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ofa-dataviz-jan-2024\"/>
    </mc:Choice>
  </mc:AlternateContent>
  <xr:revisionPtr revIDLastSave="0" documentId="13_ncr:1_{E6135FEC-C484-43AE-83DB-968E1D86E9A7}" xr6:coauthVersionLast="47" xr6:coauthVersionMax="47" xr10:uidLastSave="{00000000-0000-0000-0000-000000000000}"/>
  <bookViews>
    <workbookView xWindow="-28898" yWindow="-98" windowWidth="28996" windowHeight="16395" activeTab="1" xr2:uid="{00000000-000D-0000-FFFF-FFFF00000000}"/>
  </bookViews>
  <sheets>
    <sheet name="readme" sheetId="2" r:id="rId1"/>
    <sheet name="data" sheetId="1" r:id="rId2"/>
    <sheet name="if_statements_solutions" sheetId="6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866" i="6" l="1" a="1"/>
  <c r="T7866" i="6" s="1"/>
  <c r="S7866" i="6" a="1"/>
  <c r="S7866" i="6" s="1"/>
  <c r="R7866" i="6"/>
  <c r="Q7866" i="6"/>
  <c r="P7866" i="6"/>
  <c r="O7866" i="6"/>
  <c r="N7866" i="6"/>
  <c r="M7866" i="6"/>
  <c r="T7865" i="6" a="1"/>
  <c r="T7865" i="6" s="1"/>
  <c r="S7865" i="6" a="1"/>
  <c r="S7865" i="6" s="1"/>
  <c r="R7865" i="6"/>
  <c r="Q7865" i="6"/>
  <c r="P7865" i="6"/>
  <c r="O7865" i="6"/>
  <c r="N7865" i="6"/>
  <c r="M7865" i="6"/>
  <c r="T7864" i="6" a="1"/>
  <c r="T7864" i="6" s="1"/>
  <c r="S7864" i="6" a="1"/>
  <c r="S7864" i="6" s="1"/>
  <c r="R7864" i="6"/>
  <c r="Q7864" i="6"/>
  <c r="P7864" i="6"/>
  <c r="O7864" i="6"/>
  <c r="N7864" i="6"/>
  <c r="M7864" i="6"/>
  <c r="T7863" i="6" a="1"/>
  <c r="T7863" i="6" s="1"/>
  <c r="S7863" i="6" a="1"/>
  <c r="S7863" i="6" s="1"/>
  <c r="R7863" i="6"/>
  <c r="Q7863" i="6"/>
  <c r="P7863" i="6"/>
  <c r="O7863" i="6"/>
  <c r="N7863" i="6"/>
  <c r="M7863" i="6"/>
  <c r="T7862" i="6" a="1"/>
  <c r="T7862" i="6" s="1"/>
  <c r="S7862" i="6" a="1"/>
  <c r="S7862" i="6" s="1"/>
  <c r="R7862" i="6"/>
  <c r="Q7862" i="6"/>
  <c r="P7862" i="6"/>
  <c r="O7862" i="6"/>
  <c r="N7862" i="6"/>
  <c r="M7862" i="6"/>
  <c r="T7861" i="6" a="1"/>
  <c r="T7861" i="6" s="1"/>
  <c r="S7861" i="6" a="1"/>
  <c r="S7861" i="6" s="1"/>
  <c r="R7861" i="6"/>
  <c r="Q7861" i="6"/>
  <c r="P7861" i="6"/>
  <c r="O7861" i="6"/>
  <c r="N7861" i="6"/>
  <c r="M7861" i="6"/>
  <c r="T7860" i="6" a="1"/>
  <c r="T7860" i="6" s="1"/>
  <c r="S7860" i="6" a="1"/>
  <c r="S7860" i="6" s="1"/>
  <c r="R7860" i="6"/>
  <c r="Q7860" i="6"/>
  <c r="P7860" i="6"/>
  <c r="O7860" i="6"/>
  <c r="N7860" i="6"/>
  <c r="M7860" i="6"/>
  <c r="T7859" i="6" a="1"/>
  <c r="T7859" i="6" s="1"/>
  <c r="S7859" i="6" a="1"/>
  <c r="S7859" i="6" s="1"/>
  <c r="R7859" i="6"/>
  <c r="Q7859" i="6"/>
  <c r="P7859" i="6"/>
  <c r="O7859" i="6"/>
  <c r="N7859" i="6"/>
  <c r="M7859" i="6"/>
  <c r="T7858" i="6" a="1"/>
  <c r="T7858" i="6" s="1"/>
  <c r="S7858" i="6"/>
  <c r="S7858" i="6" a="1"/>
  <c r="R7858" i="6"/>
  <c r="Q7858" i="6"/>
  <c r="P7858" i="6"/>
  <c r="O7858" i="6"/>
  <c r="N7858" i="6"/>
  <c r="M7858" i="6"/>
  <c r="T7857" i="6"/>
  <c r="T7857" i="6" a="1"/>
  <c r="S7857" i="6" a="1"/>
  <c r="S7857" i="6" s="1"/>
  <c r="R7857" i="6"/>
  <c r="Q7857" i="6"/>
  <c r="P7857" i="6"/>
  <c r="O7857" i="6"/>
  <c r="N7857" i="6"/>
  <c r="M7857" i="6"/>
  <c r="T7856" i="6" a="1"/>
  <c r="T7856" i="6" s="1"/>
  <c r="S7856" i="6" a="1"/>
  <c r="S7856" i="6" s="1"/>
  <c r="R7856" i="6"/>
  <c r="Q7856" i="6"/>
  <c r="P7856" i="6"/>
  <c r="O7856" i="6"/>
  <c r="N7856" i="6"/>
  <c r="M7856" i="6"/>
  <c r="T7855" i="6" a="1"/>
  <c r="T7855" i="6" s="1"/>
  <c r="S7855" i="6" a="1"/>
  <c r="S7855" i="6" s="1"/>
  <c r="R7855" i="6"/>
  <c r="Q7855" i="6"/>
  <c r="P7855" i="6"/>
  <c r="O7855" i="6"/>
  <c r="N7855" i="6"/>
  <c r="M7855" i="6"/>
  <c r="T7854" i="6" a="1"/>
  <c r="T7854" i="6" s="1"/>
  <c r="S7854" i="6" a="1"/>
  <c r="S7854" i="6" s="1"/>
  <c r="R7854" i="6"/>
  <c r="Q7854" i="6"/>
  <c r="P7854" i="6"/>
  <c r="O7854" i="6"/>
  <c r="N7854" i="6"/>
  <c r="M7854" i="6"/>
  <c r="T7853" i="6" a="1"/>
  <c r="T7853" i="6" s="1"/>
  <c r="S7853" i="6" a="1"/>
  <c r="S7853" i="6" s="1"/>
  <c r="R7853" i="6"/>
  <c r="Q7853" i="6"/>
  <c r="P7853" i="6"/>
  <c r="O7853" i="6"/>
  <c r="N7853" i="6"/>
  <c r="M7853" i="6"/>
  <c r="T7852" i="6" a="1"/>
  <c r="T7852" i="6" s="1"/>
  <c r="S7852" i="6" a="1"/>
  <c r="S7852" i="6" s="1"/>
  <c r="R7852" i="6"/>
  <c r="Q7852" i="6"/>
  <c r="P7852" i="6"/>
  <c r="O7852" i="6"/>
  <c r="N7852" i="6"/>
  <c r="M7852" i="6"/>
  <c r="T7851" i="6" a="1"/>
  <c r="T7851" i="6" s="1"/>
  <c r="S7851" i="6" a="1"/>
  <c r="S7851" i="6" s="1"/>
  <c r="R7851" i="6"/>
  <c r="Q7851" i="6"/>
  <c r="P7851" i="6"/>
  <c r="O7851" i="6"/>
  <c r="N7851" i="6"/>
  <c r="M7851" i="6"/>
  <c r="T7850" i="6" a="1"/>
  <c r="T7850" i="6" s="1"/>
  <c r="S7850" i="6" a="1"/>
  <c r="S7850" i="6" s="1"/>
  <c r="R7850" i="6"/>
  <c r="Q7850" i="6"/>
  <c r="P7850" i="6"/>
  <c r="O7850" i="6"/>
  <c r="N7850" i="6"/>
  <c r="M7850" i="6"/>
  <c r="T7849" i="6" a="1"/>
  <c r="T7849" i="6" s="1"/>
  <c r="S7849" i="6" a="1"/>
  <c r="S7849" i="6" s="1"/>
  <c r="R7849" i="6"/>
  <c r="Q7849" i="6"/>
  <c r="P7849" i="6"/>
  <c r="O7849" i="6"/>
  <c r="N7849" i="6"/>
  <c r="M7849" i="6"/>
  <c r="T7848" i="6" a="1"/>
  <c r="T7848" i="6" s="1"/>
  <c r="S7848" i="6" a="1"/>
  <c r="S7848" i="6" s="1"/>
  <c r="R7848" i="6"/>
  <c r="Q7848" i="6"/>
  <c r="P7848" i="6"/>
  <c r="O7848" i="6"/>
  <c r="N7848" i="6"/>
  <c r="M7848" i="6"/>
  <c r="T7847" i="6" a="1"/>
  <c r="T7847" i="6" s="1"/>
  <c r="S7847" i="6" a="1"/>
  <c r="S7847" i="6" s="1"/>
  <c r="R7847" i="6"/>
  <c r="Q7847" i="6"/>
  <c r="P7847" i="6"/>
  <c r="O7847" i="6"/>
  <c r="N7847" i="6"/>
  <c r="M7847" i="6"/>
  <c r="T7846" i="6" a="1"/>
  <c r="T7846" i="6" s="1"/>
  <c r="S7846" i="6" a="1"/>
  <c r="S7846" i="6" s="1"/>
  <c r="R7846" i="6"/>
  <c r="Q7846" i="6"/>
  <c r="P7846" i="6"/>
  <c r="O7846" i="6"/>
  <c r="N7846" i="6"/>
  <c r="M7846" i="6"/>
  <c r="T7845" i="6" a="1"/>
  <c r="T7845" i="6" s="1"/>
  <c r="S7845" i="6" a="1"/>
  <c r="S7845" i="6" s="1"/>
  <c r="R7845" i="6"/>
  <c r="Q7845" i="6"/>
  <c r="P7845" i="6"/>
  <c r="O7845" i="6"/>
  <c r="N7845" i="6"/>
  <c r="M7845" i="6"/>
  <c r="T7844" i="6" a="1"/>
  <c r="T7844" i="6" s="1"/>
  <c r="S7844" i="6" a="1"/>
  <c r="S7844" i="6" s="1"/>
  <c r="R7844" i="6"/>
  <c r="Q7844" i="6"/>
  <c r="P7844" i="6"/>
  <c r="O7844" i="6"/>
  <c r="N7844" i="6"/>
  <c r="M7844" i="6"/>
  <c r="T7843" i="6" a="1"/>
  <c r="T7843" i="6" s="1"/>
  <c r="S7843" i="6" a="1"/>
  <c r="S7843" i="6" s="1"/>
  <c r="R7843" i="6"/>
  <c r="Q7843" i="6"/>
  <c r="P7843" i="6"/>
  <c r="O7843" i="6"/>
  <c r="N7843" i="6"/>
  <c r="M7843" i="6"/>
  <c r="T7842" i="6" a="1"/>
  <c r="T7842" i="6" s="1"/>
  <c r="S7842" i="6"/>
  <c r="S7842" i="6" a="1"/>
  <c r="R7842" i="6"/>
  <c r="Q7842" i="6"/>
  <c r="P7842" i="6"/>
  <c r="O7842" i="6"/>
  <c r="N7842" i="6"/>
  <c r="M7842" i="6"/>
  <c r="T7841" i="6"/>
  <c r="T7841" i="6" a="1"/>
  <c r="S7841" i="6" a="1"/>
  <c r="S7841" i="6" s="1"/>
  <c r="R7841" i="6"/>
  <c r="Q7841" i="6"/>
  <c r="P7841" i="6"/>
  <c r="O7841" i="6"/>
  <c r="N7841" i="6"/>
  <c r="M7841" i="6"/>
  <c r="T7840" i="6" a="1"/>
  <c r="T7840" i="6" s="1"/>
  <c r="S7840" i="6" a="1"/>
  <c r="S7840" i="6" s="1"/>
  <c r="R7840" i="6"/>
  <c r="Q7840" i="6"/>
  <c r="P7840" i="6"/>
  <c r="O7840" i="6"/>
  <c r="N7840" i="6"/>
  <c r="M7840" i="6"/>
  <c r="T7839" i="6" a="1"/>
  <c r="T7839" i="6" s="1"/>
  <c r="S7839" i="6" a="1"/>
  <c r="S7839" i="6" s="1"/>
  <c r="R7839" i="6"/>
  <c r="Q7839" i="6"/>
  <c r="P7839" i="6"/>
  <c r="O7839" i="6"/>
  <c r="N7839" i="6"/>
  <c r="M7839" i="6"/>
  <c r="T7838" i="6" a="1"/>
  <c r="T7838" i="6" s="1"/>
  <c r="S7838" i="6" a="1"/>
  <c r="S7838" i="6" s="1"/>
  <c r="R7838" i="6"/>
  <c r="Q7838" i="6"/>
  <c r="P7838" i="6"/>
  <c r="O7838" i="6"/>
  <c r="N7838" i="6"/>
  <c r="M7838" i="6"/>
  <c r="T7837" i="6" a="1"/>
  <c r="T7837" i="6" s="1"/>
  <c r="S7837" i="6" a="1"/>
  <c r="S7837" i="6" s="1"/>
  <c r="R7837" i="6"/>
  <c r="Q7837" i="6"/>
  <c r="P7837" i="6"/>
  <c r="O7837" i="6"/>
  <c r="N7837" i="6"/>
  <c r="M7837" i="6"/>
  <c r="T7836" i="6" a="1"/>
  <c r="T7836" i="6" s="1"/>
  <c r="S7836" i="6" a="1"/>
  <c r="S7836" i="6" s="1"/>
  <c r="R7836" i="6"/>
  <c r="Q7836" i="6"/>
  <c r="P7836" i="6"/>
  <c r="O7836" i="6"/>
  <c r="N7836" i="6"/>
  <c r="M7836" i="6"/>
  <c r="T7835" i="6" a="1"/>
  <c r="T7835" i="6" s="1"/>
  <c r="S7835" i="6" a="1"/>
  <c r="S7835" i="6" s="1"/>
  <c r="R7835" i="6"/>
  <c r="Q7835" i="6"/>
  <c r="P7835" i="6"/>
  <c r="O7835" i="6"/>
  <c r="N7835" i="6"/>
  <c r="M7835" i="6"/>
  <c r="T7834" i="6" a="1"/>
  <c r="T7834" i="6" s="1"/>
  <c r="S7834" i="6" a="1"/>
  <c r="S7834" i="6" s="1"/>
  <c r="R7834" i="6"/>
  <c r="Q7834" i="6"/>
  <c r="P7834" i="6"/>
  <c r="O7834" i="6"/>
  <c r="N7834" i="6"/>
  <c r="M7834" i="6"/>
  <c r="T7833" i="6" a="1"/>
  <c r="T7833" i="6" s="1"/>
  <c r="S7833" i="6" a="1"/>
  <c r="S7833" i="6" s="1"/>
  <c r="R7833" i="6"/>
  <c r="Q7833" i="6"/>
  <c r="P7833" i="6"/>
  <c r="O7833" i="6"/>
  <c r="N7833" i="6"/>
  <c r="M7833" i="6"/>
  <c r="T7832" i="6" a="1"/>
  <c r="T7832" i="6" s="1"/>
  <c r="S7832" i="6" a="1"/>
  <c r="S7832" i="6" s="1"/>
  <c r="R7832" i="6"/>
  <c r="Q7832" i="6"/>
  <c r="P7832" i="6"/>
  <c r="O7832" i="6"/>
  <c r="N7832" i="6"/>
  <c r="M7832" i="6"/>
  <c r="T7831" i="6" a="1"/>
  <c r="T7831" i="6" s="1"/>
  <c r="S7831" i="6" a="1"/>
  <c r="S7831" i="6" s="1"/>
  <c r="R7831" i="6"/>
  <c r="Q7831" i="6"/>
  <c r="P7831" i="6"/>
  <c r="O7831" i="6"/>
  <c r="N7831" i="6"/>
  <c r="M7831" i="6"/>
  <c r="T7830" i="6" a="1"/>
  <c r="T7830" i="6" s="1"/>
  <c r="S7830" i="6" a="1"/>
  <c r="S7830" i="6" s="1"/>
  <c r="R7830" i="6"/>
  <c r="Q7830" i="6"/>
  <c r="P7830" i="6"/>
  <c r="O7830" i="6"/>
  <c r="N7830" i="6"/>
  <c r="M7830" i="6"/>
  <c r="T7829" i="6" a="1"/>
  <c r="T7829" i="6" s="1"/>
  <c r="S7829" i="6" a="1"/>
  <c r="S7829" i="6" s="1"/>
  <c r="R7829" i="6"/>
  <c r="Q7829" i="6"/>
  <c r="P7829" i="6"/>
  <c r="O7829" i="6"/>
  <c r="N7829" i="6"/>
  <c r="M7829" i="6"/>
  <c r="T7828" i="6" a="1"/>
  <c r="T7828" i="6" s="1"/>
  <c r="S7828" i="6" a="1"/>
  <c r="S7828" i="6" s="1"/>
  <c r="R7828" i="6"/>
  <c r="Q7828" i="6"/>
  <c r="P7828" i="6"/>
  <c r="O7828" i="6"/>
  <c r="N7828" i="6"/>
  <c r="M7828" i="6"/>
  <c r="T7827" i="6" a="1"/>
  <c r="T7827" i="6" s="1"/>
  <c r="S7827" i="6" a="1"/>
  <c r="S7827" i="6" s="1"/>
  <c r="R7827" i="6"/>
  <c r="Q7827" i="6"/>
  <c r="P7827" i="6"/>
  <c r="O7827" i="6"/>
  <c r="N7827" i="6"/>
  <c r="M7827" i="6"/>
  <c r="T7826" i="6" a="1"/>
  <c r="T7826" i="6" s="1"/>
  <c r="S7826" i="6"/>
  <c r="S7826" i="6" a="1"/>
  <c r="R7826" i="6"/>
  <c r="Q7826" i="6"/>
  <c r="P7826" i="6"/>
  <c r="O7826" i="6"/>
  <c r="N7826" i="6"/>
  <c r="M7826" i="6"/>
  <c r="T7825" i="6" a="1"/>
  <c r="T7825" i="6" s="1"/>
  <c r="S7825" i="6" a="1"/>
  <c r="S7825" i="6" s="1"/>
  <c r="R7825" i="6"/>
  <c r="Q7825" i="6"/>
  <c r="P7825" i="6"/>
  <c r="O7825" i="6"/>
  <c r="N7825" i="6"/>
  <c r="M7825" i="6"/>
  <c r="T7824" i="6" a="1"/>
  <c r="T7824" i="6" s="1"/>
  <c r="S7824" i="6" a="1"/>
  <c r="S7824" i="6" s="1"/>
  <c r="R7824" i="6"/>
  <c r="Q7824" i="6"/>
  <c r="P7824" i="6"/>
  <c r="O7824" i="6"/>
  <c r="N7824" i="6"/>
  <c r="M7824" i="6"/>
  <c r="T7823" i="6" a="1"/>
  <c r="T7823" i="6" s="1"/>
  <c r="S7823" i="6" a="1"/>
  <c r="S7823" i="6" s="1"/>
  <c r="R7823" i="6"/>
  <c r="Q7823" i="6"/>
  <c r="P7823" i="6"/>
  <c r="O7823" i="6"/>
  <c r="N7823" i="6"/>
  <c r="M7823" i="6"/>
  <c r="T7822" i="6" a="1"/>
  <c r="T7822" i="6" s="1"/>
  <c r="S7822" i="6"/>
  <c r="S7822" i="6" a="1"/>
  <c r="R7822" i="6"/>
  <c r="Q7822" i="6"/>
  <c r="P7822" i="6"/>
  <c r="O7822" i="6"/>
  <c r="N7822" i="6"/>
  <c r="M7822" i="6"/>
  <c r="T7821" i="6" a="1"/>
  <c r="T7821" i="6" s="1"/>
  <c r="S7821" i="6" a="1"/>
  <c r="S7821" i="6" s="1"/>
  <c r="R7821" i="6"/>
  <c r="Q7821" i="6"/>
  <c r="P7821" i="6"/>
  <c r="O7821" i="6"/>
  <c r="N7821" i="6"/>
  <c r="M7821" i="6"/>
  <c r="T7820" i="6" a="1"/>
  <c r="T7820" i="6" s="1"/>
  <c r="S7820" i="6" a="1"/>
  <c r="S7820" i="6" s="1"/>
  <c r="R7820" i="6"/>
  <c r="Q7820" i="6"/>
  <c r="P7820" i="6"/>
  <c r="O7820" i="6"/>
  <c r="N7820" i="6"/>
  <c r="M7820" i="6"/>
  <c r="T7819" i="6" a="1"/>
  <c r="T7819" i="6" s="1"/>
  <c r="S7819" i="6" a="1"/>
  <c r="S7819" i="6" s="1"/>
  <c r="R7819" i="6"/>
  <c r="Q7819" i="6"/>
  <c r="P7819" i="6"/>
  <c r="O7819" i="6"/>
  <c r="N7819" i="6"/>
  <c r="M7819" i="6"/>
  <c r="T7818" i="6" a="1"/>
  <c r="T7818" i="6" s="1"/>
  <c r="S7818" i="6" a="1"/>
  <c r="S7818" i="6" s="1"/>
  <c r="R7818" i="6"/>
  <c r="Q7818" i="6"/>
  <c r="P7818" i="6"/>
  <c r="O7818" i="6"/>
  <c r="N7818" i="6"/>
  <c r="M7818" i="6"/>
  <c r="T7817" i="6" a="1"/>
  <c r="T7817" i="6" s="1"/>
  <c r="S7817" i="6" a="1"/>
  <c r="S7817" i="6" s="1"/>
  <c r="R7817" i="6"/>
  <c r="Q7817" i="6"/>
  <c r="P7817" i="6"/>
  <c r="O7817" i="6"/>
  <c r="N7817" i="6"/>
  <c r="M7817" i="6"/>
  <c r="T7816" i="6" a="1"/>
  <c r="T7816" i="6" s="1"/>
  <c r="S7816" i="6" a="1"/>
  <c r="S7816" i="6" s="1"/>
  <c r="R7816" i="6"/>
  <c r="Q7816" i="6"/>
  <c r="P7816" i="6"/>
  <c r="O7816" i="6"/>
  <c r="N7816" i="6"/>
  <c r="M7816" i="6"/>
  <c r="T7815" i="6" a="1"/>
  <c r="T7815" i="6" s="1"/>
  <c r="S7815" i="6" a="1"/>
  <c r="S7815" i="6" s="1"/>
  <c r="R7815" i="6"/>
  <c r="Q7815" i="6"/>
  <c r="P7815" i="6"/>
  <c r="O7815" i="6"/>
  <c r="N7815" i="6"/>
  <c r="M7815" i="6"/>
  <c r="T7814" i="6" a="1"/>
  <c r="T7814" i="6" s="1"/>
  <c r="S7814" i="6" a="1"/>
  <c r="S7814" i="6" s="1"/>
  <c r="R7814" i="6"/>
  <c r="Q7814" i="6"/>
  <c r="P7814" i="6"/>
  <c r="O7814" i="6"/>
  <c r="N7814" i="6"/>
  <c r="M7814" i="6"/>
  <c r="T7813" i="6" a="1"/>
  <c r="T7813" i="6" s="1"/>
  <c r="S7813" i="6" a="1"/>
  <c r="S7813" i="6" s="1"/>
  <c r="R7813" i="6"/>
  <c r="Q7813" i="6"/>
  <c r="P7813" i="6"/>
  <c r="O7813" i="6"/>
  <c r="N7813" i="6"/>
  <c r="M7813" i="6"/>
  <c r="T7812" i="6" a="1"/>
  <c r="T7812" i="6" s="1"/>
  <c r="S7812" i="6" a="1"/>
  <c r="S7812" i="6" s="1"/>
  <c r="R7812" i="6"/>
  <c r="Q7812" i="6"/>
  <c r="P7812" i="6"/>
  <c r="O7812" i="6"/>
  <c r="N7812" i="6"/>
  <c r="M7812" i="6"/>
  <c r="T7811" i="6" a="1"/>
  <c r="T7811" i="6" s="1"/>
  <c r="S7811" i="6" a="1"/>
  <c r="S7811" i="6" s="1"/>
  <c r="R7811" i="6"/>
  <c r="Q7811" i="6"/>
  <c r="P7811" i="6"/>
  <c r="O7811" i="6"/>
  <c r="N7811" i="6"/>
  <c r="M7811" i="6"/>
  <c r="T7810" i="6" a="1"/>
  <c r="T7810" i="6" s="1"/>
  <c r="S7810" i="6" a="1"/>
  <c r="S7810" i="6" s="1"/>
  <c r="R7810" i="6"/>
  <c r="Q7810" i="6"/>
  <c r="P7810" i="6"/>
  <c r="O7810" i="6"/>
  <c r="N7810" i="6"/>
  <c r="M7810" i="6"/>
  <c r="T7809" i="6" a="1"/>
  <c r="T7809" i="6" s="1"/>
  <c r="S7809" i="6" a="1"/>
  <c r="S7809" i="6" s="1"/>
  <c r="R7809" i="6"/>
  <c r="Q7809" i="6"/>
  <c r="P7809" i="6"/>
  <c r="O7809" i="6"/>
  <c r="N7809" i="6"/>
  <c r="M7809" i="6"/>
  <c r="T7808" i="6" a="1"/>
  <c r="T7808" i="6" s="1"/>
  <c r="S7808" i="6" a="1"/>
  <c r="S7808" i="6" s="1"/>
  <c r="R7808" i="6"/>
  <c r="Q7808" i="6"/>
  <c r="P7808" i="6"/>
  <c r="O7808" i="6"/>
  <c r="N7808" i="6"/>
  <c r="M7808" i="6"/>
  <c r="T7807" i="6" a="1"/>
  <c r="T7807" i="6" s="1"/>
  <c r="S7807" i="6" a="1"/>
  <c r="S7807" i="6" s="1"/>
  <c r="R7807" i="6"/>
  <c r="Q7807" i="6"/>
  <c r="P7807" i="6"/>
  <c r="O7807" i="6"/>
  <c r="N7807" i="6"/>
  <c r="M7807" i="6"/>
  <c r="T7806" i="6" a="1"/>
  <c r="T7806" i="6" s="1"/>
  <c r="S7806" i="6" a="1"/>
  <c r="S7806" i="6" s="1"/>
  <c r="R7806" i="6"/>
  <c r="Q7806" i="6"/>
  <c r="P7806" i="6"/>
  <c r="O7806" i="6"/>
  <c r="N7806" i="6"/>
  <c r="M7806" i="6"/>
  <c r="T7805" i="6" a="1"/>
  <c r="T7805" i="6" s="1"/>
  <c r="S7805" i="6" a="1"/>
  <c r="S7805" i="6" s="1"/>
  <c r="R7805" i="6"/>
  <c r="Q7805" i="6"/>
  <c r="P7805" i="6"/>
  <c r="O7805" i="6"/>
  <c r="N7805" i="6"/>
  <c r="M7805" i="6"/>
  <c r="T7804" i="6" a="1"/>
  <c r="T7804" i="6" s="1"/>
  <c r="S7804" i="6" a="1"/>
  <c r="S7804" i="6" s="1"/>
  <c r="R7804" i="6"/>
  <c r="Q7804" i="6"/>
  <c r="P7804" i="6"/>
  <c r="O7804" i="6"/>
  <c r="N7804" i="6"/>
  <c r="M7804" i="6"/>
  <c r="T7803" i="6" a="1"/>
  <c r="T7803" i="6" s="1"/>
  <c r="S7803" i="6" a="1"/>
  <c r="S7803" i="6" s="1"/>
  <c r="R7803" i="6"/>
  <c r="Q7803" i="6"/>
  <c r="P7803" i="6"/>
  <c r="O7803" i="6"/>
  <c r="N7803" i="6"/>
  <c r="M7803" i="6"/>
  <c r="T7802" i="6" a="1"/>
  <c r="T7802" i="6" s="1"/>
  <c r="S7802" i="6" a="1"/>
  <c r="S7802" i="6" s="1"/>
  <c r="R7802" i="6"/>
  <c r="Q7802" i="6"/>
  <c r="P7802" i="6"/>
  <c r="O7802" i="6"/>
  <c r="N7802" i="6"/>
  <c r="M7802" i="6"/>
  <c r="T7801" i="6" a="1"/>
  <c r="T7801" i="6" s="1"/>
  <c r="S7801" i="6" a="1"/>
  <c r="S7801" i="6" s="1"/>
  <c r="R7801" i="6"/>
  <c r="Q7801" i="6"/>
  <c r="P7801" i="6"/>
  <c r="O7801" i="6"/>
  <c r="N7801" i="6"/>
  <c r="M7801" i="6"/>
  <c r="T7800" i="6" a="1"/>
  <c r="T7800" i="6" s="1"/>
  <c r="S7800" i="6" a="1"/>
  <c r="S7800" i="6" s="1"/>
  <c r="R7800" i="6"/>
  <c r="Q7800" i="6"/>
  <c r="P7800" i="6"/>
  <c r="O7800" i="6"/>
  <c r="N7800" i="6"/>
  <c r="M7800" i="6"/>
  <c r="T7799" i="6" a="1"/>
  <c r="T7799" i="6" s="1"/>
  <c r="S7799" i="6" a="1"/>
  <c r="S7799" i="6" s="1"/>
  <c r="R7799" i="6"/>
  <c r="Q7799" i="6"/>
  <c r="P7799" i="6"/>
  <c r="O7799" i="6"/>
  <c r="N7799" i="6"/>
  <c r="M7799" i="6"/>
  <c r="T7798" i="6" a="1"/>
  <c r="T7798" i="6" s="1"/>
  <c r="S7798" i="6" a="1"/>
  <c r="S7798" i="6" s="1"/>
  <c r="R7798" i="6"/>
  <c r="Q7798" i="6"/>
  <c r="P7798" i="6"/>
  <c r="O7798" i="6"/>
  <c r="N7798" i="6"/>
  <c r="M7798" i="6"/>
  <c r="T7797" i="6" a="1"/>
  <c r="T7797" i="6" s="1"/>
  <c r="S7797" i="6" a="1"/>
  <c r="S7797" i="6" s="1"/>
  <c r="R7797" i="6"/>
  <c r="Q7797" i="6"/>
  <c r="P7797" i="6"/>
  <c r="O7797" i="6"/>
  <c r="N7797" i="6"/>
  <c r="M7797" i="6"/>
  <c r="T7796" i="6" a="1"/>
  <c r="T7796" i="6" s="1"/>
  <c r="S7796" i="6" a="1"/>
  <c r="S7796" i="6" s="1"/>
  <c r="R7796" i="6"/>
  <c r="Q7796" i="6"/>
  <c r="P7796" i="6"/>
  <c r="O7796" i="6"/>
  <c r="N7796" i="6"/>
  <c r="M7796" i="6"/>
  <c r="T7795" i="6" a="1"/>
  <c r="T7795" i="6" s="1"/>
  <c r="S7795" i="6" a="1"/>
  <c r="S7795" i="6" s="1"/>
  <c r="R7795" i="6"/>
  <c r="Q7795" i="6"/>
  <c r="P7795" i="6"/>
  <c r="O7795" i="6"/>
  <c r="N7795" i="6"/>
  <c r="M7795" i="6"/>
  <c r="T7794" i="6" a="1"/>
  <c r="T7794" i="6" s="1"/>
  <c r="S7794" i="6" a="1"/>
  <c r="S7794" i="6" s="1"/>
  <c r="R7794" i="6"/>
  <c r="Q7794" i="6"/>
  <c r="P7794" i="6"/>
  <c r="O7794" i="6"/>
  <c r="N7794" i="6"/>
  <c r="M7794" i="6"/>
  <c r="T7793" i="6" a="1"/>
  <c r="T7793" i="6" s="1"/>
  <c r="S7793" i="6" a="1"/>
  <c r="S7793" i="6" s="1"/>
  <c r="R7793" i="6"/>
  <c r="Q7793" i="6"/>
  <c r="P7793" i="6"/>
  <c r="O7793" i="6"/>
  <c r="N7793" i="6"/>
  <c r="M7793" i="6"/>
  <c r="T7792" i="6" a="1"/>
  <c r="T7792" i="6" s="1"/>
  <c r="S7792" i="6" a="1"/>
  <c r="S7792" i="6" s="1"/>
  <c r="R7792" i="6"/>
  <c r="Q7792" i="6"/>
  <c r="P7792" i="6"/>
  <c r="O7792" i="6"/>
  <c r="N7792" i="6"/>
  <c r="M7792" i="6"/>
  <c r="T7791" i="6" a="1"/>
  <c r="T7791" i="6" s="1"/>
  <c r="S7791" i="6" a="1"/>
  <c r="S7791" i="6" s="1"/>
  <c r="R7791" i="6"/>
  <c r="Q7791" i="6"/>
  <c r="P7791" i="6"/>
  <c r="O7791" i="6"/>
  <c r="N7791" i="6"/>
  <c r="M7791" i="6"/>
  <c r="T7790" i="6" a="1"/>
  <c r="T7790" i="6" s="1"/>
  <c r="S7790" i="6" a="1"/>
  <c r="S7790" i="6" s="1"/>
  <c r="R7790" i="6"/>
  <c r="Q7790" i="6"/>
  <c r="P7790" i="6"/>
  <c r="O7790" i="6"/>
  <c r="N7790" i="6"/>
  <c r="M7790" i="6"/>
  <c r="T7789" i="6" a="1"/>
  <c r="T7789" i="6" s="1"/>
  <c r="S7789" i="6" a="1"/>
  <c r="S7789" i="6" s="1"/>
  <c r="R7789" i="6"/>
  <c r="Q7789" i="6"/>
  <c r="P7789" i="6"/>
  <c r="O7789" i="6"/>
  <c r="N7789" i="6"/>
  <c r="M7789" i="6"/>
  <c r="T7788" i="6" a="1"/>
  <c r="T7788" i="6" s="1"/>
  <c r="S7788" i="6" a="1"/>
  <c r="S7788" i="6" s="1"/>
  <c r="R7788" i="6"/>
  <c r="Q7788" i="6"/>
  <c r="P7788" i="6"/>
  <c r="O7788" i="6"/>
  <c r="N7788" i="6"/>
  <c r="M7788" i="6"/>
  <c r="T7787" i="6" a="1"/>
  <c r="T7787" i="6" s="1"/>
  <c r="S7787" i="6" a="1"/>
  <c r="S7787" i="6" s="1"/>
  <c r="R7787" i="6"/>
  <c r="Q7787" i="6"/>
  <c r="P7787" i="6"/>
  <c r="O7787" i="6"/>
  <c r="N7787" i="6"/>
  <c r="M7787" i="6"/>
  <c r="T7786" i="6" a="1"/>
  <c r="T7786" i="6" s="1"/>
  <c r="S7786" i="6" a="1"/>
  <c r="S7786" i="6" s="1"/>
  <c r="R7786" i="6"/>
  <c r="Q7786" i="6"/>
  <c r="P7786" i="6"/>
  <c r="O7786" i="6"/>
  <c r="N7786" i="6"/>
  <c r="M7786" i="6"/>
  <c r="T7785" i="6" a="1"/>
  <c r="T7785" i="6" s="1"/>
  <c r="S7785" i="6" a="1"/>
  <c r="S7785" i="6" s="1"/>
  <c r="R7785" i="6"/>
  <c r="Q7785" i="6"/>
  <c r="P7785" i="6"/>
  <c r="O7785" i="6"/>
  <c r="N7785" i="6"/>
  <c r="M7785" i="6"/>
  <c r="T7784" i="6" a="1"/>
  <c r="T7784" i="6" s="1"/>
  <c r="S7784" i="6" a="1"/>
  <c r="S7784" i="6" s="1"/>
  <c r="R7784" i="6"/>
  <c r="Q7784" i="6"/>
  <c r="P7784" i="6"/>
  <c r="O7784" i="6"/>
  <c r="N7784" i="6"/>
  <c r="M7784" i="6"/>
  <c r="T7783" i="6" a="1"/>
  <c r="T7783" i="6" s="1"/>
  <c r="S7783" i="6" a="1"/>
  <c r="S7783" i="6" s="1"/>
  <c r="R7783" i="6"/>
  <c r="Q7783" i="6"/>
  <c r="P7783" i="6"/>
  <c r="O7783" i="6"/>
  <c r="N7783" i="6"/>
  <c r="M7783" i="6"/>
  <c r="T7782" i="6" a="1"/>
  <c r="T7782" i="6" s="1"/>
  <c r="S7782" i="6" a="1"/>
  <c r="S7782" i="6" s="1"/>
  <c r="R7782" i="6"/>
  <c r="Q7782" i="6"/>
  <c r="P7782" i="6"/>
  <c r="O7782" i="6"/>
  <c r="N7782" i="6"/>
  <c r="M7782" i="6"/>
  <c r="T7781" i="6" a="1"/>
  <c r="T7781" i="6" s="1"/>
  <c r="S7781" i="6" a="1"/>
  <c r="S7781" i="6" s="1"/>
  <c r="R7781" i="6"/>
  <c r="Q7781" i="6"/>
  <c r="P7781" i="6"/>
  <c r="O7781" i="6"/>
  <c r="N7781" i="6"/>
  <c r="M7781" i="6"/>
  <c r="T7780" i="6" a="1"/>
  <c r="T7780" i="6" s="1"/>
  <c r="S7780" i="6" a="1"/>
  <c r="S7780" i="6" s="1"/>
  <c r="R7780" i="6"/>
  <c r="Q7780" i="6"/>
  <c r="P7780" i="6"/>
  <c r="O7780" i="6"/>
  <c r="N7780" i="6"/>
  <c r="M7780" i="6"/>
  <c r="T7779" i="6" a="1"/>
  <c r="T7779" i="6" s="1"/>
  <c r="S7779" i="6" a="1"/>
  <c r="S7779" i="6" s="1"/>
  <c r="R7779" i="6"/>
  <c r="Q7779" i="6"/>
  <c r="P7779" i="6"/>
  <c r="O7779" i="6"/>
  <c r="N7779" i="6"/>
  <c r="M7779" i="6"/>
  <c r="T7778" i="6" a="1"/>
  <c r="T7778" i="6" s="1"/>
  <c r="S7778" i="6" a="1"/>
  <c r="S7778" i="6" s="1"/>
  <c r="R7778" i="6"/>
  <c r="Q7778" i="6"/>
  <c r="P7778" i="6"/>
  <c r="O7778" i="6"/>
  <c r="N7778" i="6"/>
  <c r="M7778" i="6"/>
  <c r="T7777" i="6" a="1"/>
  <c r="T7777" i="6" s="1"/>
  <c r="S7777" i="6" a="1"/>
  <c r="S7777" i="6" s="1"/>
  <c r="R7777" i="6"/>
  <c r="Q7777" i="6"/>
  <c r="P7777" i="6"/>
  <c r="O7777" i="6"/>
  <c r="N7777" i="6"/>
  <c r="M7777" i="6"/>
  <c r="T7776" i="6" a="1"/>
  <c r="T7776" i="6" s="1"/>
  <c r="S7776" i="6" a="1"/>
  <c r="S7776" i="6" s="1"/>
  <c r="R7776" i="6"/>
  <c r="Q7776" i="6"/>
  <c r="P7776" i="6"/>
  <c r="O7776" i="6"/>
  <c r="N7776" i="6"/>
  <c r="M7776" i="6"/>
  <c r="T7775" i="6" a="1"/>
  <c r="T7775" i="6" s="1"/>
  <c r="S7775" i="6" a="1"/>
  <c r="S7775" i="6" s="1"/>
  <c r="R7775" i="6"/>
  <c r="Q7775" i="6"/>
  <c r="P7775" i="6"/>
  <c r="O7775" i="6"/>
  <c r="N7775" i="6"/>
  <c r="M7775" i="6"/>
  <c r="T7774" i="6" a="1"/>
  <c r="T7774" i="6" s="1"/>
  <c r="S7774" i="6" a="1"/>
  <c r="S7774" i="6" s="1"/>
  <c r="R7774" i="6"/>
  <c r="Q7774" i="6"/>
  <c r="P7774" i="6"/>
  <c r="O7774" i="6"/>
  <c r="N7774" i="6"/>
  <c r="M7774" i="6"/>
  <c r="T7773" i="6" a="1"/>
  <c r="T7773" i="6" s="1"/>
  <c r="S7773" i="6" a="1"/>
  <c r="S7773" i="6" s="1"/>
  <c r="R7773" i="6"/>
  <c r="Q7773" i="6"/>
  <c r="P7773" i="6"/>
  <c r="O7773" i="6"/>
  <c r="N7773" i="6"/>
  <c r="M7773" i="6"/>
  <c r="T7772" i="6" a="1"/>
  <c r="T7772" i="6" s="1"/>
  <c r="S7772" i="6" a="1"/>
  <c r="S7772" i="6" s="1"/>
  <c r="R7772" i="6"/>
  <c r="Q7772" i="6"/>
  <c r="P7772" i="6"/>
  <c r="O7772" i="6"/>
  <c r="N7772" i="6"/>
  <c r="M7772" i="6"/>
  <c r="T7771" i="6" a="1"/>
  <c r="T7771" i="6" s="1"/>
  <c r="S7771" i="6" a="1"/>
  <c r="S7771" i="6" s="1"/>
  <c r="R7771" i="6"/>
  <c r="Q7771" i="6"/>
  <c r="P7771" i="6"/>
  <c r="O7771" i="6"/>
  <c r="N7771" i="6"/>
  <c r="M7771" i="6"/>
  <c r="T7770" i="6" a="1"/>
  <c r="T7770" i="6" s="1"/>
  <c r="S7770" i="6"/>
  <c r="S7770" i="6" a="1"/>
  <c r="R7770" i="6"/>
  <c r="Q7770" i="6"/>
  <c r="P7770" i="6"/>
  <c r="O7770" i="6"/>
  <c r="N7770" i="6"/>
  <c r="M7770" i="6"/>
  <c r="T7769" i="6"/>
  <c r="T7769" i="6" a="1"/>
  <c r="S7769" i="6" a="1"/>
  <c r="S7769" i="6" s="1"/>
  <c r="R7769" i="6"/>
  <c r="Q7769" i="6"/>
  <c r="P7769" i="6"/>
  <c r="O7769" i="6"/>
  <c r="N7769" i="6"/>
  <c r="M7769" i="6"/>
  <c r="T7768" i="6" a="1"/>
  <c r="T7768" i="6" s="1"/>
  <c r="S7768" i="6" a="1"/>
  <c r="S7768" i="6" s="1"/>
  <c r="R7768" i="6"/>
  <c r="Q7768" i="6"/>
  <c r="P7768" i="6"/>
  <c r="O7768" i="6"/>
  <c r="N7768" i="6"/>
  <c r="M7768" i="6"/>
  <c r="T7767" i="6" a="1"/>
  <c r="T7767" i="6" s="1"/>
  <c r="S7767" i="6" a="1"/>
  <c r="S7767" i="6" s="1"/>
  <c r="R7767" i="6"/>
  <c r="Q7767" i="6"/>
  <c r="P7767" i="6"/>
  <c r="O7767" i="6"/>
  <c r="N7767" i="6"/>
  <c r="M7767" i="6"/>
  <c r="T7766" i="6" a="1"/>
  <c r="T7766" i="6" s="1"/>
  <c r="S7766" i="6" a="1"/>
  <c r="S7766" i="6" s="1"/>
  <c r="R7766" i="6"/>
  <c r="Q7766" i="6"/>
  <c r="P7766" i="6"/>
  <c r="O7766" i="6"/>
  <c r="N7766" i="6"/>
  <c r="M7766" i="6"/>
  <c r="T7765" i="6" a="1"/>
  <c r="T7765" i="6" s="1"/>
  <c r="S7765" i="6" a="1"/>
  <c r="S7765" i="6" s="1"/>
  <c r="R7765" i="6"/>
  <c r="Q7765" i="6"/>
  <c r="P7765" i="6"/>
  <c r="O7765" i="6"/>
  <c r="N7765" i="6"/>
  <c r="M7765" i="6"/>
  <c r="T7764" i="6" a="1"/>
  <c r="T7764" i="6" s="1"/>
  <c r="S7764" i="6" a="1"/>
  <c r="S7764" i="6" s="1"/>
  <c r="R7764" i="6"/>
  <c r="Q7764" i="6"/>
  <c r="P7764" i="6"/>
  <c r="O7764" i="6"/>
  <c r="N7764" i="6"/>
  <c r="M7764" i="6"/>
  <c r="T7763" i="6" a="1"/>
  <c r="T7763" i="6" s="1"/>
  <c r="S7763" i="6" a="1"/>
  <c r="S7763" i="6" s="1"/>
  <c r="R7763" i="6"/>
  <c r="Q7763" i="6"/>
  <c r="P7763" i="6"/>
  <c r="O7763" i="6"/>
  <c r="N7763" i="6"/>
  <c r="M7763" i="6"/>
  <c r="T7762" i="6" a="1"/>
  <c r="T7762" i="6" s="1"/>
  <c r="S7762" i="6"/>
  <c r="S7762" i="6" a="1"/>
  <c r="R7762" i="6"/>
  <c r="Q7762" i="6"/>
  <c r="P7762" i="6"/>
  <c r="O7762" i="6"/>
  <c r="N7762" i="6"/>
  <c r="M7762" i="6"/>
  <c r="T7761" i="6"/>
  <c r="T7761" i="6" a="1"/>
  <c r="S7761" i="6" a="1"/>
  <c r="S7761" i="6" s="1"/>
  <c r="R7761" i="6"/>
  <c r="Q7761" i="6"/>
  <c r="P7761" i="6"/>
  <c r="O7761" i="6"/>
  <c r="N7761" i="6"/>
  <c r="M7761" i="6"/>
  <c r="T7760" i="6" a="1"/>
  <c r="T7760" i="6" s="1"/>
  <c r="S7760" i="6" a="1"/>
  <c r="S7760" i="6" s="1"/>
  <c r="R7760" i="6"/>
  <c r="Q7760" i="6"/>
  <c r="P7760" i="6"/>
  <c r="O7760" i="6"/>
  <c r="N7760" i="6"/>
  <c r="M7760" i="6"/>
  <c r="T7759" i="6" a="1"/>
  <c r="T7759" i="6" s="1"/>
  <c r="S7759" i="6" a="1"/>
  <c r="S7759" i="6" s="1"/>
  <c r="R7759" i="6"/>
  <c r="Q7759" i="6"/>
  <c r="P7759" i="6"/>
  <c r="O7759" i="6"/>
  <c r="N7759" i="6"/>
  <c r="M7759" i="6"/>
  <c r="T7758" i="6" a="1"/>
  <c r="T7758" i="6" s="1"/>
  <c r="S7758" i="6" a="1"/>
  <c r="S7758" i="6" s="1"/>
  <c r="R7758" i="6"/>
  <c r="Q7758" i="6"/>
  <c r="P7758" i="6"/>
  <c r="O7758" i="6"/>
  <c r="N7758" i="6"/>
  <c r="M7758" i="6"/>
  <c r="T7757" i="6" a="1"/>
  <c r="T7757" i="6" s="1"/>
  <c r="S7757" i="6" a="1"/>
  <c r="S7757" i="6" s="1"/>
  <c r="R7757" i="6"/>
  <c r="Q7757" i="6"/>
  <c r="P7757" i="6"/>
  <c r="O7757" i="6"/>
  <c r="N7757" i="6"/>
  <c r="M7757" i="6"/>
  <c r="T7756" i="6" a="1"/>
  <c r="T7756" i="6" s="1"/>
  <c r="S7756" i="6" a="1"/>
  <c r="S7756" i="6" s="1"/>
  <c r="R7756" i="6"/>
  <c r="Q7756" i="6"/>
  <c r="P7756" i="6"/>
  <c r="O7756" i="6"/>
  <c r="N7756" i="6"/>
  <c r="M7756" i="6"/>
  <c r="T7755" i="6" a="1"/>
  <c r="T7755" i="6" s="1"/>
  <c r="S7755" i="6" a="1"/>
  <c r="S7755" i="6" s="1"/>
  <c r="R7755" i="6"/>
  <c r="Q7755" i="6"/>
  <c r="P7755" i="6"/>
  <c r="O7755" i="6"/>
  <c r="N7755" i="6"/>
  <c r="M7755" i="6"/>
  <c r="T7754" i="6" a="1"/>
  <c r="T7754" i="6" s="1"/>
  <c r="S7754" i="6"/>
  <c r="S7754" i="6" a="1"/>
  <c r="R7754" i="6"/>
  <c r="Q7754" i="6"/>
  <c r="P7754" i="6"/>
  <c r="O7754" i="6"/>
  <c r="N7754" i="6"/>
  <c r="M7754" i="6"/>
  <c r="T7753" i="6"/>
  <c r="T7753" i="6" a="1"/>
  <c r="S7753" i="6" a="1"/>
  <c r="S7753" i="6" s="1"/>
  <c r="R7753" i="6"/>
  <c r="Q7753" i="6"/>
  <c r="P7753" i="6"/>
  <c r="O7753" i="6"/>
  <c r="N7753" i="6"/>
  <c r="M7753" i="6"/>
  <c r="T7752" i="6" a="1"/>
  <c r="T7752" i="6" s="1"/>
  <c r="S7752" i="6" a="1"/>
  <c r="S7752" i="6" s="1"/>
  <c r="R7752" i="6"/>
  <c r="Q7752" i="6"/>
  <c r="P7752" i="6"/>
  <c r="O7752" i="6"/>
  <c r="N7752" i="6"/>
  <c r="M7752" i="6"/>
  <c r="T7751" i="6" a="1"/>
  <c r="T7751" i="6" s="1"/>
  <c r="S7751" i="6" a="1"/>
  <c r="S7751" i="6" s="1"/>
  <c r="R7751" i="6"/>
  <c r="Q7751" i="6"/>
  <c r="P7751" i="6"/>
  <c r="O7751" i="6"/>
  <c r="N7751" i="6"/>
  <c r="M7751" i="6"/>
  <c r="T7750" i="6" a="1"/>
  <c r="T7750" i="6" s="1"/>
  <c r="S7750" i="6" a="1"/>
  <c r="S7750" i="6" s="1"/>
  <c r="R7750" i="6"/>
  <c r="Q7750" i="6"/>
  <c r="P7750" i="6"/>
  <c r="O7750" i="6"/>
  <c r="N7750" i="6"/>
  <c r="M7750" i="6"/>
  <c r="T7749" i="6" a="1"/>
  <c r="T7749" i="6" s="1"/>
  <c r="S7749" i="6" a="1"/>
  <c r="S7749" i="6" s="1"/>
  <c r="R7749" i="6"/>
  <c r="Q7749" i="6"/>
  <c r="P7749" i="6"/>
  <c r="O7749" i="6"/>
  <c r="N7749" i="6"/>
  <c r="M7749" i="6"/>
  <c r="T7748" i="6" a="1"/>
  <c r="T7748" i="6" s="1"/>
  <c r="S7748" i="6" a="1"/>
  <c r="S7748" i="6" s="1"/>
  <c r="R7748" i="6"/>
  <c r="Q7748" i="6"/>
  <c r="P7748" i="6"/>
  <c r="O7748" i="6"/>
  <c r="N7748" i="6"/>
  <c r="M7748" i="6"/>
  <c r="T7747" i="6" a="1"/>
  <c r="T7747" i="6" s="1"/>
  <c r="S7747" i="6"/>
  <c r="S7747" i="6" a="1"/>
  <c r="R7747" i="6"/>
  <c r="Q7747" i="6"/>
  <c r="P7747" i="6"/>
  <c r="O7747" i="6"/>
  <c r="N7747" i="6"/>
  <c r="M7747" i="6"/>
  <c r="T7746" i="6"/>
  <c r="T7746" i="6" a="1"/>
  <c r="S7746" i="6" a="1"/>
  <c r="S7746" i="6" s="1"/>
  <c r="R7746" i="6"/>
  <c r="Q7746" i="6"/>
  <c r="P7746" i="6"/>
  <c r="O7746" i="6"/>
  <c r="N7746" i="6"/>
  <c r="M7746" i="6"/>
  <c r="T7745" i="6" a="1"/>
  <c r="T7745" i="6" s="1"/>
  <c r="S7745" i="6" a="1"/>
  <c r="S7745" i="6" s="1"/>
  <c r="R7745" i="6"/>
  <c r="Q7745" i="6"/>
  <c r="P7745" i="6"/>
  <c r="O7745" i="6"/>
  <c r="N7745" i="6"/>
  <c r="M7745" i="6"/>
  <c r="T7744" i="6" a="1"/>
  <c r="T7744" i="6" s="1"/>
  <c r="S7744" i="6" a="1"/>
  <c r="S7744" i="6" s="1"/>
  <c r="R7744" i="6"/>
  <c r="Q7744" i="6"/>
  <c r="P7744" i="6"/>
  <c r="O7744" i="6"/>
  <c r="N7744" i="6"/>
  <c r="M7744" i="6"/>
  <c r="T7743" i="6" a="1"/>
  <c r="T7743" i="6" s="1"/>
  <c r="S7743" i="6" a="1"/>
  <c r="S7743" i="6" s="1"/>
  <c r="R7743" i="6"/>
  <c r="Q7743" i="6"/>
  <c r="P7743" i="6"/>
  <c r="O7743" i="6"/>
  <c r="N7743" i="6"/>
  <c r="M7743" i="6"/>
  <c r="T7742" i="6" a="1"/>
  <c r="T7742" i="6" s="1"/>
  <c r="S7742" i="6" a="1"/>
  <c r="S7742" i="6" s="1"/>
  <c r="R7742" i="6"/>
  <c r="Q7742" i="6"/>
  <c r="P7742" i="6"/>
  <c r="O7742" i="6"/>
  <c r="N7742" i="6"/>
  <c r="M7742" i="6"/>
  <c r="T7741" i="6" a="1"/>
  <c r="T7741" i="6" s="1"/>
  <c r="S7741" i="6"/>
  <c r="S7741" i="6" a="1"/>
  <c r="R7741" i="6"/>
  <c r="Q7741" i="6"/>
  <c r="P7741" i="6"/>
  <c r="O7741" i="6"/>
  <c r="N7741" i="6"/>
  <c r="M7741" i="6"/>
  <c r="T7740" i="6"/>
  <c r="T7740" i="6" a="1"/>
  <c r="S7740" i="6" a="1"/>
  <c r="S7740" i="6" s="1"/>
  <c r="R7740" i="6"/>
  <c r="Q7740" i="6"/>
  <c r="P7740" i="6"/>
  <c r="O7740" i="6"/>
  <c r="N7740" i="6"/>
  <c r="M7740" i="6"/>
  <c r="T7739" i="6" a="1"/>
  <c r="T7739" i="6" s="1"/>
  <c r="S7739" i="6" a="1"/>
  <c r="S7739" i="6" s="1"/>
  <c r="R7739" i="6"/>
  <c r="Q7739" i="6"/>
  <c r="P7739" i="6"/>
  <c r="O7739" i="6"/>
  <c r="N7739" i="6"/>
  <c r="M7739" i="6"/>
  <c r="T7738" i="6" a="1"/>
  <c r="T7738" i="6" s="1"/>
  <c r="S7738" i="6" a="1"/>
  <c r="S7738" i="6" s="1"/>
  <c r="R7738" i="6"/>
  <c r="Q7738" i="6"/>
  <c r="P7738" i="6"/>
  <c r="O7738" i="6"/>
  <c r="N7738" i="6"/>
  <c r="M7738" i="6"/>
  <c r="T7737" i="6" a="1"/>
  <c r="T7737" i="6" s="1"/>
  <c r="S7737" i="6" a="1"/>
  <c r="S7737" i="6" s="1"/>
  <c r="R7737" i="6"/>
  <c r="Q7737" i="6"/>
  <c r="P7737" i="6"/>
  <c r="O7737" i="6"/>
  <c r="N7737" i="6"/>
  <c r="M7737" i="6"/>
  <c r="T7736" i="6" a="1"/>
  <c r="T7736" i="6" s="1"/>
  <c r="S7736" i="6" a="1"/>
  <c r="S7736" i="6" s="1"/>
  <c r="R7736" i="6"/>
  <c r="Q7736" i="6"/>
  <c r="P7736" i="6"/>
  <c r="O7736" i="6"/>
  <c r="N7736" i="6"/>
  <c r="M7736" i="6"/>
  <c r="T7735" i="6" a="1"/>
  <c r="T7735" i="6" s="1"/>
  <c r="S7735" i="6" a="1"/>
  <c r="S7735" i="6" s="1"/>
  <c r="R7735" i="6"/>
  <c r="Q7735" i="6"/>
  <c r="P7735" i="6"/>
  <c r="O7735" i="6"/>
  <c r="N7735" i="6"/>
  <c r="M7735" i="6"/>
  <c r="T7734" i="6" a="1"/>
  <c r="T7734" i="6" s="1"/>
  <c r="S7734" i="6" a="1"/>
  <c r="S7734" i="6" s="1"/>
  <c r="R7734" i="6"/>
  <c r="Q7734" i="6"/>
  <c r="P7734" i="6"/>
  <c r="O7734" i="6"/>
  <c r="N7734" i="6"/>
  <c r="M7734" i="6"/>
  <c r="T7733" i="6" a="1"/>
  <c r="T7733" i="6" s="1"/>
  <c r="S7733" i="6" a="1"/>
  <c r="S7733" i="6" s="1"/>
  <c r="R7733" i="6"/>
  <c r="Q7733" i="6"/>
  <c r="P7733" i="6"/>
  <c r="O7733" i="6"/>
  <c r="N7733" i="6"/>
  <c r="M7733" i="6"/>
  <c r="T7732" i="6" a="1"/>
  <c r="T7732" i="6" s="1"/>
  <c r="S7732" i="6" a="1"/>
  <c r="S7732" i="6" s="1"/>
  <c r="R7732" i="6"/>
  <c r="Q7732" i="6"/>
  <c r="P7732" i="6"/>
  <c r="O7732" i="6"/>
  <c r="N7732" i="6"/>
  <c r="M7732" i="6"/>
  <c r="T7731" i="6" a="1"/>
  <c r="T7731" i="6" s="1"/>
  <c r="S7731" i="6"/>
  <c r="S7731" i="6" a="1"/>
  <c r="R7731" i="6"/>
  <c r="Q7731" i="6"/>
  <c r="P7731" i="6"/>
  <c r="O7731" i="6"/>
  <c r="N7731" i="6"/>
  <c r="M7731" i="6"/>
  <c r="T7730" i="6"/>
  <c r="T7730" i="6" a="1"/>
  <c r="S7730" i="6" a="1"/>
  <c r="S7730" i="6" s="1"/>
  <c r="R7730" i="6"/>
  <c r="Q7730" i="6"/>
  <c r="P7730" i="6"/>
  <c r="O7730" i="6"/>
  <c r="N7730" i="6"/>
  <c r="M7730" i="6"/>
  <c r="T7729" i="6" a="1"/>
  <c r="T7729" i="6" s="1"/>
  <c r="S7729" i="6" a="1"/>
  <c r="S7729" i="6" s="1"/>
  <c r="R7729" i="6"/>
  <c r="Q7729" i="6"/>
  <c r="P7729" i="6"/>
  <c r="O7729" i="6"/>
  <c r="N7729" i="6"/>
  <c r="M7729" i="6"/>
  <c r="T7728" i="6" a="1"/>
  <c r="T7728" i="6" s="1"/>
  <c r="S7728" i="6" a="1"/>
  <c r="S7728" i="6" s="1"/>
  <c r="R7728" i="6"/>
  <c r="Q7728" i="6"/>
  <c r="P7728" i="6"/>
  <c r="O7728" i="6"/>
  <c r="N7728" i="6"/>
  <c r="M7728" i="6"/>
  <c r="T7727" i="6" a="1"/>
  <c r="T7727" i="6" s="1"/>
  <c r="S7727" i="6" a="1"/>
  <c r="S7727" i="6" s="1"/>
  <c r="R7727" i="6"/>
  <c r="Q7727" i="6"/>
  <c r="P7727" i="6"/>
  <c r="O7727" i="6"/>
  <c r="N7727" i="6"/>
  <c r="M7727" i="6"/>
  <c r="T7726" i="6" a="1"/>
  <c r="T7726" i="6" s="1"/>
  <c r="S7726" i="6" a="1"/>
  <c r="S7726" i="6" s="1"/>
  <c r="R7726" i="6"/>
  <c r="Q7726" i="6"/>
  <c r="P7726" i="6"/>
  <c r="O7726" i="6"/>
  <c r="N7726" i="6"/>
  <c r="M7726" i="6"/>
  <c r="T7725" i="6" a="1"/>
  <c r="T7725" i="6" s="1"/>
  <c r="S7725" i="6" a="1"/>
  <c r="S7725" i="6" s="1"/>
  <c r="R7725" i="6"/>
  <c r="Q7725" i="6"/>
  <c r="P7725" i="6"/>
  <c r="O7725" i="6"/>
  <c r="N7725" i="6"/>
  <c r="M7725" i="6"/>
  <c r="T7724" i="6" a="1"/>
  <c r="T7724" i="6" s="1"/>
  <c r="S7724" i="6" a="1"/>
  <c r="S7724" i="6" s="1"/>
  <c r="R7724" i="6"/>
  <c r="Q7724" i="6"/>
  <c r="P7724" i="6"/>
  <c r="O7724" i="6"/>
  <c r="N7724" i="6"/>
  <c r="M7724" i="6"/>
  <c r="T7723" i="6" a="1"/>
  <c r="T7723" i="6" s="1"/>
  <c r="S7723" i="6" a="1"/>
  <c r="S7723" i="6" s="1"/>
  <c r="R7723" i="6"/>
  <c r="Q7723" i="6"/>
  <c r="P7723" i="6"/>
  <c r="O7723" i="6"/>
  <c r="N7723" i="6"/>
  <c r="M7723" i="6"/>
  <c r="T7722" i="6" a="1"/>
  <c r="T7722" i="6" s="1"/>
  <c r="S7722" i="6" a="1"/>
  <c r="S7722" i="6" s="1"/>
  <c r="R7722" i="6"/>
  <c r="Q7722" i="6"/>
  <c r="P7722" i="6"/>
  <c r="O7722" i="6"/>
  <c r="N7722" i="6"/>
  <c r="M7722" i="6"/>
  <c r="T7721" i="6" a="1"/>
  <c r="T7721" i="6" s="1"/>
  <c r="S7721" i="6"/>
  <c r="S7721" i="6" a="1"/>
  <c r="R7721" i="6"/>
  <c r="Q7721" i="6"/>
  <c r="P7721" i="6"/>
  <c r="O7721" i="6"/>
  <c r="N7721" i="6"/>
  <c r="M7721" i="6"/>
  <c r="T7720" i="6"/>
  <c r="T7720" i="6" a="1"/>
  <c r="S7720" i="6" a="1"/>
  <c r="S7720" i="6" s="1"/>
  <c r="R7720" i="6"/>
  <c r="Q7720" i="6"/>
  <c r="P7720" i="6"/>
  <c r="O7720" i="6"/>
  <c r="N7720" i="6"/>
  <c r="M7720" i="6"/>
  <c r="T7719" i="6" a="1"/>
  <c r="T7719" i="6" s="1"/>
  <c r="S7719" i="6" a="1"/>
  <c r="S7719" i="6" s="1"/>
  <c r="R7719" i="6"/>
  <c r="Q7719" i="6"/>
  <c r="P7719" i="6"/>
  <c r="O7719" i="6"/>
  <c r="N7719" i="6"/>
  <c r="M7719" i="6"/>
  <c r="T7718" i="6" a="1"/>
  <c r="T7718" i="6" s="1"/>
  <c r="S7718" i="6" a="1"/>
  <c r="S7718" i="6" s="1"/>
  <c r="R7718" i="6"/>
  <c r="Q7718" i="6"/>
  <c r="P7718" i="6"/>
  <c r="O7718" i="6"/>
  <c r="N7718" i="6"/>
  <c r="M7718" i="6"/>
  <c r="T7717" i="6" a="1"/>
  <c r="T7717" i="6" s="1"/>
  <c r="S7717" i="6" a="1"/>
  <c r="S7717" i="6" s="1"/>
  <c r="R7717" i="6"/>
  <c r="Q7717" i="6"/>
  <c r="P7717" i="6"/>
  <c r="O7717" i="6"/>
  <c r="N7717" i="6"/>
  <c r="M7717" i="6"/>
  <c r="T7716" i="6" a="1"/>
  <c r="T7716" i="6" s="1"/>
  <c r="S7716" i="6" a="1"/>
  <c r="S7716" i="6" s="1"/>
  <c r="R7716" i="6"/>
  <c r="Q7716" i="6"/>
  <c r="P7716" i="6"/>
  <c r="O7716" i="6"/>
  <c r="N7716" i="6"/>
  <c r="M7716" i="6"/>
  <c r="T7715" i="6" a="1"/>
  <c r="T7715" i="6" s="1"/>
  <c r="S7715" i="6" a="1"/>
  <c r="S7715" i="6" s="1"/>
  <c r="R7715" i="6"/>
  <c r="Q7715" i="6"/>
  <c r="P7715" i="6"/>
  <c r="O7715" i="6"/>
  <c r="N7715" i="6"/>
  <c r="M7715" i="6"/>
  <c r="T7714" i="6" a="1"/>
  <c r="T7714" i="6" s="1"/>
  <c r="S7714" i="6" a="1"/>
  <c r="S7714" i="6" s="1"/>
  <c r="R7714" i="6"/>
  <c r="Q7714" i="6"/>
  <c r="P7714" i="6"/>
  <c r="O7714" i="6"/>
  <c r="N7714" i="6"/>
  <c r="M7714" i="6"/>
  <c r="T7713" i="6" a="1"/>
  <c r="T7713" i="6" s="1"/>
  <c r="S7713" i="6" a="1"/>
  <c r="S7713" i="6" s="1"/>
  <c r="R7713" i="6"/>
  <c r="Q7713" i="6"/>
  <c r="P7713" i="6"/>
  <c r="O7713" i="6"/>
  <c r="N7713" i="6"/>
  <c r="M7713" i="6"/>
  <c r="T7712" i="6" a="1"/>
  <c r="T7712" i="6" s="1"/>
  <c r="S7712" i="6" a="1"/>
  <c r="S7712" i="6" s="1"/>
  <c r="R7712" i="6"/>
  <c r="Q7712" i="6"/>
  <c r="P7712" i="6"/>
  <c r="O7712" i="6"/>
  <c r="N7712" i="6"/>
  <c r="M7712" i="6"/>
  <c r="T7711" i="6" a="1"/>
  <c r="T7711" i="6" s="1"/>
  <c r="S7711" i="6" a="1"/>
  <c r="S7711" i="6" s="1"/>
  <c r="R7711" i="6"/>
  <c r="Q7711" i="6"/>
  <c r="P7711" i="6"/>
  <c r="O7711" i="6"/>
  <c r="N7711" i="6"/>
  <c r="M7711" i="6"/>
  <c r="T7710" i="6" a="1"/>
  <c r="T7710" i="6" s="1"/>
  <c r="S7710" i="6"/>
  <c r="S7710" i="6" a="1"/>
  <c r="R7710" i="6"/>
  <c r="Q7710" i="6"/>
  <c r="P7710" i="6"/>
  <c r="O7710" i="6"/>
  <c r="N7710" i="6"/>
  <c r="M7710" i="6"/>
  <c r="T7709" i="6"/>
  <c r="T7709" i="6" a="1"/>
  <c r="S7709" i="6" a="1"/>
  <c r="S7709" i="6" s="1"/>
  <c r="R7709" i="6"/>
  <c r="Q7709" i="6"/>
  <c r="P7709" i="6"/>
  <c r="O7709" i="6"/>
  <c r="N7709" i="6"/>
  <c r="M7709" i="6"/>
  <c r="T7708" i="6" a="1"/>
  <c r="T7708" i="6" s="1"/>
  <c r="S7708" i="6" a="1"/>
  <c r="S7708" i="6" s="1"/>
  <c r="R7708" i="6"/>
  <c r="Q7708" i="6"/>
  <c r="P7708" i="6"/>
  <c r="O7708" i="6"/>
  <c r="N7708" i="6"/>
  <c r="M7708" i="6"/>
  <c r="T7707" i="6" a="1"/>
  <c r="T7707" i="6" s="1"/>
  <c r="S7707" i="6" a="1"/>
  <c r="S7707" i="6" s="1"/>
  <c r="R7707" i="6"/>
  <c r="Q7707" i="6"/>
  <c r="P7707" i="6"/>
  <c r="O7707" i="6"/>
  <c r="N7707" i="6"/>
  <c r="M7707" i="6"/>
  <c r="T7706" i="6" a="1"/>
  <c r="T7706" i="6" s="1"/>
  <c r="S7706" i="6" a="1"/>
  <c r="S7706" i="6" s="1"/>
  <c r="R7706" i="6"/>
  <c r="Q7706" i="6"/>
  <c r="P7706" i="6"/>
  <c r="O7706" i="6"/>
  <c r="N7706" i="6"/>
  <c r="M7706" i="6"/>
  <c r="T7705" i="6" a="1"/>
  <c r="T7705" i="6" s="1"/>
  <c r="S7705" i="6" a="1"/>
  <c r="S7705" i="6" s="1"/>
  <c r="R7705" i="6"/>
  <c r="Q7705" i="6"/>
  <c r="P7705" i="6"/>
  <c r="O7705" i="6"/>
  <c r="N7705" i="6"/>
  <c r="M7705" i="6"/>
  <c r="T7704" i="6" a="1"/>
  <c r="T7704" i="6" s="1"/>
  <c r="S7704" i="6" a="1"/>
  <c r="S7704" i="6" s="1"/>
  <c r="R7704" i="6"/>
  <c r="Q7704" i="6"/>
  <c r="P7704" i="6"/>
  <c r="O7704" i="6"/>
  <c r="N7704" i="6"/>
  <c r="M7704" i="6"/>
  <c r="T7703" i="6" a="1"/>
  <c r="T7703" i="6" s="1"/>
  <c r="S7703" i="6" a="1"/>
  <c r="S7703" i="6" s="1"/>
  <c r="R7703" i="6"/>
  <c r="Q7703" i="6"/>
  <c r="P7703" i="6"/>
  <c r="O7703" i="6"/>
  <c r="N7703" i="6"/>
  <c r="M7703" i="6"/>
  <c r="T7702" i="6" a="1"/>
  <c r="T7702" i="6" s="1"/>
  <c r="S7702" i="6" a="1"/>
  <c r="S7702" i="6" s="1"/>
  <c r="R7702" i="6"/>
  <c r="Q7702" i="6"/>
  <c r="P7702" i="6"/>
  <c r="O7702" i="6"/>
  <c r="N7702" i="6"/>
  <c r="M7702" i="6"/>
  <c r="T7701" i="6" a="1"/>
  <c r="T7701" i="6" s="1"/>
  <c r="S7701" i="6" a="1"/>
  <c r="S7701" i="6" s="1"/>
  <c r="R7701" i="6"/>
  <c r="Q7701" i="6"/>
  <c r="P7701" i="6"/>
  <c r="O7701" i="6"/>
  <c r="N7701" i="6"/>
  <c r="M7701" i="6"/>
  <c r="T7700" i="6" a="1"/>
  <c r="T7700" i="6" s="1"/>
  <c r="S7700" i="6" a="1"/>
  <c r="S7700" i="6" s="1"/>
  <c r="R7700" i="6"/>
  <c r="Q7700" i="6"/>
  <c r="P7700" i="6"/>
  <c r="O7700" i="6"/>
  <c r="N7700" i="6"/>
  <c r="M7700" i="6"/>
  <c r="T7699" i="6" a="1"/>
  <c r="T7699" i="6" s="1"/>
  <c r="S7699" i="6"/>
  <c r="S7699" i="6" a="1"/>
  <c r="R7699" i="6"/>
  <c r="Q7699" i="6"/>
  <c r="P7699" i="6"/>
  <c r="O7699" i="6"/>
  <c r="N7699" i="6"/>
  <c r="M7699" i="6"/>
  <c r="T7698" i="6"/>
  <c r="T7698" i="6" a="1"/>
  <c r="S7698" i="6" a="1"/>
  <c r="S7698" i="6" s="1"/>
  <c r="R7698" i="6"/>
  <c r="Q7698" i="6"/>
  <c r="P7698" i="6"/>
  <c r="O7698" i="6"/>
  <c r="N7698" i="6"/>
  <c r="M7698" i="6"/>
  <c r="T7697" i="6" a="1"/>
  <c r="T7697" i="6" s="1"/>
  <c r="S7697" i="6" a="1"/>
  <c r="S7697" i="6" s="1"/>
  <c r="R7697" i="6"/>
  <c r="Q7697" i="6"/>
  <c r="P7697" i="6"/>
  <c r="O7697" i="6"/>
  <c r="N7697" i="6"/>
  <c r="M7697" i="6"/>
  <c r="T7696" i="6" a="1"/>
  <c r="T7696" i="6" s="1"/>
  <c r="S7696" i="6" a="1"/>
  <c r="S7696" i="6" s="1"/>
  <c r="R7696" i="6"/>
  <c r="Q7696" i="6"/>
  <c r="P7696" i="6"/>
  <c r="O7696" i="6"/>
  <c r="N7696" i="6"/>
  <c r="M7696" i="6"/>
  <c r="T7695" i="6"/>
  <c r="T7695" i="6" a="1"/>
  <c r="S7695" i="6" a="1"/>
  <c r="S7695" i="6" s="1"/>
  <c r="R7695" i="6"/>
  <c r="Q7695" i="6"/>
  <c r="P7695" i="6"/>
  <c r="O7695" i="6"/>
  <c r="N7695" i="6"/>
  <c r="M7695" i="6"/>
  <c r="T7694" i="6" a="1"/>
  <c r="T7694" i="6" s="1"/>
  <c r="S7694" i="6"/>
  <c r="S7694" i="6" a="1"/>
  <c r="R7694" i="6"/>
  <c r="Q7694" i="6"/>
  <c r="P7694" i="6"/>
  <c r="O7694" i="6"/>
  <c r="N7694" i="6"/>
  <c r="M7694" i="6"/>
  <c r="T7693" i="6"/>
  <c r="T7693" i="6" a="1"/>
  <c r="S7693" i="6"/>
  <c r="S7693" i="6" a="1"/>
  <c r="R7693" i="6"/>
  <c r="Q7693" i="6"/>
  <c r="P7693" i="6"/>
  <c r="O7693" i="6"/>
  <c r="N7693" i="6"/>
  <c r="M7693" i="6"/>
  <c r="T7692" i="6"/>
  <c r="T7692" i="6" a="1"/>
  <c r="S7692" i="6" a="1"/>
  <c r="S7692" i="6" s="1"/>
  <c r="R7692" i="6"/>
  <c r="Q7692" i="6"/>
  <c r="P7692" i="6"/>
  <c r="O7692" i="6"/>
  <c r="N7692" i="6"/>
  <c r="M7692" i="6"/>
  <c r="T7691" i="6" a="1"/>
  <c r="T7691" i="6" s="1"/>
  <c r="S7691" i="6" a="1"/>
  <c r="S7691" i="6" s="1"/>
  <c r="R7691" i="6"/>
  <c r="Q7691" i="6"/>
  <c r="P7691" i="6"/>
  <c r="O7691" i="6"/>
  <c r="N7691" i="6"/>
  <c r="M7691" i="6"/>
  <c r="T7690" i="6" a="1"/>
  <c r="T7690" i="6" s="1"/>
  <c r="S7690" i="6"/>
  <c r="S7690" i="6" a="1"/>
  <c r="R7690" i="6"/>
  <c r="Q7690" i="6"/>
  <c r="P7690" i="6"/>
  <c r="O7690" i="6"/>
  <c r="N7690" i="6"/>
  <c r="M7690" i="6"/>
  <c r="T7689" i="6"/>
  <c r="T7689" i="6" a="1"/>
  <c r="S7689" i="6"/>
  <c r="S7689" i="6" a="1"/>
  <c r="R7689" i="6"/>
  <c r="Q7689" i="6"/>
  <c r="P7689" i="6"/>
  <c r="O7689" i="6"/>
  <c r="N7689" i="6"/>
  <c r="M7689" i="6"/>
  <c r="T7688" i="6"/>
  <c r="T7688" i="6" a="1"/>
  <c r="S7688" i="6"/>
  <c r="S7688" i="6" a="1"/>
  <c r="R7688" i="6"/>
  <c r="Q7688" i="6"/>
  <c r="P7688" i="6"/>
  <c r="O7688" i="6"/>
  <c r="N7688" i="6"/>
  <c r="M7688" i="6"/>
  <c r="T7687" i="6"/>
  <c r="T7687" i="6" a="1"/>
  <c r="S7687" i="6" a="1"/>
  <c r="S7687" i="6" s="1"/>
  <c r="R7687" i="6"/>
  <c r="Q7687" i="6"/>
  <c r="P7687" i="6"/>
  <c r="O7687" i="6"/>
  <c r="N7687" i="6"/>
  <c r="M7687" i="6"/>
  <c r="T7686" i="6" a="1"/>
  <c r="T7686" i="6" s="1"/>
  <c r="S7686" i="6" a="1"/>
  <c r="S7686" i="6" s="1"/>
  <c r="R7686" i="6"/>
  <c r="Q7686" i="6"/>
  <c r="P7686" i="6"/>
  <c r="O7686" i="6"/>
  <c r="N7686" i="6"/>
  <c r="M7686" i="6"/>
  <c r="T7685" i="6" a="1"/>
  <c r="T7685" i="6" s="1"/>
  <c r="S7685" i="6"/>
  <c r="S7685" i="6" a="1"/>
  <c r="R7685" i="6"/>
  <c r="Q7685" i="6"/>
  <c r="P7685" i="6"/>
  <c r="O7685" i="6"/>
  <c r="N7685" i="6"/>
  <c r="M7685" i="6"/>
  <c r="T7684" i="6"/>
  <c r="T7684" i="6" a="1"/>
  <c r="S7684" i="6"/>
  <c r="S7684" i="6" a="1"/>
  <c r="R7684" i="6"/>
  <c r="Q7684" i="6"/>
  <c r="P7684" i="6"/>
  <c r="O7684" i="6"/>
  <c r="N7684" i="6"/>
  <c r="M7684" i="6"/>
  <c r="T7683" i="6"/>
  <c r="T7683" i="6" a="1"/>
  <c r="S7683" i="6" a="1"/>
  <c r="S7683" i="6" s="1"/>
  <c r="R7683" i="6"/>
  <c r="Q7683" i="6"/>
  <c r="P7683" i="6"/>
  <c r="O7683" i="6"/>
  <c r="N7683" i="6"/>
  <c r="M7683" i="6"/>
  <c r="T7682" i="6" a="1"/>
  <c r="T7682" i="6" s="1"/>
  <c r="S7682" i="6"/>
  <c r="S7682" i="6" a="1"/>
  <c r="R7682" i="6"/>
  <c r="Q7682" i="6"/>
  <c r="P7682" i="6"/>
  <c r="O7682" i="6"/>
  <c r="N7682" i="6"/>
  <c r="M7682" i="6"/>
  <c r="T7681" i="6"/>
  <c r="T7681" i="6" a="1"/>
  <c r="S7681" i="6" a="1"/>
  <c r="S7681" i="6" s="1"/>
  <c r="R7681" i="6"/>
  <c r="Q7681" i="6"/>
  <c r="P7681" i="6"/>
  <c r="O7681" i="6"/>
  <c r="N7681" i="6"/>
  <c r="M7681" i="6"/>
  <c r="T7680" i="6" a="1"/>
  <c r="T7680" i="6" s="1"/>
  <c r="S7680" i="6"/>
  <c r="S7680" i="6" a="1"/>
  <c r="R7680" i="6"/>
  <c r="Q7680" i="6"/>
  <c r="P7680" i="6"/>
  <c r="O7680" i="6"/>
  <c r="N7680" i="6"/>
  <c r="M7680" i="6"/>
  <c r="T7679" i="6"/>
  <c r="T7679" i="6" a="1"/>
  <c r="S7679" i="6" a="1"/>
  <c r="S7679" i="6" s="1"/>
  <c r="R7679" i="6"/>
  <c r="Q7679" i="6"/>
  <c r="P7679" i="6"/>
  <c r="O7679" i="6"/>
  <c r="N7679" i="6"/>
  <c r="M7679" i="6"/>
  <c r="T7678" i="6" a="1"/>
  <c r="T7678" i="6" s="1"/>
  <c r="S7678" i="6"/>
  <c r="S7678" i="6" a="1"/>
  <c r="R7678" i="6"/>
  <c r="Q7678" i="6"/>
  <c r="P7678" i="6"/>
  <c r="O7678" i="6"/>
  <c r="N7678" i="6"/>
  <c r="M7678" i="6"/>
  <c r="T7677" i="6"/>
  <c r="T7677" i="6" a="1"/>
  <c r="S7677" i="6"/>
  <c r="S7677" i="6" a="1"/>
  <c r="R7677" i="6"/>
  <c r="Q7677" i="6"/>
  <c r="P7677" i="6"/>
  <c r="O7677" i="6"/>
  <c r="N7677" i="6"/>
  <c r="M7677" i="6"/>
  <c r="T7676" i="6"/>
  <c r="T7676" i="6" a="1"/>
  <c r="S7676" i="6" a="1"/>
  <c r="S7676" i="6" s="1"/>
  <c r="R7676" i="6"/>
  <c r="Q7676" i="6"/>
  <c r="P7676" i="6"/>
  <c r="O7676" i="6"/>
  <c r="N7676" i="6"/>
  <c r="M7676" i="6"/>
  <c r="T7675" i="6" a="1"/>
  <c r="T7675" i="6" s="1"/>
  <c r="S7675" i="6" a="1"/>
  <c r="S7675" i="6" s="1"/>
  <c r="R7675" i="6"/>
  <c r="Q7675" i="6"/>
  <c r="P7675" i="6"/>
  <c r="O7675" i="6"/>
  <c r="N7675" i="6"/>
  <c r="M7675" i="6"/>
  <c r="T7674" i="6" a="1"/>
  <c r="T7674" i="6" s="1"/>
  <c r="S7674" i="6"/>
  <c r="S7674" i="6" a="1"/>
  <c r="R7674" i="6"/>
  <c r="Q7674" i="6"/>
  <c r="P7674" i="6"/>
  <c r="O7674" i="6"/>
  <c r="N7674" i="6"/>
  <c r="M7674" i="6"/>
  <c r="T7673" i="6"/>
  <c r="T7673" i="6" a="1"/>
  <c r="S7673" i="6"/>
  <c r="S7673" i="6" a="1"/>
  <c r="R7673" i="6"/>
  <c r="Q7673" i="6"/>
  <c r="P7673" i="6"/>
  <c r="O7673" i="6"/>
  <c r="N7673" i="6"/>
  <c r="M7673" i="6"/>
  <c r="T7672" i="6"/>
  <c r="T7672" i="6" a="1"/>
  <c r="S7672" i="6"/>
  <c r="S7672" i="6" a="1"/>
  <c r="R7672" i="6"/>
  <c r="Q7672" i="6"/>
  <c r="P7672" i="6"/>
  <c r="O7672" i="6"/>
  <c r="N7672" i="6"/>
  <c r="M7672" i="6"/>
  <c r="T7671" i="6"/>
  <c r="T7671" i="6" a="1"/>
  <c r="S7671" i="6" a="1"/>
  <c r="S7671" i="6" s="1"/>
  <c r="R7671" i="6"/>
  <c r="Q7671" i="6"/>
  <c r="P7671" i="6"/>
  <c r="O7671" i="6"/>
  <c r="N7671" i="6"/>
  <c r="M7671" i="6"/>
  <c r="T7670" i="6" a="1"/>
  <c r="T7670" i="6" s="1"/>
  <c r="S7670" i="6" a="1"/>
  <c r="S7670" i="6" s="1"/>
  <c r="R7670" i="6"/>
  <c r="Q7670" i="6"/>
  <c r="P7670" i="6"/>
  <c r="O7670" i="6"/>
  <c r="N7670" i="6"/>
  <c r="M7670" i="6"/>
  <c r="T7669" i="6" a="1"/>
  <c r="T7669" i="6" s="1"/>
  <c r="S7669" i="6"/>
  <c r="S7669" i="6" a="1"/>
  <c r="R7669" i="6"/>
  <c r="Q7669" i="6"/>
  <c r="P7669" i="6"/>
  <c r="O7669" i="6"/>
  <c r="N7669" i="6"/>
  <c r="M7669" i="6"/>
  <c r="T7668" i="6"/>
  <c r="T7668" i="6" a="1"/>
  <c r="S7668" i="6"/>
  <c r="S7668" i="6" a="1"/>
  <c r="R7668" i="6"/>
  <c r="Q7668" i="6"/>
  <c r="P7668" i="6"/>
  <c r="O7668" i="6"/>
  <c r="N7668" i="6"/>
  <c r="M7668" i="6"/>
  <c r="T7667" i="6"/>
  <c r="T7667" i="6" a="1"/>
  <c r="S7667" i="6" a="1"/>
  <c r="S7667" i="6" s="1"/>
  <c r="R7667" i="6"/>
  <c r="Q7667" i="6"/>
  <c r="P7667" i="6"/>
  <c r="O7667" i="6"/>
  <c r="N7667" i="6"/>
  <c r="M7667" i="6"/>
  <c r="T7666" i="6" a="1"/>
  <c r="T7666" i="6" s="1"/>
  <c r="S7666" i="6"/>
  <c r="S7666" i="6" a="1"/>
  <c r="R7666" i="6"/>
  <c r="Q7666" i="6"/>
  <c r="P7666" i="6"/>
  <c r="O7666" i="6"/>
  <c r="N7666" i="6"/>
  <c r="M7666" i="6"/>
  <c r="T7665" i="6"/>
  <c r="T7665" i="6" a="1"/>
  <c r="S7665" i="6" a="1"/>
  <c r="S7665" i="6" s="1"/>
  <c r="R7665" i="6"/>
  <c r="Q7665" i="6"/>
  <c r="P7665" i="6"/>
  <c r="O7665" i="6"/>
  <c r="N7665" i="6"/>
  <c r="M7665" i="6"/>
  <c r="T7664" i="6" a="1"/>
  <c r="T7664" i="6" s="1"/>
  <c r="S7664" i="6"/>
  <c r="S7664" i="6" a="1"/>
  <c r="R7664" i="6"/>
  <c r="Q7664" i="6"/>
  <c r="P7664" i="6"/>
  <c r="O7664" i="6"/>
  <c r="N7664" i="6"/>
  <c r="M7664" i="6"/>
  <c r="T7663" i="6"/>
  <c r="T7663" i="6" a="1"/>
  <c r="S7663" i="6" a="1"/>
  <c r="S7663" i="6" s="1"/>
  <c r="R7663" i="6"/>
  <c r="Q7663" i="6"/>
  <c r="P7663" i="6"/>
  <c r="O7663" i="6"/>
  <c r="N7663" i="6"/>
  <c r="M7663" i="6"/>
  <c r="T7662" i="6" a="1"/>
  <c r="T7662" i="6" s="1"/>
  <c r="S7662" i="6"/>
  <c r="S7662" i="6" a="1"/>
  <c r="R7662" i="6"/>
  <c r="Q7662" i="6"/>
  <c r="P7662" i="6"/>
  <c r="O7662" i="6"/>
  <c r="N7662" i="6"/>
  <c r="M7662" i="6"/>
  <c r="T7661" i="6" a="1"/>
  <c r="T7661" i="6" s="1"/>
  <c r="S7661" i="6" a="1"/>
  <c r="S7661" i="6" s="1"/>
  <c r="R7661" i="6"/>
  <c r="Q7661" i="6"/>
  <c r="P7661" i="6"/>
  <c r="O7661" i="6"/>
  <c r="N7661" i="6"/>
  <c r="M7661" i="6"/>
  <c r="T7660" i="6" a="1"/>
  <c r="T7660" i="6" s="1"/>
  <c r="S7660" i="6" a="1"/>
  <c r="S7660" i="6" s="1"/>
  <c r="R7660" i="6"/>
  <c r="Q7660" i="6"/>
  <c r="P7660" i="6"/>
  <c r="O7660" i="6"/>
  <c r="N7660" i="6"/>
  <c r="M7660" i="6"/>
  <c r="T7659" i="6" a="1"/>
  <c r="T7659" i="6" s="1"/>
  <c r="S7659" i="6" a="1"/>
  <c r="S7659" i="6" s="1"/>
  <c r="R7659" i="6"/>
  <c r="Q7659" i="6"/>
  <c r="P7659" i="6"/>
  <c r="O7659" i="6"/>
  <c r="N7659" i="6"/>
  <c r="M7659" i="6"/>
  <c r="T7658" i="6" a="1"/>
  <c r="T7658" i="6" s="1"/>
  <c r="S7658" i="6" a="1"/>
  <c r="S7658" i="6" s="1"/>
  <c r="R7658" i="6"/>
  <c r="Q7658" i="6"/>
  <c r="P7658" i="6"/>
  <c r="O7658" i="6"/>
  <c r="N7658" i="6"/>
  <c r="M7658" i="6"/>
  <c r="T7657" i="6" a="1"/>
  <c r="T7657" i="6" s="1"/>
  <c r="S7657" i="6"/>
  <c r="S7657" i="6" a="1"/>
  <c r="R7657" i="6"/>
  <c r="Q7657" i="6"/>
  <c r="P7657" i="6"/>
  <c r="O7657" i="6"/>
  <c r="N7657" i="6"/>
  <c r="M7657" i="6"/>
  <c r="T7656" i="6"/>
  <c r="T7656" i="6" a="1"/>
  <c r="S7656" i="6" a="1"/>
  <c r="S7656" i="6" s="1"/>
  <c r="R7656" i="6"/>
  <c r="Q7656" i="6"/>
  <c r="P7656" i="6"/>
  <c r="O7656" i="6"/>
  <c r="N7656" i="6"/>
  <c r="M7656" i="6"/>
  <c r="T7655" i="6" a="1"/>
  <c r="T7655" i="6" s="1"/>
  <c r="S7655" i="6" a="1"/>
  <c r="S7655" i="6" s="1"/>
  <c r="R7655" i="6"/>
  <c r="Q7655" i="6"/>
  <c r="P7655" i="6"/>
  <c r="O7655" i="6"/>
  <c r="N7655" i="6"/>
  <c r="M7655" i="6"/>
  <c r="T7654" i="6" a="1"/>
  <c r="T7654" i="6" s="1"/>
  <c r="S7654" i="6" a="1"/>
  <c r="S7654" i="6" s="1"/>
  <c r="R7654" i="6"/>
  <c r="Q7654" i="6"/>
  <c r="P7654" i="6"/>
  <c r="O7654" i="6"/>
  <c r="N7654" i="6"/>
  <c r="M7654" i="6"/>
  <c r="T7653" i="6" a="1"/>
  <c r="T7653" i="6" s="1"/>
  <c r="S7653" i="6" a="1"/>
  <c r="S7653" i="6" s="1"/>
  <c r="R7653" i="6"/>
  <c r="Q7653" i="6"/>
  <c r="P7653" i="6"/>
  <c r="O7653" i="6"/>
  <c r="N7653" i="6"/>
  <c r="M7653" i="6"/>
  <c r="T7652" i="6" a="1"/>
  <c r="T7652" i="6" s="1"/>
  <c r="S7652" i="6" a="1"/>
  <c r="S7652" i="6" s="1"/>
  <c r="R7652" i="6"/>
  <c r="Q7652" i="6"/>
  <c r="P7652" i="6"/>
  <c r="O7652" i="6"/>
  <c r="N7652" i="6"/>
  <c r="M7652" i="6"/>
  <c r="T7651" i="6" a="1"/>
  <c r="T7651" i="6" s="1"/>
  <c r="S7651" i="6" a="1"/>
  <c r="S7651" i="6" s="1"/>
  <c r="R7651" i="6"/>
  <c r="Q7651" i="6"/>
  <c r="P7651" i="6"/>
  <c r="O7651" i="6"/>
  <c r="N7651" i="6"/>
  <c r="M7651" i="6"/>
  <c r="T7650" i="6" a="1"/>
  <c r="T7650" i="6" s="1"/>
  <c r="S7650" i="6" a="1"/>
  <c r="S7650" i="6" s="1"/>
  <c r="R7650" i="6"/>
  <c r="Q7650" i="6"/>
  <c r="P7650" i="6"/>
  <c r="O7650" i="6"/>
  <c r="N7650" i="6"/>
  <c r="M7650" i="6"/>
  <c r="T7649" i="6" a="1"/>
  <c r="T7649" i="6" s="1"/>
  <c r="S7649" i="6"/>
  <c r="S7649" i="6" a="1"/>
  <c r="R7649" i="6"/>
  <c r="Q7649" i="6"/>
  <c r="P7649" i="6"/>
  <c r="O7649" i="6"/>
  <c r="N7649" i="6"/>
  <c r="M7649" i="6"/>
  <c r="T7648" i="6"/>
  <c r="T7648" i="6" a="1"/>
  <c r="S7648" i="6" a="1"/>
  <c r="S7648" i="6" s="1"/>
  <c r="R7648" i="6"/>
  <c r="Q7648" i="6"/>
  <c r="P7648" i="6"/>
  <c r="O7648" i="6"/>
  <c r="N7648" i="6"/>
  <c r="M7648" i="6"/>
  <c r="T7647" i="6" a="1"/>
  <c r="T7647" i="6" s="1"/>
  <c r="S7647" i="6" a="1"/>
  <c r="S7647" i="6" s="1"/>
  <c r="R7647" i="6"/>
  <c r="Q7647" i="6"/>
  <c r="P7647" i="6"/>
  <c r="O7647" i="6"/>
  <c r="N7647" i="6"/>
  <c r="M7647" i="6"/>
  <c r="T7646" i="6" a="1"/>
  <c r="T7646" i="6" s="1"/>
  <c r="S7646" i="6" a="1"/>
  <c r="S7646" i="6" s="1"/>
  <c r="R7646" i="6"/>
  <c r="Q7646" i="6"/>
  <c r="P7646" i="6"/>
  <c r="O7646" i="6"/>
  <c r="N7646" i="6"/>
  <c r="M7646" i="6"/>
  <c r="T7645" i="6" a="1"/>
  <c r="T7645" i="6" s="1"/>
  <c r="S7645" i="6" a="1"/>
  <c r="S7645" i="6" s="1"/>
  <c r="R7645" i="6"/>
  <c r="Q7645" i="6"/>
  <c r="P7645" i="6"/>
  <c r="O7645" i="6"/>
  <c r="N7645" i="6"/>
  <c r="M7645" i="6"/>
  <c r="T7644" i="6" a="1"/>
  <c r="T7644" i="6" s="1"/>
  <c r="S7644" i="6" a="1"/>
  <c r="S7644" i="6" s="1"/>
  <c r="R7644" i="6"/>
  <c r="Q7644" i="6"/>
  <c r="P7644" i="6"/>
  <c r="O7644" i="6"/>
  <c r="N7644" i="6"/>
  <c r="M7644" i="6"/>
  <c r="T7643" i="6" a="1"/>
  <c r="T7643" i="6" s="1"/>
  <c r="S7643" i="6" a="1"/>
  <c r="S7643" i="6" s="1"/>
  <c r="R7643" i="6"/>
  <c r="Q7643" i="6"/>
  <c r="P7643" i="6"/>
  <c r="O7643" i="6"/>
  <c r="N7643" i="6"/>
  <c r="M7643" i="6"/>
  <c r="T7642" i="6" a="1"/>
  <c r="T7642" i="6" s="1"/>
  <c r="S7642" i="6" a="1"/>
  <c r="S7642" i="6" s="1"/>
  <c r="R7642" i="6"/>
  <c r="Q7642" i="6"/>
  <c r="P7642" i="6"/>
  <c r="O7642" i="6"/>
  <c r="N7642" i="6"/>
  <c r="M7642" i="6"/>
  <c r="T7641" i="6" a="1"/>
  <c r="T7641" i="6" s="1"/>
  <c r="S7641" i="6"/>
  <c r="S7641" i="6" a="1"/>
  <c r="R7641" i="6"/>
  <c r="Q7641" i="6"/>
  <c r="P7641" i="6"/>
  <c r="O7641" i="6"/>
  <c r="N7641" i="6"/>
  <c r="M7641" i="6"/>
  <c r="T7640" i="6"/>
  <c r="T7640" i="6" a="1"/>
  <c r="S7640" i="6" a="1"/>
  <c r="S7640" i="6" s="1"/>
  <c r="R7640" i="6"/>
  <c r="Q7640" i="6"/>
  <c r="P7640" i="6"/>
  <c r="O7640" i="6"/>
  <c r="N7640" i="6"/>
  <c r="M7640" i="6"/>
  <c r="T7639" i="6" a="1"/>
  <c r="T7639" i="6" s="1"/>
  <c r="S7639" i="6" a="1"/>
  <c r="S7639" i="6" s="1"/>
  <c r="R7639" i="6"/>
  <c r="Q7639" i="6"/>
  <c r="P7639" i="6"/>
  <c r="O7639" i="6"/>
  <c r="N7639" i="6"/>
  <c r="M7639" i="6"/>
  <c r="T7638" i="6" a="1"/>
  <c r="T7638" i="6" s="1"/>
  <c r="S7638" i="6" a="1"/>
  <c r="S7638" i="6" s="1"/>
  <c r="R7638" i="6"/>
  <c r="Q7638" i="6"/>
  <c r="P7638" i="6"/>
  <c r="O7638" i="6"/>
  <c r="N7638" i="6"/>
  <c r="M7638" i="6"/>
  <c r="T7637" i="6" a="1"/>
  <c r="T7637" i="6" s="1"/>
  <c r="S7637" i="6" a="1"/>
  <c r="S7637" i="6" s="1"/>
  <c r="R7637" i="6"/>
  <c r="Q7637" i="6"/>
  <c r="P7637" i="6"/>
  <c r="O7637" i="6"/>
  <c r="N7637" i="6"/>
  <c r="M7637" i="6"/>
  <c r="T7636" i="6" a="1"/>
  <c r="T7636" i="6" s="1"/>
  <c r="S7636" i="6" a="1"/>
  <c r="S7636" i="6" s="1"/>
  <c r="R7636" i="6"/>
  <c r="Q7636" i="6"/>
  <c r="P7636" i="6"/>
  <c r="O7636" i="6"/>
  <c r="N7636" i="6"/>
  <c r="M7636" i="6"/>
  <c r="T7635" i="6" a="1"/>
  <c r="T7635" i="6" s="1"/>
  <c r="S7635" i="6" a="1"/>
  <c r="S7635" i="6" s="1"/>
  <c r="R7635" i="6"/>
  <c r="Q7635" i="6"/>
  <c r="P7635" i="6"/>
  <c r="O7635" i="6"/>
  <c r="N7635" i="6"/>
  <c r="M7635" i="6"/>
  <c r="T7634" i="6" a="1"/>
  <c r="T7634" i="6" s="1"/>
  <c r="S7634" i="6" a="1"/>
  <c r="S7634" i="6" s="1"/>
  <c r="R7634" i="6"/>
  <c r="Q7634" i="6"/>
  <c r="P7634" i="6"/>
  <c r="O7634" i="6"/>
  <c r="N7634" i="6"/>
  <c r="M7634" i="6"/>
  <c r="T7633" i="6" a="1"/>
  <c r="T7633" i="6" s="1"/>
  <c r="S7633" i="6"/>
  <c r="S7633" i="6" a="1"/>
  <c r="R7633" i="6"/>
  <c r="Q7633" i="6"/>
  <c r="P7633" i="6"/>
  <c r="O7633" i="6"/>
  <c r="N7633" i="6"/>
  <c r="M7633" i="6"/>
  <c r="T7632" i="6"/>
  <c r="T7632" i="6" a="1"/>
  <c r="S7632" i="6" a="1"/>
  <c r="S7632" i="6" s="1"/>
  <c r="R7632" i="6"/>
  <c r="Q7632" i="6"/>
  <c r="P7632" i="6"/>
  <c r="O7632" i="6"/>
  <c r="N7632" i="6"/>
  <c r="M7632" i="6"/>
  <c r="T7631" i="6" a="1"/>
  <c r="T7631" i="6" s="1"/>
  <c r="S7631" i="6" a="1"/>
  <c r="S7631" i="6" s="1"/>
  <c r="R7631" i="6"/>
  <c r="Q7631" i="6"/>
  <c r="P7631" i="6"/>
  <c r="O7631" i="6"/>
  <c r="N7631" i="6"/>
  <c r="M7631" i="6"/>
  <c r="T7630" i="6" a="1"/>
  <c r="T7630" i="6" s="1"/>
  <c r="S7630" i="6" a="1"/>
  <c r="S7630" i="6" s="1"/>
  <c r="R7630" i="6"/>
  <c r="Q7630" i="6"/>
  <c r="P7630" i="6"/>
  <c r="O7630" i="6"/>
  <c r="N7630" i="6"/>
  <c r="M7630" i="6"/>
  <c r="T7629" i="6" a="1"/>
  <c r="T7629" i="6" s="1"/>
  <c r="S7629" i="6" a="1"/>
  <c r="S7629" i="6" s="1"/>
  <c r="R7629" i="6"/>
  <c r="Q7629" i="6"/>
  <c r="P7629" i="6"/>
  <c r="O7629" i="6"/>
  <c r="N7629" i="6"/>
  <c r="M7629" i="6"/>
  <c r="T7628" i="6" a="1"/>
  <c r="T7628" i="6" s="1"/>
  <c r="S7628" i="6" a="1"/>
  <c r="S7628" i="6" s="1"/>
  <c r="R7628" i="6"/>
  <c r="Q7628" i="6"/>
  <c r="P7628" i="6"/>
  <c r="O7628" i="6"/>
  <c r="N7628" i="6"/>
  <c r="M7628" i="6"/>
  <c r="T7627" i="6" a="1"/>
  <c r="T7627" i="6" s="1"/>
  <c r="S7627" i="6" a="1"/>
  <c r="S7627" i="6" s="1"/>
  <c r="R7627" i="6"/>
  <c r="Q7627" i="6"/>
  <c r="P7627" i="6"/>
  <c r="O7627" i="6"/>
  <c r="N7627" i="6"/>
  <c r="M7627" i="6"/>
  <c r="T7626" i="6" a="1"/>
  <c r="T7626" i="6" s="1"/>
  <c r="S7626" i="6" a="1"/>
  <c r="S7626" i="6" s="1"/>
  <c r="R7626" i="6"/>
  <c r="Q7626" i="6"/>
  <c r="P7626" i="6"/>
  <c r="O7626" i="6"/>
  <c r="N7626" i="6"/>
  <c r="M7626" i="6"/>
  <c r="T7625" i="6" a="1"/>
  <c r="T7625" i="6" s="1"/>
  <c r="S7625" i="6" a="1"/>
  <c r="S7625" i="6" s="1"/>
  <c r="R7625" i="6"/>
  <c r="Q7625" i="6"/>
  <c r="P7625" i="6"/>
  <c r="O7625" i="6"/>
  <c r="N7625" i="6"/>
  <c r="M7625" i="6"/>
  <c r="T7624" i="6" a="1"/>
  <c r="T7624" i="6" s="1"/>
  <c r="S7624" i="6" a="1"/>
  <c r="S7624" i="6" s="1"/>
  <c r="R7624" i="6"/>
  <c r="Q7624" i="6"/>
  <c r="P7624" i="6"/>
  <c r="O7624" i="6"/>
  <c r="N7624" i="6"/>
  <c r="M7624" i="6"/>
  <c r="T7623" i="6" a="1"/>
  <c r="T7623" i="6" s="1"/>
  <c r="S7623" i="6" a="1"/>
  <c r="S7623" i="6" s="1"/>
  <c r="R7623" i="6"/>
  <c r="Q7623" i="6"/>
  <c r="P7623" i="6"/>
  <c r="O7623" i="6"/>
  <c r="N7623" i="6"/>
  <c r="M7623" i="6"/>
  <c r="T7622" i="6" a="1"/>
  <c r="T7622" i="6" s="1"/>
  <c r="S7622" i="6" a="1"/>
  <c r="S7622" i="6" s="1"/>
  <c r="R7622" i="6"/>
  <c r="Q7622" i="6"/>
  <c r="P7622" i="6"/>
  <c r="O7622" i="6"/>
  <c r="N7622" i="6"/>
  <c r="M7622" i="6"/>
  <c r="T7621" i="6" a="1"/>
  <c r="T7621" i="6" s="1"/>
  <c r="S7621" i="6"/>
  <c r="S7621" i="6" a="1"/>
  <c r="R7621" i="6"/>
  <c r="Q7621" i="6"/>
  <c r="P7621" i="6"/>
  <c r="O7621" i="6"/>
  <c r="N7621" i="6"/>
  <c r="M7621" i="6"/>
  <c r="T7620" i="6"/>
  <c r="T7620" i="6" a="1"/>
  <c r="S7620" i="6" a="1"/>
  <c r="S7620" i="6" s="1"/>
  <c r="R7620" i="6"/>
  <c r="Q7620" i="6"/>
  <c r="P7620" i="6"/>
  <c r="O7620" i="6"/>
  <c r="N7620" i="6"/>
  <c r="M7620" i="6"/>
  <c r="T7619" i="6" a="1"/>
  <c r="T7619" i="6" s="1"/>
  <c r="S7619" i="6" a="1"/>
  <c r="S7619" i="6" s="1"/>
  <c r="R7619" i="6"/>
  <c r="Q7619" i="6"/>
  <c r="P7619" i="6"/>
  <c r="O7619" i="6"/>
  <c r="N7619" i="6"/>
  <c r="M7619" i="6"/>
  <c r="T7618" i="6" a="1"/>
  <c r="T7618" i="6" s="1"/>
  <c r="S7618" i="6" a="1"/>
  <c r="S7618" i="6" s="1"/>
  <c r="R7618" i="6"/>
  <c r="Q7618" i="6"/>
  <c r="P7618" i="6"/>
  <c r="O7618" i="6"/>
  <c r="N7618" i="6"/>
  <c r="M7618" i="6"/>
  <c r="T7617" i="6" a="1"/>
  <c r="T7617" i="6" s="1"/>
  <c r="S7617" i="6" a="1"/>
  <c r="S7617" i="6" s="1"/>
  <c r="R7617" i="6"/>
  <c r="Q7617" i="6"/>
  <c r="P7617" i="6"/>
  <c r="O7617" i="6"/>
  <c r="N7617" i="6"/>
  <c r="M7617" i="6"/>
  <c r="T7616" i="6" a="1"/>
  <c r="T7616" i="6" s="1"/>
  <c r="S7616" i="6" a="1"/>
  <c r="S7616" i="6" s="1"/>
  <c r="R7616" i="6"/>
  <c r="Q7616" i="6"/>
  <c r="P7616" i="6"/>
  <c r="O7616" i="6"/>
  <c r="N7616" i="6"/>
  <c r="M7616" i="6"/>
  <c r="T7615" i="6" a="1"/>
  <c r="T7615" i="6" s="1"/>
  <c r="S7615" i="6" a="1"/>
  <c r="S7615" i="6" s="1"/>
  <c r="R7615" i="6"/>
  <c r="Q7615" i="6"/>
  <c r="P7615" i="6"/>
  <c r="O7615" i="6"/>
  <c r="N7615" i="6"/>
  <c r="M7615" i="6"/>
  <c r="T7614" i="6" a="1"/>
  <c r="T7614" i="6" s="1"/>
  <c r="S7614" i="6" a="1"/>
  <c r="S7614" i="6" s="1"/>
  <c r="R7614" i="6"/>
  <c r="Q7614" i="6"/>
  <c r="P7614" i="6"/>
  <c r="O7614" i="6"/>
  <c r="N7614" i="6"/>
  <c r="M7614" i="6"/>
  <c r="T7613" i="6" a="1"/>
  <c r="T7613" i="6" s="1"/>
  <c r="S7613" i="6" a="1"/>
  <c r="S7613" i="6" s="1"/>
  <c r="R7613" i="6"/>
  <c r="Q7613" i="6"/>
  <c r="P7613" i="6"/>
  <c r="O7613" i="6"/>
  <c r="N7613" i="6"/>
  <c r="M7613" i="6"/>
  <c r="T7612" i="6" a="1"/>
  <c r="T7612" i="6" s="1"/>
  <c r="S7612" i="6" a="1"/>
  <c r="S7612" i="6" s="1"/>
  <c r="R7612" i="6"/>
  <c r="Q7612" i="6"/>
  <c r="P7612" i="6"/>
  <c r="O7612" i="6"/>
  <c r="N7612" i="6"/>
  <c r="M7612" i="6"/>
  <c r="T7611" i="6" a="1"/>
  <c r="T7611" i="6" s="1"/>
  <c r="S7611" i="6" a="1"/>
  <c r="S7611" i="6" s="1"/>
  <c r="R7611" i="6"/>
  <c r="Q7611" i="6"/>
  <c r="P7611" i="6"/>
  <c r="O7611" i="6"/>
  <c r="N7611" i="6"/>
  <c r="M7611" i="6"/>
  <c r="T7610" i="6" a="1"/>
  <c r="T7610" i="6" s="1"/>
  <c r="S7610" i="6" a="1"/>
  <c r="S7610" i="6" s="1"/>
  <c r="R7610" i="6"/>
  <c r="Q7610" i="6"/>
  <c r="P7610" i="6"/>
  <c r="O7610" i="6"/>
  <c r="N7610" i="6"/>
  <c r="M7610" i="6"/>
  <c r="T7609" i="6" a="1"/>
  <c r="T7609" i="6" s="1"/>
  <c r="S7609" i="6" a="1"/>
  <c r="S7609" i="6" s="1"/>
  <c r="R7609" i="6"/>
  <c r="Q7609" i="6"/>
  <c r="P7609" i="6"/>
  <c r="O7609" i="6"/>
  <c r="N7609" i="6"/>
  <c r="M7609" i="6"/>
  <c r="T7608" i="6" a="1"/>
  <c r="T7608" i="6" s="1"/>
  <c r="S7608" i="6" a="1"/>
  <c r="S7608" i="6" s="1"/>
  <c r="R7608" i="6"/>
  <c r="Q7608" i="6"/>
  <c r="P7608" i="6"/>
  <c r="O7608" i="6"/>
  <c r="N7608" i="6"/>
  <c r="M7608" i="6"/>
  <c r="T7607" i="6" a="1"/>
  <c r="T7607" i="6" s="1"/>
  <c r="S7607" i="6" a="1"/>
  <c r="S7607" i="6" s="1"/>
  <c r="R7607" i="6"/>
  <c r="Q7607" i="6"/>
  <c r="P7607" i="6"/>
  <c r="O7607" i="6"/>
  <c r="N7607" i="6"/>
  <c r="M7607" i="6"/>
  <c r="T7606" i="6" a="1"/>
  <c r="T7606" i="6" s="1"/>
  <c r="S7606" i="6" a="1"/>
  <c r="S7606" i="6" s="1"/>
  <c r="R7606" i="6"/>
  <c r="Q7606" i="6"/>
  <c r="P7606" i="6"/>
  <c r="O7606" i="6"/>
  <c r="N7606" i="6"/>
  <c r="M7606" i="6"/>
  <c r="T7605" i="6" a="1"/>
  <c r="T7605" i="6" s="1"/>
  <c r="S7605" i="6"/>
  <c r="S7605" i="6" a="1"/>
  <c r="R7605" i="6"/>
  <c r="Q7605" i="6"/>
  <c r="P7605" i="6"/>
  <c r="O7605" i="6"/>
  <c r="N7605" i="6"/>
  <c r="M7605" i="6"/>
  <c r="T7604" i="6"/>
  <c r="T7604" i="6" a="1"/>
  <c r="S7604" i="6" a="1"/>
  <c r="S7604" i="6" s="1"/>
  <c r="R7604" i="6"/>
  <c r="Q7604" i="6"/>
  <c r="P7604" i="6"/>
  <c r="O7604" i="6"/>
  <c r="N7604" i="6"/>
  <c r="M7604" i="6"/>
  <c r="T7603" i="6" a="1"/>
  <c r="T7603" i="6" s="1"/>
  <c r="S7603" i="6" a="1"/>
  <c r="S7603" i="6" s="1"/>
  <c r="R7603" i="6"/>
  <c r="Q7603" i="6"/>
  <c r="P7603" i="6"/>
  <c r="O7603" i="6"/>
  <c r="N7603" i="6"/>
  <c r="M7603" i="6"/>
  <c r="T7602" i="6" a="1"/>
  <c r="T7602" i="6" s="1"/>
  <c r="S7602" i="6" a="1"/>
  <c r="S7602" i="6" s="1"/>
  <c r="R7602" i="6"/>
  <c r="Q7602" i="6"/>
  <c r="P7602" i="6"/>
  <c r="O7602" i="6"/>
  <c r="N7602" i="6"/>
  <c r="M7602" i="6"/>
  <c r="T7601" i="6" a="1"/>
  <c r="T7601" i="6" s="1"/>
  <c r="S7601" i="6" a="1"/>
  <c r="S7601" i="6" s="1"/>
  <c r="R7601" i="6"/>
  <c r="Q7601" i="6"/>
  <c r="P7601" i="6"/>
  <c r="O7601" i="6"/>
  <c r="N7601" i="6"/>
  <c r="M7601" i="6"/>
  <c r="T7600" i="6" a="1"/>
  <c r="T7600" i="6" s="1"/>
  <c r="S7600" i="6" a="1"/>
  <c r="S7600" i="6" s="1"/>
  <c r="R7600" i="6"/>
  <c r="Q7600" i="6"/>
  <c r="P7600" i="6"/>
  <c r="O7600" i="6"/>
  <c r="N7600" i="6"/>
  <c r="M7600" i="6"/>
  <c r="T7599" i="6" a="1"/>
  <c r="T7599" i="6" s="1"/>
  <c r="S7599" i="6" a="1"/>
  <c r="S7599" i="6" s="1"/>
  <c r="R7599" i="6"/>
  <c r="Q7599" i="6"/>
  <c r="P7599" i="6"/>
  <c r="O7599" i="6"/>
  <c r="N7599" i="6"/>
  <c r="M7599" i="6"/>
  <c r="T7598" i="6" a="1"/>
  <c r="T7598" i="6" s="1"/>
  <c r="S7598" i="6" a="1"/>
  <c r="S7598" i="6" s="1"/>
  <c r="R7598" i="6"/>
  <c r="Q7598" i="6"/>
  <c r="P7598" i="6"/>
  <c r="O7598" i="6"/>
  <c r="N7598" i="6"/>
  <c r="M7598" i="6"/>
  <c r="T7597" i="6" a="1"/>
  <c r="T7597" i="6" s="1"/>
  <c r="S7597" i="6" a="1"/>
  <c r="S7597" i="6" s="1"/>
  <c r="R7597" i="6"/>
  <c r="Q7597" i="6"/>
  <c r="P7597" i="6"/>
  <c r="O7597" i="6"/>
  <c r="N7597" i="6"/>
  <c r="M7597" i="6"/>
  <c r="T7596" i="6" a="1"/>
  <c r="T7596" i="6" s="1"/>
  <c r="S7596" i="6" a="1"/>
  <c r="S7596" i="6" s="1"/>
  <c r="R7596" i="6"/>
  <c r="Q7596" i="6"/>
  <c r="P7596" i="6"/>
  <c r="O7596" i="6"/>
  <c r="N7596" i="6"/>
  <c r="M7596" i="6"/>
  <c r="T7595" i="6" a="1"/>
  <c r="T7595" i="6" s="1"/>
  <c r="S7595" i="6" a="1"/>
  <c r="S7595" i="6" s="1"/>
  <c r="R7595" i="6"/>
  <c r="Q7595" i="6"/>
  <c r="P7595" i="6"/>
  <c r="O7595" i="6"/>
  <c r="N7595" i="6"/>
  <c r="M7595" i="6"/>
  <c r="T7594" i="6" a="1"/>
  <c r="T7594" i="6" s="1"/>
  <c r="S7594" i="6" a="1"/>
  <c r="S7594" i="6" s="1"/>
  <c r="R7594" i="6"/>
  <c r="Q7594" i="6"/>
  <c r="P7594" i="6"/>
  <c r="O7594" i="6"/>
  <c r="N7594" i="6"/>
  <c r="M7594" i="6"/>
  <c r="T7593" i="6" a="1"/>
  <c r="T7593" i="6" s="1"/>
  <c r="S7593" i="6" a="1"/>
  <c r="S7593" i="6" s="1"/>
  <c r="R7593" i="6"/>
  <c r="Q7593" i="6"/>
  <c r="P7593" i="6"/>
  <c r="O7593" i="6"/>
  <c r="N7593" i="6"/>
  <c r="M7593" i="6"/>
  <c r="T7592" i="6" a="1"/>
  <c r="T7592" i="6" s="1"/>
  <c r="S7592" i="6" a="1"/>
  <c r="S7592" i="6" s="1"/>
  <c r="R7592" i="6"/>
  <c r="Q7592" i="6"/>
  <c r="P7592" i="6"/>
  <c r="O7592" i="6"/>
  <c r="N7592" i="6"/>
  <c r="M7592" i="6"/>
  <c r="T7591" i="6" a="1"/>
  <c r="T7591" i="6" s="1"/>
  <c r="S7591" i="6" a="1"/>
  <c r="S7591" i="6" s="1"/>
  <c r="R7591" i="6"/>
  <c r="Q7591" i="6"/>
  <c r="P7591" i="6"/>
  <c r="O7591" i="6"/>
  <c r="N7591" i="6"/>
  <c r="M7591" i="6"/>
  <c r="T7590" i="6" a="1"/>
  <c r="T7590" i="6" s="1"/>
  <c r="S7590" i="6" a="1"/>
  <c r="S7590" i="6" s="1"/>
  <c r="R7590" i="6"/>
  <c r="Q7590" i="6"/>
  <c r="P7590" i="6"/>
  <c r="O7590" i="6"/>
  <c r="N7590" i="6"/>
  <c r="M7590" i="6"/>
  <c r="T7589" i="6" a="1"/>
  <c r="T7589" i="6" s="1"/>
  <c r="S7589" i="6"/>
  <c r="S7589" i="6" a="1"/>
  <c r="R7589" i="6"/>
  <c r="Q7589" i="6"/>
  <c r="P7589" i="6"/>
  <c r="O7589" i="6"/>
  <c r="N7589" i="6"/>
  <c r="M7589" i="6"/>
  <c r="T7588" i="6"/>
  <c r="T7588" i="6" a="1"/>
  <c r="S7588" i="6" a="1"/>
  <c r="S7588" i="6" s="1"/>
  <c r="R7588" i="6"/>
  <c r="Q7588" i="6"/>
  <c r="P7588" i="6"/>
  <c r="O7588" i="6"/>
  <c r="N7588" i="6"/>
  <c r="M7588" i="6"/>
  <c r="T7587" i="6" a="1"/>
  <c r="T7587" i="6" s="1"/>
  <c r="S7587" i="6" a="1"/>
  <c r="S7587" i="6" s="1"/>
  <c r="R7587" i="6"/>
  <c r="Q7587" i="6"/>
  <c r="P7587" i="6"/>
  <c r="O7587" i="6"/>
  <c r="N7587" i="6"/>
  <c r="M7587" i="6"/>
  <c r="T7586" i="6" a="1"/>
  <c r="T7586" i="6" s="1"/>
  <c r="S7586" i="6" a="1"/>
  <c r="S7586" i="6" s="1"/>
  <c r="R7586" i="6"/>
  <c r="Q7586" i="6"/>
  <c r="P7586" i="6"/>
  <c r="O7586" i="6"/>
  <c r="N7586" i="6"/>
  <c r="M7586" i="6"/>
  <c r="T7585" i="6" a="1"/>
  <c r="T7585" i="6" s="1"/>
  <c r="S7585" i="6" a="1"/>
  <c r="S7585" i="6" s="1"/>
  <c r="R7585" i="6"/>
  <c r="Q7585" i="6"/>
  <c r="P7585" i="6"/>
  <c r="O7585" i="6"/>
  <c r="N7585" i="6"/>
  <c r="M7585" i="6"/>
  <c r="T7584" i="6" a="1"/>
  <c r="T7584" i="6" s="1"/>
  <c r="S7584" i="6" a="1"/>
  <c r="S7584" i="6" s="1"/>
  <c r="R7584" i="6"/>
  <c r="Q7584" i="6"/>
  <c r="P7584" i="6"/>
  <c r="O7584" i="6"/>
  <c r="N7584" i="6"/>
  <c r="M7584" i="6"/>
  <c r="T7583" i="6" a="1"/>
  <c r="T7583" i="6" s="1"/>
  <c r="S7583" i="6" a="1"/>
  <c r="S7583" i="6" s="1"/>
  <c r="R7583" i="6"/>
  <c r="Q7583" i="6"/>
  <c r="P7583" i="6"/>
  <c r="O7583" i="6"/>
  <c r="N7583" i="6"/>
  <c r="M7583" i="6"/>
  <c r="T7582" i="6" a="1"/>
  <c r="T7582" i="6" s="1"/>
  <c r="S7582" i="6" a="1"/>
  <c r="S7582" i="6" s="1"/>
  <c r="R7582" i="6"/>
  <c r="Q7582" i="6"/>
  <c r="P7582" i="6"/>
  <c r="O7582" i="6"/>
  <c r="N7582" i="6"/>
  <c r="M7582" i="6"/>
  <c r="T7581" i="6" a="1"/>
  <c r="T7581" i="6" s="1"/>
  <c r="S7581" i="6" a="1"/>
  <c r="S7581" i="6" s="1"/>
  <c r="R7581" i="6"/>
  <c r="Q7581" i="6"/>
  <c r="P7581" i="6"/>
  <c r="O7581" i="6"/>
  <c r="N7581" i="6"/>
  <c r="M7581" i="6"/>
  <c r="T7580" i="6" a="1"/>
  <c r="T7580" i="6" s="1"/>
  <c r="S7580" i="6" a="1"/>
  <c r="S7580" i="6" s="1"/>
  <c r="R7580" i="6"/>
  <c r="Q7580" i="6"/>
  <c r="P7580" i="6"/>
  <c r="O7580" i="6"/>
  <c r="N7580" i="6"/>
  <c r="M7580" i="6"/>
  <c r="T7579" i="6" a="1"/>
  <c r="T7579" i="6" s="1"/>
  <c r="S7579" i="6" a="1"/>
  <c r="S7579" i="6" s="1"/>
  <c r="R7579" i="6"/>
  <c r="Q7579" i="6"/>
  <c r="P7579" i="6"/>
  <c r="O7579" i="6"/>
  <c r="N7579" i="6"/>
  <c r="M7579" i="6"/>
  <c r="T7578" i="6" a="1"/>
  <c r="T7578" i="6" s="1"/>
  <c r="S7578" i="6" a="1"/>
  <c r="S7578" i="6" s="1"/>
  <c r="R7578" i="6"/>
  <c r="Q7578" i="6"/>
  <c r="P7578" i="6"/>
  <c r="O7578" i="6"/>
  <c r="N7578" i="6"/>
  <c r="M7578" i="6"/>
  <c r="T7577" i="6" a="1"/>
  <c r="T7577" i="6" s="1"/>
  <c r="S7577" i="6" a="1"/>
  <c r="S7577" i="6" s="1"/>
  <c r="R7577" i="6"/>
  <c r="Q7577" i="6"/>
  <c r="P7577" i="6"/>
  <c r="O7577" i="6"/>
  <c r="N7577" i="6"/>
  <c r="M7577" i="6"/>
  <c r="T7576" i="6" a="1"/>
  <c r="T7576" i="6" s="1"/>
  <c r="S7576" i="6"/>
  <c r="S7576" i="6" a="1"/>
  <c r="R7576" i="6"/>
  <c r="Q7576" i="6"/>
  <c r="P7576" i="6"/>
  <c r="O7576" i="6"/>
  <c r="N7576" i="6"/>
  <c r="M7576" i="6"/>
  <c r="T7575" i="6"/>
  <c r="T7575" i="6" a="1"/>
  <c r="S7575" i="6" a="1"/>
  <c r="S7575" i="6" s="1"/>
  <c r="R7575" i="6"/>
  <c r="Q7575" i="6"/>
  <c r="P7575" i="6"/>
  <c r="O7575" i="6"/>
  <c r="N7575" i="6"/>
  <c r="M7575" i="6"/>
  <c r="T7574" i="6" a="1"/>
  <c r="T7574" i="6" s="1"/>
  <c r="S7574" i="6" a="1"/>
  <c r="S7574" i="6" s="1"/>
  <c r="R7574" i="6"/>
  <c r="Q7574" i="6"/>
  <c r="P7574" i="6"/>
  <c r="O7574" i="6"/>
  <c r="N7574" i="6"/>
  <c r="M7574" i="6"/>
  <c r="T7573" i="6" a="1"/>
  <c r="T7573" i="6" s="1"/>
  <c r="S7573" i="6" a="1"/>
  <c r="S7573" i="6" s="1"/>
  <c r="R7573" i="6"/>
  <c r="Q7573" i="6"/>
  <c r="P7573" i="6"/>
  <c r="O7573" i="6"/>
  <c r="N7573" i="6"/>
  <c r="M7573" i="6"/>
  <c r="T7572" i="6" a="1"/>
  <c r="T7572" i="6" s="1"/>
  <c r="S7572" i="6" a="1"/>
  <c r="S7572" i="6" s="1"/>
  <c r="R7572" i="6"/>
  <c r="Q7572" i="6"/>
  <c r="P7572" i="6"/>
  <c r="O7572" i="6"/>
  <c r="N7572" i="6"/>
  <c r="M7572" i="6"/>
  <c r="T7571" i="6" a="1"/>
  <c r="T7571" i="6" s="1"/>
  <c r="S7571" i="6" a="1"/>
  <c r="S7571" i="6" s="1"/>
  <c r="R7571" i="6"/>
  <c r="Q7571" i="6"/>
  <c r="P7571" i="6"/>
  <c r="O7571" i="6"/>
  <c r="N7571" i="6"/>
  <c r="M7571" i="6"/>
  <c r="T7570" i="6" a="1"/>
  <c r="T7570" i="6" s="1"/>
  <c r="S7570" i="6" a="1"/>
  <c r="S7570" i="6" s="1"/>
  <c r="R7570" i="6"/>
  <c r="Q7570" i="6"/>
  <c r="P7570" i="6"/>
  <c r="O7570" i="6"/>
  <c r="N7570" i="6"/>
  <c r="M7570" i="6"/>
  <c r="T7569" i="6" a="1"/>
  <c r="T7569" i="6" s="1"/>
  <c r="S7569" i="6"/>
  <c r="S7569" i="6" a="1"/>
  <c r="R7569" i="6"/>
  <c r="Q7569" i="6"/>
  <c r="P7569" i="6"/>
  <c r="O7569" i="6"/>
  <c r="N7569" i="6"/>
  <c r="M7569" i="6"/>
  <c r="T7568" i="6"/>
  <c r="T7568" i="6" a="1"/>
  <c r="S7568" i="6" a="1"/>
  <c r="S7568" i="6" s="1"/>
  <c r="R7568" i="6"/>
  <c r="Q7568" i="6"/>
  <c r="P7568" i="6"/>
  <c r="O7568" i="6"/>
  <c r="N7568" i="6"/>
  <c r="M7568" i="6"/>
  <c r="T7567" i="6" a="1"/>
  <c r="T7567" i="6" s="1"/>
  <c r="S7567" i="6" a="1"/>
  <c r="S7567" i="6" s="1"/>
  <c r="R7567" i="6"/>
  <c r="Q7567" i="6"/>
  <c r="P7567" i="6"/>
  <c r="O7567" i="6"/>
  <c r="N7567" i="6"/>
  <c r="M7567" i="6"/>
  <c r="T7566" i="6" a="1"/>
  <c r="T7566" i="6" s="1"/>
  <c r="S7566" i="6" a="1"/>
  <c r="S7566" i="6" s="1"/>
  <c r="R7566" i="6"/>
  <c r="Q7566" i="6"/>
  <c r="P7566" i="6"/>
  <c r="O7566" i="6"/>
  <c r="N7566" i="6"/>
  <c r="M7566" i="6"/>
  <c r="T7565" i="6" a="1"/>
  <c r="T7565" i="6" s="1"/>
  <c r="S7565" i="6" a="1"/>
  <c r="S7565" i="6" s="1"/>
  <c r="R7565" i="6"/>
  <c r="Q7565" i="6"/>
  <c r="P7565" i="6"/>
  <c r="O7565" i="6"/>
  <c r="N7565" i="6"/>
  <c r="M7565" i="6"/>
  <c r="T7564" i="6" a="1"/>
  <c r="T7564" i="6" s="1"/>
  <c r="S7564" i="6" a="1"/>
  <c r="S7564" i="6" s="1"/>
  <c r="R7564" i="6"/>
  <c r="Q7564" i="6"/>
  <c r="P7564" i="6"/>
  <c r="O7564" i="6"/>
  <c r="N7564" i="6"/>
  <c r="M7564" i="6"/>
  <c r="T7563" i="6" a="1"/>
  <c r="T7563" i="6" s="1"/>
  <c r="S7563" i="6" a="1"/>
  <c r="S7563" i="6" s="1"/>
  <c r="R7563" i="6"/>
  <c r="Q7563" i="6"/>
  <c r="P7563" i="6"/>
  <c r="O7563" i="6"/>
  <c r="N7563" i="6"/>
  <c r="M7563" i="6"/>
  <c r="T7562" i="6" a="1"/>
  <c r="T7562" i="6" s="1"/>
  <c r="S7562" i="6" a="1"/>
  <c r="S7562" i="6" s="1"/>
  <c r="R7562" i="6"/>
  <c r="Q7562" i="6"/>
  <c r="P7562" i="6"/>
  <c r="O7562" i="6"/>
  <c r="N7562" i="6"/>
  <c r="M7562" i="6"/>
  <c r="T7561" i="6" a="1"/>
  <c r="T7561" i="6" s="1"/>
  <c r="S7561" i="6" a="1"/>
  <c r="S7561" i="6" s="1"/>
  <c r="R7561" i="6"/>
  <c r="Q7561" i="6"/>
  <c r="P7561" i="6"/>
  <c r="O7561" i="6"/>
  <c r="N7561" i="6"/>
  <c r="M7561" i="6"/>
  <c r="T7560" i="6" a="1"/>
  <c r="T7560" i="6" s="1"/>
  <c r="S7560" i="6" a="1"/>
  <c r="S7560" i="6" s="1"/>
  <c r="R7560" i="6"/>
  <c r="Q7560" i="6"/>
  <c r="P7560" i="6"/>
  <c r="O7560" i="6"/>
  <c r="N7560" i="6"/>
  <c r="M7560" i="6"/>
  <c r="T7559" i="6" a="1"/>
  <c r="T7559" i="6" s="1"/>
  <c r="S7559" i="6" a="1"/>
  <c r="S7559" i="6" s="1"/>
  <c r="R7559" i="6"/>
  <c r="Q7559" i="6"/>
  <c r="P7559" i="6"/>
  <c r="O7559" i="6"/>
  <c r="N7559" i="6"/>
  <c r="M7559" i="6"/>
  <c r="T7558" i="6" a="1"/>
  <c r="T7558" i="6" s="1"/>
  <c r="S7558" i="6"/>
  <c r="S7558" i="6" a="1"/>
  <c r="R7558" i="6"/>
  <c r="Q7558" i="6"/>
  <c r="P7558" i="6"/>
  <c r="O7558" i="6"/>
  <c r="N7558" i="6"/>
  <c r="M7558" i="6"/>
  <c r="T7557" i="6"/>
  <c r="T7557" i="6" a="1"/>
  <c r="S7557" i="6" a="1"/>
  <c r="S7557" i="6" s="1"/>
  <c r="R7557" i="6"/>
  <c r="Q7557" i="6"/>
  <c r="P7557" i="6"/>
  <c r="O7557" i="6"/>
  <c r="N7557" i="6"/>
  <c r="M7557" i="6"/>
  <c r="T7556" i="6" a="1"/>
  <c r="T7556" i="6" s="1"/>
  <c r="S7556" i="6" a="1"/>
  <c r="S7556" i="6" s="1"/>
  <c r="R7556" i="6"/>
  <c r="Q7556" i="6"/>
  <c r="P7556" i="6"/>
  <c r="O7556" i="6"/>
  <c r="N7556" i="6"/>
  <c r="M7556" i="6"/>
  <c r="T7555" i="6" a="1"/>
  <c r="T7555" i="6" s="1"/>
  <c r="S7555" i="6" a="1"/>
  <c r="S7555" i="6" s="1"/>
  <c r="R7555" i="6"/>
  <c r="Q7555" i="6"/>
  <c r="P7555" i="6"/>
  <c r="O7555" i="6"/>
  <c r="N7555" i="6"/>
  <c r="M7555" i="6"/>
  <c r="T7554" i="6" a="1"/>
  <c r="T7554" i="6" s="1"/>
  <c r="S7554" i="6" a="1"/>
  <c r="S7554" i="6" s="1"/>
  <c r="R7554" i="6"/>
  <c r="Q7554" i="6"/>
  <c r="P7554" i="6"/>
  <c r="O7554" i="6"/>
  <c r="N7554" i="6"/>
  <c r="M7554" i="6"/>
  <c r="T7553" i="6" a="1"/>
  <c r="T7553" i="6" s="1"/>
  <c r="S7553" i="6" a="1"/>
  <c r="S7553" i="6" s="1"/>
  <c r="R7553" i="6"/>
  <c r="Q7553" i="6"/>
  <c r="P7553" i="6"/>
  <c r="O7553" i="6"/>
  <c r="N7553" i="6"/>
  <c r="M7553" i="6"/>
  <c r="T7552" i="6" a="1"/>
  <c r="T7552" i="6" s="1"/>
  <c r="S7552" i="6" a="1"/>
  <c r="S7552" i="6" s="1"/>
  <c r="R7552" i="6"/>
  <c r="Q7552" i="6"/>
  <c r="P7552" i="6"/>
  <c r="O7552" i="6"/>
  <c r="N7552" i="6"/>
  <c r="M7552" i="6"/>
  <c r="T7551" i="6" a="1"/>
  <c r="T7551" i="6" s="1"/>
  <c r="S7551" i="6" a="1"/>
  <c r="S7551" i="6" s="1"/>
  <c r="R7551" i="6"/>
  <c r="Q7551" i="6"/>
  <c r="P7551" i="6"/>
  <c r="O7551" i="6"/>
  <c r="N7551" i="6"/>
  <c r="M7551" i="6"/>
  <c r="T7550" i="6" a="1"/>
  <c r="T7550" i="6" s="1"/>
  <c r="S7550" i="6" a="1"/>
  <c r="S7550" i="6" s="1"/>
  <c r="R7550" i="6"/>
  <c r="Q7550" i="6"/>
  <c r="P7550" i="6"/>
  <c r="O7550" i="6"/>
  <c r="N7550" i="6"/>
  <c r="M7550" i="6"/>
  <c r="T7549" i="6" a="1"/>
  <c r="T7549" i="6" s="1"/>
  <c r="S7549" i="6"/>
  <c r="S7549" i="6" a="1"/>
  <c r="R7549" i="6"/>
  <c r="Q7549" i="6"/>
  <c r="P7549" i="6"/>
  <c r="O7549" i="6"/>
  <c r="N7549" i="6"/>
  <c r="M7549" i="6"/>
  <c r="T7548" i="6"/>
  <c r="T7548" i="6" a="1"/>
  <c r="S7548" i="6" a="1"/>
  <c r="S7548" i="6" s="1"/>
  <c r="R7548" i="6"/>
  <c r="Q7548" i="6"/>
  <c r="P7548" i="6"/>
  <c r="O7548" i="6"/>
  <c r="N7548" i="6"/>
  <c r="M7548" i="6"/>
  <c r="T7547" i="6" a="1"/>
  <c r="T7547" i="6" s="1"/>
  <c r="S7547" i="6" a="1"/>
  <c r="S7547" i="6" s="1"/>
  <c r="R7547" i="6"/>
  <c r="Q7547" i="6"/>
  <c r="P7547" i="6"/>
  <c r="O7547" i="6"/>
  <c r="N7547" i="6"/>
  <c r="M7547" i="6"/>
  <c r="T7546" i="6" a="1"/>
  <c r="T7546" i="6" s="1"/>
  <c r="S7546" i="6" a="1"/>
  <c r="S7546" i="6" s="1"/>
  <c r="R7546" i="6"/>
  <c r="Q7546" i="6"/>
  <c r="P7546" i="6"/>
  <c r="O7546" i="6"/>
  <c r="N7546" i="6"/>
  <c r="M7546" i="6"/>
  <c r="T7545" i="6" a="1"/>
  <c r="T7545" i="6" s="1"/>
  <c r="S7545" i="6" a="1"/>
  <c r="S7545" i="6" s="1"/>
  <c r="R7545" i="6"/>
  <c r="Q7545" i="6"/>
  <c r="P7545" i="6"/>
  <c r="O7545" i="6"/>
  <c r="N7545" i="6"/>
  <c r="M7545" i="6"/>
  <c r="T7544" i="6" a="1"/>
  <c r="T7544" i="6" s="1"/>
  <c r="S7544" i="6" a="1"/>
  <c r="S7544" i="6" s="1"/>
  <c r="R7544" i="6"/>
  <c r="Q7544" i="6"/>
  <c r="P7544" i="6"/>
  <c r="O7544" i="6"/>
  <c r="N7544" i="6"/>
  <c r="M7544" i="6"/>
  <c r="T7543" i="6" a="1"/>
  <c r="T7543" i="6" s="1"/>
  <c r="S7543" i="6" a="1"/>
  <c r="S7543" i="6" s="1"/>
  <c r="R7543" i="6"/>
  <c r="Q7543" i="6"/>
  <c r="P7543" i="6"/>
  <c r="O7543" i="6"/>
  <c r="N7543" i="6"/>
  <c r="M7543" i="6"/>
  <c r="T7542" i="6" a="1"/>
  <c r="T7542" i="6" s="1"/>
  <c r="S7542" i="6" a="1"/>
  <c r="S7542" i="6" s="1"/>
  <c r="R7542" i="6"/>
  <c r="Q7542" i="6"/>
  <c r="P7542" i="6"/>
  <c r="O7542" i="6"/>
  <c r="N7542" i="6"/>
  <c r="M7542" i="6"/>
  <c r="T7541" i="6" a="1"/>
  <c r="T7541" i="6" s="1"/>
  <c r="S7541" i="6"/>
  <c r="S7541" i="6" a="1"/>
  <c r="R7541" i="6"/>
  <c r="Q7541" i="6"/>
  <c r="P7541" i="6"/>
  <c r="O7541" i="6"/>
  <c r="N7541" i="6"/>
  <c r="M7541" i="6"/>
  <c r="T7540" i="6"/>
  <c r="T7540" i="6" a="1"/>
  <c r="S7540" i="6" a="1"/>
  <c r="S7540" i="6" s="1"/>
  <c r="R7540" i="6"/>
  <c r="Q7540" i="6"/>
  <c r="P7540" i="6"/>
  <c r="O7540" i="6"/>
  <c r="N7540" i="6"/>
  <c r="M7540" i="6"/>
  <c r="T7539" i="6" a="1"/>
  <c r="T7539" i="6" s="1"/>
  <c r="S7539" i="6" a="1"/>
  <c r="S7539" i="6" s="1"/>
  <c r="R7539" i="6"/>
  <c r="Q7539" i="6"/>
  <c r="P7539" i="6"/>
  <c r="O7539" i="6"/>
  <c r="N7539" i="6"/>
  <c r="M7539" i="6"/>
  <c r="T7538" i="6" a="1"/>
  <c r="T7538" i="6" s="1"/>
  <c r="S7538" i="6" a="1"/>
  <c r="S7538" i="6" s="1"/>
  <c r="R7538" i="6"/>
  <c r="Q7538" i="6"/>
  <c r="P7538" i="6"/>
  <c r="O7538" i="6"/>
  <c r="N7538" i="6"/>
  <c r="M7538" i="6"/>
  <c r="T7537" i="6"/>
  <c r="T7537" i="6" a="1"/>
  <c r="S7537" i="6"/>
  <c r="S7537" i="6" a="1"/>
  <c r="R7537" i="6"/>
  <c r="Q7537" i="6"/>
  <c r="P7537" i="6"/>
  <c r="O7537" i="6"/>
  <c r="N7537" i="6"/>
  <c r="M7537" i="6"/>
  <c r="T7536" i="6"/>
  <c r="T7536" i="6" a="1"/>
  <c r="S7536" i="6" a="1"/>
  <c r="S7536" i="6" s="1"/>
  <c r="R7536" i="6"/>
  <c r="Q7536" i="6"/>
  <c r="P7536" i="6"/>
  <c r="O7536" i="6"/>
  <c r="N7536" i="6"/>
  <c r="M7536" i="6"/>
  <c r="T7535" i="6" a="1"/>
  <c r="T7535" i="6" s="1"/>
  <c r="S7535" i="6" a="1"/>
  <c r="S7535" i="6" s="1"/>
  <c r="R7535" i="6"/>
  <c r="Q7535" i="6"/>
  <c r="P7535" i="6"/>
  <c r="O7535" i="6"/>
  <c r="N7535" i="6"/>
  <c r="M7535" i="6"/>
  <c r="T7534" i="6" a="1"/>
  <c r="T7534" i="6" s="1"/>
  <c r="S7534" i="6" a="1"/>
  <c r="S7534" i="6" s="1"/>
  <c r="R7534" i="6"/>
  <c r="Q7534" i="6"/>
  <c r="P7534" i="6"/>
  <c r="O7534" i="6"/>
  <c r="N7534" i="6"/>
  <c r="M7534" i="6"/>
  <c r="T7533" i="6" a="1"/>
  <c r="T7533" i="6" s="1"/>
  <c r="S7533" i="6"/>
  <c r="S7533" i="6" a="1"/>
  <c r="R7533" i="6"/>
  <c r="Q7533" i="6"/>
  <c r="P7533" i="6"/>
  <c r="O7533" i="6"/>
  <c r="N7533" i="6"/>
  <c r="M7533" i="6"/>
  <c r="T7532" i="6"/>
  <c r="T7532" i="6" a="1"/>
  <c r="S7532" i="6" a="1"/>
  <c r="S7532" i="6" s="1"/>
  <c r="R7532" i="6"/>
  <c r="Q7532" i="6"/>
  <c r="P7532" i="6"/>
  <c r="O7532" i="6"/>
  <c r="N7532" i="6"/>
  <c r="M7532" i="6"/>
  <c r="T7531" i="6" a="1"/>
  <c r="T7531" i="6" s="1"/>
  <c r="S7531" i="6" a="1"/>
  <c r="S7531" i="6" s="1"/>
  <c r="R7531" i="6"/>
  <c r="Q7531" i="6"/>
  <c r="P7531" i="6"/>
  <c r="O7531" i="6"/>
  <c r="N7531" i="6"/>
  <c r="M7531" i="6"/>
  <c r="T7530" i="6" a="1"/>
  <c r="T7530" i="6" s="1"/>
  <c r="S7530" i="6" a="1"/>
  <c r="S7530" i="6" s="1"/>
  <c r="R7530" i="6"/>
  <c r="Q7530" i="6"/>
  <c r="P7530" i="6"/>
  <c r="O7530" i="6"/>
  <c r="N7530" i="6"/>
  <c r="M7530" i="6"/>
  <c r="T7529" i="6" a="1"/>
  <c r="T7529" i="6" s="1"/>
  <c r="S7529" i="6" a="1"/>
  <c r="S7529" i="6" s="1"/>
  <c r="R7529" i="6"/>
  <c r="Q7529" i="6"/>
  <c r="P7529" i="6"/>
  <c r="O7529" i="6"/>
  <c r="N7529" i="6"/>
  <c r="M7529" i="6"/>
  <c r="T7528" i="6" a="1"/>
  <c r="T7528" i="6" s="1"/>
  <c r="S7528" i="6" a="1"/>
  <c r="S7528" i="6" s="1"/>
  <c r="R7528" i="6"/>
  <c r="Q7528" i="6"/>
  <c r="P7528" i="6"/>
  <c r="O7528" i="6"/>
  <c r="N7528" i="6"/>
  <c r="M7528" i="6"/>
  <c r="T7527" i="6" a="1"/>
  <c r="T7527" i="6" s="1"/>
  <c r="S7527" i="6" a="1"/>
  <c r="S7527" i="6" s="1"/>
  <c r="R7527" i="6"/>
  <c r="Q7527" i="6"/>
  <c r="P7527" i="6"/>
  <c r="O7527" i="6"/>
  <c r="N7527" i="6"/>
  <c r="M7527" i="6"/>
  <c r="T7526" i="6" a="1"/>
  <c r="T7526" i="6" s="1"/>
  <c r="S7526" i="6" a="1"/>
  <c r="S7526" i="6" s="1"/>
  <c r="R7526" i="6"/>
  <c r="Q7526" i="6"/>
  <c r="P7526" i="6"/>
  <c r="O7526" i="6"/>
  <c r="N7526" i="6"/>
  <c r="M7526" i="6"/>
  <c r="T7525" i="6" a="1"/>
  <c r="T7525" i="6" s="1"/>
  <c r="S7525" i="6"/>
  <c r="S7525" i="6" a="1"/>
  <c r="R7525" i="6"/>
  <c r="Q7525" i="6"/>
  <c r="P7525" i="6"/>
  <c r="O7525" i="6"/>
  <c r="N7525" i="6"/>
  <c r="M7525" i="6"/>
  <c r="T7524" i="6"/>
  <c r="T7524" i="6" a="1"/>
  <c r="S7524" i="6" a="1"/>
  <c r="S7524" i="6" s="1"/>
  <c r="R7524" i="6"/>
  <c r="Q7524" i="6"/>
  <c r="P7524" i="6"/>
  <c r="O7524" i="6"/>
  <c r="N7524" i="6"/>
  <c r="M7524" i="6"/>
  <c r="T7523" i="6" a="1"/>
  <c r="T7523" i="6" s="1"/>
  <c r="S7523" i="6" a="1"/>
  <c r="S7523" i="6" s="1"/>
  <c r="R7523" i="6"/>
  <c r="Q7523" i="6"/>
  <c r="P7523" i="6"/>
  <c r="O7523" i="6"/>
  <c r="N7523" i="6"/>
  <c r="M7523" i="6"/>
  <c r="T7522" i="6" a="1"/>
  <c r="T7522" i="6" s="1"/>
  <c r="S7522" i="6"/>
  <c r="S7522" i="6" a="1"/>
  <c r="R7522" i="6"/>
  <c r="Q7522" i="6"/>
  <c r="P7522" i="6"/>
  <c r="O7522" i="6"/>
  <c r="N7522" i="6"/>
  <c r="M7522" i="6"/>
  <c r="T7521" i="6"/>
  <c r="T7521" i="6" a="1"/>
  <c r="S7521" i="6"/>
  <c r="S7521" i="6" a="1"/>
  <c r="R7521" i="6"/>
  <c r="Q7521" i="6"/>
  <c r="P7521" i="6"/>
  <c r="O7521" i="6"/>
  <c r="N7521" i="6"/>
  <c r="M7521" i="6"/>
  <c r="T7520" i="6"/>
  <c r="T7520" i="6" a="1"/>
  <c r="S7520" i="6" a="1"/>
  <c r="S7520" i="6" s="1"/>
  <c r="R7520" i="6"/>
  <c r="Q7520" i="6"/>
  <c r="P7520" i="6"/>
  <c r="O7520" i="6"/>
  <c r="N7520" i="6"/>
  <c r="M7520" i="6"/>
  <c r="T7519" i="6" a="1"/>
  <c r="T7519" i="6" s="1"/>
  <c r="S7519" i="6" a="1"/>
  <c r="S7519" i="6" s="1"/>
  <c r="R7519" i="6"/>
  <c r="Q7519" i="6"/>
  <c r="P7519" i="6"/>
  <c r="O7519" i="6"/>
  <c r="N7519" i="6"/>
  <c r="M7519" i="6"/>
  <c r="T7518" i="6" a="1"/>
  <c r="T7518" i="6" s="1"/>
  <c r="S7518" i="6" a="1"/>
  <c r="S7518" i="6" s="1"/>
  <c r="R7518" i="6"/>
  <c r="Q7518" i="6"/>
  <c r="P7518" i="6"/>
  <c r="O7518" i="6"/>
  <c r="N7518" i="6"/>
  <c r="M7518" i="6"/>
  <c r="T7517" i="6" a="1"/>
  <c r="T7517" i="6" s="1"/>
  <c r="S7517" i="6" a="1"/>
  <c r="S7517" i="6" s="1"/>
  <c r="R7517" i="6"/>
  <c r="Q7517" i="6"/>
  <c r="P7517" i="6"/>
  <c r="O7517" i="6"/>
  <c r="N7517" i="6"/>
  <c r="M7517" i="6"/>
  <c r="T7516" i="6" a="1"/>
  <c r="T7516" i="6" s="1"/>
  <c r="S7516" i="6" a="1"/>
  <c r="S7516" i="6" s="1"/>
  <c r="R7516" i="6"/>
  <c r="Q7516" i="6"/>
  <c r="P7516" i="6"/>
  <c r="O7516" i="6"/>
  <c r="N7516" i="6"/>
  <c r="M7516" i="6"/>
  <c r="T7515" i="6" a="1"/>
  <c r="T7515" i="6" s="1"/>
  <c r="S7515" i="6" a="1"/>
  <c r="S7515" i="6" s="1"/>
  <c r="R7515" i="6"/>
  <c r="Q7515" i="6"/>
  <c r="P7515" i="6"/>
  <c r="O7515" i="6"/>
  <c r="N7515" i="6"/>
  <c r="M7515" i="6"/>
  <c r="T7514" i="6" a="1"/>
  <c r="T7514" i="6" s="1"/>
  <c r="S7514" i="6" a="1"/>
  <c r="S7514" i="6" s="1"/>
  <c r="R7514" i="6"/>
  <c r="Q7514" i="6"/>
  <c r="P7514" i="6"/>
  <c r="O7514" i="6"/>
  <c r="N7514" i="6"/>
  <c r="M7514" i="6"/>
  <c r="T7513" i="6" a="1"/>
  <c r="T7513" i="6" s="1"/>
  <c r="S7513" i="6"/>
  <c r="S7513" i="6" a="1"/>
  <c r="R7513" i="6"/>
  <c r="Q7513" i="6"/>
  <c r="P7513" i="6"/>
  <c r="O7513" i="6"/>
  <c r="N7513" i="6"/>
  <c r="M7513" i="6"/>
  <c r="T7512" i="6"/>
  <c r="T7512" i="6" a="1"/>
  <c r="S7512" i="6" a="1"/>
  <c r="S7512" i="6" s="1"/>
  <c r="R7512" i="6"/>
  <c r="Q7512" i="6"/>
  <c r="P7512" i="6"/>
  <c r="O7512" i="6"/>
  <c r="N7512" i="6"/>
  <c r="M7512" i="6"/>
  <c r="T7511" i="6" a="1"/>
  <c r="T7511" i="6" s="1"/>
  <c r="S7511" i="6" a="1"/>
  <c r="S7511" i="6" s="1"/>
  <c r="R7511" i="6"/>
  <c r="Q7511" i="6"/>
  <c r="P7511" i="6"/>
  <c r="O7511" i="6"/>
  <c r="N7511" i="6"/>
  <c r="M7511" i="6"/>
  <c r="T7510" i="6" a="1"/>
  <c r="T7510" i="6" s="1"/>
  <c r="S7510" i="6" a="1"/>
  <c r="S7510" i="6" s="1"/>
  <c r="R7510" i="6"/>
  <c r="Q7510" i="6"/>
  <c r="P7510" i="6"/>
  <c r="O7510" i="6"/>
  <c r="N7510" i="6"/>
  <c r="M7510" i="6"/>
  <c r="T7509" i="6" a="1"/>
  <c r="T7509" i="6" s="1"/>
  <c r="S7509" i="6"/>
  <c r="S7509" i="6" a="1"/>
  <c r="R7509" i="6"/>
  <c r="Q7509" i="6"/>
  <c r="P7509" i="6"/>
  <c r="O7509" i="6"/>
  <c r="N7509" i="6"/>
  <c r="M7509" i="6"/>
  <c r="T7508" i="6"/>
  <c r="T7508" i="6" a="1"/>
  <c r="S7508" i="6" a="1"/>
  <c r="S7508" i="6" s="1"/>
  <c r="R7508" i="6"/>
  <c r="Q7508" i="6"/>
  <c r="P7508" i="6"/>
  <c r="O7508" i="6"/>
  <c r="N7508" i="6"/>
  <c r="M7508" i="6"/>
  <c r="T7507" i="6" a="1"/>
  <c r="T7507" i="6" s="1"/>
  <c r="S7507" i="6" a="1"/>
  <c r="S7507" i="6" s="1"/>
  <c r="R7507" i="6"/>
  <c r="Q7507" i="6"/>
  <c r="P7507" i="6"/>
  <c r="O7507" i="6"/>
  <c r="N7507" i="6"/>
  <c r="M7507" i="6"/>
  <c r="T7506" i="6" a="1"/>
  <c r="T7506" i="6" s="1"/>
  <c r="S7506" i="6"/>
  <c r="S7506" i="6" a="1"/>
  <c r="R7506" i="6"/>
  <c r="Q7506" i="6"/>
  <c r="P7506" i="6"/>
  <c r="O7506" i="6"/>
  <c r="N7506" i="6"/>
  <c r="M7506" i="6"/>
  <c r="T7505" i="6"/>
  <c r="T7505" i="6" a="1"/>
  <c r="S7505" i="6" a="1"/>
  <c r="S7505" i="6" s="1"/>
  <c r="R7505" i="6"/>
  <c r="Q7505" i="6"/>
  <c r="P7505" i="6"/>
  <c r="O7505" i="6"/>
  <c r="N7505" i="6"/>
  <c r="M7505" i="6"/>
  <c r="T7504" i="6" a="1"/>
  <c r="T7504" i="6" s="1"/>
  <c r="S7504" i="6" a="1"/>
  <c r="S7504" i="6" s="1"/>
  <c r="R7504" i="6"/>
  <c r="Q7504" i="6"/>
  <c r="P7504" i="6"/>
  <c r="O7504" i="6"/>
  <c r="N7504" i="6"/>
  <c r="M7504" i="6"/>
  <c r="T7503" i="6" a="1"/>
  <c r="T7503" i="6" s="1"/>
  <c r="S7503" i="6" a="1"/>
  <c r="S7503" i="6" s="1"/>
  <c r="R7503" i="6"/>
  <c r="Q7503" i="6"/>
  <c r="P7503" i="6"/>
  <c r="O7503" i="6"/>
  <c r="N7503" i="6"/>
  <c r="M7503" i="6"/>
  <c r="T7502" i="6" a="1"/>
  <c r="T7502" i="6" s="1"/>
  <c r="S7502" i="6" a="1"/>
  <c r="S7502" i="6" s="1"/>
  <c r="R7502" i="6"/>
  <c r="Q7502" i="6"/>
  <c r="P7502" i="6"/>
  <c r="O7502" i="6"/>
  <c r="N7502" i="6"/>
  <c r="M7502" i="6"/>
  <c r="T7501" i="6" a="1"/>
  <c r="T7501" i="6" s="1"/>
  <c r="S7501" i="6"/>
  <c r="S7501" i="6" a="1"/>
  <c r="R7501" i="6"/>
  <c r="Q7501" i="6"/>
  <c r="P7501" i="6"/>
  <c r="O7501" i="6"/>
  <c r="N7501" i="6"/>
  <c r="M7501" i="6"/>
  <c r="T7500" i="6"/>
  <c r="T7500" i="6" a="1"/>
  <c r="S7500" i="6" a="1"/>
  <c r="S7500" i="6" s="1"/>
  <c r="R7500" i="6"/>
  <c r="Q7500" i="6"/>
  <c r="P7500" i="6"/>
  <c r="O7500" i="6"/>
  <c r="N7500" i="6"/>
  <c r="M7500" i="6"/>
  <c r="T7499" i="6" a="1"/>
  <c r="T7499" i="6" s="1"/>
  <c r="S7499" i="6" a="1"/>
  <c r="S7499" i="6" s="1"/>
  <c r="R7499" i="6"/>
  <c r="Q7499" i="6"/>
  <c r="P7499" i="6"/>
  <c r="O7499" i="6"/>
  <c r="N7499" i="6"/>
  <c r="M7499" i="6"/>
  <c r="T7498" i="6" a="1"/>
  <c r="T7498" i="6" s="1"/>
  <c r="S7498" i="6" a="1"/>
  <c r="S7498" i="6" s="1"/>
  <c r="R7498" i="6"/>
  <c r="Q7498" i="6"/>
  <c r="P7498" i="6"/>
  <c r="O7498" i="6"/>
  <c r="N7498" i="6"/>
  <c r="M7498" i="6"/>
  <c r="T7497" i="6" a="1"/>
  <c r="T7497" i="6" s="1"/>
  <c r="S7497" i="6"/>
  <c r="S7497" i="6" a="1"/>
  <c r="R7497" i="6"/>
  <c r="Q7497" i="6"/>
  <c r="P7497" i="6"/>
  <c r="O7497" i="6"/>
  <c r="N7497" i="6"/>
  <c r="M7497" i="6"/>
  <c r="T7496" i="6"/>
  <c r="T7496" i="6" a="1"/>
  <c r="S7496" i="6" a="1"/>
  <c r="S7496" i="6" s="1"/>
  <c r="R7496" i="6"/>
  <c r="Q7496" i="6"/>
  <c r="P7496" i="6"/>
  <c r="O7496" i="6"/>
  <c r="N7496" i="6"/>
  <c r="M7496" i="6"/>
  <c r="T7495" i="6" a="1"/>
  <c r="T7495" i="6" s="1"/>
  <c r="S7495" i="6" a="1"/>
  <c r="S7495" i="6" s="1"/>
  <c r="R7495" i="6"/>
  <c r="Q7495" i="6"/>
  <c r="P7495" i="6"/>
  <c r="O7495" i="6"/>
  <c r="N7495" i="6"/>
  <c r="M7495" i="6"/>
  <c r="T7494" i="6" a="1"/>
  <c r="T7494" i="6" s="1"/>
  <c r="S7494" i="6" a="1"/>
  <c r="S7494" i="6" s="1"/>
  <c r="R7494" i="6"/>
  <c r="Q7494" i="6"/>
  <c r="P7494" i="6"/>
  <c r="O7494" i="6"/>
  <c r="N7494" i="6"/>
  <c r="M7494" i="6"/>
  <c r="T7493" i="6" a="1"/>
  <c r="T7493" i="6" s="1"/>
  <c r="S7493" i="6"/>
  <c r="S7493" i="6" a="1"/>
  <c r="R7493" i="6"/>
  <c r="Q7493" i="6"/>
  <c r="P7493" i="6"/>
  <c r="O7493" i="6"/>
  <c r="N7493" i="6"/>
  <c r="M7493" i="6"/>
  <c r="T7492" i="6"/>
  <c r="T7492" i="6" a="1"/>
  <c r="S7492" i="6" a="1"/>
  <c r="S7492" i="6" s="1"/>
  <c r="R7492" i="6"/>
  <c r="Q7492" i="6"/>
  <c r="P7492" i="6"/>
  <c r="O7492" i="6"/>
  <c r="N7492" i="6"/>
  <c r="M7492" i="6"/>
  <c r="T7491" i="6" a="1"/>
  <c r="T7491" i="6" s="1"/>
  <c r="S7491" i="6" a="1"/>
  <c r="S7491" i="6" s="1"/>
  <c r="R7491" i="6"/>
  <c r="Q7491" i="6"/>
  <c r="P7491" i="6"/>
  <c r="O7491" i="6"/>
  <c r="N7491" i="6"/>
  <c r="M7491" i="6"/>
  <c r="T7490" i="6" a="1"/>
  <c r="T7490" i="6" s="1"/>
  <c r="S7490" i="6" a="1"/>
  <c r="S7490" i="6" s="1"/>
  <c r="R7490" i="6"/>
  <c r="Q7490" i="6"/>
  <c r="P7490" i="6"/>
  <c r="O7490" i="6"/>
  <c r="N7490" i="6"/>
  <c r="M7490" i="6"/>
  <c r="T7489" i="6" a="1"/>
  <c r="T7489" i="6" s="1"/>
  <c r="S7489" i="6"/>
  <c r="S7489" i="6" a="1"/>
  <c r="R7489" i="6"/>
  <c r="Q7489" i="6"/>
  <c r="P7489" i="6"/>
  <c r="O7489" i="6"/>
  <c r="N7489" i="6"/>
  <c r="M7489" i="6"/>
  <c r="T7488" i="6"/>
  <c r="T7488" i="6" a="1"/>
  <c r="S7488" i="6" a="1"/>
  <c r="S7488" i="6" s="1"/>
  <c r="R7488" i="6"/>
  <c r="Q7488" i="6"/>
  <c r="P7488" i="6"/>
  <c r="O7488" i="6"/>
  <c r="N7488" i="6"/>
  <c r="M7488" i="6"/>
  <c r="T7487" i="6" a="1"/>
  <c r="T7487" i="6" s="1"/>
  <c r="S7487" i="6" a="1"/>
  <c r="S7487" i="6" s="1"/>
  <c r="R7487" i="6"/>
  <c r="Q7487" i="6"/>
  <c r="P7487" i="6"/>
  <c r="O7487" i="6"/>
  <c r="N7487" i="6"/>
  <c r="M7487" i="6"/>
  <c r="T7486" i="6" a="1"/>
  <c r="T7486" i="6" s="1"/>
  <c r="S7486" i="6" a="1"/>
  <c r="S7486" i="6" s="1"/>
  <c r="R7486" i="6"/>
  <c r="Q7486" i="6"/>
  <c r="P7486" i="6"/>
  <c r="O7486" i="6"/>
  <c r="N7486" i="6"/>
  <c r="M7486" i="6"/>
  <c r="T7485" i="6" a="1"/>
  <c r="T7485" i="6" s="1"/>
  <c r="S7485" i="6"/>
  <c r="S7485" i="6" a="1"/>
  <c r="R7485" i="6"/>
  <c r="Q7485" i="6"/>
  <c r="P7485" i="6"/>
  <c r="O7485" i="6"/>
  <c r="N7485" i="6"/>
  <c r="M7485" i="6"/>
  <c r="T7484" i="6"/>
  <c r="T7484" i="6" a="1"/>
  <c r="S7484" i="6" a="1"/>
  <c r="S7484" i="6" s="1"/>
  <c r="R7484" i="6"/>
  <c r="Q7484" i="6"/>
  <c r="P7484" i="6"/>
  <c r="O7484" i="6"/>
  <c r="N7484" i="6"/>
  <c r="M7484" i="6"/>
  <c r="T7483" i="6" a="1"/>
  <c r="T7483" i="6" s="1"/>
  <c r="S7483" i="6" a="1"/>
  <c r="S7483" i="6" s="1"/>
  <c r="R7483" i="6"/>
  <c r="Q7483" i="6"/>
  <c r="P7483" i="6"/>
  <c r="O7483" i="6"/>
  <c r="N7483" i="6"/>
  <c r="M7483" i="6"/>
  <c r="T7482" i="6" a="1"/>
  <c r="T7482" i="6" s="1"/>
  <c r="S7482" i="6" a="1"/>
  <c r="S7482" i="6" s="1"/>
  <c r="R7482" i="6"/>
  <c r="Q7482" i="6"/>
  <c r="P7482" i="6"/>
  <c r="O7482" i="6"/>
  <c r="N7482" i="6"/>
  <c r="M7482" i="6"/>
  <c r="T7481" i="6" a="1"/>
  <c r="T7481" i="6" s="1"/>
  <c r="S7481" i="6"/>
  <c r="S7481" i="6" a="1"/>
  <c r="R7481" i="6"/>
  <c r="Q7481" i="6"/>
  <c r="P7481" i="6"/>
  <c r="O7481" i="6"/>
  <c r="N7481" i="6"/>
  <c r="M7481" i="6"/>
  <c r="T7480" i="6" a="1"/>
  <c r="T7480" i="6" s="1"/>
  <c r="S7480" i="6" a="1"/>
  <c r="S7480" i="6" s="1"/>
  <c r="R7480" i="6"/>
  <c r="Q7480" i="6"/>
  <c r="P7480" i="6"/>
  <c r="O7480" i="6"/>
  <c r="N7480" i="6"/>
  <c r="M7480" i="6"/>
  <c r="T7479" i="6" a="1"/>
  <c r="T7479" i="6" s="1"/>
  <c r="S7479" i="6" a="1"/>
  <c r="S7479" i="6" s="1"/>
  <c r="R7479" i="6"/>
  <c r="Q7479" i="6"/>
  <c r="P7479" i="6"/>
  <c r="O7479" i="6"/>
  <c r="N7479" i="6"/>
  <c r="M7479" i="6"/>
  <c r="T7478" i="6" a="1"/>
  <c r="T7478" i="6" s="1"/>
  <c r="S7478" i="6" a="1"/>
  <c r="S7478" i="6" s="1"/>
  <c r="R7478" i="6"/>
  <c r="Q7478" i="6"/>
  <c r="P7478" i="6"/>
  <c r="O7478" i="6"/>
  <c r="N7478" i="6"/>
  <c r="M7478" i="6"/>
  <c r="T7477" i="6" a="1"/>
  <c r="T7477" i="6" s="1"/>
  <c r="S7477" i="6" a="1"/>
  <c r="S7477" i="6" s="1"/>
  <c r="R7477" i="6"/>
  <c r="Q7477" i="6"/>
  <c r="P7477" i="6"/>
  <c r="O7477" i="6"/>
  <c r="N7477" i="6"/>
  <c r="M7477" i="6"/>
  <c r="T7476" i="6" a="1"/>
  <c r="T7476" i="6" s="1"/>
  <c r="S7476" i="6" a="1"/>
  <c r="S7476" i="6" s="1"/>
  <c r="R7476" i="6"/>
  <c r="Q7476" i="6"/>
  <c r="P7476" i="6"/>
  <c r="O7476" i="6"/>
  <c r="N7476" i="6"/>
  <c r="M7476" i="6"/>
  <c r="T7475" i="6" a="1"/>
  <c r="T7475" i="6" s="1"/>
  <c r="S7475" i="6" a="1"/>
  <c r="S7475" i="6" s="1"/>
  <c r="R7475" i="6"/>
  <c r="Q7475" i="6"/>
  <c r="P7475" i="6"/>
  <c r="O7475" i="6"/>
  <c r="N7475" i="6"/>
  <c r="M7475" i="6"/>
  <c r="T7474" i="6" a="1"/>
  <c r="T7474" i="6" s="1"/>
  <c r="S7474" i="6" a="1"/>
  <c r="S7474" i="6" s="1"/>
  <c r="R7474" i="6"/>
  <c r="Q7474" i="6"/>
  <c r="P7474" i="6"/>
  <c r="O7474" i="6"/>
  <c r="N7474" i="6"/>
  <c r="M7474" i="6"/>
  <c r="T7473" i="6" a="1"/>
  <c r="T7473" i="6" s="1"/>
  <c r="S7473" i="6" a="1"/>
  <c r="S7473" i="6" s="1"/>
  <c r="R7473" i="6"/>
  <c r="Q7473" i="6"/>
  <c r="P7473" i="6"/>
  <c r="O7473" i="6"/>
  <c r="N7473" i="6"/>
  <c r="M7473" i="6"/>
  <c r="T7472" i="6" a="1"/>
  <c r="T7472" i="6" s="1"/>
  <c r="S7472" i="6" a="1"/>
  <c r="S7472" i="6" s="1"/>
  <c r="R7472" i="6"/>
  <c r="Q7472" i="6"/>
  <c r="P7472" i="6"/>
  <c r="O7472" i="6"/>
  <c r="N7472" i="6"/>
  <c r="M7472" i="6"/>
  <c r="T7471" i="6" a="1"/>
  <c r="T7471" i="6" s="1"/>
  <c r="S7471" i="6" a="1"/>
  <c r="S7471" i="6" s="1"/>
  <c r="R7471" i="6"/>
  <c r="Q7471" i="6"/>
  <c r="P7471" i="6"/>
  <c r="O7471" i="6"/>
  <c r="N7471" i="6"/>
  <c r="M7471" i="6"/>
  <c r="T7470" i="6" a="1"/>
  <c r="T7470" i="6" s="1"/>
  <c r="S7470" i="6" a="1"/>
  <c r="S7470" i="6" s="1"/>
  <c r="R7470" i="6"/>
  <c r="Q7470" i="6"/>
  <c r="P7470" i="6"/>
  <c r="O7470" i="6"/>
  <c r="N7470" i="6"/>
  <c r="M7470" i="6"/>
  <c r="T7469" i="6" a="1"/>
  <c r="T7469" i="6" s="1"/>
  <c r="S7469" i="6" a="1"/>
  <c r="S7469" i="6" s="1"/>
  <c r="R7469" i="6"/>
  <c r="Q7469" i="6"/>
  <c r="P7469" i="6"/>
  <c r="O7469" i="6"/>
  <c r="N7469" i="6"/>
  <c r="M7469" i="6"/>
  <c r="T7468" i="6" a="1"/>
  <c r="T7468" i="6" s="1"/>
  <c r="S7468" i="6" a="1"/>
  <c r="S7468" i="6" s="1"/>
  <c r="R7468" i="6"/>
  <c r="Q7468" i="6"/>
  <c r="P7468" i="6"/>
  <c r="O7468" i="6"/>
  <c r="N7468" i="6"/>
  <c r="M7468" i="6"/>
  <c r="T7467" i="6" a="1"/>
  <c r="T7467" i="6" s="1"/>
  <c r="S7467" i="6" a="1"/>
  <c r="S7467" i="6" s="1"/>
  <c r="R7467" i="6"/>
  <c r="Q7467" i="6"/>
  <c r="P7467" i="6"/>
  <c r="O7467" i="6"/>
  <c r="N7467" i="6"/>
  <c r="M7467" i="6"/>
  <c r="T7466" i="6" a="1"/>
  <c r="T7466" i="6" s="1"/>
  <c r="S7466" i="6" a="1"/>
  <c r="S7466" i="6" s="1"/>
  <c r="R7466" i="6"/>
  <c r="Q7466" i="6"/>
  <c r="P7466" i="6"/>
  <c r="O7466" i="6"/>
  <c r="N7466" i="6"/>
  <c r="M7466" i="6"/>
  <c r="T7465" i="6" a="1"/>
  <c r="T7465" i="6" s="1"/>
  <c r="S7465" i="6" a="1"/>
  <c r="S7465" i="6" s="1"/>
  <c r="R7465" i="6"/>
  <c r="Q7465" i="6"/>
  <c r="P7465" i="6"/>
  <c r="O7465" i="6"/>
  <c r="N7465" i="6"/>
  <c r="M7465" i="6"/>
  <c r="T7464" i="6" a="1"/>
  <c r="T7464" i="6" s="1"/>
  <c r="S7464" i="6"/>
  <c r="S7464" i="6" a="1"/>
  <c r="R7464" i="6"/>
  <c r="Q7464" i="6"/>
  <c r="P7464" i="6"/>
  <c r="O7464" i="6"/>
  <c r="N7464" i="6"/>
  <c r="M7464" i="6"/>
  <c r="T7463" i="6"/>
  <c r="T7463" i="6" a="1"/>
  <c r="S7463" i="6" a="1"/>
  <c r="S7463" i="6" s="1"/>
  <c r="R7463" i="6"/>
  <c r="Q7463" i="6"/>
  <c r="P7463" i="6"/>
  <c r="O7463" i="6"/>
  <c r="N7463" i="6"/>
  <c r="M7463" i="6"/>
  <c r="T7462" i="6" a="1"/>
  <c r="T7462" i="6" s="1"/>
  <c r="S7462" i="6" a="1"/>
  <c r="S7462" i="6" s="1"/>
  <c r="R7462" i="6"/>
  <c r="Q7462" i="6"/>
  <c r="P7462" i="6"/>
  <c r="O7462" i="6"/>
  <c r="N7462" i="6"/>
  <c r="M7462" i="6"/>
  <c r="T7461" i="6" a="1"/>
  <c r="T7461" i="6" s="1"/>
  <c r="S7461" i="6" a="1"/>
  <c r="S7461" i="6" s="1"/>
  <c r="R7461" i="6"/>
  <c r="Q7461" i="6"/>
  <c r="P7461" i="6"/>
  <c r="O7461" i="6"/>
  <c r="N7461" i="6"/>
  <c r="M7461" i="6"/>
  <c r="T7460" i="6" a="1"/>
  <c r="T7460" i="6" s="1"/>
  <c r="S7460" i="6" a="1"/>
  <c r="S7460" i="6" s="1"/>
  <c r="R7460" i="6"/>
  <c r="Q7460" i="6"/>
  <c r="P7460" i="6"/>
  <c r="O7460" i="6"/>
  <c r="N7460" i="6"/>
  <c r="M7460" i="6"/>
  <c r="T7459" i="6" a="1"/>
  <c r="T7459" i="6" s="1"/>
  <c r="S7459" i="6" a="1"/>
  <c r="S7459" i="6" s="1"/>
  <c r="R7459" i="6"/>
  <c r="Q7459" i="6"/>
  <c r="P7459" i="6"/>
  <c r="O7459" i="6"/>
  <c r="N7459" i="6"/>
  <c r="M7459" i="6"/>
  <c r="T7458" i="6" a="1"/>
  <c r="T7458" i="6" s="1"/>
  <c r="S7458" i="6" a="1"/>
  <c r="S7458" i="6" s="1"/>
  <c r="R7458" i="6"/>
  <c r="Q7458" i="6"/>
  <c r="P7458" i="6"/>
  <c r="O7458" i="6"/>
  <c r="N7458" i="6"/>
  <c r="M7458" i="6"/>
  <c r="T7457" i="6" a="1"/>
  <c r="T7457" i="6" s="1"/>
  <c r="S7457" i="6" a="1"/>
  <c r="S7457" i="6" s="1"/>
  <c r="R7457" i="6"/>
  <c r="Q7457" i="6"/>
  <c r="P7457" i="6"/>
  <c r="O7457" i="6"/>
  <c r="N7457" i="6"/>
  <c r="M7457" i="6"/>
  <c r="T7456" i="6" a="1"/>
  <c r="T7456" i="6" s="1"/>
  <c r="S7456" i="6" a="1"/>
  <c r="S7456" i="6" s="1"/>
  <c r="R7456" i="6"/>
  <c r="Q7456" i="6"/>
  <c r="P7456" i="6"/>
  <c r="O7456" i="6"/>
  <c r="N7456" i="6"/>
  <c r="M7456" i="6"/>
  <c r="T7455" i="6" a="1"/>
  <c r="T7455" i="6" s="1"/>
  <c r="S7455" i="6" a="1"/>
  <c r="S7455" i="6" s="1"/>
  <c r="R7455" i="6"/>
  <c r="Q7455" i="6"/>
  <c r="P7455" i="6"/>
  <c r="O7455" i="6"/>
  <c r="N7455" i="6"/>
  <c r="M7455" i="6"/>
  <c r="T7454" i="6" a="1"/>
  <c r="T7454" i="6" s="1"/>
  <c r="S7454" i="6" a="1"/>
  <c r="S7454" i="6" s="1"/>
  <c r="R7454" i="6"/>
  <c r="Q7454" i="6"/>
  <c r="P7454" i="6"/>
  <c r="O7454" i="6"/>
  <c r="N7454" i="6"/>
  <c r="M7454" i="6"/>
  <c r="T7453" i="6" a="1"/>
  <c r="T7453" i="6" s="1"/>
  <c r="S7453" i="6" a="1"/>
  <c r="S7453" i="6" s="1"/>
  <c r="R7453" i="6"/>
  <c r="Q7453" i="6"/>
  <c r="P7453" i="6"/>
  <c r="O7453" i="6"/>
  <c r="N7453" i="6"/>
  <c r="M7453" i="6"/>
  <c r="T7452" i="6" a="1"/>
  <c r="T7452" i="6" s="1"/>
  <c r="S7452" i="6" a="1"/>
  <c r="S7452" i="6" s="1"/>
  <c r="R7452" i="6"/>
  <c r="Q7452" i="6"/>
  <c r="P7452" i="6"/>
  <c r="O7452" i="6"/>
  <c r="N7452" i="6"/>
  <c r="M7452" i="6"/>
  <c r="T7451" i="6" a="1"/>
  <c r="T7451" i="6" s="1"/>
  <c r="S7451" i="6" a="1"/>
  <c r="S7451" i="6" s="1"/>
  <c r="R7451" i="6"/>
  <c r="Q7451" i="6"/>
  <c r="P7451" i="6"/>
  <c r="O7451" i="6"/>
  <c r="N7451" i="6"/>
  <c r="M7451" i="6"/>
  <c r="T7450" i="6" a="1"/>
  <c r="T7450" i="6" s="1"/>
  <c r="S7450" i="6" a="1"/>
  <c r="S7450" i="6" s="1"/>
  <c r="R7450" i="6"/>
  <c r="Q7450" i="6"/>
  <c r="P7450" i="6"/>
  <c r="O7450" i="6"/>
  <c r="N7450" i="6"/>
  <c r="M7450" i="6"/>
  <c r="T7449" i="6" a="1"/>
  <c r="T7449" i="6" s="1"/>
  <c r="S7449" i="6" a="1"/>
  <c r="S7449" i="6" s="1"/>
  <c r="R7449" i="6"/>
  <c r="Q7449" i="6"/>
  <c r="P7449" i="6"/>
  <c r="O7449" i="6"/>
  <c r="N7449" i="6"/>
  <c r="M7449" i="6"/>
  <c r="T7448" i="6" a="1"/>
  <c r="T7448" i="6" s="1"/>
  <c r="S7448" i="6" a="1"/>
  <c r="S7448" i="6" s="1"/>
  <c r="R7448" i="6"/>
  <c r="Q7448" i="6"/>
  <c r="P7448" i="6"/>
  <c r="O7448" i="6"/>
  <c r="N7448" i="6"/>
  <c r="M7448" i="6"/>
  <c r="T7447" i="6" a="1"/>
  <c r="T7447" i="6" s="1"/>
  <c r="S7447" i="6" a="1"/>
  <c r="S7447" i="6" s="1"/>
  <c r="R7447" i="6"/>
  <c r="Q7447" i="6"/>
  <c r="P7447" i="6"/>
  <c r="O7447" i="6"/>
  <c r="N7447" i="6"/>
  <c r="M7447" i="6"/>
  <c r="T7446" i="6" a="1"/>
  <c r="T7446" i="6" s="1"/>
  <c r="S7446" i="6" a="1"/>
  <c r="S7446" i="6" s="1"/>
  <c r="R7446" i="6"/>
  <c r="Q7446" i="6"/>
  <c r="P7446" i="6"/>
  <c r="O7446" i="6"/>
  <c r="N7446" i="6"/>
  <c r="M7446" i="6"/>
  <c r="T7445" i="6" a="1"/>
  <c r="T7445" i="6" s="1"/>
  <c r="S7445" i="6" a="1"/>
  <c r="S7445" i="6" s="1"/>
  <c r="R7445" i="6"/>
  <c r="Q7445" i="6"/>
  <c r="P7445" i="6"/>
  <c r="O7445" i="6"/>
  <c r="N7445" i="6"/>
  <c r="M7445" i="6"/>
  <c r="T7444" i="6" a="1"/>
  <c r="T7444" i="6" s="1"/>
  <c r="S7444" i="6" a="1"/>
  <c r="S7444" i="6" s="1"/>
  <c r="R7444" i="6"/>
  <c r="Q7444" i="6"/>
  <c r="P7444" i="6"/>
  <c r="O7444" i="6"/>
  <c r="N7444" i="6"/>
  <c r="M7444" i="6"/>
  <c r="T7443" i="6" a="1"/>
  <c r="T7443" i="6" s="1"/>
  <c r="S7443" i="6" a="1"/>
  <c r="S7443" i="6" s="1"/>
  <c r="R7443" i="6"/>
  <c r="Q7443" i="6"/>
  <c r="P7443" i="6"/>
  <c r="O7443" i="6"/>
  <c r="N7443" i="6"/>
  <c r="M7443" i="6"/>
  <c r="T7442" i="6" a="1"/>
  <c r="T7442" i="6" s="1"/>
  <c r="S7442" i="6" a="1"/>
  <c r="S7442" i="6" s="1"/>
  <c r="R7442" i="6"/>
  <c r="Q7442" i="6"/>
  <c r="P7442" i="6"/>
  <c r="O7442" i="6"/>
  <c r="N7442" i="6"/>
  <c r="M7442" i="6"/>
  <c r="T7441" i="6" a="1"/>
  <c r="T7441" i="6" s="1"/>
  <c r="S7441" i="6" a="1"/>
  <c r="S7441" i="6" s="1"/>
  <c r="R7441" i="6"/>
  <c r="Q7441" i="6"/>
  <c r="P7441" i="6"/>
  <c r="O7441" i="6"/>
  <c r="N7441" i="6"/>
  <c r="M7441" i="6"/>
  <c r="T7440" i="6" a="1"/>
  <c r="T7440" i="6" s="1"/>
  <c r="S7440" i="6" a="1"/>
  <c r="S7440" i="6" s="1"/>
  <c r="R7440" i="6"/>
  <c r="Q7440" i="6"/>
  <c r="P7440" i="6"/>
  <c r="O7440" i="6"/>
  <c r="N7440" i="6"/>
  <c r="M7440" i="6"/>
  <c r="T7439" i="6" a="1"/>
  <c r="T7439" i="6" s="1"/>
  <c r="S7439" i="6" a="1"/>
  <c r="S7439" i="6" s="1"/>
  <c r="R7439" i="6"/>
  <c r="Q7439" i="6"/>
  <c r="P7439" i="6"/>
  <c r="O7439" i="6"/>
  <c r="N7439" i="6"/>
  <c r="M7439" i="6"/>
  <c r="T7438" i="6" a="1"/>
  <c r="T7438" i="6" s="1"/>
  <c r="S7438" i="6" a="1"/>
  <c r="S7438" i="6" s="1"/>
  <c r="R7438" i="6"/>
  <c r="Q7438" i="6"/>
  <c r="P7438" i="6"/>
  <c r="O7438" i="6"/>
  <c r="N7438" i="6"/>
  <c r="M7438" i="6"/>
  <c r="T7437" i="6" a="1"/>
  <c r="T7437" i="6" s="1"/>
  <c r="S7437" i="6" a="1"/>
  <c r="S7437" i="6" s="1"/>
  <c r="R7437" i="6"/>
  <c r="Q7437" i="6"/>
  <c r="P7437" i="6"/>
  <c r="O7437" i="6"/>
  <c r="N7437" i="6"/>
  <c r="M7437" i="6"/>
  <c r="T7436" i="6" a="1"/>
  <c r="T7436" i="6" s="1"/>
  <c r="S7436" i="6" a="1"/>
  <c r="S7436" i="6" s="1"/>
  <c r="R7436" i="6"/>
  <c r="Q7436" i="6"/>
  <c r="P7436" i="6"/>
  <c r="O7436" i="6"/>
  <c r="N7436" i="6"/>
  <c r="M7436" i="6"/>
  <c r="T7435" i="6" a="1"/>
  <c r="T7435" i="6" s="1"/>
  <c r="S7435" i="6" a="1"/>
  <c r="S7435" i="6" s="1"/>
  <c r="R7435" i="6"/>
  <c r="Q7435" i="6"/>
  <c r="P7435" i="6"/>
  <c r="O7435" i="6"/>
  <c r="N7435" i="6"/>
  <c r="M7435" i="6"/>
  <c r="T7434" i="6" a="1"/>
  <c r="T7434" i="6" s="1"/>
  <c r="S7434" i="6" a="1"/>
  <c r="S7434" i="6" s="1"/>
  <c r="R7434" i="6"/>
  <c r="Q7434" i="6"/>
  <c r="P7434" i="6"/>
  <c r="O7434" i="6"/>
  <c r="N7434" i="6"/>
  <c r="M7434" i="6"/>
  <c r="T7433" i="6" a="1"/>
  <c r="T7433" i="6" s="1"/>
  <c r="S7433" i="6" a="1"/>
  <c r="S7433" i="6" s="1"/>
  <c r="R7433" i="6"/>
  <c r="Q7433" i="6"/>
  <c r="P7433" i="6"/>
  <c r="O7433" i="6"/>
  <c r="N7433" i="6"/>
  <c r="M7433" i="6"/>
  <c r="T7432" i="6" a="1"/>
  <c r="T7432" i="6" s="1"/>
  <c r="S7432" i="6" a="1"/>
  <c r="S7432" i="6" s="1"/>
  <c r="R7432" i="6"/>
  <c r="Q7432" i="6"/>
  <c r="P7432" i="6"/>
  <c r="O7432" i="6"/>
  <c r="N7432" i="6"/>
  <c r="M7432" i="6"/>
  <c r="T7431" i="6" a="1"/>
  <c r="T7431" i="6" s="1"/>
  <c r="S7431" i="6" a="1"/>
  <c r="S7431" i="6" s="1"/>
  <c r="R7431" i="6"/>
  <c r="Q7431" i="6"/>
  <c r="P7431" i="6"/>
  <c r="O7431" i="6"/>
  <c r="N7431" i="6"/>
  <c r="M7431" i="6"/>
  <c r="T7430" i="6" a="1"/>
  <c r="T7430" i="6" s="1"/>
  <c r="S7430" i="6" a="1"/>
  <c r="S7430" i="6" s="1"/>
  <c r="R7430" i="6"/>
  <c r="Q7430" i="6"/>
  <c r="P7430" i="6"/>
  <c r="O7430" i="6"/>
  <c r="N7430" i="6"/>
  <c r="M7430" i="6"/>
  <c r="T7429" i="6" a="1"/>
  <c r="T7429" i="6" s="1"/>
  <c r="S7429" i="6" a="1"/>
  <c r="S7429" i="6" s="1"/>
  <c r="R7429" i="6"/>
  <c r="Q7429" i="6"/>
  <c r="P7429" i="6"/>
  <c r="O7429" i="6"/>
  <c r="N7429" i="6"/>
  <c r="M7429" i="6"/>
  <c r="T7428" i="6" a="1"/>
  <c r="T7428" i="6" s="1"/>
  <c r="S7428" i="6" a="1"/>
  <c r="S7428" i="6" s="1"/>
  <c r="R7428" i="6"/>
  <c r="Q7428" i="6"/>
  <c r="P7428" i="6"/>
  <c r="O7428" i="6"/>
  <c r="N7428" i="6"/>
  <c r="M7428" i="6"/>
  <c r="T7427" i="6" a="1"/>
  <c r="T7427" i="6" s="1"/>
  <c r="S7427" i="6" a="1"/>
  <c r="S7427" i="6" s="1"/>
  <c r="R7427" i="6"/>
  <c r="Q7427" i="6"/>
  <c r="P7427" i="6"/>
  <c r="O7427" i="6"/>
  <c r="N7427" i="6"/>
  <c r="M7427" i="6"/>
  <c r="T7426" i="6" a="1"/>
  <c r="T7426" i="6" s="1"/>
  <c r="S7426" i="6" a="1"/>
  <c r="S7426" i="6" s="1"/>
  <c r="R7426" i="6"/>
  <c r="Q7426" i="6"/>
  <c r="P7426" i="6"/>
  <c r="O7426" i="6"/>
  <c r="N7426" i="6"/>
  <c r="M7426" i="6"/>
  <c r="T7425" i="6" a="1"/>
  <c r="T7425" i="6" s="1"/>
  <c r="S7425" i="6" a="1"/>
  <c r="S7425" i="6" s="1"/>
  <c r="R7425" i="6"/>
  <c r="Q7425" i="6"/>
  <c r="P7425" i="6"/>
  <c r="O7425" i="6"/>
  <c r="N7425" i="6"/>
  <c r="M7425" i="6"/>
  <c r="T7424" i="6" a="1"/>
  <c r="T7424" i="6" s="1"/>
  <c r="S7424" i="6" a="1"/>
  <c r="S7424" i="6" s="1"/>
  <c r="R7424" i="6"/>
  <c r="Q7424" i="6"/>
  <c r="P7424" i="6"/>
  <c r="O7424" i="6"/>
  <c r="N7424" i="6"/>
  <c r="M7424" i="6"/>
  <c r="T7423" i="6" a="1"/>
  <c r="T7423" i="6" s="1"/>
  <c r="S7423" i="6" a="1"/>
  <c r="S7423" i="6" s="1"/>
  <c r="R7423" i="6"/>
  <c r="Q7423" i="6"/>
  <c r="P7423" i="6"/>
  <c r="O7423" i="6"/>
  <c r="N7423" i="6"/>
  <c r="M7423" i="6"/>
  <c r="T7422" i="6" a="1"/>
  <c r="T7422" i="6" s="1"/>
  <c r="S7422" i="6" a="1"/>
  <c r="S7422" i="6" s="1"/>
  <c r="R7422" i="6"/>
  <c r="Q7422" i="6"/>
  <c r="P7422" i="6"/>
  <c r="O7422" i="6"/>
  <c r="N7422" i="6"/>
  <c r="M7422" i="6"/>
  <c r="T7421" i="6" a="1"/>
  <c r="T7421" i="6" s="1"/>
  <c r="S7421" i="6"/>
  <c r="S7421" i="6" a="1"/>
  <c r="R7421" i="6"/>
  <c r="Q7421" i="6"/>
  <c r="P7421" i="6"/>
  <c r="O7421" i="6"/>
  <c r="N7421" i="6"/>
  <c r="M7421" i="6"/>
  <c r="T7420" i="6"/>
  <c r="T7420" i="6" a="1"/>
  <c r="S7420" i="6" a="1"/>
  <c r="S7420" i="6" s="1"/>
  <c r="R7420" i="6"/>
  <c r="Q7420" i="6"/>
  <c r="P7420" i="6"/>
  <c r="O7420" i="6"/>
  <c r="N7420" i="6"/>
  <c r="M7420" i="6"/>
  <c r="T7419" i="6" a="1"/>
  <c r="T7419" i="6" s="1"/>
  <c r="S7419" i="6" a="1"/>
  <c r="S7419" i="6" s="1"/>
  <c r="R7419" i="6"/>
  <c r="Q7419" i="6"/>
  <c r="P7419" i="6"/>
  <c r="O7419" i="6"/>
  <c r="N7419" i="6"/>
  <c r="M7419" i="6"/>
  <c r="T7418" i="6" a="1"/>
  <c r="T7418" i="6" s="1"/>
  <c r="S7418" i="6" a="1"/>
  <c r="S7418" i="6" s="1"/>
  <c r="R7418" i="6"/>
  <c r="Q7418" i="6"/>
  <c r="P7418" i="6"/>
  <c r="O7418" i="6"/>
  <c r="N7418" i="6"/>
  <c r="M7418" i="6"/>
  <c r="T7417" i="6" a="1"/>
  <c r="T7417" i="6" s="1"/>
  <c r="S7417" i="6" a="1"/>
  <c r="S7417" i="6" s="1"/>
  <c r="R7417" i="6"/>
  <c r="Q7417" i="6"/>
  <c r="P7417" i="6"/>
  <c r="O7417" i="6"/>
  <c r="N7417" i="6"/>
  <c r="M7417" i="6"/>
  <c r="T7416" i="6" a="1"/>
  <c r="T7416" i="6" s="1"/>
  <c r="S7416" i="6" a="1"/>
  <c r="S7416" i="6" s="1"/>
  <c r="R7416" i="6"/>
  <c r="Q7416" i="6"/>
  <c r="P7416" i="6"/>
  <c r="O7416" i="6"/>
  <c r="N7416" i="6"/>
  <c r="M7416" i="6"/>
  <c r="T7415" i="6" a="1"/>
  <c r="T7415" i="6" s="1"/>
  <c r="S7415" i="6" a="1"/>
  <c r="S7415" i="6" s="1"/>
  <c r="R7415" i="6"/>
  <c r="Q7415" i="6"/>
  <c r="P7415" i="6"/>
  <c r="O7415" i="6"/>
  <c r="N7415" i="6"/>
  <c r="M7415" i="6"/>
  <c r="T7414" i="6" a="1"/>
  <c r="T7414" i="6" s="1"/>
  <c r="S7414" i="6" a="1"/>
  <c r="S7414" i="6" s="1"/>
  <c r="R7414" i="6"/>
  <c r="Q7414" i="6"/>
  <c r="P7414" i="6"/>
  <c r="O7414" i="6"/>
  <c r="N7414" i="6"/>
  <c r="M7414" i="6"/>
  <c r="T7413" i="6" a="1"/>
  <c r="T7413" i="6" s="1"/>
  <c r="S7413" i="6" a="1"/>
  <c r="S7413" i="6" s="1"/>
  <c r="R7413" i="6"/>
  <c r="Q7413" i="6"/>
  <c r="P7413" i="6"/>
  <c r="O7413" i="6"/>
  <c r="N7413" i="6"/>
  <c r="M7413" i="6"/>
  <c r="T7412" i="6" a="1"/>
  <c r="T7412" i="6" s="1"/>
  <c r="S7412" i="6" a="1"/>
  <c r="S7412" i="6" s="1"/>
  <c r="R7412" i="6"/>
  <c r="Q7412" i="6"/>
  <c r="P7412" i="6"/>
  <c r="O7412" i="6"/>
  <c r="N7412" i="6"/>
  <c r="M7412" i="6"/>
  <c r="T7411" i="6" a="1"/>
  <c r="T7411" i="6" s="1"/>
  <c r="S7411" i="6" a="1"/>
  <c r="S7411" i="6" s="1"/>
  <c r="R7411" i="6"/>
  <c r="Q7411" i="6"/>
  <c r="P7411" i="6"/>
  <c r="O7411" i="6"/>
  <c r="N7411" i="6"/>
  <c r="M7411" i="6"/>
  <c r="T7410" i="6" a="1"/>
  <c r="T7410" i="6" s="1"/>
  <c r="S7410" i="6" a="1"/>
  <c r="S7410" i="6" s="1"/>
  <c r="R7410" i="6"/>
  <c r="Q7410" i="6"/>
  <c r="P7410" i="6"/>
  <c r="O7410" i="6"/>
  <c r="N7410" i="6"/>
  <c r="M7410" i="6"/>
  <c r="T7409" i="6" a="1"/>
  <c r="T7409" i="6" s="1"/>
  <c r="S7409" i="6" a="1"/>
  <c r="S7409" i="6" s="1"/>
  <c r="R7409" i="6"/>
  <c r="Q7409" i="6"/>
  <c r="P7409" i="6"/>
  <c r="O7409" i="6"/>
  <c r="N7409" i="6"/>
  <c r="M7409" i="6"/>
  <c r="T7408" i="6" a="1"/>
  <c r="T7408" i="6" s="1"/>
  <c r="S7408" i="6" a="1"/>
  <c r="S7408" i="6" s="1"/>
  <c r="R7408" i="6"/>
  <c r="Q7408" i="6"/>
  <c r="P7408" i="6"/>
  <c r="O7408" i="6"/>
  <c r="N7408" i="6"/>
  <c r="M7408" i="6"/>
  <c r="T7407" i="6" a="1"/>
  <c r="T7407" i="6" s="1"/>
  <c r="S7407" i="6" a="1"/>
  <c r="S7407" i="6" s="1"/>
  <c r="R7407" i="6"/>
  <c r="Q7407" i="6"/>
  <c r="P7407" i="6"/>
  <c r="O7407" i="6"/>
  <c r="N7407" i="6"/>
  <c r="M7407" i="6"/>
  <c r="T7406" i="6" a="1"/>
  <c r="T7406" i="6" s="1"/>
  <c r="S7406" i="6" a="1"/>
  <c r="S7406" i="6" s="1"/>
  <c r="R7406" i="6"/>
  <c r="Q7406" i="6"/>
  <c r="P7406" i="6"/>
  <c r="O7406" i="6"/>
  <c r="N7406" i="6"/>
  <c r="M7406" i="6"/>
  <c r="T7405" i="6" a="1"/>
  <c r="T7405" i="6" s="1"/>
  <c r="S7405" i="6" a="1"/>
  <c r="S7405" i="6" s="1"/>
  <c r="R7405" i="6"/>
  <c r="Q7405" i="6"/>
  <c r="P7405" i="6"/>
  <c r="O7405" i="6"/>
  <c r="N7405" i="6"/>
  <c r="M7405" i="6"/>
  <c r="T7404" i="6" a="1"/>
  <c r="T7404" i="6" s="1"/>
  <c r="S7404" i="6" a="1"/>
  <c r="S7404" i="6" s="1"/>
  <c r="R7404" i="6"/>
  <c r="Q7404" i="6"/>
  <c r="P7404" i="6"/>
  <c r="O7404" i="6"/>
  <c r="N7404" i="6"/>
  <c r="M7404" i="6"/>
  <c r="T7403" i="6" a="1"/>
  <c r="T7403" i="6" s="1"/>
  <c r="S7403" i="6" a="1"/>
  <c r="S7403" i="6" s="1"/>
  <c r="R7403" i="6"/>
  <c r="Q7403" i="6"/>
  <c r="P7403" i="6"/>
  <c r="O7403" i="6"/>
  <c r="N7403" i="6"/>
  <c r="M7403" i="6"/>
  <c r="T7402" i="6" a="1"/>
  <c r="T7402" i="6" s="1"/>
  <c r="S7402" i="6" a="1"/>
  <c r="S7402" i="6" s="1"/>
  <c r="R7402" i="6"/>
  <c r="Q7402" i="6"/>
  <c r="P7402" i="6"/>
  <c r="O7402" i="6"/>
  <c r="N7402" i="6"/>
  <c r="M7402" i="6"/>
  <c r="T7401" i="6" a="1"/>
  <c r="T7401" i="6" s="1"/>
  <c r="S7401" i="6" a="1"/>
  <c r="S7401" i="6" s="1"/>
  <c r="R7401" i="6"/>
  <c r="Q7401" i="6"/>
  <c r="P7401" i="6"/>
  <c r="O7401" i="6"/>
  <c r="N7401" i="6"/>
  <c r="M7401" i="6"/>
  <c r="T7400" i="6" a="1"/>
  <c r="T7400" i="6" s="1"/>
  <c r="S7400" i="6" a="1"/>
  <c r="S7400" i="6" s="1"/>
  <c r="R7400" i="6"/>
  <c r="Q7400" i="6"/>
  <c r="P7400" i="6"/>
  <c r="O7400" i="6"/>
  <c r="N7400" i="6"/>
  <c r="M7400" i="6"/>
  <c r="T7399" i="6" a="1"/>
  <c r="T7399" i="6" s="1"/>
  <c r="S7399" i="6" a="1"/>
  <c r="S7399" i="6" s="1"/>
  <c r="R7399" i="6"/>
  <c r="Q7399" i="6"/>
  <c r="P7399" i="6"/>
  <c r="O7399" i="6"/>
  <c r="N7399" i="6"/>
  <c r="M7399" i="6"/>
  <c r="T7398" i="6" a="1"/>
  <c r="T7398" i="6" s="1"/>
  <c r="S7398" i="6" a="1"/>
  <c r="S7398" i="6" s="1"/>
  <c r="R7398" i="6"/>
  <c r="Q7398" i="6"/>
  <c r="P7398" i="6"/>
  <c r="O7398" i="6"/>
  <c r="N7398" i="6"/>
  <c r="M7398" i="6"/>
  <c r="T7397" i="6" a="1"/>
  <c r="T7397" i="6" s="1"/>
  <c r="S7397" i="6" a="1"/>
  <c r="S7397" i="6" s="1"/>
  <c r="R7397" i="6"/>
  <c r="Q7397" i="6"/>
  <c r="P7397" i="6"/>
  <c r="O7397" i="6"/>
  <c r="N7397" i="6"/>
  <c r="M7397" i="6"/>
  <c r="T7396" i="6" a="1"/>
  <c r="T7396" i="6" s="1"/>
  <c r="S7396" i="6" a="1"/>
  <c r="S7396" i="6" s="1"/>
  <c r="R7396" i="6"/>
  <c r="Q7396" i="6"/>
  <c r="P7396" i="6"/>
  <c r="O7396" i="6"/>
  <c r="N7396" i="6"/>
  <c r="M7396" i="6"/>
  <c r="T7395" i="6" a="1"/>
  <c r="T7395" i="6" s="1"/>
  <c r="S7395" i="6" a="1"/>
  <c r="S7395" i="6" s="1"/>
  <c r="R7395" i="6"/>
  <c r="Q7395" i="6"/>
  <c r="P7395" i="6"/>
  <c r="O7395" i="6"/>
  <c r="N7395" i="6"/>
  <c r="M7395" i="6"/>
  <c r="T7394" i="6" a="1"/>
  <c r="T7394" i="6" s="1"/>
  <c r="S7394" i="6" a="1"/>
  <c r="S7394" i="6" s="1"/>
  <c r="R7394" i="6"/>
  <c r="Q7394" i="6"/>
  <c r="P7394" i="6"/>
  <c r="O7394" i="6"/>
  <c r="N7394" i="6"/>
  <c r="M7394" i="6"/>
  <c r="T7393" i="6" a="1"/>
  <c r="T7393" i="6" s="1"/>
  <c r="S7393" i="6" a="1"/>
  <c r="S7393" i="6" s="1"/>
  <c r="R7393" i="6"/>
  <c r="Q7393" i="6"/>
  <c r="P7393" i="6"/>
  <c r="O7393" i="6"/>
  <c r="N7393" i="6"/>
  <c r="M7393" i="6"/>
  <c r="T7392" i="6" a="1"/>
  <c r="T7392" i="6" s="1"/>
  <c r="S7392" i="6" a="1"/>
  <c r="S7392" i="6" s="1"/>
  <c r="R7392" i="6"/>
  <c r="Q7392" i="6"/>
  <c r="P7392" i="6"/>
  <c r="O7392" i="6"/>
  <c r="N7392" i="6"/>
  <c r="M7392" i="6"/>
  <c r="T7391" i="6" a="1"/>
  <c r="T7391" i="6" s="1"/>
  <c r="S7391" i="6" a="1"/>
  <c r="S7391" i="6" s="1"/>
  <c r="R7391" i="6"/>
  <c r="Q7391" i="6"/>
  <c r="P7391" i="6"/>
  <c r="O7391" i="6"/>
  <c r="N7391" i="6"/>
  <c r="M7391" i="6"/>
  <c r="T7390" i="6" a="1"/>
  <c r="T7390" i="6" s="1"/>
  <c r="S7390" i="6" a="1"/>
  <c r="S7390" i="6" s="1"/>
  <c r="R7390" i="6"/>
  <c r="Q7390" i="6"/>
  <c r="P7390" i="6"/>
  <c r="O7390" i="6"/>
  <c r="N7390" i="6"/>
  <c r="M7390" i="6"/>
  <c r="T7389" i="6" a="1"/>
  <c r="T7389" i="6" s="1"/>
  <c r="S7389" i="6" a="1"/>
  <c r="S7389" i="6" s="1"/>
  <c r="R7389" i="6"/>
  <c r="Q7389" i="6"/>
  <c r="P7389" i="6"/>
  <c r="O7389" i="6"/>
  <c r="N7389" i="6"/>
  <c r="M7389" i="6"/>
  <c r="T7388" i="6" a="1"/>
  <c r="T7388" i="6" s="1"/>
  <c r="S7388" i="6" a="1"/>
  <c r="S7388" i="6" s="1"/>
  <c r="R7388" i="6"/>
  <c r="Q7388" i="6"/>
  <c r="P7388" i="6"/>
  <c r="O7388" i="6"/>
  <c r="N7388" i="6"/>
  <c r="M7388" i="6"/>
  <c r="T7387" i="6" a="1"/>
  <c r="T7387" i="6" s="1"/>
  <c r="S7387" i="6" a="1"/>
  <c r="S7387" i="6" s="1"/>
  <c r="R7387" i="6"/>
  <c r="Q7387" i="6"/>
  <c r="P7387" i="6"/>
  <c r="O7387" i="6"/>
  <c r="N7387" i="6"/>
  <c r="M7387" i="6"/>
  <c r="T7386" i="6" a="1"/>
  <c r="T7386" i="6" s="1"/>
  <c r="S7386" i="6" a="1"/>
  <c r="S7386" i="6" s="1"/>
  <c r="R7386" i="6"/>
  <c r="Q7386" i="6"/>
  <c r="P7386" i="6"/>
  <c r="O7386" i="6"/>
  <c r="N7386" i="6"/>
  <c r="M7386" i="6"/>
  <c r="T7385" i="6" a="1"/>
  <c r="T7385" i="6" s="1"/>
  <c r="S7385" i="6" a="1"/>
  <c r="S7385" i="6" s="1"/>
  <c r="R7385" i="6"/>
  <c r="Q7385" i="6"/>
  <c r="P7385" i="6"/>
  <c r="O7385" i="6"/>
  <c r="N7385" i="6"/>
  <c r="M7385" i="6"/>
  <c r="T7384" i="6" a="1"/>
  <c r="T7384" i="6" s="1"/>
  <c r="S7384" i="6" a="1"/>
  <c r="S7384" i="6" s="1"/>
  <c r="R7384" i="6"/>
  <c r="Q7384" i="6"/>
  <c r="P7384" i="6"/>
  <c r="O7384" i="6"/>
  <c r="N7384" i="6"/>
  <c r="M7384" i="6"/>
  <c r="T7383" i="6" a="1"/>
  <c r="T7383" i="6" s="1"/>
  <c r="S7383" i="6" a="1"/>
  <c r="S7383" i="6" s="1"/>
  <c r="R7383" i="6"/>
  <c r="Q7383" i="6"/>
  <c r="P7383" i="6"/>
  <c r="O7383" i="6"/>
  <c r="N7383" i="6"/>
  <c r="M7383" i="6"/>
  <c r="T7382" i="6" a="1"/>
  <c r="T7382" i="6" s="1"/>
  <c r="S7382" i="6" a="1"/>
  <c r="S7382" i="6" s="1"/>
  <c r="R7382" i="6"/>
  <c r="Q7382" i="6"/>
  <c r="P7382" i="6"/>
  <c r="O7382" i="6"/>
  <c r="N7382" i="6"/>
  <c r="M7382" i="6"/>
  <c r="T7381" i="6" a="1"/>
  <c r="T7381" i="6" s="1"/>
  <c r="S7381" i="6" a="1"/>
  <c r="S7381" i="6" s="1"/>
  <c r="R7381" i="6"/>
  <c r="Q7381" i="6"/>
  <c r="P7381" i="6"/>
  <c r="O7381" i="6"/>
  <c r="N7381" i="6"/>
  <c r="M7381" i="6"/>
  <c r="T7380" i="6" a="1"/>
  <c r="T7380" i="6" s="1"/>
  <c r="S7380" i="6" a="1"/>
  <c r="S7380" i="6" s="1"/>
  <c r="R7380" i="6"/>
  <c r="Q7380" i="6"/>
  <c r="P7380" i="6"/>
  <c r="O7380" i="6"/>
  <c r="N7380" i="6"/>
  <c r="M7380" i="6"/>
  <c r="T7379" i="6" a="1"/>
  <c r="T7379" i="6" s="1"/>
  <c r="S7379" i="6" a="1"/>
  <c r="S7379" i="6" s="1"/>
  <c r="R7379" i="6"/>
  <c r="Q7379" i="6"/>
  <c r="P7379" i="6"/>
  <c r="O7379" i="6"/>
  <c r="N7379" i="6"/>
  <c r="M7379" i="6"/>
  <c r="T7378" i="6" a="1"/>
  <c r="T7378" i="6" s="1"/>
  <c r="S7378" i="6"/>
  <c r="S7378" i="6" a="1"/>
  <c r="R7378" i="6"/>
  <c r="Q7378" i="6"/>
  <c r="P7378" i="6"/>
  <c r="O7378" i="6"/>
  <c r="N7378" i="6"/>
  <c r="M7378" i="6"/>
  <c r="T7377" i="6"/>
  <c r="T7377" i="6" a="1"/>
  <c r="S7377" i="6" a="1"/>
  <c r="S7377" i="6" s="1"/>
  <c r="R7377" i="6"/>
  <c r="Q7377" i="6"/>
  <c r="P7377" i="6"/>
  <c r="O7377" i="6"/>
  <c r="N7377" i="6"/>
  <c r="M7377" i="6"/>
  <c r="T7376" i="6" a="1"/>
  <c r="T7376" i="6" s="1"/>
  <c r="S7376" i="6" a="1"/>
  <c r="S7376" i="6" s="1"/>
  <c r="R7376" i="6"/>
  <c r="Q7376" i="6"/>
  <c r="P7376" i="6"/>
  <c r="O7376" i="6"/>
  <c r="N7376" i="6"/>
  <c r="M7376" i="6"/>
  <c r="T7375" i="6" a="1"/>
  <c r="T7375" i="6" s="1"/>
  <c r="S7375" i="6" a="1"/>
  <c r="S7375" i="6" s="1"/>
  <c r="R7375" i="6"/>
  <c r="Q7375" i="6"/>
  <c r="P7375" i="6"/>
  <c r="O7375" i="6"/>
  <c r="N7375" i="6"/>
  <c r="M7375" i="6"/>
  <c r="T7374" i="6" a="1"/>
  <c r="T7374" i="6" s="1"/>
  <c r="S7374" i="6" a="1"/>
  <c r="S7374" i="6" s="1"/>
  <c r="R7374" i="6"/>
  <c r="Q7374" i="6"/>
  <c r="P7374" i="6"/>
  <c r="O7374" i="6"/>
  <c r="N7374" i="6"/>
  <c r="M7374" i="6"/>
  <c r="T7373" i="6" a="1"/>
  <c r="T7373" i="6" s="1"/>
  <c r="S7373" i="6" a="1"/>
  <c r="S7373" i="6" s="1"/>
  <c r="R7373" i="6"/>
  <c r="Q7373" i="6"/>
  <c r="P7373" i="6"/>
  <c r="O7373" i="6"/>
  <c r="N7373" i="6"/>
  <c r="M7373" i="6"/>
  <c r="T7372" i="6" a="1"/>
  <c r="T7372" i="6" s="1"/>
  <c r="S7372" i="6" a="1"/>
  <c r="S7372" i="6" s="1"/>
  <c r="R7372" i="6"/>
  <c r="Q7372" i="6"/>
  <c r="P7372" i="6"/>
  <c r="O7372" i="6"/>
  <c r="N7372" i="6"/>
  <c r="M7372" i="6"/>
  <c r="T7371" i="6" a="1"/>
  <c r="T7371" i="6" s="1"/>
  <c r="S7371" i="6" a="1"/>
  <c r="S7371" i="6" s="1"/>
  <c r="R7371" i="6"/>
  <c r="Q7371" i="6"/>
  <c r="P7371" i="6"/>
  <c r="O7371" i="6"/>
  <c r="N7371" i="6"/>
  <c r="M7371" i="6"/>
  <c r="T7370" i="6" a="1"/>
  <c r="T7370" i="6" s="1"/>
  <c r="S7370" i="6" a="1"/>
  <c r="S7370" i="6" s="1"/>
  <c r="R7370" i="6"/>
  <c r="Q7370" i="6"/>
  <c r="P7370" i="6"/>
  <c r="O7370" i="6"/>
  <c r="N7370" i="6"/>
  <c r="M7370" i="6"/>
  <c r="T7369" i="6" a="1"/>
  <c r="T7369" i="6" s="1"/>
  <c r="S7369" i="6" a="1"/>
  <c r="S7369" i="6" s="1"/>
  <c r="R7369" i="6"/>
  <c r="Q7369" i="6"/>
  <c r="P7369" i="6"/>
  <c r="O7369" i="6"/>
  <c r="N7369" i="6"/>
  <c r="M7369" i="6"/>
  <c r="T7368" i="6" a="1"/>
  <c r="T7368" i="6" s="1"/>
  <c r="S7368" i="6" a="1"/>
  <c r="S7368" i="6" s="1"/>
  <c r="R7368" i="6"/>
  <c r="Q7368" i="6"/>
  <c r="P7368" i="6"/>
  <c r="O7368" i="6"/>
  <c r="N7368" i="6"/>
  <c r="M7368" i="6"/>
  <c r="T7367" i="6" a="1"/>
  <c r="T7367" i="6" s="1"/>
  <c r="S7367" i="6" a="1"/>
  <c r="S7367" i="6" s="1"/>
  <c r="R7367" i="6"/>
  <c r="Q7367" i="6"/>
  <c r="P7367" i="6"/>
  <c r="O7367" i="6"/>
  <c r="N7367" i="6"/>
  <c r="M7367" i="6"/>
  <c r="T7366" i="6" a="1"/>
  <c r="T7366" i="6" s="1"/>
  <c r="S7366" i="6" a="1"/>
  <c r="S7366" i="6" s="1"/>
  <c r="R7366" i="6"/>
  <c r="Q7366" i="6"/>
  <c r="P7366" i="6"/>
  <c r="O7366" i="6"/>
  <c r="N7366" i="6"/>
  <c r="M7366" i="6"/>
  <c r="T7365" i="6" a="1"/>
  <c r="T7365" i="6" s="1"/>
  <c r="S7365" i="6" a="1"/>
  <c r="S7365" i="6" s="1"/>
  <c r="R7365" i="6"/>
  <c r="Q7365" i="6"/>
  <c r="P7365" i="6"/>
  <c r="O7365" i="6"/>
  <c r="N7365" i="6"/>
  <c r="M7365" i="6"/>
  <c r="T7364" i="6" a="1"/>
  <c r="T7364" i="6" s="1"/>
  <c r="S7364" i="6" a="1"/>
  <c r="S7364" i="6" s="1"/>
  <c r="R7364" i="6"/>
  <c r="Q7364" i="6"/>
  <c r="P7364" i="6"/>
  <c r="O7364" i="6"/>
  <c r="N7364" i="6"/>
  <c r="M7364" i="6"/>
  <c r="T7363" i="6" a="1"/>
  <c r="T7363" i="6" s="1"/>
  <c r="S7363" i="6" a="1"/>
  <c r="S7363" i="6" s="1"/>
  <c r="R7363" i="6"/>
  <c r="Q7363" i="6"/>
  <c r="P7363" i="6"/>
  <c r="O7363" i="6"/>
  <c r="N7363" i="6"/>
  <c r="M7363" i="6"/>
  <c r="T7362" i="6" a="1"/>
  <c r="T7362" i="6" s="1"/>
  <c r="S7362" i="6" a="1"/>
  <c r="S7362" i="6" s="1"/>
  <c r="R7362" i="6"/>
  <c r="Q7362" i="6"/>
  <c r="P7362" i="6"/>
  <c r="O7362" i="6"/>
  <c r="N7362" i="6"/>
  <c r="M7362" i="6"/>
  <c r="T7361" i="6" a="1"/>
  <c r="T7361" i="6" s="1"/>
  <c r="S7361" i="6" a="1"/>
  <c r="S7361" i="6" s="1"/>
  <c r="R7361" i="6"/>
  <c r="Q7361" i="6"/>
  <c r="P7361" i="6"/>
  <c r="O7361" i="6"/>
  <c r="N7361" i="6"/>
  <c r="M7361" i="6"/>
  <c r="T7360" i="6" a="1"/>
  <c r="T7360" i="6" s="1"/>
  <c r="S7360" i="6" a="1"/>
  <c r="S7360" i="6" s="1"/>
  <c r="R7360" i="6"/>
  <c r="Q7360" i="6"/>
  <c r="P7360" i="6"/>
  <c r="O7360" i="6"/>
  <c r="N7360" i="6"/>
  <c r="M7360" i="6"/>
  <c r="T7359" i="6" a="1"/>
  <c r="T7359" i="6" s="1"/>
  <c r="S7359" i="6" a="1"/>
  <c r="S7359" i="6" s="1"/>
  <c r="R7359" i="6"/>
  <c r="Q7359" i="6"/>
  <c r="P7359" i="6"/>
  <c r="O7359" i="6"/>
  <c r="N7359" i="6"/>
  <c r="M7359" i="6"/>
  <c r="T7358" i="6" a="1"/>
  <c r="T7358" i="6" s="1"/>
  <c r="S7358" i="6" a="1"/>
  <c r="S7358" i="6" s="1"/>
  <c r="R7358" i="6"/>
  <c r="Q7358" i="6"/>
  <c r="P7358" i="6"/>
  <c r="O7358" i="6"/>
  <c r="N7358" i="6"/>
  <c r="M7358" i="6"/>
  <c r="T7357" i="6" a="1"/>
  <c r="T7357" i="6" s="1"/>
  <c r="S7357" i="6" a="1"/>
  <c r="S7357" i="6" s="1"/>
  <c r="R7357" i="6"/>
  <c r="Q7357" i="6"/>
  <c r="P7357" i="6"/>
  <c r="O7357" i="6"/>
  <c r="N7357" i="6"/>
  <c r="M7357" i="6"/>
  <c r="T7356" i="6" a="1"/>
  <c r="T7356" i="6" s="1"/>
  <c r="S7356" i="6" a="1"/>
  <c r="S7356" i="6" s="1"/>
  <c r="R7356" i="6"/>
  <c r="Q7356" i="6"/>
  <c r="P7356" i="6"/>
  <c r="O7356" i="6"/>
  <c r="N7356" i="6"/>
  <c r="M7356" i="6"/>
  <c r="T7355" i="6" a="1"/>
  <c r="T7355" i="6" s="1"/>
  <c r="S7355" i="6" a="1"/>
  <c r="S7355" i="6" s="1"/>
  <c r="R7355" i="6"/>
  <c r="Q7355" i="6"/>
  <c r="P7355" i="6"/>
  <c r="O7355" i="6"/>
  <c r="N7355" i="6"/>
  <c r="M7355" i="6"/>
  <c r="T7354" i="6" a="1"/>
  <c r="T7354" i="6" s="1"/>
  <c r="S7354" i="6" a="1"/>
  <c r="S7354" i="6" s="1"/>
  <c r="R7354" i="6"/>
  <c r="Q7354" i="6"/>
  <c r="P7354" i="6"/>
  <c r="O7354" i="6"/>
  <c r="N7354" i="6"/>
  <c r="M7354" i="6"/>
  <c r="T7353" i="6" a="1"/>
  <c r="T7353" i="6" s="1"/>
  <c r="S7353" i="6" a="1"/>
  <c r="S7353" i="6" s="1"/>
  <c r="R7353" i="6"/>
  <c r="Q7353" i="6"/>
  <c r="P7353" i="6"/>
  <c r="O7353" i="6"/>
  <c r="N7353" i="6"/>
  <c r="M7353" i="6"/>
  <c r="T7352" i="6" a="1"/>
  <c r="T7352" i="6" s="1"/>
  <c r="S7352" i="6" a="1"/>
  <c r="S7352" i="6" s="1"/>
  <c r="R7352" i="6"/>
  <c r="Q7352" i="6"/>
  <c r="P7352" i="6"/>
  <c r="O7352" i="6"/>
  <c r="N7352" i="6"/>
  <c r="M7352" i="6"/>
  <c r="T7351" i="6" a="1"/>
  <c r="T7351" i="6" s="1"/>
  <c r="S7351" i="6" a="1"/>
  <c r="S7351" i="6" s="1"/>
  <c r="R7351" i="6"/>
  <c r="Q7351" i="6"/>
  <c r="P7351" i="6"/>
  <c r="O7351" i="6"/>
  <c r="N7351" i="6"/>
  <c r="M7351" i="6"/>
  <c r="T7350" i="6" a="1"/>
  <c r="T7350" i="6" s="1"/>
  <c r="S7350" i="6" a="1"/>
  <c r="S7350" i="6" s="1"/>
  <c r="R7350" i="6"/>
  <c r="Q7350" i="6"/>
  <c r="P7350" i="6"/>
  <c r="O7350" i="6"/>
  <c r="N7350" i="6"/>
  <c r="M7350" i="6"/>
  <c r="T7349" i="6" a="1"/>
  <c r="T7349" i="6" s="1"/>
  <c r="S7349" i="6" a="1"/>
  <c r="S7349" i="6" s="1"/>
  <c r="R7349" i="6"/>
  <c r="Q7349" i="6"/>
  <c r="P7349" i="6"/>
  <c r="O7349" i="6"/>
  <c r="N7349" i="6"/>
  <c r="M7349" i="6"/>
  <c r="T7348" i="6" a="1"/>
  <c r="T7348" i="6" s="1"/>
  <c r="S7348" i="6" a="1"/>
  <c r="S7348" i="6" s="1"/>
  <c r="R7348" i="6"/>
  <c r="Q7348" i="6"/>
  <c r="P7348" i="6"/>
  <c r="O7348" i="6"/>
  <c r="N7348" i="6"/>
  <c r="M7348" i="6"/>
  <c r="T7347" i="6" a="1"/>
  <c r="T7347" i="6" s="1"/>
  <c r="S7347" i="6" a="1"/>
  <c r="S7347" i="6" s="1"/>
  <c r="R7347" i="6"/>
  <c r="Q7347" i="6"/>
  <c r="P7347" i="6"/>
  <c r="O7347" i="6"/>
  <c r="N7347" i="6"/>
  <c r="M7347" i="6"/>
  <c r="T7346" i="6" a="1"/>
  <c r="T7346" i="6" s="1"/>
  <c r="S7346" i="6" a="1"/>
  <c r="S7346" i="6" s="1"/>
  <c r="R7346" i="6"/>
  <c r="Q7346" i="6"/>
  <c r="P7346" i="6"/>
  <c r="O7346" i="6"/>
  <c r="N7346" i="6"/>
  <c r="M7346" i="6"/>
  <c r="T7345" i="6" a="1"/>
  <c r="T7345" i="6" s="1"/>
  <c r="S7345" i="6" a="1"/>
  <c r="S7345" i="6" s="1"/>
  <c r="R7345" i="6"/>
  <c r="Q7345" i="6"/>
  <c r="P7345" i="6"/>
  <c r="O7345" i="6"/>
  <c r="N7345" i="6"/>
  <c r="M7345" i="6"/>
  <c r="T7344" i="6" a="1"/>
  <c r="T7344" i="6" s="1"/>
  <c r="S7344" i="6" a="1"/>
  <c r="S7344" i="6" s="1"/>
  <c r="R7344" i="6"/>
  <c r="Q7344" i="6"/>
  <c r="P7344" i="6"/>
  <c r="O7344" i="6"/>
  <c r="N7344" i="6"/>
  <c r="M7344" i="6"/>
  <c r="T7343" i="6" a="1"/>
  <c r="T7343" i="6" s="1"/>
  <c r="S7343" i="6" a="1"/>
  <c r="S7343" i="6" s="1"/>
  <c r="R7343" i="6"/>
  <c r="Q7343" i="6"/>
  <c r="P7343" i="6"/>
  <c r="O7343" i="6"/>
  <c r="N7343" i="6"/>
  <c r="M7343" i="6"/>
  <c r="T7342" i="6" a="1"/>
  <c r="T7342" i="6" s="1"/>
  <c r="S7342" i="6" a="1"/>
  <c r="S7342" i="6" s="1"/>
  <c r="R7342" i="6"/>
  <c r="Q7342" i="6"/>
  <c r="P7342" i="6"/>
  <c r="O7342" i="6"/>
  <c r="N7342" i="6"/>
  <c r="M7342" i="6"/>
  <c r="T7341" i="6" a="1"/>
  <c r="T7341" i="6" s="1"/>
  <c r="S7341" i="6"/>
  <c r="S7341" i="6" a="1"/>
  <c r="R7341" i="6"/>
  <c r="Q7341" i="6"/>
  <c r="P7341" i="6"/>
  <c r="O7341" i="6"/>
  <c r="N7341" i="6"/>
  <c r="M7341" i="6"/>
  <c r="T7340" i="6"/>
  <c r="T7340" i="6" a="1"/>
  <c r="S7340" i="6" a="1"/>
  <c r="S7340" i="6" s="1"/>
  <c r="R7340" i="6"/>
  <c r="Q7340" i="6"/>
  <c r="P7340" i="6"/>
  <c r="O7340" i="6"/>
  <c r="N7340" i="6"/>
  <c r="M7340" i="6"/>
  <c r="T7339" i="6" a="1"/>
  <c r="T7339" i="6" s="1"/>
  <c r="S7339" i="6" a="1"/>
  <c r="S7339" i="6" s="1"/>
  <c r="R7339" i="6"/>
  <c r="Q7339" i="6"/>
  <c r="P7339" i="6"/>
  <c r="O7339" i="6"/>
  <c r="N7339" i="6"/>
  <c r="M7339" i="6"/>
  <c r="T7338" i="6" a="1"/>
  <c r="T7338" i="6" s="1"/>
  <c r="S7338" i="6" a="1"/>
  <c r="S7338" i="6" s="1"/>
  <c r="R7338" i="6"/>
  <c r="Q7338" i="6"/>
  <c r="P7338" i="6"/>
  <c r="O7338" i="6"/>
  <c r="N7338" i="6"/>
  <c r="M7338" i="6"/>
  <c r="T7337" i="6" a="1"/>
  <c r="T7337" i="6" s="1"/>
  <c r="S7337" i="6" a="1"/>
  <c r="S7337" i="6" s="1"/>
  <c r="R7337" i="6"/>
  <c r="Q7337" i="6"/>
  <c r="P7337" i="6"/>
  <c r="O7337" i="6"/>
  <c r="N7337" i="6"/>
  <c r="M7337" i="6"/>
  <c r="T7336" i="6" a="1"/>
  <c r="T7336" i="6" s="1"/>
  <c r="S7336" i="6" a="1"/>
  <c r="S7336" i="6" s="1"/>
  <c r="R7336" i="6"/>
  <c r="Q7336" i="6"/>
  <c r="P7336" i="6"/>
  <c r="O7336" i="6"/>
  <c r="N7336" i="6"/>
  <c r="M7336" i="6"/>
  <c r="T7335" i="6" a="1"/>
  <c r="T7335" i="6" s="1"/>
  <c r="S7335" i="6" a="1"/>
  <c r="S7335" i="6" s="1"/>
  <c r="R7335" i="6"/>
  <c r="Q7335" i="6"/>
  <c r="P7335" i="6"/>
  <c r="O7335" i="6"/>
  <c r="N7335" i="6"/>
  <c r="M7335" i="6"/>
  <c r="T7334" i="6" a="1"/>
  <c r="T7334" i="6" s="1"/>
  <c r="S7334" i="6" a="1"/>
  <c r="S7334" i="6" s="1"/>
  <c r="R7334" i="6"/>
  <c r="Q7334" i="6"/>
  <c r="P7334" i="6"/>
  <c r="O7334" i="6"/>
  <c r="N7334" i="6"/>
  <c r="M7334" i="6"/>
  <c r="T7333" i="6" a="1"/>
  <c r="T7333" i="6" s="1"/>
  <c r="S7333" i="6" a="1"/>
  <c r="S7333" i="6" s="1"/>
  <c r="R7333" i="6"/>
  <c r="Q7333" i="6"/>
  <c r="P7333" i="6"/>
  <c r="O7333" i="6"/>
  <c r="N7333" i="6"/>
  <c r="M7333" i="6"/>
  <c r="T7332" i="6" a="1"/>
  <c r="T7332" i="6" s="1"/>
  <c r="S7332" i="6" a="1"/>
  <c r="S7332" i="6" s="1"/>
  <c r="R7332" i="6"/>
  <c r="Q7332" i="6"/>
  <c r="P7332" i="6"/>
  <c r="O7332" i="6"/>
  <c r="N7332" i="6"/>
  <c r="M7332" i="6"/>
  <c r="T7331" i="6" a="1"/>
  <c r="T7331" i="6" s="1"/>
  <c r="S7331" i="6" a="1"/>
  <c r="S7331" i="6" s="1"/>
  <c r="R7331" i="6"/>
  <c r="Q7331" i="6"/>
  <c r="P7331" i="6"/>
  <c r="O7331" i="6"/>
  <c r="N7331" i="6"/>
  <c r="M7331" i="6"/>
  <c r="T7330" i="6" a="1"/>
  <c r="T7330" i="6" s="1"/>
  <c r="S7330" i="6" a="1"/>
  <c r="S7330" i="6" s="1"/>
  <c r="R7330" i="6"/>
  <c r="Q7330" i="6"/>
  <c r="P7330" i="6"/>
  <c r="O7330" i="6"/>
  <c r="N7330" i="6"/>
  <c r="M7330" i="6"/>
  <c r="T7329" i="6" a="1"/>
  <c r="T7329" i="6" s="1"/>
  <c r="S7329" i="6" a="1"/>
  <c r="S7329" i="6" s="1"/>
  <c r="R7329" i="6"/>
  <c r="Q7329" i="6"/>
  <c r="P7329" i="6"/>
  <c r="O7329" i="6"/>
  <c r="N7329" i="6"/>
  <c r="M7329" i="6"/>
  <c r="T7328" i="6" a="1"/>
  <c r="T7328" i="6" s="1"/>
  <c r="S7328" i="6" a="1"/>
  <c r="S7328" i="6" s="1"/>
  <c r="R7328" i="6"/>
  <c r="Q7328" i="6"/>
  <c r="P7328" i="6"/>
  <c r="O7328" i="6"/>
  <c r="N7328" i="6"/>
  <c r="M7328" i="6"/>
  <c r="T7327" i="6" a="1"/>
  <c r="T7327" i="6" s="1"/>
  <c r="S7327" i="6" a="1"/>
  <c r="S7327" i="6" s="1"/>
  <c r="R7327" i="6"/>
  <c r="Q7327" i="6"/>
  <c r="P7327" i="6"/>
  <c r="O7327" i="6"/>
  <c r="N7327" i="6"/>
  <c r="M7327" i="6"/>
  <c r="T7326" i="6" a="1"/>
  <c r="T7326" i="6" s="1"/>
  <c r="S7326" i="6" a="1"/>
  <c r="S7326" i="6" s="1"/>
  <c r="R7326" i="6"/>
  <c r="Q7326" i="6"/>
  <c r="P7326" i="6"/>
  <c r="O7326" i="6"/>
  <c r="N7326" i="6"/>
  <c r="M7326" i="6"/>
  <c r="T7325" i="6" a="1"/>
  <c r="T7325" i="6" s="1"/>
  <c r="S7325" i="6" a="1"/>
  <c r="S7325" i="6" s="1"/>
  <c r="R7325" i="6"/>
  <c r="Q7325" i="6"/>
  <c r="P7325" i="6"/>
  <c r="O7325" i="6"/>
  <c r="N7325" i="6"/>
  <c r="M7325" i="6"/>
  <c r="T7324" i="6" a="1"/>
  <c r="T7324" i="6" s="1"/>
  <c r="S7324" i="6" a="1"/>
  <c r="S7324" i="6" s="1"/>
  <c r="R7324" i="6"/>
  <c r="Q7324" i="6"/>
  <c r="P7324" i="6"/>
  <c r="O7324" i="6"/>
  <c r="N7324" i="6"/>
  <c r="M7324" i="6"/>
  <c r="T7323" i="6" a="1"/>
  <c r="T7323" i="6" s="1"/>
  <c r="S7323" i="6" a="1"/>
  <c r="S7323" i="6" s="1"/>
  <c r="R7323" i="6"/>
  <c r="Q7323" i="6"/>
  <c r="P7323" i="6"/>
  <c r="O7323" i="6"/>
  <c r="N7323" i="6"/>
  <c r="M7323" i="6"/>
  <c r="T7322" i="6" a="1"/>
  <c r="T7322" i="6" s="1"/>
  <c r="S7322" i="6" a="1"/>
  <c r="S7322" i="6" s="1"/>
  <c r="R7322" i="6"/>
  <c r="Q7322" i="6"/>
  <c r="P7322" i="6"/>
  <c r="O7322" i="6"/>
  <c r="N7322" i="6"/>
  <c r="M7322" i="6"/>
  <c r="T7321" i="6" a="1"/>
  <c r="T7321" i="6" s="1"/>
  <c r="S7321" i="6"/>
  <c r="S7321" i="6" a="1"/>
  <c r="R7321" i="6"/>
  <c r="Q7321" i="6"/>
  <c r="P7321" i="6"/>
  <c r="O7321" i="6"/>
  <c r="N7321" i="6"/>
  <c r="M7321" i="6"/>
  <c r="T7320" i="6"/>
  <c r="T7320" i="6" a="1"/>
  <c r="S7320" i="6" a="1"/>
  <c r="S7320" i="6" s="1"/>
  <c r="R7320" i="6"/>
  <c r="Q7320" i="6"/>
  <c r="P7320" i="6"/>
  <c r="O7320" i="6"/>
  <c r="N7320" i="6"/>
  <c r="M7320" i="6"/>
  <c r="T7319" i="6" a="1"/>
  <c r="T7319" i="6" s="1"/>
  <c r="S7319" i="6" a="1"/>
  <c r="S7319" i="6" s="1"/>
  <c r="R7319" i="6"/>
  <c r="Q7319" i="6"/>
  <c r="P7319" i="6"/>
  <c r="O7319" i="6"/>
  <c r="N7319" i="6"/>
  <c r="M7319" i="6"/>
  <c r="T7318" i="6" a="1"/>
  <c r="T7318" i="6" s="1"/>
  <c r="S7318" i="6" a="1"/>
  <c r="S7318" i="6" s="1"/>
  <c r="R7318" i="6"/>
  <c r="Q7318" i="6"/>
  <c r="P7318" i="6"/>
  <c r="O7318" i="6"/>
  <c r="N7318" i="6"/>
  <c r="M7318" i="6"/>
  <c r="T7317" i="6" a="1"/>
  <c r="T7317" i="6" s="1"/>
  <c r="S7317" i="6" a="1"/>
  <c r="S7317" i="6" s="1"/>
  <c r="R7317" i="6"/>
  <c r="Q7317" i="6"/>
  <c r="P7317" i="6"/>
  <c r="O7317" i="6"/>
  <c r="N7317" i="6"/>
  <c r="M7317" i="6"/>
  <c r="T7316" i="6" a="1"/>
  <c r="T7316" i="6" s="1"/>
  <c r="S7316" i="6" a="1"/>
  <c r="S7316" i="6" s="1"/>
  <c r="R7316" i="6"/>
  <c r="Q7316" i="6"/>
  <c r="P7316" i="6"/>
  <c r="O7316" i="6"/>
  <c r="N7316" i="6"/>
  <c r="M7316" i="6"/>
  <c r="T7315" i="6" a="1"/>
  <c r="T7315" i="6" s="1"/>
  <c r="S7315" i="6" a="1"/>
  <c r="S7315" i="6" s="1"/>
  <c r="R7315" i="6"/>
  <c r="Q7315" i="6"/>
  <c r="P7315" i="6"/>
  <c r="O7315" i="6"/>
  <c r="N7315" i="6"/>
  <c r="M7315" i="6"/>
  <c r="T7314" i="6" a="1"/>
  <c r="T7314" i="6" s="1"/>
  <c r="S7314" i="6" a="1"/>
  <c r="S7314" i="6" s="1"/>
  <c r="R7314" i="6"/>
  <c r="Q7314" i="6"/>
  <c r="P7314" i="6"/>
  <c r="O7314" i="6"/>
  <c r="N7314" i="6"/>
  <c r="M7314" i="6"/>
  <c r="T7313" i="6" a="1"/>
  <c r="T7313" i="6" s="1"/>
  <c r="S7313" i="6" a="1"/>
  <c r="S7313" i="6" s="1"/>
  <c r="R7313" i="6"/>
  <c r="Q7313" i="6"/>
  <c r="P7313" i="6"/>
  <c r="O7313" i="6"/>
  <c r="N7313" i="6"/>
  <c r="M7313" i="6"/>
  <c r="T7312" i="6" a="1"/>
  <c r="T7312" i="6" s="1"/>
  <c r="S7312" i="6" a="1"/>
  <c r="S7312" i="6" s="1"/>
  <c r="R7312" i="6"/>
  <c r="Q7312" i="6"/>
  <c r="P7312" i="6"/>
  <c r="O7312" i="6"/>
  <c r="N7312" i="6"/>
  <c r="M7312" i="6"/>
  <c r="T7311" i="6" a="1"/>
  <c r="T7311" i="6" s="1"/>
  <c r="S7311" i="6" a="1"/>
  <c r="S7311" i="6" s="1"/>
  <c r="R7311" i="6"/>
  <c r="Q7311" i="6"/>
  <c r="P7311" i="6"/>
  <c r="O7311" i="6"/>
  <c r="N7311" i="6"/>
  <c r="M7311" i="6"/>
  <c r="T7310" i="6" a="1"/>
  <c r="T7310" i="6" s="1"/>
  <c r="S7310" i="6" a="1"/>
  <c r="S7310" i="6" s="1"/>
  <c r="R7310" i="6"/>
  <c r="Q7310" i="6"/>
  <c r="P7310" i="6"/>
  <c r="O7310" i="6"/>
  <c r="N7310" i="6"/>
  <c r="M7310" i="6"/>
  <c r="T7309" i="6" a="1"/>
  <c r="T7309" i="6" s="1"/>
  <c r="S7309" i="6" a="1"/>
  <c r="S7309" i="6" s="1"/>
  <c r="R7309" i="6"/>
  <c r="Q7309" i="6"/>
  <c r="P7309" i="6"/>
  <c r="O7309" i="6"/>
  <c r="N7309" i="6"/>
  <c r="M7309" i="6"/>
  <c r="T7308" i="6" a="1"/>
  <c r="T7308" i="6" s="1"/>
  <c r="S7308" i="6" a="1"/>
  <c r="S7308" i="6" s="1"/>
  <c r="R7308" i="6"/>
  <c r="Q7308" i="6"/>
  <c r="P7308" i="6"/>
  <c r="O7308" i="6"/>
  <c r="N7308" i="6"/>
  <c r="M7308" i="6"/>
  <c r="T7307" i="6" a="1"/>
  <c r="T7307" i="6" s="1"/>
  <c r="S7307" i="6" a="1"/>
  <c r="S7307" i="6" s="1"/>
  <c r="R7307" i="6"/>
  <c r="Q7307" i="6"/>
  <c r="P7307" i="6"/>
  <c r="O7307" i="6"/>
  <c r="N7307" i="6"/>
  <c r="M7307" i="6"/>
  <c r="T7306" i="6" a="1"/>
  <c r="T7306" i="6" s="1"/>
  <c r="S7306" i="6" a="1"/>
  <c r="S7306" i="6" s="1"/>
  <c r="R7306" i="6"/>
  <c r="Q7306" i="6"/>
  <c r="P7306" i="6"/>
  <c r="O7306" i="6"/>
  <c r="N7306" i="6"/>
  <c r="M7306" i="6"/>
  <c r="T7305" i="6" a="1"/>
  <c r="T7305" i="6" s="1"/>
  <c r="S7305" i="6"/>
  <c r="S7305" i="6" a="1"/>
  <c r="R7305" i="6"/>
  <c r="Q7305" i="6"/>
  <c r="P7305" i="6"/>
  <c r="O7305" i="6"/>
  <c r="N7305" i="6"/>
  <c r="M7305" i="6"/>
  <c r="T7304" i="6"/>
  <c r="T7304" i="6" a="1"/>
  <c r="S7304" i="6" a="1"/>
  <c r="S7304" i="6" s="1"/>
  <c r="R7304" i="6"/>
  <c r="Q7304" i="6"/>
  <c r="P7304" i="6"/>
  <c r="O7304" i="6"/>
  <c r="N7304" i="6"/>
  <c r="M7304" i="6"/>
  <c r="T7303" i="6" a="1"/>
  <c r="T7303" i="6" s="1"/>
  <c r="S7303" i="6" a="1"/>
  <c r="S7303" i="6" s="1"/>
  <c r="R7303" i="6"/>
  <c r="Q7303" i="6"/>
  <c r="P7303" i="6"/>
  <c r="O7303" i="6"/>
  <c r="N7303" i="6"/>
  <c r="M7303" i="6"/>
  <c r="T7302" i="6" a="1"/>
  <c r="T7302" i="6" s="1"/>
  <c r="S7302" i="6" a="1"/>
  <c r="S7302" i="6" s="1"/>
  <c r="R7302" i="6"/>
  <c r="Q7302" i="6"/>
  <c r="P7302" i="6"/>
  <c r="O7302" i="6"/>
  <c r="N7302" i="6"/>
  <c r="M7302" i="6"/>
  <c r="T7301" i="6" a="1"/>
  <c r="T7301" i="6" s="1"/>
  <c r="S7301" i="6" a="1"/>
  <c r="S7301" i="6" s="1"/>
  <c r="R7301" i="6"/>
  <c r="Q7301" i="6"/>
  <c r="P7301" i="6"/>
  <c r="O7301" i="6"/>
  <c r="N7301" i="6"/>
  <c r="M7301" i="6"/>
  <c r="T7300" i="6" a="1"/>
  <c r="T7300" i="6" s="1"/>
  <c r="S7300" i="6" a="1"/>
  <c r="S7300" i="6" s="1"/>
  <c r="R7300" i="6"/>
  <c r="Q7300" i="6"/>
  <c r="P7300" i="6"/>
  <c r="O7300" i="6"/>
  <c r="N7300" i="6"/>
  <c r="M7300" i="6"/>
  <c r="T7299" i="6" a="1"/>
  <c r="T7299" i="6" s="1"/>
  <c r="S7299" i="6" a="1"/>
  <c r="S7299" i="6" s="1"/>
  <c r="R7299" i="6"/>
  <c r="Q7299" i="6"/>
  <c r="P7299" i="6"/>
  <c r="O7299" i="6"/>
  <c r="N7299" i="6"/>
  <c r="M7299" i="6"/>
  <c r="T7298" i="6" a="1"/>
  <c r="T7298" i="6" s="1"/>
  <c r="S7298" i="6" a="1"/>
  <c r="S7298" i="6" s="1"/>
  <c r="R7298" i="6"/>
  <c r="Q7298" i="6"/>
  <c r="P7298" i="6"/>
  <c r="O7298" i="6"/>
  <c r="N7298" i="6"/>
  <c r="M7298" i="6"/>
  <c r="T7297" i="6" a="1"/>
  <c r="T7297" i="6" s="1"/>
  <c r="S7297" i="6" a="1"/>
  <c r="S7297" i="6" s="1"/>
  <c r="R7297" i="6"/>
  <c r="Q7297" i="6"/>
  <c r="P7297" i="6"/>
  <c r="O7297" i="6"/>
  <c r="N7297" i="6"/>
  <c r="M7297" i="6"/>
  <c r="T7296" i="6" a="1"/>
  <c r="T7296" i="6" s="1"/>
  <c r="S7296" i="6" a="1"/>
  <c r="S7296" i="6" s="1"/>
  <c r="R7296" i="6"/>
  <c r="Q7296" i="6"/>
  <c r="P7296" i="6"/>
  <c r="O7296" i="6"/>
  <c r="N7296" i="6"/>
  <c r="M7296" i="6"/>
  <c r="T7295" i="6" a="1"/>
  <c r="T7295" i="6" s="1"/>
  <c r="S7295" i="6" a="1"/>
  <c r="S7295" i="6" s="1"/>
  <c r="R7295" i="6"/>
  <c r="Q7295" i="6"/>
  <c r="P7295" i="6"/>
  <c r="O7295" i="6"/>
  <c r="N7295" i="6"/>
  <c r="M7295" i="6"/>
  <c r="T7294" i="6" a="1"/>
  <c r="T7294" i="6" s="1"/>
  <c r="S7294" i="6" a="1"/>
  <c r="S7294" i="6" s="1"/>
  <c r="R7294" i="6"/>
  <c r="Q7294" i="6"/>
  <c r="P7294" i="6"/>
  <c r="O7294" i="6"/>
  <c r="N7294" i="6"/>
  <c r="M7294" i="6"/>
  <c r="T7293" i="6" a="1"/>
  <c r="T7293" i="6" s="1"/>
  <c r="S7293" i="6" a="1"/>
  <c r="S7293" i="6" s="1"/>
  <c r="R7293" i="6"/>
  <c r="Q7293" i="6"/>
  <c r="P7293" i="6"/>
  <c r="O7293" i="6"/>
  <c r="N7293" i="6"/>
  <c r="M7293" i="6"/>
  <c r="T7292" i="6" a="1"/>
  <c r="T7292" i="6" s="1"/>
  <c r="S7292" i="6" a="1"/>
  <c r="S7292" i="6" s="1"/>
  <c r="R7292" i="6"/>
  <c r="Q7292" i="6"/>
  <c r="P7292" i="6"/>
  <c r="O7292" i="6"/>
  <c r="N7292" i="6"/>
  <c r="M7292" i="6"/>
  <c r="T7291" i="6" a="1"/>
  <c r="T7291" i="6" s="1"/>
  <c r="S7291" i="6" a="1"/>
  <c r="S7291" i="6" s="1"/>
  <c r="R7291" i="6"/>
  <c r="Q7291" i="6"/>
  <c r="P7291" i="6"/>
  <c r="O7291" i="6"/>
  <c r="N7291" i="6"/>
  <c r="M7291" i="6"/>
  <c r="T7290" i="6" a="1"/>
  <c r="T7290" i="6" s="1"/>
  <c r="S7290" i="6" a="1"/>
  <c r="S7290" i="6" s="1"/>
  <c r="R7290" i="6"/>
  <c r="Q7290" i="6"/>
  <c r="P7290" i="6"/>
  <c r="O7290" i="6"/>
  <c r="N7290" i="6"/>
  <c r="M7290" i="6"/>
  <c r="T7289" i="6" a="1"/>
  <c r="T7289" i="6" s="1"/>
  <c r="S7289" i="6"/>
  <c r="S7289" i="6" a="1"/>
  <c r="R7289" i="6"/>
  <c r="Q7289" i="6"/>
  <c r="P7289" i="6"/>
  <c r="O7289" i="6"/>
  <c r="N7289" i="6"/>
  <c r="M7289" i="6"/>
  <c r="T7288" i="6"/>
  <c r="T7288" i="6" a="1"/>
  <c r="S7288" i="6" a="1"/>
  <c r="S7288" i="6" s="1"/>
  <c r="R7288" i="6"/>
  <c r="Q7288" i="6"/>
  <c r="P7288" i="6"/>
  <c r="O7288" i="6"/>
  <c r="N7288" i="6"/>
  <c r="M7288" i="6"/>
  <c r="T7287" i="6" a="1"/>
  <c r="T7287" i="6" s="1"/>
  <c r="S7287" i="6" a="1"/>
  <c r="S7287" i="6" s="1"/>
  <c r="R7287" i="6"/>
  <c r="Q7287" i="6"/>
  <c r="P7287" i="6"/>
  <c r="O7287" i="6"/>
  <c r="N7287" i="6"/>
  <c r="M7287" i="6"/>
  <c r="T7286" i="6" a="1"/>
  <c r="T7286" i="6" s="1"/>
  <c r="S7286" i="6" a="1"/>
  <c r="S7286" i="6" s="1"/>
  <c r="R7286" i="6"/>
  <c r="Q7286" i="6"/>
  <c r="P7286" i="6"/>
  <c r="O7286" i="6"/>
  <c r="N7286" i="6"/>
  <c r="M7286" i="6"/>
  <c r="T7285" i="6" a="1"/>
  <c r="T7285" i="6" s="1"/>
  <c r="S7285" i="6" a="1"/>
  <c r="S7285" i="6" s="1"/>
  <c r="R7285" i="6"/>
  <c r="Q7285" i="6"/>
  <c r="P7285" i="6"/>
  <c r="O7285" i="6"/>
  <c r="N7285" i="6"/>
  <c r="M7285" i="6"/>
  <c r="T7284" i="6" a="1"/>
  <c r="T7284" i="6" s="1"/>
  <c r="S7284" i="6" a="1"/>
  <c r="S7284" i="6" s="1"/>
  <c r="R7284" i="6"/>
  <c r="Q7284" i="6"/>
  <c r="P7284" i="6"/>
  <c r="O7284" i="6"/>
  <c r="N7284" i="6"/>
  <c r="M7284" i="6"/>
  <c r="T7283" i="6" a="1"/>
  <c r="T7283" i="6" s="1"/>
  <c r="S7283" i="6" a="1"/>
  <c r="S7283" i="6" s="1"/>
  <c r="R7283" i="6"/>
  <c r="Q7283" i="6"/>
  <c r="P7283" i="6"/>
  <c r="O7283" i="6"/>
  <c r="N7283" i="6"/>
  <c r="M7283" i="6"/>
  <c r="T7282" i="6" a="1"/>
  <c r="T7282" i="6" s="1"/>
  <c r="S7282" i="6" a="1"/>
  <c r="S7282" i="6" s="1"/>
  <c r="R7282" i="6"/>
  <c r="Q7282" i="6"/>
  <c r="P7282" i="6"/>
  <c r="O7282" i="6"/>
  <c r="N7282" i="6"/>
  <c r="M7282" i="6"/>
  <c r="T7281" i="6" a="1"/>
  <c r="T7281" i="6" s="1"/>
  <c r="S7281" i="6" a="1"/>
  <c r="S7281" i="6" s="1"/>
  <c r="R7281" i="6"/>
  <c r="Q7281" i="6"/>
  <c r="P7281" i="6"/>
  <c r="O7281" i="6"/>
  <c r="N7281" i="6"/>
  <c r="M7281" i="6"/>
  <c r="T7280" i="6" a="1"/>
  <c r="T7280" i="6" s="1"/>
  <c r="S7280" i="6" a="1"/>
  <c r="S7280" i="6" s="1"/>
  <c r="R7280" i="6"/>
  <c r="Q7280" i="6"/>
  <c r="P7280" i="6"/>
  <c r="O7280" i="6"/>
  <c r="N7280" i="6"/>
  <c r="M7280" i="6"/>
  <c r="T7279" i="6" a="1"/>
  <c r="T7279" i="6" s="1"/>
  <c r="S7279" i="6" a="1"/>
  <c r="S7279" i="6" s="1"/>
  <c r="R7279" i="6"/>
  <c r="Q7279" i="6"/>
  <c r="P7279" i="6"/>
  <c r="O7279" i="6"/>
  <c r="N7279" i="6"/>
  <c r="M7279" i="6"/>
  <c r="T7278" i="6" a="1"/>
  <c r="T7278" i="6" s="1"/>
  <c r="S7278" i="6" a="1"/>
  <c r="S7278" i="6" s="1"/>
  <c r="R7278" i="6"/>
  <c r="Q7278" i="6"/>
  <c r="P7278" i="6"/>
  <c r="O7278" i="6"/>
  <c r="N7278" i="6"/>
  <c r="M7278" i="6"/>
  <c r="T7277" i="6" a="1"/>
  <c r="T7277" i="6" s="1"/>
  <c r="S7277" i="6" a="1"/>
  <c r="S7277" i="6" s="1"/>
  <c r="R7277" i="6"/>
  <c r="Q7277" i="6"/>
  <c r="P7277" i="6"/>
  <c r="O7277" i="6"/>
  <c r="N7277" i="6"/>
  <c r="M7277" i="6"/>
  <c r="T7276" i="6" a="1"/>
  <c r="T7276" i="6" s="1"/>
  <c r="S7276" i="6" a="1"/>
  <c r="S7276" i="6" s="1"/>
  <c r="R7276" i="6"/>
  <c r="Q7276" i="6"/>
  <c r="P7276" i="6"/>
  <c r="O7276" i="6"/>
  <c r="N7276" i="6"/>
  <c r="M7276" i="6"/>
  <c r="T7275" i="6" a="1"/>
  <c r="T7275" i="6" s="1"/>
  <c r="S7275" i="6" a="1"/>
  <c r="S7275" i="6" s="1"/>
  <c r="R7275" i="6"/>
  <c r="Q7275" i="6"/>
  <c r="P7275" i="6"/>
  <c r="O7275" i="6"/>
  <c r="N7275" i="6"/>
  <c r="M7275" i="6"/>
  <c r="T7274" i="6" a="1"/>
  <c r="T7274" i="6" s="1"/>
  <c r="S7274" i="6" a="1"/>
  <c r="S7274" i="6" s="1"/>
  <c r="R7274" i="6"/>
  <c r="Q7274" i="6"/>
  <c r="P7274" i="6"/>
  <c r="O7274" i="6"/>
  <c r="N7274" i="6"/>
  <c r="M7274" i="6"/>
  <c r="T7273" i="6" a="1"/>
  <c r="T7273" i="6" s="1"/>
  <c r="S7273" i="6"/>
  <c r="S7273" i="6" a="1"/>
  <c r="R7273" i="6"/>
  <c r="Q7273" i="6"/>
  <c r="P7273" i="6"/>
  <c r="O7273" i="6"/>
  <c r="N7273" i="6"/>
  <c r="M7273" i="6"/>
  <c r="T7272" i="6"/>
  <c r="T7272" i="6" a="1"/>
  <c r="S7272" i="6" a="1"/>
  <c r="S7272" i="6" s="1"/>
  <c r="R7272" i="6"/>
  <c r="Q7272" i="6"/>
  <c r="P7272" i="6"/>
  <c r="O7272" i="6"/>
  <c r="N7272" i="6"/>
  <c r="M7272" i="6"/>
  <c r="T7271" i="6" a="1"/>
  <c r="T7271" i="6" s="1"/>
  <c r="S7271" i="6" a="1"/>
  <c r="S7271" i="6" s="1"/>
  <c r="R7271" i="6"/>
  <c r="Q7271" i="6"/>
  <c r="P7271" i="6"/>
  <c r="O7271" i="6"/>
  <c r="N7271" i="6"/>
  <c r="M7271" i="6"/>
  <c r="T7270" i="6" a="1"/>
  <c r="T7270" i="6" s="1"/>
  <c r="S7270" i="6" a="1"/>
  <c r="S7270" i="6" s="1"/>
  <c r="R7270" i="6"/>
  <c r="Q7270" i="6"/>
  <c r="P7270" i="6"/>
  <c r="O7270" i="6"/>
  <c r="N7270" i="6"/>
  <c r="M7270" i="6"/>
  <c r="T7269" i="6" a="1"/>
  <c r="T7269" i="6" s="1"/>
  <c r="S7269" i="6" a="1"/>
  <c r="S7269" i="6" s="1"/>
  <c r="R7269" i="6"/>
  <c r="Q7269" i="6"/>
  <c r="P7269" i="6"/>
  <c r="O7269" i="6"/>
  <c r="N7269" i="6"/>
  <c r="M7269" i="6"/>
  <c r="T7268" i="6" a="1"/>
  <c r="T7268" i="6" s="1"/>
  <c r="S7268" i="6" a="1"/>
  <c r="S7268" i="6" s="1"/>
  <c r="R7268" i="6"/>
  <c r="Q7268" i="6"/>
  <c r="P7268" i="6"/>
  <c r="O7268" i="6"/>
  <c r="N7268" i="6"/>
  <c r="M7268" i="6"/>
  <c r="T7267" i="6" a="1"/>
  <c r="T7267" i="6" s="1"/>
  <c r="S7267" i="6" a="1"/>
  <c r="S7267" i="6" s="1"/>
  <c r="R7267" i="6"/>
  <c r="Q7267" i="6"/>
  <c r="P7267" i="6"/>
  <c r="O7267" i="6"/>
  <c r="N7267" i="6"/>
  <c r="M7267" i="6"/>
  <c r="T7266" i="6" a="1"/>
  <c r="T7266" i="6" s="1"/>
  <c r="S7266" i="6" a="1"/>
  <c r="S7266" i="6" s="1"/>
  <c r="R7266" i="6"/>
  <c r="Q7266" i="6"/>
  <c r="P7266" i="6"/>
  <c r="O7266" i="6"/>
  <c r="N7266" i="6"/>
  <c r="M7266" i="6"/>
  <c r="T7265" i="6" a="1"/>
  <c r="T7265" i="6" s="1"/>
  <c r="S7265" i="6" a="1"/>
  <c r="S7265" i="6" s="1"/>
  <c r="R7265" i="6"/>
  <c r="Q7265" i="6"/>
  <c r="P7265" i="6"/>
  <c r="O7265" i="6"/>
  <c r="N7265" i="6"/>
  <c r="M7265" i="6"/>
  <c r="T7264" i="6" a="1"/>
  <c r="T7264" i="6" s="1"/>
  <c r="S7264" i="6" a="1"/>
  <c r="S7264" i="6" s="1"/>
  <c r="R7264" i="6"/>
  <c r="Q7264" i="6"/>
  <c r="P7264" i="6"/>
  <c r="O7264" i="6"/>
  <c r="N7264" i="6"/>
  <c r="M7264" i="6"/>
  <c r="T7263" i="6" a="1"/>
  <c r="T7263" i="6" s="1"/>
  <c r="S7263" i="6" a="1"/>
  <c r="S7263" i="6" s="1"/>
  <c r="R7263" i="6"/>
  <c r="Q7263" i="6"/>
  <c r="P7263" i="6"/>
  <c r="O7263" i="6"/>
  <c r="N7263" i="6"/>
  <c r="M7263" i="6"/>
  <c r="T7262" i="6" a="1"/>
  <c r="T7262" i="6" s="1"/>
  <c r="S7262" i="6" a="1"/>
  <c r="S7262" i="6" s="1"/>
  <c r="R7262" i="6"/>
  <c r="Q7262" i="6"/>
  <c r="P7262" i="6"/>
  <c r="O7262" i="6"/>
  <c r="N7262" i="6"/>
  <c r="M7262" i="6"/>
  <c r="T7261" i="6" a="1"/>
  <c r="T7261" i="6" s="1"/>
  <c r="S7261" i="6"/>
  <c r="S7261" i="6" a="1"/>
  <c r="R7261" i="6"/>
  <c r="Q7261" i="6"/>
  <c r="P7261" i="6"/>
  <c r="O7261" i="6"/>
  <c r="N7261" i="6"/>
  <c r="M7261" i="6"/>
  <c r="T7260" i="6"/>
  <c r="T7260" i="6" a="1"/>
  <c r="S7260" i="6" a="1"/>
  <c r="S7260" i="6" s="1"/>
  <c r="R7260" i="6"/>
  <c r="Q7260" i="6"/>
  <c r="P7260" i="6"/>
  <c r="O7260" i="6"/>
  <c r="N7260" i="6"/>
  <c r="M7260" i="6"/>
  <c r="T7259" i="6" a="1"/>
  <c r="T7259" i="6" s="1"/>
  <c r="S7259" i="6" a="1"/>
  <c r="S7259" i="6" s="1"/>
  <c r="R7259" i="6"/>
  <c r="Q7259" i="6"/>
  <c r="P7259" i="6"/>
  <c r="O7259" i="6"/>
  <c r="N7259" i="6"/>
  <c r="M7259" i="6"/>
  <c r="T7258" i="6" a="1"/>
  <c r="T7258" i="6" s="1"/>
  <c r="S7258" i="6" a="1"/>
  <c r="S7258" i="6" s="1"/>
  <c r="R7258" i="6"/>
  <c r="Q7258" i="6"/>
  <c r="P7258" i="6"/>
  <c r="O7258" i="6"/>
  <c r="N7258" i="6"/>
  <c r="M7258" i="6"/>
  <c r="T7257" i="6" a="1"/>
  <c r="T7257" i="6" s="1"/>
  <c r="S7257" i="6" a="1"/>
  <c r="S7257" i="6" s="1"/>
  <c r="R7257" i="6"/>
  <c r="Q7257" i="6"/>
  <c r="P7257" i="6"/>
  <c r="O7257" i="6"/>
  <c r="N7257" i="6"/>
  <c r="M7257" i="6"/>
  <c r="T7256" i="6" a="1"/>
  <c r="T7256" i="6" s="1"/>
  <c r="S7256" i="6" a="1"/>
  <c r="S7256" i="6" s="1"/>
  <c r="R7256" i="6"/>
  <c r="Q7256" i="6"/>
  <c r="P7256" i="6"/>
  <c r="O7256" i="6"/>
  <c r="N7256" i="6"/>
  <c r="M7256" i="6"/>
  <c r="T7255" i="6" a="1"/>
  <c r="T7255" i="6" s="1"/>
  <c r="S7255" i="6" a="1"/>
  <c r="S7255" i="6" s="1"/>
  <c r="R7255" i="6"/>
  <c r="Q7255" i="6"/>
  <c r="P7255" i="6"/>
  <c r="O7255" i="6"/>
  <c r="N7255" i="6"/>
  <c r="M7255" i="6"/>
  <c r="T7254" i="6" a="1"/>
  <c r="T7254" i="6" s="1"/>
  <c r="S7254" i="6" a="1"/>
  <c r="S7254" i="6" s="1"/>
  <c r="R7254" i="6"/>
  <c r="Q7254" i="6"/>
  <c r="P7254" i="6"/>
  <c r="O7254" i="6"/>
  <c r="N7254" i="6"/>
  <c r="M7254" i="6"/>
  <c r="T7253" i="6" a="1"/>
  <c r="T7253" i="6" s="1"/>
  <c r="S7253" i="6"/>
  <c r="S7253" i="6" a="1"/>
  <c r="R7253" i="6"/>
  <c r="Q7253" i="6"/>
  <c r="P7253" i="6"/>
  <c r="O7253" i="6"/>
  <c r="N7253" i="6"/>
  <c r="M7253" i="6"/>
  <c r="T7252" i="6"/>
  <c r="T7252" i="6" a="1"/>
  <c r="S7252" i="6" a="1"/>
  <c r="S7252" i="6" s="1"/>
  <c r="R7252" i="6"/>
  <c r="Q7252" i="6"/>
  <c r="P7252" i="6"/>
  <c r="O7252" i="6"/>
  <c r="N7252" i="6"/>
  <c r="M7252" i="6"/>
  <c r="T7251" i="6" a="1"/>
  <c r="T7251" i="6" s="1"/>
  <c r="S7251" i="6" a="1"/>
  <c r="S7251" i="6" s="1"/>
  <c r="R7251" i="6"/>
  <c r="Q7251" i="6"/>
  <c r="P7251" i="6"/>
  <c r="O7251" i="6"/>
  <c r="N7251" i="6"/>
  <c r="M7251" i="6"/>
  <c r="T7250" i="6" a="1"/>
  <c r="T7250" i="6" s="1"/>
  <c r="S7250" i="6" a="1"/>
  <c r="S7250" i="6" s="1"/>
  <c r="R7250" i="6"/>
  <c r="Q7250" i="6"/>
  <c r="P7250" i="6"/>
  <c r="O7250" i="6"/>
  <c r="N7250" i="6"/>
  <c r="M7250" i="6"/>
  <c r="T7249" i="6" a="1"/>
  <c r="T7249" i="6" s="1"/>
  <c r="S7249" i="6" a="1"/>
  <c r="S7249" i="6" s="1"/>
  <c r="R7249" i="6"/>
  <c r="Q7249" i="6"/>
  <c r="P7249" i="6"/>
  <c r="O7249" i="6"/>
  <c r="N7249" i="6"/>
  <c r="M7249" i="6"/>
  <c r="T7248" i="6" a="1"/>
  <c r="T7248" i="6" s="1"/>
  <c r="S7248" i="6" a="1"/>
  <c r="S7248" i="6" s="1"/>
  <c r="R7248" i="6"/>
  <c r="Q7248" i="6"/>
  <c r="P7248" i="6"/>
  <c r="O7248" i="6"/>
  <c r="N7248" i="6"/>
  <c r="M7248" i="6"/>
  <c r="T7247" i="6" a="1"/>
  <c r="T7247" i="6" s="1"/>
  <c r="S7247" i="6" a="1"/>
  <c r="S7247" i="6" s="1"/>
  <c r="R7247" i="6"/>
  <c r="Q7247" i="6"/>
  <c r="P7247" i="6"/>
  <c r="O7247" i="6"/>
  <c r="N7247" i="6"/>
  <c r="M7247" i="6"/>
  <c r="T7246" i="6" a="1"/>
  <c r="T7246" i="6" s="1"/>
  <c r="S7246" i="6" a="1"/>
  <c r="S7246" i="6" s="1"/>
  <c r="R7246" i="6"/>
  <c r="Q7246" i="6"/>
  <c r="P7246" i="6"/>
  <c r="O7246" i="6"/>
  <c r="N7246" i="6"/>
  <c r="M7246" i="6"/>
  <c r="T7245" i="6" a="1"/>
  <c r="T7245" i="6" s="1"/>
  <c r="S7245" i="6" a="1"/>
  <c r="S7245" i="6" s="1"/>
  <c r="R7245" i="6"/>
  <c r="Q7245" i="6"/>
  <c r="P7245" i="6"/>
  <c r="O7245" i="6"/>
  <c r="N7245" i="6"/>
  <c r="M7245" i="6"/>
  <c r="T7244" i="6" a="1"/>
  <c r="T7244" i="6" s="1"/>
  <c r="S7244" i="6" a="1"/>
  <c r="S7244" i="6" s="1"/>
  <c r="R7244" i="6"/>
  <c r="Q7244" i="6"/>
  <c r="P7244" i="6"/>
  <c r="O7244" i="6"/>
  <c r="N7244" i="6"/>
  <c r="M7244" i="6"/>
  <c r="T7243" i="6" a="1"/>
  <c r="T7243" i="6" s="1"/>
  <c r="S7243" i="6" a="1"/>
  <c r="S7243" i="6" s="1"/>
  <c r="R7243" i="6"/>
  <c r="Q7243" i="6"/>
  <c r="P7243" i="6"/>
  <c r="O7243" i="6"/>
  <c r="N7243" i="6"/>
  <c r="M7243" i="6"/>
  <c r="T7242" i="6" a="1"/>
  <c r="T7242" i="6" s="1"/>
  <c r="S7242" i="6" a="1"/>
  <c r="S7242" i="6" s="1"/>
  <c r="R7242" i="6"/>
  <c r="Q7242" i="6"/>
  <c r="P7242" i="6"/>
  <c r="O7242" i="6"/>
  <c r="N7242" i="6"/>
  <c r="M7242" i="6"/>
  <c r="T7241" i="6" a="1"/>
  <c r="T7241" i="6" s="1"/>
  <c r="S7241" i="6"/>
  <c r="S7241" i="6" a="1"/>
  <c r="R7241" i="6"/>
  <c r="Q7241" i="6"/>
  <c r="P7241" i="6"/>
  <c r="O7241" i="6"/>
  <c r="N7241" i="6"/>
  <c r="M7241" i="6"/>
  <c r="T7240" i="6"/>
  <c r="T7240" i="6" a="1"/>
  <c r="S7240" i="6" a="1"/>
  <c r="S7240" i="6" s="1"/>
  <c r="R7240" i="6"/>
  <c r="Q7240" i="6"/>
  <c r="P7240" i="6"/>
  <c r="O7240" i="6"/>
  <c r="N7240" i="6"/>
  <c r="M7240" i="6"/>
  <c r="T7239" i="6" a="1"/>
  <c r="T7239" i="6" s="1"/>
  <c r="S7239" i="6" a="1"/>
  <c r="S7239" i="6" s="1"/>
  <c r="R7239" i="6"/>
  <c r="Q7239" i="6"/>
  <c r="P7239" i="6"/>
  <c r="O7239" i="6"/>
  <c r="N7239" i="6"/>
  <c r="M7239" i="6"/>
  <c r="T7238" i="6" a="1"/>
  <c r="T7238" i="6" s="1"/>
  <c r="S7238" i="6" a="1"/>
  <c r="S7238" i="6" s="1"/>
  <c r="R7238" i="6"/>
  <c r="Q7238" i="6"/>
  <c r="P7238" i="6"/>
  <c r="O7238" i="6"/>
  <c r="N7238" i="6"/>
  <c r="M7238" i="6"/>
  <c r="T7237" i="6" a="1"/>
  <c r="T7237" i="6" s="1"/>
  <c r="S7237" i="6" a="1"/>
  <c r="S7237" i="6" s="1"/>
  <c r="R7237" i="6"/>
  <c r="Q7237" i="6"/>
  <c r="P7237" i="6"/>
  <c r="O7237" i="6"/>
  <c r="N7237" i="6"/>
  <c r="M7237" i="6"/>
  <c r="T7236" i="6" a="1"/>
  <c r="T7236" i="6" s="1"/>
  <c r="S7236" i="6" a="1"/>
  <c r="S7236" i="6" s="1"/>
  <c r="R7236" i="6"/>
  <c r="Q7236" i="6"/>
  <c r="P7236" i="6"/>
  <c r="O7236" i="6"/>
  <c r="N7236" i="6"/>
  <c r="M7236" i="6"/>
  <c r="T7235" i="6" a="1"/>
  <c r="T7235" i="6" s="1"/>
  <c r="S7235" i="6" a="1"/>
  <c r="S7235" i="6" s="1"/>
  <c r="R7235" i="6"/>
  <c r="Q7235" i="6"/>
  <c r="P7235" i="6"/>
  <c r="O7235" i="6"/>
  <c r="N7235" i="6"/>
  <c r="M7235" i="6"/>
  <c r="T7234" i="6" a="1"/>
  <c r="T7234" i="6" s="1"/>
  <c r="S7234" i="6" a="1"/>
  <c r="S7234" i="6" s="1"/>
  <c r="R7234" i="6"/>
  <c r="Q7234" i="6"/>
  <c r="P7234" i="6"/>
  <c r="O7234" i="6"/>
  <c r="N7234" i="6"/>
  <c r="M7234" i="6"/>
  <c r="T7233" i="6" a="1"/>
  <c r="T7233" i="6" s="1"/>
  <c r="S7233" i="6" a="1"/>
  <c r="S7233" i="6" s="1"/>
  <c r="R7233" i="6"/>
  <c r="Q7233" i="6"/>
  <c r="P7233" i="6"/>
  <c r="O7233" i="6"/>
  <c r="N7233" i="6"/>
  <c r="M7233" i="6"/>
  <c r="T7232" i="6" a="1"/>
  <c r="T7232" i="6" s="1"/>
  <c r="S7232" i="6" a="1"/>
  <c r="S7232" i="6" s="1"/>
  <c r="R7232" i="6"/>
  <c r="Q7232" i="6"/>
  <c r="P7232" i="6"/>
  <c r="O7232" i="6"/>
  <c r="N7232" i="6"/>
  <c r="M7232" i="6"/>
  <c r="T7231" i="6" a="1"/>
  <c r="T7231" i="6" s="1"/>
  <c r="S7231" i="6" a="1"/>
  <c r="S7231" i="6" s="1"/>
  <c r="R7231" i="6"/>
  <c r="Q7231" i="6"/>
  <c r="P7231" i="6"/>
  <c r="O7231" i="6"/>
  <c r="N7231" i="6"/>
  <c r="M7231" i="6"/>
  <c r="T7230" i="6" a="1"/>
  <c r="T7230" i="6" s="1"/>
  <c r="S7230" i="6" a="1"/>
  <c r="S7230" i="6" s="1"/>
  <c r="R7230" i="6"/>
  <c r="Q7230" i="6"/>
  <c r="P7230" i="6"/>
  <c r="O7230" i="6"/>
  <c r="N7230" i="6"/>
  <c r="M7230" i="6"/>
  <c r="T7229" i="6" a="1"/>
  <c r="T7229" i="6" s="1"/>
  <c r="S7229" i="6"/>
  <c r="S7229" i="6" a="1"/>
  <c r="R7229" i="6"/>
  <c r="Q7229" i="6"/>
  <c r="P7229" i="6"/>
  <c r="O7229" i="6"/>
  <c r="N7229" i="6"/>
  <c r="M7229" i="6"/>
  <c r="T7228" i="6"/>
  <c r="T7228" i="6" a="1"/>
  <c r="S7228" i="6" a="1"/>
  <c r="S7228" i="6" s="1"/>
  <c r="R7228" i="6"/>
  <c r="Q7228" i="6"/>
  <c r="P7228" i="6"/>
  <c r="O7228" i="6"/>
  <c r="N7228" i="6"/>
  <c r="M7228" i="6"/>
  <c r="T7227" i="6" a="1"/>
  <c r="T7227" i="6" s="1"/>
  <c r="S7227" i="6" a="1"/>
  <c r="S7227" i="6" s="1"/>
  <c r="R7227" i="6"/>
  <c r="Q7227" i="6"/>
  <c r="P7227" i="6"/>
  <c r="O7227" i="6"/>
  <c r="N7227" i="6"/>
  <c r="M7227" i="6"/>
  <c r="T7226" i="6" a="1"/>
  <c r="T7226" i="6" s="1"/>
  <c r="S7226" i="6" a="1"/>
  <c r="S7226" i="6" s="1"/>
  <c r="R7226" i="6"/>
  <c r="Q7226" i="6"/>
  <c r="P7226" i="6"/>
  <c r="O7226" i="6"/>
  <c r="N7226" i="6"/>
  <c r="M7226" i="6"/>
  <c r="T7225" i="6" a="1"/>
  <c r="T7225" i="6" s="1"/>
  <c r="S7225" i="6" a="1"/>
  <c r="S7225" i="6" s="1"/>
  <c r="R7225" i="6"/>
  <c r="Q7225" i="6"/>
  <c r="P7225" i="6"/>
  <c r="O7225" i="6"/>
  <c r="N7225" i="6"/>
  <c r="M7225" i="6"/>
  <c r="T7224" i="6" a="1"/>
  <c r="T7224" i="6" s="1"/>
  <c r="S7224" i="6" a="1"/>
  <c r="S7224" i="6" s="1"/>
  <c r="R7224" i="6"/>
  <c r="Q7224" i="6"/>
  <c r="P7224" i="6"/>
  <c r="O7224" i="6"/>
  <c r="N7224" i="6"/>
  <c r="M7224" i="6"/>
  <c r="T7223" i="6" a="1"/>
  <c r="T7223" i="6" s="1"/>
  <c r="S7223" i="6" a="1"/>
  <c r="S7223" i="6" s="1"/>
  <c r="R7223" i="6"/>
  <c r="Q7223" i="6"/>
  <c r="P7223" i="6"/>
  <c r="O7223" i="6"/>
  <c r="N7223" i="6"/>
  <c r="M7223" i="6"/>
  <c r="T7222" i="6" a="1"/>
  <c r="T7222" i="6" s="1"/>
  <c r="S7222" i="6" a="1"/>
  <c r="S7222" i="6" s="1"/>
  <c r="R7222" i="6"/>
  <c r="Q7222" i="6"/>
  <c r="P7222" i="6"/>
  <c r="O7222" i="6"/>
  <c r="N7222" i="6"/>
  <c r="M7222" i="6"/>
  <c r="T7221" i="6" a="1"/>
  <c r="T7221" i="6" s="1"/>
  <c r="S7221" i="6"/>
  <c r="S7221" i="6" a="1"/>
  <c r="R7221" i="6"/>
  <c r="Q7221" i="6"/>
  <c r="P7221" i="6"/>
  <c r="O7221" i="6"/>
  <c r="N7221" i="6"/>
  <c r="M7221" i="6"/>
  <c r="T7220" i="6"/>
  <c r="T7220" i="6" a="1"/>
  <c r="S7220" i="6" a="1"/>
  <c r="S7220" i="6" s="1"/>
  <c r="R7220" i="6"/>
  <c r="Q7220" i="6"/>
  <c r="P7220" i="6"/>
  <c r="O7220" i="6"/>
  <c r="N7220" i="6"/>
  <c r="M7220" i="6"/>
  <c r="T7219" i="6" a="1"/>
  <c r="T7219" i="6" s="1"/>
  <c r="S7219" i="6" a="1"/>
  <c r="S7219" i="6" s="1"/>
  <c r="R7219" i="6"/>
  <c r="Q7219" i="6"/>
  <c r="P7219" i="6"/>
  <c r="O7219" i="6"/>
  <c r="N7219" i="6"/>
  <c r="M7219" i="6"/>
  <c r="T7218" i="6" a="1"/>
  <c r="T7218" i="6" s="1"/>
  <c r="S7218" i="6" a="1"/>
  <c r="S7218" i="6" s="1"/>
  <c r="R7218" i="6"/>
  <c r="Q7218" i="6"/>
  <c r="P7218" i="6"/>
  <c r="O7218" i="6"/>
  <c r="N7218" i="6"/>
  <c r="M7218" i="6"/>
  <c r="T7217" i="6" a="1"/>
  <c r="T7217" i="6" s="1"/>
  <c r="S7217" i="6" a="1"/>
  <c r="S7217" i="6" s="1"/>
  <c r="R7217" i="6"/>
  <c r="Q7217" i="6"/>
  <c r="P7217" i="6"/>
  <c r="O7217" i="6"/>
  <c r="N7217" i="6"/>
  <c r="M7217" i="6"/>
  <c r="T7216" i="6" a="1"/>
  <c r="T7216" i="6" s="1"/>
  <c r="S7216" i="6" a="1"/>
  <c r="S7216" i="6" s="1"/>
  <c r="R7216" i="6"/>
  <c r="Q7216" i="6"/>
  <c r="P7216" i="6"/>
  <c r="O7216" i="6"/>
  <c r="N7216" i="6"/>
  <c r="M7216" i="6"/>
  <c r="T7215" i="6" a="1"/>
  <c r="T7215" i="6" s="1"/>
  <c r="S7215" i="6" a="1"/>
  <c r="S7215" i="6" s="1"/>
  <c r="R7215" i="6"/>
  <c r="Q7215" i="6"/>
  <c r="P7215" i="6"/>
  <c r="O7215" i="6"/>
  <c r="N7215" i="6"/>
  <c r="M7215" i="6"/>
  <c r="T7214" i="6" a="1"/>
  <c r="T7214" i="6" s="1"/>
  <c r="S7214" i="6" a="1"/>
  <c r="S7214" i="6" s="1"/>
  <c r="R7214" i="6"/>
  <c r="Q7214" i="6"/>
  <c r="P7214" i="6"/>
  <c r="O7214" i="6"/>
  <c r="N7214" i="6"/>
  <c r="M7214" i="6"/>
  <c r="T7213" i="6" a="1"/>
  <c r="T7213" i="6" s="1"/>
  <c r="S7213" i="6" a="1"/>
  <c r="S7213" i="6" s="1"/>
  <c r="R7213" i="6"/>
  <c r="Q7213" i="6"/>
  <c r="P7213" i="6"/>
  <c r="O7213" i="6"/>
  <c r="N7213" i="6"/>
  <c r="M7213" i="6"/>
  <c r="T7212" i="6" a="1"/>
  <c r="T7212" i="6" s="1"/>
  <c r="S7212" i="6" a="1"/>
  <c r="S7212" i="6" s="1"/>
  <c r="R7212" i="6"/>
  <c r="Q7212" i="6"/>
  <c r="P7212" i="6"/>
  <c r="O7212" i="6"/>
  <c r="N7212" i="6"/>
  <c r="M7212" i="6"/>
  <c r="T7211" i="6" a="1"/>
  <c r="T7211" i="6" s="1"/>
  <c r="S7211" i="6" a="1"/>
  <c r="S7211" i="6" s="1"/>
  <c r="R7211" i="6"/>
  <c r="Q7211" i="6"/>
  <c r="P7211" i="6"/>
  <c r="O7211" i="6"/>
  <c r="N7211" i="6"/>
  <c r="M7211" i="6"/>
  <c r="T7210" i="6" a="1"/>
  <c r="T7210" i="6" s="1"/>
  <c r="S7210" i="6" a="1"/>
  <c r="S7210" i="6" s="1"/>
  <c r="R7210" i="6"/>
  <c r="Q7210" i="6"/>
  <c r="P7210" i="6"/>
  <c r="O7210" i="6"/>
  <c r="N7210" i="6"/>
  <c r="M7210" i="6"/>
  <c r="T7209" i="6" a="1"/>
  <c r="T7209" i="6" s="1"/>
  <c r="S7209" i="6"/>
  <c r="S7209" i="6" a="1"/>
  <c r="R7209" i="6"/>
  <c r="Q7209" i="6"/>
  <c r="P7209" i="6"/>
  <c r="O7209" i="6"/>
  <c r="N7209" i="6"/>
  <c r="M7209" i="6"/>
  <c r="T7208" i="6"/>
  <c r="T7208" i="6" a="1"/>
  <c r="S7208" i="6" a="1"/>
  <c r="S7208" i="6" s="1"/>
  <c r="R7208" i="6"/>
  <c r="Q7208" i="6"/>
  <c r="P7208" i="6"/>
  <c r="O7208" i="6"/>
  <c r="N7208" i="6"/>
  <c r="M7208" i="6"/>
  <c r="T7207" i="6" a="1"/>
  <c r="T7207" i="6" s="1"/>
  <c r="S7207" i="6" a="1"/>
  <c r="S7207" i="6" s="1"/>
  <c r="R7207" i="6"/>
  <c r="Q7207" i="6"/>
  <c r="P7207" i="6"/>
  <c r="O7207" i="6"/>
  <c r="N7207" i="6"/>
  <c r="M7207" i="6"/>
  <c r="T7206" i="6" a="1"/>
  <c r="T7206" i="6" s="1"/>
  <c r="S7206" i="6" a="1"/>
  <c r="S7206" i="6" s="1"/>
  <c r="R7206" i="6"/>
  <c r="Q7206" i="6"/>
  <c r="P7206" i="6"/>
  <c r="O7206" i="6"/>
  <c r="N7206" i="6"/>
  <c r="M7206" i="6"/>
  <c r="T7205" i="6" a="1"/>
  <c r="T7205" i="6" s="1"/>
  <c r="S7205" i="6" a="1"/>
  <c r="S7205" i="6" s="1"/>
  <c r="R7205" i="6"/>
  <c r="Q7205" i="6"/>
  <c r="P7205" i="6"/>
  <c r="O7205" i="6"/>
  <c r="N7205" i="6"/>
  <c r="M7205" i="6"/>
  <c r="T7204" i="6" a="1"/>
  <c r="T7204" i="6" s="1"/>
  <c r="S7204" i="6" a="1"/>
  <c r="S7204" i="6" s="1"/>
  <c r="R7204" i="6"/>
  <c r="Q7204" i="6"/>
  <c r="P7204" i="6"/>
  <c r="O7204" i="6"/>
  <c r="N7204" i="6"/>
  <c r="M7204" i="6"/>
  <c r="T7203" i="6" a="1"/>
  <c r="T7203" i="6" s="1"/>
  <c r="S7203" i="6" a="1"/>
  <c r="S7203" i="6" s="1"/>
  <c r="R7203" i="6"/>
  <c r="Q7203" i="6"/>
  <c r="P7203" i="6"/>
  <c r="O7203" i="6"/>
  <c r="N7203" i="6"/>
  <c r="M7203" i="6"/>
  <c r="T7202" i="6" a="1"/>
  <c r="T7202" i="6" s="1"/>
  <c r="S7202" i="6" a="1"/>
  <c r="S7202" i="6" s="1"/>
  <c r="R7202" i="6"/>
  <c r="Q7202" i="6"/>
  <c r="P7202" i="6"/>
  <c r="O7202" i="6"/>
  <c r="N7202" i="6"/>
  <c r="M7202" i="6"/>
  <c r="T7201" i="6" a="1"/>
  <c r="T7201" i="6" s="1"/>
  <c r="S7201" i="6" a="1"/>
  <c r="S7201" i="6" s="1"/>
  <c r="R7201" i="6"/>
  <c r="Q7201" i="6"/>
  <c r="P7201" i="6"/>
  <c r="O7201" i="6"/>
  <c r="N7201" i="6"/>
  <c r="M7201" i="6"/>
  <c r="T7200" i="6" a="1"/>
  <c r="T7200" i="6" s="1"/>
  <c r="S7200" i="6" a="1"/>
  <c r="S7200" i="6" s="1"/>
  <c r="R7200" i="6"/>
  <c r="Q7200" i="6"/>
  <c r="P7200" i="6"/>
  <c r="O7200" i="6"/>
  <c r="N7200" i="6"/>
  <c r="M7200" i="6"/>
  <c r="T7199" i="6" a="1"/>
  <c r="T7199" i="6" s="1"/>
  <c r="S7199" i="6" a="1"/>
  <c r="S7199" i="6" s="1"/>
  <c r="R7199" i="6"/>
  <c r="Q7199" i="6"/>
  <c r="P7199" i="6"/>
  <c r="O7199" i="6"/>
  <c r="N7199" i="6"/>
  <c r="M7199" i="6"/>
  <c r="T7198" i="6" a="1"/>
  <c r="T7198" i="6" s="1"/>
  <c r="S7198" i="6" a="1"/>
  <c r="S7198" i="6" s="1"/>
  <c r="R7198" i="6"/>
  <c r="Q7198" i="6"/>
  <c r="P7198" i="6"/>
  <c r="O7198" i="6"/>
  <c r="N7198" i="6"/>
  <c r="M7198" i="6"/>
  <c r="T7197" i="6" a="1"/>
  <c r="T7197" i="6" s="1"/>
  <c r="S7197" i="6"/>
  <c r="S7197" i="6" a="1"/>
  <c r="R7197" i="6"/>
  <c r="Q7197" i="6"/>
  <c r="P7197" i="6"/>
  <c r="O7197" i="6"/>
  <c r="N7197" i="6"/>
  <c r="M7197" i="6"/>
  <c r="T7196" i="6"/>
  <c r="T7196" i="6" a="1"/>
  <c r="S7196" i="6" a="1"/>
  <c r="S7196" i="6" s="1"/>
  <c r="R7196" i="6"/>
  <c r="Q7196" i="6"/>
  <c r="P7196" i="6"/>
  <c r="O7196" i="6"/>
  <c r="N7196" i="6"/>
  <c r="M7196" i="6"/>
  <c r="T7195" i="6" a="1"/>
  <c r="T7195" i="6" s="1"/>
  <c r="S7195" i="6" a="1"/>
  <c r="S7195" i="6" s="1"/>
  <c r="R7195" i="6"/>
  <c r="Q7195" i="6"/>
  <c r="P7195" i="6"/>
  <c r="O7195" i="6"/>
  <c r="N7195" i="6"/>
  <c r="M7195" i="6"/>
  <c r="T7194" i="6" a="1"/>
  <c r="T7194" i="6" s="1"/>
  <c r="S7194" i="6" a="1"/>
  <c r="S7194" i="6" s="1"/>
  <c r="R7194" i="6"/>
  <c r="Q7194" i="6"/>
  <c r="P7194" i="6"/>
  <c r="O7194" i="6"/>
  <c r="N7194" i="6"/>
  <c r="M7194" i="6"/>
  <c r="T7193" i="6" a="1"/>
  <c r="T7193" i="6" s="1"/>
  <c r="S7193" i="6" a="1"/>
  <c r="S7193" i="6" s="1"/>
  <c r="R7193" i="6"/>
  <c r="Q7193" i="6"/>
  <c r="P7193" i="6"/>
  <c r="O7193" i="6"/>
  <c r="N7193" i="6"/>
  <c r="M7193" i="6"/>
  <c r="T7192" i="6" a="1"/>
  <c r="T7192" i="6" s="1"/>
  <c r="S7192" i="6" a="1"/>
  <c r="S7192" i="6" s="1"/>
  <c r="R7192" i="6"/>
  <c r="Q7192" i="6"/>
  <c r="P7192" i="6"/>
  <c r="O7192" i="6"/>
  <c r="N7192" i="6"/>
  <c r="M7192" i="6"/>
  <c r="T7191" i="6" a="1"/>
  <c r="T7191" i="6" s="1"/>
  <c r="S7191" i="6" a="1"/>
  <c r="S7191" i="6" s="1"/>
  <c r="R7191" i="6"/>
  <c r="Q7191" i="6"/>
  <c r="P7191" i="6"/>
  <c r="O7191" i="6"/>
  <c r="N7191" i="6"/>
  <c r="M7191" i="6"/>
  <c r="T7190" i="6" a="1"/>
  <c r="T7190" i="6" s="1"/>
  <c r="S7190" i="6" a="1"/>
  <c r="S7190" i="6" s="1"/>
  <c r="R7190" i="6"/>
  <c r="Q7190" i="6"/>
  <c r="P7190" i="6"/>
  <c r="O7190" i="6"/>
  <c r="N7190" i="6"/>
  <c r="M7190" i="6"/>
  <c r="T7189" i="6" a="1"/>
  <c r="T7189" i="6" s="1"/>
  <c r="S7189" i="6"/>
  <c r="S7189" i="6" a="1"/>
  <c r="R7189" i="6"/>
  <c r="Q7189" i="6"/>
  <c r="P7189" i="6"/>
  <c r="O7189" i="6"/>
  <c r="N7189" i="6"/>
  <c r="M7189" i="6"/>
  <c r="T7188" i="6"/>
  <c r="T7188" i="6" a="1"/>
  <c r="S7188" i="6" a="1"/>
  <c r="S7188" i="6" s="1"/>
  <c r="R7188" i="6"/>
  <c r="Q7188" i="6"/>
  <c r="P7188" i="6"/>
  <c r="O7188" i="6"/>
  <c r="N7188" i="6"/>
  <c r="M7188" i="6"/>
  <c r="T7187" i="6" a="1"/>
  <c r="T7187" i="6" s="1"/>
  <c r="S7187" i="6" a="1"/>
  <c r="S7187" i="6" s="1"/>
  <c r="R7187" i="6"/>
  <c r="Q7187" i="6"/>
  <c r="P7187" i="6"/>
  <c r="O7187" i="6"/>
  <c r="N7187" i="6"/>
  <c r="M7187" i="6"/>
  <c r="T7186" i="6" a="1"/>
  <c r="T7186" i="6" s="1"/>
  <c r="S7186" i="6" a="1"/>
  <c r="S7186" i="6" s="1"/>
  <c r="R7186" i="6"/>
  <c r="Q7186" i="6"/>
  <c r="P7186" i="6"/>
  <c r="O7186" i="6"/>
  <c r="N7186" i="6"/>
  <c r="M7186" i="6"/>
  <c r="T7185" i="6" a="1"/>
  <c r="T7185" i="6" s="1"/>
  <c r="S7185" i="6" a="1"/>
  <c r="S7185" i="6" s="1"/>
  <c r="R7185" i="6"/>
  <c r="Q7185" i="6"/>
  <c r="P7185" i="6"/>
  <c r="O7185" i="6"/>
  <c r="N7185" i="6"/>
  <c r="M7185" i="6"/>
  <c r="T7184" i="6" a="1"/>
  <c r="T7184" i="6" s="1"/>
  <c r="S7184" i="6" a="1"/>
  <c r="S7184" i="6" s="1"/>
  <c r="R7184" i="6"/>
  <c r="Q7184" i="6"/>
  <c r="P7184" i="6"/>
  <c r="O7184" i="6"/>
  <c r="N7184" i="6"/>
  <c r="M7184" i="6"/>
  <c r="T7183" i="6" a="1"/>
  <c r="T7183" i="6" s="1"/>
  <c r="S7183" i="6" a="1"/>
  <c r="S7183" i="6" s="1"/>
  <c r="R7183" i="6"/>
  <c r="Q7183" i="6"/>
  <c r="P7183" i="6"/>
  <c r="O7183" i="6"/>
  <c r="N7183" i="6"/>
  <c r="M7183" i="6"/>
  <c r="T7182" i="6" a="1"/>
  <c r="T7182" i="6" s="1"/>
  <c r="S7182" i="6" a="1"/>
  <c r="S7182" i="6" s="1"/>
  <c r="R7182" i="6"/>
  <c r="Q7182" i="6"/>
  <c r="P7182" i="6"/>
  <c r="O7182" i="6"/>
  <c r="N7182" i="6"/>
  <c r="M7182" i="6"/>
  <c r="T7181" i="6" a="1"/>
  <c r="T7181" i="6" s="1"/>
  <c r="S7181" i="6" a="1"/>
  <c r="S7181" i="6" s="1"/>
  <c r="R7181" i="6"/>
  <c r="Q7181" i="6"/>
  <c r="P7181" i="6"/>
  <c r="O7181" i="6"/>
  <c r="N7181" i="6"/>
  <c r="M7181" i="6"/>
  <c r="T7180" i="6" a="1"/>
  <c r="T7180" i="6" s="1"/>
  <c r="S7180" i="6" a="1"/>
  <c r="S7180" i="6" s="1"/>
  <c r="R7180" i="6"/>
  <c r="Q7180" i="6"/>
  <c r="P7180" i="6"/>
  <c r="O7180" i="6"/>
  <c r="N7180" i="6"/>
  <c r="M7180" i="6"/>
  <c r="T7179" i="6" a="1"/>
  <c r="T7179" i="6" s="1"/>
  <c r="S7179" i="6" a="1"/>
  <c r="S7179" i="6" s="1"/>
  <c r="R7179" i="6"/>
  <c r="Q7179" i="6"/>
  <c r="P7179" i="6"/>
  <c r="O7179" i="6"/>
  <c r="N7179" i="6"/>
  <c r="M7179" i="6"/>
  <c r="T7178" i="6" a="1"/>
  <c r="T7178" i="6" s="1"/>
  <c r="S7178" i="6" a="1"/>
  <c r="S7178" i="6" s="1"/>
  <c r="R7178" i="6"/>
  <c r="Q7178" i="6"/>
  <c r="P7178" i="6"/>
  <c r="O7178" i="6"/>
  <c r="N7178" i="6"/>
  <c r="M7178" i="6"/>
  <c r="T7177" i="6" a="1"/>
  <c r="T7177" i="6" s="1"/>
  <c r="S7177" i="6" a="1"/>
  <c r="S7177" i="6" s="1"/>
  <c r="R7177" i="6"/>
  <c r="Q7177" i="6"/>
  <c r="P7177" i="6"/>
  <c r="O7177" i="6"/>
  <c r="N7177" i="6"/>
  <c r="M7177" i="6"/>
  <c r="T7176" i="6" a="1"/>
  <c r="T7176" i="6" s="1"/>
  <c r="S7176" i="6" a="1"/>
  <c r="S7176" i="6" s="1"/>
  <c r="R7176" i="6"/>
  <c r="Q7176" i="6"/>
  <c r="P7176" i="6"/>
  <c r="O7176" i="6"/>
  <c r="N7176" i="6"/>
  <c r="M7176" i="6"/>
  <c r="T7175" i="6" a="1"/>
  <c r="T7175" i="6" s="1"/>
  <c r="S7175" i="6" a="1"/>
  <c r="S7175" i="6" s="1"/>
  <c r="R7175" i="6"/>
  <c r="Q7175" i="6"/>
  <c r="P7175" i="6"/>
  <c r="O7175" i="6"/>
  <c r="N7175" i="6"/>
  <c r="M7175" i="6"/>
  <c r="T7174" i="6" a="1"/>
  <c r="T7174" i="6" s="1"/>
  <c r="S7174" i="6" a="1"/>
  <c r="S7174" i="6" s="1"/>
  <c r="R7174" i="6"/>
  <c r="Q7174" i="6"/>
  <c r="P7174" i="6"/>
  <c r="O7174" i="6"/>
  <c r="N7174" i="6"/>
  <c r="M7174" i="6"/>
  <c r="T7173" i="6" a="1"/>
  <c r="T7173" i="6" s="1"/>
  <c r="S7173" i="6" a="1"/>
  <c r="S7173" i="6" s="1"/>
  <c r="R7173" i="6"/>
  <c r="Q7173" i="6"/>
  <c r="P7173" i="6"/>
  <c r="O7173" i="6"/>
  <c r="N7173" i="6"/>
  <c r="M7173" i="6"/>
  <c r="T7172" i="6" a="1"/>
  <c r="T7172" i="6" s="1"/>
  <c r="S7172" i="6" a="1"/>
  <c r="S7172" i="6" s="1"/>
  <c r="R7172" i="6"/>
  <c r="Q7172" i="6"/>
  <c r="P7172" i="6"/>
  <c r="O7172" i="6"/>
  <c r="N7172" i="6"/>
  <c r="M7172" i="6"/>
  <c r="T7171" i="6" a="1"/>
  <c r="T7171" i="6" s="1"/>
  <c r="S7171" i="6" a="1"/>
  <c r="S7171" i="6" s="1"/>
  <c r="R7171" i="6"/>
  <c r="Q7171" i="6"/>
  <c r="P7171" i="6"/>
  <c r="O7171" i="6"/>
  <c r="N7171" i="6"/>
  <c r="M7171" i="6"/>
  <c r="T7170" i="6" a="1"/>
  <c r="T7170" i="6" s="1"/>
  <c r="S7170" i="6" a="1"/>
  <c r="S7170" i="6" s="1"/>
  <c r="R7170" i="6"/>
  <c r="Q7170" i="6"/>
  <c r="P7170" i="6"/>
  <c r="O7170" i="6"/>
  <c r="N7170" i="6"/>
  <c r="M7170" i="6"/>
  <c r="T7169" i="6" a="1"/>
  <c r="T7169" i="6" s="1"/>
  <c r="S7169" i="6"/>
  <c r="S7169" i="6" a="1"/>
  <c r="R7169" i="6"/>
  <c r="Q7169" i="6"/>
  <c r="P7169" i="6"/>
  <c r="O7169" i="6"/>
  <c r="N7169" i="6"/>
  <c r="M7169" i="6"/>
  <c r="T7168" i="6"/>
  <c r="T7168" i="6" a="1"/>
  <c r="S7168" i="6" a="1"/>
  <c r="S7168" i="6" s="1"/>
  <c r="R7168" i="6"/>
  <c r="Q7168" i="6"/>
  <c r="P7168" i="6"/>
  <c r="O7168" i="6"/>
  <c r="N7168" i="6"/>
  <c r="M7168" i="6"/>
  <c r="T7167" i="6" a="1"/>
  <c r="T7167" i="6" s="1"/>
  <c r="S7167" i="6" a="1"/>
  <c r="S7167" i="6" s="1"/>
  <c r="R7167" i="6"/>
  <c r="Q7167" i="6"/>
  <c r="P7167" i="6"/>
  <c r="O7167" i="6"/>
  <c r="N7167" i="6"/>
  <c r="M7167" i="6"/>
  <c r="T7166" i="6" a="1"/>
  <c r="T7166" i="6" s="1"/>
  <c r="S7166" i="6" a="1"/>
  <c r="S7166" i="6" s="1"/>
  <c r="R7166" i="6"/>
  <c r="Q7166" i="6"/>
  <c r="P7166" i="6"/>
  <c r="O7166" i="6"/>
  <c r="N7166" i="6"/>
  <c r="M7166" i="6"/>
  <c r="T7165" i="6" a="1"/>
  <c r="T7165" i="6" s="1"/>
  <c r="S7165" i="6" a="1"/>
  <c r="S7165" i="6" s="1"/>
  <c r="R7165" i="6"/>
  <c r="Q7165" i="6"/>
  <c r="P7165" i="6"/>
  <c r="O7165" i="6"/>
  <c r="N7165" i="6"/>
  <c r="M7165" i="6"/>
  <c r="T7164" i="6" a="1"/>
  <c r="T7164" i="6" s="1"/>
  <c r="S7164" i="6" a="1"/>
  <c r="S7164" i="6" s="1"/>
  <c r="R7164" i="6"/>
  <c r="Q7164" i="6"/>
  <c r="P7164" i="6"/>
  <c r="O7164" i="6"/>
  <c r="N7164" i="6"/>
  <c r="M7164" i="6"/>
  <c r="T7163" i="6" a="1"/>
  <c r="T7163" i="6" s="1"/>
  <c r="S7163" i="6" a="1"/>
  <c r="S7163" i="6" s="1"/>
  <c r="R7163" i="6"/>
  <c r="Q7163" i="6"/>
  <c r="P7163" i="6"/>
  <c r="O7163" i="6"/>
  <c r="N7163" i="6"/>
  <c r="M7163" i="6"/>
  <c r="T7162" i="6" a="1"/>
  <c r="T7162" i="6" s="1"/>
  <c r="S7162" i="6" a="1"/>
  <c r="S7162" i="6" s="1"/>
  <c r="R7162" i="6"/>
  <c r="Q7162" i="6"/>
  <c r="P7162" i="6"/>
  <c r="O7162" i="6"/>
  <c r="N7162" i="6"/>
  <c r="M7162" i="6"/>
  <c r="T7161" i="6" a="1"/>
  <c r="T7161" i="6" s="1"/>
  <c r="S7161" i="6" a="1"/>
  <c r="S7161" i="6" s="1"/>
  <c r="R7161" i="6"/>
  <c r="Q7161" i="6"/>
  <c r="P7161" i="6"/>
  <c r="O7161" i="6"/>
  <c r="N7161" i="6"/>
  <c r="M7161" i="6"/>
  <c r="T7160" i="6" a="1"/>
  <c r="T7160" i="6" s="1"/>
  <c r="S7160" i="6" a="1"/>
  <c r="S7160" i="6" s="1"/>
  <c r="R7160" i="6"/>
  <c r="Q7160" i="6"/>
  <c r="P7160" i="6"/>
  <c r="O7160" i="6"/>
  <c r="N7160" i="6"/>
  <c r="M7160" i="6"/>
  <c r="T7159" i="6" a="1"/>
  <c r="T7159" i="6" s="1"/>
  <c r="S7159" i="6" a="1"/>
  <c r="S7159" i="6" s="1"/>
  <c r="R7159" i="6"/>
  <c r="Q7159" i="6"/>
  <c r="P7159" i="6"/>
  <c r="O7159" i="6"/>
  <c r="N7159" i="6"/>
  <c r="M7159" i="6"/>
  <c r="T7158" i="6" a="1"/>
  <c r="T7158" i="6" s="1"/>
  <c r="S7158" i="6" a="1"/>
  <c r="S7158" i="6" s="1"/>
  <c r="R7158" i="6"/>
  <c r="Q7158" i="6"/>
  <c r="P7158" i="6"/>
  <c r="O7158" i="6"/>
  <c r="N7158" i="6"/>
  <c r="M7158" i="6"/>
  <c r="T7157" i="6" a="1"/>
  <c r="T7157" i="6" s="1"/>
  <c r="S7157" i="6" a="1"/>
  <c r="S7157" i="6" s="1"/>
  <c r="R7157" i="6"/>
  <c r="Q7157" i="6"/>
  <c r="P7157" i="6"/>
  <c r="O7157" i="6"/>
  <c r="N7157" i="6"/>
  <c r="M7157" i="6"/>
  <c r="T7156" i="6" a="1"/>
  <c r="T7156" i="6" s="1"/>
  <c r="S7156" i="6" a="1"/>
  <c r="S7156" i="6" s="1"/>
  <c r="R7156" i="6"/>
  <c r="Q7156" i="6"/>
  <c r="P7156" i="6"/>
  <c r="O7156" i="6"/>
  <c r="N7156" i="6"/>
  <c r="M7156" i="6"/>
  <c r="T7155" i="6" a="1"/>
  <c r="T7155" i="6" s="1"/>
  <c r="S7155" i="6" a="1"/>
  <c r="S7155" i="6" s="1"/>
  <c r="R7155" i="6"/>
  <c r="Q7155" i="6"/>
  <c r="P7155" i="6"/>
  <c r="O7155" i="6"/>
  <c r="N7155" i="6"/>
  <c r="M7155" i="6"/>
  <c r="T7154" i="6" a="1"/>
  <c r="T7154" i="6" s="1"/>
  <c r="S7154" i="6" a="1"/>
  <c r="S7154" i="6" s="1"/>
  <c r="R7154" i="6"/>
  <c r="Q7154" i="6"/>
  <c r="P7154" i="6"/>
  <c r="O7154" i="6"/>
  <c r="N7154" i="6"/>
  <c r="M7154" i="6"/>
  <c r="T7153" i="6" a="1"/>
  <c r="T7153" i="6" s="1"/>
  <c r="S7153" i="6" a="1"/>
  <c r="S7153" i="6" s="1"/>
  <c r="R7153" i="6"/>
  <c r="Q7153" i="6"/>
  <c r="P7153" i="6"/>
  <c r="O7153" i="6"/>
  <c r="N7153" i="6"/>
  <c r="M7153" i="6"/>
  <c r="T7152" i="6" a="1"/>
  <c r="T7152" i="6" s="1"/>
  <c r="S7152" i="6" a="1"/>
  <c r="S7152" i="6" s="1"/>
  <c r="R7152" i="6"/>
  <c r="Q7152" i="6"/>
  <c r="P7152" i="6"/>
  <c r="O7152" i="6"/>
  <c r="N7152" i="6"/>
  <c r="M7152" i="6"/>
  <c r="T7151" i="6" a="1"/>
  <c r="T7151" i="6" s="1"/>
  <c r="S7151" i="6" a="1"/>
  <c r="S7151" i="6" s="1"/>
  <c r="R7151" i="6"/>
  <c r="Q7151" i="6"/>
  <c r="P7151" i="6"/>
  <c r="O7151" i="6"/>
  <c r="N7151" i="6"/>
  <c r="M7151" i="6"/>
  <c r="T7150" i="6" a="1"/>
  <c r="T7150" i="6" s="1"/>
  <c r="S7150" i="6" a="1"/>
  <c r="S7150" i="6" s="1"/>
  <c r="R7150" i="6"/>
  <c r="Q7150" i="6"/>
  <c r="P7150" i="6"/>
  <c r="O7150" i="6"/>
  <c r="N7150" i="6"/>
  <c r="M7150" i="6"/>
  <c r="T7149" i="6" a="1"/>
  <c r="T7149" i="6" s="1"/>
  <c r="S7149" i="6" a="1"/>
  <c r="S7149" i="6" s="1"/>
  <c r="R7149" i="6"/>
  <c r="Q7149" i="6"/>
  <c r="P7149" i="6"/>
  <c r="O7149" i="6"/>
  <c r="N7149" i="6"/>
  <c r="M7149" i="6"/>
  <c r="T7148" i="6" a="1"/>
  <c r="T7148" i="6" s="1"/>
  <c r="S7148" i="6"/>
  <c r="S7148" i="6" a="1"/>
  <c r="R7148" i="6"/>
  <c r="Q7148" i="6"/>
  <c r="P7148" i="6"/>
  <c r="O7148" i="6"/>
  <c r="N7148" i="6"/>
  <c r="M7148" i="6"/>
  <c r="T7147" i="6"/>
  <c r="T7147" i="6" a="1"/>
  <c r="S7147" i="6" a="1"/>
  <c r="S7147" i="6" s="1"/>
  <c r="R7147" i="6"/>
  <c r="Q7147" i="6"/>
  <c r="P7147" i="6"/>
  <c r="O7147" i="6"/>
  <c r="N7147" i="6"/>
  <c r="M7147" i="6"/>
  <c r="T7146" i="6" a="1"/>
  <c r="T7146" i="6" s="1"/>
  <c r="S7146" i="6" a="1"/>
  <c r="S7146" i="6" s="1"/>
  <c r="R7146" i="6"/>
  <c r="Q7146" i="6"/>
  <c r="P7146" i="6"/>
  <c r="O7146" i="6"/>
  <c r="N7146" i="6"/>
  <c r="M7146" i="6"/>
  <c r="T7145" i="6" a="1"/>
  <c r="T7145" i="6" s="1"/>
  <c r="S7145" i="6" a="1"/>
  <c r="S7145" i="6" s="1"/>
  <c r="R7145" i="6"/>
  <c r="Q7145" i="6"/>
  <c r="P7145" i="6"/>
  <c r="O7145" i="6"/>
  <c r="N7145" i="6"/>
  <c r="M7145" i="6"/>
  <c r="T7144" i="6" a="1"/>
  <c r="T7144" i="6" s="1"/>
  <c r="S7144" i="6" a="1"/>
  <c r="S7144" i="6" s="1"/>
  <c r="R7144" i="6"/>
  <c r="Q7144" i="6"/>
  <c r="P7144" i="6"/>
  <c r="O7144" i="6"/>
  <c r="N7144" i="6"/>
  <c r="M7144" i="6"/>
  <c r="T7143" i="6" a="1"/>
  <c r="T7143" i="6" s="1"/>
  <c r="S7143" i="6" a="1"/>
  <c r="S7143" i="6" s="1"/>
  <c r="R7143" i="6"/>
  <c r="Q7143" i="6"/>
  <c r="P7143" i="6"/>
  <c r="O7143" i="6"/>
  <c r="N7143" i="6"/>
  <c r="M7143" i="6"/>
  <c r="T7142" i="6" a="1"/>
  <c r="T7142" i="6" s="1"/>
  <c r="S7142" i="6" a="1"/>
  <c r="S7142" i="6" s="1"/>
  <c r="R7142" i="6"/>
  <c r="Q7142" i="6"/>
  <c r="P7142" i="6"/>
  <c r="O7142" i="6"/>
  <c r="N7142" i="6"/>
  <c r="M7142" i="6"/>
  <c r="T7141" i="6" a="1"/>
  <c r="T7141" i="6" s="1"/>
  <c r="S7141" i="6" a="1"/>
  <c r="S7141" i="6" s="1"/>
  <c r="R7141" i="6"/>
  <c r="Q7141" i="6"/>
  <c r="P7141" i="6"/>
  <c r="O7141" i="6"/>
  <c r="N7141" i="6"/>
  <c r="M7141" i="6"/>
  <c r="T7140" i="6" a="1"/>
  <c r="T7140" i="6" s="1"/>
  <c r="S7140" i="6" a="1"/>
  <c r="S7140" i="6" s="1"/>
  <c r="R7140" i="6"/>
  <c r="Q7140" i="6"/>
  <c r="P7140" i="6"/>
  <c r="O7140" i="6"/>
  <c r="N7140" i="6"/>
  <c r="M7140" i="6"/>
  <c r="T7139" i="6" a="1"/>
  <c r="T7139" i="6" s="1"/>
  <c r="S7139" i="6" a="1"/>
  <c r="S7139" i="6" s="1"/>
  <c r="R7139" i="6"/>
  <c r="Q7139" i="6"/>
  <c r="P7139" i="6"/>
  <c r="O7139" i="6"/>
  <c r="N7139" i="6"/>
  <c r="M7139" i="6"/>
  <c r="T7138" i="6" a="1"/>
  <c r="T7138" i="6" s="1"/>
  <c r="S7138" i="6" a="1"/>
  <c r="S7138" i="6" s="1"/>
  <c r="R7138" i="6"/>
  <c r="Q7138" i="6"/>
  <c r="P7138" i="6"/>
  <c r="O7138" i="6"/>
  <c r="N7138" i="6"/>
  <c r="M7138" i="6"/>
  <c r="T7137" i="6" a="1"/>
  <c r="T7137" i="6" s="1"/>
  <c r="S7137" i="6" a="1"/>
  <c r="S7137" i="6" s="1"/>
  <c r="R7137" i="6"/>
  <c r="Q7137" i="6"/>
  <c r="P7137" i="6"/>
  <c r="O7137" i="6"/>
  <c r="N7137" i="6"/>
  <c r="M7137" i="6"/>
  <c r="T7136" i="6" a="1"/>
  <c r="T7136" i="6" s="1"/>
  <c r="S7136" i="6" a="1"/>
  <c r="S7136" i="6" s="1"/>
  <c r="R7136" i="6"/>
  <c r="Q7136" i="6"/>
  <c r="P7136" i="6"/>
  <c r="O7136" i="6"/>
  <c r="N7136" i="6"/>
  <c r="M7136" i="6"/>
  <c r="T7135" i="6" a="1"/>
  <c r="T7135" i="6" s="1"/>
  <c r="S7135" i="6" a="1"/>
  <c r="S7135" i="6" s="1"/>
  <c r="R7135" i="6"/>
  <c r="Q7135" i="6"/>
  <c r="P7135" i="6"/>
  <c r="O7135" i="6"/>
  <c r="N7135" i="6"/>
  <c r="M7135" i="6"/>
  <c r="T7134" i="6" a="1"/>
  <c r="T7134" i="6" s="1"/>
  <c r="S7134" i="6" a="1"/>
  <c r="S7134" i="6" s="1"/>
  <c r="R7134" i="6"/>
  <c r="Q7134" i="6"/>
  <c r="P7134" i="6"/>
  <c r="O7134" i="6"/>
  <c r="N7134" i="6"/>
  <c r="M7134" i="6"/>
  <c r="T7133" i="6" a="1"/>
  <c r="T7133" i="6" s="1"/>
  <c r="S7133" i="6" a="1"/>
  <c r="S7133" i="6" s="1"/>
  <c r="R7133" i="6"/>
  <c r="Q7133" i="6"/>
  <c r="P7133" i="6"/>
  <c r="O7133" i="6"/>
  <c r="N7133" i="6"/>
  <c r="M7133" i="6"/>
  <c r="T7132" i="6" a="1"/>
  <c r="T7132" i="6" s="1"/>
  <c r="S7132" i="6" a="1"/>
  <c r="S7132" i="6" s="1"/>
  <c r="R7132" i="6"/>
  <c r="Q7132" i="6"/>
  <c r="P7132" i="6"/>
  <c r="O7132" i="6"/>
  <c r="N7132" i="6"/>
  <c r="M7132" i="6"/>
  <c r="T7131" i="6" a="1"/>
  <c r="T7131" i="6" s="1"/>
  <c r="S7131" i="6" a="1"/>
  <c r="S7131" i="6" s="1"/>
  <c r="R7131" i="6"/>
  <c r="Q7131" i="6"/>
  <c r="P7131" i="6"/>
  <c r="O7131" i="6"/>
  <c r="N7131" i="6"/>
  <c r="M7131" i="6"/>
  <c r="T7130" i="6" a="1"/>
  <c r="T7130" i="6" s="1"/>
  <c r="S7130" i="6" a="1"/>
  <c r="S7130" i="6" s="1"/>
  <c r="R7130" i="6"/>
  <c r="Q7130" i="6"/>
  <c r="P7130" i="6"/>
  <c r="O7130" i="6"/>
  <c r="N7130" i="6"/>
  <c r="M7130" i="6"/>
  <c r="T7129" i="6" a="1"/>
  <c r="T7129" i="6" s="1"/>
  <c r="S7129" i="6" a="1"/>
  <c r="S7129" i="6" s="1"/>
  <c r="R7129" i="6"/>
  <c r="Q7129" i="6"/>
  <c r="P7129" i="6"/>
  <c r="O7129" i="6"/>
  <c r="N7129" i="6"/>
  <c r="M7129" i="6"/>
  <c r="T7128" i="6" a="1"/>
  <c r="T7128" i="6" s="1"/>
  <c r="S7128" i="6" a="1"/>
  <c r="S7128" i="6" s="1"/>
  <c r="R7128" i="6"/>
  <c r="Q7128" i="6"/>
  <c r="P7128" i="6"/>
  <c r="O7128" i="6"/>
  <c r="N7128" i="6"/>
  <c r="M7128" i="6"/>
  <c r="T7127" i="6" a="1"/>
  <c r="T7127" i="6" s="1"/>
  <c r="S7127" i="6" a="1"/>
  <c r="S7127" i="6" s="1"/>
  <c r="R7127" i="6"/>
  <c r="Q7127" i="6"/>
  <c r="P7127" i="6"/>
  <c r="O7127" i="6"/>
  <c r="N7127" i="6"/>
  <c r="M7127" i="6"/>
  <c r="T7126" i="6" a="1"/>
  <c r="T7126" i="6" s="1"/>
  <c r="S7126" i="6" a="1"/>
  <c r="S7126" i="6" s="1"/>
  <c r="R7126" i="6"/>
  <c r="Q7126" i="6"/>
  <c r="P7126" i="6"/>
  <c r="O7126" i="6"/>
  <c r="N7126" i="6"/>
  <c r="M7126" i="6"/>
  <c r="T7125" i="6" a="1"/>
  <c r="T7125" i="6" s="1"/>
  <c r="S7125" i="6" a="1"/>
  <c r="S7125" i="6" s="1"/>
  <c r="R7125" i="6"/>
  <c r="Q7125" i="6"/>
  <c r="P7125" i="6"/>
  <c r="O7125" i="6"/>
  <c r="N7125" i="6"/>
  <c r="M7125" i="6"/>
  <c r="T7124" i="6" a="1"/>
  <c r="T7124" i="6" s="1"/>
  <c r="S7124" i="6" a="1"/>
  <c r="S7124" i="6" s="1"/>
  <c r="R7124" i="6"/>
  <c r="Q7124" i="6"/>
  <c r="P7124" i="6"/>
  <c r="O7124" i="6"/>
  <c r="N7124" i="6"/>
  <c r="M7124" i="6"/>
  <c r="T7123" i="6" a="1"/>
  <c r="T7123" i="6" s="1"/>
  <c r="S7123" i="6" a="1"/>
  <c r="S7123" i="6" s="1"/>
  <c r="R7123" i="6"/>
  <c r="Q7123" i="6"/>
  <c r="P7123" i="6"/>
  <c r="O7123" i="6"/>
  <c r="N7123" i="6"/>
  <c r="M7123" i="6"/>
  <c r="T7122" i="6" a="1"/>
  <c r="T7122" i="6" s="1"/>
  <c r="S7122" i="6" a="1"/>
  <c r="S7122" i="6" s="1"/>
  <c r="R7122" i="6"/>
  <c r="Q7122" i="6"/>
  <c r="P7122" i="6"/>
  <c r="O7122" i="6"/>
  <c r="N7122" i="6"/>
  <c r="M7122" i="6"/>
  <c r="T7121" i="6" a="1"/>
  <c r="T7121" i="6" s="1"/>
  <c r="S7121" i="6" a="1"/>
  <c r="S7121" i="6" s="1"/>
  <c r="R7121" i="6"/>
  <c r="Q7121" i="6"/>
  <c r="P7121" i="6"/>
  <c r="O7121" i="6"/>
  <c r="N7121" i="6"/>
  <c r="M7121" i="6"/>
  <c r="T7120" i="6" a="1"/>
  <c r="T7120" i="6" s="1"/>
  <c r="S7120" i="6" a="1"/>
  <c r="S7120" i="6" s="1"/>
  <c r="R7120" i="6"/>
  <c r="Q7120" i="6"/>
  <c r="P7120" i="6"/>
  <c r="O7120" i="6"/>
  <c r="N7120" i="6"/>
  <c r="M7120" i="6"/>
  <c r="T7119" i="6" a="1"/>
  <c r="T7119" i="6" s="1"/>
  <c r="S7119" i="6" a="1"/>
  <c r="S7119" i="6" s="1"/>
  <c r="R7119" i="6"/>
  <c r="Q7119" i="6"/>
  <c r="P7119" i="6"/>
  <c r="O7119" i="6"/>
  <c r="N7119" i="6"/>
  <c r="M7119" i="6"/>
  <c r="T7118" i="6" a="1"/>
  <c r="T7118" i="6" s="1"/>
  <c r="S7118" i="6" a="1"/>
  <c r="S7118" i="6" s="1"/>
  <c r="R7118" i="6"/>
  <c r="Q7118" i="6"/>
  <c r="P7118" i="6"/>
  <c r="O7118" i="6"/>
  <c r="N7118" i="6"/>
  <c r="M7118" i="6"/>
  <c r="T7117" i="6" a="1"/>
  <c r="T7117" i="6" s="1"/>
  <c r="S7117" i="6" a="1"/>
  <c r="S7117" i="6" s="1"/>
  <c r="R7117" i="6"/>
  <c r="Q7117" i="6"/>
  <c r="P7117" i="6"/>
  <c r="O7117" i="6"/>
  <c r="N7117" i="6"/>
  <c r="M7117" i="6"/>
  <c r="T7116" i="6" a="1"/>
  <c r="T7116" i="6" s="1"/>
  <c r="S7116" i="6" a="1"/>
  <c r="S7116" i="6" s="1"/>
  <c r="R7116" i="6"/>
  <c r="Q7116" i="6"/>
  <c r="P7116" i="6"/>
  <c r="O7116" i="6"/>
  <c r="N7116" i="6"/>
  <c r="M7116" i="6"/>
  <c r="T7115" i="6" a="1"/>
  <c r="T7115" i="6" s="1"/>
  <c r="S7115" i="6" a="1"/>
  <c r="S7115" i="6" s="1"/>
  <c r="R7115" i="6"/>
  <c r="Q7115" i="6"/>
  <c r="P7115" i="6"/>
  <c r="O7115" i="6"/>
  <c r="N7115" i="6"/>
  <c r="M7115" i="6"/>
  <c r="T7114" i="6" a="1"/>
  <c r="T7114" i="6" s="1"/>
  <c r="S7114" i="6" a="1"/>
  <c r="S7114" i="6" s="1"/>
  <c r="R7114" i="6"/>
  <c r="Q7114" i="6"/>
  <c r="P7114" i="6"/>
  <c r="O7114" i="6"/>
  <c r="N7114" i="6"/>
  <c r="M7114" i="6"/>
  <c r="T7113" i="6" a="1"/>
  <c r="T7113" i="6" s="1"/>
  <c r="S7113" i="6" a="1"/>
  <c r="S7113" i="6" s="1"/>
  <c r="R7113" i="6"/>
  <c r="Q7113" i="6"/>
  <c r="P7113" i="6"/>
  <c r="O7113" i="6"/>
  <c r="N7113" i="6"/>
  <c r="M7113" i="6"/>
  <c r="T7112" i="6" a="1"/>
  <c r="T7112" i="6" s="1"/>
  <c r="S7112" i="6" a="1"/>
  <c r="S7112" i="6" s="1"/>
  <c r="R7112" i="6"/>
  <c r="Q7112" i="6"/>
  <c r="P7112" i="6"/>
  <c r="O7112" i="6"/>
  <c r="N7112" i="6"/>
  <c r="M7112" i="6"/>
  <c r="T7111" i="6" a="1"/>
  <c r="T7111" i="6" s="1"/>
  <c r="S7111" i="6" a="1"/>
  <c r="S7111" i="6" s="1"/>
  <c r="R7111" i="6"/>
  <c r="Q7111" i="6"/>
  <c r="P7111" i="6"/>
  <c r="O7111" i="6"/>
  <c r="N7111" i="6"/>
  <c r="M7111" i="6"/>
  <c r="T7110" i="6" a="1"/>
  <c r="T7110" i="6" s="1"/>
  <c r="S7110" i="6" a="1"/>
  <c r="S7110" i="6" s="1"/>
  <c r="R7110" i="6"/>
  <c r="Q7110" i="6"/>
  <c r="P7110" i="6"/>
  <c r="O7110" i="6"/>
  <c r="N7110" i="6"/>
  <c r="M7110" i="6"/>
  <c r="T7109" i="6" a="1"/>
  <c r="T7109" i="6" s="1"/>
  <c r="S7109" i="6" a="1"/>
  <c r="S7109" i="6" s="1"/>
  <c r="R7109" i="6"/>
  <c r="Q7109" i="6"/>
  <c r="P7109" i="6"/>
  <c r="O7109" i="6"/>
  <c r="N7109" i="6"/>
  <c r="M7109" i="6"/>
  <c r="T7108" i="6" a="1"/>
  <c r="T7108" i="6" s="1"/>
  <c r="S7108" i="6" a="1"/>
  <c r="S7108" i="6" s="1"/>
  <c r="R7108" i="6"/>
  <c r="Q7108" i="6"/>
  <c r="P7108" i="6"/>
  <c r="O7108" i="6"/>
  <c r="N7108" i="6"/>
  <c r="M7108" i="6"/>
  <c r="T7107" i="6" a="1"/>
  <c r="T7107" i="6" s="1"/>
  <c r="S7107" i="6" a="1"/>
  <c r="S7107" i="6" s="1"/>
  <c r="R7107" i="6"/>
  <c r="Q7107" i="6"/>
  <c r="P7107" i="6"/>
  <c r="O7107" i="6"/>
  <c r="N7107" i="6"/>
  <c r="M7107" i="6"/>
  <c r="T7106" i="6" a="1"/>
  <c r="T7106" i="6" s="1"/>
  <c r="S7106" i="6" a="1"/>
  <c r="S7106" i="6" s="1"/>
  <c r="R7106" i="6"/>
  <c r="Q7106" i="6"/>
  <c r="P7106" i="6"/>
  <c r="O7106" i="6"/>
  <c r="N7106" i="6"/>
  <c r="M7106" i="6"/>
  <c r="T7105" i="6" a="1"/>
  <c r="T7105" i="6" s="1"/>
  <c r="S7105" i="6"/>
  <c r="S7105" i="6" a="1"/>
  <c r="R7105" i="6"/>
  <c r="Q7105" i="6"/>
  <c r="P7105" i="6"/>
  <c r="O7105" i="6"/>
  <c r="N7105" i="6"/>
  <c r="M7105" i="6"/>
  <c r="T7104" i="6"/>
  <c r="T7104" i="6" a="1"/>
  <c r="S7104" i="6" a="1"/>
  <c r="S7104" i="6" s="1"/>
  <c r="R7104" i="6"/>
  <c r="Q7104" i="6"/>
  <c r="P7104" i="6"/>
  <c r="O7104" i="6"/>
  <c r="N7104" i="6"/>
  <c r="M7104" i="6"/>
  <c r="T7103" i="6" a="1"/>
  <c r="T7103" i="6" s="1"/>
  <c r="S7103" i="6" a="1"/>
  <c r="S7103" i="6" s="1"/>
  <c r="R7103" i="6"/>
  <c r="Q7103" i="6"/>
  <c r="P7103" i="6"/>
  <c r="O7103" i="6"/>
  <c r="N7103" i="6"/>
  <c r="M7103" i="6"/>
  <c r="T7102" i="6" a="1"/>
  <c r="T7102" i="6" s="1"/>
  <c r="S7102" i="6" a="1"/>
  <c r="S7102" i="6" s="1"/>
  <c r="R7102" i="6"/>
  <c r="Q7102" i="6"/>
  <c r="P7102" i="6"/>
  <c r="O7102" i="6"/>
  <c r="N7102" i="6"/>
  <c r="M7102" i="6"/>
  <c r="T7101" i="6" a="1"/>
  <c r="T7101" i="6" s="1"/>
  <c r="S7101" i="6" a="1"/>
  <c r="S7101" i="6" s="1"/>
  <c r="R7101" i="6"/>
  <c r="Q7101" i="6"/>
  <c r="P7101" i="6"/>
  <c r="O7101" i="6"/>
  <c r="N7101" i="6"/>
  <c r="M7101" i="6"/>
  <c r="T7100" i="6" a="1"/>
  <c r="T7100" i="6" s="1"/>
  <c r="S7100" i="6" a="1"/>
  <c r="S7100" i="6" s="1"/>
  <c r="R7100" i="6"/>
  <c r="Q7100" i="6"/>
  <c r="P7100" i="6"/>
  <c r="O7100" i="6"/>
  <c r="N7100" i="6"/>
  <c r="M7100" i="6"/>
  <c r="T7099" i="6" a="1"/>
  <c r="T7099" i="6" s="1"/>
  <c r="S7099" i="6" a="1"/>
  <c r="S7099" i="6" s="1"/>
  <c r="R7099" i="6"/>
  <c r="Q7099" i="6"/>
  <c r="P7099" i="6"/>
  <c r="O7099" i="6"/>
  <c r="N7099" i="6"/>
  <c r="M7099" i="6"/>
  <c r="T7098" i="6" a="1"/>
  <c r="T7098" i="6" s="1"/>
  <c r="S7098" i="6" a="1"/>
  <c r="S7098" i="6" s="1"/>
  <c r="R7098" i="6"/>
  <c r="Q7098" i="6"/>
  <c r="P7098" i="6"/>
  <c r="O7098" i="6"/>
  <c r="N7098" i="6"/>
  <c r="M7098" i="6"/>
  <c r="T7097" i="6" a="1"/>
  <c r="T7097" i="6" s="1"/>
  <c r="S7097" i="6" a="1"/>
  <c r="S7097" i="6" s="1"/>
  <c r="R7097" i="6"/>
  <c r="Q7097" i="6"/>
  <c r="P7097" i="6"/>
  <c r="O7097" i="6"/>
  <c r="N7097" i="6"/>
  <c r="M7097" i="6"/>
  <c r="T7096" i="6" a="1"/>
  <c r="T7096" i="6" s="1"/>
  <c r="S7096" i="6" a="1"/>
  <c r="S7096" i="6" s="1"/>
  <c r="R7096" i="6"/>
  <c r="Q7096" i="6"/>
  <c r="P7096" i="6"/>
  <c r="O7096" i="6"/>
  <c r="N7096" i="6"/>
  <c r="M7096" i="6"/>
  <c r="T7095" i="6" a="1"/>
  <c r="T7095" i="6" s="1"/>
  <c r="S7095" i="6" a="1"/>
  <c r="S7095" i="6" s="1"/>
  <c r="R7095" i="6"/>
  <c r="Q7095" i="6"/>
  <c r="P7095" i="6"/>
  <c r="O7095" i="6"/>
  <c r="N7095" i="6"/>
  <c r="M7095" i="6"/>
  <c r="T7094" i="6" a="1"/>
  <c r="T7094" i="6" s="1"/>
  <c r="S7094" i="6" a="1"/>
  <c r="S7094" i="6" s="1"/>
  <c r="R7094" i="6"/>
  <c r="Q7094" i="6"/>
  <c r="P7094" i="6"/>
  <c r="O7094" i="6"/>
  <c r="N7094" i="6"/>
  <c r="M7094" i="6"/>
  <c r="T7093" i="6" a="1"/>
  <c r="T7093" i="6" s="1"/>
  <c r="S7093" i="6" a="1"/>
  <c r="S7093" i="6" s="1"/>
  <c r="R7093" i="6"/>
  <c r="Q7093" i="6"/>
  <c r="P7093" i="6"/>
  <c r="O7093" i="6"/>
  <c r="N7093" i="6"/>
  <c r="M7093" i="6"/>
  <c r="T7092" i="6" a="1"/>
  <c r="T7092" i="6" s="1"/>
  <c r="S7092" i="6" a="1"/>
  <c r="S7092" i="6" s="1"/>
  <c r="R7092" i="6"/>
  <c r="Q7092" i="6"/>
  <c r="P7092" i="6"/>
  <c r="O7092" i="6"/>
  <c r="N7092" i="6"/>
  <c r="M7092" i="6"/>
  <c r="T7091" i="6" a="1"/>
  <c r="T7091" i="6" s="1"/>
  <c r="S7091" i="6" a="1"/>
  <c r="S7091" i="6" s="1"/>
  <c r="R7091" i="6"/>
  <c r="Q7091" i="6"/>
  <c r="P7091" i="6"/>
  <c r="O7091" i="6"/>
  <c r="N7091" i="6"/>
  <c r="M7091" i="6"/>
  <c r="T7090" i="6" a="1"/>
  <c r="T7090" i="6" s="1"/>
  <c r="S7090" i="6" a="1"/>
  <c r="S7090" i="6" s="1"/>
  <c r="R7090" i="6"/>
  <c r="Q7090" i="6"/>
  <c r="P7090" i="6"/>
  <c r="O7090" i="6"/>
  <c r="N7090" i="6"/>
  <c r="M7090" i="6"/>
  <c r="T7089" i="6" a="1"/>
  <c r="T7089" i="6" s="1"/>
  <c r="S7089" i="6" a="1"/>
  <c r="S7089" i="6" s="1"/>
  <c r="R7089" i="6"/>
  <c r="Q7089" i="6"/>
  <c r="P7089" i="6"/>
  <c r="O7089" i="6"/>
  <c r="N7089" i="6"/>
  <c r="M7089" i="6"/>
  <c r="T7088" i="6" a="1"/>
  <c r="T7088" i="6" s="1"/>
  <c r="S7088" i="6" a="1"/>
  <c r="S7088" i="6" s="1"/>
  <c r="R7088" i="6"/>
  <c r="Q7088" i="6"/>
  <c r="P7088" i="6"/>
  <c r="O7088" i="6"/>
  <c r="N7088" i="6"/>
  <c r="M7088" i="6"/>
  <c r="T7087" i="6" a="1"/>
  <c r="T7087" i="6" s="1"/>
  <c r="S7087" i="6" a="1"/>
  <c r="S7087" i="6" s="1"/>
  <c r="R7087" i="6"/>
  <c r="Q7087" i="6"/>
  <c r="P7087" i="6"/>
  <c r="O7087" i="6"/>
  <c r="N7087" i="6"/>
  <c r="M7087" i="6"/>
  <c r="T7086" i="6" a="1"/>
  <c r="T7086" i="6" s="1"/>
  <c r="S7086" i="6" a="1"/>
  <c r="S7086" i="6" s="1"/>
  <c r="R7086" i="6"/>
  <c r="Q7086" i="6"/>
  <c r="P7086" i="6"/>
  <c r="O7086" i="6"/>
  <c r="N7086" i="6"/>
  <c r="M7086" i="6"/>
  <c r="T7085" i="6" a="1"/>
  <c r="T7085" i="6" s="1"/>
  <c r="S7085" i="6" a="1"/>
  <c r="S7085" i="6" s="1"/>
  <c r="R7085" i="6"/>
  <c r="Q7085" i="6"/>
  <c r="P7085" i="6"/>
  <c r="O7085" i="6"/>
  <c r="N7085" i="6"/>
  <c r="M7085" i="6"/>
  <c r="T7084" i="6" a="1"/>
  <c r="T7084" i="6" s="1"/>
  <c r="S7084" i="6" a="1"/>
  <c r="S7084" i="6" s="1"/>
  <c r="R7084" i="6"/>
  <c r="Q7084" i="6"/>
  <c r="P7084" i="6"/>
  <c r="O7084" i="6"/>
  <c r="N7084" i="6"/>
  <c r="M7084" i="6"/>
  <c r="T7083" i="6" a="1"/>
  <c r="T7083" i="6" s="1"/>
  <c r="S7083" i="6" a="1"/>
  <c r="S7083" i="6" s="1"/>
  <c r="R7083" i="6"/>
  <c r="Q7083" i="6"/>
  <c r="P7083" i="6"/>
  <c r="O7083" i="6"/>
  <c r="N7083" i="6"/>
  <c r="M7083" i="6"/>
  <c r="T7082" i="6" a="1"/>
  <c r="T7082" i="6" s="1"/>
  <c r="S7082" i="6" a="1"/>
  <c r="S7082" i="6" s="1"/>
  <c r="R7082" i="6"/>
  <c r="Q7082" i="6"/>
  <c r="P7082" i="6"/>
  <c r="O7082" i="6"/>
  <c r="N7082" i="6"/>
  <c r="M7082" i="6"/>
  <c r="T7081" i="6" a="1"/>
  <c r="T7081" i="6" s="1"/>
  <c r="S7081" i="6" a="1"/>
  <c r="S7081" i="6" s="1"/>
  <c r="R7081" i="6"/>
  <c r="Q7081" i="6"/>
  <c r="P7081" i="6"/>
  <c r="O7081" i="6"/>
  <c r="N7081" i="6"/>
  <c r="M7081" i="6"/>
  <c r="T7080" i="6" a="1"/>
  <c r="T7080" i="6" s="1"/>
  <c r="S7080" i="6" a="1"/>
  <c r="S7080" i="6" s="1"/>
  <c r="R7080" i="6"/>
  <c r="Q7080" i="6"/>
  <c r="P7080" i="6"/>
  <c r="O7080" i="6"/>
  <c r="N7080" i="6"/>
  <c r="M7080" i="6"/>
  <c r="T7079" i="6" a="1"/>
  <c r="T7079" i="6" s="1"/>
  <c r="S7079" i="6" a="1"/>
  <c r="S7079" i="6" s="1"/>
  <c r="R7079" i="6"/>
  <c r="Q7079" i="6"/>
  <c r="P7079" i="6"/>
  <c r="O7079" i="6"/>
  <c r="N7079" i="6"/>
  <c r="M7079" i="6"/>
  <c r="T7078" i="6" a="1"/>
  <c r="T7078" i="6" s="1"/>
  <c r="S7078" i="6" a="1"/>
  <c r="S7078" i="6" s="1"/>
  <c r="R7078" i="6"/>
  <c r="Q7078" i="6"/>
  <c r="P7078" i="6"/>
  <c r="O7078" i="6"/>
  <c r="N7078" i="6"/>
  <c r="M7078" i="6"/>
  <c r="T7077" i="6" a="1"/>
  <c r="T7077" i="6" s="1"/>
  <c r="S7077" i="6" a="1"/>
  <c r="S7077" i="6" s="1"/>
  <c r="R7077" i="6"/>
  <c r="Q7077" i="6"/>
  <c r="P7077" i="6"/>
  <c r="O7077" i="6"/>
  <c r="N7077" i="6"/>
  <c r="M7077" i="6"/>
  <c r="T7076" i="6" a="1"/>
  <c r="T7076" i="6" s="1"/>
  <c r="S7076" i="6" a="1"/>
  <c r="S7076" i="6" s="1"/>
  <c r="R7076" i="6"/>
  <c r="Q7076" i="6"/>
  <c r="P7076" i="6"/>
  <c r="O7076" i="6"/>
  <c r="N7076" i="6"/>
  <c r="M7076" i="6"/>
  <c r="T7075" i="6" a="1"/>
  <c r="T7075" i="6" s="1"/>
  <c r="S7075" i="6" a="1"/>
  <c r="S7075" i="6" s="1"/>
  <c r="R7075" i="6"/>
  <c r="Q7075" i="6"/>
  <c r="P7075" i="6"/>
  <c r="O7075" i="6"/>
  <c r="N7075" i="6"/>
  <c r="M7075" i="6"/>
  <c r="T7074" i="6" a="1"/>
  <c r="T7074" i="6" s="1"/>
  <c r="S7074" i="6" a="1"/>
  <c r="S7074" i="6" s="1"/>
  <c r="R7074" i="6"/>
  <c r="Q7074" i="6"/>
  <c r="P7074" i="6"/>
  <c r="O7074" i="6"/>
  <c r="N7074" i="6"/>
  <c r="M7074" i="6"/>
  <c r="T7073" i="6" a="1"/>
  <c r="T7073" i="6" s="1"/>
  <c r="S7073" i="6" a="1"/>
  <c r="S7073" i="6" s="1"/>
  <c r="R7073" i="6"/>
  <c r="Q7073" i="6"/>
  <c r="P7073" i="6"/>
  <c r="O7073" i="6"/>
  <c r="N7073" i="6"/>
  <c r="M7073" i="6"/>
  <c r="T7072" i="6" a="1"/>
  <c r="T7072" i="6" s="1"/>
  <c r="S7072" i="6" a="1"/>
  <c r="S7072" i="6" s="1"/>
  <c r="R7072" i="6"/>
  <c r="Q7072" i="6"/>
  <c r="P7072" i="6"/>
  <c r="O7072" i="6"/>
  <c r="N7072" i="6"/>
  <c r="M7072" i="6"/>
  <c r="T7071" i="6" a="1"/>
  <c r="T7071" i="6" s="1"/>
  <c r="S7071" i="6" a="1"/>
  <c r="S7071" i="6" s="1"/>
  <c r="R7071" i="6"/>
  <c r="Q7071" i="6"/>
  <c r="P7071" i="6"/>
  <c r="O7071" i="6"/>
  <c r="N7071" i="6"/>
  <c r="M7071" i="6"/>
  <c r="T7070" i="6" a="1"/>
  <c r="T7070" i="6" s="1"/>
  <c r="S7070" i="6" a="1"/>
  <c r="S7070" i="6" s="1"/>
  <c r="R7070" i="6"/>
  <c r="Q7070" i="6"/>
  <c r="P7070" i="6"/>
  <c r="O7070" i="6"/>
  <c r="N7070" i="6"/>
  <c r="M7070" i="6"/>
  <c r="T7069" i="6" a="1"/>
  <c r="T7069" i="6" s="1"/>
  <c r="S7069" i="6" a="1"/>
  <c r="S7069" i="6" s="1"/>
  <c r="R7069" i="6"/>
  <c r="Q7069" i="6"/>
  <c r="P7069" i="6"/>
  <c r="O7069" i="6"/>
  <c r="N7069" i="6"/>
  <c r="M7069" i="6"/>
  <c r="T7068" i="6" a="1"/>
  <c r="T7068" i="6" s="1"/>
  <c r="S7068" i="6" a="1"/>
  <c r="S7068" i="6" s="1"/>
  <c r="R7068" i="6"/>
  <c r="Q7068" i="6"/>
  <c r="P7068" i="6"/>
  <c r="O7068" i="6"/>
  <c r="N7068" i="6"/>
  <c r="M7068" i="6"/>
  <c r="T7067" i="6" a="1"/>
  <c r="T7067" i="6" s="1"/>
  <c r="S7067" i="6" a="1"/>
  <c r="S7067" i="6" s="1"/>
  <c r="R7067" i="6"/>
  <c r="Q7067" i="6"/>
  <c r="P7067" i="6"/>
  <c r="O7067" i="6"/>
  <c r="N7067" i="6"/>
  <c r="M7067" i="6"/>
  <c r="T7066" i="6" a="1"/>
  <c r="T7066" i="6" s="1"/>
  <c r="S7066" i="6" a="1"/>
  <c r="S7066" i="6" s="1"/>
  <c r="R7066" i="6"/>
  <c r="Q7066" i="6"/>
  <c r="P7066" i="6"/>
  <c r="O7066" i="6"/>
  <c r="N7066" i="6"/>
  <c r="M7066" i="6"/>
  <c r="T7065" i="6" a="1"/>
  <c r="T7065" i="6" s="1"/>
  <c r="S7065" i="6" a="1"/>
  <c r="S7065" i="6" s="1"/>
  <c r="R7065" i="6"/>
  <c r="Q7065" i="6"/>
  <c r="P7065" i="6"/>
  <c r="O7065" i="6"/>
  <c r="N7065" i="6"/>
  <c r="M7065" i="6"/>
  <c r="T7064" i="6" a="1"/>
  <c r="T7064" i="6" s="1"/>
  <c r="S7064" i="6" a="1"/>
  <c r="S7064" i="6" s="1"/>
  <c r="R7064" i="6"/>
  <c r="Q7064" i="6"/>
  <c r="P7064" i="6"/>
  <c r="O7064" i="6"/>
  <c r="N7064" i="6"/>
  <c r="M7064" i="6"/>
  <c r="T7063" i="6" a="1"/>
  <c r="T7063" i="6" s="1"/>
  <c r="S7063" i="6" a="1"/>
  <c r="S7063" i="6" s="1"/>
  <c r="R7063" i="6"/>
  <c r="Q7063" i="6"/>
  <c r="P7063" i="6"/>
  <c r="O7063" i="6"/>
  <c r="N7063" i="6"/>
  <c r="M7063" i="6"/>
  <c r="T7062" i="6" a="1"/>
  <c r="T7062" i="6" s="1"/>
  <c r="S7062" i="6"/>
  <c r="S7062" i="6" a="1"/>
  <c r="R7062" i="6"/>
  <c r="Q7062" i="6"/>
  <c r="P7062" i="6"/>
  <c r="O7062" i="6"/>
  <c r="N7062" i="6"/>
  <c r="M7062" i="6"/>
  <c r="T7061" i="6"/>
  <c r="T7061" i="6" a="1"/>
  <c r="S7061" i="6" a="1"/>
  <c r="S7061" i="6" s="1"/>
  <c r="R7061" i="6"/>
  <c r="Q7061" i="6"/>
  <c r="P7061" i="6"/>
  <c r="O7061" i="6"/>
  <c r="N7061" i="6"/>
  <c r="M7061" i="6"/>
  <c r="T7060" i="6" a="1"/>
  <c r="T7060" i="6" s="1"/>
  <c r="S7060" i="6" a="1"/>
  <c r="S7060" i="6" s="1"/>
  <c r="R7060" i="6"/>
  <c r="Q7060" i="6"/>
  <c r="P7060" i="6"/>
  <c r="O7060" i="6"/>
  <c r="N7060" i="6"/>
  <c r="M7060" i="6"/>
  <c r="T7059" i="6" a="1"/>
  <c r="T7059" i="6" s="1"/>
  <c r="S7059" i="6" a="1"/>
  <c r="S7059" i="6" s="1"/>
  <c r="R7059" i="6"/>
  <c r="Q7059" i="6"/>
  <c r="P7059" i="6"/>
  <c r="O7059" i="6"/>
  <c r="N7059" i="6"/>
  <c r="M7059" i="6"/>
  <c r="T7058" i="6" a="1"/>
  <c r="T7058" i="6" s="1"/>
  <c r="S7058" i="6" a="1"/>
  <c r="S7058" i="6" s="1"/>
  <c r="R7058" i="6"/>
  <c r="Q7058" i="6"/>
  <c r="P7058" i="6"/>
  <c r="O7058" i="6"/>
  <c r="N7058" i="6"/>
  <c r="M7058" i="6"/>
  <c r="T7057" i="6" a="1"/>
  <c r="T7057" i="6" s="1"/>
  <c r="S7057" i="6" a="1"/>
  <c r="S7057" i="6" s="1"/>
  <c r="R7057" i="6"/>
  <c r="Q7057" i="6"/>
  <c r="P7057" i="6"/>
  <c r="O7057" i="6"/>
  <c r="N7057" i="6"/>
  <c r="M7057" i="6"/>
  <c r="T7056" i="6" a="1"/>
  <c r="T7056" i="6" s="1"/>
  <c r="S7056" i="6" a="1"/>
  <c r="S7056" i="6" s="1"/>
  <c r="R7056" i="6"/>
  <c r="Q7056" i="6"/>
  <c r="P7056" i="6"/>
  <c r="O7056" i="6"/>
  <c r="N7056" i="6"/>
  <c r="M7056" i="6"/>
  <c r="T7055" i="6" a="1"/>
  <c r="T7055" i="6" s="1"/>
  <c r="S7055" i="6" a="1"/>
  <c r="S7055" i="6" s="1"/>
  <c r="R7055" i="6"/>
  <c r="Q7055" i="6"/>
  <c r="P7055" i="6"/>
  <c r="O7055" i="6"/>
  <c r="N7055" i="6"/>
  <c r="M7055" i="6"/>
  <c r="T7054" i="6" a="1"/>
  <c r="T7054" i="6" s="1"/>
  <c r="S7054" i="6" a="1"/>
  <c r="S7054" i="6" s="1"/>
  <c r="R7054" i="6"/>
  <c r="Q7054" i="6"/>
  <c r="P7054" i="6"/>
  <c r="O7054" i="6"/>
  <c r="N7054" i="6"/>
  <c r="M7054" i="6"/>
  <c r="T7053" i="6" a="1"/>
  <c r="T7053" i="6" s="1"/>
  <c r="S7053" i="6" a="1"/>
  <c r="S7053" i="6" s="1"/>
  <c r="R7053" i="6"/>
  <c r="Q7053" i="6"/>
  <c r="P7053" i="6"/>
  <c r="O7053" i="6"/>
  <c r="N7053" i="6"/>
  <c r="M7053" i="6"/>
  <c r="T7052" i="6" a="1"/>
  <c r="T7052" i="6" s="1"/>
  <c r="S7052" i="6" a="1"/>
  <c r="S7052" i="6" s="1"/>
  <c r="R7052" i="6"/>
  <c r="Q7052" i="6"/>
  <c r="P7052" i="6"/>
  <c r="O7052" i="6"/>
  <c r="N7052" i="6"/>
  <c r="M7052" i="6"/>
  <c r="T7051" i="6" a="1"/>
  <c r="T7051" i="6" s="1"/>
  <c r="S7051" i="6" a="1"/>
  <c r="S7051" i="6" s="1"/>
  <c r="R7051" i="6"/>
  <c r="Q7051" i="6"/>
  <c r="P7051" i="6"/>
  <c r="O7051" i="6"/>
  <c r="N7051" i="6"/>
  <c r="M7051" i="6"/>
  <c r="T7050" i="6" a="1"/>
  <c r="T7050" i="6" s="1"/>
  <c r="S7050" i="6" a="1"/>
  <c r="S7050" i="6" s="1"/>
  <c r="R7050" i="6"/>
  <c r="Q7050" i="6"/>
  <c r="P7050" i="6"/>
  <c r="O7050" i="6"/>
  <c r="N7050" i="6"/>
  <c r="M7050" i="6"/>
  <c r="T7049" i="6" a="1"/>
  <c r="T7049" i="6" s="1"/>
  <c r="S7049" i="6" a="1"/>
  <c r="S7049" i="6" s="1"/>
  <c r="R7049" i="6"/>
  <c r="Q7049" i="6"/>
  <c r="P7049" i="6"/>
  <c r="O7049" i="6"/>
  <c r="N7049" i="6"/>
  <c r="M7049" i="6"/>
  <c r="T7048" i="6" a="1"/>
  <c r="T7048" i="6" s="1"/>
  <c r="S7048" i="6" a="1"/>
  <c r="S7048" i="6" s="1"/>
  <c r="R7048" i="6"/>
  <c r="Q7048" i="6"/>
  <c r="P7048" i="6"/>
  <c r="O7048" i="6"/>
  <c r="N7048" i="6"/>
  <c r="M7048" i="6"/>
  <c r="T7047" i="6" a="1"/>
  <c r="T7047" i="6" s="1"/>
  <c r="S7047" i="6" a="1"/>
  <c r="S7047" i="6" s="1"/>
  <c r="R7047" i="6"/>
  <c r="Q7047" i="6"/>
  <c r="P7047" i="6"/>
  <c r="O7047" i="6"/>
  <c r="N7047" i="6"/>
  <c r="M7047" i="6"/>
  <c r="T7046" i="6" a="1"/>
  <c r="T7046" i="6" s="1"/>
  <c r="S7046" i="6" a="1"/>
  <c r="S7046" i="6" s="1"/>
  <c r="R7046" i="6"/>
  <c r="Q7046" i="6"/>
  <c r="P7046" i="6"/>
  <c r="O7046" i="6"/>
  <c r="N7046" i="6"/>
  <c r="M7046" i="6"/>
  <c r="T7045" i="6" a="1"/>
  <c r="T7045" i="6" s="1"/>
  <c r="S7045" i="6" a="1"/>
  <c r="S7045" i="6" s="1"/>
  <c r="R7045" i="6"/>
  <c r="Q7045" i="6"/>
  <c r="P7045" i="6"/>
  <c r="O7045" i="6"/>
  <c r="N7045" i="6"/>
  <c r="M7045" i="6"/>
  <c r="T7044" i="6" a="1"/>
  <c r="T7044" i="6" s="1"/>
  <c r="S7044" i="6" a="1"/>
  <c r="S7044" i="6" s="1"/>
  <c r="R7044" i="6"/>
  <c r="Q7044" i="6"/>
  <c r="P7044" i="6"/>
  <c r="O7044" i="6"/>
  <c r="N7044" i="6"/>
  <c r="M7044" i="6"/>
  <c r="T7043" i="6" a="1"/>
  <c r="T7043" i="6" s="1"/>
  <c r="S7043" i="6" a="1"/>
  <c r="S7043" i="6" s="1"/>
  <c r="R7043" i="6"/>
  <c r="Q7043" i="6"/>
  <c r="P7043" i="6"/>
  <c r="O7043" i="6"/>
  <c r="N7043" i="6"/>
  <c r="M7043" i="6"/>
  <c r="T7042" i="6" a="1"/>
  <c r="T7042" i="6" s="1"/>
  <c r="S7042" i="6" a="1"/>
  <c r="S7042" i="6" s="1"/>
  <c r="R7042" i="6"/>
  <c r="Q7042" i="6"/>
  <c r="P7042" i="6"/>
  <c r="O7042" i="6"/>
  <c r="N7042" i="6"/>
  <c r="M7042" i="6"/>
  <c r="T7041" i="6" a="1"/>
  <c r="T7041" i="6" s="1"/>
  <c r="S7041" i="6"/>
  <c r="S7041" i="6" a="1"/>
  <c r="R7041" i="6"/>
  <c r="Q7041" i="6"/>
  <c r="P7041" i="6"/>
  <c r="O7041" i="6"/>
  <c r="N7041" i="6"/>
  <c r="M7041" i="6"/>
  <c r="T7040" i="6"/>
  <c r="T7040" i="6" a="1"/>
  <c r="S7040" i="6" a="1"/>
  <c r="S7040" i="6" s="1"/>
  <c r="R7040" i="6"/>
  <c r="Q7040" i="6"/>
  <c r="P7040" i="6"/>
  <c r="O7040" i="6"/>
  <c r="N7040" i="6"/>
  <c r="M7040" i="6"/>
  <c r="T7039" i="6" a="1"/>
  <c r="T7039" i="6" s="1"/>
  <c r="S7039" i="6" a="1"/>
  <c r="S7039" i="6" s="1"/>
  <c r="R7039" i="6"/>
  <c r="Q7039" i="6"/>
  <c r="P7039" i="6"/>
  <c r="O7039" i="6"/>
  <c r="N7039" i="6"/>
  <c r="M7039" i="6"/>
  <c r="T7038" i="6" a="1"/>
  <c r="T7038" i="6" s="1"/>
  <c r="S7038" i="6" a="1"/>
  <c r="S7038" i="6" s="1"/>
  <c r="R7038" i="6"/>
  <c r="Q7038" i="6"/>
  <c r="P7038" i="6"/>
  <c r="O7038" i="6"/>
  <c r="N7038" i="6"/>
  <c r="M7038" i="6"/>
  <c r="T7037" i="6" a="1"/>
  <c r="T7037" i="6" s="1"/>
  <c r="S7037" i="6" a="1"/>
  <c r="S7037" i="6" s="1"/>
  <c r="R7037" i="6"/>
  <c r="Q7037" i="6"/>
  <c r="P7037" i="6"/>
  <c r="O7037" i="6"/>
  <c r="N7037" i="6"/>
  <c r="M7037" i="6"/>
  <c r="T7036" i="6" a="1"/>
  <c r="T7036" i="6" s="1"/>
  <c r="S7036" i="6" a="1"/>
  <c r="S7036" i="6" s="1"/>
  <c r="R7036" i="6"/>
  <c r="Q7036" i="6"/>
  <c r="P7036" i="6"/>
  <c r="O7036" i="6"/>
  <c r="N7036" i="6"/>
  <c r="M7036" i="6"/>
  <c r="T7035" i="6" a="1"/>
  <c r="T7035" i="6" s="1"/>
  <c r="S7035" i="6" a="1"/>
  <c r="S7035" i="6" s="1"/>
  <c r="R7035" i="6"/>
  <c r="Q7035" i="6"/>
  <c r="P7035" i="6"/>
  <c r="O7035" i="6"/>
  <c r="N7035" i="6"/>
  <c r="M7035" i="6"/>
  <c r="T7034" i="6" a="1"/>
  <c r="T7034" i="6" s="1"/>
  <c r="S7034" i="6" a="1"/>
  <c r="S7034" i="6" s="1"/>
  <c r="R7034" i="6"/>
  <c r="Q7034" i="6"/>
  <c r="P7034" i="6"/>
  <c r="O7034" i="6"/>
  <c r="N7034" i="6"/>
  <c r="M7034" i="6"/>
  <c r="T7033" i="6" a="1"/>
  <c r="T7033" i="6" s="1"/>
  <c r="S7033" i="6" a="1"/>
  <c r="S7033" i="6" s="1"/>
  <c r="R7033" i="6"/>
  <c r="Q7033" i="6"/>
  <c r="P7033" i="6"/>
  <c r="O7033" i="6"/>
  <c r="N7033" i="6"/>
  <c r="M7033" i="6"/>
  <c r="T7032" i="6" a="1"/>
  <c r="T7032" i="6" s="1"/>
  <c r="S7032" i="6" a="1"/>
  <c r="S7032" i="6" s="1"/>
  <c r="R7032" i="6"/>
  <c r="Q7032" i="6"/>
  <c r="P7032" i="6"/>
  <c r="O7032" i="6"/>
  <c r="N7032" i="6"/>
  <c r="M7032" i="6"/>
  <c r="T7031" i="6" a="1"/>
  <c r="T7031" i="6" s="1"/>
  <c r="S7031" i="6" a="1"/>
  <c r="S7031" i="6" s="1"/>
  <c r="R7031" i="6"/>
  <c r="Q7031" i="6"/>
  <c r="P7031" i="6"/>
  <c r="O7031" i="6"/>
  <c r="N7031" i="6"/>
  <c r="M7031" i="6"/>
  <c r="T7030" i="6"/>
  <c r="T7030" i="6" a="1"/>
  <c r="S7030" i="6" a="1"/>
  <c r="S7030" i="6" s="1"/>
  <c r="R7030" i="6"/>
  <c r="Q7030" i="6"/>
  <c r="P7030" i="6"/>
  <c r="O7030" i="6"/>
  <c r="N7030" i="6"/>
  <c r="M7030" i="6"/>
  <c r="T7029" i="6" a="1"/>
  <c r="T7029" i="6" s="1"/>
  <c r="S7029" i="6"/>
  <c r="S7029" i="6" a="1"/>
  <c r="R7029" i="6"/>
  <c r="Q7029" i="6"/>
  <c r="P7029" i="6"/>
  <c r="O7029" i="6"/>
  <c r="N7029" i="6"/>
  <c r="M7029" i="6"/>
  <c r="T7028" i="6"/>
  <c r="T7028" i="6" a="1"/>
  <c r="S7028" i="6" a="1"/>
  <c r="S7028" i="6" s="1"/>
  <c r="R7028" i="6"/>
  <c r="Q7028" i="6"/>
  <c r="P7028" i="6"/>
  <c r="O7028" i="6"/>
  <c r="N7028" i="6"/>
  <c r="M7028" i="6"/>
  <c r="T7027" i="6" a="1"/>
  <c r="T7027" i="6" s="1"/>
  <c r="S7027" i="6" a="1"/>
  <c r="S7027" i="6" s="1"/>
  <c r="R7027" i="6"/>
  <c r="Q7027" i="6"/>
  <c r="P7027" i="6"/>
  <c r="O7027" i="6"/>
  <c r="N7027" i="6"/>
  <c r="M7027" i="6"/>
  <c r="T7026" i="6" a="1"/>
  <c r="T7026" i="6" s="1"/>
  <c r="S7026" i="6" a="1"/>
  <c r="S7026" i="6" s="1"/>
  <c r="R7026" i="6"/>
  <c r="Q7026" i="6"/>
  <c r="P7026" i="6"/>
  <c r="O7026" i="6"/>
  <c r="N7026" i="6"/>
  <c r="M7026" i="6"/>
  <c r="T7025" i="6" a="1"/>
  <c r="T7025" i="6" s="1"/>
  <c r="S7025" i="6" a="1"/>
  <c r="S7025" i="6" s="1"/>
  <c r="R7025" i="6"/>
  <c r="Q7025" i="6"/>
  <c r="P7025" i="6"/>
  <c r="O7025" i="6"/>
  <c r="N7025" i="6"/>
  <c r="M7025" i="6"/>
  <c r="T7024" i="6" a="1"/>
  <c r="T7024" i="6" s="1"/>
  <c r="S7024" i="6"/>
  <c r="S7024" i="6" a="1"/>
  <c r="R7024" i="6"/>
  <c r="Q7024" i="6"/>
  <c r="P7024" i="6"/>
  <c r="O7024" i="6"/>
  <c r="N7024" i="6"/>
  <c r="M7024" i="6"/>
  <c r="T7023" i="6"/>
  <c r="T7023" i="6" a="1"/>
  <c r="S7023" i="6" a="1"/>
  <c r="S7023" i="6" s="1"/>
  <c r="R7023" i="6"/>
  <c r="Q7023" i="6"/>
  <c r="P7023" i="6"/>
  <c r="O7023" i="6"/>
  <c r="N7023" i="6"/>
  <c r="M7023" i="6"/>
  <c r="T7022" i="6" a="1"/>
  <c r="T7022" i="6" s="1"/>
  <c r="S7022" i="6" a="1"/>
  <c r="S7022" i="6" s="1"/>
  <c r="R7022" i="6"/>
  <c r="Q7022" i="6"/>
  <c r="P7022" i="6"/>
  <c r="O7022" i="6"/>
  <c r="N7022" i="6"/>
  <c r="M7022" i="6"/>
  <c r="T7021" i="6" a="1"/>
  <c r="T7021" i="6" s="1"/>
  <c r="S7021" i="6" a="1"/>
  <c r="S7021" i="6" s="1"/>
  <c r="R7021" i="6"/>
  <c r="Q7021" i="6"/>
  <c r="P7021" i="6"/>
  <c r="O7021" i="6"/>
  <c r="N7021" i="6"/>
  <c r="M7021" i="6"/>
  <c r="T7020" i="6" a="1"/>
  <c r="T7020" i="6" s="1"/>
  <c r="S7020" i="6"/>
  <c r="S7020" i="6" a="1"/>
  <c r="R7020" i="6"/>
  <c r="Q7020" i="6"/>
  <c r="P7020" i="6"/>
  <c r="O7020" i="6"/>
  <c r="N7020" i="6"/>
  <c r="M7020" i="6"/>
  <c r="T7019" i="6"/>
  <c r="T7019" i="6" a="1"/>
  <c r="S7019" i="6"/>
  <c r="S7019" i="6" a="1"/>
  <c r="R7019" i="6"/>
  <c r="Q7019" i="6"/>
  <c r="P7019" i="6"/>
  <c r="O7019" i="6"/>
  <c r="N7019" i="6"/>
  <c r="M7019" i="6"/>
  <c r="T7018" i="6"/>
  <c r="T7018" i="6" a="1"/>
  <c r="S7018" i="6" a="1"/>
  <c r="S7018" i="6" s="1"/>
  <c r="R7018" i="6"/>
  <c r="Q7018" i="6"/>
  <c r="P7018" i="6"/>
  <c r="O7018" i="6"/>
  <c r="N7018" i="6"/>
  <c r="M7018" i="6"/>
  <c r="T7017" i="6" a="1"/>
  <c r="T7017" i="6" s="1"/>
  <c r="S7017" i="6" a="1"/>
  <c r="S7017" i="6" s="1"/>
  <c r="R7017" i="6"/>
  <c r="Q7017" i="6"/>
  <c r="P7017" i="6"/>
  <c r="O7017" i="6"/>
  <c r="N7017" i="6"/>
  <c r="M7017" i="6"/>
  <c r="T7016" i="6" a="1"/>
  <c r="T7016" i="6" s="1"/>
  <c r="S7016" i="6" a="1"/>
  <c r="S7016" i="6" s="1"/>
  <c r="R7016" i="6"/>
  <c r="Q7016" i="6"/>
  <c r="P7016" i="6"/>
  <c r="O7016" i="6"/>
  <c r="N7016" i="6"/>
  <c r="M7016" i="6"/>
  <c r="T7015" i="6" a="1"/>
  <c r="T7015" i="6" s="1"/>
  <c r="S7015" i="6" a="1"/>
  <c r="S7015" i="6" s="1"/>
  <c r="R7015" i="6"/>
  <c r="Q7015" i="6"/>
  <c r="P7015" i="6"/>
  <c r="O7015" i="6"/>
  <c r="N7015" i="6"/>
  <c r="M7015" i="6"/>
  <c r="T7014" i="6" a="1"/>
  <c r="T7014" i="6" s="1"/>
  <c r="S7014" i="6" a="1"/>
  <c r="S7014" i="6" s="1"/>
  <c r="R7014" i="6"/>
  <c r="Q7014" i="6"/>
  <c r="P7014" i="6"/>
  <c r="O7014" i="6"/>
  <c r="N7014" i="6"/>
  <c r="M7014" i="6"/>
  <c r="T7013" i="6" a="1"/>
  <c r="T7013" i="6" s="1"/>
  <c r="S7013" i="6"/>
  <c r="S7013" i="6" a="1"/>
  <c r="R7013" i="6"/>
  <c r="Q7013" i="6"/>
  <c r="P7013" i="6"/>
  <c r="O7013" i="6"/>
  <c r="N7013" i="6"/>
  <c r="M7013" i="6"/>
  <c r="T7012" i="6"/>
  <c r="T7012" i="6" a="1"/>
  <c r="S7012" i="6"/>
  <c r="S7012" i="6" a="1"/>
  <c r="R7012" i="6"/>
  <c r="Q7012" i="6"/>
  <c r="P7012" i="6"/>
  <c r="O7012" i="6"/>
  <c r="N7012" i="6"/>
  <c r="M7012" i="6"/>
  <c r="T7011" i="6"/>
  <c r="T7011" i="6" a="1"/>
  <c r="S7011" i="6" a="1"/>
  <c r="S7011" i="6" s="1"/>
  <c r="R7011" i="6"/>
  <c r="Q7011" i="6"/>
  <c r="P7011" i="6"/>
  <c r="O7011" i="6"/>
  <c r="N7011" i="6"/>
  <c r="M7011" i="6"/>
  <c r="T7010" i="6" a="1"/>
  <c r="T7010" i="6" s="1"/>
  <c r="S7010" i="6" a="1"/>
  <c r="S7010" i="6" s="1"/>
  <c r="R7010" i="6"/>
  <c r="Q7010" i="6"/>
  <c r="P7010" i="6"/>
  <c r="O7010" i="6"/>
  <c r="N7010" i="6"/>
  <c r="M7010" i="6"/>
  <c r="T7009" i="6" a="1"/>
  <c r="T7009" i="6" s="1"/>
  <c r="S7009" i="6"/>
  <c r="S7009" i="6" a="1"/>
  <c r="R7009" i="6"/>
  <c r="Q7009" i="6"/>
  <c r="P7009" i="6"/>
  <c r="O7009" i="6"/>
  <c r="N7009" i="6"/>
  <c r="M7009" i="6"/>
  <c r="T7008" i="6"/>
  <c r="T7008" i="6" a="1"/>
  <c r="S7008" i="6" a="1"/>
  <c r="S7008" i="6" s="1"/>
  <c r="R7008" i="6"/>
  <c r="Q7008" i="6"/>
  <c r="P7008" i="6"/>
  <c r="O7008" i="6"/>
  <c r="N7008" i="6"/>
  <c r="M7008" i="6"/>
  <c r="T7007" i="6" a="1"/>
  <c r="T7007" i="6" s="1"/>
  <c r="S7007" i="6" a="1"/>
  <c r="S7007" i="6" s="1"/>
  <c r="R7007" i="6"/>
  <c r="Q7007" i="6"/>
  <c r="P7007" i="6"/>
  <c r="O7007" i="6"/>
  <c r="N7007" i="6"/>
  <c r="M7007" i="6"/>
  <c r="T7006" i="6" a="1"/>
  <c r="T7006" i="6" s="1"/>
  <c r="S7006" i="6" a="1"/>
  <c r="S7006" i="6" s="1"/>
  <c r="R7006" i="6"/>
  <c r="Q7006" i="6"/>
  <c r="P7006" i="6"/>
  <c r="O7006" i="6"/>
  <c r="N7006" i="6"/>
  <c r="M7006" i="6"/>
  <c r="T7005" i="6" a="1"/>
  <c r="T7005" i="6" s="1"/>
  <c r="S7005" i="6" a="1"/>
  <c r="S7005" i="6" s="1"/>
  <c r="R7005" i="6"/>
  <c r="Q7005" i="6"/>
  <c r="P7005" i="6"/>
  <c r="O7005" i="6"/>
  <c r="N7005" i="6"/>
  <c r="M7005" i="6"/>
  <c r="T7004" i="6" a="1"/>
  <c r="T7004" i="6" s="1"/>
  <c r="S7004" i="6"/>
  <c r="S7004" i="6" a="1"/>
  <c r="R7004" i="6"/>
  <c r="Q7004" i="6"/>
  <c r="P7004" i="6"/>
  <c r="O7004" i="6"/>
  <c r="N7004" i="6"/>
  <c r="M7004" i="6"/>
  <c r="T7003" i="6"/>
  <c r="T7003" i="6" a="1"/>
  <c r="S7003" i="6"/>
  <c r="S7003" i="6" a="1"/>
  <c r="R7003" i="6"/>
  <c r="Q7003" i="6"/>
  <c r="P7003" i="6"/>
  <c r="O7003" i="6"/>
  <c r="N7003" i="6"/>
  <c r="M7003" i="6"/>
  <c r="T7002" i="6"/>
  <c r="T7002" i="6" a="1"/>
  <c r="S7002" i="6" a="1"/>
  <c r="S7002" i="6" s="1"/>
  <c r="R7002" i="6"/>
  <c r="Q7002" i="6"/>
  <c r="P7002" i="6"/>
  <c r="O7002" i="6"/>
  <c r="N7002" i="6"/>
  <c r="M7002" i="6"/>
  <c r="T7001" i="6" a="1"/>
  <c r="T7001" i="6" s="1"/>
  <c r="S7001" i="6" a="1"/>
  <c r="S7001" i="6" s="1"/>
  <c r="R7001" i="6"/>
  <c r="Q7001" i="6"/>
  <c r="P7001" i="6"/>
  <c r="O7001" i="6"/>
  <c r="N7001" i="6"/>
  <c r="M7001" i="6"/>
  <c r="T7000" i="6" a="1"/>
  <c r="T7000" i="6" s="1"/>
  <c r="S7000" i="6" a="1"/>
  <c r="S7000" i="6" s="1"/>
  <c r="R7000" i="6"/>
  <c r="Q7000" i="6"/>
  <c r="P7000" i="6"/>
  <c r="O7000" i="6"/>
  <c r="N7000" i="6"/>
  <c r="M7000" i="6"/>
  <c r="T6999" i="6" a="1"/>
  <c r="T6999" i="6" s="1"/>
  <c r="S6999" i="6"/>
  <c r="S6999" i="6" a="1"/>
  <c r="R6999" i="6"/>
  <c r="Q6999" i="6"/>
  <c r="P6999" i="6"/>
  <c r="O6999" i="6"/>
  <c r="N6999" i="6"/>
  <c r="M6999" i="6"/>
  <c r="T6998" i="6"/>
  <c r="T6998" i="6" a="1"/>
  <c r="S6998" i="6" a="1"/>
  <c r="S6998" i="6" s="1"/>
  <c r="R6998" i="6"/>
  <c r="Q6998" i="6"/>
  <c r="P6998" i="6"/>
  <c r="O6998" i="6"/>
  <c r="N6998" i="6"/>
  <c r="M6998" i="6"/>
  <c r="T6997" i="6" a="1"/>
  <c r="T6997" i="6" s="1"/>
  <c r="S6997" i="6" a="1"/>
  <c r="S6997" i="6" s="1"/>
  <c r="R6997" i="6"/>
  <c r="Q6997" i="6"/>
  <c r="P6997" i="6"/>
  <c r="O6997" i="6"/>
  <c r="N6997" i="6"/>
  <c r="M6997" i="6"/>
  <c r="T6996" i="6" a="1"/>
  <c r="T6996" i="6" s="1"/>
  <c r="S6996" i="6" a="1"/>
  <c r="S6996" i="6" s="1"/>
  <c r="R6996" i="6"/>
  <c r="Q6996" i="6"/>
  <c r="P6996" i="6"/>
  <c r="O6996" i="6"/>
  <c r="N6996" i="6"/>
  <c r="M6996" i="6"/>
  <c r="T6995" i="6" a="1"/>
  <c r="T6995" i="6" s="1"/>
  <c r="S6995" i="6" a="1"/>
  <c r="S6995" i="6" s="1"/>
  <c r="R6995" i="6"/>
  <c r="Q6995" i="6"/>
  <c r="P6995" i="6"/>
  <c r="O6995" i="6"/>
  <c r="N6995" i="6"/>
  <c r="M6995" i="6"/>
  <c r="T6994" i="6" a="1"/>
  <c r="T6994" i="6" s="1"/>
  <c r="S6994" i="6" a="1"/>
  <c r="S6994" i="6" s="1"/>
  <c r="R6994" i="6"/>
  <c r="Q6994" i="6"/>
  <c r="P6994" i="6"/>
  <c r="O6994" i="6"/>
  <c r="N6994" i="6"/>
  <c r="M6994" i="6"/>
  <c r="T6993" i="6" a="1"/>
  <c r="T6993" i="6" s="1"/>
  <c r="S6993" i="6"/>
  <c r="S6993" i="6" a="1"/>
  <c r="R6993" i="6"/>
  <c r="Q6993" i="6"/>
  <c r="P6993" i="6"/>
  <c r="O6993" i="6"/>
  <c r="N6993" i="6"/>
  <c r="M6993" i="6"/>
  <c r="T6992" i="6"/>
  <c r="T6992" i="6" a="1"/>
  <c r="S6992" i="6"/>
  <c r="S6992" i="6" a="1"/>
  <c r="R6992" i="6"/>
  <c r="Q6992" i="6"/>
  <c r="P6992" i="6"/>
  <c r="O6992" i="6"/>
  <c r="N6992" i="6"/>
  <c r="M6992" i="6"/>
  <c r="T6991" i="6"/>
  <c r="T6991" i="6" a="1"/>
  <c r="S6991" i="6"/>
  <c r="S6991" i="6" a="1"/>
  <c r="R6991" i="6"/>
  <c r="Q6991" i="6"/>
  <c r="P6991" i="6"/>
  <c r="O6991" i="6"/>
  <c r="N6991" i="6"/>
  <c r="M6991" i="6"/>
  <c r="T6990" i="6"/>
  <c r="T6990" i="6" a="1"/>
  <c r="S6990" i="6" a="1"/>
  <c r="S6990" i="6" s="1"/>
  <c r="R6990" i="6"/>
  <c r="Q6990" i="6"/>
  <c r="P6990" i="6"/>
  <c r="O6990" i="6"/>
  <c r="N6990" i="6"/>
  <c r="M6990" i="6"/>
  <c r="T6989" i="6" a="1"/>
  <c r="T6989" i="6" s="1"/>
  <c r="S6989" i="6" a="1"/>
  <c r="S6989" i="6" s="1"/>
  <c r="R6989" i="6"/>
  <c r="Q6989" i="6"/>
  <c r="P6989" i="6"/>
  <c r="O6989" i="6"/>
  <c r="N6989" i="6"/>
  <c r="M6989" i="6"/>
  <c r="T6988" i="6" a="1"/>
  <c r="T6988" i="6" s="1"/>
  <c r="S6988" i="6" a="1"/>
  <c r="S6988" i="6" s="1"/>
  <c r="R6988" i="6"/>
  <c r="Q6988" i="6"/>
  <c r="P6988" i="6"/>
  <c r="O6988" i="6"/>
  <c r="N6988" i="6"/>
  <c r="M6988" i="6"/>
  <c r="T6987" i="6" a="1"/>
  <c r="T6987" i="6" s="1"/>
  <c r="S6987" i="6"/>
  <c r="S6987" i="6" a="1"/>
  <c r="R6987" i="6"/>
  <c r="Q6987" i="6"/>
  <c r="P6987" i="6"/>
  <c r="O6987" i="6"/>
  <c r="N6987" i="6"/>
  <c r="M6987" i="6"/>
  <c r="T6986" i="6"/>
  <c r="T6986" i="6" a="1"/>
  <c r="S6986" i="6" a="1"/>
  <c r="S6986" i="6" s="1"/>
  <c r="R6986" i="6"/>
  <c r="Q6986" i="6"/>
  <c r="P6986" i="6"/>
  <c r="O6986" i="6"/>
  <c r="N6986" i="6"/>
  <c r="M6986" i="6"/>
  <c r="T6985" i="6" a="1"/>
  <c r="T6985" i="6" s="1"/>
  <c r="S6985" i="6" a="1"/>
  <c r="S6985" i="6" s="1"/>
  <c r="R6985" i="6"/>
  <c r="Q6985" i="6"/>
  <c r="P6985" i="6"/>
  <c r="O6985" i="6"/>
  <c r="N6985" i="6"/>
  <c r="M6985" i="6"/>
  <c r="T6984" i="6" a="1"/>
  <c r="T6984" i="6" s="1"/>
  <c r="S6984" i="6" a="1"/>
  <c r="S6984" i="6" s="1"/>
  <c r="R6984" i="6"/>
  <c r="Q6984" i="6"/>
  <c r="P6984" i="6"/>
  <c r="O6984" i="6"/>
  <c r="N6984" i="6"/>
  <c r="M6984" i="6"/>
  <c r="T6983" i="6" a="1"/>
  <c r="T6983" i="6" s="1"/>
  <c r="S6983" i="6"/>
  <c r="S6983" i="6" a="1"/>
  <c r="R6983" i="6"/>
  <c r="Q6983" i="6"/>
  <c r="P6983" i="6"/>
  <c r="O6983" i="6"/>
  <c r="N6983" i="6"/>
  <c r="M6983" i="6"/>
  <c r="T6982" i="6"/>
  <c r="T6982" i="6" a="1"/>
  <c r="S6982" i="6" a="1"/>
  <c r="S6982" i="6" s="1"/>
  <c r="R6982" i="6"/>
  <c r="Q6982" i="6"/>
  <c r="P6982" i="6"/>
  <c r="O6982" i="6"/>
  <c r="N6982" i="6"/>
  <c r="M6982" i="6"/>
  <c r="T6981" i="6" a="1"/>
  <c r="T6981" i="6" s="1"/>
  <c r="S6981" i="6"/>
  <c r="S6981" i="6" a="1"/>
  <c r="R6981" i="6"/>
  <c r="Q6981" i="6"/>
  <c r="P6981" i="6"/>
  <c r="O6981" i="6"/>
  <c r="N6981" i="6"/>
  <c r="M6981" i="6"/>
  <c r="T6980" i="6"/>
  <c r="T6980" i="6" a="1"/>
  <c r="S6980" i="6" a="1"/>
  <c r="S6980" i="6" s="1"/>
  <c r="R6980" i="6"/>
  <c r="Q6980" i="6"/>
  <c r="P6980" i="6"/>
  <c r="O6980" i="6"/>
  <c r="N6980" i="6"/>
  <c r="M6980" i="6"/>
  <c r="T6979" i="6" a="1"/>
  <c r="T6979" i="6" s="1"/>
  <c r="S6979" i="6" a="1"/>
  <c r="S6979" i="6" s="1"/>
  <c r="R6979" i="6"/>
  <c r="Q6979" i="6"/>
  <c r="P6979" i="6"/>
  <c r="O6979" i="6"/>
  <c r="N6979" i="6"/>
  <c r="M6979" i="6"/>
  <c r="T6978" i="6" a="1"/>
  <c r="T6978" i="6" s="1"/>
  <c r="S6978" i="6" a="1"/>
  <c r="S6978" i="6" s="1"/>
  <c r="R6978" i="6"/>
  <c r="Q6978" i="6"/>
  <c r="P6978" i="6"/>
  <c r="O6978" i="6"/>
  <c r="N6978" i="6"/>
  <c r="M6978" i="6"/>
  <c r="T6977" i="6" a="1"/>
  <c r="T6977" i="6" s="1"/>
  <c r="S6977" i="6" a="1"/>
  <c r="S6977" i="6" s="1"/>
  <c r="R6977" i="6"/>
  <c r="Q6977" i="6"/>
  <c r="P6977" i="6"/>
  <c r="O6977" i="6"/>
  <c r="N6977" i="6"/>
  <c r="M6977" i="6"/>
  <c r="T6976" i="6" a="1"/>
  <c r="T6976" i="6" s="1"/>
  <c r="S6976" i="6"/>
  <c r="S6976" i="6" a="1"/>
  <c r="R6976" i="6"/>
  <c r="Q6976" i="6"/>
  <c r="P6976" i="6"/>
  <c r="O6976" i="6"/>
  <c r="N6976" i="6"/>
  <c r="M6976" i="6"/>
  <c r="T6975" i="6"/>
  <c r="T6975" i="6" a="1"/>
  <c r="S6975" i="6" a="1"/>
  <c r="S6975" i="6" s="1"/>
  <c r="R6975" i="6"/>
  <c r="Q6975" i="6"/>
  <c r="P6975" i="6"/>
  <c r="O6975" i="6"/>
  <c r="N6975" i="6"/>
  <c r="M6975" i="6"/>
  <c r="T6974" i="6" a="1"/>
  <c r="T6974" i="6" s="1"/>
  <c r="S6974" i="6" a="1"/>
  <c r="S6974" i="6" s="1"/>
  <c r="R6974" i="6"/>
  <c r="Q6974" i="6"/>
  <c r="P6974" i="6"/>
  <c r="O6974" i="6"/>
  <c r="N6974" i="6"/>
  <c r="M6974" i="6"/>
  <c r="T6973" i="6" a="1"/>
  <c r="T6973" i="6" s="1"/>
  <c r="S6973" i="6" a="1"/>
  <c r="S6973" i="6" s="1"/>
  <c r="R6973" i="6"/>
  <c r="Q6973" i="6"/>
  <c r="P6973" i="6"/>
  <c r="O6973" i="6"/>
  <c r="N6973" i="6"/>
  <c r="M6973" i="6"/>
  <c r="T6972" i="6" a="1"/>
  <c r="T6972" i="6" s="1"/>
  <c r="S6972" i="6"/>
  <c r="S6972" i="6" a="1"/>
  <c r="R6972" i="6"/>
  <c r="Q6972" i="6"/>
  <c r="P6972" i="6"/>
  <c r="O6972" i="6"/>
  <c r="N6972" i="6"/>
  <c r="M6972" i="6"/>
  <c r="T6971" i="6"/>
  <c r="T6971" i="6" a="1"/>
  <c r="S6971" i="6"/>
  <c r="S6971" i="6" a="1"/>
  <c r="R6971" i="6"/>
  <c r="Q6971" i="6"/>
  <c r="P6971" i="6"/>
  <c r="O6971" i="6"/>
  <c r="N6971" i="6"/>
  <c r="M6971" i="6"/>
  <c r="T6970" i="6"/>
  <c r="T6970" i="6" a="1"/>
  <c r="S6970" i="6" a="1"/>
  <c r="S6970" i="6" s="1"/>
  <c r="R6970" i="6"/>
  <c r="Q6970" i="6"/>
  <c r="P6970" i="6"/>
  <c r="O6970" i="6"/>
  <c r="N6970" i="6"/>
  <c r="M6970" i="6"/>
  <c r="T6969" i="6" a="1"/>
  <c r="T6969" i="6" s="1"/>
  <c r="S6969" i="6" a="1"/>
  <c r="S6969" i="6" s="1"/>
  <c r="R6969" i="6"/>
  <c r="Q6969" i="6"/>
  <c r="P6969" i="6"/>
  <c r="O6969" i="6"/>
  <c r="N6969" i="6"/>
  <c r="M6969" i="6"/>
  <c r="T6968" i="6" a="1"/>
  <c r="T6968" i="6" s="1"/>
  <c r="S6968" i="6" a="1"/>
  <c r="S6968" i="6" s="1"/>
  <c r="R6968" i="6"/>
  <c r="Q6968" i="6"/>
  <c r="P6968" i="6"/>
  <c r="O6968" i="6"/>
  <c r="N6968" i="6"/>
  <c r="M6968" i="6"/>
  <c r="T6967" i="6" a="1"/>
  <c r="T6967" i="6" s="1"/>
  <c r="S6967" i="6" a="1"/>
  <c r="S6967" i="6" s="1"/>
  <c r="R6967" i="6"/>
  <c r="Q6967" i="6"/>
  <c r="P6967" i="6"/>
  <c r="O6967" i="6"/>
  <c r="N6967" i="6"/>
  <c r="M6967" i="6"/>
  <c r="T6966" i="6" a="1"/>
  <c r="T6966" i="6" s="1"/>
  <c r="S6966" i="6" a="1"/>
  <c r="S6966" i="6" s="1"/>
  <c r="R6966" i="6"/>
  <c r="Q6966" i="6"/>
  <c r="P6966" i="6"/>
  <c r="O6966" i="6"/>
  <c r="N6966" i="6"/>
  <c r="M6966" i="6"/>
  <c r="T6965" i="6" a="1"/>
  <c r="T6965" i="6" s="1"/>
  <c r="S6965" i="6"/>
  <c r="S6965" i="6" a="1"/>
  <c r="R6965" i="6"/>
  <c r="Q6965" i="6"/>
  <c r="P6965" i="6"/>
  <c r="O6965" i="6"/>
  <c r="N6965" i="6"/>
  <c r="M6965" i="6"/>
  <c r="T6964" i="6"/>
  <c r="T6964" i="6" a="1"/>
  <c r="S6964" i="6" a="1"/>
  <c r="S6964" i="6" s="1"/>
  <c r="R6964" i="6"/>
  <c r="Q6964" i="6"/>
  <c r="P6964" i="6"/>
  <c r="O6964" i="6"/>
  <c r="N6964" i="6"/>
  <c r="M6964" i="6"/>
  <c r="T6963" i="6" a="1"/>
  <c r="T6963" i="6" s="1"/>
  <c r="S6963" i="6" a="1"/>
  <c r="S6963" i="6" s="1"/>
  <c r="R6963" i="6"/>
  <c r="Q6963" i="6"/>
  <c r="P6963" i="6"/>
  <c r="O6963" i="6"/>
  <c r="N6963" i="6"/>
  <c r="M6963" i="6"/>
  <c r="T6962" i="6" a="1"/>
  <c r="T6962" i="6" s="1"/>
  <c r="S6962" i="6" a="1"/>
  <c r="S6962" i="6" s="1"/>
  <c r="R6962" i="6"/>
  <c r="Q6962" i="6"/>
  <c r="P6962" i="6"/>
  <c r="O6962" i="6"/>
  <c r="N6962" i="6"/>
  <c r="M6962" i="6"/>
  <c r="T6961" i="6" a="1"/>
  <c r="T6961" i="6" s="1"/>
  <c r="S6961" i="6"/>
  <c r="S6961" i="6" a="1"/>
  <c r="R6961" i="6"/>
  <c r="Q6961" i="6"/>
  <c r="P6961" i="6"/>
  <c r="O6961" i="6"/>
  <c r="N6961" i="6"/>
  <c r="M6961" i="6"/>
  <c r="T6960" i="6"/>
  <c r="T6960" i="6" a="1"/>
  <c r="S6960" i="6"/>
  <c r="S6960" i="6" a="1"/>
  <c r="R6960" i="6"/>
  <c r="Q6960" i="6"/>
  <c r="P6960" i="6"/>
  <c r="O6960" i="6"/>
  <c r="N6960" i="6"/>
  <c r="M6960" i="6"/>
  <c r="T6959" i="6"/>
  <c r="T6959" i="6" a="1"/>
  <c r="S6959" i="6" a="1"/>
  <c r="S6959" i="6" s="1"/>
  <c r="R6959" i="6"/>
  <c r="Q6959" i="6"/>
  <c r="P6959" i="6"/>
  <c r="O6959" i="6"/>
  <c r="N6959" i="6"/>
  <c r="M6959" i="6"/>
  <c r="T6958" i="6" a="1"/>
  <c r="T6958" i="6" s="1"/>
  <c r="S6958" i="6" a="1"/>
  <c r="S6958" i="6" s="1"/>
  <c r="R6958" i="6"/>
  <c r="Q6958" i="6"/>
  <c r="P6958" i="6"/>
  <c r="O6958" i="6"/>
  <c r="N6958" i="6"/>
  <c r="M6958" i="6"/>
  <c r="T6957" i="6" a="1"/>
  <c r="T6957" i="6" s="1"/>
  <c r="S6957" i="6" a="1"/>
  <c r="S6957" i="6" s="1"/>
  <c r="R6957" i="6"/>
  <c r="Q6957" i="6"/>
  <c r="P6957" i="6"/>
  <c r="O6957" i="6"/>
  <c r="N6957" i="6"/>
  <c r="M6957" i="6"/>
  <c r="T6956" i="6" a="1"/>
  <c r="T6956" i="6" s="1"/>
  <c r="S6956" i="6" a="1"/>
  <c r="S6956" i="6" s="1"/>
  <c r="R6956" i="6"/>
  <c r="Q6956" i="6"/>
  <c r="P6956" i="6"/>
  <c r="O6956" i="6"/>
  <c r="N6956" i="6"/>
  <c r="M6956" i="6"/>
  <c r="T6955" i="6" a="1"/>
  <c r="T6955" i="6" s="1"/>
  <c r="S6955" i="6"/>
  <c r="S6955" i="6" a="1"/>
  <c r="R6955" i="6"/>
  <c r="Q6955" i="6"/>
  <c r="P6955" i="6"/>
  <c r="O6955" i="6"/>
  <c r="N6955" i="6"/>
  <c r="M6955" i="6"/>
  <c r="T6954" i="6"/>
  <c r="T6954" i="6" a="1"/>
  <c r="S6954" i="6" a="1"/>
  <c r="S6954" i="6" s="1"/>
  <c r="R6954" i="6"/>
  <c r="Q6954" i="6"/>
  <c r="P6954" i="6"/>
  <c r="O6954" i="6"/>
  <c r="N6954" i="6"/>
  <c r="M6954" i="6"/>
  <c r="T6953" i="6" a="1"/>
  <c r="T6953" i="6" s="1"/>
  <c r="S6953" i="6" a="1"/>
  <c r="S6953" i="6" s="1"/>
  <c r="R6953" i="6"/>
  <c r="Q6953" i="6"/>
  <c r="P6953" i="6"/>
  <c r="O6953" i="6"/>
  <c r="N6953" i="6"/>
  <c r="M6953" i="6"/>
  <c r="T6952" i="6" a="1"/>
  <c r="T6952" i="6" s="1"/>
  <c r="S6952" i="6" a="1"/>
  <c r="S6952" i="6" s="1"/>
  <c r="R6952" i="6"/>
  <c r="Q6952" i="6"/>
  <c r="P6952" i="6"/>
  <c r="O6952" i="6"/>
  <c r="N6952" i="6"/>
  <c r="M6952" i="6"/>
  <c r="T6951" i="6" a="1"/>
  <c r="T6951" i="6" s="1"/>
  <c r="S6951" i="6"/>
  <c r="S6951" i="6" a="1"/>
  <c r="R6951" i="6"/>
  <c r="Q6951" i="6"/>
  <c r="P6951" i="6"/>
  <c r="O6951" i="6"/>
  <c r="N6951" i="6"/>
  <c r="M6951" i="6"/>
  <c r="T6950" i="6"/>
  <c r="T6950" i="6" a="1"/>
  <c r="S6950" i="6" a="1"/>
  <c r="S6950" i="6" s="1"/>
  <c r="R6950" i="6"/>
  <c r="Q6950" i="6"/>
  <c r="P6950" i="6"/>
  <c r="O6950" i="6"/>
  <c r="N6950" i="6"/>
  <c r="M6950" i="6"/>
  <c r="T6949" i="6" a="1"/>
  <c r="T6949" i="6" s="1"/>
  <c r="S6949" i="6"/>
  <c r="S6949" i="6" a="1"/>
  <c r="R6949" i="6"/>
  <c r="Q6949" i="6"/>
  <c r="P6949" i="6"/>
  <c r="O6949" i="6"/>
  <c r="N6949" i="6"/>
  <c r="M6949" i="6"/>
  <c r="T6948" i="6"/>
  <c r="T6948" i="6" a="1"/>
  <c r="S6948" i="6" a="1"/>
  <c r="S6948" i="6" s="1"/>
  <c r="R6948" i="6"/>
  <c r="Q6948" i="6"/>
  <c r="P6948" i="6"/>
  <c r="O6948" i="6"/>
  <c r="N6948" i="6"/>
  <c r="M6948" i="6"/>
  <c r="T6947" i="6" a="1"/>
  <c r="T6947" i="6" s="1"/>
  <c r="S6947" i="6" a="1"/>
  <c r="S6947" i="6" s="1"/>
  <c r="R6947" i="6"/>
  <c r="Q6947" i="6"/>
  <c r="P6947" i="6"/>
  <c r="O6947" i="6"/>
  <c r="N6947" i="6"/>
  <c r="M6947" i="6"/>
  <c r="T6946" i="6" a="1"/>
  <c r="T6946" i="6" s="1"/>
  <c r="S6946" i="6" a="1"/>
  <c r="S6946" i="6" s="1"/>
  <c r="R6946" i="6"/>
  <c r="Q6946" i="6"/>
  <c r="P6946" i="6"/>
  <c r="O6946" i="6"/>
  <c r="N6946" i="6"/>
  <c r="M6946" i="6"/>
  <c r="T6945" i="6" a="1"/>
  <c r="T6945" i="6" s="1"/>
  <c r="S6945" i="6" a="1"/>
  <c r="S6945" i="6" s="1"/>
  <c r="R6945" i="6"/>
  <c r="Q6945" i="6"/>
  <c r="P6945" i="6"/>
  <c r="O6945" i="6"/>
  <c r="N6945" i="6"/>
  <c r="M6945" i="6"/>
  <c r="T6944" i="6" a="1"/>
  <c r="T6944" i="6" s="1"/>
  <c r="S6944" i="6"/>
  <c r="S6944" i="6" a="1"/>
  <c r="R6944" i="6"/>
  <c r="Q6944" i="6"/>
  <c r="P6944" i="6"/>
  <c r="O6944" i="6"/>
  <c r="N6944" i="6"/>
  <c r="M6944" i="6"/>
  <c r="T6943" i="6"/>
  <c r="T6943" i="6" a="1"/>
  <c r="S6943" i="6" a="1"/>
  <c r="S6943" i="6" s="1"/>
  <c r="R6943" i="6"/>
  <c r="Q6943" i="6"/>
  <c r="P6943" i="6"/>
  <c r="O6943" i="6"/>
  <c r="N6943" i="6"/>
  <c r="M6943" i="6"/>
  <c r="T6942" i="6" a="1"/>
  <c r="T6942" i="6" s="1"/>
  <c r="S6942" i="6" a="1"/>
  <c r="S6942" i="6" s="1"/>
  <c r="R6942" i="6"/>
  <c r="Q6942" i="6"/>
  <c r="P6942" i="6"/>
  <c r="O6942" i="6"/>
  <c r="N6942" i="6"/>
  <c r="M6942" i="6"/>
  <c r="T6941" i="6" a="1"/>
  <c r="T6941" i="6" s="1"/>
  <c r="S6941" i="6" a="1"/>
  <c r="S6941" i="6" s="1"/>
  <c r="R6941" i="6"/>
  <c r="Q6941" i="6"/>
  <c r="P6941" i="6"/>
  <c r="O6941" i="6"/>
  <c r="N6941" i="6"/>
  <c r="M6941" i="6"/>
  <c r="T6940" i="6" a="1"/>
  <c r="T6940" i="6" s="1"/>
  <c r="S6940" i="6"/>
  <c r="S6940" i="6" a="1"/>
  <c r="R6940" i="6"/>
  <c r="Q6940" i="6"/>
  <c r="P6940" i="6"/>
  <c r="O6940" i="6"/>
  <c r="N6940" i="6"/>
  <c r="M6940" i="6"/>
  <c r="T6939" i="6"/>
  <c r="T6939" i="6" a="1"/>
  <c r="S6939" i="6"/>
  <c r="S6939" i="6" a="1"/>
  <c r="R6939" i="6"/>
  <c r="Q6939" i="6"/>
  <c r="P6939" i="6"/>
  <c r="O6939" i="6"/>
  <c r="N6939" i="6"/>
  <c r="M6939" i="6"/>
  <c r="T6938" i="6"/>
  <c r="T6938" i="6" a="1"/>
  <c r="S6938" i="6" a="1"/>
  <c r="S6938" i="6" s="1"/>
  <c r="R6938" i="6"/>
  <c r="Q6938" i="6"/>
  <c r="P6938" i="6"/>
  <c r="O6938" i="6"/>
  <c r="N6938" i="6"/>
  <c r="M6938" i="6"/>
  <c r="T6937" i="6" a="1"/>
  <c r="T6937" i="6" s="1"/>
  <c r="S6937" i="6" a="1"/>
  <c r="S6937" i="6" s="1"/>
  <c r="R6937" i="6"/>
  <c r="Q6937" i="6"/>
  <c r="P6937" i="6"/>
  <c r="O6937" i="6"/>
  <c r="N6937" i="6"/>
  <c r="M6937" i="6"/>
  <c r="T6936" i="6" a="1"/>
  <c r="T6936" i="6" s="1"/>
  <c r="S6936" i="6" a="1"/>
  <c r="S6936" i="6" s="1"/>
  <c r="R6936" i="6"/>
  <c r="Q6936" i="6"/>
  <c r="P6936" i="6"/>
  <c r="O6936" i="6"/>
  <c r="N6936" i="6"/>
  <c r="M6936" i="6"/>
  <c r="T6935" i="6" a="1"/>
  <c r="T6935" i="6" s="1"/>
  <c r="S6935" i="6" a="1"/>
  <c r="S6935" i="6" s="1"/>
  <c r="R6935" i="6"/>
  <c r="Q6935" i="6"/>
  <c r="P6935" i="6"/>
  <c r="O6935" i="6"/>
  <c r="N6935" i="6"/>
  <c r="M6935" i="6"/>
  <c r="T6934" i="6" a="1"/>
  <c r="T6934" i="6" s="1"/>
  <c r="S6934" i="6" a="1"/>
  <c r="S6934" i="6" s="1"/>
  <c r="R6934" i="6"/>
  <c r="Q6934" i="6"/>
  <c r="P6934" i="6"/>
  <c r="O6934" i="6"/>
  <c r="N6934" i="6"/>
  <c r="M6934" i="6"/>
  <c r="T6933" i="6" a="1"/>
  <c r="T6933" i="6" s="1"/>
  <c r="S6933" i="6"/>
  <c r="S6933" i="6" a="1"/>
  <c r="R6933" i="6"/>
  <c r="Q6933" i="6"/>
  <c r="P6933" i="6"/>
  <c r="O6933" i="6"/>
  <c r="N6933" i="6"/>
  <c r="M6933" i="6"/>
  <c r="T6932" i="6"/>
  <c r="T6932" i="6" a="1"/>
  <c r="S6932" i="6" a="1"/>
  <c r="S6932" i="6" s="1"/>
  <c r="R6932" i="6"/>
  <c r="Q6932" i="6"/>
  <c r="P6932" i="6"/>
  <c r="O6932" i="6"/>
  <c r="N6932" i="6"/>
  <c r="M6932" i="6"/>
  <c r="T6931" i="6" a="1"/>
  <c r="T6931" i="6" s="1"/>
  <c r="S6931" i="6" a="1"/>
  <c r="S6931" i="6" s="1"/>
  <c r="R6931" i="6"/>
  <c r="Q6931" i="6"/>
  <c r="P6931" i="6"/>
  <c r="O6931" i="6"/>
  <c r="N6931" i="6"/>
  <c r="M6931" i="6"/>
  <c r="T6930" i="6" a="1"/>
  <c r="T6930" i="6" s="1"/>
  <c r="S6930" i="6" a="1"/>
  <c r="S6930" i="6" s="1"/>
  <c r="R6930" i="6"/>
  <c r="Q6930" i="6"/>
  <c r="P6930" i="6"/>
  <c r="O6930" i="6"/>
  <c r="N6930" i="6"/>
  <c r="M6930" i="6"/>
  <c r="T6929" i="6" a="1"/>
  <c r="T6929" i="6" s="1"/>
  <c r="S6929" i="6"/>
  <c r="S6929" i="6" a="1"/>
  <c r="R6929" i="6"/>
  <c r="Q6929" i="6"/>
  <c r="P6929" i="6"/>
  <c r="O6929" i="6"/>
  <c r="N6929" i="6"/>
  <c r="M6929" i="6"/>
  <c r="T6928" i="6"/>
  <c r="T6928" i="6" a="1"/>
  <c r="S6928" i="6"/>
  <c r="S6928" i="6" a="1"/>
  <c r="R6928" i="6"/>
  <c r="Q6928" i="6"/>
  <c r="P6928" i="6"/>
  <c r="O6928" i="6"/>
  <c r="N6928" i="6"/>
  <c r="M6928" i="6"/>
  <c r="T6927" i="6"/>
  <c r="T6927" i="6" a="1"/>
  <c r="S6927" i="6" a="1"/>
  <c r="S6927" i="6" s="1"/>
  <c r="R6927" i="6"/>
  <c r="Q6927" i="6"/>
  <c r="P6927" i="6"/>
  <c r="O6927" i="6"/>
  <c r="N6927" i="6"/>
  <c r="M6927" i="6"/>
  <c r="T6926" i="6" a="1"/>
  <c r="T6926" i="6" s="1"/>
  <c r="S6926" i="6" a="1"/>
  <c r="S6926" i="6" s="1"/>
  <c r="R6926" i="6"/>
  <c r="Q6926" i="6"/>
  <c r="P6926" i="6"/>
  <c r="O6926" i="6"/>
  <c r="N6926" i="6"/>
  <c r="M6926" i="6"/>
  <c r="T6925" i="6" a="1"/>
  <c r="T6925" i="6" s="1"/>
  <c r="S6925" i="6" a="1"/>
  <c r="S6925" i="6" s="1"/>
  <c r="R6925" i="6"/>
  <c r="Q6925" i="6"/>
  <c r="P6925" i="6"/>
  <c r="O6925" i="6"/>
  <c r="N6925" i="6"/>
  <c r="M6925" i="6"/>
  <c r="T6924" i="6" a="1"/>
  <c r="T6924" i="6" s="1"/>
  <c r="S6924" i="6"/>
  <c r="S6924" i="6" a="1"/>
  <c r="R6924" i="6"/>
  <c r="Q6924" i="6"/>
  <c r="P6924" i="6"/>
  <c r="O6924" i="6"/>
  <c r="N6924" i="6"/>
  <c r="M6924" i="6"/>
  <c r="T6923" i="6"/>
  <c r="T6923" i="6" a="1"/>
  <c r="S6923" i="6"/>
  <c r="S6923" i="6" a="1"/>
  <c r="R6923" i="6"/>
  <c r="Q6923" i="6"/>
  <c r="P6923" i="6"/>
  <c r="O6923" i="6"/>
  <c r="N6923" i="6"/>
  <c r="M6923" i="6"/>
  <c r="T6922" i="6"/>
  <c r="T6922" i="6" a="1"/>
  <c r="S6922" i="6" a="1"/>
  <c r="S6922" i="6" s="1"/>
  <c r="R6922" i="6"/>
  <c r="Q6922" i="6"/>
  <c r="P6922" i="6"/>
  <c r="O6922" i="6"/>
  <c r="N6922" i="6"/>
  <c r="M6922" i="6"/>
  <c r="T6921" i="6" a="1"/>
  <c r="T6921" i="6" s="1"/>
  <c r="S6921" i="6" a="1"/>
  <c r="S6921" i="6" s="1"/>
  <c r="R6921" i="6"/>
  <c r="Q6921" i="6"/>
  <c r="P6921" i="6"/>
  <c r="O6921" i="6"/>
  <c r="N6921" i="6"/>
  <c r="M6921" i="6"/>
  <c r="T6920" i="6" a="1"/>
  <c r="T6920" i="6" s="1"/>
  <c r="S6920" i="6" a="1"/>
  <c r="S6920" i="6" s="1"/>
  <c r="R6920" i="6"/>
  <c r="Q6920" i="6"/>
  <c r="P6920" i="6"/>
  <c r="O6920" i="6"/>
  <c r="N6920" i="6"/>
  <c r="M6920" i="6"/>
  <c r="T6919" i="6" a="1"/>
  <c r="T6919" i="6" s="1"/>
  <c r="S6919" i="6"/>
  <c r="S6919" i="6" a="1"/>
  <c r="R6919" i="6"/>
  <c r="Q6919" i="6"/>
  <c r="P6919" i="6"/>
  <c r="O6919" i="6"/>
  <c r="N6919" i="6"/>
  <c r="M6919" i="6"/>
  <c r="T6918" i="6"/>
  <c r="T6918" i="6" a="1"/>
  <c r="S6918" i="6" a="1"/>
  <c r="S6918" i="6" s="1"/>
  <c r="R6918" i="6"/>
  <c r="Q6918" i="6"/>
  <c r="P6918" i="6"/>
  <c r="O6918" i="6"/>
  <c r="N6918" i="6"/>
  <c r="M6918" i="6"/>
  <c r="T6917" i="6" a="1"/>
  <c r="T6917" i="6" s="1"/>
  <c r="S6917" i="6" a="1"/>
  <c r="S6917" i="6" s="1"/>
  <c r="R6917" i="6"/>
  <c r="Q6917" i="6"/>
  <c r="P6917" i="6"/>
  <c r="O6917" i="6"/>
  <c r="N6917" i="6"/>
  <c r="M6917" i="6"/>
  <c r="T6916" i="6" a="1"/>
  <c r="T6916" i="6" s="1"/>
  <c r="S6916" i="6" a="1"/>
  <c r="S6916" i="6" s="1"/>
  <c r="R6916" i="6"/>
  <c r="Q6916" i="6"/>
  <c r="P6916" i="6"/>
  <c r="O6916" i="6"/>
  <c r="N6916" i="6"/>
  <c r="M6916" i="6"/>
  <c r="T6915" i="6" a="1"/>
  <c r="T6915" i="6" s="1"/>
  <c r="S6915" i="6" a="1"/>
  <c r="S6915" i="6" s="1"/>
  <c r="R6915" i="6"/>
  <c r="Q6915" i="6"/>
  <c r="P6915" i="6"/>
  <c r="O6915" i="6"/>
  <c r="N6915" i="6"/>
  <c r="M6915" i="6"/>
  <c r="T6914" i="6" a="1"/>
  <c r="T6914" i="6" s="1"/>
  <c r="S6914" i="6" a="1"/>
  <c r="S6914" i="6" s="1"/>
  <c r="R6914" i="6"/>
  <c r="Q6914" i="6"/>
  <c r="P6914" i="6"/>
  <c r="O6914" i="6"/>
  <c r="N6914" i="6"/>
  <c r="M6914" i="6"/>
  <c r="T6913" i="6" a="1"/>
  <c r="T6913" i="6" s="1"/>
  <c r="S6913" i="6"/>
  <c r="S6913" i="6" a="1"/>
  <c r="R6913" i="6"/>
  <c r="Q6913" i="6"/>
  <c r="P6913" i="6"/>
  <c r="O6913" i="6"/>
  <c r="N6913" i="6"/>
  <c r="M6913" i="6"/>
  <c r="T6912" i="6"/>
  <c r="T6912" i="6" a="1"/>
  <c r="S6912" i="6"/>
  <c r="S6912" i="6" a="1"/>
  <c r="R6912" i="6"/>
  <c r="Q6912" i="6"/>
  <c r="P6912" i="6"/>
  <c r="O6912" i="6"/>
  <c r="N6912" i="6"/>
  <c r="M6912" i="6"/>
  <c r="T6911" i="6"/>
  <c r="T6911" i="6" a="1"/>
  <c r="S6911" i="6" a="1"/>
  <c r="S6911" i="6" s="1"/>
  <c r="R6911" i="6"/>
  <c r="Q6911" i="6"/>
  <c r="P6911" i="6"/>
  <c r="O6911" i="6"/>
  <c r="N6911" i="6"/>
  <c r="M6911" i="6"/>
  <c r="T6910" i="6" a="1"/>
  <c r="T6910" i="6" s="1"/>
  <c r="S6910" i="6" a="1"/>
  <c r="S6910" i="6" s="1"/>
  <c r="R6910" i="6"/>
  <c r="Q6910" i="6"/>
  <c r="P6910" i="6"/>
  <c r="O6910" i="6"/>
  <c r="N6910" i="6"/>
  <c r="M6910" i="6"/>
  <c r="T6909" i="6" a="1"/>
  <c r="T6909" i="6" s="1"/>
  <c r="S6909" i="6" a="1"/>
  <c r="S6909" i="6" s="1"/>
  <c r="R6909" i="6"/>
  <c r="Q6909" i="6"/>
  <c r="P6909" i="6"/>
  <c r="O6909" i="6"/>
  <c r="N6909" i="6"/>
  <c r="M6909" i="6"/>
  <c r="T6908" i="6" a="1"/>
  <c r="T6908" i="6" s="1"/>
  <c r="S6908" i="6"/>
  <c r="S6908" i="6" a="1"/>
  <c r="R6908" i="6"/>
  <c r="Q6908" i="6"/>
  <c r="P6908" i="6"/>
  <c r="O6908" i="6"/>
  <c r="N6908" i="6"/>
  <c r="M6908" i="6"/>
  <c r="T6907" i="6"/>
  <c r="T6907" i="6" a="1"/>
  <c r="S6907" i="6" a="1"/>
  <c r="S6907" i="6" s="1"/>
  <c r="R6907" i="6"/>
  <c r="Q6907" i="6"/>
  <c r="P6907" i="6"/>
  <c r="O6907" i="6"/>
  <c r="N6907" i="6"/>
  <c r="M6907" i="6"/>
  <c r="T6906" i="6" a="1"/>
  <c r="T6906" i="6" s="1"/>
  <c r="S6906" i="6" a="1"/>
  <c r="S6906" i="6" s="1"/>
  <c r="R6906" i="6"/>
  <c r="Q6906" i="6"/>
  <c r="P6906" i="6"/>
  <c r="O6906" i="6"/>
  <c r="N6906" i="6"/>
  <c r="M6906" i="6"/>
  <c r="T6905" i="6" a="1"/>
  <c r="T6905" i="6" s="1"/>
  <c r="S6905" i="6"/>
  <c r="S6905" i="6" a="1"/>
  <c r="R6905" i="6"/>
  <c r="Q6905" i="6"/>
  <c r="P6905" i="6"/>
  <c r="O6905" i="6"/>
  <c r="N6905" i="6"/>
  <c r="M6905" i="6"/>
  <c r="T6904" i="6"/>
  <c r="T6904" i="6" a="1"/>
  <c r="S6904" i="6" a="1"/>
  <c r="S6904" i="6" s="1"/>
  <c r="R6904" i="6"/>
  <c r="Q6904" i="6"/>
  <c r="P6904" i="6"/>
  <c r="O6904" i="6"/>
  <c r="N6904" i="6"/>
  <c r="M6904" i="6"/>
  <c r="T6903" i="6" a="1"/>
  <c r="T6903" i="6" s="1"/>
  <c r="S6903" i="6"/>
  <c r="S6903" i="6" a="1"/>
  <c r="R6903" i="6"/>
  <c r="Q6903" i="6"/>
  <c r="P6903" i="6"/>
  <c r="O6903" i="6"/>
  <c r="N6903" i="6"/>
  <c r="M6903" i="6"/>
  <c r="T6902" i="6"/>
  <c r="T6902" i="6" a="1"/>
  <c r="S6902" i="6" a="1"/>
  <c r="S6902" i="6" s="1"/>
  <c r="R6902" i="6"/>
  <c r="Q6902" i="6"/>
  <c r="P6902" i="6"/>
  <c r="O6902" i="6"/>
  <c r="N6902" i="6"/>
  <c r="M6902" i="6"/>
  <c r="T6901" i="6" a="1"/>
  <c r="T6901" i="6" s="1"/>
  <c r="S6901" i="6"/>
  <c r="S6901" i="6" a="1"/>
  <c r="R6901" i="6"/>
  <c r="Q6901" i="6"/>
  <c r="P6901" i="6"/>
  <c r="O6901" i="6"/>
  <c r="N6901" i="6"/>
  <c r="M6901" i="6"/>
  <c r="T6900" i="6"/>
  <c r="T6900" i="6" a="1"/>
  <c r="S6900" i="6" a="1"/>
  <c r="S6900" i="6" s="1"/>
  <c r="R6900" i="6"/>
  <c r="Q6900" i="6"/>
  <c r="P6900" i="6"/>
  <c r="O6900" i="6"/>
  <c r="N6900" i="6"/>
  <c r="M6900" i="6"/>
  <c r="T6899" i="6" a="1"/>
  <c r="T6899" i="6" s="1"/>
  <c r="S6899" i="6" a="1"/>
  <c r="S6899" i="6" s="1"/>
  <c r="R6899" i="6"/>
  <c r="Q6899" i="6"/>
  <c r="P6899" i="6"/>
  <c r="O6899" i="6"/>
  <c r="N6899" i="6"/>
  <c r="M6899" i="6"/>
  <c r="T6898" i="6" a="1"/>
  <c r="T6898" i="6" s="1"/>
  <c r="S6898" i="6" a="1"/>
  <c r="S6898" i="6" s="1"/>
  <c r="R6898" i="6"/>
  <c r="Q6898" i="6"/>
  <c r="P6898" i="6"/>
  <c r="O6898" i="6"/>
  <c r="N6898" i="6"/>
  <c r="M6898" i="6"/>
  <c r="T6897" i="6" a="1"/>
  <c r="T6897" i="6" s="1"/>
  <c r="S6897" i="6" a="1"/>
  <c r="S6897" i="6" s="1"/>
  <c r="R6897" i="6"/>
  <c r="Q6897" i="6"/>
  <c r="P6897" i="6"/>
  <c r="O6897" i="6"/>
  <c r="N6897" i="6"/>
  <c r="M6897" i="6"/>
  <c r="T6896" i="6" a="1"/>
  <c r="T6896" i="6" s="1"/>
  <c r="S6896" i="6"/>
  <c r="S6896" i="6" a="1"/>
  <c r="R6896" i="6"/>
  <c r="Q6896" i="6"/>
  <c r="P6896" i="6"/>
  <c r="O6896" i="6"/>
  <c r="N6896" i="6"/>
  <c r="M6896" i="6"/>
  <c r="T6895" i="6"/>
  <c r="T6895" i="6" a="1"/>
  <c r="S6895" i="6" a="1"/>
  <c r="S6895" i="6" s="1"/>
  <c r="R6895" i="6"/>
  <c r="Q6895" i="6"/>
  <c r="P6895" i="6"/>
  <c r="O6895" i="6"/>
  <c r="N6895" i="6"/>
  <c r="M6895" i="6"/>
  <c r="T6894" i="6" a="1"/>
  <c r="T6894" i="6" s="1"/>
  <c r="S6894" i="6" a="1"/>
  <c r="S6894" i="6" s="1"/>
  <c r="R6894" i="6"/>
  <c r="Q6894" i="6"/>
  <c r="P6894" i="6"/>
  <c r="O6894" i="6"/>
  <c r="N6894" i="6"/>
  <c r="M6894" i="6"/>
  <c r="T6893" i="6" a="1"/>
  <c r="T6893" i="6" s="1"/>
  <c r="S6893" i="6" a="1"/>
  <c r="S6893" i="6" s="1"/>
  <c r="R6893" i="6"/>
  <c r="Q6893" i="6"/>
  <c r="P6893" i="6"/>
  <c r="O6893" i="6"/>
  <c r="N6893" i="6"/>
  <c r="M6893" i="6"/>
  <c r="T6892" i="6" a="1"/>
  <c r="T6892" i="6" s="1"/>
  <c r="S6892" i="6"/>
  <c r="S6892" i="6" a="1"/>
  <c r="R6892" i="6"/>
  <c r="Q6892" i="6"/>
  <c r="P6892" i="6"/>
  <c r="O6892" i="6"/>
  <c r="N6892" i="6"/>
  <c r="M6892" i="6"/>
  <c r="T6891" i="6"/>
  <c r="T6891" i="6" a="1"/>
  <c r="S6891" i="6"/>
  <c r="S6891" i="6" a="1"/>
  <c r="R6891" i="6"/>
  <c r="Q6891" i="6"/>
  <c r="P6891" i="6"/>
  <c r="O6891" i="6"/>
  <c r="N6891" i="6"/>
  <c r="M6891" i="6"/>
  <c r="T6890" i="6"/>
  <c r="T6890" i="6" a="1"/>
  <c r="S6890" i="6" a="1"/>
  <c r="S6890" i="6" s="1"/>
  <c r="R6890" i="6"/>
  <c r="Q6890" i="6"/>
  <c r="P6890" i="6"/>
  <c r="O6890" i="6"/>
  <c r="N6890" i="6"/>
  <c r="M6890" i="6"/>
  <c r="T6889" i="6" a="1"/>
  <c r="T6889" i="6" s="1"/>
  <c r="S6889" i="6" a="1"/>
  <c r="S6889" i="6" s="1"/>
  <c r="R6889" i="6"/>
  <c r="Q6889" i="6"/>
  <c r="P6889" i="6"/>
  <c r="O6889" i="6"/>
  <c r="N6889" i="6"/>
  <c r="M6889" i="6"/>
  <c r="T6888" i="6" a="1"/>
  <c r="T6888" i="6" s="1"/>
  <c r="S6888" i="6" a="1"/>
  <c r="S6888" i="6" s="1"/>
  <c r="R6888" i="6"/>
  <c r="Q6888" i="6"/>
  <c r="P6888" i="6"/>
  <c r="O6888" i="6"/>
  <c r="N6888" i="6"/>
  <c r="M6888" i="6"/>
  <c r="T6887" i="6" a="1"/>
  <c r="T6887" i="6" s="1"/>
  <c r="S6887" i="6" a="1"/>
  <c r="S6887" i="6" s="1"/>
  <c r="R6887" i="6"/>
  <c r="Q6887" i="6"/>
  <c r="P6887" i="6"/>
  <c r="O6887" i="6"/>
  <c r="N6887" i="6"/>
  <c r="M6887" i="6"/>
  <c r="T6886" i="6" a="1"/>
  <c r="T6886" i="6" s="1"/>
  <c r="S6886" i="6" a="1"/>
  <c r="S6886" i="6" s="1"/>
  <c r="R6886" i="6"/>
  <c r="Q6886" i="6"/>
  <c r="P6886" i="6"/>
  <c r="O6886" i="6"/>
  <c r="N6886" i="6"/>
  <c r="M6886" i="6"/>
  <c r="T6885" i="6" a="1"/>
  <c r="T6885" i="6" s="1"/>
  <c r="S6885" i="6"/>
  <c r="S6885" i="6" a="1"/>
  <c r="R6885" i="6"/>
  <c r="Q6885" i="6"/>
  <c r="P6885" i="6"/>
  <c r="O6885" i="6"/>
  <c r="N6885" i="6"/>
  <c r="M6885" i="6"/>
  <c r="T6884" i="6"/>
  <c r="T6884" i="6" a="1"/>
  <c r="S6884" i="6" a="1"/>
  <c r="S6884" i="6" s="1"/>
  <c r="R6884" i="6"/>
  <c r="Q6884" i="6"/>
  <c r="P6884" i="6"/>
  <c r="O6884" i="6"/>
  <c r="N6884" i="6"/>
  <c r="M6884" i="6"/>
  <c r="T6883" i="6" a="1"/>
  <c r="T6883" i="6" s="1"/>
  <c r="S6883" i="6" a="1"/>
  <c r="S6883" i="6" s="1"/>
  <c r="R6883" i="6"/>
  <c r="Q6883" i="6"/>
  <c r="P6883" i="6"/>
  <c r="O6883" i="6"/>
  <c r="N6883" i="6"/>
  <c r="M6883" i="6"/>
  <c r="T6882" i="6" a="1"/>
  <c r="T6882" i="6" s="1"/>
  <c r="S6882" i="6" a="1"/>
  <c r="S6882" i="6" s="1"/>
  <c r="R6882" i="6"/>
  <c r="Q6882" i="6"/>
  <c r="P6882" i="6"/>
  <c r="O6882" i="6"/>
  <c r="N6882" i="6"/>
  <c r="M6882" i="6"/>
  <c r="T6881" i="6" a="1"/>
  <c r="T6881" i="6" s="1"/>
  <c r="S6881" i="6"/>
  <c r="S6881" i="6" a="1"/>
  <c r="R6881" i="6"/>
  <c r="Q6881" i="6"/>
  <c r="P6881" i="6"/>
  <c r="O6881" i="6"/>
  <c r="N6881" i="6"/>
  <c r="M6881" i="6"/>
  <c r="T6880" i="6"/>
  <c r="T6880" i="6" a="1"/>
  <c r="S6880" i="6"/>
  <c r="S6880" i="6" a="1"/>
  <c r="R6880" i="6"/>
  <c r="Q6880" i="6"/>
  <c r="P6880" i="6"/>
  <c r="O6880" i="6"/>
  <c r="N6880" i="6"/>
  <c r="M6880" i="6"/>
  <c r="T6879" i="6"/>
  <c r="T6879" i="6" a="1"/>
  <c r="S6879" i="6" a="1"/>
  <c r="S6879" i="6" s="1"/>
  <c r="R6879" i="6"/>
  <c r="Q6879" i="6"/>
  <c r="P6879" i="6"/>
  <c r="O6879" i="6"/>
  <c r="N6879" i="6"/>
  <c r="M6879" i="6"/>
  <c r="T6878" i="6" a="1"/>
  <c r="T6878" i="6" s="1"/>
  <c r="S6878" i="6" a="1"/>
  <c r="S6878" i="6" s="1"/>
  <c r="R6878" i="6"/>
  <c r="Q6878" i="6"/>
  <c r="P6878" i="6"/>
  <c r="O6878" i="6"/>
  <c r="N6878" i="6"/>
  <c r="M6878" i="6"/>
  <c r="T6877" i="6" a="1"/>
  <c r="T6877" i="6" s="1"/>
  <c r="S6877" i="6" a="1"/>
  <c r="S6877" i="6" s="1"/>
  <c r="R6877" i="6"/>
  <c r="Q6877" i="6"/>
  <c r="P6877" i="6"/>
  <c r="O6877" i="6"/>
  <c r="N6877" i="6"/>
  <c r="M6877" i="6"/>
  <c r="T6876" i="6" a="1"/>
  <c r="T6876" i="6" s="1"/>
  <c r="S6876" i="6" a="1"/>
  <c r="S6876" i="6" s="1"/>
  <c r="R6876" i="6"/>
  <c r="Q6876" i="6"/>
  <c r="P6876" i="6"/>
  <c r="O6876" i="6"/>
  <c r="N6876" i="6"/>
  <c r="M6876" i="6"/>
  <c r="T6875" i="6" a="1"/>
  <c r="T6875" i="6" s="1"/>
  <c r="S6875" i="6"/>
  <c r="S6875" i="6" a="1"/>
  <c r="R6875" i="6"/>
  <c r="Q6875" i="6"/>
  <c r="P6875" i="6"/>
  <c r="O6875" i="6"/>
  <c r="N6875" i="6"/>
  <c r="M6875" i="6"/>
  <c r="T6874" i="6"/>
  <c r="T6874" i="6" a="1"/>
  <c r="S6874" i="6" a="1"/>
  <c r="S6874" i="6" s="1"/>
  <c r="R6874" i="6"/>
  <c r="Q6874" i="6"/>
  <c r="P6874" i="6"/>
  <c r="O6874" i="6"/>
  <c r="N6874" i="6"/>
  <c r="M6874" i="6"/>
  <c r="T6873" i="6" a="1"/>
  <c r="T6873" i="6" s="1"/>
  <c r="S6873" i="6" a="1"/>
  <c r="S6873" i="6" s="1"/>
  <c r="R6873" i="6"/>
  <c r="Q6873" i="6"/>
  <c r="P6873" i="6"/>
  <c r="O6873" i="6"/>
  <c r="N6873" i="6"/>
  <c r="M6873" i="6"/>
  <c r="T6872" i="6" a="1"/>
  <c r="T6872" i="6" s="1"/>
  <c r="S6872" i="6" a="1"/>
  <c r="S6872" i="6" s="1"/>
  <c r="R6872" i="6"/>
  <c r="Q6872" i="6"/>
  <c r="P6872" i="6"/>
  <c r="O6872" i="6"/>
  <c r="N6872" i="6"/>
  <c r="M6872" i="6"/>
  <c r="T6871" i="6" a="1"/>
  <c r="T6871" i="6" s="1"/>
  <c r="S6871" i="6"/>
  <c r="S6871" i="6" a="1"/>
  <c r="R6871" i="6"/>
  <c r="Q6871" i="6"/>
  <c r="P6871" i="6"/>
  <c r="O6871" i="6"/>
  <c r="N6871" i="6"/>
  <c r="M6871" i="6"/>
  <c r="T6870" i="6"/>
  <c r="T6870" i="6" a="1"/>
  <c r="S6870" i="6" a="1"/>
  <c r="S6870" i="6" s="1"/>
  <c r="R6870" i="6"/>
  <c r="Q6870" i="6"/>
  <c r="P6870" i="6"/>
  <c r="O6870" i="6"/>
  <c r="N6870" i="6"/>
  <c r="M6870" i="6"/>
  <c r="T6869" i="6" a="1"/>
  <c r="T6869" i="6" s="1"/>
  <c r="S6869" i="6"/>
  <c r="S6869" i="6" a="1"/>
  <c r="R6869" i="6"/>
  <c r="Q6869" i="6"/>
  <c r="P6869" i="6"/>
  <c r="O6869" i="6"/>
  <c r="N6869" i="6"/>
  <c r="M6869" i="6"/>
  <c r="T6868" i="6"/>
  <c r="T6868" i="6" a="1"/>
  <c r="S6868" i="6" a="1"/>
  <c r="S6868" i="6" s="1"/>
  <c r="R6868" i="6"/>
  <c r="Q6868" i="6"/>
  <c r="P6868" i="6"/>
  <c r="O6868" i="6"/>
  <c r="N6868" i="6"/>
  <c r="M6868" i="6"/>
  <c r="T6867" i="6" a="1"/>
  <c r="T6867" i="6" s="1"/>
  <c r="S6867" i="6" a="1"/>
  <c r="S6867" i="6" s="1"/>
  <c r="R6867" i="6"/>
  <c r="Q6867" i="6"/>
  <c r="P6867" i="6"/>
  <c r="O6867" i="6"/>
  <c r="N6867" i="6"/>
  <c r="M6867" i="6"/>
  <c r="T6866" i="6" a="1"/>
  <c r="T6866" i="6" s="1"/>
  <c r="S6866" i="6" a="1"/>
  <c r="S6866" i="6" s="1"/>
  <c r="R6866" i="6"/>
  <c r="Q6866" i="6"/>
  <c r="P6866" i="6"/>
  <c r="O6866" i="6"/>
  <c r="N6866" i="6"/>
  <c r="M6866" i="6"/>
  <c r="T6865" i="6" a="1"/>
  <c r="T6865" i="6" s="1"/>
  <c r="S6865" i="6" a="1"/>
  <c r="S6865" i="6" s="1"/>
  <c r="R6865" i="6"/>
  <c r="Q6865" i="6"/>
  <c r="P6865" i="6"/>
  <c r="O6865" i="6"/>
  <c r="N6865" i="6"/>
  <c r="M6865" i="6"/>
  <c r="T6864" i="6" a="1"/>
  <c r="T6864" i="6" s="1"/>
  <c r="S6864" i="6"/>
  <c r="S6864" i="6" a="1"/>
  <c r="R6864" i="6"/>
  <c r="Q6864" i="6"/>
  <c r="P6864" i="6"/>
  <c r="O6864" i="6"/>
  <c r="N6864" i="6"/>
  <c r="M6864" i="6"/>
  <c r="T6863" i="6"/>
  <c r="T6863" i="6" a="1"/>
  <c r="S6863" i="6" a="1"/>
  <c r="S6863" i="6" s="1"/>
  <c r="R6863" i="6"/>
  <c r="Q6863" i="6"/>
  <c r="P6863" i="6"/>
  <c r="O6863" i="6"/>
  <c r="N6863" i="6"/>
  <c r="M6863" i="6"/>
  <c r="T6862" i="6" a="1"/>
  <c r="T6862" i="6" s="1"/>
  <c r="S6862" i="6" a="1"/>
  <c r="S6862" i="6" s="1"/>
  <c r="R6862" i="6"/>
  <c r="Q6862" i="6"/>
  <c r="P6862" i="6"/>
  <c r="O6862" i="6"/>
  <c r="N6862" i="6"/>
  <c r="M6862" i="6"/>
  <c r="T6861" i="6" a="1"/>
  <c r="T6861" i="6" s="1"/>
  <c r="S6861" i="6" a="1"/>
  <c r="S6861" i="6" s="1"/>
  <c r="R6861" i="6"/>
  <c r="Q6861" i="6"/>
  <c r="P6861" i="6"/>
  <c r="O6861" i="6"/>
  <c r="N6861" i="6"/>
  <c r="M6861" i="6"/>
  <c r="T6860" i="6" a="1"/>
  <c r="T6860" i="6" s="1"/>
  <c r="S6860" i="6"/>
  <c r="S6860" i="6" a="1"/>
  <c r="R6860" i="6"/>
  <c r="Q6860" i="6"/>
  <c r="P6860" i="6"/>
  <c r="O6860" i="6"/>
  <c r="N6860" i="6"/>
  <c r="M6860" i="6"/>
  <c r="T6859" i="6"/>
  <c r="T6859" i="6" a="1"/>
  <c r="S6859" i="6"/>
  <c r="S6859" i="6" a="1"/>
  <c r="R6859" i="6"/>
  <c r="Q6859" i="6"/>
  <c r="P6859" i="6"/>
  <c r="O6859" i="6"/>
  <c r="N6859" i="6"/>
  <c r="M6859" i="6"/>
  <c r="T6858" i="6"/>
  <c r="T6858" i="6" a="1"/>
  <c r="S6858" i="6" a="1"/>
  <c r="S6858" i="6" s="1"/>
  <c r="R6858" i="6"/>
  <c r="Q6858" i="6"/>
  <c r="P6858" i="6"/>
  <c r="O6858" i="6"/>
  <c r="N6858" i="6"/>
  <c r="M6858" i="6"/>
  <c r="T6857" i="6" a="1"/>
  <c r="T6857" i="6" s="1"/>
  <c r="S6857" i="6" a="1"/>
  <c r="S6857" i="6" s="1"/>
  <c r="R6857" i="6"/>
  <c r="Q6857" i="6"/>
  <c r="P6857" i="6"/>
  <c r="O6857" i="6"/>
  <c r="N6857" i="6"/>
  <c r="M6857" i="6"/>
  <c r="T6856" i="6" a="1"/>
  <c r="T6856" i="6" s="1"/>
  <c r="S6856" i="6" a="1"/>
  <c r="S6856" i="6" s="1"/>
  <c r="R6856" i="6"/>
  <c r="Q6856" i="6"/>
  <c r="P6856" i="6"/>
  <c r="O6856" i="6"/>
  <c r="N6856" i="6"/>
  <c r="M6856" i="6"/>
  <c r="T6855" i="6" a="1"/>
  <c r="T6855" i="6" s="1"/>
  <c r="S6855" i="6" a="1"/>
  <c r="S6855" i="6" s="1"/>
  <c r="R6855" i="6"/>
  <c r="Q6855" i="6"/>
  <c r="P6855" i="6"/>
  <c r="O6855" i="6"/>
  <c r="N6855" i="6"/>
  <c r="M6855" i="6"/>
  <c r="T6854" i="6" a="1"/>
  <c r="T6854" i="6" s="1"/>
  <c r="S6854" i="6" a="1"/>
  <c r="S6854" i="6" s="1"/>
  <c r="R6854" i="6"/>
  <c r="Q6854" i="6"/>
  <c r="P6854" i="6"/>
  <c r="O6854" i="6"/>
  <c r="N6854" i="6"/>
  <c r="M6854" i="6"/>
  <c r="T6853" i="6" a="1"/>
  <c r="T6853" i="6" s="1"/>
  <c r="S6853" i="6"/>
  <c r="S6853" i="6" a="1"/>
  <c r="R6853" i="6"/>
  <c r="Q6853" i="6"/>
  <c r="P6853" i="6"/>
  <c r="O6853" i="6"/>
  <c r="N6853" i="6"/>
  <c r="M6853" i="6"/>
  <c r="T6852" i="6"/>
  <c r="T6852" i="6" a="1"/>
  <c r="S6852" i="6" a="1"/>
  <c r="S6852" i="6" s="1"/>
  <c r="R6852" i="6"/>
  <c r="Q6852" i="6"/>
  <c r="P6852" i="6"/>
  <c r="O6852" i="6"/>
  <c r="N6852" i="6"/>
  <c r="M6852" i="6"/>
  <c r="T6851" i="6" a="1"/>
  <c r="T6851" i="6" s="1"/>
  <c r="S6851" i="6" a="1"/>
  <c r="S6851" i="6" s="1"/>
  <c r="R6851" i="6"/>
  <c r="Q6851" i="6"/>
  <c r="P6851" i="6"/>
  <c r="O6851" i="6"/>
  <c r="N6851" i="6"/>
  <c r="M6851" i="6"/>
  <c r="T6850" i="6" a="1"/>
  <c r="T6850" i="6" s="1"/>
  <c r="S6850" i="6" a="1"/>
  <c r="S6850" i="6" s="1"/>
  <c r="R6850" i="6"/>
  <c r="Q6850" i="6"/>
  <c r="P6850" i="6"/>
  <c r="O6850" i="6"/>
  <c r="N6850" i="6"/>
  <c r="M6850" i="6"/>
  <c r="T6849" i="6" a="1"/>
  <c r="T6849" i="6" s="1"/>
  <c r="S6849" i="6"/>
  <c r="S6849" i="6" a="1"/>
  <c r="R6849" i="6"/>
  <c r="Q6849" i="6"/>
  <c r="P6849" i="6"/>
  <c r="O6849" i="6"/>
  <c r="N6849" i="6"/>
  <c r="M6849" i="6"/>
  <c r="T6848" i="6"/>
  <c r="T6848" i="6" a="1"/>
  <c r="S6848" i="6"/>
  <c r="S6848" i="6" a="1"/>
  <c r="R6848" i="6"/>
  <c r="Q6848" i="6"/>
  <c r="P6848" i="6"/>
  <c r="O6848" i="6"/>
  <c r="N6848" i="6"/>
  <c r="M6848" i="6"/>
  <c r="T6847" i="6"/>
  <c r="T6847" i="6" a="1"/>
  <c r="S6847" i="6" a="1"/>
  <c r="S6847" i="6" s="1"/>
  <c r="R6847" i="6"/>
  <c r="Q6847" i="6"/>
  <c r="P6847" i="6"/>
  <c r="O6847" i="6"/>
  <c r="N6847" i="6"/>
  <c r="M6847" i="6"/>
  <c r="T6846" i="6" a="1"/>
  <c r="T6846" i="6" s="1"/>
  <c r="S6846" i="6" a="1"/>
  <c r="S6846" i="6" s="1"/>
  <c r="R6846" i="6"/>
  <c r="Q6846" i="6"/>
  <c r="P6846" i="6"/>
  <c r="O6846" i="6"/>
  <c r="N6846" i="6"/>
  <c r="M6846" i="6"/>
  <c r="T6845" i="6" a="1"/>
  <c r="T6845" i="6" s="1"/>
  <c r="S6845" i="6" a="1"/>
  <c r="S6845" i="6" s="1"/>
  <c r="R6845" i="6"/>
  <c r="Q6845" i="6"/>
  <c r="P6845" i="6"/>
  <c r="O6845" i="6"/>
  <c r="N6845" i="6"/>
  <c r="M6845" i="6"/>
  <c r="T6844" i="6" a="1"/>
  <c r="T6844" i="6" s="1"/>
  <c r="S6844" i="6" a="1"/>
  <c r="S6844" i="6" s="1"/>
  <c r="R6844" i="6"/>
  <c r="Q6844" i="6"/>
  <c r="P6844" i="6"/>
  <c r="O6844" i="6"/>
  <c r="N6844" i="6"/>
  <c r="M6844" i="6"/>
  <c r="T6843" i="6" a="1"/>
  <c r="T6843" i="6" s="1"/>
  <c r="S6843" i="6"/>
  <c r="S6843" i="6" a="1"/>
  <c r="R6843" i="6"/>
  <c r="Q6843" i="6"/>
  <c r="P6843" i="6"/>
  <c r="O6843" i="6"/>
  <c r="N6843" i="6"/>
  <c r="M6843" i="6"/>
  <c r="T6842" i="6"/>
  <c r="T6842" i="6" a="1"/>
  <c r="S6842" i="6" a="1"/>
  <c r="S6842" i="6" s="1"/>
  <c r="R6842" i="6"/>
  <c r="Q6842" i="6"/>
  <c r="P6842" i="6"/>
  <c r="O6842" i="6"/>
  <c r="N6842" i="6"/>
  <c r="M6842" i="6"/>
  <c r="T6841" i="6" a="1"/>
  <c r="T6841" i="6" s="1"/>
  <c r="S6841" i="6"/>
  <c r="S6841" i="6" a="1"/>
  <c r="R6841" i="6"/>
  <c r="Q6841" i="6"/>
  <c r="P6841" i="6"/>
  <c r="O6841" i="6"/>
  <c r="N6841" i="6"/>
  <c r="M6841" i="6"/>
  <c r="T6840" i="6"/>
  <c r="T6840" i="6" a="1"/>
  <c r="S6840" i="6" a="1"/>
  <c r="S6840" i="6" s="1"/>
  <c r="R6840" i="6"/>
  <c r="Q6840" i="6"/>
  <c r="P6840" i="6"/>
  <c r="O6840" i="6"/>
  <c r="N6840" i="6"/>
  <c r="M6840" i="6"/>
  <c r="T6839" i="6" a="1"/>
  <c r="T6839" i="6" s="1"/>
  <c r="S6839" i="6"/>
  <c r="S6839" i="6" a="1"/>
  <c r="R6839" i="6"/>
  <c r="Q6839" i="6"/>
  <c r="P6839" i="6"/>
  <c r="O6839" i="6"/>
  <c r="N6839" i="6"/>
  <c r="M6839" i="6"/>
  <c r="T6838" i="6"/>
  <c r="T6838" i="6" a="1"/>
  <c r="S6838" i="6" a="1"/>
  <c r="S6838" i="6" s="1"/>
  <c r="R6838" i="6"/>
  <c r="Q6838" i="6"/>
  <c r="P6838" i="6"/>
  <c r="O6838" i="6"/>
  <c r="N6838" i="6"/>
  <c r="M6838" i="6"/>
  <c r="T6837" i="6" a="1"/>
  <c r="T6837" i="6" s="1"/>
  <c r="S6837" i="6" a="1"/>
  <c r="S6837" i="6" s="1"/>
  <c r="R6837" i="6"/>
  <c r="Q6837" i="6"/>
  <c r="P6837" i="6"/>
  <c r="O6837" i="6"/>
  <c r="N6837" i="6"/>
  <c r="M6837" i="6"/>
  <c r="T6836" i="6" a="1"/>
  <c r="T6836" i="6" s="1"/>
  <c r="S6836" i="6" a="1"/>
  <c r="S6836" i="6" s="1"/>
  <c r="R6836" i="6"/>
  <c r="Q6836" i="6"/>
  <c r="P6836" i="6"/>
  <c r="O6836" i="6"/>
  <c r="N6836" i="6"/>
  <c r="M6836" i="6"/>
  <c r="T6835" i="6" a="1"/>
  <c r="T6835" i="6" s="1"/>
  <c r="S6835" i="6" a="1"/>
  <c r="S6835" i="6" s="1"/>
  <c r="R6835" i="6"/>
  <c r="Q6835" i="6"/>
  <c r="P6835" i="6"/>
  <c r="O6835" i="6"/>
  <c r="N6835" i="6"/>
  <c r="M6835" i="6"/>
  <c r="T6834" i="6" a="1"/>
  <c r="T6834" i="6" s="1"/>
  <c r="S6834" i="6" a="1"/>
  <c r="S6834" i="6" s="1"/>
  <c r="R6834" i="6"/>
  <c r="Q6834" i="6"/>
  <c r="P6834" i="6"/>
  <c r="O6834" i="6"/>
  <c r="N6834" i="6"/>
  <c r="M6834" i="6"/>
  <c r="T6833" i="6" a="1"/>
  <c r="T6833" i="6" s="1"/>
  <c r="S6833" i="6"/>
  <c r="S6833" i="6" a="1"/>
  <c r="R6833" i="6"/>
  <c r="Q6833" i="6"/>
  <c r="P6833" i="6"/>
  <c r="O6833" i="6"/>
  <c r="N6833" i="6"/>
  <c r="M6833" i="6"/>
  <c r="T6832" i="6"/>
  <c r="T6832" i="6" a="1"/>
  <c r="S6832" i="6"/>
  <c r="S6832" i="6" a="1"/>
  <c r="R6832" i="6"/>
  <c r="Q6832" i="6"/>
  <c r="P6832" i="6"/>
  <c r="O6832" i="6"/>
  <c r="N6832" i="6"/>
  <c r="M6832" i="6"/>
  <c r="T6831" i="6"/>
  <c r="T6831" i="6" a="1"/>
  <c r="S6831" i="6" a="1"/>
  <c r="S6831" i="6" s="1"/>
  <c r="R6831" i="6"/>
  <c r="Q6831" i="6"/>
  <c r="P6831" i="6"/>
  <c r="O6831" i="6"/>
  <c r="N6831" i="6"/>
  <c r="M6831" i="6"/>
  <c r="T6830" i="6" a="1"/>
  <c r="T6830" i="6" s="1"/>
  <c r="S6830" i="6" a="1"/>
  <c r="S6830" i="6" s="1"/>
  <c r="R6830" i="6"/>
  <c r="Q6830" i="6"/>
  <c r="P6830" i="6"/>
  <c r="O6830" i="6"/>
  <c r="N6830" i="6"/>
  <c r="M6830" i="6"/>
  <c r="T6829" i="6" a="1"/>
  <c r="T6829" i="6" s="1"/>
  <c r="S6829" i="6" a="1"/>
  <c r="S6829" i="6" s="1"/>
  <c r="R6829" i="6"/>
  <c r="Q6829" i="6"/>
  <c r="P6829" i="6"/>
  <c r="O6829" i="6"/>
  <c r="N6829" i="6"/>
  <c r="M6829" i="6"/>
  <c r="T6828" i="6" a="1"/>
  <c r="T6828" i="6" s="1"/>
  <c r="S6828" i="6"/>
  <c r="S6828" i="6" a="1"/>
  <c r="R6828" i="6"/>
  <c r="Q6828" i="6"/>
  <c r="P6828" i="6"/>
  <c r="O6828" i="6"/>
  <c r="N6828" i="6"/>
  <c r="M6828" i="6"/>
  <c r="T6827" i="6"/>
  <c r="T6827" i="6" a="1"/>
  <c r="S6827" i="6" a="1"/>
  <c r="S6827" i="6" s="1"/>
  <c r="R6827" i="6"/>
  <c r="Q6827" i="6"/>
  <c r="P6827" i="6"/>
  <c r="O6827" i="6"/>
  <c r="N6827" i="6"/>
  <c r="M6827" i="6"/>
  <c r="T6826" i="6" a="1"/>
  <c r="T6826" i="6" s="1"/>
  <c r="S6826" i="6" a="1"/>
  <c r="S6826" i="6" s="1"/>
  <c r="R6826" i="6"/>
  <c r="Q6826" i="6"/>
  <c r="P6826" i="6"/>
  <c r="O6826" i="6"/>
  <c r="N6826" i="6"/>
  <c r="M6826" i="6"/>
  <c r="T6825" i="6" a="1"/>
  <c r="T6825" i="6" s="1"/>
  <c r="S6825" i="6" a="1"/>
  <c r="S6825" i="6" s="1"/>
  <c r="R6825" i="6"/>
  <c r="Q6825" i="6"/>
  <c r="P6825" i="6"/>
  <c r="O6825" i="6"/>
  <c r="N6825" i="6"/>
  <c r="M6825" i="6"/>
  <c r="T6824" i="6" a="1"/>
  <c r="T6824" i="6" s="1"/>
  <c r="S6824" i="6" a="1"/>
  <c r="S6824" i="6" s="1"/>
  <c r="R6824" i="6"/>
  <c r="Q6824" i="6"/>
  <c r="P6824" i="6"/>
  <c r="O6824" i="6"/>
  <c r="N6824" i="6"/>
  <c r="M6824" i="6"/>
  <c r="T6823" i="6" a="1"/>
  <c r="T6823" i="6" s="1"/>
  <c r="S6823" i="6"/>
  <c r="S6823" i="6" a="1"/>
  <c r="R6823" i="6"/>
  <c r="Q6823" i="6"/>
  <c r="P6823" i="6"/>
  <c r="O6823" i="6"/>
  <c r="N6823" i="6"/>
  <c r="M6823" i="6"/>
  <c r="T6822" i="6"/>
  <c r="T6822" i="6" a="1"/>
  <c r="S6822" i="6" a="1"/>
  <c r="S6822" i="6" s="1"/>
  <c r="R6822" i="6"/>
  <c r="Q6822" i="6"/>
  <c r="P6822" i="6"/>
  <c r="O6822" i="6"/>
  <c r="N6822" i="6"/>
  <c r="M6822" i="6"/>
  <c r="T6821" i="6" a="1"/>
  <c r="T6821" i="6" s="1"/>
  <c r="S6821" i="6"/>
  <c r="S6821" i="6" a="1"/>
  <c r="R6821" i="6"/>
  <c r="Q6821" i="6"/>
  <c r="P6821" i="6"/>
  <c r="O6821" i="6"/>
  <c r="N6821" i="6"/>
  <c r="M6821" i="6"/>
  <c r="T6820" i="6"/>
  <c r="T6820" i="6" a="1"/>
  <c r="S6820" i="6"/>
  <c r="S6820" i="6" a="1"/>
  <c r="R6820" i="6"/>
  <c r="Q6820" i="6"/>
  <c r="P6820" i="6"/>
  <c r="O6820" i="6"/>
  <c r="N6820" i="6"/>
  <c r="M6820" i="6"/>
  <c r="T6819" i="6"/>
  <c r="T6819" i="6" a="1"/>
  <c r="S6819" i="6" a="1"/>
  <c r="S6819" i="6" s="1"/>
  <c r="R6819" i="6"/>
  <c r="Q6819" i="6"/>
  <c r="P6819" i="6"/>
  <c r="O6819" i="6"/>
  <c r="N6819" i="6"/>
  <c r="M6819" i="6"/>
  <c r="T6818" i="6" a="1"/>
  <c r="T6818" i="6" s="1"/>
  <c r="S6818" i="6" a="1"/>
  <c r="S6818" i="6" s="1"/>
  <c r="R6818" i="6"/>
  <c r="Q6818" i="6"/>
  <c r="P6818" i="6"/>
  <c r="O6818" i="6"/>
  <c r="N6818" i="6"/>
  <c r="M6818" i="6"/>
  <c r="T6817" i="6" a="1"/>
  <c r="T6817" i="6" s="1"/>
  <c r="S6817" i="6" a="1"/>
  <c r="S6817" i="6" s="1"/>
  <c r="R6817" i="6"/>
  <c r="Q6817" i="6"/>
  <c r="P6817" i="6"/>
  <c r="O6817" i="6"/>
  <c r="N6817" i="6"/>
  <c r="M6817" i="6"/>
  <c r="T6816" i="6" a="1"/>
  <c r="T6816" i="6" s="1"/>
  <c r="S6816" i="6"/>
  <c r="S6816" i="6" a="1"/>
  <c r="R6816" i="6"/>
  <c r="Q6816" i="6"/>
  <c r="P6816" i="6"/>
  <c r="O6816" i="6"/>
  <c r="N6816" i="6"/>
  <c r="M6816" i="6"/>
  <c r="T6815" i="6"/>
  <c r="T6815" i="6" a="1"/>
  <c r="S6815" i="6" a="1"/>
  <c r="S6815" i="6" s="1"/>
  <c r="R6815" i="6"/>
  <c r="Q6815" i="6"/>
  <c r="P6815" i="6"/>
  <c r="O6815" i="6"/>
  <c r="N6815" i="6"/>
  <c r="M6815" i="6"/>
  <c r="T6814" i="6" a="1"/>
  <c r="T6814" i="6" s="1"/>
  <c r="S6814" i="6" a="1"/>
  <c r="S6814" i="6" s="1"/>
  <c r="R6814" i="6"/>
  <c r="Q6814" i="6"/>
  <c r="P6814" i="6"/>
  <c r="O6814" i="6"/>
  <c r="N6814" i="6"/>
  <c r="M6814" i="6"/>
  <c r="T6813" i="6" a="1"/>
  <c r="T6813" i="6" s="1"/>
  <c r="S6813" i="6" a="1"/>
  <c r="S6813" i="6" s="1"/>
  <c r="R6813" i="6"/>
  <c r="Q6813" i="6"/>
  <c r="P6813" i="6"/>
  <c r="O6813" i="6"/>
  <c r="N6813" i="6"/>
  <c r="M6813" i="6"/>
  <c r="T6812" i="6" a="1"/>
  <c r="T6812" i="6" s="1"/>
  <c r="S6812" i="6"/>
  <c r="S6812" i="6" a="1"/>
  <c r="R6812" i="6"/>
  <c r="Q6812" i="6"/>
  <c r="P6812" i="6"/>
  <c r="O6812" i="6"/>
  <c r="N6812" i="6"/>
  <c r="M6812" i="6"/>
  <c r="T6811" i="6"/>
  <c r="T6811" i="6" a="1"/>
  <c r="S6811" i="6"/>
  <c r="S6811" i="6" a="1"/>
  <c r="R6811" i="6"/>
  <c r="Q6811" i="6"/>
  <c r="P6811" i="6"/>
  <c r="O6811" i="6"/>
  <c r="N6811" i="6"/>
  <c r="M6811" i="6"/>
  <c r="T6810" i="6"/>
  <c r="T6810" i="6" a="1"/>
  <c r="S6810" i="6" a="1"/>
  <c r="S6810" i="6" s="1"/>
  <c r="R6810" i="6"/>
  <c r="Q6810" i="6"/>
  <c r="P6810" i="6"/>
  <c r="O6810" i="6"/>
  <c r="N6810" i="6"/>
  <c r="M6810" i="6"/>
  <c r="T6809" i="6" a="1"/>
  <c r="T6809" i="6" s="1"/>
  <c r="S6809" i="6" a="1"/>
  <c r="S6809" i="6" s="1"/>
  <c r="R6809" i="6"/>
  <c r="Q6809" i="6"/>
  <c r="P6809" i="6"/>
  <c r="O6809" i="6"/>
  <c r="N6809" i="6"/>
  <c r="M6809" i="6"/>
  <c r="T6808" i="6" a="1"/>
  <c r="T6808" i="6" s="1"/>
  <c r="S6808" i="6" a="1"/>
  <c r="S6808" i="6" s="1"/>
  <c r="R6808" i="6"/>
  <c r="Q6808" i="6"/>
  <c r="P6808" i="6"/>
  <c r="O6808" i="6"/>
  <c r="N6808" i="6"/>
  <c r="M6808" i="6"/>
  <c r="T6807" i="6" a="1"/>
  <c r="T6807" i="6" s="1"/>
  <c r="S6807" i="6" a="1"/>
  <c r="S6807" i="6" s="1"/>
  <c r="R6807" i="6"/>
  <c r="Q6807" i="6"/>
  <c r="P6807" i="6"/>
  <c r="O6807" i="6"/>
  <c r="N6807" i="6"/>
  <c r="M6807" i="6"/>
  <c r="T6806" i="6" a="1"/>
  <c r="T6806" i="6" s="1"/>
  <c r="S6806" i="6" a="1"/>
  <c r="S6806" i="6" s="1"/>
  <c r="R6806" i="6"/>
  <c r="Q6806" i="6"/>
  <c r="P6806" i="6"/>
  <c r="O6806" i="6"/>
  <c r="N6806" i="6"/>
  <c r="M6806" i="6"/>
  <c r="T6805" i="6" a="1"/>
  <c r="T6805" i="6" s="1"/>
  <c r="S6805" i="6"/>
  <c r="S6805" i="6" a="1"/>
  <c r="R6805" i="6"/>
  <c r="Q6805" i="6"/>
  <c r="P6805" i="6"/>
  <c r="O6805" i="6"/>
  <c r="N6805" i="6"/>
  <c r="M6805" i="6"/>
  <c r="T6804" i="6"/>
  <c r="T6804" i="6" a="1"/>
  <c r="S6804" i="6" a="1"/>
  <c r="S6804" i="6" s="1"/>
  <c r="R6804" i="6"/>
  <c r="Q6804" i="6"/>
  <c r="P6804" i="6"/>
  <c r="O6804" i="6"/>
  <c r="N6804" i="6"/>
  <c r="M6804" i="6"/>
  <c r="T6803" i="6" a="1"/>
  <c r="T6803" i="6" s="1"/>
  <c r="S6803" i="6" a="1"/>
  <c r="S6803" i="6" s="1"/>
  <c r="R6803" i="6"/>
  <c r="Q6803" i="6"/>
  <c r="P6803" i="6"/>
  <c r="O6803" i="6"/>
  <c r="N6803" i="6"/>
  <c r="M6803" i="6"/>
  <c r="T6802" i="6" a="1"/>
  <c r="T6802" i="6" s="1"/>
  <c r="S6802" i="6" a="1"/>
  <c r="S6802" i="6" s="1"/>
  <c r="R6802" i="6"/>
  <c r="Q6802" i="6"/>
  <c r="P6802" i="6"/>
  <c r="O6802" i="6"/>
  <c r="N6802" i="6"/>
  <c r="M6802" i="6"/>
  <c r="T6801" i="6" a="1"/>
  <c r="T6801" i="6" s="1"/>
  <c r="S6801" i="6"/>
  <c r="S6801" i="6" a="1"/>
  <c r="R6801" i="6"/>
  <c r="Q6801" i="6"/>
  <c r="P6801" i="6"/>
  <c r="O6801" i="6"/>
  <c r="N6801" i="6"/>
  <c r="M6801" i="6"/>
  <c r="T6800" i="6"/>
  <c r="T6800" i="6" a="1"/>
  <c r="S6800" i="6"/>
  <c r="S6800" i="6" a="1"/>
  <c r="R6800" i="6"/>
  <c r="Q6800" i="6"/>
  <c r="P6800" i="6"/>
  <c r="O6800" i="6"/>
  <c r="N6800" i="6"/>
  <c r="M6800" i="6"/>
  <c r="T6799" i="6"/>
  <c r="T6799" i="6" a="1"/>
  <c r="S6799" i="6" a="1"/>
  <c r="S6799" i="6" s="1"/>
  <c r="R6799" i="6"/>
  <c r="Q6799" i="6"/>
  <c r="P6799" i="6"/>
  <c r="O6799" i="6"/>
  <c r="N6799" i="6"/>
  <c r="M6799" i="6"/>
  <c r="T6798" i="6" a="1"/>
  <c r="T6798" i="6" s="1"/>
  <c r="S6798" i="6" a="1"/>
  <c r="S6798" i="6" s="1"/>
  <c r="R6798" i="6"/>
  <c r="Q6798" i="6"/>
  <c r="P6798" i="6"/>
  <c r="O6798" i="6"/>
  <c r="N6798" i="6"/>
  <c r="M6798" i="6"/>
  <c r="T6797" i="6" a="1"/>
  <c r="T6797" i="6" s="1"/>
  <c r="S6797" i="6" a="1"/>
  <c r="S6797" i="6" s="1"/>
  <c r="R6797" i="6"/>
  <c r="Q6797" i="6"/>
  <c r="P6797" i="6"/>
  <c r="O6797" i="6"/>
  <c r="N6797" i="6"/>
  <c r="M6797" i="6"/>
  <c r="T6796" i="6" a="1"/>
  <c r="T6796" i="6" s="1"/>
  <c r="S6796" i="6" a="1"/>
  <c r="S6796" i="6" s="1"/>
  <c r="R6796" i="6"/>
  <c r="Q6796" i="6"/>
  <c r="P6796" i="6"/>
  <c r="O6796" i="6"/>
  <c r="N6796" i="6"/>
  <c r="M6796" i="6"/>
  <c r="T6795" i="6" a="1"/>
  <c r="T6795" i="6" s="1"/>
  <c r="S6795" i="6"/>
  <c r="S6795" i="6" a="1"/>
  <c r="R6795" i="6"/>
  <c r="Q6795" i="6"/>
  <c r="P6795" i="6"/>
  <c r="O6795" i="6"/>
  <c r="N6795" i="6"/>
  <c r="M6795" i="6"/>
  <c r="T6794" i="6"/>
  <c r="T6794" i="6" a="1"/>
  <c r="S6794" i="6" a="1"/>
  <c r="S6794" i="6" s="1"/>
  <c r="R6794" i="6"/>
  <c r="Q6794" i="6"/>
  <c r="P6794" i="6"/>
  <c r="O6794" i="6"/>
  <c r="N6794" i="6"/>
  <c r="M6794" i="6"/>
  <c r="T6793" i="6" a="1"/>
  <c r="T6793" i="6" s="1"/>
  <c r="S6793" i="6" a="1"/>
  <c r="S6793" i="6" s="1"/>
  <c r="R6793" i="6"/>
  <c r="Q6793" i="6"/>
  <c r="P6793" i="6"/>
  <c r="O6793" i="6"/>
  <c r="N6793" i="6"/>
  <c r="M6793" i="6"/>
  <c r="T6792" i="6" a="1"/>
  <c r="T6792" i="6" s="1"/>
  <c r="S6792" i="6" a="1"/>
  <c r="S6792" i="6" s="1"/>
  <c r="R6792" i="6"/>
  <c r="Q6792" i="6"/>
  <c r="P6792" i="6"/>
  <c r="O6792" i="6"/>
  <c r="N6792" i="6"/>
  <c r="M6792" i="6"/>
  <c r="T6791" i="6" a="1"/>
  <c r="T6791" i="6" s="1"/>
  <c r="S6791" i="6"/>
  <c r="S6791" i="6" a="1"/>
  <c r="R6791" i="6"/>
  <c r="Q6791" i="6"/>
  <c r="P6791" i="6"/>
  <c r="O6791" i="6"/>
  <c r="N6791" i="6"/>
  <c r="M6791" i="6"/>
  <c r="T6790" i="6"/>
  <c r="T6790" i="6" a="1"/>
  <c r="S6790" i="6" a="1"/>
  <c r="S6790" i="6" s="1"/>
  <c r="R6790" i="6"/>
  <c r="Q6790" i="6"/>
  <c r="P6790" i="6"/>
  <c r="O6790" i="6"/>
  <c r="N6790" i="6"/>
  <c r="M6790" i="6"/>
  <c r="T6789" i="6" a="1"/>
  <c r="T6789" i="6" s="1"/>
  <c r="S6789" i="6"/>
  <c r="S6789" i="6" a="1"/>
  <c r="R6789" i="6"/>
  <c r="Q6789" i="6"/>
  <c r="P6789" i="6"/>
  <c r="O6789" i="6"/>
  <c r="N6789" i="6"/>
  <c r="M6789" i="6"/>
  <c r="T6788" i="6"/>
  <c r="T6788" i="6" a="1"/>
  <c r="S6788" i="6" a="1"/>
  <c r="S6788" i="6" s="1"/>
  <c r="R6788" i="6"/>
  <c r="Q6788" i="6"/>
  <c r="P6788" i="6"/>
  <c r="O6788" i="6"/>
  <c r="N6788" i="6"/>
  <c r="M6788" i="6"/>
  <c r="T6787" i="6" a="1"/>
  <c r="T6787" i="6" s="1"/>
  <c r="S6787" i="6" a="1"/>
  <c r="S6787" i="6" s="1"/>
  <c r="R6787" i="6"/>
  <c r="Q6787" i="6"/>
  <c r="P6787" i="6"/>
  <c r="O6787" i="6"/>
  <c r="N6787" i="6"/>
  <c r="M6787" i="6"/>
  <c r="T6786" i="6" a="1"/>
  <c r="T6786" i="6" s="1"/>
  <c r="S6786" i="6" a="1"/>
  <c r="S6786" i="6" s="1"/>
  <c r="R6786" i="6"/>
  <c r="Q6786" i="6"/>
  <c r="P6786" i="6"/>
  <c r="O6786" i="6"/>
  <c r="N6786" i="6"/>
  <c r="M6786" i="6"/>
  <c r="T6785" i="6" a="1"/>
  <c r="T6785" i="6" s="1"/>
  <c r="S6785" i="6" a="1"/>
  <c r="S6785" i="6" s="1"/>
  <c r="R6785" i="6"/>
  <c r="Q6785" i="6"/>
  <c r="P6785" i="6"/>
  <c r="O6785" i="6"/>
  <c r="N6785" i="6"/>
  <c r="M6785" i="6"/>
  <c r="T6784" i="6" a="1"/>
  <c r="T6784" i="6" s="1"/>
  <c r="S6784" i="6" a="1"/>
  <c r="S6784" i="6" s="1"/>
  <c r="R6784" i="6"/>
  <c r="Q6784" i="6"/>
  <c r="P6784" i="6"/>
  <c r="O6784" i="6"/>
  <c r="N6784" i="6"/>
  <c r="M6784" i="6"/>
  <c r="T6783" i="6" a="1"/>
  <c r="T6783" i="6" s="1"/>
  <c r="S6783" i="6" a="1"/>
  <c r="S6783" i="6" s="1"/>
  <c r="R6783" i="6"/>
  <c r="Q6783" i="6"/>
  <c r="P6783" i="6"/>
  <c r="O6783" i="6"/>
  <c r="N6783" i="6"/>
  <c r="M6783" i="6"/>
  <c r="T6782" i="6"/>
  <c r="T6782" i="6" a="1"/>
  <c r="S6782" i="6" a="1"/>
  <c r="S6782" i="6" s="1"/>
  <c r="R6782" i="6"/>
  <c r="Q6782" i="6"/>
  <c r="P6782" i="6"/>
  <c r="O6782" i="6"/>
  <c r="N6782" i="6"/>
  <c r="M6782" i="6"/>
  <c r="T6781" i="6" a="1"/>
  <c r="T6781" i="6" s="1"/>
  <c r="S6781" i="6" a="1"/>
  <c r="S6781" i="6" s="1"/>
  <c r="R6781" i="6"/>
  <c r="Q6781" i="6"/>
  <c r="P6781" i="6"/>
  <c r="O6781" i="6"/>
  <c r="N6781" i="6"/>
  <c r="M6781" i="6"/>
  <c r="T6780" i="6" a="1"/>
  <c r="T6780" i="6" s="1"/>
  <c r="S6780" i="6" a="1"/>
  <c r="S6780" i="6" s="1"/>
  <c r="R6780" i="6"/>
  <c r="Q6780" i="6"/>
  <c r="P6780" i="6"/>
  <c r="O6780" i="6"/>
  <c r="N6780" i="6"/>
  <c r="M6780" i="6"/>
  <c r="T6779" i="6" a="1"/>
  <c r="T6779" i="6" s="1"/>
  <c r="S6779" i="6" a="1"/>
  <c r="S6779" i="6" s="1"/>
  <c r="R6779" i="6"/>
  <c r="Q6779" i="6"/>
  <c r="P6779" i="6"/>
  <c r="O6779" i="6"/>
  <c r="N6779" i="6"/>
  <c r="M6779" i="6"/>
  <c r="T6778" i="6" a="1"/>
  <c r="T6778" i="6" s="1"/>
  <c r="S6778" i="6" a="1"/>
  <c r="S6778" i="6" s="1"/>
  <c r="R6778" i="6"/>
  <c r="Q6778" i="6"/>
  <c r="P6778" i="6"/>
  <c r="O6778" i="6"/>
  <c r="N6778" i="6"/>
  <c r="M6778" i="6"/>
  <c r="T6777" i="6" a="1"/>
  <c r="T6777" i="6" s="1"/>
  <c r="S6777" i="6" a="1"/>
  <c r="S6777" i="6" s="1"/>
  <c r="R6777" i="6"/>
  <c r="Q6777" i="6"/>
  <c r="P6777" i="6"/>
  <c r="O6777" i="6"/>
  <c r="N6777" i="6"/>
  <c r="M6777" i="6"/>
  <c r="T6776" i="6" a="1"/>
  <c r="T6776" i="6" s="1"/>
  <c r="S6776" i="6" a="1"/>
  <c r="S6776" i="6" s="1"/>
  <c r="R6776" i="6"/>
  <c r="Q6776" i="6"/>
  <c r="P6776" i="6"/>
  <c r="O6776" i="6"/>
  <c r="N6776" i="6"/>
  <c r="M6776" i="6"/>
  <c r="T6775" i="6" a="1"/>
  <c r="T6775" i="6" s="1"/>
  <c r="S6775" i="6" a="1"/>
  <c r="S6775" i="6" s="1"/>
  <c r="R6775" i="6"/>
  <c r="Q6775" i="6"/>
  <c r="P6775" i="6"/>
  <c r="O6775" i="6"/>
  <c r="N6775" i="6"/>
  <c r="M6775" i="6"/>
  <c r="T6774" i="6" a="1"/>
  <c r="T6774" i="6" s="1"/>
  <c r="S6774" i="6" a="1"/>
  <c r="S6774" i="6" s="1"/>
  <c r="R6774" i="6"/>
  <c r="Q6774" i="6"/>
  <c r="P6774" i="6"/>
  <c r="O6774" i="6"/>
  <c r="N6774" i="6"/>
  <c r="M6774" i="6"/>
  <c r="T6773" i="6" a="1"/>
  <c r="T6773" i="6" s="1"/>
  <c r="S6773" i="6" a="1"/>
  <c r="S6773" i="6" s="1"/>
  <c r="R6773" i="6"/>
  <c r="Q6773" i="6"/>
  <c r="P6773" i="6"/>
  <c r="O6773" i="6"/>
  <c r="N6773" i="6"/>
  <c r="M6773" i="6"/>
  <c r="T6772" i="6" a="1"/>
  <c r="T6772" i="6" s="1"/>
  <c r="S6772" i="6" a="1"/>
  <c r="S6772" i="6" s="1"/>
  <c r="R6772" i="6"/>
  <c r="Q6772" i="6"/>
  <c r="P6772" i="6"/>
  <c r="O6772" i="6"/>
  <c r="N6772" i="6"/>
  <c r="M6772" i="6"/>
  <c r="T6771" i="6" a="1"/>
  <c r="T6771" i="6" s="1"/>
  <c r="S6771" i="6" a="1"/>
  <c r="S6771" i="6" s="1"/>
  <c r="R6771" i="6"/>
  <c r="Q6771" i="6"/>
  <c r="P6771" i="6"/>
  <c r="O6771" i="6"/>
  <c r="N6771" i="6"/>
  <c r="M6771" i="6"/>
  <c r="T6770" i="6" a="1"/>
  <c r="T6770" i="6" s="1"/>
  <c r="S6770" i="6" a="1"/>
  <c r="S6770" i="6" s="1"/>
  <c r="R6770" i="6"/>
  <c r="Q6770" i="6"/>
  <c r="P6770" i="6"/>
  <c r="O6770" i="6"/>
  <c r="N6770" i="6"/>
  <c r="M6770" i="6"/>
  <c r="T6769" i="6" a="1"/>
  <c r="T6769" i="6" s="1"/>
  <c r="S6769" i="6" a="1"/>
  <c r="S6769" i="6" s="1"/>
  <c r="R6769" i="6"/>
  <c r="Q6769" i="6"/>
  <c r="P6769" i="6"/>
  <c r="O6769" i="6"/>
  <c r="N6769" i="6"/>
  <c r="M6769" i="6"/>
  <c r="T6768" i="6" a="1"/>
  <c r="T6768" i="6" s="1"/>
  <c r="S6768" i="6"/>
  <c r="S6768" i="6" a="1"/>
  <c r="R6768" i="6"/>
  <c r="Q6768" i="6"/>
  <c r="P6768" i="6"/>
  <c r="O6768" i="6"/>
  <c r="N6768" i="6"/>
  <c r="M6768" i="6"/>
  <c r="T6767" i="6"/>
  <c r="T6767" i="6" a="1"/>
  <c r="S6767" i="6" a="1"/>
  <c r="S6767" i="6" s="1"/>
  <c r="R6767" i="6"/>
  <c r="Q6767" i="6"/>
  <c r="P6767" i="6"/>
  <c r="O6767" i="6"/>
  <c r="N6767" i="6"/>
  <c r="M6767" i="6"/>
  <c r="T6766" i="6" a="1"/>
  <c r="T6766" i="6" s="1"/>
  <c r="S6766" i="6" a="1"/>
  <c r="S6766" i="6" s="1"/>
  <c r="R6766" i="6"/>
  <c r="Q6766" i="6"/>
  <c r="P6766" i="6"/>
  <c r="O6766" i="6"/>
  <c r="N6766" i="6"/>
  <c r="M6766" i="6"/>
  <c r="T6765" i="6" a="1"/>
  <c r="T6765" i="6" s="1"/>
  <c r="S6765" i="6" a="1"/>
  <c r="S6765" i="6" s="1"/>
  <c r="R6765" i="6"/>
  <c r="Q6765" i="6"/>
  <c r="P6765" i="6"/>
  <c r="O6765" i="6"/>
  <c r="N6765" i="6"/>
  <c r="M6765" i="6"/>
  <c r="T6764" i="6" a="1"/>
  <c r="T6764" i="6" s="1"/>
  <c r="S6764" i="6" a="1"/>
  <c r="S6764" i="6" s="1"/>
  <c r="R6764" i="6"/>
  <c r="Q6764" i="6"/>
  <c r="P6764" i="6"/>
  <c r="O6764" i="6"/>
  <c r="N6764" i="6"/>
  <c r="M6764" i="6"/>
  <c r="T6763" i="6" a="1"/>
  <c r="T6763" i="6" s="1"/>
  <c r="S6763" i="6"/>
  <c r="S6763" i="6" a="1"/>
  <c r="R6763" i="6"/>
  <c r="Q6763" i="6"/>
  <c r="P6763" i="6"/>
  <c r="O6763" i="6"/>
  <c r="N6763" i="6"/>
  <c r="M6763" i="6"/>
  <c r="T6762" i="6"/>
  <c r="T6762" i="6" a="1"/>
  <c r="S6762" i="6" a="1"/>
  <c r="S6762" i="6" s="1"/>
  <c r="R6762" i="6"/>
  <c r="Q6762" i="6"/>
  <c r="P6762" i="6"/>
  <c r="O6762" i="6"/>
  <c r="N6762" i="6"/>
  <c r="M6762" i="6"/>
  <c r="T6761" i="6" a="1"/>
  <c r="T6761" i="6" s="1"/>
  <c r="S6761" i="6" a="1"/>
  <c r="S6761" i="6" s="1"/>
  <c r="R6761" i="6"/>
  <c r="Q6761" i="6"/>
  <c r="P6761" i="6"/>
  <c r="O6761" i="6"/>
  <c r="N6761" i="6"/>
  <c r="M6761" i="6"/>
  <c r="T6760" i="6" a="1"/>
  <c r="T6760" i="6" s="1"/>
  <c r="S6760" i="6" a="1"/>
  <c r="S6760" i="6" s="1"/>
  <c r="R6760" i="6"/>
  <c r="Q6760" i="6"/>
  <c r="P6760" i="6"/>
  <c r="O6760" i="6"/>
  <c r="N6760" i="6"/>
  <c r="M6760" i="6"/>
  <c r="T6759" i="6" a="1"/>
  <c r="T6759" i="6" s="1"/>
  <c r="S6759" i="6" a="1"/>
  <c r="S6759" i="6" s="1"/>
  <c r="R6759" i="6"/>
  <c r="Q6759" i="6"/>
  <c r="P6759" i="6"/>
  <c r="O6759" i="6"/>
  <c r="N6759" i="6"/>
  <c r="M6759" i="6"/>
  <c r="T6758" i="6" a="1"/>
  <c r="T6758" i="6" s="1"/>
  <c r="S6758" i="6" a="1"/>
  <c r="S6758" i="6" s="1"/>
  <c r="R6758" i="6"/>
  <c r="Q6758" i="6"/>
  <c r="P6758" i="6"/>
  <c r="O6758" i="6"/>
  <c r="N6758" i="6"/>
  <c r="M6758" i="6"/>
  <c r="T6757" i="6" a="1"/>
  <c r="T6757" i="6" s="1"/>
  <c r="S6757" i="6" a="1"/>
  <c r="S6757" i="6" s="1"/>
  <c r="R6757" i="6"/>
  <c r="Q6757" i="6"/>
  <c r="P6757" i="6"/>
  <c r="O6757" i="6"/>
  <c r="N6757" i="6"/>
  <c r="M6757" i="6"/>
  <c r="T6756" i="6" a="1"/>
  <c r="T6756" i="6" s="1"/>
  <c r="S6756" i="6" a="1"/>
  <c r="S6756" i="6" s="1"/>
  <c r="R6756" i="6"/>
  <c r="Q6756" i="6"/>
  <c r="P6756" i="6"/>
  <c r="O6756" i="6"/>
  <c r="N6756" i="6"/>
  <c r="M6756" i="6"/>
  <c r="T6755" i="6" a="1"/>
  <c r="T6755" i="6" s="1"/>
  <c r="S6755" i="6" a="1"/>
  <c r="S6755" i="6" s="1"/>
  <c r="R6755" i="6"/>
  <c r="Q6755" i="6"/>
  <c r="P6755" i="6"/>
  <c r="O6755" i="6"/>
  <c r="N6755" i="6"/>
  <c r="M6755" i="6"/>
  <c r="T6754" i="6" a="1"/>
  <c r="T6754" i="6" s="1"/>
  <c r="S6754" i="6" a="1"/>
  <c r="S6754" i="6" s="1"/>
  <c r="R6754" i="6"/>
  <c r="Q6754" i="6"/>
  <c r="P6754" i="6"/>
  <c r="O6754" i="6"/>
  <c r="N6754" i="6"/>
  <c r="M6754" i="6"/>
  <c r="T6753" i="6" a="1"/>
  <c r="T6753" i="6" s="1"/>
  <c r="S6753" i="6" a="1"/>
  <c r="S6753" i="6" s="1"/>
  <c r="R6753" i="6"/>
  <c r="Q6753" i="6"/>
  <c r="P6753" i="6"/>
  <c r="O6753" i="6"/>
  <c r="N6753" i="6"/>
  <c r="M6753" i="6"/>
  <c r="T6752" i="6" a="1"/>
  <c r="T6752" i="6" s="1"/>
  <c r="S6752" i="6"/>
  <c r="S6752" i="6" a="1"/>
  <c r="R6752" i="6"/>
  <c r="Q6752" i="6"/>
  <c r="P6752" i="6"/>
  <c r="O6752" i="6"/>
  <c r="N6752" i="6"/>
  <c r="M6752" i="6"/>
  <c r="T6751" i="6"/>
  <c r="T6751" i="6" a="1"/>
  <c r="S6751" i="6" a="1"/>
  <c r="S6751" i="6" s="1"/>
  <c r="R6751" i="6"/>
  <c r="Q6751" i="6"/>
  <c r="P6751" i="6"/>
  <c r="O6751" i="6"/>
  <c r="N6751" i="6"/>
  <c r="M6751" i="6"/>
  <c r="T6750" i="6" a="1"/>
  <c r="T6750" i="6" s="1"/>
  <c r="S6750" i="6" a="1"/>
  <c r="S6750" i="6" s="1"/>
  <c r="R6750" i="6"/>
  <c r="Q6750" i="6"/>
  <c r="P6750" i="6"/>
  <c r="O6750" i="6"/>
  <c r="N6750" i="6"/>
  <c r="M6750" i="6"/>
  <c r="T6749" i="6" a="1"/>
  <c r="T6749" i="6" s="1"/>
  <c r="S6749" i="6" a="1"/>
  <c r="S6749" i="6" s="1"/>
  <c r="R6749" i="6"/>
  <c r="Q6749" i="6"/>
  <c r="P6749" i="6"/>
  <c r="O6749" i="6"/>
  <c r="N6749" i="6"/>
  <c r="M6749" i="6"/>
  <c r="T6748" i="6" a="1"/>
  <c r="T6748" i="6" s="1"/>
  <c r="S6748" i="6" a="1"/>
  <c r="S6748" i="6" s="1"/>
  <c r="R6748" i="6"/>
  <c r="Q6748" i="6"/>
  <c r="P6748" i="6"/>
  <c r="O6748" i="6"/>
  <c r="N6748" i="6"/>
  <c r="M6748" i="6"/>
  <c r="T6747" i="6" a="1"/>
  <c r="T6747" i="6" s="1"/>
  <c r="S6747" i="6"/>
  <c r="S6747" i="6" a="1"/>
  <c r="R6747" i="6"/>
  <c r="Q6747" i="6"/>
  <c r="P6747" i="6"/>
  <c r="O6747" i="6"/>
  <c r="N6747" i="6"/>
  <c r="M6747" i="6"/>
  <c r="T6746" i="6"/>
  <c r="T6746" i="6" a="1"/>
  <c r="S6746" i="6" a="1"/>
  <c r="S6746" i="6" s="1"/>
  <c r="R6746" i="6"/>
  <c r="Q6746" i="6"/>
  <c r="P6746" i="6"/>
  <c r="O6746" i="6"/>
  <c r="N6746" i="6"/>
  <c r="M6746" i="6"/>
  <c r="T6745" i="6" a="1"/>
  <c r="T6745" i="6" s="1"/>
  <c r="S6745" i="6" a="1"/>
  <c r="S6745" i="6" s="1"/>
  <c r="R6745" i="6"/>
  <c r="Q6745" i="6"/>
  <c r="P6745" i="6"/>
  <c r="O6745" i="6"/>
  <c r="N6745" i="6"/>
  <c r="M6745" i="6"/>
  <c r="T6744" i="6" a="1"/>
  <c r="T6744" i="6" s="1"/>
  <c r="S6744" i="6" a="1"/>
  <c r="S6744" i="6" s="1"/>
  <c r="R6744" i="6"/>
  <c r="Q6744" i="6"/>
  <c r="P6744" i="6"/>
  <c r="O6744" i="6"/>
  <c r="N6744" i="6"/>
  <c r="M6744" i="6"/>
  <c r="T6743" i="6" a="1"/>
  <c r="T6743" i="6" s="1"/>
  <c r="S6743" i="6" a="1"/>
  <c r="S6743" i="6" s="1"/>
  <c r="R6743" i="6"/>
  <c r="Q6743" i="6"/>
  <c r="P6743" i="6"/>
  <c r="O6743" i="6"/>
  <c r="N6743" i="6"/>
  <c r="M6743" i="6"/>
  <c r="T6742" i="6" a="1"/>
  <c r="T6742" i="6" s="1"/>
  <c r="S6742" i="6" a="1"/>
  <c r="S6742" i="6" s="1"/>
  <c r="R6742" i="6"/>
  <c r="Q6742" i="6"/>
  <c r="P6742" i="6"/>
  <c r="O6742" i="6"/>
  <c r="N6742" i="6"/>
  <c r="M6742" i="6"/>
  <c r="T6741" i="6" a="1"/>
  <c r="T6741" i="6" s="1"/>
  <c r="S6741" i="6" a="1"/>
  <c r="S6741" i="6" s="1"/>
  <c r="R6741" i="6"/>
  <c r="Q6741" i="6"/>
  <c r="P6741" i="6"/>
  <c r="O6741" i="6"/>
  <c r="N6741" i="6"/>
  <c r="M6741" i="6"/>
  <c r="T6740" i="6" a="1"/>
  <c r="T6740" i="6" s="1"/>
  <c r="S6740" i="6" a="1"/>
  <c r="S6740" i="6" s="1"/>
  <c r="R6740" i="6"/>
  <c r="Q6740" i="6"/>
  <c r="P6740" i="6"/>
  <c r="O6740" i="6"/>
  <c r="N6740" i="6"/>
  <c r="M6740" i="6"/>
  <c r="T6739" i="6" a="1"/>
  <c r="T6739" i="6" s="1"/>
  <c r="S6739" i="6" a="1"/>
  <c r="S6739" i="6" s="1"/>
  <c r="R6739" i="6"/>
  <c r="Q6739" i="6"/>
  <c r="P6739" i="6"/>
  <c r="O6739" i="6"/>
  <c r="N6739" i="6"/>
  <c r="M6739" i="6"/>
  <c r="T6738" i="6" a="1"/>
  <c r="T6738" i="6" s="1"/>
  <c r="S6738" i="6" a="1"/>
  <c r="S6738" i="6" s="1"/>
  <c r="R6738" i="6"/>
  <c r="Q6738" i="6"/>
  <c r="P6738" i="6"/>
  <c r="O6738" i="6"/>
  <c r="N6738" i="6"/>
  <c r="M6738" i="6"/>
  <c r="T6737" i="6" a="1"/>
  <c r="T6737" i="6" s="1"/>
  <c r="S6737" i="6" a="1"/>
  <c r="S6737" i="6" s="1"/>
  <c r="R6737" i="6"/>
  <c r="Q6737" i="6"/>
  <c r="P6737" i="6"/>
  <c r="O6737" i="6"/>
  <c r="N6737" i="6"/>
  <c r="M6737" i="6"/>
  <c r="T6736" i="6" a="1"/>
  <c r="T6736" i="6" s="1"/>
  <c r="S6736" i="6"/>
  <c r="S6736" i="6" a="1"/>
  <c r="R6736" i="6"/>
  <c r="Q6736" i="6"/>
  <c r="P6736" i="6"/>
  <c r="O6736" i="6"/>
  <c r="N6736" i="6"/>
  <c r="M6736" i="6"/>
  <c r="T6735" i="6"/>
  <c r="T6735" i="6" a="1"/>
  <c r="S6735" i="6" a="1"/>
  <c r="S6735" i="6" s="1"/>
  <c r="R6735" i="6"/>
  <c r="Q6735" i="6"/>
  <c r="P6735" i="6"/>
  <c r="O6735" i="6"/>
  <c r="N6735" i="6"/>
  <c r="M6735" i="6"/>
  <c r="T6734" i="6" a="1"/>
  <c r="T6734" i="6" s="1"/>
  <c r="S6734" i="6" a="1"/>
  <c r="S6734" i="6" s="1"/>
  <c r="R6734" i="6"/>
  <c r="Q6734" i="6"/>
  <c r="P6734" i="6"/>
  <c r="O6734" i="6"/>
  <c r="N6734" i="6"/>
  <c r="M6734" i="6"/>
  <c r="T6733" i="6" a="1"/>
  <c r="T6733" i="6" s="1"/>
  <c r="S6733" i="6" a="1"/>
  <c r="S6733" i="6" s="1"/>
  <c r="R6733" i="6"/>
  <c r="Q6733" i="6"/>
  <c r="P6733" i="6"/>
  <c r="O6733" i="6"/>
  <c r="N6733" i="6"/>
  <c r="M6733" i="6"/>
  <c r="T6732" i="6" a="1"/>
  <c r="T6732" i="6" s="1"/>
  <c r="S6732" i="6"/>
  <c r="S6732" i="6" a="1"/>
  <c r="R6732" i="6"/>
  <c r="Q6732" i="6"/>
  <c r="P6732" i="6"/>
  <c r="O6732" i="6"/>
  <c r="N6732" i="6"/>
  <c r="M6732" i="6"/>
  <c r="T6731" i="6"/>
  <c r="T6731" i="6" a="1"/>
  <c r="S6731" i="6" a="1"/>
  <c r="S6731" i="6" s="1"/>
  <c r="R6731" i="6"/>
  <c r="Q6731" i="6"/>
  <c r="P6731" i="6"/>
  <c r="O6731" i="6"/>
  <c r="N6731" i="6"/>
  <c r="M6731" i="6"/>
  <c r="T6730" i="6" a="1"/>
  <c r="T6730" i="6" s="1"/>
  <c r="S6730" i="6" a="1"/>
  <c r="S6730" i="6" s="1"/>
  <c r="R6730" i="6"/>
  <c r="Q6730" i="6"/>
  <c r="P6730" i="6"/>
  <c r="O6730" i="6"/>
  <c r="N6730" i="6"/>
  <c r="M6730" i="6"/>
  <c r="T6729" i="6" a="1"/>
  <c r="T6729" i="6" s="1"/>
  <c r="S6729" i="6" a="1"/>
  <c r="S6729" i="6" s="1"/>
  <c r="R6729" i="6"/>
  <c r="Q6729" i="6"/>
  <c r="P6729" i="6"/>
  <c r="O6729" i="6"/>
  <c r="N6729" i="6"/>
  <c r="M6729" i="6"/>
  <c r="T6728" i="6" a="1"/>
  <c r="T6728" i="6" s="1"/>
  <c r="S6728" i="6" a="1"/>
  <c r="S6728" i="6" s="1"/>
  <c r="R6728" i="6"/>
  <c r="Q6728" i="6"/>
  <c r="P6728" i="6"/>
  <c r="O6728" i="6"/>
  <c r="N6728" i="6"/>
  <c r="M6728" i="6"/>
  <c r="T6727" i="6" a="1"/>
  <c r="T6727" i="6" s="1"/>
  <c r="S6727" i="6" a="1"/>
  <c r="S6727" i="6" s="1"/>
  <c r="R6727" i="6"/>
  <c r="Q6727" i="6"/>
  <c r="P6727" i="6"/>
  <c r="O6727" i="6"/>
  <c r="N6727" i="6"/>
  <c r="M6727" i="6"/>
  <c r="T6726" i="6" a="1"/>
  <c r="T6726" i="6" s="1"/>
  <c r="S6726" i="6" a="1"/>
  <c r="S6726" i="6" s="1"/>
  <c r="R6726" i="6"/>
  <c r="Q6726" i="6"/>
  <c r="P6726" i="6"/>
  <c r="O6726" i="6"/>
  <c r="N6726" i="6"/>
  <c r="M6726" i="6"/>
  <c r="T6725" i="6" a="1"/>
  <c r="T6725" i="6" s="1"/>
  <c r="S6725" i="6" a="1"/>
  <c r="S6725" i="6" s="1"/>
  <c r="R6725" i="6"/>
  <c r="Q6725" i="6"/>
  <c r="P6725" i="6"/>
  <c r="O6725" i="6"/>
  <c r="N6725" i="6"/>
  <c r="M6725" i="6"/>
  <c r="T6724" i="6" a="1"/>
  <c r="T6724" i="6" s="1"/>
  <c r="S6724" i="6" a="1"/>
  <c r="S6724" i="6" s="1"/>
  <c r="R6724" i="6"/>
  <c r="Q6724" i="6"/>
  <c r="P6724" i="6"/>
  <c r="O6724" i="6"/>
  <c r="N6724" i="6"/>
  <c r="M6724" i="6"/>
  <c r="T6723" i="6" a="1"/>
  <c r="T6723" i="6" s="1"/>
  <c r="S6723" i="6"/>
  <c r="S6723" i="6" a="1"/>
  <c r="R6723" i="6"/>
  <c r="Q6723" i="6"/>
  <c r="P6723" i="6"/>
  <c r="O6723" i="6"/>
  <c r="N6723" i="6"/>
  <c r="M6723" i="6"/>
  <c r="T6722" i="6"/>
  <c r="T6722" i="6" a="1"/>
  <c r="S6722" i="6" a="1"/>
  <c r="S6722" i="6" s="1"/>
  <c r="R6722" i="6"/>
  <c r="Q6722" i="6"/>
  <c r="P6722" i="6"/>
  <c r="O6722" i="6"/>
  <c r="N6722" i="6"/>
  <c r="M6722" i="6"/>
  <c r="T6721" i="6" a="1"/>
  <c r="T6721" i="6" s="1"/>
  <c r="S6721" i="6" a="1"/>
  <c r="S6721" i="6" s="1"/>
  <c r="R6721" i="6"/>
  <c r="Q6721" i="6"/>
  <c r="P6721" i="6"/>
  <c r="O6721" i="6"/>
  <c r="N6721" i="6"/>
  <c r="M6721" i="6"/>
  <c r="T6720" i="6" a="1"/>
  <c r="T6720" i="6" s="1"/>
  <c r="S6720" i="6"/>
  <c r="S6720" i="6" a="1"/>
  <c r="R6720" i="6"/>
  <c r="Q6720" i="6"/>
  <c r="P6720" i="6"/>
  <c r="O6720" i="6"/>
  <c r="N6720" i="6"/>
  <c r="M6720" i="6"/>
  <c r="T6719" i="6"/>
  <c r="T6719" i="6" a="1"/>
  <c r="S6719" i="6" a="1"/>
  <c r="S6719" i="6" s="1"/>
  <c r="R6719" i="6"/>
  <c r="Q6719" i="6"/>
  <c r="P6719" i="6"/>
  <c r="O6719" i="6"/>
  <c r="N6719" i="6"/>
  <c r="M6719" i="6"/>
  <c r="T6718" i="6" a="1"/>
  <c r="T6718" i="6" s="1"/>
  <c r="S6718" i="6" a="1"/>
  <c r="S6718" i="6" s="1"/>
  <c r="R6718" i="6"/>
  <c r="Q6718" i="6"/>
  <c r="P6718" i="6"/>
  <c r="O6718" i="6"/>
  <c r="N6718" i="6"/>
  <c r="M6718" i="6"/>
  <c r="T6717" i="6" a="1"/>
  <c r="T6717" i="6" s="1"/>
  <c r="S6717" i="6" a="1"/>
  <c r="S6717" i="6" s="1"/>
  <c r="R6717" i="6"/>
  <c r="Q6717" i="6"/>
  <c r="P6717" i="6"/>
  <c r="O6717" i="6"/>
  <c r="N6717" i="6"/>
  <c r="M6717" i="6"/>
  <c r="T6716" i="6" a="1"/>
  <c r="T6716" i="6" s="1"/>
  <c r="S6716" i="6" a="1"/>
  <c r="S6716" i="6" s="1"/>
  <c r="R6716" i="6"/>
  <c r="Q6716" i="6"/>
  <c r="P6716" i="6"/>
  <c r="O6716" i="6"/>
  <c r="N6716" i="6"/>
  <c r="M6716" i="6"/>
  <c r="T6715" i="6" a="1"/>
  <c r="T6715" i="6" s="1"/>
  <c r="S6715" i="6" a="1"/>
  <c r="S6715" i="6" s="1"/>
  <c r="R6715" i="6"/>
  <c r="Q6715" i="6"/>
  <c r="P6715" i="6"/>
  <c r="O6715" i="6"/>
  <c r="N6715" i="6"/>
  <c r="M6715" i="6"/>
  <c r="T6714" i="6" a="1"/>
  <c r="T6714" i="6" s="1"/>
  <c r="S6714" i="6" a="1"/>
  <c r="S6714" i="6" s="1"/>
  <c r="R6714" i="6"/>
  <c r="Q6714" i="6"/>
  <c r="P6714" i="6"/>
  <c r="O6714" i="6"/>
  <c r="N6714" i="6"/>
  <c r="M6714" i="6"/>
  <c r="T6713" i="6" a="1"/>
  <c r="T6713" i="6" s="1"/>
  <c r="S6713" i="6" a="1"/>
  <c r="S6713" i="6" s="1"/>
  <c r="R6713" i="6"/>
  <c r="Q6713" i="6"/>
  <c r="P6713" i="6"/>
  <c r="O6713" i="6"/>
  <c r="N6713" i="6"/>
  <c r="M6713" i="6"/>
  <c r="T6712" i="6" a="1"/>
  <c r="T6712" i="6" s="1"/>
  <c r="S6712" i="6" a="1"/>
  <c r="S6712" i="6" s="1"/>
  <c r="R6712" i="6"/>
  <c r="Q6712" i="6"/>
  <c r="P6712" i="6"/>
  <c r="O6712" i="6"/>
  <c r="N6712" i="6"/>
  <c r="M6712" i="6"/>
  <c r="T6711" i="6" a="1"/>
  <c r="T6711" i="6" s="1"/>
  <c r="S6711" i="6" a="1"/>
  <c r="S6711" i="6" s="1"/>
  <c r="R6711" i="6"/>
  <c r="Q6711" i="6"/>
  <c r="P6711" i="6"/>
  <c r="O6711" i="6"/>
  <c r="N6711" i="6"/>
  <c r="M6711" i="6"/>
  <c r="T6710" i="6" a="1"/>
  <c r="T6710" i="6" s="1"/>
  <c r="S6710" i="6" a="1"/>
  <c r="S6710" i="6" s="1"/>
  <c r="R6710" i="6"/>
  <c r="Q6710" i="6"/>
  <c r="P6710" i="6"/>
  <c r="O6710" i="6"/>
  <c r="N6710" i="6"/>
  <c r="M6710" i="6"/>
  <c r="T6709" i="6" a="1"/>
  <c r="T6709" i="6" s="1"/>
  <c r="S6709" i="6" a="1"/>
  <c r="S6709" i="6" s="1"/>
  <c r="R6709" i="6"/>
  <c r="Q6709" i="6"/>
  <c r="P6709" i="6"/>
  <c r="O6709" i="6"/>
  <c r="N6709" i="6"/>
  <c r="M6709" i="6"/>
  <c r="T6708" i="6" a="1"/>
  <c r="T6708" i="6" s="1"/>
  <c r="S6708" i="6"/>
  <c r="S6708" i="6" a="1"/>
  <c r="R6708" i="6"/>
  <c r="Q6708" i="6"/>
  <c r="P6708" i="6"/>
  <c r="O6708" i="6"/>
  <c r="N6708" i="6"/>
  <c r="M6708" i="6"/>
  <c r="T6707" i="6"/>
  <c r="T6707" i="6" a="1"/>
  <c r="S6707" i="6"/>
  <c r="S6707" i="6" a="1"/>
  <c r="R6707" i="6"/>
  <c r="Q6707" i="6"/>
  <c r="P6707" i="6"/>
  <c r="O6707" i="6"/>
  <c r="N6707" i="6"/>
  <c r="M6707" i="6"/>
  <c r="T6706" i="6"/>
  <c r="T6706" i="6" a="1"/>
  <c r="S6706" i="6" a="1"/>
  <c r="S6706" i="6" s="1"/>
  <c r="R6706" i="6"/>
  <c r="Q6706" i="6"/>
  <c r="P6706" i="6"/>
  <c r="O6706" i="6"/>
  <c r="N6706" i="6"/>
  <c r="M6706" i="6"/>
  <c r="T6705" i="6" a="1"/>
  <c r="T6705" i="6" s="1"/>
  <c r="S6705" i="6" a="1"/>
  <c r="S6705" i="6" s="1"/>
  <c r="R6705" i="6"/>
  <c r="Q6705" i="6"/>
  <c r="P6705" i="6"/>
  <c r="O6705" i="6"/>
  <c r="N6705" i="6"/>
  <c r="M6705" i="6"/>
  <c r="T6704" i="6" a="1"/>
  <c r="T6704" i="6" s="1"/>
  <c r="S6704" i="6" a="1"/>
  <c r="S6704" i="6" s="1"/>
  <c r="R6704" i="6"/>
  <c r="Q6704" i="6"/>
  <c r="P6704" i="6"/>
  <c r="O6704" i="6"/>
  <c r="N6704" i="6"/>
  <c r="M6704" i="6"/>
  <c r="T6703" i="6" a="1"/>
  <c r="T6703" i="6" s="1"/>
  <c r="S6703" i="6" a="1"/>
  <c r="S6703" i="6" s="1"/>
  <c r="R6703" i="6"/>
  <c r="Q6703" i="6"/>
  <c r="P6703" i="6"/>
  <c r="O6703" i="6"/>
  <c r="N6703" i="6"/>
  <c r="M6703" i="6"/>
  <c r="T6702" i="6" a="1"/>
  <c r="T6702" i="6" s="1"/>
  <c r="S6702" i="6" a="1"/>
  <c r="S6702" i="6" s="1"/>
  <c r="R6702" i="6"/>
  <c r="Q6702" i="6"/>
  <c r="P6702" i="6"/>
  <c r="O6702" i="6"/>
  <c r="N6702" i="6"/>
  <c r="M6702" i="6"/>
  <c r="T6701" i="6" a="1"/>
  <c r="T6701" i="6" s="1"/>
  <c r="S6701" i="6" a="1"/>
  <c r="S6701" i="6" s="1"/>
  <c r="R6701" i="6"/>
  <c r="Q6701" i="6"/>
  <c r="P6701" i="6"/>
  <c r="O6701" i="6"/>
  <c r="N6701" i="6"/>
  <c r="M6701" i="6"/>
  <c r="T6700" i="6" a="1"/>
  <c r="T6700" i="6" s="1"/>
  <c r="S6700" i="6" a="1"/>
  <c r="S6700" i="6" s="1"/>
  <c r="R6700" i="6"/>
  <c r="Q6700" i="6"/>
  <c r="P6700" i="6"/>
  <c r="O6700" i="6"/>
  <c r="N6700" i="6"/>
  <c r="M6700" i="6"/>
  <c r="T6699" i="6" a="1"/>
  <c r="T6699" i="6" s="1"/>
  <c r="S6699" i="6" a="1"/>
  <c r="S6699" i="6" s="1"/>
  <c r="R6699" i="6"/>
  <c r="Q6699" i="6"/>
  <c r="P6699" i="6"/>
  <c r="O6699" i="6"/>
  <c r="N6699" i="6"/>
  <c r="M6699" i="6"/>
  <c r="T6698" i="6" a="1"/>
  <c r="T6698" i="6" s="1"/>
  <c r="S6698" i="6" a="1"/>
  <c r="S6698" i="6" s="1"/>
  <c r="R6698" i="6"/>
  <c r="Q6698" i="6"/>
  <c r="P6698" i="6"/>
  <c r="O6698" i="6"/>
  <c r="N6698" i="6"/>
  <c r="M6698" i="6"/>
  <c r="T6697" i="6" a="1"/>
  <c r="T6697" i="6" s="1"/>
  <c r="S6697" i="6" a="1"/>
  <c r="S6697" i="6" s="1"/>
  <c r="R6697" i="6"/>
  <c r="Q6697" i="6"/>
  <c r="P6697" i="6"/>
  <c r="O6697" i="6"/>
  <c r="N6697" i="6"/>
  <c r="M6697" i="6"/>
  <c r="T6696" i="6" a="1"/>
  <c r="T6696" i="6" s="1"/>
  <c r="S6696" i="6"/>
  <c r="S6696" i="6" a="1"/>
  <c r="R6696" i="6"/>
  <c r="Q6696" i="6"/>
  <c r="P6696" i="6"/>
  <c r="O6696" i="6"/>
  <c r="N6696" i="6"/>
  <c r="M6696" i="6"/>
  <c r="T6695" i="6"/>
  <c r="T6695" i="6" a="1"/>
  <c r="S6695" i="6" a="1"/>
  <c r="S6695" i="6" s="1"/>
  <c r="R6695" i="6"/>
  <c r="Q6695" i="6"/>
  <c r="P6695" i="6"/>
  <c r="O6695" i="6"/>
  <c r="N6695" i="6"/>
  <c r="M6695" i="6"/>
  <c r="T6694" i="6" a="1"/>
  <c r="T6694" i="6" s="1"/>
  <c r="S6694" i="6" a="1"/>
  <c r="S6694" i="6" s="1"/>
  <c r="R6694" i="6"/>
  <c r="Q6694" i="6"/>
  <c r="P6694" i="6"/>
  <c r="O6694" i="6"/>
  <c r="N6694" i="6"/>
  <c r="M6694" i="6"/>
  <c r="T6693" i="6" a="1"/>
  <c r="T6693" i="6" s="1"/>
  <c r="S6693" i="6" a="1"/>
  <c r="S6693" i="6" s="1"/>
  <c r="R6693" i="6"/>
  <c r="Q6693" i="6"/>
  <c r="P6693" i="6"/>
  <c r="O6693" i="6"/>
  <c r="N6693" i="6"/>
  <c r="M6693" i="6"/>
  <c r="T6692" i="6" a="1"/>
  <c r="T6692" i="6" s="1"/>
  <c r="S6692" i="6"/>
  <c r="S6692" i="6" a="1"/>
  <c r="R6692" i="6"/>
  <c r="Q6692" i="6"/>
  <c r="P6692" i="6"/>
  <c r="O6692" i="6"/>
  <c r="N6692" i="6"/>
  <c r="M6692" i="6"/>
  <c r="T6691" i="6"/>
  <c r="T6691" i="6" a="1"/>
  <c r="S6691" i="6" a="1"/>
  <c r="S6691" i="6" s="1"/>
  <c r="R6691" i="6"/>
  <c r="Q6691" i="6"/>
  <c r="P6691" i="6"/>
  <c r="O6691" i="6"/>
  <c r="N6691" i="6"/>
  <c r="M6691" i="6"/>
  <c r="T6690" i="6" a="1"/>
  <c r="T6690" i="6" s="1"/>
  <c r="S6690" i="6" a="1"/>
  <c r="S6690" i="6" s="1"/>
  <c r="R6690" i="6"/>
  <c r="Q6690" i="6"/>
  <c r="P6690" i="6"/>
  <c r="O6690" i="6"/>
  <c r="N6690" i="6"/>
  <c r="M6690" i="6"/>
  <c r="T6689" i="6" a="1"/>
  <c r="T6689" i="6" s="1"/>
  <c r="S6689" i="6" a="1"/>
  <c r="S6689" i="6" s="1"/>
  <c r="R6689" i="6"/>
  <c r="Q6689" i="6"/>
  <c r="P6689" i="6"/>
  <c r="O6689" i="6"/>
  <c r="N6689" i="6"/>
  <c r="M6689" i="6"/>
  <c r="T6688" i="6" a="1"/>
  <c r="T6688" i="6" s="1"/>
  <c r="S6688" i="6" a="1"/>
  <c r="S6688" i="6" s="1"/>
  <c r="R6688" i="6"/>
  <c r="Q6688" i="6"/>
  <c r="P6688" i="6"/>
  <c r="O6688" i="6"/>
  <c r="N6688" i="6"/>
  <c r="M6688" i="6"/>
  <c r="T6687" i="6" a="1"/>
  <c r="T6687" i="6" s="1"/>
  <c r="S6687" i="6" a="1"/>
  <c r="S6687" i="6" s="1"/>
  <c r="R6687" i="6"/>
  <c r="Q6687" i="6"/>
  <c r="P6687" i="6"/>
  <c r="O6687" i="6"/>
  <c r="N6687" i="6"/>
  <c r="M6687" i="6"/>
  <c r="T6686" i="6" a="1"/>
  <c r="T6686" i="6" s="1"/>
  <c r="S6686" i="6" a="1"/>
  <c r="S6686" i="6" s="1"/>
  <c r="R6686" i="6"/>
  <c r="Q6686" i="6"/>
  <c r="P6686" i="6"/>
  <c r="O6686" i="6"/>
  <c r="N6686" i="6"/>
  <c r="M6686" i="6"/>
  <c r="T6685" i="6" a="1"/>
  <c r="T6685" i="6" s="1"/>
  <c r="S6685" i="6" a="1"/>
  <c r="S6685" i="6" s="1"/>
  <c r="R6685" i="6"/>
  <c r="Q6685" i="6"/>
  <c r="P6685" i="6"/>
  <c r="O6685" i="6"/>
  <c r="N6685" i="6"/>
  <c r="M6685" i="6"/>
  <c r="T6684" i="6" a="1"/>
  <c r="T6684" i="6" s="1"/>
  <c r="S6684" i="6"/>
  <c r="S6684" i="6" a="1"/>
  <c r="R6684" i="6"/>
  <c r="Q6684" i="6"/>
  <c r="P6684" i="6"/>
  <c r="O6684" i="6"/>
  <c r="N6684" i="6"/>
  <c r="M6684" i="6"/>
  <c r="T6683" i="6"/>
  <c r="T6683" i="6" a="1"/>
  <c r="S6683" i="6" a="1"/>
  <c r="S6683" i="6" s="1"/>
  <c r="R6683" i="6"/>
  <c r="Q6683" i="6"/>
  <c r="P6683" i="6"/>
  <c r="O6683" i="6"/>
  <c r="N6683" i="6"/>
  <c r="M6683" i="6"/>
  <c r="T6682" i="6" a="1"/>
  <c r="T6682" i="6" s="1"/>
  <c r="S6682" i="6" a="1"/>
  <c r="S6682" i="6" s="1"/>
  <c r="R6682" i="6"/>
  <c r="Q6682" i="6"/>
  <c r="P6682" i="6"/>
  <c r="O6682" i="6"/>
  <c r="N6682" i="6"/>
  <c r="M6682" i="6"/>
  <c r="T6681" i="6" a="1"/>
  <c r="T6681" i="6" s="1"/>
  <c r="S6681" i="6" a="1"/>
  <c r="S6681" i="6" s="1"/>
  <c r="R6681" i="6"/>
  <c r="Q6681" i="6"/>
  <c r="P6681" i="6"/>
  <c r="O6681" i="6"/>
  <c r="N6681" i="6"/>
  <c r="M6681" i="6"/>
  <c r="T6680" i="6" a="1"/>
  <c r="T6680" i="6" s="1"/>
  <c r="S6680" i="6"/>
  <c r="S6680" i="6" a="1"/>
  <c r="R6680" i="6"/>
  <c r="Q6680" i="6"/>
  <c r="P6680" i="6"/>
  <c r="O6680" i="6"/>
  <c r="N6680" i="6"/>
  <c r="M6680" i="6"/>
  <c r="T6679" i="6"/>
  <c r="T6679" i="6" a="1"/>
  <c r="S6679" i="6" a="1"/>
  <c r="S6679" i="6" s="1"/>
  <c r="R6679" i="6"/>
  <c r="Q6679" i="6"/>
  <c r="P6679" i="6"/>
  <c r="O6679" i="6"/>
  <c r="N6679" i="6"/>
  <c r="M6679" i="6"/>
  <c r="T6678" i="6" a="1"/>
  <c r="T6678" i="6" s="1"/>
  <c r="S6678" i="6" a="1"/>
  <c r="S6678" i="6" s="1"/>
  <c r="R6678" i="6"/>
  <c r="Q6678" i="6"/>
  <c r="P6678" i="6"/>
  <c r="O6678" i="6"/>
  <c r="N6678" i="6"/>
  <c r="M6678" i="6"/>
  <c r="T6677" i="6" a="1"/>
  <c r="T6677" i="6" s="1"/>
  <c r="S6677" i="6" a="1"/>
  <c r="S6677" i="6" s="1"/>
  <c r="R6677" i="6"/>
  <c r="Q6677" i="6"/>
  <c r="P6677" i="6"/>
  <c r="O6677" i="6"/>
  <c r="N6677" i="6"/>
  <c r="M6677" i="6"/>
  <c r="T6676" i="6" a="1"/>
  <c r="T6676" i="6" s="1"/>
  <c r="S6676" i="6" a="1"/>
  <c r="S6676" i="6" s="1"/>
  <c r="R6676" i="6"/>
  <c r="Q6676" i="6"/>
  <c r="P6676" i="6"/>
  <c r="O6676" i="6"/>
  <c r="N6676" i="6"/>
  <c r="M6676" i="6"/>
  <c r="T6675" i="6" a="1"/>
  <c r="T6675" i="6" s="1"/>
  <c r="S6675" i="6" a="1"/>
  <c r="S6675" i="6" s="1"/>
  <c r="R6675" i="6"/>
  <c r="Q6675" i="6"/>
  <c r="P6675" i="6"/>
  <c r="O6675" i="6"/>
  <c r="N6675" i="6"/>
  <c r="M6675" i="6"/>
  <c r="T6674" i="6" a="1"/>
  <c r="T6674" i="6" s="1"/>
  <c r="S6674" i="6" a="1"/>
  <c r="S6674" i="6" s="1"/>
  <c r="R6674" i="6"/>
  <c r="Q6674" i="6"/>
  <c r="P6674" i="6"/>
  <c r="O6674" i="6"/>
  <c r="N6674" i="6"/>
  <c r="M6674" i="6"/>
  <c r="T6673" i="6" a="1"/>
  <c r="T6673" i="6" s="1"/>
  <c r="S6673" i="6" a="1"/>
  <c r="S6673" i="6" s="1"/>
  <c r="R6673" i="6"/>
  <c r="Q6673" i="6"/>
  <c r="P6673" i="6"/>
  <c r="O6673" i="6"/>
  <c r="N6673" i="6"/>
  <c r="M6673" i="6"/>
  <c r="T6672" i="6" a="1"/>
  <c r="T6672" i="6" s="1"/>
  <c r="S6672" i="6" a="1"/>
  <c r="S6672" i="6" s="1"/>
  <c r="R6672" i="6"/>
  <c r="Q6672" i="6"/>
  <c r="P6672" i="6"/>
  <c r="O6672" i="6"/>
  <c r="N6672" i="6"/>
  <c r="M6672" i="6"/>
  <c r="T6671" i="6" a="1"/>
  <c r="T6671" i="6" s="1"/>
  <c r="S6671" i="6" a="1"/>
  <c r="S6671" i="6" s="1"/>
  <c r="R6671" i="6"/>
  <c r="Q6671" i="6"/>
  <c r="P6671" i="6"/>
  <c r="O6671" i="6"/>
  <c r="N6671" i="6"/>
  <c r="M6671" i="6"/>
  <c r="T6670" i="6" a="1"/>
  <c r="T6670" i="6" s="1"/>
  <c r="S6670" i="6" a="1"/>
  <c r="S6670" i="6" s="1"/>
  <c r="R6670" i="6"/>
  <c r="Q6670" i="6"/>
  <c r="P6670" i="6"/>
  <c r="O6670" i="6"/>
  <c r="N6670" i="6"/>
  <c r="M6670" i="6"/>
  <c r="T6669" i="6" a="1"/>
  <c r="T6669" i="6" s="1"/>
  <c r="S6669" i="6" a="1"/>
  <c r="S6669" i="6" s="1"/>
  <c r="R6669" i="6"/>
  <c r="Q6669" i="6"/>
  <c r="P6669" i="6"/>
  <c r="O6669" i="6"/>
  <c r="N6669" i="6"/>
  <c r="M6669" i="6"/>
  <c r="T6668" i="6" a="1"/>
  <c r="T6668" i="6" s="1"/>
  <c r="S6668" i="6"/>
  <c r="S6668" i="6" a="1"/>
  <c r="R6668" i="6"/>
  <c r="Q6668" i="6"/>
  <c r="P6668" i="6"/>
  <c r="O6668" i="6"/>
  <c r="N6668" i="6"/>
  <c r="M6668" i="6"/>
  <c r="T6667" i="6"/>
  <c r="T6667" i="6" a="1"/>
  <c r="S6667" i="6"/>
  <c r="S6667" i="6" a="1"/>
  <c r="R6667" i="6"/>
  <c r="Q6667" i="6"/>
  <c r="P6667" i="6"/>
  <c r="O6667" i="6"/>
  <c r="N6667" i="6"/>
  <c r="M6667" i="6"/>
  <c r="T6666" i="6"/>
  <c r="T6666" i="6" a="1"/>
  <c r="S6666" i="6" a="1"/>
  <c r="S6666" i="6" s="1"/>
  <c r="R6666" i="6"/>
  <c r="Q6666" i="6"/>
  <c r="P6666" i="6"/>
  <c r="O6666" i="6"/>
  <c r="N6666" i="6"/>
  <c r="M6666" i="6"/>
  <c r="T6665" i="6" a="1"/>
  <c r="T6665" i="6" s="1"/>
  <c r="S6665" i="6" a="1"/>
  <c r="S6665" i="6" s="1"/>
  <c r="R6665" i="6"/>
  <c r="Q6665" i="6"/>
  <c r="P6665" i="6"/>
  <c r="O6665" i="6"/>
  <c r="N6665" i="6"/>
  <c r="M6665" i="6"/>
  <c r="T6664" i="6" a="1"/>
  <c r="T6664" i="6" s="1"/>
  <c r="S6664" i="6" a="1"/>
  <c r="S6664" i="6" s="1"/>
  <c r="R6664" i="6"/>
  <c r="Q6664" i="6"/>
  <c r="P6664" i="6"/>
  <c r="O6664" i="6"/>
  <c r="N6664" i="6"/>
  <c r="M6664" i="6"/>
  <c r="T6663" i="6" a="1"/>
  <c r="T6663" i="6" s="1"/>
  <c r="S6663" i="6" a="1"/>
  <c r="S6663" i="6" s="1"/>
  <c r="R6663" i="6"/>
  <c r="Q6663" i="6"/>
  <c r="P6663" i="6"/>
  <c r="O6663" i="6"/>
  <c r="N6663" i="6"/>
  <c r="M6663" i="6"/>
  <c r="T6662" i="6" a="1"/>
  <c r="T6662" i="6" s="1"/>
  <c r="S6662" i="6" a="1"/>
  <c r="S6662" i="6" s="1"/>
  <c r="R6662" i="6"/>
  <c r="Q6662" i="6"/>
  <c r="P6662" i="6"/>
  <c r="O6662" i="6"/>
  <c r="N6662" i="6"/>
  <c r="M6662" i="6"/>
  <c r="T6661" i="6" a="1"/>
  <c r="T6661" i="6" s="1"/>
  <c r="S6661" i="6" a="1"/>
  <c r="S6661" i="6" s="1"/>
  <c r="R6661" i="6"/>
  <c r="Q6661" i="6"/>
  <c r="P6661" i="6"/>
  <c r="O6661" i="6"/>
  <c r="N6661" i="6"/>
  <c r="M6661" i="6"/>
  <c r="T6660" i="6" a="1"/>
  <c r="T6660" i="6" s="1"/>
  <c r="S6660" i="6" a="1"/>
  <c r="S6660" i="6" s="1"/>
  <c r="R6660" i="6"/>
  <c r="Q6660" i="6"/>
  <c r="P6660" i="6"/>
  <c r="O6660" i="6"/>
  <c r="N6660" i="6"/>
  <c r="M6660" i="6"/>
  <c r="T6659" i="6" a="1"/>
  <c r="T6659" i="6" s="1"/>
  <c r="S6659" i="6" a="1"/>
  <c r="S6659" i="6" s="1"/>
  <c r="R6659" i="6"/>
  <c r="Q6659" i="6"/>
  <c r="P6659" i="6"/>
  <c r="O6659" i="6"/>
  <c r="N6659" i="6"/>
  <c r="M6659" i="6"/>
  <c r="T6658" i="6" a="1"/>
  <c r="T6658" i="6" s="1"/>
  <c r="S6658" i="6" a="1"/>
  <c r="S6658" i="6" s="1"/>
  <c r="R6658" i="6"/>
  <c r="Q6658" i="6"/>
  <c r="P6658" i="6"/>
  <c r="O6658" i="6"/>
  <c r="N6658" i="6"/>
  <c r="M6658" i="6"/>
  <c r="T6657" i="6" a="1"/>
  <c r="T6657" i="6" s="1"/>
  <c r="S6657" i="6" a="1"/>
  <c r="S6657" i="6" s="1"/>
  <c r="R6657" i="6"/>
  <c r="Q6657" i="6"/>
  <c r="P6657" i="6"/>
  <c r="O6657" i="6"/>
  <c r="N6657" i="6"/>
  <c r="M6657" i="6"/>
  <c r="T6656" i="6" a="1"/>
  <c r="T6656" i="6" s="1"/>
  <c r="S6656" i="6"/>
  <c r="S6656" i="6" a="1"/>
  <c r="R6656" i="6"/>
  <c r="Q6656" i="6"/>
  <c r="P6656" i="6"/>
  <c r="O6656" i="6"/>
  <c r="N6656" i="6"/>
  <c r="M6656" i="6"/>
  <c r="T6655" i="6"/>
  <c r="T6655" i="6" a="1"/>
  <c r="S6655" i="6" a="1"/>
  <c r="S6655" i="6" s="1"/>
  <c r="R6655" i="6"/>
  <c r="Q6655" i="6"/>
  <c r="P6655" i="6"/>
  <c r="O6655" i="6"/>
  <c r="N6655" i="6"/>
  <c r="M6655" i="6"/>
  <c r="T6654" i="6" a="1"/>
  <c r="T6654" i="6" s="1"/>
  <c r="S6654" i="6" a="1"/>
  <c r="S6654" i="6" s="1"/>
  <c r="R6654" i="6"/>
  <c r="Q6654" i="6"/>
  <c r="P6654" i="6"/>
  <c r="O6654" i="6"/>
  <c r="N6654" i="6"/>
  <c r="M6654" i="6"/>
  <c r="T6653" i="6" a="1"/>
  <c r="T6653" i="6" s="1"/>
  <c r="S6653" i="6"/>
  <c r="S6653" i="6" a="1"/>
  <c r="R6653" i="6"/>
  <c r="Q6653" i="6"/>
  <c r="P6653" i="6"/>
  <c r="O6653" i="6"/>
  <c r="N6653" i="6"/>
  <c r="M6653" i="6"/>
  <c r="T6652" i="6"/>
  <c r="T6652" i="6" a="1"/>
  <c r="S6652" i="6" a="1"/>
  <c r="S6652" i="6" s="1"/>
  <c r="R6652" i="6"/>
  <c r="Q6652" i="6"/>
  <c r="P6652" i="6"/>
  <c r="O6652" i="6"/>
  <c r="N6652" i="6"/>
  <c r="M6652" i="6"/>
  <c r="T6651" i="6" a="1"/>
  <c r="T6651" i="6" s="1"/>
  <c r="S6651" i="6" a="1"/>
  <c r="S6651" i="6" s="1"/>
  <c r="R6651" i="6"/>
  <c r="Q6651" i="6"/>
  <c r="P6651" i="6"/>
  <c r="O6651" i="6"/>
  <c r="N6651" i="6"/>
  <c r="M6651" i="6"/>
  <c r="T6650" i="6" a="1"/>
  <c r="T6650" i="6" s="1"/>
  <c r="S6650" i="6" a="1"/>
  <c r="S6650" i="6" s="1"/>
  <c r="R6650" i="6"/>
  <c r="Q6650" i="6"/>
  <c r="P6650" i="6"/>
  <c r="O6650" i="6"/>
  <c r="N6650" i="6"/>
  <c r="M6650" i="6"/>
  <c r="T6649" i="6" a="1"/>
  <c r="T6649" i="6" s="1"/>
  <c r="S6649" i="6" a="1"/>
  <c r="S6649" i="6" s="1"/>
  <c r="R6649" i="6"/>
  <c r="Q6649" i="6"/>
  <c r="P6649" i="6"/>
  <c r="O6649" i="6"/>
  <c r="N6649" i="6"/>
  <c r="M6649" i="6"/>
  <c r="T6648" i="6" a="1"/>
  <c r="T6648" i="6" s="1"/>
  <c r="S6648" i="6" a="1"/>
  <c r="S6648" i="6" s="1"/>
  <c r="R6648" i="6"/>
  <c r="Q6648" i="6"/>
  <c r="P6648" i="6"/>
  <c r="O6648" i="6"/>
  <c r="N6648" i="6"/>
  <c r="M6648" i="6"/>
  <c r="T6647" i="6" a="1"/>
  <c r="T6647" i="6" s="1"/>
  <c r="S6647" i="6" a="1"/>
  <c r="S6647" i="6" s="1"/>
  <c r="R6647" i="6"/>
  <c r="Q6647" i="6"/>
  <c r="P6647" i="6"/>
  <c r="O6647" i="6"/>
  <c r="N6647" i="6"/>
  <c r="M6647" i="6"/>
  <c r="T6646" i="6" a="1"/>
  <c r="T6646" i="6" s="1"/>
  <c r="S6646" i="6" a="1"/>
  <c r="S6646" i="6" s="1"/>
  <c r="R6646" i="6"/>
  <c r="Q6646" i="6"/>
  <c r="P6646" i="6"/>
  <c r="O6646" i="6"/>
  <c r="N6646" i="6"/>
  <c r="M6646" i="6"/>
  <c r="T6645" i="6" a="1"/>
  <c r="T6645" i="6" s="1"/>
  <c r="S6645" i="6" a="1"/>
  <c r="S6645" i="6" s="1"/>
  <c r="R6645" i="6"/>
  <c r="Q6645" i="6"/>
  <c r="P6645" i="6"/>
  <c r="O6645" i="6"/>
  <c r="N6645" i="6"/>
  <c r="M6645" i="6"/>
  <c r="T6644" i="6" a="1"/>
  <c r="T6644" i="6" s="1"/>
  <c r="S6644" i="6"/>
  <c r="S6644" i="6" a="1"/>
  <c r="R6644" i="6"/>
  <c r="Q6644" i="6"/>
  <c r="P6644" i="6"/>
  <c r="O6644" i="6"/>
  <c r="N6644" i="6"/>
  <c r="M6644" i="6"/>
  <c r="T6643" i="6"/>
  <c r="T6643" i="6" a="1"/>
  <c r="S6643" i="6" a="1"/>
  <c r="S6643" i="6" s="1"/>
  <c r="R6643" i="6"/>
  <c r="Q6643" i="6"/>
  <c r="P6643" i="6"/>
  <c r="O6643" i="6"/>
  <c r="N6643" i="6"/>
  <c r="M6643" i="6"/>
  <c r="T6642" i="6" a="1"/>
  <c r="T6642" i="6" s="1"/>
  <c r="S6642" i="6" a="1"/>
  <c r="S6642" i="6" s="1"/>
  <c r="R6642" i="6"/>
  <c r="Q6642" i="6"/>
  <c r="P6642" i="6"/>
  <c r="O6642" i="6"/>
  <c r="N6642" i="6"/>
  <c r="M6642" i="6"/>
  <c r="T6641" i="6" a="1"/>
  <c r="T6641" i="6" s="1"/>
  <c r="S6641" i="6" a="1"/>
  <c r="S6641" i="6" s="1"/>
  <c r="R6641" i="6"/>
  <c r="Q6641" i="6"/>
  <c r="P6641" i="6"/>
  <c r="O6641" i="6"/>
  <c r="N6641" i="6"/>
  <c r="M6641" i="6"/>
  <c r="T6640" i="6" a="1"/>
  <c r="T6640" i="6" s="1"/>
  <c r="S6640" i="6"/>
  <c r="S6640" i="6" a="1"/>
  <c r="R6640" i="6"/>
  <c r="Q6640" i="6"/>
  <c r="P6640" i="6"/>
  <c r="O6640" i="6"/>
  <c r="N6640" i="6"/>
  <c r="M6640" i="6"/>
  <c r="T6639" i="6"/>
  <c r="T6639" i="6" a="1"/>
  <c r="S6639" i="6" a="1"/>
  <c r="S6639" i="6" s="1"/>
  <c r="R6639" i="6"/>
  <c r="Q6639" i="6"/>
  <c r="P6639" i="6"/>
  <c r="O6639" i="6"/>
  <c r="N6639" i="6"/>
  <c r="M6639" i="6"/>
  <c r="T6638" i="6" a="1"/>
  <c r="T6638" i="6" s="1"/>
  <c r="S6638" i="6" a="1"/>
  <c r="S6638" i="6" s="1"/>
  <c r="R6638" i="6"/>
  <c r="Q6638" i="6"/>
  <c r="P6638" i="6"/>
  <c r="O6638" i="6"/>
  <c r="N6638" i="6"/>
  <c r="M6638" i="6"/>
  <c r="T6637" i="6" a="1"/>
  <c r="T6637" i="6" s="1"/>
  <c r="S6637" i="6" a="1"/>
  <c r="S6637" i="6" s="1"/>
  <c r="R6637" i="6"/>
  <c r="Q6637" i="6"/>
  <c r="P6637" i="6"/>
  <c r="O6637" i="6"/>
  <c r="N6637" i="6"/>
  <c r="M6637" i="6"/>
  <c r="T6636" i="6" a="1"/>
  <c r="T6636" i="6" s="1"/>
  <c r="S6636" i="6" a="1"/>
  <c r="S6636" i="6" s="1"/>
  <c r="R6636" i="6"/>
  <c r="Q6636" i="6"/>
  <c r="P6636" i="6"/>
  <c r="O6636" i="6"/>
  <c r="N6636" i="6"/>
  <c r="M6636" i="6"/>
  <c r="T6635" i="6" a="1"/>
  <c r="T6635" i="6" s="1"/>
  <c r="S6635" i="6" a="1"/>
  <c r="S6635" i="6" s="1"/>
  <c r="R6635" i="6"/>
  <c r="Q6635" i="6"/>
  <c r="P6635" i="6"/>
  <c r="O6635" i="6"/>
  <c r="N6635" i="6"/>
  <c r="M6635" i="6"/>
  <c r="T6634" i="6" a="1"/>
  <c r="T6634" i="6" s="1"/>
  <c r="S6634" i="6" a="1"/>
  <c r="S6634" i="6" s="1"/>
  <c r="R6634" i="6"/>
  <c r="Q6634" i="6"/>
  <c r="P6634" i="6"/>
  <c r="O6634" i="6"/>
  <c r="N6634" i="6"/>
  <c r="M6634" i="6"/>
  <c r="T6633" i="6" a="1"/>
  <c r="T6633" i="6" s="1"/>
  <c r="S6633" i="6" a="1"/>
  <c r="S6633" i="6" s="1"/>
  <c r="R6633" i="6"/>
  <c r="Q6633" i="6"/>
  <c r="P6633" i="6"/>
  <c r="O6633" i="6"/>
  <c r="N6633" i="6"/>
  <c r="M6633" i="6"/>
  <c r="T6632" i="6" a="1"/>
  <c r="T6632" i="6" s="1"/>
  <c r="S6632" i="6"/>
  <c r="S6632" i="6" a="1"/>
  <c r="R6632" i="6"/>
  <c r="Q6632" i="6"/>
  <c r="P6632" i="6"/>
  <c r="O6632" i="6"/>
  <c r="N6632" i="6"/>
  <c r="M6632" i="6"/>
  <c r="T6631" i="6"/>
  <c r="T6631" i="6" a="1"/>
  <c r="S6631" i="6" a="1"/>
  <c r="S6631" i="6" s="1"/>
  <c r="R6631" i="6"/>
  <c r="Q6631" i="6"/>
  <c r="P6631" i="6"/>
  <c r="O6631" i="6"/>
  <c r="N6631" i="6"/>
  <c r="M6631" i="6"/>
  <c r="T6630" i="6" a="1"/>
  <c r="T6630" i="6" s="1"/>
  <c r="S6630" i="6" a="1"/>
  <c r="S6630" i="6" s="1"/>
  <c r="R6630" i="6"/>
  <c r="Q6630" i="6"/>
  <c r="P6630" i="6"/>
  <c r="O6630" i="6"/>
  <c r="N6630" i="6"/>
  <c r="M6630" i="6"/>
  <c r="T6629" i="6" a="1"/>
  <c r="T6629" i="6" s="1"/>
  <c r="S6629" i="6" a="1"/>
  <c r="S6629" i="6" s="1"/>
  <c r="R6629" i="6"/>
  <c r="Q6629" i="6"/>
  <c r="P6629" i="6"/>
  <c r="O6629" i="6"/>
  <c r="N6629" i="6"/>
  <c r="M6629" i="6"/>
  <c r="T6628" i="6" a="1"/>
  <c r="T6628" i="6" s="1"/>
  <c r="S6628" i="6"/>
  <c r="S6628" i="6" a="1"/>
  <c r="R6628" i="6"/>
  <c r="Q6628" i="6"/>
  <c r="P6628" i="6"/>
  <c r="O6628" i="6"/>
  <c r="N6628" i="6"/>
  <c r="M6628" i="6"/>
  <c r="T6627" i="6"/>
  <c r="T6627" i="6" a="1"/>
  <c r="S6627" i="6" a="1"/>
  <c r="S6627" i="6" s="1"/>
  <c r="R6627" i="6"/>
  <c r="Q6627" i="6"/>
  <c r="P6627" i="6"/>
  <c r="O6627" i="6"/>
  <c r="N6627" i="6"/>
  <c r="M6627" i="6"/>
  <c r="T6626" i="6" a="1"/>
  <c r="T6626" i="6" s="1"/>
  <c r="S6626" i="6" a="1"/>
  <c r="S6626" i="6" s="1"/>
  <c r="R6626" i="6"/>
  <c r="Q6626" i="6"/>
  <c r="P6626" i="6"/>
  <c r="O6626" i="6"/>
  <c r="N6626" i="6"/>
  <c r="M6626" i="6"/>
  <c r="T6625" i="6" a="1"/>
  <c r="T6625" i="6" s="1"/>
  <c r="S6625" i="6" a="1"/>
  <c r="S6625" i="6" s="1"/>
  <c r="R6625" i="6"/>
  <c r="Q6625" i="6"/>
  <c r="P6625" i="6"/>
  <c r="O6625" i="6"/>
  <c r="N6625" i="6"/>
  <c r="M6625" i="6"/>
  <c r="T6624" i="6" a="1"/>
  <c r="T6624" i="6" s="1"/>
  <c r="S6624" i="6" a="1"/>
  <c r="S6624" i="6" s="1"/>
  <c r="R6624" i="6"/>
  <c r="Q6624" i="6"/>
  <c r="P6624" i="6"/>
  <c r="O6624" i="6"/>
  <c r="N6624" i="6"/>
  <c r="M6624" i="6"/>
  <c r="T6623" i="6" a="1"/>
  <c r="T6623" i="6" s="1"/>
  <c r="S6623" i="6" a="1"/>
  <c r="S6623" i="6" s="1"/>
  <c r="R6623" i="6"/>
  <c r="Q6623" i="6"/>
  <c r="P6623" i="6"/>
  <c r="O6623" i="6"/>
  <c r="N6623" i="6"/>
  <c r="M6623" i="6"/>
  <c r="T6622" i="6" a="1"/>
  <c r="T6622" i="6" s="1"/>
  <c r="S6622" i="6" a="1"/>
  <c r="S6622" i="6" s="1"/>
  <c r="R6622" i="6"/>
  <c r="Q6622" i="6"/>
  <c r="P6622" i="6"/>
  <c r="O6622" i="6"/>
  <c r="N6622" i="6"/>
  <c r="M6622" i="6"/>
  <c r="T6621" i="6" a="1"/>
  <c r="T6621" i="6" s="1"/>
  <c r="S6621" i="6" a="1"/>
  <c r="S6621" i="6" s="1"/>
  <c r="R6621" i="6"/>
  <c r="Q6621" i="6"/>
  <c r="P6621" i="6"/>
  <c r="O6621" i="6"/>
  <c r="N6621" i="6"/>
  <c r="M6621" i="6"/>
  <c r="T6620" i="6" a="1"/>
  <c r="T6620" i="6" s="1"/>
  <c r="S6620" i="6"/>
  <c r="S6620" i="6" a="1"/>
  <c r="R6620" i="6"/>
  <c r="Q6620" i="6"/>
  <c r="P6620" i="6"/>
  <c r="O6620" i="6"/>
  <c r="N6620" i="6"/>
  <c r="M6620" i="6"/>
  <c r="T6619" i="6"/>
  <c r="T6619" i="6" a="1"/>
  <c r="S6619" i="6" a="1"/>
  <c r="S6619" i="6" s="1"/>
  <c r="R6619" i="6"/>
  <c r="Q6619" i="6"/>
  <c r="P6619" i="6"/>
  <c r="O6619" i="6"/>
  <c r="N6619" i="6"/>
  <c r="M6619" i="6"/>
  <c r="T6618" i="6" a="1"/>
  <c r="T6618" i="6" s="1"/>
  <c r="S6618" i="6" a="1"/>
  <c r="S6618" i="6" s="1"/>
  <c r="R6618" i="6"/>
  <c r="Q6618" i="6"/>
  <c r="P6618" i="6"/>
  <c r="O6618" i="6"/>
  <c r="N6618" i="6"/>
  <c r="M6618" i="6"/>
  <c r="T6617" i="6" a="1"/>
  <c r="T6617" i="6" s="1"/>
  <c r="S6617" i="6" a="1"/>
  <c r="S6617" i="6" s="1"/>
  <c r="R6617" i="6"/>
  <c r="Q6617" i="6"/>
  <c r="P6617" i="6"/>
  <c r="O6617" i="6"/>
  <c r="N6617" i="6"/>
  <c r="M6617" i="6"/>
  <c r="T6616" i="6" a="1"/>
  <c r="T6616" i="6" s="1"/>
  <c r="S6616" i="6"/>
  <c r="S6616" i="6" a="1"/>
  <c r="R6616" i="6"/>
  <c r="Q6616" i="6"/>
  <c r="P6616" i="6"/>
  <c r="O6616" i="6"/>
  <c r="N6616" i="6"/>
  <c r="M6616" i="6"/>
  <c r="T6615" i="6"/>
  <c r="T6615" i="6" a="1"/>
  <c r="S6615" i="6" a="1"/>
  <c r="S6615" i="6" s="1"/>
  <c r="R6615" i="6"/>
  <c r="Q6615" i="6"/>
  <c r="P6615" i="6"/>
  <c r="O6615" i="6"/>
  <c r="N6615" i="6"/>
  <c r="M6615" i="6"/>
  <c r="T6614" i="6" a="1"/>
  <c r="T6614" i="6" s="1"/>
  <c r="S6614" i="6" a="1"/>
  <c r="S6614" i="6" s="1"/>
  <c r="R6614" i="6"/>
  <c r="Q6614" i="6"/>
  <c r="P6614" i="6"/>
  <c r="O6614" i="6"/>
  <c r="N6614" i="6"/>
  <c r="M6614" i="6"/>
  <c r="T6613" i="6" a="1"/>
  <c r="T6613" i="6" s="1"/>
  <c r="S6613" i="6" a="1"/>
  <c r="S6613" i="6" s="1"/>
  <c r="R6613" i="6"/>
  <c r="Q6613" i="6"/>
  <c r="P6613" i="6"/>
  <c r="O6613" i="6"/>
  <c r="N6613" i="6"/>
  <c r="M6613" i="6"/>
  <c r="T6612" i="6" a="1"/>
  <c r="T6612" i="6" s="1"/>
  <c r="S6612" i="6" a="1"/>
  <c r="S6612" i="6" s="1"/>
  <c r="R6612" i="6"/>
  <c r="Q6612" i="6"/>
  <c r="P6612" i="6"/>
  <c r="O6612" i="6"/>
  <c r="N6612" i="6"/>
  <c r="M6612" i="6"/>
  <c r="T6611" i="6" a="1"/>
  <c r="T6611" i="6" s="1"/>
  <c r="S6611" i="6" a="1"/>
  <c r="S6611" i="6" s="1"/>
  <c r="R6611" i="6"/>
  <c r="Q6611" i="6"/>
  <c r="P6611" i="6"/>
  <c r="O6611" i="6"/>
  <c r="N6611" i="6"/>
  <c r="M6611" i="6"/>
  <c r="T6610" i="6" a="1"/>
  <c r="T6610" i="6" s="1"/>
  <c r="S6610" i="6" a="1"/>
  <c r="S6610" i="6" s="1"/>
  <c r="R6610" i="6"/>
  <c r="Q6610" i="6"/>
  <c r="P6610" i="6"/>
  <c r="O6610" i="6"/>
  <c r="N6610" i="6"/>
  <c r="M6610" i="6"/>
  <c r="T6609" i="6" a="1"/>
  <c r="T6609" i="6" s="1"/>
  <c r="S6609" i="6" a="1"/>
  <c r="S6609" i="6" s="1"/>
  <c r="R6609" i="6"/>
  <c r="Q6609" i="6"/>
  <c r="P6609" i="6"/>
  <c r="O6609" i="6"/>
  <c r="N6609" i="6"/>
  <c r="M6609" i="6"/>
  <c r="T6608" i="6" a="1"/>
  <c r="T6608" i="6" s="1"/>
  <c r="S6608" i="6" a="1"/>
  <c r="S6608" i="6" s="1"/>
  <c r="R6608" i="6"/>
  <c r="Q6608" i="6"/>
  <c r="P6608" i="6"/>
  <c r="O6608" i="6"/>
  <c r="N6608" i="6"/>
  <c r="M6608" i="6"/>
  <c r="T6607" i="6" a="1"/>
  <c r="T6607" i="6" s="1"/>
  <c r="S6607" i="6" a="1"/>
  <c r="S6607" i="6" s="1"/>
  <c r="R6607" i="6"/>
  <c r="Q6607" i="6"/>
  <c r="P6607" i="6"/>
  <c r="O6607" i="6"/>
  <c r="N6607" i="6"/>
  <c r="M6607" i="6"/>
  <c r="T6606" i="6" a="1"/>
  <c r="T6606" i="6" s="1"/>
  <c r="S6606" i="6" a="1"/>
  <c r="S6606" i="6" s="1"/>
  <c r="R6606" i="6"/>
  <c r="Q6606" i="6"/>
  <c r="P6606" i="6"/>
  <c r="O6606" i="6"/>
  <c r="N6606" i="6"/>
  <c r="M6606" i="6"/>
  <c r="T6605" i="6" a="1"/>
  <c r="T6605" i="6" s="1"/>
  <c r="S6605" i="6" a="1"/>
  <c r="S6605" i="6" s="1"/>
  <c r="R6605" i="6"/>
  <c r="Q6605" i="6"/>
  <c r="P6605" i="6"/>
  <c r="O6605" i="6"/>
  <c r="N6605" i="6"/>
  <c r="M6605" i="6"/>
  <c r="T6604" i="6" a="1"/>
  <c r="T6604" i="6" s="1"/>
  <c r="S6604" i="6"/>
  <c r="S6604" i="6" a="1"/>
  <c r="R6604" i="6"/>
  <c r="Q6604" i="6"/>
  <c r="P6604" i="6"/>
  <c r="O6604" i="6"/>
  <c r="N6604" i="6"/>
  <c r="M6604" i="6"/>
  <c r="T6603" i="6"/>
  <c r="T6603" i="6" a="1"/>
  <c r="S6603" i="6"/>
  <c r="S6603" i="6" a="1"/>
  <c r="R6603" i="6"/>
  <c r="Q6603" i="6"/>
  <c r="P6603" i="6"/>
  <c r="O6603" i="6"/>
  <c r="N6603" i="6"/>
  <c r="M6603" i="6"/>
  <c r="T6602" i="6"/>
  <c r="T6602" i="6" a="1"/>
  <c r="S6602" i="6" a="1"/>
  <c r="S6602" i="6" s="1"/>
  <c r="R6602" i="6"/>
  <c r="Q6602" i="6"/>
  <c r="P6602" i="6"/>
  <c r="O6602" i="6"/>
  <c r="N6602" i="6"/>
  <c r="M6602" i="6"/>
  <c r="T6601" i="6" a="1"/>
  <c r="T6601" i="6" s="1"/>
  <c r="S6601" i="6" a="1"/>
  <c r="S6601" i="6" s="1"/>
  <c r="R6601" i="6"/>
  <c r="Q6601" i="6"/>
  <c r="P6601" i="6"/>
  <c r="O6601" i="6"/>
  <c r="N6601" i="6"/>
  <c r="M6601" i="6"/>
  <c r="T6600" i="6" a="1"/>
  <c r="T6600" i="6" s="1"/>
  <c r="S6600" i="6" a="1"/>
  <c r="S6600" i="6" s="1"/>
  <c r="R6600" i="6"/>
  <c r="Q6600" i="6"/>
  <c r="P6600" i="6"/>
  <c r="O6600" i="6"/>
  <c r="N6600" i="6"/>
  <c r="M6600" i="6"/>
  <c r="T6599" i="6" a="1"/>
  <c r="T6599" i="6" s="1"/>
  <c r="S6599" i="6" a="1"/>
  <c r="S6599" i="6" s="1"/>
  <c r="R6599" i="6"/>
  <c r="Q6599" i="6"/>
  <c r="P6599" i="6"/>
  <c r="O6599" i="6"/>
  <c r="N6599" i="6"/>
  <c r="M6599" i="6"/>
  <c r="T6598" i="6" a="1"/>
  <c r="T6598" i="6" s="1"/>
  <c r="S6598" i="6" a="1"/>
  <c r="S6598" i="6" s="1"/>
  <c r="R6598" i="6"/>
  <c r="Q6598" i="6"/>
  <c r="P6598" i="6"/>
  <c r="O6598" i="6"/>
  <c r="N6598" i="6"/>
  <c r="M6598" i="6"/>
  <c r="T6597" i="6" a="1"/>
  <c r="T6597" i="6" s="1"/>
  <c r="S6597" i="6" a="1"/>
  <c r="S6597" i="6" s="1"/>
  <c r="R6597" i="6"/>
  <c r="Q6597" i="6"/>
  <c r="P6597" i="6"/>
  <c r="O6597" i="6"/>
  <c r="N6597" i="6"/>
  <c r="M6597" i="6"/>
  <c r="T6596" i="6" a="1"/>
  <c r="T6596" i="6" s="1"/>
  <c r="S6596" i="6" a="1"/>
  <c r="S6596" i="6" s="1"/>
  <c r="R6596" i="6"/>
  <c r="Q6596" i="6"/>
  <c r="P6596" i="6"/>
  <c r="O6596" i="6"/>
  <c r="N6596" i="6"/>
  <c r="M6596" i="6"/>
  <c r="T6595" i="6" a="1"/>
  <c r="T6595" i="6" s="1"/>
  <c r="S6595" i="6" a="1"/>
  <c r="S6595" i="6" s="1"/>
  <c r="R6595" i="6"/>
  <c r="Q6595" i="6"/>
  <c r="P6595" i="6"/>
  <c r="O6595" i="6"/>
  <c r="N6595" i="6"/>
  <c r="M6595" i="6"/>
  <c r="T6594" i="6" a="1"/>
  <c r="T6594" i="6" s="1"/>
  <c r="S6594" i="6" a="1"/>
  <c r="S6594" i="6" s="1"/>
  <c r="R6594" i="6"/>
  <c r="Q6594" i="6"/>
  <c r="P6594" i="6"/>
  <c r="O6594" i="6"/>
  <c r="N6594" i="6"/>
  <c r="M6594" i="6"/>
  <c r="T6593" i="6" a="1"/>
  <c r="T6593" i="6" s="1"/>
  <c r="S6593" i="6" a="1"/>
  <c r="S6593" i="6" s="1"/>
  <c r="R6593" i="6"/>
  <c r="Q6593" i="6"/>
  <c r="P6593" i="6"/>
  <c r="O6593" i="6"/>
  <c r="N6593" i="6"/>
  <c r="M6593" i="6"/>
  <c r="T6592" i="6" a="1"/>
  <c r="T6592" i="6" s="1"/>
  <c r="S6592" i="6"/>
  <c r="S6592" i="6" a="1"/>
  <c r="R6592" i="6"/>
  <c r="Q6592" i="6"/>
  <c r="P6592" i="6"/>
  <c r="O6592" i="6"/>
  <c r="N6592" i="6"/>
  <c r="M6592" i="6"/>
  <c r="T6591" i="6"/>
  <c r="T6591" i="6" a="1"/>
  <c r="S6591" i="6" a="1"/>
  <c r="S6591" i="6" s="1"/>
  <c r="R6591" i="6"/>
  <c r="Q6591" i="6"/>
  <c r="P6591" i="6"/>
  <c r="O6591" i="6"/>
  <c r="N6591" i="6"/>
  <c r="M6591" i="6"/>
  <c r="T6590" i="6" a="1"/>
  <c r="T6590" i="6" s="1"/>
  <c r="S6590" i="6" a="1"/>
  <c r="S6590" i="6" s="1"/>
  <c r="R6590" i="6"/>
  <c r="Q6590" i="6"/>
  <c r="P6590" i="6"/>
  <c r="O6590" i="6"/>
  <c r="N6590" i="6"/>
  <c r="M6590" i="6"/>
  <c r="T6589" i="6" a="1"/>
  <c r="T6589" i="6" s="1"/>
  <c r="S6589" i="6"/>
  <c r="S6589" i="6" a="1"/>
  <c r="R6589" i="6"/>
  <c r="Q6589" i="6"/>
  <c r="P6589" i="6"/>
  <c r="O6589" i="6"/>
  <c r="N6589" i="6"/>
  <c r="M6589" i="6"/>
  <c r="T6588" i="6"/>
  <c r="T6588" i="6" a="1"/>
  <c r="S6588" i="6" a="1"/>
  <c r="S6588" i="6" s="1"/>
  <c r="R6588" i="6"/>
  <c r="Q6588" i="6"/>
  <c r="P6588" i="6"/>
  <c r="O6588" i="6"/>
  <c r="N6588" i="6"/>
  <c r="M6588" i="6"/>
  <c r="T6587" i="6" a="1"/>
  <c r="T6587" i="6" s="1"/>
  <c r="S6587" i="6" a="1"/>
  <c r="S6587" i="6" s="1"/>
  <c r="R6587" i="6"/>
  <c r="Q6587" i="6"/>
  <c r="P6587" i="6"/>
  <c r="O6587" i="6"/>
  <c r="N6587" i="6"/>
  <c r="M6587" i="6"/>
  <c r="T6586" i="6" a="1"/>
  <c r="T6586" i="6" s="1"/>
  <c r="S6586" i="6" a="1"/>
  <c r="S6586" i="6" s="1"/>
  <c r="R6586" i="6"/>
  <c r="Q6586" i="6"/>
  <c r="P6586" i="6"/>
  <c r="O6586" i="6"/>
  <c r="N6586" i="6"/>
  <c r="M6586" i="6"/>
  <c r="T6585" i="6" a="1"/>
  <c r="T6585" i="6" s="1"/>
  <c r="S6585" i="6" a="1"/>
  <c r="S6585" i="6" s="1"/>
  <c r="R6585" i="6"/>
  <c r="Q6585" i="6"/>
  <c r="P6585" i="6"/>
  <c r="O6585" i="6"/>
  <c r="N6585" i="6"/>
  <c r="M6585" i="6"/>
  <c r="T6584" i="6" a="1"/>
  <c r="T6584" i="6" s="1"/>
  <c r="S6584" i="6" a="1"/>
  <c r="S6584" i="6" s="1"/>
  <c r="R6584" i="6"/>
  <c r="Q6584" i="6"/>
  <c r="P6584" i="6"/>
  <c r="O6584" i="6"/>
  <c r="N6584" i="6"/>
  <c r="M6584" i="6"/>
  <c r="T6583" i="6" a="1"/>
  <c r="T6583" i="6" s="1"/>
  <c r="S6583" i="6" a="1"/>
  <c r="S6583" i="6" s="1"/>
  <c r="R6583" i="6"/>
  <c r="Q6583" i="6"/>
  <c r="P6583" i="6"/>
  <c r="O6583" i="6"/>
  <c r="N6583" i="6"/>
  <c r="M6583" i="6"/>
  <c r="T6582" i="6" a="1"/>
  <c r="T6582" i="6" s="1"/>
  <c r="S6582" i="6" a="1"/>
  <c r="S6582" i="6" s="1"/>
  <c r="R6582" i="6"/>
  <c r="Q6582" i="6"/>
  <c r="P6582" i="6"/>
  <c r="O6582" i="6"/>
  <c r="N6582" i="6"/>
  <c r="M6582" i="6"/>
  <c r="T6581" i="6" a="1"/>
  <c r="T6581" i="6" s="1"/>
  <c r="S6581" i="6" a="1"/>
  <c r="S6581" i="6" s="1"/>
  <c r="R6581" i="6"/>
  <c r="Q6581" i="6"/>
  <c r="P6581" i="6"/>
  <c r="O6581" i="6"/>
  <c r="N6581" i="6"/>
  <c r="M6581" i="6"/>
  <c r="T6580" i="6" a="1"/>
  <c r="T6580" i="6" s="1"/>
  <c r="S6580" i="6"/>
  <c r="S6580" i="6" a="1"/>
  <c r="R6580" i="6"/>
  <c r="Q6580" i="6"/>
  <c r="P6580" i="6"/>
  <c r="O6580" i="6"/>
  <c r="N6580" i="6"/>
  <c r="M6580" i="6"/>
  <c r="T6579" i="6"/>
  <c r="T6579" i="6" a="1"/>
  <c r="S6579" i="6" a="1"/>
  <c r="S6579" i="6" s="1"/>
  <c r="R6579" i="6"/>
  <c r="Q6579" i="6"/>
  <c r="P6579" i="6"/>
  <c r="O6579" i="6"/>
  <c r="N6579" i="6"/>
  <c r="M6579" i="6"/>
  <c r="T6578" i="6" a="1"/>
  <c r="T6578" i="6" s="1"/>
  <c r="S6578" i="6" a="1"/>
  <c r="S6578" i="6" s="1"/>
  <c r="R6578" i="6"/>
  <c r="Q6578" i="6"/>
  <c r="P6578" i="6"/>
  <c r="O6578" i="6"/>
  <c r="N6578" i="6"/>
  <c r="M6578" i="6"/>
  <c r="T6577" i="6" a="1"/>
  <c r="T6577" i="6" s="1"/>
  <c r="S6577" i="6" a="1"/>
  <c r="S6577" i="6" s="1"/>
  <c r="R6577" i="6"/>
  <c r="Q6577" i="6"/>
  <c r="P6577" i="6"/>
  <c r="O6577" i="6"/>
  <c r="N6577" i="6"/>
  <c r="M6577" i="6"/>
  <c r="T6576" i="6" a="1"/>
  <c r="T6576" i="6" s="1"/>
  <c r="S6576" i="6"/>
  <c r="S6576" i="6" a="1"/>
  <c r="R6576" i="6"/>
  <c r="Q6576" i="6"/>
  <c r="P6576" i="6"/>
  <c r="O6576" i="6"/>
  <c r="N6576" i="6"/>
  <c r="M6576" i="6"/>
  <c r="T6575" i="6"/>
  <c r="T6575" i="6" a="1"/>
  <c r="S6575" i="6" a="1"/>
  <c r="S6575" i="6" s="1"/>
  <c r="R6575" i="6"/>
  <c r="Q6575" i="6"/>
  <c r="P6575" i="6"/>
  <c r="O6575" i="6"/>
  <c r="N6575" i="6"/>
  <c r="M6575" i="6"/>
  <c r="T6574" i="6" a="1"/>
  <c r="T6574" i="6" s="1"/>
  <c r="S6574" i="6" a="1"/>
  <c r="S6574" i="6" s="1"/>
  <c r="R6574" i="6"/>
  <c r="Q6574" i="6"/>
  <c r="P6574" i="6"/>
  <c r="O6574" i="6"/>
  <c r="N6574" i="6"/>
  <c r="M6574" i="6"/>
  <c r="T6573" i="6" a="1"/>
  <c r="T6573" i="6" s="1"/>
  <c r="S6573" i="6" a="1"/>
  <c r="S6573" i="6" s="1"/>
  <c r="R6573" i="6"/>
  <c r="Q6573" i="6"/>
  <c r="P6573" i="6"/>
  <c r="O6573" i="6"/>
  <c r="N6573" i="6"/>
  <c r="M6573" i="6"/>
  <c r="T6572" i="6" a="1"/>
  <c r="T6572" i="6" s="1"/>
  <c r="S6572" i="6" a="1"/>
  <c r="S6572" i="6" s="1"/>
  <c r="R6572" i="6"/>
  <c r="Q6572" i="6"/>
  <c r="P6572" i="6"/>
  <c r="O6572" i="6"/>
  <c r="N6572" i="6"/>
  <c r="M6572" i="6"/>
  <c r="T6571" i="6" a="1"/>
  <c r="T6571" i="6" s="1"/>
  <c r="S6571" i="6" a="1"/>
  <c r="S6571" i="6" s="1"/>
  <c r="R6571" i="6"/>
  <c r="Q6571" i="6"/>
  <c r="P6571" i="6"/>
  <c r="O6571" i="6"/>
  <c r="N6571" i="6"/>
  <c r="M6571" i="6"/>
  <c r="T6570" i="6" a="1"/>
  <c r="T6570" i="6" s="1"/>
  <c r="S6570" i="6" a="1"/>
  <c r="S6570" i="6" s="1"/>
  <c r="R6570" i="6"/>
  <c r="Q6570" i="6"/>
  <c r="P6570" i="6"/>
  <c r="O6570" i="6"/>
  <c r="N6570" i="6"/>
  <c r="M6570" i="6"/>
  <c r="T6569" i="6" a="1"/>
  <c r="T6569" i="6" s="1"/>
  <c r="S6569" i="6" a="1"/>
  <c r="S6569" i="6" s="1"/>
  <c r="R6569" i="6"/>
  <c r="Q6569" i="6"/>
  <c r="P6569" i="6"/>
  <c r="O6569" i="6"/>
  <c r="N6569" i="6"/>
  <c r="M6569" i="6"/>
  <c r="T6568" i="6" a="1"/>
  <c r="T6568" i="6" s="1"/>
  <c r="S6568" i="6"/>
  <c r="S6568" i="6" a="1"/>
  <c r="R6568" i="6"/>
  <c r="Q6568" i="6"/>
  <c r="P6568" i="6"/>
  <c r="O6568" i="6"/>
  <c r="N6568" i="6"/>
  <c r="M6568" i="6"/>
  <c r="T6567" i="6"/>
  <c r="T6567" i="6" a="1"/>
  <c r="S6567" i="6" a="1"/>
  <c r="S6567" i="6" s="1"/>
  <c r="R6567" i="6"/>
  <c r="Q6567" i="6"/>
  <c r="P6567" i="6"/>
  <c r="O6567" i="6"/>
  <c r="N6567" i="6"/>
  <c r="M6567" i="6"/>
  <c r="T6566" i="6" a="1"/>
  <c r="T6566" i="6" s="1"/>
  <c r="S6566" i="6" a="1"/>
  <c r="S6566" i="6" s="1"/>
  <c r="R6566" i="6"/>
  <c r="Q6566" i="6"/>
  <c r="P6566" i="6"/>
  <c r="O6566" i="6"/>
  <c r="N6566" i="6"/>
  <c r="M6566" i="6"/>
  <c r="T6565" i="6" a="1"/>
  <c r="T6565" i="6" s="1"/>
  <c r="S6565" i="6" a="1"/>
  <c r="S6565" i="6" s="1"/>
  <c r="R6565" i="6"/>
  <c r="Q6565" i="6"/>
  <c r="P6565" i="6"/>
  <c r="O6565" i="6"/>
  <c r="N6565" i="6"/>
  <c r="M6565" i="6"/>
  <c r="T6564" i="6" a="1"/>
  <c r="T6564" i="6" s="1"/>
  <c r="S6564" i="6"/>
  <c r="S6564" i="6" a="1"/>
  <c r="R6564" i="6"/>
  <c r="Q6564" i="6"/>
  <c r="P6564" i="6"/>
  <c r="O6564" i="6"/>
  <c r="N6564" i="6"/>
  <c r="M6564" i="6"/>
  <c r="T6563" i="6"/>
  <c r="T6563" i="6" a="1"/>
  <c r="S6563" i="6" a="1"/>
  <c r="S6563" i="6" s="1"/>
  <c r="R6563" i="6"/>
  <c r="Q6563" i="6"/>
  <c r="P6563" i="6"/>
  <c r="O6563" i="6"/>
  <c r="N6563" i="6"/>
  <c r="M6563" i="6"/>
  <c r="T6562" i="6" a="1"/>
  <c r="T6562" i="6" s="1"/>
  <c r="S6562" i="6" a="1"/>
  <c r="S6562" i="6" s="1"/>
  <c r="R6562" i="6"/>
  <c r="Q6562" i="6"/>
  <c r="P6562" i="6"/>
  <c r="O6562" i="6"/>
  <c r="N6562" i="6"/>
  <c r="M6562" i="6"/>
  <c r="T6561" i="6" a="1"/>
  <c r="T6561" i="6" s="1"/>
  <c r="S6561" i="6" a="1"/>
  <c r="S6561" i="6" s="1"/>
  <c r="R6561" i="6"/>
  <c r="Q6561" i="6"/>
  <c r="P6561" i="6"/>
  <c r="O6561" i="6"/>
  <c r="N6561" i="6"/>
  <c r="M6561" i="6"/>
  <c r="T6560" i="6" a="1"/>
  <c r="T6560" i="6" s="1"/>
  <c r="S6560" i="6" a="1"/>
  <c r="S6560" i="6" s="1"/>
  <c r="R6560" i="6"/>
  <c r="Q6560" i="6"/>
  <c r="P6560" i="6"/>
  <c r="O6560" i="6"/>
  <c r="N6560" i="6"/>
  <c r="M6560" i="6"/>
  <c r="T6559" i="6" a="1"/>
  <c r="T6559" i="6" s="1"/>
  <c r="S6559" i="6" a="1"/>
  <c r="S6559" i="6" s="1"/>
  <c r="R6559" i="6"/>
  <c r="Q6559" i="6"/>
  <c r="P6559" i="6"/>
  <c r="O6559" i="6"/>
  <c r="N6559" i="6"/>
  <c r="M6559" i="6"/>
  <c r="T6558" i="6" a="1"/>
  <c r="T6558" i="6" s="1"/>
  <c r="S6558" i="6" a="1"/>
  <c r="S6558" i="6" s="1"/>
  <c r="R6558" i="6"/>
  <c r="Q6558" i="6"/>
  <c r="P6558" i="6"/>
  <c r="O6558" i="6"/>
  <c r="N6558" i="6"/>
  <c r="M6558" i="6"/>
  <c r="T6557" i="6" a="1"/>
  <c r="T6557" i="6" s="1"/>
  <c r="S6557" i="6" a="1"/>
  <c r="S6557" i="6" s="1"/>
  <c r="R6557" i="6"/>
  <c r="Q6557" i="6"/>
  <c r="P6557" i="6"/>
  <c r="O6557" i="6"/>
  <c r="N6557" i="6"/>
  <c r="M6557" i="6"/>
  <c r="T6556" i="6" a="1"/>
  <c r="T6556" i="6" s="1"/>
  <c r="S6556" i="6"/>
  <c r="S6556" i="6" a="1"/>
  <c r="R6556" i="6"/>
  <c r="Q6556" i="6"/>
  <c r="P6556" i="6"/>
  <c r="O6556" i="6"/>
  <c r="N6556" i="6"/>
  <c r="M6556" i="6"/>
  <c r="T6555" i="6"/>
  <c r="T6555" i="6" a="1"/>
  <c r="S6555" i="6" a="1"/>
  <c r="S6555" i="6" s="1"/>
  <c r="R6555" i="6"/>
  <c r="Q6555" i="6"/>
  <c r="P6555" i="6"/>
  <c r="O6555" i="6"/>
  <c r="N6555" i="6"/>
  <c r="M6555" i="6"/>
  <c r="T6554" i="6" a="1"/>
  <c r="T6554" i="6" s="1"/>
  <c r="S6554" i="6" a="1"/>
  <c r="S6554" i="6" s="1"/>
  <c r="R6554" i="6"/>
  <c r="Q6554" i="6"/>
  <c r="P6554" i="6"/>
  <c r="O6554" i="6"/>
  <c r="N6554" i="6"/>
  <c r="M6554" i="6"/>
  <c r="T6553" i="6" a="1"/>
  <c r="T6553" i="6" s="1"/>
  <c r="S6553" i="6" a="1"/>
  <c r="S6553" i="6" s="1"/>
  <c r="R6553" i="6"/>
  <c r="Q6553" i="6"/>
  <c r="P6553" i="6"/>
  <c r="O6553" i="6"/>
  <c r="N6553" i="6"/>
  <c r="M6553" i="6"/>
  <c r="T6552" i="6" a="1"/>
  <c r="T6552" i="6" s="1"/>
  <c r="S6552" i="6"/>
  <c r="S6552" i="6" a="1"/>
  <c r="R6552" i="6"/>
  <c r="Q6552" i="6"/>
  <c r="P6552" i="6"/>
  <c r="O6552" i="6"/>
  <c r="N6552" i="6"/>
  <c r="M6552" i="6"/>
  <c r="T6551" i="6"/>
  <c r="T6551" i="6" a="1"/>
  <c r="S6551" i="6" a="1"/>
  <c r="S6551" i="6" s="1"/>
  <c r="R6551" i="6"/>
  <c r="Q6551" i="6"/>
  <c r="P6551" i="6"/>
  <c r="O6551" i="6"/>
  <c r="N6551" i="6"/>
  <c r="M6551" i="6"/>
  <c r="T6550" i="6" a="1"/>
  <c r="T6550" i="6" s="1"/>
  <c r="S6550" i="6" a="1"/>
  <c r="S6550" i="6" s="1"/>
  <c r="R6550" i="6"/>
  <c r="Q6550" i="6"/>
  <c r="P6550" i="6"/>
  <c r="O6550" i="6"/>
  <c r="N6550" i="6"/>
  <c r="M6550" i="6"/>
  <c r="T6549" i="6" a="1"/>
  <c r="T6549" i="6" s="1"/>
  <c r="S6549" i="6" a="1"/>
  <c r="S6549" i="6" s="1"/>
  <c r="R6549" i="6"/>
  <c r="Q6549" i="6"/>
  <c r="P6549" i="6"/>
  <c r="O6549" i="6"/>
  <c r="N6549" i="6"/>
  <c r="M6549" i="6"/>
  <c r="T6548" i="6" a="1"/>
  <c r="T6548" i="6" s="1"/>
  <c r="S6548" i="6" a="1"/>
  <c r="S6548" i="6" s="1"/>
  <c r="R6548" i="6"/>
  <c r="Q6548" i="6"/>
  <c r="P6548" i="6"/>
  <c r="O6548" i="6"/>
  <c r="N6548" i="6"/>
  <c r="M6548" i="6"/>
  <c r="T6547" i="6" a="1"/>
  <c r="T6547" i="6" s="1"/>
  <c r="S6547" i="6" a="1"/>
  <c r="S6547" i="6" s="1"/>
  <c r="R6547" i="6"/>
  <c r="Q6547" i="6"/>
  <c r="P6547" i="6"/>
  <c r="O6547" i="6"/>
  <c r="N6547" i="6"/>
  <c r="M6547" i="6"/>
  <c r="T6546" i="6" a="1"/>
  <c r="T6546" i="6" s="1"/>
  <c r="S6546" i="6" a="1"/>
  <c r="S6546" i="6" s="1"/>
  <c r="R6546" i="6"/>
  <c r="Q6546" i="6"/>
  <c r="P6546" i="6"/>
  <c r="O6546" i="6"/>
  <c r="N6546" i="6"/>
  <c r="M6546" i="6"/>
  <c r="T6545" i="6" a="1"/>
  <c r="T6545" i="6" s="1"/>
  <c r="S6545" i="6" a="1"/>
  <c r="S6545" i="6" s="1"/>
  <c r="R6545" i="6"/>
  <c r="Q6545" i="6"/>
  <c r="P6545" i="6"/>
  <c r="O6545" i="6"/>
  <c r="N6545" i="6"/>
  <c r="M6545" i="6"/>
  <c r="T6544" i="6" a="1"/>
  <c r="T6544" i="6" s="1"/>
  <c r="S6544" i="6" a="1"/>
  <c r="S6544" i="6" s="1"/>
  <c r="R6544" i="6"/>
  <c r="Q6544" i="6"/>
  <c r="P6544" i="6"/>
  <c r="O6544" i="6"/>
  <c r="N6544" i="6"/>
  <c r="M6544" i="6"/>
  <c r="T6543" i="6" a="1"/>
  <c r="T6543" i="6" s="1"/>
  <c r="S6543" i="6" a="1"/>
  <c r="S6543" i="6" s="1"/>
  <c r="R6543" i="6"/>
  <c r="Q6543" i="6"/>
  <c r="P6543" i="6"/>
  <c r="O6543" i="6"/>
  <c r="N6543" i="6"/>
  <c r="M6543" i="6"/>
  <c r="T6542" i="6" a="1"/>
  <c r="T6542" i="6" s="1"/>
  <c r="S6542" i="6" a="1"/>
  <c r="S6542" i="6" s="1"/>
  <c r="R6542" i="6"/>
  <c r="Q6542" i="6"/>
  <c r="P6542" i="6"/>
  <c r="O6542" i="6"/>
  <c r="N6542" i="6"/>
  <c r="M6542" i="6"/>
  <c r="T6541" i="6" a="1"/>
  <c r="T6541" i="6" s="1"/>
  <c r="S6541" i="6" a="1"/>
  <c r="S6541" i="6" s="1"/>
  <c r="R6541" i="6"/>
  <c r="Q6541" i="6"/>
  <c r="P6541" i="6"/>
  <c r="O6541" i="6"/>
  <c r="N6541" i="6"/>
  <c r="M6541" i="6"/>
  <c r="T6540" i="6" a="1"/>
  <c r="T6540" i="6" s="1"/>
  <c r="S6540" i="6"/>
  <c r="S6540" i="6" a="1"/>
  <c r="R6540" i="6"/>
  <c r="Q6540" i="6"/>
  <c r="P6540" i="6"/>
  <c r="O6540" i="6"/>
  <c r="N6540" i="6"/>
  <c r="M6540" i="6"/>
  <c r="T6539" i="6"/>
  <c r="T6539" i="6" a="1"/>
  <c r="S6539" i="6"/>
  <c r="S6539" i="6" a="1"/>
  <c r="R6539" i="6"/>
  <c r="Q6539" i="6"/>
  <c r="P6539" i="6"/>
  <c r="O6539" i="6"/>
  <c r="N6539" i="6"/>
  <c r="M6539" i="6"/>
  <c r="T6538" i="6"/>
  <c r="T6538" i="6" a="1"/>
  <c r="S6538" i="6" a="1"/>
  <c r="S6538" i="6" s="1"/>
  <c r="R6538" i="6"/>
  <c r="Q6538" i="6"/>
  <c r="P6538" i="6"/>
  <c r="O6538" i="6"/>
  <c r="N6538" i="6"/>
  <c r="M6538" i="6"/>
  <c r="T6537" i="6" a="1"/>
  <c r="T6537" i="6" s="1"/>
  <c r="S6537" i="6" a="1"/>
  <c r="S6537" i="6" s="1"/>
  <c r="R6537" i="6"/>
  <c r="Q6537" i="6"/>
  <c r="P6537" i="6"/>
  <c r="O6537" i="6"/>
  <c r="N6537" i="6"/>
  <c r="M6537" i="6"/>
  <c r="T6536" i="6" a="1"/>
  <c r="T6536" i="6" s="1"/>
  <c r="S6536" i="6" a="1"/>
  <c r="S6536" i="6" s="1"/>
  <c r="R6536" i="6"/>
  <c r="Q6536" i="6"/>
  <c r="P6536" i="6"/>
  <c r="O6536" i="6"/>
  <c r="N6536" i="6"/>
  <c r="M6536" i="6"/>
  <c r="T6535" i="6" a="1"/>
  <c r="T6535" i="6" s="1"/>
  <c r="S6535" i="6" a="1"/>
  <c r="S6535" i="6" s="1"/>
  <c r="R6535" i="6"/>
  <c r="Q6535" i="6"/>
  <c r="P6535" i="6"/>
  <c r="O6535" i="6"/>
  <c r="N6535" i="6"/>
  <c r="M6535" i="6"/>
  <c r="T6534" i="6" a="1"/>
  <c r="T6534" i="6" s="1"/>
  <c r="S6534" i="6" a="1"/>
  <c r="S6534" i="6" s="1"/>
  <c r="R6534" i="6"/>
  <c r="Q6534" i="6"/>
  <c r="P6534" i="6"/>
  <c r="O6534" i="6"/>
  <c r="N6534" i="6"/>
  <c r="M6534" i="6"/>
  <c r="T6533" i="6" a="1"/>
  <c r="T6533" i="6" s="1"/>
  <c r="S6533" i="6" a="1"/>
  <c r="S6533" i="6" s="1"/>
  <c r="R6533" i="6"/>
  <c r="Q6533" i="6"/>
  <c r="P6533" i="6"/>
  <c r="O6533" i="6"/>
  <c r="N6533" i="6"/>
  <c r="M6533" i="6"/>
  <c r="T6532" i="6" a="1"/>
  <c r="T6532" i="6" s="1"/>
  <c r="S6532" i="6" a="1"/>
  <c r="S6532" i="6" s="1"/>
  <c r="R6532" i="6"/>
  <c r="Q6532" i="6"/>
  <c r="P6532" i="6"/>
  <c r="O6532" i="6"/>
  <c r="N6532" i="6"/>
  <c r="M6532" i="6"/>
  <c r="T6531" i="6" a="1"/>
  <c r="T6531" i="6" s="1"/>
  <c r="S6531" i="6" a="1"/>
  <c r="S6531" i="6" s="1"/>
  <c r="R6531" i="6"/>
  <c r="Q6531" i="6"/>
  <c r="P6531" i="6"/>
  <c r="O6531" i="6"/>
  <c r="N6531" i="6"/>
  <c r="M6531" i="6"/>
  <c r="T6530" i="6" a="1"/>
  <c r="T6530" i="6" s="1"/>
  <c r="S6530" i="6" a="1"/>
  <c r="S6530" i="6" s="1"/>
  <c r="R6530" i="6"/>
  <c r="Q6530" i="6"/>
  <c r="P6530" i="6"/>
  <c r="O6530" i="6"/>
  <c r="N6530" i="6"/>
  <c r="M6530" i="6"/>
  <c r="T6529" i="6" a="1"/>
  <c r="T6529" i="6" s="1"/>
  <c r="S6529" i="6" a="1"/>
  <c r="S6529" i="6" s="1"/>
  <c r="R6529" i="6"/>
  <c r="Q6529" i="6"/>
  <c r="P6529" i="6"/>
  <c r="O6529" i="6"/>
  <c r="N6529" i="6"/>
  <c r="M6529" i="6"/>
  <c r="T6528" i="6"/>
  <c r="T6528" i="6" a="1"/>
  <c r="S6528" i="6" a="1"/>
  <c r="S6528" i="6" s="1"/>
  <c r="R6528" i="6"/>
  <c r="Q6528" i="6"/>
  <c r="P6528" i="6"/>
  <c r="O6528" i="6"/>
  <c r="N6528" i="6"/>
  <c r="M6528" i="6"/>
  <c r="T6527" i="6" a="1"/>
  <c r="T6527" i="6" s="1"/>
  <c r="S6527" i="6" a="1"/>
  <c r="S6527" i="6" s="1"/>
  <c r="R6527" i="6"/>
  <c r="Q6527" i="6"/>
  <c r="P6527" i="6"/>
  <c r="O6527" i="6"/>
  <c r="N6527" i="6"/>
  <c r="M6527" i="6"/>
  <c r="T6526" i="6" a="1"/>
  <c r="T6526" i="6" s="1"/>
  <c r="S6526" i="6" a="1"/>
  <c r="S6526" i="6" s="1"/>
  <c r="R6526" i="6"/>
  <c r="Q6526" i="6"/>
  <c r="P6526" i="6"/>
  <c r="O6526" i="6"/>
  <c r="N6526" i="6"/>
  <c r="M6526" i="6"/>
  <c r="T6525" i="6" a="1"/>
  <c r="T6525" i="6" s="1"/>
  <c r="S6525" i="6"/>
  <c r="S6525" i="6" a="1"/>
  <c r="R6525" i="6"/>
  <c r="Q6525" i="6"/>
  <c r="P6525" i="6"/>
  <c r="O6525" i="6"/>
  <c r="N6525" i="6"/>
  <c r="M6525" i="6"/>
  <c r="T6524" i="6"/>
  <c r="T6524" i="6" a="1"/>
  <c r="S6524" i="6"/>
  <c r="S6524" i="6" a="1"/>
  <c r="R6524" i="6"/>
  <c r="Q6524" i="6"/>
  <c r="P6524" i="6"/>
  <c r="O6524" i="6"/>
  <c r="N6524" i="6"/>
  <c r="M6524" i="6"/>
  <c r="T6523" i="6"/>
  <c r="T6523" i="6" a="1"/>
  <c r="S6523" i="6"/>
  <c r="S6523" i="6" a="1"/>
  <c r="R6523" i="6"/>
  <c r="Q6523" i="6"/>
  <c r="P6523" i="6"/>
  <c r="O6523" i="6"/>
  <c r="N6523" i="6"/>
  <c r="M6523" i="6"/>
  <c r="T6522" i="6"/>
  <c r="T6522" i="6" a="1"/>
  <c r="S6522" i="6" a="1"/>
  <c r="S6522" i="6" s="1"/>
  <c r="R6522" i="6"/>
  <c r="Q6522" i="6"/>
  <c r="P6522" i="6"/>
  <c r="O6522" i="6"/>
  <c r="N6522" i="6"/>
  <c r="M6522" i="6"/>
  <c r="T6521" i="6" a="1"/>
  <c r="T6521" i="6" s="1"/>
  <c r="S6521" i="6" a="1"/>
  <c r="S6521" i="6" s="1"/>
  <c r="R6521" i="6"/>
  <c r="Q6521" i="6"/>
  <c r="P6521" i="6"/>
  <c r="O6521" i="6"/>
  <c r="N6521" i="6"/>
  <c r="M6521" i="6"/>
  <c r="T6520" i="6" a="1"/>
  <c r="T6520" i="6" s="1"/>
  <c r="S6520" i="6" a="1"/>
  <c r="S6520" i="6" s="1"/>
  <c r="R6520" i="6"/>
  <c r="Q6520" i="6"/>
  <c r="P6520" i="6"/>
  <c r="O6520" i="6"/>
  <c r="N6520" i="6"/>
  <c r="M6520" i="6"/>
  <c r="T6519" i="6" a="1"/>
  <c r="T6519" i="6" s="1"/>
  <c r="S6519" i="6"/>
  <c r="S6519" i="6" a="1"/>
  <c r="R6519" i="6"/>
  <c r="Q6519" i="6"/>
  <c r="P6519" i="6"/>
  <c r="O6519" i="6"/>
  <c r="N6519" i="6"/>
  <c r="M6519" i="6"/>
  <c r="T6518" i="6"/>
  <c r="T6518" i="6" a="1"/>
  <c r="S6518" i="6" a="1"/>
  <c r="S6518" i="6" s="1"/>
  <c r="R6518" i="6"/>
  <c r="Q6518" i="6"/>
  <c r="P6518" i="6"/>
  <c r="O6518" i="6"/>
  <c r="N6518" i="6"/>
  <c r="M6518" i="6"/>
  <c r="T6517" i="6" a="1"/>
  <c r="T6517" i="6" s="1"/>
  <c r="S6517" i="6"/>
  <c r="S6517" i="6" a="1"/>
  <c r="R6517" i="6"/>
  <c r="Q6517" i="6"/>
  <c r="P6517" i="6"/>
  <c r="O6517" i="6"/>
  <c r="N6517" i="6"/>
  <c r="M6517" i="6"/>
  <c r="T6516" i="6"/>
  <c r="T6516" i="6" a="1"/>
  <c r="S6516" i="6" a="1"/>
  <c r="S6516" i="6" s="1"/>
  <c r="R6516" i="6"/>
  <c r="Q6516" i="6"/>
  <c r="P6516" i="6"/>
  <c r="O6516" i="6"/>
  <c r="N6516" i="6"/>
  <c r="M6516" i="6"/>
  <c r="T6515" i="6" a="1"/>
  <c r="T6515" i="6" s="1"/>
  <c r="S6515" i="6"/>
  <c r="S6515" i="6" a="1"/>
  <c r="R6515" i="6"/>
  <c r="Q6515" i="6"/>
  <c r="P6515" i="6"/>
  <c r="O6515" i="6"/>
  <c r="N6515" i="6"/>
  <c r="M6515" i="6"/>
  <c r="T6514" i="6"/>
  <c r="T6514" i="6" a="1"/>
  <c r="S6514" i="6" a="1"/>
  <c r="S6514" i="6" s="1"/>
  <c r="R6514" i="6"/>
  <c r="Q6514" i="6"/>
  <c r="P6514" i="6"/>
  <c r="O6514" i="6"/>
  <c r="N6514" i="6"/>
  <c r="M6514" i="6"/>
  <c r="T6513" i="6" a="1"/>
  <c r="T6513" i="6" s="1"/>
  <c r="S6513" i="6" a="1"/>
  <c r="S6513" i="6" s="1"/>
  <c r="R6513" i="6"/>
  <c r="Q6513" i="6"/>
  <c r="P6513" i="6"/>
  <c r="O6513" i="6"/>
  <c r="N6513" i="6"/>
  <c r="M6513" i="6"/>
  <c r="T6512" i="6" a="1"/>
  <c r="T6512" i="6" s="1"/>
  <c r="S6512" i="6"/>
  <c r="S6512" i="6" a="1"/>
  <c r="R6512" i="6"/>
  <c r="Q6512" i="6"/>
  <c r="P6512" i="6"/>
  <c r="O6512" i="6"/>
  <c r="N6512" i="6"/>
  <c r="M6512" i="6"/>
  <c r="T6511" i="6"/>
  <c r="T6511" i="6" a="1"/>
  <c r="S6511" i="6" a="1"/>
  <c r="S6511" i="6" s="1"/>
  <c r="R6511" i="6"/>
  <c r="Q6511" i="6"/>
  <c r="P6511" i="6"/>
  <c r="O6511" i="6"/>
  <c r="N6511" i="6"/>
  <c r="M6511" i="6"/>
  <c r="T6510" i="6" a="1"/>
  <c r="T6510" i="6" s="1"/>
  <c r="S6510" i="6" a="1"/>
  <c r="S6510" i="6" s="1"/>
  <c r="R6510" i="6"/>
  <c r="Q6510" i="6"/>
  <c r="P6510" i="6"/>
  <c r="O6510" i="6"/>
  <c r="N6510" i="6"/>
  <c r="M6510" i="6"/>
  <c r="T6509" i="6" a="1"/>
  <c r="T6509" i="6" s="1"/>
  <c r="S6509" i="6"/>
  <c r="S6509" i="6" a="1"/>
  <c r="R6509" i="6"/>
  <c r="Q6509" i="6"/>
  <c r="P6509" i="6"/>
  <c r="O6509" i="6"/>
  <c r="N6509" i="6"/>
  <c r="M6509" i="6"/>
  <c r="T6508" i="6"/>
  <c r="T6508" i="6" a="1"/>
  <c r="S6508" i="6"/>
  <c r="S6508" i="6" a="1"/>
  <c r="R6508" i="6"/>
  <c r="Q6508" i="6"/>
  <c r="P6508" i="6"/>
  <c r="O6508" i="6"/>
  <c r="N6508" i="6"/>
  <c r="M6508" i="6"/>
  <c r="T6507" i="6"/>
  <c r="T6507" i="6" a="1"/>
  <c r="S6507" i="6" a="1"/>
  <c r="S6507" i="6" s="1"/>
  <c r="R6507" i="6"/>
  <c r="Q6507" i="6"/>
  <c r="P6507" i="6"/>
  <c r="O6507" i="6"/>
  <c r="N6507" i="6"/>
  <c r="M6507" i="6"/>
  <c r="T6506" i="6" a="1"/>
  <c r="T6506" i="6" s="1"/>
  <c r="S6506" i="6" a="1"/>
  <c r="S6506" i="6" s="1"/>
  <c r="R6506" i="6"/>
  <c r="Q6506" i="6"/>
  <c r="P6506" i="6"/>
  <c r="O6506" i="6"/>
  <c r="N6506" i="6"/>
  <c r="M6506" i="6"/>
  <c r="T6505" i="6" a="1"/>
  <c r="T6505" i="6" s="1"/>
  <c r="S6505" i="6" a="1"/>
  <c r="S6505" i="6" s="1"/>
  <c r="R6505" i="6"/>
  <c r="Q6505" i="6"/>
  <c r="P6505" i="6"/>
  <c r="O6505" i="6"/>
  <c r="N6505" i="6"/>
  <c r="M6505" i="6"/>
  <c r="T6504" i="6" a="1"/>
  <c r="T6504" i="6" s="1"/>
  <c r="S6504" i="6" a="1"/>
  <c r="S6504" i="6" s="1"/>
  <c r="R6504" i="6"/>
  <c r="Q6504" i="6"/>
  <c r="P6504" i="6"/>
  <c r="O6504" i="6"/>
  <c r="N6504" i="6"/>
  <c r="M6504" i="6"/>
  <c r="T6503" i="6" a="1"/>
  <c r="T6503" i="6" s="1"/>
  <c r="S6503" i="6"/>
  <c r="S6503" i="6" a="1"/>
  <c r="R6503" i="6"/>
  <c r="Q6503" i="6"/>
  <c r="P6503" i="6"/>
  <c r="O6503" i="6"/>
  <c r="N6503" i="6"/>
  <c r="M6503" i="6"/>
  <c r="T6502" i="6"/>
  <c r="T6502" i="6" a="1"/>
  <c r="S6502" i="6" a="1"/>
  <c r="S6502" i="6" s="1"/>
  <c r="R6502" i="6"/>
  <c r="Q6502" i="6"/>
  <c r="P6502" i="6"/>
  <c r="O6502" i="6"/>
  <c r="N6502" i="6"/>
  <c r="M6502" i="6"/>
  <c r="T6501" i="6" a="1"/>
  <c r="T6501" i="6" s="1"/>
  <c r="S6501" i="6" a="1"/>
  <c r="S6501" i="6" s="1"/>
  <c r="R6501" i="6"/>
  <c r="Q6501" i="6"/>
  <c r="P6501" i="6"/>
  <c r="O6501" i="6"/>
  <c r="N6501" i="6"/>
  <c r="M6501" i="6"/>
  <c r="T6500" i="6" a="1"/>
  <c r="T6500" i="6" s="1"/>
  <c r="S6500" i="6"/>
  <c r="S6500" i="6" a="1"/>
  <c r="R6500" i="6"/>
  <c r="Q6500" i="6"/>
  <c r="P6500" i="6"/>
  <c r="O6500" i="6"/>
  <c r="N6500" i="6"/>
  <c r="M6500" i="6"/>
  <c r="T6499" i="6"/>
  <c r="T6499" i="6" a="1"/>
  <c r="S6499" i="6"/>
  <c r="S6499" i="6" a="1"/>
  <c r="R6499" i="6"/>
  <c r="Q6499" i="6"/>
  <c r="P6499" i="6"/>
  <c r="O6499" i="6"/>
  <c r="N6499" i="6"/>
  <c r="M6499" i="6"/>
  <c r="T6498" i="6"/>
  <c r="T6498" i="6" a="1"/>
  <c r="S6498" i="6" a="1"/>
  <c r="S6498" i="6" s="1"/>
  <c r="R6498" i="6"/>
  <c r="Q6498" i="6"/>
  <c r="P6498" i="6"/>
  <c r="O6498" i="6"/>
  <c r="N6498" i="6"/>
  <c r="M6498" i="6"/>
  <c r="T6497" i="6" a="1"/>
  <c r="T6497" i="6" s="1"/>
  <c r="S6497" i="6" a="1"/>
  <c r="S6497" i="6" s="1"/>
  <c r="R6497" i="6"/>
  <c r="Q6497" i="6"/>
  <c r="P6497" i="6"/>
  <c r="O6497" i="6"/>
  <c r="N6497" i="6"/>
  <c r="M6497" i="6"/>
  <c r="T6496" i="6" a="1"/>
  <c r="T6496" i="6" s="1"/>
  <c r="S6496" i="6" a="1"/>
  <c r="S6496" i="6" s="1"/>
  <c r="R6496" i="6"/>
  <c r="Q6496" i="6"/>
  <c r="P6496" i="6"/>
  <c r="O6496" i="6"/>
  <c r="N6496" i="6"/>
  <c r="M6496" i="6"/>
  <c r="T6495" i="6" a="1"/>
  <c r="T6495" i="6" s="1"/>
  <c r="S6495" i="6" a="1"/>
  <c r="S6495" i="6" s="1"/>
  <c r="R6495" i="6"/>
  <c r="Q6495" i="6"/>
  <c r="P6495" i="6"/>
  <c r="O6495" i="6"/>
  <c r="N6495" i="6"/>
  <c r="M6495" i="6"/>
  <c r="T6494" i="6" a="1"/>
  <c r="T6494" i="6" s="1"/>
  <c r="S6494" i="6" a="1"/>
  <c r="S6494" i="6" s="1"/>
  <c r="R6494" i="6"/>
  <c r="Q6494" i="6"/>
  <c r="P6494" i="6"/>
  <c r="O6494" i="6"/>
  <c r="N6494" i="6"/>
  <c r="M6494" i="6"/>
  <c r="T6493" i="6" a="1"/>
  <c r="T6493" i="6" s="1"/>
  <c r="S6493" i="6"/>
  <c r="S6493" i="6" a="1"/>
  <c r="R6493" i="6"/>
  <c r="Q6493" i="6"/>
  <c r="P6493" i="6"/>
  <c r="O6493" i="6"/>
  <c r="N6493" i="6"/>
  <c r="M6493" i="6"/>
  <c r="T6492" i="6"/>
  <c r="T6492" i="6" a="1"/>
  <c r="S6492" i="6"/>
  <c r="S6492" i="6" a="1"/>
  <c r="R6492" i="6"/>
  <c r="Q6492" i="6"/>
  <c r="P6492" i="6"/>
  <c r="O6492" i="6"/>
  <c r="N6492" i="6"/>
  <c r="M6492" i="6"/>
  <c r="T6491" i="6"/>
  <c r="T6491" i="6" a="1"/>
  <c r="S6491" i="6" a="1"/>
  <c r="S6491" i="6" s="1"/>
  <c r="R6491" i="6"/>
  <c r="Q6491" i="6"/>
  <c r="P6491" i="6"/>
  <c r="O6491" i="6"/>
  <c r="N6491" i="6"/>
  <c r="M6491" i="6"/>
  <c r="T6490" i="6" a="1"/>
  <c r="T6490" i="6" s="1"/>
  <c r="S6490" i="6" a="1"/>
  <c r="S6490" i="6" s="1"/>
  <c r="R6490" i="6"/>
  <c r="Q6490" i="6"/>
  <c r="P6490" i="6"/>
  <c r="O6490" i="6"/>
  <c r="N6490" i="6"/>
  <c r="M6490" i="6"/>
  <c r="T6489" i="6" a="1"/>
  <c r="T6489" i="6" s="1"/>
  <c r="S6489" i="6" a="1"/>
  <c r="S6489" i="6" s="1"/>
  <c r="R6489" i="6"/>
  <c r="Q6489" i="6"/>
  <c r="P6489" i="6"/>
  <c r="O6489" i="6"/>
  <c r="N6489" i="6"/>
  <c r="M6489" i="6"/>
  <c r="T6488" i="6" a="1"/>
  <c r="T6488" i="6" s="1"/>
  <c r="S6488" i="6"/>
  <c r="S6488" i="6" a="1"/>
  <c r="R6488" i="6"/>
  <c r="Q6488" i="6"/>
  <c r="P6488" i="6"/>
  <c r="O6488" i="6"/>
  <c r="N6488" i="6"/>
  <c r="M6488" i="6"/>
  <c r="T6487" i="6"/>
  <c r="T6487" i="6" a="1"/>
  <c r="S6487" i="6" a="1"/>
  <c r="S6487" i="6" s="1"/>
  <c r="R6487" i="6"/>
  <c r="Q6487" i="6"/>
  <c r="P6487" i="6"/>
  <c r="O6487" i="6"/>
  <c r="N6487" i="6"/>
  <c r="M6487" i="6"/>
  <c r="T6486" i="6" a="1"/>
  <c r="T6486" i="6" s="1"/>
  <c r="S6486" i="6" a="1"/>
  <c r="S6486" i="6" s="1"/>
  <c r="R6486" i="6"/>
  <c r="Q6486" i="6"/>
  <c r="P6486" i="6"/>
  <c r="O6486" i="6"/>
  <c r="N6486" i="6"/>
  <c r="M6486" i="6"/>
  <c r="T6485" i="6" a="1"/>
  <c r="T6485" i="6" s="1"/>
  <c r="S6485" i="6" a="1"/>
  <c r="S6485" i="6" s="1"/>
  <c r="R6485" i="6"/>
  <c r="Q6485" i="6"/>
  <c r="P6485" i="6"/>
  <c r="O6485" i="6"/>
  <c r="N6485" i="6"/>
  <c r="M6485" i="6"/>
  <c r="T6484" i="6" a="1"/>
  <c r="T6484" i="6" s="1"/>
  <c r="S6484" i="6" a="1"/>
  <c r="S6484" i="6" s="1"/>
  <c r="R6484" i="6"/>
  <c r="Q6484" i="6"/>
  <c r="P6484" i="6"/>
  <c r="O6484" i="6"/>
  <c r="N6484" i="6"/>
  <c r="M6484" i="6"/>
  <c r="T6483" i="6" a="1"/>
  <c r="T6483" i="6" s="1"/>
  <c r="S6483" i="6"/>
  <c r="S6483" i="6" a="1"/>
  <c r="R6483" i="6"/>
  <c r="Q6483" i="6"/>
  <c r="P6483" i="6"/>
  <c r="O6483" i="6"/>
  <c r="N6483" i="6"/>
  <c r="M6483" i="6"/>
  <c r="T6482" i="6"/>
  <c r="T6482" i="6" a="1"/>
  <c r="S6482" i="6" a="1"/>
  <c r="S6482" i="6" s="1"/>
  <c r="R6482" i="6"/>
  <c r="Q6482" i="6"/>
  <c r="P6482" i="6"/>
  <c r="O6482" i="6"/>
  <c r="N6482" i="6"/>
  <c r="M6482" i="6"/>
  <c r="T6481" i="6" a="1"/>
  <c r="T6481" i="6" s="1"/>
  <c r="S6481" i="6"/>
  <c r="S6481" i="6" a="1"/>
  <c r="R6481" i="6"/>
  <c r="Q6481" i="6"/>
  <c r="P6481" i="6"/>
  <c r="O6481" i="6"/>
  <c r="N6481" i="6"/>
  <c r="M6481" i="6"/>
  <c r="T6480" i="6"/>
  <c r="T6480" i="6" a="1"/>
  <c r="S6480" i="6" a="1"/>
  <c r="S6480" i="6" s="1"/>
  <c r="R6480" i="6"/>
  <c r="Q6480" i="6"/>
  <c r="P6480" i="6"/>
  <c r="O6480" i="6"/>
  <c r="N6480" i="6"/>
  <c r="M6480" i="6"/>
  <c r="T6479" i="6" a="1"/>
  <c r="T6479" i="6" s="1"/>
  <c r="S6479" i="6"/>
  <c r="S6479" i="6" a="1"/>
  <c r="R6479" i="6"/>
  <c r="Q6479" i="6"/>
  <c r="P6479" i="6"/>
  <c r="O6479" i="6"/>
  <c r="N6479" i="6"/>
  <c r="M6479" i="6"/>
  <c r="T6478" i="6"/>
  <c r="T6478" i="6" a="1"/>
  <c r="S6478" i="6" a="1"/>
  <c r="S6478" i="6" s="1"/>
  <c r="R6478" i="6"/>
  <c r="Q6478" i="6"/>
  <c r="P6478" i="6"/>
  <c r="O6478" i="6"/>
  <c r="N6478" i="6"/>
  <c r="M6478" i="6"/>
  <c r="T6477" i="6" a="1"/>
  <c r="T6477" i="6" s="1"/>
  <c r="S6477" i="6" a="1"/>
  <c r="S6477" i="6" s="1"/>
  <c r="R6477" i="6"/>
  <c r="Q6477" i="6"/>
  <c r="P6477" i="6"/>
  <c r="O6477" i="6"/>
  <c r="N6477" i="6"/>
  <c r="M6477" i="6"/>
  <c r="T6476" i="6" a="1"/>
  <c r="T6476" i="6" s="1"/>
  <c r="S6476" i="6"/>
  <c r="S6476" i="6" a="1"/>
  <c r="R6476" i="6"/>
  <c r="Q6476" i="6"/>
  <c r="P6476" i="6"/>
  <c r="O6476" i="6"/>
  <c r="N6476" i="6"/>
  <c r="M6476" i="6"/>
  <c r="T6475" i="6"/>
  <c r="T6475" i="6" a="1"/>
  <c r="S6475" i="6" a="1"/>
  <c r="S6475" i="6" s="1"/>
  <c r="R6475" i="6"/>
  <c r="Q6475" i="6"/>
  <c r="P6475" i="6"/>
  <c r="O6475" i="6"/>
  <c r="N6475" i="6"/>
  <c r="M6475" i="6"/>
  <c r="T6474" i="6" a="1"/>
  <c r="T6474" i="6" s="1"/>
  <c r="S6474" i="6" a="1"/>
  <c r="S6474" i="6" s="1"/>
  <c r="R6474" i="6"/>
  <c r="Q6474" i="6"/>
  <c r="P6474" i="6"/>
  <c r="O6474" i="6"/>
  <c r="N6474" i="6"/>
  <c r="M6474" i="6"/>
  <c r="T6473" i="6" a="1"/>
  <c r="T6473" i="6" s="1"/>
  <c r="S6473" i="6" a="1"/>
  <c r="S6473" i="6" s="1"/>
  <c r="R6473" i="6"/>
  <c r="Q6473" i="6"/>
  <c r="P6473" i="6"/>
  <c r="O6473" i="6"/>
  <c r="N6473" i="6"/>
  <c r="M6473" i="6"/>
  <c r="T6472" i="6" a="1"/>
  <c r="T6472" i="6" s="1"/>
  <c r="S6472" i="6"/>
  <c r="S6472" i="6" a="1"/>
  <c r="R6472" i="6"/>
  <c r="Q6472" i="6"/>
  <c r="P6472" i="6"/>
  <c r="O6472" i="6"/>
  <c r="N6472" i="6"/>
  <c r="M6472" i="6"/>
  <c r="T6471" i="6"/>
  <c r="T6471" i="6" a="1"/>
  <c r="S6471" i="6"/>
  <c r="S6471" i="6" a="1"/>
  <c r="R6471" i="6"/>
  <c r="Q6471" i="6"/>
  <c r="P6471" i="6"/>
  <c r="O6471" i="6"/>
  <c r="N6471" i="6"/>
  <c r="M6471" i="6"/>
  <c r="T6470" i="6"/>
  <c r="T6470" i="6" a="1"/>
  <c r="S6470" i="6" a="1"/>
  <c r="S6470" i="6" s="1"/>
  <c r="R6470" i="6"/>
  <c r="Q6470" i="6"/>
  <c r="P6470" i="6"/>
  <c r="O6470" i="6"/>
  <c r="N6470" i="6"/>
  <c r="M6470" i="6"/>
  <c r="T6469" i="6" a="1"/>
  <c r="T6469" i="6" s="1"/>
  <c r="S6469" i="6" a="1"/>
  <c r="S6469" i="6" s="1"/>
  <c r="R6469" i="6"/>
  <c r="Q6469" i="6"/>
  <c r="P6469" i="6"/>
  <c r="O6469" i="6"/>
  <c r="N6469" i="6"/>
  <c r="M6469" i="6"/>
  <c r="T6468" i="6" a="1"/>
  <c r="T6468" i="6" s="1"/>
  <c r="S6468" i="6" a="1"/>
  <c r="S6468" i="6" s="1"/>
  <c r="R6468" i="6"/>
  <c r="Q6468" i="6"/>
  <c r="P6468" i="6"/>
  <c r="O6468" i="6"/>
  <c r="N6468" i="6"/>
  <c r="M6468" i="6"/>
  <c r="T6467" i="6" a="1"/>
  <c r="T6467" i="6" s="1"/>
  <c r="S6467" i="6" a="1"/>
  <c r="S6467" i="6" s="1"/>
  <c r="R6467" i="6"/>
  <c r="Q6467" i="6"/>
  <c r="P6467" i="6"/>
  <c r="O6467" i="6"/>
  <c r="N6467" i="6"/>
  <c r="M6467" i="6"/>
  <c r="T6466" i="6" a="1"/>
  <c r="T6466" i="6" s="1"/>
  <c r="S6466" i="6" a="1"/>
  <c r="S6466" i="6" s="1"/>
  <c r="R6466" i="6"/>
  <c r="Q6466" i="6"/>
  <c r="P6466" i="6"/>
  <c r="O6466" i="6"/>
  <c r="N6466" i="6"/>
  <c r="M6466" i="6"/>
  <c r="T6465" i="6" a="1"/>
  <c r="T6465" i="6" s="1"/>
  <c r="S6465" i="6"/>
  <c r="S6465" i="6" a="1"/>
  <c r="R6465" i="6"/>
  <c r="Q6465" i="6"/>
  <c r="P6465" i="6"/>
  <c r="O6465" i="6"/>
  <c r="N6465" i="6"/>
  <c r="M6465" i="6"/>
  <c r="T6464" i="6"/>
  <c r="T6464" i="6" a="1"/>
  <c r="S6464" i="6" a="1"/>
  <c r="S6464" i="6" s="1"/>
  <c r="R6464" i="6"/>
  <c r="Q6464" i="6"/>
  <c r="P6464" i="6"/>
  <c r="O6464" i="6"/>
  <c r="N6464" i="6"/>
  <c r="M6464" i="6"/>
  <c r="T6463" i="6" a="1"/>
  <c r="T6463" i="6" s="1"/>
  <c r="S6463" i="6" a="1"/>
  <c r="S6463" i="6" s="1"/>
  <c r="R6463" i="6"/>
  <c r="Q6463" i="6"/>
  <c r="P6463" i="6"/>
  <c r="O6463" i="6"/>
  <c r="N6463" i="6"/>
  <c r="M6463" i="6"/>
  <c r="T6462" i="6" a="1"/>
  <c r="T6462" i="6" s="1"/>
  <c r="S6462" i="6" a="1"/>
  <c r="S6462" i="6" s="1"/>
  <c r="R6462" i="6"/>
  <c r="Q6462" i="6"/>
  <c r="P6462" i="6"/>
  <c r="O6462" i="6"/>
  <c r="N6462" i="6"/>
  <c r="M6462" i="6"/>
  <c r="T6461" i="6" a="1"/>
  <c r="T6461" i="6" s="1"/>
  <c r="S6461" i="6"/>
  <c r="S6461" i="6" a="1"/>
  <c r="R6461" i="6"/>
  <c r="Q6461" i="6"/>
  <c r="P6461" i="6"/>
  <c r="O6461" i="6"/>
  <c r="N6461" i="6"/>
  <c r="M6461" i="6"/>
  <c r="T6460" i="6"/>
  <c r="T6460" i="6" a="1"/>
  <c r="S6460" i="6"/>
  <c r="S6460" i="6" a="1"/>
  <c r="R6460" i="6"/>
  <c r="Q6460" i="6"/>
  <c r="P6460" i="6"/>
  <c r="O6460" i="6"/>
  <c r="N6460" i="6"/>
  <c r="M6460" i="6"/>
  <c r="T6459" i="6"/>
  <c r="T6459" i="6" a="1"/>
  <c r="S6459" i="6" a="1"/>
  <c r="S6459" i="6" s="1"/>
  <c r="R6459" i="6"/>
  <c r="Q6459" i="6"/>
  <c r="P6459" i="6"/>
  <c r="O6459" i="6"/>
  <c r="N6459" i="6"/>
  <c r="M6459" i="6"/>
  <c r="T6458" i="6" a="1"/>
  <c r="T6458" i="6" s="1"/>
  <c r="S6458" i="6" a="1"/>
  <c r="S6458" i="6" s="1"/>
  <c r="R6458" i="6"/>
  <c r="Q6458" i="6"/>
  <c r="P6458" i="6"/>
  <c r="O6458" i="6"/>
  <c r="N6458" i="6"/>
  <c r="M6458" i="6"/>
  <c r="T6457" i="6" a="1"/>
  <c r="T6457" i="6" s="1"/>
  <c r="S6457" i="6" a="1"/>
  <c r="S6457" i="6" s="1"/>
  <c r="R6457" i="6"/>
  <c r="Q6457" i="6"/>
  <c r="P6457" i="6"/>
  <c r="O6457" i="6"/>
  <c r="N6457" i="6"/>
  <c r="M6457" i="6"/>
  <c r="T6456" i="6" a="1"/>
  <c r="T6456" i="6" s="1"/>
  <c r="S6456" i="6"/>
  <c r="S6456" i="6" a="1"/>
  <c r="R6456" i="6"/>
  <c r="Q6456" i="6"/>
  <c r="P6456" i="6"/>
  <c r="O6456" i="6"/>
  <c r="N6456" i="6"/>
  <c r="M6456" i="6"/>
  <c r="T6455" i="6"/>
  <c r="T6455" i="6" a="1"/>
  <c r="S6455" i="6"/>
  <c r="S6455" i="6" a="1"/>
  <c r="R6455" i="6"/>
  <c r="Q6455" i="6"/>
  <c r="P6455" i="6"/>
  <c r="O6455" i="6"/>
  <c r="N6455" i="6"/>
  <c r="M6455" i="6"/>
  <c r="T6454" i="6"/>
  <c r="T6454" i="6" a="1"/>
  <c r="S6454" i="6" a="1"/>
  <c r="S6454" i="6" s="1"/>
  <c r="R6454" i="6"/>
  <c r="Q6454" i="6"/>
  <c r="P6454" i="6"/>
  <c r="O6454" i="6"/>
  <c r="N6454" i="6"/>
  <c r="M6454" i="6"/>
  <c r="T6453" i="6" a="1"/>
  <c r="T6453" i="6" s="1"/>
  <c r="S6453" i="6" a="1"/>
  <c r="S6453" i="6" s="1"/>
  <c r="R6453" i="6"/>
  <c r="Q6453" i="6"/>
  <c r="P6453" i="6"/>
  <c r="O6453" i="6"/>
  <c r="N6453" i="6"/>
  <c r="M6453" i="6"/>
  <c r="T6452" i="6" a="1"/>
  <c r="T6452" i="6" s="1"/>
  <c r="S6452" i="6" a="1"/>
  <c r="S6452" i="6" s="1"/>
  <c r="R6452" i="6"/>
  <c r="Q6452" i="6"/>
  <c r="P6452" i="6"/>
  <c r="O6452" i="6"/>
  <c r="N6452" i="6"/>
  <c r="M6452" i="6"/>
  <c r="T6451" i="6" a="1"/>
  <c r="T6451" i="6" s="1"/>
  <c r="S6451" i="6"/>
  <c r="S6451" i="6" a="1"/>
  <c r="R6451" i="6"/>
  <c r="Q6451" i="6"/>
  <c r="P6451" i="6"/>
  <c r="O6451" i="6"/>
  <c r="N6451" i="6"/>
  <c r="M6451" i="6"/>
  <c r="T6450" i="6"/>
  <c r="T6450" i="6" a="1"/>
  <c r="S6450" i="6" a="1"/>
  <c r="S6450" i="6" s="1"/>
  <c r="R6450" i="6"/>
  <c r="Q6450" i="6"/>
  <c r="P6450" i="6"/>
  <c r="O6450" i="6"/>
  <c r="N6450" i="6"/>
  <c r="M6450" i="6"/>
  <c r="T6449" i="6" a="1"/>
  <c r="T6449" i="6" s="1"/>
  <c r="S6449" i="6" a="1"/>
  <c r="S6449" i="6" s="1"/>
  <c r="R6449" i="6"/>
  <c r="Q6449" i="6"/>
  <c r="P6449" i="6"/>
  <c r="O6449" i="6"/>
  <c r="N6449" i="6"/>
  <c r="M6449" i="6"/>
  <c r="T6448" i="6" a="1"/>
  <c r="T6448" i="6" s="1"/>
  <c r="S6448" i="6" a="1"/>
  <c r="S6448" i="6" s="1"/>
  <c r="R6448" i="6"/>
  <c r="Q6448" i="6"/>
  <c r="P6448" i="6"/>
  <c r="O6448" i="6"/>
  <c r="N6448" i="6"/>
  <c r="M6448" i="6"/>
  <c r="T6447" i="6" a="1"/>
  <c r="T6447" i="6" s="1"/>
  <c r="S6447" i="6" a="1"/>
  <c r="S6447" i="6" s="1"/>
  <c r="R6447" i="6"/>
  <c r="Q6447" i="6"/>
  <c r="P6447" i="6"/>
  <c r="O6447" i="6"/>
  <c r="N6447" i="6"/>
  <c r="M6447" i="6"/>
  <c r="T6446" i="6" a="1"/>
  <c r="T6446" i="6" s="1"/>
  <c r="S6446" i="6" a="1"/>
  <c r="S6446" i="6" s="1"/>
  <c r="R6446" i="6"/>
  <c r="Q6446" i="6"/>
  <c r="P6446" i="6"/>
  <c r="O6446" i="6"/>
  <c r="N6446" i="6"/>
  <c r="M6446" i="6"/>
  <c r="T6445" i="6" a="1"/>
  <c r="T6445" i="6" s="1"/>
  <c r="S6445" i="6"/>
  <c r="S6445" i="6" a="1"/>
  <c r="R6445" i="6"/>
  <c r="Q6445" i="6"/>
  <c r="P6445" i="6"/>
  <c r="O6445" i="6"/>
  <c r="N6445" i="6"/>
  <c r="M6445" i="6"/>
  <c r="T6444" i="6"/>
  <c r="T6444" i="6" a="1"/>
  <c r="S6444" i="6"/>
  <c r="S6444" i="6" a="1"/>
  <c r="R6444" i="6"/>
  <c r="Q6444" i="6"/>
  <c r="P6444" i="6"/>
  <c r="O6444" i="6"/>
  <c r="N6444" i="6"/>
  <c r="M6444" i="6"/>
  <c r="T6443" i="6"/>
  <c r="T6443" i="6" a="1"/>
  <c r="S6443" i="6" a="1"/>
  <c r="S6443" i="6" s="1"/>
  <c r="R6443" i="6"/>
  <c r="Q6443" i="6"/>
  <c r="P6443" i="6"/>
  <c r="O6443" i="6"/>
  <c r="N6443" i="6"/>
  <c r="M6443" i="6"/>
  <c r="T6442" i="6" a="1"/>
  <c r="T6442" i="6" s="1"/>
  <c r="S6442" i="6" a="1"/>
  <c r="S6442" i="6" s="1"/>
  <c r="R6442" i="6"/>
  <c r="Q6442" i="6"/>
  <c r="P6442" i="6"/>
  <c r="O6442" i="6"/>
  <c r="N6442" i="6"/>
  <c r="M6442" i="6"/>
  <c r="T6441" i="6" a="1"/>
  <c r="T6441" i="6" s="1"/>
  <c r="S6441" i="6" a="1"/>
  <c r="S6441" i="6" s="1"/>
  <c r="R6441" i="6"/>
  <c r="Q6441" i="6"/>
  <c r="P6441" i="6"/>
  <c r="O6441" i="6"/>
  <c r="N6441" i="6"/>
  <c r="M6441" i="6"/>
  <c r="T6440" i="6" a="1"/>
  <c r="T6440" i="6" s="1"/>
  <c r="S6440" i="6"/>
  <c r="S6440" i="6" a="1"/>
  <c r="R6440" i="6"/>
  <c r="Q6440" i="6"/>
  <c r="P6440" i="6"/>
  <c r="O6440" i="6"/>
  <c r="N6440" i="6"/>
  <c r="M6440" i="6"/>
  <c r="T6439" i="6"/>
  <c r="T6439" i="6" a="1"/>
  <c r="S6439" i="6" a="1"/>
  <c r="S6439" i="6" s="1"/>
  <c r="R6439" i="6"/>
  <c r="Q6439" i="6"/>
  <c r="P6439" i="6"/>
  <c r="O6439" i="6"/>
  <c r="N6439" i="6"/>
  <c r="M6439" i="6"/>
  <c r="T6438" i="6" a="1"/>
  <c r="T6438" i="6" s="1"/>
  <c r="S6438" i="6" a="1"/>
  <c r="S6438" i="6" s="1"/>
  <c r="R6438" i="6"/>
  <c r="Q6438" i="6"/>
  <c r="P6438" i="6"/>
  <c r="O6438" i="6"/>
  <c r="N6438" i="6"/>
  <c r="M6438" i="6"/>
  <c r="T6437" i="6" a="1"/>
  <c r="T6437" i="6" s="1"/>
  <c r="S6437" i="6" a="1"/>
  <c r="S6437" i="6" s="1"/>
  <c r="R6437" i="6"/>
  <c r="Q6437" i="6"/>
  <c r="P6437" i="6"/>
  <c r="O6437" i="6"/>
  <c r="N6437" i="6"/>
  <c r="M6437" i="6"/>
  <c r="T6436" i="6" a="1"/>
  <c r="T6436" i="6" s="1"/>
  <c r="S6436" i="6"/>
  <c r="S6436" i="6" a="1"/>
  <c r="R6436" i="6"/>
  <c r="Q6436" i="6"/>
  <c r="P6436" i="6"/>
  <c r="O6436" i="6"/>
  <c r="N6436" i="6"/>
  <c r="M6436" i="6"/>
  <c r="T6435" i="6"/>
  <c r="T6435" i="6" a="1"/>
  <c r="S6435" i="6" a="1"/>
  <c r="S6435" i="6" s="1"/>
  <c r="R6435" i="6"/>
  <c r="Q6435" i="6"/>
  <c r="P6435" i="6"/>
  <c r="O6435" i="6"/>
  <c r="N6435" i="6"/>
  <c r="M6435" i="6"/>
  <c r="T6434" i="6" a="1"/>
  <c r="T6434" i="6" s="1"/>
  <c r="S6434" i="6" a="1"/>
  <c r="S6434" i="6" s="1"/>
  <c r="R6434" i="6"/>
  <c r="Q6434" i="6"/>
  <c r="P6434" i="6"/>
  <c r="O6434" i="6"/>
  <c r="N6434" i="6"/>
  <c r="M6434" i="6"/>
  <c r="T6433" i="6" a="1"/>
  <c r="T6433" i="6" s="1"/>
  <c r="S6433" i="6"/>
  <c r="S6433" i="6" a="1"/>
  <c r="R6433" i="6"/>
  <c r="Q6433" i="6"/>
  <c r="P6433" i="6"/>
  <c r="O6433" i="6"/>
  <c r="N6433" i="6"/>
  <c r="M6433" i="6"/>
  <c r="T6432" i="6"/>
  <c r="T6432" i="6" a="1"/>
  <c r="S6432" i="6" a="1"/>
  <c r="S6432" i="6" s="1"/>
  <c r="R6432" i="6"/>
  <c r="Q6432" i="6"/>
  <c r="P6432" i="6"/>
  <c r="O6432" i="6"/>
  <c r="N6432" i="6"/>
  <c r="M6432" i="6"/>
  <c r="T6431" i="6" a="1"/>
  <c r="T6431" i="6" s="1"/>
  <c r="S6431" i="6" a="1"/>
  <c r="S6431" i="6" s="1"/>
  <c r="R6431" i="6"/>
  <c r="Q6431" i="6"/>
  <c r="P6431" i="6"/>
  <c r="O6431" i="6"/>
  <c r="N6431" i="6"/>
  <c r="M6431" i="6"/>
  <c r="T6430" i="6" a="1"/>
  <c r="T6430" i="6" s="1"/>
  <c r="S6430" i="6" a="1"/>
  <c r="S6430" i="6" s="1"/>
  <c r="R6430" i="6"/>
  <c r="Q6430" i="6"/>
  <c r="P6430" i="6"/>
  <c r="O6430" i="6"/>
  <c r="N6430" i="6"/>
  <c r="M6430" i="6"/>
  <c r="T6429" i="6" a="1"/>
  <c r="T6429" i="6" s="1"/>
  <c r="S6429" i="6" a="1"/>
  <c r="S6429" i="6" s="1"/>
  <c r="R6429" i="6"/>
  <c r="Q6429" i="6"/>
  <c r="P6429" i="6"/>
  <c r="O6429" i="6"/>
  <c r="N6429" i="6"/>
  <c r="M6429" i="6"/>
  <c r="T6428" i="6" a="1"/>
  <c r="T6428" i="6" s="1"/>
  <c r="S6428" i="6"/>
  <c r="S6428" i="6" a="1"/>
  <c r="R6428" i="6"/>
  <c r="Q6428" i="6"/>
  <c r="P6428" i="6"/>
  <c r="O6428" i="6"/>
  <c r="N6428" i="6"/>
  <c r="M6428" i="6"/>
  <c r="T6427" i="6"/>
  <c r="T6427" i="6" a="1"/>
  <c r="S6427" i="6" a="1"/>
  <c r="S6427" i="6" s="1"/>
  <c r="R6427" i="6"/>
  <c r="Q6427" i="6"/>
  <c r="P6427" i="6"/>
  <c r="O6427" i="6"/>
  <c r="N6427" i="6"/>
  <c r="M6427" i="6"/>
  <c r="T6426" i="6" a="1"/>
  <c r="T6426" i="6" s="1"/>
  <c r="S6426" i="6" a="1"/>
  <c r="S6426" i="6" s="1"/>
  <c r="R6426" i="6"/>
  <c r="Q6426" i="6"/>
  <c r="P6426" i="6"/>
  <c r="O6426" i="6"/>
  <c r="N6426" i="6"/>
  <c r="M6426" i="6"/>
  <c r="T6425" i="6" a="1"/>
  <c r="T6425" i="6" s="1"/>
  <c r="S6425" i="6" a="1"/>
  <c r="S6425" i="6" s="1"/>
  <c r="R6425" i="6"/>
  <c r="Q6425" i="6"/>
  <c r="P6425" i="6"/>
  <c r="O6425" i="6"/>
  <c r="N6425" i="6"/>
  <c r="M6425" i="6"/>
  <c r="T6424" i="6" a="1"/>
  <c r="T6424" i="6" s="1"/>
  <c r="S6424" i="6" a="1"/>
  <c r="S6424" i="6" s="1"/>
  <c r="R6424" i="6"/>
  <c r="Q6424" i="6"/>
  <c r="P6424" i="6"/>
  <c r="O6424" i="6"/>
  <c r="N6424" i="6"/>
  <c r="M6424" i="6"/>
  <c r="T6423" i="6" a="1"/>
  <c r="T6423" i="6" s="1"/>
  <c r="S6423" i="6"/>
  <c r="S6423" i="6" a="1"/>
  <c r="R6423" i="6"/>
  <c r="Q6423" i="6"/>
  <c r="P6423" i="6"/>
  <c r="O6423" i="6"/>
  <c r="N6423" i="6"/>
  <c r="M6423" i="6"/>
  <c r="T6422" i="6"/>
  <c r="T6422" i="6" a="1"/>
  <c r="S6422" i="6" a="1"/>
  <c r="S6422" i="6" s="1"/>
  <c r="R6422" i="6"/>
  <c r="Q6422" i="6"/>
  <c r="P6422" i="6"/>
  <c r="O6422" i="6"/>
  <c r="N6422" i="6"/>
  <c r="M6422" i="6"/>
  <c r="T6421" i="6" a="1"/>
  <c r="T6421" i="6" s="1"/>
  <c r="S6421" i="6" a="1"/>
  <c r="S6421" i="6" s="1"/>
  <c r="R6421" i="6"/>
  <c r="Q6421" i="6"/>
  <c r="P6421" i="6"/>
  <c r="O6421" i="6"/>
  <c r="N6421" i="6"/>
  <c r="M6421" i="6"/>
  <c r="T6420" i="6" a="1"/>
  <c r="T6420" i="6" s="1"/>
  <c r="S6420" i="6" a="1"/>
  <c r="S6420" i="6" s="1"/>
  <c r="R6420" i="6"/>
  <c r="Q6420" i="6"/>
  <c r="P6420" i="6"/>
  <c r="O6420" i="6"/>
  <c r="N6420" i="6"/>
  <c r="M6420" i="6"/>
  <c r="T6419" i="6" a="1"/>
  <c r="T6419" i="6" s="1"/>
  <c r="S6419" i="6" a="1"/>
  <c r="S6419" i="6" s="1"/>
  <c r="R6419" i="6"/>
  <c r="Q6419" i="6"/>
  <c r="P6419" i="6"/>
  <c r="O6419" i="6"/>
  <c r="N6419" i="6"/>
  <c r="M6419" i="6"/>
  <c r="T6418" i="6" a="1"/>
  <c r="T6418" i="6" s="1"/>
  <c r="S6418" i="6" a="1"/>
  <c r="S6418" i="6" s="1"/>
  <c r="R6418" i="6"/>
  <c r="Q6418" i="6"/>
  <c r="P6418" i="6"/>
  <c r="O6418" i="6"/>
  <c r="N6418" i="6"/>
  <c r="M6418" i="6"/>
  <c r="T6417" i="6" a="1"/>
  <c r="T6417" i="6" s="1"/>
  <c r="S6417" i="6"/>
  <c r="S6417" i="6" a="1"/>
  <c r="R6417" i="6"/>
  <c r="Q6417" i="6"/>
  <c r="P6417" i="6"/>
  <c r="O6417" i="6"/>
  <c r="N6417" i="6"/>
  <c r="M6417" i="6"/>
  <c r="T6416" i="6"/>
  <c r="T6416" i="6" a="1"/>
  <c r="S6416" i="6" a="1"/>
  <c r="S6416" i="6" s="1"/>
  <c r="R6416" i="6"/>
  <c r="Q6416" i="6"/>
  <c r="P6416" i="6"/>
  <c r="O6416" i="6"/>
  <c r="N6416" i="6"/>
  <c r="M6416" i="6"/>
  <c r="T6415" i="6" a="1"/>
  <c r="T6415" i="6" s="1"/>
  <c r="S6415" i="6" a="1"/>
  <c r="S6415" i="6" s="1"/>
  <c r="R6415" i="6"/>
  <c r="Q6415" i="6"/>
  <c r="P6415" i="6"/>
  <c r="O6415" i="6"/>
  <c r="N6415" i="6"/>
  <c r="M6415" i="6"/>
  <c r="T6414" i="6" a="1"/>
  <c r="T6414" i="6" s="1"/>
  <c r="S6414" i="6" a="1"/>
  <c r="S6414" i="6" s="1"/>
  <c r="R6414" i="6"/>
  <c r="Q6414" i="6"/>
  <c r="P6414" i="6"/>
  <c r="O6414" i="6"/>
  <c r="N6414" i="6"/>
  <c r="M6414" i="6"/>
  <c r="T6413" i="6" a="1"/>
  <c r="T6413" i="6" s="1"/>
  <c r="S6413" i="6"/>
  <c r="S6413" i="6" a="1"/>
  <c r="R6413" i="6"/>
  <c r="Q6413" i="6"/>
  <c r="P6413" i="6"/>
  <c r="O6413" i="6"/>
  <c r="N6413" i="6"/>
  <c r="M6413" i="6"/>
  <c r="T6412" i="6"/>
  <c r="T6412" i="6" a="1"/>
  <c r="S6412" i="6" a="1"/>
  <c r="S6412" i="6" s="1"/>
  <c r="R6412" i="6"/>
  <c r="Q6412" i="6"/>
  <c r="P6412" i="6"/>
  <c r="O6412" i="6"/>
  <c r="N6412" i="6"/>
  <c r="M6412" i="6"/>
  <c r="T6411" i="6" a="1"/>
  <c r="T6411" i="6" s="1"/>
  <c r="S6411" i="6" a="1"/>
  <c r="S6411" i="6" s="1"/>
  <c r="R6411" i="6"/>
  <c r="Q6411" i="6"/>
  <c r="P6411" i="6"/>
  <c r="O6411" i="6"/>
  <c r="N6411" i="6"/>
  <c r="M6411" i="6"/>
  <c r="T6410" i="6" a="1"/>
  <c r="T6410" i="6" s="1"/>
  <c r="S6410" i="6" a="1"/>
  <c r="S6410" i="6" s="1"/>
  <c r="R6410" i="6"/>
  <c r="Q6410" i="6"/>
  <c r="P6410" i="6"/>
  <c r="O6410" i="6"/>
  <c r="N6410" i="6"/>
  <c r="M6410" i="6"/>
  <c r="T6409" i="6" a="1"/>
  <c r="T6409" i="6" s="1"/>
  <c r="S6409" i="6" a="1"/>
  <c r="S6409" i="6" s="1"/>
  <c r="R6409" i="6"/>
  <c r="Q6409" i="6"/>
  <c r="P6409" i="6"/>
  <c r="O6409" i="6"/>
  <c r="N6409" i="6"/>
  <c r="M6409" i="6"/>
  <c r="T6408" i="6" a="1"/>
  <c r="T6408" i="6" s="1"/>
  <c r="S6408" i="6"/>
  <c r="S6408" i="6" a="1"/>
  <c r="R6408" i="6"/>
  <c r="Q6408" i="6"/>
  <c r="P6408" i="6"/>
  <c r="O6408" i="6"/>
  <c r="N6408" i="6"/>
  <c r="M6408" i="6"/>
  <c r="T6407" i="6"/>
  <c r="T6407" i="6" a="1"/>
  <c r="S6407" i="6" a="1"/>
  <c r="S6407" i="6" s="1"/>
  <c r="R6407" i="6"/>
  <c r="Q6407" i="6"/>
  <c r="P6407" i="6"/>
  <c r="O6407" i="6"/>
  <c r="N6407" i="6"/>
  <c r="M6407" i="6"/>
  <c r="T6406" i="6" a="1"/>
  <c r="T6406" i="6" s="1"/>
  <c r="S6406" i="6" a="1"/>
  <c r="S6406" i="6" s="1"/>
  <c r="R6406" i="6"/>
  <c r="Q6406" i="6"/>
  <c r="P6406" i="6"/>
  <c r="O6406" i="6"/>
  <c r="N6406" i="6"/>
  <c r="M6406" i="6"/>
  <c r="T6405" i="6" a="1"/>
  <c r="T6405" i="6" s="1"/>
  <c r="S6405" i="6" a="1"/>
  <c r="S6405" i="6" s="1"/>
  <c r="R6405" i="6"/>
  <c r="Q6405" i="6"/>
  <c r="P6405" i="6"/>
  <c r="O6405" i="6"/>
  <c r="N6405" i="6"/>
  <c r="M6405" i="6"/>
  <c r="T6404" i="6" a="1"/>
  <c r="T6404" i="6" s="1"/>
  <c r="S6404" i="6" a="1"/>
  <c r="S6404" i="6" s="1"/>
  <c r="R6404" i="6"/>
  <c r="Q6404" i="6"/>
  <c r="P6404" i="6"/>
  <c r="O6404" i="6"/>
  <c r="N6404" i="6"/>
  <c r="M6404" i="6"/>
  <c r="T6403" i="6" a="1"/>
  <c r="T6403" i="6" s="1"/>
  <c r="S6403" i="6"/>
  <c r="S6403" i="6" a="1"/>
  <c r="R6403" i="6"/>
  <c r="Q6403" i="6"/>
  <c r="P6403" i="6"/>
  <c r="O6403" i="6"/>
  <c r="N6403" i="6"/>
  <c r="M6403" i="6"/>
  <c r="T6402" i="6"/>
  <c r="T6402" i="6" a="1"/>
  <c r="S6402" i="6" a="1"/>
  <c r="S6402" i="6" s="1"/>
  <c r="R6402" i="6"/>
  <c r="Q6402" i="6"/>
  <c r="P6402" i="6"/>
  <c r="O6402" i="6"/>
  <c r="N6402" i="6"/>
  <c r="M6402" i="6"/>
  <c r="T6401" i="6" a="1"/>
  <c r="T6401" i="6" s="1"/>
  <c r="S6401" i="6" a="1"/>
  <c r="S6401" i="6" s="1"/>
  <c r="R6401" i="6"/>
  <c r="Q6401" i="6"/>
  <c r="P6401" i="6"/>
  <c r="O6401" i="6"/>
  <c r="N6401" i="6"/>
  <c r="M6401" i="6"/>
  <c r="T6400" i="6" a="1"/>
  <c r="T6400" i="6" s="1"/>
  <c r="S6400" i="6" a="1"/>
  <c r="S6400" i="6" s="1"/>
  <c r="R6400" i="6"/>
  <c r="Q6400" i="6"/>
  <c r="P6400" i="6"/>
  <c r="O6400" i="6"/>
  <c r="N6400" i="6"/>
  <c r="M6400" i="6"/>
  <c r="T6399" i="6" a="1"/>
  <c r="T6399" i="6" s="1"/>
  <c r="S6399" i="6" a="1"/>
  <c r="S6399" i="6" s="1"/>
  <c r="R6399" i="6"/>
  <c r="Q6399" i="6"/>
  <c r="P6399" i="6"/>
  <c r="O6399" i="6"/>
  <c r="N6399" i="6"/>
  <c r="M6399" i="6"/>
  <c r="T6398" i="6" a="1"/>
  <c r="T6398" i="6" s="1"/>
  <c r="S6398" i="6" a="1"/>
  <c r="S6398" i="6" s="1"/>
  <c r="R6398" i="6"/>
  <c r="Q6398" i="6"/>
  <c r="P6398" i="6"/>
  <c r="O6398" i="6"/>
  <c r="N6398" i="6"/>
  <c r="M6398" i="6"/>
  <c r="T6397" i="6" a="1"/>
  <c r="T6397" i="6" s="1"/>
  <c r="S6397" i="6"/>
  <c r="S6397" i="6" a="1"/>
  <c r="R6397" i="6"/>
  <c r="Q6397" i="6"/>
  <c r="P6397" i="6"/>
  <c r="O6397" i="6"/>
  <c r="N6397" i="6"/>
  <c r="M6397" i="6"/>
  <c r="T6396" i="6"/>
  <c r="T6396" i="6" a="1"/>
  <c r="S6396" i="6" a="1"/>
  <c r="S6396" i="6" s="1"/>
  <c r="R6396" i="6"/>
  <c r="Q6396" i="6"/>
  <c r="P6396" i="6"/>
  <c r="O6396" i="6"/>
  <c r="N6396" i="6"/>
  <c r="M6396" i="6"/>
  <c r="T6395" i="6" a="1"/>
  <c r="T6395" i="6" s="1"/>
  <c r="S6395" i="6" a="1"/>
  <c r="S6395" i="6" s="1"/>
  <c r="R6395" i="6"/>
  <c r="Q6395" i="6"/>
  <c r="P6395" i="6"/>
  <c r="O6395" i="6"/>
  <c r="N6395" i="6"/>
  <c r="M6395" i="6"/>
  <c r="T6394" i="6" a="1"/>
  <c r="T6394" i="6" s="1"/>
  <c r="S6394" i="6" a="1"/>
  <c r="S6394" i="6" s="1"/>
  <c r="R6394" i="6"/>
  <c r="Q6394" i="6"/>
  <c r="P6394" i="6"/>
  <c r="O6394" i="6"/>
  <c r="N6394" i="6"/>
  <c r="M6394" i="6"/>
  <c r="T6393" i="6" a="1"/>
  <c r="T6393" i="6" s="1"/>
  <c r="S6393" i="6"/>
  <c r="S6393" i="6" a="1"/>
  <c r="R6393" i="6"/>
  <c r="Q6393" i="6"/>
  <c r="P6393" i="6"/>
  <c r="O6393" i="6"/>
  <c r="N6393" i="6"/>
  <c r="M6393" i="6"/>
  <c r="T6392" i="6"/>
  <c r="T6392" i="6" a="1"/>
  <c r="S6392" i="6" a="1"/>
  <c r="S6392" i="6" s="1"/>
  <c r="R6392" i="6"/>
  <c r="Q6392" i="6"/>
  <c r="P6392" i="6"/>
  <c r="O6392" i="6"/>
  <c r="N6392" i="6"/>
  <c r="M6392" i="6"/>
  <c r="T6391" i="6" a="1"/>
  <c r="T6391" i="6" s="1"/>
  <c r="S6391" i="6"/>
  <c r="S6391" i="6" a="1"/>
  <c r="R6391" i="6"/>
  <c r="Q6391" i="6"/>
  <c r="P6391" i="6"/>
  <c r="O6391" i="6"/>
  <c r="N6391" i="6"/>
  <c r="M6391" i="6"/>
  <c r="T6390" i="6"/>
  <c r="T6390" i="6" a="1"/>
  <c r="S6390" i="6" a="1"/>
  <c r="S6390" i="6" s="1"/>
  <c r="R6390" i="6"/>
  <c r="Q6390" i="6"/>
  <c r="P6390" i="6"/>
  <c r="O6390" i="6"/>
  <c r="N6390" i="6"/>
  <c r="M6390" i="6"/>
  <c r="T6389" i="6" a="1"/>
  <c r="T6389" i="6" s="1"/>
  <c r="S6389" i="6" a="1"/>
  <c r="S6389" i="6" s="1"/>
  <c r="R6389" i="6"/>
  <c r="Q6389" i="6"/>
  <c r="P6389" i="6"/>
  <c r="O6389" i="6"/>
  <c r="N6389" i="6"/>
  <c r="M6389" i="6"/>
  <c r="T6388" i="6" a="1"/>
  <c r="T6388" i="6" s="1"/>
  <c r="S6388" i="6" a="1"/>
  <c r="S6388" i="6" s="1"/>
  <c r="R6388" i="6"/>
  <c r="Q6388" i="6"/>
  <c r="P6388" i="6"/>
  <c r="O6388" i="6"/>
  <c r="N6388" i="6"/>
  <c r="M6388" i="6"/>
  <c r="T6387" i="6" a="1"/>
  <c r="T6387" i="6" s="1"/>
  <c r="S6387" i="6" a="1"/>
  <c r="S6387" i="6" s="1"/>
  <c r="R6387" i="6"/>
  <c r="Q6387" i="6"/>
  <c r="P6387" i="6"/>
  <c r="O6387" i="6"/>
  <c r="N6387" i="6"/>
  <c r="M6387" i="6"/>
  <c r="T6386" i="6" a="1"/>
  <c r="T6386" i="6" s="1"/>
  <c r="S6386" i="6" a="1"/>
  <c r="S6386" i="6" s="1"/>
  <c r="R6386" i="6"/>
  <c r="Q6386" i="6"/>
  <c r="P6386" i="6"/>
  <c r="O6386" i="6"/>
  <c r="N6386" i="6"/>
  <c r="M6386" i="6"/>
  <c r="T6385" i="6" a="1"/>
  <c r="T6385" i="6" s="1"/>
  <c r="S6385" i="6"/>
  <c r="S6385" i="6" a="1"/>
  <c r="R6385" i="6"/>
  <c r="Q6385" i="6"/>
  <c r="P6385" i="6"/>
  <c r="O6385" i="6"/>
  <c r="N6385" i="6"/>
  <c r="M6385" i="6"/>
  <c r="T6384" i="6"/>
  <c r="T6384" i="6" a="1"/>
  <c r="S6384" i="6" a="1"/>
  <c r="S6384" i="6" s="1"/>
  <c r="R6384" i="6"/>
  <c r="Q6384" i="6"/>
  <c r="P6384" i="6"/>
  <c r="O6384" i="6"/>
  <c r="N6384" i="6"/>
  <c r="M6384" i="6"/>
  <c r="T6383" i="6" a="1"/>
  <c r="T6383" i="6" s="1"/>
  <c r="S6383" i="6" a="1"/>
  <c r="S6383" i="6" s="1"/>
  <c r="R6383" i="6"/>
  <c r="Q6383" i="6"/>
  <c r="P6383" i="6"/>
  <c r="O6383" i="6"/>
  <c r="N6383" i="6"/>
  <c r="M6383" i="6"/>
  <c r="T6382" i="6" a="1"/>
  <c r="T6382" i="6" s="1"/>
  <c r="S6382" i="6" a="1"/>
  <c r="S6382" i="6" s="1"/>
  <c r="R6382" i="6"/>
  <c r="Q6382" i="6"/>
  <c r="P6382" i="6"/>
  <c r="O6382" i="6"/>
  <c r="N6382" i="6"/>
  <c r="M6382" i="6"/>
  <c r="T6381" i="6" a="1"/>
  <c r="T6381" i="6" s="1"/>
  <c r="S6381" i="6" a="1"/>
  <c r="S6381" i="6" s="1"/>
  <c r="R6381" i="6"/>
  <c r="Q6381" i="6"/>
  <c r="P6381" i="6"/>
  <c r="O6381" i="6"/>
  <c r="N6381" i="6"/>
  <c r="M6381" i="6"/>
  <c r="T6380" i="6" a="1"/>
  <c r="T6380" i="6" s="1"/>
  <c r="S6380" i="6"/>
  <c r="S6380" i="6" a="1"/>
  <c r="R6380" i="6"/>
  <c r="Q6380" i="6"/>
  <c r="P6380" i="6"/>
  <c r="O6380" i="6"/>
  <c r="N6380" i="6"/>
  <c r="M6380" i="6"/>
  <c r="T6379" i="6"/>
  <c r="T6379" i="6" a="1"/>
  <c r="S6379" i="6" a="1"/>
  <c r="S6379" i="6" s="1"/>
  <c r="R6379" i="6"/>
  <c r="Q6379" i="6"/>
  <c r="P6379" i="6"/>
  <c r="O6379" i="6"/>
  <c r="N6379" i="6"/>
  <c r="M6379" i="6"/>
  <c r="T6378" i="6" a="1"/>
  <c r="T6378" i="6" s="1"/>
  <c r="S6378" i="6" a="1"/>
  <c r="S6378" i="6" s="1"/>
  <c r="R6378" i="6"/>
  <c r="Q6378" i="6"/>
  <c r="P6378" i="6"/>
  <c r="O6378" i="6"/>
  <c r="N6378" i="6"/>
  <c r="M6378" i="6"/>
  <c r="T6377" i="6" a="1"/>
  <c r="T6377" i="6" s="1"/>
  <c r="S6377" i="6" a="1"/>
  <c r="S6377" i="6" s="1"/>
  <c r="R6377" i="6"/>
  <c r="Q6377" i="6"/>
  <c r="P6377" i="6"/>
  <c r="O6377" i="6"/>
  <c r="N6377" i="6"/>
  <c r="M6377" i="6"/>
  <c r="T6376" i="6" a="1"/>
  <c r="T6376" i="6" s="1"/>
  <c r="S6376" i="6" a="1"/>
  <c r="S6376" i="6" s="1"/>
  <c r="R6376" i="6"/>
  <c r="Q6376" i="6"/>
  <c r="P6376" i="6"/>
  <c r="O6376" i="6"/>
  <c r="N6376" i="6"/>
  <c r="M6376" i="6"/>
  <c r="T6375" i="6" a="1"/>
  <c r="T6375" i="6" s="1"/>
  <c r="S6375" i="6"/>
  <c r="S6375" i="6" a="1"/>
  <c r="R6375" i="6"/>
  <c r="Q6375" i="6"/>
  <c r="P6375" i="6"/>
  <c r="O6375" i="6"/>
  <c r="N6375" i="6"/>
  <c r="M6375" i="6"/>
  <c r="T6374" i="6"/>
  <c r="T6374" i="6" a="1"/>
  <c r="S6374" i="6" a="1"/>
  <c r="S6374" i="6" s="1"/>
  <c r="R6374" i="6"/>
  <c r="Q6374" i="6"/>
  <c r="P6374" i="6"/>
  <c r="O6374" i="6"/>
  <c r="N6374" i="6"/>
  <c r="M6374" i="6"/>
  <c r="T6373" i="6" a="1"/>
  <c r="T6373" i="6" s="1"/>
  <c r="S6373" i="6" a="1"/>
  <c r="S6373" i="6" s="1"/>
  <c r="R6373" i="6"/>
  <c r="Q6373" i="6"/>
  <c r="P6373" i="6"/>
  <c r="O6373" i="6"/>
  <c r="N6373" i="6"/>
  <c r="M6373" i="6"/>
  <c r="T6372" i="6" a="1"/>
  <c r="T6372" i="6" s="1"/>
  <c r="S6372" i="6" a="1"/>
  <c r="S6372" i="6" s="1"/>
  <c r="R6372" i="6"/>
  <c r="Q6372" i="6"/>
  <c r="P6372" i="6"/>
  <c r="O6372" i="6"/>
  <c r="N6372" i="6"/>
  <c r="M6372" i="6"/>
  <c r="T6371" i="6" a="1"/>
  <c r="T6371" i="6" s="1"/>
  <c r="S6371" i="6"/>
  <c r="S6371" i="6" a="1"/>
  <c r="R6371" i="6"/>
  <c r="Q6371" i="6"/>
  <c r="P6371" i="6"/>
  <c r="O6371" i="6"/>
  <c r="N6371" i="6"/>
  <c r="M6371" i="6"/>
  <c r="T6370" i="6"/>
  <c r="T6370" i="6" a="1"/>
  <c r="S6370" i="6" a="1"/>
  <c r="S6370" i="6" s="1"/>
  <c r="R6370" i="6"/>
  <c r="Q6370" i="6"/>
  <c r="P6370" i="6"/>
  <c r="O6370" i="6"/>
  <c r="N6370" i="6"/>
  <c r="M6370" i="6"/>
  <c r="T6369" i="6" a="1"/>
  <c r="T6369" i="6" s="1"/>
  <c r="S6369" i="6" a="1"/>
  <c r="S6369" i="6" s="1"/>
  <c r="R6369" i="6"/>
  <c r="Q6369" i="6"/>
  <c r="P6369" i="6"/>
  <c r="O6369" i="6"/>
  <c r="N6369" i="6"/>
  <c r="M6369" i="6"/>
  <c r="T6368" i="6" a="1"/>
  <c r="T6368" i="6" s="1"/>
  <c r="S6368" i="6" a="1"/>
  <c r="S6368" i="6" s="1"/>
  <c r="R6368" i="6"/>
  <c r="Q6368" i="6"/>
  <c r="P6368" i="6"/>
  <c r="O6368" i="6"/>
  <c r="N6368" i="6"/>
  <c r="M6368" i="6"/>
  <c r="T6367" i="6" a="1"/>
  <c r="T6367" i="6" s="1"/>
  <c r="S6367" i="6" a="1"/>
  <c r="S6367" i="6" s="1"/>
  <c r="R6367" i="6"/>
  <c r="Q6367" i="6"/>
  <c r="P6367" i="6"/>
  <c r="O6367" i="6"/>
  <c r="N6367" i="6"/>
  <c r="M6367" i="6"/>
  <c r="T6366" i="6" a="1"/>
  <c r="T6366" i="6" s="1"/>
  <c r="S6366" i="6" a="1"/>
  <c r="S6366" i="6" s="1"/>
  <c r="R6366" i="6"/>
  <c r="Q6366" i="6"/>
  <c r="P6366" i="6"/>
  <c r="O6366" i="6"/>
  <c r="N6366" i="6"/>
  <c r="M6366" i="6"/>
  <c r="T6365" i="6" a="1"/>
  <c r="T6365" i="6" s="1"/>
  <c r="S6365" i="6"/>
  <c r="S6365" i="6" a="1"/>
  <c r="R6365" i="6"/>
  <c r="Q6365" i="6"/>
  <c r="P6365" i="6"/>
  <c r="O6365" i="6"/>
  <c r="N6365" i="6"/>
  <c r="M6365" i="6"/>
  <c r="T6364" i="6"/>
  <c r="T6364" i="6" a="1"/>
  <c r="S6364" i="6" a="1"/>
  <c r="S6364" i="6" s="1"/>
  <c r="R6364" i="6"/>
  <c r="Q6364" i="6"/>
  <c r="P6364" i="6"/>
  <c r="O6364" i="6"/>
  <c r="N6364" i="6"/>
  <c r="M6364" i="6"/>
  <c r="T6363" i="6" a="1"/>
  <c r="T6363" i="6" s="1"/>
  <c r="S6363" i="6" a="1"/>
  <c r="S6363" i="6" s="1"/>
  <c r="R6363" i="6"/>
  <c r="Q6363" i="6"/>
  <c r="P6363" i="6"/>
  <c r="O6363" i="6"/>
  <c r="N6363" i="6"/>
  <c r="M6363" i="6"/>
  <c r="T6362" i="6" a="1"/>
  <c r="T6362" i="6" s="1"/>
  <c r="S6362" i="6" a="1"/>
  <c r="S6362" i="6" s="1"/>
  <c r="R6362" i="6"/>
  <c r="Q6362" i="6"/>
  <c r="P6362" i="6"/>
  <c r="O6362" i="6"/>
  <c r="N6362" i="6"/>
  <c r="M6362" i="6"/>
  <c r="T6361" i="6" a="1"/>
  <c r="T6361" i="6" s="1"/>
  <c r="S6361" i="6" a="1"/>
  <c r="S6361" i="6" s="1"/>
  <c r="R6361" i="6"/>
  <c r="Q6361" i="6"/>
  <c r="P6361" i="6"/>
  <c r="O6361" i="6"/>
  <c r="N6361" i="6"/>
  <c r="M6361" i="6"/>
  <c r="T6360" i="6" a="1"/>
  <c r="T6360" i="6" s="1"/>
  <c r="S6360" i="6"/>
  <c r="S6360" i="6" a="1"/>
  <c r="R6360" i="6"/>
  <c r="Q6360" i="6"/>
  <c r="P6360" i="6"/>
  <c r="O6360" i="6"/>
  <c r="N6360" i="6"/>
  <c r="M6360" i="6"/>
  <c r="T6359" i="6"/>
  <c r="T6359" i="6" a="1"/>
  <c r="S6359" i="6" a="1"/>
  <c r="S6359" i="6" s="1"/>
  <c r="R6359" i="6"/>
  <c r="Q6359" i="6"/>
  <c r="P6359" i="6"/>
  <c r="O6359" i="6"/>
  <c r="N6359" i="6"/>
  <c r="M6359" i="6"/>
  <c r="T6358" i="6" a="1"/>
  <c r="T6358" i="6" s="1"/>
  <c r="S6358" i="6" a="1"/>
  <c r="S6358" i="6" s="1"/>
  <c r="R6358" i="6"/>
  <c r="Q6358" i="6"/>
  <c r="P6358" i="6"/>
  <c r="O6358" i="6"/>
  <c r="N6358" i="6"/>
  <c r="M6358" i="6"/>
  <c r="T6357" i="6" a="1"/>
  <c r="T6357" i="6" s="1"/>
  <c r="S6357" i="6" a="1"/>
  <c r="S6357" i="6" s="1"/>
  <c r="R6357" i="6"/>
  <c r="Q6357" i="6"/>
  <c r="P6357" i="6"/>
  <c r="O6357" i="6"/>
  <c r="N6357" i="6"/>
  <c r="M6357" i="6"/>
  <c r="T6356" i="6" a="1"/>
  <c r="T6356" i="6" s="1"/>
  <c r="S6356" i="6" a="1"/>
  <c r="S6356" i="6" s="1"/>
  <c r="R6356" i="6"/>
  <c r="Q6356" i="6"/>
  <c r="P6356" i="6"/>
  <c r="O6356" i="6"/>
  <c r="N6356" i="6"/>
  <c r="M6356" i="6"/>
  <c r="T6355" i="6" a="1"/>
  <c r="T6355" i="6" s="1"/>
  <c r="S6355" i="6"/>
  <c r="S6355" i="6" a="1"/>
  <c r="R6355" i="6"/>
  <c r="Q6355" i="6"/>
  <c r="P6355" i="6"/>
  <c r="O6355" i="6"/>
  <c r="N6355" i="6"/>
  <c r="M6355" i="6"/>
  <c r="T6354" i="6"/>
  <c r="T6354" i="6" a="1"/>
  <c r="S6354" i="6" a="1"/>
  <c r="S6354" i="6" s="1"/>
  <c r="R6354" i="6"/>
  <c r="Q6354" i="6"/>
  <c r="P6354" i="6"/>
  <c r="O6354" i="6"/>
  <c r="N6354" i="6"/>
  <c r="M6354" i="6"/>
  <c r="T6353" i="6" a="1"/>
  <c r="T6353" i="6" s="1"/>
  <c r="S6353" i="6" a="1"/>
  <c r="S6353" i="6" s="1"/>
  <c r="R6353" i="6"/>
  <c r="Q6353" i="6"/>
  <c r="P6353" i="6"/>
  <c r="O6353" i="6"/>
  <c r="N6353" i="6"/>
  <c r="M6353" i="6"/>
  <c r="T6352" i="6" a="1"/>
  <c r="T6352" i="6" s="1"/>
  <c r="S6352" i="6" a="1"/>
  <c r="S6352" i="6" s="1"/>
  <c r="R6352" i="6"/>
  <c r="Q6352" i="6"/>
  <c r="P6352" i="6"/>
  <c r="O6352" i="6"/>
  <c r="N6352" i="6"/>
  <c r="M6352" i="6"/>
  <c r="T6351" i="6" a="1"/>
  <c r="T6351" i="6" s="1"/>
  <c r="S6351" i="6"/>
  <c r="S6351" i="6" a="1"/>
  <c r="R6351" i="6"/>
  <c r="Q6351" i="6"/>
  <c r="P6351" i="6"/>
  <c r="O6351" i="6"/>
  <c r="N6351" i="6"/>
  <c r="M6351" i="6"/>
  <c r="T6350" i="6"/>
  <c r="T6350" i="6" a="1"/>
  <c r="S6350" i="6" a="1"/>
  <c r="S6350" i="6" s="1"/>
  <c r="R6350" i="6"/>
  <c r="Q6350" i="6"/>
  <c r="P6350" i="6"/>
  <c r="O6350" i="6"/>
  <c r="N6350" i="6"/>
  <c r="M6350" i="6"/>
  <c r="T6349" i="6" a="1"/>
  <c r="T6349" i="6" s="1"/>
  <c r="S6349" i="6" a="1"/>
  <c r="S6349" i="6" s="1"/>
  <c r="R6349" i="6"/>
  <c r="Q6349" i="6"/>
  <c r="P6349" i="6"/>
  <c r="O6349" i="6"/>
  <c r="N6349" i="6"/>
  <c r="M6349" i="6"/>
  <c r="T6348" i="6" a="1"/>
  <c r="T6348" i="6" s="1"/>
  <c r="S6348" i="6"/>
  <c r="S6348" i="6" a="1"/>
  <c r="R6348" i="6"/>
  <c r="Q6348" i="6"/>
  <c r="P6348" i="6"/>
  <c r="O6348" i="6"/>
  <c r="N6348" i="6"/>
  <c r="M6348" i="6"/>
  <c r="T6347" i="6"/>
  <c r="T6347" i="6" a="1"/>
  <c r="S6347" i="6" a="1"/>
  <c r="S6347" i="6" s="1"/>
  <c r="R6347" i="6"/>
  <c r="Q6347" i="6"/>
  <c r="P6347" i="6"/>
  <c r="O6347" i="6"/>
  <c r="N6347" i="6"/>
  <c r="M6347" i="6"/>
  <c r="T6346" i="6" a="1"/>
  <c r="T6346" i="6" s="1"/>
  <c r="S6346" i="6" a="1"/>
  <c r="S6346" i="6" s="1"/>
  <c r="R6346" i="6"/>
  <c r="Q6346" i="6"/>
  <c r="P6346" i="6"/>
  <c r="O6346" i="6"/>
  <c r="N6346" i="6"/>
  <c r="M6346" i="6"/>
  <c r="T6345" i="6" a="1"/>
  <c r="T6345" i="6" s="1"/>
  <c r="S6345" i="6" a="1"/>
  <c r="S6345" i="6" s="1"/>
  <c r="R6345" i="6"/>
  <c r="Q6345" i="6"/>
  <c r="P6345" i="6"/>
  <c r="O6345" i="6"/>
  <c r="N6345" i="6"/>
  <c r="M6345" i="6"/>
  <c r="T6344" i="6" a="1"/>
  <c r="T6344" i="6" s="1"/>
  <c r="S6344" i="6" a="1"/>
  <c r="S6344" i="6" s="1"/>
  <c r="R6344" i="6"/>
  <c r="Q6344" i="6"/>
  <c r="P6344" i="6"/>
  <c r="O6344" i="6"/>
  <c r="N6344" i="6"/>
  <c r="M6344" i="6"/>
  <c r="T6343" i="6" a="1"/>
  <c r="T6343" i="6" s="1"/>
  <c r="S6343" i="6"/>
  <c r="S6343" i="6" a="1"/>
  <c r="R6343" i="6"/>
  <c r="Q6343" i="6"/>
  <c r="P6343" i="6"/>
  <c r="O6343" i="6"/>
  <c r="N6343" i="6"/>
  <c r="M6343" i="6"/>
  <c r="T6342" i="6"/>
  <c r="T6342" i="6" a="1"/>
  <c r="S6342" i="6" a="1"/>
  <c r="S6342" i="6" s="1"/>
  <c r="R6342" i="6"/>
  <c r="Q6342" i="6"/>
  <c r="P6342" i="6"/>
  <c r="O6342" i="6"/>
  <c r="N6342" i="6"/>
  <c r="M6342" i="6"/>
  <c r="T6341" i="6" a="1"/>
  <c r="T6341" i="6" s="1"/>
  <c r="S6341" i="6" a="1"/>
  <c r="S6341" i="6" s="1"/>
  <c r="R6341" i="6"/>
  <c r="Q6341" i="6"/>
  <c r="P6341" i="6"/>
  <c r="O6341" i="6"/>
  <c r="N6341" i="6"/>
  <c r="M6341" i="6"/>
  <c r="T6340" i="6" a="1"/>
  <c r="T6340" i="6" s="1"/>
  <c r="S6340" i="6" a="1"/>
  <c r="S6340" i="6" s="1"/>
  <c r="R6340" i="6"/>
  <c r="Q6340" i="6"/>
  <c r="P6340" i="6"/>
  <c r="O6340" i="6"/>
  <c r="N6340" i="6"/>
  <c r="M6340" i="6"/>
  <c r="T6339" i="6" a="1"/>
  <c r="T6339" i="6" s="1"/>
  <c r="S6339" i="6" a="1"/>
  <c r="S6339" i="6" s="1"/>
  <c r="R6339" i="6"/>
  <c r="Q6339" i="6"/>
  <c r="P6339" i="6"/>
  <c r="O6339" i="6"/>
  <c r="N6339" i="6"/>
  <c r="M6339" i="6"/>
  <c r="T6338" i="6" a="1"/>
  <c r="T6338" i="6" s="1"/>
  <c r="S6338" i="6" a="1"/>
  <c r="S6338" i="6" s="1"/>
  <c r="R6338" i="6"/>
  <c r="Q6338" i="6"/>
  <c r="P6338" i="6"/>
  <c r="O6338" i="6"/>
  <c r="N6338" i="6"/>
  <c r="M6338" i="6"/>
  <c r="T6337" i="6" a="1"/>
  <c r="T6337" i="6" s="1"/>
  <c r="S6337" i="6"/>
  <c r="S6337" i="6" a="1"/>
  <c r="R6337" i="6"/>
  <c r="Q6337" i="6"/>
  <c r="P6337" i="6"/>
  <c r="O6337" i="6"/>
  <c r="N6337" i="6"/>
  <c r="M6337" i="6"/>
  <c r="T6336" i="6"/>
  <c r="T6336" i="6" a="1"/>
  <c r="S6336" i="6" a="1"/>
  <c r="S6336" i="6" s="1"/>
  <c r="R6336" i="6"/>
  <c r="Q6336" i="6"/>
  <c r="P6336" i="6"/>
  <c r="O6336" i="6"/>
  <c r="N6336" i="6"/>
  <c r="M6336" i="6"/>
  <c r="T6335" i="6" a="1"/>
  <c r="T6335" i="6" s="1"/>
  <c r="S6335" i="6" a="1"/>
  <c r="S6335" i="6" s="1"/>
  <c r="R6335" i="6"/>
  <c r="Q6335" i="6"/>
  <c r="P6335" i="6"/>
  <c r="O6335" i="6"/>
  <c r="N6335" i="6"/>
  <c r="M6335" i="6"/>
  <c r="T6334" i="6" a="1"/>
  <c r="T6334" i="6" s="1"/>
  <c r="S6334" i="6" a="1"/>
  <c r="S6334" i="6" s="1"/>
  <c r="R6334" i="6"/>
  <c r="Q6334" i="6"/>
  <c r="P6334" i="6"/>
  <c r="O6334" i="6"/>
  <c r="N6334" i="6"/>
  <c r="M6334" i="6"/>
  <c r="T6333" i="6" a="1"/>
  <c r="T6333" i="6" s="1"/>
  <c r="S6333" i="6" a="1"/>
  <c r="S6333" i="6" s="1"/>
  <c r="R6333" i="6"/>
  <c r="Q6333" i="6"/>
  <c r="P6333" i="6"/>
  <c r="O6333" i="6"/>
  <c r="N6333" i="6"/>
  <c r="M6333" i="6"/>
  <c r="T6332" i="6" a="1"/>
  <c r="T6332" i="6" s="1"/>
  <c r="S6332" i="6"/>
  <c r="S6332" i="6" a="1"/>
  <c r="R6332" i="6"/>
  <c r="Q6332" i="6"/>
  <c r="P6332" i="6"/>
  <c r="O6332" i="6"/>
  <c r="N6332" i="6"/>
  <c r="M6332" i="6"/>
  <c r="T6331" i="6"/>
  <c r="T6331" i="6" a="1"/>
  <c r="S6331" i="6" a="1"/>
  <c r="S6331" i="6" s="1"/>
  <c r="R6331" i="6"/>
  <c r="Q6331" i="6"/>
  <c r="P6331" i="6"/>
  <c r="O6331" i="6"/>
  <c r="N6331" i="6"/>
  <c r="M6331" i="6"/>
  <c r="T6330" i="6" a="1"/>
  <c r="T6330" i="6" s="1"/>
  <c r="S6330" i="6" a="1"/>
  <c r="S6330" i="6" s="1"/>
  <c r="R6330" i="6"/>
  <c r="Q6330" i="6"/>
  <c r="P6330" i="6"/>
  <c r="O6330" i="6"/>
  <c r="N6330" i="6"/>
  <c r="M6330" i="6"/>
  <c r="T6329" i="6" a="1"/>
  <c r="T6329" i="6" s="1"/>
  <c r="S6329" i="6" a="1"/>
  <c r="S6329" i="6" s="1"/>
  <c r="R6329" i="6"/>
  <c r="Q6329" i="6"/>
  <c r="P6329" i="6"/>
  <c r="O6329" i="6"/>
  <c r="N6329" i="6"/>
  <c r="M6329" i="6"/>
  <c r="T6328" i="6" a="1"/>
  <c r="T6328" i="6" s="1"/>
  <c r="S6328" i="6"/>
  <c r="S6328" i="6" a="1"/>
  <c r="R6328" i="6"/>
  <c r="Q6328" i="6"/>
  <c r="P6328" i="6"/>
  <c r="O6328" i="6"/>
  <c r="N6328" i="6"/>
  <c r="M6328" i="6"/>
  <c r="T6327" i="6"/>
  <c r="T6327" i="6" a="1"/>
  <c r="S6327" i="6" a="1"/>
  <c r="S6327" i="6" s="1"/>
  <c r="R6327" i="6"/>
  <c r="Q6327" i="6"/>
  <c r="P6327" i="6"/>
  <c r="O6327" i="6"/>
  <c r="N6327" i="6"/>
  <c r="M6327" i="6"/>
  <c r="T6326" i="6" a="1"/>
  <c r="T6326" i="6" s="1"/>
  <c r="S6326" i="6" a="1"/>
  <c r="S6326" i="6" s="1"/>
  <c r="R6326" i="6"/>
  <c r="Q6326" i="6"/>
  <c r="P6326" i="6"/>
  <c r="O6326" i="6"/>
  <c r="N6326" i="6"/>
  <c r="M6326" i="6"/>
  <c r="T6325" i="6" a="1"/>
  <c r="T6325" i="6" s="1"/>
  <c r="S6325" i="6"/>
  <c r="S6325" i="6" a="1"/>
  <c r="R6325" i="6"/>
  <c r="Q6325" i="6"/>
  <c r="P6325" i="6"/>
  <c r="O6325" i="6"/>
  <c r="N6325" i="6"/>
  <c r="M6325" i="6"/>
  <c r="T6324" i="6"/>
  <c r="T6324" i="6" a="1"/>
  <c r="S6324" i="6" a="1"/>
  <c r="S6324" i="6" s="1"/>
  <c r="R6324" i="6"/>
  <c r="Q6324" i="6"/>
  <c r="P6324" i="6"/>
  <c r="O6324" i="6"/>
  <c r="N6324" i="6"/>
  <c r="M6324" i="6"/>
  <c r="T6323" i="6" a="1"/>
  <c r="T6323" i="6" s="1"/>
  <c r="S6323" i="6" a="1"/>
  <c r="S6323" i="6" s="1"/>
  <c r="R6323" i="6"/>
  <c r="Q6323" i="6"/>
  <c r="P6323" i="6"/>
  <c r="O6323" i="6"/>
  <c r="N6323" i="6"/>
  <c r="M6323" i="6"/>
  <c r="T6322" i="6" a="1"/>
  <c r="T6322" i="6" s="1"/>
  <c r="S6322" i="6" a="1"/>
  <c r="S6322" i="6" s="1"/>
  <c r="R6322" i="6"/>
  <c r="Q6322" i="6"/>
  <c r="P6322" i="6"/>
  <c r="O6322" i="6"/>
  <c r="N6322" i="6"/>
  <c r="M6322" i="6"/>
  <c r="T6321" i="6" a="1"/>
  <c r="T6321" i="6" s="1"/>
  <c r="S6321" i="6"/>
  <c r="S6321" i="6" a="1"/>
  <c r="R6321" i="6"/>
  <c r="Q6321" i="6"/>
  <c r="P6321" i="6"/>
  <c r="O6321" i="6"/>
  <c r="N6321" i="6"/>
  <c r="M6321" i="6"/>
  <c r="T6320" i="6"/>
  <c r="T6320" i="6" a="1"/>
  <c r="S6320" i="6" a="1"/>
  <c r="S6320" i="6" s="1"/>
  <c r="R6320" i="6"/>
  <c r="Q6320" i="6"/>
  <c r="P6320" i="6"/>
  <c r="O6320" i="6"/>
  <c r="N6320" i="6"/>
  <c r="M6320" i="6"/>
  <c r="T6319" i="6" a="1"/>
  <c r="T6319" i="6" s="1"/>
  <c r="S6319" i="6" a="1"/>
  <c r="S6319" i="6" s="1"/>
  <c r="R6319" i="6"/>
  <c r="Q6319" i="6"/>
  <c r="P6319" i="6"/>
  <c r="O6319" i="6"/>
  <c r="N6319" i="6"/>
  <c r="M6319" i="6"/>
  <c r="T6318" i="6" a="1"/>
  <c r="T6318" i="6" s="1"/>
  <c r="S6318" i="6" a="1"/>
  <c r="S6318" i="6" s="1"/>
  <c r="R6318" i="6"/>
  <c r="Q6318" i="6"/>
  <c r="P6318" i="6"/>
  <c r="O6318" i="6"/>
  <c r="N6318" i="6"/>
  <c r="M6318" i="6"/>
  <c r="T6317" i="6" a="1"/>
  <c r="T6317" i="6" s="1"/>
  <c r="S6317" i="6"/>
  <c r="S6317" i="6" a="1"/>
  <c r="R6317" i="6"/>
  <c r="Q6317" i="6"/>
  <c r="P6317" i="6"/>
  <c r="O6317" i="6"/>
  <c r="N6317" i="6"/>
  <c r="M6317" i="6"/>
  <c r="T6316" i="6"/>
  <c r="T6316" i="6" a="1"/>
  <c r="S6316" i="6" a="1"/>
  <c r="S6316" i="6" s="1"/>
  <c r="R6316" i="6"/>
  <c r="Q6316" i="6"/>
  <c r="P6316" i="6"/>
  <c r="O6316" i="6"/>
  <c r="N6316" i="6"/>
  <c r="M6316" i="6"/>
  <c r="T6315" i="6" a="1"/>
  <c r="T6315" i="6" s="1"/>
  <c r="S6315" i="6"/>
  <c r="S6315" i="6" a="1"/>
  <c r="R6315" i="6"/>
  <c r="Q6315" i="6"/>
  <c r="P6315" i="6"/>
  <c r="O6315" i="6"/>
  <c r="N6315" i="6"/>
  <c r="M6315" i="6"/>
  <c r="T6314" i="6"/>
  <c r="T6314" i="6" a="1"/>
  <c r="S6314" i="6" a="1"/>
  <c r="S6314" i="6" s="1"/>
  <c r="R6314" i="6"/>
  <c r="Q6314" i="6"/>
  <c r="P6314" i="6"/>
  <c r="O6314" i="6"/>
  <c r="N6314" i="6"/>
  <c r="M6314" i="6"/>
  <c r="T6313" i="6" a="1"/>
  <c r="T6313" i="6" s="1"/>
  <c r="S6313" i="6" a="1"/>
  <c r="S6313" i="6" s="1"/>
  <c r="R6313" i="6"/>
  <c r="Q6313" i="6"/>
  <c r="P6313" i="6"/>
  <c r="O6313" i="6"/>
  <c r="N6313" i="6"/>
  <c r="M6313" i="6"/>
  <c r="T6312" i="6" a="1"/>
  <c r="T6312" i="6" s="1"/>
  <c r="S6312" i="6" a="1"/>
  <c r="S6312" i="6" s="1"/>
  <c r="R6312" i="6"/>
  <c r="Q6312" i="6"/>
  <c r="P6312" i="6"/>
  <c r="O6312" i="6"/>
  <c r="N6312" i="6"/>
  <c r="M6312" i="6"/>
  <c r="T6311" i="6" a="1"/>
  <c r="T6311" i="6" s="1"/>
  <c r="S6311" i="6"/>
  <c r="S6311" i="6" a="1"/>
  <c r="R6311" i="6"/>
  <c r="Q6311" i="6"/>
  <c r="P6311" i="6"/>
  <c r="O6311" i="6"/>
  <c r="N6311" i="6"/>
  <c r="M6311" i="6"/>
  <c r="T6310" i="6"/>
  <c r="T6310" i="6" a="1"/>
  <c r="S6310" i="6" a="1"/>
  <c r="S6310" i="6" s="1"/>
  <c r="R6310" i="6"/>
  <c r="Q6310" i="6"/>
  <c r="P6310" i="6"/>
  <c r="O6310" i="6"/>
  <c r="N6310" i="6"/>
  <c r="M6310" i="6"/>
  <c r="T6309" i="6" a="1"/>
  <c r="T6309" i="6" s="1"/>
  <c r="S6309" i="6" a="1"/>
  <c r="S6309" i="6" s="1"/>
  <c r="R6309" i="6"/>
  <c r="Q6309" i="6"/>
  <c r="P6309" i="6"/>
  <c r="O6309" i="6"/>
  <c r="N6309" i="6"/>
  <c r="M6309" i="6"/>
  <c r="T6308" i="6" a="1"/>
  <c r="T6308" i="6" s="1"/>
  <c r="S6308" i="6" a="1"/>
  <c r="S6308" i="6" s="1"/>
  <c r="R6308" i="6"/>
  <c r="Q6308" i="6"/>
  <c r="P6308" i="6"/>
  <c r="O6308" i="6"/>
  <c r="N6308" i="6"/>
  <c r="M6308" i="6"/>
  <c r="T6307" i="6" a="1"/>
  <c r="T6307" i="6" s="1"/>
  <c r="S6307" i="6"/>
  <c r="S6307" i="6" a="1"/>
  <c r="R6307" i="6"/>
  <c r="Q6307" i="6"/>
  <c r="P6307" i="6"/>
  <c r="O6307" i="6"/>
  <c r="N6307" i="6"/>
  <c r="M6307" i="6"/>
  <c r="T6306" i="6"/>
  <c r="T6306" i="6" a="1"/>
  <c r="S6306" i="6" a="1"/>
  <c r="S6306" i="6" s="1"/>
  <c r="R6306" i="6"/>
  <c r="Q6306" i="6"/>
  <c r="P6306" i="6"/>
  <c r="O6306" i="6"/>
  <c r="N6306" i="6"/>
  <c r="M6306" i="6"/>
  <c r="T6305" i="6" a="1"/>
  <c r="T6305" i="6" s="1"/>
  <c r="S6305" i="6" a="1"/>
  <c r="S6305" i="6" s="1"/>
  <c r="R6305" i="6"/>
  <c r="Q6305" i="6"/>
  <c r="P6305" i="6"/>
  <c r="O6305" i="6"/>
  <c r="N6305" i="6"/>
  <c r="M6305" i="6"/>
  <c r="T6304" i="6" a="1"/>
  <c r="T6304" i="6" s="1"/>
  <c r="S6304" i="6"/>
  <c r="S6304" i="6" a="1"/>
  <c r="R6304" i="6"/>
  <c r="Q6304" i="6"/>
  <c r="P6304" i="6"/>
  <c r="O6304" i="6"/>
  <c r="N6304" i="6"/>
  <c r="M6304" i="6"/>
  <c r="T6303" i="6"/>
  <c r="T6303" i="6" a="1"/>
  <c r="S6303" i="6" a="1"/>
  <c r="S6303" i="6" s="1"/>
  <c r="R6303" i="6"/>
  <c r="Q6303" i="6"/>
  <c r="P6303" i="6"/>
  <c r="O6303" i="6"/>
  <c r="N6303" i="6"/>
  <c r="M6303" i="6"/>
  <c r="T6302" i="6" a="1"/>
  <c r="T6302" i="6" s="1"/>
  <c r="S6302" i="6" a="1"/>
  <c r="S6302" i="6" s="1"/>
  <c r="R6302" i="6"/>
  <c r="Q6302" i="6"/>
  <c r="P6302" i="6"/>
  <c r="O6302" i="6"/>
  <c r="N6302" i="6"/>
  <c r="M6302" i="6"/>
  <c r="T6301" i="6" a="1"/>
  <c r="T6301" i="6" s="1"/>
  <c r="S6301" i="6" a="1"/>
  <c r="S6301" i="6" s="1"/>
  <c r="R6301" i="6"/>
  <c r="Q6301" i="6"/>
  <c r="P6301" i="6"/>
  <c r="O6301" i="6"/>
  <c r="N6301" i="6"/>
  <c r="M6301" i="6"/>
  <c r="T6300" i="6" a="1"/>
  <c r="T6300" i="6" s="1"/>
  <c r="S6300" i="6"/>
  <c r="S6300" i="6" a="1"/>
  <c r="R6300" i="6"/>
  <c r="Q6300" i="6"/>
  <c r="P6300" i="6"/>
  <c r="O6300" i="6"/>
  <c r="N6300" i="6"/>
  <c r="M6300" i="6"/>
  <c r="T6299" i="6"/>
  <c r="T6299" i="6" a="1"/>
  <c r="S6299" i="6" a="1"/>
  <c r="S6299" i="6" s="1"/>
  <c r="R6299" i="6"/>
  <c r="Q6299" i="6"/>
  <c r="P6299" i="6"/>
  <c r="O6299" i="6"/>
  <c r="N6299" i="6"/>
  <c r="M6299" i="6"/>
  <c r="T6298" i="6" a="1"/>
  <c r="T6298" i="6" s="1"/>
  <c r="S6298" i="6" a="1"/>
  <c r="S6298" i="6" s="1"/>
  <c r="R6298" i="6"/>
  <c r="Q6298" i="6"/>
  <c r="P6298" i="6"/>
  <c r="O6298" i="6"/>
  <c r="N6298" i="6"/>
  <c r="M6298" i="6"/>
  <c r="T6297" i="6" a="1"/>
  <c r="T6297" i="6" s="1"/>
  <c r="S6297" i="6" a="1"/>
  <c r="S6297" i="6" s="1"/>
  <c r="R6297" i="6"/>
  <c r="Q6297" i="6"/>
  <c r="P6297" i="6"/>
  <c r="O6297" i="6"/>
  <c r="N6297" i="6"/>
  <c r="M6297" i="6"/>
  <c r="T6296" i="6" a="1"/>
  <c r="T6296" i="6" s="1"/>
  <c r="S6296" i="6"/>
  <c r="S6296" i="6" a="1"/>
  <c r="R6296" i="6"/>
  <c r="Q6296" i="6"/>
  <c r="P6296" i="6"/>
  <c r="O6296" i="6"/>
  <c r="N6296" i="6"/>
  <c r="M6296" i="6"/>
  <c r="T6295" i="6"/>
  <c r="T6295" i="6" a="1"/>
  <c r="S6295" i="6" a="1"/>
  <c r="S6295" i="6" s="1"/>
  <c r="R6295" i="6"/>
  <c r="Q6295" i="6"/>
  <c r="P6295" i="6"/>
  <c r="O6295" i="6"/>
  <c r="N6295" i="6"/>
  <c r="M6295" i="6"/>
  <c r="T6294" i="6" a="1"/>
  <c r="T6294" i="6" s="1"/>
  <c r="S6294" i="6" a="1"/>
  <c r="S6294" i="6" s="1"/>
  <c r="R6294" i="6"/>
  <c r="Q6294" i="6"/>
  <c r="P6294" i="6"/>
  <c r="O6294" i="6"/>
  <c r="N6294" i="6"/>
  <c r="M6294" i="6"/>
  <c r="T6293" i="6" a="1"/>
  <c r="T6293" i="6" s="1"/>
  <c r="S6293" i="6"/>
  <c r="S6293" i="6" a="1"/>
  <c r="R6293" i="6"/>
  <c r="Q6293" i="6"/>
  <c r="P6293" i="6"/>
  <c r="O6293" i="6"/>
  <c r="N6293" i="6"/>
  <c r="M6293" i="6"/>
  <c r="T6292" i="6"/>
  <c r="T6292" i="6" a="1"/>
  <c r="S6292" i="6" a="1"/>
  <c r="S6292" i="6" s="1"/>
  <c r="R6292" i="6"/>
  <c r="Q6292" i="6"/>
  <c r="P6292" i="6"/>
  <c r="O6292" i="6"/>
  <c r="N6292" i="6"/>
  <c r="M6292" i="6"/>
  <c r="T6291" i="6" a="1"/>
  <c r="T6291" i="6" s="1"/>
  <c r="S6291" i="6" a="1"/>
  <c r="S6291" i="6" s="1"/>
  <c r="R6291" i="6"/>
  <c r="Q6291" i="6"/>
  <c r="P6291" i="6"/>
  <c r="O6291" i="6"/>
  <c r="N6291" i="6"/>
  <c r="M6291" i="6"/>
  <c r="T6290" i="6" a="1"/>
  <c r="T6290" i="6" s="1"/>
  <c r="S6290" i="6" a="1"/>
  <c r="S6290" i="6" s="1"/>
  <c r="R6290" i="6"/>
  <c r="Q6290" i="6"/>
  <c r="P6290" i="6"/>
  <c r="O6290" i="6"/>
  <c r="N6290" i="6"/>
  <c r="M6290" i="6"/>
  <c r="T6289" i="6" a="1"/>
  <c r="T6289" i="6" s="1"/>
  <c r="S6289" i="6"/>
  <c r="S6289" i="6" a="1"/>
  <c r="R6289" i="6"/>
  <c r="Q6289" i="6"/>
  <c r="P6289" i="6"/>
  <c r="O6289" i="6"/>
  <c r="N6289" i="6"/>
  <c r="M6289" i="6"/>
  <c r="T6288" i="6"/>
  <c r="T6288" i="6" a="1"/>
  <c r="S6288" i="6" a="1"/>
  <c r="S6288" i="6" s="1"/>
  <c r="R6288" i="6"/>
  <c r="Q6288" i="6"/>
  <c r="P6288" i="6"/>
  <c r="O6288" i="6"/>
  <c r="N6288" i="6"/>
  <c r="M6288" i="6"/>
  <c r="T6287" i="6" a="1"/>
  <c r="T6287" i="6" s="1"/>
  <c r="S6287" i="6" a="1"/>
  <c r="S6287" i="6" s="1"/>
  <c r="R6287" i="6"/>
  <c r="Q6287" i="6"/>
  <c r="P6287" i="6"/>
  <c r="O6287" i="6"/>
  <c r="N6287" i="6"/>
  <c r="M6287" i="6"/>
  <c r="T6286" i="6" a="1"/>
  <c r="T6286" i="6" s="1"/>
  <c r="S6286" i="6" a="1"/>
  <c r="S6286" i="6" s="1"/>
  <c r="R6286" i="6"/>
  <c r="Q6286" i="6"/>
  <c r="P6286" i="6"/>
  <c r="O6286" i="6"/>
  <c r="N6286" i="6"/>
  <c r="M6286" i="6"/>
  <c r="T6285" i="6" a="1"/>
  <c r="T6285" i="6" s="1"/>
  <c r="S6285" i="6"/>
  <c r="S6285" i="6" a="1"/>
  <c r="R6285" i="6"/>
  <c r="Q6285" i="6"/>
  <c r="P6285" i="6"/>
  <c r="O6285" i="6"/>
  <c r="N6285" i="6"/>
  <c r="M6285" i="6"/>
  <c r="T6284" i="6"/>
  <c r="T6284" i="6" a="1"/>
  <c r="S6284" i="6" a="1"/>
  <c r="S6284" i="6" s="1"/>
  <c r="R6284" i="6"/>
  <c r="Q6284" i="6"/>
  <c r="P6284" i="6"/>
  <c r="O6284" i="6"/>
  <c r="N6284" i="6"/>
  <c r="M6284" i="6"/>
  <c r="T6283" i="6" a="1"/>
  <c r="T6283" i="6" s="1"/>
  <c r="S6283" i="6"/>
  <c r="S6283" i="6" a="1"/>
  <c r="R6283" i="6"/>
  <c r="Q6283" i="6"/>
  <c r="P6283" i="6"/>
  <c r="O6283" i="6"/>
  <c r="N6283" i="6"/>
  <c r="M6283" i="6"/>
  <c r="T6282" i="6"/>
  <c r="T6282" i="6" a="1"/>
  <c r="S6282" i="6" a="1"/>
  <c r="S6282" i="6" s="1"/>
  <c r="R6282" i="6"/>
  <c r="Q6282" i="6"/>
  <c r="P6282" i="6"/>
  <c r="O6282" i="6"/>
  <c r="N6282" i="6"/>
  <c r="M6282" i="6"/>
  <c r="T6281" i="6" a="1"/>
  <c r="T6281" i="6" s="1"/>
  <c r="S6281" i="6" a="1"/>
  <c r="S6281" i="6" s="1"/>
  <c r="R6281" i="6"/>
  <c r="Q6281" i="6"/>
  <c r="P6281" i="6"/>
  <c r="O6281" i="6"/>
  <c r="N6281" i="6"/>
  <c r="M6281" i="6"/>
  <c r="T6280" i="6" a="1"/>
  <c r="T6280" i="6" s="1"/>
  <c r="S6280" i="6" a="1"/>
  <c r="S6280" i="6" s="1"/>
  <c r="R6280" i="6"/>
  <c r="Q6280" i="6"/>
  <c r="P6280" i="6"/>
  <c r="O6280" i="6"/>
  <c r="N6280" i="6"/>
  <c r="M6280" i="6"/>
  <c r="T6279" i="6" a="1"/>
  <c r="T6279" i="6" s="1"/>
  <c r="S6279" i="6"/>
  <c r="S6279" i="6" a="1"/>
  <c r="R6279" i="6"/>
  <c r="Q6279" i="6"/>
  <c r="P6279" i="6"/>
  <c r="O6279" i="6"/>
  <c r="N6279" i="6"/>
  <c r="M6279" i="6"/>
  <c r="T6278" i="6"/>
  <c r="T6278" i="6" a="1"/>
  <c r="S6278" i="6" a="1"/>
  <c r="S6278" i="6" s="1"/>
  <c r="R6278" i="6"/>
  <c r="Q6278" i="6"/>
  <c r="P6278" i="6"/>
  <c r="O6278" i="6"/>
  <c r="N6278" i="6"/>
  <c r="M6278" i="6"/>
  <c r="T6277" i="6" a="1"/>
  <c r="T6277" i="6" s="1"/>
  <c r="S6277" i="6" a="1"/>
  <c r="S6277" i="6" s="1"/>
  <c r="R6277" i="6"/>
  <c r="Q6277" i="6"/>
  <c r="P6277" i="6"/>
  <c r="O6277" i="6"/>
  <c r="N6277" i="6"/>
  <c r="M6277" i="6"/>
  <c r="T6276" i="6" a="1"/>
  <c r="T6276" i="6" s="1"/>
  <c r="S6276" i="6" a="1"/>
  <c r="S6276" i="6" s="1"/>
  <c r="R6276" i="6"/>
  <c r="Q6276" i="6"/>
  <c r="P6276" i="6"/>
  <c r="O6276" i="6"/>
  <c r="N6276" i="6"/>
  <c r="M6276" i="6"/>
  <c r="T6275" i="6" a="1"/>
  <c r="T6275" i="6" s="1"/>
  <c r="S6275" i="6"/>
  <c r="S6275" i="6" a="1"/>
  <c r="R6275" i="6"/>
  <c r="Q6275" i="6"/>
  <c r="P6275" i="6"/>
  <c r="O6275" i="6"/>
  <c r="N6275" i="6"/>
  <c r="M6275" i="6"/>
  <c r="T6274" i="6"/>
  <c r="T6274" i="6" a="1"/>
  <c r="S6274" i="6" a="1"/>
  <c r="S6274" i="6" s="1"/>
  <c r="R6274" i="6"/>
  <c r="Q6274" i="6"/>
  <c r="P6274" i="6"/>
  <c r="O6274" i="6"/>
  <c r="N6274" i="6"/>
  <c r="M6274" i="6"/>
  <c r="T6273" i="6" a="1"/>
  <c r="T6273" i="6" s="1"/>
  <c r="S6273" i="6" a="1"/>
  <c r="S6273" i="6" s="1"/>
  <c r="R6273" i="6"/>
  <c r="Q6273" i="6"/>
  <c r="P6273" i="6"/>
  <c r="O6273" i="6"/>
  <c r="N6273" i="6"/>
  <c r="M6273" i="6"/>
  <c r="T6272" i="6" a="1"/>
  <c r="T6272" i="6" s="1"/>
  <c r="S6272" i="6" a="1"/>
  <c r="S6272" i="6" s="1"/>
  <c r="R6272" i="6"/>
  <c r="Q6272" i="6"/>
  <c r="P6272" i="6"/>
  <c r="O6272" i="6"/>
  <c r="N6272" i="6"/>
  <c r="M6272" i="6"/>
  <c r="T6271" i="6" a="1"/>
  <c r="T6271" i="6" s="1"/>
  <c r="S6271" i="6" a="1"/>
  <c r="S6271" i="6" s="1"/>
  <c r="R6271" i="6"/>
  <c r="Q6271" i="6"/>
  <c r="P6271" i="6"/>
  <c r="O6271" i="6"/>
  <c r="N6271" i="6"/>
  <c r="M6271" i="6"/>
  <c r="T6270" i="6" a="1"/>
  <c r="T6270" i="6" s="1"/>
  <c r="S6270" i="6" a="1"/>
  <c r="S6270" i="6" s="1"/>
  <c r="R6270" i="6"/>
  <c r="Q6270" i="6"/>
  <c r="P6270" i="6"/>
  <c r="O6270" i="6"/>
  <c r="N6270" i="6"/>
  <c r="M6270" i="6"/>
  <c r="T6269" i="6" a="1"/>
  <c r="T6269" i="6" s="1"/>
  <c r="S6269" i="6" a="1"/>
  <c r="S6269" i="6" s="1"/>
  <c r="R6269" i="6"/>
  <c r="Q6269" i="6"/>
  <c r="P6269" i="6"/>
  <c r="O6269" i="6"/>
  <c r="N6269" i="6"/>
  <c r="M6269" i="6"/>
  <c r="T6268" i="6" a="1"/>
  <c r="T6268" i="6" s="1"/>
  <c r="S6268" i="6" a="1"/>
  <c r="S6268" i="6" s="1"/>
  <c r="R6268" i="6"/>
  <c r="Q6268" i="6"/>
  <c r="P6268" i="6"/>
  <c r="O6268" i="6"/>
  <c r="N6268" i="6"/>
  <c r="M6268" i="6"/>
  <c r="T6267" i="6" a="1"/>
  <c r="T6267" i="6" s="1"/>
  <c r="S6267" i="6" a="1"/>
  <c r="S6267" i="6" s="1"/>
  <c r="R6267" i="6"/>
  <c r="Q6267" i="6"/>
  <c r="P6267" i="6"/>
  <c r="O6267" i="6"/>
  <c r="N6267" i="6"/>
  <c r="M6267" i="6"/>
  <c r="T6266" i="6" a="1"/>
  <c r="T6266" i="6" s="1"/>
  <c r="S6266" i="6" a="1"/>
  <c r="S6266" i="6" s="1"/>
  <c r="R6266" i="6"/>
  <c r="Q6266" i="6"/>
  <c r="P6266" i="6"/>
  <c r="O6266" i="6"/>
  <c r="N6266" i="6"/>
  <c r="M6266" i="6"/>
  <c r="T6265" i="6" a="1"/>
  <c r="T6265" i="6" s="1"/>
  <c r="S6265" i="6" a="1"/>
  <c r="S6265" i="6" s="1"/>
  <c r="R6265" i="6"/>
  <c r="Q6265" i="6"/>
  <c r="P6265" i="6"/>
  <c r="O6265" i="6"/>
  <c r="N6265" i="6"/>
  <c r="M6265" i="6"/>
  <c r="T6264" i="6" a="1"/>
  <c r="T6264" i="6" s="1"/>
  <c r="S6264" i="6" a="1"/>
  <c r="S6264" i="6" s="1"/>
  <c r="R6264" i="6"/>
  <c r="Q6264" i="6"/>
  <c r="P6264" i="6"/>
  <c r="O6264" i="6"/>
  <c r="N6264" i="6"/>
  <c r="M6264" i="6"/>
  <c r="T6263" i="6" a="1"/>
  <c r="T6263" i="6" s="1"/>
  <c r="S6263" i="6"/>
  <c r="S6263" i="6" a="1"/>
  <c r="R6263" i="6"/>
  <c r="Q6263" i="6"/>
  <c r="P6263" i="6"/>
  <c r="O6263" i="6"/>
  <c r="N6263" i="6"/>
  <c r="M6263" i="6"/>
  <c r="T6262" i="6"/>
  <c r="T6262" i="6" a="1"/>
  <c r="S6262" i="6" a="1"/>
  <c r="S6262" i="6" s="1"/>
  <c r="R6262" i="6"/>
  <c r="Q6262" i="6"/>
  <c r="P6262" i="6"/>
  <c r="O6262" i="6"/>
  <c r="N6262" i="6"/>
  <c r="M6262" i="6"/>
  <c r="T6261" i="6" a="1"/>
  <c r="T6261" i="6" s="1"/>
  <c r="S6261" i="6" a="1"/>
  <c r="S6261" i="6" s="1"/>
  <c r="R6261" i="6"/>
  <c r="Q6261" i="6"/>
  <c r="P6261" i="6"/>
  <c r="O6261" i="6"/>
  <c r="N6261" i="6"/>
  <c r="M6261" i="6"/>
  <c r="T6260" i="6" a="1"/>
  <c r="T6260" i="6" s="1"/>
  <c r="S6260" i="6" a="1"/>
  <c r="S6260" i="6" s="1"/>
  <c r="R6260" i="6"/>
  <c r="Q6260" i="6"/>
  <c r="P6260" i="6"/>
  <c r="O6260" i="6"/>
  <c r="N6260" i="6"/>
  <c r="M6260" i="6"/>
  <c r="T6259" i="6" a="1"/>
  <c r="T6259" i="6" s="1"/>
  <c r="S6259" i="6" a="1"/>
  <c r="S6259" i="6" s="1"/>
  <c r="R6259" i="6"/>
  <c r="Q6259" i="6"/>
  <c r="P6259" i="6"/>
  <c r="O6259" i="6"/>
  <c r="N6259" i="6"/>
  <c r="M6259" i="6"/>
  <c r="T6258" i="6" a="1"/>
  <c r="T6258" i="6" s="1"/>
  <c r="S6258" i="6" a="1"/>
  <c r="S6258" i="6" s="1"/>
  <c r="R6258" i="6"/>
  <c r="Q6258" i="6"/>
  <c r="P6258" i="6"/>
  <c r="O6258" i="6"/>
  <c r="N6258" i="6"/>
  <c r="M6258" i="6"/>
  <c r="T6257" i="6" a="1"/>
  <c r="T6257" i="6" s="1"/>
  <c r="S6257" i="6" a="1"/>
  <c r="S6257" i="6" s="1"/>
  <c r="R6257" i="6"/>
  <c r="Q6257" i="6"/>
  <c r="P6257" i="6"/>
  <c r="O6257" i="6"/>
  <c r="N6257" i="6"/>
  <c r="M6257" i="6"/>
  <c r="T6256" i="6" a="1"/>
  <c r="T6256" i="6" s="1"/>
  <c r="S6256" i="6" a="1"/>
  <c r="S6256" i="6" s="1"/>
  <c r="R6256" i="6"/>
  <c r="Q6256" i="6"/>
  <c r="P6256" i="6"/>
  <c r="O6256" i="6"/>
  <c r="N6256" i="6"/>
  <c r="M6256" i="6"/>
  <c r="T6255" i="6" a="1"/>
  <c r="T6255" i="6" s="1"/>
  <c r="S6255" i="6" a="1"/>
  <c r="S6255" i="6" s="1"/>
  <c r="R6255" i="6"/>
  <c r="Q6255" i="6"/>
  <c r="P6255" i="6"/>
  <c r="O6255" i="6"/>
  <c r="N6255" i="6"/>
  <c r="M6255" i="6"/>
  <c r="T6254" i="6" a="1"/>
  <c r="T6254" i="6" s="1"/>
  <c r="S6254" i="6" a="1"/>
  <c r="S6254" i="6" s="1"/>
  <c r="R6254" i="6"/>
  <c r="Q6254" i="6"/>
  <c r="P6254" i="6"/>
  <c r="O6254" i="6"/>
  <c r="N6254" i="6"/>
  <c r="M6254" i="6"/>
  <c r="T6253" i="6" a="1"/>
  <c r="T6253" i="6" s="1"/>
  <c r="S6253" i="6" a="1"/>
  <c r="S6253" i="6" s="1"/>
  <c r="R6253" i="6"/>
  <c r="Q6253" i="6"/>
  <c r="P6253" i="6"/>
  <c r="O6253" i="6"/>
  <c r="N6253" i="6"/>
  <c r="M6253" i="6"/>
  <c r="T6252" i="6" a="1"/>
  <c r="T6252" i="6" s="1"/>
  <c r="S6252" i="6" a="1"/>
  <c r="S6252" i="6" s="1"/>
  <c r="R6252" i="6"/>
  <c r="Q6252" i="6"/>
  <c r="P6252" i="6"/>
  <c r="O6252" i="6"/>
  <c r="N6252" i="6"/>
  <c r="M6252" i="6"/>
  <c r="T6251" i="6" a="1"/>
  <c r="T6251" i="6" s="1"/>
  <c r="S6251" i="6" a="1"/>
  <c r="S6251" i="6" s="1"/>
  <c r="R6251" i="6"/>
  <c r="Q6251" i="6"/>
  <c r="P6251" i="6"/>
  <c r="O6251" i="6"/>
  <c r="N6251" i="6"/>
  <c r="M6251" i="6"/>
  <c r="T6250" i="6" a="1"/>
  <c r="T6250" i="6" s="1"/>
  <c r="S6250" i="6" a="1"/>
  <c r="S6250" i="6" s="1"/>
  <c r="R6250" i="6"/>
  <c r="Q6250" i="6"/>
  <c r="P6250" i="6"/>
  <c r="O6250" i="6"/>
  <c r="N6250" i="6"/>
  <c r="M6250" i="6"/>
  <c r="T6249" i="6" a="1"/>
  <c r="T6249" i="6" s="1"/>
  <c r="S6249" i="6" a="1"/>
  <c r="S6249" i="6" s="1"/>
  <c r="R6249" i="6"/>
  <c r="Q6249" i="6"/>
  <c r="P6249" i="6"/>
  <c r="O6249" i="6"/>
  <c r="N6249" i="6"/>
  <c r="M6249" i="6"/>
  <c r="T6248" i="6" a="1"/>
  <c r="T6248" i="6" s="1"/>
  <c r="S6248" i="6" a="1"/>
  <c r="S6248" i="6" s="1"/>
  <c r="R6248" i="6"/>
  <c r="Q6248" i="6"/>
  <c r="P6248" i="6"/>
  <c r="O6248" i="6"/>
  <c r="N6248" i="6"/>
  <c r="M6248" i="6"/>
  <c r="T6247" i="6" a="1"/>
  <c r="T6247" i="6" s="1"/>
  <c r="S6247" i="6" a="1"/>
  <c r="S6247" i="6" s="1"/>
  <c r="R6247" i="6"/>
  <c r="Q6247" i="6"/>
  <c r="P6247" i="6"/>
  <c r="O6247" i="6"/>
  <c r="N6247" i="6"/>
  <c r="M6247" i="6"/>
  <c r="T6246" i="6" a="1"/>
  <c r="T6246" i="6" s="1"/>
  <c r="S6246" i="6" a="1"/>
  <c r="S6246" i="6" s="1"/>
  <c r="R6246" i="6"/>
  <c r="Q6246" i="6"/>
  <c r="P6246" i="6"/>
  <c r="O6246" i="6"/>
  <c r="N6246" i="6"/>
  <c r="M6246" i="6"/>
  <c r="T6245" i="6" a="1"/>
  <c r="T6245" i="6" s="1"/>
  <c r="S6245" i="6" a="1"/>
  <c r="S6245" i="6" s="1"/>
  <c r="R6245" i="6"/>
  <c r="Q6245" i="6"/>
  <c r="P6245" i="6"/>
  <c r="O6245" i="6"/>
  <c r="N6245" i="6"/>
  <c r="M6245" i="6"/>
  <c r="T6244" i="6" a="1"/>
  <c r="T6244" i="6" s="1"/>
  <c r="S6244" i="6" a="1"/>
  <c r="S6244" i="6" s="1"/>
  <c r="R6244" i="6"/>
  <c r="Q6244" i="6"/>
  <c r="P6244" i="6"/>
  <c r="O6244" i="6"/>
  <c r="N6244" i="6"/>
  <c r="M6244" i="6"/>
  <c r="T6243" i="6" a="1"/>
  <c r="T6243" i="6" s="1"/>
  <c r="S6243" i="6" a="1"/>
  <c r="S6243" i="6" s="1"/>
  <c r="R6243" i="6"/>
  <c r="Q6243" i="6"/>
  <c r="P6243" i="6"/>
  <c r="O6243" i="6"/>
  <c r="N6243" i="6"/>
  <c r="M6243" i="6"/>
  <c r="T6242" i="6" a="1"/>
  <c r="T6242" i="6" s="1"/>
  <c r="S6242" i="6" a="1"/>
  <c r="S6242" i="6" s="1"/>
  <c r="R6242" i="6"/>
  <c r="Q6242" i="6"/>
  <c r="P6242" i="6"/>
  <c r="O6242" i="6"/>
  <c r="N6242" i="6"/>
  <c r="M6242" i="6"/>
  <c r="T6241" i="6" a="1"/>
  <c r="T6241" i="6" s="1"/>
  <c r="S6241" i="6" a="1"/>
  <c r="S6241" i="6" s="1"/>
  <c r="R6241" i="6"/>
  <c r="Q6241" i="6"/>
  <c r="P6241" i="6"/>
  <c r="O6241" i="6"/>
  <c r="N6241" i="6"/>
  <c r="M6241" i="6"/>
  <c r="T6240" i="6" a="1"/>
  <c r="T6240" i="6" s="1"/>
  <c r="S6240" i="6" a="1"/>
  <c r="S6240" i="6" s="1"/>
  <c r="R6240" i="6"/>
  <c r="Q6240" i="6"/>
  <c r="P6240" i="6"/>
  <c r="O6240" i="6"/>
  <c r="N6240" i="6"/>
  <c r="M6240" i="6"/>
  <c r="T6239" i="6" a="1"/>
  <c r="T6239" i="6" s="1"/>
  <c r="S6239" i="6" a="1"/>
  <c r="S6239" i="6" s="1"/>
  <c r="R6239" i="6"/>
  <c r="Q6239" i="6"/>
  <c r="P6239" i="6"/>
  <c r="O6239" i="6"/>
  <c r="N6239" i="6"/>
  <c r="M6239" i="6"/>
  <c r="T6238" i="6" a="1"/>
  <c r="T6238" i="6" s="1"/>
  <c r="S6238" i="6" a="1"/>
  <c r="S6238" i="6" s="1"/>
  <c r="R6238" i="6"/>
  <c r="Q6238" i="6"/>
  <c r="P6238" i="6"/>
  <c r="O6238" i="6"/>
  <c r="N6238" i="6"/>
  <c r="M6238" i="6"/>
  <c r="T6237" i="6" a="1"/>
  <c r="T6237" i="6" s="1"/>
  <c r="S6237" i="6" a="1"/>
  <c r="S6237" i="6" s="1"/>
  <c r="R6237" i="6"/>
  <c r="Q6237" i="6"/>
  <c r="P6237" i="6"/>
  <c r="O6237" i="6"/>
  <c r="N6237" i="6"/>
  <c r="M6237" i="6"/>
  <c r="T6236" i="6" a="1"/>
  <c r="T6236" i="6" s="1"/>
  <c r="S6236" i="6" a="1"/>
  <c r="S6236" i="6" s="1"/>
  <c r="R6236" i="6"/>
  <c r="Q6236" i="6"/>
  <c r="P6236" i="6"/>
  <c r="O6236" i="6"/>
  <c r="N6236" i="6"/>
  <c r="M6236" i="6"/>
  <c r="T6235" i="6" a="1"/>
  <c r="T6235" i="6" s="1"/>
  <c r="S6235" i="6" a="1"/>
  <c r="S6235" i="6" s="1"/>
  <c r="R6235" i="6"/>
  <c r="Q6235" i="6"/>
  <c r="P6235" i="6"/>
  <c r="O6235" i="6"/>
  <c r="N6235" i="6"/>
  <c r="M6235" i="6"/>
  <c r="T6234" i="6" a="1"/>
  <c r="T6234" i="6" s="1"/>
  <c r="S6234" i="6" a="1"/>
  <c r="S6234" i="6" s="1"/>
  <c r="R6234" i="6"/>
  <c r="Q6234" i="6"/>
  <c r="P6234" i="6"/>
  <c r="O6234" i="6"/>
  <c r="N6234" i="6"/>
  <c r="M6234" i="6"/>
  <c r="T6233" i="6" a="1"/>
  <c r="T6233" i="6" s="1"/>
  <c r="S6233" i="6" a="1"/>
  <c r="S6233" i="6" s="1"/>
  <c r="R6233" i="6"/>
  <c r="Q6233" i="6"/>
  <c r="P6233" i="6"/>
  <c r="O6233" i="6"/>
  <c r="N6233" i="6"/>
  <c r="M6233" i="6"/>
  <c r="T6232" i="6" a="1"/>
  <c r="T6232" i="6" s="1"/>
  <c r="S6232" i="6" a="1"/>
  <c r="S6232" i="6" s="1"/>
  <c r="R6232" i="6"/>
  <c r="Q6232" i="6"/>
  <c r="P6232" i="6"/>
  <c r="O6232" i="6"/>
  <c r="N6232" i="6"/>
  <c r="M6232" i="6"/>
  <c r="T6231" i="6" a="1"/>
  <c r="T6231" i="6" s="1"/>
  <c r="S6231" i="6" a="1"/>
  <c r="S6231" i="6" s="1"/>
  <c r="R6231" i="6"/>
  <c r="Q6231" i="6"/>
  <c r="P6231" i="6"/>
  <c r="O6231" i="6"/>
  <c r="N6231" i="6"/>
  <c r="M6231" i="6"/>
  <c r="T6230" i="6" a="1"/>
  <c r="T6230" i="6" s="1"/>
  <c r="S6230" i="6" a="1"/>
  <c r="S6230" i="6" s="1"/>
  <c r="R6230" i="6"/>
  <c r="Q6230" i="6"/>
  <c r="P6230" i="6"/>
  <c r="O6230" i="6"/>
  <c r="N6230" i="6"/>
  <c r="M6230" i="6"/>
  <c r="T6229" i="6" a="1"/>
  <c r="T6229" i="6" s="1"/>
  <c r="S6229" i="6" a="1"/>
  <c r="S6229" i="6" s="1"/>
  <c r="R6229" i="6"/>
  <c r="Q6229" i="6"/>
  <c r="P6229" i="6"/>
  <c r="O6229" i="6"/>
  <c r="N6229" i="6"/>
  <c r="M6229" i="6"/>
  <c r="T6228" i="6" a="1"/>
  <c r="T6228" i="6" s="1"/>
  <c r="S6228" i="6" a="1"/>
  <c r="S6228" i="6" s="1"/>
  <c r="R6228" i="6"/>
  <c r="Q6228" i="6"/>
  <c r="P6228" i="6"/>
  <c r="O6228" i="6"/>
  <c r="N6228" i="6"/>
  <c r="M6228" i="6"/>
  <c r="T6227" i="6" a="1"/>
  <c r="T6227" i="6" s="1"/>
  <c r="S6227" i="6" a="1"/>
  <c r="S6227" i="6" s="1"/>
  <c r="R6227" i="6"/>
  <c r="Q6227" i="6"/>
  <c r="P6227" i="6"/>
  <c r="O6227" i="6"/>
  <c r="N6227" i="6"/>
  <c r="M6227" i="6"/>
  <c r="T6226" i="6" a="1"/>
  <c r="T6226" i="6" s="1"/>
  <c r="S6226" i="6" a="1"/>
  <c r="S6226" i="6" s="1"/>
  <c r="R6226" i="6"/>
  <c r="Q6226" i="6"/>
  <c r="P6226" i="6"/>
  <c r="O6226" i="6"/>
  <c r="N6226" i="6"/>
  <c r="M6226" i="6"/>
  <c r="T6225" i="6" a="1"/>
  <c r="T6225" i="6" s="1"/>
  <c r="S6225" i="6" a="1"/>
  <c r="S6225" i="6" s="1"/>
  <c r="R6225" i="6"/>
  <c r="Q6225" i="6"/>
  <c r="P6225" i="6"/>
  <c r="O6225" i="6"/>
  <c r="N6225" i="6"/>
  <c r="M6225" i="6"/>
  <c r="T6224" i="6" a="1"/>
  <c r="T6224" i="6" s="1"/>
  <c r="S6224" i="6" a="1"/>
  <c r="S6224" i="6" s="1"/>
  <c r="R6224" i="6"/>
  <c r="Q6224" i="6"/>
  <c r="P6224" i="6"/>
  <c r="O6224" i="6"/>
  <c r="N6224" i="6"/>
  <c r="M6224" i="6"/>
  <c r="T6223" i="6" a="1"/>
  <c r="T6223" i="6" s="1"/>
  <c r="S6223" i="6" a="1"/>
  <c r="S6223" i="6" s="1"/>
  <c r="R6223" i="6"/>
  <c r="Q6223" i="6"/>
  <c r="P6223" i="6"/>
  <c r="O6223" i="6"/>
  <c r="N6223" i="6"/>
  <c r="M6223" i="6"/>
  <c r="T6222" i="6" a="1"/>
  <c r="T6222" i="6" s="1"/>
  <c r="S6222" i="6" a="1"/>
  <c r="S6222" i="6" s="1"/>
  <c r="R6222" i="6"/>
  <c r="Q6222" i="6"/>
  <c r="P6222" i="6"/>
  <c r="O6222" i="6"/>
  <c r="N6222" i="6"/>
  <c r="M6222" i="6"/>
  <c r="T6221" i="6" a="1"/>
  <c r="T6221" i="6" s="1"/>
  <c r="S6221" i="6" a="1"/>
  <c r="S6221" i="6" s="1"/>
  <c r="R6221" i="6"/>
  <c r="Q6221" i="6"/>
  <c r="P6221" i="6"/>
  <c r="O6221" i="6"/>
  <c r="N6221" i="6"/>
  <c r="M6221" i="6"/>
  <c r="T6220" i="6" a="1"/>
  <c r="T6220" i="6" s="1"/>
  <c r="S6220" i="6" a="1"/>
  <c r="S6220" i="6" s="1"/>
  <c r="R6220" i="6"/>
  <c r="Q6220" i="6"/>
  <c r="P6220" i="6"/>
  <c r="O6220" i="6"/>
  <c r="N6220" i="6"/>
  <c r="M6220" i="6"/>
  <c r="T6219" i="6" a="1"/>
  <c r="T6219" i="6" s="1"/>
  <c r="S6219" i="6" a="1"/>
  <c r="S6219" i="6" s="1"/>
  <c r="R6219" i="6"/>
  <c r="Q6219" i="6"/>
  <c r="P6219" i="6"/>
  <c r="O6219" i="6"/>
  <c r="N6219" i="6"/>
  <c r="M6219" i="6"/>
  <c r="T6218" i="6" a="1"/>
  <c r="T6218" i="6" s="1"/>
  <c r="S6218" i="6" a="1"/>
  <c r="S6218" i="6" s="1"/>
  <c r="R6218" i="6"/>
  <c r="Q6218" i="6"/>
  <c r="P6218" i="6"/>
  <c r="O6218" i="6"/>
  <c r="N6218" i="6"/>
  <c r="M6218" i="6"/>
  <c r="T6217" i="6" a="1"/>
  <c r="T6217" i="6" s="1"/>
  <c r="S6217" i="6" a="1"/>
  <c r="S6217" i="6" s="1"/>
  <c r="R6217" i="6"/>
  <c r="Q6217" i="6"/>
  <c r="P6217" i="6"/>
  <c r="O6217" i="6"/>
  <c r="N6217" i="6"/>
  <c r="M6217" i="6"/>
  <c r="T6216" i="6" a="1"/>
  <c r="T6216" i="6" s="1"/>
  <c r="S6216" i="6" a="1"/>
  <c r="S6216" i="6" s="1"/>
  <c r="R6216" i="6"/>
  <c r="Q6216" i="6"/>
  <c r="P6216" i="6"/>
  <c r="O6216" i="6"/>
  <c r="N6216" i="6"/>
  <c r="M6216" i="6"/>
  <c r="T6215" i="6" a="1"/>
  <c r="T6215" i="6" s="1"/>
  <c r="S6215" i="6" a="1"/>
  <c r="S6215" i="6" s="1"/>
  <c r="R6215" i="6"/>
  <c r="Q6215" i="6"/>
  <c r="P6215" i="6"/>
  <c r="O6215" i="6"/>
  <c r="N6215" i="6"/>
  <c r="M6215" i="6"/>
  <c r="T6214" i="6" a="1"/>
  <c r="T6214" i="6" s="1"/>
  <c r="S6214" i="6" a="1"/>
  <c r="S6214" i="6" s="1"/>
  <c r="R6214" i="6"/>
  <c r="Q6214" i="6"/>
  <c r="P6214" i="6"/>
  <c r="O6214" i="6"/>
  <c r="N6214" i="6"/>
  <c r="M6214" i="6"/>
  <c r="T6213" i="6" a="1"/>
  <c r="T6213" i="6" s="1"/>
  <c r="S6213" i="6" a="1"/>
  <c r="S6213" i="6" s="1"/>
  <c r="R6213" i="6"/>
  <c r="Q6213" i="6"/>
  <c r="P6213" i="6"/>
  <c r="O6213" i="6"/>
  <c r="N6213" i="6"/>
  <c r="M6213" i="6"/>
  <c r="T6212" i="6" a="1"/>
  <c r="T6212" i="6" s="1"/>
  <c r="S6212" i="6" a="1"/>
  <c r="S6212" i="6" s="1"/>
  <c r="R6212" i="6"/>
  <c r="Q6212" i="6"/>
  <c r="P6212" i="6"/>
  <c r="O6212" i="6"/>
  <c r="N6212" i="6"/>
  <c r="M6212" i="6"/>
  <c r="T6211" i="6" a="1"/>
  <c r="T6211" i="6" s="1"/>
  <c r="S6211" i="6" a="1"/>
  <c r="S6211" i="6" s="1"/>
  <c r="R6211" i="6"/>
  <c r="Q6211" i="6"/>
  <c r="P6211" i="6"/>
  <c r="O6211" i="6"/>
  <c r="N6211" i="6"/>
  <c r="M6211" i="6"/>
  <c r="T6210" i="6" a="1"/>
  <c r="T6210" i="6" s="1"/>
  <c r="S6210" i="6" a="1"/>
  <c r="S6210" i="6" s="1"/>
  <c r="R6210" i="6"/>
  <c r="Q6210" i="6"/>
  <c r="P6210" i="6"/>
  <c r="O6210" i="6"/>
  <c r="N6210" i="6"/>
  <c r="M6210" i="6"/>
  <c r="T6209" i="6" a="1"/>
  <c r="T6209" i="6" s="1"/>
  <c r="S6209" i="6" a="1"/>
  <c r="S6209" i="6" s="1"/>
  <c r="R6209" i="6"/>
  <c r="Q6209" i="6"/>
  <c r="P6209" i="6"/>
  <c r="O6209" i="6"/>
  <c r="N6209" i="6"/>
  <c r="M6209" i="6"/>
  <c r="T6208" i="6" a="1"/>
  <c r="T6208" i="6" s="1"/>
  <c r="S6208" i="6" a="1"/>
  <c r="S6208" i="6" s="1"/>
  <c r="R6208" i="6"/>
  <c r="Q6208" i="6"/>
  <c r="P6208" i="6"/>
  <c r="O6208" i="6"/>
  <c r="N6208" i="6"/>
  <c r="M6208" i="6"/>
  <c r="T6207" i="6" a="1"/>
  <c r="T6207" i="6" s="1"/>
  <c r="S6207" i="6" a="1"/>
  <c r="S6207" i="6" s="1"/>
  <c r="R6207" i="6"/>
  <c r="Q6207" i="6"/>
  <c r="P6207" i="6"/>
  <c r="O6207" i="6"/>
  <c r="N6207" i="6"/>
  <c r="M6207" i="6"/>
  <c r="T6206" i="6" a="1"/>
  <c r="T6206" i="6" s="1"/>
  <c r="S6206" i="6" a="1"/>
  <c r="S6206" i="6" s="1"/>
  <c r="R6206" i="6"/>
  <c r="Q6206" i="6"/>
  <c r="P6206" i="6"/>
  <c r="O6206" i="6"/>
  <c r="N6206" i="6"/>
  <c r="M6206" i="6"/>
  <c r="T6205" i="6" a="1"/>
  <c r="T6205" i="6" s="1"/>
  <c r="S6205" i="6" a="1"/>
  <c r="S6205" i="6" s="1"/>
  <c r="R6205" i="6"/>
  <c r="Q6205" i="6"/>
  <c r="P6205" i="6"/>
  <c r="O6205" i="6"/>
  <c r="N6205" i="6"/>
  <c r="M6205" i="6"/>
  <c r="T6204" i="6" a="1"/>
  <c r="T6204" i="6" s="1"/>
  <c r="S6204" i="6" a="1"/>
  <c r="S6204" i="6" s="1"/>
  <c r="R6204" i="6"/>
  <c r="Q6204" i="6"/>
  <c r="P6204" i="6"/>
  <c r="O6204" i="6"/>
  <c r="N6204" i="6"/>
  <c r="M6204" i="6"/>
  <c r="T6203" i="6" a="1"/>
  <c r="T6203" i="6" s="1"/>
  <c r="S6203" i="6" a="1"/>
  <c r="S6203" i="6" s="1"/>
  <c r="R6203" i="6"/>
  <c r="Q6203" i="6"/>
  <c r="P6203" i="6"/>
  <c r="O6203" i="6"/>
  <c r="N6203" i="6"/>
  <c r="M6203" i="6"/>
  <c r="T6202" i="6" a="1"/>
  <c r="T6202" i="6" s="1"/>
  <c r="S6202" i="6" a="1"/>
  <c r="S6202" i="6" s="1"/>
  <c r="R6202" i="6"/>
  <c r="Q6202" i="6"/>
  <c r="P6202" i="6"/>
  <c r="O6202" i="6"/>
  <c r="N6202" i="6"/>
  <c r="M6202" i="6"/>
  <c r="T6201" i="6" a="1"/>
  <c r="T6201" i="6" s="1"/>
  <c r="S6201" i="6" a="1"/>
  <c r="S6201" i="6" s="1"/>
  <c r="R6201" i="6"/>
  <c r="Q6201" i="6"/>
  <c r="P6201" i="6"/>
  <c r="O6201" i="6"/>
  <c r="N6201" i="6"/>
  <c r="M6201" i="6"/>
  <c r="T6200" i="6" a="1"/>
  <c r="T6200" i="6" s="1"/>
  <c r="S6200" i="6" a="1"/>
  <c r="S6200" i="6" s="1"/>
  <c r="R6200" i="6"/>
  <c r="Q6200" i="6"/>
  <c r="P6200" i="6"/>
  <c r="O6200" i="6"/>
  <c r="N6200" i="6"/>
  <c r="M6200" i="6"/>
  <c r="T6199" i="6" a="1"/>
  <c r="T6199" i="6" s="1"/>
  <c r="S6199" i="6" a="1"/>
  <c r="S6199" i="6" s="1"/>
  <c r="R6199" i="6"/>
  <c r="Q6199" i="6"/>
  <c r="P6199" i="6"/>
  <c r="O6199" i="6"/>
  <c r="N6199" i="6"/>
  <c r="M6199" i="6"/>
  <c r="T6198" i="6" a="1"/>
  <c r="T6198" i="6" s="1"/>
  <c r="S6198" i="6" a="1"/>
  <c r="S6198" i="6" s="1"/>
  <c r="R6198" i="6"/>
  <c r="Q6198" i="6"/>
  <c r="P6198" i="6"/>
  <c r="O6198" i="6"/>
  <c r="N6198" i="6"/>
  <c r="M6198" i="6"/>
  <c r="T6197" i="6" a="1"/>
  <c r="T6197" i="6" s="1"/>
  <c r="S6197" i="6" a="1"/>
  <c r="S6197" i="6" s="1"/>
  <c r="R6197" i="6"/>
  <c r="Q6197" i="6"/>
  <c r="P6197" i="6"/>
  <c r="O6197" i="6"/>
  <c r="N6197" i="6"/>
  <c r="M6197" i="6"/>
  <c r="T6196" i="6" a="1"/>
  <c r="T6196" i="6" s="1"/>
  <c r="S6196" i="6" a="1"/>
  <c r="S6196" i="6" s="1"/>
  <c r="R6196" i="6"/>
  <c r="Q6196" i="6"/>
  <c r="P6196" i="6"/>
  <c r="O6196" i="6"/>
  <c r="N6196" i="6"/>
  <c r="M6196" i="6"/>
  <c r="T6195" i="6" a="1"/>
  <c r="T6195" i="6" s="1"/>
  <c r="S6195" i="6" a="1"/>
  <c r="S6195" i="6" s="1"/>
  <c r="R6195" i="6"/>
  <c r="Q6195" i="6"/>
  <c r="P6195" i="6"/>
  <c r="O6195" i="6"/>
  <c r="N6195" i="6"/>
  <c r="M6195" i="6"/>
  <c r="T6194" i="6" a="1"/>
  <c r="T6194" i="6" s="1"/>
  <c r="S6194" i="6" a="1"/>
  <c r="S6194" i="6" s="1"/>
  <c r="R6194" i="6"/>
  <c r="Q6194" i="6"/>
  <c r="P6194" i="6"/>
  <c r="O6194" i="6"/>
  <c r="N6194" i="6"/>
  <c r="M6194" i="6"/>
  <c r="T6193" i="6" a="1"/>
  <c r="T6193" i="6" s="1"/>
  <c r="S6193" i="6" a="1"/>
  <c r="S6193" i="6" s="1"/>
  <c r="R6193" i="6"/>
  <c r="Q6193" i="6"/>
  <c r="P6193" i="6"/>
  <c r="O6193" i="6"/>
  <c r="N6193" i="6"/>
  <c r="M6193" i="6"/>
  <c r="T6192" i="6" a="1"/>
  <c r="T6192" i="6" s="1"/>
  <c r="S6192" i="6" a="1"/>
  <c r="S6192" i="6" s="1"/>
  <c r="R6192" i="6"/>
  <c r="Q6192" i="6"/>
  <c r="P6192" i="6"/>
  <c r="O6192" i="6"/>
  <c r="N6192" i="6"/>
  <c r="M6192" i="6"/>
  <c r="T6191" i="6" a="1"/>
  <c r="T6191" i="6" s="1"/>
  <c r="S6191" i="6" a="1"/>
  <c r="S6191" i="6" s="1"/>
  <c r="R6191" i="6"/>
  <c r="Q6191" i="6"/>
  <c r="P6191" i="6"/>
  <c r="O6191" i="6"/>
  <c r="N6191" i="6"/>
  <c r="M6191" i="6"/>
  <c r="T6190" i="6" a="1"/>
  <c r="T6190" i="6" s="1"/>
  <c r="S6190" i="6" a="1"/>
  <c r="S6190" i="6" s="1"/>
  <c r="R6190" i="6"/>
  <c r="Q6190" i="6"/>
  <c r="P6190" i="6"/>
  <c r="O6190" i="6"/>
  <c r="N6190" i="6"/>
  <c r="M6190" i="6"/>
  <c r="T6189" i="6" a="1"/>
  <c r="T6189" i="6" s="1"/>
  <c r="S6189" i="6" a="1"/>
  <c r="S6189" i="6" s="1"/>
  <c r="R6189" i="6"/>
  <c r="Q6189" i="6"/>
  <c r="P6189" i="6"/>
  <c r="O6189" i="6"/>
  <c r="N6189" i="6"/>
  <c r="M6189" i="6"/>
  <c r="T6188" i="6" a="1"/>
  <c r="T6188" i="6" s="1"/>
  <c r="S6188" i="6" a="1"/>
  <c r="S6188" i="6" s="1"/>
  <c r="R6188" i="6"/>
  <c r="Q6188" i="6"/>
  <c r="P6188" i="6"/>
  <c r="O6188" i="6"/>
  <c r="N6188" i="6"/>
  <c r="M6188" i="6"/>
  <c r="T6187" i="6" a="1"/>
  <c r="T6187" i="6" s="1"/>
  <c r="S6187" i="6" a="1"/>
  <c r="S6187" i="6" s="1"/>
  <c r="R6187" i="6"/>
  <c r="Q6187" i="6"/>
  <c r="P6187" i="6"/>
  <c r="O6187" i="6"/>
  <c r="N6187" i="6"/>
  <c r="M6187" i="6"/>
  <c r="T6186" i="6" a="1"/>
  <c r="T6186" i="6" s="1"/>
  <c r="S6186" i="6" a="1"/>
  <c r="S6186" i="6" s="1"/>
  <c r="R6186" i="6"/>
  <c r="Q6186" i="6"/>
  <c r="P6186" i="6"/>
  <c r="O6186" i="6"/>
  <c r="N6186" i="6"/>
  <c r="M6186" i="6"/>
  <c r="T6185" i="6" a="1"/>
  <c r="T6185" i="6" s="1"/>
  <c r="S6185" i="6" a="1"/>
  <c r="S6185" i="6" s="1"/>
  <c r="R6185" i="6"/>
  <c r="Q6185" i="6"/>
  <c r="P6185" i="6"/>
  <c r="O6185" i="6"/>
  <c r="N6185" i="6"/>
  <c r="M6185" i="6"/>
  <c r="T6184" i="6" a="1"/>
  <c r="T6184" i="6" s="1"/>
  <c r="S6184" i="6" a="1"/>
  <c r="S6184" i="6" s="1"/>
  <c r="R6184" i="6"/>
  <c r="Q6184" i="6"/>
  <c r="P6184" i="6"/>
  <c r="O6184" i="6"/>
  <c r="N6184" i="6"/>
  <c r="M6184" i="6"/>
  <c r="T6183" i="6" a="1"/>
  <c r="T6183" i="6" s="1"/>
  <c r="S6183" i="6" a="1"/>
  <c r="S6183" i="6" s="1"/>
  <c r="R6183" i="6"/>
  <c r="Q6183" i="6"/>
  <c r="P6183" i="6"/>
  <c r="O6183" i="6"/>
  <c r="N6183" i="6"/>
  <c r="M6183" i="6"/>
  <c r="T6182" i="6" a="1"/>
  <c r="T6182" i="6" s="1"/>
  <c r="S6182" i="6" a="1"/>
  <c r="S6182" i="6" s="1"/>
  <c r="R6182" i="6"/>
  <c r="Q6182" i="6"/>
  <c r="P6182" i="6"/>
  <c r="O6182" i="6"/>
  <c r="N6182" i="6"/>
  <c r="M6182" i="6"/>
  <c r="T6181" i="6" a="1"/>
  <c r="T6181" i="6" s="1"/>
  <c r="S6181" i="6" a="1"/>
  <c r="S6181" i="6" s="1"/>
  <c r="R6181" i="6"/>
  <c r="Q6181" i="6"/>
  <c r="P6181" i="6"/>
  <c r="O6181" i="6"/>
  <c r="N6181" i="6"/>
  <c r="M6181" i="6"/>
  <c r="T6180" i="6" a="1"/>
  <c r="T6180" i="6" s="1"/>
  <c r="S6180" i="6" a="1"/>
  <c r="S6180" i="6" s="1"/>
  <c r="R6180" i="6"/>
  <c r="Q6180" i="6"/>
  <c r="P6180" i="6"/>
  <c r="O6180" i="6"/>
  <c r="N6180" i="6"/>
  <c r="M6180" i="6"/>
  <c r="T6179" i="6" a="1"/>
  <c r="T6179" i="6" s="1"/>
  <c r="S6179" i="6" a="1"/>
  <c r="S6179" i="6" s="1"/>
  <c r="R6179" i="6"/>
  <c r="Q6179" i="6"/>
  <c r="P6179" i="6"/>
  <c r="O6179" i="6"/>
  <c r="N6179" i="6"/>
  <c r="M6179" i="6"/>
  <c r="T6178" i="6" a="1"/>
  <c r="T6178" i="6" s="1"/>
  <c r="S6178" i="6" a="1"/>
  <c r="S6178" i="6" s="1"/>
  <c r="R6178" i="6"/>
  <c r="Q6178" i="6"/>
  <c r="P6178" i="6"/>
  <c r="O6178" i="6"/>
  <c r="N6178" i="6"/>
  <c r="M6178" i="6"/>
  <c r="T6177" i="6" a="1"/>
  <c r="T6177" i="6" s="1"/>
  <c r="S6177" i="6" a="1"/>
  <c r="S6177" i="6" s="1"/>
  <c r="R6177" i="6"/>
  <c r="Q6177" i="6"/>
  <c r="P6177" i="6"/>
  <c r="O6177" i="6"/>
  <c r="N6177" i="6"/>
  <c r="M6177" i="6"/>
  <c r="T6176" i="6" a="1"/>
  <c r="T6176" i="6" s="1"/>
  <c r="S6176" i="6" a="1"/>
  <c r="S6176" i="6" s="1"/>
  <c r="R6176" i="6"/>
  <c r="Q6176" i="6"/>
  <c r="P6176" i="6"/>
  <c r="O6176" i="6"/>
  <c r="N6176" i="6"/>
  <c r="M6176" i="6"/>
  <c r="T6175" i="6" a="1"/>
  <c r="T6175" i="6" s="1"/>
  <c r="S6175" i="6" a="1"/>
  <c r="S6175" i="6" s="1"/>
  <c r="R6175" i="6"/>
  <c r="Q6175" i="6"/>
  <c r="P6175" i="6"/>
  <c r="O6175" i="6"/>
  <c r="N6175" i="6"/>
  <c r="M6175" i="6"/>
  <c r="T6174" i="6" a="1"/>
  <c r="T6174" i="6" s="1"/>
  <c r="S6174" i="6" a="1"/>
  <c r="S6174" i="6" s="1"/>
  <c r="R6174" i="6"/>
  <c r="Q6174" i="6"/>
  <c r="P6174" i="6"/>
  <c r="O6174" i="6"/>
  <c r="N6174" i="6"/>
  <c r="M6174" i="6"/>
  <c r="T6173" i="6" a="1"/>
  <c r="T6173" i="6" s="1"/>
  <c r="S6173" i="6" a="1"/>
  <c r="S6173" i="6" s="1"/>
  <c r="R6173" i="6"/>
  <c r="Q6173" i="6"/>
  <c r="P6173" i="6"/>
  <c r="O6173" i="6"/>
  <c r="N6173" i="6"/>
  <c r="M6173" i="6"/>
  <c r="T6172" i="6" a="1"/>
  <c r="T6172" i="6" s="1"/>
  <c r="S6172" i="6" a="1"/>
  <c r="S6172" i="6" s="1"/>
  <c r="R6172" i="6"/>
  <c r="Q6172" i="6"/>
  <c r="P6172" i="6"/>
  <c r="O6172" i="6"/>
  <c r="N6172" i="6"/>
  <c r="M6172" i="6"/>
  <c r="T6171" i="6" a="1"/>
  <c r="T6171" i="6" s="1"/>
  <c r="S6171" i="6" a="1"/>
  <c r="S6171" i="6" s="1"/>
  <c r="R6171" i="6"/>
  <c r="Q6171" i="6"/>
  <c r="P6171" i="6"/>
  <c r="O6171" i="6"/>
  <c r="N6171" i="6"/>
  <c r="M6171" i="6"/>
  <c r="T6170" i="6" a="1"/>
  <c r="T6170" i="6" s="1"/>
  <c r="S6170" i="6" a="1"/>
  <c r="S6170" i="6" s="1"/>
  <c r="R6170" i="6"/>
  <c r="Q6170" i="6"/>
  <c r="P6170" i="6"/>
  <c r="O6170" i="6"/>
  <c r="N6170" i="6"/>
  <c r="M6170" i="6"/>
  <c r="T6169" i="6" a="1"/>
  <c r="T6169" i="6" s="1"/>
  <c r="S6169" i="6" a="1"/>
  <c r="S6169" i="6" s="1"/>
  <c r="R6169" i="6"/>
  <c r="Q6169" i="6"/>
  <c r="P6169" i="6"/>
  <c r="O6169" i="6"/>
  <c r="N6169" i="6"/>
  <c r="M6169" i="6"/>
  <c r="T6168" i="6" a="1"/>
  <c r="T6168" i="6" s="1"/>
  <c r="S6168" i="6" a="1"/>
  <c r="S6168" i="6" s="1"/>
  <c r="R6168" i="6"/>
  <c r="Q6168" i="6"/>
  <c r="P6168" i="6"/>
  <c r="O6168" i="6"/>
  <c r="N6168" i="6"/>
  <c r="M6168" i="6"/>
  <c r="T6167" i="6" a="1"/>
  <c r="T6167" i="6" s="1"/>
  <c r="S6167" i="6" a="1"/>
  <c r="S6167" i="6" s="1"/>
  <c r="R6167" i="6"/>
  <c r="Q6167" i="6"/>
  <c r="P6167" i="6"/>
  <c r="O6167" i="6"/>
  <c r="N6167" i="6"/>
  <c r="M6167" i="6"/>
  <c r="T6166" i="6" a="1"/>
  <c r="T6166" i="6" s="1"/>
  <c r="S6166" i="6" a="1"/>
  <c r="S6166" i="6" s="1"/>
  <c r="R6166" i="6"/>
  <c r="Q6166" i="6"/>
  <c r="P6166" i="6"/>
  <c r="O6166" i="6"/>
  <c r="N6166" i="6"/>
  <c r="M6166" i="6"/>
  <c r="T6165" i="6" a="1"/>
  <c r="T6165" i="6" s="1"/>
  <c r="S6165" i="6" a="1"/>
  <c r="S6165" i="6" s="1"/>
  <c r="R6165" i="6"/>
  <c r="Q6165" i="6"/>
  <c r="P6165" i="6"/>
  <c r="O6165" i="6"/>
  <c r="N6165" i="6"/>
  <c r="M6165" i="6"/>
  <c r="T6164" i="6" a="1"/>
  <c r="T6164" i="6" s="1"/>
  <c r="S6164" i="6" a="1"/>
  <c r="S6164" i="6" s="1"/>
  <c r="R6164" i="6"/>
  <c r="Q6164" i="6"/>
  <c r="P6164" i="6"/>
  <c r="O6164" i="6"/>
  <c r="N6164" i="6"/>
  <c r="M6164" i="6"/>
  <c r="T6163" i="6" a="1"/>
  <c r="T6163" i="6" s="1"/>
  <c r="S6163" i="6"/>
  <c r="S6163" i="6" a="1"/>
  <c r="R6163" i="6"/>
  <c r="Q6163" i="6"/>
  <c r="P6163" i="6"/>
  <c r="O6163" i="6"/>
  <c r="N6163" i="6"/>
  <c r="M6163" i="6"/>
  <c r="T6162" i="6"/>
  <c r="T6162" i="6" a="1"/>
  <c r="S6162" i="6" a="1"/>
  <c r="S6162" i="6" s="1"/>
  <c r="R6162" i="6"/>
  <c r="Q6162" i="6"/>
  <c r="P6162" i="6"/>
  <c r="O6162" i="6"/>
  <c r="N6162" i="6"/>
  <c r="M6162" i="6"/>
  <c r="T6161" i="6" a="1"/>
  <c r="T6161" i="6" s="1"/>
  <c r="S6161" i="6" a="1"/>
  <c r="S6161" i="6" s="1"/>
  <c r="R6161" i="6"/>
  <c r="Q6161" i="6"/>
  <c r="P6161" i="6"/>
  <c r="O6161" i="6"/>
  <c r="N6161" i="6"/>
  <c r="M6161" i="6"/>
  <c r="T6160" i="6" a="1"/>
  <c r="T6160" i="6" s="1"/>
  <c r="S6160" i="6" a="1"/>
  <c r="S6160" i="6" s="1"/>
  <c r="R6160" i="6"/>
  <c r="Q6160" i="6"/>
  <c r="P6160" i="6"/>
  <c r="O6160" i="6"/>
  <c r="N6160" i="6"/>
  <c r="M6160" i="6"/>
  <c r="T6159" i="6" a="1"/>
  <c r="T6159" i="6" s="1"/>
  <c r="S6159" i="6" a="1"/>
  <c r="S6159" i="6" s="1"/>
  <c r="R6159" i="6"/>
  <c r="Q6159" i="6"/>
  <c r="P6159" i="6"/>
  <c r="O6159" i="6"/>
  <c r="N6159" i="6"/>
  <c r="M6159" i="6"/>
  <c r="T6158" i="6" a="1"/>
  <c r="T6158" i="6" s="1"/>
  <c r="S6158" i="6" a="1"/>
  <c r="S6158" i="6" s="1"/>
  <c r="R6158" i="6"/>
  <c r="Q6158" i="6"/>
  <c r="P6158" i="6"/>
  <c r="O6158" i="6"/>
  <c r="N6158" i="6"/>
  <c r="M6158" i="6"/>
  <c r="T6157" i="6" a="1"/>
  <c r="T6157" i="6" s="1"/>
  <c r="S6157" i="6" a="1"/>
  <c r="S6157" i="6" s="1"/>
  <c r="R6157" i="6"/>
  <c r="Q6157" i="6"/>
  <c r="P6157" i="6"/>
  <c r="O6157" i="6"/>
  <c r="N6157" i="6"/>
  <c r="M6157" i="6"/>
  <c r="T6156" i="6" a="1"/>
  <c r="T6156" i="6" s="1"/>
  <c r="S6156" i="6" a="1"/>
  <c r="S6156" i="6" s="1"/>
  <c r="R6156" i="6"/>
  <c r="Q6156" i="6"/>
  <c r="P6156" i="6"/>
  <c r="O6156" i="6"/>
  <c r="N6156" i="6"/>
  <c r="M6156" i="6"/>
  <c r="T6155" i="6" a="1"/>
  <c r="T6155" i="6" s="1"/>
  <c r="S6155" i="6" a="1"/>
  <c r="S6155" i="6" s="1"/>
  <c r="R6155" i="6"/>
  <c r="Q6155" i="6"/>
  <c r="P6155" i="6"/>
  <c r="O6155" i="6"/>
  <c r="N6155" i="6"/>
  <c r="M6155" i="6"/>
  <c r="T6154" i="6" a="1"/>
  <c r="T6154" i="6" s="1"/>
  <c r="S6154" i="6" a="1"/>
  <c r="S6154" i="6" s="1"/>
  <c r="R6154" i="6"/>
  <c r="Q6154" i="6"/>
  <c r="P6154" i="6"/>
  <c r="O6154" i="6"/>
  <c r="N6154" i="6"/>
  <c r="M6154" i="6"/>
  <c r="T6153" i="6" a="1"/>
  <c r="T6153" i="6" s="1"/>
  <c r="S6153" i="6" a="1"/>
  <c r="S6153" i="6" s="1"/>
  <c r="R6153" i="6"/>
  <c r="Q6153" i="6"/>
  <c r="P6153" i="6"/>
  <c r="O6153" i="6"/>
  <c r="N6153" i="6"/>
  <c r="M6153" i="6"/>
  <c r="T6152" i="6" a="1"/>
  <c r="T6152" i="6" s="1"/>
  <c r="S6152" i="6" a="1"/>
  <c r="S6152" i="6" s="1"/>
  <c r="R6152" i="6"/>
  <c r="Q6152" i="6"/>
  <c r="P6152" i="6"/>
  <c r="O6152" i="6"/>
  <c r="N6152" i="6"/>
  <c r="M6152" i="6"/>
  <c r="T6151" i="6" a="1"/>
  <c r="T6151" i="6" s="1"/>
  <c r="S6151" i="6" a="1"/>
  <c r="S6151" i="6" s="1"/>
  <c r="R6151" i="6"/>
  <c r="Q6151" i="6"/>
  <c r="P6151" i="6"/>
  <c r="O6151" i="6"/>
  <c r="N6151" i="6"/>
  <c r="M6151" i="6"/>
  <c r="T6150" i="6" a="1"/>
  <c r="T6150" i="6" s="1"/>
  <c r="S6150" i="6" a="1"/>
  <c r="S6150" i="6" s="1"/>
  <c r="R6150" i="6"/>
  <c r="Q6150" i="6"/>
  <c r="P6150" i="6"/>
  <c r="O6150" i="6"/>
  <c r="N6150" i="6"/>
  <c r="M6150" i="6"/>
  <c r="T6149" i="6" a="1"/>
  <c r="T6149" i="6" s="1"/>
  <c r="S6149" i="6" a="1"/>
  <c r="S6149" i="6" s="1"/>
  <c r="R6149" i="6"/>
  <c r="Q6149" i="6"/>
  <c r="P6149" i="6"/>
  <c r="O6149" i="6"/>
  <c r="N6149" i="6"/>
  <c r="M6149" i="6"/>
  <c r="T6148" i="6" a="1"/>
  <c r="T6148" i="6" s="1"/>
  <c r="S6148" i="6" a="1"/>
  <c r="S6148" i="6" s="1"/>
  <c r="R6148" i="6"/>
  <c r="Q6148" i="6"/>
  <c r="P6148" i="6"/>
  <c r="O6148" i="6"/>
  <c r="N6148" i="6"/>
  <c r="M6148" i="6"/>
  <c r="T6147" i="6" a="1"/>
  <c r="T6147" i="6" s="1"/>
  <c r="S6147" i="6" a="1"/>
  <c r="S6147" i="6" s="1"/>
  <c r="R6147" i="6"/>
  <c r="Q6147" i="6"/>
  <c r="P6147" i="6"/>
  <c r="O6147" i="6"/>
  <c r="N6147" i="6"/>
  <c r="M6147" i="6"/>
  <c r="T6146" i="6" a="1"/>
  <c r="T6146" i="6" s="1"/>
  <c r="S6146" i="6" a="1"/>
  <c r="S6146" i="6" s="1"/>
  <c r="R6146" i="6"/>
  <c r="Q6146" i="6"/>
  <c r="P6146" i="6"/>
  <c r="O6146" i="6"/>
  <c r="N6146" i="6"/>
  <c r="M6146" i="6"/>
  <c r="T6145" i="6" a="1"/>
  <c r="T6145" i="6" s="1"/>
  <c r="S6145" i="6" a="1"/>
  <c r="S6145" i="6" s="1"/>
  <c r="R6145" i="6"/>
  <c r="Q6145" i="6"/>
  <c r="P6145" i="6"/>
  <c r="O6145" i="6"/>
  <c r="N6145" i="6"/>
  <c r="M6145" i="6"/>
  <c r="T6144" i="6" a="1"/>
  <c r="T6144" i="6" s="1"/>
  <c r="S6144" i="6" a="1"/>
  <c r="S6144" i="6" s="1"/>
  <c r="R6144" i="6"/>
  <c r="Q6144" i="6"/>
  <c r="P6144" i="6"/>
  <c r="O6144" i="6"/>
  <c r="N6144" i="6"/>
  <c r="M6144" i="6"/>
  <c r="T6143" i="6" a="1"/>
  <c r="T6143" i="6" s="1"/>
  <c r="S6143" i="6" a="1"/>
  <c r="S6143" i="6" s="1"/>
  <c r="R6143" i="6"/>
  <c r="Q6143" i="6"/>
  <c r="P6143" i="6"/>
  <c r="O6143" i="6"/>
  <c r="N6143" i="6"/>
  <c r="M6143" i="6"/>
  <c r="T6142" i="6" a="1"/>
  <c r="T6142" i="6" s="1"/>
  <c r="S6142" i="6" a="1"/>
  <c r="S6142" i="6" s="1"/>
  <c r="R6142" i="6"/>
  <c r="Q6142" i="6"/>
  <c r="P6142" i="6"/>
  <c r="O6142" i="6"/>
  <c r="N6142" i="6"/>
  <c r="M6142" i="6"/>
  <c r="T6141" i="6" a="1"/>
  <c r="T6141" i="6" s="1"/>
  <c r="S6141" i="6" a="1"/>
  <c r="S6141" i="6" s="1"/>
  <c r="R6141" i="6"/>
  <c r="Q6141" i="6"/>
  <c r="P6141" i="6"/>
  <c r="O6141" i="6"/>
  <c r="N6141" i="6"/>
  <c r="M6141" i="6"/>
  <c r="T6140" i="6" a="1"/>
  <c r="T6140" i="6" s="1"/>
  <c r="S6140" i="6" a="1"/>
  <c r="S6140" i="6" s="1"/>
  <c r="R6140" i="6"/>
  <c r="Q6140" i="6"/>
  <c r="P6140" i="6"/>
  <c r="O6140" i="6"/>
  <c r="N6140" i="6"/>
  <c r="M6140" i="6"/>
  <c r="T6139" i="6" a="1"/>
  <c r="T6139" i="6" s="1"/>
  <c r="S6139" i="6" a="1"/>
  <c r="S6139" i="6" s="1"/>
  <c r="R6139" i="6"/>
  <c r="Q6139" i="6"/>
  <c r="P6139" i="6"/>
  <c r="O6139" i="6"/>
  <c r="N6139" i="6"/>
  <c r="M6139" i="6"/>
  <c r="T6138" i="6" a="1"/>
  <c r="T6138" i="6" s="1"/>
  <c r="S6138" i="6" a="1"/>
  <c r="S6138" i="6" s="1"/>
  <c r="R6138" i="6"/>
  <c r="Q6138" i="6"/>
  <c r="P6138" i="6"/>
  <c r="O6138" i="6"/>
  <c r="N6138" i="6"/>
  <c r="M6138" i="6"/>
  <c r="T6137" i="6" a="1"/>
  <c r="T6137" i="6" s="1"/>
  <c r="S6137" i="6" a="1"/>
  <c r="S6137" i="6" s="1"/>
  <c r="R6137" i="6"/>
  <c r="Q6137" i="6"/>
  <c r="P6137" i="6"/>
  <c r="O6137" i="6"/>
  <c r="N6137" i="6"/>
  <c r="M6137" i="6"/>
  <c r="T6136" i="6" a="1"/>
  <c r="T6136" i="6" s="1"/>
  <c r="S6136" i="6" a="1"/>
  <c r="S6136" i="6" s="1"/>
  <c r="R6136" i="6"/>
  <c r="Q6136" i="6"/>
  <c r="P6136" i="6"/>
  <c r="O6136" i="6"/>
  <c r="N6136" i="6"/>
  <c r="M6136" i="6"/>
  <c r="T6135" i="6" a="1"/>
  <c r="T6135" i="6" s="1"/>
  <c r="S6135" i="6" a="1"/>
  <c r="S6135" i="6" s="1"/>
  <c r="R6135" i="6"/>
  <c r="Q6135" i="6"/>
  <c r="P6135" i="6"/>
  <c r="O6135" i="6"/>
  <c r="N6135" i="6"/>
  <c r="M6135" i="6"/>
  <c r="T6134" i="6" a="1"/>
  <c r="T6134" i="6" s="1"/>
  <c r="S6134" i="6" a="1"/>
  <c r="S6134" i="6" s="1"/>
  <c r="R6134" i="6"/>
  <c r="Q6134" i="6"/>
  <c r="P6134" i="6"/>
  <c r="O6134" i="6"/>
  <c r="N6134" i="6"/>
  <c r="M6134" i="6"/>
  <c r="T6133" i="6" a="1"/>
  <c r="T6133" i="6" s="1"/>
  <c r="S6133" i="6" a="1"/>
  <c r="S6133" i="6" s="1"/>
  <c r="R6133" i="6"/>
  <c r="Q6133" i="6"/>
  <c r="P6133" i="6"/>
  <c r="O6133" i="6"/>
  <c r="N6133" i="6"/>
  <c r="M6133" i="6"/>
  <c r="T6132" i="6" a="1"/>
  <c r="T6132" i="6" s="1"/>
  <c r="S6132" i="6" a="1"/>
  <c r="S6132" i="6" s="1"/>
  <c r="R6132" i="6"/>
  <c r="Q6132" i="6"/>
  <c r="P6132" i="6"/>
  <c r="O6132" i="6"/>
  <c r="N6132" i="6"/>
  <c r="M6132" i="6"/>
  <c r="T6131" i="6" a="1"/>
  <c r="T6131" i="6" s="1"/>
  <c r="S6131" i="6"/>
  <c r="S6131" i="6" a="1"/>
  <c r="R6131" i="6"/>
  <c r="Q6131" i="6"/>
  <c r="P6131" i="6"/>
  <c r="O6131" i="6"/>
  <c r="N6131" i="6"/>
  <c r="M6131" i="6"/>
  <c r="T6130" i="6"/>
  <c r="T6130" i="6" a="1"/>
  <c r="S6130" i="6" a="1"/>
  <c r="S6130" i="6" s="1"/>
  <c r="R6130" i="6"/>
  <c r="Q6130" i="6"/>
  <c r="P6130" i="6"/>
  <c r="O6130" i="6"/>
  <c r="N6130" i="6"/>
  <c r="M6130" i="6"/>
  <c r="T6129" i="6" a="1"/>
  <c r="T6129" i="6" s="1"/>
  <c r="S6129" i="6" a="1"/>
  <c r="S6129" i="6" s="1"/>
  <c r="R6129" i="6"/>
  <c r="Q6129" i="6"/>
  <c r="P6129" i="6"/>
  <c r="O6129" i="6"/>
  <c r="N6129" i="6"/>
  <c r="M6129" i="6"/>
  <c r="T6128" i="6" a="1"/>
  <c r="T6128" i="6" s="1"/>
  <c r="S6128" i="6" a="1"/>
  <c r="S6128" i="6" s="1"/>
  <c r="R6128" i="6"/>
  <c r="Q6128" i="6"/>
  <c r="P6128" i="6"/>
  <c r="O6128" i="6"/>
  <c r="N6128" i="6"/>
  <c r="M6128" i="6"/>
  <c r="T6127" i="6" a="1"/>
  <c r="T6127" i="6" s="1"/>
  <c r="S6127" i="6" a="1"/>
  <c r="S6127" i="6" s="1"/>
  <c r="R6127" i="6"/>
  <c r="Q6127" i="6"/>
  <c r="P6127" i="6"/>
  <c r="O6127" i="6"/>
  <c r="N6127" i="6"/>
  <c r="M6127" i="6"/>
  <c r="T6126" i="6" a="1"/>
  <c r="T6126" i="6" s="1"/>
  <c r="S6126" i="6" a="1"/>
  <c r="S6126" i="6" s="1"/>
  <c r="R6126" i="6"/>
  <c r="Q6126" i="6"/>
  <c r="P6126" i="6"/>
  <c r="O6126" i="6"/>
  <c r="N6126" i="6"/>
  <c r="M6126" i="6"/>
  <c r="T6125" i="6" a="1"/>
  <c r="T6125" i="6" s="1"/>
  <c r="S6125" i="6" a="1"/>
  <c r="S6125" i="6" s="1"/>
  <c r="R6125" i="6"/>
  <c r="Q6125" i="6"/>
  <c r="P6125" i="6"/>
  <c r="O6125" i="6"/>
  <c r="N6125" i="6"/>
  <c r="M6125" i="6"/>
  <c r="T6124" i="6" a="1"/>
  <c r="T6124" i="6" s="1"/>
  <c r="S6124" i="6" a="1"/>
  <c r="S6124" i="6" s="1"/>
  <c r="R6124" i="6"/>
  <c r="Q6124" i="6"/>
  <c r="P6124" i="6"/>
  <c r="O6124" i="6"/>
  <c r="N6124" i="6"/>
  <c r="M6124" i="6"/>
  <c r="T6123" i="6" a="1"/>
  <c r="T6123" i="6" s="1"/>
  <c r="S6123" i="6" a="1"/>
  <c r="S6123" i="6" s="1"/>
  <c r="R6123" i="6"/>
  <c r="Q6123" i="6"/>
  <c r="P6123" i="6"/>
  <c r="O6123" i="6"/>
  <c r="N6123" i="6"/>
  <c r="M6123" i="6"/>
  <c r="T6122" i="6" a="1"/>
  <c r="T6122" i="6" s="1"/>
  <c r="S6122" i="6" a="1"/>
  <c r="S6122" i="6" s="1"/>
  <c r="R6122" i="6"/>
  <c r="Q6122" i="6"/>
  <c r="P6122" i="6"/>
  <c r="O6122" i="6"/>
  <c r="N6122" i="6"/>
  <c r="M6122" i="6"/>
  <c r="T6121" i="6" a="1"/>
  <c r="T6121" i="6" s="1"/>
  <c r="S6121" i="6" a="1"/>
  <c r="S6121" i="6" s="1"/>
  <c r="R6121" i="6"/>
  <c r="Q6121" i="6"/>
  <c r="P6121" i="6"/>
  <c r="O6121" i="6"/>
  <c r="N6121" i="6"/>
  <c r="M6121" i="6"/>
  <c r="T6120" i="6" a="1"/>
  <c r="T6120" i="6" s="1"/>
  <c r="S6120" i="6" a="1"/>
  <c r="S6120" i="6" s="1"/>
  <c r="R6120" i="6"/>
  <c r="Q6120" i="6"/>
  <c r="P6120" i="6"/>
  <c r="O6120" i="6"/>
  <c r="N6120" i="6"/>
  <c r="M6120" i="6"/>
  <c r="T6119" i="6" a="1"/>
  <c r="T6119" i="6" s="1"/>
  <c r="S6119" i="6" a="1"/>
  <c r="S6119" i="6" s="1"/>
  <c r="R6119" i="6"/>
  <c r="Q6119" i="6"/>
  <c r="P6119" i="6"/>
  <c r="O6119" i="6"/>
  <c r="N6119" i="6"/>
  <c r="M6119" i="6"/>
  <c r="T6118" i="6" a="1"/>
  <c r="T6118" i="6" s="1"/>
  <c r="S6118" i="6" a="1"/>
  <c r="S6118" i="6" s="1"/>
  <c r="R6118" i="6"/>
  <c r="Q6118" i="6"/>
  <c r="P6118" i="6"/>
  <c r="O6118" i="6"/>
  <c r="N6118" i="6"/>
  <c r="M6118" i="6"/>
  <c r="T6117" i="6" a="1"/>
  <c r="T6117" i="6" s="1"/>
  <c r="S6117" i="6" a="1"/>
  <c r="S6117" i="6" s="1"/>
  <c r="R6117" i="6"/>
  <c r="Q6117" i="6"/>
  <c r="P6117" i="6"/>
  <c r="O6117" i="6"/>
  <c r="N6117" i="6"/>
  <c r="M6117" i="6"/>
  <c r="T6116" i="6" a="1"/>
  <c r="T6116" i="6" s="1"/>
  <c r="S6116" i="6" a="1"/>
  <c r="S6116" i="6" s="1"/>
  <c r="R6116" i="6"/>
  <c r="Q6116" i="6"/>
  <c r="P6116" i="6"/>
  <c r="O6116" i="6"/>
  <c r="N6116" i="6"/>
  <c r="M6116" i="6"/>
  <c r="T6115" i="6" a="1"/>
  <c r="T6115" i="6" s="1"/>
  <c r="S6115" i="6" a="1"/>
  <c r="S6115" i="6" s="1"/>
  <c r="R6115" i="6"/>
  <c r="Q6115" i="6"/>
  <c r="P6115" i="6"/>
  <c r="O6115" i="6"/>
  <c r="N6115" i="6"/>
  <c r="M6115" i="6"/>
  <c r="T6114" i="6" a="1"/>
  <c r="T6114" i="6" s="1"/>
  <c r="S6114" i="6" a="1"/>
  <c r="S6114" i="6" s="1"/>
  <c r="R6114" i="6"/>
  <c r="Q6114" i="6"/>
  <c r="P6114" i="6"/>
  <c r="O6114" i="6"/>
  <c r="N6114" i="6"/>
  <c r="M6114" i="6"/>
  <c r="T6113" i="6" a="1"/>
  <c r="T6113" i="6" s="1"/>
  <c r="S6113" i="6" a="1"/>
  <c r="S6113" i="6" s="1"/>
  <c r="R6113" i="6"/>
  <c r="Q6113" i="6"/>
  <c r="P6113" i="6"/>
  <c r="O6113" i="6"/>
  <c r="N6113" i="6"/>
  <c r="M6113" i="6"/>
  <c r="T6112" i="6" a="1"/>
  <c r="T6112" i="6" s="1"/>
  <c r="S6112" i="6" a="1"/>
  <c r="S6112" i="6" s="1"/>
  <c r="R6112" i="6"/>
  <c r="Q6112" i="6"/>
  <c r="P6112" i="6"/>
  <c r="O6112" i="6"/>
  <c r="N6112" i="6"/>
  <c r="M6112" i="6"/>
  <c r="T6111" i="6" a="1"/>
  <c r="T6111" i="6" s="1"/>
  <c r="S6111" i="6" a="1"/>
  <c r="S6111" i="6" s="1"/>
  <c r="R6111" i="6"/>
  <c r="Q6111" i="6"/>
  <c r="P6111" i="6"/>
  <c r="O6111" i="6"/>
  <c r="N6111" i="6"/>
  <c r="M6111" i="6"/>
  <c r="T6110" i="6" a="1"/>
  <c r="T6110" i="6" s="1"/>
  <c r="S6110" i="6" a="1"/>
  <c r="S6110" i="6" s="1"/>
  <c r="R6110" i="6"/>
  <c r="Q6110" i="6"/>
  <c r="P6110" i="6"/>
  <c r="O6110" i="6"/>
  <c r="N6110" i="6"/>
  <c r="M6110" i="6"/>
  <c r="T6109" i="6" a="1"/>
  <c r="T6109" i="6" s="1"/>
  <c r="S6109" i="6" a="1"/>
  <c r="S6109" i="6" s="1"/>
  <c r="R6109" i="6"/>
  <c r="Q6109" i="6"/>
  <c r="P6109" i="6"/>
  <c r="O6109" i="6"/>
  <c r="N6109" i="6"/>
  <c r="M6109" i="6"/>
  <c r="T6108" i="6" a="1"/>
  <c r="T6108" i="6" s="1"/>
  <c r="S6108" i="6" a="1"/>
  <c r="S6108" i="6" s="1"/>
  <c r="R6108" i="6"/>
  <c r="Q6108" i="6"/>
  <c r="P6108" i="6"/>
  <c r="O6108" i="6"/>
  <c r="N6108" i="6"/>
  <c r="M6108" i="6"/>
  <c r="T6107" i="6" a="1"/>
  <c r="T6107" i="6" s="1"/>
  <c r="S6107" i="6" a="1"/>
  <c r="S6107" i="6" s="1"/>
  <c r="R6107" i="6"/>
  <c r="Q6107" i="6"/>
  <c r="P6107" i="6"/>
  <c r="O6107" i="6"/>
  <c r="N6107" i="6"/>
  <c r="M6107" i="6"/>
  <c r="T6106" i="6" a="1"/>
  <c r="T6106" i="6" s="1"/>
  <c r="S6106" i="6" a="1"/>
  <c r="S6106" i="6" s="1"/>
  <c r="R6106" i="6"/>
  <c r="Q6106" i="6"/>
  <c r="P6106" i="6"/>
  <c r="O6106" i="6"/>
  <c r="N6106" i="6"/>
  <c r="M6106" i="6"/>
  <c r="T6105" i="6" a="1"/>
  <c r="T6105" i="6" s="1"/>
  <c r="S6105" i="6" a="1"/>
  <c r="S6105" i="6" s="1"/>
  <c r="R6105" i="6"/>
  <c r="Q6105" i="6"/>
  <c r="P6105" i="6"/>
  <c r="O6105" i="6"/>
  <c r="N6105" i="6"/>
  <c r="M6105" i="6"/>
  <c r="T6104" i="6" a="1"/>
  <c r="T6104" i="6" s="1"/>
  <c r="S6104" i="6" a="1"/>
  <c r="S6104" i="6" s="1"/>
  <c r="R6104" i="6"/>
  <c r="Q6104" i="6"/>
  <c r="P6104" i="6"/>
  <c r="O6104" i="6"/>
  <c r="N6104" i="6"/>
  <c r="M6104" i="6"/>
  <c r="T6103" i="6" a="1"/>
  <c r="T6103" i="6" s="1"/>
  <c r="S6103" i="6" a="1"/>
  <c r="S6103" i="6" s="1"/>
  <c r="R6103" i="6"/>
  <c r="Q6103" i="6"/>
  <c r="P6103" i="6"/>
  <c r="O6103" i="6"/>
  <c r="N6103" i="6"/>
  <c r="M6103" i="6"/>
  <c r="T6102" i="6" a="1"/>
  <c r="T6102" i="6" s="1"/>
  <c r="S6102" i="6" a="1"/>
  <c r="S6102" i="6" s="1"/>
  <c r="R6102" i="6"/>
  <c r="Q6102" i="6"/>
  <c r="P6102" i="6"/>
  <c r="O6102" i="6"/>
  <c r="N6102" i="6"/>
  <c r="M6102" i="6"/>
  <c r="T6101" i="6" a="1"/>
  <c r="T6101" i="6" s="1"/>
  <c r="S6101" i="6" a="1"/>
  <c r="S6101" i="6" s="1"/>
  <c r="R6101" i="6"/>
  <c r="Q6101" i="6"/>
  <c r="P6101" i="6"/>
  <c r="O6101" i="6"/>
  <c r="N6101" i="6"/>
  <c r="M6101" i="6"/>
  <c r="T6100" i="6" a="1"/>
  <c r="T6100" i="6" s="1"/>
  <c r="S6100" i="6" a="1"/>
  <c r="S6100" i="6" s="1"/>
  <c r="R6100" i="6"/>
  <c r="Q6100" i="6"/>
  <c r="P6100" i="6"/>
  <c r="O6100" i="6"/>
  <c r="N6100" i="6"/>
  <c r="M6100" i="6"/>
  <c r="T6099" i="6" a="1"/>
  <c r="T6099" i="6" s="1"/>
  <c r="S6099" i="6"/>
  <c r="S6099" i="6" a="1"/>
  <c r="R6099" i="6"/>
  <c r="Q6099" i="6"/>
  <c r="P6099" i="6"/>
  <c r="O6099" i="6"/>
  <c r="N6099" i="6"/>
  <c r="M6099" i="6"/>
  <c r="T6098" i="6"/>
  <c r="T6098" i="6" a="1"/>
  <c r="S6098" i="6" a="1"/>
  <c r="S6098" i="6" s="1"/>
  <c r="R6098" i="6"/>
  <c r="Q6098" i="6"/>
  <c r="P6098" i="6"/>
  <c r="O6098" i="6"/>
  <c r="N6098" i="6"/>
  <c r="M6098" i="6"/>
  <c r="T6097" i="6" a="1"/>
  <c r="T6097" i="6" s="1"/>
  <c r="S6097" i="6" a="1"/>
  <c r="S6097" i="6" s="1"/>
  <c r="R6097" i="6"/>
  <c r="Q6097" i="6"/>
  <c r="P6097" i="6"/>
  <c r="O6097" i="6"/>
  <c r="N6097" i="6"/>
  <c r="M6097" i="6"/>
  <c r="T6096" i="6" a="1"/>
  <c r="T6096" i="6" s="1"/>
  <c r="S6096" i="6" a="1"/>
  <c r="S6096" i="6" s="1"/>
  <c r="R6096" i="6"/>
  <c r="Q6096" i="6"/>
  <c r="P6096" i="6"/>
  <c r="O6096" i="6"/>
  <c r="N6096" i="6"/>
  <c r="M6096" i="6"/>
  <c r="T6095" i="6" a="1"/>
  <c r="T6095" i="6" s="1"/>
  <c r="S6095" i="6" a="1"/>
  <c r="S6095" i="6" s="1"/>
  <c r="R6095" i="6"/>
  <c r="Q6095" i="6"/>
  <c r="P6095" i="6"/>
  <c r="O6095" i="6"/>
  <c r="N6095" i="6"/>
  <c r="M6095" i="6"/>
  <c r="T6094" i="6" a="1"/>
  <c r="T6094" i="6" s="1"/>
  <c r="S6094" i="6" a="1"/>
  <c r="S6094" i="6" s="1"/>
  <c r="R6094" i="6"/>
  <c r="Q6094" i="6"/>
  <c r="P6094" i="6"/>
  <c r="O6094" i="6"/>
  <c r="N6094" i="6"/>
  <c r="M6094" i="6"/>
  <c r="T6093" i="6" a="1"/>
  <c r="T6093" i="6" s="1"/>
  <c r="S6093" i="6" a="1"/>
  <c r="S6093" i="6" s="1"/>
  <c r="R6093" i="6"/>
  <c r="Q6093" i="6"/>
  <c r="P6093" i="6"/>
  <c r="O6093" i="6"/>
  <c r="N6093" i="6"/>
  <c r="M6093" i="6"/>
  <c r="T6092" i="6" a="1"/>
  <c r="T6092" i="6" s="1"/>
  <c r="S6092" i="6" a="1"/>
  <c r="S6092" i="6" s="1"/>
  <c r="R6092" i="6"/>
  <c r="Q6092" i="6"/>
  <c r="P6092" i="6"/>
  <c r="O6092" i="6"/>
  <c r="N6092" i="6"/>
  <c r="M6092" i="6"/>
  <c r="T6091" i="6" a="1"/>
  <c r="T6091" i="6" s="1"/>
  <c r="S6091" i="6" a="1"/>
  <c r="S6091" i="6" s="1"/>
  <c r="R6091" i="6"/>
  <c r="Q6091" i="6"/>
  <c r="P6091" i="6"/>
  <c r="O6091" i="6"/>
  <c r="N6091" i="6"/>
  <c r="M6091" i="6"/>
  <c r="T6090" i="6" a="1"/>
  <c r="T6090" i="6" s="1"/>
  <c r="S6090" i="6" a="1"/>
  <c r="S6090" i="6" s="1"/>
  <c r="R6090" i="6"/>
  <c r="Q6090" i="6"/>
  <c r="P6090" i="6"/>
  <c r="O6090" i="6"/>
  <c r="N6090" i="6"/>
  <c r="M6090" i="6"/>
  <c r="T6089" i="6" a="1"/>
  <c r="T6089" i="6" s="1"/>
  <c r="S6089" i="6" a="1"/>
  <c r="S6089" i="6" s="1"/>
  <c r="R6089" i="6"/>
  <c r="Q6089" i="6"/>
  <c r="P6089" i="6"/>
  <c r="O6089" i="6"/>
  <c r="N6089" i="6"/>
  <c r="M6089" i="6"/>
  <c r="T6088" i="6" a="1"/>
  <c r="T6088" i="6" s="1"/>
  <c r="S6088" i="6" a="1"/>
  <c r="S6088" i="6" s="1"/>
  <c r="R6088" i="6"/>
  <c r="Q6088" i="6"/>
  <c r="P6088" i="6"/>
  <c r="O6088" i="6"/>
  <c r="N6088" i="6"/>
  <c r="M6088" i="6"/>
  <c r="T6087" i="6" a="1"/>
  <c r="T6087" i="6" s="1"/>
  <c r="S6087" i="6" a="1"/>
  <c r="S6087" i="6" s="1"/>
  <c r="R6087" i="6"/>
  <c r="Q6087" i="6"/>
  <c r="P6087" i="6"/>
  <c r="O6087" i="6"/>
  <c r="N6087" i="6"/>
  <c r="M6087" i="6"/>
  <c r="T6086" i="6" a="1"/>
  <c r="T6086" i="6" s="1"/>
  <c r="S6086" i="6" a="1"/>
  <c r="S6086" i="6" s="1"/>
  <c r="R6086" i="6"/>
  <c r="Q6086" i="6"/>
  <c r="P6086" i="6"/>
  <c r="O6086" i="6"/>
  <c r="N6086" i="6"/>
  <c r="M6086" i="6"/>
  <c r="T6085" i="6" a="1"/>
  <c r="T6085" i="6" s="1"/>
  <c r="S6085" i="6" a="1"/>
  <c r="S6085" i="6" s="1"/>
  <c r="R6085" i="6"/>
  <c r="Q6085" i="6"/>
  <c r="P6085" i="6"/>
  <c r="O6085" i="6"/>
  <c r="N6085" i="6"/>
  <c r="M6085" i="6"/>
  <c r="T6084" i="6" a="1"/>
  <c r="T6084" i="6" s="1"/>
  <c r="S6084" i="6" a="1"/>
  <c r="S6084" i="6" s="1"/>
  <c r="R6084" i="6"/>
  <c r="Q6084" i="6"/>
  <c r="P6084" i="6"/>
  <c r="O6084" i="6"/>
  <c r="N6084" i="6"/>
  <c r="M6084" i="6"/>
  <c r="T6083" i="6" a="1"/>
  <c r="T6083" i="6" s="1"/>
  <c r="S6083" i="6"/>
  <c r="S6083" i="6" a="1"/>
  <c r="R6083" i="6"/>
  <c r="Q6083" i="6"/>
  <c r="P6083" i="6"/>
  <c r="O6083" i="6"/>
  <c r="N6083" i="6"/>
  <c r="M6083" i="6"/>
  <c r="T6082" i="6"/>
  <c r="T6082" i="6" a="1"/>
  <c r="S6082" i="6" a="1"/>
  <c r="S6082" i="6" s="1"/>
  <c r="R6082" i="6"/>
  <c r="Q6082" i="6"/>
  <c r="P6082" i="6"/>
  <c r="O6082" i="6"/>
  <c r="N6082" i="6"/>
  <c r="M6082" i="6"/>
  <c r="T6081" i="6" a="1"/>
  <c r="T6081" i="6" s="1"/>
  <c r="S6081" i="6" a="1"/>
  <c r="S6081" i="6" s="1"/>
  <c r="R6081" i="6"/>
  <c r="Q6081" i="6"/>
  <c r="P6081" i="6"/>
  <c r="O6081" i="6"/>
  <c r="N6081" i="6"/>
  <c r="M6081" i="6"/>
  <c r="T6080" i="6" a="1"/>
  <c r="T6080" i="6" s="1"/>
  <c r="S6080" i="6" a="1"/>
  <c r="S6080" i="6" s="1"/>
  <c r="R6080" i="6"/>
  <c r="Q6080" i="6"/>
  <c r="P6080" i="6"/>
  <c r="O6080" i="6"/>
  <c r="N6080" i="6"/>
  <c r="M6080" i="6"/>
  <c r="T6079" i="6" a="1"/>
  <c r="T6079" i="6" s="1"/>
  <c r="S6079" i="6" a="1"/>
  <c r="S6079" i="6" s="1"/>
  <c r="R6079" i="6"/>
  <c r="Q6079" i="6"/>
  <c r="P6079" i="6"/>
  <c r="O6079" i="6"/>
  <c r="N6079" i="6"/>
  <c r="M6079" i="6"/>
  <c r="T6078" i="6" a="1"/>
  <c r="T6078" i="6" s="1"/>
  <c r="S6078" i="6" a="1"/>
  <c r="S6078" i="6" s="1"/>
  <c r="R6078" i="6"/>
  <c r="Q6078" i="6"/>
  <c r="P6078" i="6"/>
  <c r="O6078" i="6"/>
  <c r="N6078" i="6"/>
  <c r="M6078" i="6"/>
  <c r="T6077" i="6" a="1"/>
  <c r="T6077" i="6" s="1"/>
  <c r="S6077" i="6" a="1"/>
  <c r="S6077" i="6" s="1"/>
  <c r="R6077" i="6"/>
  <c r="Q6077" i="6"/>
  <c r="P6077" i="6"/>
  <c r="O6077" i="6"/>
  <c r="N6077" i="6"/>
  <c r="M6077" i="6"/>
  <c r="T6076" i="6" a="1"/>
  <c r="T6076" i="6" s="1"/>
  <c r="S6076" i="6" a="1"/>
  <c r="S6076" i="6" s="1"/>
  <c r="R6076" i="6"/>
  <c r="Q6076" i="6"/>
  <c r="P6076" i="6"/>
  <c r="O6076" i="6"/>
  <c r="N6076" i="6"/>
  <c r="M6076" i="6"/>
  <c r="T6075" i="6" a="1"/>
  <c r="T6075" i="6" s="1"/>
  <c r="S6075" i="6" a="1"/>
  <c r="S6075" i="6" s="1"/>
  <c r="R6075" i="6"/>
  <c r="Q6075" i="6"/>
  <c r="P6075" i="6"/>
  <c r="O6075" i="6"/>
  <c r="N6075" i="6"/>
  <c r="M6075" i="6"/>
  <c r="T6074" i="6" a="1"/>
  <c r="T6074" i="6" s="1"/>
  <c r="S6074" i="6" a="1"/>
  <c r="S6074" i="6" s="1"/>
  <c r="R6074" i="6"/>
  <c r="Q6074" i="6"/>
  <c r="P6074" i="6"/>
  <c r="O6074" i="6"/>
  <c r="N6074" i="6"/>
  <c r="M6074" i="6"/>
  <c r="T6073" i="6" a="1"/>
  <c r="T6073" i="6" s="1"/>
  <c r="S6073" i="6" a="1"/>
  <c r="S6073" i="6" s="1"/>
  <c r="R6073" i="6"/>
  <c r="Q6073" i="6"/>
  <c r="P6073" i="6"/>
  <c r="O6073" i="6"/>
  <c r="N6073" i="6"/>
  <c r="M6073" i="6"/>
  <c r="T6072" i="6" a="1"/>
  <c r="T6072" i="6" s="1"/>
  <c r="S6072" i="6" a="1"/>
  <c r="S6072" i="6" s="1"/>
  <c r="R6072" i="6"/>
  <c r="Q6072" i="6"/>
  <c r="P6072" i="6"/>
  <c r="O6072" i="6"/>
  <c r="N6072" i="6"/>
  <c r="M6072" i="6"/>
  <c r="T6071" i="6" a="1"/>
  <c r="T6071" i="6" s="1"/>
  <c r="S6071" i="6" a="1"/>
  <c r="S6071" i="6" s="1"/>
  <c r="R6071" i="6"/>
  <c r="Q6071" i="6"/>
  <c r="P6071" i="6"/>
  <c r="O6071" i="6"/>
  <c r="N6071" i="6"/>
  <c r="M6071" i="6"/>
  <c r="T6070" i="6" a="1"/>
  <c r="T6070" i="6" s="1"/>
  <c r="S6070" i="6" a="1"/>
  <c r="S6070" i="6" s="1"/>
  <c r="R6070" i="6"/>
  <c r="Q6070" i="6"/>
  <c r="P6070" i="6"/>
  <c r="O6070" i="6"/>
  <c r="N6070" i="6"/>
  <c r="M6070" i="6"/>
  <c r="T6069" i="6" a="1"/>
  <c r="T6069" i="6" s="1"/>
  <c r="S6069" i="6" a="1"/>
  <c r="S6069" i="6" s="1"/>
  <c r="R6069" i="6"/>
  <c r="Q6069" i="6"/>
  <c r="P6069" i="6"/>
  <c r="O6069" i="6"/>
  <c r="N6069" i="6"/>
  <c r="M6069" i="6"/>
  <c r="T6068" i="6" a="1"/>
  <c r="T6068" i="6" s="1"/>
  <c r="S6068" i="6" a="1"/>
  <c r="S6068" i="6" s="1"/>
  <c r="R6068" i="6"/>
  <c r="Q6068" i="6"/>
  <c r="P6068" i="6"/>
  <c r="O6068" i="6"/>
  <c r="N6068" i="6"/>
  <c r="M6068" i="6"/>
  <c r="T6067" i="6" a="1"/>
  <c r="T6067" i="6" s="1"/>
  <c r="S6067" i="6"/>
  <c r="S6067" i="6" a="1"/>
  <c r="R6067" i="6"/>
  <c r="Q6067" i="6"/>
  <c r="P6067" i="6"/>
  <c r="O6067" i="6"/>
  <c r="N6067" i="6"/>
  <c r="M6067" i="6"/>
  <c r="T6066" i="6"/>
  <c r="T6066" i="6" a="1"/>
  <c r="S6066" i="6" a="1"/>
  <c r="S6066" i="6" s="1"/>
  <c r="R6066" i="6"/>
  <c r="Q6066" i="6"/>
  <c r="P6066" i="6"/>
  <c r="O6066" i="6"/>
  <c r="N6066" i="6"/>
  <c r="M6066" i="6"/>
  <c r="T6065" i="6" a="1"/>
  <c r="T6065" i="6" s="1"/>
  <c r="S6065" i="6" a="1"/>
  <c r="S6065" i="6" s="1"/>
  <c r="R6065" i="6"/>
  <c r="Q6065" i="6"/>
  <c r="P6065" i="6"/>
  <c r="O6065" i="6"/>
  <c r="N6065" i="6"/>
  <c r="M6065" i="6"/>
  <c r="T6064" i="6" a="1"/>
  <c r="T6064" i="6" s="1"/>
  <c r="S6064" i="6" a="1"/>
  <c r="S6064" i="6" s="1"/>
  <c r="R6064" i="6"/>
  <c r="Q6064" i="6"/>
  <c r="P6064" i="6"/>
  <c r="O6064" i="6"/>
  <c r="N6064" i="6"/>
  <c r="M6064" i="6"/>
  <c r="T6063" i="6" a="1"/>
  <c r="T6063" i="6" s="1"/>
  <c r="S6063" i="6" a="1"/>
  <c r="S6063" i="6" s="1"/>
  <c r="R6063" i="6"/>
  <c r="Q6063" i="6"/>
  <c r="P6063" i="6"/>
  <c r="O6063" i="6"/>
  <c r="N6063" i="6"/>
  <c r="M6063" i="6"/>
  <c r="T6062" i="6" a="1"/>
  <c r="T6062" i="6" s="1"/>
  <c r="S6062" i="6" a="1"/>
  <c r="S6062" i="6" s="1"/>
  <c r="R6062" i="6"/>
  <c r="Q6062" i="6"/>
  <c r="P6062" i="6"/>
  <c r="O6062" i="6"/>
  <c r="N6062" i="6"/>
  <c r="M6062" i="6"/>
  <c r="T6061" i="6" a="1"/>
  <c r="T6061" i="6" s="1"/>
  <c r="S6061" i="6" a="1"/>
  <c r="S6061" i="6" s="1"/>
  <c r="R6061" i="6"/>
  <c r="Q6061" i="6"/>
  <c r="P6061" i="6"/>
  <c r="O6061" i="6"/>
  <c r="N6061" i="6"/>
  <c r="M6061" i="6"/>
  <c r="T6060" i="6" a="1"/>
  <c r="T6060" i="6" s="1"/>
  <c r="S6060" i="6" a="1"/>
  <c r="S6060" i="6" s="1"/>
  <c r="R6060" i="6"/>
  <c r="Q6060" i="6"/>
  <c r="P6060" i="6"/>
  <c r="O6060" i="6"/>
  <c r="N6060" i="6"/>
  <c r="M6060" i="6"/>
  <c r="T6059" i="6" a="1"/>
  <c r="T6059" i="6" s="1"/>
  <c r="S6059" i="6" a="1"/>
  <c r="S6059" i="6" s="1"/>
  <c r="R6059" i="6"/>
  <c r="Q6059" i="6"/>
  <c r="P6059" i="6"/>
  <c r="O6059" i="6"/>
  <c r="N6059" i="6"/>
  <c r="M6059" i="6"/>
  <c r="T6058" i="6" a="1"/>
  <c r="T6058" i="6" s="1"/>
  <c r="S6058" i="6" a="1"/>
  <c r="S6058" i="6" s="1"/>
  <c r="R6058" i="6"/>
  <c r="Q6058" i="6"/>
  <c r="P6058" i="6"/>
  <c r="O6058" i="6"/>
  <c r="N6058" i="6"/>
  <c r="M6058" i="6"/>
  <c r="T6057" i="6" a="1"/>
  <c r="T6057" i="6" s="1"/>
  <c r="S6057" i="6" a="1"/>
  <c r="S6057" i="6" s="1"/>
  <c r="R6057" i="6"/>
  <c r="Q6057" i="6"/>
  <c r="P6057" i="6"/>
  <c r="O6057" i="6"/>
  <c r="N6057" i="6"/>
  <c r="M6057" i="6"/>
  <c r="T6056" i="6" a="1"/>
  <c r="T6056" i="6" s="1"/>
  <c r="S6056" i="6" a="1"/>
  <c r="S6056" i="6" s="1"/>
  <c r="R6056" i="6"/>
  <c r="Q6056" i="6"/>
  <c r="P6056" i="6"/>
  <c r="O6056" i="6"/>
  <c r="N6056" i="6"/>
  <c r="M6056" i="6"/>
  <c r="T6055" i="6" a="1"/>
  <c r="T6055" i="6" s="1"/>
  <c r="S6055" i="6" a="1"/>
  <c r="S6055" i="6" s="1"/>
  <c r="R6055" i="6"/>
  <c r="Q6055" i="6"/>
  <c r="P6055" i="6"/>
  <c r="O6055" i="6"/>
  <c r="N6055" i="6"/>
  <c r="M6055" i="6"/>
  <c r="T6054" i="6" a="1"/>
  <c r="T6054" i="6" s="1"/>
  <c r="S6054" i="6" a="1"/>
  <c r="S6054" i="6" s="1"/>
  <c r="R6054" i="6"/>
  <c r="Q6054" i="6"/>
  <c r="P6054" i="6"/>
  <c r="O6054" i="6"/>
  <c r="N6054" i="6"/>
  <c r="M6054" i="6"/>
  <c r="T6053" i="6" a="1"/>
  <c r="T6053" i="6" s="1"/>
  <c r="S6053" i="6" a="1"/>
  <c r="S6053" i="6" s="1"/>
  <c r="R6053" i="6"/>
  <c r="Q6053" i="6"/>
  <c r="P6053" i="6"/>
  <c r="O6053" i="6"/>
  <c r="N6053" i="6"/>
  <c r="M6053" i="6"/>
  <c r="T6052" i="6" a="1"/>
  <c r="T6052" i="6" s="1"/>
  <c r="S6052" i="6" a="1"/>
  <c r="S6052" i="6" s="1"/>
  <c r="R6052" i="6"/>
  <c r="Q6052" i="6"/>
  <c r="P6052" i="6"/>
  <c r="O6052" i="6"/>
  <c r="N6052" i="6"/>
  <c r="M6052" i="6"/>
  <c r="T6051" i="6" a="1"/>
  <c r="T6051" i="6" s="1"/>
  <c r="S6051" i="6"/>
  <c r="S6051" i="6" a="1"/>
  <c r="R6051" i="6"/>
  <c r="Q6051" i="6"/>
  <c r="P6051" i="6"/>
  <c r="O6051" i="6"/>
  <c r="N6051" i="6"/>
  <c r="M6051" i="6"/>
  <c r="T6050" i="6"/>
  <c r="T6050" i="6" a="1"/>
  <c r="S6050" i="6" a="1"/>
  <c r="S6050" i="6" s="1"/>
  <c r="R6050" i="6"/>
  <c r="Q6050" i="6"/>
  <c r="P6050" i="6"/>
  <c r="O6050" i="6"/>
  <c r="N6050" i="6"/>
  <c r="M6050" i="6"/>
  <c r="T6049" i="6" a="1"/>
  <c r="T6049" i="6" s="1"/>
  <c r="S6049" i="6" a="1"/>
  <c r="S6049" i="6" s="1"/>
  <c r="R6049" i="6"/>
  <c r="Q6049" i="6"/>
  <c r="P6049" i="6"/>
  <c r="O6049" i="6"/>
  <c r="N6049" i="6"/>
  <c r="M6049" i="6"/>
  <c r="T6048" i="6" a="1"/>
  <c r="T6048" i="6" s="1"/>
  <c r="S6048" i="6" a="1"/>
  <c r="S6048" i="6" s="1"/>
  <c r="R6048" i="6"/>
  <c r="Q6048" i="6"/>
  <c r="P6048" i="6"/>
  <c r="O6048" i="6"/>
  <c r="N6048" i="6"/>
  <c r="M6048" i="6"/>
  <c r="T6047" i="6" a="1"/>
  <c r="T6047" i="6" s="1"/>
  <c r="S6047" i="6" a="1"/>
  <c r="S6047" i="6" s="1"/>
  <c r="R6047" i="6"/>
  <c r="Q6047" i="6"/>
  <c r="P6047" i="6"/>
  <c r="O6047" i="6"/>
  <c r="N6047" i="6"/>
  <c r="M6047" i="6"/>
  <c r="T6046" i="6" a="1"/>
  <c r="T6046" i="6" s="1"/>
  <c r="S6046" i="6" a="1"/>
  <c r="S6046" i="6" s="1"/>
  <c r="R6046" i="6"/>
  <c r="Q6046" i="6"/>
  <c r="P6046" i="6"/>
  <c r="O6046" i="6"/>
  <c r="N6046" i="6"/>
  <c r="M6046" i="6"/>
  <c r="T6045" i="6" a="1"/>
  <c r="T6045" i="6" s="1"/>
  <c r="S6045" i="6" a="1"/>
  <c r="S6045" i="6" s="1"/>
  <c r="R6045" i="6"/>
  <c r="Q6045" i="6"/>
  <c r="P6045" i="6"/>
  <c r="O6045" i="6"/>
  <c r="N6045" i="6"/>
  <c r="M6045" i="6"/>
  <c r="T6044" i="6" a="1"/>
  <c r="T6044" i="6" s="1"/>
  <c r="S6044" i="6" a="1"/>
  <c r="S6044" i="6" s="1"/>
  <c r="R6044" i="6"/>
  <c r="Q6044" i="6"/>
  <c r="P6044" i="6"/>
  <c r="O6044" i="6"/>
  <c r="N6044" i="6"/>
  <c r="M6044" i="6"/>
  <c r="T6043" i="6" a="1"/>
  <c r="T6043" i="6" s="1"/>
  <c r="S6043" i="6" a="1"/>
  <c r="S6043" i="6" s="1"/>
  <c r="R6043" i="6"/>
  <c r="Q6043" i="6"/>
  <c r="P6043" i="6"/>
  <c r="O6043" i="6"/>
  <c r="N6043" i="6"/>
  <c r="M6043" i="6"/>
  <c r="T6042" i="6" a="1"/>
  <c r="T6042" i="6" s="1"/>
  <c r="S6042" i="6" a="1"/>
  <c r="S6042" i="6" s="1"/>
  <c r="R6042" i="6"/>
  <c r="Q6042" i="6"/>
  <c r="P6042" i="6"/>
  <c r="O6042" i="6"/>
  <c r="N6042" i="6"/>
  <c r="M6042" i="6"/>
  <c r="T6041" i="6" a="1"/>
  <c r="T6041" i="6" s="1"/>
  <c r="S6041" i="6" a="1"/>
  <c r="S6041" i="6" s="1"/>
  <c r="R6041" i="6"/>
  <c r="Q6041" i="6"/>
  <c r="P6041" i="6"/>
  <c r="O6041" i="6"/>
  <c r="N6041" i="6"/>
  <c r="M6041" i="6"/>
  <c r="T6040" i="6" a="1"/>
  <c r="T6040" i="6" s="1"/>
  <c r="S6040" i="6" a="1"/>
  <c r="S6040" i="6" s="1"/>
  <c r="R6040" i="6"/>
  <c r="Q6040" i="6"/>
  <c r="P6040" i="6"/>
  <c r="O6040" i="6"/>
  <c r="N6040" i="6"/>
  <c r="M6040" i="6"/>
  <c r="T6039" i="6" a="1"/>
  <c r="T6039" i="6" s="1"/>
  <c r="S6039" i="6" a="1"/>
  <c r="S6039" i="6" s="1"/>
  <c r="R6039" i="6"/>
  <c r="Q6039" i="6"/>
  <c r="P6039" i="6"/>
  <c r="O6039" i="6"/>
  <c r="N6039" i="6"/>
  <c r="M6039" i="6"/>
  <c r="T6038" i="6" a="1"/>
  <c r="T6038" i="6" s="1"/>
  <c r="S6038" i="6" a="1"/>
  <c r="S6038" i="6" s="1"/>
  <c r="R6038" i="6"/>
  <c r="Q6038" i="6"/>
  <c r="P6038" i="6"/>
  <c r="O6038" i="6"/>
  <c r="N6038" i="6"/>
  <c r="M6038" i="6"/>
  <c r="T6037" i="6" a="1"/>
  <c r="T6037" i="6" s="1"/>
  <c r="S6037" i="6" a="1"/>
  <c r="S6037" i="6" s="1"/>
  <c r="R6037" i="6"/>
  <c r="Q6037" i="6"/>
  <c r="P6037" i="6"/>
  <c r="O6037" i="6"/>
  <c r="N6037" i="6"/>
  <c r="M6037" i="6"/>
  <c r="T6036" i="6" a="1"/>
  <c r="T6036" i="6" s="1"/>
  <c r="S6036" i="6"/>
  <c r="S6036" i="6" a="1"/>
  <c r="R6036" i="6"/>
  <c r="Q6036" i="6"/>
  <c r="P6036" i="6"/>
  <c r="O6036" i="6"/>
  <c r="N6036" i="6"/>
  <c r="M6036" i="6"/>
  <c r="T6035" i="6"/>
  <c r="T6035" i="6" a="1"/>
  <c r="S6035" i="6"/>
  <c r="S6035" i="6" a="1"/>
  <c r="R6035" i="6"/>
  <c r="Q6035" i="6"/>
  <c r="P6035" i="6"/>
  <c r="O6035" i="6"/>
  <c r="N6035" i="6"/>
  <c r="M6035" i="6"/>
  <c r="T6034" i="6"/>
  <c r="T6034" i="6" a="1"/>
  <c r="S6034" i="6" a="1"/>
  <c r="S6034" i="6" s="1"/>
  <c r="R6034" i="6"/>
  <c r="Q6034" i="6"/>
  <c r="P6034" i="6"/>
  <c r="O6034" i="6"/>
  <c r="N6034" i="6"/>
  <c r="M6034" i="6"/>
  <c r="T6033" i="6" a="1"/>
  <c r="T6033" i="6" s="1"/>
  <c r="S6033" i="6" a="1"/>
  <c r="S6033" i="6" s="1"/>
  <c r="R6033" i="6"/>
  <c r="Q6033" i="6"/>
  <c r="P6033" i="6"/>
  <c r="O6033" i="6"/>
  <c r="N6033" i="6"/>
  <c r="M6033" i="6"/>
  <c r="T6032" i="6" a="1"/>
  <c r="T6032" i="6" s="1"/>
  <c r="S6032" i="6" a="1"/>
  <c r="S6032" i="6" s="1"/>
  <c r="R6032" i="6"/>
  <c r="Q6032" i="6"/>
  <c r="P6032" i="6"/>
  <c r="O6032" i="6"/>
  <c r="N6032" i="6"/>
  <c r="M6032" i="6"/>
  <c r="T6031" i="6" a="1"/>
  <c r="T6031" i="6" s="1"/>
  <c r="S6031" i="6" a="1"/>
  <c r="S6031" i="6" s="1"/>
  <c r="R6031" i="6"/>
  <c r="Q6031" i="6"/>
  <c r="P6031" i="6"/>
  <c r="O6031" i="6"/>
  <c r="N6031" i="6"/>
  <c r="M6031" i="6"/>
  <c r="T6030" i="6" a="1"/>
  <c r="T6030" i="6" s="1"/>
  <c r="S6030" i="6" a="1"/>
  <c r="S6030" i="6" s="1"/>
  <c r="R6030" i="6"/>
  <c r="Q6030" i="6"/>
  <c r="P6030" i="6"/>
  <c r="O6030" i="6"/>
  <c r="N6030" i="6"/>
  <c r="M6030" i="6"/>
  <c r="T6029" i="6" a="1"/>
  <c r="T6029" i="6" s="1"/>
  <c r="S6029" i="6" a="1"/>
  <c r="S6029" i="6" s="1"/>
  <c r="R6029" i="6"/>
  <c r="Q6029" i="6"/>
  <c r="P6029" i="6"/>
  <c r="O6029" i="6"/>
  <c r="N6029" i="6"/>
  <c r="M6029" i="6"/>
  <c r="T6028" i="6" a="1"/>
  <c r="T6028" i="6" s="1"/>
  <c r="S6028" i="6"/>
  <c r="S6028" i="6" a="1"/>
  <c r="R6028" i="6"/>
  <c r="Q6028" i="6"/>
  <c r="P6028" i="6"/>
  <c r="O6028" i="6"/>
  <c r="N6028" i="6"/>
  <c r="M6028" i="6"/>
  <c r="T6027" i="6"/>
  <c r="T6027" i="6" a="1"/>
  <c r="S6027" i="6"/>
  <c r="S6027" i="6" a="1"/>
  <c r="R6027" i="6"/>
  <c r="Q6027" i="6"/>
  <c r="P6027" i="6"/>
  <c r="O6027" i="6"/>
  <c r="N6027" i="6"/>
  <c r="M6027" i="6"/>
  <c r="T6026" i="6"/>
  <c r="T6026" i="6" a="1"/>
  <c r="S6026" i="6" a="1"/>
  <c r="S6026" i="6" s="1"/>
  <c r="R6026" i="6"/>
  <c r="Q6026" i="6"/>
  <c r="P6026" i="6"/>
  <c r="O6026" i="6"/>
  <c r="N6026" i="6"/>
  <c r="M6026" i="6"/>
  <c r="T6025" i="6" a="1"/>
  <c r="T6025" i="6" s="1"/>
  <c r="S6025" i="6" a="1"/>
  <c r="S6025" i="6" s="1"/>
  <c r="R6025" i="6"/>
  <c r="Q6025" i="6"/>
  <c r="P6025" i="6"/>
  <c r="O6025" i="6"/>
  <c r="N6025" i="6"/>
  <c r="M6025" i="6"/>
  <c r="T6024" i="6" a="1"/>
  <c r="T6024" i="6" s="1"/>
  <c r="S6024" i="6" a="1"/>
  <c r="S6024" i="6" s="1"/>
  <c r="R6024" i="6"/>
  <c r="Q6024" i="6"/>
  <c r="P6024" i="6"/>
  <c r="O6024" i="6"/>
  <c r="N6024" i="6"/>
  <c r="M6024" i="6"/>
  <c r="T6023" i="6" a="1"/>
  <c r="T6023" i="6" s="1"/>
  <c r="S6023" i="6"/>
  <c r="S6023" i="6" a="1"/>
  <c r="R6023" i="6"/>
  <c r="Q6023" i="6"/>
  <c r="P6023" i="6"/>
  <c r="O6023" i="6"/>
  <c r="N6023" i="6"/>
  <c r="M6023" i="6"/>
  <c r="T6022" i="6"/>
  <c r="T6022" i="6" a="1"/>
  <c r="S6022" i="6" a="1"/>
  <c r="S6022" i="6" s="1"/>
  <c r="R6022" i="6"/>
  <c r="Q6022" i="6"/>
  <c r="P6022" i="6"/>
  <c r="O6022" i="6"/>
  <c r="N6022" i="6"/>
  <c r="M6022" i="6"/>
  <c r="T6021" i="6" a="1"/>
  <c r="T6021" i="6" s="1"/>
  <c r="S6021" i="6" a="1"/>
  <c r="S6021" i="6" s="1"/>
  <c r="R6021" i="6"/>
  <c r="Q6021" i="6"/>
  <c r="P6021" i="6"/>
  <c r="O6021" i="6"/>
  <c r="N6021" i="6"/>
  <c r="M6021" i="6"/>
  <c r="T6020" i="6" a="1"/>
  <c r="T6020" i="6" s="1"/>
  <c r="S6020" i="6"/>
  <c r="S6020" i="6" a="1"/>
  <c r="R6020" i="6"/>
  <c r="Q6020" i="6"/>
  <c r="P6020" i="6"/>
  <c r="O6020" i="6"/>
  <c r="N6020" i="6"/>
  <c r="M6020" i="6"/>
  <c r="T6019" i="6"/>
  <c r="T6019" i="6" a="1"/>
  <c r="S6019" i="6" a="1"/>
  <c r="S6019" i="6" s="1"/>
  <c r="R6019" i="6"/>
  <c r="Q6019" i="6"/>
  <c r="P6019" i="6"/>
  <c r="O6019" i="6"/>
  <c r="N6019" i="6"/>
  <c r="M6019" i="6"/>
  <c r="T6018" i="6" a="1"/>
  <c r="T6018" i="6" s="1"/>
  <c r="S6018" i="6" a="1"/>
  <c r="S6018" i="6" s="1"/>
  <c r="R6018" i="6"/>
  <c r="Q6018" i="6"/>
  <c r="P6018" i="6"/>
  <c r="O6018" i="6"/>
  <c r="N6018" i="6"/>
  <c r="M6018" i="6"/>
  <c r="T6017" i="6" a="1"/>
  <c r="T6017" i="6" s="1"/>
  <c r="S6017" i="6" a="1"/>
  <c r="S6017" i="6" s="1"/>
  <c r="R6017" i="6"/>
  <c r="Q6017" i="6"/>
  <c r="P6017" i="6"/>
  <c r="O6017" i="6"/>
  <c r="N6017" i="6"/>
  <c r="M6017" i="6"/>
  <c r="T6016" i="6" a="1"/>
  <c r="T6016" i="6" s="1"/>
  <c r="S6016" i="6" a="1"/>
  <c r="S6016" i="6" s="1"/>
  <c r="R6016" i="6"/>
  <c r="Q6016" i="6"/>
  <c r="P6016" i="6"/>
  <c r="O6016" i="6"/>
  <c r="N6016" i="6"/>
  <c r="M6016" i="6"/>
  <c r="T6015" i="6" a="1"/>
  <c r="T6015" i="6" s="1"/>
  <c r="S6015" i="6"/>
  <c r="S6015" i="6" a="1"/>
  <c r="R6015" i="6"/>
  <c r="Q6015" i="6"/>
  <c r="P6015" i="6"/>
  <c r="O6015" i="6"/>
  <c r="N6015" i="6"/>
  <c r="M6015" i="6"/>
  <c r="T6014" i="6"/>
  <c r="T6014" i="6" a="1"/>
  <c r="S6014" i="6" a="1"/>
  <c r="S6014" i="6" s="1"/>
  <c r="R6014" i="6"/>
  <c r="Q6014" i="6"/>
  <c r="P6014" i="6"/>
  <c r="O6014" i="6"/>
  <c r="N6014" i="6"/>
  <c r="M6014" i="6"/>
  <c r="T6013" i="6" a="1"/>
  <c r="T6013" i="6" s="1"/>
  <c r="S6013" i="6" a="1"/>
  <c r="S6013" i="6" s="1"/>
  <c r="R6013" i="6"/>
  <c r="Q6013" i="6"/>
  <c r="P6013" i="6"/>
  <c r="O6013" i="6"/>
  <c r="N6013" i="6"/>
  <c r="M6013" i="6"/>
  <c r="T6012" i="6" a="1"/>
  <c r="T6012" i="6" s="1"/>
  <c r="S6012" i="6"/>
  <c r="S6012" i="6" a="1"/>
  <c r="R6012" i="6"/>
  <c r="Q6012" i="6"/>
  <c r="P6012" i="6"/>
  <c r="O6012" i="6"/>
  <c r="N6012" i="6"/>
  <c r="M6012" i="6"/>
  <c r="T6011" i="6"/>
  <c r="T6011" i="6" a="1"/>
  <c r="S6011" i="6" a="1"/>
  <c r="S6011" i="6" s="1"/>
  <c r="R6011" i="6"/>
  <c r="Q6011" i="6"/>
  <c r="P6011" i="6"/>
  <c r="O6011" i="6"/>
  <c r="N6011" i="6"/>
  <c r="M6011" i="6"/>
  <c r="T6010" i="6" a="1"/>
  <c r="T6010" i="6" s="1"/>
  <c r="S6010" i="6" a="1"/>
  <c r="S6010" i="6" s="1"/>
  <c r="R6010" i="6"/>
  <c r="Q6010" i="6"/>
  <c r="P6010" i="6"/>
  <c r="O6010" i="6"/>
  <c r="N6010" i="6"/>
  <c r="M6010" i="6"/>
  <c r="T6009" i="6" a="1"/>
  <c r="T6009" i="6" s="1"/>
  <c r="S6009" i="6" a="1"/>
  <c r="S6009" i="6" s="1"/>
  <c r="R6009" i="6"/>
  <c r="Q6009" i="6"/>
  <c r="P6009" i="6"/>
  <c r="O6009" i="6"/>
  <c r="N6009" i="6"/>
  <c r="M6009" i="6"/>
  <c r="T6008" i="6" a="1"/>
  <c r="T6008" i="6" s="1"/>
  <c r="S6008" i="6"/>
  <c r="S6008" i="6" a="1"/>
  <c r="R6008" i="6"/>
  <c r="Q6008" i="6"/>
  <c r="P6008" i="6"/>
  <c r="O6008" i="6"/>
  <c r="N6008" i="6"/>
  <c r="M6008" i="6"/>
  <c r="T6007" i="6"/>
  <c r="T6007" i="6" a="1"/>
  <c r="S6007" i="6"/>
  <c r="S6007" i="6" a="1"/>
  <c r="R6007" i="6"/>
  <c r="Q6007" i="6"/>
  <c r="P6007" i="6"/>
  <c r="O6007" i="6"/>
  <c r="N6007" i="6"/>
  <c r="M6007" i="6"/>
  <c r="T6006" i="6"/>
  <c r="T6006" i="6" a="1"/>
  <c r="S6006" i="6" a="1"/>
  <c r="S6006" i="6" s="1"/>
  <c r="R6006" i="6"/>
  <c r="Q6006" i="6"/>
  <c r="P6006" i="6"/>
  <c r="O6006" i="6"/>
  <c r="N6006" i="6"/>
  <c r="M6006" i="6"/>
  <c r="T6005" i="6" a="1"/>
  <c r="T6005" i="6" s="1"/>
  <c r="S6005" i="6" a="1"/>
  <c r="S6005" i="6" s="1"/>
  <c r="R6005" i="6"/>
  <c r="Q6005" i="6"/>
  <c r="P6005" i="6"/>
  <c r="O6005" i="6"/>
  <c r="N6005" i="6"/>
  <c r="M6005" i="6"/>
  <c r="T6004" i="6" a="1"/>
  <c r="T6004" i="6" s="1"/>
  <c r="S6004" i="6" a="1"/>
  <c r="S6004" i="6" s="1"/>
  <c r="R6004" i="6"/>
  <c r="Q6004" i="6"/>
  <c r="P6004" i="6"/>
  <c r="O6004" i="6"/>
  <c r="N6004" i="6"/>
  <c r="M6004" i="6"/>
  <c r="T6003" i="6" a="1"/>
  <c r="T6003" i="6" s="1"/>
  <c r="S6003" i="6" a="1"/>
  <c r="S6003" i="6" s="1"/>
  <c r="R6003" i="6"/>
  <c r="Q6003" i="6"/>
  <c r="P6003" i="6"/>
  <c r="O6003" i="6"/>
  <c r="N6003" i="6"/>
  <c r="M6003" i="6"/>
  <c r="T6002" i="6" a="1"/>
  <c r="T6002" i="6" s="1"/>
  <c r="S6002" i="6" a="1"/>
  <c r="S6002" i="6" s="1"/>
  <c r="R6002" i="6"/>
  <c r="Q6002" i="6"/>
  <c r="P6002" i="6"/>
  <c r="O6002" i="6"/>
  <c r="N6002" i="6"/>
  <c r="M6002" i="6"/>
  <c r="T6001" i="6" a="1"/>
  <c r="T6001" i="6" s="1"/>
  <c r="S6001" i="6" a="1"/>
  <c r="S6001" i="6" s="1"/>
  <c r="R6001" i="6"/>
  <c r="Q6001" i="6"/>
  <c r="P6001" i="6"/>
  <c r="O6001" i="6"/>
  <c r="N6001" i="6"/>
  <c r="M6001" i="6"/>
  <c r="T6000" i="6" a="1"/>
  <c r="T6000" i="6" s="1"/>
  <c r="S6000" i="6" a="1"/>
  <c r="S6000" i="6" s="1"/>
  <c r="R6000" i="6"/>
  <c r="Q6000" i="6"/>
  <c r="P6000" i="6"/>
  <c r="O6000" i="6"/>
  <c r="N6000" i="6"/>
  <c r="M6000" i="6"/>
  <c r="T5999" i="6" a="1"/>
  <c r="T5999" i="6" s="1"/>
  <c r="S5999" i="6"/>
  <c r="S5999" i="6" a="1"/>
  <c r="R5999" i="6"/>
  <c r="Q5999" i="6"/>
  <c r="P5999" i="6"/>
  <c r="O5999" i="6"/>
  <c r="N5999" i="6"/>
  <c r="M5999" i="6"/>
  <c r="T5998" i="6"/>
  <c r="T5998" i="6" a="1"/>
  <c r="S5998" i="6" a="1"/>
  <c r="S5998" i="6" s="1"/>
  <c r="R5998" i="6"/>
  <c r="Q5998" i="6"/>
  <c r="P5998" i="6"/>
  <c r="O5998" i="6"/>
  <c r="N5998" i="6"/>
  <c r="M5998" i="6"/>
  <c r="T5997" i="6" a="1"/>
  <c r="T5997" i="6" s="1"/>
  <c r="S5997" i="6" a="1"/>
  <c r="S5997" i="6" s="1"/>
  <c r="R5997" i="6"/>
  <c r="Q5997" i="6"/>
  <c r="P5997" i="6"/>
  <c r="O5997" i="6"/>
  <c r="N5997" i="6"/>
  <c r="M5997" i="6"/>
  <c r="T5996" i="6" a="1"/>
  <c r="T5996" i="6" s="1"/>
  <c r="S5996" i="6"/>
  <c r="S5996" i="6" a="1"/>
  <c r="R5996" i="6"/>
  <c r="Q5996" i="6"/>
  <c r="P5996" i="6"/>
  <c r="O5996" i="6"/>
  <c r="N5996" i="6"/>
  <c r="M5996" i="6"/>
  <c r="T5995" i="6"/>
  <c r="T5995" i="6" a="1"/>
  <c r="S5995" i="6" a="1"/>
  <c r="S5995" i="6" s="1"/>
  <c r="R5995" i="6"/>
  <c r="Q5995" i="6"/>
  <c r="P5995" i="6"/>
  <c r="O5995" i="6"/>
  <c r="N5995" i="6"/>
  <c r="M5995" i="6"/>
  <c r="T5994" i="6" a="1"/>
  <c r="T5994" i="6" s="1"/>
  <c r="S5994" i="6" a="1"/>
  <c r="S5994" i="6" s="1"/>
  <c r="R5994" i="6"/>
  <c r="Q5994" i="6"/>
  <c r="P5994" i="6"/>
  <c r="O5994" i="6"/>
  <c r="N5994" i="6"/>
  <c r="M5994" i="6"/>
  <c r="T5993" i="6" a="1"/>
  <c r="T5993" i="6" s="1"/>
  <c r="S5993" i="6" a="1"/>
  <c r="S5993" i="6" s="1"/>
  <c r="R5993" i="6"/>
  <c r="Q5993" i="6"/>
  <c r="P5993" i="6"/>
  <c r="O5993" i="6"/>
  <c r="N5993" i="6"/>
  <c r="M5993" i="6"/>
  <c r="T5992" i="6" a="1"/>
  <c r="T5992" i="6" s="1"/>
  <c r="S5992" i="6" a="1"/>
  <c r="S5992" i="6" s="1"/>
  <c r="R5992" i="6"/>
  <c r="Q5992" i="6"/>
  <c r="P5992" i="6"/>
  <c r="O5992" i="6"/>
  <c r="N5992" i="6"/>
  <c r="M5992" i="6"/>
  <c r="T5991" i="6" a="1"/>
  <c r="T5991" i="6" s="1"/>
  <c r="S5991" i="6" a="1"/>
  <c r="S5991" i="6" s="1"/>
  <c r="R5991" i="6"/>
  <c r="Q5991" i="6"/>
  <c r="P5991" i="6"/>
  <c r="O5991" i="6"/>
  <c r="N5991" i="6"/>
  <c r="M5991" i="6"/>
  <c r="T5990" i="6" a="1"/>
  <c r="T5990" i="6" s="1"/>
  <c r="S5990" i="6" a="1"/>
  <c r="S5990" i="6" s="1"/>
  <c r="R5990" i="6"/>
  <c r="Q5990" i="6"/>
  <c r="P5990" i="6"/>
  <c r="O5990" i="6"/>
  <c r="N5990" i="6"/>
  <c r="M5990" i="6"/>
  <c r="T5989" i="6" a="1"/>
  <c r="T5989" i="6" s="1"/>
  <c r="S5989" i="6" a="1"/>
  <c r="S5989" i="6" s="1"/>
  <c r="R5989" i="6"/>
  <c r="Q5989" i="6"/>
  <c r="P5989" i="6"/>
  <c r="O5989" i="6"/>
  <c r="N5989" i="6"/>
  <c r="M5989" i="6"/>
  <c r="T5988" i="6" a="1"/>
  <c r="T5988" i="6" s="1"/>
  <c r="S5988" i="6"/>
  <c r="S5988" i="6" a="1"/>
  <c r="R5988" i="6"/>
  <c r="Q5988" i="6"/>
  <c r="P5988" i="6"/>
  <c r="O5988" i="6"/>
  <c r="N5988" i="6"/>
  <c r="M5988" i="6"/>
  <c r="T5987" i="6"/>
  <c r="T5987" i="6" a="1"/>
  <c r="S5987" i="6" a="1"/>
  <c r="S5987" i="6" s="1"/>
  <c r="R5987" i="6"/>
  <c r="Q5987" i="6"/>
  <c r="P5987" i="6"/>
  <c r="O5987" i="6"/>
  <c r="N5987" i="6"/>
  <c r="M5987" i="6"/>
  <c r="T5986" i="6" a="1"/>
  <c r="T5986" i="6" s="1"/>
  <c r="S5986" i="6" a="1"/>
  <c r="S5986" i="6" s="1"/>
  <c r="R5986" i="6"/>
  <c r="Q5986" i="6"/>
  <c r="P5986" i="6"/>
  <c r="O5986" i="6"/>
  <c r="N5986" i="6"/>
  <c r="M5986" i="6"/>
  <c r="T5985" i="6" a="1"/>
  <c r="T5985" i="6" s="1"/>
  <c r="S5985" i="6" a="1"/>
  <c r="S5985" i="6" s="1"/>
  <c r="R5985" i="6"/>
  <c r="Q5985" i="6"/>
  <c r="P5985" i="6"/>
  <c r="O5985" i="6"/>
  <c r="N5985" i="6"/>
  <c r="M5985" i="6"/>
  <c r="T5984" i="6" a="1"/>
  <c r="T5984" i="6" s="1"/>
  <c r="S5984" i="6" a="1"/>
  <c r="S5984" i="6" s="1"/>
  <c r="R5984" i="6"/>
  <c r="Q5984" i="6"/>
  <c r="P5984" i="6"/>
  <c r="O5984" i="6"/>
  <c r="N5984" i="6"/>
  <c r="M5984" i="6"/>
  <c r="T5983" i="6" a="1"/>
  <c r="T5983" i="6" s="1"/>
  <c r="S5983" i="6" a="1"/>
  <c r="S5983" i="6" s="1"/>
  <c r="R5983" i="6"/>
  <c r="Q5983" i="6"/>
  <c r="P5983" i="6"/>
  <c r="O5983" i="6"/>
  <c r="N5983" i="6"/>
  <c r="M5983" i="6"/>
  <c r="T5982" i="6" a="1"/>
  <c r="T5982" i="6" s="1"/>
  <c r="S5982" i="6" a="1"/>
  <c r="S5982" i="6" s="1"/>
  <c r="R5982" i="6"/>
  <c r="Q5982" i="6"/>
  <c r="P5982" i="6"/>
  <c r="O5982" i="6"/>
  <c r="N5982" i="6"/>
  <c r="M5982" i="6"/>
  <c r="T5981" i="6" a="1"/>
  <c r="T5981" i="6" s="1"/>
  <c r="S5981" i="6" a="1"/>
  <c r="S5981" i="6" s="1"/>
  <c r="R5981" i="6"/>
  <c r="Q5981" i="6"/>
  <c r="P5981" i="6"/>
  <c r="O5981" i="6"/>
  <c r="N5981" i="6"/>
  <c r="M5981" i="6"/>
  <c r="T5980" i="6" a="1"/>
  <c r="T5980" i="6" s="1"/>
  <c r="S5980" i="6" a="1"/>
  <c r="S5980" i="6" s="1"/>
  <c r="R5980" i="6"/>
  <c r="Q5980" i="6"/>
  <c r="P5980" i="6"/>
  <c r="O5980" i="6"/>
  <c r="N5980" i="6"/>
  <c r="M5980" i="6"/>
  <c r="T5979" i="6" a="1"/>
  <c r="T5979" i="6" s="1"/>
  <c r="S5979" i="6" a="1"/>
  <c r="S5979" i="6" s="1"/>
  <c r="R5979" i="6"/>
  <c r="Q5979" i="6"/>
  <c r="P5979" i="6"/>
  <c r="O5979" i="6"/>
  <c r="N5979" i="6"/>
  <c r="M5979" i="6"/>
  <c r="T5978" i="6" a="1"/>
  <c r="T5978" i="6" s="1"/>
  <c r="S5978" i="6" a="1"/>
  <c r="S5978" i="6" s="1"/>
  <c r="R5978" i="6"/>
  <c r="Q5978" i="6"/>
  <c r="P5978" i="6"/>
  <c r="O5978" i="6"/>
  <c r="N5978" i="6"/>
  <c r="M5978" i="6"/>
  <c r="T5977" i="6" a="1"/>
  <c r="T5977" i="6" s="1"/>
  <c r="S5977" i="6"/>
  <c r="S5977" i="6" a="1"/>
  <c r="R5977" i="6"/>
  <c r="Q5977" i="6"/>
  <c r="P5977" i="6"/>
  <c r="O5977" i="6"/>
  <c r="N5977" i="6"/>
  <c r="M5977" i="6"/>
  <c r="T5976" i="6"/>
  <c r="T5976" i="6" a="1"/>
  <c r="S5976" i="6" a="1"/>
  <c r="S5976" i="6" s="1"/>
  <c r="R5976" i="6"/>
  <c r="Q5976" i="6"/>
  <c r="P5976" i="6"/>
  <c r="O5976" i="6"/>
  <c r="N5976" i="6"/>
  <c r="M5976" i="6"/>
  <c r="T5975" i="6" a="1"/>
  <c r="T5975" i="6" s="1"/>
  <c r="S5975" i="6" a="1"/>
  <c r="S5975" i="6" s="1"/>
  <c r="R5975" i="6"/>
  <c r="Q5975" i="6"/>
  <c r="P5975" i="6"/>
  <c r="O5975" i="6"/>
  <c r="N5975" i="6"/>
  <c r="M5975" i="6"/>
  <c r="T5974" i="6" a="1"/>
  <c r="T5974" i="6" s="1"/>
  <c r="S5974" i="6" a="1"/>
  <c r="S5974" i="6" s="1"/>
  <c r="R5974" i="6"/>
  <c r="Q5974" i="6"/>
  <c r="P5974" i="6"/>
  <c r="O5974" i="6"/>
  <c r="N5974" i="6"/>
  <c r="M5974" i="6"/>
  <c r="T5973" i="6" a="1"/>
  <c r="T5973" i="6" s="1"/>
  <c r="S5973" i="6" a="1"/>
  <c r="S5973" i="6" s="1"/>
  <c r="R5973" i="6"/>
  <c r="Q5973" i="6"/>
  <c r="P5973" i="6"/>
  <c r="O5973" i="6"/>
  <c r="N5973" i="6"/>
  <c r="M5973" i="6"/>
  <c r="T5972" i="6" a="1"/>
  <c r="T5972" i="6" s="1"/>
  <c r="S5972" i="6" a="1"/>
  <c r="S5972" i="6" s="1"/>
  <c r="R5972" i="6"/>
  <c r="Q5972" i="6"/>
  <c r="P5972" i="6"/>
  <c r="O5972" i="6"/>
  <c r="N5972" i="6"/>
  <c r="M5972" i="6"/>
  <c r="T5971" i="6" a="1"/>
  <c r="T5971" i="6" s="1"/>
  <c r="S5971" i="6" a="1"/>
  <c r="S5971" i="6" s="1"/>
  <c r="R5971" i="6"/>
  <c r="Q5971" i="6"/>
  <c r="P5971" i="6"/>
  <c r="O5971" i="6"/>
  <c r="N5971" i="6"/>
  <c r="M5971" i="6"/>
  <c r="T5970" i="6" a="1"/>
  <c r="T5970" i="6" s="1"/>
  <c r="S5970" i="6" a="1"/>
  <c r="S5970" i="6" s="1"/>
  <c r="R5970" i="6"/>
  <c r="Q5970" i="6"/>
  <c r="P5970" i="6"/>
  <c r="O5970" i="6"/>
  <c r="N5970" i="6"/>
  <c r="M5970" i="6"/>
  <c r="T5969" i="6" a="1"/>
  <c r="T5969" i="6" s="1"/>
  <c r="S5969" i="6" a="1"/>
  <c r="S5969" i="6" s="1"/>
  <c r="R5969" i="6"/>
  <c r="Q5969" i="6"/>
  <c r="P5969" i="6"/>
  <c r="O5969" i="6"/>
  <c r="N5969" i="6"/>
  <c r="M5969" i="6"/>
  <c r="T5968" i="6" a="1"/>
  <c r="T5968" i="6" s="1"/>
  <c r="S5968" i="6" a="1"/>
  <c r="S5968" i="6" s="1"/>
  <c r="R5968" i="6"/>
  <c r="Q5968" i="6"/>
  <c r="P5968" i="6"/>
  <c r="O5968" i="6"/>
  <c r="N5968" i="6"/>
  <c r="M5968" i="6"/>
  <c r="T5967" i="6" a="1"/>
  <c r="T5967" i="6" s="1"/>
  <c r="S5967" i="6"/>
  <c r="S5967" i="6" a="1"/>
  <c r="R5967" i="6"/>
  <c r="Q5967" i="6"/>
  <c r="P5967" i="6"/>
  <c r="O5967" i="6"/>
  <c r="N5967" i="6"/>
  <c r="M5967" i="6"/>
  <c r="T5966" i="6"/>
  <c r="T5966" i="6" a="1"/>
  <c r="S5966" i="6" a="1"/>
  <c r="S5966" i="6" s="1"/>
  <c r="R5966" i="6"/>
  <c r="Q5966" i="6"/>
  <c r="P5966" i="6"/>
  <c r="O5966" i="6"/>
  <c r="N5966" i="6"/>
  <c r="M5966" i="6"/>
  <c r="T5965" i="6" a="1"/>
  <c r="T5965" i="6" s="1"/>
  <c r="S5965" i="6" a="1"/>
  <c r="S5965" i="6" s="1"/>
  <c r="R5965" i="6"/>
  <c r="Q5965" i="6"/>
  <c r="P5965" i="6"/>
  <c r="O5965" i="6"/>
  <c r="N5965" i="6"/>
  <c r="M5965" i="6"/>
  <c r="T5964" i="6" a="1"/>
  <c r="T5964" i="6" s="1"/>
  <c r="S5964" i="6" a="1"/>
  <c r="S5964" i="6" s="1"/>
  <c r="R5964" i="6"/>
  <c r="Q5964" i="6"/>
  <c r="P5964" i="6"/>
  <c r="O5964" i="6"/>
  <c r="N5964" i="6"/>
  <c r="M5964" i="6"/>
  <c r="T5963" i="6" a="1"/>
  <c r="T5963" i="6" s="1"/>
  <c r="S5963" i="6" a="1"/>
  <c r="S5963" i="6" s="1"/>
  <c r="R5963" i="6"/>
  <c r="Q5963" i="6"/>
  <c r="P5963" i="6"/>
  <c r="O5963" i="6"/>
  <c r="N5963" i="6"/>
  <c r="M5963" i="6"/>
  <c r="T5962" i="6" a="1"/>
  <c r="T5962" i="6" s="1"/>
  <c r="S5962" i="6" a="1"/>
  <c r="S5962" i="6" s="1"/>
  <c r="R5962" i="6"/>
  <c r="Q5962" i="6"/>
  <c r="P5962" i="6"/>
  <c r="O5962" i="6"/>
  <c r="N5962" i="6"/>
  <c r="M5962" i="6"/>
  <c r="T5961" i="6" a="1"/>
  <c r="T5961" i="6" s="1"/>
  <c r="S5961" i="6" a="1"/>
  <c r="S5961" i="6" s="1"/>
  <c r="R5961" i="6"/>
  <c r="Q5961" i="6"/>
  <c r="P5961" i="6"/>
  <c r="O5961" i="6"/>
  <c r="N5961" i="6"/>
  <c r="M5961" i="6"/>
  <c r="T5960" i="6" a="1"/>
  <c r="T5960" i="6" s="1"/>
  <c r="S5960" i="6" a="1"/>
  <c r="S5960" i="6" s="1"/>
  <c r="R5960" i="6"/>
  <c r="Q5960" i="6"/>
  <c r="P5960" i="6"/>
  <c r="O5960" i="6"/>
  <c r="N5960" i="6"/>
  <c r="M5960" i="6"/>
  <c r="T5959" i="6" a="1"/>
  <c r="T5959" i="6" s="1"/>
  <c r="S5959" i="6" a="1"/>
  <c r="S5959" i="6" s="1"/>
  <c r="R5959" i="6"/>
  <c r="Q5959" i="6"/>
  <c r="P5959" i="6"/>
  <c r="O5959" i="6"/>
  <c r="N5959" i="6"/>
  <c r="M5959" i="6"/>
  <c r="T5958" i="6" a="1"/>
  <c r="T5958" i="6" s="1"/>
  <c r="S5958" i="6" a="1"/>
  <c r="S5958" i="6" s="1"/>
  <c r="R5958" i="6"/>
  <c r="Q5958" i="6"/>
  <c r="P5958" i="6"/>
  <c r="O5958" i="6"/>
  <c r="N5958" i="6"/>
  <c r="M5958" i="6"/>
  <c r="T5957" i="6" a="1"/>
  <c r="T5957" i="6" s="1"/>
  <c r="S5957" i="6" a="1"/>
  <c r="S5957" i="6" s="1"/>
  <c r="R5957" i="6"/>
  <c r="Q5957" i="6"/>
  <c r="P5957" i="6"/>
  <c r="O5957" i="6"/>
  <c r="N5957" i="6"/>
  <c r="M5957" i="6"/>
  <c r="T5956" i="6" a="1"/>
  <c r="T5956" i="6" s="1"/>
  <c r="S5956" i="6"/>
  <c r="S5956" i="6" a="1"/>
  <c r="R5956" i="6"/>
  <c r="Q5956" i="6"/>
  <c r="P5956" i="6"/>
  <c r="O5956" i="6"/>
  <c r="N5956" i="6"/>
  <c r="M5956" i="6"/>
  <c r="T5955" i="6"/>
  <c r="T5955" i="6" a="1"/>
  <c r="S5955" i="6" a="1"/>
  <c r="S5955" i="6" s="1"/>
  <c r="R5955" i="6"/>
  <c r="Q5955" i="6"/>
  <c r="P5955" i="6"/>
  <c r="O5955" i="6"/>
  <c r="N5955" i="6"/>
  <c r="M5955" i="6"/>
  <c r="T5954" i="6" a="1"/>
  <c r="T5954" i="6" s="1"/>
  <c r="S5954" i="6" a="1"/>
  <c r="S5954" i="6" s="1"/>
  <c r="R5954" i="6"/>
  <c r="Q5954" i="6"/>
  <c r="P5954" i="6"/>
  <c r="O5954" i="6"/>
  <c r="N5954" i="6"/>
  <c r="M5954" i="6"/>
  <c r="T5953" i="6" a="1"/>
  <c r="T5953" i="6" s="1"/>
  <c r="S5953" i="6" a="1"/>
  <c r="S5953" i="6" s="1"/>
  <c r="R5953" i="6"/>
  <c r="Q5953" i="6"/>
  <c r="P5953" i="6"/>
  <c r="O5953" i="6"/>
  <c r="N5953" i="6"/>
  <c r="M5953" i="6"/>
  <c r="T5952" i="6" a="1"/>
  <c r="T5952" i="6" s="1"/>
  <c r="S5952" i="6" a="1"/>
  <c r="S5952" i="6" s="1"/>
  <c r="R5952" i="6"/>
  <c r="Q5952" i="6"/>
  <c r="P5952" i="6"/>
  <c r="O5952" i="6"/>
  <c r="N5952" i="6"/>
  <c r="M5952" i="6"/>
  <c r="T5951" i="6" a="1"/>
  <c r="T5951" i="6" s="1"/>
  <c r="S5951" i="6" a="1"/>
  <c r="S5951" i="6" s="1"/>
  <c r="R5951" i="6"/>
  <c r="Q5951" i="6"/>
  <c r="P5951" i="6"/>
  <c r="O5951" i="6"/>
  <c r="N5951" i="6"/>
  <c r="M5951" i="6"/>
  <c r="T5950" i="6" a="1"/>
  <c r="T5950" i="6" s="1"/>
  <c r="S5950" i="6" a="1"/>
  <c r="S5950" i="6" s="1"/>
  <c r="R5950" i="6"/>
  <c r="Q5950" i="6"/>
  <c r="P5950" i="6"/>
  <c r="O5950" i="6"/>
  <c r="N5950" i="6"/>
  <c r="M5950" i="6"/>
  <c r="T5949" i="6" a="1"/>
  <c r="T5949" i="6" s="1"/>
  <c r="S5949" i="6" a="1"/>
  <c r="S5949" i="6" s="1"/>
  <c r="R5949" i="6"/>
  <c r="Q5949" i="6"/>
  <c r="P5949" i="6"/>
  <c r="O5949" i="6"/>
  <c r="N5949" i="6"/>
  <c r="M5949" i="6"/>
  <c r="T5948" i="6" a="1"/>
  <c r="T5948" i="6" s="1"/>
  <c r="S5948" i="6" a="1"/>
  <c r="S5948" i="6" s="1"/>
  <c r="R5948" i="6"/>
  <c r="Q5948" i="6"/>
  <c r="P5948" i="6"/>
  <c r="O5948" i="6"/>
  <c r="N5948" i="6"/>
  <c r="M5948" i="6"/>
  <c r="T5947" i="6" a="1"/>
  <c r="T5947" i="6" s="1"/>
  <c r="S5947" i="6" a="1"/>
  <c r="S5947" i="6" s="1"/>
  <c r="R5947" i="6"/>
  <c r="Q5947" i="6"/>
  <c r="P5947" i="6"/>
  <c r="O5947" i="6"/>
  <c r="N5947" i="6"/>
  <c r="M5947" i="6"/>
  <c r="T5946" i="6" a="1"/>
  <c r="T5946" i="6" s="1"/>
  <c r="S5946" i="6" a="1"/>
  <c r="S5946" i="6" s="1"/>
  <c r="R5946" i="6"/>
  <c r="Q5946" i="6"/>
  <c r="P5946" i="6"/>
  <c r="O5946" i="6"/>
  <c r="N5946" i="6"/>
  <c r="M5946" i="6"/>
  <c r="T5945" i="6" a="1"/>
  <c r="T5945" i="6" s="1"/>
  <c r="S5945" i="6"/>
  <c r="S5945" i="6" a="1"/>
  <c r="R5945" i="6"/>
  <c r="Q5945" i="6"/>
  <c r="P5945" i="6"/>
  <c r="O5945" i="6"/>
  <c r="N5945" i="6"/>
  <c r="M5945" i="6"/>
  <c r="T5944" i="6"/>
  <c r="T5944" i="6" a="1"/>
  <c r="S5944" i="6" a="1"/>
  <c r="S5944" i="6" s="1"/>
  <c r="R5944" i="6"/>
  <c r="Q5944" i="6"/>
  <c r="P5944" i="6"/>
  <c r="O5944" i="6"/>
  <c r="N5944" i="6"/>
  <c r="M5944" i="6"/>
  <c r="T5943" i="6" a="1"/>
  <c r="T5943" i="6" s="1"/>
  <c r="S5943" i="6" a="1"/>
  <c r="S5943" i="6" s="1"/>
  <c r="R5943" i="6"/>
  <c r="Q5943" i="6"/>
  <c r="P5943" i="6"/>
  <c r="O5943" i="6"/>
  <c r="N5943" i="6"/>
  <c r="M5943" i="6"/>
  <c r="T5942" i="6" a="1"/>
  <c r="T5942" i="6" s="1"/>
  <c r="S5942" i="6" a="1"/>
  <c r="S5942" i="6" s="1"/>
  <c r="R5942" i="6"/>
  <c r="Q5942" i="6"/>
  <c r="P5942" i="6"/>
  <c r="O5942" i="6"/>
  <c r="N5942" i="6"/>
  <c r="M5942" i="6"/>
  <c r="T5941" i="6" a="1"/>
  <c r="T5941" i="6" s="1"/>
  <c r="S5941" i="6" a="1"/>
  <c r="S5941" i="6" s="1"/>
  <c r="R5941" i="6"/>
  <c r="Q5941" i="6"/>
  <c r="P5941" i="6"/>
  <c r="O5941" i="6"/>
  <c r="N5941" i="6"/>
  <c r="M5941" i="6"/>
  <c r="T5940" i="6" a="1"/>
  <c r="T5940" i="6" s="1"/>
  <c r="S5940" i="6" a="1"/>
  <c r="S5940" i="6" s="1"/>
  <c r="R5940" i="6"/>
  <c r="Q5940" i="6"/>
  <c r="P5940" i="6"/>
  <c r="O5940" i="6"/>
  <c r="N5940" i="6"/>
  <c r="M5940" i="6"/>
  <c r="T5939" i="6" a="1"/>
  <c r="T5939" i="6" s="1"/>
  <c r="S5939" i="6" a="1"/>
  <c r="S5939" i="6" s="1"/>
  <c r="R5939" i="6"/>
  <c r="Q5939" i="6"/>
  <c r="P5939" i="6"/>
  <c r="O5939" i="6"/>
  <c r="N5939" i="6"/>
  <c r="M5939" i="6"/>
  <c r="T5938" i="6" a="1"/>
  <c r="T5938" i="6" s="1"/>
  <c r="S5938" i="6" a="1"/>
  <c r="S5938" i="6" s="1"/>
  <c r="R5938" i="6"/>
  <c r="Q5938" i="6"/>
  <c r="P5938" i="6"/>
  <c r="O5938" i="6"/>
  <c r="N5938" i="6"/>
  <c r="M5938" i="6"/>
  <c r="T5937" i="6" a="1"/>
  <c r="T5937" i="6" s="1"/>
  <c r="S5937" i="6"/>
  <c r="S5937" i="6" a="1"/>
  <c r="R5937" i="6"/>
  <c r="Q5937" i="6"/>
  <c r="P5937" i="6"/>
  <c r="O5937" i="6"/>
  <c r="N5937" i="6"/>
  <c r="M5937" i="6"/>
  <c r="T5936" i="6"/>
  <c r="T5936" i="6" a="1"/>
  <c r="S5936" i="6" a="1"/>
  <c r="S5936" i="6" s="1"/>
  <c r="R5936" i="6"/>
  <c r="Q5936" i="6"/>
  <c r="P5936" i="6"/>
  <c r="O5936" i="6"/>
  <c r="N5936" i="6"/>
  <c r="M5936" i="6"/>
  <c r="T5935" i="6" a="1"/>
  <c r="T5935" i="6" s="1"/>
  <c r="S5935" i="6" a="1"/>
  <c r="S5935" i="6" s="1"/>
  <c r="R5935" i="6"/>
  <c r="Q5935" i="6"/>
  <c r="P5935" i="6"/>
  <c r="O5935" i="6"/>
  <c r="N5935" i="6"/>
  <c r="M5935" i="6"/>
  <c r="T5934" i="6" a="1"/>
  <c r="T5934" i="6" s="1"/>
  <c r="S5934" i="6" a="1"/>
  <c r="S5934" i="6" s="1"/>
  <c r="R5934" i="6"/>
  <c r="Q5934" i="6"/>
  <c r="P5934" i="6"/>
  <c r="O5934" i="6"/>
  <c r="N5934" i="6"/>
  <c r="M5934" i="6"/>
  <c r="T5933" i="6" a="1"/>
  <c r="T5933" i="6" s="1"/>
  <c r="S5933" i="6" a="1"/>
  <c r="S5933" i="6" s="1"/>
  <c r="R5933" i="6"/>
  <c r="Q5933" i="6"/>
  <c r="P5933" i="6"/>
  <c r="O5933" i="6"/>
  <c r="N5933" i="6"/>
  <c r="M5933" i="6"/>
  <c r="T5932" i="6" a="1"/>
  <c r="T5932" i="6" s="1"/>
  <c r="S5932" i="6" a="1"/>
  <c r="S5932" i="6" s="1"/>
  <c r="R5932" i="6"/>
  <c r="Q5932" i="6"/>
  <c r="P5932" i="6"/>
  <c r="O5932" i="6"/>
  <c r="N5932" i="6"/>
  <c r="M5932" i="6"/>
  <c r="T5931" i="6" a="1"/>
  <c r="T5931" i="6" s="1"/>
  <c r="S5931" i="6" a="1"/>
  <c r="S5931" i="6" s="1"/>
  <c r="R5931" i="6"/>
  <c r="Q5931" i="6"/>
  <c r="P5931" i="6"/>
  <c r="O5931" i="6"/>
  <c r="N5931" i="6"/>
  <c r="M5931" i="6"/>
  <c r="T5930" i="6" a="1"/>
  <c r="T5930" i="6" s="1"/>
  <c r="S5930" i="6" a="1"/>
  <c r="S5930" i="6" s="1"/>
  <c r="R5930" i="6"/>
  <c r="Q5930" i="6"/>
  <c r="P5930" i="6"/>
  <c r="O5930" i="6"/>
  <c r="N5930" i="6"/>
  <c r="M5930" i="6"/>
  <c r="T5929" i="6" a="1"/>
  <c r="T5929" i="6" s="1"/>
  <c r="S5929" i="6"/>
  <c r="S5929" i="6" a="1"/>
  <c r="R5929" i="6"/>
  <c r="Q5929" i="6"/>
  <c r="P5929" i="6"/>
  <c r="O5929" i="6"/>
  <c r="N5929" i="6"/>
  <c r="M5929" i="6"/>
  <c r="T5928" i="6"/>
  <c r="T5928" i="6" a="1"/>
  <c r="S5928" i="6" a="1"/>
  <c r="S5928" i="6" s="1"/>
  <c r="R5928" i="6"/>
  <c r="Q5928" i="6"/>
  <c r="P5928" i="6"/>
  <c r="O5928" i="6"/>
  <c r="N5928" i="6"/>
  <c r="M5928" i="6"/>
  <c r="T5927" i="6" a="1"/>
  <c r="T5927" i="6" s="1"/>
  <c r="S5927" i="6" a="1"/>
  <c r="S5927" i="6" s="1"/>
  <c r="R5927" i="6"/>
  <c r="Q5927" i="6"/>
  <c r="P5927" i="6"/>
  <c r="O5927" i="6"/>
  <c r="N5927" i="6"/>
  <c r="M5927" i="6"/>
  <c r="T5926" i="6" a="1"/>
  <c r="T5926" i="6" s="1"/>
  <c r="S5926" i="6" a="1"/>
  <c r="S5926" i="6" s="1"/>
  <c r="R5926" i="6"/>
  <c r="Q5926" i="6"/>
  <c r="P5926" i="6"/>
  <c r="O5926" i="6"/>
  <c r="N5926" i="6"/>
  <c r="M5926" i="6"/>
  <c r="T5925" i="6" a="1"/>
  <c r="T5925" i="6" s="1"/>
  <c r="S5925" i="6" a="1"/>
  <c r="S5925" i="6" s="1"/>
  <c r="R5925" i="6"/>
  <c r="Q5925" i="6"/>
  <c r="P5925" i="6"/>
  <c r="O5925" i="6"/>
  <c r="N5925" i="6"/>
  <c r="M5925" i="6"/>
  <c r="T5924" i="6" a="1"/>
  <c r="T5924" i="6" s="1"/>
  <c r="S5924" i="6" a="1"/>
  <c r="S5924" i="6" s="1"/>
  <c r="R5924" i="6"/>
  <c r="Q5924" i="6"/>
  <c r="P5924" i="6"/>
  <c r="O5924" i="6"/>
  <c r="N5924" i="6"/>
  <c r="M5924" i="6"/>
  <c r="T5923" i="6" a="1"/>
  <c r="T5923" i="6" s="1"/>
  <c r="S5923" i="6" a="1"/>
  <c r="S5923" i="6" s="1"/>
  <c r="R5923" i="6"/>
  <c r="Q5923" i="6"/>
  <c r="P5923" i="6"/>
  <c r="O5923" i="6"/>
  <c r="N5923" i="6"/>
  <c r="M5923" i="6"/>
  <c r="T5922" i="6" a="1"/>
  <c r="T5922" i="6" s="1"/>
  <c r="S5922" i="6" a="1"/>
  <c r="S5922" i="6" s="1"/>
  <c r="R5922" i="6"/>
  <c r="Q5922" i="6"/>
  <c r="P5922" i="6"/>
  <c r="O5922" i="6"/>
  <c r="N5922" i="6"/>
  <c r="M5922" i="6"/>
  <c r="T5921" i="6" a="1"/>
  <c r="T5921" i="6" s="1"/>
  <c r="S5921" i="6"/>
  <c r="S5921" i="6" a="1"/>
  <c r="R5921" i="6"/>
  <c r="Q5921" i="6"/>
  <c r="P5921" i="6"/>
  <c r="O5921" i="6"/>
  <c r="N5921" i="6"/>
  <c r="M5921" i="6"/>
  <c r="T5920" i="6"/>
  <c r="T5920" i="6" a="1"/>
  <c r="S5920" i="6" a="1"/>
  <c r="S5920" i="6" s="1"/>
  <c r="R5920" i="6"/>
  <c r="Q5920" i="6"/>
  <c r="P5920" i="6"/>
  <c r="O5920" i="6"/>
  <c r="N5920" i="6"/>
  <c r="M5920" i="6"/>
  <c r="T5919" i="6" a="1"/>
  <c r="T5919" i="6" s="1"/>
  <c r="S5919" i="6" a="1"/>
  <c r="S5919" i="6" s="1"/>
  <c r="R5919" i="6"/>
  <c r="Q5919" i="6"/>
  <c r="P5919" i="6"/>
  <c r="O5919" i="6"/>
  <c r="N5919" i="6"/>
  <c r="M5919" i="6"/>
  <c r="T5918" i="6" a="1"/>
  <c r="T5918" i="6" s="1"/>
  <c r="S5918" i="6" a="1"/>
  <c r="S5918" i="6" s="1"/>
  <c r="R5918" i="6"/>
  <c r="Q5918" i="6"/>
  <c r="P5918" i="6"/>
  <c r="O5918" i="6"/>
  <c r="N5918" i="6"/>
  <c r="M5918" i="6"/>
  <c r="T5917" i="6" a="1"/>
  <c r="T5917" i="6" s="1"/>
  <c r="S5917" i="6" a="1"/>
  <c r="S5917" i="6" s="1"/>
  <c r="R5917" i="6"/>
  <c r="Q5917" i="6"/>
  <c r="P5917" i="6"/>
  <c r="O5917" i="6"/>
  <c r="N5917" i="6"/>
  <c r="M5917" i="6"/>
  <c r="T5916" i="6" a="1"/>
  <c r="T5916" i="6" s="1"/>
  <c r="S5916" i="6" a="1"/>
  <c r="S5916" i="6" s="1"/>
  <c r="R5916" i="6"/>
  <c r="Q5916" i="6"/>
  <c r="P5916" i="6"/>
  <c r="O5916" i="6"/>
  <c r="N5916" i="6"/>
  <c r="M5916" i="6"/>
  <c r="T5915" i="6" a="1"/>
  <c r="T5915" i="6" s="1"/>
  <c r="S5915" i="6" a="1"/>
  <c r="S5915" i="6" s="1"/>
  <c r="R5915" i="6"/>
  <c r="Q5915" i="6"/>
  <c r="P5915" i="6"/>
  <c r="O5915" i="6"/>
  <c r="N5915" i="6"/>
  <c r="M5915" i="6"/>
  <c r="T5914" i="6" a="1"/>
  <c r="T5914" i="6" s="1"/>
  <c r="S5914" i="6" a="1"/>
  <c r="S5914" i="6" s="1"/>
  <c r="R5914" i="6"/>
  <c r="Q5914" i="6"/>
  <c r="P5914" i="6"/>
  <c r="O5914" i="6"/>
  <c r="N5914" i="6"/>
  <c r="M5914" i="6"/>
  <c r="T5913" i="6" a="1"/>
  <c r="T5913" i="6" s="1"/>
  <c r="S5913" i="6"/>
  <c r="S5913" i="6" a="1"/>
  <c r="R5913" i="6"/>
  <c r="Q5913" i="6"/>
  <c r="P5913" i="6"/>
  <c r="O5913" i="6"/>
  <c r="N5913" i="6"/>
  <c r="M5913" i="6"/>
  <c r="T5912" i="6"/>
  <c r="T5912" i="6" a="1"/>
  <c r="S5912" i="6" a="1"/>
  <c r="S5912" i="6" s="1"/>
  <c r="R5912" i="6"/>
  <c r="Q5912" i="6"/>
  <c r="P5912" i="6"/>
  <c r="O5912" i="6"/>
  <c r="N5912" i="6"/>
  <c r="M5912" i="6"/>
  <c r="T5911" i="6" a="1"/>
  <c r="T5911" i="6" s="1"/>
  <c r="S5911" i="6" a="1"/>
  <c r="S5911" i="6" s="1"/>
  <c r="R5911" i="6"/>
  <c r="Q5911" i="6"/>
  <c r="P5911" i="6"/>
  <c r="O5911" i="6"/>
  <c r="N5911" i="6"/>
  <c r="M5911" i="6"/>
  <c r="T5910" i="6" a="1"/>
  <c r="T5910" i="6" s="1"/>
  <c r="S5910" i="6" a="1"/>
  <c r="S5910" i="6" s="1"/>
  <c r="R5910" i="6"/>
  <c r="Q5910" i="6"/>
  <c r="P5910" i="6"/>
  <c r="O5910" i="6"/>
  <c r="N5910" i="6"/>
  <c r="M5910" i="6"/>
  <c r="T5909" i="6" a="1"/>
  <c r="T5909" i="6" s="1"/>
  <c r="S5909" i="6" a="1"/>
  <c r="S5909" i="6" s="1"/>
  <c r="R5909" i="6"/>
  <c r="Q5909" i="6"/>
  <c r="P5909" i="6"/>
  <c r="O5909" i="6"/>
  <c r="N5909" i="6"/>
  <c r="M5909" i="6"/>
  <c r="T5908" i="6" a="1"/>
  <c r="T5908" i="6" s="1"/>
  <c r="S5908" i="6" a="1"/>
  <c r="S5908" i="6" s="1"/>
  <c r="R5908" i="6"/>
  <c r="Q5908" i="6"/>
  <c r="P5908" i="6"/>
  <c r="O5908" i="6"/>
  <c r="N5908" i="6"/>
  <c r="M5908" i="6"/>
  <c r="T5907" i="6" a="1"/>
  <c r="T5907" i="6" s="1"/>
  <c r="S5907" i="6" a="1"/>
  <c r="S5907" i="6" s="1"/>
  <c r="R5907" i="6"/>
  <c r="Q5907" i="6"/>
  <c r="P5907" i="6"/>
  <c r="O5907" i="6"/>
  <c r="N5907" i="6"/>
  <c r="M5907" i="6"/>
  <c r="T5906" i="6" a="1"/>
  <c r="T5906" i="6" s="1"/>
  <c r="S5906" i="6" a="1"/>
  <c r="S5906" i="6" s="1"/>
  <c r="R5906" i="6"/>
  <c r="Q5906" i="6"/>
  <c r="P5906" i="6"/>
  <c r="O5906" i="6"/>
  <c r="N5906" i="6"/>
  <c r="M5906" i="6"/>
  <c r="T5905" i="6" a="1"/>
  <c r="T5905" i="6" s="1"/>
  <c r="S5905" i="6"/>
  <c r="S5905" i="6" a="1"/>
  <c r="R5905" i="6"/>
  <c r="Q5905" i="6"/>
  <c r="P5905" i="6"/>
  <c r="O5905" i="6"/>
  <c r="N5905" i="6"/>
  <c r="M5905" i="6"/>
  <c r="T5904" i="6"/>
  <c r="T5904" i="6" a="1"/>
  <c r="S5904" i="6" a="1"/>
  <c r="S5904" i="6" s="1"/>
  <c r="R5904" i="6"/>
  <c r="Q5904" i="6"/>
  <c r="P5904" i="6"/>
  <c r="O5904" i="6"/>
  <c r="N5904" i="6"/>
  <c r="M5904" i="6"/>
  <c r="T5903" i="6" a="1"/>
  <c r="T5903" i="6" s="1"/>
  <c r="S5903" i="6" a="1"/>
  <c r="S5903" i="6" s="1"/>
  <c r="R5903" i="6"/>
  <c r="Q5903" i="6"/>
  <c r="P5903" i="6"/>
  <c r="O5903" i="6"/>
  <c r="N5903" i="6"/>
  <c r="M5903" i="6"/>
  <c r="T5902" i="6" a="1"/>
  <c r="T5902" i="6" s="1"/>
  <c r="S5902" i="6" a="1"/>
  <c r="S5902" i="6" s="1"/>
  <c r="R5902" i="6"/>
  <c r="Q5902" i="6"/>
  <c r="P5902" i="6"/>
  <c r="O5902" i="6"/>
  <c r="N5902" i="6"/>
  <c r="M5902" i="6"/>
  <c r="T5901" i="6" a="1"/>
  <c r="T5901" i="6" s="1"/>
  <c r="S5901" i="6" a="1"/>
  <c r="S5901" i="6" s="1"/>
  <c r="R5901" i="6"/>
  <c r="Q5901" i="6"/>
  <c r="P5901" i="6"/>
  <c r="O5901" i="6"/>
  <c r="N5901" i="6"/>
  <c r="M5901" i="6"/>
  <c r="T5900" i="6" a="1"/>
  <c r="T5900" i="6" s="1"/>
  <c r="S5900" i="6" a="1"/>
  <c r="S5900" i="6" s="1"/>
  <c r="R5900" i="6"/>
  <c r="Q5900" i="6"/>
  <c r="P5900" i="6"/>
  <c r="O5900" i="6"/>
  <c r="N5900" i="6"/>
  <c r="M5900" i="6"/>
  <c r="T5899" i="6" a="1"/>
  <c r="T5899" i="6" s="1"/>
  <c r="S5899" i="6" a="1"/>
  <c r="S5899" i="6" s="1"/>
  <c r="R5899" i="6"/>
  <c r="Q5899" i="6"/>
  <c r="P5899" i="6"/>
  <c r="O5899" i="6"/>
  <c r="N5899" i="6"/>
  <c r="M5899" i="6"/>
  <c r="T5898" i="6" a="1"/>
  <c r="T5898" i="6" s="1"/>
  <c r="S5898" i="6" a="1"/>
  <c r="S5898" i="6" s="1"/>
  <c r="R5898" i="6"/>
  <c r="Q5898" i="6"/>
  <c r="P5898" i="6"/>
  <c r="O5898" i="6"/>
  <c r="N5898" i="6"/>
  <c r="M5898" i="6"/>
  <c r="T5897" i="6" a="1"/>
  <c r="T5897" i="6" s="1"/>
  <c r="S5897" i="6"/>
  <c r="S5897" i="6" a="1"/>
  <c r="R5897" i="6"/>
  <c r="Q5897" i="6"/>
  <c r="P5897" i="6"/>
  <c r="O5897" i="6"/>
  <c r="N5897" i="6"/>
  <c r="M5897" i="6"/>
  <c r="T5896" i="6"/>
  <c r="T5896" i="6" a="1"/>
  <c r="S5896" i="6" a="1"/>
  <c r="S5896" i="6" s="1"/>
  <c r="R5896" i="6"/>
  <c r="Q5896" i="6"/>
  <c r="P5896" i="6"/>
  <c r="O5896" i="6"/>
  <c r="N5896" i="6"/>
  <c r="M5896" i="6"/>
  <c r="T5895" i="6" a="1"/>
  <c r="T5895" i="6" s="1"/>
  <c r="S5895" i="6" a="1"/>
  <c r="S5895" i="6" s="1"/>
  <c r="R5895" i="6"/>
  <c r="Q5895" i="6"/>
  <c r="P5895" i="6"/>
  <c r="O5895" i="6"/>
  <c r="N5895" i="6"/>
  <c r="M5895" i="6"/>
  <c r="T5894" i="6" a="1"/>
  <c r="T5894" i="6" s="1"/>
  <c r="S5894" i="6" a="1"/>
  <c r="S5894" i="6" s="1"/>
  <c r="R5894" i="6"/>
  <c r="Q5894" i="6"/>
  <c r="P5894" i="6"/>
  <c r="O5894" i="6"/>
  <c r="N5894" i="6"/>
  <c r="M5894" i="6"/>
  <c r="T5893" i="6" a="1"/>
  <c r="T5893" i="6" s="1"/>
  <c r="S5893" i="6" a="1"/>
  <c r="S5893" i="6" s="1"/>
  <c r="R5893" i="6"/>
  <c r="Q5893" i="6"/>
  <c r="P5893" i="6"/>
  <c r="O5893" i="6"/>
  <c r="N5893" i="6"/>
  <c r="M5893" i="6"/>
  <c r="T5892" i="6" a="1"/>
  <c r="T5892" i="6" s="1"/>
  <c r="S5892" i="6" a="1"/>
  <c r="S5892" i="6" s="1"/>
  <c r="R5892" i="6"/>
  <c r="Q5892" i="6"/>
  <c r="P5892" i="6"/>
  <c r="O5892" i="6"/>
  <c r="N5892" i="6"/>
  <c r="M5892" i="6"/>
  <c r="T5891" i="6" a="1"/>
  <c r="T5891" i="6" s="1"/>
  <c r="S5891" i="6" a="1"/>
  <c r="S5891" i="6" s="1"/>
  <c r="R5891" i="6"/>
  <c r="Q5891" i="6"/>
  <c r="P5891" i="6"/>
  <c r="O5891" i="6"/>
  <c r="N5891" i="6"/>
  <c r="M5891" i="6"/>
  <c r="T5890" i="6" a="1"/>
  <c r="T5890" i="6" s="1"/>
  <c r="S5890" i="6" a="1"/>
  <c r="S5890" i="6" s="1"/>
  <c r="R5890" i="6"/>
  <c r="Q5890" i="6"/>
  <c r="P5890" i="6"/>
  <c r="O5890" i="6"/>
  <c r="N5890" i="6"/>
  <c r="M5890" i="6"/>
  <c r="T5889" i="6" a="1"/>
  <c r="T5889" i="6" s="1"/>
  <c r="S5889" i="6" a="1"/>
  <c r="S5889" i="6" s="1"/>
  <c r="R5889" i="6"/>
  <c r="Q5889" i="6"/>
  <c r="P5889" i="6"/>
  <c r="O5889" i="6"/>
  <c r="N5889" i="6"/>
  <c r="M5889" i="6"/>
  <c r="T5888" i="6" a="1"/>
  <c r="T5888" i="6" s="1"/>
  <c r="S5888" i="6"/>
  <c r="S5888" i="6" a="1"/>
  <c r="R5888" i="6"/>
  <c r="Q5888" i="6"/>
  <c r="P5888" i="6"/>
  <c r="O5888" i="6"/>
  <c r="N5888" i="6"/>
  <c r="M5888" i="6"/>
  <c r="T5887" i="6"/>
  <c r="T5887" i="6" a="1"/>
  <c r="S5887" i="6" a="1"/>
  <c r="S5887" i="6" s="1"/>
  <c r="R5887" i="6"/>
  <c r="Q5887" i="6"/>
  <c r="P5887" i="6"/>
  <c r="O5887" i="6"/>
  <c r="N5887" i="6"/>
  <c r="M5887" i="6"/>
  <c r="T5886" i="6" a="1"/>
  <c r="T5886" i="6" s="1"/>
  <c r="S5886" i="6" a="1"/>
  <c r="S5886" i="6" s="1"/>
  <c r="R5886" i="6"/>
  <c r="Q5886" i="6"/>
  <c r="P5886" i="6"/>
  <c r="O5886" i="6"/>
  <c r="N5886" i="6"/>
  <c r="M5886" i="6"/>
  <c r="T5885" i="6" a="1"/>
  <c r="T5885" i="6" s="1"/>
  <c r="S5885" i="6" a="1"/>
  <c r="S5885" i="6" s="1"/>
  <c r="R5885" i="6"/>
  <c r="Q5885" i="6"/>
  <c r="P5885" i="6"/>
  <c r="O5885" i="6"/>
  <c r="N5885" i="6"/>
  <c r="M5885" i="6"/>
  <c r="T5884" i="6" a="1"/>
  <c r="T5884" i="6" s="1"/>
  <c r="S5884" i="6" a="1"/>
  <c r="S5884" i="6" s="1"/>
  <c r="R5884" i="6"/>
  <c r="Q5884" i="6"/>
  <c r="P5884" i="6"/>
  <c r="O5884" i="6"/>
  <c r="N5884" i="6"/>
  <c r="M5884" i="6"/>
  <c r="T5883" i="6" a="1"/>
  <c r="T5883" i="6" s="1"/>
  <c r="S5883" i="6" a="1"/>
  <c r="S5883" i="6" s="1"/>
  <c r="R5883" i="6"/>
  <c r="Q5883" i="6"/>
  <c r="P5883" i="6"/>
  <c r="O5883" i="6"/>
  <c r="N5883" i="6"/>
  <c r="M5883" i="6"/>
  <c r="T5882" i="6" a="1"/>
  <c r="T5882" i="6" s="1"/>
  <c r="S5882" i="6" a="1"/>
  <c r="S5882" i="6" s="1"/>
  <c r="R5882" i="6"/>
  <c r="Q5882" i="6"/>
  <c r="P5882" i="6"/>
  <c r="O5882" i="6"/>
  <c r="N5882" i="6"/>
  <c r="M5882" i="6"/>
  <c r="T5881" i="6" a="1"/>
  <c r="T5881" i="6" s="1"/>
  <c r="S5881" i="6" a="1"/>
  <c r="S5881" i="6" s="1"/>
  <c r="R5881" i="6"/>
  <c r="Q5881" i="6"/>
  <c r="P5881" i="6"/>
  <c r="O5881" i="6"/>
  <c r="N5881" i="6"/>
  <c r="M5881" i="6"/>
  <c r="T5880" i="6" a="1"/>
  <c r="T5880" i="6" s="1"/>
  <c r="S5880" i="6" a="1"/>
  <c r="S5880" i="6" s="1"/>
  <c r="R5880" i="6"/>
  <c r="Q5880" i="6"/>
  <c r="P5880" i="6"/>
  <c r="O5880" i="6"/>
  <c r="N5880" i="6"/>
  <c r="M5880" i="6"/>
  <c r="T5879" i="6" a="1"/>
  <c r="T5879" i="6" s="1"/>
  <c r="S5879" i="6" a="1"/>
  <c r="S5879" i="6" s="1"/>
  <c r="R5879" i="6"/>
  <c r="Q5879" i="6"/>
  <c r="P5879" i="6"/>
  <c r="O5879" i="6"/>
  <c r="N5879" i="6"/>
  <c r="M5879" i="6"/>
  <c r="T5878" i="6" a="1"/>
  <c r="T5878" i="6" s="1"/>
  <c r="S5878" i="6" a="1"/>
  <c r="S5878" i="6" s="1"/>
  <c r="R5878" i="6"/>
  <c r="Q5878" i="6"/>
  <c r="P5878" i="6"/>
  <c r="O5878" i="6"/>
  <c r="N5878" i="6"/>
  <c r="M5878" i="6"/>
  <c r="T5877" i="6" a="1"/>
  <c r="T5877" i="6" s="1"/>
  <c r="S5877" i="6" a="1"/>
  <c r="S5877" i="6" s="1"/>
  <c r="R5877" i="6"/>
  <c r="Q5877" i="6"/>
  <c r="P5877" i="6"/>
  <c r="O5877" i="6"/>
  <c r="N5877" i="6"/>
  <c r="M5877" i="6"/>
  <c r="T5876" i="6" a="1"/>
  <c r="T5876" i="6" s="1"/>
  <c r="S5876" i="6"/>
  <c r="S5876" i="6" a="1"/>
  <c r="R5876" i="6"/>
  <c r="Q5876" i="6"/>
  <c r="P5876" i="6"/>
  <c r="O5876" i="6"/>
  <c r="N5876" i="6"/>
  <c r="M5876" i="6"/>
  <c r="T5875" i="6"/>
  <c r="T5875" i="6" a="1"/>
  <c r="S5875" i="6" a="1"/>
  <c r="S5875" i="6" s="1"/>
  <c r="R5875" i="6"/>
  <c r="Q5875" i="6"/>
  <c r="P5875" i="6"/>
  <c r="O5875" i="6"/>
  <c r="N5875" i="6"/>
  <c r="M5875" i="6"/>
  <c r="T5874" i="6" a="1"/>
  <c r="T5874" i="6" s="1"/>
  <c r="S5874" i="6" a="1"/>
  <c r="S5874" i="6" s="1"/>
  <c r="R5874" i="6"/>
  <c r="Q5874" i="6"/>
  <c r="P5874" i="6"/>
  <c r="O5874" i="6"/>
  <c r="N5874" i="6"/>
  <c r="M5874" i="6"/>
  <c r="T5873" i="6" a="1"/>
  <c r="T5873" i="6" s="1"/>
  <c r="S5873" i="6" a="1"/>
  <c r="S5873" i="6" s="1"/>
  <c r="R5873" i="6"/>
  <c r="Q5873" i="6"/>
  <c r="P5873" i="6"/>
  <c r="O5873" i="6"/>
  <c r="N5873" i="6"/>
  <c r="M5873" i="6"/>
  <c r="T5872" i="6" a="1"/>
  <c r="T5872" i="6" s="1"/>
  <c r="S5872" i="6" a="1"/>
  <c r="S5872" i="6" s="1"/>
  <c r="R5872" i="6"/>
  <c r="Q5872" i="6"/>
  <c r="P5872" i="6"/>
  <c r="O5872" i="6"/>
  <c r="N5872" i="6"/>
  <c r="M5872" i="6"/>
  <c r="T5871" i="6" a="1"/>
  <c r="T5871" i="6" s="1"/>
  <c r="S5871" i="6" a="1"/>
  <c r="S5871" i="6" s="1"/>
  <c r="R5871" i="6"/>
  <c r="Q5871" i="6"/>
  <c r="P5871" i="6"/>
  <c r="O5871" i="6"/>
  <c r="N5871" i="6"/>
  <c r="M5871" i="6"/>
  <c r="T5870" i="6" a="1"/>
  <c r="T5870" i="6" s="1"/>
  <c r="S5870" i="6" a="1"/>
  <c r="S5870" i="6" s="1"/>
  <c r="R5870" i="6"/>
  <c r="Q5870" i="6"/>
  <c r="P5870" i="6"/>
  <c r="O5870" i="6"/>
  <c r="N5870" i="6"/>
  <c r="M5870" i="6"/>
  <c r="T5869" i="6" a="1"/>
  <c r="T5869" i="6" s="1"/>
  <c r="S5869" i="6" a="1"/>
  <c r="S5869" i="6" s="1"/>
  <c r="R5869" i="6"/>
  <c r="Q5869" i="6"/>
  <c r="P5869" i="6"/>
  <c r="O5869" i="6"/>
  <c r="N5869" i="6"/>
  <c r="M5869" i="6"/>
  <c r="T5868" i="6" a="1"/>
  <c r="T5868" i="6" s="1"/>
  <c r="S5868" i="6" a="1"/>
  <c r="S5868" i="6" s="1"/>
  <c r="R5868" i="6"/>
  <c r="Q5868" i="6"/>
  <c r="P5868" i="6"/>
  <c r="O5868" i="6"/>
  <c r="N5868" i="6"/>
  <c r="M5868" i="6"/>
  <c r="T5867" i="6" a="1"/>
  <c r="T5867" i="6" s="1"/>
  <c r="S5867" i="6" a="1"/>
  <c r="S5867" i="6" s="1"/>
  <c r="R5867" i="6"/>
  <c r="Q5867" i="6"/>
  <c r="P5867" i="6"/>
  <c r="O5867" i="6"/>
  <c r="N5867" i="6"/>
  <c r="M5867" i="6"/>
  <c r="T5866" i="6" a="1"/>
  <c r="T5866" i="6" s="1"/>
  <c r="S5866" i="6" a="1"/>
  <c r="S5866" i="6" s="1"/>
  <c r="R5866" i="6"/>
  <c r="Q5866" i="6"/>
  <c r="P5866" i="6"/>
  <c r="O5866" i="6"/>
  <c r="N5866" i="6"/>
  <c r="M5866" i="6"/>
  <c r="T5865" i="6" a="1"/>
  <c r="T5865" i="6" s="1"/>
  <c r="S5865" i="6"/>
  <c r="S5865" i="6" a="1"/>
  <c r="R5865" i="6"/>
  <c r="Q5865" i="6"/>
  <c r="P5865" i="6"/>
  <c r="O5865" i="6"/>
  <c r="N5865" i="6"/>
  <c r="M5865" i="6"/>
  <c r="T5864" i="6"/>
  <c r="T5864" i="6" a="1"/>
  <c r="S5864" i="6" a="1"/>
  <c r="S5864" i="6" s="1"/>
  <c r="R5864" i="6"/>
  <c r="Q5864" i="6"/>
  <c r="P5864" i="6"/>
  <c r="O5864" i="6"/>
  <c r="N5864" i="6"/>
  <c r="M5864" i="6"/>
  <c r="T5863" i="6" a="1"/>
  <c r="T5863" i="6" s="1"/>
  <c r="S5863" i="6" a="1"/>
  <c r="S5863" i="6" s="1"/>
  <c r="R5863" i="6"/>
  <c r="Q5863" i="6"/>
  <c r="P5863" i="6"/>
  <c r="O5863" i="6"/>
  <c r="N5863" i="6"/>
  <c r="M5863" i="6"/>
  <c r="T5862" i="6" a="1"/>
  <c r="T5862" i="6" s="1"/>
  <c r="S5862" i="6" a="1"/>
  <c r="S5862" i="6" s="1"/>
  <c r="R5862" i="6"/>
  <c r="Q5862" i="6"/>
  <c r="P5862" i="6"/>
  <c r="O5862" i="6"/>
  <c r="N5862" i="6"/>
  <c r="M5862" i="6"/>
  <c r="T5861" i="6" a="1"/>
  <c r="T5861" i="6" s="1"/>
  <c r="S5861" i="6" a="1"/>
  <c r="S5861" i="6" s="1"/>
  <c r="R5861" i="6"/>
  <c r="Q5861" i="6"/>
  <c r="P5861" i="6"/>
  <c r="O5861" i="6"/>
  <c r="N5861" i="6"/>
  <c r="M5861" i="6"/>
  <c r="T5860" i="6" a="1"/>
  <c r="T5860" i="6" s="1"/>
  <c r="S5860" i="6" a="1"/>
  <c r="S5860" i="6" s="1"/>
  <c r="R5860" i="6"/>
  <c r="Q5860" i="6"/>
  <c r="P5860" i="6"/>
  <c r="O5860" i="6"/>
  <c r="N5860" i="6"/>
  <c r="M5860" i="6"/>
  <c r="T5859" i="6" a="1"/>
  <c r="T5859" i="6" s="1"/>
  <c r="S5859" i="6" a="1"/>
  <c r="S5859" i="6" s="1"/>
  <c r="R5859" i="6"/>
  <c r="Q5859" i="6"/>
  <c r="P5859" i="6"/>
  <c r="O5859" i="6"/>
  <c r="N5859" i="6"/>
  <c r="M5859" i="6"/>
  <c r="T5858" i="6" a="1"/>
  <c r="T5858" i="6" s="1"/>
  <c r="S5858" i="6" a="1"/>
  <c r="S5858" i="6" s="1"/>
  <c r="R5858" i="6"/>
  <c r="Q5858" i="6"/>
  <c r="P5858" i="6"/>
  <c r="O5858" i="6"/>
  <c r="N5858" i="6"/>
  <c r="M5858" i="6"/>
  <c r="T5857" i="6" a="1"/>
  <c r="T5857" i="6" s="1"/>
  <c r="S5857" i="6" a="1"/>
  <c r="S5857" i="6" s="1"/>
  <c r="R5857" i="6"/>
  <c r="Q5857" i="6"/>
  <c r="P5857" i="6"/>
  <c r="O5857" i="6"/>
  <c r="N5857" i="6"/>
  <c r="M5857" i="6"/>
  <c r="T5856" i="6" a="1"/>
  <c r="T5856" i="6" s="1"/>
  <c r="S5856" i="6" a="1"/>
  <c r="S5856" i="6" s="1"/>
  <c r="R5856" i="6"/>
  <c r="Q5856" i="6"/>
  <c r="P5856" i="6"/>
  <c r="O5856" i="6"/>
  <c r="N5856" i="6"/>
  <c r="M5856" i="6"/>
  <c r="T5855" i="6" a="1"/>
  <c r="T5855" i="6" s="1"/>
  <c r="S5855" i="6" a="1"/>
  <c r="S5855" i="6" s="1"/>
  <c r="R5855" i="6"/>
  <c r="Q5855" i="6"/>
  <c r="P5855" i="6"/>
  <c r="O5855" i="6"/>
  <c r="N5855" i="6"/>
  <c r="M5855" i="6"/>
  <c r="T5854" i="6" a="1"/>
  <c r="T5854" i="6" s="1"/>
  <c r="S5854" i="6" a="1"/>
  <c r="S5854" i="6" s="1"/>
  <c r="R5854" i="6"/>
  <c r="Q5854" i="6"/>
  <c r="P5854" i="6"/>
  <c r="O5854" i="6"/>
  <c r="N5854" i="6"/>
  <c r="M5854" i="6"/>
  <c r="T5853" i="6" a="1"/>
  <c r="T5853" i="6" s="1"/>
  <c r="S5853" i="6" a="1"/>
  <c r="S5853" i="6" s="1"/>
  <c r="R5853" i="6"/>
  <c r="Q5853" i="6"/>
  <c r="P5853" i="6"/>
  <c r="O5853" i="6"/>
  <c r="N5853" i="6"/>
  <c r="M5853" i="6"/>
  <c r="T5852" i="6" a="1"/>
  <c r="T5852" i="6" s="1"/>
  <c r="S5852" i="6" a="1"/>
  <c r="S5852" i="6" s="1"/>
  <c r="R5852" i="6"/>
  <c r="Q5852" i="6"/>
  <c r="P5852" i="6"/>
  <c r="O5852" i="6"/>
  <c r="N5852" i="6"/>
  <c r="M5852" i="6"/>
  <c r="T5851" i="6" a="1"/>
  <c r="T5851" i="6" s="1"/>
  <c r="S5851" i="6" a="1"/>
  <c r="S5851" i="6" s="1"/>
  <c r="R5851" i="6"/>
  <c r="Q5851" i="6"/>
  <c r="P5851" i="6"/>
  <c r="O5851" i="6"/>
  <c r="N5851" i="6"/>
  <c r="M5851" i="6"/>
  <c r="T5850" i="6" a="1"/>
  <c r="T5850" i="6" s="1"/>
  <c r="S5850" i="6" a="1"/>
  <c r="S5850" i="6" s="1"/>
  <c r="R5850" i="6"/>
  <c r="Q5850" i="6"/>
  <c r="P5850" i="6"/>
  <c r="O5850" i="6"/>
  <c r="N5850" i="6"/>
  <c r="M5850" i="6"/>
  <c r="T5849" i="6" a="1"/>
  <c r="T5849" i="6" s="1"/>
  <c r="S5849" i="6" a="1"/>
  <c r="S5849" i="6" s="1"/>
  <c r="R5849" i="6"/>
  <c r="Q5849" i="6"/>
  <c r="P5849" i="6"/>
  <c r="O5849" i="6"/>
  <c r="N5849" i="6"/>
  <c r="M5849" i="6"/>
  <c r="T5848" i="6" a="1"/>
  <c r="T5848" i="6" s="1"/>
  <c r="S5848" i="6" a="1"/>
  <c r="S5848" i="6" s="1"/>
  <c r="R5848" i="6"/>
  <c r="Q5848" i="6"/>
  <c r="P5848" i="6"/>
  <c r="O5848" i="6"/>
  <c r="N5848" i="6"/>
  <c r="M5848" i="6"/>
  <c r="T5847" i="6" a="1"/>
  <c r="T5847" i="6" s="1"/>
  <c r="S5847" i="6" a="1"/>
  <c r="S5847" i="6" s="1"/>
  <c r="R5847" i="6"/>
  <c r="Q5847" i="6"/>
  <c r="P5847" i="6"/>
  <c r="O5847" i="6"/>
  <c r="N5847" i="6"/>
  <c r="M5847" i="6"/>
  <c r="T5846" i="6" a="1"/>
  <c r="T5846" i="6" s="1"/>
  <c r="S5846" i="6" a="1"/>
  <c r="S5846" i="6" s="1"/>
  <c r="R5846" i="6"/>
  <c r="Q5846" i="6"/>
  <c r="P5846" i="6"/>
  <c r="O5846" i="6"/>
  <c r="N5846" i="6"/>
  <c r="M5846" i="6"/>
  <c r="T5845" i="6" a="1"/>
  <c r="T5845" i="6" s="1"/>
  <c r="S5845" i="6" a="1"/>
  <c r="S5845" i="6" s="1"/>
  <c r="R5845" i="6"/>
  <c r="Q5845" i="6"/>
  <c r="P5845" i="6"/>
  <c r="O5845" i="6"/>
  <c r="N5845" i="6"/>
  <c r="M5845" i="6"/>
  <c r="T5844" i="6" a="1"/>
  <c r="T5844" i="6" s="1"/>
  <c r="S5844" i="6" a="1"/>
  <c r="S5844" i="6" s="1"/>
  <c r="R5844" i="6"/>
  <c r="Q5844" i="6"/>
  <c r="P5844" i="6"/>
  <c r="O5844" i="6"/>
  <c r="N5844" i="6"/>
  <c r="M5844" i="6"/>
  <c r="T5843" i="6" a="1"/>
  <c r="T5843" i="6" s="1"/>
  <c r="S5843" i="6" a="1"/>
  <c r="S5843" i="6" s="1"/>
  <c r="R5843" i="6"/>
  <c r="Q5843" i="6"/>
  <c r="P5843" i="6"/>
  <c r="O5843" i="6"/>
  <c r="N5843" i="6"/>
  <c r="M5843" i="6"/>
  <c r="T5842" i="6" a="1"/>
  <c r="T5842" i="6" s="1"/>
  <c r="S5842" i="6" a="1"/>
  <c r="S5842" i="6" s="1"/>
  <c r="R5842" i="6"/>
  <c r="Q5842" i="6"/>
  <c r="P5842" i="6"/>
  <c r="O5842" i="6"/>
  <c r="N5842" i="6"/>
  <c r="M5842" i="6"/>
  <c r="T5841" i="6" a="1"/>
  <c r="T5841" i="6" s="1"/>
  <c r="S5841" i="6"/>
  <c r="S5841" i="6" a="1"/>
  <c r="R5841" i="6"/>
  <c r="Q5841" i="6"/>
  <c r="P5841" i="6"/>
  <c r="O5841" i="6"/>
  <c r="N5841" i="6"/>
  <c r="M5841" i="6"/>
  <c r="T5840" i="6"/>
  <c r="T5840" i="6" a="1"/>
  <c r="S5840" i="6" a="1"/>
  <c r="S5840" i="6" s="1"/>
  <c r="R5840" i="6"/>
  <c r="Q5840" i="6"/>
  <c r="P5840" i="6"/>
  <c r="O5840" i="6"/>
  <c r="N5840" i="6"/>
  <c r="M5840" i="6"/>
  <c r="T5839" i="6" a="1"/>
  <c r="T5839" i="6" s="1"/>
  <c r="S5839" i="6" a="1"/>
  <c r="S5839" i="6" s="1"/>
  <c r="R5839" i="6"/>
  <c r="Q5839" i="6"/>
  <c r="P5839" i="6"/>
  <c r="O5839" i="6"/>
  <c r="N5839" i="6"/>
  <c r="M5839" i="6"/>
  <c r="T5838" i="6" a="1"/>
  <c r="T5838" i="6" s="1"/>
  <c r="S5838" i="6" a="1"/>
  <c r="S5838" i="6" s="1"/>
  <c r="R5838" i="6"/>
  <c r="Q5838" i="6"/>
  <c r="P5838" i="6"/>
  <c r="O5838" i="6"/>
  <c r="N5838" i="6"/>
  <c r="M5838" i="6"/>
  <c r="T5837" i="6" a="1"/>
  <c r="T5837" i="6" s="1"/>
  <c r="S5837" i="6" a="1"/>
  <c r="S5837" i="6" s="1"/>
  <c r="R5837" i="6"/>
  <c r="Q5837" i="6"/>
  <c r="P5837" i="6"/>
  <c r="O5837" i="6"/>
  <c r="N5837" i="6"/>
  <c r="M5837" i="6"/>
  <c r="T5836" i="6" a="1"/>
  <c r="T5836" i="6" s="1"/>
  <c r="S5836" i="6" a="1"/>
  <c r="S5836" i="6" s="1"/>
  <c r="R5836" i="6"/>
  <c r="Q5836" i="6"/>
  <c r="P5836" i="6"/>
  <c r="O5836" i="6"/>
  <c r="N5836" i="6"/>
  <c r="M5836" i="6"/>
  <c r="T5835" i="6" a="1"/>
  <c r="T5835" i="6" s="1"/>
  <c r="S5835" i="6" a="1"/>
  <c r="S5835" i="6" s="1"/>
  <c r="R5835" i="6"/>
  <c r="Q5835" i="6"/>
  <c r="P5835" i="6"/>
  <c r="O5835" i="6"/>
  <c r="N5835" i="6"/>
  <c r="M5835" i="6"/>
  <c r="T5834" i="6" a="1"/>
  <c r="T5834" i="6" s="1"/>
  <c r="S5834" i="6" a="1"/>
  <c r="S5834" i="6" s="1"/>
  <c r="R5834" i="6"/>
  <c r="Q5834" i="6"/>
  <c r="P5834" i="6"/>
  <c r="O5834" i="6"/>
  <c r="N5834" i="6"/>
  <c r="M5834" i="6"/>
  <c r="T5833" i="6" a="1"/>
  <c r="T5833" i="6" s="1"/>
  <c r="S5833" i="6" a="1"/>
  <c r="S5833" i="6" s="1"/>
  <c r="R5833" i="6"/>
  <c r="Q5833" i="6"/>
  <c r="P5833" i="6"/>
  <c r="O5833" i="6"/>
  <c r="N5833" i="6"/>
  <c r="M5833" i="6"/>
  <c r="T5832" i="6" a="1"/>
  <c r="T5832" i="6" s="1"/>
  <c r="S5832" i="6" a="1"/>
  <c r="S5832" i="6" s="1"/>
  <c r="R5832" i="6"/>
  <c r="Q5832" i="6"/>
  <c r="P5832" i="6"/>
  <c r="O5832" i="6"/>
  <c r="N5832" i="6"/>
  <c r="M5832" i="6"/>
  <c r="T5831" i="6" a="1"/>
  <c r="T5831" i="6" s="1"/>
  <c r="S5831" i="6" a="1"/>
  <c r="S5831" i="6" s="1"/>
  <c r="R5831" i="6"/>
  <c r="Q5831" i="6"/>
  <c r="P5831" i="6"/>
  <c r="O5831" i="6"/>
  <c r="N5831" i="6"/>
  <c r="M5831" i="6"/>
  <c r="T5830" i="6" a="1"/>
  <c r="T5830" i="6" s="1"/>
  <c r="S5830" i="6" a="1"/>
  <c r="S5830" i="6" s="1"/>
  <c r="R5830" i="6"/>
  <c r="Q5830" i="6"/>
  <c r="P5830" i="6"/>
  <c r="O5830" i="6"/>
  <c r="N5830" i="6"/>
  <c r="M5830" i="6"/>
  <c r="T5829" i="6" a="1"/>
  <c r="T5829" i="6" s="1"/>
  <c r="S5829" i="6" a="1"/>
  <c r="S5829" i="6" s="1"/>
  <c r="R5829" i="6"/>
  <c r="Q5829" i="6"/>
  <c r="P5829" i="6"/>
  <c r="O5829" i="6"/>
  <c r="N5829" i="6"/>
  <c r="M5829" i="6"/>
  <c r="T5828" i="6" a="1"/>
  <c r="T5828" i="6" s="1"/>
  <c r="S5828" i="6" a="1"/>
  <c r="S5828" i="6" s="1"/>
  <c r="R5828" i="6"/>
  <c r="Q5828" i="6"/>
  <c r="P5828" i="6"/>
  <c r="O5828" i="6"/>
  <c r="N5828" i="6"/>
  <c r="M5828" i="6"/>
  <c r="T5827" i="6" a="1"/>
  <c r="T5827" i="6" s="1"/>
  <c r="S5827" i="6" a="1"/>
  <c r="S5827" i="6" s="1"/>
  <c r="R5827" i="6"/>
  <c r="Q5827" i="6"/>
  <c r="P5827" i="6"/>
  <c r="O5827" i="6"/>
  <c r="N5827" i="6"/>
  <c r="M5827" i="6"/>
  <c r="T5826" i="6" a="1"/>
  <c r="T5826" i="6" s="1"/>
  <c r="S5826" i="6" a="1"/>
  <c r="S5826" i="6" s="1"/>
  <c r="R5826" i="6"/>
  <c r="Q5826" i="6"/>
  <c r="P5826" i="6"/>
  <c r="O5826" i="6"/>
  <c r="N5826" i="6"/>
  <c r="M5826" i="6"/>
  <c r="T5825" i="6" a="1"/>
  <c r="T5825" i="6" s="1"/>
  <c r="S5825" i="6" a="1"/>
  <c r="S5825" i="6" s="1"/>
  <c r="R5825" i="6"/>
  <c r="Q5825" i="6"/>
  <c r="P5825" i="6"/>
  <c r="O5825" i="6"/>
  <c r="N5825" i="6"/>
  <c r="M5825" i="6"/>
  <c r="T5824" i="6" a="1"/>
  <c r="T5824" i="6" s="1"/>
  <c r="S5824" i="6" a="1"/>
  <c r="S5824" i="6" s="1"/>
  <c r="R5824" i="6"/>
  <c r="Q5824" i="6"/>
  <c r="P5824" i="6"/>
  <c r="O5824" i="6"/>
  <c r="N5824" i="6"/>
  <c r="M5824" i="6"/>
  <c r="T5823" i="6" a="1"/>
  <c r="T5823" i="6" s="1"/>
  <c r="S5823" i="6" a="1"/>
  <c r="S5823" i="6" s="1"/>
  <c r="R5823" i="6"/>
  <c r="Q5823" i="6"/>
  <c r="P5823" i="6"/>
  <c r="O5823" i="6"/>
  <c r="N5823" i="6"/>
  <c r="M5823" i="6"/>
  <c r="T5822" i="6" a="1"/>
  <c r="T5822" i="6" s="1"/>
  <c r="S5822" i="6" a="1"/>
  <c r="S5822" i="6" s="1"/>
  <c r="R5822" i="6"/>
  <c r="Q5822" i="6"/>
  <c r="P5822" i="6"/>
  <c r="O5822" i="6"/>
  <c r="N5822" i="6"/>
  <c r="M5822" i="6"/>
  <c r="T5821" i="6" a="1"/>
  <c r="T5821" i="6" s="1"/>
  <c r="S5821" i="6" a="1"/>
  <c r="S5821" i="6" s="1"/>
  <c r="R5821" i="6"/>
  <c r="Q5821" i="6"/>
  <c r="P5821" i="6"/>
  <c r="O5821" i="6"/>
  <c r="N5821" i="6"/>
  <c r="M5821" i="6"/>
  <c r="T5820" i="6" a="1"/>
  <c r="T5820" i="6" s="1"/>
  <c r="S5820" i="6" a="1"/>
  <c r="S5820" i="6" s="1"/>
  <c r="R5820" i="6"/>
  <c r="Q5820" i="6"/>
  <c r="P5820" i="6"/>
  <c r="O5820" i="6"/>
  <c r="N5820" i="6"/>
  <c r="M5820" i="6"/>
  <c r="T5819" i="6" a="1"/>
  <c r="T5819" i="6" s="1"/>
  <c r="S5819" i="6" a="1"/>
  <c r="S5819" i="6" s="1"/>
  <c r="R5819" i="6"/>
  <c r="Q5819" i="6"/>
  <c r="P5819" i="6"/>
  <c r="O5819" i="6"/>
  <c r="N5819" i="6"/>
  <c r="M5819" i="6"/>
  <c r="T5818" i="6" a="1"/>
  <c r="T5818" i="6" s="1"/>
  <c r="S5818" i="6" a="1"/>
  <c r="S5818" i="6" s="1"/>
  <c r="R5818" i="6"/>
  <c r="Q5818" i="6"/>
  <c r="P5818" i="6"/>
  <c r="O5818" i="6"/>
  <c r="N5818" i="6"/>
  <c r="M5818" i="6"/>
  <c r="T5817" i="6" a="1"/>
  <c r="T5817" i="6" s="1"/>
  <c r="S5817" i="6" a="1"/>
  <c r="S5817" i="6" s="1"/>
  <c r="R5817" i="6"/>
  <c r="Q5817" i="6"/>
  <c r="P5817" i="6"/>
  <c r="O5817" i="6"/>
  <c r="N5817" i="6"/>
  <c r="M5817" i="6"/>
  <c r="T5816" i="6" a="1"/>
  <c r="T5816" i="6" s="1"/>
  <c r="S5816" i="6" a="1"/>
  <c r="S5816" i="6" s="1"/>
  <c r="R5816" i="6"/>
  <c r="Q5816" i="6"/>
  <c r="P5816" i="6"/>
  <c r="O5816" i="6"/>
  <c r="N5816" i="6"/>
  <c r="M5816" i="6"/>
  <c r="T5815" i="6" a="1"/>
  <c r="T5815" i="6" s="1"/>
  <c r="S5815" i="6" a="1"/>
  <c r="S5815" i="6" s="1"/>
  <c r="R5815" i="6"/>
  <c r="Q5815" i="6"/>
  <c r="P5815" i="6"/>
  <c r="O5815" i="6"/>
  <c r="N5815" i="6"/>
  <c r="M5815" i="6"/>
  <c r="T5814" i="6" a="1"/>
  <c r="T5814" i="6" s="1"/>
  <c r="S5814" i="6" a="1"/>
  <c r="S5814" i="6" s="1"/>
  <c r="R5814" i="6"/>
  <c r="Q5814" i="6"/>
  <c r="P5814" i="6"/>
  <c r="O5814" i="6"/>
  <c r="N5814" i="6"/>
  <c r="M5814" i="6"/>
  <c r="T5813" i="6" a="1"/>
  <c r="T5813" i="6" s="1"/>
  <c r="S5813" i="6" a="1"/>
  <c r="S5813" i="6" s="1"/>
  <c r="R5813" i="6"/>
  <c r="Q5813" i="6"/>
  <c r="P5813" i="6"/>
  <c r="O5813" i="6"/>
  <c r="N5813" i="6"/>
  <c r="M5813" i="6"/>
  <c r="T5812" i="6" a="1"/>
  <c r="T5812" i="6" s="1"/>
  <c r="S5812" i="6" a="1"/>
  <c r="S5812" i="6" s="1"/>
  <c r="R5812" i="6"/>
  <c r="Q5812" i="6"/>
  <c r="P5812" i="6"/>
  <c r="O5812" i="6"/>
  <c r="N5812" i="6"/>
  <c r="M5812" i="6"/>
  <c r="T5811" i="6" a="1"/>
  <c r="T5811" i="6" s="1"/>
  <c r="S5811" i="6" a="1"/>
  <c r="S5811" i="6" s="1"/>
  <c r="R5811" i="6"/>
  <c r="Q5811" i="6"/>
  <c r="P5811" i="6"/>
  <c r="O5811" i="6"/>
  <c r="N5811" i="6"/>
  <c r="M5811" i="6"/>
  <c r="T5810" i="6" a="1"/>
  <c r="T5810" i="6" s="1"/>
  <c r="S5810" i="6" a="1"/>
  <c r="S5810" i="6" s="1"/>
  <c r="R5810" i="6"/>
  <c r="Q5810" i="6"/>
  <c r="P5810" i="6"/>
  <c r="O5810" i="6"/>
  <c r="N5810" i="6"/>
  <c r="M5810" i="6"/>
  <c r="T5809" i="6" a="1"/>
  <c r="T5809" i="6" s="1"/>
  <c r="S5809" i="6" a="1"/>
  <c r="S5809" i="6" s="1"/>
  <c r="R5809" i="6"/>
  <c r="Q5809" i="6"/>
  <c r="P5809" i="6"/>
  <c r="O5809" i="6"/>
  <c r="N5809" i="6"/>
  <c r="M5809" i="6"/>
  <c r="T5808" i="6" a="1"/>
  <c r="T5808" i="6" s="1"/>
  <c r="S5808" i="6" a="1"/>
  <c r="S5808" i="6" s="1"/>
  <c r="R5808" i="6"/>
  <c r="Q5808" i="6"/>
  <c r="P5808" i="6"/>
  <c r="O5808" i="6"/>
  <c r="N5808" i="6"/>
  <c r="M5808" i="6"/>
  <c r="T5807" i="6" a="1"/>
  <c r="T5807" i="6" s="1"/>
  <c r="S5807" i="6" a="1"/>
  <c r="S5807" i="6" s="1"/>
  <c r="R5807" i="6"/>
  <c r="Q5807" i="6"/>
  <c r="P5807" i="6"/>
  <c r="O5807" i="6"/>
  <c r="N5807" i="6"/>
  <c r="M5807" i="6"/>
  <c r="T5806" i="6" a="1"/>
  <c r="T5806" i="6" s="1"/>
  <c r="S5806" i="6" a="1"/>
  <c r="S5806" i="6" s="1"/>
  <c r="R5806" i="6"/>
  <c r="Q5806" i="6"/>
  <c r="P5806" i="6"/>
  <c r="O5806" i="6"/>
  <c r="N5806" i="6"/>
  <c r="M5806" i="6"/>
  <c r="T5805" i="6" a="1"/>
  <c r="T5805" i="6" s="1"/>
  <c r="S5805" i="6" a="1"/>
  <c r="S5805" i="6" s="1"/>
  <c r="R5805" i="6"/>
  <c r="Q5805" i="6"/>
  <c r="P5805" i="6"/>
  <c r="O5805" i="6"/>
  <c r="N5805" i="6"/>
  <c r="M5805" i="6"/>
  <c r="T5804" i="6" a="1"/>
  <c r="T5804" i="6" s="1"/>
  <c r="S5804" i="6" a="1"/>
  <c r="S5804" i="6" s="1"/>
  <c r="R5804" i="6"/>
  <c r="Q5804" i="6"/>
  <c r="P5804" i="6"/>
  <c r="O5804" i="6"/>
  <c r="N5804" i="6"/>
  <c r="M5804" i="6"/>
  <c r="T5803" i="6" a="1"/>
  <c r="T5803" i="6" s="1"/>
  <c r="S5803" i="6" a="1"/>
  <c r="S5803" i="6" s="1"/>
  <c r="R5803" i="6"/>
  <c r="Q5803" i="6"/>
  <c r="P5803" i="6"/>
  <c r="O5803" i="6"/>
  <c r="N5803" i="6"/>
  <c r="M5803" i="6"/>
  <c r="T5802" i="6" a="1"/>
  <c r="T5802" i="6" s="1"/>
  <c r="S5802" i="6" a="1"/>
  <c r="S5802" i="6" s="1"/>
  <c r="R5802" i="6"/>
  <c r="Q5802" i="6"/>
  <c r="P5802" i="6"/>
  <c r="O5802" i="6"/>
  <c r="N5802" i="6"/>
  <c r="M5802" i="6"/>
  <c r="T5801" i="6" a="1"/>
  <c r="T5801" i="6" s="1"/>
  <c r="S5801" i="6" a="1"/>
  <c r="S5801" i="6" s="1"/>
  <c r="R5801" i="6"/>
  <c r="Q5801" i="6"/>
  <c r="P5801" i="6"/>
  <c r="O5801" i="6"/>
  <c r="N5801" i="6"/>
  <c r="M5801" i="6"/>
  <c r="T5800" i="6" a="1"/>
  <c r="T5800" i="6" s="1"/>
  <c r="S5800" i="6" a="1"/>
  <c r="S5800" i="6" s="1"/>
  <c r="R5800" i="6"/>
  <c r="Q5800" i="6"/>
  <c r="P5800" i="6"/>
  <c r="O5800" i="6"/>
  <c r="N5800" i="6"/>
  <c r="M5800" i="6"/>
  <c r="T5799" i="6" a="1"/>
  <c r="T5799" i="6" s="1"/>
  <c r="S5799" i="6" a="1"/>
  <c r="S5799" i="6" s="1"/>
  <c r="R5799" i="6"/>
  <c r="Q5799" i="6"/>
  <c r="P5799" i="6"/>
  <c r="O5799" i="6"/>
  <c r="N5799" i="6"/>
  <c r="M5799" i="6"/>
  <c r="T5798" i="6" a="1"/>
  <c r="T5798" i="6" s="1"/>
  <c r="S5798" i="6" a="1"/>
  <c r="S5798" i="6" s="1"/>
  <c r="R5798" i="6"/>
  <c r="Q5798" i="6"/>
  <c r="P5798" i="6"/>
  <c r="O5798" i="6"/>
  <c r="N5798" i="6"/>
  <c r="M5798" i="6"/>
  <c r="T5797" i="6" a="1"/>
  <c r="T5797" i="6" s="1"/>
  <c r="S5797" i="6"/>
  <c r="S5797" i="6" a="1"/>
  <c r="R5797" i="6"/>
  <c r="Q5797" i="6"/>
  <c r="P5797" i="6"/>
  <c r="O5797" i="6"/>
  <c r="N5797" i="6"/>
  <c r="M5797" i="6"/>
  <c r="T5796" i="6"/>
  <c r="T5796" i="6" a="1"/>
  <c r="S5796" i="6" a="1"/>
  <c r="S5796" i="6" s="1"/>
  <c r="R5796" i="6"/>
  <c r="Q5796" i="6"/>
  <c r="P5796" i="6"/>
  <c r="O5796" i="6"/>
  <c r="N5796" i="6"/>
  <c r="M5796" i="6"/>
  <c r="T5795" i="6" a="1"/>
  <c r="T5795" i="6" s="1"/>
  <c r="S5795" i="6" a="1"/>
  <c r="S5795" i="6" s="1"/>
  <c r="R5795" i="6"/>
  <c r="Q5795" i="6"/>
  <c r="P5795" i="6"/>
  <c r="O5795" i="6"/>
  <c r="N5795" i="6"/>
  <c r="M5795" i="6"/>
  <c r="T5794" i="6" a="1"/>
  <c r="T5794" i="6" s="1"/>
  <c r="S5794" i="6" a="1"/>
  <c r="S5794" i="6" s="1"/>
  <c r="R5794" i="6"/>
  <c r="Q5794" i="6"/>
  <c r="P5794" i="6"/>
  <c r="O5794" i="6"/>
  <c r="N5794" i="6"/>
  <c r="M5794" i="6"/>
  <c r="T5793" i="6" a="1"/>
  <c r="T5793" i="6" s="1"/>
  <c r="S5793" i="6" a="1"/>
  <c r="S5793" i="6" s="1"/>
  <c r="R5793" i="6"/>
  <c r="Q5793" i="6"/>
  <c r="P5793" i="6"/>
  <c r="O5793" i="6"/>
  <c r="N5793" i="6"/>
  <c r="M5793" i="6"/>
  <c r="T5792" i="6" a="1"/>
  <c r="T5792" i="6" s="1"/>
  <c r="S5792" i="6" a="1"/>
  <c r="S5792" i="6" s="1"/>
  <c r="R5792" i="6"/>
  <c r="Q5792" i="6"/>
  <c r="P5792" i="6"/>
  <c r="O5792" i="6"/>
  <c r="N5792" i="6"/>
  <c r="M5792" i="6"/>
  <c r="T5791" i="6" a="1"/>
  <c r="T5791" i="6" s="1"/>
  <c r="S5791" i="6" a="1"/>
  <c r="S5791" i="6" s="1"/>
  <c r="R5791" i="6"/>
  <c r="Q5791" i="6"/>
  <c r="P5791" i="6"/>
  <c r="O5791" i="6"/>
  <c r="N5791" i="6"/>
  <c r="M5791" i="6"/>
  <c r="T5790" i="6" a="1"/>
  <c r="T5790" i="6" s="1"/>
  <c r="S5790" i="6" a="1"/>
  <c r="S5790" i="6" s="1"/>
  <c r="R5790" i="6"/>
  <c r="Q5790" i="6"/>
  <c r="P5790" i="6"/>
  <c r="O5790" i="6"/>
  <c r="N5790" i="6"/>
  <c r="M5790" i="6"/>
  <c r="T5789" i="6" a="1"/>
  <c r="T5789" i="6" s="1"/>
  <c r="S5789" i="6" a="1"/>
  <c r="S5789" i="6" s="1"/>
  <c r="R5789" i="6"/>
  <c r="Q5789" i="6"/>
  <c r="P5789" i="6"/>
  <c r="O5789" i="6"/>
  <c r="N5789" i="6"/>
  <c r="M5789" i="6"/>
  <c r="T5788" i="6" a="1"/>
  <c r="T5788" i="6" s="1"/>
  <c r="S5788" i="6" a="1"/>
  <c r="S5788" i="6" s="1"/>
  <c r="R5788" i="6"/>
  <c r="Q5788" i="6"/>
  <c r="P5788" i="6"/>
  <c r="O5788" i="6"/>
  <c r="N5788" i="6"/>
  <c r="M5788" i="6"/>
  <c r="T5787" i="6" a="1"/>
  <c r="T5787" i="6" s="1"/>
  <c r="S5787" i="6" a="1"/>
  <c r="S5787" i="6" s="1"/>
  <c r="R5787" i="6"/>
  <c r="Q5787" i="6"/>
  <c r="P5787" i="6"/>
  <c r="O5787" i="6"/>
  <c r="N5787" i="6"/>
  <c r="M5787" i="6"/>
  <c r="T5786" i="6" a="1"/>
  <c r="T5786" i="6" s="1"/>
  <c r="S5786" i="6" a="1"/>
  <c r="S5786" i="6" s="1"/>
  <c r="R5786" i="6"/>
  <c r="Q5786" i="6"/>
  <c r="P5786" i="6"/>
  <c r="O5786" i="6"/>
  <c r="N5786" i="6"/>
  <c r="M5786" i="6"/>
  <c r="T5785" i="6" a="1"/>
  <c r="T5785" i="6" s="1"/>
  <c r="S5785" i="6" a="1"/>
  <c r="S5785" i="6" s="1"/>
  <c r="R5785" i="6"/>
  <c r="Q5785" i="6"/>
  <c r="P5785" i="6"/>
  <c r="O5785" i="6"/>
  <c r="N5785" i="6"/>
  <c r="M5785" i="6"/>
  <c r="T5784" i="6" a="1"/>
  <c r="T5784" i="6" s="1"/>
  <c r="S5784" i="6" a="1"/>
  <c r="S5784" i="6" s="1"/>
  <c r="R5784" i="6"/>
  <c r="Q5784" i="6"/>
  <c r="P5784" i="6"/>
  <c r="O5784" i="6"/>
  <c r="N5784" i="6"/>
  <c r="M5784" i="6"/>
  <c r="T5783" i="6" a="1"/>
  <c r="T5783" i="6" s="1"/>
  <c r="S5783" i="6" a="1"/>
  <c r="S5783" i="6" s="1"/>
  <c r="R5783" i="6"/>
  <c r="Q5783" i="6"/>
  <c r="P5783" i="6"/>
  <c r="O5783" i="6"/>
  <c r="N5783" i="6"/>
  <c r="M5783" i="6"/>
  <c r="T5782" i="6" a="1"/>
  <c r="T5782" i="6" s="1"/>
  <c r="S5782" i="6" a="1"/>
  <c r="S5782" i="6" s="1"/>
  <c r="R5782" i="6"/>
  <c r="Q5782" i="6"/>
  <c r="P5782" i="6"/>
  <c r="O5782" i="6"/>
  <c r="N5782" i="6"/>
  <c r="M5782" i="6"/>
  <c r="T5781" i="6" a="1"/>
  <c r="T5781" i="6" s="1"/>
  <c r="S5781" i="6"/>
  <c r="S5781" i="6" a="1"/>
  <c r="R5781" i="6"/>
  <c r="Q5781" i="6"/>
  <c r="P5781" i="6"/>
  <c r="O5781" i="6"/>
  <c r="N5781" i="6"/>
  <c r="M5781" i="6"/>
  <c r="T5780" i="6"/>
  <c r="T5780" i="6" a="1"/>
  <c r="S5780" i="6" a="1"/>
  <c r="S5780" i="6" s="1"/>
  <c r="R5780" i="6"/>
  <c r="Q5780" i="6"/>
  <c r="P5780" i="6"/>
  <c r="O5780" i="6"/>
  <c r="N5780" i="6"/>
  <c r="M5780" i="6"/>
  <c r="T5779" i="6" a="1"/>
  <c r="T5779" i="6" s="1"/>
  <c r="S5779" i="6" a="1"/>
  <c r="S5779" i="6" s="1"/>
  <c r="R5779" i="6"/>
  <c r="Q5779" i="6"/>
  <c r="P5779" i="6"/>
  <c r="O5779" i="6"/>
  <c r="N5779" i="6"/>
  <c r="M5779" i="6"/>
  <c r="T5778" i="6" a="1"/>
  <c r="T5778" i="6" s="1"/>
  <c r="S5778" i="6" a="1"/>
  <c r="S5778" i="6" s="1"/>
  <c r="R5778" i="6"/>
  <c r="Q5778" i="6"/>
  <c r="P5778" i="6"/>
  <c r="O5778" i="6"/>
  <c r="N5778" i="6"/>
  <c r="M5778" i="6"/>
  <c r="T5777" i="6" a="1"/>
  <c r="T5777" i="6" s="1"/>
  <c r="S5777" i="6" a="1"/>
  <c r="S5777" i="6" s="1"/>
  <c r="R5777" i="6"/>
  <c r="Q5777" i="6"/>
  <c r="P5777" i="6"/>
  <c r="O5777" i="6"/>
  <c r="N5777" i="6"/>
  <c r="M5777" i="6"/>
  <c r="T5776" i="6" a="1"/>
  <c r="T5776" i="6" s="1"/>
  <c r="S5776" i="6" a="1"/>
  <c r="S5776" i="6" s="1"/>
  <c r="R5776" i="6"/>
  <c r="Q5776" i="6"/>
  <c r="P5776" i="6"/>
  <c r="O5776" i="6"/>
  <c r="N5776" i="6"/>
  <c r="M5776" i="6"/>
  <c r="T5775" i="6" a="1"/>
  <c r="T5775" i="6" s="1"/>
  <c r="S5775" i="6" a="1"/>
  <c r="S5775" i="6" s="1"/>
  <c r="R5775" i="6"/>
  <c r="Q5775" i="6"/>
  <c r="P5775" i="6"/>
  <c r="O5775" i="6"/>
  <c r="N5775" i="6"/>
  <c r="M5775" i="6"/>
  <c r="T5774" i="6" a="1"/>
  <c r="T5774" i="6" s="1"/>
  <c r="S5774" i="6" a="1"/>
  <c r="S5774" i="6" s="1"/>
  <c r="R5774" i="6"/>
  <c r="Q5774" i="6"/>
  <c r="P5774" i="6"/>
  <c r="O5774" i="6"/>
  <c r="N5774" i="6"/>
  <c r="M5774" i="6"/>
  <c r="T5773" i="6" a="1"/>
  <c r="T5773" i="6" s="1"/>
  <c r="S5773" i="6" a="1"/>
  <c r="S5773" i="6" s="1"/>
  <c r="R5773" i="6"/>
  <c r="Q5773" i="6"/>
  <c r="P5773" i="6"/>
  <c r="O5773" i="6"/>
  <c r="N5773" i="6"/>
  <c r="M5773" i="6"/>
  <c r="T5772" i="6" a="1"/>
  <c r="T5772" i="6" s="1"/>
  <c r="S5772" i="6" a="1"/>
  <c r="S5772" i="6" s="1"/>
  <c r="R5772" i="6"/>
  <c r="Q5772" i="6"/>
  <c r="P5772" i="6"/>
  <c r="O5772" i="6"/>
  <c r="N5772" i="6"/>
  <c r="M5772" i="6"/>
  <c r="T5771" i="6" a="1"/>
  <c r="T5771" i="6" s="1"/>
  <c r="S5771" i="6" a="1"/>
  <c r="S5771" i="6" s="1"/>
  <c r="R5771" i="6"/>
  <c r="Q5771" i="6"/>
  <c r="P5771" i="6"/>
  <c r="O5771" i="6"/>
  <c r="N5771" i="6"/>
  <c r="M5771" i="6"/>
  <c r="T5770" i="6" a="1"/>
  <c r="T5770" i="6" s="1"/>
  <c r="S5770" i="6" a="1"/>
  <c r="S5770" i="6" s="1"/>
  <c r="R5770" i="6"/>
  <c r="Q5770" i="6"/>
  <c r="P5770" i="6"/>
  <c r="O5770" i="6"/>
  <c r="N5770" i="6"/>
  <c r="M5770" i="6"/>
  <c r="T5769" i="6" a="1"/>
  <c r="T5769" i="6" s="1"/>
  <c r="S5769" i="6" a="1"/>
  <c r="S5769" i="6" s="1"/>
  <c r="R5769" i="6"/>
  <c r="Q5769" i="6"/>
  <c r="P5769" i="6"/>
  <c r="O5769" i="6"/>
  <c r="N5769" i="6"/>
  <c r="M5769" i="6"/>
  <c r="T5768" i="6" a="1"/>
  <c r="T5768" i="6" s="1"/>
  <c r="S5768" i="6" a="1"/>
  <c r="S5768" i="6" s="1"/>
  <c r="R5768" i="6"/>
  <c r="Q5768" i="6"/>
  <c r="P5768" i="6"/>
  <c r="O5768" i="6"/>
  <c r="N5768" i="6"/>
  <c r="M5768" i="6"/>
  <c r="T5767" i="6" a="1"/>
  <c r="T5767" i="6" s="1"/>
  <c r="S5767" i="6" a="1"/>
  <c r="S5767" i="6" s="1"/>
  <c r="R5767" i="6"/>
  <c r="Q5767" i="6"/>
  <c r="P5767" i="6"/>
  <c r="O5767" i="6"/>
  <c r="N5767" i="6"/>
  <c r="M5767" i="6"/>
  <c r="T5766" i="6" a="1"/>
  <c r="T5766" i="6" s="1"/>
  <c r="S5766" i="6" a="1"/>
  <c r="S5766" i="6" s="1"/>
  <c r="R5766" i="6"/>
  <c r="Q5766" i="6"/>
  <c r="P5766" i="6"/>
  <c r="O5766" i="6"/>
  <c r="N5766" i="6"/>
  <c r="M5766" i="6"/>
  <c r="T5765" i="6" a="1"/>
  <c r="T5765" i="6" s="1"/>
  <c r="S5765" i="6"/>
  <c r="S5765" i="6" a="1"/>
  <c r="R5765" i="6"/>
  <c r="Q5765" i="6"/>
  <c r="P5765" i="6"/>
  <c r="O5765" i="6"/>
  <c r="N5765" i="6"/>
  <c r="M5765" i="6"/>
  <c r="T5764" i="6"/>
  <c r="T5764" i="6" a="1"/>
  <c r="S5764" i="6" a="1"/>
  <c r="S5764" i="6" s="1"/>
  <c r="R5764" i="6"/>
  <c r="Q5764" i="6"/>
  <c r="P5764" i="6"/>
  <c r="O5764" i="6"/>
  <c r="N5764" i="6"/>
  <c r="M5764" i="6"/>
  <c r="T5763" i="6" a="1"/>
  <c r="T5763" i="6" s="1"/>
  <c r="S5763" i="6" a="1"/>
  <c r="S5763" i="6" s="1"/>
  <c r="R5763" i="6"/>
  <c r="Q5763" i="6"/>
  <c r="P5763" i="6"/>
  <c r="O5763" i="6"/>
  <c r="N5763" i="6"/>
  <c r="M5763" i="6"/>
  <c r="T5762" i="6" a="1"/>
  <c r="T5762" i="6" s="1"/>
  <c r="S5762" i="6" a="1"/>
  <c r="S5762" i="6" s="1"/>
  <c r="R5762" i="6"/>
  <c r="Q5762" i="6"/>
  <c r="P5762" i="6"/>
  <c r="O5762" i="6"/>
  <c r="N5762" i="6"/>
  <c r="M5762" i="6"/>
  <c r="T5761" i="6" a="1"/>
  <c r="T5761" i="6" s="1"/>
  <c r="S5761" i="6" a="1"/>
  <c r="S5761" i="6" s="1"/>
  <c r="R5761" i="6"/>
  <c r="Q5761" i="6"/>
  <c r="P5761" i="6"/>
  <c r="O5761" i="6"/>
  <c r="N5761" i="6"/>
  <c r="M5761" i="6"/>
  <c r="T5760" i="6" a="1"/>
  <c r="T5760" i="6" s="1"/>
  <c r="S5760" i="6" a="1"/>
  <c r="S5760" i="6" s="1"/>
  <c r="R5760" i="6"/>
  <c r="Q5760" i="6"/>
  <c r="P5760" i="6"/>
  <c r="O5760" i="6"/>
  <c r="N5760" i="6"/>
  <c r="M5760" i="6"/>
  <c r="T5759" i="6" a="1"/>
  <c r="T5759" i="6" s="1"/>
  <c r="S5759" i="6" a="1"/>
  <c r="S5759" i="6" s="1"/>
  <c r="R5759" i="6"/>
  <c r="Q5759" i="6"/>
  <c r="P5759" i="6"/>
  <c r="O5759" i="6"/>
  <c r="N5759" i="6"/>
  <c r="M5759" i="6"/>
  <c r="T5758" i="6" a="1"/>
  <c r="T5758" i="6" s="1"/>
  <c r="S5758" i="6" a="1"/>
  <c r="S5758" i="6" s="1"/>
  <c r="R5758" i="6"/>
  <c r="Q5758" i="6"/>
  <c r="P5758" i="6"/>
  <c r="O5758" i="6"/>
  <c r="N5758" i="6"/>
  <c r="M5758" i="6"/>
  <c r="T5757" i="6" a="1"/>
  <c r="T5757" i="6" s="1"/>
  <c r="S5757" i="6" a="1"/>
  <c r="S5757" i="6" s="1"/>
  <c r="R5757" i="6"/>
  <c r="Q5757" i="6"/>
  <c r="P5757" i="6"/>
  <c r="O5757" i="6"/>
  <c r="N5757" i="6"/>
  <c r="M5757" i="6"/>
  <c r="T5756" i="6" a="1"/>
  <c r="T5756" i="6" s="1"/>
  <c r="S5756" i="6" a="1"/>
  <c r="S5756" i="6" s="1"/>
  <c r="R5756" i="6"/>
  <c r="Q5756" i="6"/>
  <c r="P5756" i="6"/>
  <c r="O5756" i="6"/>
  <c r="N5756" i="6"/>
  <c r="M5756" i="6"/>
  <c r="T5755" i="6" a="1"/>
  <c r="T5755" i="6" s="1"/>
  <c r="S5755" i="6" a="1"/>
  <c r="S5755" i="6" s="1"/>
  <c r="R5755" i="6"/>
  <c r="Q5755" i="6"/>
  <c r="P5755" i="6"/>
  <c r="O5755" i="6"/>
  <c r="N5755" i="6"/>
  <c r="M5755" i="6"/>
  <c r="T5754" i="6" a="1"/>
  <c r="T5754" i="6" s="1"/>
  <c r="S5754" i="6" a="1"/>
  <c r="S5754" i="6" s="1"/>
  <c r="R5754" i="6"/>
  <c r="Q5754" i="6"/>
  <c r="P5754" i="6"/>
  <c r="O5754" i="6"/>
  <c r="N5754" i="6"/>
  <c r="M5754" i="6"/>
  <c r="T5753" i="6" a="1"/>
  <c r="T5753" i="6" s="1"/>
  <c r="S5753" i="6" a="1"/>
  <c r="S5753" i="6" s="1"/>
  <c r="R5753" i="6"/>
  <c r="Q5753" i="6"/>
  <c r="P5753" i="6"/>
  <c r="O5753" i="6"/>
  <c r="N5753" i="6"/>
  <c r="M5753" i="6"/>
  <c r="T5752" i="6" a="1"/>
  <c r="T5752" i="6" s="1"/>
  <c r="S5752" i="6" a="1"/>
  <c r="S5752" i="6" s="1"/>
  <c r="R5752" i="6"/>
  <c r="Q5752" i="6"/>
  <c r="P5752" i="6"/>
  <c r="O5752" i="6"/>
  <c r="N5752" i="6"/>
  <c r="M5752" i="6"/>
  <c r="T5751" i="6" a="1"/>
  <c r="T5751" i="6" s="1"/>
  <c r="S5751" i="6" a="1"/>
  <c r="S5751" i="6" s="1"/>
  <c r="R5751" i="6"/>
  <c r="Q5751" i="6"/>
  <c r="P5751" i="6"/>
  <c r="O5751" i="6"/>
  <c r="N5751" i="6"/>
  <c r="M5751" i="6"/>
  <c r="T5750" i="6" a="1"/>
  <c r="T5750" i="6" s="1"/>
  <c r="S5750" i="6" a="1"/>
  <c r="S5750" i="6" s="1"/>
  <c r="R5750" i="6"/>
  <c r="Q5750" i="6"/>
  <c r="P5750" i="6"/>
  <c r="O5750" i="6"/>
  <c r="N5750" i="6"/>
  <c r="M5750" i="6"/>
  <c r="T5749" i="6" a="1"/>
  <c r="T5749" i="6" s="1"/>
  <c r="S5749" i="6"/>
  <c r="S5749" i="6" a="1"/>
  <c r="R5749" i="6"/>
  <c r="Q5749" i="6"/>
  <c r="P5749" i="6"/>
  <c r="O5749" i="6"/>
  <c r="N5749" i="6"/>
  <c r="M5749" i="6"/>
  <c r="T5748" i="6"/>
  <c r="T5748" i="6" a="1"/>
  <c r="S5748" i="6" a="1"/>
  <c r="S5748" i="6" s="1"/>
  <c r="R5748" i="6"/>
  <c r="Q5748" i="6"/>
  <c r="P5748" i="6"/>
  <c r="O5748" i="6"/>
  <c r="N5748" i="6"/>
  <c r="M5748" i="6"/>
  <c r="T5747" i="6" a="1"/>
  <c r="T5747" i="6" s="1"/>
  <c r="S5747" i="6" a="1"/>
  <c r="S5747" i="6" s="1"/>
  <c r="R5747" i="6"/>
  <c r="Q5747" i="6"/>
  <c r="P5747" i="6"/>
  <c r="O5747" i="6"/>
  <c r="N5747" i="6"/>
  <c r="M5747" i="6"/>
  <c r="T5746" i="6" a="1"/>
  <c r="T5746" i="6" s="1"/>
  <c r="S5746" i="6" a="1"/>
  <c r="S5746" i="6" s="1"/>
  <c r="R5746" i="6"/>
  <c r="Q5746" i="6"/>
  <c r="P5746" i="6"/>
  <c r="O5746" i="6"/>
  <c r="N5746" i="6"/>
  <c r="M5746" i="6"/>
  <c r="T5745" i="6" a="1"/>
  <c r="T5745" i="6" s="1"/>
  <c r="S5745" i="6" a="1"/>
  <c r="S5745" i="6" s="1"/>
  <c r="R5745" i="6"/>
  <c r="Q5745" i="6"/>
  <c r="P5745" i="6"/>
  <c r="O5745" i="6"/>
  <c r="N5745" i="6"/>
  <c r="M5745" i="6"/>
  <c r="T5744" i="6" a="1"/>
  <c r="T5744" i="6" s="1"/>
  <c r="S5744" i="6" a="1"/>
  <c r="S5744" i="6" s="1"/>
  <c r="R5744" i="6"/>
  <c r="Q5744" i="6"/>
  <c r="P5744" i="6"/>
  <c r="O5744" i="6"/>
  <c r="N5744" i="6"/>
  <c r="M5744" i="6"/>
  <c r="T5743" i="6" a="1"/>
  <c r="T5743" i="6" s="1"/>
  <c r="S5743" i="6" a="1"/>
  <c r="S5743" i="6" s="1"/>
  <c r="R5743" i="6"/>
  <c r="Q5743" i="6"/>
  <c r="P5743" i="6"/>
  <c r="O5743" i="6"/>
  <c r="N5743" i="6"/>
  <c r="M5743" i="6"/>
  <c r="T5742" i="6" a="1"/>
  <c r="T5742" i="6" s="1"/>
  <c r="S5742" i="6" a="1"/>
  <c r="S5742" i="6" s="1"/>
  <c r="R5742" i="6"/>
  <c r="Q5742" i="6"/>
  <c r="P5742" i="6"/>
  <c r="O5742" i="6"/>
  <c r="N5742" i="6"/>
  <c r="M5742" i="6"/>
  <c r="T5741" i="6" a="1"/>
  <c r="T5741" i="6" s="1"/>
  <c r="S5741" i="6" a="1"/>
  <c r="S5741" i="6" s="1"/>
  <c r="R5741" i="6"/>
  <c r="Q5741" i="6"/>
  <c r="P5741" i="6"/>
  <c r="O5741" i="6"/>
  <c r="N5741" i="6"/>
  <c r="M5741" i="6"/>
  <c r="T5740" i="6" a="1"/>
  <c r="T5740" i="6" s="1"/>
  <c r="S5740" i="6" a="1"/>
  <c r="S5740" i="6" s="1"/>
  <c r="R5740" i="6"/>
  <c r="Q5740" i="6"/>
  <c r="P5740" i="6"/>
  <c r="O5740" i="6"/>
  <c r="N5740" i="6"/>
  <c r="M5740" i="6"/>
  <c r="T5739" i="6" a="1"/>
  <c r="T5739" i="6" s="1"/>
  <c r="S5739" i="6" a="1"/>
  <c r="S5739" i="6" s="1"/>
  <c r="R5739" i="6"/>
  <c r="Q5739" i="6"/>
  <c r="P5739" i="6"/>
  <c r="O5739" i="6"/>
  <c r="N5739" i="6"/>
  <c r="M5739" i="6"/>
  <c r="T5738" i="6" a="1"/>
  <c r="T5738" i="6" s="1"/>
  <c r="S5738" i="6" a="1"/>
  <c r="S5738" i="6" s="1"/>
  <c r="R5738" i="6"/>
  <c r="Q5738" i="6"/>
  <c r="P5738" i="6"/>
  <c r="O5738" i="6"/>
  <c r="N5738" i="6"/>
  <c r="M5738" i="6"/>
  <c r="T5737" i="6" a="1"/>
  <c r="T5737" i="6" s="1"/>
  <c r="S5737" i="6" a="1"/>
  <c r="S5737" i="6" s="1"/>
  <c r="R5737" i="6"/>
  <c r="Q5737" i="6"/>
  <c r="P5737" i="6"/>
  <c r="O5737" i="6"/>
  <c r="N5737" i="6"/>
  <c r="M5737" i="6"/>
  <c r="T5736" i="6" a="1"/>
  <c r="T5736" i="6" s="1"/>
  <c r="S5736" i="6" a="1"/>
  <c r="S5736" i="6" s="1"/>
  <c r="R5736" i="6"/>
  <c r="Q5736" i="6"/>
  <c r="P5736" i="6"/>
  <c r="O5736" i="6"/>
  <c r="N5736" i="6"/>
  <c r="M5736" i="6"/>
  <c r="T5735" i="6" a="1"/>
  <c r="T5735" i="6" s="1"/>
  <c r="S5735" i="6" a="1"/>
  <c r="S5735" i="6" s="1"/>
  <c r="R5735" i="6"/>
  <c r="Q5735" i="6"/>
  <c r="P5735" i="6"/>
  <c r="O5735" i="6"/>
  <c r="N5735" i="6"/>
  <c r="M5735" i="6"/>
  <c r="T5734" i="6" a="1"/>
  <c r="T5734" i="6" s="1"/>
  <c r="S5734" i="6" a="1"/>
  <c r="S5734" i="6" s="1"/>
  <c r="R5734" i="6"/>
  <c r="Q5734" i="6"/>
  <c r="P5734" i="6"/>
  <c r="O5734" i="6"/>
  <c r="N5734" i="6"/>
  <c r="M5734" i="6"/>
  <c r="T5733" i="6" a="1"/>
  <c r="T5733" i="6" s="1"/>
  <c r="S5733" i="6"/>
  <c r="S5733" i="6" a="1"/>
  <c r="R5733" i="6"/>
  <c r="Q5733" i="6"/>
  <c r="P5733" i="6"/>
  <c r="O5733" i="6"/>
  <c r="N5733" i="6"/>
  <c r="M5733" i="6"/>
  <c r="T5732" i="6"/>
  <c r="T5732" i="6" a="1"/>
  <c r="S5732" i="6" a="1"/>
  <c r="S5732" i="6" s="1"/>
  <c r="R5732" i="6"/>
  <c r="Q5732" i="6"/>
  <c r="P5732" i="6"/>
  <c r="O5732" i="6"/>
  <c r="N5732" i="6"/>
  <c r="M5732" i="6"/>
  <c r="T5731" i="6" a="1"/>
  <c r="T5731" i="6" s="1"/>
  <c r="S5731" i="6" a="1"/>
  <c r="S5731" i="6" s="1"/>
  <c r="R5731" i="6"/>
  <c r="Q5731" i="6"/>
  <c r="P5731" i="6"/>
  <c r="O5731" i="6"/>
  <c r="N5731" i="6"/>
  <c r="M5731" i="6"/>
  <c r="T5730" i="6" a="1"/>
  <c r="T5730" i="6" s="1"/>
  <c r="S5730" i="6" a="1"/>
  <c r="S5730" i="6" s="1"/>
  <c r="R5730" i="6"/>
  <c r="Q5730" i="6"/>
  <c r="P5730" i="6"/>
  <c r="O5730" i="6"/>
  <c r="N5730" i="6"/>
  <c r="M5730" i="6"/>
  <c r="T5729" i="6" a="1"/>
  <c r="T5729" i="6" s="1"/>
  <c r="S5729" i="6" a="1"/>
  <c r="S5729" i="6" s="1"/>
  <c r="R5729" i="6"/>
  <c r="Q5729" i="6"/>
  <c r="P5729" i="6"/>
  <c r="O5729" i="6"/>
  <c r="N5729" i="6"/>
  <c r="M5729" i="6"/>
  <c r="T5728" i="6" a="1"/>
  <c r="T5728" i="6" s="1"/>
  <c r="S5728" i="6" a="1"/>
  <c r="S5728" i="6" s="1"/>
  <c r="R5728" i="6"/>
  <c r="Q5728" i="6"/>
  <c r="P5728" i="6"/>
  <c r="O5728" i="6"/>
  <c r="N5728" i="6"/>
  <c r="M5728" i="6"/>
  <c r="T5727" i="6" a="1"/>
  <c r="T5727" i="6" s="1"/>
  <c r="S5727" i="6" a="1"/>
  <c r="S5727" i="6" s="1"/>
  <c r="R5727" i="6"/>
  <c r="Q5727" i="6"/>
  <c r="P5727" i="6"/>
  <c r="O5727" i="6"/>
  <c r="N5727" i="6"/>
  <c r="M5727" i="6"/>
  <c r="T5726" i="6" a="1"/>
  <c r="T5726" i="6" s="1"/>
  <c r="S5726" i="6" a="1"/>
  <c r="S5726" i="6" s="1"/>
  <c r="R5726" i="6"/>
  <c r="Q5726" i="6"/>
  <c r="P5726" i="6"/>
  <c r="O5726" i="6"/>
  <c r="N5726" i="6"/>
  <c r="M5726" i="6"/>
  <c r="T5725" i="6" a="1"/>
  <c r="T5725" i="6" s="1"/>
  <c r="S5725" i="6" a="1"/>
  <c r="S5725" i="6" s="1"/>
  <c r="R5725" i="6"/>
  <c r="Q5725" i="6"/>
  <c r="P5725" i="6"/>
  <c r="O5725" i="6"/>
  <c r="N5725" i="6"/>
  <c r="M5725" i="6"/>
  <c r="T5724" i="6" a="1"/>
  <c r="T5724" i="6" s="1"/>
  <c r="S5724" i="6" a="1"/>
  <c r="S5724" i="6" s="1"/>
  <c r="R5724" i="6"/>
  <c r="Q5724" i="6"/>
  <c r="P5724" i="6"/>
  <c r="O5724" i="6"/>
  <c r="N5724" i="6"/>
  <c r="M5724" i="6"/>
  <c r="T5723" i="6" a="1"/>
  <c r="T5723" i="6" s="1"/>
  <c r="S5723" i="6" a="1"/>
  <c r="S5723" i="6" s="1"/>
  <c r="R5723" i="6"/>
  <c r="Q5723" i="6"/>
  <c r="P5723" i="6"/>
  <c r="O5723" i="6"/>
  <c r="N5723" i="6"/>
  <c r="M5723" i="6"/>
  <c r="T5722" i="6" a="1"/>
  <c r="T5722" i="6" s="1"/>
  <c r="S5722" i="6" a="1"/>
  <c r="S5722" i="6" s="1"/>
  <c r="R5722" i="6"/>
  <c r="Q5722" i="6"/>
  <c r="P5722" i="6"/>
  <c r="O5722" i="6"/>
  <c r="N5722" i="6"/>
  <c r="M5722" i="6"/>
  <c r="T5721" i="6" a="1"/>
  <c r="T5721" i="6" s="1"/>
  <c r="S5721" i="6" a="1"/>
  <c r="S5721" i="6" s="1"/>
  <c r="R5721" i="6"/>
  <c r="Q5721" i="6"/>
  <c r="P5721" i="6"/>
  <c r="O5721" i="6"/>
  <c r="N5721" i="6"/>
  <c r="M5721" i="6"/>
  <c r="T5720" i="6" a="1"/>
  <c r="T5720" i="6" s="1"/>
  <c r="S5720" i="6" a="1"/>
  <c r="S5720" i="6" s="1"/>
  <c r="R5720" i="6"/>
  <c r="Q5720" i="6"/>
  <c r="P5720" i="6"/>
  <c r="O5720" i="6"/>
  <c r="N5720" i="6"/>
  <c r="M5720" i="6"/>
  <c r="T5719" i="6" a="1"/>
  <c r="T5719" i="6" s="1"/>
  <c r="S5719" i="6" a="1"/>
  <c r="S5719" i="6" s="1"/>
  <c r="R5719" i="6"/>
  <c r="Q5719" i="6"/>
  <c r="P5719" i="6"/>
  <c r="O5719" i="6"/>
  <c r="N5719" i="6"/>
  <c r="M5719" i="6"/>
  <c r="T5718" i="6" a="1"/>
  <c r="T5718" i="6" s="1"/>
  <c r="S5718" i="6" a="1"/>
  <c r="S5718" i="6" s="1"/>
  <c r="R5718" i="6"/>
  <c r="Q5718" i="6"/>
  <c r="P5718" i="6"/>
  <c r="O5718" i="6"/>
  <c r="N5718" i="6"/>
  <c r="M5718" i="6"/>
  <c r="T5717" i="6" a="1"/>
  <c r="T5717" i="6" s="1"/>
  <c r="S5717" i="6"/>
  <c r="S5717" i="6" a="1"/>
  <c r="R5717" i="6"/>
  <c r="Q5717" i="6"/>
  <c r="P5717" i="6"/>
  <c r="O5717" i="6"/>
  <c r="N5717" i="6"/>
  <c r="M5717" i="6"/>
  <c r="T5716" i="6"/>
  <c r="T5716" i="6" a="1"/>
  <c r="S5716" i="6" a="1"/>
  <c r="S5716" i="6" s="1"/>
  <c r="R5716" i="6"/>
  <c r="Q5716" i="6"/>
  <c r="P5716" i="6"/>
  <c r="O5716" i="6"/>
  <c r="N5716" i="6"/>
  <c r="M5716" i="6"/>
  <c r="T5715" i="6" a="1"/>
  <c r="T5715" i="6" s="1"/>
  <c r="S5715" i="6" a="1"/>
  <c r="S5715" i="6" s="1"/>
  <c r="R5715" i="6"/>
  <c r="Q5715" i="6"/>
  <c r="P5715" i="6"/>
  <c r="O5715" i="6"/>
  <c r="N5715" i="6"/>
  <c r="M5715" i="6"/>
  <c r="T5714" i="6" a="1"/>
  <c r="T5714" i="6" s="1"/>
  <c r="S5714" i="6" a="1"/>
  <c r="S5714" i="6" s="1"/>
  <c r="R5714" i="6"/>
  <c r="Q5714" i="6"/>
  <c r="P5714" i="6"/>
  <c r="O5714" i="6"/>
  <c r="N5714" i="6"/>
  <c r="M5714" i="6"/>
  <c r="T5713" i="6" a="1"/>
  <c r="T5713" i="6" s="1"/>
  <c r="S5713" i="6" a="1"/>
  <c r="S5713" i="6" s="1"/>
  <c r="R5713" i="6"/>
  <c r="Q5713" i="6"/>
  <c r="P5713" i="6"/>
  <c r="O5713" i="6"/>
  <c r="N5713" i="6"/>
  <c r="M5713" i="6"/>
  <c r="T5712" i="6" a="1"/>
  <c r="T5712" i="6" s="1"/>
  <c r="S5712" i="6" a="1"/>
  <c r="S5712" i="6" s="1"/>
  <c r="R5712" i="6"/>
  <c r="Q5712" i="6"/>
  <c r="P5712" i="6"/>
  <c r="O5712" i="6"/>
  <c r="N5712" i="6"/>
  <c r="M5712" i="6"/>
  <c r="T5711" i="6" a="1"/>
  <c r="T5711" i="6" s="1"/>
  <c r="S5711" i="6" a="1"/>
  <c r="S5711" i="6" s="1"/>
  <c r="R5711" i="6"/>
  <c r="Q5711" i="6"/>
  <c r="P5711" i="6"/>
  <c r="O5711" i="6"/>
  <c r="N5711" i="6"/>
  <c r="M5711" i="6"/>
  <c r="T5710" i="6" a="1"/>
  <c r="T5710" i="6" s="1"/>
  <c r="S5710" i="6" a="1"/>
  <c r="S5710" i="6" s="1"/>
  <c r="R5710" i="6"/>
  <c r="Q5710" i="6"/>
  <c r="P5710" i="6"/>
  <c r="O5710" i="6"/>
  <c r="N5710" i="6"/>
  <c r="M5710" i="6"/>
  <c r="T5709" i="6" a="1"/>
  <c r="T5709" i="6" s="1"/>
  <c r="S5709" i="6" a="1"/>
  <c r="S5709" i="6" s="1"/>
  <c r="R5709" i="6"/>
  <c r="Q5709" i="6"/>
  <c r="P5709" i="6"/>
  <c r="O5709" i="6"/>
  <c r="N5709" i="6"/>
  <c r="M5709" i="6"/>
  <c r="T5708" i="6" a="1"/>
  <c r="T5708" i="6" s="1"/>
  <c r="S5708" i="6" a="1"/>
  <c r="S5708" i="6" s="1"/>
  <c r="R5708" i="6"/>
  <c r="Q5708" i="6"/>
  <c r="P5708" i="6"/>
  <c r="O5708" i="6"/>
  <c r="N5708" i="6"/>
  <c r="M5708" i="6"/>
  <c r="T5707" i="6" a="1"/>
  <c r="T5707" i="6" s="1"/>
  <c r="S5707" i="6" a="1"/>
  <c r="S5707" i="6" s="1"/>
  <c r="R5707" i="6"/>
  <c r="Q5707" i="6"/>
  <c r="P5707" i="6"/>
  <c r="O5707" i="6"/>
  <c r="N5707" i="6"/>
  <c r="M5707" i="6"/>
  <c r="T5706" i="6" a="1"/>
  <c r="T5706" i="6" s="1"/>
  <c r="S5706" i="6" a="1"/>
  <c r="S5706" i="6" s="1"/>
  <c r="R5706" i="6"/>
  <c r="Q5706" i="6"/>
  <c r="P5706" i="6"/>
  <c r="O5706" i="6"/>
  <c r="N5706" i="6"/>
  <c r="M5706" i="6"/>
  <c r="T5705" i="6" a="1"/>
  <c r="T5705" i="6" s="1"/>
  <c r="S5705" i="6" a="1"/>
  <c r="S5705" i="6" s="1"/>
  <c r="R5705" i="6"/>
  <c r="Q5705" i="6"/>
  <c r="P5705" i="6"/>
  <c r="O5705" i="6"/>
  <c r="N5705" i="6"/>
  <c r="M5705" i="6"/>
  <c r="T5704" i="6" a="1"/>
  <c r="T5704" i="6" s="1"/>
  <c r="S5704" i="6" a="1"/>
  <c r="S5704" i="6" s="1"/>
  <c r="R5704" i="6"/>
  <c r="Q5704" i="6"/>
  <c r="P5704" i="6"/>
  <c r="O5704" i="6"/>
  <c r="N5704" i="6"/>
  <c r="M5704" i="6"/>
  <c r="T5703" i="6" a="1"/>
  <c r="T5703" i="6" s="1"/>
  <c r="S5703" i="6" a="1"/>
  <c r="S5703" i="6" s="1"/>
  <c r="R5703" i="6"/>
  <c r="Q5703" i="6"/>
  <c r="P5703" i="6"/>
  <c r="O5703" i="6"/>
  <c r="N5703" i="6"/>
  <c r="M5703" i="6"/>
  <c r="T5702" i="6" a="1"/>
  <c r="T5702" i="6" s="1"/>
  <c r="S5702" i="6" a="1"/>
  <c r="S5702" i="6" s="1"/>
  <c r="R5702" i="6"/>
  <c r="Q5702" i="6"/>
  <c r="P5702" i="6"/>
  <c r="O5702" i="6"/>
  <c r="N5702" i="6"/>
  <c r="M5702" i="6"/>
  <c r="T5701" i="6" a="1"/>
  <c r="T5701" i="6" s="1"/>
  <c r="S5701" i="6"/>
  <c r="S5701" i="6" a="1"/>
  <c r="R5701" i="6"/>
  <c r="Q5701" i="6"/>
  <c r="P5701" i="6"/>
  <c r="O5701" i="6"/>
  <c r="N5701" i="6"/>
  <c r="M5701" i="6"/>
  <c r="T5700" i="6"/>
  <c r="T5700" i="6" a="1"/>
  <c r="S5700" i="6" a="1"/>
  <c r="S5700" i="6" s="1"/>
  <c r="R5700" i="6"/>
  <c r="Q5700" i="6"/>
  <c r="P5700" i="6"/>
  <c r="O5700" i="6"/>
  <c r="N5700" i="6"/>
  <c r="M5700" i="6"/>
  <c r="T5699" i="6" a="1"/>
  <c r="T5699" i="6" s="1"/>
  <c r="S5699" i="6" a="1"/>
  <c r="S5699" i="6" s="1"/>
  <c r="R5699" i="6"/>
  <c r="Q5699" i="6"/>
  <c r="P5699" i="6"/>
  <c r="O5699" i="6"/>
  <c r="N5699" i="6"/>
  <c r="M5699" i="6"/>
  <c r="T5698" i="6" a="1"/>
  <c r="T5698" i="6" s="1"/>
  <c r="S5698" i="6" a="1"/>
  <c r="S5698" i="6" s="1"/>
  <c r="R5698" i="6"/>
  <c r="Q5698" i="6"/>
  <c r="P5698" i="6"/>
  <c r="O5698" i="6"/>
  <c r="N5698" i="6"/>
  <c r="M5698" i="6"/>
  <c r="T5697" i="6" a="1"/>
  <c r="T5697" i="6" s="1"/>
  <c r="S5697" i="6" a="1"/>
  <c r="S5697" i="6" s="1"/>
  <c r="R5697" i="6"/>
  <c r="Q5697" i="6"/>
  <c r="P5697" i="6"/>
  <c r="O5697" i="6"/>
  <c r="N5697" i="6"/>
  <c r="M5697" i="6"/>
  <c r="T5696" i="6" a="1"/>
  <c r="T5696" i="6" s="1"/>
  <c r="S5696" i="6" a="1"/>
  <c r="S5696" i="6" s="1"/>
  <c r="R5696" i="6"/>
  <c r="Q5696" i="6"/>
  <c r="P5696" i="6"/>
  <c r="O5696" i="6"/>
  <c r="N5696" i="6"/>
  <c r="M5696" i="6"/>
  <c r="T5695" i="6" a="1"/>
  <c r="T5695" i="6" s="1"/>
  <c r="S5695" i="6" a="1"/>
  <c r="S5695" i="6" s="1"/>
  <c r="R5695" i="6"/>
  <c r="Q5695" i="6"/>
  <c r="P5695" i="6"/>
  <c r="O5695" i="6"/>
  <c r="N5695" i="6"/>
  <c r="M5695" i="6"/>
  <c r="T5694" i="6" a="1"/>
  <c r="T5694" i="6" s="1"/>
  <c r="S5694" i="6" a="1"/>
  <c r="S5694" i="6" s="1"/>
  <c r="R5694" i="6"/>
  <c r="Q5694" i="6"/>
  <c r="P5694" i="6"/>
  <c r="O5694" i="6"/>
  <c r="N5694" i="6"/>
  <c r="M5694" i="6"/>
  <c r="T5693" i="6" a="1"/>
  <c r="T5693" i="6" s="1"/>
  <c r="S5693" i="6" a="1"/>
  <c r="S5693" i="6" s="1"/>
  <c r="R5693" i="6"/>
  <c r="Q5693" i="6"/>
  <c r="P5693" i="6"/>
  <c r="O5693" i="6"/>
  <c r="N5693" i="6"/>
  <c r="M5693" i="6"/>
  <c r="T5692" i="6" a="1"/>
  <c r="T5692" i="6" s="1"/>
  <c r="S5692" i="6" a="1"/>
  <c r="S5692" i="6" s="1"/>
  <c r="R5692" i="6"/>
  <c r="Q5692" i="6"/>
  <c r="P5692" i="6"/>
  <c r="O5692" i="6"/>
  <c r="N5692" i="6"/>
  <c r="M5692" i="6"/>
  <c r="T5691" i="6" a="1"/>
  <c r="T5691" i="6" s="1"/>
  <c r="S5691" i="6" a="1"/>
  <c r="S5691" i="6" s="1"/>
  <c r="R5691" i="6"/>
  <c r="Q5691" i="6"/>
  <c r="P5691" i="6"/>
  <c r="O5691" i="6"/>
  <c r="N5691" i="6"/>
  <c r="M5691" i="6"/>
  <c r="T5690" i="6" a="1"/>
  <c r="T5690" i="6" s="1"/>
  <c r="S5690" i="6" a="1"/>
  <c r="S5690" i="6" s="1"/>
  <c r="R5690" i="6"/>
  <c r="Q5690" i="6"/>
  <c r="P5690" i="6"/>
  <c r="O5690" i="6"/>
  <c r="N5690" i="6"/>
  <c r="M5690" i="6"/>
  <c r="T5689" i="6" a="1"/>
  <c r="T5689" i="6" s="1"/>
  <c r="S5689" i="6" a="1"/>
  <c r="S5689" i="6" s="1"/>
  <c r="R5689" i="6"/>
  <c r="Q5689" i="6"/>
  <c r="P5689" i="6"/>
  <c r="O5689" i="6"/>
  <c r="N5689" i="6"/>
  <c r="M5689" i="6"/>
  <c r="T5688" i="6" a="1"/>
  <c r="T5688" i="6" s="1"/>
  <c r="S5688" i="6" a="1"/>
  <c r="S5688" i="6" s="1"/>
  <c r="R5688" i="6"/>
  <c r="Q5688" i="6"/>
  <c r="P5688" i="6"/>
  <c r="O5688" i="6"/>
  <c r="N5688" i="6"/>
  <c r="M5688" i="6"/>
  <c r="T5687" i="6" a="1"/>
  <c r="T5687" i="6" s="1"/>
  <c r="S5687" i="6" a="1"/>
  <c r="S5687" i="6" s="1"/>
  <c r="R5687" i="6"/>
  <c r="Q5687" i="6"/>
  <c r="P5687" i="6"/>
  <c r="O5687" i="6"/>
  <c r="N5687" i="6"/>
  <c r="M5687" i="6"/>
  <c r="T5686" i="6" a="1"/>
  <c r="T5686" i="6" s="1"/>
  <c r="S5686" i="6" a="1"/>
  <c r="S5686" i="6" s="1"/>
  <c r="R5686" i="6"/>
  <c r="Q5686" i="6"/>
  <c r="P5686" i="6"/>
  <c r="O5686" i="6"/>
  <c r="N5686" i="6"/>
  <c r="M5686" i="6"/>
  <c r="T5685" i="6" a="1"/>
  <c r="T5685" i="6" s="1"/>
  <c r="S5685" i="6" a="1"/>
  <c r="S5685" i="6" s="1"/>
  <c r="R5685" i="6"/>
  <c r="Q5685" i="6"/>
  <c r="P5685" i="6"/>
  <c r="O5685" i="6"/>
  <c r="N5685" i="6"/>
  <c r="M5685" i="6"/>
  <c r="T5684" i="6" a="1"/>
  <c r="T5684" i="6" s="1"/>
  <c r="S5684" i="6" a="1"/>
  <c r="S5684" i="6" s="1"/>
  <c r="R5684" i="6"/>
  <c r="Q5684" i="6"/>
  <c r="P5684" i="6"/>
  <c r="O5684" i="6"/>
  <c r="N5684" i="6"/>
  <c r="M5684" i="6"/>
  <c r="T5683" i="6" a="1"/>
  <c r="T5683" i="6" s="1"/>
  <c r="S5683" i="6" a="1"/>
  <c r="S5683" i="6" s="1"/>
  <c r="R5683" i="6"/>
  <c r="Q5683" i="6"/>
  <c r="P5683" i="6"/>
  <c r="O5683" i="6"/>
  <c r="N5683" i="6"/>
  <c r="M5683" i="6"/>
  <c r="T5682" i="6" a="1"/>
  <c r="T5682" i="6" s="1"/>
  <c r="S5682" i="6" a="1"/>
  <c r="S5682" i="6" s="1"/>
  <c r="R5682" i="6"/>
  <c r="Q5682" i="6"/>
  <c r="P5682" i="6"/>
  <c r="O5682" i="6"/>
  <c r="N5682" i="6"/>
  <c r="M5682" i="6"/>
  <c r="T5681" i="6" a="1"/>
  <c r="T5681" i="6" s="1"/>
  <c r="S5681" i="6" a="1"/>
  <c r="S5681" i="6" s="1"/>
  <c r="R5681" i="6"/>
  <c r="Q5681" i="6"/>
  <c r="P5681" i="6"/>
  <c r="O5681" i="6"/>
  <c r="N5681" i="6"/>
  <c r="M5681" i="6"/>
  <c r="T5680" i="6" a="1"/>
  <c r="T5680" i="6" s="1"/>
  <c r="S5680" i="6" a="1"/>
  <c r="S5680" i="6" s="1"/>
  <c r="R5680" i="6"/>
  <c r="Q5680" i="6"/>
  <c r="P5680" i="6"/>
  <c r="O5680" i="6"/>
  <c r="N5680" i="6"/>
  <c r="M5680" i="6"/>
  <c r="T5679" i="6" a="1"/>
  <c r="T5679" i="6" s="1"/>
  <c r="S5679" i="6" a="1"/>
  <c r="S5679" i="6" s="1"/>
  <c r="R5679" i="6"/>
  <c r="Q5679" i="6"/>
  <c r="P5679" i="6"/>
  <c r="O5679" i="6"/>
  <c r="N5679" i="6"/>
  <c r="M5679" i="6"/>
  <c r="T5678" i="6" a="1"/>
  <c r="T5678" i="6" s="1"/>
  <c r="S5678" i="6" a="1"/>
  <c r="S5678" i="6" s="1"/>
  <c r="R5678" i="6"/>
  <c r="Q5678" i="6"/>
  <c r="P5678" i="6"/>
  <c r="O5678" i="6"/>
  <c r="N5678" i="6"/>
  <c r="M5678" i="6"/>
  <c r="T5677" i="6" a="1"/>
  <c r="T5677" i="6" s="1"/>
  <c r="S5677" i="6" a="1"/>
  <c r="S5677" i="6" s="1"/>
  <c r="R5677" i="6"/>
  <c r="Q5677" i="6"/>
  <c r="P5677" i="6"/>
  <c r="O5677" i="6"/>
  <c r="N5677" i="6"/>
  <c r="M5677" i="6"/>
  <c r="T5676" i="6" a="1"/>
  <c r="T5676" i="6" s="1"/>
  <c r="S5676" i="6" a="1"/>
  <c r="S5676" i="6" s="1"/>
  <c r="R5676" i="6"/>
  <c r="Q5676" i="6"/>
  <c r="P5676" i="6"/>
  <c r="O5676" i="6"/>
  <c r="N5676" i="6"/>
  <c r="M5676" i="6"/>
  <c r="T5675" i="6" a="1"/>
  <c r="T5675" i="6" s="1"/>
  <c r="S5675" i="6" a="1"/>
  <c r="S5675" i="6" s="1"/>
  <c r="R5675" i="6"/>
  <c r="Q5675" i="6"/>
  <c r="P5675" i="6"/>
  <c r="O5675" i="6"/>
  <c r="N5675" i="6"/>
  <c r="M5675" i="6"/>
  <c r="T5674" i="6" a="1"/>
  <c r="T5674" i="6" s="1"/>
  <c r="S5674" i="6" a="1"/>
  <c r="S5674" i="6" s="1"/>
  <c r="R5674" i="6"/>
  <c r="Q5674" i="6"/>
  <c r="P5674" i="6"/>
  <c r="O5674" i="6"/>
  <c r="N5674" i="6"/>
  <c r="M5674" i="6"/>
  <c r="T5673" i="6" a="1"/>
  <c r="T5673" i="6" s="1"/>
  <c r="S5673" i="6" a="1"/>
  <c r="S5673" i="6" s="1"/>
  <c r="R5673" i="6"/>
  <c r="Q5673" i="6"/>
  <c r="P5673" i="6"/>
  <c r="O5673" i="6"/>
  <c r="N5673" i="6"/>
  <c r="M5673" i="6"/>
  <c r="T5672" i="6" a="1"/>
  <c r="T5672" i="6" s="1"/>
  <c r="S5672" i="6" a="1"/>
  <c r="S5672" i="6" s="1"/>
  <c r="R5672" i="6"/>
  <c r="Q5672" i="6"/>
  <c r="P5672" i="6"/>
  <c r="O5672" i="6"/>
  <c r="N5672" i="6"/>
  <c r="M5672" i="6"/>
  <c r="T5671" i="6" a="1"/>
  <c r="T5671" i="6" s="1"/>
  <c r="S5671" i="6" a="1"/>
  <c r="S5671" i="6" s="1"/>
  <c r="R5671" i="6"/>
  <c r="Q5671" i="6"/>
  <c r="P5671" i="6"/>
  <c r="O5671" i="6"/>
  <c r="N5671" i="6"/>
  <c r="M5671" i="6"/>
  <c r="T5670" i="6" a="1"/>
  <c r="T5670" i="6" s="1"/>
  <c r="S5670" i="6" a="1"/>
  <c r="S5670" i="6" s="1"/>
  <c r="R5670" i="6"/>
  <c r="Q5670" i="6"/>
  <c r="P5670" i="6"/>
  <c r="O5670" i="6"/>
  <c r="N5670" i="6"/>
  <c r="M5670" i="6"/>
  <c r="T5669" i="6" a="1"/>
  <c r="T5669" i="6" s="1"/>
  <c r="S5669" i="6"/>
  <c r="S5669" i="6" a="1"/>
  <c r="R5669" i="6"/>
  <c r="Q5669" i="6"/>
  <c r="P5669" i="6"/>
  <c r="O5669" i="6"/>
  <c r="N5669" i="6"/>
  <c r="M5669" i="6"/>
  <c r="T5668" i="6"/>
  <c r="T5668" i="6" a="1"/>
  <c r="S5668" i="6" a="1"/>
  <c r="S5668" i="6" s="1"/>
  <c r="R5668" i="6"/>
  <c r="Q5668" i="6"/>
  <c r="P5668" i="6"/>
  <c r="O5668" i="6"/>
  <c r="N5668" i="6"/>
  <c r="M5668" i="6"/>
  <c r="T5667" i="6" a="1"/>
  <c r="T5667" i="6" s="1"/>
  <c r="S5667" i="6" a="1"/>
  <c r="S5667" i="6" s="1"/>
  <c r="R5667" i="6"/>
  <c r="Q5667" i="6"/>
  <c r="P5667" i="6"/>
  <c r="O5667" i="6"/>
  <c r="N5667" i="6"/>
  <c r="M5667" i="6"/>
  <c r="T5666" i="6" a="1"/>
  <c r="T5666" i="6" s="1"/>
  <c r="S5666" i="6" a="1"/>
  <c r="S5666" i="6" s="1"/>
  <c r="R5666" i="6"/>
  <c r="Q5666" i="6"/>
  <c r="P5666" i="6"/>
  <c r="O5666" i="6"/>
  <c r="N5666" i="6"/>
  <c r="M5666" i="6"/>
  <c r="T5665" i="6" a="1"/>
  <c r="T5665" i="6" s="1"/>
  <c r="S5665" i="6" a="1"/>
  <c r="S5665" i="6" s="1"/>
  <c r="R5665" i="6"/>
  <c r="Q5665" i="6"/>
  <c r="P5665" i="6"/>
  <c r="O5665" i="6"/>
  <c r="N5665" i="6"/>
  <c r="M5665" i="6"/>
  <c r="T5664" i="6" a="1"/>
  <c r="T5664" i="6" s="1"/>
  <c r="S5664" i="6" a="1"/>
  <c r="S5664" i="6" s="1"/>
  <c r="R5664" i="6"/>
  <c r="Q5664" i="6"/>
  <c r="P5664" i="6"/>
  <c r="O5664" i="6"/>
  <c r="N5664" i="6"/>
  <c r="M5664" i="6"/>
  <c r="T5663" i="6" a="1"/>
  <c r="T5663" i="6" s="1"/>
  <c r="S5663" i="6" a="1"/>
  <c r="S5663" i="6" s="1"/>
  <c r="R5663" i="6"/>
  <c r="Q5663" i="6"/>
  <c r="P5663" i="6"/>
  <c r="O5663" i="6"/>
  <c r="N5663" i="6"/>
  <c r="M5663" i="6"/>
  <c r="T5662" i="6" a="1"/>
  <c r="T5662" i="6" s="1"/>
  <c r="S5662" i="6" a="1"/>
  <c r="S5662" i="6" s="1"/>
  <c r="R5662" i="6"/>
  <c r="Q5662" i="6"/>
  <c r="P5662" i="6"/>
  <c r="O5662" i="6"/>
  <c r="N5662" i="6"/>
  <c r="M5662" i="6"/>
  <c r="T5661" i="6" a="1"/>
  <c r="T5661" i="6" s="1"/>
  <c r="S5661" i="6" a="1"/>
  <c r="S5661" i="6" s="1"/>
  <c r="R5661" i="6"/>
  <c r="Q5661" i="6"/>
  <c r="P5661" i="6"/>
  <c r="O5661" i="6"/>
  <c r="N5661" i="6"/>
  <c r="M5661" i="6"/>
  <c r="T5660" i="6" a="1"/>
  <c r="T5660" i="6" s="1"/>
  <c r="S5660" i="6" a="1"/>
  <c r="S5660" i="6" s="1"/>
  <c r="R5660" i="6"/>
  <c r="Q5660" i="6"/>
  <c r="P5660" i="6"/>
  <c r="O5660" i="6"/>
  <c r="N5660" i="6"/>
  <c r="M5660" i="6"/>
  <c r="T5659" i="6" a="1"/>
  <c r="T5659" i="6" s="1"/>
  <c r="S5659" i="6" a="1"/>
  <c r="S5659" i="6" s="1"/>
  <c r="R5659" i="6"/>
  <c r="Q5659" i="6"/>
  <c r="P5659" i="6"/>
  <c r="O5659" i="6"/>
  <c r="N5659" i="6"/>
  <c r="M5659" i="6"/>
  <c r="T5658" i="6" a="1"/>
  <c r="T5658" i="6" s="1"/>
  <c r="S5658" i="6" a="1"/>
  <c r="S5658" i="6" s="1"/>
  <c r="R5658" i="6"/>
  <c r="Q5658" i="6"/>
  <c r="P5658" i="6"/>
  <c r="O5658" i="6"/>
  <c r="N5658" i="6"/>
  <c r="M5658" i="6"/>
  <c r="T5657" i="6" a="1"/>
  <c r="T5657" i="6" s="1"/>
  <c r="S5657" i="6" a="1"/>
  <c r="S5657" i="6" s="1"/>
  <c r="R5657" i="6"/>
  <c r="Q5657" i="6"/>
  <c r="P5657" i="6"/>
  <c r="O5657" i="6"/>
  <c r="N5657" i="6"/>
  <c r="M5657" i="6"/>
  <c r="T5656" i="6" a="1"/>
  <c r="T5656" i="6" s="1"/>
  <c r="S5656" i="6" a="1"/>
  <c r="S5656" i="6" s="1"/>
  <c r="R5656" i="6"/>
  <c r="Q5656" i="6"/>
  <c r="P5656" i="6"/>
  <c r="O5656" i="6"/>
  <c r="N5656" i="6"/>
  <c r="M5656" i="6"/>
  <c r="T5655" i="6" a="1"/>
  <c r="T5655" i="6" s="1"/>
  <c r="S5655" i="6" a="1"/>
  <c r="S5655" i="6" s="1"/>
  <c r="R5655" i="6"/>
  <c r="Q5655" i="6"/>
  <c r="P5655" i="6"/>
  <c r="O5655" i="6"/>
  <c r="N5655" i="6"/>
  <c r="M5655" i="6"/>
  <c r="T5654" i="6" a="1"/>
  <c r="T5654" i="6" s="1"/>
  <c r="S5654" i="6" a="1"/>
  <c r="S5654" i="6" s="1"/>
  <c r="R5654" i="6"/>
  <c r="Q5654" i="6"/>
  <c r="P5654" i="6"/>
  <c r="O5654" i="6"/>
  <c r="N5654" i="6"/>
  <c r="M5654" i="6"/>
  <c r="T5653" i="6" a="1"/>
  <c r="T5653" i="6" s="1"/>
  <c r="S5653" i="6" a="1"/>
  <c r="S5653" i="6" s="1"/>
  <c r="R5653" i="6"/>
  <c r="Q5653" i="6"/>
  <c r="P5653" i="6"/>
  <c r="O5653" i="6"/>
  <c r="N5653" i="6"/>
  <c r="M5653" i="6"/>
  <c r="T5652" i="6" a="1"/>
  <c r="T5652" i="6" s="1"/>
  <c r="S5652" i="6" a="1"/>
  <c r="S5652" i="6" s="1"/>
  <c r="R5652" i="6"/>
  <c r="Q5652" i="6"/>
  <c r="P5652" i="6"/>
  <c r="O5652" i="6"/>
  <c r="N5652" i="6"/>
  <c r="M5652" i="6"/>
  <c r="T5651" i="6" a="1"/>
  <c r="T5651" i="6" s="1"/>
  <c r="S5651" i="6" a="1"/>
  <c r="S5651" i="6" s="1"/>
  <c r="R5651" i="6"/>
  <c r="Q5651" i="6"/>
  <c r="P5651" i="6"/>
  <c r="O5651" i="6"/>
  <c r="N5651" i="6"/>
  <c r="M5651" i="6"/>
  <c r="T5650" i="6" a="1"/>
  <c r="T5650" i="6" s="1"/>
  <c r="S5650" i="6" a="1"/>
  <c r="S5650" i="6" s="1"/>
  <c r="R5650" i="6"/>
  <c r="Q5650" i="6"/>
  <c r="P5650" i="6"/>
  <c r="O5650" i="6"/>
  <c r="N5650" i="6"/>
  <c r="M5650" i="6"/>
  <c r="T5649" i="6" a="1"/>
  <c r="T5649" i="6" s="1"/>
  <c r="S5649" i="6" a="1"/>
  <c r="S5649" i="6" s="1"/>
  <c r="R5649" i="6"/>
  <c r="Q5649" i="6"/>
  <c r="P5649" i="6"/>
  <c r="O5649" i="6"/>
  <c r="N5649" i="6"/>
  <c r="M5649" i="6"/>
  <c r="T5648" i="6" a="1"/>
  <c r="T5648" i="6" s="1"/>
  <c r="S5648" i="6" a="1"/>
  <c r="S5648" i="6" s="1"/>
  <c r="R5648" i="6"/>
  <c r="Q5648" i="6"/>
  <c r="P5648" i="6"/>
  <c r="O5648" i="6"/>
  <c r="N5648" i="6"/>
  <c r="M5648" i="6"/>
  <c r="T5647" i="6" a="1"/>
  <c r="T5647" i="6" s="1"/>
  <c r="S5647" i="6" a="1"/>
  <c r="S5647" i="6" s="1"/>
  <c r="R5647" i="6"/>
  <c r="Q5647" i="6"/>
  <c r="P5647" i="6"/>
  <c r="O5647" i="6"/>
  <c r="N5647" i="6"/>
  <c r="M5647" i="6"/>
  <c r="T5646" i="6" a="1"/>
  <c r="T5646" i="6" s="1"/>
  <c r="S5646" i="6" a="1"/>
  <c r="S5646" i="6" s="1"/>
  <c r="R5646" i="6"/>
  <c r="Q5646" i="6"/>
  <c r="P5646" i="6"/>
  <c r="O5646" i="6"/>
  <c r="N5646" i="6"/>
  <c r="M5646" i="6"/>
  <c r="T5645" i="6" a="1"/>
  <c r="T5645" i="6" s="1"/>
  <c r="S5645" i="6" a="1"/>
  <c r="S5645" i="6" s="1"/>
  <c r="R5645" i="6"/>
  <c r="Q5645" i="6"/>
  <c r="P5645" i="6"/>
  <c r="O5645" i="6"/>
  <c r="N5645" i="6"/>
  <c r="M5645" i="6"/>
  <c r="T5644" i="6" a="1"/>
  <c r="T5644" i="6" s="1"/>
  <c r="S5644" i="6" a="1"/>
  <c r="S5644" i="6" s="1"/>
  <c r="R5644" i="6"/>
  <c r="Q5644" i="6"/>
  <c r="P5644" i="6"/>
  <c r="O5644" i="6"/>
  <c r="N5644" i="6"/>
  <c r="M5644" i="6"/>
  <c r="T5643" i="6" a="1"/>
  <c r="T5643" i="6" s="1"/>
  <c r="S5643" i="6" a="1"/>
  <c r="S5643" i="6" s="1"/>
  <c r="R5643" i="6"/>
  <c r="Q5643" i="6"/>
  <c r="P5643" i="6"/>
  <c r="O5643" i="6"/>
  <c r="N5643" i="6"/>
  <c r="M5643" i="6"/>
  <c r="T5642" i="6" a="1"/>
  <c r="T5642" i="6" s="1"/>
  <c r="S5642" i="6" a="1"/>
  <c r="S5642" i="6" s="1"/>
  <c r="R5642" i="6"/>
  <c r="Q5642" i="6"/>
  <c r="P5642" i="6"/>
  <c r="O5642" i="6"/>
  <c r="N5642" i="6"/>
  <c r="M5642" i="6"/>
  <c r="T5641" i="6" a="1"/>
  <c r="T5641" i="6" s="1"/>
  <c r="S5641" i="6" a="1"/>
  <c r="S5641" i="6" s="1"/>
  <c r="R5641" i="6"/>
  <c r="Q5641" i="6"/>
  <c r="P5641" i="6"/>
  <c r="O5641" i="6"/>
  <c r="N5641" i="6"/>
  <c r="M5641" i="6"/>
  <c r="T5640" i="6" a="1"/>
  <c r="T5640" i="6" s="1"/>
  <c r="S5640" i="6" a="1"/>
  <c r="S5640" i="6" s="1"/>
  <c r="R5640" i="6"/>
  <c r="Q5640" i="6"/>
  <c r="P5640" i="6"/>
  <c r="O5640" i="6"/>
  <c r="N5640" i="6"/>
  <c r="M5640" i="6"/>
  <c r="T5639" i="6" a="1"/>
  <c r="T5639" i="6" s="1"/>
  <c r="S5639" i="6" a="1"/>
  <c r="S5639" i="6" s="1"/>
  <c r="R5639" i="6"/>
  <c r="Q5639" i="6"/>
  <c r="P5639" i="6"/>
  <c r="O5639" i="6"/>
  <c r="N5639" i="6"/>
  <c r="M5639" i="6"/>
  <c r="T5638" i="6" a="1"/>
  <c r="T5638" i="6" s="1"/>
  <c r="S5638" i="6" a="1"/>
  <c r="S5638" i="6" s="1"/>
  <c r="R5638" i="6"/>
  <c r="Q5638" i="6"/>
  <c r="P5638" i="6"/>
  <c r="O5638" i="6"/>
  <c r="N5638" i="6"/>
  <c r="M5638" i="6"/>
  <c r="T5637" i="6" a="1"/>
  <c r="T5637" i="6" s="1"/>
  <c r="S5637" i="6"/>
  <c r="S5637" i="6" a="1"/>
  <c r="R5637" i="6"/>
  <c r="Q5637" i="6"/>
  <c r="P5637" i="6"/>
  <c r="O5637" i="6"/>
  <c r="N5637" i="6"/>
  <c r="M5637" i="6"/>
  <c r="T5636" i="6"/>
  <c r="T5636" i="6" a="1"/>
  <c r="S5636" i="6" a="1"/>
  <c r="S5636" i="6" s="1"/>
  <c r="R5636" i="6"/>
  <c r="Q5636" i="6"/>
  <c r="P5636" i="6"/>
  <c r="O5636" i="6"/>
  <c r="N5636" i="6"/>
  <c r="M5636" i="6"/>
  <c r="T5635" i="6" a="1"/>
  <c r="T5635" i="6" s="1"/>
  <c r="S5635" i="6" a="1"/>
  <c r="S5635" i="6" s="1"/>
  <c r="R5635" i="6"/>
  <c r="Q5635" i="6"/>
  <c r="P5635" i="6"/>
  <c r="O5635" i="6"/>
  <c r="N5635" i="6"/>
  <c r="M5635" i="6"/>
  <c r="T5634" i="6" a="1"/>
  <c r="T5634" i="6" s="1"/>
  <c r="S5634" i="6" a="1"/>
  <c r="S5634" i="6" s="1"/>
  <c r="R5634" i="6"/>
  <c r="Q5634" i="6"/>
  <c r="P5634" i="6"/>
  <c r="O5634" i="6"/>
  <c r="N5634" i="6"/>
  <c r="M5634" i="6"/>
  <c r="T5633" i="6" a="1"/>
  <c r="T5633" i="6" s="1"/>
  <c r="S5633" i="6" a="1"/>
  <c r="S5633" i="6" s="1"/>
  <c r="R5633" i="6"/>
  <c r="Q5633" i="6"/>
  <c r="P5633" i="6"/>
  <c r="O5633" i="6"/>
  <c r="N5633" i="6"/>
  <c r="M5633" i="6"/>
  <c r="T5632" i="6" a="1"/>
  <c r="T5632" i="6" s="1"/>
  <c r="S5632" i="6" a="1"/>
  <c r="S5632" i="6" s="1"/>
  <c r="R5632" i="6"/>
  <c r="Q5632" i="6"/>
  <c r="P5632" i="6"/>
  <c r="O5632" i="6"/>
  <c r="N5632" i="6"/>
  <c r="M5632" i="6"/>
  <c r="T5631" i="6" a="1"/>
  <c r="T5631" i="6" s="1"/>
  <c r="S5631" i="6" a="1"/>
  <c r="S5631" i="6" s="1"/>
  <c r="R5631" i="6"/>
  <c r="Q5631" i="6"/>
  <c r="P5631" i="6"/>
  <c r="O5631" i="6"/>
  <c r="N5631" i="6"/>
  <c r="M5631" i="6"/>
  <c r="T5630" i="6" a="1"/>
  <c r="T5630" i="6" s="1"/>
  <c r="S5630" i="6" a="1"/>
  <c r="S5630" i="6" s="1"/>
  <c r="R5630" i="6"/>
  <c r="Q5630" i="6"/>
  <c r="P5630" i="6"/>
  <c r="O5630" i="6"/>
  <c r="N5630" i="6"/>
  <c r="M5630" i="6"/>
  <c r="T5629" i="6" a="1"/>
  <c r="T5629" i="6" s="1"/>
  <c r="S5629" i="6" a="1"/>
  <c r="S5629" i="6" s="1"/>
  <c r="R5629" i="6"/>
  <c r="Q5629" i="6"/>
  <c r="P5629" i="6"/>
  <c r="O5629" i="6"/>
  <c r="N5629" i="6"/>
  <c r="M5629" i="6"/>
  <c r="T5628" i="6" a="1"/>
  <c r="T5628" i="6" s="1"/>
  <c r="S5628" i="6" a="1"/>
  <c r="S5628" i="6" s="1"/>
  <c r="R5628" i="6"/>
  <c r="Q5628" i="6"/>
  <c r="P5628" i="6"/>
  <c r="O5628" i="6"/>
  <c r="N5628" i="6"/>
  <c r="M5628" i="6"/>
  <c r="T5627" i="6" a="1"/>
  <c r="T5627" i="6" s="1"/>
  <c r="S5627" i="6" a="1"/>
  <c r="S5627" i="6" s="1"/>
  <c r="R5627" i="6"/>
  <c r="Q5627" i="6"/>
  <c r="P5627" i="6"/>
  <c r="O5627" i="6"/>
  <c r="N5627" i="6"/>
  <c r="M5627" i="6"/>
  <c r="T5626" i="6" a="1"/>
  <c r="T5626" i="6" s="1"/>
  <c r="S5626" i="6" a="1"/>
  <c r="S5626" i="6" s="1"/>
  <c r="R5626" i="6"/>
  <c r="Q5626" i="6"/>
  <c r="P5626" i="6"/>
  <c r="O5626" i="6"/>
  <c r="N5626" i="6"/>
  <c r="M5626" i="6"/>
  <c r="T5625" i="6" a="1"/>
  <c r="T5625" i="6" s="1"/>
  <c r="S5625" i="6" a="1"/>
  <c r="S5625" i="6" s="1"/>
  <c r="R5625" i="6"/>
  <c r="Q5625" i="6"/>
  <c r="P5625" i="6"/>
  <c r="O5625" i="6"/>
  <c r="N5625" i="6"/>
  <c r="M5625" i="6"/>
  <c r="T5624" i="6" a="1"/>
  <c r="T5624" i="6" s="1"/>
  <c r="S5624" i="6" a="1"/>
  <c r="S5624" i="6" s="1"/>
  <c r="R5624" i="6"/>
  <c r="Q5624" i="6"/>
  <c r="P5624" i="6"/>
  <c r="O5624" i="6"/>
  <c r="N5624" i="6"/>
  <c r="M5624" i="6"/>
  <c r="T5623" i="6" a="1"/>
  <c r="T5623" i="6" s="1"/>
  <c r="S5623" i="6" a="1"/>
  <c r="S5623" i="6" s="1"/>
  <c r="R5623" i="6"/>
  <c r="Q5623" i="6"/>
  <c r="P5623" i="6"/>
  <c r="O5623" i="6"/>
  <c r="N5623" i="6"/>
  <c r="M5623" i="6"/>
  <c r="T5622" i="6" a="1"/>
  <c r="T5622" i="6" s="1"/>
  <c r="S5622" i="6" a="1"/>
  <c r="S5622" i="6" s="1"/>
  <c r="R5622" i="6"/>
  <c r="Q5622" i="6"/>
  <c r="P5622" i="6"/>
  <c r="O5622" i="6"/>
  <c r="N5622" i="6"/>
  <c r="M5622" i="6"/>
  <c r="T5621" i="6" a="1"/>
  <c r="T5621" i="6" s="1"/>
  <c r="S5621" i="6" a="1"/>
  <c r="S5621" i="6" s="1"/>
  <c r="R5621" i="6"/>
  <c r="Q5621" i="6"/>
  <c r="P5621" i="6"/>
  <c r="O5621" i="6"/>
  <c r="N5621" i="6"/>
  <c r="M5621" i="6"/>
  <c r="T5620" i="6" a="1"/>
  <c r="T5620" i="6" s="1"/>
  <c r="S5620" i="6" a="1"/>
  <c r="S5620" i="6" s="1"/>
  <c r="R5620" i="6"/>
  <c r="Q5620" i="6"/>
  <c r="P5620" i="6"/>
  <c r="O5620" i="6"/>
  <c r="N5620" i="6"/>
  <c r="M5620" i="6"/>
  <c r="T5619" i="6" a="1"/>
  <c r="T5619" i="6" s="1"/>
  <c r="S5619" i="6" a="1"/>
  <c r="S5619" i="6" s="1"/>
  <c r="R5619" i="6"/>
  <c r="Q5619" i="6"/>
  <c r="P5619" i="6"/>
  <c r="O5619" i="6"/>
  <c r="N5619" i="6"/>
  <c r="M5619" i="6"/>
  <c r="T5618" i="6" a="1"/>
  <c r="T5618" i="6" s="1"/>
  <c r="S5618" i="6" a="1"/>
  <c r="S5618" i="6" s="1"/>
  <c r="R5618" i="6"/>
  <c r="Q5618" i="6"/>
  <c r="P5618" i="6"/>
  <c r="O5618" i="6"/>
  <c r="N5618" i="6"/>
  <c r="M5618" i="6"/>
  <c r="T5617" i="6" a="1"/>
  <c r="T5617" i="6" s="1"/>
  <c r="S5617" i="6" a="1"/>
  <c r="S5617" i="6" s="1"/>
  <c r="R5617" i="6"/>
  <c r="Q5617" i="6"/>
  <c r="P5617" i="6"/>
  <c r="O5617" i="6"/>
  <c r="N5617" i="6"/>
  <c r="M5617" i="6"/>
  <c r="T5616" i="6" a="1"/>
  <c r="T5616" i="6" s="1"/>
  <c r="S5616" i="6" a="1"/>
  <c r="S5616" i="6" s="1"/>
  <c r="R5616" i="6"/>
  <c r="Q5616" i="6"/>
  <c r="P5616" i="6"/>
  <c r="O5616" i="6"/>
  <c r="N5616" i="6"/>
  <c r="M5616" i="6"/>
  <c r="T5615" i="6" a="1"/>
  <c r="T5615" i="6" s="1"/>
  <c r="S5615" i="6" a="1"/>
  <c r="S5615" i="6" s="1"/>
  <c r="R5615" i="6"/>
  <c r="Q5615" i="6"/>
  <c r="P5615" i="6"/>
  <c r="O5615" i="6"/>
  <c r="N5615" i="6"/>
  <c r="M5615" i="6"/>
  <c r="T5614" i="6" a="1"/>
  <c r="T5614" i="6" s="1"/>
  <c r="S5614" i="6" a="1"/>
  <c r="S5614" i="6" s="1"/>
  <c r="R5614" i="6"/>
  <c r="Q5614" i="6"/>
  <c r="P5614" i="6"/>
  <c r="O5614" i="6"/>
  <c r="N5614" i="6"/>
  <c r="M5614" i="6"/>
  <c r="T5613" i="6" a="1"/>
  <c r="T5613" i="6" s="1"/>
  <c r="S5613" i="6" a="1"/>
  <c r="S5613" i="6" s="1"/>
  <c r="R5613" i="6"/>
  <c r="Q5613" i="6"/>
  <c r="P5613" i="6"/>
  <c r="O5613" i="6"/>
  <c r="N5613" i="6"/>
  <c r="M5613" i="6"/>
  <c r="T5612" i="6" a="1"/>
  <c r="T5612" i="6" s="1"/>
  <c r="S5612" i="6" a="1"/>
  <c r="S5612" i="6" s="1"/>
  <c r="R5612" i="6"/>
  <c r="Q5612" i="6"/>
  <c r="P5612" i="6"/>
  <c r="O5612" i="6"/>
  <c r="N5612" i="6"/>
  <c r="M5612" i="6"/>
  <c r="T5611" i="6" a="1"/>
  <c r="T5611" i="6" s="1"/>
  <c r="S5611" i="6" a="1"/>
  <c r="S5611" i="6" s="1"/>
  <c r="R5611" i="6"/>
  <c r="Q5611" i="6"/>
  <c r="P5611" i="6"/>
  <c r="O5611" i="6"/>
  <c r="N5611" i="6"/>
  <c r="M5611" i="6"/>
  <c r="T5610" i="6" a="1"/>
  <c r="T5610" i="6" s="1"/>
  <c r="S5610" i="6" a="1"/>
  <c r="S5610" i="6" s="1"/>
  <c r="R5610" i="6"/>
  <c r="Q5610" i="6"/>
  <c r="P5610" i="6"/>
  <c r="O5610" i="6"/>
  <c r="N5610" i="6"/>
  <c r="M5610" i="6"/>
  <c r="T5609" i="6" a="1"/>
  <c r="T5609" i="6" s="1"/>
  <c r="S5609" i="6" a="1"/>
  <c r="S5609" i="6" s="1"/>
  <c r="R5609" i="6"/>
  <c r="Q5609" i="6"/>
  <c r="P5609" i="6"/>
  <c r="O5609" i="6"/>
  <c r="N5609" i="6"/>
  <c r="M5609" i="6"/>
  <c r="T5608" i="6" a="1"/>
  <c r="T5608" i="6" s="1"/>
  <c r="S5608" i="6" a="1"/>
  <c r="S5608" i="6" s="1"/>
  <c r="R5608" i="6"/>
  <c r="Q5608" i="6"/>
  <c r="P5608" i="6"/>
  <c r="O5608" i="6"/>
  <c r="N5608" i="6"/>
  <c r="M5608" i="6"/>
  <c r="T5607" i="6" a="1"/>
  <c r="T5607" i="6" s="1"/>
  <c r="S5607" i="6" a="1"/>
  <c r="S5607" i="6" s="1"/>
  <c r="R5607" i="6"/>
  <c r="Q5607" i="6"/>
  <c r="P5607" i="6"/>
  <c r="O5607" i="6"/>
  <c r="N5607" i="6"/>
  <c r="M5607" i="6"/>
  <c r="T5606" i="6" a="1"/>
  <c r="T5606" i="6" s="1"/>
  <c r="S5606" i="6" a="1"/>
  <c r="S5606" i="6" s="1"/>
  <c r="R5606" i="6"/>
  <c r="Q5606" i="6"/>
  <c r="P5606" i="6"/>
  <c r="O5606" i="6"/>
  <c r="N5606" i="6"/>
  <c r="M5606" i="6"/>
  <c r="T5605" i="6" a="1"/>
  <c r="T5605" i="6" s="1"/>
  <c r="S5605" i="6"/>
  <c r="S5605" i="6" a="1"/>
  <c r="R5605" i="6"/>
  <c r="Q5605" i="6"/>
  <c r="P5605" i="6"/>
  <c r="O5605" i="6"/>
  <c r="N5605" i="6"/>
  <c r="M5605" i="6"/>
  <c r="T5604" i="6"/>
  <c r="T5604" i="6" a="1"/>
  <c r="S5604" i="6" a="1"/>
  <c r="S5604" i="6" s="1"/>
  <c r="R5604" i="6"/>
  <c r="Q5604" i="6"/>
  <c r="P5604" i="6"/>
  <c r="O5604" i="6"/>
  <c r="N5604" i="6"/>
  <c r="M5604" i="6"/>
  <c r="T5603" i="6" a="1"/>
  <c r="T5603" i="6" s="1"/>
  <c r="S5603" i="6" a="1"/>
  <c r="S5603" i="6" s="1"/>
  <c r="R5603" i="6"/>
  <c r="Q5603" i="6"/>
  <c r="P5603" i="6"/>
  <c r="O5603" i="6"/>
  <c r="N5603" i="6"/>
  <c r="M5603" i="6"/>
  <c r="T5602" i="6" a="1"/>
  <c r="T5602" i="6" s="1"/>
  <c r="S5602" i="6" a="1"/>
  <c r="S5602" i="6" s="1"/>
  <c r="R5602" i="6"/>
  <c r="Q5602" i="6"/>
  <c r="P5602" i="6"/>
  <c r="O5602" i="6"/>
  <c r="N5602" i="6"/>
  <c r="M5602" i="6"/>
  <c r="T5601" i="6" a="1"/>
  <c r="T5601" i="6" s="1"/>
  <c r="S5601" i="6" a="1"/>
  <c r="S5601" i="6" s="1"/>
  <c r="R5601" i="6"/>
  <c r="Q5601" i="6"/>
  <c r="P5601" i="6"/>
  <c r="O5601" i="6"/>
  <c r="N5601" i="6"/>
  <c r="M5601" i="6"/>
  <c r="T5600" i="6" a="1"/>
  <c r="T5600" i="6" s="1"/>
  <c r="S5600" i="6" a="1"/>
  <c r="S5600" i="6" s="1"/>
  <c r="R5600" i="6"/>
  <c r="Q5600" i="6"/>
  <c r="P5600" i="6"/>
  <c r="O5600" i="6"/>
  <c r="N5600" i="6"/>
  <c r="M5600" i="6"/>
  <c r="T5599" i="6" a="1"/>
  <c r="T5599" i="6" s="1"/>
  <c r="S5599" i="6" a="1"/>
  <c r="S5599" i="6" s="1"/>
  <c r="R5599" i="6"/>
  <c r="Q5599" i="6"/>
  <c r="P5599" i="6"/>
  <c r="O5599" i="6"/>
  <c r="N5599" i="6"/>
  <c r="M5599" i="6"/>
  <c r="T5598" i="6" a="1"/>
  <c r="T5598" i="6" s="1"/>
  <c r="S5598" i="6" a="1"/>
  <c r="S5598" i="6" s="1"/>
  <c r="R5598" i="6"/>
  <c r="Q5598" i="6"/>
  <c r="P5598" i="6"/>
  <c r="O5598" i="6"/>
  <c r="N5598" i="6"/>
  <c r="M5598" i="6"/>
  <c r="T5597" i="6" a="1"/>
  <c r="T5597" i="6" s="1"/>
  <c r="S5597" i="6" a="1"/>
  <c r="S5597" i="6" s="1"/>
  <c r="R5597" i="6"/>
  <c r="Q5597" i="6"/>
  <c r="P5597" i="6"/>
  <c r="O5597" i="6"/>
  <c r="N5597" i="6"/>
  <c r="M5597" i="6"/>
  <c r="T5596" i="6" a="1"/>
  <c r="T5596" i="6" s="1"/>
  <c r="S5596" i="6" a="1"/>
  <c r="S5596" i="6" s="1"/>
  <c r="R5596" i="6"/>
  <c r="Q5596" i="6"/>
  <c r="P5596" i="6"/>
  <c r="O5596" i="6"/>
  <c r="N5596" i="6"/>
  <c r="M5596" i="6"/>
  <c r="T5595" i="6" a="1"/>
  <c r="T5595" i="6" s="1"/>
  <c r="S5595" i="6" a="1"/>
  <c r="S5595" i="6" s="1"/>
  <c r="R5595" i="6"/>
  <c r="Q5595" i="6"/>
  <c r="P5595" i="6"/>
  <c r="O5595" i="6"/>
  <c r="N5595" i="6"/>
  <c r="M5595" i="6"/>
  <c r="T5594" i="6" a="1"/>
  <c r="T5594" i="6" s="1"/>
  <c r="S5594" i="6" a="1"/>
  <c r="S5594" i="6" s="1"/>
  <c r="R5594" i="6"/>
  <c r="Q5594" i="6"/>
  <c r="P5594" i="6"/>
  <c r="O5594" i="6"/>
  <c r="N5594" i="6"/>
  <c r="M5594" i="6"/>
  <c r="T5593" i="6" a="1"/>
  <c r="T5593" i="6" s="1"/>
  <c r="S5593" i="6" a="1"/>
  <c r="S5593" i="6" s="1"/>
  <c r="R5593" i="6"/>
  <c r="Q5593" i="6"/>
  <c r="P5593" i="6"/>
  <c r="O5593" i="6"/>
  <c r="N5593" i="6"/>
  <c r="M5593" i="6"/>
  <c r="T5592" i="6" a="1"/>
  <c r="T5592" i="6" s="1"/>
  <c r="S5592" i="6" a="1"/>
  <c r="S5592" i="6" s="1"/>
  <c r="R5592" i="6"/>
  <c r="Q5592" i="6"/>
  <c r="P5592" i="6"/>
  <c r="O5592" i="6"/>
  <c r="N5592" i="6"/>
  <c r="M5592" i="6"/>
  <c r="T5591" i="6" a="1"/>
  <c r="T5591" i="6" s="1"/>
  <c r="S5591" i="6" a="1"/>
  <c r="S5591" i="6" s="1"/>
  <c r="R5591" i="6"/>
  <c r="Q5591" i="6"/>
  <c r="P5591" i="6"/>
  <c r="O5591" i="6"/>
  <c r="N5591" i="6"/>
  <c r="M5591" i="6"/>
  <c r="T5590" i="6" a="1"/>
  <c r="T5590" i="6" s="1"/>
  <c r="S5590" i="6" a="1"/>
  <c r="S5590" i="6" s="1"/>
  <c r="R5590" i="6"/>
  <c r="Q5590" i="6"/>
  <c r="P5590" i="6"/>
  <c r="O5590" i="6"/>
  <c r="N5590" i="6"/>
  <c r="M5590" i="6"/>
  <c r="T5589" i="6" a="1"/>
  <c r="T5589" i="6" s="1"/>
  <c r="S5589" i="6" a="1"/>
  <c r="S5589" i="6" s="1"/>
  <c r="R5589" i="6"/>
  <c r="Q5589" i="6"/>
  <c r="P5589" i="6"/>
  <c r="O5589" i="6"/>
  <c r="N5589" i="6"/>
  <c r="M5589" i="6"/>
  <c r="T5588" i="6" a="1"/>
  <c r="T5588" i="6" s="1"/>
  <c r="S5588" i="6" a="1"/>
  <c r="S5588" i="6" s="1"/>
  <c r="R5588" i="6"/>
  <c r="Q5588" i="6"/>
  <c r="P5588" i="6"/>
  <c r="O5588" i="6"/>
  <c r="N5588" i="6"/>
  <c r="M5588" i="6"/>
  <c r="T5587" i="6" a="1"/>
  <c r="T5587" i="6" s="1"/>
  <c r="S5587" i="6" a="1"/>
  <c r="S5587" i="6" s="1"/>
  <c r="R5587" i="6"/>
  <c r="Q5587" i="6"/>
  <c r="P5587" i="6"/>
  <c r="O5587" i="6"/>
  <c r="N5587" i="6"/>
  <c r="M5587" i="6"/>
  <c r="T5586" i="6" a="1"/>
  <c r="T5586" i="6" s="1"/>
  <c r="S5586" i="6" a="1"/>
  <c r="S5586" i="6" s="1"/>
  <c r="R5586" i="6"/>
  <c r="Q5586" i="6"/>
  <c r="P5586" i="6"/>
  <c r="O5586" i="6"/>
  <c r="N5586" i="6"/>
  <c r="M5586" i="6"/>
  <c r="T5585" i="6" a="1"/>
  <c r="T5585" i="6" s="1"/>
  <c r="S5585" i="6" a="1"/>
  <c r="S5585" i="6" s="1"/>
  <c r="R5585" i="6"/>
  <c r="Q5585" i="6"/>
  <c r="P5585" i="6"/>
  <c r="O5585" i="6"/>
  <c r="N5585" i="6"/>
  <c r="M5585" i="6"/>
  <c r="T5584" i="6" a="1"/>
  <c r="T5584" i="6" s="1"/>
  <c r="S5584" i="6" a="1"/>
  <c r="S5584" i="6" s="1"/>
  <c r="R5584" i="6"/>
  <c r="Q5584" i="6"/>
  <c r="P5584" i="6"/>
  <c r="O5584" i="6"/>
  <c r="N5584" i="6"/>
  <c r="M5584" i="6"/>
  <c r="T5583" i="6" a="1"/>
  <c r="T5583" i="6" s="1"/>
  <c r="S5583" i="6" a="1"/>
  <c r="S5583" i="6" s="1"/>
  <c r="R5583" i="6"/>
  <c r="Q5583" i="6"/>
  <c r="P5583" i="6"/>
  <c r="O5583" i="6"/>
  <c r="N5583" i="6"/>
  <c r="M5583" i="6"/>
  <c r="T5582" i="6" a="1"/>
  <c r="T5582" i="6" s="1"/>
  <c r="S5582" i="6" a="1"/>
  <c r="S5582" i="6" s="1"/>
  <c r="R5582" i="6"/>
  <c r="Q5582" i="6"/>
  <c r="P5582" i="6"/>
  <c r="O5582" i="6"/>
  <c r="N5582" i="6"/>
  <c r="M5582" i="6"/>
  <c r="T5581" i="6" a="1"/>
  <c r="T5581" i="6" s="1"/>
  <c r="S5581" i="6"/>
  <c r="S5581" i="6" a="1"/>
  <c r="R5581" i="6"/>
  <c r="Q5581" i="6"/>
  <c r="P5581" i="6"/>
  <c r="O5581" i="6"/>
  <c r="N5581" i="6"/>
  <c r="M5581" i="6"/>
  <c r="T5580" i="6"/>
  <c r="T5580" i="6" a="1"/>
  <c r="S5580" i="6" a="1"/>
  <c r="S5580" i="6" s="1"/>
  <c r="R5580" i="6"/>
  <c r="Q5580" i="6"/>
  <c r="P5580" i="6"/>
  <c r="O5580" i="6"/>
  <c r="N5580" i="6"/>
  <c r="M5580" i="6"/>
  <c r="T5579" i="6" a="1"/>
  <c r="T5579" i="6" s="1"/>
  <c r="S5579" i="6" a="1"/>
  <c r="S5579" i="6" s="1"/>
  <c r="R5579" i="6"/>
  <c r="Q5579" i="6"/>
  <c r="P5579" i="6"/>
  <c r="O5579" i="6"/>
  <c r="N5579" i="6"/>
  <c r="M5579" i="6"/>
  <c r="T5578" i="6" a="1"/>
  <c r="T5578" i="6" s="1"/>
  <c r="S5578" i="6" a="1"/>
  <c r="S5578" i="6" s="1"/>
  <c r="R5578" i="6"/>
  <c r="Q5578" i="6"/>
  <c r="P5578" i="6"/>
  <c r="O5578" i="6"/>
  <c r="N5578" i="6"/>
  <c r="M5578" i="6"/>
  <c r="T5577" i="6" a="1"/>
  <c r="T5577" i="6" s="1"/>
  <c r="S5577" i="6" a="1"/>
  <c r="S5577" i="6" s="1"/>
  <c r="R5577" i="6"/>
  <c r="Q5577" i="6"/>
  <c r="P5577" i="6"/>
  <c r="O5577" i="6"/>
  <c r="N5577" i="6"/>
  <c r="M5577" i="6"/>
  <c r="T5576" i="6" a="1"/>
  <c r="T5576" i="6" s="1"/>
  <c r="S5576" i="6" a="1"/>
  <c r="S5576" i="6" s="1"/>
  <c r="R5576" i="6"/>
  <c r="Q5576" i="6"/>
  <c r="P5576" i="6"/>
  <c r="O5576" i="6"/>
  <c r="N5576" i="6"/>
  <c r="M5576" i="6"/>
  <c r="T5575" i="6" a="1"/>
  <c r="T5575" i="6" s="1"/>
  <c r="S5575" i="6" a="1"/>
  <c r="S5575" i="6" s="1"/>
  <c r="R5575" i="6"/>
  <c r="Q5575" i="6"/>
  <c r="P5575" i="6"/>
  <c r="O5575" i="6"/>
  <c r="N5575" i="6"/>
  <c r="M5575" i="6"/>
  <c r="T5574" i="6" a="1"/>
  <c r="T5574" i="6" s="1"/>
  <c r="S5574" i="6" a="1"/>
  <c r="S5574" i="6" s="1"/>
  <c r="R5574" i="6"/>
  <c r="Q5574" i="6"/>
  <c r="P5574" i="6"/>
  <c r="O5574" i="6"/>
  <c r="N5574" i="6"/>
  <c r="M5574" i="6"/>
  <c r="T5573" i="6" a="1"/>
  <c r="T5573" i="6" s="1"/>
  <c r="S5573" i="6" a="1"/>
  <c r="S5573" i="6" s="1"/>
  <c r="R5573" i="6"/>
  <c r="Q5573" i="6"/>
  <c r="P5573" i="6"/>
  <c r="O5573" i="6"/>
  <c r="N5573" i="6"/>
  <c r="M5573" i="6"/>
  <c r="T5572" i="6" a="1"/>
  <c r="T5572" i="6" s="1"/>
  <c r="S5572" i="6" a="1"/>
  <c r="S5572" i="6" s="1"/>
  <c r="R5572" i="6"/>
  <c r="Q5572" i="6"/>
  <c r="P5572" i="6"/>
  <c r="O5572" i="6"/>
  <c r="N5572" i="6"/>
  <c r="M5572" i="6"/>
  <c r="T5571" i="6" a="1"/>
  <c r="T5571" i="6" s="1"/>
  <c r="S5571" i="6" a="1"/>
  <c r="S5571" i="6" s="1"/>
  <c r="R5571" i="6"/>
  <c r="Q5571" i="6"/>
  <c r="P5571" i="6"/>
  <c r="O5571" i="6"/>
  <c r="N5571" i="6"/>
  <c r="M5571" i="6"/>
  <c r="T5570" i="6" a="1"/>
  <c r="T5570" i="6" s="1"/>
  <c r="S5570" i="6" a="1"/>
  <c r="S5570" i="6" s="1"/>
  <c r="R5570" i="6"/>
  <c r="Q5570" i="6"/>
  <c r="P5570" i="6"/>
  <c r="O5570" i="6"/>
  <c r="N5570" i="6"/>
  <c r="M5570" i="6"/>
  <c r="T5569" i="6" a="1"/>
  <c r="T5569" i="6" s="1"/>
  <c r="S5569" i="6" a="1"/>
  <c r="S5569" i="6" s="1"/>
  <c r="R5569" i="6"/>
  <c r="Q5569" i="6"/>
  <c r="P5569" i="6"/>
  <c r="O5569" i="6"/>
  <c r="N5569" i="6"/>
  <c r="M5569" i="6"/>
  <c r="T5568" i="6" a="1"/>
  <c r="T5568" i="6" s="1"/>
  <c r="S5568" i="6" a="1"/>
  <c r="S5568" i="6" s="1"/>
  <c r="R5568" i="6"/>
  <c r="Q5568" i="6"/>
  <c r="P5568" i="6"/>
  <c r="O5568" i="6"/>
  <c r="N5568" i="6"/>
  <c r="M5568" i="6"/>
  <c r="T5567" i="6" a="1"/>
  <c r="T5567" i="6" s="1"/>
  <c r="S5567" i="6" a="1"/>
  <c r="S5567" i="6" s="1"/>
  <c r="R5567" i="6"/>
  <c r="Q5567" i="6"/>
  <c r="P5567" i="6"/>
  <c r="O5567" i="6"/>
  <c r="N5567" i="6"/>
  <c r="M5567" i="6"/>
  <c r="T5566" i="6" a="1"/>
  <c r="T5566" i="6" s="1"/>
  <c r="S5566" i="6" a="1"/>
  <c r="S5566" i="6" s="1"/>
  <c r="R5566" i="6"/>
  <c r="Q5566" i="6"/>
  <c r="P5566" i="6"/>
  <c r="O5566" i="6"/>
  <c r="N5566" i="6"/>
  <c r="M5566" i="6"/>
  <c r="T5565" i="6" a="1"/>
  <c r="T5565" i="6" s="1"/>
  <c r="S5565" i="6"/>
  <c r="S5565" i="6" a="1"/>
  <c r="R5565" i="6"/>
  <c r="Q5565" i="6"/>
  <c r="P5565" i="6"/>
  <c r="O5565" i="6"/>
  <c r="N5565" i="6"/>
  <c r="M5565" i="6"/>
  <c r="T5564" i="6"/>
  <c r="T5564" i="6" a="1"/>
  <c r="S5564" i="6" a="1"/>
  <c r="S5564" i="6" s="1"/>
  <c r="R5564" i="6"/>
  <c r="Q5564" i="6"/>
  <c r="P5564" i="6"/>
  <c r="O5564" i="6"/>
  <c r="N5564" i="6"/>
  <c r="M5564" i="6"/>
  <c r="T5563" i="6" a="1"/>
  <c r="T5563" i="6" s="1"/>
  <c r="S5563" i="6" a="1"/>
  <c r="S5563" i="6" s="1"/>
  <c r="R5563" i="6"/>
  <c r="Q5563" i="6"/>
  <c r="P5563" i="6"/>
  <c r="O5563" i="6"/>
  <c r="N5563" i="6"/>
  <c r="M5563" i="6"/>
  <c r="T5562" i="6" a="1"/>
  <c r="T5562" i="6" s="1"/>
  <c r="S5562" i="6" a="1"/>
  <c r="S5562" i="6" s="1"/>
  <c r="R5562" i="6"/>
  <c r="Q5562" i="6"/>
  <c r="P5562" i="6"/>
  <c r="O5562" i="6"/>
  <c r="N5562" i="6"/>
  <c r="M5562" i="6"/>
  <c r="T5561" i="6" a="1"/>
  <c r="T5561" i="6" s="1"/>
  <c r="S5561" i="6" a="1"/>
  <c r="S5561" i="6" s="1"/>
  <c r="R5561" i="6"/>
  <c r="Q5561" i="6"/>
  <c r="P5561" i="6"/>
  <c r="O5561" i="6"/>
  <c r="N5561" i="6"/>
  <c r="M5561" i="6"/>
  <c r="T5560" i="6" a="1"/>
  <c r="T5560" i="6" s="1"/>
  <c r="S5560" i="6" a="1"/>
  <c r="S5560" i="6" s="1"/>
  <c r="R5560" i="6"/>
  <c r="Q5560" i="6"/>
  <c r="P5560" i="6"/>
  <c r="O5560" i="6"/>
  <c r="N5560" i="6"/>
  <c r="M5560" i="6"/>
  <c r="T5559" i="6" a="1"/>
  <c r="T5559" i="6" s="1"/>
  <c r="S5559" i="6" a="1"/>
  <c r="S5559" i="6" s="1"/>
  <c r="R5559" i="6"/>
  <c r="Q5559" i="6"/>
  <c r="P5559" i="6"/>
  <c r="O5559" i="6"/>
  <c r="N5559" i="6"/>
  <c r="M5559" i="6"/>
  <c r="T5558" i="6" a="1"/>
  <c r="T5558" i="6" s="1"/>
  <c r="S5558" i="6" a="1"/>
  <c r="S5558" i="6" s="1"/>
  <c r="R5558" i="6"/>
  <c r="Q5558" i="6"/>
  <c r="P5558" i="6"/>
  <c r="O5558" i="6"/>
  <c r="N5558" i="6"/>
  <c r="M5558" i="6"/>
  <c r="T5557" i="6" a="1"/>
  <c r="T5557" i="6" s="1"/>
  <c r="S5557" i="6" a="1"/>
  <c r="S5557" i="6" s="1"/>
  <c r="R5557" i="6"/>
  <c r="Q5557" i="6"/>
  <c r="P5557" i="6"/>
  <c r="O5557" i="6"/>
  <c r="N5557" i="6"/>
  <c r="M5557" i="6"/>
  <c r="T5556" i="6" a="1"/>
  <c r="T5556" i="6" s="1"/>
  <c r="S5556" i="6" a="1"/>
  <c r="S5556" i="6" s="1"/>
  <c r="R5556" i="6"/>
  <c r="Q5556" i="6"/>
  <c r="P5556" i="6"/>
  <c r="O5556" i="6"/>
  <c r="N5556" i="6"/>
  <c r="M5556" i="6"/>
  <c r="T5555" i="6" a="1"/>
  <c r="T5555" i="6" s="1"/>
  <c r="S5555" i="6" a="1"/>
  <c r="S5555" i="6" s="1"/>
  <c r="R5555" i="6"/>
  <c r="Q5555" i="6"/>
  <c r="P5555" i="6"/>
  <c r="O5555" i="6"/>
  <c r="N5555" i="6"/>
  <c r="M5555" i="6"/>
  <c r="T5554" i="6" a="1"/>
  <c r="T5554" i="6" s="1"/>
  <c r="S5554" i="6" a="1"/>
  <c r="S5554" i="6" s="1"/>
  <c r="R5554" i="6"/>
  <c r="Q5554" i="6"/>
  <c r="P5554" i="6"/>
  <c r="O5554" i="6"/>
  <c r="N5554" i="6"/>
  <c r="M5554" i="6"/>
  <c r="T5553" i="6" a="1"/>
  <c r="T5553" i="6" s="1"/>
  <c r="S5553" i="6" a="1"/>
  <c r="S5553" i="6" s="1"/>
  <c r="R5553" i="6"/>
  <c r="Q5553" i="6"/>
  <c r="P5553" i="6"/>
  <c r="O5553" i="6"/>
  <c r="N5553" i="6"/>
  <c r="M5553" i="6"/>
  <c r="T5552" i="6" a="1"/>
  <c r="T5552" i="6" s="1"/>
  <c r="S5552" i="6" a="1"/>
  <c r="S5552" i="6" s="1"/>
  <c r="R5552" i="6"/>
  <c r="Q5552" i="6"/>
  <c r="P5552" i="6"/>
  <c r="O5552" i="6"/>
  <c r="N5552" i="6"/>
  <c r="M5552" i="6"/>
  <c r="T5551" i="6" a="1"/>
  <c r="T5551" i="6" s="1"/>
  <c r="S5551" i="6" a="1"/>
  <c r="S5551" i="6" s="1"/>
  <c r="R5551" i="6"/>
  <c r="Q5551" i="6"/>
  <c r="P5551" i="6"/>
  <c r="O5551" i="6"/>
  <c r="N5551" i="6"/>
  <c r="M5551" i="6"/>
  <c r="T5550" i="6" a="1"/>
  <c r="T5550" i="6" s="1"/>
  <c r="S5550" i="6" a="1"/>
  <c r="S5550" i="6" s="1"/>
  <c r="R5550" i="6"/>
  <c r="Q5550" i="6"/>
  <c r="P5550" i="6"/>
  <c r="O5550" i="6"/>
  <c r="N5550" i="6"/>
  <c r="M5550" i="6"/>
  <c r="T5549" i="6" a="1"/>
  <c r="T5549" i="6" s="1"/>
  <c r="S5549" i="6" a="1"/>
  <c r="S5549" i="6" s="1"/>
  <c r="R5549" i="6"/>
  <c r="Q5549" i="6"/>
  <c r="P5549" i="6"/>
  <c r="O5549" i="6"/>
  <c r="N5549" i="6"/>
  <c r="M5549" i="6"/>
  <c r="T5548" i="6" a="1"/>
  <c r="T5548" i="6" s="1"/>
  <c r="S5548" i="6" a="1"/>
  <c r="S5548" i="6" s="1"/>
  <c r="R5548" i="6"/>
  <c r="Q5548" i="6"/>
  <c r="P5548" i="6"/>
  <c r="O5548" i="6"/>
  <c r="N5548" i="6"/>
  <c r="M5548" i="6"/>
  <c r="T5547" i="6" a="1"/>
  <c r="T5547" i="6" s="1"/>
  <c r="S5547" i="6" a="1"/>
  <c r="S5547" i="6" s="1"/>
  <c r="R5547" i="6"/>
  <c r="Q5547" i="6"/>
  <c r="P5547" i="6"/>
  <c r="O5547" i="6"/>
  <c r="N5547" i="6"/>
  <c r="M5547" i="6"/>
  <c r="T5546" i="6" a="1"/>
  <c r="T5546" i="6" s="1"/>
  <c r="S5546" i="6" a="1"/>
  <c r="S5546" i="6" s="1"/>
  <c r="R5546" i="6"/>
  <c r="Q5546" i="6"/>
  <c r="P5546" i="6"/>
  <c r="O5546" i="6"/>
  <c r="N5546" i="6"/>
  <c r="M5546" i="6"/>
  <c r="T5545" i="6" a="1"/>
  <c r="T5545" i="6" s="1"/>
  <c r="S5545" i="6" a="1"/>
  <c r="S5545" i="6" s="1"/>
  <c r="R5545" i="6"/>
  <c r="Q5545" i="6"/>
  <c r="P5545" i="6"/>
  <c r="O5545" i="6"/>
  <c r="N5545" i="6"/>
  <c r="M5545" i="6"/>
  <c r="T5544" i="6" a="1"/>
  <c r="T5544" i="6" s="1"/>
  <c r="S5544" i="6" a="1"/>
  <c r="S5544" i="6" s="1"/>
  <c r="R5544" i="6"/>
  <c r="Q5544" i="6"/>
  <c r="P5544" i="6"/>
  <c r="O5544" i="6"/>
  <c r="N5544" i="6"/>
  <c r="M5544" i="6"/>
  <c r="T5543" i="6" a="1"/>
  <c r="T5543" i="6" s="1"/>
  <c r="S5543" i="6" a="1"/>
  <c r="S5543" i="6" s="1"/>
  <c r="R5543" i="6"/>
  <c r="Q5543" i="6"/>
  <c r="P5543" i="6"/>
  <c r="O5543" i="6"/>
  <c r="N5543" i="6"/>
  <c r="M5543" i="6"/>
  <c r="T5542" i="6" a="1"/>
  <c r="T5542" i="6" s="1"/>
  <c r="S5542" i="6" a="1"/>
  <c r="S5542" i="6" s="1"/>
  <c r="R5542" i="6"/>
  <c r="Q5542" i="6"/>
  <c r="P5542" i="6"/>
  <c r="O5542" i="6"/>
  <c r="N5542" i="6"/>
  <c r="M5542" i="6"/>
  <c r="T5541" i="6" a="1"/>
  <c r="T5541" i="6" s="1"/>
  <c r="S5541" i="6" a="1"/>
  <c r="S5541" i="6" s="1"/>
  <c r="R5541" i="6"/>
  <c r="Q5541" i="6"/>
  <c r="P5541" i="6"/>
  <c r="O5541" i="6"/>
  <c r="N5541" i="6"/>
  <c r="M5541" i="6"/>
  <c r="T5540" i="6" a="1"/>
  <c r="T5540" i="6" s="1"/>
  <c r="S5540" i="6" a="1"/>
  <c r="S5540" i="6" s="1"/>
  <c r="R5540" i="6"/>
  <c r="Q5540" i="6"/>
  <c r="P5540" i="6"/>
  <c r="O5540" i="6"/>
  <c r="N5540" i="6"/>
  <c r="M5540" i="6"/>
  <c r="T5539" i="6" a="1"/>
  <c r="T5539" i="6" s="1"/>
  <c r="S5539" i="6" a="1"/>
  <c r="S5539" i="6" s="1"/>
  <c r="R5539" i="6"/>
  <c r="Q5539" i="6"/>
  <c r="P5539" i="6"/>
  <c r="O5539" i="6"/>
  <c r="N5539" i="6"/>
  <c r="M5539" i="6"/>
  <c r="T5538" i="6" a="1"/>
  <c r="T5538" i="6" s="1"/>
  <c r="S5538" i="6" a="1"/>
  <c r="S5538" i="6" s="1"/>
  <c r="R5538" i="6"/>
  <c r="Q5538" i="6"/>
  <c r="P5538" i="6"/>
  <c r="O5538" i="6"/>
  <c r="N5538" i="6"/>
  <c r="M5538" i="6"/>
  <c r="T5537" i="6" a="1"/>
  <c r="T5537" i="6" s="1"/>
  <c r="S5537" i="6" a="1"/>
  <c r="S5537" i="6" s="1"/>
  <c r="R5537" i="6"/>
  <c r="Q5537" i="6"/>
  <c r="P5537" i="6"/>
  <c r="O5537" i="6"/>
  <c r="N5537" i="6"/>
  <c r="M5537" i="6"/>
  <c r="T5536" i="6" a="1"/>
  <c r="T5536" i="6" s="1"/>
  <c r="S5536" i="6" a="1"/>
  <c r="S5536" i="6" s="1"/>
  <c r="R5536" i="6"/>
  <c r="Q5536" i="6"/>
  <c r="P5536" i="6"/>
  <c r="O5536" i="6"/>
  <c r="N5536" i="6"/>
  <c r="M5536" i="6"/>
  <c r="T5535" i="6" a="1"/>
  <c r="T5535" i="6" s="1"/>
  <c r="S5535" i="6" a="1"/>
  <c r="S5535" i="6" s="1"/>
  <c r="R5535" i="6"/>
  <c r="Q5535" i="6"/>
  <c r="P5535" i="6"/>
  <c r="O5535" i="6"/>
  <c r="N5535" i="6"/>
  <c r="M5535" i="6"/>
  <c r="T5534" i="6" a="1"/>
  <c r="T5534" i="6" s="1"/>
  <c r="S5534" i="6" a="1"/>
  <c r="S5534" i="6" s="1"/>
  <c r="R5534" i="6"/>
  <c r="Q5534" i="6"/>
  <c r="P5534" i="6"/>
  <c r="O5534" i="6"/>
  <c r="N5534" i="6"/>
  <c r="M5534" i="6"/>
  <c r="T5533" i="6" a="1"/>
  <c r="T5533" i="6" s="1"/>
  <c r="S5533" i="6" a="1"/>
  <c r="S5533" i="6" s="1"/>
  <c r="R5533" i="6"/>
  <c r="Q5533" i="6"/>
  <c r="P5533" i="6"/>
  <c r="O5533" i="6"/>
  <c r="N5533" i="6"/>
  <c r="M5533" i="6"/>
  <c r="T5532" i="6" a="1"/>
  <c r="T5532" i="6" s="1"/>
  <c r="S5532" i="6" a="1"/>
  <c r="S5532" i="6" s="1"/>
  <c r="R5532" i="6"/>
  <c r="Q5532" i="6"/>
  <c r="P5532" i="6"/>
  <c r="O5532" i="6"/>
  <c r="N5532" i="6"/>
  <c r="M5532" i="6"/>
  <c r="T5531" i="6" a="1"/>
  <c r="T5531" i="6" s="1"/>
  <c r="S5531" i="6" a="1"/>
  <c r="S5531" i="6" s="1"/>
  <c r="R5531" i="6"/>
  <c r="Q5531" i="6"/>
  <c r="P5531" i="6"/>
  <c r="O5531" i="6"/>
  <c r="N5531" i="6"/>
  <c r="M5531" i="6"/>
  <c r="T5530" i="6" a="1"/>
  <c r="T5530" i="6" s="1"/>
  <c r="S5530" i="6" a="1"/>
  <c r="S5530" i="6" s="1"/>
  <c r="R5530" i="6"/>
  <c r="Q5530" i="6"/>
  <c r="P5530" i="6"/>
  <c r="O5530" i="6"/>
  <c r="N5530" i="6"/>
  <c r="M5530" i="6"/>
  <c r="T5529" i="6" a="1"/>
  <c r="T5529" i="6" s="1"/>
  <c r="S5529" i="6" a="1"/>
  <c r="S5529" i="6" s="1"/>
  <c r="R5529" i="6"/>
  <c r="Q5529" i="6"/>
  <c r="P5529" i="6"/>
  <c r="O5529" i="6"/>
  <c r="N5529" i="6"/>
  <c r="M5529" i="6"/>
  <c r="T5528" i="6" a="1"/>
  <c r="T5528" i="6" s="1"/>
  <c r="S5528" i="6" a="1"/>
  <c r="S5528" i="6" s="1"/>
  <c r="R5528" i="6"/>
  <c r="Q5528" i="6"/>
  <c r="P5528" i="6"/>
  <c r="O5528" i="6"/>
  <c r="N5528" i="6"/>
  <c r="M5528" i="6"/>
  <c r="T5527" i="6" a="1"/>
  <c r="T5527" i="6" s="1"/>
  <c r="S5527" i="6" a="1"/>
  <c r="S5527" i="6" s="1"/>
  <c r="R5527" i="6"/>
  <c r="Q5527" i="6"/>
  <c r="P5527" i="6"/>
  <c r="O5527" i="6"/>
  <c r="N5527" i="6"/>
  <c r="M5527" i="6"/>
  <c r="T5526" i="6" a="1"/>
  <c r="T5526" i="6" s="1"/>
  <c r="S5526" i="6" a="1"/>
  <c r="S5526" i="6" s="1"/>
  <c r="R5526" i="6"/>
  <c r="Q5526" i="6"/>
  <c r="P5526" i="6"/>
  <c r="O5526" i="6"/>
  <c r="N5526" i="6"/>
  <c r="M5526" i="6"/>
  <c r="T5525" i="6" a="1"/>
  <c r="T5525" i="6" s="1"/>
  <c r="S5525" i="6" a="1"/>
  <c r="S5525" i="6" s="1"/>
  <c r="R5525" i="6"/>
  <c r="Q5525" i="6"/>
  <c r="P5525" i="6"/>
  <c r="O5525" i="6"/>
  <c r="N5525" i="6"/>
  <c r="M5525" i="6"/>
  <c r="T5524" i="6" a="1"/>
  <c r="T5524" i="6" s="1"/>
  <c r="S5524" i="6" a="1"/>
  <c r="S5524" i="6" s="1"/>
  <c r="R5524" i="6"/>
  <c r="Q5524" i="6"/>
  <c r="P5524" i="6"/>
  <c r="O5524" i="6"/>
  <c r="N5524" i="6"/>
  <c r="M5524" i="6"/>
  <c r="T5523" i="6" a="1"/>
  <c r="T5523" i="6" s="1"/>
  <c r="S5523" i="6" a="1"/>
  <c r="S5523" i="6" s="1"/>
  <c r="R5523" i="6"/>
  <c r="Q5523" i="6"/>
  <c r="P5523" i="6"/>
  <c r="O5523" i="6"/>
  <c r="N5523" i="6"/>
  <c r="M5523" i="6"/>
  <c r="T5522" i="6" a="1"/>
  <c r="T5522" i="6" s="1"/>
  <c r="S5522" i="6" a="1"/>
  <c r="S5522" i="6" s="1"/>
  <c r="R5522" i="6"/>
  <c r="Q5522" i="6"/>
  <c r="P5522" i="6"/>
  <c r="O5522" i="6"/>
  <c r="N5522" i="6"/>
  <c r="M5522" i="6"/>
  <c r="T5521" i="6" a="1"/>
  <c r="T5521" i="6" s="1"/>
  <c r="S5521" i="6" a="1"/>
  <c r="S5521" i="6" s="1"/>
  <c r="R5521" i="6"/>
  <c r="Q5521" i="6"/>
  <c r="P5521" i="6"/>
  <c r="O5521" i="6"/>
  <c r="N5521" i="6"/>
  <c r="M5521" i="6"/>
  <c r="T5520" i="6" a="1"/>
  <c r="T5520" i="6" s="1"/>
  <c r="S5520" i="6" a="1"/>
  <c r="S5520" i="6" s="1"/>
  <c r="R5520" i="6"/>
  <c r="Q5520" i="6"/>
  <c r="P5520" i="6"/>
  <c r="O5520" i="6"/>
  <c r="N5520" i="6"/>
  <c r="M5520" i="6"/>
  <c r="T5519" i="6" a="1"/>
  <c r="T5519" i="6" s="1"/>
  <c r="S5519" i="6" a="1"/>
  <c r="S5519" i="6" s="1"/>
  <c r="R5519" i="6"/>
  <c r="Q5519" i="6"/>
  <c r="P5519" i="6"/>
  <c r="O5519" i="6"/>
  <c r="N5519" i="6"/>
  <c r="M5519" i="6"/>
  <c r="T5518" i="6" a="1"/>
  <c r="T5518" i="6" s="1"/>
  <c r="S5518" i="6" a="1"/>
  <c r="S5518" i="6" s="1"/>
  <c r="R5518" i="6"/>
  <c r="Q5518" i="6"/>
  <c r="P5518" i="6"/>
  <c r="O5518" i="6"/>
  <c r="N5518" i="6"/>
  <c r="M5518" i="6"/>
  <c r="T5517" i="6" a="1"/>
  <c r="T5517" i="6" s="1"/>
  <c r="S5517" i="6" a="1"/>
  <c r="S5517" i="6" s="1"/>
  <c r="R5517" i="6"/>
  <c r="Q5517" i="6"/>
  <c r="P5517" i="6"/>
  <c r="O5517" i="6"/>
  <c r="N5517" i="6"/>
  <c r="M5517" i="6"/>
  <c r="T5516" i="6" a="1"/>
  <c r="T5516" i="6" s="1"/>
  <c r="S5516" i="6" a="1"/>
  <c r="S5516" i="6" s="1"/>
  <c r="R5516" i="6"/>
  <c r="Q5516" i="6"/>
  <c r="P5516" i="6"/>
  <c r="O5516" i="6"/>
  <c r="N5516" i="6"/>
  <c r="M5516" i="6"/>
  <c r="T5515" i="6" a="1"/>
  <c r="T5515" i="6" s="1"/>
  <c r="S5515" i="6" a="1"/>
  <c r="S5515" i="6" s="1"/>
  <c r="R5515" i="6"/>
  <c r="Q5515" i="6"/>
  <c r="P5515" i="6"/>
  <c r="O5515" i="6"/>
  <c r="N5515" i="6"/>
  <c r="M5515" i="6"/>
  <c r="T5514" i="6" a="1"/>
  <c r="T5514" i="6" s="1"/>
  <c r="S5514" i="6" a="1"/>
  <c r="S5514" i="6" s="1"/>
  <c r="R5514" i="6"/>
  <c r="Q5514" i="6"/>
  <c r="P5514" i="6"/>
  <c r="O5514" i="6"/>
  <c r="N5514" i="6"/>
  <c r="M5514" i="6"/>
  <c r="T5513" i="6" a="1"/>
  <c r="T5513" i="6" s="1"/>
  <c r="S5513" i="6" a="1"/>
  <c r="S5513" i="6" s="1"/>
  <c r="R5513" i="6"/>
  <c r="Q5513" i="6"/>
  <c r="P5513" i="6"/>
  <c r="O5513" i="6"/>
  <c r="N5513" i="6"/>
  <c r="M5513" i="6"/>
  <c r="T5512" i="6" a="1"/>
  <c r="T5512" i="6" s="1"/>
  <c r="S5512" i="6" a="1"/>
  <c r="S5512" i="6" s="1"/>
  <c r="R5512" i="6"/>
  <c r="Q5512" i="6"/>
  <c r="P5512" i="6"/>
  <c r="O5512" i="6"/>
  <c r="N5512" i="6"/>
  <c r="M5512" i="6"/>
  <c r="T5511" i="6" a="1"/>
  <c r="T5511" i="6" s="1"/>
  <c r="S5511" i="6" a="1"/>
  <c r="S5511" i="6" s="1"/>
  <c r="R5511" i="6"/>
  <c r="Q5511" i="6"/>
  <c r="P5511" i="6"/>
  <c r="O5511" i="6"/>
  <c r="N5511" i="6"/>
  <c r="M5511" i="6"/>
  <c r="T5510" i="6" a="1"/>
  <c r="T5510" i="6" s="1"/>
  <c r="S5510" i="6" a="1"/>
  <c r="S5510" i="6" s="1"/>
  <c r="R5510" i="6"/>
  <c r="Q5510" i="6"/>
  <c r="P5510" i="6"/>
  <c r="O5510" i="6"/>
  <c r="N5510" i="6"/>
  <c r="M5510" i="6"/>
  <c r="T5509" i="6" a="1"/>
  <c r="T5509" i="6" s="1"/>
  <c r="S5509" i="6" a="1"/>
  <c r="S5509" i="6" s="1"/>
  <c r="R5509" i="6"/>
  <c r="Q5509" i="6"/>
  <c r="P5509" i="6"/>
  <c r="O5509" i="6"/>
  <c r="N5509" i="6"/>
  <c r="M5509" i="6"/>
  <c r="T5508" i="6" a="1"/>
  <c r="T5508" i="6" s="1"/>
  <c r="S5508" i="6" a="1"/>
  <c r="S5508" i="6" s="1"/>
  <c r="R5508" i="6"/>
  <c r="Q5508" i="6"/>
  <c r="P5508" i="6"/>
  <c r="O5508" i="6"/>
  <c r="N5508" i="6"/>
  <c r="M5508" i="6"/>
  <c r="T5507" i="6" a="1"/>
  <c r="T5507" i="6" s="1"/>
  <c r="S5507" i="6" a="1"/>
  <c r="S5507" i="6" s="1"/>
  <c r="R5507" i="6"/>
  <c r="Q5507" i="6"/>
  <c r="P5507" i="6"/>
  <c r="O5507" i="6"/>
  <c r="N5507" i="6"/>
  <c r="M5507" i="6"/>
  <c r="T5506" i="6" a="1"/>
  <c r="T5506" i="6" s="1"/>
  <c r="S5506" i="6" a="1"/>
  <c r="S5506" i="6" s="1"/>
  <c r="R5506" i="6"/>
  <c r="Q5506" i="6"/>
  <c r="P5506" i="6"/>
  <c r="O5506" i="6"/>
  <c r="N5506" i="6"/>
  <c r="M5506" i="6"/>
  <c r="T5505" i="6" a="1"/>
  <c r="T5505" i="6" s="1"/>
  <c r="S5505" i="6" a="1"/>
  <c r="S5505" i="6" s="1"/>
  <c r="R5505" i="6"/>
  <c r="Q5505" i="6"/>
  <c r="P5505" i="6"/>
  <c r="O5505" i="6"/>
  <c r="N5505" i="6"/>
  <c r="M5505" i="6"/>
  <c r="T5504" i="6" a="1"/>
  <c r="T5504" i="6" s="1"/>
  <c r="S5504" i="6" a="1"/>
  <c r="S5504" i="6" s="1"/>
  <c r="R5504" i="6"/>
  <c r="Q5504" i="6"/>
  <c r="P5504" i="6"/>
  <c r="O5504" i="6"/>
  <c r="N5504" i="6"/>
  <c r="M5504" i="6"/>
  <c r="T5503" i="6" a="1"/>
  <c r="T5503" i="6" s="1"/>
  <c r="S5503" i="6" a="1"/>
  <c r="S5503" i="6" s="1"/>
  <c r="R5503" i="6"/>
  <c r="Q5503" i="6"/>
  <c r="P5503" i="6"/>
  <c r="O5503" i="6"/>
  <c r="N5503" i="6"/>
  <c r="M5503" i="6"/>
  <c r="T5502" i="6" a="1"/>
  <c r="T5502" i="6" s="1"/>
  <c r="S5502" i="6" a="1"/>
  <c r="S5502" i="6" s="1"/>
  <c r="R5502" i="6"/>
  <c r="Q5502" i="6"/>
  <c r="P5502" i="6"/>
  <c r="O5502" i="6"/>
  <c r="N5502" i="6"/>
  <c r="M5502" i="6"/>
  <c r="T5501" i="6" a="1"/>
  <c r="T5501" i="6" s="1"/>
  <c r="S5501" i="6" a="1"/>
  <c r="S5501" i="6" s="1"/>
  <c r="R5501" i="6"/>
  <c r="Q5501" i="6"/>
  <c r="P5501" i="6"/>
  <c r="O5501" i="6"/>
  <c r="N5501" i="6"/>
  <c r="M5501" i="6"/>
  <c r="T5500" i="6" a="1"/>
  <c r="T5500" i="6" s="1"/>
  <c r="S5500" i="6" a="1"/>
  <c r="S5500" i="6" s="1"/>
  <c r="R5500" i="6"/>
  <c r="Q5500" i="6"/>
  <c r="P5500" i="6"/>
  <c r="O5500" i="6"/>
  <c r="N5500" i="6"/>
  <c r="M5500" i="6"/>
  <c r="T5499" i="6" a="1"/>
  <c r="T5499" i="6" s="1"/>
  <c r="S5499" i="6" a="1"/>
  <c r="S5499" i="6" s="1"/>
  <c r="R5499" i="6"/>
  <c r="Q5499" i="6"/>
  <c r="P5499" i="6"/>
  <c r="O5499" i="6"/>
  <c r="N5499" i="6"/>
  <c r="M5499" i="6"/>
  <c r="T5498" i="6" a="1"/>
  <c r="T5498" i="6" s="1"/>
  <c r="S5498" i="6" a="1"/>
  <c r="S5498" i="6" s="1"/>
  <c r="R5498" i="6"/>
  <c r="Q5498" i="6"/>
  <c r="P5498" i="6"/>
  <c r="O5498" i="6"/>
  <c r="N5498" i="6"/>
  <c r="M5498" i="6"/>
  <c r="T5497" i="6" a="1"/>
  <c r="T5497" i="6" s="1"/>
  <c r="S5497" i="6" a="1"/>
  <c r="S5497" i="6" s="1"/>
  <c r="R5497" i="6"/>
  <c r="Q5497" i="6"/>
  <c r="P5497" i="6"/>
  <c r="O5497" i="6"/>
  <c r="N5497" i="6"/>
  <c r="M5497" i="6"/>
  <c r="T5496" i="6" a="1"/>
  <c r="T5496" i="6" s="1"/>
  <c r="S5496" i="6" a="1"/>
  <c r="S5496" i="6" s="1"/>
  <c r="R5496" i="6"/>
  <c r="Q5496" i="6"/>
  <c r="P5496" i="6"/>
  <c r="O5496" i="6"/>
  <c r="N5496" i="6"/>
  <c r="M5496" i="6"/>
  <c r="T5495" i="6" a="1"/>
  <c r="T5495" i="6" s="1"/>
  <c r="S5495" i="6" a="1"/>
  <c r="S5495" i="6" s="1"/>
  <c r="R5495" i="6"/>
  <c r="Q5495" i="6"/>
  <c r="P5495" i="6"/>
  <c r="O5495" i="6"/>
  <c r="N5495" i="6"/>
  <c r="M5495" i="6"/>
  <c r="T5494" i="6" a="1"/>
  <c r="T5494" i="6" s="1"/>
  <c r="S5494" i="6" a="1"/>
  <c r="S5494" i="6" s="1"/>
  <c r="R5494" i="6"/>
  <c r="Q5494" i="6"/>
  <c r="P5494" i="6"/>
  <c r="O5494" i="6"/>
  <c r="N5494" i="6"/>
  <c r="M5494" i="6"/>
  <c r="T5493" i="6" a="1"/>
  <c r="T5493" i="6" s="1"/>
  <c r="S5493" i="6" a="1"/>
  <c r="S5493" i="6" s="1"/>
  <c r="R5493" i="6"/>
  <c r="Q5493" i="6"/>
  <c r="P5493" i="6"/>
  <c r="O5493" i="6"/>
  <c r="N5493" i="6"/>
  <c r="M5493" i="6"/>
  <c r="T5492" i="6" a="1"/>
  <c r="T5492" i="6" s="1"/>
  <c r="S5492" i="6" a="1"/>
  <c r="S5492" i="6" s="1"/>
  <c r="R5492" i="6"/>
  <c r="Q5492" i="6"/>
  <c r="P5492" i="6"/>
  <c r="O5492" i="6"/>
  <c r="N5492" i="6"/>
  <c r="M5492" i="6"/>
  <c r="T5491" i="6" a="1"/>
  <c r="T5491" i="6" s="1"/>
  <c r="S5491" i="6" a="1"/>
  <c r="S5491" i="6" s="1"/>
  <c r="R5491" i="6"/>
  <c r="Q5491" i="6"/>
  <c r="P5491" i="6"/>
  <c r="O5491" i="6"/>
  <c r="N5491" i="6"/>
  <c r="M5491" i="6"/>
  <c r="T5490" i="6" a="1"/>
  <c r="T5490" i="6" s="1"/>
  <c r="S5490" i="6" a="1"/>
  <c r="S5490" i="6" s="1"/>
  <c r="R5490" i="6"/>
  <c r="Q5490" i="6"/>
  <c r="P5490" i="6"/>
  <c r="O5490" i="6"/>
  <c r="N5490" i="6"/>
  <c r="M5490" i="6"/>
  <c r="T5489" i="6" a="1"/>
  <c r="T5489" i="6" s="1"/>
  <c r="S5489" i="6" a="1"/>
  <c r="S5489" i="6" s="1"/>
  <c r="R5489" i="6"/>
  <c r="Q5489" i="6"/>
  <c r="P5489" i="6"/>
  <c r="O5489" i="6"/>
  <c r="N5489" i="6"/>
  <c r="M5489" i="6"/>
  <c r="T5488" i="6" a="1"/>
  <c r="T5488" i="6" s="1"/>
  <c r="S5488" i="6" a="1"/>
  <c r="S5488" i="6" s="1"/>
  <c r="R5488" i="6"/>
  <c r="Q5488" i="6"/>
  <c r="P5488" i="6"/>
  <c r="O5488" i="6"/>
  <c r="N5488" i="6"/>
  <c r="M5488" i="6"/>
  <c r="T5487" i="6" a="1"/>
  <c r="T5487" i="6" s="1"/>
  <c r="S5487" i="6" a="1"/>
  <c r="S5487" i="6" s="1"/>
  <c r="R5487" i="6"/>
  <c r="Q5487" i="6"/>
  <c r="P5487" i="6"/>
  <c r="O5487" i="6"/>
  <c r="N5487" i="6"/>
  <c r="M5487" i="6"/>
  <c r="T5486" i="6" a="1"/>
  <c r="T5486" i="6" s="1"/>
  <c r="S5486" i="6" a="1"/>
  <c r="S5486" i="6" s="1"/>
  <c r="R5486" i="6"/>
  <c r="Q5486" i="6"/>
  <c r="P5486" i="6"/>
  <c r="O5486" i="6"/>
  <c r="N5486" i="6"/>
  <c r="M5486" i="6"/>
  <c r="T5485" i="6" a="1"/>
  <c r="T5485" i="6" s="1"/>
  <c r="S5485" i="6" a="1"/>
  <c r="S5485" i="6" s="1"/>
  <c r="R5485" i="6"/>
  <c r="Q5485" i="6"/>
  <c r="P5485" i="6"/>
  <c r="O5485" i="6"/>
  <c r="N5485" i="6"/>
  <c r="M5485" i="6"/>
  <c r="T5484" i="6" a="1"/>
  <c r="T5484" i="6" s="1"/>
  <c r="S5484" i="6" a="1"/>
  <c r="S5484" i="6" s="1"/>
  <c r="R5484" i="6"/>
  <c r="Q5484" i="6"/>
  <c r="P5484" i="6"/>
  <c r="O5484" i="6"/>
  <c r="N5484" i="6"/>
  <c r="M5484" i="6"/>
  <c r="T5483" i="6" a="1"/>
  <c r="T5483" i="6" s="1"/>
  <c r="S5483" i="6" a="1"/>
  <c r="S5483" i="6" s="1"/>
  <c r="R5483" i="6"/>
  <c r="Q5483" i="6"/>
  <c r="P5483" i="6"/>
  <c r="O5483" i="6"/>
  <c r="N5483" i="6"/>
  <c r="M5483" i="6"/>
  <c r="T5482" i="6" a="1"/>
  <c r="T5482" i="6" s="1"/>
  <c r="S5482" i="6" a="1"/>
  <c r="S5482" i="6" s="1"/>
  <c r="R5482" i="6"/>
  <c r="Q5482" i="6"/>
  <c r="P5482" i="6"/>
  <c r="O5482" i="6"/>
  <c r="N5482" i="6"/>
  <c r="M5482" i="6"/>
  <c r="T5481" i="6" a="1"/>
  <c r="T5481" i="6" s="1"/>
  <c r="S5481" i="6" a="1"/>
  <c r="S5481" i="6" s="1"/>
  <c r="R5481" i="6"/>
  <c r="Q5481" i="6"/>
  <c r="P5481" i="6"/>
  <c r="O5481" i="6"/>
  <c r="N5481" i="6"/>
  <c r="M5481" i="6"/>
  <c r="T5480" i="6" a="1"/>
  <c r="T5480" i="6" s="1"/>
  <c r="S5480" i="6" a="1"/>
  <c r="S5480" i="6" s="1"/>
  <c r="R5480" i="6"/>
  <c r="Q5480" i="6"/>
  <c r="P5480" i="6"/>
  <c r="O5480" i="6"/>
  <c r="N5480" i="6"/>
  <c r="M5480" i="6"/>
  <c r="T5479" i="6" a="1"/>
  <c r="T5479" i="6" s="1"/>
  <c r="S5479" i="6" a="1"/>
  <c r="S5479" i="6" s="1"/>
  <c r="R5479" i="6"/>
  <c r="Q5479" i="6"/>
  <c r="P5479" i="6"/>
  <c r="O5479" i="6"/>
  <c r="N5479" i="6"/>
  <c r="M5479" i="6"/>
  <c r="T5478" i="6" a="1"/>
  <c r="T5478" i="6" s="1"/>
  <c r="S5478" i="6" a="1"/>
  <c r="S5478" i="6" s="1"/>
  <c r="R5478" i="6"/>
  <c r="Q5478" i="6"/>
  <c r="P5478" i="6"/>
  <c r="O5478" i="6"/>
  <c r="N5478" i="6"/>
  <c r="M5478" i="6"/>
  <c r="T5477" i="6" a="1"/>
  <c r="T5477" i="6" s="1"/>
  <c r="S5477" i="6" a="1"/>
  <c r="S5477" i="6" s="1"/>
  <c r="R5477" i="6"/>
  <c r="Q5477" i="6"/>
  <c r="P5477" i="6"/>
  <c r="O5477" i="6"/>
  <c r="N5477" i="6"/>
  <c r="M5477" i="6"/>
  <c r="T5476" i="6" a="1"/>
  <c r="T5476" i="6" s="1"/>
  <c r="S5476" i="6" a="1"/>
  <c r="S5476" i="6" s="1"/>
  <c r="R5476" i="6"/>
  <c r="Q5476" i="6"/>
  <c r="P5476" i="6"/>
  <c r="O5476" i="6"/>
  <c r="N5476" i="6"/>
  <c r="M5476" i="6"/>
  <c r="T5475" i="6" a="1"/>
  <c r="T5475" i="6" s="1"/>
  <c r="S5475" i="6" a="1"/>
  <c r="S5475" i="6" s="1"/>
  <c r="R5475" i="6"/>
  <c r="Q5475" i="6"/>
  <c r="P5475" i="6"/>
  <c r="O5475" i="6"/>
  <c r="N5475" i="6"/>
  <c r="M5475" i="6"/>
  <c r="T5474" i="6" a="1"/>
  <c r="T5474" i="6" s="1"/>
  <c r="S5474" i="6" a="1"/>
  <c r="S5474" i="6" s="1"/>
  <c r="R5474" i="6"/>
  <c r="Q5474" i="6"/>
  <c r="P5474" i="6"/>
  <c r="O5474" i="6"/>
  <c r="N5474" i="6"/>
  <c r="M5474" i="6"/>
  <c r="T5473" i="6" a="1"/>
  <c r="T5473" i="6" s="1"/>
  <c r="S5473" i="6" a="1"/>
  <c r="S5473" i="6" s="1"/>
  <c r="R5473" i="6"/>
  <c r="Q5473" i="6"/>
  <c r="P5473" i="6"/>
  <c r="O5473" i="6"/>
  <c r="N5473" i="6"/>
  <c r="M5473" i="6"/>
  <c r="T5472" i="6" a="1"/>
  <c r="T5472" i="6" s="1"/>
  <c r="S5472" i="6" a="1"/>
  <c r="S5472" i="6" s="1"/>
  <c r="R5472" i="6"/>
  <c r="Q5472" i="6"/>
  <c r="P5472" i="6"/>
  <c r="O5472" i="6"/>
  <c r="N5472" i="6"/>
  <c r="M5472" i="6"/>
  <c r="T5471" i="6" a="1"/>
  <c r="T5471" i="6" s="1"/>
  <c r="S5471" i="6" a="1"/>
  <c r="S5471" i="6" s="1"/>
  <c r="R5471" i="6"/>
  <c r="Q5471" i="6"/>
  <c r="P5471" i="6"/>
  <c r="O5471" i="6"/>
  <c r="N5471" i="6"/>
  <c r="M5471" i="6"/>
  <c r="T5470" i="6" a="1"/>
  <c r="T5470" i="6" s="1"/>
  <c r="S5470" i="6" a="1"/>
  <c r="S5470" i="6" s="1"/>
  <c r="R5470" i="6"/>
  <c r="Q5470" i="6"/>
  <c r="P5470" i="6"/>
  <c r="O5470" i="6"/>
  <c r="N5470" i="6"/>
  <c r="M5470" i="6"/>
  <c r="T5469" i="6" a="1"/>
  <c r="T5469" i="6" s="1"/>
  <c r="S5469" i="6" a="1"/>
  <c r="S5469" i="6" s="1"/>
  <c r="R5469" i="6"/>
  <c r="Q5469" i="6"/>
  <c r="P5469" i="6"/>
  <c r="O5469" i="6"/>
  <c r="N5469" i="6"/>
  <c r="M5469" i="6"/>
  <c r="T5468" i="6" a="1"/>
  <c r="T5468" i="6" s="1"/>
  <c r="S5468" i="6" a="1"/>
  <c r="S5468" i="6" s="1"/>
  <c r="R5468" i="6"/>
  <c r="Q5468" i="6"/>
  <c r="P5468" i="6"/>
  <c r="O5468" i="6"/>
  <c r="N5468" i="6"/>
  <c r="M5468" i="6"/>
  <c r="T5467" i="6" a="1"/>
  <c r="T5467" i="6" s="1"/>
  <c r="S5467" i="6" a="1"/>
  <c r="S5467" i="6" s="1"/>
  <c r="R5467" i="6"/>
  <c r="Q5467" i="6"/>
  <c r="P5467" i="6"/>
  <c r="O5467" i="6"/>
  <c r="N5467" i="6"/>
  <c r="M5467" i="6"/>
  <c r="T5466" i="6" a="1"/>
  <c r="T5466" i="6" s="1"/>
  <c r="S5466" i="6" a="1"/>
  <c r="S5466" i="6" s="1"/>
  <c r="R5466" i="6"/>
  <c r="Q5466" i="6"/>
  <c r="P5466" i="6"/>
  <c r="O5466" i="6"/>
  <c r="N5466" i="6"/>
  <c r="M5466" i="6"/>
  <c r="T5465" i="6" a="1"/>
  <c r="T5465" i="6" s="1"/>
  <c r="S5465" i="6" a="1"/>
  <c r="S5465" i="6" s="1"/>
  <c r="R5465" i="6"/>
  <c r="Q5465" i="6"/>
  <c r="P5465" i="6"/>
  <c r="O5465" i="6"/>
  <c r="N5465" i="6"/>
  <c r="M5465" i="6"/>
  <c r="T5464" i="6" a="1"/>
  <c r="T5464" i="6" s="1"/>
  <c r="S5464" i="6" a="1"/>
  <c r="S5464" i="6" s="1"/>
  <c r="R5464" i="6"/>
  <c r="Q5464" i="6"/>
  <c r="P5464" i="6"/>
  <c r="O5464" i="6"/>
  <c r="N5464" i="6"/>
  <c r="M5464" i="6"/>
  <c r="T5463" i="6" a="1"/>
  <c r="T5463" i="6" s="1"/>
  <c r="S5463" i="6" a="1"/>
  <c r="S5463" i="6" s="1"/>
  <c r="R5463" i="6"/>
  <c r="Q5463" i="6"/>
  <c r="P5463" i="6"/>
  <c r="O5463" i="6"/>
  <c r="N5463" i="6"/>
  <c r="M5463" i="6"/>
  <c r="T5462" i="6" a="1"/>
  <c r="T5462" i="6" s="1"/>
  <c r="S5462" i="6" a="1"/>
  <c r="S5462" i="6" s="1"/>
  <c r="R5462" i="6"/>
  <c r="Q5462" i="6"/>
  <c r="P5462" i="6"/>
  <c r="O5462" i="6"/>
  <c r="N5462" i="6"/>
  <c r="M5462" i="6"/>
  <c r="T5461" i="6" a="1"/>
  <c r="T5461" i="6" s="1"/>
  <c r="S5461" i="6" a="1"/>
  <c r="S5461" i="6" s="1"/>
  <c r="R5461" i="6"/>
  <c r="Q5461" i="6"/>
  <c r="P5461" i="6"/>
  <c r="O5461" i="6"/>
  <c r="N5461" i="6"/>
  <c r="M5461" i="6"/>
  <c r="T5460" i="6" a="1"/>
  <c r="T5460" i="6" s="1"/>
  <c r="S5460" i="6" a="1"/>
  <c r="S5460" i="6" s="1"/>
  <c r="R5460" i="6"/>
  <c r="Q5460" i="6"/>
  <c r="P5460" i="6"/>
  <c r="O5460" i="6"/>
  <c r="N5460" i="6"/>
  <c r="M5460" i="6"/>
  <c r="T5459" i="6" a="1"/>
  <c r="T5459" i="6" s="1"/>
  <c r="S5459" i="6" a="1"/>
  <c r="S5459" i="6" s="1"/>
  <c r="R5459" i="6"/>
  <c r="Q5459" i="6"/>
  <c r="P5459" i="6"/>
  <c r="O5459" i="6"/>
  <c r="N5459" i="6"/>
  <c r="M5459" i="6"/>
  <c r="T5458" i="6" a="1"/>
  <c r="T5458" i="6" s="1"/>
  <c r="S5458" i="6" a="1"/>
  <c r="S5458" i="6" s="1"/>
  <c r="R5458" i="6"/>
  <c r="Q5458" i="6"/>
  <c r="P5458" i="6"/>
  <c r="O5458" i="6"/>
  <c r="N5458" i="6"/>
  <c r="M5458" i="6"/>
  <c r="T5457" i="6" a="1"/>
  <c r="T5457" i="6" s="1"/>
  <c r="S5457" i="6" a="1"/>
  <c r="S5457" i="6" s="1"/>
  <c r="R5457" i="6"/>
  <c r="Q5457" i="6"/>
  <c r="P5457" i="6"/>
  <c r="O5457" i="6"/>
  <c r="N5457" i="6"/>
  <c r="M5457" i="6"/>
  <c r="T5456" i="6" a="1"/>
  <c r="T5456" i="6" s="1"/>
  <c r="S5456" i="6" a="1"/>
  <c r="S5456" i="6" s="1"/>
  <c r="R5456" i="6"/>
  <c r="Q5456" i="6"/>
  <c r="P5456" i="6"/>
  <c r="O5456" i="6"/>
  <c r="N5456" i="6"/>
  <c r="M5456" i="6"/>
  <c r="T5455" i="6" a="1"/>
  <c r="T5455" i="6" s="1"/>
  <c r="S5455" i="6" a="1"/>
  <c r="S5455" i="6" s="1"/>
  <c r="R5455" i="6"/>
  <c r="Q5455" i="6"/>
  <c r="P5455" i="6"/>
  <c r="O5455" i="6"/>
  <c r="N5455" i="6"/>
  <c r="M5455" i="6"/>
  <c r="T5454" i="6" a="1"/>
  <c r="T5454" i="6" s="1"/>
  <c r="S5454" i="6" a="1"/>
  <c r="S5454" i="6" s="1"/>
  <c r="R5454" i="6"/>
  <c r="Q5454" i="6"/>
  <c r="P5454" i="6"/>
  <c r="O5454" i="6"/>
  <c r="N5454" i="6"/>
  <c r="M5454" i="6"/>
  <c r="T5453" i="6" a="1"/>
  <c r="T5453" i="6" s="1"/>
  <c r="S5453" i="6" a="1"/>
  <c r="S5453" i="6" s="1"/>
  <c r="R5453" i="6"/>
  <c r="Q5453" i="6"/>
  <c r="P5453" i="6"/>
  <c r="O5453" i="6"/>
  <c r="N5453" i="6"/>
  <c r="M5453" i="6"/>
  <c r="T5452" i="6" a="1"/>
  <c r="T5452" i="6" s="1"/>
  <c r="S5452" i="6" a="1"/>
  <c r="S5452" i="6" s="1"/>
  <c r="R5452" i="6"/>
  <c r="Q5452" i="6"/>
  <c r="P5452" i="6"/>
  <c r="O5452" i="6"/>
  <c r="N5452" i="6"/>
  <c r="M5452" i="6"/>
  <c r="T5451" i="6" a="1"/>
  <c r="T5451" i="6" s="1"/>
  <c r="S5451" i="6" a="1"/>
  <c r="S5451" i="6" s="1"/>
  <c r="R5451" i="6"/>
  <c r="Q5451" i="6"/>
  <c r="P5451" i="6"/>
  <c r="O5451" i="6"/>
  <c r="N5451" i="6"/>
  <c r="M5451" i="6"/>
  <c r="T5450" i="6" a="1"/>
  <c r="T5450" i="6" s="1"/>
  <c r="S5450" i="6" a="1"/>
  <c r="S5450" i="6" s="1"/>
  <c r="R5450" i="6"/>
  <c r="Q5450" i="6"/>
  <c r="P5450" i="6"/>
  <c r="O5450" i="6"/>
  <c r="N5450" i="6"/>
  <c r="M5450" i="6"/>
  <c r="T5449" i="6" a="1"/>
  <c r="T5449" i="6" s="1"/>
  <c r="S5449" i="6" a="1"/>
  <c r="S5449" i="6" s="1"/>
  <c r="R5449" i="6"/>
  <c r="Q5449" i="6"/>
  <c r="P5449" i="6"/>
  <c r="O5449" i="6"/>
  <c r="N5449" i="6"/>
  <c r="M5449" i="6"/>
  <c r="T5448" i="6" a="1"/>
  <c r="T5448" i="6" s="1"/>
  <c r="S5448" i="6" a="1"/>
  <c r="S5448" i="6" s="1"/>
  <c r="R5448" i="6"/>
  <c r="Q5448" i="6"/>
  <c r="P5448" i="6"/>
  <c r="O5448" i="6"/>
  <c r="N5448" i="6"/>
  <c r="M5448" i="6"/>
  <c r="T5447" i="6" a="1"/>
  <c r="T5447" i="6" s="1"/>
  <c r="S5447" i="6" a="1"/>
  <c r="S5447" i="6" s="1"/>
  <c r="R5447" i="6"/>
  <c r="Q5447" i="6"/>
  <c r="P5447" i="6"/>
  <c r="O5447" i="6"/>
  <c r="N5447" i="6"/>
  <c r="M5447" i="6"/>
  <c r="T5446" i="6" a="1"/>
  <c r="T5446" i="6" s="1"/>
  <c r="S5446" i="6" a="1"/>
  <c r="S5446" i="6" s="1"/>
  <c r="R5446" i="6"/>
  <c r="Q5446" i="6"/>
  <c r="P5446" i="6"/>
  <c r="O5446" i="6"/>
  <c r="N5446" i="6"/>
  <c r="M5446" i="6"/>
  <c r="T5445" i="6" a="1"/>
  <c r="T5445" i="6" s="1"/>
  <c r="S5445" i="6" a="1"/>
  <c r="S5445" i="6" s="1"/>
  <c r="R5445" i="6"/>
  <c r="Q5445" i="6"/>
  <c r="P5445" i="6"/>
  <c r="O5445" i="6"/>
  <c r="N5445" i="6"/>
  <c r="M5445" i="6"/>
  <c r="T5444" i="6" a="1"/>
  <c r="T5444" i="6" s="1"/>
  <c r="S5444" i="6" a="1"/>
  <c r="S5444" i="6" s="1"/>
  <c r="R5444" i="6"/>
  <c r="Q5444" i="6"/>
  <c r="P5444" i="6"/>
  <c r="O5444" i="6"/>
  <c r="N5444" i="6"/>
  <c r="M5444" i="6"/>
  <c r="T5443" i="6" a="1"/>
  <c r="T5443" i="6" s="1"/>
  <c r="S5443" i="6" a="1"/>
  <c r="S5443" i="6" s="1"/>
  <c r="R5443" i="6"/>
  <c r="Q5443" i="6"/>
  <c r="P5443" i="6"/>
  <c r="O5443" i="6"/>
  <c r="N5443" i="6"/>
  <c r="M5443" i="6"/>
  <c r="T5442" i="6" a="1"/>
  <c r="T5442" i="6" s="1"/>
  <c r="S5442" i="6" a="1"/>
  <c r="S5442" i="6" s="1"/>
  <c r="R5442" i="6"/>
  <c r="Q5442" i="6"/>
  <c r="P5442" i="6"/>
  <c r="O5442" i="6"/>
  <c r="N5442" i="6"/>
  <c r="M5442" i="6"/>
  <c r="T5441" i="6" a="1"/>
  <c r="T5441" i="6" s="1"/>
  <c r="S5441" i="6" a="1"/>
  <c r="S5441" i="6" s="1"/>
  <c r="R5441" i="6"/>
  <c r="Q5441" i="6"/>
  <c r="P5441" i="6"/>
  <c r="O5441" i="6"/>
  <c r="N5441" i="6"/>
  <c r="M5441" i="6"/>
  <c r="T5440" i="6" a="1"/>
  <c r="T5440" i="6" s="1"/>
  <c r="S5440" i="6" a="1"/>
  <c r="S5440" i="6" s="1"/>
  <c r="R5440" i="6"/>
  <c r="Q5440" i="6"/>
  <c r="P5440" i="6"/>
  <c r="O5440" i="6"/>
  <c r="N5440" i="6"/>
  <c r="M5440" i="6"/>
  <c r="T5439" i="6" a="1"/>
  <c r="T5439" i="6" s="1"/>
  <c r="S5439" i="6" a="1"/>
  <c r="S5439" i="6" s="1"/>
  <c r="R5439" i="6"/>
  <c r="Q5439" i="6"/>
  <c r="P5439" i="6"/>
  <c r="O5439" i="6"/>
  <c r="N5439" i="6"/>
  <c r="M5439" i="6"/>
  <c r="T5438" i="6" a="1"/>
  <c r="T5438" i="6" s="1"/>
  <c r="S5438" i="6" a="1"/>
  <c r="S5438" i="6" s="1"/>
  <c r="R5438" i="6"/>
  <c r="Q5438" i="6"/>
  <c r="P5438" i="6"/>
  <c r="O5438" i="6"/>
  <c r="N5438" i="6"/>
  <c r="M5438" i="6"/>
  <c r="T5437" i="6" a="1"/>
  <c r="T5437" i="6" s="1"/>
  <c r="S5437" i="6" a="1"/>
  <c r="S5437" i="6" s="1"/>
  <c r="R5437" i="6"/>
  <c r="Q5437" i="6"/>
  <c r="P5437" i="6"/>
  <c r="O5437" i="6"/>
  <c r="N5437" i="6"/>
  <c r="M5437" i="6"/>
  <c r="T5436" i="6" a="1"/>
  <c r="T5436" i="6" s="1"/>
  <c r="S5436" i="6" a="1"/>
  <c r="S5436" i="6" s="1"/>
  <c r="R5436" i="6"/>
  <c r="Q5436" i="6"/>
  <c r="P5436" i="6"/>
  <c r="O5436" i="6"/>
  <c r="N5436" i="6"/>
  <c r="M5436" i="6"/>
  <c r="T5435" i="6" a="1"/>
  <c r="T5435" i="6" s="1"/>
  <c r="S5435" i="6" a="1"/>
  <c r="S5435" i="6" s="1"/>
  <c r="R5435" i="6"/>
  <c r="Q5435" i="6"/>
  <c r="P5435" i="6"/>
  <c r="O5435" i="6"/>
  <c r="N5435" i="6"/>
  <c r="M5435" i="6"/>
  <c r="T5434" i="6" a="1"/>
  <c r="T5434" i="6" s="1"/>
  <c r="S5434" i="6" a="1"/>
  <c r="S5434" i="6" s="1"/>
  <c r="R5434" i="6"/>
  <c r="Q5434" i="6"/>
  <c r="P5434" i="6"/>
  <c r="O5434" i="6"/>
  <c r="N5434" i="6"/>
  <c r="M5434" i="6"/>
  <c r="T5433" i="6" a="1"/>
  <c r="T5433" i="6" s="1"/>
  <c r="S5433" i="6" a="1"/>
  <c r="S5433" i="6" s="1"/>
  <c r="R5433" i="6"/>
  <c r="Q5433" i="6"/>
  <c r="P5433" i="6"/>
  <c r="O5433" i="6"/>
  <c r="N5433" i="6"/>
  <c r="M5433" i="6"/>
  <c r="T5432" i="6" a="1"/>
  <c r="T5432" i="6" s="1"/>
  <c r="S5432" i="6" a="1"/>
  <c r="S5432" i="6" s="1"/>
  <c r="R5432" i="6"/>
  <c r="Q5432" i="6"/>
  <c r="P5432" i="6"/>
  <c r="O5432" i="6"/>
  <c r="N5432" i="6"/>
  <c r="M5432" i="6"/>
  <c r="T5431" i="6" a="1"/>
  <c r="T5431" i="6" s="1"/>
  <c r="S5431" i="6" a="1"/>
  <c r="S5431" i="6" s="1"/>
  <c r="R5431" i="6"/>
  <c r="Q5431" i="6"/>
  <c r="P5431" i="6"/>
  <c r="O5431" i="6"/>
  <c r="N5431" i="6"/>
  <c r="M5431" i="6"/>
  <c r="T5430" i="6" a="1"/>
  <c r="T5430" i="6" s="1"/>
  <c r="S5430" i="6" a="1"/>
  <c r="S5430" i="6" s="1"/>
  <c r="R5430" i="6"/>
  <c r="Q5430" i="6"/>
  <c r="P5430" i="6"/>
  <c r="O5430" i="6"/>
  <c r="N5430" i="6"/>
  <c r="M5430" i="6"/>
  <c r="T5429" i="6" a="1"/>
  <c r="T5429" i="6" s="1"/>
  <c r="S5429" i="6" a="1"/>
  <c r="S5429" i="6" s="1"/>
  <c r="R5429" i="6"/>
  <c r="Q5429" i="6"/>
  <c r="P5429" i="6"/>
  <c r="O5429" i="6"/>
  <c r="N5429" i="6"/>
  <c r="M5429" i="6"/>
  <c r="T5428" i="6" a="1"/>
  <c r="T5428" i="6" s="1"/>
  <c r="S5428" i="6" a="1"/>
  <c r="S5428" i="6" s="1"/>
  <c r="R5428" i="6"/>
  <c r="Q5428" i="6"/>
  <c r="P5428" i="6"/>
  <c r="O5428" i="6"/>
  <c r="N5428" i="6"/>
  <c r="M5428" i="6"/>
  <c r="T5427" i="6" a="1"/>
  <c r="T5427" i="6" s="1"/>
  <c r="S5427" i="6" a="1"/>
  <c r="S5427" i="6" s="1"/>
  <c r="R5427" i="6"/>
  <c r="Q5427" i="6"/>
  <c r="P5427" i="6"/>
  <c r="O5427" i="6"/>
  <c r="N5427" i="6"/>
  <c r="M5427" i="6"/>
  <c r="T5426" i="6" a="1"/>
  <c r="T5426" i="6" s="1"/>
  <c r="S5426" i="6" a="1"/>
  <c r="S5426" i="6" s="1"/>
  <c r="R5426" i="6"/>
  <c r="Q5426" i="6"/>
  <c r="P5426" i="6"/>
  <c r="O5426" i="6"/>
  <c r="N5426" i="6"/>
  <c r="M5426" i="6"/>
  <c r="T5425" i="6" a="1"/>
  <c r="T5425" i="6" s="1"/>
  <c r="S5425" i="6" a="1"/>
  <c r="S5425" i="6" s="1"/>
  <c r="R5425" i="6"/>
  <c r="Q5425" i="6"/>
  <c r="P5425" i="6"/>
  <c r="O5425" i="6"/>
  <c r="N5425" i="6"/>
  <c r="M5425" i="6"/>
  <c r="T5424" i="6" a="1"/>
  <c r="T5424" i="6" s="1"/>
  <c r="S5424" i="6" a="1"/>
  <c r="S5424" i="6" s="1"/>
  <c r="R5424" i="6"/>
  <c r="Q5424" i="6"/>
  <c r="P5424" i="6"/>
  <c r="O5424" i="6"/>
  <c r="N5424" i="6"/>
  <c r="M5424" i="6"/>
  <c r="T5423" i="6" a="1"/>
  <c r="T5423" i="6" s="1"/>
  <c r="S5423" i="6" a="1"/>
  <c r="S5423" i="6" s="1"/>
  <c r="R5423" i="6"/>
  <c r="Q5423" i="6"/>
  <c r="P5423" i="6"/>
  <c r="O5423" i="6"/>
  <c r="N5423" i="6"/>
  <c r="M5423" i="6"/>
  <c r="T5422" i="6" a="1"/>
  <c r="T5422" i="6" s="1"/>
  <c r="S5422" i="6" a="1"/>
  <c r="S5422" i="6" s="1"/>
  <c r="R5422" i="6"/>
  <c r="Q5422" i="6"/>
  <c r="P5422" i="6"/>
  <c r="O5422" i="6"/>
  <c r="N5422" i="6"/>
  <c r="M5422" i="6"/>
  <c r="T5421" i="6" a="1"/>
  <c r="T5421" i="6" s="1"/>
  <c r="S5421" i="6" a="1"/>
  <c r="S5421" i="6" s="1"/>
  <c r="R5421" i="6"/>
  <c r="Q5421" i="6"/>
  <c r="P5421" i="6"/>
  <c r="O5421" i="6"/>
  <c r="N5421" i="6"/>
  <c r="M5421" i="6"/>
  <c r="T5420" i="6"/>
  <c r="T5420" i="6" a="1"/>
  <c r="S5420" i="6" a="1"/>
  <c r="S5420" i="6" s="1"/>
  <c r="R5420" i="6"/>
  <c r="Q5420" i="6"/>
  <c r="P5420" i="6"/>
  <c r="O5420" i="6"/>
  <c r="N5420" i="6"/>
  <c r="M5420" i="6"/>
  <c r="T5419" i="6" a="1"/>
  <c r="T5419" i="6" s="1"/>
  <c r="S5419" i="6" a="1"/>
  <c r="S5419" i="6" s="1"/>
  <c r="R5419" i="6"/>
  <c r="Q5419" i="6"/>
  <c r="P5419" i="6"/>
  <c r="O5419" i="6"/>
  <c r="N5419" i="6"/>
  <c r="M5419" i="6"/>
  <c r="T5418" i="6" a="1"/>
  <c r="T5418" i="6" s="1"/>
  <c r="S5418" i="6" a="1"/>
  <c r="S5418" i="6" s="1"/>
  <c r="R5418" i="6"/>
  <c r="Q5418" i="6"/>
  <c r="P5418" i="6"/>
  <c r="O5418" i="6"/>
  <c r="N5418" i="6"/>
  <c r="M5418" i="6"/>
  <c r="T5417" i="6" a="1"/>
  <c r="T5417" i="6" s="1"/>
  <c r="S5417" i="6"/>
  <c r="S5417" i="6" a="1"/>
  <c r="R5417" i="6"/>
  <c r="Q5417" i="6"/>
  <c r="P5417" i="6"/>
  <c r="O5417" i="6"/>
  <c r="N5417" i="6"/>
  <c r="M5417" i="6"/>
  <c r="T5416" i="6"/>
  <c r="T5416" i="6" a="1"/>
  <c r="S5416" i="6"/>
  <c r="S5416" i="6" a="1"/>
  <c r="R5416" i="6"/>
  <c r="Q5416" i="6"/>
  <c r="P5416" i="6"/>
  <c r="O5416" i="6"/>
  <c r="N5416" i="6"/>
  <c r="M5416" i="6"/>
  <c r="T5415" i="6"/>
  <c r="T5415" i="6" a="1"/>
  <c r="S5415" i="6" a="1"/>
  <c r="S5415" i="6" s="1"/>
  <c r="R5415" i="6"/>
  <c r="Q5415" i="6"/>
  <c r="P5415" i="6"/>
  <c r="O5415" i="6"/>
  <c r="N5415" i="6"/>
  <c r="M5415" i="6"/>
  <c r="T5414" i="6" a="1"/>
  <c r="T5414" i="6" s="1"/>
  <c r="S5414" i="6" a="1"/>
  <c r="S5414" i="6" s="1"/>
  <c r="R5414" i="6"/>
  <c r="Q5414" i="6"/>
  <c r="P5414" i="6"/>
  <c r="O5414" i="6"/>
  <c r="N5414" i="6"/>
  <c r="M5414" i="6"/>
  <c r="T5413" i="6" a="1"/>
  <c r="T5413" i="6" s="1"/>
  <c r="S5413" i="6"/>
  <c r="S5413" i="6" a="1"/>
  <c r="R5413" i="6"/>
  <c r="Q5413" i="6"/>
  <c r="P5413" i="6"/>
  <c r="O5413" i="6"/>
  <c r="N5413" i="6"/>
  <c r="M5413" i="6"/>
  <c r="T5412" i="6"/>
  <c r="T5412" i="6" a="1"/>
  <c r="S5412" i="6"/>
  <c r="S5412" i="6" a="1"/>
  <c r="R5412" i="6"/>
  <c r="Q5412" i="6"/>
  <c r="P5412" i="6"/>
  <c r="O5412" i="6"/>
  <c r="N5412" i="6"/>
  <c r="M5412" i="6"/>
  <c r="T5411" i="6"/>
  <c r="T5411" i="6" a="1"/>
  <c r="S5411" i="6" a="1"/>
  <c r="S5411" i="6" s="1"/>
  <c r="R5411" i="6"/>
  <c r="Q5411" i="6"/>
  <c r="P5411" i="6"/>
  <c r="O5411" i="6"/>
  <c r="N5411" i="6"/>
  <c r="M5411" i="6"/>
  <c r="T5410" i="6" a="1"/>
  <c r="T5410" i="6" s="1"/>
  <c r="S5410" i="6"/>
  <c r="S5410" i="6" a="1"/>
  <c r="R5410" i="6"/>
  <c r="Q5410" i="6"/>
  <c r="P5410" i="6"/>
  <c r="O5410" i="6"/>
  <c r="N5410" i="6"/>
  <c r="M5410" i="6"/>
  <c r="T5409" i="6"/>
  <c r="T5409" i="6" a="1"/>
  <c r="S5409" i="6"/>
  <c r="S5409" i="6" a="1"/>
  <c r="R5409" i="6"/>
  <c r="Q5409" i="6"/>
  <c r="P5409" i="6"/>
  <c r="O5409" i="6"/>
  <c r="N5409" i="6"/>
  <c r="M5409" i="6"/>
  <c r="T5408" i="6"/>
  <c r="T5408" i="6" a="1"/>
  <c r="S5408" i="6" a="1"/>
  <c r="S5408" i="6" s="1"/>
  <c r="R5408" i="6"/>
  <c r="Q5408" i="6"/>
  <c r="P5408" i="6"/>
  <c r="O5408" i="6"/>
  <c r="N5408" i="6"/>
  <c r="M5408" i="6"/>
  <c r="T5407" i="6" a="1"/>
  <c r="T5407" i="6" s="1"/>
  <c r="S5407" i="6" a="1"/>
  <c r="S5407" i="6" s="1"/>
  <c r="R5407" i="6"/>
  <c r="Q5407" i="6"/>
  <c r="P5407" i="6"/>
  <c r="O5407" i="6"/>
  <c r="N5407" i="6"/>
  <c r="M5407" i="6"/>
  <c r="T5406" i="6" a="1"/>
  <c r="T5406" i="6" s="1"/>
  <c r="S5406" i="6"/>
  <c r="S5406" i="6" a="1"/>
  <c r="R5406" i="6"/>
  <c r="Q5406" i="6"/>
  <c r="P5406" i="6"/>
  <c r="O5406" i="6"/>
  <c r="N5406" i="6"/>
  <c r="M5406" i="6"/>
  <c r="T5405" i="6"/>
  <c r="T5405" i="6" a="1"/>
  <c r="S5405" i="6"/>
  <c r="S5405" i="6" a="1"/>
  <c r="R5405" i="6"/>
  <c r="Q5405" i="6"/>
  <c r="P5405" i="6"/>
  <c r="O5405" i="6"/>
  <c r="N5405" i="6"/>
  <c r="M5405" i="6"/>
  <c r="T5404" i="6"/>
  <c r="T5404" i="6" a="1"/>
  <c r="S5404" i="6" a="1"/>
  <c r="S5404" i="6" s="1"/>
  <c r="R5404" i="6"/>
  <c r="Q5404" i="6"/>
  <c r="P5404" i="6"/>
  <c r="O5404" i="6"/>
  <c r="N5404" i="6"/>
  <c r="M5404" i="6"/>
  <c r="T5403" i="6" a="1"/>
  <c r="T5403" i="6" s="1"/>
  <c r="S5403" i="6" a="1"/>
  <c r="S5403" i="6" s="1"/>
  <c r="R5403" i="6"/>
  <c r="Q5403" i="6"/>
  <c r="P5403" i="6"/>
  <c r="O5403" i="6"/>
  <c r="N5403" i="6"/>
  <c r="M5403" i="6"/>
  <c r="T5402" i="6" a="1"/>
  <c r="T5402" i="6" s="1"/>
  <c r="S5402" i="6" a="1"/>
  <c r="S5402" i="6" s="1"/>
  <c r="R5402" i="6"/>
  <c r="Q5402" i="6"/>
  <c r="P5402" i="6"/>
  <c r="O5402" i="6"/>
  <c r="N5402" i="6"/>
  <c r="M5402" i="6"/>
  <c r="T5401" i="6" a="1"/>
  <c r="T5401" i="6" s="1"/>
  <c r="S5401" i="6"/>
  <c r="S5401" i="6" a="1"/>
  <c r="R5401" i="6"/>
  <c r="Q5401" i="6"/>
  <c r="P5401" i="6"/>
  <c r="O5401" i="6"/>
  <c r="N5401" i="6"/>
  <c r="M5401" i="6"/>
  <c r="T5400" i="6"/>
  <c r="T5400" i="6" a="1"/>
  <c r="S5400" i="6"/>
  <c r="S5400" i="6" a="1"/>
  <c r="R5400" i="6"/>
  <c r="Q5400" i="6"/>
  <c r="P5400" i="6"/>
  <c r="O5400" i="6"/>
  <c r="N5400" i="6"/>
  <c r="M5400" i="6"/>
  <c r="T5399" i="6"/>
  <c r="T5399" i="6" a="1"/>
  <c r="S5399" i="6" a="1"/>
  <c r="S5399" i="6" s="1"/>
  <c r="R5399" i="6"/>
  <c r="Q5399" i="6"/>
  <c r="P5399" i="6"/>
  <c r="O5399" i="6"/>
  <c r="N5399" i="6"/>
  <c r="M5399" i="6"/>
  <c r="T5398" i="6" a="1"/>
  <c r="T5398" i="6" s="1"/>
  <c r="S5398" i="6" a="1"/>
  <c r="S5398" i="6" s="1"/>
  <c r="R5398" i="6"/>
  <c r="Q5398" i="6"/>
  <c r="P5398" i="6"/>
  <c r="O5398" i="6"/>
  <c r="N5398" i="6"/>
  <c r="M5398" i="6"/>
  <c r="T5397" i="6" a="1"/>
  <c r="T5397" i="6" s="1"/>
  <c r="S5397" i="6"/>
  <c r="S5397" i="6" a="1"/>
  <c r="R5397" i="6"/>
  <c r="Q5397" i="6"/>
  <c r="P5397" i="6"/>
  <c r="O5397" i="6"/>
  <c r="N5397" i="6"/>
  <c r="M5397" i="6"/>
  <c r="T5396" i="6"/>
  <c r="T5396" i="6" a="1"/>
  <c r="S5396" i="6"/>
  <c r="S5396" i="6" a="1"/>
  <c r="R5396" i="6"/>
  <c r="Q5396" i="6"/>
  <c r="P5396" i="6"/>
  <c r="O5396" i="6"/>
  <c r="N5396" i="6"/>
  <c r="M5396" i="6"/>
  <c r="T5395" i="6"/>
  <c r="T5395" i="6" a="1"/>
  <c r="S5395" i="6" a="1"/>
  <c r="S5395" i="6" s="1"/>
  <c r="R5395" i="6"/>
  <c r="Q5395" i="6"/>
  <c r="P5395" i="6"/>
  <c r="O5395" i="6"/>
  <c r="N5395" i="6"/>
  <c r="M5395" i="6"/>
  <c r="T5394" i="6" a="1"/>
  <c r="T5394" i="6" s="1"/>
  <c r="S5394" i="6"/>
  <c r="S5394" i="6" a="1"/>
  <c r="R5394" i="6"/>
  <c r="Q5394" i="6"/>
  <c r="P5394" i="6"/>
  <c r="O5394" i="6"/>
  <c r="N5394" i="6"/>
  <c r="M5394" i="6"/>
  <c r="T5393" i="6"/>
  <c r="T5393" i="6" a="1"/>
  <c r="S5393" i="6"/>
  <c r="S5393" i="6" a="1"/>
  <c r="R5393" i="6"/>
  <c r="Q5393" i="6"/>
  <c r="P5393" i="6"/>
  <c r="O5393" i="6"/>
  <c r="N5393" i="6"/>
  <c r="M5393" i="6"/>
  <c r="T5392" i="6"/>
  <c r="T5392" i="6" a="1"/>
  <c r="S5392" i="6" a="1"/>
  <c r="S5392" i="6" s="1"/>
  <c r="R5392" i="6"/>
  <c r="Q5392" i="6"/>
  <c r="P5392" i="6"/>
  <c r="O5392" i="6"/>
  <c r="N5392" i="6"/>
  <c r="M5392" i="6"/>
  <c r="T5391" i="6" a="1"/>
  <c r="T5391" i="6" s="1"/>
  <c r="S5391" i="6" a="1"/>
  <c r="S5391" i="6" s="1"/>
  <c r="R5391" i="6"/>
  <c r="Q5391" i="6"/>
  <c r="P5391" i="6"/>
  <c r="O5391" i="6"/>
  <c r="N5391" i="6"/>
  <c r="M5391" i="6"/>
  <c r="T5390" i="6" a="1"/>
  <c r="T5390" i="6" s="1"/>
  <c r="S5390" i="6"/>
  <c r="S5390" i="6" a="1"/>
  <c r="R5390" i="6"/>
  <c r="Q5390" i="6"/>
  <c r="P5390" i="6"/>
  <c r="O5390" i="6"/>
  <c r="N5390" i="6"/>
  <c r="M5390" i="6"/>
  <c r="T5389" i="6"/>
  <c r="T5389" i="6" a="1"/>
  <c r="S5389" i="6"/>
  <c r="S5389" i="6" a="1"/>
  <c r="R5389" i="6"/>
  <c r="Q5389" i="6"/>
  <c r="P5389" i="6"/>
  <c r="O5389" i="6"/>
  <c r="N5389" i="6"/>
  <c r="M5389" i="6"/>
  <c r="T5388" i="6"/>
  <c r="T5388" i="6" a="1"/>
  <c r="S5388" i="6" a="1"/>
  <c r="S5388" i="6" s="1"/>
  <c r="R5388" i="6"/>
  <c r="Q5388" i="6"/>
  <c r="P5388" i="6"/>
  <c r="O5388" i="6"/>
  <c r="N5388" i="6"/>
  <c r="M5388" i="6"/>
  <c r="T5387" i="6" a="1"/>
  <c r="T5387" i="6" s="1"/>
  <c r="S5387" i="6" a="1"/>
  <c r="S5387" i="6" s="1"/>
  <c r="R5387" i="6"/>
  <c r="Q5387" i="6"/>
  <c r="P5387" i="6"/>
  <c r="O5387" i="6"/>
  <c r="N5387" i="6"/>
  <c r="M5387" i="6"/>
  <c r="T5386" i="6" a="1"/>
  <c r="T5386" i="6" s="1"/>
  <c r="S5386" i="6" a="1"/>
  <c r="S5386" i="6" s="1"/>
  <c r="R5386" i="6"/>
  <c r="Q5386" i="6"/>
  <c r="P5386" i="6"/>
  <c r="O5386" i="6"/>
  <c r="N5386" i="6"/>
  <c r="M5386" i="6"/>
  <c r="T5385" i="6" a="1"/>
  <c r="T5385" i="6" s="1"/>
  <c r="S5385" i="6"/>
  <c r="S5385" i="6" a="1"/>
  <c r="R5385" i="6"/>
  <c r="Q5385" i="6"/>
  <c r="P5385" i="6"/>
  <c r="O5385" i="6"/>
  <c r="N5385" i="6"/>
  <c r="M5385" i="6"/>
  <c r="T5384" i="6"/>
  <c r="T5384" i="6" a="1"/>
  <c r="S5384" i="6"/>
  <c r="S5384" i="6" a="1"/>
  <c r="R5384" i="6"/>
  <c r="Q5384" i="6"/>
  <c r="P5384" i="6"/>
  <c r="O5384" i="6"/>
  <c r="N5384" i="6"/>
  <c r="M5384" i="6"/>
  <c r="T5383" i="6"/>
  <c r="T5383" i="6" a="1"/>
  <c r="S5383" i="6" a="1"/>
  <c r="S5383" i="6" s="1"/>
  <c r="R5383" i="6"/>
  <c r="Q5383" i="6"/>
  <c r="P5383" i="6"/>
  <c r="O5383" i="6"/>
  <c r="N5383" i="6"/>
  <c r="M5383" i="6"/>
  <c r="T5382" i="6" a="1"/>
  <c r="T5382" i="6" s="1"/>
  <c r="S5382" i="6" a="1"/>
  <c r="S5382" i="6" s="1"/>
  <c r="R5382" i="6"/>
  <c r="Q5382" i="6"/>
  <c r="P5382" i="6"/>
  <c r="O5382" i="6"/>
  <c r="N5382" i="6"/>
  <c r="M5382" i="6"/>
  <c r="T5381" i="6" a="1"/>
  <c r="T5381" i="6" s="1"/>
  <c r="S5381" i="6" a="1"/>
  <c r="S5381" i="6" s="1"/>
  <c r="R5381" i="6"/>
  <c r="Q5381" i="6"/>
  <c r="P5381" i="6"/>
  <c r="O5381" i="6"/>
  <c r="N5381" i="6"/>
  <c r="M5381" i="6"/>
  <c r="T5380" i="6" a="1"/>
  <c r="T5380" i="6" s="1"/>
  <c r="S5380" i="6"/>
  <c r="S5380" i="6" a="1"/>
  <c r="R5380" i="6"/>
  <c r="Q5380" i="6"/>
  <c r="P5380" i="6"/>
  <c r="O5380" i="6"/>
  <c r="N5380" i="6"/>
  <c r="M5380" i="6"/>
  <c r="T5379" i="6"/>
  <c r="T5379" i="6" a="1"/>
  <c r="S5379" i="6" a="1"/>
  <c r="S5379" i="6" s="1"/>
  <c r="R5379" i="6"/>
  <c r="Q5379" i="6"/>
  <c r="P5379" i="6"/>
  <c r="O5379" i="6"/>
  <c r="N5379" i="6"/>
  <c r="M5379" i="6"/>
  <c r="T5378" i="6" a="1"/>
  <c r="T5378" i="6" s="1"/>
  <c r="S5378" i="6"/>
  <c r="S5378" i="6" a="1"/>
  <c r="R5378" i="6"/>
  <c r="Q5378" i="6"/>
  <c r="P5378" i="6"/>
  <c r="O5378" i="6"/>
  <c r="N5378" i="6"/>
  <c r="M5378" i="6"/>
  <c r="T5377" i="6"/>
  <c r="T5377" i="6" a="1"/>
  <c r="S5377" i="6" a="1"/>
  <c r="S5377" i="6" s="1"/>
  <c r="R5377" i="6"/>
  <c r="Q5377" i="6"/>
  <c r="P5377" i="6"/>
  <c r="O5377" i="6"/>
  <c r="N5377" i="6"/>
  <c r="M5377" i="6"/>
  <c r="T5376" i="6" a="1"/>
  <c r="T5376" i="6" s="1"/>
  <c r="S5376" i="6" a="1"/>
  <c r="S5376" i="6" s="1"/>
  <c r="R5376" i="6"/>
  <c r="Q5376" i="6"/>
  <c r="P5376" i="6"/>
  <c r="O5376" i="6"/>
  <c r="N5376" i="6"/>
  <c r="M5376" i="6"/>
  <c r="T5375" i="6" a="1"/>
  <c r="T5375" i="6" s="1"/>
  <c r="S5375" i="6" a="1"/>
  <c r="S5375" i="6" s="1"/>
  <c r="R5375" i="6"/>
  <c r="Q5375" i="6"/>
  <c r="P5375" i="6"/>
  <c r="O5375" i="6"/>
  <c r="N5375" i="6"/>
  <c r="M5375" i="6"/>
  <c r="T5374" i="6" a="1"/>
  <c r="T5374" i="6" s="1"/>
  <c r="S5374" i="6"/>
  <c r="S5374" i="6" a="1"/>
  <c r="R5374" i="6"/>
  <c r="Q5374" i="6"/>
  <c r="P5374" i="6"/>
  <c r="O5374" i="6"/>
  <c r="N5374" i="6"/>
  <c r="M5374" i="6"/>
  <c r="T5373" i="6"/>
  <c r="T5373" i="6" a="1"/>
  <c r="S5373" i="6"/>
  <c r="S5373" i="6" a="1"/>
  <c r="R5373" i="6"/>
  <c r="Q5373" i="6"/>
  <c r="P5373" i="6"/>
  <c r="O5373" i="6"/>
  <c r="N5373" i="6"/>
  <c r="M5373" i="6"/>
  <c r="T5372" i="6"/>
  <c r="T5372" i="6" a="1"/>
  <c r="S5372" i="6" a="1"/>
  <c r="S5372" i="6" s="1"/>
  <c r="R5372" i="6"/>
  <c r="Q5372" i="6"/>
  <c r="P5372" i="6"/>
  <c r="O5372" i="6"/>
  <c r="N5372" i="6"/>
  <c r="M5372" i="6"/>
  <c r="T5371" i="6" a="1"/>
  <c r="T5371" i="6" s="1"/>
  <c r="S5371" i="6" a="1"/>
  <c r="S5371" i="6" s="1"/>
  <c r="R5371" i="6"/>
  <c r="Q5371" i="6"/>
  <c r="P5371" i="6"/>
  <c r="O5371" i="6"/>
  <c r="N5371" i="6"/>
  <c r="M5371" i="6"/>
  <c r="T5370" i="6" a="1"/>
  <c r="T5370" i="6" s="1"/>
  <c r="S5370" i="6" a="1"/>
  <c r="S5370" i="6" s="1"/>
  <c r="R5370" i="6"/>
  <c r="Q5370" i="6"/>
  <c r="P5370" i="6"/>
  <c r="O5370" i="6"/>
  <c r="N5370" i="6"/>
  <c r="M5370" i="6"/>
  <c r="T5369" i="6" a="1"/>
  <c r="T5369" i="6" s="1"/>
  <c r="S5369" i="6"/>
  <c r="S5369" i="6" a="1"/>
  <c r="R5369" i="6"/>
  <c r="Q5369" i="6"/>
  <c r="P5369" i="6"/>
  <c r="O5369" i="6"/>
  <c r="N5369" i="6"/>
  <c r="M5369" i="6"/>
  <c r="T5368" i="6"/>
  <c r="T5368" i="6" a="1"/>
  <c r="S5368" i="6"/>
  <c r="S5368" i="6" a="1"/>
  <c r="R5368" i="6"/>
  <c r="Q5368" i="6"/>
  <c r="P5368" i="6"/>
  <c r="O5368" i="6"/>
  <c r="N5368" i="6"/>
  <c r="M5368" i="6"/>
  <c r="T5367" i="6"/>
  <c r="T5367" i="6" a="1"/>
  <c r="S5367" i="6" a="1"/>
  <c r="S5367" i="6" s="1"/>
  <c r="R5367" i="6"/>
  <c r="Q5367" i="6"/>
  <c r="P5367" i="6"/>
  <c r="O5367" i="6"/>
  <c r="N5367" i="6"/>
  <c r="M5367" i="6"/>
  <c r="T5366" i="6" a="1"/>
  <c r="T5366" i="6" s="1"/>
  <c r="S5366" i="6" a="1"/>
  <c r="S5366" i="6" s="1"/>
  <c r="R5366" i="6"/>
  <c r="Q5366" i="6"/>
  <c r="P5366" i="6"/>
  <c r="O5366" i="6"/>
  <c r="N5366" i="6"/>
  <c r="M5366" i="6"/>
  <c r="T5365" i="6" a="1"/>
  <c r="T5365" i="6" s="1"/>
  <c r="S5365" i="6" a="1"/>
  <c r="S5365" i="6" s="1"/>
  <c r="R5365" i="6"/>
  <c r="Q5365" i="6"/>
  <c r="P5365" i="6"/>
  <c r="O5365" i="6"/>
  <c r="N5365" i="6"/>
  <c r="M5365" i="6"/>
  <c r="T5364" i="6" a="1"/>
  <c r="T5364" i="6" s="1"/>
  <c r="S5364" i="6"/>
  <c r="S5364" i="6" a="1"/>
  <c r="R5364" i="6"/>
  <c r="Q5364" i="6"/>
  <c r="P5364" i="6"/>
  <c r="O5364" i="6"/>
  <c r="N5364" i="6"/>
  <c r="M5364" i="6"/>
  <c r="T5363" i="6"/>
  <c r="T5363" i="6" a="1"/>
  <c r="S5363" i="6" a="1"/>
  <c r="S5363" i="6" s="1"/>
  <c r="R5363" i="6"/>
  <c r="Q5363" i="6"/>
  <c r="P5363" i="6"/>
  <c r="O5363" i="6"/>
  <c r="N5363" i="6"/>
  <c r="M5363" i="6"/>
  <c r="T5362" i="6" a="1"/>
  <c r="T5362" i="6" s="1"/>
  <c r="S5362" i="6"/>
  <c r="S5362" i="6" a="1"/>
  <c r="R5362" i="6"/>
  <c r="Q5362" i="6"/>
  <c r="P5362" i="6"/>
  <c r="O5362" i="6"/>
  <c r="N5362" i="6"/>
  <c r="M5362" i="6"/>
  <c r="T5361" i="6"/>
  <c r="T5361" i="6" a="1"/>
  <c r="S5361" i="6" a="1"/>
  <c r="S5361" i="6" s="1"/>
  <c r="R5361" i="6"/>
  <c r="Q5361" i="6"/>
  <c r="P5361" i="6"/>
  <c r="O5361" i="6"/>
  <c r="N5361" i="6"/>
  <c r="M5361" i="6"/>
  <c r="T5360" i="6" a="1"/>
  <c r="T5360" i="6" s="1"/>
  <c r="S5360" i="6" a="1"/>
  <c r="S5360" i="6" s="1"/>
  <c r="R5360" i="6"/>
  <c r="Q5360" i="6"/>
  <c r="P5360" i="6"/>
  <c r="O5360" i="6"/>
  <c r="N5360" i="6"/>
  <c r="M5360" i="6"/>
  <c r="T5359" i="6" a="1"/>
  <c r="T5359" i="6" s="1"/>
  <c r="S5359" i="6" a="1"/>
  <c r="S5359" i="6" s="1"/>
  <c r="R5359" i="6"/>
  <c r="Q5359" i="6"/>
  <c r="P5359" i="6"/>
  <c r="O5359" i="6"/>
  <c r="N5359" i="6"/>
  <c r="M5359" i="6"/>
  <c r="T5358" i="6" a="1"/>
  <c r="T5358" i="6" s="1"/>
  <c r="S5358" i="6"/>
  <c r="S5358" i="6" a="1"/>
  <c r="R5358" i="6"/>
  <c r="Q5358" i="6"/>
  <c r="P5358" i="6"/>
  <c r="O5358" i="6"/>
  <c r="N5358" i="6"/>
  <c r="M5358" i="6"/>
  <c r="T5357" i="6"/>
  <c r="T5357" i="6" a="1"/>
  <c r="S5357" i="6"/>
  <c r="S5357" i="6" a="1"/>
  <c r="R5357" i="6"/>
  <c r="Q5357" i="6"/>
  <c r="P5357" i="6"/>
  <c r="O5357" i="6"/>
  <c r="N5357" i="6"/>
  <c r="M5357" i="6"/>
  <c r="T5356" i="6"/>
  <c r="T5356" i="6" a="1"/>
  <c r="S5356" i="6" a="1"/>
  <c r="S5356" i="6" s="1"/>
  <c r="R5356" i="6"/>
  <c r="Q5356" i="6"/>
  <c r="P5356" i="6"/>
  <c r="O5356" i="6"/>
  <c r="N5356" i="6"/>
  <c r="M5356" i="6"/>
  <c r="T5355" i="6" a="1"/>
  <c r="T5355" i="6" s="1"/>
  <c r="S5355" i="6" a="1"/>
  <c r="S5355" i="6" s="1"/>
  <c r="R5355" i="6"/>
  <c r="Q5355" i="6"/>
  <c r="P5355" i="6"/>
  <c r="O5355" i="6"/>
  <c r="N5355" i="6"/>
  <c r="M5355" i="6"/>
  <c r="T5354" i="6" a="1"/>
  <c r="T5354" i="6" s="1"/>
  <c r="S5354" i="6" a="1"/>
  <c r="S5354" i="6" s="1"/>
  <c r="R5354" i="6"/>
  <c r="Q5354" i="6"/>
  <c r="P5354" i="6"/>
  <c r="O5354" i="6"/>
  <c r="N5354" i="6"/>
  <c r="M5354" i="6"/>
  <c r="T5353" i="6" a="1"/>
  <c r="T5353" i="6" s="1"/>
  <c r="S5353" i="6"/>
  <c r="S5353" i="6" a="1"/>
  <c r="R5353" i="6"/>
  <c r="Q5353" i="6"/>
  <c r="P5353" i="6"/>
  <c r="O5353" i="6"/>
  <c r="N5353" i="6"/>
  <c r="M5353" i="6"/>
  <c r="T5352" i="6"/>
  <c r="T5352" i="6" a="1"/>
  <c r="S5352" i="6"/>
  <c r="S5352" i="6" a="1"/>
  <c r="R5352" i="6"/>
  <c r="Q5352" i="6"/>
  <c r="P5352" i="6"/>
  <c r="O5352" i="6"/>
  <c r="N5352" i="6"/>
  <c r="M5352" i="6"/>
  <c r="T5351" i="6"/>
  <c r="T5351" i="6" a="1"/>
  <c r="S5351" i="6" a="1"/>
  <c r="S5351" i="6" s="1"/>
  <c r="R5351" i="6"/>
  <c r="Q5351" i="6"/>
  <c r="P5351" i="6"/>
  <c r="O5351" i="6"/>
  <c r="N5351" i="6"/>
  <c r="M5351" i="6"/>
  <c r="T5350" i="6" a="1"/>
  <c r="T5350" i="6" s="1"/>
  <c r="S5350" i="6" a="1"/>
  <c r="S5350" i="6" s="1"/>
  <c r="R5350" i="6"/>
  <c r="Q5350" i="6"/>
  <c r="P5350" i="6"/>
  <c r="O5350" i="6"/>
  <c r="N5350" i="6"/>
  <c r="M5350" i="6"/>
  <c r="T5349" i="6" a="1"/>
  <c r="T5349" i="6" s="1"/>
  <c r="S5349" i="6" a="1"/>
  <c r="S5349" i="6" s="1"/>
  <c r="R5349" i="6"/>
  <c r="Q5349" i="6"/>
  <c r="P5349" i="6"/>
  <c r="O5349" i="6"/>
  <c r="N5349" i="6"/>
  <c r="M5349" i="6"/>
  <c r="T5348" i="6" a="1"/>
  <c r="T5348" i="6" s="1"/>
  <c r="S5348" i="6"/>
  <c r="S5348" i="6" a="1"/>
  <c r="R5348" i="6"/>
  <c r="Q5348" i="6"/>
  <c r="P5348" i="6"/>
  <c r="O5348" i="6"/>
  <c r="N5348" i="6"/>
  <c r="M5348" i="6"/>
  <c r="T5347" i="6"/>
  <c r="T5347" i="6" a="1"/>
  <c r="S5347" i="6" a="1"/>
  <c r="S5347" i="6" s="1"/>
  <c r="R5347" i="6"/>
  <c r="Q5347" i="6"/>
  <c r="P5347" i="6"/>
  <c r="O5347" i="6"/>
  <c r="N5347" i="6"/>
  <c r="M5347" i="6"/>
  <c r="T5346" i="6" a="1"/>
  <c r="T5346" i="6" s="1"/>
  <c r="S5346" i="6"/>
  <c r="S5346" i="6" a="1"/>
  <c r="R5346" i="6"/>
  <c r="Q5346" i="6"/>
  <c r="P5346" i="6"/>
  <c r="O5346" i="6"/>
  <c r="N5346" i="6"/>
  <c r="M5346" i="6"/>
  <c r="T5345" i="6"/>
  <c r="T5345" i="6" a="1"/>
  <c r="S5345" i="6" a="1"/>
  <c r="S5345" i="6" s="1"/>
  <c r="R5345" i="6"/>
  <c r="Q5345" i="6"/>
  <c r="P5345" i="6"/>
  <c r="O5345" i="6"/>
  <c r="N5345" i="6"/>
  <c r="M5345" i="6"/>
  <c r="T5344" i="6" a="1"/>
  <c r="T5344" i="6" s="1"/>
  <c r="S5344" i="6" a="1"/>
  <c r="S5344" i="6" s="1"/>
  <c r="R5344" i="6"/>
  <c r="Q5344" i="6"/>
  <c r="P5344" i="6"/>
  <c r="O5344" i="6"/>
  <c r="N5344" i="6"/>
  <c r="M5344" i="6"/>
  <c r="T5343" i="6" a="1"/>
  <c r="T5343" i="6" s="1"/>
  <c r="S5343" i="6" a="1"/>
  <c r="S5343" i="6" s="1"/>
  <c r="R5343" i="6"/>
  <c r="Q5343" i="6"/>
  <c r="P5343" i="6"/>
  <c r="O5343" i="6"/>
  <c r="N5343" i="6"/>
  <c r="M5343" i="6"/>
  <c r="T5342" i="6" a="1"/>
  <c r="T5342" i="6" s="1"/>
  <c r="S5342" i="6"/>
  <c r="S5342" i="6" a="1"/>
  <c r="R5342" i="6"/>
  <c r="Q5342" i="6"/>
  <c r="P5342" i="6"/>
  <c r="O5342" i="6"/>
  <c r="N5342" i="6"/>
  <c r="M5342" i="6"/>
  <c r="T5341" i="6"/>
  <c r="T5341" i="6" a="1"/>
  <c r="S5341" i="6"/>
  <c r="S5341" i="6" a="1"/>
  <c r="R5341" i="6"/>
  <c r="Q5341" i="6"/>
  <c r="P5341" i="6"/>
  <c r="O5341" i="6"/>
  <c r="N5341" i="6"/>
  <c r="M5341" i="6"/>
  <c r="T5340" i="6"/>
  <c r="T5340" i="6" a="1"/>
  <c r="S5340" i="6" a="1"/>
  <c r="S5340" i="6" s="1"/>
  <c r="R5340" i="6"/>
  <c r="Q5340" i="6"/>
  <c r="P5340" i="6"/>
  <c r="O5340" i="6"/>
  <c r="N5340" i="6"/>
  <c r="M5340" i="6"/>
  <c r="T5339" i="6" a="1"/>
  <c r="T5339" i="6" s="1"/>
  <c r="S5339" i="6" a="1"/>
  <c r="S5339" i="6" s="1"/>
  <c r="R5339" i="6"/>
  <c r="Q5339" i="6"/>
  <c r="P5339" i="6"/>
  <c r="O5339" i="6"/>
  <c r="N5339" i="6"/>
  <c r="M5339" i="6"/>
  <c r="T5338" i="6" a="1"/>
  <c r="T5338" i="6" s="1"/>
  <c r="S5338" i="6" a="1"/>
  <c r="S5338" i="6" s="1"/>
  <c r="R5338" i="6"/>
  <c r="Q5338" i="6"/>
  <c r="P5338" i="6"/>
  <c r="O5338" i="6"/>
  <c r="N5338" i="6"/>
  <c r="M5338" i="6"/>
  <c r="T5337" i="6" a="1"/>
  <c r="T5337" i="6" s="1"/>
  <c r="S5337" i="6"/>
  <c r="S5337" i="6" a="1"/>
  <c r="R5337" i="6"/>
  <c r="Q5337" i="6"/>
  <c r="P5337" i="6"/>
  <c r="O5337" i="6"/>
  <c r="N5337" i="6"/>
  <c r="M5337" i="6"/>
  <c r="T5336" i="6"/>
  <c r="T5336" i="6" a="1"/>
  <c r="S5336" i="6"/>
  <c r="S5336" i="6" a="1"/>
  <c r="R5336" i="6"/>
  <c r="Q5336" i="6"/>
  <c r="P5336" i="6"/>
  <c r="O5336" i="6"/>
  <c r="N5336" i="6"/>
  <c r="M5336" i="6"/>
  <c r="T5335" i="6"/>
  <c r="T5335" i="6" a="1"/>
  <c r="S5335" i="6" a="1"/>
  <c r="S5335" i="6" s="1"/>
  <c r="R5335" i="6"/>
  <c r="Q5335" i="6"/>
  <c r="P5335" i="6"/>
  <c r="O5335" i="6"/>
  <c r="N5335" i="6"/>
  <c r="M5335" i="6"/>
  <c r="T5334" i="6" a="1"/>
  <c r="T5334" i="6" s="1"/>
  <c r="S5334" i="6" a="1"/>
  <c r="S5334" i="6" s="1"/>
  <c r="R5334" i="6"/>
  <c r="Q5334" i="6"/>
  <c r="P5334" i="6"/>
  <c r="O5334" i="6"/>
  <c r="N5334" i="6"/>
  <c r="M5334" i="6"/>
  <c r="T5333" i="6" a="1"/>
  <c r="T5333" i="6" s="1"/>
  <c r="S5333" i="6" a="1"/>
  <c r="S5333" i="6" s="1"/>
  <c r="R5333" i="6"/>
  <c r="Q5333" i="6"/>
  <c r="P5333" i="6"/>
  <c r="O5333" i="6"/>
  <c r="N5333" i="6"/>
  <c r="M5333" i="6"/>
  <c r="T5332" i="6" a="1"/>
  <c r="T5332" i="6" s="1"/>
  <c r="S5332" i="6"/>
  <c r="S5332" i="6" a="1"/>
  <c r="R5332" i="6"/>
  <c r="Q5332" i="6"/>
  <c r="P5332" i="6"/>
  <c r="O5332" i="6"/>
  <c r="N5332" i="6"/>
  <c r="M5332" i="6"/>
  <c r="T5331" i="6"/>
  <c r="T5331" i="6" a="1"/>
  <c r="S5331" i="6" a="1"/>
  <c r="S5331" i="6" s="1"/>
  <c r="R5331" i="6"/>
  <c r="Q5331" i="6"/>
  <c r="P5331" i="6"/>
  <c r="O5331" i="6"/>
  <c r="N5331" i="6"/>
  <c r="M5331" i="6"/>
  <c r="T5330" i="6" a="1"/>
  <c r="T5330" i="6" s="1"/>
  <c r="S5330" i="6"/>
  <c r="S5330" i="6" a="1"/>
  <c r="R5330" i="6"/>
  <c r="Q5330" i="6"/>
  <c r="P5330" i="6"/>
  <c r="O5330" i="6"/>
  <c r="N5330" i="6"/>
  <c r="M5330" i="6"/>
  <c r="T5329" i="6"/>
  <c r="T5329" i="6" a="1"/>
  <c r="S5329" i="6" a="1"/>
  <c r="S5329" i="6" s="1"/>
  <c r="R5329" i="6"/>
  <c r="Q5329" i="6"/>
  <c r="P5329" i="6"/>
  <c r="O5329" i="6"/>
  <c r="N5329" i="6"/>
  <c r="M5329" i="6"/>
  <c r="T5328" i="6" a="1"/>
  <c r="T5328" i="6" s="1"/>
  <c r="S5328" i="6" a="1"/>
  <c r="S5328" i="6" s="1"/>
  <c r="R5328" i="6"/>
  <c r="Q5328" i="6"/>
  <c r="P5328" i="6"/>
  <c r="O5328" i="6"/>
  <c r="N5328" i="6"/>
  <c r="M5328" i="6"/>
  <c r="T5327" i="6" a="1"/>
  <c r="T5327" i="6" s="1"/>
  <c r="S5327" i="6" a="1"/>
  <c r="S5327" i="6" s="1"/>
  <c r="R5327" i="6"/>
  <c r="Q5327" i="6"/>
  <c r="P5327" i="6"/>
  <c r="O5327" i="6"/>
  <c r="N5327" i="6"/>
  <c r="M5327" i="6"/>
  <c r="T5326" i="6" a="1"/>
  <c r="T5326" i="6" s="1"/>
  <c r="S5326" i="6"/>
  <c r="S5326" i="6" a="1"/>
  <c r="R5326" i="6"/>
  <c r="Q5326" i="6"/>
  <c r="P5326" i="6"/>
  <c r="O5326" i="6"/>
  <c r="N5326" i="6"/>
  <c r="M5326" i="6"/>
  <c r="T5325" i="6"/>
  <c r="T5325" i="6" a="1"/>
  <c r="S5325" i="6"/>
  <c r="S5325" i="6" a="1"/>
  <c r="R5325" i="6"/>
  <c r="Q5325" i="6"/>
  <c r="P5325" i="6"/>
  <c r="O5325" i="6"/>
  <c r="N5325" i="6"/>
  <c r="M5325" i="6"/>
  <c r="T5324" i="6"/>
  <c r="T5324" i="6" a="1"/>
  <c r="S5324" i="6" a="1"/>
  <c r="S5324" i="6" s="1"/>
  <c r="R5324" i="6"/>
  <c r="Q5324" i="6"/>
  <c r="P5324" i="6"/>
  <c r="O5324" i="6"/>
  <c r="N5324" i="6"/>
  <c r="M5324" i="6"/>
  <c r="T5323" i="6" a="1"/>
  <c r="T5323" i="6" s="1"/>
  <c r="S5323" i="6" a="1"/>
  <c r="S5323" i="6" s="1"/>
  <c r="R5323" i="6"/>
  <c r="Q5323" i="6"/>
  <c r="P5323" i="6"/>
  <c r="O5323" i="6"/>
  <c r="N5323" i="6"/>
  <c r="M5323" i="6"/>
  <c r="T5322" i="6" a="1"/>
  <c r="T5322" i="6" s="1"/>
  <c r="S5322" i="6" a="1"/>
  <c r="S5322" i="6" s="1"/>
  <c r="R5322" i="6"/>
  <c r="Q5322" i="6"/>
  <c r="P5322" i="6"/>
  <c r="O5322" i="6"/>
  <c r="N5322" i="6"/>
  <c r="M5322" i="6"/>
  <c r="T5321" i="6" a="1"/>
  <c r="T5321" i="6" s="1"/>
  <c r="S5321" i="6"/>
  <c r="S5321" i="6" a="1"/>
  <c r="R5321" i="6"/>
  <c r="Q5321" i="6"/>
  <c r="P5321" i="6"/>
  <c r="O5321" i="6"/>
  <c r="N5321" i="6"/>
  <c r="M5321" i="6"/>
  <c r="T5320" i="6"/>
  <c r="T5320" i="6" a="1"/>
  <c r="S5320" i="6"/>
  <c r="S5320" i="6" a="1"/>
  <c r="R5320" i="6"/>
  <c r="Q5320" i="6"/>
  <c r="P5320" i="6"/>
  <c r="O5320" i="6"/>
  <c r="N5320" i="6"/>
  <c r="M5320" i="6"/>
  <c r="T5319" i="6"/>
  <c r="T5319" i="6" a="1"/>
  <c r="S5319" i="6" a="1"/>
  <c r="S5319" i="6" s="1"/>
  <c r="R5319" i="6"/>
  <c r="Q5319" i="6"/>
  <c r="P5319" i="6"/>
  <c r="O5319" i="6"/>
  <c r="N5319" i="6"/>
  <c r="M5319" i="6"/>
  <c r="T5318" i="6" a="1"/>
  <c r="T5318" i="6" s="1"/>
  <c r="S5318" i="6" a="1"/>
  <c r="S5318" i="6" s="1"/>
  <c r="R5318" i="6"/>
  <c r="Q5318" i="6"/>
  <c r="P5318" i="6"/>
  <c r="O5318" i="6"/>
  <c r="N5318" i="6"/>
  <c r="M5318" i="6"/>
  <c r="T5317" i="6" a="1"/>
  <c r="T5317" i="6" s="1"/>
  <c r="S5317" i="6" a="1"/>
  <c r="S5317" i="6" s="1"/>
  <c r="R5317" i="6"/>
  <c r="Q5317" i="6"/>
  <c r="P5317" i="6"/>
  <c r="O5317" i="6"/>
  <c r="N5317" i="6"/>
  <c r="M5317" i="6"/>
  <c r="T5316" i="6" a="1"/>
  <c r="T5316" i="6" s="1"/>
  <c r="S5316" i="6"/>
  <c r="S5316" i="6" a="1"/>
  <c r="R5316" i="6"/>
  <c r="Q5316" i="6"/>
  <c r="P5316" i="6"/>
  <c r="O5316" i="6"/>
  <c r="N5316" i="6"/>
  <c r="M5316" i="6"/>
  <c r="T5315" i="6"/>
  <c r="T5315" i="6" a="1"/>
  <c r="S5315" i="6" a="1"/>
  <c r="S5315" i="6" s="1"/>
  <c r="R5315" i="6"/>
  <c r="Q5315" i="6"/>
  <c r="P5315" i="6"/>
  <c r="O5315" i="6"/>
  <c r="N5315" i="6"/>
  <c r="M5315" i="6"/>
  <c r="T5314" i="6" a="1"/>
  <c r="T5314" i="6" s="1"/>
  <c r="S5314" i="6"/>
  <c r="S5314" i="6" a="1"/>
  <c r="R5314" i="6"/>
  <c r="Q5314" i="6"/>
  <c r="P5314" i="6"/>
  <c r="O5314" i="6"/>
  <c r="N5314" i="6"/>
  <c r="M5314" i="6"/>
  <c r="T5313" i="6"/>
  <c r="T5313" i="6" a="1"/>
  <c r="S5313" i="6" a="1"/>
  <c r="S5313" i="6" s="1"/>
  <c r="R5313" i="6"/>
  <c r="Q5313" i="6"/>
  <c r="P5313" i="6"/>
  <c r="O5313" i="6"/>
  <c r="N5313" i="6"/>
  <c r="M5313" i="6"/>
  <c r="T5312" i="6" a="1"/>
  <c r="T5312" i="6" s="1"/>
  <c r="S5312" i="6" a="1"/>
  <c r="S5312" i="6" s="1"/>
  <c r="R5312" i="6"/>
  <c r="Q5312" i="6"/>
  <c r="P5312" i="6"/>
  <c r="O5312" i="6"/>
  <c r="N5312" i="6"/>
  <c r="M5312" i="6"/>
  <c r="T5311" i="6" a="1"/>
  <c r="T5311" i="6" s="1"/>
  <c r="S5311" i="6" a="1"/>
  <c r="S5311" i="6" s="1"/>
  <c r="R5311" i="6"/>
  <c r="Q5311" i="6"/>
  <c r="P5311" i="6"/>
  <c r="O5311" i="6"/>
  <c r="N5311" i="6"/>
  <c r="M5311" i="6"/>
  <c r="T5310" i="6" a="1"/>
  <c r="T5310" i="6" s="1"/>
  <c r="S5310" i="6"/>
  <c r="S5310" i="6" a="1"/>
  <c r="R5310" i="6"/>
  <c r="Q5310" i="6"/>
  <c r="P5310" i="6"/>
  <c r="O5310" i="6"/>
  <c r="N5310" i="6"/>
  <c r="M5310" i="6"/>
  <c r="T5309" i="6"/>
  <c r="T5309" i="6" a="1"/>
  <c r="S5309" i="6"/>
  <c r="S5309" i="6" a="1"/>
  <c r="R5309" i="6"/>
  <c r="Q5309" i="6"/>
  <c r="P5309" i="6"/>
  <c r="O5309" i="6"/>
  <c r="N5309" i="6"/>
  <c r="M5309" i="6"/>
  <c r="T5308" i="6"/>
  <c r="T5308" i="6" a="1"/>
  <c r="S5308" i="6" a="1"/>
  <c r="S5308" i="6" s="1"/>
  <c r="R5308" i="6"/>
  <c r="Q5308" i="6"/>
  <c r="P5308" i="6"/>
  <c r="O5308" i="6"/>
  <c r="N5308" i="6"/>
  <c r="M5308" i="6"/>
  <c r="T5307" i="6" a="1"/>
  <c r="T5307" i="6" s="1"/>
  <c r="S5307" i="6" a="1"/>
  <c r="S5307" i="6" s="1"/>
  <c r="R5307" i="6"/>
  <c r="Q5307" i="6"/>
  <c r="P5307" i="6"/>
  <c r="O5307" i="6"/>
  <c r="N5307" i="6"/>
  <c r="M5307" i="6"/>
  <c r="T5306" i="6" a="1"/>
  <c r="T5306" i="6" s="1"/>
  <c r="S5306" i="6" a="1"/>
  <c r="S5306" i="6" s="1"/>
  <c r="R5306" i="6"/>
  <c r="Q5306" i="6"/>
  <c r="P5306" i="6"/>
  <c r="O5306" i="6"/>
  <c r="N5306" i="6"/>
  <c r="M5306" i="6"/>
  <c r="T5305" i="6" a="1"/>
  <c r="T5305" i="6" s="1"/>
  <c r="S5305" i="6"/>
  <c r="S5305" i="6" a="1"/>
  <c r="R5305" i="6"/>
  <c r="Q5305" i="6"/>
  <c r="P5305" i="6"/>
  <c r="O5305" i="6"/>
  <c r="N5305" i="6"/>
  <c r="M5305" i="6"/>
  <c r="T5304" i="6"/>
  <c r="T5304" i="6" a="1"/>
  <c r="S5304" i="6"/>
  <c r="S5304" i="6" a="1"/>
  <c r="R5304" i="6"/>
  <c r="Q5304" i="6"/>
  <c r="P5304" i="6"/>
  <c r="O5304" i="6"/>
  <c r="N5304" i="6"/>
  <c r="M5304" i="6"/>
  <c r="T5303" i="6"/>
  <c r="T5303" i="6" a="1"/>
  <c r="S5303" i="6" a="1"/>
  <c r="S5303" i="6" s="1"/>
  <c r="R5303" i="6"/>
  <c r="Q5303" i="6"/>
  <c r="P5303" i="6"/>
  <c r="O5303" i="6"/>
  <c r="N5303" i="6"/>
  <c r="M5303" i="6"/>
  <c r="T5302" i="6" a="1"/>
  <c r="T5302" i="6" s="1"/>
  <c r="S5302" i="6" a="1"/>
  <c r="S5302" i="6" s="1"/>
  <c r="R5302" i="6"/>
  <c r="Q5302" i="6"/>
  <c r="P5302" i="6"/>
  <c r="O5302" i="6"/>
  <c r="N5302" i="6"/>
  <c r="M5302" i="6"/>
  <c r="T5301" i="6" a="1"/>
  <c r="T5301" i="6" s="1"/>
  <c r="S5301" i="6" a="1"/>
  <c r="S5301" i="6" s="1"/>
  <c r="R5301" i="6"/>
  <c r="Q5301" i="6"/>
  <c r="P5301" i="6"/>
  <c r="O5301" i="6"/>
  <c r="N5301" i="6"/>
  <c r="M5301" i="6"/>
  <c r="T5300" i="6" a="1"/>
  <c r="T5300" i="6" s="1"/>
  <c r="S5300" i="6"/>
  <c r="S5300" i="6" a="1"/>
  <c r="R5300" i="6"/>
  <c r="Q5300" i="6"/>
  <c r="P5300" i="6"/>
  <c r="O5300" i="6"/>
  <c r="N5300" i="6"/>
  <c r="M5300" i="6"/>
  <c r="T5299" i="6"/>
  <c r="T5299" i="6" a="1"/>
  <c r="S5299" i="6" a="1"/>
  <c r="S5299" i="6" s="1"/>
  <c r="R5299" i="6"/>
  <c r="Q5299" i="6"/>
  <c r="P5299" i="6"/>
  <c r="O5299" i="6"/>
  <c r="N5299" i="6"/>
  <c r="M5299" i="6"/>
  <c r="T5298" i="6" a="1"/>
  <c r="T5298" i="6" s="1"/>
  <c r="S5298" i="6"/>
  <c r="S5298" i="6" a="1"/>
  <c r="R5298" i="6"/>
  <c r="Q5298" i="6"/>
  <c r="P5298" i="6"/>
  <c r="O5298" i="6"/>
  <c r="N5298" i="6"/>
  <c r="M5298" i="6"/>
  <c r="T5297" i="6"/>
  <c r="T5297" i="6" a="1"/>
  <c r="S5297" i="6" a="1"/>
  <c r="S5297" i="6" s="1"/>
  <c r="R5297" i="6"/>
  <c r="Q5297" i="6"/>
  <c r="P5297" i="6"/>
  <c r="O5297" i="6"/>
  <c r="N5297" i="6"/>
  <c r="M5297" i="6"/>
  <c r="T5296" i="6" a="1"/>
  <c r="T5296" i="6" s="1"/>
  <c r="S5296" i="6" a="1"/>
  <c r="S5296" i="6" s="1"/>
  <c r="R5296" i="6"/>
  <c r="Q5296" i="6"/>
  <c r="P5296" i="6"/>
  <c r="O5296" i="6"/>
  <c r="N5296" i="6"/>
  <c r="M5296" i="6"/>
  <c r="T5295" i="6" a="1"/>
  <c r="T5295" i="6" s="1"/>
  <c r="S5295" i="6" a="1"/>
  <c r="S5295" i="6" s="1"/>
  <c r="R5295" i="6"/>
  <c r="Q5295" i="6"/>
  <c r="P5295" i="6"/>
  <c r="O5295" i="6"/>
  <c r="N5295" i="6"/>
  <c r="M5295" i="6"/>
  <c r="T5294" i="6" a="1"/>
  <c r="T5294" i="6" s="1"/>
  <c r="S5294" i="6"/>
  <c r="S5294" i="6" a="1"/>
  <c r="R5294" i="6"/>
  <c r="Q5294" i="6"/>
  <c r="P5294" i="6"/>
  <c r="O5294" i="6"/>
  <c r="N5294" i="6"/>
  <c r="M5294" i="6"/>
  <c r="T5293" i="6"/>
  <c r="T5293" i="6" a="1"/>
  <c r="S5293" i="6"/>
  <c r="S5293" i="6" a="1"/>
  <c r="R5293" i="6"/>
  <c r="Q5293" i="6"/>
  <c r="P5293" i="6"/>
  <c r="O5293" i="6"/>
  <c r="N5293" i="6"/>
  <c r="M5293" i="6"/>
  <c r="T5292" i="6"/>
  <c r="T5292" i="6" a="1"/>
  <c r="S5292" i="6" a="1"/>
  <c r="S5292" i="6" s="1"/>
  <c r="R5292" i="6"/>
  <c r="Q5292" i="6"/>
  <c r="P5292" i="6"/>
  <c r="O5292" i="6"/>
  <c r="N5292" i="6"/>
  <c r="M5292" i="6"/>
  <c r="T5291" i="6" a="1"/>
  <c r="T5291" i="6" s="1"/>
  <c r="S5291" i="6" a="1"/>
  <c r="S5291" i="6" s="1"/>
  <c r="R5291" i="6"/>
  <c r="Q5291" i="6"/>
  <c r="P5291" i="6"/>
  <c r="O5291" i="6"/>
  <c r="N5291" i="6"/>
  <c r="M5291" i="6"/>
  <c r="T5290" i="6" a="1"/>
  <c r="T5290" i="6" s="1"/>
  <c r="S5290" i="6" a="1"/>
  <c r="S5290" i="6" s="1"/>
  <c r="R5290" i="6"/>
  <c r="Q5290" i="6"/>
  <c r="P5290" i="6"/>
  <c r="O5290" i="6"/>
  <c r="N5290" i="6"/>
  <c r="M5290" i="6"/>
  <c r="T5289" i="6" a="1"/>
  <c r="T5289" i="6" s="1"/>
  <c r="S5289" i="6"/>
  <c r="S5289" i="6" a="1"/>
  <c r="R5289" i="6"/>
  <c r="Q5289" i="6"/>
  <c r="P5289" i="6"/>
  <c r="O5289" i="6"/>
  <c r="N5289" i="6"/>
  <c r="M5289" i="6"/>
  <c r="T5288" i="6"/>
  <c r="T5288" i="6" a="1"/>
  <c r="S5288" i="6"/>
  <c r="S5288" i="6" a="1"/>
  <c r="R5288" i="6"/>
  <c r="Q5288" i="6"/>
  <c r="P5288" i="6"/>
  <c r="O5288" i="6"/>
  <c r="N5288" i="6"/>
  <c r="M5288" i="6"/>
  <c r="T5287" i="6"/>
  <c r="T5287" i="6" a="1"/>
  <c r="S5287" i="6" a="1"/>
  <c r="S5287" i="6" s="1"/>
  <c r="R5287" i="6"/>
  <c r="Q5287" i="6"/>
  <c r="P5287" i="6"/>
  <c r="O5287" i="6"/>
  <c r="N5287" i="6"/>
  <c r="M5287" i="6"/>
  <c r="T5286" i="6" a="1"/>
  <c r="T5286" i="6" s="1"/>
  <c r="S5286" i="6" a="1"/>
  <c r="S5286" i="6" s="1"/>
  <c r="R5286" i="6"/>
  <c r="Q5286" i="6"/>
  <c r="P5286" i="6"/>
  <c r="O5286" i="6"/>
  <c r="N5286" i="6"/>
  <c r="M5286" i="6"/>
  <c r="T5285" i="6" a="1"/>
  <c r="T5285" i="6" s="1"/>
  <c r="S5285" i="6" a="1"/>
  <c r="S5285" i="6" s="1"/>
  <c r="R5285" i="6"/>
  <c r="Q5285" i="6"/>
  <c r="P5285" i="6"/>
  <c r="O5285" i="6"/>
  <c r="N5285" i="6"/>
  <c r="M5285" i="6"/>
  <c r="T5284" i="6" a="1"/>
  <c r="T5284" i="6" s="1"/>
  <c r="S5284" i="6"/>
  <c r="S5284" i="6" a="1"/>
  <c r="R5284" i="6"/>
  <c r="Q5284" i="6"/>
  <c r="P5284" i="6"/>
  <c r="O5284" i="6"/>
  <c r="N5284" i="6"/>
  <c r="M5284" i="6"/>
  <c r="T5283" i="6"/>
  <c r="T5283" i="6" a="1"/>
  <c r="S5283" i="6" a="1"/>
  <c r="S5283" i="6" s="1"/>
  <c r="R5283" i="6"/>
  <c r="Q5283" i="6"/>
  <c r="P5283" i="6"/>
  <c r="O5283" i="6"/>
  <c r="N5283" i="6"/>
  <c r="M5283" i="6"/>
  <c r="T5282" i="6" a="1"/>
  <c r="T5282" i="6" s="1"/>
  <c r="S5282" i="6"/>
  <c r="S5282" i="6" a="1"/>
  <c r="R5282" i="6"/>
  <c r="Q5282" i="6"/>
  <c r="P5282" i="6"/>
  <c r="O5282" i="6"/>
  <c r="N5282" i="6"/>
  <c r="M5282" i="6"/>
  <c r="T5281" i="6"/>
  <c r="T5281" i="6" a="1"/>
  <c r="S5281" i="6" a="1"/>
  <c r="S5281" i="6" s="1"/>
  <c r="R5281" i="6"/>
  <c r="Q5281" i="6"/>
  <c r="P5281" i="6"/>
  <c r="O5281" i="6"/>
  <c r="N5281" i="6"/>
  <c r="M5281" i="6"/>
  <c r="T5280" i="6" a="1"/>
  <c r="T5280" i="6" s="1"/>
  <c r="S5280" i="6" a="1"/>
  <c r="S5280" i="6" s="1"/>
  <c r="R5280" i="6"/>
  <c r="Q5280" i="6"/>
  <c r="P5280" i="6"/>
  <c r="O5280" i="6"/>
  <c r="N5280" i="6"/>
  <c r="M5280" i="6"/>
  <c r="T5279" i="6" a="1"/>
  <c r="T5279" i="6" s="1"/>
  <c r="S5279" i="6" a="1"/>
  <c r="S5279" i="6" s="1"/>
  <c r="R5279" i="6"/>
  <c r="Q5279" i="6"/>
  <c r="P5279" i="6"/>
  <c r="O5279" i="6"/>
  <c r="N5279" i="6"/>
  <c r="M5279" i="6"/>
  <c r="T5278" i="6" a="1"/>
  <c r="T5278" i="6" s="1"/>
  <c r="S5278" i="6"/>
  <c r="S5278" i="6" a="1"/>
  <c r="R5278" i="6"/>
  <c r="Q5278" i="6"/>
  <c r="P5278" i="6"/>
  <c r="O5278" i="6"/>
  <c r="N5278" i="6"/>
  <c r="M5278" i="6"/>
  <c r="T5277" i="6"/>
  <c r="T5277" i="6" a="1"/>
  <c r="S5277" i="6"/>
  <c r="S5277" i="6" a="1"/>
  <c r="R5277" i="6"/>
  <c r="Q5277" i="6"/>
  <c r="P5277" i="6"/>
  <c r="O5277" i="6"/>
  <c r="N5277" i="6"/>
  <c r="M5277" i="6"/>
  <c r="T5276" i="6"/>
  <c r="T5276" i="6" a="1"/>
  <c r="S5276" i="6" a="1"/>
  <c r="S5276" i="6" s="1"/>
  <c r="R5276" i="6"/>
  <c r="Q5276" i="6"/>
  <c r="P5276" i="6"/>
  <c r="O5276" i="6"/>
  <c r="N5276" i="6"/>
  <c r="M5276" i="6"/>
  <c r="T5275" i="6" a="1"/>
  <c r="T5275" i="6" s="1"/>
  <c r="S5275" i="6" a="1"/>
  <c r="S5275" i="6" s="1"/>
  <c r="R5275" i="6"/>
  <c r="Q5275" i="6"/>
  <c r="P5275" i="6"/>
  <c r="O5275" i="6"/>
  <c r="N5275" i="6"/>
  <c r="M5275" i="6"/>
  <c r="T5274" i="6" a="1"/>
  <c r="T5274" i="6" s="1"/>
  <c r="S5274" i="6" a="1"/>
  <c r="S5274" i="6" s="1"/>
  <c r="R5274" i="6"/>
  <c r="Q5274" i="6"/>
  <c r="P5274" i="6"/>
  <c r="O5274" i="6"/>
  <c r="N5274" i="6"/>
  <c r="M5274" i="6"/>
  <c r="T5273" i="6" a="1"/>
  <c r="T5273" i="6" s="1"/>
  <c r="S5273" i="6"/>
  <c r="S5273" i="6" a="1"/>
  <c r="R5273" i="6"/>
  <c r="Q5273" i="6"/>
  <c r="P5273" i="6"/>
  <c r="O5273" i="6"/>
  <c r="N5273" i="6"/>
  <c r="M5273" i="6"/>
  <c r="T5272" i="6"/>
  <c r="T5272" i="6" a="1"/>
  <c r="S5272" i="6"/>
  <c r="S5272" i="6" a="1"/>
  <c r="R5272" i="6"/>
  <c r="Q5272" i="6"/>
  <c r="P5272" i="6"/>
  <c r="O5272" i="6"/>
  <c r="N5272" i="6"/>
  <c r="M5272" i="6"/>
  <c r="T5271" i="6"/>
  <c r="T5271" i="6" a="1"/>
  <c r="S5271" i="6" a="1"/>
  <c r="S5271" i="6" s="1"/>
  <c r="R5271" i="6"/>
  <c r="Q5271" i="6"/>
  <c r="P5271" i="6"/>
  <c r="O5271" i="6"/>
  <c r="N5271" i="6"/>
  <c r="M5271" i="6"/>
  <c r="T5270" i="6" a="1"/>
  <c r="T5270" i="6" s="1"/>
  <c r="S5270" i="6" a="1"/>
  <c r="S5270" i="6" s="1"/>
  <c r="R5270" i="6"/>
  <c r="Q5270" i="6"/>
  <c r="P5270" i="6"/>
  <c r="O5270" i="6"/>
  <c r="N5270" i="6"/>
  <c r="M5270" i="6"/>
  <c r="T5269" i="6" a="1"/>
  <c r="T5269" i="6" s="1"/>
  <c r="S5269" i="6" a="1"/>
  <c r="S5269" i="6" s="1"/>
  <c r="R5269" i="6"/>
  <c r="Q5269" i="6"/>
  <c r="P5269" i="6"/>
  <c r="O5269" i="6"/>
  <c r="N5269" i="6"/>
  <c r="M5269" i="6"/>
  <c r="T5268" i="6" a="1"/>
  <c r="T5268" i="6" s="1"/>
  <c r="S5268" i="6"/>
  <c r="S5268" i="6" a="1"/>
  <c r="R5268" i="6"/>
  <c r="Q5268" i="6"/>
  <c r="P5268" i="6"/>
  <c r="O5268" i="6"/>
  <c r="N5268" i="6"/>
  <c r="M5268" i="6"/>
  <c r="T5267" i="6"/>
  <c r="T5267" i="6" a="1"/>
  <c r="S5267" i="6" a="1"/>
  <c r="S5267" i="6" s="1"/>
  <c r="R5267" i="6"/>
  <c r="Q5267" i="6"/>
  <c r="P5267" i="6"/>
  <c r="O5267" i="6"/>
  <c r="N5267" i="6"/>
  <c r="M5267" i="6"/>
  <c r="T5266" i="6" a="1"/>
  <c r="T5266" i="6" s="1"/>
  <c r="S5266" i="6"/>
  <c r="S5266" i="6" a="1"/>
  <c r="R5266" i="6"/>
  <c r="Q5266" i="6"/>
  <c r="P5266" i="6"/>
  <c r="O5266" i="6"/>
  <c r="N5266" i="6"/>
  <c r="M5266" i="6"/>
  <c r="T5265" i="6"/>
  <c r="T5265" i="6" a="1"/>
  <c r="S5265" i="6" a="1"/>
  <c r="S5265" i="6" s="1"/>
  <c r="R5265" i="6"/>
  <c r="Q5265" i="6"/>
  <c r="P5265" i="6"/>
  <c r="O5265" i="6"/>
  <c r="N5265" i="6"/>
  <c r="M5265" i="6"/>
  <c r="T5264" i="6" a="1"/>
  <c r="T5264" i="6" s="1"/>
  <c r="S5264" i="6" a="1"/>
  <c r="S5264" i="6" s="1"/>
  <c r="R5264" i="6"/>
  <c r="Q5264" i="6"/>
  <c r="P5264" i="6"/>
  <c r="O5264" i="6"/>
  <c r="N5264" i="6"/>
  <c r="M5264" i="6"/>
  <c r="T5263" i="6" a="1"/>
  <c r="T5263" i="6" s="1"/>
  <c r="S5263" i="6" a="1"/>
  <c r="S5263" i="6" s="1"/>
  <c r="R5263" i="6"/>
  <c r="Q5263" i="6"/>
  <c r="P5263" i="6"/>
  <c r="O5263" i="6"/>
  <c r="N5263" i="6"/>
  <c r="M5263" i="6"/>
  <c r="T5262" i="6" a="1"/>
  <c r="T5262" i="6" s="1"/>
  <c r="S5262" i="6"/>
  <c r="S5262" i="6" a="1"/>
  <c r="R5262" i="6"/>
  <c r="Q5262" i="6"/>
  <c r="P5262" i="6"/>
  <c r="O5262" i="6"/>
  <c r="N5262" i="6"/>
  <c r="M5262" i="6"/>
  <c r="T5261" i="6"/>
  <c r="T5261" i="6" a="1"/>
  <c r="S5261" i="6"/>
  <c r="S5261" i="6" a="1"/>
  <c r="R5261" i="6"/>
  <c r="Q5261" i="6"/>
  <c r="P5261" i="6"/>
  <c r="O5261" i="6"/>
  <c r="N5261" i="6"/>
  <c r="M5261" i="6"/>
  <c r="T5260" i="6"/>
  <c r="T5260" i="6" a="1"/>
  <c r="S5260" i="6" a="1"/>
  <c r="S5260" i="6" s="1"/>
  <c r="R5260" i="6"/>
  <c r="Q5260" i="6"/>
  <c r="P5260" i="6"/>
  <c r="O5260" i="6"/>
  <c r="N5260" i="6"/>
  <c r="M5260" i="6"/>
  <c r="T5259" i="6" a="1"/>
  <c r="T5259" i="6" s="1"/>
  <c r="S5259" i="6" a="1"/>
  <c r="S5259" i="6" s="1"/>
  <c r="R5259" i="6"/>
  <c r="Q5259" i="6"/>
  <c r="P5259" i="6"/>
  <c r="O5259" i="6"/>
  <c r="N5259" i="6"/>
  <c r="M5259" i="6"/>
  <c r="T5258" i="6" a="1"/>
  <c r="T5258" i="6" s="1"/>
  <c r="S5258" i="6" a="1"/>
  <c r="S5258" i="6" s="1"/>
  <c r="R5258" i="6"/>
  <c r="Q5258" i="6"/>
  <c r="P5258" i="6"/>
  <c r="O5258" i="6"/>
  <c r="N5258" i="6"/>
  <c r="M5258" i="6"/>
  <c r="T5257" i="6" a="1"/>
  <c r="T5257" i="6" s="1"/>
  <c r="S5257" i="6"/>
  <c r="S5257" i="6" a="1"/>
  <c r="R5257" i="6"/>
  <c r="Q5257" i="6"/>
  <c r="P5257" i="6"/>
  <c r="O5257" i="6"/>
  <c r="N5257" i="6"/>
  <c r="M5257" i="6"/>
  <c r="T5256" i="6"/>
  <c r="T5256" i="6" a="1"/>
  <c r="S5256" i="6"/>
  <c r="S5256" i="6" a="1"/>
  <c r="R5256" i="6"/>
  <c r="Q5256" i="6"/>
  <c r="P5256" i="6"/>
  <c r="O5256" i="6"/>
  <c r="N5256" i="6"/>
  <c r="M5256" i="6"/>
  <c r="T5255" i="6"/>
  <c r="T5255" i="6" a="1"/>
  <c r="S5255" i="6" a="1"/>
  <c r="S5255" i="6" s="1"/>
  <c r="R5255" i="6"/>
  <c r="Q5255" i="6"/>
  <c r="P5255" i="6"/>
  <c r="O5255" i="6"/>
  <c r="N5255" i="6"/>
  <c r="M5255" i="6"/>
  <c r="T5254" i="6" a="1"/>
  <c r="T5254" i="6" s="1"/>
  <c r="S5254" i="6" a="1"/>
  <c r="S5254" i="6" s="1"/>
  <c r="R5254" i="6"/>
  <c r="Q5254" i="6"/>
  <c r="P5254" i="6"/>
  <c r="O5254" i="6"/>
  <c r="N5254" i="6"/>
  <c r="M5254" i="6"/>
  <c r="T5253" i="6" a="1"/>
  <c r="T5253" i="6" s="1"/>
  <c r="S5253" i="6" a="1"/>
  <c r="S5253" i="6" s="1"/>
  <c r="R5253" i="6"/>
  <c r="Q5253" i="6"/>
  <c r="P5253" i="6"/>
  <c r="O5253" i="6"/>
  <c r="N5253" i="6"/>
  <c r="M5253" i="6"/>
  <c r="T5252" i="6" a="1"/>
  <c r="T5252" i="6" s="1"/>
  <c r="S5252" i="6"/>
  <c r="S5252" i="6" a="1"/>
  <c r="R5252" i="6"/>
  <c r="Q5252" i="6"/>
  <c r="P5252" i="6"/>
  <c r="O5252" i="6"/>
  <c r="N5252" i="6"/>
  <c r="M5252" i="6"/>
  <c r="T5251" i="6"/>
  <c r="T5251" i="6" a="1"/>
  <c r="S5251" i="6" a="1"/>
  <c r="S5251" i="6" s="1"/>
  <c r="R5251" i="6"/>
  <c r="Q5251" i="6"/>
  <c r="P5251" i="6"/>
  <c r="O5251" i="6"/>
  <c r="N5251" i="6"/>
  <c r="M5251" i="6"/>
  <c r="T5250" i="6" a="1"/>
  <c r="T5250" i="6" s="1"/>
  <c r="S5250" i="6"/>
  <c r="S5250" i="6" a="1"/>
  <c r="R5250" i="6"/>
  <c r="Q5250" i="6"/>
  <c r="P5250" i="6"/>
  <c r="O5250" i="6"/>
  <c r="N5250" i="6"/>
  <c r="M5250" i="6"/>
  <c r="T5249" i="6"/>
  <c r="T5249" i="6" a="1"/>
  <c r="S5249" i="6" a="1"/>
  <c r="S5249" i="6" s="1"/>
  <c r="R5249" i="6"/>
  <c r="Q5249" i="6"/>
  <c r="P5249" i="6"/>
  <c r="O5249" i="6"/>
  <c r="N5249" i="6"/>
  <c r="M5249" i="6"/>
  <c r="T5248" i="6" a="1"/>
  <c r="T5248" i="6" s="1"/>
  <c r="S5248" i="6" a="1"/>
  <c r="S5248" i="6" s="1"/>
  <c r="R5248" i="6"/>
  <c r="Q5248" i="6"/>
  <c r="P5248" i="6"/>
  <c r="O5248" i="6"/>
  <c r="N5248" i="6"/>
  <c r="M5248" i="6"/>
  <c r="T5247" i="6" a="1"/>
  <c r="T5247" i="6" s="1"/>
  <c r="S5247" i="6" a="1"/>
  <c r="S5247" i="6" s="1"/>
  <c r="R5247" i="6"/>
  <c r="Q5247" i="6"/>
  <c r="P5247" i="6"/>
  <c r="O5247" i="6"/>
  <c r="N5247" i="6"/>
  <c r="M5247" i="6"/>
  <c r="T5246" i="6" a="1"/>
  <c r="T5246" i="6" s="1"/>
  <c r="S5246" i="6"/>
  <c r="S5246" i="6" a="1"/>
  <c r="R5246" i="6"/>
  <c r="Q5246" i="6"/>
  <c r="P5246" i="6"/>
  <c r="O5246" i="6"/>
  <c r="N5246" i="6"/>
  <c r="M5246" i="6"/>
  <c r="T5245" i="6"/>
  <c r="T5245" i="6" a="1"/>
  <c r="S5245" i="6"/>
  <c r="S5245" i="6" a="1"/>
  <c r="R5245" i="6"/>
  <c r="Q5245" i="6"/>
  <c r="P5245" i="6"/>
  <c r="O5245" i="6"/>
  <c r="N5245" i="6"/>
  <c r="M5245" i="6"/>
  <c r="T5244" i="6"/>
  <c r="T5244" i="6" a="1"/>
  <c r="S5244" i="6" a="1"/>
  <c r="S5244" i="6" s="1"/>
  <c r="R5244" i="6"/>
  <c r="Q5244" i="6"/>
  <c r="P5244" i="6"/>
  <c r="O5244" i="6"/>
  <c r="N5244" i="6"/>
  <c r="M5244" i="6"/>
  <c r="T5243" i="6" a="1"/>
  <c r="T5243" i="6" s="1"/>
  <c r="S5243" i="6" a="1"/>
  <c r="S5243" i="6" s="1"/>
  <c r="R5243" i="6"/>
  <c r="Q5243" i="6"/>
  <c r="P5243" i="6"/>
  <c r="O5243" i="6"/>
  <c r="N5243" i="6"/>
  <c r="M5243" i="6"/>
  <c r="T5242" i="6" a="1"/>
  <c r="T5242" i="6" s="1"/>
  <c r="S5242" i="6" a="1"/>
  <c r="S5242" i="6" s="1"/>
  <c r="R5242" i="6"/>
  <c r="Q5242" i="6"/>
  <c r="P5242" i="6"/>
  <c r="O5242" i="6"/>
  <c r="N5242" i="6"/>
  <c r="M5242" i="6"/>
  <c r="T5241" i="6" a="1"/>
  <c r="T5241" i="6" s="1"/>
  <c r="S5241" i="6"/>
  <c r="S5241" i="6" a="1"/>
  <c r="R5241" i="6"/>
  <c r="Q5241" i="6"/>
  <c r="P5241" i="6"/>
  <c r="O5241" i="6"/>
  <c r="N5241" i="6"/>
  <c r="M5241" i="6"/>
  <c r="T5240" i="6"/>
  <c r="T5240" i="6" a="1"/>
  <c r="S5240" i="6"/>
  <c r="S5240" i="6" a="1"/>
  <c r="R5240" i="6"/>
  <c r="Q5240" i="6"/>
  <c r="P5240" i="6"/>
  <c r="O5240" i="6"/>
  <c r="N5240" i="6"/>
  <c r="M5240" i="6"/>
  <c r="T5239" i="6"/>
  <c r="T5239" i="6" a="1"/>
  <c r="S5239" i="6" a="1"/>
  <c r="S5239" i="6" s="1"/>
  <c r="R5239" i="6"/>
  <c r="Q5239" i="6"/>
  <c r="P5239" i="6"/>
  <c r="O5239" i="6"/>
  <c r="N5239" i="6"/>
  <c r="M5239" i="6"/>
  <c r="T5238" i="6" a="1"/>
  <c r="T5238" i="6" s="1"/>
  <c r="S5238" i="6" a="1"/>
  <c r="S5238" i="6" s="1"/>
  <c r="R5238" i="6"/>
  <c r="Q5238" i="6"/>
  <c r="P5238" i="6"/>
  <c r="O5238" i="6"/>
  <c r="N5238" i="6"/>
  <c r="M5238" i="6"/>
  <c r="T5237" i="6" a="1"/>
  <c r="T5237" i="6" s="1"/>
  <c r="S5237" i="6" a="1"/>
  <c r="S5237" i="6" s="1"/>
  <c r="R5237" i="6"/>
  <c r="Q5237" i="6"/>
  <c r="P5237" i="6"/>
  <c r="O5237" i="6"/>
  <c r="N5237" i="6"/>
  <c r="M5237" i="6"/>
  <c r="T5236" i="6" a="1"/>
  <c r="T5236" i="6" s="1"/>
  <c r="S5236" i="6"/>
  <c r="S5236" i="6" a="1"/>
  <c r="R5236" i="6"/>
  <c r="Q5236" i="6"/>
  <c r="P5236" i="6"/>
  <c r="O5236" i="6"/>
  <c r="N5236" i="6"/>
  <c r="M5236" i="6"/>
  <c r="T5235" i="6"/>
  <c r="T5235" i="6" a="1"/>
  <c r="S5235" i="6" a="1"/>
  <c r="S5235" i="6" s="1"/>
  <c r="R5235" i="6"/>
  <c r="Q5235" i="6"/>
  <c r="P5235" i="6"/>
  <c r="O5235" i="6"/>
  <c r="N5235" i="6"/>
  <c r="M5235" i="6"/>
  <c r="T5234" i="6" a="1"/>
  <c r="T5234" i="6" s="1"/>
  <c r="S5234" i="6"/>
  <c r="S5234" i="6" a="1"/>
  <c r="R5234" i="6"/>
  <c r="Q5234" i="6"/>
  <c r="P5234" i="6"/>
  <c r="O5234" i="6"/>
  <c r="N5234" i="6"/>
  <c r="M5234" i="6"/>
  <c r="T5233" i="6"/>
  <c r="T5233" i="6" a="1"/>
  <c r="S5233" i="6" a="1"/>
  <c r="S5233" i="6" s="1"/>
  <c r="R5233" i="6"/>
  <c r="Q5233" i="6"/>
  <c r="P5233" i="6"/>
  <c r="O5233" i="6"/>
  <c r="N5233" i="6"/>
  <c r="M5233" i="6"/>
  <c r="T5232" i="6" a="1"/>
  <c r="T5232" i="6" s="1"/>
  <c r="S5232" i="6" a="1"/>
  <c r="S5232" i="6" s="1"/>
  <c r="R5232" i="6"/>
  <c r="Q5232" i="6"/>
  <c r="P5232" i="6"/>
  <c r="O5232" i="6"/>
  <c r="N5232" i="6"/>
  <c r="M5232" i="6"/>
  <c r="T5231" i="6" a="1"/>
  <c r="T5231" i="6" s="1"/>
  <c r="S5231" i="6" a="1"/>
  <c r="S5231" i="6" s="1"/>
  <c r="R5231" i="6"/>
  <c r="Q5231" i="6"/>
  <c r="P5231" i="6"/>
  <c r="O5231" i="6"/>
  <c r="N5231" i="6"/>
  <c r="M5231" i="6"/>
  <c r="T5230" i="6" a="1"/>
  <c r="T5230" i="6" s="1"/>
  <c r="S5230" i="6"/>
  <c r="S5230" i="6" a="1"/>
  <c r="R5230" i="6"/>
  <c r="Q5230" i="6"/>
  <c r="P5230" i="6"/>
  <c r="O5230" i="6"/>
  <c r="N5230" i="6"/>
  <c r="M5230" i="6"/>
  <c r="T5229" i="6"/>
  <c r="T5229" i="6" a="1"/>
  <c r="S5229" i="6"/>
  <c r="S5229" i="6" a="1"/>
  <c r="R5229" i="6"/>
  <c r="Q5229" i="6"/>
  <c r="P5229" i="6"/>
  <c r="O5229" i="6"/>
  <c r="N5229" i="6"/>
  <c r="M5229" i="6"/>
  <c r="T5228" i="6"/>
  <c r="T5228" i="6" a="1"/>
  <c r="S5228" i="6" a="1"/>
  <c r="S5228" i="6" s="1"/>
  <c r="R5228" i="6"/>
  <c r="Q5228" i="6"/>
  <c r="P5228" i="6"/>
  <c r="O5228" i="6"/>
  <c r="N5228" i="6"/>
  <c r="M5228" i="6"/>
  <c r="T5227" i="6" a="1"/>
  <c r="T5227" i="6" s="1"/>
  <c r="S5227" i="6" a="1"/>
  <c r="S5227" i="6" s="1"/>
  <c r="R5227" i="6"/>
  <c r="Q5227" i="6"/>
  <c r="P5227" i="6"/>
  <c r="O5227" i="6"/>
  <c r="N5227" i="6"/>
  <c r="M5227" i="6"/>
  <c r="T5226" i="6" a="1"/>
  <c r="T5226" i="6" s="1"/>
  <c r="S5226" i="6" a="1"/>
  <c r="S5226" i="6" s="1"/>
  <c r="R5226" i="6"/>
  <c r="Q5226" i="6"/>
  <c r="P5226" i="6"/>
  <c r="O5226" i="6"/>
  <c r="N5226" i="6"/>
  <c r="M5226" i="6"/>
  <c r="T5225" i="6" a="1"/>
  <c r="T5225" i="6" s="1"/>
  <c r="S5225" i="6"/>
  <c r="S5225" i="6" a="1"/>
  <c r="R5225" i="6"/>
  <c r="Q5225" i="6"/>
  <c r="P5225" i="6"/>
  <c r="O5225" i="6"/>
  <c r="N5225" i="6"/>
  <c r="M5225" i="6"/>
  <c r="T5224" i="6"/>
  <c r="T5224" i="6" a="1"/>
  <c r="S5224" i="6" a="1"/>
  <c r="S5224" i="6" s="1"/>
  <c r="R5224" i="6"/>
  <c r="Q5224" i="6"/>
  <c r="P5224" i="6"/>
  <c r="O5224" i="6"/>
  <c r="N5224" i="6"/>
  <c r="M5224" i="6"/>
  <c r="T5223" i="6" a="1"/>
  <c r="T5223" i="6" s="1"/>
  <c r="S5223" i="6" a="1"/>
  <c r="S5223" i="6" s="1"/>
  <c r="R5223" i="6"/>
  <c r="Q5223" i="6"/>
  <c r="P5223" i="6"/>
  <c r="O5223" i="6"/>
  <c r="N5223" i="6"/>
  <c r="M5223" i="6"/>
  <c r="T5222" i="6" a="1"/>
  <c r="T5222" i="6" s="1"/>
  <c r="S5222" i="6" a="1"/>
  <c r="S5222" i="6" s="1"/>
  <c r="R5222" i="6"/>
  <c r="Q5222" i="6"/>
  <c r="P5222" i="6"/>
  <c r="O5222" i="6"/>
  <c r="N5222" i="6"/>
  <c r="M5222" i="6"/>
  <c r="T5221" i="6" a="1"/>
  <c r="T5221" i="6" s="1"/>
  <c r="S5221" i="6" a="1"/>
  <c r="S5221" i="6" s="1"/>
  <c r="R5221" i="6"/>
  <c r="Q5221" i="6"/>
  <c r="P5221" i="6"/>
  <c r="O5221" i="6"/>
  <c r="N5221" i="6"/>
  <c r="M5221" i="6"/>
  <c r="T5220" i="6" a="1"/>
  <c r="T5220" i="6" s="1"/>
  <c r="S5220" i="6"/>
  <c r="S5220" i="6" a="1"/>
  <c r="R5220" i="6"/>
  <c r="Q5220" i="6"/>
  <c r="P5220" i="6"/>
  <c r="O5220" i="6"/>
  <c r="N5220" i="6"/>
  <c r="M5220" i="6"/>
  <c r="T5219" i="6"/>
  <c r="T5219" i="6" a="1"/>
  <c r="S5219" i="6" a="1"/>
  <c r="S5219" i="6" s="1"/>
  <c r="R5219" i="6"/>
  <c r="Q5219" i="6"/>
  <c r="P5219" i="6"/>
  <c r="O5219" i="6"/>
  <c r="N5219" i="6"/>
  <c r="M5219" i="6"/>
  <c r="T5218" i="6" a="1"/>
  <c r="T5218" i="6" s="1"/>
  <c r="S5218" i="6"/>
  <c r="S5218" i="6" a="1"/>
  <c r="R5218" i="6"/>
  <c r="Q5218" i="6"/>
  <c r="P5218" i="6"/>
  <c r="O5218" i="6"/>
  <c r="N5218" i="6"/>
  <c r="M5218" i="6"/>
  <c r="T5217" i="6"/>
  <c r="T5217" i="6" a="1"/>
  <c r="S5217" i="6" a="1"/>
  <c r="S5217" i="6" s="1"/>
  <c r="R5217" i="6"/>
  <c r="Q5217" i="6"/>
  <c r="P5217" i="6"/>
  <c r="O5217" i="6"/>
  <c r="N5217" i="6"/>
  <c r="M5217" i="6"/>
  <c r="T5216" i="6" a="1"/>
  <c r="T5216" i="6" s="1"/>
  <c r="S5216" i="6" a="1"/>
  <c r="S5216" i="6" s="1"/>
  <c r="R5216" i="6"/>
  <c r="Q5216" i="6"/>
  <c r="P5216" i="6"/>
  <c r="O5216" i="6"/>
  <c r="N5216" i="6"/>
  <c r="M5216" i="6"/>
  <c r="T5215" i="6" a="1"/>
  <c r="T5215" i="6" s="1"/>
  <c r="S5215" i="6" a="1"/>
  <c r="S5215" i="6" s="1"/>
  <c r="R5215" i="6"/>
  <c r="Q5215" i="6"/>
  <c r="P5215" i="6"/>
  <c r="O5215" i="6"/>
  <c r="N5215" i="6"/>
  <c r="M5215" i="6"/>
  <c r="T5214" i="6" a="1"/>
  <c r="T5214" i="6" s="1"/>
  <c r="S5214" i="6"/>
  <c r="S5214" i="6" a="1"/>
  <c r="R5214" i="6"/>
  <c r="Q5214" i="6"/>
  <c r="P5214" i="6"/>
  <c r="O5214" i="6"/>
  <c r="N5214" i="6"/>
  <c r="M5214" i="6"/>
  <c r="T5213" i="6"/>
  <c r="T5213" i="6" a="1"/>
  <c r="S5213" i="6" a="1"/>
  <c r="S5213" i="6" s="1"/>
  <c r="R5213" i="6"/>
  <c r="Q5213" i="6"/>
  <c r="P5213" i="6"/>
  <c r="O5213" i="6"/>
  <c r="N5213" i="6"/>
  <c r="M5213" i="6"/>
  <c r="T5212" i="6" a="1"/>
  <c r="T5212" i="6" s="1"/>
  <c r="S5212" i="6" a="1"/>
  <c r="S5212" i="6" s="1"/>
  <c r="R5212" i="6"/>
  <c r="Q5212" i="6"/>
  <c r="P5212" i="6"/>
  <c r="O5212" i="6"/>
  <c r="N5212" i="6"/>
  <c r="M5212" i="6"/>
  <c r="T5211" i="6" a="1"/>
  <c r="T5211" i="6" s="1"/>
  <c r="S5211" i="6" a="1"/>
  <c r="S5211" i="6" s="1"/>
  <c r="R5211" i="6"/>
  <c r="Q5211" i="6"/>
  <c r="P5211" i="6"/>
  <c r="O5211" i="6"/>
  <c r="N5211" i="6"/>
  <c r="M5211" i="6"/>
  <c r="T5210" i="6" a="1"/>
  <c r="T5210" i="6" s="1"/>
  <c r="S5210" i="6" a="1"/>
  <c r="S5210" i="6" s="1"/>
  <c r="R5210" i="6"/>
  <c r="Q5210" i="6"/>
  <c r="P5210" i="6"/>
  <c r="O5210" i="6"/>
  <c r="N5210" i="6"/>
  <c r="M5210" i="6"/>
  <c r="T5209" i="6" a="1"/>
  <c r="T5209" i="6" s="1"/>
  <c r="S5209" i="6"/>
  <c r="S5209" i="6" a="1"/>
  <c r="R5209" i="6"/>
  <c r="Q5209" i="6"/>
  <c r="P5209" i="6"/>
  <c r="O5209" i="6"/>
  <c r="N5209" i="6"/>
  <c r="M5209" i="6"/>
  <c r="T5208" i="6"/>
  <c r="T5208" i="6" a="1"/>
  <c r="S5208" i="6"/>
  <c r="S5208" i="6" a="1"/>
  <c r="R5208" i="6"/>
  <c r="Q5208" i="6"/>
  <c r="P5208" i="6"/>
  <c r="O5208" i="6"/>
  <c r="N5208" i="6"/>
  <c r="M5208" i="6"/>
  <c r="T5207" i="6"/>
  <c r="T5207" i="6" a="1"/>
  <c r="S5207" i="6" a="1"/>
  <c r="S5207" i="6" s="1"/>
  <c r="R5207" i="6"/>
  <c r="Q5207" i="6"/>
  <c r="P5207" i="6"/>
  <c r="O5207" i="6"/>
  <c r="N5207" i="6"/>
  <c r="M5207" i="6"/>
  <c r="T5206" i="6" a="1"/>
  <c r="T5206" i="6" s="1"/>
  <c r="S5206" i="6" a="1"/>
  <c r="S5206" i="6" s="1"/>
  <c r="R5206" i="6"/>
  <c r="Q5206" i="6"/>
  <c r="P5206" i="6"/>
  <c r="O5206" i="6"/>
  <c r="N5206" i="6"/>
  <c r="M5206" i="6"/>
  <c r="T5205" i="6" a="1"/>
  <c r="T5205" i="6" s="1"/>
  <c r="S5205" i="6" a="1"/>
  <c r="S5205" i="6" s="1"/>
  <c r="R5205" i="6"/>
  <c r="Q5205" i="6"/>
  <c r="P5205" i="6"/>
  <c r="O5205" i="6"/>
  <c r="N5205" i="6"/>
  <c r="M5205" i="6"/>
  <c r="T5204" i="6" a="1"/>
  <c r="T5204" i="6" s="1"/>
  <c r="S5204" i="6"/>
  <c r="S5204" i="6" a="1"/>
  <c r="R5204" i="6"/>
  <c r="Q5204" i="6"/>
  <c r="P5204" i="6"/>
  <c r="O5204" i="6"/>
  <c r="N5204" i="6"/>
  <c r="M5204" i="6"/>
  <c r="T5203" i="6"/>
  <c r="T5203" i="6" a="1"/>
  <c r="S5203" i="6" a="1"/>
  <c r="S5203" i="6" s="1"/>
  <c r="R5203" i="6"/>
  <c r="Q5203" i="6"/>
  <c r="P5203" i="6"/>
  <c r="O5203" i="6"/>
  <c r="N5203" i="6"/>
  <c r="M5203" i="6"/>
  <c r="T5202" i="6" a="1"/>
  <c r="T5202" i="6" s="1"/>
  <c r="S5202" i="6" a="1"/>
  <c r="S5202" i="6" s="1"/>
  <c r="R5202" i="6"/>
  <c r="Q5202" i="6"/>
  <c r="P5202" i="6"/>
  <c r="O5202" i="6"/>
  <c r="N5202" i="6"/>
  <c r="M5202" i="6"/>
  <c r="T5201" i="6" a="1"/>
  <c r="T5201" i="6" s="1"/>
  <c r="S5201" i="6" a="1"/>
  <c r="S5201" i="6" s="1"/>
  <c r="R5201" i="6"/>
  <c r="Q5201" i="6"/>
  <c r="P5201" i="6"/>
  <c r="O5201" i="6"/>
  <c r="N5201" i="6"/>
  <c r="M5201" i="6"/>
  <c r="T5200" i="6" a="1"/>
  <c r="T5200" i="6" s="1"/>
  <c r="S5200" i="6" a="1"/>
  <c r="S5200" i="6" s="1"/>
  <c r="R5200" i="6"/>
  <c r="Q5200" i="6"/>
  <c r="P5200" i="6"/>
  <c r="O5200" i="6"/>
  <c r="N5200" i="6"/>
  <c r="M5200" i="6"/>
  <c r="T5199" i="6" a="1"/>
  <c r="T5199" i="6" s="1"/>
  <c r="S5199" i="6" a="1"/>
  <c r="S5199" i="6" s="1"/>
  <c r="R5199" i="6"/>
  <c r="Q5199" i="6"/>
  <c r="P5199" i="6"/>
  <c r="O5199" i="6"/>
  <c r="N5199" i="6"/>
  <c r="M5199" i="6"/>
  <c r="T5198" i="6" a="1"/>
  <c r="T5198" i="6" s="1"/>
  <c r="S5198" i="6"/>
  <c r="S5198" i="6" a="1"/>
  <c r="R5198" i="6"/>
  <c r="Q5198" i="6"/>
  <c r="P5198" i="6"/>
  <c r="O5198" i="6"/>
  <c r="N5198" i="6"/>
  <c r="M5198" i="6"/>
  <c r="T5197" i="6"/>
  <c r="T5197" i="6" a="1"/>
  <c r="S5197" i="6"/>
  <c r="S5197" i="6" a="1"/>
  <c r="R5197" i="6"/>
  <c r="Q5197" i="6"/>
  <c r="P5197" i="6"/>
  <c r="O5197" i="6"/>
  <c r="N5197" i="6"/>
  <c r="M5197" i="6"/>
  <c r="T5196" i="6"/>
  <c r="T5196" i="6" a="1"/>
  <c r="S5196" i="6" a="1"/>
  <c r="S5196" i="6" s="1"/>
  <c r="R5196" i="6"/>
  <c r="Q5196" i="6"/>
  <c r="P5196" i="6"/>
  <c r="O5196" i="6"/>
  <c r="N5196" i="6"/>
  <c r="M5196" i="6"/>
  <c r="T5195" i="6" a="1"/>
  <c r="T5195" i="6" s="1"/>
  <c r="S5195" i="6" a="1"/>
  <c r="S5195" i="6" s="1"/>
  <c r="R5195" i="6"/>
  <c r="Q5195" i="6"/>
  <c r="P5195" i="6"/>
  <c r="O5195" i="6"/>
  <c r="N5195" i="6"/>
  <c r="M5195" i="6"/>
  <c r="T5194" i="6" a="1"/>
  <c r="T5194" i="6" s="1"/>
  <c r="S5194" i="6" a="1"/>
  <c r="S5194" i="6" s="1"/>
  <c r="R5194" i="6"/>
  <c r="Q5194" i="6"/>
  <c r="P5194" i="6"/>
  <c r="O5194" i="6"/>
  <c r="N5194" i="6"/>
  <c r="M5194" i="6"/>
  <c r="T5193" i="6" a="1"/>
  <c r="T5193" i="6" s="1"/>
  <c r="S5193" i="6"/>
  <c r="S5193" i="6" a="1"/>
  <c r="R5193" i="6"/>
  <c r="Q5193" i="6"/>
  <c r="P5193" i="6"/>
  <c r="O5193" i="6"/>
  <c r="N5193" i="6"/>
  <c r="M5193" i="6"/>
  <c r="T5192" i="6"/>
  <c r="T5192" i="6" a="1"/>
  <c r="S5192" i="6" a="1"/>
  <c r="S5192" i="6" s="1"/>
  <c r="R5192" i="6"/>
  <c r="Q5192" i="6"/>
  <c r="P5192" i="6"/>
  <c r="O5192" i="6"/>
  <c r="N5192" i="6"/>
  <c r="M5192" i="6"/>
  <c r="T5191" i="6" a="1"/>
  <c r="T5191" i="6" s="1"/>
  <c r="S5191" i="6" a="1"/>
  <c r="S5191" i="6" s="1"/>
  <c r="R5191" i="6"/>
  <c r="Q5191" i="6"/>
  <c r="P5191" i="6"/>
  <c r="O5191" i="6"/>
  <c r="N5191" i="6"/>
  <c r="M5191" i="6"/>
  <c r="T5190" i="6" a="1"/>
  <c r="T5190" i="6" s="1"/>
  <c r="S5190" i="6" a="1"/>
  <c r="S5190" i="6" s="1"/>
  <c r="R5190" i="6"/>
  <c r="Q5190" i="6"/>
  <c r="P5190" i="6"/>
  <c r="O5190" i="6"/>
  <c r="N5190" i="6"/>
  <c r="M5190" i="6"/>
  <c r="T5189" i="6" a="1"/>
  <c r="T5189" i="6" s="1"/>
  <c r="S5189" i="6" a="1"/>
  <c r="S5189" i="6" s="1"/>
  <c r="R5189" i="6"/>
  <c r="Q5189" i="6"/>
  <c r="P5189" i="6"/>
  <c r="O5189" i="6"/>
  <c r="N5189" i="6"/>
  <c r="M5189" i="6"/>
  <c r="T5188" i="6" a="1"/>
  <c r="T5188" i="6" s="1"/>
  <c r="S5188" i="6"/>
  <c r="S5188" i="6" a="1"/>
  <c r="R5188" i="6"/>
  <c r="Q5188" i="6"/>
  <c r="P5188" i="6"/>
  <c r="O5188" i="6"/>
  <c r="N5188" i="6"/>
  <c r="M5188" i="6"/>
  <c r="T5187" i="6"/>
  <c r="T5187" i="6" a="1"/>
  <c r="S5187" i="6" a="1"/>
  <c r="S5187" i="6" s="1"/>
  <c r="R5187" i="6"/>
  <c r="Q5187" i="6"/>
  <c r="P5187" i="6"/>
  <c r="O5187" i="6"/>
  <c r="N5187" i="6"/>
  <c r="M5187" i="6"/>
  <c r="T5186" i="6" a="1"/>
  <c r="T5186" i="6" s="1"/>
  <c r="S5186" i="6"/>
  <c r="S5186" i="6" a="1"/>
  <c r="R5186" i="6"/>
  <c r="Q5186" i="6"/>
  <c r="P5186" i="6"/>
  <c r="O5186" i="6"/>
  <c r="N5186" i="6"/>
  <c r="M5186" i="6"/>
  <c r="T5185" i="6"/>
  <c r="T5185" i="6" a="1"/>
  <c r="S5185" i="6" a="1"/>
  <c r="S5185" i="6" s="1"/>
  <c r="R5185" i="6"/>
  <c r="Q5185" i="6"/>
  <c r="P5185" i="6"/>
  <c r="O5185" i="6"/>
  <c r="N5185" i="6"/>
  <c r="M5185" i="6"/>
  <c r="T5184" i="6" a="1"/>
  <c r="T5184" i="6" s="1"/>
  <c r="S5184" i="6" a="1"/>
  <c r="S5184" i="6" s="1"/>
  <c r="R5184" i="6"/>
  <c r="Q5184" i="6"/>
  <c r="P5184" i="6"/>
  <c r="O5184" i="6"/>
  <c r="N5184" i="6"/>
  <c r="M5184" i="6"/>
  <c r="T5183" i="6" a="1"/>
  <c r="T5183" i="6" s="1"/>
  <c r="S5183" i="6" a="1"/>
  <c r="S5183" i="6" s="1"/>
  <c r="R5183" i="6"/>
  <c r="Q5183" i="6"/>
  <c r="P5183" i="6"/>
  <c r="O5183" i="6"/>
  <c r="N5183" i="6"/>
  <c r="M5183" i="6"/>
  <c r="T5182" i="6" a="1"/>
  <c r="T5182" i="6" s="1"/>
  <c r="S5182" i="6"/>
  <c r="S5182" i="6" a="1"/>
  <c r="R5182" i="6"/>
  <c r="Q5182" i="6"/>
  <c r="P5182" i="6"/>
  <c r="O5182" i="6"/>
  <c r="N5182" i="6"/>
  <c r="M5182" i="6"/>
  <c r="T5181" i="6"/>
  <c r="T5181" i="6" a="1"/>
  <c r="S5181" i="6" a="1"/>
  <c r="S5181" i="6" s="1"/>
  <c r="R5181" i="6"/>
  <c r="Q5181" i="6"/>
  <c r="P5181" i="6"/>
  <c r="O5181" i="6"/>
  <c r="N5181" i="6"/>
  <c r="M5181" i="6"/>
  <c r="T5180" i="6" a="1"/>
  <c r="T5180" i="6" s="1"/>
  <c r="S5180" i="6" a="1"/>
  <c r="S5180" i="6" s="1"/>
  <c r="R5180" i="6"/>
  <c r="Q5180" i="6"/>
  <c r="P5180" i="6"/>
  <c r="O5180" i="6"/>
  <c r="N5180" i="6"/>
  <c r="M5180" i="6"/>
  <c r="T5179" i="6" a="1"/>
  <c r="T5179" i="6" s="1"/>
  <c r="S5179" i="6" a="1"/>
  <c r="S5179" i="6" s="1"/>
  <c r="R5179" i="6"/>
  <c r="Q5179" i="6"/>
  <c r="P5179" i="6"/>
  <c r="O5179" i="6"/>
  <c r="N5179" i="6"/>
  <c r="M5179" i="6"/>
  <c r="T5178" i="6" a="1"/>
  <c r="T5178" i="6" s="1"/>
  <c r="S5178" i="6" a="1"/>
  <c r="S5178" i="6" s="1"/>
  <c r="R5178" i="6"/>
  <c r="Q5178" i="6"/>
  <c r="P5178" i="6"/>
  <c r="O5178" i="6"/>
  <c r="N5178" i="6"/>
  <c r="M5178" i="6"/>
  <c r="T5177" i="6" a="1"/>
  <c r="T5177" i="6" s="1"/>
  <c r="S5177" i="6" a="1"/>
  <c r="S5177" i="6" s="1"/>
  <c r="R5177" i="6"/>
  <c r="Q5177" i="6"/>
  <c r="P5177" i="6"/>
  <c r="O5177" i="6"/>
  <c r="N5177" i="6"/>
  <c r="M5177" i="6"/>
  <c r="T5176" i="6" a="1"/>
  <c r="T5176" i="6" s="1"/>
  <c r="S5176" i="6"/>
  <c r="S5176" i="6" a="1"/>
  <c r="R5176" i="6"/>
  <c r="Q5176" i="6"/>
  <c r="P5176" i="6"/>
  <c r="O5176" i="6"/>
  <c r="N5176" i="6"/>
  <c r="M5176" i="6"/>
  <c r="T5175" i="6"/>
  <c r="T5175" i="6" a="1"/>
  <c r="S5175" i="6" a="1"/>
  <c r="S5175" i="6" s="1"/>
  <c r="R5175" i="6"/>
  <c r="Q5175" i="6"/>
  <c r="P5175" i="6"/>
  <c r="O5175" i="6"/>
  <c r="N5175" i="6"/>
  <c r="M5175" i="6"/>
  <c r="T5174" i="6" a="1"/>
  <c r="T5174" i="6" s="1"/>
  <c r="S5174" i="6" a="1"/>
  <c r="S5174" i="6" s="1"/>
  <c r="R5174" i="6"/>
  <c r="Q5174" i="6"/>
  <c r="P5174" i="6"/>
  <c r="O5174" i="6"/>
  <c r="N5174" i="6"/>
  <c r="M5174" i="6"/>
  <c r="T5173" i="6" a="1"/>
  <c r="T5173" i="6" s="1"/>
  <c r="S5173" i="6" a="1"/>
  <c r="S5173" i="6" s="1"/>
  <c r="R5173" i="6"/>
  <c r="Q5173" i="6"/>
  <c r="P5173" i="6"/>
  <c r="O5173" i="6"/>
  <c r="N5173" i="6"/>
  <c r="M5173" i="6"/>
  <c r="T5172" i="6" a="1"/>
  <c r="T5172" i="6" s="1"/>
  <c r="S5172" i="6"/>
  <c r="S5172" i="6" a="1"/>
  <c r="R5172" i="6"/>
  <c r="Q5172" i="6"/>
  <c r="P5172" i="6"/>
  <c r="O5172" i="6"/>
  <c r="N5172" i="6"/>
  <c r="M5172" i="6"/>
  <c r="T5171" i="6"/>
  <c r="T5171" i="6" a="1"/>
  <c r="S5171" i="6" a="1"/>
  <c r="S5171" i="6" s="1"/>
  <c r="R5171" i="6"/>
  <c r="Q5171" i="6"/>
  <c r="P5171" i="6"/>
  <c r="O5171" i="6"/>
  <c r="N5171" i="6"/>
  <c r="M5171" i="6"/>
  <c r="T5170" i="6" a="1"/>
  <c r="T5170" i="6" s="1"/>
  <c r="S5170" i="6" a="1"/>
  <c r="S5170" i="6" s="1"/>
  <c r="R5170" i="6"/>
  <c r="Q5170" i="6"/>
  <c r="P5170" i="6"/>
  <c r="O5170" i="6"/>
  <c r="N5170" i="6"/>
  <c r="M5170" i="6"/>
  <c r="T5169" i="6" a="1"/>
  <c r="T5169" i="6" s="1"/>
  <c r="S5169" i="6" a="1"/>
  <c r="S5169" i="6" s="1"/>
  <c r="R5169" i="6"/>
  <c r="Q5169" i="6"/>
  <c r="P5169" i="6"/>
  <c r="O5169" i="6"/>
  <c r="N5169" i="6"/>
  <c r="M5169" i="6"/>
  <c r="T5168" i="6" a="1"/>
  <c r="T5168" i="6" s="1"/>
  <c r="S5168" i="6" a="1"/>
  <c r="S5168" i="6" s="1"/>
  <c r="R5168" i="6"/>
  <c r="Q5168" i="6"/>
  <c r="P5168" i="6"/>
  <c r="O5168" i="6"/>
  <c r="N5168" i="6"/>
  <c r="M5168" i="6"/>
  <c r="T5167" i="6" a="1"/>
  <c r="T5167" i="6" s="1"/>
  <c r="S5167" i="6" a="1"/>
  <c r="S5167" i="6" s="1"/>
  <c r="R5167" i="6"/>
  <c r="Q5167" i="6"/>
  <c r="P5167" i="6"/>
  <c r="O5167" i="6"/>
  <c r="N5167" i="6"/>
  <c r="M5167" i="6"/>
  <c r="T5166" i="6" a="1"/>
  <c r="T5166" i="6" s="1"/>
  <c r="S5166" i="6" a="1"/>
  <c r="S5166" i="6" s="1"/>
  <c r="R5166" i="6"/>
  <c r="Q5166" i="6"/>
  <c r="P5166" i="6"/>
  <c r="O5166" i="6"/>
  <c r="N5166" i="6"/>
  <c r="M5166" i="6"/>
  <c r="T5165" i="6" a="1"/>
  <c r="T5165" i="6" s="1"/>
  <c r="S5165" i="6" a="1"/>
  <c r="S5165" i="6" s="1"/>
  <c r="R5165" i="6"/>
  <c r="Q5165" i="6"/>
  <c r="P5165" i="6"/>
  <c r="O5165" i="6"/>
  <c r="N5165" i="6"/>
  <c r="M5165" i="6"/>
  <c r="T5164" i="6" a="1"/>
  <c r="T5164" i="6" s="1"/>
  <c r="S5164" i="6" a="1"/>
  <c r="S5164" i="6" s="1"/>
  <c r="R5164" i="6"/>
  <c r="Q5164" i="6"/>
  <c r="P5164" i="6"/>
  <c r="O5164" i="6"/>
  <c r="N5164" i="6"/>
  <c r="M5164" i="6"/>
  <c r="T5163" i="6" a="1"/>
  <c r="T5163" i="6" s="1"/>
  <c r="S5163" i="6" a="1"/>
  <c r="S5163" i="6" s="1"/>
  <c r="R5163" i="6"/>
  <c r="Q5163" i="6"/>
  <c r="P5163" i="6"/>
  <c r="O5163" i="6"/>
  <c r="N5163" i="6"/>
  <c r="M5163" i="6"/>
  <c r="T5162" i="6" a="1"/>
  <c r="T5162" i="6" s="1"/>
  <c r="S5162" i="6" a="1"/>
  <c r="S5162" i="6" s="1"/>
  <c r="R5162" i="6"/>
  <c r="Q5162" i="6"/>
  <c r="P5162" i="6"/>
  <c r="O5162" i="6"/>
  <c r="N5162" i="6"/>
  <c r="M5162" i="6"/>
  <c r="T5161" i="6" a="1"/>
  <c r="T5161" i="6" s="1"/>
  <c r="S5161" i="6"/>
  <c r="S5161" i="6" a="1"/>
  <c r="R5161" i="6"/>
  <c r="Q5161" i="6"/>
  <c r="P5161" i="6"/>
  <c r="O5161" i="6"/>
  <c r="N5161" i="6"/>
  <c r="M5161" i="6"/>
  <c r="T5160" i="6"/>
  <c r="T5160" i="6" a="1"/>
  <c r="S5160" i="6" a="1"/>
  <c r="S5160" i="6" s="1"/>
  <c r="R5160" i="6"/>
  <c r="Q5160" i="6"/>
  <c r="P5160" i="6"/>
  <c r="O5160" i="6"/>
  <c r="N5160" i="6"/>
  <c r="M5160" i="6"/>
  <c r="T5159" i="6" a="1"/>
  <c r="T5159" i="6" s="1"/>
  <c r="S5159" i="6" a="1"/>
  <c r="S5159" i="6" s="1"/>
  <c r="R5159" i="6"/>
  <c r="Q5159" i="6"/>
  <c r="P5159" i="6"/>
  <c r="O5159" i="6"/>
  <c r="N5159" i="6"/>
  <c r="M5159" i="6"/>
  <c r="T5158" i="6" a="1"/>
  <c r="T5158" i="6" s="1"/>
  <c r="S5158" i="6" a="1"/>
  <c r="S5158" i="6" s="1"/>
  <c r="R5158" i="6"/>
  <c r="Q5158" i="6"/>
  <c r="P5158" i="6"/>
  <c r="O5158" i="6"/>
  <c r="N5158" i="6"/>
  <c r="M5158" i="6"/>
  <c r="T5157" i="6" a="1"/>
  <c r="T5157" i="6" s="1"/>
  <c r="S5157" i="6" a="1"/>
  <c r="S5157" i="6" s="1"/>
  <c r="R5157" i="6"/>
  <c r="Q5157" i="6"/>
  <c r="P5157" i="6"/>
  <c r="O5157" i="6"/>
  <c r="N5157" i="6"/>
  <c r="M5157" i="6"/>
  <c r="T5156" i="6" a="1"/>
  <c r="T5156" i="6" s="1"/>
  <c r="S5156" i="6" a="1"/>
  <c r="S5156" i="6" s="1"/>
  <c r="R5156" i="6"/>
  <c r="Q5156" i="6"/>
  <c r="P5156" i="6"/>
  <c r="O5156" i="6"/>
  <c r="N5156" i="6"/>
  <c r="M5156" i="6"/>
  <c r="T5155" i="6" a="1"/>
  <c r="T5155" i="6" s="1"/>
  <c r="S5155" i="6" a="1"/>
  <c r="S5155" i="6" s="1"/>
  <c r="R5155" i="6"/>
  <c r="Q5155" i="6"/>
  <c r="P5155" i="6"/>
  <c r="O5155" i="6"/>
  <c r="N5155" i="6"/>
  <c r="M5155" i="6"/>
  <c r="T5154" i="6" a="1"/>
  <c r="T5154" i="6" s="1"/>
  <c r="S5154" i="6" a="1"/>
  <c r="S5154" i="6" s="1"/>
  <c r="R5154" i="6"/>
  <c r="Q5154" i="6"/>
  <c r="P5154" i="6"/>
  <c r="O5154" i="6"/>
  <c r="N5154" i="6"/>
  <c r="M5154" i="6"/>
  <c r="T5153" i="6" a="1"/>
  <c r="T5153" i="6" s="1"/>
  <c r="S5153" i="6" a="1"/>
  <c r="S5153" i="6" s="1"/>
  <c r="R5153" i="6"/>
  <c r="Q5153" i="6"/>
  <c r="P5153" i="6"/>
  <c r="O5153" i="6"/>
  <c r="N5153" i="6"/>
  <c r="M5153" i="6"/>
  <c r="T5152" i="6" a="1"/>
  <c r="T5152" i="6" s="1"/>
  <c r="S5152" i="6" a="1"/>
  <c r="S5152" i="6" s="1"/>
  <c r="R5152" i="6"/>
  <c r="Q5152" i="6"/>
  <c r="P5152" i="6"/>
  <c r="O5152" i="6"/>
  <c r="N5152" i="6"/>
  <c r="M5152" i="6"/>
  <c r="T5151" i="6" a="1"/>
  <c r="T5151" i="6" s="1"/>
  <c r="S5151" i="6" a="1"/>
  <c r="S5151" i="6" s="1"/>
  <c r="R5151" i="6"/>
  <c r="Q5151" i="6"/>
  <c r="P5151" i="6"/>
  <c r="O5151" i="6"/>
  <c r="N5151" i="6"/>
  <c r="M5151" i="6"/>
  <c r="T5150" i="6" a="1"/>
  <c r="T5150" i="6" s="1"/>
  <c r="S5150" i="6"/>
  <c r="S5150" i="6" a="1"/>
  <c r="R5150" i="6"/>
  <c r="Q5150" i="6"/>
  <c r="P5150" i="6"/>
  <c r="O5150" i="6"/>
  <c r="N5150" i="6"/>
  <c r="M5150" i="6"/>
  <c r="T5149" i="6"/>
  <c r="T5149" i="6" a="1"/>
  <c r="S5149" i="6" a="1"/>
  <c r="S5149" i="6" s="1"/>
  <c r="R5149" i="6"/>
  <c r="Q5149" i="6"/>
  <c r="P5149" i="6"/>
  <c r="O5149" i="6"/>
  <c r="N5149" i="6"/>
  <c r="M5149" i="6"/>
  <c r="T5148" i="6" a="1"/>
  <c r="T5148" i="6" s="1"/>
  <c r="S5148" i="6" a="1"/>
  <c r="S5148" i="6" s="1"/>
  <c r="R5148" i="6"/>
  <c r="Q5148" i="6"/>
  <c r="P5148" i="6"/>
  <c r="O5148" i="6"/>
  <c r="N5148" i="6"/>
  <c r="M5148" i="6"/>
  <c r="T5147" i="6" a="1"/>
  <c r="T5147" i="6" s="1"/>
  <c r="S5147" i="6" a="1"/>
  <c r="S5147" i="6" s="1"/>
  <c r="R5147" i="6"/>
  <c r="Q5147" i="6"/>
  <c r="P5147" i="6"/>
  <c r="O5147" i="6"/>
  <c r="N5147" i="6"/>
  <c r="M5147" i="6"/>
  <c r="T5146" i="6" a="1"/>
  <c r="T5146" i="6" s="1"/>
  <c r="S5146" i="6" a="1"/>
  <c r="S5146" i="6" s="1"/>
  <c r="R5146" i="6"/>
  <c r="Q5146" i="6"/>
  <c r="P5146" i="6"/>
  <c r="O5146" i="6"/>
  <c r="N5146" i="6"/>
  <c r="M5146" i="6"/>
  <c r="T5145" i="6" a="1"/>
  <c r="T5145" i="6" s="1"/>
  <c r="S5145" i="6" a="1"/>
  <c r="S5145" i="6" s="1"/>
  <c r="R5145" i="6"/>
  <c r="Q5145" i="6"/>
  <c r="P5145" i="6"/>
  <c r="O5145" i="6"/>
  <c r="N5145" i="6"/>
  <c r="M5145" i="6"/>
  <c r="T5144" i="6" a="1"/>
  <c r="T5144" i="6" s="1"/>
  <c r="S5144" i="6" a="1"/>
  <c r="S5144" i="6" s="1"/>
  <c r="R5144" i="6"/>
  <c r="Q5144" i="6"/>
  <c r="P5144" i="6"/>
  <c r="O5144" i="6"/>
  <c r="N5144" i="6"/>
  <c r="M5144" i="6"/>
  <c r="T5143" i="6" a="1"/>
  <c r="T5143" i="6" s="1"/>
  <c r="S5143" i="6" a="1"/>
  <c r="S5143" i="6" s="1"/>
  <c r="R5143" i="6"/>
  <c r="Q5143" i="6"/>
  <c r="P5143" i="6"/>
  <c r="O5143" i="6"/>
  <c r="N5143" i="6"/>
  <c r="M5143" i="6"/>
  <c r="T5142" i="6" a="1"/>
  <c r="T5142" i="6" s="1"/>
  <c r="S5142" i="6" a="1"/>
  <c r="S5142" i="6" s="1"/>
  <c r="R5142" i="6"/>
  <c r="Q5142" i="6"/>
  <c r="P5142" i="6"/>
  <c r="O5142" i="6"/>
  <c r="N5142" i="6"/>
  <c r="M5142" i="6"/>
  <c r="T5141" i="6" a="1"/>
  <c r="T5141" i="6" s="1"/>
  <c r="S5141" i="6" a="1"/>
  <c r="S5141" i="6" s="1"/>
  <c r="R5141" i="6"/>
  <c r="Q5141" i="6"/>
  <c r="P5141" i="6"/>
  <c r="O5141" i="6"/>
  <c r="N5141" i="6"/>
  <c r="M5141" i="6"/>
  <c r="T5140" i="6" a="1"/>
  <c r="T5140" i="6" s="1"/>
  <c r="S5140" i="6"/>
  <c r="S5140" i="6" a="1"/>
  <c r="R5140" i="6"/>
  <c r="Q5140" i="6"/>
  <c r="P5140" i="6"/>
  <c r="O5140" i="6"/>
  <c r="N5140" i="6"/>
  <c r="M5140" i="6"/>
  <c r="T5139" i="6"/>
  <c r="T5139" i="6" a="1"/>
  <c r="S5139" i="6" a="1"/>
  <c r="S5139" i="6" s="1"/>
  <c r="R5139" i="6"/>
  <c r="Q5139" i="6"/>
  <c r="P5139" i="6"/>
  <c r="O5139" i="6"/>
  <c r="N5139" i="6"/>
  <c r="M5139" i="6"/>
  <c r="T5138" i="6" a="1"/>
  <c r="T5138" i="6" s="1"/>
  <c r="S5138" i="6" a="1"/>
  <c r="S5138" i="6" s="1"/>
  <c r="R5138" i="6"/>
  <c r="Q5138" i="6"/>
  <c r="P5138" i="6"/>
  <c r="O5138" i="6"/>
  <c r="N5138" i="6"/>
  <c r="M5138" i="6"/>
  <c r="T5137" i="6" a="1"/>
  <c r="T5137" i="6" s="1"/>
  <c r="S5137" i="6" a="1"/>
  <c r="S5137" i="6" s="1"/>
  <c r="R5137" i="6"/>
  <c r="Q5137" i="6"/>
  <c r="P5137" i="6"/>
  <c r="O5137" i="6"/>
  <c r="N5137" i="6"/>
  <c r="M5137" i="6"/>
  <c r="T5136" i="6" a="1"/>
  <c r="T5136" i="6" s="1"/>
  <c r="S5136" i="6" a="1"/>
  <c r="S5136" i="6" s="1"/>
  <c r="R5136" i="6"/>
  <c r="Q5136" i="6"/>
  <c r="P5136" i="6"/>
  <c r="O5136" i="6"/>
  <c r="N5136" i="6"/>
  <c r="M5136" i="6"/>
  <c r="T5135" i="6" a="1"/>
  <c r="T5135" i="6" s="1"/>
  <c r="S5135" i="6" a="1"/>
  <c r="S5135" i="6" s="1"/>
  <c r="R5135" i="6"/>
  <c r="Q5135" i="6"/>
  <c r="P5135" i="6"/>
  <c r="O5135" i="6"/>
  <c r="N5135" i="6"/>
  <c r="M5135" i="6"/>
  <c r="T5134" i="6" a="1"/>
  <c r="T5134" i="6" s="1"/>
  <c r="S5134" i="6" a="1"/>
  <c r="S5134" i="6" s="1"/>
  <c r="R5134" i="6"/>
  <c r="Q5134" i="6"/>
  <c r="P5134" i="6"/>
  <c r="O5134" i="6"/>
  <c r="N5134" i="6"/>
  <c r="M5134" i="6"/>
  <c r="T5133" i="6" a="1"/>
  <c r="T5133" i="6" s="1"/>
  <c r="S5133" i="6" a="1"/>
  <c r="S5133" i="6" s="1"/>
  <c r="R5133" i="6"/>
  <c r="Q5133" i="6"/>
  <c r="P5133" i="6"/>
  <c r="O5133" i="6"/>
  <c r="N5133" i="6"/>
  <c r="M5133" i="6"/>
  <c r="T5132" i="6" a="1"/>
  <c r="T5132" i="6" s="1"/>
  <c r="S5132" i="6" a="1"/>
  <c r="S5132" i="6" s="1"/>
  <c r="R5132" i="6"/>
  <c r="Q5132" i="6"/>
  <c r="P5132" i="6"/>
  <c r="O5132" i="6"/>
  <c r="N5132" i="6"/>
  <c r="M5132" i="6"/>
  <c r="T5131" i="6" a="1"/>
  <c r="T5131" i="6" s="1"/>
  <c r="S5131" i="6" a="1"/>
  <c r="S5131" i="6" s="1"/>
  <c r="R5131" i="6"/>
  <c r="Q5131" i="6"/>
  <c r="P5131" i="6"/>
  <c r="O5131" i="6"/>
  <c r="N5131" i="6"/>
  <c r="M5131" i="6"/>
  <c r="T5130" i="6" a="1"/>
  <c r="T5130" i="6" s="1"/>
  <c r="S5130" i="6" a="1"/>
  <c r="S5130" i="6" s="1"/>
  <c r="R5130" i="6"/>
  <c r="Q5130" i="6"/>
  <c r="P5130" i="6"/>
  <c r="O5130" i="6"/>
  <c r="N5130" i="6"/>
  <c r="M5130" i="6"/>
  <c r="T5129" i="6" a="1"/>
  <c r="T5129" i="6" s="1"/>
  <c r="S5129" i="6"/>
  <c r="S5129" i="6" a="1"/>
  <c r="R5129" i="6"/>
  <c r="Q5129" i="6"/>
  <c r="P5129" i="6"/>
  <c r="O5129" i="6"/>
  <c r="N5129" i="6"/>
  <c r="M5129" i="6"/>
  <c r="T5128" i="6"/>
  <c r="T5128" i="6" a="1"/>
  <c r="S5128" i="6" a="1"/>
  <c r="S5128" i="6" s="1"/>
  <c r="R5128" i="6"/>
  <c r="Q5128" i="6"/>
  <c r="P5128" i="6"/>
  <c r="O5128" i="6"/>
  <c r="N5128" i="6"/>
  <c r="M5128" i="6"/>
  <c r="T5127" i="6" a="1"/>
  <c r="T5127" i="6" s="1"/>
  <c r="S5127" i="6" a="1"/>
  <c r="S5127" i="6" s="1"/>
  <c r="R5127" i="6"/>
  <c r="Q5127" i="6"/>
  <c r="P5127" i="6"/>
  <c r="O5127" i="6"/>
  <c r="N5127" i="6"/>
  <c r="M5127" i="6"/>
  <c r="T5126" i="6" a="1"/>
  <c r="T5126" i="6" s="1"/>
  <c r="S5126" i="6" a="1"/>
  <c r="S5126" i="6" s="1"/>
  <c r="R5126" i="6"/>
  <c r="Q5126" i="6"/>
  <c r="P5126" i="6"/>
  <c r="O5126" i="6"/>
  <c r="N5126" i="6"/>
  <c r="M5126" i="6"/>
  <c r="T5125" i="6" a="1"/>
  <c r="T5125" i="6" s="1"/>
  <c r="S5125" i="6" a="1"/>
  <c r="S5125" i="6" s="1"/>
  <c r="R5125" i="6"/>
  <c r="Q5125" i="6"/>
  <c r="P5125" i="6"/>
  <c r="O5125" i="6"/>
  <c r="N5125" i="6"/>
  <c r="M5125" i="6"/>
  <c r="T5124" i="6" a="1"/>
  <c r="T5124" i="6" s="1"/>
  <c r="S5124" i="6" a="1"/>
  <c r="S5124" i="6" s="1"/>
  <c r="R5124" i="6"/>
  <c r="Q5124" i="6"/>
  <c r="P5124" i="6"/>
  <c r="O5124" i="6"/>
  <c r="N5124" i="6"/>
  <c r="M5124" i="6"/>
  <c r="T5123" i="6" a="1"/>
  <c r="T5123" i="6" s="1"/>
  <c r="S5123" i="6" a="1"/>
  <c r="S5123" i="6" s="1"/>
  <c r="R5123" i="6"/>
  <c r="Q5123" i="6"/>
  <c r="P5123" i="6"/>
  <c r="O5123" i="6"/>
  <c r="N5123" i="6"/>
  <c r="M5123" i="6"/>
  <c r="T5122" i="6" a="1"/>
  <c r="T5122" i="6" s="1"/>
  <c r="S5122" i="6" a="1"/>
  <c r="S5122" i="6" s="1"/>
  <c r="R5122" i="6"/>
  <c r="Q5122" i="6"/>
  <c r="P5122" i="6"/>
  <c r="O5122" i="6"/>
  <c r="N5122" i="6"/>
  <c r="M5122" i="6"/>
  <c r="T5121" i="6" a="1"/>
  <c r="T5121" i="6" s="1"/>
  <c r="S5121" i="6" a="1"/>
  <c r="S5121" i="6" s="1"/>
  <c r="R5121" i="6"/>
  <c r="Q5121" i="6"/>
  <c r="P5121" i="6"/>
  <c r="O5121" i="6"/>
  <c r="N5121" i="6"/>
  <c r="M5121" i="6"/>
  <c r="T5120" i="6" a="1"/>
  <c r="T5120" i="6" s="1"/>
  <c r="S5120" i="6" a="1"/>
  <c r="S5120" i="6" s="1"/>
  <c r="R5120" i="6"/>
  <c r="Q5120" i="6"/>
  <c r="P5120" i="6"/>
  <c r="O5120" i="6"/>
  <c r="N5120" i="6"/>
  <c r="M5120" i="6"/>
  <c r="T5119" i="6" a="1"/>
  <c r="T5119" i="6" s="1"/>
  <c r="S5119" i="6" a="1"/>
  <c r="S5119" i="6" s="1"/>
  <c r="R5119" i="6"/>
  <c r="Q5119" i="6"/>
  <c r="P5119" i="6"/>
  <c r="O5119" i="6"/>
  <c r="N5119" i="6"/>
  <c r="M5119" i="6"/>
  <c r="T5118" i="6" a="1"/>
  <c r="T5118" i="6" s="1"/>
  <c r="S5118" i="6"/>
  <c r="S5118" i="6" a="1"/>
  <c r="R5118" i="6"/>
  <c r="Q5118" i="6"/>
  <c r="P5118" i="6"/>
  <c r="O5118" i="6"/>
  <c r="N5118" i="6"/>
  <c r="M5118" i="6"/>
  <c r="T5117" i="6"/>
  <c r="T5117" i="6" a="1"/>
  <c r="S5117" i="6" a="1"/>
  <c r="S5117" i="6" s="1"/>
  <c r="R5117" i="6"/>
  <c r="Q5117" i="6"/>
  <c r="P5117" i="6"/>
  <c r="O5117" i="6"/>
  <c r="N5117" i="6"/>
  <c r="M5117" i="6"/>
  <c r="T5116" i="6" a="1"/>
  <c r="T5116" i="6" s="1"/>
  <c r="S5116" i="6" a="1"/>
  <c r="S5116" i="6" s="1"/>
  <c r="R5116" i="6"/>
  <c r="Q5116" i="6"/>
  <c r="P5116" i="6"/>
  <c r="O5116" i="6"/>
  <c r="N5116" i="6"/>
  <c r="M5116" i="6"/>
  <c r="T5115" i="6" a="1"/>
  <c r="T5115" i="6" s="1"/>
  <c r="S5115" i="6" a="1"/>
  <c r="S5115" i="6" s="1"/>
  <c r="R5115" i="6"/>
  <c r="Q5115" i="6"/>
  <c r="P5115" i="6"/>
  <c r="O5115" i="6"/>
  <c r="N5115" i="6"/>
  <c r="M5115" i="6"/>
  <c r="T5114" i="6" a="1"/>
  <c r="T5114" i="6" s="1"/>
  <c r="S5114" i="6" a="1"/>
  <c r="S5114" i="6" s="1"/>
  <c r="R5114" i="6"/>
  <c r="Q5114" i="6"/>
  <c r="P5114" i="6"/>
  <c r="O5114" i="6"/>
  <c r="N5114" i="6"/>
  <c r="M5114" i="6"/>
  <c r="T5113" i="6" a="1"/>
  <c r="T5113" i="6" s="1"/>
  <c r="S5113" i="6" a="1"/>
  <c r="S5113" i="6" s="1"/>
  <c r="R5113" i="6"/>
  <c r="Q5113" i="6"/>
  <c r="P5113" i="6"/>
  <c r="O5113" i="6"/>
  <c r="N5113" i="6"/>
  <c r="M5113" i="6"/>
  <c r="T5112" i="6" a="1"/>
  <c r="T5112" i="6" s="1"/>
  <c r="S5112" i="6" a="1"/>
  <c r="S5112" i="6" s="1"/>
  <c r="R5112" i="6"/>
  <c r="Q5112" i="6"/>
  <c r="P5112" i="6"/>
  <c r="O5112" i="6"/>
  <c r="N5112" i="6"/>
  <c r="M5112" i="6"/>
  <c r="T5111" i="6" a="1"/>
  <c r="T5111" i="6" s="1"/>
  <c r="S5111" i="6" a="1"/>
  <c r="S5111" i="6" s="1"/>
  <c r="R5111" i="6"/>
  <c r="Q5111" i="6"/>
  <c r="P5111" i="6"/>
  <c r="O5111" i="6"/>
  <c r="N5111" i="6"/>
  <c r="M5111" i="6"/>
  <c r="T5110" i="6" a="1"/>
  <c r="T5110" i="6" s="1"/>
  <c r="S5110" i="6" a="1"/>
  <c r="S5110" i="6" s="1"/>
  <c r="R5110" i="6"/>
  <c r="Q5110" i="6"/>
  <c r="P5110" i="6"/>
  <c r="O5110" i="6"/>
  <c r="N5110" i="6"/>
  <c r="M5110" i="6"/>
  <c r="T5109" i="6" a="1"/>
  <c r="T5109" i="6" s="1"/>
  <c r="S5109" i="6" a="1"/>
  <c r="S5109" i="6" s="1"/>
  <c r="R5109" i="6"/>
  <c r="Q5109" i="6"/>
  <c r="P5109" i="6"/>
  <c r="O5109" i="6"/>
  <c r="N5109" i="6"/>
  <c r="M5109" i="6"/>
  <c r="T5108" i="6" a="1"/>
  <c r="T5108" i="6" s="1"/>
  <c r="S5108" i="6"/>
  <c r="S5108" i="6" a="1"/>
  <c r="R5108" i="6"/>
  <c r="Q5108" i="6"/>
  <c r="P5108" i="6"/>
  <c r="O5108" i="6"/>
  <c r="N5108" i="6"/>
  <c r="M5108" i="6"/>
  <c r="T5107" i="6"/>
  <c r="T5107" i="6" a="1"/>
  <c r="S5107" i="6" a="1"/>
  <c r="S5107" i="6" s="1"/>
  <c r="R5107" i="6"/>
  <c r="Q5107" i="6"/>
  <c r="P5107" i="6"/>
  <c r="O5107" i="6"/>
  <c r="N5107" i="6"/>
  <c r="M5107" i="6"/>
  <c r="T5106" i="6" a="1"/>
  <c r="T5106" i="6" s="1"/>
  <c r="S5106" i="6" a="1"/>
  <c r="S5106" i="6" s="1"/>
  <c r="R5106" i="6"/>
  <c r="Q5106" i="6"/>
  <c r="P5106" i="6"/>
  <c r="O5106" i="6"/>
  <c r="N5106" i="6"/>
  <c r="M5106" i="6"/>
  <c r="T5105" i="6" a="1"/>
  <c r="T5105" i="6" s="1"/>
  <c r="S5105" i="6" a="1"/>
  <c r="S5105" i="6" s="1"/>
  <c r="R5105" i="6"/>
  <c r="Q5105" i="6"/>
  <c r="P5105" i="6"/>
  <c r="O5105" i="6"/>
  <c r="N5105" i="6"/>
  <c r="M5105" i="6"/>
  <c r="T5104" i="6" a="1"/>
  <c r="T5104" i="6" s="1"/>
  <c r="S5104" i="6" a="1"/>
  <c r="S5104" i="6" s="1"/>
  <c r="R5104" i="6"/>
  <c r="Q5104" i="6"/>
  <c r="P5104" i="6"/>
  <c r="O5104" i="6"/>
  <c r="N5104" i="6"/>
  <c r="M5104" i="6"/>
  <c r="T5103" i="6" a="1"/>
  <c r="T5103" i="6" s="1"/>
  <c r="S5103" i="6" a="1"/>
  <c r="S5103" i="6" s="1"/>
  <c r="R5103" i="6"/>
  <c r="Q5103" i="6"/>
  <c r="P5103" i="6"/>
  <c r="O5103" i="6"/>
  <c r="N5103" i="6"/>
  <c r="M5103" i="6"/>
  <c r="T5102" i="6" a="1"/>
  <c r="T5102" i="6" s="1"/>
  <c r="S5102" i="6" a="1"/>
  <c r="S5102" i="6" s="1"/>
  <c r="R5102" i="6"/>
  <c r="Q5102" i="6"/>
  <c r="P5102" i="6"/>
  <c r="O5102" i="6"/>
  <c r="N5102" i="6"/>
  <c r="M5102" i="6"/>
  <c r="T5101" i="6" a="1"/>
  <c r="T5101" i="6" s="1"/>
  <c r="S5101" i="6" a="1"/>
  <c r="S5101" i="6" s="1"/>
  <c r="R5101" i="6"/>
  <c r="Q5101" i="6"/>
  <c r="P5101" i="6"/>
  <c r="O5101" i="6"/>
  <c r="N5101" i="6"/>
  <c r="M5101" i="6"/>
  <c r="T5100" i="6" a="1"/>
  <c r="T5100" i="6" s="1"/>
  <c r="S5100" i="6" a="1"/>
  <c r="S5100" i="6" s="1"/>
  <c r="R5100" i="6"/>
  <c r="Q5100" i="6"/>
  <c r="P5100" i="6"/>
  <c r="O5100" i="6"/>
  <c r="N5100" i="6"/>
  <c r="M5100" i="6"/>
  <c r="T5099" i="6" a="1"/>
  <c r="T5099" i="6" s="1"/>
  <c r="S5099" i="6" a="1"/>
  <c r="S5099" i="6" s="1"/>
  <c r="R5099" i="6"/>
  <c r="Q5099" i="6"/>
  <c r="P5099" i="6"/>
  <c r="O5099" i="6"/>
  <c r="N5099" i="6"/>
  <c r="M5099" i="6"/>
  <c r="T5098" i="6" a="1"/>
  <c r="T5098" i="6" s="1"/>
  <c r="S5098" i="6" a="1"/>
  <c r="S5098" i="6" s="1"/>
  <c r="R5098" i="6"/>
  <c r="Q5098" i="6"/>
  <c r="P5098" i="6"/>
  <c r="O5098" i="6"/>
  <c r="N5098" i="6"/>
  <c r="M5098" i="6"/>
  <c r="T5097" i="6" a="1"/>
  <c r="T5097" i="6" s="1"/>
  <c r="S5097" i="6"/>
  <c r="S5097" i="6" a="1"/>
  <c r="R5097" i="6"/>
  <c r="Q5097" i="6"/>
  <c r="P5097" i="6"/>
  <c r="O5097" i="6"/>
  <c r="N5097" i="6"/>
  <c r="M5097" i="6"/>
  <c r="T5096" i="6"/>
  <c r="T5096" i="6" a="1"/>
  <c r="S5096" i="6" a="1"/>
  <c r="S5096" i="6" s="1"/>
  <c r="R5096" i="6"/>
  <c r="Q5096" i="6"/>
  <c r="P5096" i="6"/>
  <c r="O5096" i="6"/>
  <c r="N5096" i="6"/>
  <c r="M5096" i="6"/>
  <c r="T5095" i="6" a="1"/>
  <c r="T5095" i="6" s="1"/>
  <c r="S5095" i="6" a="1"/>
  <c r="S5095" i="6" s="1"/>
  <c r="R5095" i="6"/>
  <c r="Q5095" i="6"/>
  <c r="P5095" i="6"/>
  <c r="O5095" i="6"/>
  <c r="N5095" i="6"/>
  <c r="M5095" i="6"/>
  <c r="T5094" i="6" a="1"/>
  <c r="T5094" i="6" s="1"/>
  <c r="S5094" i="6" a="1"/>
  <c r="S5094" i="6" s="1"/>
  <c r="R5094" i="6"/>
  <c r="Q5094" i="6"/>
  <c r="P5094" i="6"/>
  <c r="O5094" i="6"/>
  <c r="N5094" i="6"/>
  <c r="M5094" i="6"/>
  <c r="T5093" i="6" a="1"/>
  <c r="T5093" i="6" s="1"/>
  <c r="S5093" i="6" a="1"/>
  <c r="S5093" i="6" s="1"/>
  <c r="R5093" i="6"/>
  <c r="Q5093" i="6"/>
  <c r="P5093" i="6"/>
  <c r="O5093" i="6"/>
  <c r="N5093" i="6"/>
  <c r="M5093" i="6"/>
  <c r="T5092" i="6" a="1"/>
  <c r="T5092" i="6" s="1"/>
  <c r="S5092" i="6" a="1"/>
  <c r="S5092" i="6" s="1"/>
  <c r="R5092" i="6"/>
  <c r="Q5092" i="6"/>
  <c r="P5092" i="6"/>
  <c r="O5092" i="6"/>
  <c r="N5092" i="6"/>
  <c r="M5092" i="6"/>
  <c r="T5091" i="6" a="1"/>
  <c r="T5091" i="6" s="1"/>
  <c r="S5091" i="6" a="1"/>
  <c r="S5091" i="6" s="1"/>
  <c r="R5091" i="6"/>
  <c r="Q5091" i="6"/>
  <c r="P5091" i="6"/>
  <c r="O5091" i="6"/>
  <c r="N5091" i="6"/>
  <c r="M5091" i="6"/>
  <c r="T5090" i="6" a="1"/>
  <c r="T5090" i="6" s="1"/>
  <c r="S5090" i="6" a="1"/>
  <c r="S5090" i="6" s="1"/>
  <c r="R5090" i="6"/>
  <c r="Q5090" i="6"/>
  <c r="P5090" i="6"/>
  <c r="O5090" i="6"/>
  <c r="N5090" i="6"/>
  <c r="M5090" i="6"/>
  <c r="T5089" i="6" a="1"/>
  <c r="T5089" i="6" s="1"/>
  <c r="S5089" i="6" a="1"/>
  <c r="S5089" i="6" s="1"/>
  <c r="R5089" i="6"/>
  <c r="Q5089" i="6"/>
  <c r="P5089" i="6"/>
  <c r="O5089" i="6"/>
  <c r="N5089" i="6"/>
  <c r="M5089" i="6"/>
  <c r="T5088" i="6" a="1"/>
  <c r="T5088" i="6" s="1"/>
  <c r="S5088" i="6" a="1"/>
  <c r="S5088" i="6" s="1"/>
  <c r="R5088" i="6"/>
  <c r="Q5088" i="6"/>
  <c r="P5088" i="6"/>
  <c r="O5088" i="6"/>
  <c r="N5088" i="6"/>
  <c r="M5088" i="6"/>
  <c r="T5087" i="6" a="1"/>
  <c r="T5087" i="6" s="1"/>
  <c r="S5087" i="6" a="1"/>
  <c r="S5087" i="6" s="1"/>
  <c r="R5087" i="6"/>
  <c r="Q5087" i="6"/>
  <c r="P5087" i="6"/>
  <c r="O5087" i="6"/>
  <c r="N5087" i="6"/>
  <c r="M5087" i="6"/>
  <c r="T5086" i="6" a="1"/>
  <c r="T5086" i="6" s="1"/>
  <c r="S5086" i="6"/>
  <c r="S5086" i="6" a="1"/>
  <c r="R5086" i="6"/>
  <c r="Q5086" i="6"/>
  <c r="P5086" i="6"/>
  <c r="O5086" i="6"/>
  <c r="N5086" i="6"/>
  <c r="M5086" i="6"/>
  <c r="T5085" i="6"/>
  <c r="T5085" i="6" a="1"/>
  <c r="S5085" i="6" a="1"/>
  <c r="S5085" i="6" s="1"/>
  <c r="R5085" i="6"/>
  <c r="Q5085" i="6"/>
  <c r="P5085" i="6"/>
  <c r="O5085" i="6"/>
  <c r="N5085" i="6"/>
  <c r="M5085" i="6"/>
  <c r="T5084" i="6" a="1"/>
  <c r="T5084" i="6" s="1"/>
  <c r="S5084" i="6" a="1"/>
  <c r="S5084" i="6" s="1"/>
  <c r="R5084" i="6"/>
  <c r="Q5084" i="6"/>
  <c r="P5084" i="6"/>
  <c r="O5084" i="6"/>
  <c r="N5084" i="6"/>
  <c r="M5084" i="6"/>
  <c r="T5083" i="6" a="1"/>
  <c r="T5083" i="6" s="1"/>
  <c r="S5083" i="6" a="1"/>
  <c r="S5083" i="6" s="1"/>
  <c r="R5083" i="6"/>
  <c r="Q5083" i="6"/>
  <c r="P5083" i="6"/>
  <c r="O5083" i="6"/>
  <c r="N5083" i="6"/>
  <c r="M5083" i="6"/>
  <c r="T5082" i="6" a="1"/>
  <c r="T5082" i="6" s="1"/>
  <c r="S5082" i="6" a="1"/>
  <c r="S5082" i="6" s="1"/>
  <c r="R5082" i="6"/>
  <c r="Q5082" i="6"/>
  <c r="P5082" i="6"/>
  <c r="O5082" i="6"/>
  <c r="N5082" i="6"/>
  <c r="M5082" i="6"/>
  <c r="T5081" i="6" a="1"/>
  <c r="T5081" i="6" s="1"/>
  <c r="S5081" i="6" a="1"/>
  <c r="S5081" i="6" s="1"/>
  <c r="R5081" i="6"/>
  <c r="Q5081" i="6"/>
  <c r="P5081" i="6"/>
  <c r="O5081" i="6"/>
  <c r="N5081" i="6"/>
  <c r="M5081" i="6"/>
  <c r="T5080" i="6" a="1"/>
  <c r="T5080" i="6" s="1"/>
  <c r="S5080" i="6" a="1"/>
  <c r="S5080" i="6" s="1"/>
  <c r="R5080" i="6"/>
  <c r="Q5080" i="6"/>
  <c r="P5080" i="6"/>
  <c r="O5080" i="6"/>
  <c r="N5080" i="6"/>
  <c r="M5080" i="6"/>
  <c r="T5079" i="6" a="1"/>
  <c r="T5079" i="6" s="1"/>
  <c r="S5079" i="6" a="1"/>
  <c r="S5079" i="6" s="1"/>
  <c r="R5079" i="6"/>
  <c r="Q5079" i="6"/>
  <c r="P5079" i="6"/>
  <c r="O5079" i="6"/>
  <c r="N5079" i="6"/>
  <c r="M5079" i="6"/>
  <c r="T5078" i="6" a="1"/>
  <c r="T5078" i="6" s="1"/>
  <c r="S5078" i="6" a="1"/>
  <c r="S5078" i="6" s="1"/>
  <c r="R5078" i="6"/>
  <c r="Q5078" i="6"/>
  <c r="P5078" i="6"/>
  <c r="O5078" i="6"/>
  <c r="N5078" i="6"/>
  <c r="M5078" i="6"/>
  <c r="T5077" i="6" a="1"/>
  <c r="T5077" i="6" s="1"/>
  <c r="S5077" i="6" a="1"/>
  <c r="S5077" i="6" s="1"/>
  <c r="R5077" i="6"/>
  <c r="Q5077" i="6"/>
  <c r="P5077" i="6"/>
  <c r="O5077" i="6"/>
  <c r="N5077" i="6"/>
  <c r="M5077" i="6"/>
  <c r="T5076" i="6" a="1"/>
  <c r="T5076" i="6" s="1"/>
  <c r="S5076" i="6"/>
  <c r="S5076" i="6" a="1"/>
  <c r="R5076" i="6"/>
  <c r="Q5076" i="6"/>
  <c r="P5076" i="6"/>
  <c r="O5076" i="6"/>
  <c r="N5076" i="6"/>
  <c r="M5076" i="6"/>
  <c r="T5075" i="6"/>
  <c r="T5075" i="6" a="1"/>
  <c r="S5075" i="6" a="1"/>
  <c r="S5075" i="6" s="1"/>
  <c r="R5075" i="6"/>
  <c r="Q5075" i="6"/>
  <c r="P5075" i="6"/>
  <c r="O5075" i="6"/>
  <c r="N5075" i="6"/>
  <c r="M5075" i="6"/>
  <c r="T5074" i="6" a="1"/>
  <c r="T5074" i="6" s="1"/>
  <c r="S5074" i="6" a="1"/>
  <c r="S5074" i="6" s="1"/>
  <c r="R5074" i="6"/>
  <c r="Q5074" i="6"/>
  <c r="P5074" i="6"/>
  <c r="O5074" i="6"/>
  <c r="N5074" i="6"/>
  <c r="M5074" i="6"/>
  <c r="T5073" i="6" a="1"/>
  <c r="T5073" i="6" s="1"/>
  <c r="S5073" i="6" a="1"/>
  <c r="S5073" i="6" s="1"/>
  <c r="R5073" i="6"/>
  <c r="Q5073" i="6"/>
  <c r="P5073" i="6"/>
  <c r="O5073" i="6"/>
  <c r="N5073" i="6"/>
  <c r="M5073" i="6"/>
  <c r="T5072" i="6" a="1"/>
  <c r="T5072" i="6" s="1"/>
  <c r="S5072" i="6" a="1"/>
  <c r="S5072" i="6" s="1"/>
  <c r="R5072" i="6"/>
  <c r="Q5072" i="6"/>
  <c r="P5072" i="6"/>
  <c r="O5072" i="6"/>
  <c r="N5072" i="6"/>
  <c r="M5072" i="6"/>
  <c r="T5071" i="6" a="1"/>
  <c r="T5071" i="6" s="1"/>
  <c r="S5071" i="6" a="1"/>
  <c r="S5071" i="6" s="1"/>
  <c r="R5071" i="6"/>
  <c r="Q5071" i="6"/>
  <c r="P5071" i="6"/>
  <c r="O5071" i="6"/>
  <c r="N5071" i="6"/>
  <c r="M5071" i="6"/>
  <c r="T5070" i="6" a="1"/>
  <c r="T5070" i="6" s="1"/>
  <c r="S5070" i="6" a="1"/>
  <c r="S5070" i="6" s="1"/>
  <c r="R5070" i="6"/>
  <c r="Q5070" i="6"/>
  <c r="P5070" i="6"/>
  <c r="O5070" i="6"/>
  <c r="N5070" i="6"/>
  <c r="M5070" i="6"/>
  <c r="T5069" i="6" a="1"/>
  <c r="T5069" i="6" s="1"/>
  <c r="S5069" i="6" a="1"/>
  <c r="S5069" i="6" s="1"/>
  <c r="R5069" i="6"/>
  <c r="Q5069" i="6"/>
  <c r="P5069" i="6"/>
  <c r="O5069" i="6"/>
  <c r="N5069" i="6"/>
  <c r="M5069" i="6"/>
  <c r="T5068" i="6" a="1"/>
  <c r="T5068" i="6" s="1"/>
  <c r="S5068" i="6" a="1"/>
  <c r="S5068" i="6" s="1"/>
  <c r="R5068" i="6"/>
  <c r="Q5068" i="6"/>
  <c r="P5068" i="6"/>
  <c r="O5068" i="6"/>
  <c r="N5068" i="6"/>
  <c r="M5068" i="6"/>
  <c r="T5067" i="6" a="1"/>
  <c r="T5067" i="6" s="1"/>
  <c r="S5067" i="6" a="1"/>
  <c r="S5067" i="6" s="1"/>
  <c r="R5067" i="6"/>
  <c r="Q5067" i="6"/>
  <c r="P5067" i="6"/>
  <c r="O5067" i="6"/>
  <c r="N5067" i="6"/>
  <c r="M5067" i="6"/>
  <c r="T5066" i="6" a="1"/>
  <c r="T5066" i="6" s="1"/>
  <c r="S5066" i="6" a="1"/>
  <c r="S5066" i="6" s="1"/>
  <c r="R5066" i="6"/>
  <c r="Q5066" i="6"/>
  <c r="P5066" i="6"/>
  <c r="O5066" i="6"/>
  <c r="N5066" i="6"/>
  <c r="M5066" i="6"/>
  <c r="T5065" i="6" a="1"/>
  <c r="T5065" i="6" s="1"/>
  <c r="S5065" i="6"/>
  <c r="S5065" i="6" a="1"/>
  <c r="R5065" i="6"/>
  <c r="Q5065" i="6"/>
  <c r="P5065" i="6"/>
  <c r="O5065" i="6"/>
  <c r="N5065" i="6"/>
  <c r="M5065" i="6"/>
  <c r="T5064" i="6"/>
  <c r="T5064" i="6" a="1"/>
  <c r="S5064" i="6" a="1"/>
  <c r="S5064" i="6" s="1"/>
  <c r="R5064" i="6"/>
  <c r="Q5064" i="6"/>
  <c r="P5064" i="6"/>
  <c r="O5064" i="6"/>
  <c r="N5064" i="6"/>
  <c r="M5064" i="6"/>
  <c r="T5063" i="6" a="1"/>
  <c r="T5063" i="6" s="1"/>
  <c r="S5063" i="6" a="1"/>
  <c r="S5063" i="6" s="1"/>
  <c r="R5063" i="6"/>
  <c r="Q5063" i="6"/>
  <c r="P5063" i="6"/>
  <c r="O5063" i="6"/>
  <c r="N5063" i="6"/>
  <c r="M5063" i="6"/>
  <c r="T5062" i="6" a="1"/>
  <c r="T5062" i="6" s="1"/>
  <c r="S5062" i="6" a="1"/>
  <c r="S5062" i="6" s="1"/>
  <c r="R5062" i="6"/>
  <c r="Q5062" i="6"/>
  <c r="P5062" i="6"/>
  <c r="O5062" i="6"/>
  <c r="N5062" i="6"/>
  <c r="M5062" i="6"/>
  <c r="T5061" i="6" a="1"/>
  <c r="T5061" i="6" s="1"/>
  <c r="S5061" i="6" a="1"/>
  <c r="S5061" i="6" s="1"/>
  <c r="R5061" i="6"/>
  <c r="Q5061" i="6"/>
  <c r="P5061" i="6"/>
  <c r="O5061" i="6"/>
  <c r="N5061" i="6"/>
  <c r="M5061" i="6"/>
  <c r="T5060" i="6" a="1"/>
  <c r="T5060" i="6" s="1"/>
  <c r="S5060" i="6" a="1"/>
  <c r="S5060" i="6" s="1"/>
  <c r="R5060" i="6"/>
  <c r="Q5060" i="6"/>
  <c r="P5060" i="6"/>
  <c r="O5060" i="6"/>
  <c r="N5060" i="6"/>
  <c r="M5060" i="6"/>
  <c r="T5059" i="6" a="1"/>
  <c r="T5059" i="6" s="1"/>
  <c r="S5059" i="6" a="1"/>
  <c r="S5059" i="6" s="1"/>
  <c r="R5059" i="6"/>
  <c r="Q5059" i="6"/>
  <c r="P5059" i="6"/>
  <c r="O5059" i="6"/>
  <c r="N5059" i="6"/>
  <c r="M5059" i="6"/>
  <c r="T5058" i="6" a="1"/>
  <c r="T5058" i="6" s="1"/>
  <c r="S5058" i="6" a="1"/>
  <c r="S5058" i="6" s="1"/>
  <c r="R5058" i="6"/>
  <c r="Q5058" i="6"/>
  <c r="P5058" i="6"/>
  <c r="O5058" i="6"/>
  <c r="N5058" i="6"/>
  <c r="M5058" i="6"/>
  <c r="T5057" i="6" a="1"/>
  <c r="T5057" i="6" s="1"/>
  <c r="S5057" i="6" a="1"/>
  <c r="S5057" i="6" s="1"/>
  <c r="R5057" i="6"/>
  <c r="Q5057" i="6"/>
  <c r="P5057" i="6"/>
  <c r="O5057" i="6"/>
  <c r="N5057" i="6"/>
  <c r="M5057" i="6"/>
  <c r="T5056" i="6" a="1"/>
  <c r="T5056" i="6" s="1"/>
  <c r="S5056" i="6" a="1"/>
  <c r="S5056" i="6" s="1"/>
  <c r="R5056" i="6"/>
  <c r="Q5056" i="6"/>
  <c r="P5056" i="6"/>
  <c r="O5056" i="6"/>
  <c r="N5056" i="6"/>
  <c r="M5056" i="6"/>
  <c r="T5055" i="6" a="1"/>
  <c r="T5055" i="6" s="1"/>
  <c r="S5055" i="6" a="1"/>
  <c r="S5055" i="6" s="1"/>
  <c r="R5055" i="6"/>
  <c r="Q5055" i="6"/>
  <c r="P5055" i="6"/>
  <c r="O5055" i="6"/>
  <c r="N5055" i="6"/>
  <c r="M5055" i="6"/>
  <c r="T5054" i="6" a="1"/>
  <c r="T5054" i="6" s="1"/>
  <c r="S5054" i="6"/>
  <c r="S5054" i="6" a="1"/>
  <c r="R5054" i="6"/>
  <c r="Q5054" i="6"/>
  <c r="P5054" i="6"/>
  <c r="O5054" i="6"/>
  <c r="N5054" i="6"/>
  <c r="M5054" i="6"/>
  <c r="T5053" i="6"/>
  <c r="T5053" i="6" a="1"/>
  <c r="S5053" i="6" a="1"/>
  <c r="S5053" i="6" s="1"/>
  <c r="R5053" i="6"/>
  <c r="Q5053" i="6"/>
  <c r="P5053" i="6"/>
  <c r="O5053" i="6"/>
  <c r="N5053" i="6"/>
  <c r="M5053" i="6"/>
  <c r="T5052" i="6" a="1"/>
  <c r="T5052" i="6" s="1"/>
  <c r="S5052" i="6" a="1"/>
  <c r="S5052" i="6" s="1"/>
  <c r="R5052" i="6"/>
  <c r="Q5052" i="6"/>
  <c r="P5052" i="6"/>
  <c r="O5052" i="6"/>
  <c r="N5052" i="6"/>
  <c r="M5052" i="6"/>
  <c r="T5051" i="6" a="1"/>
  <c r="T5051" i="6" s="1"/>
  <c r="S5051" i="6" a="1"/>
  <c r="S5051" i="6" s="1"/>
  <c r="R5051" i="6"/>
  <c r="Q5051" i="6"/>
  <c r="P5051" i="6"/>
  <c r="O5051" i="6"/>
  <c r="N5051" i="6"/>
  <c r="M5051" i="6"/>
  <c r="T5050" i="6" a="1"/>
  <c r="T5050" i="6" s="1"/>
  <c r="S5050" i="6" a="1"/>
  <c r="S5050" i="6" s="1"/>
  <c r="R5050" i="6"/>
  <c r="Q5050" i="6"/>
  <c r="P5050" i="6"/>
  <c r="O5050" i="6"/>
  <c r="N5050" i="6"/>
  <c r="M5050" i="6"/>
  <c r="T5049" i="6" a="1"/>
  <c r="T5049" i="6" s="1"/>
  <c r="S5049" i="6" a="1"/>
  <c r="S5049" i="6" s="1"/>
  <c r="R5049" i="6"/>
  <c r="Q5049" i="6"/>
  <c r="P5049" i="6"/>
  <c r="O5049" i="6"/>
  <c r="N5049" i="6"/>
  <c r="M5049" i="6"/>
  <c r="T5048" i="6" a="1"/>
  <c r="T5048" i="6" s="1"/>
  <c r="S5048" i="6" a="1"/>
  <c r="S5048" i="6" s="1"/>
  <c r="R5048" i="6"/>
  <c r="Q5048" i="6"/>
  <c r="P5048" i="6"/>
  <c r="O5048" i="6"/>
  <c r="N5048" i="6"/>
  <c r="M5048" i="6"/>
  <c r="T5047" i="6" a="1"/>
  <c r="T5047" i="6" s="1"/>
  <c r="S5047" i="6" a="1"/>
  <c r="S5047" i="6" s="1"/>
  <c r="R5047" i="6"/>
  <c r="Q5047" i="6"/>
  <c r="P5047" i="6"/>
  <c r="O5047" i="6"/>
  <c r="N5047" i="6"/>
  <c r="M5047" i="6"/>
  <c r="T5046" i="6" a="1"/>
  <c r="T5046" i="6" s="1"/>
  <c r="S5046" i="6" a="1"/>
  <c r="S5046" i="6" s="1"/>
  <c r="R5046" i="6"/>
  <c r="Q5046" i="6"/>
  <c r="P5046" i="6"/>
  <c r="O5046" i="6"/>
  <c r="N5046" i="6"/>
  <c r="M5046" i="6"/>
  <c r="T5045" i="6" a="1"/>
  <c r="T5045" i="6" s="1"/>
  <c r="S5045" i="6" a="1"/>
  <c r="S5045" i="6" s="1"/>
  <c r="R5045" i="6"/>
  <c r="Q5045" i="6"/>
  <c r="P5045" i="6"/>
  <c r="O5045" i="6"/>
  <c r="N5045" i="6"/>
  <c r="M5045" i="6"/>
  <c r="T5044" i="6" a="1"/>
  <c r="T5044" i="6" s="1"/>
  <c r="S5044" i="6"/>
  <c r="S5044" i="6" a="1"/>
  <c r="R5044" i="6"/>
  <c r="Q5044" i="6"/>
  <c r="P5044" i="6"/>
  <c r="O5044" i="6"/>
  <c r="N5044" i="6"/>
  <c r="M5044" i="6"/>
  <c r="T5043" i="6"/>
  <c r="T5043" i="6" a="1"/>
  <c r="S5043" i="6" a="1"/>
  <c r="S5043" i="6" s="1"/>
  <c r="R5043" i="6"/>
  <c r="Q5043" i="6"/>
  <c r="P5043" i="6"/>
  <c r="O5043" i="6"/>
  <c r="N5043" i="6"/>
  <c r="M5043" i="6"/>
  <c r="T5042" i="6" a="1"/>
  <c r="T5042" i="6" s="1"/>
  <c r="S5042" i="6" a="1"/>
  <c r="S5042" i="6" s="1"/>
  <c r="R5042" i="6"/>
  <c r="Q5042" i="6"/>
  <c r="P5042" i="6"/>
  <c r="O5042" i="6"/>
  <c r="N5042" i="6"/>
  <c r="M5042" i="6"/>
  <c r="T5041" i="6" a="1"/>
  <c r="T5041" i="6" s="1"/>
  <c r="S5041" i="6" a="1"/>
  <c r="S5041" i="6" s="1"/>
  <c r="R5041" i="6"/>
  <c r="Q5041" i="6"/>
  <c r="P5041" i="6"/>
  <c r="O5041" i="6"/>
  <c r="N5041" i="6"/>
  <c r="M5041" i="6"/>
  <c r="T5040" i="6" a="1"/>
  <c r="T5040" i="6" s="1"/>
  <c r="S5040" i="6" a="1"/>
  <c r="S5040" i="6" s="1"/>
  <c r="R5040" i="6"/>
  <c r="Q5040" i="6"/>
  <c r="P5040" i="6"/>
  <c r="O5040" i="6"/>
  <c r="N5040" i="6"/>
  <c r="M5040" i="6"/>
  <c r="T5039" i="6" a="1"/>
  <c r="T5039" i="6" s="1"/>
  <c r="S5039" i="6" a="1"/>
  <c r="S5039" i="6" s="1"/>
  <c r="R5039" i="6"/>
  <c r="Q5039" i="6"/>
  <c r="P5039" i="6"/>
  <c r="O5039" i="6"/>
  <c r="N5039" i="6"/>
  <c r="M5039" i="6"/>
  <c r="T5038" i="6" a="1"/>
  <c r="T5038" i="6" s="1"/>
  <c r="S5038" i="6" a="1"/>
  <c r="S5038" i="6" s="1"/>
  <c r="R5038" i="6"/>
  <c r="Q5038" i="6"/>
  <c r="P5038" i="6"/>
  <c r="O5038" i="6"/>
  <c r="N5038" i="6"/>
  <c r="M5038" i="6"/>
  <c r="T5037" i="6" a="1"/>
  <c r="T5037" i="6" s="1"/>
  <c r="S5037" i="6" a="1"/>
  <c r="S5037" i="6" s="1"/>
  <c r="R5037" i="6"/>
  <c r="Q5037" i="6"/>
  <c r="P5037" i="6"/>
  <c r="O5037" i="6"/>
  <c r="N5037" i="6"/>
  <c r="M5037" i="6"/>
  <c r="T5036" i="6" a="1"/>
  <c r="T5036" i="6" s="1"/>
  <c r="S5036" i="6" a="1"/>
  <c r="S5036" i="6" s="1"/>
  <c r="R5036" i="6"/>
  <c r="Q5036" i="6"/>
  <c r="P5036" i="6"/>
  <c r="O5036" i="6"/>
  <c r="N5036" i="6"/>
  <c r="M5036" i="6"/>
  <c r="T5035" i="6" a="1"/>
  <c r="T5035" i="6" s="1"/>
  <c r="S5035" i="6" a="1"/>
  <c r="S5035" i="6" s="1"/>
  <c r="R5035" i="6"/>
  <c r="Q5035" i="6"/>
  <c r="P5035" i="6"/>
  <c r="O5035" i="6"/>
  <c r="N5035" i="6"/>
  <c r="M5035" i="6"/>
  <c r="T5034" i="6" a="1"/>
  <c r="T5034" i="6" s="1"/>
  <c r="S5034" i="6" a="1"/>
  <c r="S5034" i="6" s="1"/>
  <c r="R5034" i="6"/>
  <c r="Q5034" i="6"/>
  <c r="P5034" i="6"/>
  <c r="O5034" i="6"/>
  <c r="N5034" i="6"/>
  <c r="M5034" i="6"/>
  <c r="T5033" i="6" a="1"/>
  <c r="T5033" i="6" s="1"/>
  <c r="S5033" i="6"/>
  <c r="S5033" i="6" a="1"/>
  <c r="R5033" i="6"/>
  <c r="Q5033" i="6"/>
  <c r="P5033" i="6"/>
  <c r="O5033" i="6"/>
  <c r="N5033" i="6"/>
  <c r="M5033" i="6"/>
  <c r="T5032" i="6"/>
  <c r="T5032" i="6" a="1"/>
  <c r="S5032" i="6" a="1"/>
  <c r="S5032" i="6" s="1"/>
  <c r="R5032" i="6"/>
  <c r="Q5032" i="6"/>
  <c r="P5032" i="6"/>
  <c r="O5032" i="6"/>
  <c r="N5032" i="6"/>
  <c r="M5032" i="6"/>
  <c r="T5031" i="6" a="1"/>
  <c r="T5031" i="6" s="1"/>
  <c r="S5031" i="6" a="1"/>
  <c r="S5031" i="6" s="1"/>
  <c r="R5031" i="6"/>
  <c r="Q5031" i="6"/>
  <c r="P5031" i="6"/>
  <c r="O5031" i="6"/>
  <c r="N5031" i="6"/>
  <c r="M5031" i="6"/>
  <c r="T5030" i="6" a="1"/>
  <c r="T5030" i="6" s="1"/>
  <c r="S5030" i="6" a="1"/>
  <c r="S5030" i="6" s="1"/>
  <c r="R5030" i="6"/>
  <c r="Q5030" i="6"/>
  <c r="P5030" i="6"/>
  <c r="O5030" i="6"/>
  <c r="N5030" i="6"/>
  <c r="M5030" i="6"/>
  <c r="T5029" i="6" a="1"/>
  <c r="T5029" i="6" s="1"/>
  <c r="S5029" i="6" a="1"/>
  <c r="S5029" i="6" s="1"/>
  <c r="R5029" i="6"/>
  <c r="Q5029" i="6"/>
  <c r="P5029" i="6"/>
  <c r="O5029" i="6"/>
  <c r="N5029" i="6"/>
  <c r="M5029" i="6"/>
  <c r="T5028" i="6" a="1"/>
  <c r="T5028" i="6" s="1"/>
  <c r="S5028" i="6" a="1"/>
  <c r="S5028" i="6" s="1"/>
  <c r="R5028" i="6"/>
  <c r="Q5028" i="6"/>
  <c r="P5028" i="6"/>
  <c r="O5028" i="6"/>
  <c r="N5028" i="6"/>
  <c r="M5028" i="6"/>
  <c r="T5027" i="6" a="1"/>
  <c r="T5027" i="6" s="1"/>
  <c r="S5027" i="6" a="1"/>
  <c r="S5027" i="6" s="1"/>
  <c r="R5027" i="6"/>
  <c r="Q5027" i="6"/>
  <c r="P5027" i="6"/>
  <c r="O5027" i="6"/>
  <c r="N5027" i="6"/>
  <c r="M5027" i="6"/>
  <c r="T5026" i="6" a="1"/>
  <c r="T5026" i="6" s="1"/>
  <c r="S5026" i="6" a="1"/>
  <c r="S5026" i="6" s="1"/>
  <c r="R5026" i="6"/>
  <c r="Q5026" i="6"/>
  <c r="P5026" i="6"/>
  <c r="O5026" i="6"/>
  <c r="N5026" i="6"/>
  <c r="M5026" i="6"/>
  <c r="T5025" i="6" a="1"/>
  <c r="T5025" i="6" s="1"/>
  <c r="S5025" i="6" a="1"/>
  <c r="S5025" i="6" s="1"/>
  <c r="R5025" i="6"/>
  <c r="Q5025" i="6"/>
  <c r="P5025" i="6"/>
  <c r="O5025" i="6"/>
  <c r="N5025" i="6"/>
  <c r="M5025" i="6"/>
  <c r="T5024" i="6" a="1"/>
  <c r="T5024" i="6" s="1"/>
  <c r="S5024" i="6" a="1"/>
  <c r="S5024" i="6" s="1"/>
  <c r="R5024" i="6"/>
  <c r="Q5024" i="6"/>
  <c r="P5024" i="6"/>
  <c r="O5024" i="6"/>
  <c r="N5024" i="6"/>
  <c r="M5024" i="6"/>
  <c r="T5023" i="6" a="1"/>
  <c r="T5023" i="6" s="1"/>
  <c r="S5023" i="6" a="1"/>
  <c r="S5023" i="6" s="1"/>
  <c r="R5023" i="6"/>
  <c r="Q5023" i="6"/>
  <c r="P5023" i="6"/>
  <c r="O5023" i="6"/>
  <c r="N5023" i="6"/>
  <c r="M5023" i="6"/>
  <c r="T5022" i="6" a="1"/>
  <c r="T5022" i="6" s="1"/>
  <c r="S5022" i="6"/>
  <c r="S5022" i="6" a="1"/>
  <c r="R5022" i="6"/>
  <c r="Q5022" i="6"/>
  <c r="P5022" i="6"/>
  <c r="O5022" i="6"/>
  <c r="N5022" i="6"/>
  <c r="M5022" i="6"/>
  <c r="T5021" i="6"/>
  <c r="T5021" i="6" a="1"/>
  <c r="S5021" i="6" a="1"/>
  <c r="S5021" i="6" s="1"/>
  <c r="R5021" i="6"/>
  <c r="Q5021" i="6"/>
  <c r="P5021" i="6"/>
  <c r="O5021" i="6"/>
  <c r="N5021" i="6"/>
  <c r="M5021" i="6"/>
  <c r="T5020" i="6" a="1"/>
  <c r="T5020" i="6" s="1"/>
  <c r="S5020" i="6" a="1"/>
  <c r="S5020" i="6" s="1"/>
  <c r="R5020" i="6"/>
  <c r="Q5020" i="6"/>
  <c r="P5020" i="6"/>
  <c r="O5020" i="6"/>
  <c r="N5020" i="6"/>
  <c r="M5020" i="6"/>
  <c r="T5019" i="6" a="1"/>
  <c r="T5019" i="6" s="1"/>
  <c r="S5019" i="6" a="1"/>
  <c r="S5019" i="6" s="1"/>
  <c r="R5019" i="6"/>
  <c r="Q5019" i="6"/>
  <c r="P5019" i="6"/>
  <c r="O5019" i="6"/>
  <c r="N5019" i="6"/>
  <c r="M5019" i="6"/>
  <c r="T5018" i="6" a="1"/>
  <c r="T5018" i="6" s="1"/>
  <c r="S5018" i="6" a="1"/>
  <c r="S5018" i="6" s="1"/>
  <c r="R5018" i="6"/>
  <c r="Q5018" i="6"/>
  <c r="P5018" i="6"/>
  <c r="O5018" i="6"/>
  <c r="N5018" i="6"/>
  <c r="M5018" i="6"/>
  <c r="T5017" i="6" a="1"/>
  <c r="T5017" i="6" s="1"/>
  <c r="S5017" i="6" a="1"/>
  <c r="S5017" i="6" s="1"/>
  <c r="R5017" i="6"/>
  <c r="Q5017" i="6"/>
  <c r="P5017" i="6"/>
  <c r="O5017" i="6"/>
  <c r="N5017" i="6"/>
  <c r="M5017" i="6"/>
  <c r="T5016" i="6" a="1"/>
  <c r="T5016" i="6" s="1"/>
  <c r="S5016" i="6" a="1"/>
  <c r="S5016" i="6" s="1"/>
  <c r="R5016" i="6"/>
  <c r="Q5016" i="6"/>
  <c r="P5016" i="6"/>
  <c r="O5016" i="6"/>
  <c r="N5016" i="6"/>
  <c r="M5016" i="6"/>
  <c r="T5015" i="6" a="1"/>
  <c r="T5015" i="6" s="1"/>
  <c r="S5015" i="6" a="1"/>
  <c r="S5015" i="6" s="1"/>
  <c r="R5015" i="6"/>
  <c r="Q5015" i="6"/>
  <c r="P5015" i="6"/>
  <c r="O5015" i="6"/>
  <c r="N5015" i="6"/>
  <c r="M5015" i="6"/>
  <c r="T5014" i="6" a="1"/>
  <c r="T5014" i="6" s="1"/>
  <c r="S5014" i="6" a="1"/>
  <c r="S5014" i="6" s="1"/>
  <c r="R5014" i="6"/>
  <c r="Q5014" i="6"/>
  <c r="P5014" i="6"/>
  <c r="O5014" i="6"/>
  <c r="N5014" i="6"/>
  <c r="M5014" i="6"/>
  <c r="T5013" i="6" a="1"/>
  <c r="T5013" i="6" s="1"/>
  <c r="S5013" i="6" a="1"/>
  <c r="S5013" i="6" s="1"/>
  <c r="R5013" i="6"/>
  <c r="Q5013" i="6"/>
  <c r="P5013" i="6"/>
  <c r="O5013" i="6"/>
  <c r="N5013" i="6"/>
  <c r="M5013" i="6"/>
  <c r="T5012" i="6" a="1"/>
  <c r="T5012" i="6" s="1"/>
  <c r="S5012" i="6"/>
  <c r="S5012" i="6" a="1"/>
  <c r="R5012" i="6"/>
  <c r="Q5012" i="6"/>
  <c r="P5012" i="6"/>
  <c r="O5012" i="6"/>
  <c r="N5012" i="6"/>
  <c r="M5012" i="6"/>
  <c r="T5011" i="6"/>
  <c r="T5011" i="6" a="1"/>
  <c r="S5011" i="6" a="1"/>
  <c r="S5011" i="6" s="1"/>
  <c r="R5011" i="6"/>
  <c r="Q5011" i="6"/>
  <c r="P5011" i="6"/>
  <c r="O5011" i="6"/>
  <c r="N5011" i="6"/>
  <c r="M5011" i="6"/>
  <c r="T5010" i="6" a="1"/>
  <c r="T5010" i="6" s="1"/>
  <c r="S5010" i="6" a="1"/>
  <c r="S5010" i="6" s="1"/>
  <c r="R5010" i="6"/>
  <c r="Q5010" i="6"/>
  <c r="P5010" i="6"/>
  <c r="O5010" i="6"/>
  <c r="N5010" i="6"/>
  <c r="M5010" i="6"/>
  <c r="T5009" i="6" a="1"/>
  <c r="T5009" i="6" s="1"/>
  <c r="S5009" i="6" a="1"/>
  <c r="S5009" i="6" s="1"/>
  <c r="R5009" i="6"/>
  <c r="Q5009" i="6"/>
  <c r="P5009" i="6"/>
  <c r="O5009" i="6"/>
  <c r="N5009" i="6"/>
  <c r="M5009" i="6"/>
  <c r="T5008" i="6" a="1"/>
  <c r="T5008" i="6" s="1"/>
  <c r="S5008" i="6" a="1"/>
  <c r="S5008" i="6" s="1"/>
  <c r="R5008" i="6"/>
  <c r="Q5008" i="6"/>
  <c r="P5008" i="6"/>
  <c r="O5008" i="6"/>
  <c r="N5008" i="6"/>
  <c r="M5008" i="6"/>
  <c r="T5007" i="6" a="1"/>
  <c r="T5007" i="6" s="1"/>
  <c r="S5007" i="6" a="1"/>
  <c r="S5007" i="6" s="1"/>
  <c r="R5007" i="6"/>
  <c r="Q5007" i="6"/>
  <c r="P5007" i="6"/>
  <c r="O5007" i="6"/>
  <c r="N5007" i="6"/>
  <c r="M5007" i="6"/>
  <c r="T5006" i="6" a="1"/>
  <c r="T5006" i="6" s="1"/>
  <c r="S5006" i="6" a="1"/>
  <c r="S5006" i="6" s="1"/>
  <c r="R5006" i="6"/>
  <c r="Q5006" i="6"/>
  <c r="P5006" i="6"/>
  <c r="O5006" i="6"/>
  <c r="N5006" i="6"/>
  <c r="M5006" i="6"/>
  <c r="T5005" i="6" a="1"/>
  <c r="T5005" i="6" s="1"/>
  <c r="S5005" i="6" a="1"/>
  <c r="S5005" i="6" s="1"/>
  <c r="R5005" i="6"/>
  <c r="Q5005" i="6"/>
  <c r="P5005" i="6"/>
  <c r="O5005" i="6"/>
  <c r="N5005" i="6"/>
  <c r="M5005" i="6"/>
  <c r="T5004" i="6" a="1"/>
  <c r="T5004" i="6" s="1"/>
  <c r="S5004" i="6" a="1"/>
  <c r="S5004" i="6" s="1"/>
  <c r="R5004" i="6"/>
  <c r="Q5004" i="6"/>
  <c r="P5004" i="6"/>
  <c r="O5004" i="6"/>
  <c r="N5004" i="6"/>
  <c r="M5004" i="6"/>
  <c r="T5003" i="6" a="1"/>
  <c r="T5003" i="6" s="1"/>
  <c r="S5003" i="6" a="1"/>
  <c r="S5003" i="6" s="1"/>
  <c r="R5003" i="6"/>
  <c r="Q5003" i="6"/>
  <c r="P5003" i="6"/>
  <c r="O5003" i="6"/>
  <c r="N5003" i="6"/>
  <c r="M5003" i="6"/>
  <c r="T5002" i="6" a="1"/>
  <c r="T5002" i="6" s="1"/>
  <c r="S5002" i="6"/>
  <c r="S5002" i="6" a="1"/>
  <c r="R5002" i="6"/>
  <c r="Q5002" i="6"/>
  <c r="P5002" i="6"/>
  <c r="O5002" i="6"/>
  <c r="N5002" i="6"/>
  <c r="M5002" i="6"/>
  <c r="T5001" i="6" a="1"/>
  <c r="T5001" i="6" s="1"/>
  <c r="S5001" i="6" a="1"/>
  <c r="S5001" i="6" s="1"/>
  <c r="R5001" i="6"/>
  <c r="Q5001" i="6"/>
  <c r="P5001" i="6"/>
  <c r="O5001" i="6"/>
  <c r="N5001" i="6"/>
  <c r="M5001" i="6"/>
  <c r="T5000" i="6" a="1"/>
  <c r="T5000" i="6" s="1"/>
  <c r="S5000" i="6"/>
  <c r="S5000" i="6" a="1"/>
  <c r="R5000" i="6"/>
  <c r="Q5000" i="6"/>
  <c r="P5000" i="6"/>
  <c r="O5000" i="6"/>
  <c r="N5000" i="6"/>
  <c r="M5000" i="6"/>
  <c r="T4999" i="6"/>
  <c r="T4999" i="6" a="1"/>
  <c r="S4999" i="6"/>
  <c r="S4999" i="6" a="1"/>
  <c r="R4999" i="6"/>
  <c r="Q4999" i="6"/>
  <c r="P4999" i="6"/>
  <c r="O4999" i="6"/>
  <c r="N4999" i="6"/>
  <c r="M4999" i="6"/>
  <c r="T4998" i="6"/>
  <c r="T4998" i="6" a="1"/>
  <c r="S4998" i="6" a="1"/>
  <c r="S4998" i="6" s="1"/>
  <c r="R4998" i="6"/>
  <c r="Q4998" i="6"/>
  <c r="P4998" i="6"/>
  <c r="O4998" i="6"/>
  <c r="N4998" i="6"/>
  <c r="M4998" i="6"/>
  <c r="T4997" i="6" a="1"/>
  <c r="T4997" i="6" s="1"/>
  <c r="S4997" i="6" a="1"/>
  <c r="S4997" i="6" s="1"/>
  <c r="R4997" i="6"/>
  <c r="Q4997" i="6"/>
  <c r="P4997" i="6"/>
  <c r="O4997" i="6"/>
  <c r="N4997" i="6"/>
  <c r="M4997" i="6"/>
  <c r="T4996" i="6" a="1"/>
  <c r="T4996" i="6" s="1"/>
  <c r="S4996" i="6" a="1"/>
  <c r="S4996" i="6" s="1"/>
  <c r="R4996" i="6"/>
  <c r="Q4996" i="6"/>
  <c r="P4996" i="6"/>
  <c r="O4996" i="6"/>
  <c r="N4996" i="6"/>
  <c r="M4996" i="6"/>
  <c r="T4995" i="6" a="1"/>
  <c r="T4995" i="6" s="1"/>
  <c r="S4995" i="6"/>
  <c r="S4995" i="6" a="1"/>
  <c r="R4995" i="6"/>
  <c r="Q4995" i="6"/>
  <c r="P4995" i="6"/>
  <c r="O4995" i="6"/>
  <c r="N4995" i="6"/>
  <c r="M4995" i="6"/>
  <c r="T4994" i="6"/>
  <c r="T4994" i="6" a="1"/>
  <c r="S4994" i="6"/>
  <c r="S4994" i="6" a="1"/>
  <c r="R4994" i="6"/>
  <c r="Q4994" i="6"/>
  <c r="P4994" i="6"/>
  <c r="O4994" i="6"/>
  <c r="N4994" i="6"/>
  <c r="M4994" i="6"/>
  <c r="T4993" i="6"/>
  <c r="T4993" i="6" a="1"/>
  <c r="S4993" i="6" a="1"/>
  <c r="S4993" i="6" s="1"/>
  <c r="R4993" i="6"/>
  <c r="Q4993" i="6"/>
  <c r="P4993" i="6"/>
  <c r="O4993" i="6"/>
  <c r="N4993" i="6"/>
  <c r="M4993" i="6"/>
  <c r="T4992" i="6" a="1"/>
  <c r="T4992" i="6" s="1"/>
  <c r="S4992" i="6" a="1"/>
  <c r="S4992" i="6" s="1"/>
  <c r="R4992" i="6"/>
  <c r="Q4992" i="6"/>
  <c r="P4992" i="6"/>
  <c r="O4992" i="6"/>
  <c r="N4992" i="6"/>
  <c r="M4992" i="6"/>
  <c r="T4991" i="6" a="1"/>
  <c r="T4991" i="6" s="1"/>
  <c r="S4991" i="6" a="1"/>
  <c r="S4991" i="6" s="1"/>
  <c r="R4991" i="6"/>
  <c r="Q4991" i="6"/>
  <c r="P4991" i="6"/>
  <c r="O4991" i="6"/>
  <c r="N4991" i="6"/>
  <c r="M4991" i="6"/>
  <c r="T4990" i="6" a="1"/>
  <c r="T4990" i="6" s="1"/>
  <c r="S4990" i="6"/>
  <c r="S4990" i="6" a="1"/>
  <c r="R4990" i="6"/>
  <c r="Q4990" i="6"/>
  <c r="P4990" i="6"/>
  <c r="O4990" i="6"/>
  <c r="N4990" i="6"/>
  <c r="M4990" i="6"/>
  <c r="T4989" i="6"/>
  <c r="T4989" i="6" a="1"/>
  <c r="S4989" i="6" a="1"/>
  <c r="S4989" i="6" s="1"/>
  <c r="R4989" i="6"/>
  <c r="Q4989" i="6"/>
  <c r="P4989" i="6"/>
  <c r="O4989" i="6"/>
  <c r="N4989" i="6"/>
  <c r="M4989" i="6"/>
  <c r="T4988" i="6" a="1"/>
  <c r="T4988" i="6" s="1"/>
  <c r="S4988" i="6"/>
  <c r="S4988" i="6" a="1"/>
  <c r="R4988" i="6"/>
  <c r="Q4988" i="6"/>
  <c r="P4988" i="6"/>
  <c r="O4988" i="6"/>
  <c r="N4988" i="6"/>
  <c r="M4988" i="6"/>
  <c r="T4987" i="6"/>
  <c r="T4987" i="6" a="1"/>
  <c r="S4987" i="6" a="1"/>
  <c r="S4987" i="6" s="1"/>
  <c r="R4987" i="6"/>
  <c r="Q4987" i="6"/>
  <c r="P4987" i="6"/>
  <c r="O4987" i="6"/>
  <c r="N4987" i="6"/>
  <c r="M4987" i="6"/>
  <c r="T4986" i="6" a="1"/>
  <c r="T4986" i="6" s="1"/>
  <c r="S4986" i="6" a="1"/>
  <c r="S4986" i="6" s="1"/>
  <c r="R4986" i="6"/>
  <c r="Q4986" i="6"/>
  <c r="P4986" i="6"/>
  <c r="O4986" i="6"/>
  <c r="N4986" i="6"/>
  <c r="M4986" i="6"/>
  <c r="T4985" i="6" a="1"/>
  <c r="T4985" i="6" s="1"/>
  <c r="S4985" i="6" a="1"/>
  <c r="S4985" i="6" s="1"/>
  <c r="R4985" i="6"/>
  <c r="Q4985" i="6"/>
  <c r="P4985" i="6"/>
  <c r="O4985" i="6"/>
  <c r="N4985" i="6"/>
  <c r="M4985" i="6"/>
  <c r="T4984" i="6" a="1"/>
  <c r="T4984" i="6" s="1"/>
  <c r="S4984" i="6"/>
  <c r="S4984" i="6" a="1"/>
  <c r="R4984" i="6"/>
  <c r="Q4984" i="6"/>
  <c r="P4984" i="6"/>
  <c r="O4984" i="6"/>
  <c r="N4984" i="6"/>
  <c r="M4984" i="6"/>
  <c r="T4983" i="6"/>
  <c r="T4983" i="6" a="1"/>
  <c r="S4983" i="6"/>
  <c r="S4983" i="6" a="1"/>
  <c r="R4983" i="6"/>
  <c r="Q4983" i="6"/>
  <c r="P4983" i="6"/>
  <c r="O4983" i="6"/>
  <c r="N4983" i="6"/>
  <c r="M4983" i="6"/>
  <c r="T4982" i="6"/>
  <c r="T4982" i="6" a="1"/>
  <c r="S4982" i="6" a="1"/>
  <c r="S4982" i="6" s="1"/>
  <c r="R4982" i="6"/>
  <c r="Q4982" i="6"/>
  <c r="P4982" i="6"/>
  <c r="O4982" i="6"/>
  <c r="N4982" i="6"/>
  <c r="M4982" i="6"/>
  <c r="T4981" i="6" a="1"/>
  <c r="T4981" i="6" s="1"/>
  <c r="S4981" i="6" a="1"/>
  <c r="S4981" i="6" s="1"/>
  <c r="R4981" i="6"/>
  <c r="Q4981" i="6"/>
  <c r="P4981" i="6"/>
  <c r="O4981" i="6"/>
  <c r="N4981" i="6"/>
  <c r="M4981" i="6"/>
  <c r="T4980" i="6" a="1"/>
  <c r="T4980" i="6" s="1"/>
  <c r="S4980" i="6" a="1"/>
  <c r="S4980" i="6" s="1"/>
  <c r="R4980" i="6"/>
  <c r="Q4980" i="6"/>
  <c r="P4980" i="6"/>
  <c r="O4980" i="6"/>
  <c r="N4980" i="6"/>
  <c r="M4980" i="6"/>
  <c r="T4979" i="6" a="1"/>
  <c r="T4979" i="6" s="1"/>
  <c r="S4979" i="6"/>
  <c r="S4979" i="6" a="1"/>
  <c r="R4979" i="6"/>
  <c r="Q4979" i="6"/>
  <c r="P4979" i="6"/>
  <c r="O4979" i="6"/>
  <c r="N4979" i="6"/>
  <c r="M4979" i="6"/>
  <c r="T4978" i="6"/>
  <c r="T4978" i="6" a="1"/>
  <c r="S4978" i="6"/>
  <c r="S4978" i="6" a="1"/>
  <c r="R4978" i="6"/>
  <c r="Q4978" i="6"/>
  <c r="P4978" i="6"/>
  <c r="O4978" i="6"/>
  <c r="N4978" i="6"/>
  <c r="M4978" i="6"/>
  <c r="T4977" i="6"/>
  <c r="T4977" i="6" a="1"/>
  <c r="S4977" i="6" a="1"/>
  <c r="S4977" i="6" s="1"/>
  <c r="R4977" i="6"/>
  <c r="Q4977" i="6"/>
  <c r="P4977" i="6"/>
  <c r="O4977" i="6"/>
  <c r="N4977" i="6"/>
  <c r="M4977" i="6"/>
  <c r="T4976" i="6" a="1"/>
  <c r="T4976" i="6" s="1"/>
  <c r="S4976" i="6" a="1"/>
  <c r="S4976" i="6" s="1"/>
  <c r="R4976" i="6"/>
  <c r="Q4976" i="6"/>
  <c r="P4976" i="6"/>
  <c r="O4976" i="6"/>
  <c r="N4976" i="6"/>
  <c r="M4976" i="6"/>
  <c r="T4975" i="6" a="1"/>
  <c r="T4975" i="6" s="1"/>
  <c r="S4975" i="6" a="1"/>
  <c r="S4975" i="6" s="1"/>
  <c r="R4975" i="6"/>
  <c r="Q4975" i="6"/>
  <c r="P4975" i="6"/>
  <c r="O4975" i="6"/>
  <c r="N4975" i="6"/>
  <c r="M4975" i="6"/>
  <c r="T4974" i="6" a="1"/>
  <c r="T4974" i="6" s="1"/>
  <c r="S4974" i="6"/>
  <c r="S4974" i="6" a="1"/>
  <c r="R4974" i="6"/>
  <c r="Q4974" i="6"/>
  <c r="P4974" i="6"/>
  <c r="O4974" i="6"/>
  <c r="N4974" i="6"/>
  <c r="M4974" i="6"/>
  <c r="T4973" i="6"/>
  <c r="T4973" i="6" a="1"/>
  <c r="S4973" i="6" a="1"/>
  <c r="S4973" i="6" s="1"/>
  <c r="R4973" i="6"/>
  <c r="Q4973" i="6"/>
  <c r="P4973" i="6"/>
  <c r="O4973" i="6"/>
  <c r="N4973" i="6"/>
  <c r="M4973" i="6"/>
  <c r="T4972" i="6" a="1"/>
  <c r="T4972" i="6" s="1"/>
  <c r="S4972" i="6"/>
  <c r="S4972" i="6" a="1"/>
  <c r="R4972" i="6"/>
  <c r="Q4972" i="6"/>
  <c r="P4972" i="6"/>
  <c r="O4972" i="6"/>
  <c r="N4972" i="6"/>
  <c r="M4972" i="6"/>
  <c r="T4971" i="6"/>
  <c r="T4971" i="6" a="1"/>
  <c r="S4971" i="6" a="1"/>
  <c r="S4971" i="6" s="1"/>
  <c r="R4971" i="6"/>
  <c r="Q4971" i="6"/>
  <c r="P4971" i="6"/>
  <c r="O4971" i="6"/>
  <c r="N4971" i="6"/>
  <c r="M4971" i="6"/>
  <c r="T4970" i="6" a="1"/>
  <c r="T4970" i="6" s="1"/>
  <c r="S4970" i="6" a="1"/>
  <c r="S4970" i="6" s="1"/>
  <c r="R4970" i="6"/>
  <c r="Q4970" i="6"/>
  <c r="P4970" i="6"/>
  <c r="O4970" i="6"/>
  <c r="N4970" i="6"/>
  <c r="M4970" i="6"/>
  <c r="T4969" i="6" a="1"/>
  <c r="T4969" i="6" s="1"/>
  <c r="S4969" i="6" a="1"/>
  <c r="S4969" i="6" s="1"/>
  <c r="R4969" i="6"/>
  <c r="Q4969" i="6"/>
  <c r="P4969" i="6"/>
  <c r="O4969" i="6"/>
  <c r="N4969" i="6"/>
  <c r="M4969" i="6"/>
  <c r="T4968" i="6" a="1"/>
  <c r="T4968" i="6" s="1"/>
  <c r="S4968" i="6"/>
  <c r="S4968" i="6" a="1"/>
  <c r="R4968" i="6"/>
  <c r="Q4968" i="6"/>
  <c r="P4968" i="6"/>
  <c r="O4968" i="6"/>
  <c r="N4968" i="6"/>
  <c r="M4968" i="6"/>
  <c r="T4967" i="6"/>
  <c r="T4967" i="6" a="1"/>
  <c r="S4967" i="6"/>
  <c r="S4967" i="6" a="1"/>
  <c r="R4967" i="6"/>
  <c r="Q4967" i="6"/>
  <c r="P4967" i="6"/>
  <c r="O4967" i="6"/>
  <c r="N4967" i="6"/>
  <c r="M4967" i="6"/>
  <c r="T4966" i="6"/>
  <c r="T4966" i="6" a="1"/>
  <c r="S4966" i="6" a="1"/>
  <c r="S4966" i="6" s="1"/>
  <c r="R4966" i="6"/>
  <c r="Q4966" i="6"/>
  <c r="P4966" i="6"/>
  <c r="O4966" i="6"/>
  <c r="N4966" i="6"/>
  <c r="M4966" i="6"/>
  <c r="T4965" i="6" a="1"/>
  <c r="T4965" i="6" s="1"/>
  <c r="S4965" i="6" a="1"/>
  <c r="S4965" i="6" s="1"/>
  <c r="R4965" i="6"/>
  <c r="Q4965" i="6"/>
  <c r="P4965" i="6"/>
  <c r="O4965" i="6"/>
  <c r="N4965" i="6"/>
  <c r="M4965" i="6"/>
  <c r="T4964" i="6" a="1"/>
  <c r="T4964" i="6" s="1"/>
  <c r="S4964" i="6" a="1"/>
  <c r="S4964" i="6" s="1"/>
  <c r="R4964" i="6"/>
  <c r="Q4964" i="6"/>
  <c r="P4964" i="6"/>
  <c r="O4964" i="6"/>
  <c r="N4964" i="6"/>
  <c r="M4964" i="6"/>
  <c r="T4963" i="6" a="1"/>
  <c r="T4963" i="6" s="1"/>
  <c r="S4963" i="6"/>
  <c r="S4963" i="6" a="1"/>
  <c r="R4963" i="6"/>
  <c r="Q4963" i="6"/>
  <c r="P4963" i="6"/>
  <c r="O4963" i="6"/>
  <c r="N4963" i="6"/>
  <c r="M4963" i="6"/>
  <c r="T4962" i="6"/>
  <c r="T4962" i="6" a="1"/>
  <c r="S4962" i="6"/>
  <c r="S4962" i="6" a="1"/>
  <c r="R4962" i="6"/>
  <c r="Q4962" i="6"/>
  <c r="P4962" i="6"/>
  <c r="O4962" i="6"/>
  <c r="N4962" i="6"/>
  <c r="M4962" i="6"/>
  <c r="T4961" i="6"/>
  <c r="T4961" i="6" a="1"/>
  <c r="S4961" i="6" a="1"/>
  <c r="S4961" i="6" s="1"/>
  <c r="R4961" i="6"/>
  <c r="Q4961" i="6"/>
  <c r="P4961" i="6"/>
  <c r="O4961" i="6"/>
  <c r="N4961" i="6"/>
  <c r="M4961" i="6"/>
  <c r="T4960" i="6" a="1"/>
  <c r="T4960" i="6" s="1"/>
  <c r="S4960" i="6" a="1"/>
  <c r="S4960" i="6" s="1"/>
  <c r="R4960" i="6"/>
  <c r="Q4960" i="6"/>
  <c r="P4960" i="6"/>
  <c r="O4960" i="6"/>
  <c r="N4960" i="6"/>
  <c r="M4960" i="6"/>
  <c r="T4959" i="6" a="1"/>
  <c r="T4959" i="6" s="1"/>
  <c r="S4959" i="6" a="1"/>
  <c r="S4959" i="6" s="1"/>
  <c r="R4959" i="6"/>
  <c r="Q4959" i="6"/>
  <c r="P4959" i="6"/>
  <c r="O4959" i="6"/>
  <c r="N4959" i="6"/>
  <c r="M4959" i="6"/>
  <c r="T4958" i="6" a="1"/>
  <c r="T4958" i="6" s="1"/>
  <c r="S4958" i="6"/>
  <c r="S4958" i="6" a="1"/>
  <c r="R4958" i="6"/>
  <c r="Q4958" i="6"/>
  <c r="P4958" i="6"/>
  <c r="O4958" i="6"/>
  <c r="N4958" i="6"/>
  <c r="M4958" i="6"/>
  <c r="T4957" i="6"/>
  <c r="T4957" i="6" a="1"/>
  <c r="S4957" i="6" a="1"/>
  <c r="S4957" i="6" s="1"/>
  <c r="R4957" i="6"/>
  <c r="Q4957" i="6"/>
  <c r="P4957" i="6"/>
  <c r="O4957" i="6"/>
  <c r="N4957" i="6"/>
  <c r="M4957" i="6"/>
  <c r="T4956" i="6" a="1"/>
  <c r="T4956" i="6" s="1"/>
  <c r="S4956" i="6"/>
  <c r="S4956" i="6" a="1"/>
  <c r="R4956" i="6"/>
  <c r="Q4956" i="6"/>
  <c r="P4956" i="6"/>
  <c r="O4956" i="6"/>
  <c r="N4956" i="6"/>
  <c r="M4956" i="6"/>
  <c r="T4955" i="6"/>
  <c r="T4955" i="6" a="1"/>
  <c r="S4955" i="6" a="1"/>
  <c r="S4955" i="6" s="1"/>
  <c r="R4955" i="6"/>
  <c r="Q4955" i="6"/>
  <c r="P4955" i="6"/>
  <c r="O4955" i="6"/>
  <c r="N4955" i="6"/>
  <c r="M4955" i="6"/>
  <c r="T4954" i="6" a="1"/>
  <c r="T4954" i="6" s="1"/>
  <c r="S4954" i="6" a="1"/>
  <c r="S4954" i="6" s="1"/>
  <c r="R4954" i="6"/>
  <c r="Q4954" i="6"/>
  <c r="P4954" i="6"/>
  <c r="O4954" i="6"/>
  <c r="N4954" i="6"/>
  <c r="M4954" i="6"/>
  <c r="T4953" i="6" a="1"/>
  <c r="T4953" i="6" s="1"/>
  <c r="S4953" i="6" a="1"/>
  <c r="S4953" i="6" s="1"/>
  <c r="R4953" i="6"/>
  <c r="Q4953" i="6"/>
  <c r="P4953" i="6"/>
  <c r="O4953" i="6"/>
  <c r="N4953" i="6"/>
  <c r="M4953" i="6"/>
  <c r="T4952" i="6" a="1"/>
  <c r="T4952" i="6" s="1"/>
  <c r="S4952" i="6"/>
  <c r="S4952" i="6" a="1"/>
  <c r="R4952" i="6"/>
  <c r="Q4952" i="6"/>
  <c r="P4952" i="6"/>
  <c r="O4952" i="6"/>
  <c r="N4952" i="6"/>
  <c r="M4952" i="6"/>
  <c r="T4951" i="6"/>
  <c r="T4951" i="6" a="1"/>
  <c r="S4951" i="6"/>
  <c r="S4951" i="6" a="1"/>
  <c r="R4951" i="6"/>
  <c r="Q4951" i="6"/>
  <c r="P4951" i="6"/>
  <c r="O4951" i="6"/>
  <c r="N4951" i="6"/>
  <c r="M4951" i="6"/>
  <c r="T4950" i="6"/>
  <c r="T4950" i="6" a="1"/>
  <c r="S4950" i="6" a="1"/>
  <c r="S4950" i="6" s="1"/>
  <c r="R4950" i="6"/>
  <c r="Q4950" i="6"/>
  <c r="P4950" i="6"/>
  <c r="O4950" i="6"/>
  <c r="N4950" i="6"/>
  <c r="M4950" i="6"/>
  <c r="T4949" i="6" a="1"/>
  <c r="T4949" i="6" s="1"/>
  <c r="S4949" i="6" a="1"/>
  <c r="S4949" i="6" s="1"/>
  <c r="R4949" i="6"/>
  <c r="Q4949" i="6"/>
  <c r="P4949" i="6"/>
  <c r="O4949" i="6"/>
  <c r="N4949" i="6"/>
  <c r="M4949" i="6"/>
  <c r="T4948" i="6" a="1"/>
  <c r="T4948" i="6" s="1"/>
  <c r="S4948" i="6" a="1"/>
  <c r="S4948" i="6" s="1"/>
  <c r="R4948" i="6"/>
  <c r="Q4948" i="6"/>
  <c r="P4948" i="6"/>
  <c r="O4948" i="6"/>
  <c r="N4948" i="6"/>
  <c r="M4948" i="6"/>
  <c r="T4947" i="6" a="1"/>
  <c r="T4947" i="6" s="1"/>
  <c r="S4947" i="6"/>
  <c r="S4947" i="6" a="1"/>
  <c r="R4947" i="6"/>
  <c r="Q4947" i="6"/>
  <c r="P4947" i="6"/>
  <c r="O4947" i="6"/>
  <c r="N4947" i="6"/>
  <c r="M4947" i="6"/>
  <c r="T4946" i="6"/>
  <c r="T4946" i="6" a="1"/>
  <c r="S4946" i="6"/>
  <c r="S4946" i="6" a="1"/>
  <c r="R4946" i="6"/>
  <c r="Q4946" i="6"/>
  <c r="P4946" i="6"/>
  <c r="O4946" i="6"/>
  <c r="N4946" i="6"/>
  <c r="M4946" i="6"/>
  <c r="T4945" i="6"/>
  <c r="T4945" i="6" a="1"/>
  <c r="S4945" i="6" a="1"/>
  <c r="S4945" i="6" s="1"/>
  <c r="R4945" i="6"/>
  <c r="Q4945" i="6"/>
  <c r="P4945" i="6"/>
  <c r="O4945" i="6"/>
  <c r="N4945" i="6"/>
  <c r="M4945" i="6"/>
  <c r="T4944" i="6" a="1"/>
  <c r="T4944" i="6" s="1"/>
  <c r="S4944" i="6" a="1"/>
  <c r="S4944" i="6" s="1"/>
  <c r="R4944" i="6"/>
  <c r="Q4944" i="6"/>
  <c r="P4944" i="6"/>
  <c r="O4944" i="6"/>
  <c r="N4944" i="6"/>
  <c r="M4944" i="6"/>
  <c r="T4943" i="6" a="1"/>
  <c r="T4943" i="6" s="1"/>
  <c r="S4943" i="6" a="1"/>
  <c r="S4943" i="6" s="1"/>
  <c r="R4943" i="6"/>
  <c r="Q4943" i="6"/>
  <c r="P4943" i="6"/>
  <c r="O4943" i="6"/>
  <c r="N4943" i="6"/>
  <c r="M4943" i="6"/>
  <c r="T4942" i="6" a="1"/>
  <c r="T4942" i="6" s="1"/>
  <c r="S4942" i="6" a="1"/>
  <c r="S4942" i="6" s="1"/>
  <c r="R4942" i="6"/>
  <c r="Q4942" i="6"/>
  <c r="P4942" i="6"/>
  <c r="O4942" i="6"/>
  <c r="N4942" i="6"/>
  <c r="M4942" i="6"/>
  <c r="T4941" i="6" a="1"/>
  <c r="T4941" i="6" s="1"/>
  <c r="S4941" i="6" a="1"/>
  <c r="S4941" i="6" s="1"/>
  <c r="R4941" i="6"/>
  <c r="Q4941" i="6"/>
  <c r="P4941" i="6"/>
  <c r="O4941" i="6"/>
  <c r="N4941" i="6"/>
  <c r="M4941" i="6"/>
  <c r="T4940" i="6" a="1"/>
  <c r="T4940" i="6" s="1"/>
  <c r="S4940" i="6"/>
  <c r="S4940" i="6" a="1"/>
  <c r="R4940" i="6"/>
  <c r="Q4940" i="6"/>
  <c r="P4940" i="6"/>
  <c r="O4940" i="6"/>
  <c r="N4940" i="6"/>
  <c r="M4940" i="6"/>
  <c r="T4939" i="6"/>
  <c r="T4939" i="6" a="1"/>
  <c r="S4939" i="6" a="1"/>
  <c r="S4939" i="6" s="1"/>
  <c r="R4939" i="6"/>
  <c r="Q4939" i="6"/>
  <c r="P4939" i="6"/>
  <c r="O4939" i="6"/>
  <c r="N4939" i="6"/>
  <c r="M4939" i="6"/>
  <c r="T4938" i="6" a="1"/>
  <c r="T4938" i="6" s="1"/>
  <c r="S4938" i="6" a="1"/>
  <c r="S4938" i="6" s="1"/>
  <c r="R4938" i="6"/>
  <c r="Q4938" i="6"/>
  <c r="P4938" i="6"/>
  <c r="O4938" i="6"/>
  <c r="N4938" i="6"/>
  <c r="M4938" i="6"/>
  <c r="T4937" i="6" a="1"/>
  <c r="T4937" i="6" s="1"/>
  <c r="S4937" i="6" a="1"/>
  <c r="S4937" i="6" s="1"/>
  <c r="R4937" i="6"/>
  <c r="Q4937" i="6"/>
  <c r="P4937" i="6"/>
  <c r="O4937" i="6"/>
  <c r="N4937" i="6"/>
  <c r="M4937" i="6"/>
  <c r="T4936" i="6" a="1"/>
  <c r="T4936" i="6" s="1"/>
  <c r="S4936" i="6" a="1"/>
  <c r="S4936" i="6" s="1"/>
  <c r="R4936" i="6"/>
  <c r="Q4936" i="6"/>
  <c r="P4936" i="6"/>
  <c r="O4936" i="6"/>
  <c r="N4936" i="6"/>
  <c r="M4936" i="6"/>
  <c r="T4935" i="6" a="1"/>
  <c r="T4935" i="6" s="1"/>
  <c r="S4935" i="6"/>
  <c r="S4935" i="6" a="1"/>
  <c r="R4935" i="6"/>
  <c r="Q4935" i="6"/>
  <c r="P4935" i="6"/>
  <c r="O4935" i="6"/>
  <c r="N4935" i="6"/>
  <c r="M4935" i="6"/>
  <c r="T4934" i="6"/>
  <c r="T4934" i="6" a="1"/>
  <c r="S4934" i="6" a="1"/>
  <c r="S4934" i="6" s="1"/>
  <c r="R4934" i="6"/>
  <c r="Q4934" i="6"/>
  <c r="P4934" i="6"/>
  <c r="O4934" i="6"/>
  <c r="N4934" i="6"/>
  <c r="M4934" i="6"/>
  <c r="T4933" i="6" a="1"/>
  <c r="T4933" i="6" s="1"/>
  <c r="S4933" i="6" a="1"/>
  <c r="S4933" i="6" s="1"/>
  <c r="R4933" i="6"/>
  <c r="Q4933" i="6"/>
  <c r="P4933" i="6"/>
  <c r="O4933" i="6"/>
  <c r="N4933" i="6"/>
  <c r="M4933" i="6"/>
  <c r="T4932" i="6" a="1"/>
  <c r="T4932" i="6" s="1"/>
  <c r="S4932" i="6" a="1"/>
  <c r="S4932" i="6" s="1"/>
  <c r="R4932" i="6"/>
  <c r="Q4932" i="6"/>
  <c r="P4932" i="6"/>
  <c r="O4932" i="6"/>
  <c r="N4932" i="6"/>
  <c r="M4932" i="6"/>
  <c r="T4931" i="6" a="1"/>
  <c r="T4931" i="6" s="1"/>
  <c r="S4931" i="6" a="1"/>
  <c r="S4931" i="6" s="1"/>
  <c r="R4931" i="6"/>
  <c r="Q4931" i="6"/>
  <c r="P4931" i="6"/>
  <c r="O4931" i="6"/>
  <c r="N4931" i="6"/>
  <c r="M4931" i="6"/>
  <c r="T4930" i="6" a="1"/>
  <c r="T4930" i="6" s="1"/>
  <c r="S4930" i="6"/>
  <c r="S4930" i="6" a="1"/>
  <c r="R4930" i="6"/>
  <c r="Q4930" i="6"/>
  <c r="P4930" i="6"/>
  <c r="O4930" i="6"/>
  <c r="N4930" i="6"/>
  <c r="M4930" i="6"/>
  <c r="T4929" i="6"/>
  <c r="T4929" i="6" a="1"/>
  <c r="S4929" i="6" a="1"/>
  <c r="S4929" i="6" s="1"/>
  <c r="R4929" i="6"/>
  <c r="Q4929" i="6"/>
  <c r="P4929" i="6"/>
  <c r="O4929" i="6"/>
  <c r="N4929" i="6"/>
  <c r="M4929" i="6"/>
  <c r="T4928" i="6" a="1"/>
  <c r="T4928" i="6" s="1"/>
  <c r="S4928" i="6" a="1"/>
  <c r="S4928" i="6" s="1"/>
  <c r="R4928" i="6"/>
  <c r="Q4928" i="6"/>
  <c r="P4928" i="6"/>
  <c r="O4928" i="6"/>
  <c r="N4928" i="6"/>
  <c r="M4928" i="6"/>
  <c r="T4927" i="6" a="1"/>
  <c r="T4927" i="6" s="1"/>
  <c r="S4927" i="6" a="1"/>
  <c r="S4927" i="6" s="1"/>
  <c r="R4927" i="6"/>
  <c r="Q4927" i="6"/>
  <c r="P4927" i="6"/>
  <c r="O4927" i="6"/>
  <c r="N4927" i="6"/>
  <c r="M4927" i="6"/>
  <c r="T4926" i="6" a="1"/>
  <c r="T4926" i="6" s="1"/>
  <c r="S4926" i="6" a="1"/>
  <c r="S4926" i="6" s="1"/>
  <c r="R4926" i="6"/>
  <c r="Q4926" i="6"/>
  <c r="P4926" i="6"/>
  <c r="O4926" i="6"/>
  <c r="N4926" i="6"/>
  <c r="M4926" i="6"/>
  <c r="T4925" i="6" a="1"/>
  <c r="T4925" i="6" s="1"/>
  <c r="S4925" i="6" a="1"/>
  <c r="S4925" i="6" s="1"/>
  <c r="R4925" i="6"/>
  <c r="Q4925" i="6"/>
  <c r="P4925" i="6"/>
  <c r="O4925" i="6"/>
  <c r="N4925" i="6"/>
  <c r="M4925" i="6"/>
  <c r="T4924" i="6" a="1"/>
  <c r="T4924" i="6" s="1"/>
  <c r="S4924" i="6"/>
  <c r="S4924" i="6" a="1"/>
  <c r="R4924" i="6"/>
  <c r="Q4924" i="6"/>
  <c r="P4924" i="6"/>
  <c r="O4924" i="6"/>
  <c r="N4924" i="6"/>
  <c r="M4924" i="6"/>
  <c r="T4923" i="6"/>
  <c r="T4923" i="6" a="1"/>
  <c r="S4923" i="6" a="1"/>
  <c r="S4923" i="6" s="1"/>
  <c r="R4923" i="6"/>
  <c r="Q4923" i="6"/>
  <c r="P4923" i="6"/>
  <c r="O4923" i="6"/>
  <c r="N4923" i="6"/>
  <c r="M4923" i="6"/>
  <c r="T4922" i="6" a="1"/>
  <c r="T4922" i="6" s="1"/>
  <c r="S4922" i="6" a="1"/>
  <c r="S4922" i="6" s="1"/>
  <c r="R4922" i="6"/>
  <c r="Q4922" i="6"/>
  <c r="P4922" i="6"/>
  <c r="O4922" i="6"/>
  <c r="N4922" i="6"/>
  <c r="M4922" i="6"/>
  <c r="T4921" i="6" a="1"/>
  <c r="T4921" i="6" s="1"/>
  <c r="S4921" i="6" a="1"/>
  <c r="S4921" i="6" s="1"/>
  <c r="R4921" i="6"/>
  <c r="Q4921" i="6"/>
  <c r="P4921" i="6"/>
  <c r="O4921" i="6"/>
  <c r="N4921" i="6"/>
  <c r="M4921" i="6"/>
  <c r="T4920" i="6" a="1"/>
  <c r="T4920" i="6" s="1"/>
  <c r="S4920" i="6" a="1"/>
  <c r="S4920" i="6" s="1"/>
  <c r="R4920" i="6"/>
  <c r="Q4920" i="6"/>
  <c r="P4920" i="6"/>
  <c r="O4920" i="6"/>
  <c r="N4920" i="6"/>
  <c r="M4920" i="6"/>
  <c r="T4919" i="6" a="1"/>
  <c r="T4919" i="6" s="1"/>
  <c r="S4919" i="6"/>
  <c r="S4919" i="6" a="1"/>
  <c r="R4919" i="6"/>
  <c r="Q4919" i="6"/>
  <c r="P4919" i="6"/>
  <c r="O4919" i="6"/>
  <c r="N4919" i="6"/>
  <c r="M4919" i="6"/>
  <c r="T4918" i="6"/>
  <c r="T4918" i="6" a="1"/>
  <c r="S4918" i="6" a="1"/>
  <c r="S4918" i="6" s="1"/>
  <c r="R4918" i="6"/>
  <c r="Q4918" i="6"/>
  <c r="P4918" i="6"/>
  <c r="O4918" i="6"/>
  <c r="N4918" i="6"/>
  <c r="M4918" i="6"/>
  <c r="T4917" i="6" a="1"/>
  <c r="T4917" i="6" s="1"/>
  <c r="S4917" i="6" a="1"/>
  <c r="S4917" i="6" s="1"/>
  <c r="R4917" i="6"/>
  <c r="Q4917" i="6"/>
  <c r="P4917" i="6"/>
  <c r="O4917" i="6"/>
  <c r="N4917" i="6"/>
  <c r="M4917" i="6"/>
  <c r="T4916" i="6" a="1"/>
  <c r="T4916" i="6" s="1"/>
  <c r="S4916" i="6" a="1"/>
  <c r="S4916" i="6" s="1"/>
  <c r="R4916" i="6"/>
  <c r="Q4916" i="6"/>
  <c r="P4916" i="6"/>
  <c r="O4916" i="6"/>
  <c r="N4916" i="6"/>
  <c r="M4916" i="6"/>
  <c r="T4915" i="6" a="1"/>
  <c r="T4915" i="6" s="1"/>
  <c r="S4915" i="6" a="1"/>
  <c r="S4915" i="6" s="1"/>
  <c r="R4915" i="6"/>
  <c r="Q4915" i="6"/>
  <c r="P4915" i="6"/>
  <c r="O4915" i="6"/>
  <c r="N4915" i="6"/>
  <c r="M4915" i="6"/>
  <c r="T4914" i="6" a="1"/>
  <c r="T4914" i="6" s="1"/>
  <c r="S4914" i="6"/>
  <c r="S4914" i="6" a="1"/>
  <c r="R4914" i="6"/>
  <c r="Q4914" i="6"/>
  <c r="P4914" i="6"/>
  <c r="O4914" i="6"/>
  <c r="N4914" i="6"/>
  <c r="M4914" i="6"/>
  <c r="T4913" i="6"/>
  <c r="T4913" i="6" a="1"/>
  <c r="S4913" i="6" a="1"/>
  <c r="S4913" i="6" s="1"/>
  <c r="R4913" i="6"/>
  <c r="Q4913" i="6"/>
  <c r="P4913" i="6"/>
  <c r="O4913" i="6"/>
  <c r="N4913" i="6"/>
  <c r="M4913" i="6"/>
  <c r="T4912" i="6" a="1"/>
  <c r="T4912" i="6" s="1"/>
  <c r="S4912" i="6" a="1"/>
  <c r="S4912" i="6" s="1"/>
  <c r="R4912" i="6"/>
  <c r="Q4912" i="6"/>
  <c r="P4912" i="6"/>
  <c r="O4912" i="6"/>
  <c r="N4912" i="6"/>
  <c r="M4912" i="6"/>
  <c r="T4911" i="6" a="1"/>
  <c r="T4911" i="6" s="1"/>
  <c r="S4911" i="6" a="1"/>
  <c r="S4911" i="6" s="1"/>
  <c r="R4911" i="6"/>
  <c r="Q4911" i="6"/>
  <c r="P4911" i="6"/>
  <c r="O4911" i="6"/>
  <c r="N4911" i="6"/>
  <c r="M4911" i="6"/>
  <c r="T4910" i="6" a="1"/>
  <c r="T4910" i="6" s="1"/>
  <c r="S4910" i="6" a="1"/>
  <c r="S4910" i="6" s="1"/>
  <c r="R4910" i="6"/>
  <c r="Q4910" i="6"/>
  <c r="P4910" i="6"/>
  <c r="O4910" i="6"/>
  <c r="N4910" i="6"/>
  <c r="M4910" i="6"/>
  <c r="T4909" i="6" a="1"/>
  <c r="T4909" i="6" s="1"/>
  <c r="S4909" i="6" a="1"/>
  <c r="S4909" i="6" s="1"/>
  <c r="R4909" i="6"/>
  <c r="Q4909" i="6"/>
  <c r="P4909" i="6"/>
  <c r="O4909" i="6"/>
  <c r="N4909" i="6"/>
  <c r="M4909" i="6"/>
  <c r="T4908" i="6" a="1"/>
  <c r="T4908" i="6" s="1"/>
  <c r="S4908" i="6"/>
  <c r="S4908" i="6" a="1"/>
  <c r="R4908" i="6"/>
  <c r="Q4908" i="6"/>
  <c r="P4908" i="6"/>
  <c r="O4908" i="6"/>
  <c r="N4908" i="6"/>
  <c r="M4908" i="6"/>
  <c r="T4907" i="6"/>
  <c r="T4907" i="6" a="1"/>
  <c r="S4907" i="6" a="1"/>
  <c r="S4907" i="6" s="1"/>
  <c r="R4907" i="6"/>
  <c r="Q4907" i="6"/>
  <c r="P4907" i="6"/>
  <c r="O4907" i="6"/>
  <c r="N4907" i="6"/>
  <c r="M4907" i="6"/>
  <c r="T4906" i="6" a="1"/>
  <c r="T4906" i="6" s="1"/>
  <c r="S4906" i="6" a="1"/>
  <c r="S4906" i="6" s="1"/>
  <c r="R4906" i="6"/>
  <c r="Q4906" i="6"/>
  <c r="P4906" i="6"/>
  <c r="O4906" i="6"/>
  <c r="N4906" i="6"/>
  <c r="M4906" i="6"/>
  <c r="T4905" i="6" a="1"/>
  <c r="T4905" i="6" s="1"/>
  <c r="S4905" i="6" a="1"/>
  <c r="S4905" i="6" s="1"/>
  <c r="R4905" i="6"/>
  <c r="Q4905" i="6"/>
  <c r="P4905" i="6"/>
  <c r="O4905" i="6"/>
  <c r="N4905" i="6"/>
  <c r="M4905" i="6"/>
  <c r="T4904" i="6" a="1"/>
  <c r="T4904" i="6" s="1"/>
  <c r="S4904" i="6" a="1"/>
  <c r="S4904" i="6" s="1"/>
  <c r="R4904" i="6"/>
  <c r="Q4904" i="6"/>
  <c r="P4904" i="6"/>
  <c r="O4904" i="6"/>
  <c r="N4904" i="6"/>
  <c r="M4904" i="6"/>
  <c r="T4903" i="6" a="1"/>
  <c r="T4903" i="6" s="1"/>
  <c r="S4903" i="6"/>
  <c r="S4903" i="6" a="1"/>
  <c r="R4903" i="6"/>
  <c r="Q4903" i="6"/>
  <c r="P4903" i="6"/>
  <c r="O4903" i="6"/>
  <c r="N4903" i="6"/>
  <c r="M4903" i="6"/>
  <c r="T4902" i="6"/>
  <c r="T4902" i="6" a="1"/>
  <c r="S4902" i="6" a="1"/>
  <c r="S4902" i="6" s="1"/>
  <c r="R4902" i="6"/>
  <c r="Q4902" i="6"/>
  <c r="P4902" i="6"/>
  <c r="O4902" i="6"/>
  <c r="N4902" i="6"/>
  <c r="M4902" i="6"/>
  <c r="T4901" i="6" a="1"/>
  <c r="T4901" i="6" s="1"/>
  <c r="S4901" i="6" a="1"/>
  <c r="S4901" i="6" s="1"/>
  <c r="R4901" i="6"/>
  <c r="Q4901" i="6"/>
  <c r="P4901" i="6"/>
  <c r="O4901" i="6"/>
  <c r="N4901" i="6"/>
  <c r="M4901" i="6"/>
  <c r="T4900" i="6" a="1"/>
  <c r="T4900" i="6" s="1"/>
  <c r="S4900" i="6" a="1"/>
  <c r="S4900" i="6" s="1"/>
  <c r="R4900" i="6"/>
  <c r="Q4900" i="6"/>
  <c r="P4900" i="6"/>
  <c r="O4900" i="6"/>
  <c r="N4900" i="6"/>
  <c r="M4900" i="6"/>
  <c r="T4899" i="6" a="1"/>
  <c r="T4899" i="6" s="1"/>
  <c r="S4899" i="6" a="1"/>
  <c r="S4899" i="6" s="1"/>
  <c r="R4899" i="6"/>
  <c r="Q4899" i="6"/>
  <c r="P4899" i="6"/>
  <c r="O4899" i="6"/>
  <c r="N4899" i="6"/>
  <c r="M4899" i="6"/>
  <c r="T4898" i="6" a="1"/>
  <c r="T4898" i="6" s="1"/>
  <c r="S4898" i="6"/>
  <c r="S4898" i="6" a="1"/>
  <c r="R4898" i="6"/>
  <c r="Q4898" i="6"/>
  <c r="P4898" i="6"/>
  <c r="O4898" i="6"/>
  <c r="N4898" i="6"/>
  <c r="M4898" i="6"/>
  <c r="T4897" i="6"/>
  <c r="T4897" i="6" a="1"/>
  <c r="S4897" i="6" a="1"/>
  <c r="S4897" i="6" s="1"/>
  <c r="R4897" i="6"/>
  <c r="Q4897" i="6"/>
  <c r="P4897" i="6"/>
  <c r="O4897" i="6"/>
  <c r="N4897" i="6"/>
  <c r="M4897" i="6"/>
  <c r="T4896" i="6" a="1"/>
  <c r="T4896" i="6" s="1"/>
  <c r="S4896" i="6" a="1"/>
  <c r="S4896" i="6" s="1"/>
  <c r="R4896" i="6"/>
  <c r="Q4896" i="6"/>
  <c r="P4896" i="6"/>
  <c r="O4896" i="6"/>
  <c r="N4896" i="6"/>
  <c r="M4896" i="6"/>
  <c r="T4895" i="6" a="1"/>
  <c r="T4895" i="6" s="1"/>
  <c r="S4895" i="6" a="1"/>
  <c r="S4895" i="6" s="1"/>
  <c r="R4895" i="6"/>
  <c r="Q4895" i="6"/>
  <c r="P4895" i="6"/>
  <c r="O4895" i="6"/>
  <c r="N4895" i="6"/>
  <c r="M4895" i="6"/>
  <c r="T4894" i="6" a="1"/>
  <c r="T4894" i="6" s="1"/>
  <c r="S4894" i="6" a="1"/>
  <c r="S4894" i="6" s="1"/>
  <c r="R4894" i="6"/>
  <c r="Q4894" i="6"/>
  <c r="P4894" i="6"/>
  <c r="O4894" i="6"/>
  <c r="N4894" i="6"/>
  <c r="M4894" i="6"/>
  <c r="T4893" i="6" a="1"/>
  <c r="T4893" i="6" s="1"/>
  <c r="S4893" i="6" a="1"/>
  <c r="S4893" i="6" s="1"/>
  <c r="R4893" i="6"/>
  <c r="Q4893" i="6"/>
  <c r="P4893" i="6"/>
  <c r="O4893" i="6"/>
  <c r="N4893" i="6"/>
  <c r="M4893" i="6"/>
  <c r="T4892" i="6" a="1"/>
  <c r="T4892" i="6" s="1"/>
  <c r="S4892" i="6"/>
  <c r="S4892" i="6" a="1"/>
  <c r="R4892" i="6"/>
  <c r="Q4892" i="6"/>
  <c r="P4892" i="6"/>
  <c r="O4892" i="6"/>
  <c r="N4892" i="6"/>
  <c r="M4892" i="6"/>
  <c r="T4891" i="6"/>
  <c r="T4891" i="6" a="1"/>
  <c r="S4891" i="6" a="1"/>
  <c r="S4891" i="6" s="1"/>
  <c r="R4891" i="6"/>
  <c r="Q4891" i="6"/>
  <c r="P4891" i="6"/>
  <c r="O4891" i="6"/>
  <c r="N4891" i="6"/>
  <c r="M4891" i="6"/>
  <c r="T4890" i="6" a="1"/>
  <c r="T4890" i="6" s="1"/>
  <c r="S4890" i="6" a="1"/>
  <c r="S4890" i="6" s="1"/>
  <c r="R4890" i="6"/>
  <c r="Q4890" i="6"/>
  <c r="P4890" i="6"/>
  <c r="O4890" i="6"/>
  <c r="N4890" i="6"/>
  <c r="M4890" i="6"/>
  <c r="T4889" i="6" a="1"/>
  <c r="T4889" i="6" s="1"/>
  <c r="S4889" i="6" a="1"/>
  <c r="S4889" i="6" s="1"/>
  <c r="R4889" i="6"/>
  <c r="Q4889" i="6"/>
  <c r="P4889" i="6"/>
  <c r="O4889" i="6"/>
  <c r="N4889" i="6"/>
  <c r="M4889" i="6"/>
  <c r="T4888" i="6" a="1"/>
  <c r="T4888" i="6" s="1"/>
  <c r="S4888" i="6" a="1"/>
  <c r="S4888" i="6" s="1"/>
  <c r="R4888" i="6"/>
  <c r="Q4888" i="6"/>
  <c r="P4888" i="6"/>
  <c r="O4888" i="6"/>
  <c r="N4888" i="6"/>
  <c r="M4888" i="6"/>
  <c r="T4887" i="6" a="1"/>
  <c r="T4887" i="6" s="1"/>
  <c r="S4887" i="6"/>
  <c r="S4887" i="6" a="1"/>
  <c r="R4887" i="6"/>
  <c r="Q4887" i="6"/>
  <c r="P4887" i="6"/>
  <c r="O4887" i="6"/>
  <c r="N4887" i="6"/>
  <c r="M4887" i="6"/>
  <c r="T4886" i="6"/>
  <c r="T4886" i="6" a="1"/>
  <c r="S4886" i="6" a="1"/>
  <c r="S4886" i="6" s="1"/>
  <c r="R4886" i="6"/>
  <c r="Q4886" i="6"/>
  <c r="P4886" i="6"/>
  <c r="O4886" i="6"/>
  <c r="N4886" i="6"/>
  <c r="M4886" i="6"/>
  <c r="T4885" i="6" a="1"/>
  <c r="T4885" i="6" s="1"/>
  <c r="S4885" i="6" a="1"/>
  <c r="S4885" i="6" s="1"/>
  <c r="R4885" i="6"/>
  <c r="Q4885" i="6"/>
  <c r="P4885" i="6"/>
  <c r="O4885" i="6"/>
  <c r="N4885" i="6"/>
  <c r="M4885" i="6"/>
  <c r="T4884" i="6" a="1"/>
  <c r="T4884" i="6" s="1"/>
  <c r="S4884" i="6" a="1"/>
  <c r="S4884" i="6" s="1"/>
  <c r="R4884" i="6"/>
  <c r="Q4884" i="6"/>
  <c r="P4884" i="6"/>
  <c r="O4884" i="6"/>
  <c r="N4884" i="6"/>
  <c r="M4884" i="6"/>
  <c r="T4883" i="6" a="1"/>
  <c r="T4883" i="6" s="1"/>
  <c r="S4883" i="6" a="1"/>
  <c r="S4883" i="6" s="1"/>
  <c r="R4883" i="6"/>
  <c r="Q4883" i="6"/>
  <c r="P4883" i="6"/>
  <c r="O4883" i="6"/>
  <c r="N4883" i="6"/>
  <c r="M4883" i="6"/>
  <c r="T4882" i="6" a="1"/>
  <c r="T4882" i="6" s="1"/>
  <c r="S4882" i="6"/>
  <c r="S4882" i="6" a="1"/>
  <c r="R4882" i="6"/>
  <c r="Q4882" i="6"/>
  <c r="P4882" i="6"/>
  <c r="O4882" i="6"/>
  <c r="N4882" i="6"/>
  <c r="M4882" i="6"/>
  <c r="T4881" i="6"/>
  <c r="T4881" i="6" a="1"/>
  <c r="S4881" i="6" a="1"/>
  <c r="S4881" i="6" s="1"/>
  <c r="R4881" i="6"/>
  <c r="Q4881" i="6"/>
  <c r="P4881" i="6"/>
  <c r="O4881" i="6"/>
  <c r="N4881" i="6"/>
  <c r="M4881" i="6"/>
  <c r="T4880" i="6" a="1"/>
  <c r="T4880" i="6" s="1"/>
  <c r="S4880" i="6" a="1"/>
  <c r="S4880" i="6" s="1"/>
  <c r="R4880" i="6"/>
  <c r="Q4880" i="6"/>
  <c r="P4880" i="6"/>
  <c r="O4880" i="6"/>
  <c r="N4880" i="6"/>
  <c r="M4880" i="6"/>
  <c r="T4879" i="6" a="1"/>
  <c r="T4879" i="6" s="1"/>
  <c r="S4879" i="6" a="1"/>
  <c r="S4879" i="6" s="1"/>
  <c r="R4879" i="6"/>
  <c r="Q4879" i="6"/>
  <c r="P4879" i="6"/>
  <c r="O4879" i="6"/>
  <c r="N4879" i="6"/>
  <c r="M4879" i="6"/>
  <c r="T4878" i="6" a="1"/>
  <c r="T4878" i="6" s="1"/>
  <c r="S4878" i="6" a="1"/>
  <c r="S4878" i="6" s="1"/>
  <c r="R4878" i="6"/>
  <c r="Q4878" i="6"/>
  <c r="P4878" i="6"/>
  <c r="O4878" i="6"/>
  <c r="N4878" i="6"/>
  <c r="M4878" i="6"/>
  <c r="T4877" i="6" a="1"/>
  <c r="T4877" i="6" s="1"/>
  <c r="S4877" i="6" a="1"/>
  <c r="S4877" i="6" s="1"/>
  <c r="R4877" i="6"/>
  <c r="Q4877" i="6"/>
  <c r="P4877" i="6"/>
  <c r="O4877" i="6"/>
  <c r="N4877" i="6"/>
  <c r="M4877" i="6"/>
  <c r="T4876" i="6" a="1"/>
  <c r="T4876" i="6" s="1"/>
  <c r="S4876" i="6"/>
  <c r="S4876" i="6" a="1"/>
  <c r="R4876" i="6"/>
  <c r="Q4876" i="6"/>
  <c r="P4876" i="6"/>
  <c r="O4876" i="6"/>
  <c r="N4876" i="6"/>
  <c r="M4876" i="6"/>
  <c r="T4875" i="6"/>
  <c r="T4875" i="6" a="1"/>
  <c r="S4875" i="6" a="1"/>
  <c r="S4875" i="6" s="1"/>
  <c r="R4875" i="6"/>
  <c r="Q4875" i="6"/>
  <c r="P4875" i="6"/>
  <c r="O4875" i="6"/>
  <c r="N4875" i="6"/>
  <c r="M4875" i="6"/>
  <c r="T4874" i="6" a="1"/>
  <c r="T4874" i="6" s="1"/>
  <c r="S4874" i="6" a="1"/>
  <c r="S4874" i="6" s="1"/>
  <c r="R4874" i="6"/>
  <c r="Q4874" i="6"/>
  <c r="P4874" i="6"/>
  <c r="O4874" i="6"/>
  <c r="N4874" i="6"/>
  <c r="M4874" i="6"/>
  <c r="T4873" i="6" a="1"/>
  <c r="T4873" i="6" s="1"/>
  <c r="S4873" i="6" a="1"/>
  <c r="S4873" i="6" s="1"/>
  <c r="R4873" i="6"/>
  <c r="Q4873" i="6"/>
  <c r="P4873" i="6"/>
  <c r="O4873" i="6"/>
  <c r="N4873" i="6"/>
  <c r="M4873" i="6"/>
  <c r="T4872" i="6" a="1"/>
  <c r="T4872" i="6" s="1"/>
  <c r="S4872" i="6" a="1"/>
  <c r="S4872" i="6" s="1"/>
  <c r="R4872" i="6"/>
  <c r="Q4872" i="6"/>
  <c r="P4872" i="6"/>
  <c r="O4872" i="6"/>
  <c r="N4872" i="6"/>
  <c r="M4872" i="6"/>
  <c r="T4871" i="6" a="1"/>
  <c r="T4871" i="6" s="1"/>
  <c r="S4871" i="6"/>
  <c r="S4871" i="6" a="1"/>
  <c r="R4871" i="6"/>
  <c r="Q4871" i="6"/>
  <c r="P4871" i="6"/>
  <c r="O4871" i="6"/>
  <c r="N4871" i="6"/>
  <c r="M4871" i="6"/>
  <c r="T4870" i="6"/>
  <c r="T4870" i="6" a="1"/>
  <c r="S4870" i="6" a="1"/>
  <c r="S4870" i="6" s="1"/>
  <c r="R4870" i="6"/>
  <c r="Q4870" i="6"/>
  <c r="P4870" i="6"/>
  <c r="O4870" i="6"/>
  <c r="N4870" i="6"/>
  <c r="M4870" i="6"/>
  <c r="T4869" i="6" a="1"/>
  <c r="T4869" i="6" s="1"/>
  <c r="S4869" i="6" a="1"/>
  <c r="S4869" i="6" s="1"/>
  <c r="R4869" i="6"/>
  <c r="Q4869" i="6"/>
  <c r="P4869" i="6"/>
  <c r="O4869" i="6"/>
  <c r="N4869" i="6"/>
  <c r="M4869" i="6"/>
  <c r="T4868" i="6" a="1"/>
  <c r="T4868" i="6" s="1"/>
  <c r="S4868" i="6" a="1"/>
  <c r="S4868" i="6" s="1"/>
  <c r="R4868" i="6"/>
  <c r="Q4868" i="6"/>
  <c r="P4868" i="6"/>
  <c r="O4868" i="6"/>
  <c r="N4868" i="6"/>
  <c r="M4868" i="6"/>
  <c r="T4867" i="6" a="1"/>
  <c r="T4867" i="6" s="1"/>
  <c r="S4867" i="6" a="1"/>
  <c r="S4867" i="6" s="1"/>
  <c r="R4867" i="6"/>
  <c r="Q4867" i="6"/>
  <c r="P4867" i="6"/>
  <c r="O4867" i="6"/>
  <c r="N4867" i="6"/>
  <c r="M4867" i="6"/>
  <c r="T4866" i="6" a="1"/>
  <c r="T4866" i="6" s="1"/>
  <c r="S4866" i="6"/>
  <c r="S4866" i="6" a="1"/>
  <c r="R4866" i="6"/>
  <c r="Q4866" i="6"/>
  <c r="P4866" i="6"/>
  <c r="O4866" i="6"/>
  <c r="N4866" i="6"/>
  <c r="M4866" i="6"/>
  <c r="T4865" i="6"/>
  <c r="T4865" i="6" a="1"/>
  <c r="S4865" i="6" a="1"/>
  <c r="S4865" i="6" s="1"/>
  <c r="R4865" i="6"/>
  <c r="Q4865" i="6"/>
  <c r="P4865" i="6"/>
  <c r="O4865" i="6"/>
  <c r="N4865" i="6"/>
  <c r="M4865" i="6"/>
  <c r="T4864" i="6" a="1"/>
  <c r="T4864" i="6" s="1"/>
  <c r="S4864" i="6" a="1"/>
  <c r="S4864" i="6" s="1"/>
  <c r="R4864" i="6"/>
  <c r="Q4864" i="6"/>
  <c r="P4864" i="6"/>
  <c r="O4864" i="6"/>
  <c r="N4864" i="6"/>
  <c r="M4864" i="6"/>
  <c r="T4863" i="6" a="1"/>
  <c r="T4863" i="6" s="1"/>
  <c r="S4863" i="6" a="1"/>
  <c r="S4863" i="6" s="1"/>
  <c r="R4863" i="6"/>
  <c r="Q4863" i="6"/>
  <c r="P4863" i="6"/>
  <c r="O4863" i="6"/>
  <c r="N4863" i="6"/>
  <c r="M4863" i="6"/>
  <c r="T4862" i="6" a="1"/>
  <c r="T4862" i="6" s="1"/>
  <c r="S4862" i="6" a="1"/>
  <c r="S4862" i="6" s="1"/>
  <c r="R4862" i="6"/>
  <c r="Q4862" i="6"/>
  <c r="P4862" i="6"/>
  <c r="O4862" i="6"/>
  <c r="N4862" i="6"/>
  <c r="M4862" i="6"/>
  <c r="T4861" i="6" a="1"/>
  <c r="T4861" i="6" s="1"/>
  <c r="S4861" i="6" a="1"/>
  <c r="S4861" i="6" s="1"/>
  <c r="R4861" i="6"/>
  <c r="Q4861" i="6"/>
  <c r="P4861" i="6"/>
  <c r="O4861" i="6"/>
  <c r="N4861" i="6"/>
  <c r="M4861" i="6"/>
  <c r="T4860" i="6" a="1"/>
  <c r="T4860" i="6" s="1"/>
  <c r="S4860" i="6"/>
  <c r="S4860" i="6" a="1"/>
  <c r="R4860" i="6"/>
  <c r="Q4860" i="6"/>
  <c r="P4860" i="6"/>
  <c r="O4860" i="6"/>
  <c r="N4860" i="6"/>
  <c r="M4860" i="6"/>
  <c r="T4859" i="6"/>
  <c r="T4859" i="6" a="1"/>
  <c r="S4859" i="6" a="1"/>
  <c r="S4859" i="6" s="1"/>
  <c r="R4859" i="6"/>
  <c r="Q4859" i="6"/>
  <c r="P4859" i="6"/>
  <c r="O4859" i="6"/>
  <c r="N4859" i="6"/>
  <c r="M4859" i="6"/>
  <c r="T4858" i="6" a="1"/>
  <c r="T4858" i="6" s="1"/>
  <c r="S4858" i="6" a="1"/>
  <c r="S4858" i="6" s="1"/>
  <c r="R4858" i="6"/>
  <c r="Q4858" i="6"/>
  <c r="P4858" i="6"/>
  <c r="O4858" i="6"/>
  <c r="N4858" i="6"/>
  <c r="M4858" i="6"/>
  <c r="T4857" i="6" a="1"/>
  <c r="T4857" i="6" s="1"/>
  <c r="S4857" i="6" a="1"/>
  <c r="S4857" i="6" s="1"/>
  <c r="R4857" i="6"/>
  <c r="Q4857" i="6"/>
  <c r="P4857" i="6"/>
  <c r="O4857" i="6"/>
  <c r="N4857" i="6"/>
  <c r="M4857" i="6"/>
  <c r="T4856" i="6" a="1"/>
  <c r="T4856" i="6" s="1"/>
  <c r="S4856" i="6" a="1"/>
  <c r="S4856" i="6" s="1"/>
  <c r="R4856" i="6"/>
  <c r="Q4856" i="6"/>
  <c r="P4856" i="6"/>
  <c r="O4856" i="6"/>
  <c r="N4856" i="6"/>
  <c r="M4856" i="6"/>
  <c r="T4855" i="6" a="1"/>
  <c r="T4855" i="6" s="1"/>
  <c r="S4855" i="6"/>
  <c r="S4855" i="6" a="1"/>
  <c r="R4855" i="6"/>
  <c r="Q4855" i="6"/>
  <c r="P4855" i="6"/>
  <c r="O4855" i="6"/>
  <c r="N4855" i="6"/>
  <c r="M4855" i="6"/>
  <c r="T4854" i="6"/>
  <c r="T4854" i="6" a="1"/>
  <c r="S4854" i="6" a="1"/>
  <c r="S4854" i="6" s="1"/>
  <c r="R4854" i="6"/>
  <c r="Q4854" i="6"/>
  <c r="P4854" i="6"/>
  <c r="O4854" i="6"/>
  <c r="N4854" i="6"/>
  <c r="M4854" i="6"/>
  <c r="T4853" i="6" a="1"/>
  <c r="T4853" i="6" s="1"/>
  <c r="S4853" i="6" a="1"/>
  <c r="S4853" i="6" s="1"/>
  <c r="R4853" i="6"/>
  <c r="Q4853" i="6"/>
  <c r="P4853" i="6"/>
  <c r="O4853" i="6"/>
  <c r="N4853" i="6"/>
  <c r="M4853" i="6"/>
  <c r="T4852" i="6" a="1"/>
  <c r="T4852" i="6" s="1"/>
  <c r="S4852" i="6" a="1"/>
  <c r="S4852" i="6" s="1"/>
  <c r="R4852" i="6"/>
  <c r="Q4852" i="6"/>
  <c r="P4852" i="6"/>
  <c r="O4852" i="6"/>
  <c r="N4852" i="6"/>
  <c r="M4852" i="6"/>
  <c r="T4851" i="6" a="1"/>
  <c r="T4851" i="6" s="1"/>
  <c r="S4851" i="6" a="1"/>
  <c r="S4851" i="6" s="1"/>
  <c r="R4851" i="6"/>
  <c r="Q4851" i="6"/>
  <c r="P4851" i="6"/>
  <c r="O4851" i="6"/>
  <c r="N4851" i="6"/>
  <c r="M4851" i="6"/>
  <c r="T4850" i="6" a="1"/>
  <c r="T4850" i="6" s="1"/>
  <c r="S4850" i="6"/>
  <c r="S4850" i="6" a="1"/>
  <c r="R4850" i="6"/>
  <c r="Q4850" i="6"/>
  <c r="P4850" i="6"/>
  <c r="O4850" i="6"/>
  <c r="N4850" i="6"/>
  <c r="M4850" i="6"/>
  <c r="T4849" i="6"/>
  <c r="T4849" i="6" a="1"/>
  <c r="S4849" i="6" a="1"/>
  <c r="S4849" i="6" s="1"/>
  <c r="R4849" i="6"/>
  <c r="Q4849" i="6"/>
  <c r="P4849" i="6"/>
  <c r="O4849" i="6"/>
  <c r="N4849" i="6"/>
  <c r="M4849" i="6"/>
  <c r="T4848" i="6" a="1"/>
  <c r="T4848" i="6" s="1"/>
  <c r="S4848" i="6" a="1"/>
  <c r="S4848" i="6" s="1"/>
  <c r="R4848" i="6"/>
  <c r="Q4848" i="6"/>
  <c r="P4848" i="6"/>
  <c r="O4848" i="6"/>
  <c r="N4848" i="6"/>
  <c r="M4848" i="6"/>
  <c r="T4847" i="6" a="1"/>
  <c r="T4847" i="6" s="1"/>
  <c r="S4847" i="6" a="1"/>
  <c r="S4847" i="6" s="1"/>
  <c r="R4847" i="6"/>
  <c r="Q4847" i="6"/>
  <c r="P4847" i="6"/>
  <c r="O4847" i="6"/>
  <c r="N4847" i="6"/>
  <c r="M4847" i="6"/>
  <c r="T4846" i="6" a="1"/>
  <c r="T4846" i="6" s="1"/>
  <c r="S4846" i="6" a="1"/>
  <c r="S4846" i="6" s="1"/>
  <c r="R4846" i="6"/>
  <c r="Q4846" i="6"/>
  <c r="P4846" i="6"/>
  <c r="O4846" i="6"/>
  <c r="N4846" i="6"/>
  <c r="M4846" i="6"/>
  <c r="T4845" i="6" a="1"/>
  <c r="T4845" i="6" s="1"/>
  <c r="S4845" i="6" a="1"/>
  <c r="S4845" i="6" s="1"/>
  <c r="R4845" i="6"/>
  <c r="Q4845" i="6"/>
  <c r="P4845" i="6"/>
  <c r="O4845" i="6"/>
  <c r="N4845" i="6"/>
  <c r="M4845" i="6"/>
  <c r="T4844" i="6" a="1"/>
  <c r="T4844" i="6" s="1"/>
  <c r="S4844" i="6"/>
  <c r="S4844" i="6" a="1"/>
  <c r="R4844" i="6"/>
  <c r="Q4844" i="6"/>
  <c r="P4844" i="6"/>
  <c r="O4844" i="6"/>
  <c r="N4844" i="6"/>
  <c r="M4844" i="6"/>
  <c r="T4843" i="6"/>
  <c r="T4843" i="6" a="1"/>
  <c r="S4843" i="6" a="1"/>
  <c r="S4843" i="6" s="1"/>
  <c r="R4843" i="6"/>
  <c r="Q4843" i="6"/>
  <c r="P4843" i="6"/>
  <c r="O4843" i="6"/>
  <c r="N4843" i="6"/>
  <c r="M4843" i="6"/>
  <c r="T4842" i="6" a="1"/>
  <c r="T4842" i="6" s="1"/>
  <c r="S4842" i="6" a="1"/>
  <c r="S4842" i="6" s="1"/>
  <c r="R4842" i="6"/>
  <c r="Q4842" i="6"/>
  <c r="P4842" i="6"/>
  <c r="O4842" i="6"/>
  <c r="N4842" i="6"/>
  <c r="M4842" i="6"/>
  <c r="T4841" i="6" a="1"/>
  <c r="T4841" i="6" s="1"/>
  <c r="S4841" i="6" a="1"/>
  <c r="S4841" i="6" s="1"/>
  <c r="R4841" i="6"/>
  <c r="Q4841" i="6"/>
  <c r="P4841" i="6"/>
  <c r="O4841" i="6"/>
  <c r="N4841" i="6"/>
  <c r="M4841" i="6"/>
  <c r="T4840" i="6" a="1"/>
  <c r="T4840" i="6" s="1"/>
  <c r="S4840" i="6" a="1"/>
  <c r="S4840" i="6" s="1"/>
  <c r="R4840" i="6"/>
  <c r="Q4840" i="6"/>
  <c r="P4840" i="6"/>
  <c r="O4840" i="6"/>
  <c r="N4840" i="6"/>
  <c r="M4840" i="6"/>
  <c r="T4839" i="6" a="1"/>
  <c r="T4839" i="6" s="1"/>
  <c r="S4839" i="6"/>
  <c r="S4839" i="6" a="1"/>
  <c r="R4839" i="6"/>
  <c r="Q4839" i="6"/>
  <c r="P4839" i="6"/>
  <c r="O4839" i="6"/>
  <c r="N4839" i="6"/>
  <c r="M4839" i="6"/>
  <c r="T4838" i="6"/>
  <c r="T4838" i="6" a="1"/>
  <c r="S4838" i="6" a="1"/>
  <c r="S4838" i="6" s="1"/>
  <c r="R4838" i="6"/>
  <c r="Q4838" i="6"/>
  <c r="P4838" i="6"/>
  <c r="O4838" i="6"/>
  <c r="N4838" i="6"/>
  <c r="M4838" i="6"/>
  <c r="T4837" i="6" a="1"/>
  <c r="T4837" i="6" s="1"/>
  <c r="S4837" i="6" a="1"/>
  <c r="S4837" i="6" s="1"/>
  <c r="R4837" i="6"/>
  <c r="Q4837" i="6"/>
  <c r="P4837" i="6"/>
  <c r="O4837" i="6"/>
  <c r="N4837" i="6"/>
  <c r="M4837" i="6"/>
  <c r="T4836" i="6" a="1"/>
  <c r="T4836" i="6" s="1"/>
  <c r="S4836" i="6" a="1"/>
  <c r="S4836" i="6" s="1"/>
  <c r="R4836" i="6"/>
  <c r="Q4836" i="6"/>
  <c r="P4836" i="6"/>
  <c r="O4836" i="6"/>
  <c r="N4836" i="6"/>
  <c r="M4836" i="6"/>
  <c r="T4835" i="6" a="1"/>
  <c r="T4835" i="6" s="1"/>
  <c r="S4835" i="6" a="1"/>
  <c r="S4835" i="6" s="1"/>
  <c r="R4835" i="6"/>
  <c r="Q4835" i="6"/>
  <c r="P4835" i="6"/>
  <c r="O4835" i="6"/>
  <c r="N4835" i="6"/>
  <c r="M4835" i="6"/>
  <c r="T4834" i="6" a="1"/>
  <c r="T4834" i="6" s="1"/>
  <c r="S4834" i="6"/>
  <c r="S4834" i="6" a="1"/>
  <c r="R4834" i="6"/>
  <c r="Q4834" i="6"/>
  <c r="P4834" i="6"/>
  <c r="O4834" i="6"/>
  <c r="N4834" i="6"/>
  <c r="M4834" i="6"/>
  <c r="T4833" i="6"/>
  <c r="T4833" i="6" a="1"/>
  <c r="S4833" i="6" a="1"/>
  <c r="S4833" i="6" s="1"/>
  <c r="R4833" i="6"/>
  <c r="Q4833" i="6"/>
  <c r="P4833" i="6"/>
  <c r="O4833" i="6"/>
  <c r="N4833" i="6"/>
  <c r="M4833" i="6"/>
  <c r="T4832" i="6" a="1"/>
  <c r="T4832" i="6" s="1"/>
  <c r="S4832" i="6" a="1"/>
  <c r="S4832" i="6" s="1"/>
  <c r="R4832" i="6"/>
  <c r="Q4832" i="6"/>
  <c r="P4832" i="6"/>
  <c r="O4832" i="6"/>
  <c r="N4832" i="6"/>
  <c r="M4832" i="6"/>
  <c r="T4831" i="6" a="1"/>
  <c r="T4831" i="6" s="1"/>
  <c r="S4831" i="6" a="1"/>
  <c r="S4831" i="6" s="1"/>
  <c r="R4831" i="6"/>
  <c r="Q4831" i="6"/>
  <c r="P4831" i="6"/>
  <c r="O4831" i="6"/>
  <c r="N4831" i="6"/>
  <c r="M4831" i="6"/>
  <c r="T4830" i="6" a="1"/>
  <c r="T4830" i="6" s="1"/>
  <c r="S4830" i="6" a="1"/>
  <c r="S4830" i="6" s="1"/>
  <c r="R4830" i="6"/>
  <c r="Q4830" i="6"/>
  <c r="P4830" i="6"/>
  <c r="O4830" i="6"/>
  <c r="N4830" i="6"/>
  <c r="M4830" i="6"/>
  <c r="T4829" i="6" a="1"/>
  <c r="T4829" i="6" s="1"/>
  <c r="S4829" i="6" a="1"/>
  <c r="S4829" i="6" s="1"/>
  <c r="R4829" i="6"/>
  <c r="Q4829" i="6"/>
  <c r="P4829" i="6"/>
  <c r="O4829" i="6"/>
  <c r="N4829" i="6"/>
  <c r="M4829" i="6"/>
  <c r="T4828" i="6" a="1"/>
  <c r="T4828" i="6" s="1"/>
  <c r="S4828" i="6"/>
  <c r="S4828" i="6" a="1"/>
  <c r="R4828" i="6"/>
  <c r="Q4828" i="6"/>
  <c r="P4828" i="6"/>
  <c r="O4828" i="6"/>
  <c r="N4828" i="6"/>
  <c r="M4828" i="6"/>
  <c r="T4827" i="6"/>
  <c r="T4827" i="6" a="1"/>
  <c r="S4827" i="6" a="1"/>
  <c r="S4827" i="6" s="1"/>
  <c r="R4827" i="6"/>
  <c r="Q4827" i="6"/>
  <c r="P4827" i="6"/>
  <c r="O4827" i="6"/>
  <c r="N4827" i="6"/>
  <c r="M4827" i="6"/>
  <c r="T4826" i="6" a="1"/>
  <c r="T4826" i="6" s="1"/>
  <c r="S4826" i="6" a="1"/>
  <c r="S4826" i="6" s="1"/>
  <c r="R4826" i="6"/>
  <c r="Q4826" i="6"/>
  <c r="P4826" i="6"/>
  <c r="O4826" i="6"/>
  <c r="N4826" i="6"/>
  <c r="M4826" i="6"/>
  <c r="T4825" i="6" a="1"/>
  <c r="T4825" i="6" s="1"/>
  <c r="S4825" i="6" a="1"/>
  <c r="S4825" i="6" s="1"/>
  <c r="R4825" i="6"/>
  <c r="Q4825" i="6"/>
  <c r="P4825" i="6"/>
  <c r="O4825" i="6"/>
  <c r="N4825" i="6"/>
  <c r="M4825" i="6"/>
  <c r="T4824" i="6" a="1"/>
  <c r="T4824" i="6" s="1"/>
  <c r="S4824" i="6" a="1"/>
  <c r="S4824" i="6" s="1"/>
  <c r="R4824" i="6"/>
  <c r="Q4824" i="6"/>
  <c r="P4824" i="6"/>
  <c r="O4824" i="6"/>
  <c r="N4824" i="6"/>
  <c r="M4824" i="6"/>
  <c r="T4823" i="6" a="1"/>
  <c r="T4823" i="6" s="1"/>
  <c r="S4823" i="6"/>
  <c r="S4823" i="6" a="1"/>
  <c r="R4823" i="6"/>
  <c r="Q4823" i="6"/>
  <c r="P4823" i="6"/>
  <c r="O4823" i="6"/>
  <c r="N4823" i="6"/>
  <c r="M4823" i="6"/>
  <c r="T4822" i="6"/>
  <c r="T4822" i="6" a="1"/>
  <c r="S4822" i="6" a="1"/>
  <c r="S4822" i="6" s="1"/>
  <c r="R4822" i="6"/>
  <c r="Q4822" i="6"/>
  <c r="P4822" i="6"/>
  <c r="O4822" i="6"/>
  <c r="N4822" i="6"/>
  <c r="M4822" i="6"/>
  <c r="T4821" i="6" a="1"/>
  <c r="T4821" i="6" s="1"/>
  <c r="S4821" i="6" a="1"/>
  <c r="S4821" i="6" s="1"/>
  <c r="R4821" i="6"/>
  <c r="Q4821" i="6"/>
  <c r="P4821" i="6"/>
  <c r="O4821" i="6"/>
  <c r="N4821" i="6"/>
  <c r="M4821" i="6"/>
  <c r="T4820" i="6" a="1"/>
  <c r="T4820" i="6" s="1"/>
  <c r="S4820" i="6" a="1"/>
  <c r="S4820" i="6" s="1"/>
  <c r="R4820" i="6"/>
  <c r="Q4820" i="6"/>
  <c r="P4820" i="6"/>
  <c r="O4820" i="6"/>
  <c r="N4820" i="6"/>
  <c r="M4820" i="6"/>
  <c r="T4819" i="6" a="1"/>
  <c r="T4819" i="6" s="1"/>
  <c r="S4819" i="6" a="1"/>
  <c r="S4819" i="6" s="1"/>
  <c r="R4819" i="6"/>
  <c r="Q4819" i="6"/>
  <c r="P4819" i="6"/>
  <c r="O4819" i="6"/>
  <c r="N4819" i="6"/>
  <c r="M4819" i="6"/>
  <c r="T4818" i="6" a="1"/>
  <c r="T4818" i="6" s="1"/>
  <c r="S4818" i="6"/>
  <c r="S4818" i="6" a="1"/>
  <c r="R4818" i="6"/>
  <c r="Q4818" i="6"/>
  <c r="P4818" i="6"/>
  <c r="O4818" i="6"/>
  <c r="N4818" i="6"/>
  <c r="M4818" i="6"/>
  <c r="T4817" i="6"/>
  <c r="T4817" i="6" a="1"/>
  <c r="S4817" i="6" a="1"/>
  <c r="S4817" i="6" s="1"/>
  <c r="R4817" i="6"/>
  <c r="Q4817" i="6"/>
  <c r="P4817" i="6"/>
  <c r="O4817" i="6"/>
  <c r="N4817" i="6"/>
  <c r="M4817" i="6"/>
  <c r="T4816" i="6" a="1"/>
  <c r="T4816" i="6" s="1"/>
  <c r="S4816" i="6" a="1"/>
  <c r="S4816" i="6" s="1"/>
  <c r="R4816" i="6"/>
  <c r="Q4816" i="6"/>
  <c r="P4816" i="6"/>
  <c r="O4816" i="6"/>
  <c r="N4816" i="6"/>
  <c r="M4816" i="6"/>
  <c r="T4815" i="6" a="1"/>
  <c r="T4815" i="6" s="1"/>
  <c r="S4815" i="6" a="1"/>
  <c r="S4815" i="6" s="1"/>
  <c r="R4815" i="6"/>
  <c r="Q4815" i="6"/>
  <c r="P4815" i="6"/>
  <c r="O4815" i="6"/>
  <c r="N4815" i="6"/>
  <c r="M4815" i="6"/>
  <c r="T4814" i="6" a="1"/>
  <c r="T4814" i="6" s="1"/>
  <c r="S4814" i="6" a="1"/>
  <c r="S4814" i="6" s="1"/>
  <c r="R4814" i="6"/>
  <c r="Q4814" i="6"/>
  <c r="P4814" i="6"/>
  <c r="O4814" i="6"/>
  <c r="N4814" i="6"/>
  <c r="M4814" i="6"/>
  <c r="T4813" i="6" a="1"/>
  <c r="T4813" i="6" s="1"/>
  <c r="S4813" i="6" a="1"/>
  <c r="S4813" i="6" s="1"/>
  <c r="R4813" i="6"/>
  <c r="Q4813" i="6"/>
  <c r="P4813" i="6"/>
  <c r="O4813" i="6"/>
  <c r="N4813" i="6"/>
  <c r="M4813" i="6"/>
  <c r="T4812" i="6" a="1"/>
  <c r="T4812" i="6" s="1"/>
  <c r="S4812" i="6"/>
  <c r="S4812" i="6" a="1"/>
  <c r="R4812" i="6"/>
  <c r="Q4812" i="6"/>
  <c r="P4812" i="6"/>
  <c r="O4812" i="6"/>
  <c r="N4812" i="6"/>
  <c r="M4812" i="6"/>
  <c r="T4811" i="6"/>
  <c r="T4811" i="6" a="1"/>
  <c r="S4811" i="6" a="1"/>
  <c r="S4811" i="6" s="1"/>
  <c r="R4811" i="6"/>
  <c r="Q4811" i="6"/>
  <c r="P4811" i="6"/>
  <c r="O4811" i="6"/>
  <c r="N4811" i="6"/>
  <c r="M4811" i="6"/>
  <c r="T4810" i="6" a="1"/>
  <c r="T4810" i="6" s="1"/>
  <c r="S4810" i="6" a="1"/>
  <c r="S4810" i="6" s="1"/>
  <c r="R4810" i="6"/>
  <c r="Q4810" i="6"/>
  <c r="P4810" i="6"/>
  <c r="O4810" i="6"/>
  <c r="N4810" i="6"/>
  <c r="M4810" i="6"/>
  <c r="T4809" i="6" a="1"/>
  <c r="T4809" i="6" s="1"/>
  <c r="S4809" i="6" a="1"/>
  <c r="S4809" i="6" s="1"/>
  <c r="R4809" i="6"/>
  <c r="Q4809" i="6"/>
  <c r="P4809" i="6"/>
  <c r="O4809" i="6"/>
  <c r="N4809" i="6"/>
  <c r="M4809" i="6"/>
  <c r="T4808" i="6" a="1"/>
  <c r="T4808" i="6" s="1"/>
  <c r="S4808" i="6" a="1"/>
  <c r="S4808" i="6" s="1"/>
  <c r="R4808" i="6"/>
  <c r="Q4808" i="6"/>
  <c r="P4808" i="6"/>
  <c r="O4808" i="6"/>
  <c r="N4808" i="6"/>
  <c r="M4808" i="6"/>
  <c r="T4807" i="6" a="1"/>
  <c r="T4807" i="6" s="1"/>
  <c r="S4807" i="6"/>
  <c r="S4807" i="6" a="1"/>
  <c r="R4807" i="6"/>
  <c r="Q4807" i="6"/>
  <c r="P4807" i="6"/>
  <c r="O4807" i="6"/>
  <c r="N4807" i="6"/>
  <c r="M4807" i="6"/>
  <c r="T4806" i="6"/>
  <c r="T4806" i="6" a="1"/>
  <c r="S4806" i="6" a="1"/>
  <c r="S4806" i="6" s="1"/>
  <c r="R4806" i="6"/>
  <c r="Q4806" i="6"/>
  <c r="P4806" i="6"/>
  <c r="O4806" i="6"/>
  <c r="N4806" i="6"/>
  <c r="M4806" i="6"/>
  <c r="T4805" i="6" a="1"/>
  <c r="T4805" i="6" s="1"/>
  <c r="S4805" i="6" a="1"/>
  <c r="S4805" i="6" s="1"/>
  <c r="R4805" i="6"/>
  <c r="Q4805" i="6"/>
  <c r="P4805" i="6"/>
  <c r="O4805" i="6"/>
  <c r="N4805" i="6"/>
  <c r="M4805" i="6"/>
  <c r="T4804" i="6" a="1"/>
  <c r="T4804" i="6" s="1"/>
  <c r="S4804" i="6" a="1"/>
  <c r="S4804" i="6" s="1"/>
  <c r="R4804" i="6"/>
  <c r="Q4804" i="6"/>
  <c r="P4804" i="6"/>
  <c r="O4804" i="6"/>
  <c r="N4804" i="6"/>
  <c r="M4804" i="6"/>
  <c r="T4803" i="6" a="1"/>
  <c r="T4803" i="6" s="1"/>
  <c r="S4803" i="6" a="1"/>
  <c r="S4803" i="6" s="1"/>
  <c r="R4803" i="6"/>
  <c r="Q4803" i="6"/>
  <c r="P4803" i="6"/>
  <c r="O4803" i="6"/>
  <c r="N4803" i="6"/>
  <c r="M4803" i="6"/>
  <c r="T4802" i="6" a="1"/>
  <c r="T4802" i="6" s="1"/>
  <c r="S4802" i="6"/>
  <c r="S4802" i="6" a="1"/>
  <c r="R4802" i="6"/>
  <c r="Q4802" i="6"/>
  <c r="P4802" i="6"/>
  <c r="O4802" i="6"/>
  <c r="N4802" i="6"/>
  <c r="M4802" i="6"/>
  <c r="T4801" i="6"/>
  <c r="T4801" i="6" a="1"/>
  <c r="S4801" i="6" a="1"/>
  <c r="S4801" i="6" s="1"/>
  <c r="R4801" i="6"/>
  <c r="Q4801" i="6"/>
  <c r="P4801" i="6"/>
  <c r="O4801" i="6"/>
  <c r="N4801" i="6"/>
  <c r="M4801" i="6"/>
  <c r="T4800" i="6" a="1"/>
  <c r="T4800" i="6" s="1"/>
  <c r="S4800" i="6" a="1"/>
  <c r="S4800" i="6" s="1"/>
  <c r="R4800" i="6"/>
  <c r="Q4800" i="6"/>
  <c r="P4800" i="6"/>
  <c r="O4800" i="6"/>
  <c r="N4800" i="6"/>
  <c r="M4800" i="6"/>
  <c r="T4799" i="6" a="1"/>
  <c r="T4799" i="6" s="1"/>
  <c r="S4799" i="6" a="1"/>
  <c r="S4799" i="6" s="1"/>
  <c r="R4799" i="6"/>
  <c r="Q4799" i="6"/>
  <c r="P4799" i="6"/>
  <c r="O4799" i="6"/>
  <c r="N4799" i="6"/>
  <c r="M4799" i="6"/>
  <c r="T4798" i="6" a="1"/>
  <c r="T4798" i="6" s="1"/>
  <c r="S4798" i="6" a="1"/>
  <c r="S4798" i="6" s="1"/>
  <c r="R4798" i="6"/>
  <c r="Q4798" i="6"/>
  <c r="P4798" i="6"/>
  <c r="O4798" i="6"/>
  <c r="N4798" i="6"/>
  <c r="M4798" i="6"/>
  <c r="T4797" i="6" a="1"/>
  <c r="T4797" i="6" s="1"/>
  <c r="S4797" i="6" a="1"/>
  <c r="S4797" i="6" s="1"/>
  <c r="R4797" i="6"/>
  <c r="Q4797" i="6"/>
  <c r="P4797" i="6"/>
  <c r="O4797" i="6"/>
  <c r="N4797" i="6"/>
  <c r="M4797" i="6"/>
  <c r="T4796" i="6" a="1"/>
  <c r="T4796" i="6" s="1"/>
  <c r="S4796" i="6"/>
  <c r="S4796" i="6" a="1"/>
  <c r="R4796" i="6"/>
  <c r="Q4796" i="6"/>
  <c r="P4796" i="6"/>
  <c r="O4796" i="6"/>
  <c r="N4796" i="6"/>
  <c r="M4796" i="6"/>
  <c r="T4795" i="6"/>
  <c r="T4795" i="6" a="1"/>
  <c r="S4795" i="6" a="1"/>
  <c r="S4795" i="6" s="1"/>
  <c r="R4795" i="6"/>
  <c r="Q4795" i="6"/>
  <c r="P4795" i="6"/>
  <c r="O4795" i="6"/>
  <c r="N4795" i="6"/>
  <c r="M4795" i="6"/>
  <c r="T4794" i="6" a="1"/>
  <c r="T4794" i="6" s="1"/>
  <c r="S4794" i="6" a="1"/>
  <c r="S4794" i="6" s="1"/>
  <c r="R4794" i="6"/>
  <c r="Q4794" i="6"/>
  <c r="P4794" i="6"/>
  <c r="O4794" i="6"/>
  <c r="N4794" i="6"/>
  <c r="M4794" i="6"/>
  <c r="T4793" i="6" a="1"/>
  <c r="T4793" i="6" s="1"/>
  <c r="S4793" i="6" a="1"/>
  <c r="S4793" i="6" s="1"/>
  <c r="R4793" i="6"/>
  <c r="Q4793" i="6"/>
  <c r="P4793" i="6"/>
  <c r="O4793" i="6"/>
  <c r="N4793" i="6"/>
  <c r="M4793" i="6"/>
  <c r="T4792" i="6" a="1"/>
  <c r="T4792" i="6" s="1"/>
  <c r="S4792" i="6" a="1"/>
  <c r="S4792" i="6" s="1"/>
  <c r="R4792" i="6"/>
  <c r="Q4792" i="6"/>
  <c r="P4792" i="6"/>
  <c r="O4792" i="6"/>
  <c r="N4792" i="6"/>
  <c r="M4792" i="6"/>
  <c r="T4791" i="6" a="1"/>
  <c r="T4791" i="6" s="1"/>
  <c r="S4791" i="6"/>
  <c r="S4791" i="6" a="1"/>
  <c r="R4791" i="6"/>
  <c r="Q4791" i="6"/>
  <c r="P4791" i="6"/>
  <c r="O4791" i="6"/>
  <c r="N4791" i="6"/>
  <c r="M4791" i="6"/>
  <c r="T4790" i="6"/>
  <c r="T4790" i="6" a="1"/>
  <c r="S4790" i="6" a="1"/>
  <c r="S4790" i="6" s="1"/>
  <c r="R4790" i="6"/>
  <c r="Q4790" i="6"/>
  <c r="P4790" i="6"/>
  <c r="O4790" i="6"/>
  <c r="N4790" i="6"/>
  <c r="M4790" i="6"/>
  <c r="T4789" i="6" a="1"/>
  <c r="T4789" i="6" s="1"/>
  <c r="S4789" i="6" a="1"/>
  <c r="S4789" i="6" s="1"/>
  <c r="R4789" i="6"/>
  <c r="Q4789" i="6"/>
  <c r="P4789" i="6"/>
  <c r="O4789" i="6"/>
  <c r="N4789" i="6"/>
  <c r="M4789" i="6"/>
  <c r="T4788" i="6" a="1"/>
  <c r="T4788" i="6" s="1"/>
  <c r="S4788" i="6" a="1"/>
  <c r="S4788" i="6" s="1"/>
  <c r="R4788" i="6"/>
  <c r="Q4788" i="6"/>
  <c r="P4788" i="6"/>
  <c r="O4788" i="6"/>
  <c r="N4788" i="6"/>
  <c r="M4788" i="6"/>
  <c r="T4787" i="6" a="1"/>
  <c r="T4787" i="6" s="1"/>
  <c r="S4787" i="6" a="1"/>
  <c r="S4787" i="6" s="1"/>
  <c r="R4787" i="6"/>
  <c r="Q4787" i="6"/>
  <c r="P4787" i="6"/>
  <c r="O4787" i="6"/>
  <c r="N4787" i="6"/>
  <c r="M4787" i="6"/>
  <c r="T4786" i="6" a="1"/>
  <c r="T4786" i="6" s="1"/>
  <c r="S4786" i="6"/>
  <c r="S4786" i="6" a="1"/>
  <c r="R4786" i="6"/>
  <c r="Q4786" i="6"/>
  <c r="P4786" i="6"/>
  <c r="O4786" i="6"/>
  <c r="N4786" i="6"/>
  <c r="M4786" i="6"/>
  <c r="T4785" i="6"/>
  <c r="T4785" i="6" a="1"/>
  <c r="S4785" i="6" a="1"/>
  <c r="S4785" i="6" s="1"/>
  <c r="R4785" i="6"/>
  <c r="Q4785" i="6"/>
  <c r="P4785" i="6"/>
  <c r="O4785" i="6"/>
  <c r="N4785" i="6"/>
  <c r="M4785" i="6"/>
  <c r="T4784" i="6" a="1"/>
  <c r="T4784" i="6" s="1"/>
  <c r="S4784" i="6" a="1"/>
  <c r="S4784" i="6" s="1"/>
  <c r="R4784" i="6"/>
  <c r="Q4784" i="6"/>
  <c r="P4784" i="6"/>
  <c r="O4784" i="6"/>
  <c r="N4784" i="6"/>
  <c r="M4784" i="6"/>
  <c r="T4783" i="6" a="1"/>
  <c r="T4783" i="6" s="1"/>
  <c r="S4783" i="6" a="1"/>
  <c r="S4783" i="6" s="1"/>
  <c r="R4783" i="6"/>
  <c r="Q4783" i="6"/>
  <c r="P4783" i="6"/>
  <c r="O4783" i="6"/>
  <c r="N4783" i="6"/>
  <c r="M4783" i="6"/>
  <c r="T4782" i="6" a="1"/>
  <c r="T4782" i="6" s="1"/>
  <c r="S4782" i="6" a="1"/>
  <c r="S4782" i="6" s="1"/>
  <c r="R4782" i="6"/>
  <c r="Q4782" i="6"/>
  <c r="P4782" i="6"/>
  <c r="O4782" i="6"/>
  <c r="N4782" i="6"/>
  <c r="M4782" i="6"/>
  <c r="T4781" i="6" a="1"/>
  <c r="T4781" i="6" s="1"/>
  <c r="S4781" i="6" a="1"/>
  <c r="S4781" i="6" s="1"/>
  <c r="R4781" i="6"/>
  <c r="Q4781" i="6"/>
  <c r="P4781" i="6"/>
  <c r="O4781" i="6"/>
  <c r="N4781" i="6"/>
  <c r="M4781" i="6"/>
  <c r="T4780" i="6" a="1"/>
  <c r="T4780" i="6" s="1"/>
  <c r="S4780" i="6"/>
  <c r="S4780" i="6" a="1"/>
  <c r="R4780" i="6"/>
  <c r="Q4780" i="6"/>
  <c r="P4780" i="6"/>
  <c r="O4780" i="6"/>
  <c r="N4780" i="6"/>
  <c r="M4780" i="6"/>
  <c r="T4779" i="6"/>
  <c r="T4779" i="6" a="1"/>
  <c r="S4779" i="6" a="1"/>
  <c r="S4779" i="6" s="1"/>
  <c r="R4779" i="6"/>
  <c r="Q4779" i="6"/>
  <c r="P4779" i="6"/>
  <c r="O4779" i="6"/>
  <c r="N4779" i="6"/>
  <c r="M4779" i="6"/>
  <c r="T4778" i="6" a="1"/>
  <c r="T4778" i="6" s="1"/>
  <c r="S4778" i="6" a="1"/>
  <c r="S4778" i="6" s="1"/>
  <c r="R4778" i="6"/>
  <c r="Q4778" i="6"/>
  <c r="P4778" i="6"/>
  <c r="O4778" i="6"/>
  <c r="N4778" i="6"/>
  <c r="M4778" i="6"/>
  <c r="T4777" i="6" a="1"/>
  <c r="T4777" i="6" s="1"/>
  <c r="S4777" i="6" a="1"/>
  <c r="S4777" i="6" s="1"/>
  <c r="R4777" i="6"/>
  <c r="Q4777" i="6"/>
  <c r="P4777" i="6"/>
  <c r="O4777" i="6"/>
  <c r="N4777" i="6"/>
  <c r="M4777" i="6"/>
  <c r="T4776" i="6" a="1"/>
  <c r="T4776" i="6" s="1"/>
  <c r="S4776" i="6" a="1"/>
  <c r="S4776" i="6" s="1"/>
  <c r="R4776" i="6"/>
  <c r="Q4776" i="6"/>
  <c r="P4776" i="6"/>
  <c r="O4776" i="6"/>
  <c r="N4776" i="6"/>
  <c r="M4776" i="6"/>
  <c r="T4775" i="6" a="1"/>
  <c r="T4775" i="6" s="1"/>
  <c r="S4775" i="6"/>
  <c r="S4775" i="6" a="1"/>
  <c r="R4775" i="6"/>
  <c r="Q4775" i="6"/>
  <c r="P4775" i="6"/>
  <c r="O4775" i="6"/>
  <c r="N4775" i="6"/>
  <c r="M4775" i="6"/>
  <c r="T4774" i="6"/>
  <c r="T4774" i="6" a="1"/>
  <c r="S4774" i="6" a="1"/>
  <c r="S4774" i="6" s="1"/>
  <c r="R4774" i="6"/>
  <c r="Q4774" i="6"/>
  <c r="P4774" i="6"/>
  <c r="O4774" i="6"/>
  <c r="N4774" i="6"/>
  <c r="M4774" i="6"/>
  <c r="T4773" i="6" a="1"/>
  <c r="T4773" i="6" s="1"/>
  <c r="S4773" i="6" a="1"/>
  <c r="S4773" i="6" s="1"/>
  <c r="R4773" i="6"/>
  <c r="Q4773" i="6"/>
  <c r="P4773" i="6"/>
  <c r="O4773" i="6"/>
  <c r="N4773" i="6"/>
  <c r="M4773" i="6"/>
  <c r="T4772" i="6" a="1"/>
  <c r="T4772" i="6" s="1"/>
  <c r="S4772" i="6" a="1"/>
  <c r="S4772" i="6" s="1"/>
  <c r="R4772" i="6"/>
  <c r="Q4772" i="6"/>
  <c r="P4772" i="6"/>
  <c r="O4772" i="6"/>
  <c r="N4772" i="6"/>
  <c r="M4772" i="6"/>
  <c r="T4771" i="6" a="1"/>
  <c r="T4771" i="6" s="1"/>
  <c r="S4771" i="6" a="1"/>
  <c r="S4771" i="6" s="1"/>
  <c r="R4771" i="6"/>
  <c r="Q4771" i="6"/>
  <c r="P4771" i="6"/>
  <c r="O4771" i="6"/>
  <c r="N4771" i="6"/>
  <c r="M4771" i="6"/>
  <c r="T4770" i="6" a="1"/>
  <c r="T4770" i="6" s="1"/>
  <c r="S4770" i="6"/>
  <c r="S4770" i="6" a="1"/>
  <c r="R4770" i="6"/>
  <c r="Q4770" i="6"/>
  <c r="P4770" i="6"/>
  <c r="O4770" i="6"/>
  <c r="N4770" i="6"/>
  <c r="M4770" i="6"/>
  <c r="T4769" i="6"/>
  <c r="T4769" i="6" a="1"/>
  <c r="S4769" i="6" a="1"/>
  <c r="S4769" i="6" s="1"/>
  <c r="R4769" i="6"/>
  <c r="Q4769" i="6"/>
  <c r="P4769" i="6"/>
  <c r="O4769" i="6"/>
  <c r="N4769" i="6"/>
  <c r="M4769" i="6"/>
  <c r="T4768" i="6" a="1"/>
  <c r="T4768" i="6" s="1"/>
  <c r="S4768" i="6" a="1"/>
  <c r="S4768" i="6" s="1"/>
  <c r="R4768" i="6"/>
  <c r="Q4768" i="6"/>
  <c r="P4768" i="6"/>
  <c r="O4768" i="6"/>
  <c r="N4768" i="6"/>
  <c r="M4768" i="6"/>
  <c r="T4767" i="6" a="1"/>
  <c r="T4767" i="6" s="1"/>
  <c r="S4767" i="6" a="1"/>
  <c r="S4767" i="6" s="1"/>
  <c r="R4767" i="6"/>
  <c r="Q4767" i="6"/>
  <c r="P4767" i="6"/>
  <c r="O4767" i="6"/>
  <c r="N4767" i="6"/>
  <c r="M4767" i="6"/>
  <c r="T4766" i="6" a="1"/>
  <c r="T4766" i="6" s="1"/>
  <c r="S4766" i="6" a="1"/>
  <c r="S4766" i="6" s="1"/>
  <c r="R4766" i="6"/>
  <c r="Q4766" i="6"/>
  <c r="P4766" i="6"/>
  <c r="O4766" i="6"/>
  <c r="N4766" i="6"/>
  <c r="M4766" i="6"/>
  <c r="T4765" i="6" a="1"/>
  <c r="T4765" i="6" s="1"/>
  <c r="S4765" i="6" a="1"/>
  <c r="S4765" i="6" s="1"/>
  <c r="R4765" i="6"/>
  <c r="Q4765" i="6"/>
  <c r="P4765" i="6"/>
  <c r="O4765" i="6"/>
  <c r="N4765" i="6"/>
  <c r="M4765" i="6"/>
  <c r="T4764" i="6" a="1"/>
  <c r="T4764" i="6" s="1"/>
  <c r="S4764" i="6"/>
  <c r="S4764" i="6" a="1"/>
  <c r="R4764" i="6"/>
  <c r="Q4764" i="6"/>
  <c r="P4764" i="6"/>
  <c r="O4764" i="6"/>
  <c r="N4764" i="6"/>
  <c r="M4764" i="6"/>
  <c r="T4763" i="6"/>
  <c r="T4763" i="6" a="1"/>
  <c r="S4763" i="6" a="1"/>
  <c r="S4763" i="6" s="1"/>
  <c r="R4763" i="6"/>
  <c r="Q4763" i="6"/>
  <c r="P4763" i="6"/>
  <c r="O4763" i="6"/>
  <c r="N4763" i="6"/>
  <c r="M4763" i="6"/>
  <c r="T4762" i="6" a="1"/>
  <c r="T4762" i="6" s="1"/>
  <c r="S4762" i="6" a="1"/>
  <c r="S4762" i="6" s="1"/>
  <c r="R4762" i="6"/>
  <c r="Q4762" i="6"/>
  <c r="P4762" i="6"/>
  <c r="O4762" i="6"/>
  <c r="N4762" i="6"/>
  <c r="M4762" i="6"/>
  <c r="T4761" i="6" a="1"/>
  <c r="T4761" i="6" s="1"/>
  <c r="S4761" i="6" a="1"/>
  <c r="S4761" i="6" s="1"/>
  <c r="R4761" i="6"/>
  <c r="Q4761" i="6"/>
  <c r="P4761" i="6"/>
  <c r="O4761" i="6"/>
  <c r="N4761" i="6"/>
  <c r="M4761" i="6"/>
  <c r="T4760" i="6" a="1"/>
  <c r="T4760" i="6" s="1"/>
  <c r="S4760" i="6" a="1"/>
  <c r="S4760" i="6" s="1"/>
  <c r="R4760" i="6"/>
  <c r="Q4760" i="6"/>
  <c r="P4760" i="6"/>
  <c r="O4760" i="6"/>
  <c r="N4760" i="6"/>
  <c r="M4760" i="6"/>
  <c r="T4759" i="6" a="1"/>
  <c r="T4759" i="6" s="1"/>
  <c r="S4759" i="6"/>
  <c r="S4759" i="6" a="1"/>
  <c r="R4759" i="6"/>
  <c r="Q4759" i="6"/>
  <c r="P4759" i="6"/>
  <c r="O4759" i="6"/>
  <c r="N4759" i="6"/>
  <c r="M4759" i="6"/>
  <c r="T4758" i="6"/>
  <c r="T4758" i="6" a="1"/>
  <c r="S4758" i="6" a="1"/>
  <c r="S4758" i="6" s="1"/>
  <c r="R4758" i="6"/>
  <c r="Q4758" i="6"/>
  <c r="P4758" i="6"/>
  <c r="O4758" i="6"/>
  <c r="N4758" i="6"/>
  <c r="M4758" i="6"/>
  <c r="T4757" i="6" a="1"/>
  <c r="T4757" i="6" s="1"/>
  <c r="S4757" i="6" a="1"/>
  <c r="S4757" i="6" s="1"/>
  <c r="R4757" i="6"/>
  <c r="Q4757" i="6"/>
  <c r="P4757" i="6"/>
  <c r="O4757" i="6"/>
  <c r="N4757" i="6"/>
  <c r="M4757" i="6"/>
  <c r="T4756" i="6" a="1"/>
  <c r="T4756" i="6" s="1"/>
  <c r="S4756" i="6" a="1"/>
  <c r="S4756" i="6" s="1"/>
  <c r="R4756" i="6"/>
  <c r="Q4756" i="6"/>
  <c r="P4756" i="6"/>
  <c r="O4756" i="6"/>
  <c r="N4756" i="6"/>
  <c r="M4756" i="6"/>
  <c r="T4755" i="6" a="1"/>
  <c r="T4755" i="6" s="1"/>
  <c r="S4755" i="6" a="1"/>
  <c r="S4755" i="6" s="1"/>
  <c r="R4755" i="6"/>
  <c r="Q4755" i="6"/>
  <c r="P4755" i="6"/>
  <c r="O4755" i="6"/>
  <c r="N4755" i="6"/>
  <c r="M4755" i="6"/>
  <c r="T4754" i="6" a="1"/>
  <c r="T4754" i="6" s="1"/>
  <c r="S4754" i="6"/>
  <c r="S4754" i="6" a="1"/>
  <c r="R4754" i="6"/>
  <c r="Q4754" i="6"/>
  <c r="P4754" i="6"/>
  <c r="O4754" i="6"/>
  <c r="N4754" i="6"/>
  <c r="M4754" i="6"/>
  <c r="T4753" i="6"/>
  <c r="T4753" i="6" a="1"/>
  <c r="S4753" i="6" a="1"/>
  <c r="S4753" i="6" s="1"/>
  <c r="R4753" i="6"/>
  <c r="Q4753" i="6"/>
  <c r="P4753" i="6"/>
  <c r="O4753" i="6"/>
  <c r="N4753" i="6"/>
  <c r="M4753" i="6"/>
  <c r="T4752" i="6" a="1"/>
  <c r="T4752" i="6" s="1"/>
  <c r="S4752" i="6" a="1"/>
  <c r="S4752" i="6" s="1"/>
  <c r="R4752" i="6"/>
  <c r="Q4752" i="6"/>
  <c r="P4752" i="6"/>
  <c r="O4752" i="6"/>
  <c r="N4752" i="6"/>
  <c r="M4752" i="6"/>
  <c r="T4751" i="6" a="1"/>
  <c r="T4751" i="6" s="1"/>
  <c r="S4751" i="6" a="1"/>
  <c r="S4751" i="6" s="1"/>
  <c r="R4751" i="6"/>
  <c r="Q4751" i="6"/>
  <c r="P4751" i="6"/>
  <c r="O4751" i="6"/>
  <c r="N4751" i="6"/>
  <c r="M4751" i="6"/>
  <c r="T4750" i="6" a="1"/>
  <c r="T4750" i="6" s="1"/>
  <c r="S4750" i="6" a="1"/>
  <c r="S4750" i="6" s="1"/>
  <c r="R4750" i="6"/>
  <c r="Q4750" i="6"/>
  <c r="P4750" i="6"/>
  <c r="O4750" i="6"/>
  <c r="N4750" i="6"/>
  <c r="M4750" i="6"/>
  <c r="T4749" i="6" a="1"/>
  <c r="T4749" i="6" s="1"/>
  <c r="S4749" i="6" a="1"/>
  <c r="S4749" i="6" s="1"/>
  <c r="R4749" i="6"/>
  <c r="Q4749" i="6"/>
  <c r="P4749" i="6"/>
  <c r="O4749" i="6"/>
  <c r="N4749" i="6"/>
  <c r="M4749" i="6"/>
  <c r="T4748" i="6" a="1"/>
  <c r="T4748" i="6" s="1"/>
  <c r="S4748" i="6"/>
  <c r="S4748" i="6" a="1"/>
  <c r="R4748" i="6"/>
  <c r="Q4748" i="6"/>
  <c r="P4748" i="6"/>
  <c r="O4748" i="6"/>
  <c r="N4748" i="6"/>
  <c r="M4748" i="6"/>
  <c r="T4747" i="6"/>
  <c r="T4747" i="6" a="1"/>
  <c r="S4747" i="6" a="1"/>
  <c r="S4747" i="6" s="1"/>
  <c r="R4747" i="6"/>
  <c r="Q4747" i="6"/>
  <c r="P4747" i="6"/>
  <c r="O4747" i="6"/>
  <c r="N4747" i="6"/>
  <c r="M4747" i="6"/>
  <c r="T4746" i="6" a="1"/>
  <c r="T4746" i="6" s="1"/>
  <c r="S4746" i="6" a="1"/>
  <c r="S4746" i="6" s="1"/>
  <c r="R4746" i="6"/>
  <c r="Q4746" i="6"/>
  <c r="P4746" i="6"/>
  <c r="O4746" i="6"/>
  <c r="N4746" i="6"/>
  <c r="M4746" i="6"/>
  <c r="T4745" i="6" a="1"/>
  <c r="T4745" i="6" s="1"/>
  <c r="S4745" i="6" a="1"/>
  <c r="S4745" i="6" s="1"/>
  <c r="R4745" i="6"/>
  <c r="Q4745" i="6"/>
  <c r="P4745" i="6"/>
  <c r="O4745" i="6"/>
  <c r="N4745" i="6"/>
  <c r="M4745" i="6"/>
  <c r="T4744" i="6" a="1"/>
  <c r="T4744" i="6" s="1"/>
  <c r="S4744" i="6" a="1"/>
  <c r="S4744" i="6" s="1"/>
  <c r="R4744" i="6"/>
  <c r="Q4744" i="6"/>
  <c r="P4744" i="6"/>
  <c r="O4744" i="6"/>
  <c r="N4744" i="6"/>
  <c r="M4744" i="6"/>
  <c r="T4743" i="6" a="1"/>
  <c r="T4743" i="6" s="1"/>
  <c r="S4743" i="6"/>
  <c r="S4743" i="6" a="1"/>
  <c r="R4743" i="6"/>
  <c r="Q4743" i="6"/>
  <c r="P4743" i="6"/>
  <c r="O4743" i="6"/>
  <c r="N4743" i="6"/>
  <c r="M4743" i="6"/>
  <c r="T4742" i="6"/>
  <c r="T4742" i="6" a="1"/>
  <c r="S4742" i="6" a="1"/>
  <c r="S4742" i="6" s="1"/>
  <c r="R4742" i="6"/>
  <c r="Q4742" i="6"/>
  <c r="P4742" i="6"/>
  <c r="O4742" i="6"/>
  <c r="N4742" i="6"/>
  <c r="M4742" i="6"/>
  <c r="T4741" i="6" a="1"/>
  <c r="T4741" i="6" s="1"/>
  <c r="S4741" i="6" a="1"/>
  <c r="S4741" i="6" s="1"/>
  <c r="R4741" i="6"/>
  <c r="Q4741" i="6"/>
  <c r="P4741" i="6"/>
  <c r="O4741" i="6"/>
  <c r="N4741" i="6"/>
  <c r="M4741" i="6"/>
  <c r="T4740" i="6" a="1"/>
  <c r="T4740" i="6" s="1"/>
  <c r="S4740" i="6" a="1"/>
  <c r="S4740" i="6" s="1"/>
  <c r="R4740" i="6"/>
  <c r="Q4740" i="6"/>
  <c r="P4740" i="6"/>
  <c r="O4740" i="6"/>
  <c r="N4740" i="6"/>
  <c r="M4740" i="6"/>
  <c r="T4739" i="6" a="1"/>
  <c r="T4739" i="6" s="1"/>
  <c r="S4739" i="6" a="1"/>
  <c r="S4739" i="6" s="1"/>
  <c r="R4739" i="6"/>
  <c r="Q4739" i="6"/>
  <c r="P4739" i="6"/>
  <c r="O4739" i="6"/>
  <c r="N4739" i="6"/>
  <c r="M4739" i="6"/>
  <c r="T4738" i="6" a="1"/>
  <c r="T4738" i="6" s="1"/>
  <c r="S4738" i="6"/>
  <c r="S4738" i="6" a="1"/>
  <c r="R4738" i="6"/>
  <c r="Q4738" i="6"/>
  <c r="P4738" i="6"/>
  <c r="O4738" i="6"/>
  <c r="N4738" i="6"/>
  <c r="M4738" i="6"/>
  <c r="T4737" i="6"/>
  <c r="T4737" i="6" a="1"/>
  <c r="S4737" i="6" a="1"/>
  <c r="S4737" i="6" s="1"/>
  <c r="R4737" i="6"/>
  <c r="Q4737" i="6"/>
  <c r="P4737" i="6"/>
  <c r="O4737" i="6"/>
  <c r="N4737" i="6"/>
  <c r="M4737" i="6"/>
  <c r="T4736" i="6" a="1"/>
  <c r="T4736" i="6" s="1"/>
  <c r="S4736" i="6" a="1"/>
  <c r="S4736" i="6" s="1"/>
  <c r="R4736" i="6"/>
  <c r="Q4736" i="6"/>
  <c r="P4736" i="6"/>
  <c r="O4736" i="6"/>
  <c r="N4736" i="6"/>
  <c r="M4736" i="6"/>
  <c r="T4735" i="6" a="1"/>
  <c r="T4735" i="6" s="1"/>
  <c r="S4735" i="6" a="1"/>
  <c r="S4735" i="6" s="1"/>
  <c r="R4735" i="6"/>
  <c r="Q4735" i="6"/>
  <c r="P4735" i="6"/>
  <c r="O4735" i="6"/>
  <c r="N4735" i="6"/>
  <c r="M4735" i="6"/>
  <c r="T4734" i="6" a="1"/>
  <c r="T4734" i="6" s="1"/>
  <c r="S4734" i="6" a="1"/>
  <c r="S4734" i="6" s="1"/>
  <c r="R4734" i="6"/>
  <c r="Q4734" i="6"/>
  <c r="P4734" i="6"/>
  <c r="O4734" i="6"/>
  <c r="N4734" i="6"/>
  <c r="M4734" i="6"/>
  <c r="T4733" i="6" a="1"/>
  <c r="T4733" i="6" s="1"/>
  <c r="S4733" i="6" a="1"/>
  <c r="S4733" i="6" s="1"/>
  <c r="R4733" i="6"/>
  <c r="Q4733" i="6"/>
  <c r="P4733" i="6"/>
  <c r="O4733" i="6"/>
  <c r="N4733" i="6"/>
  <c r="M4733" i="6"/>
  <c r="T4732" i="6" a="1"/>
  <c r="T4732" i="6" s="1"/>
  <c r="S4732" i="6"/>
  <c r="S4732" i="6" a="1"/>
  <c r="R4732" i="6"/>
  <c r="Q4732" i="6"/>
  <c r="P4732" i="6"/>
  <c r="O4732" i="6"/>
  <c r="N4732" i="6"/>
  <c r="M4732" i="6"/>
  <c r="T4731" i="6"/>
  <c r="T4731" i="6" a="1"/>
  <c r="S4731" i="6" a="1"/>
  <c r="S4731" i="6" s="1"/>
  <c r="R4731" i="6"/>
  <c r="Q4731" i="6"/>
  <c r="P4731" i="6"/>
  <c r="O4731" i="6"/>
  <c r="N4731" i="6"/>
  <c r="M4731" i="6"/>
  <c r="T4730" i="6" a="1"/>
  <c r="T4730" i="6" s="1"/>
  <c r="S4730" i="6" a="1"/>
  <c r="S4730" i="6" s="1"/>
  <c r="R4730" i="6"/>
  <c r="Q4730" i="6"/>
  <c r="P4730" i="6"/>
  <c r="O4730" i="6"/>
  <c r="N4730" i="6"/>
  <c r="M4730" i="6"/>
  <c r="T4729" i="6" a="1"/>
  <c r="T4729" i="6" s="1"/>
  <c r="S4729" i="6" a="1"/>
  <c r="S4729" i="6" s="1"/>
  <c r="R4729" i="6"/>
  <c r="Q4729" i="6"/>
  <c r="P4729" i="6"/>
  <c r="O4729" i="6"/>
  <c r="N4729" i="6"/>
  <c r="M4729" i="6"/>
  <c r="T4728" i="6" a="1"/>
  <c r="T4728" i="6" s="1"/>
  <c r="S4728" i="6" a="1"/>
  <c r="S4728" i="6" s="1"/>
  <c r="R4728" i="6"/>
  <c r="Q4728" i="6"/>
  <c r="P4728" i="6"/>
  <c r="O4728" i="6"/>
  <c r="N4728" i="6"/>
  <c r="M4728" i="6"/>
  <c r="T4727" i="6" a="1"/>
  <c r="T4727" i="6" s="1"/>
  <c r="S4727" i="6"/>
  <c r="S4727" i="6" a="1"/>
  <c r="R4727" i="6"/>
  <c r="Q4727" i="6"/>
  <c r="P4727" i="6"/>
  <c r="O4727" i="6"/>
  <c r="N4727" i="6"/>
  <c r="M4727" i="6"/>
  <c r="T4726" i="6"/>
  <c r="T4726" i="6" a="1"/>
  <c r="S4726" i="6" a="1"/>
  <c r="S4726" i="6" s="1"/>
  <c r="R4726" i="6"/>
  <c r="Q4726" i="6"/>
  <c r="P4726" i="6"/>
  <c r="O4726" i="6"/>
  <c r="N4726" i="6"/>
  <c r="M4726" i="6"/>
  <c r="T4725" i="6" a="1"/>
  <c r="T4725" i="6" s="1"/>
  <c r="S4725" i="6" a="1"/>
  <c r="S4725" i="6" s="1"/>
  <c r="R4725" i="6"/>
  <c r="Q4725" i="6"/>
  <c r="P4725" i="6"/>
  <c r="O4725" i="6"/>
  <c r="N4725" i="6"/>
  <c r="M4725" i="6"/>
  <c r="T4724" i="6" a="1"/>
  <c r="T4724" i="6" s="1"/>
  <c r="S4724" i="6" a="1"/>
  <c r="S4724" i="6" s="1"/>
  <c r="R4724" i="6"/>
  <c r="Q4724" i="6"/>
  <c r="P4724" i="6"/>
  <c r="O4724" i="6"/>
  <c r="N4724" i="6"/>
  <c r="M4724" i="6"/>
  <c r="T4723" i="6" a="1"/>
  <c r="T4723" i="6" s="1"/>
  <c r="S4723" i="6" a="1"/>
  <c r="S4723" i="6" s="1"/>
  <c r="R4723" i="6"/>
  <c r="Q4723" i="6"/>
  <c r="P4723" i="6"/>
  <c r="O4723" i="6"/>
  <c r="N4723" i="6"/>
  <c r="M4723" i="6"/>
  <c r="T4722" i="6" a="1"/>
  <c r="T4722" i="6" s="1"/>
  <c r="S4722" i="6"/>
  <c r="S4722" i="6" a="1"/>
  <c r="R4722" i="6"/>
  <c r="Q4722" i="6"/>
  <c r="P4722" i="6"/>
  <c r="O4722" i="6"/>
  <c r="N4722" i="6"/>
  <c r="M4722" i="6"/>
  <c r="T4721" i="6"/>
  <c r="T4721" i="6" a="1"/>
  <c r="S4721" i="6" a="1"/>
  <c r="S4721" i="6" s="1"/>
  <c r="R4721" i="6"/>
  <c r="Q4721" i="6"/>
  <c r="P4721" i="6"/>
  <c r="O4721" i="6"/>
  <c r="N4721" i="6"/>
  <c r="M4721" i="6"/>
  <c r="T4720" i="6" a="1"/>
  <c r="T4720" i="6" s="1"/>
  <c r="S4720" i="6" a="1"/>
  <c r="S4720" i="6" s="1"/>
  <c r="R4720" i="6"/>
  <c r="Q4720" i="6"/>
  <c r="P4720" i="6"/>
  <c r="O4720" i="6"/>
  <c r="N4720" i="6"/>
  <c r="M4720" i="6"/>
  <c r="T4719" i="6" a="1"/>
  <c r="T4719" i="6" s="1"/>
  <c r="S4719" i="6" a="1"/>
  <c r="S4719" i="6" s="1"/>
  <c r="R4719" i="6"/>
  <c r="Q4719" i="6"/>
  <c r="P4719" i="6"/>
  <c r="O4719" i="6"/>
  <c r="N4719" i="6"/>
  <c r="M4719" i="6"/>
  <c r="T4718" i="6" a="1"/>
  <c r="T4718" i="6" s="1"/>
  <c r="S4718" i="6" a="1"/>
  <c r="S4718" i="6" s="1"/>
  <c r="R4718" i="6"/>
  <c r="Q4718" i="6"/>
  <c r="P4718" i="6"/>
  <c r="O4718" i="6"/>
  <c r="N4718" i="6"/>
  <c r="M4718" i="6"/>
  <c r="T4717" i="6" a="1"/>
  <c r="T4717" i="6" s="1"/>
  <c r="S4717" i="6" a="1"/>
  <c r="S4717" i="6" s="1"/>
  <c r="R4717" i="6"/>
  <c r="Q4717" i="6"/>
  <c r="P4717" i="6"/>
  <c r="O4717" i="6"/>
  <c r="N4717" i="6"/>
  <c r="M4717" i="6"/>
  <c r="T4716" i="6" a="1"/>
  <c r="T4716" i="6" s="1"/>
  <c r="S4716" i="6"/>
  <c r="S4716" i="6" a="1"/>
  <c r="R4716" i="6"/>
  <c r="Q4716" i="6"/>
  <c r="P4716" i="6"/>
  <c r="O4716" i="6"/>
  <c r="N4716" i="6"/>
  <c r="M4716" i="6"/>
  <c r="T4715" i="6"/>
  <c r="T4715" i="6" a="1"/>
  <c r="S4715" i="6" a="1"/>
  <c r="S4715" i="6" s="1"/>
  <c r="R4715" i="6"/>
  <c r="Q4715" i="6"/>
  <c r="P4715" i="6"/>
  <c r="O4715" i="6"/>
  <c r="N4715" i="6"/>
  <c r="M4715" i="6"/>
  <c r="T4714" i="6" a="1"/>
  <c r="T4714" i="6" s="1"/>
  <c r="S4714" i="6" a="1"/>
  <c r="S4714" i="6" s="1"/>
  <c r="R4714" i="6"/>
  <c r="Q4714" i="6"/>
  <c r="P4714" i="6"/>
  <c r="O4714" i="6"/>
  <c r="N4714" i="6"/>
  <c r="M4714" i="6"/>
  <c r="T4713" i="6" a="1"/>
  <c r="T4713" i="6" s="1"/>
  <c r="S4713" i="6" a="1"/>
  <c r="S4713" i="6" s="1"/>
  <c r="R4713" i="6"/>
  <c r="Q4713" i="6"/>
  <c r="P4713" i="6"/>
  <c r="O4713" i="6"/>
  <c r="N4713" i="6"/>
  <c r="M4713" i="6"/>
  <c r="T4712" i="6" a="1"/>
  <c r="T4712" i="6" s="1"/>
  <c r="S4712" i="6" a="1"/>
  <c r="S4712" i="6" s="1"/>
  <c r="R4712" i="6"/>
  <c r="Q4712" i="6"/>
  <c r="P4712" i="6"/>
  <c r="O4712" i="6"/>
  <c r="N4712" i="6"/>
  <c r="M4712" i="6"/>
  <c r="T4711" i="6" a="1"/>
  <c r="T4711" i="6" s="1"/>
  <c r="S4711" i="6"/>
  <c r="S4711" i="6" a="1"/>
  <c r="R4711" i="6"/>
  <c r="Q4711" i="6"/>
  <c r="P4711" i="6"/>
  <c r="O4711" i="6"/>
  <c r="N4711" i="6"/>
  <c r="M4711" i="6"/>
  <c r="T4710" i="6"/>
  <c r="T4710" i="6" a="1"/>
  <c r="S4710" i="6" a="1"/>
  <c r="S4710" i="6" s="1"/>
  <c r="R4710" i="6"/>
  <c r="Q4710" i="6"/>
  <c r="P4710" i="6"/>
  <c r="O4710" i="6"/>
  <c r="N4710" i="6"/>
  <c r="M4710" i="6"/>
  <c r="T4709" i="6" a="1"/>
  <c r="T4709" i="6" s="1"/>
  <c r="S4709" i="6" a="1"/>
  <c r="S4709" i="6" s="1"/>
  <c r="R4709" i="6"/>
  <c r="Q4709" i="6"/>
  <c r="P4709" i="6"/>
  <c r="O4709" i="6"/>
  <c r="N4709" i="6"/>
  <c r="M4709" i="6"/>
  <c r="T4708" i="6" a="1"/>
  <c r="T4708" i="6" s="1"/>
  <c r="S4708" i="6" a="1"/>
  <c r="S4708" i="6" s="1"/>
  <c r="R4708" i="6"/>
  <c r="Q4708" i="6"/>
  <c r="P4708" i="6"/>
  <c r="O4708" i="6"/>
  <c r="N4708" i="6"/>
  <c r="M4708" i="6"/>
  <c r="T4707" i="6" a="1"/>
  <c r="T4707" i="6" s="1"/>
  <c r="S4707" i="6" a="1"/>
  <c r="S4707" i="6" s="1"/>
  <c r="R4707" i="6"/>
  <c r="Q4707" i="6"/>
  <c r="P4707" i="6"/>
  <c r="O4707" i="6"/>
  <c r="N4707" i="6"/>
  <c r="M4707" i="6"/>
  <c r="T4706" i="6" a="1"/>
  <c r="T4706" i="6" s="1"/>
  <c r="S4706" i="6"/>
  <c r="S4706" i="6" a="1"/>
  <c r="R4706" i="6"/>
  <c r="Q4706" i="6"/>
  <c r="P4706" i="6"/>
  <c r="O4706" i="6"/>
  <c r="N4706" i="6"/>
  <c r="M4706" i="6"/>
  <c r="T4705" i="6" a="1"/>
  <c r="T4705" i="6" s="1"/>
  <c r="S4705" i="6" a="1"/>
  <c r="S4705" i="6" s="1"/>
  <c r="R4705" i="6"/>
  <c r="Q4705" i="6"/>
  <c r="P4705" i="6"/>
  <c r="O4705" i="6"/>
  <c r="N4705" i="6"/>
  <c r="M4705" i="6"/>
  <c r="T4704" i="6" a="1"/>
  <c r="T4704" i="6" s="1"/>
  <c r="S4704" i="6" a="1"/>
  <c r="S4704" i="6" s="1"/>
  <c r="R4704" i="6"/>
  <c r="Q4704" i="6"/>
  <c r="P4704" i="6"/>
  <c r="O4704" i="6"/>
  <c r="N4704" i="6"/>
  <c r="M4704" i="6"/>
  <c r="T4703" i="6" a="1"/>
  <c r="T4703" i="6" s="1"/>
  <c r="S4703" i="6" a="1"/>
  <c r="S4703" i="6" s="1"/>
  <c r="R4703" i="6"/>
  <c r="Q4703" i="6"/>
  <c r="P4703" i="6"/>
  <c r="O4703" i="6"/>
  <c r="N4703" i="6"/>
  <c r="M4703" i="6"/>
  <c r="T4702" i="6" a="1"/>
  <c r="T4702" i="6" s="1"/>
  <c r="S4702" i="6" a="1"/>
  <c r="S4702" i="6" s="1"/>
  <c r="R4702" i="6"/>
  <c r="Q4702" i="6"/>
  <c r="P4702" i="6"/>
  <c r="O4702" i="6"/>
  <c r="N4702" i="6"/>
  <c r="M4702" i="6"/>
  <c r="T4701" i="6" a="1"/>
  <c r="T4701" i="6" s="1"/>
  <c r="S4701" i="6" a="1"/>
  <c r="S4701" i="6" s="1"/>
  <c r="R4701" i="6"/>
  <c r="Q4701" i="6"/>
  <c r="P4701" i="6"/>
  <c r="O4701" i="6"/>
  <c r="N4701" i="6"/>
  <c r="M4701" i="6"/>
  <c r="T4700" i="6" a="1"/>
  <c r="T4700" i="6" s="1"/>
  <c r="S4700" i="6" a="1"/>
  <c r="S4700" i="6" s="1"/>
  <c r="R4700" i="6"/>
  <c r="Q4700" i="6"/>
  <c r="P4700" i="6"/>
  <c r="O4700" i="6"/>
  <c r="N4700" i="6"/>
  <c r="M4700" i="6"/>
  <c r="T4699" i="6" a="1"/>
  <c r="T4699" i="6" s="1"/>
  <c r="S4699" i="6" a="1"/>
  <c r="S4699" i="6" s="1"/>
  <c r="R4699" i="6"/>
  <c r="Q4699" i="6"/>
  <c r="P4699" i="6"/>
  <c r="O4699" i="6"/>
  <c r="N4699" i="6"/>
  <c r="M4699" i="6"/>
  <c r="T4698" i="6" a="1"/>
  <c r="T4698" i="6" s="1"/>
  <c r="S4698" i="6" a="1"/>
  <c r="S4698" i="6" s="1"/>
  <c r="R4698" i="6"/>
  <c r="Q4698" i="6"/>
  <c r="P4698" i="6"/>
  <c r="O4698" i="6"/>
  <c r="N4698" i="6"/>
  <c r="M4698" i="6"/>
  <c r="T4697" i="6" a="1"/>
  <c r="T4697" i="6" s="1"/>
  <c r="S4697" i="6" a="1"/>
  <c r="S4697" i="6" s="1"/>
  <c r="R4697" i="6"/>
  <c r="Q4697" i="6"/>
  <c r="P4697" i="6"/>
  <c r="O4697" i="6"/>
  <c r="N4697" i="6"/>
  <c r="M4697" i="6"/>
  <c r="T4696" i="6" a="1"/>
  <c r="T4696" i="6" s="1"/>
  <c r="S4696" i="6" a="1"/>
  <c r="S4696" i="6" s="1"/>
  <c r="R4696" i="6"/>
  <c r="Q4696" i="6"/>
  <c r="P4696" i="6"/>
  <c r="O4696" i="6"/>
  <c r="N4696" i="6"/>
  <c r="M4696" i="6"/>
  <c r="T4695" i="6" a="1"/>
  <c r="T4695" i="6" s="1"/>
  <c r="S4695" i="6" a="1"/>
  <c r="S4695" i="6" s="1"/>
  <c r="R4695" i="6"/>
  <c r="Q4695" i="6"/>
  <c r="P4695" i="6"/>
  <c r="O4695" i="6"/>
  <c r="N4695" i="6"/>
  <c r="M4695" i="6"/>
  <c r="T4694" i="6" a="1"/>
  <c r="T4694" i="6" s="1"/>
  <c r="S4694" i="6" a="1"/>
  <c r="S4694" i="6" s="1"/>
  <c r="R4694" i="6"/>
  <c r="Q4694" i="6"/>
  <c r="P4694" i="6"/>
  <c r="O4694" i="6"/>
  <c r="N4694" i="6"/>
  <c r="M4694" i="6"/>
  <c r="T4693" i="6" a="1"/>
  <c r="T4693" i="6" s="1"/>
  <c r="S4693" i="6" a="1"/>
  <c r="S4693" i="6" s="1"/>
  <c r="R4693" i="6"/>
  <c r="Q4693" i="6"/>
  <c r="P4693" i="6"/>
  <c r="O4693" i="6"/>
  <c r="N4693" i="6"/>
  <c r="M4693" i="6"/>
  <c r="T4692" i="6" a="1"/>
  <c r="T4692" i="6" s="1"/>
  <c r="S4692" i="6" a="1"/>
  <c r="S4692" i="6" s="1"/>
  <c r="R4692" i="6"/>
  <c r="Q4692" i="6"/>
  <c r="P4692" i="6"/>
  <c r="O4692" i="6"/>
  <c r="N4692" i="6"/>
  <c r="M4692" i="6"/>
  <c r="T4691" i="6" a="1"/>
  <c r="T4691" i="6" s="1"/>
  <c r="S4691" i="6" a="1"/>
  <c r="S4691" i="6" s="1"/>
  <c r="R4691" i="6"/>
  <c r="Q4691" i="6"/>
  <c r="P4691" i="6"/>
  <c r="O4691" i="6"/>
  <c r="N4691" i="6"/>
  <c r="M4691" i="6"/>
  <c r="T4690" i="6" a="1"/>
  <c r="T4690" i="6" s="1"/>
  <c r="S4690" i="6" a="1"/>
  <c r="S4690" i="6" s="1"/>
  <c r="R4690" i="6"/>
  <c r="Q4690" i="6"/>
  <c r="P4690" i="6"/>
  <c r="O4690" i="6"/>
  <c r="N4690" i="6"/>
  <c r="M4690" i="6"/>
  <c r="T4689" i="6" a="1"/>
  <c r="T4689" i="6" s="1"/>
  <c r="S4689" i="6" a="1"/>
  <c r="S4689" i="6" s="1"/>
  <c r="R4689" i="6"/>
  <c r="Q4689" i="6"/>
  <c r="P4689" i="6"/>
  <c r="O4689" i="6"/>
  <c r="N4689" i="6"/>
  <c r="M4689" i="6"/>
  <c r="T4688" i="6" a="1"/>
  <c r="T4688" i="6" s="1"/>
  <c r="S4688" i="6" a="1"/>
  <c r="S4688" i="6" s="1"/>
  <c r="R4688" i="6"/>
  <c r="Q4688" i="6"/>
  <c r="P4688" i="6"/>
  <c r="O4688" i="6"/>
  <c r="N4688" i="6"/>
  <c r="M4688" i="6"/>
  <c r="T4687" i="6" a="1"/>
  <c r="T4687" i="6" s="1"/>
  <c r="S4687" i="6" a="1"/>
  <c r="S4687" i="6" s="1"/>
  <c r="R4687" i="6"/>
  <c r="Q4687" i="6"/>
  <c r="P4687" i="6"/>
  <c r="O4687" i="6"/>
  <c r="N4687" i="6"/>
  <c r="M4687" i="6"/>
  <c r="T4686" i="6" a="1"/>
  <c r="T4686" i="6" s="1"/>
  <c r="S4686" i="6" a="1"/>
  <c r="S4686" i="6" s="1"/>
  <c r="R4686" i="6"/>
  <c r="Q4686" i="6"/>
  <c r="P4686" i="6"/>
  <c r="O4686" i="6"/>
  <c r="N4686" i="6"/>
  <c r="M4686" i="6"/>
  <c r="T4685" i="6" a="1"/>
  <c r="T4685" i="6" s="1"/>
  <c r="S4685" i="6" a="1"/>
  <c r="S4685" i="6" s="1"/>
  <c r="R4685" i="6"/>
  <c r="Q4685" i="6"/>
  <c r="P4685" i="6"/>
  <c r="O4685" i="6"/>
  <c r="N4685" i="6"/>
  <c r="M4685" i="6"/>
  <c r="T4684" i="6" a="1"/>
  <c r="T4684" i="6" s="1"/>
  <c r="S4684" i="6" a="1"/>
  <c r="S4684" i="6" s="1"/>
  <c r="R4684" i="6"/>
  <c r="Q4684" i="6"/>
  <c r="P4684" i="6"/>
  <c r="O4684" i="6"/>
  <c r="N4684" i="6"/>
  <c r="M4684" i="6"/>
  <c r="T4683" i="6" a="1"/>
  <c r="T4683" i="6" s="1"/>
  <c r="S4683" i="6" a="1"/>
  <c r="S4683" i="6" s="1"/>
  <c r="R4683" i="6"/>
  <c r="Q4683" i="6"/>
  <c r="P4683" i="6"/>
  <c r="O4683" i="6"/>
  <c r="N4683" i="6"/>
  <c r="M4683" i="6"/>
  <c r="T4682" i="6" a="1"/>
  <c r="T4682" i="6" s="1"/>
  <c r="S4682" i="6" a="1"/>
  <c r="S4682" i="6" s="1"/>
  <c r="R4682" i="6"/>
  <c r="Q4682" i="6"/>
  <c r="P4682" i="6"/>
  <c r="O4682" i="6"/>
  <c r="N4682" i="6"/>
  <c r="M4682" i="6"/>
  <c r="T4681" i="6" a="1"/>
  <c r="T4681" i="6" s="1"/>
  <c r="S4681" i="6" a="1"/>
  <c r="S4681" i="6" s="1"/>
  <c r="R4681" i="6"/>
  <c r="Q4681" i="6"/>
  <c r="P4681" i="6"/>
  <c r="O4681" i="6"/>
  <c r="N4681" i="6"/>
  <c r="M4681" i="6"/>
  <c r="T4680" i="6" a="1"/>
  <c r="T4680" i="6" s="1"/>
  <c r="S4680" i="6" a="1"/>
  <c r="S4680" i="6" s="1"/>
  <c r="R4680" i="6"/>
  <c r="Q4680" i="6"/>
  <c r="P4680" i="6"/>
  <c r="O4680" i="6"/>
  <c r="N4680" i="6"/>
  <c r="M4680" i="6"/>
  <c r="T4679" i="6" a="1"/>
  <c r="T4679" i="6" s="1"/>
  <c r="S4679" i="6" a="1"/>
  <c r="S4679" i="6" s="1"/>
  <c r="R4679" i="6"/>
  <c r="Q4679" i="6"/>
  <c r="P4679" i="6"/>
  <c r="O4679" i="6"/>
  <c r="N4679" i="6"/>
  <c r="M4679" i="6"/>
  <c r="T4678" i="6" a="1"/>
  <c r="T4678" i="6" s="1"/>
  <c r="S4678" i="6" a="1"/>
  <c r="S4678" i="6" s="1"/>
  <c r="R4678" i="6"/>
  <c r="Q4678" i="6"/>
  <c r="P4678" i="6"/>
  <c r="O4678" i="6"/>
  <c r="N4678" i="6"/>
  <c r="M4678" i="6"/>
  <c r="T4677" i="6" a="1"/>
  <c r="T4677" i="6" s="1"/>
  <c r="S4677" i="6" a="1"/>
  <c r="S4677" i="6" s="1"/>
  <c r="R4677" i="6"/>
  <c r="Q4677" i="6"/>
  <c r="P4677" i="6"/>
  <c r="O4677" i="6"/>
  <c r="N4677" i="6"/>
  <c r="M4677" i="6"/>
  <c r="T4676" i="6" a="1"/>
  <c r="T4676" i="6" s="1"/>
  <c r="S4676" i="6" a="1"/>
  <c r="S4676" i="6" s="1"/>
  <c r="R4676" i="6"/>
  <c r="Q4676" i="6"/>
  <c r="P4676" i="6"/>
  <c r="O4676" i="6"/>
  <c r="N4676" i="6"/>
  <c r="M4676" i="6"/>
  <c r="T4675" i="6" a="1"/>
  <c r="T4675" i="6" s="1"/>
  <c r="S4675" i="6" a="1"/>
  <c r="S4675" i="6" s="1"/>
  <c r="R4675" i="6"/>
  <c r="Q4675" i="6"/>
  <c r="P4675" i="6"/>
  <c r="O4675" i="6"/>
  <c r="N4675" i="6"/>
  <c r="M4675" i="6"/>
  <c r="T4674" i="6" a="1"/>
  <c r="T4674" i="6" s="1"/>
  <c r="S4674" i="6" a="1"/>
  <c r="S4674" i="6" s="1"/>
  <c r="R4674" i="6"/>
  <c r="Q4674" i="6"/>
  <c r="P4674" i="6"/>
  <c r="O4674" i="6"/>
  <c r="N4674" i="6"/>
  <c r="M4674" i="6"/>
  <c r="T4673" i="6" a="1"/>
  <c r="T4673" i="6" s="1"/>
  <c r="S4673" i="6" a="1"/>
  <c r="S4673" i="6" s="1"/>
  <c r="R4673" i="6"/>
  <c r="Q4673" i="6"/>
  <c r="P4673" i="6"/>
  <c r="O4673" i="6"/>
  <c r="N4673" i="6"/>
  <c r="M4673" i="6"/>
  <c r="T4672" i="6" a="1"/>
  <c r="T4672" i="6" s="1"/>
  <c r="S4672" i="6" a="1"/>
  <c r="S4672" i="6" s="1"/>
  <c r="R4672" i="6"/>
  <c r="Q4672" i="6"/>
  <c r="P4672" i="6"/>
  <c r="O4672" i="6"/>
  <c r="N4672" i="6"/>
  <c r="M4672" i="6"/>
  <c r="T4671" i="6" a="1"/>
  <c r="T4671" i="6" s="1"/>
  <c r="S4671" i="6" a="1"/>
  <c r="S4671" i="6" s="1"/>
  <c r="R4671" i="6"/>
  <c r="Q4671" i="6"/>
  <c r="P4671" i="6"/>
  <c r="O4671" i="6"/>
  <c r="N4671" i="6"/>
  <c r="M4671" i="6"/>
  <c r="T4670" i="6" a="1"/>
  <c r="T4670" i="6" s="1"/>
  <c r="S4670" i="6" a="1"/>
  <c r="S4670" i="6" s="1"/>
  <c r="R4670" i="6"/>
  <c r="Q4670" i="6"/>
  <c r="P4670" i="6"/>
  <c r="O4670" i="6"/>
  <c r="N4670" i="6"/>
  <c r="M4670" i="6"/>
  <c r="T4669" i="6" a="1"/>
  <c r="T4669" i="6" s="1"/>
  <c r="S4669" i="6" a="1"/>
  <c r="S4669" i="6" s="1"/>
  <c r="R4669" i="6"/>
  <c r="Q4669" i="6"/>
  <c r="P4669" i="6"/>
  <c r="O4669" i="6"/>
  <c r="N4669" i="6"/>
  <c r="M4669" i="6"/>
  <c r="T4668" i="6" a="1"/>
  <c r="T4668" i="6" s="1"/>
  <c r="S4668" i="6" a="1"/>
  <c r="S4668" i="6" s="1"/>
  <c r="R4668" i="6"/>
  <c r="Q4668" i="6"/>
  <c r="P4668" i="6"/>
  <c r="O4668" i="6"/>
  <c r="N4668" i="6"/>
  <c r="M4668" i="6"/>
  <c r="T4667" i="6" a="1"/>
  <c r="T4667" i="6" s="1"/>
  <c r="S4667" i="6" a="1"/>
  <c r="S4667" i="6" s="1"/>
  <c r="R4667" i="6"/>
  <c r="Q4667" i="6"/>
  <c r="P4667" i="6"/>
  <c r="O4667" i="6"/>
  <c r="N4667" i="6"/>
  <c r="M4667" i="6"/>
  <c r="T4666" i="6" a="1"/>
  <c r="T4666" i="6" s="1"/>
  <c r="S4666" i="6" a="1"/>
  <c r="S4666" i="6" s="1"/>
  <c r="R4666" i="6"/>
  <c r="Q4666" i="6"/>
  <c r="P4666" i="6"/>
  <c r="O4666" i="6"/>
  <c r="N4666" i="6"/>
  <c r="M4666" i="6"/>
  <c r="T4665" i="6" a="1"/>
  <c r="T4665" i="6" s="1"/>
  <c r="S4665" i="6" a="1"/>
  <c r="S4665" i="6" s="1"/>
  <c r="R4665" i="6"/>
  <c r="Q4665" i="6"/>
  <c r="P4665" i="6"/>
  <c r="O4665" i="6"/>
  <c r="N4665" i="6"/>
  <c r="M4665" i="6"/>
  <c r="T4664" i="6" a="1"/>
  <c r="T4664" i="6" s="1"/>
  <c r="S4664" i="6" a="1"/>
  <c r="S4664" i="6" s="1"/>
  <c r="R4664" i="6"/>
  <c r="Q4664" i="6"/>
  <c r="P4664" i="6"/>
  <c r="O4664" i="6"/>
  <c r="N4664" i="6"/>
  <c r="M4664" i="6"/>
  <c r="T4663" i="6" a="1"/>
  <c r="T4663" i="6" s="1"/>
  <c r="S4663" i="6" a="1"/>
  <c r="S4663" i="6" s="1"/>
  <c r="R4663" i="6"/>
  <c r="Q4663" i="6"/>
  <c r="P4663" i="6"/>
  <c r="O4663" i="6"/>
  <c r="N4663" i="6"/>
  <c r="M4663" i="6"/>
  <c r="T4662" i="6" a="1"/>
  <c r="T4662" i="6" s="1"/>
  <c r="S4662" i="6" a="1"/>
  <c r="S4662" i="6" s="1"/>
  <c r="R4662" i="6"/>
  <c r="Q4662" i="6"/>
  <c r="P4662" i="6"/>
  <c r="O4662" i="6"/>
  <c r="N4662" i="6"/>
  <c r="M4662" i="6"/>
  <c r="T4661" i="6" a="1"/>
  <c r="T4661" i="6" s="1"/>
  <c r="S4661" i="6" a="1"/>
  <c r="S4661" i="6" s="1"/>
  <c r="R4661" i="6"/>
  <c r="Q4661" i="6"/>
  <c r="P4661" i="6"/>
  <c r="O4661" i="6"/>
  <c r="N4661" i="6"/>
  <c r="M4661" i="6"/>
  <c r="T4660" i="6" a="1"/>
  <c r="T4660" i="6" s="1"/>
  <c r="S4660" i="6" a="1"/>
  <c r="S4660" i="6" s="1"/>
  <c r="R4660" i="6"/>
  <c r="Q4660" i="6"/>
  <c r="P4660" i="6"/>
  <c r="O4660" i="6"/>
  <c r="N4660" i="6"/>
  <c r="M4660" i="6"/>
  <c r="T4659" i="6" a="1"/>
  <c r="T4659" i="6" s="1"/>
  <c r="S4659" i="6" a="1"/>
  <c r="S4659" i="6" s="1"/>
  <c r="R4659" i="6"/>
  <c r="Q4659" i="6"/>
  <c r="P4659" i="6"/>
  <c r="O4659" i="6"/>
  <c r="N4659" i="6"/>
  <c r="M4659" i="6"/>
  <c r="T4658" i="6" a="1"/>
  <c r="T4658" i="6" s="1"/>
  <c r="S4658" i="6" a="1"/>
  <c r="S4658" i="6" s="1"/>
  <c r="R4658" i="6"/>
  <c r="Q4658" i="6"/>
  <c r="P4658" i="6"/>
  <c r="O4658" i="6"/>
  <c r="N4658" i="6"/>
  <c r="M4658" i="6"/>
  <c r="T4657" i="6" a="1"/>
  <c r="T4657" i="6" s="1"/>
  <c r="S4657" i="6" a="1"/>
  <c r="S4657" i="6" s="1"/>
  <c r="R4657" i="6"/>
  <c r="Q4657" i="6"/>
  <c r="P4657" i="6"/>
  <c r="O4657" i="6"/>
  <c r="N4657" i="6"/>
  <c r="M4657" i="6"/>
  <c r="T4656" i="6" a="1"/>
  <c r="T4656" i="6" s="1"/>
  <c r="S4656" i="6" a="1"/>
  <c r="S4656" i="6" s="1"/>
  <c r="R4656" i="6"/>
  <c r="Q4656" i="6"/>
  <c r="P4656" i="6"/>
  <c r="O4656" i="6"/>
  <c r="N4656" i="6"/>
  <c r="M4656" i="6"/>
  <c r="T4655" i="6" a="1"/>
  <c r="T4655" i="6" s="1"/>
  <c r="S4655" i="6" a="1"/>
  <c r="S4655" i="6" s="1"/>
  <c r="R4655" i="6"/>
  <c r="Q4655" i="6"/>
  <c r="P4655" i="6"/>
  <c r="O4655" i="6"/>
  <c r="N4655" i="6"/>
  <c r="M4655" i="6"/>
  <c r="T4654" i="6" a="1"/>
  <c r="T4654" i="6" s="1"/>
  <c r="S4654" i="6" a="1"/>
  <c r="S4654" i="6" s="1"/>
  <c r="R4654" i="6"/>
  <c r="Q4654" i="6"/>
  <c r="P4654" i="6"/>
  <c r="O4654" i="6"/>
  <c r="N4654" i="6"/>
  <c r="M4654" i="6"/>
  <c r="T4653" i="6" a="1"/>
  <c r="T4653" i="6" s="1"/>
  <c r="S4653" i="6" a="1"/>
  <c r="S4653" i="6" s="1"/>
  <c r="R4653" i="6"/>
  <c r="Q4653" i="6"/>
  <c r="P4653" i="6"/>
  <c r="O4653" i="6"/>
  <c r="N4653" i="6"/>
  <c r="M4653" i="6"/>
  <c r="T4652" i="6" a="1"/>
  <c r="T4652" i="6" s="1"/>
  <c r="S4652" i="6" a="1"/>
  <c r="S4652" i="6" s="1"/>
  <c r="R4652" i="6"/>
  <c r="Q4652" i="6"/>
  <c r="P4652" i="6"/>
  <c r="O4652" i="6"/>
  <c r="N4652" i="6"/>
  <c r="M4652" i="6"/>
  <c r="T4651" i="6" a="1"/>
  <c r="T4651" i="6" s="1"/>
  <c r="S4651" i="6" a="1"/>
  <c r="S4651" i="6" s="1"/>
  <c r="R4651" i="6"/>
  <c r="Q4651" i="6"/>
  <c r="P4651" i="6"/>
  <c r="O4651" i="6"/>
  <c r="N4651" i="6"/>
  <c r="M4651" i="6"/>
  <c r="T4650" i="6" a="1"/>
  <c r="T4650" i="6" s="1"/>
  <c r="S4650" i="6" a="1"/>
  <c r="S4650" i="6" s="1"/>
  <c r="R4650" i="6"/>
  <c r="Q4650" i="6"/>
  <c r="P4650" i="6"/>
  <c r="O4650" i="6"/>
  <c r="N4650" i="6"/>
  <c r="M4650" i="6"/>
  <c r="T4649" i="6" a="1"/>
  <c r="T4649" i="6" s="1"/>
  <c r="S4649" i="6" a="1"/>
  <c r="S4649" i="6" s="1"/>
  <c r="R4649" i="6"/>
  <c r="Q4649" i="6"/>
  <c r="P4649" i="6"/>
  <c r="O4649" i="6"/>
  <c r="N4649" i="6"/>
  <c r="M4649" i="6"/>
  <c r="T4648" i="6" a="1"/>
  <c r="T4648" i="6" s="1"/>
  <c r="S4648" i="6" a="1"/>
  <c r="S4648" i="6" s="1"/>
  <c r="R4648" i="6"/>
  <c r="Q4648" i="6"/>
  <c r="P4648" i="6"/>
  <c r="O4648" i="6"/>
  <c r="N4648" i="6"/>
  <c r="M4648" i="6"/>
  <c r="T4647" i="6" a="1"/>
  <c r="T4647" i="6" s="1"/>
  <c r="S4647" i="6" a="1"/>
  <c r="S4647" i="6" s="1"/>
  <c r="R4647" i="6"/>
  <c r="Q4647" i="6"/>
  <c r="P4647" i="6"/>
  <c r="O4647" i="6"/>
  <c r="N4647" i="6"/>
  <c r="M4647" i="6"/>
  <c r="T4646" i="6" a="1"/>
  <c r="T4646" i="6" s="1"/>
  <c r="S4646" i="6" a="1"/>
  <c r="S4646" i="6" s="1"/>
  <c r="R4646" i="6"/>
  <c r="Q4646" i="6"/>
  <c r="P4646" i="6"/>
  <c r="O4646" i="6"/>
  <c r="N4646" i="6"/>
  <c r="M4646" i="6"/>
  <c r="T4645" i="6" a="1"/>
  <c r="T4645" i="6" s="1"/>
  <c r="S4645" i="6" a="1"/>
  <c r="S4645" i="6" s="1"/>
  <c r="R4645" i="6"/>
  <c r="Q4645" i="6"/>
  <c r="P4645" i="6"/>
  <c r="O4645" i="6"/>
  <c r="N4645" i="6"/>
  <c r="M4645" i="6"/>
  <c r="T4644" i="6" a="1"/>
  <c r="T4644" i="6" s="1"/>
  <c r="S4644" i="6" a="1"/>
  <c r="S4644" i="6" s="1"/>
  <c r="R4644" i="6"/>
  <c r="Q4644" i="6"/>
  <c r="P4644" i="6"/>
  <c r="O4644" i="6"/>
  <c r="N4644" i="6"/>
  <c r="M4644" i="6"/>
  <c r="T4643" i="6" a="1"/>
  <c r="T4643" i="6" s="1"/>
  <c r="S4643" i="6" a="1"/>
  <c r="S4643" i="6" s="1"/>
  <c r="R4643" i="6"/>
  <c r="Q4643" i="6"/>
  <c r="P4643" i="6"/>
  <c r="O4643" i="6"/>
  <c r="N4643" i="6"/>
  <c r="M4643" i="6"/>
  <c r="T4642" i="6" a="1"/>
  <c r="T4642" i="6" s="1"/>
  <c r="S4642" i="6" a="1"/>
  <c r="S4642" i="6" s="1"/>
  <c r="R4642" i="6"/>
  <c r="Q4642" i="6"/>
  <c r="P4642" i="6"/>
  <c r="O4642" i="6"/>
  <c r="N4642" i="6"/>
  <c r="M4642" i="6"/>
  <c r="T4641" i="6" a="1"/>
  <c r="T4641" i="6" s="1"/>
  <c r="S4641" i="6" a="1"/>
  <c r="S4641" i="6" s="1"/>
  <c r="R4641" i="6"/>
  <c r="Q4641" i="6"/>
  <c r="P4641" i="6"/>
  <c r="O4641" i="6"/>
  <c r="N4641" i="6"/>
  <c r="M4641" i="6"/>
  <c r="T4640" i="6" a="1"/>
  <c r="T4640" i="6" s="1"/>
  <c r="S4640" i="6" a="1"/>
  <c r="S4640" i="6" s="1"/>
  <c r="R4640" i="6"/>
  <c r="Q4640" i="6"/>
  <c r="P4640" i="6"/>
  <c r="O4640" i="6"/>
  <c r="N4640" i="6"/>
  <c r="M4640" i="6"/>
  <c r="T4639" i="6" a="1"/>
  <c r="T4639" i="6" s="1"/>
  <c r="S4639" i="6" a="1"/>
  <c r="S4639" i="6" s="1"/>
  <c r="R4639" i="6"/>
  <c r="Q4639" i="6"/>
  <c r="P4639" i="6"/>
  <c r="O4639" i="6"/>
  <c r="N4639" i="6"/>
  <c r="M4639" i="6"/>
  <c r="T4638" i="6" a="1"/>
  <c r="T4638" i="6" s="1"/>
  <c r="S4638" i="6" a="1"/>
  <c r="S4638" i="6" s="1"/>
  <c r="R4638" i="6"/>
  <c r="Q4638" i="6"/>
  <c r="P4638" i="6"/>
  <c r="O4638" i="6"/>
  <c r="N4638" i="6"/>
  <c r="M4638" i="6"/>
  <c r="T4637" i="6" a="1"/>
  <c r="T4637" i="6" s="1"/>
  <c r="S4637" i="6" a="1"/>
  <c r="S4637" i="6" s="1"/>
  <c r="R4637" i="6"/>
  <c r="Q4637" i="6"/>
  <c r="P4637" i="6"/>
  <c r="O4637" i="6"/>
  <c r="N4637" i="6"/>
  <c r="M4637" i="6"/>
  <c r="T4636" i="6" a="1"/>
  <c r="T4636" i="6" s="1"/>
  <c r="S4636" i="6" a="1"/>
  <c r="S4636" i="6" s="1"/>
  <c r="R4636" i="6"/>
  <c r="Q4636" i="6"/>
  <c r="P4636" i="6"/>
  <c r="O4636" i="6"/>
  <c r="N4636" i="6"/>
  <c r="M4636" i="6"/>
  <c r="T4635" i="6" a="1"/>
  <c r="T4635" i="6" s="1"/>
  <c r="S4635" i="6" a="1"/>
  <c r="S4635" i="6" s="1"/>
  <c r="R4635" i="6"/>
  <c r="Q4635" i="6"/>
  <c r="P4635" i="6"/>
  <c r="O4635" i="6"/>
  <c r="N4635" i="6"/>
  <c r="M4635" i="6"/>
  <c r="T4634" i="6" a="1"/>
  <c r="T4634" i="6" s="1"/>
  <c r="S4634" i="6" a="1"/>
  <c r="S4634" i="6" s="1"/>
  <c r="R4634" i="6"/>
  <c r="Q4634" i="6"/>
  <c r="P4634" i="6"/>
  <c r="O4634" i="6"/>
  <c r="N4634" i="6"/>
  <c r="M4634" i="6"/>
  <c r="T4633" i="6" a="1"/>
  <c r="T4633" i="6" s="1"/>
  <c r="S4633" i="6" a="1"/>
  <c r="S4633" i="6" s="1"/>
  <c r="R4633" i="6"/>
  <c r="Q4633" i="6"/>
  <c r="P4633" i="6"/>
  <c r="O4633" i="6"/>
  <c r="N4633" i="6"/>
  <c r="M4633" i="6"/>
  <c r="T4632" i="6" a="1"/>
  <c r="T4632" i="6" s="1"/>
  <c r="S4632" i="6" a="1"/>
  <c r="S4632" i="6" s="1"/>
  <c r="R4632" i="6"/>
  <c r="Q4632" i="6"/>
  <c r="P4632" i="6"/>
  <c r="O4632" i="6"/>
  <c r="N4632" i="6"/>
  <c r="M4632" i="6"/>
  <c r="T4631" i="6" a="1"/>
  <c r="T4631" i="6" s="1"/>
  <c r="S4631" i="6" a="1"/>
  <c r="S4631" i="6" s="1"/>
  <c r="R4631" i="6"/>
  <c r="Q4631" i="6"/>
  <c r="P4631" i="6"/>
  <c r="O4631" i="6"/>
  <c r="N4631" i="6"/>
  <c r="M4631" i="6"/>
  <c r="T4630" i="6" a="1"/>
  <c r="T4630" i="6" s="1"/>
  <c r="S4630" i="6" a="1"/>
  <c r="S4630" i="6" s="1"/>
  <c r="R4630" i="6"/>
  <c r="Q4630" i="6"/>
  <c r="P4630" i="6"/>
  <c r="O4630" i="6"/>
  <c r="N4630" i="6"/>
  <c r="M4630" i="6"/>
  <c r="T4629" i="6" a="1"/>
  <c r="T4629" i="6" s="1"/>
  <c r="S4629" i="6" a="1"/>
  <c r="S4629" i="6" s="1"/>
  <c r="R4629" i="6"/>
  <c r="Q4629" i="6"/>
  <c r="P4629" i="6"/>
  <c r="O4629" i="6"/>
  <c r="N4629" i="6"/>
  <c r="M4629" i="6"/>
  <c r="T4628" i="6" a="1"/>
  <c r="T4628" i="6" s="1"/>
  <c r="S4628" i="6" a="1"/>
  <c r="S4628" i="6" s="1"/>
  <c r="R4628" i="6"/>
  <c r="Q4628" i="6"/>
  <c r="P4628" i="6"/>
  <c r="O4628" i="6"/>
  <c r="N4628" i="6"/>
  <c r="M4628" i="6"/>
  <c r="T4627" i="6" a="1"/>
  <c r="T4627" i="6" s="1"/>
  <c r="S4627" i="6" a="1"/>
  <c r="S4627" i="6" s="1"/>
  <c r="R4627" i="6"/>
  <c r="Q4627" i="6"/>
  <c r="P4627" i="6"/>
  <c r="O4627" i="6"/>
  <c r="N4627" i="6"/>
  <c r="M4627" i="6"/>
  <c r="T4626" i="6" a="1"/>
  <c r="T4626" i="6" s="1"/>
  <c r="S4626" i="6" a="1"/>
  <c r="S4626" i="6" s="1"/>
  <c r="R4626" i="6"/>
  <c r="Q4626" i="6"/>
  <c r="P4626" i="6"/>
  <c r="O4626" i="6"/>
  <c r="N4626" i="6"/>
  <c r="M4626" i="6"/>
  <c r="T4625" i="6" a="1"/>
  <c r="T4625" i="6" s="1"/>
  <c r="S4625" i="6" a="1"/>
  <c r="S4625" i="6" s="1"/>
  <c r="R4625" i="6"/>
  <c r="Q4625" i="6"/>
  <c r="P4625" i="6"/>
  <c r="O4625" i="6"/>
  <c r="N4625" i="6"/>
  <c r="M4625" i="6"/>
  <c r="T4624" i="6" a="1"/>
  <c r="T4624" i="6" s="1"/>
  <c r="S4624" i="6" a="1"/>
  <c r="S4624" i="6" s="1"/>
  <c r="R4624" i="6"/>
  <c r="Q4624" i="6"/>
  <c r="P4624" i="6"/>
  <c r="O4624" i="6"/>
  <c r="N4624" i="6"/>
  <c r="M4624" i="6"/>
  <c r="T4623" i="6" a="1"/>
  <c r="T4623" i="6" s="1"/>
  <c r="S4623" i="6" a="1"/>
  <c r="S4623" i="6" s="1"/>
  <c r="R4623" i="6"/>
  <c r="Q4623" i="6"/>
  <c r="P4623" i="6"/>
  <c r="O4623" i="6"/>
  <c r="N4623" i="6"/>
  <c r="M4623" i="6"/>
  <c r="T4622" i="6" a="1"/>
  <c r="T4622" i="6" s="1"/>
  <c r="S4622" i="6" a="1"/>
  <c r="S4622" i="6" s="1"/>
  <c r="R4622" i="6"/>
  <c r="Q4622" i="6"/>
  <c r="P4622" i="6"/>
  <c r="O4622" i="6"/>
  <c r="N4622" i="6"/>
  <c r="M4622" i="6"/>
  <c r="T4621" i="6" a="1"/>
  <c r="T4621" i="6" s="1"/>
  <c r="S4621" i="6" a="1"/>
  <c r="S4621" i="6" s="1"/>
  <c r="R4621" i="6"/>
  <c r="Q4621" i="6"/>
  <c r="P4621" i="6"/>
  <c r="O4621" i="6"/>
  <c r="N4621" i="6"/>
  <c r="M4621" i="6"/>
  <c r="T4620" i="6" a="1"/>
  <c r="T4620" i="6" s="1"/>
  <c r="S4620" i="6" a="1"/>
  <c r="S4620" i="6" s="1"/>
  <c r="R4620" i="6"/>
  <c r="Q4620" i="6"/>
  <c r="P4620" i="6"/>
  <c r="O4620" i="6"/>
  <c r="N4620" i="6"/>
  <c r="M4620" i="6"/>
  <c r="T4619" i="6" a="1"/>
  <c r="T4619" i="6" s="1"/>
  <c r="S4619" i="6" a="1"/>
  <c r="S4619" i="6" s="1"/>
  <c r="R4619" i="6"/>
  <c r="Q4619" i="6"/>
  <c r="P4619" i="6"/>
  <c r="O4619" i="6"/>
  <c r="N4619" i="6"/>
  <c r="M4619" i="6"/>
  <c r="T4618" i="6" a="1"/>
  <c r="T4618" i="6" s="1"/>
  <c r="S4618" i="6" a="1"/>
  <c r="S4618" i="6" s="1"/>
  <c r="R4618" i="6"/>
  <c r="Q4618" i="6"/>
  <c r="P4618" i="6"/>
  <c r="O4618" i="6"/>
  <c r="N4618" i="6"/>
  <c r="M4618" i="6"/>
  <c r="T4617" i="6" a="1"/>
  <c r="T4617" i="6" s="1"/>
  <c r="S4617" i="6" a="1"/>
  <c r="S4617" i="6" s="1"/>
  <c r="R4617" i="6"/>
  <c r="Q4617" i="6"/>
  <c r="P4617" i="6"/>
  <c r="O4617" i="6"/>
  <c r="N4617" i="6"/>
  <c r="M4617" i="6"/>
  <c r="T4616" i="6" a="1"/>
  <c r="T4616" i="6" s="1"/>
  <c r="S4616" i="6" a="1"/>
  <c r="S4616" i="6" s="1"/>
  <c r="R4616" i="6"/>
  <c r="Q4616" i="6"/>
  <c r="P4616" i="6"/>
  <c r="O4616" i="6"/>
  <c r="N4616" i="6"/>
  <c r="M4616" i="6"/>
  <c r="T4615" i="6" a="1"/>
  <c r="T4615" i="6" s="1"/>
  <c r="S4615" i="6" a="1"/>
  <c r="S4615" i="6" s="1"/>
  <c r="R4615" i="6"/>
  <c r="Q4615" i="6"/>
  <c r="P4615" i="6"/>
  <c r="O4615" i="6"/>
  <c r="N4615" i="6"/>
  <c r="M4615" i="6"/>
  <c r="T4614" i="6" a="1"/>
  <c r="T4614" i="6" s="1"/>
  <c r="S4614" i="6" a="1"/>
  <c r="S4614" i="6" s="1"/>
  <c r="R4614" i="6"/>
  <c r="Q4614" i="6"/>
  <c r="P4614" i="6"/>
  <c r="O4614" i="6"/>
  <c r="N4614" i="6"/>
  <c r="M4614" i="6"/>
  <c r="T4613" i="6" a="1"/>
  <c r="T4613" i="6" s="1"/>
  <c r="S4613" i="6" a="1"/>
  <c r="S4613" i="6" s="1"/>
  <c r="R4613" i="6"/>
  <c r="Q4613" i="6"/>
  <c r="P4613" i="6"/>
  <c r="O4613" i="6"/>
  <c r="N4613" i="6"/>
  <c r="M4613" i="6"/>
  <c r="T4612" i="6" a="1"/>
  <c r="T4612" i="6" s="1"/>
  <c r="S4612" i="6" a="1"/>
  <c r="S4612" i="6" s="1"/>
  <c r="R4612" i="6"/>
  <c r="Q4612" i="6"/>
  <c r="P4612" i="6"/>
  <c r="O4612" i="6"/>
  <c r="N4612" i="6"/>
  <c r="M4612" i="6"/>
  <c r="T4611" i="6" a="1"/>
  <c r="T4611" i="6" s="1"/>
  <c r="S4611" i="6" a="1"/>
  <c r="S4611" i="6" s="1"/>
  <c r="R4611" i="6"/>
  <c r="Q4611" i="6"/>
  <c r="P4611" i="6"/>
  <c r="O4611" i="6"/>
  <c r="N4611" i="6"/>
  <c r="M4611" i="6"/>
  <c r="T4610" i="6" a="1"/>
  <c r="T4610" i="6" s="1"/>
  <c r="S4610" i="6"/>
  <c r="S4610" i="6" a="1"/>
  <c r="R4610" i="6"/>
  <c r="Q4610" i="6"/>
  <c r="P4610" i="6"/>
  <c r="O4610" i="6"/>
  <c r="N4610" i="6"/>
  <c r="M4610" i="6"/>
  <c r="T4609" i="6"/>
  <c r="T4609" i="6" a="1"/>
  <c r="S4609" i="6" a="1"/>
  <c r="S4609" i="6" s="1"/>
  <c r="R4609" i="6"/>
  <c r="Q4609" i="6"/>
  <c r="P4609" i="6"/>
  <c r="O4609" i="6"/>
  <c r="N4609" i="6"/>
  <c r="M4609" i="6"/>
  <c r="T4608" i="6" a="1"/>
  <c r="T4608" i="6" s="1"/>
  <c r="S4608" i="6" a="1"/>
  <c r="S4608" i="6" s="1"/>
  <c r="R4608" i="6"/>
  <c r="Q4608" i="6"/>
  <c r="P4608" i="6"/>
  <c r="O4608" i="6"/>
  <c r="N4608" i="6"/>
  <c r="M4608" i="6"/>
  <c r="T4607" i="6" a="1"/>
  <c r="T4607" i="6" s="1"/>
  <c r="S4607" i="6" a="1"/>
  <c r="S4607" i="6" s="1"/>
  <c r="R4607" i="6"/>
  <c r="Q4607" i="6"/>
  <c r="P4607" i="6"/>
  <c r="O4607" i="6"/>
  <c r="N4607" i="6"/>
  <c r="M4607" i="6"/>
  <c r="T4606" i="6" a="1"/>
  <c r="T4606" i="6" s="1"/>
  <c r="S4606" i="6" a="1"/>
  <c r="S4606" i="6" s="1"/>
  <c r="R4606" i="6"/>
  <c r="Q4606" i="6"/>
  <c r="P4606" i="6"/>
  <c r="O4606" i="6"/>
  <c r="N4606" i="6"/>
  <c r="M4606" i="6"/>
  <c r="T4605" i="6" a="1"/>
  <c r="T4605" i="6" s="1"/>
  <c r="S4605" i="6" a="1"/>
  <c r="S4605" i="6" s="1"/>
  <c r="R4605" i="6"/>
  <c r="Q4605" i="6"/>
  <c r="P4605" i="6"/>
  <c r="O4605" i="6"/>
  <c r="N4605" i="6"/>
  <c r="M4605" i="6"/>
  <c r="T4604" i="6" a="1"/>
  <c r="T4604" i="6" s="1"/>
  <c r="S4604" i="6" a="1"/>
  <c r="S4604" i="6" s="1"/>
  <c r="R4604" i="6"/>
  <c r="Q4604" i="6"/>
  <c r="P4604" i="6"/>
  <c r="O4604" i="6"/>
  <c r="N4604" i="6"/>
  <c r="M4604" i="6"/>
  <c r="T4603" i="6" a="1"/>
  <c r="T4603" i="6" s="1"/>
  <c r="S4603" i="6" a="1"/>
  <c r="S4603" i="6" s="1"/>
  <c r="R4603" i="6"/>
  <c r="Q4603" i="6"/>
  <c r="P4603" i="6"/>
  <c r="O4603" i="6"/>
  <c r="N4603" i="6"/>
  <c r="M4603" i="6"/>
  <c r="T4602" i="6" a="1"/>
  <c r="T4602" i="6" s="1"/>
  <c r="S4602" i="6" a="1"/>
  <c r="S4602" i="6" s="1"/>
  <c r="R4602" i="6"/>
  <c r="Q4602" i="6"/>
  <c r="P4602" i="6"/>
  <c r="O4602" i="6"/>
  <c r="N4602" i="6"/>
  <c r="M4602" i="6"/>
  <c r="T4601" i="6" a="1"/>
  <c r="T4601" i="6" s="1"/>
  <c r="S4601" i="6" a="1"/>
  <c r="S4601" i="6" s="1"/>
  <c r="R4601" i="6"/>
  <c r="Q4601" i="6"/>
  <c r="P4601" i="6"/>
  <c r="O4601" i="6"/>
  <c r="N4601" i="6"/>
  <c r="M4601" i="6"/>
  <c r="T4600" i="6" a="1"/>
  <c r="T4600" i="6" s="1"/>
  <c r="S4600" i="6" a="1"/>
  <c r="S4600" i="6" s="1"/>
  <c r="R4600" i="6"/>
  <c r="Q4600" i="6"/>
  <c r="P4600" i="6"/>
  <c r="O4600" i="6"/>
  <c r="N4600" i="6"/>
  <c r="M4600" i="6"/>
  <c r="T4599" i="6" a="1"/>
  <c r="T4599" i="6" s="1"/>
  <c r="S4599" i="6" a="1"/>
  <c r="S4599" i="6" s="1"/>
  <c r="R4599" i="6"/>
  <c r="Q4599" i="6"/>
  <c r="P4599" i="6"/>
  <c r="O4599" i="6"/>
  <c r="N4599" i="6"/>
  <c r="M4599" i="6"/>
  <c r="T4598" i="6" a="1"/>
  <c r="T4598" i="6" s="1"/>
  <c r="S4598" i="6" a="1"/>
  <c r="S4598" i="6" s="1"/>
  <c r="R4598" i="6"/>
  <c r="Q4598" i="6"/>
  <c r="P4598" i="6"/>
  <c r="O4598" i="6"/>
  <c r="N4598" i="6"/>
  <c r="M4598" i="6"/>
  <c r="T4597" i="6" a="1"/>
  <c r="T4597" i="6" s="1"/>
  <c r="S4597" i="6" a="1"/>
  <c r="S4597" i="6" s="1"/>
  <c r="R4597" i="6"/>
  <c r="Q4597" i="6"/>
  <c r="P4597" i="6"/>
  <c r="O4597" i="6"/>
  <c r="N4597" i="6"/>
  <c r="M4597" i="6"/>
  <c r="T4596" i="6" a="1"/>
  <c r="T4596" i="6" s="1"/>
  <c r="S4596" i="6" a="1"/>
  <c r="S4596" i="6" s="1"/>
  <c r="R4596" i="6"/>
  <c r="Q4596" i="6"/>
  <c r="P4596" i="6"/>
  <c r="O4596" i="6"/>
  <c r="N4596" i="6"/>
  <c r="M4596" i="6"/>
  <c r="T4595" i="6" a="1"/>
  <c r="T4595" i="6" s="1"/>
  <c r="S4595" i="6"/>
  <c r="S4595" i="6" a="1"/>
  <c r="R4595" i="6"/>
  <c r="Q4595" i="6"/>
  <c r="P4595" i="6"/>
  <c r="O4595" i="6"/>
  <c r="N4595" i="6"/>
  <c r="M4595" i="6"/>
  <c r="T4594" i="6"/>
  <c r="T4594" i="6" a="1"/>
  <c r="S4594" i="6" a="1"/>
  <c r="S4594" i="6" s="1"/>
  <c r="R4594" i="6"/>
  <c r="Q4594" i="6"/>
  <c r="P4594" i="6"/>
  <c r="O4594" i="6"/>
  <c r="N4594" i="6"/>
  <c r="M4594" i="6"/>
  <c r="T4593" i="6" a="1"/>
  <c r="T4593" i="6" s="1"/>
  <c r="S4593" i="6" a="1"/>
  <c r="S4593" i="6" s="1"/>
  <c r="R4593" i="6"/>
  <c r="Q4593" i="6"/>
  <c r="P4593" i="6"/>
  <c r="O4593" i="6"/>
  <c r="N4593" i="6"/>
  <c r="M4593" i="6"/>
  <c r="T4592" i="6" a="1"/>
  <c r="T4592" i="6" s="1"/>
  <c r="S4592" i="6" a="1"/>
  <c r="S4592" i="6" s="1"/>
  <c r="R4592" i="6"/>
  <c r="Q4592" i="6"/>
  <c r="P4592" i="6"/>
  <c r="O4592" i="6"/>
  <c r="N4592" i="6"/>
  <c r="M4592" i="6"/>
  <c r="T4591" i="6" a="1"/>
  <c r="T4591" i="6" s="1"/>
  <c r="S4591" i="6" a="1"/>
  <c r="S4591" i="6" s="1"/>
  <c r="R4591" i="6"/>
  <c r="Q4591" i="6"/>
  <c r="P4591" i="6"/>
  <c r="O4591" i="6"/>
  <c r="N4591" i="6"/>
  <c r="M4591" i="6"/>
  <c r="T4590" i="6" a="1"/>
  <c r="T4590" i="6" s="1"/>
  <c r="S4590" i="6" a="1"/>
  <c r="S4590" i="6" s="1"/>
  <c r="R4590" i="6"/>
  <c r="Q4590" i="6"/>
  <c r="P4590" i="6"/>
  <c r="O4590" i="6"/>
  <c r="N4590" i="6"/>
  <c r="M4590" i="6"/>
  <c r="T4589" i="6" a="1"/>
  <c r="T4589" i="6" s="1"/>
  <c r="S4589" i="6" a="1"/>
  <c r="S4589" i="6" s="1"/>
  <c r="R4589" i="6"/>
  <c r="Q4589" i="6"/>
  <c r="P4589" i="6"/>
  <c r="O4589" i="6"/>
  <c r="N4589" i="6"/>
  <c r="M4589" i="6"/>
  <c r="T4588" i="6" a="1"/>
  <c r="T4588" i="6" s="1"/>
  <c r="S4588" i="6"/>
  <c r="S4588" i="6" a="1"/>
  <c r="R4588" i="6"/>
  <c r="Q4588" i="6"/>
  <c r="P4588" i="6"/>
  <c r="O4588" i="6"/>
  <c r="N4588" i="6"/>
  <c r="M4588" i="6"/>
  <c r="T4587" i="6"/>
  <c r="T4587" i="6" a="1"/>
  <c r="S4587" i="6" a="1"/>
  <c r="S4587" i="6" s="1"/>
  <c r="R4587" i="6"/>
  <c r="Q4587" i="6"/>
  <c r="P4587" i="6"/>
  <c r="O4587" i="6"/>
  <c r="N4587" i="6"/>
  <c r="M4587" i="6"/>
  <c r="T4586" i="6" a="1"/>
  <c r="T4586" i="6" s="1"/>
  <c r="S4586" i="6" a="1"/>
  <c r="S4586" i="6" s="1"/>
  <c r="R4586" i="6"/>
  <c r="Q4586" i="6"/>
  <c r="P4586" i="6"/>
  <c r="O4586" i="6"/>
  <c r="N4586" i="6"/>
  <c r="M4586" i="6"/>
  <c r="T4585" i="6" a="1"/>
  <c r="T4585" i="6" s="1"/>
  <c r="S4585" i="6" a="1"/>
  <c r="S4585" i="6" s="1"/>
  <c r="R4585" i="6"/>
  <c r="Q4585" i="6"/>
  <c r="P4585" i="6"/>
  <c r="O4585" i="6"/>
  <c r="N4585" i="6"/>
  <c r="M4585" i="6"/>
  <c r="T4584" i="6" a="1"/>
  <c r="T4584" i="6" s="1"/>
  <c r="S4584" i="6" a="1"/>
  <c r="S4584" i="6" s="1"/>
  <c r="R4584" i="6"/>
  <c r="Q4584" i="6"/>
  <c r="P4584" i="6"/>
  <c r="O4584" i="6"/>
  <c r="N4584" i="6"/>
  <c r="M4584" i="6"/>
  <c r="T4583" i="6" a="1"/>
  <c r="T4583" i="6" s="1"/>
  <c r="S4583" i="6" a="1"/>
  <c r="S4583" i="6" s="1"/>
  <c r="R4583" i="6"/>
  <c r="Q4583" i="6"/>
  <c r="P4583" i="6"/>
  <c r="O4583" i="6"/>
  <c r="N4583" i="6"/>
  <c r="M4583" i="6"/>
  <c r="T4582" i="6" a="1"/>
  <c r="T4582" i="6" s="1"/>
  <c r="S4582" i="6" a="1"/>
  <c r="S4582" i="6" s="1"/>
  <c r="R4582" i="6"/>
  <c r="Q4582" i="6"/>
  <c r="P4582" i="6"/>
  <c r="O4582" i="6"/>
  <c r="N4582" i="6"/>
  <c r="M4582" i="6"/>
  <c r="T4581" i="6" a="1"/>
  <c r="T4581" i="6" s="1"/>
  <c r="S4581" i="6" a="1"/>
  <c r="S4581" i="6" s="1"/>
  <c r="R4581" i="6"/>
  <c r="Q4581" i="6"/>
  <c r="P4581" i="6"/>
  <c r="O4581" i="6"/>
  <c r="N4581" i="6"/>
  <c r="M4581" i="6"/>
  <c r="T4580" i="6" a="1"/>
  <c r="T4580" i="6" s="1"/>
  <c r="S4580" i="6" a="1"/>
  <c r="S4580" i="6" s="1"/>
  <c r="R4580" i="6"/>
  <c r="Q4580" i="6"/>
  <c r="P4580" i="6"/>
  <c r="O4580" i="6"/>
  <c r="N4580" i="6"/>
  <c r="M4580" i="6"/>
  <c r="T4579" i="6" a="1"/>
  <c r="T4579" i="6" s="1"/>
  <c r="S4579" i="6"/>
  <c r="S4579" i="6" a="1"/>
  <c r="R4579" i="6"/>
  <c r="Q4579" i="6"/>
  <c r="P4579" i="6"/>
  <c r="O4579" i="6"/>
  <c r="N4579" i="6"/>
  <c r="M4579" i="6"/>
  <c r="T4578" i="6"/>
  <c r="T4578" i="6" a="1"/>
  <c r="S4578" i="6" a="1"/>
  <c r="S4578" i="6" s="1"/>
  <c r="R4578" i="6"/>
  <c r="Q4578" i="6"/>
  <c r="P4578" i="6"/>
  <c r="O4578" i="6"/>
  <c r="N4578" i="6"/>
  <c r="M4578" i="6"/>
  <c r="T4577" i="6" a="1"/>
  <c r="T4577" i="6" s="1"/>
  <c r="S4577" i="6" a="1"/>
  <c r="S4577" i="6" s="1"/>
  <c r="R4577" i="6"/>
  <c r="Q4577" i="6"/>
  <c r="P4577" i="6"/>
  <c r="O4577" i="6"/>
  <c r="N4577" i="6"/>
  <c r="M4577" i="6"/>
  <c r="T4576" i="6" a="1"/>
  <c r="T4576" i="6" s="1"/>
  <c r="S4576" i="6" a="1"/>
  <c r="S4576" i="6" s="1"/>
  <c r="R4576" i="6"/>
  <c r="Q4576" i="6"/>
  <c r="P4576" i="6"/>
  <c r="O4576" i="6"/>
  <c r="N4576" i="6"/>
  <c r="M4576" i="6"/>
  <c r="T4575" i="6" a="1"/>
  <c r="T4575" i="6" s="1"/>
  <c r="S4575" i="6" a="1"/>
  <c r="S4575" i="6" s="1"/>
  <c r="R4575" i="6"/>
  <c r="Q4575" i="6"/>
  <c r="P4575" i="6"/>
  <c r="O4575" i="6"/>
  <c r="N4575" i="6"/>
  <c r="M4575" i="6"/>
  <c r="T4574" i="6" a="1"/>
  <c r="T4574" i="6" s="1"/>
  <c r="S4574" i="6" a="1"/>
  <c r="S4574" i="6" s="1"/>
  <c r="R4574" i="6"/>
  <c r="Q4574" i="6"/>
  <c r="P4574" i="6"/>
  <c r="O4574" i="6"/>
  <c r="N4574" i="6"/>
  <c r="M4574" i="6"/>
  <c r="T4573" i="6" a="1"/>
  <c r="T4573" i="6" s="1"/>
  <c r="S4573" i="6" a="1"/>
  <c r="S4573" i="6" s="1"/>
  <c r="R4573" i="6"/>
  <c r="Q4573" i="6"/>
  <c r="P4573" i="6"/>
  <c r="O4573" i="6"/>
  <c r="N4573" i="6"/>
  <c r="M4573" i="6"/>
  <c r="T4572" i="6" a="1"/>
  <c r="T4572" i="6" s="1"/>
  <c r="S4572" i="6"/>
  <c r="S4572" i="6" a="1"/>
  <c r="R4572" i="6"/>
  <c r="Q4572" i="6"/>
  <c r="P4572" i="6"/>
  <c r="O4572" i="6"/>
  <c r="N4572" i="6"/>
  <c r="M4572" i="6"/>
  <c r="T4571" i="6"/>
  <c r="T4571" i="6" a="1"/>
  <c r="S4571" i="6" a="1"/>
  <c r="S4571" i="6" s="1"/>
  <c r="R4571" i="6"/>
  <c r="Q4571" i="6"/>
  <c r="P4571" i="6"/>
  <c r="O4571" i="6"/>
  <c r="N4571" i="6"/>
  <c r="M4571" i="6"/>
  <c r="T4570" i="6" a="1"/>
  <c r="T4570" i="6" s="1"/>
  <c r="S4570" i="6" a="1"/>
  <c r="S4570" i="6" s="1"/>
  <c r="R4570" i="6"/>
  <c r="Q4570" i="6"/>
  <c r="P4570" i="6"/>
  <c r="O4570" i="6"/>
  <c r="N4570" i="6"/>
  <c r="M4570" i="6"/>
  <c r="T4569" i="6" a="1"/>
  <c r="T4569" i="6" s="1"/>
  <c r="S4569" i="6" a="1"/>
  <c r="S4569" i="6" s="1"/>
  <c r="R4569" i="6"/>
  <c r="Q4569" i="6"/>
  <c r="P4569" i="6"/>
  <c r="O4569" i="6"/>
  <c r="N4569" i="6"/>
  <c r="M4569" i="6"/>
  <c r="T4568" i="6" a="1"/>
  <c r="T4568" i="6" s="1"/>
  <c r="S4568" i="6" a="1"/>
  <c r="S4568" i="6" s="1"/>
  <c r="R4568" i="6"/>
  <c r="Q4568" i="6"/>
  <c r="P4568" i="6"/>
  <c r="O4568" i="6"/>
  <c r="N4568" i="6"/>
  <c r="M4568" i="6"/>
  <c r="T4567" i="6" a="1"/>
  <c r="T4567" i="6" s="1"/>
  <c r="S4567" i="6" a="1"/>
  <c r="S4567" i="6" s="1"/>
  <c r="R4567" i="6"/>
  <c r="Q4567" i="6"/>
  <c r="P4567" i="6"/>
  <c r="O4567" i="6"/>
  <c r="N4567" i="6"/>
  <c r="M4567" i="6"/>
  <c r="T4566" i="6" a="1"/>
  <c r="T4566" i="6" s="1"/>
  <c r="S4566" i="6" a="1"/>
  <c r="S4566" i="6" s="1"/>
  <c r="R4566" i="6"/>
  <c r="Q4566" i="6"/>
  <c r="P4566" i="6"/>
  <c r="O4566" i="6"/>
  <c r="N4566" i="6"/>
  <c r="M4566" i="6"/>
  <c r="T4565" i="6" a="1"/>
  <c r="T4565" i="6" s="1"/>
  <c r="S4565" i="6" a="1"/>
  <c r="S4565" i="6" s="1"/>
  <c r="R4565" i="6"/>
  <c r="Q4565" i="6"/>
  <c r="P4565" i="6"/>
  <c r="O4565" i="6"/>
  <c r="N4565" i="6"/>
  <c r="M4565" i="6"/>
  <c r="T4564" i="6" a="1"/>
  <c r="T4564" i="6" s="1"/>
  <c r="S4564" i="6" a="1"/>
  <c r="S4564" i="6" s="1"/>
  <c r="R4564" i="6"/>
  <c r="Q4564" i="6"/>
  <c r="P4564" i="6"/>
  <c r="O4564" i="6"/>
  <c r="N4564" i="6"/>
  <c r="M4564" i="6"/>
  <c r="T4563" i="6" a="1"/>
  <c r="T4563" i="6" s="1"/>
  <c r="S4563" i="6"/>
  <c r="S4563" i="6" a="1"/>
  <c r="R4563" i="6"/>
  <c r="Q4563" i="6"/>
  <c r="P4563" i="6"/>
  <c r="O4563" i="6"/>
  <c r="N4563" i="6"/>
  <c r="M4563" i="6"/>
  <c r="T4562" i="6"/>
  <c r="T4562" i="6" a="1"/>
  <c r="S4562" i="6" a="1"/>
  <c r="S4562" i="6" s="1"/>
  <c r="R4562" i="6"/>
  <c r="Q4562" i="6"/>
  <c r="P4562" i="6"/>
  <c r="O4562" i="6"/>
  <c r="N4562" i="6"/>
  <c r="M4562" i="6"/>
  <c r="T4561" i="6" a="1"/>
  <c r="T4561" i="6" s="1"/>
  <c r="S4561" i="6" a="1"/>
  <c r="S4561" i="6" s="1"/>
  <c r="R4561" i="6"/>
  <c r="Q4561" i="6"/>
  <c r="P4561" i="6"/>
  <c r="O4561" i="6"/>
  <c r="N4561" i="6"/>
  <c r="M4561" i="6"/>
  <c r="T4560" i="6" a="1"/>
  <c r="T4560" i="6" s="1"/>
  <c r="S4560" i="6" a="1"/>
  <c r="S4560" i="6" s="1"/>
  <c r="R4560" i="6"/>
  <c r="Q4560" i="6"/>
  <c r="P4560" i="6"/>
  <c r="O4560" i="6"/>
  <c r="N4560" i="6"/>
  <c r="M4560" i="6"/>
  <c r="T4559" i="6" a="1"/>
  <c r="T4559" i="6" s="1"/>
  <c r="S4559" i="6" a="1"/>
  <c r="S4559" i="6" s="1"/>
  <c r="R4559" i="6"/>
  <c r="Q4559" i="6"/>
  <c r="P4559" i="6"/>
  <c r="O4559" i="6"/>
  <c r="N4559" i="6"/>
  <c r="M4559" i="6"/>
  <c r="T4558" i="6" a="1"/>
  <c r="T4558" i="6" s="1"/>
  <c r="S4558" i="6" a="1"/>
  <c r="S4558" i="6" s="1"/>
  <c r="R4558" i="6"/>
  <c r="Q4558" i="6"/>
  <c r="P4558" i="6"/>
  <c r="O4558" i="6"/>
  <c r="N4558" i="6"/>
  <c r="M4558" i="6"/>
  <c r="T4557" i="6" a="1"/>
  <c r="T4557" i="6" s="1"/>
  <c r="S4557" i="6" a="1"/>
  <c r="S4557" i="6" s="1"/>
  <c r="R4557" i="6"/>
  <c r="Q4557" i="6"/>
  <c r="P4557" i="6"/>
  <c r="O4557" i="6"/>
  <c r="N4557" i="6"/>
  <c r="M4557" i="6"/>
  <c r="T4556" i="6" a="1"/>
  <c r="T4556" i="6" s="1"/>
  <c r="S4556" i="6"/>
  <c r="S4556" i="6" a="1"/>
  <c r="R4556" i="6"/>
  <c r="Q4556" i="6"/>
  <c r="P4556" i="6"/>
  <c r="O4556" i="6"/>
  <c r="N4556" i="6"/>
  <c r="M4556" i="6"/>
  <c r="T4555" i="6" a="1"/>
  <c r="T4555" i="6" s="1"/>
  <c r="S4555" i="6" a="1"/>
  <c r="S4555" i="6" s="1"/>
  <c r="R4555" i="6"/>
  <c r="Q4555" i="6"/>
  <c r="P4555" i="6"/>
  <c r="O4555" i="6"/>
  <c r="N4555" i="6"/>
  <c r="M4555" i="6"/>
  <c r="T4554" i="6" a="1"/>
  <c r="T4554" i="6" s="1"/>
  <c r="S4554" i="6" a="1"/>
  <c r="S4554" i="6" s="1"/>
  <c r="R4554" i="6"/>
  <c r="Q4554" i="6"/>
  <c r="P4554" i="6"/>
  <c r="O4554" i="6"/>
  <c r="N4554" i="6"/>
  <c r="M4554" i="6"/>
  <c r="T4553" i="6" a="1"/>
  <c r="T4553" i="6" s="1"/>
  <c r="S4553" i="6" a="1"/>
  <c r="S4553" i="6" s="1"/>
  <c r="R4553" i="6"/>
  <c r="Q4553" i="6"/>
  <c r="P4553" i="6"/>
  <c r="O4553" i="6"/>
  <c r="N4553" i="6"/>
  <c r="M4553" i="6"/>
  <c r="T4552" i="6" a="1"/>
  <c r="T4552" i="6" s="1"/>
  <c r="S4552" i="6" a="1"/>
  <c r="S4552" i="6" s="1"/>
  <c r="R4552" i="6"/>
  <c r="Q4552" i="6"/>
  <c r="P4552" i="6"/>
  <c r="O4552" i="6"/>
  <c r="N4552" i="6"/>
  <c r="M4552" i="6"/>
  <c r="T4551" i="6" a="1"/>
  <c r="T4551" i="6" s="1"/>
  <c r="S4551" i="6" a="1"/>
  <c r="S4551" i="6" s="1"/>
  <c r="R4551" i="6"/>
  <c r="Q4551" i="6"/>
  <c r="P4551" i="6"/>
  <c r="O4551" i="6"/>
  <c r="N4551" i="6"/>
  <c r="M4551" i="6"/>
  <c r="T4550" i="6" a="1"/>
  <c r="T4550" i="6" s="1"/>
  <c r="S4550" i="6" a="1"/>
  <c r="S4550" i="6" s="1"/>
  <c r="R4550" i="6"/>
  <c r="Q4550" i="6"/>
  <c r="P4550" i="6"/>
  <c r="O4550" i="6"/>
  <c r="N4550" i="6"/>
  <c r="M4550" i="6"/>
  <c r="T4549" i="6" a="1"/>
  <c r="T4549" i="6" s="1"/>
  <c r="S4549" i="6" a="1"/>
  <c r="S4549" i="6" s="1"/>
  <c r="R4549" i="6"/>
  <c r="Q4549" i="6"/>
  <c r="P4549" i="6"/>
  <c r="O4549" i="6"/>
  <c r="N4549" i="6"/>
  <c r="M4549" i="6"/>
  <c r="T4548" i="6" a="1"/>
  <c r="T4548" i="6" s="1"/>
  <c r="S4548" i="6" a="1"/>
  <c r="S4548" i="6" s="1"/>
  <c r="R4548" i="6"/>
  <c r="Q4548" i="6"/>
  <c r="P4548" i="6"/>
  <c r="O4548" i="6"/>
  <c r="N4548" i="6"/>
  <c r="M4548" i="6"/>
  <c r="T4547" i="6" a="1"/>
  <c r="T4547" i="6" s="1"/>
  <c r="S4547" i="6"/>
  <c r="S4547" i="6" a="1"/>
  <c r="R4547" i="6"/>
  <c r="Q4547" i="6"/>
  <c r="P4547" i="6"/>
  <c r="O4547" i="6"/>
  <c r="N4547" i="6"/>
  <c r="M4547" i="6"/>
  <c r="T4546" i="6"/>
  <c r="T4546" i="6" a="1"/>
  <c r="S4546" i="6" a="1"/>
  <c r="S4546" i="6" s="1"/>
  <c r="R4546" i="6"/>
  <c r="Q4546" i="6"/>
  <c r="P4546" i="6"/>
  <c r="O4546" i="6"/>
  <c r="N4546" i="6"/>
  <c r="M4546" i="6"/>
  <c r="T4545" i="6" a="1"/>
  <c r="T4545" i="6" s="1"/>
  <c r="S4545" i="6" a="1"/>
  <c r="S4545" i="6" s="1"/>
  <c r="R4545" i="6"/>
  <c r="Q4545" i="6"/>
  <c r="P4545" i="6"/>
  <c r="O4545" i="6"/>
  <c r="N4545" i="6"/>
  <c r="M4545" i="6"/>
  <c r="T4544" i="6" a="1"/>
  <c r="T4544" i="6" s="1"/>
  <c r="S4544" i="6" a="1"/>
  <c r="S4544" i="6" s="1"/>
  <c r="R4544" i="6"/>
  <c r="Q4544" i="6"/>
  <c r="P4544" i="6"/>
  <c r="O4544" i="6"/>
  <c r="N4544" i="6"/>
  <c r="M4544" i="6"/>
  <c r="T4543" i="6" a="1"/>
  <c r="T4543" i="6" s="1"/>
  <c r="S4543" i="6" a="1"/>
  <c r="S4543" i="6" s="1"/>
  <c r="R4543" i="6"/>
  <c r="Q4543" i="6"/>
  <c r="P4543" i="6"/>
  <c r="O4543" i="6"/>
  <c r="N4543" i="6"/>
  <c r="M4543" i="6"/>
  <c r="T4542" i="6" a="1"/>
  <c r="T4542" i="6" s="1"/>
  <c r="S4542" i="6" a="1"/>
  <c r="S4542" i="6" s="1"/>
  <c r="R4542" i="6"/>
  <c r="Q4542" i="6"/>
  <c r="P4542" i="6"/>
  <c r="O4542" i="6"/>
  <c r="N4542" i="6"/>
  <c r="M4542" i="6"/>
  <c r="T4541" i="6" a="1"/>
  <c r="T4541" i="6" s="1"/>
  <c r="S4541" i="6" a="1"/>
  <c r="S4541" i="6" s="1"/>
  <c r="R4541" i="6"/>
  <c r="Q4541" i="6"/>
  <c r="P4541" i="6"/>
  <c r="O4541" i="6"/>
  <c r="N4541" i="6"/>
  <c r="M4541" i="6"/>
  <c r="T4540" i="6" a="1"/>
  <c r="T4540" i="6" s="1"/>
  <c r="S4540" i="6" a="1"/>
  <c r="S4540" i="6" s="1"/>
  <c r="R4540" i="6"/>
  <c r="Q4540" i="6"/>
  <c r="P4540" i="6"/>
  <c r="O4540" i="6"/>
  <c r="N4540" i="6"/>
  <c r="M4540" i="6"/>
  <c r="T4539" i="6" a="1"/>
  <c r="T4539" i="6" s="1"/>
  <c r="S4539" i="6" a="1"/>
  <c r="S4539" i="6" s="1"/>
  <c r="R4539" i="6"/>
  <c r="Q4539" i="6"/>
  <c r="P4539" i="6"/>
  <c r="O4539" i="6"/>
  <c r="N4539" i="6"/>
  <c r="M4539" i="6"/>
  <c r="T4538" i="6" a="1"/>
  <c r="T4538" i="6" s="1"/>
  <c r="S4538" i="6" a="1"/>
  <c r="S4538" i="6" s="1"/>
  <c r="R4538" i="6"/>
  <c r="Q4538" i="6"/>
  <c r="P4538" i="6"/>
  <c r="O4538" i="6"/>
  <c r="N4538" i="6"/>
  <c r="M4538" i="6"/>
  <c r="T4537" i="6" a="1"/>
  <c r="T4537" i="6" s="1"/>
  <c r="S4537" i="6" a="1"/>
  <c r="S4537" i="6" s="1"/>
  <c r="R4537" i="6"/>
  <c r="Q4537" i="6"/>
  <c r="P4537" i="6"/>
  <c r="O4537" i="6"/>
  <c r="N4537" i="6"/>
  <c r="M4537" i="6"/>
  <c r="T4536" i="6" a="1"/>
  <c r="T4536" i="6" s="1"/>
  <c r="S4536" i="6" a="1"/>
  <c r="S4536" i="6" s="1"/>
  <c r="R4536" i="6"/>
  <c r="Q4536" i="6"/>
  <c r="P4536" i="6"/>
  <c r="O4536" i="6"/>
  <c r="N4536" i="6"/>
  <c r="M4536" i="6"/>
  <c r="T4535" i="6"/>
  <c r="T4535" i="6" a="1"/>
  <c r="S4535" i="6"/>
  <c r="S4535" i="6" a="1"/>
  <c r="R4535" i="6"/>
  <c r="Q4535" i="6"/>
  <c r="P4535" i="6"/>
  <c r="O4535" i="6"/>
  <c r="N4535" i="6"/>
  <c r="M4535" i="6"/>
  <c r="T4534" i="6"/>
  <c r="T4534" i="6" a="1"/>
  <c r="S4534" i="6" a="1"/>
  <c r="S4534" i="6" s="1"/>
  <c r="R4534" i="6"/>
  <c r="Q4534" i="6"/>
  <c r="P4534" i="6"/>
  <c r="O4534" i="6"/>
  <c r="N4534" i="6"/>
  <c r="M4534" i="6"/>
  <c r="T4533" i="6" a="1"/>
  <c r="T4533" i="6" s="1"/>
  <c r="S4533" i="6" a="1"/>
  <c r="S4533" i="6" s="1"/>
  <c r="R4533" i="6"/>
  <c r="Q4533" i="6"/>
  <c r="P4533" i="6"/>
  <c r="O4533" i="6"/>
  <c r="N4533" i="6"/>
  <c r="M4533" i="6"/>
  <c r="T4532" i="6" a="1"/>
  <c r="T4532" i="6" s="1"/>
  <c r="S4532" i="6" a="1"/>
  <c r="S4532" i="6" s="1"/>
  <c r="R4532" i="6"/>
  <c r="Q4532" i="6"/>
  <c r="P4532" i="6"/>
  <c r="O4532" i="6"/>
  <c r="N4532" i="6"/>
  <c r="M4532" i="6"/>
  <c r="T4531" i="6" a="1"/>
  <c r="T4531" i="6" s="1"/>
  <c r="S4531" i="6"/>
  <c r="S4531" i="6" a="1"/>
  <c r="R4531" i="6"/>
  <c r="Q4531" i="6"/>
  <c r="P4531" i="6"/>
  <c r="O4531" i="6"/>
  <c r="N4531" i="6"/>
  <c r="M4531" i="6"/>
  <c r="T4530" i="6"/>
  <c r="T4530" i="6" a="1"/>
  <c r="S4530" i="6"/>
  <c r="S4530" i="6" a="1"/>
  <c r="R4530" i="6"/>
  <c r="Q4530" i="6"/>
  <c r="P4530" i="6"/>
  <c r="O4530" i="6"/>
  <c r="N4530" i="6"/>
  <c r="M4530" i="6"/>
  <c r="T4529" i="6"/>
  <c r="T4529" i="6" a="1"/>
  <c r="S4529" i="6" a="1"/>
  <c r="S4529" i="6" s="1"/>
  <c r="R4529" i="6"/>
  <c r="Q4529" i="6"/>
  <c r="P4529" i="6"/>
  <c r="O4529" i="6"/>
  <c r="N4529" i="6"/>
  <c r="M4529" i="6"/>
  <c r="T4528" i="6" a="1"/>
  <c r="T4528" i="6" s="1"/>
  <c r="S4528" i="6" a="1"/>
  <c r="S4528" i="6" s="1"/>
  <c r="R4528" i="6"/>
  <c r="Q4528" i="6"/>
  <c r="P4528" i="6"/>
  <c r="O4528" i="6"/>
  <c r="N4528" i="6"/>
  <c r="M4528" i="6"/>
  <c r="T4527" i="6" a="1"/>
  <c r="T4527" i="6" s="1"/>
  <c r="S4527" i="6"/>
  <c r="S4527" i="6" a="1"/>
  <c r="R4527" i="6"/>
  <c r="Q4527" i="6"/>
  <c r="P4527" i="6"/>
  <c r="O4527" i="6"/>
  <c r="N4527" i="6"/>
  <c r="M4527" i="6"/>
  <c r="T4526" i="6"/>
  <c r="T4526" i="6" a="1"/>
  <c r="S4526" i="6"/>
  <c r="S4526" i="6" a="1"/>
  <c r="R4526" i="6"/>
  <c r="Q4526" i="6"/>
  <c r="P4526" i="6"/>
  <c r="O4526" i="6"/>
  <c r="N4526" i="6"/>
  <c r="M4526" i="6"/>
  <c r="T4525" i="6" a="1"/>
  <c r="T4525" i="6" s="1"/>
  <c r="S4525" i="6" a="1"/>
  <c r="S4525" i="6" s="1"/>
  <c r="R4525" i="6"/>
  <c r="Q4525" i="6"/>
  <c r="P4525" i="6"/>
  <c r="O4525" i="6"/>
  <c r="N4525" i="6"/>
  <c r="M4525" i="6"/>
  <c r="T4524" i="6" a="1"/>
  <c r="T4524" i="6" s="1"/>
  <c r="S4524" i="6"/>
  <c r="S4524" i="6" a="1"/>
  <c r="R4524" i="6"/>
  <c r="Q4524" i="6"/>
  <c r="P4524" i="6"/>
  <c r="O4524" i="6"/>
  <c r="N4524" i="6"/>
  <c r="M4524" i="6"/>
  <c r="T4523" i="6"/>
  <c r="T4523" i="6" a="1"/>
  <c r="S4523" i="6"/>
  <c r="S4523" i="6" a="1"/>
  <c r="R4523" i="6"/>
  <c r="Q4523" i="6"/>
  <c r="P4523" i="6"/>
  <c r="O4523" i="6"/>
  <c r="N4523" i="6"/>
  <c r="M4523" i="6"/>
  <c r="T4522" i="6"/>
  <c r="T4522" i="6" a="1"/>
  <c r="S4522" i="6" a="1"/>
  <c r="S4522" i="6" s="1"/>
  <c r="R4522" i="6"/>
  <c r="Q4522" i="6"/>
  <c r="P4522" i="6"/>
  <c r="O4522" i="6"/>
  <c r="N4522" i="6"/>
  <c r="M4522" i="6"/>
  <c r="T4521" i="6" a="1"/>
  <c r="T4521" i="6" s="1"/>
  <c r="S4521" i="6" a="1"/>
  <c r="S4521" i="6" s="1"/>
  <c r="R4521" i="6"/>
  <c r="Q4521" i="6"/>
  <c r="P4521" i="6"/>
  <c r="O4521" i="6"/>
  <c r="N4521" i="6"/>
  <c r="M4521" i="6"/>
  <c r="T4520" i="6" a="1"/>
  <c r="T4520" i="6" s="1"/>
  <c r="S4520" i="6"/>
  <c r="S4520" i="6" a="1"/>
  <c r="R4520" i="6"/>
  <c r="Q4520" i="6"/>
  <c r="P4520" i="6"/>
  <c r="O4520" i="6"/>
  <c r="N4520" i="6"/>
  <c r="M4520" i="6"/>
  <c r="T4519" i="6"/>
  <c r="T4519" i="6" a="1"/>
  <c r="S4519" i="6" a="1"/>
  <c r="S4519" i="6" s="1"/>
  <c r="R4519" i="6"/>
  <c r="Q4519" i="6"/>
  <c r="P4519" i="6"/>
  <c r="O4519" i="6"/>
  <c r="N4519" i="6"/>
  <c r="M4519" i="6"/>
  <c r="T4518" i="6" a="1"/>
  <c r="T4518" i="6" s="1"/>
  <c r="S4518" i="6" a="1"/>
  <c r="S4518" i="6" s="1"/>
  <c r="R4518" i="6"/>
  <c r="Q4518" i="6"/>
  <c r="P4518" i="6"/>
  <c r="O4518" i="6"/>
  <c r="N4518" i="6"/>
  <c r="M4518" i="6"/>
  <c r="T4517" i="6" a="1"/>
  <c r="T4517" i="6" s="1"/>
  <c r="S4517" i="6" a="1"/>
  <c r="S4517" i="6" s="1"/>
  <c r="R4517" i="6"/>
  <c r="Q4517" i="6"/>
  <c r="P4517" i="6"/>
  <c r="O4517" i="6"/>
  <c r="N4517" i="6"/>
  <c r="M4517" i="6"/>
  <c r="T4516" i="6" a="1"/>
  <c r="T4516" i="6" s="1"/>
  <c r="S4516" i="6" a="1"/>
  <c r="S4516" i="6" s="1"/>
  <c r="R4516" i="6"/>
  <c r="Q4516" i="6"/>
  <c r="P4516" i="6"/>
  <c r="O4516" i="6"/>
  <c r="N4516" i="6"/>
  <c r="M4516" i="6"/>
  <c r="T4515" i="6" a="1"/>
  <c r="T4515" i="6" s="1"/>
  <c r="S4515" i="6"/>
  <c r="S4515" i="6" a="1"/>
  <c r="R4515" i="6"/>
  <c r="Q4515" i="6"/>
  <c r="P4515" i="6"/>
  <c r="O4515" i="6"/>
  <c r="N4515" i="6"/>
  <c r="M4515" i="6"/>
  <c r="T4514" i="6"/>
  <c r="T4514" i="6" a="1"/>
  <c r="S4514" i="6"/>
  <c r="S4514" i="6" a="1"/>
  <c r="R4514" i="6"/>
  <c r="Q4514" i="6"/>
  <c r="P4514" i="6"/>
  <c r="O4514" i="6"/>
  <c r="N4514" i="6"/>
  <c r="M4514" i="6"/>
  <c r="T4513" i="6"/>
  <c r="T4513" i="6" a="1"/>
  <c r="S4513" i="6" a="1"/>
  <c r="S4513" i="6" s="1"/>
  <c r="R4513" i="6"/>
  <c r="Q4513" i="6"/>
  <c r="P4513" i="6"/>
  <c r="O4513" i="6"/>
  <c r="N4513" i="6"/>
  <c r="M4513" i="6"/>
  <c r="T4512" i="6" a="1"/>
  <c r="T4512" i="6" s="1"/>
  <c r="S4512" i="6" a="1"/>
  <c r="S4512" i="6" s="1"/>
  <c r="R4512" i="6"/>
  <c r="Q4512" i="6"/>
  <c r="P4512" i="6"/>
  <c r="O4512" i="6"/>
  <c r="N4512" i="6"/>
  <c r="M4512" i="6"/>
  <c r="T4511" i="6" a="1"/>
  <c r="T4511" i="6" s="1"/>
  <c r="S4511" i="6"/>
  <c r="S4511" i="6" a="1"/>
  <c r="R4511" i="6"/>
  <c r="Q4511" i="6"/>
  <c r="P4511" i="6"/>
  <c r="O4511" i="6"/>
  <c r="N4511" i="6"/>
  <c r="M4511" i="6"/>
  <c r="T4510" i="6"/>
  <c r="T4510" i="6" a="1"/>
  <c r="S4510" i="6" a="1"/>
  <c r="S4510" i="6" s="1"/>
  <c r="R4510" i="6"/>
  <c r="Q4510" i="6"/>
  <c r="P4510" i="6"/>
  <c r="O4510" i="6"/>
  <c r="N4510" i="6"/>
  <c r="M4510" i="6"/>
  <c r="T4509" i="6" a="1"/>
  <c r="T4509" i="6" s="1"/>
  <c r="S4509" i="6" a="1"/>
  <c r="S4509" i="6" s="1"/>
  <c r="R4509" i="6"/>
  <c r="Q4509" i="6"/>
  <c r="P4509" i="6"/>
  <c r="O4509" i="6"/>
  <c r="N4509" i="6"/>
  <c r="M4509" i="6"/>
  <c r="T4508" i="6" a="1"/>
  <c r="T4508" i="6" s="1"/>
  <c r="S4508" i="6"/>
  <c r="S4508" i="6" a="1"/>
  <c r="R4508" i="6"/>
  <c r="Q4508" i="6"/>
  <c r="P4508" i="6"/>
  <c r="O4508" i="6"/>
  <c r="N4508" i="6"/>
  <c r="M4508" i="6"/>
  <c r="T4507" i="6"/>
  <c r="T4507" i="6" a="1"/>
  <c r="S4507" i="6"/>
  <c r="S4507" i="6" a="1"/>
  <c r="R4507" i="6"/>
  <c r="Q4507" i="6"/>
  <c r="P4507" i="6"/>
  <c r="O4507" i="6"/>
  <c r="N4507" i="6"/>
  <c r="M4507" i="6"/>
  <c r="T4506" i="6"/>
  <c r="T4506" i="6" a="1"/>
  <c r="S4506" i="6" a="1"/>
  <c r="S4506" i="6" s="1"/>
  <c r="R4506" i="6"/>
  <c r="Q4506" i="6"/>
  <c r="P4506" i="6"/>
  <c r="O4506" i="6"/>
  <c r="N4506" i="6"/>
  <c r="M4506" i="6"/>
  <c r="T4505" i="6" a="1"/>
  <c r="T4505" i="6" s="1"/>
  <c r="S4505" i="6" a="1"/>
  <c r="S4505" i="6" s="1"/>
  <c r="R4505" i="6"/>
  <c r="Q4505" i="6"/>
  <c r="P4505" i="6"/>
  <c r="O4505" i="6"/>
  <c r="N4505" i="6"/>
  <c r="M4505" i="6"/>
  <c r="T4504" i="6" a="1"/>
  <c r="T4504" i="6" s="1"/>
  <c r="S4504" i="6"/>
  <c r="S4504" i="6" a="1"/>
  <c r="R4504" i="6"/>
  <c r="Q4504" i="6"/>
  <c r="P4504" i="6"/>
  <c r="O4504" i="6"/>
  <c r="N4504" i="6"/>
  <c r="M4504" i="6"/>
  <c r="T4503" i="6"/>
  <c r="T4503" i="6" a="1"/>
  <c r="S4503" i="6" a="1"/>
  <c r="S4503" i="6" s="1"/>
  <c r="R4503" i="6"/>
  <c r="Q4503" i="6"/>
  <c r="P4503" i="6"/>
  <c r="O4503" i="6"/>
  <c r="N4503" i="6"/>
  <c r="M4503" i="6"/>
  <c r="T4502" i="6" a="1"/>
  <c r="T4502" i="6" s="1"/>
  <c r="S4502" i="6" a="1"/>
  <c r="S4502" i="6" s="1"/>
  <c r="R4502" i="6"/>
  <c r="Q4502" i="6"/>
  <c r="P4502" i="6"/>
  <c r="O4502" i="6"/>
  <c r="N4502" i="6"/>
  <c r="M4502" i="6"/>
  <c r="T4501" i="6" a="1"/>
  <c r="T4501" i="6" s="1"/>
  <c r="S4501" i="6" a="1"/>
  <c r="S4501" i="6" s="1"/>
  <c r="R4501" i="6"/>
  <c r="Q4501" i="6"/>
  <c r="P4501" i="6"/>
  <c r="O4501" i="6"/>
  <c r="N4501" i="6"/>
  <c r="M4501" i="6"/>
  <c r="T4500" i="6" a="1"/>
  <c r="T4500" i="6" s="1"/>
  <c r="S4500" i="6" a="1"/>
  <c r="S4500" i="6" s="1"/>
  <c r="R4500" i="6"/>
  <c r="Q4500" i="6"/>
  <c r="P4500" i="6"/>
  <c r="O4500" i="6"/>
  <c r="N4500" i="6"/>
  <c r="M4500" i="6"/>
  <c r="T4499" i="6" a="1"/>
  <c r="T4499" i="6" s="1"/>
  <c r="S4499" i="6"/>
  <c r="S4499" i="6" a="1"/>
  <c r="R4499" i="6"/>
  <c r="Q4499" i="6"/>
  <c r="P4499" i="6"/>
  <c r="O4499" i="6"/>
  <c r="N4499" i="6"/>
  <c r="M4499" i="6"/>
  <c r="T4498" i="6"/>
  <c r="T4498" i="6" a="1"/>
  <c r="S4498" i="6"/>
  <c r="S4498" i="6" a="1"/>
  <c r="R4498" i="6"/>
  <c r="Q4498" i="6"/>
  <c r="P4498" i="6"/>
  <c r="O4498" i="6"/>
  <c r="N4498" i="6"/>
  <c r="M4498" i="6"/>
  <c r="T4497" i="6"/>
  <c r="T4497" i="6" a="1"/>
  <c r="S4497" i="6" a="1"/>
  <c r="S4497" i="6" s="1"/>
  <c r="R4497" i="6"/>
  <c r="Q4497" i="6"/>
  <c r="P4497" i="6"/>
  <c r="O4497" i="6"/>
  <c r="N4497" i="6"/>
  <c r="M4497" i="6"/>
  <c r="T4496" i="6" a="1"/>
  <c r="T4496" i="6" s="1"/>
  <c r="S4496" i="6" a="1"/>
  <c r="S4496" i="6" s="1"/>
  <c r="R4496" i="6"/>
  <c r="Q4496" i="6"/>
  <c r="P4496" i="6"/>
  <c r="O4496" i="6"/>
  <c r="N4496" i="6"/>
  <c r="M4496" i="6"/>
  <c r="T4495" i="6" a="1"/>
  <c r="T4495" i="6" s="1"/>
  <c r="S4495" i="6"/>
  <c r="S4495" i="6" a="1"/>
  <c r="R4495" i="6"/>
  <c r="Q4495" i="6"/>
  <c r="P4495" i="6"/>
  <c r="O4495" i="6"/>
  <c r="N4495" i="6"/>
  <c r="M4495" i="6"/>
  <c r="T4494" i="6"/>
  <c r="T4494" i="6" a="1"/>
  <c r="S4494" i="6" a="1"/>
  <c r="S4494" i="6" s="1"/>
  <c r="R4494" i="6"/>
  <c r="Q4494" i="6"/>
  <c r="P4494" i="6"/>
  <c r="O4494" i="6"/>
  <c r="N4494" i="6"/>
  <c r="M4494" i="6"/>
  <c r="T4493" i="6" a="1"/>
  <c r="T4493" i="6" s="1"/>
  <c r="S4493" i="6" a="1"/>
  <c r="S4493" i="6" s="1"/>
  <c r="R4493" i="6"/>
  <c r="Q4493" i="6"/>
  <c r="P4493" i="6"/>
  <c r="O4493" i="6"/>
  <c r="N4493" i="6"/>
  <c r="M4493" i="6"/>
  <c r="T4492" i="6" a="1"/>
  <c r="T4492" i="6" s="1"/>
  <c r="S4492" i="6"/>
  <c r="S4492" i="6" a="1"/>
  <c r="R4492" i="6"/>
  <c r="Q4492" i="6"/>
  <c r="P4492" i="6"/>
  <c r="O4492" i="6"/>
  <c r="N4492" i="6"/>
  <c r="M4492" i="6"/>
  <c r="T4491" i="6"/>
  <c r="T4491" i="6" a="1"/>
  <c r="S4491" i="6"/>
  <c r="S4491" i="6" a="1"/>
  <c r="R4491" i="6"/>
  <c r="Q4491" i="6"/>
  <c r="P4491" i="6"/>
  <c r="O4491" i="6"/>
  <c r="N4491" i="6"/>
  <c r="M4491" i="6"/>
  <c r="T4490" i="6"/>
  <c r="T4490" i="6" a="1"/>
  <c r="S4490" i="6" a="1"/>
  <c r="S4490" i="6" s="1"/>
  <c r="R4490" i="6"/>
  <c r="Q4490" i="6"/>
  <c r="P4490" i="6"/>
  <c r="O4490" i="6"/>
  <c r="N4490" i="6"/>
  <c r="M4490" i="6"/>
  <c r="T4489" i="6" a="1"/>
  <c r="T4489" i="6" s="1"/>
  <c r="S4489" i="6" a="1"/>
  <c r="S4489" i="6" s="1"/>
  <c r="R4489" i="6"/>
  <c r="Q4489" i="6"/>
  <c r="P4489" i="6"/>
  <c r="O4489" i="6"/>
  <c r="N4489" i="6"/>
  <c r="M4489" i="6"/>
  <c r="T4488" i="6" a="1"/>
  <c r="T4488" i="6" s="1"/>
  <c r="S4488" i="6"/>
  <c r="S4488" i="6" a="1"/>
  <c r="R4488" i="6"/>
  <c r="Q4488" i="6"/>
  <c r="P4488" i="6"/>
  <c r="O4488" i="6"/>
  <c r="N4488" i="6"/>
  <c r="M4488" i="6"/>
  <c r="T4487" i="6"/>
  <c r="T4487" i="6" a="1"/>
  <c r="S4487" i="6" a="1"/>
  <c r="S4487" i="6" s="1"/>
  <c r="R4487" i="6"/>
  <c r="Q4487" i="6"/>
  <c r="P4487" i="6"/>
  <c r="O4487" i="6"/>
  <c r="N4487" i="6"/>
  <c r="M4487" i="6"/>
  <c r="T4486" i="6" a="1"/>
  <c r="T4486" i="6" s="1"/>
  <c r="S4486" i="6" a="1"/>
  <c r="S4486" i="6" s="1"/>
  <c r="R4486" i="6"/>
  <c r="Q4486" i="6"/>
  <c r="P4486" i="6"/>
  <c r="O4486" i="6"/>
  <c r="N4486" i="6"/>
  <c r="M4486" i="6"/>
  <c r="T4485" i="6" a="1"/>
  <c r="T4485" i="6" s="1"/>
  <c r="S4485" i="6" a="1"/>
  <c r="S4485" i="6" s="1"/>
  <c r="R4485" i="6"/>
  <c r="Q4485" i="6"/>
  <c r="P4485" i="6"/>
  <c r="O4485" i="6"/>
  <c r="N4485" i="6"/>
  <c r="M4485" i="6"/>
  <c r="T4484" i="6" a="1"/>
  <c r="T4484" i="6" s="1"/>
  <c r="S4484" i="6" a="1"/>
  <c r="S4484" i="6" s="1"/>
  <c r="R4484" i="6"/>
  <c r="Q4484" i="6"/>
  <c r="P4484" i="6"/>
  <c r="O4484" i="6"/>
  <c r="N4484" i="6"/>
  <c r="M4484" i="6"/>
  <c r="T4483" i="6" a="1"/>
  <c r="T4483" i="6" s="1"/>
  <c r="S4483" i="6"/>
  <c r="S4483" i="6" a="1"/>
  <c r="R4483" i="6"/>
  <c r="Q4483" i="6"/>
  <c r="P4483" i="6"/>
  <c r="O4483" i="6"/>
  <c r="N4483" i="6"/>
  <c r="M4483" i="6"/>
  <c r="T4482" i="6"/>
  <c r="T4482" i="6" a="1"/>
  <c r="S4482" i="6"/>
  <c r="S4482" i="6" a="1"/>
  <c r="R4482" i="6"/>
  <c r="Q4482" i="6"/>
  <c r="P4482" i="6"/>
  <c r="O4482" i="6"/>
  <c r="N4482" i="6"/>
  <c r="M4482" i="6"/>
  <c r="T4481" i="6"/>
  <c r="T4481" i="6" a="1"/>
  <c r="S4481" i="6" a="1"/>
  <c r="S4481" i="6" s="1"/>
  <c r="R4481" i="6"/>
  <c r="Q4481" i="6"/>
  <c r="P4481" i="6"/>
  <c r="O4481" i="6"/>
  <c r="N4481" i="6"/>
  <c r="M4481" i="6"/>
  <c r="T4480" i="6" a="1"/>
  <c r="T4480" i="6" s="1"/>
  <c r="S4480" i="6" a="1"/>
  <c r="S4480" i="6" s="1"/>
  <c r="R4480" i="6"/>
  <c r="Q4480" i="6"/>
  <c r="P4480" i="6"/>
  <c r="O4480" i="6"/>
  <c r="N4480" i="6"/>
  <c r="M4480" i="6"/>
  <c r="T4479" i="6" a="1"/>
  <c r="T4479" i="6" s="1"/>
  <c r="S4479" i="6"/>
  <c r="S4479" i="6" a="1"/>
  <c r="R4479" i="6"/>
  <c r="Q4479" i="6"/>
  <c r="P4479" i="6"/>
  <c r="O4479" i="6"/>
  <c r="N4479" i="6"/>
  <c r="M4479" i="6"/>
  <c r="T4478" i="6"/>
  <c r="T4478" i="6" a="1"/>
  <c r="S4478" i="6" a="1"/>
  <c r="S4478" i="6" s="1"/>
  <c r="R4478" i="6"/>
  <c r="Q4478" i="6"/>
  <c r="P4478" i="6"/>
  <c r="O4478" i="6"/>
  <c r="N4478" i="6"/>
  <c r="M4478" i="6"/>
  <c r="T4477" i="6" a="1"/>
  <c r="T4477" i="6" s="1"/>
  <c r="S4477" i="6" a="1"/>
  <c r="S4477" i="6" s="1"/>
  <c r="R4477" i="6"/>
  <c r="Q4477" i="6"/>
  <c r="P4477" i="6"/>
  <c r="O4477" i="6"/>
  <c r="N4477" i="6"/>
  <c r="M4477" i="6"/>
  <c r="T4476" i="6" a="1"/>
  <c r="T4476" i="6" s="1"/>
  <c r="S4476" i="6"/>
  <c r="S4476" i="6" a="1"/>
  <c r="R4476" i="6"/>
  <c r="Q4476" i="6"/>
  <c r="P4476" i="6"/>
  <c r="O4476" i="6"/>
  <c r="N4476" i="6"/>
  <c r="M4476" i="6"/>
  <c r="T4475" i="6"/>
  <c r="T4475" i="6" a="1"/>
  <c r="S4475" i="6"/>
  <c r="S4475" i="6" a="1"/>
  <c r="R4475" i="6"/>
  <c r="Q4475" i="6"/>
  <c r="P4475" i="6"/>
  <c r="O4475" i="6"/>
  <c r="N4475" i="6"/>
  <c r="M4475" i="6"/>
  <c r="T4474" i="6"/>
  <c r="T4474" i="6" a="1"/>
  <c r="S4474" i="6" a="1"/>
  <c r="S4474" i="6" s="1"/>
  <c r="R4474" i="6"/>
  <c r="Q4474" i="6"/>
  <c r="P4474" i="6"/>
  <c r="O4474" i="6"/>
  <c r="N4474" i="6"/>
  <c r="M4474" i="6"/>
  <c r="T4473" i="6" a="1"/>
  <c r="T4473" i="6" s="1"/>
  <c r="S4473" i="6" a="1"/>
  <c r="S4473" i="6" s="1"/>
  <c r="R4473" i="6"/>
  <c r="Q4473" i="6"/>
  <c r="P4473" i="6"/>
  <c r="O4473" i="6"/>
  <c r="N4473" i="6"/>
  <c r="M4473" i="6"/>
  <c r="T4472" i="6" a="1"/>
  <c r="T4472" i="6" s="1"/>
  <c r="S4472" i="6"/>
  <c r="S4472" i="6" a="1"/>
  <c r="R4472" i="6"/>
  <c r="Q4472" i="6"/>
  <c r="P4472" i="6"/>
  <c r="O4472" i="6"/>
  <c r="N4472" i="6"/>
  <c r="M4472" i="6"/>
  <c r="T4471" i="6"/>
  <c r="T4471" i="6" a="1"/>
  <c r="S4471" i="6" a="1"/>
  <c r="S4471" i="6" s="1"/>
  <c r="R4471" i="6"/>
  <c r="Q4471" i="6"/>
  <c r="P4471" i="6"/>
  <c r="O4471" i="6"/>
  <c r="N4471" i="6"/>
  <c r="M4471" i="6"/>
  <c r="T4470" i="6" a="1"/>
  <c r="T4470" i="6" s="1"/>
  <c r="S4470" i="6" a="1"/>
  <c r="S4470" i="6" s="1"/>
  <c r="R4470" i="6"/>
  <c r="Q4470" i="6"/>
  <c r="P4470" i="6"/>
  <c r="O4470" i="6"/>
  <c r="N4470" i="6"/>
  <c r="M4470" i="6"/>
  <c r="T4469" i="6" a="1"/>
  <c r="T4469" i="6" s="1"/>
  <c r="S4469" i="6" a="1"/>
  <c r="S4469" i="6" s="1"/>
  <c r="R4469" i="6"/>
  <c r="Q4469" i="6"/>
  <c r="P4469" i="6"/>
  <c r="O4469" i="6"/>
  <c r="N4469" i="6"/>
  <c r="M4469" i="6"/>
  <c r="T4468" i="6" a="1"/>
  <c r="T4468" i="6" s="1"/>
  <c r="S4468" i="6" a="1"/>
  <c r="S4468" i="6" s="1"/>
  <c r="R4468" i="6"/>
  <c r="Q4468" i="6"/>
  <c r="P4468" i="6"/>
  <c r="O4468" i="6"/>
  <c r="N4468" i="6"/>
  <c r="M4468" i="6"/>
  <c r="T4467" i="6" a="1"/>
  <c r="T4467" i="6" s="1"/>
  <c r="S4467" i="6"/>
  <c r="S4467" i="6" a="1"/>
  <c r="R4467" i="6"/>
  <c r="Q4467" i="6"/>
  <c r="P4467" i="6"/>
  <c r="O4467" i="6"/>
  <c r="N4467" i="6"/>
  <c r="M4467" i="6"/>
  <c r="T4466" i="6"/>
  <c r="T4466" i="6" a="1"/>
  <c r="S4466" i="6"/>
  <c r="S4466" i="6" a="1"/>
  <c r="R4466" i="6"/>
  <c r="Q4466" i="6"/>
  <c r="P4466" i="6"/>
  <c r="O4466" i="6"/>
  <c r="N4466" i="6"/>
  <c r="M4466" i="6"/>
  <c r="T4465" i="6"/>
  <c r="T4465" i="6" a="1"/>
  <c r="S4465" i="6" a="1"/>
  <c r="S4465" i="6" s="1"/>
  <c r="R4465" i="6"/>
  <c r="Q4465" i="6"/>
  <c r="P4465" i="6"/>
  <c r="O4465" i="6"/>
  <c r="N4465" i="6"/>
  <c r="M4465" i="6"/>
  <c r="T4464" i="6" a="1"/>
  <c r="T4464" i="6" s="1"/>
  <c r="S4464" i="6" a="1"/>
  <c r="S4464" i="6" s="1"/>
  <c r="R4464" i="6"/>
  <c r="Q4464" i="6"/>
  <c r="P4464" i="6"/>
  <c r="O4464" i="6"/>
  <c r="N4464" i="6"/>
  <c r="M4464" i="6"/>
  <c r="T4463" i="6" a="1"/>
  <c r="T4463" i="6" s="1"/>
  <c r="S4463" i="6"/>
  <c r="S4463" i="6" a="1"/>
  <c r="R4463" i="6"/>
  <c r="Q4463" i="6"/>
  <c r="P4463" i="6"/>
  <c r="O4463" i="6"/>
  <c r="N4463" i="6"/>
  <c r="M4463" i="6"/>
  <c r="T4462" i="6"/>
  <c r="T4462" i="6" a="1"/>
  <c r="S4462" i="6" a="1"/>
  <c r="S4462" i="6" s="1"/>
  <c r="R4462" i="6"/>
  <c r="Q4462" i="6"/>
  <c r="P4462" i="6"/>
  <c r="O4462" i="6"/>
  <c r="N4462" i="6"/>
  <c r="M4462" i="6"/>
  <c r="T4461" i="6" a="1"/>
  <c r="T4461" i="6" s="1"/>
  <c r="S4461" i="6" a="1"/>
  <c r="S4461" i="6" s="1"/>
  <c r="R4461" i="6"/>
  <c r="Q4461" i="6"/>
  <c r="P4461" i="6"/>
  <c r="O4461" i="6"/>
  <c r="N4461" i="6"/>
  <c r="M4461" i="6"/>
  <c r="T4460" i="6" a="1"/>
  <c r="T4460" i="6" s="1"/>
  <c r="S4460" i="6"/>
  <c r="S4460" i="6" a="1"/>
  <c r="R4460" i="6"/>
  <c r="Q4460" i="6"/>
  <c r="P4460" i="6"/>
  <c r="O4460" i="6"/>
  <c r="N4460" i="6"/>
  <c r="M4460" i="6"/>
  <c r="T4459" i="6"/>
  <c r="T4459" i="6" a="1"/>
  <c r="S4459" i="6"/>
  <c r="S4459" i="6" a="1"/>
  <c r="R4459" i="6"/>
  <c r="Q4459" i="6"/>
  <c r="P4459" i="6"/>
  <c r="O4459" i="6"/>
  <c r="N4459" i="6"/>
  <c r="M4459" i="6"/>
  <c r="T4458" i="6"/>
  <c r="T4458" i="6" a="1"/>
  <c r="S4458" i="6" a="1"/>
  <c r="S4458" i="6" s="1"/>
  <c r="R4458" i="6"/>
  <c r="Q4458" i="6"/>
  <c r="P4458" i="6"/>
  <c r="O4458" i="6"/>
  <c r="N4458" i="6"/>
  <c r="M4458" i="6"/>
  <c r="T4457" i="6" a="1"/>
  <c r="T4457" i="6" s="1"/>
  <c r="S4457" i="6" a="1"/>
  <c r="S4457" i="6" s="1"/>
  <c r="R4457" i="6"/>
  <c r="Q4457" i="6"/>
  <c r="P4457" i="6"/>
  <c r="O4457" i="6"/>
  <c r="N4457" i="6"/>
  <c r="M4457" i="6"/>
  <c r="T4456" i="6" a="1"/>
  <c r="T4456" i="6" s="1"/>
  <c r="S4456" i="6"/>
  <c r="S4456" i="6" a="1"/>
  <c r="R4456" i="6"/>
  <c r="Q4456" i="6"/>
  <c r="P4456" i="6"/>
  <c r="O4456" i="6"/>
  <c r="N4456" i="6"/>
  <c r="M4456" i="6"/>
  <c r="T4455" i="6"/>
  <c r="T4455" i="6" a="1"/>
  <c r="S4455" i="6" a="1"/>
  <c r="S4455" i="6" s="1"/>
  <c r="R4455" i="6"/>
  <c r="Q4455" i="6"/>
  <c r="P4455" i="6"/>
  <c r="O4455" i="6"/>
  <c r="N4455" i="6"/>
  <c r="M4455" i="6"/>
  <c r="T4454" i="6" a="1"/>
  <c r="T4454" i="6" s="1"/>
  <c r="S4454" i="6" a="1"/>
  <c r="S4454" i="6" s="1"/>
  <c r="R4454" i="6"/>
  <c r="Q4454" i="6"/>
  <c r="P4454" i="6"/>
  <c r="O4454" i="6"/>
  <c r="N4454" i="6"/>
  <c r="M4454" i="6"/>
  <c r="T4453" i="6" a="1"/>
  <c r="T4453" i="6" s="1"/>
  <c r="S4453" i="6" a="1"/>
  <c r="S4453" i="6" s="1"/>
  <c r="R4453" i="6"/>
  <c r="Q4453" i="6"/>
  <c r="P4453" i="6"/>
  <c r="O4453" i="6"/>
  <c r="N4453" i="6"/>
  <c r="M4453" i="6"/>
  <c r="T4452" i="6" a="1"/>
  <c r="T4452" i="6" s="1"/>
  <c r="S4452" i="6" a="1"/>
  <c r="S4452" i="6" s="1"/>
  <c r="R4452" i="6"/>
  <c r="Q4452" i="6"/>
  <c r="P4452" i="6"/>
  <c r="O4452" i="6"/>
  <c r="N4452" i="6"/>
  <c r="M4452" i="6"/>
  <c r="T4451" i="6" a="1"/>
  <c r="T4451" i="6" s="1"/>
  <c r="S4451" i="6"/>
  <c r="S4451" i="6" a="1"/>
  <c r="R4451" i="6"/>
  <c r="Q4451" i="6"/>
  <c r="P4451" i="6"/>
  <c r="O4451" i="6"/>
  <c r="N4451" i="6"/>
  <c r="M4451" i="6"/>
  <c r="T4450" i="6"/>
  <c r="T4450" i="6" a="1"/>
  <c r="S4450" i="6"/>
  <c r="S4450" i="6" a="1"/>
  <c r="R4450" i="6"/>
  <c r="Q4450" i="6"/>
  <c r="P4450" i="6"/>
  <c r="O4450" i="6"/>
  <c r="N4450" i="6"/>
  <c r="M4450" i="6"/>
  <c r="T4449" i="6"/>
  <c r="T4449" i="6" a="1"/>
  <c r="S4449" i="6" a="1"/>
  <c r="S4449" i="6" s="1"/>
  <c r="R4449" i="6"/>
  <c r="Q4449" i="6"/>
  <c r="P4449" i="6"/>
  <c r="O4449" i="6"/>
  <c r="N4449" i="6"/>
  <c r="M4449" i="6"/>
  <c r="T4448" i="6" a="1"/>
  <c r="T4448" i="6" s="1"/>
  <c r="S4448" i="6" a="1"/>
  <c r="S4448" i="6" s="1"/>
  <c r="R4448" i="6"/>
  <c r="Q4448" i="6"/>
  <c r="P4448" i="6"/>
  <c r="O4448" i="6"/>
  <c r="N4448" i="6"/>
  <c r="M4448" i="6"/>
  <c r="T4447" i="6" a="1"/>
  <c r="T4447" i="6" s="1"/>
  <c r="S4447" i="6"/>
  <c r="S4447" i="6" a="1"/>
  <c r="R4447" i="6"/>
  <c r="Q4447" i="6"/>
  <c r="P4447" i="6"/>
  <c r="O4447" i="6"/>
  <c r="N4447" i="6"/>
  <c r="M4447" i="6"/>
  <c r="T4446" i="6"/>
  <c r="T4446" i="6" a="1"/>
  <c r="S4446" i="6" a="1"/>
  <c r="S4446" i="6" s="1"/>
  <c r="R4446" i="6"/>
  <c r="Q4446" i="6"/>
  <c r="P4446" i="6"/>
  <c r="O4446" i="6"/>
  <c r="N4446" i="6"/>
  <c r="M4446" i="6"/>
  <c r="T4445" i="6" a="1"/>
  <c r="T4445" i="6" s="1"/>
  <c r="S4445" i="6" a="1"/>
  <c r="S4445" i="6" s="1"/>
  <c r="R4445" i="6"/>
  <c r="Q4445" i="6"/>
  <c r="P4445" i="6"/>
  <c r="O4445" i="6"/>
  <c r="N4445" i="6"/>
  <c r="M4445" i="6"/>
  <c r="T4444" i="6" a="1"/>
  <c r="T4444" i="6" s="1"/>
  <c r="S4444" i="6"/>
  <c r="S4444" i="6" a="1"/>
  <c r="R4444" i="6"/>
  <c r="Q4444" i="6"/>
  <c r="P4444" i="6"/>
  <c r="O4444" i="6"/>
  <c r="N4444" i="6"/>
  <c r="M4444" i="6"/>
  <c r="T4443" i="6"/>
  <c r="T4443" i="6" a="1"/>
  <c r="S4443" i="6"/>
  <c r="S4443" i="6" a="1"/>
  <c r="R4443" i="6"/>
  <c r="Q4443" i="6"/>
  <c r="P4443" i="6"/>
  <c r="O4443" i="6"/>
  <c r="N4443" i="6"/>
  <c r="M4443" i="6"/>
  <c r="T4442" i="6"/>
  <c r="T4442" i="6" a="1"/>
  <c r="S4442" i="6" a="1"/>
  <c r="S4442" i="6" s="1"/>
  <c r="R4442" i="6"/>
  <c r="Q4442" i="6"/>
  <c r="P4442" i="6"/>
  <c r="O4442" i="6"/>
  <c r="N4442" i="6"/>
  <c r="M4442" i="6"/>
  <c r="T4441" i="6" a="1"/>
  <c r="T4441" i="6" s="1"/>
  <c r="S4441" i="6" a="1"/>
  <c r="S4441" i="6" s="1"/>
  <c r="R4441" i="6"/>
  <c r="Q4441" i="6"/>
  <c r="P4441" i="6"/>
  <c r="O4441" i="6"/>
  <c r="N4441" i="6"/>
  <c r="M4441" i="6"/>
  <c r="T4440" i="6" a="1"/>
  <c r="T4440" i="6" s="1"/>
  <c r="S4440" i="6"/>
  <c r="S4440" i="6" a="1"/>
  <c r="R4440" i="6"/>
  <c r="Q4440" i="6"/>
  <c r="P4440" i="6"/>
  <c r="O4440" i="6"/>
  <c r="N4440" i="6"/>
  <c r="M4440" i="6"/>
  <c r="T4439" i="6"/>
  <c r="T4439" i="6" a="1"/>
  <c r="S4439" i="6" a="1"/>
  <c r="S4439" i="6" s="1"/>
  <c r="R4439" i="6"/>
  <c r="Q4439" i="6"/>
  <c r="P4439" i="6"/>
  <c r="O4439" i="6"/>
  <c r="N4439" i="6"/>
  <c r="M4439" i="6"/>
  <c r="T4438" i="6" a="1"/>
  <c r="T4438" i="6" s="1"/>
  <c r="S4438" i="6" a="1"/>
  <c r="S4438" i="6" s="1"/>
  <c r="R4438" i="6"/>
  <c r="Q4438" i="6"/>
  <c r="P4438" i="6"/>
  <c r="O4438" i="6"/>
  <c r="N4438" i="6"/>
  <c r="M4438" i="6"/>
  <c r="T4437" i="6" a="1"/>
  <c r="T4437" i="6" s="1"/>
  <c r="S4437" i="6" a="1"/>
  <c r="S4437" i="6" s="1"/>
  <c r="R4437" i="6"/>
  <c r="Q4437" i="6"/>
  <c r="P4437" i="6"/>
  <c r="O4437" i="6"/>
  <c r="N4437" i="6"/>
  <c r="M4437" i="6"/>
  <c r="T4436" i="6" a="1"/>
  <c r="T4436" i="6" s="1"/>
  <c r="S4436" i="6" a="1"/>
  <c r="S4436" i="6" s="1"/>
  <c r="R4436" i="6"/>
  <c r="Q4436" i="6"/>
  <c r="P4436" i="6"/>
  <c r="O4436" i="6"/>
  <c r="N4436" i="6"/>
  <c r="M4436" i="6"/>
  <c r="T4435" i="6" a="1"/>
  <c r="T4435" i="6" s="1"/>
  <c r="S4435" i="6"/>
  <c r="S4435" i="6" a="1"/>
  <c r="R4435" i="6"/>
  <c r="Q4435" i="6"/>
  <c r="P4435" i="6"/>
  <c r="O4435" i="6"/>
  <c r="N4435" i="6"/>
  <c r="M4435" i="6"/>
  <c r="T4434" i="6"/>
  <c r="T4434" i="6" a="1"/>
  <c r="S4434" i="6"/>
  <c r="S4434" i="6" a="1"/>
  <c r="R4434" i="6"/>
  <c r="Q4434" i="6"/>
  <c r="P4434" i="6"/>
  <c r="O4434" i="6"/>
  <c r="N4434" i="6"/>
  <c r="M4434" i="6"/>
  <c r="T4433" i="6"/>
  <c r="T4433" i="6" a="1"/>
  <c r="S4433" i="6" a="1"/>
  <c r="S4433" i="6" s="1"/>
  <c r="R4433" i="6"/>
  <c r="Q4433" i="6"/>
  <c r="P4433" i="6"/>
  <c r="O4433" i="6"/>
  <c r="N4433" i="6"/>
  <c r="M4433" i="6"/>
  <c r="T4432" i="6" a="1"/>
  <c r="T4432" i="6" s="1"/>
  <c r="S4432" i="6" a="1"/>
  <c r="S4432" i="6" s="1"/>
  <c r="R4432" i="6"/>
  <c r="Q4432" i="6"/>
  <c r="P4432" i="6"/>
  <c r="O4432" i="6"/>
  <c r="N4432" i="6"/>
  <c r="M4432" i="6"/>
  <c r="T4431" i="6" a="1"/>
  <c r="T4431" i="6" s="1"/>
  <c r="S4431" i="6"/>
  <c r="S4431" i="6" a="1"/>
  <c r="R4431" i="6"/>
  <c r="Q4431" i="6"/>
  <c r="P4431" i="6"/>
  <c r="O4431" i="6"/>
  <c r="N4431" i="6"/>
  <c r="M4431" i="6"/>
  <c r="T4430" i="6"/>
  <c r="T4430" i="6" a="1"/>
  <c r="S4430" i="6" a="1"/>
  <c r="S4430" i="6" s="1"/>
  <c r="R4430" i="6"/>
  <c r="Q4430" i="6"/>
  <c r="P4430" i="6"/>
  <c r="O4430" i="6"/>
  <c r="N4430" i="6"/>
  <c r="M4430" i="6"/>
  <c r="T4429" i="6" a="1"/>
  <c r="T4429" i="6" s="1"/>
  <c r="S4429" i="6" a="1"/>
  <c r="S4429" i="6" s="1"/>
  <c r="R4429" i="6"/>
  <c r="Q4429" i="6"/>
  <c r="P4429" i="6"/>
  <c r="O4429" i="6"/>
  <c r="N4429" i="6"/>
  <c r="M4429" i="6"/>
  <c r="T4428" i="6" a="1"/>
  <c r="T4428" i="6" s="1"/>
  <c r="S4428" i="6"/>
  <c r="S4428" i="6" a="1"/>
  <c r="R4428" i="6"/>
  <c r="Q4428" i="6"/>
  <c r="P4428" i="6"/>
  <c r="O4428" i="6"/>
  <c r="N4428" i="6"/>
  <c r="M4428" i="6"/>
  <c r="T4427" i="6"/>
  <c r="T4427" i="6" a="1"/>
  <c r="S4427" i="6"/>
  <c r="S4427" i="6" a="1"/>
  <c r="R4427" i="6"/>
  <c r="Q4427" i="6"/>
  <c r="P4427" i="6"/>
  <c r="O4427" i="6"/>
  <c r="N4427" i="6"/>
  <c r="M4427" i="6"/>
  <c r="T4426" i="6"/>
  <c r="T4426" i="6" a="1"/>
  <c r="S4426" i="6" a="1"/>
  <c r="S4426" i="6" s="1"/>
  <c r="R4426" i="6"/>
  <c r="Q4426" i="6"/>
  <c r="P4426" i="6"/>
  <c r="O4426" i="6"/>
  <c r="N4426" i="6"/>
  <c r="M4426" i="6"/>
  <c r="T4425" i="6" a="1"/>
  <c r="T4425" i="6" s="1"/>
  <c r="S4425" i="6" a="1"/>
  <c r="S4425" i="6" s="1"/>
  <c r="R4425" i="6"/>
  <c r="Q4425" i="6"/>
  <c r="P4425" i="6"/>
  <c r="O4425" i="6"/>
  <c r="N4425" i="6"/>
  <c r="M4425" i="6"/>
  <c r="T4424" i="6" a="1"/>
  <c r="T4424" i="6" s="1"/>
  <c r="S4424" i="6"/>
  <c r="S4424" i="6" a="1"/>
  <c r="R4424" i="6"/>
  <c r="Q4424" i="6"/>
  <c r="P4424" i="6"/>
  <c r="O4424" i="6"/>
  <c r="N4424" i="6"/>
  <c r="M4424" i="6"/>
  <c r="T4423" i="6"/>
  <c r="T4423" i="6" a="1"/>
  <c r="S4423" i="6" a="1"/>
  <c r="S4423" i="6" s="1"/>
  <c r="R4423" i="6"/>
  <c r="Q4423" i="6"/>
  <c r="P4423" i="6"/>
  <c r="O4423" i="6"/>
  <c r="N4423" i="6"/>
  <c r="M4423" i="6"/>
  <c r="T4422" i="6" a="1"/>
  <c r="T4422" i="6" s="1"/>
  <c r="S4422" i="6" a="1"/>
  <c r="S4422" i="6" s="1"/>
  <c r="R4422" i="6"/>
  <c r="Q4422" i="6"/>
  <c r="P4422" i="6"/>
  <c r="O4422" i="6"/>
  <c r="N4422" i="6"/>
  <c r="M4422" i="6"/>
  <c r="T4421" i="6" a="1"/>
  <c r="T4421" i="6" s="1"/>
  <c r="S4421" i="6" a="1"/>
  <c r="S4421" i="6" s="1"/>
  <c r="R4421" i="6"/>
  <c r="Q4421" i="6"/>
  <c r="P4421" i="6"/>
  <c r="O4421" i="6"/>
  <c r="N4421" i="6"/>
  <c r="M4421" i="6"/>
  <c r="T4420" i="6" a="1"/>
  <c r="T4420" i="6" s="1"/>
  <c r="S4420" i="6" a="1"/>
  <c r="S4420" i="6" s="1"/>
  <c r="R4420" i="6"/>
  <c r="Q4420" i="6"/>
  <c r="P4420" i="6"/>
  <c r="O4420" i="6"/>
  <c r="N4420" i="6"/>
  <c r="M4420" i="6"/>
  <c r="T4419" i="6" a="1"/>
  <c r="T4419" i="6" s="1"/>
  <c r="S4419" i="6"/>
  <c r="S4419" i="6" a="1"/>
  <c r="R4419" i="6"/>
  <c r="Q4419" i="6"/>
  <c r="P4419" i="6"/>
  <c r="O4419" i="6"/>
  <c r="N4419" i="6"/>
  <c r="M4419" i="6"/>
  <c r="T4418" i="6"/>
  <c r="T4418" i="6" a="1"/>
  <c r="S4418" i="6"/>
  <c r="S4418" i="6" a="1"/>
  <c r="R4418" i="6"/>
  <c r="Q4418" i="6"/>
  <c r="P4418" i="6"/>
  <c r="O4418" i="6"/>
  <c r="N4418" i="6"/>
  <c r="M4418" i="6"/>
  <c r="T4417" i="6"/>
  <c r="T4417" i="6" a="1"/>
  <c r="S4417" i="6" a="1"/>
  <c r="S4417" i="6" s="1"/>
  <c r="R4417" i="6"/>
  <c r="Q4417" i="6"/>
  <c r="P4417" i="6"/>
  <c r="O4417" i="6"/>
  <c r="N4417" i="6"/>
  <c r="M4417" i="6"/>
  <c r="T4416" i="6" a="1"/>
  <c r="T4416" i="6" s="1"/>
  <c r="S4416" i="6" a="1"/>
  <c r="S4416" i="6" s="1"/>
  <c r="R4416" i="6"/>
  <c r="Q4416" i="6"/>
  <c r="P4416" i="6"/>
  <c r="O4416" i="6"/>
  <c r="N4416" i="6"/>
  <c r="M4416" i="6"/>
  <c r="T4415" i="6" a="1"/>
  <c r="T4415" i="6" s="1"/>
  <c r="S4415" i="6"/>
  <c r="S4415" i="6" a="1"/>
  <c r="R4415" i="6"/>
  <c r="Q4415" i="6"/>
  <c r="P4415" i="6"/>
  <c r="O4415" i="6"/>
  <c r="N4415" i="6"/>
  <c r="M4415" i="6"/>
  <c r="T4414" i="6"/>
  <c r="T4414" i="6" a="1"/>
  <c r="S4414" i="6" a="1"/>
  <c r="S4414" i="6" s="1"/>
  <c r="R4414" i="6"/>
  <c r="Q4414" i="6"/>
  <c r="P4414" i="6"/>
  <c r="O4414" i="6"/>
  <c r="N4414" i="6"/>
  <c r="M4414" i="6"/>
  <c r="T4413" i="6" a="1"/>
  <c r="T4413" i="6" s="1"/>
  <c r="S4413" i="6" a="1"/>
  <c r="S4413" i="6" s="1"/>
  <c r="R4413" i="6"/>
  <c r="Q4413" i="6"/>
  <c r="P4413" i="6"/>
  <c r="O4413" i="6"/>
  <c r="N4413" i="6"/>
  <c r="M4413" i="6"/>
  <c r="T4412" i="6" a="1"/>
  <c r="T4412" i="6" s="1"/>
  <c r="S4412" i="6" a="1"/>
  <c r="S4412" i="6" s="1"/>
  <c r="R4412" i="6"/>
  <c r="Q4412" i="6"/>
  <c r="P4412" i="6"/>
  <c r="O4412" i="6"/>
  <c r="N4412" i="6"/>
  <c r="M4412" i="6"/>
  <c r="T4411" i="6" a="1"/>
  <c r="T4411" i="6" s="1"/>
  <c r="S4411" i="6"/>
  <c r="S4411" i="6" a="1"/>
  <c r="R4411" i="6"/>
  <c r="Q4411" i="6"/>
  <c r="P4411" i="6"/>
  <c r="O4411" i="6"/>
  <c r="N4411" i="6"/>
  <c r="M4411" i="6"/>
  <c r="T4410" i="6"/>
  <c r="T4410" i="6" a="1"/>
  <c r="S4410" i="6" a="1"/>
  <c r="S4410" i="6" s="1"/>
  <c r="R4410" i="6"/>
  <c r="Q4410" i="6"/>
  <c r="P4410" i="6"/>
  <c r="O4410" i="6"/>
  <c r="N4410" i="6"/>
  <c r="M4410" i="6"/>
  <c r="T4409" i="6" a="1"/>
  <c r="T4409" i="6" s="1"/>
  <c r="S4409" i="6" a="1"/>
  <c r="S4409" i="6" s="1"/>
  <c r="R4409" i="6"/>
  <c r="Q4409" i="6"/>
  <c r="P4409" i="6"/>
  <c r="O4409" i="6"/>
  <c r="N4409" i="6"/>
  <c r="M4409" i="6"/>
  <c r="T4408" i="6" a="1"/>
  <c r="T4408" i="6" s="1"/>
  <c r="S4408" i="6"/>
  <c r="S4408" i="6" a="1"/>
  <c r="R4408" i="6"/>
  <c r="Q4408" i="6"/>
  <c r="P4408" i="6"/>
  <c r="O4408" i="6"/>
  <c r="N4408" i="6"/>
  <c r="M4408" i="6"/>
  <c r="T4407" i="6"/>
  <c r="T4407" i="6" a="1"/>
  <c r="S4407" i="6" a="1"/>
  <c r="S4407" i="6" s="1"/>
  <c r="R4407" i="6"/>
  <c r="Q4407" i="6"/>
  <c r="P4407" i="6"/>
  <c r="O4407" i="6"/>
  <c r="N4407" i="6"/>
  <c r="M4407" i="6"/>
  <c r="T4406" i="6" a="1"/>
  <c r="T4406" i="6" s="1"/>
  <c r="S4406" i="6" a="1"/>
  <c r="S4406" i="6" s="1"/>
  <c r="R4406" i="6"/>
  <c r="Q4406" i="6"/>
  <c r="P4406" i="6"/>
  <c r="O4406" i="6"/>
  <c r="N4406" i="6"/>
  <c r="M4406" i="6"/>
  <c r="T4405" i="6" a="1"/>
  <c r="T4405" i="6" s="1"/>
  <c r="S4405" i="6" a="1"/>
  <c r="S4405" i="6" s="1"/>
  <c r="R4405" i="6"/>
  <c r="Q4405" i="6"/>
  <c r="P4405" i="6"/>
  <c r="O4405" i="6"/>
  <c r="N4405" i="6"/>
  <c r="M4405" i="6"/>
  <c r="T4404" i="6" a="1"/>
  <c r="T4404" i="6" s="1"/>
  <c r="S4404" i="6" a="1"/>
  <c r="S4404" i="6" s="1"/>
  <c r="R4404" i="6"/>
  <c r="Q4404" i="6"/>
  <c r="P4404" i="6"/>
  <c r="O4404" i="6"/>
  <c r="N4404" i="6"/>
  <c r="M4404" i="6"/>
  <c r="T4403" i="6" a="1"/>
  <c r="T4403" i="6" s="1"/>
  <c r="S4403" i="6" a="1"/>
  <c r="S4403" i="6" s="1"/>
  <c r="R4403" i="6"/>
  <c r="Q4403" i="6"/>
  <c r="P4403" i="6"/>
  <c r="O4403" i="6"/>
  <c r="N4403" i="6"/>
  <c r="M4403" i="6"/>
  <c r="T4402" i="6" a="1"/>
  <c r="T4402" i="6" s="1"/>
  <c r="S4402" i="6"/>
  <c r="S4402" i="6" a="1"/>
  <c r="R4402" i="6"/>
  <c r="Q4402" i="6"/>
  <c r="P4402" i="6"/>
  <c r="O4402" i="6"/>
  <c r="N4402" i="6"/>
  <c r="M4402" i="6"/>
  <c r="T4401" i="6" a="1"/>
  <c r="T4401" i="6" s="1"/>
  <c r="S4401" i="6" a="1"/>
  <c r="S4401" i="6" s="1"/>
  <c r="R4401" i="6"/>
  <c r="Q4401" i="6"/>
  <c r="P4401" i="6"/>
  <c r="O4401" i="6"/>
  <c r="N4401" i="6"/>
  <c r="M4401" i="6"/>
  <c r="T4400" i="6" a="1"/>
  <c r="T4400" i="6" s="1"/>
  <c r="S4400" i="6" a="1"/>
  <c r="S4400" i="6" s="1"/>
  <c r="R4400" i="6"/>
  <c r="Q4400" i="6"/>
  <c r="P4400" i="6"/>
  <c r="O4400" i="6"/>
  <c r="N4400" i="6"/>
  <c r="M4400" i="6"/>
  <c r="T4399" i="6" a="1"/>
  <c r="T4399" i="6" s="1"/>
  <c r="S4399" i="6"/>
  <c r="S4399" i="6" a="1"/>
  <c r="R4399" i="6"/>
  <c r="Q4399" i="6"/>
  <c r="P4399" i="6"/>
  <c r="O4399" i="6"/>
  <c r="N4399" i="6"/>
  <c r="M4399" i="6"/>
  <c r="T4398" i="6"/>
  <c r="T4398" i="6" a="1"/>
  <c r="S4398" i="6" a="1"/>
  <c r="S4398" i="6" s="1"/>
  <c r="R4398" i="6"/>
  <c r="Q4398" i="6"/>
  <c r="P4398" i="6"/>
  <c r="O4398" i="6"/>
  <c r="N4398" i="6"/>
  <c r="M4398" i="6"/>
  <c r="T4397" i="6" a="1"/>
  <c r="T4397" i="6" s="1"/>
  <c r="S4397" i="6" a="1"/>
  <c r="S4397" i="6" s="1"/>
  <c r="R4397" i="6"/>
  <c r="Q4397" i="6"/>
  <c r="P4397" i="6"/>
  <c r="O4397" i="6"/>
  <c r="N4397" i="6"/>
  <c r="M4397" i="6"/>
  <c r="T4396" i="6" a="1"/>
  <c r="T4396" i="6" s="1"/>
  <c r="S4396" i="6" a="1"/>
  <c r="S4396" i="6" s="1"/>
  <c r="R4396" i="6"/>
  <c r="Q4396" i="6"/>
  <c r="P4396" i="6"/>
  <c r="O4396" i="6"/>
  <c r="N4396" i="6"/>
  <c r="M4396" i="6"/>
  <c r="T4395" i="6" a="1"/>
  <c r="T4395" i="6" s="1"/>
  <c r="S4395" i="6" a="1"/>
  <c r="S4395" i="6" s="1"/>
  <c r="R4395" i="6"/>
  <c r="Q4395" i="6"/>
  <c r="P4395" i="6"/>
  <c r="O4395" i="6"/>
  <c r="N4395" i="6"/>
  <c r="M4395" i="6"/>
  <c r="T4394" i="6" a="1"/>
  <c r="T4394" i="6" s="1"/>
  <c r="S4394" i="6" a="1"/>
  <c r="S4394" i="6" s="1"/>
  <c r="R4394" i="6"/>
  <c r="Q4394" i="6"/>
  <c r="P4394" i="6"/>
  <c r="O4394" i="6"/>
  <c r="N4394" i="6"/>
  <c r="M4394" i="6"/>
  <c r="T4393" i="6" a="1"/>
  <c r="T4393" i="6" s="1"/>
  <c r="S4393" i="6" a="1"/>
  <c r="S4393" i="6" s="1"/>
  <c r="R4393" i="6"/>
  <c r="Q4393" i="6"/>
  <c r="P4393" i="6"/>
  <c r="O4393" i="6"/>
  <c r="N4393" i="6"/>
  <c r="M4393" i="6"/>
  <c r="T4392" i="6" a="1"/>
  <c r="T4392" i="6" s="1"/>
  <c r="S4392" i="6"/>
  <c r="S4392" i="6" a="1"/>
  <c r="R4392" i="6"/>
  <c r="Q4392" i="6"/>
  <c r="P4392" i="6"/>
  <c r="O4392" i="6"/>
  <c r="N4392" i="6"/>
  <c r="M4392" i="6"/>
  <c r="T4391" i="6"/>
  <c r="T4391" i="6" a="1"/>
  <c r="S4391" i="6" a="1"/>
  <c r="S4391" i="6" s="1"/>
  <c r="R4391" i="6"/>
  <c r="Q4391" i="6"/>
  <c r="P4391" i="6"/>
  <c r="O4391" i="6"/>
  <c r="N4391" i="6"/>
  <c r="M4391" i="6"/>
  <c r="T4390" i="6" a="1"/>
  <c r="T4390" i="6" s="1"/>
  <c r="S4390" i="6" a="1"/>
  <c r="S4390" i="6" s="1"/>
  <c r="R4390" i="6"/>
  <c r="Q4390" i="6"/>
  <c r="P4390" i="6"/>
  <c r="O4390" i="6"/>
  <c r="N4390" i="6"/>
  <c r="M4390" i="6"/>
  <c r="T4389" i="6" a="1"/>
  <c r="T4389" i="6" s="1"/>
  <c r="S4389" i="6" a="1"/>
  <c r="S4389" i="6" s="1"/>
  <c r="R4389" i="6"/>
  <c r="Q4389" i="6"/>
  <c r="P4389" i="6"/>
  <c r="O4389" i="6"/>
  <c r="N4389" i="6"/>
  <c r="M4389" i="6"/>
  <c r="T4388" i="6" a="1"/>
  <c r="T4388" i="6" s="1"/>
  <c r="S4388" i="6" a="1"/>
  <c r="S4388" i="6" s="1"/>
  <c r="R4388" i="6"/>
  <c r="Q4388" i="6"/>
  <c r="P4388" i="6"/>
  <c r="O4388" i="6"/>
  <c r="N4388" i="6"/>
  <c r="M4388" i="6"/>
  <c r="T4387" i="6" a="1"/>
  <c r="T4387" i="6" s="1"/>
  <c r="S4387" i="6" a="1"/>
  <c r="S4387" i="6" s="1"/>
  <c r="R4387" i="6"/>
  <c r="Q4387" i="6"/>
  <c r="P4387" i="6"/>
  <c r="O4387" i="6"/>
  <c r="N4387" i="6"/>
  <c r="M4387" i="6"/>
  <c r="T4386" i="6" a="1"/>
  <c r="T4386" i="6" s="1"/>
  <c r="S4386" i="6" a="1"/>
  <c r="S4386" i="6" s="1"/>
  <c r="R4386" i="6"/>
  <c r="Q4386" i="6"/>
  <c r="P4386" i="6"/>
  <c r="O4386" i="6"/>
  <c r="N4386" i="6"/>
  <c r="M4386" i="6"/>
  <c r="T4385" i="6" a="1"/>
  <c r="T4385" i="6" s="1"/>
  <c r="S4385" i="6" a="1"/>
  <c r="S4385" i="6" s="1"/>
  <c r="R4385" i="6"/>
  <c r="Q4385" i="6"/>
  <c r="P4385" i="6"/>
  <c r="O4385" i="6"/>
  <c r="N4385" i="6"/>
  <c r="M4385" i="6"/>
  <c r="T4384" i="6" a="1"/>
  <c r="T4384" i="6" s="1"/>
  <c r="S4384" i="6" a="1"/>
  <c r="S4384" i="6" s="1"/>
  <c r="R4384" i="6"/>
  <c r="Q4384" i="6"/>
  <c r="P4384" i="6"/>
  <c r="O4384" i="6"/>
  <c r="N4384" i="6"/>
  <c r="M4384" i="6"/>
  <c r="T4383" i="6" a="1"/>
  <c r="T4383" i="6" s="1"/>
  <c r="S4383" i="6"/>
  <c r="S4383" i="6" a="1"/>
  <c r="R4383" i="6"/>
  <c r="Q4383" i="6"/>
  <c r="P4383" i="6"/>
  <c r="O4383" i="6"/>
  <c r="N4383" i="6"/>
  <c r="M4383" i="6"/>
  <c r="T4382" i="6"/>
  <c r="T4382" i="6" a="1"/>
  <c r="S4382" i="6" a="1"/>
  <c r="S4382" i="6" s="1"/>
  <c r="R4382" i="6"/>
  <c r="Q4382" i="6"/>
  <c r="P4382" i="6"/>
  <c r="O4382" i="6"/>
  <c r="N4382" i="6"/>
  <c r="M4382" i="6"/>
  <c r="T4381" i="6" a="1"/>
  <c r="T4381" i="6" s="1"/>
  <c r="S4381" i="6" a="1"/>
  <c r="S4381" i="6" s="1"/>
  <c r="R4381" i="6"/>
  <c r="Q4381" i="6"/>
  <c r="P4381" i="6"/>
  <c r="O4381" i="6"/>
  <c r="N4381" i="6"/>
  <c r="M4381" i="6"/>
  <c r="T4380" i="6" a="1"/>
  <c r="T4380" i="6" s="1"/>
  <c r="S4380" i="6" a="1"/>
  <c r="S4380" i="6" s="1"/>
  <c r="R4380" i="6"/>
  <c r="Q4380" i="6"/>
  <c r="P4380" i="6"/>
  <c r="O4380" i="6"/>
  <c r="N4380" i="6"/>
  <c r="M4380" i="6"/>
  <c r="T4379" i="6" a="1"/>
  <c r="T4379" i="6" s="1"/>
  <c r="S4379" i="6" a="1"/>
  <c r="S4379" i="6" s="1"/>
  <c r="R4379" i="6"/>
  <c r="Q4379" i="6"/>
  <c r="P4379" i="6"/>
  <c r="O4379" i="6"/>
  <c r="N4379" i="6"/>
  <c r="M4379" i="6"/>
  <c r="T4378" i="6" a="1"/>
  <c r="T4378" i="6" s="1"/>
  <c r="S4378" i="6" a="1"/>
  <c r="S4378" i="6" s="1"/>
  <c r="R4378" i="6"/>
  <c r="Q4378" i="6"/>
  <c r="P4378" i="6"/>
  <c r="O4378" i="6"/>
  <c r="N4378" i="6"/>
  <c r="M4378" i="6"/>
  <c r="T4377" i="6" a="1"/>
  <c r="T4377" i="6" s="1"/>
  <c r="S4377" i="6" a="1"/>
  <c r="S4377" i="6" s="1"/>
  <c r="R4377" i="6"/>
  <c r="Q4377" i="6"/>
  <c r="P4377" i="6"/>
  <c r="O4377" i="6"/>
  <c r="N4377" i="6"/>
  <c r="M4377" i="6"/>
  <c r="T4376" i="6" a="1"/>
  <c r="T4376" i="6" s="1"/>
  <c r="S4376" i="6"/>
  <c r="S4376" i="6" a="1"/>
  <c r="R4376" i="6"/>
  <c r="Q4376" i="6"/>
  <c r="P4376" i="6"/>
  <c r="O4376" i="6"/>
  <c r="N4376" i="6"/>
  <c r="M4376" i="6"/>
  <c r="T4375" i="6"/>
  <c r="T4375" i="6" a="1"/>
  <c r="S4375" i="6" a="1"/>
  <c r="S4375" i="6" s="1"/>
  <c r="R4375" i="6"/>
  <c r="Q4375" i="6"/>
  <c r="P4375" i="6"/>
  <c r="O4375" i="6"/>
  <c r="N4375" i="6"/>
  <c r="M4375" i="6"/>
  <c r="T4374" i="6" a="1"/>
  <c r="T4374" i="6" s="1"/>
  <c r="S4374" i="6" a="1"/>
  <c r="S4374" i="6" s="1"/>
  <c r="R4374" i="6"/>
  <c r="Q4374" i="6"/>
  <c r="P4374" i="6"/>
  <c r="O4374" i="6"/>
  <c r="N4374" i="6"/>
  <c r="M4374" i="6"/>
  <c r="T4373" i="6" a="1"/>
  <c r="T4373" i="6" s="1"/>
  <c r="S4373" i="6" a="1"/>
  <c r="S4373" i="6" s="1"/>
  <c r="R4373" i="6"/>
  <c r="Q4373" i="6"/>
  <c r="P4373" i="6"/>
  <c r="O4373" i="6"/>
  <c r="N4373" i="6"/>
  <c r="M4373" i="6"/>
  <c r="T4372" i="6" a="1"/>
  <c r="T4372" i="6" s="1"/>
  <c r="S4372" i="6" a="1"/>
  <c r="S4372" i="6" s="1"/>
  <c r="R4372" i="6"/>
  <c r="Q4372" i="6"/>
  <c r="P4372" i="6"/>
  <c r="O4372" i="6"/>
  <c r="N4372" i="6"/>
  <c r="M4372" i="6"/>
  <c r="T4371" i="6" a="1"/>
  <c r="T4371" i="6" s="1"/>
  <c r="S4371" i="6" a="1"/>
  <c r="S4371" i="6" s="1"/>
  <c r="R4371" i="6"/>
  <c r="Q4371" i="6"/>
  <c r="P4371" i="6"/>
  <c r="O4371" i="6"/>
  <c r="N4371" i="6"/>
  <c r="M4371" i="6"/>
  <c r="T4370" i="6" a="1"/>
  <c r="T4370" i="6" s="1"/>
  <c r="S4370" i="6" a="1"/>
  <c r="S4370" i="6" s="1"/>
  <c r="R4370" i="6"/>
  <c r="Q4370" i="6"/>
  <c r="P4370" i="6"/>
  <c r="O4370" i="6"/>
  <c r="N4370" i="6"/>
  <c r="M4370" i="6"/>
  <c r="T4369" i="6" a="1"/>
  <c r="T4369" i="6" s="1"/>
  <c r="S4369" i="6" a="1"/>
  <c r="S4369" i="6" s="1"/>
  <c r="R4369" i="6"/>
  <c r="Q4369" i="6"/>
  <c r="P4369" i="6"/>
  <c r="O4369" i="6"/>
  <c r="N4369" i="6"/>
  <c r="M4369" i="6"/>
  <c r="T4368" i="6" a="1"/>
  <c r="T4368" i="6" s="1"/>
  <c r="S4368" i="6" a="1"/>
  <c r="S4368" i="6" s="1"/>
  <c r="R4368" i="6"/>
  <c r="Q4368" i="6"/>
  <c r="P4368" i="6"/>
  <c r="O4368" i="6"/>
  <c r="N4368" i="6"/>
  <c r="M4368" i="6"/>
  <c r="T4367" i="6" a="1"/>
  <c r="T4367" i="6" s="1"/>
  <c r="S4367" i="6"/>
  <c r="S4367" i="6" a="1"/>
  <c r="R4367" i="6"/>
  <c r="Q4367" i="6"/>
  <c r="P4367" i="6"/>
  <c r="O4367" i="6"/>
  <c r="N4367" i="6"/>
  <c r="M4367" i="6"/>
  <c r="T4366" i="6"/>
  <c r="T4366" i="6" a="1"/>
  <c r="S4366" i="6" a="1"/>
  <c r="S4366" i="6" s="1"/>
  <c r="R4366" i="6"/>
  <c r="Q4366" i="6"/>
  <c r="P4366" i="6"/>
  <c r="O4366" i="6"/>
  <c r="N4366" i="6"/>
  <c r="M4366" i="6"/>
  <c r="T4365" i="6" a="1"/>
  <c r="T4365" i="6" s="1"/>
  <c r="S4365" i="6" a="1"/>
  <c r="S4365" i="6" s="1"/>
  <c r="R4365" i="6"/>
  <c r="Q4365" i="6"/>
  <c r="P4365" i="6"/>
  <c r="O4365" i="6"/>
  <c r="N4365" i="6"/>
  <c r="M4365" i="6"/>
  <c r="T4364" i="6" a="1"/>
  <c r="T4364" i="6" s="1"/>
  <c r="S4364" i="6" a="1"/>
  <c r="S4364" i="6" s="1"/>
  <c r="R4364" i="6"/>
  <c r="Q4364" i="6"/>
  <c r="P4364" i="6"/>
  <c r="O4364" i="6"/>
  <c r="N4364" i="6"/>
  <c r="M4364" i="6"/>
  <c r="T4363" i="6" a="1"/>
  <c r="T4363" i="6" s="1"/>
  <c r="S4363" i="6" a="1"/>
  <c r="S4363" i="6" s="1"/>
  <c r="R4363" i="6"/>
  <c r="Q4363" i="6"/>
  <c r="P4363" i="6"/>
  <c r="O4363" i="6"/>
  <c r="N4363" i="6"/>
  <c r="M4363" i="6"/>
  <c r="T4362" i="6" a="1"/>
  <c r="T4362" i="6" s="1"/>
  <c r="S4362" i="6" a="1"/>
  <c r="S4362" i="6" s="1"/>
  <c r="R4362" i="6"/>
  <c r="Q4362" i="6"/>
  <c r="P4362" i="6"/>
  <c r="O4362" i="6"/>
  <c r="N4362" i="6"/>
  <c r="M4362" i="6"/>
  <c r="T4361" i="6" a="1"/>
  <c r="T4361" i="6" s="1"/>
  <c r="S4361" i="6" a="1"/>
  <c r="S4361" i="6" s="1"/>
  <c r="R4361" i="6"/>
  <c r="Q4361" i="6"/>
  <c r="P4361" i="6"/>
  <c r="O4361" i="6"/>
  <c r="N4361" i="6"/>
  <c r="M4361" i="6"/>
  <c r="T4360" i="6" a="1"/>
  <c r="T4360" i="6" s="1"/>
  <c r="S4360" i="6"/>
  <c r="S4360" i="6" a="1"/>
  <c r="R4360" i="6"/>
  <c r="Q4360" i="6"/>
  <c r="P4360" i="6"/>
  <c r="O4360" i="6"/>
  <c r="N4360" i="6"/>
  <c r="M4360" i="6"/>
  <c r="T4359" i="6"/>
  <c r="T4359" i="6" a="1"/>
  <c r="S4359" i="6" a="1"/>
  <c r="S4359" i="6" s="1"/>
  <c r="R4359" i="6"/>
  <c r="Q4359" i="6"/>
  <c r="P4359" i="6"/>
  <c r="O4359" i="6"/>
  <c r="N4359" i="6"/>
  <c r="M4359" i="6"/>
  <c r="T4358" i="6" a="1"/>
  <c r="T4358" i="6" s="1"/>
  <c r="S4358" i="6" a="1"/>
  <c r="S4358" i="6" s="1"/>
  <c r="R4358" i="6"/>
  <c r="Q4358" i="6"/>
  <c r="P4358" i="6"/>
  <c r="O4358" i="6"/>
  <c r="N4358" i="6"/>
  <c r="M4358" i="6"/>
  <c r="T4357" i="6" a="1"/>
  <c r="T4357" i="6" s="1"/>
  <c r="S4357" i="6" a="1"/>
  <c r="S4357" i="6" s="1"/>
  <c r="R4357" i="6"/>
  <c r="Q4357" i="6"/>
  <c r="P4357" i="6"/>
  <c r="O4357" i="6"/>
  <c r="N4357" i="6"/>
  <c r="M4357" i="6"/>
  <c r="T4356" i="6" a="1"/>
  <c r="T4356" i="6" s="1"/>
  <c r="S4356" i="6" a="1"/>
  <c r="S4356" i="6" s="1"/>
  <c r="R4356" i="6"/>
  <c r="Q4356" i="6"/>
  <c r="P4356" i="6"/>
  <c r="O4356" i="6"/>
  <c r="N4356" i="6"/>
  <c r="M4356" i="6"/>
  <c r="T4355" i="6" a="1"/>
  <c r="T4355" i="6" s="1"/>
  <c r="S4355" i="6" a="1"/>
  <c r="S4355" i="6" s="1"/>
  <c r="R4355" i="6"/>
  <c r="Q4355" i="6"/>
  <c r="P4355" i="6"/>
  <c r="O4355" i="6"/>
  <c r="N4355" i="6"/>
  <c r="M4355" i="6"/>
  <c r="T4354" i="6" a="1"/>
  <c r="T4354" i="6" s="1"/>
  <c r="S4354" i="6" a="1"/>
  <c r="S4354" i="6" s="1"/>
  <c r="R4354" i="6"/>
  <c r="Q4354" i="6"/>
  <c r="P4354" i="6"/>
  <c r="O4354" i="6"/>
  <c r="N4354" i="6"/>
  <c r="M4354" i="6"/>
  <c r="T4353" i="6" a="1"/>
  <c r="T4353" i="6" s="1"/>
  <c r="S4353" i="6" a="1"/>
  <c r="S4353" i="6" s="1"/>
  <c r="R4353" i="6"/>
  <c r="Q4353" i="6"/>
  <c r="P4353" i="6"/>
  <c r="O4353" i="6"/>
  <c r="N4353" i="6"/>
  <c r="M4353" i="6"/>
  <c r="T4352" i="6" a="1"/>
  <c r="T4352" i="6" s="1"/>
  <c r="S4352" i="6" a="1"/>
  <c r="S4352" i="6" s="1"/>
  <c r="R4352" i="6"/>
  <c r="Q4352" i="6"/>
  <c r="P4352" i="6"/>
  <c r="O4352" i="6"/>
  <c r="N4352" i="6"/>
  <c r="M4352" i="6"/>
  <c r="T4351" i="6" a="1"/>
  <c r="T4351" i="6" s="1"/>
  <c r="S4351" i="6"/>
  <c r="S4351" i="6" a="1"/>
  <c r="R4351" i="6"/>
  <c r="Q4351" i="6"/>
  <c r="P4351" i="6"/>
  <c r="O4351" i="6"/>
  <c r="N4351" i="6"/>
  <c r="M4351" i="6"/>
  <c r="T4350" i="6"/>
  <c r="T4350" i="6" a="1"/>
  <c r="S4350" i="6" a="1"/>
  <c r="S4350" i="6" s="1"/>
  <c r="R4350" i="6"/>
  <c r="Q4350" i="6"/>
  <c r="P4350" i="6"/>
  <c r="O4350" i="6"/>
  <c r="N4350" i="6"/>
  <c r="M4350" i="6"/>
  <c r="T4349" i="6" a="1"/>
  <c r="T4349" i="6" s="1"/>
  <c r="S4349" i="6" a="1"/>
  <c r="S4349" i="6" s="1"/>
  <c r="R4349" i="6"/>
  <c r="Q4349" i="6"/>
  <c r="P4349" i="6"/>
  <c r="O4349" i="6"/>
  <c r="N4349" i="6"/>
  <c r="M4349" i="6"/>
  <c r="T4348" i="6" a="1"/>
  <c r="T4348" i="6" s="1"/>
  <c r="S4348" i="6" a="1"/>
  <c r="S4348" i="6" s="1"/>
  <c r="R4348" i="6"/>
  <c r="Q4348" i="6"/>
  <c r="P4348" i="6"/>
  <c r="O4348" i="6"/>
  <c r="N4348" i="6"/>
  <c r="M4348" i="6"/>
  <c r="T4347" i="6" a="1"/>
  <c r="T4347" i="6" s="1"/>
  <c r="S4347" i="6" a="1"/>
  <c r="S4347" i="6" s="1"/>
  <c r="R4347" i="6"/>
  <c r="Q4347" i="6"/>
  <c r="P4347" i="6"/>
  <c r="O4347" i="6"/>
  <c r="N4347" i="6"/>
  <c r="M4347" i="6"/>
  <c r="T4346" i="6" a="1"/>
  <c r="T4346" i="6" s="1"/>
  <c r="S4346" i="6" a="1"/>
  <c r="S4346" i="6" s="1"/>
  <c r="R4346" i="6"/>
  <c r="Q4346" i="6"/>
  <c r="P4346" i="6"/>
  <c r="O4346" i="6"/>
  <c r="N4346" i="6"/>
  <c r="M4346" i="6"/>
  <c r="T4345" i="6" a="1"/>
  <c r="T4345" i="6" s="1"/>
  <c r="S4345" i="6" a="1"/>
  <c r="S4345" i="6" s="1"/>
  <c r="R4345" i="6"/>
  <c r="Q4345" i="6"/>
  <c r="P4345" i="6"/>
  <c r="O4345" i="6"/>
  <c r="N4345" i="6"/>
  <c r="M4345" i="6"/>
  <c r="T4344" i="6" a="1"/>
  <c r="T4344" i="6" s="1"/>
  <c r="S4344" i="6"/>
  <c r="S4344" i="6" a="1"/>
  <c r="R4344" i="6"/>
  <c r="Q4344" i="6"/>
  <c r="P4344" i="6"/>
  <c r="O4344" i="6"/>
  <c r="N4344" i="6"/>
  <c r="M4344" i="6"/>
  <c r="T4343" i="6"/>
  <c r="T4343" i="6" a="1"/>
  <c r="S4343" i="6" a="1"/>
  <c r="S4343" i="6" s="1"/>
  <c r="R4343" i="6"/>
  <c r="Q4343" i="6"/>
  <c r="P4343" i="6"/>
  <c r="O4343" i="6"/>
  <c r="N4343" i="6"/>
  <c r="M4343" i="6"/>
  <c r="T4342" i="6" a="1"/>
  <c r="T4342" i="6" s="1"/>
  <c r="S4342" i="6" a="1"/>
  <c r="S4342" i="6" s="1"/>
  <c r="R4342" i="6"/>
  <c r="Q4342" i="6"/>
  <c r="P4342" i="6"/>
  <c r="O4342" i="6"/>
  <c r="N4342" i="6"/>
  <c r="M4342" i="6"/>
  <c r="T4341" i="6" a="1"/>
  <c r="T4341" i="6" s="1"/>
  <c r="S4341" i="6" a="1"/>
  <c r="S4341" i="6" s="1"/>
  <c r="R4341" i="6"/>
  <c r="Q4341" i="6"/>
  <c r="P4341" i="6"/>
  <c r="O4341" i="6"/>
  <c r="N4341" i="6"/>
  <c r="M4341" i="6"/>
  <c r="T4340" i="6" a="1"/>
  <c r="T4340" i="6" s="1"/>
  <c r="S4340" i="6" a="1"/>
  <c r="S4340" i="6" s="1"/>
  <c r="R4340" i="6"/>
  <c r="Q4340" i="6"/>
  <c r="P4340" i="6"/>
  <c r="O4340" i="6"/>
  <c r="N4340" i="6"/>
  <c r="M4340" i="6"/>
  <c r="T4339" i="6" a="1"/>
  <c r="T4339" i="6" s="1"/>
  <c r="S4339" i="6" a="1"/>
  <c r="S4339" i="6" s="1"/>
  <c r="R4339" i="6"/>
  <c r="Q4339" i="6"/>
  <c r="P4339" i="6"/>
  <c r="O4339" i="6"/>
  <c r="N4339" i="6"/>
  <c r="M4339" i="6"/>
  <c r="T4338" i="6" a="1"/>
  <c r="T4338" i="6" s="1"/>
  <c r="S4338" i="6" a="1"/>
  <c r="S4338" i="6" s="1"/>
  <c r="R4338" i="6"/>
  <c r="Q4338" i="6"/>
  <c r="P4338" i="6"/>
  <c r="O4338" i="6"/>
  <c r="N4338" i="6"/>
  <c r="M4338" i="6"/>
  <c r="T4337" i="6" a="1"/>
  <c r="T4337" i="6" s="1"/>
  <c r="S4337" i="6" a="1"/>
  <c r="S4337" i="6" s="1"/>
  <c r="R4337" i="6"/>
  <c r="Q4337" i="6"/>
  <c r="P4337" i="6"/>
  <c r="O4337" i="6"/>
  <c r="N4337" i="6"/>
  <c r="M4337" i="6"/>
  <c r="T4336" i="6" a="1"/>
  <c r="T4336" i="6" s="1"/>
  <c r="S4336" i="6" a="1"/>
  <c r="S4336" i="6" s="1"/>
  <c r="R4336" i="6"/>
  <c r="Q4336" i="6"/>
  <c r="P4336" i="6"/>
  <c r="O4336" i="6"/>
  <c r="N4336" i="6"/>
  <c r="M4336" i="6"/>
  <c r="T4335" i="6" a="1"/>
  <c r="T4335" i="6" s="1"/>
  <c r="S4335" i="6"/>
  <c r="S4335" i="6" a="1"/>
  <c r="R4335" i="6"/>
  <c r="Q4335" i="6"/>
  <c r="P4335" i="6"/>
  <c r="O4335" i="6"/>
  <c r="N4335" i="6"/>
  <c r="M4335" i="6"/>
  <c r="T4334" i="6"/>
  <c r="T4334" i="6" a="1"/>
  <c r="S4334" i="6" a="1"/>
  <c r="S4334" i="6" s="1"/>
  <c r="R4334" i="6"/>
  <c r="Q4334" i="6"/>
  <c r="P4334" i="6"/>
  <c r="O4334" i="6"/>
  <c r="N4334" i="6"/>
  <c r="M4334" i="6"/>
  <c r="T4333" i="6" a="1"/>
  <c r="T4333" i="6" s="1"/>
  <c r="S4333" i="6" a="1"/>
  <c r="S4333" i="6" s="1"/>
  <c r="R4333" i="6"/>
  <c r="Q4333" i="6"/>
  <c r="P4333" i="6"/>
  <c r="O4333" i="6"/>
  <c r="N4333" i="6"/>
  <c r="M4333" i="6"/>
  <c r="T4332" i="6" a="1"/>
  <c r="T4332" i="6" s="1"/>
  <c r="S4332" i="6" a="1"/>
  <c r="S4332" i="6" s="1"/>
  <c r="R4332" i="6"/>
  <c r="Q4332" i="6"/>
  <c r="P4332" i="6"/>
  <c r="O4332" i="6"/>
  <c r="N4332" i="6"/>
  <c r="M4332" i="6"/>
  <c r="T4331" i="6" a="1"/>
  <c r="T4331" i="6" s="1"/>
  <c r="S4331" i="6" a="1"/>
  <c r="S4331" i="6" s="1"/>
  <c r="R4331" i="6"/>
  <c r="Q4331" i="6"/>
  <c r="P4331" i="6"/>
  <c r="O4331" i="6"/>
  <c r="N4331" i="6"/>
  <c r="M4331" i="6"/>
  <c r="T4330" i="6" a="1"/>
  <c r="T4330" i="6" s="1"/>
  <c r="S4330" i="6" a="1"/>
  <c r="S4330" i="6" s="1"/>
  <c r="R4330" i="6"/>
  <c r="Q4330" i="6"/>
  <c r="P4330" i="6"/>
  <c r="O4330" i="6"/>
  <c r="N4330" i="6"/>
  <c r="M4330" i="6"/>
  <c r="T4329" i="6" a="1"/>
  <c r="T4329" i="6" s="1"/>
  <c r="S4329" i="6" a="1"/>
  <c r="S4329" i="6" s="1"/>
  <c r="R4329" i="6"/>
  <c r="Q4329" i="6"/>
  <c r="P4329" i="6"/>
  <c r="O4329" i="6"/>
  <c r="N4329" i="6"/>
  <c r="M4329" i="6"/>
  <c r="T4328" i="6" a="1"/>
  <c r="T4328" i="6" s="1"/>
  <c r="S4328" i="6"/>
  <c r="S4328" i="6" a="1"/>
  <c r="R4328" i="6"/>
  <c r="Q4328" i="6"/>
  <c r="P4328" i="6"/>
  <c r="O4328" i="6"/>
  <c r="N4328" i="6"/>
  <c r="M4328" i="6"/>
  <c r="T4327" i="6"/>
  <c r="T4327" i="6" a="1"/>
  <c r="S4327" i="6" a="1"/>
  <c r="S4327" i="6" s="1"/>
  <c r="R4327" i="6"/>
  <c r="Q4327" i="6"/>
  <c r="P4327" i="6"/>
  <c r="O4327" i="6"/>
  <c r="N4327" i="6"/>
  <c r="M4327" i="6"/>
  <c r="T4326" i="6" a="1"/>
  <c r="T4326" i="6" s="1"/>
  <c r="S4326" i="6" a="1"/>
  <c r="S4326" i="6" s="1"/>
  <c r="R4326" i="6"/>
  <c r="Q4326" i="6"/>
  <c r="P4326" i="6"/>
  <c r="O4326" i="6"/>
  <c r="N4326" i="6"/>
  <c r="M4326" i="6"/>
  <c r="T4325" i="6" a="1"/>
  <c r="T4325" i="6" s="1"/>
  <c r="S4325" i="6" a="1"/>
  <c r="S4325" i="6" s="1"/>
  <c r="R4325" i="6"/>
  <c r="Q4325" i="6"/>
  <c r="P4325" i="6"/>
  <c r="O4325" i="6"/>
  <c r="N4325" i="6"/>
  <c r="M4325" i="6"/>
  <c r="T4324" i="6" a="1"/>
  <c r="T4324" i="6" s="1"/>
  <c r="S4324" i="6" a="1"/>
  <c r="S4324" i="6" s="1"/>
  <c r="R4324" i="6"/>
  <c r="Q4324" i="6"/>
  <c r="P4324" i="6"/>
  <c r="O4324" i="6"/>
  <c r="N4324" i="6"/>
  <c r="M4324" i="6"/>
  <c r="T4323" i="6" a="1"/>
  <c r="T4323" i="6" s="1"/>
  <c r="S4323" i="6" a="1"/>
  <c r="S4323" i="6" s="1"/>
  <c r="R4323" i="6"/>
  <c r="Q4323" i="6"/>
  <c r="P4323" i="6"/>
  <c r="O4323" i="6"/>
  <c r="N4323" i="6"/>
  <c r="M4323" i="6"/>
  <c r="T4322" i="6" a="1"/>
  <c r="T4322" i="6" s="1"/>
  <c r="S4322" i="6" a="1"/>
  <c r="S4322" i="6" s="1"/>
  <c r="R4322" i="6"/>
  <c r="Q4322" i="6"/>
  <c r="P4322" i="6"/>
  <c r="O4322" i="6"/>
  <c r="N4322" i="6"/>
  <c r="M4322" i="6"/>
  <c r="T4321" i="6" a="1"/>
  <c r="T4321" i="6" s="1"/>
  <c r="S4321" i="6" a="1"/>
  <c r="S4321" i="6" s="1"/>
  <c r="R4321" i="6"/>
  <c r="Q4321" i="6"/>
  <c r="P4321" i="6"/>
  <c r="O4321" i="6"/>
  <c r="N4321" i="6"/>
  <c r="M4321" i="6"/>
  <c r="T4320" i="6" a="1"/>
  <c r="T4320" i="6" s="1"/>
  <c r="S4320" i="6" a="1"/>
  <c r="S4320" i="6" s="1"/>
  <c r="R4320" i="6"/>
  <c r="Q4320" i="6"/>
  <c r="P4320" i="6"/>
  <c r="O4320" i="6"/>
  <c r="N4320" i="6"/>
  <c r="M4320" i="6"/>
  <c r="T4319" i="6" a="1"/>
  <c r="T4319" i="6" s="1"/>
  <c r="S4319" i="6"/>
  <c r="S4319" i="6" a="1"/>
  <c r="R4319" i="6"/>
  <c r="Q4319" i="6"/>
  <c r="P4319" i="6"/>
  <c r="O4319" i="6"/>
  <c r="N4319" i="6"/>
  <c r="M4319" i="6"/>
  <c r="T4318" i="6"/>
  <c r="T4318" i="6" a="1"/>
  <c r="S4318" i="6" a="1"/>
  <c r="S4318" i="6" s="1"/>
  <c r="R4318" i="6"/>
  <c r="Q4318" i="6"/>
  <c r="P4318" i="6"/>
  <c r="O4318" i="6"/>
  <c r="N4318" i="6"/>
  <c r="M4318" i="6"/>
  <c r="T4317" i="6" a="1"/>
  <c r="T4317" i="6" s="1"/>
  <c r="S4317" i="6" a="1"/>
  <c r="S4317" i="6" s="1"/>
  <c r="R4317" i="6"/>
  <c r="Q4317" i="6"/>
  <c r="P4317" i="6"/>
  <c r="O4317" i="6"/>
  <c r="N4317" i="6"/>
  <c r="M4317" i="6"/>
  <c r="T4316" i="6" a="1"/>
  <c r="T4316" i="6" s="1"/>
  <c r="S4316" i="6" a="1"/>
  <c r="S4316" i="6" s="1"/>
  <c r="R4316" i="6"/>
  <c r="Q4316" i="6"/>
  <c r="P4316" i="6"/>
  <c r="O4316" i="6"/>
  <c r="N4316" i="6"/>
  <c r="M4316" i="6"/>
  <c r="T4315" i="6" a="1"/>
  <c r="T4315" i="6" s="1"/>
  <c r="S4315" i="6" a="1"/>
  <c r="S4315" i="6" s="1"/>
  <c r="R4315" i="6"/>
  <c r="Q4315" i="6"/>
  <c r="P4315" i="6"/>
  <c r="O4315" i="6"/>
  <c r="N4315" i="6"/>
  <c r="M4315" i="6"/>
  <c r="T4314" i="6" a="1"/>
  <c r="T4314" i="6" s="1"/>
  <c r="S4314" i="6" a="1"/>
  <c r="S4314" i="6" s="1"/>
  <c r="R4314" i="6"/>
  <c r="Q4314" i="6"/>
  <c r="P4314" i="6"/>
  <c r="O4314" i="6"/>
  <c r="N4314" i="6"/>
  <c r="M4314" i="6"/>
  <c r="T4313" i="6" a="1"/>
  <c r="T4313" i="6" s="1"/>
  <c r="S4313" i="6" a="1"/>
  <c r="S4313" i="6" s="1"/>
  <c r="R4313" i="6"/>
  <c r="Q4313" i="6"/>
  <c r="P4313" i="6"/>
  <c r="O4313" i="6"/>
  <c r="N4313" i="6"/>
  <c r="M4313" i="6"/>
  <c r="T4312" i="6" a="1"/>
  <c r="T4312" i="6" s="1"/>
  <c r="S4312" i="6"/>
  <c r="S4312" i="6" a="1"/>
  <c r="R4312" i="6"/>
  <c r="Q4312" i="6"/>
  <c r="P4312" i="6"/>
  <c r="O4312" i="6"/>
  <c r="N4312" i="6"/>
  <c r="M4312" i="6"/>
  <c r="T4311" i="6"/>
  <c r="T4311" i="6" a="1"/>
  <c r="S4311" i="6" a="1"/>
  <c r="S4311" i="6" s="1"/>
  <c r="R4311" i="6"/>
  <c r="Q4311" i="6"/>
  <c r="P4311" i="6"/>
  <c r="O4311" i="6"/>
  <c r="N4311" i="6"/>
  <c r="M4311" i="6"/>
  <c r="T4310" i="6" a="1"/>
  <c r="T4310" i="6" s="1"/>
  <c r="S4310" i="6" a="1"/>
  <c r="S4310" i="6" s="1"/>
  <c r="R4310" i="6"/>
  <c r="Q4310" i="6"/>
  <c r="P4310" i="6"/>
  <c r="O4310" i="6"/>
  <c r="N4310" i="6"/>
  <c r="M4310" i="6"/>
  <c r="T4309" i="6" a="1"/>
  <c r="T4309" i="6" s="1"/>
  <c r="S4309" i="6" a="1"/>
  <c r="S4309" i="6" s="1"/>
  <c r="R4309" i="6"/>
  <c r="Q4309" i="6"/>
  <c r="P4309" i="6"/>
  <c r="O4309" i="6"/>
  <c r="N4309" i="6"/>
  <c r="M4309" i="6"/>
  <c r="T4308" i="6" a="1"/>
  <c r="T4308" i="6" s="1"/>
  <c r="S4308" i="6" a="1"/>
  <c r="S4308" i="6" s="1"/>
  <c r="R4308" i="6"/>
  <c r="Q4308" i="6"/>
  <c r="P4308" i="6"/>
  <c r="O4308" i="6"/>
  <c r="N4308" i="6"/>
  <c r="M4308" i="6"/>
  <c r="T4307" i="6" a="1"/>
  <c r="T4307" i="6" s="1"/>
  <c r="S4307" i="6" a="1"/>
  <c r="S4307" i="6" s="1"/>
  <c r="R4307" i="6"/>
  <c r="Q4307" i="6"/>
  <c r="P4307" i="6"/>
  <c r="O4307" i="6"/>
  <c r="N4307" i="6"/>
  <c r="M4307" i="6"/>
  <c r="T4306" i="6" a="1"/>
  <c r="T4306" i="6" s="1"/>
  <c r="S4306" i="6" a="1"/>
  <c r="S4306" i="6" s="1"/>
  <c r="R4306" i="6"/>
  <c r="Q4306" i="6"/>
  <c r="P4306" i="6"/>
  <c r="O4306" i="6"/>
  <c r="N4306" i="6"/>
  <c r="M4306" i="6"/>
  <c r="T4305" i="6" a="1"/>
  <c r="T4305" i="6" s="1"/>
  <c r="S4305" i="6" a="1"/>
  <c r="S4305" i="6" s="1"/>
  <c r="R4305" i="6"/>
  <c r="Q4305" i="6"/>
  <c r="P4305" i="6"/>
  <c r="O4305" i="6"/>
  <c r="N4305" i="6"/>
  <c r="M4305" i="6"/>
  <c r="T4304" i="6" a="1"/>
  <c r="T4304" i="6" s="1"/>
  <c r="S4304" i="6" a="1"/>
  <c r="S4304" i="6" s="1"/>
  <c r="R4304" i="6"/>
  <c r="Q4304" i="6"/>
  <c r="P4304" i="6"/>
  <c r="O4304" i="6"/>
  <c r="N4304" i="6"/>
  <c r="M4304" i="6"/>
  <c r="T4303" i="6" a="1"/>
  <c r="T4303" i="6" s="1"/>
  <c r="S4303" i="6"/>
  <c r="S4303" i="6" a="1"/>
  <c r="R4303" i="6"/>
  <c r="Q4303" i="6"/>
  <c r="P4303" i="6"/>
  <c r="O4303" i="6"/>
  <c r="N4303" i="6"/>
  <c r="M4303" i="6"/>
  <c r="T4302" i="6" a="1"/>
  <c r="T4302" i="6" s="1"/>
  <c r="S4302" i="6" a="1"/>
  <c r="S4302" i="6" s="1"/>
  <c r="R4302" i="6"/>
  <c r="Q4302" i="6"/>
  <c r="P4302" i="6"/>
  <c r="O4302" i="6"/>
  <c r="N4302" i="6"/>
  <c r="M4302" i="6"/>
  <c r="T4301" i="6" a="1"/>
  <c r="T4301" i="6" s="1"/>
  <c r="S4301" i="6" a="1"/>
  <c r="S4301" i="6" s="1"/>
  <c r="R4301" i="6"/>
  <c r="Q4301" i="6"/>
  <c r="P4301" i="6"/>
  <c r="O4301" i="6"/>
  <c r="N4301" i="6"/>
  <c r="M4301" i="6"/>
  <c r="T4300" i="6" a="1"/>
  <c r="T4300" i="6" s="1"/>
  <c r="S4300" i="6" a="1"/>
  <c r="S4300" i="6" s="1"/>
  <c r="R4300" i="6"/>
  <c r="Q4300" i="6"/>
  <c r="P4300" i="6"/>
  <c r="O4300" i="6"/>
  <c r="N4300" i="6"/>
  <c r="M4300" i="6"/>
  <c r="T4299" i="6" a="1"/>
  <c r="T4299" i="6" s="1"/>
  <c r="S4299" i="6" a="1"/>
  <c r="S4299" i="6" s="1"/>
  <c r="R4299" i="6"/>
  <c r="Q4299" i="6"/>
  <c r="P4299" i="6"/>
  <c r="O4299" i="6"/>
  <c r="N4299" i="6"/>
  <c r="M4299" i="6"/>
  <c r="T4298" i="6" a="1"/>
  <c r="T4298" i="6" s="1"/>
  <c r="S4298" i="6" a="1"/>
  <c r="S4298" i="6" s="1"/>
  <c r="R4298" i="6"/>
  <c r="Q4298" i="6"/>
  <c r="P4298" i="6"/>
  <c r="O4298" i="6"/>
  <c r="N4298" i="6"/>
  <c r="M4298" i="6"/>
  <c r="T4297" i="6" a="1"/>
  <c r="T4297" i="6" s="1"/>
  <c r="S4297" i="6" a="1"/>
  <c r="S4297" i="6" s="1"/>
  <c r="R4297" i="6"/>
  <c r="Q4297" i="6"/>
  <c r="P4297" i="6"/>
  <c r="O4297" i="6"/>
  <c r="N4297" i="6"/>
  <c r="M4297" i="6"/>
  <c r="T4296" i="6" a="1"/>
  <c r="T4296" i="6" s="1"/>
  <c r="S4296" i="6"/>
  <c r="S4296" i="6" a="1"/>
  <c r="R4296" i="6"/>
  <c r="Q4296" i="6"/>
  <c r="P4296" i="6"/>
  <c r="O4296" i="6"/>
  <c r="N4296" i="6"/>
  <c r="M4296" i="6"/>
  <c r="T4295" i="6" a="1"/>
  <c r="T4295" i="6" s="1"/>
  <c r="S4295" i="6" a="1"/>
  <c r="S4295" i="6" s="1"/>
  <c r="R4295" i="6"/>
  <c r="Q4295" i="6"/>
  <c r="P4295" i="6"/>
  <c r="O4295" i="6"/>
  <c r="N4295" i="6"/>
  <c r="M4295" i="6"/>
  <c r="T4294" i="6" a="1"/>
  <c r="T4294" i="6" s="1"/>
  <c r="S4294" i="6" a="1"/>
  <c r="S4294" i="6" s="1"/>
  <c r="R4294" i="6"/>
  <c r="Q4294" i="6"/>
  <c r="P4294" i="6"/>
  <c r="O4294" i="6"/>
  <c r="N4294" i="6"/>
  <c r="M4294" i="6"/>
  <c r="T4293" i="6" a="1"/>
  <c r="T4293" i="6" s="1"/>
  <c r="S4293" i="6" a="1"/>
  <c r="S4293" i="6" s="1"/>
  <c r="R4293" i="6"/>
  <c r="Q4293" i="6"/>
  <c r="P4293" i="6"/>
  <c r="O4293" i="6"/>
  <c r="N4293" i="6"/>
  <c r="M4293" i="6"/>
  <c r="T4292" i="6" a="1"/>
  <c r="T4292" i="6" s="1"/>
  <c r="S4292" i="6" a="1"/>
  <c r="S4292" i="6" s="1"/>
  <c r="R4292" i="6"/>
  <c r="Q4292" i="6"/>
  <c r="P4292" i="6"/>
  <c r="O4292" i="6"/>
  <c r="N4292" i="6"/>
  <c r="M4292" i="6"/>
  <c r="T4291" i="6" a="1"/>
  <c r="T4291" i="6" s="1"/>
  <c r="S4291" i="6" a="1"/>
  <c r="S4291" i="6" s="1"/>
  <c r="R4291" i="6"/>
  <c r="Q4291" i="6"/>
  <c r="P4291" i="6"/>
  <c r="O4291" i="6"/>
  <c r="N4291" i="6"/>
  <c r="M4291" i="6"/>
  <c r="T4290" i="6" a="1"/>
  <c r="T4290" i="6" s="1"/>
  <c r="S4290" i="6" a="1"/>
  <c r="S4290" i="6" s="1"/>
  <c r="R4290" i="6"/>
  <c r="Q4290" i="6"/>
  <c r="P4290" i="6"/>
  <c r="O4290" i="6"/>
  <c r="N4290" i="6"/>
  <c r="M4290" i="6"/>
  <c r="T4289" i="6" a="1"/>
  <c r="T4289" i="6" s="1"/>
  <c r="S4289" i="6" a="1"/>
  <c r="S4289" i="6" s="1"/>
  <c r="R4289" i="6"/>
  <c r="Q4289" i="6"/>
  <c r="P4289" i="6"/>
  <c r="O4289" i="6"/>
  <c r="N4289" i="6"/>
  <c r="M4289" i="6"/>
  <c r="T4288" i="6" a="1"/>
  <c r="T4288" i="6" s="1"/>
  <c r="S4288" i="6" a="1"/>
  <c r="S4288" i="6" s="1"/>
  <c r="R4288" i="6"/>
  <c r="Q4288" i="6"/>
  <c r="P4288" i="6"/>
  <c r="O4288" i="6"/>
  <c r="N4288" i="6"/>
  <c r="M4288" i="6"/>
  <c r="T4287" i="6" a="1"/>
  <c r="T4287" i="6" s="1"/>
  <c r="S4287" i="6" a="1"/>
  <c r="S4287" i="6" s="1"/>
  <c r="R4287" i="6"/>
  <c r="Q4287" i="6"/>
  <c r="P4287" i="6"/>
  <c r="O4287" i="6"/>
  <c r="N4287" i="6"/>
  <c r="M4287" i="6"/>
  <c r="T4286" i="6" a="1"/>
  <c r="T4286" i="6" s="1"/>
  <c r="S4286" i="6" a="1"/>
  <c r="S4286" i="6" s="1"/>
  <c r="R4286" i="6"/>
  <c r="Q4286" i="6"/>
  <c r="P4286" i="6"/>
  <c r="O4286" i="6"/>
  <c r="N4286" i="6"/>
  <c r="M4286" i="6"/>
  <c r="T4285" i="6" a="1"/>
  <c r="T4285" i="6" s="1"/>
  <c r="S4285" i="6" a="1"/>
  <c r="S4285" i="6" s="1"/>
  <c r="R4285" i="6"/>
  <c r="Q4285" i="6"/>
  <c r="P4285" i="6"/>
  <c r="O4285" i="6"/>
  <c r="N4285" i="6"/>
  <c r="M4285" i="6"/>
  <c r="T4284" i="6" a="1"/>
  <c r="T4284" i="6" s="1"/>
  <c r="S4284" i="6" a="1"/>
  <c r="S4284" i="6" s="1"/>
  <c r="R4284" i="6"/>
  <c r="Q4284" i="6"/>
  <c r="P4284" i="6"/>
  <c r="O4284" i="6"/>
  <c r="N4284" i="6"/>
  <c r="M4284" i="6"/>
  <c r="T4283" i="6" a="1"/>
  <c r="T4283" i="6" s="1"/>
  <c r="S4283" i="6" a="1"/>
  <c r="S4283" i="6" s="1"/>
  <c r="R4283" i="6"/>
  <c r="Q4283" i="6"/>
  <c r="P4283" i="6"/>
  <c r="O4283" i="6"/>
  <c r="N4283" i="6"/>
  <c r="M4283" i="6"/>
  <c r="T4282" i="6" a="1"/>
  <c r="T4282" i="6" s="1"/>
  <c r="S4282" i="6" a="1"/>
  <c r="S4282" i="6" s="1"/>
  <c r="R4282" i="6"/>
  <c r="Q4282" i="6"/>
  <c r="P4282" i="6"/>
  <c r="O4282" i="6"/>
  <c r="N4282" i="6"/>
  <c r="M4282" i="6"/>
  <c r="T4281" i="6" a="1"/>
  <c r="T4281" i="6" s="1"/>
  <c r="S4281" i="6" a="1"/>
  <c r="S4281" i="6" s="1"/>
  <c r="R4281" i="6"/>
  <c r="Q4281" i="6"/>
  <c r="P4281" i="6"/>
  <c r="O4281" i="6"/>
  <c r="N4281" i="6"/>
  <c r="M4281" i="6"/>
  <c r="T4280" i="6" a="1"/>
  <c r="T4280" i="6" s="1"/>
  <c r="S4280" i="6" a="1"/>
  <c r="S4280" i="6" s="1"/>
  <c r="R4280" i="6"/>
  <c r="Q4280" i="6"/>
  <c r="P4280" i="6"/>
  <c r="O4280" i="6"/>
  <c r="N4280" i="6"/>
  <c r="M4280" i="6"/>
  <c r="T4279" i="6" a="1"/>
  <c r="T4279" i="6" s="1"/>
  <c r="S4279" i="6" a="1"/>
  <c r="S4279" i="6" s="1"/>
  <c r="R4279" i="6"/>
  <c r="Q4279" i="6"/>
  <c r="P4279" i="6"/>
  <c r="O4279" i="6"/>
  <c r="N4279" i="6"/>
  <c r="M4279" i="6"/>
  <c r="T4278" i="6" a="1"/>
  <c r="T4278" i="6" s="1"/>
  <c r="S4278" i="6" a="1"/>
  <c r="S4278" i="6" s="1"/>
  <c r="R4278" i="6"/>
  <c r="Q4278" i="6"/>
  <c r="P4278" i="6"/>
  <c r="O4278" i="6"/>
  <c r="N4278" i="6"/>
  <c r="M4278" i="6"/>
  <c r="T4277" i="6" a="1"/>
  <c r="T4277" i="6" s="1"/>
  <c r="S4277" i="6" a="1"/>
  <c r="S4277" i="6" s="1"/>
  <c r="R4277" i="6"/>
  <c r="Q4277" i="6"/>
  <c r="P4277" i="6"/>
  <c r="O4277" i="6"/>
  <c r="N4277" i="6"/>
  <c r="M4277" i="6"/>
  <c r="T4276" i="6" a="1"/>
  <c r="T4276" i="6" s="1"/>
  <c r="S4276" i="6" a="1"/>
  <c r="S4276" i="6" s="1"/>
  <c r="R4276" i="6"/>
  <c r="Q4276" i="6"/>
  <c r="P4276" i="6"/>
  <c r="O4276" i="6"/>
  <c r="N4276" i="6"/>
  <c r="M4276" i="6"/>
  <c r="T4275" i="6"/>
  <c r="T4275" i="6" a="1"/>
  <c r="S4275" i="6"/>
  <c r="S4275" i="6" a="1"/>
  <c r="R4275" i="6"/>
  <c r="Q4275" i="6"/>
  <c r="P4275" i="6"/>
  <c r="O4275" i="6"/>
  <c r="N4275" i="6"/>
  <c r="M4275" i="6"/>
  <c r="T4274" i="6"/>
  <c r="T4274" i="6" a="1"/>
  <c r="S4274" i="6"/>
  <c r="S4274" i="6" a="1"/>
  <c r="R4274" i="6"/>
  <c r="Q4274" i="6"/>
  <c r="P4274" i="6"/>
  <c r="O4274" i="6"/>
  <c r="N4274" i="6"/>
  <c r="M4274" i="6"/>
  <c r="T4273" i="6"/>
  <c r="T4273" i="6" a="1"/>
  <c r="S4273" i="6" a="1"/>
  <c r="S4273" i="6" s="1"/>
  <c r="R4273" i="6"/>
  <c r="Q4273" i="6"/>
  <c r="P4273" i="6"/>
  <c r="O4273" i="6"/>
  <c r="N4273" i="6"/>
  <c r="M4273" i="6"/>
  <c r="T4272" i="6" a="1"/>
  <c r="T4272" i="6" s="1"/>
  <c r="S4272" i="6" a="1"/>
  <c r="S4272" i="6" s="1"/>
  <c r="R4272" i="6"/>
  <c r="Q4272" i="6"/>
  <c r="P4272" i="6"/>
  <c r="O4272" i="6"/>
  <c r="N4272" i="6"/>
  <c r="M4272" i="6"/>
  <c r="T4271" i="6" a="1"/>
  <c r="T4271" i="6" s="1"/>
  <c r="S4271" i="6"/>
  <c r="S4271" i="6" a="1"/>
  <c r="R4271" i="6"/>
  <c r="Q4271" i="6"/>
  <c r="P4271" i="6"/>
  <c r="O4271" i="6"/>
  <c r="N4271" i="6"/>
  <c r="M4271" i="6"/>
  <c r="T4270" i="6"/>
  <c r="T4270" i="6" a="1"/>
  <c r="S4270" i="6"/>
  <c r="S4270" i="6" a="1"/>
  <c r="R4270" i="6"/>
  <c r="Q4270" i="6"/>
  <c r="P4270" i="6"/>
  <c r="O4270" i="6"/>
  <c r="N4270" i="6"/>
  <c r="M4270" i="6"/>
  <c r="T4269" i="6"/>
  <c r="T4269" i="6" a="1"/>
  <c r="S4269" i="6" a="1"/>
  <c r="S4269" i="6" s="1"/>
  <c r="R4269" i="6"/>
  <c r="Q4269" i="6"/>
  <c r="P4269" i="6"/>
  <c r="O4269" i="6"/>
  <c r="N4269" i="6"/>
  <c r="M4269" i="6"/>
  <c r="T4268" i="6" a="1"/>
  <c r="T4268" i="6" s="1"/>
  <c r="S4268" i="6"/>
  <c r="S4268" i="6" a="1"/>
  <c r="R4268" i="6"/>
  <c r="Q4268" i="6"/>
  <c r="P4268" i="6"/>
  <c r="O4268" i="6"/>
  <c r="N4268" i="6"/>
  <c r="M4268" i="6"/>
  <c r="T4267" i="6"/>
  <c r="T4267" i="6" a="1"/>
  <c r="S4267" i="6"/>
  <c r="S4267" i="6" a="1"/>
  <c r="R4267" i="6"/>
  <c r="Q4267" i="6"/>
  <c r="P4267" i="6"/>
  <c r="O4267" i="6"/>
  <c r="N4267" i="6"/>
  <c r="M4267" i="6"/>
  <c r="T4266" i="6"/>
  <c r="T4266" i="6" a="1"/>
  <c r="S4266" i="6"/>
  <c r="S4266" i="6" a="1"/>
  <c r="R4266" i="6"/>
  <c r="Q4266" i="6"/>
  <c r="P4266" i="6"/>
  <c r="O4266" i="6"/>
  <c r="N4266" i="6"/>
  <c r="M4266" i="6"/>
  <c r="T4265" i="6"/>
  <c r="T4265" i="6" a="1"/>
  <c r="S4265" i="6" a="1"/>
  <c r="S4265" i="6" s="1"/>
  <c r="R4265" i="6"/>
  <c r="Q4265" i="6"/>
  <c r="P4265" i="6"/>
  <c r="O4265" i="6"/>
  <c r="N4265" i="6"/>
  <c r="M4265" i="6"/>
  <c r="T4264" i="6" a="1"/>
  <c r="T4264" i="6" s="1"/>
  <c r="S4264" i="6"/>
  <c r="S4264" i="6" a="1"/>
  <c r="R4264" i="6"/>
  <c r="Q4264" i="6"/>
  <c r="P4264" i="6"/>
  <c r="O4264" i="6"/>
  <c r="N4264" i="6"/>
  <c r="M4264" i="6"/>
  <c r="T4263" i="6"/>
  <c r="T4263" i="6" a="1"/>
  <c r="S4263" i="6"/>
  <c r="S4263" i="6" a="1"/>
  <c r="R4263" i="6"/>
  <c r="Q4263" i="6"/>
  <c r="P4263" i="6"/>
  <c r="O4263" i="6"/>
  <c r="N4263" i="6"/>
  <c r="M4263" i="6"/>
  <c r="T4262" i="6"/>
  <c r="T4262" i="6" a="1"/>
  <c r="S4262" i="6" a="1"/>
  <c r="S4262" i="6" s="1"/>
  <c r="R4262" i="6"/>
  <c r="Q4262" i="6"/>
  <c r="P4262" i="6"/>
  <c r="O4262" i="6"/>
  <c r="N4262" i="6"/>
  <c r="M4262" i="6"/>
  <c r="T4261" i="6" a="1"/>
  <c r="T4261" i="6" s="1"/>
  <c r="S4261" i="6" a="1"/>
  <c r="S4261" i="6" s="1"/>
  <c r="R4261" i="6"/>
  <c r="Q4261" i="6"/>
  <c r="P4261" i="6"/>
  <c r="O4261" i="6"/>
  <c r="N4261" i="6"/>
  <c r="M4261" i="6"/>
  <c r="T4260" i="6" a="1"/>
  <c r="T4260" i="6" s="1"/>
  <c r="S4260" i="6"/>
  <c r="S4260" i="6" a="1"/>
  <c r="R4260" i="6"/>
  <c r="Q4260" i="6"/>
  <c r="P4260" i="6"/>
  <c r="O4260" i="6"/>
  <c r="N4260" i="6"/>
  <c r="M4260" i="6"/>
  <c r="T4259" i="6"/>
  <c r="T4259" i="6" a="1"/>
  <c r="S4259" i="6"/>
  <c r="S4259" i="6" a="1"/>
  <c r="R4259" i="6"/>
  <c r="Q4259" i="6"/>
  <c r="P4259" i="6"/>
  <c r="O4259" i="6"/>
  <c r="N4259" i="6"/>
  <c r="M4259" i="6"/>
  <c r="T4258" i="6"/>
  <c r="T4258" i="6" a="1"/>
  <c r="S4258" i="6"/>
  <c r="S4258" i="6" a="1"/>
  <c r="R4258" i="6"/>
  <c r="Q4258" i="6"/>
  <c r="P4258" i="6"/>
  <c r="O4258" i="6"/>
  <c r="N4258" i="6"/>
  <c r="M4258" i="6"/>
  <c r="T4257" i="6"/>
  <c r="T4257" i="6" a="1"/>
  <c r="S4257" i="6" a="1"/>
  <c r="S4257" i="6" s="1"/>
  <c r="R4257" i="6"/>
  <c r="Q4257" i="6"/>
  <c r="P4257" i="6"/>
  <c r="O4257" i="6"/>
  <c r="N4257" i="6"/>
  <c r="M4257" i="6"/>
  <c r="T4256" i="6" a="1"/>
  <c r="T4256" i="6" s="1"/>
  <c r="S4256" i="6" a="1"/>
  <c r="S4256" i="6" s="1"/>
  <c r="R4256" i="6"/>
  <c r="Q4256" i="6"/>
  <c r="P4256" i="6"/>
  <c r="O4256" i="6"/>
  <c r="N4256" i="6"/>
  <c r="M4256" i="6"/>
  <c r="T4255" i="6" a="1"/>
  <c r="T4255" i="6" s="1"/>
  <c r="S4255" i="6"/>
  <c r="S4255" i="6" a="1"/>
  <c r="R4255" i="6"/>
  <c r="Q4255" i="6"/>
  <c r="P4255" i="6"/>
  <c r="O4255" i="6"/>
  <c r="N4255" i="6"/>
  <c r="M4255" i="6"/>
  <c r="T4254" i="6"/>
  <c r="T4254" i="6" a="1"/>
  <c r="S4254" i="6"/>
  <c r="S4254" i="6" a="1"/>
  <c r="R4254" i="6"/>
  <c r="Q4254" i="6"/>
  <c r="P4254" i="6"/>
  <c r="O4254" i="6"/>
  <c r="N4254" i="6"/>
  <c r="M4254" i="6"/>
  <c r="T4253" i="6"/>
  <c r="T4253" i="6" a="1"/>
  <c r="S4253" i="6" a="1"/>
  <c r="S4253" i="6" s="1"/>
  <c r="R4253" i="6"/>
  <c r="Q4253" i="6"/>
  <c r="P4253" i="6"/>
  <c r="O4253" i="6"/>
  <c r="N4253" i="6"/>
  <c r="M4253" i="6"/>
  <c r="T4252" i="6" a="1"/>
  <c r="T4252" i="6" s="1"/>
  <c r="S4252" i="6"/>
  <c r="S4252" i="6" a="1"/>
  <c r="R4252" i="6"/>
  <c r="Q4252" i="6"/>
  <c r="P4252" i="6"/>
  <c r="O4252" i="6"/>
  <c r="N4252" i="6"/>
  <c r="M4252" i="6"/>
  <c r="T4251" i="6"/>
  <c r="T4251" i="6" a="1"/>
  <c r="S4251" i="6"/>
  <c r="S4251" i="6" a="1"/>
  <c r="R4251" i="6"/>
  <c r="Q4251" i="6"/>
  <c r="P4251" i="6"/>
  <c r="O4251" i="6"/>
  <c r="N4251" i="6"/>
  <c r="M4251" i="6"/>
  <c r="T4250" i="6"/>
  <c r="T4250" i="6" a="1"/>
  <c r="S4250" i="6"/>
  <c r="S4250" i="6" a="1"/>
  <c r="R4250" i="6"/>
  <c r="Q4250" i="6"/>
  <c r="P4250" i="6"/>
  <c r="O4250" i="6"/>
  <c r="N4250" i="6"/>
  <c r="M4250" i="6"/>
  <c r="T4249" i="6"/>
  <c r="T4249" i="6" a="1"/>
  <c r="S4249" i="6" a="1"/>
  <c r="S4249" i="6" s="1"/>
  <c r="R4249" i="6"/>
  <c r="Q4249" i="6"/>
  <c r="P4249" i="6"/>
  <c r="O4249" i="6"/>
  <c r="N4249" i="6"/>
  <c r="M4249" i="6"/>
  <c r="T4248" i="6" a="1"/>
  <c r="T4248" i="6" s="1"/>
  <c r="S4248" i="6"/>
  <c r="S4248" i="6" a="1"/>
  <c r="R4248" i="6"/>
  <c r="Q4248" i="6"/>
  <c r="P4248" i="6"/>
  <c r="O4248" i="6"/>
  <c r="N4248" i="6"/>
  <c r="M4248" i="6"/>
  <c r="T4247" i="6"/>
  <c r="T4247" i="6" a="1"/>
  <c r="S4247" i="6"/>
  <c r="S4247" i="6" a="1"/>
  <c r="R4247" i="6"/>
  <c r="Q4247" i="6"/>
  <c r="P4247" i="6"/>
  <c r="O4247" i="6"/>
  <c r="N4247" i="6"/>
  <c r="M4247" i="6"/>
  <c r="T4246" i="6"/>
  <c r="T4246" i="6" a="1"/>
  <c r="S4246" i="6" a="1"/>
  <c r="S4246" i="6" s="1"/>
  <c r="R4246" i="6"/>
  <c r="Q4246" i="6"/>
  <c r="P4246" i="6"/>
  <c r="O4246" i="6"/>
  <c r="N4246" i="6"/>
  <c r="M4246" i="6"/>
  <c r="T4245" i="6" a="1"/>
  <c r="T4245" i="6" s="1"/>
  <c r="S4245" i="6" a="1"/>
  <c r="S4245" i="6" s="1"/>
  <c r="R4245" i="6"/>
  <c r="Q4245" i="6"/>
  <c r="P4245" i="6"/>
  <c r="O4245" i="6"/>
  <c r="N4245" i="6"/>
  <c r="M4245" i="6"/>
  <c r="T4244" i="6" a="1"/>
  <c r="T4244" i="6" s="1"/>
  <c r="S4244" i="6"/>
  <c r="S4244" i="6" a="1"/>
  <c r="R4244" i="6"/>
  <c r="Q4244" i="6"/>
  <c r="P4244" i="6"/>
  <c r="O4244" i="6"/>
  <c r="N4244" i="6"/>
  <c r="M4244" i="6"/>
  <c r="T4243" i="6"/>
  <c r="T4243" i="6" a="1"/>
  <c r="S4243" i="6"/>
  <c r="S4243" i="6" a="1"/>
  <c r="R4243" i="6"/>
  <c r="Q4243" i="6"/>
  <c r="P4243" i="6"/>
  <c r="O4243" i="6"/>
  <c r="N4243" i="6"/>
  <c r="M4243" i="6"/>
  <c r="T4242" i="6"/>
  <c r="T4242" i="6" a="1"/>
  <c r="S4242" i="6"/>
  <c r="S4242" i="6" a="1"/>
  <c r="R4242" i="6"/>
  <c r="Q4242" i="6"/>
  <c r="P4242" i="6"/>
  <c r="O4242" i="6"/>
  <c r="N4242" i="6"/>
  <c r="M4242" i="6"/>
  <c r="T4241" i="6"/>
  <c r="T4241" i="6" a="1"/>
  <c r="S4241" i="6" a="1"/>
  <c r="S4241" i="6" s="1"/>
  <c r="R4241" i="6"/>
  <c r="Q4241" i="6"/>
  <c r="P4241" i="6"/>
  <c r="O4241" i="6"/>
  <c r="N4241" i="6"/>
  <c r="M4241" i="6"/>
  <c r="T4240" i="6" a="1"/>
  <c r="T4240" i="6" s="1"/>
  <c r="S4240" i="6" a="1"/>
  <c r="S4240" i="6" s="1"/>
  <c r="R4240" i="6"/>
  <c r="Q4240" i="6"/>
  <c r="P4240" i="6"/>
  <c r="O4240" i="6"/>
  <c r="N4240" i="6"/>
  <c r="M4240" i="6"/>
  <c r="T4239" i="6" a="1"/>
  <c r="T4239" i="6" s="1"/>
  <c r="S4239" i="6"/>
  <c r="S4239" i="6" a="1"/>
  <c r="R4239" i="6"/>
  <c r="Q4239" i="6"/>
  <c r="P4239" i="6"/>
  <c r="O4239" i="6"/>
  <c r="N4239" i="6"/>
  <c r="M4239" i="6"/>
  <c r="T4238" i="6"/>
  <c r="T4238" i="6" a="1"/>
  <c r="S4238" i="6"/>
  <c r="S4238" i="6" a="1"/>
  <c r="R4238" i="6"/>
  <c r="Q4238" i="6"/>
  <c r="P4238" i="6"/>
  <c r="O4238" i="6"/>
  <c r="N4238" i="6"/>
  <c r="M4238" i="6"/>
  <c r="T4237" i="6"/>
  <c r="T4237" i="6" a="1"/>
  <c r="S4237" i="6" a="1"/>
  <c r="S4237" i="6" s="1"/>
  <c r="R4237" i="6"/>
  <c r="Q4237" i="6"/>
  <c r="P4237" i="6"/>
  <c r="O4237" i="6"/>
  <c r="N4237" i="6"/>
  <c r="M4237" i="6"/>
  <c r="T4236" i="6" a="1"/>
  <c r="T4236" i="6" s="1"/>
  <c r="S4236" i="6"/>
  <c r="S4236" i="6" a="1"/>
  <c r="R4236" i="6"/>
  <c r="Q4236" i="6"/>
  <c r="P4236" i="6"/>
  <c r="O4236" i="6"/>
  <c r="N4236" i="6"/>
  <c r="M4236" i="6"/>
  <c r="T4235" i="6"/>
  <c r="T4235" i="6" a="1"/>
  <c r="S4235" i="6"/>
  <c r="S4235" i="6" a="1"/>
  <c r="R4235" i="6"/>
  <c r="Q4235" i="6"/>
  <c r="P4235" i="6"/>
  <c r="O4235" i="6"/>
  <c r="N4235" i="6"/>
  <c r="M4235" i="6"/>
  <c r="T4234" i="6"/>
  <c r="T4234" i="6" a="1"/>
  <c r="S4234" i="6"/>
  <c r="S4234" i="6" a="1"/>
  <c r="R4234" i="6"/>
  <c r="Q4234" i="6"/>
  <c r="P4234" i="6"/>
  <c r="O4234" i="6"/>
  <c r="N4234" i="6"/>
  <c r="M4234" i="6"/>
  <c r="T4233" i="6"/>
  <c r="T4233" i="6" a="1"/>
  <c r="S4233" i="6" a="1"/>
  <c r="S4233" i="6" s="1"/>
  <c r="R4233" i="6"/>
  <c r="Q4233" i="6"/>
  <c r="P4233" i="6"/>
  <c r="O4233" i="6"/>
  <c r="N4233" i="6"/>
  <c r="M4233" i="6"/>
  <c r="T4232" i="6" a="1"/>
  <c r="T4232" i="6" s="1"/>
  <c r="S4232" i="6"/>
  <c r="S4232" i="6" a="1"/>
  <c r="R4232" i="6"/>
  <c r="Q4232" i="6"/>
  <c r="P4232" i="6"/>
  <c r="O4232" i="6"/>
  <c r="N4232" i="6"/>
  <c r="M4232" i="6"/>
  <c r="T4231" i="6"/>
  <c r="T4231" i="6" a="1"/>
  <c r="S4231" i="6"/>
  <c r="S4231" i="6" a="1"/>
  <c r="R4231" i="6"/>
  <c r="Q4231" i="6"/>
  <c r="P4231" i="6"/>
  <c r="O4231" i="6"/>
  <c r="N4231" i="6"/>
  <c r="M4231" i="6"/>
  <c r="T4230" i="6"/>
  <c r="T4230" i="6" a="1"/>
  <c r="S4230" i="6" a="1"/>
  <c r="S4230" i="6" s="1"/>
  <c r="R4230" i="6"/>
  <c r="Q4230" i="6"/>
  <c r="P4230" i="6"/>
  <c r="O4230" i="6"/>
  <c r="N4230" i="6"/>
  <c r="M4230" i="6"/>
  <c r="T4229" i="6" a="1"/>
  <c r="T4229" i="6" s="1"/>
  <c r="S4229" i="6" a="1"/>
  <c r="S4229" i="6" s="1"/>
  <c r="R4229" i="6"/>
  <c r="Q4229" i="6"/>
  <c r="P4229" i="6"/>
  <c r="O4229" i="6"/>
  <c r="N4229" i="6"/>
  <c r="M4229" i="6"/>
  <c r="T4228" i="6" a="1"/>
  <c r="T4228" i="6" s="1"/>
  <c r="S4228" i="6"/>
  <c r="S4228" i="6" a="1"/>
  <c r="R4228" i="6"/>
  <c r="Q4228" i="6"/>
  <c r="P4228" i="6"/>
  <c r="O4228" i="6"/>
  <c r="N4228" i="6"/>
  <c r="M4228" i="6"/>
  <c r="T4227" i="6"/>
  <c r="T4227" i="6" a="1"/>
  <c r="S4227" i="6"/>
  <c r="S4227" i="6" a="1"/>
  <c r="R4227" i="6"/>
  <c r="Q4227" i="6"/>
  <c r="P4227" i="6"/>
  <c r="O4227" i="6"/>
  <c r="N4227" i="6"/>
  <c r="M4227" i="6"/>
  <c r="T4226" i="6"/>
  <c r="T4226" i="6" a="1"/>
  <c r="S4226" i="6"/>
  <c r="S4226" i="6" a="1"/>
  <c r="R4226" i="6"/>
  <c r="Q4226" i="6"/>
  <c r="P4226" i="6"/>
  <c r="O4226" i="6"/>
  <c r="N4226" i="6"/>
  <c r="M4226" i="6"/>
  <c r="T4225" i="6"/>
  <c r="T4225" i="6" a="1"/>
  <c r="S4225" i="6" a="1"/>
  <c r="S4225" i="6" s="1"/>
  <c r="R4225" i="6"/>
  <c r="Q4225" i="6"/>
  <c r="P4225" i="6"/>
  <c r="O4225" i="6"/>
  <c r="N4225" i="6"/>
  <c r="M4225" i="6"/>
  <c r="T4224" i="6" a="1"/>
  <c r="T4224" i="6" s="1"/>
  <c r="S4224" i="6" a="1"/>
  <c r="S4224" i="6" s="1"/>
  <c r="R4224" i="6"/>
  <c r="Q4224" i="6"/>
  <c r="P4224" i="6"/>
  <c r="O4224" i="6"/>
  <c r="N4224" i="6"/>
  <c r="M4224" i="6"/>
  <c r="T4223" i="6" a="1"/>
  <c r="T4223" i="6" s="1"/>
  <c r="S4223" i="6"/>
  <c r="S4223" i="6" a="1"/>
  <c r="R4223" i="6"/>
  <c r="Q4223" i="6"/>
  <c r="P4223" i="6"/>
  <c r="O4223" i="6"/>
  <c r="N4223" i="6"/>
  <c r="M4223" i="6"/>
  <c r="T4222" i="6"/>
  <c r="T4222" i="6" a="1"/>
  <c r="S4222" i="6"/>
  <c r="S4222" i="6" a="1"/>
  <c r="R4222" i="6"/>
  <c r="Q4222" i="6"/>
  <c r="P4222" i="6"/>
  <c r="O4222" i="6"/>
  <c r="N4222" i="6"/>
  <c r="M4222" i="6"/>
  <c r="T4221" i="6"/>
  <c r="T4221" i="6" a="1"/>
  <c r="S4221" i="6" a="1"/>
  <c r="S4221" i="6" s="1"/>
  <c r="R4221" i="6"/>
  <c r="Q4221" i="6"/>
  <c r="P4221" i="6"/>
  <c r="O4221" i="6"/>
  <c r="N4221" i="6"/>
  <c r="M4221" i="6"/>
  <c r="T4220" i="6" a="1"/>
  <c r="T4220" i="6" s="1"/>
  <c r="S4220" i="6"/>
  <c r="S4220" i="6" a="1"/>
  <c r="R4220" i="6"/>
  <c r="Q4220" i="6"/>
  <c r="P4220" i="6"/>
  <c r="O4220" i="6"/>
  <c r="N4220" i="6"/>
  <c r="M4220" i="6"/>
  <c r="T4219" i="6"/>
  <c r="T4219" i="6" a="1"/>
  <c r="S4219" i="6"/>
  <c r="S4219" i="6" a="1"/>
  <c r="R4219" i="6"/>
  <c r="Q4219" i="6"/>
  <c r="P4219" i="6"/>
  <c r="O4219" i="6"/>
  <c r="N4219" i="6"/>
  <c r="M4219" i="6"/>
  <c r="T4218" i="6"/>
  <c r="T4218" i="6" a="1"/>
  <c r="S4218" i="6"/>
  <c r="S4218" i="6" a="1"/>
  <c r="R4218" i="6"/>
  <c r="Q4218" i="6"/>
  <c r="P4218" i="6"/>
  <c r="O4218" i="6"/>
  <c r="N4218" i="6"/>
  <c r="M4218" i="6"/>
  <c r="T4217" i="6"/>
  <c r="T4217" i="6" a="1"/>
  <c r="S4217" i="6" a="1"/>
  <c r="S4217" i="6" s="1"/>
  <c r="R4217" i="6"/>
  <c r="Q4217" i="6"/>
  <c r="P4217" i="6"/>
  <c r="O4217" i="6"/>
  <c r="N4217" i="6"/>
  <c r="M4217" i="6"/>
  <c r="T4216" i="6" a="1"/>
  <c r="T4216" i="6" s="1"/>
  <c r="S4216" i="6"/>
  <c r="S4216" i="6" a="1"/>
  <c r="R4216" i="6"/>
  <c r="Q4216" i="6"/>
  <c r="P4216" i="6"/>
  <c r="O4216" i="6"/>
  <c r="N4216" i="6"/>
  <c r="M4216" i="6"/>
  <c r="T4215" i="6"/>
  <c r="T4215" i="6" a="1"/>
  <c r="S4215" i="6"/>
  <c r="S4215" i="6" a="1"/>
  <c r="R4215" i="6"/>
  <c r="Q4215" i="6"/>
  <c r="P4215" i="6"/>
  <c r="O4215" i="6"/>
  <c r="N4215" i="6"/>
  <c r="M4215" i="6"/>
  <c r="T4214" i="6"/>
  <c r="T4214" i="6" a="1"/>
  <c r="S4214" i="6" a="1"/>
  <c r="S4214" i="6" s="1"/>
  <c r="R4214" i="6"/>
  <c r="Q4214" i="6"/>
  <c r="P4214" i="6"/>
  <c r="O4214" i="6"/>
  <c r="N4214" i="6"/>
  <c r="M4214" i="6"/>
  <c r="T4213" i="6" a="1"/>
  <c r="T4213" i="6" s="1"/>
  <c r="S4213" i="6" a="1"/>
  <c r="S4213" i="6" s="1"/>
  <c r="R4213" i="6"/>
  <c r="Q4213" i="6"/>
  <c r="P4213" i="6"/>
  <c r="O4213" i="6"/>
  <c r="N4213" i="6"/>
  <c r="M4213" i="6"/>
  <c r="T4212" i="6" a="1"/>
  <c r="T4212" i="6" s="1"/>
  <c r="S4212" i="6"/>
  <c r="S4212" i="6" a="1"/>
  <c r="R4212" i="6"/>
  <c r="Q4212" i="6"/>
  <c r="P4212" i="6"/>
  <c r="O4212" i="6"/>
  <c r="N4212" i="6"/>
  <c r="M4212" i="6"/>
  <c r="T4211" i="6"/>
  <c r="T4211" i="6" a="1"/>
  <c r="S4211" i="6"/>
  <c r="S4211" i="6" a="1"/>
  <c r="R4211" i="6"/>
  <c r="Q4211" i="6"/>
  <c r="P4211" i="6"/>
  <c r="O4211" i="6"/>
  <c r="N4211" i="6"/>
  <c r="M4211" i="6"/>
  <c r="T4210" i="6"/>
  <c r="T4210" i="6" a="1"/>
  <c r="S4210" i="6"/>
  <c r="S4210" i="6" a="1"/>
  <c r="R4210" i="6"/>
  <c r="Q4210" i="6"/>
  <c r="P4210" i="6"/>
  <c r="O4210" i="6"/>
  <c r="N4210" i="6"/>
  <c r="M4210" i="6"/>
  <c r="T4209" i="6"/>
  <c r="T4209" i="6" a="1"/>
  <c r="S4209" i="6" a="1"/>
  <c r="S4209" i="6" s="1"/>
  <c r="R4209" i="6"/>
  <c r="Q4209" i="6"/>
  <c r="P4209" i="6"/>
  <c r="O4209" i="6"/>
  <c r="N4209" i="6"/>
  <c r="M4209" i="6"/>
  <c r="T4208" i="6" a="1"/>
  <c r="T4208" i="6" s="1"/>
  <c r="S4208" i="6" a="1"/>
  <c r="S4208" i="6" s="1"/>
  <c r="R4208" i="6"/>
  <c r="Q4208" i="6"/>
  <c r="P4208" i="6"/>
  <c r="O4208" i="6"/>
  <c r="N4208" i="6"/>
  <c r="M4208" i="6"/>
  <c r="T4207" i="6" a="1"/>
  <c r="T4207" i="6" s="1"/>
  <c r="S4207" i="6"/>
  <c r="S4207" i="6" a="1"/>
  <c r="R4207" i="6"/>
  <c r="Q4207" i="6"/>
  <c r="P4207" i="6"/>
  <c r="O4207" i="6"/>
  <c r="N4207" i="6"/>
  <c r="M4207" i="6"/>
  <c r="T4206" i="6"/>
  <c r="T4206" i="6" a="1"/>
  <c r="S4206" i="6"/>
  <c r="S4206" i="6" a="1"/>
  <c r="R4206" i="6"/>
  <c r="Q4206" i="6"/>
  <c r="P4206" i="6"/>
  <c r="O4206" i="6"/>
  <c r="N4206" i="6"/>
  <c r="M4206" i="6"/>
  <c r="T4205" i="6"/>
  <c r="T4205" i="6" a="1"/>
  <c r="S4205" i="6" a="1"/>
  <c r="S4205" i="6" s="1"/>
  <c r="R4205" i="6"/>
  <c r="Q4205" i="6"/>
  <c r="P4205" i="6"/>
  <c r="O4205" i="6"/>
  <c r="N4205" i="6"/>
  <c r="M4205" i="6"/>
  <c r="T4204" i="6" a="1"/>
  <c r="T4204" i="6" s="1"/>
  <c r="S4204" i="6"/>
  <c r="S4204" i="6" a="1"/>
  <c r="R4204" i="6"/>
  <c r="Q4204" i="6"/>
  <c r="P4204" i="6"/>
  <c r="O4204" i="6"/>
  <c r="N4204" i="6"/>
  <c r="M4204" i="6"/>
  <c r="T4203" i="6"/>
  <c r="T4203" i="6" a="1"/>
  <c r="S4203" i="6"/>
  <c r="S4203" i="6" a="1"/>
  <c r="R4203" i="6"/>
  <c r="Q4203" i="6"/>
  <c r="P4203" i="6"/>
  <c r="O4203" i="6"/>
  <c r="N4203" i="6"/>
  <c r="M4203" i="6"/>
  <c r="T4202" i="6" a="1"/>
  <c r="T4202" i="6" s="1"/>
  <c r="S4202" i="6"/>
  <c r="S4202" i="6" a="1"/>
  <c r="R4202" i="6"/>
  <c r="Q4202" i="6"/>
  <c r="P4202" i="6"/>
  <c r="O4202" i="6"/>
  <c r="N4202" i="6"/>
  <c r="M4202" i="6"/>
  <c r="T4201" i="6"/>
  <c r="T4201" i="6" a="1"/>
  <c r="S4201" i="6" a="1"/>
  <c r="S4201" i="6" s="1"/>
  <c r="R4201" i="6"/>
  <c r="Q4201" i="6"/>
  <c r="P4201" i="6"/>
  <c r="O4201" i="6"/>
  <c r="N4201" i="6"/>
  <c r="M4201" i="6"/>
  <c r="T4200" i="6" a="1"/>
  <c r="T4200" i="6" s="1"/>
  <c r="S4200" i="6" a="1"/>
  <c r="S4200" i="6" s="1"/>
  <c r="R4200" i="6"/>
  <c r="Q4200" i="6"/>
  <c r="P4200" i="6"/>
  <c r="O4200" i="6"/>
  <c r="N4200" i="6"/>
  <c r="M4200" i="6"/>
  <c r="T4199" i="6" a="1"/>
  <c r="T4199" i="6" s="1"/>
  <c r="S4199" i="6"/>
  <c r="S4199" i="6" a="1"/>
  <c r="R4199" i="6"/>
  <c r="Q4199" i="6"/>
  <c r="P4199" i="6"/>
  <c r="O4199" i="6"/>
  <c r="N4199" i="6"/>
  <c r="M4199" i="6"/>
  <c r="T4198" i="6"/>
  <c r="T4198" i="6" a="1"/>
  <c r="S4198" i="6" a="1"/>
  <c r="S4198" i="6" s="1"/>
  <c r="R4198" i="6"/>
  <c r="Q4198" i="6"/>
  <c r="P4198" i="6"/>
  <c r="O4198" i="6"/>
  <c r="N4198" i="6"/>
  <c r="M4198" i="6"/>
  <c r="T4197" i="6" a="1"/>
  <c r="T4197" i="6" s="1"/>
  <c r="S4197" i="6" a="1"/>
  <c r="S4197" i="6" s="1"/>
  <c r="R4197" i="6"/>
  <c r="Q4197" i="6"/>
  <c r="P4197" i="6"/>
  <c r="O4197" i="6"/>
  <c r="N4197" i="6"/>
  <c r="M4197" i="6"/>
  <c r="T4196" i="6" a="1"/>
  <c r="T4196" i="6" s="1"/>
  <c r="S4196" i="6"/>
  <c r="S4196" i="6" a="1"/>
  <c r="R4196" i="6"/>
  <c r="Q4196" i="6"/>
  <c r="P4196" i="6"/>
  <c r="O4196" i="6"/>
  <c r="N4196" i="6"/>
  <c r="M4196" i="6"/>
  <c r="T4195" i="6"/>
  <c r="T4195" i="6" a="1"/>
  <c r="S4195" i="6" a="1"/>
  <c r="S4195" i="6" s="1"/>
  <c r="R4195" i="6"/>
  <c r="Q4195" i="6"/>
  <c r="P4195" i="6"/>
  <c r="O4195" i="6"/>
  <c r="N4195" i="6"/>
  <c r="M4195" i="6"/>
  <c r="T4194" i="6" a="1"/>
  <c r="T4194" i="6" s="1"/>
  <c r="S4194" i="6"/>
  <c r="S4194" i="6" a="1"/>
  <c r="R4194" i="6"/>
  <c r="Q4194" i="6"/>
  <c r="P4194" i="6"/>
  <c r="O4194" i="6"/>
  <c r="N4194" i="6"/>
  <c r="M4194" i="6"/>
  <c r="T4193" i="6"/>
  <c r="T4193" i="6" a="1"/>
  <c r="S4193" i="6" a="1"/>
  <c r="S4193" i="6" s="1"/>
  <c r="R4193" i="6"/>
  <c r="Q4193" i="6"/>
  <c r="P4193" i="6"/>
  <c r="O4193" i="6"/>
  <c r="N4193" i="6"/>
  <c r="M4193" i="6"/>
  <c r="T4192" i="6" a="1"/>
  <c r="T4192" i="6" s="1"/>
  <c r="S4192" i="6" a="1"/>
  <c r="S4192" i="6" s="1"/>
  <c r="R4192" i="6"/>
  <c r="Q4192" i="6"/>
  <c r="P4192" i="6"/>
  <c r="O4192" i="6"/>
  <c r="N4192" i="6"/>
  <c r="M4192" i="6"/>
  <c r="T4191" i="6" a="1"/>
  <c r="T4191" i="6" s="1"/>
  <c r="S4191" i="6"/>
  <c r="S4191" i="6" a="1"/>
  <c r="R4191" i="6"/>
  <c r="Q4191" i="6"/>
  <c r="P4191" i="6"/>
  <c r="O4191" i="6"/>
  <c r="N4191" i="6"/>
  <c r="M4191" i="6"/>
  <c r="T4190" i="6"/>
  <c r="T4190" i="6" a="1"/>
  <c r="S4190" i="6"/>
  <c r="S4190" i="6" a="1"/>
  <c r="R4190" i="6"/>
  <c r="Q4190" i="6"/>
  <c r="P4190" i="6"/>
  <c r="O4190" i="6"/>
  <c r="N4190" i="6"/>
  <c r="M4190" i="6"/>
  <c r="T4189" i="6" a="1"/>
  <c r="T4189" i="6" s="1"/>
  <c r="S4189" i="6" a="1"/>
  <c r="S4189" i="6" s="1"/>
  <c r="R4189" i="6"/>
  <c r="Q4189" i="6"/>
  <c r="P4189" i="6"/>
  <c r="O4189" i="6"/>
  <c r="N4189" i="6"/>
  <c r="M4189" i="6"/>
  <c r="T4188" i="6" a="1"/>
  <c r="T4188" i="6" s="1"/>
  <c r="S4188" i="6" a="1"/>
  <c r="S4188" i="6" s="1"/>
  <c r="R4188" i="6"/>
  <c r="Q4188" i="6"/>
  <c r="P4188" i="6"/>
  <c r="O4188" i="6"/>
  <c r="N4188" i="6"/>
  <c r="M4188" i="6"/>
  <c r="T4187" i="6" a="1"/>
  <c r="T4187" i="6" s="1"/>
  <c r="S4187" i="6" a="1"/>
  <c r="S4187" i="6" s="1"/>
  <c r="R4187" i="6"/>
  <c r="Q4187" i="6"/>
  <c r="P4187" i="6"/>
  <c r="O4187" i="6"/>
  <c r="N4187" i="6"/>
  <c r="M4187" i="6"/>
  <c r="T4186" i="6" a="1"/>
  <c r="T4186" i="6" s="1"/>
  <c r="S4186" i="6" a="1"/>
  <c r="S4186" i="6" s="1"/>
  <c r="R4186" i="6"/>
  <c r="Q4186" i="6"/>
  <c r="P4186" i="6"/>
  <c r="O4186" i="6"/>
  <c r="N4186" i="6"/>
  <c r="M4186" i="6"/>
  <c r="T4185" i="6" a="1"/>
  <c r="T4185" i="6" s="1"/>
  <c r="S4185" i="6" a="1"/>
  <c r="S4185" i="6" s="1"/>
  <c r="R4185" i="6"/>
  <c r="Q4185" i="6"/>
  <c r="P4185" i="6"/>
  <c r="O4185" i="6"/>
  <c r="N4185" i="6"/>
  <c r="M4185" i="6"/>
  <c r="T4184" i="6" a="1"/>
  <c r="T4184" i="6" s="1"/>
  <c r="S4184" i="6"/>
  <c r="S4184" i="6" a="1"/>
  <c r="R4184" i="6"/>
  <c r="Q4184" i="6"/>
  <c r="P4184" i="6"/>
  <c r="O4184" i="6"/>
  <c r="N4184" i="6"/>
  <c r="M4184" i="6"/>
  <c r="T4183" i="6" a="1"/>
  <c r="T4183" i="6" s="1"/>
  <c r="S4183" i="6" a="1"/>
  <c r="S4183" i="6" s="1"/>
  <c r="R4183" i="6"/>
  <c r="Q4183" i="6"/>
  <c r="P4183" i="6"/>
  <c r="O4183" i="6"/>
  <c r="N4183" i="6"/>
  <c r="M4183" i="6"/>
  <c r="T4182" i="6" a="1"/>
  <c r="T4182" i="6" s="1"/>
  <c r="S4182" i="6" a="1"/>
  <c r="S4182" i="6" s="1"/>
  <c r="R4182" i="6"/>
  <c r="Q4182" i="6"/>
  <c r="P4182" i="6"/>
  <c r="O4182" i="6"/>
  <c r="N4182" i="6"/>
  <c r="M4182" i="6"/>
  <c r="T4181" i="6" a="1"/>
  <c r="T4181" i="6" s="1"/>
  <c r="S4181" i="6" a="1"/>
  <c r="S4181" i="6" s="1"/>
  <c r="R4181" i="6"/>
  <c r="Q4181" i="6"/>
  <c r="P4181" i="6"/>
  <c r="O4181" i="6"/>
  <c r="N4181" i="6"/>
  <c r="M4181" i="6"/>
  <c r="T4180" i="6" a="1"/>
  <c r="T4180" i="6" s="1"/>
  <c r="S4180" i="6" a="1"/>
  <c r="S4180" i="6" s="1"/>
  <c r="R4180" i="6"/>
  <c r="Q4180" i="6"/>
  <c r="P4180" i="6"/>
  <c r="O4180" i="6"/>
  <c r="N4180" i="6"/>
  <c r="M4180" i="6"/>
  <c r="T4179" i="6" a="1"/>
  <c r="T4179" i="6" s="1"/>
  <c r="S4179" i="6"/>
  <c r="S4179" i="6" a="1"/>
  <c r="R4179" i="6"/>
  <c r="Q4179" i="6"/>
  <c r="P4179" i="6"/>
  <c r="O4179" i="6"/>
  <c r="N4179" i="6"/>
  <c r="M4179" i="6"/>
  <c r="T4178" i="6"/>
  <c r="T4178" i="6" a="1"/>
  <c r="S4178" i="6" a="1"/>
  <c r="S4178" i="6" s="1"/>
  <c r="R4178" i="6"/>
  <c r="Q4178" i="6"/>
  <c r="P4178" i="6"/>
  <c r="O4178" i="6"/>
  <c r="N4178" i="6"/>
  <c r="M4178" i="6"/>
  <c r="T4177" i="6" a="1"/>
  <c r="T4177" i="6" s="1"/>
  <c r="S4177" i="6" a="1"/>
  <c r="S4177" i="6" s="1"/>
  <c r="R4177" i="6"/>
  <c r="Q4177" i="6"/>
  <c r="P4177" i="6"/>
  <c r="O4177" i="6"/>
  <c r="N4177" i="6"/>
  <c r="M4177" i="6"/>
  <c r="T4176" i="6" a="1"/>
  <c r="T4176" i="6" s="1"/>
  <c r="S4176" i="6" a="1"/>
  <c r="S4176" i="6" s="1"/>
  <c r="R4176" i="6"/>
  <c r="Q4176" i="6"/>
  <c r="P4176" i="6"/>
  <c r="O4176" i="6"/>
  <c r="N4176" i="6"/>
  <c r="M4176" i="6"/>
  <c r="T4175" i="6" a="1"/>
  <c r="T4175" i="6" s="1"/>
  <c r="S4175" i="6" a="1"/>
  <c r="S4175" i="6" s="1"/>
  <c r="R4175" i="6"/>
  <c r="Q4175" i="6"/>
  <c r="P4175" i="6"/>
  <c r="O4175" i="6"/>
  <c r="N4175" i="6"/>
  <c r="M4175" i="6"/>
  <c r="T4174" i="6" a="1"/>
  <c r="T4174" i="6" s="1"/>
  <c r="S4174" i="6"/>
  <c r="S4174" i="6" a="1"/>
  <c r="R4174" i="6"/>
  <c r="Q4174" i="6"/>
  <c r="P4174" i="6"/>
  <c r="O4174" i="6"/>
  <c r="N4174" i="6"/>
  <c r="M4174" i="6"/>
  <c r="T4173" i="6"/>
  <c r="T4173" i="6" a="1"/>
  <c r="S4173" i="6" a="1"/>
  <c r="S4173" i="6" s="1"/>
  <c r="R4173" i="6"/>
  <c r="Q4173" i="6"/>
  <c r="P4173" i="6"/>
  <c r="O4173" i="6"/>
  <c r="N4173" i="6"/>
  <c r="M4173" i="6"/>
  <c r="T4172" i="6" a="1"/>
  <c r="T4172" i="6" s="1"/>
  <c r="S4172" i="6" a="1"/>
  <c r="S4172" i="6" s="1"/>
  <c r="R4172" i="6"/>
  <c r="Q4172" i="6"/>
  <c r="P4172" i="6"/>
  <c r="O4172" i="6"/>
  <c r="N4172" i="6"/>
  <c r="M4172" i="6"/>
  <c r="T4171" i="6" a="1"/>
  <c r="T4171" i="6" s="1"/>
  <c r="S4171" i="6" a="1"/>
  <c r="S4171" i="6" s="1"/>
  <c r="R4171" i="6"/>
  <c r="Q4171" i="6"/>
  <c r="P4171" i="6"/>
  <c r="O4171" i="6"/>
  <c r="N4171" i="6"/>
  <c r="M4171" i="6"/>
  <c r="T4170" i="6" a="1"/>
  <c r="T4170" i="6" s="1"/>
  <c r="S4170" i="6" a="1"/>
  <c r="S4170" i="6" s="1"/>
  <c r="R4170" i="6"/>
  <c r="Q4170" i="6"/>
  <c r="P4170" i="6"/>
  <c r="O4170" i="6"/>
  <c r="N4170" i="6"/>
  <c r="M4170" i="6"/>
  <c r="T4169" i="6" a="1"/>
  <c r="T4169" i="6" s="1"/>
  <c r="S4169" i="6" a="1"/>
  <c r="S4169" i="6" s="1"/>
  <c r="R4169" i="6"/>
  <c r="Q4169" i="6"/>
  <c r="P4169" i="6"/>
  <c r="O4169" i="6"/>
  <c r="N4169" i="6"/>
  <c r="M4169" i="6"/>
  <c r="T4168" i="6" a="1"/>
  <c r="T4168" i="6" s="1"/>
  <c r="S4168" i="6" a="1"/>
  <c r="S4168" i="6" s="1"/>
  <c r="R4168" i="6"/>
  <c r="Q4168" i="6"/>
  <c r="P4168" i="6"/>
  <c r="O4168" i="6"/>
  <c r="N4168" i="6"/>
  <c r="M4168" i="6"/>
  <c r="T4167" i="6" a="1"/>
  <c r="T4167" i="6" s="1"/>
  <c r="S4167" i="6"/>
  <c r="S4167" i="6" a="1"/>
  <c r="R4167" i="6"/>
  <c r="Q4167" i="6"/>
  <c r="P4167" i="6"/>
  <c r="O4167" i="6"/>
  <c r="N4167" i="6"/>
  <c r="M4167" i="6"/>
  <c r="T4166" i="6"/>
  <c r="T4166" i="6" a="1"/>
  <c r="S4166" i="6" a="1"/>
  <c r="S4166" i="6" s="1"/>
  <c r="R4166" i="6"/>
  <c r="Q4166" i="6"/>
  <c r="P4166" i="6"/>
  <c r="O4166" i="6"/>
  <c r="N4166" i="6"/>
  <c r="M4166" i="6"/>
  <c r="T4165" i="6" a="1"/>
  <c r="T4165" i="6" s="1"/>
  <c r="S4165" i="6" a="1"/>
  <c r="S4165" i="6" s="1"/>
  <c r="R4165" i="6"/>
  <c r="Q4165" i="6"/>
  <c r="P4165" i="6"/>
  <c r="O4165" i="6"/>
  <c r="N4165" i="6"/>
  <c r="M4165" i="6"/>
  <c r="T4164" i="6" a="1"/>
  <c r="T4164" i="6" s="1"/>
  <c r="S4164" i="6" a="1"/>
  <c r="S4164" i="6" s="1"/>
  <c r="R4164" i="6"/>
  <c r="Q4164" i="6"/>
  <c r="P4164" i="6"/>
  <c r="O4164" i="6"/>
  <c r="N4164" i="6"/>
  <c r="M4164" i="6"/>
  <c r="T4163" i="6" a="1"/>
  <c r="T4163" i="6" s="1"/>
  <c r="S4163" i="6" a="1"/>
  <c r="S4163" i="6" s="1"/>
  <c r="R4163" i="6"/>
  <c r="Q4163" i="6"/>
  <c r="P4163" i="6"/>
  <c r="O4163" i="6"/>
  <c r="N4163" i="6"/>
  <c r="M4163" i="6"/>
  <c r="T4162" i="6" a="1"/>
  <c r="T4162" i="6" s="1"/>
  <c r="S4162" i="6" a="1"/>
  <c r="S4162" i="6" s="1"/>
  <c r="R4162" i="6"/>
  <c r="Q4162" i="6"/>
  <c r="P4162" i="6"/>
  <c r="O4162" i="6"/>
  <c r="N4162" i="6"/>
  <c r="M4162" i="6"/>
  <c r="T4161" i="6" a="1"/>
  <c r="T4161" i="6" s="1"/>
  <c r="S4161" i="6" a="1"/>
  <c r="S4161" i="6" s="1"/>
  <c r="R4161" i="6"/>
  <c r="Q4161" i="6"/>
  <c r="P4161" i="6"/>
  <c r="O4161" i="6"/>
  <c r="N4161" i="6"/>
  <c r="M4161" i="6"/>
  <c r="T4160" i="6" a="1"/>
  <c r="T4160" i="6" s="1"/>
  <c r="S4160" i="6" a="1"/>
  <c r="S4160" i="6" s="1"/>
  <c r="R4160" i="6"/>
  <c r="Q4160" i="6"/>
  <c r="P4160" i="6"/>
  <c r="O4160" i="6"/>
  <c r="N4160" i="6"/>
  <c r="M4160" i="6"/>
  <c r="T4159" i="6" a="1"/>
  <c r="T4159" i="6" s="1"/>
  <c r="S4159" i="6"/>
  <c r="S4159" i="6" a="1"/>
  <c r="R4159" i="6"/>
  <c r="Q4159" i="6"/>
  <c r="P4159" i="6"/>
  <c r="O4159" i="6"/>
  <c r="N4159" i="6"/>
  <c r="M4159" i="6"/>
  <c r="T4158" i="6"/>
  <c r="T4158" i="6" a="1"/>
  <c r="S4158" i="6" a="1"/>
  <c r="S4158" i="6" s="1"/>
  <c r="R4158" i="6"/>
  <c r="Q4158" i="6"/>
  <c r="P4158" i="6"/>
  <c r="O4158" i="6"/>
  <c r="N4158" i="6"/>
  <c r="M4158" i="6"/>
  <c r="T4157" i="6" a="1"/>
  <c r="T4157" i="6" s="1"/>
  <c r="S4157" i="6" a="1"/>
  <c r="S4157" i="6" s="1"/>
  <c r="R4157" i="6"/>
  <c r="Q4157" i="6"/>
  <c r="P4157" i="6"/>
  <c r="O4157" i="6"/>
  <c r="N4157" i="6"/>
  <c r="M4157" i="6"/>
  <c r="T4156" i="6" a="1"/>
  <c r="T4156" i="6" s="1"/>
  <c r="S4156" i="6" a="1"/>
  <c r="S4156" i="6" s="1"/>
  <c r="R4156" i="6"/>
  <c r="Q4156" i="6"/>
  <c r="P4156" i="6"/>
  <c r="O4156" i="6"/>
  <c r="N4156" i="6"/>
  <c r="M4156" i="6"/>
  <c r="T4155" i="6" a="1"/>
  <c r="T4155" i="6" s="1"/>
  <c r="S4155" i="6" a="1"/>
  <c r="S4155" i="6" s="1"/>
  <c r="R4155" i="6"/>
  <c r="Q4155" i="6"/>
  <c r="P4155" i="6"/>
  <c r="O4155" i="6"/>
  <c r="N4155" i="6"/>
  <c r="M4155" i="6"/>
  <c r="T4154" i="6" a="1"/>
  <c r="T4154" i="6" s="1"/>
  <c r="S4154" i="6" a="1"/>
  <c r="S4154" i="6" s="1"/>
  <c r="R4154" i="6"/>
  <c r="Q4154" i="6"/>
  <c r="P4154" i="6"/>
  <c r="O4154" i="6"/>
  <c r="N4154" i="6"/>
  <c r="M4154" i="6"/>
  <c r="T4153" i="6" a="1"/>
  <c r="T4153" i="6" s="1"/>
  <c r="S4153" i="6" a="1"/>
  <c r="S4153" i="6" s="1"/>
  <c r="R4153" i="6"/>
  <c r="Q4153" i="6"/>
  <c r="P4153" i="6"/>
  <c r="O4153" i="6"/>
  <c r="N4153" i="6"/>
  <c r="M4153" i="6"/>
  <c r="T4152" i="6" a="1"/>
  <c r="T4152" i="6" s="1"/>
  <c r="S4152" i="6" a="1"/>
  <c r="S4152" i="6" s="1"/>
  <c r="R4152" i="6"/>
  <c r="Q4152" i="6"/>
  <c r="P4152" i="6"/>
  <c r="O4152" i="6"/>
  <c r="N4152" i="6"/>
  <c r="M4152" i="6"/>
  <c r="T4151" i="6" a="1"/>
  <c r="T4151" i="6" s="1"/>
  <c r="S4151" i="6" a="1"/>
  <c r="S4151" i="6" s="1"/>
  <c r="R4151" i="6"/>
  <c r="Q4151" i="6"/>
  <c r="P4151" i="6"/>
  <c r="O4151" i="6"/>
  <c r="N4151" i="6"/>
  <c r="M4151" i="6"/>
  <c r="T4150" i="6" a="1"/>
  <c r="T4150" i="6" s="1"/>
  <c r="S4150" i="6" a="1"/>
  <c r="S4150" i="6" s="1"/>
  <c r="R4150" i="6"/>
  <c r="Q4150" i="6"/>
  <c r="P4150" i="6"/>
  <c r="O4150" i="6"/>
  <c r="N4150" i="6"/>
  <c r="M4150" i="6"/>
  <c r="T4149" i="6" a="1"/>
  <c r="T4149" i="6" s="1"/>
  <c r="S4149" i="6" a="1"/>
  <c r="S4149" i="6" s="1"/>
  <c r="R4149" i="6"/>
  <c r="Q4149" i="6"/>
  <c r="P4149" i="6"/>
  <c r="O4149" i="6"/>
  <c r="N4149" i="6"/>
  <c r="M4149" i="6"/>
  <c r="T4148" i="6" a="1"/>
  <c r="T4148" i="6" s="1"/>
  <c r="S4148" i="6" a="1"/>
  <c r="S4148" i="6" s="1"/>
  <c r="R4148" i="6"/>
  <c r="Q4148" i="6"/>
  <c r="P4148" i="6"/>
  <c r="O4148" i="6"/>
  <c r="N4148" i="6"/>
  <c r="M4148" i="6"/>
  <c r="T4147" i="6" a="1"/>
  <c r="T4147" i="6" s="1"/>
  <c r="S4147" i="6" a="1"/>
  <c r="S4147" i="6" s="1"/>
  <c r="R4147" i="6"/>
  <c r="Q4147" i="6"/>
  <c r="P4147" i="6"/>
  <c r="O4147" i="6"/>
  <c r="N4147" i="6"/>
  <c r="M4147" i="6"/>
  <c r="T4146" i="6" a="1"/>
  <c r="T4146" i="6" s="1"/>
  <c r="S4146" i="6" a="1"/>
  <c r="S4146" i="6" s="1"/>
  <c r="R4146" i="6"/>
  <c r="Q4146" i="6"/>
  <c r="P4146" i="6"/>
  <c r="O4146" i="6"/>
  <c r="N4146" i="6"/>
  <c r="M4146" i="6"/>
  <c r="T4145" i="6" a="1"/>
  <c r="T4145" i="6" s="1"/>
  <c r="S4145" i="6" a="1"/>
  <c r="S4145" i="6" s="1"/>
  <c r="R4145" i="6"/>
  <c r="Q4145" i="6"/>
  <c r="P4145" i="6"/>
  <c r="O4145" i="6"/>
  <c r="N4145" i="6"/>
  <c r="M4145" i="6"/>
  <c r="T4144" i="6" a="1"/>
  <c r="T4144" i="6" s="1"/>
  <c r="S4144" i="6" a="1"/>
  <c r="S4144" i="6" s="1"/>
  <c r="R4144" i="6"/>
  <c r="Q4144" i="6"/>
  <c r="P4144" i="6"/>
  <c r="O4144" i="6"/>
  <c r="N4144" i="6"/>
  <c r="M4144" i="6"/>
  <c r="T4143" i="6" a="1"/>
  <c r="T4143" i="6" s="1"/>
  <c r="S4143" i="6"/>
  <c r="S4143" i="6" a="1"/>
  <c r="R4143" i="6"/>
  <c r="Q4143" i="6"/>
  <c r="P4143" i="6"/>
  <c r="O4143" i="6"/>
  <c r="N4143" i="6"/>
  <c r="M4143" i="6"/>
  <c r="T4142" i="6"/>
  <c r="T4142" i="6" a="1"/>
  <c r="S4142" i="6" a="1"/>
  <c r="S4142" i="6" s="1"/>
  <c r="R4142" i="6"/>
  <c r="Q4142" i="6"/>
  <c r="P4142" i="6"/>
  <c r="O4142" i="6"/>
  <c r="N4142" i="6"/>
  <c r="M4142" i="6"/>
  <c r="T4141" i="6" a="1"/>
  <c r="T4141" i="6" s="1"/>
  <c r="S4141" i="6" a="1"/>
  <c r="S4141" i="6" s="1"/>
  <c r="R4141" i="6"/>
  <c r="Q4141" i="6"/>
  <c r="P4141" i="6"/>
  <c r="O4141" i="6"/>
  <c r="N4141" i="6"/>
  <c r="M4141" i="6"/>
  <c r="T4140" i="6" a="1"/>
  <c r="T4140" i="6" s="1"/>
  <c r="S4140" i="6" a="1"/>
  <c r="S4140" i="6" s="1"/>
  <c r="R4140" i="6"/>
  <c r="Q4140" i="6"/>
  <c r="P4140" i="6"/>
  <c r="O4140" i="6"/>
  <c r="N4140" i="6"/>
  <c r="M4140" i="6"/>
  <c r="T4139" i="6" a="1"/>
  <c r="T4139" i="6" s="1"/>
  <c r="S4139" i="6"/>
  <c r="S4139" i="6" a="1"/>
  <c r="R4139" i="6"/>
  <c r="Q4139" i="6"/>
  <c r="P4139" i="6"/>
  <c r="O4139" i="6"/>
  <c r="N4139" i="6"/>
  <c r="M4139" i="6"/>
  <c r="T4138" i="6"/>
  <c r="T4138" i="6" a="1"/>
  <c r="S4138" i="6" a="1"/>
  <c r="S4138" i="6" s="1"/>
  <c r="R4138" i="6"/>
  <c r="Q4138" i="6"/>
  <c r="P4138" i="6"/>
  <c r="O4138" i="6"/>
  <c r="N4138" i="6"/>
  <c r="M4138" i="6"/>
  <c r="T4137" i="6" a="1"/>
  <c r="T4137" i="6" s="1"/>
  <c r="S4137" i="6" a="1"/>
  <c r="S4137" i="6" s="1"/>
  <c r="R4137" i="6"/>
  <c r="Q4137" i="6"/>
  <c r="P4137" i="6"/>
  <c r="O4137" i="6"/>
  <c r="N4137" i="6"/>
  <c r="M4137" i="6"/>
  <c r="T4136" i="6" a="1"/>
  <c r="T4136" i="6" s="1"/>
  <c r="S4136" i="6" a="1"/>
  <c r="S4136" i="6" s="1"/>
  <c r="R4136" i="6"/>
  <c r="Q4136" i="6"/>
  <c r="P4136" i="6"/>
  <c r="O4136" i="6"/>
  <c r="N4136" i="6"/>
  <c r="M4136" i="6"/>
  <c r="T4135" i="6" a="1"/>
  <c r="T4135" i="6" s="1"/>
  <c r="S4135" i="6"/>
  <c r="S4135" i="6" a="1"/>
  <c r="R4135" i="6"/>
  <c r="Q4135" i="6"/>
  <c r="P4135" i="6"/>
  <c r="O4135" i="6"/>
  <c r="N4135" i="6"/>
  <c r="M4135" i="6"/>
  <c r="T4134" i="6"/>
  <c r="T4134" i="6" a="1"/>
  <c r="S4134" i="6" a="1"/>
  <c r="S4134" i="6" s="1"/>
  <c r="R4134" i="6"/>
  <c r="Q4134" i="6"/>
  <c r="P4134" i="6"/>
  <c r="O4134" i="6"/>
  <c r="N4134" i="6"/>
  <c r="M4134" i="6"/>
  <c r="T4133" i="6" a="1"/>
  <c r="T4133" i="6" s="1"/>
  <c r="S4133" i="6" a="1"/>
  <c r="S4133" i="6" s="1"/>
  <c r="R4133" i="6"/>
  <c r="Q4133" i="6"/>
  <c r="P4133" i="6"/>
  <c r="O4133" i="6"/>
  <c r="N4133" i="6"/>
  <c r="M4133" i="6"/>
  <c r="T4132" i="6" a="1"/>
  <c r="T4132" i="6" s="1"/>
  <c r="S4132" i="6" a="1"/>
  <c r="S4132" i="6" s="1"/>
  <c r="R4132" i="6"/>
  <c r="Q4132" i="6"/>
  <c r="P4132" i="6"/>
  <c r="O4132" i="6"/>
  <c r="N4132" i="6"/>
  <c r="M4132" i="6"/>
  <c r="T4131" i="6" a="1"/>
  <c r="T4131" i="6" s="1"/>
  <c r="S4131" i="6"/>
  <c r="S4131" i="6" a="1"/>
  <c r="R4131" i="6"/>
  <c r="Q4131" i="6"/>
  <c r="P4131" i="6"/>
  <c r="O4131" i="6"/>
  <c r="N4131" i="6"/>
  <c r="M4131" i="6"/>
  <c r="T4130" i="6"/>
  <c r="T4130" i="6" a="1"/>
  <c r="S4130" i="6" a="1"/>
  <c r="S4130" i="6" s="1"/>
  <c r="R4130" i="6"/>
  <c r="Q4130" i="6"/>
  <c r="P4130" i="6"/>
  <c r="O4130" i="6"/>
  <c r="N4130" i="6"/>
  <c r="M4130" i="6"/>
  <c r="T4129" i="6" a="1"/>
  <c r="T4129" i="6" s="1"/>
  <c r="S4129" i="6" a="1"/>
  <c r="S4129" i="6" s="1"/>
  <c r="R4129" i="6"/>
  <c r="Q4129" i="6"/>
  <c r="P4129" i="6"/>
  <c r="O4129" i="6"/>
  <c r="N4129" i="6"/>
  <c r="M4129" i="6"/>
  <c r="T4128" i="6" a="1"/>
  <c r="T4128" i="6" s="1"/>
  <c r="S4128" i="6" a="1"/>
  <c r="S4128" i="6" s="1"/>
  <c r="R4128" i="6"/>
  <c r="Q4128" i="6"/>
  <c r="P4128" i="6"/>
  <c r="O4128" i="6"/>
  <c r="N4128" i="6"/>
  <c r="M4128" i="6"/>
  <c r="T4127" i="6" a="1"/>
  <c r="T4127" i="6" s="1"/>
  <c r="S4127" i="6"/>
  <c r="S4127" i="6" a="1"/>
  <c r="R4127" i="6"/>
  <c r="Q4127" i="6"/>
  <c r="P4127" i="6"/>
  <c r="O4127" i="6"/>
  <c r="N4127" i="6"/>
  <c r="M4127" i="6"/>
  <c r="T4126" i="6"/>
  <c r="T4126" i="6" a="1"/>
  <c r="S4126" i="6"/>
  <c r="S4126" i="6" a="1"/>
  <c r="R4126" i="6"/>
  <c r="Q4126" i="6"/>
  <c r="P4126" i="6"/>
  <c r="O4126" i="6"/>
  <c r="N4126" i="6"/>
  <c r="M4126" i="6"/>
  <c r="T4125" i="6"/>
  <c r="T4125" i="6" a="1"/>
  <c r="S4125" i="6" a="1"/>
  <c r="S4125" i="6" s="1"/>
  <c r="R4125" i="6"/>
  <c r="Q4125" i="6"/>
  <c r="P4125" i="6"/>
  <c r="O4125" i="6"/>
  <c r="N4125" i="6"/>
  <c r="M4125" i="6"/>
  <c r="T4124" i="6" a="1"/>
  <c r="T4124" i="6" s="1"/>
  <c r="S4124" i="6" a="1"/>
  <c r="S4124" i="6" s="1"/>
  <c r="R4124" i="6"/>
  <c r="Q4124" i="6"/>
  <c r="P4124" i="6"/>
  <c r="O4124" i="6"/>
  <c r="N4124" i="6"/>
  <c r="M4124" i="6"/>
  <c r="T4123" i="6" a="1"/>
  <c r="T4123" i="6" s="1"/>
  <c r="S4123" i="6" a="1"/>
  <c r="S4123" i="6" s="1"/>
  <c r="R4123" i="6"/>
  <c r="Q4123" i="6"/>
  <c r="P4123" i="6"/>
  <c r="O4123" i="6"/>
  <c r="N4123" i="6"/>
  <c r="M4123" i="6"/>
  <c r="T4122" i="6" a="1"/>
  <c r="T4122" i="6" s="1"/>
  <c r="S4122" i="6"/>
  <c r="S4122" i="6" a="1"/>
  <c r="R4122" i="6"/>
  <c r="Q4122" i="6"/>
  <c r="P4122" i="6"/>
  <c r="O4122" i="6"/>
  <c r="N4122" i="6"/>
  <c r="M4122" i="6"/>
  <c r="T4121" i="6"/>
  <c r="T4121" i="6" a="1"/>
  <c r="S4121" i="6" a="1"/>
  <c r="S4121" i="6" s="1"/>
  <c r="R4121" i="6"/>
  <c r="Q4121" i="6"/>
  <c r="P4121" i="6"/>
  <c r="O4121" i="6"/>
  <c r="N4121" i="6"/>
  <c r="M4121" i="6"/>
  <c r="T4120" i="6" a="1"/>
  <c r="T4120" i="6" s="1"/>
  <c r="S4120" i="6"/>
  <c r="S4120" i="6" a="1"/>
  <c r="R4120" i="6"/>
  <c r="Q4120" i="6"/>
  <c r="P4120" i="6"/>
  <c r="O4120" i="6"/>
  <c r="N4120" i="6"/>
  <c r="M4120" i="6"/>
  <c r="T4119" i="6"/>
  <c r="T4119" i="6" a="1"/>
  <c r="S4119" i="6" a="1"/>
  <c r="S4119" i="6" s="1"/>
  <c r="R4119" i="6"/>
  <c r="Q4119" i="6"/>
  <c r="P4119" i="6"/>
  <c r="O4119" i="6"/>
  <c r="N4119" i="6"/>
  <c r="M4119" i="6"/>
  <c r="T4118" i="6" a="1"/>
  <c r="T4118" i="6" s="1"/>
  <c r="S4118" i="6" a="1"/>
  <c r="S4118" i="6" s="1"/>
  <c r="R4118" i="6"/>
  <c r="Q4118" i="6"/>
  <c r="P4118" i="6"/>
  <c r="O4118" i="6"/>
  <c r="N4118" i="6"/>
  <c r="M4118" i="6"/>
  <c r="T4117" i="6" a="1"/>
  <c r="T4117" i="6" s="1"/>
  <c r="S4117" i="6" a="1"/>
  <c r="S4117" i="6" s="1"/>
  <c r="R4117" i="6"/>
  <c r="Q4117" i="6"/>
  <c r="P4117" i="6"/>
  <c r="O4117" i="6"/>
  <c r="N4117" i="6"/>
  <c r="M4117" i="6"/>
  <c r="T4116" i="6" a="1"/>
  <c r="T4116" i="6" s="1"/>
  <c r="S4116" i="6" a="1"/>
  <c r="S4116" i="6" s="1"/>
  <c r="R4116" i="6"/>
  <c r="Q4116" i="6"/>
  <c r="P4116" i="6"/>
  <c r="O4116" i="6"/>
  <c r="N4116" i="6"/>
  <c r="M4116" i="6"/>
  <c r="T4115" i="6" a="1"/>
  <c r="T4115" i="6" s="1"/>
  <c r="S4115" i="6" a="1"/>
  <c r="S4115" i="6" s="1"/>
  <c r="R4115" i="6"/>
  <c r="Q4115" i="6"/>
  <c r="P4115" i="6"/>
  <c r="O4115" i="6"/>
  <c r="N4115" i="6"/>
  <c r="M4115" i="6"/>
  <c r="T4114" i="6" a="1"/>
  <c r="T4114" i="6" s="1"/>
  <c r="S4114" i="6" a="1"/>
  <c r="S4114" i="6" s="1"/>
  <c r="R4114" i="6"/>
  <c r="Q4114" i="6"/>
  <c r="P4114" i="6"/>
  <c r="O4114" i="6"/>
  <c r="N4114" i="6"/>
  <c r="M4114" i="6"/>
  <c r="T4113" i="6" a="1"/>
  <c r="T4113" i="6" s="1"/>
  <c r="S4113" i="6" a="1"/>
  <c r="S4113" i="6" s="1"/>
  <c r="R4113" i="6"/>
  <c r="Q4113" i="6"/>
  <c r="P4113" i="6"/>
  <c r="O4113" i="6"/>
  <c r="N4113" i="6"/>
  <c r="M4113" i="6"/>
  <c r="T4112" i="6" a="1"/>
  <c r="T4112" i="6" s="1"/>
  <c r="S4112" i="6" a="1"/>
  <c r="S4112" i="6" s="1"/>
  <c r="R4112" i="6"/>
  <c r="Q4112" i="6"/>
  <c r="P4112" i="6"/>
  <c r="O4112" i="6"/>
  <c r="N4112" i="6"/>
  <c r="M4112" i="6"/>
  <c r="T4111" i="6" a="1"/>
  <c r="T4111" i="6" s="1"/>
  <c r="S4111" i="6"/>
  <c r="S4111" i="6" a="1"/>
  <c r="R4111" i="6"/>
  <c r="Q4111" i="6"/>
  <c r="P4111" i="6"/>
  <c r="O4111" i="6"/>
  <c r="N4111" i="6"/>
  <c r="M4111" i="6"/>
  <c r="T4110" i="6"/>
  <c r="T4110" i="6" a="1"/>
  <c r="S4110" i="6"/>
  <c r="S4110" i="6" a="1"/>
  <c r="R4110" i="6"/>
  <c r="Q4110" i="6"/>
  <c r="P4110" i="6"/>
  <c r="O4110" i="6"/>
  <c r="N4110" i="6"/>
  <c r="M4110" i="6"/>
  <c r="T4109" i="6"/>
  <c r="T4109" i="6" a="1"/>
  <c r="S4109" i="6" a="1"/>
  <c r="S4109" i="6" s="1"/>
  <c r="R4109" i="6"/>
  <c r="Q4109" i="6"/>
  <c r="P4109" i="6"/>
  <c r="O4109" i="6"/>
  <c r="N4109" i="6"/>
  <c r="M4109" i="6"/>
  <c r="T4108" i="6" a="1"/>
  <c r="T4108" i="6" s="1"/>
  <c r="S4108" i="6" a="1"/>
  <c r="S4108" i="6" s="1"/>
  <c r="R4108" i="6"/>
  <c r="Q4108" i="6"/>
  <c r="P4108" i="6"/>
  <c r="O4108" i="6"/>
  <c r="N4108" i="6"/>
  <c r="M4108" i="6"/>
  <c r="T4107" i="6" a="1"/>
  <c r="T4107" i="6" s="1"/>
  <c r="S4107" i="6" a="1"/>
  <c r="S4107" i="6" s="1"/>
  <c r="R4107" i="6"/>
  <c r="Q4107" i="6"/>
  <c r="P4107" i="6"/>
  <c r="O4107" i="6"/>
  <c r="N4107" i="6"/>
  <c r="M4107" i="6"/>
  <c r="T4106" i="6" a="1"/>
  <c r="T4106" i="6" s="1"/>
  <c r="S4106" i="6"/>
  <c r="S4106" i="6" a="1"/>
  <c r="R4106" i="6"/>
  <c r="Q4106" i="6"/>
  <c r="P4106" i="6"/>
  <c r="O4106" i="6"/>
  <c r="N4106" i="6"/>
  <c r="M4106" i="6"/>
  <c r="T4105" i="6"/>
  <c r="T4105" i="6" a="1"/>
  <c r="S4105" i="6" a="1"/>
  <c r="S4105" i="6" s="1"/>
  <c r="R4105" i="6"/>
  <c r="Q4105" i="6"/>
  <c r="P4105" i="6"/>
  <c r="O4105" i="6"/>
  <c r="N4105" i="6"/>
  <c r="M4105" i="6"/>
  <c r="T4104" i="6" a="1"/>
  <c r="T4104" i="6" s="1"/>
  <c r="S4104" i="6"/>
  <c r="S4104" i="6" a="1"/>
  <c r="R4104" i="6"/>
  <c r="Q4104" i="6"/>
  <c r="P4104" i="6"/>
  <c r="O4104" i="6"/>
  <c r="N4104" i="6"/>
  <c r="M4104" i="6"/>
  <c r="T4103" i="6"/>
  <c r="T4103" i="6" a="1"/>
  <c r="S4103" i="6" a="1"/>
  <c r="S4103" i="6" s="1"/>
  <c r="R4103" i="6"/>
  <c r="Q4103" i="6"/>
  <c r="P4103" i="6"/>
  <c r="O4103" i="6"/>
  <c r="N4103" i="6"/>
  <c r="M4103" i="6"/>
  <c r="T4102" i="6" a="1"/>
  <c r="T4102" i="6" s="1"/>
  <c r="S4102" i="6" a="1"/>
  <c r="S4102" i="6" s="1"/>
  <c r="R4102" i="6"/>
  <c r="Q4102" i="6"/>
  <c r="P4102" i="6"/>
  <c r="O4102" i="6"/>
  <c r="N4102" i="6"/>
  <c r="M4102" i="6"/>
  <c r="T4101" i="6" a="1"/>
  <c r="T4101" i="6" s="1"/>
  <c r="S4101" i="6" a="1"/>
  <c r="S4101" i="6" s="1"/>
  <c r="R4101" i="6"/>
  <c r="Q4101" i="6"/>
  <c r="P4101" i="6"/>
  <c r="O4101" i="6"/>
  <c r="N4101" i="6"/>
  <c r="M4101" i="6"/>
  <c r="T4100" i="6" a="1"/>
  <c r="T4100" i="6" s="1"/>
  <c r="S4100" i="6" a="1"/>
  <c r="S4100" i="6" s="1"/>
  <c r="R4100" i="6"/>
  <c r="Q4100" i="6"/>
  <c r="P4100" i="6"/>
  <c r="O4100" i="6"/>
  <c r="N4100" i="6"/>
  <c r="M4100" i="6"/>
  <c r="T4099" i="6" a="1"/>
  <c r="T4099" i="6" s="1"/>
  <c r="S4099" i="6" a="1"/>
  <c r="S4099" i="6" s="1"/>
  <c r="R4099" i="6"/>
  <c r="Q4099" i="6"/>
  <c r="P4099" i="6"/>
  <c r="O4099" i="6"/>
  <c r="N4099" i="6"/>
  <c r="M4099" i="6"/>
  <c r="T4098" i="6" a="1"/>
  <c r="T4098" i="6" s="1"/>
  <c r="S4098" i="6" a="1"/>
  <c r="S4098" i="6" s="1"/>
  <c r="R4098" i="6"/>
  <c r="Q4098" i="6"/>
  <c r="P4098" i="6"/>
  <c r="O4098" i="6"/>
  <c r="N4098" i="6"/>
  <c r="M4098" i="6"/>
  <c r="T4097" i="6" a="1"/>
  <c r="T4097" i="6" s="1"/>
  <c r="S4097" i="6" a="1"/>
  <c r="S4097" i="6" s="1"/>
  <c r="R4097" i="6"/>
  <c r="Q4097" i="6"/>
  <c r="P4097" i="6"/>
  <c r="O4097" i="6"/>
  <c r="N4097" i="6"/>
  <c r="M4097" i="6"/>
  <c r="T4096" i="6" a="1"/>
  <c r="T4096" i="6" s="1"/>
  <c r="S4096" i="6" a="1"/>
  <c r="S4096" i="6" s="1"/>
  <c r="R4096" i="6"/>
  <c r="Q4096" i="6"/>
  <c r="P4096" i="6"/>
  <c r="O4096" i="6"/>
  <c r="N4096" i="6"/>
  <c r="M4096" i="6"/>
  <c r="T4095" i="6" a="1"/>
  <c r="T4095" i="6" s="1"/>
  <c r="S4095" i="6" a="1"/>
  <c r="S4095" i="6" s="1"/>
  <c r="R4095" i="6"/>
  <c r="Q4095" i="6"/>
  <c r="P4095" i="6"/>
  <c r="O4095" i="6"/>
  <c r="N4095" i="6"/>
  <c r="M4095" i="6"/>
  <c r="T4094" i="6" a="1"/>
  <c r="T4094" i="6" s="1"/>
  <c r="S4094" i="6"/>
  <c r="S4094" i="6" a="1"/>
  <c r="R4094" i="6"/>
  <c r="Q4094" i="6"/>
  <c r="P4094" i="6"/>
  <c r="O4094" i="6"/>
  <c r="N4094" i="6"/>
  <c r="M4094" i="6"/>
  <c r="T4093" i="6"/>
  <c r="T4093" i="6" a="1"/>
  <c r="S4093" i="6" a="1"/>
  <c r="S4093" i="6" s="1"/>
  <c r="R4093" i="6"/>
  <c r="Q4093" i="6"/>
  <c r="P4093" i="6"/>
  <c r="O4093" i="6"/>
  <c r="N4093" i="6"/>
  <c r="M4093" i="6"/>
  <c r="T4092" i="6" a="1"/>
  <c r="T4092" i="6" s="1"/>
  <c r="S4092" i="6" a="1"/>
  <c r="S4092" i="6" s="1"/>
  <c r="R4092" i="6"/>
  <c r="Q4092" i="6"/>
  <c r="P4092" i="6"/>
  <c r="O4092" i="6"/>
  <c r="N4092" i="6"/>
  <c r="M4092" i="6"/>
  <c r="T4091" i="6" a="1"/>
  <c r="T4091" i="6" s="1"/>
  <c r="S4091" i="6" a="1"/>
  <c r="S4091" i="6" s="1"/>
  <c r="R4091" i="6"/>
  <c r="Q4091" i="6"/>
  <c r="P4091" i="6"/>
  <c r="O4091" i="6"/>
  <c r="N4091" i="6"/>
  <c r="M4091" i="6"/>
  <c r="T4090" i="6" a="1"/>
  <c r="T4090" i="6" s="1"/>
  <c r="S4090" i="6" a="1"/>
  <c r="S4090" i="6" s="1"/>
  <c r="R4090" i="6"/>
  <c r="Q4090" i="6"/>
  <c r="P4090" i="6"/>
  <c r="O4090" i="6"/>
  <c r="N4090" i="6"/>
  <c r="M4090" i="6"/>
  <c r="T4089" i="6" a="1"/>
  <c r="T4089" i="6" s="1"/>
  <c r="S4089" i="6" a="1"/>
  <c r="S4089" i="6" s="1"/>
  <c r="R4089" i="6"/>
  <c r="Q4089" i="6"/>
  <c r="P4089" i="6"/>
  <c r="O4089" i="6"/>
  <c r="N4089" i="6"/>
  <c r="M4089" i="6"/>
  <c r="T4088" i="6" a="1"/>
  <c r="T4088" i="6" s="1"/>
  <c r="S4088" i="6"/>
  <c r="S4088" i="6" a="1"/>
  <c r="R4088" i="6"/>
  <c r="Q4088" i="6"/>
  <c r="P4088" i="6"/>
  <c r="O4088" i="6"/>
  <c r="N4088" i="6"/>
  <c r="M4088" i="6"/>
  <c r="T4087" i="6"/>
  <c r="T4087" i="6" a="1"/>
  <c r="S4087" i="6" a="1"/>
  <c r="S4087" i="6" s="1"/>
  <c r="R4087" i="6"/>
  <c r="Q4087" i="6"/>
  <c r="P4087" i="6"/>
  <c r="O4087" i="6"/>
  <c r="N4087" i="6"/>
  <c r="M4087" i="6"/>
  <c r="T4086" i="6" a="1"/>
  <c r="T4086" i="6" s="1"/>
  <c r="S4086" i="6" a="1"/>
  <c r="S4086" i="6" s="1"/>
  <c r="R4086" i="6"/>
  <c r="Q4086" i="6"/>
  <c r="P4086" i="6"/>
  <c r="O4086" i="6"/>
  <c r="N4086" i="6"/>
  <c r="M4086" i="6"/>
  <c r="T4085" i="6" a="1"/>
  <c r="T4085" i="6" s="1"/>
  <c r="S4085" i="6" a="1"/>
  <c r="S4085" i="6" s="1"/>
  <c r="R4085" i="6"/>
  <c r="Q4085" i="6"/>
  <c r="P4085" i="6"/>
  <c r="O4085" i="6"/>
  <c r="N4085" i="6"/>
  <c r="M4085" i="6"/>
  <c r="T4084" i="6" a="1"/>
  <c r="T4084" i="6" s="1"/>
  <c r="S4084" i="6" a="1"/>
  <c r="S4084" i="6" s="1"/>
  <c r="R4084" i="6"/>
  <c r="Q4084" i="6"/>
  <c r="P4084" i="6"/>
  <c r="O4084" i="6"/>
  <c r="N4084" i="6"/>
  <c r="M4084" i="6"/>
  <c r="T4083" i="6" a="1"/>
  <c r="T4083" i="6" s="1"/>
  <c r="S4083" i="6" a="1"/>
  <c r="S4083" i="6" s="1"/>
  <c r="R4083" i="6"/>
  <c r="Q4083" i="6"/>
  <c r="P4083" i="6"/>
  <c r="O4083" i="6"/>
  <c r="N4083" i="6"/>
  <c r="M4083" i="6"/>
  <c r="T4082" i="6" a="1"/>
  <c r="T4082" i="6" s="1"/>
  <c r="S4082" i="6" a="1"/>
  <c r="S4082" i="6" s="1"/>
  <c r="R4082" i="6"/>
  <c r="Q4082" i="6"/>
  <c r="P4082" i="6"/>
  <c r="O4082" i="6"/>
  <c r="N4082" i="6"/>
  <c r="M4082" i="6"/>
  <c r="T4081" i="6" a="1"/>
  <c r="T4081" i="6" s="1"/>
  <c r="S4081" i="6" a="1"/>
  <c r="S4081" i="6" s="1"/>
  <c r="R4081" i="6"/>
  <c r="Q4081" i="6"/>
  <c r="P4081" i="6"/>
  <c r="O4081" i="6"/>
  <c r="N4081" i="6"/>
  <c r="M4081" i="6"/>
  <c r="T4080" i="6" a="1"/>
  <c r="T4080" i="6" s="1"/>
  <c r="S4080" i="6" a="1"/>
  <c r="S4080" i="6" s="1"/>
  <c r="R4080" i="6"/>
  <c r="Q4080" i="6"/>
  <c r="P4080" i="6"/>
  <c r="O4080" i="6"/>
  <c r="N4080" i="6"/>
  <c r="M4080" i="6"/>
  <c r="T4079" i="6" a="1"/>
  <c r="T4079" i="6" s="1"/>
  <c r="S4079" i="6" a="1"/>
  <c r="S4079" i="6" s="1"/>
  <c r="R4079" i="6"/>
  <c r="Q4079" i="6"/>
  <c r="P4079" i="6"/>
  <c r="O4079" i="6"/>
  <c r="N4079" i="6"/>
  <c r="M4079" i="6"/>
  <c r="T4078" i="6" a="1"/>
  <c r="T4078" i="6" s="1"/>
  <c r="S4078" i="6"/>
  <c r="S4078" i="6" a="1"/>
  <c r="R4078" i="6"/>
  <c r="Q4078" i="6"/>
  <c r="P4078" i="6"/>
  <c r="O4078" i="6"/>
  <c r="N4078" i="6"/>
  <c r="M4078" i="6"/>
  <c r="T4077" i="6"/>
  <c r="T4077" i="6" a="1"/>
  <c r="S4077" i="6" a="1"/>
  <c r="S4077" i="6" s="1"/>
  <c r="R4077" i="6"/>
  <c r="Q4077" i="6"/>
  <c r="P4077" i="6"/>
  <c r="O4077" i="6"/>
  <c r="N4077" i="6"/>
  <c r="M4077" i="6"/>
  <c r="T4076" i="6" a="1"/>
  <c r="T4076" i="6" s="1"/>
  <c r="S4076" i="6" a="1"/>
  <c r="S4076" i="6" s="1"/>
  <c r="R4076" i="6"/>
  <c r="Q4076" i="6"/>
  <c r="P4076" i="6"/>
  <c r="O4076" i="6"/>
  <c r="N4076" i="6"/>
  <c r="M4076" i="6"/>
  <c r="T4075" i="6" a="1"/>
  <c r="T4075" i="6" s="1"/>
  <c r="S4075" i="6" a="1"/>
  <c r="S4075" i="6" s="1"/>
  <c r="R4075" i="6"/>
  <c r="Q4075" i="6"/>
  <c r="P4075" i="6"/>
  <c r="O4075" i="6"/>
  <c r="N4075" i="6"/>
  <c r="M4075" i="6"/>
  <c r="T4074" i="6" a="1"/>
  <c r="T4074" i="6" s="1"/>
  <c r="S4074" i="6" a="1"/>
  <c r="S4074" i="6" s="1"/>
  <c r="R4074" i="6"/>
  <c r="Q4074" i="6"/>
  <c r="P4074" i="6"/>
  <c r="O4074" i="6"/>
  <c r="N4074" i="6"/>
  <c r="M4074" i="6"/>
  <c r="T4073" i="6" a="1"/>
  <c r="T4073" i="6" s="1"/>
  <c r="S4073" i="6" a="1"/>
  <c r="S4073" i="6" s="1"/>
  <c r="R4073" i="6"/>
  <c r="Q4073" i="6"/>
  <c r="P4073" i="6"/>
  <c r="O4073" i="6"/>
  <c r="N4073" i="6"/>
  <c r="M4073" i="6"/>
  <c r="T4072" i="6" a="1"/>
  <c r="T4072" i="6" s="1"/>
  <c r="S4072" i="6"/>
  <c r="S4072" i="6" a="1"/>
  <c r="R4072" i="6"/>
  <c r="Q4072" i="6"/>
  <c r="P4072" i="6"/>
  <c r="O4072" i="6"/>
  <c r="N4072" i="6"/>
  <c r="M4072" i="6"/>
  <c r="T4071" i="6"/>
  <c r="T4071" i="6" a="1"/>
  <c r="S4071" i="6" a="1"/>
  <c r="S4071" i="6" s="1"/>
  <c r="R4071" i="6"/>
  <c r="Q4071" i="6"/>
  <c r="P4071" i="6"/>
  <c r="O4071" i="6"/>
  <c r="N4071" i="6"/>
  <c r="M4071" i="6"/>
  <c r="T4070" i="6" a="1"/>
  <c r="T4070" i="6" s="1"/>
  <c r="S4070" i="6" a="1"/>
  <c r="S4070" i="6" s="1"/>
  <c r="R4070" i="6"/>
  <c r="Q4070" i="6"/>
  <c r="P4070" i="6"/>
  <c r="O4070" i="6"/>
  <c r="N4070" i="6"/>
  <c r="M4070" i="6"/>
  <c r="T4069" i="6" a="1"/>
  <c r="T4069" i="6" s="1"/>
  <c r="S4069" i="6" a="1"/>
  <c r="S4069" i="6" s="1"/>
  <c r="R4069" i="6"/>
  <c r="Q4069" i="6"/>
  <c r="P4069" i="6"/>
  <c r="O4069" i="6"/>
  <c r="N4069" i="6"/>
  <c r="M4069" i="6"/>
  <c r="T4068" i="6" a="1"/>
  <c r="T4068" i="6" s="1"/>
  <c r="S4068" i="6" a="1"/>
  <c r="S4068" i="6" s="1"/>
  <c r="R4068" i="6"/>
  <c r="Q4068" i="6"/>
  <c r="P4068" i="6"/>
  <c r="O4068" i="6"/>
  <c r="N4068" i="6"/>
  <c r="M4068" i="6"/>
  <c r="T4067" i="6" a="1"/>
  <c r="T4067" i="6" s="1"/>
  <c r="S4067" i="6" a="1"/>
  <c r="S4067" i="6" s="1"/>
  <c r="R4067" i="6"/>
  <c r="Q4067" i="6"/>
  <c r="P4067" i="6"/>
  <c r="O4067" i="6"/>
  <c r="N4067" i="6"/>
  <c r="M4067" i="6"/>
  <c r="T4066" i="6" a="1"/>
  <c r="T4066" i="6" s="1"/>
  <c r="S4066" i="6" a="1"/>
  <c r="S4066" i="6" s="1"/>
  <c r="R4066" i="6"/>
  <c r="Q4066" i="6"/>
  <c r="P4066" i="6"/>
  <c r="O4066" i="6"/>
  <c r="N4066" i="6"/>
  <c r="M4066" i="6"/>
  <c r="T4065" i="6" a="1"/>
  <c r="T4065" i="6" s="1"/>
  <c r="S4065" i="6" a="1"/>
  <c r="S4065" i="6" s="1"/>
  <c r="R4065" i="6"/>
  <c r="Q4065" i="6"/>
  <c r="P4065" i="6"/>
  <c r="O4065" i="6"/>
  <c r="N4065" i="6"/>
  <c r="M4065" i="6"/>
  <c r="T4064" i="6" a="1"/>
  <c r="T4064" i="6" s="1"/>
  <c r="S4064" i="6" a="1"/>
  <c r="S4064" i="6" s="1"/>
  <c r="R4064" i="6"/>
  <c r="Q4064" i="6"/>
  <c r="P4064" i="6"/>
  <c r="O4064" i="6"/>
  <c r="N4064" i="6"/>
  <c r="M4064" i="6"/>
  <c r="T4063" i="6" a="1"/>
  <c r="T4063" i="6" s="1"/>
  <c r="S4063" i="6" a="1"/>
  <c r="S4063" i="6" s="1"/>
  <c r="R4063" i="6"/>
  <c r="Q4063" i="6"/>
  <c r="P4063" i="6"/>
  <c r="O4063" i="6"/>
  <c r="N4063" i="6"/>
  <c r="M4063" i="6"/>
  <c r="T4062" i="6" a="1"/>
  <c r="T4062" i="6" s="1"/>
  <c r="S4062" i="6"/>
  <c r="S4062" i="6" a="1"/>
  <c r="R4062" i="6"/>
  <c r="Q4062" i="6"/>
  <c r="P4062" i="6"/>
  <c r="O4062" i="6"/>
  <c r="N4062" i="6"/>
  <c r="M4062" i="6"/>
  <c r="T4061" i="6"/>
  <c r="T4061" i="6" a="1"/>
  <c r="S4061" i="6" a="1"/>
  <c r="S4061" i="6" s="1"/>
  <c r="R4061" i="6"/>
  <c r="Q4061" i="6"/>
  <c r="P4061" i="6"/>
  <c r="O4061" i="6"/>
  <c r="N4061" i="6"/>
  <c r="M4061" i="6"/>
  <c r="T4060" i="6" a="1"/>
  <c r="T4060" i="6" s="1"/>
  <c r="S4060" i="6" a="1"/>
  <c r="S4060" i="6" s="1"/>
  <c r="R4060" i="6"/>
  <c r="Q4060" i="6"/>
  <c r="P4060" i="6"/>
  <c r="O4060" i="6"/>
  <c r="N4060" i="6"/>
  <c r="M4060" i="6"/>
  <c r="T4059" i="6" a="1"/>
  <c r="T4059" i="6" s="1"/>
  <c r="S4059" i="6" a="1"/>
  <c r="S4059" i="6" s="1"/>
  <c r="R4059" i="6"/>
  <c r="Q4059" i="6"/>
  <c r="P4059" i="6"/>
  <c r="O4059" i="6"/>
  <c r="N4059" i="6"/>
  <c r="M4059" i="6"/>
  <c r="T4058" i="6" a="1"/>
  <c r="T4058" i="6" s="1"/>
  <c r="S4058" i="6" a="1"/>
  <c r="S4058" i="6" s="1"/>
  <c r="R4058" i="6"/>
  <c r="Q4058" i="6"/>
  <c r="P4058" i="6"/>
  <c r="O4058" i="6"/>
  <c r="N4058" i="6"/>
  <c r="M4058" i="6"/>
  <c r="T4057" i="6" a="1"/>
  <c r="T4057" i="6" s="1"/>
  <c r="S4057" i="6" a="1"/>
  <c r="S4057" i="6" s="1"/>
  <c r="R4057" i="6"/>
  <c r="Q4057" i="6"/>
  <c r="P4057" i="6"/>
  <c r="O4057" i="6"/>
  <c r="N4057" i="6"/>
  <c r="M4057" i="6"/>
  <c r="T4056" i="6" a="1"/>
  <c r="T4056" i="6" s="1"/>
  <c r="S4056" i="6"/>
  <c r="S4056" i="6" a="1"/>
  <c r="R4056" i="6"/>
  <c r="Q4056" i="6"/>
  <c r="P4056" i="6"/>
  <c r="O4056" i="6"/>
  <c r="N4056" i="6"/>
  <c r="M4056" i="6"/>
  <c r="T4055" i="6"/>
  <c r="T4055" i="6" a="1"/>
  <c r="S4055" i="6" a="1"/>
  <c r="S4055" i="6" s="1"/>
  <c r="R4055" i="6"/>
  <c r="Q4055" i="6"/>
  <c r="P4055" i="6"/>
  <c r="O4055" i="6"/>
  <c r="N4055" i="6"/>
  <c r="M4055" i="6"/>
  <c r="T4054" i="6" a="1"/>
  <c r="T4054" i="6" s="1"/>
  <c r="S4054" i="6" a="1"/>
  <c r="S4054" i="6" s="1"/>
  <c r="R4054" i="6"/>
  <c r="Q4054" i="6"/>
  <c r="P4054" i="6"/>
  <c r="O4054" i="6"/>
  <c r="N4054" i="6"/>
  <c r="M4054" i="6"/>
  <c r="T4053" i="6" a="1"/>
  <c r="T4053" i="6" s="1"/>
  <c r="S4053" i="6" a="1"/>
  <c r="S4053" i="6" s="1"/>
  <c r="R4053" i="6"/>
  <c r="Q4053" i="6"/>
  <c r="P4053" i="6"/>
  <c r="O4053" i="6"/>
  <c r="N4053" i="6"/>
  <c r="M4053" i="6"/>
  <c r="T4052" i="6" a="1"/>
  <c r="T4052" i="6" s="1"/>
  <c r="S4052" i="6" a="1"/>
  <c r="S4052" i="6" s="1"/>
  <c r="R4052" i="6"/>
  <c r="Q4052" i="6"/>
  <c r="P4052" i="6"/>
  <c r="O4052" i="6"/>
  <c r="N4052" i="6"/>
  <c r="M4052" i="6"/>
  <c r="T4051" i="6" a="1"/>
  <c r="T4051" i="6" s="1"/>
  <c r="S4051" i="6" a="1"/>
  <c r="S4051" i="6" s="1"/>
  <c r="R4051" i="6"/>
  <c r="Q4051" i="6"/>
  <c r="P4051" i="6"/>
  <c r="O4051" i="6"/>
  <c r="N4051" i="6"/>
  <c r="M4051" i="6"/>
  <c r="T4050" i="6" a="1"/>
  <c r="T4050" i="6" s="1"/>
  <c r="S4050" i="6" a="1"/>
  <c r="S4050" i="6" s="1"/>
  <c r="R4050" i="6"/>
  <c r="Q4050" i="6"/>
  <c r="P4050" i="6"/>
  <c r="O4050" i="6"/>
  <c r="N4050" i="6"/>
  <c r="M4050" i="6"/>
  <c r="T4049" i="6" a="1"/>
  <c r="T4049" i="6" s="1"/>
  <c r="S4049" i="6" a="1"/>
  <c r="S4049" i="6" s="1"/>
  <c r="R4049" i="6"/>
  <c r="Q4049" i="6"/>
  <c r="P4049" i="6"/>
  <c r="O4049" i="6"/>
  <c r="N4049" i="6"/>
  <c r="M4049" i="6"/>
  <c r="T4048" i="6" a="1"/>
  <c r="T4048" i="6" s="1"/>
  <c r="S4048" i="6" a="1"/>
  <c r="S4048" i="6" s="1"/>
  <c r="R4048" i="6"/>
  <c r="Q4048" i="6"/>
  <c r="P4048" i="6"/>
  <c r="O4048" i="6"/>
  <c r="N4048" i="6"/>
  <c r="M4048" i="6"/>
  <c r="T4047" i="6" a="1"/>
  <c r="T4047" i="6" s="1"/>
  <c r="S4047" i="6" a="1"/>
  <c r="S4047" i="6" s="1"/>
  <c r="R4047" i="6"/>
  <c r="Q4047" i="6"/>
  <c r="P4047" i="6"/>
  <c r="O4047" i="6"/>
  <c r="N4047" i="6"/>
  <c r="M4047" i="6"/>
  <c r="T4046" i="6" a="1"/>
  <c r="T4046" i="6" s="1"/>
  <c r="S4046" i="6"/>
  <c r="S4046" i="6" a="1"/>
  <c r="R4046" i="6"/>
  <c r="Q4046" i="6"/>
  <c r="P4046" i="6"/>
  <c r="O4046" i="6"/>
  <c r="N4046" i="6"/>
  <c r="M4046" i="6"/>
  <c r="T4045" i="6"/>
  <c r="T4045" i="6" a="1"/>
  <c r="S4045" i="6" a="1"/>
  <c r="S4045" i="6" s="1"/>
  <c r="R4045" i="6"/>
  <c r="Q4045" i="6"/>
  <c r="P4045" i="6"/>
  <c r="O4045" i="6"/>
  <c r="N4045" i="6"/>
  <c r="M4045" i="6"/>
  <c r="T4044" i="6" a="1"/>
  <c r="T4044" i="6" s="1"/>
  <c r="S4044" i="6" a="1"/>
  <c r="S4044" i="6" s="1"/>
  <c r="R4044" i="6"/>
  <c r="Q4044" i="6"/>
  <c r="P4044" i="6"/>
  <c r="O4044" i="6"/>
  <c r="N4044" i="6"/>
  <c r="M4044" i="6"/>
  <c r="T4043" i="6" a="1"/>
  <c r="T4043" i="6" s="1"/>
  <c r="S4043" i="6" a="1"/>
  <c r="S4043" i="6" s="1"/>
  <c r="R4043" i="6"/>
  <c r="Q4043" i="6"/>
  <c r="P4043" i="6"/>
  <c r="O4043" i="6"/>
  <c r="N4043" i="6"/>
  <c r="M4043" i="6"/>
  <c r="T4042" i="6" a="1"/>
  <c r="T4042" i="6" s="1"/>
  <c r="S4042" i="6" a="1"/>
  <c r="S4042" i="6" s="1"/>
  <c r="R4042" i="6"/>
  <c r="Q4042" i="6"/>
  <c r="P4042" i="6"/>
  <c r="O4042" i="6"/>
  <c r="N4042" i="6"/>
  <c r="M4042" i="6"/>
  <c r="T4041" i="6" a="1"/>
  <c r="T4041" i="6" s="1"/>
  <c r="S4041" i="6" a="1"/>
  <c r="S4041" i="6" s="1"/>
  <c r="R4041" i="6"/>
  <c r="Q4041" i="6"/>
  <c r="P4041" i="6"/>
  <c r="O4041" i="6"/>
  <c r="N4041" i="6"/>
  <c r="M4041" i="6"/>
  <c r="T4040" i="6" a="1"/>
  <c r="T4040" i="6" s="1"/>
  <c r="S4040" i="6" a="1"/>
  <c r="S4040" i="6" s="1"/>
  <c r="R4040" i="6"/>
  <c r="Q4040" i="6"/>
  <c r="P4040" i="6"/>
  <c r="O4040" i="6"/>
  <c r="N4040" i="6"/>
  <c r="M4040" i="6"/>
  <c r="T4039" i="6" a="1"/>
  <c r="T4039" i="6" s="1"/>
  <c r="S4039" i="6" a="1"/>
  <c r="S4039" i="6" s="1"/>
  <c r="R4039" i="6"/>
  <c r="Q4039" i="6"/>
  <c r="P4039" i="6"/>
  <c r="O4039" i="6"/>
  <c r="N4039" i="6"/>
  <c r="M4039" i="6"/>
  <c r="T4038" i="6" a="1"/>
  <c r="T4038" i="6" s="1"/>
  <c r="S4038" i="6" a="1"/>
  <c r="S4038" i="6" s="1"/>
  <c r="R4038" i="6"/>
  <c r="Q4038" i="6"/>
  <c r="P4038" i="6"/>
  <c r="O4038" i="6"/>
  <c r="N4038" i="6"/>
  <c r="M4038" i="6"/>
  <c r="T4037" i="6" a="1"/>
  <c r="T4037" i="6" s="1"/>
  <c r="S4037" i="6" a="1"/>
  <c r="S4037" i="6" s="1"/>
  <c r="R4037" i="6"/>
  <c r="Q4037" i="6"/>
  <c r="P4037" i="6"/>
  <c r="O4037" i="6"/>
  <c r="N4037" i="6"/>
  <c r="M4037" i="6"/>
  <c r="T4036" i="6" a="1"/>
  <c r="T4036" i="6" s="1"/>
  <c r="S4036" i="6" a="1"/>
  <c r="S4036" i="6" s="1"/>
  <c r="R4036" i="6"/>
  <c r="Q4036" i="6"/>
  <c r="P4036" i="6"/>
  <c r="O4036" i="6"/>
  <c r="N4036" i="6"/>
  <c r="M4036" i="6"/>
  <c r="T4035" i="6" a="1"/>
  <c r="T4035" i="6" s="1"/>
  <c r="S4035" i="6" a="1"/>
  <c r="S4035" i="6" s="1"/>
  <c r="R4035" i="6"/>
  <c r="Q4035" i="6"/>
  <c r="P4035" i="6"/>
  <c r="O4035" i="6"/>
  <c r="N4035" i="6"/>
  <c r="M4035" i="6"/>
  <c r="T4034" i="6" a="1"/>
  <c r="T4034" i="6" s="1"/>
  <c r="S4034" i="6" a="1"/>
  <c r="S4034" i="6" s="1"/>
  <c r="R4034" i="6"/>
  <c r="Q4034" i="6"/>
  <c r="P4034" i="6"/>
  <c r="O4034" i="6"/>
  <c r="N4034" i="6"/>
  <c r="M4034" i="6"/>
  <c r="T4033" i="6" a="1"/>
  <c r="T4033" i="6" s="1"/>
  <c r="S4033" i="6" a="1"/>
  <c r="S4033" i="6" s="1"/>
  <c r="R4033" i="6"/>
  <c r="Q4033" i="6"/>
  <c r="P4033" i="6"/>
  <c r="O4033" i="6"/>
  <c r="N4033" i="6"/>
  <c r="M4033" i="6"/>
  <c r="T4032" i="6" a="1"/>
  <c r="T4032" i="6" s="1"/>
  <c r="S4032" i="6" a="1"/>
  <c r="S4032" i="6" s="1"/>
  <c r="R4032" i="6"/>
  <c r="Q4032" i="6"/>
  <c r="P4032" i="6"/>
  <c r="O4032" i="6"/>
  <c r="N4032" i="6"/>
  <c r="M4032" i="6"/>
  <c r="T4031" i="6" a="1"/>
  <c r="T4031" i="6" s="1"/>
  <c r="S4031" i="6" a="1"/>
  <c r="S4031" i="6" s="1"/>
  <c r="R4031" i="6"/>
  <c r="Q4031" i="6"/>
  <c r="P4031" i="6"/>
  <c r="O4031" i="6"/>
  <c r="N4031" i="6"/>
  <c r="M4031" i="6"/>
  <c r="T4030" i="6" a="1"/>
  <c r="T4030" i="6" s="1"/>
  <c r="S4030" i="6" a="1"/>
  <c r="S4030" i="6" s="1"/>
  <c r="R4030" i="6"/>
  <c r="Q4030" i="6"/>
  <c r="P4030" i="6"/>
  <c r="O4030" i="6"/>
  <c r="N4030" i="6"/>
  <c r="M4030" i="6"/>
  <c r="T4029" i="6" a="1"/>
  <c r="T4029" i="6" s="1"/>
  <c r="S4029" i="6" a="1"/>
  <c r="S4029" i="6" s="1"/>
  <c r="R4029" i="6"/>
  <c r="Q4029" i="6"/>
  <c r="P4029" i="6"/>
  <c r="O4029" i="6"/>
  <c r="N4029" i="6"/>
  <c r="M4029" i="6"/>
  <c r="T4028" i="6" a="1"/>
  <c r="T4028" i="6" s="1"/>
  <c r="S4028" i="6" a="1"/>
  <c r="S4028" i="6" s="1"/>
  <c r="R4028" i="6"/>
  <c r="Q4028" i="6"/>
  <c r="P4028" i="6"/>
  <c r="O4028" i="6"/>
  <c r="N4028" i="6"/>
  <c r="M4028" i="6"/>
  <c r="T4027" i="6" a="1"/>
  <c r="T4027" i="6" s="1"/>
  <c r="S4027" i="6" a="1"/>
  <c r="S4027" i="6" s="1"/>
  <c r="R4027" i="6"/>
  <c r="Q4027" i="6"/>
  <c r="P4027" i="6"/>
  <c r="O4027" i="6"/>
  <c r="N4027" i="6"/>
  <c r="M4027" i="6"/>
  <c r="T4026" i="6" a="1"/>
  <c r="T4026" i="6" s="1"/>
  <c r="S4026" i="6" a="1"/>
  <c r="S4026" i="6" s="1"/>
  <c r="R4026" i="6"/>
  <c r="Q4026" i="6"/>
  <c r="P4026" i="6"/>
  <c r="O4026" i="6"/>
  <c r="N4026" i="6"/>
  <c r="M4026" i="6"/>
  <c r="T4025" i="6" a="1"/>
  <c r="T4025" i="6" s="1"/>
  <c r="S4025" i="6" a="1"/>
  <c r="S4025" i="6" s="1"/>
  <c r="R4025" i="6"/>
  <c r="Q4025" i="6"/>
  <c r="P4025" i="6"/>
  <c r="O4025" i="6"/>
  <c r="N4025" i="6"/>
  <c r="M4025" i="6"/>
  <c r="T4024" i="6" a="1"/>
  <c r="T4024" i="6" s="1"/>
  <c r="S4024" i="6" a="1"/>
  <c r="S4024" i="6" s="1"/>
  <c r="R4024" i="6"/>
  <c r="Q4024" i="6"/>
  <c r="P4024" i="6"/>
  <c r="O4024" i="6"/>
  <c r="N4024" i="6"/>
  <c r="M4024" i="6"/>
  <c r="T4023" i="6" a="1"/>
  <c r="T4023" i="6" s="1"/>
  <c r="S4023" i="6" a="1"/>
  <c r="S4023" i="6" s="1"/>
  <c r="R4023" i="6"/>
  <c r="Q4023" i="6"/>
  <c r="P4023" i="6"/>
  <c r="O4023" i="6"/>
  <c r="N4023" i="6"/>
  <c r="M4023" i="6"/>
  <c r="T4022" i="6" a="1"/>
  <c r="T4022" i="6" s="1"/>
  <c r="S4022" i="6" a="1"/>
  <c r="S4022" i="6" s="1"/>
  <c r="R4022" i="6"/>
  <c r="Q4022" i="6"/>
  <c r="P4022" i="6"/>
  <c r="O4022" i="6"/>
  <c r="N4022" i="6"/>
  <c r="M4022" i="6"/>
  <c r="T4021" i="6" a="1"/>
  <c r="T4021" i="6" s="1"/>
  <c r="S4021" i="6" a="1"/>
  <c r="S4021" i="6" s="1"/>
  <c r="R4021" i="6"/>
  <c r="Q4021" i="6"/>
  <c r="P4021" i="6"/>
  <c r="O4021" i="6"/>
  <c r="N4021" i="6"/>
  <c r="M4021" i="6"/>
  <c r="T4020" i="6" a="1"/>
  <c r="T4020" i="6" s="1"/>
  <c r="S4020" i="6" a="1"/>
  <c r="S4020" i="6" s="1"/>
  <c r="R4020" i="6"/>
  <c r="Q4020" i="6"/>
  <c r="P4020" i="6"/>
  <c r="O4020" i="6"/>
  <c r="N4020" i="6"/>
  <c r="M4020" i="6"/>
  <c r="T4019" i="6" a="1"/>
  <c r="T4019" i="6" s="1"/>
  <c r="S4019" i="6"/>
  <c r="S4019" i="6" a="1"/>
  <c r="R4019" i="6"/>
  <c r="Q4019" i="6"/>
  <c r="P4019" i="6"/>
  <c r="O4019" i="6"/>
  <c r="N4019" i="6"/>
  <c r="M4019" i="6"/>
  <c r="T4018" i="6" a="1"/>
  <c r="T4018" i="6" s="1"/>
  <c r="S4018" i="6" a="1"/>
  <c r="S4018" i="6" s="1"/>
  <c r="R4018" i="6"/>
  <c r="Q4018" i="6"/>
  <c r="P4018" i="6"/>
  <c r="O4018" i="6"/>
  <c r="N4018" i="6"/>
  <c r="M4018" i="6"/>
  <c r="T4017" i="6" a="1"/>
  <c r="T4017" i="6" s="1"/>
  <c r="S4017" i="6" a="1"/>
  <c r="S4017" i="6" s="1"/>
  <c r="R4017" i="6"/>
  <c r="Q4017" i="6"/>
  <c r="P4017" i="6"/>
  <c r="O4017" i="6"/>
  <c r="N4017" i="6"/>
  <c r="M4017" i="6"/>
  <c r="T4016" i="6" a="1"/>
  <c r="T4016" i="6" s="1"/>
  <c r="S4016" i="6" a="1"/>
  <c r="S4016" i="6" s="1"/>
  <c r="R4016" i="6"/>
  <c r="Q4016" i="6"/>
  <c r="P4016" i="6"/>
  <c r="O4016" i="6"/>
  <c r="N4016" i="6"/>
  <c r="M4016" i="6"/>
  <c r="T4015" i="6" a="1"/>
  <c r="T4015" i="6" s="1"/>
  <c r="S4015" i="6" a="1"/>
  <c r="S4015" i="6" s="1"/>
  <c r="R4015" i="6"/>
  <c r="Q4015" i="6"/>
  <c r="P4015" i="6"/>
  <c r="O4015" i="6"/>
  <c r="N4015" i="6"/>
  <c r="M4015" i="6"/>
  <c r="T4014" i="6" a="1"/>
  <c r="T4014" i="6" s="1"/>
  <c r="S4014" i="6" a="1"/>
  <c r="S4014" i="6" s="1"/>
  <c r="R4014" i="6"/>
  <c r="Q4014" i="6"/>
  <c r="P4014" i="6"/>
  <c r="O4014" i="6"/>
  <c r="N4014" i="6"/>
  <c r="M4014" i="6"/>
  <c r="T4013" i="6" a="1"/>
  <c r="T4013" i="6" s="1"/>
  <c r="S4013" i="6" a="1"/>
  <c r="S4013" i="6" s="1"/>
  <c r="R4013" i="6"/>
  <c r="Q4013" i="6"/>
  <c r="P4013" i="6"/>
  <c r="O4013" i="6"/>
  <c r="N4013" i="6"/>
  <c r="M4013" i="6"/>
  <c r="T4012" i="6" a="1"/>
  <c r="T4012" i="6" s="1"/>
  <c r="S4012" i="6" a="1"/>
  <c r="S4012" i="6" s="1"/>
  <c r="R4012" i="6"/>
  <c r="Q4012" i="6"/>
  <c r="P4012" i="6"/>
  <c r="O4012" i="6"/>
  <c r="N4012" i="6"/>
  <c r="M4012" i="6"/>
  <c r="T4011" i="6" a="1"/>
  <c r="T4011" i="6" s="1"/>
  <c r="S4011" i="6" a="1"/>
  <c r="S4011" i="6" s="1"/>
  <c r="R4011" i="6"/>
  <c r="Q4011" i="6"/>
  <c r="P4011" i="6"/>
  <c r="O4011" i="6"/>
  <c r="N4011" i="6"/>
  <c r="M4011" i="6"/>
  <c r="T4010" i="6" a="1"/>
  <c r="T4010" i="6" s="1"/>
  <c r="S4010" i="6" a="1"/>
  <c r="S4010" i="6" s="1"/>
  <c r="R4010" i="6"/>
  <c r="Q4010" i="6"/>
  <c r="P4010" i="6"/>
  <c r="O4010" i="6"/>
  <c r="N4010" i="6"/>
  <c r="M4010" i="6"/>
  <c r="T4009" i="6" a="1"/>
  <c r="T4009" i="6" s="1"/>
  <c r="S4009" i="6" a="1"/>
  <c r="S4009" i="6" s="1"/>
  <c r="R4009" i="6"/>
  <c r="Q4009" i="6"/>
  <c r="P4009" i="6"/>
  <c r="O4009" i="6"/>
  <c r="N4009" i="6"/>
  <c r="M4009" i="6"/>
  <c r="T4008" i="6" a="1"/>
  <c r="T4008" i="6" s="1"/>
  <c r="S4008" i="6" a="1"/>
  <c r="S4008" i="6" s="1"/>
  <c r="R4008" i="6"/>
  <c r="Q4008" i="6"/>
  <c r="P4008" i="6"/>
  <c r="O4008" i="6"/>
  <c r="N4008" i="6"/>
  <c r="M4008" i="6"/>
  <c r="T4007" i="6" a="1"/>
  <c r="T4007" i="6" s="1"/>
  <c r="S4007" i="6"/>
  <c r="S4007" i="6" a="1"/>
  <c r="R4007" i="6"/>
  <c r="Q4007" i="6"/>
  <c r="P4007" i="6"/>
  <c r="O4007" i="6"/>
  <c r="N4007" i="6"/>
  <c r="M4007" i="6"/>
  <c r="T4006" i="6"/>
  <c r="T4006" i="6" a="1"/>
  <c r="S4006" i="6" a="1"/>
  <c r="S4006" i="6" s="1"/>
  <c r="R4006" i="6"/>
  <c r="Q4006" i="6"/>
  <c r="P4006" i="6"/>
  <c r="O4006" i="6"/>
  <c r="N4006" i="6"/>
  <c r="M4006" i="6"/>
  <c r="T4005" i="6" a="1"/>
  <c r="T4005" i="6" s="1"/>
  <c r="S4005" i="6" a="1"/>
  <c r="S4005" i="6" s="1"/>
  <c r="R4005" i="6"/>
  <c r="Q4005" i="6"/>
  <c r="P4005" i="6"/>
  <c r="O4005" i="6"/>
  <c r="N4005" i="6"/>
  <c r="M4005" i="6"/>
  <c r="T4004" i="6" a="1"/>
  <c r="T4004" i="6" s="1"/>
  <c r="S4004" i="6" a="1"/>
  <c r="S4004" i="6" s="1"/>
  <c r="R4004" i="6"/>
  <c r="Q4004" i="6"/>
  <c r="P4004" i="6"/>
  <c r="O4004" i="6"/>
  <c r="N4004" i="6"/>
  <c r="M4004" i="6"/>
  <c r="T4003" i="6" a="1"/>
  <c r="T4003" i="6" s="1"/>
  <c r="S4003" i="6" a="1"/>
  <c r="S4003" i="6" s="1"/>
  <c r="R4003" i="6"/>
  <c r="Q4003" i="6"/>
  <c r="P4003" i="6"/>
  <c r="O4003" i="6"/>
  <c r="N4003" i="6"/>
  <c r="M4003" i="6"/>
  <c r="T4002" i="6" a="1"/>
  <c r="T4002" i="6" s="1"/>
  <c r="S4002" i="6" a="1"/>
  <c r="S4002" i="6" s="1"/>
  <c r="R4002" i="6"/>
  <c r="Q4002" i="6"/>
  <c r="P4002" i="6"/>
  <c r="O4002" i="6"/>
  <c r="N4002" i="6"/>
  <c r="M4002" i="6"/>
  <c r="T4001" i="6" a="1"/>
  <c r="T4001" i="6" s="1"/>
  <c r="S4001" i="6" a="1"/>
  <c r="S4001" i="6" s="1"/>
  <c r="R4001" i="6"/>
  <c r="Q4001" i="6"/>
  <c r="P4001" i="6"/>
  <c r="O4001" i="6"/>
  <c r="N4001" i="6"/>
  <c r="M4001" i="6"/>
  <c r="T4000" i="6" a="1"/>
  <c r="T4000" i="6" s="1"/>
  <c r="S4000" i="6" a="1"/>
  <c r="S4000" i="6" s="1"/>
  <c r="R4000" i="6"/>
  <c r="Q4000" i="6"/>
  <c r="P4000" i="6"/>
  <c r="O4000" i="6"/>
  <c r="N4000" i="6"/>
  <c r="M4000" i="6"/>
  <c r="T3999" i="6" a="1"/>
  <c r="T3999" i="6" s="1"/>
  <c r="S3999" i="6" a="1"/>
  <c r="S3999" i="6" s="1"/>
  <c r="R3999" i="6"/>
  <c r="Q3999" i="6"/>
  <c r="P3999" i="6"/>
  <c r="O3999" i="6"/>
  <c r="N3999" i="6"/>
  <c r="M3999" i="6"/>
  <c r="T3998" i="6" a="1"/>
  <c r="T3998" i="6" s="1"/>
  <c r="S3998" i="6" a="1"/>
  <c r="S3998" i="6" s="1"/>
  <c r="R3998" i="6"/>
  <c r="Q3998" i="6"/>
  <c r="P3998" i="6"/>
  <c r="O3998" i="6"/>
  <c r="N3998" i="6"/>
  <c r="M3998" i="6"/>
  <c r="T3997" i="6" a="1"/>
  <c r="T3997" i="6" s="1"/>
  <c r="S3997" i="6" a="1"/>
  <c r="S3997" i="6" s="1"/>
  <c r="R3997" i="6"/>
  <c r="Q3997" i="6"/>
  <c r="P3997" i="6"/>
  <c r="O3997" i="6"/>
  <c r="N3997" i="6"/>
  <c r="M3997" i="6"/>
  <c r="T3996" i="6" a="1"/>
  <c r="T3996" i="6" s="1"/>
  <c r="S3996" i="6"/>
  <c r="S3996" i="6" a="1"/>
  <c r="R3996" i="6"/>
  <c r="Q3996" i="6"/>
  <c r="P3996" i="6"/>
  <c r="O3996" i="6"/>
  <c r="N3996" i="6"/>
  <c r="M3996" i="6"/>
  <c r="T3995" i="6"/>
  <c r="T3995" i="6" a="1"/>
  <c r="S3995" i="6" a="1"/>
  <c r="S3995" i="6" s="1"/>
  <c r="R3995" i="6"/>
  <c r="Q3995" i="6"/>
  <c r="P3995" i="6"/>
  <c r="O3995" i="6"/>
  <c r="N3995" i="6"/>
  <c r="M3995" i="6"/>
  <c r="T3994" i="6" a="1"/>
  <c r="T3994" i="6" s="1"/>
  <c r="S3994" i="6" a="1"/>
  <c r="S3994" i="6" s="1"/>
  <c r="R3994" i="6"/>
  <c r="Q3994" i="6"/>
  <c r="P3994" i="6"/>
  <c r="O3994" i="6"/>
  <c r="N3994" i="6"/>
  <c r="M3994" i="6"/>
  <c r="T3993" i="6" a="1"/>
  <c r="T3993" i="6" s="1"/>
  <c r="S3993" i="6" a="1"/>
  <c r="S3993" i="6" s="1"/>
  <c r="R3993" i="6"/>
  <c r="Q3993" i="6"/>
  <c r="P3993" i="6"/>
  <c r="O3993" i="6"/>
  <c r="N3993" i="6"/>
  <c r="M3993" i="6"/>
  <c r="T3992" i="6" a="1"/>
  <c r="T3992" i="6" s="1"/>
  <c r="S3992" i="6" a="1"/>
  <c r="S3992" i="6" s="1"/>
  <c r="R3992" i="6"/>
  <c r="Q3992" i="6"/>
  <c r="P3992" i="6"/>
  <c r="O3992" i="6"/>
  <c r="N3992" i="6"/>
  <c r="M3992" i="6"/>
  <c r="T3991" i="6" a="1"/>
  <c r="T3991" i="6" s="1"/>
  <c r="S3991" i="6" a="1"/>
  <c r="S3991" i="6" s="1"/>
  <c r="R3991" i="6"/>
  <c r="Q3991" i="6"/>
  <c r="P3991" i="6"/>
  <c r="O3991" i="6"/>
  <c r="N3991" i="6"/>
  <c r="M3991" i="6"/>
  <c r="T3990" i="6" a="1"/>
  <c r="T3990" i="6" s="1"/>
  <c r="S3990" i="6" a="1"/>
  <c r="S3990" i="6" s="1"/>
  <c r="R3990" i="6"/>
  <c r="Q3990" i="6"/>
  <c r="P3990" i="6"/>
  <c r="O3990" i="6"/>
  <c r="N3990" i="6"/>
  <c r="M3990" i="6"/>
  <c r="T3989" i="6" a="1"/>
  <c r="T3989" i="6" s="1"/>
  <c r="S3989" i="6" a="1"/>
  <c r="S3989" i="6" s="1"/>
  <c r="R3989" i="6"/>
  <c r="Q3989" i="6"/>
  <c r="P3989" i="6"/>
  <c r="O3989" i="6"/>
  <c r="N3989" i="6"/>
  <c r="M3989" i="6"/>
  <c r="T3988" i="6" a="1"/>
  <c r="T3988" i="6" s="1"/>
  <c r="S3988" i="6" a="1"/>
  <c r="S3988" i="6" s="1"/>
  <c r="R3988" i="6"/>
  <c r="Q3988" i="6"/>
  <c r="P3988" i="6"/>
  <c r="O3988" i="6"/>
  <c r="N3988" i="6"/>
  <c r="M3988" i="6"/>
  <c r="T3987" i="6" a="1"/>
  <c r="T3987" i="6" s="1"/>
  <c r="S3987" i="6" a="1"/>
  <c r="S3987" i="6" s="1"/>
  <c r="R3987" i="6"/>
  <c r="Q3987" i="6"/>
  <c r="P3987" i="6"/>
  <c r="O3987" i="6"/>
  <c r="N3987" i="6"/>
  <c r="M3987" i="6"/>
  <c r="T3986" i="6" a="1"/>
  <c r="T3986" i="6" s="1"/>
  <c r="S3986" i="6"/>
  <c r="S3986" i="6" a="1"/>
  <c r="R3986" i="6"/>
  <c r="Q3986" i="6"/>
  <c r="P3986" i="6"/>
  <c r="O3986" i="6"/>
  <c r="N3986" i="6"/>
  <c r="M3986" i="6"/>
  <c r="T3985" i="6"/>
  <c r="T3985" i="6" a="1"/>
  <c r="S3985" i="6" a="1"/>
  <c r="S3985" i="6" s="1"/>
  <c r="R3985" i="6"/>
  <c r="Q3985" i="6"/>
  <c r="P3985" i="6"/>
  <c r="O3985" i="6"/>
  <c r="N3985" i="6"/>
  <c r="M3985" i="6"/>
  <c r="T3984" i="6" a="1"/>
  <c r="T3984" i="6" s="1"/>
  <c r="S3984" i="6" a="1"/>
  <c r="S3984" i="6" s="1"/>
  <c r="R3984" i="6"/>
  <c r="Q3984" i="6"/>
  <c r="P3984" i="6"/>
  <c r="O3984" i="6"/>
  <c r="N3984" i="6"/>
  <c r="M3984" i="6"/>
  <c r="T3983" i="6" a="1"/>
  <c r="T3983" i="6" s="1"/>
  <c r="S3983" i="6" a="1"/>
  <c r="S3983" i="6" s="1"/>
  <c r="R3983" i="6"/>
  <c r="Q3983" i="6"/>
  <c r="P3983" i="6"/>
  <c r="O3983" i="6"/>
  <c r="N3983" i="6"/>
  <c r="M3983" i="6"/>
  <c r="T3982" i="6" a="1"/>
  <c r="T3982" i="6" s="1"/>
  <c r="S3982" i="6" a="1"/>
  <c r="S3982" i="6" s="1"/>
  <c r="R3982" i="6"/>
  <c r="Q3982" i="6"/>
  <c r="P3982" i="6"/>
  <c r="O3982" i="6"/>
  <c r="N3982" i="6"/>
  <c r="M3982" i="6"/>
  <c r="T3981" i="6" a="1"/>
  <c r="T3981" i="6" s="1"/>
  <c r="S3981" i="6" a="1"/>
  <c r="S3981" i="6" s="1"/>
  <c r="R3981" i="6"/>
  <c r="Q3981" i="6"/>
  <c r="P3981" i="6"/>
  <c r="O3981" i="6"/>
  <c r="N3981" i="6"/>
  <c r="M3981" i="6"/>
  <c r="T3980" i="6" a="1"/>
  <c r="T3980" i="6" s="1"/>
  <c r="S3980" i="6" a="1"/>
  <c r="S3980" i="6" s="1"/>
  <c r="R3980" i="6"/>
  <c r="Q3980" i="6"/>
  <c r="P3980" i="6"/>
  <c r="O3980" i="6"/>
  <c r="N3980" i="6"/>
  <c r="M3980" i="6"/>
  <c r="T3979" i="6" a="1"/>
  <c r="T3979" i="6" s="1"/>
  <c r="S3979" i="6" a="1"/>
  <c r="S3979" i="6" s="1"/>
  <c r="R3979" i="6"/>
  <c r="Q3979" i="6"/>
  <c r="P3979" i="6"/>
  <c r="O3979" i="6"/>
  <c r="N3979" i="6"/>
  <c r="M3979" i="6"/>
  <c r="T3978" i="6" a="1"/>
  <c r="T3978" i="6" s="1"/>
  <c r="S3978" i="6" a="1"/>
  <c r="S3978" i="6" s="1"/>
  <c r="R3978" i="6"/>
  <c r="Q3978" i="6"/>
  <c r="P3978" i="6"/>
  <c r="O3978" i="6"/>
  <c r="N3978" i="6"/>
  <c r="M3978" i="6"/>
  <c r="T3977" i="6" a="1"/>
  <c r="T3977" i="6" s="1"/>
  <c r="S3977" i="6" a="1"/>
  <c r="S3977" i="6" s="1"/>
  <c r="R3977" i="6"/>
  <c r="Q3977" i="6"/>
  <c r="P3977" i="6"/>
  <c r="O3977" i="6"/>
  <c r="N3977" i="6"/>
  <c r="M3977" i="6"/>
  <c r="T3976" i="6" a="1"/>
  <c r="T3976" i="6" s="1"/>
  <c r="S3976" i="6" a="1"/>
  <c r="S3976" i="6" s="1"/>
  <c r="R3976" i="6"/>
  <c r="Q3976" i="6"/>
  <c r="P3976" i="6"/>
  <c r="O3976" i="6"/>
  <c r="N3976" i="6"/>
  <c r="M3976" i="6"/>
  <c r="T3975" i="6" a="1"/>
  <c r="T3975" i="6" s="1"/>
  <c r="S3975" i="6"/>
  <c r="S3975" i="6" a="1"/>
  <c r="R3975" i="6"/>
  <c r="Q3975" i="6"/>
  <c r="P3975" i="6"/>
  <c r="O3975" i="6"/>
  <c r="N3975" i="6"/>
  <c r="M3975" i="6"/>
  <c r="T3974" i="6"/>
  <c r="T3974" i="6" a="1"/>
  <c r="S3974" i="6" a="1"/>
  <c r="S3974" i="6" s="1"/>
  <c r="R3974" i="6"/>
  <c r="Q3974" i="6"/>
  <c r="P3974" i="6"/>
  <c r="O3974" i="6"/>
  <c r="N3974" i="6"/>
  <c r="M3974" i="6"/>
  <c r="T3973" i="6" a="1"/>
  <c r="T3973" i="6" s="1"/>
  <c r="S3973" i="6" a="1"/>
  <c r="S3973" i="6" s="1"/>
  <c r="R3973" i="6"/>
  <c r="Q3973" i="6"/>
  <c r="P3973" i="6"/>
  <c r="O3973" i="6"/>
  <c r="N3973" i="6"/>
  <c r="M3973" i="6"/>
  <c r="T3972" i="6" a="1"/>
  <c r="T3972" i="6" s="1"/>
  <c r="S3972" i="6" a="1"/>
  <c r="S3972" i="6" s="1"/>
  <c r="R3972" i="6"/>
  <c r="Q3972" i="6"/>
  <c r="P3972" i="6"/>
  <c r="O3972" i="6"/>
  <c r="N3972" i="6"/>
  <c r="M3972" i="6"/>
  <c r="T3971" i="6" a="1"/>
  <c r="T3971" i="6" s="1"/>
  <c r="S3971" i="6" a="1"/>
  <c r="S3971" i="6" s="1"/>
  <c r="R3971" i="6"/>
  <c r="Q3971" i="6"/>
  <c r="P3971" i="6"/>
  <c r="O3971" i="6"/>
  <c r="N3971" i="6"/>
  <c r="M3971" i="6"/>
  <c r="T3970" i="6" a="1"/>
  <c r="T3970" i="6" s="1"/>
  <c r="S3970" i="6" a="1"/>
  <c r="S3970" i="6" s="1"/>
  <c r="R3970" i="6"/>
  <c r="Q3970" i="6"/>
  <c r="P3970" i="6"/>
  <c r="O3970" i="6"/>
  <c r="N3970" i="6"/>
  <c r="M3970" i="6"/>
  <c r="T3969" i="6" a="1"/>
  <c r="T3969" i="6" s="1"/>
  <c r="S3969" i="6" a="1"/>
  <c r="S3969" i="6" s="1"/>
  <c r="R3969" i="6"/>
  <c r="Q3969" i="6"/>
  <c r="P3969" i="6"/>
  <c r="O3969" i="6"/>
  <c r="N3969" i="6"/>
  <c r="M3969" i="6"/>
  <c r="T3968" i="6" a="1"/>
  <c r="T3968" i="6" s="1"/>
  <c r="S3968" i="6" a="1"/>
  <c r="S3968" i="6" s="1"/>
  <c r="R3968" i="6"/>
  <c r="Q3968" i="6"/>
  <c r="P3968" i="6"/>
  <c r="O3968" i="6"/>
  <c r="N3968" i="6"/>
  <c r="M3968" i="6"/>
  <c r="T3967" i="6" a="1"/>
  <c r="T3967" i="6" s="1"/>
  <c r="S3967" i="6" a="1"/>
  <c r="S3967" i="6" s="1"/>
  <c r="R3967" i="6"/>
  <c r="Q3967" i="6"/>
  <c r="P3967" i="6"/>
  <c r="O3967" i="6"/>
  <c r="N3967" i="6"/>
  <c r="M3967" i="6"/>
  <c r="T3966" i="6" a="1"/>
  <c r="T3966" i="6" s="1"/>
  <c r="S3966" i="6" a="1"/>
  <c r="S3966" i="6" s="1"/>
  <c r="R3966" i="6"/>
  <c r="Q3966" i="6"/>
  <c r="P3966" i="6"/>
  <c r="O3966" i="6"/>
  <c r="N3966" i="6"/>
  <c r="M3966" i="6"/>
  <c r="T3965" i="6" a="1"/>
  <c r="T3965" i="6" s="1"/>
  <c r="S3965" i="6" a="1"/>
  <c r="S3965" i="6" s="1"/>
  <c r="R3965" i="6"/>
  <c r="Q3965" i="6"/>
  <c r="P3965" i="6"/>
  <c r="O3965" i="6"/>
  <c r="N3965" i="6"/>
  <c r="M3965" i="6"/>
  <c r="T3964" i="6" a="1"/>
  <c r="T3964" i="6" s="1"/>
  <c r="S3964" i="6"/>
  <c r="S3964" i="6" a="1"/>
  <c r="R3964" i="6"/>
  <c r="Q3964" i="6"/>
  <c r="P3964" i="6"/>
  <c r="O3964" i="6"/>
  <c r="N3964" i="6"/>
  <c r="M3964" i="6"/>
  <c r="T3963" i="6"/>
  <c r="T3963" i="6" a="1"/>
  <c r="S3963" i="6" a="1"/>
  <c r="S3963" i="6" s="1"/>
  <c r="R3963" i="6"/>
  <c r="Q3963" i="6"/>
  <c r="P3963" i="6"/>
  <c r="O3963" i="6"/>
  <c r="N3963" i="6"/>
  <c r="M3963" i="6"/>
  <c r="T3962" i="6" a="1"/>
  <c r="T3962" i="6" s="1"/>
  <c r="S3962" i="6" a="1"/>
  <c r="S3962" i="6" s="1"/>
  <c r="R3962" i="6"/>
  <c r="Q3962" i="6"/>
  <c r="P3962" i="6"/>
  <c r="O3962" i="6"/>
  <c r="N3962" i="6"/>
  <c r="M3962" i="6"/>
  <c r="T3961" i="6" a="1"/>
  <c r="T3961" i="6" s="1"/>
  <c r="S3961" i="6" a="1"/>
  <c r="S3961" i="6" s="1"/>
  <c r="R3961" i="6"/>
  <c r="Q3961" i="6"/>
  <c r="P3961" i="6"/>
  <c r="O3961" i="6"/>
  <c r="N3961" i="6"/>
  <c r="M3961" i="6"/>
  <c r="T3960" i="6" a="1"/>
  <c r="T3960" i="6" s="1"/>
  <c r="S3960" i="6" a="1"/>
  <c r="S3960" i="6" s="1"/>
  <c r="R3960" i="6"/>
  <c r="Q3960" i="6"/>
  <c r="P3960" i="6"/>
  <c r="O3960" i="6"/>
  <c r="N3960" i="6"/>
  <c r="M3960" i="6"/>
  <c r="T3959" i="6" a="1"/>
  <c r="T3959" i="6" s="1"/>
  <c r="S3959" i="6" a="1"/>
  <c r="S3959" i="6" s="1"/>
  <c r="R3959" i="6"/>
  <c r="Q3959" i="6"/>
  <c r="P3959" i="6"/>
  <c r="O3959" i="6"/>
  <c r="N3959" i="6"/>
  <c r="M3959" i="6"/>
  <c r="T3958" i="6" a="1"/>
  <c r="T3958" i="6" s="1"/>
  <c r="S3958" i="6" a="1"/>
  <c r="S3958" i="6" s="1"/>
  <c r="R3958" i="6"/>
  <c r="Q3958" i="6"/>
  <c r="P3958" i="6"/>
  <c r="O3958" i="6"/>
  <c r="N3958" i="6"/>
  <c r="M3958" i="6"/>
  <c r="T3957" i="6" a="1"/>
  <c r="T3957" i="6" s="1"/>
  <c r="S3957" i="6" a="1"/>
  <c r="S3957" i="6" s="1"/>
  <c r="R3957" i="6"/>
  <c r="Q3957" i="6"/>
  <c r="P3957" i="6"/>
  <c r="O3957" i="6"/>
  <c r="N3957" i="6"/>
  <c r="M3957" i="6"/>
  <c r="T3956" i="6" a="1"/>
  <c r="T3956" i="6" s="1"/>
  <c r="S3956" i="6" a="1"/>
  <c r="S3956" i="6" s="1"/>
  <c r="R3956" i="6"/>
  <c r="Q3956" i="6"/>
  <c r="P3956" i="6"/>
  <c r="O3956" i="6"/>
  <c r="N3956" i="6"/>
  <c r="M3956" i="6"/>
  <c r="T3955" i="6" a="1"/>
  <c r="T3955" i="6" s="1"/>
  <c r="S3955" i="6" a="1"/>
  <c r="S3955" i="6" s="1"/>
  <c r="R3955" i="6"/>
  <c r="Q3955" i="6"/>
  <c r="P3955" i="6"/>
  <c r="O3955" i="6"/>
  <c r="N3955" i="6"/>
  <c r="M3955" i="6"/>
  <c r="T3954" i="6" a="1"/>
  <c r="T3954" i="6" s="1"/>
  <c r="S3954" i="6"/>
  <c r="S3954" i="6" a="1"/>
  <c r="R3954" i="6"/>
  <c r="Q3954" i="6"/>
  <c r="P3954" i="6"/>
  <c r="O3954" i="6"/>
  <c r="N3954" i="6"/>
  <c r="M3954" i="6"/>
  <c r="T3953" i="6"/>
  <c r="T3953" i="6" a="1"/>
  <c r="S3953" i="6" a="1"/>
  <c r="S3953" i="6" s="1"/>
  <c r="R3953" i="6"/>
  <c r="Q3953" i="6"/>
  <c r="P3953" i="6"/>
  <c r="O3953" i="6"/>
  <c r="N3953" i="6"/>
  <c r="M3953" i="6"/>
  <c r="T3952" i="6" a="1"/>
  <c r="T3952" i="6" s="1"/>
  <c r="S3952" i="6" a="1"/>
  <c r="S3952" i="6" s="1"/>
  <c r="R3952" i="6"/>
  <c r="Q3952" i="6"/>
  <c r="P3952" i="6"/>
  <c r="O3952" i="6"/>
  <c r="N3952" i="6"/>
  <c r="M3952" i="6"/>
  <c r="T3951" i="6" a="1"/>
  <c r="T3951" i="6" s="1"/>
  <c r="S3951" i="6" a="1"/>
  <c r="S3951" i="6" s="1"/>
  <c r="R3951" i="6"/>
  <c r="Q3951" i="6"/>
  <c r="P3951" i="6"/>
  <c r="O3951" i="6"/>
  <c r="N3951" i="6"/>
  <c r="M3951" i="6"/>
  <c r="T3950" i="6" a="1"/>
  <c r="T3950" i="6" s="1"/>
  <c r="S3950" i="6" a="1"/>
  <c r="S3950" i="6" s="1"/>
  <c r="R3950" i="6"/>
  <c r="Q3950" i="6"/>
  <c r="P3950" i="6"/>
  <c r="O3950" i="6"/>
  <c r="N3950" i="6"/>
  <c r="M3950" i="6"/>
  <c r="T3949" i="6" a="1"/>
  <c r="T3949" i="6" s="1"/>
  <c r="S3949" i="6" a="1"/>
  <c r="S3949" i="6" s="1"/>
  <c r="R3949" i="6"/>
  <c r="Q3949" i="6"/>
  <c r="P3949" i="6"/>
  <c r="O3949" i="6"/>
  <c r="N3949" i="6"/>
  <c r="M3949" i="6"/>
  <c r="T3948" i="6" a="1"/>
  <c r="T3948" i="6" s="1"/>
  <c r="S3948" i="6" a="1"/>
  <c r="S3948" i="6" s="1"/>
  <c r="R3948" i="6"/>
  <c r="Q3948" i="6"/>
  <c r="P3948" i="6"/>
  <c r="O3948" i="6"/>
  <c r="N3948" i="6"/>
  <c r="M3948" i="6"/>
  <c r="T3947" i="6" a="1"/>
  <c r="T3947" i="6" s="1"/>
  <c r="S3947" i="6" a="1"/>
  <c r="S3947" i="6" s="1"/>
  <c r="R3947" i="6"/>
  <c r="Q3947" i="6"/>
  <c r="P3947" i="6"/>
  <c r="O3947" i="6"/>
  <c r="N3947" i="6"/>
  <c r="M3947" i="6"/>
  <c r="T3946" i="6" a="1"/>
  <c r="T3946" i="6" s="1"/>
  <c r="S3946" i="6" a="1"/>
  <c r="S3946" i="6" s="1"/>
  <c r="R3946" i="6"/>
  <c r="Q3946" i="6"/>
  <c r="P3946" i="6"/>
  <c r="O3946" i="6"/>
  <c r="N3946" i="6"/>
  <c r="M3946" i="6"/>
  <c r="T3945" i="6" a="1"/>
  <c r="T3945" i="6" s="1"/>
  <c r="S3945" i="6" a="1"/>
  <c r="S3945" i="6" s="1"/>
  <c r="R3945" i="6"/>
  <c r="Q3945" i="6"/>
  <c r="P3945" i="6"/>
  <c r="O3945" i="6"/>
  <c r="N3945" i="6"/>
  <c r="M3945" i="6"/>
  <c r="T3944" i="6" a="1"/>
  <c r="T3944" i="6" s="1"/>
  <c r="S3944" i="6" a="1"/>
  <c r="S3944" i="6" s="1"/>
  <c r="R3944" i="6"/>
  <c r="Q3944" i="6"/>
  <c r="P3944" i="6"/>
  <c r="O3944" i="6"/>
  <c r="N3944" i="6"/>
  <c r="M3944" i="6"/>
  <c r="T3943" i="6" a="1"/>
  <c r="T3943" i="6" s="1"/>
  <c r="S3943" i="6"/>
  <c r="S3943" i="6" a="1"/>
  <c r="R3943" i="6"/>
  <c r="Q3943" i="6"/>
  <c r="P3943" i="6"/>
  <c r="O3943" i="6"/>
  <c r="N3943" i="6"/>
  <c r="M3943" i="6"/>
  <c r="T3942" i="6"/>
  <c r="T3942" i="6" a="1"/>
  <c r="S3942" i="6" a="1"/>
  <c r="S3942" i="6" s="1"/>
  <c r="R3942" i="6"/>
  <c r="Q3942" i="6"/>
  <c r="P3942" i="6"/>
  <c r="O3942" i="6"/>
  <c r="N3942" i="6"/>
  <c r="M3942" i="6"/>
  <c r="T3941" i="6" a="1"/>
  <c r="T3941" i="6" s="1"/>
  <c r="S3941" i="6" a="1"/>
  <c r="S3941" i="6" s="1"/>
  <c r="R3941" i="6"/>
  <c r="Q3941" i="6"/>
  <c r="P3941" i="6"/>
  <c r="O3941" i="6"/>
  <c r="N3941" i="6"/>
  <c r="M3941" i="6"/>
  <c r="T3940" i="6" a="1"/>
  <c r="T3940" i="6" s="1"/>
  <c r="S3940" i="6" a="1"/>
  <c r="S3940" i="6" s="1"/>
  <c r="R3940" i="6"/>
  <c r="Q3940" i="6"/>
  <c r="P3940" i="6"/>
  <c r="O3940" i="6"/>
  <c r="N3940" i="6"/>
  <c r="M3940" i="6"/>
  <c r="T3939" i="6" a="1"/>
  <c r="T3939" i="6" s="1"/>
  <c r="S3939" i="6" a="1"/>
  <c r="S3939" i="6" s="1"/>
  <c r="R3939" i="6"/>
  <c r="Q3939" i="6"/>
  <c r="P3939" i="6"/>
  <c r="O3939" i="6"/>
  <c r="N3939" i="6"/>
  <c r="M3939" i="6"/>
  <c r="T3938" i="6" a="1"/>
  <c r="T3938" i="6" s="1"/>
  <c r="S3938" i="6" a="1"/>
  <c r="S3938" i="6" s="1"/>
  <c r="R3938" i="6"/>
  <c r="Q3938" i="6"/>
  <c r="P3938" i="6"/>
  <c r="O3938" i="6"/>
  <c r="N3938" i="6"/>
  <c r="M3938" i="6"/>
  <c r="T3937" i="6" a="1"/>
  <c r="T3937" i="6" s="1"/>
  <c r="S3937" i="6" a="1"/>
  <c r="S3937" i="6" s="1"/>
  <c r="R3937" i="6"/>
  <c r="Q3937" i="6"/>
  <c r="P3937" i="6"/>
  <c r="O3937" i="6"/>
  <c r="N3937" i="6"/>
  <c r="M3937" i="6"/>
  <c r="T3936" i="6" a="1"/>
  <c r="T3936" i="6" s="1"/>
  <c r="S3936" i="6" a="1"/>
  <c r="S3936" i="6" s="1"/>
  <c r="R3936" i="6"/>
  <c r="Q3936" i="6"/>
  <c r="P3936" i="6"/>
  <c r="O3936" i="6"/>
  <c r="N3936" i="6"/>
  <c r="M3936" i="6"/>
  <c r="T3935" i="6" a="1"/>
  <c r="T3935" i="6" s="1"/>
  <c r="S3935" i="6" a="1"/>
  <c r="S3935" i="6" s="1"/>
  <c r="R3935" i="6"/>
  <c r="Q3935" i="6"/>
  <c r="P3935" i="6"/>
  <c r="O3935" i="6"/>
  <c r="N3935" i="6"/>
  <c r="M3935" i="6"/>
  <c r="T3934" i="6" a="1"/>
  <c r="T3934" i="6" s="1"/>
  <c r="S3934" i="6" a="1"/>
  <c r="S3934" i="6" s="1"/>
  <c r="R3934" i="6"/>
  <c r="Q3934" i="6"/>
  <c r="P3934" i="6"/>
  <c r="O3934" i="6"/>
  <c r="N3934" i="6"/>
  <c r="M3934" i="6"/>
  <c r="T3933" i="6" a="1"/>
  <c r="T3933" i="6" s="1"/>
  <c r="S3933" i="6" a="1"/>
  <c r="S3933" i="6" s="1"/>
  <c r="R3933" i="6"/>
  <c r="Q3933" i="6"/>
  <c r="P3933" i="6"/>
  <c r="O3933" i="6"/>
  <c r="N3933" i="6"/>
  <c r="M3933" i="6"/>
  <c r="T3932" i="6" a="1"/>
  <c r="T3932" i="6" s="1"/>
  <c r="S3932" i="6"/>
  <c r="S3932" i="6" a="1"/>
  <c r="R3932" i="6"/>
  <c r="Q3932" i="6"/>
  <c r="P3932" i="6"/>
  <c r="O3932" i="6"/>
  <c r="N3932" i="6"/>
  <c r="M3932" i="6"/>
  <c r="T3931" i="6"/>
  <c r="T3931" i="6" a="1"/>
  <c r="S3931" i="6" a="1"/>
  <c r="S3931" i="6" s="1"/>
  <c r="R3931" i="6"/>
  <c r="Q3931" i="6"/>
  <c r="P3931" i="6"/>
  <c r="O3931" i="6"/>
  <c r="N3931" i="6"/>
  <c r="M3931" i="6"/>
  <c r="T3930" i="6" a="1"/>
  <c r="T3930" i="6" s="1"/>
  <c r="S3930" i="6" a="1"/>
  <c r="S3930" i="6" s="1"/>
  <c r="R3930" i="6"/>
  <c r="Q3930" i="6"/>
  <c r="P3930" i="6"/>
  <c r="O3930" i="6"/>
  <c r="N3930" i="6"/>
  <c r="M3930" i="6"/>
  <c r="T3929" i="6" a="1"/>
  <c r="T3929" i="6" s="1"/>
  <c r="S3929" i="6" a="1"/>
  <c r="S3929" i="6" s="1"/>
  <c r="R3929" i="6"/>
  <c r="Q3929" i="6"/>
  <c r="P3929" i="6"/>
  <c r="O3929" i="6"/>
  <c r="N3929" i="6"/>
  <c r="M3929" i="6"/>
  <c r="T3928" i="6" a="1"/>
  <c r="T3928" i="6" s="1"/>
  <c r="S3928" i="6" a="1"/>
  <c r="S3928" i="6" s="1"/>
  <c r="R3928" i="6"/>
  <c r="Q3928" i="6"/>
  <c r="P3928" i="6"/>
  <c r="O3928" i="6"/>
  <c r="N3928" i="6"/>
  <c r="M3928" i="6"/>
  <c r="T3927" i="6" a="1"/>
  <c r="T3927" i="6" s="1"/>
  <c r="S3927" i="6" a="1"/>
  <c r="S3927" i="6" s="1"/>
  <c r="R3927" i="6"/>
  <c r="Q3927" i="6"/>
  <c r="P3927" i="6"/>
  <c r="O3927" i="6"/>
  <c r="N3927" i="6"/>
  <c r="M3927" i="6"/>
  <c r="T3926" i="6" a="1"/>
  <c r="T3926" i="6" s="1"/>
  <c r="S3926" i="6" a="1"/>
  <c r="S3926" i="6" s="1"/>
  <c r="R3926" i="6"/>
  <c r="Q3926" i="6"/>
  <c r="P3926" i="6"/>
  <c r="O3926" i="6"/>
  <c r="N3926" i="6"/>
  <c r="M3926" i="6"/>
  <c r="T3925" i="6" a="1"/>
  <c r="T3925" i="6" s="1"/>
  <c r="S3925" i="6" a="1"/>
  <c r="S3925" i="6" s="1"/>
  <c r="R3925" i="6"/>
  <c r="Q3925" i="6"/>
  <c r="P3925" i="6"/>
  <c r="O3925" i="6"/>
  <c r="N3925" i="6"/>
  <c r="M3925" i="6"/>
  <c r="T3924" i="6" a="1"/>
  <c r="T3924" i="6" s="1"/>
  <c r="S3924" i="6" a="1"/>
  <c r="S3924" i="6" s="1"/>
  <c r="R3924" i="6"/>
  <c r="Q3924" i="6"/>
  <c r="P3924" i="6"/>
  <c r="O3924" i="6"/>
  <c r="N3924" i="6"/>
  <c r="M3924" i="6"/>
  <c r="T3923" i="6" a="1"/>
  <c r="T3923" i="6" s="1"/>
  <c r="S3923" i="6" a="1"/>
  <c r="S3923" i="6" s="1"/>
  <c r="R3923" i="6"/>
  <c r="Q3923" i="6"/>
  <c r="P3923" i="6"/>
  <c r="O3923" i="6"/>
  <c r="N3923" i="6"/>
  <c r="M3923" i="6"/>
  <c r="T3922" i="6" a="1"/>
  <c r="T3922" i="6" s="1"/>
  <c r="S3922" i="6"/>
  <c r="S3922" i="6" a="1"/>
  <c r="R3922" i="6"/>
  <c r="Q3922" i="6"/>
  <c r="P3922" i="6"/>
  <c r="O3922" i="6"/>
  <c r="N3922" i="6"/>
  <c r="M3922" i="6"/>
  <c r="T3921" i="6"/>
  <c r="T3921" i="6" a="1"/>
  <c r="S3921" i="6" a="1"/>
  <c r="S3921" i="6" s="1"/>
  <c r="R3921" i="6"/>
  <c r="Q3921" i="6"/>
  <c r="P3921" i="6"/>
  <c r="O3921" i="6"/>
  <c r="N3921" i="6"/>
  <c r="M3921" i="6"/>
  <c r="T3920" i="6" a="1"/>
  <c r="T3920" i="6" s="1"/>
  <c r="S3920" i="6" a="1"/>
  <c r="S3920" i="6" s="1"/>
  <c r="R3920" i="6"/>
  <c r="Q3920" i="6"/>
  <c r="P3920" i="6"/>
  <c r="O3920" i="6"/>
  <c r="N3920" i="6"/>
  <c r="M3920" i="6"/>
  <c r="T3919" i="6" a="1"/>
  <c r="T3919" i="6" s="1"/>
  <c r="S3919" i="6" a="1"/>
  <c r="S3919" i="6" s="1"/>
  <c r="R3919" i="6"/>
  <c r="Q3919" i="6"/>
  <c r="P3919" i="6"/>
  <c r="O3919" i="6"/>
  <c r="N3919" i="6"/>
  <c r="M3919" i="6"/>
  <c r="T3918" i="6" a="1"/>
  <c r="T3918" i="6" s="1"/>
  <c r="S3918" i="6" a="1"/>
  <c r="S3918" i="6" s="1"/>
  <c r="R3918" i="6"/>
  <c r="Q3918" i="6"/>
  <c r="P3918" i="6"/>
  <c r="O3918" i="6"/>
  <c r="N3918" i="6"/>
  <c r="M3918" i="6"/>
  <c r="T3917" i="6" a="1"/>
  <c r="T3917" i="6" s="1"/>
  <c r="S3917" i="6" a="1"/>
  <c r="S3917" i="6" s="1"/>
  <c r="R3917" i="6"/>
  <c r="Q3917" i="6"/>
  <c r="P3917" i="6"/>
  <c r="O3917" i="6"/>
  <c r="N3917" i="6"/>
  <c r="M3917" i="6"/>
  <c r="T3916" i="6" a="1"/>
  <c r="T3916" i="6" s="1"/>
  <c r="S3916" i="6" a="1"/>
  <c r="S3916" i="6" s="1"/>
  <c r="R3916" i="6"/>
  <c r="Q3916" i="6"/>
  <c r="P3916" i="6"/>
  <c r="O3916" i="6"/>
  <c r="N3916" i="6"/>
  <c r="M3916" i="6"/>
  <c r="T3915" i="6" a="1"/>
  <c r="T3915" i="6" s="1"/>
  <c r="S3915" i="6" a="1"/>
  <c r="S3915" i="6" s="1"/>
  <c r="R3915" i="6"/>
  <c r="Q3915" i="6"/>
  <c r="P3915" i="6"/>
  <c r="O3915" i="6"/>
  <c r="N3915" i="6"/>
  <c r="M3915" i="6"/>
  <c r="T3914" i="6" a="1"/>
  <c r="T3914" i="6" s="1"/>
  <c r="S3914" i="6" a="1"/>
  <c r="S3914" i="6" s="1"/>
  <c r="R3914" i="6"/>
  <c r="Q3914" i="6"/>
  <c r="P3914" i="6"/>
  <c r="O3914" i="6"/>
  <c r="N3914" i="6"/>
  <c r="M3914" i="6"/>
  <c r="T3913" i="6" a="1"/>
  <c r="T3913" i="6" s="1"/>
  <c r="S3913" i="6" a="1"/>
  <c r="S3913" i="6" s="1"/>
  <c r="R3913" i="6"/>
  <c r="Q3913" i="6"/>
  <c r="P3913" i="6"/>
  <c r="O3913" i="6"/>
  <c r="N3913" i="6"/>
  <c r="M3913" i="6"/>
  <c r="T3912" i="6" a="1"/>
  <c r="T3912" i="6" s="1"/>
  <c r="S3912" i="6" a="1"/>
  <c r="S3912" i="6" s="1"/>
  <c r="R3912" i="6"/>
  <c r="Q3912" i="6"/>
  <c r="P3912" i="6"/>
  <c r="O3912" i="6"/>
  <c r="N3912" i="6"/>
  <c r="M3912" i="6"/>
  <c r="T3911" i="6" a="1"/>
  <c r="T3911" i="6" s="1"/>
  <c r="S3911" i="6"/>
  <c r="S3911" i="6" a="1"/>
  <c r="R3911" i="6"/>
  <c r="Q3911" i="6"/>
  <c r="P3911" i="6"/>
  <c r="O3911" i="6"/>
  <c r="N3911" i="6"/>
  <c r="M3911" i="6"/>
  <c r="T3910" i="6"/>
  <c r="T3910" i="6" a="1"/>
  <c r="S3910" i="6" a="1"/>
  <c r="S3910" i="6" s="1"/>
  <c r="R3910" i="6"/>
  <c r="Q3910" i="6"/>
  <c r="P3910" i="6"/>
  <c r="O3910" i="6"/>
  <c r="N3910" i="6"/>
  <c r="M3910" i="6"/>
  <c r="T3909" i="6" a="1"/>
  <c r="T3909" i="6" s="1"/>
  <c r="S3909" i="6" a="1"/>
  <c r="S3909" i="6" s="1"/>
  <c r="R3909" i="6"/>
  <c r="Q3909" i="6"/>
  <c r="P3909" i="6"/>
  <c r="O3909" i="6"/>
  <c r="N3909" i="6"/>
  <c r="M3909" i="6"/>
  <c r="T3908" i="6" a="1"/>
  <c r="T3908" i="6" s="1"/>
  <c r="S3908" i="6" a="1"/>
  <c r="S3908" i="6" s="1"/>
  <c r="R3908" i="6"/>
  <c r="Q3908" i="6"/>
  <c r="P3908" i="6"/>
  <c r="O3908" i="6"/>
  <c r="N3908" i="6"/>
  <c r="M3908" i="6"/>
  <c r="T3907" i="6" a="1"/>
  <c r="T3907" i="6" s="1"/>
  <c r="S3907" i="6" a="1"/>
  <c r="S3907" i="6" s="1"/>
  <c r="R3907" i="6"/>
  <c r="Q3907" i="6"/>
  <c r="P3907" i="6"/>
  <c r="O3907" i="6"/>
  <c r="N3907" i="6"/>
  <c r="M3907" i="6"/>
  <c r="T3906" i="6" a="1"/>
  <c r="T3906" i="6" s="1"/>
  <c r="S3906" i="6" a="1"/>
  <c r="S3906" i="6" s="1"/>
  <c r="R3906" i="6"/>
  <c r="Q3906" i="6"/>
  <c r="P3906" i="6"/>
  <c r="O3906" i="6"/>
  <c r="N3906" i="6"/>
  <c r="M3906" i="6"/>
  <c r="T3905" i="6" a="1"/>
  <c r="T3905" i="6" s="1"/>
  <c r="S3905" i="6" a="1"/>
  <c r="S3905" i="6" s="1"/>
  <c r="R3905" i="6"/>
  <c r="Q3905" i="6"/>
  <c r="P3905" i="6"/>
  <c r="O3905" i="6"/>
  <c r="N3905" i="6"/>
  <c r="M3905" i="6"/>
  <c r="T3904" i="6" a="1"/>
  <c r="T3904" i="6" s="1"/>
  <c r="S3904" i="6" a="1"/>
  <c r="S3904" i="6" s="1"/>
  <c r="R3904" i="6"/>
  <c r="Q3904" i="6"/>
  <c r="P3904" i="6"/>
  <c r="O3904" i="6"/>
  <c r="N3904" i="6"/>
  <c r="M3904" i="6"/>
  <c r="T3903" i="6" a="1"/>
  <c r="T3903" i="6" s="1"/>
  <c r="S3903" i="6" a="1"/>
  <c r="S3903" i="6" s="1"/>
  <c r="R3903" i="6"/>
  <c r="Q3903" i="6"/>
  <c r="P3903" i="6"/>
  <c r="O3903" i="6"/>
  <c r="N3903" i="6"/>
  <c r="M3903" i="6"/>
  <c r="T3902" i="6" a="1"/>
  <c r="T3902" i="6" s="1"/>
  <c r="S3902" i="6" a="1"/>
  <c r="S3902" i="6" s="1"/>
  <c r="R3902" i="6"/>
  <c r="Q3902" i="6"/>
  <c r="P3902" i="6"/>
  <c r="O3902" i="6"/>
  <c r="N3902" i="6"/>
  <c r="M3902" i="6"/>
  <c r="T3901" i="6" a="1"/>
  <c r="T3901" i="6" s="1"/>
  <c r="S3901" i="6" a="1"/>
  <c r="S3901" i="6" s="1"/>
  <c r="R3901" i="6"/>
  <c r="Q3901" i="6"/>
  <c r="P3901" i="6"/>
  <c r="O3901" i="6"/>
  <c r="N3901" i="6"/>
  <c r="M3901" i="6"/>
  <c r="T3900" i="6" a="1"/>
  <c r="T3900" i="6" s="1"/>
  <c r="S3900" i="6"/>
  <c r="S3900" i="6" a="1"/>
  <c r="R3900" i="6"/>
  <c r="Q3900" i="6"/>
  <c r="P3900" i="6"/>
  <c r="O3900" i="6"/>
  <c r="N3900" i="6"/>
  <c r="M3900" i="6"/>
  <c r="T3899" i="6"/>
  <c r="T3899" i="6" a="1"/>
  <c r="S3899" i="6" a="1"/>
  <c r="S3899" i="6" s="1"/>
  <c r="R3899" i="6"/>
  <c r="Q3899" i="6"/>
  <c r="P3899" i="6"/>
  <c r="O3899" i="6"/>
  <c r="N3899" i="6"/>
  <c r="M3899" i="6"/>
  <c r="T3898" i="6" a="1"/>
  <c r="T3898" i="6" s="1"/>
  <c r="S3898" i="6" a="1"/>
  <c r="S3898" i="6" s="1"/>
  <c r="R3898" i="6"/>
  <c r="Q3898" i="6"/>
  <c r="P3898" i="6"/>
  <c r="O3898" i="6"/>
  <c r="N3898" i="6"/>
  <c r="M3898" i="6"/>
  <c r="T3897" i="6" a="1"/>
  <c r="T3897" i="6" s="1"/>
  <c r="S3897" i="6" a="1"/>
  <c r="S3897" i="6" s="1"/>
  <c r="R3897" i="6"/>
  <c r="Q3897" i="6"/>
  <c r="P3897" i="6"/>
  <c r="O3897" i="6"/>
  <c r="N3897" i="6"/>
  <c r="M3897" i="6"/>
  <c r="T3896" i="6" a="1"/>
  <c r="T3896" i="6" s="1"/>
  <c r="S3896" i="6" a="1"/>
  <c r="S3896" i="6" s="1"/>
  <c r="R3896" i="6"/>
  <c r="Q3896" i="6"/>
  <c r="P3896" i="6"/>
  <c r="O3896" i="6"/>
  <c r="N3896" i="6"/>
  <c r="M3896" i="6"/>
  <c r="T3895" i="6" a="1"/>
  <c r="T3895" i="6" s="1"/>
  <c r="S3895" i="6" a="1"/>
  <c r="S3895" i="6" s="1"/>
  <c r="R3895" i="6"/>
  <c r="Q3895" i="6"/>
  <c r="P3895" i="6"/>
  <c r="O3895" i="6"/>
  <c r="N3895" i="6"/>
  <c r="M3895" i="6"/>
  <c r="T3894" i="6" a="1"/>
  <c r="T3894" i="6" s="1"/>
  <c r="S3894" i="6" a="1"/>
  <c r="S3894" i="6" s="1"/>
  <c r="R3894" i="6"/>
  <c r="Q3894" i="6"/>
  <c r="P3894" i="6"/>
  <c r="O3894" i="6"/>
  <c r="N3894" i="6"/>
  <c r="M3894" i="6"/>
  <c r="T3893" i="6" a="1"/>
  <c r="T3893" i="6" s="1"/>
  <c r="S3893" i="6" a="1"/>
  <c r="S3893" i="6" s="1"/>
  <c r="R3893" i="6"/>
  <c r="Q3893" i="6"/>
  <c r="P3893" i="6"/>
  <c r="O3893" i="6"/>
  <c r="N3893" i="6"/>
  <c r="M3893" i="6"/>
  <c r="T3892" i="6" a="1"/>
  <c r="T3892" i="6" s="1"/>
  <c r="S3892" i="6" a="1"/>
  <c r="S3892" i="6" s="1"/>
  <c r="R3892" i="6"/>
  <c r="Q3892" i="6"/>
  <c r="P3892" i="6"/>
  <c r="O3892" i="6"/>
  <c r="N3892" i="6"/>
  <c r="M3892" i="6"/>
  <c r="T3891" i="6" a="1"/>
  <c r="T3891" i="6" s="1"/>
  <c r="S3891" i="6" a="1"/>
  <c r="S3891" i="6" s="1"/>
  <c r="R3891" i="6"/>
  <c r="Q3891" i="6"/>
  <c r="P3891" i="6"/>
  <c r="O3891" i="6"/>
  <c r="N3891" i="6"/>
  <c r="M3891" i="6"/>
  <c r="T3890" i="6" a="1"/>
  <c r="T3890" i="6" s="1"/>
  <c r="S3890" i="6" a="1"/>
  <c r="S3890" i="6" s="1"/>
  <c r="R3890" i="6"/>
  <c r="Q3890" i="6"/>
  <c r="P3890" i="6"/>
  <c r="O3890" i="6"/>
  <c r="N3890" i="6"/>
  <c r="M3890" i="6"/>
  <c r="T3889" i="6" a="1"/>
  <c r="T3889" i="6" s="1"/>
  <c r="S3889" i="6" a="1"/>
  <c r="S3889" i="6" s="1"/>
  <c r="R3889" i="6"/>
  <c r="Q3889" i="6"/>
  <c r="P3889" i="6"/>
  <c r="O3889" i="6"/>
  <c r="N3889" i="6"/>
  <c r="M3889" i="6"/>
  <c r="T3888" i="6" a="1"/>
  <c r="T3888" i="6" s="1"/>
  <c r="S3888" i="6" a="1"/>
  <c r="S3888" i="6" s="1"/>
  <c r="R3888" i="6"/>
  <c r="Q3888" i="6"/>
  <c r="P3888" i="6"/>
  <c r="O3888" i="6"/>
  <c r="N3888" i="6"/>
  <c r="M3888" i="6"/>
  <c r="T3887" i="6" a="1"/>
  <c r="T3887" i="6" s="1"/>
  <c r="S3887" i="6" a="1"/>
  <c r="S3887" i="6" s="1"/>
  <c r="R3887" i="6"/>
  <c r="Q3887" i="6"/>
  <c r="P3887" i="6"/>
  <c r="O3887" i="6"/>
  <c r="N3887" i="6"/>
  <c r="M3887" i="6"/>
  <c r="T3886" i="6" a="1"/>
  <c r="T3886" i="6" s="1"/>
  <c r="S3886" i="6" a="1"/>
  <c r="S3886" i="6" s="1"/>
  <c r="R3886" i="6"/>
  <c r="Q3886" i="6"/>
  <c r="P3886" i="6"/>
  <c r="O3886" i="6"/>
  <c r="N3886" i="6"/>
  <c r="M3886" i="6"/>
  <c r="T3885" i="6" a="1"/>
  <c r="T3885" i="6" s="1"/>
  <c r="S3885" i="6" a="1"/>
  <c r="S3885" i="6" s="1"/>
  <c r="R3885" i="6"/>
  <c r="Q3885" i="6"/>
  <c r="P3885" i="6"/>
  <c r="O3885" i="6"/>
  <c r="N3885" i="6"/>
  <c r="M3885" i="6"/>
  <c r="T3884" i="6" a="1"/>
  <c r="T3884" i="6" s="1"/>
  <c r="S3884" i="6" a="1"/>
  <c r="S3884" i="6" s="1"/>
  <c r="R3884" i="6"/>
  <c r="Q3884" i="6"/>
  <c r="P3884" i="6"/>
  <c r="O3884" i="6"/>
  <c r="N3884" i="6"/>
  <c r="M3884" i="6"/>
  <c r="T3883" i="6" a="1"/>
  <c r="T3883" i="6" s="1"/>
  <c r="S3883" i="6" a="1"/>
  <c r="S3883" i="6" s="1"/>
  <c r="R3883" i="6"/>
  <c r="Q3883" i="6"/>
  <c r="P3883" i="6"/>
  <c r="O3883" i="6"/>
  <c r="N3883" i="6"/>
  <c r="M3883" i="6"/>
  <c r="T3882" i="6" a="1"/>
  <c r="T3882" i="6" s="1"/>
  <c r="S3882" i="6" a="1"/>
  <c r="S3882" i="6" s="1"/>
  <c r="R3882" i="6"/>
  <c r="Q3882" i="6"/>
  <c r="P3882" i="6"/>
  <c r="O3882" i="6"/>
  <c r="N3882" i="6"/>
  <c r="M3882" i="6"/>
  <c r="T3881" i="6" a="1"/>
  <c r="T3881" i="6" s="1"/>
  <c r="S3881" i="6" a="1"/>
  <c r="S3881" i="6" s="1"/>
  <c r="R3881" i="6"/>
  <c r="Q3881" i="6"/>
  <c r="P3881" i="6"/>
  <c r="O3881" i="6"/>
  <c r="N3881" i="6"/>
  <c r="M3881" i="6"/>
  <c r="T3880" i="6" a="1"/>
  <c r="T3880" i="6" s="1"/>
  <c r="S3880" i="6" a="1"/>
  <c r="S3880" i="6" s="1"/>
  <c r="R3880" i="6"/>
  <c r="Q3880" i="6"/>
  <c r="P3880" i="6"/>
  <c r="O3880" i="6"/>
  <c r="N3880" i="6"/>
  <c r="M3880" i="6"/>
  <c r="T3879" i="6" a="1"/>
  <c r="T3879" i="6" s="1"/>
  <c r="S3879" i="6"/>
  <c r="S3879" i="6" a="1"/>
  <c r="R3879" i="6"/>
  <c r="Q3879" i="6"/>
  <c r="P3879" i="6"/>
  <c r="O3879" i="6"/>
  <c r="N3879" i="6"/>
  <c r="M3879" i="6"/>
  <c r="T3878" i="6"/>
  <c r="T3878" i="6" a="1"/>
  <c r="S3878" i="6" a="1"/>
  <c r="S3878" i="6" s="1"/>
  <c r="R3878" i="6"/>
  <c r="Q3878" i="6"/>
  <c r="P3878" i="6"/>
  <c r="O3878" i="6"/>
  <c r="N3878" i="6"/>
  <c r="M3878" i="6"/>
  <c r="T3877" i="6" a="1"/>
  <c r="T3877" i="6" s="1"/>
  <c r="S3877" i="6" a="1"/>
  <c r="S3877" i="6" s="1"/>
  <c r="R3877" i="6"/>
  <c r="Q3877" i="6"/>
  <c r="P3877" i="6"/>
  <c r="O3877" i="6"/>
  <c r="N3877" i="6"/>
  <c r="M3877" i="6"/>
  <c r="T3876" i="6" a="1"/>
  <c r="T3876" i="6" s="1"/>
  <c r="S3876" i="6" a="1"/>
  <c r="S3876" i="6" s="1"/>
  <c r="R3876" i="6"/>
  <c r="Q3876" i="6"/>
  <c r="P3876" i="6"/>
  <c r="O3876" i="6"/>
  <c r="N3876" i="6"/>
  <c r="M3876" i="6"/>
  <c r="T3875" i="6" a="1"/>
  <c r="T3875" i="6" s="1"/>
  <c r="S3875" i="6" a="1"/>
  <c r="S3875" i="6" s="1"/>
  <c r="R3875" i="6"/>
  <c r="Q3875" i="6"/>
  <c r="P3875" i="6"/>
  <c r="O3875" i="6"/>
  <c r="N3875" i="6"/>
  <c r="M3875" i="6"/>
  <c r="T3874" i="6" a="1"/>
  <c r="T3874" i="6" s="1"/>
  <c r="S3874" i="6" a="1"/>
  <c r="S3874" i="6" s="1"/>
  <c r="R3874" i="6"/>
  <c r="Q3874" i="6"/>
  <c r="P3874" i="6"/>
  <c r="O3874" i="6"/>
  <c r="N3874" i="6"/>
  <c r="M3874" i="6"/>
  <c r="T3873" i="6" a="1"/>
  <c r="T3873" i="6" s="1"/>
  <c r="S3873" i="6" a="1"/>
  <c r="S3873" i="6" s="1"/>
  <c r="R3873" i="6"/>
  <c r="Q3873" i="6"/>
  <c r="P3873" i="6"/>
  <c r="O3873" i="6"/>
  <c r="N3873" i="6"/>
  <c r="M3873" i="6"/>
  <c r="T3872" i="6" a="1"/>
  <c r="T3872" i="6" s="1"/>
  <c r="S3872" i="6" a="1"/>
  <c r="S3872" i="6" s="1"/>
  <c r="R3872" i="6"/>
  <c r="Q3872" i="6"/>
  <c r="P3872" i="6"/>
  <c r="O3872" i="6"/>
  <c r="N3872" i="6"/>
  <c r="M3872" i="6"/>
  <c r="T3871" i="6" a="1"/>
  <c r="T3871" i="6" s="1"/>
  <c r="S3871" i="6" a="1"/>
  <c r="S3871" i="6" s="1"/>
  <c r="R3871" i="6"/>
  <c r="Q3871" i="6"/>
  <c r="P3871" i="6"/>
  <c r="O3871" i="6"/>
  <c r="N3871" i="6"/>
  <c r="M3871" i="6"/>
  <c r="T3870" i="6" a="1"/>
  <c r="T3870" i="6" s="1"/>
  <c r="S3870" i="6"/>
  <c r="S3870" i="6" a="1"/>
  <c r="R3870" i="6"/>
  <c r="Q3870" i="6"/>
  <c r="P3870" i="6"/>
  <c r="O3870" i="6"/>
  <c r="N3870" i="6"/>
  <c r="M3870" i="6"/>
  <c r="T3869" i="6"/>
  <c r="T3869" i="6" a="1"/>
  <c r="S3869" i="6" a="1"/>
  <c r="S3869" i="6" s="1"/>
  <c r="R3869" i="6"/>
  <c r="Q3869" i="6"/>
  <c r="P3869" i="6"/>
  <c r="O3869" i="6"/>
  <c r="N3869" i="6"/>
  <c r="M3869" i="6"/>
  <c r="T3868" i="6" a="1"/>
  <c r="T3868" i="6" s="1"/>
  <c r="S3868" i="6" a="1"/>
  <c r="S3868" i="6" s="1"/>
  <c r="R3868" i="6"/>
  <c r="Q3868" i="6"/>
  <c r="P3868" i="6"/>
  <c r="O3868" i="6"/>
  <c r="N3868" i="6"/>
  <c r="M3868" i="6"/>
  <c r="T3867" i="6" a="1"/>
  <c r="T3867" i="6" s="1"/>
  <c r="S3867" i="6" a="1"/>
  <c r="S3867" i="6" s="1"/>
  <c r="R3867" i="6"/>
  <c r="Q3867" i="6"/>
  <c r="P3867" i="6"/>
  <c r="O3867" i="6"/>
  <c r="N3867" i="6"/>
  <c r="M3867" i="6"/>
  <c r="T3866" i="6" a="1"/>
  <c r="T3866" i="6" s="1"/>
  <c r="S3866" i="6" a="1"/>
  <c r="S3866" i="6" s="1"/>
  <c r="R3866" i="6"/>
  <c r="Q3866" i="6"/>
  <c r="P3866" i="6"/>
  <c r="O3866" i="6"/>
  <c r="N3866" i="6"/>
  <c r="M3866" i="6"/>
  <c r="T3865" i="6" a="1"/>
  <c r="T3865" i="6" s="1"/>
  <c r="S3865" i="6" a="1"/>
  <c r="S3865" i="6" s="1"/>
  <c r="R3865" i="6"/>
  <c r="Q3865" i="6"/>
  <c r="P3865" i="6"/>
  <c r="O3865" i="6"/>
  <c r="N3865" i="6"/>
  <c r="M3865" i="6"/>
  <c r="T3864" i="6" a="1"/>
  <c r="T3864" i="6" s="1"/>
  <c r="S3864" i="6" a="1"/>
  <c r="S3864" i="6" s="1"/>
  <c r="R3864" i="6"/>
  <c r="Q3864" i="6"/>
  <c r="P3864" i="6"/>
  <c r="O3864" i="6"/>
  <c r="N3864" i="6"/>
  <c r="M3864" i="6"/>
  <c r="T3863" i="6" a="1"/>
  <c r="T3863" i="6" s="1"/>
  <c r="S3863" i="6"/>
  <c r="S3863" i="6" a="1"/>
  <c r="R3863" i="6"/>
  <c r="Q3863" i="6"/>
  <c r="P3863" i="6"/>
  <c r="O3863" i="6"/>
  <c r="N3863" i="6"/>
  <c r="M3863" i="6"/>
  <c r="T3862" i="6"/>
  <c r="T3862" i="6" a="1"/>
  <c r="S3862" i="6" a="1"/>
  <c r="S3862" i="6" s="1"/>
  <c r="R3862" i="6"/>
  <c r="Q3862" i="6"/>
  <c r="P3862" i="6"/>
  <c r="O3862" i="6"/>
  <c r="N3862" i="6"/>
  <c r="M3862" i="6"/>
  <c r="T3861" i="6" a="1"/>
  <c r="T3861" i="6" s="1"/>
  <c r="S3861" i="6" a="1"/>
  <c r="S3861" i="6" s="1"/>
  <c r="R3861" i="6"/>
  <c r="Q3861" i="6"/>
  <c r="P3861" i="6"/>
  <c r="O3861" i="6"/>
  <c r="N3861" i="6"/>
  <c r="M3861" i="6"/>
  <c r="T3860" i="6" a="1"/>
  <c r="T3860" i="6" s="1"/>
  <c r="S3860" i="6" a="1"/>
  <c r="S3860" i="6" s="1"/>
  <c r="R3860" i="6"/>
  <c r="Q3860" i="6"/>
  <c r="P3860" i="6"/>
  <c r="O3860" i="6"/>
  <c r="N3860" i="6"/>
  <c r="M3860" i="6"/>
  <c r="T3859" i="6" a="1"/>
  <c r="T3859" i="6" s="1"/>
  <c r="S3859" i="6" a="1"/>
  <c r="S3859" i="6" s="1"/>
  <c r="R3859" i="6"/>
  <c r="Q3859" i="6"/>
  <c r="P3859" i="6"/>
  <c r="O3859" i="6"/>
  <c r="N3859" i="6"/>
  <c r="M3859" i="6"/>
  <c r="T3858" i="6" a="1"/>
  <c r="T3858" i="6" s="1"/>
  <c r="S3858" i="6" a="1"/>
  <c r="S3858" i="6" s="1"/>
  <c r="R3858" i="6"/>
  <c r="Q3858" i="6"/>
  <c r="P3858" i="6"/>
  <c r="O3858" i="6"/>
  <c r="N3858" i="6"/>
  <c r="M3858" i="6"/>
  <c r="T3857" i="6" a="1"/>
  <c r="T3857" i="6" s="1"/>
  <c r="S3857" i="6" a="1"/>
  <c r="S3857" i="6" s="1"/>
  <c r="R3857" i="6"/>
  <c r="Q3857" i="6"/>
  <c r="P3857" i="6"/>
  <c r="O3857" i="6"/>
  <c r="N3857" i="6"/>
  <c r="M3857" i="6"/>
  <c r="T3856" i="6" a="1"/>
  <c r="T3856" i="6" s="1"/>
  <c r="S3856" i="6" a="1"/>
  <c r="S3856" i="6" s="1"/>
  <c r="R3856" i="6"/>
  <c r="Q3856" i="6"/>
  <c r="P3856" i="6"/>
  <c r="O3856" i="6"/>
  <c r="N3856" i="6"/>
  <c r="M3856" i="6"/>
  <c r="T3855" i="6" a="1"/>
  <c r="T3855" i="6" s="1"/>
  <c r="S3855" i="6" a="1"/>
  <c r="S3855" i="6" s="1"/>
  <c r="R3855" i="6"/>
  <c r="Q3855" i="6"/>
  <c r="P3855" i="6"/>
  <c r="O3855" i="6"/>
  <c r="N3855" i="6"/>
  <c r="M3855" i="6"/>
  <c r="T3854" i="6" a="1"/>
  <c r="T3854" i="6" s="1"/>
  <c r="S3854" i="6" a="1"/>
  <c r="S3854" i="6" s="1"/>
  <c r="R3854" i="6"/>
  <c r="Q3854" i="6"/>
  <c r="P3854" i="6"/>
  <c r="O3854" i="6"/>
  <c r="N3854" i="6"/>
  <c r="M3854" i="6"/>
  <c r="T3853" i="6" a="1"/>
  <c r="T3853" i="6" s="1"/>
  <c r="S3853" i="6" a="1"/>
  <c r="S3853" i="6" s="1"/>
  <c r="R3853" i="6"/>
  <c r="Q3853" i="6"/>
  <c r="P3853" i="6"/>
  <c r="O3853" i="6"/>
  <c r="N3853" i="6"/>
  <c r="M3853" i="6"/>
  <c r="T3852" i="6" a="1"/>
  <c r="T3852" i="6" s="1"/>
  <c r="S3852" i="6" a="1"/>
  <c r="S3852" i="6" s="1"/>
  <c r="R3852" i="6"/>
  <c r="Q3852" i="6"/>
  <c r="P3852" i="6"/>
  <c r="O3852" i="6"/>
  <c r="N3852" i="6"/>
  <c r="M3852" i="6"/>
  <c r="T3851" i="6" a="1"/>
  <c r="T3851" i="6" s="1"/>
  <c r="S3851" i="6" a="1"/>
  <c r="S3851" i="6" s="1"/>
  <c r="R3851" i="6"/>
  <c r="Q3851" i="6"/>
  <c r="P3851" i="6"/>
  <c r="O3851" i="6"/>
  <c r="N3851" i="6"/>
  <c r="M3851" i="6"/>
  <c r="T3850" i="6" a="1"/>
  <c r="T3850" i="6" s="1"/>
  <c r="S3850" i="6" a="1"/>
  <c r="S3850" i="6" s="1"/>
  <c r="R3850" i="6"/>
  <c r="Q3850" i="6"/>
  <c r="P3850" i="6"/>
  <c r="O3850" i="6"/>
  <c r="N3850" i="6"/>
  <c r="M3850" i="6"/>
  <c r="T3849" i="6" a="1"/>
  <c r="T3849" i="6" s="1"/>
  <c r="S3849" i="6" a="1"/>
  <c r="S3849" i="6" s="1"/>
  <c r="R3849" i="6"/>
  <c r="Q3849" i="6"/>
  <c r="P3849" i="6"/>
  <c r="O3849" i="6"/>
  <c r="N3849" i="6"/>
  <c r="M3849" i="6"/>
  <c r="T3848" i="6" a="1"/>
  <c r="T3848" i="6" s="1"/>
  <c r="S3848" i="6"/>
  <c r="S3848" i="6" a="1"/>
  <c r="R3848" i="6"/>
  <c r="Q3848" i="6"/>
  <c r="P3848" i="6"/>
  <c r="O3848" i="6"/>
  <c r="N3848" i="6"/>
  <c r="M3848" i="6"/>
  <c r="T3847" i="6"/>
  <c r="T3847" i="6" a="1"/>
  <c r="S3847" i="6" a="1"/>
  <c r="S3847" i="6" s="1"/>
  <c r="R3847" i="6"/>
  <c r="Q3847" i="6"/>
  <c r="P3847" i="6"/>
  <c r="O3847" i="6"/>
  <c r="N3847" i="6"/>
  <c r="M3847" i="6"/>
  <c r="T3846" i="6" a="1"/>
  <c r="T3846" i="6" s="1"/>
  <c r="S3846" i="6" a="1"/>
  <c r="S3846" i="6" s="1"/>
  <c r="R3846" i="6"/>
  <c r="Q3846" i="6"/>
  <c r="P3846" i="6"/>
  <c r="O3846" i="6"/>
  <c r="N3846" i="6"/>
  <c r="M3846" i="6"/>
  <c r="T3845" i="6" a="1"/>
  <c r="T3845" i="6" s="1"/>
  <c r="S3845" i="6" a="1"/>
  <c r="S3845" i="6" s="1"/>
  <c r="R3845" i="6"/>
  <c r="Q3845" i="6"/>
  <c r="P3845" i="6"/>
  <c r="O3845" i="6"/>
  <c r="N3845" i="6"/>
  <c r="M3845" i="6"/>
  <c r="T3844" i="6" a="1"/>
  <c r="T3844" i="6" s="1"/>
  <c r="S3844" i="6" a="1"/>
  <c r="S3844" i="6" s="1"/>
  <c r="R3844" i="6"/>
  <c r="Q3844" i="6"/>
  <c r="P3844" i="6"/>
  <c r="O3844" i="6"/>
  <c r="N3844" i="6"/>
  <c r="M3844" i="6"/>
  <c r="T3843" i="6" a="1"/>
  <c r="T3843" i="6" s="1"/>
  <c r="S3843" i="6" a="1"/>
  <c r="S3843" i="6" s="1"/>
  <c r="R3843" i="6"/>
  <c r="Q3843" i="6"/>
  <c r="P3843" i="6"/>
  <c r="O3843" i="6"/>
  <c r="N3843" i="6"/>
  <c r="M3843" i="6"/>
  <c r="T3842" i="6" a="1"/>
  <c r="T3842" i="6" s="1"/>
  <c r="S3842" i="6" a="1"/>
  <c r="S3842" i="6" s="1"/>
  <c r="R3842" i="6"/>
  <c r="Q3842" i="6"/>
  <c r="P3842" i="6"/>
  <c r="O3842" i="6"/>
  <c r="N3842" i="6"/>
  <c r="M3842" i="6"/>
  <c r="T3841" i="6" a="1"/>
  <c r="T3841" i="6" s="1"/>
  <c r="S3841" i="6" a="1"/>
  <c r="S3841" i="6" s="1"/>
  <c r="R3841" i="6"/>
  <c r="Q3841" i="6"/>
  <c r="P3841" i="6"/>
  <c r="O3841" i="6"/>
  <c r="N3841" i="6"/>
  <c r="M3841" i="6"/>
  <c r="T3840" i="6" a="1"/>
  <c r="T3840" i="6" s="1"/>
  <c r="S3840" i="6" a="1"/>
  <c r="S3840" i="6" s="1"/>
  <c r="R3840" i="6"/>
  <c r="Q3840" i="6"/>
  <c r="P3840" i="6"/>
  <c r="O3840" i="6"/>
  <c r="N3840" i="6"/>
  <c r="M3840" i="6"/>
  <c r="T3839" i="6" a="1"/>
  <c r="T3839" i="6" s="1"/>
  <c r="S3839" i="6" a="1"/>
  <c r="S3839" i="6" s="1"/>
  <c r="R3839" i="6"/>
  <c r="Q3839" i="6"/>
  <c r="P3839" i="6"/>
  <c r="O3839" i="6"/>
  <c r="N3839" i="6"/>
  <c r="M3839" i="6"/>
  <c r="T3838" i="6" a="1"/>
  <c r="T3838" i="6" s="1"/>
  <c r="S3838" i="6" a="1"/>
  <c r="S3838" i="6" s="1"/>
  <c r="R3838" i="6"/>
  <c r="Q3838" i="6"/>
  <c r="P3838" i="6"/>
  <c r="O3838" i="6"/>
  <c r="N3838" i="6"/>
  <c r="M3838" i="6"/>
  <c r="T3837" i="6" a="1"/>
  <c r="T3837" i="6" s="1"/>
  <c r="S3837" i="6" a="1"/>
  <c r="S3837" i="6" s="1"/>
  <c r="R3837" i="6"/>
  <c r="Q3837" i="6"/>
  <c r="P3837" i="6"/>
  <c r="O3837" i="6"/>
  <c r="N3837" i="6"/>
  <c r="M3837" i="6"/>
  <c r="T3836" i="6" a="1"/>
  <c r="T3836" i="6" s="1"/>
  <c r="S3836" i="6" a="1"/>
  <c r="S3836" i="6" s="1"/>
  <c r="R3836" i="6"/>
  <c r="Q3836" i="6"/>
  <c r="P3836" i="6"/>
  <c r="O3836" i="6"/>
  <c r="N3836" i="6"/>
  <c r="M3836" i="6"/>
  <c r="T3835" i="6" a="1"/>
  <c r="T3835" i="6" s="1"/>
  <c r="S3835" i="6" a="1"/>
  <c r="S3835" i="6" s="1"/>
  <c r="R3835" i="6"/>
  <c r="Q3835" i="6"/>
  <c r="P3835" i="6"/>
  <c r="O3835" i="6"/>
  <c r="N3835" i="6"/>
  <c r="M3835" i="6"/>
  <c r="T3834" i="6" a="1"/>
  <c r="T3834" i="6" s="1"/>
  <c r="S3834" i="6" a="1"/>
  <c r="S3834" i="6" s="1"/>
  <c r="R3834" i="6"/>
  <c r="Q3834" i="6"/>
  <c r="P3834" i="6"/>
  <c r="O3834" i="6"/>
  <c r="N3834" i="6"/>
  <c r="M3834" i="6"/>
  <c r="T3833" i="6" a="1"/>
  <c r="T3833" i="6" s="1"/>
  <c r="S3833" i="6" a="1"/>
  <c r="S3833" i="6" s="1"/>
  <c r="R3833" i="6"/>
  <c r="Q3833" i="6"/>
  <c r="P3833" i="6"/>
  <c r="O3833" i="6"/>
  <c r="N3833" i="6"/>
  <c r="M3833" i="6"/>
  <c r="T3832" i="6" a="1"/>
  <c r="T3832" i="6" s="1"/>
  <c r="S3832" i="6" a="1"/>
  <c r="S3832" i="6" s="1"/>
  <c r="R3832" i="6"/>
  <c r="Q3832" i="6"/>
  <c r="P3832" i="6"/>
  <c r="O3832" i="6"/>
  <c r="N3832" i="6"/>
  <c r="M3832" i="6"/>
  <c r="T3831" i="6" a="1"/>
  <c r="T3831" i="6" s="1"/>
  <c r="S3831" i="6" a="1"/>
  <c r="S3831" i="6" s="1"/>
  <c r="R3831" i="6"/>
  <c r="Q3831" i="6"/>
  <c r="P3831" i="6"/>
  <c r="O3831" i="6"/>
  <c r="N3831" i="6"/>
  <c r="M3831" i="6"/>
  <c r="T3830" i="6" a="1"/>
  <c r="T3830" i="6" s="1"/>
  <c r="S3830" i="6" a="1"/>
  <c r="S3830" i="6" s="1"/>
  <c r="R3830" i="6"/>
  <c r="Q3830" i="6"/>
  <c r="P3830" i="6"/>
  <c r="O3830" i="6"/>
  <c r="N3830" i="6"/>
  <c r="M3830" i="6"/>
  <c r="T3829" i="6" a="1"/>
  <c r="T3829" i="6" s="1"/>
  <c r="S3829" i="6" a="1"/>
  <c r="S3829" i="6" s="1"/>
  <c r="R3829" i="6"/>
  <c r="Q3829" i="6"/>
  <c r="P3829" i="6"/>
  <c r="O3829" i="6"/>
  <c r="N3829" i="6"/>
  <c r="M3829" i="6"/>
  <c r="T3828" i="6" a="1"/>
  <c r="T3828" i="6" s="1"/>
  <c r="S3828" i="6" a="1"/>
  <c r="S3828" i="6" s="1"/>
  <c r="R3828" i="6"/>
  <c r="Q3828" i="6"/>
  <c r="P3828" i="6"/>
  <c r="O3828" i="6"/>
  <c r="N3828" i="6"/>
  <c r="M3828" i="6"/>
  <c r="T3827" i="6" a="1"/>
  <c r="T3827" i="6" s="1"/>
  <c r="S3827" i="6" a="1"/>
  <c r="S3827" i="6" s="1"/>
  <c r="R3827" i="6"/>
  <c r="Q3827" i="6"/>
  <c r="P3827" i="6"/>
  <c r="O3827" i="6"/>
  <c r="N3827" i="6"/>
  <c r="M3827" i="6"/>
  <c r="T3826" i="6" a="1"/>
  <c r="T3826" i="6" s="1"/>
  <c r="S3826" i="6" a="1"/>
  <c r="S3826" i="6" s="1"/>
  <c r="R3826" i="6"/>
  <c r="Q3826" i="6"/>
  <c r="P3826" i="6"/>
  <c r="O3826" i="6"/>
  <c r="N3826" i="6"/>
  <c r="M3826" i="6"/>
  <c r="T3825" i="6" a="1"/>
  <c r="T3825" i="6" s="1"/>
  <c r="S3825" i="6" a="1"/>
  <c r="S3825" i="6" s="1"/>
  <c r="R3825" i="6"/>
  <c r="Q3825" i="6"/>
  <c r="P3825" i="6"/>
  <c r="O3825" i="6"/>
  <c r="N3825" i="6"/>
  <c r="M3825" i="6"/>
  <c r="T3824" i="6" a="1"/>
  <c r="T3824" i="6" s="1"/>
  <c r="S3824" i="6" a="1"/>
  <c r="S3824" i="6" s="1"/>
  <c r="R3824" i="6"/>
  <c r="Q3824" i="6"/>
  <c r="P3824" i="6"/>
  <c r="O3824" i="6"/>
  <c r="N3824" i="6"/>
  <c r="M3824" i="6"/>
  <c r="T3823" i="6" a="1"/>
  <c r="T3823" i="6" s="1"/>
  <c r="S3823" i="6" a="1"/>
  <c r="S3823" i="6" s="1"/>
  <c r="R3823" i="6"/>
  <c r="Q3823" i="6"/>
  <c r="P3823" i="6"/>
  <c r="O3823" i="6"/>
  <c r="N3823" i="6"/>
  <c r="M3823" i="6"/>
  <c r="T3822" i="6" a="1"/>
  <c r="T3822" i="6" s="1"/>
  <c r="S3822" i="6" a="1"/>
  <c r="S3822" i="6" s="1"/>
  <c r="R3822" i="6"/>
  <c r="Q3822" i="6"/>
  <c r="P3822" i="6"/>
  <c r="O3822" i="6"/>
  <c r="N3822" i="6"/>
  <c r="M3822" i="6"/>
  <c r="T3821" i="6" a="1"/>
  <c r="T3821" i="6" s="1"/>
  <c r="S3821" i="6" a="1"/>
  <c r="S3821" i="6" s="1"/>
  <c r="R3821" i="6"/>
  <c r="Q3821" i="6"/>
  <c r="P3821" i="6"/>
  <c r="O3821" i="6"/>
  <c r="N3821" i="6"/>
  <c r="M3821" i="6"/>
  <c r="T3820" i="6" a="1"/>
  <c r="T3820" i="6" s="1"/>
  <c r="S3820" i="6"/>
  <c r="S3820" i="6" a="1"/>
  <c r="R3820" i="6"/>
  <c r="Q3820" i="6"/>
  <c r="P3820" i="6"/>
  <c r="O3820" i="6"/>
  <c r="N3820" i="6"/>
  <c r="M3820" i="6"/>
  <c r="T3819" i="6"/>
  <c r="T3819" i="6" a="1"/>
  <c r="S3819" i="6" a="1"/>
  <c r="S3819" i="6" s="1"/>
  <c r="R3819" i="6"/>
  <c r="Q3819" i="6"/>
  <c r="P3819" i="6"/>
  <c r="O3819" i="6"/>
  <c r="N3819" i="6"/>
  <c r="M3819" i="6"/>
  <c r="T3818" i="6" a="1"/>
  <c r="T3818" i="6" s="1"/>
  <c r="S3818" i="6" a="1"/>
  <c r="S3818" i="6" s="1"/>
  <c r="R3818" i="6"/>
  <c r="Q3818" i="6"/>
  <c r="P3818" i="6"/>
  <c r="O3818" i="6"/>
  <c r="N3818" i="6"/>
  <c r="M3818" i="6"/>
  <c r="T3817" i="6" a="1"/>
  <c r="T3817" i="6" s="1"/>
  <c r="S3817" i="6" a="1"/>
  <c r="S3817" i="6" s="1"/>
  <c r="R3817" i="6"/>
  <c r="Q3817" i="6"/>
  <c r="P3817" i="6"/>
  <c r="O3817" i="6"/>
  <c r="N3817" i="6"/>
  <c r="M3817" i="6"/>
  <c r="T3816" i="6" a="1"/>
  <c r="T3816" i="6" s="1"/>
  <c r="S3816" i="6" a="1"/>
  <c r="S3816" i="6" s="1"/>
  <c r="R3816" i="6"/>
  <c r="Q3816" i="6"/>
  <c r="P3816" i="6"/>
  <c r="O3816" i="6"/>
  <c r="N3816" i="6"/>
  <c r="M3816" i="6"/>
  <c r="T3815" i="6" a="1"/>
  <c r="T3815" i="6" s="1"/>
  <c r="S3815" i="6" a="1"/>
  <c r="S3815" i="6" s="1"/>
  <c r="R3815" i="6"/>
  <c r="Q3815" i="6"/>
  <c r="P3815" i="6"/>
  <c r="O3815" i="6"/>
  <c r="N3815" i="6"/>
  <c r="M3815" i="6"/>
  <c r="T3814" i="6" a="1"/>
  <c r="T3814" i="6" s="1"/>
  <c r="S3814" i="6" a="1"/>
  <c r="S3814" i="6" s="1"/>
  <c r="R3814" i="6"/>
  <c r="Q3814" i="6"/>
  <c r="P3814" i="6"/>
  <c r="O3814" i="6"/>
  <c r="N3814" i="6"/>
  <c r="M3814" i="6"/>
  <c r="T3813" i="6" a="1"/>
  <c r="T3813" i="6" s="1"/>
  <c r="S3813" i="6" a="1"/>
  <c r="S3813" i="6" s="1"/>
  <c r="R3813" i="6"/>
  <c r="Q3813" i="6"/>
  <c r="P3813" i="6"/>
  <c r="O3813" i="6"/>
  <c r="N3813" i="6"/>
  <c r="M3813" i="6"/>
  <c r="T3812" i="6" a="1"/>
  <c r="T3812" i="6" s="1"/>
  <c r="S3812" i="6" a="1"/>
  <c r="S3812" i="6" s="1"/>
  <c r="R3812" i="6"/>
  <c r="Q3812" i="6"/>
  <c r="P3812" i="6"/>
  <c r="O3812" i="6"/>
  <c r="N3812" i="6"/>
  <c r="M3812" i="6"/>
  <c r="T3811" i="6" a="1"/>
  <c r="T3811" i="6" s="1"/>
  <c r="S3811" i="6" a="1"/>
  <c r="S3811" i="6" s="1"/>
  <c r="R3811" i="6"/>
  <c r="Q3811" i="6"/>
  <c r="P3811" i="6"/>
  <c r="O3811" i="6"/>
  <c r="N3811" i="6"/>
  <c r="M3811" i="6"/>
  <c r="T3810" i="6" a="1"/>
  <c r="T3810" i="6" s="1"/>
  <c r="S3810" i="6" a="1"/>
  <c r="S3810" i="6" s="1"/>
  <c r="R3810" i="6"/>
  <c r="Q3810" i="6"/>
  <c r="P3810" i="6"/>
  <c r="O3810" i="6"/>
  <c r="N3810" i="6"/>
  <c r="M3810" i="6"/>
  <c r="T3809" i="6" a="1"/>
  <c r="T3809" i="6" s="1"/>
  <c r="S3809" i="6" a="1"/>
  <c r="S3809" i="6" s="1"/>
  <c r="R3809" i="6"/>
  <c r="Q3809" i="6"/>
  <c r="P3809" i="6"/>
  <c r="O3809" i="6"/>
  <c r="N3809" i="6"/>
  <c r="M3809" i="6"/>
  <c r="T3808" i="6" a="1"/>
  <c r="T3808" i="6" s="1"/>
  <c r="S3808" i="6" a="1"/>
  <c r="S3808" i="6" s="1"/>
  <c r="R3808" i="6"/>
  <c r="Q3808" i="6"/>
  <c r="P3808" i="6"/>
  <c r="O3808" i="6"/>
  <c r="N3808" i="6"/>
  <c r="M3808" i="6"/>
  <c r="T3807" i="6" a="1"/>
  <c r="T3807" i="6" s="1"/>
  <c r="S3807" i="6" a="1"/>
  <c r="S3807" i="6" s="1"/>
  <c r="R3807" i="6"/>
  <c r="Q3807" i="6"/>
  <c r="P3807" i="6"/>
  <c r="O3807" i="6"/>
  <c r="N3807" i="6"/>
  <c r="M3807" i="6"/>
  <c r="T3806" i="6" a="1"/>
  <c r="T3806" i="6" s="1"/>
  <c r="S3806" i="6" a="1"/>
  <c r="S3806" i="6" s="1"/>
  <c r="R3806" i="6"/>
  <c r="Q3806" i="6"/>
  <c r="P3806" i="6"/>
  <c r="O3806" i="6"/>
  <c r="N3806" i="6"/>
  <c r="M3806" i="6"/>
  <c r="T3805" i="6" a="1"/>
  <c r="T3805" i="6" s="1"/>
  <c r="S3805" i="6" a="1"/>
  <c r="S3805" i="6" s="1"/>
  <c r="R3805" i="6"/>
  <c r="Q3805" i="6"/>
  <c r="P3805" i="6"/>
  <c r="O3805" i="6"/>
  <c r="N3805" i="6"/>
  <c r="M3805" i="6"/>
  <c r="T3804" i="6" a="1"/>
  <c r="T3804" i="6" s="1"/>
  <c r="S3804" i="6" a="1"/>
  <c r="S3804" i="6" s="1"/>
  <c r="R3804" i="6"/>
  <c r="Q3804" i="6"/>
  <c r="P3804" i="6"/>
  <c r="O3804" i="6"/>
  <c r="N3804" i="6"/>
  <c r="M3804" i="6"/>
  <c r="T3803" i="6" a="1"/>
  <c r="T3803" i="6" s="1"/>
  <c r="S3803" i="6" a="1"/>
  <c r="S3803" i="6" s="1"/>
  <c r="R3803" i="6"/>
  <c r="Q3803" i="6"/>
  <c r="P3803" i="6"/>
  <c r="O3803" i="6"/>
  <c r="N3803" i="6"/>
  <c r="M3803" i="6"/>
  <c r="T3802" i="6" a="1"/>
  <c r="T3802" i="6" s="1"/>
  <c r="S3802" i="6" a="1"/>
  <c r="S3802" i="6" s="1"/>
  <c r="R3802" i="6"/>
  <c r="Q3802" i="6"/>
  <c r="P3802" i="6"/>
  <c r="O3802" i="6"/>
  <c r="N3802" i="6"/>
  <c r="M3802" i="6"/>
  <c r="T3801" i="6" a="1"/>
  <c r="T3801" i="6" s="1"/>
  <c r="S3801" i="6" a="1"/>
  <c r="S3801" i="6" s="1"/>
  <c r="R3801" i="6"/>
  <c r="Q3801" i="6"/>
  <c r="P3801" i="6"/>
  <c r="O3801" i="6"/>
  <c r="N3801" i="6"/>
  <c r="M3801" i="6"/>
  <c r="T3800" i="6" a="1"/>
  <c r="T3800" i="6" s="1"/>
  <c r="S3800" i="6" a="1"/>
  <c r="S3800" i="6" s="1"/>
  <c r="R3800" i="6"/>
  <c r="Q3800" i="6"/>
  <c r="P3800" i="6"/>
  <c r="O3800" i="6"/>
  <c r="N3800" i="6"/>
  <c r="M3800" i="6"/>
  <c r="T3799" i="6" a="1"/>
  <c r="T3799" i="6" s="1"/>
  <c r="S3799" i="6" a="1"/>
  <c r="S3799" i="6" s="1"/>
  <c r="R3799" i="6"/>
  <c r="Q3799" i="6"/>
  <c r="P3799" i="6"/>
  <c r="O3799" i="6"/>
  <c r="N3799" i="6"/>
  <c r="M3799" i="6"/>
  <c r="T3798" i="6" a="1"/>
  <c r="T3798" i="6" s="1"/>
  <c r="S3798" i="6" a="1"/>
  <c r="S3798" i="6" s="1"/>
  <c r="R3798" i="6"/>
  <c r="Q3798" i="6"/>
  <c r="P3798" i="6"/>
  <c r="O3798" i="6"/>
  <c r="N3798" i="6"/>
  <c r="M3798" i="6"/>
  <c r="T3797" i="6" a="1"/>
  <c r="T3797" i="6" s="1"/>
  <c r="S3797" i="6" a="1"/>
  <c r="S3797" i="6" s="1"/>
  <c r="R3797" i="6"/>
  <c r="Q3797" i="6"/>
  <c r="P3797" i="6"/>
  <c r="O3797" i="6"/>
  <c r="N3797" i="6"/>
  <c r="M3797" i="6"/>
  <c r="T3796" i="6" a="1"/>
  <c r="T3796" i="6" s="1"/>
  <c r="S3796" i="6" a="1"/>
  <c r="S3796" i="6" s="1"/>
  <c r="R3796" i="6"/>
  <c r="Q3796" i="6"/>
  <c r="P3796" i="6"/>
  <c r="O3796" i="6"/>
  <c r="N3796" i="6"/>
  <c r="M3796" i="6"/>
  <c r="T3795" i="6" a="1"/>
  <c r="T3795" i="6" s="1"/>
  <c r="S3795" i="6" a="1"/>
  <c r="S3795" i="6" s="1"/>
  <c r="R3795" i="6"/>
  <c r="Q3795" i="6"/>
  <c r="P3795" i="6"/>
  <c r="O3795" i="6"/>
  <c r="N3795" i="6"/>
  <c r="M3795" i="6"/>
  <c r="T3794" i="6" a="1"/>
  <c r="T3794" i="6" s="1"/>
  <c r="S3794" i="6" a="1"/>
  <c r="S3794" i="6" s="1"/>
  <c r="R3794" i="6"/>
  <c r="Q3794" i="6"/>
  <c r="P3794" i="6"/>
  <c r="O3794" i="6"/>
  <c r="N3794" i="6"/>
  <c r="M3794" i="6"/>
  <c r="T3793" i="6" a="1"/>
  <c r="T3793" i="6" s="1"/>
  <c r="S3793" i="6" a="1"/>
  <c r="S3793" i="6" s="1"/>
  <c r="R3793" i="6"/>
  <c r="Q3793" i="6"/>
  <c r="P3793" i="6"/>
  <c r="O3793" i="6"/>
  <c r="N3793" i="6"/>
  <c r="M3793" i="6"/>
  <c r="T3792" i="6" a="1"/>
  <c r="T3792" i="6" s="1"/>
  <c r="S3792" i="6" a="1"/>
  <c r="S3792" i="6" s="1"/>
  <c r="R3792" i="6"/>
  <c r="Q3792" i="6"/>
  <c r="P3792" i="6"/>
  <c r="O3792" i="6"/>
  <c r="N3792" i="6"/>
  <c r="M3792" i="6"/>
  <c r="T3791" i="6" a="1"/>
  <c r="T3791" i="6" s="1"/>
  <c r="S3791" i="6"/>
  <c r="S3791" i="6" a="1"/>
  <c r="R3791" i="6"/>
  <c r="Q3791" i="6"/>
  <c r="P3791" i="6"/>
  <c r="O3791" i="6"/>
  <c r="N3791" i="6"/>
  <c r="M3791" i="6"/>
  <c r="T3790" i="6"/>
  <c r="T3790" i="6" a="1"/>
  <c r="S3790" i="6" a="1"/>
  <c r="S3790" i="6" s="1"/>
  <c r="R3790" i="6"/>
  <c r="Q3790" i="6"/>
  <c r="P3790" i="6"/>
  <c r="O3790" i="6"/>
  <c r="N3790" i="6"/>
  <c r="M3790" i="6"/>
  <c r="T3789" i="6" a="1"/>
  <c r="T3789" i="6" s="1"/>
  <c r="S3789" i="6" a="1"/>
  <c r="S3789" i="6" s="1"/>
  <c r="R3789" i="6"/>
  <c r="Q3789" i="6"/>
  <c r="P3789" i="6"/>
  <c r="O3789" i="6"/>
  <c r="N3789" i="6"/>
  <c r="M3789" i="6"/>
  <c r="T3788" i="6" a="1"/>
  <c r="T3788" i="6" s="1"/>
  <c r="S3788" i="6" a="1"/>
  <c r="S3788" i="6" s="1"/>
  <c r="R3788" i="6"/>
  <c r="Q3788" i="6"/>
  <c r="P3788" i="6"/>
  <c r="O3788" i="6"/>
  <c r="N3788" i="6"/>
  <c r="M3788" i="6"/>
  <c r="T3787" i="6" a="1"/>
  <c r="T3787" i="6" s="1"/>
  <c r="S3787" i="6" a="1"/>
  <c r="S3787" i="6" s="1"/>
  <c r="R3787" i="6"/>
  <c r="Q3787" i="6"/>
  <c r="P3787" i="6"/>
  <c r="O3787" i="6"/>
  <c r="N3787" i="6"/>
  <c r="M3787" i="6"/>
  <c r="T3786" i="6" a="1"/>
  <c r="T3786" i="6" s="1"/>
  <c r="S3786" i="6" a="1"/>
  <c r="S3786" i="6" s="1"/>
  <c r="R3786" i="6"/>
  <c r="Q3786" i="6"/>
  <c r="P3786" i="6"/>
  <c r="O3786" i="6"/>
  <c r="N3786" i="6"/>
  <c r="M3786" i="6"/>
  <c r="T3785" i="6" a="1"/>
  <c r="T3785" i="6" s="1"/>
  <c r="S3785" i="6" a="1"/>
  <c r="S3785" i="6" s="1"/>
  <c r="R3785" i="6"/>
  <c r="Q3785" i="6"/>
  <c r="P3785" i="6"/>
  <c r="O3785" i="6"/>
  <c r="N3785" i="6"/>
  <c r="M3785" i="6"/>
  <c r="T3784" i="6" a="1"/>
  <c r="T3784" i="6" s="1"/>
  <c r="S3784" i="6" a="1"/>
  <c r="S3784" i="6" s="1"/>
  <c r="R3784" i="6"/>
  <c r="Q3784" i="6"/>
  <c r="P3784" i="6"/>
  <c r="O3784" i="6"/>
  <c r="N3784" i="6"/>
  <c r="M3784" i="6"/>
  <c r="T3783" i="6" a="1"/>
  <c r="T3783" i="6" s="1"/>
  <c r="S3783" i="6" a="1"/>
  <c r="S3783" i="6" s="1"/>
  <c r="R3783" i="6"/>
  <c r="Q3783" i="6"/>
  <c r="P3783" i="6"/>
  <c r="O3783" i="6"/>
  <c r="N3783" i="6"/>
  <c r="M3783" i="6"/>
  <c r="T3782" i="6" a="1"/>
  <c r="T3782" i="6" s="1"/>
  <c r="S3782" i="6" a="1"/>
  <c r="S3782" i="6" s="1"/>
  <c r="R3782" i="6"/>
  <c r="Q3782" i="6"/>
  <c r="P3782" i="6"/>
  <c r="O3782" i="6"/>
  <c r="N3782" i="6"/>
  <c r="M3782" i="6"/>
  <c r="T3781" i="6" a="1"/>
  <c r="T3781" i="6" s="1"/>
  <c r="S3781" i="6" a="1"/>
  <c r="S3781" i="6" s="1"/>
  <c r="R3781" i="6"/>
  <c r="Q3781" i="6"/>
  <c r="P3781" i="6"/>
  <c r="O3781" i="6"/>
  <c r="N3781" i="6"/>
  <c r="M3781" i="6"/>
  <c r="T3780" i="6" a="1"/>
  <c r="T3780" i="6" s="1"/>
  <c r="S3780" i="6" a="1"/>
  <c r="S3780" i="6" s="1"/>
  <c r="R3780" i="6"/>
  <c r="Q3780" i="6"/>
  <c r="P3780" i="6"/>
  <c r="O3780" i="6"/>
  <c r="N3780" i="6"/>
  <c r="M3780" i="6"/>
  <c r="T3779" i="6" a="1"/>
  <c r="T3779" i="6" s="1"/>
  <c r="S3779" i="6" a="1"/>
  <c r="S3779" i="6" s="1"/>
  <c r="R3779" i="6"/>
  <c r="Q3779" i="6"/>
  <c r="P3779" i="6"/>
  <c r="O3779" i="6"/>
  <c r="N3779" i="6"/>
  <c r="M3779" i="6"/>
  <c r="T3778" i="6" a="1"/>
  <c r="T3778" i="6" s="1"/>
  <c r="S3778" i="6" a="1"/>
  <c r="S3778" i="6" s="1"/>
  <c r="R3778" i="6"/>
  <c r="Q3778" i="6"/>
  <c r="P3778" i="6"/>
  <c r="O3778" i="6"/>
  <c r="N3778" i="6"/>
  <c r="M3778" i="6"/>
  <c r="T3777" i="6" a="1"/>
  <c r="T3777" i="6" s="1"/>
  <c r="S3777" i="6" a="1"/>
  <c r="S3777" i="6" s="1"/>
  <c r="R3777" i="6"/>
  <c r="Q3777" i="6"/>
  <c r="P3777" i="6"/>
  <c r="O3777" i="6"/>
  <c r="N3777" i="6"/>
  <c r="M3777" i="6"/>
  <c r="T3776" i="6" a="1"/>
  <c r="T3776" i="6" s="1"/>
  <c r="S3776" i="6" a="1"/>
  <c r="S3776" i="6" s="1"/>
  <c r="R3776" i="6"/>
  <c r="Q3776" i="6"/>
  <c r="P3776" i="6"/>
  <c r="O3776" i="6"/>
  <c r="N3776" i="6"/>
  <c r="M3776" i="6"/>
  <c r="T3775" i="6" a="1"/>
  <c r="T3775" i="6" s="1"/>
  <c r="S3775" i="6" a="1"/>
  <c r="S3775" i="6" s="1"/>
  <c r="R3775" i="6"/>
  <c r="Q3775" i="6"/>
  <c r="P3775" i="6"/>
  <c r="O3775" i="6"/>
  <c r="N3775" i="6"/>
  <c r="M3775" i="6"/>
  <c r="T3774" i="6" a="1"/>
  <c r="T3774" i="6" s="1"/>
  <c r="S3774" i="6" a="1"/>
  <c r="S3774" i="6" s="1"/>
  <c r="R3774" i="6"/>
  <c r="Q3774" i="6"/>
  <c r="P3774" i="6"/>
  <c r="O3774" i="6"/>
  <c r="N3774" i="6"/>
  <c r="M3774" i="6"/>
  <c r="T3773" i="6" a="1"/>
  <c r="T3773" i="6" s="1"/>
  <c r="S3773" i="6" a="1"/>
  <c r="S3773" i="6" s="1"/>
  <c r="R3773" i="6"/>
  <c r="Q3773" i="6"/>
  <c r="P3773" i="6"/>
  <c r="O3773" i="6"/>
  <c r="N3773" i="6"/>
  <c r="M3773" i="6"/>
  <c r="T3772" i="6" a="1"/>
  <c r="T3772" i="6" s="1"/>
  <c r="S3772" i="6" a="1"/>
  <c r="S3772" i="6" s="1"/>
  <c r="R3772" i="6"/>
  <c r="Q3772" i="6"/>
  <c r="P3772" i="6"/>
  <c r="O3772" i="6"/>
  <c r="N3772" i="6"/>
  <c r="M3772" i="6"/>
  <c r="T3771" i="6" a="1"/>
  <c r="T3771" i="6" s="1"/>
  <c r="S3771" i="6" a="1"/>
  <c r="S3771" i="6" s="1"/>
  <c r="R3771" i="6"/>
  <c r="Q3771" i="6"/>
  <c r="P3771" i="6"/>
  <c r="O3771" i="6"/>
  <c r="N3771" i="6"/>
  <c r="M3771" i="6"/>
  <c r="T3770" i="6" a="1"/>
  <c r="T3770" i="6" s="1"/>
  <c r="S3770" i="6" a="1"/>
  <c r="S3770" i="6" s="1"/>
  <c r="R3770" i="6"/>
  <c r="Q3770" i="6"/>
  <c r="P3770" i="6"/>
  <c r="O3770" i="6"/>
  <c r="N3770" i="6"/>
  <c r="M3770" i="6"/>
  <c r="T3769" i="6" a="1"/>
  <c r="T3769" i="6" s="1"/>
  <c r="S3769" i="6" a="1"/>
  <c r="S3769" i="6" s="1"/>
  <c r="R3769" i="6"/>
  <c r="Q3769" i="6"/>
  <c r="P3769" i="6"/>
  <c r="O3769" i="6"/>
  <c r="N3769" i="6"/>
  <c r="M3769" i="6"/>
  <c r="T3768" i="6" a="1"/>
  <c r="T3768" i="6" s="1"/>
  <c r="S3768" i="6" a="1"/>
  <c r="S3768" i="6" s="1"/>
  <c r="R3768" i="6"/>
  <c r="Q3768" i="6"/>
  <c r="P3768" i="6"/>
  <c r="O3768" i="6"/>
  <c r="N3768" i="6"/>
  <c r="M3768" i="6"/>
  <c r="T3767" i="6" a="1"/>
  <c r="T3767" i="6" s="1"/>
  <c r="S3767" i="6" a="1"/>
  <c r="S3767" i="6" s="1"/>
  <c r="R3767" i="6"/>
  <c r="Q3767" i="6"/>
  <c r="P3767" i="6"/>
  <c r="O3767" i="6"/>
  <c r="N3767" i="6"/>
  <c r="M3767" i="6"/>
  <c r="T3766" i="6" a="1"/>
  <c r="T3766" i="6" s="1"/>
  <c r="S3766" i="6" a="1"/>
  <c r="S3766" i="6" s="1"/>
  <c r="R3766" i="6"/>
  <c r="Q3766" i="6"/>
  <c r="P3766" i="6"/>
  <c r="O3766" i="6"/>
  <c r="N3766" i="6"/>
  <c r="M3766" i="6"/>
  <c r="T3765" i="6" a="1"/>
  <c r="T3765" i="6" s="1"/>
  <c r="S3765" i="6" a="1"/>
  <c r="S3765" i="6" s="1"/>
  <c r="R3765" i="6"/>
  <c r="Q3765" i="6"/>
  <c r="P3765" i="6"/>
  <c r="O3765" i="6"/>
  <c r="N3765" i="6"/>
  <c r="M3765" i="6"/>
  <c r="T3764" i="6" a="1"/>
  <c r="T3764" i="6" s="1"/>
  <c r="S3764" i="6" a="1"/>
  <c r="S3764" i="6" s="1"/>
  <c r="R3764" i="6"/>
  <c r="Q3764" i="6"/>
  <c r="P3764" i="6"/>
  <c r="O3764" i="6"/>
  <c r="N3764" i="6"/>
  <c r="M3764" i="6"/>
  <c r="T3763" i="6" a="1"/>
  <c r="T3763" i="6" s="1"/>
  <c r="S3763" i="6"/>
  <c r="S3763" i="6" a="1"/>
  <c r="R3763" i="6"/>
  <c r="Q3763" i="6"/>
  <c r="P3763" i="6"/>
  <c r="O3763" i="6"/>
  <c r="N3763" i="6"/>
  <c r="M3763" i="6"/>
  <c r="T3762" i="6"/>
  <c r="T3762" i="6" a="1"/>
  <c r="S3762" i="6" a="1"/>
  <c r="S3762" i="6" s="1"/>
  <c r="R3762" i="6"/>
  <c r="Q3762" i="6"/>
  <c r="P3762" i="6"/>
  <c r="O3762" i="6"/>
  <c r="N3762" i="6"/>
  <c r="M3762" i="6"/>
  <c r="T3761" i="6" a="1"/>
  <c r="T3761" i="6" s="1"/>
  <c r="S3761" i="6" a="1"/>
  <c r="S3761" i="6" s="1"/>
  <c r="R3761" i="6"/>
  <c r="Q3761" i="6"/>
  <c r="P3761" i="6"/>
  <c r="O3761" i="6"/>
  <c r="N3761" i="6"/>
  <c r="M3761" i="6"/>
  <c r="T3760" i="6" a="1"/>
  <c r="T3760" i="6" s="1"/>
  <c r="S3760" i="6" a="1"/>
  <c r="S3760" i="6" s="1"/>
  <c r="R3760" i="6"/>
  <c r="Q3760" i="6"/>
  <c r="P3760" i="6"/>
  <c r="O3760" i="6"/>
  <c r="N3760" i="6"/>
  <c r="M3760" i="6"/>
  <c r="T3759" i="6" a="1"/>
  <c r="T3759" i="6" s="1"/>
  <c r="S3759" i="6" a="1"/>
  <c r="S3759" i="6" s="1"/>
  <c r="R3759" i="6"/>
  <c r="Q3759" i="6"/>
  <c r="P3759" i="6"/>
  <c r="O3759" i="6"/>
  <c r="N3759" i="6"/>
  <c r="M3759" i="6"/>
  <c r="T3758" i="6" a="1"/>
  <c r="T3758" i="6" s="1"/>
  <c r="S3758" i="6" a="1"/>
  <c r="S3758" i="6" s="1"/>
  <c r="R3758" i="6"/>
  <c r="Q3758" i="6"/>
  <c r="P3758" i="6"/>
  <c r="O3758" i="6"/>
  <c r="N3758" i="6"/>
  <c r="M3758" i="6"/>
  <c r="T3757" i="6" a="1"/>
  <c r="T3757" i="6" s="1"/>
  <c r="S3757" i="6" a="1"/>
  <c r="S3757" i="6" s="1"/>
  <c r="R3757" i="6"/>
  <c r="Q3757" i="6"/>
  <c r="P3757" i="6"/>
  <c r="O3757" i="6"/>
  <c r="N3757" i="6"/>
  <c r="M3757" i="6"/>
  <c r="T3756" i="6" a="1"/>
  <c r="T3756" i="6" s="1"/>
  <c r="S3756" i="6" a="1"/>
  <c r="S3756" i="6" s="1"/>
  <c r="R3756" i="6"/>
  <c r="Q3756" i="6"/>
  <c r="P3756" i="6"/>
  <c r="O3756" i="6"/>
  <c r="N3756" i="6"/>
  <c r="M3756" i="6"/>
  <c r="T3755" i="6" a="1"/>
  <c r="T3755" i="6" s="1"/>
  <c r="S3755" i="6" a="1"/>
  <c r="S3755" i="6" s="1"/>
  <c r="R3755" i="6"/>
  <c r="Q3755" i="6"/>
  <c r="P3755" i="6"/>
  <c r="O3755" i="6"/>
  <c r="N3755" i="6"/>
  <c r="M3755" i="6"/>
  <c r="T3754" i="6" a="1"/>
  <c r="T3754" i="6" s="1"/>
  <c r="S3754" i="6" a="1"/>
  <c r="S3754" i="6" s="1"/>
  <c r="R3754" i="6"/>
  <c r="Q3754" i="6"/>
  <c r="P3754" i="6"/>
  <c r="O3754" i="6"/>
  <c r="N3754" i="6"/>
  <c r="M3754" i="6"/>
  <c r="T3753" i="6" a="1"/>
  <c r="T3753" i="6" s="1"/>
  <c r="S3753" i="6" a="1"/>
  <c r="S3753" i="6" s="1"/>
  <c r="R3753" i="6"/>
  <c r="Q3753" i="6"/>
  <c r="P3753" i="6"/>
  <c r="O3753" i="6"/>
  <c r="N3753" i="6"/>
  <c r="M3753" i="6"/>
  <c r="T3752" i="6" a="1"/>
  <c r="T3752" i="6" s="1"/>
  <c r="S3752" i="6" a="1"/>
  <c r="S3752" i="6" s="1"/>
  <c r="R3752" i="6"/>
  <c r="Q3752" i="6"/>
  <c r="P3752" i="6"/>
  <c r="O3752" i="6"/>
  <c r="N3752" i="6"/>
  <c r="M3752" i="6"/>
  <c r="T3751" i="6" a="1"/>
  <c r="T3751" i="6" s="1"/>
  <c r="S3751" i="6" a="1"/>
  <c r="S3751" i="6" s="1"/>
  <c r="R3751" i="6"/>
  <c r="Q3751" i="6"/>
  <c r="P3751" i="6"/>
  <c r="O3751" i="6"/>
  <c r="N3751" i="6"/>
  <c r="M3751" i="6"/>
  <c r="T3750" i="6" a="1"/>
  <c r="T3750" i="6" s="1"/>
  <c r="S3750" i="6" a="1"/>
  <c r="S3750" i="6" s="1"/>
  <c r="R3750" i="6"/>
  <c r="Q3750" i="6"/>
  <c r="P3750" i="6"/>
  <c r="O3750" i="6"/>
  <c r="N3750" i="6"/>
  <c r="M3750" i="6"/>
  <c r="T3749" i="6" a="1"/>
  <c r="T3749" i="6" s="1"/>
  <c r="S3749" i="6" a="1"/>
  <c r="S3749" i="6" s="1"/>
  <c r="R3749" i="6"/>
  <c r="Q3749" i="6"/>
  <c r="P3749" i="6"/>
  <c r="O3749" i="6"/>
  <c r="N3749" i="6"/>
  <c r="M3749" i="6"/>
  <c r="T3748" i="6" a="1"/>
  <c r="T3748" i="6" s="1"/>
  <c r="S3748" i="6" a="1"/>
  <c r="S3748" i="6" s="1"/>
  <c r="R3748" i="6"/>
  <c r="Q3748" i="6"/>
  <c r="P3748" i="6"/>
  <c r="O3748" i="6"/>
  <c r="N3748" i="6"/>
  <c r="M3748" i="6"/>
  <c r="T3747" i="6" a="1"/>
  <c r="T3747" i="6" s="1"/>
  <c r="S3747" i="6" a="1"/>
  <c r="S3747" i="6" s="1"/>
  <c r="R3747" i="6"/>
  <c r="Q3747" i="6"/>
  <c r="P3747" i="6"/>
  <c r="O3747" i="6"/>
  <c r="N3747" i="6"/>
  <c r="M3747" i="6"/>
  <c r="T3746" i="6" a="1"/>
  <c r="T3746" i="6" s="1"/>
  <c r="S3746" i="6" a="1"/>
  <c r="S3746" i="6" s="1"/>
  <c r="R3746" i="6"/>
  <c r="Q3746" i="6"/>
  <c r="P3746" i="6"/>
  <c r="O3746" i="6"/>
  <c r="N3746" i="6"/>
  <c r="M3746" i="6"/>
  <c r="T3745" i="6" a="1"/>
  <c r="T3745" i="6" s="1"/>
  <c r="S3745" i="6" a="1"/>
  <c r="S3745" i="6" s="1"/>
  <c r="R3745" i="6"/>
  <c r="Q3745" i="6"/>
  <c r="P3745" i="6"/>
  <c r="O3745" i="6"/>
  <c r="N3745" i="6"/>
  <c r="M3745" i="6"/>
  <c r="T3744" i="6" a="1"/>
  <c r="T3744" i="6" s="1"/>
  <c r="S3744" i="6" a="1"/>
  <c r="S3744" i="6" s="1"/>
  <c r="R3744" i="6"/>
  <c r="Q3744" i="6"/>
  <c r="P3744" i="6"/>
  <c r="O3744" i="6"/>
  <c r="N3744" i="6"/>
  <c r="M3744" i="6"/>
  <c r="T3743" i="6" a="1"/>
  <c r="T3743" i="6" s="1"/>
  <c r="S3743" i="6" a="1"/>
  <c r="S3743" i="6" s="1"/>
  <c r="R3743" i="6"/>
  <c r="Q3743" i="6"/>
  <c r="P3743" i="6"/>
  <c r="O3743" i="6"/>
  <c r="N3743" i="6"/>
  <c r="M3743" i="6"/>
  <c r="T3742" i="6" a="1"/>
  <c r="T3742" i="6" s="1"/>
  <c r="S3742" i="6" a="1"/>
  <c r="S3742" i="6" s="1"/>
  <c r="R3742" i="6"/>
  <c r="Q3742" i="6"/>
  <c r="P3742" i="6"/>
  <c r="O3742" i="6"/>
  <c r="N3742" i="6"/>
  <c r="M3742" i="6"/>
  <c r="T3741" i="6" a="1"/>
  <c r="T3741" i="6" s="1"/>
  <c r="S3741" i="6" a="1"/>
  <c r="S3741" i="6" s="1"/>
  <c r="R3741" i="6"/>
  <c r="Q3741" i="6"/>
  <c r="P3741" i="6"/>
  <c r="O3741" i="6"/>
  <c r="N3741" i="6"/>
  <c r="M3741" i="6"/>
  <c r="T3740" i="6" a="1"/>
  <c r="T3740" i="6" s="1"/>
  <c r="S3740" i="6" a="1"/>
  <c r="S3740" i="6" s="1"/>
  <c r="R3740" i="6"/>
  <c r="Q3740" i="6"/>
  <c r="P3740" i="6"/>
  <c r="O3740" i="6"/>
  <c r="N3740" i="6"/>
  <c r="M3740" i="6"/>
  <c r="T3739" i="6" a="1"/>
  <c r="T3739" i="6" s="1"/>
  <c r="S3739" i="6" a="1"/>
  <c r="S3739" i="6" s="1"/>
  <c r="R3739" i="6"/>
  <c r="Q3739" i="6"/>
  <c r="P3739" i="6"/>
  <c r="O3739" i="6"/>
  <c r="N3739" i="6"/>
  <c r="M3739" i="6"/>
  <c r="T3738" i="6" a="1"/>
  <c r="T3738" i="6" s="1"/>
  <c r="S3738" i="6" a="1"/>
  <c r="S3738" i="6" s="1"/>
  <c r="R3738" i="6"/>
  <c r="Q3738" i="6"/>
  <c r="P3738" i="6"/>
  <c r="O3738" i="6"/>
  <c r="N3738" i="6"/>
  <c r="M3738" i="6"/>
  <c r="T3737" i="6" a="1"/>
  <c r="T3737" i="6" s="1"/>
  <c r="S3737" i="6" a="1"/>
  <c r="S3737" i="6" s="1"/>
  <c r="R3737" i="6"/>
  <c r="Q3737" i="6"/>
  <c r="P3737" i="6"/>
  <c r="O3737" i="6"/>
  <c r="N3737" i="6"/>
  <c r="M3737" i="6"/>
  <c r="T3736" i="6" a="1"/>
  <c r="T3736" i="6" s="1"/>
  <c r="S3736" i="6" a="1"/>
  <c r="S3736" i="6" s="1"/>
  <c r="R3736" i="6"/>
  <c r="Q3736" i="6"/>
  <c r="P3736" i="6"/>
  <c r="O3736" i="6"/>
  <c r="N3736" i="6"/>
  <c r="M3736" i="6"/>
  <c r="T3735" i="6" a="1"/>
  <c r="T3735" i="6" s="1"/>
  <c r="S3735" i="6" a="1"/>
  <c r="S3735" i="6" s="1"/>
  <c r="R3735" i="6"/>
  <c r="Q3735" i="6"/>
  <c r="P3735" i="6"/>
  <c r="O3735" i="6"/>
  <c r="N3735" i="6"/>
  <c r="M3735" i="6"/>
  <c r="T3734" i="6" a="1"/>
  <c r="T3734" i="6" s="1"/>
  <c r="S3734" i="6" a="1"/>
  <c r="S3734" i="6" s="1"/>
  <c r="R3734" i="6"/>
  <c r="Q3734" i="6"/>
  <c r="P3734" i="6"/>
  <c r="O3734" i="6"/>
  <c r="N3734" i="6"/>
  <c r="M3734" i="6"/>
  <c r="T3733" i="6" a="1"/>
  <c r="T3733" i="6" s="1"/>
  <c r="S3733" i="6" a="1"/>
  <c r="S3733" i="6" s="1"/>
  <c r="R3733" i="6"/>
  <c r="Q3733" i="6"/>
  <c r="P3733" i="6"/>
  <c r="O3733" i="6"/>
  <c r="N3733" i="6"/>
  <c r="M3733" i="6"/>
  <c r="T3732" i="6" a="1"/>
  <c r="T3732" i="6" s="1"/>
  <c r="S3732" i="6" a="1"/>
  <c r="S3732" i="6" s="1"/>
  <c r="R3732" i="6"/>
  <c r="Q3732" i="6"/>
  <c r="P3732" i="6"/>
  <c r="O3732" i="6"/>
  <c r="N3732" i="6"/>
  <c r="M3732" i="6"/>
  <c r="T3731" i="6" a="1"/>
  <c r="T3731" i="6" s="1"/>
  <c r="S3731" i="6" a="1"/>
  <c r="S3731" i="6" s="1"/>
  <c r="R3731" i="6"/>
  <c r="Q3731" i="6"/>
  <c r="P3731" i="6"/>
  <c r="O3731" i="6"/>
  <c r="N3731" i="6"/>
  <c r="M3731" i="6"/>
  <c r="T3730" i="6" a="1"/>
  <c r="T3730" i="6" s="1"/>
  <c r="S3730" i="6" a="1"/>
  <c r="S3730" i="6" s="1"/>
  <c r="R3730" i="6"/>
  <c r="Q3730" i="6"/>
  <c r="P3730" i="6"/>
  <c r="O3730" i="6"/>
  <c r="N3730" i="6"/>
  <c r="M3730" i="6"/>
  <c r="T3729" i="6" a="1"/>
  <c r="T3729" i="6" s="1"/>
  <c r="S3729" i="6" a="1"/>
  <c r="S3729" i="6" s="1"/>
  <c r="R3729" i="6"/>
  <c r="Q3729" i="6"/>
  <c r="P3729" i="6"/>
  <c r="O3729" i="6"/>
  <c r="N3729" i="6"/>
  <c r="M3729" i="6"/>
  <c r="T3728" i="6" a="1"/>
  <c r="T3728" i="6" s="1"/>
  <c r="S3728" i="6" a="1"/>
  <c r="S3728" i="6" s="1"/>
  <c r="R3728" i="6"/>
  <c r="Q3728" i="6"/>
  <c r="P3728" i="6"/>
  <c r="O3728" i="6"/>
  <c r="N3728" i="6"/>
  <c r="M3728" i="6"/>
  <c r="T3727" i="6" a="1"/>
  <c r="T3727" i="6" s="1"/>
  <c r="S3727" i="6" a="1"/>
  <c r="S3727" i="6" s="1"/>
  <c r="R3727" i="6"/>
  <c r="Q3727" i="6"/>
  <c r="P3727" i="6"/>
  <c r="O3727" i="6"/>
  <c r="N3727" i="6"/>
  <c r="M3727" i="6"/>
  <c r="T3726" i="6" a="1"/>
  <c r="T3726" i="6" s="1"/>
  <c r="S3726" i="6" a="1"/>
  <c r="S3726" i="6" s="1"/>
  <c r="R3726" i="6"/>
  <c r="Q3726" i="6"/>
  <c r="P3726" i="6"/>
  <c r="O3726" i="6"/>
  <c r="N3726" i="6"/>
  <c r="M3726" i="6"/>
  <c r="T3725" i="6" a="1"/>
  <c r="T3725" i="6" s="1"/>
  <c r="S3725" i="6" a="1"/>
  <c r="S3725" i="6" s="1"/>
  <c r="R3725" i="6"/>
  <c r="Q3725" i="6"/>
  <c r="P3725" i="6"/>
  <c r="O3725" i="6"/>
  <c r="N3725" i="6"/>
  <c r="M3725" i="6"/>
  <c r="T3724" i="6" a="1"/>
  <c r="T3724" i="6" s="1"/>
  <c r="S3724" i="6" a="1"/>
  <c r="S3724" i="6" s="1"/>
  <c r="R3724" i="6"/>
  <c r="Q3724" i="6"/>
  <c r="P3724" i="6"/>
  <c r="O3724" i="6"/>
  <c r="N3724" i="6"/>
  <c r="M3724" i="6"/>
  <c r="T3723" i="6" a="1"/>
  <c r="T3723" i="6" s="1"/>
  <c r="S3723" i="6" a="1"/>
  <c r="S3723" i="6" s="1"/>
  <c r="R3723" i="6"/>
  <c r="Q3723" i="6"/>
  <c r="P3723" i="6"/>
  <c r="O3723" i="6"/>
  <c r="N3723" i="6"/>
  <c r="M3723" i="6"/>
  <c r="T3722" i="6" a="1"/>
  <c r="T3722" i="6" s="1"/>
  <c r="S3722" i="6" a="1"/>
  <c r="S3722" i="6" s="1"/>
  <c r="R3722" i="6"/>
  <c r="Q3722" i="6"/>
  <c r="P3722" i="6"/>
  <c r="O3722" i="6"/>
  <c r="N3722" i="6"/>
  <c r="M3722" i="6"/>
  <c r="T3721" i="6" a="1"/>
  <c r="T3721" i="6" s="1"/>
  <c r="S3721" i="6" a="1"/>
  <c r="S3721" i="6" s="1"/>
  <c r="R3721" i="6"/>
  <c r="Q3721" i="6"/>
  <c r="P3721" i="6"/>
  <c r="O3721" i="6"/>
  <c r="N3721" i="6"/>
  <c r="M3721" i="6"/>
  <c r="T3720" i="6" a="1"/>
  <c r="T3720" i="6" s="1"/>
  <c r="S3720" i="6" a="1"/>
  <c r="S3720" i="6" s="1"/>
  <c r="R3720" i="6"/>
  <c r="Q3720" i="6"/>
  <c r="P3720" i="6"/>
  <c r="O3720" i="6"/>
  <c r="N3720" i="6"/>
  <c r="M3720" i="6"/>
  <c r="T3719" i="6" a="1"/>
  <c r="T3719" i="6" s="1"/>
  <c r="S3719" i="6" a="1"/>
  <c r="S3719" i="6" s="1"/>
  <c r="R3719" i="6"/>
  <c r="Q3719" i="6"/>
  <c r="P3719" i="6"/>
  <c r="O3719" i="6"/>
  <c r="N3719" i="6"/>
  <c r="M3719" i="6"/>
  <c r="T3718" i="6" a="1"/>
  <c r="T3718" i="6" s="1"/>
  <c r="S3718" i="6" a="1"/>
  <c r="S3718" i="6" s="1"/>
  <c r="R3718" i="6"/>
  <c r="Q3718" i="6"/>
  <c r="P3718" i="6"/>
  <c r="O3718" i="6"/>
  <c r="N3718" i="6"/>
  <c r="M3718" i="6"/>
  <c r="T3717" i="6" a="1"/>
  <c r="T3717" i="6" s="1"/>
  <c r="S3717" i="6" a="1"/>
  <c r="S3717" i="6" s="1"/>
  <c r="R3717" i="6"/>
  <c r="Q3717" i="6"/>
  <c r="P3717" i="6"/>
  <c r="O3717" i="6"/>
  <c r="N3717" i="6"/>
  <c r="M3717" i="6"/>
  <c r="T3716" i="6" a="1"/>
  <c r="T3716" i="6" s="1"/>
  <c r="S3716" i="6" a="1"/>
  <c r="S3716" i="6" s="1"/>
  <c r="R3716" i="6"/>
  <c r="Q3716" i="6"/>
  <c r="P3716" i="6"/>
  <c r="O3716" i="6"/>
  <c r="N3716" i="6"/>
  <c r="M3716" i="6"/>
  <c r="T3715" i="6" a="1"/>
  <c r="T3715" i="6" s="1"/>
  <c r="S3715" i="6" a="1"/>
  <c r="S3715" i="6" s="1"/>
  <c r="R3715" i="6"/>
  <c r="Q3715" i="6"/>
  <c r="P3715" i="6"/>
  <c r="O3715" i="6"/>
  <c r="N3715" i="6"/>
  <c r="M3715" i="6"/>
  <c r="T3714" i="6" a="1"/>
  <c r="T3714" i="6" s="1"/>
  <c r="S3714" i="6" a="1"/>
  <c r="S3714" i="6" s="1"/>
  <c r="R3714" i="6"/>
  <c r="Q3714" i="6"/>
  <c r="P3714" i="6"/>
  <c r="O3714" i="6"/>
  <c r="N3714" i="6"/>
  <c r="M3714" i="6"/>
  <c r="T3713" i="6" a="1"/>
  <c r="T3713" i="6" s="1"/>
  <c r="S3713" i="6" a="1"/>
  <c r="S3713" i="6" s="1"/>
  <c r="R3713" i="6"/>
  <c r="Q3713" i="6"/>
  <c r="P3713" i="6"/>
  <c r="O3713" i="6"/>
  <c r="N3713" i="6"/>
  <c r="M3713" i="6"/>
  <c r="T3712" i="6" a="1"/>
  <c r="T3712" i="6" s="1"/>
  <c r="S3712" i="6" a="1"/>
  <c r="S3712" i="6" s="1"/>
  <c r="R3712" i="6"/>
  <c r="Q3712" i="6"/>
  <c r="P3712" i="6"/>
  <c r="O3712" i="6"/>
  <c r="N3712" i="6"/>
  <c r="M3712" i="6"/>
  <c r="T3711" i="6" a="1"/>
  <c r="T3711" i="6" s="1"/>
  <c r="S3711" i="6" a="1"/>
  <c r="S3711" i="6" s="1"/>
  <c r="R3711" i="6"/>
  <c r="Q3711" i="6"/>
  <c r="P3711" i="6"/>
  <c r="O3711" i="6"/>
  <c r="N3711" i="6"/>
  <c r="M3711" i="6"/>
  <c r="T3710" i="6" a="1"/>
  <c r="T3710" i="6" s="1"/>
  <c r="S3710" i="6" a="1"/>
  <c r="S3710" i="6" s="1"/>
  <c r="R3710" i="6"/>
  <c r="Q3710" i="6"/>
  <c r="P3710" i="6"/>
  <c r="O3710" i="6"/>
  <c r="N3710" i="6"/>
  <c r="M3710" i="6"/>
  <c r="T3709" i="6" a="1"/>
  <c r="T3709" i="6" s="1"/>
  <c r="S3709" i="6" a="1"/>
  <c r="S3709" i="6" s="1"/>
  <c r="R3709" i="6"/>
  <c r="Q3709" i="6"/>
  <c r="P3709" i="6"/>
  <c r="O3709" i="6"/>
  <c r="N3709" i="6"/>
  <c r="M3709" i="6"/>
  <c r="T3708" i="6" a="1"/>
  <c r="T3708" i="6" s="1"/>
  <c r="S3708" i="6" a="1"/>
  <c r="S3708" i="6" s="1"/>
  <c r="R3708" i="6"/>
  <c r="Q3708" i="6"/>
  <c r="P3708" i="6"/>
  <c r="O3708" i="6"/>
  <c r="N3708" i="6"/>
  <c r="M3708" i="6"/>
  <c r="T3707" i="6" a="1"/>
  <c r="T3707" i="6" s="1"/>
  <c r="S3707" i="6" a="1"/>
  <c r="S3707" i="6" s="1"/>
  <c r="R3707" i="6"/>
  <c r="Q3707" i="6"/>
  <c r="P3707" i="6"/>
  <c r="O3707" i="6"/>
  <c r="N3707" i="6"/>
  <c r="M3707" i="6"/>
  <c r="T3706" i="6" a="1"/>
  <c r="T3706" i="6" s="1"/>
  <c r="S3706" i="6" a="1"/>
  <c r="S3706" i="6" s="1"/>
  <c r="R3706" i="6"/>
  <c r="Q3706" i="6"/>
  <c r="P3706" i="6"/>
  <c r="O3706" i="6"/>
  <c r="N3706" i="6"/>
  <c r="M3706" i="6"/>
  <c r="T3705" i="6" a="1"/>
  <c r="T3705" i="6" s="1"/>
  <c r="S3705" i="6" a="1"/>
  <c r="S3705" i="6" s="1"/>
  <c r="R3705" i="6"/>
  <c r="Q3705" i="6"/>
  <c r="P3705" i="6"/>
  <c r="O3705" i="6"/>
  <c r="N3705" i="6"/>
  <c r="M3705" i="6"/>
  <c r="T3704" i="6" a="1"/>
  <c r="T3704" i="6" s="1"/>
  <c r="S3704" i="6" a="1"/>
  <c r="S3704" i="6" s="1"/>
  <c r="R3704" i="6"/>
  <c r="Q3704" i="6"/>
  <c r="P3704" i="6"/>
  <c r="O3704" i="6"/>
  <c r="N3704" i="6"/>
  <c r="M3704" i="6"/>
  <c r="T3703" i="6" a="1"/>
  <c r="T3703" i="6" s="1"/>
  <c r="S3703" i="6" a="1"/>
  <c r="S3703" i="6" s="1"/>
  <c r="R3703" i="6"/>
  <c r="Q3703" i="6"/>
  <c r="P3703" i="6"/>
  <c r="O3703" i="6"/>
  <c r="N3703" i="6"/>
  <c r="M3703" i="6"/>
  <c r="T3702" i="6" a="1"/>
  <c r="T3702" i="6" s="1"/>
  <c r="S3702" i="6" a="1"/>
  <c r="S3702" i="6" s="1"/>
  <c r="R3702" i="6"/>
  <c r="Q3702" i="6"/>
  <c r="P3702" i="6"/>
  <c r="O3702" i="6"/>
  <c r="N3702" i="6"/>
  <c r="M3702" i="6"/>
  <c r="T3701" i="6" a="1"/>
  <c r="T3701" i="6" s="1"/>
  <c r="S3701" i="6" a="1"/>
  <c r="S3701" i="6" s="1"/>
  <c r="R3701" i="6"/>
  <c r="Q3701" i="6"/>
  <c r="P3701" i="6"/>
  <c r="O3701" i="6"/>
  <c r="N3701" i="6"/>
  <c r="M3701" i="6"/>
  <c r="T3700" i="6" a="1"/>
  <c r="T3700" i="6" s="1"/>
  <c r="S3700" i="6" a="1"/>
  <c r="S3700" i="6" s="1"/>
  <c r="R3700" i="6"/>
  <c r="Q3700" i="6"/>
  <c r="P3700" i="6"/>
  <c r="O3700" i="6"/>
  <c r="N3700" i="6"/>
  <c r="M3700" i="6"/>
  <c r="T3699" i="6" a="1"/>
  <c r="T3699" i="6" s="1"/>
  <c r="S3699" i="6" a="1"/>
  <c r="S3699" i="6" s="1"/>
  <c r="R3699" i="6"/>
  <c r="Q3699" i="6"/>
  <c r="P3699" i="6"/>
  <c r="O3699" i="6"/>
  <c r="N3699" i="6"/>
  <c r="M3699" i="6"/>
  <c r="T3698" i="6" a="1"/>
  <c r="T3698" i="6" s="1"/>
  <c r="S3698" i="6" a="1"/>
  <c r="S3698" i="6" s="1"/>
  <c r="R3698" i="6"/>
  <c r="Q3698" i="6"/>
  <c r="P3698" i="6"/>
  <c r="O3698" i="6"/>
  <c r="N3698" i="6"/>
  <c r="M3698" i="6"/>
  <c r="T3697" i="6" a="1"/>
  <c r="T3697" i="6" s="1"/>
  <c r="S3697" i="6" a="1"/>
  <c r="S3697" i="6" s="1"/>
  <c r="R3697" i="6"/>
  <c r="Q3697" i="6"/>
  <c r="P3697" i="6"/>
  <c r="O3697" i="6"/>
  <c r="N3697" i="6"/>
  <c r="M3697" i="6"/>
  <c r="T3696" i="6" a="1"/>
  <c r="T3696" i="6" s="1"/>
  <c r="S3696" i="6" a="1"/>
  <c r="S3696" i="6" s="1"/>
  <c r="R3696" i="6"/>
  <c r="Q3696" i="6"/>
  <c r="P3696" i="6"/>
  <c r="O3696" i="6"/>
  <c r="N3696" i="6"/>
  <c r="M3696" i="6"/>
  <c r="T3695" i="6" a="1"/>
  <c r="T3695" i="6" s="1"/>
  <c r="S3695" i="6" a="1"/>
  <c r="S3695" i="6" s="1"/>
  <c r="R3695" i="6"/>
  <c r="Q3695" i="6"/>
  <c r="P3695" i="6"/>
  <c r="O3695" i="6"/>
  <c r="N3695" i="6"/>
  <c r="M3695" i="6"/>
  <c r="T3694" i="6" a="1"/>
  <c r="T3694" i="6" s="1"/>
  <c r="S3694" i="6" a="1"/>
  <c r="S3694" i="6" s="1"/>
  <c r="R3694" i="6"/>
  <c r="Q3694" i="6"/>
  <c r="P3694" i="6"/>
  <c r="O3694" i="6"/>
  <c r="N3694" i="6"/>
  <c r="M3694" i="6"/>
  <c r="T3693" i="6" a="1"/>
  <c r="T3693" i="6" s="1"/>
  <c r="S3693" i="6" a="1"/>
  <c r="S3693" i="6" s="1"/>
  <c r="R3693" i="6"/>
  <c r="Q3693" i="6"/>
  <c r="P3693" i="6"/>
  <c r="O3693" i="6"/>
  <c r="N3693" i="6"/>
  <c r="M3693" i="6"/>
  <c r="T3692" i="6" a="1"/>
  <c r="T3692" i="6" s="1"/>
  <c r="S3692" i="6" a="1"/>
  <c r="S3692" i="6" s="1"/>
  <c r="R3692" i="6"/>
  <c r="Q3692" i="6"/>
  <c r="P3692" i="6"/>
  <c r="O3692" i="6"/>
  <c r="N3692" i="6"/>
  <c r="M3692" i="6"/>
  <c r="T3691" i="6" a="1"/>
  <c r="T3691" i="6" s="1"/>
  <c r="S3691" i="6" a="1"/>
  <c r="S3691" i="6" s="1"/>
  <c r="R3691" i="6"/>
  <c r="Q3691" i="6"/>
  <c r="P3691" i="6"/>
  <c r="O3691" i="6"/>
  <c r="N3691" i="6"/>
  <c r="M3691" i="6"/>
  <c r="T3690" i="6" a="1"/>
  <c r="T3690" i="6" s="1"/>
  <c r="S3690" i="6" a="1"/>
  <c r="S3690" i="6" s="1"/>
  <c r="R3690" i="6"/>
  <c r="Q3690" i="6"/>
  <c r="P3690" i="6"/>
  <c r="O3690" i="6"/>
  <c r="N3690" i="6"/>
  <c r="M3690" i="6"/>
  <c r="T3689" i="6" a="1"/>
  <c r="T3689" i="6" s="1"/>
  <c r="S3689" i="6" a="1"/>
  <c r="S3689" i="6" s="1"/>
  <c r="R3689" i="6"/>
  <c r="Q3689" i="6"/>
  <c r="P3689" i="6"/>
  <c r="O3689" i="6"/>
  <c r="N3689" i="6"/>
  <c r="M3689" i="6"/>
  <c r="T3688" i="6" a="1"/>
  <c r="T3688" i="6" s="1"/>
  <c r="S3688" i="6" a="1"/>
  <c r="S3688" i="6" s="1"/>
  <c r="R3688" i="6"/>
  <c r="Q3688" i="6"/>
  <c r="P3688" i="6"/>
  <c r="O3688" i="6"/>
  <c r="N3688" i="6"/>
  <c r="M3688" i="6"/>
  <c r="T3687" i="6" a="1"/>
  <c r="T3687" i="6" s="1"/>
  <c r="S3687" i="6" a="1"/>
  <c r="S3687" i="6" s="1"/>
  <c r="R3687" i="6"/>
  <c r="Q3687" i="6"/>
  <c r="P3687" i="6"/>
  <c r="O3687" i="6"/>
  <c r="N3687" i="6"/>
  <c r="M3687" i="6"/>
  <c r="T3686" i="6" a="1"/>
  <c r="T3686" i="6" s="1"/>
  <c r="S3686" i="6" a="1"/>
  <c r="S3686" i="6" s="1"/>
  <c r="R3686" i="6"/>
  <c r="Q3686" i="6"/>
  <c r="P3686" i="6"/>
  <c r="O3686" i="6"/>
  <c r="N3686" i="6"/>
  <c r="M3686" i="6"/>
  <c r="T3685" i="6" a="1"/>
  <c r="T3685" i="6" s="1"/>
  <c r="S3685" i="6" a="1"/>
  <c r="S3685" i="6" s="1"/>
  <c r="R3685" i="6"/>
  <c r="Q3685" i="6"/>
  <c r="P3685" i="6"/>
  <c r="O3685" i="6"/>
  <c r="N3685" i="6"/>
  <c r="M3685" i="6"/>
  <c r="T3684" i="6" a="1"/>
  <c r="T3684" i="6" s="1"/>
  <c r="S3684" i="6" a="1"/>
  <c r="S3684" i="6" s="1"/>
  <c r="R3684" i="6"/>
  <c r="Q3684" i="6"/>
  <c r="P3684" i="6"/>
  <c r="O3684" i="6"/>
  <c r="N3684" i="6"/>
  <c r="M3684" i="6"/>
  <c r="T3683" i="6" a="1"/>
  <c r="T3683" i="6" s="1"/>
  <c r="S3683" i="6" a="1"/>
  <c r="S3683" i="6" s="1"/>
  <c r="R3683" i="6"/>
  <c r="Q3683" i="6"/>
  <c r="P3683" i="6"/>
  <c r="O3683" i="6"/>
  <c r="N3683" i="6"/>
  <c r="M3683" i="6"/>
  <c r="T3682" i="6" a="1"/>
  <c r="T3682" i="6" s="1"/>
  <c r="S3682" i="6" a="1"/>
  <c r="S3682" i="6" s="1"/>
  <c r="R3682" i="6"/>
  <c r="Q3682" i="6"/>
  <c r="P3682" i="6"/>
  <c r="O3682" i="6"/>
  <c r="N3682" i="6"/>
  <c r="M3682" i="6"/>
  <c r="T3681" i="6" a="1"/>
  <c r="T3681" i="6" s="1"/>
  <c r="S3681" i="6" a="1"/>
  <c r="S3681" i="6" s="1"/>
  <c r="R3681" i="6"/>
  <c r="Q3681" i="6"/>
  <c r="P3681" i="6"/>
  <c r="O3681" i="6"/>
  <c r="N3681" i="6"/>
  <c r="M3681" i="6"/>
  <c r="T3680" i="6" a="1"/>
  <c r="T3680" i="6" s="1"/>
  <c r="S3680" i="6" a="1"/>
  <c r="S3680" i="6" s="1"/>
  <c r="R3680" i="6"/>
  <c r="Q3680" i="6"/>
  <c r="P3680" i="6"/>
  <c r="O3680" i="6"/>
  <c r="N3680" i="6"/>
  <c r="M3680" i="6"/>
  <c r="T3679" i="6" a="1"/>
  <c r="T3679" i="6" s="1"/>
  <c r="S3679" i="6" a="1"/>
  <c r="S3679" i="6" s="1"/>
  <c r="R3679" i="6"/>
  <c r="Q3679" i="6"/>
  <c r="P3679" i="6"/>
  <c r="O3679" i="6"/>
  <c r="N3679" i="6"/>
  <c r="M3679" i="6"/>
  <c r="T3678" i="6" a="1"/>
  <c r="T3678" i="6" s="1"/>
  <c r="S3678" i="6" a="1"/>
  <c r="S3678" i="6" s="1"/>
  <c r="R3678" i="6"/>
  <c r="Q3678" i="6"/>
  <c r="P3678" i="6"/>
  <c r="O3678" i="6"/>
  <c r="N3678" i="6"/>
  <c r="M3678" i="6"/>
  <c r="T3677" i="6" a="1"/>
  <c r="T3677" i="6" s="1"/>
  <c r="S3677" i="6" a="1"/>
  <c r="S3677" i="6" s="1"/>
  <c r="R3677" i="6"/>
  <c r="Q3677" i="6"/>
  <c r="P3677" i="6"/>
  <c r="O3677" i="6"/>
  <c r="N3677" i="6"/>
  <c r="M3677" i="6"/>
  <c r="T3676" i="6" a="1"/>
  <c r="T3676" i="6" s="1"/>
  <c r="S3676" i="6" a="1"/>
  <c r="S3676" i="6" s="1"/>
  <c r="R3676" i="6"/>
  <c r="Q3676" i="6"/>
  <c r="P3676" i="6"/>
  <c r="O3676" i="6"/>
  <c r="N3676" i="6"/>
  <c r="M3676" i="6"/>
  <c r="T3675" i="6" a="1"/>
  <c r="T3675" i="6" s="1"/>
  <c r="S3675" i="6" a="1"/>
  <c r="S3675" i="6" s="1"/>
  <c r="R3675" i="6"/>
  <c r="Q3675" i="6"/>
  <c r="P3675" i="6"/>
  <c r="O3675" i="6"/>
  <c r="N3675" i="6"/>
  <c r="M3675" i="6"/>
  <c r="T3674" i="6" a="1"/>
  <c r="T3674" i="6" s="1"/>
  <c r="S3674" i="6" a="1"/>
  <c r="S3674" i="6" s="1"/>
  <c r="R3674" i="6"/>
  <c r="Q3674" i="6"/>
  <c r="P3674" i="6"/>
  <c r="O3674" i="6"/>
  <c r="N3674" i="6"/>
  <c r="M3674" i="6"/>
  <c r="T3673" i="6" a="1"/>
  <c r="T3673" i="6" s="1"/>
  <c r="S3673" i="6" a="1"/>
  <c r="S3673" i="6" s="1"/>
  <c r="R3673" i="6"/>
  <c r="Q3673" i="6"/>
  <c r="P3673" i="6"/>
  <c r="O3673" i="6"/>
  <c r="N3673" i="6"/>
  <c r="M3673" i="6"/>
  <c r="T3672" i="6" a="1"/>
  <c r="T3672" i="6" s="1"/>
  <c r="S3672" i="6" a="1"/>
  <c r="S3672" i="6" s="1"/>
  <c r="R3672" i="6"/>
  <c r="Q3672" i="6"/>
  <c r="P3672" i="6"/>
  <c r="O3672" i="6"/>
  <c r="N3672" i="6"/>
  <c r="M3672" i="6"/>
  <c r="T3671" i="6" a="1"/>
  <c r="T3671" i="6" s="1"/>
  <c r="S3671" i="6" a="1"/>
  <c r="S3671" i="6" s="1"/>
  <c r="R3671" i="6"/>
  <c r="Q3671" i="6"/>
  <c r="P3671" i="6"/>
  <c r="O3671" i="6"/>
  <c r="N3671" i="6"/>
  <c r="M3671" i="6"/>
  <c r="T3670" i="6" a="1"/>
  <c r="T3670" i="6" s="1"/>
  <c r="S3670" i="6" a="1"/>
  <c r="S3670" i="6" s="1"/>
  <c r="R3670" i="6"/>
  <c r="Q3670" i="6"/>
  <c r="P3670" i="6"/>
  <c r="O3670" i="6"/>
  <c r="N3670" i="6"/>
  <c r="M3670" i="6"/>
  <c r="T3669" i="6" a="1"/>
  <c r="T3669" i="6" s="1"/>
  <c r="S3669" i="6" a="1"/>
  <c r="S3669" i="6" s="1"/>
  <c r="R3669" i="6"/>
  <c r="Q3669" i="6"/>
  <c r="P3669" i="6"/>
  <c r="O3669" i="6"/>
  <c r="N3669" i="6"/>
  <c r="M3669" i="6"/>
  <c r="T3668" i="6" a="1"/>
  <c r="T3668" i="6" s="1"/>
  <c r="S3668" i="6" a="1"/>
  <c r="S3668" i="6" s="1"/>
  <c r="R3668" i="6"/>
  <c r="Q3668" i="6"/>
  <c r="P3668" i="6"/>
  <c r="O3668" i="6"/>
  <c r="N3668" i="6"/>
  <c r="M3668" i="6"/>
  <c r="T3667" i="6" a="1"/>
  <c r="T3667" i="6" s="1"/>
  <c r="S3667" i="6" a="1"/>
  <c r="S3667" i="6" s="1"/>
  <c r="R3667" i="6"/>
  <c r="Q3667" i="6"/>
  <c r="P3667" i="6"/>
  <c r="O3667" i="6"/>
  <c r="N3667" i="6"/>
  <c r="M3667" i="6"/>
  <c r="T3666" i="6" a="1"/>
  <c r="T3666" i="6" s="1"/>
  <c r="S3666" i="6" a="1"/>
  <c r="S3666" i="6" s="1"/>
  <c r="R3666" i="6"/>
  <c r="Q3666" i="6"/>
  <c r="P3666" i="6"/>
  <c r="O3666" i="6"/>
  <c r="N3666" i="6"/>
  <c r="M3666" i="6"/>
  <c r="T3665" i="6" a="1"/>
  <c r="T3665" i="6" s="1"/>
  <c r="S3665" i="6" a="1"/>
  <c r="S3665" i="6" s="1"/>
  <c r="R3665" i="6"/>
  <c r="Q3665" i="6"/>
  <c r="P3665" i="6"/>
  <c r="O3665" i="6"/>
  <c r="N3665" i="6"/>
  <c r="M3665" i="6"/>
  <c r="T3664" i="6" a="1"/>
  <c r="T3664" i="6" s="1"/>
  <c r="S3664" i="6" a="1"/>
  <c r="S3664" i="6" s="1"/>
  <c r="R3664" i="6"/>
  <c r="Q3664" i="6"/>
  <c r="P3664" i="6"/>
  <c r="O3664" i="6"/>
  <c r="N3664" i="6"/>
  <c r="M3664" i="6"/>
  <c r="T3663" i="6" a="1"/>
  <c r="T3663" i="6" s="1"/>
  <c r="S3663" i="6" a="1"/>
  <c r="S3663" i="6" s="1"/>
  <c r="R3663" i="6"/>
  <c r="Q3663" i="6"/>
  <c r="P3663" i="6"/>
  <c r="O3663" i="6"/>
  <c r="N3663" i="6"/>
  <c r="M3663" i="6"/>
  <c r="T3662" i="6" a="1"/>
  <c r="T3662" i="6" s="1"/>
  <c r="S3662" i="6" a="1"/>
  <c r="S3662" i="6" s="1"/>
  <c r="R3662" i="6"/>
  <c r="Q3662" i="6"/>
  <c r="P3662" i="6"/>
  <c r="O3662" i="6"/>
  <c r="N3662" i="6"/>
  <c r="M3662" i="6"/>
  <c r="T3661" i="6" a="1"/>
  <c r="T3661" i="6" s="1"/>
  <c r="S3661" i="6" a="1"/>
  <c r="S3661" i="6" s="1"/>
  <c r="R3661" i="6"/>
  <c r="Q3661" i="6"/>
  <c r="P3661" i="6"/>
  <c r="O3661" i="6"/>
  <c r="N3661" i="6"/>
  <c r="M3661" i="6"/>
  <c r="T3660" i="6" a="1"/>
  <c r="T3660" i="6" s="1"/>
  <c r="S3660" i="6" a="1"/>
  <c r="S3660" i="6" s="1"/>
  <c r="R3660" i="6"/>
  <c r="Q3660" i="6"/>
  <c r="P3660" i="6"/>
  <c r="O3660" i="6"/>
  <c r="N3660" i="6"/>
  <c r="M3660" i="6"/>
  <c r="T3659" i="6" a="1"/>
  <c r="T3659" i="6" s="1"/>
  <c r="S3659" i="6" a="1"/>
  <c r="S3659" i="6" s="1"/>
  <c r="R3659" i="6"/>
  <c r="Q3659" i="6"/>
  <c r="P3659" i="6"/>
  <c r="O3659" i="6"/>
  <c r="N3659" i="6"/>
  <c r="M3659" i="6"/>
  <c r="T3658" i="6" a="1"/>
  <c r="T3658" i="6" s="1"/>
  <c r="S3658" i="6" a="1"/>
  <c r="S3658" i="6" s="1"/>
  <c r="R3658" i="6"/>
  <c r="Q3658" i="6"/>
  <c r="P3658" i="6"/>
  <c r="O3658" i="6"/>
  <c r="N3658" i="6"/>
  <c r="M3658" i="6"/>
  <c r="T3657" i="6" a="1"/>
  <c r="T3657" i="6" s="1"/>
  <c r="S3657" i="6" a="1"/>
  <c r="S3657" i="6" s="1"/>
  <c r="R3657" i="6"/>
  <c r="Q3657" i="6"/>
  <c r="P3657" i="6"/>
  <c r="O3657" i="6"/>
  <c r="N3657" i="6"/>
  <c r="M3657" i="6"/>
  <c r="T3656" i="6" a="1"/>
  <c r="T3656" i="6" s="1"/>
  <c r="S3656" i="6" a="1"/>
  <c r="S3656" i="6" s="1"/>
  <c r="R3656" i="6"/>
  <c r="Q3656" i="6"/>
  <c r="P3656" i="6"/>
  <c r="O3656" i="6"/>
  <c r="N3656" i="6"/>
  <c r="M3656" i="6"/>
  <c r="T3655" i="6" a="1"/>
  <c r="T3655" i="6" s="1"/>
  <c r="S3655" i="6" a="1"/>
  <c r="S3655" i="6" s="1"/>
  <c r="R3655" i="6"/>
  <c r="Q3655" i="6"/>
  <c r="P3655" i="6"/>
  <c r="O3655" i="6"/>
  <c r="N3655" i="6"/>
  <c r="M3655" i="6"/>
  <c r="T3654" i="6" a="1"/>
  <c r="T3654" i="6" s="1"/>
  <c r="S3654" i="6" a="1"/>
  <c r="S3654" i="6" s="1"/>
  <c r="R3654" i="6"/>
  <c r="Q3654" i="6"/>
  <c r="P3654" i="6"/>
  <c r="O3654" i="6"/>
  <c r="N3654" i="6"/>
  <c r="M3654" i="6"/>
  <c r="T3653" i="6" a="1"/>
  <c r="T3653" i="6" s="1"/>
  <c r="S3653" i="6" a="1"/>
  <c r="S3653" i="6" s="1"/>
  <c r="R3653" i="6"/>
  <c r="Q3653" i="6"/>
  <c r="P3653" i="6"/>
  <c r="O3653" i="6"/>
  <c r="N3653" i="6"/>
  <c r="M3653" i="6"/>
  <c r="T3652" i="6" a="1"/>
  <c r="T3652" i="6" s="1"/>
  <c r="S3652" i="6" a="1"/>
  <c r="S3652" i="6" s="1"/>
  <c r="R3652" i="6"/>
  <c r="Q3652" i="6"/>
  <c r="P3652" i="6"/>
  <c r="O3652" i="6"/>
  <c r="N3652" i="6"/>
  <c r="M3652" i="6"/>
  <c r="T3651" i="6" a="1"/>
  <c r="T3651" i="6" s="1"/>
  <c r="S3651" i="6" a="1"/>
  <c r="S3651" i="6" s="1"/>
  <c r="R3651" i="6"/>
  <c r="Q3651" i="6"/>
  <c r="P3651" i="6"/>
  <c r="O3651" i="6"/>
  <c r="N3651" i="6"/>
  <c r="M3651" i="6"/>
  <c r="T3650" i="6" a="1"/>
  <c r="T3650" i="6" s="1"/>
  <c r="S3650" i="6" a="1"/>
  <c r="S3650" i="6" s="1"/>
  <c r="R3650" i="6"/>
  <c r="Q3650" i="6"/>
  <c r="P3650" i="6"/>
  <c r="O3650" i="6"/>
  <c r="N3650" i="6"/>
  <c r="M3650" i="6"/>
  <c r="T3649" i="6" a="1"/>
  <c r="T3649" i="6" s="1"/>
  <c r="S3649" i="6" a="1"/>
  <c r="S3649" i="6" s="1"/>
  <c r="R3649" i="6"/>
  <c r="Q3649" i="6"/>
  <c r="P3649" i="6"/>
  <c r="O3649" i="6"/>
  <c r="N3649" i="6"/>
  <c r="M3649" i="6"/>
  <c r="T3648" i="6" a="1"/>
  <c r="T3648" i="6" s="1"/>
  <c r="S3648" i="6" a="1"/>
  <c r="S3648" i="6" s="1"/>
  <c r="R3648" i="6"/>
  <c r="Q3648" i="6"/>
  <c r="P3648" i="6"/>
  <c r="O3648" i="6"/>
  <c r="N3648" i="6"/>
  <c r="M3648" i="6"/>
  <c r="T3647" i="6" a="1"/>
  <c r="T3647" i="6" s="1"/>
  <c r="S3647" i="6" a="1"/>
  <c r="S3647" i="6" s="1"/>
  <c r="R3647" i="6"/>
  <c r="Q3647" i="6"/>
  <c r="P3647" i="6"/>
  <c r="O3647" i="6"/>
  <c r="N3647" i="6"/>
  <c r="M3647" i="6"/>
  <c r="T3646" i="6" a="1"/>
  <c r="T3646" i="6" s="1"/>
  <c r="S3646" i="6" a="1"/>
  <c r="S3646" i="6" s="1"/>
  <c r="R3646" i="6"/>
  <c r="Q3646" i="6"/>
  <c r="P3646" i="6"/>
  <c r="O3646" i="6"/>
  <c r="N3646" i="6"/>
  <c r="M3646" i="6"/>
  <c r="T3645" i="6" a="1"/>
  <c r="T3645" i="6" s="1"/>
  <c r="S3645" i="6" a="1"/>
  <c r="S3645" i="6" s="1"/>
  <c r="R3645" i="6"/>
  <c r="Q3645" i="6"/>
  <c r="P3645" i="6"/>
  <c r="O3645" i="6"/>
  <c r="N3645" i="6"/>
  <c r="M3645" i="6"/>
  <c r="T3644" i="6" a="1"/>
  <c r="T3644" i="6" s="1"/>
  <c r="S3644" i="6" a="1"/>
  <c r="S3644" i="6" s="1"/>
  <c r="R3644" i="6"/>
  <c r="Q3644" i="6"/>
  <c r="P3644" i="6"/>
  <c r="O3644" i="6"/>
  <c r="N3644" i="6"/>
  <c r="M3644" i="6"/>
  <c r="T3643" i="6" a="1"/>
  <c r="T3643" i="6" s="1"/>
  <c r="S3643" i="6" a="1"/>
  <c r="S3643" i="6" s="1"/>
  <c r="R3643" i="6"/>
  <c r="Q3643" i="6"/>
  <c r="P3643" i="6"/>
  <c r="O3643" i="6"/>
  <c r="N3643" i="6"/>
  <c r="M3643" i="6"/>
  <c r="T3642" i="6" a="1"/>
  <c r="T3642" i="6" s="1"/>
  <c r="S3642" i="6" a="1"/>
  <c r="S3642" i="6" s="1"/>
  <c r="R3642" i="6"/>
  <c r="Q3642" i="6"/>
  <c r="P3642" i="6"/>
  <c r="O3642" i="6"/>
  <c r="N3642" i="6"/>
  <c r="M3642" i="6"/>
  <c r="T3641" i="6" a="1"/>
  <c r="T3641" i="6" s="1"/>
  <c r="S3641" i="6" a="1"/>
  <c r="S3641" i="6" s="1"/>
  <c r="R3641" i="6"/>
  <c r="Q3641" i="6"/>
  <c r="P3641" i="6"/>
  <c r="O3641" i="6"/>
  <c r="N3641" i="6"/>
  <c r="M3641" i="6"/>
  <c r="T3640" i="6" a="1"/>
  <c r="T3640" i="6" s="1"/>
  <c r="S3640" i="6" a="1"/>
  <c r="S3640" i="6" s="1"/>
  <c r="R3640" i="6"/>
  <c r="Q3640" i="6"/>
  <c r="P3640" i="6"/>
  <c r="O3640" i="6"/>
  <c r="N3640" i="6"/>
  <c r="M3640" i="6"/>
  <c r="T3639" i="6" a="1"/>
  <c r="T3639" i="6" s="1"/>
  <c r="S3639" i="6" a="1"/>
  <c r="S3639" i="6" s="1"/>
  <c r="R3639" i="6"/>
  <c r="Q3639" i="6"/>
  <c r="P3639" i="6"/>
  <c r="O3639" i="6"/>
  <c r="N3639" i="6"/>
  <c r="M3639" i="6"/>
  <c r="T3638" i="6" a="1"/>
  <c r="T3638" i="6" s="1"/>
  <c r="S3638" i="6" a="1"/>
  <c r="S3638" i="6" s="1"/>
  <c r="R3638" i="6"/>
  <c r="Q3638" i="6"/>
  <c r="P3638" i="6"/>
  <c r="O3638" i="6"/>
  <c r="N3638" i="6"/>
  <c r="M3638" i="6"/>
  <c r="T3637" i="6" a="1"/>
  <c r="T3637" i="6" s="1"/>
  <c r="S3637" i="6" a="1"/>
  <c r="S3637" i="6" s="1"/>
  <c r="R3637" i="6"/>
  <c r="Q3637" i="6"/>
  <c r="P3637" i="6"/>
  <c r="O3637" i="6"/>
  <c r="N3637" i="6"/>
  <c r="M3637" i="6"/>
  <c r="T3636" i="6" a="1"/>
  <c r="T3636" i="6" s="1"/>
  <c r="S3636" i="6" a="1"/>
  <c r="S3636" i="6" s="1"/>
  <c r="R3636" i="6"/>
  <c r="Q3636" i="6"/>
  <c r="P3636" i="6"/>
  <c r="O3636" i="6"/>
  <c r="N3636" i="6"/>
  <c r="M3636" i="6"/>
  <c r="T3635" i="6" a="1"/>
  <c r="T3635" i="6" s="1"/>
  <c r="S3635" i="6" a="1"/>
  <c r="S3635" i="6" s="1"/>
  <c r="R3635" i="6"/>
  <c r="Q3635" i="6"/>
  <c r="P3635" i="6"/>
  <c r="O3635" i="6"/>
  <c r="N3635" i="6"/>
  <c r="M3635" i="6"/>
  <c r="T3634" i="6" a="1"/>
  <c r="T3634" i="6" s="1"/>
  <c r="S3634" i="6" a="1"/>
  <c r="S3634" i="6" s="1"/>
  <c r="R3634" i="6"/>
  <c r="Q3634" i="6"/>
  <c r="P3634" i="6"/>
  <c r="O3634" i="6"/>
  <c r="N3634" i="6"/>
  <c r="M3634" i="6"/>
  <c r="T3633" i="6" a="1"/>
  <c r="T3633" i="6" s="1"/>
  <c r="S3633" i="6" a="1"/>
  <c r="S3633" i="6" s="1"/>
  <c r="R3633" i="6"/>
  <c r="Q3633" i="6"/>
  <c r="P3633" i="6"/>
  <c r="O3633" i="6"/>
  <c r="N3633" i="6"/>
  <c r="M3633" i="6"/>
  <c r="T3632" i="6" a="1"/>
  <c r="T3632" i="6" s="1"/>
  <c r="S3632" i="6" a="1"/>
  <c r="S3632" i="6" s="1"/>
  <c r="R3632" i="6"/>
  <c r="Q3632" i="6"/>
  <c r="P3632" i="6"/>
  <c r="O3632" i="6"/>
  <c r="N3632" i="6"/>
  <c r="M3632" i="6"/>
  <c r="T3631" i="6" a="1"/>
  <c r="T3631" i="6" s="1"/>
  <c r="S3631" i="6" a="1"/>
  <c r="S3631" i="6" s="1"/>
  <c r="R3631" i="6"/>
  <c r="Q3631" i="6"/>
  <c r="P3631" i="6"/>
  <c r="O3631" i="6"/>
  <c r="N3631" i="6"/>
  <c r="M3631" i="6"/>
  <c r="T3630" i="6" a="1"/>
  <c r="T3630" i="6" s="1"/>
  <c r="S3630" i="6" a="1"/>
  <c r="S3630" i="6" s="1"/>
  <c r="R3630" i="6"/>
  <c r="Q3630" i="6"/>
  <c r="P3630" i="6"/>
  <c r="O3630" i="6"/>
  <c r="N3630" i="6"/>
  <c r="M3630" i="6"/>
  <c r="T3629" i="6" a="1"/>
  <c r="T3629" i="6" s="1"/>
  <c r="S3629" i="6" a="1"/>
  <c r="S3629" i="6" s="1"/>
  <c r="R3629" i="6"/>
  <c r="Q3629" i="6"/>
  <c r="P3629" i="6"/>
  <c r="O3629" i="6"/>
  <c r="N3629" i="6"/>
  <c r="M3629" i="6"/>
  <c r="T3628" i="6" a="1"/>
  <c r="T3628" i="6" s="1"/>
  <c r="S3628" i="6" a="1"/>
  <c r="S3628" i="6" s="1"/>
  <c r="R3628" i="6"/>
  <c r="Q3628" i="6"/>
  <c r="P3628" i="6"/>
  <c r="O3628" i="6"/>
  <c r="N3628" i="6"/>
  <c r="M3628" i="6"/>
  <c r="T3627" i="6" a="1"/>
  <c r="T3627" i="6" s="1"/>
  <c r="S3627" i="6" a="1"/>
  <c r="S3627" i="6" s="1"/>
  <c r="R3627" i="6"/>
  <c r="Q3627" i="6"/>
  <c r="P3627" i="6"/>
  <c r="O3627" i="6"/>
  <c r="N3627" i="6"/>
  <c r="M3627" i="6"/>
  <c r="T3626" i="6" a="1"/>
  <c r="T3626" i="6" s="1"/>
  <c r="S3626" i="6" a="1"/>
  <c r="S3626" i="6" s="1"/>
  <c r="R3626" i="6"/>
  <c r="Q3626" i="6"/>
  <c r="P3626" i="6"/>
  <c r="O3626" i="6"/>
  <c r="N3626" i="6"/>
  <c r="M3626" i="6"/>
  <c r="T3625" i="6" a="1"/>
  <c r="T3625" i="6" s="1"/>
  <c r="S3625" i="6" a="1"/>
  <c r="S3625" i="6" s="1"/>
  <c r="R3625" i="6"/>
  <c r="Q3625" i="6"/>
  <c r="P3625" i="6"/>
  <c r="O3625" i="6"/>
  <c r="N3625" i="6"/>
  <c r="M3625" i="6"/>
  <c r="T3624" i="6" a="1"/>
  <c r="T3624" i="6" s="1"/>
  <c r="S3624" i="6" a="1"/>
  <c r="S3624" i="6" s="1"/>
  <c r="R3624" i="6"/>
  <c r="Q3624" i="6"/>
  <c r="P3624" i="6"/>
  <c r="O3624" i="6"/>
  <c r="N3624" i="6"/>
  <c r="M3624" i="6"/>
  <c r="T3623" i="6" a="1"/>
  <c r="T3623" i="6" s="1"/>
  <c r="S3623" i="6" a="1"/>
  <c r="S3623" i="6" s="1"/>
  <c r="R3623" i="6"/>
  <c r="Q3623" i="6"/>
  <c r="P3623" i="6"/>
  <c r="O3623" i="6"/>
  <c r="N3623" i="6"/>
  <c r="M3623" i="6"/>
  <c r="T3622" i="6" a="1"/>
  <c r="T3622" i="6" s="1"/>
  <c r="S3622" i="6" a="1"/>
  <c r="S3622" i="6" s="1"/>
  <c r="R3622" i="6"/>
  <c r="Q3622" i="6"/>
  <c r="P3622" i="6"/>
  <c r="O3622" i="6"/>
  <c r="N3622" i="6"/>
  <c r="M3622" i="6"/>
  <c r="T3621" i="6" a="1"/>
  <c r="T3621" i="6" s="1"/>
  <c r="S3621" i="6" a="1"/>
  <c r="S3621" i="6" s="1"/>
  <c r="R3621" i="6"/>
  <c r="Q3621" i="6"/>
  <c r="P3621" i="6"/>
  <c r="O3621" i="6"/>
  <c r="N3621" i="6"/>
  <c r="M3621" i="6"/>
  <c r="T3620" i="6" a="1"/>
  <c r="T3620" i="6" s="1"/>
  <c r="S3620" i="6" a="1"/>
  <c r="S3620" i="6" s="1"/>
  <c r="R3620" i="6"/>
  <c r="Q3620" i="6"/>
  <c r="P3620" i="6"/>
  <c r="O3620" i="6"/>
  <c r="N3620" i="6"/>
  <c r="M3620" i="6"/>
  <c r="T3619" i="6" a="1"/>
  <c r="T3619" i="6" s="1"/>
  <c r="S3619" i="6" a="1"/>
  <c r="S3619" i="6" s="1"/>
  <c r="R3619" i="6"/>
  <c r="Q3619" i="6"/>
  <c r="P3619" i="6"/>
  <c r="O3619" i="6"/>
  <c r="N3619" i="6"/>
  <c r="M3619" i="6"/>
  <c r="T3618" i="6" a="1"/>
  <c r="T3618" i="6" s="1"/>
  <c r="S3618" i="6" a="1"/>
  <c r="S3618" i="6" s="1"/>
  <c r="R3618" i="6"/>
  <c r="Q3618" i="6"/>
  <c r="P3618" i="6"/>
  <c r="O3618" i="6"/>
  <c r="N3618" i="6"/>
  <c r="M3618" i="6"/>
  <c r="T3617" i="6" a="1"/>
  <c r="T3617" i="6" s="1"/>
  <c r="S3617" i="6" a="1"/>
  <c r="S3617" i="6" s="1"/>
  <c r="R3617" i="6"/>
  <c r="Q3617" i="6"/>
  <c r="P3617" i="6"/>
  <c r="O3617" i="6"/>
  <c r="N3617" i="6"/>
  <c r="M3617" i="6"/>
  <c r="T3616" i="6" a="1"/>
  <c r="T3616" i="6" s="1"/>
  <c r="S3616" i="6" a="1"/>
  <c r="S3616" i="6" s="1"/>
  <c r="R3616" i="6"/>
  <c r="Q3616" i="6"/>
  <c r="P3616" i="6"/>
  <c r="O3616" i="6"/>
  <c r="N3616" i="6"/>
  <c r="M3616" i="6"/>
  <c r="T3615" i="6" a="1"/>
  <c r="T3615" i="6" s="1"/>
  <c r="S3615" i="6" a="1"/>
  <c r="S3615" i="6" s="1"/>
  <c r="R3615" i="6"/>
  <c r="Q3615" i="6"/>
  <c r="P3615" i="6"/>
  <c r="O3615" i="6"/>
  <c r="N3615" i="6"/>
  <c r="M3615" i="6"/>
  <c r="T3614" i="6" a="1"/>
  <c r="T3614" i="6" s="1"/>
  <c r="S3614" i="6" a="1"/>
  <c r="S3614" i="6" s="1"/>
  <c r="R3614" i="6"/>
  <c r="Q3614" i="6"/>
  <c r="P3614" i="6"/>
  <c r="O3614" i="6"/>
  <c r="N3614" i="6"/>
  <c r="M3614" i="6"/>
  <c r="T3613" i="6" a="1"/>
  <c r="T3613" i="6" s="1"/>
  <c r="S3613" i="6" a="1"/>
  <c r="S3613" i="6" s="1"/>
  <c r="R3613" i="6"/>
  <c r="Q3613" i="6"/>
  <c r="P3613" i="6"/>
  <c r="O3613" i="6"/>
  <c r="N3613" i="6"/>
  <c r="M3613" i="6"/>
  <c r="T3612" i="6" a="1"/>
  <c r="T3612" i="6" s="1"/>
  <c r="S3612" i="6" a="1"/>
  <c r="S3612" i="6" s="1"/>
  <c r="R3612" i="6"/>
  <c r="Q3612" i="6"/>
  <c r="P3612" i="6"/>
  <c r="O3612" i="6"/>
  <c r="N3612" i="6"/>
  <c r="M3612" i="6"/>
  <c r="T3611" i="6" a="1"/>
  <c r="T3611" i="6" s="1"/>
  <c r="S3611" i="6" a="1"/>
  <c r="S3611" i="6" s="1"/>
  <c r="R3611" i="6"/>
  <c r="Q3611" i="6"/>
  <c r="P3611" i="6"/>
  <c r="O3611" i="6"/>
  <c r="N3611" i="6"/>
  <c r="M3611" i="6"/>
  <c r="T3610" i="6" a="1"/>
  <c r="T3610" i="6" s="1"/>
  <c r="S3610" i="6" a="1"/>
  <c r="S3610" i="6" s="1"/>
  <c r="R3610" i="6"/>
  <c r="Q3610" i="6"/>
  <c r="P3610" i="6"/>
  <c r="O3610" i="6"/>
  <c r="N3610" i="6"/>
  <c r="M3610" i="6"/>
  <c r="T3609" i="6" a="1"/>
  <c r="T3609" i="6" s="1"/>
  <c r="S3609" i="6" a="1"/>
  <c r="S3609" i="6" s="1"/>
  <c r="R3609" i="6"/>
  <c r="Q3609" i="6"/>
  <c r="P3609" i="6"/>
  <c r="O3609" i="6"/>
  <c r="N3609" i="6"/>
  <c r="M3609" i="6"/>
  <c r="T3608" i="6" a="1"/>
  <c r="T3608" i="6" s="1"/>
  <c r="S3608" i="6" a="1"/>
  <c r="S3608" i="6" s="1"/>
  <c r="R3608" i="6"/>
  <c r="Q3608" i="6"/>
  <c r="P3608" i="6"/>
  <c r="O3608" i="6"/>
  <c r="N3608" i="6"/>
  <c r="M3608" i="6"/>
  <c r="T3607" i="6" a="1"/>
  <c r="T3607" i="6" s="1"/>
  <c r="S3607" i="6" a="1"/>
  <c r="S3607" i="6" s="1"/>
  <c r="R3607" i="6"/>
  <c r="Q3607" i="6"/>
  <c r="P3607" i="6"/>
  <c r="O3607" i="6"/>
  <c r="N3607" i="6"/>
  <c r="M3607" i="6"/>
  <c r="T3606" i="6" a="1"/>
  <c r="T3606" i="6" s="1"/>
  <c r="S3606" i="6" a="1"/>
  <c r="S3606" i="6" s="1"/>
  <c r="R3606" i="6"/>
  <c r="Q3606" i="6"/>
  <c r="P3606" i="6"/>
  <c r="O3606" i="6"/>
  <c r="N3606" i="6"/>
  <c r="M3606" i="6"/>
  <c r="T3605" i="6" a="1"/>
  <c r="T3605" i="6" s="1"/>
  <c r="S3605" i="6" a="1"/>
  <c r="S3605" i="6" s="1"/>
  <c r="R3605" i="6"/>
  <c r="Q3605" i="6"/>
  <c r="P3605" i="6"/>
  <c r="O3605" i="6"/>
  <c r="N3605" i="6"/>
  <c r="M3605" i="6"/>
  <c r="T3604" i="6" a="1"/>
  <c r="T3604" i="6" s="1"/>
  <c r="S3604" i="6" a="1"/>
  <c r="S3604" i="6" s="1"/>
  <c r="R3604" i="6"/>
  <c r="Q3604" i="6"/>
  <c r="P3604" i="6"/>
  <c r="O3604" i="6"/>
  <c r="N3604" i="6"/>
  <c r="M3604" i="6"/>
  <c r="T3603" i="6" a="1"/>
  <c r="T3603" i="6" s="1"/>
  <c r="S3603" i="6" a="1"/>
  <c r="S3603" i="6" s="1"/>
  <c r="R3603" i="6"/>
  <c r="Q3603" i="6"/>
  <c r="P3603" i="6"/>
  <c r="O3603" i="6"/>
  <c r="N3603" i="6"/>
  <c r="M3603" i="6"/>
  <c r="T3602" i="6" a="1"/>
  <c r="T3602" i="6" s="1"/>
  <c r="S3602" i="6" a="1"/>
  <c r="S3602" i="6" s="1"/>
  <c r="R3602" i="6"/>
  <c r="Q3602" i="6"/>
  <c r="P3602" i="6"/>
  <c r="O3602" i="6"/>
  <c r="N3602" i="6"/>
  <c r="M3602" i="6"/>
  <c r="T3601" i="6" a="1"/>
  <c r="T3601" i="6" s="1"/>
  <c r="S3601" i="6" a="1"/>
  <c r="S3601" i="6" s="1"/>
  <c r="R3601" i="6"/>
  <c r="Q3601" i="6"/>
  <c r="P3601" i="6"/>
  <c r="O3601" i="6"/>
  <c r="N3601" i="6"/>
  <c r="M3601" i="6"/>
  <c r="T3600" i="6" a="1"/>
  <c r="T3600" i="6" s="1"/>
  <c r="S3600" i="6" a="1"/>
  <c r="S3600" i="6" s="1"/>
  <c r="R3600" i="6"/>
  <c r="Q3600" i="6"/>
  <c r="P3600" i="6"/>
  <c r="O3600" i="6"/>
  <c r="N3600" i="6"/>
  <c r="M3600" i="6"/>
  <c r="T3599" i="6" a="1"/>
  <c r="T3599" i="6" s="1"/>
  <c r="S3599" i="6" a="1"/>
  <c r="S3599" i="6" s="1"/>
  <c r="R3599" i="6"/>
  <c r="Q3599" i="6"/>
  <c r="P3599" i="6"/>
  <c r="O3599" i="6"/>
  <c r="N3599" i="6"/>
  <c r="M3599" i="6"/>
  <c r="T3598" i="6" a="1"/>
  <c r="T3598" i="6" s="1"/>
  <c r="S3598" i="6" a="1"/>
  <c r="S3598" i="6" s="1"/>
  <c r="R3598" i="6"/>
  <c r="Q3598" i="6"/>
  <c r="P3598" i="6"/>
  <c r="O3598" i="6"/>
  <c r="N3598" i="6"/>
  <c r="M3598" i="6"/>
  <c r="T3597" i="6" a="1"/>
  <c r="T3597" i="6" s="1"/>
  <c r="S3597" i="6" a="1"/>
  <c r="S3597" i="6" s="1"/>
  <c r="R3597" i="6"/>
  <c r="Q3597" i="6"/>
  <c r="P3597" i="6"/>
  <c r="O3597" i="6"/>
  <c r="N3597" i="6"/>
  <c r="M3597" i="6"/>
  <c r="T3596" i="6" a="1"/>
  <c r="T3596" i="6" s="1"/>
  <c r="S3596" i="6" a="1"/>
  <c r="S3596" i="6" s="1"/>
  <c r="R3596" i="6"/>
  <c r="Q3596" i="6"/>
  <c r="P3596" i="6"/>
  <c r="O3596" i="6"/>
  <c r="N3596" i="6"/>
  <c r="M3596" i="6"/>
  <c r="T3595" i="6" a="1"/>
  <c r="T3595" i="6" s="1"/>
  <c r="S3595" i="6" a="1"/>
  <c r="S3595" i="6" s="1"/>
  <c r="R3595" i="6"/>
  <c r="Q3595" i="6"/>
  <c r="P3595" i="6"/>
  <c r="O3595" i="6"/>
  <c r="N3595" i="6"/>
  <c r="M3595" i="6"/>
  <c r="T3594" i="6" a="1"/>
  <c r="T3594" i="6" s="1"/>
  <c r="S3594" i="6" a="1"/>
  <c r="S3594" i="6" s="1"/>
  <c r="R3594" i="6"/>
  <c r="Q3594" i="6"/>
  <c r="P3594" i="6"/>
  <c r="O3594" i="6"/>
  <c r="N3594" i="6"/>
  <c r="M3594" i="6"/>
  <c r="T3593" i="6" a="1"/>
  <c r="T3593" i="6" s="1"/>
  <c r="S3593" i="6" a="1"/>
  <c r="S3593" i="6" s="1"/>
  <c r="R3593" i="6"/>
  <c r="Q3593" i="6"/>
  <c r="P3593" i="6"/>
  <c r="O3593" i="6"/>
  <c r="N3593" i="6"/>
  <c r="M3593" i="6"/>
  <c r="T3592" i="6" a="1"/>
  <c r="T3592" i="6" s="1"/>
  <c r="S3592" i="6" a="1"/>
  <c r="S3592" i="6" s="1"/>
  <c r="R3592" i="6"/>
  <c r="Q3592" i="6"/>
  <c r="P3592" i="6"/>
  <c r="O3592" i="6"/>
  <c r="N3592" i="6"/>
  <c r="M3592" i="6"/>
  <c r="T3591" i="6" a="1"/>
  <c r="T3591" i="6" s="1"/>
  <c r="S3591" i="6" a="1"/>
  <c r="S3591" i="6" s="1"/>
  <c r="R3591" i="6"/>
  <c r="Q3591" i="6"/>
  <c r="P3591" i="6"/>
  <c r="O3591" i="6"/>
  <c r="N3591" i="6"/>
  <c r="M3591" i="6"/>
  <c r="T3590" i="6" a="1"/>
  <c r="T3590" i="6" s="1"/>
  <c r="S3590" i="6" a="1"/>
  <c r="S3590" i="6" s="1"/>
  <c r="R3590" i="6"/>
  <c r="Q3590" i="6"/>
  <c r="P3590" i="6"/>
  <c r="O3590" i="6"/>
  <c r="N3590" i="6"/>
  <c r="M3590" i="6"/>
  <c r="T3589" i="6" a="1"/>
  <c r="T3589" i="6" s="1"/>
  <c r="S3589" i="6" a="1"/>
  <c r="S3589" i="6" s="1"/>
  <c r="R3589" i="6"/>
  <c r="Q3589" i="6"/>
  <c r="P3589" i="6"/>
  <c r="O3589" i="6"/>
  <c r="N3589" i="6"/>
  <c r="M3589" i="6"/>
  <c r="T3588" i="6" a="1"/>
  <c r="T3588" i="6" s="1"/>
  <c r="S3588" i="6" a="1"/>
  <c r="S3588" i="6" s="1"/>
  <c r="R3588" i="6"/>
  <c r="Q3588" i="6"/>
  <c r="P3588" i="6"/>
  <c r="O3588" i="6"/>
  <c r="N3588" i="6"/>
  <c r="M3588" i="6"/>
  <c r="T3587" i="6" a="1"/>
  <c r="T3587" i="6" s="1"/>
  <c r="S3587" i="6" a="1"/>
  <c r="S3587" i="6" s="1"/>
  <c r="R3587" i="6"/>
  <c r="Q3587" i="6"/>
  <c r="P3587" i="6"/>
  <c r="O3587" i="6"/>
  <c r="N3587" i="6"/>
  <c r="M3587" i="6"/>
  <c r="T3586" i="6" a="1"/>
  <c r="T3586" i="6" s="1"/>
  <c r="S3586" i="6" a="1"/>
  <c r="S3586" i="6" s="1"/>
  <c r="R3586" i="6"/>
  <c r="Q3586" i="6"/>
  <c r="P3586" i="6"/>
  <c r="O3586" i="6"/>
  <c r="N3586" i="6"/>
  <c r="M3586" i="6"/>
  <c r="T3585" i="6" a="1"/>
  <c r="T3585" i="6" s="1"/>
  <c r="S3585" i="6" a="1"/>
  <c r="S3585" i="6" s="1"/>
  <c r="R3585" i="6"/>
  <c r="Q3585" i="6"/>
  <c r="P3585" i="6"/>
  <c r="O3585" i="6"/>
  <c r="N3585" i="6"/>
  <c r="M3585" i="6"/>
  <c r="T3584" i="6" a="1"/>
  <c r="T3584" i="6" s="1"/>
  <c r="S3584" i="6" a="1"/>
  <c r="S3584" i="6" s="1"/>
  <c r="R3584" i="6"/>
  <c r="Q3584" i="6"/>
  <c r="P3584" i="6"/>
  <c r="O3584" i="6"/>
  <c r="N3584" i="6"/>
  <c r="M3584" i="6"/>
  <c r="T3583" i="6" a="1"/>
  <c r="T3583" i="6" s="1"/>
  <c r="S3583" i="6" a="1"/>
  <c r="S3583" i="6" s="1"/>
  <c r="R3583" i="6"/>
  <c r="Q3583" i="6"/>
  <c r="P3583" i="6"/>
  <c r="O3583" i="6"/>
  <c r="N3583" i="6"/>
  <c r="M3583" i="6"/>
  <c r="T3582" i="6" a="1"/>
  <c r="T3582" i="6" s="1"/>
  <c r="S3582" i="6" a="1"/>
  <c r="S3582" i="6" s="1"/>
  <c r="R3582" i="6"/>
  <c r="Q3582" i="6"/>
  <c r="P3582" i="6"/>
  <c r="O3582" i="6"/>
  <c r="N3582" i="6"/>
  <c r="M3582" i="6"/>
  <c r="T3581" i="6" a="1"/>
  <c r="T3581" i="6" s="1"/>
  <c r="S3581" i="6" a="1"/>
  <c r="S3581" i="6" s="1"/>
  <c r="R3581" i="6"/>
  <c r="Q3581" i="6"/>
  <c r="P3581" i="6"/>
  <c r="O3581" i="6"/>
  <c r="N3581" i="6"/>
  <c r="M3581" i="6"/>
  <c r="T3580" i="6" a="1"/>
  <c r="T3580" i="6" s="1"/>
  <c r="S3580" i="6" a="1"/>
  <c r="S3580" i="6" s="1"/>
  <c r="R3580" i="6"/>
  <c r="Q3580" i="6"/>
  <c r="P3580" i="6"/>
  <c r="O3580" i="6"/>
  <c r="N3580" i="6"/>
  <c r="M3580" i="6"/>
  <c r="T3579" i="6" a="1"/>
  <c r="T3579" i="6" s="1"/>
  <c r="S3579" i="6" a="1"/>
  <c r="S3579" i="6" s="1"/>
  <c r="R3579" i="6"/>
  <c r="Q3579" i="6"/>
  <c r="P3579" i="6"/>
  <c r="O3579" i="6"/>
  <c r="N3579" i="6"/>
  <c r="M3579" i="6"/>
  <c r="T3578" i="6" a="1"/>
  <c r="T3578" i="6" s="1"/>
  <c r="S3578" i="6" a="1"/>
  <c r="S3578" i="6" s="1"/>
  <c r="R3578" i="6"/>
  <c r="Q3578" i="6"/>
  <c r="P3578" i="6"/>
  <c r="O3578" i="6"/>
  <c r="N3578" i="6"/>
  <c r="M3578" i="6"/>
  <c r="T3577" i="6" a="1"/>
  <c r="T3577" i="6" s="1"/>
  <c r="S3577" i="6" a="1"/>
  <c r="S3577" i="6" s="1"/>
  <c r="R3577" i="6"/>
  <c r="Q3577" i="6"/>
  <c r="P3577" i="6"/>
  <c r="O3577" i="6"/>
  <c r="N3577" i="6"/>
  <c r="M3577" i="6"/>
  <c r="T3576" i="6" a="1"/>
  <c r="T3576" i="6" s="1"/>
  <c r="S3576" i="6" a="1"/>
  <c r="S3576" i="6" s="1"/>
  <c r="R3576" i="6"/>
  <c r="Q3576" i="6"/>
  <c r="P3576" i="6"/>
  <c r="O3576" i="6"/>
  <c r="N3576" i="6"/>
  <c r="M3576" i="6"/>
  <c r="T3575" i="6" a="1"/>
  <c r="T3575" i="6" s="1"/>
  <c r="S3575" i="6" a="1"/>
  <c r="S3575" i="6" s="1"/>
  <c r="R3575" i="6"/>
  <c r="Q3575" i="6"/>
  <c r="P3575" i="6"/>
  <c r="O3575" i="6"/>
  <c r="N3575" i="6"/>
  <c r="M3575" i="6"/>
  <c r="T3574" i="6" a="1"/>
  <c r="T3574" i="6" s="1"/>
  <c r="S3574" i="6" a="1"/>
  <c r="S3574" i="6" s="1"/>
  <c r="R3574" i="6"/>
  <c r="Q3574" i="6"/>
  <c r="P3574" i="6"/>
  <c r="O3574" i="6"/>
  <c r="N3574" i="6"/>
  <c r="M3574" i="6"/>
  <c r="T3573" i="6" a="1"/>
  <c r="T3573" i="6" s="1"/>
  <c r="S3573" i="6" a="1"/>
  <c r="S3573" i="6" s="1"/>
  <c r="R3573" i="6"/>
  <c r="Q3573" i="6"/>
  <c r="P3573" i="6"/>
  <c r="O3573" i="6"/>
  <c r="N3573" i="6"/>
  <c r="M3573" i="6"/>
  <c r="T3572" i="6" a="1"/>
  <c r="T3572" i="6" s="1"/>
  <c r="S3572" i="6" a="1"/>
  <c r="S3572" i="6" s="1"/>
  <c r="R3572" i="6"/>
  <c r="Q3572" i="6"/>
  <c r="P3572" i="6"/>
  <c r="O3572" i="6"/>
  <c r="N3572" i="6"/>
  <c r="M3572" i="6"/>
  <c r="T3571" i="6" a="1"/>
  <c r="T3571" i="6" s="1"/>
  <c r="S3571" i="6" a="1"/>
  <c r="S3571" i="6" s="1"/>
  <c r="R3571" i="6"/>
  <c r="Q3571" i="6"/>
  <c r="P3571" i="6"/>
  <c r="O3571" i="6"/>
  <c r="N3571" i="6"/>
  <c r="M3571" i="6"/>
  <c r="T3570" i="6" a="1"/>
  <c r="T3570" i="6" s="1"/>
  <c r="S3570" i="6" a="1"/>
  <c r="S3570" i="6" s="1"/>
  <c r="R3570" i="6"/>
  <c r="Q3570" i="6"/>
  <c r="P3570" i="6"/>
  <c r="O3570" i="6"/>
  <c r="N3570" i="6"/>
  <c r="M3570" i="6"/>
  <c r="T3569" i="6" a="1"/>
  <c r="T3569" i="6" s="1"/>
  <c r="S3569" i="6" a="1"/>
  <c r="S3569" i="6" s="1"/>
  <c r="R3569" i="6"/>
  <c r="Q3569" i="6"/>
  <c r="P3569" i="6"/>
  <c r="O3569" i="6"/>
  <c r="N3569" i="6"/>
  <c r="M3569" i="6"/>
  <c r="T3568" i="6" a="1"/>
  <c r="T3568" i="6" s="1"/>
  <c r="S3568" i="6" a="1"/>
  <c r="S3568" i="6" s="1"/>
  <c r="R3568" i="6"/>
  <c r="Q3568" i="6"/>
  <c r="P3568" i="6"/>
  <c r="O3568" i="6"/>
  <c r="N3568" i="6"/>
  <c r="M3568" i="6"/>
  <c r="T3567" i="6" a="1"/>
  <c r="T3567" i="6" s="1"/>
  <c r="S3567" i="6" a="1"/>
  <c r="S3567" i="6" s="1"/>
  <c r="R3567" i="6"/>
  <c r="Q3567" i="6"/>
  <c r="P3567" i="6"/>
  <c r="O3567" i="6"/>
  <c r="N3567" i="6"/>
  <c r="M3567" i="6"/>
  <c r="T3566" i="6" a="1"/>
  <c r="T3566" i="6" s="1"/>
  <c r="S3566" i="6" a="1"/>
  <c r="S3566" i="6" s="1"/>
  <c r="R3566" i="6"/>
  <c r="Q3566" i="6"/>
  <c r="P3566" i="6"/>
  <c r="O3566" i="6"/>
  <c r="N3566" i="6"/>
  <c r="M3566" i="6"/>
  <c r="T3565" i="6" a="1"/>
  <c r="T3565" i="6" s="1"/>
  <c r="S3565" i="6" a="1"/>
  <c r="S3565" i="6" s="1"/>
  <c r="R3565" i="6"/>
  <c r="Q3565" i="6"/>
  <c r="P3565" i="6"/>
  <c r="O3565" i="6"/>
  <c r="N3565" i="6"/>
  <c r="M3565" i="6"/>
  <c r="T3564" i="6" a="1"/>
  <c r="T3564" i="6" s="1"/>
  <c r="S3564" i="6" a="1"/>
  <c r="S3564" i="6" s="1"/>
  <c r="R3564" i="6"/>
  <c r="Q3564" i="6"/>
  <c r="P3564" i="6"/>
  <c r="O3564" i="6"/>
  <c r="N3564" i="6"/>
  <c r="M3564" i="6"/>
  <c r="T3563" i="6" a="1"/>
  <c r="T3563" i="6" s="1"/>
  <c r="S3563" i="6" a="1"/>
  <c r="S3563" i="6" s="1"/>
  <c r="R3563" i="6"/>
  <c r="Q3563" i="6"/>
  <c r="P3563" i="6"/>
  <c r="O3563" i="6"/>
  <c r="N3563" i="6"/>
  <c r="M3563" i="6"/>
  <c r="T3562" i="6" a="1"/>
  <c r="T3562" i="6" s="1"/>
  <c r="S3562" i="6" a="1"/>
  <c r="S3562" i="6" s="1"/>
  <c r="R3562" i="6"/>
  <c r="Q3562" i="6"/>
  <c r="P3562" i="6"/>
  <c r="O3562" i="6"/>
  <c r="N3562" i="6"/>
  <c r="M3562" i="6"/>
  <c r="T3561" i="6" a="1"/>
  <c r="T3561" i="6" s="1"/>
  <c r="S3561" i="6" a="1"/>
  <c r="S3561" i="6" s="1"/>
  <c r="R3561" i="6"/>
  <c r="Q3561" i="6"/>
  <c r="P3561" i="6"/>
  <c r="O3561" i="6"/>
  <c r="N3561" i="6"/>
  <c r="M3561" i="6"/>
  <c r="T3560" i="6" a="1"/>
  <c r="T3560" i="6" s="1"/>
  <c r="S3560" i="6" a="1"/>
  <c r="S3560" i="6" s="1"/>
  <c r="R3560" i="6"/>
  <c r="Q3560" i="6"/>
  <c r="P3560" i="6"/>
  <c r="O3560" i="6"/>
  <c r="N3560" i="6"/>
  <c r="M3560" i="6"/>
  <c r="T3559" i="6" a="1"/>
  <c r="T3559" i="6" s="1"/>
  <c r="S3559" i="6" a="1"/>
  <c r="S3559" i="6" s="1"/>
  <c r="R3559" i="6"/>
  <c r="Q3559" i="6"/>
  <c r="P3559" i="6"/>
  <c r="O3559" i="6"/>
  <c r="N3559" i="6"/>
  <c r="M3559" i="6"/>
  <c r="T3558" i="6" a="1"/>
  <c r="T3558" i="6" s="1"/>
  <c r="S3558" i="6" a="1"/>
  <c r="S3558" i="6" s="1"/>
  <c r="R3558" i="6"/>
  <c r="Q3558" i="6"/>
  <c r="P3558" i="6"/>
  <c r="O3558" i="6"/>
  <c r="N3558" i="6"/>
  <c r="M3558" i="6"/>
  <c r="T3557" i="6" a="1"/>
  <c r="T3557" i="6" s="1"/>
  <c r="S3557" i="6" a="1"/>
  <c r="S3557" i="6" s="1"/>
  <c r="R3557" i="6"/>
  <c r="Q3557" i="6"/>
  <c r="P3557" i="6"/>
  <c r="O3557" i="6"/>
  <c r="N3557" i="6"/>
  <c r="M3557" i="6"/>
  <c r="T3556" i="6" a="1"/>
  <c r="T3556" i="6" s="1"/>
  <c r="S3556" i="6" a="1"/>
  <c r="S3556" i="6" s="1"/>
  <c r="R3556" i="6"/>
  <c r="Q3556" i="6"/>
  <c r="P3556" i="6"/>
  <c r="O3556" i="6"/>
  <c r="N3556" i="6"/>
  <c r="M3556" i="6"/>
  <c r="T3555" i="6" a="1"/>
  <c r="T3555" i="6" s="1"/>
  <c r="S3555" i="6" a="1"/>
  <c r="S3555" i="6" s="1"/>
  <c r="R3555" i="6"/>
  <c r="Q3555" i="6"/>
  <c r="P3555" i="6"/>
  <c r="O3555" i="6"/>
  <c r="N3555" i="6"/>
  <c r="M3555" i="6"/>
  <c r="T3554" i="6" a="1"/>
  <c r="T3554" i="6" s="1"/>
  <c r="S3554" i="6" a="1"/>
  <c r="S3554" i="6" s="1"/>
  <c r="R3554" i="6"/>
  <c r="Q3554" i="6"/>
  <c r="P3554" i="6"/>
  <c r="O3554" i="6"/>
  <c r="N3554" i="6"/>
  <c r="M3554" i="6"/>
  <c r="T3553" i="6" a="1"/>
  <c r="T3553" i="6" s="1"/>
  <c r="S3553" i="6" a="1"/>
  <c r="S3553" i="6" s="1"/>
  <c r="R3553" i="6"/>
  <c r="Q3553" i="6"/>
  <c r="P3553" i="6"/>
  <c r="O3553" i="6"/>
  <c r="N3553" i="6"/>
  <c r="M3553" i="6"/>
  <c r="T3552" i="6" a="1"/>
  <c r="T3552" i="6" s="1"/>
  <c r="S3552" i="6" a="1"/>
  <c r="S3552" i="6" s="1"/>
  <c r="R3552" i="6"/>
  <c r="Q3552" i="6"/>
  <c r="P3552" i="6"/>
  <c r="O3552" i="6"/>
  <c r="N3552" i="6"/>
  <c r="M3552" i="6"/>
  <c r="T3551" i="6" a="1"/>
  <c r="T3551" i="6" s="1"/>
  <c r="S3551" i="6" a="1"/>
  <c r="S3551" i="6" s="1"/>
  <c r="R3551" i="6"/>
  <c r="Q3551" i="6"/>
  <c r="P3551" i="6"/>
  <c r="O3551" i="6"/>
  <c r="N3551" i="6"/>
  <c r="M3551" i="6"/>
  <c r="T3550" i="6" a="1"/>
  <c r="T3550" i="6" s="1"/>
  <c r="S3550" i="6" a="1"/>
  <c r="S3550" i="6" s="1"/>
  <c r="R3550" i="6"/>
  <c r="Q3550" i="6"/>
  <c r="P3550" i="6"/>
  <c r="O3550" i="6"/>
  <c r="N3550" i="6"/>
  <c r="M3550" i="6"/>
  <c r="T3549" i="6" a="1"/>
  <c r="T3549" i="6" s="1"/>
  <c r="S3549" i="6" a="1"/>
  <c r="S3549" i="6" s="1"/>
  <c r="R3549" i="6"/>
  <c r="Q3549" i="6"/>
  <c r="P3549" i="6"/>
  <c r="O3549" i="6"/>
  <c r="N3549" i="6"/>
  <c r="M3549" i="6"/>
  <c r="T3548" i="6" a="1"/>
  <c r="T3548" i="6" s="1"/>
  <c r="S3548" i="6" a="1"/>
  <c r="S3548" i="6" s="1"/>
  <c r="R3548" i="6"/>
  <c r="Q3548" i="6"/>
  <c r="P3548" i="6"/>
  <c r="O3548" i="6"/>
  <c r="N3548" i="6"/>
  <c r="M3548" i="6"/>
  <c r="T3547" i="6" a="1"/>
  <c r="T3547" i="6" s="1"/>
  <c r="S3547" i="6" a="1"/>
  <c r="S3547" i="6" s="1"/>
  <c r="R3547" i="6"/>
  <c r="Q3547" i="6"/>
  <c r="P3547" i="6"/>
  <c r="O3547" i="6"/>
  <c r="N3547" i="6"/>
  <c r="M3547" i="6"/>
  <c r="T3546" i="6" a="1"/>
  <c r="T3546" i="6" s="1"/>
  <c r="S3546" i="6" a="1"/>
  <c r="S3546" i="6" s="1"/>
  <c r="R3546" i="6"/>
  <c r="Q3546" i="6"/>
  <c r="P3546" i="6"/>
  <c r="O3546" i="6"/>
  <c r="N3546" i="6"/>
  <c r="M3546" i="6"/>
  <c r="T3545" i="6" a="1"/>
  <c r="T3545" i="6" s="1"/>
  <c r="S3545" i="6" a="1"/>
  <c r="S3545" i="6" s="1"/>
  <c r="R3545" i="6"/>
  <c r="Q3545" i="6"/>
  <c r="P3545" i="6"/>
  <c r="O3545" i="6"/>
  <c r="N3545" i="6"/>
  <c r="M3545" i="6"/>
  <c r="T3544" i="6" a="1"/>
  <c r="T3544" i="6" s="1"/>
  <c r="S3544" i="6" a="1"/>
  <c r="S3544" i="6" s="1"/>
  <c r="R3544" i="6"/>
  <c r="Q3544" i="6"/>
  <c r="P3544" i="6"/>
  <c r="O3544" i="6"/>
  <c r="N3544" i="6"/>
  <c r="M3544" i="6"/>
  <c r="T3543" i="6" a="1"/>
  <c r="T3543" i="6" s="1"/>
  <c r="S3543" i="6" a="1"/>
  <c r="S3543" i="6" s="1"/>
  <c r="R3543" i="6"/>
  <c r="Q3543" i="6"/>
  <c r="P3543" i="6"/>
  <c r="O3543" i="6"/>
  <c r="N3543" i="6"/>
  <c r="M3543" i="6"/>
  <c r="T3542" i="6" a="1"/>
  <c r="T3542" i="6" s="1"/>
  <c r="S3542" i="6" a="1"/>
  <c r="S3542" i="6" s="1"/>
  <c r="R3542" i="6"/>
  <c r="Q3542" i="6"/>
  <c r="P3542" i="6"/>
  <c r="O3542" i="6"/>
  <c r="N3542" i="6"/>
  <c r="M3542" i="6"/>
  <c r="T3541" i="6" a="1"/>
  <c r="T3541" i="6" s="1"/>
  <c r="S3541" i="6" a="1"/>
  <c r="S3541" i="6" s="1"/>
  <c r="R3541" i="6"/>
  <c r="Q3541" i="6"/>
  <c r="P3541" i="6"/>
  <c r="O3541" i="6"/>
  <c r="N3541" i="6"/>
  <c r="M3541" i="6"/>
  <c r="T3540" i="6" a="1"/>
  <c r="T3540" i="6" s="1"/>
  <c r="S3540" i="6" a="1"/>
  <c r="S3540" i="6" s="1"/>
  <c r="R3540" i="6"/>
  <c r="Q3540" i="6"/>
  <c r="P3540" i="6"/>
  <c r="O3540" i="6"/>
  <c r="N3540" i="6"/>
  <c r="M3540" i="6"/>
  <c r="T3539" i="6" a="1"/>
  <c r="T3539" i="6" s="1"/>
  <c r="S3539" i="6" a="1"/>
  <c r="S3539" i="6" s="1"/>
  <c r="R3539" i="6"/>
  <c r="Q3539" i="6"/>
  <c r="P3539" i="6"/>
  <c r="O3539" i="6"/>
  <c r="N3539" i="6"/>
  <c r="M3539" i="6"/>
  <c r="T3538" i="6" a="1"/>
  <c r="T3538" i="6" s="1"/>
  <c r="S3538" i="6" a="1"/>
  <c r="S3538" i="6" s="1"/>
  <c r="R3538" i="6"/>
  <c r="Q3538" i="6"/>
  <c r="P3538" i="6"/>
  <c r="O3538" i="6"/>
  <c r="N3538" i="6"/>
  <c r="M3538" i="6"/>
  <c r="T3537" i="6" a="1"/>
  <c r="T3537" i="6" s="1"/>
  <c r="S3537" i="6" a="1"/>
  <c r="S3537" i="6" s="1"/>
  <c r="R3537" i="6"/>
  <c r="Q3537" i="6"/>
  <c r="P3537" i="6"/>
  <c r="O3537" i="6"/>
  <c r="N3537" i="6"/>
  <c r="M3537" i="6"/>
  <c r="T3536" i="6" a="1"/>
  <c r="T3536" i="6" s="1"/>
  <c r="S3536" i="6" a="1"/>
  <c r="S3536" i="6" s="1"/>
  <c r="R3536" i="6"/>
  <c r="Q3536" i="6"/>
  <c r="P3536" i="6"/>
  <c r="O3536" i="6"/>
  <c r="N3536" i="6"/>
  <c r="M3536" i="6"/>
  <c r="T3535" i="6" a="1"/>
  <c r="T3535" i="6" s="1"/>
  <c r="S3535" i="6" a="1"/>
  <c r="S3535" i="6" s="1"/>
  <c r="R3535" i="6"/>
  <c r="Q3535" i="6"/>
  <c r="P3535" i="6"/>
  <c r="O3535" i="6"/>
  <c r="N3535" i="6"/>
  <c r="M3535" i="6"/>
  <c r="T3534" i="6" a="1"/>
  <c r="T3534" i="6" s="1"/>
  <c r="S3534" i="6" a="1"/>
  <c r="S3534" i="6" s="1"/>
  <c r="R3534" i="6"/>
  <c r="Q3534" i="6"/>
  <c r="P3534" i="6"/>
  <c r="O3534" i="6"/>
  <c r="N3534" i="6"/>
  <c r="M3534" i="6"/>
  <c r="T3533" i="6" a="1"/>
  <c r="T3533" i="6" s="1"/>
  <c r="S3533" i="6" a="1"/>
  <c r="S3533" i="6" s="1"/>
  <c r="R3533" i="6"/>
  <c r="Q3533" i="6"/>
  <c r="P3533" i="6"/>
  <c r="O3533" i="6"/>
  <c r="N3533" i="6"/>
  <c r="M3533" i="6"/>
  <c r="T3532" i="6" a="1"/>
  <c r="T3532" i="6" s="1"/>
  <c r="S3532" i="6" a="1"/>
  <c r="S3532" i="6" s="1"/>
  <c r="R3532" i="6"/>
  <c r="Q3532" i="6"/>
  <c r="P3532" i="6"/>
  <c r="O3532" i="6"/>
  <c r="N3532" i="6"/>
  <c r="M3532" i="6"/>
  <c r="T3531" i="6" a="1"/>
  <c r="T3531" i="6" s="1"/>
  <c r="S3531" i="6" a="1"/>
  <c r="S3531" i="6" s="1"/>
  <c r="R3531" i="6"/>
  <c r="Q3531" i="6"/>
  <c r="P3531" i="6"/>
  <c r="O3531" i="6"/>
  <c r="N3531" i="6"/>
  <c r="M3531" i="6"/>
  <c r="T3530" i="6" a="1"/>
  <c r="T3530" i="6" s="1"/>
  <c r="S3530" i="6" a="1"/>
  <c r="S3530" i="6" s="1"/>
  <c r="R3530" i="6"/>
  <c r="Q3530" i="6"/>
  <c r="P3530" i="6"/>
  <c r="O3530" i="6"/>
  <c r="N3530" i="6"/>
  <c r="M3530" i="6"/>
  <c r="T3529" i="6" a="1"/>
  <c r="T3529" i="6" s="1"/>
  <c r="S3529" i="6" a="1"/>
  <c r="S3529" i="6" s="1"/>
  <c r="R3529" i="6"/>
  <c r="Q3529" i="6"/>
  <c r="P3529" i="6"/>
  <c r="O3529" i="6"/>
  <c r="N3529" i="6"/>
  <c r="M3529" i="6"/>
  <c r="T3528" i="6" a="1"/>
  <c r="T3528" i="6" s="1"/>
  <c r="S3528" i="6" a="1"/>
  <c r="S3528" i="6" s="1"/>
  <c r="R3528" i="6"/>
  <c r="Q3528" i="6"/>
  <c r="P3528" i="6"/>
  <c r="O3528" i="6"/>
  <c r="N3528" i="6"/>
  <c r="M3528" i="6"/>
  <c r="T3527" i="6" a="1"/>
  <c r="T3527" i="6" s="1"/>
  <c r="S3527" i="6" a="1"/>
  <c r="S3527" i="6" s="1"/>
  <c r="R3527" i="6"/>
  <c r="Q3527" i="6"/>
  <c r="P3527" i="6"/>
  <c r="O3527" i="6"/>
  <c r="N3527" i="6"/>
  <c r="M3527" i="6"/>
  <c r="T3526" i="6" a="1"/>
  <c r="T3526" i="6" s="1"/>
  <c r="S3526" i="6" a="1"/>
  <c r="S3526" i="6" s="1"/>
  <c r="R3526" i="6"/>
  <c r="Q3526" i="6"/>
  <c r="P3526" i="6"/>
  <c r="O3526" i="6"/>
  <c r="N3526" i="6"/>
  <c r="M3526" i="6"/>
  <c r="T3525" i="6" a="1"/>
  <c r="T3525" i="6" s="1"/>
  <c r="S3525" i="6" a="1"/>
  <c r="S3525" i="6" s="1"/>
  <c r="R3525" i="6"/>
  <c r="Q3525" i="6"/>
  <c r="P3525" i="6"/>
  <c r="O3525" i="6"/>
  <c r="N3525" i="6"/>
  <c r="M3525" i="6"/>
  <c r="T3524" i="6" a="1"/>
  <c r="T3524" i="6" s="1"/>
  <c r="S3524" i="6" a="1"/>
  <c r="S3524" i="6" s="1"/>
  <c r="R3524" i="6"/>
  <c r="Q3524" i="6"/>
  <c r="P3524" i="6"/>
  <c r="O3524" i="6"/>
  <c r="N3524" i="6"/>
  <c r="M3524" i="6"/>
  <c r="T3523" i="6" a="1"/>
  <c r="T3523" i="6" s="1"/>
  <c r="S3523" i="6" a="1"/>
  <c r="S3523" i="6" s="1"/>
  <c r="R3523" i="6"/>
  <c r="Q3523" i="6"/>
  <c r="P3523" i="6"/>
  <c r="O3523" i="6"/>
  <c r="N3523" i="6"/>
  <c r="M3523" i="6"/>
  <c r="T3522" i="6" a="1"/>
  <c r="T3522" i="6" s="1"/>
  <c r="S3522" i="6" a="1"/>
  <c r="S3522" i="6" s="1"/>
  <c r="R3522" i="6"/>
  <c r="Q3522" i="6"/>
  <c r="P3522" i="6"/>
  <c r="O3522" i="6"/>
  <c r="N3522" i="6"/>
  <c r="M3522" i="6"/>
  <c r="T3521" i="6" a="1"/>
  <c r="T3521" i="6" s="1"/>
  <c r="S3521" i="6" a="1"/>
  <c r="S3521" i="6" s="1"/>
  <c r="R3521" i="6"/>
  <c r="Q3521" i="6"/>
  <c r="P3521" i="6"/>
  <c r="O3521" i="6"/>
  <c r="N3521" i="6"/>
  <c r="M3521" i="6"/>
  <c r="T3520" i="6" a="1"/>
  <c r="T3520" i="6" s="1"/>
  <c r="S3520" i="6" a="1"/>
  <c r="S3520" i="6" s="1"/>
  <c r="R3520" i="6"/>
  <c r="Q3520" i="6"/>
  <c r="P3520" i="6"/>
  <c r="O3520" i="6"/>
  <c r="N3520" i="6"/>
  <c r="M3520" i="6"/>
  <c r="T3519" i="6" a="1"/>
  <c r="T3519" i="6" s="1"/>
  <c r="S3519" i="6" a="1"/>
  <c r="S3519" i="6" s="1"/>
  <c r="R3519" i="6"/>
  <c r="Q3519" i="6"/>
  <c r="P3519" i="6"/>
  <c r="O3519" i="6"/>
  <c r="N3519" i="6"/>
  <c r="M3519" i="6"/>
  <c r="T3518" i="6" a="1"/>
  <c r="T3518" i="6" s="1"/>
  <c r="S3518" i="6" a="1"/>
  <c r="S3518" i="6" s="1"/>
  <c r="R3518" i="6"/>
  <c r="Q3518" i="6"/>
  <c r="P3518" i="6"/>
  <c r="O3518" i="6"/>
  <c r="N3518" i="6"/>
  <c r="M3518" i="6"/>
  <c r="T3517" i="6" a="1"/>
  <c r="T3517" i="6" s="1"/>
  <c r="S3517" i="6" a="1"/>
  <c r="S3517" i="6" s="1"/>
  <c r="R3517" i="6"/>
  <c r="Q3517" i="6"/>
  <c r="P3517" i="6"/>
  <c r="O3517" i="6"/>
  <c r="N3517" i="6"/>
  <c r="M3517" i="6"/>
  <c r="T3516" i="6" a="1"/>
  <c r="T3516" i="6" s="1"/>
  <c r="S3516" i="6" a="1"/>
  <c r="S3516" i="6" s="1"/>
  <c r="R3516" i="6"/>
  <c r="Q3516" i="6"/>
  <c r="P3516" i="6"/>
  <c r="O3516" i="6"/>
  <c r="N3516" i="6"/>
  <c r="M3516" i="6"/>
  <c r="T3515" i="6" a="1"/>
  <c r="T3515" i="6" s="1"/>
  <c r="S3515" i="6" a="1"/>
  <c r="S3515" i="6" s="1"/>
  <c r="R3515" i="6"/>
  <c r="Q3515" i="6"/>
  <c r="P3515" i="6"/>
  <c r="O3515" i="6"/>
  <c r="N3515" i="6"/>
  <c r="M3515" i="6"/>
  <c r="T3514" i="6" a="1"/>
  <c r="T3514" i="6" s="1"/>
  <c r="S3514" i="6" a="1"/>
  <c r="S3514" i="6" s="1"/>
  <c r="R3514" i="6"/>
  <c r="Q3514" i="6"/>
  <c r="P3514" i="6"/>
  <c r="O3514" i="6"/>
  <c r="N3514" i="6"/>
  <c r="M3514" i="6"/>
  <c r="T3513" i="6" a="1"/>
  <c r="T3513" i="6" s="1"/>
  <c r="S3513" i="6" a="1"/>
  <c r="S3513" i="6" s="1"/>
  <c r="R3513" i="6"/>
  <c r="Q3513" i="6"/>
  <c r="P3513" i="6"/>
  <c r="O3513" i="6"/>
  <c r="N3513" i="6"/>
  <c r="M3513" i="6"/>
  <c r="T3512" i="6" a="1"/>
  <c r="T3512" i="6" s="1"/>
  <c r="S3512" i="6" a="1"/>
  <c r="S3512" i="6" s="1"/>
  <c r="R3512" i="6"/>
  <c r="Q3512" i="6"/>
  <c r="P3512" i="6"/>
  <c r="O3512" i="6"/>
  <c r="N3512" i="6"/>
  <c r="M3512" i="6"/>
  <c r="T3511" i="6" a="1"/>
  <c r="T3511" i="6" s="1"/>
  <c r="S3511" i="6" a="1"/>
  <c r="S3511" i="6" s="1"/>
  <c r="R3511" i="6"/>
  <c r="Q3511" i="6"/>
  <c r="P3511" i="6"/>
  <c r="O3511" i="6"/>
  <c r="N3511" i="6"/>
  <c r="M3511" i="6"/>
  <c r="T3510" i="6" a="1"/>
  <c r="T3510" i="6" s="1"/>
  <c r="S3510" i="6" a="1"/>
  <c r="S3510" i="6" s="1"/>
  <c r="R3510" i="6"/>
  <c r="Q3510" i="6"/>
  <c r="P3510" i="6"/>
  <c r="O3510" i="6"/>
  <c r="N3510" i="6"/>
  <c r="M3510" i="6"/>
  <c r="T3509" i="6" a="1"/>
  <c r="T3509" i="6" s="1"/>
  <c r="S3509" i="6" a="1"/>
  <c r="S3509" i="6" s="1"/>
  <c r="R3509" i="6"/>
  <c r="Q3509" i="6"/>
  <c r="P3509" i="6"/>
  <c r="O3509" i="6"/>
  <c r="N3509" i="6"/>
  <c r="M3509" i="6"/>
  <c r="T3508" i="6" a="1"/>
  <c r="T3508" i="6" s="1"/>
  <c r="S3508" i="6" a="1"/>
  <c r="S3508" i="6" s="1"/>
  <c r="R3508" i="6"/>
  <c r="Q3508" i="6"/>
  <c r="P3508" i="6"/>
  <c r="O3508" i="6"/>
  <c r="N3508" i="6"/>
  <c r="M3508" i="6"/>
  <c r="T3507" i="6" a="1"/>
  <c r="T3507" i="6" s="1"/>
  <c r="S3507" i="6" a="1"/>
  <c r="S3507" i="6" s="1"/>
  <c r="R3507" i="6"/>
  <c r="Q3507" i="6"/>
  <c r="P3507" i="6"/>
  <c r="O3507" i="6"/>
  <c r="N3507" i="6"/>
  <c r="M3507" i="6"/>
  <c r="T3506" i="6" a="1"/>
  <c r="T3506" i="6" s="1"/>
  <c r="S3506" i="6" a="1"/>
  <c r="S3506" i="6" s="1"/>
  <c r="R3506" i="6"/>
  <c r="Q3506" i="6"/>
  <c r="P3506" i="6"/>
  <c r="O3506" i="6"/>
  <c r="N3506" i="6"/>
  <c r="M3506" i="6"/>
  <c r="T3505" i="6" a="1"/>
  <c r="T3505" i="6" s="1"/>
  <c r="S3505" i="6" a="1"/>
  <c r="S3505" i="6" s="1"/>
  <c r="R3505" i="6"/>
  <c r="Q3505" i="6"/>
  <c r="P3505" i="6"/>
  <c r="O3505" i="6"/>
  <c r="N3505" i="6"/>
  <c r="M3505" i="6"/>
  <c r="T3504" i="6" a="1"/>
  <c r="T3504" i="6" s="1"/>
  <c r="S3504" i="6" a="1"/>
  <c r="S3504" i="6" s="1"/>
  <c r="R3504" i="6"/>
  <c r="Q3504" i="6"/>
  <c r="P3504" i="6"/>
  <c r="O3504" i="6"/>
  <c r="N3504" i="6"/>
  <c r="M3504" i="6"/>
  <c r="T3503" i="6" a="1"/>
  <c r="T3503" i="6" s="1"/>
  <c r="S3503" i="6" a="1"/>
  <c r="S3503" i="6" s="1"/>
  <c r="R3503" i="6"/>
  <c r="Q3503" i="6"/>
  <c r="P3503" i="6"/>
  <c r="O3503" i="6"/>
  <c r="N3503" i="6"/>
  <c r="M3503" i="6"/>
  <c r="T3502" i="6" a="1"/>
  <c r="T3502" i="6" s="1"/>
  <c r="S3502" i="6" a="1"/>
  <c r="S3502" i="6" s="1"/>
  <c r="R3502" i="6"/>
  <c r="Q3502" i="6"/>
  <c r="P3502" i="6"/>
  <c r="O3502" i="6"/>
  <c r="N3502" i="6"/>
  <c r="M3502" i="6"/>
  <c r="T3501" i="6" a="1"/>
  <c r="T3501" i="6" s="1"/>
  <c r="S3501" i="6" a="1"/>
  <c r="S3501" i="6" s="1"/>
  <c r="R3501" i="6"/>
  <c r="Q3501" i="6"/>
  <c r="P3501" i="6"/>
  <c r="O3501" i="6"/>
  <c r="N3501" i="6"/>
  <c r="M3501" i="6"/>
  <c r="T3500" i="6" a="1"/>
  <c r="T3500" i="6" s="1"/>
  <c r="S3500" i="6" a="1"/>
  <c r="S3500" i="6" s="1"/>
  <c r="R3500" i="6"/>
  <c r="Q3500" i="6"/>
  <c r="P3500" i="6"/>
  <c r="O3500" i="6"/>
  <c r="N3500" i="6"/>
  <c r="M3500" i="6"/>
  <c r="T3499" i="6" a="1"/>
  <c r="T3499" i="6" s="1"/>
  <c r="S3499" i="6" a="1"/>
  <c r="S3499" i="6" s="1"/>
  <c r="R3499" i="6"/>
  <c r="Q3499" i="6"/>
  <c r="P3499" i="6"/>
  <c r="O3499" i="6"/>
  <c r="N3499" i="6"/>
  <c r="M3499" i="6"/>
  <c r="T3498" i="6" a="1"/>
  <c r="T3498" i="6" s="1"/>
  <c r="S3498" i="6" a="1"/>
  <c r="S3498" i="6" s="1"/>
  <c r="R3498" i="6"/>
  <c r="Q3498" i="6"/>
  <c r="P3498" i="6"/>
  <c r="O3498" i="6"/>
  <c r="N3498" i="6"/>
  <c r="M3498" i="6"/>
  <c r="T3497" i="6" a="1"/>
  <c r="T3497" i="6" s="1"/>
  <c r="S3497" i="6" a="1"/>
  <c r="S3497" i="6" s="1"/>
  <c r="R3497" i="6"/>
  <c r="Q3497" i="6"/>
  <c r="P3497" i="6"/>
  <c r="O3497" i="6"/>
  <c r="N3497" i="6"/>
  <c r="M3497" i="6"/>
  <c r="T3496" i="6" a="1"/>
  <c r="T3496" i="6" s="1"/>
  <c r="S3496" i="6" a="1"/>
  <c r="S3496" i="6" s="1"/>
  <c r="R3496" i="6"/>
  <c r="Q3496" i="6"/>
  <c r="P3496" i="6"/>
  <c r="O3496" i="6"/>
  <c r="N3496" i="6"/>
  <c r="M3496" i="6"/>
  <c r="T3495" i="6" a="1"/>
  <c r="T3495" i="6" s="1"/>
  <c r="S3495" i="6" a="1"/>
  <c r="S3495" i="6" s="1"/>
  <c r="R3495" i="6"/>
  <c r="Q3495" i="6"/>
  <c r="P3495" i="6"/>
  <c r="O3495" i="6"/>
  <c r="N3495" i="6"/>
  <c r="M3495" i="6"/>
  <c r="T3494" i="6" a="1"/>
  <c r="T3494" i="6" s="1"/>
  <c r="S3494" i="6" a="1"/>
  <c r="S3494" i="6" s="1"/>
  <c r="R3494" i="6"/>
  <c r="Q3494" i="6"/>
  <c r="P3494" i="6"/>
  <c r="O3494" i="6"/>
  <c r="N3494" i="6"/>
  <c r="M3494" i="6"/>
  <c r="T3493" i="6" a="1"/>
  <c r="T3493" i="6" s="1"/>
  <c r="S3493" i="6" a="1"/>
  <c r="S3493" i="6" s="1"/>
  <c r="R3493" i="6"/>
  <c r="Q3493" i="6"/>
  <c r="P3493" i="6"/>
  <c r="O3493" i="6"/>
  <c r="N3493" i="6"/>
  <c r="M3493" i="6"/>
  <c r="T3492" i="6" a="1"/>
  <c r="T3492" i="6" s="1"/>
  <c r="S3492" i="6" a="1"/>
  <c r="S3492" i="6" s="1"/>
  <c r="R3492" i="6"/>
  <c r="Q3492" i="6"/>
  <c r="P3492" i="6"/>
  <c r="O3492" i="6"/>
  <c r="N3492" i="6"/>
  <c r="M3492" i="6"/>
  <c r="T3491" i="6" a="1"/>
  <c r="T3491" i="6" s="1"/>
  <c r="S3491" i="6" a="1"/>
  <c r="S3491" i="6" s="1"/>
  <c r="R3491" i="6"/>
  <c r="Q3491" i="6"/>
  <c r="P3491" i="6"/>
  <c r="O3491" i="6"/>
  <c r="N3491" i="6"/>
  <c r="M3491" i="6"/>
  <c r="T3490" i="6" a="1"/>
  <c r="T3490" i="6" s="1"/>
  <c r="S3490" i="6" a="1"/>
  <c r="S3490" i="6" s="1"/>
  <c r="R3490" i="6"/>
  <c r="Q3490" i="6"/>
  <c r="P3490" i="6"/>
  <c r="O3490" i="6"/>
  <c r="N3490" i="6"/>
  <c r="M3490" i="6"/>
  <c r="T3489" i="6" a="1"/>
  <c r="T3489" i="6" s="1"/>
  <c r="S3489" i="6" a="1"/>
  <c r="S3489" i="6" s="1"/>
  <c r="R3489" i="6"/>
  <c r="Q3489" i="6"/>
  <c r="P3489" i="6"/>
  <c r="O3489" i="6"/>
  <c r="N3489" i="6"/>
  <c r="M3489" i="6"/>
  <c r="T3488" i="6" a="1"/>
  <c r="T3488" i="6" s="1"/>
  <c r="S3488" i="6" a="1"/>
  <c r="S3488" i="6" s="1"/>
  <c r="R3488" i="6"/>
  <c r="Q3488" i="6"/>
  <c r="P3488" i="6"/>
  <c r="O3488" i="6"/>
  <c r="N3488" i="6"/>
  <c r="M3488" i="6"/>
  <c r="T3487" i="6" a="1"/>
  <c r="T3487" i="6" s="1"/>
  <c r="S3487" i="6" a="1"/>
  <c r="S3487" i="6" s="1"/>
  <c r="R3487" i="6"/>
  <c r="Q3487" i="6"/>
  <c r="P3487" i="6"/>
  <c r="O3487" i="6"/>
  <c r="N3487" i="6"/>
  <c r="M3487" i="6"/>
  <c r="T3486" i="6" a="1"/>
  <c r="T3486" i="6" s="1"/>
  <c r="S3486" i="6" a="1"/>
  <c r="S3486" i="6" s="1"/>
  <c r="R3486" i="6"/>
  <c r="Q3486" i="6"/>
  <c r="P3486" i="6"/>
  <c r="O3486" i="6"/>
  <c r="N3486" i="6"/>
  <c r="M3486" i="6"/>
  <c r="T3485" i="6" a="1"/>
  <c r="T3485" i="6" s="1"/>
  <c r="S3485" i="6" a="1"/>
  <c r="S3485" i="6" s="1"/>
  <c r="R3485" i="6"/>
  <c r="Q3485" i="6"/>
  <c r="P3485" i="6"/>
  <c r="O3485" i="6"/>
  <c r="N3485" i="6"/>
  <c r="M3485" i="6"/>
  <c r="T3484" i="6" a="1"/>
  <c r="T3484" i="6" s="1"/>
  <c r="S3484" i="6" a="1"/>
  <c r="S3484" i="6" s="1"/>
  <c r="R3484" i="6"/>
  <c r="Q3484" i="6"/>
  <c r="P3484" i="6"/>
  <c r="O3484" i="6"/>
  <c r="N3484" i="6"/>
  <c r="M3484" i="6"/>
  <c r="T3483" i="6" a="1"/>
  <c r="T3483" i="6" s="1"/>
  <c r="S3483" i="6" a="1"/>
  <c r="S3483" i="6" s="1"/>
  <c r="R3483" i="6"/>
  <c r="Q3483" i="6"/>
  <c r="P3483" i="6"/>
  <c r="O3483" i="6"/>
  <c r="N3483" i="6"/>
  <c r="M3483" i="6"/>
  <c r="T3482" i="6" a="1"/>
  <c r="T3482" i="6" s="1"/>
  <c r="S3482" i="6" a="1"/>
  <c r="S3482" i="6" s="1"/>
  <c r="R3482" i="6"/>
  <c r="Q3482" i="6"/>
  <c r="P3482" i="6"/>
  <c r="O3482" i="6"/>
  <c r="N3482" i="6"/>
  <c r="M3482" i="6"/>
  <c r="T3481" i="6" a="1"/>
  <c r="T3481" i="6" s="1"/>
  <c r="S3481" i="6" a="1"/>
  <c r="S3481" i="6" s="1"/>
  <c r="R3481" i="6"/>
  <c r="Q3481" i="6"/>
  <c r="P3481" i="6"/>
  <c r="O3481" i="6"/>
  <c r="N3481" i="6"/>
  <c r="M3481" i="6"/>
  <c r="T3480" i="6" a="1"/>
  <c r="T3480" i="6" s="1"/>
  <c r="S3480" i="6" a="1"/>
  <c r="S3480" i="6" s="1"/>
  <c r="R3480" i="6"/>
  <c r="Q3480" i="6"/>
  <c r="P3480" i="6"/>
  <c r="O3480" i="6"/>
  <c r="N3480" i="6"/>
  <c r="M3480" i="6"/>
  <c r="T3479" i="6" a="1"/>
  <c r="T3479" i="6" s="1"/>
  <c r="S3479" i="6" a="1"/>
  <c r="S3479" i="6" s="1"/>
  <c r="R3479" i="6"/>
  <c r="Q3479" i="6"/>
  <c r="P3479" i="6"/>
  <c r="O3479" i="6"/>
  <c r="N3479" i="6"/>
  <c r="M3479" i="6"/>
  <c r="T3478" i="6" a="1"/>
  <c r="T3478" i="6" s="1"/>
  <c r="S3478" i="6" a="1"/>
  <c r="S3478" i="6" s="1"/>
  <c r="R3478" i="6"/>
  <c r="Q3478" i="6"/>
  <c r="P3478" i="6"/>
  <c r="O3478" i="6"/>
  <c r="N3478" i="6"/>
  <c r="M3478" i="6"/>
  <c r="T3477" i="6" a="1"/>
  <c r="T3477" i="6" s="1"/>
  <c r="S3477" i="6" a="1"/>
  <c r="S3477" i="6" s="1"/>
  <c r="R3477" i="6"/>
  <c r="Q3477" i="6"/>
  <c r="P3477" i="6"/>
  <c r="O3477" i="6"/>
  <c r="N3477" i="6"/>
  <c r="M3477" i="6"/>
  <c r="T3476" i="6" a="1"/>
  <c r="T3476" i="6" s="1"/>
  <c r="S3476" i="6" a="1"/>
  <c r="S3476" i="6" s="1"/>
  <c r="R3476" i="6"/>
  <c r="Q3476" i="6"/>
  <c r="P3476" i="6"/>
  <c r="O3476" i="6"/>
  <c r="N3476" i="6"/>
  <c r="M3476" i="6"/>
  <c r="T3475" i="6" a="1"/>
  <c r="T3475" i="6" s="1"/>
  <c r="S3475" i="6" a="1"/>
  <c r="S3475" i="6" s="1"/>
  <c r="R3475" i="6"/>
  <c r="Q3475" i="6"/>
  <c r="P3475" i="6"/>
  <c r="O3475" i="6"/>
  <c r="N3475" i="6"/>
  <c r="M3475" i="6"/>
  <c r="T3474" i="6" a="1"/>
  <c r="T3474" i="6" s="1"/>
  <c r="S3474" i="6" a="1"/>
  <c r="S3474" i="6" s="1"/>
  <c r="R3474" i="6"/>
  <c r="Q3474" i="6"/>
  <c r="P3474" i="6"/>
  <c r="O3474" i="6"/>
  <c r="N3474" i="6"/>
  <c r="M3474" i="6"/>
  <c r="T3473" i="6" a="1"/>
  <c r="T3473" i="6" s="1"/>
  <c r="S3473" i="6" a="1"/>
  <c r="S3473" i="6" s="1"/>
  <c r="R3473" i="6"/>
  <c r="Q3473" i="6"/>
  <c r="P3473" i="6"/>
  <c r="O3473" i="6"/>
  <c r="N3473" i="6"/>
  <c r="M3473" i="6"/>
  <c r="T3472" i="6" a="1"/>
  <c r="T3472" i="6" s="1"/>
  <c r="S3472" i="6" a="1"/>
  <c r="S3472" i="6" s="1"/>
  <c r="R3472" i="6"/>
  <c r="Q3472" i="6"/>
  <c r="P3472" i="6"/>
  <c r="O3472" i="6"/>
  <c r="N3472" i="6"/>
  <c r="M3472" i="6"/>
  <c r="T3471" i="6" a="1"/>
  <c r="T3471" i="6" s="1"/>
  <c r="S3471" i="6" a="1"/>
  <c r="S3471" i="6" s="1"/>
  <c r="R3471" i="6"/>
  <c r="Q3471" i="6"/>
  <c r="P3471" i="6"/>
  <c r="O3471" i="6"/>
  <c r="N3471" i="6"/>
  <c r="M3471" i="6"/>
  <c r="T3470" i="6" a="1"/>
  <c r="T3470" i="6" s="1"/>
  <c r="S3470" i="6" a="1"/>
  <c r="S3470" i="6" s="1"/>
  <c r="R3470" i="6"/>
  <c r="Q3470" i="6"/>
  <c r="P3470" i="6"/>
  <c r="O3470" i="6"/>
  <c r="N3470" i="6"/>
  <c r="M3470" i="6"/>
  <c r="T3469" i="6" a="1"/>
  <c r="T3469" i="6" s="1"/>
  <c r="S3469" i="6" a="1"/>
  <c r="S3469" i="6" s="1"/>
  <c r="R3469" i="6"/>
  <c r="Q3469" i="6"/>
  <c r="P3469" i="6"/>
  <c r="O3469" i="6"/>
  <c r="N3469" i="6"/>
  <c r="M3469" i="6"/>
  <c r="T3468" i="6" a="1"/>
  <c r="T3468" i="6" s="1"/>
  <c r="S3468" i="6" a="1"/>
  <c r="S3468" i="6" s="1"/>
  <c r="R3468" i="6"/>
  <c r="Q3468" i="6"/>
  <c r="P3468" i="6"/>
  <c r="O3468" i="6"/>
  <c r="N3468" i="6"/>
  <c r="M3468" i="6"/>
  <c r="T3467" i="6" a="1"/>
  <c r="T3467" i="6" s="1"/>
  <c r="S3467" i="6" a="1"/>
  <c r="S3467" i="6" s="1"/>
  <c r="R3467" i="6"/>
  <c r="Q3467" i="6"/>
  <c r="P3467" i="6"/>
  <c r="O3467" i="6"/>
  <c r="N3467" i="6"/>
  <c r="M3467" i="6"/>
  <c r="T3466" i="6" a="1"/>
  <c r="T3466" i="6" s="1"/>
  <c r="S3466" i="6" a="1"/>
  <c r="S3466" i="6" s="1"/>
  <c r="R3466" i="6"/>
  <c r="Q3466" i="6"/>
  <c r="P3466" i="6"/>
  <c r="O3466" i="6"/>
  <c r="N3466" i="6"/>
  <c r="M3466" i="6"/>
  <c r="T3465" i="6" a="1"/>
  <c r="T3465" i="6" s="1"/>
  <c r="S3465" i="6" a="1"/>
  <c r="S3465" i="6" s="1"/>
  <c r="R3465" i="6"/>
  <c r="Q3465" i="6"/>
  <c r="P3465" i="6"/>
  <c r="O3465" i="6"/>
  <c r="N3465" i="6"/>
  <c r="M3465" i="6"/>
  <c r="T3464" i="6" a="1"/>
  <c r="T3464" i="6" s="1"/>
  <c r="S3464" i="6" a="1"/>
  <c r="S3464" i="6" s="1"/>
  <c r="R3464" i="6"/>
  <c r="Q3464" i="6"/>
  <c r="P3464" i="6"/>
  <c r="O3464" i="6"/>
  <c r="N3464" i="6"/>
  <c r="M3464" i="6"/>
  <c r="T3463" i="6" a="1"/>
  <c r="T3463" i="6" s="1"/>
  <c r="S3463" i="6" a="1"/>
  <c r="S3463" i="6" s="1"/>
  <c r="R3463" i="6"/>
  <c r="Q3463" i="6"/>
  <c r="P3463" i="6"/>
  <c r="O3463" i="6"/>
  <c r="N3463" i="6"/>
  <c r="M3463" i="6"/>
  <c r="T3462" i="6" a="1"/>
  <c r="T3462" i="6" s="1"/>
  <c r="S3462" i="6" a="1"/>
  <c r="S3462" i="6" s="1"/>
  <c r="R3462" i="6"/>
  <c r="Q3462" i="6"/>
  <c r="P3462" i="6"/>
  <c r="O3462" i="6"/>
  <c r="N3462" i="6"/>
  <c r="M3462" i="6"/>
  <c r="T3461" i="6" a="1"/>
  <c r="T3461" i="6" s="1"/>
  <c r="S3461" i="6" a="1"/>
  <c r="S3461" i="6" s="1"/>
  <c r="R3461" i="6"/>
  <c r="Q3461" i="6"/>
  <c r="P3461" i="6"/>
  <c r="O3461" i="6"/>
  <c r="N3461" i="6"/>
  <c r="M3461" i="6"/>
  <c r="T3460" i="6" a="1"/>
  <c r="T3460" i="6" s="1"/>
  <c r="S3460" i="6" a="1"/>
  <c r="S3460" i="6" s="1"/>
  <c r="R3460" i="6"/>
  <c r="Q3460" i="6"/>
  <c r="P3460" i="6"/>
  <c r="O3460" i="6"/>
  <c r="N3460" i="6"/>
  <c r="M3460" i="6"/>
  <c r="T3459" i="6" a="1"/>
  <c r="T3459" i="6" s="1"/>
  <c r="S3459" i="6" a="1"/>
  <c r="S3459" i="6" s="1"/>
  <c r="R3459" i="6"/>
  <c r="Q3459" i="6"/>
  <c r="P3459" i="6"/>
  <c r="O3459" i="6"/>
  <c r="N3459" i="6"/>
  <c r="M3459" i="6"/>
  <c r="T3458" i="6" a="1"/>
  <c r="T3458" i="6" s="1"/>
  <c r="S3458" i="6" a="1"/>
  <c r="S3458" i="6" s="1"/>
  <c r="R3458" i="6"/>
  <c r="Q3458" i="6"/>
  <c r="P3458" i="6"/>
  <c r="O3458" i="6"/>
  <c r="N3458" i="6"/>
  <c r="M3458" i="6"/>
  <c r="T3457" i="6" a="1"/>
  <c r="T3457" i="6" s="1"/>
  <c r="S3457" i="6" a="1"/>
  <c r="S3457" i="6" s="1"/>
  <c r="R3457" i="6"/>
  <c r="Q3457" i="6"/>
  <c r="P3457" i="6"/>
  <c r="O3457" i="6"/>
  <c r="N3457" i="6"/>
  <c r="M3457" i="6"/>
  <c r="T3456" i="6" a="1"/>
  <c r="T3456" i="6" s="1"/>
  <c r="S3456" i="6" a="1"/>
  <c r="S3456" i="6" s="1"/>
  <c r="R3456" i="6"/>
  <c r="Q3456" i="6"/>
  <c r="P3456" i="6"/>
  <c r="O3456" i="6"/>
  <c r="N3456" i="6"/>
  <c r="M3456" i="6"/>
  <c r="T3455" i="6" a="1"/>
  <c r="T3455" i="6" s="1"/>
  <c r="S3455" i="6" a="1"/>
  <c r="S3455" i="6" s="1"/>
  <c r="R3455" i="6"/>
  <c r="Q3455" i="6"/>
  <c r="P3455" i="6"/>
  <c r="O3455" i="6"/>
  <c r="N3455" i="6"/>
  <c r="M3455" i="6"/>
  <c r="T3454" i="6" a="1"/>
  <c r="T3454" i="6" s="1"/>
  <c r="S3454" i="6" a="1"/>
  <c r="S3454" i="6" s="1"/>
  <c r="R3454" i="6"/>
  <c r="Q3454" i="6"/>
  <c r="P3454" i="6"/>
  <c r="O3454" i="6"/>
  <c r="N3454" i="6"/>
  <c r="M3454" i="6"/>
  <c r="T3453" i="6" a="1"/>
  <c r="T3453" i="6" s="1"/>
  <c r="S3453" i="6" a="1"/>
  <c r="S3453" i="6" s="1"/>
  <c r="R3453" i="6"/>
  <c r="Q3453" i="6"/>
  <c r="P3453" i="6"/>
  <c r="O3453" i="6"/>
  <c r="N3453" i="6"/>
  <c r="M3453" i="6"/>
  <c r="T3452" i="6" a="1"/>
  <c r="T3452" i="6" s="1"/>
  <c r="S3452" i="6" a="1"/>
  <c r="S3452" i="6" s="1"/>
  <c r="R3452" i="6"/>
  <c r="Q3452" i="6"/>
  <c r="P3452" i="6"/>
  <c r="O3452" i="6"/>
  <c r="N3452" i="6"/>
  <c r="M3452" i="6"/>
  <c r="T3451" i="6" a="1"/>
  <c r="T3451" i="6" s="1"/>
  <c r="S3451" i="6" a="1"/>
  <c r="S3451" i="6" s="1"/>
  <c r="R3451" i="6"/>
  <c r="Q3451" i="6"/>
  <c r="P3451" i="6"/>
  <c r="O3451" i="6"/>
  <c r="N3451" i="6"/>
  <c r="M3451" i="6"/>
  <c r="T3450" i="6" a="1"/>
  <c r="T3450" i="6" s="1"/>
  <c r="S3450" i="6" a="1"/>
  <c r="S3450" i="6" s="1"/>
  <c r="R3450" i="6"/>
  <c r="Q3450" i="6"/>
  <c r="P3450" i="6"/>
  <c r="O3450" i="6"/>
  <c r="N3450" i="6"/>
  <c r="M3450" i="6"/>
  <c r="T3449" i="6" a="1"/>
  <c r="T3449" i="6" s="1"/>
  <c r="S3449" i="6" a="1"/>
  <c r="S3449" i="6" s="1"/>
  <c r="R3449" i="6"/>
  <c r="Q3449" i="6"/>
  <c r="P3449" i="6"/>
  <c r="O3449" i="6"/>
  <c r="N3449" i="6"/>
  <c r="M3449" i="6"/>
  <c r="T3448" i="6" a="1"/>
  <c r="T3448" i="6" s="1"/>
  <c r="S3448" i="6" a="1"/>
  <c r="S3448" i="6" s="1"/>
  <c r="R3448" i="6"/>
  <c r="Q3448" i="6"/>
  <c r="P3448" i="6"/>
  <c r="O3448" i="6"/>
  <c r="N3448" i="6"/>
  <c r="M3448" i="6"/>
  <c r="T3447" i="6" a="1"/>
  <c r="T3447" i="6" s="1"/>
  <c r="S3447" i="6" a="1"/>
  <c r="S3447" i="6" s="1"/>
  <c r="R3447" i="6"/>
  <c r="Q3447" i="6"/>
  <c r="P3447" i="6"/>
  <c r="O3447" i="6"/>
  <c r="N3447" i="6"/>
  <c r="M3447" i="6"/>
  <c r="T3446" i="6" a="1"/>
  <c r="T3446" i="6" s="1"/>
  <c r="S3446" i="6" a="1"/>
  <c r="S3446" i="6" s="1"/>
  <c r="R3446" i="6"/>
  <c r="Q3446" i="6"/>
  <c r="P3446" i="6"/>
  <c r="O3446" i="6"/>
  <c r="N3446" i="6"/>
  <c r="M3446" i="6"/>
  <c r="T3445" i="6" a="1"/>
  <c r="T3445" i="6" s="1"/>
  <c r="S3445" i="6" a="1"/>
  <c r="S3445" i="6" s="1"/>
  <c r="R3445" i="6"/>
  <c r="Q3445" i="6"/>
  <c r="P3445" i="6"/>
  <c r="O3445" i="6"/>
  <c r="N3445" i="6"/>
  <c r="M3445" i="6"/>
  <c r="T3444" i="6" a="1"/>
  <c r="T3444" i="6" s="1"/>
  <c r="S3444" i="6" a="1"/>
  <c r="S3444" i="6" s="1"/>
  <c r="R3444" i="6"/>
  <c r="Q3444" i="6"/>
  <c r="P3444" i="6"/>
  <c r="O3444" i="6"/>
  <c r="N3444" i="6"/>
  <c r="M3444" i="6"/>
  <c r="T3443" i="6" a="1"/>
  <c r="T3443" i="6" s="1"/>
  <c r="S3443" i="6" a="1"/>
  <c r="S3443" i="6" s="1"/>
  <c r="R3443" i="6"/>
  <c r="Q3443" i="6"/>
  <c r="P3443" i="6"/>
  <c r="O3443" i="6"/>
  <c r="N3443" i="6"/>
  <c r="M3443" i="6"/>
  <c r="T3442" i="6" a="1"/>
  <c r="T3442" i="6" s="1"/>
  <c r="S3442" i="6" a="1"/>
  <c r="S3442" i="6" s="1"/>
  <c r="R3442" i="6"/>
  <c r="Q3442" i="6"/>
  <c r="P3442" i="6"/>
  <c r="O3442" i="6"/>
  <c r="N3442" i="6"/>
  <c r="M3442" i="6"/>
  <c r="T3441" i="6" a="1"/>
  <c r="T3441" i="6" s="1"/>
  <c r="S3441" i="6" a="1"/>
  <c r="S3441" i="6" s="1"/>
  <c r="R3441" i="6"/>
  <c r="Q3441" i="6"/>
  <c r="P3441" i="6"/>
  <c r="O3441" i="6"/>
  <c r="N3441" i="6"/>
  <c r="M3441" i="6"/>
  <c r="T3440" i="6" a="1"/>
  <c r="T3440" i="6" s="1"/>
  <c r="S3440" i="6" a="1"/>
  <c r="S3440" i="6" s="1"/>
  <c r="R3440" i="6"/>
  <c r="Q3440" i="6"/>
  <c r="P3440" i="6"/>
  <c r="O3440" i="6"/>
  <c r="N3440" i="6"/>
  <c r="M3440" i="6"/>
  <c r="T3439" i="6" a="1"/>
  <c r="T3439" i="6" s="1"/>
  <c r="S3439" i="6" a="1"/>
  <c r="S3439" i="6" s="1"/>
  <c r="R3439" i="6"/>
  <c r="Q3439" i="6"/>
  <c r="P3439" i="6"/>
  <c r="O3439" i="6"/>
  <c r="N3439" i="6"/>
  <c r="M3439" i="6"/>
  <c r="T3438" i="6" a="1"/>
  <c r="T3438" i="6" s="1"/>
  <c r="S3438" i="6" a="1"/>
  <c r="S3438" i="6" s="1"/>
  <c r="R3438" i="6"/>
  <c r="Q3438" i="6"/>
  <c r="P3438" i="6"/>
  <c r="O3438" i="6"/>
  <c r="N3438" i="6"/>
  <c r="M3438" i="6"/>
  <c r="T3437" i="6" a="1"/>
  <c r="T3437" i="6" s="1"/>
  <c r="S3437" i="6" a="1"/>
  <c r="S3437" i="6" s="1"/>
  <c r="R3437" i="6"/>
  <c r="Q3437" i="6"/>
  <c r="P3437" i="6"/>
  <c r="O3437" i="6"/>
  <c r="N3437" i="6"/>
  <c r="M3437" i="6"/>
  <c r="T3436" i="6" a="1"/>
  <c r="T3436" i="6" s="1"/>
  <c r="S3436" i="6" a="1"/>
  <c r="S3436" i="6" s="1"/>
  <c r="R3436" i="6"/>
  <c r="Q3436" i="6"/>
  <c r="P3436" i="6"/>
  <c r="O3436" i="6"/>
  <c r="N3436" i="6"/>
  <c r="M3436" i="6"/>
  <c r="T3435" i="6" a="1"/>
  <c r="T3435" i="6" s="1"/>
  <c r="S3435" i="6" a="1"/>
  <c r="S3435" i="6" s="1"/>
  <c r="R3435" i="6"/>
  <c r="Q3435" i="6"/>
  <c r="P3435" i="6"/>
  <c r="O3435" i="6"/>
  <c r="N3435" i="6"/>
  <c r="M3435" i="6"/>
  <c r="T3434" i="6" a="1"/>
  <c r="T3434" i="6" s="1"/>
  <c r="S3434" i="6" a="1"/>
  <c r="S3434" i="6" s="1"/>
  <c r="R3434" i="6"/>
  <c r="Q3434" i="6"/>
  <c r="P3434" i="6"/>
  <c r="O3434" i="6"/>
  <c r="N3434" i="6"/>
  <c r="M3434" i="6"/>
  <c r="T3433" i="6" a="1"/>
  <c r="T3433" i="6" s="1"/>
  <c r="S3433" i="6" a="1"/>
  <c r="S3433" i="6" s="1"/>
  <c r="R3433" i="6"/>
  <c r="Q3433" i="6"/>
  <c r="P3433" i="6"/>
  <c r="O3433" i="6"/>
  <c r="N3433" i="6"/>
  <c r="M3433" i="6"/>
  <c r="T3432" i="6" a="1"/>
  <c r="T3432" i="6" s="1"/>
  <c r="S3432" i="6" a="1"/>
  <c r="S3432" i="6" s="1"/>
  <c r="R3432" i="6"/>
  <c r="Q3432" i="6"/>
  <c r="P3432" i="6"/>
  <c r="O3432" i="6"/>
  <c r="N3432" i="6"/>
  <c r="M3432" i="6"/>
  <c r="T3431" i="6" a="1"/>
  <c r="T3431" i="6" s="1"/>
  <c r="S3431" i="6" a="1"/>
  <c r="S3431" i="6" s="1"/>
  <c r="R3431" i="6"/>
  <c r="Q3431" i="6"/>
  <c r="P3431" i="6"/>
  <c r="O3431" i="6"/>
  <c r="N3431" i="6"/>
  <c r="M3431" i="6"/>
  <c r="T3430" i="6" a="1"/>
  <c r="T3430" i="6" s="1"/>
  <c r="S3430" i="6" a="1"/>
  <c r="S3430" i="6" s="1"/>
  <c r="R3430" i="6"/>
  <c r="Q3430" i="6"/>
  <c r="P3430" i="6"/>
  <c r="O3430" i="6"/>
  <c r="N3430" i="6"/>
  <c r="M3430" i="6"/>
  <c r="T3429" i="6" a="1"/>
  <c r="T3429" i="6" s="1"/>
  <c r="S3429" i="6" a="1"/>
  <c r="S3429" i="6" s="1"/>
  <c r="R3429" i="6"/>
  <c r="Q3429" i="6"/>
  <c r="P3429" i="6"/>
  <c r="O3429" i="6"/>
  <c r="N3429" i="6"/>
  <c r="M3429" i="6"/>
  <c r="T3428" i="6" a="1"/>
  <c r="T3428" i="6" s="1"/>
  <c r="S3428" i="6" a="1"/>
  <c r="S3428" i="6" s="1"/>
  <c r="R3428" i="6"/>
  <c r="Q3428" i="6"/>
  <c r="P3428" i="6"/>
  <c r="O3428" i="6"/>
  <c r="N3428" i="6"/>
  <c r="M3428" i="6"/>
  <c r="T3427" i="6" a="1"/>
  <c r="T3427" i="6" s="1"/>
  <c r="S3427" i="6" a="1"/>
  <c r="S3427" i="6" s="1"/>
  <c r="R3427" i="6"/>
  <c r="Q3427" i="6"/>
  <c r="P3427" i="6"/>
  <c r="O3427" i="6"/>
  <c r="N3427" i="6"/>
  <c r="M3427" i="6"/>
  <c r="T3426" i="6" a="1"/>
  <c r="T3426" i="6" s="1"/>
  <c r="S3426" i="6" a="1"/>
  <c r="S3426" i="6" s="1"/>
  <c r="R3426" i="6"/>
  <c r="Q3426" i="6"/>
  <c r="P3426" i="6"/>
  <c r="O3426" i="6"/>
  <c r="N3426" i="6"/>
  <c r="M3426" i="6"/>
  <c r="T3425" i="6" a="1"/>
  <c r="T3425" i="6" s="1"/>
  <c r="S3425" i="6" a="1"/>
  <c r="S3425" i="6" s="1"/>
  <c r="R3425" i="6"/>
  <c r="Q3425" i="6"/>
  <c r="P3425" i="6"/>
  <c r="O3425" i="6"/>
  <c r="N3425" i="6"/>
  <c r="M3425" i="6"/>
  <c r="T3424" i="6" a="1"/>
  <c r="T3424" i="6" s="1"/>
  <c r="S3424" i="6" a="1"/>
  <c r="S3424" i="6" s="1"/>
  <c r="R3424" i="6"/>
  <c r="Q3424" i="6"/>
  <c r="P3424" i="6"/>
  <c r="O3424" i="6"/>
  <c r="N3424" i="6"/>
  <c r="M3424" i="6"/>
  <c r="T3423" i="6" a="1"/>
  <c r="T3423" i="6" s="1"/>
  <c r="S3423" i="6" a="1"/>
  <c r="S3423" i="6" s="1"/>
  <c r="R3423" i="6"/>
  <c r="Q3423" i="6"/>
  <c r="P3423" i="6"/>
  <c r="O3423" i="6"/>
  <c r="N3423" i="6"/>
  <c r="M3423" i="6"/>
  <c r="T3422" i="6" a="1"/>
  <c r="T3422" i="6" s="1"/>
  <c r="S3422" i="6" a="1"/>
  <c r="S3422" i="6" s="1"/>
  <c r="R3422" i="6"/>
  <c r="Q3422" i="6"/>
  <c r="P3422" i="6"/>
  <c r="O3422" i="6"/>
  <c r="N3422" i="6"/>
  <c r="M3422" i="6"/>
  <c r="T3421" i="6" a="1"/>
  <c r="T3421" i="6" s="1"/>
  <c r="S3421" i="6" a="1"/>
  <c r="S3421" i="6" s="1"/>
  <c r="R3421" i="6"/>
  <c r="Q3421" i="6"/>
  <c r="P3421" i="6"/>
  <c r="O3421" i="6"/>
  <c r="N3421" i="6"/>
  <c r="M3421" i="6"/>
  <c r="T3420" i="6" a="1"/>
  <c r="T3420" i="6" s="1"/>
  <c r="S3420" i="6" a="1"/>
  <c r="S3420" i="6" s="1"/>
  <c r="R3420" i="6"/>
  <c r="Q3420" i="6"/>
  <c r="P3420" i="6"/>
  <c r="O3420" i="6"/>
  <c r="N3420" i="6"/>
  <c r="M3420" i="6"/>
  <c r="T3419" i="6" a="1"/>
  <c r="T3419" i="6" s="1"/>
  <c r="S3419" i="6" a="1"/>
  <c r="S3419" i="6" s="1"/>
  <c r="R3419" i="6"/>
  <c r="Q3419" i="6"/>
  <c r="P3419" i="6"/>
  <c r="O3419" i="6"/>
  <c r="N3419" i="6"/>
  <c r="M3419" i="6"/>
  <c r="T3418" i="6" a="1"/>
  <c r="T3418" i="6" s="1"/>
  <c r="S3418" i="6" a="1"/>
  <c r="S3418" i="6" s="1"/>
  <c r="R3418" i="6"/>
  <c r="Q3418" i="6"/>
  <c r="P3418" i="6"/>
  <c r="O3418" i="6"/>
  <c r="N3418" i="6"/>
  <c r="M3418" i="6"/>
  <c r="T3417" i="6" a="1"/>
  <c r="T3417" i="6" s="1"/>
  <c r="S3417" i="6" a="1"/>
  <c r="S3417" i="6" s="1"/>
  <c r="R3417" i="6"/>
  <c r="Q3417" i="6"/>
  <c r="P3417" i="6"/>
  <c r="O3417" i="6"/>
  <c r="N3417" i="6"/>
  <c r="M3417" i="6"/>
  <c r="T3416" i="6" a="1"/>
  <c r="T3416" i="6" s="1"/>
  <c r="S3416" i="6" a="1"/>
  <c r="S3416" i="6" s="1"/>
  <c r="R3416" i="6"/>
  <c r="Q3416" i="6"/>
  <c r="P3416" i="6"/>
  <c r="O3416" i="6"/>
  <c r="N3416" i="6"/>
  <c r="M3416" i="6"/>
  <c r="T3415" i="6" a="1"/>
  <c r="T3415" i="6" s="1"/>
  <c r="S3415" i="6" a="1"/>
  <c r="S3415" i="6" s="1"/>
  <c r="R3415" i="6"/>
  <c r="Q3415" i="6"/>
  <c r="P3415" i="6"/>
  <c r="O3415" i="6"/>
  <c r="N3415" i="6"/>
  <c r="M3415" i="6"/>
  <c r="T3414" i="6" a="1"/>
  <c r="T3414" i="6" s="1"/>
  <c r="S3414" i="6" a="1"/>
  <c r="S3414" i="6" s="1"/>
  <c r="R3414" i="6"/>
  <c r="Q3414" i="6"/>
  <c r="P3414" i="6"/>
  <c r="O3414" i="6"/>
  <c r="N3414" i="6"/>
  <c r="M3414" i="6"/>
  <c r="T3413" i="6" a="1"/>
  <c r="T3413" i="6" s="1"/>
  <c r="S3413" i="6" a="1"/>
  <c r="S3413" i="6" s="1"/>
  <c r="R3413" i="6"/>
  <c r="Q3413" i="6"/>
  <c r="P3413" i="6"/>
  <c r="O3413" i="6"/>
  <c r="N3413" i="6"/>
  <c r="M3413" i="6"/>
  <c r="T3412" i="6" a="1"/>
  <c r="T3412" i="6" s="1"/>
  <c r="S3412" i="6" a="1"/>
  <c r="S3412" i="6" s="1"/>
  <c r="R3412" i="6"/>
  <c r="Q3412" i="6"/>
  <c r="P3412" i="6"/>
  <c r="O3412" i="6"/>
  <c r="N3412" i="6"/>
  <c r="M3412" i="6"/>
  <c r="T3411" i="6" a="1"/>
  <c r="T3411" i="6" s="1"/>
  <c r="S3411" i="6" a="1"/>
  <c r="S3411" i="6" s="1"/>
  <c r="R3411" i="6"/>
  <c r="Q3411" i="6"/>
  <c r="P3411" i="6"/>
  <c r="O3411" i="6"/>
  <c r="N3411" i="6"/>
  <c r="M3411" i="6"/>
  <c r="T3410" i="6" a="1"/>
  <c r="T3410" i="6" s="1"/>
  <c r="S3410" i="6" a="1"/>
  <c r="S3410" i="6" s="1"/>
  <c r="R3410" i="6"/>
  <c r="Q3410" i="6"/>
  <c r="P3410" i="6"/>
  <c r="O3410" i="6"/>
  <c r="N3410" i="6"/>
  <c r="M3410" i="6"/>
  <c r="T3409" i="6" a="1"/>
  <c r="T3409" i="6" s="1"/>
  <c r="S3409" i="6" a="1"/>
  <c r="S3409" i="6" s="1"/>
  <c r="R3409" i="6"/>
  <c r="Q3409" i="6"/>
  <c r="P3409" i="6"/>
  <c r="O3409" i="6"/>
  <c r="N3409" i="6"/>
  <c r="M3409" i="6"/>
  <c r="T3408" i="6" a="1"/>
  <c r="T3408" i="6" s="1"/>
  <c r="S3408" i="6" a="1"/>
  <c r="S3408" i="6" s="1"/>
  <c r="R3408" i="6"/>
  <c r="Q3408" i="6"/>
  <c r="P3408" i="6"/>
  <c r="O3408" i="6"/>
  <c r="N3408" i="6"/>
  <c r="M3408" i="6"/>
  <c r="T3407" i="6" a="1"/>
  <c r="T3407" i="6" s="1"/>
  <c r="S3407" i="6" a="1"/>
  <c r="S3407" i="6" s="1"/>
  <c r="R3407" i="6"/>
  <c r="Q3407" i="6"/>
  <c r="P3407" i="6"/>
  <c r="O3407" i="6"/>
  <c r="N3407" i="6"/>
  <c r="M3407" i="6"/>
  <c r="T3406" i="6" a="1"/>
  <c r="T3406" i="6" s="1"/>
  <c r="S3406" i="6" a="1"/>
  <c r="S3406" i="6" s="1"/>
  <c r="R3406" i="6"/>
  <c r="Q3406" i="6"/>
  <c r="P3406" i="6"/>
  <c r="O3406" i="6"/>
  <c r="N3406" i="6"/>
  <c r="M3406" i="6"/>
  <c r="T3405" i="6" a="1"/>
  <c r="T3405" i="6" s="1"/>
  <c r="S3405" i="6" a="1"/>
  <c r="S3405" i="6" s="1"/>
  <c r="R3405" i="6"/>
  <c r="Q3405" i="6"/>
  <c r="P3405" i="6"/>
  <c r="O3405" i="6"/>
  <c r="N3405" i="6"/>
  <c r="M3405" i="6"/>
  <c r="T3404" i="6" a="1"/>
  <c r="T3404" i="6" s="1"/>
  <c r="S3404" i="6" a="1"/>
  <c r="S3404" i="6" s="1"/>
  <c r="R3404" i="6"/>
  <c r="Q3404" i="6"/>
  <c r="P3404" i="6"/>
  <c r="O3404" i="6"/>
  <c r="N3404" i="6"/>
  <c r="M3404" i="6"/>
  <c r="T3403" i="6" a="1"/>
  <c r="T3403" i="6" s="1"/>
  <c r="S3403" i="6" a="1"/>
  <c r="S3403" i="6" s="1"/>
  <c r="R3403" i="6"/>
  <c r="Q3403" i="6"/>
  <c r="P3403" i="6"/>
  <c r="O3403" i="6"/>
  <c r="N3403" i="6"/>
  <c r="M3403" i="6"/>
  <c r="T3402" i="6" a="1"/>
  <c r="T3402" i="6" s="1"/>
  <c r="S3402" i="6" a="1"/>
  <c r="S3402" i="6" s="1"/>
  <c r="R3402" i="6"/>
  <c r="Q3402" i="6"/>
  <c r="P3402" i="6"/>
  <c r="O3402" i="6"/>
  <c r="N3402" i="6"/>
  <c r="M3402" i="6"/>
  <c r="T3401" i="6" a="1"/>
  <c r="T3401" i="6" s="1"/>
  <c r="S3401" i="6" a="1"/>
  <c r="S3401" i="6" s="1"/>
  <c r="R3401" i="6"/>
  <c r="Q3401" i="6"/>
  <c r="P3401" i="6"/>
  <c r="O3401" i="6"/>
  <c r="N3401" i="6"/>
  <c r="M3401" i="6"/>
  <c r="T3400" i="6" a="1"/>
  <c r="T3400" i="6" s="1"/>
  <c r="S3400" i="6" a="1"/>
  <c r="S3400" i="6" s="1"/>
  <c r="R3400" i="6"/>
  <c r="Q3400" i="6"/>
  <c r="P3400" i="6"/>
  <c r="O3400" i="6"/>
  <c r="N3400" i="6"/>
  <c r="M3400" i="6"/>
  <c r="T3399" i="6" a="1"/>
  <c r="T3399" i="6" s="1"/>
  <c r="S3399" i="6" a="1"/>
  <c r="S3399" i="6" s="1"/>
  <c r="R3399" i="6"/>
  <c r="Q3399" i="6"/>
  <c r="P3399" i="6"/>
  <c r="O3399" i="6"/>
  <c r="N3399" i="6"/>
  <c r="M3399" i="6"/>
  <c r="T3398" i="6" a="1"/>
  <c r="T3398" i="6" s="1"/>
  <c r="S3398" i="6" a="1"/>
  <c r="S3398" i="6" s="1"/>
  <c r="R3398" i="6"/>
  <c r="Q3398" i="6"/>
  <c r="P3398" i="6"/>
  <c r="O3398" i="6"/>
  <c r="N3398" i="6"/>
  <c r="M3398" i="6"/>
  <c r="T3397" i="6" a="1"/>
  <c r="T3397" i="6" s="1"/>
  <c r="S3397" i="6" a="1"/>
  <c r="S3397" i="6" s="1"/>
  <c r="R3397" i="6"/>
  <c r="Q3397" i="6"/>
  <c r="P3397" i="6"/>
  <c r="O3397" i="6"/>
  <c r="N3397" i="6"/>
  <c r="M3397" i="6"/>
  <c r="T3396" i="6" a="1"/>
  <c r="T3396" i="6" s="1"/>
  <c r="S3396" i="6" a="1"/>
  <c r="S3396" i="6" s="1"/>
  <c r="R3396" i="6"/>
  <c r="Q3396" i="6"/>
  <c r="P3396" i="6"/>
  <c r="O3396" i="6"/>
  <c r="N3396" i="6"/>
  <c r="M3396" i="6"/>
  <c r="T3395" i="6" a="1"/>
  <c r="T3395" i="6" s="1"/>
  <c r="S3395" i="6" a="1"/>
  <c r="S3395" i="6" s="1"/>
  <c r="R3395" i="6"/>
  <c r="Q3395" i="6"/>
  <c r="P3395" i="6"/>
  <c r="O3395" i="6"/>
  <c r="N3395" i="6"/>
  <c r="M3395" i="6"/>
  <c r="T3394" i="6" a="1"/>
  <c r="T3394" i="6" s="1"/>
  <c r="S3394" i="6" a="1"/>
  <c r="S3394" i="6" s="1"/>
  <c r="R3394" i="6"/>
  <c r="Q3394" i="6"/>
  <c r="P3394" i="6"/>
  <c r="O3394" i="6"/>
  <c r="N3394" i="6"/>
  <c r="M3394" i="6"/>
  <c r="T3393" i="6" a="1"/>
  <c r="T3393" i="6" s="1"/>
  <c r="S3393" i="6" a="1"/>
  <c r="S3393" i="6" s="1"/>
  <c r="R3393" i="6"/>
  <c r="Q3393" i="6"/>
  <c r="P3393" i="6"/>
  <c r="O3393" i="6"/>
  <c r="N3393" i="6"/>
  <c r="M3393" i="6"/>
  <c r="T3392" i="6" a="1"/>
  <c r="T3392" i="6" s="1"/>
  <c r="S3392" i="6" a="1"/>
  <c r="S3392" i="6" s="1"/>
  <c r="R3392" i="6"/>
  <c r="Q3392" i="6"/>
  <c r="P3392" i="6"/>
  <c r="O3392" i="6"/>
  <c r="N3392" i="6"/>
  <c r="M3392" i="6"/>
  <c r="T3391" i="6" a="1"/>
  <c r="T3391" i="6" s="1"/>
  <c r="S3391" i="6" a="1"/>
  <c r="S3391" i="6" s="1"/>
  <c r="R3391" i="6"/>
  <c r="Q3391" i="6"/>
  <c r="P3391" i="6"/>
  <c r="O3391" i="6"/>
  <c r="N3391" i="6"/>
  <c r="M3391" i="6"/>
  <c r="T3390" i="6" a="1"/>
  <c r="T3390" i="6" s="1"/>
  <c r="S3390" i="6" a="1"/>
  <c r="S3390" i="6" s="1"/>
  <c r="R3390" i="6"/>
  <c r="Q3390" i="6"/>
  <c r="P3390" i="6"/>
  <c r="O3390" i="6"/>
  <c r="N3390" i="6"/>
  <c r="M3390" i="6"/>
  <c r="T3389" i="6" a="1"/>
  <c r="T3389" i="6" s="1"/>
  <c r="S3389" i="6" a="1"/>
  <c r="S3389" i="6" s="1"/>
  <c r="R3389" i="6"/>
  <c r="Q3389" i="6"/>
  <c r="P3389" i="6"/>
  <c r="O3389" i="6"/>
  <c r="N3389" i="6"/>
  <c r="M3389" i="6"/>
  <c r="T3388" i="6" a="1"/>
  <c r="T3388" i="6" s="1"/>
  <c r="S3388" i="6" a="1"/>
  <c r="S3388" i="6" s="1"/>
  <c r="R3388" i="6"/>
  <c r="Q3388" i="6"/>
  <c r="P3388" i="6"/>
  <c r="O3388" i="6"/>
  <c r="N3388" i="6"/>
  <c r="M3388" i="6"/>
  <c r="T3387" i="6" a="1"/>
  <c r="T3387" i="6" s="1"/>
  <c r="S3387" i="6" a="1"/>
  <c r="S3387" i="6" s="1"/>
  <c r="R3387" i="6"/>
  <c r="Q3387" i="6"/>
  <c r="P3387" i="6"/>
  <c r="O3387" i="6"/>
  <c r="N3387" i="6"/>
  <c r="M3387" i="6"/>
  <c r="T3386" i="6" a="1"/>
  <c r="T3386" i="6" s="1"/>
  <c r="S3386" i="6" a="1"/>
  <c r="S3386" i="6" s="1"/>
  <c r="R3386" i="6"/>
  <c r="Q3386" i="6"/>
  <c r="P3386" i="6"/>
  <c r="O3386" i="6"/>
  <c r="N3386" i="6"/>
  <c r="M3386" i="6"/>
  <c r="T3385" i="6" a="1"/>
  <c r="T3385" i="6" s="1"/>
  <c r="S3385" i="6" a="1"/>
  <c r="S3385" i="6" s="1"/>
  <c r="R3385" i="6"/>
  <c r="Q3385" i="6"/>
  <c r="P3385" i="6"/>
  <c r="O3385" i="6"/>
  <c r="N3385" i="6"/>
  <c r="M3385" i="6"/>
  <c r="T3384" i="6" a="1"/>
  <c r="T3384" i="6" s="1"/>
  <c r="S3384" i="6" a="1"/>
  <c r="S3384" i="6" s="1"/>
  <c r="R3384" i="6"/>
  <c r="Q3384" i="6"/>
  <c r="P3384" i="6"/>
  <c r="O3384" i="6"/>
  <c r="N3384" i="6"/>
  <c r="M3384" i="6"/>
  <c r="T3383" i="6" a="1"/>
  <c r="T3383" i="6" s="1"/>
  <c r="S3383" i="6" a="1"/>
  <c r="S3383" i="6" s="1"/>
  <c r="R3383" i="6"/>
  <c r="Q3383" i="6"/>
  <c r="P3383" i="6"/>
  <c r="O3383" i="6"/>
  <c r="N3383" i="6"/>
  <c r="M3383" i="6"/>
  <c r="T3382" i="6" a="1"/>
  <c r="T3382" i="6" s="1"/>
  <c r="S3382" i="6" a="1"/>
  <c r="S3382" i="6" s="1"/>
  <c r="R3382" i="6"/>
  <c r="Q3382" i="6"/>
  <c r="P3382" i="6"/>
  <c r="O3382" i="6"/>
  <c r="N3382" i="6"/>
  <c r="M3382" i="6"/>
  <c r="T3381" i="6" a="1"/>
  <c r="T3381" i="6" s="1"/>
  <c r="S3381" i="6" a="1"/>
  <c r="S3381" i="6" s="1"/>
  <c r="R3381" i="6"/>
  <c r="Q3381" i="6"/>
  <c r="P3381" i="6"/>
  <c r="O3381" i="6"/>
  <c r="N3381" i="6"/>
  <c r="M3381" i="6"/>
  <c r="T3380" i="6" a="1"/>
  <c r="T3380" i="6" s="1"/>
  <c r="S3380" i="6"/>
  <c r="S3380" i="6" a="1"/>
  <c r="R3380" i="6"/>
  <c r="Q3380" i="6"/>
  <c r="P3380" i="6"/>
  <c r="O3380" i="6"/>
  <c r="N3380" i="6"/>
  <c r="M3380" i="6"/>
  <c r="T3379" i="6"/>
  <c r="T3379" i="6" a="1"/>
  <c r="S3379" i="6" a="1"/>
  <c r="S3379" i="6" s="1"/>
  <c r="R3379" i="6"/>
  <c r="Q3379" i="6"/>
  <c r="P3379" i="6"/>
  <c r="O3379" i="6"/>
  <c r="N3379" i="6"/>
  <c r="M3379" i="6"/>
  <c r="T3378" i="6" a="1"/>
  <c r="T3378" i="6" s="1"/>
  <c r="S3378" i="6" a="1"/>
  <c r="S3378" i="6" s="1"/>
  <c r="R3378" i="6"/>
  <c r="Q3378" i="6"/>
  <c r="P3378" i="6"/>
  <c r="O3378" i="6"/>
  <c r="N3378" i="6"/>
  <c r="M3378" i="6"/>
  <c r="T3377" i="6" a="1"/>
  <c r="T3377" i="6" s="1"/>
  <c r="S3377" i="6" a="1"/>
  <c r="S3377" i="6" s="1"/>
  <c r="R3377" i="6"/>
  <c r="Q3377" i="6"/>
  <c r="P3377" i="6"/>
  <c r="O3377" i="6"/>
  <c r="N3377" i="6"/>
  <c r="M3377" i="6"/>
  <c r="T3376" i="6" a="1"/>
  <c r="T3376" i="6" s="1"/>
  <c r="S3376" i="6"/>
  <c r="S3376" i="6" a="1"/>
  <c r="R3376" i="6"/>
  <c r="Q3376" i="6"/>
  <c r="P3376" i="6"/>
  <c r="O3376" i="6"/>
  <c r="N3376" i="6"/>
  <c r="M3376" i="6"/>
  <c r="T3375" i="6"/>
  <c r="T3375" i="6" a="1"/>
  <c r="S3375" i="6" a="1"/>
  <c r="S3375" i="6" s="1"/>
  <c r="R3375" i="6"/>
  <c r="Q3375" i="6"/>
  <c r="P3375" i="6"/>
  <c r="O3375" i="6"/>
  <c r="N3375" i="6"/>
  <c r="M3375" i="6"/>
  <c r="T3374" i="6" a="1"/>
  <c r="T3374" i="6" s="1"/>
  <c r="S3374" i="6" a="1"/>
  <c r="S3374" i="6" s="1"/>
  <c r="R3374" i="6"/>
  <c r="Q3374" i="6"/>
  <c r="P3374" i="6"/>
  <c r="O3374" i="6"/>
  <c r="N3374" i="6"/>
  <c r="M3374" i="6"/>
  <c r="T3373" i="6" a="1"/>
  <c r="T3373" i="6" s="1"/>
  <c r="S3373" i="6" a="1"/>
  <c r="S3373" i="6" s="1"/>
  <c r="R3373" i="6"/>
  <c r="Q3373" i="6"/>
  <c r="P3373" i="6"/>
  <c r="O3373" i="6"/>
  <c r="N3373" i="6"/>
  <c r="M3373" i="6"/>
  <c r="T3372" i="6" a="1"/>
  <c r="T3372" i="6" s="1"/>
  <c r="S3372" i="6"/>
  <c r="S3372" i="6" a="1"/>
  <c r="R3372" i="6"/>
  <c r="Q3372" i="6"/>
  <c r="P3372" i="6"/>
  <c r="O3372" i="6"/>
  <c r="N3372" i="6"/>
  <c r="M3372" i="6"/>
  <c r="T3371" i="6"/>
  <c r="T3371" i="6" a="1"/>
  <c r="S3371" i="6"/>
  <c r="S3371" i="6" a="1"/>
  <c r="R3371" i="6"/>
  <c r="Q3371" i="6"/>
  <c r="P3371" i="6"/>
  <c r="O3371" i="6"/>
  <c r="N3371" i="6"/>
  <c r="M3371" i="6"/>
  <c r="T3370" i="6"/>
  <c r="T3370" i="6" a="1"/>
  <c r="S3370" i="6" a="1"/>
  <c r="S3370" i="6" s="1"/>
  <c r="R3370" i="6"/>
  <c r="Q3370" i="6"/>
  <c r="P3370" i="6"/>
  <c r="O3370" i="6"/>
  <c r="N3370" i="6"/>
  <c r="M3370" i="6"/>
  <c r="T3369" i="6" a="1"/>
  <c r="T3369" i="6" s="1"/>
  <c r="S3369" i="6" a="1"/>
  <c r="S3369" i="6" s="1"/>
  <c r="R3369" i="6"/>
  <c r="Q3369" i="6"/>
  <c r="P3369" i="6"/>
  <c r="O3369" i="6"/>
  <c r="N3369" i="6"/>
  <c r="M3369" i="6"/>
  <c r="T3368" i="6" a="1"/>
  <c r="T3368" i="6" s="1"/>
  <c r="S3368" i="6"/>
  <c r="S3368" i="6" a="1"/>
  <c r="R3368" i="6"/>
  <c r="Q3368" i="6"/>
  <c r="P3368" i="6"/>
  <c r="O3368" i="6"/>
  <c r="N3368" i="6"/>
  <c r="M3368" i="6"/>
  <c r="T3367" i="6" a="1"/>
  <c r="T3367" i="6" s="1"/>
  <c r="S3367" i="6" a="1"/>
  <c r="S3367" i="6" s="1"/>
  <c r="R3367" i="6"/>
  <c r="Q3367" i="6"/>
  <c r="P3367" i="6"/>
  <c r="O3367" i="6"/>
  <c r="N3367" i="6"/>
  <c r="M3367" i="6"/>
  <c r="T3366" i="6" a="1"/>
  <c r="T3366" i="6" s="1"/>
  <c r="S3366" i="6" a="1"/>
  <c r="S3366" i="6" s="1"/>
  <c r="R3366" i="6"/>
  <c r="Q3366" i="6"/>
  <c r="P3366" i="6"/>
  <c r="O3366" i="6"/>
  <c r="N3366" i="6"/>
  <c r="M3366" i="6"/>
  <c r="T3365" i="6" a="1"/>
  <c r="T3365" i="6" s="1"/>
  <c r="S3365" i="6" a="1"/>
  <c r="S3365" i="6" s="1"/>
  <c r="R3365" i="6"/>
  <c r="Q3365" i="6"/>
  <c r="P3365" i="6"/>
  <c r="O3365" i="6"/>
  <c r="N3365" i="6"/>
  <c r="M3365" i="6"/>
  <c r="T3364" i="6" a="1"/>
  <c r="T3364" i="6" s="1"/>
  <c r="S3364" i="6" a="1"/>
  <c r="S3364" i="6" s="1"/>
  <c r="R3364" i="6"/>
  <c r="Q3364" i="6"/>
  <c r="P3364" i="6"/>
  <c r="O3364" i="6"/>
  <c r="N3364" i="6"/>
  <c r="M3364" i="6"/>
  <c r="T3363" i="6" a="1"/>
  <c r="T3363" i="6" s="1"/>
  <c r="S3363" i="6" a="1"/>
  <c r="S3363" i="6" s="1"/>
  <c r="R3363" i="6"/>
  <c r="Q3363" i="6"/>
  <c r="P3363" i="6"/>
  <c r="O3363" i="6"/>
  <c r="N3363" i="6"/>
  <c r="M3363" i="6"/>
  <c r="T3362" i="6" a="1"/>
  <c r="T3362" i="6" s="1"/>
  <c r="S3362" i="6" a="1"/>
  <c r="S3362" i="6" s="1"/>
  <c r="R3362" i="6"/>
  <c r="Q3362" i="6"/>
  <c r="P3362" i="6"/>
  <c r="O3362" i="6"/>
  <c r="N3362" i="6"/>
  <c r="M3362" i="6"/>
  <c r="T3361" i="6" a="1"/>
  <c r="T3361" i="6" s="1"/>
  <c r="S3361" i="6" a="1"/>
  <c r="S3361" i="6" s="1"/>
  <c r="R3361" i="6"/>
  <c r="Q3361" i="6"/>
  <c r="P3361" i="6"/>
  <c r="O3361" i="6"/>
  <c r="N3361" i="6"/>
  <c r="M3361" i="6"/>
  <c r="T3360" i="6" a="1"/>
  <c r="T3360" i="6" s="1"/>
  <c r="S3360" i="6" a="1"/>
  <c r="S3360" i="6" s="1"/>
  <c r="R3360" i="6"/>
  <c r="Q3360" i="6"/>
  <c r="P3360" i="6"/>
  <c r="O3360" i="6"/>
  <c r="N3360" i="6"/>
  <c r="M3360" i="6"/>
  <c r="T3359" i="6" a="1"/>
  <c r="T3359" i="6" s="1"/>
  <c r="S3359" i="6" a="1"/>
  <c r="S3359" i="6" s="1"/>
  <c r="R3359" i="6"/>
  <c r="Q3359" i="6"/>
  <c r="P3359" i="6"/>
  <c r="O3359" i="6"/>
  <c r="N3359" i="6"/>
  <c r="M3359" i="6"/>
  <c r="T3358" i="6" a="1"/>
  <c r="T3358" i="6" s="1"/>
  <c r="S3358" i="6" a="1"/>
  <c r="S3358" i="6" s="1"/>
  <c r="R3358" i="6"/>
  <c r="Q3358" i="6"/>
  <c r="P3358" i="6"/>
  <c r="O3358" i="6"/>
  <c r="N3358" i="6"/>
  <c r="M3358" i="6"/>
  <c r="T3357" i="6" a="1"/>
  <c r="T3357" i="6" s="1"/>
  <c r="S3357" i="6" a="1"/>
  <c r="S3357" i="6" s="1"/>
  <c r="R3357" i="6"/>
  <c r="Q3357" i="6"/>
  <c r="P3357" i="6"/>
  <c r="O3357" i="6"/>
  <c r="N3357" i="6"/>
  <c r="M3357" i="6"/>
  <c r="T3356" i="6" a="1"/>
  <c r="T3356" i="6" s="1"/>
  <c r="S3356" i="6" a="1"/>
  <c r="S3356" i="6" s="1"/>
  <c r="R3356" i="6"/>
  <c r="Q3356" i="6"/>
  <c r="P3356" i="6"/>
  <c r="O3356" i="6"/>
  <c r="N3356" i="6"/>
  <c r="M3356" i="6"/>
  <c r="T3355" i="6" a="1"/>
  <c r="T3355" i="6" s="1"/>
  <c r="S3355" i="6" a="1"/>
  <c r="S3355" i="6" s="1"/>
  <c r="R3355" i="6"/>
  <c r="Q3355" i="6"/>
  <c r="P3355" i="6"/>
  <c r="O3355" i="6"/>
  <c r="N3355" i="6"/>
  <c r="M3355" i="6"/>
  <c r="T3354" i="6" a="1"/>
  <c r="T3354" i="6" s="1"/>
  <c r="S3354" i="6" a="1"/>
  <c r="S3354" i="6" s="1"/>
  <c r="R3354" i="6"/>
  <c r="Q3354" i="6"/>
  <c r="P3354" i="6"/>
  <c r="O3354" i="6"/>
  <c r="N3354" i="6"/>
  <c r="M3354" i="6"/>
  <c r="T3353" i="6" a="1"/>
  <c r="T3353" i="6" s="1"/>
  <c r="S3353" i="6" a="1"/>
  <c r="S3353" i="6" s="1"/>
  <c r="R3353" i="6"/>
  <c r="Q3353" i="6"/>
  <c r="P3353" i="6"/>
  <c r="O3353" i="6"/>
  <c r="N3353" i="6"/>
  <c r="M3353" i="6"/>
  <c r="T3352" i="6" a="1"/>
  <c r="T3352" i="6" s="1"/>
  <c r="S3352" i="6" a="1"/>
  <c r="S3352" i="6" s="1"/>
  <c r="R3352" i="6"/>
  <c r="Q3352" i="6"/>
  <c r="P3352" i="6"/>
  <c r="O3352" i="6"/>
  <c r="N3352" i="6"/>
  <c r="M3352" i="6"/>
  <c r="T3351" i="6" a="1"/>
  <c r="T3351" i="6" s="1"/>
  <c r="S3351" i="6" a="1"/>
  <c r="S3351" i="6" s="1"/>
  <c r="R3351" i="6"/>
  <c r="Q3351" i="6"/>
  <c r="P3351" i="6"/>
  <c r="O3351" i="6"/>
  <c r="N3351" i="6"/>
  <c r="M3351" i="6"/>
  <c r="T3350" i="6" a="1"/>
  <c r="T3350" i="6" s="1"/>
  <c r="S3350" i="6" a="1"/>
  <c r="S3350" i="6" s="1"/>
  <c r="R3350" i="6"/>
  <c r="Q3350" i="6"/>
  <c r="P3350" i="6"/>
  <c r="O3350" i="6"/>
  <c r="N3350" i="6"/>
  <c r="M3350" i="6"/>
  <c r="T3349" i="6" a="1"/>
  <c r="T3349" i="6" s="1"/>
  <c r="S3349" i="6" a="1"/>
  <c r="S3349" i="6" s="1"/>
  <c r="R3349" i="6"/>
  <c r="Q3349" i="6"/>
  <c r="P3349" i="6"/>
  <c r="O3349" i="6"/>
  <c r="N3349" i="6"/>
  <c r="M3349" i="6"/>
  <c r="T3348" i="6" a="1"/>
  <c r="T3348" i="6" s="1"/>
  <c r="S3348" i="6" a="1"/>
  <c r="S3348" i="6" s="1"/>
  <c r="R3348" i="6"/>
  <c r="Q3348" i="6"/>
  <c r="P3348" i="6"/>
  <c r="O3348" i="6"/>
  <c r="N3348" i="6"/>
  <c r="M3348" i="6"/>
  <c r="T3347" i="6" a="1"/>
  <c r="T3347" i="6" s="1"/>
  <c r="S3347" i="6" a="1"/>
  <c r="S3347" i="6" s="1"/>
  <c r="R3347" i="6"/>
  <c r="Q3347" i="6"/>
  <c r="P3347" i="6"/>
  <c r="O3347" i="6"/>
  <c r="N3347" i="6"/>
  <c r="M3347" i="6"/>
  <c r="T3346" i="6" a="1"/>
  <c r="T3346" i="6" s="1"/>
  <c r="S3346" i="6" a="1"/>
  <c r="S3346" i="6" s="1"/>
  <c r="R3346" i="6"/>
  <c r="Q3346" i="6"/>
  <c r="P3346" i="6"/>
  <c r="O3346" i="6"/>
  <c r="N3346" i="6"/>
  <c r="M3346" i="6"/>
  <c r="T3345" i="6" a="1"/>
  <c r="T3345" i="6" s="1"/>
  <c r="S3345" i="6" a="1"/>
  <c r="S3345" i="6" s="1"/>
  <c r="R3345" i="6"/>
  <c r="Q3345" i="6"/>
  <c r="P3345" i="6"/>
  <c r="O3345" i="6"/>
  <c r="N3345" i="6"/>
  <c r="M3345" i="6"/>
  <c r="T3344" i="6" a="1"/>
  <c r="T3344" i="6" s="1"/>
  <c r="S3344" i="6" a="1"/>
  <c r="S3344" i="6" s="1"/>
  <c r="R3344" i="6"/>
  <c r="Q3344" i="6"/>
  <c r="P3344" i="6"/>
  <c r="O3344" i="6"/>
  <c r="N3344" i="6"/>
  <c r="M3344" i="6"/>
  <c r="T3343" i="6" a="1"/>
  <c r="T3343" i="6" s="1"/>
  <c r="S3343" i="6" a="1"/>
  <c r="S3343" i="6" s="1"/>
  <c r="R3343" i="6"/>
  <c r="Q3343" i="6"/>
  <c r="P3343" i="6"/>
  <c r="O3343" i="6"/>
  <c r="N3343" i="6"/>
  <c r="M3343" i="6"/>
  <c r="T3342" i="6" a="1"/>
  <c r="T3342" i="6" s="1"/>
  <c r="S3342" i="6" a="1"/>
  <c r="S3342" i="6" s="1"/>
  <c r="R3342" i="6"/>
  <c r="Q3342" i="6"/>
  <c r="P3342" i="6"/>
  <c r="O3342" i="6"/>
  <c r="N3342" i="6"/>
  <c r="M3342" i="6"/>
  <c r="T3341" i="6" a="1"/>
  <c r="T3341" i="6" s="1"/>
  <c r="S3341" i="6" a="1"/>
  <c r="S3341" i="6" s="1"/>
  <c r="R3341" i="6"/>
  <c r="Q3341" i="6"/>
  <c r="P3341" i="6"/>
  <c r="O3341" i="6"/>
  <c r="N3341" i="6"/>
  <c r="M3341" i="6"/>
  <c r="T3340" i="6" a="1"/>
  <c r="T3340" i="6" s="1"/>
  <c r="S3340" i="6" a="1"/>
  <c r="S3340" i="6" s="1"/>
  <c r="R3340" i="6"/>
  <c r="Q3340" i="6"/>
  <c r="P3340" i="6"/>
  <c r="O3340" i="6"/>
  <c r="N3340" i="6"/>
  <c r="M3340" i="6"/>
  <c r="T3339" i="6" a="1"/>
  <c r="T3339" i="6" s="1"/>
  <c r="S3339" i="6" a="1"/>
  <c r="S3339" i="6" s="1"/>
  <c r="R3339" i="6"/>
  <c r="Q3339" i="6"/>
  <c r="P3339" i="6"/>
  <c r="O3339" i="6"/>
  <c r="N3339" i="6"/>
  <c r="M3339" i="6"/>
  <c r="T3338" i="6" a="1"/>
  <c r="T3338" i="6" s="1"/>
  <c r="S3338" i="6" a="1"/>
  <c r="S3338" i="6" s="1"/>
  <c r="R3338" i="6"/>
  <c r="Q3338" i="6"/>
  <c r="P3338" i="6"/>
  <c r="O3338" i="6"/>
  <c r="N3338" i="6"/>
  <c r="M3338" i="6"/>
  <c r="T3337" i="6" a="1"/>
  <c r="T3337" i="6" s="1"/>
  <c r="S3337" i="6" a="1"/>
  <c r="S3337" i="6" s="1"/>
  <c r="R3337" i="6"/>
  <c r="Q3337" i="6"/>
  <c r="P3337" i="6"/>
  <c r="O3337" i="6"/>
  <c r="N3337" i="6"/>
  <c r="M3337" i="6"/>
  <c r="T3336" i="6" a="1"/>
  <c r="T3336" i="6" s="1"/>
  <c r="S3336" i="6" a="1"/>
  <c r="S3336" i="6" s="1"/>
  <c r="R3336" i="6"/>
  <c r="Q3336" i="6"/>
  <c r="P3336" i="6"/>
  <c r="O3336" i="6"/>
  <c r="N3336" i="6"/>
  <c r="M3336" i="6"/>
  <c r="T3335" i="6" a="1"/>
  <c r="T3335" i="6" s="1"/>
  <c r="S3335" i="6" a="1"/>
  <c r="S3335" i="6" s="1"/>
  <c r="R3335" i="6"/>
  <c r="Q3335" i="6"/>
  <c r="P3335" i="6"/>
  <c r="O3335" i="6"/>
  <c r="N3335" i="6"/>
  <c r="M3335" i="6"/>
  <c r="T3334" i="6" a="1"/>
  <c r="T3334" i="6" s="1"/>
  <c r="S3334" i="6" a="1"/>
  <c r="S3334" i="6" s="1"/>
  <c r="R3334" i="6"/>
  <c r="Q3334" i="6"/>
  <c r="P3334" i="6"/>
  <c r="O3334" i="6"/>
  <c r="N3334" i="6"/>
  <c r="M3334" i="6"/>
  <c r="T3333" i="6" a="1"/>
  <c r="T3333" i="6" s="1"/>
  <c r="S3333" i="6" a="1"/>
  <c r="S3333" i="6" s="1"/>
  <c r="R3333" i="6"/>
  <c r="Q3333" i="6"/>
  <c r="P3333" i="6"/>
  <c r="O3333" i="6"/>
  <c r="N3333" i="6"/>
  <c r="M3333" i="6"/>
  <c r="T3332" i="6" a="1"/>
  <c r="T3332" i="6" s="1"/>
  <c r="S3332" i="6" a="1"/>
  <c r="S3332" i="6" s="1"/>
  <c r="R3332" i="6"/>
  <c r="Q3332" i="6"/>
  <c r="P3332" i="6"/>
  <c r="O3332" i="6"/>
  <c r="N3332" i="6"/>
  <c r="M3332" i="6"/>
  <c r="T3331" i="6" a="1"/>
  <c r="T3331" i="6" s="1"/>
  <c r="S3331" i="6" a="1"/>
  <c r="S3331" i="6" s="1"/>
  <c r="R3331" i="6"/>
  <c r="Q3331" i="6"/>
  <c r="P3331" i="6"/>
  <c r="O3331" i="6"/>
  <c r="N3331" i="6"/>
  <c r="M3331" i="6"/>
  <c r="T3330" i="6" a="1"/>
  <c r="T3330" i="6" s="1"/>
  <c r="S3330" i="6" a="1"/>
  <c r="S3330" i="6" s="1"/>
  <c r="R3330" i="6"/>
  <c r="Q3330" i="6"/>
  <c r="P3330" i="6"/>
  <c r="O3330" i="6"/>
  <c r="N3330" i="6"/>
  <c r="M3330" i="6"/>
  <c r="T3329" i="6" a="1"/>
  <c r="T3329" i="6" s="1"/>
  <c r="S3329" i="6" a="1"/>
  <c r="S3329" i="6" s="1"/>
  <c r="R3329" i="6"/>
  <c r="Q3329" i="6"/>
  <c r="P3329" i="6"/>
  <c r="O3329" i="6"/>
  <c r="N3329" i="6"/>
  <c r="M3329" i="6"/>
  <c r="T3328" i="6" a="1"/>
  <c r="T3328" i="6" s="1"/>
  <c r="S3328" i="6" a="1"/>
  <c r="S3328" i="6" s="1"/>
  <c r="R3328" i="6"/>
  <c r="Q3328" i="6"/>
  <c r="P3328" i="6"/>
  <c r="O3328" i="6"/>
  <c r="N3328" i="6"/>
  <c r="M3328" i="6"/>
  <c r="T3327" i="6" a="1"/>
  <c r="T3327" i="6" s="1"/>
  <c r="S3327" i="6" a="1"/>
  <c r="S3327" i="6" s="1"/>
  <c r="R3327" i="6"/>
  <c r="Q3327" i="6"/>
  <c r="P3327" i="6"/>
  <c r="O3327" i="6"/>
  <c r="N3327" i="6"/>
  <c r="M3327" i="6"/>
  <c r="T3326" i="6" a="1"/>
  <c r="T3326" i="6" s="1"/>
  <c r="S3326" i="6" a="1"/>
  <c r="S3326" i="6" s="1"/>
  <c r="R3326" i="6"/>
  <c r="Q3326" i="6"/>
  <c r="P3326" i="6"/>
  <c r="O3326" i="6"/>
  <c r="N3326" i="6"/>
  <c r="M3326" i="6"/>
  <c r="T3325" i="6" a="1"/>
  <c r="T3325" i="6" s="1"/>
  <c r="S3325" i="6" a="1"/>
  <c r="S3325" i="6" s="1"/>
  <c r="R3325" i="6"/>
  <c r="Q3325" i="6"/>
  <c r="P3325" i="6"/>
  <c r="O3325" i="6"/>
  <c r="N3325" i="6"/>
  <c r="M3325" i="6"/>
  <c r="T3324" i="6" a="1"/>
  <c r="T3324" i="6" s="1"/>
  <c r="S3324" i="6" a="1"/>
  <c r="S3324" i="6" s="1"/>
  <c r="R3324" i="6"/>
  <c r="Q3324" i="6"/>
  <c r="P3324" i="6"/>
  <c r="O3324" i="6"/>
  <c r="N3324" i="6"/>
  <c r="M3324" i="6"/>
  <c r="T3323" i="6" a="1"/>
  <c r="T3323" i="6" s="1"/>
  <c r="S3323" i="6" a="1"/>
  <c r="S3323" i="6" s="1"/>
  <c r="R3323" i="6"/>
  <c r="Q3323" i="6"/>
  <c r="P3323" i="6"/>
  <c r="O3323" i="6"/>
  <c r="N3323" i="6"/>
  <c r="M3323" i="6"/>
  <c r="T3322" i="6" a="1"/>
  <c r="T3322" i="6" s="1"/>
  <c r="S3322" i="6" a="1"/>
  <c r="S3322" i="6" s="1"/>
  <c r="R3322" i="6"/>
  <c r="Q3322" i="6"/>
  <c r="P3322" i="6"/>
  <c r="O3322" i="6"/>
  <c r="N3322" i="6"/>
  <c r="M3322" i="6"/>
  <c r="T3321" i="6" a="1"/>
  <c r="T3321" i="6" s="1"/>
  <c r="S3321" i="6" a="1"/>
  <c r="S3321" i="6" s="1"/>
  <c r="R3321" i="6"/>
  <c r="Q3321" i="6"/>
  <c r="P3321" i="6"/>
  <c r="O3321" i="6"/>
  <c r="N3321" i="6"/>
  <c r="M3321" i="6"/>
  <c r="T3320" i="6" a="1"/>
  <c r="T3320" i="6" s="1"/>
  <c r="S3320" i="6" a="1"/>
  <c r="S3320" i="6" s="1"/>
  <c r="R3320" i="6"/>
  <c r="Q3320" i="6"/>
  <c r="P3320" i="6"/>
  <c r="O3320" i="6"/>
  <c r="N3320" i="6"/>
  <c r="M3320" i="6"/>
  <c r="T3319" i="6" a="1"/>
  <c r="T3319" i="6" s="1"/>
  <c r="S3319" i="6" a="1"/>
  <c r="S3319" i="6" s="1"/>
  <c r="R3319" i="6"/>
  <c r="Q3319" i="6"/>
  <c r="P3319" i="6"/>
  <c r="O3319" i="6"/>
  <c r="N3319" i="6"/>
  <c r="M3319" i="6"/>
  <c r="T3318" i="6" a="1"/>
  <c r="T3318" i="6" s="1"/>
  <c r="S3318" i="6" a="1"/>
  <c r="S3318" i="6" s="1"/>
  <c r="R3318" i="6"/>
  <c r="Q3318" i="6"/>
  <c r="P3318" i="6"/>
  <c r="O3318" i="6"/>
  <c r="N3318" i="6"/>
  <c r="M3318" i="6"/>
  <c r="T3317" i="6" a="1"/>
  <c r="T3317" i="6" s="1"/>
  <c r="S3317" i="6" a="1"/>
  <c r="S3317" i="6" s="1"/>
  <c r="R3317" i="6"/>
  <c r="Q3317" i="6"/>
  <c r="P3317" i="6"/>
  <c r="O3317" i="6"/>
  <c r="N3317" i="6"/>
  <c r="M3317" i="6"/>
  <c r="T3316" i="6" a="1"/>
  <c r="T3316" i="6" s="1"/>
  <c r="S3316" i="6" a="1"/>
  <c r="S3316" i="6" s="1"/>
  <c r="R3316" i="6"/>
  <c r="Q3316" i="6"/>
  <c r="P3316" i="6"/>
  <c r="O3316" i="6"/>
  <c r="N3316" i="6"/>
  <c r="M3316" i="6"/>
  <c r="T3315" i="6" a="1"/>
  <c r="T3315" i="6" s="1"/>
  <c r="S3315" i="6" a="1"/>
  <c r="S3315" i="6" s="1"/>
  <c r="R3315" i="6"/>
  <c r="Q3315" i="6"/>
  <c r="P3315" i="6"/>
  <c r="O3315" i="6"/>
  <c r="N3315" i="6"/>
  <c r="M3315" i="6"/>
  <c r="T3314" i="6" a="1"/>
  <c r="T3314" i="6" s="1"/>
  <c r="S3314" i="6" a="1"/>
  <c r="S3314" i="6" s="1"/>
  <c r="R3314" i="6"/>
  <c r="Q3314" i="6"/>
  <c r="P3314" i="6"/>
  <c r="O3314" i="6"/>
  <c r="N3314" i="6"/>
  <c r="M3314" i="6"/>
  <c r="T3313" i="6" a="1"/>
  <c r="T3313" i="6" s="1"/>
  <c r="S3313" i="6" a="1"/>
  <c r="S3313" i="6" s="1"/>
  <c r="R3313" i="6"/>
  <c r="Q3313" i="6"/>
  <c r="P3313" i="6"/>
  <c r="O3313" i="6"/>
  <c r="N3313" i="6"/>
  <c r="M3313" i="6"/>
  <c r="T3312" i="6" a="1"/>
  <c r="T3312" i="6" s="1"/>
  <c r="S3312" i="6" a="1"/>
  <c r="S3312" i="6" s="1"/>
  <c r="R3312" i="6"/>
  <c r="Q3312" i="6"/>
  <c r="P3312" i="6"/>
  <c r="O3312" i="6"/>
  <c r="N3312" i="6"/>
  <c r="M3312" i="6"/>
  <c r="T3311" i="6" a="1"/>
  <c r="T3311" i="6" s="1"/>
  <c r="S3311" i="6" a="1"/>
  <c r="S3311" i="6" s="1"/>
  <c r="R3311" i="6"/>
  <c r="Q3311" i="6"/>
  <c r="P3311" i="6"/>
  <c r="O3311" i="6"/>
  <c r="N3311" i="6"/>
  <c r="M3311" i="6"/>
  <c r="T3310" i="6" a="1"/>
  <c r="T3310" i="6" s="1"/>
  <c r="S3310" i="6" a="1"/>
  <c r="S3310" i="6" s="1"/>
  <c r="R3310" i="6"/>
  <c r="Q3310" i="6"/>
  <c r="P3310" i="6"/>
  <c r="O3310" i="6"/>
  <c r="N3310" i="6"/>
  <c r="M3310" i="6"/>
  <c r="T3309" i="6" a="1"/>
  <c r="T3309" i="6" s="1"/>
  <c r="S3309" i="6" a="1"/>
  <c r="S3309" i="6" s="1"/>
  <c r="R3309" i="6"/>
  <c r="Q3309" i="6"/>
  <c r="P3309" i="6"/>
  <c r="O3309" i="6"/>
  <c r="N3309" i="6"/>
  <c r="M3309" i="6"/>
  <c r="T3308" i="6" a="1"/>
  <c r="T3308" i="6" s="1"/>
  <c r="S3308" i="6" a="1"/>
  <c r="S3308" i="6" s="1"/>
  <c r="R3308" i="6"/>
  <c r="Q3308" i="6"/>
  <c r="P3308" i="6"/>
  <c r="O3308" i="6"/>
  <c r="N3308" i="6"/>
  <c r="M3308" i="6"/>
  <c r="T3307" i="6" a="1"/>
  <c r="T3307" i="6" s="1"/>
  <c r="S3307" i="6" a="1"/>
  <c r="S3307" i="6" s="1"/>
  <c r="R3307" i="6"/>
  <c r="Q3307" i="6"/>
  <c r="P3307" i="6"/>
  <c r="O3307" i="6"/>
  <c r="N3307" i="6"/>
  <c r="M3307" i="6"/>
  <c r="T3306" i="6" a="1"/>
  <c r="T3306" i="6" s="1"/>
  <c r="S3306" i="6" a="1"/>
  <c r="S3306" i="6" s="1"/>
  <c r="R3306" i="6"/>
  <c r="Q3306" i="6"/>
  <c r="P3306" i="6"/>
  <c r="O3306" i="6"/>
  <c r="N3306" i="6"/>
  <c r="M3306" i="6"/>
  <c r="T3305" i="6" a="1"/>
  <c r="T3305" i="6" s="1"/>
  <c r="S3305" i="6" a="1"/>
  <c r="S3305" i="6" s="1"/>
  <c r="R3305" i="6"/>
  <c r="Q3305" i="6"/>
  <c r="P3305" i="6"/>
  <c r="O3305" i="6"/>
  <c r="N3305" i="6"/>
  <c r="M3305" i="6"/>
  <c r="T3304" i="6" a="1"/>
  <c r="T3304" i="6" s="1"/>
  <c r="S3304" i="6" a="1"/>
  <c r="S3304" i="6" s="1"/>
  <c r="R3304" i="6"/>
  <c r="Q3304" i="6"/>
  <c r="P3304" i="6"/>
  <c r="O3304" i="6"/>
  <c r="N3304" i="6"/>
  <c r="M3304" i="6"/>
  <c r="T3303" i="6" a="1"/>
  <c r="T3303" i="6" s="1"/>
  <c r="S3303" i="6" a="1"/>
  <c r="S3303" i="6" s="1"/>
  <c r="R3303" i="6"/>
  <c r="Q3303" i="6"/>
  <c r="P3303" i="6"/>
  <c r="O3303" i="6"/>
  <c r="N3303" i="6"/>
  <c r="M3303" i="6"/>
  <c r="T3302" i="6" a="1"/>
  <c r="T3302" i="6" s="1"/>
  <c r="S3302" i="6" a="1"/>
  <c r="S3302" i="6" s="1"/>
  <c r="R3302" i="6"/>
  <c r="Q3302" i="6"/>
  <c r="P3302" i="6"/>
  <c r="O3302" i="6"/>
  <c r="N3302" i="6"/>
  <c r="M3302" i="6"/>
  <c r="T3301" i="6" a="1"/>
  <c r="T3301" i="6" s="1"/>
  <c r="S3301" i="6" a="1"/>
  <c r="S3301" i="6" s="1"/>
  <c r="R3301" i="6"/>
  <c r="Q3301" i="6"/>
  <c r="P3301" i="6"/>
  <c r="O3301" i="6"/>
  <c r="N3301" i="6"/>
  <c r="M3301" i="6"/>
  <c r="T3300" i="6" a="1"/>
  <c r="T3300" i="6" s="1"/>
  <c r="S3300" i="6" a="1"/>
  <c r="S3300" i="6" s="1"/>
  <c r="R3300" i="6"/>
  <c r="Q3300" i="6"/>
  <c r="P3300" i="6"/>
  <c r="O3300" i="6"/>
  <c r="N3300" i="6"/>
  <c r="M3300" i="6"/>
  <c r="T3299" i="6" a="1"/>
  <c r="T3299" i="6" s="1"/>
  <c r="S3299" i="6" a="1"/>
  <c r="S3299" i="6" s="1"/>
  <c r="R3299" i="6"/>
  <c r="Q3299" i="6"/>
  <c r="P3299" i="6"/>
  <c r="O3299" i="6"/>
  <c r="N3299" i="6"/>
  <c r="M3299" i="6"/>
  <c r="T3298" i="6" a="1"/>
  <c r="T3298" i="6" s="1"/>
  <c r="S3298" i="6" a="1"/>
  <c r="S3298" i="6" s="1"/>
  <c r="R3298" i="6"/>
  <c r="Q3298" i="6"/>
  <c r="P3298" i="6"/>
  <c r="O3298" i="6"/>
  <c r="N3298" i="6"/>
  <c r="M3298" i="6"/>
  <c r="T3297" i="6" a="1"/>
  <c r="T3297" i="6" s="1"/>
  <c r="S3297" i="6" a="1"/>
  <c r="S3297" i="6" s="1"/>
  <c r="R3297" i="6"/>
  <c r="Q3297" i="6"/>
  <c r="P3297" i="6"/>
  <c r="O3297" i="6"/>
  <c r="N3297" i="6"/>
  <c r="M3297" i="6"/>
  <c r="T3296" i="6" a="1"/>
  <c r="T3296" i="6" s="1"/>
  <c r="S3296" i="6" a="1"/>
  <c r="S3296" i="6" s="1"/>
  <c r="R3296" i="6"/>
  <c r="Q3296" i="6"/>
  <c r="P3296" i="6"/>
  <c r="O3296" i="6"/>
  <c r="N3296" i="6"/>
  <c r="M3296" i="6"/>
  <c r="T3295" i="6" a="1"/>
  <c r="T3295" i="6" s="1"/>
  <c r="S3295" i="6" a="1"/>
  <c r="S3295" i="6" s="1"/>
  <c r="R3295" i="6"/>
  <c r="Q3295" i="6"/>
  <c r="P3295" i="6"/>
  <c r="O3295" i="6"/>
  <c r="N3295" i="6"/>
  <c r="M3295" i="6"/>
  <c r="T3294" i="6" a="1"/>
  <c r="T3294" i="6" s="1"/>
  <c r="S3294" i="6" a="1"/>
  <c r="S3294" i="6" s="1"/>
  <c r="R3294" i="6"/>
  <c r="Q3294" i="6"/>
  <c r="P3294" i="6"/>
  <c r="O3294" i="6"/>
  <c r="N3294" i="6"/>
  <c r="M3294" i="6"/>
  <c r="T3293" i="6" a="1"/>
  <c r="T3293" i="6" s="1"/>
  <c r="S3293" i="6" a="1"/>
  <c r="S3293" i="6" s="1"/>
  <c r="R3293" i="6"/>
  <c r="Q3293" i="6"/>
  <c r="P3293" i="6"/>
  <c r="O3293" i="6"/>
  <c r="N3293" i="6"/>
  <c r="M3293" i="6"/>
  <c r="T3292" i="6" a="1"/>
  <c r="T3292" i="6" s="1"/>
  <c r="S3292" i="6" a="1"/>
  <c r="S3292" i="6" s="1"/>
  <c r="R3292" i="6"/>
  <c r="Q3292" i="6"/>
  <c r="P3292" i="6"/>
  <c r="O3292" i="6"/>
  <c r="N3292" i="6"/>
  <c r="M3292" i="6"/>
  <c r="T3291" i="6" a="1"/>
  <c r="T3291" i="6" s="1"/>
  <c r="S3291" i="6" a="1"/>
  <c r="S3291" i="6" s="1"/>
  <c r="R3291" i="6"/>
  <c r="Q3291" i="6"/>
  <c r="P3291" i="6"/>
  <c r="O3291" i="6"/>
  <c r="N3291" i="6"/>
  <c r="M3291" i="6"/>
  <c r="T3290" i="6" a="1"/>
  <c r="T3290" i="6" s="1"/>
  <c r="S3290" i="6" a="1"/>
  <c r="S3290" i="6" s="1"/>
  <c r="R3290" i="6"/>
  <c r="Q3290" i="6"/>
  <c r="P3290" i="6"/>
  <c r="O3290" i="6"/>
  <c r="N3290" i="6"/>
  <c r="M3290" i="6"/>
  <c r="T3289" i="6" a="1"/>
  <c r="T3289" i="6" s="1"/>
  <c r="S3289" i="6" a="1"/>
  <c r="S3289" i="6" s="1"/>
  <c r="R3289" i="6"/>
  <c r="Q3289" i="6"/>
  <c r="P3289" i="6"/>
  <c r="O3289" i="6"/>
  <c r="N3289" i="6"/>
  <c r="M3289" i="6"/>
  <c r="T3288" i="6" a="1"/>
  <c r="T3288" i="6" s="1"/>
  <c r="S3288" i="6" a="1"/>
  <c r="S3288" i="6" s="1"/>
  <c r="R3288" i="6"/>
  <c r="Q3288" i="6"/>
  <c r="P3288" i="6"/>
  <c r="O3288" i="6"/>
  <c r="N3288" i="6"/>
  <c r="M3288" i="6"/>
  <c r="T3287" i="6" a="1"/>
  <c r="T3287" i="6" s="1"/>
  <c r="S3287" i="6" a="1"/>
  <c r="S3287" i="6" s="1"/>
  <c r="R3287" i="6"/>
  <c r="Q3287" i="6"/>
  <c r="P3287" i="6"/>
  <c r="O3287" i="6"/>
  <c r="N3287" i="6"/>
  <c r="M3287" i="6"/>
  <c r="T3286" i="6" a="1"/>
  <c r="T3286" i="6" s="1"/>
  <c r="S3286" i="6" a="1"/>
  <c r="S3286" i="6" s="1"/>
  <c r="R3286" i="6"/>
  <c r="Q3286" i="6"/>
  <c r="P3286" i="6"/>
  <c r="O3286" i="6"/>
  <c r="N3286" i="6"/>
  <c r="M3286" i="6"/>
  <c r="T3285" i="6" a="1"/>
  <c r="T3285" i="6" s="1"/>
  <c r="S3285" i="6" a="1"/>
  <c r="S3285" i="6" s="1"/>
  <c r="R3285" i="6"/>
  <c r="Q3285" i="6"/>
  <c r="P3285" i="6"/>
  <c r="O3285" i="6"/>
  <c r="N3285" i="6"/>
  <c r="M3285" i="6"/>
  <c r="T3284" i="6" a="1"/>
  <c r="T3284" i="6" s="1"/>
  <c r="S3284" i="6" a="1"/>
  <c r="S3284" i="6" s="1"/>
  <c r="R3284" i="6"/>
  <c r="Q3284" i="6"/>
  <c r="P3284" i="6"/>
  <c r="O3284" i="6"/>
  <c r="N3284" i="6"/>
  <c r="M3284" i="6"/>
  <c r="T3283" i="6" a="1"/>
  <c r="T3283" i="6" s="1"/>
  <c r="S3283" i="6" a="1"/>
  <c r="S3283" i="6" s="1"/>
  <c r="R3283" i="6"/>
  <c r="Q3283" i="6"/>
  <c r="P3283" i="6"/>
  <c r="O3283" i="6"/>
  <c r="N3283" i="6"/>
  <c r="M3283" i="6"/>
  <c r="T3282" i="6" a="1"/>
  <c r="T3282" i="6" s="1"/>
  <c r="S3282" i="6" a="1"/>
  <c r="S3282" i="6" s="1"/>
  <c r="R3282" i="6"/>
  <c r="Q3282" i="6"/>
  <c r="P3282" i="6"/>
  <c r="O3282" i="6"/>
  <c r="N3282" i="6"/>
  <c r="M3282" i="6"/>
  <c r="T3281" i="6" a="1"/>
  <c r="T3281" i="6" s="1"/>
  <c r="S3281" i="6" a="1"/>
  <c r="S3281" i="6" s="1"/>
  <c r="R3281" i="6"/>
  <c r="Q3281" i="6"/>
  <c r="P3281" i="6"/>
  <c r="O3281" i="6"/>
  <c r="N3281" i="6"/>
  <c r="M3281" i="6"/>
  <c r="T3280" i="6" a="1"/>
  <c r="T3280" i="6" s="1"/>
  <c r="S3280" i="6" a="1"/>
  <c r="S3280" i="6" s="1"/>
  <c r="R3280" i="6"/>
  <c r="Q3280" i="6"/>
  <c r="P3280" i="6"/>
  <c r="O3280" i="6"/>
  <c r="N3280" i="6"/>
  <c r="M3280" i="6"/>
  <c r="T3279" i="6" a="1"/>
  <c r="T3279" i="6" s="1"/>
  <c r="S3279" i="6" a="1"/>
  <c r="S3279" i="6" s="1"/>
  <c r="R3279" i="6"/>
  <c r="Q3279" i="6"/>
  <c r="P3279" i="6"/>
  <c r="O3279" i="6"/>
  <c r="N3279" i="6"/>
  <c r="M3279" i="6"/>
  <c r="T3278" i="6" a="1"/>
  <c r="T3278" i="6" s="1"/>
  <c r="S3278" i="6" a="1"/>
  <c r="S3278" i="6" s="1"/>
  <c r="R3278" i="6"/>
  <c r="Q3278" i="6"/>
  <c r="P3278" i="6"/>
  <c r="O3278" i="6"/>
  <c r="N3278" i="6"/>
  <c r="M3278" i="6"/>
  <c r="T3277" i="6" a="1"/>
  <c r="T3277" i="6" s="1"/>
  <c r="S3277" i="6" a="1"/>
  <c r="S3277" i="6" s="1"/>
  <c r="R3277" i="6"/>
  <c r="Q3277" i="6"/>
  <c r="P3277" i="6"/>
  <c r="O3277" i="6"/>
  <c r="N3277" i="6"/>
  <c r="M3277" i="6"/>
  <c r="T3276" i="6" a="1"/>
  <c r="T3276" i="6" s="1"/>
  <c r="S3276" i="6" a="1"/>
  <c r="S3276" i="6" s="1"/>
  <c r="R3276" i="6"/>
  <c r="Q3276" i="6"/>
  <c r="P3276" i="6"/>
  <c r="O3276" i="6"/>
  <c r="N3276" i="6"/>
  <c r="M3276" i="6"/>
  <c r="T3275" i="6" a="1"/>
  <c r="T3275" i="6" s="1"/>
  <c r="S3275" i="6" a="1"/>
  <c r="S3275" i="6" s="1"/>
  <c r="R3275" i="6"/>
  <c r="Q3275" i="6"/>
  <c r="P3275" i="6"/>
  <c r="O3275" i="6"/>
  <c r="N3275" i="6"/>
  <c r="M3275" i="6"/>
  <c r="T3274" i="6" a="1"/>
  <c r="T3274" i="6" s="1"/>
  <c r="S3274" i="6" a="1"/>
  <c r="S3274" i="6" s="1"/>
  <c r="R3274" i="6"/>
  <c r="Q3274" i="6"/>
  <c r="P3274" i="6"/>
  <c r="O3274" i="6"/>
  <c r="N3274" i="6"/>
  <c r="M3274" i="6"/>
  <c r="T3273" i="6" a="1"/>
  <c r="T3273" i="6" s="1"/>
  <c r="S3273" i="6" a="1"/>
  <c r="S3273" i="6" s="1"/>
  <c r="R3273" i="6"/>
  <c r="Q3273" i="6"/>
  <c r="P3273" i="6"/>
  <c r="O3273" i="6"/>
  <c r="N3273" i="6"/>
  <c r="M3273" i="6"/>
  <c r="T3272" i="6" a="1"/>
  <c r="T3272" i="6" s="1"/>
  <c r="S3272" i="6" a="1"/>
  <c r="S3272" i="6" s="1"/>
  <c r="R3272" i="6"/>
  <c r="Q3272" i="6"/>
  <c r="P3272" i="6"/>
  <c r="O3272" i="6"/>
  <c r="N3272" i="6"/>
  <c r="M3272" i="6"/>
  <c r="T3271" i="6" a="1"/>
  <c r="T3271" i="6" s="1"/>
  <c r="S3271" i="6" a="1"/>
  <c r="S3271" i="6" s="1"/>
  <c r="R3271" i="6"/>
  <c r="Q3271" i="6"/>
  <c r="P3271" i="6"/>
  <c r="O3271" i="6"/>
  <c r="N3271" i="6"/>
  <c r="M3271" i="6"/>
  <c r="T3270" i="6" a="1"/>
  <c r="T3270" i="6" s="1"/>
  <c r="S3270" i="6" a="1"/>
  <c r="S3270" i="6" s="1"/>
  <c r="R3270" i="6"/>
  <c r="Q3270" i="6"/>
  <c r="P3270" i="6"/>
  <c r="O3270" i="6"/>
  <c r="N3270" i="6"/>
  <c r="M3270" i="6"/>
  <c r="T3269" i="6" a="1"/>
  <c r="T3269" i="6" s="1"/>
  <c r="S3269" i="6" a="1"/>
  <c r="S3269" i="6" s="1"/>
  <c r="R3269" i="6"/>
  <c r="Q3269" i="6"/>
  <c r="P3269" i="6"/>
  <c r="O3269" i="6"/>
  <c r="N3269" i="6"/>
  <c r="M3269" i="6"/>
  <c r="T3268" i="6" a="1"/>
  <c r="T3268" i="6" s="1"/>
  <c r="S3268" i="6" a="1"/>
  <c r="S3268" i="6" s="1"/>
  <c r="R3268" i="6"/>
  <c r="Q3268" i="6"/>
  <c r="P3268" i="6"/>
  <c r="O3268" i="6"/>
  <c r="N3268" i="6"/>
  <c r="M3268" i="6"/>
  <c r="T3267" i="6" a="1"/>
  <c r="T3267" i="6" s="1"/>
  <c r="S3267" i="6" a="1"/>
  <c r="S3267" i="6" s="1"/>
  <c r="R3267" i="6"/>
  <c r="Q3267" i="6"/>
  <c r="P3267" i="6"/>
  <c r="O3267" i="6"/>
  <c r="N3267" i="6"/>
  <c r="M3267" i="6"/>
  <c r="T3266" i="6" a="1"/>
  <c r="T3266" i="6" s="1"/>
  <c r="S3266" i="6" a="1"/>
  <c r="S3266" i="6" s="1"/>
  <c r="R3266" i="6"/>
  <c r="Q3266" i="6"/>
  <c r="P3266" i="6"/>
  <c r="O3266" i="6"/>
  <c r="N3266" i="6"/>
  <c r="M3266" i="6"/>
  <c r="T3265" i="6" a="1"/>
  <c r="T3265" i="6" s="1"/>
  <c r="S3265" i="6" a="1"/>
  <c r="S3265" i="6" s="1"/>
  <c r="R3265" i="6"/>
  <c r="Q3265" i="6"/>
  <c r="P3265" i="6"/>
  <c r="O3265" i="6"/>
  <c r="N3265" i="6"/>
  <c r="M3265" i="6"/>
  <c r="T3264" i="6" a="1"/>
  <c r="T3264" i="6" s="1"/>
  <c r="S3264" i="6" a="1"/>
  <c r="S3264" i="6" s="1"/>
  <c r="R3264" i="6"/>
  <c r="Q3264" i="6"/>
  <c r="P3264" i="6"/>
  <c r="O3264" i="6"/>
  <c r="N3264" i="6"/>
  <c r="M3264" i="6"/>
  <c r="T3263" i="6" a="1"/>
  <c r="T3263" i="6" s="1"/>
  <c r="S3263" i="6" a="1"/>
  <c r="S3263" i="6" s="1"/>
  <c r="R3263" i="6"/>
  <c r="Q3263" i="6"/>
  <c r="P3263" i="6"/>
  <c r="O3263" i="6"/>
  <c r="N3263" i="6"/>
  <c r="M3263" i="6"/>
  <c r="T3262" i="6" a="1"/>
  <c r="T3262" i="6" s="1"/>
  <c r="S3262" i="6" a="1"/>
  <c r="S3262" i="6" s="1"/>
  <c r="R3262" i="6"/>
  <c r="Q3262" i="6"/>
  <c r="P3262" i="6"/>
  <c r="O3262" i="6"/>
  <c r="N3262" i="6"/>
  <c r="M3262" i="6"/>
  <c r="T3261" i="6" a="1"/>
  <c r="T3261" i="6" s="1"/>
  <c r="S3261" i="6" a="1"/>
  <c r="S3261" i="6" s="1"/>
  <c r="R3261" i="6"/>
  <c r="Q3261" i="6"/>
  <c r="P3261" i="6"/>
  <c r="O3261" i="6"/>
  <c r="N3261" i="6"/>
  <c r="M3261" i="6"/>
  <c r="T3260" i="6" a="1"/>
  <c r="T3260" i="6" s="1"/>
  <c r="S3260" i="6" a="1"/>
  <c r="S3260" i="6" s="1"/>
  <c r="R3260" i="6"/>
  <c r="Q3260" i="6"/>
  <c r="P3260" i="6"/>
  <c r="O3260" i="6"/>
  <c r="N3260" i="6"/>
  <c r="M3260" i="6"/>
  <c r="T3259" i="6" a="1"/>
  <c r="T3259" i="6" s="1"/>
  <c r="S3259" i="6" a="1"/>
  <c r="S3259" i="6" s="1"/>
  <c r="R3259" i="6"/>
  <c r="Q3259" i="6"/>
  <c r="P3259" i="6"/>
  <c r="O3259" i="6"/>
  <c r="N3259" i="6"/>
  <c r="M3259" i="6"/>
  <c r="T3258" i="6" a="1"/>
  <c r="T3258" i="6" s="1"/>
  <c r="S3258" i="6" a="1"/>
  <c r="S3258" i="6" s="1"/>
  <c r="R3258" i="6"/>
  <c r="Q3258" i="6"/>
  <c r="P3258" i="6"/>
  <c r="O3258" i="6"/>
  <c r="N3258" i="6"/>
  <c r="M3258" i="6"/>
  <c r="T3257" i="6" a="1"/>
  <c r="T3257" i="6" s="1"/>
  <c r="S3257" i="6" a="1"/>
  <c r="S3257" i="6" s="1"/>
  <c r="R3257" i="6"/>
  <c r="Q3257" i="6"/>
  <c r="P3257" i="6"/>
  <c r="O3257" i="6"/>
  <c r="N3257" i="6"/>
  <c r="M3257" i="6"/>
  <c r="T3256" i="6" a="1"/>
  <c r="T3256" i="6" s="1"/>
  <c r="S3256" i="6" a="1"/>
  <c r="S3256" i="6" s="1"/>
  <c r="R3256" i="6"/>
  <c r="Q3256" i="6"/>
  <c r="P3256" i="6"/>
  <c r="O3256" i="6"/>
  <c r="N3256" i="6"/>
  <c r="M3256" i="6"/>
  <c r="T3255" i="6" a="1"/>
  <c r="T3255" i="6" s="1"/>
  <c r="S3255" i="6" a="1"/>
  <c r="S3255" i="6" s="1"/>
  <c r="R3255" i="6"/>
  <c r="Q3255" i="6"/>
  <c r="P3255" i="6"/>
  <c r="O3255" i="6"/>
  <c r="N3255" i="6"/>
  <c r="M3255" i="6"/>
  <c r="T3254" i="6" a="1"/>
  <c r="T3254" i="6" s="1"/>
  <c r="S3254" i="6" a="1"/>
  <c r="S3254" i="6" s="1"/>
  <c r="R3254" i="6"/>
  <c r="Q3254" i="6"/>
  <c r="P3254" i="6"/>
  <c r="O3254" i="6"/>
  <c r="N3254" i="6"/>
  <c r="M3254" i="6"/>
  <c r="T3253" i="6" a="1"/>
  <c r="T3253" i="6" s="1"/>
  <c r="S3253" i="6" a="1"/>
  <c r="S3253" i="6" s="1"/>
  <c r="R3253" i="6"/>
  <c r="Q3253" i="6"/>
  <c r="P3253" i="6"/>
  <c r="O3253" i="6"/>
  <c r="N3253" i="6"/>
  <c r="M3253" i="6"/>
  <c r="T3252" i="6" a="1"/>
  <c r="T3252" i="6" s="1"/>
  <c r="S3252" i="6" a="1"/>
  <c r="S3252" i="6" s="1"/>
  <c r="R3252" i="6"/>
  <c r="Q3252" i="6"/>
  <c r="P3252" i="6"/>
  <c r="O3252" i="6"/>
  <c r="N3252" i="6"/>
  <c r="M3252" i="6"/>
  <c r="T3251" i="6" a="1"/>
  <c r="T3251" i="6" s="1"/>
  <c r="S3251" i="6" a="1"/>
  <c r="S3251" i="6" s="1"/>
  <c r="R3251" i="6"/>
  <c r="Q3251" i="6"/>
  <c r="P3251" i="6"/>
  <c r="O3251" i="6"/>
  <c r="N3251" i="6"/>
  <c r="M3251" i="6"/>
  <c r="T3250" i="6" a="1"/>
  <c r="T3250" i="6" s="1"/>
  <c r="S3250" i="6" a="1"/>
  <c r="S3250" i="6" s="1"/>
  <c r="R3250" i="6"/>
  <c r="Q3250" i="6"/>
  <c r="P3250" i="6"/>
  <c r="O3250" i="6"/>
  <c r="N3250" i="6"/>
  <c r="M3250" i="6"/>
  <c r="T3249" i="6" a="1"/>
  <c r="T3249" i="6" s="1"/>
  <c r="S3249" i="6" a="1"/>
  <c r="S3249" i="6" s="1"/>
  <c r="R3249" i="6"/>
  <c r="Q3249" i="6"/>
  <c r="P3249" i="6"/>
  <c r="O3249" i="6"/>
  <c r="N3249" i="6"/>
  <c r="M3249" i="6"/>
  <c r="T3248" i="6" a="1"/>
  <c r="T3248" i="6" s="1"/>
  <c r="S3248" i="6" a="1"/>
  <c r="S3248" i="6" s="1"/>
  <c r="R3248" i="6"/>
  <c r="Q3248" i="6"/>
  <c r="P3248" i="6"/>
  <c r="O3248" i="6"/>
  <c r="N3248" i="6"/>
  <c r="M3248" i="6"/>
  <c r="T3247" i="6" a="1"/>
  <c r="T3247" i="6" s="1"/>
  <c r="S3247" i="6" a="1"/>
  <c r="S3247" i="6" s="1"/>
  <c r="R3247" i="6"/>
  <c r="Q3247" i="6"/>
  <c r="P3247" i="6"/>
  <c r="O3247" i="6"/>
  <c r="N3247" i="6"/>
  <c r="M3247" i="6"/>
  <c r="T3246" i="6" a="1"/>
  <c r="T3246" i="6" s="1"/>
  <c r="S3246" i="6" a="1"/>
  <c r="S3246" i="6" s="1"/>
  <c r="R3246" i="6"/>
  <c r="Q3246" i="6"/>
  <c r="P3246" i="6"/>
  <c r="O3246" i="6"/>
  <c r="N3246" i="6"/>
  <c r="M3246" i="6"/>
  <c r="T3245" i="6" a="1"/>
  <c r="T3245" i="6" s="1"/>
  <c r="S3245" i="6" a="1"/>
  <c r="S3245" i="6" s="1"/>
  <c r="R3245" i="6"/>
  <c r="Q3245" i="6"/>
  <c r="P3245" i="6"/>
  <c r="O3245" i="6"/>
  <c r="N3245" i="6"/>
  <c r="M3245" i="6"/>
  <c r="T3244" i="6" a="1"/>
  <c r="T3244" i="6" s="1"/>
  <c r="S3244" i="6" a="1"/>
  <c r="S3244" i="6" s="1"/>
  <c r="R3244" i="6"/>
  <c r="Q3244" i="6"/>
  <c r="P3244" i="6"/>
  <c r="O3244" i="6"/>
  <c r="N3244" i="6"/>
  <c r="M3244" i="6"/>
  <c r="T3243" i="6" a="1"/>
  <c r="T3243" i="6" s="1"/>
  <c r="S3243" i="6" a="1"/>
  <c r="S3243" i="6" s="1"/>
  <c r="R3243" i="6"/>
  <c r="Q3243" i="6"/>
  <c r="P3243" i="6"/>
  <c r="O3243" i="6"/>
  <c r="N3243" i="6"/>
  <c r="M3243" i="6"/>
  <c r="T3242" i="6" a="1"/>
  <c r="T3242" i="6" s="1"/>
  <c r="S3242" i="6" a="1"/>
  <c r="S3242" i="6" s="1"/>
  <c r="R3242" i="6"/>
  <c r="Q3242" i="6"/>
  <c r="P3242" i="6"/>
  <c r="O3242" i="6"/>
  <c r="N3242" i="6"/>
  <c r="M3242" i="6"/>
  <c r="T3241" i="6" a="1"/>
  <c r="T3241" i="6" s="1"/>
  <c r="S3241" i="6" a="1"/>
  <c r="S3241" i="6" s="1"/>
  <c r="R3241" i="6"/>
  <c r="Q3241" i="6"/>
  <c r="P3241" i="6"/>
  <c r="O3241" i="6"/>
  <c r="N3241" i="6"/>
  <c r="M3241" i="6"/>
  <c r="T3240" i="6" a="1"/>
  <c r="T3240" i="6" s="1"/>
  <c r="S3240" i="6" a="1"/>
  <c r="S3240" i="6" s="1"/>
  <c r="R3240" i="6"/>
  <c r="Q3240" i="6"/>
  <c r="P3240" i="6"/>
  <c r="O3240" i="6"/>
  <c r="N3240" i="6"/>
  <c r="M3240" i="6"/>
  <c r="T3239" i="6" a="1"/>
  <c r="T3239" i="6" s="1"/>
  <c r="S3239" i="6" a="1"/>
  <c r="S3239" i="6" s="1"/>
  <c r="R3239" i="6"/>
  <c r="Q3239" i="6"/>
  <c r="P3239" i="6"/>
  <c r="O3239" i="6"/>
  <c r="N3239" i="6"/>
  <c r="M3239" i="6"/>
  <c r="T3238" i="6" a="1"/>
  <c r="T3238" i="6" s="1"/>
  <c r="S3238" i="6" a="1"/>
  <c r="S3238" i="6" s="1"/>
  <c r="R3238" i="6"/>
  <c r="Q3238" i="6"/>
  <c r="P3238" i="6"/>
  <c r="O3238" i="6"/>
  <c r="N3238" i="6"/>
  <c r="M3238" i="6"/>
  <c r="T3237" i="6" a="1"/>
  <c r="T3237" i="6" s="1"/>
  <c r="S3237" i="6" a="1"/>
  <c r="S3237" i="6" s="1"/>
  <c r="R3237" i="6"/>
  <c r="Q3237" i="6"/>
  <c r="P3237" i="6"/>
  <c r="O3237" i="6"/>
  <c r="N3237" i="6"/>
  <c r="M3237" i="6"/>
  <c r="T3236" i="6" a="1"/>
  <c r="T3236" i="6" s="1"/>
  <c r="S3236" i="6" a="1"/>
  <c r="S3236" i="6" s="1"/>
  <c r="R3236" i="6"/>
  <c r="Q3236" i="6"/>
  <c r="P3236" i="6"/>
  <c r="O3236" i="6"/>
  <c r="N3236" i="6"/>
  <c r="M3236" i="6"/>
  <c r="T3235" i="6" a="1"/>
  <c r="T3235" i="6" s="1"/>
  <c r="S3235" i="6" a="1"/>
  <c r="S3235" i="6" s="1"/>
  <c r="R3235" i="6"/>
  <c r="Q3235" i="6"/>
  <c r="P3235" i="6"/>
  <c r="O3235" i="6"/>
  <c r="N3235" i="6"/>
  <c r="M3235" i="6"/>
  <c r="T3234" i="6" a="1"/>
  <c r="T3234" i="6" s="1"/>
  <c r="S3234" i="6" a="1"/>
  <c r="S3234" i="6" s="1"/>
  <c r="R3234" i="6"/>
  <c r="Q3234" i="6"/>
  <c r="P3234" i="6"/>
  <c r="O3234" i="6"/>
  <c r="N3234" i="6"/>
  <c r="M3234" i="6"/>
  <c r="T3233" i="6" a="1"/>
  <c r="T3233" i="6" s="1"/>
  <c r="S3233" i="6" a="1"/>
  <c r="S3233" i="6" s="1"/>
  <c r="R3233" i="6"/>
  <c r="Q3233" i="6"/>
  <c r="P3233" i="6"/>
  <c r="O3233" i="6"/>
  <c r="N3233" i="6"/>
  <c r="M3233" i="6"/>
  <c r="T3232" i="6" a="1"/>
  <c r="T3232" i="6" s="1"/>
  <c r="S3232" i="6" a="1"/>
  <c r="S3232" i="6" s="1"/>
  <c r="R3232" i="6"/>
  <c r="Q3232" i="6"/>
  <c r="P3232" i="6"/>
  <c r="O3232" i="6"/>
  <c r="N3232" i="6"/>
  <c r="M3232" i="6"/>
  <c r="T3231" i="6" a="1"/>
  <c r="T3231" i="6" s="1"/>
  <c r="S3231" i="6" a="1"/>
  <c r="S3231" i="6" s="1"/>
  <c r="R3231" i="6"/>
  <c r="Q3231" i="6"/>
  <c r="P3231" i="6"/>
  <c r="O3231" i="6"/>
  <c r="N3231" i="6"/>
  <c r="M3231" i="6"/>
  <c r="T3230" i="6" a="1"/>
  <c r="T3230" i="6" s="1"/>
  <c r="S3230" i="6" a="1"/>
  <c r="S3230" i="6" s="1"/>
  <c r="R3230" i="6"/>
  <c r="Q3230" i="6"/>
  <c r="P3230" i="6"/>
  <c r="O3230" i="6"/>
  <c r="N3230" i="6"/>
  <c r="M3230" i="6"/>
  <c r="T3229" i="6" a="1"/>
  <c r="T3229" i="6" s="1"/>
  <c r="S3229" i="6" a="1"/>
  <c r="S3229" i="6" s="1"/>
  <c r="R3229" i="6"/>
  <c r="Q3229" i="6"/>
  <c r="P3229" i="6"/>
  <c r="O3229" i="6"/>
  <c r="N3229" i="6"/>
  <c r="M3229" i="6"/>
  <c r="T3228" i="6" a="1"/>
  <c r="T3228" i="6" s="1"/>
  <c r="S3228" i="6" a="1"/>
  <c r="S3228" i="6" s="1"/>
  <c r="R3228" i="6"/>
  <c r="Q3228" i="6"/>
  <c r="P3228" i="6"/>
  <c r="O3228" i="6"/>
  <c r="N3228" i="6"/>
  <c r="M3228" i="6"/>
  <c r="T3227" i="6" a="1"/>
  <c r="T3227" i="6" s="1"/>
  <c r="S3227" i="6" a="1"/>
  <c r="S3227" i="6" s="1"/>
  <c r="R3227" i="6"/>
  <c r="Q3227" i="6"/>
  <c r="P3227" i="6"/>
  <c r="O3227" i="6"/>
  <c r="N3227" i="6"/>
  <c r="M3227" i="6"/>
  <c r="T3226" i="6" a="1"/>
  <c r="T3226" i="6" s="1"/>
  <c r="S3226" i="6" a="1"/>
  <c r="S3226" i="6" s="1"/>
  <c r="R3226" i="6"/>
  <c r="Q3226" i="6"/>
  <c r="P3226" i="6"/>
  <c r="O3226" i="6"/>
  <c r="N3226" i="6"/>
  <c r="M3226" i="6"/>
  <c r="T3225" i="6" a="1"/>
  <c r="T3225" i="6" s="1"/>
  <c r="S3225" i="6" a="1"/>
  <c r="S3225" i="6" s="1"/>
  <c r="R3225" i="6"/>
  <c r="Q3225" i="6"/>
  <c r="P3225" i="6"/>
  <c r="O3225" i="6"/>
  <c r="N3225" i="6"/>
  <c r="M3225" i="6"/>
  <c r="T3224" i="6" a="1"/>
  <c r="T3224" i="6" s="1"/>
  <c r="S3224" i="6" a="1"/>
  <c r="S3224" i="6" s="1"/>
  <c r="R3224" i="6"/>
  <c r="Q3224" i="6"/>
  <c r="P3224" i="6"/>
  <c r="O3224" i="6"/>
  <c r="N3224" i="6"/>
  <c r="M3224" i="6"/>
  <c r="T3223" i="6" a="1"/>
  <c r="T3223" i="6" s="1"/>
  <c r="S3223" i="6" a="1"/>
  <c r="S3223" i="6" s="1"/>
  <c r="R3223" i="6"/>
  <c r="Q3223" i="6"/>
  <c r="P3223" i="6"/>
  <c r="O3223" i="6"/>
  <c r="N3223" i="6"/>
  <c r="M3223" i="6"/>
  <c r="T3222" i="6" a="1"/>
  <c r="T3222" i="6" s="1"/>
  <c r="S3222" i="6" a="1"/>
  <c r="S3222" i="6" s="1"/>
  <c r="R3222" i="6"/>
  <c r="Q3222" i="6"/>
  <c r="P3222" i="6"/>
  <c r="O3222" i="6"/>
  <c r="N3222" i="6"/>
  <c r="M3222" i="6"/>
  <c r="T3221" i="6" a="1"/>
  <c r="T3221" i="6" s="1"/>
  <c r="S3221" i="6" a="1"/>
  <c r="S3221" i="6" s="1"/>
  <c r="R3221" i="6"/>
  <c r="Q3221" i="6"/>
  <c r="P3221" i="6"/>
  <c r="O3221" i="6"/>
  <c r="N3221" i="6"/>
  <c r="M3221" i="6"/>
  <c r="T3220" i="6" a="1"/>
  <c r="T3220" i="6" s="1"/>
  <c r="S3220" i="6" a="1"/>
  <c r="S3220" i="6" s="1"/>
  <c r="R3220" i="6"/>
  <c r="Q3220" i="6"/>
  <c r="P3220" i="6"/>
  <c r="O3220" i="6"/>
  <c r="N3220" i="6"/>
  <c r="M3220" i="6"/>
  <c r="T3219" i="6" a="1"/>
  <c r="T3219" i="6" s="1"/>
  <c r="S3219" i="6" a="1"/>
  <c r="S3219" i="6" s="1"/>
  <c r="R3219" i="6"/>
  <c r="Q3219" i="6"/>
  <c r="P3219" i="6"/>
  <c r="O3219" i="6"/>
  <c r="N3219" i="6"/>
  <c r="M3219" i="6"/>
  <c r="T3218" i="6" a="1"/>
  <c r="T3218" i="6" s="1"/>
  <c r="S3218" i="6" a="1"/>
  <c r="S3218" i="6" s="1"/>
  <c r="R3218" i="6"/>
  <c r="Q3218" i="6"/>
  <c r="P3218" i="6"/>
  <c r="O3218" i="6"/>
  <c r="N3218" i="6"/>
  <c r="M3218" i="6"/>
  <c r="T3217" i="6" a="1"/>
  <c r="T3217" i="6" s="1"/>
  <c r="S3217" i="6" a="1"/>
  <c r="S3217" i="6" s="1"/>
  <c r="R3217" i="6"/>
  <c r="Q3217" i="6"/>
  <c r="P3217" i="6"/>
  <c r="O3217" i="6"/>
  <c r="N3217" i="6"/>
  <c r="M3217" i="6"/>
  <c r="T3216" i="6" a="1"/>
  <c r="T3216" i="6" s="1"/>
  <c r="S3216" i="6" a="1"/>
  <c r="S3216" i="6" s="1"/>
  <c r="R3216" i="6"/>
  <c r="Q3216" i="6"/>
  <c r="P3216" i="6"/>
  <c r="O3216" i="6"/>
  <c r="N3216" i="6"/>
  <c r="M3216" i="6"/>
  <c r="T3215" i="6" a="1"/>
  <c r="T3215" i="6" s="1"/>
  <c r="S3215" i="6" a="1"/>
  <c r="S3215" i="6" s="1"/>
  <c r="R3215" i="6"/>
  <c r="Q3215" i="6"/>
  <c r="P3215" i="6"/>
  <c r="O3215" i="6"/>
  <c r="N3215" i="6"/>
  <c r="M3215" i="6"/>
  <c r="T3214" i="6" a="1"/>
  <c r="T3214" i="6" s="1"/>
  <c r="S3214" i="6" a="1"/>
  <c r="S3214" i="6" s="1"/>
  <c r="R3214" i="6"/>
  <c r="Q3214" i="6"/>
  <c r="P3214" i="6"/>
  <c r="O3214" i="6"/>
  <c r="N3214" i="6"/>
  <c r="M3214" i="6"/>
  <c r="T3213" i="6" a="1"/>
  <c r="T3213" i="6" s="1"/>
  <c r="S3213" i="6" a="1"/>
  <c r="S3213" i="6" s="1"/>
  <c r="R3213" i="6"/>
  <c r="Q3213" i="6"/>
  <c r="P3213" i="6"/>
  <c r="O3213" i="6"/>
  <c r="N3213" i="6"/>
  <c r="M3213" i="6"/>
  <c r="T3212" i="6" a="1"/>
  <c r="T3212" i="6" s="1"/>
  <c r="S3212" i="6" a="1"/>
  <c r="S3212" i="6" s="1"/>
  <c r="R3212" i="6"/>
  <c r="Q3212" i="6"/>
  <c r="P3212" i="6"/>
  <c r="O3212" i="6"/>
  <c r="N3212" i="6"/>
  <c r="M3212" i="6"/>
  <c r="T3211" i="6" a="1"/>
  <c r="T3211" i="6" s="1"/>
  <c r="S3211" i="6" a="1"/>
  <c r="S3211" i="6" s="1"/>
  <c r="R3211" i="6"/>
  <c r="Q3211" i="6"/>
  <c r="P3211" i="6"/>
  <c r="O3211" i="6"/>
  <c r="N3211" i="6"/>
  <c r="M3211" i="6"/>
  <c r="T3210" i="6" a="1"/>
  <c r="T3210" i="6" s="1"/>
  <c r="S3210" i="6" a="1"/>
  <c r="S3210" i="6" s="1"/>
  <c r="R3210" i="6"/>
  <c r="Q3210" i="6"/>
  <c r="P3210" i="6"/>
  <c r="O3210" i="6"/>
  <c r="N3210" i="6"/>
  <c r="M3210" i="6"/>
  <c r="T3209" i="6" a="1"/>
  <c r="T3209" i="6" s="1"/>
  <c r="S3209" i="6" a="1"/>
  <c r="S3209" i="6" s="1"/>
  <c r="R3209" i="6"/>
  <c r="Q3209" i="6"/>
  <c r="P3209" i="6"/>
  <c r="O3209" i="6"/>
  <c r="N3209" i="6"/>
  <c r="M3209" i="6"/>
  <c r="T3208" i="6" a="1"/>
  <c r="T3208" i="6" s="1"/>
  <c r="S3208" i="6" a="1"/>
  <c r="S3208" i="6" s="1"/>
  <c r="R3208" i="6"/>
  <c r="Q3208" i="6"/>
  <c r="P3208" i="6"/>
  <c r="O3208" i="6"/>
  <c r="N3208" i="6"/>
  <c r="M3208" i="6"/>
  <c r="T3207" i="6" a="1"/>
  <c r="T3207" i="6" s="1"/>
  <c r="S3207" i="6" a="1"/>
  <c r="S3207" i="6" s="1"/>
  <c r="R3207" i="6"/>
  <c r="Q3207" i="6"/>
  <c r="P3207" i="6"/>
  <c r="O3207" i="6"/>
  <c r="N3207" i="6"/>
  <c r="M3207" i="6"/>
  <c r="T3206" i="6" a="1"/>
  <c r="T3206" i="6" s="1"/>
  <c r="S3206" i="6" a="1"/>
  <c r="S3206" i="6" s="1"/>
  <c r="R3206" i="6"/>
  <c r="Q3206" i="6"/>
  <c r="P3206" i="6"/>
  <c r="O3206" i="6"/>
  <c r="N3206" i="6"/>
  <c r="M3206" i="6"/>
  <c r="T3205" i="6" a="1"/>
  <c r="T3205" i="6" s="1"/>
  <c r="S3205" i="6" a="1"/>
  <c r="S3205" i="6" s="1"/>
  <c r="R3205" i="6"/>
  <c r="Q3205" i="6"/>
  <c r="P3205" i="6"/>
  <c r="O3205" i="6"/>
  <c r="N3205" i="6"/>
  <c r="M3205" i="6"/>
  <c r="T3204" i="6" a="1"/>
  <c r="T3204" i="6" s="1"/>
  <c r="S3204" i="6" a="1"/>
  <c r="S3204" i="6" s="1"/>
  <c r="R3204" i="6"/>
  <c r="Q3204" i="6"/>
  <c r="P3204" i="6"/>
  <c r="O3204" i="6"/>
  <c r="N3204" i="6"/>
  <c r="M3204" i="6"/>
  <c r="T3203" i="6" a="1"/>
  <c r="T3203" i="6" s="1"/>
  <c r="S3203" i="6" a="1"/>
  <c r="S3203" i="6" s="1"/>
  <c r="R3203" i="6"/>
  <c r="Q3203" i="6"/>
  <c r="P3203" i="6"/>
  <c r="O3203" i="6"/>
  <c r="N3203" i="6"/>
  <c r="M3203" i="6"/>
  <c r="T3202" i="6" a="1"/>
  <c r="T3202" i="6" s="1"/>
  <c r="S3202" i="6" a="1"/>
  <c r="S3202" i="6" s="1"/>
  <c r="R3202" i="6"/>
  <c r="Q3202" i="6"/>
  <c r="P3202" i="6"/>
  <c r="O3202" i="6"/>
  <c r="N3202" i="6"/>
  <c r="M3202" i="6"/>
  <c r="T3201" i="6" a="1"/>
  <c r="T3201" i="6" s="1"/>
  <c r="S3201" i="6" a="1"/>
  <c r="S3201" i="6" s="1"/>
  <c r="R3201" i="6"/>
  <c r="Q3201" i="6"/>
  <c r="P3201" i="6"/>
  <c r="O3201" i="6"/>
  <c r="N3201" i="6"/>
  <c r="M3201" i="6"/>
  <c r="T3200" i="6" a="1"/>
  <c r="T3200" i="6" s="1"/>
  <c r="S3200" i="6" a="1"/>
  <c r="S3200" i="6" s="1"/>
  <c r="R3200" i="6"/>
  <c r="Q3200" i="6"/>
  <c r="P3200" i="6"/>
  <c r="O3200" i="6"/>
  <c r="N3200" i="6"/>
  <c r="M3200" i="6"/>
  <c r="T3199" i="6" a="1"/>
  <c r="T3199" i="6" s="1"/>
  <c r="S3199" i="6" a="1"/>
  <c r="S3199" i="6" s="1"/>
  <c r="R3199" i="6"/>
  <c r="Q3199" i="6"/>
  <c r="P3199" i="6"/>
  <c r="O3199" i="6"/>
  <c r="N3199" i="6"/>
  <c r="M3199" i="6"/>
  <c r="T3198" i="6" a="1"/>
  <c r="T3198" i="6" s="1"/>
  <c r="S3198" i="6" a="1"/>
  <c r="S3198" i="6" s="1"/>
  <c r="R3198" i="6"/>
  <c r="Q3198" i="6"/>
  <c r="P3198" i="6"/>
  <c r="O3198" i="6"/>
  <c r="N3198" i="6"/>
  <c r="M3198" i="6"/>
  <c r="T3197" i="6" a="1"/>
  <c r="T3197" i="6" s="1"/>
  <c r="S3197" i="6" a="1"/>
  <c r="S3197" i="6" s="1"/>
  <c r="R3197" i="6"/>
  <c r="Q3197" i="6"/>
  <c r="P3197" i="6"/>
  <c r="O3197" i="6"/>
  <c r="N3197" i="6"/>
  <c r="M3197" i="6"/>
  <c r="T3196" i="6" a="1"/>
  <c r="T3196" i="6" s="1"/>
  <c r="S3196" i="6" a="1"/>
  <c r="S3196" i="6" s="1"/>
  <c r="R3196" i="6"/>
  <c r="Q3196" i="6"/>
  <c r="P3196" i="6"/>
  <c r="O3196" i="6"/>
  <c r="N3196" i="6"/>
  <c r="M3196" i="6"/>
  <c r="T3195" i="6" a="1"/>
  <c r="T3195" i="6" s="1"/>
  <c r="S3195" i="6" a="1"/>
  <c r="S3195" i="6" s="1"/>
  <c r="R3195" i="6"/>
  <c r="Q3195" i="6"/>
  <c r="P3195" i="6"/>
  <c r="O3195" i="6"/>
  <c r="N3195" i="6"/>
  <c r="M3195" i="6"/>
  <c r="T3194" i="6" a="1"/>
  <c r="T3194" i="6" s="1"/>
  <c r="S3194" i="6" a="1"/>
  <c r="S3194" i="6" s="1"/>
  <c r="R3194" i="6"/>
  <c r="Q3194" i="6"/>
  <c r="P3194" i="6"/>
  <c r="O3194" i="6"/>
  <c r="N3194" i="6"/>
  <c r="M3194" i="6"/>
  <c r="T3193" i="6" a="1"/>
  <c r="T3193" i="6" s="1"/>
  <c r="S3193" i="6" a="1"/>
  <c r="S3193" i="6" s="1"/>
  <c r="R3193" i="6"/>
  <c r="Q3193" i="6"/>
  <c r="P3193" i="6"/>
  <c r="O3193" i="6"/>
  <c r="N3193" i="6"/>
  <c r="M3193" i="6"/>
  <c r="T3192" i="6" a="1"/>
  <c r="T3192" i="6" s="1"/>
  <c r="S3192" i="6" a="1"/>
  <c r="S3192" i="6" s="1"/>
  <c r="R3192" i="6"/>
  <c r="Q3192" i="6"/>
  <c r="P3192" i="6"/>
  <c r="O3192" i="6"/>
  <c r="N3192" i="6"/>
  <c r="M3192" i="6"/>
  <c r="T3191" i="6" a="1"/>
  <c r="T3191" i="6" s="1"/>
  <c r="S3191" i="6" a="1"/>
  <c r="S3191" i="6" s="1"/>
  <c r="R3191" i="6"/>
  <c r="Q3191" i="6"/>
  <c r="P3191" i="6"/>
  <c r="O3191" i="6"/>
  <c r="N3191" i="6"/>
  <c r="M3191" i="6"/>
  <c r="T3190" i="6" a="1"/>
  <c r="T3190" i="6" s="1"/>
  <c r="S3190" i="6" a="1"/>
  <c r="S3190" i="6" s="1"/>
  <c r="R3190" i="6"/>
  <c r="Q3190" i="6"/>
  <c r="P3190" i="6"/>
  <c r="O3190" i="6"/>
  <c r="N3190" i="6"/>
  <c r="M3190" i="6"/>
  <c r="T3189" i="6" a="1"/>
  <c r="T3189" i="6" s="1"/>
  <c r="S3189" i="6" a="1"/>
  <c r="S3189" i="6" s="1"/>
  <c r="R3189" i="6"/>
  <c r="Q3189" i="6"/>
  <c r="P3189" i="6"/>
  <c r="O3189" i="6"/>
  <c r="N3189" i="6"/>
  <c r="M3189" i="6"/>
  <c r="T3188" i="6" a="1"/>
  <c r="T3188" i="6" s="1"/>
  <c r="S3188" i="6" a="1"/>
  <c r="S3188" i="6" s="1"/>
  <c r="R3188" i="6"/>
  <c r="Q3188" i="6"/>
  <c r="P3188" i="6"/>
  <c r="O3188" i="6"/>
  <c r="N3188" i="6"/>
  <c r="M3188" i="6"/>
  <c r="T3187" i="6" a="1"/>
  <c r="T3187" i="6" s="1"/>
  <c r="S3187" i="6" a="1"/>
  <c r="S3187" i="6" s="1"/>
  <c r="R3187" i="6"/>
  <c r="Q3187" i="6"/>
  <c r="P3187" i="6"/>
  <c r="O3187" i="6"/>
  <c r="N3187" i="6"/>
  <c r="M3187" i="6"/>
  <c r="T3186" i="6" a="1"/>
  <c r="T3186" i="6" s="1"/>
  <c r="S3186" i="6" a="1"/>
  <c r="S3186" i="6" s="1"/>
  <c r="R3186" i="6"/>
  <c r="Q3186" i="6"/>
  <c r="P3186" i="6"/>
  <c r="O3186" i="6"/>
  <c r="N3186" i="6"/>
  <c r="M3186" i="6"/>
  <c r="T3185" i="6" a="1"/>
  <c r="T3185" i="6" s="1"/>
  <c r="S3185" i="6" a="1"/>
  <c r="S3185" i="6" s="1"/>
  <c r="R3185" i="6"/>
  <c r="Q3185" i="6"/>
  <c r="P3185" i="6"/>
  <c r="O3185" i="6"/>
  <c r="N3185" i="6"/>
  <c r="M3185" i="6"/>
  <c r="T3184" i="6" a="1"/>
  <c r="T3184" i="6" s="1"/>
  <c r="S3184" i="6" a="1"/>
  <c r="S3184" i="6" s="1"/>
  <c r="R3184" i="6"/>
  <c r="Q3184" i="6"/>
  <c r="P3184" i="6"/>
  <c r="O3184" i="6"/>
  <c r="N3184" i="6"/>
  <c r="M3184" i="6"/>
  <c r="T3183" i="6" a="1"/>
  <c r="T3183" i="6" s="1"/>
  <c r="S3183" i="6" a="1"/>
  <c r="S3183" i="6" s="1"/>
  <c r="R3183" i="6"/>
  <c r="Q3183" i="6"/>
  <c r="P3183" i="6"/>
  <c r="O3183" i="6"/>
  <c r="N3183" i="6"/>
  <c r="M3183" i="6"/>
  <c r="T3182" i="6" a="1"/>
  <c r="T3182" i="6" s="1"/>
  <c r="S3182" i="6" a="1"/>
  <c r="S3182" i="6" s="1"/>
  <c r="R3182" i="6"/>
  <c r="Q3182" i="6"/>
  <c r="P3182" i="6"/>
  <c r="O3182" i="6"/>
  <c r="N3182" i="6"/>
  <c r="M3182" i="6"/>
  <c r="T3181" i="6" a="1"/>
  <c r="T3181" i="6" s="1"/>
  <c r="S3181" i="6" a="1"/>
  <c r="S3181" i="6" s="1"/>
  <c r="R3181" i="6"/>
  <c r="Q3181" i="6"/>
  <c r="P3181" i="6"/>
  <c r="O3181" i="6"/>
  <c r="N3181" i="6"/>
  <c r="M3181" i="6"/>
  <c r="T3180" i="6" a="1"/>
  <c r="T3180" i="6" s="1"/>
  <c r="S3180" i="6" a="1"/>
  <c r="S3180" i="6" s="1"/>
  <c r="R3180" i="6"/>
  <c r="Q3180" i="6"/>
  <c r="P3180" i="6"/>
  <c r="O3180" i="6"/>
  <c r="N3180" i="6"/>
  <c r="M3180" i="6"/>
  <c r="T3179" i="6" a="1"/>
  <c r="T3179" i="6" s="1"/>
  <c r="S3179" i="6" a="1"/>
  <c r="S3179" i="6" s="1"/>
  <c r="R3179" i="6"/>
  <c r="Q3179" i="6"/>
  <c r="P3179" i="6"/>
  <c r="O3179" i="6"/>
  <c r="N3179" i="6"/>
  <c r="M3179" i="6"/>
  <c r="T3178" i="6" a="1"/>
  <c r="T3178" i="6" s="1"/>
  <c r="S3178" i="6" a="1"/>
  <c r="S3178" i="6" s="1"/>
  <c r="R3178" i="6"/>
  <c r="Q3178" i="6"/>
  <c r="P3178" i="6"/>
  <c r="O3178" i="6"/>
  <c r="N3178" i="6"/>
  <c r="M3178" i="6"/>
  <c r="T3177" i="6" a="1"/>
  <c r="T3177" i="6" s="1"/>
  <c r="S3177" i="6" a="1"/>
  <c r="S3177" i="6" s="1"/>
  <c r="R3177" i="6"/>
  <c r="Q3177" i="6"/>
  <c r="P3177" i="6"/>
  <c r="O3177" i="6"/>
  <c r="N3177" i="6"/>
  <c r="M3177" i="6"/>
  <c r="T3176" i="6" a="1"/>
  <c r="T3176" i="6" s="1"/>
  <c r="S3176" i="6" a="1"/>
  <c r="S3176" i="6" s="1"/>
  <c r="R3176" i="6"/>
  <c r="Q3176" i="6"/>
  <c r="P3176" i="6"/>
  <c r="O3176" i="6"/>
  <c r="N3176" i="6"/>
  <c r="M3176" i="6"/>
  <c r="T3175" i="6" a="1"/>
  <c r="T3175" i="6" s="1"/>
  <c r="S3175" i="6" a="1"/>
  <c r="S3175" i="6" s="1"/>
  <c r="R3175" i="6"/>
  <c r="Q3175" i="6"/>
  <c r="P3175" i="6"/>
  <c r="O3175" i="6"/>
  <c r="N3175" i="6"/>
  <c r="M3175" i="6"/>
  <c r="T3174" i="6" a="1"/>
  <c r="T3174" i="6" s="1"/>
  <c r="S3174" i="6" a="1"/>
  <c r="S3174" i="6" s="1"/>
  <c r="R3174" i="6"/>
  <c r="Q3174" i="6"/>
  <c r="P3174" i="6"/>
  <c r="O3174" i="6"/>
  <c r="N3174" i="6"/>
  <c r="M3174" i="6"/>
  <c r="T3173" i="6" a="1"/>
  <c r="T3173" i="6" s="1"/>
  <c r="S3173" i="6" a="1"/>
  <c r="S3173" i="6" s="1"/>
  <c r="R3173" i="6"/>
  <c r="Q3173" i="6"/>
  <c r="P3173" i="6"/>
  <c r="O3173" i="6"/>
  <c r="N3173" i="6"/>
  <c r="M3173" i="6"/>
  <c r="T3172" i="6" a="1"/>
  <c r="T3172" i="6" s="1"/>
  <c r="S3172" i="6" a="1"/>
  <c r="S3172" i="6" s="1"/>
  <c r="R3172" i="6"/>
  <c r="Q3172" i="6"/>
  <c r="P3172" i="6"/>
  <c r="O3172" i="6"/>
  <c r="N3172" i="6"/>
  <c r="M3172" i="6"/>
  <c r="T3171" i="6" a="1"/>
  <c r="T3171" i="6" s="1"/>
  <c r="S3171" i="6" a="1"/>
  <c r="S3171" i="6" s="1"/>
  <c r="R3171" i="6"/>
  <c r="Q3171" i="6"/>
  <c r="P3171" i="6"/>
  <c r="O3171" i="6"/>
  <c r="N3171" i="6"/>
  <c r="M3171" i="6"/>
  <c r="T3170" i="6" a="1"/>
  <c r="T3170" i="6" s="1"/>
  <c r="S3170" i="6" a="1"/>
  <c r="S3170" i="6" s="1"/>
  <c r="R3170" i="6"/>
  <c r="Q3170" i="6"/>
  <c r="P3170" i="6"/>
  <c r="O3170" i="6"/>
  <c r="N3170" i="6"/>
  <c r="M3170" i="6"/>
  <c r="T3169" i="6" a="1"/>
  <c r="T3169" i="6" s="1"/>
  <c r="S3169" i="6" a="1"/>
  <c r="S3169" i="6" s="1"/>
  <c r="R3169" i="6"/>
  <c r="Q3169" i="6"/>
  <c r="P3169" i="6"/>
  <c r="O3169" i="6"/>
  <c r="N3169" i="6"/>
  <c r="M3169" i="6"/>
  <c r="T3168" i="6" a="1"/>
  <c r="T3168" i="6" s="1"/>
  <c r="S3168" i="6" a="1"/>
  <c r="S3168" i="6" s="1"/>
  <c r="R3168" i="6"/>
  <c r="Q3168" i="6"/>
  <c r="P3168" i="6"/>
  <c r="O3168" i="6"/>
  <c r="N3168" i="6"/>
  <c r="M3168" i="6"/>
  <c r="T3167" i="6" a="1"/>
  <c r="T3167" i="6" s="1"/>
  <c r="S3167" i="6" a="1"/>
  <c r="S3167" i="6" s="1"/>
  <c r="R3167" i="6"/>
  <c r="Q3167" i="6"/>
  <c r="P3167" i="6"/>
  <c r="O3167" i="6"/>
  <c r="N3167" i="6"/>
  <c r="M3167" i="6"/>
  <c r="T3166" i="6" a="1"/>
  <c r="T3166" i="6" s="1"/>
  <c r="S3166" i="6" a="1"/>
  <c r="S3166" i="6" s="1"/>
  <c r="R3166" i="6"/>
  <c r="Q3166" i="6"/>
  <c r="P3166" i="6"/>
  <c r="O3166" i="6"/>
  <c r="N3166" i="6"/>
  <c r="M3166" i="6"/>
  <c r="T3165" i="6" a="1"/>
  <c r="T3165" i="6" s="1"/>
  <c r="S3165" i="6" a="1"/>
  <c r="S3165" i="6" s="1"/>
  <c r="R3165" i="6"/>
  <c r="Q3165" i="6"/>
  <c r="P3165" i="6"/>
  <c r="O3165" i="6"/>
  <c r="N3165" i="6"/>
  <c r="M3165" i="6"/>
  <c r="T3164" i="6" a="1"/>
  <c r="T3164" i="6" s="1"/>
  <c r="S3164" i="6" a="1"/>
  <c r="S3164" i="6" s="1"/>
  <c r="R3164" i="6"/>
  <c r="Q3164" i="6"/>
  <c r="P3164" i="6"/>
  <c r="O3164" i="6"/>
  <c r="N3164" i="6"/>
  <c r="M3164" i="6"/>
  <c r="T3163" i="6" a="1"/>
  <c r="T3163" i="6" s="1"/>
  <c r="S3163" i="6" a="1"/>
  <c r="S3163" i="6" s="1"/>
  <c r="R3163" i="6"/>
  <c r="Q3163" i="6"/>
  <c r="P3163" i="6"/>
  <c r="O3163" i="6"/>
  <c r="N3163" i="6"/>
  <c r="M3163" i="6"/>
  <c r="T3162" i="6" a="1"/>
  <c r="T3162" i="6" s="1"/>
  <c r="S3162" i="6" a="1"/>
  <c r="S3162" i="6" s="1"/>
  <c r="R3162" i="6"/>
  <c r="Q3162" i="6"/>
  <c r="P3162" i="6"/>
  <c r="O3162" i="6"/>
  <c r="N3162" i="6"/>
  <c r="M3162" i="6"/>
  <c r="T3161" i="6" a="1"/>
  <c r="T3161" i="6" s="1"/>
  <c r="S3161" i="6" a="1"/>
  <c r="S3161" i="6" s="1"/>
  <c r="R3161" i="6"/>
  <c r="Q3161" i="6"/>
  <c r="P3161" i="6"/>
  <c r="O3161" i="6"/>
  <c r="N3161" i="6"/>
  <c r="M3161" i="6"/>
  <c r="T3160" i="6" a="1"/>
  <c r="T3160" i="6" s="1"/>
  <c r="S3160" i="6" a="1"/>
  <c r="S3160" i="6" s="1"/>
  <c r="R3160" i="6"/>
  <c r="Q3160" i="6"/>
  <c r="P3160" i="6"/>
  <c r="O3160" i="6"/>
  <c r="N3160" i="6"/>
  <c r="M3160" i="6"/>
  <c r="T3159" i="6" a="1"/>
  <c r="T3159" i="6" s="1"/>
  <c r="S3159" i="6" a="1"/>
  <c r="S3159" i="6" s="1"/>
  <c r="R3159" i="6"/>
  <c r="Q3159" i="6"/>
  <c r="P3159" i="6"/>
  <c r="O3159" i="6"/>
  <c r="N3159" i="6"/>
  <c r="M3159" i="6"/>
  <c r="T3158" i="6" a="1"/>
  <c r="T3158" i="6" s="1"/>
  <c r="S3158" i="6" a="1"/>
  <c r="S3158" i="6" s="1"/>
  <c r="R3158" i="6"/>
  <c r="Q3158" i="6"/>
  <c r="P3158" i="6"/>
  <c r="O3158" i="6"/>
  <c r="N3158" i="6"/>
  <c r="M3158" i="6"/>
  <c r="T3157" i="6" a="1"/>
  <c r="T3157" i="6" s="1"/>
  <c r="S3157" i="6" a="1"/>
  <c r="S3157" i="6" s="1"/>
  <c r="R3157" i="6"/>
  <c r="Q3157" i="6"/>
  <c r="P3157" i="6"/>
  <c r="O3157" i="6"/>
  <c r="N3157" i="6"/>
  <c r="M3157" i="6"/>
  <c r="T3156" i="6" a="1"/>
  <c r="T3156" i="6" s="1"/>
  <c r="S3156" i="6" a="1"/>
  <c r="S3156" i="6" s="1"/>
  <c r="R3156" i="6"/>
  <c r="Q3156" i="6"/>
  <c r="P3156" i="6"/>
  <c r="O3156" i="6"/>
  <c r="N3156" i="6"/>
  <c r="M3156" i="6"/>
  <c r="T3155" i="6" a="1"/>
  <c r="T3155" i="6" s="1"/>
  <c r="S3155" i="6" a="1"/>
  <c r="S3155" i="6" s="1"/>
  <c r="R3155" i="6"/>
  <c r="Q3155" i="6"/>
  <c r="P3155" i="6"/>
  <c r="O3155" i="6"/>
  <c r="N3155" i="6"/>
  <c r="M3155" i="6"/>
  <c r="T3154" i="6" a="1"/>
  <c r="T3154" i="6" s="1"/>
  <c r="S3154" i="6" a="1"/>
  <c r="S3154" i="6" s="1"/>
  <c r="R3154" i="6"/>
  <c r="Q3154" i="6"/>
  <c r="P3154" i="6"/>
  <c r="O3154" i="6"/>
  <c r="N3154" i="6"/>
  <c r="M3154" i="6"/>
  <c r="T3153" i="6" a="1"/>
  <c r="T3153" i="6" s="1"/>
  <c r="S3153" i="6" a="1"/>
  <c r="S3153" i="6" s="1"/>
  <c r="R3153" i="6"/>
  <c r="Q3153" i="6"/>
  <c r="P3153" i="6"/>
  <c r="O3153" i="6"/>
  <c r="N3153" i="6"/>
  <c r="M3153" i="6"/>
  <c r="T3152" i="6" a="1"/>
  <c r="T3152" i="6" s="1"/>
  <c r="S3152" i="6" a="1"/>
  <c r="S3152" i="6" s="1"/>
  <c r="R3152" i="6"/>
  <c r="Q3152" i="6"/>
  <c r="P3152" i="6"/>
  <c r="O3152" i="6"/>
  <c r="N3152" i="6"/>
  <c r="M3152" i="6"/>
  <c r="T3151" i="6" a="1"/>
  <c r="T3151" i="6" s="1"/>
  <c r="S3151" i="6" a="1"/>
  <c r="S3151" i="6" s="1"/>
  <c r="R3151" i="6"/>
  <c r="Q3151" i="6"/>
  <c r="P3151" i="6"/>
  <c r="O3151" i="6"/>
  <c r="N3151" i="6"/>
  <c r="M3151" i="6"/>
  <c r="T3150" i="6" a="1"/>
  <c r="T3150" i="6" s="1"/>
  <c r="S3150" i="6" a="1"/>
  <c r="S3150" i="6" s="1"/>
  <c r="R3150" i="6"/>
  <c r="Q3150" i="6"/>
  <c r="P3150" i="6"/>
  <c r="O3150" i="6"/>
  <c r="N3150" i="6"/>
  <c r="M3150" i="6"/>
  <c r="T3149" i="6" a="1"/>
  <c r="T3149" i="6" s="1"/>
  <c r="S3149" i="6" a="1"/>
  <c r="S3149" i="6" s="1"/>
  <c r="R3149" i="6"/>
  <c r="Q3149" i="6"/>
  <c r="P3149" i="6"/>
  <c r="O3149" i="6"/>
  <c r="N3149" i="6"/>
  <c r="M3149" i="6"/>
  <c r="T3148" i="6" a="1"/>
  <c r="T3148" i="6" s="1"/>
  <c r="S3148" i="6" a="1"/>
  <c r="S3148" i="6" s="1"/>
  <c r="R3148" i="6"/>
  <c r="Q3148" i="6"/>
  <c r="P3148" i="6"/>
  <c r="O3148" i="6"/>
  <c r="N3148" i="6"/>
  <c r="M3148" i="6"/>
  <c r="T3147" i="6" a="1"/>
  <c r="T3147" i="6" s="1"/>
  <c r="S3147" i="6" a="1"/>
  <c r="S3147" i="6" s="1"/>
  <c r="R3147" i="6"/>
  <c r="Q3147" i="6"/>
  <c r="P3147" i="6"/>
  <c r="O3147" i="6"/>
  <c r="N3147" i="6"/>
  <c r="M3147" i="6"/>
  <c r="T3146" i="6" a="1"/>
  <c r="T3146" i="6" s="1"/>
  <c r="S3146" i="6" a="1"/>
  <c r="S3146" i="6" s="1"/>
  <c r="R3146" i="6"/>
  <c r="Q3146" i="6"/>
  <c r="P3146" i="6"/>
  <c r="O3146" i="6"/>
  <c r="N3146" i="6"/>
  <c r="M3146" i="6"/>
  <c r="T3145" i="6" a="1"/>
  <c r="T3145" i="6" s="1"/>
  <c r="S3145" i="6" a="1"/>
  <c r="S3145" i="6" s="1"/>
  <c r="R3145" i="6"/>
  <c r="Q3145" i="6"/>
  <c r="P3145" i="6"/>
  <c r="O3145" i="6"/>
  <c r="N3145" i="6"/>
  <c r="M3145" i="6"/>
  <c r="T3144" i="6" a="1"/>
  <c r="T3144" i="6" s="1"/>
  <c r="S3144" i="6" a="1"/>
  <c r="S3144" i="6" s="1"/>
  <c r="R3144" i="6"/>
  <c r="Q3144" i="6"/>
  <c r="P3144" i="6"/>
  <c r="O3144" i="6"/>
  <c r="N3144" i="6"/>
  <c r="M3144" i="6"/>
  <c r="T3143" i="6" a="1"/>
  <c r="T3143" i="6" s="1"/>
  <c r="S3143" i="6" a="1"/>
  <c r="S3143" i="6" s="1"/>
  <c r="R3143" i="6"/>
  <c r="Q3143" i="6"/>
  <c r="P3143" i="6"/>
  <c r="O3143" i="6"/>
  <c r="N3143" i="6"/>
  <c r="M3143" i="6"/>
  <c r="T3142" i="6" a="1"/>
  <c r="T3142" i="6" s="1"/>
  <c r="S3142" i="6" a="1"/>
  <c r="S3142" i="6" s="1"/>
  <c r="R3142" i="6"/>
  <c r="Q3142" i="6"/>
  <c r="P3142" i="6"/>
  <c r="O3142" i="6"/>
  <c r="N3142" i="6"/>
  <c r="M3142" i="6"/>
  <c r="T3141" i="6" a="1"/>
  <c r="T3141" i="6" s="1"/>
  <c r="S3141" i="6" a="1"/>
  <c r="S3141" i="6" s="1"/>
  <c r="R3141" i="6"/>
  <c r="Q3141" i="6"/>
  <c r="P3141" i="6"/>
  <c r="O3141" i="6"/>
  <c r="N3141" i="6"/>
  <c r="M3141" i="6"/>
  <c r="T3140" i="6" a="1"/>
  <c r="T3140" i="6" s="1"/>
  <c r="S3140" i="6" a="1"/>
  <c r="S3140" i="6" s="1"/>
  <c r="R3140" i="6"/>
  <c r="Q3140" i="6"/>
  <c r="P3140" i="6"/>
  <c r="O3140" i="6"/>
  <c r="N3140" i="6"/>
  <c r="M3140" i="6"/>
  <c r="T3139" i="6" a="1"/>
  <c r="T3139" i="6" s="1"/>
  <c r="S3139" i="6" a="1"/>
  <c r="S3139" i="6" s="1"/>
  <c r="R3139" i="6"/>
  <c r="Q3139" i="6"/>
  <c r="P3139" i="6"/>
  <c r="O3139" i="6"/>
  <c r="N3139" i="6"/>
  <c r="M3139" i="6"/>
  <c r="T3138" i="6" a="1"/>
  <c r="T3138" i="6" s="1"/>
  <c r="S3138" i="6" a="1"/>
  <c r="S3138" i="6" s="1"/>
  <c r="R3138" i="6"/>
  <c r="Q3138" i="6"/>
  <c r="P3138" i="6"/>
  <c r="O3138" i="6"/>
  <c r="N3138" i="6"/>
  <c r="M3138" i="6"/>
  <c r="T3137" i="6" a="1"/>
  <c r="T3137" i="6" s="1"/>
  <c r="S3137" i="6" a="1"/>
  <c r="S3137" i="6" s="1"/>
  <c r="R3137" i="6"/>
  <c r="Q3137" i="6"/>
  <c r="P3137" i="6"/>
  <c r="O3137" i="6"/>
  <c r="N3137" i="6"/>
  <c r="M3137" i="6"/>
  <c r="T3136" i="6" a="1"/>
  <c r="T3136" i="6" s="1"/>
  <c r="S3136" i="6" a="1"/>
  <c r="S3136" i="6" s="1"/>
  <c r="R3136" i="6"/>
  <c r="Q3136" i="6"/>
  <c r="P3136" i="6"/>
  <c r="O3136" i="6"/>
  <c r="N3136" i="6"/>
  <c r="M3136" i="6"/>
  <c r="T3135" i="6" a="1"/>
  <c r="T3135" i="6" s="1"/>
  <c r="S3135" i="6" a="1"/>
  <c r="S3135" i="6" s="1"/>
  <c r="R3135" i="6"/>
  <c r="Q3135" i="6"/>
  <c r="P3135" i="6"/>
  <c r="O3135" i="6"/>
  <c r="N3135" i="6"/>
  <c r="M3135" i="6"/>
  <c r="T3134" i="6" a="1"/>
  <c r="T3134" i="6" s="1"/>
  <c r="S3134" i="6" a="1"/>
  <c r="S3134" i="6" s="1"/>
  <c r="R3134" i="6"/>
  <c r="Q3134" i="6"/>
  <c r="P3134" i="6"/>
  <c r="O3134" i="6"/>
  <c r="N3134" i="6"/>
  <c r="M3134" i="6"/>
  <c r="T3133" i="6" a="1"/>
  <c r="T3133" i="6" s="1"/>
  <c r="S3133" i="6" a="1"/>
  <c r="S3133" i="6" s="1"/>
  <c r="R3133" i="6"/>
  <c r="Q3133" i="6"/>
  <c r="P3133" i="6"/>
  <c r="O3133" i="6"/>
  <c r="N3133" i="6"/>
  <c r="M3133" i="6"/>
  <c r="T3132" i="6" a="1"/>
  <c r="T3132" i="6" s="1"/>
  <c r="S3132" i="6" a="1"/>
  <c r="S3132" i="6" s="1"/>
  <c r="R3132" i="6"/>
  <c r="Q3132" i="6"/>
  <c r="P3132" i="6"/>
  <c r="O3132" i="6"/>
  <c r="N3132" i="6"/>
  <c r="M3132" i="6"/>
  <c r="T3131" i="6" a="1"/>
  <c r="T3131" i="6" s="1"/>
  <c r="S3131" i="6" a="1"/>
  <c r="S3131" i="6" s="1"/>
  <c r="R3131" i="6"/>
  <c r="Q3131" i="6"/>
  <c r="P3131" i="6"/>
  <c r="O3131" i="6"/>
  <c r="N3131" i="6"/>
  <c r="M3131" i="6"/>
  <c r="T3130" i="6" a="1"/>
  <c r="T3130" i="6" s="1"/>
  <c r="S3130" i="6" a="1"/>
  <c r="S3130" i="6" s="1"/>
  <c r="R3130" i="6"/>
  <c r="Q3130" i="6"/>
  <c r="P3130" i="6"/>
  <c r="O3130" i="6"/>
  <c r="N3130" i="6"/>
  <c r="M3130" i="6"/>
  <c r="T3129" i="6" a="1"/>
  <c r="T3129" i="6" s="1"/>
  <c r="S3129" i="6" a="1"/>
  <c r="S3129" i="6" s="1"/>
  <c r="R3129" i="6"/>
  <c r="Q3129" i="6"/>
  <c r="P3129" i="6"/>
  <c r="O3129" i="6"/>
  <c r="N3129" i="6"/>
  <c r="M3129" i="6"/>
  <c r="T3128" i="6" a="1"/>
  <c r="T3128" i="6" s="1"/>
  <c r="S3128" i="6" a="1"/>
  <c r="S3128" i="6" s="1"/>
  <c r="R3128" i="6"/>
  <c r="Q3128" i="6"/>
  <c r="P3128" i="6"/>
  <c r="O3128" i="6"/>
  <c r="N3128" i="6"/>
  <c r="M3128" i="6"/>
  <c r="T3127" i="6" a="1"/>
  <c r="T3127" i="6" s="1"/>
  <c r="S3127" i="6" a="1"/>
  <c r="S3127" i="6" s="1"/>
  <c r="R3127" i="6"/>
  <c r="Q3127" i="6"/>
  <c r="P3127" i="6"/>
  <c r="O3127" i="6"/>
  <c r="N3127" i="6"/>
  <c r="M3127" i="6"/>
  <c r="T3126" i="6" a="1"/>
  <c r="T3126" i="6" s="1"/>
  <c r="S3126" i="6" a="1"/>
  <c r="S3126" i="6" s="1"/>
  <c r="R3126" i="6"/>
  <c r="Q3126" i="6"/>
  <c r="P3126" i="6"/>
  <c r="O3126" i="6"/>
  <c r="N3126" i="6"/>
  <c r="M3126" i="6"/>
  <c r="T3125" i="6" a="1"/>
  <c r="T3125" i="6" s="1"/>
  <c r="S3125" i="6" a="1"/>
  <c r="S3125" i="6" s="1"/>
  <c r="R3125" i="6"/>
  <c r="Q3125" i="6"/>
  <c r="P3125" i="6"/>
  <c r="O3125" i="6"/>
  <c r="N3125" i="6"/>
  <c r="M3125" i="6"/>
  <c r="T3124" i="6" a="1"/>
  <c r="T3124" i="6" s="1"/>
  <c r="S3124" i="6" a="1"/>
  <c r="S3124" i="6" s="1"/>
  <c r="R3124" i="6"/>
  <c r="Q3124" i="6"/>
  <c r="P3124" i="6"/>
  <c r="O3124" i="6"/>
  <c r="N3124" i="6"/>
  <c r="M3124" i="6"/>
  <c r="T3123" i="6" a="1"/>
  <c r="T3123" i="6" s="1"/>
  <c r="S3123" i="6" a="1"/>
  <c r="S3123" i="6" s="1"/>
  <c r="R3123" i="6"/>
  <c r="Q3123" i="6"/>
  <c r="P3123" i="6"/>
  <c r="O3123" i="6"/>
  <c r="N3123" i="6"/>
  <c r="M3123" i="6"/>
  <c r="T3122" i="6" a="1"/>
  <c r="T3122" i="6" s="1"/>
  <c r="S3122" i="6" a="1"/>
  <c r="S3122" i="6" s="1"/>
  <c r="R3122" i="6"/>
  <c r="Q3122" i="6"/>
  <c r="P3122" i="6"/>
  <c r="O3122" i="6"/>
  <c r="N3122" i="6"/>
  <c r="M3122" i="6"/>
  <c r="T3121" i="6" a="1"/>
  <c r="T3121" i="6" s="1"/>
  <c r="S3121" i="6" a="1"/>
  <c r="S3121" i="6" s="1"/>
  <c r="R3121" i="6"/>
  <c r="Q3121" i="6"/>
  <c r="P3121" i="6"/>
  <c r="O3121" i="6"/>
  <c r="N3121" i="6"/>
  <c r="M3121" i="6"/>
  <c r="T3120" i="6" a="1"/>
  <c r="T3120" i="6" s="1"/>
  <c r="S3120" i="6" a="1"/>
  <c r="S3120" i="6" s="1"/>
  <c r="R3120" i="6"/>
  <c r="Q3120" i="6"/>
  <c r="P3120" i="6"/>
  <c r="O3120" i="6"/>
  <c r="N3120" i="6"/>
  <c r="M3120" i="6"/>
  <c r="T3119" i="6" a="1"/>
  <c r="T3119" i="6" s="1"/>
  <c r="S3119" i="6" a="1"/>
  <c r="S3119" i="6" s="1"/>
  <c r="R3119" i="6"/>
  <c r="Q3119" i="6"/>
  <c r="P3119" i="6"/>
  <c r="O3119" i="6"/>
  <c r="N3119" i="6"/>
  <c r="M3119" i="6"/>
  <c r="T3118" i="6" a="1"/>
  <c r="T3118" i="6" s="1"/>
  <c r="S3118" i="6" a="1"/>
  <c r="S3118" i="6" s="1"/>
  <c r="R3118" i="6"/>
  <c r="Q3118" i="6"/>
  <c r="P3118" i="6"/>
  <c r="O3118" i="6"/>
  <c r="N3118" i="6"/>
  <c r="M3118" i="6"/>
  <c r="T3117" i="6" a="1"/>
  <c r="T3117" i="6" s="1"/>
  <c r="S3117" i="6" a="1"/>
  <c r="S3117" i="6" s="1"/>
  <c r="R3117" i="6"/>
  <c r="Q3117" i="6"/>
  <c r="P3117" i="6"/>
  <c r="O3117" i="6"/>
  <c r="N3117" i="6"/>
  <c r="M3117" i="6"/>
  <c r="T3116" i="6" a="1"/>
  <c r="T3116" i="6" s="1"/>
  <c r="S3116" i="6" a="1"/>
  <c r="S3116" i="6" s="1"/>
  <c r="R3116" i="6"/>
  <c r="Q3116" i="6"/>
  <c r="P3116" i="6"/>
  <c r="O3116" i="6"/>
  <c r="N3116" i="6"/>
  <c r="M3116" i="6"/>
  <c r="T3115" i="6" a="1"/>
  <c r="T3115" i="6" s="1"/>
  <c r="S3115" i="6" a="1"/>
  <c r="S3115" i="6" s="1"/>
  <c r="R3115" i="6"/>
  <c r="Q3115" i="6"/>
  <c r="P3115" i="6"/>
  <c r="O3115" i="6"/>
  <c r="N3115" i="6"/>
  <c r="M3115" i="6"/>
  <c r="T3114" i="6" a="1"/>
  <c r="T3114" i="6" s="1"/>
  <c r="S3114" i="6" a="1"/>
  <c r="S3114" i="6" s="1"/>
  <c r="R3114" i="6"/>
  <c r="Q3114" i="6"/>
  <c r="P3114" i="6"/>
  <c r="O3114" i="6"/>
  <c r="N3114" i="6"/>
  <c r="M3114" i="6"/>
  <c r="T3113" i="6" a="1"/>
  <c r="T3113" i="6" s="1"/>
  <c r="S3113" i="6" a="1"/>
  <c r="S3113" i="6" s="1"/>
  <c r="R3113" i="6"/>
  <c r="Q3113" i="6"/>
  <c r="P3113" i="6"/>
  <c r="O3113" i="6"/>
  <c r="N3113" i="6"/>
  <c r="M3113" i="6"/>
  <c r="T3112" i="6" a="1"/>
  <c r="T3112" i="6" s="1"/>
  <c r="S3112" i="6" a="1"/>
  <c r="S3112" i="6" s="1"/>
  <c r="R3112" i="6"/>
  <c r="Q3112" i="6"/>
  <c r="P3112" i="6"/>
  <c r="O3112" i="6"/>
  <c r="N3112" i="6"/>
  <c r="M3112" i="6"/>
  <c r="T3111" i="6" a="1"/>
  <c r="T3111" i="6" s="1"/>
  <c r="S3111" i="6" a="1"/>
  <c r="S3111" i="6" s="1"/>
  <c r="R3111" i="6"/>
  <c r="Q3111" i="6"/>
  <c r="P3111" i="6"/>
  <c r="O3111" i="6"/>
  <c r="N3111" i="6"/>
  <c r="M3111" i="6"/>
  <c r="T3110" i="6" a="1"/>
  <c r="T3110" i="6" s="1"/>
  <c r="S3110" i="6" a="1"/>
  <c r="S3110" i="6" s="1"/>
  <c r="R3110" i="6"/>
  <c r="Q3110" i="6"/>
  <c r="P3110" i="6"/>
  <c r="O3110" i="6"/>
  <c r="N3110" i="6"/>
  <c r="M3110" i="6"/>
  <c r="T3109" i="6" a="1"/>
  <c r="T3109" i="6" s="1"/>
  <c r="S3109" i="6" a="1"/>
  <c r="S3109" i="6" s="1"/>
  <c r="R3109" i="6"/>
  <c r="Q3109" i="6"/>
  <c r="P3109" i="6"/>
  <c r="O3109" i="6"/>
  <c r="N3109" i="6"/>
  <c r="M3109" i="6"/>
  <c r="T3108" i="6" a="1"/>
  <c r="T3108" i="6" s="1"/>
  <c r="S3108" i="6" a="1"/>
  <c r="S3108" i="6" s="1"/>
  <c r="R3108" i="6"/>
  <c r="Q3108" i="6"/>
  <c r="P3108" i="6"/>
  <c r="O3108" i="6"/>
  <c r="N3108" i="6"/>
  <c r="M3108" i="6"/>
  <c r="T3107" i="6" a="1"/>
  <c r="T3107" i="6" s="1"/>
  <c r="S3107" i="6" a="1"/>
  <c r="S3107" i="6" s="1"/>
  <c r="R3107" i="6"/>
  <c r="Q3107" i="6"/>
  <c r="P3107" i="6"/>
  <c r="O3107" i="6"/>
  <c r="N3107" i="6"/>
  <c r="M3107" i="6"/>
  <c r="T3106" i="6" a="1"/>
  <c r="T3106" i="6" s="1"/>
  <c r="S3106" i="6" a="1"/>
  <c r="S3106" i="6" s="1"/>
  <c r="R3106" i="6"/>
  <c r="Q3106" i="6"/>
  <c r="P3106" i="6"/>
  <c r="O3106" i="6"/>
  <c r="N3106" i="6"/>
  <c r="M3106" i="6"/>
  <c r="T3105" i="6" a="1"/>
  <c r="T3105" i="6" s="1"/>
  <c r="S3105" i="6" a="1"/>
  <c r="S3105" i="6" s="1"/>
  <c r="R3105" i="6"/>
  <c r="Q3105" i="6"/>
  <c r="P3105" i="6"/>
  <c r="O3105" i="6"/>
  <c r="N3105" i="6"/>
  <c r="M3105" i="6"/>
  <c r="T3104" i="6" a="1"/>
  <c r="T3104" i="6" s="1"/>
  <c r="S3104" i="6" a="1"/>
  <c r="S3104" i="6" s="1"/>
  <c r="R3104" i="6"/>
  <c r="Q3104" i="6"/>
  <c r="P3104" i="6"/>
  <c r="O3104" i="6"/>
  <c r="N3104" i="6"/>
  <c r="M3104" i="6"/>
  <c r="T3103" i="6" a="1"/>
  <c r="T3103" i="6" s="1"/>
  <c r="S3103" i="6" a="1"/>
  <c r="S3103" i="6" s="1"/>
  <c r="R3103" i="6"/>
  <c r="Q3103" i="6"/>
  <c r="P3103" i="6"/>
  <c r="O3103" i="6"/>
  <c r="N3103" i="6"/>
  <c r="M3103" i="6"/>
  <c r="T3102" i="6" a="1"/>
  <c r="T3102" i="6" s="1"/>
  <c r="S3102" i="6" a="1"/>
  <c r="S3102" i="6" s="1"/>
  <c r="R3102" i="6"/>
  <c r="Q3102" i="6"/>
  <c r="P3102" i="6"/>
  <c r="O3102" i="6"/>
  <c r="N3102" i="6"/>
  <c r="M3102" i="6"/>
  <c r="T3101" i="6" a="1"/>
  <c r="T3101" i="6" s="1"/>
  <c r="S3101" i="6" a="1"/>
  <c r="S3101" i="6" s="1"/>
  <c r="R3101" i="6"/>
  <c r="Q3101" i="6"/>
  <c r="P3101" i="6"/>
  <c r="O3101" i="6"/>
  <c r="N3101" i="6"/>
  <c r="M3101" i="6"/>
  <c r="T3100" i="6" a="1"/>
  <c r="T3100" i="6" s="1"/>
  <c r="S3100" i="6" a="1"/>
  <c r="S3100" i="6" s="1"/>
  <c r="R3100" i="6"/>
  <c r="Q3100" i="6"/>
  <c r="P3100" i="6"/>
  <c r="O3100" i="6"/>
  <c r="N3100" i="6"/>
  <c r="M3100" i="6"/>
  <c r="T3099" i="6" a="1"/>
  <c r="T3099" i="6" s="1"/>
  <c r="S3099" i="6" a="1"/>
  <c r="S3099" i="6" s="1"/>
  <c r="R3099" i="6"/>
  <c r="Q3099" i="6"/>
  <c r="P3099" i="6"/>
  <c r="O3099" i="6"/>
  <c r="N3099" i="6"/>
  <c r="M3099" i="6"/>
  <c r="T3098" i="6" a="1"/>
  <c r="T3098" i="6" s="1"/>
  <c r="S3098" i="6" a="1"/>
  <c r="S3098" i="6" s="1"/>
  <c r="R3098" i="6"/>
  <c r="Q3098" i="6"/>
  <c r="P3098" i="6"/>
  <c r="O3098" i="6"/>
  <c r="N3098" i="6"/>
  <c r="M3098" i="6"/>
  <c r="T3097" i="6" a="1"/>
  <c r="T3097" i="6" s="1"/>
  <c r="S3097" i="6" a="1"/>
  <c r="S3097" i="6" s="1"/>
  <c r="R3097" i="6"/>
  <c r="Q3097" i="6"/>
  <c r="P3097" i="6"/>
  <c r="O3097" i="6"/>
  <c r="N3097" i="6"/>
  <c r="M3097" i="6"/>
  <c r="T3096" i="6" a="1"/>
  <c r="T3096" i="6" s="1"/>
  <c r="S3096" i="6" a="1"/>
  <c r="S3096" i="6" s="1"/>
  <c r="R3096" i="6"/>
  <c r="Q3096" i="6"/>
  <c r="P3096" i="6"/>
  <c r="O3096" i="6"/>
  <c r="N3096" i="6"/>
  <c r="M3096" i="6"/>
  <c r="T3095" i="6" a="1"/>
  <c r="T3095" i="6" s="1"/>
  <c r="S3095" i="6" a="1"/>
  <c r="S3095" i="6" s="1"/>
  <c r="R3095" i="6"/>
  <c r="Q3095" i="6"/>
  <c r="P3095" i="6"/>
  <c r="O3095" i="6"/>
  <c r="N3095" i="6"/>
  <c r="M3095" i="6"/>
  <c r="T3094" i="6" a="1"/>
  <c r="T3094" i="6" s="1"/>
  <c r="S3094" i="6" a="1"/>
  <c r="S3094" i="6" s="1"/>
  <c r="R3094" i="6"/>
  <c r="Q3094" i="6"/>
  <c r="P3094" i="6"/>
  <c r="O3094" i="6"/>
  <c r="N3094" i="6"/>
  <c r="M3094" i="6"/>
  <c r="T3093" i="6" a="1"/>
  <c r="T3093" i="6" s="1"/>
  <c r="S3093" i="6" a="1"/>
  <c r="S3093" i="6" s="1"/>
  <c r="R3093" i="6"/>
  <c r="Q3093" i="6"/>
  <c r="P3093" i="6"/>
  <c r="O3093" i="6"/>
  <c r="N3093" i="6"/>
  <c r="M3093" i="6"/>
  <c r="T3092" i="6" a="1"/>
  <c r="T3092" i="6" s="1"/>
  <c r="S3092" i="6" a="1"/>
  <c r="S3092" i="6" s="1"/>
  <c r="R3092" i="6"/>
  <c r="Q3092" i="6"/>
  <c r="P3092" i="6"/>
  <c r="O3092" i="6"/>
  <c r="N3092" i="6"/>
  <c r="M3092" i="6"/>
  <c r="T3091" i="6" a="1"/>
  <c r="T3091" i="6" s="1"/>
  <c r="S3091" i="6" a="1"/>
  <c r="S3091" i="6" s="1"/>
  <c r="R3091" i="6"/>
  <c r="Q3091" i="6"/>
  <c r="P3091" i="6"/>
  <c r="O3091" i="6"/>
  <c r="N3091" i="6"/>
  <c r="M3091" i="6"/>
  <c r="T3090" i="6" a="1"/>
  <c r="T3090" i="6" s="1"/>
  <c r="S3090" i="6" a="1"/>
  <c r="S3090" i="6" s="1"/>
  <c r="R3090" i="6"/>
  <c r="Q3090" i="6"/>
  <c r="P3090" i="6"/>
  <c r="O3090" i="6"/>
  <c r="N3090" i="6"/>
  <c r="M3090" i="6"/>
  <c r="T3089" i="6" a="1"/>
  <c r="T3089" i="6" s="1"/>
  <c r="S3089" i="6" a="1"/>
  <c r="S3089" i="6" s="1"/>
  <c r="R3089" i="6"/>
  <c r="Q3089" i="6"/>
  <c r="P3089" i="6"/>
  <c r="O3089" i="6"/>
  <c r="N3089" i="6"/>
  <c r="M3089" i="6"/>
  <c r="T3088" i="6" a="1"/>
  <c r="T3088" i="6" s="1"/>
  <c r="S3088" i="6" a="1"/>
  <c r="S3088" i="6" s="1"/>
  <c r="R3088" i="6"/>
  <c r="Q3088" i="6"/>
  <c r="P3088" i="6"/>
  <c r="O3088" i="6"/>
  <c r="N3088" i="6"/>
  <c r="M3088" i="6"/>
  <c r="T3087" i="6" a="1"/>
  <c r="T3087" i="6" s="1"/>
  <c r="S3087" i="6" a="1"/>
  <c r="S3087" i="6" s="1"/>
  <c r="R3087" i="6"/>
  <c r="Q3087" i="6"/>
  <c r="P3087" i="6"/>
  <c r="O3087" i="6"/>
  <c r="N3087" i="6"/>
  <c r="M3087" i="6"/>
  <c r="T3086" i="6" a="1"/>
  <c r="T3086" i="6" s="1"/>
  <c r="S3086" i="6" a="1"/>
  <c r="S3086" i="6" s="1"/>
  <c r="R3086" i="6"/>
  <c r="Q3086" i="6"/>
  <c r="P3086" i="6"/>
  <c r="O3086" i="6"/>
  <c r="N3086" i="6"/>
  <c r="M3086" i="6"/>
  <c r="T3085" i="6" a="1"/>
  <c r="T3085" i="6" s="1"/>
  <c r="S3085" i="6" a="1"/>
  <c r="S3085" i="6" s="1"/>
  <c r="R3085" i="6"/>
  <c r="Q3085" i="6"/>
  <c r="P3085" i="6"/>
  <c r="O3085" i="6"/>
  <c r="N3085" i="6"/>
  <c r="M3085" i="6"/>
  <c r="T3084" i="6" a="1"/>
  <c r="T3084" i="6" s="1"/>
  <c r="S3084" i="6" a="1"/>
  <c r="S3084" i="6" s="1"/>
  <c r="R3084" i="6"/>
  <c r="Q3084" i="6"/>
  <c r="P3084" i="6"/>
  <c r="O3084" i="6"/>
  <c r="N3084" i="6"/>
  <c r="M3084" i="6"/>
  <c r="T3083" i="6" a="1"/>
  <c r="T3083" i="6" s="1"/>
  <c r="S3083" i="6" a="1"/>
  <c r="S3083" i="6" s="1"/>
  <c r="R3083" i="6"/>
  <c r="Q3083" i="6"/>
  <c r="P3083" i="6"/>
  <c r="O3083" i="6"/>
  <c r="N3083" i="6"/>
  <c r="M3083" i="6"/>
  <c r="T3082" i="6" a="1"/>
  <c r="T3082" i="6" s="1"/>
  <c r="S3082" i="6" a="1"/>
  <c r="S3082" i="6" s="1"/>
  <c r="R3082" i="6"/>
  <c r="Q3082" i="6"/>
  <c r="P3082" i="6"/>
  <c r="O3082" i="6"/>
  <c r="N3082" i="6"/>
  <c r="M3082" i="6"/>
  <c r="T3081" i="6" a="1"/>
  <c r="T3081" i="6" s="1"/>
  <c r="S3081" i="6" a="1"/>
  <c r="S3081" i="6" s="1"/>
  <c r="R3081" i="6"/>
  <c r="Q3081" i="6"/>
  <c r="P3081" i="6"/>
  <c r="O3081" i="6"/>
  <c r="N3081" i="6"/>
  <c r="M3081" i="6"/>
  <c r="T3080" i="6" a="1"/>
  <c r="T3080" i="6" s="1"/>
  <c r="S3080" i="6" a="1"/>
  <c r="S3080" i="6" s="1"/>
  <c r="R3080" i="6"/>
  <c r="Q3080" i="6"/>
  <c r="P3080" i="6"/>
  <c r="O3080" i="6"/>
  <c r="N3080" i="6"/>
  <c r="M3080" i="6"/>
  <c r="T3079" i="6" a="1"/>
  <c r="T3079" i="6" s="1"/>
  <c r="S3079" i="6" a="1"/>
  <c r="S3079" i="6" s="1"/>
  <c r="R3079" i="6"/>
  <c r="Q3079" i="6"/>
  <c r="P3079" i="6"/>
  <c r="O3079" i="6"/>
  <c r="N3079" i="6"/>
  <c r="M3079" i="6"/>
  <c r="T3078" i="6" a="1"/>
  <c r="T3078" i="6" s="1"/>
  <c r="S3078" i="6" a="1"/>
  <c r="S3078" i="6" s="1"/>
  <c r="R3078" i="6"/>
  <c r="Q3078" i="6"/>
  <c r="P3078" i="6"/>
  <c r="O3078" i="6"/>
  <c r="N3078" i="6"/>
  <c r="M3078" i="6"/>
  <c r="T3077" i="6" a="1"/>
  <c r="T3077" i="6" s="1"/>
  <c r="S3077" i="6" a="1"/>
  <c r="S3077" i="6" s="1"/>
  <c r="R3077" i="6"/>
  <c r="Q3077" i="6"/>
  <c r="P3077" i="6"/>
  <c r="O3077" i="6"/>
  <c r="N3077" i="6"/>
  <c r="M3077" i="6"/>
  <c r="T3076" i="6" a="1"/>
  <c r="T3076" i="6" s="1"/>
  <c r="S3076" i="6" a="1"/>
  <c r="S3076" i="6" s="1"/>
  <c r="R3076" i="6"/>
  <c r="Q3076" i="6"/>
  <c r="P3076" i="6"/>
  <c r="O3076" i="6"/>
  <c r="N3076" i="6"/>
  <c r="M3076" i="6"/>
  <c r="T3075" i="6" a="1"/>
  <c r="T3075" i="6" s="1"/>
  <c r="S3075" i="6" a="1"/>
  <c r="S3075" i="6" s="1"/>
  <c r="R3075" i="6"/>
  <c r="Q3075" i="6"/>
  <c r="P3075" i="6"/>
  <c r="O3075" i="6"/>
  <c r="N3075" i="6"/>
  <c r="M3075" i="6"/>
  <c r="T3074" i="6" a="1"/>
  <c r="T3074" i="6" s="1"/>
  <c r="S3074" i="6" a="1"/>
  <c r="S3074" i="6" s="1"/>
  <c r="R3074" i="6"/>
  <c r="Q3074" i="6"/>
  <c r="P3074" i="6"/>
  <c r="O3074" i="6"/>
  <c r="N3074" i="6"/>
  <c r="M3074" i="6"/>
  <c r="T3073" i="6" a="1"/>
  <c r="T3073" i="6" s="1"/>
  <c r="S3073" i="6" a="1"/>
  <c r="S3073" i="6" s="1"/>
  <c r="R3073" i="6"/>
  <c r="Q3073" i="6"/>
  <c r="P3073" i="6"/>
  <c r="O3073" i="6"/>
  <c r="N3073" i="6"/>
  <c r="M3073" i="6"/>
  <c r="T3072" i="6" a="1"/>
  <c r="T3072" i="6" s="1"/>
  <c r="S3072" i="6" a="1"/>
  <c r="S3072" i="6" s="1"/>
  <c r="R3072" i="6"/>
  <c r="Q3072" i="6"/>
  <c r="P3072" i="6"/>
  <c r="O3072" i="6"/>
  <c r="N3072" i="6"/>
  <c r="M3072" i="6"/>
  <c r="T3071" i="6" a="1"/>
  <c r="T3071" i="6" s="1"/>
  <c r="S3071" i="6" a="1"/>
  <c r="S3071" i="6" s="1"/>
  <c r="R3071" i="6"/>
  <c r="Q3071" i="6"/>
  <c r="P3071" i="6"/>
  <c r="O3071" i="6"/>
  <c r="N3071" i="6"/>
  <c r="M3071" i="6"/>
  <c r="T3070" i="6" a="1"/>
  <c r="T3070" i="6" s="1"/>
  <c r="S3070" i="6" a="1"/>
  <c r="S3070" i="6" s="1"/>
  <c r="R3070" i="6"/>
  <c r="Q3070" i="6"/>
  <c r="P3070" i="6"/>
  <c r="O3070" i="6"/>
  <c r="N3070" i="6"/>
  <c r="M3070" i="6"/>
  <c r="T3069" i="6" a="1"/>
  <c r="T3069" i="6" s="1"/>
  <c r="S3069" i="6" a="1"/>
  <c r="S3069" i="6" s="1"/>
  <c r="R3069" i="6"/>
  <c r="Q3069" i="6"/>
  <c r="P3069" i="6"/>
  <c r="O3069" i="6"/>
  <c r="N3069" i="6"/>
  <c r="M3069" i="6"/>
  <c r="T3068" i="6" a="1"/>
  <c r="T3068" i="6" s="1"/>
  <c r="S3068" i="6" a="1"/>
  <c r="S3068" i="6" s="1"/>
  <c r="R3068" i="6"/>
  <c r="Q3068" i="6"/>
  <c r="P3068" i="6"/>
  <c r="O3068" i="6"/>
  <c r="N3068" i="6"/>
  <c r="M3068" i="6"/>
  <c r="T3067" i="6" a="1"/>
  <c r="T3067" i="6" s="1"/>
  <c r="S3067" i="6" a="1"/>
  <c r="S3067" i="6" s="1"/>
  <c r="R3067" i="6"/>
  <c r="Q3067" i="6"/>
  <c r="P3067" i="6"/>
  <c r="O3067" i="6"/>
  <c r="N3067" i="6"/>
  <c r="M3067" i="6"/>
  <c r="T3066" i="6" a="1"/>
  <c r="T3066" i="6" s="1"/>
  <c r="S3066" i="6" a="1"/>
  <c r="S3066" i="6" s="1"/>
  <c r="R3066" i="6"/>
  <c r="Q3066" i="6"/>
  <c r="P3066" i="6"/>
  <c r="O3066" i="6"/>
  <c r="N3066" i="6"/>
  <c r="M3066" i="6"/>
  <c r="T3065" i="6" a="1"/>
  <c r="T3065" i="6" s="1"/>
  <c r="S3065" i="6" a="1"/>
  <c r="S3065" i="6" s="1"/>
  <c r="R3065" i="6"/>
  <c r="Q3065" i="6"/>
  <c r="P3065" i="6"/>
  <c r="O3065" i="6"/>
  <c r="N3065" i="6"/>
  <c r="M3065" i="6"/>
  <c r="T3064" i="6" a="1"/>
  <c r="T3064" i="6" s="1"/>
  <c r="S3064" i="6" a="1"/>
  <c r="S3064" i="6" s="1"/>
  <c r="R3064" i="6"/>
  <c r="Q3064" i="6"/>
  <c r="P3064" i="6"/>
  <c r="O3064" i="6"/>
  <c r="N3064" i="6"/>
  <c r="M3064" i="6"/>
  <c r="T3063" i="6" a="1"/>
  <c r="T3063" i="6" s="1"/>
  <c r="S3063" i="6" a="1"/>
  <c r="S3063" i="6" s="1"/>
  <c r="R3063" i="6"/>
  <c r="Q3063" i="6"/>
  <c r="P3063" i="6"/>
  <c r="O3063" i="6"/>
  <c r="N3063" i="6"/>
  <c r="M3063" i="6"/>
  <c r="T3062" i="6" a="1"/>
  <c r="T3062" i="6" s="1"/>
  <c r="S3062" i="6" a="1"/>
  <c r="S3062" i="6" s="1"/>
  <c r="R3062" i="6"/>
  <c r="Q3062" i="6"/>
  <c r="P3062" i="6"/>
  <c r="O3062" i="6"/>
  <c r="N3062" i="6"/>
  <c r="M3062" i="6"/>
  <c r="T3061" i="6" a="1"/>
  <c r="T3061" i="6" s="1"/>
  <c r="S3061" i="6" a="1"/>
  <c r="S3061" i="6" s="1"/>
  <c r="R3061" i="6"/>
  <c r="Q3061" i="6"/>
  <c r="P3061" i="6"/>
  <c r="O3061" i="6"/>
  <c r="N3061" i="6"/>
  <c r="M3061" i="6"/>
  <c r="T3060" i="6" a="1"/>
  <c r="T3060" i="6" s="1"/>
  <c r="S3060" i="6" a="1"/>
  <c r="S3060" i="6" s="1"/>
  <c r="R3060" i="6"/>
  <c r="Q3060" i="6"/>
  <c r="P3060" i="6"/>
  <c r="O3060" i="6"/>
  <c r="N3060" i="6"/>
  <c r="M3060" i="6"/>
  <c r="T3059" i="6" a="1"/>
  <c r="T3059" i="6" s="1"/>
  <c r="S3059" i="6" a="1"/>
  <c r="S3059" i="6" s="1"/>
  <c r="R3059" i="6"/>
  <c r="Q3059" i="6"/>
  <c r="P3059" i="6"/>
  <c r="O3059" i="6"/>
  <c r="N3059" i="6"/>
  <c r="M3059" i="6"/>
  <c r="T3058" i="6" a="1"/>
  <c r="T3058" i="6" s="1"/>
  <c r="S3058" i="6" a="1"/>
  <c r="S3058" i="6" s="1"/>
  <c r="R3058" i="6"/>
  <c r="Q3058" i="6"/>
  <c r="P3058" i="6"/>
  <c r="O3058" i="6"/>
  <c r="N3058" i="6"/>
  <c r="M3058" i="6"/>
  <c r="T3057" i="6" a="1"/>
  <c r="T3057" i="6" s="1"/>
  <c r="S3057" i="6" a="1"/>
  <c r="S3057" i="6" s="1"/>
  <c r="R3057" i="6"/>
  <c r="Q3057" i="6"/>
  <c r="P3057" i="6"/>
  <c r="O3057" i="6"/>
  <c r="N3057" i="6"/>
  <c r="M3057" i="6"/>
  <c r="T3056" i="6" a="1"/>
  <c r="T3056" i="6" s="1"/>
  <c r="S3056" i="6" a="1"/>
  <c r="S3056" i="6" s="1"/>
  <c r="R3056" i="6"/>
  <c r="Q3056" i="6"/>
  <c r="P3056" i="6"/>
  <c r="O3056" i="6"/>
  <c r="N3056" i="6"/>
  <c r="M3056" i="6"/>
  <c r="T3055" i="6" a="1"/>
  <c r="T3055" i="6" s="1"/>
  <c r="S3055" i="6" a="1"/>
  <c r="S3055" i="6" s="1"/>
  <c r="R3055" i="6"/>
  <c r="Q3055" i="6"/>
  <c r="P3055" i="6"/>
  <c r="O3055" i="6"/>
  <c r="N3055" i="6"/>
  <c r="M3055" i="6"/>
  <c r="T3054" i="6" a="1"/>
  <c r="T3054" i="6" s="1"/>
  <c r="S3054" i="6" a="1"/>
  <c r="S3054" i="6" s="1"/>
  <c r="R3054" i="6"/>
  <c r="Q3054" i="6"/>
  <c r="P3054" i="6"/>
  <c r="O3054" i="6"/>
  <c r="N3054" i="6"/>
  <c r="M3054" i="6"/>
  <c r="T3053" i="6" a="1"/>
  <c r="T3053" i="6" s="1"/>
  <c r="S3053" i="6" a="1"/>
  <c r="S3053" i="6" s="1"/>
  <c r="R3053" i="6"/>
  <c r="Q3053" i="6"/>
  <c r="P3053" i="6"/>
  <c r="O3053" i="6"/>
  <c r="N3053" i="6"/>
  <c r="M3053" i="6"/>
  <c r="T3052" i="6" a="1"/>
  <c r="T3052" i="6" s="1"/>
  <c r="S3052" i="6" a="1"/>
  <c r="S3052" i="6" s="1"/>
  <c r="R3052" i="6"/>
  <c r="Q3052" i="6"/>
  <c r="P3052" i="6"/>
  <c r="O3052" i="6"/>
  <c r="N3052" i="6"/>
  <c r="M3052" i="6"/>
  <c r="T3051" i="6" a="1"/>
  <c r="T3051" i="6" s="1"/>
  <c r="S3051" i="6" a="1"/>
  <c r="S3051" i="6" s="1"/>
  <c r="R3051" i="6"/>
  <c r="Q3051" i="6"/>
  <c r="P3051" i="6"/>
  <c r="O3051" i="6"/>
  <c r="N3051" i="6"/>
  <c r="M3051" i="6"/>
  <c r="T3050" i="6" a="1"/>
  <c r="T3050" i="6" s="1"/>
  <c r="S3050" i="6" a="1"/>
  <c r="S3050" i="6" s="1"/>
  <c r="R3050" i="6"/>
  <c r="Q3050" i="6"/>
  <c r="P3050" i="6"/>
  <c r="O3050" i="6"/>
  <c r="N3050" i="6"/>
  <c r="M3050" i="6"/>
  <c r="T3049" i="6" a="1"/>
  <c r="T3049" i="6" s="1"/>
  <c r="S3049" i="6" a="1"/>
  <c r="S3049" i="6" s="1"/>
  <c r="R3049" i="6"/>
  <c r="Q3049" i="6"/>
  <c r="P3049" i="6"/>
  <c r="O3049" i="6"/>
  <c r="N3049" i="6"/>
  <c r="M3049" i="6"/>
  <c r="T3048" i="6" a="1"/>
  <c r="T3048" i="6" s="1"/>
  <c r="S3048" i="6" a="1"/>
  <c r="S3048" i="6" s="1"/>
  <c r="R3048" i="6"/>
  <c r="Q3048" i="6"/>
  <c r="P3048" i="6"/>
  <c r="O3048" i="6"/>
  <c r="N3048" i="6"/>
  <c r="M3048" i="6"/>
  <c r="T3047" i="6" a="1"/>
  <c r="T3047" i="6" s="1"/>
  <c r="S3047" i="6" a="1"/>
  <c r="S3047" i="6" s="1"/>
  <c r="R3047" i="6"/>
  <c r="Q3047" i="6"/>
  <c r="P3047" i="6"/>
  <c r="O3047" i="6"/>
  <c r="N3047" i="6"/>
  <c r="M3047" i="6"/>
  <c r="T3046" i="6" a="1"/>
  <c r="T3046" i="6" s="1"/>
  <c r="S3046" i="6" a="1"/>
  <c r="S3046" i="6" s="1"/>
  <c r="R3046" i="6"/>
  <c r="Q3046" i="6"/>
  <c r="P3046" i="6"/>
  <c r="O3046" i="6"/>
  <c r="N3046" i="6"/>
  <c r="M3046" i="6"/>
  <c r="T3045" i="6" a="1"/>
  <c r="T3045" i="6" s="1"/>
  <c r="S3045" i="6" a="1"/>
  <c r="S3045" i="6" s="1"/>
  <c r="R3045" i="6"/>
  <c r="Q3045" i="6"/>
  <c r="P3045" i="6"/>
  <c r="O3045" i="6"/>
  <c r="N3045" i="6"/>
  <c r="M3045" i="6"/>
  <c r="T3044" i="6" a="1"/>
  <c r="T3044" i="6" s="1"/>
  <c r="S3044" i="6" a="1"/>
  <c r="S3044" i="6" s="1"/>
  <c r="R3044" i="6"/>
  <c r="Q3044" i="6"/>
  <c r="P3044" i="6"/>
  <c r="O3044" i="6"/>
  <c r="N3044" i="6"/>
  <c r="M3044" i="6"/>
  <c r="T3043" i="6" a="1"/>
  <c r="T3043" i="6" s="1"/>
  <c r="S3043" i="6" a="1"/>
  <c r="S3043" i="6" s="1"/>
  <c r="R3043" i="6"/>
  <c r="Q3043" i="6"/>
  <c r="P3043" i="6"/>
  <c r="O3043" i="6"/>
  <c r="N3043" i="6"/>
  <c r="M3043" i="6"/>
  <c r="T3042" i="6" a="1"/>
  <c r="T3042" i="6" s="1"/>
  <c r="S3042" i="6" a="1"/>
  <c r="S3042" i="6" s="1"/>
  <c r="R3042" i="6"/>
  <c r="Q3042" i="6"/>
  <c r="P3042" i="6"/>
  <c r="O3042" i="6"/>
  <c r="N3042" i="6"/>
  <c r="M3042" i="6"/>
  <c r="T3041" i="6" a="1"/>
  <c r="T3041" i="6" s="1"/>
  <c r="S3041" i="6" a="1"/>
  <c r="S3041" i="6" s="1"/>
  <c r="R3041" i="6"/>
  <c r="Q3041" i="6"/>
  <c r="P3041" i="6"/>
  <c r="O3041" i="6"/>
  <c r="N3041" i="6"/>
  <c r="M3041" i="6"/>
  <c r="T3040" i="6" a="1"/>
  <c r="T3040" i="6" s="1"/>
  <c r="S3040" i="6" a="1"/>
  <c r="S3040" i="6" s="1"/>
  <c r="R3040" i="6"/>
  <c r="Q3040" i="6"/>
  <c r="P3040" i="6"/>
  <c r="O3040" i="6"/>
  <c r="N3040" i="6"/>
  <c r="M3040" i="6"/>
  <c r="T3039" i="6" a="1"/>
  <c r="T3039" i="6" s="1"/>
  <c r="S3039" i="6" a="1"/>
  <c r="S3039" i="6" s="1"/>
  <c r="R3039" i="6"/>
  <c r="Q3039" i="6"/>
  <c r="P3039" i="6"/>
  <c r="O3039" i="6"/>
  <c r="N3039" i="6"/>
  <c r="M3039" i="6"/>
  <c r="T3038" i="6" a="1"/>
  <c r="T3038" i="6" s="1"/>
  <c r="S3038" i="6" a="1"/>
  <c r="S3038" i="6" s="1"/>
  <c r="R3038" i="6"/>
  <c r="Q3038" i="6"/>
  <c r="P3038" i="6"/>
  <c r="O3038" i="6"/>
  <c r="N3038" i="6"/>
  <c r="M3038" i="6"/>
  <c r="T3037" i="6" a="1"/>
  <c r="T3037" i="6" s="1"/>
  <c r="S3037" i="6" a="1"/>
  <c r="S3037" i="6" s="1"/>
  <c r="R3037" i="6"/>
  <c r="Q3037" i="6"/>
  <c r="P3037" i="6"/>
  <c r="O3037" i="6"/>
  <c r="N3037" i="6"/>
  <c r="M3037" i="6"/>
  <c r="T3036" i="6" a="1"/>
  <c r="T3036" i="6" s="1"/>
  <c r="S3036" i="6" a="1"/>
  <c r="S3036" i="6" s="1"/>
  <c r="R3036" i="6"/>
  <c r="Q3036" i="6"/>
  <c r="P3036" i="6"/>
  <c r="O3036" i="6"/>
  <c r="N3036" i="6"/>
  <c r="M3036" i="6"/>
  <c r="T3035" i="6" a="1"/>
  <c r="T3035" i="6" s="1"/>
  <c r="S3035" i="6" a="1"/>
  <c r="S3035" i="6" s="1"/>
  <c r="R3035" i="6"/>
  <c r="Q3035" i="6"/>
  <c r="P3035" i="6"/>
  <c r="O3035" i="6"/>
  <c r="N3035" i="6"/>
  <c r="M3035" i="6"/>
  <c r="T3034" i="6" a="1"/>
  <c r="T3034" i="6" s="1"/>
  <c r="S3034" i="6" a="1"/>
  <c r="S3034" i="6" s="1"/>
  <c r="R3034" i="6"/>
  <c r="Q3034" i="6"/>
  <c r="P3034" i="6"/>
  <c r="O3034" i="6"/>
  <c r="N3034" i="6"/>
  <c r="M3034" i="6"/>
  <c r="T3033" i="6" a="1"/>
  <c r="T3033" i="6" s="1"/>
  <c r="S3033" i="6" a="1"/>
  <c r="S3033" i="6" s="1"/>
  <c r="R3033" i="6"/>
  <c r="Q3033" i="6"/>
  <c r="P3033" i="6"/>
  <c r="O3033" i="6"/>
  <c r="N3033" i="6"/>
  <c r="M3033" i="6"/>
  <c r="T3032" i="6" a="1"/>
  <c r="T3032" i="6" s="1"/>
  <c r="S3032" i="6" a="1"/>
  <c r="S3032" i="6" s="1"/>
  <c r="R3032" i="6"/>
  <c r="Q3032" i="6"/>
  <c r="P3032" i="6"/>
  <c r="O3032" i="6"/>
  <c r="N3032" i="6"/>
  <c r="M3032" i="6"/>
  <c r="T3031" i="6" a="1"/>
  <c r="T3031" i="6" s="1"/>
  <c r="S3031" i="6" a="1"/>
  <c r="S3031" i="6" s="1"/>
  <c r="R3031" i="6"/>
  <c r="Q3031" i="6"/>
  <c r="P3031" i="6"/>
  <c r="O3031" i="6"/>
  <c r="N3031" i="6"/>
  <c r="M3031" i="6"/>
  <c r="T3030" i="6" a="1"/>
  <c r="T3030" i="6" s="1"/>
  <c r="S3030" i="6" a="1"/>
  <c r="S3030" i="6" s="1"/>
  <c r="R3030" i="6"/>
  <c r="Q3030" i="6"/>
  <c r="P3030" i="6"/>
  <c r="O3030" i="6"/>
  <c r="N3030" i="6"/>
  <c r="M3030" i="6"/>
  <c r="T3029" i="6" a="1"/>
  <c r="T3029" i="6" s="1"/>
  <c r="S3029" i="6" a="1"/>
  <c r="S3029" i="6" s="1"/>
  <c r="R3029" i="6"/>
  <c r="Q3029" i="6"/>
  <c r="P3029" i="6"/>
  <c r="O3029" i="6"/>
  <c r="N3029" i="6"/>
  <c r="M3029" i="6"/>
  <c r="T3028" i="6" a="1"/>
  <c r="T3028" i="6" s="1"/>
  <c r="S3028" i="6" a="1"/>
  <c r="S3028" i="6" s="1"/>
  <c r="R3028" i="6"/>
  <c r="Q3028" i="6"/>
  <c r="P3028" i="6"/>
  <c r="O3028" i="6"/>
  <c r="N3028" i="6"/>
  <c r="M3028" i="6"/>
  <c r="T3027" i="6" a="1"/>
  <c r="T3027" i="6" s="1"/>
  <c r="S3027" i="6" a="1"/>
  <c r="S3027" i="6" s="1"/>
  <c r="R3027" i="6"/>
  <c r="Q3027" i="6"/>
  <c r="P3027" i="6"/>
  <c r="O3027" i="6"/>
  <c r="N3027" i="6"/>
  <c r="M3027" i="6"/>
  <c r="T3026" i="6" a="1"/>
  <c r="T3026" i="6" s="1"/>
  <c r="S3026" i="6" a="1"/>
  <c r="S3026" i="6" s="1"/>
  <c r="R3026" i="6"/>
  <c r="Q3026" i="6"/>
  <c r="P3026" i="6"/>
  <c r="O3026" i="6"/>
  <c r="N3026" i="6"/>
  <c r="M3026" i="6"/>
  <c r="T3025" i="6" a="1"/>
  <c r="T3025" i="6" s="1"/>
  <c r="S3025" i="6" a="1"/>
  <c r="S3025" i="6" s="1"/>
  <c r="R3025" i="6"/>
  <c r="Q3025" i="6"/>
  <c r="P3025" i="6"/>
  <c r="O3025" i="6"/>
  <c r="N3025" i="6"/>
  <c r="M3025" i="6"/>
  <c r="T3024" i="6" a="1"/>
  <c r="T3024" i="6" s="1"/>
  <c r="S3024" i="6" a="1"/>
  <c r="S3024" i="6" s="1"/>
  <c r="R3024" i="6"/>
  <c r="Q3024" i="6"/>
  <c r="P3024" i="6"/>
  <c r="O3024" i="6"/>
  <c r="N3024" i="6"/>
  <c r="M3024" i="6"/>
  <c r="T3023" i="6" a="1"/>
  <c r="T3023" i="6" s="1"/>
  <c r="S3023" i="6" a="1"/>
  <c r="S3023" i="6" s="1"/>
  <c r="R3023" i="6"/>
  <c r="Q3023" i="6"/>
  <c r="P3023" i="6"/>
  <c r="O3023" i="6"/>
  <c r="N3023" i="6"/>
  <c r="M3023" i="6"/>
  <c r="T3022" i="6" a="1"/>
  <c r="T3022" i="6" s="1"/>
  <c r="S3022" i="6" a="1"/>
  <c r="S3022" i="6" s="1"/>
  <c r="R3022" i="6"/>
  <c r="Q3022" i="6"/>
  <c r="P3022" i="6"/>
  <c r="O3022" i="6"/>
  <c r="N3022" i="6"/>
  <c r="M3022" i="6"/>
  <c r="T3021" i="6" a="1"/>
  <c r="T3021" i="6" s="1"/>
  <c r="S3021" i="6" a="1"/>
  <c r="S3021" i="6" s="1"/>
  <c r="R3021" i="6"/>
  <c r="Q3021" i="6"/>
  <c r="P3021" i="6"/>
  <c r="O3021" i="6"/>
  <c r="N3021" i="6"/>
  <c r="M3021" i="6"/>
  <c r="T3020" i="6" a="1"/>
  <c r="T3020" i="6" s="1"/>
  <c r="S3020" i="6" a="1"/>
  <c r="S3020" i="6" s="1"/>
  <c r="R3020" i="6"/>
  <c r="Q3020" i="6"/>
  <c r="P3020" i="6"/>
  <c r="O3020" i="6"/>
  <c r="N3020" i="6"/>
  <c r="M3020" i="6"/>
  <c r="T3019" i="6" a="1"/>
  <c r="T3019" i="6" s="1"/>
  <c r="S3019" i="6" a="1"/>
  <c r="S3019" i="6" s="1"/>
  <c r="R3019" i="6"/>
  <c r="Q3019" i="6"/>
  <c r="P3019" i="6"/>
  <c r="O3019" i="6"/>
  <c r="N3019" i="6"/>
  <c r="M3019" i="6"/>
  <c r="T3018" i="6" a="1"/>
  <c r="T3018" i="6" s="1"/>
  <c r="S3018" i="6" a="1"/>
  <c r="S3018" i="6" s="1"/>
  <c r="R3018" i="6"/>
  <c r="Q3018" i="6"/>
  <c r="P3018" i="6"/>
  <c r="O3018" i="6"/>
  <c r="N3018" i="6"/>
  <c r="M3018" i="6"/>
  <c r="T3017" i="6" a="1"/>
  <c r="T3017" i="6" s="1"/>
  <c r="S3017" i="6" a="1"/>
  <c r="S3017" i="6" s="1"/>
  <c r="R3017" i="6"/>
  <c r="Q3017" i="6"/>
  <c r="P3017" i="6"/>
  <c r="O3017" i="6"/>
  <c r="N3017" i="6"/>
  <c r="M3017" i="6"/>
  <c r="T3016" i="6" a="1"/>
  <c r="T3016" i="6" s="1"/>
  <c r="S3016" i="6" a="1"/>
  <c r="S3016" i="6" s="1"/>
  <c r="R3016" i="6"/>
  <c r="Q3016" i="6"/>
  <c r="P3016" i="6"/>
  <c r="O3016" i="6"/>
  <c r="N3016" i="6"/>
  <c r="M3016" i="6"/>
  <c r="T3015" i="6" a="1"/>
  <c r="T3015" i="6" s="1"/>
  <c r="S3015" i="6" a="1"/>
  <c r="S3015" i="6" s="1"/>
  <c r="R3015" i="6"/>
  <c r="Q3015" i="6"/>
  <c r="P3015" i="6"/>
  <c r="O3015" i="6"/>
  <c r="N3015" i="6"/>
  <c r="M3015" i="6"/>
  <c r="T3014" i="6" a="1"/>
  <c r="T3014" i="6" s="1"/>
  <c r="S3014" i="6" a="1"/>
  <c r="S3014" i="6" s="1"/>
  <c r="R3014" i="6"/>
  <c r="Q3014" i="6"/>
  <c r="P3014" i="6"/>
  <c r="O3014" i="6"/>
  <c r="N3014" i="6"/>
  <c r="M3014" i="6"/>
  <c r="T3013" i="6" a="1"/>
  <c r="T3013" i="6" s="1"/>
  <c r="S3013" i="6" a="1"/>
  <c r="S3013" i="6" s="1"/>
  <c r="R3013" i="6"/>
  <c r="Q3013" i="6"/>
  <c r="P3013" i="6"/>
  <c r="O3013" i="6"/>
  <c r="N3013" i="6"/>
  <c r="M3013" i="6"/>
  <c r="T3012" i="6" a="1"/>
  <c r="T3012" i="6" s="1"/>
  <c r="S3012" i="6" a="1"/>
  <c r="S3012" i="6" s="1"/>
  <c r="R3012" i="6"/>
  <c r="Q3012" i="6"/>
  <c r="P3012" i="6"/>
  <c r="O3012" i="6"/>
  <c r="N3012" i="6"/>
  <c r="M3012" i="6"/>
  <c r="T3011" i="6" a="1"/>
  <c r="T3011" i="6" s="1"/>
  <c r="S3011" i="6" a="1"/>
  <c r="S3011" i="6" s="1"/>
  <c r="R3011" i="6"/>
  <c r="Q3011" i="6"/>
  <c r="P3011" i="6"/>
  <c r="O3011" i="6"/>
  <c r="N3011" i="6"/>
  <c r="M3011" i="6"/>
  <c r="T3010" i="6" a="1"/>
  <c r="T3010" i="6" s="1"/>
  <c r="S3010" i="6" a="1"/>
  <c r="S3010" i="6" s="1"/>
  <c r="R3010" i="6"/>
  <c r="Q3010" i="6"/>
  <c r="P3010" i="6"/>
  <c r="O3010" i="6"/>
  <c r="N3010" i="6"/>
  <c r="M3010" i="6"/>
  <c r="T3009" i="6" a="1"/>
  <c r="T3009" i="6" s="1"/>
  <c r="S3009" i="6" a="1"/>
  <c r="S3009" i="6" s="1"/>
  <c r="R3009" i="6"/>
  <c r="Q3009" i="6"/>
  <c r="P3009" i="6"/>
  <c r="O3009" i="6"/>
  <c r="N3009" i="6"/>
  <c r="M3009" i="6"/>
  <c r="T3008" i="6" a="1"/>
  <c r="T3008" i="6" s="1"/>
  <c r="S3008" i="6" a="1"/>
  <c r="S3008" i="6" s="1"/>
  <c r="R3008" i="6"/>
  <c r="Q3008" i="6"/>
  <c r="P3008" i="6"/>
  <c r="O3008" i="6"/>
  <c r="N3008" i="6"/>
  <c r="M3008" i="6"/>
  <c r="T3007" i="6" a="1"/>
  <c r="T3007" i="6" s="1"/>
  <c r="S3007" i="6" a="1"/>
  <c r="S3007" i="6" s="1"/>
  <c r="R3007" i="6"/>
  <c r="Q3007" i="6"/>
  <c r="P3007" i="6"/>
  <c r="O3007" i="6"/>
  <c r="N3007" i="6"/>
  <c r="M3007" i="6"/>
  <c r="T3006" i="6" a="1"/>
  <c r="T3006" i="6" s="1"/>
  <c r="S3006" i="6" a="1"/>
  <c r="S3006" i="6" s="1"/>
  <c r="R3006" i="6"/>
  <c r="Q3006" i="6"/>
  <c r="P3006" i="6"/>
  <c r="O3006" i="6"/>
  <c r="N3006" i="6"/>
  <c r="M3006" i="6"/>
  <c r="T3005" i="6" a="1"/>
  <c r="T3005" i="6" s="1"/>
  <c r="S3005" i="6" a="1"/>
  <c r="S3005" i="6" s="1"/>
  <c r="R3005" i="6"/>
  <c r="Q3005" i="6"/>
  <c r="P3005" i="6"/>
  <c r="O3005" i="6"/>
  <c r="N3005" i="6"/>
  <c r="M3005" i="6"/>
  <c r="T3004" i="6" a="1"/>
  <c r="T3004" i="6" s="1"/>
  <c r="S3004" i="6" a="1"/>
  <c r="S3004" i="6" s="1"/>
  <c r="R3004" i="6"/>
  <c r="Q3004" i="6"/>
  <c r="P3004" i="6"/>
  <c r="O3004" i="6"/>
  <c r="N3004" i="6"/>
  <c r="M3004" i="6"/>
  <c r="T3003" i="6" a="1"/>
  <c r="T3003" i="6" s="1"/>
  <c r="S3003" i="6" a="1"/>
  <c r="S3003" i="6" s="1"/>
  <c r="R3003" i="6"/>
  <c r="Q3003" i="6"/>
  <c r="P3003" i="6"/>
  <c r="O3003" i="6"/>
  <c r="N3003" i="6"/>
  <c r="M3003" i="6"/>
  <c r="T3002" i="6" a="1"/>
  <c r="T3002" i="6" s="1"/>
  <c r="S3002" i="6" a="1"/>
  <c r="S3002" i="6" s="1"/>
  <c r="R3002" i="6"/>
  <c r="Q3002" i="6"/>
  <c r="P3002" i="6"/>
  <c r="O3002" i="6"/>
  <c r="N3002" i="6"/>
  <c r="M3002" i="6"/>
  <c r="T3001" i="6" a="1"/>
  <c r="T3001" i="6" s="1"/>
  <c r="S3001" i="6" a="1"/>
  <c r="S3001" i="6" s="1"/>
  <c r="R3001" i="6"/>
  <c r="Q3001" i="6"/>
  <c r="P3001" i="6"/>
  <c r="O3001" i="6"/>
  <c r="N3001" i="6"/>
  <c r="M3001" i="6"/>
  <c r="T3000" i="6" a="1"/>
  <c r="T3000" i="6" s="1"/>
  <c r="S3000" i="6" a="1"/>
  <c r="S3000" i="6" s="1"/>
  <c r="R3000" i="6"/>
  <c r="Q3000" i="6"/>
  <c r="P3000" i="6"/>
  <c r="O3000" i="6"/>
  <c r="N3000" i="6"/>
  <c r="M3000" i="6"/>
  <c r="T2999" i="6" a="1"/>
  <c r="T2999" i="6" s="1"/>
  <c r="S2999" i="6" a="1"/>
  <c r="S2999" i="6" s="1"/>
  <c r="R2999" i="6"/>
  <c r="Q2999" i="6"/>
  <c r="P2999" i="6"/>
  <c r="O2999" i="6"/>
  <c r="N2999" i="6"/>
  <c r="M2999" i="6"/>
  <c r="T2998" i="6" a="1"/>
  <c r="T2998" i="6" s="1"/>
  <c r="S2998" i="6" a="1"/>
  <c r="S2998" i="6" s="1"/>
  <c r="R2998" i="6"/>
  <c r="Q2998" i="6"/>
  <c r="P2998" i="6"/>
  <c r="O2998" i="6"/>
  <c r="N2998" i="6"/>
  <c r="M2998" i="6"/>
  <c r="T2997" i="6" a="1"/>
  <c r="T2997" i="6" s="1"/>
  <c r="S2997" i="6" a="1"/>
  <c r="S2997" i="6" s="1"/>
  <c r="R2997" i="6"/>
  <c r="Q2997" i="6"/>
  <c r="P2997" i="6"/>
  <c r="O2997" i="6"/>
  <c r="N2997" i="6"/>
  <c r="M2997" i="6"/>
  <c r="T2996" i="6" a="1"/>
  <c r="T2996" i="6" s="1"/>
  <c r="S2996" i="6" a="1"/>
  <c r="S2996" i="6" s="1"/>
  <c r="R2996" i="6"/>
  <c r="Q2996" i="6"/>
  <c r="P2996" i="6"/>
  <c r="O2996" i="6"/>
  <c r="N2996" i="6"/>
  <c r="M2996" i="6"/>
  <c r="T2995" i="6" a="1"/>
  <c r="T2995" i="6" s="1"/>
  <c r="S2995" i="6" a="1"/>
  <c r="S2995" i="6" s="1"/>
  <c r="R2995" i="6"/>
  <c r="Q2995" i="6"/>
  <c r="P2995" i="6"/>
  <c r="O2995" i="6"/>
  <c r="N2995" i="6"/>
  <c r="M2995" i="6"/>
  <c r="T2994" i="6"/>
  <c r="T2994" i="6" a="1"/>
  <c r="S2994" i="6" a="1"/>
  <c r="S2994" i="6" s="1"/>
  <c r="R2994" i="6"/>
  <c r="Q2994" i="6"/>
  <c r="P2994" i="6"/>
  <c r="O2994" i="6"/>
  <c r="N2994" i="6"/>
  <c r="M2994" i="6"/>
  <c r="T2993" i="6" a="1"/>
  <c r="T2993" i="6" s="1"/>
  <c r="S2993" i="6" a="1"/>
  <c r="S2993" i="6" s="1"/>
  <c r="R2993" i="6"/>
  <c r="Q2993" i="6"/>
  <c r="P2993" i="6"/>
  <c r="O2993" i="6"/>
  <c r="N2993" i="6"/>
  <c r="M2993" i="6"/>
  <c r="T2992" i="6" a="1"/>
  <c r="T2992" i="6" s="1"/>
  <c r="S2992" i="6"/>
  <c r="S2992" i="6" a="1"/>
  <c r="R2992" i="6"/>
  <c r="Q2992" i="6"/>
  <c r="P2992" i="6"/>
  <c r="O2992" i="6"/>
  <c r="N2992" i="6"/>
  <c r="M2992" i="6"/>
  <c r="T2991" i="6"/>
  <c r="T2991" i="6" a="1"/>
  <c r="S2991" i="6"/>
  <c r="S2991" i="6" a="1"/>
  <c r="R2991" i="6"/>
  <c r="Q2991" i="6"/>
  <c r="P2991" i="6"/>
  <c r="O2991" i="6"/>
  <c r="N2991" i="6"/>
  <c r="M2991" i="6"/>
  <c r="T2990" i="6"/>
  <c r="T2990" i="6" a="1"/>
  <c r="S2990" i="6" a="1"/>
  <c r="S2990" i="6" s="1"/>
  <c r="R2990" i="6"/>
  <c r="Q2990" i="6"/>
  <c r="P2990" i="6"/>
  <c r="O2990" i="6"/>
  <c r="N2990" i="6"/>
  <c r="M2990" i="6"/>
  <c r="T2989" i="6" a="1"/>
  <c r="T2989" i="6" s="1"/>
  <c r="S2989" i="6"/>
  <c r="S2989" i="6" a="1"/>
  <c r="R2989" i="6"/>
  <c r="Q2989" i="6"/>
  <c r="P2989" i="6"/>
  <c r="O2989" i="6"/>
  <c r="N2989" i="6"/>
  <c r="M2989" i="6"/>
  <c r="T2988" i="6"/>
  <c r="T2988" i="6" a="1"/>
  <c r="S2988" i="6" a="1"/>
  <c r="S2988" i="6" s="1"/>
  <c r="R2988" i="6"/>
  <c r="Q2988" i="6"/>
  <c r="P2988" i="6"/>
  <c r="O2988" i="6"/>
  <c r="N2988" i="6"/>
  <c r="M2988" i="6"/>
  <c r="T2987" i="6" a="1"/>
  <c r="T2987" i="6" s="1"/>
  <c r="S2987" i="6"/>
  <c r="S2987" i="6" a="1"/>
  <c r="R2987" i="6"/>
  <c r="Q2987" i="6"/>
  <c r="P2987" i="6"/>
  <c r="O2987" i="6"/>
  <c r="N2987" i="6"/>
  <c r="M2987" i="6"/>
  <c r="T2986" i="6"/>
  <c r="T2986" i="6" a="1"/>
  <c r="S2986" i="6" a="1"/>
  <c r="S2986" i="6" s="1"/>
  <c r="R2986" i="6"/>
  <c r="Q2986" i="6"/>
  <c r="P2986" i="6"/>
  <c r="O2986" i="6"/>
  <c r="N2986" i="6"/>
  <c r="M2986" i="6"/>
  <c r="T2985" i="6" a="1"/>
  <c r="T2985" i="6" s="1"/>
  <c r="S2985" i="6"/>
  <c r="S2985" i="6" a="1"/>
  <c r="R2985" i="6"/>
  <c r="Q2985" i="6"/>
  <c r="P2985" i="6"/>
  <c r="O2985" i="6"/>
  <c r="N2985" i="6"/>
  <c r="M2985" i="6"/>
  <c r="T2984" i="6"/>
  <c r="T2984" i="6" a="1"/>
  <c r="S2984" i="6"/>
  <c r="S2984" i="6" a="1"/>
  <c r="R2984" i="6"/>
  <c r="Q2984" i="6"/>
  <c r="P2984" i="6"/>
  <c r="O2984" i="6"/>
  <c r="N2984" i="6"/>
  <c r="M2984" i="6"/>
  <c r="T2983" i="6"/>
  <c r="T2983" i="6" a="1"/>
  <c r="S2983" i="6" a="1"/>
  <c r="S2983" i="6" s="1"/>
  <c r="R2983" i="6"/>
  <c r="Q2983" i="6"/>
  <c r="P2983" i="6"/>
  <c r="O2983" i="6"/>
  <c r="N2983" i="6"/>
  <c r="M2983" i="6"/>
  <c r="T2982" i="6" a="1"/>
  <c r="T2982" i="6" s="1"/>
  <c r="S2982" i="6" a="1"/>
  <c r="S2982" i="6" s="1"/>
  <c r="R2982" i="6"/>
  <c r="Q2982" i="6"/>
  <c r="P2982" i="6"/>
  <c r="O2982" i="6"/>
  <c r="N2982" i="6"/>
  <c r="M2982" i="6"/>
  <c r="T2981" i="6" a="1"/>
  <c r="T2981" i="6" s="1"/>
  <c r="S2981" i="6"/>
  <c r="S2981" i="6" a="1"/>
  <c r="R2981" i="6"/>
  <c r="Q2981" i="6"/>
  <c r="P2981" i="6"/>
  <c r="O2981" i="6"/>
  <c r="N2981" i="6"/>
  <c r="M2981" i="6"/>
  <c r="T2980" i="6"/>
  <c r="T2980" i="6" a="1"/>
  <c r="S2980" i="6"/>
  <c r="S2980" i="6" a="1"/>
  <c r="R2980" i="6"/>
  <c r="Q2980" i="6"/>
  <c r="P2980" i="6"/>
  <c r="O2980" i="6"/>
  <c r="N2980" i="6"/>
  <c r="M2980" i="6"/>
  <c r="T2979" i="6"/>
  <c r="T2979" i="6" a="1"/>
  <c r="S2979" i="6"/>
  <c r="S2979" i="6" a="1"/>
  <c r="R2979" i="6"/>
  <c r="Q2979" i="6"/>
  <c r="P2979" i="6"/>
  <c r="O2979" i="6"/>
  <c r="N2979" i="6"/>
  <c r="M2979" i="6"/>
  <c r="T2978" i="6"/>
  <c r="T2978" i="6" a="1"/>
  <c r="S2978" i="6" a="1"/>
  <c r="S2978" i="6" s="1"/>
  <c r="R2978" i="6"/>
  <c r="Q2978" i="6"/>
  <c r="P2978" i="6"/>
  <c r="O2978" i="6"/>
  <c r="N2978" i="6"/>
  <c r="M2978" i="6"/>
  <c r="T2977" i="6" a="1"/>
  <c r="T2977" i="6" s="1"/>
  <c r="S2977" i="6" a="1"/>
  <c r="S2977" i="6" s="1"/>
  <c r="R2977" i="6"/>
  <c r="Q2977" i="6"/>
  <c r="P2977" i="6"/>
  <c r="O2977" i="6"/>
  <c r="N2977" i="6"/>
  <c r="M2977" i="6"/>
  <c r="T2976" i="6" a="1"/>
  <c r="T2976" i="6" s="1"/>
  <c r="S2976" i="6"/>
  <c r="S2976" i="6" a="1"/>
  <c r="R2976" i="6"/>
  <c r="Q2976" i="6"/>
  <c r="P2976" i="6"/>
  <c r="O2976" i="6"/>
  <c r="N2976" i="6"/>
  <c r="M2976" i="6"/>
  <c r="T2975" i="6"/>
  <c r="T2975" i="6" a="1"/>
  <c r="S2975" i="6"/>
  <c r="S2975" i="6" a="1"/>
  <c r="R2975" i="6"/>
  <c r="Q2975" i="6"/>
  <c r="P2975" i="6"/>
  <c r="O2975" i="6"/>
  <c r="N2975" i="6"/>
  <c r="M2975" i="6"/>
  <c r="T2974" i="6"/>
  <c r="T2974" i="6" a="1"/>
  <c r="S2974" i="6" a="1"/>
  <c r="S2974" i="6" s="1"/>
  <c r="R2974" i="6"/>
  <c r="Q2974" i="6"/>
  <c r="P2974" i="6"/>
  <c r="O2974" i="6"/>
  <c r="N2974" i="6"/>
  <c r="M2974" i="6"/>
  <c r="T2973" i="6" a="1"/>
  <c r="T2973" i="6" s="1"/>
  <c r="S2973" i="6"/>
  <c r="S2973" i="6" a="1"/>
  <c r="R2973" i="6"/>
  <c r="Q2973" i="6"/>
  <c r="P2973" i="6"/>
  <c r="O2973" i="6"/>
  <c r="N2973" i="6"/>
  <c r="M2973" i="6"/>
  <c r="T2972" i="6"/>
  <c r="T2972" i="6" a="1"/>
  <c r="S2972" i="6" a="1"/>
  <c r="S2972" i="6" s="1"/>
  <c r="R2972" i="6"/>
  <c r="Q2972" i="6"/>
  <c r="P2972" i="6"/>
  <c r="O2972" i="6"/>
  <c r="N2972" i="6"/>
  <c r="M2972" i="6"/>
  <c r="T2971" i="6" a="1"/>
  <c r="T2971" i="6" s="1"/>
  <c r="S2971" i="6"/>
  <c r="S2971" i="6" a="1"/>
  <c r="R2971" i="6"/>
  <c r="Q2971" i="6"/>
  <c r="P2971" i="6"/>
  <c r="O2971" i="6"/>
  <c r="N2971" i="6"/>
  <c r="M2971" i="6"/>
  <c r="T2970" i="6"/>
  <c r="T2970" i="6" a="1"/>
  <c r="S2970" i="6" a="1"/>
  <c r="S2970" i="6" s="1"/>
  <c r="R2970" i="6"/>
  <c r="Q2970" i="6"/>
  <c r="P2970" i="6"/>
  <c r="O2970" i="6"/>
  <c r="N2970" i="6"/>
  <c r="M2970" i="6"/>
  <c r="T2969" i="6" a="1"/>
  <c r="T2969" i="6" s="1"/>
  <c r="S2969" i="6"/>
  <c r="S2969" i="6" a="1"/>
  <c r="R2969" i="6"/>
  <c r="Q2969" i="6"/>
  <c r="P2969" i="6"/>
  <c r="O2969" i="6"/>
  <c r="N2969" i="6"/>
  <c r="M2969" i="6"/>
  <c r="T2968" i="6"/>
  <c r="T2968" i="6" a="1"/>
  <c r="S2968" i="6"/>
  <c r="S2968" i="6" a="1"/>
  <c r="R2968" i="6"/>
  <c r="Q2968" i="6"/>
  <c r="P2968" i="6"/>
  <c r="O2968" i="6"/>
  <c r="N2968" i="6"/>
  <c r="M2968" i="6"/>
  <c r="T2967" i="6"/>
  <c r="T2967" i="6" a="1"/>
  <c r="S2967" i="6" a="1"/>
  <c r="S2967" i="6" s="1"/>
  <c r="R2967" i="6"/>
  <c r="Q2967" i="6"/>
  <c r="P2967" i="6"/>
  <c r="O2967" i="6"/>
  <c r="N2967" i="6"/>
  <c r="M2967" i="6"/>
  <c r="T2966" i="6" a="1"/>
  <c r="T2966" i="6" s="1"/>
  <c r="S2966" i="6" a="1"/>
  <c r="S2966" i="6" s="1"/>
  <c r="R2966" i="6"/>
  <c r="Q2966" i="6"/>
  <c r="P2966" i="6"/>
  <c r="O2966" i="6"/>
  <c r="N2966" i="6"/>
  <c r="M2966" i="6"/>
  <c r="T2965" i="6" a="1"/>
  <c r="T2965" i="6" s="1"/>
  <c r="S2965" i="6"/>
  <c r="S2965" i="6" a="1"/>
  <c r="R2965" i="6"/>
  <c r="Q2965" i="6"/>
  <c r="P2965" i="6"/>
  <c r="O2965" i="6"/>
  <c r="N2965" i="6"/>
  <c r="M2965" i="6"/>
  <c r="T2964" i="6"/>
  <c r="T2964" i="6" a="1"/>
  <c r="S2964" i="6"/>
  <c r="S2964" i="6" a="1"/>
  <c r="R2964" i="6"/>
  <c r="Q2964" i="6"/>
  <c r="P2964" i="6"/>
  <c r="O2964" i="6"/>
  <c r="N2964" i="6"/>
  <c r="M2964" i="6"/>
  <c r="T2963" i="6"/>
  <c r="T2963" i="6" a="1"/>
  <c r="S2963" i="6"/>
  <c r="S2963" i="6" a="1"/>
  <c r="R2963" i="6"/>
  <c r="Q2963" i="6"/>
  <c r="P2963" i="6"/>
  <c r="O2963" i="6"/>
  <c r="N2963" i="6"/>
  <c r="M2963" i="6"/>
  <c r="T2962" i="6"/>
  <c r="T2962" i="6" a="1"/>
  <c r="S2962" i="6" a="1"/>
  <c r="S2962" i="6" s="1"/>
  <c r="R2962" i="6"/>
  <c r="Q2962" i="6"/>
  <c r="P2962" i="6"/>
  <c r="O2962" i="6"/>
  <c r="N2962" i="6"/>
  <c r="M2962" i="6"/>
  <c r="T2961" i="6" a="1"/>
  <c r="T2961" i="6" s="1"/>
  <c r="S2961" i="6" a="1"/>
  <c r="S2961" i="6" s="1"/>
  <c r="R2961" i="6"/>
  <c r="Q2961" i="6"/>
  <c r="P2961" i="6"/>
  <c r="O2961" i="6"/>
  <c r="N2961" i="6"/>
  <c r="M2961" i="6"/>
  <c r="T2960" i="6" a="1"/>
  <c r="T2960" i="6" s="1"/>
  <c r="S2960" i="6"/>
  <c r="S2960" i="6" a="1"/>
  <c r="R2960" i="6"/>
  <c r="Q2960" i="6"/>
  <c r="P2960" i="6"/>
  <c r="O2960" i="6"/>
  <c r="N2960" i="6"/>
  <c r="M2960" i="6"/>
  <c r="T2959" i="6"/>
  <c r="T2959" i="6" a="1"/>
  <c r="S2959" i="6"/>
  <c r="S2959" i="6" a="1"/>
  <c r="R2959" i="6"/>
  <c r="Q2959" i="6"/>
  <c r="P2959" i="6"/>
  <c r="O2959" i="6"/>
  <c r="N2959" i="6"/>
  <c r="M2959" i="6"/>
  <c r="T2958" i="6"/>
  <c r="T2958" i="6" a="1"/>
  <c r="S2958" i="6" a="1"/>
  <c r="S2958" i="6" s="1"/>
  <c r="R2958" i="6"/>
  <c r="Q2958" i="6"/>
  <c r="P2958" i="6"/>
  <c r="O2958" i="6"/>
  <c r="N2958" i="6"/>
  <c r="M2958" i="6"/>
  <c r="T2957" i="6" a="1"/>
  <c r="T2957" i="6" s="1"/>
  <c r="S2957" i="6"/>
  <c r="S2957" i="6" a="1"/>
  <c r="R2957" i="6"/>
  <c r="Q2957" i="6"/>
  <c r="P2957" i="6"/>
  <c r="O2957" i="6"/>
  <c r="N2957" i="6"/>
  <c r="M2957" i="6"/>
  <c r="T2956" i="6"/>
  <c r="T2956" i="6" a="1"/>
  <c r="S2956" i="6" a="1"/>
  <c r="S2956" i="6" s="1"/>
  <c r="R2956" i="6"/>
  <c r="Q2956" i="6"/>
  <c r="P2956" i="6"/>
  <c r="O2956" i="6"/>
  <c r="N2956" i="6"/>
  <c r="M2956" i="6"/>
  <c r="T2955" i="6" a="1"/>
  <c r="T2955" i="6" s="1"/>
  <c r="S2955" i="6"/>
  <c r="S2955" i="6" a="1"/>
  <c r="R2955" i="6"/>
  <c r="Q2955" i="6"/>
  <c r="P2955" i="6"/>
  <c r="O2955" i="6"/>
  <c r="N2955" i="6"/>
  <c r="M2955" i="6"/>
  <c r="T2954" i="6"/>
  <c r="T2954" i="6" a="1"/>
  <c r="S2954" i="6" a="1"/>
  <c r="S2954" i="6" s="1"/>
  <c r="R2954" i="6"/>
  <c r="Q2954" i="6"/>
  <c r="P2954" i="6"/>
  <c r="O2954" i="6"/>
  <c r="N2954" i="6"/>
  <c r="M2954" i="6"/>
  <c r="T2953" i="6" a="1"/>
  <c r="T2953" i="6" s="1"/>
  <c r="S2953" i="6"/>
  <c r="S2953" i="6" a="1"/>
  <c r="R2953" i="6"/>
  <c r="Q2953" i="6"/>
  <c r="P2953" i="6"/>
  <c r="O2953" i="6"/>
  <c r="N2953" i="6"/>
  <c r="M2953" i="6"/>
  <c r="T2952" i="6"/>
  <c r="T2952" i="6" a="1"/>
  <c r="S2952" i="6"/>
  <c r="S2952" i="6" a="1"/>
  <c r="R2952" i="6"/>
  <c r="Q2952" i="6"/>
  <c r="P2952" i="6"/>
  <c r="O2952" i="6"/>
  <c r="N2952" i="6"/>
  <c r="M2952" i="6"/>
  <c r="T2951" i="6"/>
  <c r="T2951" i="6" a="1"/>
  <c r="S2951" i="6" a="1"/>
  <c r="S2951" i="6" s="1"/>
  <c r="R2951" i="6"/>
  <c r="Q2951" i="6"/>
  <c r="P2951" i="6"/>
  <c r="O2951" i="6"/>
  <c r="N2951" i="6"/>
  <c r="M2951" i="6"/>
  <c r="T2950" i="6" a="1"/>
  <c r="T2950" i="6" s="1"/>
  <c r="S2950" i="6" a="1"/>
  <c r="S2950" i="6" s="1"/>
  <c r="R2950" i="6"/>
  <c r="Q2950" i="6"/>
  <c r="P2950" i="6"/>
  <c r="O2950" i="6"/>
  <c r="N2950" i="6"/>
  <c r="M2950" i="6"/>
  <c r="T2949" i="6" a="1"/>
  <c r="T2949" i="6" s="1"/>
  <c r="S2949" i="6"/>
  <c r="S2949" i="6" a="1"/>
  <c r="R2949" i="6"/>
  <c r="Q2949" i="6"/>
  <c r="P2949" i="6"/>
  <c r="O2949" i="6"/>
  <c r="N2949" i="6"/>
  <c r="M2949" i="6"/>
  <c r="T2948" i="6"/>
  <c r="T2948" i="6" a="1"/>
  <c r="S2948" i="6"/>
  <c r="S2948" i="6" a="1"/>
  <c r="R2948" i="6"/>
  <c r="Q2948" i="6"/>
  <c r="P2948" i="6"/>
  <c r="O2948" i="6"/>
  <c r="N2948" i="6"/>
  <c r="M2948" i="6"/>
  <c r="T2947" i="6"/>
  <c r="T2947" i="6" a="1"/>
  <c r="S2947" i="6"/>
  <c r="S2947" i="6" a="1"/>
  <c r="R2947" i="6"/>
  <c r="Q2947" i="6"/>
  <c r="P2947" i="6"/>
  <c r="O2947" i="6"/>
  <c r="N2947" i="6"/>
  <c r="M2947" i="6"/>
  <c r="T2946" i="6"/>
  <c r="T2946" i="6" a="1"/>
  <c r="S2946" i="6" a="1"/>
  <c r="S2946" i="6" s="1"/>
  <c r="R2946" i="6"/>
  <c r="Q2946" i="6"/>
  <c r="P2946" i="6"/>
  <c r="O2946" i="6"/>
  <c r="N2946" i="6"/>
  <c r="M2946" i="6"/>
  <c r="T2945" i="6" a="1"/>
  <c r="T2945" i="6" s="1"/>
  <c r="S2945" i="6" a="1"/>
  <c r="S2945" i="6" s="1"/>
  <c r="R2945" i="6"/>
  <c r="Q2945" i="6"/>
  <c r="P2945" i="6"/>
  <c r="O2945" i="6"/>
  <c r="N2945" i="6"/>
  <c r="M2945" i="6"/>
  <c r="T2944" i="6" a="1"/>
  <c r="T2944" i="6" s="1"/>
  <c r="S2944" i="6"/>
  <c r="S2944" i="6" a="1"/>
  <c r="R2944" i="6"/>
  <c r="Q2944" i="6"/>
  <c r="P2944" i="6"/>
  <c r="O2944" i="6"/>
  <c r="N2944" i="6"/>
  <c r="M2944" i="6"/>
  <c r="T2943" i="6"/>
  <c r="T2943" i="6" a="1"/>
  <c r="S2943" i="6"/>
  <c r="S2943" i="6" a="1"/>
  <c r="R2943" i="6"/>
  <c r="Q2943" i="6"/>
  <c r="P2943" i="6"/>
  <c r="O2943" i="6"/>
  <c r="N2943" i="6"/>
  <c r="M2943" i="6"/>
  <c r="T2942" i="6"/>
  <c r="T2942" i="6" a="1"/>
  <c r="S2942" i="6" a="1"/>
  <c r="S2942" i="6" s="1"/>
  <c r="R2942" i="6"/>
  <c r="Q2942" i="6"/>
  <c r="P2942" i="6"/>
  <c r="O2942" i="6"/>
  <c r="N2942" i="6"/>
  <c r="M2942" i="6"/>
  <c r="T2941" i="6" a="1"/>
  <c r="T2941" i="6" s="1"/>
  <c r="S2941" i="6"/>
  <c r="S2941" i="6" a="1"/>
  <c r="R2941" i="6"/>
  <c r="Q2941" i="6"/>
  <c r="P2941" i="6"/>
  <c r="O2941" i="6"/>
  <c r="N2941" i="6"/>
  <c r="M2941" i="6"/>
  <c r="T2940" i="6"/>
  <c r="T2940" i="6" a="1"/>
  <c r="S2940" i="6" a="1"/>
  <c r="S2940" i="6" s="1"/>
  <c r="R2940" i="6"/>
  <c r="Q2940" i="6"/>
  <c r="P2940" i="6"/>
  <c r="O2940" i="6"/>
  <c r="N2940" i="6"/>
  <c r="M2940" i="6"/>
  <c r="T2939" i="6" a="1"/>
  <c r="T2939" i="6" s="1"/>
  <c r="S2939" i="6"/>
  <c r="S2939" i="6" a="1"/>
  <c r="R2939" i="6"/>
  <c r="Q2939" i="6"/>
  <c r="P2939" i="6"/>
  <c r="O2939" i="6"/>
  <c r="N2939" i="6"/>
  <c r="M2939" i="6"/>
  <c r="T2938" i="6"/>
  <c r="T2938" i="6" a="1"/>
  <c r="S2938" i="6" a="1"/>
  <c r="S2938" i="6" s="1"/>
  <c r="R2938" i="6"/>
  <c r="Q2938" i="6"/>
  <c r="P2938" i="6"/>
  <c r="O2938" i="6"/>
  <c r="N2938" i="6"/>
  <c r="M2938" i="6"/>
  <c r="T2937" i="6" a="1"/>
  <c r="T2937" i="6" s="1"/>
  <c r="S2937" i="6"/>
  <c r="S2937" i="6" a="1"/>
  <c r="R2937" i="6"/>
  <c r="Q2937" i="6"/>
  <c r="P2937" i="6"/>
  <c r="O2937" i="6"/>
  <c r="N2937" i="6"/>
  <c r="M2937" i="6"/>
  <c r="T2936" i="6"/>
  <c r="T2936" i="6" a="1"/>
  <c r="S2936" i="6"/>
  <c r="S2936" i="6" a="1"/>
  <c r="R2936" i="6"/>
  <c r="Q2936" i="6"/>
  <c r="P2936" i="6"/>
  <c r="O2936" i="6"/>
  <c r="N2936" i="6"/>
  <c r="M2936" i="6"/>
  <c r="T2935" i="6"/>
  <c r="T2935" i="6" a="1"/>
  <c r="S2935" i="6" a="1"/>
  <c r="S2935" i="6" s="1"/>
  <c r="R2935" i="6"/>
  <c r="Q2935" i="6"/>
  <c r="P2935" i="6"/>
  <c r="O2935" i="6"/>
  <c r="N2935" i="6"/>
  <c r="M2935" i="6"/>
  <c r="T2934" i="6" a="1"/>
  <c r="T2934" i="6" s="1"/>
  <c r="S2934" i="6" a="1"/>
  <c r="S2934" i="6" s="1"/>
  <c r="R2934" i="6"/>
  <c r="Q2934" i="6"/>
  <c r="P2934" i="6"/>
  <c r="O2934" i="6"/>
  <c r="N2934" i="6"/>
  <c r="M2934" i="6"/>
  <c r="T2933" i="6" a="1"/>
  <c r="T2933" i="6" s="1"/>
  <c r="S2933" i="6"/>
  <c r="S2933" i="6" a="1"/>
  <c r="R2933" i="6"/>
  <c r="Q2933" i="6"/>
  <c r="P2933" i="6"/>
  <c r="O2933" i="6"/>
  <c r="N2933" i="6"/>
  <c r="M2933" i="6"/>
  <c r="T2932" i="6"/>
  <c r="T2932" i="6" a="1"/>
  <c r="S2932" i="6"/>
  <c r="S2932" i="6" a="1"/>
  <c r="R2932" i="6"/>
  <c r="Q2932" i="6"/>
  <c r="P2932" i="6"/>
  <c r="O2932" i="6"/>
  <c r="N2932" i="6"/>
  <c r="M2932" i="6"/>
  <c r="T2931" i="6"/>
  <c r="T2931" i="6" a="1"/>
  <c r="S2931" i="6"/>
  <c r="S2931" i="6" a="1"/>
  <c r="R2931" i="6"/>
  <c r="Q2931" i="6"/>
  <c r="P2931" i="6"/>
  <c r="O2931" i="6"/>
  <c r="N2931" i="6"/>
  <c r="M2931" i="6"/>
  <c r="T2930" i="6"/>
  <c r="T2930" i="6" a="1"/>
  <c r="S2930" i="6" a="1"/>
  <c r="S2930" i="6" s="1"/>
  <c r="R2930" i="6"/>
  <c r="Q2930" i="6"/>
  <c r="P2930" i="6"/>
  <c r="O2930" i="6"/>
  <c r="N2930" i="6"/>
  <c r="M2930" i="6"/>
  <c r="T2929" i="6" a="1"/>
  <c r="T2929" i="6" s="1"/>
  <c r="S2929" i="6" a="1"/>
  <c r="S2929" i="6" s="1"/>
  <c r="R2929" i="6"/>
  <c r="Q2929" i="6"/>
  <c r="P2929" i="6"/>
  <c r="O2929" i="6"/>
  <c r="N2929" i="6"/>
  <c r="M2929" i="6"/>
  <c r="T2928" i="6" a="1"/>
  <c r="T2928" i="6" s="1"/>
  <c r="S2928" i="6"/>
  <c r="S2928" i="6" a="1"/>
  <c r="R2928" i="6"/>
  <c r="Q2928" i="6"/>
  <c r="P2928" i="6"/>
  <c r="O2928" i="6"/>
  <c r="N2928" i="6"/>
  <c r="M2928" i="6"/>
  <c r="T2927" i="6"/>
  <c r="T2927" i="6" a="1"/>
  <c r="S2927" i="6"/>
  <c r="S2927" i="6" a="1"/>
  <c r="R2927" i="6"/>
  <c r="Q2927" i="6"/>
  <c r="P2927" i="6"/>
  <c r="O2927" i="6"/>
  <c r="N2927" i="6"/>
  <c r="M2927" i="6"/>
  <c r="T2926" i="6"/>
  <c r="T2926" i="6" a="1"/>
  <c r="S2926" i="6" a="1"/>
  <c r="S2926" i="6" s="1"/>
  <c r="R2926" i="6"/>
  <c r="Q2926" i="6"/>
  <c r="P2926" i="6"/>
  <c r="O2926" i="6"/>
  <c r="N2926" i="6"/>
  <c r="M2926" i="6"/>
  <c r="T2925" i="6" a="1"/>
  <c r="T2925" i="6" s="1"/>
  <c r="S2925" i="6"/>
  <c r="S2925" i="6" a="1"/>
  <c r="R2925" i="6"/>
  <c r="Q2925" i="6"/>
  <c r="P2925" i="6"/>
  <c r="O2925" i="6"/>
  <c r="N2925" i="6"/>
  <c r="M2925" i="6"/>
  <c r="T2924" i="6"/>
  <c r="T2924" i="6" a="1"/>
  <c r="S2924" i="6" a="1"/>
  <c r="S2924" i="6" s="1"/>
  <c r="R2924" i="6"/>
  <c r="Q2924" i="6"/>
  <c r="P2924" i="6"/>
  <c r="O2924" i="6"/>
  <c r="N2924" i="6"/>
  <c r="M2924" i="6"/>
  <c r="T2923" i="6" a="1"/>
  <c r="T2923" i="6" s="1"/>
  <c r="S2923" i="6"/>
  <c r="S2923" i="6" a="1"/>
  <c r="R2923" i="6"/>
  <c r="Q2923" i="6"/>
  <c r="P2923" i="6"/>
  <c r="O2923" i="6"/>
  <c r="N2923" i="6"/>
  <c r="M2923" i="6"/>
  <c r="T2922" i="6"/>
  <c r="T2922" i="6" a="1"/>
  <c r="S2922" i="6" a="1"/>
  <c r="S2922" i="6" s="1"/>
  <c r="R2922" i="6"/>
  <c r="Q2922" i="6"/>
  <c r="P2922" i="6"/>
  <c r="O2922" i="6"/>
  <c r="N2922" i="6"/>
  <c r="M2922" i="6"/>
  <c r="T2921" i="6" a="1"/>
  <c r="T2921" i="6" s="1"/>
  <c r="S2921" i="6"/>
  <c r="S2921" i="6" a="1"/>
  <c r="R2921" i="6"/>
  <c r="Q2921" i="6"/>
  <c r="P2921" i="6"/>
  <c r="O2921" i="6"/>
  <c r="N2921" i="6"/>
  <c r="M2921" i="6"/>
  <c r="T2920" i="6"/>
  <c r="T2920" i="6" a="1"/>
  <c r="S2920" i="6"/>
  <c r="S2920" i="6" a="1"/>
  <c r="R2920" i="6"/>
  <c r="Q2920" i="6"/>
  <c r="P2920" i="6"/>
  <c r="O2920" i="6"/>
  <c r="N2920" i="6"/>
  <c r="M2920" i="6"/>
  <c r="T2919" i="6"/>
  <c r="T2919" i="6" a="1"/>
  <c r="S2919" i="6" a="1"/>
  <c r="S2919" i="6" s="1"/>
  <c r="R2919" i="6"/>
  <c r="Q2919" i="6"/>
  <c r="P2919" i="6"/>
  <c r="O2919" i="6"/>
  <c r="N2919" i="6"/>
  <c r="M2919" i="6"/>
  <c r="T2918" i="6" a="1"/>
  <c r="T2918" i="6" s="1"/>
  <c r="S2918" i="6" a="1"/>
  <c r="S2918" i="6" s="1"/>
  <c r="R2918" i="6"/>
  <c r="Q2918" i="6"/>
  <c r="P2918" i="6"/>
  <c r="O2918" i="6"/>
  <c r="N2918" i="6"/>
  <c r="M2918" i="6"/>
  <c r="T2917" i="6" a="1"/>
  <c r="T2917" i="6" s="1"/>
  <c r="S2917" i="6"/>
  <c r="S2917" i="6" a="1"/>
  <c r="R2917" i="6"/>
  <c r="Q2917" i="6"/>
  <c r="P2917" i="6"/>
  <c r="O2917" i="6"/>
  <c r="N2917" i="6"/>
  <c r="M2917" i="6"/>
  <c r="T2916" i="6"/>
  <c r="T2916" i="6" a="1"/>
  <c r="S2916" i="6"/>
  <c r="S2916" i="6" a="1"/>
  <c r="R2916" i="6"/>
  <c r="Q2916" i="6"/>
  <c r="P2916" i="6"/>
  <c r="O2916" i="6"/>
  <c r="N2916" i="6"/>
  <c r="M2916" i="6"/>
  <c r="T2915" i="6"/>
  <c r="T2915" i="6" a="1"/>
  <c r="S2915" i="6"/>
  <c r="S2915" i="6" a="1"/>
  <c r="R2915" i="6"/>
  <c r="Q2915" i="6"/>
  <c r="P2915" i="6"/>
  <c r="O2915" i="6"/>
  <c r="N2915" i="6"/>
  <c r="M2915" i="6"/>
  <c r="T2914" i="6"/>
  <c r="T2914" i="6" a="1"/>
  <c r="S2914" i="6" a="1"/>
  <c r="S2914" i="6" s="1"/>
  <c r="R2914" i="6"/>
  <c r="Q2914" i="6"/>
  <c r="P2914" i="6"/>
  <c r="O2914" i="6"/>
  <c r="N2914" i="6"/>
  <c r="M2914" i="6"/>
  <c r="T2913" i="6" a="1"/>
  <c r="T2913" i="6" s="1"/>
  <c r="S2913" i="6" a="1"/>
  <c r="S2913" i="6" s="1"/>
  <c r="R2913" i="6"/>
  <c r="Q2913" i="6"/>
  <c r="P2913" i="6"/>
  <c r="O2913" i="6"/>
  <c r="N2913" i="6"/>
  <c r="M2913" i="6"/>
  <c r="T2912" i="6" a="1"/>
  <c r="T2912" i="6" s="1"/>
  <c r="S2912" i="6"/>
  <c r="S2912" i="6" a="1"/>
  <c r="R2912" i="6"/>
  <c r="Q2912" i="6"/>
  <c r="P2912" i="6"/>
  <c r="O2912" i="6"/>
  <c r="N2912" i="6"/>
  <c r="M2912" i="6"/>
  <c r="T2911" i="6" a="1"/>
  <c r="T2911" i="6" s="1"/>
  <c r="S2911" i="6"/>
  <c r="S2911" i="6" a="1"/>
  <c r="R2911" i="6"/>
  <c r="Q2911" i="6"/>
  <c r="P2911" i="6"/>
  <c r="O2911" i="6"/>
  <c r="N2911" i="6"/>
  <c r="M2911" i="6"/>
  <c r="T2910" i="6"/>
  <c r="T2910" i="6" a="1"/>
  <c r="S2910" i="6" a="1"/>
  <c r="S2910" i="6" s="1"/>
  <c r="R2910" i="6"/>
  <c r="Q2910" i="6"/>
  <c r="P2910" i="6"/>
  <c r="O2910" i="6"/>
  <c r="N2910" i="6"/>
  <c r="M2910" i="6"/>
  <c r="T2909" i="6" a="1"/>
  <c r="T2909" i="6" s="1"/>
  <c r="S2909" i="6"/>
  <c r="S2909" i="6" a="1"/>
  <c r="R2909" i="6"/>
  <c r="Q2909" i="6"/>
  <c r="P2909" i="6"/>
  <c r="O2909" i="6"/>
  <c r="N2909" i="6"/>
  <c r="M2909" i="6"/>
  <c r="T2908" i="6"/>
  <c r="T2908" i="6" a="1"/>
  <c r="S2908" i="6" a="1"/>
  <c r="S2908" i="6" s="1"/>
  <c r="R2908" i="6"/>
  <c r="Q2908" i="6"/>
  <c r="P2908" i="6"/>
  <c r="O2908" i="6"/>
  <c r="N2908" i="6"/>
  <c r="M2908" i="6"/>
  <c r="T2907" i="6" a="1"/>
  <c r="T2907" i="6" s="1"/>
  <c r="S2907" i="6"/>
  <c r="S2907" i="6" a="1"/>
  <c r="R2907" i="6"/>
  <c r="Q2907" i="6"/>
  <c r="P2907" i="6"/>
  <c r="O2907" i="6"/>
  <c r="N2907" i="6"/>
  <c r="M2907" i="6"/>
  <c r="T2906" i="6"/>
  <c r="T2906" i="6" a="1"/>
  <c r="S2906" i="6" a="1"/>
  <c r="S2906" i="6" s="1"/>
  <c r="R2906" i="6"/>
  <c r="Q2906" i="6"/>
  <c r="P2906" i="6"/>
  <c r="O2906" i="6"/>
  <c r="N2906" i="6"/>
  <c r="M2906" i="6"/>
  <c r="T2905" i="6" a="1"/>
  <c r="T2905" i="6" s="1"/>
  <c r="S2905" i="6" a="1"/>
  <c r="S2905" i="6" s="1"/>
  <c r="R2905" i="6"/>
  <c r="Q2905" i="6"/>
  <c r="P2905" i="6"/>
  <c r="O2905" i="6"/>
  <c r="N2905" i="6"/>
  <c r="M2905" i="6"/>
  <c r="T2904" i="6" a="1"/>
  <c r="T2904" i="6" s="1"/>
  <c r="S2904" i="6"/>
  <c r="S2904" i="6" a="1"/>
  <c r="R2904" i="6"/>
  <c r="Q2904" i="6"/>
  <c r="P2904" i="6"/>
  <c r="O2904" i="6"/>
  <c r="N2904" i="6"/>
  <c r="M2904" i="6"/>
  <c r="T2903" i="6"/>
  <c r="T2903" i="6" a="1"/>
  <c r="S2903" i="6" a="1"/>
  <c r="S2903" i="6" s="1"/>
  <c r="R2903" i="6"/>
  <c r="Q2903" i="6"/>
  <c r="P2903" i="6"/>
  <c r="O2903" i="6"/>
  <c r="N2903" i="6"/>
  <c r="M2903" i="6"/>
  <c r="T2902" i="6" a="1"/>
  <c r="T2902" i="6" s="1"/>
  <c r="S2902" i="6" a="1"/>
  <c r="S2902" i="6" s="1"/>
  <c r="R2902" i="6"/>
  <c r="Q2902" i="6"/>
  <c r="P2902" i="6"/>
  <c r="O2902" i="6"/>
  <c r="N2902" i="6"/>
  <c r="M2902" i="6"/>
  <c r="T2901" i="6" a="1"/>
  <c r="T2901" i="6" s="1"/>
  <c r="S2901" i="6"/>
  <c r="S2901" i="6" a="1"/>
  <c r="R2901" i="6"/>
  <c r="Q2901" i="6"/>
  <c r="P2901" i="6"/>
  <c r="O2901" i="6"/>
  <c r="N2901" i="6"/>
  <c r="M2901" i="6"/>
  <c r="T2900" i="6"/>
  <c r="T2900" i="6" a="1"/>
  <c r="S2900" i="6"/>
  <c r="S2900" i="6" a="1"/>
  <c r="R2900" i="6"/>
  <c r="Q2900" i="6"/>
  <c r="P2900" i="6"/>
  <c r="O2900" i="6"/>
  <c r="N2900" i="6"/>
  <c r="M2900" i="6"/>
  <c r="T2899" i="6"/>
  <c r="T2899" i="6" a="1"/>
  <c r="S2899" i="6" a="1"/>
  <c r="S2899" i="6" s="1"/>
  <c r="R2899" i="6"/>
  <c r="Q2899" i="6"/>
  <c r="P2899" i="6"/>
  <c r="O2899" i="6"/>
  <c r="N2899" i="6"/>
  <c r="M2899" i="6"/>
  <c r="T2898" i="6" a="1"/>
  <c r="T2898" i="6" s="1"/>
  <c r="S2898" i="6" a="1"/>
  <c r="S2898" i="6" s="1"/>
  <c r="R2898" i="6"/>
  <c r="Q2898" i="6"/>
  <c r="P2898" i="6"/>
  <c r="O2898" i="6"/>
  <c r="N2898" i="6"/>
  <c r="M2898" i="6"/>
  <c r="T2897" i="6" a="1"/>
  <c r="T2897" i="6" s="1"/>
  <c r="S2897" i="6" a="1"/>
  <c r="S2897" i="6" s="1"/>
  <c r="R2897" i="6"/>
  <c r="Q2897" i="6"/>
  <c r="P2897" i="6"/>
  <c r="O2897" i="6"/>
  <c r="N2897" i="6"/>
  <c r="M2897" i="6"/>
  <c r="T2896" i="6" a="1"/>
  <c r="T2896" i="6" s="1"/>
  <c r="S2896" i="6"/>
  <c r="S2896" i="6" a="1"/>
  <c r="R2896" i="6"/>
  <c r="Q2896" i="6"/>
  <c r="P2896" i="6"/>
  <c r="O2896" i="6"/>
  <c r="N2896" i="6"/>
  <c r="M2896" i="6"/>
  <c r="T2895" i="6"/>
  <c r="T2895" i="6" a="1"/>
  <c r="S2895" i="6"/>
  <c r="S2895" i="6" a="1"/>
  <c r="R2895" i="6"/>
  <c r="Q2895" i="6"/>
  <c r="P2895" i="6"/>
  <c r="O2895" i="6"/>
  <c r="N2895" i="6"/>
  <c r="M2895" i="6"/>
  <c r="T2894" i="6"/>
  <c r="T2894" i="6" a="1"/>
  <c r="S2894" i="6" a="1"/>
  <c r="S2894" i="6" s="1"/>
  <c r="R2894" i="6"/>
  <c r="Q2894" i="6"/>
  <c r="P2894" i="6"/>
  <c r="O2894" i="6"/>
  <c r="N2894" i="6"/>
  <c r="M2894" i="6"/>
  <c r="T2893" i="6" a="1"/>
  <c r="T2893" i="6" s="1"/>
  <c r="S2893" i="6"/>
  <c r="S2893" i="6" a="1"/>
  <c r="R2893" i="6"/>
  <c r="Q2893" i="6"/>
  <c r="P2893" i="6"/>
  <c r="O2893" i="6"/>
  <c r="N2893" i="6"/>
  <c r="M2893" i="6"/>
  <c r="T2892" i="6"/>
  <c r="T2892" i="6" a="1"/>
  <c r="S2892" i="6" a="1"/>
  <c r="S2892" i="6" s="1"/>
  <c r="R2892" i="6"/>
  <c r="Q2892" i="6"/>
  <c r="P2892" i="6"/>
  <c r="O2892" i="6"/>
  <c r="N2892" i="6"/>
  <c r="M2892" i="6"/>
  <c r="T2891" i="6" a="1"/>
  <c r="T2891" i="6" s="1"/>
  <c r="S2891" i="6" a="1"/>
  <c r="S2891" i="6" s="1"/>
  <c r="R2891" i="6"/>
  <c r="Q2891" i="6"/>
  <c r="P2891" i="6"/>
  <c r="O2891" i="6"/>
  <c r="N2891" i="6"/>
  <c r="M2891" i="6"/>
  <c r="T2890" i="6" a="1"/>
  <c r="T2890" i="6" s="1"/>
  <c r="S2890" i="6" a="1"/>
  <c r="S2890" i="6" s="1"/>
  <c r="R2890" i="6"/>
  <c r="Q2890" i="6"/>
  <c r="P2890" i="6"/>
  <c r="O2890" i="6"/>
  <c r="N2890" i="6"/>
  <c r="M2890" i="6"/>
  <c r="T2889" i="6" a="1"/>
  <c r="T2889" i="6" s="1"/>
  <c r="S2889" i="6"/>
  <c r="S2889" i="6" a="1"/>
  <c r="R2889" i="6"/>
  <c r="Q2889" i="6"/>
  <c r="P2889" i="6"/>
  <c r="O2889" i="6"/>
  <c r="N2889" i="6"/>
  <c r="M2889" i="6"/>
  <c r="T2888" i="6"/>
  <c r="T2888" i="6" a="1"/>
  <c r="S2888" i="6"/>
  <c r="S2888" i="6" a="1"/>
  <c r="R2888" i="6"/>
  <c r="Q2888" i="6"/>
  <c r="P2888" i="6"/>
  <c r="O2888" i="6"/>
  <c r="N2888" i="6"/>
  <c r="M2888" i="6"/>
  <c r="T2887" i="6"/>
  <c r="T2887" i="6" a="1"/>
  <c r="S2887" i="6" a="1"/>
  <c r="S2887" i="6" s="1"/>
  <c r="R2887" i="6"/>
  <c r="Q2887" i="6"/>
  <c r="P2887" i="6"/>
  <c r="O2887" i="6"/>
  <c r="N2887" i="6"/>
  <c r="M2887" i="6"/>
  <c r="T2886" i="6" a="1"/>
  <c r="T2886" i="6" s="1"/>
  <c r="S2886" i="6" a="1"/>
  <c r="S2886" i="6" s="1"/>
  <c r="R2886" i="6"/>
  <c r="Q2886" i="6"/>
  <c r="P2886" i="6"/>
  <c r="O2886" i="6"/>
  <c r="N2886" i="6"/>
  <c r="M2886" i="6"/>
  <c r="T2885" i="6" a="1"/>
  <c r="T2885" i="6" s="1"/>
  <c r="S2885" i="6"/>
  <c r="S2885" i="6" a="1"/>
  <c r="R2885" i="6"/>
  <c r="Q2885" i="6"/>
  <c r="P2885" i="6"/>
  <c r="O2885" i="6"/>
  <c r="N2885" i="6"/>
  <c r="M2885" i="6"/>
  <c r="T2884" i="6"/>
  <c r="T2884" i="6" a="1"/>
  <c r="S2884" i="6" a="1"/>
  <c r="S2884" i="6" s="1"/>
  <c r="R2884" i="6"/>
  <c r="Q2884" i="6"/>
  <c r="P2884" i="6"/>
  <c r="O2884" i="6"/>
  <c r="N2884" i="6"/>
  <c r="M2884" i="6"/>
  <c r="T2883" i="6" a="1"/>
  <c r="T2883" i="6" s="1"/>
  <c r="S2883" i="6"/>
  <c r="S2883" i="6" a="1"/>
  <c r="R2883" i="6"/>
  <c r="Q2883" i="6"/>
  <c r="P2883" i="6"/>
  <c r="O2883" i="6"/>
  <c r="N2883" i="6"/>
  <c r="M2883" i="6"/>
  <c r="T2882" i="6"/>
  <c r="T2882" i="6" a="1"/>
  <c r="S2882" i="6" a="1"/>
  <c r="S2882" i="6" s="1"/>
  <c r="R2882" i="6"/>
  <c r="Q2882" i="6"/>
  <c r="P2882" i="6"/>
  <c r="O2882" i="6"/>
  <c r="N2882" i="6"/>
  <c r="M2882" i="6"/>
  <c r="T2881" i="6" a="1"/>
  <c r="T2881" i="6" s="1"/>
  <c r="S2881" i="6" a="1"/>
  <c r="S2881" i="6" s="1"/>
  <c r="R2881" i="6"/>
  <c r="Q2881" i="6"/>
  <c r="P2881" i="6"/>
  <c r="O2881" i="6"/>
  <c r="N2881" i="6"/>
  <c r="M2881" i="6"/>
  <c r="T2880" i="6" a="1"/>
  <c r="T2880" i="6" s="1"/>
  <c r="S2880" i="6"/>
  <c r="S2880" i="6" a="1"/>
  <c r="R2880" i="6"/>
  <c r="Q2880" i="6"/>
  <c r="P2880" i="6"/>
  <c r="O2880" i="6"/>
  <c r="N2880" i="6"/>
  <c r="M2880" i="6"/>
  <c r="T2879" i="6"/>
  <c r="T2879" i="6" a="1"/>
  <c r="S2879" i="6"/>
  <c r="S2879" i="6" a="1"/>
  <c r="R2879" i="6"/>
  <c r="Q2879" i="6"/>
  <c r="P2879" i="6"/>
  <c r="O2879" i="6"/>
  <c r="N2879" i="6"/>
  <c r="M2879" i="6"/>
  <c r="T2878" i="6"/>
  <c r="T2878" i="6" a="1"/>
  <c r="S2878" i="6" a="1"/>
  <c r="S2878" i="6" s="1"/>
  <c r="R2878" i="6"/>
  <c r="Q2878" i="6"/>
  <c r="P2878" i="6"/>
  <c r="O2878" i="6"/>
  <c r="N2878" i="6"/>
  <c r="M2878" i="6"/>
  <c r="T2877" i="6" a="1"/>
  <c r="T2877" i="6" s="1"/>
  <c r="S2877" i="6" a="1"/>
  <c r="S2877" i="6" s="1"/>
  <c r="R2877" i="6"/>
  <c r="Q2877" i="6"/>
  <c r="P2877" i="6"/>
  <c r="O2877" i="6"/>
  <c r="N2877" i="6"/>
  <c r="M2877" i="6"/>
  <c r="T2876" i="6" a="1"/>
  <c r="T2876" i="6" s="1"/>
  <c r="S2876" i="6" a="1"/>
  <c r="S2876" i="6" s="1"/>
  <c r="R2876" i="6"/>
  <c r="Q2876" i="6"/>
  <c r="P2876" i="6"/>
  <c r="O2876" i="6"/>
  <c r="N2876" i="6"/>
  <c r="M2876" i="6"/>
  <c r="T2875" i="6" a="1"/>
  <c r="T2875" i="6" s="1"/>
  <c r="S2875" i="6"/>
  <c r="S2875" i="6" a="1"/>
  <c r="R2875" i="6"/>
  <c r="Q2875" i="6"/>
  <c r="P2875" i="6"/>
  <c r="O2875" i="6"/>
  <c r="N2875" i="6"/>
  <c r="M2875" i="6"/>
  <c r="T2874" i="6"/>
  <c r="T2874" i="6" a="1"/>
  <c r="S2874" i="6" a="1"/>
  <c r="S2874" i="6" s="1"/>
  <c r="R2874" i="6"/>
  <c r="Q2874" i="6"/>
  <c r="P2874" i="6"/>
  <c r="O2874" i="6"/>
  <c r="N2874" i="6"/>
  <c r="M2874" i="6"/>
  <c r="T2873" i="6" a="1"/>
  <c r="T2873" i="6" s="1"/>
  <c r="S2873" i="6"/>
  <c r="S2873" i="6" a="1"/>
  <c r="R2873" i="6"/>
  <c r="Q2873" i="6"/>
  <c r="P2873" i="6"/>
  <c r="O2873" i="6"/>
  <c r="N2873" i="6"/>
  <c r="M2873" i="6"/>
  <c r="T2872" i="6"/>
  <c r="T2872" i="6" a="1"/>
  <c r="S2872" i="6"/>
  <c r="S2872" i="6" a="1"/>
  <c r="R2872" i="6"/>
  <c r="Q2872" i="6"/>
  <c r="P2872" i="6"/>
  <c r="O2872" i="6"/>
  <c r="N2872" i="6"/>
  <c r="M2872" i="6"/>
  <c r="T2871" i="6"/>
  <c r="T2871" i="6" a="1"/>
  <c r="S2871" i="6" a="1"/>
  <c r="S2871" i="6" s="1"/>
  <c r="R2871" i="6"/>
  <c r="Q2871" i="6"/>
  <c r="P2871" i="6"/>
  <c r="O2871" i="6"/>
  <c r="N2871" i="6"/>
  <c r="M2871" i="6"/>
  <c r="T2870" i="6" a="1"/>
  <c r="T2870" i="6" s="1"/>
  <c r="S2870" i="6" a="1"/>
  <c r="S2870" i="6" s="1"/>
  <c r="R2870" i="6"/>
  <c r="Q2870" i="6"/>
  <c r="P2870" i="6"/>
  <c r="O2870" i="6"/>
  <c r="N2870" i="6"/>
  <c r="M2870" i="6"/>
  <c r="T2869" i="6" a="1"/>
  <c r="T2869" i="6" s="1"/>
  <c r="S2869" i="6" a="1"/>
  <c r="S2869" i="6" s="1"/>
  <c r="R2869" i="6"/>
  <c r="Q2869" i="6"/>
  <c r="P2869" i="6"/>
  <c r="O2869" i="6"/>
  <c r="N2869" i="6"/>
  <c r="M2869" i="6"/>
  <c r="T2868" i="6" a="1"/>
  <c r="T2868" i="6" s="1"/>
  <c r="S2868" i="6"/>
  <c r="S2868" i="6" a="1"/>
  <c r="R2868" i="6"/>
  <c r="Q2868" i="6"/>
  <c r="P2868" i="6"/>
  <c r="O2868" i="6"/>
  <c r="N2868" i="6"/>
  <c r="M2868" i="6"/>
  <c r="T2867" i="6"/>
  <c r="T2867" i="6" a="1"/>
  <c r="S2867" i="6"/>
  <c r="S2867" i="6" a="1"/>
  <c r="R2867" i="6"/>
  <c r="Q2867" i="6"/>
  <c r="P2867" i="6"/>
  <c r="O2867" i="6"/>
  <c r="N2867" i="6"/>
  <c r="M2867" i="6"/>
  <c r="T2866" i="6"/>
  <c r="T2866" i="6" a="1"/>
  <c r="S2866" i="6" a="1"/>
  <c r="S2866" i="6" s="1"/>
  <c r="R2866" i="6"/>
  <c r="Q2866" i="6"/>
  <c r="P2866" i="6"/>
  <c r="O2866" i="6"/>
  <c r="N2866" i="6"/>
  <c r="M2866" i="6"/>
  <c r="T2865" i="6" a="1"/>
  <c r="T2865" i="6" s="1"/>
  <c r="S2865" i="6" a="1"/>
  <c r="S2865" i="6" s="1"/>
  <c r="R2865" i="6"/>
  <c r="Q2865" i="6"/>
  <c r="P2865" i="6"/>
  <c r="O2865" i="6"/>
  <c r="N2865" i="6"/>
  <c r="M2865" i="6"/>
  <c r="T2864" i="6" a="1"/>
  <c r="T2864" i="6" s="1"/>
  <c r="S2864" i="6"/>
  <c r="S2864" i="6" a="1"/>
  <c r="R2864" i="6"/>
  <c r="Q2864" i="6"/>
  <c r="P2864" i="6"/>
  <c r="O2864" i="6"/>
  <c r="N2864" i="6"/>
  <c r="M2864" i="6"/>
  <c r="T2863" i="6"/>
  <c r="T2863" i="6" a="1"/>
  <c r="S2863" i="6" a="1"/>
  <c r="S2863" i="6" s="1"/>
  <c r="R2863" i="6"/>
  <c r="Q2863" i="6"/>
  <c r="P2863" i="6"/>
  <c r="O2863" i="6"/>
  <c r="N2863" i="6"/>
  <c r="M2863" i="6"/>
  <c r="T2862" i="6" a="1"/>
  <c r="T2862" i="6" s="1"/>
  <c r="S2862" i="6" a="1"/>
  <c r="S2862" i="6" s="1"/>
  <c r="R2862" i="6"/>
  <c r="Q2862" i="6"/>
  <c r="P2862" i="6"/>
  <c r="O2862" i="6"/>
  <c r="N2862" i="6"/>
  <c r="M2862" i="6"/>
  <c r="T2861" i="6" a="1"/>
  <c r="T2861" i="6" s="1"/>
  <c r="S2861" i="6"/>
  <c r="S2861" i="6" a="1"/>
  <c r="R2861" i="6"/>
  <c r="Q2861" i="6"/>
  <c r="P2861" i="6"/>
  <c r="O2861" i="6"/>
  <c r="N2861" i="6"/>
  <c r="M2861" i="6"/>
  <c r="T2860" i="6"/>
  <c r="T2860" i="6" a="1"/>
  <c r="S2860" i="6" a="1"/>
  <c r="S2860" i="6" s="1"/>
  <c r="R2860" i="6"/>
  <c r="Q2860" i="6"/>
  <c r="P2860" i="6"/>
  <c r="O2860" i="6"/>
  <c r="N2860" i="6"/>
  <c r="M2860" i="6"/>
  <c r="T2859" i="6" a="1"/>
  <c r="T2859" i="6" s="1"/>
  <c r="S2859" i="6"/>
  <c r="S2859" i="6" a="1"/>
  <c r="R2859" i="6"/>
  <c r="Q2859" i="6"/>
  <c r="P2859" i="6"/>
  <c r="O2859" i="6"/>
  <c r="N2859" i="6"/>
  <c r="M2859" i="6"/>
  <c r="T2858" i="6"/>
  <c r="T2858" i="6" a="1"/>
  <c r="S2858" i="6"/>
  <c r="S2858" i="6" a="1"/>
  <c r="R2858" i="6"/>
  <c r="Q2858" i="6"/>
  <c r="P2858" i="6"/>
  <c r="O2858" i="6"/>
  <c r="N2858" i="6"/>
  <c r="M2858" i="6"/>
  <c r="T2857" i="6"/>
  <c r="T2857" i="6" a="1"/>
  <c r="S2857" i="6" a="1"/>
  <c r="S2857" i="6" s="1"/>
  <c r="R2857" i="6"/>
  <c r="Q2857" i="6"/>
  <c r="P2857" i="6"/>
  <c r="O2857" i="6"/>
  <c r="N2857" i="6"/>
  <c r="M2857" i="6"/>
  <c r="T2856" i="6" a="1"/>
  <c r="T2856" i="6" s="1"/>
  <c r="S2856" i="6" a="1"/>
  <c r="S2856" i="6" s="1"/>
  <c r="R2856" i="6"/>
  <c r="Q2856" i="6"/>
  <c r="P2856" i="6"/>
  <c r="O2856" i="6"/>
  <c r="N2856" i="6"/>
  <c r="M2856" i="6"/>
  <c r="T2855" i="6" a="1"/>
  <c r="T2855" i="6" s="1"/>
  <c r="S2855" i="6"/>
  <c r="S2855" i="6" a="1"/>
  <c r="R2855" i="6"/>
  <c r="Q2855" i="6"/>
  <c r="P2855" i="6"/>
  <c r="O2855" i="6"/>
  <c r="N2855" i="6"/>
  <c r="M2855" i="6"/>
  <c r="T2854" i="6"/>
  <c r="T2854" i="6" a="1"/>
  <c r="S2854" i="6"/>
  <c r="S2854" i="6" a="1"/>
  <c r="R2854" i="6"/>
  <c r="Q2854" i="6"/>
  <c r="P2854" i="6"/>
  <c r="O2854" i="6"/>
  <c r="N2854" i="6"/>
  <c r="M2854" i="6"/>
  <c r="T2853" i="6"/>
  <c r="T2853" i="6" a="1"/>
  <c r="S2853" i="6"/>
  <c r="S2853" i="6" a="1"/>
  <c r="R2853" i="6"/>
  <c r="Q2853" i="6"/>
  <c r="P2853" i="6"/>
  <c r="O2853" i="6"/>
  <c r="N2853" i="6"/>
  <c r="M2853" i="6"/>
  <c r="T2852" i="6"/>
  <c r="T2852" i="6" a="1"/>
  <c r="S2852" i="6" a="1"/>
  <c r="S2852" i="6" s="1"/>
  <c r="R2852" i="6"/>
  <c r="Q2852" i="6"/>
  <c r="P2852" i="6"/>
  <c r="O2852" i="6"/>
  <c r="N2852" i="6"/>
  <c r="M2852" i="6"/>
  <c r="T2851" i="6" a="1"/>
  <c r="T2851" i="6" s="1"/>
  <c r="S2851" i="6" a="1"/>
  <c r="S2851" i="6" s="1"/>
  <c r="R2851" i="6"/>
  <c r="Q2851" i="6"/>
  <c r="P2851" i="6"/>
  <c r="O2851" i="6"/>
  <c r="N2851" i="6"/>
  <c r="M2851" i="6"/>
  <c r="T2850" i="6" a="1"/>
  <c r="T2850" i="6" s="1"/>
  <c r="S2850" i="6"/>
  <c r="S2850" i="6" a="1"/>
  <c r="R2850" i="6"/>
  <c r="Q2850" i="6"/>
  <c r="P2850" i="6"/>
  <c r="O2850" i="6"/>
  <c r="N2850" i="6"/>
  <c r="M2850" i="6"/>
  <c r="T2849" i="6"/>
  <c r="T2849" i="6" a="1"/>
  <c r="S2849" i="6"/>
  <c r="S2849" i="6" a="1"/>
  <c r="R2849" i="6"/>
  <c r="Q2849" i="6"/>
  <c r="P2849" i="6"/>
  <c r="O2849" i="6"/>
  <c r="N2849" i="6"/>
  <c r="M2849" i="6"/>
  <c r="T2848" i="6"/>
  <c r="T2848" i="6" a="1"/>
  <c r="S2848" i="6" a="1"/>
  <c r="S2848" i="6" s="1"/>
  <c r="R2848" i="6"/>
  <c r="Q2848" i="6"/>
  <c r="P2848" i="6"/>
  <c r="O2848" i="6"/>
  <c r="N2848" i="6"/>
  <c r="M2848" i="6"/>
  <c r="T2847" i="6" a="1"/>
  <c r="T2847" i="6" s="1"/>
  <c r="S2847" i="6"/>
  <c r="S2847" i="6" a="1"/>
  <c r="R2847" i="6"/>
  <c r="Q2847" i="6"/>
  <c r="P2847" i="6"/>
  <c r="O2847" i="6"/>
  <c r="N2847" i="6"/>
  <c r="M2847" i="6"/>
  <c r="T2846" i="6"/>
  <c r="T2846" i="6" a="1"/>
  <c r="S2846" i="6" a="1"/>
  <c r="S2846" i="6" s="1"/>
  <c r="R2846" i="6"/>
  <c r="Q2846" i="6"/>
  <c r="P2846" i="6"/>
  <c r="O2846" i="6"/>
  <c r="N2846" i="6"/>
  <c r="M2846" i="6"/>
  <c r="T2845" i="6" a="1"/>
  <c r="T2845" i="6" s="1"/>
  <c r="S2845" i="6"/>
  <c r="S2845" i="6" a="1"/>
  <c r="R2845" i="6"/>
  <c r="Q2845" i="6"/>
  <c r="P2845" i="6"/>
  <c r="O2845" i="6"/>
  <c r="N2845" i="6"/>
  <c r="M2845" i="6"/>
  <c r="T2844" i="6"/>
  <c r="T2844" i="6" a="1"/>
  <c r="S2844" i="6" a="1"/>
  <c r="S2844" i="6" s="1"/>
  <c r="R2844" i="6"/>
  <c r="Q2844" i="6"/>
  <c r="P2844" i="6"/>
  <c r="O2844" i="6"/>
  <c r="N2844" i="6"/>
  <c r="M2844" i="6"/>
  <c r="T2843" i="6" a="1"/>
  <c r="T2843" i="6" s="1"/>
  <c r="S2843" i="6"/>
  <c r="S2843" i="6" a="1"/>
  <c r="R2843" i="6"/>
  <c r="Q2843" i="6"/>
  <c r="P2843" i="6"/>
  <c r="O2843" i="6"/>
  <c r="N2843" i="6"/>
  <c r="M2843" i="6"/>
  <c r="T2842" i="6"/>
  <c r="T2842" i="6" a="1"/>
  <c r="S2842" i="6"/>
  <c r="S2842" i="6" a="1"/>
  <c r="R2842" i="6"/>
  <c r="Q2842" i="6"/>
  <c r="P2842" i="6"/>
  <c r="O2842" i="6"/>
  <c r="N2842" i="6"/>
  <c r="M2842" i="6"/>
  <c r="T2841" i="6"/>
  <c r="T2841" i="6" a="1"/>
  <c r="S2841" i="6" a="1"/>
  <c r="S2841" i="6" s="1"/>
  <c r="R2841" i="6"/>
  <c r="Q2841" i="6"/>
  <c r="P2841" i="6"/>
  <c r="O2841" i="6"/>
  <c r="N2841" i="6"/>
  <c r="M2841" i="6"/>
  <c r="T2840" i="6" a="1"/>
  <c r="T2840" i="6" s="1"/>
  <c r="S2840" i="6" a="1"/>
  <c r="S2840" i="6" s="1"/>
  <c r="R2840" i="6"/>
  <c r="Q2840" i="6"/>
  <c r="P2840" i="6"/>
  <c r="O2840" i="6"/>
  <c r="N2840" i="6"/>
  <c r="M2840" i="6"/>
  <c r="T2839" i="6" a="1"/>
  <c r="T2839" i="6" s="1"/>
  <c r="S2839" i="6"/>
  <c r="S2839" i="6" a="1"/>
  <c r="R2839" i="6"/>
  <c r="Q2839" i="6"/>
  <c r="P2839" i="6"/>
  <c r="O2839" i="6"/>
  <c r="N2839" i="6"/>
  <c r="M2839" i="6"/>
  <c r="T2838" i="6"/>
  <c r="T2838" i="6" a="1"/>
  <c r="S2838" i="6"/>
  <c r="S2838" i="6" a="1"/>
  <c r="R2838" i="6"/>
  <c r="Q2838" i="6"/>
  <c r="P2838" i="6"/>
  <c r="O2838" i="6"/>
  <c r="N2838" i="6"/>
  <c r="M2838" i="6"/>
  <c r="T2837" i="6"/>
  <c r="T2837" i="6" a="1"/>
  <c r="S2837" i="6"/>
  <c r="S2837" i="6" a="1"/>
  <c r="R2837" i="6"/>
  <c r="Q2837" i="6"/>
  <c r="P2837" i="6"/>
  <c r="O2837" i="6"/>
  <c r="N2837" i="6"/>
  <c r="M2837" i="6"/>
  <c r="T2836" i="6"/>
  <c r="T2836" i="6" a="1"/>
  <c r="S2836" i="6" a="1"/>
  <c r="S2836" i="6" s="1"/>
  <c r="R2836" i="6"/>
  <c r="Q2836" i="6"/>
  <c r="P2836" i="6"/>
  <c r="O2836" i="6"/>
  <c r="N2836" i="6"/>
  <c r="M2836" i="6"/>
  <c r="T2835" i="6" a="1"/>
  <c r="T2835" i="6" s="1"/>
  <c r="S2835" i="6" a="1"/>
  <c r="S2835" i="6" s="1"/>
  <c r="R2835" i="6"/>
  <c r="Q2835" i="6"/>
  <c r="P2835" i="6"/>
  <c r="O2835" i="6"/>
  <c r="N2835" i="6"/>
  <c r="M2835" i="6"/>
  <c r="T2834" i="6" a="1"/>
  <c r="T2834" i="6" s="1"/>
  <c r="S2834" i="6"/>
  <c r="S2834" i="6" a="1"/>
  <c r="R2834" i="6"/>
  <c r="Q2834" i="6"/>
  <c r="P2834" i="6"/>
  <c r="O2834" i="6"/>
  <c r="N2834" i="6"/>
  <c r="M2834" i="6"/>
  <c r="T2833" i="6"/>
  <c r="T2833" i="6" a="1"/>
  <c r="S2833" i="6"/>
  <c r="S2833" i="6" a="1"/>
  <c r="R2833" i="6"/>
  <c r="Q2833" i="6"/>
  <c r="P2833" i="6"/>
  <c r="O2833" i="6"/>
  <c r="N2833" i="6"/>
  <c r="M2833" i="6"/>
  <c r="T2832" i="6"/>
  <c r="T2832" i="6" a="1"/>
  <c r="S2832" i="6" a="1"/>
  <c r="S2832" i="6" s="1"/>
  <c r="R2832" i="6"/>
  <c r="Q2832" i="6"/>
  <c r="P2832" i="6"/>
  <c r="O2832" i="6"/>
  <c r="N2832" i="6"/>
  <c r="M2832" i="6"/>
  <c r="T2831" i="6" a="1"/>
  <c r="T2831" i="6" s="1"/>
  <c r="S2831" i="6"/>
  <c r="S2831" i="6" a="1"/>
  <c r="R2831" i="6"/>
  <c r="Q2831" i="6"/>
  <c r="P2831" i="6"/>
  <c r="O2831" i="6"/>
  <c r="N2831" i="6"/>
  <c r="M2831" i="6"/>
  <c r="T2830" i="6"/>
  <c r="T2830" i="6" a="1"/>
  <c r="S2830" i="6" a="1"/>
  <c r="S2830" i="6" s="1"/>
  <c r="R2830" i="6"/>
  <c r="Q2830" i="6"/>
  <c r="P2830" i="6"/>
  <c r="O2830" i="6"/>
  <c r="N2830" i="6"/>
  <c r="M2830" i="6"/>
  <c r="T2829" i="6" a="1"/>
  <c r="T2829" i="6" s="1"/>
  <c r="S2829" i="6"/>
  <c r="S2829" i="6" a="1"/>
  <c r="R2829" i="6"/>
  <c r="Q2829" i="6"/>
  <c r="P2829" i="6"/>
  <c r="O2829" i="6"/>
  <c r="N2829" i="6"/>
  <c r="M2829" i="6"/>
  <c r="T2828" i="6"/>
  <c r="T2828" i="6" a="1"/>
  <c r="S2828" i="6" a="1"/>
  <c r="S2828" i="6" s="1"/>
  <c r="R2828" i="6"/>
  <c r="Q2828" i="6"/>
  <c r="P2828" i="6"/>
  <c r="O2828" i="6"/>
  <c r="N2828" i="6"/>
  <c r="M2828" i="6"/>
  <c r="T2827" i="6" a="1"/>
  <c r="T2827" i="6" s="1"/>
  <c r="S2827" i="6"/>
  <c r="S2827" i="6" a="1"/>
  <c r="R2827" i="6"/>
  <c r="Q2827" i="6"/>
  <c r="P2827" i="6"/>
  <c r="O2827" i="6"/>
  <c r="N2827" i="6"/>
  <c r="M2827" i="6"/>
  <c r="T2826" i="6"/>
  <c r="T2826" i="6" a="1"/>
  <c r="S2826" i="6"/>
  <c r="S2826" i="6" a="1"/>
  <c r="R2826" i="6"/>
  <c r="Q2826" i="6"/>
  <c r="P2826" i="6"/>
  <c r="O2826" i="6"/>
  <c r="N2826" i="6"/>
  <c r="M2826" i="6"/>
  <c r="T2825" i="6"/>
  <c r="T2825" i="6" a="1"/>
  <c r="S2825" i="6" a="1"/>
  <c r="S2825" i="6" s="1"/>
  <c r="R2825" i="6"/>
  <c r="Q2825" i="6"/>
  <c r="P2825" i="6"/>
  <c r="O2825" i="6"/>
  <c r="N2825" i="6"/>
  <c r="M2825" i="6"/>
  <c r="T2824" i="6" a="1"/>
  <c r="T2824" i="6" s="1"/>
  <c r="S2824" i="6" a="1"/>
  <c r="S2824" i="6" s="1"/>
  <c r="R2824" i="6"/>
  <c r="Q2824" i="6"/>
  <c r="P2824" i="6"/>
  <c r="O2824" i="6"/>
  <c r="N2824" i="6"/>
  <c r="M2824" i="6"/>
  <c r="T2823" i="6" a="1"/>
  <c r="T2823" i="6" s="1"/>
  <c r="S2823" i="6"/>
  <c r="S2823" i="6" a="1"/>
  <c r="R2823" i="6"/>
  <c r="Q2823" i="6"/>
  <c r="P2823" i="6"/>
  <c r="O2823" i="6"/>
  <c r="N2823" i="6"/>
  <c r="M2823" i="6"/>
  <c r="T2822" i="6"/>
  <c r="T2822" i="6" a="1"/>
  <c r="S2822" i="6"/>
  <c r="S2822" i="6" a="1"/>
  <c r="R2822" i="6"/>
  <c r="Q2822" i="6"/>
  <c r="P2822" i="6"/>
  <c r="O2822" i="6"/>
  <c r="N2822" i="6"/>
  <c r="M2822" i="6"/>
  <c r="T2821" i="6"/>
  <c r="T2821" i="6" a="1"/>
  <c r="S2821" i="6"/>
  <c r="S2821" i="6" a="1"/>
  <c r="R2821" i="6"/>
  <c r="Q2821" i="6"/>
  <c r="P2821" i="6"/>
  <c r="O2821" i="6"/>
  <c r="N2821" i="6"/>
  <c r="M2821" i="6"/>
  <c r="T2820" i="6"/>
  <c r="T2820" i="6" a="1"/>
  <c r="S2820" i="6" a="1"/>
  <c r="S2820" i="6" s="1"/>
  <c r="R2820" i="6"/>
  <c r="Q2820" i="6"/>
  <c r="P2820" i="6"/>
  <c r="O2820" i="6"/>
  <c r="N2820" i="6"/>
  <c r="M2820" i="6"/>
  <c r="T2819" i="6" a="1"/>
  <c r="T2819" i="6" s="1"/>
  <c r="S2819" i="6" a="1"/>
  <c r="S2819" i="6" s="1"/>
  <c r="R2819" i="6"/>
  <c r="Q2819" i="6"/>
  <c r="P2819" i="6"/>
  <c r="O2819" i="6"/>
  <c r="N2819" i="6"/>
  <c r="M2819" i="6"/>
  <c r="T2818" i="6" a="1"/>
  <c r="T2818" i="6" s="1"/>
  <c r="S2818" i="6"/>
  <c r="S2818" i="6" a="1"/>
  <c r="R2818" i="6"/>
  <c r="Q2818" i="6"/>
  <c r="P2818" i="6"/>
  <c r="O2818" i="6"/>
  <c r="N2818" i="6"/>
  <c r="M2818" i="6"/>
  <c r="T2817" i="6"/>
  <c r="T2817" i="6" a="1"/>
  <c r="S2817" i="6"/>
  <c r="S2817" i="6" a="1"/>
  <c r="R2817" i="6"/>
  <c r="Q2817" i="6"/>
  <c r="P2817" i="6"/>
  <c r="O2817" i="6"/>
  <c r="N2817" i="6"/>
  <c r="M2817" i="6"/>
  <c r="T2816" i="6" a="1"/>
  <c r="T2816" i="6" s="1"/>
  <c r="S2816" i="6" a="1"/>
  <c r="S2816" i="6" s="1"/>
  <c r="R2816" i="6"/>
  <c r="Q2816" i="6"/>
  <c r="P2816" i="6"/>
  <c r="O2816" i="6"/>
  <c r="N2816" i="6"/>
  <c r="M2816" i="6"/>
  <c r="T2815" i="6" a="1"/>
  <c r="T2815" i="6" s="1"/>
  <c r="S2815" i="6"/>
  <c r="S2815" i="6" a="1"/>
  <c r="R2815" i="6"/>
  <c r="Q2815" i="6"/>
  <c r="P2815" i="6"/>
  <c r="O2815" i="6"/>
  <c r="N2815" i="6"/>
  <c r="M2815" i="6"/>
  <c r="T2814" i="6"/>
  <c r="T2814" i="6" a="1"/>
  <c r="S2814" i="6" a="1"/>
  <c r="S2814" i="6" s="1"/>
  <c r="R2814" i="6"/>
  <c r="Q2814" i="6"/>
  <c r="P2814" i="6"/>
  <c r="O2814" i="6"/>
  <c r="N2814" i="6"/>
  <c r="M2814" i="6"/>
  <c r="T2813" i="6" a="1"/>
  <c r="T2813" i="6" s="1"/>
  <c r="S2813" i="6"/>
  <c r="S2813" i="6" a="1"/>
  <c r="R2813" i="6"/>
  <c r="Q2813" i="6"/>
  <c r="P2813" i="6"/>
  <c r="O2813" i="6"/>
  <c r="N2813" i="6"/>
  <c r="M2813" i="6"/>
  <c r="T2812" i="6"/>
  <c r="T2812" i="6" a="1"/>
  <c r="S2812" i="6" a="1"/>
  <c r="S2812" i="6" s="1"/>
  <c r="R2812" i="6"/>
  <c r="Q2812" i="6"/>
  <c r="P2812" i="6"/>
  <c r="O2812" i="6"/>
  <c r="N2812" i="6"/>
  <c r="M2812" i="6"/>
  <c r="T2811" i="6" a="1"/>
  <c r="T2811" i="6" s="1"/>
  <c r="S2811" i="6" a="1"/>
  <c r="S2811" i="6" s="1"/>
  <c r="R2811" i="6"/>
  <c r="Q2811" i="6"/>
  <c r="P2811" i="6"/>
  <c r="O2811" i="6"/>
  <c r="N2811" i="6"/>
  <c r="M2811" i="6"/>
  <c r="T2810" i="6" a="1"/>
  <c r="T2810" i="6" s="1"/>
  <c r="S2810" i="6"/>
  <c r="S2810" i="6" a="1"/>
  <c r="R2810" i="6"/>
  <c r="Q2810" i="6"/>
  <c r="P2810" i="6"/>
  <c r="O2810" i="6"/>
  <c r="N2810" i="6"/>
  <c r="M2810" i="6"/>
  <c r="T2809" i="6"/>
  <c r="T2809" i="6" a="1"/>
  <c r="S2809" i="6" a="1"/>
  <c r="S2809" i="6" s="1"/>
  <c r="R2809" i="6"/>
  <c r="Q2809" i="6"/>
  <c r="P2809" i="6"/>
  <c r="O2809" i="6"/>
  <c r="N2809" i="6"/>
  <c r="M2809" i="6"/>
  <c r="T2808" i="6" a="1"/>
  <c r="T2808" i="6" s="1"/>
  <c r="S2808" i="6" a="1"/>
  <c r="S2808" i="6" s="1"/>
  <c r="R2808" i="6"/>
  <c r="Q2808" i="6"/>
  <c r="P2808" i="6"/>
  <c r="O2808" i="6"/>
  <c r="N2808" i="6"/>
  <c r="M2808" i="6"/>
  <c r="T2807" i="6" a="1"/>
  <c r="T2807" i="6" s="1"/>
  <c r="S2807" i="6"/>
  <c r="S2807" i="6" a="1"/>
  <c r="R2807" i="6"/>
  <c r="Q2807" i="6"/>
  <c r="P2807" i="6"/>
  <c r="O2807" i="6"/>
  <c r="N2807" i="6"/>
  <c r="M2807" i="6"/>
  <c r="T2806" i="6"/>
  <c r="T2806" i="6" a="1"/>
  <c r="S2806" i="6" a="1"/>
  <c r="S2806" i="6" s="1"/>
  <c r="R2806" i="6"/>
  <c r="Q2806" i="6"/>
  <c r="P2806" i="6"/>
  <c r="O2806" i="6"/>
  <c r="N2806" i="6"/>
  <c r="M2806" i="6"/>
  <c r="T2805" i="6" a="1"/>
  <c r="T2805" i="6" s="1"/>
  <c r="S2805" i="6"/>
  <c r="S2805" i="6" a="1"/>
  <c r="R2805" i="6"/>
  <c r="Q2805" i="6"/>
  <c r="P2805" i="6"/>
  <c r="O2805" i="6"/>
  <c r="N2805" i="6"/>
  <c r="M2805" i="6"/>
  <c r="T2804" i="6"/>
  <c r="T2804" i="6" a="1"/>
  <c r="S2804" i="6" a="1"/>
  <c r="S2804" i="6" s="1"/>
  <c r="R2804" i="6"/>
  <c r="Q2804" i="6"/>
  <c r="P2804" i="6"/>
  <c r="O2804" i="6"/>
  <c r="N2804" i="6"/>
  <c r="M2804" i="6"/>
  <c r="T2803" i="6" a="1"/>
  <c r="T2803" i="6" s="1"/>
  <c r="S2803" i="6" a="1"/>
  <c r="S2803" i="6" s="1"/>
  <c r="R2803" i="6"/>
  <c r="Q2803" i="6"/>
  <c r="P2803" i="6"/>
  <c r="O2803" i="6"/>
  <c r="N2803" i="6"/>
  <c r="M2803" i="6"/>
  <c r="T2802" i="6" a="1"/>
  <c r="T2802" i="6" s="1"/>
  <c r="S2802" i="6"/>
  <c r="S2802" i="6" a="1"/>
  <c r="R2802" i="6"/>
  <c r="Q2802" i="6"/>
  <c r="P2802" i="6"/>
  <c r="O2802" i="6"/>
  <c r="N2802" i="6"/>
  <c r="M2802" i="6"/>
  <c r="T2801" i="6"/>
  <c r="T2801" i="6" a="1"/>
  <c r="S2801" i="6" a="1"/>
  <c r="S2801" i="6" s="1"/>
  <c r="R2801" i="6"/>
  <c r="Q2801" i="6"/>
  <c r="P2801" i="6"/>
  <c r="O2801" i="6"/>
  <c r="N2801" i="6"/>
  <c r="M2801" i="6"/>
  <c r="T2800" i="6" a="1"/>
  <c r="T2800" i="6" s="1"/>
  <c r="S2800" i="6" a="1"/>
  <c r="S2800" i="6" s="1"/>
  <c r="R2800" i="6"/>
  <c r="Q2800" i="6"/>
  <c r="P2800" i="6"/>
  <c r="O2800" i="6"/>
  <c r="N2800" i="6"/>
  <c r="M2800" i="6"/>
  <c r="T2799" i="6" a="1"/>
  <c r="T2799" i="6" s="1"/>
  <c r="S2799" i="6"/>
  <c r="S2799" i="6" a="1"/>
  <c r="R2799" i="6"/>
  <c r="Q2799" i="6"/>
  <c r="P2799" i="6"/>
  <c r="O2799" i="6"/>
  <c r="N2799" i="6"/>
  <c r="M2799" i="6"/>
  <c r="T2798" i="6"/>
  <c r="T2798" i="6" a="1"/>
  <c r="S2798" i="6" a="1"/>
  <c r="S2798" i="6" s="1"/>
  <c r="R2798" i="6"/>
  <c r="Q2798" i="6"/>
  <c r="P2798" i="6"/>
  <c r="O2798" i="6"/>
  <c r="N2798" i="6"/>
  <c r="M2798" i="6"/>
  <c r="T2797" i="6" a="1"/>
  <c r="T2797" i="6" s="1"/>
  <c r="S2797" i="6"/>
  <c r="S2797" i="6" a="1"/>
  <c r="R2797" i="6"/>
  <c r="Q2797" i="6"/>
  <c r="P2797" i="6"/>
  <c r="O2797" i="6"/>
  <c r="N2797" i="6"/>
  <c r="M2797" i="6"/>
  <c r="T2796" i="6"/>
  <c r="T2796" i="6" a="1"/>
  <c r="S2796" i="6" a="1"/>
  <c r="S2796" i="6" s="1"/>
  <c r="R2796" i="6"/>
  <c r="Q2796" i="6"/>
  <c r="P2796" i="6"/>
  <c r="O2796" i="6"/>
  <c r="N2796" i="6"/>
  <c r="M2796" i="6"/>
  <c r="T2795" i="6" a="1"/>
  <c r="T2795" i="6" s="1"/>
  <c r="S2795" i="6" a="1"/>
  <c r="S2795" i="6" s="1"/>
  <c r="R2795" i="6"/>
  <c r="Q2795" i="6"/>
  <c r="P2795" i="6"/>
  <c r="O2795" i="6"/>
  <c r="N2795" i="6"/>
  <c r="M2795" i="6"/>
  <c r="T2794" i="6" a="1"/>
  <c r="T2794" i="6" s="1"/>
  <c r="S2794" i="6" a="1"/>
  <c r="S2794" i="6" s="1"/>
  <c r="R2794" i="6"/>
  <c r="Q2794" i="6"/>
  <c r="P2794" i="6"/>
  <c r="O2794" i="6"/>
  <c r="N2794" i="6"/>
  <c r="M2794" i="6"/>
  <c r="T2793" i="6" a="1"/>
  <c r="T2793" i="6" s="1"/>
  <c r="S2793" i="6"/>
  <c r="S2793" i="6" a="1"/>
  <c r="R2793" i="6"/>
  <c r="Q2793" i="6"/>
  <c r="P2793" i="6"/>
  <c r="O2793" i="6"/>
  <c r="N2793" i="6"/>
  <c r="M2793" i="6"/>
  <c r="T2792" i="6"/>
  <c r="T2792" i="6" a="1"/>
  <c r="S2792" i="6" a="1"/>
  <c r="S2792" i="6" s="1"/>
  <c r="R2792" i="6"/>
  <c r="Q2792" i="6"/>
  <c r="P2792" i="6"/>
  <c r="O2792" i="6"/>
  <c r="N2792" i="6"/>
  <c r="M2792" i="6"/>
  <c r="T2791" i="6" a="1"/>
  <c r="T2791" i="6" s="1"/>
  <c r="S2791" i="6" a="1"/>
  <c r="S2791" i="6" s="1"/>
  <c r="R2791" i="6"/>
  <c r="Q2791" i="6"/>
  <c r="P2791" i="6"/>
  <c r="O2791" i="6"/>
  <c r="N2791" i="6"/>
  <c r="M2791" i="6"/>
  <c r="T2790" i="6" a="1"/>
  <c r="T2790" i="6" s="1"/>
  <c r="S2790" i="6" a="1"/>
  <c r="S2790" i="6" s="1"/>
  <c r="R2790" i="6"/>
  <c r="Q2790" i="6"/>
  <c r="P2790" i="6"/>
  <c r="O2790" i="6"/>
  <c r="N2790" i="6"/>
  <c r="M2790" i="6"/>
  <c r="T2789" i="6" a="1"/>
  <c r="T2789" i="6" s="1"/>
  <c r="S2789" i="6"/>
  <c r="S2789" i="6" a="1"/>
  <c r="R2789" i="6"/>
  <c r="Q2789" i="6"/>
  <c r="P2789" i="6"/>
  <c r="O2789" i="6"/>
  <c r="N2789" i="6"/>
  <c r="M2789" i="6"/>
  <c r="T2788" i="6"/>
  <c r="T2788" i="6" a="1"/>
  <c r="S2788" i="6" a="1"/>
  <c r="S2788" i="6" s="1"/>
  <c r="R2788" i="6"/>
  <c r="Q2788" i="6"/>
  <c r="P2788" i="6"/>
  <c r="O2788" i="6"/>
  <c r="N2788" i="6"/>
  <c r="M2788" i="6"/>
  <c r="T2787" i="6" a="1"/>
  <c r="T2787" i="6" s="1"/>
  <c r="S2787" i="6" a="1"/>
  <c r="S2787" i="6" s="1"/>
  <c r="R2787" i="6"/>
  <c r="Q2787" i="6"/>
  <c r="P2787" i="6"/>
  <c r="O2787" i="6"/>
  <c r="N2787" i="6"/>
  <c r="M2787" i="6"/>
  <c r="T2786" i="6" a="1"/>
  <c r="T2786" i="6" s="1"/>
  <c r="S2786" i="6" a="1"/>
  <c r="S2786" i="6" s="1"/>
  <c r="R2786" i="6"/>
  <c r="Q2786" i="6"/>
  <c r="P2786" i="6"/>
  <c r="O2786" i="6"/>
  <c r="N2786" i="6"/>
  <c r="M2786" i="6"/>
  <c r="T2785" i="6" a="1"/>
  <c r="T2785" i="6" s="1"/>
  <c r="S2785" i="6"/>
  <c r="S2785" i="6" a="1"/>
  <c r="R2785" i="6"/>
  <c r="Q2785" i="6"/>
  <c r="P2785" i="6"/>
  <c r="O2785" i="6"/>
  <c r="N2785" i="6"/>
  <c r="M2785" i="6"/>
  <c r="T2784" i="6"/>
  <c r="T2784" i="6" a="1"/>
  <c r="S2784" i="6" a="1"/>
  <c r="S2784" i="6" s="1"/>
  <c r="R2784" i="6"/>
  <c r="Q2784" i="6"/>
  <c r="P2784" i="6"/>
  <c r="O2784" i="6"/>
  <c r="N2784" i="6"/>
  <c r="M2784" i="6"/>
  <c r="T2783" i="6" a="1"/>
  <c r="T2783" i="6" s="1"/>
  <c r="S2783" i="6" a="1"/>
  <c r="S2783" i="6" s="1"/>
  <c r="R2783" i="6"/>
  <c r="Q2783" i="6"/>
  <c r="P2783" i="6"/>
  <c r="O2783" i="6"/>
  <c r="N2783" i="6"/>
  <c r="M2783" i="6"/>
  <c r="T2782" i="6" a="1"/>
  <c r="T2782" i="6" s="1"/>
  <c r="S2782" i="6" a="1"/>
  <c r="S2782" i="6" s="1"/>
  <c r="R2782" i="6"/>
  <c r="Q2782" i="6"/>
  <c r="P2782" i="6"/>
  <c r="O2782" i="6"/>
  <c r="N2782" i="6"/>
  <c r="M2782" i="6"/>
  <c r="T2781" i="6" a="1"/>
  <c r="T2781" i="6" s="1"/>
  <c r="S2781" i="6"/>
  <c r="S2781" i="6" a="1"/>
  <c r="R2781" i="6"/>
  <c r="Q2781" i="6"/>
  <c r="P2781" i="6"/>
  <c r="O2781" i="6"/>
  <c r="N2781" i="6"/>
  <c r="M2781" i="6"/>
  <c r="T2780" i="6"/>
  <c r="T2780" i="6" a="1"/>
  <c r="S2780" i="6" a="1"/>
  <c r="S2780" i="6" s="1"/>
  <c r="R2780" i="6"/>
  <c r="Q2780" i="6"/>
  <c r="P2780" i="6"/>
  <c r="O2780" i="6"/>
  <c r="N2780" i="6"/>
  <c r="M2780" i="6"/>
  <c r="T2779" i="6" a="1"/>
  <c r="T2779" i="6" s="1"/>
  <c r="S2779" i="6" a="1"/>
  <c r="S2779" i="6" s="1"/>
  <c r="R2779" i="6"/>
  <c r="Q2779" i="6"/>
  <c r="P2779" i="6"/>
  <c r="O2779" i="6"/>
  <c r="N2779" i="6"/>
  <c r="M2779" i="6"/>
  <c r="T2778" i="6" a="1"/>
  <c r="T2778" i="6" s="1"/>
  <c r="S2778" i="6" a="1"/>
  <c r="S2778" i="6" s="1"/>
  <c r="R2778" i="6"/>
  <c r="Q2778" i="6"/>
  <c r="P2778" i="6"/>
  <c r="O2778" i="6"/>
  <c r="N2778" i="6"/>
  <c r="M2778" i="6"/>
  <c r="T2777" i="6" a="1"/>
  <c r="T2777" i="6" s="1"/>
  <c r="S2777" i="6"/>
  <c r="S2777" i="6" a="1"/>
  <c r="R2777" i="6"/>
  <c r="Q2777" i="6"/>
  <c r="P2777" i="6"/>
  <c r="O2777" i="6"/>
  <c r="N2777" i="6"/>
  <c r="M2777" i="6"/>
  <c r="T2776" i="6"/>
  <c r="T2776" i="6" a="1"/>
  <c r="S2776" i="6" a="1"/>
  <c r="S2776" i="6" s="1"/>
  <c r="R2776" i="6"/>
  <c r="Q2776" i="6"/>
  <c r="P2776" i="6"/>
  <c r="O2776" i="6"/>
  <c r="N2776" i="6"/>
  <c r="M2776" i="6"/>
  <c r="T2775" i="6" a="1"/>
  <c r="T2775" i="6" s="1"/>
  <c r="S2775" i="6" a="1"/>
  <c r="S2775" i="6" s="1"/>
  <c r="R2775" i="6"/>
  <c r="Q2775" i="6"/>
  <c r="P2775" i="6"/>
  <c r="O2775" i="6"/>
  <c r="N2775" i="6"/>
  <c r="M2775" i="6"/>
  <c r="T2774" i="6" a="1"/>
  <c r="T2774" i="6" s="1"/>
  <c r="S2774" i="6" a="1"/>
  <c r="S2774" i="6" s="1"/>
  <c r="R2774" i="6"/>
  <c r="Q2774" i="6"/>
  <c r="P2774" i="6"/>
  <c r="O2774" i="6"/>
  <c r="N2774" i="6"/>
  <c r="M2774" i="6"/>
  <c r="T2773" i="6" a="1"/>
  <c r="T2773" i="6" s="1"/>
  <c r="S2773" i="6"/>
  <c r="S2773" i="6" a="1"/>
  <c r="R2773" i="6"/>
  <c r="Q2773" i="6"/>
  <c r="P2773" i="6"/>
  <c r="O2773" i="6"/>
  <c r="N2773" i="6"/>
  <c r="M2773" i="6"/>
  <c r="T2772" i="6"/>
  <c r="T2772" i="6" a="1"/>
  <c r="S2772" i="6" a="1"/>
  <c r="S2772" i="6" s="1"/>
  <c r="R2772" i="6"/>
  <c r="Q2772" i="6"/>
  <c r="P2772" i="6"/>
  <c r="O2772" i="6"/>
  <c r="N2772" i="6"/>
  <c r="M2772" i="6"/>
  <c r="T2771" i="6" a="1"/>
  <c r="T2771" i="6" s="1"/>
  <c r="S2771" i="6" a="1"/>
  <c r="S2771" i="6" s="1"/>
  <c r="R2771" i="6"/>
  <c r="Q2771" i="6"/>
  <c r="P2771" i="6"/>
  <c r="O2771" i="6"/>
  <c r="N2771" i="6"/>
  <c r="M2771" i="6"/>
  <c r="T2770" i="6" a="1"/>
  <c r="T2770" i="6" s="1"/>
  <c r="S2770" i="6" a="1"/>
  <c r="S2770" i="6" s="1"/>
  <c r="R2770" i="6"/>
  <c r="Q2770" i="6"/>
  <c r="P2770" i="6"/>
  <c r="O2770" i="6"/>
  <c r="N2770" i="6"/>
  <c r="M2770" i="6"/>
  <c r="T2769" i="6" a="1"/>
  <c r="T2769" i="6" s="1"/>
  <c r="S2769" i="6"/>
  <c r="S2769" i="6" a="1"/>
  <c r="R2769" i="6"/>
  <c r="Q2769" i="6"/>
  <c r="P2769" i="6"/>
  <c r="O2769" i="6"/>
  <c r="N2769" i="6"/>
  <c r="M2769" i="6"/>
  <c r="T2768" i="6" a="1"/>
  <c r="T2768" i="6" s="1"/>
  <c r="S2768" i="6" a="1"/>
  <c r="S2768" i="6" s="1"/>
  <c r="R2768" i="6"/>
  <c r="Q2768" i="6"/>
  <c r="P2768" i="6"/>
  <c r="O2768" i="6"/>
  <c r="N2768" i="6"/>
  <c r="M2768" i="6"/>
  <c r="T2767" i="6" a="1"/>
  <c r="T2767" i="6" s="1"/>
  <c r="S2767" i="6" a="1"/>
  <c r="S2767" i="6" s="1"/>
  <c r="R2767" i="6"/>
  <c r="Q2767" i="6"/>
  <c r="P2767" i="6"/>
  <c r="O2767" i="6"/>
  <c r="N2767" i="6"/>
  <c r="M2767" i="6"/>
  <c r="T2766" i="6" a="1"/>
  <c r="T2766" i="6" s="1"/>
  <c r="S2766" i="6" a="1"/>
  <c r="S2766" i="6" s="1"/>
  <c r="R2766" i="6"/>
  <c r="Q2766" i="6"/>
  <c r="P2766" i="6"/>
  <c r="O2766" i="6"/>
  <c r="N2766" i="6"/>
  <c r="M2766" i="6"/>
  <c r="T2765" i="6" a="1"/>
  <c r="T2765" i="6" s="1"/>
  <c r="S2765" i="6"/>
  <c r="S2765" i="6" a="1"/>
  <c r="R2765" i="6"/>
  <c r="Q2765" i="6"/>
  <c r="P2765" i="6"/>
  <c r="O2765" i="6"/>
  <c r="N2765" i="6"/>
  <c r="M2765" i="6"/>
  <c r="T2764" i="6"/>
  <c r="T2764" i="6" a="1"/>
  <c r="S2764" i="6" a="1"/>
  <c r="S2764" i="6" s="1"/>
  <c r="R2764" i="6"/>
  <c r="Q2764" i="6"/>
  <c r="P2764" i="6"/>
  <c r="O2764" i="6"/>
  <c r="N2764" i="6"/>
  <c r="M2764" i="6"/>
  <c r="T2763" i="6" a="1"/>
  <c r="T2763" i="6" s="1"/>
  <c r="S2763" i="6" a="1"/>
  <c r="S2763" i="6" s="1"/>
  <c r="R2763" i="6"/>
  <c r="Q2763" i="6"/>
  <c r="P2763" i="6"/>
  <c r="O2763" i="6"/>
  <c r="N2763" i="6"/>
  <c r="M2763" i="6"/>
  <c r="T2762" i="6" a="1"/>
  <c r="T2762" i="6" s="1"/>
  <c r="S2762" i="6" a="1"/>
  <c r="S2762" i="6" s="1"/>
  <c r="R2762" i="6"/>
  <c r="Q2762" i="6"/>
  <c r="P2762" i="6"/>
  <c r="O2762" i="6"/>
  <c r="N2762" i="6"/>
  <c r="M2762" i="6"/>
  <c r="T2761" i="6" a="1"/>
  <c r="T2761" i="6" s="1"/>
  <c r="S2761" i="6" a="1"/>
  <c r="S2761" i="6" s="1"/>
  <c r="R2761" i="6"/>
  <c r="Q2761" i="6"/>
  <c r="P2761" i="6"/>
  <c r="O2761" i="6"/>
  <c r="N2761" i="6"/>
  <c r="M2761" i="6"/>
  <c r="T2760" i="6" a="1"/>
  <c r="T2760" i="6" s="1"/>
  <c r="S2760" i="6" a="1"/>
  <c r="S2760" i="6" s="1"/>
  <c r="R2760" i="6"/>
  <c r="Q2760" i="6"/>
  <c r="P2760" i="6"/>
  <c r="O2760" i="6"/>
  <c r="N2760" i="6"/>
  <c r="M2760" i="6"/>
  <c r="T2759" i="6" a="1"/>
  <c r="T2759" i="6" s="1"/>
  <c r="S2759" i="6" a="1"/>
  <c r="S2759" i="6" s="1"/>
  <c r="R2759" i="6"/>
  <c r="Q2759" i="6"/>
  <c r="P2759" i="6"/>
  <c r="O2759" i="6"/>
  <c r="N2759" i="6"/>
  <c r="M2759" i="6"/>
  <c r="T2758" i="6" a="1"/>
  <c r="T2758" i="6" s="1"/>
  <c r="S2758" i="6" a="1"/>
  <c r="S2758" i="6" s="1"/>
  <c r="R2758" i="6"/>
  <c r="Q2758" i="6"/>
  <c r="P2758" i="6"/>
  <c r="O2758" i="6"/>
  <c r="N2758" i="6"/>
  <c r="M2758" i="6"/>
  <c r="T2757" i="6" a="1"/>
  <c r="T2757" i="6" s="1"/>
  <c r="S2757" i="6"/>
  <c r="S2757" i="6" a="1"/>
  <c r="R2757" i="6"/>
  <c r="Q2757" i="6"/>
  <c r="P2757" i="6"/>
  <c r="O2757" i="6"/>
  <c r="N2757" i="6"/>
  <c r="M2757" i="6"/>
  <c r="T2756" i="6"/>
  <c r="T2756" i="6" a="1"/>
  <c r="S2756" i="6" a="1"/>
  <c r="S2756" i="6" s="1"/>
  <c r="R2756" i="6"/>
  <c r="Q2756" i="6"/>
  <c r="P2756" i="6"/>
  <c r="O2756" i="6"/>
  <c r="N2756" i="6"/>
  <c r="M2756" i="6"/>
  <c r="T2755" i="6" a="1"/>
  <c r="T2755" i="6" s="1"/>
  <c r="S2755" i="6" a="1"/>
  <c r="S2755" i="6" s="1"/>
  <c r="R2755" i="6"/>
  <c r="Q2755" i="6"/>
  <c r="P2755" i="6"/>
  <c r="O2755" i="6"/>
  <c r="N2755" i="6"/>
  <c r="M2755" i="6"/>
  <c r="T2754" i="6" a="1"/>
  <c r="T2754" i="6" s="1"/>
  <c r="S2754" i="6" a="1"/>
  <c r="S2754" i="6" s="1"/>
  <c r="R2754" i="6"/>
  <c r="Q2754" i="6"/>
  <c r="P2754" i="6"/>
  <c r="O2754" i="6"/>
  <c r="N2754" i="6"/>
  <c r="M2754" i="6"/>
  <c r="T2753" i="6" a="1"/>
  <c r="T2753" i="6" s="1"/>
  <c r="S2753" i="6" a="1"/>
  <c r="S2753" i="6" s="1"/>
  <c r="R2753" i="6"/>
  <c r="Q2753" i="6"/>
  <c r="P2753" i="6"/>
  <c r="O2753" i="6"/>
  <c r="N2753" i="6"/>
  <c r="M2753" i="6"/>
  <c r="T2752" i="6" a="1"/>
  <c r="T2752" i="6" s="1"/>
  <c r="S2752" i="6" a="1"/>
  <c r="S2752" i="6" s="1"/>
  <c r="R2752" i="6"/>
  <c r="Q2752" i="6"/>
  <c r="P2752" i="6"/>
  <c r="O2752" i="6"/>
  <c r="N2752" i="6"/>
  <c r="M2752" i="6"/>
  <c r="T2751" i="6" a="1"/>
  <c r="T2751" i="6" s="1"/>
  <c r="S2751" i="6" a="1"/>
  <c r="S2751" i="6" s="1"/>
  <c r="R2751" i="6"/>
  <c r="Q2751" i="6"/>
  <c r="P2751" i="6"/>
  <c r="O2751" i="6"/>
  <c r="N2751" i="6"/>
  <c r="M2751" i="6"/>
  <c r="T2750" i="6" a="1"/>
  <c r="T2750" i="6" s="1"/>
  <c r="S2750" i="6" a="1"/>
  <c r="S2750" i="6" s="1"/>
  <c r="R2750" i="6"/>
  <c r="Q2750" i="6"/>
  <c r="P2750" i="6"/>
  <c r="O2750" i="6"/>
  <c r="N2750" i="6"/>
  <c r="M2750" i="6"/>
  <c r="T2749" i="6" a="1"/>
  <c r="T2749" i="6" s="1"/>
  <c r="S2749" i="6"/>
  <c r="S2749" i="6" a="1"/>
  <c r="R2749" i="6"/>
  <c r="Q2749" i="6"/>
  <c r="P2749" i="6"/>
  <c r="O2749" i="6"/>
  <c r="N2749" i="6"/>
  <c r="M2749" i="6"/>
  <c r="T2748" i="6"/>
  <c r="T2748" i="6" a="1"/>
  <c r="S2748" i="6" a="1"/>
  <c r="S2748" i="6" s="1"/>
  <c r="R2748" i="6"/>
  <c r="Q2748" i="6"/>
  <c r="P2748" i="6"/>
  <c r="O2748" i="6"/>
  <c r="N2748" i="6"/>
  <c r="M2748" i="6"/>
  <c r="T2747" i="6" a="1"/>
  <c r="T2747" i="6" s="1"/>
  <c r="S2747" i="6" a="1"/>
  <c r="S2747" i="6" s="1"/>
  <c r="R2747" i="6"/>
  <c r="Q2747" i="6"/>
  <c r="P2747" i="6"/>
  <c r="O2747" i="6"/>
  <c r="N2747" i="6"/>
  <c r="M2747" i="6"/>
  <c r="T2746" i="6" a="1"/>
  <c r="T2746" i="6" s="1"/>
  <c r="S2746" i="6" a="1"/>
  <c r="S2746" i="6" s="1"/>
  <c r="R2746" i="6"/>
  <c r="Q2746" i="6"/>
  <c r="P2746" i="6"/>
  <c r="O2746" i="6"/>
  <c r="N2746" i="6"/>
  <c r="M2746" i="6"/>
  <c r="T2745" i="6" a="1"/>
  <c r="T2745" i="6" s="1"/>
  <c r="S2745" i="6" a="1"/>
  <c r="S2745" i="6" s="1"/>
  <c r="R2745" i="6"/>
  <c r="Q2745" i="6"/>
  <c r="P2745" i="6"/>
  <c r="O2745" i="6"/>
  <c r="N2745" i="6"/>
  <c r="M2745" i="6"/>
  <c r="T2744" i="6" a="1"/>
  <c r="T2744" i="6" s="1"/>
  <c r="S2744" i="6" a="1"/>
  <c r="S2744" i="6" s="1"/>
  <c r="R2744" i="6"/>
  <c r="Q2744" i="6"/>
  <c r="P2744" i="6"/>
  <c r="O2744" i="6"/>
  <c r="N2744" i="6"/>
  <c r="M2744" i="6"/>
  <c r="T2743" i="6" a="1"/>
  <c r="T2743" i="6" s="1"/>
  <c r="S2743" i="6" a="1"/>
  <c r="S2743" i="6" s="1"/>
  <c r="R2743" i="6"/>
  <c r="Q2743" i="6"/>
  <c r="P2743" i="6"/>
  <c r="O2743" i="6"/>
  <c r="N2743" i="6"/>
  <c r="M2743" i="6"/>
  <c r="T2742" i="6" a="1"/>
  <c r="T2742" i="6" s="1"/>
  <c r="S2742" i="6" a="1"/>
  <c r="S2742" i="6" s="1"/>
  <c r="R2742" i="6"/>
  <c r="Q2742" i="6"/>
  <c r="P2742" i="6"/>
  <c r="O2742" i="6"/>
  <c r="N2742" i="6"/>
  <c r="M2742" i="6"/>
  <c r="T2741" i="6" a="1"/>
  <c r="T2741" i="6" s="1"/>
  <c r="S2741" i="6"/>
  <c r="S2741" i="6" a="1"/>
  <c r="R2741" i="6"/>
  <c r="Q2741" i="6"/>
  <c r="P2741" i="6"/>
  <c r="O2741" i="6"/>
  <c r="N2741" i="6"/>
  <c r="M2741" i="6"/>
  <c r="T2740" i="6"/>
  <c r="T2740" i="6" a="1"/>
  <c r="S2740" i="6" a="1"/>
  <c r="S2740" i="6" s="1"/>
  <c r="R2740" i="6"/>
  <c r="Q2740" i="6"/>
  <c r="P2740" i="6"/>
  <c r="O2740" i="6"/>
  <c r="N2740" i="6"/>
  <c r="M2740" i="6"/>
  <c r="T2739" i="6" a="1"/>
  <c r="T2739" i="6" s="1"/>
  <c r="S2739" i="6" a="1"/>
  <c r="S2739" i="6" s="1"/>
  <c r="R2739" i="6"/>
  <c r="Q2739" i="6"/>
  <c r="P2739" i="6"/>
  <c r="O2739" i="6"/>
  <c r="N2739" i="6"/>
  <c r="M2739" i="6"/>
  <c r="T2738" i="6" a="1"/>
  <c r="T2738" i="6" s="1"/>
  <c r="S2738" i="6" a="1"/>
  <c r="S2738" i="6" s="1"/>
  <c r="R2738" i="6"/>
  <c r="Q2738" i="6"/>
  <c r="P2738" i="6"/>
  <c r="O2738" i="6"/>
  <c r="N2738" i="6"/>
  <c r="M2738" i="6"/>
  <c r="T2737" i="6" a="1"/>
  <c r="T2737" i="6" s="1"/>
  <c r="S2737" i="6" a="1"/>
  <c r="S2737" i="6" s="1"/>
  <c r="R2737" i="6"/>
  <c r="Q2737" i="6"/>
  <c r="P2737" i="6"/>
  <c r="O2737" i="6"/>
  <c r="N2737" i="6"/>
  <c r="M2737" i="6"/>
  <c r="T2736" i="6" a="1"/>
  <c r="T2736" i="6" s="1"/>
  <c r="S2736" i="6" a="1"/>
  <c r="S2736" i="6" s="1"/>
  <c r="R2736" i="6"/>
  <c r="Q2736" i="6"/>
  <c r="P2736" i="6"/>
  <c r="O2736" i="6"/>
  <c r="N2736" i="6"/>
  <c r="M2736" i="6"/>
  <c r="T2735" i="6" a="1"/>
  <c r="T2735" i="6" s="1"/>
  <c r="S2735" i="6" a="1"/>
  <c r="S2735" i="6" s="1"/>
  <c r="R2735" i="6"/>
  <c r="Q2735" i="6"/>
  <c r="P2735" i="6"/>
  <c r="O2735" i="6"/>
  <c r="N2735" i="6"/>
  <c r="M2735" i="6"/>
  <c r="T2734" i="6" a="1"/>
  <c r="T2734" i="6" s="1"/>
  <c r="S2734" i="6" a="1"/>
  <c r="S2734" i="6" s="1"/>
  <c r="R2734" i="6"/>
  <c r="Q2734" i="6"/>
  <c r="P2734" i="6"/>
  <c r="O2734" i="6"/>
  <c r="N2734" i="6"/>
  <c r="M2734" i="6"/>
  <c r="T2733" i="6" a="1"/>
  <c r="T2733" i="6" s="1"/>
  <c r="S2733" i="6"/>
  <c r="S2733" i="6" a="1"/>
  <c r="R2733" i="6"/>
  <c r="Q2733" i="6"/>
  <c r="P2733" i="6"/>
  <c r="O2733" i="6"/>
  <c r="N2733" i="6"/>
  <c r="M2733" i="6"/>
  <c r="T2732" i="6"/>
  <c r="T2732" i="6" a="1"/>
  <c r="S2732" i="6" a="1"/>
  <c r="S2732" i="6" s="1"/>
  <c r="R2732" i="6"/>
  <c r="Q2732" i="6"/>
  <c r="P2732" i="6"/>
  <c r="O2732" i="6"/>
  <c r="N2732" i="6"/>
  <c r="M2732" i="6"/>
  <c r="T2731" i="6" a="1"/>
  <c r="T2731" i="6" s="1"/>
  <c r="S2731" i="6" a="1"/>
  <c r="S2731" i="6" s="1"/>
  <c r="R2731" i="6"/>
  <c r="Q2731" i="6"/>
  <c r="P2731" i="6"/>
  <c r="O2731" i="6"/>
  <c r="N2731" i="6"/>
  <c r="M2731" i="6"/>
  <c r="T2730" i="6" a="1"/>
  <c r="T2730" i="6" s="1"/>
  <c r="S2730" i="6" a="1"/>
  <c r="S2730" i="6" s="1"/>
  <c r="R2730" i="6"/>
  <c r="Q2730" i="6"/>
  <c r="P2730" i="6"/>
  <c r="O2730" i="6"/>
  <c r="N2730" i="6"/>
  <c r="M2730" i="6"/>
  <c r="T2729" i="6" a="1"/>
  <c r="T2729" i="6" s="1"/>
  <c r="S2729" i="6" a="1"/>
  <c r="S2729" i="6" s="1"/>
  <c r="R2729" i="6"/>
  <c r="Q2729" i="6"/>
  <c r="P2729" i="6"/>
  <c r="O2729" i="6"/>
  <c r="N2729" i="6"/>
  <c r="M2729" i="6"/>
  <c r="T2728" i="6" a="1"/>
  <c r="T2728" i="6" s="1"/>
  <c r="S2728" i="6" a="1"/>
  <c r="S2728" i="6" s="1"/>
  <c r="R2728" i="6"/>
  <c r="Q2728" i="6"/>
  <c r="P2728" i="6"/>
  <c r="O2728" i="6"/>
  <c r="N2728" i="6"/>
  <c r="M2728" i="6"/>
  <c r="T2727" i="6" a="1"/>
  <c r="T2727" i="6" s="1"/>
  <c r="S2727" i="6" a="1"/>
  <c r="S2727" i="6" s="1"/>
  <c r="R2727" i="6"/>
  <c r="Q2727" i="6"/>
  <c r="P2727" i="6"/>
  <c r="O2727" i="6"/>
  <c r="N2727" i="6"/>
  <c r="M2727" i="6"/>
  <c r="T2726" i="6" a="1"/>
  <c r="T2726" i="6" s="1"/>
  <c r="S2726" i="6" a="1"/>
  <c r="S2726" i="6" s="1"/>
  <c r="R2726" i="6"/>
  <c r="Q2726" i="6"/>
  <c r="P2726" i="6"/>
  <c r="O2726" i="6"/>
  <c r="N2726" i="6"/>
  <c r="M2726" i="6"/>
  <c r="T2725" i="6" a="1"/>
  <c r="T2725" i="6" s="1"/>
  <c r="S2725" i="6"/>
  <c r="S2725" i="6" a="1"/>
  <c r="R2725" i="6"/>
  <c r="Q2725" i="6"/>
  <c r="P2725" i="6"/>
  <c r="O2725" i="6"/>
  <c r="N2725" i="6"/>
  <c r="M2725" i="6"/>
  <c r="T2724" i="6"/>
  <c r="T2724" i="6" a="1"/>
  <c r="S2724" i="6" a="1"/>
  <c r="S2724" i="6" s="1"/>
  <c r="R2724" i="6"/>
  <c r="Q2724" i="6"/>
  <c r="P2724" i="6"/>
  <c r="O2724" i="6"/>
  <c r="N2724" i="6"/>
  <c r="M2724" i="6"/>
  <c r="T2723" i="6" a="1"/>
  <c r="T2723" i="6" s="1"/>
  <c r="S2723" i="6" a="1"/>
  <c r="S2723" i="6" s="1"/>
  <c r="R2723" i="6"/>
  <c r="Q2723" i="6"/>
  <c r="P2723" i="6"/>
  <c r="O2723" i="6"/>
  <c r="N2723" i="6"/>
  <c r="M2723" i="6"/>
  <c r="T2722" i="6" a="1"/>
  <c r="T2722" i="6" s="1"/>
  <c r="S2722" i="6" a="1"/>
  <c r="S2722" i="6" s="1"/>
  <c r="R2722" i="6"/>
  <c r="Q2722" i="6"/>
  <c r="P2722" i="6"/>
  <c r="O2722" i="6"/>
  <c r="N2722" i="6"/>
  <c r="M2722" i="6"/>
  <c r="T2721" i="6" a="1"/>
  <c r="T2721" i="6" s="1"/>
  <c r="S2721" i="6" a="1"/>
  <c r="S2721" i="6" s="1"/>
  <c r="R2721" i="6"/>
  <c r="Q2721" i="6"/>
  <c r="P2721" i="6"/>
  <c r="O2721" i="6"/>
  <c r="N2721" i="6"/>
  <c r="M2721" i="6"/>
  <c r="T2720" i="6" a="1"/>
  <c r="T2720" i="6" s="1"/>
  <c r="S2720" i="6" a="1"/>
  <c r="S2720" i="6" s="1"/>
  <c r="R2720" i="6"/>
  <c r="Q2720" i="6"/>
  <c r="P2720" i="6"/>
  <c r="O2720" i="6"/>
  <c r="N2720" i="6"/>
  <c r="M2720" i="6"/>
  <c r="T2719" i="6" a="1"/>
  <c r="T2719" i="6" s="1"/>
  <c r="S2719" i="6" a="1"/>
  <c r="S2719" i="6" s="1"/>
  <c r="R2719" i="6"/>
  <c r="Q2719" i="6"/>
  <c r="P2719" i="6"/>
  <c r="O2719" i="6"/>
  <c r="N2719" i="6"/>
  <c r="M2719" i="6"/>
  <c r="T2718" i="6" a="1"/>
  <c r="T2718" i="6" s="1"/>
  <c r="S2718" i="6" a="1"/>
  <c r="S2718" i="6" s="1"/>
  <c r="R2718" i="6"/>
  <c r="Q2718" i="6"/>
  <c r="P2718" i="6"/>
  <c r="O2718" i="6"/>
  <c r="N2718" i="6"/>
  <c r="M2718" i="6"/>
  <c r="T2717" i="6" a="1"/>
  <c r="T2717" i="6" s="1"/>
  <c r="S2717" i="6"/>
  <c r="S2717" i="6" a="1"/>
  <c r="R2717" i="6"/>
  <c r="Q2717" i="6"/>
  <c r="P2717" i="6"/>
  <c r="O2717" i="6"/>
  <c r="N2717" i="6"/>
  <c r="M2717" i="6"/>
  <c r="T2716" i="6"/>
  <c r="T2716" i="6" a="1"/>
  <c r="S2716" i="6" a="1"/>
  <c r="S2716" i="6" s="1"/>
  <c r="R2716" i="6"/>
  <c r="Q2716" i="6"/>
  <c r="P2716" i="6"/>
  <c r="O2716" i="6"/>
  <c r="N2716" i="6"/>
  <c r="M2716" i="6"/>
  <c r="T2715" i="6" a="1"/>
  <c r="T2715" i="6" s="1"/>
  <c r="S2715" i="6" a="1"/>
  <c r="S2715" i="6" s="1"/>
  <c r="R2715" i="6"/>
  <c r="Q2715" i="6"/>
  <c r="P2715" i="6"/>
  <c r="O2715" i="6"/>
  <c r="N2715" i="6"/>
  <c r="M2715" i="6"/>
  <c r="T2714" i="6" a="1"/>
  <c r="T2714" i="6" s="1"/>
  <c r="S2714" i="6" a="1"/>
  <c r="S2714" i="6" s="1"/>
  <c r="R2714" i="6"/>
  <c r="Q2714" i="6"/>
  <c r="P2714" i="6"/>
  <c r="O2714" i="6"/>
  <c r="N2714" i="6"/>
  <c r="M2714" i="6"/>
  <c r="T2713" i="6" a="1"/>
  <c r="T2713" i="6" s="1"/>
  <c r="S2713" i="6" a="1"/>
  <c r="S2713" i="6" s="1"/>
  <c r="R2713" i="6"/>
  <c r="Q2713" i="6"/>
  <c r="P2713" i="6"/>
  <c r="O2713" i="6"/>
  <c r="N2713" i="6"/>
  <c r="M2713" i="6"/>
  <c r="T2712" i="6" a="1"/>
  <c r="T2712" i="6" s="1"/>
  <c r="S2712" i="6" a="1"/>
  <c r="S2712" i="6" s="1"/>
  <c r="R2712" i="6"/>
  <c r="Q2712" i="6"/>
  <c r="P2712" i="6"/>
  <c r="O2712" i="6"/>
  <c r="N2712" i="6"/>
  <c r="M2712" i="6"/>
  <c r="T2711" i="6" a="1"/>
  <c r="T2711" i="6" s="1"/>
  <c r="S2711" i="6" a="1"/>
  <c r="S2711" i="6" s="1"/>
  <c r="R2711" i="6"/>
  <c r="Q2711" i="6"/>
  <c r="P2711" i="6"/>
  <c r="O2711" i="6"/>
  <c r="N2711" i="6"/>
  <c r="M2711" i="6"/>
  <c r="T2710" i="6" a="1"/>
  <c r="T2710" i="6" s="1"/>
  <c r="S2710" i="6" a="1"/>
  <c r="S2710" i="6" s="1"/>
  <c r="R2710" i="6"/>
  <c r="Q2710" i="6"/>
  <c r="P2710" i="6"/>
  <c r="O2710" i="6"/>
  <c r="N2710" i="6"/>
  <c r="M2710" i="6"/>
  <c r="T2709" i="6" a="1"/>
  <c r="T2709" i="6" s="1"/>
  <c r="S2709" i="6"/>
  <c r="S2709" i="6" a="1"/>
  <c r="R2709" i="6"/>
  <c r="Q2709" i="6"/>
  <c r="P2709" i="6"/>
  <c r="O2709" i="6"/>
  <c r="N2709" i="6"/>
  <c r="M2709" i="6"/>
  <c r="T2708" i="6"/>
  <c r="T2708" i="6" a="1"/>
  <c r="S2708" i="6" a="1"/>
  <c r="S2708" i="6" s="1"/>
  <c r="R2708" i="6"/>
  <c r="Q2708" i="6"/>
  <c r="P2708" i="6"/>
  <c r="O2708" i="6"/>
  <c r="N2708" i="6"/>
  <c r="M2708" i="6"/>
  <c r="T2707" i="6" a="1"/>
  <c r="T2707" i="6" s="1"/>
  <c r="S2707" i="6" a="1"/>
  <c r="S2707" i="6" s="1"/>
  <c r="R2707" i="6"/>
  <c r="Q2707" i="6"/>
  <c r="P2707" i="6"/>
  <c r="O2707" i="6"/>
  <c r="N2707" i="6"/>
  <c r="M2707" i="6"/>
  <c r="T2706" i="6" a="1"/>
  <c r="T2706" i="6" s="1"/>
  <c r="S2706" i="6" a="1"/>
  <c r="S2706" i="6" s="1"/>
  <c r="R2706" i="6"/>
  <c r="Q2706" i="6"/>
  <c r="P2706" i="6"/>
  <c r="O2706" i="6"/>
  <c r="N2706" i="6"/>
  <c r="M2706" i="6"/>
  <c r="T2705" i="6" a="1"/>
  <c r="T2705" i="6" s="1"/>
  <c r="S2705" i="6" a="1"/>
  <c r="S2705" i="6" s="1"/>
  <c r="R2705" i="6"/>
  <c r="Q2705" i="6"/>
  <c r="P2705" i="6"/>
  <c r="O2705" i="6"/>
  <c r="N2705" i="6"/>
  <c r="M2705" i="6"/>
  <c r="T2704" i="6" a="1"/>
  <c r="T2704" i="6" s="1"/>
  <c r="S2704" i="6" a="1"/>
  <c r="S2704" i="6" s="1"/>
  <c r="R2704" i="6"/>
  <c r="Q2704" i="6"/>
  <c r="P2704" i="6"/>
  <c r="O2704" i="6"/>
  <c r="N2704" i="6"/>
  <c r="M2704" i="6"/>
  <c r="T2703" i="6" a="1"/>
  <c r="T2703" i="6" s="1"/>
  <c r="S2703" i="6" a="1"/>
  <c r="S2703" i="6" s="1"/>
  <c r="R2703" i="6"/>
  <c r="Q2703" i="6"/>
  <c r="P2703" i="6"/>
  <c r="O2703" i="6"/>
  <c r="N2703" i="6"/>
  <c r="M2703" i="6"/>
  <c r="T2702" i="6" a="1"/>
  <c r="T2702" i="6" s="1"/>
  <c r="S2702" i="6" a="1"/>
  <c r="S2702" i="6" s="1"/>
  <c r="R2702" i="6"/>
  <c r="Q2702" i="6"/>
  <c r="P2702" i="6"/>
  <c r="O2702" i="6"/>
  <c r="N2702" i="6"/>
  <c r="M2702" i="6"/>
  <c r="T2701" i="6" a="1"/>
  <c r="T2701" i="6" s="1"/>
  <c r="S2701" i="6"/>
  <c r="S2701" i="6" a="1"/>
  <c r="R2701" i="6"/>
  <c r="Q2701" i="6"/>
  <c r="P2701" i="6"/>
  <c r="O2701" i="6"/>
  <c r="N2701" i="6"/>
  <c r="M2701" i="6"/>
  <c r="T2700" i="6"/>
  <c r="T2700" i="6" a="1"/>
  <c r="S2700" i="6" a="1"/>
  <c r="S2700" i="6" s="1"/>
  <c r="R2700" i="6"/>
  <c r="Q2700" i="6"/>
  <c r="P2700" i="6"/>
  <c r="O2700" i="6"/>
  <c r="N2700" i="6"/>
  <c r="M2700" i="6"/>
  <c r="T2699" i="6" a="1"/>
  <c r="T2699" i="6" s="1"/>
  <c r="S2699" i="6" a="1"/>
  <c r="S2699" i="6" s="1"/>
  <c r="R2699" i="6"/>
  <c r="Q2699" i="6"/>
  <c r="P2699" i="6"/>
  <c r="O2699" i="6"/>
  <c r="N2699" i="6"/>
  <c r="M2699" i="6"/>
  <c r="T2698" i="6" a="1"/>
  <c r="T2698" i="6" s="1"/>
  <c r="S2698" i="6" a="1"/>
  <c r="S2698" i="6" s="1"/>
  <c r="R2698" i="6"/>
  <c r="Q2698" i="6"/>
  <c r="P2698" i="6"/>
  <c r="O2698" i="6"/>
  <c r="N2698" i="6"/>
  <c r="M2698" i="6"/>
  <c r="T2697" i="6" a="1"/>
  <c r="T2697" i="6" s="1"/>
  <c r="S2697" i="6"/>
  <c r="S2697" i="6" a="1"/>
  <c r="R2697" i="6"/>
  <c r="Q2697" i="6"/>
  <c r="P2697" i="6"/>
  <c r="O2697" i="6"/>
  <c r="N2697" i="6"/>
  <c r="M2697" i="6"/>
  <c r="T2696" i="6" a="1"/>
  <c r="T2696" i="6" s="1"/>
  <c r="S2696" i="6" a="1"/>
  <c r="S2696" i="6" s="1"/>
  <c r="R2696" i="6"/>
  <c r="Q2696" i="6"/>
  <c r="P2696" i="6"/>
  <c r="O2696" i="6"/>
  <c r="N2696" i="6"/>
  <c r="M2696" i="6"/>
  <c r="T2695" i="6" a="1"/>
  <c r="T2695" i="6" s="1"/>
  <c r="S2695" i="6" a="1"/>
  <c r="S2695" i="6" s="1"/>
  <c r="R2695" i="6"/>
  <c r="Q2695" i="6"/>
  <c r="P2695" i="6"/>
  <c r="O2695" i="6"/>
  <c r="N2695" i="6"/>
  <c r="M2695" i="6"/>
  <c r="T2694" i="6" a="1"/>
  <c r="T2694" i="6" s="1"/>
  <c r="S2694" i="6" a="1"/>
  <c r="S2694" i="6" s="1"/>
  <c r="R2694" i="6"/>
  <c r="Q2694" i="6"/>
  <c r="P2694" i="6"/>
  <c r="O2694" i="6"/>
  <c r="N2694" i="6"/>
  <c r="M2694" i="6"/>
  <c r="T2693" i="6" a="1"/>
  <c r="T2693" i="6" s="1"/>
  <c r="S2693" i="6"/>
  <c r="S2693" i="6" a="1"/>
  <c r="R2693" i="6"/>
  <c r="Q2693" i="6"/>
  <c r="P2693" i="6"/>
  <c r="O2693" i="6"/>
  <c r="N2693" i="6"/>
  <c r="M2693" i="6"/>
  <c r="T2692" i="6"/>
  <c r="T2692" i="6" a="1"/>
  <c r="S2692" i="6" a="1"/>
  <c r="S2692" i="6" s="1"/>
  <c r="R2692" i="6"/>
  <c r="Q2692" i="6"/>
  <c r="P2692" i="6"/>
  <c r="O2692" i="6"/>
  <c r="N2692" i="6"/>
  <c r="M2692" i="6"/>
  <c r="T2691" i="6" a="1"/>
  <c r="T2691" i="6" s="1"/>
  <c r="S2691" i="6" a="1"/>
  <c r="S2691" i="6" s="1"/>
  <c r="R2691" i="6"/>
  <c r="Q2691" i="6"/>
  <c r="P2691" i="6"/>
  <c r="O2691" i="6"/>
  <c r="N2691" i="6"/>
  <c r="M2691" i="6"/>
  <c r="T2690" i="6" a="1"/>
  <c r="T2690" i="6" s="1"/>
  <c r="S2690" i="6" a="1"/>
  <c r="S2690" i="6" s="1"/>
  <c r="R2690" i="6"/>
  <c r="Q2690" i="6"/>
  <c r="P2690" i="6"/>
  <c r="O2690" i="6"/>
  <c r="N2690" i="6"/>
  <c r="M2690" i="6"/>
  <c r="T2689" i="6" a="1"/>
  <c r="T2689" i="6" s="1"/>
  <c r="S2689" i="6" a="1"/>
  <c r="S2689" i="6" s="1"/>
  <c r="R2689" i="6"/>
  <c r="Q2689" i="6"/>
  <c r="P2689" i="6"/>
  <c r="O2689" i="6"/>
  <c r="N2689" i="6"/>
  <c r="M2689" i="6"/>
  <c r="T2688" i="6" a="1"/>
  <c r="T2688" i="6" s="1"/>
  <c r="S2688" i="6" a="1"/>
  <c r="S2688" i="6" s="1"/>
  <c r="R2688" i="6"/>
  <c r="Q2688" i="6"/>
  <c r="P2688" i="6"/>
  <c r="O2688" i="6"/>
  <c r="N2688" i="6"/>
  <c r="M2688" i="6"/>
  <c r="T2687" i="6" a="1"/>
  <c r="T2687" i="6" s="1"/>
  <c r="S2687" i="6" a="1"/>
  <c r="S2687" i="6" s="1"/>
  <c r="R2687" i="6"/>
  <c r="Q2687" i="6"/>
  <c r="P2687" i="6"/>
  <c r="O2687" i="6"/>
  <c r="N2687" i="6"/>
  <c r="M2687" i="6"/>
  <c r="T2686" i="6" a="1"/>
  <c r="T2686" i="6" s="1"/>
  <c r="S2686" i="6" a="1"/>
  <c r="S2686" i="6" s="1"/>
  <c r="R2686" i="6"/>
  <c r="Q2686" i="6"/>
  <c r="P2686" i="6"/>
  <c r="O2686" i="6"/>
  <c r="N2686" i="6"/>
  <c r="M2686" i="6"/>
  <c r="T2685" i="6" a="1"/>
  <c r="T2685" i="6" s="1"/>
  <c r="S2685" i="6"/>
  <c r="S2685" i="6" a="1"/>
  <c r="R2685" i="6"/>
  <c r="Q2685" i="6"/>
  <c r="P2685" i="6"/>
  <c r="O2685" i="6"/>
  <c r="N2685" i="6"/>
  <c r="M2685" i="6"/>
  <c r="T2684" i="6"/>
  <c r="T2684" i="6" a="1"/>
  <c r="S2684" i="6" a="1"/>
  <c r="S2684" i="6" s="1"/>
  <c r="R2684" i="6"/>
  <c r="Q2684" i="6"/>
  <c r="P2684" i="6"/>
  <c r="O2684" i="6"/>
  <c r="N2684" i="6"/>
  <c r="M2684" i="6"/>
  <c r="T2683" i="6" a="1"/>
  <c r="T2683" i="6" s="1"/>
  <c r="S2683" i="6" a="1"/>
  <c r="S2683" i="6" s="1"/>
  <c r="R2683" i="6"/>
  <c r="Q2683" i="6"/>
  <c r="P2683" i="6"/>
  <c r="O2683" i="6"/>
  <c r="N2683" i="6"/>
  <c r="M2683" i="6"/>
  <c r="T2682" i="6" a="1"/>
  <c r="T2682" i="6" s="1"/>
  <c r="S2682" i="6" a="1"/>
  <c r="S2682" i="6" s="1"/>
  <c r="R2682" i="6"/>
  <c r="Q2682" i="6"/>
  <c r="P2682" i="6"/>
  <c r="O2682" i="6"/>
  <c r="N2682" i="6"/>
  <c r="M2682" i="6"/>
  <c r="T2681" i="6" a="1"/>
  <c r="T2681" i="6" s="1"/>
  <c r="S2681" i="6" a="1"/>
  <c r="S2681" i="6" s="1"/>
  <c r="R2681" i="6"/>
  <c r="Q2681" i="6"/>
  <c r="P2681" i="6"/>
  <c r="O2681" i="6"/>
  <c r="N2681" i="6"/>
  <c r="M2681" i="6"/>
  <c r="T2680" i="6" a="1"/>
  <c r="T2680" i="6" s="1"/>
  <c r="S2680" i="6" a="1"/>
  <c r="S2680" i="6" s="1"/>
  <c r="R2680" i="6"/>
  <c r="Q2680" i="6"/>
  <c r="P2680" i="6"/>
  <c r="O2680" i="6"/>
  <c r="N2680" i="6"/>
  <c r="M2680" i="6"/>
  <c r="T2679" i="6" a="1"/>
  <c r="T2679" i="6" s="1"/>
  <c r="S2679" i="6" a="1"/>
  <c r="S2679" i="6" s="1"/>
  <c r="R2679" i="6"/>
  <c r="Q2679" i="6"/>
  <c r="P2679" i="6"/>
  <c r="O2679" i="6"/>
  <c r="N2679" i="6"/>
  <c r="M2679" i="6"/>
  <c r="T2678" i="6" a="1"/>
  <c r="T2678" i="6" s="1"/>
  <c r="S2678" i="6" a="1"/>
  <c r="S2678" i="6" s="1"/>
  <c r="R2678" i="6"/>
  <c r="Q2678" i="6"/>
  <c r="P2678" i="6"/>
  <c r="O2678" i="6"/>
  <c r="N2678" i="6"/>
  <c r="M2678" i="6"/>
  <c r="T2677" i="6" a="1"/>
  <c r="T2677" i="6" s="1"/>
  <c r="S2677" i="6"/>
  <c r="S2677" i="6" a="1"/>
  <c r="R2677" i="6"/>
  <c r="Q2677" i="6"/>
  <c r="P2677" i="6"/>
  <c r="O2677" i="6"/>
  <c r="N2677" i="6"/>
  <c r="M2677" i="6"/>
  <c r="T2676" i="6"/>
  <c r="T2676" i="6" a="1"/>
  <c r="S2676" i="6" a="1"/>
  <c r="S2676" i="6" s="1"/>
  <c r="R2676" i="6"/>
  <c r="Q2676" i="6"/>
  <c r="P2676" i="6"/>
  <c r="O2676" i="6"/>
  <c r="N2676" i="6"/>
  <c r="M2676" i="6"/>
  <c r="T2675" i="6" a="1"/>
  <c r="T2675" i="6" s="1"/>
  <c r="S2675" i="6" a="1"/>
  <c r="S2675" i="6" s="1"/>
  <c r="R2675" i="6"/>
  <c r="Q2675" i="6"/>
  <c r="P2675" i="6"/>
  <c r="O2675" i="6"/>
  <c r="N2675" i="6"/>
  <c r="M2675" i="6"/>
  <c r="T2674" i="6" a="1"/>
  <c r="T2674" i="6" s="1"/>
  <c r="S2674" i="6" a="1"/>
  <c r="S2674" i="6" s="1"/>
  <c r="R2674" i="6"/>
  <c r="Q2674" i="6"/>
  <c r="P2674" i="6"/>
  <c r="O2674" i="6"/>
  <c r="N2674" i="6"/>
  <c r="M2674" i="6"/>
  <c r="T2673" i="6" a="1"/>
  <c r="T2673" i="6" s="1"/>
  <c r="S2673" i="6" a="1"/>
  <c r="S2673" i="6" s="1"/>
  <c r="R2673" i="6"/>
  <c r="Q2673" i="6"/>
  <c r="P2673" i="6"/>
  <c r="O2673" i="6"/>
  <c r="N2673" i="6"/>
  <c r="M2673" i="6"/>
  <c r="T2672" i="6" a="1"/>
  <c r="T2672" i="6" s="1"/>
  <c r="S2672" i="6" a="1"/>
  <c r="S2672" i="6" s="1"/>
  <c r="R2672" i="6"/>
  <c r="Q2672" i="6"/>
  <c r="P2672" i="6"/>
  <c r="O2672" i="6"/>
  <c r="N2672" i="6"/>
  <c r="M2672" i="6"/>
  <c r="T2671" i="6" a="1"/>
  <c r="T2671" i="6" s="1"/>
  <c r="S2671" i="6" a="1"/>
  <c r="S2671" i="6" s="1"/>
  <c r="R2671" i="6"/>
  <c r="Q2671" i="6"/>
  <c r="P2671" i="6"/>
  <c r="O2671" i="6"/>
  <c r="N2671" i="6"/>
  <c r="M2671" i="6"/>
  <c r="T2670" i="6" a="1"/>
  <c r="T2670" i="6" s="1"/>
  <c r="S2670" i="6" a="1"/>
  <c r="S2670" i="6" s="1"/>
  <c r="R2670" i="6"/>
  <c r="Q2670" i="6"/>
  <c r="P2670" i="6"/>
  <c r="O2670" i="6"/>
  <c r="N2670" i="6"/>
  <c r="M2670" i="6"/>
  <c r="T2669" i="6" a="1"/>
  <c r="T2669" i="6" s="1"/>
  <c r="S2669" i="6"/>
  <c r="S2669" i="6" a="1"/>
  <c r="R2669" i="6"/>
  <c r="Q2669" i="6"/>
  <c r="P2669" i="6"/>
  <c r="O2669" i="6"/>
  <c r="N2669" i="6"/>
  <c r="M2669" i="6"/>
  <c r="T2668" i="6"/>
  <c r="T2668" i="6" a="1"/>
  <c r="S2668" i="6" a="1"/>
  <c r="S2668" i="6" s="1"/>
  <c r="R2668" i="6"/>
  <c r="Q2668" i="6"/>
  <c r="P2668" i="6"/>
  <c r="O2668" i="6"/>
  <c r="N2668" i="6"/>
  <c r="M2668" i="6"/>
  <c r="T2667" i="6" a="1"/>
  <c r="T2667" i="6" s="1"/>
  <c r="S2667" i="6" a="1"/>
  <c r="S2667" i="6" s="1"/>
  <c r="R2667" i="6"/>
  <c r="Q2667" i="6"/>
  <c r="P2667" i="6"/>
  <c r="O2667" i="6"/>
  <c r="N2667" i="6"/>
  <c r="M2667" i="6"/>
  <c r="T2666" i="6" a="1"/>
  <c r="T2666" i="6" s="1"/>
  <c r="S2666" i="6" a="1"/>
  <c r="S2666" i="6" s="1"/>
  <c r="R2666" i="6"/>
  <c r="Q2666" i="6"/>
  <c r="P2666" i="6"/>
  <c r="O2666" i="6"/>
  <c r="N2666" i="6"/>
  <c r="M2666" i="6"/>
  <c r="T2665" i="6" a="1"/>
  <c r="T2665" i="6" s="1"/>
  <c r="S2665" i="6" a="1"/>
  <c r="S2665" i="6" s="1"/>
  <c r="R2665" i="6"/>
  <c r="Q2665" i="6"/>
  <c r="P2665" i="6"/>
  <c r="O2665" i="6"/>
  <c r="N2665" i="6"/>
  <c r="M2665" i="6"/>
  <c r="T2664" i="6" a="1"/>
  <c r="T2664" i="6" s="1"/>
  <c r="S2664" i="6" a="1"/>
  <c r="S2664" i="6" s="1"/>
  <c r="R2664" i="6"/>
  <c r="Q2664" i="6"/>
  <c r="P2664" i="6"/>
  <c r="O2664" i="6"/>
  <c r="N2664" i="6"/>
  <c r="M2664" i="6"/>
  <c r="T2663" i="6" a="1"/>
  <c r="T2663" i="6" s="1"/>
  <c r="S2663" i="6" a="1"/>
  <c r="S2663" i="6" s="1"/>
  <c r="R2663" i="6"/>
  <c r="Q2663" i="6"/>
  <c r="P2663" i="6"/>
  <c r="O2663" i="6"/>
  <c r="N2663" i="6"/>
  <c r="M2663" i="6"/>
  <c r="T2662" i="6" a="1"/>
  <c r="T2662" i="6" s="1"/>
  <c r="S2662" i="6" a="1"/>
  <c r="S2662" i="6" s="1"/>
  <c r="R2662" i="6"/>
  <c r="Q2662" i="6"/>
  <c r="P2662" i="6"/>
  <c r="O2662" i="6"/>
  <c r="N2662" i="6"/>
  <c r="M2662" i="6"/>
  <c r="T2661" i="6" a="1"/>
  <c r="T2661" i="6" s="1"/>
  <c r="S2661" i="6"/>
  <c r="S2661" i="6" a="1"/>
  <c r="R2661" i="6"/>
  <c r="Q2661" i="6"/>
  <c r="P2661" i="6"/>
  <c r="O2661" i="6"/>
  <c r="N2661" i="6"/>
  <c r="M2661" i="6"/>
  <c r="T2660" i="6"/>
  <c r="T2660" i="6" a="1"/>
  <c r="S2660" i="6" a="1"/>
  <c r="S2660" i="6" s="1"/>
  <c r="R2660" i="6"/>
  <c r="Q2660" i="6"/>
  <c r="P2660" i="6"/>
  <c r="O2660" i="6"/>
  <c r="N2660" i="6"/>
  <c r="M2660" i="6"/>
  <c r="T2659" i="6" a="1"/>
  <c r="T2659" i="6" s="1"/>
  <c r="S2659" i="6" a="1"/>
  <c r="S2659" i="6" s="1"/>
  <c r="R2659" i="6"/>
  <c r="Q2659" i="6"/>
  <c r="P2659" i="6"/>
  <c r="O2659" i="6"/>
  <c r="N2659" i="6"/>
  <c r="M2659" i="6"/>
  <c r="T2658" i="6" a="1"/>
  <c r="T2658" i="6" s="1"/>
  <c r="S2658" i="6" a="1"/>
  <c r="S2658" i="6" s="1"/>
  <c r="R2658" i="6"/>
  <c r="Q2658" i="6"/>
  <c r="P2658" i="6"/>
  <c r="O2658" i="6"/>
  <c r="N2658" i="6"/>
  <c r="M2658" i="6"/>
  <c r="T2657" i="6" a="1"/>
  <c r="T2657" i="6" s="1"/>
  <c r="S2657" i="6" a="1"/>
  <c r="S2657" i="6" s="1"/>
  <c r="R2657" i="6"/>
  <c r="Q2657" i="6"/>
  <c r="P2657" i="6"/>
  <c r="O2657" i="6"/>
  <c r="N2657" i="6"/>
  <c r="M2657" i="6"/>
  <c r="T2656" i="6" a="1"/>
  <c r="T2656" i="6" s="1"/>
  <c r="S2656" i="6" a="1"/>
  <c r="S2656" i="6" s="1"/>
  <c r="R2656" i="6"/>
  <c r="Q2656" i="6"/>
  <c r="P2656" i="6"/>
  <c r="O2656" i="6"/>
  <c r="N2656" i="6"/>
  <c r="M2656" i="6"/>
  <c r="T2655" i="6" a="1"/>
  <c r="T2655" i="6" s="1"/>
  <c r="S2655" i="6" a="1"/>
  <c r="S2655" i="6" s="1"/>
  <c r="R2655" i="6"/>
  <c r="Q2655" i="6"/>
  <c r="P2655" i="6"/>
  <c r="O2655" i="6"/>
  <c r="N2655" i="6"/>
  <c r="M2655" i="6"/>
  <c r="T2654" i="6" a="1"/>
  <c r="T2654" i="6" s="1"/>
  <c r="S2654" i="6" a="1"/>
  <c r="S2654" i="6" s="1"/>
  <c r="R2654" i="6"/>
  <c r="Q2654" i="6"/>
  <c r="P2654" i="6"/>
  <c r="O2654" i="6"/>
  <c r="N2654" i="6"/>
  <c r="M2654" i="6"/>
  <c r="T2653" i="6" a="1"/>
  <c r="T2653" i="6" s="1"/>
  <c r="S2653" i="6"/>
  <c r="S2653" i="6" a="1"/>
  <c r="R2653" i="6"/>
  <c r="Q2653" i="6"/>
  <c r="P2653" i="6"/>
  <c r="O2653" i="6"/>
  <c r="N2653" i="6"/>
  <c r="M2653" i="6"/>
  <c r="T2652" i="6"/>
  <c r="T2652" i="6" a="1"/>
  <c r="S2652" i="6" a="1"/>
  <c r="S2652" i="6" s="1"/>
  <c r="R2652" i="6"/>
  <c r="Q2652" i="6"/>
  <c r="P2652" i="6"/>
  <c r="O2652" i="6"/>
  <c r="N2652" i="6"/>
  <c r="M2652" i="6"/>
  <c r="T2651" i="6" a="1"/>
  <c r="T2651" i="6" s="1"/>
  <c r="S2651" i="6" a="1"/>
  <c r="S2651" i="6" s="1"/>
  <c r="R2651" i="6"/>
  <c r="Q2651" i="6"/>
  <c r="P2651" i="6"/>
  <c r="O2651" i="6"/>
  <c r="N2651" i="6"/>
  <c r="M2651" i="6"/>
  <c r="T2650" i="6" a="1"/>
  <c r="T2650" i="6" s="1"/>
  <c r="S2650" i="6" a="1"/>
  <c r="S2650" i="6" s="1"/>
  <c r="R2650" i="6"/>
  <c r="Q2650" i="6"/>
  <c r="P2650" i="6"/>
  <c r="O2650" i="6"/>
  <c r="N2650" i="6"/>
  <c r="M2650" i="6"/>
  <c r="T2649" i="6" a="1"/>
  <c r="T2649" i="6" s="1"/>
  <c r="S2649" i="6" a="1"/>
  <c r="S2649" i="6" s="1"/>
  <c r="R2649" i="6"/>
  <c r="Q2649" i="6"/>
  <c r="P2649" i="6"/>
  <c r="O2649" i="6"/>
  <c r="N2649" i="6"/>
  <c r="M2649" i="6"/>
  <c r="T2648" i="6" a="1"/>
  <c r="T2648" i="6" s="1"/>
  <c r="S2648" i="6" a="1"/>
  <c r="S2648" i="6" s="1"/>
  <c r="R2648" i="6"/>
  <c r="Q2648" i="6"/>
  <c r="P2648" i="6"/>
  <c r="O2648" i="6"/>
  <c r="N2648" i="6"/>
  <c r="M2648" i="6"/>
  <c r="T2647" i="6" a="1"/>
  <c r="T2647" i="6" s="1"/>
  <c r="S2647" i="6" a="1"/>
  <c r="S2647" i="6" s="1"/>
  <c r="R2647" i="6"/>
  <c r="Q2647" i="6"/>
  <c r="P2647" i="6"/>
  <c r="O2647" i="6"/>
  <c r="N2647" i="6"/>
  <c r="M2647" i="6"/>
  <c r="T2646" i="6" a="1"/>
  <c r="T2646" i="6" s="1"/>
  <c r="S2646" i="6" a="1"/>
  <c r="S2646" i="6" s="1"/>
  <c r="R2646" i="6"/>
  <c r="Q2646" i="6"/>
  <c r="P2646" i="6"/>
  <c r="O2646" i="6"/>
  <c r="N2646" i="6"/>
  <c r="M2646" i="6"/>
  <c r="T2645" i="6" a="1"/>
  <c r="T2645" i="6" s="1"/>
  <c r="S2645" i="6"/>
  <c r="S2645" i="6" a="1"/>
  <c r="R2645" i="6"/>
  <c r="Q2645" i="6"/>
  <c r="P2645" i="6"/>
  <c r="O2645" i="6"/>
  <c r="N2645" i="6"/>
  <c r="M2645" i="6"/>
  <c r="T2644" i="6"/>
  <c r="T2644" i="6" a="1"/>
  <c r="S2644" i="6" a="1"/>
  <c r="S2644" i="6" s="1"/>
  <c r="R2644" i="6"/>
  <c r="Q2644" i="6"/>
  <c r="P2644" i="6"/>
  <c r="O2644" i="6"/>
  <c r="N2644" i="6"/>
  <c r="M2644" i="6"/>
  <c r="T2643" i="6" a="1"/>
  <c r="T2643" i="6" s="1"/>
  <c r="S2643" i="6" a="1"/>
  <c r="S2643" i="6" s="1"/>
  <c r="R2643" i="6"/>
  <c r="Q2643" i="6"/>
  <c r="P2643" i="6"/>
  <c r="O2643" i="6"/>
  <c r="N2643" i="6"/>
  <c r="M2643" i="6"/>
  <c r="T2642" i="6" a="1"/>
  <c r="T2642" i="6" s="1"/>
  <c r="S2642" i="6" a="1"/>
  <c r="S2642" i="6" s="1"/>
  <c r="R2642" i="6"/>
  <c r="Q2642" i="6"/>
  <c r="P2642" i="6"/>
  <c r="O2642" i="6"/>
  <c r="N2642" i="6"/>
  <c r="M2642" i="6"/>
  <c r="T2641" i="6" a="1"/>
  <c r="T2641" i="6" s="1"/>
  <c r="S2641" i="6" a="1"/>
  <c r="S2641" i="6" s="1"/>
  <c r="R2641" i="6"/>
  <c r="Q2641" i="6"/>
  <c r="P2641" i="6"/>
  <c r="O2641" i="6"/>
  <c r="N2641" i="6"/>
  <c r="M2641" i="6"/>
  <c r="T2640" i="6" a="1"/>
  <c r="T2640" i="6" s="1"/>
  <c r="S2640" i="6" a="1"/>
  <c r="S2640" i="6" s="1"/>
  <c r="R2640" i="6"/>
  <c r="Q2640" i="6"/>
  <c r="P2640" i="6"/>
  <c r="O2640" i="6"/>
  <c r="N2640" i="6"/>
  <c r="M2640" i="6"/>
  <c r="T2639" i="6" a="1"/>
  <c r="T2639" i="6" s="1"/>
  <c r="S2639" i="6" a="1"/>
  <c r="S2639" i="6" s="1"/>
  <c r="R2639" i="6"/>
  <c r="Q2639" i="6"/>
  <c r="P2639" i="6"/>
  <c r="O2639" i="6"/>
  <c r="N2639" i="6"/>
  <c r="M2639" i="6"/>
  <c r="T2638" i="6" a="1"/>
  <c r="T2638" i="6" s="1"/>
  <c r="S2638" i="6" a="1"/>
  <c r="S2638" i="6" s="1"/>
  <c r="R2638" i="6"/>
  <c r="Q2638" i="6"/>
  <c r="P2638" i="6"/>
  <c r="O2638" i="6"/>
  <c r="N2638" i="6"/>
  <c r="M2638" i="6"/>
  <c r="T2637" i="6" a="1"/>
  <c r="T2637" i="6" s="1"/>
  <c r="S2637" i="6"/>
  <c r="S2637" i="6" a="1"/>
  <c r="R2637" i="6"/>
  <c r="Q2637" i="6"/>
  <c r="P2637" i="6"/>
  <c r="O2637" i="6"/>
  <c r="N2637" i="6"/>
  <c r="M2637" i="6"/>
  <c r="T2636" i="6"/>
  <c r="T2636" i="6" a="1"/>
  <c r="S2636" i="6" a="1"/>
  <c r="S2636" i="6" s="1"/>
  <c r="R2636" i="6"/>
  <c r="Q2636" i="6"/>
  <c r="P2636" i="6"/>
  <c r="O2636" i="6"/>
  <c r="N2636" i="6"/>
  <c r="M2636" i="6"/>
  <c r="T2635" i="6" a="1"/>
  <c r="T2635" i="6" s="1"/>
  <c r="S2635" i="6" a="1"/>
  <c r="S2635" i="6" s="1"/>
  <c r="R2635" i="6"/>
  <c r="Q2635" i="6"/>
  <c r="P2635" i="6"/>
  <c r="O2635" i="6"/>
  <c r="N2635" i="6"/>
  <c r="M2635" i="6"/>
  <c r="T2634" i="6" a="1"/>
  <c r="T2634" i="6" s="1"/>
  <c r="S2634" i="6" a="1"/>
  <c r="S2634" i="6" s="1"/>
  <c r="R2634" i="6"/>
  <c r="Q2634" i="6"/>
  <c r="P2634" i="6"/>
  <c r="O2634" i="6"/>
  <c r="N2634" i="6"/>
  <c r="M2634" i="6"/>
  <c r="T2633" i="6" a="1"/>
  <c r="T2633" i="6" s="1"/>
  <c r="S2633" i="6" a="1"/>
  <c r="S2633" i="6" s="1"/>
  <c r="R2633" i="6"/>
  <c r="Q2633" i="6"/>
  <c r="P2633" i="6"/>
  <c r="O2633" i="6"/>
  <c r="N2633" i="6"/>
  <c r="M2633" i="6"/>
  <c r="T2632" i="6" a="1"/>
  <c r="T2632" i="6" s="1"/>
  <c r="S2632" i="6" a="1"/>
  <c r="S2632" i="6" s="1"/>
  <c r="R2632" i="6"/>
  <c r="Q2632" i="6"/>
  <c r="P2632" i="6"/>
  <c r="O2632" i="6"/>
  <c r="N2632" i="6"/>
  <c r="M2632" i="6"/>
  <c r="T2631" i="6" a="1"/>
  <c r="T2631" i="6" s="1"/>
  <c r="S2631" i="6" a="1"/>
  <c r="S2631" i="6" s="1"/>
  <c r="R2631" i="6"/>
  <c r="Q2631" i="6"/>
  <c r="P2631" i="6"/>
  <c r="O2631" i="6"/>
  <c r="N2631" i="6"/>
  <c r="M2631" i="6"/>
  <c r="T2630" i="6" a="1"/>
  <c r="T2630" i="6" s="1"/>
  <c r="S2630" i="6" a="1"/>
  <c r="S2630" i="6" s="1"/>
  <c r="R2630" i="6"/>
  <c r="Q2630" i="6"/>
  <c r="P2630" i="6"/>
  <c r="O2630" i="6"/>
  <c r="N2630" i="6"/>
  <c r="M2630" i="6"/>
  <c r="T2629" i="6" a="1"/>
  <c r="T2629" i="6" s="1"/>
  <c r="S2629" i="6"/>
  <c r="S2629" i="6" a="1"/>
  <c r="R2629" i="6"/>
  <c r="Q2629" i="6"/>
  <c r="P2629" i="6"/>
  <c r="O2629" i="6"/>
  <c r="N2629" i="6"/>
  <c r="M2629" i="6"/>
  <c r="T2628" i="6"/>
  <c r="T2628" i="6" a="1"/>
  <c r="S2628" i="6" a="1"/>
  <c r="S2628" i="6" s="1"/>
  <c r="R2628" i="6"/>
  <c r="Q2628" i="6"/>
  <c r="P2628" i="6"/>
  <c r="O2628" i="6"/>
  <c r="N2628" i="6"/>
  <c r="M2628" i="6"/>
  <c r="T2627" i="6" a="1"/>
  <c r="T2627" i="6" s="1"/>
  <c r="S2627" i="6" a="1"/>
  <c r="S2627" i="6" s="1"/>
  <c r="R2627" i="6"/>
  <c r="Q2627" i="6"/>
  <c r="P2627" i="6"/>
  <c r="O2627" i="6"/>
  <c r="N2627" i="6"/>
  <c r="M2627" i="6"/>
  <c r="T2626" i="6" a="1"/>
  <c r="T2626" i="6" s="1"/>
  <c r="S2626" i="6" a="1"/>
  <c r="S2626" i="6" s="1"/>
  <c r="R2626" i="6"/>
  <c r="Q2626" i="6"/>
  <c r="P2626" i="6"/>
  <c r="O2626" i="6"/>
  <c r="N2626" i="6"/>
  <c r="M2626" i="6"/>
  <c r="T2625" i="6" a="1"/>
  <c r="T2625" i="6" s="1"/>
  <c r="S2625" i="6" a="1"/>
  <c r="S2625" i="6" s="1"/>
  <c r="R2625" i="6"/>
  <c r="Q2625" i="6"/>
  <c r="P2625" i="6"/>
  <c r="O2625" i="6"/>
  <c r="N2625" i="6"/>
  <c r="M2625" i="6"/>
  <c r="T2624" i="6" a="1"/>
  <c r="T2624" i="6" s="1"/>
  <c r="S2624" i="6" a="1"/>
  <c r="S2624" i="6" s="1"/>
  <c r="R2624" i="6"/>
  <c r="Q2624" i="6"/>
  <c r="P2624" i="6"/>
  <c r="O2624" i="6"/>
  <c r="N2624" i="6"/>
  <c r="M2624" i="6"/>
  <c r="T2623" i="6" a="1"/>
  <c r="T2623" i="6" s="1"/>
  <c r="S2623" i="6" a="1"/>
  <c r="S2623" i="6" s="1"/>
  <c r="R2623" i="6"/>
  <c r="Q2623" i="6"/>
  <c r="P2623" i="6"/>
  <c r="O2623" i="6"/>
  <c r="N2623" i="6"/>
  <c r="M2623" i="6"/>
  <c r="T2622" i="6" a="1"/>
  <c r="T2622" i="6" s="1"/>
  <c r="S2622" i="6" a="1"/>
  <c r="S2622" i="6" s="1"/>
  <c r="R2622" i="6"/>
  <c r="Q2622" i="6"/>
  <c r="P2622" i="6"/>
  <c r="O2622" i="6"/>
  <c r="N2622" i="6"/>
  <c r="M2622" i="6"/>
  <c r="T2621" i="6" a="1"/>
  <c r="T2621" i="6" s="1"/>
  <c r="S2621" i="6"/>
  <c r="S2621" i="6" a="1"/>
  <c r="R2621" i="6"/>
  <c r="Q2621" i="6"/>
  <c r="P2621" i="6"/>
  <c r="O2621" i="6"/>
  <c r="N2621" i="6"/>
  <c r="M2621" i="6"/>
  <c r="T2620" i="6"/>
  <c r="T2620" i="6" a="1"/>
  <c r="S2620" i="6" a="1"/>
  <c r="S2620" i="6" s="1"/>
  <c r="R2620" i="6"/>
  <c r="Q2620" i="6"/>
  <c r="P2620" i="6"/>
  <c r="O2620" i="6"/>
  <c r="N2620" i="6"/>
  <c r="M2620" i="6"/>
  <c r="T2619" i="6" a="1"/>
  <c r="T2619" i="6" s="1"/>
  <c r="S2619" i="6" a="1"/>
  <c r="S2619" i="6" s="1"/>
  <c r="R2619" i="6"/>
  <c r="Q2619" i="6"/>
  <c r="P2619" i="6"/>
  <c r="O2619" i="6"/>
  <c r="N2619" i="6"/>
  <c r="M2619" i="6"/>
  <c r="T2618" i="6" a="1"/>
  <c r="T2618" i="6" s="1"/>
  <c r="S2618" i="6" a="1"/>
  <c r="S2618" i="6" s="1"/>
  <c r="R2618" i="6"/>
  <c r="Q2618" i="6"/>
  <c r="P2618" i="6"/>
  <c r="O2618" i="6"/>
  <c r="N2618" i="6"/>
  <c r="M2618" i="6"/>
  <c r="T2617" i="6" a="1"/>
  <c r="T2617" i="6" s="1"/>
  <c r="S2617" i="6" a="1"/>
  <c r="S2617" i="6" s="1"/>
  <c r="R2617" i="6"/>
  <c r="Q2617" i="6"/>
  <c r="P2617" i="6"/>
  <c r="O2617" i="6"/>
  <c r="N2617" i="6"/>
  <c r="M2617" i="6"/>
  <c r="T2616" i="6" a="1"/>
  <c r="T2616" i="6" s="1"/>
  <c r="S2616" i="6" a="1"/>
  <c r="S2616" i="6" s="1"/>
  <c r="R2616" i="6"/>
  <c r="Q2616" i="6"/>
  <c r="P2616" i="6"/>
  <c r="O2616" i="6"/>
  <c r="N2616" i="6"/>
  <c r="M2616" i="6"/>
  <c r="T2615" i="6" a="1"/>
  <c r="T2615" i="6" s="1"/>
  <c r="S2615" i="6" a="1"/>
  <c r="S2615" i="6" s="1"/>
  <c r="R2615" i="6"/>
  <c r="Q2615" i="6"/>
  <c r="P2615" i="6"/>
  <c r="O2615" i="6"/>
  <c r="N2615" i="6"/>
  <c r="M2615" i="6"/>
  <c r="T2614" i="6" a="1"/>
  <c r="T2614" i="6" s="1"/>
  <c r="S2614" i="6" a="1"/>
  <c r="S2614" i="6" s="1"/>
  <c r="R2614" i="6"/>
  <c r="Q2614" i="6"/>
  <c r="P2614" i="6"/>
  <c r="O2614" i="6"/>
  <c r="N2614" i="6"/>
  <c r="M2614" i="6"/>
  <c r="T2613" i="6" a="1"/>
  <c r="T2613" i="6" s="1"/>
  <c r="S2613" i="6"/>
  <c r="S2613" i="6" a="1"/>
  <c r="R2613" i="6"/>
  <c r="Q2613" i="6"/>
  <c r="P2613" i="6"/>
  <c r="O2613" i="6"/>
  <c r="N2613" i="6"/>
  <c r="M2613" i="6"/>
  <c r="T2612" i="6"/>
  <c r="T2612" i="6" a="1"/>
  <c r="S2612" i="6" a="1"/>
  <c r="S2612" i="6" s="1"/>
  <c r="R2612" i="6"/>
  <c r="Q2612" i="6"/>
  <c r="P2612" i="6"/>
  <c r="O2612" i="6"/>
  <c r="N2612" i="6"/>
  <c r="M2612" i="6"/>
  <c r="T2611" i="6" a="1"/>
  <c r="T2611" i="6" s="1"/>
  <c r="S2611" i="6" a="1"/>
  <c r="S2611" i="6" s="1"/>
  <c r="R2611" i="6"/>
  <c r="Q2611" i="6"/>
  <c r="P2611" i="6"/>
  <c r="O2611" i="6"/>
  <c r="N2611" i="6"/>
  <c r="M2611" i="6"/>
  <c r="T2610" i="6" a="1"/>
  <c r="T2610" i="6" s="1"/>
  <c r="S2610" i="6" a="1"/>
  <c r="S2610" i="6" s="1"/>
  <c r="R2610" i="6"/>
  <c r="Q2610" i="6"/>
  <c r="P2610" i="6"/>
  <c r="O2610" i="6"/>
  <c r="N2610" i="6"/>
  <c r="M2610" i="6"/>
  <c r="T2609" i="6" a="1"/>
  <c r="T2609" i="6" s="1"/>
  <c r="S2609" i="6" a="1"/>
  <c r="S2609" i="6" s="1"/>
  <c r="R2609" i="6"/>
  <c r="Q2609" i="6"/>
  <c r="P2609" i="6"/>
  <c r="O2609" i="6"/>
  <c r="N2609" i="6"/>
  <c r="M2609" i="6"/>
  <c r="T2608" i="6" a="1"/>
  <c r="T2608" i="6" s="1"/>
  <c r="S2608" i="6" a="1"/>
  <c r="S2608" i="6" s="1"/>
  <c r="R2608" i="6"/>
  <c r="Q2608" i="6"/>
  <c r="P2608" i="6"/>
  <c r="O2608" i="6"/>
  <c r="N2608" i="6"/>
  <c r="M2608" i="6"/>
  <c r="T2607" i="6" a="1"/>
  <c r="T2607" i="6" s="1"/>
  <c r="S2607" i="6" a="1"/>
  <c r="S2607" i="6" s="1"/>
  <c r="R2607" i="6"/>
  <c r="Q2607" i="6"/>
  <c r="P2607" i="6"/>
  <c r="O2607" i="6"/>
  <c r="N2607" i="6"/>
  <c r="M2607" i="6"/>
  <c r="T2606" i="6" a="1"/>
  <c r="T2606" i="6" s="1"/>
  <c r="S2606" i="6" a="1"/>
  <c r="S2606" i="6" s="1"/>
  <c r="R2606" i="6"/>
  <c r="Q2606" i="6"/>
  <c r="P2606" i="6"/>
  <c r="O2606" i="6"/>
  <c r="N2606" i="6"/>
  <c r="M2606" i="6"/>
  <c r="T2605" i="6" a="1"/>
  <c r="T2605" i="6" s="1"/>
  <c r="S2605" i="6"/>
  <c r="S2605" i="6" a="1"/>
  <c r="R2605" i="6"/>
  <c r="Q2605" i="6"/>
  <c r="P2605" i="6"/>
  <c r="O2605" i="6"/>
  <c r="N2605" i="6"/>
  <c r="M2605" i="6"/>
  <c r="T2604" i="6"/>
  <c r="T2604" i="6" a="1"/>
  <c r="S2604" i="6" a="1"/>
  <c r="S2604" i="6" s="1"/>
  <c r="R2604" i="6"/>
  <c r="Q2604" i="6"/>
  <c r="P2604" i="6"/>
  <c r="O2604" i="6"/>
  <c r="N2604" i="6"/>
  <c r="M2604" i="6"/>
  <c r="T2603" i="6" a="1"/>
  <c r="T2603" i="6" s="1"/>
  <c r="S2603" i="6" a="1"/>
  <c r="S2603" i="6" s="1"/>
  <c r="R2603" i="6"/>
  <c r="Q2603" i="6"/>
  <c r="P2603" i="6"/>
  <c r="O2603" i="6"/>
  <c r="N2603" i="6"/>
  <c r="M2603" i="6"/>
  <c r="T2602" i="6" a="1"/>
  <c r="T2602" i="6" s="1"/>
  <c r="S2602" i="6" a="1"/>
  <c r="S2602" i="6" s="1"/>
  <c r="R2602" i="6"/>
  <c r="Q2602" i="6"/>
  <c r="P2602" i="6"/>
  <c r="O2602" i="6"/>
  <c r="N2602" i="6"/>
  <c r="M2602" i="6"/>
  <c r="T2601" i="6" a="1"/>
  <c r="T2601" i="6" s="1"/>
  <c r="S2601" i="6" a="1"/>
  <c r="S2601" i="6" s="1"/>
  <c r="R2601" i="6"/>
  <c r="Q2601" i="6"/>
  <c r="P2601" i="6"/>
  <c r="O2601" i="6"/>
  <c r="N2601" i="6"/>
  <c r="M2601" i="6"/>
  <c r="T2600" i="6" a="1"/>
  <c r="T2600" i="6" s="1"/>
  <c r="S2600" i="6" a="1"/>
  <c r="S2600" i="6" s="1"/>
  <c r="R2600" i="6"/>
  <c r="Q2600" i="6"/>
  <c r="P2600" i="6"/>
  <c r="O2600" i="6"/>
  <c r="N2600" i="6"/>
  <c r="M2600" i="6"/>
  <c r="T2599" i="6" a="1"/>
  <c r="T2599" i="6" s="1"/>
  <c r="S2599" i="6" a="1"/>
  <c r="S2599" i="6" s="1"/>
  <c r="R2599" i="6"/>
  <c r="Q2599" i="6"/>
  <c r="P2599" i="6"/>
  <c r="O2599" i="6"/>
  <c r="N2599" i="6"/>
  <c r="M2599" i="6"/>
  <c r="T2598" i="6" a="1"/>
  <c r="T2598" i="6" s="1"/>
  <c r="S2598" i="6" a="1"/>
  <c r="S2598" i="6" s="1"/>
  <c r="R2598" i="6"/>
  <c r="Q2598" i="6"/>
  <c r="P2598" i="6"/>
  <c r="O2598" i="6"/>
  <c r="N2598" i="6"/>
  <c r="M2598" i="6"/>
  <c r="T2597" i="6" a="1"/>
  <c r="T2597" i="6" s="1"/>
  <c r="S2597" i="6"/>
  <c r="S2597" i="6" a="1"/>
  <c r="R2597" i="6"/>
  <c r="Q2597" i="6"/>
  <c r="P2597" i="6"/>
  <c r="O2597" i="6"/>
  <c r="N2597" i="6"/>
  <c r="M2597" i="6"/>
  <c r="T2596" i="6"/>
  <c r="T2596" i="6" a="1"/>
  <c r="S2596" i="6" a="1"/>
  <c r="S2596" i="6" s="1"/>
  <c r="R2596" i="6"/>
  <c r="Q2596" i="6"/>
  <c r="P2596" i="6"/>
  <c r="O2596" i="6"/>
  <c r="N2596" i="6"/>
  <c r="M2596" i="6"/>
  <c r="T2595" i="6" a="1"/>
  <c r="T2595" i="6" s="1"/>
  <c r="S2595" i="6" a="1"/>
  <c r="S2595" i="6" s="1"/>
  <c r="R2595" i="6"/>
  <c r="Q2595" i="6"/>
  <c r="P2595" i="6"/>
  <c r="O2595" i="6"/>
  <c r="N2595" i="6"/>
  <c r="M2595" i="6"/>
  <c r="T2594" i="6" a="1"/>
  <c r="T2594" i="6" s="1"/>
  <c r="S2594" i="6" a="1"/>
  <c r="S2594" i="6" s="1"/>
  <c r="R2594" i="6"/>
  <c r="Q2594" i="6"/>
  <c r="P2594" i="6"/>
  <c r="O2594" i="6"/>
  <c r="N2594" i="6"/>
  <c r="M2594" i="6"/>
  <c r="T2593" i="6" a="1"/>
  <c r="T2593" i="6" s="1"/>
  <c r="S2593" i="6" a="1"/>
  <c r="S2593" i="6" s="1"/>
  <c r="R2593" i="6"/>
  <c r="Q2593" i="6"/>
  <c r="P2593" i="6"/>
  <c r="O2593" i="6"/>
  <c r="N2593" i="6"/>
  <c r="M2593" i="6"/>
  <c r="T2592" i="6" a="1"/>
  <c r="T2592" i="6" s="1"/>
  <c r="S2592" i="6" a="1"/>
  <c r="S2592" i="6" s="1"/>
  <c r="R2592" i="6"/>
  <c r="Q2592" i="6"/>
  <c r="P2592" i="6"/>
  <c r="O2592" i="6"/>
  <c r="N2592" i="6"/>
  <c r="M2592" i="6"/>
  <c r="T2591" i="6" a="1"/>
  <c r="T2591" i="6" s="1"/>
  <c r="S2591" i="6" a="1"/>
  <c r="S2591" i="6" s="1"/>
  <c r="R2591" i="6"/>
  <c r="Q2591" i="6"/>
  <c r="P2591" i="6"/>
  <c r="O2591" i="6"/>
  <c r="N2591" i="6"/>
  <c r="M2591" i="6"/>
  <c r="T2590" i="6" a="1"/>
  <c r="T2590" i="6" s="1"/>
  <c r="S2590" i="6" a="1"/>
  <c r="S2590" i="6" s="1"/>
  <c r="R2590" i="6"/>
  <c r="Q2590" i="6"/>
  <c r="P2590" i="6"/>
  <c r="O2590" i="6"/>
  <c r="N2590" i="6"/>
  <c r="M2590" i="6"/>
  <c r="T2589" i="6" a="1"/>
  <c r="T2589" i="6" s="1"/>
  <c r="S2589" i="6"/>
  <c r="S2589" i="6" a="1"/>
  <c r="R2589" i="6"/>
  <c r="Q2589" i="6"/>
  <c r="P2589" i="6"/>
  <c r="O2589" i="6"/>
  <c r="N2589" i="6"/>
  <c r="M2589" i="6"/>
  <c r="T2588" i="6"/>
  <c r="T2588" i="6" a="1"/>
  <c r="S2588" i="6" a="1"/>
  <c r="S2588" i="6" s="1"/>
  <c r="R2588" i="6"/>
  <c r="Q2588" i="6"/>
  <c r="P2588" i="6"/>
  <c r="O2588" i="6"/>
  <c r="N2588" i="6"/>
  <c r="M2588" i="6"/>
  <c r="T2587" i="6" a="1"/>
  <c r="T2587" i="6" s="1"/>
  <c r="S2587" i="6" a="1"/>
  <c r="S2587" i="6" s="1"/>
  <c r="R2587" i="6"/>
  <c r="Q2587" i="6"/>
  <c r="P2587" i="6"/>
  <c r="O2587" i="6"/>
  <c r="N2587" i="6"/>
  <c r="M2587" i="6"/>
  <c r="T2586" i="6" a="1"/>
  <c r="T2586" i="6" s="1"/>
  <c r="S2586" i="6" a="1"/>
  <c r="S2586" i="6" s="1"/>
  <c r="R2586" i="6"/>
  <c r="Q2586" i="6"/>
  <c r="P2586" i="6"/>
  <c r="O2586" i="6"/>
  <c r="N2586" i="6"/>
  <c r="M2586" i="6"/>
  <c r="T2585" i="6" a="1"/>
  <c r="T2585" i="6" s="1"/>
  <c r="S2585" i="6" a="1"/>
  <c r="S2585" i="6" s="1"/>
  <c r="R2585" i="6"/>
  <c r="Q2585" i="6"/>
  <c r="P2585" i="6"/>
  <c r="O2585" i="6"/>
  <c r="N2585" i="6"/>
  <c r="M2585" i="6"/>
  <c r="T2584" i="6" a="1"/>
  <c r="T2584" i="6" s="1"/>
  <c r="S2584" i="6" a="1"/>
  <c r="S2584" i="6" s="1"/>
  <c r="R2584" i="6"/>
  <c r="Q2584" i="6"/>
  <c r="P2584" i="6"/>
  <c r="O2584" i="6"/>
  <c r="N2584" i="6"/>
  <c r="M2584" i="6"/>
  <c r="T2583" i="6" a="1"/>
  <c r="T2583" i="6" s="1"/>
  <c r="S2583" i="6" a="1"/>
  <c r="S2583" i="6" s="1"/>
  <c r="R2583" i="6"/>
  <c r="Q2583" i="6"/>
  <c r="P2583" i="6"/>
  <c r="O2583" i="6"/>
  <c r="N2583" i="6"/>
  <c r="M2583" i="6"/>
  <c r="T2582" i="6" a="1"/>
  <c r="T2582" i="6" s="1"/>
  <c r="S2582" i="6" a="1"/>
  <c r="S2582" i="6" s="1"/>
  <c r="R2582" i="6"/>
  <c r="Q2582" i="6"/>
  <c r="P2582" i="6"/>
  <c r="O2582" i="6"/>
  <c r="N2582" i="6"/>
  <c r="M2582" i="6"/>
  <c r="T2581" i="6" a="1"/>
  <c r="T2581" i="6" s="1"/>
  <c r="S2581" i="6"/>
  <c r="S2581" i="6" a="1"/>
  <c r="R2581" i="6"/>
  <c r="Q2581" i="6"/>
  <c r="P2581" i="6"/>
  <c r="O2581" i="6"/>
  <c r="N2581" i="6"/>
  <c r="M2581" i="6"/>
  <c r="T2580" i="6"/>
  <c r="T2580" i="6" a="1"/>
  <c r="S2580" i="6" a="1"/>
  <c r="S2580" i="6" s="1"/>
  <c r="R2580" i="6"/>
  <c r="Q2580" i="6"/>
  <c r="P2580" i="6"/>
  <c r="O2580" i="6"/>
  <c r="N2580" i="6"/>
  <c r="M2580" i="6"/>
  <c r="T2579" i="6" a="1"/>
  <c r="T2579" i="6" s="1"/>
  <c r="S2579" i="6" a="1"/>
  <c r="S2579" i="6" s="1"/>
  <c r="R2579" i="6"/>
  <c r="Q2579" i="6"/>
  <c r="P2579" i="6"/>
  <c r="O2579" i="6"/>
  <c r="N2579" i="6"/>
  <c r="M2579" i="6"/>
  <c r="T2578" i="6" a="1"/>
  <c r="T2578" i="6" s="1"/>
  <c r="S2578" i="6" a="1"/>
  <c r="S2578" i="6" s="1"/>
  <c r="R2578" i="6"/>
  <c r="Q2578" i="6"/>
  <c r="P2578" i="6"/>
  <c r="O2578" i="6"/>
  <c r="N2578" i="6"/>
  <c r="M2578" i="6"/>
  <c r="T2577" i="6" a="1"/>
  <c r="T2577" i="6" s="1"/>
  <c r="S2577" i="6" a="1"/>
  <c r="S2577" i="6" s="1"/>
  <c r="R2577" i="6"/>
  <c r="Q2577" i="6"/>
  <c r="P2577" i="6"/>
  <c r="O2577" i="6"/>
  <c r="N2577" i="6"/>
  <c r="M2577" i="6"/>
  <c r="T2576" i="6" a="1"/>
  <c r="T2576" i="6" s="1"/>
  <c r="S2576" i="6" a="1"/>
  <c r="S2576" i="6" s="1"/>
  <c r="R2576" i="6"/>
  <c r="Q2576" i="6"/>
  <c r="P2576" i="6"/>
  <c r="O2576" i="6"/>
  <c r="N2576" i="6"/>
  <c r="M2576" i="6"/>
  <c r="T2575" i="6" a="1"/>
  <c r="T2575" i="6" s="1"/>
  <c r="S2575" i="6" a="1"/>
  <c r="S2575" i="6" s="1"/>
  <c r="R2575" i="6"/>
  <c r="Q2575" i="6"/>
  <c r="P2575" i="6"/>
  <c r="O2575" i="6"/>
  <c r="N2575" i="6"/>
  <c r="M2575" i="6"/>
  <c r="T2574" i="6" a="1"/>
  <c r="T2574" i="6" s="1"/>
  <c r="S2574" i="6" a="1"/>
  <c r="S2574" i="6" s="1"/>
  <c r="R2574" i="6"/>
  <c r="Q2574" i="6"/>
  <c r="P2574" i="6"/>
  <c r="O2574" i="6"/>
  <c r="N2574" i="6"/>
  <c r="M2574" i="6"/>
  <c r="T2573" i="6" a="1"/>
  <c r="T2573" i="6" s="1"/>
  <c r="S2573" i="6"/>
  <c r="S2573" i="6" a="1"/>
  <c r="R2573" i="6"/>
  <c r="Q2573" i="6"/>
  <c r="P2573" i="6"/>
  <c r="O2573" i="6"/>
  <c r="N2573" i="6"/>
  <c r="M2573" i="6"/>
  <c r="T2572" i="6"/>
  <c r="T2572" i="6" a="1"/>
  <c r="S2572" i="6" a="1"/>
  <c r="S2572" i="6" s="1"/>
  <c r="R2572" i="6"/>
  <c r="Q2572" i="6"/>
  <c r="P2572" i="6"/>
  <c r="O2572" i="6"/>
  <c r="N2572" i="6"/>
  <c r="M2572" i="6"/>
  <c r="T2571" i="6" a="1"/>
  <c r="T2571" i="6" s="1"/>
  <c r="S2571" i="6" a="1"/>
  <c r="S2571" i="6" s="1"/>
  <c r="R2571" i="6"/>
  <c r="Q2571" i="6"/>
  <c r="P2571" i="6"/>
  <c r="O2571" i="6"/>
  <c r="N2571" i="6"/>
  <c r="M2571" i="6"/>
  <c r="T2570" i="6" a="1"/>
  <c r="T2570" i="6" s="1"/>
  <c r="S2570" i="6" a="1"/>
  <c r="S2570" i="6" s="1"/>
  <c r="R2570" i="6"/>
  <c r="Q2570" i="6"/>
  <c r="P2570" i="6"/>
  <c r="O2570" i="6"/>
  <c r="N2570" i="6"/>
  <c r="M2570" i="6"/>
  <c r="T2569" i="6" a="1"/>
  <c r="T2569" i="6" s="1"/>
  <c r="S2569" i="6" a="1"/>
  <c r="S2569" i="6" s="1"/>
  <c r="R2569" i="6"/>
  <c r="Q2569" i="6"/>
  <c r="P2569" i="6"/>
  <c r="O2569" i="6"/>
  <c r="N2569" i="6"/>
  <c r="M2569" i="6"/>
  <c r="T2568" i="6" a="1"/>
  <c r="T2568" i="6" s="1"/>
  <c r="S2568" i="6" a="1"/>
  <c r="S2568" i="6" s="1"/>
  <c r="R2568" i="6"/>
  <c r="Q2568" i="6"/>
  <c r="P2568" i="6"/>
  <c r="O2568" i="6"/>
  <c r="N2568" i="6"/>
  <c r="M2568" i="6"/>
  <c r="T2567" i="6" a="1"/>
  <c r="T2567" i="6" s="1"/>
  <c r="S2567" i="6" a="1"/>
  <c r="S2567" i="6" s="1"/>
  <c r="R2567" i="6"/>
  <c r="Q2567" i="6"/>
  <c r="P2567" i="6"/>
  <c r="O2567" i="6"/>
  <c r="N2567" i="6"/>
  <c r="M2567" i="6"/>
  <c r="T2566" i="6" a="1"/>
  <c r="T2566" i="6" s="1"/>
  <c r="S2566" i="6" a="1"/>
  <c r="S2566" i="6" s="1"/>
  <c r="R2566" i="6"/>
  <c r="Q2566" i="6"/>
  <c r="P2566" i="6"/>
  <c r="O2566" i="6"/>
  <c r="N2566" i="6"/>
  <c r="M2566" i="6"/>
  <c r="T2565" i="6" a="1"/>
  <c r="T2565" i="6" s="1"/>
  <c r="S2565" i="6"/>
  <c r="S2565" i="6" a="1"/>
  <c r="R2565" i="6"/>
  <c r="Q2565" i="6"/>
  <c r="P2565" i="6"/>
  <c r="O2565" i="6"/>
  <c r="N2565" i="6"/>
  <c r="M2565" i="6"/>
  <c r="T2564" i="6" a="1"/>
  <c r="T2564" i="6" s="1"/>
  <c r="S2564" i="6" a="1"/>
  <c r="S2564" i="6" s="1"/>
  <c r="R2564" i="6"/>
  <c r="Q2564" i="6"/>
  <c r="P2564" i="6"/>
  <c r="O2564" i="6"/>
  <c r="N2564" i="6"/>
  <c r="M2564" i="6"/>
  <c r="T2563" i="6" a="1"/>
  <c r="T2563" i="6" s="1"/>
  <c r="S2563" i="6" a="1"/>
  <c r="S2563" i="6" s="1"/>
  <c r="R2563" i="6"/>
  <c r="Q2563" i="6"/>
  <c r="P2563" i="6"/>
  <c r="O2563" i="6"/>
  <c r="N2563" i="6"/>
  <c r="M2563" i="6"/>
  <c r="T2562" i="6" a="1"/>
  <c r="T2562" i="6" s="1"/>
  <c r="S2562" i="6" a="1"/>
  <c r="S2562" i="6" s="1"/>
  <c r="R2562" i="6"/>
  <c r="Q2562" i="6"/>
  <c r="P2562" i="6"/>
  <c r="O2562" i="6"/>
  <c r="N2562" i="6"/>
  <c r="M2562" i="6"/>
  <c r="T2561" i="6" a="1"/>
  <c r="T2561" i="6" s="1"/>
  <c r="S2561" i="6" a="1"/>
  <c r="S2561" i="6" s="1"/>
  <c r="R2561" i="6"/>
  <c r="Q2561" i="6"/>
  <c r="P2561" i="6"/>
  <c r="O2561" i="6"/>
  <c r="N2561" i="6"/>
  <c r="M2561" i="6"/>
  <c r="T2560" i="6" a="1"/>
  <c r="T2560" i="6" s="1"/>
  <c r="S2560" i="6" a="1"/>
  <c r="S2560" i="6" s="1"/>
  <c r="R2560" i="6"/>
  <c r="Q2560" i="6"/>
  <c r="P2560" i="6"/>
  <c r="O2560" i="6"/>
  <c r="N2560" i="6"/>
  <c r="M2560" i="6"/>
  <c r="T2559" i="6" a="1"/>
  <c r="T2559" i="6" s="1"/>
  <c r="S2559" i="6" a="1"/>
  <c r="S2559" i="6" s="1"/>
  <c r="R2559" i="6"/>
  <c r="Q2559" i="6"/>
  <c r="P2559" i="6"/>
  <c r="O2559" i="6"/>
  <c r="N2559" i="6"/>
  <c r="M2559" i="6"/>
  <c r="T2558" i="6" a="1"/>
  <c r="T2558" i="6" s="1"/>
  <c r="S2558" i="6" a="1"/>
  <c r="S2558" i="6" s="1"/>
  <c r="R2558" i="6"/>
  <c r="Q2558" i="6"/>
  <c r="P2558" i="6"/>
  <c r="O2558" i="6"/>
  <c r="N2558" i="6"/>
  <c r="M2558" i="6"/>
  <c r="T2557" i="6" a="1"/>
  <c r="T2557" i="6" s="1"/>
  <c r="S2557" i="6" a="1"/>
  <c r="S2557" i="6" s="1"/>
  <c r="R2557" i="6"/>
  <c r="Q2557" i="6"/>
  <c r="P2557" i="6"/>
  <c r="O2557" i="6"/>
  <c r="N2557" i="6"/>
  <c r="M2557" i="6"/>
  <c r="T2556" i="6" a="1"/>
  <c r="T2556" i="6" s="1"/>
  <c r="S2556" i="6" a="1"/>
  <c r="S2556" i="6" s="1"/>
  <c r="R2556" i="6"/>
  <c r="Q2556" i="6"/>
  <c r="P2556" i="6"/>
  <c r="O2556" i="6"/>
  <c r="N2556" i="6"/>
  <c r="M2556" i="6"/>
  <c r="T2555" i="6" a="1"/>
  <c r="T2555" i="6" s="1"/>
  <c r="S2555" i="6" a="1"/>
  <c r="S2555" i="6" s="1"/>
  <c r="R2555" i="6"/>
  <c r="Q2555" i="6"/>
  <c r="P2555" i="6"/>
  <c r="O2555" i="6"/>
  <c r="N2555" i="6"/>
  <c r="M2555" i="6"/>
  <c r="T2554" i="6" a="1"/>
  <c r="T2554" i="6" s="1"/>
  <c r="S2554" i="6" a="1"/>
  <c r="S2554" i="6" s="1"/>
  <c r="R2554" i="6"/>
  <c r="Q2554" i="6"/>
  <c r="P2554" i="6"/>
  <c r="O2554" i="6"/>
  <c r="N2554" i="6"/>
  <c r="M2554" i="6"/>
  <c r="T2553" i="6" a="1"/>
  <c r="T2553" i="6" s="1"/>
  <c r="S2553" i="6" a="1"/>
  <c r="S2553" i="6" s="1"/>
  <c r="R2553" i="6"/>
  <c r="Q2553" i="6"/>
  <c r="P2553" i="6"/>
  <c r="O2553" i="6"/>
  <c r="N2553" i="6"/>
  <c r="M2553" i="6"/>
  <c r="T2552" i="6" a="1"/>
  <c r="T2552" i="6" s="1"/>
  <c r="S2552" i="6" a="1"/>
  <c r="S2552" i="6" s="1"/>
  <c r="R2552" i="6"/>
  <c r="Q2552" i="6"/>
  <c r="P2552" i="6"/>
  <c r="O2552" i="6"/>
  <c r="N2552" i="6"/>
  <c r="M2552" i="6"/>
  <c r="T2551" i="6" a="1"/>
  <c r="T2551" i="6" s="1"/>
  <c r="S2551" i="6" a="1"/>
  <c r="S2551" i="6" s="1"/>
  <c r="R2551" i="6"/>
  <c r="Q2551" i="6"/>
  <c r="P2551" i="6"/>
  <c r="O2551" i="6"/>
  <c r="N2551" i="6"/>
  <c r="M2551" i="6"/>
  <c r="T2550" i="6" a="1"/>
  <c r="T2550" i="6" s="1"/>
  <c r="S2550" i="6" a="1"/>
  <c r="S2550" i="6" s="1"/>
  <c r="R2550" i="6"/>
  <c r="Q2550" i="6"/>
  <c r="P2550" i="6"/>
  <c r="O2550" i="6"/>
  <c r="N2550" i="6"/>
  <c r="M2550" i="6"/>
  <c r="T2549" i="6" a="1"/>
  <c r="T2549" i="6" s="1"/>
  <c r="S2549" i="6" a="1"/>
  <c r="S2549" i="6" s="1"/>
  <c r="R2549" i="6"/>
  <c r="Q2549" i="6"/>
  <c r="P2549" i="6"/>
  <c r="O2549" i="6"/>
  <c r="N2549" i="6"/>
  <c r="M2549" i="6"/>
  <c r="T2548" i="6" a="1"/>
  <c r="T2548" i="6" s="1"/>
  <c r="S2548" i="6" a="1"/>
  <c r="S2548" i="6" s="1"/>
  <c r="R2548" i="6"/>
  <c r="Q2548" i="6"/>
  <c r="P2548" i="6"/>
  <c r="O2548" i="6"/>
  <c r="N2548" i="6"/>
  <c r="M2548" i="6"/>
  <c r="T2547" i="6" a="1"/>
  <c r="T2547" i="6" s="1"/>
  <c r="S2547" i="6" a="1"/>
  <c r="S2547" i="6" s="1"/>
  <c r="R2547" i="6"/>
  <c r="Q2547" i="6"/>
  <c r="P2547" i="6"/>
  <c r="O2547" i="6"/>
  <c r="N2547" i="6"/>
  <c r="M2547" i="6"/>
  <c r="T2546" i="6" a="1"/>
  <c r="T2546" i="6" s="1"/>
  <c r="S2546" i="6" a="1"/>
  <c r="S2546" i="6" s="1"/>
  <c r="R2546" i="6"/>
  <c r="Q2546" i="6"/>
  <c r="P2546" i="6"/>
  <c r="O2546" i="6"/>
  <c r="N2546" i="6"/>
  <c r="M2546" i="6"/>
  <c r="T2545" i="6" a="1"/>
  <c r="T2545" i="6" s="1"/>
  <c r="S2545" i="6" a="1"/>
  <c r="S2545" i="6" s="1"/>
  <c r="R2545" i="6"/>
  <c r="Q2545" i="6"/>
  <c r="P2545" i="6"/>
  <c r="O2545" i="6"/>
  <c r="N2545" i="6"/>
  <c r="M2545" i="6"/>
  <c r="T2544" i="6" a="1"/>
  <c r="T2544" i="6" s="1"/>
  <c r="S2544" i="6" a="1"/>
  <c r="S2544" i="6" s="1"/>
  <c r="R2544" i="6"/>
  <c r="Q2544" i="6"/>
  <c r="P2544" i="6"/>
  <c r="O2544" i="6"/>
  <c r="N2544" i="6"/>
  <c r="M2544" i="6"/>
  <c r="T2543" i="6" a="1"/>
  <c r="T2543" i="6" s="1"/>
  <c r="S2543" i="6" a="1"/>
  <c r="S2543" i="6" s="1"/>
  <c r="R2543" i="6"/>
  <c r="Q2543" i="6"/>
  <c r="P2543" i="6"/>
  <c r="O2543" i="6"/>
  <c r="N2543" i="6"/>
  <c r="M2543" i="6"/>
  <c r="T2542" i="6" a="1"/>
  <c r="T2542" i="6" s="1"/>
  <c r="S2542" i="6" a="1"/>
  <c r="S2542" i="6" s="1"/>
  <c r="R2542" i="6"/>
  <c r="Q2542" i="6"/>
  <c r="P2542" i="6"/>
  <c r="O2542" i="6"/>
  <c r="N2542" i="6"/>
  <c r="M2542" i="6"/>
  <c r="T2541" i="6" a="1"/>
  <c r="T2541" i="6" s="1"/>
  <c r="S2541" i="6" a="1"/>
  <c r="S2541" i="6" s="1"/>
  <c r="R2541" i="6"/>
  <c r="Q2541" i="6"/>
  <c r="P2541" i="6"/>
  <c r="O2541" i="6"/>
  <c r="N2541" i="6"/>
  <c r="M2541" i="6"/>
  <c r="T2540" i="6" a="1"/>
  <c r="T2540" i="6" s="1"/>
  <c r="S2540" i="6" a="1"/>
  <c r="S2540" i="6" s="1"/>
  <c r="R2540" i="6"/>
  <c r="Q2540" i="6"/>
  <c r="P2540" i="6"/>
  <c r="O2540" i="6"/>
  <c r="N2540" i="6"/>
  <c r="M2540" i="6"/>
  <c r="T2539" i="6" a="1"/>
  <c r="T2539" i="6" s="1"/>
  <c r="S2539" i="6" a="1"/>
  <c r="S2539" i="6" s="1"/>
  <c r="R2539" i="6"/>
  <c r="Q2539" i="6"/>
  <c r="P2539" i="6"/>
  <c r="O2539" i="6"/>
  <c r="N2539" i="6"/>
  <c r="M2539" i="6"/>
  <c r="T2538" i="6" a="1"/>
  <c r="T2538" i="6" s="1"/>
  <c r="S2538" i="6" a="1"/>
  <c r="S2538" i="6" s="1"/>
  <c r="R2538" i="6"/>
  <c r="Q2538" i="6"/>
  <c r="P2538" i="6"/>
  <c r="O2538" i="6"/>
  <c r="N2538" i="6"/>
  <c r="M2538" i="6"/>
  <c r="T2537" i="6" a="1"/>
  <c r="T2537" i="6" s="1"/>
  <c r="S2537" i="6" a="1"/>
  <c r="S2537" i="6" s="1"/>
  <c r="R2537" i="6"/>
  <c r="Q2537" i="6"/>
  <c r="P2537" i="6"/>
  <c r="O2537" i="6"/>
  <c r="N2537" i="6"/>
  <c r="M2537" i="6"/>
  <c r="T2536" i="6" a="1"/>
  <c r="T2536" i="6" s="1"/>
  <c r="S2536" i="6" a="1"/>
  <c r="S2536" i="6" s="1"/>
  <c r="R2536" i="6"/>
  <c r="Q2536" i="6"/>
  <c r="P2536" i="6"/>
  <c r="O2536" i="6"/>
  <c r="N2536" i="6"/>
  <c r="M2536" i="6"/>
  <c r="T2535" i="6" a="1"/>
  <c r="T2535" i="6" s="1"/>
  <c r="S2535" i="6" a="1"/>
  <c r="S2535" i="6" s="1"/>
  <c r="R2535" i="6"/>
  <c r="Q2535" i="6"/>
  <c r="P2535" i="6"/>
  <c r="O2535" i="6"/>
  <c r="N2535" i="6"/>
  <c r="M2535" i="6"/>
  <c r="T2534" i="6" a="1"/>
  <c r="T2534" i="6" s="1"/>
  <c r="S2534" i="6" a="1"/>
  <c r="S2534" i="6" s="1"/>
  <c r="R2534" i="6"/>
  <c r="Q2534" i="6"/>
  <c r="P2534" i="6"/>
  <c r="O2534" i="6"/>
  <c r="N2534" i="6"/>
  <c r="M2534" i="6"/>
  <c r="T2533" i="6" a="1"/>
  <c r="T2533" i="6" s="1"/>
  <c r="S2533" i="6" a="1"/>
  <c r="S2533" i="6" s="1"/>
  <c r="R2533" i="6"/>
  <c r="Q2533" i="6"/>
  <c r="P2533" i="6"/>
  <c r="O2533" i="6"/>
  <c r="N2533" i="6"/>
  <c r="M2533" i="6"/>
  <c r="T2532" i="6" a="1"/>
  <c r="T2532" i="6" s="1"/>
  <c r="S2532" i="6" a="1"/>
  <c r="S2532" i="6" s="1"/>
  <c r="R2532" i="6"/>
  <c r="Q2532" i="6"/>
  <c r="P2532" i="6"/>
  <c r="O2532" i="6"/>
  <c r="N2532" i="6"/>
  <c r="M2532" i="6"/>
  <c r="T2531" i="6" a="1"/>
  <c r="T2531" i="6" s="1"/>
  <c r="S2531" i="6" a="1"/>
  <c r="S2531" i="6" s="1"/>
  <c r="R2531" i="6"/>
  <c r="Q2531" i="6"/>
  <c r="P2531" i="6"/>
  <c r="O2531" i="6"/>
  <c r="N2531" i="6"/>
  <c r="M2531" i="6"/>
  <c r="T2530" i="6" a="1"/>
  <c r="T2530" i="6" s="1"/>
  <c r="S2530" i="6" a="1"/>
  <c r="S2530" i="6" s="1"/>
  <c r="R2530" i="6"/>
  <c r="Q2530" i="6"/>
  <c r="P2530" i="6"/>
  <c r="O2530" i="6"/>
  <c r="N2530" i="6"/>
  <c r="M2530" i="6"/>
  <c r="T2529" i="6" a="1"/>
  <c r="T2529" i="6" s="1"/>
  <c r="S2529" i="6" a="1"/>
  <c r="S2529" i="6" s="1"/>
  <c r="R2529" i="6"/>
  <c r="Q2529" i="6"/>
  <c r="P2529" i="6"/>
  <c r="O2529" i="6"/>
  <c r="N2529" i="6"/>
  <c r="M2529" i="6"/>
  <c r="T2528" i="6" a="1"/>
  <c r="T2528" i="6" s="1"/>
  <c r="S2528" i="6" a="1"/>
  <c r="S2528" i="6" s="1"/>
  <c r="R2528" i="6"/>
  <c r="Q2528" i="6"/>
  <c r="P2528" i="6"/>
  <c r="O2528" i="6"/>
  <c r="N2528" i="6"/>
  <c r="M2528" i="6"/>
  <c r="T2527" i="6" a="1"/>
  <c r="T2527" i="6" s="1"/>
  <c r="S2527" i="6" a="1"/>
  <c r="S2527" i="6" s="1"/>
  <c r="R2527" i="6"/>
  <c r="Q2527" i="6"/>
  <c r="P2527" i="6"/>
  <c r="O2527" i="6"/>
  <c r="N2527" i="6"/>
  <c r="M2527" i="6"/>
  <c r="T2526" i="6" a="1"/>
  <c r="T2526" i="6" s="1"/>
  <c r="S2526" i="6" a="1"/>
  <c r="S2526" i="6" s="1"/>
  <c r="R2526" i="6"/>
  <c r="Q2526" i="6"/>
  <c r="P2526" i="6"/>
  <c r="O2526" i="6"/>
  <c r="N2526" i="6"/>
  <c r="M2526" i="6"/>
  <c r="T2525" i="6" a="1"/>
  <c r="T2525" i="6" s="1"/>
  <c r="S2525" i="6" a="1"/>
  <c r="S2525" i="6" s="1"/>
  <c r="R2525" i="6"/>
  <c r="Q2525" i="6"/>
  <c r="P2525" i="6"/>
  <c r="O2525" i="6"/>
  <c r="N2525" i="6"/>
  <c r="M2525" i="6"/>
  <c r="T2524" i="6" a="1"/>
  <c r="T2524" i="6" s="1"/>
  <c r="S2524" i="6" a="1"/>
  <c r="S2524" i="6" s="1"/>
  <c r="R2524" i="6"/>
  <c r="Q2524" i="6"/>
  <c r="P2524" i="6"/>
  <c r="O2524" i="6"/>
  <c r="N2524" i="6"/>
  <c r="M2524" i="6"/>
  <c r="T2523" i="6" a="1"/>
  <c r="T2523" i="6" s="1"/>
  <c r="S2523" i="6" a="1"/>
  <c r="S2523" i="6" s="1"/>
  <c r="R2523" i="6"/>
  <c r="Q2523" i="6"/>
  <c r="P2523" i="6"/>
  <c r="O2523" i="6"/>
  <c r="N2523" i="6"/>
  <c r="M2523" i="6"/>
  <c r="T2522" i="6" a="1"/>
  <c r="T2522" i="6" s="1"/>
  <c r="S2522" i="6" a="1"/>
  <c r="S2522" i="6" s="1"/>
  <c r="R2522" i="6"/>
  <c r="Q2522" i="6"/>
  <c r="P2522" i="6"/>
  <c r="O2522" i="6"/>
  <c r="N2522" i="6"/>
  <c r="M2522" i="6"/>
  <c r="T2521" i="6" a="1"/>
  <c r="T2521" i="6" s="1"/>
  <c r="S2521" i="6" a="1"/>
  <c r="S2521" i="6" s="1"/>
  <c r="R2521" i="6"/>
  <c r="Q2521" i="6"/>
  <c r="P2521" i="6"/>
  <c r="O2521" i="6"/>
  <c r="N2521" i="6"/>
  <c r="M2521" i="6"/>
  <c r="T2520" i="6" a="1"/>
  <c r="T2520" i="6" s="1"/>
  <c r="S2520" i="6" a="1"/>
  <c r="S2520" i="6" s="1"/>
  <c r="R2520" i="6"/>
  <c r="Q2520" i="6"/>
  <c r="P2520" i="6"/>
  <c r="O2520" i="6"/>
  <c r="N2520" i="6"/>
  <c r="M2520" i="6"/>
  <c r="T2519" i="6" a="1"/>
  <c r="T2519" i="6" s="1"/>
  <c r="S2519" i="6" a="1"/>
  <c r="S2519" i="6" s="1"/>
  <c r="R2519" i="6"/>
  <c r="Q2519" i="6"/>
  <c r="P2519" i="6"/>
  <c r="O2519" i="6"/>
  <c r="N2519" i="6"/>
  <c r="M2519" i="6"/>
  <c r="T2518" i="6" a="1"/>
  <c r="T2518" i="6" s="1"/>
  <c r="S2518" i="6" a="1"/>
  <c r="S2518" i="6" s="1"/>
  <c r="R2518" i="6"/>
  <c r="Q2518" i="6"/>
  <c r="P2518" i="6"/>
  <c r="O2518" i="6"/>
  <c r="N2518" i="6"/>
  <c r="M2518" i="6"/>
  <c r="T2517" i="6" a="1"/>
  <c r="T2517" i="6" s="1"/>
  <c r="S2517" i="6" a="1"/>
  <c r="S2517" i="6" s="1"/>
  <c r="R2517" i="6"/>
  <c r="Q2517" i="6"/>
  <c r="P2517" i="6"/>
  <c r="O2517" i="6"/>
  <c r="N2517" i="6"/>
  <c r="M2517" i="6"/>
  <c r="T2516" i="6" a="1"/>
  <c r="T2516" i="6" s="1"/>
  <c r="S2516" i="6" a="1"/>
  <c r="S2516" i="6" s="1"/>
  <c r="R2516" i="6"/>
  <c r="Q2516" i="6"/>
  <c r="P2516" i="6"/>
  <c r="O2516" i="6"/>
  <c r="N2516" i="6"/>
  <c r="M2516" i="6"/>
  <c r="T2515" i="6" a="1"/>
  <c r="T2515" i="6" s="1"/>
  <c r="S2515" i="6" a="1"/>
  <c r="S2515" i="6" s="1"/>
  <c r="R2515" i="6"/>
  <c r="Q2515" i="6"/>
  <c r="P2515" i="6"/>
  <c r="O2515" i="6"/>
  <c r="N2515" i="6"/>
  <c r="M2515" i="6"/>
  <c r="T2514" i="6" a="1"/>
  <c r="T2514" i="6" s="1"/>
  <c r="S2514" i="6" a="1"/>
  <c r="S2514" i="6" s="1"/>
  <c r="R2514" i="6"/>
  <c r="Q2514" i="6"/>
  <c r="P2514" i="6"/>
  <c r="O2514" i="6"/>
  <c r="N2514" i="6"/>
  <c r="M2514" i="6"/>
  <c r="T2513" i="6" a="1"/>
  <c r="T2513" i="6" s="1"/>
  <c r="S2513" i="6" a="1"/>
  <c r="S2513" i="6" s="1"/>
  <c r="R2513" i="6"/>
  <c r="Q2513" i="6"/>
  <c r="P2513" i="6"/>
  <c r="O2513" i="6"/>
  <c r="N2513" i="6"/>
  <c r="M2513" i="6"/>
  <c r="T2512" i="6" a="1"/>
  <c r="T2512" i="6" s="1"/>
  <c r="S2512" i="6" a="1"/>
  <c r="S2512" i="6" s="1"/>
  <c r="R2512" i="6"/>
  <c r="Q2512" i="6"/>
  <c r="P2512" i="6"/>
  <c r="O2512" i="6"/>
  <c r="N2512" i="6"/>
  <c r="M2512" i="6"/>
  <c r="T2511" i="6" a="1"/>
  <c r="T2511" i="6" s="1"/>
  <c r="S2511" i="6" a="1"/>
  <c r="S2511" i="6" s="1"/>
  <c r="R2511" i="6"/>
  <c r="Q2511" i="6"/>
  <c r="P2511" i="6"/>
  <c r="O2511" i="6"/>
  <c r="N2511" i="6"/>
  <c r="M2511" i="6"/>
  <c r="T2510" i="6" a="1"/>
  <c r="T2510" i="6" s="1"/>
  <c r="S2510" i="6" a="1"/>
  <c r="S2510" i="6" s="1"/>
  <c r="R2510" i="6"/>
  <c r="Q2510" i="6"/>
  <c r="P2510" i="6"/>
  <c r="O2510" i="6"/>
  <c r="N2510" i="6"/>
  <c r="M2510" i="6"/>
  <c r="T2509" i="6" a="1"/>
  <c r="T2509" i="6" s="1"/>
  <c r="S2509" i="6" a="1"/>
  <c r="S2509" i="6" s="1"/>
  <c r="R2509" i="6"/>
  <c r="Q2509" i="6"/>
  <c r="P2509" i="6"/>
  <c r="O2509" i="6"/>
  <c r="N2509" i="6"/>
  <c r="M2509" i="6"/>
  <c r="T2508" i="6" a="1"/>
  <c r="T2508" i="6" s="1"/>
  <c r="S2508" i="6" a="1"/>
  <c r="S2508" i="6" s="1"/>
  <c r="R2508" i="6"/>
  <c r="Q2508" i="6"/>
  <c r="P2508" i="6"/>
  <c r="O2508" i="6"/>
  <c r="N2508" i="6"/>
  <c r="M2508" i="6"/>
  <c r="T2507" i="6" a="1"/>
  <c r="T2507" i="6" s="1"/>
  <c r="S2507" i="6" a="1"/>
  <c r="S2507" i="6" s="1"/>
  <c r="R2507" i="6"/>
  <c r="Q2507" i="6"/>
  <c r="P2507" i="6"/>
  <c r="O2507" i="6"/>
  <c r="N2507" i="6"/>
  <c r="M2507" i="6"/>
  <c r="T2506" i="6" a="1"/>
  <c r="T2506" i="6" s="1"/>
  <c r="S2506" i="6" a="1"/>
  <c r="S2506" i="6" s="1"/>
  <c r="R2506" i="6"/>
  <c r="Q2506" i="6"/>
  <c r="P2506" i="6"/>
  <c r="O2506" i="6"/>
  <c r="N2506" i="6"/>
  <c r="M2506" i="6"/>
  <c r="T2505" i="6" a="1"/>
  <c r="T2505" i="6" s="1"/>
  <c r="S2505" i="6" a="1"/>
  <c r="S2505" i="6" s="1"/>
  <c r="R2505" i="6"/>
  <c r="Q2505" i="6"/>
  <c r="P2505" i="6"/>
  <c r="O2505" i="6"/>
  <c r="N2505" i="6"/>
  <c r="M2505" i="6"/>
  <c r="T2504" i="6" a="1"/>
  <c r="T2504" i="6" s="1"/>
  <c r="S2504" i="6" a="1"/>
  <c r="S2504" i="6" s="1"/>
  <c r="R2504" i="6"/>
  <c r="Q2504" i="6"/>
  <c r="P2504" i="6"/>
  <c r="O2504" i="6"/>
  <c r="N2504" i="6"/>
  <c r="M2504" i="6"/>
  <c r="T2503" i="6" a="1"/>
  <c r="T2503" i="6" s="1"/>
  <c r="S2503" i="6" a="1"/>
  <c r="S2503" i="6" s="1"/>
  <c r="R2503" i="6"/>
  <c r="Q2503" i="6"/>
  <c r="P2503" i="6"/>
  <c r="O2503" i="6"/>
  <c r="N2503" i="6"/>
  <c r="M2503" i="6"/>
  <c r="T2502" i="6" a="1"/>
  <c r="T2502" i="6" s="1"/>
  <c r="S2502" i="6" a="1"/>
  <c r="S2502" i="6" s="1"/>
  <c r="R2502" i="6"/>
  <c r="Q2502" i="6"/>
  <c r="P2502" i="6"/>
  <c r="O2502" i="6"/>
  <c r="N2502" i="6"/>
  <c r="M2502" i="6"/>
  <c r="T2501" i="6" a="1"/>
  <c r="T2501" i="6" s="1"/>
  <c r="S2501" i="6" a="1"/>
  <c r="S2501" i="6" s="1"/>
  <c r="R2501" i="6"/>
  <c r="Q2501" i="6"/>
  <c r="P2501" i="6"/>
  <c r="O2501" i="6"/>
  <c r="N2501" i="6"/>
  <c r="M2501" i="6"/>
  <c r="T2500" i="6" a="1"/>
  <c r="T2500" i="6" s="1"/>
  <c r="S2500" i="6" a="1"/>
  <c r="S2500" i="6" s="1"/>
  <c r="R2500" i="6"/>
  <c r="Q2500" i="6"/>
  <c r="P2500" i="6"/>
  <c r="O2500" i="6"/>
  <c r="N2500" i="6"/>
  <c r="M2500" i="6"/>
  <c r="T2499" i="6" a="1"/>
  <c r="T2499" i="6" s="1"/>
  <c r="S2499" i="6" a="1"/>
  <c r="S2499" i="6" s="1"/>
  <c r="R2499" i="6"/>
  <c r="Q2499" i="6"/>
  <c r="P2499" i="6"/>
  <c r="O2499" i="6"/>
  <c r="N2499" i="6"/>
  <c r="M2499" i="6"/>
  <c r="T2498" i="6" a="1"/>
  <c r="T2498" i="6" s="1"/>
  <c r="S2498" i="6" a="1"/>
  <c r="S2498" i="6" s="1"/>
  <c r="R2498" i="6"/>
  <c r="Q2498" i="6"/>
  <c r="P2498" i="6"/>
  <c r="O2498" i="6"/>
  <c r="N2498" i="6"/>
  <c r="M2498" i="6"/>
  <c r="T2497" i="6" a="1"/>
  <c r="T2497" i="6" s="1"/>
  <c r="S2497" i="6" a="1"/>
  <c r="S2497" i="6" s="1"/>
  <c r="R2497" i="6"/>
  <c r="Q2497" i="6"/>
  <c r="P2497" i="6"/>
  <c r="O2497" i="6"/>
  <c r="N2497" i="6"/>
  <c r="M2497" i="6"/>
  <c r="T2496" i="6" a="1"/>
  <c r="T2496" i="6" s="1"/>
  <c r="S2496" i="6" a="1"/>
  <c r="S2496" i="6" s="1"/>
  <c r="R2496" i="6"/>
  <c r="Q2496" i="6"/>
  <c r="P2496" i="6"/>
  <c r="O2496" i="6"/>
  <c r="N2496" i="6"/>
  <c r="M2496" i="6"/>
  <c r="T2495" i="6" a="1"/>
  <c r="T2495" i="6" s="1"/>
  <c r="S2495" i="6" a="1"/>
  <c r="S2495" i="6" s="1"/>
  <c r="R2495" i="6"/>
  <c r="Q2495" i="6"/>
  <c r="P2495" i="6"/>
  <c r="O2495" i="6"/>
  <c r="N2495" i="6"/>
  <c r="M2495" i="6"/>
  <c r="T2494" i="6" a="1"/>
  <c r="T2494" i="6" s="1"/>
  <c r="S2494" i="6" a="1"/>
  <c r="S2494" i="6" s="1"/>
  <c r="R2494" i="6"/>
  <c r="Q2494" i="6"/>
  <c r="P2494" i="6"/>
  <c r="O2494" i="6"/>
  <c r="N2494" i="6"/>
  <c r="M2494" i="6"/>
  <c r="T2493" i="6" a="1"/>
  <c r="T2493" i="6" s="1"/>
  <c r="S2493" i="6" a="1"/>
  <c r="S2493" i="6" s="1"/>
  <c r="R2493" i="6"/>
  <c r="Q2493" i="6"/>
  <c r="P2493" i="6"/>
  <c r="O2493" i="6"/>
  <c r="N2493" i="6"/>
  <c r="M2493" i="6"/>
  <c r="T2492" i="6" a="1"/>
  <c r="T2492" i="6" s="1"/>
  <c r="S2492" i="6" a="1"/>
  <c r="S2492" i="6" s="1"/>
  <c r="R2492" i="6"/>
  <c r="Q2492" i="6"/>
  <c r="P2492" i="6"/>
  <c r="O2492" i="6"/>
  <c r="N2492" i="6"/>
  <c r="M2492" i="6"/>
  <c r="T2491" i="6" a="1"/>
  <c r="T2491" i="6" s="1"/>
  <c r="S2491" i="6" a="1"/>
  <c r="S2491" i="6" s="1"/>
  <c r="R2491" i="6"/>
  <c r="Q2491" i="6"/>
  <c r="P2491" i="6"/>
  <c r="O2491" i="6"/>
  <c r="N2491" i="6"/>
  <c r="M2491" i="6"/>
  <c r="T2490" i="6" a="1"/>
  <c r="T2490" i="6" s="1"/>
  <c r="S2490" i="6" a="1"/>
  <c r="S2490" i="6" s="1"/>
  <c r="R2490" i="6"/>
  <c r="Q2490" i="6"/>
  <c r="P2490" i="6"/>
  <c r="O2490" i="6"/>
  <c r="N2490" i="6"/>
  <c r="M2490" i="6"/>
  <c r="T2489" i="6" a="1"/>
  <c r="T2489" i="6" s="1"/>
  <c r="S2489" i="6" a="1"/>
  <c r="S2489" i="6" s="1"/>
  <c r="R2489" i="6"/>
  <c r="Q2489" i="6"/>
  <c r="P2489" i="6"/>
  <c r="O2489" i="6"/>
  <c r="N2489" i="6"/>
  <c r="M2489" i="6"/>
  <c r="T2488" i="6" a="1"/>
  <c r="T2488" i="6" s="1"/>
  <c r="S2488" i="6" a="1"/>
  <c r="S2488" i="6" s="1"/>
  <c r="R2488" i="6"/>
  <c r="Q2488" i="6"/>
  <c r="P2488" i="6"/>
  <c r="O2488" i="6"/>
  <c r="N2488" i="6"/>
  <c r="M2488" i="6"/>
  <c r="T2487" i="6" a="1"/>
  <c r="T2487" i="6" s="1"/>
  <c r="S2487" i="6" a="1"/>
  <c r="S2487" i="6" s="1"/>
  <c r="R2487" i="6"/>
  <c r="Q2487" i="6"/>
  <c r="P2487" i="6"/>
  <c r="O2487" i="6"/>
  <c r="N2487" i="6"/>
  <c r="M2487" i="6"/>
  <c r="T2486" i="6" a="1"/>
  <c r="T2486" i="6" s="1"/>
  <c r="S2486" i="6" a="1"/>
  <c r="S2486" i="6" s="1"/>
  <c r="R2486" i="6"/>
  <c r="Q2486" i="6"/>
  <c r="P2486" i="6"/>
  <c r="O2486" i="6"/>
  <c r="N2486" i="6"/>
  <c r="M2486" i="6"/>
  <c r="T2485" i="6" a="1"/>
  <c r="T2485" i="6" s="1"/>
  <c r="S2485" i="6" a="1"/>
  <c r="S2485" i="6" s="1"/>
  <c r="R2485" i="6"/>
  <c r="Q2485" i="6"/>
  <c r="P2485" i="6"/>
  <c r="O2485" i="6"/>
  <c r="N2485" i="6"/>
  <c r="M2485" i="6"/>
  <c r="T2484" i="6" a="1"/>
  <c r="T2484" i="6" s="1"/>
  <c r="S2484" i="6" a="1"/>
  <c r="S2484" i="6" s="1"/>
  <c r="R2484" i="6"/>
  <c r="Q2484" i="6"/>
  <c r="P2484" i="6"/>
  <c r="O2484" i="6"/>
  <c r="N2484" i="6"/>
  <c r="M2484" i="6"/>
  <c r="T2483" i="6" a="1"/>
  <c r="T2483" i="6" s="1"/>
  <c r="S2483" i="6" a="1"/>
  <c r="S2483" i="6" s="1"/>
  <c r="R2483" i="6"/>
  <c r="Q2483" i="6"/>
  <c r="P2483" i="6"/>
  <c r="O2483" i="6"/>
  <c r="N2483" i="6"/>
  <c r="M2483" i="6"/>
  <c r="T2482" i="6" a="1"/>
  <c r="T2482" i="6" s="1"/>
  <c r="S2482" i="6" a="1"/>
  <c r="S2482" i="6" s="1"/>
  <c r="R2482" i="6"/>
  <c r="Q2482" i="6"/>
  <c r="P2482" i="6"/>
  <c r="O2482" i="6"/>
  <c r="N2482" i="6"/>
  <c r="M2482" i="6"/>
  <c r="T2481" i="6" a="1"/>
  <c r="T2481" i="6" s="1"/>
  <c r="S2481" i="6" a="1"/>
  <c r="S2481" i="6" s="1"/>
  <c r="R2481" i="6"/>
  <c r="Q2481" i="6"/>
  <c r="P2481" i="6"/>
  <c r="O2481" i="6"/>
  <c r="N2481" i="6"/>
  <c r="M2481" i="6"/>
  <c r="T2480" i="6" a="1"/>
  <c r="T2480" i="6" s="1"/>
  <c r="S2480" i="6" a="1"/>
  <c r="S2480" i="6" s="1"/>
  <c r="R2480" i="6"/>
  <c r="Q2480" i="6"/>
  <c r="P2480" i="6"/>
  <c r="O2480" i="6"/>
  <c r="N2480" i="6"/>
  <c r="M2480" i="6"/>
  <c r="T2479" i="6" a="1"/>
  <c r="T2479" i="6" s="1"/>
  <c r="S2479" i="6" a="1"/>
  <c r="S2479" i="6" s="1"/>
  <c r="R2479" i="6"/>
  <c r="Q2479" i="6"/>
  <c r="P2479" i="6"/>
  <c r="O2479" i="6"/>
  <c r="N2479" i="6"/>
  <c r="M2479" i="6"/>
  <c r="T2478" i="6" a="1"/>
  <c r="T2478" i="6" s="1"/>
  <c r="S2478" i="6" a="1"/>
  <c r="S2478" i="6" s="1"/>
  <c r="R2478" i="6"/>
  <c r="Q2478" i="6"/>
  <c r="P2478" i="6"/>
  <c r="O2478" i="6"/>
  <c r="N2478" i="6"/>
  <c r="M2478" i="6"/>
  <c r="T2477" i="6" a="1"/>
  <c r="T2477" i="6" s="1"/>
  <c r="S2477" i="6" a="1"/>
  <c r="S2477" i="6" s="1"/>
  <c r="R2477" i="6"/>
  <c r="Q2477" i="6"/>
  <c r="P2477" i="6"/>
  <c r="O2477" i="6"/>
  <c r="N2477" i="6"/>
  <c r="M2477" i="6"/>
  <c r="T2476" i="6" a="1"/>
  <c r="T2476" i="6" s="1"/>
  <c r="S2476" i="6" a="1"/>
  <c r="S2476" i="6" s="1"/>
  <c r="R2476" i="6"/>
  <c r="Q2476" i="6"/>
  <c r="P2476" i="6"/>
  <c r="O2476" i="6"/>
  <c r="N2476" i="6"/>
  <c r="M2476" i="6"/>
  <c r="T2475" i="6" a="1"/>
  <c r="T2475" i="6" s="1"/>
  <c r="S2475" i="6" a="1"/>
  <c r="S2475" i="6" s="1"/>
  <c r="R2475" i="6"/>
  <c r="Q2475" i="6"/>
  <c r="P2475" i="6"/>
  <c r="O2475" i="6"/>
  <c r="N2475" i="6"/>
  <c r="M2475" i="6"/>
  <c r="T2474" i="6" a="1"/>
  <c r="T2474" i="6" s="1"/>
  <c r="S2474" i="6" a="1"/>
  <c r="S2474" i="6" s="1"/>
  <c r="R2474" i="6"/>
  <c r="Q2474" i="6"/>
  <c r="P2474" i="6"/>
  <c r="O2474" i="6"/>
  <c r="N2474" i="6"/>
  <c r="M2474" i="6"/>
  <c r="T2473" i="6" a="1"/>
  <c r="T2473" i="6" s="1"/>
  <c r="S2473" i="6" a="1"/>
  <c r="S2473" i="6" s="1"/>
  <c r="R2473" i="6"/>
  <c r="Q2473" i="6"/>
  <c r="P2473" i="6"/>
  <c r="O2473" i="6"/>
  <c r="N2473" i="6"/>
  <c r="M2473" i="6"/>
  <c r="T2472" i="6" a="1"/>
  <c r="T2472" i="6" s="1"/>
  <c r="S2472" i="6" a="1"/>
  <c r="S2472" i="6" s="1"/>
  <c r="R2472" i="6"/>
  <c r="Q2472" i="6"/>
  <c r="P2472" i="6"/>
  <c r="O2472" i="6"/>
  <c r="N2472" i="6"/>
  <c r="M2472" i="6"/>
  <c r="T2471" i="6" a="1"/>
  <c r="T2471" i="6" s="1"/>
  <c r="S2471" i="6" a="1"/>
  <c r="S2471" i="6" s="1"/>
  <c r="R2471" i="6"/>
  <c r="Q2471" i="6"/>
  <c r="P2471" i="6"/>
  <c r="O2471" i="6"/>
  <c r="N2471" i="6"/>
  <c r="M2471" i="6"/>
  <c r="T2470" i="6" a="1"/>
  <c r="T2470" i="6" s="1"/>
  <c r="S2470" i="6" a="1"/>
  <c r="S2470" i="6" s="1"/>
  <c r="R2470" i="6"/>
  <c r="Q2470" i="6"/>
  <c r="P2470" i="6"/>
  <c r="O2470" i="6"/>
  <c r="N2470" i="6"/>
  <c r="M2470" i="6"/>
  <c r="T2469" i="6" a="1"/>
  <c r="T2469" i="6" s="1"/>
  <c r="S2469" i="6" a="1"/>
  <c r="S2469" i="6" s="1"/>
  <c r="R2469" i="6"/>
  <c r="Q2469" i="6"/>
  <c r="P2469" i="6"/>
  <c r="O2469" i="6"/>
  <c r="N2469" i="6"/>
  <c r="M2469" i="6"/>
  <c r="T2468" i="6" a="1"/>
  <c r="T2468" i="6" s="1"/>
  <c r="S2468" i="6" a="1"/>
  <c r="S2468" i="6" s="1"/>
  <c r="R2468" i="6"/>
  <c r="Q2468" i="6"/>
  <c r="P2468" i="6"/>
  <c r="O2468" i="6"/>
  <c r="N2468" i="6"/>
  <c r="M2468" i="6"/>
  <c r="T2467" i="6" a="1"/>
  <c r="T2467" i="6" s="1"/>
  <c r="S2467" i="6" a="1"/>
  <c r="S2467" i="6" s="1"/>
  <c r="R2467" i="6"/>
  <c r="Q2467" i="6"/>
  <c r="P2467" i="6"/>
  <c r="O2467" i="6"/>
  <c r="N2467" i="6"/>
  <c r="M2467" i="6"/>
  <c r="T2466" i="6" a="1"/>
  <c r="T2466" i="6" s="1"/>
  <c r="S2466" i="6" a="1"/>
  <c r="S2466" i="6" s="1"/>
  <c r="R2466" i="6"/>
  <c r="Q2466" i="6"/>
  <c r="P2466" i="6"/>
  <c r="O2466" i="6"/>
  <c r="N2466" i="6"/>
  <c r="M2466" i="6"/>
  <c r="T2465" i="6"/>
  <c r="T2465" i="6" a="1"/>
  <c r="S2465" i="6"/>
  <c r="S2465" i="6" a="1"/>
  <c r="R2465" i="6"/>
  <c r="Q2465" i="6"/>
  <c r="P2465" i="6"/>
  <c r="O2465" i="6"/>
  <c r="N2465" i="6"/>
  <c r="M2465" i="6"/>
  <c r="T2464" i="6"/>
  <c r="T2464" i="6" a="1"/>
  <c r="S2464" i="6" a="1"/>
  <c r="S2464" i="6" s="1"/>
  <c r="R2464" i="6"/>
  <c r="Q2464" i="6"/>
  <c r="P2464" i="6"/>
  <c r="O2464" i="6"/>
  <c r="N2464" i="6"/>
  <c r="M2464" i="6"/>
  <c r="T2463" i="6" a="1"/>
  <c r="T2463" i="6" s="1"/>
  <c r="S2463" i="6"/>
  <c r="S2463" i="6" a="1"/>
  <c r="R2463" i="6"/>
  <c r="Q2463" i="6"/>
  <c r="P2463" i="6"/>
  <c r="O2463" i="6"/>
  <c r="N2463" i="6"/>
  <c r="M2463" i="6"/>
  <c r="T2462" i="6"/>
  <c r="T2462" i="6" a="1"/>
  <c r="S2462" i="6"/>
  <c r="S2462" i="6" a="1"/>
  <c r="R2462" i="6"/>
  <c r="Q2462" i="6"/>
  <c r="P2462" i="6"/>
  <c r="O2462" i="6"/>
  <c r="N2462" i="6"/>
  <c r="M2462" i="6"/>
  <c r="T2461" i="6"/>
  <c r="T2461" i="6" a="1"/>
  <c r="S2461" i="6"/>
  <c r="S2461" i="6" a="1"/>
  <c r="R2461" i="6"/>
  <c r="Q2461" i="6"/>
  <c r="P2461" i="6"/>
  <c r="O2461" i="6"/>
  <c r="N2461" i="6"/>
  <c r="M2461" i="6"/>
  <c r="T2460" i="6"/>
  <c r="T2460" i="6" a="1"/>
  <c r="S2460" i="6" a="1"/>
  <c r="S2460" i="6" s="1"/>
  <c r="R2460" i="6"/>
  <c r="Q2460" i="6"/>
  <c r="P2460" i="6"/>
  <c r="O2460" i="6"/>
  <c r="N2460" i="6"/>
  <c r="M2460" i="6"/>
  <c r="T2459" i="6" a="1"/>
  <c r="T2459" i="6" s="1"/>
  <c r="S2459" i="6"/>
  <c r="S2459" i="6" a="1"/>
  <c r="R2459" i="6"/>
  <c r="Q2459" i="6"/>
  <c r="P2459" i="6"/>
  <c r="O2459" i="6"/>
  <c r="N2459" i="6"/>
  <c r="M2459" i="6"/>
  <c r="T2458" i="6"/>
  <c r="T2458" i="6" a="1"/>
  <c r="S2458" i="6" a="1"/>
  <c r="S2458" i="6" s="1"/>
  <c r="R2458" i="6"/>
  <c r="Q2458" i="6"/>
  <c r="P2458" i="6"/>
  <c r="O2458" i="6"/>
  <c r="N2458" i="6"/>
  <c r="M2458" i="6"/>
  <c r="T2457" i="6" a="1"/>
  <c r="T2457" i="6" s="1"/>
  <c r="S2457" i="6"/>
  <c r="S2457" i="6" a="1"/>
  <c r="R2457" i="6"/>
  <c r="Q2457" i="6"/>
  <c r="P2457" i="6"/>
  <c r="O2457" i="6"/>
  <c r="N2457" i="6"/>
  <c r="M2457" i="6"/>
  <c r="T2456" i="6"/>
  <c r="T2456" i="6" a="1"/>
  <c r="S2456" i="6" a="1"/>
  <c r="S2456" i="6" s="1"/>
  <c r="R2456" i="6"/>
  <c r="Q2456" i="6"/>
  <c r="P2456" i="6"/>
  <c r="O2456" i="6"/>
  <c r="N2456" i="6"/>
  <c r="M2456" i="6"/>
  <c r="T2455" i="6" a="1"/>
  <c r="T2455" i="6" s="1"/>
  <c r="S2455" i="6"/>
  <c r="S2455" i="6" a="1"/>
  <c r="R2455" i="6"/>
  <c r="Q2455" i="6"/>
  <c r="P2455" i="6"/>
  <c r="O2455" i="6"/>
  <c r="N2455" i="6"/>
  <c r="M2455" i="6"/>
  <c r="T2454" i="6"/>
  <c r="T2454" i="6" a="1"/>
  <c r="S2454" i="6" a="1"/>
  <c r="S2454" i="6" s="1"/>
  <c r="R2454" i="6"/>
  <c r="Q2454" i="6"/>
  <c r="P2454" i="6"/>
  <c r="O2454" i="6"/>
  <c r="N2454" i="6"/>
  <c r="M2454" i="6"/>
  <c r="T2453" i="6" a="1"/>
  <c r="T2453" i="6" s="1"/>
  <c r="S2453" i="6"/>
  <c r="S2453" i="6" a="1"/>
  <c r="R2453" i="6"/>
  <c r="Q2453" i="6"/>
  <c r="P2453" i="6"/>
  <c r="O2453" i="6"/>
  <c r="N2453" i="6"/>
  <c r="M2453" i="6"/>
  <c r="T2452" i="6"/>
  <c r="T2452" i="6" a="1"/>
  <c r="S2452" i="6" a="1"/>
  <c r="S2452" i="6" s="1"/>
  <c r="R2452" i="6"/>
  <c r="Q2452" i="6"/>
  <c r="P2452" i="6"/>
  <c r="O2452" i="6"/>
  <c r="N2452" i="6"/>
  <c r="M2452" i="6"/>
  <c r="T2451" i="6" a="1"/>
  <c r="T2451" i="6" s="1"/>
  <c r="S2451" i="6"/>
  <c r="S2451" i="6" a="1"/>
  <c r="R2451" i="6"/>
  <c r="Q2451" i="6"/>
  <c r="P2451" i="6"/>
  <c r="O2451" i="6"/>
  <c r="N2451" i="6"/>
  <c r="M2451" i="6"/>
  <c r="T2450" i="6"/>
  <c r="T2450" i="6" a="1"/>
  <c r="S2450" i="6"/>
  <c r="S2450" i="6" a="1"/>
  <c r="R2450" i="6"/>
  <c r="Q2450" i="6"/>
  <c r="P2450" i="6"/>
  <c r="O2450" i="6"/>
  <c r="N2450" i="6"/>
  <c r="M2450" i="6"/>
  <c r="T2449" i="6"/>
  <c r="T2449" i="6" a="1"/>
  <c r="S2449" i="6"/>
  <c r="S2449" i="6" a="1"/>
  <c r="R2449" i="6"/>
  <c r="Q2449" i="6"/>
  <c r="P2449" i="6"/>
  <c r="O2449" i="6"/>
  <c r="N2449" i="6"/>
  <c r="M2449" i="6"/>
  <c r="T2448" i="6"/>
  <c r="T2448" i="6" a="1"/>
  <c r="S2448" i="6" a="1"/>
  <c r="S2448" i="6" s="1"/>
  <c r="R2448" i="6"/>
  <c r="Q2448" i="6"/>
  <c r="P2448" i="6"/>
  <c r="O2448" i="6"/>
  <c r="N2448" i="6"/>
  <c r="M2448" i="6"/>
  <c r="T2447" i="6" a="1"/>
  <c r="T2447" i="6" s="1"/>
  <c r="S2447" i="6"/>
  <c r="S2447" i="6" a="1"/>
  <c r="R2447" i="6"/>
  <c r="Q2447" i="6"/>
  <c r="P2447" i="6"/>
  <c r="O2447" i="6"/>
  <c r="N2447" i="6"/>
  <c r="M2447" i="6"/>
  <c r="T2446" i="6"/>
  <c r="T2446" i="6" a="1"/>
  <c r="S2446" i="6"/>
  <c r="S2446" i="6" a="1"/>
  <c r="R2446" i="6"/>
  <c r="Q2446" i="6"/>
  <c r="P2446" i="6"/>
  <c r="O2446" i="6"/>
  <c r="N2446" i="6"/>
  <c r="M2446" i="6"/>
  <c r="T2445" i="6"/>
  <c r="T2445" i="6" a="1"/>
  <c r="S2445" i="6"/>
  <c r="S2445" i="6" a="1"/>
  <c r="R2445" i="6"/>
  <c r="Q2445" i="6"/>
  <c r="P2445" i="6"/>
  <c r="O2445" i="6"/>
  <c r="N2445" i="6"/>
  <c r="M2445" i="6"/>
  <c r="T2444" i="6"/>
  <c r="T2444" i="6" a="1"/>
  <c r="S2444" i="6" a="1"/>
  <c r="S2444" i="6" s="1"/>
  <c r="R2444" i="6"/>
  <c r="Q2444" i="6"/>
  <c r="P2444" i="6"/>
  <c r="O2444" i="6"/>
  <c r="N2444" i="6"/>
  <c r="M2444" i="6"/>
  <c r="T2443" i="6" a="1"/>
  <c r="T2443" i="6" s="1"/>
  <c r="S2443" i="6"/>
  <c r="S2443" i="6" a="1"/>
  <c r="R2443" i="6"/>
  <c r="Q2443" i="6"/>
  <c r="P2443" i="6"/>
  <c r="O2443" i="6"/>
  <c r="N2443" i="6"/>
  <c r="M2443" i="6"/>
  <c r="T2442" i="6"/>
  <c r="T2442" i="6" a="1"/>
  <c r="S2442" i="6" a="1"/>
  <c r="S2442" i="6" s="1"/>
  <c r="R2442" i="6"/>
  <c r="Q2442" i="6"/>
  <c r="P2442" i="6"/>
  <c r="O2442" i="6"/>
  <c r="N2442" i="6"/>
  <c r="M2442" i="6"/>
  <c r="T2441" i="6" a="1"/>
  <c r="T2441" i="6" s="1"/>
  <c r="S2441" i="6"/>
  <c r="S2441" i="6" a="1"/>
  <c r="R2441" i="6"/>
  <c r="Q2441" i="6"/>
  <c r="P2441" i="6"/>
  <c r="O2441" i="6"/>
  <c r="N2441" i="6"/>
  <c r="M2441" i="6"/>
  <c r="T2440" i="6"/>
  <c r="T2440" i="6" a="1"/>
  <c r="S2440" i="6" a="1"/>
  <c r="S2440" i="6" s="1"/>
  <c r="R2440" i="6"/>
  <c r="Q2440" i="6"/>
  <c r="P2440" i="6"/>
  <c r="O2440" i="6"/>
  <c r="N2440" i="6"/>
  <c r="M2440" i="6"/>
  <c r="T2439" i="6" a="1"/>
  <c r="T2439" i="6" s="1"/>
  <c r="S2439" i="6"/>
  <c r="S2439" i="6" a="1"/>
  <c r="R2439" i="6"/>
  <c r="Q2439" i="6"/>
  <c r="P2439" i="6"/>
  <c r="O2439" i="6"/>
  <c r="N2439" i="6"/>
  <c r="M2439" i="6"/>
  <c r="T2438" i="6"/>
  <c r="T2438" i="6" a="1"/>
  <c r="S2438" i="6" a="1"/>
  <c r="S2438" i="6" s="1"/>
  <c r="R2438" i="6"/>
  <c r="Q2438" i="6"/>
  <c r="P2438" i="6"/>
  <c r="O2438" i="6"/>
  <c r="N2438" i="6"/>
  <c r="M2438" i="6"/>
  <c r="T2437" i="6" a="1"/>
  <c r="T2437" i="6" s="1"/>
  <c r="S2437" i="6"/>
  <c r="S2437" i="6" a="1"/>
  <c r="R2437" i="6"/>
  <c r="Q2437" i="6"/>
  <c r="P2437" i="6"/>
  <c r="O2437" i="6"/>
  <c r="N2437" i="6"/>
  <c r="M2437" i="6"/>
  <c r="T2436" i="6"/>
  <c r="T2436" i="6" a="1"/>
  <c r="S2436" i="6" a="1"/>
  <c r="S2436" i="6" s="1"/>
  <c r="R2436" i="6"/>
  <c r="Q2436" i="6"/>
  <c r="P2436" i="6"/>
  <c r="O2436" i="6"/>
  <c r="N2436" i="6"/>
  <c r="M2436" i="6"/>
  <c r="T2435" i="6" a="1"/>
  <c r="T2435" i="6" s="1"/>
  <c r="S2435" i="6"/>
  <c r="S2435" i="6" a="1"/>
  <c r="R2435" i="6"/>
  <c r="Q2435" i="6"/>
  <c r="P2435" i="6"/>
  <c r="O2435" i="6"/>
  <c r="N2435" i="6"/>
  <c r="M2435" i="6"/>
  <c r="T2434" i="6"/>
  <c r="T2434" i="6" a="1"/>
  <c r="S2434" i="6"/>
  <c r="S2434" i="6" a="1"/>
  <c r="R2434" i="6"/>
  <c r="Q2434" i="6"/>
  <c r="P2434" i="6"/>
  <c r="O2434" i="6"/>
  <c r="N2434" i="6"/>
  <c r="M2434" i="6"/>
  <c r="T2433" i="6"/>
  <c r="T2433" i="6" a="1"/>
  <c r="S2433" i="6"/>
  <c r="S2433" i="6" a="1"/>
  <c r="R2433" i="6"/>
  <c r="Q2433" i="6"/>
  <c r="P2433" i="6"/>
  <c r="O2433" i="6"/>
  <c r="N2433" i="6"/>
  <c r="M2433" i="6"/>
  <c r="T2432" i="6"/>
  <c r="T2432" i="6" a="1"/>
  <c r="S2432" i="6" a="1"/>
  <c r="S2432" i="6" s="1"/>
  <c r="R2432" i="6"/>
  <c r="Q2432" i="6"/>
  <c r="P2432" i="6"/>
  <c r="O2432" i="6"/>
  <c r="N2432" i="6"/>
  <c r="M2432" i="6"/>
  <c r="T2431" i="6" a="1"/>
  <c r="T2431" i="6" s="1"/>
  <c r="S2431" i="6"/>
  <c r="S2431" i="6" a="1"/>
  <c r="R2431" i="6"/>
  <c r="Q2431" i="6"/>
  <c r="P2431" i="6"/>
  <c r="O2431" i="6"/>
  <c r="N2431" i="6"/>
  <c r="M2431" i="6"/>
  <c r="T2430" i="6"/>
  <c r="T2430" i="6" a="1"/>
  <c r="S2430" i="6"/>
  <c r="S2430" i="6" a="1"/>
  <c r="R2430" i="6"/>
  <c r="Q2430" i="6"/>
  <c r="P2430" i="6"/>
  <c r="O2430" i="6"/>
  <c r="N2430" i="6"/>
  <c r="M2430" i="6"/>
  <c r="T2429" i="6"/>
  <c r="T2429" i="6" a="1"/>
  <c r="S2429" i="6"/>
  <c r="S2429" i="6" a="1"/>
  <c r="R2429" i="6"/>
  <c r="Q2429" i="6"/>
  <c r="P2429" i="6"/>
  <c r="O2429" i="6"/>
  <c r="N2429" i="6"/>
  <c r="M2429" i="6"/>
  <c r="T2428" i="6"/>
  <c r="T2428" i="6" a="1"/>
  <c r="S2428" i="6" a="1"/>
  <c r="S2428" i="6" s="1"/>
  <c r="R2428" i="6"/>
  <c r="Q2428" i="6"/>
  <c r="P2428" i="6"/>
  <c r="O2428" i="6"/>
  <c r="N2428" i="6"/>
  <c r="M2428" i="6"/>
  <c r="T2427" i="6" a="1"/>
  <c r="T2427" i="6" s="1"/>
  <c r="S2427" i="6"/>
  <c r="S2427" i="6" a="1"/>
  <c r="R2427" i="6"/>
  <c r="Q2427" i="6"/>
  <c r="P2427" i="6"/>
  <c r="O2427" i="6"/>
  <c r="N2427" i="6"/>
  <c r="M2427" i="6"/>
  <c r="T2426" i="6"/>
  <c r="T2426" i="6" a="1"/>
  <c r="S2426" i="6" a="1"/>
  <c r="S2426" i="6" s="1"/>
  <c r="R2426" i="6"/>
  <c r="Q2426" i="6"/>
  <c r="P2426" i="6"/>
  <c r="O2426" i="6"/>
  <c r="N2426" i="6"/>
  <c r="M2426" i="6"/>
  <c r="T2425" i="6" a="1"/>
  <c r="T2425" i="6" s="1"/>
  <c r="S2425" i="6"/>
  <c r="S2425" i="6" a="1"/>
  <c r="R2425" i="6"/>
  <c r="Q2425" i="6"/>
  <c r="P2425" i="6"/>
  <c r="O2425" i="6"/>
  <c r="N2425" i="6"/>
  <c r="M2425" i="6"/>
  <c r="T2424" i="6"/>
  <c r="T2424" i="6" a="1"/>
  <c r="S2424" i="6" a="1"/>
  <c r="S2424" i="6" s="1"/>
  <c r="R2424" i="6"/>
  <c r="Q2424" i="6"/>
  <c r="P2424" i="6"/>
  <c r="O2424" i="6"/>
  <c r="N2424" i="6"/>
  <c r="M2424" i="6"/>
  <c r="T2423" i="6" a="1"/>
  <c r="T2423" i="6" s="1"/>
  <c r="S2423" i="6"/>
  <c r="S2423" i="6" a="1"/>
  <c r="R2423" i="6"/>
  <c r="Q2423" i="6"/>
  <c r="P2423" i="6"/>
  <c r="O2423" i="6"/>
  <c r="N2423" i="6"/>
  <c r="M2423" i="6"/>
  <c r="T2422" i="6"/>
  <c r="T2422" i="6" a="1"/>
  <c r="S2422" i="6" a="1"/>
  <c r="S2422" i="6" s="1"/>
  <c r="R2422" i="6"/>
  <c r="Q2422" i="6"/>
  <c r="P2422" i="6"/>
  <c r="O2422" i="6"/>
  <c r="N2422" i="6"/>
  <c r="M2422" i="6"/>
  <c r="T2421" i="6" a="1"/>
  <c r="T2421" i="6" s="1"/>
  <c r="S2421" i="6"/>
  <c r="S2421" i="6" a="1"/>
  <c r="R2421" i="6"/>
  <c r="Q2421" i="6"/>
  <c r="P2421" i="6"/>
  <c r="O2421" i="6"/>
  <c r="N2421" i="6"/>
  <c r="M2421" i="6"/>
  <c r="T2420" i="6"/>
  <c r="T2420" i="6" a="1"/>
  <c r="S2420" i="6" a="1"/>
  <c r="S2420" i="6" s="1"/>
  <c r="R2420" i="6"/>
  <c r="Q2420" i="6"/>
  <c r="P2420" i="6"/>
  <c r="O2420" i="6"/>
  <c r="N2420" i="6"/>
  <c r="M2420" i="6"/>
  <c r="T2419" i="6" a="1"/>
  <c r="T2419" i="6" s="1"/>
  <c r="S2419" i="6"/>
  <c r="S2419" i="6" a="1"/>
  <c r="R2419" i="6"/>
  <c r="Q2419" i="6"/>
  <c r="P2419" i="6"/>
  <c r="O2419" i="6"/>
  <c r="N2419" i="6"/>
  <c r="M2419" i="6"/>
  <c r="T2418" i="6"/>
  <c r="T2418" i="6" a="1"/>
  <c r="S2418" i="6"/>
  <c r="S2418" i="6" a="1"/>
  <c r="R2418" i="6"/>
  <c r="Q2418" i="6"/>
  <c r="P2418" i="6"/>
  <c r="O2418" i="6"/>
  <c r="N2418" i="6"/>
  <c r="M2418" i="6"/>
  <c r="T2417" i="6"/>
  <c r="T2417" i="6" a="1"/>
  <c r="S2417" i="6"/>
  <c r="S2417" i="6" a="1"/>
  <c r="R2417" i="6"/>
  <c r="Q2417" i="6"/>
  <c r="P2417" i="6"/>
  <c r="O2417" i="6"/>
  <c r="N2417" i="6"/>
  <c r="M2417" i="6"/>
  <c r="T2416" i="6"/>
  <c r="T2416" i="6" a="1"/>
  <c r="S2416" i="6" a="1"/>
  <c r="S2416" i="6" s="1"/>
  <c r="R2416" i="6"/>
  <c r="Q2416" i="6"/>
  <c r="P2416" i="6"/>
  <c r="O2416" i="6"/>
  <c r="N2416" i="6"/>
  <c r="M2416" i="6"/>
  <c r="T2415" i="6" a="1"/>
  <c r="T2415" i="6" s="1"/>
  <c r="S2415" i="6"/>
  <c r="S2415" i="6" a="1"/>
  <c r="R2415" i="6"/>
  <c r="Q2415" i="6"/>
  <c r="P2415" i="6"/>
  <c r="O2415" i="6"/>
  <c r="N2415" i="6"/>
  <c r="M2415" i="6"/>
  <c r="T2414" i="6"/>
  <c r="T2414" i="6" a="1"/>
  <c r="S2414" i="6"/>
  <c r="S2414" i="6" a="1"/>
  <c r="R2414" i="6"/>
  <c r="Q2414" i="6"/>
  <c r="P2414" i="6"/>
  <c r="O2414" i="6"/>
  <c r="N2414" i="6"/>
  <c r="M2414" i="6"/>
  <c r="T2413" i="6"/>
  <c r="T2413" i="6" a="1"/>
  <c r="S2413" i="6"/>
  <c r="S2413" i="6" a="1"/>
  <c r="R2413" i="6"/>
  <c r="Q2413" i="6"/>
  <c r="P2413" i="6"/>
  <c r="O2413" i="6"/>
  <c r="N2413" i="6"/>
  <c r="M2413" i="6"/>
  <c r="T2412" i="6"/>
  <c r="T2412" i="6" a="1"/>
  <c r="S2412" i="6" a="1"/>
  <c r="S2412" i="6" s="1"/>
  <c r="R2412" i="6"/>
  <c r="Q2412" i="6"/>
  <c r="P2412" i="6"/>
  <c r="O2412" i="6"/>
  <c r="N2412" i="6"/>
  <c r="M2412" i="6"/>
  <c r="T2411" i="6" a="1"/>
  <c r="T2411" i="6" s="1"/>
  <c r="S2411" i="6"/>
  <c r="S2411" i="6" a="1"/>
  <c r="R2411" i="6"/>
  <c r="Q2411" i="6"/>
  <c r="P2411" i="6"/>
  <c r="O2411" i="6"/>
  <c r="N2411" i="6"/>
  <c r="M2411" i="6"/>
  <c r="T2410" i="6"/>
  <c r="T2410" i="6" a="1"/>
  <c r="S2410" i="6" a="1"/>
  <c r="S2410" i="6" s="1"/>
  <c r="R2410" i="6"/>
  <c r="Q2410" i="6"/>
  <c r="P2410" i="6"/>
  <c r="O2410" i="6"/>
  <c r="N2410" i="6"/>
  <c r="M2410" i="6"/>
  <c r="T2409" i="6" a="1"/>
  <c r="T2409" i="6" s="1"/>
  <c r="S2409" i="6"/>
  <c r="S2409" i="6" a="1"/>
  <c r="R2409" i="6"/>
  <c r="Q2409" i="6"/>
  <c r="P2409" i="6"/>
  <c r="O2409" i="6"/>
  <c r="N2409" i="6"/>
  <c r="M2409" i="6"/>
  <c r="T2408" i="6"/>
  <c r="T2408" i="6" a="1"/>
  <c r="S2408" i="6" a="1"/>
  <c r="S2408" i="6" s="1"/>
  <c r="R2408" i="6"/>
  <c r="Q2408" i="6"/>
  <c r="P2408" i="6"/>
  <c r="O2408" i="6"/>
  <c r="N2408" i="6"/>
  <c r="M2408" i="6"/>
  <c r="T2407" i="6" a="1"/>
  <c r="T2407" i="6" s="1"/>
  <c r="S2407" i="6"/>
  <c r="S2407" i="6" a="1"/>
  <c r="R2407" i="6"/>
  <c r="Q2407" i="6"/>
  <c r="P2407" i="6"/>
  <c r="O2407" i="6"/>
  <c r="N2407" i="6"/>
  <c r="M2407" i="6"/>
  <c r="T2406" i="6"/>
  <c r="T2406" i="6" a="1"/>
  <c r="S2406" i="6" a="1"/>
  <c r="S2406" i="6" s="1"/>
  <c r="R2406" i="6"/>
  <c r="Q2406" i="6"/>
  <c r="P2406" i="6"/>
  <c r="O2406" i="6"/>
  <c r="N2406" i="6"/>
  <c r="M2406" i="6"/>
  <c r="T2405" i="6" a="1"/>
  <c r="T2405" i="6" s="1"/>
  <c r="S2405" i="6"/>
  <c r="S2405" i="6" a="1"/>
  <c r="R2405" i="6"/>
  <c r="Q2405" i="6"/>
  <c r="P2405" i="6"/>
  <c r="O2405" i="6"/>
  <c r="N2405" i="6"/>
  <c r="M2405" i="6"/>
  <c r="T2404" i="6"/>
  <c r="T2404" i="6" a="1"/>
  <c r="S2404" i="6" a="1"/>
  <c r="S2404" i="6" s="1"/>
  <c r="R2404" i="6"/>
  <c r="Q2404" i="6"/>
  <c r="P2404" i="6"/>
  <c r="O2404" i="6"/>
  <c r="N2404" i="6"/>
  <c r="M2404" i="6"/>
  <c r="T2403" i="6" a="1"/>
  <c r="T2403" i="6" s="1"/>
  <c r="S2403" i="6"/>
  <c r="S2403" i="6" a="1"/>
  <c r="R2403" i="6"/>
  <c r="Q2403" i="6"/>
  <c r="P2403" i="6"/>
  <c r="O2403" i="6"/>
  <c r="N2403" i="6"/>
  <c r="M2403" i="6"/>
  <c r="T2402" i="6"/>
  <c r="T2402" i="6" a="1"/>
  <c r="S2402" i="6"/>
  <c r="S2402" i="6" a="1"/>
  <c r="R2402" i="6"/>
  <c r="Q2402" i="6"/>
  <c r="P2402" i="6"/>
  <c r="O2402" i="6"/>
  <c r="N2402" i="6"/>
  <c r="M2402" i="6"/>
  <c r="T2401" i="6"/>
  <c r="T2401" i="6" a="1"/>
  <c r="S2401" i="6"/>
  <c r="S2401" i="6" a="1"/>
  <c r="R2401" i="6"/>
  <c r="Q2401" i="6"/>
  <c r="P2401" i="6"/>
  <c r="O2401" i="6"/>
  <c r="N2401" i="6"/>
  <c r="M2401" i="6"/>
  <c r="T2400" i="6"/>
  <c r="T2400" i="6" a="1"/>
  <c r="S2400" i="6" a="1"/>
  <c r="S2400" i="6" s="1"/>
  <c r="R2400" i="6"/>
  <c r="Q2400" i="6"/>
  <c r="P2400" i="6"/>
  <c r="O2400" i="6"/>
  <c r="N2400" i="6"/>
  <c r="M2400" i="6"/>
  <c r="T2399" i="6" a="1"/>
  <c r="T2399" i="6" s="1"/>
  <c r="S2399" i="6"/>
  <c r="S2399" i="6" a="1"/>
  <c r="R2399" i="6"/>
  <c r="Q2399" i="6"/>
  <c r="P2399" i="6"/>
  <c r="O2399" i="6"/>
  <c r="N2399" i="6"/>
  <c r="M2399" i="6"/>
  <c r="T2398" i="6"/>
  <c r="T2398" i="6" a="1"/>
  <c r="S2398" i="6"/>
  <c r="S2398" i="6" a="1"/>
  <c r="R2398" i="6"/>
  <c r="Q2398" i="6"/>
  <c r="P2398" i="6"/>
  <c r="O2398" i="6"/>
  <c r="N2398" i="6"/>
  <c r="M2398" i="6"/>
  <c r="T2397" i="6"/>
  <c r="T2397" i="6" a="1"/>
  <c r="S2397" i="6"/>
  <c r="S2397" i="6" a="1"/>
  <c r="R2397" i="6"/>
  <c r="Q2397" i="6"/>
  <c r="P2397" i="6"/>
  <c r="O2397" i="6"/>
  <c r="N2397" i="6"/>
  <c r="M2397" i="6"/>
  <c r="T2396" i="6"/>
  <c r="T2396" i="6" a="1"/>
  <c r="S2396" i="6" a="1"/>
  <c r="S2396" i="6" s="1"/>
  <c r="R2396" i="6"/>
  <c r="Q2396" i="6"/>
  <c r="P2396" i="6"/>
  <c r="O2396" i="6"/>
  <c r="N2396" i="6"/>
  <c r="M2396" i="6"/>
  <c r="T2395" i="6" a="1"/>
  <c r="T2395" i="6" s="1"/>
  <c r="S2395" i="6"/>
  <c r="S2395" i="6" a="1"/>
  <c r="R2395" i="6"/>
  <c r="Q2395" i="6"/>
  <c r="P2395" i="6"/>
  <c r="O2395" i="6"/>
  <c r="N2395" i="6"/>
  <c r="M2395" i="6"/>
  <c r="T2394" i="6"/>
  <c r="T2394" i="6" a="1"/>
  <c r="S2394" i="6" a="1"/>
  <c r="S2394" i="6" s="1"/>
  <c r="R2394" i="6"/>
  <c r="Q2394" i="6"/>
  <c r="P2394" i="6"/>
  <c r="O2394" i="6"/>
  <c r="N2394" i="6"/>
  <c r="M2394" i="6"/>
  <c r="T2393" i="6" a="1"/>
  <c r="T2393" i="6" s="1"/>
  <c r="S2393" i="6"/>
  <c r="S2393" i="6" a="1"/>
  <c r="R2393" i="6"/>
  <c r="Q2393" i="6"/>
  <c r="P2393" i="6"/>
  <c r="O2393" i="6"/>
  <c r="N2393" i="6"/>
  <c r="M2393" i="6"/>
  <c r="T2392" i="6"/>
  <c r="T2392" i="6" a="1"/>
  <c r="S2392" i="6" a="1"/>
  <c r="S2392" i="6" s="1"/>
  <c r="R2392" i="6"/>
  <c r="Q2392" i="6"/>
  <c r="P2392" i="6"/>
  <c r="O2392" i="6"/>
  <c r="N2392" i="6"/>
  <c r="M2392" i="6"/>
  <c r="T2391" i="6" a="1"/>
  <c r="T2391" i="6" s="1"/>
  <c r="S2391" i="6"/>
  <c r="S2391" i="6" a="1"/>
  <c r="R2391" i="6"/>
  <c r="Q2391" i="6"/>
  <c r="P2391" i="6"/>
  <c r="O2391" i="6"/>
  <c r="N2391" i="6"/>
  <c r="M2391" i="6"/>
  <c r="T2390" i="6"/>
  <c r="T2390" i="6" a="1"/>
  <c r="S2390" i="6" a="1"/>
  <c r="S2390" i="6" s="1"/>
  <c r="R2390" i="6"/>
  <c r="Q2390" i="6"/>
  <c r="P2390" i="6"/>
  <c r="O2390" i="6"/>
  <c r="N2390" i="6"/>
  <c r="M2390" i="6"/>
  <c r="T2389" i="6" a="1"/>
  <c r="T2389" i="6" s="1"/>
  <c r="S2389" i="6"/>
  <c r="S2389" i="6" a="1"/>
  <c r="R2389" i="6"/>
  <c r="Q2389" i="6"/>
  <c r="P2389" i="6"/>
  <c r="O2389" i="6"/>
  <c r="N2389" i="6"/>
  <c r="M2389" i="6"/>
  <c r="T2388" i="6"/>
  <c r="T2388" i="6" a="1"/>
  <c r="S2388" i="6" a="1"/>
  <c r="S2388" i="6" s="1"/>
  <c r="R2388" i="6"/>
  <c r="Q2388" i="6"/>
  <c r="P2388" i="6"/>
  <c r="O2388" i="6"/>
  <c r="N2388" i="6"/>
  <c r="M2388" i="6"/>
  <c r="T2387" i="6" a="1"/>
  <c r="T2387" i="6" s="1"/>
  <c r="S2387" i="6"/>
  <c r="S2387" i="6" a="1"/>
  <c r="R2387" i="6"/>
  <c r="Q2387" i="6"/>
  <c r="P2387" i="6"/>
  <c r="O2387" i="6"/>
  <c r="N2387" i="6"/>
  <c r="M2387" i="6"/>
  <c r="T2386" i="6"/>
  <c r="T2386" i="6" a="1"/>
  <c r="S2386" i="6"/>
  <c r="S2386" i="6" a="1"/>
  <c r="R2386" i="6"/>
  <c r="Q2386" i="6"/>
  <c r="P2386" i="6"/>
  <c r="O2386" i="6"/>
  <c r="N2386" i="6"/>
  <c r="M2386" i="6"/>
  <c r="T2385" i="6"/>
  <c r="T2385" i="6" a="1"/>
  <c r="S2385" i="6"/>
  <c r="S2385" i="6" a="1"/>
  <c r="R2385" i="6"/>
  <c r="Q2385" i="6"/>
  <c r="P2385" i="6"/>
  <c r="O2385" i="6"/>
  <c r="N2385" i="6"/>
  <c r="M2385" i="6"/>
  <c r="T2384" i="6"/>
  <c r="T2384" i="6" a="1"/>
  <c r="S2384" i="6" a="1"/>
  <c r="S2384" i="6" s="1"/>
  <c r="R2384" i="6"/>
  <c r="Q2384" i="6"/>
  <c r="P2384" i="6"/>
  <c r="O2384" i="6"/>
  <c r="N2384" i="6"/>
  <c r="M2384" i="6"/>
  <c r="T2383" i="6" a="1"/>
  <c r="T2383" i="6" s="1"/>
  <c r="S2383" i="6"/>
  <c r="S2383" i="6" a="1"/>
  <c r="R2383" i="6"/>
  <c r="Q2383" i="6"/>
  <c r="P2383" i="6"/>
  <c r="O2383" i="6"/>
  <c r="N2383" i="6"/>
  <c r="M2383" i="6"/>
  <c r="T2382" i="6"/>
  <c r="T2382" i="6" a="1"/>
  <c r="S2382" i="6"/>
  <c r="S2382" i="6" a="1"/>
  <c r="R2382" i="6"/>
  <c r="Q2382" i="6"/>
  <c r="P2382" i="6"/>
  <c r="O2382" i="6"/>
  <c r="N2382" i="6"/>
  <c r="M2382" i="6"/>
  <c r="T2381" i="6"/>
  <c r="T2381" i="6" a="1"/>
  <c r="S2381" i="6"/>
  <c r="S2381" i="6" a="1"/>
  <c r="R2381" i="6"/>
  <c r="Q2381" i="6"/>
  <c r="P2381" i="6"/>
  <c r="O2381" i="6"/>
  <c r="N2381" i="6"/>
  <c r="M2381" i="6"/>
  <c r="T2380" i="6"/>
  <c r="T2380" i="6" a="1"/>
  <c r="S2380" i="6" a="1"/>
  <c r="S2380" i="6" s="1"/>
  <c r="R2380" i="6"/>
  <c r="Q2380" i="6"/>
  <c r="P2380" i="6"/>
  <c r="O2380" i="6"/>
  <c r="N2380" i="6"/>
  <c r="M2380" i="6"/>
  <c r="T2379" i="6" a="1"/>
  <c r="T2379" i="6" s="1"/>
  <c r="S2379" i="6"/>
  <c r="S2379" i="6" a="1"/>
  <c r="R2379" i="6"/>
  <c r="Q2379" i="6"/>
  <c r="P2379" i="6"/>
  <c r="O2379" i="6"/>
  <c r="N2379" i="6"/>
  <c r="M2379" i="6"/>
  <c r="T2378" i="6"/>
  <c r="T2378" i="6" a="1"/>
  <c r="S2378" i="6"/>
  <c r="S2378" i="6" a="1"/>
  <c r="R2378" i="6"/>
  <c r="Q2378" i="6"/>
  <c r="P2378" i="6"/>
  <c r="O2378" i="6"/>
  <c r="N2378" i="6"/>
  <c r="M2378" i="6"/>
  <c r="T2377" i="6"/>
  <c r="T2377" i="6" a="1"/>
  <c r="S2377" i="6"/>
  <c r="S2377" i="6" a="1"/>
  <c r="R2377" i="6"/>
  <c r="Q2377" i="6"/>
  <c r="P2377" i="6"/>
  <c r="O2377" i="6"/>
  <c r="N2377" i="6"/>
  <c r="M2377" i="6"/>
  <c r="T2376" i="6"/>
  <c r="T2376" i="6" a="1"/>
  <c r="S2376" i="6" a="1"/>
  <c r="S2376" i="6" s="1"/>
  <c r="R2376" i="6"/>
  <c r="Q2376" i="6"/>
  <c r="P2376" i="6"/>
  <c r="O2376" i="6"/>
  <c r="N2376" i="6"/>
  <c r="M2376" i="6"/>
  <c r="T2375" i="6" a="1"/>
  <c r="T2375" i="6" s="1"/>
  <c r="S2375" i="6"/>
  <c r="S2375" i="6" a="1"/>
  <c r="R2375" i="6"/>
  <c r="Q2375" i="6"/>
  <c r="P2375" i="6"/>
  <c r="O2375" i="6"/>
  <c r="N2375" i="6"/>
  <c r="M2375" i="6"/>
  <c r="T2374" i="6"/>
  <c r="T2374" i="6" a="1"/>
  <c r="S2374" i="6"/>
  <c r="S2374" i="6" a="1"/>
  <c r="R2374" i="6"/>
  <c r="Q2374" i="6"/>
  <c r="P2374" i="6"/>
  <c r="O2374" i="6"/>
  <c r="N2374" i="6"/>
  <c r="M2374" i="6"/>
  <c r="T2373" i="6"/>
  <c r="T2373" i="6" a="1"/>
  <c r="S2373" i="6"/>
  <c r="S2373" i="6" a="1"/>
  <c r="R2373" i="6"/>
  <c r="Q2373" i="6"/>
  <c r="P2373" i="6"/>
  <c r="O2373" i="6"/>
  <c r="N2373" i="6"/>
  <c r="M2373" i="6"/>
  <c r="T2372" i="6"/>
  <c r="T2372" i="6" a="1"/>
  <c r="S2372" i="6" a="1"/>
  <c r="S2372" i="6" s="1"/>
  <c r="R2372" i="6"/>
  <c r="Q2372" i="6"/>
  <c r="P2372" i="6"/>
  <c r="O2372" i="6"/>
  <c r="N2372" i="6"/>
  <c r="M2372" i="6"/>
  <c r="T2371" i="6" a="1"/>
  <c r="T2371" i="6" s="1"/>
  <c r="S2371" i="6"/>
  <c r="S2371" i="6" a="1"/>
  <c r="R2371" i="6"/>
  <c r="Q2371" i="6"/>
  <c r="P2371" i="6"/>
  <c r="O2371" i="6"/>
  <c r="N2371" i="6"/>
  <c r="M2371" i="6"/>
  <c r="T2370" i="6"/>
  <c r="T2370" i="6" a="1"/>
  <c r="S2370" i="6"/>
  <c r="S2370" i="6" a="1"/>
  <c r="R2370" i="6"/>
  <c r="Q2370" i="6"/>
  <c r="P2370" i="6"/>
  <c r="O2370" i="6"/>
  <c r="N2370" i="6"/>
  <c r="M2370" i="6"/>
  <c r="T2369" i="6"/>
  <c r="T2369" i="6" a="1"/>
  <c r="S2369" i="6"/>
  <c r="S2369" i="6" a="1"/>
  <c r="R2369" i="6"/>
  <c r="Q2369" i="6"/>
  <c r="P2369" i="6"/>
  <c r="O2369" i="6"/>
  <c r="N2369" i="6"/>
  <c r="M2369" i="6"/>
  <c r="T2368" i="6"/>
  <c r="T2368" i="6" a="1"/>
  <c r="S2368" i="6" a="1"/>
  <c r="S2368" i="6" s="1"/>
  <c r="R2368" i="6"/>
  <c r="Q2368" i="6"/>
  <c r="P2368" i="6"/>
  <c r="O2368" i="6"/>
  <c r="N2368" i="6"/>
  <c r="M2368" i="6"/>
  <c r="T2367" i="6" a="1"/>
  <c r="T2367" i="6" s="1"/>
  <c r="S2367" i="6"/>
  <c r="S2367" i="6" a="1"/>
  <c r="R2367" i="6"/>
  <c r="Q2367" i="6"/>
  <c r="P2367" i="6"/>
  <c r="O2367" i="6"/>
  <c r="N2367" i="6"/>
  <c r="M2367" i="6"/>
  <c r="T2366" i="6"/>
  <c r="T2366" i="6" a="1"/>
  <c r="S2366" i="6"/>
  <c r="S2366" i="6" a="1"/>
  <c r="R2366" i="6"/>
  <c r="Q2366" i="6"/>
  <c r="P2366" i="6"/>
  <c r="O2366" i="6"/>
  <c r="N2366" i="6"/>
  <c r="M2366" i="6"/>
  <c r="T2365" i="6"/>
  <c r="T2365" i="6" a="1"/>
  <c r="S2365" i="6"/>
  <c r="S2365" i="6" a="1"/>
  <c r="R2365" i="6"/>
  <c r="Q2365" i="6"/>
  <c r="P2365" i="6"/>
  <c r="O2365" i="6"/>
  <c r="N2365" i="6"/>
  <c r="M2365" i="6"/>
  <c r="T2364" i="6"/>
  <c r="T2364" i="6" a="1"/>
  <c r="S2364" i="6" a="1"/>
  <c r="S2364" i="6" s="1"/>
  <c r="R2364" i="6"/>
  <c r="Q2364" i="6"/>
  <c r="P2364" i="6"/>
  <c r="O2364" i="6"/>
  <c r="N2364" i="6"/>
  <c r="M2364" i="6"/>
  <c r="T2363" i="6" a="1"/>
  <c r="T2363" i="6" s="1"/>
  <c r="S2363" i="6"/>
  <c r="S2363" i="6" a="1"/>
  <c r="R2363" i="6"/>
  <c r="Q2363" i="6"/>
  <c r="P2363" i="6"/>
  <c r="O2363" i="6"/>
  <c r="N2363" i="6"/>
  <c r="M2363" i="6"/>
  <c r="T2362" i="6"/>
  <c r="T2362" i="6" a="1"/>
  <c r="S2362" i="6"/>
  <c r="S2362" i="6" a="1"/>
  <c r="R2362" i="6"/>
  <c r="Q2362" i="6"/>
  <c r="P2362" i="6"/>
  <c r="O2362" i="6"/>
  <c r="N2362" i="6"/>
  <c r="M2362" i="6"/>
  <c r="T2361" i="6"/>
  <c r="T2361" i="6" a="1"/>
  <c r="S2361" i="6"/>
  <c r="S2361" i="6" a="1"/>
  <c r="R2361" i="6"/>
  <c r="Q2361" i="6"/>
  <c r="P2361" i="6"/>
  <c r="O2361" i="6"/>
  <c r="N2361" i="6"/>
  <c r="M2361" i="6"/>
  <c r="T2360" i="6"/>
  <c r="T2360" i="6" a="1"/>
  <c r="S2360" i="6" a="1"/>
  <c r="S2360" i="6" s="1"/>
  <c r="R2360" i="6"/>
  <c r="Q2360" i="6"/>
  <c r="P2360" i="6"/>
  <c r="O2360" i="6"/>
  <c r="N2360" i="6"/>
  <c r="M2360" i="6"/>
  <c r="T2359" i="6" a="1"/>
  <c r="T2359" i="6" s="1"/>
  <c r="S2359" i="6"/>
  <c r="S2359" i="6" a="1"/>
  <c r="R2359" i="6"/>
  <c r="Q2359" i="6"/>
  <c r="P2359" i="6"/>
  <c r="O2359" i="6"/>
  <c r="N2359" i="6"/>
  <c r="M2359" i="6"/>
  <c r="T2358" i="6"/>
  <c r="T2358" i="6" a="1"/>
  <c r="S2358" i="6"/>
  <c r="S2358" i="6" a="1"/>
  <c r="R2358" i="6"/>
  <c r="Q2358" i="6"/>
  <c r="P2358" i="6"/>
  <c r="O2358" i="6"/>
  <c r="N2358" i="6"/>
  <c r="M2358" i="6"/>
  <c r="T2357" i="6"/>
  <c r="T2357" i="6" a="1"/>
  <c r="S2357" i="6"/>
  <c r="S2357" i="6" a="1"/>
  <c r="R2357" i="6"/>
  <c r="Q2357" i="6"/>
  <c r="P2357" i="6"/>
  <c r="O2357" i="6"/>
  <c r="N2357" i="6"/>
  <c r="M2357" i="6"/>
  <c r="T2356" i="6"/>
  <c r="T2356" i="6" a="1"/>
  <c r="S2356" i="6" a="1"/>
  <c r="S2356" i="6" s="1"/>
  <c r="R2356" i="6"/>
  <c r="Q2356" i="6"/>
  <c r="P2356" i="6"/>
  <c r="O2356" i="6"/>
  <c r="N2356" i="6"/>
  <c r="M2356" i="6"/>
  <c r="T2355" i="6" a="1"/>
  <c r="T2355" i="6" s="1"/>
  <c r="S2355" i="6"/>
  <c r="S2355" i="6" a="1"/>
  <c r="R2355" i="6"/>
  <c r="Q2355" i="6"/>
  <c r="P2355" i="6"/>
  <c r="O2355" i="6"/>
  <c r="N2355" i="6"/>
  <c r="M2355" i="6"/>
  <c r="T2354" i="6"/>
  <c r="T2354" i="6" a="1"/>
  <c r="S2354" i="6"/>
  <c r="S2354" i="6" a="1"/>
  <c r="R2354" i="6"/>
  <c r="Q2354" i="6"/>
  <c r="P2354" i="6"/>
  <c r="O2354" i="6"/>
  <c r="N2354" i="6"/>
  <c r="M2354" i="6"/>
  <c r="T2353" i="6"/>
  <c r="T2353" i="6" a="1"/>
  <c r="S2353" i="6"/>
  <c r="S2353" i="6" a="1"/>
  <c r="R2353" i="6"/>
  <c r="Q2353" i="6"/>
  <c r="P2353" i="6"/>
  <c r="O2353" i="6"/>
  <c r="N2353" i="6"/>
  <c r="M2353" i="6"/>
  <c r="T2352" i="6"/>
  <c r="T2352" i="6" a="1"/>
  <c r="S2352" i="6" a="1"/>
  <c r="S2352" i="6" s="1"/>
  <c r="R2352" i="6"/>
  <c r="Q2352" i="6"/>
  <c r="P2352" i="6"/>
  <c r="O2352" i="6"/>
  <c r="N2352" i="6"/>
  <c r="M2352" i="6"/>
  <c r="T2351" i="6" a="1"/>
  <c r="T2351" i="6" s="1"/>
  <c r="S2351" i="6"/>
  <c r="S2351" i="6" a="1"/>
  <c r="R2351" i="6"/>
  <c r="Q2351" i="6"/>
  <c r="P2351" i="6"/>
  <c r="O2351" i="6"/>
  <c r="N2351" i="6"/>
  <c r="M2351" i="6"/>
  <c r="T2350" i="6"/>
  <c r="T2350" i="6" a="1"/>
  <c r="S2350" i="6"/>
  <c r="S2350" i="6" a="1"/>
  <c r="R2350" i="6"/>
  <c r="Q2350" i="6"/>
  <c r="P2350" i="6"/>
  <c r="O2350" i="6"/>
  <c r="N2350" i="6"/>
  <c r="M2350" i="6"/>
  <c r="T2349" i="6"/>
  <c r="T2349" i="6" a="1"/>
  <c r="S2349" i="6"/>
  <c r="S2349" i="6" a="1"/>
  <c r="R2349" i="6"/>
  <c r="Q2349" i="6"/>
  <c r="P2349" i="6"/>
  <c r="O2349" i="6"/>
  <c r="N2349" i="6"/>
  <c r="M2349" i="6"/>
  <c r="T2348" i="6"/>
  <c r="T2348" i="6" a="1"/>
  <c r="S2348" i="6" a="1"/>
  <c r="S2348" i="6" s="1"/>
  <c r="R2348" i="6"/>
  <c r="Q2348" i="6"/>
  <c r="P2348" i="6"/>
  <c r="O2348" i="6"/>
  <c r="N2348" i="6"/>
  <c r="M2348" i="6"/>
  <c r="T2347" i="6" a="1"/>
  <c r="T2347" i="6" s="1"/>
  <c r="S2347" i="6"/>
  <c r="S2347" i="6" a="1"/>
  <c r="R2347" i="6"/>
  <c r="Q2347" i="6"/>
  <c r="P2347" i="6"/>
  <c r="O2347" i="6"/>
  <c r="N2347" i="6"/>
  <c r="M2347" i="6"/>
  <c r="T2346" i="6"/>
  <c r="T2346" i="6" a="1"/>
  <c r="S2346" i="6"/>
  <c r="S2346" i="6" a="1"/>
  <c r="R2346" i="6"/>
  <c r="Q2346" i="6"/>
  <c r="P2346" i="6"/>
  <c r="O2346" i="6"/>
  <c r="N2346" i="6"/>
  <c r="M2346" i="6"/>
  <c r="T2345" i="6"/>
  <c r="T2345" i="6" a="1"/>
  <c r="S2345" i="6"/>
  <c r="S2345" i="6" a="1"/>
  <c r="R2345" i="6"/>
  <c r="Q2345" i="6"/>
  <c r="P2345" i="6"/>
  <c r="O2345" i="6"/>
  <c r="N2345" i="6"/>
  <c r="M2345" i="6"/>
  <c r="T2344" i="6"/>
  <c r="T2344" i="6" a="1"/>
  <c r="S2344" i="6" a="1"/>
  <c r="S2344" i="6" s="1"/>
  <c r="R2344" i="6"/>
  <c r="Q2344" i="6"/>
  <c r="P2344" i="6"/>
  <c r="O2344" i="6"/>
  <c r="N2344" i="6"/>
  <c r="M2344" i="6"/>
  <c r="T2343" i="6" a="1"/>
  <c r="T2343" i="6" s="1"/>
  <c r="S2343" i="6"/>
  <c r="S2343" i="6" a="1"/>
  <c r="R2343" i="6"/>
  <c r="Q2343" i="6"/>
  <c r="P2343" i="6"/>
  <c r="O2343" i="6"/>
  <c r="N2343" i="6"/>
  <c r="M2343" i="6"/>
  <c r="T2342" i="6"/>
  <c r="T2342" i="6" a="1"/>
  <c r="S2342" i="6"/>
  <c r="S2342" i="6" a="1"/>
  <c r="R2342" i="6"/>
  <c r="Q2342" i="6"/>
  <c r="P2342" i="6"/>
  <c r="O2342" i="6"/>
  <c r="N2342" i="6"/>
  <c r="M2342" i="6"/>
  <c r="T2341" i="6"/>
  <c r="T2341" i="6" a="1"/>
  <c r="S2341" i="6"/>
  <c r="S2341" i="6" a="1"/>
  <c r="R2341" i="6"/>
  <c r="Q2341" i="6"/>
  <c r="P2341" i="6"/>
  <c r="O2341" i="6"/>
  <c r="N2341" i="6"/>
  <c r="M2341" i="6"/>
  <c r="T2340" i="6"/>
  <c r="T2340" i="6" a="1"/>
  <c r="S2340" i="6" a="1"/>
  <c r="S2340" i="6" s="1"/>
  <c r="R2340" i="6"/>
  <c r="Q2340" i="6"/>
  <c r="P2340" i="6"/>
  <c r="O2340" i="6"/>
  <c r="N2340" i="6"/>
  <c r="M2340" i="6"/>
  <c r="T2339" i="6" a="1"/>
  <c r="T2339" i="6" s="1"/>
  <c r="S2339" i="6"/>
  <c r="S2339" i="6" a="1"/>
  <c r="R2339" i="6"/>
  <c r="Q2339" i="6"/>
  <c r="P2339" i="6"/>
  <c r="O2339" i="6"/>
  <c r="N2339" i="6"/>
  <c r="M2339" i="6"/>
  <c r="T2338" i="6"/>
  <c r="T2338" i="6" a="1"/>
  <c r="S2338" i="6"/>
  <c r="S2338" i="6" a="1"/>
  <c r="R2338" i="6"/>
  <c r="Q2338" i="6"/>
  <c r="P2338" i="6"/>
  <c r="O2338" i="6"/>
  <c r="N2338" i="6"/>
  <c r="M2338" i="6"/>
  <c r="T2337" i="6"/>
  <c r="T2337" i="6" a="1"/>
  <c r="S2337" i="6"/>
  <c r="S2337" i="6" a="1"/>
  <c r="R2337" i="6"/>
  <c r="Q2337" i="6"/>
  <c r="P2337" i="6"/>
  <c r="O2337" i="6"/>
  <c r="N2337" i="6"/>
  <c r="M2337" i="6"/>
  <c r="T2336" i="6"/>
  <c r="T2336" i="6" a="1"/>
  <c r="S2336" i="6" a="1"/>
  <c r="S2336" i="6" s="1"/>
  <c r="R2336" i="6"/>
  <c r="Q2336" i="6"/>
  <c r="P2336" i="6"/>
  <c r="O2336" i="6"/>
  <c r="N2336" i="6"/>
  <c r="M2336" i="6"/>
  <c r="T2335" i="6" a="1"/>
  <c r="T2335" i="6" s="1"/>
  <c r="S2335" i="6"/>
  <c r="S2335" i="6" a="1"/>
  <c r="R2335" i="6"/>
  <c r="Q2335" i="6"/>
  <c r="P2335" i="6"/>
  <c r="O2335" i="6"/>
  <c r="N2335" i="6"/>
  <c r="M2335" i="6"/>
  <c r="T2334" i="6"/>
  <c r="T2334" i="6" a="1"/>
  <c r="S2334" i="6"/>
  <c r="S2334" i="6" a="1"/>
  <c r="R2334" i="6"/>
  <c r="Q2334" i="6"/>
  <c r="P2334" i="6"/>
  <c r="O2334" i="6"/>
  <c r="N2334" i="6"/>
  <c r="M2334" i="6"/>
  <c r="T2333" i="6"/>
  <c r="T2333" i="6" a="1"/>
  <c r="S2333" i="6"/>
  <c r="S2333" i="6" a="1"/>
  <c r="R2333" i="6"/>
  <c r="Q2333" i="6"/>
  <c r="P2333" i="6"/>
  <c r="O2333" i="6"/>
  <c r="N2333" i="6"/>
  <c r="M2333" i="6"/>
  <c r="T2332" i="6"/>
  <c r="T2332" i="6" a="1"/>
  <c r="S2332" i="6" a="1"/>
  <c r="S2332" i="6" s="1"/>
  <c r="R2332" i="6"/>
  <c r="Q2332" i="6"/>
  <c r="P2332" i="6"/>
  <c r="O2332" i="6"/>
  <c r="N2332" i="6"/>
  <c r="M2332" i="6"/>
  <c r="T2331" i="6" a="1"/>
  <c r="T2331" i="6" s="1"/>
  <c r="S2331" i="6" a="1"/>
  <c r="S2331" i="6" s="1"/>
  <c r="R2331" i="6"/>
  <c r="Q2331" i="6"/>
  <c r="P2331" i="6"/>
  <c r="O2331" i="6"/>
  <c r="N2331" i="6"/>
  <c r="M2331" i="6"/>
  <c r="T2330" i="6" a="1"/>
  <c r="T2330" i="6" s="1"/>
  <c r="S2330" i="6"/>
  <c r="S2330" i="6" a="1"/>
  <c r="R2330" i="6"/>
  <c r="Q2330" i="6"/>
  <c r="P2330" i="6"/>
  <c r="O2330" i="6"/>
  <c r="N2330" i="6"/>
  <c r="M2330" i="6"/>
  <c r="T2329" i="6"/>
  <c r="T2329" i="6" a="1"/>
  <c r="S2329" i="6"/>
  <c r="S2329" i="6" a="1"/>
  <c r="R2329" i="6"/>
  <c r="Q2329" i="6"/>
  <c r="P2329" i="6"/>
  <c r="O2329" i="6"/>
  <c r="N2329" i="6"/>
  <c r="M2329" i="6"/>
  <c r="T2328" i="6"/>
  <c r="T2328" i="6" a="1"/>
  <c r="S2328" i="6" a="1"/>
  <c r="S2328" i="6" s="1"/>
  <c r="R2328" i="6"/>
  <c r="Q2328" i="6"/>
  <c r="P2328" i="6"/>
  <c r="O2328" i="6"/>
  <c r="N2328" i="6"/>
  <c r="M2328" i="6"/>
  <c r="T2327" i="6" a="1"/>
  <c r="T2327" i="6" s="1"/>
  <c r="S2327" i="6"/>
  <c r="S2327" i="6" a="1"/>
  <c r="R2327" i="6"/>
  <c r="Q2327" i="6"/>
  <c r="P2327" i="6"/>
  <c r="O2327" i="6"/>
  <c r="N2327" i="6"/>
  <c r="M2327" i="6"/>
  <c r="T2326" i="6"/>
  <c r="T2326" i="6" a="1"/>
  <c r="S2326" i="6" a="1"/>
  <c r="S2326" i="6" s="1"/>
  <c r="R2326" i="6"/>
  <c r="Q2326" i="6"/>
  <c r="P2326" i="6"/>
  <c r="O2326" i="6"/>
  <c r="N2326" i="6"/>
  <c r="M2326" i="6"/>
  <c r="T2325" i="6" a="1"/>
  <c r="T2325" i="6" s="1"/>
  <c r="S2325" i="6"/>
  <c r="S2325" i="6" a="1"/>
  <c r="R2325" i="6"/>
  <c r="Q2325" i="6"/>
  <c r="P2325" i="6"/>
  <c r="O2325" i="6"/>
  <c r="N2325" i="6"/>
  <c r="M2325" i="6"/>
  <c r="T2324" i="6"/>
  <c r="T2324" i="6" a="1"/>
  <c r="S2324" i="6" a="1"/>
  <c r="S2324" i="6" s="1"/>
  <c r="R2324" i="6"/>
  <c r="Q2324" i="6"/>
  <c r="P2324" i="6"/>
  <c r="O2324" i="6"/>
  <c r="N2324" i="6"/>
  <c r="M2324" i="6"/>
  <c r="T2323" i="6" a="1"/>
  <c r="T2323" i="6" s="1"/>
  <c r="S2323" i="6"/>
  <c r="S2323" i="6" a="1"/>
  <c r="R2323" i="6"/>
  <c r="Q2323" i="6"/>
  <c r="P2323" i="6"/>
  <c r="O2323" i="6"/>
  <c r="N2323" i="6"/>
  <c r="M2323" i="6"/>
  <c r="T2322" i="6"/>
  <c r="T2322" i="6" a="1"/>
  <c r="S2322" i="6"/>
  <c r="S2322" i="6" a="1"/>
  <c r="R2322" i="6"/>
  <c r="Q2322" i="6"/>
  <c r="P2322" i="6"/>
  <c r="O2322" i="6"/>
  <c r="N2322" i="6"/>
  <c r="M2322" i="6"/>
  <c r="T2321" i="6"/>
  <c r="T2321" i="6" a="1"/>
  <c r="S2321" i="6" a="1"/>
  <c r="S2321" i="6" s="1"/>
  <c r="R2321" i="6"/>
  <c r="Q2321" i="6"/>
  <c r="P2321" i="6"/>
  <c r="O2321" i="6"/>
  <c r="N2321" i="6"/>
  <c r="M2321" i="6"/>
  <c r="T2320" i="6" a="1"/>
  <c r="T2320" i="6" s="1"/>
  <c r="S2320" i="6" a="1"/>
  <c r="S2320" i="6" s="1"/>
  <c r="R2320" i="6"/>
  <c r="Q2320" i="6"/>
  <c r="P2320" i="6"/>
  <c r="O2320" i="6"/>
  <c r="N2320" i="6"/>
  <c r="M2320" i="6"/>
  <c r="T2319" i="6" a="1"/>
  <c r="T2319" i="6" s="1"/>
  <c r="S2319" i="6"/>
  <c r="S2319" i="6" a="1"/>
  <c r="R2319" i="6"/>
  <c r="Q2319" i="6"/>
  <c r="P2319" i="6"/>
  <c r="O2319" i="6"/>
  <c r="N2319" i="6"/>
  <c r="M2319" i="6"/>
  <c r="T2318" i="6"/>
  <c r="T2318" i="6" a="1"/>
  <c r="S2318" i="6"/>
  <c r="S2318" i="6" a="1"/>
  <c r="R2318" i="6"/>
  <c r="Q2318" i="6"/>
  <c r="P2318" i="6"/>
  <c r="O2318" i="6"/>
  <c r="N2318" i="6"/>
  <c r="M2318" i="6"/>
  <c r="T2317" i="6"/>
  <c r="T2317" i="6" a="1"/>
  <c r="S2317" i="6"/>
  <c r="S2317" i="6" a="1"/>
  <c r="R2317" i="6"/>
  <c r="Q2317" i="6"/>
  <c r="P2317" i="6"/>
  <c r="O2317" i="6"/>
  <c r="N2317" i="6"/>
  <c r="M2317" i="6"/>
  <c r="T2316" i="6"/>
  <c r="T2316" i="6" a="1"/>
  <c r="S2316" i="6" a="1"/>
  <c r="S2316" i="6" s="1"/>
  <c r="R2316" i="6"/>
  <c r="Q2316" i="6"/>
  <c r="P2316" i="6"/>
  <c r="O2316" i="6"/>
  <c r="N2316" i="6"/>
  <c r="M2316" i="6"/>
  <c r="T2315" i="6" a="1"/>
  <c r="T2315" i="6" s="1"/>
  <c r="S2315" i="6" a="1"/>
  <c r="S2315" i="6" s="1"/>
  <c r="R2315" i="6"/>
  <c r="Q2315" i="6"/>
  <c r="P2315" i="6"/>
  <c r="O2315" i="6"/>
  <c r="N2315" i="6"/>
  <c r="M2315" i="6"/>
  <c r="T2314" i="6" a="1"/>
  <c r="T2314" i="6" s="1"/>
  <c r="S2314" i="6" a="1"/>
  <c r="S2314" i="6" s="1"/>
  <c r="R2314" i="6"/>
  <c r="Q2314" i="6"/>
  <c r="P2314" i="6"/>
  <c r="O2314" i="6"/>
  <c r="N2314" i="6"/>
  <c r="M2314" i="6"/>
  <c r="T2313" i="6" a="1"/>
  <c r="T2313" i="6" s="1"/>
  <c r="S2313" i="6"/>
  <c r="S2313" i="6" a="1"/>
  <c r="R2313" i="6"/>
  <c r="Q2313" i="6"/>
  <c r="P2313" i="6"/>
  <c r="O2313" i="6"/>
  <c r="N2313" i="6"/>
  <c r="M2313" i="6"/>
  <c r="T2312" i="6"/>
  <c r="T2312" i="6" a="1"/>
  <c r="S2312" i="6" a="1"/>
  <c r="S2312" i="6" s="1"/>
  <c r="R2312" i="6"/>
  <c r="Q2312" i="6"/>
  <c r="P2312" i="6"/>
  <c r="O2312" i="6"/>
  <c r="N2312" i="6"/>
  <c r="M2312" i="6"/>
  <c r="T2311" i="6" a="1"/>
  <c r="T2311" i="6" s="1"/>
  <c r="S2311" i="6"/>
  <c r="S2311" i="6" a="1"/>
  <c r="R2311" i="6"/>
  <c r="Q2311" i="6"/>
  <c r="P2311" i="6"/>
  <c r="O2311" i="6"/>
  <c r="N2311" i="6"/>
  <c r="M2311" i="6"/>
  <c r="T2310" i="6"/>
  <c r="T2310" i="6" a="1"/>
  <c r="S2310" i="6" a="1"/>
  <c r="S2310" i="6" s="1"/>
  <c r="R2310" i="6"/>
  <c r="Q2310" i="6"/>
  <c r="P2310" i="6"/>
  <c r="O2310" i="6"/>
  <c r="N2310" i="6"/>
  <c r="M2310" i="6"/>
  <c r="T2309" i="6" a="1"/>
  <c r="T2309" i="6" s="1"/>
  <c r="S2309" i="6" a="1"/>
  <c r="S2309" i="6" s="1"/>
  <c r="R2309" i="6"/>
  <c r="Q2309" i="6"/>
  <c r="P2309" i="6"/>
  <c r="O2309" i="6"/>
  <c r="N2309" i="6"/>
  <c r="M2309" i="6"/>
  <c r="T2308" i="6" a="1"/>
  <c r="T2308" i="6" s="1"/>
  <c r="S2308" i="6" a="1"/>
  <c r="S2308" i="6" s="1"/>
  <c r="R2308" i="6"/>
  <c r="Q2308" i="6"/>
  <c r="P2308" i="6"/>
  <c r="O2308" i="6"/>
  <c r="N2308" i="6"/>
  <c r="M2308" i="6"/>
  <c r="T2307" i="6" a="1"/>
  <c r="T2307" i="6" s="1"/>
  <c r="S2307" i="6"/>
  <c r="S2307" i="6" a="1"/>
  <c r="R2307" i="6"/>
  <c r="Q2307" i="6"/>
  <c r="P2307" i="6"/>
  <c r="O2307" i="6"/>
  <c r="N2307" i="6"/>
  <c r="M2307" i="6"/>
  <c r="T2306" i="6"/>
  <c r="T2306" i="6" a="1"/>
  <c r="S2306" i="6"/>
  <c r="S2306" i="6" a="1"/>
  <c r="R2306" i="6"/>
  <c r="Q2306" i="6"/>
  <c r="P2306" i="6"/>
  <c r="O2306" i="6"/>
  <c r="N2306" i="6"/>
  <c r="M2306" i="6"/>
  <c r="T2305" i="6"/>
  <c r="T2305" i="6" a="1"/>
  <c r="S2305" i="6" a="1"/>
  <c r="S2305" i="6" s="1"/>
  <c r="R2305" i="6"/>
  <c r="Q2305" i="6"/>
  <c r="P2305" i="6"/>
  <c r="O2305" i="6"/>
  <c r="N2305" i="6"/>
  <c r="M2305" i="6"/>
  <c r="T2304" i="6" a="1"/>
  <c r="T2304" i="6" s="1"/>
  <c r="S2304" i="6" a="1"/>
  <c r="S2304" i="6" s="1"/>
  <c r="R2304" i="6"/>
  <c r="Q2304" i="6"/>
  <c r="P2304" i="6"/>
  <c r="O2304" i="6"/>
  <c r="N2304" i="6"/>
  <c r="M2304" i="6"/>
  <c r="T2303" i="6" a="1"/>
  <c r="T2303" i="6" s="1"/>
  <c r="S2303" i="6" a="1"/>
  <c r="S2303" i="6" s="1"/>
  <c r="R2303" i="6"/>
  <c r="Q2303" i="6"/>
  <c r="P2303" i="6"/>
  <c r="O2303" i="6"/>
  <c r="N2303" i="6"/>
  <c r="M2303" i="6"/>
  <c r="T2302" i="6" a="1"/>
  <c r="T2302" i="6" s="1"/>
  <c r="S2302" i="6"/>
  <c r="S2302" i="6" a="1"/>
  <c r="R2302" i="6"/>
  <c r="Q2302" i="6"/>
  <c r="P2302" i="6"/>
  <c r="O2302" i="6"/>
  <c r="N2302" i="6"/>
  <c r="M2302" i="6"/>
  <c r="T2301" i="6"/>
  <c r="T2301" i="6" a="1"/>
  <c r="S2301" i="6"/>
  <c r="S2301" i="6" a="1"/>
  <c r="R2301" i="6"/>
  <c r="Q2301" i="6"/>
  <c r="P2301" i="6"/>
  <c r="O2301" i="6"/>
  <c r="N2301" i="6"/>
  <c r="M2301" i="6"/>
  <c r="T2300" i="6"/>
  <c r="T2300" i="6" a="1"/>
  <c r="S2300" i="6" a="1"/>
  <c r="S2300" i="6" s="1"/>
  <c r="R2300" i="6"/>
  <c r="Q2300" i="6"/>
  <c r="P2300" i="6"/>
  <c r="O2300" i="6"/>
  <c r="N2300" i="6"/>
  <c r="M2300" i="6"/>
  <c r="T2299" i="6" a="1"/>
  <c r="T2299" i="6" s="1"/>
  <c r="S2299" i="6" a="1"/>
  <c r="S2299" i="6" s="1"/>
  <c r="R2299" i="6"/>
  <c r="Q2299" i="6"/>
  <c r="P2299" i="6"/>
  <c r="O2299" i="6"/>
  <c r="N2299" i="6"/>
  <c r="M2299" i="6"/>
  <c r="T2298" i="6" a="1"/>
  <c r="T2298" i="6" s="1"/>
  <c r="S2298" i="6" a="1"/>
  <c r="S2298" i="6" s="1"/>
  <c r="R2298" i="6"/>
  <c r="Q2298" i="6"/>
  <c r="P2298" i="6"/>
  <c r="O2298" i="6"/>
  <c r="N2298" i="6"/>
  <c r="M2298" i="6"/>
  <c r="T2297" i="6" a="1"/>
  <c r="T2297" i="6" s="1"/>
  <c r="S2297" i="6"/>
  <c r="S2297" i="6" a="1"/>
  <c r="R2297" i="6"/>
  <c r="Q2297" i="6"/>
  <c r="P2297" i="6"/>
  <c r="O2297" i="6"/>
  <c r="N2297" i="6"/>
  <c r="M2297" i="6"/>
  <c r="T2296" i="6"/>
  <c r="T2296" i="6" a="1"/>
  <c r="S2296" i="6" a="1"/>
  <c r="S2296" i="6" s="1"/>
  <c r="R2296" i="6"/>
  <c r="Q2296" i="6"/>
  <c r="P2296" i="6"/>
  <c r="O2296" i="6"/>
  <c r="N2296" i="6"/>
  <c r="M2296" i="6"/>
  <c r="T2295" i="6" a="1"/>
  <c r="T2295" i="6" s="1"/>
  <c r="S2295" i="6"/>
  <c r="S2295" i="6" a="1"/>
  <c r="R2295" i="6"/>
  <c r="Q2295" i="6"/>
  <c r="P2295" i="6"/>
  <c r="O2295" i="6"/>
  <c r="N2295" i="6"/>
  <c r="M2295" i="6"/>
  <c r="T2294" i="6"/>
  <c r="T2294" i="6" a="1"/>
  <c r="S2294" i="6" a="1"/>
  <c r="S2294" i="6" s="1"/>
  <c r="R2294" i="6"/>
  <c r="Q2294" i="6"/>
  <c r="P2294" i="6"/>
  <c r="O2294" i="6"/>
  <c r="N2294" i="6"/>
  <c r="M2294" i="6"/>
  <c r="T2293" i="6" a="1"/>
  <c r="T2293" i="6" s="1"/>
  <c r="S2293" i="6" a="1"/>
  <c r="S2293" i="6" s="1"/>
  <c r="R2293" i="6"/>
  <c r="Q2293" i="6"/>
  <c r="P2293" i="6"/>
  <c r="O2293" i="6"/>
  <c r="N2293" i="6"/>
  <c r="M2293" i="6"/>
  <c r="T2292" i="6" a="1"/>
  <c r="T2292" i="6" s="1"/>
  <c r="S2292" i="6" a="1"/>
  <c r="S2292" i="6" s="1"/>
  <c r="R2292" i="6"/>
  <c r="Q2292" i="6"/>
  <c r="P2292" i="6"/>
  <c r="O2292" i="6"/>
  <c r="N2292" i="6"/>
  <c r="M2292" i="6"/>
  <c r="T2291" i="6" a="1"/>
  <c r="T2291" i="6" s="1"/>
  <c r="S2291" i="6"/>
  <c r="S2291" i="6" a="1"/>
  <c r="R2291" i="6"/>
  <c r="Q2291" i="6"/>
  <c r="P2291" i="6"/>
  <c r="O2291" i="6"/>
  <c r="N2291" i="6"/>
  <c r="M2291" i="6"/>
  <c r="T2290" i="6"/>
  <c r="T2290" i="6" a="1"/>
  <c r="S2290" i="6"/>
  <c r="S2290" i="6" a="1"/>
  <c r="R2290" i="6"/>
  <c r="Q2290" i="6"/>
  <c r="P2290" i="6"/>
  <c r="O2290" i="6"/>
  <c r="N2290" i="6"/>
  <c r="M2290" i="6"/>
  <c r="T2289" i="6"/>
  <c r="T2289" i="6" a="1"/>
  <c r="S2289" i="6" a="1"/>
  <c r="S2289" i="6" s="1"/>
  <c r="R2289" i="6"/>
  <c r="Q2289" i="6"/>
  <c r="P2289" i="6"/>
  <c r="O2289" i="6"/>
  <c r="N2289" i="6"/>
  <c r="M2289" i="6"/>
  <c r="T2288" i="6" a="1"/>
  <c r="T2288" i="6" s="1"/>
  <c r="S2288" i="6" a="1"/>
  <c r="S2288" i="6" s="1"/>
  <c r="R2288" i="6"/>
  <c r="Q2288" i="6"/>
  <c r="P2288" i="6"/>
  <c r="O2288" i="6"/>
  <c r="N2288" i="6"/>
  <c r="M2288" i="6"/>
  <c r="T2287" i="6" a="1"/>
  <c r="T2287" i="6" s="1"/>
  <c r="S2287" i="6" a="1"/>
  <c r="S2287" i="6" s="1"/>
  <c r="R2287" i="6"/>
  <c r="Q2287" i="6"/>
  <c r="P2287" i="6"/>
  <c r="O2287" i="6"/>
  <c r="N2287" i="6"/>
  <c r="M2287" i="6"/>
  <c r="T2286" i="6" a="1"/>
  <c r="T2286" i="6" s="1"/>
  <c r="S2286" i="6"/>
  <c r="S2286" i="6" a="1"/>
  <c r="R2286" i="6"/>
  <c r="Q2286" i="6"/>
  <c r="P2286" i="6"/>
  <c r="O2286" i="6"/>
  <c r="N2286" i="6"/>
  <c r="M2286" i="6"/>
  <c r="T2285" i="6"/>
  <c r="T2285" i="6" a="1"/>
  <c r="S2285" i="6"/>
  <c r="S2285" i="6" a="1"/>
  <c r="R2285" i="6"/>
  <c r="Q2285" i="6"/>
  <c r="P2285" i="6"/>
  <c r="O2285" i="6"/>
  <c r="N2285" i="6"/>
  <c r="M2285" i="6"/>
  <c r="T2284" i="6" a="1"/>
  <c r="T2284" i="6" s="1"/>
  <c r="S2284" i="6" a="1"/>
  <c r="S2284" i="6" s="1"/>
  <c r="R2284" i="6"/>
  <c r="Q2284" i="6"/>
  <c r="P2284" i="6"/>
  <c r="O2284" i="6"/>
  <c r="N2284" i="6"/>
  <c r="M2284" i="6"/>
  <c r="T2283" i="6" a="1"/>
  <c r="T2283" i="6" s="1"/>
  <c r="S2283" i="6" a="1"/>
  <c r="S2283" i="6" s="1"/>
  <c r="R2283" i="6"/>
  <c r="Q2283" i="6"/>
  <c r="P2283" i="6"/>
  <c r="O2283" i="6"/>
  <c r="N2283" i="6"/>
  <c r="M2283" i="6"/>
  <c r="T2282" i="6" a="1"/>
  <c r="T2282" i="6" s="1"/>
  <c r="S2282" i="6" a="1"/>
  <c r="S2282" i="6" s="1"/>
  <c r="R2282" i="6"/>
  <c r="Q2282" i="6"/>
  <c r="P2282" i="6"/>
  <c r="O2282" i="6"/>
  <c r="N2282" i="6"/>
  <c r="M2282" i="6"/>
  <c r="T2281" i="6" a="1"/>
  <c r="T2281" i="6" s="1"/>
  <c r="S2281" i="6"/>
  <c r="S2281" i="6" a="1"/>
  <c r="R2281" i="6"/>
  <c r="Q2281" i="6"/>
  <c r="P2281" i="6"/>
  <c r="O2281" i="6"/>
  <c r="N2281" i="6"/>
  <c r="M2281" i="6"/>
  <c r="T2280" i="6"/>
  <c r="T2280" i="6" a="1"/>
  <c r="S2280" i="6" a="1"/>
  <c r="S2280" i="6" s="1"/>
  <c r="R2280" i="6"/>
  <c r="Q2280" i="6"/>
  <c r="P2280" i="6"/>
  <c r="O2280" i="6"/>
  <c r="N2280" i="6"/>
  <c r="M2280" i="6"/>
  <c r="T2279" i="6" a="1"/>
  <c r="T2279" i="6" s="1"/>
  <c r="S2279" i="6" a="1"/>
  <c r="S2279" i="6" s="1"/>
  <c r="R2279" i="6"/>
  <c r="Q2279" i="6"/>
  <c r="P2279" i="6"/>
  <c r="O2279" i="6"/>
  <c r="N2279" i="6"/>
  <c r="M2279" i="6"/>
  <c r="T2278" i="6" a="1"/>
  <c r="T2278" i="6" s="1"/>
  <c r="S2278" i="6" a="1"/>
  <c r="S2278" i="6" s="1"/>
  <c r="R2278" i="6"/>
  <c r="Q2278" i="6"/>
  <c r="P2278" i="6"/>
  <c r="O2278" i="6"/>
  <c r="N2278" i="6"/>
  <c r="M2278" i="6"/>
  <c r="T2277" i="6" a="1"/>
  <c r="T2277" i="6" s="1"/>
  <c r="S2277" i="6" a="1"/>
  <c r="S2277" i="6" s="1"/>
  <c r="R2277" i="6"/>
  <c r="Q2277" i="6"/>
  <c r="P2277" i="6"/>
  <c r="O2277" i="6"/>
  <c r="N2277" i="6"/>
  <c r="M2277" i="6"/>
  <c r="T2276" i="6" a="1"/>
  <c r="T2276" i="6" s="1"/>
  <c r="S2276" i="6" a="1"/>
  <c r="S2276" i="6" s="1"/>
  <c r="R2276" i="6"/>
  <c r="Q2276" i="6"/>
  <c r="P2276" i="6"/>
  <c r="O2276" i="6"/>
  <c r="N2276" i="6"/>
  <c r="M2276" i="6"/>
  <c r="T2275" i="6" a="1"/>
  <c r="T2275" i="6" s="1"/>
  <c r="S2275" i="6"/>
  <c r="S2275" i="6" a="1"/>
  <c r="R2275" i="6"/>
  <c r="Q2275" i="6"/>
  <c r="P2275" i="6"/>
  <c r="O2275" i="6"/>
  <c r="N2275" i="6"/>
  <c r="M2275" i="6"/>
  <c r="T2274" i="6"/>
  <c r="T2274" i="6" a="1"/>
  <c r="S2274" i="6" a="1"/>
  <c r="S2274" i="6" s="1"/>
  <c r="R2274" i="6"/>
  <c r="Q2274" i="6"/>
  <c r="P2274" i="6"/>
  <c r="O2274" i="6"/>
  <c r="N2274" i="6"/>
  <c r="M2274" i="6"/>
  <c r="T2273" i="6" a="1"/>
  <c r="T2273" i="6" s="1"/>
  <c r="S2273" i="6" a="1"/>
  <c r="S2273" i="6" s="1"/>
  <c r="R2273" i="6"/>
  <c r="Q2273" i="6"/>
  <c r="P2273" i="6"/>
  <c r="O2273" i="6"/>
  <c r="N2273" i="6"/>
  <c r="M2273" i="6"/>
  <c r="T2272" i="6" a="1"/>
  <c r="T2272" i="6" s="1"/>
  <c r="S2272" i="6" a="1"/>
  <c r="S2272" i="6" s="1"/>
  <c r="R2272" i="6"/>
  <c r="Q2272" i="6"/>
  <c r="P2272" i="6"/>
  <c r="O2272" i="6"/>
  <c r="N2272" i="6"/>
  <c r="M2272" i="6"/>
  <c r="T2271" i="6" a="1"/>
  <c r="T2271" i="6" s="1"/>
  <c r="S2271" i="6" a="1"/>
  <c r="S2271" i="6" s="1"/>
  <c r="R2271" i="6"/>
  <c r="Q2271" i="6"/>
  <c r="P2271" i="6"/>
  <c r="O2271" i="6"/>
  <c r="N2271" i="6"/>
  <c r="M2271" i="6"/>
  <c r="T2270" i="6" a="1"/>
  <c r="T2270" i="6" s="1"/>
  <c r="S2270" i="6"/>
  <c r="S2270" i="6" a="1"/>
  <c r="R2270" i="6"/>
  <c r="Q2270" i="6"/>
  <c r="P2270" i="6"/>
  <c r="O2270" i="6"/>
  <c r="N2270" i="6"/>
  <c r="M2270" i="6"/>
  <c r="T2269" i="6"/>
  <c r="T2269" i="6" a="1"/>
  <c r="S2269" i="6" a="1"/>
  <c r="S2269" i="6" s="1"/>
  <c r="R2269" i="6"/>
  <c r="Q2269" i="6"/>
  <c r="P2269" i="6"/>
  <c r="O2269" i="6"/>
  <c r="N2269" i="6"/>
  <c r="M2269" i="6"/>
  <c r="T2268" i="6" a="1"/>
  <c r="T2268" i="6" s="1"/>
  <c r="S2268" i="6" a="1"/>
  <c r="S2268" i="6" s="1"/>
  <c r="R2268" i="6"/>
  <c r="Q2268" i="6"/>
  <c r="P2268" i="6"/>
  <c r="O2268" i="6"/>
  <c r="N2268" i="6"/>
  <c r="M2268" i="6"/>
  <c r="T2267" i="6" a="1"/>
  <c r="T2267" i="6" s="1"/>
  <c r="S2267" i="6" a="1"/>
  <c r="S2267" i="6" s="1"/>
  <c r="R2267" i="6"/>
  <c r="Q2267" i="6"/>
  <c r="P2267" i="6"/>
  <c r="O2267" i="6"/>
  <c r="N2267" i="6"/>
  <c r="M2267" i="6"/>
  <c r="T2266" i="6" a="1"/>
  <c r="T2266" i="6" s="1"/>
  <c r="S2266" i="6" a="1"/>
  <c r="S2266" i="6" s="1"/>
  <c r="R2266" i="6"/>
  <c r="Q2266" i="6"/>
  <c r="P2266" i="6"/>
  <c r="O2266" i="6"/>
  <c r="N2266" i="6"/>
  <c r="M2266" i="6"/>
  <c r="T2265" i="6" a="1"/>
  <c r="T2265" i="6" s="1"/>
  <c r="S2265" i="6"/>
  <c r="S2265" i="6" a="1"/>
  <c r="R2265" i="6"/>
  <c r="Q2265" i="6"/>
  <c r="P2265" i="6"/>
  <c r="O2265" i="6"/>
  <c r="N2265" i="6"/>
  <c r="M2265" i="6"/>
  <c r="T2264" i="6"/>
  <c r="T2264" i="6" a="1"/>
  <c r="S2264" i="6" a="1"/>
  <c r="S2264" i="6" s="1"/>
  <c r="R2264" i="6"/>
  <c r="Q2264" i="6"/>
  <c r="P2264" i="6"/>
  <c r="O2264" i="6"/>
  <c r="N2264" i="6"/>
  <c r="M2264" i="6"/>
  <c r="T2263" i="6" a="1"/>
  <c r="T2263" i="6" s="1"/>
  <c r="S2263" i="6" a="1"/>
  <c r="S2263" i="6" s="1"/>
  <c r="R2263" i="6"/>
  <c r="Q2263" i="6"/>
  <c r="P2263" i="6"/>
  <c r="O2263" i="6"/>
  <c r="N2263" i="6"/>
  <c r="M2263" i="6"/>
  <c r="T2262" i="6" a="1"/>
  <c r="T2262" i="6" s="1"/>
  <c r="S2262" i="6" a="1"/>
  <c r="S2262" i="6" s="1"/>
  <c r="R2262" i="6"/>
  <c r="Q2262" i="6"/>
  <c r="P2262" i="6"/>
  <c r="O2262" i="6"/>
  <c r="N2262" i="6"/>
  <c r="M2262" i="6"/>
  <c r="T2261" i="6" a="1"/>
  <c r="T2261" i="6" s="1"/>
  <c r="S2261" i="6" a="1"/>
  <c r="S2261" i="6" s="1"/>
  <c r="R2261" i="6"/>
  <c r="Q2261" i="6"/>
  <c r="P2261" i="6"/>
  <c r="O2261" i="6"/>
  <c r="N2261" i="6"/>
  <c r="M2261" i="6"/>
  <c r="T2260" i="6" a="1"/>
  <c r="T2260" i="6" s="1"/>
  <c r="S2260" i="6" a="1"/>
  <c r="S2260" i="6" s="1"/>
  <c r="R2260" i="6"/>
  <c r="Q2260" i="6"/>
  <c r="P2260" i="6"/>
  <c r="O2260" i="6"/>
  <c r="N2260" i="6"/>
  <c r="M2260" i="6"/>
  <c r="T2259" i="6" a="1"/>
  <c r="T2259" i="6" s="1"/>
  <c r="S2259" i="6"/>
  <c r="S2259" i="6" a="1"/>
  <c r="R2259" i="6"/>
  <c r="Q2259" i="6"/>
  <c r="P2259" i="6"/>
  <c r="O2259" i="6"/>
  <c r="N2259" i="6"/>
  <c r="M2259" i="6"/>
  <c r="T2258" i="6"/>
  <c r="T2258" i="6" a="1"/>
  <c r="S2258" i="6" a="1"/>
  <c r="S2258" i="6" s="1"/>
  <c r="R2258" i="6"/>
  <c r="Q2258" i="6"/>
  <c r="P2258" i="6"/>
  <c r="O2258" i="6"/>
  <c r="N2258" i="6"/>
  <c r="M2258" i="6"/>
  <c r="T2257" i="6" a="1"/>
  <c r="T2257" i="6" s="1"/>
  <c r="S2257" i="6" a="1"/>
  <c r="S2257" i="6" s="1"/>
  <c r="R2257" i="6"/>
  <c r="Q2257" i="6"/>
  <c r="P2257" i="6"/>
  <c r="O2257" i="6"/>
  <c r="N2257" i="6"/>
  <c r="M2257" i="6"/>
  <c r="T2256" i="6" a="1"/>
  <c r="T2256" i="6" s="1"/>
  <c r="S2256" i="6" a="1"/>
  <c r="S2256" i="6" s="1"/>
  <c r="R2256" i="6"/>
  <c r="Q2256" i="6"/>
  <c r="P2256" i="6"/>
  <c r="O2256" i="6"/>
  <c r="N2256" i="6"/>
  <c r="M2256" i="6"/>
  <c r="T2255" i="6" a="1"/>
  <c r="T2255" i="6" s="1"/>
  <c r="S2255" i="6" a="1"/>
  <c r="S2255" i="6" s="1"/>
  <c r="R2255" i="6"/>
  <c r="Q2255" i="6"/>
  <c r="P2255" i="6"/>
  <c r="O2255" i="6"/>
  <c r="N2255" i="6"/>
  <c r="M2255" i="6"/>
  <c r="T2254" i="6" a="1"/>
  <c r="T2254" i="6" s="1"/>
  <c r="S2254" i="6"/>
  <c r="S2254" i="6" a="1"/>
  <c r="R2254" i="6"/>
  <c r="Q2254" i="6"/>
  <c r="P2254" i="6"/>
  <c r="O2254" i="6"/>
  <c r="N2254" i="6"/>
  <c r="M2254" i="6"/>
  <c r="T2253" i="6"/>
  <c r="T2253" i="6" a="1"/>
  <c r="S2253" i="6" a="1"/>
  <c r="S2253" i="6" s="1"/>
  <c r="R2253" i="6"/>
  <c r="Q2253" i="6"/>
  <c r="P2253" i="6"/>
  <c r="O2253" i="6"/>
  <c r="N2253" i="6"/>
  <c r="M2253" i="6"/>
  <c r="T2252" i="6" a="1"/>
  <c r="T2252" i="6" s="1"/>
  <c r="S2252" i="6" a="1"/>
  <c r="S2252" i="6" s="1"/>
  <c r="R2252" i="6"/>
  <c r="Q2252" i="6"/>
  <c r="P2252" i="6"/>
  <c r="O2252" i="6"/>
  <c r="N2252" i="6"/>
  <c r="M2252" i="6"/>
  <c r="T2251" i="6" a="1"/>
  <c r="T2251" i="6" s="1"/>
  <c r="S2251" i="6" a="1"/>
  <c r="S2251" i="6" s="1"/>
  <c r="R2251" i="6"/>
  <c r="Q2251" i="6"/>
  <c r="P2251" i="6"/>
  <c r="O2251" i="6"/>
  <c r="N2251" i="6"/>
  <c r="M2251" i="6"/>
  <c r="T2250" i="6" a="1"/>
  <c r="T2250" i="6" s="1"/>
  <c r="S2250" i="6" a="1"/>
  <c r="S2250" i="6" s="1"/>
  <c r="R2250" i="6"/>
  <c r="Q2250" i="6"/>
  <c r="P2250" i="6"/>
  <c r="O2250" i="6"/>
  <c r="N2250" i="6"/>
  <c r="M2250" i="6"/>
  <c r="T2249" i="6" a="1"/>
  <c r="T2249" i="6" s="1"/>
  <c r="S2249" i="6"/>
  <c r="S2249" i="6" a="1"/>
  <c r="R2249" i="6"/>
  <c r="Q2249" i="6"/>
  <c r="P2249" i="6"/>
  <c r="O2249" i="6"/>
  <c r="N2249" i="6"/>
  <c r="M2249" i="6"/>
  <c r="T2248" i="6"/>
  <c r="T2248" i="6" a="1"/>
  <c r="S2248" i="6" a="1"/>
  <c r="S2248" i="6" s="1"/>
  <c r="R2248" i="6"/>
  <c r="Q2248" i="6"/>
  <c r="P2248" i="6"/>
  <c r="O2248" i="6"/>
  <c r="N2248" i="6"/>
  <c r="M2248" i="6"/>
  <c r="T2247" i="6" a="1"/>
  <c r="T2247" i="6" s="1"/>
  <c r="S2247" i="6" a="1"/>
  <c r="S2247" i="6" s="1"/>
  <c r="R2247" i="6"/>
  <c r="Q2247" i="6"/>
  <c r="P2247" i="6"/>
  <c r="O2247" i="6"/>
  <c r="N2247" i="6"/>
  <c r="M2247" i="6"/>
  <c r="T2246" i="6" a="1"/>
  <c r="T2246" i="6" s="1"/>
  <c r="S2246" i="6" a="1"/>
  <c r="S2246" i="6" s="1"/>
  <c r="R2246" i="6"/>
  <c r="Q2246" i="6"/>
  <c r="P2246" i="6"/>
  <c r="O2246" i="6"/>
  <c r="N2246" i="6"/>
  <c r="M2246" i="6"/>
  <c r="T2245" i="6" a="1"/>
  <c r="T2245" i="6" s="1"/>
  <c r="S2245" i="6" a="1"/>
  <c r="S2245" i="6" s="1"/>
  <c r="R2245" i="6"/>
  <c r="Q2245" i="6"/>
  <c r="P2245" i="6"/>
  <c r="O2245" i="6"/>
  <c r="N2245" i="6"/>
  <c r="M2245" i="6"/>
  <c r="T2244" i="6" a="1"/>
  <c r="T2244" i="6" s="1"/>
  <c r="S2244" i="6" a="1"/>
  <c r="S2244" i="6" s="1"/>
  <c r="R2244" i="6"/>
  <c r="Q2244" i="6"/>
  <c r="P2244" i="6"/>
  <c r="O2244" i="6"/>
  <c r="N2244" i="6"/>
  <c r="M2244" i="6"/>
  <c r="T2243" i="6" a="1"/>
  <c r="T2243" i="6" s="1"/>
  <c r="S2243" i="6"/>
  <c r="S2243" i="6" a="1"/>
  <c r="R2243" i="6"/>
  <c r="Q2243" i="6"/>
  <c r="P2243" i="6"/>
  <c r="O2243" i="6"/>
  <c r="N2243" i="6"/>
  <c r="M2243" i="6"/>
  <c r="T2242" i="6"/>
  <c r="T2242" i="6" a="1"/>
  <c r="S2242" i="6" a="1"/>
  <c r="S2242" i="6" s="1"/>
  <c r="R2242" i="6"/>
  <c r="Q2242" i="6"/>
  <c r="P2242" i="6"/>
  <c r="O2242" i="6"/>
  <c r="N2242" i="6"/>
  <c r="M2242" i="6"/>
  <c r="T2241" i="6" a="1"/>
  <c r="T2241" i="6" s="1"/>
  <c r="S2241" i="6" a="1"/>
  <c r="S2241" i="6" s="1"/>
  <c r="R2241" i="6"/>
  <c r="Q2241" i="6"/>
  <c r="P2241" i="6"/>
  <c r="O2241" i="6"/>
  <c r="N2241" i="6"/>
  <c r="M2241" i="6"/>
  <c r="T2240" i="6" a="1"/>
  <c r="T2240" i="6" s="1"/>
  <c r="S2240" i="6" a="1"/>
  <c r="S2240" i="6" s="1"/>
  <c r="R2240" i="6"/>
  <c r="Q2240" i="6"/>
  <c r="P2240" i="6"/>
  <c r="O2240" i="6"/>
  <c r="N2240" i="6"/>
  <c r="M2240" i="6"/>
  <c r="T2239" i="6" a="1"/>
  <c r="T2239" i="6" s="1"/>
  <c r="S2239" i="6" a="1"/>
  <c r="S2239" i="6" s="1"/>
  <c r="R2239" i="6"/>
  <c r="Q2239" i="6"/>
  <c r="P2239" i="6"/>
  <c r="O2239" i="6"/>
  <c r="N2239" i="6"/>
  <c r="M2239" i="6"/>
  <c r="T2238" i="6" a="1"/>
  <c r="T2238" i="6" s="1"/>
  <c r="S2238" i="6"/>
  <c r="S2238" i="6" a="1"/>
  <c r="R2238" i="6"/>
  <c r="Q2238" i="6"/>
  <c r="P2238" i="6"/>
  <c r="O2238" i="6"/>
  <c r="N2238" i="6"/>
  <c r="M2238" i="6"/>
  <c r="T2237" i="6"/>
  <c r="T2237" i="6" a="1"/>
  <c r="S2237" i="6" a="1"/>
  <c r="S2237" i="6" s="1"/>
  <c r="R2237" i="6"/>
  <c r="Q2237" i="6"/>
  <c r="P2237" i="6"/>
  <c r="O2237" i="6"/>
  <c r="N2237" i="6"/>
  <c r="M2237" i="6"/>
  <c r="T2236" i="6" a="1"/>
  <c r="T2236" i="6" s="1"/>
  <c r="S2236" i="6" a="1"/>
  <c r="S2236" i="6" s="1"/>
  <c r="R2236" i="6"/>
  <c r="Q2236" i="6"/>
  <c r="P2236" i="6"/>
  <c r="O2236" i="6"/>
  <c r="N2236" i="6"/>
  <c r="M2236" i="6"/>
  <c r="T2235" i="6" a="1"/>
  <c r="T2235" i="6" s="1"/>
  <c r="S2235" i="6" a="1"/>
  <c r="S2235" i="6" s="1"/>
  <c r="R2235" i="6"/>
  <c r="Q2235" i="6"/>
  <c r="P2235" i="6"/>
  <c r="O2235" i="6"/>
  <c r="N2235" i="6"/>
  <c r="M2235" i="6"/>
  <c r="T2234" i="6" a="1"/>
  <c r="T2234" i="6" s="1"/>
  <c r="S2234" i="6" a="1"/>
  <c r="S2234" i="6" s="1"/>
  <c r="R2234" i="6"/>
  <c r="Q2234" i="6"/>
  <c r="P2234" i="6"/>
  <c r="O2234" i="6"/>
  <c r="N2234" i="6"/>
  <c r="M2234" i="6"/>
  <c r="T2233" i="6" a="1"/>
  <c r="T2233" i="6" s="1"/>
  <c r="S2233" i="6"/>
  <c r="S2233" i="6" a="1"/>
  <c r="R2233" i="6"/>
  <c r="Q2233" i="6"/>
  <c r="P2233" i="6"/>
  <c r="O2233" i="6"/>
  <c r="N2233" i="6"/>
  <c r="M2233" i="6"/>
  <c r="T2232" i="6"/>
  <c r="T2232" i="6" a="1"/>
  <c r="S2232" i="6" a="1"/>
  <c r="S2232" i="6" s="1"/>
  <c r="R2232" i="6"/>
  <c r="Q2232" i="6"/>
  <c r="P2232" i="6"/>
  <c r="O2232" i="6"/>
  <c r="N2232" i="6"/>
  <c r="M2232" i="6"/>
  <c r="T2231" i="6" a="1"/>
  <c r="T2231" i="6" s="1"/>
  <c r="S2231" i="6" a="1"/>
  <c r="S2231" i="6" s="1"/>
  <c r="R2231" i="6"/>
  <c r="Q2231" i="6"/>
  <c r="P2231" i="6"/>
  <c r="O2231" i="6"/>
  <c r="N2231" i="6"/>
  <c r="M2231" i="6"/>
  <c r="T2230" i="6" a="1"/>
  <c r="T2230" i="6" s="1"/>
  <c r="S2230" i="6" a="1"/>
  <c r="S2230" i="6" s="1"/>
  <c r="R2230" i="6"/>
  <c r="Q2230" i="6"/>
  <c r="P2230" i="6"/>
  <c r="O2230" i="6"/>
  <c r="N2230" i="6"/>
  <c r="M2230" i="6"/>
  <c r="T2229" i="6" a="1"/>
  <c r="T2229" i="6" s="1"/>
  <c r="S2229" i="6" a="1"/>
  <c r="S2229" i="6" s="1"/>
  <c r="R2229" i="6"/>
  <c r="Q2229" i="6"/>
  <c r="P2229" i="6"/>
  <c r="O2229" i="6"/>
  <c r="N2229" i="6"/>
  <c r="M2229" i="6"/>
  <c r="T2228" i="6" a="1"/>
  <c r="T2228" i="6" s="1"/>
  <c r="S2228" i="6" a="1"/>
  <c r="S2228" i="6" s="1"/>
  <c r="R2228" i="6"/>
  <c r="Q2228" i="6"/>
  <c r="P2228" i="6"/>
  <c r="O2228" i="6"/>
  <c r="N2228" i="6"/>
  <c r="M2228" i="6"/>
  <c r="T2227" i="6" a="1"/>
  <c r="T2227" i="6" s="1"/>
  <c r="S2227" i="6"/>
  <c r="S2227" i="6" a="1"/>
  <c r="R2227" i="6"/>
  <c r="Q2227" i="6"/>
  <c r="P2227" i="6"/>
  <c r="O2227" i="6"/>
  <c r="N2227" i="6"/>
  <c r="M2227" i="6"/>
  <c r="T2226" i="6"/>
  <c r="T2226" i="6" a="1"/>
  <c r="S2226" i="6" a="1"/>
  <c r="S2226" i="6" s="1"/>
  <c r="R2226" i="6"/>
  <c r="Q2226" i="6"/>
  <c r="P2226" i="6"/>
  <c r="O2226" i="6"/>
  <c r="N2226" i="6"/>
  <c r="M2226" i="6"/>
  <c r="T2225" i="6" a="1"/>
  <c r="T2225" i="6" s="1"/>
  <c r="S2225" i="6" a="1"/>
  <c r="S2225" i="6" s="1"/>
  <c r="R2225" i="6"/>
  <c r="Q2225" i="6"/>
  <c r="P2225" i="6"/>
  <c r="O2225" i="6"/>
  <c r="N2225" i="6"/>
  <c r="M2225" i="6"/>
  <c r="T2224" i="6" a="1"/>
  <c r="T2224" i="6" s="1"/>
  <c r="S2224" i="6" a="1"/>
  <c r="S2224" i="6" s="1"/>
  <c r="R2224" i="6"/>
  <c r="Q2224" i="6"/>
  <c r="P2224" i="6"/>
  <c r="O2224" i="6"/>
  <c r="N2224" i="6"/>
  <c r="M2224" i="6"/>
  <c r="T2223" i="6" a="1"/>
  <c r="T2223" i="6" s="1"/>
  <c r="S2223" i="6" a="1"/>
  <c r="S2223" i="6" s="1"/>
  <c r="R2223" i="6"/>
  <c r="Q2223" i="6"/>
  <c r="P2223" i="6"/>
  <c r="O2223" i="6"/>
  <c r="N2223" i="6"/>
  <c r="M2223" i="6"/>
  <c r="T2222" i="6" a="1"/>
  <c r="T2222" i="6" s="1"/>
  <c r="S2222" i="6"/>
  <c r="S2222" i="6" a="1"/>
  <c r="R2222" i="6"/>
  <c r="Q2222" i="6"/>
  <c r="P2222" i="6"/>
  <c r="O2222" i="6"/>
  <c r="N2222" i="6"/>
  <c r="M2222" i="6"/>
  <c r="T2221" i="6"/>
  <c r="T2221" i="6" a="1"/>
  <c r="S2221" i="6" a="1"/>
  <c r="S2221" i="6" s="1"/>
  <c r="R2221" i="6"/>
  <c r="Q2221" i="6"/>
  <c r="P2221" i="6"/>
  <c r="O2221" i="6"/>
  <c r="N2221" i="6"/>
  <c r="M2221" i="6"/>
  <c r="T2220" i="6" a="1"/>
  <c r="T2220" i="6" s="1"/>
  <c r="S2220" i="6" a="1"/>
  <c r="S2220" i="6" s="1"/>
  <c r="R2220" i="6"/>
  <c r="Q2220" i="6"/>
  <c r="P2220" i="6"/>
  <c r="O2220" i="6"/>
  <c r="N2220" i="6"/>
  <c r="M2220" i="6"/>
  <c r="T2219" i="6" a="1"/>
  <c r="T2219" i="6" s="1"/>
  <c r="S2219" i="6" a="1"/>
  <c r="S2219" i="6" s="1"/>
  <c r="R2219" i="6"/>
  <c r="Q2219" i="6"/>
  <c r="P2219" i="6"/>
  <c r="O2219" i="6"/>
  <c r="N2219" i="6"/>
  <c r="M2219" i="6"/>
  <c r="T2218" i="6" a="1"/>
  <c r="T2218" i="6" s="1"/>
  <c r="S2218" i="6" a="1"/>
  <c r="S2218" i="6" s="1"/>
  <c r="R2218" i="6"/>
  <c r="Q2218" i="6"/>
  <c r="P2218" i="6"/>
  <c r="O2218" i="6"/>
  <c r="N2218" i="6"/>
  <c r="M2218" i="6"/>
  <c r="T2217" i="6" a="1"/>
  <c r="T2217" i="6" s="1"/>
  <c r="S2217" i="6"/>
  <c r="S2217" i="6" a="1"/>
  <c r="R2217" i="6"/>
  <c r="Q2217" i="6"/>
  <c r="P2217" i="6"/>
  <c r="O2217" i="6"/>
  <c r="N2217" i="6"/>
  <c r="M2217" i="6"/>
  <c r="T2216" i="6"/>
  <c r="T2216" i="6" a="1"/>
  <c r="S2216" i="6" a="1"/>
  <c r="S2216" i="6" s="1"/>
  <c r="R2216" i="6"/>
  <c r="Q2216" i="6"/>
  <c r="P2216" i="6"/>
  <c r="O2216" i="6"/>
  <c r="N2216" i="6"/>
  <c r="M2216" i="6"/>
  <c r="T2215" i="6" a="1"/>
  <c r="T2215" i="6" s="1"/>
  <c r="S2215" i="6" a="1"/>
  <c r="S2215" i="6" s="1"/>
  <c r="R2215" i="6"/>
  <c r="Q2215" i="6"/>
  <c r="P2215" i="6"/>
  <c r="O2215" i="6"/>
  <c r="N2215" i="6"/>
  <c r="M2215" i="6"/>
  <c r="T2214" i="6" a="1"/>
  <c r="T2214" i="6" s="1"/>
  <c r="S2214" i="6"/>
  <c r="S2214" i="6" a="1"/>
  <c r="R2214" i="6"/>
  <c r="Q2214" i="6"/>
  <c r="P2214" i="6"/>
  <c r="O2214" i="6"/>
  <c r="N2214" i="6"/>
  <c r="M2214" i="6"/>
  <c r="T2213" i="6"/>
  <c r="T2213" i="6" a="1"/>
  <c r="S2213" i="6" a="1"/>
  <c r="S2213" i="6" s="1"/>
  <c r="R2213" i="6"/>
  <c r="Q2213" i="6"/>
  <c r="P2213" i="6"/>
  <c r="O2213" i="6"/>
  <c r="N2213" i="6"/>
  <c r="M2213" i="6"/>
  <c r="T2212" i="6" a="1"/>
  <c r="T2212" i="6" s="1"/>
  <c r="S2212" i="6" a="1"/>
  <c r="S2212" i="6" s="1"/>
  <c r="R2212" i="6"/>
  <c r="Q2212" i="6"/>
  <c r="P2212" i="6"/>
  <c r="O2212" i="6"/>
  <c r="N2212" i="6"/>
  <c r="M2212" i="6"/>
  <c r="T2211" i="6" a="1"/>
  <c r="T2211" i="6" s="1"/>
  <c r="S2211" i="6"/>
  <c r="S2211" i="6" a="1"/>
  <c r="R2211" i="6"/>
  <c r="Q2211" i="6"/>
  <c r="P2211" i="6"/>
  <c r="O2211" i="6"/>
  <c r="N2211" i="6"/>
  <c r="M2211" i="6"/>
  <c r="T2210" i="6"/>
  <c r="T2210" i="6" a="1"/>
  <c r="S2210" i="6" a="1"/>
  <c r="S2210" i="6" s="1"/>
  <c r="R2210" i="6"/>
  <c r="Q2210" i="6"/>
  <c r="P2210" i="6"/>
  <c r="O2210" i="6"/>
  <c r="N2210" i="6"/>
  <c r="M2210" i="6"/>
  <c r="T2209" i="6" a="1"/>
  <c r="T2209" i="6" s="1"/>
  <c r="S2209" i="6" a="1"/>
  <c r="S2209" i="6" s="1"/>
  <c r="R2209" i="6"/>
  <c r="Q2209" i="6"/>
  <c r="P2209" i="6"/>
  <c r="O2209" i="6"/>
  <c r="N2209" i="6"/>
  <c r="M2209" i="6"/>
  <c r="T2208" i="6" a="1"/>
  <c r="T2208" i="6" s="1"/>
  <c r="S2208" i="6" a="1"/>
  <c r="S2208" i="6" s="1"/>
  <c r="R2208" i="6"/>
  <c r="Q2208" i="6"/>
  <c r="P2208" i="6"/>
  <c r="O2208" i="6"/>
  <c r="N2208" i="6"/>
  <c r="M2208" i="6"/>
  <c r="T2207" i="6" a="1"/>
  <c r="T2207" i="6" s="1"/>
  <c r="S2207" i="6" a="1"/>
  <c r="S2207" i="6" s="1"/>
  <c r="R2207" i="6"/>
  <c r="Q2207" i="6"/>
  <c r="P2207" i="6"/>
  <c r="O2207" i="6"/>
  <c r="N2207" i="6"/>
  <c r="M2207" i="6"/>
  <c r="T2206" i="6" a="1"/>
  <c r="T2206" i="6" s="1"/>
  <c r="S2206" i="6" a="1"/>
  <c r="S2206" i="6" s="1"/>
  <c r="R2206" i="6"/>
  <c r="Q2206" i="6"/>
  <c r="P2206" i="6"/>
  <c r="O2206" i="6"/>
  <c r="N2206" i="6"/>
  <c r="M2206" i="6"/>
  <c r="T2205" i="6" a="1"/>
  <c r="T2205" i="6" s="1"/>
  <c r="S2205" i="6" a="1"/>
  <c r="S2205" i="6" s="1"/>
  <c r="R2205" i="6"/>
  <c r="Q2205" i="6"/>
  <c r="P2205" i="6"/>
  <c r="O2205" i="6"/>
  <c r="N2205" i="6"/>
  <c r="M2205" i="6"/>
  <c r="T2204" i="6" a="1"/>
  <c r="T2204" i="6" s="1"/>
  <c r="S2204" i="6" a="1"/>
  <c r="S2204" i="6" s="1"/>
  <c r="R2204" i="6"/>
  <c r="Q2204" i="6"/>
  <c r="P2204" i="6"/>
  <c r="O2204" i="6"/>
  <c r="N2204" i="6"/>
  <c r="M2204" i="6"/>
  <c r="T2203" i="6" a="1"/>
  <c r="T2203" i="6" s="1"/>
  <c r="S2203" i="6" a="1"/>
  <c r="S2203" i="6" s="1"/>
  <c r="R2203" i="6"/>
  <c r="Q2203" i="6"/>
  <c r="P2203" i="6"/>
  <c r="O2203" i="6"/>
  <c r="N2203" i="6"/>
  <c r="M2203" i="6"/>
  <c r="T2202" i="6" a="1"/>
  <c r="T2202" i="6" s="1"/>
  <c r="S2202" i="6" a="1"/>
  <c r="S2202" i="6" s="1"/>
  <c r="R2202" i="6"/>
  <c r="Q2202" i="6"/>
  <c r="P2202" i="6"/>
  <c r="O2202" i="6"/>
  <c r="N2202" i="6"/>
  <c r="M2202" i="6"/>
  <c r="T2201" i="6" a="1"/>
  <c r="T2201" i="6" s="1"/>
  <c r="S2201" i="6" a="1"/>
  <c r="S2201" i="6" s="1"/>
  <c r="R2201" i="6"/>
  <c r="Q2201" i="6"/>
  <c r="P2201" i="6"/>
  <c r="O2201" i="6"/>
  <c r="N2201" i="6"/>
  <c r="M2201" i="6"/>
  <c r="T2200" i="6" a="1"/>
  <c r="T2200" i="6" s="1"/>
  <c r="S2200" i="6" a="1"/>
  <c r="S2200" i="6" s="1"/>
  <c r="R2200" i="6"/>
  <c r="Q2200" i="6"/>
  <c r="P2200" i="6"/>
  <c r="O2200" i="6"/>
  <c r="N2200" i="6"/>
  <c r="M2200" i="6"/>
  <c r="T2199" i="6" a="1"/>
  <c r="T2199" i="6" s="1"/>
  <c r="S2199" i="6" a="1"/>
  <c r="S2199" i="6" s="1"/>
  <c r="R2199" i="6"/>
  <c r="Q2199" i="6"/>
  <c r="P2199" i="6"/>
  <c r="O2199" i="6"/>
  <c r="N2199" i="6"/>
  <c r="M2199" i="6"/>
  <c r="T2198" i="6" a="1"/>
  <c r="T2198" i="6" s="1"/>
  <c r="S2198" i="6" a="1"/>
  <c r="S2198" i="6" s="1"/>
  <c r="R2198" i="6"/>
  <c r="Q2198" i="6"/>
  <c r="P2198" i="6"/>
  <c r="O2198" i="6"/>
  <c r="N2198" i="6"/>
  <c r="M2198" i="6"/>
  <c r="T2197" i="6" a="1"/>
  <c r="T2197" i="6" s="1"/>
  <c r="S2197" i="6" a="1"/>
  <c r="S2197" i="6" s="1"/>
  <c r="R2197" i="6"/>
  <c r="Q2197" i="6"/>
  <c r="P2197" i="6"/>
  <c r="O2197" i="6"/>
  <c r="N2197" i="6"/>
  <c r="M2197" i="6"/>
  <c r="T2196" i="6" a="1"/>
  <c r="T2196" i="6" s="1"/>
  <c r="S2196" i="6" a="1"/>
  <c r="S2196" i="6" s="1"/>
  <c r="R2196" i="6"/>
  <c r="Q2196" i="6"/>
  <c r="P2196" i="6"/>
  <c r="O2196" i="6"/>
  <c r="N2196" i="6"/>
  <c r="M2196" i="6"/>
  <c r="T2195" i="6" a="1"/>
  <c r="T2195" i="6" s="1"/>
  <c r="S2195" i="6" a="1"/>
  <c r="S2195" i="6" s="1"/>
  <c r="R2195" i="6"/>
  <c r="Q2195" i="6"/>
  <c r="P2195" i="6"/>
  <c r="O2195" i="6"/>
  <c r="N2195" i="6"/>
  <c r="M2195" i="6"/>
  <c r="T2194" i="6" a="1"/>
  <c r="T2194" i="6" s="1"/>
  <c r="S2194" i="6" a="1"/>
  <c r="S2194" i="6" s="1"/>
  <c r="R2194" i="6"/>
  <c r="Q2194" i="6"/>
  <c r="P2194" i="6"/>
  <c r="O2194" i="6"/>
  <c r="N2194" i="6"/>
  <c r="M2194" i="6"/>
  <c r="T2193" i="6" a="1"/>
  <c r="T2193" i="6" s="1"/>
  <c r="S2193" i="6" a="1"/>
  <c r="S2193" i="6" s="1"/>
  <c r="R2193" i="6"/>
  <c r="Q2193" i="6"/>
  <c r="P2193" i="6"/>
  <c r="O2193" i="6"/>
  <c r="N2193" i="6"/>
  <c r="M2193" i="6"/>
  <c r="T2192" i="6" a="1"/>
  <c r="T2192" i="6" s="1"/>
  <c r="S2192" i="6" a="1"/>
  <c r="S2192" i="6" s="1"/>
  <c r="R2192" i="6"/>
  <c r="Q2192" i="6"/>
  <c r="P2192" i="6"/>
  <c r="O2192" i="6"/>
  <c r="N2192" i="6"/>
  <c r="M2192" i="6"/>
  <c r="T2191" i="6" a="1"/>
  <c r="T2191" i="6" s="1"/>
  <c r="S2191" i="6" a="1"/>
  <c r="S2191" i="6" s="1"/>
  <c r="R2191" i="6"/>
  <c r="Q2191" i="6"/>
  <c r="P2191" i="6"/>
  <c r="O2191" i="6"/>
  <c r="N2191" i="6"/>
  <c r="M2191" i="6"/>
  <c r="T2190" i="6" a="1"/>
  <c r="T2190" i="6" s="1"/>
  <c r="S2190" i="6" a="1"/>
  <c r="S2190" i="6" s="1"/>
  <c r="R2190" i="6"/>
  <c r="Q2190" i="6"/>
  <c r="P2190" i="6"/>
  <c r="O2190" i="6"/>
  <c r="N2190" i="6"/>
  <c r="M2190" i="6"/>
  <c r="T2189" i="6" a="1"/>
  <c r="T2189" i="6" s="1"/>
  <c r="S2189" i="6" a="1"/>
  <c r="S2189" i="6" s="1"/>
  <c r="R2189" i="6"/>
  <c r="Q2189" i="6"/>
  <c r="P2189" i="6"/>
  <c r="O2189" i="6"/>
  <c r="N2189" i="6"/>
  <c r="M2189" i="6"/>
  <c r="T2188" i="6" a="1"/>
  <c r="T2188" i="6" s="1"/>
  <c r="S2188" i="6" a="1"/>
  <c r="S2188" i="6" s="1"/>
  <c r="R2188" i="6"/>
  <c r="Q2188" i="6"/>
  <c r="P2188" i="6"/>
  <c r="O2188" i="6"/>
  <c r="N2188" i="6"/>
  <c r="M2188" i="6"/>
  <c r="T2187" i="6" a="1"/>
  <c r="T2187" i="6" s="1"/>
  <c r="S2187" i="6" a="1"/>
  <c r="S2187" i="6" s="1"/>
  <c r="R2187" i="6"/>
  <c r="Q2187" i="6"/>
  <c r="P2187" i="6"/>
  <c r="O2187" i="6"/>
  <c r="N2187" i="6"/>
  <c r="M2187" i="6"/>
  <c r="T2186" i="6" a="1"/>
  <c r="T2186" i="6" s="1"/>
  <c r="S2186" i="6" a="1"/>
  <c r="S2186" i="6" s="1"/>
  <c r="R2186" i="6"/>
  <c r="Q2186" i="6"/>
  <c r="P2186" i="6"/>
  <c r="O2186" i="6"/>
  <c r="N2186" i="6"/>
  <c r="M2186" i="6"/>
  <c r="T2185" i="6" a="1"/>
  <c r="T2185" i="6" s="1"/>
  <c r="S2185" i="6" a="1"/>
  <c r="S2185" i="6" s="1"/>
  <c r="R2185" i="6"/>
  <c r="Q2185" i="6"/>
  <c r="P2185" i="6"/>
  <c r="O2185" i="6"/>
  <c r="N2185" i="6"/>
  <c r="M2185" i="6"/>
  <c r="T2184" i="6" a="1"/>
  <c r="T2184" i="6" s="1"/>
  <c r="S2184" i="6" a="1"/>
  <c r="S2184" i="6" s="1"/>
  <c r="R2184" i="6"/>
  <c r="Q2184" i="6"/>
  <c r="P2184" i="6"/>
  <c r="O2184" i="6"/>
  <c r="N2184" i="6"/>
  <c r="M2184" i="6"/>
  <c r="T2183" i="6" a="1"/>
  <c r="T2183" i="6" s="1"/>
  <c r="S2183" i="6" a="1"/>
  <c r="S2183" i="6" s="1"/>
  <c r="R2183" i="6"/>
  <c r="Q2183" i="6"/>
  <c r="P2183" i="6"/>
  <c r="O2183" i="6"/>
  <c r="N2183" i="6"/>
  <c r="M2183" i="6"/>
  <c r="T2182" i="6" a="1"/>
  <c r="T2182" i="6" s="1"/>
  <c r="S2182" i="6" a="1"/>
  <c r="S2182" i="6" s="1"/>
  <c r="R2182" i="6"/>
  <c r="Q2182" i="6"/>
  <c r="P2182" i="6"/>
  <c r="O2182" i="6"/>
  <c r="N2182" i="6"/>
  <c r="M2182" i="6"/>
  <c r="T2181" i="6" a="1"/>
  <c r="T2181" i="6" s="1"/>
  <c r="S2181" i="6" a="1"/>
  <c r="S2181" i="6" s="1"/>
  <c r="R2181" i="6"/>
  <c r="Q2181" i="6"/>
  <c r="P2181" i="6"/>
  <c r="O2181" i="6"/>
  <c r="N2181" i="6"/>
  <c r="M2181" i="6"/>
  <c r="T2180" i="6" a="1"/>
  <c r="T2180" i="6" s="1"/>
  <c r="S2180" i="6" a="1"/>
  <c r="S2180" i="6" s="1"/>
  <c r="R2180" i="6"/>
  <c r="Q2180" i="6"/>
  <c r="P2180" i="6"/>
  <c r="O2180" i="6"/>
  <c r="N2180" i="6"/>
  <c r="M2180" i="6"/>
  <c r="T2179" i="6" a="1"/>
  <c r="T2179" i="6" s="1"/>
  <c r="S2179" i="6" a="1"/>
  <c r="S2179" i="6" s="1"/>
  <c r="R2179" i="6"/>
  <c r="Q2179" i="6"/>
  <c r="P2179" i="6"/>
  <c r="O2179" i="6"/>
  <c r="N2179" i="6"/>
  <c r="M2179" i="6"/>
  <c r="T2178" i="6" a="1"/>
  <c r="T2178" i="6" s="1"/>
  <c r="S2178" i="6" a="1"/>
  <c r="S2178" i="6" s="1"/>
  <c r="R2178" i="6"/>
  <c r="Q2178" i="6"/>
  <c r="P2178" i="6"/>
  <c r="O2178" i="6"/>
  <c r="N2178" i="6"/>
  <c r="M2178" i="6"/>
  <c r="T2177" i="6" a="1"/>
  <c r="T2177" i="6" s="1"/>
  <c r="S2177" i="6" a="1"/>
  <c r="S2177" i="6" s="1"/>
  <c r="R2177" i="6"/>
  <c r="Q2177" i="6"/>
  <c r="P2177" i="6"/>
  <c r="O2177" i="6"/>
  <c r="N2177" i="6"/>
  <c r="M2177" i="6"/>
  <c r="T2176" i="6" a="1"/>
  <c r="T2176" i="6" s="1"/>
  <c r="S2176" i="6" a="1"/>
  <c r="S2176" i="6" s="1"/>
  <c r="R2176" i="6"/>
  <c r="Q2176" i="6"/>
  <c r="P2176" i="6"/>
  <c r="O2176" i="6"/>
  <c r="N2176" i="6"/>
  <c r="M2176" i="6"/>
  <c r="T2175" i="6" a="1"/>
  <c r="T2175" i="6" s="1"/>
  <c r="S2175" i="6" a="1"/>
  <c r="S2175" i="6" s="1"/>
  <c r="R2175" i="6"/>
  <c r="Q2175" i="6"/>
  <c r="P2175" i="6"/>
  <c r="O2175" i="6"/>
  <c r="N2175" i="6"/>
  <c r="M2175" i="6"/>
  <c r="T2174" i="6" a="1"/>
  <c r="T2174" i="6" s="1"/>
  <c r="S2174" i="6" a="1"/>
  <c r="S2174" i="6" s="1"/>
  <c r="R2174" i="6"/>
  <c r="Q2174" i="6"/>
  <c r="P2174" i="6"/>
  <c r="O2174" i="6"/>
  <c r="N2174" i="6"/>
  <c r="M2174" i="6"/>
  <c r="T2173" i="6" a="1"/>
  <c r="T2173" i="6" s="1"/>
  <c r="S2173" i="6" a="1"/>
  <c r="S2173" i="6" s="1"/>
  <c r="R2173" i="6"/>
  <c r="Q2173" i="6"/>
  <c r="P2173" i="6"/>
  <c r="O2173" i="6"/>
  <c r="N2173" i="6"/>
  <c r="M2173" i="6"/>
  <c r="T2172" i="6" a="1"/>
  <c r="T2172" i="6" s="1"/>
  <c r="S2172" i="6" a="1"/>
  <c r="S2172" i="6" s="1"/>
  <c r="R2172" i="6"/>
  <c r="Q2172" i="6"/>
  <c r="P2172" i="6"/>
  <c r="O2172" i="6"/>
  <c r="N2172" i="6"/>
  <c r="M2172" i="6"/>
  <c r="T2171" i="6" a="1"/>
  <c r="T2171" i="6" s="1"/>
  <c r="S2171" i="6" a="1"/>
  <c r="S2171" i="6" s="1"/>
  <c r="R2171" i="6"/>
  <c r="Q2171" i="6"/>
  <c r="P2171" i="6"/>
  <c r="O2171" i="6"/>
  <c r="N2171" i="6"/>
  <c r="M2171" i="6"/>
  <c r="T2170" i="6" a="1"/>
  <c r="T2170" i="6" s="1"/>
  <c r="S2170" i="6" a="1"/>
  <c r="S2170" i="6" s="1"/>
  <c r="R2170" i="6"/>
  <c r="Q2170" i="6"/>
  <c r="P2170" i="6"/>
  <c r="O2170" i="6"/>
  <c r="N2170" i="6"/>
  <c r="M2170" i="6"/>
  <c r="T2169" i="6" a="1"/>
  <c r="T2169" i="6" s="1"/>
  <c r="S2169" i="6" a="1"/>
  <c r="S2169" i="6" s="1"/>
  <c r="R2169" i="6"/>
  <c r="Q2169" i="6"/>
  <c r="P2169" i="6"/>
  <c r="O2169" i="6"/>
  <c r="N2169" i="6"/>
  <c r="M2169" i="6"/>
  <c r="T2168" i="6" a="1"/>
  <c r="T2168" i="6" s="1"/>
  <c r="S2168" i="6" a="1"/>
  <c r="S2168" i="6" s="1"/>
  <c r="R2168" i="6"/>
  <c r="Q2168" i="6"/>
  <c r="P2168" i="6"/>
  <c r="O2168" i="6"/>
  <c r="N2168" i="6"/>
  <c r="M2168" i="6"/>
  <c r="T2167" i="6" a="1"/>
  <c r="T2167" i="6" s="1"/>
  <c r="S2167" i="6" a="1"/>
  <c r="S2167" i="6" s="1"/>
  <c r="R2167" i="6"/>
  <c r="Q2167" i="6"/>
  <c r="P2167" i="6"/>
  <c r="O2167" i="6"/>
  <c r="N2167" i="6"/>
  <c r="M2167" i="6"/>
  <c r="T2166" i="6" a="1"/>
  <c r="T2166" i="6" s="1"/>
  <c r="S2166" i="6" a="1"/>
  <c r="S2166" i="6" s="1"/>
  <c r="R2166" i="6"/>
  <c r="Q2166" i="6"/>
  <c r="P2166" i="6"/>
  <c r="O2166" i="6"/>
  <c r="N2166" i="6"/>
  <c r="M2166" i="6"/>
  <c r="T2165" i="6" a="1"/>
  <c r="T2165" i="6" s="1"/>
  <c r="S2165" i="6" a="1"/>
  <c r="S2165" i="6" s="1"/>
  <c r="R2165" i="6"/>
  <c r="Q2165" i="6"/>
  <c r="P2165" i="6"/>
  <c r="O2165" i="6"/>
  <c r="N2165" i="6"/>
  <c r="M2165" i="6"/>
  <c r="T2164" i="6" a="1"/>
  <c r="T2164" i="6" s="1"/>
  <c r="S2164" i="6" a="1"/>
  <c r="S2164" i="6" s="1"/>
  <c r="R2164" i="6"/>
  <c r="Q2164" i="6"/>
  <c r="P2164" i="6"/>
  <c r="O2164" i="6"/>
  <c r="N2164" i="6"/>
  <c r="M2164" i="6"/>
  <c r="T2163" i="6" a="1"/>
  <c r="T2163" i="6" s="1"/>
  <c r="S2163" i="6" a="1"/>
  <c r="S2163" i="6" s="1"/>
  <c r="R2163" i="6"/>
  <c r="Q2163" i="6"/>
  <c r="P2163" i="6"/>
  <c r="O2163" i="6"/>
  <c r="N2163" i="6"/>
  <c r="M2163" i="6"/>
  <c r="T2162" i="6" a="1"/>
  <c r="T2162" i="6" s="1"/>
  <c r="S2162" i="6" a="1"/>
  <c r="S2162" i="6" s="1"/>
  <c r="R2162" i="6"/>
  <c r="Q2162" i="6"/>
  <c r="P2162" i="6"/>
  <c r="O2162" i="6"/>
  <c r="N2162" i="6"/>
  <c r="M2162" i="6"/>
  <c r="T2161" i="6" a="1"/>
  <c r="T2161" i="6" s="1"/>
  <c r="S2161" i="6" a="1"/>
  <c r="S2161" i="6" s="1"/>
  <c r="R2161" i="6"/>
  <c r="Q2161" i="6"/>
  <c r="P2161" i="6"/>
  <c r="O2161" i="6"/>
  <c r="N2161" i="6"/>
  <c r="M2161" i="6"/>
  <c r="T2160" i="6" a="1"/>
  <c r="T2160" i="6" s="1"/>
  <c r="S2160" i="6" a="1"/>
  <c r="S2160" i="6" s="1"/>
  <c r="R2160" i="6"/>
  <c r="Q2160" i="6"/>
  <c r="P2160" i="6"/>
  <c r="O2160" i="6"/>
  <c r="N2160" i="6"/>
  <c r="M2160" i="6"/>
  <c r="T2159" i="6" a="1"/>
  <c r="T2159" i="6" s="1"/>
  <c r="S2159" i="6" a="1"/>
  <c r="S2159" i="6" s="1"/>
  <c r="R2159" i="6"/>
  <c r="Q2159" i="6"/>
  <c r="P2159" i="6"/>
  <c r="O2159" i="6"/>
  <c r="N2159" i="6"/>
  <c r="M2159" i="6"/>
  <c r="T2158" i="6" a="1"/>
  <c r="T2158" i="6" s="1"/>
  <c r="S2158" i="6" a="1"/>
  <c r="S2158" i="6" s="1"/>
  <c r="R2158" i="6"/>
  <c r="Q2158" i="6"/>
  <c r="P2158" i="6"/>
  <c r="O2158" i="6"/>
  <c r="N2158" i="6"/>
  <c r="M2158" i="6"/>
  <c r="T2157" i="6" a="1"/>
  <c r="T2157" i="6" s="1"/>
  <c r="S2157" i="6" a="1"/>
  <c r="S2157" i="6" s="1"/>
  <c r="R2157" i="6"/>
  <c r="Q2157" i="6"/>
  <c r="P2157" i="6"/>
  <c r="O2157" i="6"/>
  <c r="N2157" i="6"/>
  <c r="M2157" i="6"/>
  <c r="T2156" i="6" a="1"/>
  <c r="T2156" i="6" s="1"/>
  <c r="S2156" i="6" a="1"/>
  <c r="S2156" i="6" s="1"/>
  <c r="R2156" i="6"/>
  <c r="Q2156" i="6"/>
  <c r="P2156" i="6"/>
  <c r="O2156" i="6"/>
  <c r="N2156" i="6"/>
  <c r="M2156" i="6"/>
  <c r="T2155" i="6" a="1"/>
  <c r="T2155" i="6" s="1"/>
  <c r="S2155" i="6" a="1"/>
  <c r="S2155" i="6" s="1"/>
  <c r="R2155" i="6"/>
  <c r="Q2155" i="6"/>
  <c r="P2155" i="6"/>
  <c r="O2155" i="6"/>
  <c r="N2155" i="6"/>
  <c r="M2155" i="6"/>
  <c r="T2154" i="6" a="1"/>
  <c r="T2154" i="6" s="1"/>
  <c r="S2154" i="6" a="1"/>
  <c r="S2154" i="6" s="1"/>
  <c r="R2154" i="6"/>
  <c r="Q2154" i="6"/>
  <c r="P2154" i="6"/>
  <c r="O2154" i="6"/>
  <c r="N2154" i="6"/>
  <c r="M2154" i="6"/>
  <c r="T2153" i="6" a="1"/>
  <c r="T2153" i="6" s="1"/>
  <c r="S2153" i="6" a="1"/>
  <c r="S2153" i="6" s="1"/>
  <c r="R2153" i="6"/>
  <c r="Q2153" i="6"/>
  <c r="P2153" i="6"/>
  <c r="O2153" i="6"/>
  <c r="N2153" i="6"/>
  <c r="M2153" i="6"/>
  <c r="T2152" i="6" a="1"/>
  <c r="T2152" i="6" s="1"/>
  <c r="S2152" i="6" a="1"/>
  <c r="S2152" i="6" s="1"/>
  <c r="R2152" i="6"/>
  <c r="Q2152" i="6"/>
  <c r="P2152" i="6"/>
  <c r="O2152" i="6"/>
  <c r="N2152" i="6"/>
  <c r="M2152" i="6"/>
  <c r="T2151" i="6" a="1"/>
  <c r="T2151" i="6" s="1"/>
  <c r="S2151" i="6" a="1"/>
  <c r="S2151" i="6" s="1"/>
  <c r="R2151" i="6"/>
  <c r="Q2151" i="6"/>
  <c r="P2151" i="6"/>
  <c r="O2151" i="6"/>
  <c r="N2151" i="6"/>
  <c r="M2151" i="6"/>
  <c r="T2150" i="6" a="1"/>
  <c r="T2150" i="6" s="1"/>
  <c r="S2150" i="6" a="1"/>
  <c r="S2150" i="6" s="1"/>
  <c r="R2150" i="6"/>
  <c r="Q2150" i="6"/>
  <c r="P2150" i="6"/>
  <c r="O2150" i="6"/>
  <c r="N2150" i="6"/>
  <c r="M2150" i="6"/>
  <c r="T2149" i="6" a="1"/>
  <c r="T2149" i="6" s="1"/>
  <c r="S2149" i="6" a="1"/>
  <c r="S2149" i="6" s="1"/>
  <c r="R2149" i="6"/>
  <c r="Q2149" i="6"/>
  <c r="P2149" i="6"/>
  <c r="O2149" i="6"/>
  <c r="N2149" i="6"/>
  <c r="M2149" i="6"/>
  <c r="T2148" i="6" a="1"/>
  <c r="T2148" i="6" s="1"/>
  <c r="S2148" i="6" a="1"/>
  <c r="S2148" i="6" s="1"/>
  <c r="R2148" i="6"/>
  <c r="Q2148" i="6"/>
  <c r="P2148" i="6"/>
  <c r="O2148" i="6"/>
  <c r="N2148" i="6"/>
  <c r="M2148" i="6"/>
  <c r="T2147" i="6" a="1"/>
  <c r="T2147" i="6" s="1"/>
  <c r="S2147" i="6" a="1"/>
  <c r="S2147" i="6" s="1"/>
  <c r="R2147" i="6"/>
  <c r="Q2147" i="6"/>
  <c r="P2147" i="6"/>
  <c r="O2147" i="6"/>
  <c r="N2147" i="6"/>
  <c r="M2147" i="6"/>
  <c r="T2146" i="6" a="1"/>
  <c r="T2146" i="6" s="1"/>
  <c r="S2146" i="6" a="1"/>
  <c r="S2146" i="6" s="1"/>
  <c r="R2146" i="6"/>
  <c r="Q2146" i="6"/>
  <c r="P2146" i="6"/>
  <c r="O2146" i="6"/>
  <c r="N2146" i="6"/>
  <c r="M2146" i="6"/>
  <c r="T2145" i="6" a="1"/>
  <c r="T2145" i="6" s="1"/>
  <c r="S2145" i="6" a="1"/>
  <c r="S2145" i="6" s="1"/>
  <c r="R2145" i="6"/>
  <c r="Q2145" i="6"/>
  <c r="P2145" i="6"/>
  <c r="O2145" i="6"/>
  <c r="N2145" i="6"/>
  <c r="M2145" i="6"/>
  <c r="T2144" i="6" a="1"/>
  <c r="T2144" i="6" s="1"/>
  <c r="S2144" i="6" a="1"/>
  <c r="S2144" i="6" s="1"/>
  <c r="R2144" i="6"/>
  <c r="Q2144" i="6"/>
  <c r="P2144" i="6"/>
  <c r="O2144" i="6"/>
  <c r="N2144" i="6"/>
  <c r="M2144" i="6"/>
  <c r="T2143" i="6" a="1"/>
  <c r="T2143" i="6" s="1"/>
  <c r="S2143" i="6" a="1"/>
  <c r="S2143" i="6" s="1"/>
  <c r="R2143" i="6"/>
  <c r="Q2143" i="6"/>
  <c r="P2143" i="6"/>
  <c r="O2143" i="6"/>
  <c r="N2143" i="6"/>
  <c r="M2143" i="6"/>
  <c r="T2142" i="6" a="1"/>
  <c r="T2142" i="6" s="1"/>
  <c r="S2142" i="6" a="1"/>
  <c r="S2142" i="6" s="1"/>
  <c r="R2142" i="6"/>
  <c r="Q2142" i="6"/>
  <c r="P2142" i="6"/>
  <c r="O2142" i="6"/>
  <c r="N2142" i="6"/>
  <c r="M2142" i="6"/>
  <c r="T2141" i="6" a="1"/>
  <c r="T2141" i="6" s="1"/>
  <c r="S2141" i="6" a="1"/>
  <c r="S2141" i="6" s="1"/>
  <c r="R2141" i="6"/>
  <c r="Q2141" i="6"/>
  <c r="P2141" i="6"/>
  <c r="O2141" i="6"/>
  <c r="N2141" i="6"/>
  <c r="M2141" i="6"/>
  <c r="T2140" i="6" a="1"/>
  <c r="T2140" i="6" s="1"/>
  <c r="S2140" i="6" a="1"/>
  <c r="S2140" i="6" s="1"/>
  <c r="R2140" i="6"/>
  <c r="Q2140" i="6"/>
  <c r="P2140" i="6"/>
  <c r="O2140" i="6"/>
  <c r="N2140" i="6"/>
  <c r="M2140" i="6"/>
  <c r="T2139" i="6" a="1"/>
  <c r="T2139" i="6" s="1"/>
  <c r="S2139" i="6" a="1"/>
  <c r="S2139" i="6" s="1"/>
  <c r="R2139" i="6"/>
  <c r="Q2139" i="6"/>
  <c r="P2139" i="6"/>
  <c r="O2139" i="6"/>
  <c r="N2139" i="6"/>
  <c r="M2139" i="6"/>
  <c r="T2138" i="6" a="1"/>
  <c r="T2138" i="6" s="1"/>
  <c r="S2138" i="6" a="1"/>
  <c r="S2138" i="6" s="1"/>
  <c r="R2138" i="6"/>
  <c r="Q2138" i="6"/>
  <c r="P2138" i="6"/>
  <c r="O2138" i="6"/>
  <c r="N2138" i="6"/>
  <c r="M2138" i="6"/>
  <c r="T2137" i="6" a="1"/>
  <c r="T2137" i="6" s="1"/>
  <c r="S2137" i="6" a="1"/>
  <c r="S2137" i="6" s="1"/>
  <c r="R2137" i="6"/>
  <c r="Q2137" i="6"/>
  <c r="P2137" i="6"/>
  <c r="O2137" i="6"/>
  <c r="N2137" i="6"/>
  <c r="M2137" i="6"/>
  <c r="T2136" i="6" a="1"/>
  <c r="T2136" i="6" s="1"/>
  <c r="S2136" i="6" a="1"/>
  <c r="S2136" i="6" s="1"/>
  <c r="R2136" i="6"/>
  <c r="Q2136" i="6"/>
  <c r="P2136" i="6"/>
  <c r="O2136" i="6"/>
  <c r="N2136" i="6"/>
  <c r="M2136" i="6"/>
  <c r="T2135" i="6" a="1"/>
  <c r="T2135" i="6" s="1"/>
  <c r="S2135" i="6" a="1"/>
  <c r="S2135" i="6" s="1"/>
  <c r="R2135" i="6"/>
  <c r="Q2135" i="6"/>
  <c r="P2135" i="6"/>
  <c r="O2135" i="6"/>
  <c r="N2135" i="6"/>
  <c r="M2135" i="6"/>
  <c r="T2134" i="6" a="1"/>
  <c r="T2134" i="6" s="1"/>
  <c r="S2134" i="6" a="1"/>
  <c r="S2134" i="6" s="1"/>
  <c r="R2134" i="6"/>
  <c r="Q2134" i="6"/>
  <c r="P2134" i="6"/>
  <c r="O2134" i="6"/>
  <c r="N2134" i="6"/>
  <c r="M2134" i="6"/>
  <c r="T2133" i="6" a="1"/>
  <c r="T2133" i="6" s="1"/>
  <c r="S2133" i="6" a="1"/>
  <c r="S2133" i="6" s="1"/>
  <c r="R2133" i="6"/>
  <c r="Q2133" i="6"/>
  <c r="P2133" i="6"/>
  <c r="O2133" i="6"/>
  <c r="N2133" i="6"/>
  <c r="M2133" i="6"/>
  <c r="T2132" i="6" a="1"/>
  <c r="T2132" i="6" s="1"/>
  <c r="S2132" i="6" a="1"/>
  <c r="S2132" i="6" s="1"/>
  <c r="R2132" i="6"/>
  <c r="Q2132" i="6"/>
  <c r="P2132" i="6"/>
  <c r="O2132" i="6"/>
  <c r="N2132" i="6"/>
  <c r="M2132" i="6"/>
  <c r="T2131" i="6" a="1"/>
  <c r="T2131" i="6" s="1"/>
  <c r="S2131" i="6" a="1"/>
  <c r="S2131" i="6" s="1"/>
  <c r="R2131" i="6"/>
  <c r="Q2131" i="6"/>
  <c r="P2131" i="6"/>
  <c r="O2131" i="6"/>
  <c r="N2131" i="6"/>
  <c r="M2131" i="6"/>
  <c r="T2130" i="6" a="1"/>
  <c r="T2130" i="6" s="1"/>
  <c r="S2130" i="6" a="1"/>
  <c r="S2130" i="6" s="1"/>
  <c r="R2130" i="6"/>
  <c r="Q2130" i="6"/>
  <c r="P2130" i="6"/>
  <c r="O2130" i="6"/>
  <c r="N2130" i="6"/>
  <c r="M2130" i="6"/>
  <c r="T2129" i="6" a="1"/>
  <c r="T2129" i="6" s="1"/>
  <c r="S2129" i="6" a="1"/>
  <c r="S2129" i="6" s="1"/>
  <c r="R2129" i="6"/>
  <c r="Q2129" i="6"/>
  <c r="P2129" i="6"/>
  <c r="O2129" i="6"/>
  <c r="N2129" i="6"/>
  <c r="M2129" i="6"/>
  <c r="T2128" i="6" a="1"/>
  <c r="T2128" i="6" s="1"/>
  <c r="S2128" i="6" a="1"/>
  <c r="S2128" i="6" s="1"/>
  <c r="R2128" i="6"/>
  <c r="Q2128" i="6"/>
  <c r="P2128" i="6"/>
  <c r="O2128" i="6"/>
  <c r="N2128" i="6"/>
  <c r="M2128" i="6"/>
  <c r="T2127" i="6" a="1"/>
  <c r="T2127" i="6" s="1"/>
  <c r="S2127" i="6" a="1"/>
  <c r="S2127" i="6" s="1"/>
  <c r="R2127" i="6"/>
  <c r="Q2127" i="6"/>
  <c r="P2127" i="6"/>
  <c r="O2127" i="6"/>
  <c r="N2127" i="6"/>
  <c r="M2127" i="6"/>
  <c r="T2126" i="6" a="1"/>
  <c r="T2126" i="6" s="1"/>
  <c r="S2126" i="6" a="1"/>
  <c r="S2126" i="6" s="1"/>
  <c r="R2126" i="6"/>
  <c r="Q2126" i="6"/>
  <c r="P2126" i="6"/>
  <c r="O2126" i="6"/>
  <c r="N2126" i="6"/>
  <c r="M2126" i="6"/>
  <c r="T2125" i="6" a="1"/>
  <c r="T2125" i="6" s="1"/>
  <c r="S2125" i="6" a="1"/>
  <c r="S2125" i="6" s="1"/>
  <c r="R2125" i="6"/>
  <c r="Q2125" i="6"/>
  <c r="P2125" i="6"/>
  <c r="O2125" i="6"/>
  <c r="N2125" i="6"/>
  <c r="M2125" i="6"/>
  <c r="T2124" i="6" a="1"/>
  <c r="T2124" i="6" s="1"/>
  <c r="S2124" i="6" a="1"/>
  <c r="S2124" i="6" s="1"/>
  <c r="R2124" i="6"/>
  <c r="Q2124" i="6"/>
  <c r="P2124" i="6"/>
  <c r="O2124" i="6"/>
  <c r="N2124" i="6"/>
  <c r="M2124" i="6"/>
  <c r="T2123" i="6" a="1"/>
  <c r="T2123" i="6" s="1"/>
  <c r="S2123" i="6" a="1"/>
  <c r="S2123" i="6" s="1"/>
  <c r="R2123" i="6"/>
  <c r="Q2123" i="6"/>
  <c r="P2123" i="6"/>
  <c r="O2123" i="6"/>
  <c r="N2123" i="6"/>
  <c r="M2123" i="6"/>
  <c r="T2122" i="6" a="1"/>
  <c r="T2122" i="6" s="1"/>
  <c r="S2122" i="6" a="1"/>
  <c r="S2122" i="6" s="1"/>
  <c r="R2122" i="6"/>
  <c r="Q2122" i="6"/>
  <c r="P2122" i="6"/>
  <c r="O2122" i="6"/>
  <c r="N2122" i="6"/>
  <c r="M2122" i="6"/>
  <c r="T2121" i="6" a="1"/>
  <c r="T2121" i="6" s="1"/>
  <c r="S2121" i="6" a="1"/>
  <c r="S2121" i="6" s="1"/>
  <c r="R2121" i="6"/>
  <c r="Q2121" i="6"/>
  <c r="P2121" i="6"/>
  <c r="O2121" i="6"/>
  <c r="N2121" i="6"/>
  <c r="M2121" i="6"/>
  <c r="T2120" i="6" a="1"/>
  <c r="T2120" i="6" s="1"/>
  <c r="S2120" i="6" a="1"/>
  <c r="S2120" i="6" s="1"/>
  <c r="R2120" i="6"/>
  <c r="Q2120" i="6"/>
  <c r="P2120" i="6"/>
  <c r="O2120" i="6"/>
  <c r="N2120" i="6"/>
  <c r="M2120" i="6"/>
  <c r="T2119" i="6" a="1"/>
  <c r="T2119" i="6" s="1"/>
  <c r="S2119" i="6" a="1"/>
  <c r="S2119" i="6" s="1"/>
  <c r="R2119" i="6"/>
  <c r="Q2119" i="6"/>
  <c r="P2119" i="6"/>
  <c r="O2119" i="6"/>
  <c r="N2119" i="6"/>
  <c r="M2119" i="6"/>
  <c r="T2118" i="6" a="1"/>
  <c r="T2118" i="6" s="1"/>
  <c r="S2118" i="6" a="1"/>
  <c r="S2118" i="6" s="1"/>
  <c r="R2118" i="6"/>
  <c r="Q2118" i="6"/>
  <c r="P2118" i="6"/>
  <c r="O2118" i="6"/>
  <c r="N2118" i="6"/>
  <c r="M2118" i="6"/>
  <c r="T2117" i="6" a="1"/>
  <c r="T2117" i="6" s="1"/>
  <c r="S2117" i="6" a="1"/>
  <c r="S2117" i="6" s="1"/>
  <c r="R2117" i="6"/>
  <c r="Q2117" i="6"/>
  <c r="P2117" i="6"/>
  <c r="O2117" i="6"/>
  <c r="N2117" i="6"/>
  <c r="M2117" i="6"/>
  <c r="T2116" i="6" a="1"/>
  <c r="T2116" i="6" s="1"/>
  <c r="S2116" i="6" a="1"/>
  <c r="S2116" i="6" s="1"/>
  <c r="R2116" i="6"/>
  <c r="Q2116" i="6"/>
  <c r="P2116" i="6"/>
  <c r="O2116" i="6"/>
  <c r="N2116" i="6"/>
  <c r="M2116" i="6"/>
  <c r="T2115" i="6" a="1"/>
  <c r="T2115" i="6" s="1"/>
  <c r="S2115" i="6" a="1"/>
  <c r="S2115" i="6" s="1"/>
  <c r="R2115" i="6"/>
  <c r="Q2115" i="6"/>
  <c r="P2115" i="6"/>
  <c r="O2115" i="6"/>
  <c r="N2115" i="6"/>
  <c r="M2115" i="6"/>
  <c r="T2114" i="6" a="1"/>
  <c r="T2114" i="6" s="1"/>
  <c r="S2114" i="6" a="1"/>
  <c r="S2114" i="6" s="1"/>
  <c r="R2114" i="6"/>
  <c r="Q2114" i="6"/>
  <c r="P2114" i="6"/>
  <c r="O2114" i="6"/>
  <c r="N2114" i="6"/>
  <c r="M2114" i="6"/>
  <c r="T2113" i="6" a="1"/>
  <c r="T2113" i="6" s="1"/>
  <c r="S2113" i="6" a="1"/>
  <c r="S2113" i="6" s="1"/>
  <c r="R2113" i="6"/>
  <c r="Q2113" i="6"/>
  <c r="P2113" i="6"/>
  <c r="O2113" i="6"/>
  <c r="N2113" i="6"/>
  <c r="M2113" i="6"/>
  <c r="T2112" i="6" a="1"/>
  <c r="T2112" i="6" s="1"/>
  <c r="S2112" i="6" a="1"/>
  <c r="S2112" i="6" s="1"/>
  <c r="R2112" i="6"/>
  <c r="Q2112" i="6"/>
  <c r="P2112" i="6"/>
  <c r="O2112" i="6"/>
  <c r="N2112" i="6"/>
  <c r="M2112" i="6"/>
  <c r="T2111" i="6" a="1"/>
  <c r="T2111" i="6" s="1"/>
  <c r="S2111" i="6" a="1"/>
  <c r="S2111" i="6" s="1"/>
  <c r="R2111" i="6"/>
  <c r="Q2111" i="6"/>
  <c r="P2111" i="6"/>
  <c r="O2111" i="6"/>
  <c r="N2111" i="6"/>
  <c r="M2111" i="6"/>
  <c r="T2110" i="6" a="1"/>
  <c r="T2110" i="6" s="1"/>
  <c r="S2110" i="6" a="1"/>
  <c r="S2110" i="6" s="1"/>
  <c r="R2110" i="6"/>
  <c r="Q2110" i="6"/>
  <c r="P2110" i="6"/>
  <c r="O2110" i="6"/>
  <c r="N2110" i="6"/>
  <c r="M2110" i="6"/>
  <c r="T2109" i="6" a="1"/>
  <c r="T2109" i="6" s="1"/>
  <c r="S2109" i="6" a="1"/>
  <c r="S2109" i="6" s="1"/>
  <c r="R2109" i="6"/>
  <c r="Q2109" i="6"/>
  <c r="P2109" i="6"/>
  <c r="O2109" i="6"/>
  <c r="N2109" i="6"/>
  <c r="M2109" i="6"/>
  <c r="T2108" i="6" a="1"/>
  <c r="T2108" i="6" s="1"/>
  <c r="S2108" i="6" a="1"/>
  <c r="S2108" i="6" s="1"/>
  <c r="R2108" i="6"/>
  <c r="Q2108" i="6"/>
  <c r="P2108" i="6"/>
  <c r="O2108" i="6"/>
  <c r="N2108" i="6"/>
  <c r="M2108" i="6"/>
  <c r="T2107" i="6" a="1"/>
  <c r="T2107" i="6" s="1"/>
  <c r="S2107" i="6" a="1"/>
  <c r="S2107" i="6" s="1"/>
  <c r="R2107" i="6"/>
  <c r="Q2107" i="6"/>
  <c r="P2107" i="6"/>
  <c r="O2107" i="6"/>
  <c r="N2107" i="6"/>
  <c r="M2107" i="6"/>
  <c r="T2106" i="6" a="1"/>
  <c r="T2106" i="6" s="1"/>
  <c r="S2106" i="6" a="1"/>
  <c r="S2106" i="6" s="1"/>
  <c r="R2106" i="6"/>
  <c r="Q2106" i="6"/>
  <c r="P2106" i="6"/>
  <c r="O2106" i="6"/>
  <c r="N2106" i="6"/>
  <c r="M2106" i="6"/>
  <c r="T2105" i="6" a="1"/>
  <c r="T2105" i="6" s="1"/>
  <c r="S2105" i="6" a="1"/>
  <c r="S2105" i="6" s="1"/>
  <c r="R2105" i="6"/>
  <c r="Q2105" i="6"/>
  <c r="P2105" i="6"/>
  <c r="O2105" i="6"/>
  <c r="N2105" i="6"/>
  <c r="M2105" i="6"/>
  <c r="T2104" i="6" a="1"/>
  <c r="T2104" i="6" s="1"/>
  <c r="S2104" i="6" a="1"/>
  <c r="S2104" i="6" s="1"/>
  <c r="R2104" i="6"/>
  <c r="Q2104" i="6"/>
  <c r="P2104" i="6"/>
  <c r="O2104" i="6"/>
  <c r="N2104" i="6"/>
  <c r="M2104" i="6"/>
  <c r="T2103" i="6" a="1"/>
  <c r="T2103" i="6" s="1"/>
  <c r="S2103" i="6" a="1"/>
  <c r="S2103" i="6" s="1"/>
  <c r="R2103" i="6"/>
  <c r="Q2103" i="6"/>
  <c r="P2103" i="6"/>
  <c r="O2103" i="6"/>
  <c r="N2103" i="6"/>
  <c r="M2103" i="6"/>
  <c r="T2102" i="6" a="1"/>
  <c r="T2102" i="6" s="1"/>
  <c r="S2102" i="6" a="1"/>
  <c r="S2102" i="6" s="1"/>
  <c r="R2102" i="6"/>
  <c r="Q2102" i="6"/>
  <c r="P2102" i="6"/>
  <c r="O2102" i="6"/>
  <c r="N2102" i="6"/>
  <c r="M2102" i="6"/>
  <c r="T2101" i="6" a="1"/>
  <c r="T2101" i="6" s="1"/>
  <c r="S2101" i="6" a="1"/>
  <c r="S2101" i="6" s="1"/>
  <c r="R2101" i="6"/>
  <c r="Q2101" i="6"/>
  <c r="P2101" i="6"/>
  <c r="O2101" i="6"/>
  <c r="N2101" i="6"/>
  <c r="M2101" i="6"/>
  <c r="T2100" i="6" a="1"/>
  <c r="T2100" i="6" s="1"/>
  <c r="S2100" i="6" a="1"/>
  <c r="S2100" i="6" s="1"/>
  <c r="R2100" i="6"/>
  <c r="Q2100" i="6"/>
  <c r="P2100" i="6"/>
  <c r="O2100" i="6"/>
  <c r="N2100" i="6"/>
  <c r="M2100" i="6"/>
  <c r="T2099" i="6" a="1"/>
  <c r="T2099" i="6" s="1"/>
  <c r="S2099" i="6" a="1"/>
  <c r="S2099" i="6" s="1"/>
  <c r="R2099" i="6"/>
  <c r="Q2099" i="6"/>
  <c r="P2099" i="6"/>
  <c r="O2099" i="6"/>
  <c r="N2099" i="6"/>
  <c r="M2099" i="6"/>
  <c r="T2098" i="6" a="1"/>
  <c r="T2098" i="6" s="1"/>
  <c r="S2098" i="6" a="1"/>
  <c r="S2098" i="6" s="1"/>
  <c r="R2098" i="6"/>
  <c r="Q2098" i="6"/>
  <c r="P2098" i="6"/>
  <c r="O2098" i="6"/>
  <c r="N2098" i="6"/>
  <c r="M2098" i="6"/>
  <c r="T2097" i="6" a="1"/>
  <c r="T2097" i="6" s="1"/>
  <c r="S2097" i="6" a="1"/>
  <c r="S2097" i="6" s="1"/>
  <c r="R2097" i="6"/>
  <c r="Q2097" i="6"/>
  <c r="P2097" i="6"/>
  <c r="O2097" i="6"/>
  <c r="N2097" i="6"/>
  <c r="M2097" i="6"/>
  <c r="T2096" i="6" a="1"/>
  <c r="T2096" i="6" s="1"/>
  <c r="S2096" i="6" a="1"/>
  <c r="S2096" i="6" s="1"/>
  <c r="R2096" i="6"/>
  <c r="Q2096" i="6"/>
  <c r="P2096" i="6"/>
  <c r="O2096" i="6"/>
  <c r="N2096" i="6"/>
  <c r="M2096" i="6"/>
  <c r="T2095" i="6" a="1"/>
  <c r="T2095" i="6" s="1"/>
  <c r="S2095" i="6" a="1"/>
  <c r="S2095" i="6" s="1"/>
  <c r="R2095" i="6"/>
  <c r="Q2095" i="6"/>
  <c r="P2095" i="6"/>
  <c r="O2095" i="6"/>
  <c r="N2095" i="6"/>
  <c r="M2095" i="6"/>
  <c r="T2094" i="6" a="1"/>
  <c r="T2094" i="6" s="1"/>
  <c r="S2094" i="6" a="1"/>
  <c r="S2094" i="6" s="1"/>
  <c r="R2094" i="6"/>
  <c r="Q2094" i="6"/>
  <c r="P2094" i="6"/>
  <c r="O2094" i="6"/>
  <c r="N2094" i="6"/>
  <c r="M2094" i="6"/>
  <c r="T2093" i="6" a="1"/>
  <c r="T2093" i="6" s="1"/>
  <c r="S2093" i="6" a="1"/>
  <c r="S2093" i="6" s="1"/>
  <c r="R2093" i="6"/>
  <c r="Q2093" i="6"/>
  <c r="P2093" i="6"/>
  <c r="O2093" i="6"/>
  <c r="N2093" i="6"/>
  <c r="M2093" i="6"/>
  <c r="T2092" i="6" a="1"/>
  <c r="T2092" i="6" s="1"/>
  <c r="S2092" i="6" a="1"/>
  <c r="S2092" i="6" s="1"/>
  <c r="R2092" i="6"/>
  <c r="Q2092" i="6"/>
  <c r="P2092" i="6"/>
  <c r="O2092" i="6"/>
  <c r="N2092" i="6"/>
  <c r="M2092" i="6"/>
  <c r="T2091" i="6" a="1"/>
  <c r="T2091" i="6" s="1"/>
  <c r="S2091" i="6" a="1"/>
  <c r="S2091" i="6" s="1"/>
  <c r="R2091" i="6"/>
  <c r="Q2091" i="6"/>
  <c r="P2091" i="6"/>
  <c r="O2091" i="6"/>
  <c r="N2091" i="6"/>
  <c r="M2091" i="6"/>
  <c r="T2090" i="6" a="1"/>
  <c r="T2090" i="6" s="1"/>
  <c r="S2090" i="6" a="1"/>
  <c r="S2090" i="6" s="1"/>
  <c r="R2090" i="6"/>
  <c r="Q2090" i="6"/>
  <c r="P2090" i="6"/>
  <c r="O2090" i="6"/>
  <c r="N2090" i="6"/>
  <c r="M2090" i="6"/>
  <c r="T2089" i="6" a="1"/>
  <c r="T2089" i="6" s="1"/>
  <c r="S2089" i="6" a="1"/>
  <c r="S2089" i="6" s="1"/>
  <c r="R2089" i="6"/>
  <c r="Q2089" i="6"/>
  <c r="P2089" i="6"/>
  <c r="O2089" i="6"/>
  <c r="N2089" i="6"/>
  <c r="M2089" i="6"/>
  <c r="T2088" i="6" a="1"/>
  <c r="T2088" i="6" s="1"/>
  <c r="S2088" i="6" a="1"/>
  <c r="S2088" i="6" s="1"/>
  <c r="R2088" i="6"/>
  <c r="Q2088" i="6"/>
  <c r="P2088" i="6"/>
  <c r="O2088" i="6"/>
  <c r="N2088" i="6"/>
  <c r="M2088" i="6"/>
  <c r="T2087" i="6" a="1"/>
  <c r="T2087" i="6" s="1"/>
  <c r="S2087" i="6" a="1"/>
  <c r="S2087" i="6" s="1"/>
  <c r="R2087" i="6"/>
  <c r="Q2087" i="6"/>
  <c r="P2087" i="6"/>
  <c r="O2087" i="6"/>
  <c r="N2087" i="6"/>
  <c r="M2087" i="6"/>
  <c r="T2086" i="6" a="1"/>
  <c r="T2086" i="6" s="1"/>
  <c r="S2086" i="6" a="1"/>
  <c r="S2086" i="6" s="1"/>
  <c r="R2086" i="6"/>
  <c r="Q2086" i="6"/>
  <c r="P2086" i="6"/>
  <c r="O2086" i="6"/>
  <c r="N2086" i="6"/>
  <c r="M2086" i="6"/>
  <c r="T2085" i="6" a="1"/>
  <c r="T2085" i="6" s="1"/>
  <c r="S2085" i="6" a="1"/>
  <c r="S2085" i="6" s="1"/>
  <c r="R2085" i="6"/>
  <c r="Q2085" i="6"/>
  <c r="P2085" i="6"/>
  <c r="O2085" i="6"/>
  <c r="N2085" i="6"/>
  <c r="M2085" i="6"/>
  <c r="T2084" i="6" a="1"/>
  <c r="T2084" i="6" s="1"/>
  <c r="S2084" i="6" a="1"/>
  <c r="S2084" i="6" s="1"/>
  <c r="R2084" i="6"/>
  <c r="Q2084" i="6"/>
  <c r="P2084" i="6"/>
  <c r="O2084" i="6"/>
  <c r="N2084" i="6"/>
  <c r="M2084" i="6"/>
  <c r="T2083" i="6" a="1"/>
  <c r="T2083" i="6" s="1"/>
  <c r="S2083" i="6" a="1"/>
  <c r="S2083" i="6" s="1"/>
  <c r="R2083" i="6"/>
  <c r="Q2083" i="6"/>
  <c r="P2083" i="6"/>
  <c r="O2083" i="6"/>
  <c r="N2083" i="6"/>
  <c r="M2083" i="6"/>
  <c r="T2082" i="6" a="1"/>
  <c r="T2082" i="6" s="1"/>
  <c r="S2082" i="6" a="1"/>
  <c r="S2082" i="6" s="1"/>
  <c r="R2082" i="6"/>
  <c r="Q2082" i="6"/>
  <c r="P2082" i="6"/>
  <c r="O2082" i="6"/>
  <c r="N2082" i="6"/>
  <c r="M2082" i="6"/>
  <c r="T2081" i="6" a="1"/>
  <c r="T2081" i="6" s="1"/>
  <c r="S2081" i="6" a="1"/>
  <c r="S2081" i="6" s="1"/>
  <c r="R2081" i="6"/>
  <c r="Q2081" i="6"/>
  <c r="P2081" i="6"/>
  <c r="O2081" i="6"/>
  <c r="N2081" i="6"/>
  <c r="M2081" i="6"/>
  <c r="T2080" i="6" a="1"/>
  <c r="T2080" i="6" s="1"/>
  <c r="S2080" i="6" a="1"/>
  <c r="S2080" i="6" s="1"/>
  <c r="R2080" i="6"/>
  <c r="Q2080" i="6"/>
  <c r="P2080" i="6"/>
  <c r="O2080" i="6"/>
  <c r="N2080" i="6"/>
  <c r="M2080" i="6"/>
  <c r="T2079" i="6" a="1"/>
  <c r="T2079" i="6" s="1"/>
  <c r="S2079" i="6" a="1"/>
  <c r="S2079" i="6" s="1"/>
  <c r="R2079" i="6"/>
  <c r="Q2079" i="6"/>
  <c r="P2079" i="6"/>
  <c r="O2079" i="6"/>
  <c r="N2079" i="6"/>
  <c r="M2079" i="6"/>
  <c r="T2078" i="6" a="1"/>
  <c r="T2078" i="6" s="1"/>
  <c r="S2078" i="6" a="1"/>
  <c r="S2078" i="6" s="1"/>
  <c r="R2078" i="6"/>
  <c r="Q2078" i="6"/>
  <c r="P2078" i="6"/>
  <c r="O2078" i="6"/>
  <c r="N2078" i="6"/>
  <c r="M2078" i="6"/>
  <c r="T2077" i="6" a="1"/>
  <c r="T2077" i="6" s="1"/>
  <c r="S2077" i="6" a="1"/>
  <c r="S2077" i="6" s="1"/>
  <c r="R2077" i="6"/>
  <c r="Q2077" i="6"/>
  <c r="P2077" i="6"/>
  <c r="O2077" i="6"/>
  <c r="N2077" i="6"/>
  <c r="M2077" i="6"/>
  <c r="T2076" i="6" a="1"/>
  <c r="T2076" i="6" s="1"/>
  <c r="S2076" i="6" a="1"/>
  <c r="S2076" i="6" s="1"/>
  <c r="R2076" i="6"/>
  <c r="Q2076" i="6"/>
  <c r="P2076" i="6"/>
  <c r="O2076" i="6"/>
  <c r="N2076" i="6"/>
  <c r="M2076" i="6"/>
  <c r="T2075" i="6" a="1"/>
  <c r="T2075" i="6" s="1"/>
  <c r="S2075" i="6" a="1"/>
  <c r="S2075" i="6" s="1"/>
  <c r="R2075" i="6"/>
  <c r="Q2075" i="6"/>
  <c r="P2075" i="6"/>
  <c r="O2075" i="6"/>
  <c r="N2075" i="6"/>
  <c r="M2075" i="6"/>
  <c r="T2074" i="6" a="1"/>
  <c r="T2074" i="6" s="1"/>
  <c r="S2074" i="6" a="1"/>
  <c r="S2074" i="6" s="1"/>
  <c r="R2074" i="6"/>
  <c r="Q2074" i="6"/>
  <c r="P2074" i="6"/>
  <c r="O2074" i="6"/>
  <c r="N2074" i="6"/>
  <c r="M2074" i="6"/>
  <c r="T2073" i="6" a="1"/>
  <c r="T2073" i="6" s="1"/>
  <c r="S2073" i="6" a="1"/>
  <c r="S2073" i="6" s="1"/>
  <c r="R2073" i="6"/>
  <c r="Q2073" i="6"/>
  <c r="P2073" i="6"/>
  <c r="O2073" i="6"/>
  <c r="N2073" i="6"/>
  <c r="M2073" i="6"/>
  <c r="T2072" i="6" a="1"/>
  <c r="T2072" i="6" s="1"/>
  <c r="S2072" i="6" a="1"/>
  <c r="S2072" i="6" s="1"/>
  <c r="R2072" i="6"/>
  <c r="Q2072" i="6"/>
  <c r="P2072" i="6"/>
  <c r="O2072" i="6"/>
  <c r="N2072" i="6"/>
  <c r="M2072" i="6"/>
  <c r="T2071" i="6" a="1"/>
  <c r="T2071" i="6" s="1"/>
  <c r="S2071" i="6" a="1"/>
  <c r="S2071" i="6" s="1"/>
  <c r="R2071" i="6"/>
  <c r="Q2071" i="6"/>
  <c r="P2071" i="6"/>
  <c r="O2071" i="6"/>
  <c r="N2071" i="6"/>
  <c r="M2071" i="6"/>
  <c r="T2070" i="6" a="1"/>
  <c r="T2070" i="6" s="1"/>
  <c r="S2070" i="6" a="1"/>
  <c r="S2070" i="6" s="1"/>
  <c r="R2070" i="6"/>
  <c r="Q2070" i="6"/>
  <c r="P2070" i="6"/>
  <c r="O2070" i="6"/>
  <c r="N2070" i="6"/>
  <c r="M2070" i="6"/>
  <c r="T2069" i="6" a="1"/>
  <c r="T2069" i="6" s="1"/>
  <c r="S2069" i="6" a="1"/>
  <c r="S2069" i="6" s="1"/>
  <c r="R2069" i="6"/>
  <c r="Q2069" i="6"/>
  <c r="P2069" i="6"/>
  <c r="O2069" i="6"/>
  <c r="N2069" i="6"/>
  <c r="M2069" i="6"/>
  <c r="T2068" i="6" a="1"/>
  <c r="T2068" i="6" s="1"/>
  <c r="S2068" i="6" a="1"/>
  <c r="S2068" i="6" s="1"/>
  <c r="R2068" i="6"/>
  <c r="Q2068" i="6"/>
  <c r="P2068" i="6"/>
  <c r="O2068" i="6"/>
  <c r="N2068" i="6"/>
  <c r="M2068" i="6"/>
  <c r="T2067" i="6" a="1"/>
  <c r="T2067" i="6" s="1"/>
  <c r="S2067" i="6" a="1"/>
  <c r="S2067" i="6" s="1"/>
  <c r="R2067" i="6"/>
  <c r="Q2067" i="6"/>
  <c r="P2067" i="6"/>
  <c r="O2067" i="6"/>
  <c r="N2067" i="6"/>
  <c r="M2067" i="6"/>
  <c r="T2066" i="6" a="1"/>
  <c r="T2066" i="6" s="1"/>
  <c r="S2066" i="6" a="1"/>
  <c r="S2066" i="6" s="1"/>
  <c r="R2066" i="6"/>
  <c r="Q2066" i="6"/>
  <c r="P2066" i="6"/>
  <c r="O2066" i="6"/>
  <c r="N2066" i="6"/>
  <c r="M2066" i="6"/>
  <c r="T2065" i="6" a="1"/>
  <c r="T2065" i="6" s="1"/>
  <c r="S2065" i="6" a="1"/>
  <c r="S2065" i="6" s="1"/>
  <c r="R2065" i="6"/>
  <c r="Q2065" i="6"/>
  <c r="P2065" i="6"/>
  <c r="O2065" i="6"/>
  <c r="N2065" i="6"/>
  <c r="M2065" i="6"/>
  <c r="T2064" i="6" a="1"/>
  <c r="T2064" i="6" s="1"/>
  <c r="S2064" i="6" a="1"/>
  <c r="S2064" i="6" s="1"/>
  <c r="R2064" i="6"/>
  <c r="Q2064" i="6"/>
  <c r="P2064" i="6"/>
  <c r="O2064" i="6"/>
  <c r="N2064" i="6"/>
  <c r="M2064" i="6"/>
  <c r="T2063" i="6" a="1"/>
  <c r="T2063" i="6" s="1"/>
  <c r="S2063" i="6" a="1"/>
  <c r="S2063" i="6" s="1"/>
  <c r="R2063" i="6"/>
  <c r="Q2063" i="6"/>
  <c r="P2063" i="6"/>
  <c r="O2063" i="6"/>
  <c r="N2063" i="6"/>
  <c r="M2063" i="6"/>
  <c r="T2062" i="6" a="1"/>
  <c r="T2062" i="6" s="1"/>
  <c r="S2062" i="6" a="1"/>
  <c r="S2062" i="6" s="1"/>
  <c r="R2062" i="6"/>
  <c r="Q2062" i="6"/>
  <c r="P2062" i="6"/>
  <c r="O2062" i="6"/>
  <c r="N2062" i="6"/>
  <c r="M2062" i="6"/>
  <c r="T2061" i="6" a="1"/>
  <c r="T2061" i="6" s="1"/>
  <c r="S2061" i="6" a="1"/>
  <c r="S2061" i="6" s="1"/>
  <c r="R2061" i="6"/>
  <c r="Q2061" i="6"/>
  <c r="P2061" i="6"/>
  <c r="O2061" i="6"/>
  <c r="N2061" i="6"/>
  <c r="M2061" i="6"/>
  <c r="T2060" i="6" a="1"/>
  <c r="T2060" i="6" s="1"/>
  <c r="S2060" i="6" a="1"/>
  <c r="S2060" i="6" s="1"/>
  <c r="R2060" i="6"/>
  <c r="Q2060" i="6"/>
  <c r="P2060" i="6"/>
  <c r="O2060" i="6"/>
  <c r="N2060" i="6"/>
  <c r="M2060" i="6"/>
  <c r="T2059" i="6" a="1"/>
  <c r="T2059" i="6" s="1"/>
  <c r="S2059" i="6" a="1"/>
  <c r="S2059" i="6" s="1"/>
  <c r="R2059" i="6"/>
  <c r="Q2059" i="6"/>
  <c r="P2059" i="6"/>
  <c r="O2059" i="6"/>
  <c r="N2059" i="6"/>
  <c r="M2059" i="6"/>
  <c r="T2058" i="6" a="1"/>
  <c r="T2058" i="6" s="1"/>
  <c r="S2058" i="6" a="1"/>
  <c r="S2058" i="6" s="1"/>
  <c r="R2058" i="6"/>
  <c r="Q2058" i="6"/>
  <c r="P2058" i="6"/>
  <c r="O2058" i="6"/>
  <c r="N2058" i="6"/>
  <c r="M2058" i="6"/>
  <c r="T2057" i="6" a="1"/>
  <c r="T2057" i="6" s="1"/>
  <c r="S2057" i="6" a="1"/>
  <c r="S2057" i="6" s="1"/>
  <c r="R2057" i="6"/>
  <c r="Q2057" i="6"/>
  <c r="P2057" i="6"/>
  <c r="O2057" i="6"/>
  <c r="N2057" i="6"/>
  <c r="M2057" i="6"/>
  <c r="T2056" i="6" a="1"/>
  <c r="T2056" i="6" s="1"/>
  <c r="S2056" i="6" a="1"/>
  <c r="S2056" i="6" s="1"/>
  <c r="R2056" i="6"/>
  <c r="Q2056" i="6"/>
  <c r="P2056" i="6"/>
  <c r="O2056" i="6"/>
  <c r="N2056" i="6"/>
  <c r="M2056" i="6"/>
  <c r="T2055" i="6" a="1"/>
  <c r="T2055" i="6" s="1"/>
  <c r="S2055" i="6" a="1"/>
  <c r="S2055" i="6" s="1"/>
  <c r="R2055" i="6"/>
  <c r="Q2055" i="6"/>
  <c r="P2055" i="6"/>
  <c r="O2055" i="6"/>
  <c r="N2055" i="6"/>
  <c r="M2055" i="6"/>
  <c r="T2054" i="6" a="1"/>
  <c r="T2054" i="6" s="1"/>
  <c r="S2054" i="6" a="1"/>
  <c r="S2054" i="6" s="1"/>
  <c r="R2054" i="6"/>
  <c r="Q2054" i="6"/>
  <c r="P2054" i="6"/>
  <c r="O2054" i="6"/>
  <c r="N2054" i="6"/>
  <c r="M2054" i="6"/>
  <c r="T2053" i="6" a="1"/>
  <c r="T2053" i="6" s="1"/>
  <c r="S2053" i="6" a="1"/>
  <c r="S2053" i="6" s="1"/>
  <c r="R2053" i="6"/>
  <c r="Q2053" i="6"/>
  <c r="P2053" i="6"/>
  <c r="O2053" i="6"/>
  <c r="N2053" i="6"/>
  <c r="M2053" i="6"/>
  <c r="T2052" i="6" a="1"/>
  <c r="T2052" i="6" s="1"/>
  <c r="S2052" i="6" a="1"/>
  <c r="S2052" i="6" s="1"/>
  <c r="R2052" i="6"/>
  <c r="Q2052" i="6"/>
  <c r="P2052" i="6"/>
  <c r="O2052" i="6"/>
  <c r="N2052" i="6"/>
  <c r="M2052" i="6"/>
  <c r="T2051" i="6" a="1"/>
  <c r="T2051" i="6" s="1"/>
  <c r="S2051" i="6" a="1"/>
  <c r="S2051" i="6" s="1"/>
  <c r="R2051" i="6"/>
  <c r="Q2051" i="6"/>
  <c r="P2051" i="6"/>
  <c r="O2051" i="6"/>
  <c r="N2051" i="6"/>
  <c r="M2051" i="6"/>
  <c r="T2050" i="6" a="1"/>
  <c r="T2050" i="6" s="1"/>
  <c r="S2050" i="6" a="1"/>
  <c r="S2050" i="6" s="1"/>
  <c r="R2050" i="6"/>
  <c r="Q2050" i="6"/>
  <c r="P2050" i="6"/>
  <c r="O2050" i="6"/>
  <c r="N2050" i="6"/>
  <c r="M2050" i="6"/>
  <c r="T2049" i="6" a="1"/>
  <c r="T2049" i="6" s="1"/>
  <c r="S2049" i="6" a="1"/>
  <c r="S2049" i="6" s="1"/>
  <c r="R2049" i="6"/>
  <c r="Q2049" i="6"/>
  <c r="P2049" i="6"/>
  <c r="O2049" i="6"/>
  <c r="N2049" i="6"/>
  <c r="M2049" i="6"/>
  <c r="T2048" i="6" a="1"/>
  <c r="T2048" i="6" s="1"/>
  <c r="S2048" i="6" a="1"/>
  <c r="S2048" i="6" s="1"/>
  <c r="R2048" i="6"/>
  <c r="Q2048" i="6"/>
  <c r="P2048" i="6"/>
  <c r="O2048" i="6"/>
  <c r="N2048" i="6"/>
  <c r="M2048" i="6"/>
  <c r="T2047" i="6" a="1"/>
  <c r="T2047" i="6" s="1"/>
  <c r="S2047" i="6" a="1"/>
  <c r="S2047" i="6" s="1"/>
  <c r="R2047" i="6"/>
  <c r="Q2047" i="6"/>
  <c r="P2047" i="6"/>
  <c r="O2047" i="6"/>
  <c r="N2047" i="6"/>
  <c r="M2047" i="6"/>
  <c r="T2046" i="6" a="1"/>
  <c r="T2046" i="6" s="1"/>
  <c r="S2046" i="6" a="1"/>
  <c r="S2046" i="6" s="1"/>
  <c r="R2046" i="6"/>
  <c r="Q2046" i="6"/>
  <c r="P2046" i="6"/>
  <c r="O2046" i="6"/>
  <c r="N2046" i="6"/>
  <c r="M2046" i="6"/>
  <c r="T2045" i="6" a="1"/>
  <c r="T2045" i="6" s="1"/>
  <c r="S2045" i="6" a="1"/>
  <c r="S2045" i="6" s="1"/>
  <c r="R2045" i="6"/>
  <c r="Q2045" i="6"/>
  <c r="P2045" i="6"/>
  <c r="O2045" i="6"/>
  <c r="N2045" i="6"/>
  <c r="M2045" i="6"/>
  <c r="T2044" i="6" a="1"/>
  <c r="T2044" i="6" s="1"/>
  <c r="S2044" i="6" a="1"/>
  <c r="S2044" i="6" s="1"/>
  <c r="R2044" i="6"/>
  <c r="Q2044" i="6"/>
  <c r="P2044" i="6"/>
  <c r="O2044" i="6"/>
  <c r="N2044" i="6"/>
  <c r="M2044" i="6"/>
  <c r="T2043" i="6" a="1"/>
  <c r="T2043" i="6" s="1"/>
  <c r="S2043" i="6" a="1"/>
  <c r="S2043" i="6" s="1"/>
  <c r="R2043" i="6"/>
  <c r="Q2043" i="6"/>
  <c r="P2043" i="6"/>
  <c r="O2043" i="6"/>
  <c r="N2043" i="6"/>
  <c r="M2043" i="6"/>
  <c r="T2042" i="6" a="1"/>
  <c r="T2042" i="6" s="1"/>
  <c r="S2042" i="6" a="1"/>
  <c r="S2042" i="6" s="1"/>
  <c r="R2042" i="6"/>
  <c r="Q2042" i="6"/>
  <c r="P2042" i="6"/>
  <c r="O2042" i="6"/>
  <c r="N2042" i="6"/>
  <c r="M2042" i="6"/>
  <c r="T2041" i="6" a="1"/>
  <c r="T2041" i="6" s="1"/>
  <c r="S2041" i="6" a="1"/>
  <c r="S2041" i="6" s="1"/>
  <c r="R2041" i="6"/>
  <c r="Q2041" i="6"/>
  <c r="P2041" i="6"/>
  <c r="O2041" i="6"/>
  <c r="N2041" i="6"/>
  <c r="M2041" i="6"/>
  <c r="T2040" i="6" a="1"/>
  <c r="T2040" i="6" s="1"/>
  <c r="S2040" i="6" a="1"/>
  <c r="S2040" i="6" s="1"/>
  <c r="R2040" i="6"/>
  <c r="Q2040" i="6"/>
  <c r="P2040" i="6"/>
  <c r="O2040" i="6"/>
  <c r="N2040" i="6"/>
  <c r="M2040" i="6"/>
  <c r="T2039" i="6" a="1"/>
  <c r="T2039" i="6" s="1"/>
  <c r="S2039" i="6" a="1"/>
  <c r="S2039" i="6" s="1"/>
  <c r="R2039" i="6"/>
  <c r="Q2039" i="6"/>
  <c r="P2039" i="6"/>
  <c r="O2039" i="6"/>
  <c r="N2039" i="6"/>
  <c r="M2039" i="6"/>
  <c r="T2038" i="6" a="1"/>
  <c r="T2038" i="6" s="1"/>
  <c r="S2038" i="6" a="1"/>
  <c r="S2038" i="6" s="1"/>
  <c r="R2038" i="6"/>
  <c r="Q2038" i="6"/>
  <c r="P2038" i="6"/>
  <c r="O2038" i="6"/>
  <c r="N2038" i="6"/>
  <c r="M2038" i="6"/>
  <c r="T2037" i="6" a="1"/>
  <c r="T2037" i="6" s="1"/>
  <c r="S2037" i="6" a="1"/>
  <c r="S2037" i="6" s="1"/>
  <c r="R2037" i="6"/>
  <c r="Q2037" i="6"/>
  <c r="P2037" i="6"/>
  <c r="O2037" i="6"/>
  <c r="N2037" i="6"/>
  <c r="M2037" i="6"/>
  <c r="T2036" i="6" a="1"/>
  <c r="T2036" i="6" s="1"/>
  <c r="S2036" i="6" a="1"/>
  <c r="S2036" i="6" s="1"/>
  <c r="R2036" i="6"/>
  <c r="Q2036" i="6"/>
  <c r="P2036" i="6"/>
  <c r="O2036" i="6"/>
  <c r="N2036" i="6"/>
  <c r="M2036" i="6"/>
  <c r="T2035" i="6" a="1"/>
  <c r="T2035" i="6" s="1"/>
  <c r="S2035" i="6" a="1"/>
  <c r="S2035" i="6" s="1"/>
  <c r="R2035" i="6"/>
  <c r="Q2035" i="6"/>
  <c r="P2035" i="6"/>
  <c r="O2035" i="6"/>
  <c r="N2035" i="6"/>
  <c r="M2035" i="6"/>
  <c r="T2034" i="6" a="1"/>
  <c r="T2034" i="6" s="1"/>
  <c r="S2034" i="6" a="1"/>
  <c r="S2034" i="6" s="1"/>
  <c r="R2034" i="6"/>
  <c r="Q2034" i="6"/>
  <c r="P2034" i="6"/>
  <c r="O2034" i="6"/>
  <c r="N2034" i="6"/>
  <c r="M2034" i="6"/>
  <c r="T2033" i="6" a="1"/>
  <c r="T2033" i="6" s="1"/>
  <c r="S2033" i="6" a="1"/>
  <c r="S2033" i="6" s="1"/>
  <c r="R2033" i="6"/>
  <c r="Q2033" i="6"/>
  <c r="P2033" i="6"/>
  <c r="O2033" i="6"/>
  <c r="N2033" i="6"/>
  <c r="M2033" i="6"/>
  <c r="T2032" i="6" a="1"/>
  <c r="T2032" i="6" s="1"/>
  <c r="S2032" i="6" a="1"/>
  <c r="S2032" i="6" s="1"/>
  <c r="R2032" i="6"/>
  <c r="Q2032" i="6"/>
  <c r="P2032" i="6"/>
  <c r="O2032" i="6"/>
  <c r="N2032" i="6"/>
  <c r="M2032" i="6"/>
  <c r="T2031" i="6" a="1"/>
  <c r="T2031" i="6" s="1"/>
  <c r="S2031" i="6" a="1"/>
  <c r="S2031" i="6" s="1"/>
  <c r="R2031" i="6"/>
  <c r="Q2031" i="6"/>
  <c r="P2031" i="6"/>
  <c r="O2031" i="6"/>
  <c r="N2031" i="6"/>
  <c r="M2031" i="6"/>
  <c r="T2030" i="6" a="1"/>
  <c r="T2030" i="6" s="1"/>
  <c r="S2030" i="6" a="1"/>
  <c r="S2030" i="6" s="1"/>
  <c r="R2030" i="6"/>
  <c r="Q2030" i="6"/>
  <c r="P2030" i="6"/>
  <c r="O2030" i="6"/>
  <c r="N2030" i="6"/>
  <c r="M2030" i="6"/>
  <c r="T2029" i="6" a="1"/>
  <c r="T2029" i="6" s="1"/>
  <c r="S2029" i="6" a="1"/>
  <c r="S2029" i="6" s="1"/>
  <c r="R2029" i="6"/>
  <c r="Q2029" i="6"/>
  <c r="P2029" i="6"/>
  <c r="O2029" i="6"/>
  <c r="N2029" i="6"/>
  <c r="M2029" i="6"/>
  <c r="T2028" i="6" a="1"/>
  <c r="T2028" i="6" s="1"/>
  <c r="S2028" i="6" a="1"/>
  <c r="S2028" i="6" s="1"/>
  <c r="R2028" i="6"/>
  <c r="Q2028" i="6"/>
  <c r="P2028" i="6"/>
  <c r="O2028" i="6"/>
  <c r="N2028" i="6"/>
  <c r="M2028" i="6"/>
  <c r="T2027" i="6" a="1"/>
  <c r="T2027" i="6" s="1"/>
  <c r="S2027" i="6" a="1"/>
  <c r="S2027" i="6" s="1"/>
  <c r="R2027" i="6"/>
  <c r="Q2027" i="6"/>
  <c r="P2027" i="6"/>
  <c r="O2027" i="6"/>
  <c r="N2027" i="6"/>
  <c r="M2027" i="6"/>
  <c r="T2026" i="6" a="1"/>
  <c r="T2026" i="6" s="1"/>
  <c r="S2026" i="6" a="1"/>
  <c r="S2026" i="6" s="1"/>
  <c r="R2026" i="6"/>
  <c r="Q2026" i="6"/>
  <c r="P2026" i="6"/>
  <c r="O2026" i="6"/>
  <c r="N2026" i="6"/>
  <c r="M2026" i="6"/>
  <c r="T2025" i="6" a="1"/>
  <c r="T2025" i="6" s="1"/>
  <c r="S2025" i="6" a="1"/>
  <c r="S2025" i="6" s="1"/>
  <c r="R2025" i="6"/>
  <c r="Q2025" i="6"/>
  <c r="P2025" i="6"/>
  <c r="O2025" i="6"/>
  <c r="N2025" i="6"/>
  <c r="M2025" i="6"/>
  <c r="T2024" i="6" a="1"/>
  <c r="T2024" i="6" s="1"/>
  <c r="S2024" i="6" a="1"/>
  <c r="S2024" i="6" s="1"/>
  <c r="R2024" i="6"/>
  <c r="Q2024" i="6"/>
  <c r="P2024" i="6"/>
  <c r="O2024" i="6"/>
  <c r="N2024" i="6"/>
  <c r="M2024" i="6"/>
  <c r="T2023" i="6" a="1"/>
  <c r="T2023" i="6" s="1"/>
  <c r="S2023" i="6" a="1"/>
  <c r="S2023" i="6" s="1"/>
  <c r="R2023" i="6"/>
  <c r="Q2023" i="6"/>
  <c r="P2023" i="6"/>
  <c r="O2023" i="6"/>
  <c r="N2023" i="6"/>
  <c r="M2023" i="6"/>
  <c r="T2022" i="6" a="1"/>
  <c r="T2022" i="6" s="1"/>
  <c r="S2022" i="6" a="1"/>
  <c r="S2022" i="6" s="1"/>
  <c r="R2022" i="6"/>
  <c r="Q2022" i="6"/>
  <c r="P2022" i="6"/>
  <c r="O2022" i="6"/>
  <c r="N2022" i="6"/>
  <c r="M2022" i="6"/>
  <c r="T2021" i="6" a="1"/>
  <c r="T2021" i="6" s="1"/>
  <c r="S2021" i="6" a="1"/>
  <c r="S2021" i="6" s="1"/>
  <c r="R2021" i="6"/>
  <c r="Q2021" i="6"/>
  <c r="P2021" i="6"/>
  <c r="O2021" i="6"/>
  <c r="N2021" i="6"/>
  <c r="M2021" i="6"/>
  <c r="T2020" i="6" a="1"/>
  <c r="T2020" i="6" s="1"/>
  <c r="S2020" i="6" a="1"/>
  <c r="S2020" i="6" s="1"/>
  <c r="R2020" i="6"/>
  <c r="Q2020" i="6"/>
  <c r="P2020" i="6"/>
  <c r="O2020" i="6"/>
  <c r="N2020" i="6"/>
  <c r="M2020" i="6"/>
  <c r="T2019" i="6" a="1"/>
  <c r="T2019" i="6" s="1"/>
  <c r="S2019" i="6" a="1"/>
  <c r="S2019" i="6" s="1"/>
  <c r="R2019" i="6"/>
  <c r="Q2019" i="6"/>
  <c r="P2019" i="6"/>
  <c r="O2019" i="6"/>
  <c r="N2019" i="6"/>
  <c r="M2019" i="6"/>
  <c r="T2018" i="6" a="1"/>
  <c r="T2018" i="6" s="1"/>
  <c r="S2018" i="6" a="1"/>
  <c r="S2018" i="6" s="1"/>
  <c r="R2018" i="6"/>
  <c r="Q2018" i="6"/>
  <c r="P2018" i="6"/>
  <c r="O2018" i="6"/>
  <c r="N2018" i="6"/>
  <c r="M2018" i="6"/>
  <c r="T2017" i="6" a="1"/>
  <c r="T2017" i="6" s="1"/>
  <c r="S2017" i="6" a="1"/>
  <c r="S2017" i="6" s="1"/>
  <c r="R2017" i="6"/>
  <c r="Q2017" i="6"/>
  <c r="P2017" i="6"/>
  <c r="O2017" i="6"/>
  <c r="N2017" i="6"/>
  <c r="M2017" i="6"/>
  <c r="T2016" i="6" a="1"/>
  <c r="T2016" i="6" s="1"/>
  <c r="S2016" i="6" a="1"/>
  <c r="S2016" i="6" s="1"/>
  <c r="R2016" i="6"/>
  <c r="Q2016" i="6"/>
  <c r="P2016" i="6"/>
  <c r="O2016" i="6"/>
  <c r="N2016" i="6"/>
  <c r="M2016" i="6"/>
  <c r="T2015" i="6" a="1"/>
  <c r="T2015" i="6" s="1"/>
  <c r="S2015" i="6" a="1"/>
  <c r="S2015" i="6" s="1"/>
  <c r="R2015" i="6"/>
  <c r="Q2015" i="6"/>
  <c r="P2015" i="6"/>
  <c r="O2015" i="6"/>
  <c r="N2015" i="6"/>
  <c r="M2015" i="6"/>
  <c r="T2014" i="6" a="1"/>
  <c r="T2014" i="6" s="1"/>
  <c r="S2014" i="6" a="1"/>
  <c r="S2014" i="6" s="1"/>
  <c r="R2014" i="6"/>
  <c r="Q2014" i="6"/>
  <c r="P2014" i="6"/>
  <c r="O2014" i="6"/>
  <c r="N2014" i="6"/>
  <c r="M2014" i="6"/>
  <c r="T2013" i="6" a="1"/>
  <c r="T2013" i="6" s="1"/>
  <c r="S2013" i="6" a="1"/>
  <c r="S2013" i="6" s="1"/>
  <c r="R2013" i="6"/>
  <c r="Q2013" i="6"/>
  <c r="P2013" i="6"/>
  <c r="O2013" i="6"/>
  <c r="N2013" i="6"/>
  <c r="M2013" i="6"/>
  <c r="T2012" i="6" a="1"/>
  <c r="T2012" i="6" s="1"/>
  <c r="S2012" i="6" a="1"/>
  <c r="S2012" i="6" s="1"/>
  <c r="R2012" i="6"/>
  <c r="Q2012" i="6"/>
  <c r="P2012" i="6"/>
  <c r="O2012" i="6"/>
  <c r="N2012" i="6"/>
  <c r="M2012" i="6"/>
  <c r="T2011" i="6" a="1"/>
  <c r="T2011" i="6" s="1"/>
  <c r="S2011" i="6" a="1"/>
  <c r="S2011" i="6" s="1"/>
  <c r="R2011" i="6"/>
  <c r="Q2011" i="6"/>
  <c r="P2011" i="6"/>
  <c r="O2011" i="6"/>
  <c r="N2011" i="6"/>
  <c r="M2011" i="6"/>
  <c r="T2010" i="6" a="1"/>
  <c r="T2010" i="6" s="1"/>
  <c r="S2010" i="6" a="1"/>
  <c r="S2010" i="6" s="1"/>
  <c r="R2010" i="6"/>
  <c r="Q2010" i="6"/>
  <c r="P2010" i="6"/>
  <c r="O2010" i="6"/>
  <c r="N2010" i="6"/>
  <c r="M2010" i="6"/>
  <c r="T2009" i="6" a="1"/>
  <c r="T2009" i="6" s="1"/>
  <c r="S2009" i="6" a="1"/>
  <c r="S2009" i="6" s="1"/>
  <c r="R2009" i="6"/>
  <c r="Q2009" i="6"/>
  <c r="P2009" i="6"/>
  <c r="O2009" i="6"/>
  <c r="N2009" i="6"/>
  <c r="M2009" i="6"/>
  <c r="T2008" i="6" a="1"/>
  <c r="T2008" i="6" s="1"/>
  <c r="S2008" i="6" a="1"/>
  <c r="S2008" i="6" s="1"/>
  <c r="R2008" i="6"/>
  <c r="Q2008" i="6"/>
  <c r="P2008" i="6"/>
  <c r="O2008" i="6"/>
  <c r="N2008" i="6"/>
  <c r="M2008" i="6"/>
  <c r="T2007" i="6" a="1"/>
  <c r="T2007" i="6" s="1"/>
  <c r="S2007" i="6" a="1"/>
  <c r="S2007" i="6" s="1"/>
  <c r="R2007" i="6"/>
  <c r="Q2007" i="6"/>
  <c r="P2007" i="6"/>
  <c r="O2007" i="6"/>
  <c r="N2007" i="6"/>
  <c r="M2007" i="6"/>
  <c r="T2006" i="6" a="1"/>
  <c r="T2006" i="6" s="1"/>
  <c r="S2006" i="6" a="1"/>
  <c r="S2006" i="6" s="1"/>
  <c r="R2006" i="6"/>
  <c r="Q2006" i="6"/>
  <c r="P2006" i="6"/>
  <c r="O2006" i="6"/>
  <c r="N2006" i="6"/>
  <c r="M2006" i="6"/>
  <c r="T2005" i="6" a="1"/>
  <c r="T2005" i="6" s="1"/>
  <c r="S2005" i="6" a="1"/>
  <c r="S2005" i="6" s="1"/>
  <c r="R2005" i="6"/>
  <c r="Q2005" i="6"/>
  <c r="P2005" i="6"/>
  <c r="O2005" i="6"/>
  <c r="N2005" i="6"/>
  <c r="M2005" i="6"/>
  <c r="T2004" i="6" a="1"/>
  <c r="T2004" i="6" s="1"/>
  <c r="S2004" i="6" a="1"/>
  <c r="S2004" i="6" s="1"/>
  <c r="R2004" i="6"/>
  <c r="Q2004" i="6"/>
  <c r="P2004" i="6"/>
  <c r="O2004" i="6"/>
  <c r="N2004" i="6"/>
  <c r="M2004" i="6"/>
  <c r="T2003" i="6" a="1"/>
  <c r="T2003" i="6" s="1"/>
  <c r="S2003" i="6" a="1"/>
  <c r="S2003" i="6" s="1"/>
  <c r="R2003" i="6"/>
  <c r="Q2003" i="6"/>
  <c r="P2003" i="6"/>
  <c r="O2003" i="6"/>
  <c r="N2003" i="6"/>
  <c r="M2003" i="6"/>
  <c r="T2002" i="6" a="1"/>
  <c r="T2002" i="6" s="1"/>
  <c r="S2002" i="6" a="1"/>
  <c r="S2002" i="6" s="1"/>
  <c r="R2002" i="6"/>
  <c r="Q2002" i="6"/>
  <c r="P2002" i="6"/>
  <c r="O2002" i="6"/>
  <c r="N2002" i="6"/>
  <c r="M2002" i="6"/>
  <c r="T2001" i="6" a="1"/>
  <c r="T2001" i="6" s="1"/>
  <c r="S2001" i="6" a="1"/>
  <c r="S2001" i="6" s="1"/>
  <c r="R2001" i="6"/>
  <c r="Q2001" i="6"/>
  <c r="P2001" i="6"/>
  <c r="O2001" i="6"/>
  <c r="N2001" i="6"/>
  <c r="M2001" i="6"/>
  <c r="T2000" i="6" a="1"/>
  <c r="T2000" i="6" s="1"/>
  <c r="S2000" i="6" a="1"/>
  <c r="S2000" i="6" s="1"/>
  <c r="R2000" i="6"/>
  <c r="Q2000" i="6"/>
  <c r="P2000" i="6"/>
  <c r="O2000" i="6"/>
  <c r="N2000" i="6"/>
  <c r="M2000" i="6"/>
  <c r="T1999" i="6" a="1"/>
  <c r="T1999" i="6" s="1"/>
  <c r="S1999" i="6" a="1"/>
  <c r="S1999" i="6" s="1"/>
  <c r="R1999" i="6"/>
  <c r="Q1999" i="6"/>
  <c r="P1999" i="6"/>
  <c r="O1999" i="6"/>
  <c r="N1999" i="6"/>
  <c r="M1999" i="6"/>
  <c r="T1998" i="6" a="1"/>
  <c r="T1998" i="6" s="1"/>
  <c r="S1998" i="6" a="1"/>
  <c r="S1998" i="6" s="1"/>
  <c r="R1998" i="6"/>
  <c r="Q1998" i="6"/>
  <c r="P1998" i="6"/>
  <c r="O1998" i="6"/>
  <c r="N1998" i="6"/>
  <c r="M1998" i="6"/>
  <c r="T1997" i="6" a="1"/>
  <c r="T1997" i="6" s="1"/>
  <c r="S1997" i="6" a="1"/>
  <c r="S1997" i="6" s="1"/>
  <c r="R1997" i="6"/>
  <c r="Q1997" i="6"/>
  <c r="P1997" i="6"/>
  <c r="O1997" i="6"/>
  <c r="N1997" i="6"/>
  <c r="M1997" i="6"/>
  <c r="T1996" i="6" a="1"/>
  <c r="T1996" i="6" s="1"/>
  <c r="S1996" i="6" a="1"/>
  <c r="S1996" i="6" s="1"/>
  <c r="R1996" i="6"/>
  <c r="Q1996" i="6"/>
  <c r="P1996" i="6"/>
  <c r="O1996" i="6"/>
  <c r="N1996" i="6"/>
  <c r="M1996" i="6"/>
  <c r="T1995" i="6" a="1"/>
  <c r="T1995" i="6" s="1"/>
  <c r="S1995" i="6" a="1"/>
  <c r="S1995" i="6" s="1"/>
  <c r="R1995" i="6"/>
  <c r="Q1995" i="6"/>
  <c r="P1995" i="6"/>
  <c r="O1995" i="6"/>
  <c r="N1995" i="6"/>
  <c r="M1995" i="6"/>
  <c r="T1994" i="6" a="1"/>
  <c r="T1994" i="6" s="1"/>
  <c r="S1994" i="6" a="1"/>
  <c r="S1994" i="6" s="1"/>
  <c r="R1994" i="6"/>
  <c r="Q1994" i="6"/>
  <c r="P1994" i="6"/>
  <c r="O1994" i="6"/>
  <c r="N1994" i="6"/>
  <c r="M1994" i="6"/>
  <c r="T1993" i="6" a="1"/>
  <c r="T1993" i="6" s="1"/>
  <c r="S1993" i="6" a="1"/>
  <c r="S1993" i="6" s="1"/>
  <c r="R1993" i="6"/>
  <c r="Q1993" i="6"/>
  <c r="P1993" i="6"/>
  <c r="O1993" i="6"/>
  <c r="N1993" i="6"/>
  <c r="M1993" i="6"/>
  <c r="T1992" i="6" a="1"/>
  <c r="T1992" i="6" s="1"/>
  <c r="S1992" i="6" a="1"/>
  <c r="S1992" i="6" s="1"/>
  <c r="R1992" i="6"/>
  <c r="Q1992" i="6"/>
  <c r="P1992" i="6"/>
  <c r="O1992" i="6"/>
  <c r="N1992" i="6"/>
  <c r="M1992" i="6"/>
  <c r="T1991" i="6" a="1"/>
  <c r="T1991" i="6" s="1"/>
  <c r="S1991" i="6" a="1"/>
  <c r="S1991" i="6" s="1"/>
  <c r="R1991" i="6"/>
  <c r="Q1991" i="6"/>
  <c r="P1991" i="6"/>
  <c r="O1991" i="6"/>
  <c r="N1991" i="6"/>
  <c r="M1991" i="6"/>
  <c r="T1990" i="6" a="1"/>
  <c r="T1990" i="6" s="1"/>
  <c r="S1990" i="6" a="1"/>
  <c r="S1990" i="6" s="1"/>
  <c r="R1990" i="6"/>
  <c r="Q1990" i="6"/>
  <c r="P1990" i="6"/>
  <c r="O1990" i="6"/>
  <c r="N1990" i="6"/>
  <c r="M1990" i="6"/>
  <c r="T1989" i="6" a="1"/>
  <c r="T1989" i="6" s="1"/>
  <c r="S1989" i="6" a="1"/>
  <c r="S1989" i="6" s="1"/>
  <c r="R1989" i="6"/>
  <c r="Q1989" i="6"/>
  <c r="P1989" i="6"/>
  <c r="O1989" i="6"/>
  <c r="N1989" i="6"/>
  <c r="M1989" i="6"/>
  <c r="T1988" i="6" a="1"/>
  <c r="T1988" i="6" s="1"/>
  <c r="S1988" i="6" a="1"/>
  <c r="S1988" i="6" s="1"/>
  <c r="R1988" i="6"/>
  <c r="Q1988" i="6"/>
  <c r="P1988" i="6"/>
  <c r="O1988" i="6"/>
  <c r="N1988" i="6"/>
  <c r="M1988" i="6"/>
  <c r="T1987" i="6" a="1"/>
  <c r="T1987" i="6" s="1"/>
  <c r="S1987" i="6" a="1"/>
  <c r="S1987" i="6" s="1"/>
  <c r="R1987" i="6"/>
  <c r="Q1987" i="6"/>
  <c r="P1987" i="6"/>
  <c r="O1987" i="6"/>
  <c r="N1987" i="6"/>
  <c r="M1987" i="6"/>
  <c r="T1986" i="6" a="1"/>
  <c r="T1986" i="6" s="1"/>
  <c r="S1986" i="6" a="1"/>
  <c r="S1986" i="6" s="1"/>
  <c r="R1986" i="6"/>
  <c r="Q1986" i="6"/>
  <c r="P1986" i="6"/>
  <c r="O1986" i="6"/>
  <c r="N1986" i="6"/>
  <c r="M1986" i="6"/>
  <c r="T1985" i="6" a="1"/>
  <c r="T1985" i="6" s="1"/>
  <c r="S1985" i="6" a="1"/>
  <c r="S1985" i="6" s="1"/>
  <c r="R1985" i="6"/>
  <c r="Q1985" i="6"/>
  <c r="P1985" i="6"/>
  <c r="O1985" i="6"/>
  <c r="N1985" i="6"/>
  <c r="M1985" i="6"/>
  <c r="T1984" i="6" a="1"/>
  <c r="T1984" i="6" s="1"/>
  <c r="S1984" i="6" a="1"/>
  <c r="S1984" i="6" s="1"/>
  <c r="R1984" i="6"/>
  <c r="Q1984" i="6"/>
  <c r="P1984" i="6"/>
  <c r="O1984" i="6"/>
  <c r="N1984" i="6"/>
  <c r="M1984" i="6"/>
  <c r="T1983" i="6" a="1"/>
  <c r="T1983" i="6" s="1"/>
  <c r="S1983" i="6" a="1"/>
  <c r="S1983" i="6" s="1"/>
  <c r="R1983" i="6"/>
  <c r="Q1983" i="6"/>
  <c r="P1983" i="6"/>
  <c r="O1983" i="6"/>
  <c r="N1983" i="6"/>
  <c r="M1983" i="6"/>
  <c r="T1982" i="6" a="1"/>
  <c r="T1982" i="6" s="1"/>
  <c r="S1982" i="6" a="1"/>
  <c r="S1982" i="6" s="1"/>
  <c r="R1982" i="6"/>
  <c r="Q1982" i="6"/>
  <c r="P1982" i="6"/>
  <c r="O1982" i="6"/>
  <c r="N1982" i="6"/>
  <c r="M1982" i="6"/>
  <c r="T1981" i="6" a="1"/>
  <c r="T1981" i="6" s="1"/>
  <c r="S1981" i="6" a="1"/>
  <c r="S1981" i="6" s="1"/>
  <c r="R1981" i="6"/>
  <c r="Q1981" i="6"/>
  <c r="P1981" i="6"/>
  <c r="O1981" i="6"/>
  <c r="N1981" i="6"/>
  <c r="M1981" i="6"/>
  <c r="T1980" i="6" a="1"/>
  <c r="T1980" i="6" s="1"/>
  <c r="S1980" i="6" a="1"/>
  <c r="S1980" i="6" s="1"/>
  <c r="R1980" i="6"/>
  <c r="Q1980" i="6"/>
  <c r="P1980" i="6"/>
  <c r="O1980" i="6"/>
  <c r="N1980" i="6"/>
  <c r="M1980" i="6"/>
  <c r="T1979" i="6" a="1"/>
  <c r="T1979" i="6" s="1"/>
  <c r="S1979" i="6" a="1"/>
  <c r="S1979" i="6" s="1"/>
  <c r="R1979" i="6"/>
  <c r="Q1979" i="6"/>
  <c r="P1979" i="6"/>
  <c r="O1979" i="6"/>
  <c r="N1979" i="6"/>
  <c r="M1979" i="6"/>
  <c r="T1978" i="6" a="1"/>
  <c r="T1978" i="6" s="1"/>
  <c r="S1978" i="6" a="1"/>
  <c r="S1978" i="6" s="1"/>
  <c r="R1978" i="6"/>
  <c r="Q1978" i="6"/>
  <c r="P1978" i="6"/>
  <c r="O1978" i="6"/>
  <c r="N1978" i="6"/>
  <c r="M1978" i="6"/>
  <c r="T1977" i="6" a="1"/>
  <c r="T1977" i="6" s="1"/>
  <c r="S1977" i="6" a="1"/>
  <c r="S1977" i="6" s="1"/>
  <c r="R1977" i="6"/>
  <c r="Q1977" i="6"/>
  <c r="P1977" i="6"/>
  <c r="O1977" i="6"/>
  <c r="N1977" i="6"/>
  <c r="M1977" i="6"/>
  <c r="T1976" i="6" a="1"/>
  <c r="T1976" i="6" s="1"/>
  <c r="S1976" i="6" a="1"/>
  <c r="S1976" i="6" s="1"/>
  <c r="R1976" i="6"/>
  <c r="Q1976" i="6"/>
  <c r="P1976" i="6"/>
  <c r="O1976" i="6"/>
  <c r="N1976" i="6"/>
  <c r="M1976" i="6"/>
  <c r="T1975" i="6" a="1"/>
  <c r="T1975" i="6" s="1"/>
  <c r="S1975" i="6" a="1"/>
  <c r="S1975" i="6" s="1"/>
  <c r="R1975" i="6"/>
  <c r="Q1975" i="6"/>
  <c r="P1975" i="6"/>
  <c r="O1975" i="6"/>
  <c r="N1975" i="6"/>
  <c r="M1975" i="6"/>
  <c r="T1974" i="6" a="1"/>
  <c r="T1974" i="6" s="1"/>
  <c r="S1974" i="6" a="1"/>
  <c r="S1974" i="6" s="1"/>
  <c r="R1974" i="6"/>
  <c r="Q1974" i="6"/>
  <c r="P1974" i="6"/>
  <c r="O1974" i="6"/>
  <c r="N1974" i="6"/>
  <c r="M1974" i="6"/>
  <c r="T1973" i="6" a="1"/>
  <c r="T1973" i="6" s="1"/>
  <c r="S1973" i="6" a="1"/>
  <c r="S1973" i="6" s="1"/>
  <c r="R1973" i="6"/>
  <c r="Q1973" i="6"/>
  <c r="P1973" i="6"/>
  <c r="O1973" i="6"/>
  <c r="N1973" i="6"/>
  <c r="M1973" i="6"/>
  <c r="T1972" i="6" a="1"/>
  <c r="T1972" i="6" s="1"/>
  <c r="S1972" i="6" a="1"/>
  <c r="S1972" i="6" s="1"/>
  <c r="R1972" i="6"/>
  <c r="Q1972" i="6"/>
  <c r="P1972" i="6"/>
  <c r="O1972" i="6"/>
  <c r="N1972" i="6"/>
  <c r="M1972" i="6"/>
  <c r="T1971" i="6" a="1"/>
  <c r="T1971" i="6" s="1"/>
  <c r="S1971" i="6" a="1"/>
  <c r="S1971" i="6" s="1"/>
  <c r="R1971" i="6"/>
  <c r="Q1971" i="6"/>
  <c r="P1971" i="6"/>
  <c r="O1971" i="6"/>
  <c r="N1971" i="6"/>
  <c r="M1971" i="6"/>
  <c r="T1970" i="6" a="1"/>
  <c r="T1970" i="6" s="1"/>
  <c r="S1970" i="6" a="1"/>
  <c r="S1970" i="6" s="1"/>
  <c r="R1970" i="6"/>
  <c r="Q1970" i="6"/>
  <c r="P1970" i="6"/>
  <c r="O1970" i="6"/>
  <c r="N1970" i="6"/>
  <c r="M1970" i="6"/>
  <c r="T1969" i="6" a="1"/>
  <c r="T1969" i="6" s="1"/>
  <c r="S1969" i="6" a="1"/>
  <c r="S1969" i="6" s="1"/>
  <c r="R1969" i="6"/>
  <c r="Q1969" i="6"/>
  <c r="P1969" i="6"/>
  <c r="O1969" i="6"/>
  <c r="N1969" i="6"/>
  <c r="M1969" i="6"/>
  <c r="T1968" i="6" a="1"/>
  <c r="T1968" i="6" s="1"/>
  <c r="S1968" i="6" a="1"/>
  <c r="S1968" i="6" s="1"/>
  <c r="R1968" i="6"/>
  <c r="Q1968" i="6"/>
  <c r="P1968" i="6"/>
  <c r="O1968" i="6"/>
  <c r="N1968" i="6"/>
  <c r="M1968" i="6"/>
  <c r="T1967" i="6" a="1"/>
  <c r="T1967" i="6" s="1"/>
  <c r="S1967" i="6" a="1"/>
  <c r="S1967" i="6" s="1"/>
  <c r="R1967" i="6"/>
  <c r="Q1967" i="6"/>
  <c r="P1967" i="6"/>
  <c r="O1967" i="6"/>
  <c r="N1967" i="6"/>
  <c r="M1967" i="6"/>
  <c r="T1966" i="6" a="1"/>
  <c r="T1966" i="6" s="1"/>
  <c r="S1966" i="6" a="1"/>
  <c r="S1966" i="6" s="1"/>
  <c r="R1966" i="6"/>
  <c r="Q1966" i="6"/>
  <c r="P1966" i="6"/>
  <c r="O1966" i="6"/>
  <c r="N1966" i="6"/>
  <c r="M1966" i="6"/>
  <c r="T1965" i="6" a="1"/>
  <c r="T1965" i="6" s="1"/>
  <c r="S1965" i="6" a="1"/>
  <c r="S1965" i="6" s="1"/>
  <c r="R1965" i="6"/>
  <c r="Q1965" i="6"/>
  <c r="P1965" i="6"/>
  <c r="O1965" i="6"/>
  <c r="N1965" i="6"/>
  <c r="M1965" i="6"/>
  <c r="T1964" i="6" a="1"/>
  <c r="T1964" i="6" s="1"/>
  <c r="S1964" i="6" a="1"/>
  <c r="S1964" i="6" s="1"/>
  <c r="R1964" i="6"/>
  <c r="Q1964" i="6"/>
  <c r="P1964" i="6"/>
  <c r="O1964" i="6"/>
  <c r="N1964" i="6"/>
  <c r="M1964" i="6"/>
  <c r="T1963" i="6" a="1"/>
  <c r="T1963" i="6" s="1"/>
  <c r="S1963" i="6" a="1"/>
  <c r="S1963" i="6" s="1"/>
  <c r="R1963" i="6"/>
  <c r="Q1963" i="6"/>
  <c r="P1963" i="6"/>
  <c r="O1963" i="6"/>
  <c r="N1963" i="6"/>
  <c r="M1963" i="6"/>
  <c r="T1962" i="6" a="1"/>
  <c r="T1962" i="6" s="1"/>
  <c r="S1962" i="6" a="1"/>
  <c r="S1962" i="6" s="1"/>
  <c r="R1962" i="6"/>
  <c r="Q1962" i="6"/>
  <c r="P1962" i="6"/>
  <c r="O1962" i="6"/>
  <c r="N1962" i="6"/>
  <c r="M1962" i="6"/>
  <c r="T1961" i="6" a="1"/>
  <c r="T1961" i="6" s="1"/>
  <c r="S1961" i="6" a="1"/>
  <c r="S1961" i="6" s="1"/>
  <c r="R1961" i="6"/>
  <c r="Q1961" i="6"/>
  <c r="P1961" i="6"/>
  <c r="O1961" i="6"/>
  <c r="N1961" i="6"/>
  <c r="M1961" i="6"/>
  <c r="T1960" i="6" a="1"/>
  <c r="T1960" i="6" s="1"/>
  <c r="S1960" i="6" a="1"/>
  <c r="S1960" i="6" s="1"/>
  <c r="R1960" i="6"/>
  <c r="Q1960" i="6"/>
  <c r="P1960" i="6"/>
  <c r="O1960" i="6"/>
  <c r="N1960" i="6"/>
  <c r="M1960" i="6"/>
  <c r="T1959" i="6" a="1"/>
  <c r="T1959" i="6" s="1"/>
  <c r="S1959" i="6" a="1"/>
  <c r="S1959" i="6" s="1"/>
  <c r="R1959" i="6"/>
  <c r="Q1959" i="6"/>
  <c r="P1959" i="6"/>
  <c r="O1959" i="6"/>
  <c r="N1959" i="6"/>
  <c r="M1959" i="6"/>
  <c r="T1958" i="6" a="1"/>
  <c r="T1958" i="6" s="1"/>
  <c r="S1958" i="6" a="1"/>
  <c r="S1958" i="6" s="1"/>
  <c r="R1958" i="6"/>
  <c r="Q1958" i="6"/>
  <c r="P1958" i="6"/>
  <c r="O1958" i="6"/>
  <c r="N1958" i="6"/>
  <c r="M1958" i="6"/>
  <c r="T1957" i="6" a="1"/>
  <c r="T1957" i="6" s="1"/>
  <c r="S1957" i="6" a="1"/>
  <c r="S1957" i="6" s="1"/>
  <c r="R1957" i="6"/>
  <c r="Q1957" i="6"/>
  <c r="P1957" i="6"/>
  <c r="O1957" i="6"/>
  <c r="N1957" i="6"/>
  <c r="M1957" i="6"/>
  <c r="T1956" i="6" a="1"/>
  <c r="T1956" i="6" s="1"/>
  <c r="S1956" i="6" a="1"/>
  <c r="S1956" i="6" s="1"/>
  <c r="R1956" i="6"/>
  <c r="Q1956" i="6"/>
  <c r="P1956" i="6"/>
  <c r="O1956" i="6"/>
  <c r="N1956" i="6"/>
  <c r="M1956" i="6"/>
  <c r="T1955" i="6" a="1"/>
  <c r="T1955" i="6" s="1"/>
  <c r="S1955" i="6" a="1"/>
  <c r="S1955" i="6" s="1"/>
  <c r="R1955" i="6"/>
  <c r="Q1955" i="6"/>
  <c r="P1955" i="6"/>
  <c r="O1955" i="6"/>
  <c r="N1955" i="6"/>
  <c r="M1955" i="6"/>
  <c r="T1954" i="6" a="1"/>
  <c r="T1954" i="6" s="1"/>
  <c r="S1954" i="6" a="1"/>
  <c r="S1954" i="6" s="1"/>
  <c r="R1954" i="6"/>
  <c r="Q1954" i="6"/>
  <c r="P1954" i="6"/>
  <c r="O1954" i="6"/>
  <c r="N1954" i="6"/>
  <c r="M1954" i="6"/>
  <c r="T1953" i="6" a="1"/>
  <c r="T1953" i="6" s="1"/>
  <c r="S1953" i="6" a="1"/>
  <c r="S1953" i="6" s="1"/>
  <c r="R1953" i="6"/>
  <c r="Q1953" i="6"/>
  <c r="P1953" i="6"/>
  <c r="O1953" i="6"/>
  <c r="N1953" i="6"/>
  <c r="M1953" i="6"/>
  <c r="T1952" i="6" a="1"/>
  <c r="T1952" i="6" s="1"/>
  <c r="S1952" i="6" a="1"/>
  <c r="S1952" i="6" s="1"/>
  <c r="R1952" i="6"/>
  <c r="Q1952" i="6"/>
  <c r="P1952" i="6"/>
  <c r="O1952" i="6"/>
  <c r="N1952" i="6"/>
  <c r="M1952" i="6"/>
  <c r="T1951" i="6" a="1"/>
  <c r="T1951" i="6" s="1"/>
  <c r="S1951" i="6" a="1"/>
  <c r="S1951" i="6" s="1"/>
  <c r="R1951" i="6"/>
  <c r="Q1951" i="6"/>
  <c r="P1951" i="6"/>
  <c r="O1951" i="6"/>
  <c r="N1951" i="6"/>
  <c r="M1951" i="6"/>
  <c r="T1950" i="6" a="1"/>
  <c r="T1950" i="6" s="1"/>
  <c r="S1950" i="6" a="1"/>
  <c r="S1950" i="6" s="1"/>
  <c r="R1950" i="6"/>
  <c r="Q1950" i="6"/>
  <c r="P1950" i="6"/>
  <c r="O1950" i="6"/>
  <c r="N1950" i="6"/>
  <c r="M1950" i="6"/>
  <c r="T1949" i="6" a="1"/>
  <c r="T1949" i="6" s="1"/>
  <c r="S1949" i="6" a="1"/>
  <c r="S1949" i="6" s="1"/>
  <c r="R1949" i="6"/>
  <c r="Q1949" i="6"/>
  <c r="P1949" i="6"/>
  <c r="O1949" i="6"/>
  <c r="N1949" i="6"/>
  <c r="M1949" i="6"/>
  <c r="T1948" i="6" a="1"/>
  <c r="T1948" i="6" s="1"/>
  <c r="S1948" i="6" a="1"/>
  <c r="S1948" i="6" s="1"/>
  <c r="R1948" i="6"/>
  <c r="Q1948" i="6"/>
  <c r="P1948" i="6"/>
  <c r="O1948" i="6"/>
  <c r="N1948" i="6"/>
  <c r="M1948" i="6"/>
  <c r="T1947" i="6" a="1"/>
  <c r="T1947" i="6" s="1"/>
  <c r="S1947" i="6" a="1"/>
  <c r="S1947" i="6" s="1"/>
  <c r="R1947" i="6"/>
  <c r="Q1947" i="6"/>
  <c r="P1947" i="6"/>
  <c r="O1947" i="6"/>
  <c r="N1947" i="6"/>
  <c r="M1947" i="6"/>
  <c r="T1946" i="6" a="1"/>
  <c r="T1946" i="6" s="1"/>
  <c r="S1946" i="6" a="1"/>
  <c r="S1946" i="6" s="1"/>
  <c r="R1946" i="6"/>
  <c r="Q1946" i="6"/>
  <c r="P1946" i="6"/>
  <c r="O1946" i="6"/>
  <c r="N1946" i="6"/>
  <c r="M1946" i="6"/>
  <c r="T1945" i="6" a="1"/>
  <c r="T1945" i="6" s="1"/>
  <c r="S1945" i="6" a="1"/>
  <c r="S1945" i="6" s="1"/>
  <c r="R1945" i="6"/>
  <c r="Q1945" i="6"/>
  <c r="P1945" i="6"/>
  <c r="O1945" i="6"/>
  <c r="N1945" i="6"/>
  <c r="M1945" i="6"/>
  <c r="T1944" i="6" a="1"/>
  <c r="T1944" i="6" s="1"/>
  <c r="S1944" i="6" a="1"/>
  <c r="S1944" i="6" s="1"/>
  <c r="R1944" i="6"/>
  <c r="Q1944" i="6"/>
  <c r="P1944" i="6"/>
  <c r="O1944" i="6"/>
  <c r="N1944" i="6"/>
  <c r="M1944" i="6"/>
  <c r="T1943" i="6" a="1"/>
  <c r="T1943" i="6" s="1"/>
  <c r="S1943" i="6" a="1"/>
  <c r="S1943" i="6" s="1"/>
  <c r="R1943" i="6"/>
  <c r="Q1943" i="6"/>
  <c r="P1943" i="6"/>
  <c r="O1943" i="6"/>
  <c r="N1943" i="6"/>
  <c r="M1943" i="6"/>
  <c r="T1942" i="6" a="1"/>
  <c r="T1942" i="6" s="1"/>
  <c r="S1942" i="6" a="1"/>
  <c r="S1942" i="6" s="1"/>
  <c r="R1942" i="6"/>
  <c r="Q1942" i="6"/>
  <c r="P1942" i="6"/>
  <c r="O1942" i="6"/>
  <c r="N1942" i="6"/>
  <c r="M1942" i="6"/>
  <c r="T1941" i="6" a="1"/>
  <c r="T1941" i="6" s="1"/>
  <c r="S1941" i="6" a="1"/>
  <c r="S1941" i="6" s="1"/>
  <c r="R1941" i="6"/>
  <c r="Q1941" i="6"/>
  <c r="P1941" i="6"/>
  <c r="O1941" i="6"/>
  <c r="N1941" i="6"/>
  <c r="M1941" i="6"/>
  <c r="T1940" i="6" a="1"/>
  <c r="T1940" i="6" s="1"/>
  <c r="S1940" i="6" a="1"/>
  <c r="S1940" i="6" s="1"/>
  <c r="R1940" i="6"/>
  <c r="Q1940" i="6"/>
  <c r="P1940" i="6"/>
  <c r="O1940" i="6"/>
  <c r="N1940" i="6"/>
  <c r="M1940" i="6"/>
  <c r="T1939" i="6" a="1"/>
  <c r="T1939" i="6" s="1"/>
  <c r="S1939" i="6" a="1"/>
  <c r="S1939" i="6" s="1"/>
  <c r="R1939" i="6"/>
  <c r="Q1939" i="6"/>
  <c r="P1939" i="6"/>
  <c r="O1939" i="6"/>
  <c r="N1939" i="6"/>
  <c r="M1939" i="6"/>
  <c r="T1938" i="6" a="1"/>
  <c r="T1938" i="6" s="1"/>
  <c r="S1938" i="6" a="1"/>
  <c r="S1938" i="6" s="1"/>
  <c r="R1938" i="6"/>
  <c r="Q1938" i="6"/>
  <c r="P1938" i="6"/>
  <c r="O1938" i="6"/>
  <c r="N1938" i="6"/>
  <c r="M1938" i="6"/>
  <c r="T1937" i="6" a="1"/>
  <c r="T1937" i="6" s="1"/>
  <c r="S1937" i="6" a="1"/>
  <c r="S1937" i="6" s="1"/>
  <c r="R1937" i="6"/>
  <c r="Q1937" i="6"/>
  <c r="P1937" i="6"/>
  <c r="O1937" i="6"/>
  <c r="N1937" i="6"/>
  <c r="M1937" i="6"/>
  <c r="T1936" i="6" a="1"/>
  <c r="T1936" i="6" s="1"/>
  <c r="S1936" i="6" a="1"/>
  <c r="S1936" i="6" s="1"/>
  <c r="R1936" i="6"/>
  <c r="Q1936" i="6"/>
  <c r="P1936" i="6"/>
  <c r="O1936" i="6"/>
  <c r="N1936" i="6"/>
  <c r="M1936" i="6"/>
  <c r="T1935" i="6" a="1"/>
  <c r="T1935" i="6" s="1"/>
  <c r="S1935" i="6" a="1"/>
  <c r="S1935" i="6" s="1"/>
  <c r="R1935" i="6"/>
  <c r="Q1935" i="6"/>
  <c r="P1935" i="6"/>
  <c r="O1935" i="6"/>
  <c r="N1935" i="6"/>
  <c r="M1935" i="6"/>
  <c r="T1934" i="6" a="1"/>
  <c r="T1934" i="6" s="1"/>
  <c r="S1934" i="6" a="1"/>
  <c r="S1934" i="6" s="1"/>
  <c r="R1934" i="6"/>
  <c r="Q1934" i="6"/>
  <c r="P1934" i="6"/>
  <c r="O1934" i="6"/>
  <c r="N1934" i="6"/>
  <c r="M1934" i="6"/>
  <c r="T1933" i="6" a="1"/>
  <c r="T1933" i="6" s="1"/>
  <c r="S1933" i="6" a="1"/>
  <c r="S1933" i="6" s="1"/>
  <c r="R1933" i="6"/>
  <c r="Q1933" i="6"/>
  <c r="P1933" i="6"/>
  <c r="O1933" i="6"/>
  <c r="N1933" i="6"/>
  <c r="M1933" i="6"/>
  <c r="T1932" i="6" a="1"/>
  <c r="T1932" i="6" s="1"/>
  <c r="S1932" i="6" a="1"/>
  <c r="S1932" i="6" s="1"/>
  <c r="R1932" i="6"/>
  <c r="Q1932" i="6"/>
  <c r="P1932" i="6"/>
  <c r="O1932" i="6"/>
  <c r="N1932" i="6"/>
  <c r="M1932" i="6"/>
  <c r="T1931" i="6" a="1"/>
  <c r="T1931" i="6" s="1"/>
  <c r="S1931" i="6" a="1"/>
  <c r="S1931" i="6" s="1"/>
  <c r="R1931" i="6"/>
  <c r="Q1931" i="6"/>
  <c r="P1931" i="6"/>
  <c r="O1931" i="6"/>
  <c r="N1931" i="6"/>
  <c r="M1931" i="6"/>
  <c r="T1930" i="6" a="1"/>
  <c r="T1930" i="6" s="1"/>
  <c r="S1930" i="6" a="1"/>
  <c r="S1930" i="6" s="1"/>
  <c r="R1930" i="6"/>
  <c r="Q1930" i="6"/>
  <c r="P1930" i="6"/>
  <c r="O1930" i="6"/>
  <c r="N1930" i="6"/>
  <c r="M1930" i="6"/>
  <c r="T1929" i="6" a="1"/>
  <c r="T1929" i="6" s="1"/>
  <c r="S1929" i="6" a="1"/>
  <c r="S1929" i="6" s="1"/>
  <c r="R1929" i="6"/>
  <c r="Q1929" i="6"/>
  <c r="P1929" i="6"/>
  <c r="O1929" i="6"/>
  <c r="N1929" i="6"/>
  <c r="M1929" i="6"/>
  <c r="T1928" i="6" a="1"/>
  <c r="T1928" i="6" s="1"/>
  <c r="S1928" i="6" a="1"/>
  <c r="S1928" i="6" s="1"/>
  <c r="R1928" i="6"/>
  <c r="Q1928" i="6"/>
  <c r="P1928" i="6"/>
  <c r="O1928" i="6"/>
  <c r="N1928" i="6"/>
  <c r="M1928" i="6"/>
  <c r="T1927" i="6" a="1"/>
  <c r="T1927" i="6" s="1"/>
  <c r="S1927" i="6" a="1"/>
  <c r="S1927" i="6" s="1"/>
  <c r="R1927" i="6"/>
  <c r="Q1927" i="6"/>
  <c r="P1927" i="6"/>
  <c r="O1927" i="6"/>
  <c r="N1927" i="6"/>
  <c r="M1927" i="6"/>
  <c r="T1926" i="6" a="1"/>
  <c r="T1926" i="6" s="1"/>
  <c r="S1926" i="6" a="1"/>
  <c r="S1926" i="6" s="1"/>
  <c r="R1926" i="6"/>
  <c r="Q1926" i="6"/>
  <c r="P1926" i="6"/>
  <c r="O1926" i="6"/>
  <c r="N1926" i="6"/>
  <c r="M1926" i="6"/>
  <c r="T1925" i="6" a="1"/>
  <c r="T1925" i="6" s="1"/>
  <c r="S1925" i="6" a="1"/>
  <c r="S1925" i="6" s="1"/>
  <c r="R1925" i="6"/>
  <c r="Q1925" i="6"/>
  <c r="P1925" i="6"/>
  <c r="O1925" i="6"/>
  <c r="N1925" i="6"/>
  <c r="M1925" i="6"/>
  <c r="T1924" i="6" a="1"/>
  <c r="T1924" i="6" s="1"/>
  <c r="S1924" i="6" a="1"/>
  <c r="S1924" i="6" s="1"/>
  <c r="R1924" i="6"/>
  <c r="Q1924" i="6"/>
  <c r="P1924" i="6"/>
  <c r="O1924" i="6"/>
  <c r="N1924" i="6"/>
  <c r="M1924" i="6"/>
  <c r="T1923" i="6" a="1"/>
  <c r="T1923" i="6" s="1"/>
  <c r="S1923" i="6" a="1"/>
  <c r="S1923" i="6" s="1"/>
  <c r="R1923" i="6"/>
  <c r="Q1923" i="6"/>
  <c r="P1923" i="6"/>
  <c r="O1923" i="6"/>
  <c r="N1923" i="6"/>
  <c r="M1923" i="6"/>
  <c r="T1922" i="6" a="1"/>
  <c r="T1922" i="6" s="1"/>
  <c r="S1922" i="6" a="1"/>
  <c r="S1922" i="6" s="1"/>
  <c r="R1922" i="6"/>
  <c r="Q1922" i="6"/>
  <c r="P1922" i="6"/>
  <c r="O1922" i="6"/>
  <c r="N1922" i="6"/>
  <c r="M1922" i="6"/>
  <c r="T1921" i="6" a="1"/>
  <c r="T1921" i="6" s="1"/>
  <c r="S1921" i="6" a="1"/>
  <c r="S1921" i="6" s="1"/>
  <c r="R1921" i="6"/>
  <c r="Q1921" i="6"/>
  <c r="P1921" i="6"/>
  <c r="O1921" i="6"/>
  <c r="N1921" i="6"/>
  <c r="M1921" i="6"/>
  <c r="T1920" i="6" a="1"/>
  <c r="T1920" i="6" s="1"/>
  <c r="S1920" i="6" a="1"/>
  <c r="S1920" i="6" s="1"/>
  <c r="R1920" i="6"/>
  <c r="Q1920" i="6"/>
  <c r="P1920" i="6"/>
  <c r="O1920" i="6"/>
  <c r="N1920" i="6"/>
  <c r="M1920" i="6"/>
  <c r="T1919" i="6" a="1"/>
  <c r="T1919" i="6" s="1"/>
  <c r="S1919" i="6" a="1"/>
  <c r="S1919" i="6" s="1"/>
  <c r="R1919" i="6"/>
  <c r="Q1919" i="6"/>
  <c r="P1919" i="6"/>
  <c r="O1919" i="6"/>
  <c r="N1919" i="6"/>
  <c r="M1919" i="6"/>
  <c r="T1918" i="6" a="1"/>
  <c r="T1918" i="6" s="1"/>
  <c r="S1918" i="6" a="1"/>
  <c r="S1918" i="6" s="1"/>
  <c r="R1918" i="6"/>
  <c r="Q1918" i="6"/>
  <c r="P1918" i="6"/>
  <c r="O1918" i="6"/>
  <c r="N1918" i="6"/>
  <c r="M1918" i="6"/>
  <c r="T1917" i="6" a="1"/>
  <c r="T1917" i="6" s="1"/>
  <c r="S1917" i="6" a="1"/>
  <c r="S1917" i="6" s="1"/>
  <c r="R1917" i="6"/>
  <c r="Q1917" i="6"/>
  <c r="P1917" i="6"/>
  <c r="O1917" i="6"/>
  <c r="N1917" i="6"/>
  <c r="M1917" i="6"/>
  <c r="T1916" i="6" a="1"/>
  <c r="T1916" i="6" s="1"/>
  <c r="S1916" i="6" a="1"/>
  <c r="S1916" i="6" s="1"/>
  <c r="R1916" i="6"/>
  <c r="Q1916" i="6"/>
  <c r="P1916" i="6"/>
  <c r="O1916" i="6"/>
  <c r="N1916" i="6"/>
  <c r="M1916" i="6"/>
  <c r="T1915" i="6" a="1"/>
  <c r="T1915" i="6" s="1"/>
  <c r="S1915" i="6" a="1"/>
  <c r="S1915" i="6" s="1"/>
  <c r="R1915" i="6"/>
  <c r="Q1915" i="6"/>
  <c r="P1915" i="6"/>
  <c r="O1915" i="6"/>
  <c r="N1915" i="6"/>
  <c r="M1915" i="6"/>
  <c r="T1914" i="6" a="1"/>
  <c r="T1914" i="6" s="1"/>
  <c r="S1914" i="6" a="1"/>
  <c r="S1914" i="6" s="1"/>
  <c r="R1914" i="6"/>
  <c r="Q1914" i="6"/>
  <c r="P1914" i="6"/>
  <c r="O1914" i="6"/>
  <c r="N1914" i="6"/>
  <c r="M1914" i="6"/>
  <c r="T1913" i="6" a="1"/>
  <c r="T1913" i="6" s="1"/>
  <c r="S1913" i="6" a="1"/>
  <c r="S1913" i="6" s="1"/>
  <c r="R1913" i="6"/>
  <c r="Q1913" i="6"/>
  <c r="P1913" i="6"/>
  <c r="O1913" i="6"/>
  <c r="N1913" i="6"/>
  <c r="M1913" i="6"/>
  <c r="T1912" i="6" a="1"/>
  <c r="T1912" i="6" s="1"/>
  <c r="S1912" i="6" a="1"/>
  <c r="S1912" i="6" s="1"/>
  <c r="R1912" i="6"/>
  <c r="Q1912" i="6"/>
  <c r="P1912" i="6"/>
  <c r="O1912" i="6"/>
  <c r="N1912" i="6"/>
  <c r="M1912" i="6"/>
  <c r="T1911" i="6" a="1"/>
  <c r="T1911" i="6" s="1"/>
  <c r="S1911" i="6" a="1"/>
  <c r="S1911" i="6" s="1"/>
  <c r="R1911" i="6"/>
  <c r="Q1911" i="6"/>
  <c r="P1911" i="6"/>
  <c r="O1911" i="6"/>
  <c r="N1911" i="6"/>
  <c r="M1911" i="6"/>
  <c r="T1910" i="6" a="1"/>
  <c r="T1910" i="6" s="1"/>
  <c r="S1910" i="6" a="1"/>
  <c r="S1910" i="6" s="1"/>
  <c r="R1910" i="6"/>
  <c r="Q1910" i="6"/>
  <c r="P1910" i="6"/>
  <c r="O1910" i="6"/>
  <c r="N1910" i="6"/>
  <c r="M1910" i="6"/>
  <c r="T1909" i="6" a="1"/>
  <c r="T1909" i="6" s="1"/>
  <c r="S1909" i="6" a="1"/>
  <c r="S1909" i="6" s="1"/>
  <c r="R1909" i="6"/>
  <c r="Q1909" i="6"/>
  <c r="P1909" i="6"/>
  <c r="O1909" i="6"/>
  <c r="N1909" i="6"/>
  <c r="M1909" i="6"/>
  <c r="T1908" i="6" a="1"/>
  <c r="T1908" i="6" s="1"/>
  <c r="S1908" i="6" a="1"/>
  <c r="S1908" i="6" s="1"/>
  <c r="R1908" i="6"/>
  <c r="Q1908" i="6"/>
  <c r="P1908" i="6"/>
  <c r="O1908" i="6"/>
  <c r="N1908" i="6"/>
  <c r="M1908" i="6"/>
  <c r="T1907" i="6" a="1"/>
  <c r="T1907" i="6" s="1"/>
  <c r="S1907" i="6" a="1"/>
  <c r="S1907" i="6" s="1"/>
  <c r="R1907" i="6"/>
  <c r="Q1907" i="6"/>
  <c r="P1907" i="6"/>
  <c r="O1907" i="6"/>
  <c r="N1907" i="6"/>
  <c r="M1907" i="6"/>
  <c r="T1906" i="6" a="1"/>
  <c r="T1906" i="6" s="1"/>
  <c r="S1906" i="6" a="1"/>
  <c r="S1906" i="6" s="1"/>
  <c r="R1906" i="6"/>
  <c r="Q1906" i="6"/>
  <c r="P1906" i="6"/>
  <c r="O1906" i="6"/>
  <c r="N1906" i="6"/>
  <c r="M1906" i="6"/>
  <c r="T1905" i="6" a="1"/>
  <c r="T1905" i="6" s="1"/>
  <c r="S1905" i="6" a="1"/>
  <c r="S1905" i="6" s="1"/>
  <c r="R1905" i="6"/>
  <c r="Q1905" i="6"/>
  <c r="P1905" i="6"/>
  <c r="O1905" i="6"/>
  <c r="N1905" i="6"/>
  <c r="M1905" i="6"/>
  <c r="T1904" i="6" a="1"/>
  <c r="T1904" i="6" s="1"/>
  <c r="S1904" i="6" a="1"/>
  <c r="S1904" i="6" s="1"/>
  <c r="R1904" i="6"/>
  <c r="Q1904" i="6"/>
  <c r="P1904" i="6"/>
  <c r="O1904" i="6"/>
  <c r="N1904" i="6"/>
  <c r="M1904" i="6"/>
  <c r="T1903" i="6" a="1"/>
  <c r="T1903" i="6" s="1"/>
  <c r="S1903" i="6" a="1"/>
  <c r="S1903" i="6" s="1"/>
  <c r="R1903" i="6"/>
  <c r="Q1903" i="6"/>
  <c r="P1903" i="6"/>
  <c r="O1903" i="6"/>
  <c r="N1903" i="6"/>
  <c r="M1903" i="6"/>
  <c r="T1902" i="6" a="1"/>
  <c r="T1902" i="6" s="1"/>
  <c r="S1902" i="6" a="1"/>
  <c r="S1902" i="6" s="1"/>
  <c r="R1902" i="6"/>
  <c r="Q1902" i="6"/>
  <c r="P1902" i="6"/>
  <c r="O1902" i="6"/>
  <c r="N1902" i="6"/>
  <c r="M1902" i="6"/>
  <c r="T1901" i="6" a="1"/>
  <c r="T1901" i="6" s="1"/>
  <c r="S1901" i="6" a="1"/>
  <c r="S1901" i="6" s="1"/>
  <c r="R1901" i="6"/>
  <c r="Q1901" i="6"/>
  <c r="P1901" i="6"/>
  <c r="O1901" i="6"/>
  <c r="N1901" i="6"/>
  <c r="M1901" i="6"/>
  <c r="T1900" i="6" a="1"/>
  <c r="T1900" i="6" s="1"/>
  <c r="S1900" i="6" a="1"/>
  <c r="S1900" i="6" s="1"/>
  <c r="R1900" i="6"/>
  <c r="Q1900" i="6"/>
  <c r="P1900" i="6"/>
  <c r="O1900" i="6"/>
  <c r="N1900" i="6"/>
  <c r="M1900" i="6"/>
  <c r="T1899" i="6" a="1"/>
  <c r="T1899" i="6" s="1"/>
  <c r="S1899" i="6" a="1"/>
  <c r="S1899" i="6" s="1"/>
  <c r="R1899" i="6"/>
  <c r="Q1899" i="6"/>
  <c r="P1899" i="6"/>
  <c r="O1899" i="6"/>
  <c r="N1899" i="6"/>
  <c r="M1899" i="6"/>
  <c r="T1898" i="6" a="1"/>
  <c r="T1898" i="6" s="1"/>
  <c r="S1898" i="6" a="1"/>
  <c r="S1898" i="6" s="1"/>
  <c r="R1898" i="6"/>
  <c r="Q1898" i="6"/>
  <c r="P1898" i="6"/>
  <c r="O1898" i="6"/>
  <c r="N1898" i="6"/>
  <c r="M1898" i="6"/>
  <c r="T1897" i="6" a="1"/>
  <c r="T1897" i="6" s="1"/>
  <c r="S1897" i="6" a="1"/>
  <c r="S1897" i="6" s="1"/>
  <c r="R1897" i="6"/>
  <c r="Q1897" i="6"/>
  <c r="P1897" i="6"/>
  <c r="O1897" i="6"/>
  <c r="N1897" i="6"/>
  <c r="M1897" i="6"/>
  <c r="T1896" i="6" a="1"/>
  <c r="T1896" i="6" s="1"/>
  <c r="S1896" i="6" a="1"/>
  <c r="S1896" i="6" s="1"/>
  <c r="R1896" i="6"/>
  <c r="Q1896" i="6"/>
  <c r="P1896" i="6"/>
  <c r="O1896" i="6"/>
  <c r="N1896" i="6"/>
  <c r="M1896" i="6"/>
  <c r="T1895" i="6" a="1"/>
  <c r="T1895" i="6" s="1"/>
  <c r="S1895" i="6" a="1"/>
  <c r="S1895" i="6" s="1"/>
  <c r="R1895" i="6"/>
  <c r="Q1895" i="6"/>
  <c r="P1895" i="6"/>
  <c r="O1895" i="6"/>
  <c r="N1895" i="6"/>
  <c r="M1895" i="6"/>
  <c r="T1894" i="6" a="1"/>
  <c r="T1894" i="6" s="1"/>
  <c r="S1894" i="6" a="1"/>
  <c r="S1894" i="6" s="1"/>
  <c r="R1894" i="6"/>
  <c r="Q1894" i="6"/>
  <c r="P1894" i="6"/>
  <c r="O1894" i="6"/>
  <c r="N1894" i="6"/>
  <c r="M1894" i="6"/>
  <c r="T1893" i="6" a="1"/>
  <c r="T1893" i="6" s="1"/>
  <c r="S1893" i="6" a="1"/>
  <c r="S1893" i="6" s="1"/>
  <c r="R1893" i="6"/>
  <c r="Q1893" i="6"/>
  <c r="P1893" i="6"/>
  <c r="O1893" i="6"/>
  <c r="N1893" i="6"/>
  <c r="M1893" i="6"/>
  <c r="T1892" i="6" a="1"/>
  <c r="T1892" i="6" s="1"/>
  <c r="S1892" i="6" a="1"/>
  <c r="S1892" i="6" s="1"/>
  <c r="R1892" i="6"/>
  <c r="Q1892" i="6"/>
  <c r="P1892" i="6"/>
  <c r="O1892" i="6"/>
  <c r="N1892" i="6"/>
  <c r="M1892" i="6"/>
  <c r="T1891" i="6" a="1"/>
  <c r="T1891" i="6" s="1"/>
  <c r="S1891" i="6" a="1"/>
  <c r="S1891" i="6" s="1"/>
  <c r="R1891" i="6"/>
  <c r="Q1891" i="6"/>
  <c r="P1891" i="6"/>
  <c r="O1891" i="6"/>
  <c r="N1891" i="6"/>
  <c r="M1891" i="6"/>
  <c r="T1890" i="6" a="1"/>
  <c r="T1890" i="6" s="1"/>
  <c r="S1890" i="6" a="1"/>
  <c r="S1890" i="6" s="1"/>
  <c r="R1890" i="6"/>
  <c r="Q1890" i="6"/>
  <c r="P1890" i="6"/>
  <c r="O1890" i="6"/>
  <c r="N1890" i="6"/>
  <c r="M1890" i="6"/>
  <c r="T1889" i="6" a="1"/>
  <c r="T1889" i="6" s="1"/>
  <c r="S1889" i="6" a="1"/>
  <c r="S1889" i="6" s="1"/>
  <c r="R1889" i="6"/>
  <c r="Q1889" i="6"/>
  <c r="P1889" i="6"/>
  <c r="O1889" i="6"/>
  <c r="N1889" i="6"/>
  <c r="M1889" i="6"/>
  <c r="T1888" i="6" a="1"/>
  <c r="T1888" i="6" s="1"/>
  <c r="S1888" i="6" a="1"/>
  <c r="S1888" i="6" s="1"/>
  <c r="R1888" i="6"/>
  <c r="Q1888" i="6"/>
  <c r="P1888" i="6"/>
  <c r="O1888" i="6"/>
  <c r="N1888" i="6"/>
  <c r="M1888" i="6"/>
  <c r="T1887" i="6" a="1"/>
  <c r="T1887" i="6" s="1"/>
  <c r="S1887" i="6" a="1"/>
  <c r="S1887" i="6" s="1"/>
  <c r="R1887" i="6"/>
  <c r="Q1887" i="6"/>
  <c r="P1887" i="6"/>
  <c r="O1887" i="6"/>
  <c r="N1887" i="6"/>
  <c r="M1887" i="6"/>
  <c r="T1886" i="6" a="1"/>
  <c r="T1886" i="6" s="1"/>
  <c r="S1886" i="6" a="1"/>
  <c r="S1886" i="6" s="1"/>
  <c r="R1886" i="6"/>
  <c r="Q1886" i="6"/>
  <c r="P1886" i="6"/>
  <c r="O1886" i="6"/>
  <c r="N1886" i="6"/>
  <c r="M1886" i="6"/>
  <c r="T1885" i="6" a="1"/>
  <c r="T1885" i="6" s="1"/>
  <c r="S1885" i="6" a="1"/>
  <c r="S1885" i="6" s="1"/>
  <c r="R1885" i="6"/>
  <c r="Q1885" i="6"/>
  <c r="P1885" i="6"/>
  <c r="O1885" i="6"/>
  <c r="N1885" i="6"/>
  <c r="M1885" i="6"/>
  <c r="T1884" i="6" a="1"/>
  <c r="T1884" i="6" s="1"/>
  <c r="S1884" i="6" a="1"/>
  <c r="S1884" i="6" s="1"/>
  <c r="R1884" i="6"/>
  <c r="Q1884" i="6"/>
  <c r="P1884" i="6"/>
  <c r="O1884" i="6"/>
  <c r="N1884" i="6"/>
  <c r="M1884" i="6"/>
  <c r="T1883" i="6" a="1"/>
  <c r="T1883" i="6" s="1"/>
  <c r="S1883" i="6" a="1"/>
  <c r="S1883" i="6" s="1"/>
  <c r="R1883" i="6"/>
  <c r="Q1883" i="6"/>
  <c r="P1883" i="6"/>
  <c r="O1883" i="6"/>
  <c r="N1883" i="6"/>
  <c r="M1883" i="6"/>
  <c r="T1882" i="6" a="1"/>
  <c r="T1882" i="6" s="1"/>
  <c r="S1882" i="6" a="1"/>
  <c r="S1882" i="6" s="1"/>
  <c r="R1882" i="6"/>
  <c r="Q1882" i="6"/>
  <c r="P1882" i="6"/>
  <c r="O1882" i="6"/>
  <c r="N1882" i="6"/>
  <c r="M1882" i="6"/>
  <c r="T1881" i="6" a="1"/>
  <c r="T1881" i="6" s="1"/>
  <c r="S1881" i="6" a="1"/>
  <c r="S1881" i="6" s="1"/>
  <c r="R1881" i="6"/>
  <c r="Q1881" i="6"/>
  <c r="P1881" i="6"/>
  <c r="O1881" i="6"/>
  <c r="N1881" i="6"/>
  <c r="M1881" i="6"/>
  <c r="T1880" i="6" a="1"/>
  <c r="T1880" i="6" s="1"/>
  <c r="S1880" i="6" a="1"/>
  <c r="S1880" i="6" s="1"/>
  <c r="R1880" i="6"/>
  <c r="Q1880" i="6"/>
  <c r="P1880" i="6"/>
  <c r="O1880" i="6"/>
  <c r="N1880" i="6"/>
  <c r="M1880" i="6"/>
  <c r="T1879" i="6" a="1"/>
  <c r="T1879" i="6" s="1"/>
  <c r="S1879" i="6" a="1"/>
  <c r="S1879" i="6" s="1"/>
  <c r="R1879" i="6"/>
  <c r="Q1879" i="6"/>
  <c r="P1879" i="6"/>
  <c r="O1879" i="6"/>
  <c r="N1879" i="6"/>
  <c r="M1879" i="6"/>
  <c r="T1878" i="6" a="1"/>
  <c r="T1878" i="6" s="1"/>
  <c r="S1878" i="6" a="1"/>
  <c r="S1878" i="6" s="1"/>
  <c r="R1878" i="6"/>
  <c r="Q1878" i="6"/>
  <c r="P1878" i="6"/>
  <c r="O1878" i="6"/>
  <c r="N1878" i="6"/>
  <c r="M1878" i="6"/>
  <c r="T1877" i="6" a="1"/>
  <c r="T1877" i="6" s="1"/>
  <c r="S1877" i="6" a="1"/>
  <c r="S1877" i="6" s="1"/>
  <c r="R1877" i="6"/>
  <c r="Q1877" i="6"/>
  <c r="P1877" i="6"/>
  <c r="O1877" i="6"/>
  <c r="N1877" i="6"/>
  <c r="M1877" i="6"/>
  <c r="T1876" i="6" a="1"/>
  <c r="T1876" i="6" s="1"/>
  <c r="S1876" i="6" a="1"/>
  <c r="S1876" i="6" s="1"/>
  <c r="R1876" i="6"/>
  <c r="Q1876" i="6"/>
  <c r="P1876" i="6"/>
  <c r="O1876" i="6"/>
  <c r="N1876" i="6"/>
  <c r="M1876" i="6"/>
  <c r="T1875" i="6" a="1"/>
  <c r="T1875" i="6" s="1"/>
  <c r="S1875" i="6" a="1"/>
  <c r="S1875" i="6" s="1"/>
  <c r="R1875" i="6"/>
  <c r="Q1875" i="6"/>
  <c r="P1875" i="6"/>
  <c r="O1875" i="6"/>
  <c r="N1875" i="6"/>
  <c r="M1875" i="6"/>
  <c r="T1874" i="6" a="1"/>
  <c r="T1874" i="6" s="1"/>
  <c r="S1874" i="6" a="1"/>
  <c r="S1874" i="6" s="1"/>
  <c r="R1874" i="6"/>
  <c r="Q1874" i="6"/>
  <c r="P1874" i="6"/>
  <c r="O1874" i="6"/>
  <c r="N1874" i="6"/>
  <c r="M1874" i="6"/>
  <c r="T1873" i="6" a="1"/>
  <c r="T1873" i="6" s="1"/>
  <c r="S1873" i="6" a="1"/>
  <c r="S1873" i="6" s="1"/>
  <c r="R1873" i="6"/>
  <c r="Q1873" i="6"/>
  <c r="P1873" i="6"/>
  <c r="O1873" i="6"/>
  <c r="N1873" i="6"/>
  <c r="M1873" i="6"/>
  <c r="T1872" i="6" a="1"/>
  <c r="T1872" i="6" s="1"/>
  <c r="S1872" i="6" a="1"/>
  <c r="S1872" i="6" s="1"/>
  <c r="R1872" i="6"/>
  <c r="Q1872" i="6"/>
  <c r="P1872" i="6"/>
  <c r="O1872" i="6"/>
  <c r="N1872" i="6"/>
  <c r="M1872" i="6"/>
  <c r="T1871" i="6" a="1"/>
  <c r="T1871" i="6" s="1"/>
  <c r="S1871" i="6" a="1"/>
  <c r="S1871" i="6" s="1"/>
  <c r="R1871" i="6"/>
  <c r="Q1871" i="6"/>
  <c r="P1871" i="6"/>
  <c r="O1871" i="6"/>
  <c r="N1871" i="6"/>
  <c r="M1871" i="6"/>
  <c r="T1870" i="6" a="1"/>
  <c r="T1870" i="6" s="1"/>
  <c r="S1870" i="6" a="1"/>
  <c r="S1870" i="6" s="1"/>
  <c r="R1870" i="6"/>
  <c r="Q1870" i="6"/>
  <c r="P1870" i="6"/>
  <c r="O1870" i="6"/>
  <c r="N1870" i="6"/>
  <c r="M1870" i="6"/>
  <c r="T1869" i="6" a="1"/>
  <c r="T1869" i="6" s="1"/>
  <c r="S1869" i="6" a="1"/>
  <c r="S1869" i="6" s="1"/>
  <c r="R1869" i="6"/>
  <c r="Q1869" i="6"/>
  <c r="P1869" i="6"/>
  <c r="O1869" i="6"/>
  <c r="N1869" i="6"/>
  <c r="M1869" i="6"/>
  <c r="T1868" i="6" a="1"/>
  <c r="T1868" i="6" s="1"/>
  <c r="S1868" i="6" a="1"/>
  <c r="S1868" i="6" s="1"/>
  <c r="R1868" i="6"/>
  <c r="Q1868" i="6"/>
  <c r="P1868" i="6"/>
  <c r="O1868" i="6"/>
  <c r="N1868" i="6"/>
  <c r="M1868" i="6"/>
  <c r="T1867" i="6" a="1"/>
  <c r="T1867" i="6" s="1"/>
  <c r="S1867" i="6" a="1"/>
  <c r="S1867" i="6" s="1"/>
  <c r="R1867" i="6"/>
  <c r="Q1867" i="6"/>
  <c r="P1867" i="6"/>
  <c r="O1867" i="6"/>
  <c r="N1867" i="6"/>
  <c r="M1867" i="6"/>
  <c r="T1866" i="6" a="1"/>
  <c r="T1866" i="6" s="1"/>
  <c r="S1866" i="6" a="1"/>
  <c r="S1866" i="6" s="1"/>
  <c r="R1866" i="6"/>
  <c r="Q1866" i="6"/>
  <c r="P1866" i="6"/>
  <c r="O1866" i="6"/>
  <c r="N1866" i="6"/>
  <c r="M1866" i="6"/>
  <c r="T1865" i="6" a="1"/>
  <c r="T1865" i="6" s="1"/>
  <c r="S1865" i="6" a="1"/>
  <c r="S1865" i="6" s="1"/>
  <c r="R1865" i="6"/>
  <c r="Q1865" i="6"/>
  <c r="P1865" i="6"/>
  <c r="O1865" i="6"/>
  <c r="N1865" i="6"/>
  <c r="M1865" i="6"/>
  <c r="T1864" i="6" a="1"/>
  <c r="T1864" i="6" s="1"/>
  <c r="S1864" i="6" a="1"/>
  <c r="S1864" i="6" s="1"/>
  <c r="R1864" i="6"/>
  <c r="Q1864" i="6"/>
  <c r="P1864" i="6"/>
  <c r="O1864" i="6"/>
  <c r="N1864" i="6"/>
  <c r="M1864" i="6"/>
  <c r="T1863" i="6" a="1"/>
  <c r="T1863" i="6" s="1"/>
  <c r="S1863" i="6" a="1"/>
  <c r="S1863" i="6" s="1"/>
  <c r="R1863" i="6"/>
  <c r="Q1863" i="6"/>
  <c r="P1863" i="6"/>
  <c r="O1863" i="6"/>
  <c r="N1863" i="6"/>
  <c r="M1863" i="6"/>
  <c r="T1862" i="6" a="1"/>
  <c r="T1862" i="6" s="1"/>
  <c r="S1862" i="6" a="1"/>
  <c r="S1862" i="6" s="1"/>
  <c r="R1862" i="6"/>
  <c r="Q1862" i="6"/>
  <c r="P1862" i="6"/>
  <c r="O1862" i="6"/>
  <c r="N1862" i="6"/>
  <c r="M1862" i="6"/>
  <c r="T1861" i="6" a="1"/>
  <c r="T1861" i="6" s="1"/>
  <c r="S1861" i="6" a="1"/>
  <c r="S1861" i="6" s="1"/>
  <c r="R1861" i="6"/>
  <c r="Q1861" i="6"/>
  <c r="P1861" i="6"/>
  <c r="O1861" i="6"/>
  <c r="N1861" i="6"/>
  <c r="M1861" i="6"/>
  <c r="T1860" i="6" a="1"/>
  <c r="T1860" i="6" s="1"/>
  <c r="S1860" i="6" a="1"/>
  <c r="S1860" i="6" s="1"/>
  <c r="R1860" i="6"/>
  <c r="Q1860" i="6"/>
  <c r="P1860" i="6"/>
  <c r="O1860" i="6"/>
  <c r="N1860" i="6"/>
  <c r="M1860" i="6"/>
  <c r="T1859" i="6" a="1"/>
  <c r="T1859" i="6" s="1"/>
  <c r="S1859" i="6" a="1"/>
  <c r="S1859" i="6" s="1"/>
  <c r="R1859" i="6"/>
  <c r="Q1859" i="6"/>
  <c r="P1859" i="6"/>
  <c r="O1859" i="6"/>
  <c r="N1859" i="6"/>
  <c r="M1859" i="6"/>
  <c r="T1858" i="6" a="1"/>
  <c r="T1858" i="6" s="1"/>
  <c r="S1858" i="6" a="1"/>
  <c r="S1858" i="6" s="1"/>
  <c r="R1858" i="6"/>
  <c r="Q1858" i="6"/>
  <c r="P1858" i="6"/>
  <c r="O1858" i="6"/>
  <c r="N1858" i="6"/>
  <c r="M1858" i="6"/>
  <c r="T1857" i="6" a="1"/>
  <c r="T1857" i="6" s="1"/>
  <c r="S1857" i="6" a="1"/>
  <c r="S1857" i="6" s="1"/>
  <c r="R1857" i="6"/>
  <c r="Q1857" i="6"/>
  <c r="P1857" i="6"/>
  <c r="O1857" i="6"/>
  <c r="N1857" i="6"/>
  <c r="M1857" i="6"/>
  <c r="T1856" i="6" a="1"/>
  <c r="T1856" i="6" s="1"/>
  <c r="S1856" i="6" a="1"/>
  <c r="S1856" i="6" s="1"/>
  <c r="R1856" i="6"/>
  <c r="Q1856" i="6"/>
  <c r="P1856" i="6"/>
  <c r="O1856" i="6"/>
  <c r="N1856" i="6"/>
  <c r="M1856" i="6"/>
  <c r="T1855" i="6" a="1"/>
  <c r="T1855" i="6" s="1"/>
  <c r="S1855" i="6" a="1"/>
  <c r="S1855" i="6" s="1"/>
  <c r="R1855" i="6"/>
  <c r="Q1855" i="6"/>
  <c r="P1855" i="6"/>
  <c r="O1855" i="6"/>
  <c r="N1855" i="6"/>
  <c r="M1855" i="6"/>
  <c r="T1854" i="6" a="1"/>
  <c r="T1854" i="6" s="1"/>
  <c r="S1854" i="6" a="1"/>
  <c r="S1854" i="6" s="1"/>
  <c r="R1854" i="6"/>
  <c r="Q1854" i="6"/>
  <c r="P1854" i="6"/>
  <c r="O1854" i="6"/>
  <c r="N1854" i="6"/>
  <c r="M1854" i="6"/>
  <c r="T1853" i="6" a="1"/>
  <c r="T1853" i="6" s="1"/>
  <c r="S1853" i="6" a="1"/>
  <c r="S1853" i="6" s="1"/>
  <c r="R1853" i="6"/>
  <c r="Q1853" i="6"/>
  <c r="P1853" i="6"/>
  <c r="O1853" i="6"/>
  <c r="N1853" i="6"/>
  <c r="M1853" i="6"/>
  <c r="T1852" i="6" a="1"/>
  <c r="T1852" i="6" s="1"/>
  <c r="S1852" i="6" a="1"/>
  <c r="S1852" i="6" s="1"/>
  <c r="R1852" i="6"/>
  <c r="Q1852" i="6"/>
  <c r="P1852" i="6"/>
  <c r="O1852" i="6"/>
  <c r="N1852" i="6"/>
  <c r="M1852" i="6"/>
  <c r="T1851" i="6" a="1"/>
  <c r="T1851" i="6" s="1"/>
  <c r="S1851" i="6" a="1"/>
  <c r="S1851" i="6" s="1"/>
  <c r="R1851" i="6"/>
  <c r="Q1851" i="6"/>
  <c r="P1851" i="6"/>
  <c r="O1851" i="6"/>
  <c r="N1851" i="6"/>
  <c r="M1851" i="6"/>
  <c r="T1850" i="6" a="1"/>
  <c r="T1850" i="6" s="1"/>
  <c r="S1850" i="6" a="1"/>
  <c r="S1850" i="6" s="1"/>
  <c r="R1850" i="6"/>
  <c r="Q1850" i="6"/>
  <c r="P1850" i="6"/>
  <c r="O1850" i="6"/>
  <c r="N1850" i="6"/>
  <c r="M1850" i="6"/>
  <c r="T1849" i="6" a="1"/>
  <c r="T1849" i="6" s="1"/>
  <c r="S1849" i="6" a="1"/>
  <c r="S1849" i="6" s="1"/>
  <c r="R1849" i="6"/>
  <c r="Q1849" i="6"/>
  <c r="P1849" i="6"/>
  <c r="O1849" i="6"/>
  <c r="N1849" i="6"/>
  <c r="M1849" i="6"/>
  <c r="T1848" i="6" a="1"/>
  <c r="T1848" i="6" s="1"/>
  <c r="S1848" i="6" a="1"/>
  <c r="S1848" i="6" s="1"/>
  <c r="R1848" i="6"/>
  <c r="Q1848" i="6"/>
  <c r="P1848" i="6"/>
  <c r="O1848" i="6"/>
  <c r="N1848" i="6"/>
  <c r="M1848" i="6"/>
  <c r="T1847" i="6" a="1"/>
  <c r="T1847" i="6" s="1"/>
  <c r="S1847" i="6" a="1"/>
  <c r="S1847" i="6" s="1"/>
  <c r="R1847" i="6"/>
  <c r="Q1847" i="6"/>
  <c r="P1847" i="6"/>
  <c r="O1847" i="6"/>
  <c r="N1847" i="6"/>
  <c r="M1847" i="6"/>
  <c r="T1846" i="6" a="1"/>
  <c r="T1846" i="6" s="1"/>
  <c r="S1846" i="6" a="1"/>
  <c r="S1846" i="6" s="1"/>
  <c r="R1846" i="6"/>
  <c r="Q1846" i="6"/>
  <c r="P1846" i="6"/>
  <c r="O1846" i="6"/>
  <c r="N1846" i="6"/>
  <c r="M1846" i="6"/>
  <c r="T1845" i="6" a="1"/>
  <c r="T1845" i="6" s="1"/>
  <c r="S1845" i="6" a="1"/>
  <c r="S1845" i="6" s="1"/>
  <c r="R1845" i="6"/>
  <c r="Q1845" i="6"/>
  <c r="P1845" i="6"/>
  <c r="O1845" i="6"/>
  <c r="N1845" i="6"/>
  <c r="M1845" i="6"/>
  <c r="T1844" i="6" a="1"/>
  <c r="T1844" i="6" s="1"/>
  <c r="S1844" i="6" a="1"/>
  <c r="S1844" i="6" s="1"/>
  <c r="R1844" i="6"/>
  <c r="Q1844" i="6"/>
  <c r="P1844" i="6"/>
  <c r="O1844" i="6"/>
  <c r="N1844" i="6"/>
  <c r="M1844" i="6"/>
  <c r="T1843" i="6" a="1"/>
  <c r="T1843" i="6" s="1"/>
  <c r="S1843" i="6" a="1"/>
  <c r="S1843" i="6" s="1"/>
  <c r="R1843" i="6"/>
  <c r="Q1843" i="6"/>
  <c r="P1843" i="6"/>
  <c r="O1843" i="6"/>
  <c r="N1843" i="6"/>
  <c r="M1843" i="6"/>
  <c r="T1842" i="6" a="1"/>
  <c r="T1842" i="6" s="1"/>
  <c r="S1842" i="6" a="1"/>
  <c r="S1842" i="6" s="1"/>
  <c r="R1842" i="6"/>
  <c r="Q1842" i="6"/>
  <c r="P1842" i="6"/>
  <c r="O1842" i="6"/>
  <c r="N1842" i="6"/>
  <c r="M1842" i="6"/>
  <c r="T1841" i="6" a="1"/>
  <c r="T1841" i="6" s="1"/>
  <c r="S1841" i="6" a="1"/>
  <c r="S1841" i="6" s="1"/>
  <c r="R1841" i="6"/>
  <c r="Q1841" i="6"/>
  <c r="P1841" i="6"/>
  <c r="O1841" i="6"/>
  <c r="N1841" i="6"/>
  <c r="M1841" i="6"/>
  <c r="T1840" i="6" a="1"/>
  <c r="T1840" i="6" s="1"/>
  <c r="S1840" i="6" a="1"/>
  <c r="S1840" i="6" s="1"/>
  <c r="R1840" i="6"/>
  <c r="Q1840" i="6"/>
  <c r="P1840" i="6"/>
  <c r="O1840" i="6"/>
  <c r="N1840" i="6"/>
  <c r="M1840" i="6"/>
  <c r="T1839" i="6" a="1"/>
  <c r="T1839" i="6" s="1"/>
  <c r="S1839" i="6" a="1"/>
  <c r="S1839" i="6" s="1"/>
  <c r="R1839" i="6"/>
  <c r="Q1839" i="6"/>
  <c r="P1839" i="6"/>
  <c r="O1839" i="6"/>
  <c r="N1839" i="6"/>
  <c r="M1839" i="6"/>
  <c r="T1838" i="6" a="1"/>
  <c r="T1838" i="6" s="1"/>
  <c r="S1838" i="6" a="1"/>
  <c r="S1838" i="6" s="1"/>
  <c r="R1838" i="6"/>
  <c r="Q1838" i="6"/>
  <c r="P1838" i="6"/>
  <c r="O1838" i="6"/>
  <c r="N1838" i="6"/>
  <c r="M1838" i="6"/>
  <c r="T1837" i="6" a="1"/>
  <c r="T1837" i="6" s="1"/>
  <c r="S1837" i="6" a="1"/>
  <c r="S1837" i="6" s="1"/>
  <c r="R1837" i="6"/>
  <c r="Q1837" i="6"/>
  <c r="P1837" i="6"/>
  <c r="O1837" i="6"/>
  <c r="N1837" i="6"/>
  <c r="M1837" i="6"/>
  <c r="T1836" i="6" a="1"/>
  <c r="T1836" i="6" s="1"/>
  <c r="S1836" i="6" a="1"/>
  <c r="S1836" i="6" s="1"/>
  <c r="R1836" i="6"/>
  <c r="Q1836" i="6"/>
  <c r="P1836" i="6"/>
  <c r="O1836" i="6"/>
  <c r="N1836" i="6"/>
  <c r="M1836" i="6"/>
  <c r="T1835" i="6" a="1"/>
  <c r="T1835" i="6" s="1"/>
  <c r="S1835" i="6" a="1"/>
  <c r="S1835" i="6" s="1"/>
  <c r="R1835" i="6"/>
  <c r="Q1835" i="6"/>
  <c r="P1835" i="6"/>
  <c r="O1835" i="6"/>
  <c r="N1835" i="6"/>
  <c r="M1835" i="6"/>
  <c r="T1834" i="6" a="1"/>
  <c r="T1834" i="6" s="1"/>
  <c r="S1834" i="6" a="1"/>
  <c r="S1834" i="6" s="1"/>
  <c r="R1834" i="6"/>
  <c r="Q1834" i="6"/>
  <c r="P1834" i="6"/>
  <c r="O1834" i="6"/>
  <c r="N1834" i="6"/>
  <c r="M1834" i="6"/>
  <c r="T1833" i="6" a="1"/>
  <c r="T1833" i="6" s="1"/>
  <c r="S1833" i="6" a="1"/>
  <c r="S1833" i="6" s="1"/>
  <c r="R1833" i="6"/>
  <c r="Q1833" i="6"/>
  <c r="P1833" i="6"/>
  <c r="O1833" i="6"/>
  <c r="N1833" i="6"/>
  <c r="M1833" i="6"/>
  <c r="T1832" i="6" a="1"/>
  <c r="T1832" i="6" s="1"/>
  <c r="S1832" i="6" a="1"/>
  <c r="S1832" i="6" s="1"/>
  <c r="R1832" i="6"/>
  <c r="Q1832" i="6"/>
  <c r="P1832" i="6"/>
  <c r="O1832" i="6"/>
  <c r="N1832" i="6"/>
  <c r="M1832" i="6"/>
  <c r="T1831" i="6" a="1"/>
  <c r="T1831" i="6" s="1"/>
  <c r="S1831" i="6" a="1"/>
  <c r="S1831" i="6" s="1"/>
  <c r="R1831" i="6"/>
  <c r="Q1831" i="6"/>
  <c r="P1831" i="6"/>
  <c r="O1831" i="6"/>
  <c r="N1831" i="6"/>
  <c r="M1831" i="6"/>
  <c r="T1830" i="6" a="1"/>
  <c r="T1830" i="6" s="1"/>
  <c r="S1830" i="6" a="1"/>
  <c r="S1830" i="6" s="1"/>
  <c r="R1830" i="6"/>
  <c r="Q1830" i="6"/>
  <c r="P1830" i="6"/>
  <c r="O1830" i="6"/>
  <c r="N1830" i="6"/>
  <c r="M1830" i="6"/>
  <c r="T1829" i="6" a="1"/>
  <c r="T1829" i="6" s="1"/>
  <c r="S1829" i="6" a="1"/>
  <c r="S1829" i="6" s="1"/>
  <c r="R1829" i="6"/>
  <c r="Q1829" i="6"/>
  <c r="P1829" i="6"/>
  <c r="O1829" i="6"/>
  <c r="N1829" i="6"/>
  <c r="M1829" i="6"/>
  <c r="T1828" i="6" a="1"/>
  <c r="T1828" i="6" s="1"/>
  <c r="S1828" i="6" a="1"/>
  <c r="S1828" i="6" s="1"/>
  <c r="R1828" i="6"/>
  <c r="Q1828" i="6"/>
  <c r="P1828" i="6"/>
  <c r="O1828" i="6"/>
  <c r="N1828" i="6"/>
  <c r="M1828" i="6"/>
  <c r="T1827" i="6" a="1"/>
  <c r="T1827" i="6" s="1"/>
  <c r="S1827" i="6" a="1"/>
  <c r="S1827" i="6" s="1"/>
  <c r="R1827" i="6"/>
  <c r="Q1827" i="6"/>
  <c r="P1827" i="6"/>
  <c r="O1827" i="6"/>
  <c r="N1827" i="6"/>
  <c r="M1827" i="6"/>
  <c r="T1826" i="6" a="1"/>
  <c r="T1826" i="6" s="1"/>
  <c r="S1826" i="6" a="1"/>
  <c r="S1826" i="6" s="1"/>
  <c r="R1826" i="6"/>
  <c r="Q1826" i="6"/>
  <c r="P1826" i="6"/>
  <c r="O1826" i="6"/>
  <c r="N1826" i="6"/>
  <c r="M1826" i="6"/>
  <c r="T1825" i="6" a="1"/>
  <c r="T1825" i="6" s="1"/>
  <c r="S1825" i="6" a="1"/>
  <c r="S1825" i="6" s="1"/>
  <c r="R1825" i="6"/>
  <c r="Q1825" i="6"/>
  <c r="P1825" i="6"/>
  <c r="O1825" i="6"/>
  <c r="N1825" i="6"/>
  <c r="M1825" i="6"/>
  <c r="T1824" i="6" a="1"/>
  <c r="T1824" i="6" s="1"/>
  <c r="S1824" i="6" a="1"/>
  <c r="S1824" i="6" s="1"/>
  <c r="R1824" i="6"/>
  <c r="Q1824" i="6"/>
  <c r="P1824" i="6"/>
  <c r="O1824" i="6"/>
  <c r="N1824" i="6"/>
  <c r="M1824" i="6"/>
  <c r="T1823" i="6" a="1"/>
  <c r="T1823" i="6" s="1"/>
  <c r="S1823" i="6" a="1"/>
  <c r="S1823" i="6" s="1"/>
  <c r="R1823" i="6"/>
  <c r="Q1823" i="6"/>
  <c r="P1823" i="6"/>
  <c r="O1823" i="6"/>
  <c r="N1823" i="6"/>
  <c r="M1823" i="6"/>
  <c r="T1822" i="6" a="1"/>
  <c r="T1822" i="6" s="1"/>
  <c r="S1822" i="6" a="1"/>
  <c r="S1822" i="6" s="1"/>
  <c r="R1822" i="6"/>
  <c r="Q1822" i="6"/>
  <c r="P1822" i="6"/>
  <c r="O1822" i="6"/>
  <c r="N1822" i="6"/>
  <c r="M1822" i="6"/>
  <c r="T1821" i="6" a="1"/>
  <c r="T1821" i="6" s="1"/>
  <c r="S1821" i="6" a="1"/>
  <c r="S1821" i="6" s="1"/>
  <c r="R1821" i="6"/>
  <c r="Q1821" i="6"/>
  <c r="P1821" i="6"/>
  <c r="O1821" i="6"/>
  <c r="N1821" i="6"/>
  <c r="M1821" i="6"/>
  <c r="T1820" i="6" a="1"/>
  <c r="T1820" i="6" s="1"/>
  <c r="S1820" i="6" a="1"/>
  <c r="S1820" i="6" s="1"/>
  <c r="R1820" i="6"/>
  <c r="Q1820" i="6"/>
  <c r="P1820" i="6"/>
  <c r="O1820" i="6"/>
  <c r="N1820" i="6"/>
  <c r="M1820" i="6"/>
  <c r="T1819" i="6" a="1"/>
  <c r="T1819" i="6" s="1"/>
  <c r="S1819" i="6" a="1"/>
  <c r="S1819" i="6" s="1"/>
  <c r="R1819" i="6"/>
  <c r="Q1819" i="6"/>
  <c r="P1819" i="6"/>
  <c r="O1819" i="6"/>
  <c r="N1819" i="6"/>
  <c r="M1819" i="6"/>
  <c r="T1818" i="6" a="1"/>
  <c r="T1818" i="6" s="1"/>
  <c r="S1818" i="6" a="1"/>
  <c r="S1818" i="6" s="1"/>
  <c r="R1818" i="6"/>
  <c r="Q1818" i="6"/>
  <c r="P1818" i="6"/>
  <c r="O1818" i="6"/>
  <c r="N1818" i="6"/>
  <c r="M1818" i="6"/>
  <c r="T1817" i="6" a="1"/>
  <c r="T1817" i="6" s="1"/>
  <c r="S1817" i="6" a="1"/>
  <c r="S1817" i="6" s="1"/>
  <c r="R1817" i="6"/>
  <c r="Q1817" i="6"/>
  <c r="P1817" i="6"/>
  <c r="O1817" i="6"/>
  <c r="N1817" i="6"/>
  <c r="M1817" i="6"/>
  <c r="T1816" i="6" a="1"/>
  <c r="T1816" i="6" s="1"/>
  <c r="S1816" i="6" a="1"/>
  <c r="S1816" i="6" s="1"/>
  <c r="R1816" i="6"/>
  <c r="Q1816" i="6"/>
  <c r="P1816" i="6"/>
  <c r="O1816" i="6"/>
  <c r="N1816" i="6"/>
  <c r="M1816" i="6"/>
  <c r="T1815" i="6" a="1"/>
  <c r="T1815" i="6" s="1"/>
  <c r="S1815" i="6" a="1"/>
  <c r="S1815" i="6" s="1"/>
  <c r="R1815" i="6"/>
  <c r="Q1815" i="6"/>
  <c r="P1815" i="6"/>
  <c r="O1815" i="6"/>
  <c r="N1815" i="6"/>
  <c r="M1815" i="6"/>
  <c r="T1814" i="6" a="1"/>
  <c r="T1814" i="6" s="1"/>
  <c r="S1814" i="6" a="1"/>
  <c r="S1814" i="6" s="1"/>
  <c r="R1814" i="6"/>
  <c r="Q1814" i="6"/>
  <c r="P1814" i="6"/>
  <c r="O1814" i="6"/>
  <c r="N1814" i="6"/>
  <c r="M1814" i="6"/>
  <c r="T1813" i="6" a="1"/>
  <c r="T1813" i="6" s="1"/>
  <c r="S1813" i="6" a="1"/>
  <c r="S1813" i="6" s="1"/>
  <c r="R1813" i="6"/>
  <c r="Q1813" i="6"/>
  <c r="P1813" i="6"/>
  <c r="O1813" i="6"/>
  <c r="N1813" i="6"/>
  <c r="M1813" i="6"/>
  <c r="T1812" i="6" a="1"/>
  <c r="T1812" i="6" s="1"/>
  <c r="S1812" i="6" a="1"/>
  <c r="S1812" i="6" s="1"/>
  <c r="R1812" i="6"/>
  <c r="Q1812" i="6"/>
  <c r="P1812" i="6"/>
  <c r="O1812" i="6"/>
  <c r="N1812" i="6"/>
  <c r="M1812" i="6"/>
  <c r="T1811" i="6" a="1"/>
  <c r="T1811" i="6" s="1"/>
  <c r="S1811" i="6" a="1"/>
  <c r="S1811" i="6" s="1"/>
  <c r="R1811" i="6"/>
  <c r="Q1811" i="6"/>
  <c r="P1811" i="6"/>
  <c r="O1811" i="6"/>
  <c r="N1811" i="6"/>
  <c r="M1811" i="6"/>
  <c r="T1810" i="6" a="1"/>
  <c r="T1810" i="6" s="1"/>
  <c r="S1810" i="6" a="1"/>
  <c r="S1810" i="6" s="1"/>
  <c r="R1810" i="6"/>
  <c r="Q1810" i="6"/>
  <c r="P1810" i="6"/>
  <c r="O1810" i="6"/>
  <c r="N1810" i="6"/>
  <c r="M1810" i="6"/>
  <c r="T1809" i="6" a="1"/>
  <c r="T1809" i="6" s="1"/>
  <c r="S1809" i="6" a="1"/>
  <c r="S1809" i="6" s="1"/>
  <c r="R1809" i="6"/>
  <c r="Q1809" i="6"/>
  <c r="P1809" i="6"/>
  <c r="O1809" i="6"/>
  <c r="N1809" i="6"/>
  <c r="M1809" i="6"/>
  <c r="T1808" i="6" a="1"/>
  <c r="T1808" i="6" s="1"/>
  <c r="S1808" i="6" a="1"/>
  <c r="S1808" i="6" s="1"/>
  <c r="R1808" i="6"/>
  <c r="Q1808" i="6"/>
  <c r="P1808" i="6"/>
  <c r="O1808" i="6"/>
  <c r="N1808" i="6"/>
  <c r="M1808" i="6"/>
  <c r="T1807" i="6" a="1"/>
  <c r="T1807" i="6" s="1"/>
  <c r="S1807" i="6" a="1"/>
  <c r="S1807" i="6" s="1"/>
  <c r="R1807" i="6"/>
  <c r="Q1807" i="6"/>
  <c r="P1807" i="6"/>
  <c r="O1807" i="6"/>
  <c r="N1807" i="6"/>
  <c r="M1807" i="6"/>
  <c r="T1806" i="6" a="1"/>
  <c r="T1806" i="6" s="1"/>
  <c r="S1806" i="6" a="1"/>
  <c r="S1806" i="6" s="1"/>
  <c r="R1806" i="6"/>
  <c r="Q1806" i="6"/>
  <c r="P1806" i="6"/>
  <c r="O1806" i="6"/>
  <c r="N1806" i="6"/>
  <c r="M1806" i="6"/>
  <c r="T1805" i="6" a="1"/>
  <c r="T1805" i="6" s="1"/>
  <c r="S1805" i="6" a="1"/>
  <c r="S1805" i="6" s="1"/>
  <c r="R1805" i="6"/>
  <c r="Q1805" i="6"/>
  <c r="P1805" i="6"/>
  <c r="O1805" i="6"/>
  <c r="N1805" i="6"/>
  <c r="M1805" i="6"/>
  <c r="T1804" i="6" a="1"/>
  <c r="T1804" i="6" s="1"/>
  <c r="S1804" i="6" a="1"/>
  <c r="S1804" i="6" s="1"/>
  <c r="R1804" i="6"/>
  <c r="Q1804" i="6"/>
  <c r="P1804" i="6"/>
  <c r="O1804" i="6"/>
  <c r="N1804" i="6"/>
  <c r="M1804" i="6"/>
  <c r="T1803" i="6" a="1"/>
  <c r="T1803" i="6" s="1"/>
  <c r="S1803" i="6" a="1"/>
  <c r="S1803" i="6" s="1"/>
  <c r="R1803" i="6"/>
  <c r="Q1803" i="6"/>
  <c r="P1803" i="6"/>
  <c r="O1803" i="6"/>
  <c r="N1803" i="6"/>
  <c r="M1803" i="6"/>
  <c r="T1802" i="6" a="1"/>
  <c r="T1802" i="6" s="1"/>
  <c r="S1802" i="6" a="1"/>
  <c r="S1802" i="6" s="1"/>
  <c r="R1802" i="6"/>
  <c r="Q1802" i="6"/>
  <c r="P1802" i="6"/>
  <c r="O1802" i="6"/>
  <c r="N1802" i="6"/>
  <c r="M1802" i="6"/>
  <c r="T1801" i="6" a="1"/>
  <c r="T1801" i="6" s="1"/>
  <c r="S1801" i="6" a="1"/>
  <c r="S1801" i="6" s="1"/>
  <c r="R1801" i="6"/>
  <c r="Q1801" i="6"/>
  <c r="P1801" i="6"/>
  <c r="O1801" i="6"/>
  <c r="N1801" i="6"/>
  <c r="M1801" i="6"/>
  <c r="T1800" i="6" a="1"/>
  <c r="T1800" i="6" s="1"/>
  <c r="S1800" i="6" a="1"/>
  <c r="S1800" i="6" s="1"/>
  <c r="R1800" i="6"/>
  <c r="Q1800" i="6"/>
  <c r="P1800" i="6"/>
  <c r="O1800" i="6"/>
  <c r="N1800" i="6"/>
  <c r="M1800" i="6"/>
  <c r="T1799" i="6" a="1"/>
  <c r="T1799" i="6" s="1"/>
  <c r="S1799" i="6" a="1"/>
  <c r="S1799" i="6" s="1"/>
  <c r="R1799" i="6"/>
  <c r="Q1799" i="6"/>
  <c r="P1799" i="6"/>
  <c r="O1799" i="6"/>
  <c r="N1799" i="6"/>
  <c r="M1799" i="6"/>
  <c r="T1798" i="6" a="1"/>
  <c r="T1798" i="6" s="1"/>
  <c r="S1798" i="6" a="1"/>
  <c r="S1798" i="6" s="1"/>
  <c r="R1798" i="6"/>
  <c r="Q1798" i="6"/>
  <c r="P1798" i="6"/>
  <c r="O1798" i="6"/>
  <c r="N1798" i="6"/>
  <c r="M1798" i="6"/>
  <c r="T1797" i="6" a="1"/>
  <c r="T1797" i="6" s="1"/>
  <c r="S1797" i="6" a="1"/>
  <c r="S1797" i="6" s="1"/>
  <c r="R1797" i="6"/>
  <c r="Q1797" i="6"/>
  <c r="P1797" i="6"/>
  <c r="O1797" i="6"/>
  <c r="N1797" i="6"/>
  <c r="M1797" i="6"/>
  <c r="T1796" i="6" a="1"/>
  <c r="T1796" i="6" s="1"/>
  <c r="S1796" i="6" a="1"/>
  <c r="S1796" i="6" s="1"/>
  <c r="R1796" i="6"/>
  <c r="Q1796" i="6"/>
  <c r="P1796" i="6"/>
  <c r="O1796" i="6"/>
  <c r="N1796" i="6"/>
  <c r="M1796" i="6"/>
  <c r="T1795" i="6" a="1"/>
  <c r="T1795" i="6" s="1"/>
  <c r="S1795" i="6" a="1"/>
  <c r="S1795" i="6" s="1"/>
  <c r="R1795" i="6"/>
  <c r="Q1795" i="6"/>
  <c r="P1795" i="6"/>
  <c r="O1795" i="6"/>
  <c r="N1795" i="6"/>
  <c r="M1795" i="6"/>
  <c r="T1794" i="6" a="1"/>
  <c r="T1794" i="6" s="1"/>
  <c r="S1794" i="6" a="1"/>
  <c r="S1794" i="6" s="1"/>
  <c r="R1794" i="6"/>
  <c r="Q1794" i="6"/>
  <c r="P1794" i="6"/>
  <c r="O1794" i="6"/>
  <c r="N1794" i="6"/>
  <c r="M1794" i="6"/>
  <c r="T1793" i="6" a="1"/>
  <c r="T1793" i="6" s="1"/>
  <c r="S1793" i="6" a="1"/>
  <c r="S1793" i="6" s="1"/>
  <c r="R1793" i="6"/>
  <c r="Q1793" i="6"/>
  <c r="P1793" i="6"/>
  <c r="O1793" i="6"/>
  <c r="N1793" i="6"/>
  <c r="M1793" i="6"/>
  <c r="T1792" i="6" a="1"/>
  <c r="T1792" i="6" s="1"/>
  <c r="S1792" i="6" a="1"/>
  <c r="S1792" i="6" s="1"/>
  <c r="R1792" i="6"/>
  <c r="Q1792" i="6"/>
  <c r="P1792" i="6"/>
  <c r="O1792" i="6"/>
  <c r="N1792" i="6"/>
  <c r="M1792" i="6"/>
  <c r="T1791" i="6" a="1"/>
  <c r="T1791" i="6" s="1"/>
  <c r="S1791" i="6" a="1"/>
  <c r="S1791" i="6" s="1"/>
  <c r="R1791" i="6"/>
  <c r="Q1791" i="6"/>
  <c r="P1791" i="6"/>
  <c r="O1791" i="6"/>
  <c r="N1791" i="6"/>
  <c r="M1791" i="6"/>
  <c r="T1790" i="6" a="1"/>
  <c r="T1790" i="6" s="1"/>
  <c r="S1790" i="6" a="1"/>
  <c r="S1790" i="6" s="1"/>
  <c r="R1790" i="6"/>
  <c r="Q1790" i="6"/>
  <c r="P1790" i="6"/>
  <c r="O1790" i="6"/>
  <c r="N1790" i="6"/>
  <c r="M1790" i="6"/>
  <c r="T1789" i="6" a="1"/>
  <c r="T1789" i="6" s="1"/>
  <c r="S1789" i="6" a="1"/>
  <c r="S1789" i="6" s="1"/>
  <c r="R1789" i="6"/>
  <c r="Q1789" i="6"/>
  <c r="P1789" i="6"/>
  <c r="O1789" i="6"/>
  <c r="N1789" i="6"/>
  <c r="M1789" i="6"/>
  <c r="T1788" i="6" a="1"/>
  <c r="T1788" i="6" s="1"/>
  <c r="S1788" i="6" a="1"/>
  <c r="S1788" i="6" s="1"/>
  <c r="R1788" i="6"/>
  <c r="Q1788" i="6"/>
  <c r="P1788" i="6"/>
  <c r="O1788" i="6"/>
  <c r="N1788" i="6"/>
  <c r="M1788" i="6"/>
  <c r="T1787" i="6" a="1"/>
  <c r="T1787" i="6" s="1"/>
  <c r="S1787" i="6" a="1"/>
  <c r="S1787" i="6" s="1"/>
  <c r="R1787" i="6"/>
  <c r="Q1787" i="6"/>
  <c r="P1787" i="6"/>
  <c r="O1787" i="6"/>
  <c r="N1787" i="6"/>
  <c r="M1787" i="6"/>
  <c r="T1786" i="6" a="1"/>
  <c r="T1786" i="6" s="1"/>
  <c r="S1786" i="6" a="1"/>
  <c r="S1786" i="6" s="1"/>
  <c r="R1786" i="6"/>
  <c r="Q1786" i="6"/>
  <c r="P1786" i="6"/>
  <c r="O1786" i="6"/>
  <c r="N1786" i="6"/>
  <c r="M1786" i="6"/>
  <c r="T1785" i="6" a="1"/>
  <c r="T1785" i="6" s="1"/>
  <c r="S1785" i="6" a="1"/>
  <c r="S1785" i="6" s="1"/>
  <c r="R1785" i="6"/>
  <c r="Q1785" i="6"/>
  <c r="P1785" i="6"/>
  <c r="O1785" i="6"/>
  <c r="N1785" i="6"/>
  <c r="M1785" i="6"/>
  <c r="T1784" i="6" a="1"/>
  <c r="T1784" i="6" s="1"/>
  <c r="S1784" i="6" a="1"/>
  <c r="S1784" i="6" s="1"/>
  <c r="R1784" i="6"/>
  <c r="Q1784" i="6"/>
  <c r="P1784" i="6"/>
  <c r="O1784" i="6"/>
  <c r="N1784" i="6"/>
  <c r="M1784" i="6"/>
  <c r="T1783" i="6" a="1"/>
  <c r="T1783" i="6" s="1"/>
  <c r="S1783" i="6" a="1"/>
  <c r="S1783" i="6" s="1"/>
  <c r="R1783" i="6"/>
  <c r="Q1783" i="6"/>
  <c r="P1783" i="6"/>
  <c r="O1783" i="6"/>
  <c r="N1783" i="6"/>
  <c r="M1783" i="6"/>
  <c r="T1782" i="6" a="1"/>
  <c r="T1782" i="6" s="1"/>
  <c r="S1782" i="6" a="1"/>
  <c r="S1782" i="6" s="1"/>
  <c r="R1782" i="6"/>
  <c r="Q1782" i="6"/>
  <c r="P1782" i="6"/>
  <c r="O1782" i="6"/>
  <c r="N1782" i="6"/>
  <c r="M1782" i="6"/>
  <c r="T1781" i="6" a="1"/>
  <c r="T1781" i="6" s="1"/>
  <c r="S1781" i="6" a="1"/>
  <c r="S1781" i="6" s="1"/>
  <c r="R1781" i="6"/>
  <c r="Q1781" i="6"/>
  <c r="P1781" i="6"/>
  <c r="O1781" i="6"/>
  <c r="N1781" i="6"/>
  <c r="M1781" i="6"/>
  <c r="T1780" i="6" a="1"/>
  <c r="T1780" i="6" s="1"/>
  <c r="S1780" i="6" a="1"/>
  <c r="S1780" i="6" s="1"/>
  <c r="R1780" i="6"/>
  <c r="Q1780" i="6"/>
  <c r="P1780" i="6"/>
  <c r="O1780" i="6"/>
  <c r="N1780" i="6"/>
  <c r="M1780" i="6"/>
  <c r="T1779" i="6" a="1"/>
  <c r="T1779" i="6" s="1"/>
  <c r="S1779" i="6" a="1"/>
  <c r="S1779" i="6" s="1"/>
  <c r="R1779" i="6"/>
  <c r="Q1779" i="6"/>
  <c r="P1779" i="6"/>
  <c r="O1779" i="6"/>
  <c r="N1779" i="6"/>
  <c r="M1779" i="6"/>
  <c r="T1778" i="6" a="1"/>
  <c r="T1778" i="6" s="1"/>
  <c r="S1778" i="6" a="1"/>
  <c r="S1778" i="6" s="1"/>
  <c r="R1778" i="6"/>
  <c r="Q1778" i="6"/>
  <c r="P1778" i="6"/>
  <c r="O1778" i="6"/>
  <c r="N1778" i="6"/>
  <c r="M1778" i="6"/>
  <c r="T1777" i="6" a="1"/>
  <c r="T1777" i="6" s="1"/>
  <c r="S1777" i="6" a="1"/>
  <c r="S1777" i="6" s="1"/>
  <c r="R1777" i="6"/>
  <c r="Q1777" i="6"/>
  <c r="P1777" i="6"/>
  <c r="O1777" i="6"/>
  <c r="N1777" i="6"/>
  <c r="M1777" i="6"/>
  <c r="T1776" i="6" a="1"/>
  <c r="T1776" i="6" s="1"/>
  <c r="S1776" i="6" a="1"/>
  <c r="S1776" i="6" s="1"/>
  <c r="R1776" i="6"/>
  <c r="Q1776" i="6"/>
  <c r="P1776" i="6"/>
  <c r="O1776" i="6"/>
  <c r="N1776" i="6"/>
  <c r="M1776" i="6"/>
  <c r="T1775" i="6" a="1"/>
  <c r="T1775" i="6" s="1"/>
  <c r="S1775" i="6" a="1"/>
  <c r="S1775" i="6" s="1"/>
  <c r="R1775" i="6"/>
  <c r="Q1775" i="6"/>
  <c r="P1775" i="6"/>
  <c r="O1775" i="6"/>
  <c r="N1775" i="6"/>
  <c r="M1775" i="6"/>
  <c r="T1774" i="6" a="1"/>
  <c r="T1774" i="6" s="1"/>
  <c r="S1774" i="6" a="1"/>
  <c r="S1774" i="6" s="1"/>
  <c r="R1774" i="6"/>
  <c r="Q1774" i="6"/>
  <c r="P1774" i="6"/>
  <c r="O1774" i="6"/>
  <c r="N1774" i="6"/>
  <c r="M1774" i="6"/>
  <c r="T1773" i="6" a="1"/>
  <c r="T1773" i="6" s="1"/>
  <c r="S1773" i="6" a="1"/>
  <c r="S1773" i="6" s="1"/>
  <c r="R1773" i="6"/>
  <c r="Q1773" i="6"/>
  <c r="P1773" i="6"/>
  <c r="O1773" i="6"/>
  <c r="N1773" i="6"/>
  <c r="M1773" i="6"/>
  <c r="T1772" i="6" a="1"/>
  <c r="T1772" i="6" s="1"/>
  <c r="S1772" i="6" a="1"/>
  <c r="S1772" i="6" s="1"/>
  <c r="R1772" i="6"/>
  <c r="Q1772" i="6"/>
  <c r="P1772" i="6"/>
  <c r="O1772" i="6"/>
  <c r="N1772" i="6"/>
  <c r="M1772" i="6"/>
  <c r="T1771" i="6" a="1"/>
  <c r="T1771" i="6" s="1"/>
  <c r="S1771" i="6" a="1"/>
  <c r="S1771" i="6" s="1"/>
  <c r="R1771" i="6"/>
  <c r="Q1771" i="6"/>
  <c r="P1771" i="6"/>
  <c r="O1771" i="6"/>
  <c r="N1771" i="6"/>
  <c r="M1771" i="6"/>
  <c r="T1770" i="6" a="1"/>
  <c r="T1770" i="6" s="1"/>
  <c r="S1770" i="6" a="1"/>
  <c r="S1770" i="6" s="1"/>
  <c r="R1770" i="6"/>
  <c r="Q1770" i="6"/>
  <c r="P1770" i="6"/>
  <c r="O1770" i="6"/>
  <c r="N1770" i="6"/>
  <c r="M1770" i="6"/>
  <c r="T1769" i="6" a="1"/>
  <c r="T1769" i="6" s="1"/>
  <c r="S1769" i="6" a="1"/>
  <c r="S1769" i="6" s="1"/>
  <c r="R1769" i="6"/>
  <c r="Q1769" i="6"/>
  <c r="P1769" i="6"/>
  <c r="O1769" i="6"/>
  <c r="N1769" i="6"/>
  <c r="M1769" i="6"/>
  <c r="T1768" i="6" a="1"/>
  <c r="T1768" i="6" s="1"/>
  <c r="S1768" i="6" a="1"/>
  <c r="S1768" i="6" s="1"/>
  <c r="R1768" i="6"/>
  <c r="Q1768" i="6"/>
  <c r="P1768" i="6"/>
  <c r="O1768" i="6"/>
  <c r="N1768" i="6"/>
  <c r="M1768" i="6"/>
  <c r="T1767" i="6" a="1"/>
  <c r="T1767" i="6" s="1"/>
  <c r="S1767" i="6" a="1"/>
  <c r="S1767" i="6" s="1"/>
  <c r="R1767" i="6"/>
  <c r="Q1767" i="6"/>
  <c r="P1767" i="6"/>
  <c r="O1767" i="6"/>
  <c r="N1767" i="6"/>
  <c r="M1767" i="6"/>
  <c r="T1766" i="6" a="1"/>
  <c r="T1766" i="6" s="1"/>
  <c r="S1766" i="6" a="1"/>
  <c r="S1766" i="6" s="1"/>
  <c r="R1766" i="6"/>
  <c r="Q1766" i="6"/>
  <c r="P1766" i="6"/>
  <c r="O1766" i="6"/>
  <c r="N1766" i="6"/>
  <c r="M1766" i="6"/>
  <c r="T1765" i="6" a="1"/>
  <c r="T1765" i="6" s="1"/>
  <c r="S1765" i="6" a="1"/>
  <c r="S1765" i="6" s="1"/>
  <c r="R1765" i="6"/>
  <c r="Q1765" i="6"/>
  <c r="P1765" i="6"/>
  <c r="O1765" i="6"/>
  <c r="N1765" i="6"/>
  <c r="M1765" i="6"/>
  <c r="T1764" i="6" a="1"/>
  <c r="T1764" i="6" s="1"/>
  <c r="S1764" i="6" a="1"/>
  <c r="S1764" i="6" s="1"/>
  <c r="R1764" i="6"/>
  <c r="Q1764" i="6"/>
  <c r="P1764" i="6"/>
  <c r="O1764" i="6"/>
  <c r="N1764" i="6"/>
  <c r="M1764" i="6"/>
  <c r="T1763" i="6" a="1"/>
  <c r="T1763" i="6" s="1"/>
  <c r="S1763" i="6" a="1"/>
  <c r="S1763" i="6" s="1"/>
  <c r="R1763" i="6"/>
  <c r="Q1763" i="6"/>
  <c r="P1763" i="6"/>
  <c r="O1763" i="6"/>
  <c r="N1763" i="6"/>
  <c r="M1763" i="6"/>
  <c r="T1762" i="6" a="1"/>
  <c r="T1762" i="6" s="1"/>
  <c r="S1762" i="6" a="1"/>
  <c r="S1762" i="6" s="1"/>
  <c r="R1762" i="6"/>
  <c r="Q1762" i="6"/>
  <c r="P1762" i="6"/>
  <c r="O1762" i="6"/>
  <c r="N1762" i="6"/>
  <c r="M1762" i="6"/>
  <c r="T1761" i="6" a="1"/>
  <c r="T1761" i="6" s="1"/>
  <c r="S1761" i="6" a="1"/>
  <c r="S1761" i="6" s="1"/>
  <c r="R1761" i="6"/>
  <c r="Q1761" i="6"/>
  <c r="P1761" i="6"/>
  <c r="O1761" i="6"/>
  <c r="N1761" i="6"/>
  <c r="M1761" i="6"/>
  <c r="T1760" i="6" a="1"/>
  <c r="T1760" i="6" s="1"/>
  <c r="S1760" i="6" a="1"/>
  <c r="S1760" i="6" s="1"/>
  <c r="R1760" i="6"/>
  <c r="Q1760" i="6"/>
  <c r="P1760" i="6"/>
  <c r="O1760" i="6"/>
  <c r="N1760" i="6"/>
  <c r="M1760" i="6"/>
  <c r="T1759" i="6" a="1"/>
  <c r="T1759" i="6" s="1"/>
  <c r="S1759" i="6" a="1"/>
  <c r="S1759" i="6" s="1"/>
  <c r="R1759" i="6"/>
  <c r="Q1759" i="6"/>
  <c r="P1759" i="6"/>
  <c r="O1759" i="6"/>
  <c r="N1759" i="6"/>
  <c r="M1759" i="6"/>
  <c r="T1758" i="6" a="1"/>
  <c r="T1758" i="6" s="1"/>
  <c r="S1758" i="6" a="1"/>
  <c r="S1758" i="6" s="1"/>
  <c r="R1758" i="6"/>
  <c r="Q1758" i="6"/>
  <c r="P1758" i="6"/>
  <c r="O1758" i="6"/>
  <c r="N1758" i="6"/>
  <c r="M1758" i="6"/>
  <c r="T1757" i="6" a="1"/>
  <c r="T1757" i="6" s="1"/>
  <c r="S1757" i="6" a="1"/>
  <c r="S1757" i="6" s="1"/>
  <c r="R1757" i="6"/>
  <c r="Q1757" i="6"/>
  <c r="P1757" i="6"/>
  <c r="O1757" i="6"/>
  <c r="N1757" i="6"/>
  <c r="M1757" i="6"/>
  <c r="T1756" i="6" a="1"/>
  <c r="T1756" i="6" s="1"/>
  <c r="S1756" i="6" a="1"/>
  <c r="S1756" i="6" s="1"/>
  <c r="R1756" i="6"/>
  <c r="Q1756" i="6"/>
  <c r="P1756" i="6"/>
  <c r="O1756" i="6"/>
  <c r="N1756" i="6"/>
  <c r="M1756" i="6"/>
  <c r="T1755" i="6" a="1"/>
  <c r="T1755" i="6" s="1"/>
  <c r="S1755" i="6" a="1"/>
  <c r="S1755" i="6" s="1"/>
  <c r="R1755" i="6"/>
  <c r="Q1755" i="6"/>
  <c r="P1755" i="6"/>
  <c r="O1755" i="6"/>
  <c r="N1755" i="6"/>
  <c r="M1755" i="6"/>
  <c r="T1754" i="6" a="1"/>
  <c r="T1754" i="6" s="1"/>
  <c r="S1754" i="6" a="1"/>
  <c r="S1754" i="6" s="1"/>
  <c r="R1754" i="6"/>
  <c r="Q1754" i="6"/>
  <c r="P1754" i="6"/>
  <c r="O1754" i="6"/>
  <c r="N1754" i="6"/>
  <c r="M1754" i="6"/>
  <c r="T1753" i="6" a="1"/>
  <c r="T1753" i="6" s="1"/>
  <c r="S1753" i="6" a="1"/>
  <c r="S1753" i="6" s="1"/>
  <c r="R1753" i="6"/>
  <c r="Q1753" i="6"/>
  <c r="P1753" i="6"/>
  <c r="O1753" i="6"/>
  <c r="N1753" i="6"/>
  <c r="M1753" i="6"/>
  <c r="T1752" i="6" a="1"/>
  <c r="T1752" i="6" s="1"/>
  <c r="S1752" i="6" a="1"/>
  <c r="S1752" i="6" s="1"/>
  <c r="R1752" i="6"/>
  <c r="Q1752" i="6"/>
  <c r="P1752" i="6"/>
  <c r="O1752" i="6"/>
  <c r="N1752" i="6"/>
  <c r="M1752" i="6"/>
  <c r="T1751" i="6" a="1"/>
  <c r="T1751" i="6" s="1"/>
  <c r="S1751" i="6" a="1"/>
  <c r="S1751" i="6" s="1"/>
  <c r="R1751" i="6"/>
  <c r="Q1751" i="6"/>
  <c r="P1751" i="6"/>
  <c r="O1751" i="6"/>
  <c r="N1751" i="6"/>
  <c r="M1751" i="6"/>
  <c r="T1750" i="6" a="1"/>
  <c r="T1750" i="6" s="1"/>
  <c r="S1750" i="6" a="1"/>
  <c r="S1750" i="6" s="1"/>
  <c r="R1750" i="6"/>
  <c r="Q1750" i="6"/>
  <c r="P1750" i="6"/>
  <c r="O1750" i="6"/>
  <c r="N1750" i="6"/>
  <c r="M1750" i="6"/>
  <c r="T1749" i="6" a="1"/>
  <c r="T1749" i="6" s="1"/>
  <c r="S1749" i="6" a="1"/>
  <c r="S1749" i="6" s="1"/>
  <c r="R1749" i="6"/>
  <c r="Q1749" i="6"/>
  <c r="P1749" i="6"/>
  <c r="O1749" i="6"/>
  <c r="N1749" i="6"/>
  <c r="M1749" i="6"/>
  <c r="T1748" i="6" a="1"/>
  <c r="T1748" i="6" s="1"/>
  <c r="S1748" i="6" a="1"/>
  <c r="S1748" i="6" s="1"/>
  <c r="R1748" i="6"/>
  <c r="Q1748" i="6"/>
  <c r="P1748" i="6"/>
  <c r="O1748" i="6"/>
  <c r="N1748" i="6"/>
  <c r="M1748" i="6"/>
  <c r="T1747" i="6" a="1"/>
  <c r="T1747" i="6" s="1"/>
  <c r="S1747" i="6" a="1"/>
  <c r="S1747" i="6" s="1"/>
  <c r="R1747" i="6"/>
  <c r="Q1747" i="6"/>
  <c r="P1747" i="6"/>
  <c r="O1747" i="6"/>
  <c r="N1747" i="6"/>
  <c r="M1747" i="6"/>
  <c r="T1746" i="6" a="1"/>
  <c r="T1746" i="6" s="1"/>
  <c r="S1746" i="6" a="1"/>
  <c r="S1746" i="6" s="1"/>
  <c r="R1746" i="6"/>
  <c r="Q1746" i="6"/>
  <c r="P1746" i="6"/>
  <c r="O1746" i="6"/>
  <c r="N1746" i="6"/>
  <c r="M1746" i="6"/>
  <c r="T1745" i="6" a="1"/>
  <c r="T1745" i="6" s="1"/>
  <c r="S1745" i="6" a="1"/>
  <c r="S1745" i="6" s="1"/>
  <c r="R1745" i="6"/>
  <c r="Q1745" i="6"/>
  <c r="P1745" i="6"/>
  <c r="O1745" i="6"/>
  <c r="N1745" i="6"/>
  <c r="M1745" i="6"/>
  <c r="T1744" i="6" a="1"/>
  <c r="T1744" i="6" s="1"/>
  <c r="S1744" i="6" a="1"/>
  <c r="S1744" i="6" s="1"/>
  <c r="R1744" i="6"/>
  <c r="Q1744" i="6"/>
  <c r="P1744" i="6"/>
  <c r="O1744" i="6"/>
  <c r="N1744" i="6"/>
  <c r="M1744" i="6"/>
  <c r="T1743" i="6" a="1"/>
  <c r="T1743" i="6" s="1"/>
  <c r="S1743" i="6" a="1"/>
  <c r="S1743" i="6" s="1"/>
  <c r="R1743" i="6"/>
  <c r="Q1743" i="6"/>
  <c r="P1743" i="6"/>
  <c r="O1743" i="6"/>
  <c r="N1743" i="6"/>
  <c r="M1743" i="6"/>
  <c r="T1742" i="6" a="1"/>
  <c r="T1742" i="6" s="1"/>
  <c r="S1742" i="6" a="1"/>
  <c r="S1742" i="6" s="1"/>
  <c r="R1742" i="6"/>
  <c r="Q1742" i="6"/>
  <c r="P1742" i="6"/>
  <c r="O1742" i="6"/>
  <c r="N1742" i="6"/>
  <c r="M1742" i="6"/>
  <c r="T1741" i="6" a="1"/>
  <c r="T1741" i="6" s="1"/>
  <c r="S1741" i="6" a="1"/>
  <c r="S1741" i="6" s="1"/>
  <c r="R1741" i="6"/>
  <c r="Q1741" i="6"/>
  <c r="P1741" i="6"/>
  <c r="O1741" i="6"/>
  <c r="N1741" i="6"/>
  <c r="M1741" i="6"/>
  <c r="T1740" i="6" a="1"/>
  <c r="T1740" i="6" s="1"/>
  <c r="S1740" i="6" a="1"/>
  <c r="S1740" i="6" s="1"/>
  <c r="R1740" i="6"/>
  <c r="Q1740" i="6"/>
  <c r="P1740" i="6"/>
  <c r="O1740" i="6"/>
  <c r="N1740" i="6"/>
  <c r="M1740" i="6"/>
  <c r="T1739" i="6" a="1"/>
  <c r="T1739" i="6" s="1"/>
  <c r="S1739" i="6" a="1"/>
  <c r="S1739" i="6" s="1"/>
  <c r="R1739" i="6"/>
  <c r="Q1739" i="6"/>
  <c r="P1739" i="6"/>
  <c r="O1739" i="6"/>
  <c r="N1739" i="6"/>
  <c r="M1739" i="6"/>
  <c r="T1738" i="6" a="1"/>
  <c r="T1738" i="6" s="1"/>
  <c r="S1738" i="6" a="1"/>
  <c r="S1738" i="6" s="1"/>
  <c r="R1738" i="6"/>
  <c r="Q1738" i="6"/>
  <c r="P1738" i="6"/>
  <c r="O1738" i="6"/>
  <c r="N1738" i="6"/>
  <c r="M1738" i="6"/>
  <c r="T1737" i="6" a="1"/>
  <c r="T1737" i="6" s="1"/>
  <c r="S1737" i="6" a="1"/>
  <c r="S1737" i="6" s="1"/>
  <c r="R1737" i="6"/>
  <c r="Q1737" i="6"/>
  <c r="P1737" i="6"/>
  <c r="O1737" i="6"/>
  <c r="N1737" i="6"/>
  <c r="M1737" i="6"/>
  <c r="T1736" i="6" a="1"/>
  <c r="T1736" i="6" s="1"/>
  <c r="S1736" i="6" a="1"/>
  <c r="S1736" i="6" s="1"/>
  <c r="R1736" i="6"/>
  <c r="Q1736" i="6"/>
  <c r="P1736" i="6"/>
  <c r="O1736" i="6"/>
  <c r="N1736" i="6"/>
  <c r="M1736" i="6"/>
  <c r="T1735" i="6" a="1"/>
  <c r="T1735" i="6" s="1"/>
  <c r="S1735" i="6" a="1"/>
  <c r="S1735" i="6" s="1"/>
  <c r="R1735" i="6"/>
  <c r="Q1735" i="6"/>
  <c r="P1735" i="6"/>
  <c r="O1735" i="6"/>
  <c r="N1735" i="6"/>
  <c r="M1735" i="6"/>
  <c r="T1734" i="6" a="1"/>
  <c r="T1734" i="6" s="1"/>
  <c r="S1734" i="6" a="1"/>
  <c r="S1734" i="6" s="1"/>
  <c r="R1734" i="6"/>
  <c r="Q1734" i="6"/>
  <c r="P1734" i="6"/>
  <c r="O1734" i="6"/>
  <c r="N1734" i="6"/>
  <c r="M1734" i="6"/>
  <c r="T1733" i="6" a="1"/>
  <c r="T1733" i="6" s="1"/>
  <c r="S1733" i="6" a="1"/>
  <c r="S1733" i="6" s="1"/>
  <c r="R1733" i="6"/>
  <c r="Q1733" i="6"/>
  <c r="P1733" i="6"/>
  <c r="O1733" i="6"/>
  <c r="N1733" i="6"/>
  <c r="M1733" i="6"/>
  <c r="T1732" i="6" a="1"/>
  <c r="T1732" i="6" s="1"/>
  <c r="S1732" i="6" a="1"/>
  <c r="S1732" i="6" s="1"/>
  <c r="R1732" i="6"/>
  <c r="Q1732" i="6"/>
  <c r="P1732" i="6"/>
  <c r="O1732" i="6"/>
  <c r="N1732" i="6"/>
  <c r="M1732" i="6"/>
  <c r="T1731" i="6" a="1"/>
  <c r="T1731" i="6" s="1"/>
  <c r="S1731" i="6" a="1"/>
  <c r="S1731" i="6" s="1"/>
  <c r="R1731" i="6"/>
  <c r="Q1731" i="6"/>
  <c r="P1731" i="6"/>
  <c r="O1731" i="6"/>
  <c r="N1731" i="6"/>
  <c r="M1731" i="6"/>
  <c r="T1730" i="6" a="1"/>
  <c r="T1730" i="6" s="1"/>
  <c r="S1730" i="6" a="1"/>
  <c r="S1730" i="6" s="1"/>
  <c r="R1730" i="6"/>
  <c r="Q1730" i="6"/>
  <c r="P1730" i="6"/>
  <c r="O1730" i="6"/>
  <c r="N1730" i="6"/>
  <c r="M1730" i="6"/>
  <c r="T1729" i="6" a="1"/>
  <c r="T1729" i="6" s="1"/>
  <c r="S1729" i="6" a="1"/>
  <c r="S1729" i="6" s="1"/>
  <c r="R1729" i="6"/>
  <c r="Q1729" i="6"/>
  <c r="P1729" i="6"/>
  <c r="O1729" i="6"/>
  <c r="N1729" i="6"/>
  <c r="M1729" i="6"/>
  <c r="T1728" i="6" a="1"/>
  <c r="T1728" i="6" s="1"/>
  <c r="S1728" i="6" a="1"/>
  <c r="S1728" i="6" s="1"/>
  <c r="R1728" i="6"/>
  <c r="Q1728" i="6"/>
  <c r="P1728" i="6"/>
  <c r="O1728" i="6"/>
  <c r="N1728" i="6"/>
  <c r="M1728" i="6"/>
  <c r="T1727" i="6" a="1"/>
  <c r="T1727" i="6" s="1"/>
  <c r="S1727" i="6" a="1"/>
  <c r="S1727" i="6" s="1"/>
  <c r="R1727" i="6"/>
  <c r="Q1727" i="6"/>
  <c r="P1727" i="6"/>
  <c r="O1727" i="6"/>
  <c r="N1727" i="6"/>
  <c r="M1727" i="6"/>
  <c r="T1726" i="6" a="1"/>
  <c r="T1726" i="6" s="1"/>
  <c r="S1726" i="6" a="1"/>
  <c r="S1726" i="6" s="1"/>
  <c r="R1726" i="6"/>
  <c r="Q1726" i="6"/>
  <c r="P1726" i="6"/>
  <c r="O1726" i="6"/>
  <c r="N1726" i="6"/>
  <c r="M1726" i="6"/>
  <c r="T1725" i="6" a="1"/>
  <c r="T1725" i="6" s="1"/>
  <c r="S1725" i="6" a="1"/>
  <c r="S1725" i="6" s="1"/>
  <c r="R1725" i="6"/>
  <c r="Q1725" i="6"/>
  <c r="P1725" i="6"/>
  <c r="O1725" i="6"/>
  <c r="N1725" i="6"/>
  <c r="M1725" i="6"/>
  <c r="T1724" i="6" a="1"/>
  <c r="T1724" i="6" s="1"/>
  <c r="S1724" i="6" a="1"/>
  <c r="S1724" i="6" s="1"/>
  <c r="R1724" i="6"/>
  <c r="Q1724" i="6"/>
  <c r="P1724" i="6"/>
  <c r="O1724" i="6"/>
  <c r="N1724" i="6"/>
  <c r="M1724" i="6"/>
  <c r="T1723" i="6" a="1"/>
  <c r="T1723" i="6" s="1"/>
  <c r="S1723" i="6" a="1"/>
  <c r="S1723" i="6" s="1"/>
  <c r="R1723" i="6"/>
  <c r="Q1723" i="6"/>
  <c r="P1723" i="6"/>
  <c r="O1723" i="6"/>
  <c r="N1723" i="6"/>
  <c r="M1723" i="6"/>
  <c r="T1722" i="6" a="1"/>
  <c r="T1722" i="6" s="1"/>
  <c r="S1722" i="6" a="1"/>
  <c r="S1722" i="6" s="1"/>
  <c r="R1722" i="6"/>
  <c r="Q1722" i="6"/>
  <c r="P1722" i="6"/>
  <c r="O1722" i="6"/>
  <c r="N1722" i="6"/>
  <c r="M1722" i="6"/>
  <c r="T1721" i="6" a="1"/>
  <c r="T1721" i="6" s="1"/>
  <c r="S1721" i="6" a="1"/>
  <c r="S1721" i="6" s="1"/>
  <c r="R1721" i="6"/>
  <c r="Q1721" i="6"/>
  <c r="P1721" i="6"/>
  <c r="O1721" i="6"/>
  <c r="N1721" i="6"/>
  <c r="M1721" i="6"/>
  <c r="T1720" i="6" a="1"/>
  <c r="T1720" i="6" s="1"/>
  <c r="S1720" i="6" a="1"/>
  <c r="S1720" i="6" s="1"/>
  <c r="R1720" i="6"/>
  <c r="Q1720" i="6"/>
  <c r="P1720" i="6"/>
  <c r="O1720" i="6"/>
  <c r="N1720" i="6"/>
  <c r="M1720" i="6"/>
  <c r="T1719" i="6" a="1"/>
  <c r="T1719" i="6" s="1"/>
  <c r="S1719" i="6" a="1"/>
  <c r="S1719" i="6" s="1"/>
  <c r="R1719" i="6"/>
  <c r="Q1719" i="6"/>
  <c r="P1719" i="6"/>
  <c r="O1719" i="6"/>
  <c r="N1719" i="6"/>
  <c r="M1719" i="6"/>
  <c r="T1718" i="6" a="1"/>
  <c r="T1718" i="6" s="1"/>
  <c r="S1718" i="6" a="1"/>
  <c r="S1718" i="6" s="1"/>
  <c r="R1718" i="6"/>
  <c r="Q1718" i="6"/>
  <c r="P1718" i="6"/>
  <c r="O1718" i="6"/>
  <c r="N1718" i="6"/>
  <c r="M1718" i="6"/>
  <c r="T1717" i="6" a="1"/>
  <c r="T1717" i="6" s="1"/>
  <c r="S1717" i="6" a="1"/>
  <c r="S1717" i="6" s="1"/>
  <c r="R1717" i="6"/>
  <c r="Q1717" i="6"/>
  <c r="P1717" i="6"/>
  <c r="O1717" i="6"/>
  <c r="N1717" i="6"/>
  <c r="M1717" i="6"/>
  <c r="T1716" i="6" a="1"/>
  <c r="T1716" i="6" s="1"/>
  <c r="S1716" i="6" a="1"/>
  <c r="S1716" i="6" s="1"/>
  <c r="R1716" i="6"/>
  <c r="Q1716" i="6"/>
  <c r="P1716" i="6"/>
  <c r="O1716" i="6"/>
  <c r="N1716" i="6"/>
  <c r="M1716" i="6"/>
  <c r="T1715" i="6" a="1"/>
  <c r="T1715" i="6" s="1"/>
  <c r="S1715" i="6" a="1"/>
  <c r="S1715" i="6" s="1"/>
  <c r="R1715" i="6"/>
  <c r="Q1715" i="6"/>
  <c r="P1715" i="6"/>
  <c r="O1715" i="6"/>
  <c r="N1715" i="6"/>
  <c r="M1715" i="6"/>
  <c r="T1714" i="6" a="1"/>
  <c r="T1714" i="6" s="1"/>
  <c r="S1714" i="6" a="1"/>
  <c r="S1714" i="6" s="1"/>
  <c r="R1714" i="6"/>
  <c r="Q1714" i="6"/>
  <c r="P1714" i="6"/>
  <c r="O1714" i="6"/>
  <c r="N1714" i="6"/>
  <c r="M1714" i="6"/>
  <c r="T1713" i="6" a="1"/>
  <c r="T1713" i="6" s="1"/>
  <c r="S1713" i="6" a="1"/>
  <c r="S1713" i="6" s="1"/>
  <c r="R1713" i="6"/>
  <c r="Q1713" i="6"/>
  <c r="P1713" i="6"/>
  <c r="O1713" i="6"/>
  <c r="N1713" i="6"/>
  <c r="M1713" i="6"/>
  <c r="T1712" i="6" a="1"/>
  <c r="T1712" i="6" s="1"/>
  <c r="S1712" i="6" a="1"/>
  <c r="S1712" i="6" s="1"/>
  <c r="R1712" i="6"/>
  <c r="Q1712" i="6"/>
  <c r="P1712" i="6"/>
  <c r="O1712" i="6"/>
  <c r="N1712" i="6"/>
  <c r="M1712" i="6"/>
  <c r="T1711" i="6" a="1"/>
  <c r="T1711" i="6" s="1"/>
  <c r="S1711" i="6" a="1"/>
  <c r="S1711" i="6" s="1"/>
  <c r="R1711" i="6"/>
  <c r="Q1711" i="6"/>
  <c r="P1711" i="6"/>
  <c r="O1711" i="6"/>
  <c r="N1711" i="6"/>
  <c r="M1711" i="6"/>
  <c r="T1710" i="6" a="1"/>
  <c r="T1710" i="6" s="1"/>
  <c r="S1710" i="6" a="1"/>
  <c r="S1710" i="6" s="1"/>
  <c r="R1710" i="6"/>
  <c r="Q1710" i="6"/>
  <c r="P1710" i="6"/>
  <c r="O1710" i="6"/>
  <c r="N1710" i="6"/>
  <c r="M1710" i="6"/>
  <c r="T1709" i="6" a="1"/>
  <c r="T1709" i="6" s="1"/>
  <c r="S1709" i="6" a="1"/>
  <c r="S1709" i="6" s="1"/>
  <c r="R1709" i="6"/>
  <c r="Q1709" i="6"/>
  <c r="P1709" i="6"/>
  <c r="O1709" i="6"/>
  <c r="N1709" i="6"/>
  <c r="M1709" i="6"/>
  <c r="T1708" i="6" a="1"/>
  <c r="T1708" i="6" s="1"/>
  <c r="S1708" i="6" a="1"/>
  <c r="S1708" i="6" s="1"/>
  <c r="R1708" i="6"/>
  <c r="Q1708" i="6"/>
  <c r="P1708" i="6"/>
  <c r="O1708" i="6"/>
  <c r="N1708" i="6"/>
  <c r="M1708" i="6"/>
  <c r="T1707" i="6" a="1"/>
  <c r="T1707" i="6" s="1"/>
  <c r="S1707" i="6" a="1"/>
  <c r="S1707" i="6" s="1"/>
  <c r="R1707" i="6"/>
  <c r="Q1707" i="6"/>
  <c r="P1707" i="6"/>
  <c r="O1707" i="6"/>
  <c r="N1707" i="6"/>
  <c r="M1707" i="6"/>
  <c r="T1706" i="6" a="1"/>
  <c r="T1706" i="6" s="1"/>
  <c r="S1706" i="6" a="1"/>
  <c r="S1706" i="6" s="1"/>
  <c r="R1706" i="6"/>
  <c r="Q1706" i="6"/>
  <c r="P1706" i="6"/>
  <c r="O1706" i="6"/>
  <c r="N1706" i="6"/>
  <c r="M1706" i="6"/>
  <c r="T1705" i="6" a="1"/>
  <c r="T1705" i="6" s="1"/>
  <c r="S1705" i="6" a="1"/>
  <c r="S1705" i="6" s="1"/>
  <c r="R1705" i="6"/>
  <c r="Q1705" i="6"/>
  <c r="P1705" i="6"/>
  <c r="O1705" i="6"/>
  <c r="N1705" i="6"/>
  <c r="M1705" i="6"/>
  <c r="T1704" i="6" a="1"/>
  <c r="T1704" i="6" s="1"/>
  <c r="S1704" i="6" a="1"/>
  <c r="S1704" i="6" s="1"/>
  <c r="R1704" i="6"/>
  <c r="Q1704" i="6"/>
  <c r="P1704" i="6"/>
  <c r="O1704" i="6"/>
  <c r="N1704" i="6"/>
  <c r="M1704" i="6"/>
  <c r="T1703" i="6" a="1"/>
  <c r="T1703" i="6" s="1"/>
  <c r="S1703" i="6" a="1"/>
  <c r="S1703" i="6" s="1"/>
  <c r="R1703" i="6"/>
  <c r="Q1703" i="6"/>
  <c r="P1703" i="6"/>
  <c r="O1703" i="6"/>
  <c r="N1703" i="6"/>
  <c r="M1703" i="6"/>
  <c r="T1702" i="6" a="1"/>
  <c r="T1702" i="6" s="1"/>
  <c r="S1702" i="6" a="1"/>
  <c r="S1702" i="6" s="1"/>
  <c r="R1702" i="6"/>
  <c r="Q1702" i="6"/>
  <c r="P1702" i="6"/>
  <c r="O1702" i="6"/>
  <c r="N1702" i="6"/>
  <c r="M1702" i="6"/>
  <c r="T1701" i="6" a="1"/>
  <c r="T1701" i="6" s="1"/>
  <c r="S1701" i="6" a="1"/>
  <c r="S1701" i="6" s="1"/>
  <c r="R1701" i="6"/>
  <c r="Q1701" i="6"/>
  <c r="P1701" i="6"/>
  <c r="O1701" i="6"/>
  <c r="N1701" i="6"/>
  <c r="M1701" i="6"/>
  <c r="T1700" i="6" a="1"/>
  <c r="T1700" i="6" s="1"/>
  <c r="S1700" i="6" a="1"/>
  <c r="S1700" i="6" s="1"/>
  <c r="R1700" i="6"/>
  <c r="Q1700" i="6"/>
  <c r="P1700" i="6"/>
  <c r="O1700" i="6"/>
  <c r="N1700" i="6"/>
  <c r="M1700" i="6"/>
  <c r="T1699" i="6" a="1"/>
  <c r="T1699" i="6" s="1"/>
  <c r="S1699" i="6" a="1"/>
  <c r="S1699" i="6" s="1"/>
  <c r="R1699" i="6"/>
  <c r="Q1699" i="6"/>
  <c r="P1699" i="6"/>
  <c r="O1699" i="6"/>
  <c r="N1699" i="6"/>
  <c r="M1699" i="6"/>
  <c r="T1698" i="6" a="1"/>
  <c r="T1698" i="6" s="1"/>
  <c r="S1698" i="6" a="1"/>
  <c r="S1698" i="6" s="1"/>
  <c r="R1698" i="6"/>
  <c r="Q1698" i="6"/>
  <c r="P1698" i="6"/>
  <c r="O1698" i="6"/>
  <c r="N1698" i="6"/>
  <c r="M1698" i="6"/>
  <c r="T1697" i="6" a="1"/>
  <c r="T1697" i="6" s="1"/>
  <c r="S1697" i="6" a="1"/>
  <c r="S1697" i="6" s="1"/>
  <c r="R1697" i="6"/>
  <c r="Q1697" i="6"/>
  <c r="P1697" i="6"/>
  <c r="O1697" i="6"/>
  <c r="N1697" i="6"/>
  <c r="M1697" i="6"/>
  <c r="T1696" i="6" a="1"/>
  <c r="T1696" i="6" s="1"/>
  <c r="S1696" i="6" a="1"/>
  <c r="S1696" i="6" s="1"/>
  <c r="R1696" i="6"/>
  <c r="Q1696" i="6"/>
  <c r="P1696" i="6"/>
  <c r="O1696" i="6"/>
  <c r="N1696" i="6"/>
  <c r="M1696" i="6"/>
  <c r="T1695" i="6" a="1"/>
  <c r="T1695" i="6" s="1"/>
  <c r="S1695" i="6" a="1"/>
  <c r="S1695" i="6" s="1"/>
  <c r="R1695" i="6"/>
  <c r="Q1695" i="6"/>
  <c r="P1695" i="6"/>
  <c r="O1695" i="6"/>
  <c r="N1695" i="6"/>
  <c r="M1695" i="6"/>
  <c r="T1694" i="6" a="1"/>
  <c r="T1694" i="6" s="1"/>
  <c r="S1694" i="6" a="1"/>
  <c r="S1694" i="6" s="1"/>
  <c r="R1694" i="6"/>
  <c r="Q1694" i="6"/>
  <c r="P1694" i="6"/>
  <c r="O1694" i="6"/>
  <c r="N1694" i="6"/>
  <c r="M1694" i="6"/>
  <c r="T1693" i="6" a="1"/>
  <c r="T1693" i="6" s="1"/>
  <c r="S1693" i="6" a="1"/>
  <c r="S1693" i="6" s="1"/>
  <c r="R1693" i="6"/>
  <c r="Q1693" i="6"/>
  <c r="P1693" i="6"/>
  <c r="O1693" i="6"/>
  <c r="N1693" i="6"/>
  <c r="M1693" i="6"/>
  <c r="T1692" i="6" a="1"/>
  <c r="T1692" i="6" s="1"/>
  <c r="S1692" i="6" a="1"/>
  <c r="S1692" i="6" s="1"/>
  <c r="R1692" i="6"/>
  <c r="Q1692" i="6"/>
  <c r="P1692" i="6"/>
  <c r="O1692" i="6"/>
  <c r="N1692" i="6"/>
  <c r="M1692" i="6"/>
  <c r="T1691" i="6" a="1"/>
  <c r="T1691" i="6" s="1"/>
  <c r="S1691" i="6" a="1"/>
  <c r="S1691" i="6" s="1"/>
  <c r="R1691" i="6"/>
  <c r="Q1691" i="6"/>
  <c r="P1691" i="6"/>
  <c r="O1691" i="6"/>
  <c r="N1691" i="6"/>
  <c r="M1691" i="6"/>
  <c r="T1690" i="6" a="1"/>
  <c r="T1690" i="6" s="1"/>
  <c r="S1690" i="6" a="1"/>
  <c r="S1690" i="6" s="1"/>
  <c r="R1690" i="6"/>
  <c r="Q1690" i="6"/>
  <c r="P1690" i="6"/>
  <c r="O1690" i="6"/>
  <c r="N1690" i="6"/>
  <c r="M1690" i="6"/>
  <c r="T1689" i="6" a="1"/>
  <c r="T1689" i="6" s="1"/>
  <c r="S1689" i="6" a="1"/>
  <c r="S1689" i="6" s="1"/>
  <c r="R1689" i="6"/>
  <c r="Q1689" i="6"/>
  <c r="P1689" i="6"/>
  <c r="O1689" i="6"/>
  <c r="N1689" i="6"/>
  <c r="M1689" i="6"/>
  <c r="T1688" i="6" a="1"/>
  <c r="T1688" i="6" s="1"/>
  <c r="S1688" i="6" a="1"/>
  <c r="S1688" i="6" s="1"/>
  <c r="R1688" i="6"/>
  <c r="Q1688" i="6"/>
  <c r="P1688" i="6"/>
  <c r="O1688" i="6"/>
  <c r="N1688" i="6"/>
  <c r="M1688" i="6"/>
  <c r="T1687" i="6" a="1"/>
  <c r="T1687" i="6" s="1"/>
  <c r="S1687" i="6" a="1"/>
  <c r="S1687" i="6" s="1"/>
  <c r="R1687" i="6"/>
  <c r="Q1687" i="6"/>
  <c r="P1687" i="6"/>
  <c r="O1687" i="6"/>
  <c r="N1687" i="6"/>
  <c r="M1687" i="6"/>
  <c r="T1686" i="6" a="1"/>
  <c r="T1686" i="6" s="1"/>
  <c r="S1686" i="6" a="1"/>
  <c r="S1686" i="6" s="1"/>
  <c r="R1686" i="6"/>
  <c r="Q1686" i="6"/>
  <c r="P1686" i="6"/>
  <c r="O1686" i="6"/>
  <c r="N1686" i="6"/>
  <c r="M1686" i="6"/>
  <c r="T1685" i="6" a="1"/>
  <c r="T1685" i="6" s="1"/>
  <c r="S1685" i="6" a="1"/>
  <c r="S1685" i="6" s="1"/>
  <c r="R1685" i="6"/>
  <c r="Q1685" i="6"/>
  <c r="P1685" i="6"/>
  <c r="O1685" i="6"/>
  <c r="N1685" i="6"/>
  <c r="M1685" i="6"/>
  <c r="T1684" i="6" a="1"/>
  <c r="T1684" i="6" s="1"/>
  <c r="S1684" i="6" a="1"/>
  <c r="S1684" i="6" s="1"/>
  <c r="R1684" i="6"/>
  <c r="Q1684" i="6"/>
  <c r="P1684" i="6"/>
  <c r="O1684" i="6"/>
  <c r="N1684" i="6"/>
  <c r="M1684" i="6"/>
  <c r="T1683" i="6" a="1"/>
  <c r="T1683" i="6" s="1"/>
  <c r="S1683" i="6" a="1"/>
  <c r="S1683" i="6" s="1"/>
  <c r="R1683" i="6"/>
  <c r="Q1683" i="6"/>
  <c r="P1683" i="6"/>
  <c r="O1683" i="6"/>
  <c r="N1683" i="6"/>
  <c r="M1683" i="6"/>
  <c r="T1682" i="6" a="1"/>
  <c r="T1682" i="6" s="1"/>
  <c r="S1682" i="6" a="1"/>
  <c r="S1682" i="6" s="1"/>
  <c r="R1682" i="6"/>
  <c r="Q1682" i="6"/>
  <c r="P1682" i="6"/>
  <c r="O1682" i="6"/>
  <c r="N1682" i="6"/>
  <c r="M1682" i="6"/>
  <c r="T1681" i="6" a="1"/>
  <c r="T1681" i="6" s="1"/>
  <c r="S1681" i="6" a="1"/>
  <c r="S1681" i="6" s="1"/>
  <c r="R1681" i="6"/>
  <c r="Q1681" i="6"/>
  <c r="P1681" i="6"/>
  <c r="O1681" i="6"/>
  <c r="N1681" i="6"/>
  <c r="M1681" i="6"/>
  <c r="T1680" i="6" a="1"/>
  <c r="T1680" i="6" s="1"/>
  <c r="S1680" i="6" a="1"/>
  <c r="S1680" i="6" s="1"/>
  <c r="R1680" i="6"/>
  <c r="Q1680" i="6"/>
  <c r="P1680" i="6"/>
  <c r="O1680" i="6"/>
  <c r="N1680" i="6"/>
  <c r="M1680" i="6"/>
  <c r="T1679" i="6" a="1"/>
  <c r="T1679" i="6" s="1"/>
  <c r="S1679" i="6" a="1"/>
  <c r="S1679" i="6" s="1"/>
  <c r="R1679" i="6"/>
  <c r="Q1679" i="6"/>
  <c r="P1679" i="6"/>
  <c r="O1679" i="6"/>
  <c r="N1679" i="6"/>
  <c r="M1679" i="6"/>
  <c r="T1678" i="6" a="1"/>
  <c r="T1678" i="6" s="1"/>
  <c r="S1678" i="6" a="1"/>
  <c r="S1678" i="6" s="1"/>
  <c r="R1678" i="6"/>
  <c r="Q1678" i="6"/>
  <c r="P1678" i="6"/>
  <c r="O1678" i="6"/>
  <c r="N1678" i="6"/>
  <c r="M1678" i="6"/>
  <c r="T1677" i="6" a="1"/>
  <c r="T1677" i="6" s="1"/>
  <c r="S1677" i="6" a="1"/>
  <c r="S1677" i="6" s="1"/>
  <c r="R1677" i="6"/>
  <c r="Q1677" i="6"/>
  <c r="P1677" i="6"/>
  <c r="O1677" i="6"/>
  <c r="N1677" i="6"/>
  <c r="M1677" i="6"/>
  <c r="T1676" i="6" a="1"/>
  <c r="T1676" i="6" s="1"/>
  <c r="S1676" i="6" a="1"/>
  <c r="S1676" i="6" s="1"/>
  <c r="R1676" i="6"/>
  <c r="Q1676" i="6"/>
  <c r="P1676" i="6"/>
  <c r="O1676" i="6"/>
  <c r="N1676" i="6"/>
  <c r="M1676" i="6"/>
  <c r="T1675" i="6" a="1"/>
  <c r="T1675" i="6" s="1"/>
  <c r="S1675" i="6" a="1"/>
  <c r="S1675" i="6" s="1"/>
  <c r="R1675" i="6"/>
  <c r="Q1675" i="6"/>
  <c r="P1675" i="6"/>
  <c r="O1675" i="6"/>
  <c r="N1675" i="6"/>
  <c r="M1675" i="6"/>
  <c r="T1674" i="6" a="1"/>
  <c r="T1674" i="6" s="1"/>
  <c r="S1674" i="6" a="1"/>
  <c r="S1674" i="6" s="1"/>
  <c r="R1674" i="6"/>
  <c r="Q1674" i="6"/>
  <c r="P1674" i="6"/>
  <c r="O1674" i="6"/>
  <c r="N1674" i="6"/>
  <c r="M1674" i="6"/>
  <c r="T1673" i="6" a="1"/>
  <c r="T1673" i="6" s="1"/>
  <c r="S1673" i="6" a="1"/>
  <c r="S1673" i="6" s="1"/>
  <c r="R1673" i="6"/>
  <c r="Q1673" i="6"/>
  <c r="P1673" i="6"/>
  <c r="O1673" i="6"/>
  <c r="N1673" i="6"/>
  <c r="M1673" i="6"/>
  <c r="T1672" i="6" a="1"/>
  <c r="T1672" i="6" s="1"/>
  <c r="S1672" i="6" a="1"/>
  <c r="S1672" i="6" s="1"/>
  <c r="R1672" i="6"/>
  <c r="Q1672" i="6"/>
  <c r="P1672" i="6"/>
  <c r="O1672" i="6"/>
  <c r="N1672" i="6"/>
  <c r="M1672" i="6"/>
  <c r="T1671" i="6" a="1"/>
  <c r="T1671" i="6" s="1"/>
  <c r="S1671" i="6" a="1"/>
  <c r="S1671" i="6" s="1"/>
  <c r="R1671" i="6"/>
  <c r="Q1671" i="6"/>
  <c r="P1671" i="6"/>
  <c r="O1671" i="6"/>
  <c r="N1671" i="6"/>
  <c r="M1671" i="6"/>
  <c r="T1670" i="6" a="1"/>
  <c r="T1670" i="6" s="1"/>
  <c r="S1670" i="6" a="1"/>
  <c r="S1670" i="6" s="1"/>
  <c r="R1670" i="6"/>
  <c r="Q1670" i="6"/>
  <c r="P1670" i="6"/>
  <c r="O1670" i="6"/>
  <c r="N1670" i="6"/>
  <c r="M1670" i="6"/>
  <c r="T1669" i="6" a="1"/>
  <c r="T1669" i="6" s="1"/>
  <c r="S1669" i="6" a="1"/>
  <c r="S1669" i="6" s="1"/>
  <c r="R1669" i="6"/>
  <c r="Q1669" i="6"/>
  <c r="P1669" i="6"/>
  <c r="O1669" i="6"/>
  <c r="N1669" i="6"/>
  <c r="M1669" i="6"/>
  <c r="T1668" i="6" a="1"/>
  <c r="T1668" i="6" s="1"/>
  <c r="S1668" i="6" a="1"/>
  <c r="S1668" i="6" s="1"/>
  <c r="R1668" i="6"/>
  <c r="Q1668" i="6"/>
  <c r="P1668" i="6"/>
  <c r="O1668" i="6"/>
  <c r="N1668" i="6"/>
  <c r="M1668" i="6"/>
  <c r="T1667" i="6" a="1"/>
  <c r="T1667" i="6" s="1"/>
  <c r="S1667" i="6" a="1"/>
  <c r="S1667" i="6" s="1"/>
  <c r="R1667" i="6"/>
  <c r="Q1667" i="6"/>
  <c r="P1667" i="6"/>
  <c r="O1667" i="6"/>
  <c r="N1667" i="6"/>
  <c r="M1667" i="6"/>
  <c r="T1666" i="6" a="1"/>
  <c r="T1666" i="6" s="1"/>
  <c r="S1666" i="6" a="1"/>
  <c r="S1666" i="6" s="1"/>
  <c r="R1666" i="6"/>
  <c r="Q1666" i="6"/>
  <c r="P1666" i="6"/>
  <c r="O1666" i="6"/>
  <c r="N1666" i="6"/>
  <c r="M1666" i="6"/>
  <c r="T1665" i="6" a="1"/>
  <c r="T1665" i="6" s="1"/>
  <c r="S1665" i="6" a="1"/>
  <c r="S1665" i="6" s="1"/>
  <c r="R1665" i="6"/>
  <c r="Q1665" i="6"/>
  <c r="P1665" i="6"/>
  <c r="O1665" i="6"/>
  <c r="N1665" i="6"/>
  <c r="M1665" i="6"/>
  <c r="T1664" i="6" a="1"/>
  <c r="T1664" i="6" s="1"/>
  <c r="S1664" i="6" a="1"/>
  <c r="S1664" i="6" s="1"/>
  <c r="R1664" i="6"/>
  <c r="Q1664" i="6"/>
  <c r="P1664" i="6"/>
  <c r="O1664" i="6"/>
  <c r="N1664" i="6"/>
  <c r="M1664" i="6"/>
  <c r="T1663" i="6" a="1"/>
  <c r="T1663" i="6" s="1"/>
  <c r="S1663" i="6" a="1"/>
  <c r="S1663" i="6" s="1"/>
  <c r="R1663" i="6"/>
  <c r="Q1663" i="6"/>
  <c r="P1663" i="6"/>
  <c r="O1663" i="6"/>
  <c r="N1663" i="6"/>
  <c r="M1663" i="6"/>
  <c r="T1662" i="6" a="1"/>
  <c r="T1662" i="6" s="1"/>
  <c r="S1662" i="6" a="1"/>
  <c r="S1662" i="6" s="1"/>
  <c r="R1662" i="6"/>
  <c r="Q1662" i="6"/>
  <c r="P1662" i="6"/>
  <c r="O1662" i="6"/>
  <c r="N1662" i="6"/>
  <c r="M1662" i="6"/>
  <c r="T1661" i="6" a="1"/>
  <c r="T1661" i="6" s="1"/>
  <c r="S1661" i="6" a="1"/>
  <c r="S1661" i="6" s="1"/>
  <c r="R1661" i="6"/>
  <c r="Q1661" i="6"/>
  <c r="P1661" i="6"/>
  <c r="O1661" i="6"/>
  <c r="N1661" i="6"/>
  <c r="M1661" i="6"/>
  <c r="T1660" i="6" a="1"/>
  <c r="T1660" i="6" s="1"/>
  <c r="S1660" i="6" a="1"/>
  <c r="S1660" i="6" s="1"/>
  <c r="R1660" i="6"/>
  <c r="Q1660" i="6"/>
  <c r="P1660" i="6"/>
  <c r="O1660" i="6"/>
  <c r="N1660" i="6"/>
  <c r="M1660" i="6"/>
  <c r="T1659" i="6" a="1"/>
  <c r="T1659" i="6" s="1"/>
  <c r="S1659" i="6" a="1"/>
  <c r="S1659" i="6" s="1"/>
  <c r="R1659" i="6"/>
  <c r="Q1659" i="6"/>
  <c r="P1659" i="6"/>
  <c r="O1659" i="6"/>
  <c r="N1659" i="6"/>
  <c r="M1659" i="6"/>
  <c r="T1658" i="6" a="1"/>
  <c r="T1658" i="6" s="1"/>
  <c r="S1658" i="6" a="1"/>
  <c r="S1658" i="6" s="1"/>
  <c r="R1658" i="6"/>
  <c r="Q1658" i="6"/>
  <c r="P1658" i="6"/>
  <c r="O1658" i="6"/>
  <c r="N1658" i="6"/>
  <c r="M1658" i="6"/>
  <c r="T1657" i="6" a="1"/>
  <c r="T1657" i="6" s="1"/>
  <c r="S1657" i="6" a="1"/>
  <c r="S1657" i="6" s="1"/>
  <c r="R1657" i="6"/>
  <c r="Q1657" i="6"/>
  <c r="P1657" i="6"/>
  <c r="O1657" i="6"/>
  <c r="N1657" i="6"/>
  <c r="M1657" i="6"/>
  <c r="T1656" i="6" a="1"/>
  <c r="T1656" i="6" s="1"/>
  <c r="S1656" i="6" a="1"/>
  <c r="S1656" i="6" s="1"/>
  <c r="R1656" i="6"/>
  <c r="Q1656" i="6"/>
  <c r="P1656" i="6"/>
  <c r="O1656" i="6"/>
  <c r="N1656" i="6"/>
  <c r="M1656" i="6"/>
  <c r="T1655" i="6" a="1"/>
  <c r="T1655" i="6" s="1"/>
  <c r="S1655" i="6" a="1"/>
  <c r="S1655" i="6" s="1"/>
  <c r="R1655" i="6"/>
  <c r="Q1655" i="6"/>
  <c r="P1655" i="6"/>
  <c r="O1655" i="6"/>
  <c r="N1655" i="6"/>
  <c r="M1655" i="6"/>
  <c r="T1654" i="6" a="1"/>
  <c r="T1654" i="6" s="1"/>
  <c r="S1654" i="6" a="1"/>
  <c r="S1654" i="6" s="1"/>
  <c r="R1654" i="6"/>
  <c r="Q1654" i="6"/>
  <c r="P1654" i="6"/>
  <c r="O1654" i="6"/>
  <c r="N1654" i="6"/>
  <c r="M1654" i="6"/>
  <c r="T1653" i="6" a="1"/>
  <c r="T1653" i="6" s="1"/>
  <c r="S1653" i="6" a="1"/>
  <c r="S1653" i="6" s="1"/>
  <c r="R1653" i="6"/>
  <c r="Q1653" i="6"/>
  <c r="P1653" i="6"/>
  <c r="O1653" i="6"/>
  <c r="N1653" i="6"/>
  <c r="M1653" i="6"/>
  <c r="T1652" i="6" a="1"/>
  <c r="T1652" i="6" s="1"/>
  <c r="S1652" i="6" a="1"/>
  <c r="S1652" i="6" s="1"/>
  <c r="R1652" i="6"/>
  <c r="Q1652" i="6"/>
  <c r="P1652" i="6"/>
  <c r="O1652" i="6"/>
  <c r="N1652" i="6"/>
  <c r="M1652" i="6"/>
  <c r="T1651" i="6" a="1"/>
  <c r="T1651" i="6" s="1"/>
  <c r="S1651" i="6" a="1"/>
  <c r="S1651" i="6" s="1"/>
  <c r="R1651" i="6"/>
  <c r="Q1651" i="6"/>
  <c r="P1651" i="6"/>
  <c r="O1651" i="6"/>
  <c r="N1651" i="6"/>
  <c r="M1651" i="6"/>
  <c r="T1650" i="6" a="1"/>
  <c r="T1650" i="6" s="1"/>
  <c r="S1650" i="6" a="1"/>
  <c r="S1650" i="6" s="1"/>
  <c r="R1650" i="6"/>
  <c r="Q1650" i="6"/>
  <c r="P1650" i="6"/>
  <c r="O1650" i="6"/>
  <c r="N1650" i="6"/>
  <c r="M1650" i="6"/>
  <c r="T1649" i="6" a="1"/>
  <c r="T1649" i="6" s="1"/>
  <c r="S1649" i="6" a="1"/>
  <c r="S1649" i="6" s="1"/>
  <c r="R1649" i="6"/>
  <c r="Q1649" i="6"/>
  <c r="P1649" i="6"/>
  <c r="O1649" i="6"/>
  <c r="N1649" i="6"/>
  <c r="M1649" i="6"/>
  <c r="T1648" i="6" a="1"/>
  <c r="T1648" i="6" s="1"/>
  <c r="S1648" i="6" a="1"/>
  <c r="S1648" i="6" s="1"/>
  <c r="R1648" i="6"/>
  <c r="Q1648" i="6"/>
  <c r="P1648" i="6"/>
  <c r="O1648" i="6"/>
  <c r="N1648" i="6"/>
  <c r="M1648" i="6"/>
  <c r="T1647" i="6" a="1"/>
  <c r="T1647" i="6" s="1"/>
  <c r="S1647" i="6" a="1"/>
  <c r="S1647" i="6" s="1"/>
  <c r="R1647" i="6"/>
  <c r="Q1647" i="6"/>
  <c r="P1647" i="6"/>
  <c r="O1647" i="6"/>
  <c r="N1647" i="6"/>
  <c r="M1647" i="6"/>
  <c r="T1646" i="6" a="1"/>
  <c r="T1646" i="6" s="1"/>
  <c r="S1646" i="6" a="1"/>
  <c r="S1646" i="6" s="1"/>
  <c r="R1646" i="6"/>
  <c r="Q1646" i="6"/>
  <c r="P1646" i="6"/>
  <c r="O1646" i="6"/>
  <c r="N1646" i="6"/>
  <c r="M1646" i="6"/>
  <c r="T1645" i="6" a="1"/>
  <c r="T1645" i="6" s="1"/>
  <c r="S1645" i="6" a="1"/>
  <c r="S1645" i="6" s="1"/>
  <c r="R1645" i="6"/>
  <c r="Q1645" i="6"/>
  <c r="P1645" i="6"/>
  <c r="O1645" i="6"/>
  <c r="N1645" i="6"/>
  <c r="M1645" i="6"/>
  <c r="T1644" i="6" a="1"/>
  <c r="T1644" i="6" s="1"/>
  <c r="S1644" i="6" a="1"/>
  <c r="S1644" i="6" s="1"/>
  <c r="R1644" i="6"/>
  <c r="Q1644" i="6"/>
  <c r="P1644" i="6"/>
  <c r="O1644" i="6"/>
  <c r="N1644" i="6"/>
  <c r="M1644" i="6"/>
  <c r="T1643" i="6" a="1"/>
  <c r="T1643" i="6" s="1"/>
  <c r="S1643" i="6" a="1"/>
  <c r="S1643" i="6" s="1"/>
  <c r="R1643" i="6"/>
  <c r="Q1643" i="6"/>
  <c r="P1643" i="6"/>
  <c r="O1643" i="6"/>
  <c r="N1643" i="6"/>
  <c r="M1643" i="6"/>
  <c r="T1642" i="6" a="1"/>
  <c r="T1642" i="6" s="1"/>
  <c r="S1642" i="6" a="1"/>
  <c r="S1642" i="6" s="1"/>
  <c r="R1642" i="6"/>
  <c r="Q1642" i="6"/>
  <c r="P1642" i="6"/>
  <c r="O1642" i="6"/>
  <c r="N1642" i="6"/>
  <c r="M1642" i="6"/>
  <c r="T1641" i="6" a="1"/>
  <c r="T1641" i="6" s="1"/>
  <c r="S1641" i="6" a="1"/>
  <c r="S1641" i="6" s="1"/>
  <c r="R1641" i="6"/>
  <c r="Q1641" i="6"/>
  <c r="P1641" i="6"/>
  <c r="O1641" i="6"/>
  <c r="N1641" i="6"/>
  <c r="M1641" i="6"/>
  <c r="T1640" i="6" a="1"/>
  <c r="T1640" i="6" s="1"/>
  <c r="S1640" i="6" a="1"/>
  <c r="S1640" i="6" s="1"/>
  <c r="R1640" i="6"/>
  <c r="Q1640" i="6"/>
  <c r="P1640" i="6"/>
  <c r="O1640" i="6"/>
  <c r="N1640" i="6"/>
  <c r="M1640" i="6"/>
  <c r="T1639" i="6" a="1"/>
  <c r="T1639" i="6" s="1"/>
  <c r="S1639" i="6" a="1"/>
  <c r="S1639" i="6" s="1"/>
  <c r="R1639" i="6"/>
  <c r="Q1639" i="6"/>
  <c r="P1639" i="6"/>
  <c r="O1639" i="6"/>
  <c r="N1639" i="6"/>
  <c r="M1639" i="6"/>
  <c r="T1638" i="6" a="1"/>
  <c r="T1638" i="6" s="1"/>
  <c r="S1638" i="6" a="1"/>
  <c r="S1638" i="6" s="1"/>
  <c r="R1638" i="6"/>
  <c r="Q1638" i="6"/>
  <c r="P1638" i="6"/>
  <c r="O1638" i="6"/>
  <c r="N1638" i="6"/>
  <c r="M1638" i="6"/>
  <c r="T1637" i="6" a="1"/>
  <c r="T1637" i="6" s="1"/>
  <c r="S1637" i="6" a="1"/>
  <c r="S1637" i="6" s="1"/>
  <c r="R1637" i="6"/>
  <c r="Q1637" i="6"/>
  <c r="P1637" i="6"/>
  <c r="O1637" i="6"/>
  <c r="N1637" i="6"/>
  <c r="M1637" i="6"/>
  <c r="T1636" i="6" a="1"/>
  <c r="T1636" i="6" s="1"/>
  <c r="S1636" i="6" a="1"/>
  <c r="S1636" i="6" s="1"/>
  <c r="R1636" i="6"/>
  <c r="Q1636" i="6"/>
  <c r="P1636" i="6"/>
  <c r="O1636" i="6"/>
  <c r="N1636" i="6"/>
  <c r="M1636" i="6"/>
  <c r="T1635" i="6" a="1"/>
  <c r="T1635" i="6" s="1"/>
  <c r="S1635" i="6" a="1"/>
  <c r="S1635" i="6" s="1"/>
  <c r="R1635" i="6"/>
  <c r="Q1635" i="6"/>
  <c r="P1635" i="6"/>
  <c r="O1635" i="6"/>
  <c r="N1635" i="6"/>
  <c r="M1635" i="6"/>
  <c r="T1634" i="6" a="1"/>
  <c r="T1634" i="6" s="1"/>
  <c r="S1634" i="6" a="1"/>
  <c r="S1634" i="6" s="1"/>
  <c r="R1634" i="6"/>
  <c r="Q1634" i="6"/>
  <c r="P1634" i="6"/>
  <c r="O1634" i="6"/>
  <c r="N1634" i="6"/>
  <c r="M1634" i="6"/>
  <c r="T1633" i="6" a="1"/>
  <c r="T1633" i="6" s="1"/>
  <c r="S1633" i="6" a="1"/>
  <c r="S1633" i="6" s="1"/>
  <c r="R1633" i="6"/>
  <c r="Q1633" i="6"/>
  <c r="P1633" i="6"/>
  <c r="O1633" i="6"/>
  <c r="N1633" i="6"/>
  <c r="M1633" i="6"/>
  <c r="T1632" i="6" a="1"/>
  <c r="T1632" i="6" s="1"/>
  <c r="S1632" i="6" a="1"/>
  <c r="S1632" i="6" s="1"/>
  <c r="R1632" i="6"/>
  <c r="Q1632" i="6"/>
  <c r="P1632" i="6"/>
  <c r="O1632" i="6"/>
  <c r="N1632" i="6"/>
  <c r="M1632" i="6"/>
  <c r="T1631" i="6" a="1"/>
  <c r="T1631" i="6" s="1"/>
  <c r="S1631" i="6" a="1"/>
  <c r="S1631" i="6" s="1"/>
  <c r="R1631" i="6"/>
  <c r="Q1631" i="6"/>
  <c r="P1631" i="6"/>
  <c r="O1631" i="6"/>
  <c r="N1631" i="6"/>
  <c r="M1631" i="6"/>
  <c r="T1630" i="6" a="1"/>
  <c r="T1630" i="6" s="1"/>
  <c r="S1630" i="6" a="1"/>
  <c r="S1630" i="6" s="1"/>
  <c r="R1630" i="6"/>
  <c r="Q1630" i="6"/>
  <c r="P1630" i="6"/>
  <c r="O1630" i="6"/>
  <c r="N1630" i="6"/>
  <c r="M1630" i="6"/>
  <c r="T1629" i="6" a="1"/>
  <c r="T1629" i="6" s="1"/>
  <c r="S1629" i="6" a="1"/>
  <c r="S1629" i="6" s="1"/>
  <c r="R1629" i="6"/>
  <c r="Q1629" i="6"/>
  <c r="P1629" i="6"/>
  <c r="O1629" i="6"/>
  <c r="N1629" i="6"/>
  <c r="M1629" i="6"/>
  <c r="T1628" i="6" a="1"/>
  <c r="T1628" i="6" s="1"/>
  <c r="S1628" i="6" a="1"/>
  <c r="S1628" i="6" s="1"/>
  <c r="R1628" i="6"/>
  <c r="Q1628" i="6"/>
  <c r="P1628" i="6"/>
  <c r="O1628" i="6"/>
  <c r="N1628" i="6"/>
  <c r="M1628" i="6"/>
  <c r="T1627" i="6" a="1"/>
  <c r="T1627" i="6" s="1"/>
  <c r="S1627" i="6" a="1"/>
  <c r="S1627" i="6" s="1"/>
  <c r="R1627" i="6"/>
  <c r="Q1627" i="6"/>
  <c r="P1627" i="6"/>
  <c r="O1627" i="6"/>
  <c r="N1627" i="6"/>
  <c r="M1627" i="6"/>
  <c r="T1626" i="6" a="1"/>
  <c r="T1626" i="6" s="1"/>
  <c r="S1626" i="6" a="1"/>
  <c r="S1626" i="6" s="1"/>
  <c r="R1626" i="6"/>
  <c r="Q1626" i="6"/>
  <c r="P1626" i="6"/>
  <c r="O1626" i="6"/>
  <c r="N1626" i="6"/>
  <c r="M1626" i="6"/>
  <c r="T1625" i="6" a="1"/>
  <c r="T1625" i="6" s="1"/>
  <c r="S1625" i="6" a="1"/>
  <c r="S1625" i="6" s="1"/>
  <c r="R1625" i="6"/>
  <c r="Q1625" i="6"/>
  <c r="P1625" i="6"/>
  <c r="O1625" i="6"/>
  <c r="N1625" i="6"/>
  <c r="M1625" i="6"/>
  <c r="T1624" i="6" a="1"/>
  <c r="T1624" i="6" s="1"/>
  <c r="S1624" i="6" a="1"/>
  <c r="S1624" i="6" s="1"/>
  <c r="R1624" i="6"/>
  <c r="Q1624" i="6"/>
  <c r="P1624" i="6"/>
  <c r="O1624" i="6"/>
  <c r="N1624" i="6"/>
  <c r="M1624" i="6"/>
  <c r="T1623" i="6" a="1"/>
  <c r="T1623" i="6" s="1"/>
  <c r="S1623" i="6" a="1"/>
  <c r="S1623" i="6" s="1"/>
  <c r="R1623" i="6"/>
  <c r="Q1623" i="6"/>
  <c r="P1623" i="6"/>
  <c r="O1623" i="6"/>
  <c r="N1623" i="6"/>
  <c r="M1623" i="6"/>
  <c r="T1622" i="6" a="1"/>
  <c r="T1622" i="6" s="1"/>
  <c r="S1622" i="6" a="1"/>
  <c r="S1622" i="6" s="1"/>
  <c r="R1622" i="6"/>
  <c r="Q1622" i="6"/>
  <c r="P1622" i="6"/>
  <c r="O1622" i="6"/>
  <c r="N1622" i="6"/>
  <c r="M1622" i="6"/>
  <c r="T1621" i="6" a="1"/>
  <c r="T1621" i="6" s="1"/>
  <c r="S1621" i="6" a="1"/>
  <c r="S1621" i="6" s="1"/>
  <c r="R1621" i="6"/>
  <c r="Q1621" i="6"/>
  <c r="P1621" i="6"/>
  <c r="O1621" i="6"/>
  <c r="N1621" i="6"/>
  <c r="M1621" i="6"/>
  <c r="T1620" i="6" a="1"/>
  <c r="T1620" i="6" s="1"/>
  <c r="S1620" i="6" a="1"/>
  <c r="S1620" i="6" s="1"/>
  <c r="R1620" i="6"/>
  <c r="Q1620" i="6"/>
  <c r="P1620" i="6"/>
  <c r="O1620" i="6"/>
  <c r="N1620" i="6"/>
  <c r="M1620" i="6"/>
  <c r="T1619" i="6" a="1"/>
  <c r="T1619" i="6" s="1"/>
  <c r="S1619" i="6" a="1"/>
  <c r="S1619" i="6" s="1"/>
  <c r="R1619" i="6"/>
  <c r="Q1619" i="6"/>
  <c r="P1619" i="6"/>
  <c r="O1619" i="6"/>
  <c r="N1619" i="6"/>
  <c r="M1619" i="6"/>
  <c r="T1618" i="6" a="1"/>
  <c r="T1618" i="6" s="1"/>
  <c r="S1618" i="6" a="1"/>
  <c r="S1618" i="6" s="1"/>
  <c r="R1618" i="6"/>
  <c r="Q1618" i="6"/>
  <c r="P1618" i="6"/>
  <c r="O1618" i="6"/>
  <c r="N1618" i="6"/>
  <c r="M1618" i="6"/>
  <c r="T1617" i="6" a="1"/>
  <c r="T1617" i="6" s="1"/>
  <c r="S1617" i="6" a="1"/>
  <c r="S1617" i="6" s="1"/>
  <c r="R1617" i="6"/>
  <c r="Q1617" i="6"/>
  <c r="P1617" i="6"/>
  <c r="O1617" i="6"/>
  <c r="N1617" i="6"/>
  <c r="M1617" i="6"/>
  <c r="T1616" i="6" a="1"/>
  <c r="T1616" i="6" s="1"/>
  <c r="S1616" i="6" a="1"/>
  <c r="S1616" i="6" s="1"/>
  <c r="R1616" i="6"/>
  <c r="Q1616" i="6"/>
  <c r="P1616" i="6"/>
  <c r="O1616" i="6"/>
  <c r="N1616" i="6"/>
  <c r="M1616" i="6"/>
  <c r="T1615" i="6" a="1"/>
  <c r="T1615" i="6" s="1"/>
  <c r="S1615" i="6" a="1"/>
  <c r="S1615" i="6" s="1"/>
  <c r="R1615" i="6"/>
  <c r="Q1615" i="6"/>
  <c r="P1615" i="6"/>
  <c r="O1615" i="6"/>
  <c r="N1615" i="6"/>
  <c r="M1615" i="6"/>
  <c r="T1614" i="6" a="1"/>
  <c r="T1614" i="6" s="1"/>
  <c r="S1614" i="6" a="1"/>
  <c r="S1614" i="6" s="1"/>
  <c r="R1614" i="6"/>
  <c r="Q1614" i="6"/>
  <c r="P1614" i="6"/>
  <c r="O1614" i="6"/>
  <c r="N1614" i="6"/>
  <c r="M1614" i="6"/>
  <c r="T1613" i="6" a="1"/>
  <c r="T1613" i="6" s="1"/>
  <c r="S1613" i="6" a="1"/>
  <c r="S1613" i="6" s="1"/>
  <c r="R1613" i="6"/>
  <c r="Q1613" i="6"/>
  <c r="P1613" i="6"/>
  <c r="O1613" i="6"/>
  <c r="N1613" i="6"/>
  <c r="M1613" i="6"/>
  <c r="T1612" i="6" a="1"/>
  <c r="T1612" i="6" s="1"/>
  <c r="S1612" i="6" a="1"/>
  <c r="S1612" i="6" s="1"/>
  <c r="R1612" i="6"/>
  <c r="Q1612" i="6"/>
  <c r="P1612" i="6"/>
  <c r="O1612" i="6"/>
  <c r="N1612" i="6"/>
  <c r="M1612" i="6"/>
  <c r="T1611" i="6" a="1"/>
  <c r="T1611" i="6" s="1"/>
  <c r="S1611" i="6" a="1"/>
  <c r="S1611" i="6" s="1"/>
  <c r="R1611" i="6"/>
  <c r="Q1611" i="6"/>
  <c r="P1611" i="6"/>
  <c r="O1611" i="6"/>
  <c r="N1611" i="6"/>
  <c r="M1611" i="6"/>
  <c r="T1610" i="6" a="1"/>
  <c r="T1610" i="6" s="1"/>
  <c r="S1610" i="6" a="1"/>
  <c r="S1610" i="6" s="1"/>
  <c r="R1610" i="6"/>
  <c r="Q1610" i="6"/>
  <c r="P1610" i="6"/>
  <c r="O1610" i="6"/>
  <c r="N1610" i="6"/>
  <c r="M1610" i="6"/>
  <c r="T1609" i="6" a="1"/>
  <c r="T1609" i="6" s="1"/>
  <c r="S1609" i="6" a="1"/>
  <c r="S1609" i="6" s="1"/>
  <c r="R1609" i="6"/>
  <c r="Q1609" i="6"/>
  <c r="P1609" i="6"/>
  <c r="O1609" i="6"/>
  <c r="N1609" i="6"/>
  <c r="M1609" i="6"/>
  <c r="T1608" i="6" a="1"/>
  <c r="T1608" i="6" s="1"/>
  <c r="S1608" i="6" a="1"/>
  <c r="S1608" i="6" s="1"/>
  <c r="R1608" i="6"/>
  <c r="Q1608" i="6"/>
  <c r="P1608" i="6"/>
  <c r="O1608" i="6"/>
  <c r="N1608" i="6"/>
  <c r="M1608" i="6"/>
  <c r="T1607" i="6" a="1"/>
  <c r="T1607" i="6" s="1"/>
  <c r="S1607" i="6" a="1"/>
  <c r="S1607" i="6" s="1"/>
  <c r="R1607" i="6"/>
  <c r="Q1607" i="6"/>
  <c r="P1607" i="6"/>
  <c r="O1607" i="6"/>
  <c r="N1607" i="6"/>
  <c r="M1607" i="6"/>
  <c r="T1606" i="6" a="1"/>
  <c r="T1606" i="6" s="1"/>
  <c r="S1606" i="6" a="1"/>
  <c r="S1606" i="6" s="1"/>
  <c r="R1606" i="6"/>
  <c r="Q1606" i="6"/>
  <c r="P1606" i="6"/>
  <c r="O1606" i="6"/>
  <c r="N1606" i="6"/>
  <c r="M1606" i="6"/>
  <c r="T1605" i="6" a="1"/>
  <c r="T1605" i="6" s="1"/>
  <c r="S1605" i="6" a="1"/>
  <c r="S1605" i="6" s="1"/>
  <c r="R1605" i="6"/>
  <c r="Q1605" i="6"/>
  <c r="P1605" i="6"/>
  <c r="O1605" i="6"/>
  <c r="N1605" i="6"/>
  <c r="M1605" i="6"/>
  <c r="T1604" i="6" a="1"/>
  <c r="T1604" i="6" s="1"/>
  <c r="S1604" i="6" a="1"/>
  <c r="S1604" i="6" s="1"/>
  <c r="R1604" i="6"/>
  <c r="Q1604" i="6"/>
  <c r="P1604" i="6"/>
  <c r="O1604" i="6"/>
  <c r="N1604" i="6"/>
  <c r="M1604" i="6"/>
  <c r="T1603" i="6" a="1"/>
  <c r="T1603" i="6" s="1"/>
  <c r="S1603" i="6" a="1"/>
  <c r="S1603" i="6" s="1"/>
  <c r="R1603" i="6"/>
  <c r="Q1603" i="6"/>
  <c r="P1603" i="6"/>
  <c r="O1603" i="6"/>
  <c r="N1603" i="6"/>
  <c r="M1603" i="6"/>
  <c r="T1602" i="6" a="1"/>
  <c r="T1602" i="6" s="1"/>
  <c r="S1602" i="6" a="1"/>
  <c r="S1602" i="6" s="1"/>
  <c r="R1602" i="6"/>
  <c r="Q1602" i="6"/>
  <c r="P1602" i="6"/>
  <c r="O1602" i="6"/>
  <c r="N1602" i="6"/>
  <c r="M1602" i="6"/>
  <c r="T1601" i="6" a="1"/>
  <c r="T1601" i="6" s="1"/>
  <c r="S1601" i="6" a="1"/>
  <c r="S1601" i="6" s="1"/>
  <c r="R1601" i="6"/>
  <c r="Q1601" i="6"/>
  <c r="P1601" i="6"/>
  <c r="O1601" i="6"/>
  <c r="N1601" i="6"/>
  <c r="M1601" i="6"/>
  <c r="T1600" i="6" a="1"/>
  <c r="T1600" i="6" s="1"/>
  <c r="S1600" i="6" a="1"/>
  <c r="S1600" i="6" s="1"/>
  <c r="R1600" i="6"/>
  <c r="Q1600" i="6"/>
  <c r="P1600" i="6"/>
  <c r="O1600" i="6"/>
  <c r="N1600" i="6"/>
  <c r="M1600" i="6"/>
  <c r="T1599" i="6" a="1"/>
  <c r="T1599" i="6" s="1"/>
  <c r="S1599" i="6" a="1"/>
  <c r="S1599" i="6" s="1"/>
  <c r="R1599" i="6"/>
  <c r="Q1599" i="6"/>
  <c r="P1599" i="6"/>
  <c r="O1599" i="6"/>
  <c r="N1599" i="6"/>
  <c r="M1599" i="6"/>
  <c r="T1598" i="6" a="1"/>
  <c r="T1598" i="6" s="1"/>
  <c r="S1598" i="6" a="1"/>
  <c r="S1598" i="6" s="1"/>
  <c r="R1598" i="6"/>
  <c r="Q1598" i="6"/>
  <c r="P1598" i="6"/>
  <c r="O1598" i="6"/>
  <c r="N1598" i="6"/>
  <c r="M1598" i="6"/>
  <c r="T1597" i="6" a="1"/>
  <c r="T1597" i="6" s="1"/>
  <c r="S1597" i="6" a="1"/>
  <c r="S1597" i="6" s="1"/>
  <c r="R1597" i="6"/>
  <c r="Q1597" i="6"/>
  <c r="P1597" i="6"/>
  <c r="O1597" i="6"/>
  <c r="N1597" i="6"/>
  <c r="M1597" i="6"/>
  <c r="T1596" i="6" a="1"/>
  <c r="T1596" i="6" s="1"/>
  <c r="S1596" i="6" a="1"/>
  <c r="S1596" i="6" s="1"/>
  <c r="R1596" i="6"/>
  <c r="Q1596" i="6"/>
  <c r="P1596" i="6"/>
  <c r="O1596" i="6"/>
  <c r="N1596" i="6"/>
  <c r="M1596" i="6"/>
  <c r="T1595" i="6" a="1"/>
  <c r="T1595" i="6" s="1"/>
  <c r="S1595" i="6" a="1"/>
  <c r="S1595" i="6" s="1"/>
  <c r="R1595" i="6"/>
  <c r="Q1595" i="6"/>
  <c r="P1595" i="6"/>
  <c r="O1595" i="6"/>
  <c r="N1595" i="6"/>
  <c r="M1595" i="6"/>
  <c r="T1594" i="6" a="1"/>
  <c r="T1594" i="6" s="1"/>
  <c r="S1594" i="6" a="1"/>
  <c r="S1594" i="6" s="1"/>
  <c r="R1594" i="6"/>
  <c r="Q1594" i="6"/>
  <c r="P1594" i="6"/>
  <c r="O1594" i="6"/>
  <c r="N1594" i="6"/>
  <c r="M1594" i="6"/>
  <c r="T1593" i="6" a="1"/>
  <c r="T1593" i="6" s="1"/>
  <c r="S1593" i="6" a="1"/>
  <c r="S1593" i="6" s="1"/>
  <c r="R1593" i="6"/>
  <c r="Q1593" i="6"/>
  <c r="P1593" i="6"/>
  <c r="O1593" i="6"/>
  <c r="N1593" i="6"/>
  <c r="M1593" i="6"/>
  <c r="T1592" i="6" a="1"/>
  <c r="T1592" i="6" s="1"/>
  <c r="S1592" i="6" a="1"/>
  <c r="S1592" i="6" s="1"/>
  <c r="R1592" i="6"/>
  <c r="Q1592" i="6"/>
  <c r="P1592" i="6"/>
  <c r="O1592" i="6"/>
  <c r="N1592" i="6"/>
  <c r="M1592" i="6"/>
  <c r="T1591" i="6" a="1"/>
  <c r="T1591" i="6" s="1"/>
  <c r="S1591" i="6" a="1"/>
  <c r="S1591" i="6" s="1"/>
  <c r="R1591" i="6"/>
  <c r="Q1591" i="6"/>
  <c r="P1591" i="6"/>
  <c r="O1591" i="6"/>
  <c r="N1591" i="6"/>
  <c r="M1591" i="6"/>
  <c r="T1590" i="6" a="1"/>
  <c r="T1590" i="6" s="1"/>
  <c r="S1590" i="6" a="1"/>
  <c r="S1590" i="6" s="1"/>
  <c r="R1590" i="6"/>
  <c r="Q1590" i="6"/>
  <c r="P1590" i="6"/>
  <c r="O1590" i="6"/>
  <c r="N1590" i="6"/>
  <c r="M1590" i="6"/>
  <c r="T1589" i="6" a="1"/>
  <c r="T1589" i="6" s="1"/>
  <c r="S1589" i="6" a="1"/>
  <c r="S1589" i="6" s="1"/>
  <c r="R1589" i="6"/>
  <c r="Q1589" i="6"/>
  <c r="P1589" i="6"/>
  <c r="O1589" i="6"/>
  <c r="N1589" i="6"/>
  <c r="M1589" i="6"/>
  <c r="T1588" i="6" a="1"/>
  <c r="T1588" i="6" s="1"/>
  <c r="S1588" i="6" a="1"/>
  <c r="S1588" i="6" s="1"/>
  <c r="R1588" i="6"/>
  <c r="Q1588" i="6"/>
  <c r="P1588" i="6"/>
  <c r="O1588" i="6"/>
  <c r="N1588" i="6"/>
  <c r="M1588" i="6"/>
  <c r="T1587" i="6" a="1"/>
  <c r="T1587" i="6" s="1"/>
  <c r="S1587" i="6" a="1"/>
  <c r="S1587" i="6" s="1"/>
  <c r="R1587" i="6"/>
  <c r="Q1587" i="6"/>
  <c r="P1587" i="6"/>
  <c r="O1587" i="6"/>
  <c r="N1587" i="6"/>
  <c r="M1587" i="6"/>
  <c r="T1586" i="6" a="1"/>
  <c r="T1586" i="6" s="1"/>
  <c r="S1586" i="6" a="1"/>
  <c r="S1586" i="6" s="1"/>
  <c r="R1586" i="6"/>
  <c r="Q1586" i="6"/>
  <c r="P1586" i="6"/>
  <c r="O1586" i="6"/>
  <c r="N1586" i="6"/>
  <c r="M1586" i="6"/>
  <c r="T1585" i="6" a="1"/>
  <c r="T1585" i="6" s="1"/>
  <c r="S1585" i="6" a="1"/>
  <c r="S1585" i="6" s="1"/>
  <c r="R1585" i="6"/>
  <c r="Q1585" i="6"/>
  <c r="P1585" i="6"/>
  <c r="O1585" i="6"/>
  <c r="N1585" i="6"/>
  <c r="M1585" i="6"/>
  <c r="T1584" i="6" a="1"/>
  <c r="T1584" i="6" s="1"/>
  <c r="S1584" i="6" a="1"/>
  <c r="S1584" i="6" s="1"/>
  <c r="R1584" i="6"/>
  <c r="Q1584" i="6"/>
  <c r="P1584" i="6"/>
  <c r="O1584" i="6"/>
  <c r="N1584" i="6"/>
  <c r="M1584" i="6"/>
  <c r="T1583" i="6" a="1"/>
  <c r="T1583" i="6" s="1"/>
  <c r="S1583" i="6" a="1"/>
  <c r="S1583" i="6" s="1"/>
  <c r="R1583" i="6"/>
  <c r="Q1583" i="6"/>
  <c r="P1583" i="6"/>
  <c r="O1583" i="6"/>
  <c r="N1583" i="6"/>
  <c r="M1583" i="6"/>
  <c r="T1582" i="6" a="1"/>
  <c r="T1582" i="6" s="1"/>
  <c r="S1582" i="6" a="1"/>
  <c r="S1582" i="6" s="1"/>
  <c r="R1582" i="6"/>
  <c r="Q1582" i="6"/>
  <c r="P1582" i="6"/>
  <c r="O1582" i="6"/>
  <c r="N1582" i="6"/>
  <c r="M1582" i="6"/>
  <c r="T1581" i="6" a="1"/>
  <c r="T1581" i="6" s="1"/>
  <c r="S1581" i="6" a="1"/>
  <c r="S1581" i="6" s="1"/>
  <c r="R1581" i="6"/>
  <c r="Q1581" i="6"/>
  <c r="P1581" i="6"/>
  <c r="O1581" i="6"/>
  <c r="N1581" i="6"/>
  <c r="M1581" i="6"/>
  <c r="T1580" i="6" a="1"/>
  <c r="T1580" i="6" s="1"/>
  <c r="S1580" i="6" a="1"/>
  <c r="S1580" i="6" s="1"/>
  <c r="R1580" i="6"/>
  <c r="Q1580" i="6"/>
  <c r="P1580" i="6"/>
  <c r="O1580" i="6"/>
  <c r="N1580" i="6"/>
  <c r="M1580" i="6"/>
  <c r="T1579" i="6" a="1"/>
  <c r="T1579" i="6" s="1"/>
  <c r="S1579" i="6" a="1"/>
  <c r="S1579" i="6" s="1"/>
  <c r="R1579" i="6"/>
  <c r="Q1579" i="6"/>
  <c r="P1579" i="6"/>
  <c r="O1579" i="6"/>
  <c r="N1579" i="6"/>
  <c r="M1579" i="6"/>
  <c r="T1578" i="6" a="1"/>
  <c r="T1578" i="6" s="1"/>
  <c r="S1578" i="6" a="1"/>
  <c r="S1578" i="6" s="1"/>
  <c r="R1578" i="6"/>
  <c r="Q1578" i="6"/>
  <c r="P1578" i="6"/>
  <c r="O1578" i="6"/>
  <c r="N1578" i="6"/>
  <c r="M1578" i="6"/>
  <c r="T1577" i="6" a="1"/>
  <c r="T1577" i="6" s="1"/>
  <c r="S1577" i="6" a="1"/>
  <c r="S1577" i="6" s="1"/>
  <c r="R1577" i="6"/>
  <c r="Q1577" i="6"/>
  <c r="P1577" i="6"/>
  <c r="O1577" i="6"/>
  <c r="N1577" i="6"/>
  <c r="M1577" i="6"/>
  <c r="T1576" i="6" a="1"/>
  <c r="T1576" i="6" s="1"/>
  <c r="S1576" i="6" a="1"/>
  <c r="S1576" i="6" s="1"/>
  <c r="R1576" i="6"/>
  <c r="Q1576" i="6"/>
  <c r="P1576" i="6"/>
  <c r="O1576" i="6"/>
  <c r="N1576" i="6"/>
  <c r="M1576" i="6"/>
  <c r="T1575" i="6" a="1"/>
  <c r="T1575" i="6" s="1"/>
  <c r="S1575" i="6" a="1"/>
  <c r="S1575" i="6" s="1"/>
  <c r="R1575" i="6"/>
  <c r="Q1575" i="6"/>
  <c r="P1575" i="6"/>
  <c r="O1575" i="6"/>
  <c r="N1575" i="6"/>
  <c r="M1575" i="6"/>
  <c r="T1574" i="6" a="1"/>
  <c r="T1574" i="6" s="1"/>
  <c r="S1574" i="6" a="1"/>
  <c r="S1574" i="6" s="1"/>
  <c r="R1574" i="6"/>
  <c r="Q1574" i="6"/>
  <c r="P1574" i="6"/>
  <c r="O1574" i="6"/>
  <c r="N1574" i="6"/>
  <c r="M1574" i="6"/>
  <c r="T1573" i="6" a="1"/>
  <c r="T1573" i="6" s="1"/>
  <c r="S1573" i="6" a="1"/>
  <c r="S1573" i="6" s="1"/>
  <c r="R1573" i="6"/>
  <c r="Q1573" i="6"/>
  <c r="P1573" i="6"/>
  <c r="O1573" i="6"/>
  <c r="N1573" i="6"/>
  <c r="M1573" i="6"/>
  <c r="T1572" i="6" a="1"/>
  <c r="T1572" i="6" s="1"/>
  <c r="S1572" i="6" a="1"/>
  <c r="S1572" i="6" s="1"/>
  <c r="R1572" i="6"/>
  <c r="Q1572" i="6"/>
  <c r="P1572" i="6"/>
  <c r="O1572" i="6"/>
  <c r="N1572" i="6"/>
  <c r="M1572" i="6"/>
  <c r="T1571" i="6" a="1"/>
  <c r="T1571" i="6" s="1"/>
  <c r="S1571" i="6" a="1"/>
  <c r="S1571" i="6" s="1"/>
  <c r="R1571" i="6"/>
  <c r="Q1571" i="6"/>
  <c r="P1571" i="6"/>
  <c r="O1571" i="6"/>
  <c r="N1571" i="6"/>
  <c r="M1571" i="6"/>
  <c r="T1570" i="6" a="1"/>
  <c r="T1570" i="6" s="1"/>
  <c r="S1570" i="6" a="1"/>
  <c r="S1570" i="6" s="1"/>
  <c r="R1570" i="6"/>
  <c r="Q1570" i="6"/>
  <c r="P1570" i="6"/>
  <c r="O1570" i="6"/>
  <c r="N1570" i="6"/>
  <c r="M1570" i="6"/>
  <c r="T1569" i="6" a="1"/>
  <c r="T1569" i="6" s="1"/>
  <c r="S1569" i="6" a="1"/>
  <c r="S1569" i="6" s="1"/>
  <c r="R1569" i="6"/>
  <c r="Q1569" i="6"/>
  <c r="P1569" i="6"/>
  <c r="O1569" i="6"/>
  <c r="N1569" i="6"/>
  <c r="M1569" i="6"/>
  <c r="T1568" i="6" a="1"/>
  <c r="T1568" i="6" s="1"/>
  <c r="S1568" i="6" a="1"/>
  <c r="S1568" i="6" s="1"/>
  <c r="R1568" i="6"/>
  <c r="Q1568" i="6"/>
  <c r="P1568" i="6"/>
  <c r="O1568" i="6"/>
  <c r="N1568" i="6"/>
  <c r="M1568" i="6"/>
  <c r="T1567" i="6" a="1"/>
  <c r="T1567" i="6" s="1"/>
  <c r="S1567" i="6" a="1"/>
  <c r="S1567" i="6" s="1"/>
  <c r="R1567" i="6"/>
  <c r="Q1567" i="6"/>
  <c r="P1567" i="6"/>
  <c r="O1567" i="6"/>
  <c r="N1567" i="6"/>
  <c r="M1567" i="6"/>
  <c r="T1566" i="6" a="1"/>
  <c r="T1566" i="6" s="1"/>
  <c r="S1566" i="6" a="1"/>
  <c r="S1566" i="6" s="1"/>
  <c r="R1566" i="6"/>
  <c r="Q1566" i="6"/>
  <c r="P1566" i="6"/>
  <c r="O1566" i="6"/>
  <c r="N1566" i="6"/>
  <c r="M1566" i="6"/>
  <c r="T1565" i="6" a="1"/>
  <c r="T1565" i="6" s="1"/>
  <c r="S1565" i="6" a="1"/>
  <c r="S1565" i="6" s="1"/>
  <c r="R1565" i="6"/>
  <c r="Q1565" i="6"/>
  <c r="P1565" i="6"/>
  <c r="O1565" i="6"/>
  <c r="N1565" i="6"/>
  <c r="M1565" i="6"/>
  <c r="T1564" i="6" a="1"/>
  <c r="T1564" i="6" s="1"/>
  <c r="S1564" i="6" a="1"/>
  <c r="S1564" i="6" s="1"/>
  <c r="R1564" i="6"/>
  <c r="Q1564" i="6"/>
  <c r="P1564" i="6"/>
  <c r="O1564" i="6"/>
  <c r="N1564" i="6"/>
  <c r="M1564" i="6"/>
  <c r="T1563" i="6" a="1"/>
  <c r="T1563" i="6" s="1"/>
  <c r="S1563" i="6" a="1"/>
  <c r="S1563" i="6" s="1"/>
  <c r="R1563" i="6"/>
  <c r="Q1563" i="6"/>
  <c r="P1563" i="6"/>
  <c r="O1563" i="6"/>
  <c r="N1563" i="6"/>
  <c r="M1563" i="6"/>
  <c r="T1562" i="6" a="1"/>
  <c r="T1562" i="6" s="1"/>
  <c r="S1562" i="6" a="1"/>
  <c r="S1562" i="6" s="1"/>
  <c r="R1562" i="6"/>
  <c r="Q1562" i="6"/>
  <c r="P1562" i="6"/>
  <c r="O1562" i="6"/>
  <c r="N1562" i="6"/>
  <c r="M1562" i="6"/>
  <c r="T1561" i="6" a="1"/>
  <c r="T1561" i="6" s="1"/>
  <c r="S1561" i="6" a="1"/>
  <c r="S1561" i="6" s="1"/>
  <c r="R1561" i="6"/>
  <c r="Q1561" i="6"/>
  <c r="P1561" i="6"/>
  <c r="O1561" i="6"/>
  <c r="N1561" i="6"/>
  <c r="M1561" i="6"/>
  <c r="T1560" i="6" a="1"/>
  <c r="T1560" i="6" s="1"/>
  <c r="S1560" i="6" a="1"/>
  <c r="S1560" i="6" s="1"/>
  <c r="R1560" i="6"/>
  <c r="Q1560" i="6"/>
  <c r="P1560" i="6"/>
  <c r="O1560" i="6"/>
  <c r="N1560" i="6"/>
  <c r="M1560" i="6"/>
  <c r="T1559" i="6" a="1"/>
  <c r="T1559" i="6" s="1"/>
  <c r="S1559" i="6" a="1"/>
  <c r="S1559" i="6" s="1"/>
  <c r="R1559" i="6"/>
  <c r="Q1559" i="6"/>
  <c r="P1559" i="6"/>
  <c r="O1559" i="6"/>
  <c r="N1559" i="6"/>
  <c r="M1559" i="6"/>
  <c r="T1558" i="6" a="1"/>
  <c r="T1558" i="6" s="1"/>
  <c r="S1558" i="6" a="1"/>
  <c r="S1558" i="6" s="1"/>
  <c r="R1558" i="6"/>
  <c r="Q1558" i="6"/>
  <c r="P1558" i="6"/>
  <c r="O1558" i="6"/>
  <c r="N1558" i="6"/>
  <c r="M1558" i="6"/>
  <c r="T1557" i="6" a="1"/>
  <c r="T1557" i="6" s="1"/>
  <c r="S1557" i="6" a="1"/>
  <c r="S1557" i="6" s="1"/>
  <c r="R1557" i="6"/>
  <c r="Q1557" i="6"/>
  <c r="P1557" i="6"/>
  <c r="O1557" i="6"/>
  <c r="N1557" i="6"/>
  <c r="M1557" i="6"/>
  <c r="T1556" i="6" a="1"/>
  <c r="T1556" i="6" s="1"/>
  <c r="S1556" i="6" a="1"/>
  <c r="S1556" i="6" s="1"/>
  <c r="R1556" i="6"/>
  <c r="Q1556" i="6"/>
  <c r="P1556" i="6"/>
  <c r="O1556" i="6"/>
  <c r="N1556" i="6"/>
  <c r="M1556" i="6"/>
  <c r="T1555" i="6" a="1"/>
  <c r="T1555" i="6" s="1"/>
  <c r="S1555" i="6" a="1"/>
  <c r="S1555" i="6" s="1"/>
  <c r="R1555" i="6"/>
  <c r="Q1555" i="6"/>
  <c r="P1555" i="6"/>
  <c r="O1555" i="6"/>
  <c r="N1555" i="6"/>
  <c r="M1555" i="6"/>
  <c r="T1554" i="6" a="1"/>
  <c r="T1554" i="6" s="1"/>
  <c r="S1554" i="6" a="1"/>
  <c r="S1554" i="6" s="1"/>
  <c r="R1554" i="6"/>
  <c r="Q1554" i="6"/>
  <c r="P1554" i="6"/>
  <c r="O1554" i="6"/>
  <c r="N1554" i="6"/>
  <c r="M1554" i="6"/>
  <c r="T1553" i="6" a="1"/>
  <c r="T1553" i="6" s="1"/>
  <c r="S1553" i="6" a="1"/>
  <c r="S1553" i="6" s="1"/>
  <c r="R1553" i="6"/>
  <c r="Q1553" i="6"/>
  <c r="P1553" i="6"/>
  <c r="O1553" i="6"/>
  <c r="N1553" i="6"/>
  <c r="M1553" i="6"/>
  <c r="T1552" i="6" a="1"/>
  <c r="T1552" i="6" s="1"/>
  <c r="S1552" i="6" a="1"/>
  <c r="S1552" i="6" s="1"/>
  <c r="R1552" i="6"/>
  <c r="Q1552" i="6"/>
  <c r="P1552" i="6"/>
  <c r="O1552" i="6"/>
  <c r="N1552" i="6"/>
  <c r="M1552" i="6"/>
  <c r="T1551" i="6" a="1"/>
  <c r="T1551" i="6" s="1"/>
  <c r="S1551" i="6" a="1"/>
  <c r="S1551" i="6" s="1"/>
  <c r="R1551" i="6"/>
  <c r="Q1551" i="6"/>
  <c r="P1551" i="6"/>
  <c r="O1551" i="6"/>
  <c r="N1551" i="6"/>
  <c r="M1551" i="6"/>
  <c r="T1550" i="6" a="1"/>
  <c r="T1550" i="6" s="1"/>
  <c r="S1550" i="6" a="1"/>
  <c r="S1550" i="6" s="1"/>
  <c r="R1550" i="6"/>
  <c r="Q1550" i="6"/>
  <c r="P1550" i="6"/>
  <c r="O1550" i="6"/>
  <c r="N1550" i="6"/>
  <c r="M1550" i="6"/>
  <c r="T1549" i="6" a="1"/>
  <c r="T1549" i="6" s="1"/>
  <c r="S1549" i="6" a="1"/>
  <c r="S1549" i="6" s="1"/>
  <c r="R1549" i="6"/>
  <c r="Q1549" i="6"/>
  <c r="P1549" i="6"/>
  <c r="O1549" i="6"/>
  <c r="N1549" i="6"/>
  <c r="M1549" i="6"/>
  <c r="T1548" i="6" a="1"/>
  <c r="T1548" i="6" s="1"/>
  <c r="S1548" i="6" a="1"/>
  <c r="S1548" i="6" s="1"/>
  <c r="R1548" i="6"/>
  <c r="Q1548" i="6"/>
  <c r="P1548" i="6"/>
  <c r="O1548" i="6"/>
  <c r="N1548" i="6"/>
  <c r="M1548" i="6"/>
  <c r="T1547" i="6" a="1"/>
  <c r="T1547" i="6" s="1"/>
  <c r="S1547" i="6" a="1"/>
  <c r="S1547" i="6" s="1"/>
  <c r="R1547" i="6"/>
  <c r="Q1547" i="6"/>
  <c r="P1547" i="6"/>
  <c r="O1547" i="6"/>
  <c r="N1547" i="6"/>
  <c r="M1547" i="6"/>
  <c r="T1546" i="6" a="1"/>
  <c r="T1546" i="6" s="1"/>
  <c r="S1546" i="6" a="1"/>
  <c r="S1546" i="6" s="1"/>
  <c r="R1546" i="6"/>
  <c r="Q1546" i="6"/>
  <c r="P1546" i="6"/>
  <c r="O1546" i="6"/>
  <c r="N1546" i="6"/>
  <c r="M1546" i="6"/>
  <c r="T1545" i="6" a="1"/>
  <c r="T1545" i="6" s="1"/>
  <c r="S1545" i="6" a="1"/>
  <c r="S1545" i="6" s="1"/>
  <c r="R1545" i="6"/>
  <c r="Q1545" i="6"/>
  <c r="P1545" i="6"/>
  <c r="O1545" i="6"/>
  <c r="N1545" i="6"/>
  <c r="M1545" i="6"/>
  <c r="T1544" i="6" a="1"/>
  <c r="T1544" i="6" s="1"/>
  <c r="S1544" i="6" a="1"/>
  <c r="S1544" i="6" s="1"/>
  <c r="R1544" i="6"/>
  <c r="Q1544" i="6"/>
  <c r="P1544" i="6"/>
  <c r="O1544" i="6"/>
  <c r="N1544" i="6"/>
  <c r="M1544" i="6"/>
  <c r="T1543" i="6" a="1"/>
  <c r="T1543" i="6" s="1"/>
  <c r="S1543" i="6" a="1"/>
  <c r="S1543" i="6" s="1"/>
  <c r="R1543" i="6"/>
  <c r="Q1543" i="6"/>
  <c r="P1543" i="6"/>
  <c r="O1543" i="6"/>
  <c r="N1543" i="6"/>
  <c r="M1543" i="6"/>
  <c r="T1542" i="6" a="1"/>
  <c r="T1542" i="6" s="1"/>
  <c r="S1542" i="6" a="1"/>
  <c r="S1542" i="6" s="1"/>
  <c r="R1542" i="6"/>
  <c r="Q1542" i="6"/>
  <c r="P1542" i="6"/>
  <c r="O1542" i="6"/>
  <c r="N1542" i="6"/>
  <c r="M1542" i="6"/>
  <c r="T1541" i="6" a="1"/>
  <c r="T1541" i="6" s="1"/>
  <c r="S1541" i="6" a="1"/>
  <c r="S1541" i="6" s="1"/>
  <c r="R1541" i="6"/>
  <c r="Q1541" i="6"/>
  <c r="P1541" i="6"/>
  <c r="O1541" i="6"/>
  <c r="N1541" i="6"/>
  <c r="M1541" i="6"/>
  <c r="T1540" i="6" a="1"/>
  <c r="T1540" i="6" s="1"/>
  <c r="S1540" i="6" a="1"/>
  <c r="S1540" i="6" s="1"/>
  <c r="R1540" i="6"/>
  <c r="Q1540" i="6"/>
  <c r="P1540" i="6"/>
  <c r="O1540" i="6"/>
  <c r="N1540" i="6"/>
  <c r="M1540" i="6"/>
  <c r="T1539" i="6" a="1"/>
  <c r="T1539" i="6" s="1"/>
  <c r="S1539" i="6" a="1"/>
  <c r="S1539" i="6" s="1"/>
  <c r="R1539" i="6"/>
  <c r="Q1539" i="6"/>
  <c r="P1539" i="6"/>
  <c r="O1539" i="6"/>
  <c r="N1539" i="6"/>
  <c r="M1539" i="6"/>
  <c r="T1538" i="6" a="1"/>
  <c r="T1538" i="6" s="1"/>
  <c r="S1538" i="6" a="1"/>
  <c r="S1538" i="6" s="1"/>
  <c r="R1538" i="6"/>
  <c r="Q1538" i="6"/>
  <c r="P1538" i="6"/>
  <c r="O1538" i="6"/>
  <c r="N1538" i="6"/>
  <c r="M1538" i="6"/>
  <c r="T1537" i="6" a="1"/>
  <c r="T1537" i="6" s="1"/>
  <c r="S1537" i="6" a="1"/>
  <c r="S1537" i="6" s="1"/>
  <c r="R1537" i="6"/>
  <c r="Q1537" i="6"/>
  <c r="P1537" i="6"/>
  <c r="O1537" i="6"/>
  <c r="N1537" i="6"/>
  <c r="M1537" i="6"/>
  <c r="T1536" i="6" a="1"/>
  <c r="T1536" i="6" s="1"/>
  <c r="S1536" i="6" a="1"/>
  <c r="S1536" i="6" s="1"/>
  <c r="R1536" i="6"/>
  <c r="Q1536" i="6"/>
  <c r="P1536" i="6"/>
  <c r="O1536" i="6"/>
  <c r="N1536" i="6"/>
  <c r="M1536" i="6"/>
  <c r="T1535" i="6" a="1"/>
  <c r="T1535" i="6" s="1"/>
  <c r="S1535" i="6" a="1"/>
  <c r="S1535" i="6" s="1"/>
  <c r="R1535" i="6"/>
  <c r="Q1535" i="6"/>
  <c r="P1535" i="6"/>
  <c r="O1535" i="6"/>
  <c r="N1535" i="6"/>
  <c r="M1535" i="6"/>
  <c r="T1534" i="6" a="1"/>
  <c r="T1534" i="6" s="1"/>
  <c r="S1534" i="6" a="1"/>
  <c r="S1534" i="6" s="1"/>
  <c r="R1534" i="6"/>
  <c r="Q1534" i="6"/>
  <c r="P1534" i="6"/>
  <c r="O1534" i="6"/>
  <c r="N1534" i="6"/>
  <c r="M1534" i="6"/>
  <c r="T1533" i="6" a="1"/>
  <c r="T1533" i="6" s="1"/>
  <c r="S1533" i="6" a="1"/>
  <c r="S1533" i="6" s="1"/>
  <c r="R1533" i="6"/>
  <c r="Q1533" i="6"/>
  <c r="P1533" i="6"/>
  <c r="O1533" i="6"/>
  <c r="N1533" i="6"/>
  <c r="M1533" i="6"/>
  <c r="T1532" i="6" a="1"/>
  <c r="T1532" i="6" s="1"/>
  <c r="S1532" i="6" a="1"/>
  <c r="S1532" i="6" s="1"/>
  <c r="R1532" i="6"/>
  <c r="Q1532" i="6"/>
  <c r="P1532" i="6"/>
  <c r="O1532" i="6"/>
  <c r="N1532" i="6"/>
  <c r="M1532" i="6"/>
  <c r="T1531" i="6" a="1"/>
  <c r="T1531" i="6" s="1"/>
  <c r="S1531" i="6" a="1"/>
  <c r="S1531" i="6" s="1"/>
  <c r="R1531" i="6"/>
  <c r="Q1531" i="6"/>
  <c r="P1531" i="6"/>
  <c r="O1531" i="6"/>
  <c r="N1531" i="6"/>
  <c r="M1531" i="6"/>
  <c r="T1530" i="6" a="1"/>
  <c r="T1530" i="6" s="1"/>
  <c r="S1530" i="6" a="1"/>
  <c r="S1530" i="6" s="1"/>
  <c r="R1530" i="6"/>
  <c r="Q1530" i="6"/>
  <c r="P1530" i="6"/>
  <c r="O1530" i="6"/>
  <c r="N1530" i="6"/>
  <c r="M1530" i="6"/>
  <c r="T1529" i="6" a="1"/>
  <c r="T1529" i="6" s="1"/>
  <c r="S1529" i="6" a="1"/>
  <c r="S1529" i="6" s="1"/>
  <c r="R1529" i="6"/>
  <c r="Q1529" i="6"/>
  <c r="P1529" i="6"/>
  <c r="O1529" i="6"/>
  <c r="N1529" i="6"/>
  <c r="M1529" i="6"/>
  <c r="T1528" i="6" a="1"/>
  <c r="T1528" i="6" s="1"/>
  <c r="S1528" i="6" a="1"/>
  <c r="S1528" i="6" s="1"/>
  <c r="R1528" i="6"/>
  <c r="Q1528" i="6"/>
  <c r="P1528" i="6"/>
  <c r="O1528" i="6"/>
  <c r="N1528" i="6"/>
  <c r="M1528" i="6"/>
  <c r="T1527" i="6" a="1"/>
  <c r="T1527" i="6" s="1"/>
  <c r="S1527" i="6" a="1"/>
  <c r="S1527" i="6" s="1"/>
  <c r="R1527" i="6"/>
  <c r="Q1527" i="6"/>
  <c r="P1527" i="6"/>
  <c r="O1527" i="6"/>
  <c r="N1527" i="6"/>
  <c r="M1527" i="6"/>
  <c r="T1526" i="6" a="1"/>
  <c r="T1526" i="6" s="1"/>
  <c r="S1526" i="6" a="1"/>
  <c r="S1526" i="6" s="1"/>
  <c r="R1526" i="6"/>
  <c r="Q1526" i="6"/>
  <c r="P1526" i="6"/>
  <c r="O1526" i="6"/>
  <c r="N1526" i="6"/>
  <c r="M1526" i="6"/>
  <c r="T1525" i="6" a="1"/>
  <c r="T1525" i="6" s="1"/>
  <c r="S1525" i="6" a="1"/>
  <c r="S1525" i="6" s="1"/>
  <c r="R1525" i="6"/>
  <c r="Q1525" i="6"/>
  <c r="P1525" i="6"/>
  <c r="O1525" i="6"/>
  <c r="N1525" i="6"/>
  <c r="M1525" i="6"/>
  <c r="T1524" i="6" a="1"/>
  <c r="T1524" i="6" s="1"/>
  <c r="S1524" i="6" a="1"/>
  <c r="S1524" i="6" s="1"/>
  <c r="R1524" i="6"/>
  <c r="Q1524" i="6"/>
  <c r="P1524" i="6"/>
  <c r="O1524" i="6"/>
  <c r="N1524" i="6"/>
  <c r="M1524" i="6"/>
  <c r="T1523" i="6" a="1"/>
  <c r="T1523" i="6" s="1"/>
  <c r="S1523" i="6" a="1"/>
  <c r="S1523" i="6" s="1"/>
  <c r="R1523" i="6"/>
  <c r="Q1523" i="6"/>
  <c r="P1523" i="6"/>
  <c r="O1523" i="6"/>
  <c r="N1523" i="6"/>
  <c r="M1523" i="6"/>
  <c r="T1522" i="6" a="1"/>
  <c r="T1522" i="6" s="1"/>
  <c r="S1522" i="6" a="1"/>
  <c r="S1522" i="6" s="1"/>
  <c r="R1522" i="6"/>
  <c r="Q1522" i="6"/>
  <c r="P1522" i="6"/>
  <c r="O1522" i="6"/>
  <c r="N1522" i="6"/>
  <c r="M1522" i="6"/>
  <c r="T1521" i="6" a="1"/>
  <c r="T1521" i="6" s="1"/>
  <c r="S1521" i="6" a="1"/>
  <c r="S1521" i="6" s="1"/>
  <c r="R1521" i="6"/>
  <c r="Q1521" i="6"/>
  <c r="P1521" i="6"/>
  <c r="O1521" i="6"/>
  <c r="N1521" i="6"/>
  <c r="M1521" i="6"/>
  <c r="T1520" i="6" a="1"/>
  <c r="T1520" i="6" s="1"/>
  <c r="S1520" i="6" a="1"/>
  <c r="S1520" i="6" s="1"/>
  <c r="R1520" i="6"/>
  <c r="Q1520" i="6"/>
  <c r="P1520" i="6"/>
  <c r="O1520" i="6"/>
  <c r="N1520" i="6"/>
  <c r="M1520" i="6"/>
  <c r="T1519" i="6" a="1"/>
  <c r="T1519" i="6" s="1"/>
  <c r="S1519" i="6" a="1"/>
  <c r="S1519" i="6" s="1"/>
  <c r="R1519" i="6"/>
  <c r="Q1519" i="6"/>
  <c r="P1519" i="6"/>
  <c r="O1519" i="6"/>
  <c r="N1519" i="6"/>
  <c r="M1519" i="6"/>
  <c r="T1518" i="6" a="1"/>
  <c r="T1518" i="6" s="1"/>
  <c r="S1518" i="6" a="1"/>
  <c r="S1518" i="6" s="1"/>
  <c r="R1518" i="6"/>
  <c r="Q1518" i="6"/>
  <c r="P1518" i="6"/>
  <c r="O1518" i="6"/>
  <c r="N1518" i="6"/>
  <c r="M1518" i="6"/>
  <c r="T1517" i="6" a="1"/>
  <c r="T1517" i="6" s="1"/>
  <c r="S1517" i="6" a="1"/>
  <c r="S1517" i="6" s="1"/>
  <c r="R1517" i="6"/>
  <c r="Q1517" i="6"/>
  <c r="P1517" i="6"/>
  <c r="O1517" i="6"/>
  <c r="N1517" i="6"/>
  <c r="M1517" i="6"/>
  <c r="T1516" i="6" a="1"/>
  <c r="T1516" i="6" s="1"/>
  <c r="S1516" i="6" a="1"/>
  <c r="S1516" i="6" s="1"/>
  <c r="R1516" i="6"/>
  <c r="Q1516" i="6"/>
  <c r="P1516" i="6"/>
  <c r="O1516" i="6"/>
  <c r="N1516" i="6"/>
  <c r="M1516" i="6"/>
  <c r="T1515" i="6" a="1"/>
  <c r="T1515" i="6" s="1"/>
  <c r="S1515" i="6" a="1"/>
  <c r="S1515" i="6" s="1"/>
  <c r="R1515" i="6"/>
  <c r="Q1515" i="6"/>
  <c r="P1515" i="6"/>
  <c r="O1515" i="6"/>
  <c r="N1515" i="6"/>
  <c r="M1515" i="6"/>
  <c r="T1514" i="6" a="1"/>
  <c r="T1514" i="6" s="1"/>
  <c r="S1514" i="6" a="1"/>
  <c r="S1514" i="6" s="1"/>
  <c r="R1514" i="6"/>
  <c r="Q1514" i="6"/>
  <c r="P1514" i="6"/>
  <c r="O1514" i="6"/>
  <c r="N1514" i="6"/>
  <c r="M1514" i="6"/>
  <c r="T1513" i="6" a="1"/>
  <c r="T1513" i="6" s="1"/>
  <c r="S1513" i="6" a="1"/>
  <c r="S1513" i="6" s="1"/>
  <c r="R1513" i="6"/>
  <c r="Q1513" i="6"/>
  <c r="P1513" i="6"/>
  <c r="O1513" i="6"/>
  <c r="N1513" i="6"/>
  <c r="M1513" i="6"/>
  <c r="T1512" i="6" a="1"/>
  <c r="T1512" i="6" s="1"/>
  <c r="S1512" i="6" a="1"/>
  <c r="S1512" i="6" s="1"/>
  <c r="R1512" i="6"/>
  <c r="Q1512" i="6"/>
  <c r="P1512" i="6"/>
  <c r="O1512" i="6"/>
  <c r="N1512" i="6"/>
  <c r="M1512" i="6"/>
  <c r="T1511" i="6" a="1"/>
  <c r="T1511" i="6" s="1"/>
  <c r="S1511" i="6" a="1"/>
  <c r="S1511" i="6" s="1"/>
  <c r="R1511" i="6"/>
  <c r="Q1511" i="6"/>
  <c r="P1511" i="6"/>
  <c r="O1511" i="6"/>
  <c r="N1511" i="6"/>
  <c r="M1511" i="6"/>
  <c r="T1510" i="6" a="1"/>
  <c r="T1510" i="6" s="1"/>
  <c r="S1510" i="6" a="1"/>
  <c r="S1510" i="6" s="1"/>
  <c r="R1510" i="6"/>
  <c r="Q1510" i="6"/>
  <c r="P1510" i="6"/>
  <c r="O1510" i="6"/>
  <c r="N1510" i="6"/>
  <c r="M1510" i="6"/>
  <c r="T1509" i="6" a="1"/>
  <c r="T1509" i="6" s="1"/>
  <c r="S1509" i="6" a="1"/>
  <c r="S1509" i="6" s="1"/>
  <c r="R1509" i="6"/>
  <c r="Q1509" i="6"/>
  <c r="P1509" i="6"/>
  <c r="O1509" i="6"/>
  <c r="N1509" i="6"/>
  <c r="M1509" i="6"/>
  <c r="T1508" i="6" a="1"/>
  <c r="T1508" i="6" s="1"/>
  <c r="S1508" i="6" a="1"/>
  <c r="S1508" i="6" s="1"/>
  <c r="R1508" i="6"/>
  <c r="Q1508" i="6"/>
  <c r="P1508" i="6"/>
  <c r="O1508" i="6"/>
  <c r="N1508" i="6"/>
  <c r="M1508" i="6"/>
  <c r="T1507" i="6" a="1"/>
  <c r="T1507" i="6" s="1"/>
  <c r="S1507" i="6" a="1"/>
  <c r="S1507" i="6" s="1"/>
  <c r="R1507" i="6"/>
  <c r="Q1507" i="6"/>
  <c r="P1507" i="6"/>
  <c r="O1507" i="6"/>
  <c r="N1507" i="6"/>
  <c r="M1507" i="6"/>
  <c r="T1506" i="6" a="1"/>
  <c r="T1506" i="6" s="1"/>
  <c r="S1506" i="6" a="1"/>
  <c r="S1506" i="6" s="1"/>
  <c r="R1506" i="6"/>
  <c r="Q1506" i="6"/>
  <c r="P1506" i="6"/>
  <c r="O1506" i="6"/>
  <c r="N1506" i="6"/>
  <c r="M1506" i="6"/>
  <c r="T1505" i="6" a="1"/>
  <c r="T1505" i="6" s="1"/>
  <c r="S1505" i="6" a="1"/>
  <c r="S1505" i="6" s="1"/>
  <c r="R1505" i="6"/>
  <c r="Q1505" i="6"/>
  <c r="P1505" i="6"/>
  <c r="O1505" i="6"/>
  <c r="N1505" i="6"/>
  <c r="M1505" i="6"/>
  <c r="T1504" i="6" a="1"/>
  <c r="T1504" i="6" s="1"/>
  <c r="S1504" i="6" a="1"/>
  <c r="S1504" i="6" s="1"/>
  <c r="R1504" i="6"/>
  <c r="Q1504" i="6"/>
  <c r="P1504" i="6"/>
  <c r="O1504" i="6"/>
  <c r="N1504" i="6"/>
  <c r="M1504" i="6"/>
  <c r="T1503" i="6" a="1"/>
  <c r="T1503" i="6" s="1"/>
  <c r="S1503" i="6" a="1"/>
  <c r="S1503" i="6" s="1"/>
  <c r="R1503" i="6"/>
  <c r="Q1503" i="6"/>
  <c r="P1503" i="6"/>
  <c r="O1503" i="6"/>
  <c r="N1503" i="6"/>
  <c r="M1503" i="6"/>
  <c r="T1502" i="6" a="1"/>
  <c r="T1502" i="6" s="1"/>
  <c r="S1502" i="6" a="1"/>
  <c r="S1502" i="6" s="1"/>
  <c r="R1502" i="6"/>
  <c r="Q1502" i="6"/>
  <c r="P1502" i="6"/>
  <c r="O1502" i="6"/>
  <c r="N1502" i="6"/>
  <c r="M1502" i="6"/>
  <c r="T1501" i="6" a="1"/>
  <c r="T1501" i="6" s="1"/>
  <c r="S1501" i="6" a="1"/>
  <c r="S1501" i="6" s="1"/>
  <c r="R1501" i="6"/>
  <c r="Q1501" i="6"/>
  <c r="P1501" i="6"/>
  <c r="O1501" i="6"/>
  <c r="N1501" i="6"/>
  <c r="M1501" i="6"/>
  <c r="T1500" i="6" a="1"/>
  <c r="T1500" i="6" s="1"/>
  <c r="S1500" i="6" a="1"/>
  <c r="S1500" i="6" s="1"/>
  <c r="R1500" i="6"/>
  <c r="Q1500" i="6"/>
  <c r="P1500" i="6"/>
  <c r="O1500" i="6"/>
  <c r="N1500" i="6"/>
  <c r="M1500" i="6"/>
  <c r="T1499" i="6" a="1"/>
  <c r="T1499" i="6" s="1"/>
  <c r="S1499" i="6" a="1"/>
  <c r="S1499" i="6" s="1"/>
  <c r="R1499" i="6"/>
  <c r="Q1499" i="6"/>
  <c r="P1499" i="6"/>
  <c r="O1499" i="6"/>
  <c r="N1499" i="6"/>
  <c r="M1499" i="6"/>
  <c r="T1498" i="6" a="1"/>
  <c r="T1498" i="6" s="1"/>
  <c r="S1498" i="6" a="1"/>
  <c r="S1498" i="6" s="1"/>
  <c r="R1498" i="6"/>
  <c r="Q1498" i="6"/>
  <c r="P1498" i="6"/>
  <c r="O1498" i="6"/>
  <c r="N1498" i="6"/>
  <c r="M1498" i="6"/>
  <c r="T1497" i="6" a="1"/>
  <c r="T1497" i="6" s="1"/>
  <c r="S1497" i="6" a="1"/>
  <c r="S1497" i="6" s="1"/>
  <c r="R1497" i="6"/>
  <c r="Q1497" i="6"/>
  <c r="P1497" i="6"/>
  <c r="O1497" i="6"/>
  <c r="N1497" i="6"/>
  <c r="M1497" i="6"/>
  <c r="T1496" i="6" a="1"/>
  <c r="T1496" i="6" s="1"/>
  <c r="S1496" i="6" a="1"/>
  <c r="S1496" i="6" s="1"/>
  <c r="R1496" i="6"/>
  <c r="Q1496" i="6"/>
  <c r="P1496" i="6"/>
  <c r="O1496" i="6"/>
  <c r="N1496" i="6"/>
  <c r="M1496" i="6"/>
  <c r="T1495" i="6" a="1"/>
  <c r="T1495" i="6" s="1"/>
  <c r="S1495" i="6" a="1"/>
  <c r="S1495" i="6" s="1"/>
  <c r="R1495" i="6"/>
  <c r="Q1495" i="6"/>
  <c r="P1495" i="6"/>
  <c r="O1495" i="6"/>
  <c r="N1495" i="6"/>
  <c r="M1495" i="6"/>
  <c r="T1494" i="6" a="1"/>
  <c r="T1494" i="6" s="1"/>
  <c r="S1494" i="6" a="1"/>
  <c r="S1494" i="6" s="1"/>
  <c r="R1494" i="6"/>
  <c r="Q1494" i="6"/>
  <c r="P1494" i="6"/>
  <c r="O1494" i="6"/>
  <c r="N1494" i="6"/>
  <c r="M1494" i="6"/>
  <c r="T1493" i="6" a="1"/>
  <c r="T1493" i="6" s="1"/>
  <c r="S1493" i="6" a="1"/>
  <c r="S1493" i="6" s="1"/>
  <c r="R1493" i="6"/>
  <c r="Q1493" i="6"/>
  <c r="P1493" i="6"/>
  <c r="O1493" i="6"/>
  <c r="N1493" i="6"/>
  <c r="M1493" i="6"/>
  <c r="T1492" i="6" a="1"/>
  <c r="T1492" i="6" s="1"/>
  <c r="S1492" i="6" a="1"/>
  <c r="S1492" i="6" s="1"/>
  <c r="R1492" i="6"/>
  <c r="Q1492" i="6"/>
  <c r="P1492" i="6"/>
  <c r="O1492" i="6"/>
  <c r="N1492" i="6"/>
  <c r="M1492" i="6"/>
  <c r="T1491" i="6" a="1"/>
  <c r="T1491" i="6" s="1"/>
  <c r="S1491" i="6" a="1"/>
  <c r="S1491" i="6" s="1"/>
  <c r="R1491" i="6"/>
  <c r="Q1491" i="6"/>
  <c r="P1491" i="6"/>
  <c r="O1491" i="6"/>
  <c r="N1491" i="6"/>
  <c r="M1491" i="6"/>
  <c r="T1490" i="6" a="1"/>
  <c r="T1490" i="6" s="1"/>
  <c r="S1490" i="6" a="1"/>
  <c r="S1490" i="6" s="1"/>
  <c r="R1490" i="6"/>
  <c r="Q1490" i="6"/>
  <c r="P1490" i="6"/>
  <c r="O1490" i="6"/>
  <c r="N1490" i="6"/>
  <c r="M1490" i="6"/>
  <c r="T1489" i="6" a="1"/>
  <c r="T1489" i="6" s="1"/>
  <c r="S1489" i="6" a="1"/>
  <c r="S1489" i="6" s="1"/>
  <c r="R1489" i="6"/>
  <c r="Q1489" i="6"/>
  <c r="P1489" i="6"/>
  <c r="O1489" i="6"/>
  <c r="N1489" i="6"/>
  <c r="M1489" i="6"/>
  <c r="T1488" i="6" a="1"/>
  <c r="T1488" i="6" s="1"/>
  <c r="S1488" i="6" a="1"/>
  <c r="S1488" i="6" s="1"/>
  <c r="R1488" i="6"/>
  <c r="Q1488" i="6"/>
  <c r="P1488" i="6"/>
  <c r="O1488" i="6"/>
  <c r="N1488" i="6"/>
  <c r="M1488" i="6"/>
  <c r="T1487" i="6" a="1"/>
  <c r="T1487" i="6" s="1"/>
  <c r="S1487" i="6" a="1"/>
  <c r="S1487" i="6" s="1"/>
  <c r="R1487" i="6"/>
  <c r="Q1487" i="6"/>
  <c r="P1487" i="6"/>
  <c r="O1487" i="6"/>
  <c r="N1487" i="6"/>
  <c r="M1487" i="6"/>
  <c r="T1486" i="6" a="1"/>
  <c r="T1486" i="6" s="1"/>
  <c r="S1486" i="6" a="1"/>
  <c r="S1486" i="6" s="1"/>
  <c r="R1486" i="6"/>
  <c r="Q1486" i="6"/>
  <c r="P1486" i="6"/>
  <c r="O1486" i="6"/>
  <c r="N1486" i="6"/>
  <c r="M1486" i="6"/>
  <c r="T1485" i="6" a="1"/>
  <c r="T1485" i="6" s="1"/>
  <c r="S1485" i="6" a="1"/>
  <c r="S1485" i="6" s="1"/>
  <c r="R1485" i="6"/>
  <c r="Q1485" i="6"/>
  <c r="P1485" i="6"/>
  <c r="O1485" i="6"/>
  <c r="N1485" i="6"/>
  <c r="M1485" i="6"/>
  <c r="T1484" i="6" a="1"/>
  <c r="T1484" i="6" s="1"/>
  <c r="S1484" i="6" a="1"/>
  <c r="S1484" i="6" s="1"/>
  <c r="R1484" i="6"/>
  <c r="Q1484" i="6"/>
  <c r="P1484" i="6"/>
  <c r="O1484" i="6"/>
  <c r="N1484" i="6"/>
  <c r="M1484" i="6"/>
  <c r="T1483" i="6" a="1"/>
  <c r="T1483" i="6" s="1"/>
  <c r="S1483" i="6" a="1"/>
  <c r="S1483" i="6" s="1"/>
  <c r="R1483" i="6"/>
  <c r="Q1483" i="6"/>
  <c r="P1483" i="6"/>
  <c r="O1483" i="6"/>
  <c r="N1483" i="6"/>
  <c r="M1483" i="6"/>
  <c r="T1482" i="6" a="1"/>
  <c r="T1482" i="6" s="1"/>
  <c r="S1482" i="6" a="1"/>
  <c r="S1482" i="6" s="1"/>
  <c r="R1482" i="6"/>
  <c r="Q1482" i="6"/>
  <c r="P1482" i="6"/>
  <c r="O1482" i="6"/>
  <c r="N1482" i="6"/>
  <c r="M1482" i="6"/>
  <c r="T1481" i="6" a="1"/>
  <c r="T1481" i="6" s="1"/>
  <c r="S1481" i="6" a="1"/>
  <c r="S1481" i="6" s="1"/>
  <c r="R1481" i="6"/>
  <c r="Q1481" i="6"/>
  <c r="P1481" i="6"/>
  <c r="O1481" i="6"/>
  <c r="N1481" i="6"/>
  <c r="M1481" i="6"/>
  <c r="T1480" i="6" a="1"/>
  <c r="T1480" i="6" s="1"/>
  <c r="S1480" i="6" a="1"/>
  <c r="S1480" i="6" s="1"/>
  <c r="R1480" i="6"/>
  <c r="Q1480" i="6"/>
  <c r="P1480" i="6"/>
  <c r="O1480" i="6"/>
  <c r="N1480" i="6"/>
  <c r="M1480" i="6"/>
  <c r="T1479" i="6" a="1"/>
  <c r="T1479" i="6" s="1"/>
  <c r="S1479" i="6" a="1"/>
  <c r="S1479" i="6" s="1"/>
  <c r="R1479" i="6"/>
  <c r="Q1479" i="6"/>
  <c r="P1479" i="6"/>
  <c r="O1479" i="6"/>
  <c r="N1479" i="6"/>
  <c r="M1479" i="6"/>
  <c r="T1478" i="6" a="1"/>
  <c r="T1478" i="6" s="1"/>
  <c r="S1478" i="6" a="1"/>
  <c r="S1478" i="6" s="1"/>
  <c r="R1478" i="6"/>
  <c r="Q1478" i="6"/>
  <c r="P1478" i="6"/>
  <c r="O1478" i="6"/>
  <c r="N1478" i="6"/>
  <c r="M1478" i="6"/>
  <c r="T1477" i="6" a="1"/>
  <c r="T1477" i="6" s="1"/>
  <c r="S1477" i="6" a="1"/>
  <c r="S1477" i="6" s="1"/>
  <c r="R1477" i="6"/>
  <c r="Q1477" i="6"/>
  <c r="P1477" i="6"/>
  <c r="O1477" i="6"/>
  <c r="N1477" i="6"/>
  <c r="M1477" i="6"/>
  <c r="T1476" i="6" a="1"/>
  <c r="T1476" i="6" s="1"/>
  <c r="S1476" i="6" a="1"/>
  <c r="S1476" i="6" s="1"/>
  <c r="R1476" i="6"/>
  <c r="Q1476" i="6"/>
  <c r="P1476" i="6"/>
  <c r="O1476" i="6"/>
  <c r="N1476" i="6"/>
  <c r="M1476" i="6"/>
  <c r="T1475" i="6" a="1"/>
  <c r="T1475" i="6" s="1"/>
  <c r="S1475" i="6" a="1"/>
  <c r="S1475" i="6" s="1"/>
  <c r="R1475" i="6"/>
  <c r="Q1475" i="6"/>
  <c r="P1475" i="6"/>
  <c r="O1475" i="6"/>
  <c r="N1475" i="6"/>
  <c r="M1475" i="6"/>
  <c r="T1474" i="6" a="1"/>
  <c r="T1474" i="6" s="1"/>
  <c r="S1474" i="6" a="1"/>
  <c r="S1474" i="6" s="1"/>
  <c r="R1474" i="6"/>
  <c r="Q1474" i="6"/>
  <c r="P1474" i="6"/>
  <c r="O1474" i="6"/>
  <c r="N1474" i="6"/>
  <c r="M1474" i="6"/>
  <c r="T1473" i="6" a="1"/>
  <c r="T1473" i="6" s="1"/>
  <c r="S1473" i="6" a="1"/>
  <c r="S1473" i="6" s="1"/>
  <c r="R1473" i="6"/>
  <c r="Q1473" i="6"/>
  <c r="P1473" i="6"/>
  <c r="O1473" i="6"/>
  <c r="N1473" i="6"/>
  <c r="M1473" i="6"/>
  <c r="T1472" i="6" a="1"/>
  <c r="T1472" i="6" s="1"/>
  <c r="S1472" i="6" a="1"/>
  <c r="S1472" i="6" s="1"/>
  <c r="R1472" i="6"/>
  <c r="Q1472" i="6"/>
  <c r="P1472" i="6"/>
  <c r="O1472" i="6"/>
  <c r="N1472" i="6"/>
  <c r="M1472" i="6"/>
  <c r="T1471" i="6" a="1"/>
  <c r="T1471" i="6" s="1"/>
  <c r="S1471" i="6" a="1"/>
  <c r="S1471" i="6" s="1"/>
  <c r="R1471" i="6"/>
  <c r="Q1471" i="6"/>
  <c r="P1471" i="6"/>
  <c r="O1471" i="6"/>
  <c r="N1471" i="6"/>
  <c r="M1471" i="6"/>
  <c r="T1470" i="6" a="1"/>
  <c r="T1470" i="6" s="1"/>
  <c r="S1470" i="6" a="1"/>
  <c r="S1470" i="6" s="1"/>
  <c r="R1470" i="6"/>
  <c r="Q1470" i="6"/>
  <c r="P1470" i="6"/>
  <c r="O1470" i="6"/>
  <c r="N1470" i="6"/>
  <c r="M1470" i="6"/>
  <c r="T1469" i="6" a="1"/>
  <c r="T1469" i="6" s="1"/>
  <c r="S1469" i="6" a="1"/>
  <c r="S1469" i="6" s="1"/>
  <c r="R1469" i="6"/>
  <c r="Q1469" i="6"/>
  <c r="P1469" i="6"/>
  <c r="O1469" i="6"/>
  <c r="N1469" i="6"/>
  <c r="M1469" i="6"/>
  <c r="T1468" i="6" a="1"/>
  <c r="T1468" i="6" s="1"/>
  <c r="S1468" i="6" a="1"/>
  <c r="S1468" i="6" s="1"/>
  <c r="R1468" i="6"/>
  <c r="Q1468" i="6"/>
  <c r="P1468" i="6"/>
  <c r="O1468" i="6"/>
  <c r="N1468" i="6"/>
  <c r="M1468" i="6"/>
  <c r="T1467" i="6" a="1"/>
  <c r="T1467" i="6" s="1"/>
  <c r="S1467" i="6" a="1"/>
  <c r="S1467" i="6" s="1"/>
  <c r="R1467" i="6"/>
  <c r="Q1467" i="6"/>
  <c r="P1467" i="6"/>
  <c r="O1467" i="6"/>
  <c r="N1467" i="6"/>
  <c r="M1467" i="6"/>
  <c r="T1466" i="6" a="1"/>
  <c r="T1466" i="6" s="1"/>
  <c r="S1466" i="6" a="1"/>
  <c r="S1466" i="6" s="1"/>
  <c r="R1466" i="6"/>
  <c r="Q1466" i="6"/>
  <c r="P1466" i="6"/>
  <c r="O1466" i="6"/>
  <c r="N1466" i="6"/>
  <c r="M1466" i="6"/>
  <c r="T1465" i="6" a="1"/>
  <c r="T1465" i="6" s="1"/>
  <c r="S1465" i="6" a="1"/>
  <c r="S1465" i="6" s="1"/>
  <c r="R1465" i="6"/>
  <c r="Q1465" i="6"/>
  <c r="P1465" i="6"/>
  <c r="O1465" i="6"/>
  <c r="N1465" i="6"/>
  <c r="M1465" i="6"/>
  <c r="T1464" i="6" a="1"/>
  <c r="T1464" i="6" s="1"/>
  <c r="S1464" i="6" a="1"/>
  <c r="S1464" i="6" s="1"/>
  <c r="R1464" i="6"/>
  <c r="Q1464" i="6"/>
  <c r="P1464" i="6"/>
  <c r="O1464" i="6"/>
  <c r="N1464" i="6"/>
  <c r="M1464" i="6"/>
  <c r="T1463" i="6" a="1"/>
  <c r="T1463" i="6" s="1"/>
  <c r="S1463" i="6" a="1"/>
  <c r="S1463" i="6" s="1"/>
  <c r="R1463" i="6"/>
  <c r="Q1463" i="6"/>
  <c r="P1463" i="6"/>
  <c r="O1463" i="6"/>
  <c r="N1463" i="6"/>
  <c r="M1463" i="6"/>
  <c r="T1462" i="6" a="1"/>
  <c r="T1462" i="6" s="1"/>
  <c r="S1462" i="6" a="1"/>
  <c r="S1462" i="6" s="1"/>
  <c r="R1462" i="6"/>
  <c r="Q1462" i="6"/>
  <c r="P1462" i="6"/>
  <c r="O1462" i="6"/>
  <c r="N1462" i="6"/>
  <c r="M1462" i="6"/>
  <c r="T1461" i="6" a="1"/>
  <c r="T1461" i="6" s="1"/>
  <c r="S1461" i="6" a="1"/>
  <c r="S1461" i="6" s="1"/>
  <c r="R1461" i="6"/>
  <c r="Q1461" i="6"/>
  <c r="P1461" i="6"/>
  <c r="O1461" i="6"/>
  <c r="N1461" i="6"/>
  <c r="M1461" i="6"/>
  <c r="T1460" i="6" a="1"/>
  <c r="T1460" i="6" s="1"/>
  <c r="S1460" i="6" a="1"/>
  <c r="S1460" i="6" s="1"/>
  <c r="R1460" i="6"/>
  <c r="Q1460" i="6"/>
  <c r="P1460" i="6"/>
  <c r="O1460" i="6"/>
  <c r="N1460" i="6"/>
  <c r="M1460" i="6"/>
  <c r="T1459" i="6" a="1"/>
  <c r="T1459" i="6" s="1"/>
  <c r="S1459" i="6" a="1"/>
  <c r="S1459" i="6" s="1"/>
  <c r="R1459" i="6"/>
  <c r="Q1459" i="6"/>
  <c r="P1459" i="6"/>
  <c r="O1459" i="6"/>
  <c r="N1459" i="6"/>
  <c r="M1459" i="6"/>
  <c r="T1458" i="6" a="1"/>
  <c r="T1458" i="6" s="1"/>
  <c r="S1458" i="6" a="1"/>
  <c r="S1458" i="6" s="1"/>
  <c r="R1458" i="6"/>
  <c r="Q1458" i="6"/>
  <c r="P1458" i="6"/>
  <c r="O1458" i="6"/>
  <c r="N1458" i="6"/>
  <c r="M1458" i="6"/>
  <c r="T1457" i="6" a="1"/>
  <c r="T1457" i="6" s="1"/>
  <c r="S1457" i="6" a="1"/>
  <c r="S1457" i="6" s="1"/>
  <c r="R1457" i="6"/>
  <c r="Q1457" i="6"/>
  <c r="P1457" i="6"/>
  <c r="O1457" i="6"/>
  <c r="N1457" i="6"/>
  <c r="M1457" i="6"/>
  <c r="T1456" i="6" a="1"/>
  <c r="T1456" i="6" s="1"/>
  <c r="S1456" i="6" a="1"/>
  <c r="S1456" i="6" s="1"/>
  <c r="R1456" i="6"/>
  <c r="Q1456" i="6"/>
  <c r="P1456" i="6"/>
  <c r="O1456" i="6"/>
  <c r="N1456" i="6"/>
  <c r="M1456" i="6"/>
  <c r="T1455" i="6" a="1"/>
  <c r="T1455" i="6" s="1"/>
  <c r="S1455" i="6" a="1"/>
  <c r="S1455" i="6" s="1"/>
  <c r="R1455" i="6"/>
  <c r="Q1455" i="6"/>
  <c r="P1455" i="6"/>
  <c r="O1455" i="6"/>
  <c r="N1455" i="6"/>
  <c r="M1455" i="6"/>
  <c r="T1454" i="6" a="1"/>
  <c r="T1454" i="6" s="1"/>
  <c r="S1454" i="6" a="1"/>
  <c r="S1454" i="6" s="1"/>
  <c r="R1454" i="6"/>
  <c r="Q1454" i="6"/>
  <c r="P1454" i="6"/>
  <c r="O1454" i="6"/>
  <c r="N1454" i="6"/>
  <c r="M1454" i="6"/>
  <c r="T1453" i="6" a="1"/>
  <c r="T1453" i="6" s="1"/>
  <c r="S1453" i="6" a="1"/>
  <c r="S1453" i="6" s="1"/>
  <c r="R1453" i="6"/>
  <c r="Q1453" i="6"/>
  <c r="P1453" i="6"/>
  <c r="O1453" i="6"/>
  <c r="N1453" i="6"/>
  <c r="M1453" i="6"/>
  <c r="T1452" i="6" a="1"/>
  <c r="T1452" i="6" s="1"/>
  <c r="S1452" i="6" a="1"/>
  <c r="S1452" i="6" s="1"/>
  <c r="R1452" i="6"/>
  <c r="Q1452" i="6"/>
  <c r="P1452" i="6"/>
  <c r="O1452" i="6"/>
  <c r="N1452" i="6"/>
  <c r="M1452" i="6"/>
  <c r="T1451" i="6" a="1"/>
  <c r="T1451" i="6" s="1"/>
  <c r="S1451" i="6" a="1"/>
  <c r="S1451" i="6" s="1"/>
  <c r="R1451" i="6"/>
  <c r="Q1451" i="6"/>
  <c r="P1451" i="6"/>
  <c r="O1451" i="6"/>
  <c r="N1451" i="6"/>
  <c r="M1451" i="6"/>
  <c r="T1450" i="6" a="1"/>
  <c r="T1450" i="6" s="1"/>
  <c r="S1450" i="6" a="1"/>
  <c r="S1450" i="6" s="1"/>
  <c r="R1450" i="6"/>
  <c r="Q1450" i="6"/>
  <c r="P1450" i="6"/>
  <c r="O1450" i="6"/>
  <c r="N1450" i="6"/>
  <c r="M1450" i="6"/>
  <c r="T1449" i="6" a="1"/>
  <c r="T1449" i="6" s="1"/>
  <c r="S1449" i="6" a="1"/>
  <c r="S1449" i="6" s="1"/>
  <c r="R1449" i="6"/>
  <c r="Q1449" i="6"/>
  <c r="P1449" i="6"/>
  <c r="O1449" i="6"/>
  <c r="N1449" i="6"/>
  <c r="M1449" i="6"/>
  <c r="T1448" i="6" a="1"/>
  <c r="T1448" i="6" s="1"/>
  <c r="S1448" i="6" a="1"/>
  <c r="S1448" i="6" s="1"/>
  <c r="R1448" i="6"/>
  <c r="Q1448" i="6"/>
  <c r="P1448" i="6"/>
  <c r="O1448" i="6"/>
  <c r="N1448" i="6"/>
  <c r="M1448" i="6"/>
  <c r="T1447" i="6" a="1"/>
  <c r="T1447" i="6" s="1"/>
  <c r="S1447" i="6" a="1"/>
  <c r="S1447" i="6" s="1"/>
  <c r="R1447" i="6"/>
  <c r="Q1447" i="6"/>
  <c r="P1447" i="6"/>
  <c r="O1447" i="6"/>
  <c r="N1447" i="6"/>
  <c r="M1447" i="6"/>
  <c r="T1446" i="6" a="1"/>
  <c r="T1446" i="6" s="1"/>
  <c r="S1446" i="6" a="1"/>
  <c r="S1446" i="6" s="1"/>
  <c r="R1446" i="6"/>
  <c r="Q1446" i="6"/>
  <c r="P1446" i="6"/>
  <c r="O1446" i="6"/>
  <c r="N1446" i="6"/>
  <c r="M1446" i="6"/>
  <c r="T1445" i="6" a="1"/>
  <c r="T1445" i="6" s="1"/>
  <c r="S1445" i="6" a="1"/>
  <c r="S1445" i="6" s="1"/>
  <c r="R1445" i="6"/>
  <c r="Q1445" i="6"/>
  <c r="P1445" i="6"/>
  <c r="O1445" i="6"/>
  <c r="N1445" i="6"/>
  <c r="M1445" i="6"/>
  <c r="T1444" i="6" a="1"/>
  <c r="T1444" i="6" s="1"/>
  <c r="S1444" i="6" a="1"/>
  <c r="S1444" i="6" s="1"/>
  <c r="R1444" i="6"/>
  <c r="Q1444" i="6"/>
  <c r="P1444" i="6"/>
  <c r="O1444" i="6"/>
  <c r="N1444" i="6"/>
  <c r="M1444" i="6"/>
  <c r="T1443" i="6" a="1"/>
  <c r="T1443" i="6" s="1"/>
  <c r="S1443" i="6" a="1"/>
  <c r="S1443" i="6" s="1"/>
  <c r="R1443" i="6"/>
  <c r="Q1443" i="6"/>
  <c r="P1443" i="6"/>
  <c r="O1443" i="6"/>
  <c r="N1443" i="6"/>
  <c r="M1443" i="6"/>
  <c r="T1442" i="6" a="1"/>
  <c r="T1442" i="6" s="1"/>
  <c r="S1442" i="6" a="1"/>
  <c r="S1442" i="6" s="1"/>
  <c r="R1442" i="6"/>
  <c r="Q1442" i="6"/>
  <c r="P1442" i="6"/>
  <c r="O1442" i="6"/>
  <c r="N1442" i="6"/>
  <c r="M1442" i="6"/>
  <c r="T1441" i="6" a="1"/>
  <c r="T1441" i="6" s="1"/>
  <c r="S1441" i="6" a="1"/>
  <c r="S1441" i="6" s="1"/>
  <c r="R1441" i="6"/>
  <c r="Q1441" i="6"/>
  <c r="P1441" i="6"/>
  <c r="O1441" i="6"/>
  <c r="N1441" i="6"/>
  <c r="M1441" i="6"/>
  <c r="T1440" i="6" a="1"/>
  <c r="T1440" i="6" s="1"/>
  <c r="S1440" i="6" a="1"/>
  <c r="S1440" i="6" s="1"/>
  <c r="R1440" i="6"/>
  <c r="Q1440" i="6"/>
  <c r="P1440" i="6"/>
  <c r="O1440" i="6"/>
  <c r="N1440" i="6"/>
  <c r="M1440" i="6"/>
  <c r="T1439" i="6" a="1"/>
  <c r="T1439" i="6" s="1"/>
  <c r="S1439" i="6" a="1"/>
  <c r="S1439" i="6" s="1"/>
  <c r="R1439" i="6"/>
  <c r="Q1439" i="6"/>
  <c r="P1439" i="6"/>
  <c r="O1439" i="6"/>
  <c r="N1439" i="6"/>
  <c r="M1439" i="6"/>
  <c r="T1438" i="6" a="1"/>
  <c r="T1438" i="6" s="1"/>
  <c r="S1438" i="6" a="1"/>
  <c r="S1438" i="6" s="1"/>
  <c r="R1438" i="6"/>
  <c r="Q1438" i="6"/>
  <c r="P1438" i="6"/>
  <c r="O1438" i="6"/>
  <c r="N1438" i="6"/>
  <c r="M1438" i="6"/>
  <c r="T1437" i="6" a="1"/>
  <c r="T1437" i="6" s="1"/>
  <c r="S1437" i="6" a="1"/>
  <c r="S1437" i="6" s="1"/>
  <c r="R1437" i="6"/>
  <c r="Q1437" i="6"/>
  <c r="P1437" i="6"/>
  <c r="O1437" i="6"/>
  <c r="N1437" i="6"/>
  <c r="M1437" i="6"/>
  <c r="T1436" i="6" a="1"/>
  <c r="T1436" i="6" s="1"/>
  <c r="S1436" i="6" a="1"/>
  <c r="S1436" i="6" s="1"/>
  <c r="R1436" i="6"/>
  <c r="Q1436" i="6"/>
  <c r="P1436" i="6"/>
  <c r="O1436" i="6"/>
  <c r="N1436" i="6"/>
  <c r="M1436" i="6"/>
  <c r="T1435" i="6" a="1"/>
  <c r="T1435" i="6" s="1"/>
  <c r="S1435" i="6" a="1"/>
  <c r="S1435" i="6" s="1"/>
  <c r="R1435" i="6"/>
  <c r="Q1435" i="6"/>
  <c r="P1435" i="6"/>
  <c r="O1435" i="6"/>
  <c r="N1435" i="6"/>
  <c r="M1435" i="6"/>
  <c r="T1434" i="6" a="1"/>
  <c r="T1434" i="6" s="1"/>
  <c r="S1434" i="6" a="1"/>
  <c r="S1434" i="6" s="1"/>
  <c r="R1434" i="6"/>
  <c r="Q1434" i="6"/>
  <c r="P1434" i="6"/>
  <c r="O1434" i="6"/>
  <c r="N1434" i="6"/>
  <c r="M1434" i="6"/>
  <c r="T1433" i="6" a="1"/>
  <c r="T1433" i="6" s="1"/>
  <c r="S1433" i="6" a="1"/>
  <c r="S1433" i="6" s="1"/>
  <c r="R1433" i="6"/>
  <c r="Q1433" i="6"/>
  <c r="P1433" i="6"/>
  <c r="O1433" i="6"/>
  <c r="N1433" i="6"/>
  <c r="M1433" i="6"/>
  <c r="T1432" i="6" a="1"/>
  <c r="T1432" i="6" s="1"/>
  <c r="S1432" i="6" a="1"/>
  <c r="S1432" i="6" s="1"/>
  <c r="R1432" i="6"/>
  <c r="Q1432" i="6"/>
  <c r="P1432" i="6"/>
  <c r="O1432" i="6"/>
  <c r="N1432" i="6"/>
  <c r="M1432" i="6"/>
  <c r="T1431" i="6" a="1"/>
  <c r="T1431" i="6" s="1"/>
  <c r="S1431" i="6" a="1"/>
  <c r="S1431" i="6" s="1"/>
  <c r="R1431" i="6"/>
  <c r="Q1431" i="6"/>
  <c r="P1431" i="6"/>
  <c r="O1431" i="6"/>
  <c r="N1431" i="6"/>
  <c r="M1431" i="6"/>
  <c r="T1430" i="6" a="1"/>
  <c r="T1430" i="6" s="1"/>
  <c r="S1430" i="6" a="1"/>
  <c r="S1430" i="6" s="1"/>
  <c r="R1430" i="6"/>
  <c r="Q1430" i="6"/>
  <c r="P1430" i="6"/>
  <c r="O1430" i="6"/>
  <c r="N1430" i="6"/>
  <c r="M1430" i="6"/>
  <c r="T1429" i="6" a="1"/>
  <c r="T1429" i="6" s="1"/>
  <c r="S1429" i="6" a="1"/>
  <c r="S1429" i="6" s="1"/>
  <c r="R1429" i="6"/>
  <c r="Q1429" i="6"/>
  <c r="P1429" i="6"/>
  <c r="O1429" i="6"/>
  <c r="N1429" i="6"/>
  <c r="M1429" i="6"/>
  <c r="T1428" i="6" a="1"/>
  <c r="T1428" i="6" s="1"/>
  <c r="S1428" i="6" a="1"/>
  <c r="S1428" i="6" s="1"/>
  <c r="R1428" i="6"/>
  <c r="Q1428" i="6"/>
  <c r="P1428" i="6"/>
  <c r="O1428" i="6"/>
  <c r="N1428" i="6"/>
  <c r="M1428" i="6"/>
  <c r="T1427" i="6" a="1"/>
  <c r="T1427" i="6" s="1"/>
  <c r="S1427" i="6" a="1"/>
  <c r="S1427" i="6" s="1"/>
  <c r="R1427" i="6"/>
  <c r="Q1427" i="6"/>
  <c r="P1427" i="6"/>
  <c r="O1427" i="6"/>
  <c r="N1427" i="6"/>
  <c r="M1427" i="6"/>
  <c r="T1426" i="6" a="1"/>
  <c r="T1426" i="6" s="1"/>
  <c r="S1426" i="6" a="1"/>
  <c r="S1426" i="6" s="1"/>
  <c r="R1426" i="6"/>
  <c r="Q1426" i="6"/>
  <c r="P1426" i="6"/>
  <c r="O1426" i="6"/>
  <c r="N1426" i="6"/>
  <c r="M1426" i="6"/>
  <c r="T1425" i="6" a="1"/>
  <c r="T1425" i="6" s="1"/>
  <c r="S1425" i="6" a="1"/>
  <c r="S1425" i="6" s="1"/>
  <c r="R1425" i="6"/>
  <c r="Q1425" i="6"/>
  <c r="P1425" i="6"/>
  <c r="O1425" i="6"/>
  <c r="N1425" i="6"/>
  <c r="M1425" i="6"/>
  <c r="T1424" i="6" a="1"/>
  <c r="T1424" i="6" s="1"/>
  <c r="S1424" i="6" a="1"/>
  <c r="S1424" i="6" s="1"/>
  <c r="R1424" i="6"/>
  <c r="Q1424" i="6"/>
  <c r="P1424" i="6"/>
  <c r="O1424" i="6"/>
  <c r="N1424" i="6"/>
  <c r="M1424" i="6"/>
  <c r="T1423" i="6" a="1"/>
  <c r="T1423" i="6" s="1"/>
  <c r="S1423" i="6" a="1"/>
  <c r="S1423" i="6" s="1"/>
  <c r="R1423" i="6"/>
  <c r="Q1423" i="6"/>
  <c r="P1423" i="6"/>
  <c r="O1423" i="6"/>
  <c r="N1423" i="6"/>
  <c r="M1423" i="6"/>
  <c r="T1422" i="6" a="1"/>
  <c r="T1422" i="6" s="1"/>
  <c r="S1422" i="6" a="1"/>
  <c r="S1422" i="6" s="1"/>
  <c r="R1422" i="6"/>
  <c r="Q1422" i="6"/>
  <c r="P1422" i="6"/>
  <c r="O1422" i="6"/>
  <c r="N1422" i="6"/>
  <c r="M1422" i="6"/>
  <c r="T1421" i="6" a="1"/>
  <c r="T1421" i="6" s="1"/>
  <c r="S1421" i="6" a="1"/>
  <c r="S1421" i="6" s="1"/>
  <c r="R1421" i="6"/>
  <c r="Q1421" i="6"/>
  <c r="P1421" i="6"/>
  <c r="O1421" i="6"/>
  <c r="N1421" i="6"/>
  <c r="M1421" i="6"/>
  <c r="T1420" i="6" a="1"/>
  <c r="T1420" i="6" s="1"/>
  <c r="S1420" i="6" a="1"/>
  <c r="S1420" i="6" s="1"/>
  <c r="R1420" i="6"/>
  <c r="Q1420" i="6"/>
  <c r="P1420" i="6"/>
  <c r="O1420" i="6"/>
  <c r="N1420" i="6"/>
  <c r="M1420" i="6"/>
  <c r="T1419" i="6" a="1"/>
  <c r="T1419" i="6" s="1"/>
  <c r="S1419" i="6" a="1"/>
  <c r="S1419" i="6" s="1"/>
  <c r="R1419" i="6"/>
  <c r="Q1419" i="6"/>
  <c r="P1419" i="6"/>
  <c r="O1419" i="6"/>
  <c r="N1419" i="6"/>
  <c r="M1419" i="6"/>
  <c r="T1418" i="6" a="1"/>
  <c r="T1418" i="6" s="1"/>
  <c r="S1418" i="6" a="1"/>
  <c r="S1418" i="6" s="1"/>
  <c r="R1418" i="6"/>
  <c r="Q1418" i="6"/>
  <c r="P1418" i="6"/>
  <c r="O1418" i="6"/>
  <c r="N1418" i="6"/>
  <c r="M1418" i="6"/>
  <c r="T1417" i="6" a="1"/>
  <c r="T1417" i="6" s="1"/>
  <c r="S1417" i="6" a="1"/>
  <c r="S1417" i="6" s="1"/>
  <c r="R1417" i="6"/>
  <c r="Q1417" i="6"/>
  <c r="P1417" i="6"/>
  <c r="O1417" i="6"/>
  <c r="N1417" i="6"/>
  <c r="M1417" i="6"/>
  <c r="T1416" i="6" a="1"/>
  <c r="T1416" i="6" s="1"/>
  <c r="S1416" i="6" a="1"/>
  <c r="S1416" i="6" s="1"/>
  <c r="R1416" i="6"/>
  <c r="Q1416" i="6"/>
  <c r="P1416" i="6"/>
  <c r="O1416" i="6"/>
  <c r="N1416" i="6"/>
  <c r="M1416" i="6"/>
  <c r="T1415" i="6" a="1"/>
  <c r="T1415" i="6" s="1"/>
  <c r="S1415" i="6" a="1"/>
  <c r="S1415" i="6" s="1"/>
  <c r="R1415" i="6"/>
  <c r="Q1415" i="6"/>
  <c r="P1415" i="6"/>
  <c r="O1415" i="6"/>
  <c r="N1415" i="6"/>
  <c r="M1415" i="6"/>
  <c r="T1414" i="6" a="1"/>
  <c r="T1414" i="6" s="1"/>
  <c r="S1414" i="6" a="1"/>
  <c r="S1414" i="6" s="1"/>
  <c r="R1414" i="6"/>
  <c r="Q1414" i="6"/>
  <c r="P1414" i="6"/>
  <c r="O1414" i="6"/>
  <c r="N1414" i="6"/>
  <c r="M1414" i="6"/>
  <c r="T1413" i="6" a="1"/>
  <c r="T1413" i="6" s="1"/>
  <c r="S1413" i="6" a="1"/>
  <c r="S1413" i="6" s="1"/>
  <c r="R1413" i="6"/>
  <c r="Q1413" i="6"/>
  <c r="P1413" i="6"/>
  <c r="O1413" i="6"/>
  <c r="N1413" i="6"/>
  <c r="M1413" i="6"/>
  <c r="T1412" i="6" a="1"/>
  <c r="T1412" i="6" s="1"/>
  <c r="S1412" i="6" a="1"/>
  <c r="S1412" i="6" s="1"/>
  <c r="R1412" i="6"/>
  <c r="Q1412" i="6"/>
  <c r="P1412" i="6"/>
  <c r="O1412" i="6"/>
  <c r="N1412" i="6"/>
  <c r="M1412" i="6"/>
  <c r="T1411" i="6" a="1"/>
  <c r="T1411" i="6" s="1"/>
  <c r="S1411" i="6" a="1"/>
  <c r="S1411" i="6" s="1"/>
  <c r="R1411" i="6"/>
  <c r="Q1411" i="6"/>
  <c r="P1411" i="6"/>
  <c r="O1411" i="6"/>
  <c r="N1411" i="6"/>
  <c r="M1411" i="6"/>
  <c r="T1410" i="6" a="1"/>
  <c r="T1410" i="6" s="1"/>
  <c r="S1410" i="6" a="1"/>
  <c r="S1410" i="6" s="1"/>
  <c r="R1410" i="6"/>
  <c r="Q1410" i="6"/>
  <c r="P1410" i="6"/>
  <c r="O1410" i="6"/>
  <c r="N1410" i="6"/>
  <c r="M1410" i="6"/>
  <c r="T1409" i="6" a="1"/>
  <c r="T1409" i="6" s="1"/>
  <c r="S1409" i="6" a="1"/>
  <c r="S1409" i="6" s="1"/>
  <c r="R1409" i="6"/>
  <c r="Q1409" i="6"/>
  <c r="P1409" i="6"/>
  <c r="O1409" i="6"/>
  <c r="N1409" i="6"/>
  <c r="M1409" i="6"/>
  <c r="T1408" i="6" a="1"/>
  <c r="T1408" i="6" s="1"/>
  <c r="S1408" i="6" a="1"/>
  <c r="S1408" i="6" s="1"/>
  <c r="R1408" i="6"/>
  <c r="Q1408" i="6"/>
  <c r="P1408" i="6"/>
  <c r="O1408" i="6"/>
  <c r="N1408" i="6"/>
  <c r="M1408" i="6"/>
  <c r="T1407" i="6" a="1"/>
  <c r="T1407" i="6" s="1"/>
  <c r="S1407" i="6" a="1"/>
  <c r="S1407" i="6" s="1"/>
  <c r="R1407" i="6"/>
  <c r="Q1407" i="6"/>
  <c r="P1407" i="6"/>
  <c r="O1407" i="6"/>
  <c r="N1407" i="6"/>
  <c r="M1407" i="6"/>
  <c r="T1406" i="6" a="1"/>
  <c r="T1406" i="6" s="1"/>
  <c r="S1406" i="6" a="1"/>
  <c r="S1406" i="6" s="1"/>
  <c r="R1406" i="6"/>
  <c r="Q1406" i="6"/>
  <c r="P1406" i="6"/>
  <c r="O1406" i="6"/>
  <c r="N1406" i="6"/>
  <c r="M1406" i="6"/>
  <c r="T1405" i="6" a="1"/>
  <c r="T1405" i="6" s="1"/>
  <c r="S1405" i="6" a="1"/>
  <c r="S1405" i="6" s="1"/>
  <c r="R1405" i="6"/>
  <c r="Q1405" i="6"/>
  <c r="P1405" i="6"/>
  <c r="O1405" i="6"/>
  <c r="N1405" i="6"/>
  <c r="M1405" i="6"/>
  <c r="T1404" i="6" a="1"/>
  <c r="T1404" i="6" s="1"/>
  <c r="S1404" i="6" a="1"/>
  <c r="S1404" i="6" s="1"/>
  <c r="R1404" i="6"/>
  <c r="Q1404" i="6"/>
  <c r="P1404" i="6"/>
  <c r="O1404" i="6"/>
  <c r="N1404" i="6"/>
  <c r="M1404" i="6"/>
  <c r="T1403" i="6" a="1"/>
  <c r="T1403" i="6" s="1"/>
  <c r="S1403" i="6" a="1"/>
  <c r="S1403" i="6" s="1"/>
  <c r="R1403" i="6"/>
  <c r="Q1403" i="6"/>
  <c r="P1403" i="6"/>
  <c r="O1403" i="6"/>
  <c r="N1403" i="6"/>
  <c r="M1403" i="6"/>
  <c r="T1402" i="6" a="1"/>
  <c r="T1402" i="6" s="1"/>
  <c r="S1402" i="6" a="1"/>
  <c r="S1402" i="6" s="1"/>
  <c r="R1402" i="6"/>
  <c r="Q1402" i="6"/>
  <c r="P1402" i="6"/>
  <c r="O1402" i="6"/>
  <c r="N1402" i="6"/>
  <c r="M1402" i="6"/>
  <c r="T1401" i="6" a="1"/>
  <c r="T1401" i="6" s="1"/>
  <c r="S1401" i="6" a="1"/>
  <c r="S1401" i="6" s="1"/>
  <c r="R1401" i="6"/>
  <c r="Q1401" i="6"/>
  <c r="P1401" i="6"/>
  <c r="O1401" i="6"/>
  <c r="N1401" i="6"/>
  <c r="M1401" i="6"/>
  <c r="T1400" i="6" a="1"/>
  <c r="T1400" i="6" s="1"/>
  <c r="S1400" i="6" a="1"/>
  <c r="S1400" i="6" s="1"/>
  <c r="R1400" i="6"/>
  <c r="Q1400" i="6"/>
  <c r="P1400" i="6"/>
  <c r="O1400" i="6"/>
  <c r="N1400" i="6"/>
  <c r="M1400" i="6"/>
  <c r="T1399" i="6" a="1"/>
  <c r="T1399" i="6" s="1"/>
  <c r="S1399" i="6" a="1"/>
  <c r="S1399" i="6" s="1"/>
  <c r="R1399" i="6"/>
  <c r="Q1399" i="6"/>
  <c r="P1399" i="6"/>
  <c r="O1399" i="6"/>
  <c r="N1399" i="6"/>
  <c r="M1399" i="6"/>
  <c r="T1398" i="6" a="1"/>
  <c r="T1398" i="6" s="1"/>
  <c r="S1398" i="6" a="1"/>
  <c r="S1398" i="6" s="1"/>
  <c r="R1398" i="6"/>
  <c r="Q1398" i="6"/>
  <c r="P1398" i="6"/>
  <c r="O1398" i="6"/>
  <c r="N1398" i="6"/>
  <c r="M1398" i="6"/>
  <c r="T1397" i="6" a="1"/>
  <c r="T1397" i="6" s="1"/>
  <c r="S1397" i="6" a="1"/>
  <c r="S1397" i="6" s="1"/>
  <c r="R1397" i="6"/>
  <c r="Q1397" i="6"/>
  <c r="P1397" i="6"/>
  <c r="O1397" i="6"/>
  <c r="N1397" i="6"/>
  <c r="M1397" i="6"/>
  <c r="T1396" i="6"/>
  <c r="T1396" i="6" a="1"/>
  <c r="S1396" i="6" a="1"/>
  <c r="S1396" i="6" s="1"/>
  <c r="R1396" i="6"/>
  <c r="Q1396" i="6"/>
  <c r="P1396" i="6"/>
  <c r="O1396" i="6"/>
  <c r="N1396" i="6"/>
  <c r="M1396" i="6"/>
  <c r="T1395" i="6" a="1"/>
  <c r="T1395" i="6" s="1"/>
  <c r="S1395" i="6" a="1"/>
  <c r="S1395" i="6" s="1"/>
  <c r="R1395" i="6"/>
  <c r="Q1395" i="6"/>
  <c r="P1395" i="6"/>
  <c r="O1395" i="6"/>
  <c r="N1395" i="6"/>
  <c r="M1395" i="6"/>
  <c r="T1394" i="6" a="1"/>
  <c r="T1394" i="6" s="1"/>
  <c r="S1394" i="6"/>
  <c r="S1394" i="6" a="1"/>
  <c r="R1394" i="6"/>
  <c r="Q1394" i="6"/>
  <c r="P1394" i="6"/>
  <c r="O1394" i="6"/>
  <c r="N1394" i="6"/>
  <c r="M1394" i="6"/>
  <c r="T1393" i="6"/>
  <c r="T1393" i="6" a="1"/>
  <c r="S1393" i="6" a="1"/>
  <c r="S1393" i="6" s="1"/>
  <c r="R1393" i="6"/>
  <c r="Q1393" i="6"/>
  <c r="P1393" i="6"/>
  <c r="O1393" i="6"/>
  <c r="N1393" i="6"/>
  <c r="M1393" i="6"/>
  <c r="T1392" i="6" a="1"/>
  <c r="T1392" i="6" s="1"/>
  <c r="S1392" i="6" a="1"/>
  <c r="S1392" i="6" s="1"/>
  <c r="R1392" i="6"/>
  <c r="Q1392" i="6"/>
  <c r="P1392" i="6"/>
  <c r="O1392" i="6"/>
  <c r="N1392" i="6"/>
  <c r="M1392" i="6"/>
  <c r="T1391" i="6" a="1"/>
  <c r="T1391" i="6" s="1"/>
  <c r="S1391" i="6" a="1"/>
  <c r="S1391" i="6" s="1"/>
  <c r="R1391" i="6"/>
  <c r="Q1391" i="6"/>
  <c r="P1391" i="6"/>
  <c r="O1391" i="6"/>
  <c r="N1391" i="6"/>
  <c r="M1391" i="6"/>
  <c r="T1390" i="6" a="1"/>
  <c r="T1390" i="6" s="1"/>
  <c r="S1390" i="6"/>
  <c r="S1390" i="6" a="1"/>
  <c r="R1390" i="6"/>
  <c r="Q1390" i="6"/>
  <c r="P1390" i="6"/>
  <c r="O1390" i="6"/>
  <c r="N1390" i="6"/>
  <c r="M1390" i="6"/>
  <c r="T1389" i="6"/>
  <c r="T1389" i="6" a="1"/>
  <c r="S1389" i="6"/>
  <c r="S1389" i="6" a="1"/>
  <c r="R1389" i="6"/>
  <c r="Q1389" i="6"/>
  <c r="P1389" i="6"/>
  <c r="O1389" i="6"/>
  <c r="N1389" i="6"/>
  <c r="M1389" i="6"/>
  <c r="T1388" i="6"/>
  <c r="T1388" i="6" a="1"/>
  <c r="S1388" i="6" a="1"/>
  <c r="S1388" i="6" s="1"/>
  <c r="R1388" i="6"/>
  <c r="Q1388" i="6"/>
  <c r="P1388" i="6"/>
  <c r="O1388" i="6"/>
  <c r="N1388" i="6"/>
  <c r="M1388" i="6"/>
  <c r="T1387" i="6" a="1"/>
  <c r="T1387" i="6" s="1"/>
  <c r="S1387" i="6" a="1"/>
  <c r="S1387" i="6" s="1"/>
  <c r="R1387" i="6"/>
  <c r="Q1387" i="6"/>
  <c r="P1387" i="6"/>
  <c r="O1387" i="6"/>
  <c r="N1387" i="6"/>
  <c r="M1387" i="6"/>
  <c r="T1386" i="6" a="1"/>
  <c r="T1386" i="6" s="1"/>
  <c r="S1386" i="6"/>
  <c r="S1386" i="6" a="1"/>
  <c r="R1386" i="6"/>
  <c r="Q1386" i="6"/>
  <c r="P1386" i="6"/>
  <c r="O1386" i="6"/>
  <c r="N1386" i="6"/>
  <c r="M1386" i="6"/>
  <c r="T1385" i="6"/>
  <c r="T1385" i="6" a="1"/>
  <c r="S1385" i="6" a="1"/>
  <c r="S1385" i="6" s="1"/>
  <c r="R1385" i="6"/>
  <c r="Q1385" i="6"/>
  <c r="P1385" i="6"/>
  <c r="O1385" i="6"/>
  <c r="N1385" i="6"/>
  <c r="M1385" i="6"/>
  <c r="T1384" i="6" a="1"/>
  <c r="T1384" i="6" s="1"/>
  <c r="S1384" i="6" a="1"/>
  <c r="S1384" i="6" s="1"/>
  <c r="R1384" i="6"/>
  <c r="Q1384" i="6"/>
  <c r="P1384" i="6"/>
  <c r="O1384" i="6"/>
  <c r="N1384" i="6"/>
  <c r="M1384" i="6"/>
  <c r="T1383" i="6" a="1"/>
  <c r="T1383" i="6" s="1"/>
  <c r="S1383" i="6" a="1"/>
  <c r="S1383" i="6" s="1"/>
  <c r="R1383" i="6"/>
  <c r="Q1383" i="6"/>
  <c r="P1383" i="6"/>
  <c r="O1383" i="6"/>
  <c r="N1383" i="6"/>
  <c r="M1383" i="6"/>
  <c r="T1382" i="6" a="1"/>
  <c r="T1382" i="6" s="1"/>
  <c r="S1382" i="6"/>
  <c r="S1382" i="6" a="1"/>
  <c r="R1382" i="6"/>
  <c r="Q1382" i="6"/>
  <c r="P1382" i="6"/>
  <c r="O1382" i="6"/>
  <c r="N1382" i="6"/>
  <c r="M1382" i="6"/>
  <c r="T1381" i="6"/>
  <c r="T1381" i="6" a="1"/>
  <c r="S1381" i="6"/>
  <c r="S1381" i="6" a="1"/>
  <c r="R1381" i="6"/>
  <c r="Q1381" i="6"/>
  <c r="P1381" i="6"/>
  <c r="O1381" i="6"/>
  <c r="N1381" i="6"/>
  <c r="M1381" i="6"/>
  <c r="T1380" i="6"/>
  <c r="T1380" i="6" a="1"/>
  <c r="S1380" i="6" a="1"/>
  <c r="S1380" i="6" s="1"/>
  <c r="R1380" i="6"/>
  <c r="Q1380" i="6"/>
  <c r="P1380" i="6"/>
  <c r="O1380" i="6"/>
  <c r="N1380" i="6"/>
  <c r="M1380" i="6"/>
  <c r="T1379" i="6" a="1"/>
  <c r="T1379" i="6" s="1"/>
  <c r="S1379" i="6" a="1"/>
  <c r="S1379" i="6" s="1"/>
  <c r="R1379" i="6"/>
  <c r="Q1379" i="6"/>
  <c r="P1379" i="6"/>
  <c r="O1379" i="6"/>
  <c r="N1379" i="6"/>
  <c r="M1379" i="6"/>
  <c r="T1378" i="6" a="1"/>
  <c r="T1378" i="6" s="1"/>
  <c r="S1378" i="6"/>
  <c r="S1378" i="6" a="1"/>
  <c r="R1378" i="6"/>
  <c r="Q1378" i="6"/>
  <c r="P1378" i="6"/>
  <c r="O1378" i="6"/>
  <c r="N1378" i="6"/>
  <c r="M1378" i="6"/>
  <c r="T1377" i="6"/>
  <c r="T1377" i="6" a="1"/>
  <c r="S1377" i="6" a="1"/>
  <c r="S1377" i="6" s="1"/>
  <c r="R1377" i="6"/>
  <c r="Q1377" i="6"/>
  <c r="P1377" i="6"/>
  <c r="O1377" i="6"/>
  <c r="N1377" i="6"/>
  <c r="M1377" i="6"/>
  <c r="T1376" i="6" a="1"/>
  <c r="T1376" i="6" s="1"/>
  <c r="S1376" i="6" a="1"/>
  <c r="S1376" i="6" s="1"/>
  <c r="R1376" i="6"/>
  <c r="Q1376" i="6"/>
  <c r="P1376" i="6"/>
  <c r="O1376" i="6"/>
  <c r="N1376" i="6"/>
  <c r="M1376" i="6"/>
  <c r="T1375" i="6" a="1"/>
  <c r="T1375" i="6" s="1"/>
  <c r="S1375" i="6" a="1"/>
  <c r="S1375" i="6" s="1"/>
  <c r="R1375" i="6"/>
  <c r="Q1375" i="6"/>
  <c r="P1375" i="6"/>
  <c r="O1375" i="6"/>
  <c r="N1375" i="6"/>
  <c r="M1375" i="6"/>
  <c r="T1374" i="6" a="1"/>
  <c r="T1374" i="6" s="1"/>
  <c r="S1374" i="6"/>
  <c r="S1374" i="6" a="1"/>
  <c r="R1374" i="6"/>
  <c r="Q1374" i="6"/>
  <c r="P1374" i="6"/>
  <c r="O1374" i="6"/>
  <c r="N1374" i="6"/>
  <c r="M1374" i="6"/>
  <c r="T1373" i="6"/>
  <c r="T1373" i="6" a="1"/>
  <c r="S1373" i="6"/>
  <c r="S1373" i="6" a="1"/>
  <c r="R1373" i="6"/>
  <c r="Q1373" i="6"/>
  <c r="P1373" i="6"/>
  <c r="O1373" i="6"/>
  <c r="N1373" i="6"/>
  <c r="M1373" i="6"/>
  <c r="T1372" i="6"/>
  <c r="T1372" i="6" a="1"/>
  <c r="S1372" i="6" a="1"/>
  <c r="S1372" i="6" s="1"/>
  <c r="R1372" i="6"/>
  <c r="Q1372" i="6"/>
  <c r="P1372" i="6"/>
  <c r="O1372" i="6"/>
  <c r="N1372" i="6"/>
  <c r="M1372" i="6"/>
  <c r="T1371" i="6" a="1"/>
  <c r="T1371" i="6" s="1"/>
  <c r="S1371" i="6" a="1"/>
  <c r="S1371" i="6" s="1"/>
  <c r="R1371" i="6"/>
  <c r="Q1371" i="6"/>
  <c r="P1371" i="6"/>
  <c r="O1371" i="6"/>
  <c r="N1371" i="6"/>
  <c r="M1371" i="6"/>
  <c r="T1370" i="6" a="1"/>
  <c r="T1370" i="6" s="1"/>
  <c r="S1370" i="6"/>
  <c r="S1370" i="6" a="1"/>
  <c r="R1370" i="6"/>
  <c r="Q1370" i="6"/>
  <c r="P1370" i="6"/>
  <c r="O1370" i="6"/>
  <c r="N1370" i="6"/>
  <c r="M1370" i="6"/>
  <c r="T1369" i="6"/>
  <c r="T1369" i="6" a="1"/>
  <c r="S1369" i="6" a="1"/>
  <c r="S1369" i="6" s="1"/>
  <c r="R1369" i="6"/>
  <c r="Q1369" i="6"/>
  <c r="P1369" i="6"/>
  <c r="O1369" i="6"/>
  <c r="N1369" i="6"/>
  <c r="M1369" i="6"/>
  <c r="T1368" i="6" a="1"/>
  <c r="T1368" i="6" s="1"/>
  <c r="S1368" i="6" a="1"/>
  <c r="S1368" i="6" s="1"/>
  <c r="R1368" i="6"/>
  <c r="Q1368" i="6"/>
  <c r="P1368" i="6"/>
  <c r="O1368" i="6"/>
  <c r="N1368" i="6"/>
  <c r="M1368" i="6"/>
  <c r="T1367" i="6" a="1"/>
  <c r="T1367" i="6" s="1"/>
  <c r="S1367" i="6" a="1"/>
  <c r="S1367" i="6" s="1"/>
  <c r="R1367" i="6"/>
  <c r="Q1367" i="6"/>
  <c r="P1367" i="6"/>
  <c r="O1367" i="6"/>
  <c r="N1367" i="6"/>
  <c r="M1367" i="6"/>
  <c r="T1366" i="6" a="1"/>
  <c r="T1366" i="6" s="1"/>
  <c r="S1366" i="6"/>
  <c r="S1366" i="6" a="1"/>
  <c r="R1366" i="6"/>
  <c r="Q1366" i="6"/>
  <c r="P1366" i="6"/>
  <c r="O1366" i="6"/>
  <c r="N1366" i="6"/>
  <c r="M1366" i="6"/>
  <c r="T1365" i="6"/>
  <c r="T1365" i="6" a="1"/>
  <c r="S1365" i="6"/>
  <c r="S1365" i="6" a="1"/>
  <c r="R1365" i="6"/>
  <c r="Q1365" i="6"/>
  <c r="P1365" i="6"/>
  <c r="O1365" i="6"/>
  <c r="N1365" i="6"/>
  <c r="M1365" i="6"/>
  <c r="T1364" i="6"/>
  <c r="T1364" i="6" a="1"/>
  <c r="S1364" i="6" a="1"/>
  <c r="S1364" i="6" s="1"/>
  <c r="R1364" i="6"/>
  <c r="Q1364" i="6"/>
  <c r="P1364" i="6"/>
  <c r="O1364" i="6"/>
  <c r="N1364" i="6"/>
  <c r="M1364" i="6"/>
  <c r="T1363" i="6" a="1"/>
  <c r="T1363" i="6" s="1"/>
  <c r="S1363" i="6" a="1"/>
  <c r="S1363" i="6" s="1"/>
  <c r="R1363" i="6"/>
  <c r="Q1363" i="6"/>
  <c r="P1363" i="6"/>
  <c r="O1363" i="6"/>
  <c r="N1363" i="6"/>
  <c r="M1363" i="6"/>
  <c r="T1362" i="6" a="1"/>
  <c r="T1362" i="6" s="1"/>
  <c r="S1362" i="6"/>
  <c r="S1362" i="6" a="1"/>
  <c r="R1362" i="6"/>
  <c r="Q1362" i="6"/>
  <c r="P1362" i="6"/>
  <c r="O1362" i="6"/>
  <c r="N1362" i="6"/>
  <c r="M1362" i="6"/>
  <c r="T1361" i="6"/>
  <c r="T1361" i="6" a="1"/>
  <c r="S1361" i="6" a="1"/>
  <c r="S1361" i="6" s="1"/>
  <c r="R1361" i="6"/>
  <c r="Q1361" i="6"/>
  <c r="P1361" i="6"/>
  <c r="O1361" i="6"/>
  <c r="N1361" i="6"/>
  <c r="M1361" i="6"/>
  <c r="T1360" i="6" a="1"/>
  <c r="T1360" i="6" s="1"/>
  <c r="S1360" i="6" a="1"/>
  <c r="S1360" i="6" s="1"/>
  <c r="R1360" i="6"/>
  <c r="Q1360" i="6"/>
  <c r="P1360" i="6"/>
  <c r="O1360" i="6"/>
  <c r="N1360" i="6"/>
  <c r="M1360" i="6"/>
  <c r="T1359" i="6" a="1"/>
  <c r="T1359" i="6" s="1"/>
  <c r="S1359" i="6" a="1"/>
  <c r="S1359" i="6" s="1"/>
  <c r="R1359" i="6"/>
  <c r="Q1359" i="6"/>
  <c r="P1359" i="6"/>
  <c r="O1359" i="6"/>
  <c r="N1359" i="6"/>
  <c r="M1359" i="6"/>
  <c r="T1358" i="6" a="1"/>
  <c r="T1358" i="6" s="1"/>
  <c r="S1358" i="6"/>
  <c r="S1358" i="6" a="1"/>
  <c r="R1358" i="6"/>
  <c r="Q1358" i="6"/>
  <c r="P1358" i="6"/>
  <c r="O1358" i="6"/>
  <c r="N1358" i="6"/>
  <c r="M1358" i="6"/>
  <c r="T1357" i="6"/>
  <c r="T1357" i="6" a="1"/>
  <c r="S1357" i="6"/>
  <c r="S1357" i="6" a="1"/>
  <c r="R1357" i="6"/>
  <c r="Q1357" i="6"/>
  <c r="P1357" i="6"/>
  <c r="O1357" i="6"/>
  <c r="N1357" i="6"/>
  <c r="M1357" i="6"/>
  <c r="T1356" i="6"/>
  <c r="T1356" i="6" a="1"/>
  <c r="S1356" i="6" a="1"/>
  <c r="S1356" i="6" s="1"/>
  <c r="R1356" i="6"/>
  <c r="Q1356" i="6"/>
  <c r="P1356" i="6"/>
  <c r="O1356" i="6"/>
  <c r="N1356" i="6"/>
  <c r="M1356" i="6"/>
  <c r="T1355" i="6" a="1"/>
  <c r="T1355" i="6" s="1"/>
  <c r="S1355" i="6" a="1"/>
  <c r="S1355" i="6" s="1"/>
  <c r="R1355" i="6"/>
  <c r="Q1355" i="6"/>
  <c r="P1355" i="6"/>
  <c r="O1355" i="6"/>
  <c r="N1355" i="6"/>
  <c r="M1355" i="6"/>
  <c r="T1354" i="6" a="1"/>
  <c r="T1354" i="6" s="1"/>
  <c r="S1354" i="6"/>
  <c r="S1354" i="6" a="1"/>
  <c r="R1354" i="6"/>
  <c r="Q1354" i="6"/>
  <c r="P1354" i="6"/>
  <c r="O1354" i="6"/>
  <c r="N1354" i="6"/>
  <c r="M1354" i="6"/>
  <c r="T1353" i="6"/>
  <c r="T1353" i="6" a="1"/>
  <c r="S1353" i="6" a="1"/>
  <c r="S1353" i="6" s="1"/>
  <c r="R1353" i="6"/>
  <c r="Q1353" i="6"/>
  <c r="P1353" i="6"/>
  <c r="O1353" i="6"/>
  <c r="N1353" i="6"/>
  <c r="M1353" i="6"/>
  <c r="T1352" i="6" a="1"/>
  <c r="T1352" i="6" s="1"/>
  <c r="S1352" i="6" a="1"/>
  <c r="S1352" i="6" s="1"/>
  <c r="R1352" i="6"/>
  <c r="Q1352" i="6"/>
  <c r="P1352" i="6"/>
  <c r="O1352" i="6"/>
  <c r="N1352" i="6"/>
  <c r="M1352" i="6"/>
  <c r="T1351" i="6" a="1"/>
  <c r="T1351" i="6" s="1"/>
  <c r="S1351" i="6" a="1"/>
  <c r="S1351" i="6" s="1"/>
  <c r="R1351" i="6"/>
  <c r="Q1351" i="6"/>
  <c r="P1351" i="6"/>
  <c r="O1351" i="6"/>
  <c r="N1351" i="6"/>
  <c r="M1351" i="6"/>
  <c r="T1350" i="6" a="1"/>
  <c r="T1350" i="6" s="1"/>
  <c r="S1350" i="6"/>
  <c r="S1350" i="6" a="1"/>
  <c r="R1350" i="6"/>
  <c r="Q1350" i="6"/>
  <c r="P1350" i="6"/>
  <c r="O1350" i="6"/>
  <c r="N1350" i="6"/>
  <c r="M1350" i="6"/>
  <c r="T1349" i="6"/>
  <c r="T1349" i="6" a="1"/>
  <c r="S1349" i="6"/>
  <c r="S1349" i="6" a="1"/>
  <c r="R1349" i="6"/>
  <c r="Q1349" i="6"/>
  <c r="P1349" i="6"/>
  <c r="O1349" i="6"/>
  <c r="N1349" i="6"/>
  <c r="M1349" i="6"/>
  <c r="T1348" i="6"/>
  <c r="T1348" i="6" a="1"/>
  <c r="S1348" i="6" a="1"/>
  <c r="S1348" i="6" s="1"/>
  <c r="R1348" i="6"/>
  <c r="Q1348" i="6"/>
  <c r="P1348" i="6"/>
  <c r="O1348" i="6"/>
  <c r="N1348" i="6"/>
  <c r="M1348" i="6"/>
  <c r="T1347" i="6" a="1"/>
  <c r="T1347" i="6" s="1"/>
  <c r="S1347" i="6" a="1"/>
  <c r="S1347" i="6" s="1"/>
  <c r="R1347" i="6"/>
  <c r="Q1347" i="6"/>
  <c r="P1347" i="6"/>
  <c r="O1347" i="6"/>
  <c r="N1347" i="6"/>
  <c r="M1347" i="6"/>
  <c r="T1346" i="6" a="1"/>
  <c r="T1346" i="6" s="1"/>
  <c r="S1346" i="6"/>
  <c r="S1346" i="6" a="1"/>
  <c r="R1346" i="6"/>
  <c r="Q1346" i="6"/>
  <c r="P1346" i="6"/>
  <c r="O1346" i="6"/>
  <c r="N1346" i="6"/>
  <c r="M1346" i="6"/>
  <c r="T1345" i="6"/>
  <c r="T1345" i="6" a="1"/>
  <c r="S1345" i="6" a="1"/>
  <c r="S1345" i="6" s="1"/>
  <c r="R1345" i="6"/>
  <c r="Q1345" i="6"/>
  <c r="P1345" i="6"/>
  <c r="O1345" i="6"/>
  <c r="N1345" i="6"/>
  <c r="M1345" i="6"/>
  <c r="T1344" i="6" a="1"/>
  <c r="T1344" i="6" s="1"/>
  <c r="S1344" i="6" a="1"/>
  <c r="S1344" i="6" s="1"/>
  <c r="R1344" i="6"/>
  <c r="Q1344" i="6"/>
  <c r="P1344" i="6"/>
  <c r="O1344" i="6"/>
  <c r="N1344" i="6"/>
  <c r="M1344" i="6"/>
  <c r="T1343" i="6" a="1"/>
  <c r="T1343" i="6" s="1"/>
  <c r="S1343" i="6" a="1"/>
  <c r="S1343" i="6" s="1"/>
  <c r="R1343" i="6"/>
  <c r="Q1343" i="6"/>
  <c r="P1343" i="6"/>
  <c r="O1343" i="6"/>
  <c r="N1343" i="6"/>
  <c r="M1343" i="6"/>
  <c r="T1342" i="6" a="1"/>
  <c r="T1342" i="6" s="1"/>
  <c r="S1342" i="6"/>
  <c r="S1342" i="6" a="1"/>
  <c r="R1342" i="6"/>
  <c r="Q1342" i="6"/>
  <c r="P1342" i="6"/>
  <c r="O1342" i="6"/>
  <c r="N1342" i="6"/>
  <c r="M1342" i="6"/>
  <c r="T1341" i="6"/>
  <c r="T1341" i="6" a="1"/>
  <c r="S1341" i="6"/>
  <c r="S1341" i="6" a="1"/>
  <c r="R1341" i="6"/>
  <c r="Q1341" i="6"/>
  <c r="P1341" i="6"/>
  <c r="O1341" i="6"/>
  <c r="N1341" i="6"/>
  <c r="M1341" i="6"/>
  <c r="T1340" i="6"/>
  <c r="T1340" i="6" a="1"/>
  <c r="S1340" i="6" a="1"/>
  <c r="S1340" i="6" s="1"/>
  <c r="R1340" i="6"/>
  <c r="Q1340" i="6"/>
  <c r="P1340" i="6"/>
  <c r="O1340" i="6"/>
  <c r="N1340" i="6"/>
  <c r="M1340" i="6"/>
  <c r="T1339" i="6" a="1"/>
  <c r="T1339" i="6" s="1"/>
  <c r="S1339" i="6" a="1"/>
  <c r="S1339" i="6" s="1"/>
  <c r="R1339" i="6"/>
  <c r="Q1339" i="6"/>
  <c r="P1339" i="6"/>
  <c r="O1339" i="6"/>
  <c r="N1339" i="6"/>
  <c r="M1339" i="6"/>
  <c r="T1338" i="6" a="1"/>
  <c r="T1338" i="6" s="1"/>
  <c r="S1338" i="6"/>
  <c r="S1338" i="6" a="1"/>
  <c r="R1338" i="6"/>
  <c r="Q1338" i="6"/>
  <c r="P1338" i="6"/>
  <c r="O1338" i="6"/>
  <c r="N1338" i="6"/>
  <c r="M1338" i="6"/>
  <c r="T1337" i="6"/>
  <c r="T1337" i="6" a="1"/>
  <c r="S1337" i="6" a="1"/>
  <c r="S1337" i="6" s="1"/>
  <c r="R1337" i="6"/>
  <c r="Q1337" i="6"/>
  <c r="P1337" i="6"/>
  <c r="O1337" i="6"/>
  <c r="N1337" i="6"/>
  <c r="M1337" i="6"/>
  <c r="T1336" i="6" a="1"/>
  <c r="T1336" i="6" s="1"/>
  <c r="S1336" i="6" a="1"/>
  <c r="S1336" i="6" s="1"/>
  <c r="R1336" i="6"/>
  <c r="Q1336" i="6"/>
  <c r="P1336" i="6"/>
  <c r="O1336" i="6"/>
  <c r="N1336" i="6"/>
  <c r="M1336" i="6"/>
  <c r="T1335" i="6" a="1"/>
  <c r="T1335" i="6" s="1"/>
  <c r="S1335" i="6" a="1"/>
  <c r="S1335" i="6" s="1"/>
  <c r="R1335" i="6"/>
  <c r="Q1335" i="6"/>
  <c r="P1335" i="6"/>
  <c r="O1335" i="6"/>
  <c r="N1335" i="6"/>
  <c r="M1335" i="6"/>
  <c r="T1334" i="6" a="1"/>
  <c r="T1334" i="6" s="1"/>
  <c r="S1334" i="6"/>
  <c r="S1334" i="6" a="1"/>
  <c r="R1334" i="6"/>
  <c r="Q1334" i="6"/>
  <c r="P1334" i="6"/>
  <c r="O1334" i="6"/>
  <c r="N1334" i="6"/>
  <c r="M1334" i="6"/>
  <c r="T1333" i="6"/>
  <c r="T1333" i="6" a="1"/>
  <c r="S1333" i="6"/>
  <c r="S1333" i="6" a="1"/>
  <c r="R1333" i="6"/>
  <c r="Q1333" i="6"/>
  <c r="P1333" i="6"/>
  <c r="O1333" i="6"/>
  <c r="N1333" i="6"/>
  <c r="M1333" i="6"/>
  <c r="T1332" i="6"/>
  <c r="T1332" i="6" a="1"/>
  <c r="S1332" i="6" a="1"/>
  <c r="S1332" i="6" s="1"/>
  <c r="R1332" i="6"/>
  <c r="Q1332" i="6"/>
  <c r="P1332" i="6"/>
  <c r="O1332" i="6"/>
  <c r="N1332" i="6"/>
  <c r="M1332" i="6"/>
  <c r="T1331" i="6" a="1"/>
  <c r="T1331" i="6" s="1"/>
  <c r="S1331" i="6" a="1"/>
  <c r="S1331" i="6" s="1"/>
  <c r="R1331" i="6"/>
  <c r="Q1331" i="6"/>
  <c r="P1331" i="6"/>
  <c r="O1331" i="6"/>
  <c r="N1331" i="6"/>
  <c r="M1331" i="6"/>
  <c r="T1330" i="6" a="1"/>
  <c r="T1330" i="6" s="1"/>
  <c r="S1330" i="6"/>
  <c r="S1330" i="6" a="1"/>
  <c r="R1330" i="6"/>
  <c r="Q1330" i="6"/>
  <c r="P1330" i="6"/>
  <c r="O1330" i="6"/>
  <c r="N1330" i="6"/>
  <c r="M1330" i="6"/>
  <c r="T1329" i="6"/>
  <c r="T1329" i="6" a="1"/>
  <c r="S1329" i="6" a="1"/>
  <c r="S1329" i="6" s="1"/>
  <c r="R1329" i="6"/>
  <c r="Q1329" i="6"/>
  <c r="P1329" i="6"/>
  <c r="O1329" i="6"/>
  <c r="N1329" i="6"/>
  <c r="M1329" i="6"/>
  <c r="T1328" i="6" a="1"/>
  <c r="T1328" i="6" s="1"/>
  <c r="S1328" i="6" a="1"/>
  <c r="S1328" i="6" s="1"/>
  <c r="R1328" i="6"/>
  <c r="Q1328" i="6"/>
  <c r="P1328" i="6"/>
  <c r="O1328" i="6"/>
  <c r="N1328" i="6"/>
  <c r="M1328" i="6"/>
  <c r="T1327" i="6" a="1"/>
  <c r="T1327" i="6" s="1"/>
  <c r="S1327" i="6" a="1"/>
  <c r="S1327" i="6" s="1"/>
  <c r="R1327" i="6"/>
  <c r="Q1327" i="6"/>
  <c r="P1327" i="6"/>
  <c r="O1327" i="6"/>
  <c r="N1327" i="6"/>
  <c r="M1327" i="6"/>
  <c r="T1326" i="6" a="1"/>
  <c r="T1326" i="6" s="1"/>
  <c r="S1326" i="6"/>
  <c r="S1326" i="6" a="1"/>
  <c r="R1326" i="6"/>
  <c r="Q1326" i="6"/>
  <c r="P1326" i="6"/>
  <c r="O1326" i="6"/>
  <c r="N1326" i="6"/>
  <c r="M1326" i="6"/>
  <c r="T1325" i="6"/>
  <c r="T1325" i="6" a="1"/>
  <c r="S1325" i="6"/>
  <c r="S1325" i="6" a="1"/>
  <c r="R1325" i="6"/>
  <c r="Q1325" i="6"/>
  <c r="P1325" i="6"/>
  <c r="O1325" i="6"/>
  <c r="N1325" i="6"/>
  <c r="M1325" i="6"/>
  <c r="T1324" i="6"/>
  <c r="T1324" i="6" a="1"/>
  <c r="S1324" i="6" a="1"/>
  <c r="S1324" i="6" s="1"/>
  <c r="R1324" i="6"/>
  <c r="Q1324" i="6"/>
  <c r="P1324" i="6"/>
  <c r="O1324" i="6"/>
  <c r="N1324" i="6"/>
  <c r="M1324" i="6"/>
  <c r="T1323" i="6" a="1"/>
  <c r="T1323" i="6" s="1"/>
  <c r="S1323" i="6" a="1"/>
  <c r="S1323" i="6" s="1"/>
  <c r="R1323" i="6"/>
  <c r="Q1323" i="6"/>
  <c r="P1323" i="6"/>
  <c r="O1323" i="6"/>
  <c r="N1323" i="6"/>
  <c r="M1323" i="6"/>
  <c r="T1322" i="6" a="1"/>
  <c r="T1322" i="6" s="1"/>
  <c r="S1322" i="6"/>
  <c r="S1322" i="6" a="1"/>
  <c r="R1322" i="6"/>
  <c r="Q1322" i="6"/>
  <c r="P1322" i="6"/>
  <c r="O1322" i="6"/>
  <c r="N1322" i="6"/>
  <c r="M1322" i="6"/>
  <c r="T1321" i="6"/>
  <c r="T1321" i="6" a="1"/>
  <c r="S1321" i="6" a="1"/>
  <c r="S1321" i="6" s="1"/>
  <c r="R1321" i="6"/>
  <c r="Q1321" i="6"/>
  <c r="P1321" i="6"/>
  <c r="O1321" i="6"/>
  <c r="N1321" i="6"/>
  <c r="M1321" i="6"/>
  <c r="T1320" i="6" a="1"/>
  <c r="T1320" i="6" s="1"/>
  <c r="S1320" i="6" a="1"/>
  <c r="S1320" i="6" s="1"/>
  <c r="R1320" i="6"/>
  <c r="Q1320" i="6"/>
  <c r="P1320" i="6"/>
  <c r="O1320" i="6"/>
  <c r="N1320" i="6"/>
  <c r="M1320" i="6"/>
  <c r="T1319" i="6" a="1"/>
  <c r="T1319" i="6" s="1"/>
  <c r="S1319" i="6" a="1"/>
  <c r="S1319" i="6" s="1"/>
  <c r="R1319" i="6"/>
  <c r="Q1319" i="6"/>
  <c r="P1319" i="6"/>
  <c r="O1319" i="6"/>
  <c r="N1319" i="6"/>
  <c r="M1319" i="6"/>
  <c r="T1318" i="6" a="1"/>
  <c r="T1318" i="6" s="1"/>
  <c r="S1318" i="6"/>
  <c r="S1318" i="6" a="1"/>
  <c r="R1318" i="6"/>
  <c r="Q1318" i="6"/>
  <c r="P1318" i="6"/>
  <c r="O1318" i="6"/>
  <c r="N1318" i="6"/>
  <c r="M1318" i="6"/>
  <c r="T1317" i="6"/>
  <c r="T1317" i="6" a="1"/>
  <c r="S1317" i="6"/>
  <c r="S1317" i="6" a="1"/>
  <c r="R1317" i="6"/>
  <c r="Q1317" i="6"/>
  <c r="P1317" i="6"/>
  <c r="O1317" i="6"/>
  <c r="N1317" i="6"/>
  <c r="M1317" i="6"/>
  <c r="T1316" i="6"/>
  <c r="T1316" i="6" a="1"/>
  <c r="S1316" i="6" a="1"/>
  <c r="S1316" i="6" s="1"/>
  <c r="R1316" i="6"/>
  <c r="Q1316" i="6"/>
  <c r="P1316" i="6"/>
  <c r="O1316" i="6"/>
  <c r="N1316" i="6"/>
  <c r="M1316" i="6"/>
  <c r="T1315" i="6" a="1"/>
  <c r="T1315" i="6" s="1"/>
  <c r="S1315" i="6" a="1"/>
  <c r="S1315" i="6" s="1"/>
  <c r="R1315" i="6"/>
  <c r="Q1315" i="6"/>
  <c r="P1315" i="6"/>
  <c r="O1315" i="6"/>
  <c r="N1315" i="6"/>
  <c r="M1315" i="6"/>
  <c r="T1314" i="6" a="1"/>
  <c r="T1314" i="6" s="1"/>
  <c r="S1314" i="6"/>
  <c r="S1314" i="6" a="1"/>
  <c r="R1314" i="6"/>
  <c r="Q1314" i="6"/>
  <c r="P1314" i="6"/>
  <c r="O1314" i="6"/>
  <c r="N1314" i="6"/>
  <c r="M1314" i="6"/>
  <c r="T1313" i="6"/>
  <c r="T1313" i="6" a="1"/>
  <c r="S1313" i="6" a="1"/>
  <c r="S1313" i="6" s="1"/>
  <c r="R1313" i="6"/>
  <c r="Q1313" i="6"/>
  <c r="P1313" i="6"/>
  <c r="O1313" i="6"/>
  <c r="N1313" i="6"/>
  <c r="M1313" i="6"/>
  <c r="T1312" i="6" a="1"/>
  <c r="T1312" i="6" s="1"/>
  <c r="S1312" i="6" a="1"/>
  <c r="S1312" i="6" s="1"/>
  <c r="R1312" i="6"/>
  <c r="Q1312" i="6"/>
  <c r="P1312" i="6"/>
  <c r="O1312" i="6"/>
  <c r="N1312" i="6"/>
  <c r="M1312" i="6"/>
  <c r="T1311" i="6" a="1"/>
  <c r="T1311" i="6" s="1"/>
  <c r="S1311" i="6" a="1"/>
  <c r="S1311" i="6" s="1"/>
  <c r="R1311" i="6"/>
  <c r="Q1311" i="6"/>
  <c r="P1311" i="6"/>
  <c r="O1311" i="6"/>
  <c r="N1311" i="6"/>
  <c r="M1311" i="6"/>
  <c r="T1310" i="6" a="1"/>
  <c r="T1310" i="6" s="1"/>
  <c r="S1310" i="6"/>
  <c r="S1310" i="6" a="1"/>
  <c r="R1310" i="6"/>
  <c r="Q1310" i="6"/>
  <c r="P1310" i="6"/>
  <c r="O1310" i="6"/>
  <c r="N1310" i="6"/>
  <c r="M1310" i="6"/>
  <c r="T1309" i="6"/>
  <c r="T1309" i="6" a="1"/>
  <c r="S1309" i="6"/>
  <c r="S1309" i="6" a="1"/>
  <c r="R1309" i="6"/>
  <c r="Q1309" i="6"/>
  <c r="P1309" i="6"/>
  <c r="O1309" i="6"/>
  <c r="N1309" i="6"/>
  <c r="M1309" i="6"/>
  <c r="T1308" i="6"/>
  <c r="T1308" i="6" a="1"/>
  <c r="S1308" i="6" a="1"/>
  <c r="S1308" i="6" s="1"/>
  <c r="R1308" i="6"/>
  <c r="Q1308" i="6"/>
  <c r="P1308" i="6"/>
  <c r="O1308" i="6"/>
  <c r="N1308" i="6"/>
  <c r="M1308" i="6"/>
  <c r="T1307" i="6" a="1"/>
  <c r="T1307" i="6" s="1"/>
  <c r="S1307" i="6" a="1"/>
  <c r="S1307" i="6" s="1"/>
  <c r="R1307" i="6"/>
  <c r="Q1307" i="6"/>
  <c r="P1307" i="6"/>
  <c r="O1307" i="6"/>
  <c r="N1307" i="6"/>
  <c r="M1307" i="6"/>
  <c r="T1306" i="6" a="1"/>
  <c r="T1306" i="6" s="1"/>
  <c r="S1306" i="6"/>
  <c r="S1306" i="6" a="1"/>
  <c r="R1306" i="6"/>
  <c r="Q1306" i="6"/>
  <c r="P1306" i="6"/>
  <c r="O1306" i="6"/>
  <c r="N1306" i="6"/>
  <c r="M1306" i="6"/>
  <c r="T1305" i="6"/>
  <c r="T1305" i="6" a="1"/>
  <c r="S1305" i="6" a="1"/>
  <c r="S1305" i="6" s="1"/>
  <c r="R1305" i="6"/>
  <c r="Q1305" i="6"/>
  <c r="P1305" i="6"/>
  <c r="O1305" i="6"/>
  <c r="N1305" i="6"/>
  <c r="M1305" i="6"/>
  <c r="T1304" i="6" a="1"/>
  <c r="T1304" i="6" s="1"/>
  <c r="S1304" i="6" a="1"/>
  <c r="S1304" i="6" s="1"/>
  <c r="R1304" i="6"/>
  <c r="Q1304" i="6"/>
  <c r="P1304" i="6"/>
  <c r="O1304" i="6"/>
  <c r="N1304" i="6"/>
  <c r="M1304" i="6"/>
  <c r="T1303" i="6" a="1"/>
  <c r="T1303" i="6" s="1"/>
  <c r="S1303" i="6" a="1"/>
  <c r="S1303" i="6" s="1"/>
  <c r="R1303" i="6"/>
  <c r="Q1303" i="6"/>
  <c r="P1303" i="6"/>
  <c r="O1303" i="6"/>
  <c r="N1303" i="6"/>
  <c r="M1303" i="6"/>
  <c r="T1302" i="6" a="1"/>
  <c r="T1302" i="6" s="1"/>
  <c r="S1302" i="6"/>
  <c r="S1302" i="6" a="1"/>
  <c r="R1302" i="6"/>
  <c r="Q1302" i="6"/>
  <c r="P1302" i="6"/>
  <c r="O1302" i="6"/>
  <c r="N1302" i="6"/>
  <c r="M1302" i="6"/>
  <c r="T1301" i="6"/>
  <c r="T1301" i="6" a="1"/>
  <c r="S1301" i="6"/>
  <c r="S1301" i="6" a="1"/>
  <c r="R1301" i="6"/>
  <c r="Q1301" i="6"/>
  <c r="P1301" i="6"/>
  <c r="O1301" i="6"/>
  <c r="N1301" i="6"/>
  <c r="M1301" i="6"/>
  <c r="T1300" i="6"/>
  <c r="T1300" i="6" a="1"/>
  <c r="S1300" i="6" a="1"/>
  <c r="S1300" i="6" s="1"/>
  <c r="R1300" i="6"/>
  <c r="Q1300" i="6"/>
  <c r="P1300" i="6"/>
  <c r="O1300" i="6"/>
  <c r="N1300" i="6"/>
  <c r="M1300" i="6"/>
  <c r="T1299" i="6" a="1"/>
  <c r="T1299" i="6" s="1"/>
  <c r="S1299" i="6" a="1"/>
  <c r="S1299" i="6" s="1"/>
  <c r="R1299" i="6"/>
  <c r="Q1299" i="6"/>
  <c r="P1299" i="6"/>
  <c r="O1299" i="6"/>
  <c r="N1299" i="6"/>
  <c r="M1299" i="6"/>
  <c r="T1298" i="6" a="1"/>
  <c r="T1298" i="6" s="1"/>
  <c r="S1298" i="6"/>
  <c r="S1298" i="6" a="1"/>
  <c r="R1298" i="6"/>
  <c r="Q1298" i="6"/>
  <c r="P1298" i="6"/>
  <c r="O1298" i="6"/>
  <c r="N1298" i="6"/>
  <c r="M1298" i="6"/>
  <c r="T1297" i="6"/>
  <c r="T1297" i="6" a="1"/>
  <c r="S1297" i="6" a="1"/>
  <c r="S1297" i="6" s="1"/>
  <c r="R1297" i="6"/>
  <c r="Q1297" i="6"/>
  <c r="P1297" i="6"/>
  <c r="O1297" i="6"/>
  <c r="N1297" i="6"/>
  <c r="M1297" i="6"/>
  <c r="T1296" i="6" a="1"/>
  <c r="T1296" i="6" s="1"/>
  <c r="S1296" i="6" a="1"/>
  <c r="S1296" i="6" s="1"/>
  <c r="R1296" i="6"/>
  <c r="Q1296" i="6"/>
  <c r="P1296" i="6"/>
  <c r="O1296" i="6"/>
  <c r="N1296" i="6"/>
  <c r="M1296" i="6"/>
  <c r="T1295" i="6" a="1"/>
  <c r="T1295" i="6" s="1"/>
  <c r="S1295" i="6" a="1"/>
  <c r="S1295" i="6" s="1"/>
  <c r="R1295" i="6"/>
  <c r="Q1295" i="6"/>
  <c r="P1295" i="6"/>
  <c r="O1295" i="6"/>
  <c r="N1295" i="6"/>
  <c r="M1295" i="6"/>
  <c r="T1294" i="6" a="1"/>
  <c r="T1294" i="6" s="1"/>
  <c r="S1294" i="6"/>
  <c r="S1294" i="6" a="1"/>
  <c r="R1294" i="6"/>
  <c r="Q1294" i="6"/>
  <c r="P1294" i="6"/>
  <c r="O1294" i="6"/>
  <c r="N1294" i="6"/>
  <c r="M1294" i="6"/>
  <c r="T1293" i="6" a="1"/>
  <c r="T1293" i="6" s="1"/>
  <c r="S1293" i="6" a="1"/>
  <c r="S1293" i="6" s="1"/>
  <c r="R1293" i="6"/>
  <c r="Q1293" i="6"/>
  <c r="P1293" i="6"/>
  <c r="O1293" i="6"/>
  <c r="N1293" i="6"/>
  <c r="M1293" i="6"/>
  <c r="T1292" i="6" a="1"/>
  <c r="T1292" i="6" s="1"/>
  <c r="S1292" i="6" a="1"/>
  <c r="S1292" i="6" s="1"/>
  <c r="R1292" i="6"/>
  <c r="Q1292" i="6"/>
  <c r="P1292" i="6"/>
  <c r="O1292" i="6"/>
  <c r="N1292" i="6"/>
  <c r="M1292" i="6"/>
  <c r="T1291" i="6" a="1"/>
  <c r="T1291" i="6" s="1"/>
  <c r="S1291" i="6" a="1"/>
  <c r="S1291" i="6" s="1"/>
  <c r="R1291" i="6"/>
  <c r="Q1291" i="6"/>
  <c r="P1291" i="6"/>
  <c r="O1291" i="6"/>
  <c r="N1291" i="6"/>
  <c r="M1291" i="6"/>
  <c r="T1290" i="6" a="1"/>
  <c r="T1290" i="6" s="1"/>
  <c r="S1290" i="6" a="1"/>
  <c r="S1290" i="6" s="1"/>
  <c r="R1290" i="6"/>
  <c r="Q1290" i="6"/>
  <c r="P1290" i="6"/>
  <c r="O1290" i="6"/>
  <c r="N1290" i="6"/>
  <c r="M1290" i="6"/>
  <c r="T1289" i="6" a="1"/>
  <c r="T1289" i="6" s="1"/>
  <c r="S1289" i="6"/>
  <c r="S1289" i="6" a="1"/>
  <c r="R1289" i="6"/>
  <c r="Q1289" i="6"/>
  <c r="P1289" i="6"/>
  <c r="O1289" i="6"/>
  <c r="N1289" i="6"/>
  <c r="M1289" i="6"/>
  <c r="T1288" i="6"/>
  <c r="T1288" i="6" a="1"/>
  <c r="S1288" i="6" a="1"/>
  <c r="S1288" i="6" s="1"/>
  <c r="R1288" i="6"/>
  <c r="Q1288" i="6"/>
  <c r="P1288" i="6"/>
  <c r="O1288" i="6"/>
  <c r="N1288" i="6"/>
  <c r="M1288" i="6"/>
  <c r="T1287" i="6" a="1"/>
  <c r="T1287" i="6" s="1"/>
  <c r="S1287" i="6" a="1"/>
  <c r="S1287" i="6" s="1"/>
  <c r="R1287" i="6"/>
  <c r="Q1287" i="6"/>
  <c r="P1287" i="6"/>
  <c r="O1287" i="6"/>
  <c r="N1287" i="6"/>
  <c r="M1287" i="6"/>
  <c r="T1286" i="6" a="1"/>
  <c r="T1286" i="6" s="1"/>
  <c r="S1286" i="6" a="1"/>
  <c r="S1286" i="6" s="1"/>
  <c r="R1286" i="6"/>
  <c r="Q1286" i="6"/>
  <c r="P1286" i="6"/>
  <c r="O1286" i="6"/>
  <c r="N1286" i="6"/>
  <c r="M1286" i="6"/>
  <c r="T1285" i="6" a="1"/>
  <c r="T1285" i="6" s="1"/>
  <c r="S1285" i="6" a="1"/>
  <c r="S1285" i="6" s="1"/>
  <c r="R1285" i="6"/>
  <c r="Q1285" i="6"/>
  <c r="P1285" i="6"/>
  <c r="O1285" i="6"/>
  <c r="N1285" i="6"/>
  <c r="M1285" i="6"/>
  <c r="T1284" i="6" a="1"/>
  <c r="T1284" i="6" s="1"/>
  <c r="S1284" i="6" a="1"/>
  <c r="S1284" i="6" s="1"/>
  <c r="R1284" i="6"/>
  <c r="Q1284" i="6"/>
  <c r="P1284" i="6"/>
  <c r="O1284" i="6"/>
  <c r="N1284" i="6"/>
  <c r="M1284" i="6"/>
  <c r="T1283" i="6" a="1"/>
  <c r="T1283" i="6" s="1"/>
  <c r="S1283" i="6" a="1"/>
  <c r="S1283" i="6" s="1"/>
  <c r="R1283" i="6"/>
  <c r="Q1283" i="6"/>
  <c r="P1283" i="6"/>
  <c r="O1283" i="6"/>
  <c r="N1283" i="6"/>
  <c r="M1283" i="6"/>
  <c r="T1282" i="6" a="1"/>
  <c r="T1282" i="6" s="1"/>
  <c r="S1282" i="6" a="1"/>
  <c r="S1282" i="6" s="1"/>
  <c r="R1282" i="6"/>
  <c r="Q1282" i="6"/>
  <c r="P1282" i="6"/>
  <c r="O1282" i="6"/>
  <c r="N1282" i="6"/>
  <c r="M1282" i="6"/>
  <c r="T1281" i="6" a="1"/>
  <c r="T1281" i="6" s="1"/>
  <c r="S1281" i="6"/>
  <c r="S1281" i="6" a="1"/>
  <c r="R1281" i="6"/>
  <c r="Q1281" i="6"/>
  <c r="P1281" i="6"/>
  <c r="O1281" i="6"/>
  <c r="N1281" i="6"/>
  <c r="M1281" i="6"/>
  <c r="T1280" i="6"/>
  <c r="T1280" i="6" a="1"/>
  <c r="S1280" i="6" a="1"/>
  <c r="S1280" i="6" s="1"/>
  <c r="R1280" i="6"/>
  <c r="Q1280" i="6"/>
  <c r="P1280" i="6"/>
  <c r="O1280" i="6"/>
  <c r="N1280" i="6"/>
  <c r="M1280" i="6"/>
  <c r="T1279" i="6" a="1"/>
  <c r="T1279" i="6" s="1"/>
  <c r="S1279" i="6" a="1"/>
  <c r="S1279" i="6" s="1"/>
  <c r="R1279" i="6"/>
  <c r="Q1279" i="6"/>
  <c r="P1279" i="6"/>
  <c r="O1279" i="6"/>
  <c r="N1279" i="6"/>
  <c r="M1279" i="6"/>
  <c r="T1278" i="6" a="1"/>
  <c r="T1278" i="6" s="1"/>
  <c r="S1278" i="6" a="1"/>
  <c r="S1278" i="6" s="1"/>
  <c r="R1278" i="6"/>
  <c r="Q1278" i="6"/>
  <c r="P1278" i="6"/>
  <c r="O1278" i="6"/>
  <c r="N1278" i="6"/>
  <c r="M1278" i="6"/>
  <c r="T1277" i="6" a="1"/>
  <c r="T1277" i="6" s="1"/>
  <c r="S1277" i="6"/>
  <c r="S1277" i="6" a="1"/>
  <c r="R1277" i="6"/>
  <c r="Q1277" i="6"/>
  <c r="P1277" i="6"/>
  <c r="O1277" i="6"/>
  <c r="N1277" i="6"/>
  <c r="M1277" i="6"/>
  <c r="T1276" i="6"/>
  <c r="T1276" i="6" a="1"/>
  <c r="S1276" i="6" a="1"/>
  <c r="S1276" i="6" s="1"/>
  <c r="R1276" i="6"/>
  <c r="Q1276" i="6"/>
  <c r="P1276" i="6"/>
  <c r="O1276" i="6"/>
  <c r="N1276" i="6"/>
  <c r="M1276" i="6"/>
  <c r="T1275" i="6" a="1"/>
  <c r="T1275" i="6" s="1"/>
  <c r="S1275" i="6" a="1"/>
  <c r="S1275" i="6" s="1"/>
  <c r="R1275" i="6"/>
  <c r="Q1275" i="6"/>
  <c r="P1275" i="6"/>
  <c r="O1275" i="6"/>
  <c r="N1275" i="6"/>
  <c r="M1275" i="6"/>
  <c r="T1274" i="6" a="1"/>
  <c r="T1274" i="6" s="1"/>
  <c r="S1274" i="6" a="1"/>
  <c r="S1274" i="6" s="1"/>
  <c r="R1274" i="6"/>
  <c r="Q1274" i="6"/>
  <c r="P1274" i="6"/>
  <c r="O1274" i="6"/>
  <c r="N1274" i="6"/>
  <c r="M1274" i="6"/>
  <c r="T1273" i="6" a="1"/>
  <c r="T1273" i="6" s="1"/>
  <c r="S1273" i="6"/>
  <c r="S1273" i="6" a="1"/>
  <c r="R1273" i="6"/>
  <c r="Q1273" i="6"/>
  <c r="P1273" i="6"/>
  <c r="O1273" i="6"/>
  <c r="N1273" i="6"/>
  <c r="M1273" i="6"/>
  <c r="T1272" i="6"/>
  <c r="T1272" i="6" a="1"/>
  <c r="S1272" i="6" a="1"/>
  <c r="S1272" i="6" s="1"/>
  <c r="R1272" i="6"/>
  <c r="Q1272" i="6"/>
  <c r="P1272" i="6"/>
  <c r="O1272" i="6"/>
  <c r="N1272" i="6"/>
  <c r="M1272" i="6"/>
  <c r="T1271" i="6" a="1"/>
  <c r="T1271" i="6" s="1"/>
  <c r="S1271" i="6" a="1"/>
  <c r="S1271" i="6" s="1"/>
  <c r="R1271" i="6"/>
  <c r="Q1271" i="6"/>
  <c r="P1271" i="6"/>
  <c r="O1271" i="6"/>
  <c r="N1271" i="6"/>
  <c r="M1271" i="6"/>
  <c r="T1270" i="6" a="1"/>
  <c r="T1270" i="6" s="1"/>
  <c r="S1270" i="6" a="1"/>
  <c r="S1270" i="6" s="1"/>
  <c r="R1270" i="6"/>
  <c r="Q1270" i="6"/>
  <c r="P1270" i="6"/>
  <c r="O1270" i="6"/>
  <c r="N1270" i="6"/>
  <c r="M1270" i="6"/>
  <c r="T1269" i="6" a="1"/>
  <c r="T1269" i="6" s="1"/>
  <c r="S1269" i="6" a="1"/>
  <c r="S1269" i="6" s="1"/>
  <c r="R1269" i="6"/>
  <c r="Q1269" i="6"/>
  <c r="P1269" i="6"/>
  <c r="O1269" i="6"/>
  <c r="N1269" i="6"/>
  <c r="M1269" i="6"/>
  <c r="T1268" i="6" a="1"/>
  <c r="T1268" i="6" s="1"/>
  <c r="S1268" i="6" a="1"/>
  <c r="S1268" i="6" s="1"/>
  <c r="R1268" i="6"/>
  <c r="Q1268" i="6"/>
  <c r="P1268" i="6"/>
  <c r="O1268" i="6"/>
  <c r="N1268" i="6"/>
  <c r="M1268" i="6"/>
  <c r="T1267" i="6" a="1"/>
  <c r="T1267" i="6" s="1"/>
  <c r="S1267" i="6" a="1"/>
  <c r="S1267" i="6" s="1"/>
  <c r="R1267" i="6"/>
  <c r="Q1267" i="6"/>
  <c r="P1267" i="6"/>
  <c r="O1267" i="6"/>
  <c r="N1267" i="6"/>
  <c r="M1267" i="6"/>
  <c r="T1266" i="6" a="1"/>
  <c r="T1266" i="6" s="1"/>
  <c r="S1266" i="6" a="1"/>
  <c r="S1266" i="6" s="1"/>
  <c r="R1266" i="6"/>
  <c r="Q1266" i="6"/>
  <c r="P1266" i="6"/>
  <c r="O1266" i="6"/>
  <c r="N1266" i="6"/>
  <c r="M1266" i="6"/>
  <c r="T1265" i="6" a="1"/>
  <c r="T1265" i="6" s="1"/>
  <c r="S1265" i="6"/>
  <c r="S1265" i="6" a="1"/>
  <c r="R1265" i="6"/>
  <c r="Q1265" i="6"/>
  <c r="P1265" i="6"/>
  <c r="O1265" i="6"/>
  <c r="N1265" i="6"/>
  <c r="M1265" i="6"/>
  <c r="T1264" i="6"/>
  <c r="T1264" i="6" a="1"/>
  <c r="S1264" i="6" a="1"/>
  <c r="S1264" i="6" s="1"/>
  <c r="R1264" i="6"/>
  <c r="Q1264" i="6"/>
  <c r="P1264" i="6"/>
  <c r="O1264" i="6"/>
  <c r="N1264" i="6"/>
  <c r="M1264" i="6"/>
  <c r="T1263" i="6" a="1"/>
  <c r="T1263" i="6" s="1"/>
  <c r="S1263" i="6" a="1"/>
  <c r="S1263" i="6" s="1"/>
  <c r="R1263" i="6"/>
  <c r="Q1263" i="6"/>
  <c r="P1263" i="6"/>
  <c r="O1263" i="6"/>
  <c r="N1263" i="6"/>
  <c r="M1263" i="6"/>
  <c r="T1262" i="6" a="1"/>
  <c r="T1262" i="6" s="1"/>
  <c r="S1262" i="6" a="1"/>
  <c r="S1262" i="6" s="1"/>
  <c r="R1262" i="6"/>
  <c r="Q1262" i="6"/>
  <c r="P1262" i="6"/>
  <c r="O1262" i="6"/>
  <c r="N1262" i="6"/>
  <c r="M1262" i="6"/>
  <c r="T1261" i="6" a="1"/>
  <c r="T1261" i="6" s="1"/>
  <c r="S1261" i="6"/>
  <c r="S1261" i="6" a="1"/>
  <c r="R1261" i="6"/>
  <c r="Q1261" i="6"/>
  <c r="P1261" i="6"/>
  <c r="O1261" i="6"/>
  <c r="N1261" i="6"/>
  <c r="M1261" i="6"/>
  <c r="T1260" i="6"/>
  <c r="T1260" i="6" a="1"/>
  <c r="S1260" i="6" a="1"/>
  <c r="S1260" i="6" s="1"/>
  <c r="R1260" i="6"/>
  <c r="Q1260" i="6"/>
  <c r="P1260" i="6"/>
  <c r="O1260" i="6"/>
  <c r="N1260" i="6"/>
  <c r="M1260" i="6"/>
  <c r="T1259" i="6" a="1"/>
  <c r="T1259" i="6" s="1"/>
  <c r="S1259" i="6" a="1"/>
  <c r="S1259" i="6" s="1"/>
  <c r="R1259" i="6"/>
  <c r="Q1259" i="6"/>
  <c r="P1259" i="6"/>
  <c r="O1259" i="6"/>
  <c r="N1259" i="6"/>
  <c r="M1259" i="6"/>
  <c r="T1258" i="6" a="1"/>
  <c r="T1258" i="6" s="1"/>
  <c r="S1258" i="6" a="1"/>
  <c r="S1258" i="6" s="1"/>
  <c r="R1258" i="6"/>
  <c r="Q1258" i="6"/>
  <c r="P1258" i="6"/>
  <c r="O1258" i="6"/>
  <c r="N1258" i="6"/>
  <c r="M1258" i="6"/>
  <c r="T1257" i="6" a="1"/>
  <c r="T1257" i="6" s="1"/>
  <c r="S1257" i="6"/>
  <c r="S1257" i="6" a="1"/>
  <c r="R1257" i="6"/>
  <c r="Q1257" i="6"/>
  <c r="P1257" i="6"/>
  <c r="O1257" i="6"/>
  <c r="N1257" i="6"/>
  <c r="M1257" i="6"/>
  <c r="T1256" i="6"/>
  <c r="T1256" i="6" a="1"/>
  <c r="S1256" i="6" a="1"/>
  <c r="S1256" i="6" s="1"/>
  <c r="R1256" i="6"/>
  <c r="Q1256" i="6"/>
  <c r="P1256" i="6"/>
  <c r="O1256" i="6"/>
  <c r="N1256" i="6"/>
  <c r="M1256" i="6"/>
  <c r="T1255" i="6" a="1"/>
  <c r="T1255" i="6" s="1"/>
  <c r="S1255" i="6" a="1"/>
  <c r="S1255" i="6" s="1"/>
  <c r="R1255" i="6"/>
  <c r="Q1255" i="6"/>
  <c r="P1255" i="6"/>
  <c r="O1255" i="6"/>
  <c r="N1255" i="6"/>
  <c r="M1255" i="6"/>
  <c r="T1254" i="6" a="1"/>
  <c r="T1254" i="6" s="1"/>
  <c r="S1254" i="6" a="1"/>
  <c r="S1254" i="6" s="1"/>
  <c r="R1254" i="6"/>
  <c r="Q1254" i="6"/>
  <c r="P1254" i="6"/>
  <c r="O1254" i="6"/>
  <c r="N1254" i="6"/>
  <c r="M1254" i="6"/>
  <c r="T1253" i="6" a="1"/>
  <c r="T1253" i="6" s="1"/>
  <c r="S1253" i="6" a="1"/>
  <c r="S1253" i="6" s="1"/>
  <c r="R1253" i="6"/>
  <c r="Q1253" i="6"/>
  <c r="P1253" i="6"/>
  <c r="O1253" i="6"/>
  <c r="N1253" i="6"/>
  <c r="M1253" i="6"/>
  <c r="T1252" i="6" a="1"/>
  <c r="T1252" i="6" s="1"/>
  <c r="S1252" i="6" a="1"/>
  <c r="S1252" i="6" s="1"/>
  <c r="R1252" i="6"/>
  <c r="Q1252" i="6"/>
  <c r="P1252" i="6"/>
  <c r="O1252" i="6"/>
  <c r="N1252" i="6"/>
  <c r="M1252" i="6"/>
  <c r="T1251" i="6" a="1"/>
  <c r="T1251" i="6" s="1"/>
  <c r="S1251" i="6" a="1"/>
  <c r="S1251" i="6" s="1"/>
  <c r="R1251" i="6"/>
  <c r="Q1251" i="6"/>
  <c r="P1251" i="6"/>
  <c r="O1251" i="6"/>
  <c r="N1251" i="6"/>
  <c r="M1251" i="6"/>
  <c r="T1250" i="6" a="1"/>
  <c r="T1250" i="6" s="1"/>
  <c r="S1250" i="6" a="1"/>
  <c r="S1250" i="6" s="1"/>
  <c r="R1250" i="6"/>
  <c r="Q1250" i="6"/>
  <c r="P1250" i="6"/>
  <c r="O1250" i="6"/>
  <c r="N1250" i="6"/>
  <c r="M1250" i="6"/>
  <c r="T1249" i="6" a="1"/>
  <c r="T1249" i="6" s="1"/>
  <c r="S1249" i="6"/>
  <c r="S1249" i="6" a="1"/>
  <c r="R1249" i="6"/>
  <c r="Q1249" i="6"/>
  <c r="P1249" i="6"/>
  <c r="O1249" i="6"/>
  <c r="N1249" i="6"/>
  <c r="M1249" i="6"/>
  <c r="T1248" i="6"/>
  <c r="T1248" i="6" a="1"/>
  <c r="S1248" i="6" a="1"/>
  <c r="S1248" i="6" s="1"/>
  <c r="R1248" i="6"/>
  <c r="Q1248" i="6"/>
  <c r="P1248" i="6"/>
  <c r="O1248" i="6"/>
  <c r="N1248" i="6"/>
  <c r="M1248" i="6"/>
  <c r="T1247" i="6" a="1"/>
  <c r="T1247" i="6" s="1"/>
  <c r="S1247" i="6" a="1"/>
  <c r="S1247" i="6" s="1"/>
  <c r="R1247" i="6"/>
  <c r="Q1247" i="6"/>
  <c r="P1247" i="6"/>
  <c r="O1247" i="6"/>
  <c r="N1247" i="6"/>
  <c r="M1247" i="6"/>
  <c r="T1246" i="6" a="1"/>
  <c r="T1246" i="6" s="1"/>
  <c r="S1246" i="6" a="1"/>
  <c r="S1246" i="6" s="1"/>
  <c r="R1246" i="6"/>
  <c r="Q1246" i="6"/>
  <c r="P1246" i="6"/>
  <c r="O1246" i="6"/>
  <c r="N1246" i="6"/>
  <c r="M1246" i="6"/>
  <c r="T1245" i="6" a="1"/>
  <c r="T1245" i="6" s="1"/>
  <c r="S1245" i="6"/>
  <c r="S1245" i="6" a="1"/>
  <c r="R1245" i="6"/>
  <c r="Q1245" i="6"/>
  <c r="P1245" i="6"/>
  <c r="O1245" i="6"/>
  <c r="N1245" i="6"/>
  <c r="M1245" i="6"/>
  <c r="T1244" i="6"/>
  <c r="T1244" i="6" a="1"/>
  <c r="S1244" i="6" a="1"/>
  <c r="S1244" i="6" s="1"/>
  <c r="R1244" i="6"/>
  <c r="Q1244" i="6"/>
  <c r="P1244" i="6"/>
  <c r="O1244" i="6"/>
  <c r="N1244" i="6"/>
  <c r="M1244" i="6"/>
  <c r="T1243" i="6" a="1"/>
  <c r="T1243" i="6" s="1"/>
  <c r="S1243" i="6"/>
  <c r="S1243" i="6" a="1"/>
  <c r="R1243" i="6"/>
  <c r="Q1243" i="6"/>
  <c r="P1243" i="6"/>
  <c r="O1243" i="6"/>
  <c r="N1243" i="6"/>
  <c r="M1243" i="6"/>
  <c r="T1242" i="6"/>
  <c r="T1242" i="6" a="1"/>
  <c r="S1242" i="6" a="1"/>
  <c r="S1242" i="6" s="1"/>
  <c r="R1242" i="6"/>
  <c r="Q1242" i="6"/>
  <c r="P1242" i="6"/>
  <c r="O1242" i="6"/>
  <c r="N1242" i="6"/>
  <c r="M1242" i="6"/>
  <c r="T1241" i="6" a="1"/>
  <c r="T1241" i="6" s="1"/>
  <c r="S1241" i="6" a="1"/>
  <c r="S1241" i="6" s="1"/>
  <c r="R1241" i="6"/>
  <c r="Q1241" i="6"/>
  <c r="P1241" i="6"/>
  <c r="O1241" i="6"/>
  <c r="N1241" i="6"/>
  <c r="M1241" i="6"/>
  <c r="T1240" i="6" a="1"/>
  <c r="T1240" i="6" s="1"/>
  <c r="S1240" i="6" a="1"/>
  <c r="S1240" i="6" s="1"/>
  <c r="R1240" i="6"/>
  <c r="Q1240" i="6"/>
  <c r="P1240" i="6"/>
  <c r="O1240" i="6"/>
  <c r="N1240" i="6"/>
  <c r="M1240" i="6"/>
  <c r="T1239" i="6" a="1"/>
  <c r="T1239" i="6" s="1"/>
  <c r="S1239" i="6"/>
  <c r="S1239" i="6" a="1"/>
  <c r="R1239" i="6"/>
  <c r="Q1239" i="6"/>
  <c r="P1239" i="6"/>
  <c r="O1239" i="6"/>
  <c r="N1239" i="6"/>
  <c r="M1239" i="6"/>
  <c r="T1238" i="6"/>
  <c r="T1238" i="6" a="1"/>
  <c r="S1238" i="6" a="1"/>
  <c r="S1238" i="6" s="1"/>
  <c r="R1238" i="6"/>
  <c r="Q1238" i="6"/>
  <c r="P1238" i="6"/>
  <c r="O1238" i="6"/>
  <c r="N1238" i="6"/>
  <c r="M1238" i="6"/>
  <c r="T1237" i="6" a="1"/>
  <c r="T1237" i="6" s="1"/>
  <c r="S1237" i="6"/>
  <c r="S1237" i="6" a="1"/>
  <c r="R1237" i="6"/>
  <c r="Q1237" i="6"/>
  <c r="P1237" i="6"/>
  <c r="O1237" i="6"/>
  <c r="N1237" i="6"/>
  <c r="M1237" i="6"/>
  <c r="T1236" i="6"/>
  <c r="T1236" i="6" a="1"/>
  <c r="S1236" i="6" a="1"/>
  <c r="S1236" i="6" s="1"/>
  <c r="R1236" i="6"/>
  <c r="Q1236" i="6"/>
  <c r="P1236" i="6"/>
  <c r="O1236" i="6"/>
  <c r="N1236" i="6"/>
  <c r="M1236" i="6"/>
  <c r="T1235" i="6" a="1"/>
  <c r="T1235" i="6" s="1"/>
  <c r="S1235" i="6"/>
  <c r="S1235" i="6" a="1"/>
  <c r="R1235" i="6"/>
  <c r="Q1235" i="6"/>
  <c r="P1235" i="6"/>
  <c r="O1235" i="6"/>
  <c r="N1235" i="6"/>
  <c r="M1235" i="6"/>
  <c r="T1234" i="6"/>
  <c r="T1234" i="6" a="1"/>
  <c r="S1234" i="6" a="1"/>
  <c r="S1234" i="6" s="1"/>
  <c r="R1234" i="6"/>
  <c r="Q1234" i="6"/>
  <c r="P1234" i="6"/>
  <c r="O1234" i="6"/>
  <c r="N1234" i="6"/>
  <c r="M1234" i="6"/>
  <c r="T1233" i="6" a="1"/>
  <c r="T1233" i="6" s="1"/>
  <c r="S1233" i="6" a="1"/>
  <c r="S1233" i="6" s="1"/>
  <c r="R1233" i="6"/>
  <c r="Q1233" i="6"/>
  <c r="P1233" i="6"/>
  <c r="O1233" i="6"/>
  <c r="N1233" i="6"/>
  <c r="M1233" i="6"/>
  <c r="T1232" i="6" a="1"/>
  <c r="T1232" i="6" s="1"/>
  <c r="S1232" i="6" a="1"/>
  <c r="S1232" i="6" s="1"/>
  <c r="R1232" i="6"/>
  <c r="Q1232" i="6"/>
  <c r="P1232" i="6"/>
  <c r="O1232" i="6"/>
  <c r="N1232" i="6"/>
  <c r="M1232" i="6"/>
  <c r="T1231" i="6" a="1"/>
  <c r="T1231" i="6" s="1"/>
  <c r="S1231" i="6"/>
  <c r="S1231" i="6" a="1"/>
  <c r="R1231" i="6"/>
  <c r="Q1231" i="6"/>
  <c r="P1231" i="6"/>
  <c r="O1231" i="6"/>
  <c r="N1231" i="6"/>
  <c r="M1231" i="6"/>
  <c r="T1230" i="6"/>
  <c r="T1230" i="6" a="1"/>
  <c r="S1230" i="6" a="1"/>
  <c r="S1230" i="6" s="1"/>
  <c r="R1230" i="6"/>
  <c r="Q1230" i="6"/>
  <c r="P1230" i="6"/>
  <c r="O1230" i="6"/>
  <c r="N1230" i="6"/>
  <c r="M1230" i="6"/>
  <c r="T1229" i="6" a="1"/>
  <c r="T1229" i="6" s="1"/>
  <c r="S1229" i="6"/>
  <c r="S1229" i="6" a="1"/>
  <c r="R1229" i="6"/>
  <c r="Q1229" i="6"/>
  <c r="P1229" i="6"/>
  <c r="O1229" i="6"/>
  <c r="N1229" i="6"/>
  <c r="M1229" i="6"/>
  <c r="T1228" i="6"/>
  <c r="T1228" i="6" a="1"/>
  <c r="S1228" i="6" a="1"/>
  <c r="S1228" i="6" s="1"/>
  <c r="R1228" i="6"/>
  <c r="Q1228" i="6"/>
  <c r="P1228" i="6"/>
  <c r="O1228" i="6"/>
  <c r="N1228" i="6"/>
  <c r="M1228" i="6"/>
  <c r="T1227" i="6" a="1"/>
  <c r="T1227" i="6" s="1"/>
  <c r="S1227" i="6"/>
  <c r="S1227" i="6" a="1"/>
  <c r="R1227" i="6"/>
  <c r="Q1227" i="6"/>
  <c r="P1227" i="6"/>
  <c r="O1227" i="6"/>
  <c r="N1227" i="6"/>
  <c r="M1227" i="6"/>
  <c r="T1226" i="6"/>
  <c r="T1226" i="6" a="1"/>
  <c r="S1226" i="6" a="1"/>
  <c r="S1226" i="6" s="1"/>
  <c r="R1226" i="6"/>
  <c r="Q1226" i="6"/>
  <c r="P1226" i="6"/>
  <c r="O1226" i="6"/>
  <c r="N1226" i="6"/>
  <c r="M1226" i="6"/>
  <c r="T1225" i="6" a="1"/>
  <c r="T1225" i="6" s="1"/>
  <c r="S1225" i="6" a="1"/>
  <c r="S1225" i="6" s="1"/>
  <c r="R1225" i="6"/>
  <c r="Q1225" i="6"/>
  <c r="P1225" i="6"/>
  <c r="O1225" i="6"/>
  <c r="N1225" i="6"/>
  <c r="M1225" i="6"/>
  <c r="T1224" i="6" a="1"/>
  <c r="T1224" i="6" s="1"/>
  <c r="S1224" i="6" a="1"/>
  <c r="S1224" i="6" s="1"/>
  <c r="R1224" i="6"/>
  <c r="Q1224" i="6"/>
  <c r="P1224" i="6"/>
  <c r="O1224" i="6"/>
  <c r="N1224" i="6"/>
  <c r="M1224" i="6"/>
  <c r="T1223" i="6" a="1"/>
  <c r="T1223" i="6" s="1"/>
  <c r="S1223" i="6"/>
  <c r="S1223" i="6" a="1"/>
  <c r="R1223" i="6"/>
  <c r="Q1223" i="6"/>
  <c r="P1223" i="6"/>
  <c r="O1223" i="6"/>
  <c r="N1223" i="6"/>
  <c r="M1223" i="6"/>
  <c r="T1222" i="6"/>
  <c r="T1222" i="6" a="1"/>
  <c r="S1222" i="6" a="1"/>
  <c r="S1222" i="6" s="1"/>
  <c r="R1222" i="6"/>
  <c r="Q1222" i="6"/>
  <c r="P1222" i="6"/>
  <c r="O1222" i="6"/>
  <c r="N1222" i="6"/>
  <c r="M1222" i="6"/>
  <c r="T1221" i="6" a="1"/>
  <c r="T1221" i="6" s="1"/>
  <c r="S1221" i="6"/>
  <c r="S1221" i="6" a="1"/>
  <c r="R1221" i="6"/>
  <c r="Q1221" i="6"/>
  <c r="P1221" i="6"/>
  <c r="O1221" i="6"/>
  <c r="N1221" i="6"/>
  <c r="M1221" i="6"/>
  <c r="T1220" i="6"/>
  <c r="T1220" i="6" a="1"/>
  <c r="S1220" i="6" a="1"/>
  <c r="S1220" i="6" s="1"/>
  <c r="R1220" i="6"/>
  <c r="Q1220" i="6"/>
  <c r="P1220" i="6"/>
  <c r="O1220" i="6"/>
  <c r="N1220" i="6"/>
  <c r="M1220" i="6"/>
  <c r="T1219" i="6" a="1"/>
  <c r="T1219" i="6" s="1"/>
  <c r="S1219" i="6"/>
  <c r="S1219" i="6" a="1"/>
  <c r="R1219" i="6"/>
  <c r="Q1219" i="6"/>
  <c r="P1219" i="6"/>
  <c r="O1219" i="6"/>
  <c r="N1219" i="6"/>
  <c r="M1219" i="6"/>
  <c r="T1218" i="6"/>
  <c r="T1218" i="6" a="1"/>
  <c r="S1218" i="6" a="1"/>
  <c r="S1218" i="6" s="1"/>
  <c r="R1218" i="6"/>
  <c r="Q1218" i="6"/>
  <c r="P1218" i="6"/>
  <c r="O1218" i="6"/>
  <c r="N1218" i="6"/>
  <c r="M1218" i="6"/>
  <c r="T1217" i="6" a="1"/>
  <c r="T1217" i="6" s="1"/>
  <c r="S1217" i="6" a="1"/>
  <c r="S1217" i="6" s="1"/>
  <c r="R1217" i="6"/>
  <c r="Q1217" i="6"/>
  <c r="P1217" i="6"/>
  <c r="O1217" i="6"/>
  <c r="N1217" i="6"/>
  <c r="M1217" i="6"/>
  <c r="T1216" i="6" a="1"/>
  <c r="T1216" i="6" s="1"/>
  <c r="S1216" i="6" a="1"/>
  <c r="S1216" i="6" s="1"/>
  <c r="R1216" i="6"/>
  <c r="Q1216" i="6"/>
  <c r="P1216" i="6"/>
  <c r="O1216" i="6"/>
  <c r="N1216" i="6"/>
  <c r="M1216" i="6"/>
  <c r="T1215" i="6" a="1"/>
  <c r="T1215" i="6" s="1"/>
  <c r="S1215" i="6"/>
  <c r="S1215" i="6" a="1"/>
  <c r="R1215" i="6"/>
  <c r="Q1215" i="6"/>
  <c r="P1215" i="6"/>
  <c r="O1215" i="6"/>
  <c r="N1215" i="6"/>
  <c r="M1215" i="6"/>
  <c r="T1214" i="6"/>
  <c r="T1214" i="6" a="1"/>
  <c r="S1214" i="6" a="1"/>
  <c r="S1214" i="6" s="1"/>
  <c r="R1214" i="6"/>
  <c r="Q1214" i="6"/>
  <c r="P1214" i="6"/>
  <c r="O1214" i="6"/>
  <c r="N1214" i="6"/>
  <c r="M1214" i="6"/>
  <c r="T1213" i="6" a="1"/>
  <c r="T1213" i="6" s="1"/>
  <c r="S1213" i="6"/>
  <c r="S1213" i="6" a="1"/>
  <c r="R1213" i="6"/>
  <c r="Q1213" i="6"/>
  <c r="P1213" i="6"/>
  <c r="O1213" i="6"/>
  <c r="N1213" i="6"/>
  <c r="M1213" i="6"/>
  <c r="T1212" i="6"/>
  <c r="T1212" i="6" a="1"/>
  <c r="S1212" i="6" a="1"/>
  <c r="S1212" i="6" s="1"/>
  <c r="R1212" i="6"/>
  <c r="Q1212" i="6"/>
  <c r="P1212" i="6"/>
  <c r="O1212" i="6"/>
  <c r="N1212" i="6"/>
  <c r="M1212" i="6"/>
  <c r="T1211" i="6" a="1"/>
  <c r="T1211" i="6" s="1"/>
  <c r="S1211" i="6"/>
  <c r="S1211" i="6" a="1"/>
  <c r="R1211" i="6"/>
  <c r="Q1211" i="6"/>
  <c r="P1211" i="6"/>
  <c r="O1211" i="6"/>
  <c r="N1211" i="6"/>
  <c r="M1211" i="6"/>
  <c r="T1210" i="6"/>
  <c r="T1210" i="6" a="1"/>
  <c r="S1210" i="6" a="1"/>
  <c r="S1210" i="6" s="1"/>
  <c r="R1210" i="6"/>
  <c r="Q1210" i="6"/>
  <c r="P1210" i="6"/>
  <c r="O1210" i="6"/>
  <c r="N1210" i="6"/>
  <c r="M1210" i="6"/>
  <c r="T1209" i="6" a="1"/>
  <c r="T1209" i="6" s="1"/>
  <c r="S1209" i="6" a="1"/>
  <c r="S1209" i="6" s="1"/>
  <c r="R1209" i="6"/>
  <c r="Q1209" i="6"/>
  <c r="P1209" i="6"/>
  <c r="O1209" i="6"/>
  <c r="N1209" i="6"/>
  <c r="M1209" i="6"/>
  <c r="T1208" i="6" a="1"/>
  <c r="T1208" i="6" s="1"/>
  <c r="S1208" i="6" a="1"/>
  <c r="S1208" i="6" s="1"/>
  <c r="R1208" i="6"/>
  <c r="Q1208" i="6"/>
  <c r="P1208" i="6"/>
  <c r="O1208" i="6"/>
  <c r="N1208" i="6"/>
  <c r="M1208" i="6"/>
  <c r="T1207" i="6" a="1"/>
  <c r="T1207" i="6" s="1"/>
  <c r="S1207" i="6"/>
  <c r="S1207" i="6" a="1"/>
  <c r="R1207" i="6"/>
  <c r="Q1207" i="6"/>
  <c r="P1207" i="6"/>
  <c r="O1207" i="6"/>
  <c r="N1207" i="6"/>
  <c r="M1207" i="6"/>
  <c r="T1206" i="6"/>
  <c r="T1206" i="6" a="1"/>
  <c r="S1206" i="6" a="1"/>
  <c r="S1206" i="6" s="1"/>
  <c r="R1206" i="6"/>
  <c r="Q1206" i="6"/>
  <c r="P1206" i="6"/>
  <c r="O1206" i="6"/>
  <c r="N1206" i="6"/>
  <c r="M1206" i="6"/>
  <c r="T1205" i="6" a="1"/>
  <c r="T1205" i="6" s="1"/>
  <c r="S1205" i="6"/>
  <c r="S1205" i="6" a="1"/>
  <c r="R1205" i="6"/>
  <c r="Q1205" i="6"/>
  <c r="P1205" i="6"/>
  <c r="O1205" i="6"/>
  <c r="N1205" i="6"/>
  <c r="M1205" i="6"/>
  <c r="T1204" i="6"/>
  <c r="T1204" i="6" a="1"/>
  <c r="S1204" i="6" a="1"/>
  <c r="S1204" i="6" s="1"/>
  <c r="R1204" i="6"/>
  <c r="Q1204" i="6"/>
  <c r="P1204" i="6"/>
  <c r="O1204" i="6"/>
  <c r="N1204" i="6"/>
  <c r="M1204" i="6"/>
  <c r="T1203" i="6" a="1"/>
  <c r="T1203" i="6" s="1"/>
  <c r="S1203" i="6"/>
  <c r="S1203" i="6" a="1"/>
  <c r="R1203" i="6"/>
  <c r="Q1203" i="6"/>
  <c r="P1203" i="6"/>
  <c r="O1203" i="6"/>
  <c r="N1203" i="6"/>
  <c r="M1203" i="6"/>
  <c r="T1202" i="6"/>
  <c r="T1202" i="6" a="1"/>
  <c r="S1202" i="6" a="1"/>
  <c r="S1202" i="6" s="1"/>
  <c r="R1202" i="6"/>
  <c r="Q1202" i="6"/>
  <c r="P1202" i="6"/>
  <c r="O1202" i="6"/>
  <c r="N1202" i="6"/>
  <c r="M1202" i="6"/>
  <c r="T1201" i="6" a="1"/>
  <c r="T1201" i="6" s="1"/>
  <c r="S1201" i="6" a="1"/>
  <c r="S1201" i="6" s="1"/>
  <c r="R1201" i="6"/>
  <c r="Q1201" i="6"/>
  <c r="P1201" i="6"/>
  <c r="O1201" i="6"/>
  <c r="N1201" i="6"/>
  <c r="M1201" i="6"/>
  <c r="T1200" i="6" a="1"/>
  <c r="T1200" i="6" s="1"/>
  <c r="S1200" i="6" a="1"/>
  <c r="S1200" i="6" s="1"/>
  <c r="R1200" i="6"/>
  <c r="Q1200" i="6"/>
  <c r="P1200" i="6"/>
  <c r="O1200" i="6"/>
  <c r="N1200" i="6"/>
  <c r="M1200" i="6"/>
  <c r="T1199" i="6" a="1"/>
  <c r="T1199" i="6" s="1"/>
  <c r="S1199" i="6"/>
  <c r="S1199" i="6" a="1"/>
  <c r="R1199" i="6"/>
  <c r="Q1199" i="6"/>
  <c r="P1199" i="6"/>
  <c r="O1199" i="6"/>
  <c r="N1199" i="6"/>
  <c r="M1199" i="6"/>
  <c r="T1198" i="6"/>
  <c r="T1198" i="6" a="1"/>
  <c r="S1198" i="6" a="1"/>
  <c r="S1198" i="6" s="1"/>
  <c r="R1198" i="6"/>
  <c r="Q1198" i="6"/>
  <c r="P1198" i="6"/>
  <c r="O1198" i="6"/>
  <c r="N1198" i="6"/>
  <c r="M1198" i="6"/>
  <c r="T1197" i="6" a="1"/>
  <c r="T1197" i="6" s="1"/>
  <c r="S1197" i="6"/>
  <c r="S1197" i="6" a="1"/>
  <c r="R1197" i="6"/>
  <c r="Q1197" i="6"/>
  <c r="P1197" i="6"/>
  <c r="O1197" i="6"/>
  <c r="N1197" i="6"/>
  <c r="M1197" i="6"/>
  <c r="T1196" i="6"/>
  <c r="T1196" i="6" a="1"/>
  <c r="S1196" i="6" a="1"/>
  <c r="S1196" i="6" s="1"/>
  <c r="R1196" i="6"/>
  <c r="Q1196" i="6"/>
  <c r="P1196" i="6"/>
  <c r="O1196" i="6"/>
  <c r="N1196" i="6"/>
  <c r="M1196" i="6"/>
  <c r="T1195" i="6" a="1"/>
  <c r="T1195" i="6" s="1"/>
  <c r="S1195" i="6"/>
  <c r="S1195" i="6" a="1"/>
  <c r="R1195" i="6"/>
  <c r="Q1195" i="6"/>
  <c r="P1195" i="6"/>
  <c r="O1195" i="6"/>
  <c r="N1195" i="6"/>
  <c r="M1195" i="6"/>
  <c r="T1194" i="6"/>
  <c r="T1194" i="6" a="1"/>
  <c r="S1194" i="6" a="1"/>
  <c r="S1194" i="6" s="1"/>
  <c r="R1194" i="6"/>
  <c r="Q1194" i="6"/>
  <c r="P1194" i="6"/>
  <c r="O1194" i="6"/>
  <c r="N1194" i="6"/>
  <c r="M1194" i="6"/>
  <c r="T1193" i="6" a="1"/>
  <c r="T1193" i="6" s="1"/>
  <c r="S1193" i="6" a="1"/>
  <c r="S1193" i="6" s="1"/>
  <c r="R1193" i="6"/>
  <c r="Q1193" i="6"/>
  <c r="P1193" i="6"/>
  <c r="O1193" i="6"/>
  <c r="N1193" i="6"/>
  <c r="M1193" i="6"/>
  <c r="T1192" i="6" a="1"/>
  <c r="T1192" i="6" s="1"/>
  <c r="S1192" i="6" a="1"/>
  <c r="S1192" i="6" s="1"/>
  <c r="R1192" i="6"/>
  <c r="Q1192" i="6"/>
  <c r="P1192" i="6"/>
  <c r="O1192" i="6"/>
  <c r="N1192" i="6"/>
  <c r="M1192" i="6"/>
  <c r="T1191" i="6" a="1"/>
  <c r="T1191" i="6" s="1"/>
  <c r="S1191" i="6"/>
  <c r="S1191" i="6" a="1"/>
  <c r="R1191" i="6"/>
  <c r="Q1191" i="6"/>
  <c r="P1191" i="6"/>
  <c r="O1191" i="6"/>
  <c r="N1191" i="6"/>
  <c r="M1191" i="6"/>
  <c r="T1190" i="6"/>
  <c r="T1190" i="6" a="1"/>
  <c r="S1190" i="6" a="1"/>
  <c r="S1190" i="6" s="1"/>
  <c r="R1190" i="6"/>
  <c r="Q1190" i="6"/>
  <c r="P1190" i="6"/>
  <c r="O1190" i="6"/>
  <c r="N1190" i="6"/>
  <c r="M1190" i="6"/>
  <c r="T1189" i="6" a="1"/>
  <c r="T1189" i="6" s="1"/>
  <c r="S1189" i="6"/>
  <c r="S1189" i="6" a="1"/>
  <c r="R1189" i="6"/>
  <c r="Q1189" i="6"/>
  <c r="P1189" i="6"/>
  <c r="O1189" i="6"/>
  <c r="N1189" i="6"/>
  <c r="M1189" i="6"/>
  <c r="T1188" i="6"/>
  <c r="T1188" i="6" a="1"/>
  <c r="S1188" i="6" a="1"/>
  <c r="S1188" i="6" s="1"/>
  <c r="R1188" i="6"/>
  <c r="Q1188" i="6"/>
  <c r="P1188" i="6"/>
  <c r="O1188" i="6"/>
  <c r="N1188" i="6"/>
  <c r="M1188" i="6"/>
  <c r="T1187" i="6" a="1"/>
  <c r="T1187" i="6" s="1"/>
  <c r="S1187" i="6"/>
  <c r="S1187" i="6" a="1"/>
  <c r="R1187" i="6"/>
  <c r="Q1187" i="6"/>
  <c r="P1187" i="6"/>
  <c r="O1187" i="6"/>
  <c r="N1187" i="6"/>
  <c r="M1187" i="6"/>
  <c r="T1186" i="6"/>
  <c r="T1186" i="6" a="1"/>
  <c r="S1186" i="6" a="1"/>
  <c r="S1186" i="6" s="1"/>
  <c r="R1186" i="6"/>
  <c r="Q1186" i="6"/>
  <c r="P1186" i="6"/>
  <c r="O1186" i="6"/>
  <c r="N1186" i="6"/>
  <c r="M1186" i="6"/>
  <c r="T1185" i="6" a="1"/>
  <c r="T1185" i="6" s="1"/>
  <c r="S1185" i="6" a="1"/>
  <c r="S1185" i="6" s="1"/>
  <c r="R1185" i="6"/>
  <c r="Q1185" i="6"/>
  <c r="P1185" i="6"/>
  <c r="O1185" i="6"/>
  <c r="N1185" i="6"/>
  <c r="M1185" i="6"/>
  <c r="T1184" i="6" a="1"/>
  <c r="T1184" i="6" s="1"/>
  <c r="S1184" i="6" a="1"/>
  <c r="S1184" i="6" s="1"/>
  <c r="R1184" i="6"/>
  <c r="Q1184" i="6"/>
  <c r="P1184" i="6"/>
  <c r="O1184" i="6"/>
  <c r="N1184" i="6"/>
  <c r="M1184" i="6"/>
  <c r="T1183" i="6" a="1"/>
  <c r="T1183" i="6" s="1"/>
  <c r="S1183" i="6"/>
  <c r="S1183" i="6" a="1"/>
  <c r="R1183" i="6"/>
  <c r="Q1183" i="6"/>
  <c r="P1183" i="6"/>
  <c r="O1183" i="6"/>
  <c r="N1183" i="6"/>
  <c r="M1183" i="6"/>
  <c r="T1182" i="6"/>
  <c r="T1182" i="6" a="1"/>
  <c r="S1182" i="6" a="1"/>
  <c r="S1182" i="6" s="1"/>
  <c r="R1182" i="6"/>
  <c r="Q1182" i="6"/>
  <c r="P1182" i="6"/>
  <c r="O1182" i="6"/>
  <c r="N1182" i="6"/>
  <c r="M1182" i="6"/>
  <c r="T1181" i="6" a="1"/>
  <c r="T1181" i="6" s="1"/>
  <c r="S1181" i="6"/>
  <c r="S1181" i="6" a="1"/>
  <c r="R1181" i="6"/>
  <c r="Q1181" i="6"/>
  <c r="P1181" i="6"/>
  <c r="O1181" i="6"/>
  <c r="N1181" i="6"/>
  <c r="M1181" i="6"/>
  <c r="T1180" i="6"/>
  <c r="T1180" i="6" a="1"/>
  <c r="S1180" i="6" a="1"/>
  <c r="S1180" i="6" s="1"/>
  <c r="R1180" i="6"/>
  <c r="Q1180" i="6"/>
  <c r="P1180" i="6"/>
  <c r="O1180" i="6"/>
  <c r="N1180" i="6"/>
  <c r="M1180" i="6"/>
  <c r="T1179" i="6" a="1"/>
  <c r="T1179" i="6" s="1"/>
  <c r="S1179" i="6"/>
  <c r="S1179" i="6" a="1"/>
  <c r="R1179" i="6"/>
  <c r="Q1179" i="6"/>
  <c r="P1179" i="6"/>
  <c r="O1179" i="6"/>
  <c r="N1179" i="6"/>
  <c r="M1179" i="6"/>
  <c r="T1178" i="6"/>
  <c r="T1178" i="6" a="1"/>
  <c r="S1178" i="6" a="1"/>
  <c r="S1178" i="6" s="1"/>
  <c r="R1178" i="6"/>
  <c r="Q1178" i="6"/>
  <c r="P1178" i="6"/>
  <c r="O1178" i="6"/>
  <c r="N1178" i="6"/>
  <c r="M1178" i="6"/>
  <c r="T1177" i="6" a="1"/>
  <c r="T1177" i="6" s="1"/>
  <c r="S1177" i="6" a="1"/>
  <c r="S1177" i="6" s="1"/>
  <c r="R1177" i="6"/>
  <c r="Q1177" i="6"/>
  <c r="P1177" i="6"/>
  <c r="O1177" i="6"/>
  <c r="N1177" i="6"/>
  <c r="M1177" i="6"/>
  <c r="T1176" i="6" a="1"/>
  <c r="T1176" i="6" s="1"/>
  <c r="S1176" i="6" a="1"/>
  <c r="S1176" i="6" s="1"/>
  <c r="R1176" i="6"/>
  <c r="Q1176" i="6"/>
  <c r="P1176" i="6"/>
  <c r="O1176" i="6"/>
  <c r="N1176" i="6"/>
  <c r="M1176" i="6"/>
  <c r="T1175" i="6" a="1"/>
  <c r="T1175" i="6" s="1"/>
  <c r="S1175" i="6"/>
  <c r="S1175" i="6" a="1"/>
  <c r="R1175" i="6"/>
  <c r="Q1175" i="6"/>
  <c r="P1175" i="6"/>
  <c r="O1175" i="6"/>
  <c r="N1175" i="6"/>
  <c r="M1175" i="6"/>
  <c r="T1174" i="6"/>
  <c r="T1174" i="6" a="1"/>
  <c r="S1174" i="6" a="1"/>
  <c r="S1174" i="6" s="1"/>
  <c r="R1174" i="6"/>
  <c r="Q1174" i="6"/>
  <c r="P1174" i="6"/>
  <c r="O1174" i="6"/>
  <c r="N1174" i="6"/>
  <c r="M1174" i="6"/>
  <c r="T1173" i="6" a="1"/>
  <c r="T1173" i="6" s="1"/>
  <c r="S1173" i="6"/>
  <c r="S1173" i="6" a="1"/>
  <c r="R1173" i="6"/>
  <c r="Q1173" i="6"/>
  <c r="P1173" i="6"/>
  <c r="O1173" i="6"/>
  <c r="N1173" i="6"/>
  <c r="M1173" i="6"/>
  <c r="T1172" i="6"/>
  <c r="T1172" i="6" a="1"/>
  <c r="S1172" i="6" a="1"/>
  <c r="S1172" i="6" s="1"/>
  <c r="R1172" i="6"/>
  <c r="Q1172" i="6"/>
  <c r="P1172" i="6"/>
  <c r="O1172" i="6"/>
  <c r="N1172" i="6"/>
  <c r="M1172" i="6"/>
  <c r="T1171" i="6" a="1"/>
  <c r="T1171" i="6" s="1"/>
  <c r="S1171" i="6"/>
  <c r="S1171" i="6" a="1"/>
  <c r="R1171" i="6"/>
  <c r="Q1171" i="6"/>
  <c r="P1171" i="6"/>
  <c r="O1171" i="6"/>
  <c r="N1171" i="6"/>
  <c r="M1171" i="6"/>
  <c r="T1170" i="6"/>
  <c r="T1170" i="6" a="1"/>
  <c r="S1170" i="6" a="1"/>
  <c r="S1170" i="6" s="1"/>
  <c r="R1170" i="6"/>
  <c r="Q1170" i="6"/>
  <c r="P1170" i="6"/>
  <c r="O1170" i="6"/>
  <c r="N1170" i="6"/>
  <c r="M1170" i="6"/>
  <c r="T1169" i="6" a="1"/>
  <c r="T1169" i="6" s="1"/>
  <c r="S1169" i="6" a="1"/>
  <c r="S1169" i="6" s="1"/>
  <c r="R1169" i="6"/>
  <c r="Q1169" i="6"/>
  <c r="P1169" i="6"/>
  <c r="O1169" i="6"/>
  <c r="N1169" i="6"/>
  <c r="M1169" i="6"/>
  <c r="T1168" i="6" a="1"/>
  <c r="T1168" i="6" s="1"/>
  <c r="S1168" i="6" a="1"/>
  <c r="S1168" i="6" s="1"/>
  <c r="R1168" i="6"/>
  <c r="Q1168" i="6"/>
  <c r="P1168" i="6"/>
  <c r="O1168" i="6"/>
  <c r="N1168" i="6"/>
  <c r="M1168" i="6"/>
  <c r="T1167" i="6" a="1"/>
  <c r="T1167" i="6" s="1"/>
  <c r="S1167" i="6"/>
  <c r="S1167" i="6" a="1"/>
  <c r="R1167" i="6"/>
  <c r="Q1167" i="6"/>
  <c r="P1167" i="6"/>
  <c r="O1167" i="6"/>
  <c r="N1167" i="6"/>
  <c r="M1167" i="6"/>
  <c r="T1166" i="6"/>
  <c r="T1166" i="6" a="1"/>
  <c r="S1166" i="6" a="1"/>
  <c r="S1166" i="6" s="1"/>
  <c r="R1166" i="6"/>
  <c r="Q1166" i="6"/>
  <c r="P1166" i="6"/>
  <c r="O1166" i="6"/>
  <c r="N1166" i="6"/>
  <c r="M1166" i="6"/>
  <c r="T1165" i="6" a="1"/>
  <c r="T1165" i="6" s="1"/>
  <c r="S1165" i="6"/>
  <c r="S1165" i="6" a="1"/>
  <c r="R1165" i="6"/>
  <c r="Q1165" i="6"/>
  <c r="P1165" i="6"/>
  <c r="O1165" i="6"/>
  <c r="N1165" i="6"/>
  <c r="M1165" i="6"/>
  <c r="T1164" i="6"/>
  <c r="T1164" i="6" a="1"/>
  <c r="S1164" i="6" a="1"/>
  <c r="S1164" i="6" s="1"/>
  <c r="R1164" i="6"/>
  <c r="Q1164" i="6"/>
  <c r="P1164" i="6"/>
  <c r="O1164" i="6"/>
  <c r="N1164" i="6"/>
  <c r="M1164" i="6"/>
  <c r="T1163" i="6" a="1"/>
  <c r="T1163" i="6" s="1"/>
  <c r="S1163" i="6"/>
  <c r="S1163" i="6" a="1"/>
  <c r="R1163" i="6"/>
  <c r="Q1163" i="6"/>
  <c r="P1163" i="6"/>
  <c r="O1163" i="6"/>
  <c r="N1163" i="6"/>
  <c r="M1163" i="6"/>
  <c r="T1162" i="6"/>
  <c r="T1162" i="6" a="1"/>
  <c r="S1162" i="6" a="1"/>
  <c r="S1162" i="6" s="1"/>
  <c r="R1162" i="6"/>
  <c r="Q1162" i="6"/>
  <c r="P1162" i="6"/>
  <c r="O1162" i="6"/>
  <c r="N1162" i="6"/>
  <c r="M1162" i="6"/>
  <c r="T1161" i="6" a="1"/>
  <c r="T1161" i="6" s="1"/>
  <c r="S1161" i="6" a="1"/>
  <c r="S1161" i="6" s="1"/>
  <c r="R1161" i="6"/>
  <c r="Q1161" i="6"/>
  <c r="P1161" i="6"/>
  <c r="O1161" i="6"/>
  <c r="N1161" i="6"/>
  <c r="M1161" i="6"/>
  <c r="T1160" i="6" a="1"/>
  <c r="T1160" i="6" s="1"/>
  <c r="S1160" i="6" a="1"/>
  <c r="S1160" i="6" s="1"/>
  <c r="R1160" i="6"/>
  <c r="Q1160" i="6"/>
  <c r="P1160" i="6"/>
  <c r="O1160" i="6"/>
  <c r="N1160" i="6"/>
  <c r="M1160" i="6"/>
  <c r="T1159" i="6" a="1"/>
  <c r="T1159" i="6" s="1"/>
  <c r="S1159" i="6"/>
  <c r="S1159" i="6" a="1"/>
  <c r="R1159" i="6"/>
  <c r="Q1159" i="6"/>
  <c r="P1159" i="6"/>
  <c r="O1159" i="6"/>
  <c r="N1159" i="6"/>
  <c r="M1159" i="6"/>
  <c r="T1158" i="6"/>
  <c r="T1158" i="6" a="1"/>
  <c r="S1158" i="6" a="1"/>
  <c r="S1158" i="6" s="1"/>
  <c r="R1158" i="6"/>
  <c r="Q1158" i="6"/>
  <c r="P1158" i="6"/>
  <c r="O1158" i="6"/>
  <c r="N1158" i="6"/>
  <c r="M1158" i="6"/>
  <c r="T1157" i="6" a="1"/>
  <c r="T1157" i="6" s="1"/>
  <c r="S1157" i="6"/>
  <c r="S1157" i="6" a="1"/>
  <c r="R1157" i="6"/>
  <c r="Q1157" i="6"/>
  <c r="P1157" i="6"/>
  <c r="O1157" i="6"/>
  <c r="N1157" i="6"/>
  <c r="M1157" i="6"/>
  <c r="T1156" i="6"/>
  <c r="T1156" i="6" a="1"/>
  <c r="S1156" i="6" a="1"/>
  <c r="S1156" i="6" s="1"/>
  <c r="R1156" i="6"/>
  <c r="Q1156" i="6"/>
  <c r="P1156" i="6"/>
  <c r="O1156" i="6"/>
  <c r="N1156" i="6"/>
  <c r="M1156" i="6"/>
  <c r="T1155" i="6" a="1"/>
  <c r="T1155" i="6" s="1"/>
  <c r="S1155" i="6"/>
  <c r="S1155" i="6" a="1"/>
  <c r="R1155" i="6"/>
  <c r="Q1155" i="6"/>
  <c r="P1155" i="6"/>
  <c r="O1155" i="6"/>
  <c r="N1155" i="6"/>
  <c r="M1155" i="6"/>
  <c r="T1154" i="6"/>
  <c r="T1154" i="6" a="1"/>
  <c r="S1154" i="6" a="1"/>
  <c r="S1154" i="6" s="1"/>
  <c r="R1154" i="6"/>
  <c r="Q1154" i="6"/>
  <c r="P1154" i="6"/>
  <c r="O1154" i="6"/>
  <c r="N1154" i="6"/>
  <c r="M1154" i="6"/>
  <c r="T1153" i="6" a="1"/>
  <c r="T1153" i="6" s="1"/>
  <c r="S1153" i="6" a="1"/>
  <c r="S1153" i="6" s="1"/>
  <c r="R1153" i="6"/>
  <c r="Q1153" i="6"/>
  <c r="P1153" i="6"/>
  <c r="O1153" i="6"/>
  <c r="N1153" i="6"/>
  <c r="M1153" i="6"/>
  <c r="T1152" i="6" a="1"/>
  <c r="T1152" i="6" s="1"/>
  <c r="S1152" i="6" a="1"/>
  <c r="S1152" i="6" s="1"/>
  <c r="R1152" i="6"/>
  <c r="Q1152" i="6"/>
  <c r="P1152" i="6"/>
  <c r="O1152" i="6"/>
  <c r="N1152" i="6"/>
  <c r="M1152" i="6"/>
  <c r="T1151" i="6" a="1"/>
  <c r="T1151" i="6" s="1"/>
  <c r="S1151" i="6"/>
  <c r="S1151" i="6" a="1"/>
  <c r="R1151" i="6"/>
  <c r="Q1151" i="6"/>
  <c r="P1151" i="6"/>
  <c r="O1151" i="6"/>
  <c r="N1151" i="6"/>
  <c r="M1151" i="6"/>
  <c r="T1150" i="6"/>
  <c r="T1150" i="6" a="1"/>
  <c r="S1150" i="6" a="1"/>
  <c r="S1150" i="6" s="1"/>
  <c r="R1150" i="6"/>
  <c r="Q1150" i="6"/>
  <c r="P1150" i="6"/>
  <c r="O1150" i="6"/>
  <c r="N1150" i="6"/>
  <c r="M1150" i="6"/>
  <c r="T1149" i="6" a="1"/>
  <c r="T1149" i="6" s="1"/>
  <c r="S1149" i="6"/>
  <c r="S1149" i="6" a="1"/>
  <c r="R1149" i="6"/>
  <c r="Q1149" i="6"/>
  <c r="P1149" i="6"/>
  <c r="O1149" i="6"/>
  <c r="N1149" i="6"/>
  <c r="M1149" i="6"/>
  <c r="T1148" i="6"/>
  <c r="T1148" i="6" a="1"/>
  <c r="S1148" i="6" a="1"/>
  <c r="S1148" i="6" s="1"/>
  <c r="R1148" i="6"/>
  <c r="Q1148" i="6"/>
  <c r="P1148" i="6"/>
  <c r="O1148" i="6"/>
  <c r="N1148" i="6"/>
  <c r="M1148" i="6"/>
  <c r="T1147" i="6" a="1"/>
  <c r="T1147" i="6" s="1"/>
  <c r="S1147" i="6"/>
  <c r="S1147" i="6" a="1"/>
  <c r="R1147" i="6"/>
  <c r="Q1147" i="6"/>
  <c r="P1147" i="6"/>
  <c r="O1147" i="6"/>
  <c r="N1147" i="6"/>
  <c r="M1147" i="6"/>
  <c r="T1146" i="6"/>
  <c r="T1146" i="6" a="1"/>
  <c r="S1146" i="6" a="1"/>
  <c r="S1146" i="6" s="1"/>
  <c r="R1146" i="6"/>
  <c r="Q1146" i="6"/>
  <c r="P1146" i="6"/>
  <c r="O1146" i="6"/>
  <c r="N1146" i="6"/>
  <c r="M1146" i="6"/>
  <c r="T1145" i="6" a="1"/>
  <c r="T1145" i="6" s="1"/>
  <c r="S1145" i="6"/>
  <c r="S1145" i="6" a="1"/>
  <c r="R1145" i="6"/>
  <c r="Q1145" i="6"/>
  <c r="P1145" i="6"/>
  <c r="O1145" i="6"/>
  <c r="N1145" i="6"/>
  <c r="M1145" i="6"/>
  <c r="T1144" i="6"/>
  <c r="T1144" i="6" a="1"/>
  <c r="S1144" i="6" a="1"/>
  <c r="S1144" i="6" s="1"/>
  <c r="R1144" i="6"/>
  <c r="Q1144" i="6"/>
  <c r="P1144" i="6"/>
  <c r="O1144" i="6"/>
  <c r="N1144" i="6"/>
  <c r="M1144" i="6"/>
  <c r="T1143" i="6" a="1"/>
  <c r="T1143" i="6" s="1"/>
  <c r="S1143" i="6"/>
  <c r="S1143" i="6" a="1"/>
  <c r="R1143" i="6"/>
  <c r="Q1143" i="6"/>
  <c r="P1143" i="6"/>
  <c r="O1143" i="6"/>
  <c r="N1143" i="6"/>
  <c r="M1143" i="6"/>
  <c r="T1142" i="6"/>
  <c r="T1142" i="6" a="1"/>
  <c r="S1142" i="6"/>
  <c r="S1142" i="6" a="1"/>
  <c r="R1142" i="6"/>
  <c r="Q1142" i="6"/>
  <c r="P1142" i="6"/>
  <c r="O1142" i="6"/>
  <c r="N1142" i="6"/>
  <c r="M1142" i="6"/>
  <c r="T1141" i="6"/>
  <c r="T1141" i="6" a="1"/>
  <c r="S1141" i="6" a="1"/>
  <c r="S1141" i="6" s="1"/>
  <c r="R1141" i="6"/>
  <c r="Q1141" i="6"/>
  <c r="P1141" i="6"/>
  <c r="O1141" i="6"/>
  <c r="N1141" i="6"/>
  <c r="M1141" i="6"/>
  <c r="T1140" i="6" a="1"/>
  <c r="T1140" i="6" s="1"/>
  <c r="S1140" i="6" a="1"/>
  <c r="S1140" i="6" s="1"/>
  <c r="R1140" i="6"/>
  <c r="Q1140" i="6"/>
  <c r="P1140" i="6"/>
  <c r="O1140" i="6"/>
  <c r="N1140" i="6"/>
  <c r="M1140" i="6"/>
  <c r="T1139" i="6" a="1"/>
  <c r="T1139" i="6" s="1"/>
  <c r="S1139" i="6"/>
  <c r="S1139" i="6" a="1"/>
  <c r="R1139" i="6"/>
  <c r="Q1139" i="6"/>
  <c r="P1139" i="6"/>
  <c r="O1139" i="6"/>
  <c r="N1139" i="6"/>
  <c r="M1139" i="6"/>
  <c r="T1138" i="6"/>
  <c r="T1138" i="6" a="1"/>
  <c r="S1138" i="6"/>
  <c r="S1138" i="6" a="1"/>
  <c r="R1138" i="6"/>
  <c r="Q1138" i="6"/>
  <c r="P1138" i="6"/>
  <c r="O1138" i="6"/>
  <c r="N1138" i="6"/>
  <c r="M1138" i="6"/>
  <c r="T1137" i="6"/>
  <c r="T1137" i="6" a="1"/>
  <c r="S1137" i="6"/>
  <c r="S1137" i="6" a="1"/>
  <c r="R1137" i="6"/>
  <c r="Q1137" i="6"/>
  <c r="P1137" i="6"/>
  <c r="O1137" i="6"/>
  <c r="N1137" i="6"/>
  <c r="M1137" i="6"/>
  <c r="T1136" i="6"/>
  <c r="T1136" i="6" a="1"/>
  <c r="S1136" i="6" a="1"/>
  <c r="S1136" i="6" s="1"/>
  <c r="R1136" i="6"/>
  <c r="Q1136" i="6"/>
  <c r="P1136" i="6"/>
  <c r="O1136" i="6"/>
  <c r="N1136" i="6"/>
  <c r="M1136" i="6"/>
  <c r="T1135" i="6" a="1"/>
  <c r="T1135" i="6" s="1"/>
  <c r="S1135" i="6" a="1"/>
  <c r="S1135" i="6" s="1"/>
  <c r="R1135" i="6"/>
  <c r="Q1135" i="6"/>
  <c r="P1135" i="6"/>
  <c r="O1135" i="6"/>
  <c r="N1135" i="6"/>
  <c r="M1135" i="6"/>
  <c r="T1134" i="6" a="1"/>
  <c r="T1134" i="6" s="1"/>
  <c r="S1134" i="6"/>
  <c r="S1134" i="6" a="1"/>
  <c r="R1134" i="6"/>
  <c r="Q1134" i="6"/>
  <c r="P1134" i="6"/>
  <c r="O1134" i="6"/>
  <c r="N1134" i="6"/>
  <c r="M1134" i="6"/>
  <c r="T1133" i="6"/>
  <c r="T1133" i="6" a="1"/>
  <c r="S1133" i="6" a="1"/>
  <c r="S1133" i="6" s="1"/>
  <c r="R1133" i="6"/>
  <c r="Q1133" i="6"/>
  <c r="P1133" i="6"/>
  <c r="O1133" i="6"/>
  <c r="N1133" i="6"/>
  <c r="M1133" i="6"/>
  <c r="T1132" i="6" a="1"/>
  <c r="T1132" i="6" s="1"/>
  <c r="S1132" i="6" a="1"/>
  <c r="S1132" i="6" s="1"/>
  <c r="R1132" i="6"/>
  <c r="Q1132" i="6"/>
  <c r="P1132" i="6"/>
  <c r="O1132" i="6"/>
  <c r="N1132" i="6"/>
  <c r="M1132" i="6"/>
  <c r="T1131" i="6" a="1"/>
  <c r="T1131" i="6" s="1"/>
  <c r="S1131" i="6"/>
  <c r="S1131" i="6" a="1"/>
  <c r="R1131" i="6"/>
  <c r="Q1131" i="6"/>
  <c r="P1131" i="6"/>
  <c r="O1131" i="6"/>
  <c r="N1131" i="6"/>
  <c r="M1131" i="6"/>
  <c r="T1130" i="6"/>
  <c r="T1130" i="6" a="1"/>
  <c r="S1130" i="6" a="1"/>
  <c r="S1130" i="6" s="1"/>
  <c r="R1130" i="6"/>
  <c r="Q1130" i="6"/>
  <c r="P1130" i="6"/>
  <c r="O1130" i="6"/>
  <c r="N1130" i="6"/>
  <c r="M1130" i="6"/>
  <c r="T1129" i="6" a="1"/>
  <c r="T1129" i="6" s="1"/>
  <c r="S1129" i="6"/>
  <c r="S1129" i="6" a="1"/>
  <c r="R1129" i="6"/>
  <c r="Q1129" i="6"/>
  <c r="P1129" i="6"/>
  <c r="O1129" i="6"/>
  <c r="N1129" i="6"/>
  <c r="M1129" i="6"/>
  <c r="T1128" i="6"/>
  <c r="T1128" i="6" a="1"/>
  <c r="S1128" i="6" a="1"/>
  <c r="S1128" i="6" s="1"/>
  <c r="R1128" i="6"/>
  <c r="Q1128" i="6"/>
  <c r="P1128" i="6"/>
  <c r="O1128" i="6"/>
  <c r="N1128" i="6"/>
  <c r="M1128" i="6"/>
  <c r="T1127" i="6" a="1"/>
  <c r="T1127" i="6" s="1"/>
  <c r="S1127" i="6"/>
  <c r="S1127" i="6" a="1"/>
  <c r="R1127" i="6"/>
  <c r="Q1127" i="6"/>
  <c r="P1127" i="6"/>
  <c r="O1127" i="6"/>
  <c r="N1127" i="6"/>
  <c r="M1127" i="6"/>
  <c r="T1126" i="6"/>
  <c r="T1126" i="6" a="1"/>
  <c r="S1126" i="6" a="1"/>
  <c r="S1126" i="6" s="1"/>
  <c r="R1126" i="6"/>
  <c r="Q1126" i="6"/>
  <c r="P1126" i="6"/>
  <c r="O1126" i="6"/>
  <c r="N1126" i="6"/>
  <c r="M1126" i="6"/>
  <c r="T1125" i="6" a="1"/>
  <c r="T1125" i="6" s="1"/>
  <c r="S1125" i="6" a="1"/>
  <c r="S1125" i="6" s="1"/>
  <c r="R1125" i="6"/>
  <c r="Q1125" i="6"/>
  <c r="P1125" i="6"/>
  <c r="O1125" i="6"/>
  <c r="N1125" i="6"/>
  <c r="M1125" i="6"/>
  <c r="T1124" i="6" a="1"/>
  <c r="T1124" i="6" s="1"/>
  <c r="S1124" i="6" a="1"/>
  <c r="S1124" i="6" s="1"/>
  <c r="R1124" i="6"/>
  <c r="Q1124" i="6"/>
  <c r="P1124" i="6"/>
  <c r="O1124" i="6"/>
  <c r="N1124" i="6"/>
  <c r="M1124" i="6"/>
  <c r="T1123" i="6" a="1"/>
  <c r="T1123" i="6" s="1"/>
  <c r="S1123" i="6"/>
  <c r="S1123" i="6" a="1"/>
  <c r="R1123" i="6"/>
  <c r="Q1123" i="6"/>
  <c r="P1123" i="6"/>
  <c r="O1123" i="6"/>
  <c r="N1123" i="6"/>
  <c r="M1123" i="6"/>
  <c r="T1122" i="6"/>
  <c r="T1122" i="6" a="1"/>
  <c r="S1122" i="6"/>
  <c r="S1122" i="6" a="1"/>
  <c r="R1122" i="6"/>
  <c r="Q1122" i="6"/>
  <c r="P1122" i="6"/>
  <c r="O1122" i="6"/>
  <c r="N1122" i="6"/>
  <c r="M1122" i="6"/>
  <c r="T1121" i="6"/>
  <c r="T1121" i="6" a="1"/>
  <c r="S1121" i="6"/>
  <c r="S1121" i="6" a="1"/>
  <c r="R1121" i="6"/>
  <c r="Q1121" i="6"/>
  <c r="P1121" i="6"/>
  <c r="O1121" i="6"/>
  <c r="N1121" i="6"/>
  <c r="M1121" i="6"/>
  <c r="T1120" i="6" a="1"/>
  <c r="T1120" i="6" s="1"/>
  <c r="S1120" i="6" a="1"/>
  <c r="S1120" i="6" s="1"/>
  <c r="R1120" i="6"/>
  <c r="Q1120" i="6"/>
  <c r="P1120" i="6"/>
  <c r="O1120" i="6"/>
  <c r="N1120" i="6"/>
  <c r="M1120" i="6"/>
  <c r="T1119" i="6" a="1"/>
  <c r="T1119" i="6" s="1"/>
  <c r="S1119" i="6" a="1"/>
  <c r="S1119" i="6" s="1"/>
  <c r="R1119" i="6"/>
  <c r="Q1119" i="6"/>
  <c r="P1119" i="6"/>
  <c r="O1119" i="6"/>
  <c r="N1119" i="6"/>
  <c r="M1119" i="6"/>
  <c r="T1118" i="6" a="1"/>
  <c r="T1118" i="6" s="1"/>
  <c r="S1118" i="6" a="1"/>
  <c r="S1118" i="6" s="1"/>
  <c r="R1118" i="6"/>
  <c r="Q1118" i="6"/>
  <c r="P1118" i="6"/>
  <c r="O1118" i="6"/>
  <c r="N1118" i="6"/>
  <c r="M1118" i="6"/>
  <c r="T1117" i="6" a="1"/>
  <c r="T1117" i="6" s="1"/>
  <c r="S1117" i="6"/>
  <c r="S1117" i="6" a="1"/>
  <c r="R1117" i="6"/>
  <c r="Q1117" i="6"/>
  <c r="P1117" i="6"/>
  <c r="O1117" i="6"/>
  <c r="N1117" i="6"/>
  <c r="M1117" i="6"/>
  <c r="T1116" i="6"/>
  <c r="T1116" i="6" a="1"/>
  <c r="S1116" i="6" a="1"/>
  <c r="S1116" i="6" s="1"/>
  <c r="R1116" i="6"/>
  <c r="Q1116" i="6"/>
  <c r="P1116" i="6"/>
  <c r="O1116" i="6"/>
  <c r="N1116" i="6"/>
  <c r="M1116" i="6"/>
  <c r="T1115" i="6" a="1"/>
  <c r="T1115" i="6" s="1"/>
  <c r="S1115" i="6"/>
  <c r="S1115" i="6" a="1"/>
  <c r="R1115" i="6"/>
  <c r="Q1115" i="6"/>
  <c r="P1115" i="6"/>
  <c r="O1115" i="6"/>
  <c r="N1115" i="6"/>
  <c r="M1115" i="6"/>
  <c r="T1114" i="6"/>
  <c r="T1114" i="6" a="1"/>
  <c r="S1114" i="6" a="1"/>
  <c r="S1114" i="6" s="1"/>
  <c r="R1114" i="6"/>
  <c r="Q1114" i="6"/>
  <c r="P1114" i="6"/>
  <c r="O1114" i="6"/>
  <c r="N1114" i="6"/>
  <c r="M1114" i="6"/>
  <c r="T1113" i="6" a="1"/>
  <c r="T1113" i="6" s="1"/>
  <c r="S1113" i="6" a="1"/>
  <c r="S1113" i="6" s="1"/>
  <c r="R1113" i="6"/>
  <c r="Q1113" i="6"/>
  <c r="P1113" i="6"/>
  <c r="O1113" i="6"/>
  <c r="N1113" i="6"/>
  <c r="M1113" i="6"/>
  <c r="T1112" i="6" a="1"/>
  <c r="T1112" i="6" s="1"/>
  <c r="S1112" i="6" a="1"/>
  <c r="S1112" i="6" s="1"/>
  <c r="R1112" i="6"/>
  <c r="Q1112" i="6"/>
  <c r="P1112" i="6"/>
  <c r="O1112" i="6"/>
  <c r="N1112" i="6"/>
  <c r="M1112" i="6"/>
  <c r="T1111" i="6" a="1"/>
  <c r="T1111" i="6" s="1"/>
  <c r="S1111" i="6" a="1"/>
  <c r="S1111" i="6" s="1"/>
  <c r="R1111" i="6"/>
  <c r="Q1111" i="6"/>
  <c r="P1111" i="6"/>
  <c r="O1111" i="6"/>
  <c r="N1111" i="6"/>
  <c r="M1111" i="6"/>
  <c r="T1110" i="6" a="1"/>
  <c r="T1110" i="6" s="1"/>
  <c r="S1110" i="6"/>
  <c r="S1110" i="6" a="1"/>
  <c r="R1110" i="6"/>
  <c r="Q1110" i="6"/>
  <c r="P1110" i="6"/>
  <c r="O1110" i="6"/>
  <c r="N1110" i="6"/>
  <c r="M1110" i="6"/>
  <c r="T1109" i="6"/>
  <c r="T1109" i="6" a="1"/>
  <c r="S1109" i="6" a="1"/>
  <c r="S1109" i="6" s="1"/>
  <c r="R1109" i="6"/>
  <c r="Q1109" i="6"/>
  <c r="P1109" i="6"/>
  <c r="O1109" i="6"/>
  <c r="N1109" i="6"/>
  <c r="M1109" i="6"/>
  <c r="T1108" i="6" a="1"/>
  <c r="T1108" i="6" s="1"/>
  <c r="S1108" i="6" a="1"/>
  <c r="S1108" i="6" s="1"/>
  <c r="R1108" i="6"/>
  <c r="Q1108" i="6"/>
  <c r="P1108" i="6"/>
  <c r="O1108" i="6"/>
  <c r="N1108" i="6"/>
  <c r="M1108" i="6"/>
  <c r="T1107" i="6" a="1"/>
  <c r="T1107" i="6" s="1"/>
  <c r="S1107" i="6"/>
  <c r="S1107" i="6" a="1"/>
  <c r="R1107" i="6"/>
  <c r="Q1107" i="6"/>
  <c r="P1107" i="6"/>
  <c r="O1107" i="6"/>
  <c r="N1107" i="6"/>
  <c r="M1107" i="6"/>
  <c r="T1106" i="6" a="1"/>
  <c r="T1106" i="6" s="1"/>
  <c r="S1106" i="6" a="1"/>
  <c r="S1106" i="6" s="1"/>
  <c r="R1106" i="6"/>
  <c r="Q1106" i="6"/>
  <c r="P1106" i="6"/>
  <c r="O1106" i="6"/>
  <c r="N1106" i="6"/>
  <c r="M1106" i="6"/>
  <c r="T1105" i="6" a="1"/>
  <c r="T1105" i="6" s="1"/>
  <c r="S1105" i="6" a="1"/>
  <c r="S1105" i="6" s="1"/>
  <c r="R1105" i="6"/>
  <c r="Q1105" i="6"/>
  <c r="P1105" i="6"/>
  <c r="O1105" i="6"/>
  <c r="N1105" i="6"/>
  <c r="M1105" i="6"/>
  <c r="T1104" i="6" a="1"/>
  <c r="T1104" i="6" s="1"/>
  <c r="S1104" i="6" a="1"/>
  <c r="S1104" i="6" s="1"/>
  <c r="R1104" i="6"/>
  <c r="Q1104" i="6"/>
  <c r="P1104" i="6"/>
  <c r="O1104" i="6"/>
  <c r="N1104" i="6"/>
  <c r="M1104" i="6"/>
  <c r="T1103" i="6" a="1"/>
  <c r="T1103" i="6" s="1"/>
  <c r="S1103" i="6" a="1"/>
  <c r="S1103" i="6" s="1"/>
  <c r="R1103" i="6"/>
  <c r="Q1103" i="6"/>
  <c r="P1103" i="6"/>
  <c r="O1103" i="6"/>
  <c r="N1103" i="6"/>
  <c r="M1103" i="6"/>
  <c r="T1102" i="6" a="1"/>
  <c r="T1102" i="6" s="1"/>
  <c r="S1102" i="6"/>
  <c r="S1102" i="6" a="1"/>
  <c r="R1102" i="6"/>
  <c r="Q1102" i="6"/>
  <c r="P1102" i="6"/>
  <c r="O1102" i="6"/>
  <c r="N1102" i="6"/>
  <c r="M1102" i="6"/>
  <c r="T1101" i="6" a="1"/>
  <c r="T1101" i="6" s="1"/>
  <c r="S1101" i="6" a="1"/>
  <c r="S1101" i="6" s="1"/>
  <c r="R1101" i="6"/>
  <c r="Q1101" i="6"/>
  <c r="P1101" i="6"/>
  <c r="O1101" i="6"/>
  <c r="N1101" i="6"/>
  <c r="M1101" i="6"/>
  <c r="T1100" i="6" a="1"/>
  <c r="T1100" i="6" s="1"/>
  <c r="S1100" i="6" a="1"/>
  <c r="S1100" i="6" s="1"/>
  <c r="R1100" i="6"/>
  <c r="Q1100" i="6"/>
  <c r="P1100" i="6"/>
  <c r="O1100" i="6"/>
  <c r="N1100" i="6"/>
  <c r="M1100" i="6"/>
  <c r="T1099" i="6" a="1"/>
  <c r="T1099" i="6" s="1"/>
  <c r="S1099" i="6" a="1"/>
  <c r="S1099" i="6" s="1"/>
  <c r="R1099" i="6"/>
  <c r="Q1099" i="6"/>
  <c r="P1099" i="6"/>
  <c r="O1099" i="6"/>
  <c r="N1099" i="6"/>
  <c r="M1099" i="6"/>
  <c r="T1098" i="6" a="1"/>
  <c r="T1098" i="6" s="1"/>
  <c r="S1098" i="6" a="1"/>
  <c r="S1098" i="6" s="1"/>
  <c r="R1098" i="6"/>
  <c r="Q1098" i="6"/>
  <c r="P1098" i="6"/>
  <c r="O1098" i="6"/>
  <c r="N1098" i="6"/>
  <c r="M1098" i="6"/>
  <c r="T1097" i="6" a="1"/>
  <c r="T1097" i="6" s="1"/>
  <c r="S1097" i="6" a="1"/>
  <c r="S1097" i="6" s="1"/>
  <c r="R1097" i="6"/>
  <c r="Q1097" i="6"/>
  <c r="P1097" i="6"/>
  <c r="O1097" i="6"/>
  <c r="N1097" i="6"/>
  <c r="M1097" i="6"/>
  <c r="T1096" i="6" a="1"/>
  <c r="T1096" i="6" s="1"/>
  <c r="S1096" i="6" a="1"/>
  <c r="S1096" i="6" s="1"/>
  <c r="R1096" i="6"/>
  <c r="Q1096" i="6"/>
  <c r="P1096" i="6"/>
  <c r="O1096" i="6"/>
  <c r="N1096" i="6"/>
  <c r="M1096" i="6"/>
  <c r="T1095" i="6" a="1"/>
  <c r="T1095" i="6" s="1"/>
  <c r="S1095" i="6"/>
  <c r="S1095" i="6" a="1"/>
  <c r="R1095" i="6"/>
  <c r="Q1095" i="6"/>
  <c r="P1095" i="6"/>
  <c r="O1095" i="6"/>
  <c r="N1095" i="6"/>
  <c r="M1095" i="6"/>
  <c r="T1094" i="6" a="1"/>
  <c r="T1094" i="6" s="1"/>
  <c r="S1094" i="6" a="1"/>
  <c r="S1094" i="6" s="1"/>
  <c r="R1094" i="6"/>
  <c r="Q1094" i="6"/>
  <c r="P1094" i="6"/>
  <c r="O1094" i="6"/>
  <c r="N1094" i="6"/>
  <c r="M1094" i="6"/>
  <c r="T1093" i="6" a="1"/>
  <c r="T1093" i="6" s="1"/>
  <c r="S1093" i="6" a="1"/>
  <c r="S1093" i="6" s="1"/>
  <c r="R1093" i="6"/>
  <c r="Q1093" i="6"/>
  <c r="P1093" i="6"/>
  <c r="O1093" i="6"/>
  <c r="N1093" i="6"/>
  <c r="M1093" i="6"/>
  <c r="T1092" i="6" a="1"/>
  <c r="T1092" i="6" s="1"/>
  <c r="S1092" i="6" a="1"/>
  <c r="S1092" i="6" s="1"/>
  <c r="R1092" i="6"/>
  <c r="Q1092" i="6"/>
  <c r="P1092" i="6"/>
  <c r="O1092" i="6"/>
  <c r="N1092" i="6"/>
  <c r="M1092" i="6"/>
  <c r="T1091" i="6" a="1"/>
  <c r="T1091" i="6" s="1"/>
  <c r="S1091" i="6" a="1"/>
  <c r="S1091" i="6" s="1"/>
  <c r="R1091" i="6"/>
  <c r="Q1091" i="6"/>
  <c r="P1091" i="6"/>
  <c r="O1091" i="6"/>
  <c r="N1091" i="6"/>
  <c r="M1091" i="6"/>
  <c r="T1090" i="6" a="1"/>
  <c r="T1090" i="6" s="1"/>
  <c r="S1090" i="6" a="1"/>
  <c r="S1090" i="6" s="1"/>
  <c r="R1090" i="6"/>
  <c r="Q1090" i="6"/>
  <c r="P1090" i="6"/>
  <c r="O1090" i="6"/>
  <c r="N1090" i="6"/>
  <c r="M1090" i="6"/>
  <c r="T1089" i="6" a="1"/>
  <c r="T1089" i="6" s="1"/>
  <c r="S1089" i="6" a="1"/>
  <c r="S1089" i="6" s="1"/>
  <c r="R1089" i="6"/>
  <c r="Q1089" i="6"/>
  <c r="P1089" i="6"/>
  <c r="O1089" i="6"/>
  <c r="N1089" i="6"/>
  <c r="M1089" i="6"/>
  <c r="T1088" i="6" a="1"/>
  <c r="T1088" i="6" s="1"/>
  <c r="S1088" i="6" a="1"/>
  <c r="S1088" i="6" s="1"/>
  <c r="R1088" i="6"/>
  <c r="Q1088" i="6"/>
  <c r="P1088" i="6"/>
  <c r="O1088" i="6"/>
  <c r="N1088" i="6"/>
  <c r="M1088" i="6"/>
  <c r="T1087" i="6" a="1"/>
  <c r="T1087" i="6" s="1"/>
  <c r="S1087" i="6" a="1"/>
  <c r="S1087" i="6" s="1"/>
  <c r="R1087" i="6"/>
  <c r="Q1087" i="6"/>
  <c r="P1087" i="6"/>
  <c r="O1087" i="6"/>
  <c r="N1087" i="6"/>
  <c r="M1087" i="6"/>
  <c r="T1086" i="6" a="1"/>
  <c r="T1086" i="6" s="1"/>
  <c r="S1086" i="6" a="1"/>
  <c r="S1086" i="6" s="1"/>
  <c r="R1086" i="6"/>
  <c r="Q1086" i="6"/>
  <c r="P1086" i="6"/>
  <c r="O1086" i="6"/>
  <c r="N1086" i="6"/>
  <c r="M1086" i="6"/>
  <c r="T1085" i="6" a="1"/>
  <c r="T1085" i="6" s="1"/>
  <c r="S1085" i="6" a="1"/>
  <c r="S1085" i="6" s="1"/>
  <c r="R1085" i="6"/>
  <c r="Q1085" i="6"/>
  <c r="P1085" i="6"/>
  <c r="O1085" i="6"/>
  <c r="N1085" i="6"/>
  <c r="M1085" i="6"/>
  <c r="T1084" i="6" a="1"/>
  <c r="T1084" i="6" s="1"/>
  <c r="S1084" i="6" a="1"/>
  <c r="S1084" i="6" s="1"/>
  <c r="R1084" i="6"/>
  <c r="Q1084" i="6"/>
  <c r="P1084" i="6"/>
  <c r="O1084" i="6"/>
  <c r="N1084" i="6"/>
  <c r="M1084" i="6"/>
  <c r="T1083" i="6" a="1"/>
  <c r="T1083" i="6" s="1"/>
  <c r="S1083" i="6" a="1"/>
  <c r="S1083" i="6" s="1"/>
  <c r="R1083" i="6"/>
  <c r="Q1083" i="6"/>
  <c r="P1083" i="6"/>
  <c r="O1083" i="6"/>
  <c r="N1083" i="6"/>
  <c r="M1083" i="6"/>
  <c r="T1082" i="6" a="1"/>
  <c r="T1082" i="6" s="1"/>
  <c r="S1082" i="6" a="1"/>
  <c r="S1082" i="6" s="1"/>
  <c r="R1082" i="6"/>
  <c r="Q1082" i="6"/>
  <c r="P1082" i="6"/>
  <c r="O1082" i="6"/>
  <c r="N1082" i="6"/>
  <c r="M1082" i="6"/>
  <c r="T1081" i="6" a="1"/>
  <c r="T1081" i="6" s="1"/>
  <c r="S1081" i="6" a="1"/>
  <c r="S1081" i="6" s="1"/>
  <c r="R1081" i="6"/>
  <c r="Q1081" i="6"/>
  <c r="P1081" i="6"/>
  <c r="O1081" i="6"/>
  <c r="N1081" i="6"/>
  <c r="M1081" i="6"/>
  <c r="T1080" i="6" a="1"/>
  <c r="T1080" i="6" s="1"/>
  <c r="S1080" i="6" a="1"/>
  <c r="S1080" i="6" s="1"/>
  <c r="R1080" i="6"/>
  <c r="Q1080" i="6"/>
  <c r="P1080" i="6"/>
  <c r="O1080" i="6"/>
  <c r="N1080" i="6"/>
  <c r="M1080" i="6"/>
  <c r="T1079" i="6" a="1"/>
  <c r="T1079" i="6" s="1"/>
  <c r="S1079" i="6" a="1"/>
  <c r="S1079" i="6" s="1"/>
  <c r="R1079" i="6"/>
  <c r="Q1079" i="6"/>
  <c r="P1079" i="6"/>
  <c r="O1079" i="6"/>
  <c r="N1079" i="6"/>
  <c r="M1079" i="6"/>
  <c r="T1078" i="6" a="1"/>
  <c r="T1078" i="6" s="1"/>
  <c r="S1078" i="6" a="1"/>
  <c r="S1078" i="6" s="1"/>
  <c r="R1078" i="6"/>
  <c r="Q1078" i="6"/>
  <c r="P1078" i="6"/>
  <c r="O1078" i="6"/>
  <c r="N1078" i="6"/>
  <c r="M1078" i="6"/>
  <c r="T1077" i="6" a="1"/>
  <c r="T1077" i="6" s="1"/>
  <c r="S1077" i="6" a="1"/>
  <c r="S1077" i="6" s="1"/>
  <c r="R1077" i="6"/>
  <c r="Q1077" i="6"/>
  <c r="P1077" i="6"/>
  <c r="O1077" i="6"/>
  <c r="N1077" i="6"/>
  <c r="M1077" i="6"/>
  <c r="T1076" i="6" a="1"/>
  <c r="T1076" i="6" s="1"/>
  <c r="S1076" i="6" a="1"/>
  <c r="S1076" i="6" s="1"/>
  <c r="R1076" i="6"/>
  <c r="Q1076" i="6"/>
  <c r="P1076" i="6"/>
  <c r="O1076" i="6"/>
  <c r="N1076" i="6"/>
  <c r="M1076" i="6"/>
  <c r="T1075" i="6" a="1"/>
  <c r="T1075" i="6" s="1"/>
  <c r="S1075" i="6" a="1"/>
  <c r="S1075" i="6" s="1"/>
  <c r="R1075" i="6"/>
  <c r="Q1075" i="6"/>
  <c r="P1075" i="6"/>
  <c r="O1075" i="6"/>
  <c r="N1075" i="6"/>
  <c r="M1075" i="6"/>
  <c r="T1074" i="6" a="1"/>
  <c r="T1074" i="6" s="1"/>
  <c r="S1074" i="6" a="1"/>
  <c r="S1074" i="6" s="1"/>
  <c r="R1074" i="6"/>
  <c r="Q1074" i="6"/>
  <c r="P1074" i="6"/>
  <c r="O1074" i="6"/>
  <c r="N1074" i="6"/>
  <c r="M1074" i="6"/>
  <c r="T1073" i="6" a="1"/>
  <c r="T1073" i="6" s="1"/>
  <c r="S1073" i="6" a="1"/>
  <c r="S1073" i="6" s="1"/>
  <c r="R1073" i="6"/>
  <c r="Q1073" i="6"/>
  <c r="P1073" i="6"/>
  <c r="O1073" i="6"/>
  <c r="N1073" i="6"/>
  <c r="M1073" i="6"/>
  <c r="T1072" i="6" a="1"/>
  <c r="T1072" i="6" s="1"/>
  <c r="S1072" i="6" a="1"/>
  <c r="S1072" i="6" s="1"/>
  <c r="R1072" i="6"/>
  <c r="Q1072" i="6"/>
  <c r="P1072" i="6"/>
  <c r="O1072" i="6"/>
  <c r="N1072" i="6"/>
  <c r="M1072" i="6"/>
  <c r="T1071" i="6" a="1"/>
  <c r="T1071" i="6" s="1"/>
  <c r="S1071" i="6" a="1"/>
  <c r="S1071" i="6" s="1"/>
  <c r="R1071" i="6"/>
  <c r="Q1071" i="6"/>
  <c r="P1071" i="6"/>
  <c r="O1071" i="6"/>
  <c r="N1071" i="6"/>
  <c r="M1071" i="6"/>
  <c r="T1070" i="6" a="1"/>
  <c r="T1070" i="6" s="1"/>
  <c r="S1070" i="6" a="1"/>
  <c r="S1070" i="6" s="1"/>
  <c r="R1070" i="6"/>
  <c r="Q1070" i="6"/>
  <c r="P1070" i="6"/>
  <c r="O1070" i="6"/>
  <c r="N1070" i="6"/>
  <c r="M1070" i="6"/>
  <c r="T1069" i="6" a="1"/>
  <c r="T1069" i="6" s="1"/>
  <c r="S1069" i="6" a="1"/>
  <c r="S1069" i="6" s="1"/>
  <c r="R1069" i="6"/>
  <c r="Q1069" i="6"/>
  <c r="P1069" i="6"/>
  <c r="O1069" i="6"/>
  <c r="N1069" i="6"/>
  <c r="M1069" i="6"/>
  <c r="T1068" i="6" a="1"/>
  <c r="T1068" i="6" s="1"/>
  <c r="S1068" i="6" a="1"/>
  <c r="S1068" i="6" s="1"/>
  <c r="R1068" i="6"/>
  <c r="Q1068" i="6"/>
  <c r="P1068" i="6"/>
  <c r="O1068" i="6"/>
  <c r="N1068" i="6"/>
  <c r="M1068" i="6"/>
  <c r="T1067" i="6" a="1"/>
  <c r="T1067" i="6" s="1"/>
  <c r="S1067" i="6" a="1"/>
  <c r="S1067" i="6" s="1"/>
  <c r="R1067" i="6"/>
  <c r="Q1067" i="6"/>
  <c r="P1067" i="6"/>
  <c r="O1067" i="6"/>
  <c r="N1067" i="6"/>
  <c r="M1067" i="6"/>
  <c r="T1066" i="6" a="1"/>
  <c r="T1066" i="6" s="1"/>
  <c r="S1066" i="6" a="1"/>
  <c r="S1066" i="6" s="1"/>
  <c r="R1066" i="6"/>
  <c r="Q1066" i="6"/>
  <c r="P1066" i="6"/>
  <c r="O1066" i="6"/>
  <c r="N1066" i="6"/>
  <c r="M1066" i="6"/>
  <c r="T1065" i="6" a="1"/>
  <c r="T1065" i="6" s="1"/>
  <c r="S1065" i="6" a="1"/>
  <c r="S1065" i="6" s="1"/>
  <c r="R1065" i="6"/>
  <c r="Q1065" i="6"/>
  <c r="P1065" i="6"/>
  <c r="O1065" i="6"/>
  <c r="N1065" i="6"/>
  <c r="M1065" i="6"/>
  <c r="T1064" i="6" a="1"/>
  <c r="T1064" i="6" s="1"/>
  <c r="S1064" i="6" a="1"/>
  <c r="S1064" i="6" s="1"/>
  <c r="R1064" i="6"/>
  <c r="Q1064" i="6"/>
  <c r="P1064" i="6"/>
  <c r="O1064" i="6"/>
  <c r="N1064" i="6"/>
  <c r="M1064" i="6"/>
  <c r="T1063" i="6" a="1"/>
  <c r="T1063" i="6" s="1"/>
  <c r="S1063" i="6" a="1"/>
  <c r="S1063" i="6" s="1"/>
  <c r="R1063" i="6"/>
  <c r="Q1063" i="6"/>
  <c r="P1063" i="6"/>
  <c r="O1063" i="6"/>
  <c r="N1063" i="6"/>
  <c r="M1063" i="6"/>
  <c r="T1062" i="6" a="1"/>
  <c r="T1062" i="6" s="1"/>
  <c r="S1062" i="6" a="1"/>
  <c r="S1062" i="6" s="1"/>
  <c r="R1062" i="6"/>
  <c r="Q1062" i="6"/>
  <c r="P1062" i="6"/>
  <c r="O1062" i="6"/>
  <c r="N1062" i="6"/>
  <c r="M1062" i="6"/>
  <c r="T1061" i="6" a="1"/>
  <c r="T1061" i="6" s="1"/>
  <c r="S1061" i="6" a="1"/>
  <c r="S1061" i="6" s="1"/>
  <c r="R1061" i="6"/>
  <c r="Q1061" i="6"/>
  <c r="P1061" i="6"/>
  <c r="O1061" i="6"/>
  <c r="N1061" i="6"/>
  <c r="M1061" i="6"/>
  <c r="T1060" i="6" a="1"/>
  <c r="T1060" i="6" s="1"/>
  <c r="S1060" i="6" a="1"/>
  <c r="S1060" i="6" s="1"/>
  <c r="R1060" i="6"/>
  <c r="Q1060" i="6"/>
  <c r="P1060" i="6"/>
  <c r="O1060" i="6"/>
  <c r="N1060" i="6"/>
  <c r="M1060" i="6"/>
  <c r="T1059" i="6" a="1"/>
  <c r="T1059" i="6" s="1"/>
  <c r="S1059" i="6" a="1"/>
  <c r="S1059" i="6" s="1"/>
  <c r="R1059" i="6"/>
  <c r="Q1059" i="6"/>
  <c r="P1059" i="6"/>
  <c r="O1059" i="6"/>
  <c r="N1059" i="6"/>
  <c r="M1059" i="6"/>
  <c r="T1058" i="6" a="1"/>
  <c r="T1058" i="6" s="1"/>
  <c r="S1058" i="6" a="1"/>
  <c r="S1058" i="6" s="1"/>
  <c r="R1058" i="6"/>
  <c r="Q1058" i="6"/>
  <c r="P1058" i="6"/>
  <c r="O1058" i="6"/>
  <c r="N1058" i="6"/>
  <c r="M1058" i="6"/>
  <c r="T1057" i="6" a="1"/>
  <c r="T1057" i="6" s="1"/>
  <c r="S1057" i="6" a="1"/>
  <c r="S1057" i="6" s="1"/>
  <c r="R1057" i="6"/>
  <c r="Q1057" i="6"/>
  <c r="P1057" i="6"/>
  <c r="O1057" i="6"/>
  <c r="N1057" i="6"/>
  <c r="M1057" i="6"/>
  <c r="T1056" i="6" a="1"/>
  <c r="T1056" i="6" s="1"/>
  <c r="S1056" i="6" a="1"/>
  <c r="S1056" i="6" s="1"/>
  <c r="R1056" i="6"/>
  <c r="Q1056" i="6"/>
  <c r="P1056" i="6"/>
  <c r="O1056" i="6"/>
  <c r="N1056" i="6"/>
  <c r="M1056" i="6"/>
  <c r="T1055" i="6" a="1"/>
  <c r="T1055" i="6" s="1"/>
  <c r="S1055" i="6" a="1"/>
  <c r="S1055" i="6" s="1"/>
  <c r="R1055" i="6"/>
  <c r="Q1055" i="6"/>
  <c r="P1055" i="6"/>
  <c r="O1055" i="6"/>
  <c r="N1055" i="6"/>
  <c r="M1055" i="6"/>
  <c r="T1054" i="6" a="1"/>
  <c r="T1054" i="6" s="1"/>
  <c r="S1054" i="6" a="1"/>
  <c r="S1054" i="6" s="1"/>
  <c r="R1054" i="6"/>
  <c r="Q1054" i="6"/>
  <c r="P1054" i="6"/>
  <c r="O1054" i="6"/>
  <c r="N1054" i="6"/>
  <c r="M1054" i="6"/>
  <c r="T1053" i="6" a="1"/>
  <c r="T1053" i="6" s="1"/>
  <c r="S1053" i="6" a="1"/>
  <c r="S1053" i="6" s="1"/>
  <c r="R1053" i="6"/>
  <c r="Q1053" i="6"/>
  <c r="P1053" i="6"/>
  <c r="O1053" i="6"/>
  <c r="N1053" i="6"/>
  <c r="M1053" i="6"/>
  <c r="T1052" i="6" a="1"/>
  <c r="T1052" i="6" s="1"/>
  <c r="S1052" i="6" a="1"/>
  <c r="S1052" i="6" s="1"/>
  <c r="R1052" i="6"/>
  <c r="Q1052" i="6"/>
  <c r="P1052" i="6"/>
  <c r="O1052" i="6"/>
  <c r="N1052" i="6"/>
  <c r="M1052" i="6"/>
  <c r="T1051" i="6" a="1"/>
  <c r="T1051" i="6" s="1"/>
  <c r="S1051" i="6" a="1"/>
  <c r="S1051" i="6" s="1"/>
  <c r="R1051" i="6"/>
  <c r="Q1051" i="6"/>
  <c r="P1051" i="6"/>
  <c r="O1051" i="6"/>
  <c r="N1051" i="6"/>
  <c r="M1051" i="6"/>
  <c r="T1050" i="6" a="1"/>
  <c r="T1050" i="6" s="1"/>
  <c r="S1050" i="6" a="1"/>
  <c r="S1050" i="6" s="1"/>
  <c r="R1050" i="6"/>
  <c r="Q1050" i="6"/>
  <c r="P1050" i="6"/>
  <c r="O1050" i="6"/>
  <c r="N1050" i="6"/>
  <c r="M1050" i="6"/>
  <c r="T1049" i="6" a="1"/>
  <c r="T1049" i="6" s="1"/>
  <c r="S1049" i="6" a="1"/>
  <c r="S1049" i="6" s="1"/>
  <c r="R1049" i="6"/>
  <c r="Q1049" i="6"/>
  <c r="P1049" i="6"/>
  <c r="O1049" i="6"/>
  <c r="N1049" i="6"/>
  <c r="M1049" i="6"/>
  <c r="T1048" i="6" a="1"/>
  <c r="T1048" i="6" s="1"/>
  <c r="S1048" i="6" a="1"/>
  <c r="S1048" i="6" s="1"/>
  <c r="R1048" i="6"/>
  <c r="Q1048" i="6"/>
  <c r="P1048" i="6"/>
  <c r="O1048" i="6"/>
  <c r="N1048" i="6"/>
  <c r="M1048" i="6"/>
  <c r="T1047" i="6" a="1"/>
  <c r="T1047" i="6" s="1"/>
  <c r="S1047" i="6" a="1"/>
  <c r="S1047" i="6" s="1"/>
  <c r="R1047" i="6"/>
  <c r="Q1047" i="6"/>
  <c r="P1047" i="6"/>
  <c r="O1047" i="6"/>
  <c r="N1047" i="6"/>
  <c r="M1047" i="6"/>
  <c r="T1046" i="6" a="1"/>
  <c r="T1046" i="6" s="1"/>
  <c r="S1046" i="6" a="1"/>
  <c r="S1046" i="6" s="1"/>
  <c r="R1046" i="6"/>
  <c r="Q1046" i="6"/>
  <c r="P1046" i="6"/>
  <c r="O1046" i="6"/>
  <c r="N1046" i="6"/>
  <c r="M1046" i="6"/>
  <c r="T1045" i="6" a="1"/>
  <c r="T1045" i="6" s="1"/>
  <c r="S1045" i="6" a="1"/>
  <c r="S1045" i="6" s="1"/>
  <c r="R1045" i="6"/>
  <c r="Q1045" i="6"/>
  <c r="P1045" i="6"/>
  <c r="O1045" i="6"/>
  <c r="N1045" i="6"/>
  <c r="M1045" i="6"/>
  <c r="T1044" i="6" a="1"/>
  <c r="T1044" i="6" s="1"/>
  <c r="S1044" i="6" a="1"/>
  <c r="S1044" i="6" s="1"/>
  <c r="R1044" i="6"/>
  <c r="Q1044" i="6"/>
  <c r="P1044" i="6"/>
  <c r="O1044" i="6"/>
  <c r="N1044" i="6"/>
  <c r="M1044" i="6"/>
  <c r="T1043" i="6" a="1"/>
  <c r="T1043" i="6" s="1"/>
  <c r="S1043" i="6" a="1"/>
  <c r="S1043" i="6" s="1"/>
  <c r="R1043" i="6"/>
  <c r="Q1043" i="6"/>
  <c r="P1043" i="6"/>
  <c r="O1043" i="6"/>
  <c r="N1043" i="6"/>
  <c r="M1043" i="6"/>
  <c r="T1042" i="6" a="1"/>
  <c r="T1042" i="6" s="1"/>
  <c r="S1042" i="6" a="1"/>
  <c r="S1042" i="6" s="1"/>
  <c r="R1042" i="6"/>
  <c r="Q1042" i="6"/>
  <c r="P1042" i="6"/>
  <c r="O1042" i="6"/>
  <c r="N1042" i="6"/>
  <c r="M1042" i="6"/>
  <c r="T1041" i="6" a="1"/>
  <c r="T1041" i="6" s="1"/>
  <c r="S1041" i="6" a="1"/>
  <c r="S1041" i="6" s="1"/>
  <c r="R1041" i="6"/>
  <c r="Q1041" i="6"/>
  <c r="P1041" i="6"/>
  <c r="O1041" i="6"/>
  <c r="N1041" i="6"/>
  <c r="M1041" i="6"/>
  <c r="T1040" i="6" a="1"/>
  <c r="T1040" i="6" s="1"/>
  <c r="S1040" i="6" a="1"/>
  <c r="S1040" i="6" s="1"/>
  <c r="R1040" i="6"/>
  <c r="Q1040" i="6"/>
  <c r="P1040" i="6"/>
  <c r="O1040" i="6"/>
  <c r="N1040" i="6"/>
  <c r="M1040" i="6"/>
  <c r="T1039" i="6" a="1"/>
  <c r="T1039" i="6" s="1"/>
  <c r="S1039" i="6" a="1"/>
  <c r="S1039" i="6" s="1"/>
  <c r="R1039" i="6"/>
  <c r="Q1039" i="6"/>
  <c r="P1039" i="6"/>
  <c r="O1039" i="6"/>
  <c r="N1039" i="6"/>
  <c r="M1039" i="6"/>
  <c r="T1038" i="6" a="1"/>
  <c r="T1038" i="6" s="1"/>
  <c r="S1038" i="6" a="1"/>
  <c r="S1038" i="6" s="1"/>
  <c r="R1038" i="6"/>
  <c r="Q1038" i="6"/>
  <c r="P1038" i="6"/>
  <c r="O1038" i="6"/>
  <c r="N1038" i="6"/>
  <c r="M1038" i="6"/>
  <c r="T1037" i="6" a="1"/>
  <c r="T1037" i="6" s="1"/>
  <c r="S1037" i="6" a="1"/>
  <c r="S1037" i="6" s="1"/>
  <c r="R1037" i="6"/>
  <c r="Q1037" i="6"/>
  <c r="P1037" i="6"/>
  <c r="O1037" i="6"/>
  <c r="N1037" i="6"/>
  <c r="M1037" i="6"/>
  <c r="T1036" i="6" a="1"/>
  <c r="T1036" i="6" s="1"/>
  <c r="S1036" i="6" a="1"/>
  <c r="S1036" i="6" s="1"/>
  <c r="R1036" i="6"/>
  <c r="Q1036" i="6"/>
  <c r="P1036" i="6"/>
  <c r="O1036" i="6"/>
  <c r="N1036" i="6"/>
  <c r="M1036" i="6"/>
  <c r="T1035" i="6" a="1"/>
  <c r="T1035" i="6" s="1"/>
  <c r="S1035" i="6" a="1"/>
  <c r="S1035" i="6" s="1"/>
  <c r="R1035" i="6"/>
  <c r="Q1035" i="6"/>
  <c r="P1035" i="6"/>
  <c r="O1035" i="6"/>
  <c r="N1035" i="6"/>
  <c r="M1035" i="6"/>
  <c r="T1034" i="6" a="1"/>
  <c r="T1034" i="6" s="1"/>
  <c r="S1034" i="6" a="1"/>
  <c r="S1034" i="6" s="1"/>
  <c r="R1034" i="6"/>
  <c r="Q1034" i="6"/>
  <c r="P1034" i="6"/>
  <c r="O1034" i="6"/>
  <c r="N1034" i="6"/>
  <c r="M1034" i="6"/>
  <c r="T1033" i="6" a="1"/>
  <c r="T1033" i="6" s="1"/>
  <c r="S1033" i="6" a="1"/>
  <c r="S1033" i="6" s="1"/>
  <c r="R1033" i="6"/>
  <c r="Q1033" i="6"/>
  <c r="P1033" i="6"/>
  <c r="O1033" i="6"/>
  <c r="N1033" i="6"/>
  <c r="M1033" i="6"/>
  <c r="T1032" i="6" a="1"/>
  <c r="T1032" i="6" s="1"/>
  <c r="S1032" i="6" a="1"/>
  <c r="S1032" i="6" s="1"/>
  <c r="R1032" i="6"/>
  <c r="Q1032" i="6"/>
  <c r="P1032" i="6"/>
  <c r="O1032" i="6"/>
  <c r="N1032" i="6"/>
  <c r="M1032" i="6"/>
  <c r="T1031" i="6" a="1"/>
  <c r="T1031" i="6" s="1"/>
  <c r="S1031" i="6" a="1"/>
  <c r="S1031" i="6" s="1"/>
  <c r="R1031" i="6"/>
  <c r="Q1031" i="6"/>
  <c r="P1031" i="6"/>
  <c r="O1031" i="6"/>
  <c r="N1031" i="6"/>
  <c r="M1031" i="6"/>
  <c r="T1030" i="6" a="1"/>
  <c r="T1030" i="6" s="1"/>
  <c r="S1030" i="6" a="1"/>
  <c r="S1030" i="6" s="1"/>
  <c r="R1030" i="6"/>
  <c r="Q1030" i="6"/>
  <c r="P1030" i="6"/>
  <c r="O1030" i="6"/>
  <c r="N1030" i="6"/>
  <c r="M1030" i="6"/>
  <c r="T1029" i="6" a="1"/>
  <c r="T1029" i="6" s="1"/>
  <c r="S1029" i="6" a="1"/>
  <c r="S1029" i="6" s="1"/>
  <c r="R1029" i="6"/>
  <c r="Q1029" i="6"/>
  <c r="P1029" i="6"/>
  <c r="O1029" i="6"/>
  <c r="N1029" i="6"/>
  <c r="M1029" i="6"/>
  <c r="T1028" i="6" a="1"/>
  <c r="T1028" i="6" s="1"/>
  <c r="S1028" i="6" a="1"/>
  <c r="S1028" i="6" s="1"/>
  <c r="R1028" i="6"/>
  <c r="Q1028" i="6"/>
  <c r="P1028" i="6"/>
  <c r="O1028" i="6"/>
  <c r="N1028" i="6"/>
  <c r="M1028" i="6"/>
  <c r="T1027" i="6" a="1"/>
  <c r="T1027" i="6" s="1"/>
  <c r="S1027" i="6" a="1"/>
  <c r="S1027" i="6" s="1"/>
  <c r="R1027" i="6"/>
  <c r="Q1027" i="6"/>
  <c r="P1027" i="6"/>
  <c r="O1027" i="6"/>
  <c r="N1027" i="6"/>
  <c r="M1027" i="6"/>
  <c r="T1026" i="6" a="1"/>
  <c r="T1026" i="6" s="1"/>
  <c r="S1026" i="6" a="1"/>
  <c r="S1026" i="6" s="1"/>
  <c r="R1026" i="6"/>
  <c r="Q1026" i="6"/>
  <c r="P1026" i="6"/>
  <c r="O1026" i="6"/>
  <c r="N1026" i="6"/>
  <c r="M1026" i="6"/>
  <c r="T1025" i="6" a="1"/>
  <c r="T1025" i="6" s="1"/>
  <c r="S1025" i="6" a="1"/>
  <c r="S1025" i="6" s="1"/>
  <c r="R1025" i="6"/>
  <c r="Q1025" i="6"/>
  <c r="P1025" i="6"/>
  <c r="O1025" i="6"/>
  <c r="N1025" i="6"/>
  <c r="M1025" i="6"/>
  <c r="T1024" i="6" a="1"/>
  <c r="T1024" i="6" s="1"/>
  <c r="S1024" i="6" a="1"/>
  <c r="S1024" i="6" s="1"/>
  <c r="R1024" i="6"/>
  <c r="Q1024" i="6"/>
  <c r="P1024" i="6"/>
  <c r="O1024" i="6"/>
  <c r="N1024" i="6"/>
  <c r="M1024" i="6"/>
  <c r="T1023" i="6" a="1"/>
  <c r="T1023" i="6" s="1"/>
  <c r="S1023" i="6" a="1"/>
  <c r="S1023" i="6" s="1"/>
  <c r="R1023" i="6"/>
  <c r="Q1023" i="6"/>
  <c r="P1023" i="6"/>
  <c r="O1023" i="6"/>
  <c r="N1023" i="6"/>
  <c r="M1023" i="6"/>
  <c r="T1022" i="6" a="1"/>
  <c r="T1022" i="6" s="1"/>
  <c r="S1022" i="6" a="1"/>
  <c r="S1022" i="6" s="1"/>
  <c r="R1022" i="6"/>
  <c r="Q1022" i="6"/>
  <c r="P1022" i="6"/>
  <c r="O1022" i="6"/>
  <c r="N1022" i="6"/>
  <c r="M1022" i="6"/>
  <c r="T1021" i="6" a="1"/>
  <c r="T1021" i="6" s="1"/>
  <c r="S1021" i="6" a="1"/>
  <c r="S1021" i="6" s="1"/>
  <c r="R1021" i="6"/>
  <c r="Q1021" i="6"/>
  <c r="P1021" i="6"/>
  <c r="O1021" i="6"/>
  <c r="N1021" i="6"/>
  <c r="M1021" i="6"/>
  <c r="T1020" i="6" a="1"/>
  <c r="T1020" i="6" s="1"/>
  <c r="S1020" i="6" a="1"/>
  <c r="S1020" i="6" s="1"/>
  <c r="R1020" i="6"/>
  <c r="Q1020" i="6"/>
  <c r="P1020" i="6"/>
  <c r="O1020" i="6"/>
  <c r="N1020" i="6"/>
  <c r="M1020" i="6"/>
  <c r="T1019" i="6" a="1"/>
  <c r="T1019" i="6" s="1"/>
  <c r="S1019" i="6" a="1"/>
  <c r="S1019" i="6" s="1"/>
  <c r="R1019" i="6"/>
  <c r="Q1019" i="6"/>
  <c r="P1019" i="6"/>
  <c r="O1019" i="6"/>
  <c r="N1019" i="6"/>
  <c r="M1019" i="6"/>
  <c r="T1018" i="6" a="1"/>
  <c r="T1018" i="6" s="1"/>
  <c r="S1018" i="6" a="1"/>
  <c r="S1018" i="6" s="1"/>
  <c r="R1018" i="6"/>
  <c r="Q1018" i="6"/>
  <c r="P1018" i="6"/>
  <c r="O1018" i="6"/>
  <c r="N1018" i="6"/>
  <c r="M1018" i="6"/>
  <c r="T1017" i="6" a="1"/>
  <c r="T1017" i="6" s="1"/>
  <c r="S1017" i="6" a="1"/>
  <c r="S1017" i="6" s="1"/>
  <c r="R1017" i="6"/>
  <c r="Q1017" i="6"/>
  <c r="P1017" i="6"/>
  <c r="O1017" i="6"/>
  <c r="N1017" i="6"/>
  <c r="M1017" i="6"/>
  <c r="T1016" i="6" a="1"/>
  <c r="T1016" i="6" s="1"/>
  <c r="S1016" i="6" a="1"/>
  <c r="S1016" i="6" s="1"/>
  <c r="R1016" i="6"/>
  <c r="Q1016" i="6"/>
  <c r="P1016" i="6"/>
  <c r="O1016" i="6"/>
  <c r="N1016" i="6"/>
  <c r="M1016" i="6"/>
  <c r="T1015" i="6" a="1"/>
  <c r="T1015" i="6" s="1"/>
  <c r="S1015" i="6" a="1"/>
  <c r="S1015" i="6" s="1"/>
  <c r="R1015" i="6"/>
  <c r="Q1015" i="6"/>
  <c r="P1015" i="6"/>
  <c r="O1015" i="6"/>
  <c r="N1015" i="6"/>
  <c r="M1015" i="6"/>
  <c r="T1014" i="6" a="1"/>
  <c r="T1014" i="6" s="1"/>
  <c r="S1014" i="6" a="1"/>
  <c r="S1014" i="6" s="1"/>
  <c r="R1014" i="6"/>
  <c r="Q1014" i="6"/>
  <c r="P1014" i="6"/>
  <c r="O1014" i="6"/>
  <c r="N1014" i="6"/>
  <c r="M1014" i="6"/>
  <c r="T1013" i="6" a="1"/>
  <c r="T1013" i="6" s="1"/>
  <c r="S1013" i="6" a="1"/>
  <c r="S1013" i="6" s="1"/>
  <c r="R1013" i="6"/>
  <c r="Q1013" i="6"/>
  <c r="P1013" i="6"/>
  <c r="O1013" i="6"/>
  <c r="N1013" i="6"/>
  <c r="M1013" i="6"/>
  <c r="T1012" i="6" a="1"/>
  <c r="T1012" i="6" s="1"/>
  <c r="S1012" i="6" a="1"/>
  <c r="S1012" i="6" s="1"/>
  <c r="R1012" i="6"/>
  <c r="Q1012" i="6"/>
  <c r="P1012" i="6"/>
  <c r="O1012" i="6"/>
  <c r="N1012" i="6"/>
  <c r="M1012" i="6"/>
  <c r="T1011" i="6" a="1"/>
  <c r="T1011" i="6" s="1"/>
  <c r="S1011" i="6" a="1"/>
  <c r="S1011" i="6" s="1"/>
  <c r="R1011" i="6"/>
  <c r="Q1011" i="6"/>
  <c r="P1011" i="6"/>
  <c r="O1011" i="6"/>
  <c r="N1011" i="6"/>
  <c r="M1011" i="6"/>
  <c r="T1010" i="6" a="1"/>
  <c r="T1010" i="6" s="1"/>
  <c r="S1010" i="6" a="1"/>
  <c r="S1010" i="6" s="1"/>
  <c r="R1010" i="6"/>
  <c r="Q1010" i="6"/>
  <c r="P1010" i="6"/>
  <c r="O1010" i="6"/>
  <c r="N1010" i="6"/>
  <c r="M1010" i="6"/>
  <c r="T1009" i="6" a="1"/>
  <c r="T1009" i="6" s="1"/>
  <c r="S1009" i="6" a="1"/>
  <c r="S1009" i="6" s="1"/>
  <c r="R1009" i="6"/>
  <c r="Q1009" i="6"/>
  <c r="P1009" i="6"/>
  <c r="O1009" i="6"/>
  <c r="N1009" i="6"/>
  <c r="M1009" i="6"/>
  <c r="T1008" i="6" a="1"/>
  <c r="T1008" i="6" s="1"/>
  <c r="S1008" i="6" a="1"/>
  <c r="S1008" i="6" s="1"/>
  <c r="R1008" i="6"/>
  <c r="Q1008" i="6"/>
  <c r="P1008" i="6"/>
  <c r="O1008" i="6"/>
  <c r="N1008" i="6"/>
  <c r="M1008" i="6"/>
  <c r="T1007" i="6" a="1"/>
  <c r="T1007" i="6" s="1"/>
  <c r="S1007" i="6" a="1"/>
  <c r="S1007" i="6" s="1"/>
  <c r="R1007" i="6"/>
  <c r="Q1007" i="6"/>
  <c r="P1007" i="6"/>
  <c r="O1007" i="6"/>
  <c r="N1007" i="6"/>
  <c r="M1007" i="6"/>
  <c r="T1006" i="6" a="1"/>
  <c r="T1006" i="6" s="1"/>
  <c r="S1006" i="6" a="1"/>
  <c r="S1006" i="6" s="1"/>
  <c r="R1006" i="6"/>
  <c r="Q1006" i="6"/>
  <c r="P1006" i="6"/>
  <c r="O1006" i="6"/>
  <c r="N1006" i="6"/>
  <c r="M1006" i="6"/>
  <c r="T1005" i="6" a="1"/>
  <c r="T1005" i="6" s="1"/>
  <c r="S1005" i="6" a="1"/>
  <c r="S1005" i="6" s="1"/>
  <c r="R1005" i="6"/>
  <c r="Q1005" i="6"/>
  <c r="P1005" i="6"/>
  <c r="O1005" i="6"/>
  <c r="N1005" i="6"/>
  <c r="M1005" i="6"/>
  <c r="T1004" i="6" a="1"/>
  <c r="T1004" i="6" s="1"/>
  <c r="S1004" i="6" a="1"/>
  <c r="S1004" i="6" s="1"/>
  <c r="R1004" i="6"/>
  <c r="Q1004" i="6"/>
  <c r="P1004" i="6"/>
  <c r="O1004" i="6"/>
  <c r="N1004" i="6"/>
  <c r="M1004" i="6"/>
  <c r="T1003" i="6" a="1"/>
  <c r="T1003" i="6" s="1"/>
  <c r="S1003" i="6" a="1"/>
  <c r="S1003" i="6" s="1"/>
  <c r="R1003" i="6"/>
  <c r="Q1003" i="6"/>
  <c r="P1003" i="6"/>
  <c r="O1003" i="6"/>
  <c r="N1003" i="6"/>
  <c r="M1003" i="6"/>
  <c r="T1002" i="6" a="1"/>
  <c r="T1002" i="6" s="1"/>
  <c r="S1002" i="6" a="1"/>
  <c r="S1002" i="6" s="1"/>
  <c r="R1002" i="6"/>
  <c r="Q1002" i="6"/>
  <c r="P1002" i="6"/>
  <c r="O1002" i="6"/>
  <c r="N1002" i="6"/>
  <c r="M1002" i="6"/>
  <c r="T1001" i="6" a="1"/>
  <c r="T1001" i="6" s="1"/>
  <c r="S1001" i="6" a="1"/>
  <c r="S1001" i="6" s="1"/>
  <c r="R1001" i="6"/>
  <c r="Q1001" i="6"/>
  <c r="P1001" i="6"/>
  <c r="O1001" i="6"/>
  <c r="N1001" i="6"/>
  <c r="M1001" i="6"/>
  <c r="T1000" i="6" a="1"/>
  <c r="T1000" i="6" s="1"/>
  <c r="S1000" i="6" a="1"/>
  <c r="S1000" i="6" s="1"/>
  <c r="R1000" i="6"/>
  <c r="Q1000" i="6"/>
  <c r="P1000" i="6"/>
  <c r="O1000" i="6"/>
  <c r="N1000" i="6"/>
  <c r="M1000" i="6"/>
  <c r="T999" i="6" a="1"/>
  <c r="T999" i="6" s="1"/>
  <c r="S999" i="6" a="1"/>
  <c r="S999" i="6" s="1"/>
  <c r="R999" i="6"/>
  <c r="Q999" i="6"/>
  <c r="P999" i="6"/>
  <c r="O999" i="6"/>
  <c r="N999" i="6"/>
  <c r="M999" i="6"/>
  <c r="T998" i="6" a="1"/>
  <c r="T998" i="6" s="1"/>
  <c r="S998" i="6" a="1"/>
  <c r="S998" i="6" s="1"/>
  <c r="R998" i="6"/>
  <c r="Q998" i="6"/>
  <c r="P998" i="6"/>
  <c r="O998" i="6"/>
  <c r="N998" i="6"/>
  <c r="M998" i="6"/>
  <c r="T997" i="6" a="1"/>
  <c r="T997" i="6" s="1"/>
  <c r="S997" i="6" a="1"/>
  <c r="S997" i="6" s="1"/>
  <c r="R997" i="6"/>
  <c r="Q997" i="6"/>
  <c r="P997" i="6"/>
  <c r="O997" i="6"/>
  <c r="N997" i="6"/>
  <c r="M997" i="6"/>
  <c r="T996" i="6" a="1"/>
  <c r="T996" i="6" s="1"/>
  <c r="S996" i="6" a="1"/>
  <c r="S996" i="6" s="1"/>
  <c r="R996" i="6"/>
  <c r="Q996" i="6"/>
  <c r="P996" i="6"/>
  <c r="O996" i="6"/>
  <c r="N996" i="6"/>
  <c r="M996" i="6"/>
  <c r="T995" i="6" a="1"/>
  <c r="T995" i="6" s="1"/>
  <c r="S995" i="6" a="1"/>
  <c r="S995" i="6" s="1"/>
  <c r="R995" i="6"/>
  <c r="Q995" i="6"/>
  <c r="P995" i="6"/>
  <c r="O995" i="6"/>
  <c r="N995" i="6"/>
  <c r="M995" i="6"/>
  <c r="T994" i="6" a="1"/>
  <c r="T994" i="6" s="1"/>
  <c r="S994" i="6" a="1"/>
  <c r="S994" i="6" s="1"/>
  <c r="R994" i="6"/>
  <c r="Q994" i="6"/>
  <c r="P994" i="6"/>
  <c r="O994" i="6"/>
  <c r="N994" i="6"/>
  <c r="M994" i="6"/>
  <c r="T993" i="6" a="1"/>
  <c r="T993" i="6" s="1"/>
  <c r="S993" i="6" a="1"/>
  <c r="S993" i="6" s="1"/>
  <c r="R993" i="6"/>
  <c r="Q993" i="6"/>
  <c r="P993" i="6"/>
  <c r="O993" i="6"/>
  <c r="N993" i="6"/>
  <c r="M993" i="6"/>
  <c r="T992" i="6" a="1"/>
  <c r="T992" i="6" s="1"/>
  <c r="S992" i="6" a="1"/>
  <c r="S992" i="6" s="1"/>
  <c r="R992" i="6"/>
  <c r="Q992" i="6"/>
  <c r="P992" i="6"/>
  <c r="O992" i="6"/>
  <c r="N992" i="6"/>
  <c r="M992" i="6"/>
  <c r="T991" i="6" a="1"/>
  <c r="T991" i="6" s="1"/>
  <c r="S991" i="6" a="1"/>
  <c r="S991" i="6" s="1"/>
  <c r="R991" i="6"/>
  <c r="Q991" i="6"/>
  <c r="P991" i="6"/>
  <c r="O991" i="6"/>
  <c r="N991" i="6"/>
  <c r="M991" i="6"/>
  <c r="T990" i="6" a="1"/>
  <c r="T990" i="6" s="1"/>
  <c r="S990" i="6" a="1"/>
  <c r="S990" i="6" s="1"/>
  <c r="R990" i="6"/>
  <c r="Q990" i="6"/>
  <c r="P990" i="6"/>
  <c r="O990" i="6"/>
  <c r="N990" i="6"/>
  <c r="M990" i="6"/>
  <c r="T989" i="6" a="1"/>
  <c r="T989" i="6" s="1"/>
  <c r="S989" i="6" a="1"/>
  <c r="S989" i="6" s="1"/>
  <c r="R989" i="6"/>
  <c r="Q989" i="6"/>
  <c r="P989" i="6"/>
  <c r="O989" i="6"/>
  <c r="N989" i="6"/>
  <c r="M989" i="6"/>
  <c r="T988" i="6" a="1"/>
  <c r="T988" i="6" s="1"/>
  <c r="S988" i="6" a="1"/>
  <c r="S988" i="6" s="1"/>
  <c r="R988" i="6"/>
  <c r="Q988" i="6"/>
  <c r="P988" i="6"/>
  <c r="O988" i="6"/>
  <c r="N988" i="6"/>
  <c r="M988" i="6"/>
  <c r="T987" i="6" a="1"/>
  <c r="T987" i="6" s="1"/>
  <c r="S987" i="6" a="1"/>
  <c r="S987" i="6" s="1"/>
  <c r="R987" i="6"/>
  <c r="Q987" i="6"/>
  <c r="P987" i="6"/>
  <c r="O987" i="6"/>
  <c r="N987" i="6"/>
  <c r="M987" i="6"/>
  <c r="T986" i="6" a="1"/>
  <c r="T986" i="6" s="1"/>
  <c r="S986" i="6" a="1"/>
  <c r="S986" i="6" s="1"/>
  <c r="R986" i="6"/>
  <c r="Q986" i="6"/>
  <c r="P986" i="6"/>
  <c r="O986" i="6"/>
  <c r="N986" i="6"/>
  <c r="M986" i="6"/>
  <c r="T985" i="6" a="1"/>
  <c r="T985" i="6" s="1"/>
  <c r="S985" i="6" a="1"/>
  <c r="S985" i="6" s="1"/>
  <c r="R985" i="6"/>
  <c r="Q985" i="6"/>
  <c r="P985" i="6"/>
  <c r="O985" i="6"/>
  <c r="N985" i="6"/>
  <c r="M985" i="6"/>
  <c r="T984" i="6" a="1"/>
  <c r="T984" i="6" s="1"/>
  <c r="S984" i="6" a="1"/>
  <c r="S984" i="6" s="1"/>
  <c r="R984" i="6"/>
  <c r="Q984" i="6"/>
  <c r="P984" i="6"/>
  <c r="O984" i="6"/>
  <c r="N984" i="6"/>
  <c r="M984" i="6"/>
  <c r="T983" i="6" a="1"/>
  <c r="T983" i="6" s="1"/>
  <c r="S983" i="6" a="1"/>
  <c r="S983" i="6" s="1"/>
  <c r="R983" i="6"/>
  <c r="Q983" i="6"/>
  <c r="P983" i="6"/>
  <c r="O983" i="6"/>
  <c r="N983" i="6"/>
  <c r="M983" i="6"/>
  <c r="T982" i="6" a="1"/>
  <c r="T982" i="6" s="1"/>
  <c r="S982" i="6" a="1"/>
  <c r="S982" i="6" s="1"/>
  <c r="R982" i="6"/>
  <c r="Q982" i="6"/>
  <c r="P982" i="6"/>
  <c r="O982" i="6"/>
  <c r="N982" i="6"/>
  <c r="M982" i="6"/>
  <c r="T981" i="6" a="1"/>
  <c r="T981" i="6" s="1"/>
  <c r="S981" i="6" a="1"/>
  <c r="S981" i="6" s="1"/>
  <c r="R981" i="6"/>
  <c r="Q981" i="6"/>
  <c r="P981" i="6"/>
  <c r="O981" i="6"/>
  <c r="N981" i="6"/>
  <c r="M981" i="6"/>
  <c r="T980" i="6" a="1"/>
  <c r="T980" i="6" s="1"/>
  <c r="S980" i="6" a="1"/>
  <c r="S980" i="6" s="1"/>
  <c r="R980" i="6"/>
  <c r="Q980" i="6"/>
  <c r="P980" i="6"/>
  <c r="O980" i="6"/>
  <c r="N980" i="6"/>
  <c r="M980" i="6"/>
  <c r="T979" i="6" a="1"/>
  <c r="T979" i="6" s="1"/>
  <c r="S979" i="6" a="1"/>
  <c r="S979" i="6" s="1"/>
  <c r="R979" i="6"/>
  <c r="Q979" i="6"/>
  <c r="P979" i="6"/>
  <c r="O979" i="6"/>
  <c r="N979" i="6"/>
  <c r="M979" i="6"/>
  <c r="T978" i="6" a="1"/>
  <c r="T978" i="6" s="1"/>
  <c r="S978" i="6" a="1"/>
  <c r="S978" i="6" s="1"/>
  <c r="R978" i="6"/>
  <c r="Q978" i="6"/>
  <c r="P978" i="6"/>
  <c r="O978" i="6"/>
  <c r="N978" i="6"/>
  <c r="M978" i="6"/>
  <c r="T977" i="6" a="1"/>
  <c r="T977" i="6" s="1"/>
  <c r="S977" i="6" a="1"/>
  <c r="S977" i="6" s="1"/>
  <c r="R977" i="6"/>
  <c r="Q977" i="6"/>
  <c r="P977" i="6"/>
  <c r="O977" i="6"/>
  <c r="N977" i="6"/>
  <c r="M977" i="6"/>
  <c r="T976" i="6" a="1"/>
  <c r="T976" i="6" s="1"/>
  <c r="S976" i="6" a="1"/>
  <c r="S976" i="6" s="1"/>
  <c r="R976" i="6"/>
  <c r="Q976" i="6"/>
  <c r="P976" i="6"/>
  <c r="O976" i="6"/>
  <c r="N976" i="6"/>
  <c r="M976" i="6"/>
  <c r="T975" i="6" a="1"/>
  <c r="T975" i="6" s="1"/>
  <c r="S975" i="6" a="1"/>
  <c r="S975" i="6" s="1"/>
  <c r="R975" i="6"/>
  <c r="Q975" i="6"/>
  <c r="P975" i="6"/>
  <c r="O975" i="6"/>
  <c r="N975" i="6"/>
  <c r="M975" i="6"/>
  <c r="T974" i="6" a="1"/>
  <c r="T974" i="6" s="1"/>
  <c r="S974" i="6" a="1"/>
  <c r="S974" i="6" s="1"/>
  <c r="R974" i="6"/>
  <c r="Q974" i="6"/>
  <c r="P974" i="6"/>
  <c r="O974" i="6"/>
  <c r="N974" i="6"/>
  <c r="M974" i="6"/>
  <c r="T973" i="6" a="1"/>
  <c r="T973" i="6" s="1"/>
  <c r="S973" i="6" a="1"/>
  <c r="S973" i="6" s="1"/>
  <c r="R973" i="6"/>
  <c r="Q973" i="6"/>
  <c r="P973" i="6"/>
  <c r="O973" i="6"/>
  <c r="N973" i="6"/>
  <c r="M973" i="6"/>
  <c r="T972" i="6" a="1"/>
  <c r="T972" i="6" s="1"/>
  <c r="S972" i="6" a="1"/>
  <c r="S972" i="6" s="1"/>
  <c r="R972" i="6"/>
  <c r="Q972" i="6"/>
  <c r="P972" i="6"/>
  <c r="O972" i="6"/>
  <c r="N972" i="6"/>
  <c r="M972" i="6"/>
  <c r="T971" i="6" a="1"/>
  <c r="T971" i="6" s="1"/>
  <c r="S971" i="6" a="1"/>
  <c r="S971" i="6" s="1"/>
  <c r="R971" i="6"/>
  <c r="Q971" i="6"/>
  <c r="P971" i="6"/>
  <c r="O971" i="6"/>
  <c r="N971" i="6"/>
  <c r="M971" i="6"/>
  <c r="T970" i="6" a="1"/>
  <c r="T970" i="6" s="1"/>
  <c r="S970" i="6" a="1"/>
  <c r="S970" i="6" s="1"/>
  <c r="R970" i="6"/>
  <c r="Q970" i="6"/>
  <c r="P970" i="6"/>
  <c r="O970" i="6"/>
  <c r="N970" i="6"/>
  <c r="M970" i="6"/>
  <c r="T969" i="6" a="1"/>
  <c r="T969" i="6" s="1"/>
  <c r="S969" i="6" a="1"/>
  <c r="S969" i="6" s="1"/>
  <c r="R969" i="6"/>
  <c r="Q969" i="6"/>
  <c r="P969" i="6"/>
  <c r="O969" i="6"/>
  <c r="N969" i="6"/>
  <c r="M969" i="6"/>
  <c r="T968" i="6" a="1"/>
  <c r="T968" i="6" s="1"/>
  <c r="S968" i="6" a="1"/>
  <c r="S968" i="6" s="1"/>
  <c r="R968" i="6"/>
  <c r="Q968" i="6"/>
  <c r="P968" i="6"/>
  <c r="O968" i="6"/>
  <c r="N968" i="6"/>
  <c r="M968" i="6"/>
  <c r="T967" i="6" a="1"/>
  <c r="T967" i="6" s="1"/>
  <c r="S967" i="6" a="1"/>
  <c r="S967" i="6" s="1"/>
  <c r="R967" i="6"/>
  <c r="Q967" i="6"/>
  <c r="P967" i="6"/>
  <c r="O967" i="6"/>
  <c r="N967" i="6"/>
  <c r="M967" i="6"/>
  <c r="T966" i="6" a="1"/>
  <c r="T966" i="6" s="1"/>
  <c r="S966" i="6" a="1"/>
  <c r="S966" i="6" s="1"/>
  <c r="R966" i="6"/>
  <c r="Q966" i="6"/>
  <c r="P966" i="6"/>
  <c r="O966" i="6"/>
  <c r="N966" i="6"/>
  <c r="M966" i="6"/>
  <c r="T965" i="6" a="1"/>
  <c r="T965" i="6" s="1"/>
  <c r="S965" i="6" a="1"/>
  <c r="S965" i="6" s="1"/>
  <c r="R965" i="6"/>
  <c r="Q965" i="6"/>
  <c r="P965" i="6"/>
  <c r="O965" i="6"/>
  <c r="N965" i="6"/>
  <c r="M965" i="6"/>
  <c r="T964" i="6" a="1"/>
  <c r="T964" i="6" s="1"/>
  <c r="S964" i="6" a="1"/>
  <c r="S964" i="6" s="1"/>
  <c r="R964" i="6"/>
  <c r="Q964" i="6"/>
  <c r="P964" i="6"/>
  <c r="O964" i="6"/>
  <c r="N964" i="6"/>
  <c r="M964" i="6"/>
  <c r="T963" i="6" a="1"/>
  <c r="T963" i="6" s="1"/>
  <c r="S963" i="6" a="1"/>
  <c r="S963" i="6" s="1"/>
  <c r="R963" i="6"/>
  <c r="Q963" i="6"/>
  <c r="P963" i="6"/>
  <c r="O963" i="6"/>
  <c r="N963" i="6"/>
  <c r="M963" i="6"/>
  <c r="T962" i="6" a="1"/>
  <c r="T962" i="6" s="1"/>
  <c r="S962" i="6" a="1"/>
  <c r="S962" i="6" s="1"/>
  <c r="R962" i="6"/>
  <c r="Q962" i="6"/>
  <c r="P962" i="6"/>
  <c r="O962" i="6"/>
  <c r="N962" i="6"/>
  <c r="M962" i="6"/>
  <c r="T961" i="6" a="1"/>
  <c r="T961" i="6" s="1"/>
  <c r="S961" i="6" a="1"/>
  <c r="S961" i="6" s="1"/>
  <c r="R961" i="6"/>
  <c r="Q961" i="6"/>
  <c r="P961" i="6"/>
  <c r="O961" i="6"/>
  <c r="N961" i="6"/>
  <c r="M961" i="6"/>
  <c r="T960" i="6" a="1"/>
  <c r="T960" i="6" s="1"/>
  <c r="S960" i="6" a="1"/>
  <c r="S960" i="6" s="1"/>
  <c r="R960" i="6"/>
  <c r="Q960" i="6"/>
  <c r="P960" i="6"/>
  <c r="O960" i="6"/>
  <c r="N960" i="6"/>
  <c r="M960" i="6"/>
  <c r="T959" i="6" a="1"/>
  <c r="T959" i="6" s="1"/>
  <c r="S959" i="6" a="1"/>
  <c r="S959" i="6" s="1"/>
  <c r="R959" i="6"/>
  <c r="Q959" i="6"/>
  <c r="P959" i="6"/>
  <c r="O959" i="6"/>
  <c r="N959" i="6"/>
  <c r="M959" i="6"/>
  <c r="T958" i="6" a="1"/>
  <c r="T958" i="6" s="1"/>
  <c r="S958" i="6" a="1"/>
  <c r="S958" i="6" s="1"/>
  <c r="R958" i="6"/>
  <c r="Q958" i="6"/>
  <c r="P958" i="6"/>
  <c r="O958" i="6"/>
  <c r="N958" i="6"/>
  <c r="M958" i="6"/>
  <c r="T957" i="6" a="1"/>
  <c r="T957" i="6" s="1"/>
  <c r="S957" i="6" a="1"/>
  <c r="S957" i="6" s="1"/>
  <c r="R957" i="6"/>
  <c r="Q957" i="6"/>
  <c r="P957" i="6"/>
  <c r="O957" i="6"/>
  <c r="N957" i="6"/>
  <c r="M957" i="6"/>
  <c r="T956" i="6" a="1"/>
  <c r="T956" i="6" s="1"/>
  <c r="S956" i="6" a="1"/>
  <c r="S956" i="6" s="1"/>
  <c r="R956" i="6"/>
  <c r="Q956" i="6"/>
  <c r="P956" i="6"/>
  <c r="O956" i="6"/>
  <c r="N956" i="6"/>
  <c r="M956" i="6"/>
  <c r="T955" i="6" a="1"/>
  <c r="T955" i="6" s="1"/>
  <c r="S955" i="6" a="1"/>
  <c r="S955" i="6" s="1"/>
  <c r="R955" i="6"/>
  <c r="Q955" i="6"/>
  <c r="P955" i="6"/>
  <c r="O955" i="6"/>
  <c r="N955" i="6"/>
  <c r="M955" i="6"/>
  <c r="T954" i="6" a="1"/>
  <c r="T954" i="6" s="1"/>
  <c r="S954" i="6" a="1"/>
  <c r="S954" i="6" s="1"/>
  <c r="R954" i="6"/>
  <c r="Q954" i="6"/>
  <c r="P954" i="6"/>
  <c r="O954" i="6"/>
  <c r="N954" i="6"/>
  <c r="M954" i="6"/>
  <c r="T953" i="6" a="1"/>
  <c r="T953" i="6" s="1"/>
  <c r="S953" i="6" a="1"/>
  <c r="S953" i="6" s="1"/>
  <c r="R953" i="6"/>
  <c r="Q953" i="6"/>
  <c r="P953" i="6"/>
  <c r="O953" i="6"/>
  <c r="N953" i="6"/>
  <c r="M953" i="6"/>
  <c r="T952" i="6" a="1"/>
  <c r="T952" i="6" s="1"/>
  <c r="S952" i="6" a="1"/>
  <c r="S952" i="6" s="1"/>
  <c r="R952" i="6"/>
  <c r="Q952" i="6"/>
  <c r="P952" i="6"/>
  <c r="O952" i="6"/>
  <c r="N952" i="6"/>
  <c r="M952" i="6"/>
  <c r="T951" i="6" a="1"/>
  <c r="T951" i="6" s="1"/>
  <c r="S951" i="6" a="1"/>
  <c r="S951" i="6" s="1"/>
  <c r="R951" i="6"/>
  <c r="Q951" i="6"/>
  <c r="P951" i="6"/>
  <c r="O951" i="6"/>
  <c r="N951" i="6"/>
  <c r="M951" i="6"/>
  <c r="T950" i="6" a="1"/>
  <c r="T950" i="6" s="1"/>
  <c r="S950" i="6" a="1"/>
  <c r="S950" i="6" s="1"/>
  <c r="R950" i="6"/>
  <c r="Q950" i="6"/>
  <c r="P950" i="6"/>
  <c r="O950" i="6"/>
  <c r="N950" i="6"/>
  <c r="M950" i="6"/>
  <c r="T949" i="6" a="1"/>
  <c r="T949" i="6" s="1"/>
  <c r="S949" i="6" a="1"/>
  <c r="S949" i="6" s="1"/>
  <c r="R949" i="6"/>
  <c r="Q949" i="6"/>
  <c r="P949" i="6"/>
  <c r="O949" i="6"/>
  <c r="N949" i="6"/>
  <c r="M949" i="6"/>
  <c r="T948" i="6" a="1"/>
  <c r="T948" i="6" s="1"/>
  <c r="S948" i="6" a="1"/>
  <c r="S948" i="6" s="1"/>
  <c r="R948" i="6"/>
  <c r="Q948" i="6"/>
  <c r="P948" i="6"/>
  <c r="O948" i="6"/>
  <c r="N948" i="6"/>
  <c r="M948" i="6"/>
  <c r="T947" i="6" a="1"/>
  <c r="T947" i="6" s="1"/>
  <c r="S947" i="6" a="1"/>
  <c r="S947" i="6" s="1"/>
  <c r="R947" i="6"/>
  <c r="Q947" i="6"/>
  <c r="P947" i="6"/>
  <c r="O947" i="6"/>
  <c r="N947" i="6"/>
  <c r="M947" i="6"/>
  <c r="T946" i="6" a="1"/>
  <c r="T946" i="6" s="1"/>
  <c r="S946" i="6" a="1"/>
  <c r="S946" i="6" s="1"/>
  <c r="R946" i="6"/>
  <c r="Q946" i="6"/>
  <c r="P946" i="6"/>
  <c r="O946" i="6"/>
  <c r="N946" i="6"/>
  <c r="M946" i="6"/>
  <c r="T945" i="6" a="1"/>
  <c r="T945" i="6" s="1"/>
  <c r="S945" i="6" a="1"/>
  <c r="S945" i="6" s="1"/>
  <c r="R945" i="6"/>
  <c r="Q945" i="6"/>
  <c r="P945" i="6"/>
  <c r="O945" i="6"/>
  <c r="N945" i="6"/>
  <c r="M945" i="6"/>
  <c r="T944" i="6" a="1"/>
  <c r="T944" i="6" s="1"/>
  <c r="S944" i="6" a="1"/>
  <c r="S944" i="6" s="1"/>
  <c r="R944" i="6"/>
  <c r="Q944" i="6"/>
  <c r="P944" i="6"/>
  <c r="O944" i="6"/>
  <c r="N944" i="6"/>
  <c r="M944" i="6"/>
  <c r="T943" i="6" a="1"/>
  <c r="T943" i="6" s="1"/>
  <c r="S943" i="6" a="1"/>
  <c r="S943" i="6" s="1"/>
  <c r="R943" i="6"/>
  <c r="Q943" i="6"/>
  <c r="P943" i="6"/>
  <c r="O943" i="6"/>
  <c r="N943" i="6"/>
  <c r="M943" i="6"/>
  <c r="T942" i="6" a="1"/>
  <c r="T942" i="6" s="1"/>
  <c r="S942" i="6" a="1"/>
  <c r="S942" i="6" s="1"/>
  <c r="R942" i="6"/>
  <c r="Q942" i="6"/>
  <c r="P942" i="6"/>
  <c r="O942" i="6"/>
  <c r="N942" i="6"/>
  <c r="M942" i="6"/>
  <c r="T941" i="6" a="1"/>
  <c r="T941" i="6" s="1"/>
  <c r="S941" i="6" a="1"/>
  <c r="S941" i="6" s="1"/>
  <c r="R941" i="6"/>
  <c r="Q941" i="6"/>
  <c r="P941" i="6"/>
  <c r="O941" i="6"/>
  <c r="N941" i="6"/>
  <c r="M941" i="6"/>
  <c r="T940" i="6" a="1"/>
  <c r="T940" i="6" s="1"/>
  <c r="S940" i="6" a="1"/>
  <c r="S940" i="6" s="1"/>
  <c r="R940" i="6"/>
  <c r="Q940" i="6"/>
  <c r="P940" i="6"/>
  <c r="O940" i="6"/>
  <c r="N940" i="6"/>
  <c r="M940" i="6"/>
  <c r="T939" i="6" a="1"/>
  <c r="T939" i="6" s="1"/>
  <c r="S939" i="6" a="1"/>
  <c r="S939" i="6" s="1"/>
  <c r="R939" i="6"/>
  <c r="Q939" i="6"/>
  <c r="P939" i="6"/>
  <c r="O939" i="6"/>
  <c r="N939" i="6"/>
  <c r="M939" i="6"/>
  <c r="T938" i="6" a="1"/>
  <c r="T938" i="6" s="1"/>
  <c r="S938" i="6" a="1"/>
  <c r="S938" i="6" s="1"/>
  <c r="R938" i="6"/>
  <c r="Q938" i="6"/>
  <c r="P938" i="6"/>
  <c r="O938" i="6"/>
  <c r="N938" i="6"/>
  <c r="M938" i="6"/>
  <c r="T937" i="6" a="1"/>
  <c r="T937" i="6" s="1"/>
  <c r="S937" i="6" a="1"/>
  <c r="S937" i="6" s="1"/>
  <c r="R937" i="6"/>
  <c r="Q937" i="6"/>
  <c r="P937" i="6"/>
  <c r="O937" i="6"/>
  <c r="N937" i="6"/>
  <c r="M937" i="6"/>
  <c r="T936" i="6" a="1"/>
  <c r="T936" i="6" s="1"/>
  <c r="S936" i="6" a="1"/>
  <c r="S936" i="6" s="1"/>
  <c r="R936" i="6"/>
  <c r="Q936" i="6"/>
  <c r="P936" i="6"/>
  <c r="O936" i="6"/>
  <c r="N936" i="6"/>
  <c r="M936" i="6"/>
  <c r="T935" i="6" a="1"/>
  <c r="T935" i="6" s="1"/>
  <c r="S935" i="6" a="1"/>
  <c r="S935" i="6" s="1"/>
  <c r="R935" i="6"/>
  <c r="Q935" i="6"/>
  <c r="P935" i="6"/>
  <c r="O935" i="6"/>
  <c r="N935" i="6"/>
  <c r="M935" i="6"/>
  <c r="T934" i="6" a="1"/>
  <c r="T934" i="6" s="1"/>
  <c r="S934" i="6" a="1"/>
  <c r="S934" i="6" s="1"/>
  <c r="R934" i="6"/>
  <c r="Q934" i="6"/>
  <c r="P934" i="6"/>
  <c r="O934" i="6"/>
  <c r="N934" i="6"/>
  <c r="M934" i="6"/>
  <c r="T933" i="6" a="1"/>
  <c r="T933" i="6" s="1"/>
  <c r="S933" i="6" a="1"/>
  <c r="S933" i="6" s="1"/>
  <c r="R933" i="6"/>
  <c r="Q933" i="6"/>
  <c r="P933" i="6"/>
  <c r="O933" i="6"/>
  <c r="N933" i="6"/>
  <c r="M933" i="6"/>
  <c r="T932" i="6" a="1"/>
  <c r="T932" i="6" s="1"/>
  <c r="S932" i="6" a="1"/>
  <c r="S932" i="6" s="1"/>
  <c r="R932" i="6"/>
  <c r="Q932" i="6"/>
  <c r="P932" i="6"/>
  <c r="O932" i="6"/>
  <c r="N932" i="6"/>
  <c r="M932" i="6"/>
  <c r="T931" i="6" a="1"/>
  <c r="T931" i="6" s="1"/>
  <c r="S931" i="6" a="1"/>
  <c r="S931" i="6" s="1"/>
  <c r="R931" i="6"/>
  <c r="Q931" i="6"/>
  <c r="P931" i="6"/>
  <c r="O931" i="6"/>
  <c r="N931" i="6"/>
  <c r="M931" i="6"/>
  <c r="T930" i="6" a="1"/>
  <c r="T930" i="6" s="1"/>
  <c r="S930" i="6" a="1"/>
  <c r="S930" i="6" s="1"/>
  <c r="R930" i="6"/>
  <c r="Q930" i="6"/>
  <c r="P930" i="6"/>
  <c r="O930" i="6"/>
  <c r="N930" i="6"/>
  <c r="M930" i="6"/>
  <c r="T929" i="6" a="1"/>
  <c r="T929" i="6" s="1"/>
  <c r="S929" i="6" a="1"/>
  <c r="S929" i="6" s="1"/>
  <c r="R929" i="6"/>
  <c r="Q929" i="6"/>
  <c r="P929" i="6"/>
  <c r="O929" i="6"/>
  <c r="N929" i="6"/>
  <c r="M929" i="6"/>
  <c r="T928" i="6" a="1"/>
  <c r="T928" i="6" s="1"/>
  <c r="S928" i="6" a="1"/>
  <c r="S928" i="6" s="1"/>
  <c r="R928" i="6"/>
  <c r="Q928" i="6"/>
  <c r="P928" i="6"/>
  <c r="O928" i="6"/>
  <c r="N928" i="6"/>
  <c r="M928" i="6"/>
  <c r="T927" i="6" a="1"/>
  <c r="T927" i="6" s="1"/>
  <c r="S927" i="6" a="1"/>
  <c r="S927" i="6" s="1"/>
  <c r="R927" i="6"/>
  <c r="Q927" i="6"/>
  <c r="P927" i="6"/>
  <c r="O927" i="6"/>
  <c r="N927" i="6"/>
  <c r="M927" i="6"/>
  <c r="T926" i="6" a="1"/>
  <c r="T926" i="6" s="1"/>
  <c r="S926" i="6" a="1"/>
  <c r="S926" i="6" s="1"/>
  <c r="R926" i="6"/>
  <c r="Q926" i="6"/>
  <c r="P926" i="6"/>
  <c r="O926" i="6"/>
  <c r="N926" i="6"/>
  <c r="M926" i="6"/>
  <c r="T925" i="6" a="1"/>
  <c r="T925" i="6" s="1"/>
  <c r="S925" i="6" a="1"/>
  <c r="S925" i="6" s="1"/>
  <c r="R925" i="6"/>
  <c r="Q925" i="6"/>
  <c r="P925" i="6"/>
  <c r="O925" i="6"/>
  <c r="N925" i="6"/>
  <c r="M925" i="6"/>
  <c r="T924" i="6" a="1"/>
  <c r="T924" i="6" s="1"/>
  <c r="S924" i="6" a="1"/>
  <c r="S924" i="6" s="1"/>
  <c r="R924" i="6"/>
  <c r="Q924" i="6"/>
  <c r="P924" i="6"/>
  <c r="O924" i="6"/>
  <c r="N924" i="6"/>
  <c r="M924" i="6"/>
  <c r="T923" i="6" a="1"/>
  <c r="T923" i="6" s="1"/>
  <c r="S923" i="6" a="1"/>
  <c r="S923" i="6" s="1"/>
  <c r="R923" i="6"/>
  <c r="Q923" i="6"/>
  <c r="P923" i="6"/>
  <c r="O923" i="6"/>
  <c r="N923" i="6"/>
  <c r="M923" i="6"/>
  <c r="T922" i="6" a="1"/>
  <c r="T922" i="6" s="1"/>
  <c r="S922" i="6" a="1"/>
  <c r="S922" i="6" s="1"/>
  <c r="R922" i="6"/>
  <c r="Q922" i="6"/>
  <c r="P922" i="6"/>
  <c r="O922" i="6"/>
  <c r="N922" i="6"/>
  <c r="M922" i="6"/>
  <c r="T921" i="6" a="1"/>
  <c r="T921" i="6" s="1"/>
  <c r="S921" i="6" a="1"/>
  <c r="S921" i="6" s="1"/>
  <c r="R921" i="6"/>
  <c r="Q921" i="6"/>
  <c r="P921" i="6"/>
  <c r="O921" i="6"/>
  <c r="N921" i="6"/>
  <c r="M921" i="6"/>
  <c r="T920" i="6" a="1"/>
  <c r="T920" i="6" s="1"/>
  <c r="S920" i="6" a="1"/>
  <c r="S920" i="6" s="1"/>
  <c r="R920" i="6"/>
  <c r="Q920" i="6"/>
  <c r="P920" i="6"/>
  <c r="O920" i="6"/>
  <c r="N920" i="6"/>
  <c r="M920" i="6"/>
  <c r="T919" i="6" a="1"/>
  <c r="T919" i="6" s="1"/>
  <c r="S919" i="6" a="1"/>
  <c r="S919" i="6" s="1"/>
  <c r="R919" i="6"/>
  <c r="Q919" i="6"/>
  <c r="P919" i="6"/>
  <c r="O919" i="6"/>
  <c r="N919" i="6"/>
  <c r="M919" i="6"/>
  <c r="T918" i="6" a="1"/>
  <c r="T918" i="6" s="1"/>
  <c r="S918" i="6" a="1"/>
  <c r="S918" i="6" s="1"/>
  <c r="R918" i="6"/>
  <c r="Q918" i="6"/>
  <c r="P918" i="6"/>
  <c r="O918" i="6"/>
  <c r="N918" i="6"/>
  <c r="M918" i="6"/>
  <c r="T917" i="6" a="1"/>
  <c r="T917" i="6" s="1"/>
  <c r="S917" i="6" a="1"/>
  <c r="S917" i="6" s="1"/>
  <c r="R917" i="6"/>
  <c r="Q917" i="6"/>
  <c r="P917" i="6"/>
  <c r="O917" i="6"/>
  <c r="N917" i="6"/>
  <c r="M917" i="6"/>
  <c r="T916" i="6" a="1"/>
  <c r="T916" i="6" s="1"/>
  <c r="S916" i="6" a="1"/>
  <c r="S916" i="6" s="1"/>
  <c r="R916" i="6"/>
  <c r="Q916" i="6"/>
  <c r="P916" i="6"/>
  <c r="O916" i="6"/>
  <c r="N916" i="6"/>
  <c r="M916" i="6"/>
  <c r="T915" i="6" a="1"/>
  <c r="T915" i="6" s="1"/>
  <c r="S915" i="6" a="1"/>
  <c r="S915" i="6" s="1"/>
  <c r="R915" i="6"/>
  <c r="Q915" i="6"/>
  <c r="P915" i="6"/>
  <c r="O915" i="6"/>
  <c r="N915" i="6"/>
  <c r="M915" i="6"/>
  <c r="T914" i="6" a="1"/>
  <c r="T914" i="6" s="1"/>
  <c r="S914" i="6" a="1"/>
  <c r="S914" i="6" s="1"/>
  <c r="R914" i="6"/>
  <c r="Q914" i="6"/>
  <c r="P914" i="6"/>
  <c r="O914" i="6"/>
  <c r="N914" i="6"/>
  <c r="M914" i="6"/>
  <c r="T913" i="6" a="1"/>
  <c r="T913" i="6" s="1"/>
  <c r="S913" i="6" a="1"/>
  <c r="S913" i="6" s="1"/>
  <c r="R913" i="6"/>
  <c r="Q913" i="6"/>
  <c r="P913" i="6"/>
  <c r="O913" i="6"/>
  <c r="N913" i="6"/>
  <c r="M913" i="6"/>
  <c r="T912" i="6" a="1"/>
  <c r="T912" i="6" s="1"/>
  <c r="S912" i="6" a="1"/>
  <c r="S912" i="6" s="1"/>
  <c r="R912" i="6"/>
  <c r="Q912" i="6"/>
  <c r="P912" i="6"/>
  <c r="O912" i="6"/>
  <c r="N912" i="6"/>
  <c r="M912" i="6"/>
  <c r="T911" i="6" a="1"/>
  <c r="T911" i="6" s="1"/>
  <c r="S911" i="6" a="1"/>
  <c r="S911" i="6" s="1"/>
  <c r="R911" i="6"/>
  <c r="Q911" i="6"/>
  <c r="P911" i="6"/>
  <c r="O911" i="6"/>
  <c r="N911" i="6"/>
  <c r="M911" i="6"/>
  <c r="T910" i="6" a="1"/>
  <c r="T910" i="6" s="1"/>
  <c r="S910" i="6" a="1"/>
  <c r="S910" i="6" s="1"/>
  <c r="R910" i="6"/>
  <c r="Q910" i="6"/>
  <c r="P910" i="6"/>
  <c r="O910" i="6"/>
  <c r="N910" i="6"/>
  <c r="M910" i="6"/>
  <c r="T909" i="6" a="1"/>
  <c r="T909" i="6" s="1"/>
  <c r="S909" i="6" a="1"/>
  <c r="S909" i="6" s="1"/>
  <c r="R909" i="6"/>
  <c r="Q909" i="6"/>
  <c r="P909" i="6"/>
  <c r="O909" i="6"/>
  <c r="N909" i="6"/>
  <c r="M909" i="6"/>
  <c r="T908" i="6" a="1"/>
  <c r="T908" i="6" s="1"/>
  <c r="S908" i="6" a="1"/>
  <c r="S908" i="6" s="1"/>
  <c r="R908" i="6"/>
  <c r="Q908" i="6"/>
  <c r="P908" i="6"/>
  <c r="O908" i="6"/>
  <c r="N908" i="6"/>
  <c r="M908" i="6"/>
  <c r="T907" i="6" a="1"/>
  <c r="T907" i="6" s="1"/>
  <c r="S907" i="6" a="1"/>
  <c r="S907" i="6" s="1"/>
  <c r="R907" i="6"/>
  <c r="Q907" i="6"/>
  <c r="P907" i="6"/>
  <c r="O907" i="6"/>
  <c r="N907" i="6"/>
  <c r="M907" i="6"/>
  <c r="T906" i="6" a="1"/>
  <c r="T906" i="6" s="1"/>
  <c r="S906" i="6" a="1"/>
  <c r="S906" i="6" s="1"/>
  <c r="R906" i="6"/>
  <c r="Q906" i="6"/>
  <c r="P906" i="6"/>
  <c r="O906" i="6"/>
  <c r="N906" i="6"/>
  <c r="M906" i="6"/>
  <c r="T905" i="6" a="1"/>
  <c r="T905" i="6" s="1"/>
  <c r="S905" i="6" a="1"/>
  <c r="S905" i="6" s="1"/>
  <c r="R905" i="6"/>
  <c r="Q905" i="6"/>
  <c r="P905" i="6"/>
  <c r="O905" i="6"/>
  <c r="N905" i="6"/>
  <c r="M905" i="6"/>
  <c r="T904" i="6" a="1"/>
  <c r="T904" i="6" s="1"/>
  <c r="S904" i="6" a="1"/>
  <c r="S904" i="6" s="1"/>
  <c r="R904" i="6"/>
  <c r="Q904" i="6"/>
  <c r="P904" i="6"/>
  <c r="O904" i="6"/>
  <c r="N904" i="6"/>
  <c r="M904" i="6"/>
  <c r="T903" i="6" a="1"/>
  <c r="T903" i="6" s="1"/>
  <c r="S903" i="6" a="1"/>
  <c r="S903" i="6" s="1"/>
  <c r="R903" i="6"/>
  <c r="Q903" i="6"/>
  <c r="P903" i="6"/>
  <c r="O903" i="6"/>
  <c r="N903" i="6"/>
  <c r="M903" i="6"/>
  <c r="T902" i="6" a="1"/>
  <c r="T902" i="6" s="1"/>
  <c r="S902" i="6" a="1"/>
  <c r="S902" i="6" s="1"/>
  <c r="R902" i="6"/>
  <c r="Q902" i="6"/>
  <c r="P902" i="6"/>
  <c r="O902" i="6"/>
  <c r="N902" i="6"/>
  <c r="M902" i="6"/>
  <c r="T901" i="6" a="1"/>
  <c r="T901" i="6" s="1"/>
  <c r="S901" i="6" a="1"/>
  <c r="S901" i="6" s="1"/>
  <c r="R901" i="6"/>
  <c r="Q901" i="6"/>
  <c r="P901" i="6"/>
  <c r="O901" i="6"/>
  <c r="N901" i="6"/>
  <c r="M901" i="6"/>
  <c r="T900" i="6" a="1"/>
  <c r="T900" i="6" s="1"/>
  <c r="S900" i="6" a="1"/>
  <c r="S900" i="6" s="1"/>
  <c r="R900" i="6"/>
  <c r="Q900" i="6"/>
  <c r="P900" i="6"/>
  <c r="O900" i="6"/>
  <c r="N900" i="6"/>
  <c r="M900" i="6"/>
  <c r="T899" i="6" a="1"/>
  <c r="T899" i="6" s="1"/>
  <c r="S899" i="6" a="1"/>
  <c r="S899" i="6" s="1"/>
  <c r="R899" i="6"/>
  <c r="Q899" i="6"/>
  <c r="P899" i="6"/>
  <c r="O899" i="6"/>
  <c r="N899" i="6"/>
  <c r="M899" i="6"/>
  <c r="T898" i="6" a="1"/>
  <c r="T898" i="6" s="1"/>
  <c r="S898" i="6" a="1"/>
  <c r="S898" i="6" s="1"/>
  <c r="R898" i="6"/>
  <c r="Q898" i="6"/>
  <c r="P898" i="6"/>
  <c r="O898" i="6"/>
  <c r="N898" i="6"/>
  <c r="M898" i="6"/>
  <c r="T897" i="6" a="1"/>
  <c r="T897" i="6" s="1"/>
  <c r="S897" i="6" a="1"/>
  <c r="S897" i="6" s="1"/>
  <c r="R897" i="6"/>
  <c r="Q897" i="6"/>
  <c r="P897" i="6"/>
  <c r="O897" i="6"/>
  <c r="N897" i="6"/>
  <c r="M897" i="6"/>
  <c r="T896" i="6" a="1"/>
  <c r="T896" i="6" s="1"/>
  <c r="S896" i="6" a="1"/>
  <c r="S896" i="6" s="1"/>
  <c r="R896" i="6"/>
  <c r="Q896" i="6"/>
  <c r="P896" i="6"/>
  <c r="O896" i="6"/>
  <c r="N896" i="6"/>
  <c r="M896" i="6"/>
  <c r="T895" i="6" a="1"/>
  <c r="T895" i="6" s="1"/>
  <c r="S895" i="6" a="1"/>
  <c r="S895" i="6" s="1"/>
  <c r="R895" i="6"/>
  <c r="Q895" i="6"/>
  <c r="P895" i="6"/>
  <c r="O895" i="6"/>
  <c r="N895" i="6"/>
  <c r="M895" i="6"/>
  <c r="T894" i="6" a="1"/>
  <c r="T894" i="6" s="1"/>
  <c r="S894" i="6" a="1"/>
  <c r="S894" i="6" s="1"/>
  <c r="R894" i="6"/>
  <c r="Q894" i="6"/>
  <c r="P894" i="6"/>
  <c r="O894" i="6"/>
  <c r="N894" i="6"/>
  <c r="M894" i="6"/>
  <c r="T893" i="6" a="1"/>
  <c r="T893" i="6" s="1"/>
  <c r="S893" i="6" a="1"/>
  <c r="S893" i="6" s="1"/>
  <c r="R893" i="6"/>
  <c r="Q893" i="6"/>
  <c r="P893" i="6"/>
  <c r="O893" i="6"/>
  <c r="N893" i="6"/>
  <c r="M893" i="6"/>
  <c r="T892" i="6" a="1"/>
  <c r="T892" i="6" s="1"/>
  <c r="S892" i="6" a="1"/>
  <c r="S892" i="6" s="1"/>
  <c r="R892" i="6"/>
  <c r="Q892" i="6"/>
  <c r="P892" i="6"/>
  <c r="O892" i="6"/>
  <c r="N892" i="6"/>
  <c r="M892" i="6"/>
  <c r="T891" i="6" a="1"/>
  <c r="T891" i="6" s="1"/>
  <c r="S891" i="6" a="1"/>
  <c r="S891" i="6" s="1"/>
  <c r="R891" i="6"/>
  <c r="Q891" i="6"/>
  <c r="P891" i="6"/>
  <c r="O891" i="6"/>
  <c r="N891" i="6"/>
  <c r="M891" i="6"/>
  <c r="T890" i="6" a="1"/>
  <c r="T890" i="6" s="1"/>
  <c r="S890" i="6" a="1"/>
  <c r="S890" i="6" s="1"/>
  <c r="R890" i="6"/>
  <c r="Q890" i="6"/>
  <c r="P890" i="6"/>
  <c r="O890" i="6"/>
  <c r="N890" i="6"/>
  <c r="M890" i="6"/>
  <c r="T889" i="6" a="1"/>
  <c r="T889" i="6" s="1"/>
  <c r="S889" i="6" a="1"/>
  <c r="S889" i="6" s="1"/>
  <c r="R889" i="6"/>
  <c r="Q889" i="6"/>
  <c r="P889" i="6"/>
  <c r="O889" i="6"/>
  <c r="N889" i="6"/>
  <c r="M889" i="6"/>
  <c r="T888" i="6" a="1"/>
  <c r="T888" i="6" s="1"/>
  <c r="S888" i="6" a="1"/>
  <c r="S888" i="6" s="1"/>
  <c r="R888" i="6"/>
  <c r="Q888" i="6"/>
  <c r="P888" i="6"/>
  <c r="O888" i="6"/>
  <c r="N888" i="6"/>
  <c r="M888" i="6"/>
  <c r="T887" i="6" a="1"/>
  <c r="T887" i="6" s="1"/>
  <c r="S887" i="6" a="1"/>
  <c r="S887" i="6" s="1"/>
  <c r="R887" i="6"/>
  <c r="Q887" i="6"/>
  <c r="P887" i="6"/>
  <c r="O887" i="6"/>
  <c r="N887" i="6"/>
  <c r="M887" i="6"/>
  <c r="T886" i="6" a="1"/>
  <c r="T886" i="6" s="1"/>
  <c r="S886" i="6" a="1"/>
  <c r="S886" i="6" s="1"/>
  <c r="R886" i="6"/>
  <c r="Q886" i="6"/>
  <c r="P886" i="6"/>
  <c r="O886" i="6"/>
  <c r="N886" i="6"/>
  <c r="M886" i="6"/>
  <c r="T885" i="6" a="1"/>
  <c r="T885" i="6" s="1"/>
  <c r="S885" i="6" a="1"/>
  <c r="S885" i="6" s="1"/>
  <c r="R885" i="6"/>
  <c r="Q885" i="6"/>
  <c r="P885" i="6"/>
  <c r="O885" i="6"/>
  <c r="N885" i="6"/>
  <c r="M885" i="6"/>
  <c r="T884" i="6" a="1"/>
  <c r="T884" i="6" s="1"/>
  <c r="S884" i="6" a="1"/>
  <c r="S884" i="6" s="1"/>
  <c r="R884" i="6"/>
  <c r="Q884" i="6"/>
  <c r="P884" i="6"/>
  <c r="O884" i="6"/>
  <c r="N884" i="6"/>
  <c r="M884" i="6"/>
  <c r="T883" i="6" a="1"/>
  <c r="T883" i="6" s="1"/>
  <c r="S883" i="6" a="1"/>
  <c r="S883" i="6" s="1"/>
  <c r="R883" i="6"/>
  <c r="Q883" i="6"/>
  <c r="P883" i="6"/>
  <c r="O883" i="6"/>
  <c r="N883" i="6"/>
  <c r="M883" i="6"/>
  <c r="T882" i="6" a="1"/>
  <c r="T882" i="6" s="1"/>
  <c r="S882" i="6" a="1"/>
  <c r="S882" i="6" s="1"/>
  <c r="R882" i="6"/>
  <c r="Q882" i="6"/>
  <c r="P882" i="6"/>
  <c r="O882" i="6"/>
  <c r="N882" i="6"/>
  <c r="M882" i="6"/>
  <c r="T881" i="6" a="1"/>
  <c r="T881" i="6" s="1"/>
  <c r="S881" i="6" a="1"/>
  <c r="S881" i="6" s="1"/>
  <c r="R881" i="6"/>
  <c r="Q881" i="6"/>
  <c r="P881" i="6"/>
  <c r="O881" i="6"/>
  <c r="N881" i="6"/>
  <c r="M881" i="6"/>
  <c r="T880" i="6" a="1"/>
  <c r="T880" i="6" s="1"/>
  <c r="S880" i="6" a="1"/>
  <c r="S880" i="6" s="1"/>
  <c r="R880" i="6"/>
  <c r="Q880" i="6"/>
  <c r="P880" i="6"/>
  <c r="O880" i="6"/>
  <c r="N880" i="6"/>
  <c r="M880" i="6"/>
  <c r="T879" i="6" a="1"/>
  <c r="T879" i="6" s="1"/>
  <c r="S879" i="6" a="1"/>
  <c r="S879" i="6" s="1"/>
  <c r="R879" i="6"/>
  <c r="Q879" i="6"/>
  <c r="P879" i="6"/>
  <c r="O879" i="6"/>
  <c r="N879" i="6"/>
  <c r="M879" i="6"/>
  <c r="T878" i="6" a="1"/>
  <c r="T878" i="6" s="1"/>
  <c r="S878" i="6" a="1"/>
  <c r="S878" i="6" s="1"/>
  <c r="R878" i="6"/>
  <c r="Q878" i="6"/>
  <c r="P878" i="6"/>
  <c r="O878" i="6"/>
  <c r="N878" i="6"/>
  <c r="M878" i="6"/>
  <c r="T877" i="6" a="1"/>
  <c r="T877" i="6" s="1"/>
  <c r="S877" i="6" a="1"/>
  <c r="S877" i="6" s="1"/>
  <c r="R877" i="6"/>
  <c r="Q877" i="6"/>
  <c r="P877" i="6"/>
  <c r="O877" i="6"/>
  <c r="N877" i="6"/>
  <c r="M877" i="6"/>
  <c r="T876" i="6" a="1"/>
  <c r="T876" i="6" s="1"/>
  <c r="S876" i="6" a="1"/>
  <c r="S876" i="6" s="1"/>
  <c r="R876" i="6"/>
  <c r="Q876" i="6"/>
  <c r="P876" i="6"/>
  <c r="O876" i="6"/>
  <c r="N876" i="6"/>
  <c r="M876" i="6"/>
  <c r="T875" i="6" a="1"/>
  <c r="T875" i="6" s="1"/>
  <c r="S875" i="6" a="1"/>
  <c r="S875" i="6" s="1"/>
  <c r="R875" i="6"/>
  <c r="Q875" i="6"/>
  <c r="P875" i="6"/>
  <c r="O875" i="6"/>
  <c r="N875" i="6"/>
  <c r="M875" i="6"/>
  <c r="T874" i="6" a="1"/>
  <c r="T874" i="6" s="1"/>
  <c r="S874" i="6" a="1"/>
  <c r="S874" i="6" s="1"/>
  <c r="R874" i="6"/>
  <c r="Q874" i="6"/>
  <c r="P874" i="6"/>
  <c r="O874" i="6"/>
  <c r="N874" i="6"/>
  <c r="M874" i="6"/>
  <c r="T873" i="6" a="1"/>
  <c r="T873" i="6" s="1"/>
  <c r="S873" i="6" a="1"/>
  <c r="S873" i="6" s="1"/>
  <c r="R873" i="6"/>
  <c r="Q873" i="6"/>
  <c r="P873" i="6"/>
  <c r="O873" i="6"/>
  <c r="N873" i="6"/>
  <c r="M873" i="6"/>
  <c r="T872" i="6" a="1"/>
  <c r="T872" i="6" s="1"/>
  <c r="S872" i="6" a="1"/>
  <c r="S872" i="6" s="1"/>
  <c r="R872" i="6"/>
  <c r="Q872" i="6"/>
  <c r="P872" i="6"/>
  <c r="O872" i="6"/>
  <c r="N872" i="6"/>
  <c r="M872" i="6"/>
  <c r="T871" i="6" a="1"/>
  <c r="T871" i="6" s="1"/>
  <c r="S871" i="6" a="1"/>
  <c r="S871" i="6" s="1"/>
  <c r="R871" i="6"/>
  <c r="Q871" i="6"/>
  <c r="P871" i="6"/>
  <c r="O871" i="6"/>
  <c r="N871" i="6"/>
  <c r="M871" i="6"/>
  <c r="T870" i="6" a="1"/>
  <c r="T870" i="6" s="1"/>
  <c r="S870" i="6" a="1"/>
  <c r="S870" i="6" s="1"/>
  <c r="R870" i="6"/>
  <c r="Q870" i="6"/>
  <c r="P870" i="6"/>
  <c r="O870" i="6"/>
  <c r="N870" i="6"/>
  <c r="M870" i="6"/>
  <c r="T869" i="6" a="1"/>
  <c r="T869" i="6" s="1"/>
  <c r="S869" i="6" a="1"/>
  <c r="S869" i="6" s="1"/>
  <c r="R869" i="6"/>
  <c r="Q869" i="6"/>
  <c r="P869" i="6"/>
  <c r="O869" i="6"/>
  <c r="N869" i="6"/>
  <c r="M869" i="6"/>
  <c r="T868" i="6" a="1"/>
  <c r="T868" i="6" s="1"/>
  <c r="S868" i="6" a="1"/>
  <c r="S868" i="6" s="1"/>
  <c r="R868" i="6"/>
  <c r="Q868" i="6"/>
  <c r="P868" i="6"/>
  <c r="O868" i="6"/>
  <c r="N868" i="6"/>
  <c r="M868" i="6"/>
  <c r="T867" i="6" a="1"/>
  <c r="T867" i="6" s="1"/>
  <c r="S867" i="6" a="1"/>
  <c r="S867" i="6" s="1"/>
  <c r="R867" i="6"/>
  <c r="Q867" i="6"/>
  <c r="P867" i="6"/>
  <c r="O867" i="6"/>
  <c r="N867" i="6"/>
  <c r="M867" i="6"/>
  <c r="T866" i="6" a="1"/>
  <c r="T866" i="6" s="1"/>
  <c r="S866" i="6" a="1"/>
  <c r="S866" i="6" s="1"/>
  <c r="R866" i="6"/>
  <c r="Q866" i="6"/>
  <c r="P866" i="6"/>
  <c r="O866" i="6"/>
  <c r="N866" i="6"/>
  <c r="M866" i="6"/>
  <c r="T865" i="6" a="1"/>
  <c r="T865" i="6" s="1"/>
  <c r="S865" i="6" a="1"/>
  <c r="S865" i="6" s="1"/>
  <c r="R865" i="6"/>
  <c r="Q865" i="6"/>
  <c r="P865" i="6"/>
  <c r="O865" i="6"/>
  <c r="N865" i="6"/>
  <c r="M865" i="6"/>
  <c r="T864" i="6" a="1"/>
  <c r="T864" i="6" s="1"/>
  <c r="S864" i="6" a="1"/>
  <c r="S864" i="6" s="1"/>
  <c r="R864" i="6"/>
  <c r="Q864" i="6"/>
  <c r="P864" i="6"/>
  <c r="O864" i="6"/>
  <c r="N864" i="6"/>
  <c r="M864" i="6"/>
  <c r="T863" i="6" a="1"/>
  <c r="T863" i="6" s="1"/>
  <c r="S863" i="6" a="1"/>
  <c r="S863" i="6" s="1"/>
  <c r="R863" i="6"/>
  <c r="Q863" i="6"/>
  <c r="P863" i="6"/>
  <c r="O863" i="6"/>
  <c r="N863" i="6"/>
  <c r="M863" i="6"/>
  <c r="T862" i="6" a="1"/>
  <c r="T862" i="6" s="1"/>
  <c r="S862" i="6" a="1"/>
  <c r="S862" i="6" s="1"/>
  <c r="R862" i="6"/>
  <c r="Q862" i="6"/>
  <c r="P862" i="6"/>
  <c r="O862" i="6"/>
  <c r="N862" i="6"/>
  <c r="M862" i="6"/>
  <c r="T861" i="6" a="1"/>
  <c r="T861" i="6" s="1"/>
  <c r="S861" i="6" a="1"/>
  <c r="S861" i="6" s="1"/>
  <c r="R861" i="6"/>
  <c r="Q861" i="6"/>
  <c r="P861" i="6"/>
  <c r="O861" i="6"/>
  <c r="N861" i="6"/>
  <c r="M861" i="6"/>
  <c r="T860" i="6" a="1"/>
  <c r="T860" i="6" s="1"/>
  <c r="S860" i="6" a="1"/>
  <c r="S860" i="6" s="1"/>
  <c r="R860" i="6"/>
  <c r="Q860" i="6"/>
  <c r="P860" i="6"/>
  <c r="O860" i="6"/>
  <c r="N860" i="6"/>
  <c r="M860" i="6"/>
  <c r="T859" i="6" a="1"/>
  <c r="T859" i="6" s="1"/>
  <c r="S859" i="6" a="1"/>
  <c r="S859" i="6" s="1"/>
  <c r="R859" i="6"/>
  <c r="Q859" i="6"/>
  <c r="P859" i="6"/>
  <c r="O859" i="6"/>
  <c r="N859" i="6"/>
  <c r="M859" i="6"/>
  <c r="T858" i="6" a="1"/>
  <c r="T858" i="6" s="1"/>
  <c r="S858" i="6" a="1"/>
  <c r="S858" i="6" s="1"/>
  <c r="R858" i="6"/>
  <c r="Q858" i="6"/>
  <c r="P858" i="6"/>
  <c r="O858" i="6"/>
  <c r="N858" i="6"/>
  <c r="M858" i="6"/>
  <c r="T857" i="6" a="1"/>
  <c r="T857" i="6" s="1"/>
  <c r="S857" i="6" a="1"/>
  <c r="S857" i="6" s="1"/>
  <c r="R857" i="6"/>
  <c r="Q857" i="6"/>
  <c r="P857" i="6"/>
  <c r="O857" i="6"/>
  <c r="N857" i="6"/>
  <c r="M857" i="6"/>
  <c r="T856" i="6" a="1"/>
  <c r="T856" i="6" s="1"/>
  <c r="S856" i="6" a="1"/>
  <c r="S856" i="6" s="1"/>
  <c r="R856" i="6"/>
  <c r="Q856" i="6"/>
  <c r="P856" i="6"/>
  <c r="O856" i="6"/>
  <c r="N856" i="6"/>
  <c r="M856" i="6"/>
  <c r="T855" i="6" a="1"/>
  <c r="T855" i="6" s="1"/>
  <c r="S855" i="6" a="1"/>
  <c r="S855" i="6" s="1"/>
  <c r="R855" i="6"/>
  <c r="Q855" i="6"/>
  <c r="P855" i="6"/>
  <c r="O855" i="6"/>
  <c r="N855" i="6"/>
  <c r="M855" i="6"/>
  <c r="T854" i="6" a="1"/>
  <c r="T854" i="6" s="1"/>
  <c r="S854" i="6" a="1"/>
  <c r="S854" i="6" s="1"/>
  <c r="R854" i="6"/>
  <c r="Q854" i="6"/>
  <c r="P854" i="6"/>
  <c r="O854" i="6"/>
  <c r="N854" i="6"/>
  <c r="M854" i="6"/>
  <c r="T853" i="6" a="1"/>
  <c r="T853" i="6" s="1"/>
  <c r="S853" i="6" a="1"/>
  <c r="S853" i="6" s="1"/>
  <c r="R853" i="6"/>
  <c r="Q853" i="6"/>
  <c r="P853" i="6"/>
  <c r="O853" i="6"/>
  <c r="N853" i="6"/>
  <c r="M853" i="6"/>
  <c r="T852" i="6" a="1"/>
  <c r="T852" i="6" s="1"/>
  <c r="S852" i="6" a="1"/>
  <c r="S852" i="6" s="1"/>
  <c r="R852" i="6"/>
  <c r="Q852" i="6"/>
  <c r="P852" i="6"/>
  <c r="O852" i="6"/>
  <c r="N852" i="6"/>
  <c r="M852" i="6"/>
  <c r="T851" i="6" a="1"/>
  <c r="T851" i="6" s="1"/>
  <c r="S851" i="6" a="1"/>
  <c r="S851" i="6" s="1"/>
  <c r="R851" i="6"/>
  <c r="Q851" i="6"/>
  <c r="P851" i="6"/>
  <c r="O851" i="6"/>
  <c r="N851" i="6"/>
  <c r="M851" i="6"/>
  <c r="T850" i="6" a="1"/>
  <c r="T850" i="6" s="1"/>
  <c r="S850" i="6" a="1"/>
  <c r="S850" i="6" s="1"/>
  <c r="R850" i="6"/>
  <c r="Q850" i="6"/>
  <c r="P850" i="6"/>
  <c r="O850" i="6"/>
  <c r="N850" i="6"/>
  <c r="M850" i="6"/>
  <c r="T849" i="6" a="1"/>
  <c r="T849" i="6" s="1"/>
  <c r="S849" i="6" a="1"/>
  <c r="S849" i="6" s="1"/>
  <c r="R849" i="6"/>
  <c r="Q849" i="6"/>
  <c r="P849" i="6"/>
  <c r="O849" i="6"/>
  <c r="N849" i="6"/>
  <c r="M849" i="6"/>
  <c r="T848" i="6" a="1"/>
  <c r="T848" i="6" s="1"/>
  <c r="S848" i="6" a="1"/>
  <c r="S848" i="6" s="1"/>
  <c r="R848" i="6"/>
  <c r="Q848" i="6"/>
  <c r="P848" i="6"/>
  <c r="O848" i="6"/>
  <c r="N848" i="6"/>
  <c r="M848" i="6"/>
  <c r="T847" i="6" a="1"/>
  <c r="T847" i="6" s="1"/>
  <c r="S847" i="6" a="1"/>
  <c r="S847" i="6" s="1"/>
  <c r="R847" i="6"/>
  <c r="Q847" i="6"/>
  <c r="P847" i="6"/>
  <c r="O847" i="6"/>
  <c r="N847" i="6"/>
  <c r="M847" i="6"/>
  <c r="T846" i="6" a="1"/>
  <c r="T846" i="6" s="1"/>
  <c r="S846" i="6" a="1"/>
  <c r="S846" i="6" s="1"/>
  <c r="R846" i="6"/>
  <c r="Q846" i="6"/>
  <c r="P846" i="6"/>
  <c r="O846" i="6"/>
  <c r="N846" i="6"/>
  <c r="M846" i="6"/>
  <c r="T845" i="6" a="1"/>
  <c r="T845" i="6" s="1"/>
  <c r="S845" i="6" a="1"/>
  <c r="S845" i="6" s="1"/>
  <c r="R845" i="6"/>
  <c r="Q845" i="6"/>
  <c r="P845" i="6"/>
  <c r="O845" i="6"/>
  <c r="N845" i="6"/>
  <c r="M845" i="6"/>
  <c r="T844" i="6" a="1"/>
  <c r="T844" i="6" s="1"/>
  <c r="S844" i="6" a="1"/>
  <c r="S844" i="6" s="1"/>
  <c r="R844" i="6"/>
  <c r="Q844" i="6"/>
  <c r="P844" i="6"/>
  <c r="O844" i="6"/>
  <c r="N844" i="6"/>
  <c r="M844" i="6"/>
  <c r="T843" i="6" a="1"/>
  <c r="T843" i="6" s="1"/>
  <c r="S843" i="6" a="1"/>
  <c r="S843" i="6" s="1"/>
  <c r="R843" i="6"/>
  <c r="Q843" i="6"/>
  <c r="P843" i="6"/>
  <c r="O843" i="6"/>
  <c r="N843" i="6"/>
  <c r="M843" i="6"/>
  <c r="T842" i="6" a="1"/>
  <c r="T842" i="6" s="1"/>
  <c r="S842" i="6" a="1"/>
  <c r="S842" i="6" s="1"/>
  <c r="R842" i="6"/>
  <c r="Q842" i="6"/>
  <c r="P842" i="6"/>
  <c r="O842" i="6"/>
  <c r="N842" i="6"/>
  <c r="M842" i="6"/>
  <c r="T841" i="6" a="1"/>
  <c r="T841" i="6" s="1"/>
  <c r="S841" i="6" a="1"/>
  <c r="S841" i="6" s="1"/>
  <c r="R841" i="6"/>
  <c r="Q841" i="6"/>
  <c r="P841" i="6"/>
  <c r="O841" i="6"/>
  <c r="N841" i="6"/>
  <c r="M841" i="6"/>
  <c r="T840" i="6" a="1"/>
  <c r="T840" i="6" s="1"/>
  <c r="S840" i="6" a="1"/>
  <c r="S840" i="6" s="1"/>
  <c r="R840" i="6"/>
  <c r="Q840" i="6"/>
  <c r="P840" i="6"/>
  <c r="O840" i="6"/>
  <c r="N840" i="6"/>
  <c r="M840" i="6"/>
  <c r="T839" i="6" a="1"/>
  <c r="T839" i="6" s="1"/>
  <c r="S839" i="6" a="1"/>
  <c r="S839" i="6" s="1"/>
  <c r="R839" i="6"/>
  <c r="Q839" i="6"/>
  <c r="P839" i="6"/>
  <c r="O839" i="6"/>
  <c r="N839" i="6"/>
  <c r="M839" i="6"/>
  <c r="T838" i="6" a="1"/>
  <c r="T838" i="6" s="1"/>
  <c r="S838" i="6" a="1"/>
  <c r="S838" i="6" s="1"/>
  <c r="R838" i="6"/>
  <c r="Q838" i="6"/>
  <c r="P838" i="6"/>
  <c r="O838" i="6"/>
  <c r="N838" i="6"/>
  <c r="M838" i="6"/>
  <c r="T837" i="6" a="1"/>
  <c r="T837" i="6" s="1"/>
  <c r="S837" i="6" a="1"/>
  <c r="S837" i="6" s="1"/>
  <c r="R837" i="6"/>
  <c r="Q837" i="6"/>
  <c r="P837" i="6"/>
  <c r="O837" i="6"/>
  <c r="N837" i="6"/>
  <c r="M837" i="6"/>
  <c r="T836" i="6" a="1"/>
  <c r="T836" i="6" s="1"/>
  <c r="S836" i="6" a="1"/>
  <c r="S836" i="6" s="1"/>
  <c r="R836" i="6"/>
  <c r="Q836" i="6"/>
  <c r="P836" i="6"/>
  <c r="O836" i="6"/>
  <c r="N836" i="6"/>
  <c r="M836" i="6"/>
  <c r="T835" i="6" a="1"/>
  <c r="T835" i="6" s="1"/>
  <c r="S835" i="6" a="1"/>
  <c r="S835" i="6" s="1"/>
  <c r="R835" i="6"/>
  <c r="Q835" i="6"/>
  <c r="P835" i="6"/>
  <c r="O835" i="6"/>
  <c r="N835" i="6"/>
  <c r="M835" i="6"/>
  <c r="T834" i="6" a="1"/>
  <c r="T834" i="6" s="1"/>
  <c r="S834" i="6" a="1"/>
  <c r="S834" i="6" s="1"/>
  <c r="R834" i="6"/>
  <c r="Q834" i="6"/>
  <c r="P834" i="6"/>
  <c r="O834" i="6"/>
  <c r="N834" i="6"/>
  <c r="M834" i="6"/>
  <c r="T833" i="6" a="1"/>
  <c r="T833" i="6" s="1"/>
  <c r="S833" i="6" a="1"/>
  <c r="S833" i="6" s="1"/>
  <c r="R833" i="6"/>
  <c r="Q833" i="6"/>
  <c r="P833" i="6"/>
  <c r="O833" i="6"/>
  <c r="N833" i="6"/>
  <c r="M833" i="6"/>
  <c r="T832" i="6" a="1"/>
  <c r="T832" i="6" s="1"/>
  <c r="S832" i="6" a="1"/>
  <c r="S832" i="6" s="1"/>
  <c r="R832" i="6"/>
  <c r="Q832" i="6"/>
  <c r="P832" i="6"/>
  <c r="O832" i="6"/>
  <c r="N832" i="6"/>
  <c r="M832" i="6"/>
  <c r="T831" i="6" a="1"/>
  <c r="T831" i="6" s="1"/>
  <c r="S831" i="6" a="1"/>
  <c r="S831" i="6" s="1"/>
  <c r="R831" i="6"/>
  <c r="Q831" i="6"/>
  <c r="P831" i="6"/>
  <c r="O831" i="6"/>
  <c r="N831" i="6"/>
  <c r="M831" i="6"/>
  <c r="T830" i="6" a="1"/>
  <c r="T830" i="6" s="1"/>
  <c r="S830" i="6" a="1"/>
  <c r="S830" i="6" s="1"/>
  <c r="R830" i="6"/>
  <c r="Q830" i="6"/>
  <c r="P830" i="6"/>
  <c r="O830" i="6"/>
  <c r="N830" i="6"/>
  <c r="M830" i="6"/>
  <c r="T829" i="6" a="1"/>
  <c r="T829" i="6" s="1"/>
  <c r="S829" i="6" a="1"/>
  <c r="S829" i="6" s="1"/>
  <c r="R829" i="6"/>
  <c r="Q829" i="6"/>
  <c r="P829" i="6"/>
  <c r="O829" i="6"/>
  <c r="N829" i="6"/>
  <c r="M829" i="6"/>
  <c r="T828" i="6" a="1"/>
  <c r="T828" i="6" s="1"/>
  <c r="S828" i="6" a="1"/>
  <c r="S828" i="6" s="1"/>
  <c r="R828" i="6"/>
  <c r="Q828" i="6"/>
  <c r="P828" i="6"/>
  <c r="O828" i="6"/>
  <c r="N828" i="6"/>
  <c r="M828" i="6"/>
  <c r="T827" i="6" a="1"/>
  <c r="T827" i="6" s="1"/>
  <c r="S827" i="6" a="1"/>
  <c r="S827" i="6" s="1"/>
  <c r="R827" i="6"/>
  <c r="Q827" i="6"/>
  <c r="P827" i="6"/>
  <c r="O827" i="6"/>
  <c r="N827" i="6"/>
  <c r="M827" i="6"/>
  <c r="T826" i="6" a="1"/>
  <c r="T826" i="6" s="1"/>
  <c r="S826" i="6" a="1"/>
  <c r="S826" i="6" s="1"/>
  <c r="R826" i="6"/>
  <c r="Q826" i="6"/>
  <c r="P826" i="6"/>
  <c r="O826" i="6"/>
  <c r="N826" i="6"/>
  <c r="M826" i="6"/>
  <c r="T825" i="6" a="1"/>
  <c r="T825" i="6" s="1"/>
  <c r="S825" i="6" a="1"/>
  <c r="S825" i="6" s="1"/>
  <c r="R825" i="6"/>
  <c r="Q825" i="6"/>
  <c r="P825" i="6"/>
  <c r="O825" i="6"/>
  <c r="N825" i="6"/>
  <c r="M825" i="6"/>
  <c r="T824" i="6" a="1"/>
  <c r="T824" i="6" s="1"/>
  <c r="S824" i="6" a="1"/>
  <c r="S824" i="6" s="1"/>
  <c r="R824" i="6"/>
  <c r="Q824" i="6"/>
  <c r="P824" i="6"/>
  <c r="O824" i="6"/>
  <c r="N824" i="6"/>
  <c r="M824" i="6"/>
  <c r="T823" i="6" a="1"/>
  <c r="T823" i="6" s="1"/>
  <c r="S823" i="6" a="1"/>
  <c r="S823" i="6" s="1"/>
  <c r="R823" i="6"/>
  <c r="Q823" i="6"/>
  <c r="P823" i="6"/>
  <c r="O823" i="6"/>
  <c r="N823" i="6"/>
  <c r="M823" i="6"/>
  <c r="T822" i="6" a="1"/>
  <c r="T822" i="6" s="1"/>
  <c r="S822" i="6" a="1"/>
  <c r="S822" i="6" s="1"/>
  <c r="R822" i="6"/>
  <c r="Q822" i="6"/>
  <c r="P822" i="6"/>
  <c r="O822" i="6"/>
  <c r="N822" i="6"/>
  <c r="M822" i="6"/>
  <c r="T821" i="6" a="1"/>
  <c r="T821" i="6" s="1"/>
  <c r="S821" i="6" a="1"/>
  <c r="S821" i="6" s="1"/>
  <c r="R821" i="6"/>
  <c r="Q821" i="6"/>
  <c r="P821" i="6"/>
  <c r="O821" i="6"/>
  <c r="N821" i="6"/>
  <c r="M821" i="6"/>
  <c r="T820" i="6" a="1"/>
  <c r="T820" i="6" s="1"/>
  <c r="S820" i="6" a="1"/>
  <c r="S820" i="6" s="1"/>
  <c r="R820" i="6"/>
  <c r="Q820" i="6"/>
  <c r="P820" i="6"/>
  <c r="O820" i="6"/>
  <c r="N820" i="6"/>
  <c r="M820" i="6"/>
  <c r="T819" i="6" a="1"/>
  <c r="T819" i="6" s="1"/>
  <c r="S819" i="6" a="1"/>
  <c r="S819" i="6" s="1"/>
  <c r="R819" i="6"/>
  <c r="Q819" i="6"/>
  <c r="P819" i="6"/>
  <c r="O819" i="6"/>
  <c r="N819" i="6"/>
  <c r="M819" i="6"/>
  <c r="T818" i="6" a="1"/>
  <c r="T818" i="6" s="1"/>
  <c r="S818" i="6" a="1"/>
  <c r="S818" i="6" s="1"/>
  <c r="R818" i="6"/>
  <c r="Q818" i="6"/>
  <c r="P818" i="6"/>
  <c r="O818" i="6"/>
  <c r="N818" i="6"/>
  <c r="M818" i="6"/>
  <c r="T817" i="6" a="1"/>
  <c r="T817" i="6" s="1"/>
  <c r="S817" i="6" a="1"/>
  <c r="S817" i="6" s="1"/>
  <c r="R817" i="6"/>
  <c r="Q817" i="6"/>
  <c r="P817" i="6"/>
  <c r="O817" i="6"/>
  <c r="N817" i="6"/>
  <c r="M817" i="6"/>
  <c r="T816" i="6" a="1"/>
  <c r="T816" i="6" s="1"/>
  <c r="S816" i="6" a="1"/>
  <c r="S816" i="6" s="1"/>
  <c r="R816" i="6"/>
  <c r="Q816" i="6"/>
  <c r="P816" i="6"/>
  <c r="O816" i="6"/>
  <c r="N816" i="6"/>
  <c r="M816" i="6"/>
  <c r="T815" i="6" a="1"/>
  <c r="T815" i="6" s="1"/>
  <c r="S815" i="6" a="1"/>
  <c r="S815" i="6" s="1"/>
  <c r="R815" i="6"/>
  <c r="Q815" i="6"/>
  <c r="P815" i="6"/>
  <c r="O815" i="6"/>
  <c r="N815" i="6"/>
  <c r="M815" i="6"/>
  <c r="T814" i="6" a="1"/>
  <c r="T814" i="6" s="1"/>
  <c r="S814" i="6" a="1"/>
  <c r="S814" i="6" s="1"/>
  <c r="R814" i="6"/>
  <c r="Q814" i="6"/>
  <c r="P814" i="6"/>
  <c r="O814" i="6"/>
  <c r="N814" i="6"/>
  <c r="M814" i="6"/>
  <c r="T813" i="6" a="1"/>
  <c r="T813" i="6" s="1"/>
  <c r="S813" i="6" a="1"/>
  <c r="S813" i="6" s="1"/>
  <c r="R813" i="6"/>
  <c r="Q813" i="6"/>
  <c r="P813" i="6"/>
  <c r="O813" i="6"/>
  <c r="N813" i="6"/>
  <c r="M813" i="6"/>
  <c r="T812" i="6" a="1"/>
  <c r="T812" i="6" s="1"/>
  <c r="S812" i="6" a="1"/>
  <c r="S812" i="6" s="1"/>
  <c r="R812" i="6"/>
  <c r="Q812" i="6"/>
  <c r="P812" i="6"/>
  <c r="O812" i="6"/>
  <c r="N812" i="6"/>
  <c r="M812" i="6"/>
  <c r="T811" i="6" a="1"/>
  <c r="T811" i="6" s="1"/>
  <c r="S811" i="6" a="1"/>
  <c r="S811" i="6" s="1"/>
  <c r="R811" i="6"/>
  <c r="Q811" i="6"/>
  <c r="P811" i="6"/>
  <c r="O811" i="6"/>
  <c r="N811" i="6"/>
  <c r="M811" i="6"/>
  <c r="T810" i="6" a="1"/>
  <c r="T810" i="6" s="1"/>
  <c r="S810" i="6" a="1"/>
  <c r="S810" i="6" s="1"/>
  <c r="R810" i="6"/>
  <c r="Q810" i="6"/>
  <c r="P810" i="6"/>
  <c r="O810" i="6"/>
  <c r="N810" i="6"/>
  <c r="M810" i="6"/>
  <c r="T809" i="6" a="1"/>
  <c r="T809" i="6" s="1"/>
  <c r="S809" i="6" a="1"/>
  <c r="S809" i="6" s="1"/>
  <c r="R809" i="6"/>
  <c r="Q809" i="6"/>
  <c r="P809" i="6"/>
  <c r="O809" i="6"/>
  <c r="N809" i="6"/>
  <c r="M809" i="6"/>
  <c r="T808" i="6" a="1"/>
  <c r="T808" i="6" s="1"/>
  <c r="S808" i="6" a="1"/>
  <c r="S808" i="6" s="1"/>
  <c r="R808" i="6"/>
  <c r="Q808" i="6"/>
  <c r="P808" i="6"/>
  <c r="O808" i="6"/>
  <c r="N808" i="6"/>
  <c r="M808" i="6"/>
  <c r="T807" i="6" a="1"/>
  <c r="T807" i="6" s="1"/>
  <c r="S807" i="6" a="1"/>
  <c r="S807" i="6" s="1"/>
  <c r="R807" i="6"/>
  <c r="Q807" i="6"/>
  <c r="P807" i="6"/>
  <c r="O807" i="6"/>
  <c r="N807" i="6"/>
  <c r="M807" i="6"/>
  <c r="T806" i="6" a="1"/>
  <c r="T806" i="6" s="1"/>
  <c r="S806" i="6" a="1"/>
  <c r="S806" i="6" s="1"/>
  <c r="R806" i="6"/>
  <c r="Q806" i="6"/>
  <c r="P806" i="6"/>
  <c r="O806" i="6"/>
  <c r="N806" i="6"/>
  <c r="M806" i="6"/>
  <c r="T805" i="6" a="1"/>
  <c r="T805" i="6" s="1"/>
  <c r="S805" i="6" a="1"/>
  <c r="S805" i="6" s="1"/>
  <c r="R805" i="6"/>
  <c r="Q805" i="6"/>
  <c r="P805" i="6"/>
  <c r="O805" i="6"/>
  <c r="N805" i="6"/>
  <c r="M805" i="6"/>
  <c r="T804" i="6" a="1"/>
  <c r="T804" i="6" s="1"/>
  <c r="S804" i="6" a="1"/>
  <c r="S804" i="6" s="1"/>
  <c r="R804" i="6"/>
  <c r="Q804" i="6"/>
  <c r="P804" i="6"/>
  <c r="O804" i="6"/>
  <c r="N804" i="6"/>
  <c r="M804" i="6"/>
  <c r="T803" i="6" a="1"/>
  <c r="T803" i="6" s="1"/>
  <c r="S803" i="6" a="1"/>
  <c r="S803" i="6" s="1"/>
  <c r="R803" i="6"/>
  <c r="Q803" i="6"/>
  <c r="P803" i="6"/>
  <c r="O803" i="6"/>
  <c r="N803" i="6"/>
  <c r="M803" i="6"/>
  <c r="T802" i="6" a="1"/>
  <c r="T802" i="6" s="1"/>
  <c r="S802" i="6" a="1"/>
  <c r="S802" i="6" s="1"/>
  <c r="R802" i="6"/>
  <c r="Q802" i="6"/>
  <c r="P802" i="6"/>
  <c r="O802" i="6"/>
  <c r="N802" i="6"/>
  <c r="M802" i="6"/>
  <c r="T801" i="6" a="1"/>
  <c r="T801" i="6" s="1"/>
  <c r="S801" i="6" a="1"/>
  <c r="S801" i="6" s="1"/>
  <c r="R801" i="6"/>
  <c r="Q801" i="6"/>
  <c r="P801" i="6"/>
  <c r="O801" i="6"/>
  <c r="N801" i="6"/>
  <c r="M801" i="6"/>
  <c r="T800" i="6" a="1"/>
  <c r="T800" i="6" s="1"/>
  <c r="S800" i="6" a="1"/>
  <c r="S800" i="6" s="1"/>
  <c r="R800" i="6"/>
  <c r="Q800" i="6"/>
  <c r="P800" i="6"/>
  <c r="O800" i="6"/>
  <c r="N800" i="6"/>
  <c r="M800" i="6"/>
  <c r="T799" i="6" a="1"/>
  <c r="T799" i="6" s="1"/>
  <c r="S799" i="6" a="1"/>
  <c r="S799" i="6" s="1"/>
  <c r="R799" i="6"/>
  <c r="Q799" i="6"/>
  <c r="P799" i="6"/>
  <c r="O799" i="6"/>
  <c r="N799" i="6"/>
  <c r="M799" i="6"/>
  <c r="T798" i="6" a="1"/>
  <c r="T798" i="6" s="1"/>
  <c r="S798" i="6" a="1"/>
  <c r="S798" i="6" s="1"/>
  <c r="R798" i="6"/>
  <c r="Q798" i="6"/>
  <c r="P798" i="6"/>
  <c r="O798" i="6"/>
  <c r="N798" i="6"/>
  <c r="M798" i="6"/>
  <c r="T797" i="6" a="1"/>
  <c r="T797" i="6" s="1"/>
  <c r="S797" i="6" a="1"/>
  <c r="S797" i="6" s="1"/>
  <c r="R797" i="6"/>
  <c r="Q797" i="6"/>
  <c r="P797" i="6"/>
  <c r="O797" i="6"/>
  <c r="N797" i="6"/>
  <c r="M797" i="6"/>
  <c r="T796" i="6" a="1"/>
  <c r="T796" i="6" s="1"/>
  <c r="S796" i="6" a="1"/>
  <c r="S796" i="6" s="1"/>
  <c r="R796" i="6"/>
  <c r="Q796" i="6"/>
  <c r="P796" i="6"/>
  <c r="O796" i="6"/>
  <c r="N796" i="6"/>
  <c r="M796" i="6"/>
  <c r="T795" i="6" a="1"/>
  <c r="T795" i="6" s="1"/>
  <c r="S795" i="6" a="1"/>
  <c r="S795" i="6" s="1"/>
  <c r="R795" i="6"/>
  <c r="Q795" i="6"/>
  <c r="P795" i="6"/>
  <c r="O795" i="6"/>
  <c r="N795" i="6"/>
  <c r="M795" i="6"/>
  <c r="T794" i="6" a="1"/>
  <c r="T794" i="6" s="1"/>
  <c r="S794" i="6" a="1"/>
  <c r="S794" i="6" s="1"/>
  <c r="R794" i="6"/>
  <c r="Q794" i="6"/>
  <c r="P794" i="6"/>
  <c r="O794" i="6"/>
  <c r="N794" i="6"/>
  <c r="M794" i="6"/>
  <c r="T793" i="6" a="1"/>
  <c r="T793" i="6" s="1"/>
  <c r="S793" i="6" a="1"/>
  <c r="S793" i="6" s="1"/>
  <c r="R793" i="6"/>
  <c r="Q793" i="6"/>
  <c r="P793" i="6"/>
  <c r="O793" i="6"/>
  <c r="N793" i="6"/>
  <c r="M793" i="6"/>
  <c r="T792" i="6" a="1"/>
  <c r="T792" i="6" s="1"/>
  <c r="S792" i="6" a="1"/>
  <c r="S792" i="6" s="1"/>
  <c r="R792" i="6"/>
  <c r="Q792" i="6"/>
  <c r="P792" i="6"/>
  <c r="O792" i="6"/>
  <c r="N792" i="6"/>
  <c r="M792" i="6"/>
  <c r="T791" i="6" a="1"/>
  <c r="T791" i="6" s="1"/>
  <c r="S791" i="6" a="1"/>
  <c r="S791" i="6" s="1"/>
  <c r="R791" i="6"/>
  <c r="Q791" i="6"/>
  <c r="P791" i="6"/>
  <c r="O791" i="6"/>
  <c r="N791" i="6"/>
  <c r="M791" i="6"/>
  <c r="T790" i="6" a="1"/>
  <c r="T790" i="6" s="1"/>
  <c r="S790" i="6" a="1"/>
  <c r="S790" i="6" s="1"/>
  <c r="R790" i="6"/>
  <c r="Q790" i="6"/>
  <c r="P790" i="6"/>
  <c r="O790" i="6"/>
  <c r="N790" i="6"/>
  <c r="M790" i="6"/>
  <c r="T789" i="6" a="1"/>
  <c r="T789" i="6" s="1"/>
  <c r="S789" i="6" a="1"/>
  <c r="S789" i="6" s="1"/>
  <c r="R789" i="6"/>
  <c r="Q789" i="6"/>
  <c r="P789" i="6"/>
  <c r="O789" i="6"/>
  <c r="N789" i="6"/>
  <c r="M789" i="6"/>
  <c r="T788" i="6" a="1"/>
  <c r="T788" i="6" s="1"/>
  <c r="S788" i="6" a="1"/>
  <c r="S788" i="6" s="1"/>
  <c r="R788" i="6"/>
  <c r="Q788" i="6"/>
  <c r="P788" i="6"/>
  <c r="O788" i="6"/>
  <c r="N788" i="6"/>
  <c r="M788" i="6"/>
  <c r="T787" i="6" a="1"/>
  <c r="T787" i="6" s="1"/>
  <c r="S787" i="6" a="1"/>
  <c r="S787" i="6" s="1"/>
  <c r="R787" i="6"/>
  <c r="Q787" i="6"/>
  <c r="P787" i="6"/>
  <c r="O787" i="6"/>
  <c r="N787" i="6"/>
  <c r="M787" i="6"/>
  <c r="T786" i="6" a="1"/>
  <c r="T786" i="6" s="1"/>
  <c r="S786" i="6" a="1"/>
  <c r="S786" i="6" s="1"/>
  <c r="R786" i="6"/>
  <c r="Q786" i="6"/>
  <c r="P786" i="6"/>
  <c r="O786" i="6"/>
  <c r="N786" i="6"/>
  <c r="M786" i="6"/>
  <c r="T785" i="6" a="1"/>
  <c r="T785" i="6" s="1"/>
  <c r="S785" i="6" a="1"/>
  <c r="S785" i="6" s="1"/>
  <c r="R785" i="6"/>
  <c r="Q785" i="6"/>
  <c r="P785" i="6"/>
  <c r="O785" i="6"/>
  <c r="N785" i="6"/>
  <c r="M785" i="6"/>
  <c r="T784" i="6" a="1"/>
  <c r="T784" i="6" s="1"/>
  <c r="S784" i="6" a="1"/>
  <c r="S784" i="6" s="1"/>
  <c r="R784" i="6"/>
  <c r="Q784" i="6"/>
  <c r="P784" i="6"/>
  <c r="O784" i="6"/>
  <c r="N784" i="6"/>
  <c r="M784" i="6"/>
  <c r="T783" i="6" a="1"/>
  <c r="T783" i="6" s="1"/>
  <c r="S783" i="6" a="1"/>
  <c r="S783" i="6" s="1"/>
  <c r="R783" i="6"/>
  <c r="Q783" i="6"/>
  <c r="P783" i="6"/>
  <c r="O783" i="6"/>
  <c r="N783" i="6"/>
  <c r="M783" i="6"/>
  <c r="T782" i="6" a="1"/>
  <c r="T782" i="6" s="1"/>
  <c r="S782" i="6" a="1"/>
  <c r="S782" i="6" s="1"/>
  <c r="R782" i="6"/>
  <c r="Q782" i="6"/>
  <c r="P782" i="6"/>
  <c r="O782" i="6"/>
  <c r="N782" i="6"/>
  <c r="M782" i="6"/>
  <c r="T781" i="6" a="1"/>
  <c r="T781" i="6" s="1"/>
  <c r="S781" i="6" a="1"/>
  <c r="S781" i="6" s="1"/>
  <c r="R781" i="6"/>
  <c r="Q781" i="6"/>
  <c r="P781" i="6"/>
  <c r="O781" i="6"/>
  <c r="N781" i="6"/>
  <c r="M781" i="6"/>
  <c r="T780" i="6" a="1"/>
  <c r="T780" i="6" s="1"/>
  <c r="S780" i="6" a="1"/>
  <c r="S780" i="6" s="1"/>
  <c r="R780" i="6"/>
  <c r="Q780" i="6"/>
  <c r="P780" i="6"/>
  <c r="O780" i="6"/>
  <c r="N780" i="6"/>
  <c r="M780" i="6"/>
  <c r="T779" i="6" a="1"/>
  <c r="T779" i="6" s="1"/>
  <c r="S779" i="6" a="1"/>
  <c r="S779" i="6" s="1"/>
  <c r="R779" i="6"/>
  <c r="Q779" i="6"/>
  <c r="P779" i="6"/>
  <c r="O779" i="6"/>
  <c r="N779" i="6"/>
  <c r="M779" i="6"/>
  <c r="T778" i="6" a="1"/>
  <c r="T778" i="6" s="1"/>
  <c r="S778" i="6" a="1"/>
  <c r="S778" i="6" s="1"/>
  <c r="R778" i="6"/>
  <c r="Q778" i="6"/>
  <c r="P778" i="6"/>
  <c r="O778" i="6"/>
  <c r="N778" i="6"/>
  <c r="M778" i="6"/>
  <c r="T777" i="6" a="1"/>
  <c r="T777" i="6" s="1"/>
  <c r="S777" i="6" a="1"/>
  <c r="S777" i="6" s="1"/>
  <c r="R777" i="6"/>
  <c r="Q777" i="6"/>
  <c r="P777" i="6"/>
  <c r="O777" i="6"/>
  <c r="N777" i="6"/>
  <c r="M777" i="6"/>
  <c r="T776" i="6" a="1"/>
  <c r="T776" i="6" s="1"/>
  <c r="S776" i="6" a="1"/>
  <c r="S776" i="6" s="1"/>
  <c r="R776" i="6"/>
  <c r="Q776" i="6"/>
  <c r="P776" i="6"/>
  <c r="O776" i="6"/>
  <c r="N776" i="6"/>
  <c r="M776" i="6"/>
  <c r="T775" i="6" a="1"/>
  <c r="T775" i="6" s="1"/>
  <c r="S775" i="6" a="1"/>
  <c r="S775" i="6" s="1"/>
  <c r="R775" i="6"/>
  <c r="Q775" i="6"/>
  <c r="P775" i="6"/>
  <c r="O775" i="6"/>
  <c r="N775" i="6"/>
  <c r="M775" i="6"/>
  <c r="T774" i="6" a="1"/>
  <c r="T774" i="6" s="1"/>
  <c r="S774" i="6" a="1"/>
  <c r="S774" i="6" s="1"/>
  <c r="R774" i="6"/>
  <c r="Q774" i="6"/>
  <c r="P774" i="6"/>
  <c r="O774" i="6"/>
  <c r="N774" i="6"/>
  <c r="M774" i="6"/>
  <c r="T773" i="6" a="1"/>
  <c r="T773" i="6" s="1"/>
  <c r="S773" i="6" a="1"/>
  <c r="S773" i="6" s="1"/>
  <c r="R773" i="6"/>
  <c r="Q773" i="6"/>
  <c r="P773" i="6"/>
  <c r="O773" i="6"/>
  <c r="N773" i="6"/>
  <c r="M773" i="6"/>
  <c r="T772" i="6" a="1"/>
  <c r="T772" i="6" s="1"/>
  <c r="S772" i="6" a="1"/>
  <c r="S772" i="6" s="1"/>
  <c r="R772" i="6"/>
  <c r="Q772" i="6"/>
  <c r="P772" i="6"/>
  <c r="O772" i="6"/>
  <c r="N772" i="6"/>
  <c r="M772" i="6"/>
  <c r="T771" i="6" a="1"/>
  <c r="T771" i="6" s="1"/>
  <c r="S771" i="6" a="1"/>
  <c r="S771" i="6" s="1"/>
  <c r="R771" i="6"/>
  <c r="Q771" i="6"/>
  <c r="P771" i="6"/>
  <c r="O771" i="6"/>
  <c r="N771" i="6"/>
  <c r="M771" i="6"/>
  <c r="T770" i="6" a="1"/>
  <c r="T770" i="6" s="1"/>
  <c r="S770" i="6" a="1"/>
  <c r="S770" i="6" s="1"/>
  <c r="R770" i="6"/>
  <c r="Q770" i="6"/>
  <c r="P770" i="6"/>
  <c r="O770" i="6"/>
  <c r="N770" i="6"/>
  <c r="M770" i="6"/>
  <c r="T769" i="6" a="1"/>
  <c r="T769" i="6" s="1"/>
  <c r="S769" i="6" a="1"/>
  <c r="S769" i="6" s="1"/>
  <c r="R769" i="6"/>
  <c r="Q769" i="6"/>
  <c r="P769" i="6"/>
  <c r="O769" i="6"/>
  <c r="N769" i="6"/>
  <c r="M769" i="6"/>
  <c r="T768" i="6" a="1"/>
  <c r="T768" i="6" s="1"/>
  <c r="S768" i="6" a="1"/>
  <c r="S768" i="6" s="1"/>
  <c r="R768" i="6"/>
  <c r="Q768" i="6"/>
  <c r="P768" i="6"/>
  <c r="O768" i="6"/>
  <c r="N768" i="6"/>
  <c r="M768" i="6"/>
  <c r="T767" i="6" a="1"/>
  <c r="T767" i="6" s="1"/>
  <c r="S767" i="6" a="1"/>
  <c r="S767" i="6" s="1"/>
  <c r="R767" i="6"/>
  <c r="Q767" i="6"/>
  <c r="P767" i="6"/>
  <c r="O767" i="6"/>
  <c r="N767" i="6"/>
  <c r="M767" i="6"/>
  <c r="T766" i="6" a="1"/>
  <c r="T766" i="6" s="1"/>
  <c r="S766" i="6" a="1"/>
  <c r="S766" i="6" s="1"/>
  <c r="R766" i="6"/>
  <c r="Q766" i="6"/>
  <c r="P766" i="6"/>
  <c r="O766" i="6"/>
  <c r="N766" i="6"/>
  <c r="M766" i="6"/>
  <c r="T765" i="6" a="1"/>
  <c r="T765" i="6" s="1"/>
  <c r="S765" i="6" a="1"/>
  <c r="S765" i="6" s="1"/>
  <c r="R765" i="6"/>
  <c r="Q765" i="6"/>
  <c r="P765" i="6"/>
  <c r="O765" i="6"/>
  <c r="N765" i="6"/>
  <c r="M765" i="6"/>
  <c r="T764" i="6" a="1"/>
  <c r="T764" i="6" s="1"/>
  <c r="S764" i="6" a="1"/>
  <c r="S764" i="6" s="1"/>
  <c r="R764" i="6"/>
  <c r="Q764" i="6"/>
  <c r="P764" i="6"/>
  <c r="O764" i="6"/>
  <c r="N764" i="6"/>
  <c r="M764" i="6"/>
  <c r="T763" i="6" a="1"/>
  <c r="T763" i="6" s="1"/>
  <c r="S763" i="6" a="1"/>
  <c r="S763" i="6" s="1"/>
  <c r="R763" i="6"/>
  <c r="Q763" i="6"/>
  <c r="P763" i="6"/>
  <c r="O763" i="6"/>
  <c r="N763" i="6"/>
  <c r="M763" i="6"/>
  <c r="T762" i="6" a="1"/>
  <c r="T762" i="6" s="1"/>
  <c r="S762" i="6" a="1"/>
  <c r="S762" i="6" s="1"/>
  <c r="R762" i="6"/>
  <c r="Q762" i="6"/>
  <c r="P762" i="6"/>
  <c r="O762" i="6"/>
  <c r="N762" i="6"/>
  <c r="M762" i="6"/>
  <c r="T761" i="6" a="1"/>
  <c r="T761" i="6" s="1"/>
  <c r="S761" i="6" a="1"/>
  <c r="S761" i="6" s="1"/>
  <c r="R761" i="6"/>
  <c r="Q761" i="6"/>
  <c r="P761" i="6"/>
  <c r="O761" i="6"/>
  <c r="N761" i="6"/>
  <c r="M761" i="6"/>
  <c r="T760" i="6" a="1"/>
  <c r="T760" i="6" s="1"/>
  <c r="S760" i="6" a="1"/>
  <c r="S760" i="6" s="1"/>
  <c r="R760" i="6"/>
  <c r="Q760" i="6"/>
  <c r="P760" i="6"/>
  <c r="O760" i="6"/>
  <c r="N760" i="6"/>
  <c r="M760" i="6"/>
  <c r="T759" i="6" a="1"/>
  <c r="T759" i="6" s="1"/>
  <c r="S759" i="6" a="1"/>
  <c r="S759" i="6" s="1"/>
  <c r="R759" i="6"/>
  <c r="Q759" i="6"/>
  <c r="P759" i="6"/>
  <c r="O759" i="6"/>
  <c r="N759" i="6"/>
  <c r="M759" i="6"/>
  <c r="T758" i="6" a="1"/>
  <c r="T758" i="6" s="1"/>
  <c r="S758" i="6" a="1"/>
  <c r="S758" i="6" s="1"/>
  <c r="R758" i="6"/>
  <c r="Q758" i="6"/>
  <c r="P758" i="6"/>
  <c r="O758" i="6"/>
  <c r="N758" i="6"/>
  <c r="M758" i="6"/>
  <c r="T757" i="6" a="1"/>
  <c r="T757" i="6" s="1"/>
  <c r="S757" i="6" a="1"/>
  <c r="S757" i="6" s="1"/>
  <c r="R757" i="6"/>
  <c r="Q757" i="6"/>
  <c r="P757" i="6"/>
  <c r="O757" i="6"/>
  <c r="N757" i="6"/>
  <c r="M757" i="6"/>
  <c r="T756" i="6" a="1"/>
  <c r="T756" i="6" s="1"/>
  <c r="S756" i="6" a="1"/>
  <c r="S756" i="6" s="1"/>
  <c r="R756" i="6"/>
  <c r="Q756" i="6"/>
  <c r="P756" i="6"/>
  <c r="O756" i="6"/>
  <c r="N756" i="6"/>
  <c r="M756" i="6"/>
  <c r="T755" i="6" a="1"/>
  <c r="T755" i="6" s="1"/>
  <c r="S755" i="6" a="1"/>
  <c r="S755" i="6" s="1"/>
  <c r="R755" i="6"/>
  <c r="Q755" i="6"/>
  <c r="P755" i="6"/>
  <c r="O755" i="6"/>
  <c r="N755" i="6"/>
  <c r="M755" i="6"/>
  <c r="T754" i="6" a="1"/>
  <c r="T754" i="6" s="1"/>
  <c r="S754" i="6" a="1"/>
  <c r="S754" i="6" s="1"/>
  <c r="R754" i="6"/>
  <c r="Q754" i="6"/>
  <c r="P754" i="6"/>
  <c r="O754" i="6"/>
  <c r="N754" i="6"/>
  <c r="M754" i="6"/>
  <c r="T753" i="6" a="1"/>
  <c r="T753" i="6" s="1"/>
  <c r="S753" i="6" a="1"/>
  <c r="S753" i="6" s="1"/>
  <c r="R753" i="6"/>
  <c r="Q753" i="6"/>
  <c r="P753" i="6"/>
  <c r="O753" i="6"/>
  <c r="N753" i="6"/>
  <c r="M753" i="6"/>
  <c r="T752" i="6" a="1"/>
  <c r="T752" i="6" s="1"/>
  <c r="S752" i="6" a="1"/>
  <c r="S752" i="6" s="1"/>
  <c r="R752" i="6"/>
  <c r="Q752" i="6"/>
  <c r="P752" i="6"/>
  <c r="O752" i="6"/>
  <c r="N752" i="6"/>
  <c r="M752" i="6"/>
  <c r="T751" i="6" a="1"/>
  <c r="T751" i="6" s="1"/>
  <c r="S751" i="6" a="1"/>
  <c r="S751" i="6" s="1"/>
  <c r="R751" i="6"/>
  <c r="Q751" i="6"/>
  <c r="P751" i="6"/>
  <c r="O751" i="6"/>
  <c r="N751" i="6"/>
  <c r="M751" i="6"/>
  <c r="T750" i="6" a="1"/>
  <c r="T750" i="6" s="1"/>
  <c r="S750" i="6" a="1"/>
  <c r="S750" i="6" s="1"/>
  <c r="R750" i="6"/>
  <c r="Q750" i="6"/>
  <c r="P750" i="6"/>
  <c r="O750" i="6"/>
  <c r="N750" i="6"/>
  <c r="M750" i="6"/>
  <c r="T749" i="6" a="1"/>
  <c r="T749" i="6" s="1"/>
  <c r="S749" i="6" a="1"/>
  <c r="S749" i="6" s="1"/>
  <c r="R749" i="6"/>
  <c r="Q749" i="6"/>
  <c r="P749" i="6"/>
  <c r="O749" i="6"/>
  <c r="N749" i="6"/>
  <c r="M749" i="6"/>
  <c r="T748" i="6" a="1"/>
  <c r="T748" i="6" s="1"/>
  <c r="S748" i="6" a="1"/>
  <c r="S748" i="6" s="1"/>
  <c r="R748" i="6"/>
  <c r="Q748" i="6"/>
  <c r="P748" i="6"/>
  <c r="O748" i="6"/>
  <c r="N748" i="6"/>
  <c r="M748" i="6"/>
  <c r="T747" i="6" a="1"/>
  <c r="T747" i="6" s="1"/>
  <c r="S747" i="6" a="1"/>
  <c r="S747" i="6" s="1"/>
  <c r="R747" i="6"/>
  <c r="Q747" i="6"/>
  <c r="P747" i="6"/>
  <c r="O747" i="6"/>
  <c r="N747" i="6"/>
  <c r="M747" i="6"/>
  <c r="T746" i="6" a="1"/>
  <c r="T746" i="6" s="1"/>
  <c r="S746" i="6" a="1"/>
  <c r="S746" i="6" s="1"/>
  <c r="R746" i="6"/>
  <c r="Q746" i="6"/>
  <c r="P746" i="6"/>
  <c r="O746" i="6"/>
  <c r="N746" i="6"/>
  <c r="M746" i="6"/>
  <c r="T745" i="6" a="1"/>
  <c r="T745" i="6" s="1"/>
  <c r="S745" i="6" a="1"/>
  <c r="S745" i="6" s="1"/>
  <c r="R745" i="6"/>
  <c r="Q745" i="6"/>
  <c r="P745" i="6"/>
  <c r="O745" i="6"/>
  <c r="N745" i="6"/>
  <c r="M745" i="6"/>
  <c r="T744" i="6" a="1"/>
  <c r="T744" i="6" s="1"/>
  <c r="S744" i="6" a="1"/>
  <c r="S744" i="6" s="1"/>
  <c r="R744" i="6"/>
  <c r="Q744" i="6"/>
  <c r="P744" i="6"/>
  <c r="O744" i="6"/>
  <c r="N744" i="6"/>
  <c r="M744" i="6"/>
  <c r="T743" i="6" a="1"/>
  <c r="T743" i="6" s="1"/>
  <c r="S743" i="6" a="1"/>
  <c r="S743" i="6" s="1"/>
  <c r="R743" i="6"/>
  <c r="Q743" i="6"/>
  <c r="P743" i="6"/>
  <c r="O743" i="6"/>
  <c r="N743" i="6"/>
  <c r="M743" i="6"/>
  <c r="T742" i="6" a="1"/>
  <c r="T742" i="6" s="1"/>
  <c r="S742" i="6" a="1"/>
  <c r="S742" i="6" s="1"/>
  <c r="R742" i="6"/>
  <c r="Q742" i="6"/>
  <c r="P742" i="6"/>
  <c r="O742" i="6"/>
  <c r="N742" i="6"/>
  <c r="M742" i="6"/>
  <c r="T741" i="6" a="1"/>
  <c r="T741" i="6" s="1"/>
  <c r="S741" i="6" a="1"/>
  <c r="S741" i="6" s="1"/>
  <c r="R741" i="6"/>
  <c r="Q741" i="6"/>
  <c r="P741" i="6"/>
  <c r="O741" i="6"/>
  <c r="N741" i="6"/>
  <c r="M741" i="6"/>
  <c r="T740" i="6" a="1"/>
  <c r="T740" i="6" s="1"/>
  <c r="S740" i="6" a="1"/>
  <c r="S740" i="6" s="1"/>
  <c r="R740" i="6"/>
  <c r="Q740" i="6"/>
  <c r="P740" i="6"/>
  <c r="O740" i="6"/>
  <c r="N740" i="6"/>
  <c r="M740" i="6"/>
  <c r="T739" i="6" a="1"/>
  <c r="T739" i="6" s="1"/>
  <c r="S739" i="6" a="1"/>
  <c r="S739" i="6" s="1"/>
  <c r="R739" i="6"/>
  <c r="Q739" i="6"/>
  <c r="P739" i="6"/>
  <c r="O739" i="6"/>
  <c r="N739" i="6"/>
  <c r="M739" i="6"/>
  <c r="T738" i="6" a="1"/>
  <c r="T738" i="6" s="1"/>
  <c r="S738" i="6" a="1"/>
  <c r="S738" i="6" s="1"/>
  <c r="R738" i="6"/>
  <c r="Q738" i="6"/>
  <c r="P738" i="6"/>
  <c r="O738" i="6"/>
  <c r="N738" i="6"/>
  <c r="M738" i="6"/>
  <c r="T737" i="6" a="1"/>
  <c r="T737" i="6" s="1"/>
  <c r="S737" i="6" a="1"/>
  <c r="S737" i="6" s="1"/>
  <c r="R737" i="6"/>
  <c r="Q737" i="6"/>
  <c r="P737" i="6"/>
  <c r="O737" i="6"/>
  <c r="N737" i="6"/>
  <c r="M737" i="6"/>
  <c r="T736" i="6" a="1"/>
  <c r="T736" i="6" s="1"/>
  <c r="S736" i="6" a="1"/>
  <c r="S736" i="6" s="1"/>
  <c r="R736" i="6"/>
  <c r="Q736" i="6"/>
  <c r="P736" i="6"/>
  <c r="O736" i="6"/>
  <c r="N736" i="6"/>
  <c r="M736" i="6"/>
  <c r="T735" i="6" a="1"/>
  <c r="T735" i="6" s="1"/>
  <c r="S735" i="6" a="1"/>
  <c r="S735" i="6" s="1"/>
  <c r="R735" i="6"/>
  <c r="Q735" i="6"/>
  <c r="P735" i="6"/>
  <c r="O735" i="6"/>
  <c r="N735" i="6"/>
  <c r="M735" i="6"/>
  <c r="T734" i="6" a="1"/>
  <c r="T734" i="6" s="1"/>
  <c r="S734" i="6" a="1"/>
  <c r="S734" i="6" s="1"/>
  <c r="R734" i="6"/>
  <c r="Q734" i="6"/>
  <c r="P734" i="6"/>
  <c r="O734" i="6"/>
  <c r="N734" i="6"/>
  <c r="M734" i="6"/>
  <c r="T733" i="6" a="1"/>
  <c r="T733" i="6" s="1"/>
  <c r="S733" i="6" a="1"/>
  <c r="S733" i="6" s="1"/>
  <c r="R733" i="6"/>
  <c r="Q733" i="6"/>
  <c r="P733" i="6"/>
  <c r="O733" i="6"/>
  <c r="N733" i="6"/>
  <c r="M733" i="6"/>
  <c r="T732" i="6" a="1"/>
  <c r="T732" i="6" s="1"/>
  <c r="S732" i="6" a="1"/>
  <c r="S732" i="6" s="1"/>
  <c r="R732" i="6"/>
  <c r="Q732" i="6"/>
  <c r="P732" i="6"/>
  <c r="O732" i="6"/>
  <c r="N732" i="6"/>
  <c r="M732" i="6"/>
  <c r="T731" i="6" a="1"/>
  <c r="T731" i="6" s="1"/>
  <c r="S731" i="6" a="1"/>
  <c r="S731" i="6" s="1"/>
  <c r="R731" i="6"/>
  <c r="Q731" i="6"/>
  <c r="P731" i="6"/>
  <c r="O731" i="6"/>
  <c r="N731" i="6"/>
  <c r="M731" i="6"/>
  <c r="T730" i="6" a="1"/>
  <c r="T730" i="6" s="1"/>
  <c r="S730" i="6" a="1"/>
  <c r="S730" i="6" s="1"/>
  <c r="R730" i="6"/>
  <c r="Q730" i="6"/>
  <c r="P730" i="6"/>
  <c r="O730" i="6"/>
  <c r="N730" i="6"/>
  <c r="M730" i="6"/>
  <c r="T729" i="6" a="1"/>
  <c r="T729" i="6" s="1"/>
  <c r="S729" i="6" a="1"/>
  <c r="S729" i="6" s="1"/>
  <c r="R729" i="6"/>
  <c r="Q729" i="6"/>
  <c r="P729" i="6"/>
  <c r="O729" i="6"/>
  <c r="N729" i="6"/>
  <c r="M729" i="6"/>
  <c r="T728" i="6" a="1"/>
  <c r="T728" i="6" s="1"/>
  <c r="S728" i="6" a="1"/>
  <c r="S728" i="6" s="1"/>
  <c r="R728" i="6"/>
  <c r="Q728" i="6"/>
  <c r="P728" i="6"/>
  <c r="O728" i="6"/>
  <c r="N728" i="6"/>
  <c r="M728" i="6"/>
  <c r="T727" i="6" a="1"/>
  <c r="T727" i="6" s="1"/>
  <c r="S727" i="6" a="1"/>
  <c r="S727" i="6" s="1"/>
  <c r="R727" i="6"/>
  <c r="Q727" i="6"/>
  <c r="P727" i="6"/>
  <c r="O727" i="6"/>
  <c r="N727" i="6"/>
  <c r="M727" i="6"/>
  <c r="T726" i="6" a="1"/>
  <c r="T726" i="6" s="1"/>
  <c r="S726" i="6" a="1"/>
  <c r="S726" i="6" s="1"/>
  <c r="R726" i="6"/>
  <c r="Q726" i="6"/>
  <c r="P726" i="6"/>
  <c r="O726" i="6"/>
  <c r="N726" i="6"/>
  <c r="M726" i="6"/>
  <c r="T725" i="6" a="1"/>
  <c r="T725" i="6" s="1"/>
  <c r="S725" i="6" a="1"/>
  <c r="S725" i="6" s="1"/>
  <c r="R725" i="6"/>
  <c r="Q725" i="6"/>
  <c r="P725" i="6"/>
  <c r="O725" i="6"/>
  <c r="N725" i="6"/>
  <c r="M725" i="6"/>
  <c r="T724" i="6" a="1"/>
  <c r="T724" i="6" s="1"/>
  <c r="S724" i="6" a="1"/>
  <c r="S724" i="6" s="1"/>
  <c r="R724" i="6"/>
  <c r="Q724" i="6"/>
  <c r="P724" i="6"/>
  <c r="O724" i="6"/>
  <c r="N724" i="6"/>
  <c r="M724" i="6"/>
  <c r="T723" i="6" a="1"/>
  <c r="T723" i="6" s="1"/>
  <c r="S723" i="6" a="1"/>
  <c r="S723" i="6" s="1"/>
  <c r="R723" i="6"/>
  <c r="Q723" i="6"/>
  <c r="P723" i="6"/>
  <c r="O723" i="6"/>
  <c r="N723" i="6"/>
  <c r="M723" i="6"/>
  <c r="T722" i="6" a="1"/>
  <c r="T722" i="6" s="1"/>
  <c r="S722" i="6" a="1"/>
  <c r="S722" i="6" s="1"/>
  <c r="R722" i="6"/>
  <c r="Q722" i="6"/>
  <c r="P722" i="6"/>
  <c r="O722" i="6"/>
  <c r="N722" i="6"/>
  <c r="M722" i="6"/>
  <c r="T721" i="6" a="1"/>
  <c r="T721" i="6" s="1"/>
  <c r="S721" i="6" a="1"/>
  <c r="S721" i="6" s="1"/>
  <c r="R721" i="6"/>
  <c r="Q721" i="6"/>
  <c r="P721" i="6"/>
  <c r="O721" i="6"/>
  <c r="N721" i="6"/>
  <c r="M721" i="6"/>
  <c r="T720" i="6" a="1"/>
  <c r="T720" i="6" s="1"/>
  <c r="S720" i="6" a="1"/>
  <c r="S720" i="6" s="1"/>
  <c r="R720" i="6"/>
  <c r="Q720" i="6"/>
  <c r="P720" i="6"/>
  <c r="O720" i="6"/>
  <c r="N720" i="6"/>
  <c r="M720" i="6"/>
  <c r="T719" i="6" a="1"/>
  <c r="T719" i="6" s="1"/>
  <c r="S719" i="6" a="1"/>
  <c r="S719" i="6" s="1"/>
  <c r="R719" i="6"/>
  <c r="Q719" i="6"/>
  <c r="P719" i="6"/>
  <c r="O719" i="6"/>
  <c r="N719" i="6"/>
  <c r="M719" i="6"/>
  <c r="T718" i="6" a="1"/>
  <c r="T718" i="6" s="1"/>
  <c r="S718" i="6" a="1"/>
  <c r="S718" i="6" s="1"/>
  <c r="R718" i="6"/>
  <c r="Q718" i="6"/>
  <c r="P718" i="6"/>
  <c r="O718" i="6"/>
  <c r="N718" i="6"/>
  <c r="M718" i="6"/>
  <c r="T717" i="6" a="1"/>
  <c r="T717" i="6" s="1"/>
  <c r="S717" i="6" a="1"/>
  <c r="S717" i="6" s="1"/>
  <c r="R717" i="6"/>
  <c r="Q717" i="6"/>
  <c r="P717" i="6"/>
  <c r="O717" i="6"/>
  <c r="N717" i="6"/>
  <c r="M717" i="6"/>
  <c r="T716" i="6" a="1"/>
  <c r="T716" i="6" s="1"/>
  <c r="S716" i="6" a="1"/>
  <c r="S716" i="6" s="1"/>
  <c r="R716" i="6"/>
  <c r="Q716" i="6"/>
  <c r="P716" i="6"/>
  <c r="O716" i="6"/>
  <c r="N716" i="6"/>
  <c r="M716" i="6"/>
  <c r="T715" i="6" a="1"/>
  <c r="T715" i="6" s="1"/>
  <c r="S715" i="6" a="1"/>
  <c r="S715" i="6" s="1"/>
  <c r="R715" i="6"/>
  <c r="Q715" i="6"/>
  <c r="P715" i="6"/>
  <c r="O715" i="6"/>
  <c r="N715" i="6"/>
  <c r="M715" i="6"/>
  <c r="T714" i="6" a="1"/>
  <c r="T714" i="6" s="1"/>
  <c r="S714" i="6" a="1"/>
  <c r="S714" i="6" s="1"/>
  <c r="R714" i="6"/>
  <c r="Q714" i="6"/>
  <c r="P714" i="6"/>
  <c r="O714" i="6"/>
  <c r="N714" i="6"/>
  <c r="M714" i="6"/>
  <c r="T713" i="6" a="1"/>
  <c r="T713" i="6" s="1"/>
  <c r="S713" i="6" a="1"/>
  <c r="S713" i="6" s="1"/>
  <c r="R713" i="6"/>
  <c r="Q713" i="6"/>
  <c r="P713" i="6"/>
  <c r="O713" i="6"/>
  <c r="N713" i="6"/>
  <c r="M713" i="6"/>
  <c r="T712" i="6" a="1"/>
  <c r="T712" i="6" s="1"/>
  <c r="S712" i="6" a="1"/>
  <c r="S712" i="6" s="1"/>
  <c r="R712" i="6"/>
  <c r="Q712" i="6"/>
  <c r="P712" i="6"/>
  <c r="O712" i="6"/>
  <c r="N712" i="6"/>
  <c r="M712" i="6"/>
  <c r="T711" i="6" a="1"/>
  <c r="T711" i="6" s="1"/>
  <c r="S711" i="6" a="1"/>
  <c r="S711" i="6" s="1"/>
  <c r="R711" i="6"/>
  <c r="Q711" i="6"/>
  <c r="P711" i="6"/>
  <c r="O711" i="6"/>
  <c r="N711" i="6"/>
  <c r="M711" i="6"/>
  <c r="T710" i="6" a="1"/>
  <c r="T710" i="6" s="1"/>
  <c r="S710" i="6" a="1"/>
  <c r="S710" i="6" s="1"/>
  <c r="R710" i="6"/>
  <c r="Q710" i="6"/>
  <c r="P710" i="6"/>
  <c r="O710" i="6"/>
  <c r="N710" i="6"/>
  <c r="M710" i="6"/>
  <c r="T709" i="6" a="1"/>
  <c r="T709" i="6" s="1"/>
  <c r="S709" i="6" a="1"/>
  <c r="S709" i="6" s="1"/>
  <c r="R709" i="6"/>
  <c r="Q709" i="6"/>
  <c r="P709" i="6"/>
  <c r="O709" i="6"/>
  <c r="N709" i="6"/>
  <c r="M709" i="6"/>
  <c r="T708" i="6" a="1"/>
  <c r="T708" i="6" s="1"/>
  <c r="S708" i="6" a="1"/>
  <c r="S708" i="6" s="1"/>
  <c r="R708" i="6"/>
  <c r="Q708" i="6"/>
  <c r="P708" i="6"/>
  <c r="O708" i="6"/>
  <c r="N708" i="6"/>
  <c r="M708" i="6"/>
  <c r="T707" i="6" a="1"/>
  <c r="T707" i="6" s="1"/>
  <c r="S707" i="6" a="1"/>
  <c r="S707" i="6" s="1"/>
  <c r="R707" i="6"/>
  <c r="Q707" i="6"/>
  <c r="P707" i="6"/>
  <c r="O707" i="6"/>
  <c r="N707" i="6"/>
  <c r="M707" i="6"/>
  <c r="T706" i="6" a="1"/>
  <c r="T706" i="6" s="1"/>
  <c r="S706" i="6" a="1"/>
  <c r="S706" i="6" s="1"/>
  <c r="R706" i="6"/>
  <c r="Q706" i="6"/>
  <c r="P706" i="6"/>
  <c r="O706" i="6"/>
  <c r="N706" i="6"/>
  <c r="M706" i="6"/>
  <c r="T705" i="6" a="1"/>
  <c r="T705" i="6" s="1"/>
  <c r="S705" i="6" a="1"/>
  <c r="S705" i="6" s="1"/>
  <c r="R705" i="6"/>
  <c r="Q705" i="6"/>
  <c r="P705" i="6"/>
  <c r="O705" i="6"/>
  <c r="N705" i="6"/>
  <c r="M705" i="6"/>
  <c r="T704" i="6" a="1"/>
  <c r="T704" i="6" s="1"/>
  <c r="S704" i="6" a="1"/>
  <c r="S704" i="6" s="1"/>
  <c r="R704" i="6"/>
  <c r="Q704" i="6"/>
  <c r="P704" i="6"/>
  <c r="O704" i="6"/>
  <c r="N704" i="6"/>
  <c r="M704" i="6"/>
  <c r="T703" i="6" a="1"/>
  <c r="T703" i="6" s="1"/>
  <c r="S703" i="6" a="1"/>
  <c r="S703" i="6" s="1"/>
  <c r="R703" i="6"/>
  <c r="Q703" i="6"/>
  <c r="P703" i="6"/>
  <c r="O703" i="6"/>
  <c r="N703" i="6"/>
  <c r="M703" i="6"/>
  <c r="T702" i="6" a="1"/>
  <c r="T702" i="6" s="1"/>
  <c r="S702" i="6" a="1"/>
  <c r="S702" i="6" s="1"/>
  <c r="R702" i="6"/>
  <c r="Q702" i="6"/>
  <c r="P702" i="6"/>
  <c r="O702" i="6"/>
  <c r="N702" i="6"/>
  <c r="M702" i="6"/>
  <c r="T701" i="6" a="1"/>
  <c r="T701" i="6" s="1"/>
  <c r="S701" i="6" a="1"/>
  <c r="S701" i="6" s="1"/>
  <c r="R701" i="6"/>
  <c r="Q701" i="6"/>
  <c r="P701" i="6"/>
  <c r="O701" i="6"/>
  <c r="N701" i="6"/>
  <c r="M701" i="6"/>
  <c r="T700" i="6" a="1"/>
  <c r="T700" i="6" s="1"/>
  <c r="S700" i="6" a="1"/>
  <c r="S700" i="6" s="1"/>
  <c r="R700" i="6"/>
  <c r="Q700" i="6"/>
  <c r="P700" i="6"/>
  <c r="O700" i="6"/>
  <c r="N700" i="6"/>
  <c r="M700" i="6"/>
  <c r="T699" i="6" a="1"/>
  <c r="T699" i="6" s="1"/>
  <c r="S699" i="6" a="1"/>
  <c r="S699" i="6" s="1"/>
  <c r="R699" i="6"/>
  <c r="Q699" i="6"/>
  <c r="P699" i="6"/>
  <c r="O699" i="6"/>
  <c r="N699" i="6"/>
  <c r="M699" i="6"/>
  <c r="T698" i="6" a="1"/>
  <c r="T698" i="6" s="1"/>
  <c r="S698" i="6" a="1"/>
  <c r="S698" i="6" s="1"/>
  <c r="R698" i="6"/>
  <c r="Q698" i="6"/>
  <c r="P698" i="6"/>
  <c r="O698" i="6"/>
  <c r="N698" i="6"/>
  <c r="M698" i="6"/>
  <c r="T697" i="6" a="1"/>
  <c r="T697" i="6" s="1"/>
  <c r="S697" i="6" a="1"/>
  <c r="S697" i="6" s="1"/>
  <c r="R697" i="6"/>
  <c r="Q697" i="6"/>
  <c r="P697" i="6"/>
  <c r="O697" i="6"/>
  <c r="N697" i="6"/>
  <c r="M697" i="6"/>
  <c r="T696" i="6" a="1"/>
  <c r="T696" i="6" s="1"/>
  <c r="S696" i="6" a="1"/>
  <c r="S696" i="6" s="1"/>
  <c r="R696" i="6"/>
  <c r="Q696" i="6"/>
  <c r="P696" i="6"/>
  <c r="O696" i="6"/>
  <c r="N696" i="6"/>
  <c r="M696" i="6"/>
  <c r="T695" i="6" a="1"/>
  <c r="T695" i="6" s="1"/>
  <c r="S695" i="6" a="1"/>
  <c r="S695" i="6" s="1"/>
  <c r="R695" i="6"/>
  <c r="Q695" i="6"/>
  <c r="P695" i="6"/>
  <c r="O695" i="6"/>
  <c r="N695" i="6"/>
  <c r="M695" i="6"/>
  <c r="T694" i="6" a="1"/>
  <c r="T694" i="6" s="1"/>
  <c r="S694" i="6" a="1"/>
  <c r="S694" i="6" s="1"/>
  <c r="R694" i="6"/>
  <c r="Q694" i="6"/>
  <c r="P694" i="6"/>
  <c r="O694" i="6"/>
  <c r="N694" i="6"/>
  <c r="M694" i="6"/>
  <c r="T693" i="6" a="1"/>
  <c r="T693" i="6" s="1"/>
  <c r="S693" i="6" a="1"/>
  <c r="S693" i="6" s="1"/>
  <c r="R693" i="6"/>
  <c r="Q693" i="6"/>
  <c r="P693" i="6"/>
  <c r="O693" i="6"/>
  <c r="N693" i="6"/>
  <c r="M693" i="6"/>
  <c r="T692" i="6" a="1"/>
  <c r="T692" i="6" s="1"/>
  <c r="S692" i="6" a="1"/>
  <c r="S692" i="6" s="1"/>
  <c r="R692" i="6"/>
  <c r="Q692" i="6"/>
  <c r="P692" i="6"/>
  <c r="O692" i="6"/>
  <c r="N692" i="6"/>
  <c r="M692" i="6"/>
  <c r="T691" i="6" a="1"/>
  <c r="T691" i="6" s="1"/>
  <c r="S691" i="6" a="1"/>
  <c r="S691" i="6" s="1"/>
  <c r="R691" i="6"/>
  <c r="Q691" i="6"/>
  <c r="P691" i="6"/>
  <c r="O691" i="6"/>
  <c r="N691" i="6"/>
  <c r="M691" i="6"/>
  <c r="T690" i="6" a="1"/>
  <c r="T690" i="6" s="1"/>
  <c r="S690" i="6" a="1"/>
  <c r="S690" i="6" s="1"/>
  <c r="R690" i="6"/>
  <c r="Q690" i="6"/>
  <c r="P690" i="6"/>
  <c r="O690" i="6"/>
  <c r="N690" i="6"/>
  <c r="M690" i="6"/>
  <c r="T689" i="6" a="1"/>
  <c r="T689" i="6" s="1"/>
  <c r="S689" i="6" a="1"/>
  <c r="S689" i="6" s="1"/>
  <c r="R689" i="6"/>
  <c r="Q689" i="6"/>
  <c r="P689" i="6"/>
  <c r="O689" i="6"/>
  <c r="N689" i="6"/>
  <c r="M689" i="6"/>
  <c r="T688" i="6" a="1"/>
  <c r="T688" i="6" s="1"/>
  <c r="S688" i="6" a="1"/>
  <c r="S688" i="6" s="1"/>
  <c r="R688" i="6"/>
  <c r="Q688" i="6"/>
  <c r="P688" i="6"/>
  <c r="O688" i="6"/>
  <c r="N688" i="6"/>
  <c r="M688" i="6"/>
  <c r="T687" i="6" a="1"/>
  <c r="T687" i="6" s="1"/>
  <c r="S687" i="6" a="1"/>
  <c r="S687" i="6" s="1"/>
  <c r="R687" i="6"/>
  <c r="Q687" i="6"/>
  <c r="P687" i="6"/>
  <c r="O687" i="6"/>
  <c r="N687" i="6"/>
  <c r="M687" i="6"/>
  <c r="T686" i="6" a="1"/>
  <c r="T686" i="6" s="1"/>
  <c r="S686" i="6" a="1"/>
  <c r="S686" i="6" s="1"/>
  <c r="R686" i="6"/>
  <c r="Q686" i="6"/>
  <c r="P686" i="6"/>
  <c r="O686" i="6"/>
  <c r="N686" i="6"/>
  <c r="M686" i="6"/>
  <c r="T685" i="6" a="1"/>
  <c r="T685" i="6" s="1"/>
  <c r="S685" i="6" a="1"/>
  <c r="S685" i="6" s="1"/>
  <c r="R685" i="6"/>
  <c r="Q685" i="6"/>
  <c r="P685" i="6"/>
  <c r="O685" i="6"/>
  <c r="N685" i="6"/>
  <c r="M685" i="6"/>
  <c r="T684" i="6" a="1"/>
  <c r="T684" i="6" s="1"/>
  <c r="S684" i="6" a="1"/>
  <c r="S684" i="6" s="1"/>
  <c r="R684" i="6"/>
  <c r="Q684" i="6"/>
  <c r="P684" i="6"/>
  <c r="O684" i="6"/>
  <c r="N684" i="6"/>
  <c r="M684" i="6"/>
  <c r="T683" i="6" a="1"/>
  <c r="T683" i="6" s="1"/>
  <c r="S683" i="6" a="1"/>
  <c r="S683" i="6" s="1"/>
  <c r="R683" i="6"/>
  <c r="Q683" i="6"/>
  <c r="P683" i="6"/>
  <c r="O683" i="6"/>
  <c r="N683" i="6"/>
  <c r="M683" i="6"/>
  <c r="T682" i="6" a="1"/>
  <c r="T682" i="6" s="1"/>
  <c r="S682" i="6" a="1"/>
  <c r="S682" i="6" s="1"/>
  <c r="R682" i="6"/>
  <c r="Q682" i="6"/>
  <c r="P682" i="6"/>
  <c r="O682" i="6"/>
  <c r="N682" i="6"/>
  <c r="M682" i="6"/>
  <c r="T681" i="6" a="1"/>
  <c r="T681" i="6" s="1"/>
  <c r="S681" i="6" a="1"/>
  <c r="S681" i="6" s="1"/>
  <c r="R681" i="6"/>
  <c r="Q681" i="6"/>
  <c r="P681" i="6"/>
  <c r="O681" i="6"/>
  <c r="N681" i="6"/>
  <c r="M681" i="6"/>
  <c r="T680" i="6" a="1"/>
  <c r="T680" i="6" s="1"/>
  <c r="S680" i="6" a="1"/>
  <c r="S680" i="6" s="1"/>
  <c r="R680" i="6"/>
  <c r="Q680" i="6"/>
  <c r="P680" i="6"/>
  <c r="O680" i="6"/>
  <c r="N680" i="6"/>
  <c r="M680" i="6"/>
  <c r="T679" i="6" a="1"/>
  <c r="T679" i="6" s="1"/>
  <c r="S679" i="6" a="1"/>
  <c r="S679" i="6" s="1"/>
  <c r="R679" i="6"/>
  <c r="Q679" i="6"/>
  <c r="P679" i="6"/>
  <c r="O679" i="6"/>
  <c r="N679" i="6"/>
  <c r="M679" i="6"/>
  <c r="T678" i="6" a="1"/>
  <c r="T678" i="6" s="1"/>
  <c r="S678" i="6" a="1"/>
  <c r="S678" i="6" s="1"/>
  <c r="R678" i="6"/>
  <c r="Q678" i="6"/>
  <c r="P678" i="6"/>
  <c r="O678" i="6"/>
  <c r="N678" i="6"/>
  <c r="M678" i="6"/>
  <c r="T677" i="6" a="1"/>
  <c r="T677" i="6" s="1"/>
  <c r="S677" i="6" a="1"/>
  <c r="S677" i="6" s="1"/>
  <c r="R677" i="6"/>
  <c r="Q677" i="6"/>
  <c r="P677" i="6"/>
  <c r="O677" i="6"/>
  <c r="N677" i="6"/>
  <c r="M677" i="6"/>
  <c r="T676" i="6" a="1"/>
  <c r="T676" i="6" s="1"/>
  <c r="S676" i="6" a="1"/>
  <c r="S676" i="6" s="1"/>
  <c r="R676" i="6"/>
  <c r="Q676" i="6"/>
  <c r="P676" i="6"/>
  <c r="O676" i="6"/>
  <c r="N676" i="6"/>
  <c r="M676" i="6"/>
  <c r="T675" i="6" a="1"/>
  <c r="T675" i="6" s="1"/>
  <c r="S675" i="6" a="1"/>
  <c r="S675" i="6" s="1"/>
  <c r="R675" i="6"/>
  <c r="Q675" i="6"/>
  <c r="P675" i="6"/>
  <c r="O675" i="6"/>
  <c r="N675" i="6"/>
  <c r="M675" i="6"/>
  <c r="T674" i="6" a="1"/>
  <c r="T674" i="6" s="1"/>
  <c r="S674" i="6" a="1"/>
  <c r="S674" i="6" s="1"/>
  <c r="R674" i="6"/>
  <c r="Q674" i="6"/>
  <c r="P674" i="6"/>
  <c r="O674" i="6"/>
  <c r="N674" i="6"/>
  <c r="M674" i="6"/>
  <c r="T673" i="6" a="1"/>
  <c r="T673" i="6" s="1"/>
  <c r="S673" i="6" a="1"/>
  <c r="S673" i="6" s="1"/>
  <c r="R673" i="6"/>
  <c r="Q673" i="6"/>
  <c r="P673" i="6"/>
  <c r="O673" i="6"/>
  <c r="N673" i="6"/>
  <c r="M673" i="6"/>
  <c r="T672" i="6" a="1"/>
  <c r="T672" i="6" s="1"/>
  <c r="S672" i="6" a="1"/>
  <c r="S672" i="6" s="1"/>
  <c r="R672" i="6"/>
  <c r="Q672" i="6"/>
  <c r="P672" i="6"/>
  <c r="O672" i="6"/>
  <c r="N672" i="6"/>
  <c r="M672" i="6"/>
  <c r="T671" i="6" a="1"/>
  <c r="T671" i="6" s="1"/>
  <c r="S671" i="6" a="1"/>
  <c r="S671" i="6" s="1"/>
  <c r="R671" i="6"/>
  <c r="Q671" i="6"/>
  <c r="P671" i="6"/>
  <c r="O671" i="6"/>
  <c r="N671" i="6"/>
  <c r="M671" i="6"/>
  <c r="T670" i="6" a="1"/>
  <c r="T670" i="6" s="1"/>
  <c r="S670" i="6" a="1"/>
  <c r="S670" i="6" s="1"/>
  <c r="R670" i="6"/>
  <c r="Q670" i="6"/>
  <c r="P670" i="6"/>
  <c r="O670" i="6"/>
  <c r="N670" i="6"/>
  <c r="M670" i="6"/>
  <c r="T669" i="6" a="1"/>
  <c r="T669" i="6" s="1"/>
  <c r="S669" i="6" a="1"/>
  <c r="S669" i="6" s="1"/>
  <c r="R669" i="6"/>
  <c r="Q669" i="6"/>
  <c r="P669" i="6"/>
  <c r="O669" i="6"/>
  <c r="N669" i="6"/>
  <c r="M669" i="6"/>
  <c r="T668" i="6" a="1"/>
  <c r="T668" i="6" s="1"/>
  <c r="S668" i="6" a="1"/>
  <c r="S668" i="6" s="1"/>
  <c r="R668" i="6"/>
  <c r="Q668" i="6"/>
  <c r="P668" i="6"/>
  <c r="O668" i="6"/>
  <c r="N668" i="6"/>
  <c r="M668" i="6"/>
  <c r="T667" i="6" a="1"/>
  <c r="T667" i="6" s="1"/>
  <c r="S667" i="6" a="1"/>
  <c r="S667" i="6" s="1"/>
  <c r="R667" i="6"/>
  <c r="Q667" i="6"/>
  <c r="P667" i="6"/>
  <c r="O667" i="6"/>
  <c r="N667" i="6"/>
  <c r="M667" i="6"/>
  <c r="T666" i="6" a="1"/>
  <c r="T666" i="6" s="1"/>
  <c r="S666" i="6" a="1"/>
  <c r="S666" i="6" s="1"/>
  <c r="R666" i="6"/>
  <c r="Q666" i="6"/>
  <c r="P666" i="6"/>
  <c r="O666" i="6"/>
  <c r="N666" i="6"/>
  <c r="M666" i="6"/>
  <c r="T665" i="6" a="1"/>
  <c r="T665" i="6" s="1"/>
  <c r="S665" i="6" a="1"/>
  <c r="S665" i="6" s="1"/>
  <c r="R665" i="6"/>
  <c r="Q665" i="6"/>
  <c r="P665" i="6"/>
  <c r="O665" i="6"/>
  <c r="N665" i="6"/>
  <c r="M665" i="6"/>
  <c r="T664" i="6" a="1"/>
  <c r="T664" i="6" s="1"/>
  <c r="S664" i="6" a="1"/>
  <c r="S664" i="6" s="1"/>
  <c r="R664" i="6"/>
  <c r="Q664" i="6"/>
  <c r="P664" i="6"/>
  <c r="O664" i="6"/>
  <c r="N664" i="6"/>
  <c r="M664" i="6"/>
  <c r="T663" i="6" a="1"/>
  <c r="T663" i="6" s="1"/>
  <c r="S663" i="6" a="1"/>
  <c r="S663" i="6" s="1"/>
  <c r="R663" i="6"/>
  <c r="Q663" i="6"/>
  <c r="P663" i="6"/>
  <c r="O663" i="6"/>
  <c r="N663" i="6"/>
  <c r="M663" i="6"/>
  <c r="T662" i="6" a="1"/>
  <c r="T662" i="6" s="1"/>
  <c r="S662" i="6" a="1"/>
  <c r="S662" i="6" s="1"/>
  <c r="R662" i="6"/>
  <c r="Q662" i="6"/>
  <c r="P662" i="6"/>
  <c r="O662" i="6"/>
  <c r="N662" i="6"/>
  <c r="M662" i="6"/>
  <c r="T661" i="6" a="1"/>
  <c r="T661" i="6" s="1"/>
  <c r="S661" i="6" a="1"/>
  <c r="S661" i="6" s="1"/>
  <c r="R661" i="6"/>
  <c r="Q661" i="6"/>
  <c r="P661" i="6"/>
  <c r="O661" i="6"/>
  <c r="N661" i="6"/>
  <c r="M661" i="6"/>
  <c r="T660" i="6" a="1"/>
  <c r="T660" i="6" s="1"/>
  <c r="S660" i="6" a="1"/>
  <c r="S660" i="6" s="1"/>
  <c r="R660" i="6"/>
  <c r="Q660" i="6"/>
  <c r="P660" i="6"/>
  <c r="O660" i="6"/>
  <c r="N660" i="6"/>
  <c r="M660" i="6"/>
  <c r="T659" i="6" a="1"/>
  <c r="T659" i="6" s="1"/>
  <c r="S659" i="6" a="1"/>
  <c r="S659" i="6" s="1"/>
  <c r="R659" i="6"/>
  <c r="Q659" i="6"/>
  <c r="P659" i="6"/>
  <c r="O659" i="6"/>
  <c r="N659" i="6"/>
  <c r="M659" i="6"/>
  <c r="T658" i="6" a="1"/>
  <c r="T658" i="6" s="1"/>
  <c r="S658" i="6" a="1"/>
  <c r="S658" i="6" s="1"/>
  <c r="R658" i="6"/>
  <c r="Q658" i="6"/>
  <c r="P658" i="6"/>
  <c r="O658" i="6"/>
  <c r="N658" i="6"/>
  <c r="M658" i="6"/>
  <c r="T657" i="6" a="1"/>
  <c r="T657" i="6" s="1"/>
  <c r="S657" i="6" a="1"/>
  <c r="S657" i="6" s="1"/>
  <c r="R657" i="6"/>
  <c r="Q657" i="6"/>
  <c r="P657" i="6"/>
  <c r="O657" i="6"/>
  <c r="N657" i="6"/>
  <c r="M657" i="6"/>
  <c r="T656" i="6" a="1"/>
  <c r="T656" i="6" s="1"/>
  <c r="S656" i="6" a="1"/>
  <c r="S656" i="6" s="1"/>
  <c r="R656" i="6"/>
  <c r="Q656" i="6"/>
  <c r="P656" i="6"/>
  <c r="O656" i="6"/>
  <c r="N656" i="6"/>
  <c r="M656" i="6"/>
  <c r="T655" i="6" a="1"/>
  <c r="T655" i="6" s="1"/>
  <c r="S655" i="6" a="1"/>
  <c r="S655" i="6" s="1"/>
  <c r="R655" i="6"/>
  <c r="Q655" i="6"/>
  <c r="P655" i="6"/>
  <c r="O655" i="6"/>
  <c r="N655" i="6"/>
  <c r="M655" i="6"/>
  <c r="T654" i="6" a="1"/>
  <c r="T654" i="6" s="1"/>
  <c r="S654" i="6" a="1"/>
  <c r="S654" i="6" s="1"/>
  <c r="R654" i="6"/>
  <c r="Q654" i="6"/>
  <c r="P654" i="6"/>
  <c r="O654" i="6"/>
  <c r="N654" i="6"/>
  <c r="M654" i="6"/>
  <c r="T653" i="6" a="1"/>
  <c r="T653" i="6" s="1"/>
  <c r="S653" i="6" a="1"/>
  <c r="S653" i="6" s="1"/>
  <c r="R653" i="6"/>
  <c r="Q653" i="6"/>
  <c r="P653" i="6"/>
  <c r="O653" i="6"/>
  <c r="N653" i="6"/>
  <c r="M653" i="6"/>
  <c r="T652" i="6" a="1"/>
  <c r="T652" i="6" s="1"/>
  <c r="S652" i="6" a="1"/>
  <c r="S652" i="6" s="1"/>
  <c r="R652" i="6"/>
  <c r="Q652" i="6"/>
  <c r="P652" i="6"/>
  <c r="O652" i="6"/>
  <c r="N652" i="6"/>
  <c r="M652" i="6"/>
  <c r="T651" i="6" a="1"/>
  <c r="T651" i="6" s="1"/>
  <c r="S651" i="6" a="1"/>
  <c r="S651" i="6" s="1"/>
  <c r="R651" i="6"/>
  <c r="Q651" i="6"/>
  <c r="P651" i="6"/>
  <c r="O651" i="6"/>
  <c r="N651" i="6"/>
  <c r="M651" i="6"/>
  <c r="T650" i="6" a="1"/>
  <c r="T650" i="6" s="1"/>
  <c r="S650" i="6" a="1"/>
  <c r="S650" i="6" s="1"/>
  <c r="R650" i="6"/>
  <c r="Q650" i="6"/>
  <c r="P650" i="6"/>
  <c r="O650" i="6"/>
  <c r="N650" i="6"/>
  <c r="M650" i="6"/>
  <c r="T649" i="6" a="1"/>
  <c r="T649" i="6" s="1"/>
  <c r="S649" i="6" a="1"/>
  <c r="S649" i="6" s="1"/>
  <c r="R649" i="6"/>
  <c r="Q649" i="6"/>
  <c r="P649" i="6"/>
  <c r="O649" i="6"/>
  <c r="N649" i="6"/>
  <c r="M649" i="6"/>
  <c r="T648" i="6" a="1"/>
  <c r="T648" i="6" s="1"/>
  <c r="S648" i="6" a="1"/>
  <c r="S648" i="6" s="1"/>
  <c r="R648" i="6"/>
  <c r="Q648" i="6"/>
  <c r="P648" i="6"/>
  <c r="O648" i="6"/>
  <c r="N648" i="6"/>
  <c r="M648" i="6"/>
  <c r="T647" i="6" a="1"/>
  <c r="T647" i="6" s="1"/>
  <c r="S647" i="6" a="1"/>
  <c r="S647" i="6" s="1"/>
  <c r="R647" i="6"/>
  <c r="Q647" i="6"/>
  <c r="P647" i="6"/>
  <c r="O647" i="6"/>
  <c r="N647" i="6"/>
  <c r="M647" i="6"/>
  <c r="T646" i="6" a="1"/>
  <c r="T646" i="6" s="1"/>
  <c r="S646" i="6" a="1"/>
  <c r="S646" i="6" s="1"/>
  <c r="R646" i="6"/>
  <c r="Q646" i="6"/>
  <c r="P646" i="6"/>
  <c r="O646" i="6"/>
  <c r="N646" i="6"/>
  <c r="M646" i="6"/>
  <c r="T645" i="6" a="1"/>
  <c r="T645" i="6" s="1"/>
  <c r="S645" i="6" a="1"/>
  <c r="S645" i="6" s="1"/>
  <c r="R645" i="6"/>
  <c r="Q645" i="6"/>
  <c r="P645" i="6"/>
  <c r="O645" i="6"/>
  <c r="N645" i="6"/>
  <c r="M645" i="6"/>
  <c r="T644" i="6" a="1"/>
  <c r="T644" i="6" s="1"/>
  <c r="S644" i="6" a="1"/>
  <c r="S644" i="6" s="1"/>
  <c r="R644" i="6"/>
  <c r="Q644" i="6"/>
  <c r="P644" i="6"/>
  <c r="O644" i="6"/>
  <c r="N644" i="6"/>
  <c r="M644" i="6"/>
  <c r="T643" i="6" a="1"/>
  <c r="T643" i="6" s="1"/>
  <c r="S643" i="6" a="1"/>
  <c r="S643" i="6" s="1"/>
  <c r="R643" i="6"/>
  <c r="Q643" i="6"/>
  <c r="P643" i="6"/>
  <c r="O643" i="6"/>
  <c r="N643" i="6"/>
  <c r="M643" i="6"/>
  <c r="T642" i="6" a="1"/>
  <c r="T642" i="6" s="1"/>
  <c r="S642" i="6" a="1"/>
  <c r="S642" i="6" s="1"/>
  <c r="R642" i="6"/>
  <c r="Q642" i="6"/>
  <c r="P642" i="6"/>
  <c r="O642" i="6"/>
  <c r="N642" i="6"/>
  <c r="M642" i="6"/>
  <c r="T641" i="6" a="1"/>
  <c r="T641" i="6" s="1"/>
  <c r="S641" i="6" a="1"/>
  <c r="S641" i="6" s="1"/>
  <c r="R641" i="6"/>
  <c r="Q641" i="6"/>
  <c r="P641" i="6"/>
  <c r="O641" i="6"/>
  <c r="N641" i="6"/>
  <c r="M641" i="6"/>
  <c r="T640" i="6" a="1"/>
  <c r="T640" i="6" s="1"/>
  <c r="S640" i="6" a="1"/>
  <c r="S640" i="6" s="1"/>
  <c r="R640" i="6"/>
  <c r="Q640" i="6"/>
  <c r="P640" i="6"/>
  <c r="O640" i="6"/>
  <c r="N640" i="6"/>
  <c r="M640" i="6"/>
  <c r="T639" i="6" a="1"/>
  <c r="T639" i="6" s="1"/>
  <c r="S639" i="6" a="1"/>
  <c r="S639" i="6" s="1"/>
  <c r="R639" i="6"/>
  <c r="Q639" i="6"/>
  <c r="P639" i="6"/>
  <c r="O639" i="6"/>
  <c r="N639" i="6"/>
  <c r="M639" i="6"/>
  <c r="T638" i="6" a="1"/>
  <c r="T638" i="6" s="1"/>
  <c r="S638" i="6" a="1"/>
  <c r="S638" i="6" s="1"/>
  <c r="R638" i="6"/>
  <c r="Q638" i="6"/>
  <c r="P638" i="6"/>
  <c r="O638" i="6"/>
  <c r="N638" i="6"/>
  <c r="M638" i="6"/>
  <c r="T637" i="6" a="1"/>
  <c r="T637" i="6" s="1"/>
  <c r="S637" i="6" a="1"/>
  <c r="S637" i="6" s="1"/>
  <c r="R637" i="6"/>
  <c r="Q637" i="6"/>
  <c r="P637" i="6"/>
  <c r="O637" i="6"/>
  <c r="N637" i="6"/>
  <c r="M637" i="6"/>
  <c r="T636" i="6" a="1"/>
  <c r="T636" i="6" s="1"/>
  <c r="S636" i="6" a="1"/>
  <c r="S636" i="6" s="1"/>
  <c r="R636" i="6"/>
  <c r="Q636" i="6"/>
  <c r="P636" i="6"/>
  <c r="O636" i="6"/>
  <c r="N636" i="6"/>
  <c r="M636" i="6"/>
  <c r="T635" i="6" a="1"/>
  <c r="T635" i="6" s="1"/>
  <c r="S635" i="6" a="1"/>
  <c r="S635" i="6" s="1"/>
  <c r="R635" i="6"/>
  <c r="Q635" i="6"/>
  <c r="P635" i="6"/>
  <c r="O635" i="6"/>
  <c r="N635" i="6"/>
  <c r="M635" i="6"/>
  <c r="T634" i="6" a="1"/>
  <c r="T634" i="6" s="1"/>
  <c r="S634" i="6" a="1"/>
  <c r="S634" i="6" s="1"/>
  <c r="R634" i="6"/>
  <c r="Q634" i="6"/>
  <c r="P634" i="6"/>
  <c r="O634" i="6"/>
  <c r="N634" i="6"/>
  <c r="M634" i="6"/>
  <c r="T633" i="6" a="1"/>
  <c r="T633" i="6" s="1"/>
  <c r="S633" i="6" a="1"/>
  <c r="S633" i="6" s="1"/>
  <c r="R633" i="6"/>
  <c r="Q633" i="6"/>
  <c r="P633" i="6"/>
  <c r="O633" i="6"/>
  <c r="N633" i="6"/>
  <c r="M633" i="6"/>
  <c r="T632" i="6" a="1"/>
  <c r="T632" i="6" s="1"/>
  <c r="S632" i="6" a="1"/>
  <c r="S632" i="6" s="1"/>
  <c r="R632" i="6"/>
  <c r="Q632" i="6"/>
  <c r="P632" i="6"/>
  <c r="O632" i="6"/>
  <c r="N632" i="6"/>
  <c r="M632" i="6"/>
  <c r="T631" i="6" a="1"/>
  <c r="T631" i="6" s="1"/>
  <c r="S631" i="6" a="1"/>
  <c r="S631" i="6" s="1"/>
  <c r="R631" i="6"/>
  <c r="Q631" i="6"/>
  <c r="P631" i="6"/>
  <c r="O631" i="6"/>
  <c r="N631" i="6"/>
  <c r="M631" i="6"/>
  <c r="T630" i="6" a="1"/>
  <c r="T630" i="6" s="1"/>
  <c r="S630" i="6" a="1"/>
  <c r="S630" i="6" s="1"/>
  <c r="R630" i="6"/>
  <c r="Q630" i="6"/>
  <c r="P630" i="6"/>
  <c r="O630" i="6"/>
  <c r="N630" i="6"/>
  <c r="M630" i="6"/>
  <c r="T629" i="6" a="1"/>
  <c r="T629" i="6" s="1"/>
  <c r="S629" i="6" a="1"/>
  <c r="S629" i="6" s="1"/>
  <c r="R629" i="6"/>
  <c r="Q629" i="6"/>
  <c r="P629" i="6"/>
  <c r="O629" i="6"/>
  <c r="N629" i="6"/>
  <c r="M629" i="6"/>
  <c r="T628" i="6" a="1"/>
  <c r="T628" i="6" s="1"/>
  <c r="S628" i="6" a="1"/>
  <c r="S628" i="6" s="1"/>
  <c r="R628" i="6"/>
  <c r="Q628" i="6"/>
  <c r="P628" i="6"/>
  <c r="O628" i="6"/>
  <c r="N628" i="6"/>
  <c r="M628" i="6"/>
  <c r="T627" i="6" a="1"/>
  <c r="T627" i="6" s="1"/>
  <c r="S627" i="6" a="1"/>
  <c r="S627" i="6" s="1"/>
  <c r="R627" i="6"/>
  <c r="Q627" i="6"/>
  <c r="P627" i="6"/>
  <c r="O627" i="6"/>
  <c r="N627" i="6"/>
  <c r="M627" i="6"/>
  <c r="T626" i="6" a="1"/>
  <c r="T626" i="6" s="1"/>
  <c r="S626" i="6" a="1"/>
  <c r="S626" i="6" s="1"/>
  <c r="R626" i="6"/>
  <c r="Q626" i="6"/>
  <c r="P626" i="6"/>
  <c r="O626" i="6"/>
  <c r="N626" i="6"/>
  <c r="M626" i="6"/>
  <c r="T625" i="6" a="1"/>
  <c r="T625" i="6" s="1"/>
  <c r="S625" i="6" a="1"/>
  <c r="S625" i="6" s="1"/>
  <c r="R625" i="6"/>
  <c r="Q625" i="6"/>
  <c r="P625" i="6"/>
  <c r="O625" i="6"/>
  <c r="N625" i="6"/>
  <c r="M625" i="6"/>
  <c r="T624" i="6" a="1"/>
  <c r="T624" i="6" s="1"/>
  <c r="S624" i="6" a="1"/>
  <c r="S624" i="6" s="1"/>
  <c r="R624" i="6"/>
  <c r="Q624" i="6"/>
  <c r="P624" i="6"/>
  <c r="O624" i="6"/>
  <c r="N624" i="6"/>
  <c r="M624" i="6"/>
  <c r="T623" i="6" a="1"/>
  <c r="T623" i="6" s="1"/>
  <c r="S623" i="6" a="1"/>
  <c r="S623" i="6" s="1"/>
  <c r="R623" i="6"/>
  <c r="Q623" i="6"/>
  <c r="P623" i="6"/>
  <c r="O623" i="6"/>
  <c r="N623" i="6"/>
  <c r="M623" i="6"/>
  <c r="T622" i="6" a="1"/>
  <c r="T622" i="6" s="1"/>
  <c r="S622" i="6" a="1"/>
  <c r="S622" i="6" s="1"/>
  <c r="R622" i="6"/>
  <c r="Q622" i="6"/>
  <c r="P622" i="6"/>
  <c r="O622" i="6"/>
  <c r="N622" i="6"/>
  <c r="M622" i="6"/>
  <c r="T621" i="6" a="1"/>
  <c r="T621" i="6" s="1"/>
  <c r="S621" i="6" a="1"/>
  <c r="S621" i="6" s="1"/>
  <c r="R621" i="6"/>
  <c r="Q621" i="6"/>
  <c r="P621" i="6"/>
  <c r="O621" i="6"/>
  <c r="N621" i="6"/>
  <c r="M621" i="6"/>
  <c r="T620" i="6" a="1"/>
  <c r="T620" i="6" s="1"/>
  <c r="S620" i="6" a="1"/>
  <c r="S620" i="6" s="1"/>
  <c r="R620" i="6"/>
  <c r="Q620" i="6"/>
  <c r="P620" i="6"/>
  <c r="O620" i="6"/>
  <c r="N620" i="6"/>
  <c r="M620" i="6"/>
  <c r="T619" i="6" a="1"/>
  <c r="T619" i="6" s="1"/>
  <c r="S619" i="6" a="1"/>
  <c r="S619" i="6" s="1"/>
  <c r="R619" i="6"/>
  <c r="Q619" i="6"/>
  <c r="P619" i="6"/>
  <c r="O619" i="6"/>
  <c r="N619" i="6"/>
  <c r="M619" i="6"/>
  <c r="T618" i="6" a="1"/>
  <c r="T618" i="6" s="1"/>
  <c r="S618" i="6" a="1"/>
  <c r="S618" i="6" s="1"/>
  <c r="R618" i="6"/>
  <c r="Q618" i="6"/>
  <c r="P618" i="6"/>
  <c r="O618" i="6"/>
  <c r="N618" i="6"/>
  <c r="M618" i="6"/>
  <c r="T617" i="6" a="1"/>
  <c r="T617" i="6" s="1"/>
  <c r="S617" i="6" a="1"/>
  <c r="S617" i="6" s="1"/>
  <c r="R617" i="6"/>
  <c r="Q617" i="6"/>
  <c r="P617" i="6"/>
  <c r="O617" i="6"/>
  <c r="N617" i="6"/>
  <c r="M617" i="6"/>
  <c r="T616" i="6" a="1"/>
  <c r="T616" i="6" s="1"/>
  <c r="S616" i="6" a="1"/>
  <c r="S616" i="6" s="1"/>
  <c r="R616" i="6"/>
  <c r="Q616" i="6"/>
  <c r="P616" i="6"/>
  <c r="O616" i="6"/>
  <c r="N616" i="6"/>
  <c r="M616" i="6"/>
  <c r="T615" i="6" a="1"/>
  <c r="T615" i="6" s="1"/>
  <c r="S615" i="6" a="1"/>
  <c r="S615" i="6" s="1"/>
  <c r="R615" i="6"/>
  <c r="Q615" i="6"/>
  <c r="P615" i="6"/>
  <c r="O615" i="6"/>
  <c r="N615" i="6"/>
  <c r="M615" i="6"/>
  <c r="T614" i="6" a="1"/>
  <c r="T614" i="6" s="1"/>
  <c r="S614" i="6" a="1"/>
  <c r="S614" i="6" s="1"/>
  <c r="R614" i="6"/>
  <c r="Q614" i="6"/>
  <c r="P614" i="6"/>
  <c r="O614" i="6"/>
  <c r="N614" i="6"/>
  <c r="M614" i="6"/>
  <c r="T613" i="6" a="1"/>
  <c r="T613" i="6" s="1"/>
  <c r="S613" i="6" a="1"/>
  <c r="S613" i="6" s="1"/>
  <c r="R613" i="6"/>
  <c r="Q613" i="6"/>
  <c r="P613" i="6"/>
  <c r="O613" i="6"/>
  <c r="N613" i="6"/>
  <c r="M613" i="6"/>
  <c r="T612" i="6" a="1"/>
  <c r="T612" i="6" s="1"/>
  <c r="S612" i="6" a="1"/>
  <c r="S612" i="6" s="1"/>
  <c r="R612" i="6"/>
  <c r="Q612" i="6"/>
  <c r="P612" i="6"/>
  <c r="O612" i="6"/>
  <c r="N612" i="6"/>
  <c r="M612" i="6"/>
  <c r="T611" i="6" a="1"/>
  <c r="T611" i="6" s="1"/>
  <c r="S611" i="6" a="1"/>
  <c r="S611" i="6" s="1"/>
  <c r="R611" i="6"/>
  <c r="Q611" i="6"/>
  <c r="P611" i="6"/>
  <c r="O611" i="6"/>
  <c r="N611" i="6"/>
  <c r="M611" i="6"/>
  <c r="T610" i="6" a="1"/>
  <c r="T610" i="6" s="1"/>
  <c r="S610" i="6" a="1"/>
  <c r="S610" i="6" s="1"/>
  <c r="R610" i="6"/>
  <c r="Q610" i="6"/>
  <c r="P610" i="6"/>
  <c r="O610" i="6"/>
  <c r="N610" i="6"/>
  <c r="M610" i="6"/>
  <c r="T609" i="6" a="1"/>
  <c r="T609" i="6" s="1"/>
  <c r="S609" i="6" a="1"/>
  <c r="S609" i="6" s="1"/>
  <c r="R609" i="6"/>
  <c r="Q609" i="6"/>
  <c r="P609" i="6"/>
  <c r="O609" i="6"/>
  <c r="N609" i="6"/>
  <c r="M609" i="6"/>
  <c r="T608" i="6" a="1"/>
  <c r="T608" i="6" s="1"/>
  <c r="S608" i="6" a="1"/>
  <c r="S608" i="6" s="1"/>
  <c r="R608" i="6"/>
  <c r="Q608" i="6"/>
  <c r="P608" i="6"/>
  <c r="O608" i="6"/>
  <c r="N608" i="6"/>
  <c r="M608" i="6"/>
  <c r="T607" i="6" a="1"/>
  <c r="T607" i="6" s="1"/>
  <c r="S607" i="6" a="1"/>
  <c r="S607" i="6" s="1"/>
  <c r="R607" i="6"/>
  <c r="Q607" i="6"/>
  <c r="P607" i="6"/>
  <c r="O607" i="6"/>
  <c r="N607" i="6"/>
  <c r="M607" i="6"/>
  <c r="T606" i="6" a="1"/>
  <c r="T606" i="6" s="1"/>
  <c r="S606" i="6" a="1"/>
  <c r="S606" i="6" s="1"/>
  <c r="R606" i="6"/>
  <c r="Q606" i="6"/>
  <c r="P606" i="6"/>
  <c r="O606" i="6"/>
  <c r="N606" i="6"/>
  <c r="M606" i="6"/>
  <c r="T605" i="6" a="1"/>
  <c r="T605" i="6" s="1"/>
  <c r="S605" i="6" a="1"/>
  <c r="S605" i="6" s="1"/>
  <c r="R605" i="6"/>
  <c r="Q605" i="6"/>
  <c r="P605" i="6"/>
  <c r="O605" i="6"/>
  <c r="N605" i="6"/>
  <c r="M605" i="6"/>
  <c r="T604" i="6" a="1"/>
  <c r="T604" i="6" s="1"/>
  <c r="S604" i="6" a="1"/>
  <c r="S604" i="6" s="1"/>
  <c r="R604" i="6"/>
  <c r="Q604" i="6"/>
  <c r="P604" i="6"/>
  <c r="O604" i="6"/>
  <c r="N604" i="6"/>
  <c r="M604" i="6"/>
  <c r="T603" i="6" a="1"/>
  <c r="T603" i="6" s="1"/>
  <c r="S603" i="6" a="1"/>
  <c r="S603" i="6" s="1"/>
  <c r="R603" i="6"/>
  <c r="Q603" i="6"/>
  <c r="P603" i="6"/>
  <c r="O603" i="6"/>
  <c r="N603" i="6"/>
  <c r="M603" i="6"/>
  <c r="T602" i="6" a="1"/>
  <c r="T602" i="6" s="1"/>
  <c r="S602" i="6" a="1"/>
  <c r="S602" i="6" s="1"/>
  <c r="R602" i="6"/>
  <c r="Q602" i="6"/>
  <c r="P602" i="6"/>
  <c r="O602" i="6"/>
  <c r="N602" i="6"/>
  <c r="M602" i="6"/>
  <c r="T601" i="6" a="1"/>
  <c r="T601" i="6" s="1"/>
  <c r="S601" i="6" a="1"/>
  <c r="S601" i="6" s="1"/>
  <c r="R601" i="6"/>
  <c r="Q601" i="6"/>
  <c r="P601" i="6"/>
  <c r="O601" i="6"/>
  <c r="N601" i="6"/>
  <c r="M601" i="6"/>
  <c r="T600" i="6" a="1"/>
  <c r="T600" i="6" s="1"/>
  <c r="S600" i="6" a="1"/>
  <c r="S600" i="6" s="1"/>
  <c r="R600" i="6"/>
  <c r="Q600" i="6"/>
  <c r="P600" i="6"/>
  <c r="O600" i="6"/>
  <c r="N600" i="6"/>
  <c r="M600" i="6"/>
  <c r="T599" i="6" a="1"/>
  <c r="T599" i="6" s="1"/>
  <c r="S599" i="6" a="1"/>
  <c r="S599" i="6" s="1"/>
  <c r="R599" i="6"/>
  <c r="Q599" i="6"/>
  <c r="P599" i="6"/>
  <c r="O599" i="6"/>
  <c r="N599" i="6"/>
  <c r="M599" i="6"/>
  <c r="T598" i="6" a="1"/>
  <c r="T598" i="6" s="1"/>
  <c r="S598" i="6" a="1"/>
  <c r="S598" i="6" s="1"/>
  <c r="R598" i="6"/>
  <c r="Q598" i="6"/>
  <c r="P598" i="6"/>
  <c r="O598" i="6"/>
  <c r="N598" i="6"/>
  <c r="M598" i="6"/>
  <c r="T597" i="6" a="1"/>
  <c r="T597" i="6" s="1"/>
  <c r="S597" i="6" a="1"/>
  <c r="S597" i="6" s="1"/>
  <c r="R597" i="6"/>
  <c r="Q597" i="6"/>
  <c r="P597" i="6"/>
  <c r="O597" i="6"/>
  <c r="N597" i="6"/>
  <c r="M597" i="6"/>
  <c r="T596" i="6" a="1"/>
  <c r="T596" i="6" s="1"/>
  <c r="S596" i="6" a="1"/>
  <c r="S596" i="6" s="1"/>
  <c r="R596" i="6"/>
  <c r="Q596" i="6"/>
  <c r="P596" i="6"/>
  <c r="O596" i="6"/>
  <c r="N596" i="6"/>
  <c r="M596" i="6"/>
  <c r="T595" i="6" a="1"/>
  <c r="T595" i="6" s="1"/>
  <c r="S595" i="6" a="1"/>
  <c r="S595" i="6" s="1"/>
  <c r="R595" i="6"/>
  <c r="Q595" i="6"/>
  <c r="P595" i="6"/>
  <c r="O595" i="6"/>
  <c r="N595" i="6"/>
  <c r="M595" i="6"/>
  <c r="T594" i="6" a="1"/>
  <c r="T594" i="6" s="1"/>
  <c r="S594" i="6" a="1"/>
  <c r="S594" i="6" s="1"/>
  <c r="R594" i="6"/>
  <c r="Q594" i="6"/>
  <c r="P594" i="6"/>
  <c r="O594" i="6"/>
  <c r="N594" i="6"/>
  <c r="M594" i="6"/>
  <c r="T593" i="6" a="1"/>
  <c r="T593" i="6" s="1"/>
  <c r="S593" i="6" a="1"/>
  <c r="S593" i="6" s="1"/>
  <c r="R593" i="6"/>
  <c r="Q593" i="6"/>
  <c r="P593" i="6"/>
  <c r="O593" i="6"/>
  <c r="N593" i="6"/>
  <c r="M593" i="6"/>
  <c r="T592" i="6" a="1"/>
  <c r="T592" i="6" s="1"/>
  <c r="S592" i="6" a="1"/>
  <c r="S592" i="6" s="1"/>
  <c r="R592" i="6"/>
  <c r="Q592" i="6"/>
  <c r="P592" i="6"/>
  <c r="O592" i="6"/>
  <c r="N592" i="6"/>
  <c r="M592" i="6"/>
  <c r="T591" i="6" a="1"/>
  <c r="T591" i="6" s="1"/>
  <c r="S591" i="6" a="1"/>
  <c r="S591" i="6" s="1"/>
  <c r="R591" i="6"/>
  <c r="Q591" i="6"/>
  <c r="P591" i="6"/>
  <c r="O591" i="6"/>
  <c r="N591" i="6"/>
  <c r="M591" i="6"/>
  <c r="T590" i="6" a="1"/>
  <c r="T590" i="6" s="1"/>
  <c r="S590" i="6" a="1"/>
  <c r="S590" i="6" s="1"/>
  <c r="R590" i="6"/>
  <c r="Q590" i="6"/>
  <c r="P590" i="6"/>
  <c r="O590" i="6"/>
  <c r="N590" i="6"/>
  <c r="M590" i="6"/>
  <c r="T589" i="6" a="1"/>
  <c r="T589" i="6" s="1"/>
  <c r="S589" i="6" a="1"/>
  <c r="S589" i="6" s="1"/>
  <c r="R589" i="6"/>
  <c r="Q589" i="6"/>
  <c r="P589" i="6"/>
  <c r="O589" i="6"/>
  <c r="N589" i="6"/>
  <c r="M589" i="6"/>
  <c r="T588" i="6" a="1"/>
  <c r="T588" i="6" s="1"/>
  <c r="S588" i="6" a="1"/>
  <c r="S588" i="6" s="1"/>
  <c r="R588" i="6"/>
  <c r="Q588" i="6"/>
  <c r="P588" i="6"/>
  <c r="O588" i="6"/>
  <c r="N588" i="6"/>
  <c r="M588" i="6"/>
  <c r="T587" i="6" a="1"/>
  <c r="T587" i="6" s="1"/>
  <c r="S587" i="6" a="1"/>
  <c r="S587" i="6" s="1"/>
  <c r="R587" i="6"/>
  <c r="Q587" i="6"/>
  <c r="P587" i="6"/>
  <c r="O587" i="6"/>
  <c r="N587" i="6"/>
  <c r="M587" i="6"/>
  <c r="T586" i="6" a="1"/>
  <c r="T586" i="6" s="1"/>
  <c r="S586" i="6" a="1"/>
  <c r="S586" i="6" s="1"/>
  <c r="R586" i="6"/>
  <c r="Q586" i="6"/>
  <c r="P586" i="6"/>
  <c r="O586" i="6"/>
  <c r="N586" i="6"/>
  <c r="M586" i="6"/>
  <c r="T585" i="6" a="1"/>
  <c r="T585" i="6" s="1"/>
  <c r="S585" i="6" a="1"/>
  <c r="S585" i="6" s="1"/>
  <c r="R585" i="6"/>
  <c r="Q585" i="6"/>
  <c r="P585" i="6"/>
  <c r="O585" i="6"/>
  <c r="N585" i="6"/>
  <c r="M585" i="6"/>
  <c r="T584" i="6" a="1"/>
  <c r="T584" i="6" s="1"/>
  <c r="S584" i="6" a="1"/>
  <c r="S584" i="6" s="1"/>
  <c r="R584" i="6"/>
  <c r="Q584" i="6"/>
  <c r="P584" i="6"/>
  <c r="O584" i="6"/>
  <c r="N584" i="6"/>
  <c r="M584" i="6"/>
  <c r="T583" i="6" a="1"/>
  <c r="T583" i="6" s="1"/>
  <c r="S583" i="6" a="1"/>
  <c r="S583" i="6" s="1"/>
  <c r="R583" i="6"/>
  <c r="Q583" i="6"/>
  <c r="P583" i="6"/>
  <c r="O583" i="6"/>
  <c r="N583" i="6"/>
  <c r="M583" i="6"/>
  <c r="T582" i="6" a="1"/>
  <c r="T582" i="6" s="1"/>
  <c r="S582" i="6" a="1"/>
  <c r="S582" i="6" s="1"/>
  <c r="R582" i="6"/>
  <c r="Q582" i="6"/>
  <c r="P582" i="6"/>
  <c r="O582" i="6"/>
  <c r="N582" i="6"/>
  <c r="M582" i="6"/>
  <c r="T581" i="6" a="1"/>
  <c r="T581" i="6" s="1"/>
  <c r="S581" i="6" a="1"/>
  <c r="S581" i="6" s="1"/>
  <c r="R581" i="6"/>
  <c r="Q581" i="6"/>
  <c r="P581" i="6"/>
  <c r="O581" i="6"/>
  <c r="N581" i="6"/>
  <c r="M581" i="6"/>
  <c r="T580" i="6" a="1"/>
  <c r="T580" i="6" s="1"/>
  <c r="S580" i="6" a="1"/>
  <c r="S580" i="6" s="1"/>
  <c r="R580" i="6"/>
  <c r="Q580" i="6"/>
  <c r="P580" i="6"/>
  <c r="O580" i="6"/>
  <c r="N580" i="6"/>
  <c r="M580" i="6"/>
  <c r="T579" i="6" a="1"/>
  <c r="T579" i="6" s="1"/>
  <c r="S579" i="6" a="1"/>
  <c r="S579" i="6" s="1"/>
  <c r="R579" i="6"/>
  <c r="Q579" i="6"/>
  <c r="P579" i="6"/>
  <c r="O579" i="6"/>
  <c r="N579" i="6"/>
  <c r="M579" i="6"/>
  <c r="T578" i="6" a="1"/>
  <c r="T578" i="6" s="1"/>
  <c r="S578" i="6" a="1"/>
  <c r="S578" i="6" s="1"/>
  <c r="R578" i="6"/>
  <c r="Q578" i="6"/>
  <c r="P578" i="6"/>
  <c r="O578" i="6"/>
  <c r="N578" i="6"/>
  <c r="M578" i="6"/>
  <c r="T577" i="6" a="1"/>
  <c r="T577" i="6" s="1"/>
  <c r="S577" i="6" a="1"/>
  <c r="S577" i="6" s="1"/>
  <c r="R577" i="6"/>
  <c r="Q577" i="6"/>
  <c r="P577" i="6"/>
  <c r="O577" i="6"/>
  <c r="N577" i="6"/>
  <c r="M577" i="6"/>
  <c r="T576" i="6" a="1"/>
  <c r="T576" i="6" s="1"/>
  <c r="S576" i="6" a="1"/>
  <c r="S576" i="6" s="1"/>
  <c r="R576" i="6"/>
  <c r="Q576" i="6"/>
  <c r="P576" i="6"/>
  <c r="O576" i="6"/>
  <c r="N576" i="6"/>
  <c r="M576" i="6"/>
  <c r="T575" i="6" a="1"/>
  <c r="T575" i="6" s="1"/>
  <c r="S575" i="6" a="1"/>
  <c r="S575" i="6" s="1"/>
  <c r="R575" i="6"/>
  <c r="Q575" i="6"/>
  <c r="P575" i="6"/>
  <c r="O575" i="6"/>
  <c r="N575" i="6"/>
  <c r="M575" i="6"/>
  <c r="T574" i="6" a="1"/>
  <c r="T574" i="6" s="1"/>
  <c r="S574" i="6" a="1"/>
  <c r="S574" i="6" s="1"/>
  <c r="R574" i="6"/>
  <c r="Q574" i="6"/>
  <c r="P574" i="6"/>
  <c r="O574" i="6"/>
  <c r="N574" i="6"/>
  <c r="M574" i="6"/>
  <c r="T573" i="6" a="1"/>
  <c r="T573" i="6" s="1"/>
  <c r="S573" i="6" a="1"/>
  <c r="S573" i="6" s="1"/>
  <c r="R573" i="6"/>
  <c r="Q573" i="6"/>
  <c r="P573" i="6"/>
  <c r="O573" i="6"/>
  <c r="N573" i="6"/>
  <c r="M573" i="6"/>
  <c r="T572" i="6" a="1"/>
  <c r="T572" i="6" s="1"/>
  <c r="S572" i="6" a="1"/>
  <c r="S572" i="6" s="1"/>
  <c r="R572" i="6"/>
  <c r="Q572" i="6"/>
  <c r="P572" i="6"/>
  <c r="O572" i="6"/>
  <c r="N572" i="6"/>
  <c r="M572" i="6"/>
  <c r="T571" i="6" a="1"/>
  <c r="T571" i="6" s="1"/>
  <c r="S571" i="6" a="1"/>
  <c r="S571" i="6" s="1"/>
  <c r="R571" i="6"/>
  <c r="Q571" i="6"/>
  <c r="P571" i="6"/>
  <c r="O571" i="6"/>
  <c r="N571" i="6"/>
  <c r="M571" i="6"/>
  <c r="T570" i="6" a="1"/>
  <c r="T570" i="6" s="1"/>
  <c r="S570" i="6" a="1"/>
  <c r="S570" i="6" s="1"/>
  <c r="R570" i="6"/>
  <c r="Q570" i="6"/>
  <c r="P570" i="6"/>
  <c r="O570" i="6"/>
  <c r="N570" i="6"/>
  <c r="M570" i="6"/>
  <c r="T569" i="6" a="1"/>
  <c r="T569" i="6" s="1"/>
  <c r="S569" i="6" a="1"/>
  <c r="S569" i="6" s="1"/>
  <c r="R569" i="6"/>
  <c r="Q569" i="6"/>
  <c r="P569" i="6"/>
  <c r="O569" i="6"/>
  <c r="N569" i="6"/>
  <c r="M569" i="6"/>
  <c r="T568" i="6" a="1"/>
  <c r="T568" i="6" s="1"/>
  <c r="S568" i="6" a="1"/>
  <c r="S568" i="6" s="1"/>
  <c r="R568" i="6"/>
  <c r="Q568" i="6"/>
  <c r="P568" i="6"/>
  <c r="O568" i="6"/>
  <c r="N568" i="6"/>
  <c r="M568" i="6"/>
  <c r="T567" i="6" a="1"/>
  <c r="T567" i="6" s="1"/>
  <c r="S567" i="6" a="1"/>
  <c r="S567" i="6" s="1"/>
  <c r="R567" i="6"/>
  <c r="Q567" i="6"/>
  <c r="P567" i="6"/>
  <c r="O567" i="6"/>
  <c r="N567" i="6"/>
  <c r="M567" i="6"/>
  <c r="T566" i="6" a="1"/>
  <c r="T566" i="6" s="1"/>
  <c r="S566" i="6" a="1"/>
  <c r="S566" i="6" s="1"/>
  <c r="R566" i="6"/>
  <c r="Q566" i="6"/>
  <c r="P566" i="6"/>
  <c r="O566" i="6"/>
  <c r="N566" i="6"/>
  <c r="M566" i="6"/>
  <c r="T565" i="6" a="1"/>
  <c r="T565" i="6" s="1"/>
  <c r="S565" i="6" a="1"/>
  <c r="S565" i="6" s="1"/>
  <c r="R565" i="6"/>
  <c r="Q565" i="6"/>
  <c r="P565" i="6"/>
  <c r="O565" i="6"/>
  <c r="N565" i="6"/>
  <c r="M565" i="6"/>
  <c r="T564" i="6" a="1"/>
  <c r="T564" i="6" s="1"/>
  <c r="S564" i="6" a="1"/>
  <c r="S564" i="6" s="1"/>
  <c r="R564" i="6"/>
  <c r="Q564" i="6"/>
  <c r="P564" i="6"/>
  <c r="O564" i="6"/>
  <c r="N564" i="6"/>
  <c r="M564" i="6"/>
  <c r="T563" i="6" a="1"/>
  <c r="T563" i="6" s="1"/>
  <c r="S563" i="6" a="1"/>
  <c r="S563" i="6" s="1"/>
  <c r="R563" i="6"/>
  <c r="Q563" i="6"/>
  <c r="P563" i="6"/>
  <c r="O563" i="6"/>
  <c r="N563" i="6"/>
  <c r="M563" i="6"/>
  <c r="T562" i="6" a="1"/>
  <c r="T562" i="6" s="1"/>
  <c r="S562" i="6" a="1"/>
  <c r="S562" i="6" s="1"/>
  <c r="R562" i="6"/>
  <c r="Q562" i="6"/>
  <c r="P562" i="6"/>
  <c r="O562" i="6"/>
  <c r="N562" i="6"/>
  <c r="M562" i="6"/>
  <c r="T561" i="6" a="1"/>
  <c r="T561" i="6" s="1"/>
  <c r="S561" i="6" a="1"/>
  <c r="S561" i="6" s="1"/>
  <c r="R561" i="6"/>
  <c r="Q561" i="6"/>
  <c r="P561" i="6"/>
  <c r="O561" i="6"/>
  <c r="N561" i="6"/>
  <c r="M561" i="6"/>
  <c r="T560" i="6" a="1"/>
  <c r="T560" i="6" s="1"/>
  <c r="S560" i="6" a="1"/>
  <c r="S560" i="6" s="1"/>
  <c r="R560" i="6"/>
  <c r="Q560" i="6"/>
  <c r="P560" i="6"/>
  <c r="O560" i="6"/>
  <c r="N560" i="6"/>
  <c r="M560" i="6"/>
  <c r="T559" i="6" a="1"/>
  <c r="T559" i="6" s="1"/>
  <c r="S559" i="6" a="1"/>
  <c r="S559" i="6" s="1"/>
  <c r="R559" i="6"/>
  <c r="Q559" i="6"/>
  <c r="P559" i="6"/>
  <c r="O559" i="6"/>
  <c r="N559" i="6"/>
  <c r="M559" i="6"/>
  <c r="T558" i="6" a="1"/>
  <c r="T558" i="6" s="1"/>
  <c r="S558" i="6" a="1"/>
  <c r="S558" i="6" s="1"/>
  <c r="R558" i="6"/>
  <c r="Q558" i="6"/>
  <c r="P558" i="6"/>
  <c r="O558" i="6"/>
  <c r="N558" i="6"/>
  <c r="M558" i="6"/>
  <c r="T557" i="6" a="1"/>
  <c r="T557" i="6" s="1"/>
  <c r="S557" i="6" a="1"/>
  <c r="S557" i="6" s="1"/>
  <c r="R557" i="6"/>
  <c r="Q557" i="6"/>
  <c r="P557" i="6"/>
  <c r="O557" i="6"/>
  <c r="N557" i="6"/>
  <c r="M557" i="6"/>
  <c r="T556" i="6" a="1"/>
  <c r="T556" i="6" s="1"/>
  <c r="S556" i="6" a="1"/>
  <c r="S556" i="6" s="1"/>
  <c r="R556" i="6"/>
  <c r="Q556" i="6"/>
  <c r="P556" i="6"/>
  <c r="O556" i="6"/>
  <c r="N556" i="6"/>
  <c r="M556" i="6"/>
  <c r="T555" i="6" a="1"/>
  <c r="T555" i="6" s="1"/>
  <c r="S555" i="6" a="1"/>
  <c r="S555" i="6" s="1"/>
  <c r="R555" i="6"/>
  <c r="Q555" i="6"/>
  <c r="P555" i="6"/>
  <c r="O555" i="6"/>
  <c r="N555" i="6"/>
  <c r="M555" i="6"/>
  <c r="T554" i="6" a="1"/>
  <c r="T554" i="6" s="1"/>
  <c r="S554" i="6" a="1"/>
  <c r="S554" i="6" s="1"/>
  <c r="R554" i="6"/>
  <c r="Q554" i="6"/>
  <c r="P554" i="6"/>
  <c r="O554" i="6"/>
  <c r="N554" i="6"/>
  <c r="M554" i="6"/>
  <c r="T553" i="6" a="1"/>
  <c r="T553" i="6" s="1"/>
  <c r="S553" i="6" a="1"/>
  <c r="S553" i="6" s="1"/>
  <c r="R553" i="6"/>
  <c r="Q553" i="6"/>
  <c r="P553" i="6"/>
  <c r="O553" i="6"/>
  <c r="N553" i="6"/>
  <c r="M553" i="6"/>
  <c r="T552" i="6" a="1"/>
  <c r="T552" i="6" s="1"/>
  <c r="S552" i="6" a="1"/>
  <c r="S552" i="6" s="1"/>
  <c r="R552" i="6"/>
  <c r="Q552" i="6"/>
  <c r="P552" i="6"/>
  <c r="O552" i="6"/>
  <c r="N552" i="6"/>
  <c r="M552" i="6"/>
  <c r="T551" i="6" a="1"/>
  <c r="T551" i="6" s="1"/>
  <c r="S551" i="6" a="1"/>
  <c r="S551" i="6" s="1"/>
  <c r="R551" i="6"/>
  <c r="Q551" i="6"/>
  <c r="P551" i="6"/>
  <c r="O551" i="6"/>
  <c r="N551" i="6"/>
  <c r="M551" i="6"/>
  <c r="T550" i="6" a="1"/>
  <c r="T550" i="6" s="1"/>
  <c r="S550" i="6" a="1"/>
  <c r="S550" i="6" s="1"/>
  <c r="R550" i="6"/>
  <c r="Q550" i="6"/>
  <c r="P550" i="6"/>
  <c r="O550" i="6"/>
  <c r="N550" i="6"/>
  <c r="M550" i="6"/>
  <c r="T549" i="6" a="1"/>
  <c r="T549" i="6" s="1"/>
  <c r="S549" i="6" a="1"/>
  <c r="S549" i="6" s="1"/>
  <c r="R549" i="6"/>
  <c r="Q549" i="6"/>
  <c r="P549" i="6"/>
  <c r="O549" i="6"/>
  <c r="N549" i="6"/>
  <c r="M549" i="6"/>
  <c r="T548" i="6" a="1"/>
  <c r="T548" i="6" s="1"/>
  <c r="S548" i="6" a="1"/>
  <c r="S548" i="6" s="1"/>
  <c r="R548" i="6"/>
  <c r="Q548" i="6"/>
  <c r="P548" i="6"/>
  <c r="O548" i="6"/>
  <c r="N548" i="6"/>
  <c r="M548" i="6"/>
  <c r="T547" i="6" a="1"/>
  <c r="T547" i="6" s="1"/>
  <c r="S547" i="6" a="1"/>
  <c r="S547" i="6" s="1"/>
  <c r="R547" i="6"/>
  <c r="Q547" i="6"/>
  <c r="P547" i="6"/>
  <c r="O547" i="6"/>
  <c r="N547" i="6"/>
  <c r="M547" i="6"/>
  <c r="T546" i="6" a="1"/>
  <c r="T546" i="6" s="1"/>
  <c r="S546" i="6" a="1"/>
  <c r="S546" i="6" s="1"/>
  <c r="R546" i="6"/>
  <c r="Q546" i="6"/>
  <c r="P546" i="6"/>
  <c r="O546" i="6"/>
  <c r="N546" i="6"/>
  <c r="M546" i="6"/>
  <c r="T545" i="6" a="1"/>
  <c r="T545" i="6" s="1"/>
  <c r="S545" i="6" a="1"/>
  <c r="S545" i="6" s="1"/>
  <c r="R545" i="6"/>
  <c r="Q545" i="6"/>
  <c r="P545" i="6"/>
  <c r="O545" i="6"/>
  <c r="N545" i="6"/>
  <c r="M545" i="6"/>
  <c r="T544" i="6" a="1"/>
  <c r="T544" i="6" s="1"/>
  <c r="S544" i="6" a="1"/>
  <c r="S544" i="6" s="1"/>
  <c r="R544" i="6"/>
  <c r="Q544" i="6"/>
  <c r="P544" i="6"/>
  <c r="O544" i="6"/>
  <c r="N544" i="6"/>
  <c r="M544" i="6"/>
  <c r="T543" i="6" a="1"/>
  <c r="T543" i="6" s="1"/>
  <c r="S543" i="6" a="1"/>
  <c r="S543" i="6" s="1"/>
  <c r="R543" i="6"/>
  <c r="Q543" i="6"/>
  <c r="P543" i="6"/>
  <c r="O543" i="6"/>
  <c r="N543" i="6"/>
  <c r="M543" i="6"/>
  <c r="T542" i="6" a="1"/>
  <c r="T542" i="6" s="1"/>
  <c r="S542" i="6" a="1"/>
  <c r="S542" i="6" s="1"/>
  <c r="R542" i="6"/>
  <c r="Q542" i="6"/>
  <c r="P542" i="6"/>
  <c r="O542" i="6"/>
  <c r="N542" i="6"/>
  <c r="M542" i="6"/>
  <c r="T541" i="6" a="1"/>
  <c r="T541" i="6" s="1"/>
  <c r="S541" i="6" a="1"/>
  <c r="S541" i="6" s="1"/>
  <c r="R541" i="6"/>
  <c r="Q541" i="6"/>
  <c r="P541" i="6"/>
  <c r="O541" i="6"/>
  <c r="N541" i="6"/>
  <c r="M541" i="6"/>
  <c r="T540" i="6" a="1"/>
  <c r="T540" i="6" s="1"/>
  <c r="S540" i="6" a="1"/>
  <c r="S540" i="6" s="1"/>
  <c r="R540" i="6"/>
  <c r="Q540" i="6"/>
  <c r="P540" i="6"/>
  <c r="O540" i="6"/>
  <c r="N540" i="6"/>
  <c r="M540" i="6"/>
  <c r="T539" i="6" a="1"/>
  <c r="T539" i="6" s="1"/>
  <c r="S539" i="6" a="1"/>
  <c r="S539" i="6" s="1"/>
  <c r="R539" i="6"/>
  <c r="Q539" i="6"/>
  <c r="P539" i="6"/>
  <c r="O539" i="6"/>
  <c r="N539" i="6"/>
  <c r="M539" i="6"/>
  <c r="T538" i="6" a="1"/>
  <c r="T538" i="6" s="1"/>
  <c r="S538" i="6" a="1"/>
  <c r="S538" i="6" s="1"/>
  <c r="R538" i="6"/>
  <c r="Q538" i="6"/>
  <c r="P538" i="6"/>
  <c r="O538" i="6"/>
  <c r="N538" i="6"/>
  <c r="M538" i="6"/>
  <c r="T537" i="6" a="1"/>
  <c r="T537" i="6" s="1"/>
  <c r="S537" i="6" a="1"/>
  <c r="S537" i="6" s="1"/>
  <c r="R537" i="6"/>
  <c r="Q537" i="6"/>
  <c r="P537" i="6"/>
  <c r="O537" i="6"/>
  <c r="N537" i="6"/>
  <c r="M537" i="6"/>
  <c r="T536" i="6" a="1"/>
  <c r="T536" i="6" s="1"/>
  <c r="S536" i="6" a="1"/>
  <c r="S536" i="6" s="1"/>
  <c r="R536" i="6"/>
  <c r="Q536" i="6"/>
  <c r="P536" i="6"/>
  <c r="O536" i="6"/>
  <c r="N536" i="6"/>
  <c r="M536" i="6"/>
  <c r="T535" i="6" a="1"/>
  <c r="T535" i="6" s="1"/>
  <c r="S535" i="6" a="1"/>
  <c r="S535" i="6" s="1"/>
  <c r="R535" i="6"/>
  <c r="Q535" i="6"/>
  <c r="P535" i="6"/>
  <c r="O535" i="6"/>
  <c r="N535" i="6"/>
  <c r="M535" i="6"/>
  <c r="T534" i="6" a="1"/>
  <c r="T534" i="6" s="1"/>
  <c r="S534" i="6" a="1"/>
  <c r="S534" i="6" s="1"/>
  <c r="R534" i="6"/>
  <c r="Q534" i="6"/>
  <c r="P534" i="6"/>
  <c r="O534" i="6"/>
  <c r="N534" i="6"/>
  <c r="M534" i="6"/>
  <c r="T533" i="6" a="1"/>
  <c r="T533" i="6" s="1"/>
  <c r="S533" i="6" a="1"/>
  <c r="S533" i="6" s="1"/>
  <c r="R533" i="6"/>
  <c r="Q533" i="6"/>
  <c r="P533" i="6"/>
  <c r="O533" i="6"/>
  <c r="N533" i="6"/>
  <c r="M533" i="6"/>
  <c r="T532" i="6" a="1"/>
  <c r="T532" i="6" s="1"/>
  <c r="S532" i="6" a="1"/>
  <c r="S532" i="6" s="1"/>
  <c r="R532" i="6"/>
  <c r="Q532" i="6"/>
  <c r="P532" i="6"/>
  <c r="O532" i="6"/>
  <c r="N532" i="6"/>
  <c r="M532" i="6"/>
  <c r="T531" i="6" a="1"/>
  <c r="T531" i="6" s="1"/>
  <c r="S531" i="6" a="1"/>
  <c r="S531" i="6" s="1"/>
  <c r="R531" i="6"/>
  <c r="Q531" i="6"/>
  <c r="P531" i="6"/>
  <c r="O531" i="6"/>
  <c r="N531" i="6"/>
  <c r="M531" i="6"/>
  <c r="T530" i="6" a="1"/>
  <c r="T530" i="6" s="1"/>
  <c r="S530" i="6" a="1"/>
  <c r="S530" i="6" s="1"/>
  <c r="R530" i="6"/>
  <c r="Q530" i="6"/>
  <c r="P530" i="6"/>
  <c r="O530" i="6"/>
  <c r="N530" i="6"/>
  <c r="M530" i="6"/>
  <c r="T529" i="6" a="1"/>
  <c r="T529" i="6" s="1"/>
  <c r="S529" i="6" a="1"/>
  <c r="S529" i="6" s="1"/>
  <c r="R529" i="6"/>
  <c r="Q529" i="6"/>
  <c r="P529" i="6"/>
  <c r="O529" i="6"/>
  <c r="N529" i="6"/>
  <c r="M529" i="6"/>
  <c r="T528" i="6" a="1"/>
  <c r="T528" i="6" s="1"/>
  <c r="S528" i="6" a="1"/>
  <c r="S528" i="6" s="1"/>
  <c r="R528" i="6"/>
  <c r="Q528" i="6"/>
  <c r="P528" i="6"/>
  <c r="O528" i="6"/>
  <c r="N528" i="6"/>
  <c r="M528" i="6"/>
  <c r="T527" i="6" a="1"/>
  <c r="T527" i="6" s="1"/>
  <c r="S527" i="6" a="1"/>
  <c r="S527" i="6" s="1"/>
  <c r="R527" i="6"/>
  <c r="Q527" i="6"/>
  <c r="P527" i="6"/>
  <c r="O527" i="6"/>
  <c r="N527" i="6"/>
  <c r="M527" i="6"/>
  <c r="T526" i="6" a="1"/>
  <c r="T526" i="6" s="1"/>
  <c r="S526" i="6" a="1"/>
  <c r="S526" i="6" s="1"/>
  <c r="R526" i="6"/>
  <c r="Q526" i="6"/>
  <c r="P526" i="6"/>
  <c r="O526" i="6"/>
  <c r="N526" i="6"/>
  <c r="M526" i="6"/>
  <c r="T525" i="6" a="1"/>
  <c r="T525" i="6" s="1"/>
  <c r="S525" i="6" a="1"/>
  <c r="S525" i="6" s="1"/>
  <c r="R525" i="6"/>
  <c r="Q525" i="6"/>
  <c r="P525" i="6"/>
  <c r="O525" i="6"/>
  <c r="N525" i="6"/>
  <c r="M525" i="6"/>
  <c r="T524" i="6" a="1"/>
  <c r="T524" i="6" s="1"/>
  <c r="S524" i="6" a="1"/>
  <c r="S524" i="6" s="1"/>
  <c r="R524" i="6"/>
  <c r="Q524" i="6"/>
  <c r="P524" i="6"/>
  <c r="O524" i="6"/>
  <c r="N524" i="6"/>
  <c r="M524" i="6"/>
  <c r="T523" i="6" a="1"/>
  <c r="T523" i="6" s="1"/>
  <c r="S523" i="6" a="1"/>
  <c r="S523" i="6" s="1"/>
  <c r="R523" i="6"/>
  <c r="Q523" i="6"/>
  <c r="P523" i="6"/>
  <c r="O523" i="6"/>
  <c r="N523" i="6"/>
  <c r="M523" i="6"/>
  <c r="T522" i="6" a="1"/>
  <c r="T522" i="6" s="1"/>
  <c r="S522" i="6" a="1"/>
  <c r="S522" i="6" s="1"/>
  <c r="R522" i="6"/>
  <c r="Q522" i="6"/>
  <c r="P522" i="6"/>
  <c r="O522" i="6"/>
  <c r="N522" i="6"/>
  <c r="M522" i="6"/>
  <c r="T521" i="6" a="1"/>
  <c r="T521" i="6" s="1"/>
  <c r="S521" i="6" a="1"/>
  <c r="S521" i="6" s="1"/>
  <c r="R521" i="6"/>
  <c r="Q521" i="6"/>
  <c r="P521" i="6"/>
  <c r="O521" i="6"/>
  <c r="N521" i="6"/>
  <c r="M521" i="6"/>
  <c r="T520" i="6" a="1"/>
  <c r="T520" i="6" s="1"/>
  <c r="S520" i="6" a="1"/>
  <c r="S520" i="6" s="1"/>
  <c r="R520" i="6"/>
  <c r="Q520" i="6"/>
  <c r="P520" i="6"/>
  <c r="O520" i="6"/>
  <c r="N520" i="6"/>
  <c r="M520" i="6"/>
  <c r="T519" i="6" a="1"/>
  <c r="T519" i="6" s="1"/>
  <c r="S519" i="6" a="1"/>
  <c r="S519" i="6" s="1"/>
  <c r="R519" i="6"/>
  <c r="Q519" i="6"/>
  <c r="P519" i="6"/>
  <c r="O519" i="6"/>
  <c r="N519" i="6"/>
  <c r="M519" i="6"/>
  <c r="T518" i="6" a="1"/>
  <c r="T518" i="6" s="1"/>
  <c r="S518" i="6" a="1"/>
  <c r="S518" i="6" s="1"/>
  <c r="R518" i="6"/>
  <c r="Q518" i="6"/>
  <c r="P518" i="6"/>
  <c r="O518" i="6"/>
  <c r="N518" i="6"/>
  <c r="M518" i="6"/>
  <c r="T517" i="6" a="1"/>
  <c r="T517" i="6" s="1"/>
  <c r="S517" i="6" a="1"/>
  <c r="S517" i="6" s="1"/>
  <c r="R517" i="6"/>
  <c r="Q517" i="6"/>
  <c r="P517" i="6"/>
  <c r="O517" i="6"/>
  <c r="N517" i="6"/>
  <c r="M517" i="6"/>
  <c r="T516" i="6" a="1"/>
  <c r="T516" i="6" s="1"/>
  <c r="S516" i="6" a="1"/>
  <c r="S516" i="6" s="1"/>
  <c r="R516" i="6"/>
  <c r="Q516" i="6"/>
  <c r="P516" i="6"/>
  <c r="O516" i="6"/>
  <c r="N516" i="6"/>
  <c r="M516" i="6"/>
  <c r="T515" i="6" a="1"/>
  <c r="T515" i="6" s="1"/>
  <c r="S515" i="6" a="1"/>
  <c r="S515" i="6" s="1"/>
  <c r="R515" i="6"/>
  <c r="Q515" i="6"/>
  <c r="P515" i="6"/>
  <c r="O515" i="6"/>
  <c r="N515" i="6"/>
  <c r="M515" i="6"/>
  <c r="T514" i="6" a="1"/>
  <c r="T514" i="6" s="1"/>
  <c r="S514" i="6" a="1"/>
  <c r="S514" i="6" s="1"/>
  <c r="R514" i="6"/>
  <c r="Q514" i="6"/>
  <c r="P514" i="6"/>
  <c r="O514" i="6"/>
  <c r="N514" i="6"/>
  <c r="M514" i="6"/>
  <c r="T513" i="6" a="1"/>
  <c r="T513" i="6" s="1"/>
  <c r="S513" i="6" a="1"/>
  <c r="S513" i="6" s="1"/>
  <c r="R513" i="6"/>
  <c r="Q513" i="6"/>
  <c r="P513" i="6"/>
  <c r="O513" i="6"/>
  <c r="N513" i="6"/>
  <c r="M513" i="6"/>
  <c r="T512" i="6" a="1"/>
  <c r="T512" i="6" s="1"/>
  <c r="S512" i="6" a="1"/>
  <c r="S512" i="6" s="1"/>
  <c r="R512" i="6"/>
  <c r="Q512" i="6"/>
  <c r="P512" i="6"/>
  <c r="O512" i="6"/>
  <c r="N512" i="6"/>
  <c r="M512" i="6"/>
  <c r="T511" i="6" a="1"/>
  <c r="T511" i="6" s="1"/>
  <c r="S511" i="6" a="1"/>
  <c r="S511" i="6" s="1"/>
  <c r="R511" i="6"/>
  <c r="Q511" i="6"/>
  <c r="P511" i="6"/>
  <c r="O511" i="6"/>
  <c r="N511" i="6"/>
  <c r="M511" i="6"/>
  <c r="T510" i="6" a="1"/>
  <c r="T510" i="6" s="1"/>
  <c r="S510" i="6" a="1"/>
  <c r="S510" i="6" s="1"/>
  <c r="R510" i="6"/>
  <c r="Q510" i="6"/>
  <c r="P510" i="6"/>
  <c r="O510" i="6"/>
  <c r="N510" i="6"/>
  <c r="M510" i="6"/>
  <c r="T509" i="6" a="1"/>
  <c r="T509" i="6" s="1"/>
  <c r="S509" i="6" a="1"/>
  <c r="S509" i="6" s="1"/>
  <c r="R509" i="6"/>
  <c r="Q509" i="6"/>
  <c r="P509" i="6"/>
  <c r="O509" i="6"/>
  <c r="N509" i="6"/>
  <c r="M509" i="6"/>
  <c r="T508" i="6" a="1"/>
  <c r="T508" i="6" s="1"/>
  <c r="S508" i="6" a="1"/>
  <c r="S508" i="6" s="1"/>
  <c r="R508" i="6"/>
  <c r="Q508" i="6"/>
  <c r="P508" i="6"/>
  <c r="O508" i="6"/>
  <c r="N508" i="6"/>
  <c r="M508" i="6"/>
  <c r="T507" i="6" a="1"/>
  <c r="T507" i="6" s="1"/>
  <c r="S507" i="6" a="1"/>
  <c r="S507" i="6" s="1"/>
  <c r="R507" i="6"/>
  <c r="Q507" i="6"/>
  <c r="P507" i="6"/>
  <c r="O507" i="6"/>
  <c r="N507" i="6"/>
  <c r="M507" i="6"/>
  <c r="T506" i="6" a="1"/>
  <c r="T506" i="6" s="1"/>
  <c r="S506" i="6" a="1"/>
  <c r="S506" i="6" s="1"/>
  <c r="R506" i="6"/>
  <c r="Q506" i="6"/>
  <c r="P506" i="6"/>
  <c r="O506" i="6"/>
  <c r="N506" i="6"/>
  <c r="M506" i="6"/>
  <c r="T505" i="6" a="1"/>
  <c r="T505" i="6" s="1"/>
  <c r="S505" i="6" a="1"/>
  <c r="S505" i="6" s="1"/>
  <c r="R505" i="6"/>
  <c r="Q505" i="6"/>
  <c r="P505" i="6"/>
  <c r="O505" i="6"/>
  <c r="N505" i="6"/>
  <c r="M505" i="6"/>
  <c r="T504" i="6" a="1"/>
  <c r="T504" i="6" s="1"/>
  <c r="S504" i="6" a="1"/>
  <c r="S504" i="6" s="1"/>
  <c r="R504" i="6"/>
  <c r="Q504" i="6"/>
  <c r="P504" i="6"/>
  <c r="O504" i="6"/>
  <c r="N504" i="6"/>
  <c r="M504" i="6"/>
  <c r="T503" i="6" a="1"/>
  <c r="T503" i="6" s="1"/>
  <c r="S503" i="6" a="1"/>
  <c r="S503" i="6" s="1"/>
  <c r="R503" i="6"/>
  <c r="Q503" i="6"/>
  <c r="P503" i="6"/>
  <c r="O503" i="6"/>
  <c r="N503" i="6"/>
  <c r="M503" i="6"/>
  <c r="T502" i="6"/>
  <c r="T502" i="6" a="1"/>
  <c r="S502" i="6" a="1"/>
  <c r="S502" i="6" s="1"/>
  <c r="R502" i="6"/>
  <c r="Q502" i="6"/>
  <c r="P502" i="6"/>
  <c r="O502" i="6"/>
  <c r="N502" i="6"/>
  <c r="M502" i="6"/>
  <c r="T501" i="6" a="1"/>
  <c r="T501" i="6" s="1"/>
  <c r="S501" i="6" a="1"/>
  <c r="S501" i="6" s="1"/>
  <c r="R501" i="6"/>
  <c r="Q501" i="6"/>
  <c r="P501" i="6"/>
  <c r="O501" i="6"/>
  <c r="N501" i="6"/>
  <c r="M501" i="6"/>
  <c r="T500" i="6" a="1"/>
  <c r="T500" i="6" s="1"/>
  <c r="S500" i="6" a="1"/>
  <c r="S500" i="6" s="1"/>
  <c r="R500" i="6"/>
  <c r="Q500" i="6"/>
  <c r="P500" i="6"/>
  <c r="O500" i="6"/>
  <c r="N500" i="6"/>
  <c r="M500" i="6"/>
  <c r="T499" i="6" a="1"/>
  <c r="T499" i="6" s="1"/>
  <c r="S499" i="6" a="1"/>
  <c r="S499" i="6" s="1"/>
  <c r="R499" i="6"/>
  <c r="Q499" i="6"/>
  <c r="P499" i="6"/>
  <c r="O499" i="6"/>
  <c r="N499" i="6"/>
  <c r="M499" i="6"/>
  <c r="T498" i="6" a="1"/>
  <c r="T498" i="6" s="1"/>
  <c r="S498" i="6" a="1"/>
  <c r="S498" i="6" s="1"/>
  <c r="R498" i="6"/>
  <c r="Q498" i="6"/>
  <c r="P498" i="6"/>
  <c r="O498" i="6"/>
  <c r="N498" i="6"/>
  <c r="M498" i="6"/>
  <c r="T497" i="6" a="1"/>
  <c r="T497" i="6" s="1"/>
  <c r="S497" i="6"/>
  <c r="S497" i="6" a="1"/>
  <c r="R497" i="6"/>
  <c r="Q497" i="6"/>
  <c r="P497" i="6"/>
  <c r="O497" i="6"/>
  <c r="N497" i="6"/>
  <c r="M497" i="6"/>
  <c r="T496" i="6" a="1"/>
  <c r="T496" i="6" s="1"/>
  <c r="S496" i="6" a="1"/>
  <c r="S496" i="6" s="1"/>
  <c r="R496" i="6"/>
  <c r="Q496" i="6"/>
  <c r="P496" i="6"/>
  <c r="O496" i="6"/>
  <c r="N496" i="6"/>
  <c r="M496" i="6"/>
  <c r="T495" i="6" a="1"/>
  <c r="T495" i="6" s="1"/>
  <c r="S495" i="6" a="1"/>
  <c r="S495" i="6" s="1"/>
  <c r="R495" i="6"/>
  <c r="Q495" i="6"/>
  <c r="P495" i="6"/>
  <c r="O495" i="6"/>
  <c r="N495" i="6"/>
  <c r="M495" i="6"/>
  <c r="T494" i="6" a="1"/>
  <c r="T494" i="6" s="1"/>
  <c r="S494" i="6"/>
  <c r="S494" i="6" a="1"/>
  <c r="R494" i="6"/>
  <c r="Q494" i="6"/>
  <c r="P494" i="6"/>
  <c r="O494" i="6"/>
  <c r="N494" i="6"/>
  <c r="M494" i="6"/>
  <c r="T493" i="6"/>
  <c r="T493" i="6" a="1"/>
  <c r="S493" i="6" a="1"/>
  <c r="S493" i="6" s="1"/>
  <c r="R493" i="6"/>
  <c r="Q493" i="6"/>
  <c r="P493" i="6"/>
  <c r="O493" i="6"/>
  <c r="N493" i="6"/>
  <c r="M493" i="6"/>
  <c r="T492" i="6" a="1"/>
  <c r="T492" i="6" s="1"/>
  <c r="S492" i="6" a="1"/>
  <c r="S492" i="6" s="1"/>
  <c r="R492" i="6"/>
  <c r="Q492" i="6"/>
  <c r="P492" i="6"/>
  <c r="O492" i="6"/>
  <c r="N492" i="6"/>
  <c r="M492" i="6"/>
  <c r="T491" i="6" a="1"/>
  <c r="T491" i="6" s="1"/>
  <c r="S491" i="6"/>
  <c r="S491" i="6" a="1"/>
  <c r="R491" i="6"/>
  <c r="Q491" i="6"/>
  <c r="P491" i="6"/>
  <c r="O491" i="6"/>
  <c r="N491" i="6"/>
  <c r="M491" i="6"/>
  <c r="T490" i="6"/>
  <c r="T490" i="6" a="1"/>
  <c r="S490" i="6" a="1"/>
  <c r="S490" i="6" s="1"/>
  <c r="R490" i="6"/>
  <c r="Q490" i="6"/>
  <c r="P490" i="6"/>
  <c r="O490" i="6"/>
  <c r="N490" i="6"/>
  <c r="M490" i="6"/>
  <c r="T489" i="6" a="1"/>
  <c r="T489" i="6" s="1"/>
  <c r="S489" i="6" a="1"/>
  <c r="S489" i="6" s="1"/>
  <c r="R489" i="6"/>
  <c r="Q489" i="6"/>
  <c r="P489" i="6"/>
  <c r="O489" i="6"/>
  <c r="N489" i="6"/>
  <c r="M489" i="6"/>
  <c r="T488" i="6" a="1"/>
  <c r="T488" i="6" s="1"/>
  <c r="S488" i="6" a="1"/>
  <c r="S488" i="6" s="1"/>
  <c r="R488" i="6"/>
  <c r="Q488" i="6"/>
  <c r="P488" i="6"/>
  <c r="O488" i="6"/>
  <c r="N488" i="6"/>
  <c r="M488" i="6"/>
  <c r="T487" i="6" a="1"/>
  <c r="T487" i="6" s="1"/>
  <c r="S487" i="6"/>
  <c r="S487" i="6" a="1"/>
  <c r="R487" i="6"/>
  <c r="Q487" i="6"/>
  <c r="P487" i="6"/>
  <c r="O487" i="6"/>
  <c r="N487" i="6"/>
  <c r="M487" i="6"/>
  <c r="T486" i="6"/>
  <c r="T486" i="6" a="1"/>
  <c r="S486" i="6"/>
  <c r="S486" i="6" a="1"/>
  <c r="R486" i="6"/>
  <c r="Q486" i="6"/>
  <c r="P486" i="6"/>
  <c r="O486" i="6"/>
  <c r="N486" i="6"/>
  <c r="M486" i="6"/>
  <c r="T485" i="6"/>
  <c r="T485" i="6" a="1"/>
  <c r="S485" i="6" a="1"/>
  <c r="S485" i="6" s="1"/>
  <c r="R485" i="6"/>
  <c r="Q485" i="6"/>
  <c r="P485" i="6"/>
  <c r="O485" i="6"/>
  <c r="N485" i="6"/>
  <c r="M485" i="6"/>
  <c r="T484" i="6" a="1"/>
  <c r="T484" i="6" s="1"/>
  <c r="S484" i="6" a="1"/>
  <c r="S484" i="6" s="1"/>
  <c r="R484" i="6"/>
  <c r="Q484" i="6"/>
  <c r="P484" i="6"/>
  <c r="O484" i="6"/>
  <c r="N484" i="6"/>
  <c r="M484" i="6"/>
  <c r="T483" i="6" a="1"/>
  <c r="T483" i="6" s="1"/>
  <c r="S483" i="6"/>
  <c r="S483" i="6" a="1"/>
  <c r="R483" i="6"/>
  <c r="Q483" i="6"/>
  <c r="P483" i="6"/>
  <c r="O483" i="6"/>
  <c r="N483" i="6"/>
  <c r="M483" i="6"/>
  <c r="T482" i="6"/>
  <c r="T482" i="6" a="1"/>
  <c r="S482" i="6" a="1"/>
  <c r="S482" i="6" s="1"/>
  <c r="R482" i="6"/>
  <c r="Q482" i="6"/>
  <c r="P482" i="6"/>
  <c r="O482" i="6"/>
  <c r="N482" i="6"/>
  <c r="M482" i="6"/>
  <c r="T481" i="6" a="1"/>
  <c r="T481" i="6" s="1"/>
  <c r="S481" i="6"/>
  <c r="S481" i="6" a="1"/>
  <c r="R481" i="6"/>
  <c r="Q481" i="6"/>
  <c r="P481" i="6"/>
  <c r="O481" i="6"/>
  <c r="N481" i="6"/>
  <c r="M481" i="6"/>
  <c r="T480" i="6"/>
  <c r="T480" i="6" a="1"/>
  <c r="S480" i="6" a="1"/>
  <c r="S480" i="6" s="1"/>
  <c r="R480" i="6"/>
  <c r="Q480" i="6"/>
  <c r="P480" i="6"/>
  <c r="O480" i="6"/>
  <c r="N480" i="6"/>
  <c r="M480" i="6"/>
  <c r="T479" i="6" a="1"/>
  <c r="T479" i="6" s="1"/>
  <c r="S479" i="6" a="1"/>
  <c r="S479" i="6" s="1"/>
  <c r="R479" i="6"/>
  <c r="Q479" i="6"/>
  <c r="P479" i="6"/>
  <c r="O479" i="6"/>
  <c r="N479" i="6"/>
  <c r="M479" i="6"/>
  <c r="T478" i="6" a="1"/>
  <c r="T478" i="6" s="1"/>
  <c r="S478" i="6" a="1"/>
  <c r="S478" i="6" s="1"/>
  <c r="R478" i="6"/>
  <c r="Q478" i="6"/>
  <c r="P478" i="6"/>
  <c r="O478" i="6"/>
  <c r="N478" i="6"/>
  <c r="M478" i="6"/>
  <c r="T477" i="6" a="1"/>
  <c r="T477" i="6" s="1"/>
  <c r="S477" i="6"/>
  <c r="S477" i="6" a="1"/>
  <c r="R477" i="6"/>
  <c r="Q477" i="6"/>
  <c r="P477" i="6"/>
  <c r="O477" i="6"/>
  <c r="N477" i="6"/>
  <c r="M477" i="6"/>
  <c r="T476" i="6"/>
  <c r="T476" i="6" a="1"/>
  <c r="S476" i="6" a="1"/>
  <c r="S476" i="6" s="1"/>
  <c r="R476" i="6"/>
  <c r="Q476" i="6"/>
  <c r="P476" i="6"/>
  <c r="O476" i="6"/>
  <c r="N476" i="6"/>
  <c r="M476" i="6"/>
  <c r="T475" i="6" a="1"/>
  <c r="T475" i="6" s="1"/>
  <c r="S475" i="6" a="1"/>
  <c r="S475" i="6" s="1"/>
  <c r="R475" i="6"/>
  <c r="Q475" i="6"/>
  <c r="P475" i="6"/>
  <c r="O475" i="6"/>
  <c r="N475" i="6"/>
  <c r="M475" i="6"/>
  <c r="T474" i="6" a="1"/>
  <c r="T474" i="6" s="1"/>
  <c r="S474" i="6" a="1"/>
  <c r="S474" i="6" s="1"/>
  <c r="R474" i="6"/>
  <c r="Q474" i="6"/>
  <c r="P474" i="6"/>
  <c r="O474" i="6"/>
  <c r="N474" i="6"/>
  <c r="M474" i="6"/>
  <c r="T473" i="6" a="1"/>
  <c r="T473" i="6" s="1"/>
  <c r="S473" i="6" a="1"/>
  <c r="S473" i="6" s="1"/>
  <c r="R473" i="6"/>
  <c r="Q473" i="6"/>
  <c r="P473" i="6"/>
  <c r="O473" i="6"/>
  <c r="N473" i="6"/>
  <c r="M473" i="6"/>
  <c r="T472" i="6" a="1"/>
  <c r="T472" i="6" s="1"/>
  <c r="S472" i="6" a="1"/>
  <c r="S472" i="6" s="1"/>
  <c r="R472" i="6"/>
  <c r="Q472" i="6"/>
  <c r="P472" i="6"/>
  <c r="O472" i="6"/>
  <c r="N472" i="6"/>
  <c r="M472" i="6"/>
  <c r="T471" i="6" a="1"/>
  <c r="T471" i="6" s="1"/>
  <c r="S471" i="6" a="1"/>
  <c r="S471" i="6" s="1"/>
  <c r="R471" i="6"/>
  <c r="Q471" i="6"/>
  <c r="P471" i="6"/>
  <c r="O471" i="6"/>
  <c r="N471" i="6"/>
  <c r="M471" i="6"/>
  <c r="T470" i="6" a="1"/>
  <c r="T470" i="6" s="1"/>
  <c r="S470" i="6"/>
  <c r="S470" i="6" a="1"/>
  <c r="R470" i="6"/>
  <c r="Q470" i="6"/>
  <c r="P470" i="6"/>
  <c r="O470" i="6"/>
  <c r="N470" i="6"/>
  <c r="M470" i="6"/>
  <c r="T469" i="6"/>
  <c r="T469" i="6" a="1"/>
  <c r="S469" i="6" a="1"/>
  <c r="S469" i="6" s="1"/>
  <c r="R469" i="6"/>
  <c r="Q469" i="6"/>
  <c r="P469" i="6"/>
  <c r="O469" i="6"/>
  <c r="N469" i="6"/>
  <c r="M469" i="6"/>
  <c r="T468" i="6" a="1"/>
  <c r="T468" i="6" s="1"/>
  <c r="S468" i="6" a="1"/>
  <c r="S468" i="6" s="1"/>
  <c r="R468" i="6"/>
  <c r="Q468" i="6"/>
  <c r="P468" i="6"/>
  <c r="O468" i="6"/>
  <c r="N468" i="6"/>
  <c r="M468" i="6"/>
  <c r="T467" i="6" a="1"/>
  <c r="T467" i="6" s="1"/>
  <c r="S467" i="6" a="1"/>
  <c r="S467" i="6" s="1"/>
  <c r="R467" i="6"/>
  <c r="Q467" i="6"/>
  <c r="P467" i="6"/>
  <c r="O467" i="6"/>
  <c r="N467" i="6"/>
  <c r="M467" i="6"/>
  <c r="T466" i="6" a="1"/>
  <c r="T466" i="6" s="1"/>
  <c r="S466" i="6" a="1"/>
  <c r="S466" i="6" s="1"/>
  <c r="R466" i="6"/>
  <c r="Q466" i="6"/>
  <c r="P466" i="6"/>
  <c r="O466" i="6"/>
  <c r="N466" i="6"/>
  <c r="M466" i="6"/>
  <c r="T465" i="6" a="1"/>
  <c r="T465" i="6" s="1"/>
  <c r="S465" i="6" a="1"/>
  <c r="S465" i="6" s="1"/>
  <c r="R465" i="6"/>
  <c r="Q465" i="6"/>
  <c r="P465" i="6"/>
  <c r="O465" i="6"/>
  <c r="N465" i="6"/>
  <c r="M465" i="6"/>
  <c r="T464" i="6" a="1"/>
  <c r="T464" i="6" s="1"/>
  <c r="S464" i="6" a="1"/>
  <c r="S464" i="6" s="1"/>
  <c r="R464" i="6"/>
  <c r="Q464" i="6"/>
  <c r="P464" i="6"/>
  <c r="O464" i="6"/>
  <c r="N464" i="6"/>
  <c r="M464" i="6"/>
  <c r="T463" i="6" a="1"/>
  <c r="T463" i="6" s="1"/>
  <c r="S463" i="6" a="1"/>
  <c r="S463" i="6" s="1"/>
  <c r="R463" i="6"/>
  <c r="Q463" i="6"/>
  <c r="P463" i="6"/>
  <c r="O463" i="6"/>
  <c r="N463" i="6"/>
  <c r="M463" i="6"/>
  <c r="T462" i="6" a="1"/>
  <c r="T462" i="6" s="1"/>
  <c r="S462" i="6"/>
  <c r="S462" i="6" a="1"/>
  <c r="R462" i="6"/>
  <c r="Q462" i="6"/>
  <c r="P462" i="6"/>
  <c r="O462" i="6"/>
  <c r="N462" i="6"/>
  <c r="M462" i="6"/>
  <c r="T461" i="6"/>
  <c r="T461" i="6" a="1"/>
  <c r="S461" i="6" a="1"/>
  <c r="S461" i="6" s="1"/>
  <c r="R461" i="6"/>
  <c r="Q461" i="6"/>
  <c r="P461" i="6"/>
  <c r="O461" i="6"/>
  <c r="N461" i="6"/>
  <c r="M461" i="6"/>
  <c r="T460" i="6" a="1"/>
  <c r="T460" i="6" s="1"/>
  <c r="S460" i="6" a="1"/>
  <c r="S460" i="6" s="1"/>
  <c r="R460" i="6"/>
  <c r="Q460" i="6"/>
  <c r="P460" i="6"/>
  <c r="O460" i="6"/>
  <c r="N460" i="6"/>
  <c r="M460" i="6"/>
  <c r="T459" i="6" a="1"/>
  <c r="T459" i="6" s="1"/>
  <c r="S459" i="6" a="1"/>
  <c r="S459" i="6" s="1"/>
  <c r="R459" i="6"/>
  <c r="Q459" i="6"/>
  <c r="P459" i="6"/>
  <c r="O459" i="6"/>
  <c r="N459" i="6"/>
  <c r="M459" i="6"/>
  <c r="T458" i="6" a="1"/>
  <c r="T458" i="6" s="1"/>
  <c r="S458" i="6" a="1"/>
  <c r="S458" i="6" s="1"/>
  <c r="R458" i="6"/>
  <c r="Q458" i="6"/>
  <c r="P458" i="6"/>
  <c r="O458" i="6"/>
  <c r="N458" i="6"/>
  <c r="M458" i="6"/>
  <c r="T457" i="6" a="1"/>
  <c r="T457" i="6" s="1"/>
  <c r="S457" i="6" a="1"/>
  <c r="S457" i="6" s="1"/>
  <c r="R457" i="6"/>
  <c r="Q457" i="6"/>
  <c r="P457" i="6"/>
  <c r="O457" i="6"/>
  <c r="N457" i="6"/>
  <c r="M457" i="6"/>
  <c r="T456" i="6" a="1"/>
  <c r="T456" i="6" s="1"/>
  <c r="S456" i="6" a="1"/>
  <c r="S456" i="6" s="1"/>
  <c r="R456" i="6"/>
  <c r="Q456" i="6"/>
  <c r="P456" i="6"/>
  <c r="O456" i="6"/>
  <c r="N456" i="6"/>
  <c r="M456" i="6"/>
  <c r="T455" i="6" a="1"/>
  <c r="T455" i="6" s="1"/>
  <c r="S455" i="6"/>
  <c r="S455" i="6" a="1"/>
  <c r="R455" i="6"/>
  <c r="Q455" i="6"/>
  <c r="P455" i="6"/>
  <c r="O455" i="6"/>
  <c r="N455" i="6"/>
  <c r="M455" i="6"/>
  <c r="T454" i="6"/>
  <c r="T454" i="6" a="1"/>
  <c r="S454" i="6" a="1"/>
  <c r="S454" i="6" s="1"/>
  <c r="R454" i="6"/>
  <c r="Q454" i="6"/>
  <c r="P454" i="6"/>
  <c r="O454" i="6"/>
  <c r="N454" i="6"/>
  <c r="M454" i="6"/>
  <c r="T453" i="6" a="1"/>
  <c r="T453" i="6" s="1"/>
  <c r="S453" i="6" a="1"/>
  <c r="S453" i="6" s="1"/>
  <c r="R453" i="6"/>
  <c r="Q453" i="6"/>
  <c r="P453" i="6"/>
  <c r="O453" i="6"/>
  <c r="N453" i="6"/>
  <c r="M453" i="6"/>
  <c r="T452" i="6" a="1"/>
  <c r="T452" i="6" s="1"/>
  <c r="S452" i="6" a="1"/>
  <c r="S452" i="6" s="1"/>
  <c r="R452" i="6"/>
  <c r="Q452" i="6"/>
  <c r="P452" i="6"/>
  <c r="O452" i="6"/>
  <c r="N452" i="6"/>
  <c r="M452" i="6"/>
  <c r="T451" i="6" a="1"/>
  <c r="T451" i="6" s="1"/>
  <c r="S451" i="6" a="1"/>
  <c r="S451" i="6" s="1"/>
  <c r="R451" i="6"/>
  <c r="Q451" i="6"/>
  <c r="P451" i="6"/>
  <c r="O451" i="6"/>
  <c r="N451" i="6"/>
  <c r="M451" i="6"/>
  <c r="T450" i="6" a="1"/>
  <c r="T450" i="6" s="1"/>
  <c r="S450" i="6" a="1"/>
  <c r="S450" i="6" s="1"/>
  <c r="R450" i="6"/>
  <c r="Q450" i="6"/>
  <c r="P450" i="6"/>
  <c r="O450" i="6"/>
  <c r="N450" i="6"/>
  <c r="M450" i="6"/>
  <c r="T449" i="6" a="1"/>
  <c r="T449" i="6" s="1"/>
  <c r="S449" i="6"/>
  <c r="S449" i="6" a="1"/>
  <c r="R449" i="6"/>
  <c r="Q449" i="6"/>
  <c r="P449" i="6"/>
  <c r="O449" i="6"/>
  <c r="N449" i="6"/>
  <c r="M449" i="6"/>
  <c r="T448" i="6"/>
  <c r="T448" i="6" a="1"/>
  <c r="S448" i="6" a="1"/>
  <c r="S448" i="6" s="1"/>
  <c r="R448" i="6"/>
  <c r="Q448" i="6"/>
  <c r="P448" i="6"/>
  <c r="O448" i="6"/>
  <c r="N448" i="6"/>
  <c r="M448" i="6"/>
  <c r="T447" i="6" a="1"/>
  <c r="T447" i="6" s="1"/>
  <c r="S447" i="6" a="1"/>
  <c r="S447" i="6" s="1"/>
  <c r="R447" i="6"/>
  <c r="Q447" i="6"/>
  <c r="P447" i="6"/>
  <c r="O447" i="6"/>
  <c r="N447" i="6"/>
  <c r="M447" i="6"/>
  <c r="T446" i="6" a="1"/>
  <c r="T446" i="6" s="1"/>
  <c r="S446" i="6" a="1"/>
  <c r="S446" i="6" s="1"/>
  <c r="R446" i="6"/>
  <c r="Q446" i="6"/>
  <c r="P446" i="6"/>
  <c r="O446" i="6"/>
  <c r="N446" i="6"/>
  <c r="M446" i="6"/>
  <c r="T445" i="6" a="1"/>
  <c r="T445" i="6" s="1"/>
  <c r="S445" i="6" a="1"/>
  <c r="S445" i="6" s="1"/>
  <c r="R445" i="6"/>
  <c r="Q445" i="6"/>
  <c r="P445" i="6"/>
  <c r="O445" i="6"/>
  <c r="N445" i="6"/>
  <c r="M445" i="6"/>
  <c r="T444" i="6" a="1"/>
  <c r="T444" i="6" s="1"/>
  <c r="S444" i="6" a="1"/>
  <c r="S444" i="6" s="1"/>
  <c r="R444" i="6"/>
  <c r="Q444" i="6"/>
  <c r="P444" i="6"/>
  <c r="O444" i="6"/>
  <c r="N444" i="6"/>
  <c r="M444" i="6"/>
  <c r="T443" i="6" a="1"/>
  <c r="T443" i="6" s="1"/>
  <c r="S443" i="6" a="1"/>
  <c r="S443" i="6" s="1"/>
  <c r="R443" i="6"/>
  <c r="Q443" i="6"/>
  <c r="P443" i="6"/>
  <c r="O443" i="6"/>
  <c r="N443" i="6"/>
  <c r="M443" i="6"/>
  <c r="T442" i="6" a="1"/>
  <c r="T442" i="6" s="1"/>
  <c r="S442" i="6" a="1"/>
  <c r="S442" i="6" s="1"/>
  <c r="R442" i="6"/>
  <c r="Q442" i="6"/>
  <c r="P442" i="6"/>
  <c r="O442" i="6"/>
  <c r="N442" i="6"/>
  <c r="M442" i="6"/>
  <c r="T441" i="6" a="1"/>
  <c r="T441" i="6" s="1"/>
  <c r="S441" i="6"/>
  <c r="S441" i="6" a="1"/>
  <c r="R441" i="6"/>
  <c r="Q441" i="6"/>
  <c r="P441" i="6"/>
  <c r="O441" i="6"/>
  <c r="N441" i="6"/>
  <c r="M441" i="6"/>
  <c r="T440" i="6"/>
  <c r="T440" i="6" a="1"/>
  <c r="S440" i="6" a="1"/>
  <c r="S440" i="6" s="1"/>
  <c r="R440" i="6"/>
  <c r="Q440" i="6"/>
  <c r="P440" i="6"/>
  <c r="O440" i="6"/>
  <c r="N440" i="6"/>
  <c r="M440" i="6"/>
  <c r="T439" i="6" a="1"/>
  <c r="T439" i="6" s="1"/>
  <c r="S439" i="6" a="1"/>
  <c r="S439" i="6" s="1"/>
  <c r="R439" i="6"/>
  <c r="Q439" i="6"/>
  <c r="P439" i="6"/>
  <c r="O439" i="6"/>
  <c r="N439" i="6"/>
  <c r="M439" i="6"/>
  <c r="T438" i="6" a="1"/>
  <c r="T438" i="6" s="1"/>
  <c r="S438" i="6" a="1"/>
  <c r="S438" i="6" s="1"/>
  <c r="R438" i="6"/>
  <c r="Q438" i="6"/>
  <c r="P438" i="6"/>
  <c r="O438" i="6"/>
  <c r="N438" i="6"/>
  <c r="M438" i="6"/>
  <c r="T437" i="6" a="1"/>
  <c r="T437" i="6" s="1"/>
  <c r="S437" i="6" a="1"/>
  <c r="S437" i="6" s="1"/>
  <c r="R437" i="6"/>
  <c r="Q437" i="6"/>
  <c r="P437" i="6"/>
  <c r="O437" i="6"/>
  <c r="N437" i="6"/>
  <c r="M437" i="6"/>
  <c r="T436" i="6" a="1"/>
  <c r="T436" i="6" s="1"/>
  <c r="S436" i="6" a="1"/>
  <c r="S436" i="6" s="1"/>
  <c r="R436" i="6"/>
  <c r="Q436" i="6"/>
  <c r="P436" i="6"/>
  <c r="O436" i="6"/>
  <c r="N436" i="6"/>
  <c r="M436" i="6"/>
  <c r="T435" i="6" a="1"/>
  <c r="T435" i="6" s="1"/>
  <c r="S435" i="6"/>
  <c r="S435" i="6" a="1"/>
  <c r="R435" i="6"/>
  <c r="Q435" i="6"/>
  <c r="P435" i="6"/>
  <c r="O435" i="6"/>
  <c r="N435" i="6"/>
  <c r="M435" i="6"/>
  <c r="T434" i="6"/>
  <c r="T434" i="6" a="1"/>
  <c r="S434" i="6"/>
  <c r="S434" i="6" a="1"/>
  <c r="R434" i="6"/>
  <c r="Q434" i="6"/>
  <c r="P434" i="6"/>
  <c r="O434" i="6"/>
  <c r="N434" i="6"/>
  <c r="M434" i="6"/>
  <c r="T433" i="6"/>
  <c r="T433" i="6" a="1"/>
  <c r="S433" i="6" a="1"/>
  <c r="S433" i="6" s="1"/>
  <c r="R433" i="6"/>
  <c r="Q433" i="6"/>
  <c r="P433" i="6"/>
  <c r="O433" i="6"/>
  <c r="N433" i="6"/>
  <c r="M433" i="6"/>
  <c r="T432" i="6" a="1"/>
  <c r="T432" i="6" s="1"/>
  <c r="S432" i="6" a="1"/>
  <c r="S432" i="6" s="1"/>
  <c r="R432" i="6"/>
  <c r="Q432" i="6"/>
  <c r="P432" i="6"/>
  <c r="O432" i="6"/>
  <c r="N432" i="6"/>
  <c r="M432" i="6"/>
  <c r="T431" i="6" a="1"/>
  <c r="T431" i="6" s="1"/>
  <c r="S431" i="6" a="1"/>
  <c r="S431" i="6" s="1"/>
  <c r="R431" i="6"/>
  <c r="Q431" i="6"/>
  <c r="P431" i="6"/>
  <c r="O431" i="6"/>
  <c r="N431" i="6"/>
  <c r="M431" i="6"/>
  <c r="T430" i="6" a="1"/>
  <c r="T430" i="6" s="1"/>
  <c r="S430" i="6" a="1"/>
  <c r="S430" i="6" s="1"/>
  <c r="R430" i="6"/>
  <c r="Q430" i="6"/>
  <c r="P430" i="6"/>
  <c r="O430" i="6"/>
  <c r="N430" i="6"/>
  <c r="M430" i="6"/>
  <c r="T429" i="6" a="1"/>
  <c r="T429" i="6" s="1"/>
  <c r="S429" i="6"/>
  <c r="S429" i="6" a="1"/>
  <c r="R429" i="6"/>
  <c r="Q429" i="6"/>
  <c r="P429" i="6"/>
  <c r="O429" i="6"/>
  <c r="N429" i="6"/>
  <c r="M429" i="6"/>
  <c r="T428" i="6"/>
  <c r="T428" i="6" a="1"/>
  <c r="S428" i="6" a="1"/>
  <c r="S428" i="6" s="1"/>
  <c r="R428" i="6"/>
  <c r="Q428" i="6"/>
  <c r="P428" i="6"/>
  <c r="O428" i="6"/>
  <c r="N428" i="6"/>
  <c r="M428" i="6"/>
  <c r="T427" i="6" a="1"/>
  <c r="T427" i="6" s="1"/>
  <c r="S427" i="6"/>
  <c r="S427" i="6" a="1"/>
  <c r="R427" i="6"/>
  <c r="Q427" i="6"/>
  <c r="P427" i="6"/>
  <c r="O427" i="6"/>
  <c r="N427" i="6"/>
  <c r="M427" i="6"/>
  <c r="T426" i="6"/>
  <c r="T426" i="6" a="1"/>
  <c r="S426" i="6" a="1"/>
  <c r="S426" i="6" s="1"/>
  <c r="R426" i="6"/>
  <c r="Q426" i="6"/>
  <c r="P426" i="6"/>
  <c r="O426" i="6"/>
  <c r="N426" i="6"/>
  <c r="M426" i="6"/>
  <c r="T425" i="6" a="1"/>
  <c r="T425" i="6" s="1"/>
  <c r="S425" i="6" a="1"/>
  <c r="S425" i="6" s="1"/>
  <c r="R425" i="6"/>
  <c r="Q425" i="6"/>
  <c r="P425" i="6"/>
  <c r="O425" i="6"/>
  <c r="N425" i="6"/>
  <c r="M425" i="6"/>
  <c r="T424" i="6" a="1"/>
  <c r="T424" i="6" s="1"/>
  <c r="S424" i="6" a="1"/>
  <c r="S424" i="6" s="1"/>
  <c r="R424" i="6"/>
  <c r="Q424" i="6"/>
  <c r="P424" i="6"/>
  <c r="O424" i="6"/>
  <c r="N424" i="6"/>
  <c r="M424" i="6"/>
  <c r="T423" i="6" a="1"/>
  <c r="T423" i="6" s="1"/>
  <c r="S423" i="6" a="1"/>
  <c r="S423" i="6" s="1"/>
  <c r="R423" i="6"/>
  <c r="Q423" i="6"/>
  <c r="P423" i="6"/>
  <c r="O423" i="6"/>
  <c r="N423" i="6"/>
  <c r="M423" i="6"/>
  <c r="T422" i="6" a="1"/>
  <c r="T422" i="6" s="1"/>
  <c r="S422" i="6"/>
  <c r="S422" i="6" a="1"/>
  <c r="R422" i="6"/>
  <c r="Q422" i="6"/>
  <c r="P422" i="6"/>
  <c r="O422" i="6"/>
  <c r="N422" i="6"/>
  <c r="M422" i="6"/>
  <c r="T421" i="6"/>
  <c r="T421" i="6" a="1"/>
  <c r="S421" i="6" a="1"/>
  <c r="S421" i="6" s="1"/>
  <c r="R421" i="6"/>
  <c r="Q421" i="6"/>
  <c r="P421" i="6"/>
  <c r="O421" i="6"/>
  <c r="N421" i="6"/>
  <c r="M421" i="6"/>
  <c r="T420" i="6" a="1"/>
  <c r="T420" i="6" s="1"/>
  <c r="S420" i="6" a="1"/>
  <c r="S420" i="6" s="1"/>
  <c r="R420" i="6"/>
  <c r="Q420" i="6"/>
  <c r="P420" i="6"/>
  <c r="O420" i="6"/>
  <c r="N420" i="6"/>
  <c r="M420" i="6"/>
  <c r="T419" i="6" a="1"/>
  <c r="T419" i="6" s="1"/>
  <c r="S419" i="6"/>
  <c r="S419" i="6" a="1"/>
  <c r="R419" i="6"/>
  <c r="Q419" i="6"/>
  <c r="P419" i="6"/>
  <c r="O419" i="6"/>
  <c r="N419" i="6"/>
  <c r="M419" i="6"/>
  <c r="T418" i="6"/>
  <c r="T418" i="6" a="1"/>
  <c r="S418" i="6" a="1"/>
  <c r="S418" i="6" s="1"/>
  <c r="R418" i="6"/>
  <c r="Q418" i="6"/>
  <c r="P418" i="6"/>
  <c r="O418" i="6"/>
  <c r="N418" i="6"/>
  <c r="M418" i="6"/>
  <c r="T417" i="6" a="1"/>
  <c r="T417" i="6" s="1"/>
  <c r="S417" i="6" a="1"/>
  <c r="S417" i="6" s="1"/>
  <c r="R417" i="6"/>
  <c r="Q417" i="6"/>
  <c r="P417" i="6"/>
  <c r="O417" i="6"/>
  <c r="N417" i="6"/>
  <c r="M417" i="6"/>
  <c r="T416" i="6" a="1"/>
  <c r="T416" i="6" s="1"/>
  <c r="S416" i="6" a="1"/>
  <c r="S416" i="6" s="1"/>
  <c r="R416" i="6"/>
  <c r="Q416" i="6"/>
  <c r="P416" i="6"/>
  <c r="O416" i="6"/>
  <c r="N416" i="6"/>
  <c r="M416" i="6"/>
  <c r="T415" i="6" a="1"/>
  <c r="T415" i="6" s="1"/>
  <c r="S415" i="6" a="1"/>
  <c r="S415" i="6" s="1"/>
  <c r="R415" i="6"/>
  <c r="Q415" i="6"/>
  <c r="P415" i="6"/>
  <c r="O415" i="6"/>
  <c r="N415" i="6"/>
  <c r="M415" i="6"/>
  <c r="T414" i="6" a="1"/>
  <c r="T414" i="6" s="1"/>
  <c r="S414" i="6"/>
  <c r="S414" i="6" a="1"/>
  <c r="R414" i="6"/>
  <c r="Q414" i="6"/>
  <c r="P414" i="6"/>
  <c r="O414" i="6"/>
  <c r="N414" i="6"/>
  <c r="M414" i="6"/>
  <c r="T413" i="6"/>
  <c r="T413" i="6" a="1"/>
  <c r="S413" i="6"/>
  <c r="S413" i="6" a="1"/>
  <c r="R413" i="6"/>
  <c r="Q413" i="6"/>
  <c r="P413" i="6"/>
  <c r="O413" i="6"/>
  <c r="N413" i="6"/>
  <c r="M413" i="6"/>
  <c r="T412" i="6"/>
  <c r="T412" i="6" a="1"/>
  <c r="S412" i="6" a="1"/>
  <c r="S412" i="6" s="1"/>
  <c r="R412" i="6"/>
  <c r="Q412" i="6"/>
  <c r="P412" i="6"/>
  <c r="O412" i="6"/>
  <c r="N412" i="6"/>
  <c r="M412" i="6"/>
  <c r="T411" i="6" a="1"/>
  <c r="T411" i="6" s="1"/>
  <c r="S411" i="6" a="1"/>
  <c r="S411" i="6" s="1"/>
  <c r="R411" i="6"/>
  <c r="Q411" i="6"/>
  <c r="P411" i="6"/>
  <c r="O411" i="6"/>
  <c r="N411" i="6"/>
  <c r="M411" i="6"/>
  <c r="T410" i="6" a="1"/>
  <c r="T410" i="6" s="1"/>
  <c r="S410" i="6" a="1"/>
  <c r="S410" i="6" s="1"/>
  <c r="R410" i="6"/>
  <c r="Q410" i="6"/>
  <c r="P410" i="6"/>
  <c r="O410" i="6"/>
  <c r="N410" i="6"/>
  <c r="M410" i="6"/>
  <c r="T409" i="6" a="1"/>
  <c r="T409" i="6" s="1"/>
  <c r="S409" i="6" a="1"/>
  <c r="S409" i="6" s="1"/>
  <c r="R409" i="6"/>
  <c r="Q409" i="6"/>
  <c r="P409" i="6"/>
  <c r="O409" i="6"/>
  <c r="N409" i="6"/>
  <c r="M409" i="6"/>
  <c r="T408" i="6" a="1"/>
  <c r="T408" i="6" s="1"/>
  <c r="S408" i="6" a="1"/>
  <c r="S408" i="6" s="1"/>
  <c r="R408" i="6"/>
  <c r="Q408" i="6"/>
  <c r="P408" i="6"/>
  <c r="O408" i="6"/>
  <c r="N408" i="6"/>
  <c r="M408" i="6"/>
  <c r="T407" i="6" a="1"/>
  <c r="T407" i="6" s="1"/>
  <c r="S407" i="6"/>
  <c r="S407" i="6" a="1"/>
  <c r="R407" i="6"/>
  <c r="Q407" i="6"/>
  <c r="P407" i="6"/>
  <c r="O407" i="6"/>
  <c r="N407" i="6"/>
  <c r="M407" i="6"/>
  <c r="T406" i="6"/>
  <c r="T406" i="6" a="1"/>
  <c r="S406" i="6"/>
  <c r="S406" i="6" a="1"/>
  <c r="R406" i="6"/>
  <c r="Q406" i="6"/>
  <c r="P406" i="6"/>
  <c r="O406" i="6"/>
  <c r="N406" i="6"/>
  <c r="M406" i="6"/>
  <c r="T405" i="6"/>
  <c r="T405" i="6" a="1"/>
  <c r="S405" i="6" a="1"/>
  <c r="S405" i="6" s="1"/>
  <c r="R405" i="6"/>
  <c r="Q405" i="6"/>
  <c r="P405" i="6"/>
  <c r="O405" i="6"/>
  <c r="N405" i="6"/>
  <c r="M405" i="6"/>
  <c r="T404" i="6" a="1"/>
  <c r="T404" i="6" s="1"/>
  <c r="S404" i="6" a="1"/>
  <c r="S404" i="6" s="1"/>
  <c r="R404" i="6"/>
  <c r="Q404" i="6"/>
  <c r="P404" i="6"/>
  <c r="O404" i="6"/>
  <c r="N404" i="6"/>
  <c r="M404" i="6"/>
  <c r="T403" i="6" a="1"/>
  <c r="T403" i="6" s="1"/>
  <c r="S403" i="6" a="1"/>
  <c r="S403" i="6" s="1"/>
  <c r="R403" i="6"/>
  <c r="Q403" i="6"/>
  <c r="P403" i="6"/>
  <c r="O403" i="6"/>
  <c r="N403" i="6"/>
  <c r="M403" i="6"/>
  <c r="T402" i="6" a="1"/>
  <c r="T402" i="6" s="1"/>
  <c r="S402" i="6" a="1"/>
  <c r="S402" i="6" s="1"/>
  <c r="R402" i="6"/>
  <c r="Q402" i="6"/>
  <c r="P402" i="6"/>
  <c r="O402" i="6"/>
  <c r="N402" i="6"/>
  <c r="M402" i="6"/>
  <c r="T401" i="6" a="1"/>
  <c r="T401" i="6" s="1"/>
  <c r="S401" i="6"/>
  <c r="S401" i="6" a="1"/>
  <c r="R401" i="6"/>
  <c r="Q401" i="6"/>
  <c r="P401" i="6"/>
  <c r="O401" i="6"/>
  <c r="N401" i="6"/>
  <c r="M401" i="6"/>
  <c r="T400" i="6"/>
  <c r="T400" i="6" a="1"/>
  <c r="S400" i="6" a="1"/>
  <c r="S400" i="6" s="1"/>
  <c r="R400" i="6"/>
  <c r="Q400" i="6"/>
  <c r="P400" i="6"/>
  <c r="O400" i="6"/>
  <c r="N400" i="6"/>
  <c r="M400" i="6"/>
  <c r="T399" i="6" a="1"/>
  <c r="T399" i="6" s="1"/>
  <c r="S399" i="6" a="1"/>
  <c r="S399" i="6" s="1"/>
  <c r="R399" i="6"/>
  <c r="Q399" i="6"/>
  <c r="P399" i="6"/>
  <c r="O399" i="6"/>
  <c r="N399" i="6"/>
  <c r="M399" i="6"/>
  <c r="T398" i="6" a="1"/>
  <c r="T398" i="6" s="1"/>
  <c r="S398" i="6"/>
  <c r="S398" i="6" a="1"/>
  <c r="R398" i="6"/>
  <c r="Q398" i="6"/>
  <c r="P398" i="6"/>
  <c r="O398" i="6"/>
  <c r="N398" i="6"/>
  <c r="M398" i="6"/>
  <c r="T397" i="6"/>
  <c r="T397" i="6" a="1"/>
  <c r="S397" i="6" a="1"/>
  <c r="S397" i="6" s="1"/>
  <c r="R397" i="6"/>
  <c r="Q397" i="6"/>
  <c r="P397" i="6"/>
  <c r="O397" i="6"/>
  <c r="N397" i="6"/>
  <c r="M397" i="6"/>
  <c r="T396" i="6" a="1"/>
  <c r="T396" i="6" s="1"/>
  <c r="S396" i="6" a="1"/>
  <c r="S396" i="6" s="1"/>
  <c r="R396" i="6"/>
  <c r="Q396" i="6"/>
  <c r="P396" i="6"/>
  <c r="O396" i="6"/>
  <c r="N396" i="6"/>
  <c r="M396" i="6"/>
  <c r="T395" i="6" a="1"/>
  <c r="T395" i="6" s="1"/>
  <c r="S395" i="6" a="1"/>
  <c r="S395" i="6" s="1"/>
  <c r="R395" i="6"/>
  <c r="Q395" i="6"/>
  <c r="P395" i="6"/>
  <c r="O395" i="6"/>
  <c r="N395" i="6"/>
  <c r="M395" i="6"/>
  <c r="T394" i="6" a="1"/>
  <c r="T394" i="6" s="1"/>
  <c r="S394" i="6" a="1"/>
  <c r="S394" i="6" s="1"/>
  <c r="R394" i="6"/>
  <c r="Q394" i="6"/>
  <c r="P394" i="6"/>
  <c r="O394" i="6"/>
  <c r="N394" i="6"/>
  <c r="M394" i="6"/>
  <c r="T393" i="6" a="1"/>
  <c r="T393" i="6" s="1"/>
  <c r="S393" i="6"/>
  <c r="S393" i="6" a="1"/>
  <c r="R393" i="6"/>
  <c r="Q393" i="6"/>
  <c r="P393" i="6"/>
  <c r="O393" i="6"/>
  <c r="N393" i="6"/>
  <c r="M393" i="6"/>
  <c r="T392" i="6"/>
  <c r="T392" i="6" a="1"/>
  <c r="S392" i="6" a="1"/>
  <c r="S392" i="6" s="1"/>
  <c r="R392" i="6"/>
  <c r="Q392" i="6"/>
  <c r="P392" i="6"/>
  <c r="O392" i="6"/>
  <c r="N392" i="6"/>
  <c r="M392" i="6"/>
  <c r="T391" i="6" a="1"/>
  <c r="T391" i="6" s="1"/>
  <c r="S391" i="6"/>
  <c r="S391" i="6" a="1"/>
  <c r="R391" i="6"/>
  <c r="Q391" i="6"/>
  <c r="P391" i="6"/>
  <c r="O391" i="6"/>
  <c r="N391" i="6"/>
  <c r="M391" i="6"/>
  <c r="T390" i="6" a="1"/>
  <c r="T390" i="6" s="1"/>
  <c r="S390" i="6" a="1"/>
  <c r="S390" i="6" s="1"/>
  <c r="R390" i="6"/>
  <c r="Q390" i="6"/>
  <c r="P390" i="6"/>
  <c r="O390" i="6"/>
  <c r="N390" i="6"/>
  <c r="M390" i="6"/>
  <c r="T389" i="6" a="1"/>
  <c r="T389" i="6" s="1"/>
  <c r="S389" i="6" a="1"/>
  <c r="S389" i="6" s="1"/>
  <c r="R389" i="6"/>
  <c r="Q389" i="6"/>
  <c r="P389" i="6"/>
  <c r="O389" i="6"/>
  <c r="N389" i="6"/>
  <c r="M389" i="6"/>
  <c r="T388" i="6" a="1"/>
  <c r="T388" i="6" s="1"/>
  <c r="S388" i="6" a="1"/>
  <c r="S388" i="6" s="1"/>
  <c r="R388" i="6"/>
  <c r="Q388" i="6"/>
  <c r="P388" i="6"/>
  <c r="O388" i="6"/>
  <c r="N388" i="6"/>
  <c r="M388" i="6"/>
  <c r="T387" i="6" a="1"/>
  <c r="T387" i="6" s="1"/>
  <c r="S387" i="6" a="1"/>
  <c r="S387" i="6" s="1"/>
  <c r="R387" i="6"/>
  <c r="Q387" i="6"/>
  <c r="P387" i="6"/>
  <c r="O387" i="6"/>
  <c r="N387" i="6"/>
  <c r="M387" i="6"/>
  <c r="T386" i="6" a="1"/>
  <c r="T386" i="6" s="1"/>
  <c r="S386" i="6"/>
  <c r="S386" i="6" a="1"/>
  <c r="R386" i="6"/>
  <c r="Q386" i="6"/>
  <c r="P386" i="6"/>
  <c r="O386" i="6"/>
  <c r="N386" i="6"/>
  <c r="M386" i="6"/>
  <c r="T385" i="6"/>
  <c r="T385" i="6" a="1"/>
  <c r="S385" i="6" a="1"/>
  <c r="S385" i="6" s="1"/>
  <c r="R385" i="6"/>
  <c r="Q385" i="6"/>
  <c r="P385" i="6"/>
  <c r="O385" i="6"/>
  <c r="N385" i="6"/>
  <c r="M385" i="6"/>
  <c r="T384" i="6" a="1"/>
  <c r="T384" i="6" s="1"/>
  <c r="S384" i="6" a="1"/>
  <c r="S384" i="6" s="1"/>
  <c r="R384" i="6"/>
  <c r="Q384" i="6"/>
  <c r="P384" i="6"/>
  <c r="O384" i="6"/>
  <c r="N384" i="6"/>
  <c r="M384" i="6"/>
  <c r="T383" i="6" a="1"/>
  <c r="T383" i="6" s="1"/>
  <c r="S383" i="6" a="1"/>
  <c r="S383" i="6" s="1"/>
  <c r="R383" i="6"/>
  <c r="Q383" i="6"/>
  <c r="P383" i="6"/>
  <c r="O383" i="6"/>
  <c r="N383" i="6"/>
  <c r="M383" i="6"/>
  <c r="T382" i="6" a="1"/>
  <c r="T382" i="6" s="1"/>
  <c r="S382" i="6" a="1"/>
  <c r="S382" i="6" s="1"/>
  <c r="R382" i="6"/>
  <c r="Q382" i="6"/>
  <c r="P382" i="6"/>
  <c r="O382" i="6"/>
  <c r="N382" i="6"/>
  <c r="M382" i="6"/>
  <c r="T381" i="6" a="1"/>
  <c r="T381" i="6" s="1"/>
  <c r="S381" i="6" a="1"/>
  <c r="S381" i="6" s="1"/>
  <c r="R381" i="6"/>
  <c r="Q381" i="6"/>
  <c r="P381" i="6"/>
  <c r="O381" i="6"/>
  <c r="N381" i="6"/>
  <c r="M381" i="6"/>
  <c r="T380" i="6" a="1"/>
  <c r="T380" i="6" s="1"/>
  <c r="S380" i="6" a="1"/>
  <c r="S380" i="6" s="1"/>
  <c r="R380" i="6"/>
  <c r="Q380" i="6"/>
  <c r="P380" i="6"/>
  <c r="O380" i="6"/>
  <c r="N380" i="6"/>
  <c r="M380" i="6"/>
  <c r="T379" i="6" a="1"/>
  <c r="T379" i="6" s="1"/>
  <c r="S379" i="6"/>
  <c r="S379" i="6" a="1"/>
  <c r="R379" i="6"/>
  <c r="Q379" i="6"/>
  <c r="P379" i="6"/>
  <c r="O379" i="6"/>
  <c r="N379" i="6"/>
  <c r="M379" i="6"/>
  <c r="T378" i="6"/>
  <c r="T378" i="6" a="1"/>
  <c r="S378" i="6" a="1"/>
  <c r="S378" i="6" s="1"/>
  <c r="R378" i="6"/>
  <c r="Q378" i="6"/>
  <c r="P378" i="6"/>
  <c r="O378" i="6"/>
  <c r="N378" i="6"/>
  <c r="M378" i="6"/>
  <c r="T377" i="6" a="1"/>
  <c r="T377" i="6" s="1"/>
  <c r="S377" i="6" a="1"/>
  <c r="S377" i="6" s="1"/>
  <c r="R377" i="6"/>
  <c r="Q377" i="6"/>
  <c r="P377" i="6"/>
  <c r="O377" i="6"/>
  <c r="N377" i="6"/>
  <c r="M377" i="6"/>
  <c r="T376" i="6" a="1"/>
  <c r="T376" i="6" s="1"/>
  <c r="S376" i="6" a="1"/>
  <c r="S376" i="6" s="1"/>
  <c r="R376" i="6"/>
  <c r="Q376" i="6"/>
  <c r="P376" i="6"/>
  <c r="O376" i="6"/>
  <c r="N376" i="6"/>
  <c r="M376" i="6"/>
  <c r="T375" i="6" a="1"/>
  <c r="T375" i="6" s="1"/>
  <c r="S375" i="6" a="1"/>
  <c r="S375" i="6" s="1"/>
  <c r="R375" i="6"/>
  <c r="Q375" i="6"/>
  <c r="P375" i="6"/>
  <c r="O375" i="6"/>
  <c r="N375" i="6"/>
  <c r="M375" i="6"/>
  <c r="T374" i="6" a="1"/>
  <c r="T374" i="6" s="1"/>
  <c r="S374" i="6" a="1"/>
  <c r="S374" i="6" s="1"/>
  <c r="R374" i="6"/>
  <c r="Q374" i="6"/>
  <c r="P374" i="6"/>
  <c r="O374" i="6"/>
  <c r="N374" i="6"/>
  <c r="M374" i="6"/>
  <c r="T373" i="6" a="1"/>
  <c r="T373" i="6" s="1"/>
  <c r="S373" i="6" a="1"/>
  <c r="S373" i="6" s="1"/>
  <c r="R373" i="6"/>
  <c r="Q373" i="6"/>
  <c r="P373" i="6"/>
  <c r="O373" i="6"/>
  <c r="N373" i="6"/>
  <c r="M373" i="6"/>
  <c r="T372" i="6" a="1"/>
  <c r="T372" i="6" s="1"/>
  <c r="S372" i="6" a="1"/>
  <c r="S372" i="6" s="1"/>
  <c r="R372" i="6"/>
  <c r="Q372" i="6"/>
  <c r="P372" i="6"/>
  <c r="O372" i="6"/>
  <c r="N372" i="6"/>
  <c r="M372" i="6"/>
  <c r="T371" i="6" a="1"/>
  <c r="T371" i="6" s="1"/>
  <c r="S371" i="6"/>
  <c r="S371" i="6" a="1"/>
  <c r="R371" i="6"/>
  <c r="Q371" i="6"/>
  <c r="P371" i="6"/>
  <c r="O371" i="6"/>
  <c r="N371" i="6"/>
  <c r="M371" i="6"/>
  <c r="T370" i="6"/>
  <c r="T370" i="6" a="1"/>
  <c r="S370" i="6" a="1"/>
  <c r="S370" i="6" s="1"/>
  <c r="R370" i="6"/>
  <c r="Q370" i="6"/>
  <c r="P370" i="6"/>
  <c r="O370" i="6"/>
  <c r="N370" i="6"/>
  <c r="M370" i="6"/>
  <c r="T369" i="6" a="1"/>
  <c r="T369" i="6" s="1"/>
  <c r="S369" i="6" a="1"/>
  <c r="S369" i="6" s="1"/>
  <c r="R369" i="6"/>
  <c r="Q369" i="6"/>
  <c r="P369" i="6"/>
  <c r="O369" i="6"/>
  <c r="N369" i="6"/>
  <c r="M369" i="6"/>
  <c r="T368" i="6" a="1"/>
  <c r="T368" i="6" s="1"/>
  <c r="S368" i="6" a="1"/>
  <c r="S368" i="6" s="1"/>
  <c r="R368" i="6"/>
  <c r="Q368" i="6"/>
  <c r="P368" i="6"/>
  <c r="O368" i="6"/>
  <c r="N368" i="6"/>
  <c r="M368" i="6"/>
  <c r="T367" i="6" a="1"/>
  <c r="T367" i="6" s="1"/>
  <c r="S367" i="6" a="1"/>
  <c r="S367" i="6" s="1"/>
  <c r="R367" i="6"/>
  <c r="Q367" i="6"/>
  <c r="P367" i="6"/>
  <c r="O367" i="6"/>
  <c r="N367" i="6"/>
  <c r="M367" i="6"/>
  <c r="T366" i="6" a="1"/>
  <c r="T366" i="6" s="1"/>
  <c r="S366" i="6" a="1"/>
  <c r="S366" i="6" s="1"/>
  <c r="R366" i="6"/>
  <c r="Q366" i="6"/>
  <c r="P366" i="6"/>
  <c r="O366" i="6"/>
  <c r="N366" i="6"/>
  <c r="M366" i="6"/>
  <c r="T365" i="6" a="1"/>
  <c r="T365" i="6" s="1"/>
  <c r="S365" i="6"/>
  <c r="S365" i="6" a="1"/>
  <c r="R365" i="6"/>
  <c r="Q365" i="6"/>
  <c r="P365" i="6"/>
  <c r="O365" i="6"/>
  <c r="N365" i="6"/>
  <c r="M365" i="6"/>
  <c r="T364" i="6"/>
  <c r="T364" i="6" a="1"/>
  <c r="S364" i="6" a="1"/>
  <c r="S364" i="6" s="1"/>
  <c r="R364" i="6"/>
  <c r="Q364" i="6"/>
  <c r="P364" i="6"/>
  <c r="O364" i="6"/>
  <c r="N364" i="6"/>
  <c r="M364" i="6"/>
  <c r="T363" i="6" a="1"/>
  <c r="T363" i="6" s="1"/>
  <c r="S363" i="6" a="1"/>
  <c r="S363" i="6" s="1"/>
  <c r="R363" i="6"/>
  <c r="Q363" i="6"/>
  <c r="P363" i="6"/>
  <c r="O363" i="6"/>
  <c r="N363" i="6"/>
  <c r="M363" i="6"/>
  <c r="T362" i="6" a="1"/>
  <c r="T362" i="6" s="1"/>
  <c r="S362" i="6" a="1"/>
  <c r="S362" i="6" s="1"/>
  <c r="R362" i="6"/>
  <c r="Q362" i="6"/>
  <c r="P362" i="6"/>
  <c r="O362" i="6"/>
  <c r="N362" i="6"/>
  <c r="M362" i="6"/>
  <c r="T361" i="6" a="1"/>
  <c r="T361" i="6" s="1"/>
  <c r="S361" i="6" a="1"/>
  <c r="S361" i="6" s="1"/>
  <c r="R361" i="6"/>
  <c r="Q361" i="6"/>
  <c r="P361" i="6"/>
  <c r="O361" i="6"/>
  <c r="N361" i="6"/>
  <c r="M361" i="6"/>
  <c r="T360" i="6" a="1"/>
  <c r="T360" i="6" s="1"/>
  <c r="S360" i="6" a="1"/>
  <c r="S360" i="6" s="1"/>
  <c r="R360" i="6"/>
  <c r="Q360" i="6"/>
  <c r="P360" i="6"/>
  <c r="O360" i="6"/>
  <c r="N360" i="6"/>
  <c r="M360" i="6"/>
  <c r="T359" i="6" a="1"/>
  <c r="T359" i="6" s="1"/>
  <c r="S359" i="6" a="1"/>
  <c r="S359" i="6" s="1"/>
  <c r="R359" i="6"/>
  <c r="Q359" i="6"/>
  <c r="P359" i="6"/>
  <c r="O359" i="6"/>
  <c r="N359" i="6"/>
  <c r="M359" i="6"/>
  <c r="T358" i="6" a="1"/>
  <c r="T358" i="6" s="1"/>
  <c r="S358" i="6"/>
  <c r="S358" i="6" a="1"/>
  <c r="R358" i="6"/>
  <c r="Q358" i="6"/>
  <c r="P358" i="6"/>
  <c r="O358" i="6"/>
  <c r="N358" i="6"/>
  <c r="M358" i="6"/>
  <c r="T357" i="6"/>
  <c r="T357" i="6" a="1"/>
  <c r="S357" i="6" a="1"/>
  <c r="S357" i="6" s="1"/>
  <c r="R357" i="6"/>
  <c r="Q357" i="6"/>
  <c r="P357" i="6"/>
  <c r="O357" i="6"/>
  <c r="N357" i="6"/>
  <c r="M357" i="6"/>
  <c r="T356" i="6" a="1"/>
  <c r="T356" i="6" s="1"/>
  <c r="S356" i="6" a="1"/>
  <c r="S356" i="6" s="1"/>
  <c r="R356" i="6"/>
  <c r="Q356" i="6"/>
  <c r="P356" i="6"/>
  <c r="O356" i="6"/>
  <c r="N356" i="6"/>
  <c r="M356" i="6"/>
  <c r="T355" i="6" a="1"/>
  <c r="T355" i="6" s="1"/>
  <c r="S355" i="6" a="1"/>
  <c r="S355" i="6" s="1"/>
  <c r="R355" i="6"/>
  <c r="Q355" i="6"/>
  <c r="P355" i="6"/>
  <c r="O355" i="6"/>
  <c r="N355" i="6"/>
  <c r="M355" i="6"/>
  <c r="T354" i="6" a="1"/>
  <c r="T354" i="6" s="1"/>
  <c r="S354" i="6" a="1"/>
  <c r="S354" i="6" s="1"/>
  <c r="R354" i="6"/>
  <c r="Q354" i="6"/>
  <c r="P354" i="6"/>
  <c r="O354" i="6"/>
  <c r="N354" i="6"/>
  <c r="M354" i="6"/>
  <c r="T353" i="6" a="1"/>
  <c r="T353" i="6" s="1"/>
  <c r="S353" i="6" a="1"/>
  <c r="S353" i="6" s="1"/>
  <c r="R353" i="6"/>
  <c r="Q353" i="6"/>
  <c r="P353" i="6"/>
  <c r="O353" i="6"/>
  <c r="N353" i="6"/>
  <c r="M353" i="6"/>
  <c r="T352" i="6" a="1"/>
  <c r="T352" i="6" s="1"/>
  <c r="S352" i="6" a="1"/>
  <c r="S352" i="6" s="1"/>
  <c r="R352" i="6"/>
  <c r="Q352" i="6"/>
  <c r="P352" i="6"/>
  <c r="O352" i="6"/>
  <c r="N352" i="6"/>
  <c r="M352" i="6"/>
  <c r="T351" i="6" a="1"/>
  <c r="T351" i="6" s="1"/>
  <c r="S351" i="6" a="1"/>
  <c r="S351" i="6" s="1"/>
  <c r="R351" i="6"/>
  <c r="Q351" i="6"/>
  <c r="P351" i="6"/>
  <c r="O351" i="6"/>
  <c r="N351" i="6"/>
  <c r="M351" i="6"/>
  <c r="T350" i="6" a="1"/>
  <c r="T350" i="6" s="1"/>
  <c r="S350" i="6"/>
  <c r="S350" i="6" a="1"/>
  <c r="R350" i="6"/>
  <c r="Q350" i="6"/>
  <c r="P350" i="6"/>
  <c r="O350" i="6"/>
  <c r="N350" i="6"/>
  <c r="M350" i="6"/>
  <c r="T349" i="6"/>
  <c r="T349" i="6" a="1"/>
  <c r="S349" i="6" a="1"/>
  <c r="S349" i="6" s="1"/>
  <c r="R349" i="6"/>
  <c r="Q349" i="6"/>
  <c r="P349" i="6"/>
  <c r="O349" i="6"/>
  <c r="N349" i="6"/>
  <c r="M349" i="6"/>
  <c r="T348" i="6" a="1"/>
  <c r="T348" i="6" s="1"/>
  <c r="S348" i="6" a="1"/>
  <c r="S348" i="6" s="1"/>
  <c r="R348" i="6"/>
  <c r="Q348" i="6"/>
  <c r="P348" i="6"/>
  <c r="O348" i="6"/>
  <c r="N348" i="6"/>
  <c r="M348" i="6"/>
  <c r="T347" i="6" a="1"/>
  <c r="T347" i="6" s="1"/>
  <c r="S347" i="6" a="1"/>
  <c r="S347" i="6" s="1"/>
  <c r="R347" i="6"/>
  <c r="Q347" i="6"/>
  <c r="P347" i="6"/>
  <c r="O347" i="6"/>
  <c r="N347" i="6"/>
  <c r="M347" i="6"/>
  <c r="T346" i="6" a="1"/>
  <c r="T346" i="6" s="1"/>
  <c r="S346" i="6" a="1"/>
  <c r="S346" i="6" s="1"/>
  <c r="R346" i="6"/>
  <c r="Q346" i="6"/>
  <c r="P346" i="6"/>
  <c r="O346" i="6"/>
  <c r="N346" i="6"/>
  <c r="M346" i="6"/>
  <c r="T345" i="6" a="1"/>
  <c r="T345" i="6" s="1"/>
  <c r="S345" i="6" a="1"/>
  <c r="S345" i="6" s="1"/>
  <c r="R345" i="6"/>
  <c r="Q345" i="6"/>
  <c r="P345" i="6"/>
  <c r="O345" i="6"/>
  <c r="N345" i="6"/>
  <c r="M345" i="6"/>
  <c r="T344" i="6" a="1"/>
  <c r="T344" i="6" s="1"/>
  <c r="S344" i="6" a="1"/>
  <c r="S344" i="6" s="1"/>
  <c r="R344" i="6"/>
  <c r="Q344" i="6"/>
  <c r="P344" i="6"/>
  <c r="O344" i="6"/>
  <c r="N344" i="6"/>
  <c r="M344" i="6"/>
  <c r="T343" i="6" a="1"/>
  <c r="T343" i="6" s="1"/>
  <c r="S343" i="6"/>
  <c r="S343" i="6" a="1"/>
  <c r="R343" i="6"/>
  <c r="Q343" i="6"/>
  <c r="P343" i="6"/>
  <c r="O343" i="6"/>
  <c r="N343" i="6"/>
  <c r="M343" i="6"/>
  <c r="T342" i="6"/>
  <c r="T342" i="6" a="1"/>
  <c r="S342" i="6" a="1"/>
  <c r="S342" i="6" s="1"/>
  <c r="R342" i="6"/>
  <c r="Q342" i="6"/>
  <c r="P342" i="6"/>
  <c r="O342" i="6"/>
  <c r="N342" i="6"/>
  <c r="M342" i="6"/>
  <c r="T341" i="6" a="1"/>
  <c r="T341" i="6" s="1"/>
  <c r="S341" i="6" a="1"/>
  <c r="S341" i="6" s="1"/>
  <c r="R341" i="6"/>
  <c r="Q341" i="6"/>
  <c r="P341" i="6"/>
  <c r="O341" i="6"/>
  <c r="N341" i="6"/>
  <c r="M341" i="6"/>
  <c r="T340" i="6" a="1"/>
  <c r="T340" i="6" s="1"/>
  <c r="S340" i="6" a="1"/>
  <c r="S340" i="6" s="1"/>
  <c r="R340" i="6"/>
  <c r="Q340" i="6"/>
  <c r="P340" i="6"/>
  <c r="O340" i="6"/>
  <c r="N340" i="6"/>
  <c r="M340" i="6"/>
  <c r="T339" i="6" a="1"/>
  <c r="T339" i="6" s="1"/>
  <c r="S339" i="6" a="1"/>
  <c r="S339" i="6" s="1"/>
  <c r="R339" i="6"/>
  <c r="Q339" i="6"/>
  <c r="P339" i="6"/>
  <c r="O339" i="6"/>
  <c r="N339" i="6"/>
  <c r="M339" i="6"/>
  <c r="T338" i="6" a="1"/>
  <c r="T338" i="6" s="1"/>
  <c r="S338" i="6" a="1"/>
  <c r="S338" i="6" s="1"/>
  <c r="R338" i="6"/>
  <c r="Q338" i="6"/>
  <c r="P338" i="6"/>
  <c r="O338" i="6"/>
  <c r="N338" i="6"/>
  <c r="M338" i="6"/>
  <c r="T337" i="6" a="1"/>
  <c r="T337" i="6" s="1"/>
  <c r="S337" i="6"/>
  <c r="S337" i="6" a="1"/>
  <c r="R337" i="6"/>
  <c r="Q337" i="6"/>
  <c r="P337" i="6"/>
  <c r="O337" i="6"/>
  <c r="N337" i="6"/>
  <c r="M337" i="6"/>
  <c r="T336" i="6"/>
  <c r="T336" i="6" a="1"/>
  <c r="S336" i="6" a="1"/>
  <c r="S336" i="6" s="1"/>
  <c r="R336" i="6"/>
  <c r="Q336" i="6"/>
  <c r="P336" i="6"/>
  <c r="O336" i="6"/>
  <c r="N336" i="6"/>
  <c r="M336" i="6"/>
  <c r="T335" i="6" a="1"/>
  <c r="T335" i="6" s="1"/>
  <c r="S335" i="6" a="1"/>
  <c r="S335" i="6" s="1"/>
  <c r="R335" i="6"/>
  <c r="Q335" i="6"/>
  <c r="P335" i="6"/>
  <c r="O335" i="6"/>
  <c r="N335" i="6"/>
  <c r="M335" i="6"/>
  <c r="T334" i="6" a="1"/>
  <c r="T334" i="6" s="1"/>
  <c r="S334" i="6" a="1"/>
  <c r="S334" i="6" s="1"/>
  <c r="R334" i="6"/>
  <c r="Q334" i="6"/>
  <c r="P334" i="6"/>
  <c r="O334" i="6"/>
  <c r="N334" i="6"/>
  <c r="M334" i="6"/>
  <c r="T333" i="6" a="1"/>
  <c r="T333" i="6" s="1"/>
  <c r="S333" i="6" a="1"/>
  <c r="S333" i="6" s="1"/>
  <c r="R333" i="6"/>
  <c r="Q333" i="6"/>
  <c r="P333" i="6"/>
  <c r="O333" i="6"/>
  <c r="N333" i="6"/>
  <c r="M333" i="6"/>
  <c r="T332" i="6" a="1"/>
  <c r="T332" i="6" s="1"/>
  <c r="S332" i="6" a="1"/>
  <c r="S332" i="6" s="1"/>
  <c r="R332" i="6"/>
  <c r="Q332" i="6"/>
  <c r="P332" i="6"/>
  <c r="O332" i="6"/>
  <c r="N332" i="6"/>
  <c r="M332" i="6"/>
  <c r="T331" i="6" a="1"/>
  <c r="T331" i="6" s="1"/>
  <c r="S331" i="6" a="1"/>
  <c r="S331" i="6" s="1"/>
  <c r="R331" i="6"/>
  <c r="Q331" i="6"/>
  <c r="P331" i="6"/>
  <c r="O331" i="6"/>
  <c r="N331" i="6"/>
  <c r="M331" i="6"/>
  <c r="T330" i="6" a="1"/>
  <c r="T330" i="6" s="1"/>
  <c r="S330" i="6" a="1"/>
  <c r="S330" i="6" s="1"/>
  <c r="R330" i="6"/>
  <c r="Q330" i="6"/>
  <c r="P330" i="6"/>
  <c r="O330" i="6"/>
  <c r="N330" i="6"/>
  <c r="M330" i="6"/>
  <c r="T329" i="6" a="1"/>
  <c r="T329" i="6" s="1"/>
  <c r="S329" i="6"/>
  <c r="S329" i="6" a="1"/>
  <c r="R329" i="6"/>
  <c r="Q329" i="6"/>
  <c r="P329" i="6"/>
  <c r="O329" i="6"/>
  <c r="N329" i="6"/>
  <c r="M329" i="6"/>
  <c r="T328" i="6"/>
  <c r="T328" i="6" a="1"/>
  <c r="S328" i="6" a="1"/>
  <c r="S328" i="6" s="1"/>
  <c r="R328" i="6"/>
  <c r="Q328" i="6"/>
  <c r="P328" i="6"/>
  <c r="O328" i="6"/>
  <c r="N328" i="6"/>
  <c r="M328" i="6"/>
  <c r="T327" i="6" a="1"/>
  <c r="T327" i="6" s="1"/>
  <c r="S327" i="6" a="1"/>
  <c r="S327" i="6" s="1"/>
  <c r="R327" i="6"/>
  <c r="Q327" i="6"/>
  <c r="P327" i="6"/>
  <c r="O327" i="6"/>
  <c r="N327" i="6"/>
  <c r="M327" i="6"/>
  <c r="T326" i="6" a="1"/>
  <c r="T326" i="6" s="1"/>
  <c r="S326" i="6" a="1"/>
  <c r="S326" i="6" s="1"/>
  <c r="R326" i="6"/>
  <c r="Q326" i="6"/>
  <c r="P326" i="6"/>
  <c r="O326" i="6"/>
  <c r="N326" i="6"/>
  <c r="M326" i="6"/>
  <c r="T325" i="6" a="1"/>
  <c r="T325" i="6" s="1"/>
  <c r="S325" i="6" a="1"/>
  <c r="S325" i="6" s="1"/>
  <c r="R325" i="6"/>
  <c r="Q325" i="6"/>
  <c r="P325" i="6"/>
  <c r="O325" i="6"/>
  <c r="N325" i="6"/>
  <c r="M325" i="6"/>
  <c r="T324" i="6" a="1"/>
  <c r="T324" i="6" s="1"/>
  <c r="S324" i="6" a="1"/>
  <c r="S324" i="6" s="1"/>
  <c r="R324" i="6"/>
  <c r="Q324" i="6"/>
  <c r="P324" i="6"/>
  <c r="O324" i="6"/>
  <c r="N324" i="6"/>
  <c r="M324" i="6"/>
  <c r="T323" i="6" a="1"/>
  <c r="T323" i="6" s="1"/>
  <c r="S323" i="6" a="1"/>
  <c r="S323" i="6" s="1"/>
  <c r="R323" i="6"/>
  <c r="Q323" i="6"/>
  <c r="P323" i="6"/>
  <c r="O323" i="6"/>
  <c r="N323" i="6"/>
  <c r="M323" i="6"/>
  <c r="T322" i="6" a="1"/>
  <c r="T322" i="6" s="1"/>
  <c r="S322" i="6"/>
  <c r="S322" i="6" a="1"/>
  <c r="R322" i="6"/>
  <c r="Q322" i="6"/>
  <c r="P322" i="6"/>
  <c r="O322" i="6"/>
  <c r="N322" i="6"/>
  <c r="M322" i="6"/>
  <c r="T321" i="6"/>
  <c r="T321" i="6" a="1"/>
  <c r="S321" i="6" a="1"/>
  <c r="S321" i="6" s="1"/>
  <c r="R321" i="6"/>
  <c r="Q321" i="6"/>
  <c r="P321" i="6"/>
  <c r="O321" i="6"/>
  <c r="N321" i="6"/>
  <c r="M321" i="6"/>
  <c r="T320" i="6" a="1"/>
  <c r="T320" i="6" s="1"/>
  <c r="S320" i="6" a="1"/>
  <c r="S320" i="6" s="1"/>
  <c r="R320" i="6"/>
  <c r="Q320" i="6"/>
  <c r="P320" i="6"/>
  <c r="O320" i="6"/>
  <c r="N320" i="6"/>
  <c r="M320" i="6"/>
  <c r="T319" i="6" a="1"/>
  <c r="T319" i="6" s="1"/>
  <c r="S319" i="6" a="1"/>
  <c r="S319" i="6" s="1"/>
  <c r="R319" i="6"/>
  <c r="Q319" i="6"/>
  <c r="P319" i="6"/>
  <c r="O319" i="6"/>
  <c r="N319" i="6"/>
  <c r="M319" i="6"/>
  <c r="T318" i="6" a="1"/>
  <c r="T318" i="6" s="1"/>
  <c r="S318" i="6" a="1"/>
  <c r="S318" i="6" s="1"/>
  <c r="R318" i="6"/>
  <c r="Q318" i="6"/>
  <c r="P318" i="6"/>
  <c r="O318" i="6"/>
  <c r="N318" i="6"/>
  <c r="M318" i="6"/>
  <c r="T317" i="6" a="1"/>
  <c r="T317" i="6" s="1"/>
  <c r="S317" i="6" a="1"/>
  <c r="S317" i="6" s="1"/>
  <c r="R317" i="6"/>
  <c r="Q317" i="6"/>
  <c r="P317" i="6"/>
  <c r="O317" i="6"/>
  <c r="N317" i="6"/>
  <c r="M317" i="6"/>
  <c r="T316" i="6" a="1"/>
  <c r="T316" i="6" s="1"/>
  <c r="S316" i="6" a="1"/>
  <c r="S316" i="6" s="1"/>
  <c r="R316" i="6"/>
  <c r="Q316" i="6"/>
  <c r="P316" i="6"/>
  <c r="O316" i="6"/>
  <c r="N316" i="6"/>
  <c r="M316" i="6"/>
  <c r="T315" i="6" a="1"/>
  <c r="T315" i="6" s="1"/>
  <c r="S315" i="6"/>
  <c r="S315" i="6" a="1"/>
  <c r="R315" i="6"/>
  <c r="Q315" i="6"/>
  <c r="P315" i="6"/>
  <c r="O315" i="6"/>
  <c r="N315" i="6"/>
  <c r="M315" i="6"/>
  <c r="T314" i="6"/>
  <c r="T314" i="6" a="1"/>
  <c r="S314" i="6" a="1"/>
  <c r="S314" i="6" s="1"/>
  <c r="R314" i="6"/>
  <c r="Q314" i="6"/>
  <c r="P314" i="6"/>
  <c r="O314" i="6"/>
  <c r="N314" i="6"/>
  <c r="M314" i="6"/>
  <c r="T313" i="6" a="1"/>
  <c r="T313" i="6" s="1"/>
  <c r="S313" i="6" a="1"/>
  <c r="S313" i="6" s="1"/>
  <c r="R313" i="6"/>
  <c r="Q313" i="6"/>
  <c r="P313" i="6"/>
  <c r="O313" i="6"/>
  <c r="N313" i="6"/>
  <c r="M313" i="6"/>
  <c r="T312" i="6" a="1"/>
  <c r="T312" i="6" s="1"/>
  <c r="S312" i="6" a="1"/>
  <c r="S312" i="6" s="1"/>
  <c r="R312" i="6"/>
  <c r="Q312" i="6"/>
  <c r="P312" i="6"/>
  <c r="O312" i="6"/>
  <c r="N312" i="6"/>
  <c r="M312" i="6"/>
  <c r="T311" i="6" a="1"/>
  <c r="T311" i="6" s="1"/>
  <c r="S311" i="6" a="1"/>
  <c r="S311" i="6" s="1"/>
  <c r="R311" i="6"/>
  <c r="Q311" i="6"/>
  <c r="P311" i="6"/>
  <c r="O311" i="6"/>
  <c r="N311" i="6"/>
  <c r="M311" i="6"/>
  <c r="T310" i="6" a="1"/>
  <c r="T310" i="6" s="1"/>
  <c r="S310" i="6" a="1"/>
  <c r="S310" i="6" s="1"/>
  <c r="R310" i="6"/>
  <c r="Q310" i="6"/>
  <c r="P310" i="6"/>
  <c r="O310" i="6"/>
  <c r="N310" i="6"/>
  <c r="M310" i="6"/>
  <c r="T309" i="6" a="1"/>
  <c r="T309" i="6" s="1"/>
  <c r="S309" i="6" a="1"/>
  <c r="S309" i="6" s="1"/>
  <c r="R309" i="6"/>
  <c r="Q309" i="6"/>
  <c r="P309" i="6"/>
  <c r="O309" i="6"/>
  <c r="N309" i="6"/>
  <c r="M309" i="6"/>
  <c r="T308" i="6" a="1"/>
  <c r="T308" i="6" s="1"/>
  <c r="S308" i="6" a="1"/>
  <c r="S308" i="6" s="1"/>
  <c r="R308" i="6"/>
  <c r="Q308" i="6"/>
  <c r="P308" i="6"/>
  <c r="O308" i="6"/>
  <c r="N308" i="6"/>
  <c r="M308" i="6"/>
  <c r="T307" i="6" a="1"/>
  <c r="T307" i="6" s="1"/>
  <c r="S307" i="6"/>
  <c r="S307" i="6" a="1"/>
  <c r="R307" i="6"/>
  <c r="Q307" i="6"/>
  <c r="P307" i="6"/>
  <c r="O307" i="6"/>
  <c r="N307" i="6"/>
  <c r="M307" i="6"/>
  <c r="T306" i="6"/>
  <c r="T306" i="6" a="1"/>
  <c r="S306" i="6" a="1"/>
  <c r="S306" i="6" s="1"/>
  <c r="R306" i="6"/>
  <c r="Q306" i="6"/>
  <c r="P306" i="6"/>
  <c r="O306" i="6"/>
  <c r="N306" i="6"/>
  <c r="M306" i="6"/>
  <c r="T305" i="6" a="1"/>
  <c r="T305" i="6" s="1"/>
  <c r="S305" i="6" a="1"/>
  <c r="S305" i="6" s="1"/>
  <c r="R305" i="6"/>
  <c r="Q305" i="6"/>
  <c r="P305" i="6"/>
  <c r="O305" i="6"/>
  <c r="N305" i="6"/>
  <c r="M305" i="6"/>
  <c r="T304" i="6" a="1"/>
  <c r="T304" i="6" s="1"/>
  <c r="S304" i="6" a="1"/>
  <c r="S304" i="6" s="1"/>
  <c r="R304" i="6"/>
  <c r="Q304" i="6"/>
  <c r="P304" i="6"/>
  <c r="O304" i="6"/>
  <c r="N304" i="6"/>
  <c r="M304" i="6"/>
  <c r="T303" i="6" a="1"/>
  <c r="T303" i="6" s="1"/>
  <c r="S303" i="6" a="1"/>
  <c r="S303" i="6" s="1"/>
  <c r="R303" i="6"/>
  <c r="Q303" i="6"/>
  <c r="P303" i="6"/>
  <c r="O303" i="6"/>
  <c r="N303" i="6"/>
  <c r="M303" i="6"/>
  <c r="T302" i="6" a="1"/>
  <c r="T302" i="6" s="1"/>
  <c r="S302" i="6" a="1"/>
  <c r="S302" i="6" s="1"/>
  <c r="R302" i="6"/>
  <c r="Q302" i="6"/>
  <c r="P302" i="6"/>
  <c r="O302" i="6"/>
  <c r="N302" i="6"/>
  <c r="M302" i="6"/>
  <c r="T301" i="6" a="1"/>
  <c r="T301" i="6" s="1"/>
  <c r="S301" i="6" a="1"/>
  <c r="S301" i="6" s="1"/>
  <c r="R301" i="6"/>
  <c r="Q301" i="6"/>
  <c r="P301" i="6"/>
  <c r="O301" i="6"/>
  <c r="N301" i="6"/>
  <c r="M301" i="6"/>
  <c r="T300" i="6"/>
  <c r="T300" i="6" a="1"/>
  <c r="S300" i="6" a="1"/>
  <c r="S300" i="6" s="1"/>
  <c r="R300" i="6"/>
  <c r="Q300" i="6"/>
  <c r="P300" i="6"/>
  <c r="O300" i="6"/>
  <c r="N300" i="6"/>
  <c r="M300" i="6"/>
  <c r="T299" i="6" a="1"/>
  <c r="T299" i="6" s="1"/>
  <c r="S299" i="6" a="1"/>
  <c r="S299" i="6" s="1"/>
  <c r="R299" i="6"/>
  <c r="Q299" i="6"/>
  <c r="P299" i="6"/>
  <c r="O299" i="6"/>
  <c r="N299" i="6"/>
  <c r="M299" i="6"/>
  <c r="T298" i="6" a="1"/>
  <c r="T298" i="6" s="1"/>
  <c r="S298" i="6" a="1"/>
  <c r="S298" i="6" s="1"/>
  <c r="R298" i="6"/>
  <c r="Q298" i="6"/>
  <c r="P298" i="6"/>
  <c r="O298" i="6"/>
  <c r="N298" i="6"/>
  <c r="M298" i="6"/>
  <c r="T297" i="6" a="1"/>
  <c r="T297" i="6" s="1"/>
  <c r="S297" i="6" a="1"/>
  <c r="S297" i="6" s="1"/>
  <c r="R297" i="6"/>
  <c r="Q297" i="6"/>
  <c r="P297" i="6"/>
  <c r="O297" i="6"/>
  <c r="N297" i="6"/>
  <c r="M297" i="6"/>
  <c r="T296" i="6" a="1"/>
  <c r="T296" i="6" s="1"/>
  <c r="S296" i="6" a="1"/>
  <c r="S296" i="6" s="1"/>
  <c r="R296" i="6"/>
  <c r="Q296" i="6"/>
  <c r="P296" i="6"/>
  <c r="O296" i="6"/>
  <c r="N296" i="6"/>
  <c r="M296" i="6"/>
  <c r="T295" i="6" a="1"/>
  <c r="T295" i="6" s="1"/>
  <c r="S295" i="6" a="1"/>
  <c r="S295" i="6" s="1"/>
  <c r="R295" i="6"/>
  <c r="Q295" i="6"/>
  <c r="P295" i="6"/>
  <c r="O295" i="6"/>
  <c r="N295" i="6"/>
  <c r="M295" i="6"/>
  <c r="T294" i="6" a="1"/>
  <c r="T294" i="6" s="1"/>
  <c r="S294" i="6" a="1"/>
  <c r="S294" i="6" s="1"/>
  <c r="R294" i="6"/>
  <c r="Q294" i="6"/>
  <c r="P294" i="6"/>
  <c r="O294" i="6"/>
  <c r="N294" i="6"/>
  <c r="M294" i="6"/>
  <c r="T293" i="6" a="1"/>
  <c r="T293" i="6" s="1"/>
  <c r="S293" i="6" a="1"/>
  <c r="S293" i="6" s="1"/>
  <c r="R293" i="6"/>
  <c r="Q293" i="6"/>
  <c r="P293" i="6"/>
  <c r="O293" i="6"/>
  <c r="N293" i="6"/>
  <c r="M293" i="6"/>
  <c r="T292" i="6" a="1"/>
  <c r="T292" i="6" s="1"/>
  <c r="S292" i="6" a="1"/>
  <c r="S292" i="6" s="1"/>
  <c r="R292" i="6"/>
  <c r="Q292" i="6"/>
  <c r="P292" i="6"/>
  <c r="O292" i="6"/>
  <c r="N292" i="6"/>
  <c r="M292" i="6"/>
  <c r="T291" i="6" a="1"/>
  <c r="T291" i="6" s="1"/>
  <c r="S291" i="6" a="1"/>
  <c r="S291" i="6" s="1"/>
  <c r="R291" i="6"/>
  <c r="Q291" i="6"/>
  <c r="P291" i="6"/>
  <c r="O291" i="6"/>
  <c r="N291" i="6"/>
  <c r="M291" i="6"/>
  <c r="T290" i="6" a="1"/>
  <c r="T290" i="6" s="1"/>
  <c r="S290" i="6" a="1"/>
  <c r="S290" i="6" s="1"/>
  <c r="R290" i="6"/>
  <c r="Q290" i="6"/>
  <c r="P290" i="6"/>
  <c r="O290" i="6"/>
  <c r="N290" i="6"/>
  <c r="M290" i="6"/>
  <c r="T289" i="6" a="1"/>
  <c r="T289" i="6" s="1"/>
  <c r="S289" i="6" a="1"/>
  <c r="S289" i="6" s="1"/>
  <c r="R289" i="6"/>
  <c r="Q289" i="6"/>
  <c r="P289" i="6"/>
  <c r="O289" i="6"/>
  <c r="N289" i="6"/>
  <c r="M289" i="6"/>
  <c r="T288" i="6" a="1"/>
  <c r="T288" i="6" s="1"/>
  <c r="S288" i="6" a="1"/>
  <c r="S288" i="6" s="1"/>
  <c r="R288" i="6"/>
  <c r="Q288" i="6"/>
  <c r="P288" i="6"/>
  <c r="O288" i="6"/>
  <c r="N288" i="6"/>
  <c r="M288" i="6"/>
  <c r="T287" i="6" a="1"/>
  <c r="T287" i="6" s="1"/>
  <c r="S287" i="6" a="1"/>
  <c r="S287" i="6" s="1"/>
  <c r="R287" i="6"/>
  <c r="Q287" i="6"/>
  <c r="P287" i="6"/>
  <c r="O287" i="6"/>
  <c r="N287" i="6"/>
  <c r="M287" i="6"/>
  <c r="T286" i="6" a="1"/>
  <c r="T286" i="6" s="1"/>
  <c r="S286" i="6" a="1"/>
  <c r="S286" i="6" s="1"/>
  <c r="R286" i="6"/>
  <c r="Q286" i="6"/>
  <c r="P286" i="6"/>
  <c r="O286" i="6"/>
  <c r="N286" i="6"/>
  <c r="M286" i="6"/>
  <c r="T285" i="6" a="1"/>
  <c r="T285" i="6" s="1"/>
  <c r="S285" i="6" a="1"/>
  <c r="S285" i="6" s="1"/>
  <c r="R285" i="6"/>
  <c r="Q285" i="6"/>
  <c r="P285" i="6"/>
  <c r="O285" i="6"/>
  <c r="N285" i="6"/>
  <c r="M285" i="6"/>
  <c r="T284" i="6" a="1"/>
  <c r="T284" i="6" s="1"/>
  <c r="S284" i="6" a="1"/>
  <c r="S284" i="6" s="1"/>
  <c r="R284" i="6"/>
  <c r="Q284" i="6"/>
  <c r="P284" i="6"/>
  <c r="O284" i="6"/>
  <c r="N284" i="6"/>
  <c r="M284" i="6"/>
  <c r="T283" i="6" a="1"/>
  <c r="T283" i="6" s="1"/>
  <c r="S283" i="6" a="1"/>
  <c r="S283" i="6" s="1"/>
  <c r="R283" i="6"/>
  <c r="Q283" i="6"/>
  <c r="P283" i="6"/>
  <c r="O283" i="6"/>
  <c r="N283" i="6"/>
  <c r="M283" i="6"/>
  <c r="T282" i="6" a="1"/>
  <c r="T282" i="6" s="1"/>
  <c r="S282" i="6" a="1"/>
  <c r="S282" i="6" s="1"/>
  <c r="R282" i="6"/>
  <c r="Q282" i="6"/>
  <c r="P282" i="6"/>
  <c r="O282" i="6"/>
  <c r="N282" i="6"/>
  <c r="M282" i="6"/>
  <c r="T281" i="6" a="1"/>
  <c r="T281" i="6" s="1"/>
  <c r="S281" i="6" a="1"/>
  <c r="S281" i="6" s="1"/>
  <c r="R281" i="6"/>
  <c r="Q281" i="6"/>
  <c r="P281" i="6"/>
  <c r="O281" i="6"/>
  <c r="N281" i="6"/>
  <c r="M281" i="6"/>
  <c r="T280" i="6" a="1"/>
  <c r="T280" i="6" s="1"/>
  <c r="S280" i="6" a="1"/>
  <c r="S280" i="6" s="1"/>
  <c r="R280" i="6"/>
  <c r="Q280" i="6"/>
  <c r="P280" i="6"/>
  <c r="O280" i="6"/>
  <c r="N280" i="6"/>
  <c r="M280" i="6"/>
  <c r="T279" i="6" a="1"/>
  <c r="T279" i="6" s="1"/>
  <c r="S279" i="6" a="1"/>
  <c r="S279" i="6" s="1"/>
  <c r="R279" i="6"/>
  <c r="Q279" i="6"/>
  <c r="P279" i="6"/>
  <c r="O279" i="6"/>
  <c r="N279" i="6"/>
  <c r="M279" i="6"/>
  <c r="T278" i="6" a="1"/>
  <c r="T278" i="6" s="1"/>
  <c r="S278" i="6" a="1"/>
  <c r="S278" i="6" s="1"/>
  <c r="R278" i="6"/>
  <c r="Q278" i="6"/>
  <c r="P278" i="6"/>
  <c r="O278" i="6"/>
  <c r="N278" i="6"/>
  <c r="M278" i="6"/>
  <c r="T277" i="6" a="1"/>
  <c r="T277" i="6" s="1"/>
  <c r="S277" i="6" a="1"/>
  <c r="S277" i="6" s="1"/>
  <c r="R277" i="6"/>
  <c r="Q277" i="6"/>
  <c r="P277" i="6"/>
  <c r="O277" i="6"/>
  <c r="N277" i="6"/>
  <c r="M277" i="6"/>
  <c r="T276" i="6" a="1"/>
  <c r="T276" i="6" s="1"/>
  <c r="S276" i="6" a="1"/>
  <c r="S276" i="6" s="1"/>
  <c r="R276" i="6"/>
  <c r="Q276" i="6"/>
  <c r="P276" i="6"/>
  <c r="O276" i="6"/>
  <c r="N276" i="6"/>
  <c r="M276" i="6"/>
  <c r="T275" i="6" a="1"/>
  <c r="T275" i="6" s="1"/>
  <c r="S275" i="6" a="1"/>
  <c r="S275" i="6" s="1"/>
  <c r="R275" i="6"/>
  <c r="Q275" i="6"/>
  <c r="P275" i="6"/>
  <c r="O275" i="6"/>
  <c r="N275" i="6"/>
  <c r="M275" i="6"/>
  <c r="T274" i="6" a="1"/>
  <c r="T274" i="6" s="1"/>
  <c r="S274" i="6" a="1"/>
  <c r="S274" i="6" s="1"/>
  <c r="R274" i="6"/>
  <c r="Q274" i="6"/>
  <c r="P274" i="6"/>
  <c r="O274" i="6"/>
  <c r="N274" i="6"/>
  <c r="M274" i="6"/>
  <c r="T273" i="6" a="1"/>
  <c r="T273" i="6" s="1"/>
  <c r="S273" i="6" a="1"/>
  <c r="S273" i="6" s="1"/>
  <c r="R273" i="6"/>
  <c r="Q273" i="6"/>
  <c r="P273" i="6"/>
  <c r="O273" i="6"/>
  <c r="N273" i="6"/>
  <c r="M273" i="6"/>
  <c r="T272" i="6" a="1"/>
  <c r="T272" i="6" s="1"/>
  <c r="S272" i="6" a="1"/>
  <c r="S272" i="6" s="1"/>
  <c r="R272" i="6"/>
  <c r="Q272" i="6"/>
  <c r="P272" i="6"/>
  <c r="O272" i="6"/>
  <c r="N272" i="6"/>
  <c r="M272" i="6"/>
  <c r="T271" i="6" a="1"/>
  <c r="T271" i="6" s="1"/>
  <c r="S271" i="6" a="1"/>
  <c r="S271" i="6" s="1"/>
  <c r="R271" i="6"/>
  <c r="Q271" i="6"/>
  <c r="P271" i="6"/>
  <c r="O271" i="6"/>
  <c r="N271" i="6"/>
  <c r="M271" i="6"/>
  <c r="T270" i="6" a="1"/>
  <c r="T270" i="6" s="1"/>
  <c r="S270" i="6" a="1"/>
  <c r="S270" i="6" s="1"/>
  <c r="R270" i="6"/>
  <c r="Q270" i="6"/>
  <c r="P270" i="6"/>
  <c r="O270" i="6"/>
  <c r="N270" i="6"/>
  <c r="M270" i="6"/>
  <c r="T269" i="6" a="1"/>
  <c r="T269" i="6" s="1"/>
  <c r="S269" i="6" a="1"/>
  <c r="S269" i="6" s="1"/>
  <c r="R269" i="6"/>
  <c r="Q269" i="6"/>
  <c r="P269" i="6"/>
  <c r="O269" i="6"/>
  <c r="N269" i="6"/>
  <c r="M269" i="6"/>
  <c r="T268" i="6" a="1"/>
  <c r="T268" i="6" s="1"/>
  <c r="S268" i="6" a="1"/>
  <c r="S268" i="6" s="1"/>
  <c r="R268" i="6"/>
  <c r="Q268" i="6"/>
  <c r="P268" i="6"/>
  <c r="O268" i="6"/>
  <c r="N268" i="6"/>
  <c r="M268" i="6"/>
  <c r="T267" i="6" a="1"/>
  <c r="T267" i="6" s="1"/>
  <c r="S267" i="6" a="1"/>
  <c r="S267" i="6" s="1"/>
  <c r="R267" i="6"/>
  <c r="Q267" i="6"/>
  <c r="P267" i="6"/>
  <c r="O267" i="6"/>
  <c r="N267" i="6"/>
  <c r="M267" i="6"/>
  <c r="T266" i="6" a="1"/>
  <c r="T266" i="6" s="1"/>
  <c r="S266" i="6" a="1"/>
  <c r="S266" i="6" s="1"/>
  <c r="R266" i="6"/>
  <c r="Q266" i="6"/>
  <c r="P266" i="6"/>
  <c r="O266" i="6"/>
  <c r="N266" i="6"/>
  <c r="M266" i="6"/>
  <c r="T265" i="6" a="1"/>
  <c r="T265" i="6" s="1"/>
  <c r="S265" i="6" a="1"/>
  <c r="S265" i="6" s="1"/>
  <c r="R265" i="6"/>
  <c r="Q265" i="6"/>
  <c r="P265" i="6"/>
  <c r="O265" i="6"/>
  <c r="N265" i="6"/>
  <c r="M265" i="6"/>
  <c r="T264" i="6" a="1"/>
  <c r="T264" i="6" s="1"/>
  <c r="S264" i="6" a="1"/>
  <c r="S264" i="6" s="1"/>
  <c r="R264" i="6"/>
  <c r="Q264" i="6"/>
  <c r="P264" i="6"/>
  <c r="O264" i="6"/>
  <c r="N264" i="6"/>
  <c r="M264" i="6"/>
  <c r="T263" i="6" a="1"/>
  <c r="T263" i="6" s="1"/>
  <c r="S263" i="6" a="1"/>
  <c r="S263" i="6" s="1"/>
  <c r="R263" i="6"/>
  <c r="Q263" i="6"/>
  <c r="P263" i="6"/>
  <c r="O263" i="6"/>
  <c r="N263" i="6"/>
  <c r="M263" i="6"/>
  <c r="T262" i="6" a="1"/>
  <c r="T262" i="6" s="1"/>
  <c r="S262" i="6" a="1"/>
  <c r="S262" i="6" s="1"/>
  <c r="R262" i="6"/>
  <c r="Q262" i="6"/>
  <c r="P262" i="6"/>
  <c r="O262" i="6"/>
  <c r="N262" i="6"/>
  <c r="M262" i="6"/>
  <c r="T261" i="6" a="1"/>
  <c r="T261" i="6" s="1"/>
  <c r="S261" i="6" a="1"/>
  <c r="S261" i="6" s="1"/>
  <c r="R261" i="6"/>
  <c r="Q261" i="6"/>
  <c r="P261" i="6"/>
  <c r="O261" i="6"/>
  <c r="N261" i="6"/>
  <c r="M261" i="6"/>
  <c r="T260" i="6" a="1"/>
  <c r="T260" i="6" s="1"/>
  <c r="S260" i="6" a="1"/>
  <c r="S260" i="6" s="1"/>
  <c r="R260" i="6"/>
  <c r="Q260" i="6"/>
  <c r="P260" i="6"/>
  <c r="O260" i="6"/>
  <c r="N260" i="6"/>
  <c r="M260" i="6"/>
  <c r="T259" i="6" a="1"/>
  <c r="T259" i="6" s="1"/>
  <c r="S259" i="6" a="1"/>
  <c r="S259" i="6" s="1"/>
  <c r="R259" i="6"/>
  <c r="Q259" i="6"/>
  <c r="P259" i="6"/>
  <c r="O259" i="6"/>
  <c r="N259" i="6"/>
  <c r="M259" i="6"/>
  <c r="T258" i="6" a="1"/>
  <c r="T258" i="6" s="1"/>
  <c r="S258" i="6" a="1"/>
  <c r="S258" i="6" s="1"/>
  <c r="R258" i="6"/>
  <c r="Q258" i="6"/>
  <c r="P258" i="6"/>
  <c r="O258" i="6"/>
  <c r="N258" i="6"/>
  <c r="M258" i="6"/>
  <c r="T257" i="6" a="1"/>
  <c r="T257" i="6" s="1"/>
  <c r="S257" i="6" a="1"/>
  <c r="S257" i="6" s="1"/>
  <c r="R257" i="6"/>
  <c r="Q257" i="6"/>
  <c r="P257" i="6"/>
  <c r="O257" i="6"/>
  <c r="N257" i="6"/>
  <c r="M257" i="6"/>
  <c r="T256" i="6" a="1"/>
  <c r="T256" i="6" s="1"/>
  <c r="S256" i="6" a="1"/>
  <c r="S256" i="6" s="1"/>
  <c r="R256" i="6"/>
  <c r="Q256" i="6"/>
  <c r="P256" i="6"/>
  <c r="O256" i="6"/>
  <c r="N256" i="6"/>
  <c r="M256" i="6"/>
  <c r="T255" i="6" a="1"/>
  <c r="T255" i="6" s="1"/>
  <c r="S255" i="6" a="1"/>
  <c r="S255" i="6" s="1"/>
  <c r="R255" i="6"/>
  <c r="Q255" i="6"/>
  <c r="P255" i="6"/>
  <c r="O255" i="6"/>
  <c r="N255" i="6"/>
  <c r="M255" i="6"/>
  <c r="T254" i="6" a="1"/>
  <c r="T254" i="6" s="1"/>
  <c r="S254" i="6" a="1"/>
  <c r="S254" i="6" s="1"/>
  <c r="R254" i="6"/>
  <c r="Q254" i="6"/>
  <c r="P254" i="6"/>
  <c r="O254" i="6"/>
  <c r="N254" i="6"/>
  <c r="M254" i="6"/>
  <c r="T253" i="6" a="1"/>
  <c r="T253" i="6" s="1"/>
  <c r="S253" i="6" a="1"/>
  <c r="S253" i="6" s="1"/>
  <c r="R253" i="6"/>
  <c r="Q253" i="6"/>
  <c r="P253" i="6"/>
  <c r="O253" i="6"/>
  <c r="N253" i="6"/>
  <c r="M253" i="6"/>
  <c r="T252" i="6" a="1"/>
  <c r="T252" i="6" s="1"/>
  <c r="S252" i="6" a="1"/>
  <c r="S252" i="6" s="1"/>
  <c r="R252" i="6"/>
  <c r="Q252" i="6"/>
  <c r="P252" i="6"/>
  <c r="O252" i="6"/>
  <c r="N252" i="6"/>
  <c r="M252" i="6"/>
  <c r="T251" i="6" a="1"/>
  <c r="T251" i="6" s="1"/>
  <c r="S251" i="6" a="1"/>
  <c r="S251" i="6" s="1"/>
  <c r="R251" i="6"/>
  <c r="Q251" i="6"/>
  <c r="P251" i="6"/>
  <c r="O251" i="6"/>
  <c r="N251" i="6"/>
  <c r="M251" i="6"/>
  <c r="T250" i="6" a="1"/>
  <c r="T250" i="6" s="1"/>
  <c r="S250" i="6" a="1"/>
  <c r="S250" i="6" s="1"/>
  <c r="R250" i="6"/>
  <c r="Q250" i="6"/>
  <c r="P250" i="6"/>
  <c r="O250" i="6"/>
  <c r="N250" i="6"/>
  <c r="M250" i="6"/>
  <c r="T249" i="6" a="1"/>
  <c r="T249" i="6" s="1"/>
  <c r="S249" i="6" a="1"/>
  <c r="S249" i="6" s="1"/>
  <c r="R249" i="6"/>
  <c r="Q249" i="6"/>
  <c r="P249" i="6"/>
  <c r="O249" i="6"/>
  <c r="N249" i="6"/>
  <c r="M249" i="6"/>
  <c r="T248" i="6" a="1"/>
  <c r="T248" i="6" s="1"/>
  <c r="S248" i="6" a="1"/>
  <c r="S248" i="6" s="1"/>
  <c r="R248" i="6"/>
  <c r="Q248" i="6"/>
  <c r="P248" i="6"/>
  <c r="O248" i="6"/>
  <c r="N248" i="6"/>
  <c r="M248" i="6"/>
  <c r="T247" i="6" a="1"/>
  <c r="T247" i="6" s="1"/>
  <c r="S247" i="6" a="1"/>
  <c r="S247" i="6" s="1"/>
  <c r="R247" i="6"/>
  <c r="Q247" i="6"/>
  <c r="P247" i="6"/>
  <c r="O247" i="6"/>
  <c r="N247" i="6"/>
  <c r="M247" i="6"/>
  <c r="T246" i="6" a="1"/>
  <c r="T246" i="6" s="1"/>
  <c r="S246" i="6" a="1"/>
  <c r="S246" i="6" s="1"/>
  <c r="R246" i="6"/>
  <c r="Q246" i="6"/>
  <c r="P246" i="6"/>
  <c r="O246" i="6"/>
  <c r="N246" i="6"/>
  <c r="M246" i="6"/>
  <c r="T245" i="6" a="1"/>
  <c r="T245" i="6" s="1"/>
  <c r="S245" i="6" a="1"/>
  <c r="S245" i="6" s="1"/>
  <c r="R245" i="6"/>
  <c r="Q245" i="6"/>
  <c r="P245" i="6"/>
  <c r="O245" i="6"/>
  <c r="N245" i="6"/>
  <c r="M245" i="6"/>
  <c r="T244" i="6" a="1"/>
  <c r="T244" i="6" s="1"/>
  <c r="S244" i="6" a="1"/>
  <c r="S244" i="6" s="1"/>
  <c r="R244" i="6"/>
  <c r="Q244" i="6"/>
  <c r="P244" i="6"/>
  <c r="O244" i="6"/>
  <c r="N244" i="6"/>
  <c r="M244" i="6"/>
  <c r="T243" i="6" a="1"/>
  <c r="T243" i="6" s="1"/>
  <c r="S243" i="6" a="1"/>
  <c r="S243" i="6" s="1"/>
  <c r="R243" i="6"/>
  <c r="Q243" i="6"/>
  <c r="P243" i="6"/>
  <c r="O243" i="6"/>
  <c r="N243" i="6"/>
  <c r="M243" i="6"/>
  <c r="T242" i="6" a="1"/>
  <c r="T242" i="6" s="1"/>
  <c r="S242" i="6" a="1"/>
  <c r="S242" i="6" s="1"/>
  <c r="R242" i="6"/>
  <c r="Q242" i="6"/>
  <c r="P242" i="6"/>
  <c r="O242" i="6"/>
  <c r="N242" i="6"/>
  <c r="M242" i="6"/>
  <c r="T241" i="6" a="1"/>
  <c r="T241" i="6" s="1"/>
  <c r="S241" i="6" a="1"/>
  <c r="S241" i="6" s="1"/>
  <c r="R241" i="6"/>
  <c r="Q241" i="6"/>
  <c r="P241" i="6"/>
  <c r="O241" i="6"/>
  <c r="N241" i="6"/>
  <c r="M241" i="6"/>
  <c r="T240" i="6" a="1"/>
  <c r="T240" i="6" s="1"/>
  <c r="S240" i="6" a="1"/>
  <c r="S240" i="6" s="1"/>
  <c r="R240" i="6"/>
  <c r="Q240" i="6"/>
  <c r="P240" i="6"/>
  <c r="O240" i="6"/>
  <c r="N240" i="6"/>
  <c r="M240" i="6"/>
  <c r="T239" i="6" a="1"/>
  <c r="T239" i="6" s="1"/>
  <c r="S239" i="6" a="1"/>
  <c r="S239" i="6" s="1"/>
  <c r="R239" i="6"/>
  <c r="Q239" i="6"/>
  <c r="P239" i="6"/>
  <c r="O239" i="6"/>
  <c r="N239" i="6"/>
  <c r="M239" i="6"/>
  <c r="T238" i="6" a="1"/>
  <c r="T238" i="6" s="1"/>
  <c r="S238" i="6" a="1"/>
  <c r="S238" i="6" s="1"/>
  <c r="R238" i="6"/>
  <c r="Q238" i="6"/>
  <c r="P238" i="6"/>
  <c r="O238" i="6"/>
  <c r="N238" i="6"/>
  <c r="M238" i="6"/>
  <c r="T237" i="6" a="1"/>
  <c r="T237" i="6" s="1"/>
  <c r="S237" i="6" a="1"/>
  <c r="S237" i="6" s="1"/>
  <c r="R237" i="6"/>
  <c r="Q237" i="6"/>
  <c r="P237" i="6"/>
  <c r="O237" i="6"/>
  <c r="N237" i="6"/>
  <c r="M237" i="6"/>
  <c r="T236" i="6" a="1"/>
  <c r="T236" i="6" s="1"/>
  <c r="S236" i="6" a="1"/>
  <c r="S236" i="6" s="1"/>
  <c r="R236" i="6"/>
  <c r="Q236" i="6"/>
  <c r="P236" i="6"/>
  <c r="O236" i="6"/>
  <c r="N236" i="6"/>
  <c r="M236" i="6"/>
  <c r="T235" i="6" a="1"/>
  <c r="T235" i="6" s="1"/>
  <c r="S235" i="6" a="1"/>
  <c r="S235" i="6" s="1"/>
  <c r="R235" i="6"/>
  <c r="Q235" i="6"/>
  <c r="P235" i="6"/>
  <c r="O235" i="6"/>
  <c r="N235" i="6"/>
  <c r="M235" i="6"/>
  <c r="T234" i="6" a="1"/>
  <c r="T234" i="6" s="1"/>
  <c r="S234" i="6" a="1"/>
  <c r="S234" i="6" s="1"/>
  <c r="R234" i="6"/>
  <c r="Q234" i="6"/>
  <c r="P234" i="6"/>
  <c r="O234" i="6"/>
  <c r="N234" i="6"/>
  <c r="M234" i="6"/>
  <c r="T233" i="6" a="1"/>
  <c r="T233" i="6" s="1"/>
  <c r="S233" i="6" a="1"/>
  <c r="S233" i="6" s="1"/>
  <c r="R233" i="6"/>
  <c r="Q233" i="6"/>
  <c r="P233" i="6"/>
  <c r="O233" i="6"/>
  <c r="N233" i="6"/>
  <c r="M233" i="6"/>
  <c r="T232" i="6" a="1"/>
  <c r="T232" i="6" s="1"/>
  <c r="S232" i="6" a="1"/>
  <c r="S232" i="6" s="1"/>
  <c r="R232" i="6"/>
  <c r="Q232" i="6"/>
  <c r="P232" i="6"/>
  <c r="O232" i="6"/>
  <c r="N232" i="6"/>
  <c r="M232" i="6"/>
  <c r="T231" i="6" a="1"/>
  <c r="T231" i="6" s="1"/>
  <c r="S231" i="6" a="1"/>
  <c r="S231" i="6" s="1"/>
  <c r="R231" i="6"/>
  <c r="Q231" i="6"/>
  <c r="P231" i="6"/>
  <c r="O231" i="6"/>
  <c r="N231" i="6"/>
  <c r="M231" i="6"/>
  <c r="T230" i="6" a="1"/>
  <c r="T230" i="6" s="1"/>
  <c r="S230" i="6" a="1"/>
  <c r="S230" i="6" s="1"/>
  <c r="R230" i="6"/>
  <c r="Q230" i="6"/>
  <c r="P230" i="6"/>
  <c r="O230" i="6"/>
  <c r="N230" i="6"/>
  <c r="M230" i="6"/>
  <c r="T229" i="6" a="1"/>
  <c r="T229" i="6" s="1"/>
  <c r="S229" i="6" a="1"/>
  <c r="S229" i="6" s="1"/>
  <c r="R229" i="6"/>
  <c r="Q229" i="6"/>
  <c r="P229" i="6"/>
  <c r="O229" i="6"/>
  <c r="N229" i="6"/>
  <c r="M229" i="6"/>
  <c r="T228" i="6" a="1"/>
  <c r="T228" i="6" s="1"/>
  <c r="S228" i="6" a="1"/>
  <c r="S228" i="6" s="1"/>
  <c r="R228" i="6"/>
  <c r="Q228" i="6"/>
  <c r="P228" i="6"/>
  <c r="O228" i="6"/>
  <c r="N228" i="6"/>
  <c r="M228" i="6"/>
  <c r="T227" i="6" a="1"/>
  <c r="T227" i="6" s="1"/>
  <c r="S227" i="6" a="1"/>
  <c r="S227" i="6" s="1"/>
  <c r="R227" i="6"/>
  <c r="Q227" i="6"/>
  <c r="P227" i="6"/>
  <c r="O227" i="6"/>
  <c r="N227" i="6"/>
  <c r="M227" i="6"/>
  <c r="T226" i="6" a="1"/>
  <c r="T226" i="6" s="1"/>
  <c r="S226" i="6" a="1"/>
  <c r="S226" i="6" s="1"/>
  <c r="R226" i="6"/>
  <c r="Q226" i="6"/>
  <c r="P226" i="6"/>
  <c r="O226" i="6"/>
  <c r="N226" i="6"/>
  <c r="M226" i="6"/>
  <c r="T225" i="6" a="1"/>
  <c r="T225" i="6" s="1"/>
  <c r="S225" i="6" a="1"/>
  <c r="S225" i="6" s="1"/>
  <c r="R225" i="6"/>
  <c r="Q225" i="6"/>
  <c r="P225" i="6"/>
  <c r="O225" i="6"/>
  <c r="N225" i="6"/>
  <c r="M225" i="6"/>
  <c r="T224" i="6" a="1"/>
  <c r="T224" i="6" s="1"/>
  <c r="S224" i="6" a="1"/>
  <c r="S224" i="6" s="1"/>
  <c r="R224" i="6"/>
  <c r="Q224" i="6"/>
  <c r="P224" i="6"/>
  <c r="O224" i="6"/>
  <c r="N224" i="6"/>
  <c r="M224" i="6"/>
  <c r="T223" i="6" a="1"/>
  <c r="T223" i="6" s="1"/>
  <c r="S223" i="6" a="1"/>
  <c r="S223" i="6" s="1"/>
  <c r="R223" i="6"/>
  <c r="Q223" i="6"/>
  <c r="P223" i="6"/>
  <c r="O223" i="6"/>
  <c r="N223" i="6"/>
  <c r="M223" i="6"/>
  <c r="T222" i="6" a="1"/>
  <c r="T222" i="6" s="1"/>
  <c r="S222" i="6" a="1"/>
  <c r="S222" i="6" s="1"/>
  <c r="R222" i="6"/>
  <c r="Q222" i="6"/>
  <c r="P222" i="6"/>
  <c r="O222" i="6"/>
  <c r="N222" i="6"/>
  <c r="M222" i="6"/>
  <c r="T221" i="6" a="1"/>
  <c r="T221" i="6" s="1"/>
  <c r="S221" i="6" a="1"/>
  <c r="S221" i="6" s="1"/>
  <c r="R221" i="6"/>
  <c r="Q221" i="6"/>
  <c r="P221" i="6"/>
  <c r="O221" i="6"/>
  <c r="N221" i="6"/>
  <c r="M221" i="6"/>
  <c r="T220" i="6" a="1"/>
  <c r="T220" i="6" s="1"/>
  <c r="S220" i="6" a="1"/>
  <c r="S220" i="6" s="1"/>
  <c r="R220" i="6"/>
  <c r="Q220" i="6"/>
  <c r="P220" i="6"/>
  <c r="O220" i="6"/>
  <c r="N220" i="6"/>
  <c r="M220" i="6"/>
  <c r="T219" i="6" a="1"/>
  <c r="T219" i="6" s="1"/>
  <c r="S219" i="6" a="1"/>
  <c r="S219" i="6" s="1"/>
  <c r="R219" i="6"/>
  <c r="Q219" i="6"/>
  <c r="P219" i="6"/>
  <c r="O219" i="6"/>
  <c r="N219" i="6"/>
  <c r="M219" i="6"/>
  <c r="T218" i="6" a="1"/>
  <c r="T218" i="6" s="1"/>
  <c r="S218" i="6" a="1"/>
  <c r="S218" i="6" s="1"/>
  <c r="R218" i="6"/>
  <c r="Q218" i="6"/>
  <c r="P218" i="6"/>
  <c r="O218" i="6"/>
  <c r="N218" i="6"/>
  <c r="M218" i="6"/>
  <c r="T217" i="6" a="1"/>
  <c r="T217" i="6" s="1"/>
  <c r="S217" i="6" a="1"/>
  <c r="S217" i="6" s="1"/>
  <c r="R217" i="6"/>
  <c r="Q217" i="6"/>
  <c r="P217" i="6"/>
  <c r="O217" i="6"/>
  <c r="N217" i="6"/>
  <c r="M217" i="6"/>
  <c r="T216" i="6" a="1"/>
  <c r="T216" i="6" s="1"/>
  <c r="S216" i="6" a="1"/>
  <c r="S216" i="6" s="1"/>
  <c r="R216" i="6"/>
  <c r="Q216" i="6"/>
  <c r="P216" i="6"/>
  <c r="O216" i="6"/>
  <c r="N216" i="6"/>
  <c r="M216" i="6"/>
  <c r="T215" i="6" a="1"/>
  <c r="T215" i="6" s="1"/>
  <c r="S215" i="6" a="1"/>
  <c r="S215" i="6" s="1"/>
  <c r="R215" i="6"/>
  <c r="Q215" i="6"/>
  <c r="P215" i="6"/>
  <c r="O215" i="6"/>
  <c r="N215" i="6"/>
  <c r="M215" i="6"/>
  <c r="T214" i="6" a="1"/>
  <c r="T214" i="6" s="1"/>
  <c r="S214" i="6" a="1"/>
  <c r="S214" i="6" s="1"/>
  <c r="R214" i="6"/>
  <c r="Q214" i="6"/>
  <c r="P214" i="6"/>
  <c r="O214" i="6"/>
  <c r="N214" i="6"/>
  <c r="M214" i="6"/>
  <c r="T213" i="6" a="1"/>
  <c r="T213" i="6" s="1"/>
  <c r="S213" i="6" a="1"/>
  <c r="S213" i="6" s="1"/>
  <c r="R213" i="6"/>
  <c r="Q213" i="6"/>
  <c r="P213" i="6"/>
  <c r="O213" i="6"/>
  <c r="N213" i="6"/>
  <c r="M213" i="6"/>
  <c r="T212" i="6" a="1"/>
  <c r="T212" i="6" s="1"/>
  <c r="S212" i="6" a="1"/>
  <c r="S212" i="6" s="1"/>
  <c r="R212" i="6"/>
  <c r="Q212" i="6"/>
  <c r="P212" i="6"/>
  <c r="O212" i="6"/>
  <c r="N212" i="6"/>
  <c r="M212" i="6"/>
  <c r="T211" i="6" a="1"/>
  <c r="T211" i="6" s="1"/>
  <c r="S211" i="6" a="1"/>
  <c r="S211" i="6" s="1"/>
  <c r="R211" i="6"/>
  <c r="Q211" i="6"/>
  <c r="P211" i="6"/>
  <c r="O211" i="6"/>
  <c r="N211" i="6"/>
  <c r="M211" i="6"/>
  <c r="T210" i="6" a="1"/>
  <c r="T210" i="6" s="1"/>
  <c r="S210" i="6" a="1"/>
  <c r="S210" i="6" s="1"/>
  <c r="R210" i="6"/>
  <c r="Q210" i="6"/>
  <c r="P210" i="6"/>
  <c r="O210" i="6"/>
  <c r="N210" i="6"/>
  <c r="M210" i="6"/>
  <c r="T209" i="6" a="1"/>
  <c r="T209" i="6" s="1"/>
  <c r="S209" i="6" a="1"/>
  <c r="S209" i="6" s="1"/>
  <c r="R209" i="6"/>
  <c r="Q209" i="6"/>
  <c r="P209" i="6"/>
  <c r="O209" i="6"/>
  <c r="N209" i="6"/>
  <c r="M209" i="6"/>
  <c r="T208" i="6" a="1"/>
  <c r="T208" i="6" s="1"/>
  <c r="S208" i="6" a="1"/>
  <c r="S208" i="6" s="1"/>
  <c r="R208" i="6"/>
  <c r="Q208" i="6"/>
  <c r="P208" i="6"/>
  <c r="O208" i="6"/>
  <c r="N208" i="6"/>
  <c r="M208" i="6"/>
  <c r="T207" i="6" a="1"/>
  <c r="T207" i="6" s="1"/>
  <c r="S207" i="6" a="1"/>
  <c r="S207" i="6" s="1"/>
  <c r="R207" i="6"/>
  <c r="Q207" i="6"/>
  <c r="P207" i="6"/>
  <c r="O207" i="6"/>
  <c r="N207" i="6"/>
  <c r="M207" i="6"/>
  <c r="T206" i="6" a="1"/>
  <c r="T206" i="6" s="1"/>
  <c r="S206" i="6" a="1"/>
  <c r="S206" i="6" s="1"/>
  <c r="R206" i="6"/>
  <c r="Q206" i="6"/>
  <c r="P206" i="6"/>
  <c r="O206" i="6"/>
  <c r="N206" i="6"/>
  <c r="M206" i="6"/>
  <c r="T205" i="6" a="1"/>
  <c r="T205" i="6" s="1"/>
  <c r="S205" i="6" a="1"/>
  <c r="S205" i="6" s="1"/>
  <c r="R205" i="6"/>
  <c r="Q205" i="6"/>
  <c r="P205" i="6"/>
  <c r="O205" i="6"/>
  <c r="N205" i="6"/>
  <c r="M205" i="6"/>
  <c r="T204" i="6" a="1"/>
  <c r="T204" i="6" s="1"/>
  <c r="S204" i="6" a="1"/>
  <c r="S204" i="6" s="1"/>
  <c r="R204" i="6"/>
  <c r="Q204" i="6"/>
  <c r="P204" i="6"/>
  <c r="O204" i="6"/>
  <c r="N204" i="6"/>
  <c r="M204" i="6"/>
  <c r="T203" i="6" a="1"/>
  <c r="T203" i="6" s="1"/>
  <c r="S203" i="6" a="1"/>
  <c r="S203" i="6" s="1"/>
  <c r="R203" i="6"/>
  <c r="Q203" i="6"/>
  <c r="P203" i="6"/>
  <c r="O203" i="6"/>
  <c r="N203" i="6"/>
  <c r="M203" i="6"/>
  <c r="T202" i="6" a="1"/>
  <c r="T202" i="6" s="1"/>
  <c r="S202" i="6" a="1"/>
  <c r="S202" i="6" s="1"/>
  <c r="R202" i="6"/>
  <c r="Q202" i="6"/>
  <c r="P202" i="6"/>
  <c r="O202" i="6"/>
  <c r="N202" i="6"/>
  <c r="M202" i="6"/>
  <c r="T201" i="6" a="1"/>
  <c r="T201" i="6" s="1"/>
  <c r="S201" i="6" a="1"/>
  <c r="S201" i="6" s="1"/>
  <c r="R201" i="6"/>
  <c r="Q201" i="6"/>
  <c r="P201" i="6"/>
  <c r="O201" i="6"/>
  <c r="N201" i="6"/>
  <c r="M201" i="6"/>
  <c r="T200" i="6" a="1"/>
  <c r="T200" i="6" s="1"/>
  <c r="S200" i="6" a="1"/>
  <c r="S200" i="6" s="1"/>
  <c r="R200" i="6"/>
  <c r="Q200" i="6"/>
  <c r="P200" i="6"/>
  <c r="O200" i="6"/>
  <c r="N200" i="6"/>
  <c r="M200" i="6"/>
  <c r="T199" i="6" a="1"/>
  <c r="T199" i="6" s="1"/>
  <c r="S199" i="6" a="1"/>
  <c r="S199" i="6" s="1"/>
  <c r="R199" i="6"/>
  <c r="Q199" i="6"/>
  <c r="P199" i="6"/>
  <c r="O199" i="6"/>
  <c r="N199" i="6"/>
  <c r="M199" i="6"/>
  <c r="T198" i="6" a="1"/>
  <c r="T198" i="6" s="1"/>
  <c r="S198" i="6" a="1"/>
  <c r="S198" i="6" s="1"/>
  <c r="R198" i="6"/>
  <c r="Q198" i="6"/>
  <c r="P198" i="6"/>
  <c r="O198" i="6"/>
  <c r="N198" i="6"/>
  <c r="M198" i="6"/>
  <c r="T197" i="6" a="1"/>
  <c r="T197" i="6" s="1"/>
  <c r="S197" i="6" a="1"/>
  <c r="S197" i="6" s="1"/>
  <c r="R197" i="6"/>
  <c r="Q197" i="6"/>
  <c r="P197" i="6"/>
  <c r="O197" i="6"/>
  <c r="N197" i="6"/>
  <c r="M197" i="6"/>
  <c r="T196" i="6" a="1"/>
  <c r="T196" i="6" s="1"/>
  <c r="S196" i="6" a="1"/>
  <c r="S196" i="6" s="1"/>
  <c r="R196" i="6"/>
  <c r="Q196" i="6"/>
  <c r="P196" i="6"/>
  <c r="O196" i="6"/>
  <c r="N196" i="6"/>
  <c r="M196" i="6"/>
  <c r="T195" i="6" a="1"/>
  <c r="T195" i="6" s="1"/>
  <c r="S195" i="6" a="1"/>
  <c r="S195" i="6" s="1"/>
  <c r="R195" i="6"/>
  <c r="Q195" i="6"/>
  <c r="P195" i="6"/>
  <c r="O195" i="6"/>
  <c r="N195" i="6"/>
  <c r="M195" i="6"/>
  <c r="T194" i="6" a="1"/>
  <c r="T194" i="6" s="1"/>
  <c r="S194" i="6" a="1"/>
  <c r="S194" i="6" s="1"/>
  <c r="R194" i="6"/>
  <c r="Q194" i="6"/>
  <c r="P194" i="6"/>
  <c r="O194" i="6"/>
  <c r="N194" i="6"/>
  <c r="M194" i="6"/>
  <c r="T193" i="6" a="1"/>
  <c r="T193" i="6" s="1"/>
  <c r="S193" i="6" a="1"/>
  <c r="S193" i="6" s="1"/>
  <c r="R193" i="6"/>
  <c r="Q193" i="6"/>
  <c r="P193" i="6"/>
  <c r="O193" i="6"/>
  <c r="N193" i="6"/>
  <c r="M193" i="6"/>
  <c r="T192" i="6" a="1"/>
  <c r="T192" i="6" s="1"/>
  <c r="S192" i="6" a="1"/>
  <c r="S192" i="6" s="1"/>
  <c r="R192" i="6"/>
  <c r="Q192" i="6"/>
  <c r="P192" i="6"/>
  <c r="O192" i="6"/>
  <c r="N192" i="6"/>
  <c r="M192" i="6"/>
  <c r="T191" i="6" a="1"/>
  <c r="T191" i="6" s="1"/>
  <c r="S191" i="6" a="1"/>
  <c r="S191" i="6" s="1"/>
  <c r="R191" i="6"/>
  <c r="Q191" i="6"/>
  <c r="P191" i="6"/>
  <c r="O191" i="6"/>
  <c r="N191" i="6"/>
  <c r="M191" i="6"/>
  <c r="T190" i="6" a="1"/>
  <c r="T190" i="6" s="1"/>
  <c r="S190" i="6" a="1"/>
  <c r="S190" i="6" s="1"/>
  <c r="R190" i="6"/>
  <c r="Q190" i="6"/>
  <c r="P190" i="6"/>
  <c r="O190" i="6"/>
  <c r="N190" i="6"/>
  <c r="M190" i="6"/>
  <c r="T189" i="6" a="1"/>
  <c r="T189" i="6" s="1"/>
  <c r="S189" i="6" a="1"/>
  <c r="S189" i="6" s="1"/>
  <c r="R189" i="6"/>
  <c r="Q189" i="6"/>
  <c r="P189" i="6"/>
  <c r="O189" i="6"/>
  <c r="N189" i="6"/>
  <c r="M189" i="6"/>
  <c r="T188" i="6" a="1"/>
  <c r="T188" i="6" s="1"/>
  <c r="S188" i="6" a="1"/>
  <c r="S188" i="6" s="1"/>
  <c r="R188" i="6"/>
  <c r="Q188" i="6"/>
  <c r="P188" i="6"/>
  <c r="O188" i="6"/>
  <c r="N188" i="6"/>
  <c r="M188" i="6"/>
  <c r="T187" i="6" a="1"/>
  <c r="T187" i="6" s="1"/>
  <c r="S187" i="6" a="1"/>
  <c r="S187" i="6" s="1"/>
  <c r="R187" i="6"/>
  <c r="Q187" i="6"/>
  <c r="P187" i="6"/>
  <c r="O187" i="6"/>
  <c r="N187" i="6"/>
  <c r="M187" i="6"/>
  <c r="T186" i="6" a="1"/>
  <c r="T186" i="6" s="1"/>
  <c r="S186" i="6" a="1"/>
  <c r="S186" i="6" s="1"/>
  <c r="R186" i="6"/>
  <c r="Q186" i="6"/>
  <c r="P186" i="6"/>
  <c r="O186" i="6"/>
  <c r="N186" i="6"/>
  <c r="M186" i="6"/>
  <c r="T185" i="6" a="1"/>
  <c r="T185" i="6" s="1"/>
  <c r="S185" i="6" a="1"/>
  <c r="S185" i="6" s="1"/>
  <c r="R185" i="6"/>
  <c r="Q185" i="6"/>
  <c r="P185" i="6"/>
  <c r="O185" i="6"/>
  <c r="N185" i="6"/>
  <c r="M185" i="6"/>
  <c r="T184" i="6" a="1"/>
  <c r="T184" i="6" s="1"/>
  <c r="S184" i="6" a="1"/>
  <c r="S184" i="6" s="1"/>
  <c r="R184" i="6"/>
  <c r="Q184" i="6"/>
  <c r="P184" i="6"/>
  <c r="O184" i="6"/>
  <c r="N184" i="6"/>
  <c r="M184" i="6"/>
  <c r="T183" i="6" a="1"/>
  <c r="T183" i="6" s="1"/>
  <c r="S183" i="6" a="1"/>
  <c r="S183" i="6" s="1"/>
  <c r="R183" i="6"/>
  <c r="Q183" i="6"/>
  <c r="P183" i="6"/>
  <c r="O183" i="6"/>
  <c r="N183" i="6"/>
  <c r="M183" i="6"/>
  <c r="T182" i="6" a="1"/>
  <c r="T182" i="6" s="1"/>
  <c r="S182" i="6" a="1"/>
  <c r="S182" i="6" s="1"/>
  <c r="R182" i="6"/>
  <c r="Q182" i="6"/>
  <c r="P182" i="6"/>
  <c r="O182" i="6"/>
  <c r="N182" i="6"/>
  <c r="M182" i="6"/>
  <c r="T181" i="6" a="1"/>
  <c r="T181" i="6" s="1"/>
  <c r="S181" i="6" a="1"/>
  <c r="S181" i="6" s="1"/>
  <c r="R181" i="6"/>
  <c r="Q181" i="6"/>
  <c r="P181" i="6"/>
  <c r="O181" i="6"/>
  <c r="N181" i="6"/>
  <c r="M181" i="6"/>
  <c r="T180" i="6" a="1"/>
  <c r="T180" i="6" s="1"/>
  <c r="S180" i="6" a="1"/>
  <c r="S180" i="6" s="1"/>
  <c r="R180" i="6"/>
  <c r="Q180" i="6"/>
  <c r="P180" i="6"/>
  <c r="O180" i="6"/>
  <c r="N180" i="6"/>
  <c r="M180" i="6"/>
  <c r="T179" i="6" a="1"/>
  <c r="T179" i="6" s="1"/>
  <c r="S179" i="6" a="1"/>
  <c r="S179" i="6" s="1"/>
  <c r="R179" i="6"/>
  <c r="Q179" i="6"/>
  <c r="P179" i="6"/>
  <c r="O179" i="6"/>
  <c r="N179" i="6"/>
  <c r="M179" i="6"/>
  <c r="T178" i="6" a="1"/>
  <c r="T178" i="6" s="1"/>
  <c r="S178" i="6" a="1"/>
  <c r="S178" i="6" s="1"/>
  <c r="R178" i="6"/>
  <c r="Q178" i="6"/>
  <c r="P178" i="6"/>
  <c r="O178" i="6"/>
  <c r="N178" i="6"/>
  <c r="M178" i="6"/>
  <c r="T177" i="6" a="1"/>
  <c r="T177" i="6" s="1"/>
  <c r="S177" i="6" a="1"/>
  <c r="S177" i="6" s="1"/>
  <c r="R177" i="6"/>
  <c r="Q177" i="6"/>
  <c r="P177" i="6"/>
  <c r="O177" i="6"/>
  <c r="N177" i="6"/>
  <c r="M177" i="6"/>
  <c r="T176" i="6" a="1"/>
  <c r="T176" i="6" s="1"/>
  <c r="S176" i="6" a="1"/>
  <c r="S176" i="6" s="1"/>
  <c r="R176" i="6"/>
  <c r="Q176" i="6"/>
  <c r="P176" i="6"/>
  <c r="O176" i="6"/>
  <c r="N176" i="6"/>
  <c r="M176" i="6"/>
  <c r="T175" i="6" a="1"/>
  <c r="T175" i="6" s="1"/>
  <c r="S175" i="6" a="1"/>
  <c r="S175" i="6" s="1"/>
  <c r="R175" i="6"/>
  <c r="Q175" i="6"/>
  <c r="P175" i="6"/>
  <c r="O175" i="6"/>
  <c r="N175" i="6"/>
  <c r="M175" i="6"/>
  <c r="T174" i="6" a="1"/>
  <c r="T174" i="6" s="1"/>
  <c r="S174" i="6" a="1"/>
  <c r="S174" i="6" s="1"/>
  <c r="R174" i="6"/>
  <c r="Q174" i="6"/>
  <c r="P174" i="6"/>
  <c r="O174" i="6"/>
  <c r="N174" i="6"/>
  <c r="M174" i="6"/>
  <c r="T173" i="6" a="1"/>
  <c r="T173" i="6" s="1"/>
  <c r="S173" i="6" a="1"/>
  <c r="S173" i="6" s="1"/>
  <c r="R173" i="6"/>
  <c r="Q173" i="6"/>
  <c r="P173" i="6"/>
  <c r="O173" i="6"/>
  <c r="N173" i="6"/>
  <c r="M173" i="6"/>
  <c r="T172" i="6" a="1"/>
  <c r="T172" i="6" s="1"/>
  <c r="S172" i="6" a="1"/>
  <c r="S172" i="6" s="1"/>
  <c r="R172" i="6"/>
  <c r="Q172" i="6"/>
  <c r="P172" i="6"/>
  <c r="O172" i="6"/>
  <c r="N172" i="6"/>
  <c r="M172" i="6"/>
  <c r="T171" i="6" a="1"/>
  <c r="T171" i="6" s="1"/>
  <c r="S171" i="6" a="1"/>
  <c r="S171" i="6" s="1"/>
  <c r="R171" i="6"/>
  <c r="Q171" i="6"/>
  <c r="P171" i="6"/>
  <c r="O171" i="6"/>
  <c r="N171" i="6"/>
  <c r="M171" i="6"/>
  <c r="T170" i="6" a="1"/>
  <c r="T170" i="6" s="1"/>
  <c r="S170" i="6" a="1"/>
  <c r="S170" i="6" s="1"/>
  <c r="R170" i="6"/>
  <c r="Q170" i="6"/>
  <c r="P170" i="6"/>
  <c r="O170" i="6"/>
  <c r="N170" i="6"/>
  <c r="M170" i="6"/>
  <c r="T169" i="6" a="1"/>
  <c r="T169" i="6" s="1"/>
  <c r="S169" i="6" a="1"/>
  <c r="S169" i="6" s="1"/>
  <c r="R169" i="6"/>
  <c r="Q169" i="6"/>
  <c r="P169" i="6"/>
  <c r="O169" i="6"/>
  <c r="N169" i="6"/>
  <c r="M169" i="6"/>
  <c r="T168" i="6" a="1"/>
  <c r="T168" i="6" s="1"/>
  <c r="S168" i="6" a="1"/>
  <c r="S168" i="6" s="1"/>
  <c r="R168" i="6"/>
  <c r="Q168" i="6"/>
  <c r="P168" i="6"/>
  <c r="O168" i="6"/>
  <c r="N168" i="6"/>
  <c r="M168" i="6"/>
  <c r="T167" i="6" a="1"/>
  <c r="T167" i="6" s="1"/>
  <c r="S167" i="6" a="1"/>
  <c r="S167" i="6" s="1"/>
  <c r="R167" i="6"/>
  <c r="Q167" i="6"/>
  <c r="P167" i="6"/>
  <c r="O167" i="6"/>
  <c r="N167" i="6"/>
  <c r="M167" i="6"/>
  <c r="T166" i="6" a="1"/>
  <c r="T166" i="6" s="1"/>
  <c r="S166" i="6" a="1"/>
  <c r="S166" i="6" s="1"/>
  <c r="R166" i="6"/>
  <c r="Q166" i="6"/>
  <c r="P166" i="6"/>
  <c r="O166" i="6"/>
  <c r="N166" i="6"/>
  <c r="M166" i="6"/>
  <c r="T165" i="6" a="1"/>
  <c r="T165" i="6" s="1"/>
  <c r="S165" i="6" a="1"/>
  <c r="S165" i="6" s="1"/>
  <c r="R165" i="6"/>
  <c r="Q165" i="6"/>
  <c r="P165" i="6"/>
  <c r="O165" i="6"/>
  <c r="N165" i="6"/>
  <c r="M165" i="6"/>
  <c r="T164" i="6" a="1"/>
  <c r="T164" i="6" s="1"/>
  <c r="S164" i="6" a="1"/>
  <c r="S164" i="6" s="1"/>
  <c r="R164" i="6"/>
  <c r="Q164" i="6"/>
  <c r="P164" i="6"/>
  <c r="O164" i="6"/>
  <c r="N164" i="6"/>
  <c r="M164" i="6"/>
  <c r="T163" i="6" a="1"/>
  <c r="T163" i="6" s="1"/>
  <c r="S163" i="6" a="1"/>
  <c r="S163" i="6" s="1"/>
  <c r="R163" i="6"/>
  <c r="Q163" i="6"/>
  <c r="P163" i="6"/>
  <c r="O163" i="6"/>
  <c r="N163" i="6"/>
  <c r="M163" i="6"/>
  <c r="T162" i="6" a="1"/>
  <c r="T162" i="6" s="1"/>
  <c r="S162" i="6" a="1"/>
  <c r="S162" i="6" s="1"/>
  <c r="R162" i="6"/>
  <c r="Q162" i="6"/>
  <c r="P162" i="6"/>
  <c r="O162" i="6"/>
  <c r="N162" i="6"/>
  <c r="M162" i="6"/>
  <c r="T161" i="6" a="1"/>
  <c r="T161" i="6" s="1"/>
  <c r="S161" i="6" a="1"/>
  <c r="S161" i="6" s="1"/>
  <c r="R161" i="6"/>
  <c r="Q161" i="6"/>
  <c r="P161" i="6"/>
  <c r="O161" i="6"/>
  <c r="N161" i="6"/>
  <c r="M161" i="6"/>
  <c r="T160" i="6" a="1"/>
  <c r="T160" i="6" s="1"/>
  <c r="S160" i="6" a="1"/>
  <c r="S160" i="6" s="1"/>
  <c r="R160" i="6"/>
  <c r="Q160" i="6"/>
  <c r="P160" i="6"/>
  <c r="O160" i="6"/>
  <c r="N160" i="6"/>
  <c r="M160" i="6"/>
  <c r="T159" i="6" a="1"/>
  <c r="T159" i="6" s="1"/>
  <c r="S159" i="6" a="1"/>
  <c r="S159" i="6" s="1"/>
  <c r="R159" i="6"/>
  <c r="Q159" i="6"/>
  <c r="P159" i="6"/>
  <c r="O159" i="6"/>
  <c r="N159" i="6"/>
  <c r="M159" i="6"/>
  <c r="T158" i="6" a="1"/>
  <c r="T158" i="6" s="1"/>
  <c r="S158" i="6" a="1"/>
  <c r="S158" i="6" s="1"/>
  <c r="R158" i="6"/>
  <c r="Q158" i="6"/>
  <c r="P158" i="6"/>
  <c r="O158" i="6"/>
  <c r="N158" i="6"/>
  <c r="M158" i="6"/>
  <c r="T157" i="6" a="1"/>
  <c r="T157" i="6" s="1"/>
  <c r="S157" i="6" a="1"/>
  <c r="S157" i="6" s="1"/>
  <c r="R157" i="6"/>
  <c r="Q157" i="6"/>
  <c r="P157" i="6"/>
  <c r="O157" i="6"/>
  <c r="N157" i="6"/>
  <c r="M157" i="6"/>
  <c r="T156" i="6" a="1"/>
  <c r="T156" i="6" s="1"/>
  <c r="S156" i="6" a="1"/>
  <c r="S156" i="6" s="1"/>
  <c r="R156" i="6"/>
  <c r="Q156" i="6"/>
  <c r="P156" i="6"/>
  <c r="O156" i="6"/>
  <c r="N156" i="6"/>
  <c r="M156" i="6"/>
  <c r="T155" i="6" a="1"/>
  <c r="T155" i="6" s="1"/>
  <c r="S155" i="6" a="1"/>
  <c r="S155" i="6" s="1"/>
  <c r="R155" i="6"/>
  <c r="Q155" i="6"/>
  <c r="P155" i="6"/>
  <c r="O155" i="6"/>
  <c r="N155" i="6"/>
  <c r="M155" i="6"/>
  <c r="T154" i="6" a="1"/>
  <c r="T154" i="6" s="1"/>
  <c r="S154" i="6" a="1"/>
  <c r="S154" i="6" s="1"/>
  <c r="R154" i="6"/>
  <c r="Q154" i="6"/>
  <c r="P154" i="6"/>
  <c r="O154" i="6"/>
  <c r="N154" i="6"/>
  <c r="M154" i="6"/>
  <c r="T153" i="6" a="1"/>
  <c r="T153" i="6" s="1"/>
  <c r="S153" i="6" a="1"/>
  <c r="S153" i="6" s="1"/>
  <c r="R153" i="6"/>
  <c r="Q153" i="6"/>
  <c r="P153" i="6"/>
  <c r="O153" i="6"/>
  <c r="N153" i="6"/>
  <c r="M153" i="6"/>
  <c r="T152" i="6" a="1"/>
  <c r="T152" i="6" s="1"/>
  <c r="S152" i="6" a="1"/>
  <c r="S152" i="6" s="1"/>
  <c r="R152" i="6"/>
  <c r="Q152" i="6"/>
  <c r="P152" i="6"/>
  <c r="O152" i="6"/>
  <c r="N152" i="6"/>
  <c r="M152" i="6"/>
  <c r="T151" i="6" a="1"/>
  <c r="T151" i="6" s="1"/>
  <c r="S151" i="6" a="1"/>
  <c r="S151" i="6" s="1"/>
  <c r="R151" i="6"/>
  <c r="Q151" i="6"/>
  <c r="P151" i="6"/>
  <c r="O151" i="6"/>
  <c r="N151" i="6"/>
  <c r="M151" i="6"/>
  <c r="T150" i="6" a="1"/>
  <c r="T150" i="6" s="1"/>
  <c r="S150" i="6" a="1"/>
  <c r="S150" i="6" s="1"/>
  <c r="R150" i="6"/>
  <c r="Q150" i="6"/>
  <c r="P150" i="6"/>
  <c r="O150" i="6"/>
  <c r="N150" i="6"/>
  <c r="M150" i="6"/>
  <c r="T149" i="6" a="1"/>
  <c r="T149" i="6" s="1"/>
  <c r="S149" i="6" a="1"/>
  <c r="S149" i="6" s="1"/>
  <c r="R149" i="6"/>
  <c r="Q149" i="6"/>
  <c r="P149" i="6"/>
  <c r="O149" i="6"/>
  <c r="N149" i="6"/>
  <c r="M149" i="6"/>
  <c r="T148" i="6" a="1"/>
  <c r="T148" i="6" s="1"/>
  <c r="S148" i="6" a="1"/>
  <c r="S148" i="6" s="1"/>
  <c r="R148" i="6"/>
  <c r="Q148" i="6"/>
  <c r="P148" i="6"/>
  <c r="O148" i="6"/>
  <c r="N148" i="6"/>
  <c r="M148" i="6"/>
  <c r="T147" i="6" a="1"/>
  <c r="T147" i="6" s="1"/>
  <c r="S147" i="6" a="1"/>
  <c r="S147" i="6" s="1"/>
  <c r="R147" i="6"/>
  <c r="Q147" i="6"/>
  <c r="P147" i="6"/>
  <c r="O147" i="6"/>
  <c r="N147" i="6"/>
  <c r="M147" i="6"/>
  <c r="T146" i="6" a="1"/>
  <c r="T146" i="6" s="1"/>
  <c r="S146" i="6" a="1"/>
  <c r="S146" i="6" s="1"/>
  <c r="R146" i="6"/>
  <c r="Q146" i="6"/>
  <c r="P146" i="6"/>
  <c r="O146" i="6"/>
  <c r="N146" i="6"/>
  <c r="M146" i="6"/>
  <c r="T145" i="6" a="1"/>
  <c r="T145" i="6" s="1"/>
  <c r="S145" i="6" a="1"/>
  <c r="S145" i="6" s="1"/>
  <c r="R145" i="6"/>
  <c r="Q145" i="6"/>
  <c r="P145" i="6"/>
  <c r="O145" i="6"/>
  <c r="N145" i="6"/>
  <c r="M145" i="6"/>
  <c r="T144" i="6" a="1"/>
  <c r="T144" i="6" s="1"/>
  <c r="S144" i="6" a="1"/>
  <c r="S144" i="6" s="1"/>
  <c r="R144" i="6"/>
  <c r="Q144" i="6"/>
  <c r="P144" i="6"/>
  <c r="O144" i="6"/>
  <c r="N144" i="6"/>
  <c r="M144" i="6"/>
  <c r="T143" i="6" a="1"/>
  <c r="T143" i="6" s="1"/>
  <c r="S143" i="6" a="1"/>
  <c r="S143" i="6" s="1"/>
  <c r="R143" i="6"/>
  <c r="Q143" i="6"/>
  <c r="P143" i="6"/>
  <c r="O143" i="6"/>
  <c r="N143" i="6"/>
  <c r="M143" i="6"/>
  <c r="T142" i="6" a="1"/>
  <c r="T142" i="6" s="1"/>
  <c r="S142" i="6" a="1"/>
  <c r="S142" i="6" s="1"/>
  <c r="R142" i="6"/>
  <c r="Q142" i="6"/>
  <c r="P142" i="6"/>
  <c r="O142" i="6"/>
  <c r="N142" i="6"/>
  <c r="M142" i="6"/>
  <c r="T141" i="6" a="1"/>
  <c r="T141" i="6" s="1"/>
  <c r="S141" i="6" a="1"/>
  <c r="S141" i="6" s="1"/>
  <c r="R141" i="6"/>
  <c r="Q141" i="6"/>
  <c r="P141" i="6"/>
  <c r="O141" i="6"/>
  <c r="N141" i="6"/>
  <c r="M141" i="6"/>
  <c r="T140" i="6" a="1"/>
  <c r="T140" i="6" s="1"/>
  <c r="S140" i="6" a="1"/>
  <c r="S140" i="6" s="1"/>
  <c r="R140" i="6"/>
  <c r="Q140" i="6"/>
  <c r="P140" i="6"/>
  <c r="O140" i="6"/>
  <c r="N140" i="6"/>
  <c r="M140" i="6"/>
  <c r="T139" i="6" a="1"/>
  <c r="T139" i="6" s="1"/>
  <c r="S139" i="6" a="1"/>
  <c r="S139" i="6" s="1"/>
  <c r="R139" i="6"/>
  <c r="Q139" i="6"/>
  <c r="P139" i="6"/>
  <c r="O139" i="6"/>
  <c r="N139" i="6"/>
  <c r="M139" i="6"/>
  <c r="T138" i="6" a="1"/>
  <c r="T138" i="6" s="1"/>
  <c r="S138" i="6" a="1"/>
  <c r="S138" i="6" s="1"/>
  <c r="R138" i="6"/>
  <c r="Q138" i="6"/>
  <c r="P138" i="6"/>
  <c r="O138" i="6"/>
  <c r="N138" i="6"/>
  <c r="M138" i="6"/>
  <c r="T137" i="6" a="1"/>
  <c r="T137" i="6" s="1"/>
  <c r="S137" i="6" a="1"/>
  <c r="S137" i="6" s="1"/>
  <c r="R137" i="6"/>
  <c r="Q137" i="6"/>
  <c r="P137" i="6"/>
  <c r="O137" i="6"/>
  <c r="N137" i="6"/>
  <c r="M137" i="6"/>
  <c r="T136" i="6" a="1"/>
  <c r="T136" i="6" s="1"/>
  <c r="S136" i="6" a="1"/>
  <c r="S136" i="6" s="1"/>
  <c r="R136" i="6"/>
  <c r="Q136" i="6"/>
  <c r="P136" i="6"/>
  <c r="O136" i="6"/>
  <c r="N136" i="6"/>
  <c r="M136" i="6"/>
  <c r="T135" i="6" a="1"/>
  <c r="T135" i="6" s="1"/>
  <c r="S135" i="6" a="1"/>
  <c r="S135" i="6" s="1"/>
  <c r="R135" i="6"/>
  <c r="Q135" i="6"/>
  <c r="P135" i="6"/>
  <c r="O135" i="6"/>
  <c r="N135" i="6"/>
  <c r="M135" i="6"/>
  <c r="T134" i="6" a="1"/>
  <c r="T134" i="6" s="1"/>
  <c r="S134" i="6" a="1"/>
  <c r="S134" i="6" s="1"/>
  <c r="R134" i="6"/>
  <c r="Q134" i="6"/>
  <c r="P134" i="6"/>
  <c r="O134" i="6"/>
  <c r="N134" i="6"/>
  <c r="M134" i="6"/>
  <c r="T133" i="6" a="1"/>
  <c r="T133" i="6" s="1"/>
  <c r="S133" i="6" a="1"/>
  <c r="S133" i="6" s="1"/>
  <c r="R133" i="6"/>
  <c r="Q133" i="6"/>
  <c r="P133" i="6"/>
  <c r="O133" i="6"/>
  <c r="N133" i="6"/>
  <c r="M133" i="6"/>
  <c r="T132" i="6" a="1"/>
  <c r="T132" i="6" s="1"/>
  <c r="S132" i="6" a="1"/>
  <c r="S132" i="6" s="1"/>
  <c r="R132" i="6"/>
  <c r="Q132" i="6"/>
  <c r="P132" i="6"/>
  <c r="O132" i="6"/>
  <c r="N132" i="6"/>
  <c r="M132" i="6"/>
  <c r="T131" i="6" a="1"/>
  <c r="T131" i="6" s="1"/>
  <c r="S131" i="6" a="1"/>
  <c r="S131" i="6" s="1"/>
  <c r="R131" i="6"/>
  <c r="Q131" i="6"/>
  <c r="P131" i="6"/>
  <c r="O131" i="6"/>
  <c r="N131" i="6"/>
  <c r="M131" i="6"/>
  <c r="T130" i="6" a="1"/>
  <c r="T130" i="6" s="1"/>
  <c r="S130" i="6" a="1"/>
  <c r="S130" i="6" s="1"/>
  <c r="R130" i="6"/>
  <c r="Q130" i="6"/>
  <c r="P130" i="6"/>
  <c r="O130" i="6"/>
  <c r="N130" i="6"/>
  <c r="M130" i="6"/>
  <c r="T129" i="6" a="1"/>
  <c r="T129" i="6" s="1"/>
  <c r="S129" i="6" a="1"/>
  <c r="S129" i="6" s="1"/>
  <c r="R129" i="6"/>
  <c r="Q129" i="6"/>
  <c r="P129" i="6"/>
  <c r="O129" i="6"/>
  <c r="N129" i="6"/>
  <c r="M129" i="6"/>
  <c r="T128" i="6" a="1"/>
  <c r="T128" i="6" s="1"/>
  <c r="S128" i="6" a="1"/>
  <c r="S128" i="6" s="1"/>
  <c r="R128" i="6"/>
  <c r="Q128" i="6"/>
  <c r="P128" i="6"/>
  <c r="O128" i="6"/>
  <c r="N128" i="6"/>
  <c r="M128" i="6"/>
  <c r="T127" i="6" a="1"/>
  <c r="T127" i="6" s="1"/>
  <c r="S127" i="6" a="1"/>
  <c r="S127" i="6" s="1"/>
  <c r="R127" i="6"/>
  <c r="Q127" i="6"/>
  <c r="P127" i="6"/>
  <c r="O127" i="6"/>
  <c r="N127" i="6"/>
  <c r="M127" i="6"/>
  <c r="T126" i="6" a="1"/>
  <c r="T126" i="6" s="1"/>
  <c r="S126" i="6" a="1"/>
  <c r="S126" i="6" s="1"/>
  <c r="R126" i="6"/>
  <c r="Q126" i="6"/>
  <c r="P126" i="6"/>
  <c r="O126" i="6"/>
  <c r="N126" i="6"/>
  <c r="M126" i="6"/>
  <c r="T125" i="6" a="1"/>
  <c r="T125" i="6" s="1"/>
  <c r="S125" i="6" a="1"/>
  <c r="S125" i="6" s="1"/>
  <c r="R125" i="6"/>
  <c r="Q125" i="6"/>
  <c r="P125" i="6"/>
  <c r="O125" i="6"/>
  <c r="N125" i="6"/>
  <c r="M125" i="6"/>
  <c r="T124" i="6" a="1"/>
  <c r="T124" i="6" s="1"/>
  <c r="S124" i="6" a="1"/>
  <c r="S124" i="6" s="1"/>
  <c r="R124" i="6"/>
  <c r="Q124" i="6"/>
  <c r="P124" i="6"/>
  <c r="O124" i="6"/>
  <c r="N124" i="6"/>
  <c r="M124" i="6"/>
  <c r="T123" i="6" a="1"/>
  <c r="T123" i="6" s="1"/>
  <c r="S123" i="6" a="1"/>
  <c r="S123" i="6" s="1"/>
  <c r="R123" i="6"/>
  <c r="Q123" i="6"/>
  <c r="P123" i="6"/>
  <c r="O123" i="6"/>
  <c r="N123" i="6"/>
  <c r="M123" i="6"/>
  <c r="T122" i="6" a="1"/>
  <c r="T122" i="6" s="1"/>
  <c r="S122" i="6" a="1"/>
  <c r="S122" i="6" s="1"/>
  <c r="R122" i="6"/>
  <c r="Q122" i="6"/>
  <c r="P122" i="6"/>
  <c r="O122" i="6"/>
  <c r="N122" i="6"/>
  <c r="M122" i="6"/>
  <c r="T121" i="6" a="1"/>
  <c r="T121" i="6" s="1"/>
  <c r="S121" i="6" a="1"/>
  <c r="S121" i="6" s="1"/>
  <c r="R121" i="6"/>
  <c r="Q121" i="6"/>
  <c r="P121" i="6"/>
  <c r="O121" i="6"/>
  <c r="N121" i="6"/>
  <c r="M121" i="6"/>
  <c r="T120" i="6" a="1"/>
  <c r="T120" i="6" s="1"/>
  <c r="S120" i="6" a="1"/>
  <c r="S120" i="6" s="1"/>
  <c r="R120" i="6"/>
  <c r="Q120" i="6"/>
  <c r="P120" i="6"/>
  <c r="O120" i="6"/>
  <c r="N120" i="6"/>
  <c r="M120" i="6"/>
  <c r="T119" i="6" a="1"/>
  <c r="T119" i="6" s="1"/>
  <c r="S119" i="6" a="1"/>
  <c r="S119" i="6" s="1"/>
  <c r="R119" i="6"/>
  <c r="Q119" i="6"/>
  <c r="P119" i="6"/>
  <c r="O119" i="6"/>
  <c r="N119" i="6"/>
  <c r="M119" i="6"/>
  <c r="T118" i="6" a="1"/>
  <c r="T118" i="6" s="1"/>
  <c r="S118" i="6" a="1"/>
  <c r="S118" i="6" s="1"/>
  <c r="R118" i="6"/>
  <c r="Q118" i="6"/>
  <c r="P118" i="6"/>
  <c r="O118" i="6"/>
  <c r="N118" i="6"/>
  <c r="M118" i="6"/>
  <c r="T117" i="6" a="1"/>
  <c r="T117" i="6" s="1"/>
  <c r="S117" i="6" a="1"/>
  <c r="S117" i="6" s="1"/>
  <c r="R117" i="6"/>
  <c r="Q117" i="6"/>
  <c r="P117" i="6"/>
  <c r="O117" i="6"/>
  <c r="N117" i="6"/>
  <c r="M117" i="6"/>
  <c r="T116" i="6" a="1"/>
  <c r="T116" i="6" s="1"/>
  <c r="S116" i="6" a="1"/>
  <c r="S116" i="6" s="1"/>
  <c r="R116" i="6"/>
  <c r="Q116" i="6"/>
  <c r="P116" i="6"/>
  <c r="O116" i="6"/>
  <c r="N116" i="6"/>
  <c r="M116" i="6"/>
  <c r="T115" i="6" a="1"/>
  <c r="T115" i="6" s="1"/>
  <c r="S115" i="6" a="1"/>
  <c r="S115" i="6" s="1"/>
  <c r="R115" i="6"/>
  <c r="Q115" i="6"/>
  <c r="P115" i="6"/>
  <c r="O115" i="6"/>
  <c r="N115" i="6"/>
  <c r="M115" i="6"/>
  <c r="T114" i="6" a="1"/>
  <c r="T114" i="6" s="1"/>
  <c r="S114" i="6" a="1"/>
  <c r="S114" i="6" s="1"/>
  <c r="R114" i="6"/>
  <c r="Q114" i="6"/>
  <c r="P114" i="6"/>
  <c r="O114" i="6"/>
  <c r="N114" i="6"/>
  <c r="M114" i="6"/>
  <c r="T113" i="6" a="1"/>
  <c r="T113" i="6" s="1"/>
  <c r="S113" i="6" a="1"/>
  <c r="S113" i="6" s="1"/>
  <c r="R113" i="6"/>
  <c r="Q113" i="6"/>
  <c r="P113" i="6"/>
  <c r="O113" i="6"/>
  <c r="N113" i="6"/>
  <c r="M113" i="6"/>
  <c r="T112" i="6" a="1"/>
  <c r="T112" i="6" s="1"/>
  <c r="S112" i="6" a="1"/>
  <c r="S112" i="6" s="1"/>
  <c r="R112" i="6"/>
  <c r="Q112" i="6"/>
  <c r="P112" i="6"/>
  <c r="O112" i="6"/>
  <c r="N112" i="6"/>
  <c r="M112" i="6"/>
  <c r="T111" i="6" a="1"/>
  <c r="T111" i="6" s="1"/>
  <c r="S111" i="6" a="1"/>
  <c r="S111" i="6" s="1"/>
  <c r="R111" i="6"/>
  <c r="Q111" i="6"/>
  <c r="P111" i="6"/>
  <c r="O111" i="6"/>
  <c r="N111" i="6"/>
  <c r="M111" i="6"/>
  <c r="T110" i="6" a="1"/>
  <c r="T110" i="6" s="1"/>
  <c r="S110" i="6" a="1"/>
  <c r="S110" i="6" s="1"/>
  <c r="R110" i="6"/>
  <c r="Q110" i="6"/>
  <c r="P110" i="6"/>
  <c r="O110" i="6"/>
  <c r="N110" i="6"/>
  <c r="M110" i="6"/>
  <c r="T109" i="6" a="1"/>
  <c r="T109" i="6" s="1"/>
  <c r="S109" i="6" a="1"/>
  <c r="S109" i="6" s="1"/>
  <c r="R109" i="6"/>
  <c r="Q109" i="6"/>
  <c r="P109" i="6"/>
  <c r="O109" i="6"/>
  <c r="N109" i="6"/>
  <c r="M109" i="6"/>
  <c r="T108" i="6" a="1"/>
  <c r="T108" i="6" s="1"/>
  <c r="S108" i="6" a="1"/>
  <c r="S108" i="6" s="1"/>
  <c r="R108" i="6"/>
  <c r="Q108" i="6"/>
  <c r="P108" i="6"/>
  <c r="O108" i="6"/>
  <c r="N108" i="6"/>
  <c r="M108" i="6"/>
  <c r="T107" i="6" a="1"/>
  <c r="T107" i="6" s="1"/>
  <c r="S107" i="6" a="1"/>
  <c r="S107" i="6" s="1"/>
  <c r="R107" i="6"/>
  <c r="Q107" i="6"/>
  <c r="P107" i="6"/>
  <c r="O107" i="6"/>
  <c r="N107" i="6"/>
  <c r="M107" i="6"/>
  <c r="T106" i="6" a="1"/>
  <c r="T106" i="6" s="1"/>
  <c r="S106" i="6" a="1"/>
  <c r="S106" i="6" s="1"/>
  <c r="R106" i="6"/>
  <c r="Q106" i="6"/>
  <c r="P106" i="6"/>
  <c r="O106" i="6"/>
  <c r="N106" i="6"/>
  <c r="M106" i="6"/>
  <c r="T105" i="6" a="1"/>
  <c r="T105" i="6" s="1"/>
  <c r="S105" i="6" a="1"/>
  <c r="S105" i="6" s="1"/>
  <c r="R105" i="6"/>
  <c r="Q105" i="6"/>
  <c r="P105" i="6"/>
  <c r="O105" i="6"/>
  <c r="N105" i="6"/>
  <c r="M105" i="6"/>
  <c r="T104" i="6" a="1"/>
  <c r="T104" i="6" s="1"/>
  <c r="S104" i="6" a="1"/>
  <c r="S104" i="6" s="1"/>
  <c r="R104" i="6"/>
  <c r="Q104" i="6"/>
  <c r="P104" i="6"/>
  <c r="O104" i="6"/>
  <c r="N104" i="6"/>
  <c r="M104" i="6"/>
  <c r="T103" i="6" a="1"/>
  <c r="T103" i="6" s="1"/>
  <c r="S103" i="6" a="1"/>
  <c r="S103" i="6" s="1"/>
  <c r="R103" i="6"/>
  <c r="Q103" i="6"/>
  <c r="P103" i="6"/>
  <c r="O103" i="6"/>
  <c r="N103" i="6"/>
  <c r="M103" i="6"/>
  <c r="T102" i="6" a="1"/>
  <c r="T102" i="6" s="1"/>
  <c r="S102" i="6" a="1"/>
  <c r="S102" i="6" s="1"/>
  <c r="R102" i="6"/>
  <c r="Q102" i="6"/>
  <c r="P102" i="6"/>
  <c r="O102" i="6"/>
  <c r="N102" i="6"/>
  <c r="M102" i="6"/>
  <c r="T101" i="6" a="1"/>
  <c r="T101" i="6" s="1"/>
  <c r="S101" i="6" a="1"/>
  <c r="S101" i="6" s="1"/>
  <c r="R101" i="6"/>
  <c r="Q101" i="6"/>
  <c r="P101" i="6"/>
  <c r="O101" i="6"/>
  <c r="N101" i="6"/>
  <c r="M101" i="6"/>
  <c r="T100" i="6" a="1"/>
  <c r="T100" i="6" s="1"/>
  <c r="S100" i="6" a="1"/>
  <c r="S100" i="6" s="1"/>
  <c r="R100" i="6"/>
  <c r="Q100" i="6"/>
  <c r="P100" i="6"/>
  <c r="O100" i="6"/>
  <c r="N100" i="6"/>
  <c r="M100" i="6"/>
  <c r="T99" i="6" a="1"/>
  <c r="T99" i="6" s="1"/>
  <c r="S99" i="6" a="1"/>
  <c r="S99" i="6" s="1"/>
  <c r="R99" i="6"/>
  <c r="Q99" i="6"/>
  <c r="P99" i="6"/>
  <c r="O99" i="6"/>
  <c r="N99" i="6"/>
  <c r="M99" i="6"/>
  <c r="T98" i="6" a="1"/>
  <c r="T98" i="6" s="1"/>
  <c r="S98" i="6" a="1"/>
  <c r="S98" i="6" s="1"/>
  <c r="R98" i="6"/>
  <c r="Q98" i="6"/>
  <c r="P98" i="6"/>
  <c r="O98" i="6"/>
  <c r="N98" i="6"/>
  <c r="M98" i="6"/>
  <c r="T97" i="6" a="1"/>
  <c r="T97" i="6" s="1"/>
  <c r="S97" i="6" a="1"/>
  <c r="S97" i="6" s="1"/>
  <c r="R97" i="6"/>
  <c r="Q97" i="6"/>
  <c r="P97" i="6"/>
  <c r="O97" i="6"/>
  <c r="N97" i="6"/>
  <c r="M97" i="6"/>
  <c r="T96" i="6" a="1"/>
  <c r="T96" i="6" s="1"/>
  <c r="S96" i="6" a="1"/>
  <c r="S96" i="6" s="1"/>
  <c r="R96" i="6"/>
  <c r="Q96" i="6"/>
  <c r="P96" i="6"/>
  <c r="O96" i="6"/>
  <c r="N96" i="6"/>
  <c r="M96" i="6"/>
  <c r="T95" i="6" a="1"/>
  <c r="T95" i="6" s="1"/>
  <c r="S95" i="6" a="1"/>
  <c r="S95" i="6" s="1"/>
  <c r="R95" i="6"/>
  <c r="Q95" i="6"/>
  <c r="P95" i="6"/>
  <c r="O95" i="6"/>
  <c r="N95" i="6"/>
  <c r="M95" i="6"/>
  <c r="T94" i="6" a="1"/>
  <c r="T94" i="6" s="1"/>
  <c r="S94" i="6" a="1"/>
  <c r="S94" i="6" s="1"/>
  <c r="R94" i="6"/>
  <c r="Q94" i="6"/>
  <c r="P94" i="6"/>
  <c r="O94" i="6"/>
  <c r="N94" i="6"/>
  <c r="M94" i="6"/>
  <c r="T93" i="6" a="1"/>
  <c r="T93" i="6" s="1"/>
  <c r="S93" i="6" a="1"/>
  <c r="S93" i="6" s="1"/>
  <c r="R93" i="6"/>
  <c r="Q93" i="6"/>
  <c r="P93" i="6"/>
  <c r="O93" i="6"/>
  <c r="N93" i="6"/>
  <c r="M93" i="6"/>
  <c r="T92" i="6" a="1"/>
  <c r="T92" i="6" s="1"/>
  <c r="S92" i="6" a="1"/>
  <c r="S92" i="6" s="1"/>
  <c r="R92" i="6"/>
  <c r="Q92" i="6"/>
  <c r="P92" i="6"/>
  <c r="O92" i="6"/>
  <c r="N92" i="6"/>
  <c r="M92" i="6"/>
  <c r="T91" i="6" a="1"/>
  <c r="T91" i="6" s="1"/>
  <c r="S91" i="6" a="1"/>
  <c r="S91" i="6" s="1"/>
  <c r="R91" i="6"/>
  <c r="Q91" i="6"/>
  <c r="P91" i="6"/>
  <c r="O91" i="6"/>
  <c r="N91" i="6"/>
  <c r="M91" i="6"/>
  <c r="T90" i="6" a="1"/>
  <c r="T90" i="6" s="1"/>
  <c r="S90" i="6" a="1"/>
  <c r="S90" i="6" s="1"/>
  <c r="R90" i="6"/>
  <c r="Q90" i="6"/>
  <c r="P90" i="6"/>
  <c r="O90" i="6"/>
  <c r="N90" i="6"/>
  <c r="M90" i="6"/>
  <c r="T89" i="6" a="1"/>
  <c r="T89" i="6" s="1"/>
  <c r="S89" i="6" a="1"/>
  <c r="S89" i="6" s="1"/>
  <c r="R89" i="6"/>
  <c r="Q89" i="6"/>
  <c r="P89" i="6"/>
  <c r="O89" i="6"/>
  <c r="N89" i="6"/>
  <c r="M89" i="6"/>
  <c r="T88" i="6" a="1"/>
  <c r="T88" i="6" s="1"/>
  <c r="S88" i="6" a="1"/>
  <c r="S88" i="6" s="1"/>
  <c r="R88" i="6"/>
  <c r="Q88" i="6"/>
  <c r="P88" i="6"/>
  <c r="O88" i="6"/>
  <c r="N88" i="6"/>
  <c r="M88" i="6"/>
  <c r="T87" i="6" a="1"/>
  <c r="T87" i="6" s="1"/>
  <c r="S87" i="6" a="1"/>
  <c r="S87" i="6" s="1"/>
  <c r="R87" i="6"/>
  <c r="Q87" i="6"/>
  <c r="P87" i="6"/>
  <c r="O87" i="6"/>
  <c r="N87" i="6"/>
  <c r="M87" i="6"/>
  <c r="T86" i="6" a="1"/>
  <c r="T86" i="6" s="1"/>
  <c r="S86" i="6" a="1"/>
  <c r="S86" i="6" s="1"/>
  <c r="R86" i="6"/>
  <c r="Q86" i="6"/>
  <c r="P86" i="6"/>
  <c r="O86" i="6"/>
  <c r="N86" i="6"/>
  <c r="M86" i="6"/>
  <c r="T85" i="6" a="1"/>
  <c r="T85" i="6" s="1"/>
  <c r="S85" i="6" a="1"/>
  <c r="S85" i="6" s="1"/>
  <c r="R85" i="6"/>
  <c r="Q85" i="6"/>
  <c r="P85" i="6"/>
  <c r="O85" i="6"/>
  <c r="N85" i="6"/>
  <c r="M85" i="6"/>
  <c r="T84" i="6" a="1"/>
  <c r="T84" i="6" s="1"/>
  <c r="S84" i="6" a="1"/>
  <c r="S84" i="6" s="1"/>
  <c r="R84" i="6"/>
  <c r="Q84" i="6"/>
  <c r="P84" i="6"/>
  <c r="O84" i="6"/>
  <c r="N84" i="6"/>
  <c r="M84" i="6"/>
  <c r="T83" i="6" a="1"/>
  <c r="T83" i="6" s="1"/>
  <c r="S83" i="6" a="1"/>
  <c r="S83" i="6" s="1"/>
  <c r="R83" i="6"/>
  <c r="Q83" i="6"/>
  <c r="P83" i="6"/>
  <c r="O83" i="6"/>
  <c r="N83" i="6"/>
  <c r="M83" i="6"/>
  <c r="T82" i="6" a="1"/>
  <c r="T82" i="6" s="1"/>
  <c r="S82" i="6" a="1"/>
  <c r="S82" i="6" s="1"/>
  <c r="R82" i="6"/>
  <c r="Q82" i="6"/>
  <c r="P82" i="6"/>
  <c r="O82" i="6"/>
  <c r="N82" i="6"/>
  <c r="M82" i="6"/>
  <c r="T81" i="6" a="1"/>
  <c r="T81" i="6" s="1"/>
  <c r="S81" i="6" a="1"/>
  <c r="S81" i="6" s="1"/>
  <c r="R81" i="6"/>
  <c r="Q81" i="6"/>
  <c r="P81" i="6"/>
  <c r="O81" i="6"/>
  <c r="N81" i="6"/>
  <c r="M81" i="6"/>
  <c r="T80" i="6" a="1"/>
  <c r="T80" i="6" s="1"/>
  <c r="S80" i="6" a="1"/>
  <c r="S80" i="6" s="1"/>
  <c r="R80" i="6"/>
  <c r="Q80" i="6"/>
  <c r="P80" i="6"/>
  <c r="O80" i="6"/>
  <c r="N80" i="6"/>
  <c r="M80" i="6"/>
  <c r="T79" i="6" a="1"/>
  <c r="T79" i="6" s="1"/>
  <c r="S79" i="6" a="1"/>
  <c r="S79" i="6" s="1"/>
  <c r="R79" i="6"/>
  <c r="Q79" i="6"/>
  <c r="P79" i="6"/>
  <c r="O79" i="6"/>
  <c r="N79" i="6"/>
  <c r="M79" i="6"/>
  <c r="T78" i="6" a="1"/>
  <c r="T78" i="6" s="1"/>
  <c r="S78" i="6" a="1"/>
  <c r="S78" i="6" s="1"/>
  <c r="R78" i="6"/>
  <c r="Q78" i="6"/>
  <c r="P78" i="6"/>
  <c r="O78" i="6"/>
  <c r="N78" i="6"/>
  <c r="M78" i="6"/>
  <c r="T77" i="6" a="1"/>
  <c r="T77" i="6" s="1"/>
  <c r="S77" i="6" a="1"/>
  <c r="S77" i="6" s="1"/>
  <c r="R77" i="6"/>
  <c r="Q77" i="6"/>
  <c r="P77" i="6"/>
  <c r="O77" i="6"/>
  <c r="N77" i="6"/>
  <c r="M77" i="6"/>
  <c r="T76" i="6" a="1"/>
  <c r="T76" i="6" s="1"/>
  <c r="S76" i="6" a="1"/>
  <c r="S76" i="6" s="1"/>
  <c r="R76" i="6"/>
  <c r="Q76" i="6"/>
  <c r="P76" i="6"/>
  <c r="O76" i="6"/>
  <c r="N76" i="6"/>
  <c r="M76" i="6"/>
  <c r="T75" i="6" a="1"/>
  <c r="T75" i="6" s="1"/>
  <c r="S75" i="6" a="1"/>
  <c r="S75" i="6" s="1"/>
  <c r="R75" i="6"/>
  <c r="Q75" i="6"/>
  <c r="P75" i="6"/>
  <c r="O75" i="6"/>
  <c r="N75" i="6"/>
  <c r="M75" i="6"/>
  <c r="T74" i="6" a="1"/>
  <c r="T74" i="6" s="1"/>
  <c r="S74" i="6" a="1"/>
  <c r="S74" i="6" s="1"/>
  <c r="R74" i="6"/>
  <c r="Q74" i="6"/>
  <c r="P74" i="6"/>
  <c r="O74" i="6"/>
  <c r="N74" i="6"/>
  <c r="M74" i="6"/>
  <c r="T73" i="6" a="1"/>
  <c r="T73" i="6" s="1"/>
  <c r="S73" i="6" a="1"/>
  <c r="S73" i="6" s="1"/>
  <c r="R73" i="6"/>
  <c r="Q73" i="6"/>
  <c r="P73" i="6"/>
  <c r="O73" i="6"/>
  <c r="N73" i="6"/>
  <c r="M73" i="6"/>
  <c r="T72" i="6" a="1"/>
  <c r="T72" i="6" s="1"/>
  <c r="S72" i="6" a="1"/>
  <c r="S72" i="6" s="1"/>
  <c r="R72" i="6"/>
  <c r="Q72" i="6"/>
  <c r="P72" i="6"/>
  <c r="O72" i="6"/>
  <c r="N72" i="6"/>
  <c r="M72" i="6"/>
  <c r="T71" i="6" a="1"/>
  <c r="T71" i="6" s="1"/>
  <c r="S71" i="6" a="1"/>
  <c r="S71" i="6" s="1"/>
  <c r="R71" i="6"/>
  <c r="Q71" i="6"/>
  <c r="P71" i="6"/>
  <c r="O71" i="6"/>
  <c r="N71" i="6"/>
  <c r="M71" i="6"/>
  <c r="T70" i="6" a="1"/>
  <c r="T70" i="6" s="1"/>
  <c r="S70" i="6" a="1"/>
  <c r="S70" i="6" s="1"/>
  <c r="R70" i="6"/>
  <c r="Q70" i="6"/>
  <c r="P70" i="6"/>
  <c r="O70" i="6"/>
  <c r="N70" i="6"/>
  <c r="M70" i="6"/>
  <c r="T69" i="6" a="1"/>
  <c r="T69" i="6" s="1"/>
  <c r="S69" i="6" a="1"/>
  <c r="S69" i="6" s="1"/>
  <c r="R69" i="6"/>
  <c r="Q69" i="6"/>
  <c r="P69" i="6"/>
  <c r="O69" i="6"/>
  <c r="N69" i="6"/>
  <c r="M69" i="6"/>
  <c r="T68" i="6" a="1"/>
  <c r="T68" i="6" s="1"/>
  <c r="S68" i="6" a="1"/>
  <c r="S68" i="6" s="1"/>
  <c r="R68" i="6"/>
  <c r="Q68" i="6"/>
  <c r="P68" i="6"/>
  <c r="O68" i="6"/>
  <c r="N68" i="6"/>
  <c r="M68" i="6"/>
  <c r="T67" i="6" a="1"/>
  <c r="T67" i="6" s="1"/>
  <c r="S67" i="6" a="1"/>
  <c r="S67" i="6" s="1"/>
  <c r="R67" i="6"/>
  <c r="Q67" i="6"/>
  <c r="P67" i="6"/>
  <c r="O67" i="6"/>
  <c r="N67" i="6"/>
  <c r="M67" i="6"/>
  <c r="T66" i="6" a="1"/>
  <c r="T66" i="6" s="1"/>
  <c r="S66" i="6" a="1"/>
  <c r="S66" i="6" s="1"/>
  <c r="R66" i="6"/>
  <c r="Q66" i="6"/>
  <c r="P66" i="6"/>
  <c r="O66" i="6"/>
  <c r="N66" i="6"/>
  <c r="M66" i="6"/>
  <c r="T65" i="6" a="1"/>
  <c r="T65" i="6" s="1"/>
  <c r="S65" i="6" a="1"/>
  <c r="S65" i="6" s="1"/>
  <c r="R65" i="6"/>
  <c r="Q65" i="6"/>
  <c r="P65" i="6"/>
  <c r="O65" i="6"/>
  <c r="N65" i="6"/>
  <c r="M65" i="6"/>
  <c r="T64" i="6" a="1"/>
  <c r="T64" i="6" s="1"/>
  <c r="S64" i="6" a="1"/>
  <c r="S64" i="6" s="1"/>
  <c r="R64" i="6"/>
  <c r="Q64" i="6"/>
  <c r="P64" i="6"/>
  <c r="O64" i="6"/>
  <c r="N64" i="6"/>
  <c r="M64" i="6"/>
  <c r="T63" i="6" a="1"/>
  <c r="T63" i="6" s="1"/>
  <c r="S63" i="6" a="1"/>
  <c r="S63" i="6" s="1"/>
  <c r="R63" i="6"/>
  <c r="Q63" i="6"/>
  <c r="P63" i="6"/>
  <c r="O63" i="6"/>
  <c r="N63" i="6"/>
  <c r="M63" i="6"/>
  <c r="T62" i="6" a="1"/>
  <c r="T62" i="6" s="1"/>
  <c r="S62" i="6" a="1"/>
  <c r="S62" i="6" s="1"/>
  <c r="R62" i="6"/>
  <c r="Q62" i="6"/>
  <c r="P62" i="6"/>
  <c r="O62" i="6"/>
  <c r="N62" i="6"/>
  <c r="M62" i="6"/>
  <c r="T61" i="6" a="1"/>
  <c r="T61" i="6" s="1"/>
  <c r="S61" i="6" a="1"/>
  <c r="S61" i="6" s="1"/>
  <c r="R61" i="6"/>
  <c r="Q61" i="6"/>
  <c r="P61" i="6"/>
  <c r="O61" i="6"/>
  <c r="N61" i="6"/>
  <c r="M61" i="6"/>
  <c r="T60" i="6" a="1"/>
  <c r="T60" i="6" s="1"/>
  <c r="S60" i="6" a="1"/>
  <c r="S60" i="6" s="1"/>
  <c r="R60" i="6"/>
  <c r="Q60" i="6"/>
  <c r="P60" i="6"/>
  <c r="O60" i="6"/>
  <c r="N60" i="6"/>
  <c r="M60" i="6"/>
  <c r="T59" i="6" a="1"/>
  <c r="T59" i="6" s="1"/>
  <c r="S59" i="6" a="1"/>
  <c r="S59" i="6" s="1"/>
  <c r="R59" i="6"/>
  <c r="Q59" i="6"/>
  <c r="P59" i="6"/>
  <c r="O59" i="6"/>
  <c r="N59" i="6"/>
  <c r="M59" i="6"/>
  <c r="T58" i="6" a="1"/>
  <c r="T58" i="6" s="1"/>
  <c r="S58" i="6" a="1"/>
  <c r="S58" i="6" s="1"/>
  <c r="R58" i="6"/>
  <c r="Q58" i="6"/>
  <c r="P58" i="6"/>
  <c r="O58" i="6"/>
  <c r="N58" i="6"/>
  <c r="M58" i="6"/>
  <c r="T57" i="6" a="1"/>
  <c r="T57" i="6" s="1"/>
  <c r="S57" i="6" a="1"/>
  <c r="S57" i="6" s="1"/>
  <c r="R57" i="6"/>
  <c r="Q57" i="6"/>
  <c r="P57" i="6"/>
  <c r="O57" i="6"/>
  <c r="N57" i="6"/>
  <c r="M57" i="6"/>
  <c r="T56" i="6" a="1"/>
  <c r="T56" i="6" s="1"/>
  <c r="S56" i="6" a="1"/>
  <c r="S56" i="6" s="1"/>
  <c r="R56" i="6"/>
  <c r="Q56" i="6"/>
  <c r="P56" i="6"/>
  <c r="O56" i="6"/>
  <c r="N56" i="6"/>
  <c r="M56" i="6"/>
  <c r="T55" i="6" a="1"/>
  <c r="T55" i="6" s="1"/>
  <c r="S55" i="6" a="1"/>
  <c r="S55" i="6" s="1"/>
  <c r="R55" i="6"/>
  <c r="Q55" i="6"/>
  <c r="P55" i="6"/>
  <c r="O55" i="6"/>
  <c r="N55" i="6"/>
  <c r="M55" i="6"/>
  <c r="T54" i="6" a="1"/>
  <c r="T54" i="6" s="1"/>
  <c r="S54" i="6" a="1"/>
  <c r="S54" i="6" s="1"/>
  <c r="R54" i="6"/>
  <c r="Q54" i="6"/>
  <c r="P54" i="6"/>
  <c r="O54" i="6"/>
  <c r="N54" i="6"/>
  <c r="M54" i="6"/>
  <c r="T53" i="6" a="1"/>
  <c r="T53" i="6" s="1"/>
  <c r="S53" i="6" a="1"/>
  <c r="S53" i="6" s="1"/>
  <c r="R53" i="6"/>
  <c r="Q53" i="6"/>
  <c r="P53" i="6"/>
  <c r="O53" i="6"/>
  <c r="N53" i="6"/>
  <c r="M53" i="6"/>
  <c r="T52" i="6" a="1"/>
  <c r="T52" i="6" s="1"/>
  <c r="S52" i="6" a="1"/>
  <c r="S52" i="6" s="1"/>
  <c r="R52" i="6"/>
  <c r="Q52" i="6"/>
  <c r="P52" i="6"/>
  <c r="O52" i="6"/>
  <c r="N52" i="6"/>
  <c r="M52" i="6"/>
  <c r="T51" i="6" a="1"/>
  <c r="T51" i="6" s="1"/>
  <c r="S51" i="6" a="1"/>
  <c r="S51" i="6" s="1"/>
  <c r="R51" i="6"/>
  <c r="Q51" i="6"/>
  <c r="P51" i="6"/>
  <c r="O51" i="6"/>
  <c r="N51" i="6"/>
  <c r="M51" i="6"/>
  <c r="T50" i="6" a="1"/>
  <c r="T50" i="6" s="1"/>
  <c r="S50" i="6" a="1"/>
  <c r="S50" i="6" s="1"/>
  <c r="R50" i="6"/>
  <c r="Q50" i="6"/>
  <c r="P50" i="6"/>
  <c r="O50" i="6"/>
  <c r="N50" i="6"/>
  <c r="M50" i="6"/>
  <c r="T49" i="6" a="1"/>
  <c r="T49" i="6" s="1"/>
  <c r="S49" i="6" a="1"/>
  <c r="S49" i="6" s="1"/>
  <c r="R49" i="6"/>
  <c r="Q49" i="6"/>
  <c r="P49" i="6"/>
  <c r="O49" i="6"/>
  <c r="N49" i="6"/>
  <c r="M49" i="6"/>
  <c r="T48" i="6" a="1"/>
  <c r="T48" i="6" s="1"/>
  <c r="S48" i="6" a="1"/>
  <c r="S48" i="6" s="1"/>
  <c r="R48" i="6"/>
  <c r="Q48" i="6"/>
  <c r="P48" i="6"/>
  <c r="O48" i="6"/>
  <c r="N48" i="6"/>
  <c r="M48" i="6"/>
  <c r="T47" i="6" a="1"/>
  <c r="T47" i="6" s="1"/>
  <c r="S47" i="6" a="1"/>
  <c r="S47" i="6" s="1"/>
  <c r="R47" i="6"/>
  <c r="Q47" i="6"/>
  <c r="P47" i="6"/>
  <c r="O47" i="6"/>
  <c r="N47" i="6"/>
  <c r="M47" i="6"/>
  <c r="T46" i="6" a="1"/>
  <c r="T46" i="6" s="1"/>
  <c r="S46" i="6" a="1"/>
  <c r="S46" i="6" s="1"/>
  <c r="R46" i="6"/>
  <c r="Q46" i="6"/>
  <c r="P46" i="6"/>
  <c r="O46" i="6"/>
  <c r="N46" i="6"/>
  <c r="M46" i="6"/>
  <c r="T45" i="6" a="1"/>
  <c r="T45" i="6" s="1"/>
  <c r="S45" i="6" a="1"/>
  <c r="S45" i="6" s="1"/>
  <c r="R45" i="6"/>
  <c r="Q45" i="6"/>
  <c r="P45" i="6"/>
  <c r="O45" i="6"/>
  <c r="N45" i="6"/>
  <c r="M45" i="6"/>
  <c r="T44" i="6" a="1"/>
  <c r="T44" i="6" s="1"/>
  <c r="S44" i="6" a="1"/>
  <c r="S44" i="6" s="1"/>
  <c r="R44" i="6"/>
  <c r="Q44" i="6"/>
  <c r="P44" i="6"/>
  <c r="O44" i="6"/>
  <c r="N44" i="6"/>
  <c r="M44" i="6"/>
  <c r="T43" i="6" a="1"/>
  <c r="T43" i="6" s="1"/>
  <c r="S43" i="6" a="1"/>
  <c r="S43" i="6" s="1"/>
  <c r="R43" i="6"/>
  <c r="Q43" i="6"/>
  <c r="P43" i="6"/>
  <c r="O43" i="6"/>
  <c r="N43" i="6"/>
  <c r="M43" i="6"/>
  <c r="T42" i="6" a="1"/>
  <c r="T42" i="6" s="1"/>
  <c r="S42" i="6" a="1"/>
  <c r="S42" i="6" s="1"/>
  <c r="R42" i="6"/>
  <c r="Q42" i="6"/>
  <c r="P42" i="6"/>
  <c r="O42" i="6"/>
  <c r="N42" i="6"/>
  <c r="M42" i="6"/>
  <c r="T41" i="6" a="1"/>
  <c r="T41" i="6" s="1"/>
  <c r="S41" i="6" a="1"/>
  <c r="S41" i="6" s="1"/>
  <c r="R41" i="6"/>
  <c r="Q41" i="6"/>
  <c r="P41" i="6"/>
  <c r="O41" i="6"/>
  <c r="N41" i="6"/>
  <c r="M41" i="6"/>
  <c r="T40" i="6" a="1"/>
  <c r="T40" i="6" s="1"/>
  <c r="S40" i="6" a="1"/>
  <c r="S40" i="6" s="1"/>
  <c r="R40" i="6"/>
  <c r="Q40" i="6"/>
  <c r="P40" i="6"/>
  <c r="O40" i="6"/>
  <c r="N40" i="6"/>
  <c r="M40" i="6"/>
  <c r="T39" i="6" a="1"/>
  <c r="T39" i="6" s="1"/>
  <c r="S39" i="6" a="1"/>
  <c r="S39" i="6" s="1"/>
  <c r="R39" i="6"/>
  <c r="Q39" i="6"/>
  <c r="P39" i="6"/>
  <c r="O39" i="6"/>
  <c r="N39" i="6"/>
  <c r="M39" i="6"/>
  <c r="T38" i="6" a="1"/>
  <c r="T38" i="6" s="1"/>
  <c r="S38" i="6" a="1"/>
  <c r="S38" i="6" s="1"/>
  <c r="R38" i="6"/>
  <c r="Q38" i="6"/>
  <c r="P38" i="6"/>
  <c r="O38" i="6"/>
  <c r="N38" i="6"/>
  <c r="M38" i="6"/>
  <c r="T37" i="6" a="1"/>
  <c r="T37" i="6" s="1"/>
  <c r="S37" i="6" a="1"/>
  <c r="S37" i="6" s="1"/>
  <c r="R37" i="6"/>
  <c r="Q37" i="6"/>
  <c r="P37" i="6"/>
  <c r="O37" i="6"/>
  <c r="N37" i="6"/>
  <c r="M37" i="6"/>
  <c r="T36" i="6" a="1"/>
  <c r="T36" i="6" s="1"/>
  <c r="S36" i="6" a="1"/>
  <c r="S36" i="6" s="1"/>
  <c r="R36" i="6"/>
  <c r="Q36" i="6"/>
  <c r="P36" i="6"/>
  <c r="O36" i="6"/>
  <c r="N36" i="6"/>
  <c r="M36" i="6"/>
  <c r="T35" i="6" a="1"/>
  <c r="T35" i="6" s="1"/>
  <c r="S35" i="6" a="1"/>
  <c r="S35" i="6" s="1"/>
  <c r="R35" i="6"/>
  <c r="Q35" i="6"/>
  <c r="P35" i="6"/>
  <c r="O35" i="6"/>
  <c r="N35" i="6"/>
  <c r="M35" i="6"/>
  <c r="T34" i="6" a="1"/>
  <c r="T34" i="6" s="1"/>
  <c r="S34" i="6" a="1"/>
  <c r="S34" i="6" s="1"/>
  <c r="R34" i="6"/>
  <c r="Q34" i="6"/>
  <c r="P34" i="6"/>
  <c r="O34" i="6"/>
  <c r="N34" i="6"/>
  <c r="M34" i="6"/>
  <c r="T33" i="6" a="1"/>
  <c r="T33" i="6" s="1"/>
  <c r="S33" i="6" a="1"/>
  <c r="S33" i="6" s="1"/>
  <c r="R33" i="6"/>
  <c r="Q33" i="6"/>
  <c r="P33" i="6"/>
  <c r="O33" i="6"/>
  <c r="N33" i="6"/>
  <c r="M33" i="6"/>
  <c r="T32" i="6" a="1"/>
  <c r="T32" i="6" s="1"/>
  <c r="S32" i="6" a="1"/>
  <c r="S32" i="6" s="1"/>
  <c r="R32" i="6"/>
  <c r="Q32" i="6"/>
  <c r="P32" i="6"/>
  <c r="O32" i="6"/>
  <c r="N32" i="6"/>
  <c r="M32" i="6"/>
  <c r="T31" i="6" a="1"/>
  <c r="T31" i="6" s="1"/>
  <c r="S31" i="6" a="1"/>
  <c r="S31" i="6" s="1"/>
  <c r="R31" i="6"/>
  <c r="Q31" i="6"/>
  <c r="P31" i="6"/>
  <c r="O31" i="6"/>
  <c r="N31" i="6"/>
  <c r="M31" i="6"/>
  <c r="T30" i="6" a="1"/>
  <c r="T30" i="6" s="1"/>
  <c r="S30" i="6" a="1"/>
  <c r="S30" i="6" s="1"/>
  <c r="R30" i="6"/>
  <c r="Q30" i="6"/>
  <c r="P30" i="6"/>
  <c r="O30" i="6"/>
  <c r="N30" i="6"/>
  <c r="M30" i="6"/>
  <c r="T29" i="6" a="1"/>
  <c r="T29" i="6" s="1"/>
  <c r="S29" i="6" a="1"/>
  <c r="S29" i="6" s="1"/>
  <c r="R29" i="6"/>
  <c r="Q29" i="6"/>
  <c r="P29" i="6"/>
  <c r="O29" i="6"/>
  <c r="N29" i="6"/>
  <c r="M29" i="6"/>
  <c r="T28" i="6" a="1"/>
  <c r="T28" i="6" s="1"/>
  <c r="S28" i="6" a="1"/>
  <c r="S28" i="6" s="1"/>
  <c r="R28" i="6"/>
  <c r="Q28" i="6"/>
  <c r="P28" i="6"/>
  <c r="O28" i="6"/>
  <c r="N28" i="6"/>
  <c r="M28" i="6"/>
  <c r="T27" i="6" a="1"/>
  <c r="T27" i="6" s="1"/>
  <c r="S27" i="6" a="1"/>
  <c r="S27" i="6" s="1"/>
  <c r="R27" i="6"/>
  <c r="Q27" i="6"/>
  <c r="P27" i="6"/>
  <c r="O27" i="6"/>
  <c r="N27" i="6"/>
  <c r="M27" i="6"/>
  <c r="T26" i="6" a="1"/>
  <c r="T26" i="6" s="1"/>
  <c r="S26" i="6" a="1"/>
  <c r="S26" i="6" s="1"/>
  <c r="R26" i="6"/>
  <c r="Q26" i="6"/>
  <c r="P26" i="6"/>
  <c r="O26" i="6"/>
  <c r="N26" i="6"/>
  <c r="M26" i="6"/>
  <c r="T25" i="6" a="1"/>
  <c r="T25" i="6" s="1"/>
  <c r="S25" i="6" a="1"/>
  <c r="S25" i="6" s="1"/>
  <c r="R25" i="6"/>
  <c r="Q25" i="6"/>
  <c r="P25" i="6"/>
  <c r="O25" i="6"/>
  <c r="N25" i="6"/>
  <c r="M25" i="6"/>
  <c r="T24" i="6" a="1"/>
  <c r="T24" i="6" s="1"/>
  <c r="S24" i="6" a="1"/>
  <c r="S24" i="6" s="1"/>
  <c r="R24" i="6"/>
  <c r="Q24" i="6"/>
  <c r="P24" i="6"/>
  <c r="O24" i="6"/>
  <c r="N24" i="6"/>
  <c r="M24" i="6"/>
  <c r="T23" i="6" a="1"/>
  <c r="T23" i="6" s="1"/>
  <c r="S23" i="6" a="1"/>
  <c r="S23" i="6" s="1"/>
  <c r="R23" i="6"/>
  <c r="Q23" i="6"/>
  <c r="P23" i="6"/>
  <c r="O23" i="6"/>
  <c r="N23" i="6"/>
  <c r="M23" i="6"/>
  <c r="T22" i="6" a="1"/>
  <c r="T22" i="6" s="1"/>
  <c r="S22" i="6" a="1"/>
  <c r="S22" i="6" s="1"/>
  <c r="R22" i="6"/>
  <c r="Q22" i="6"/>
  <c r="P22" i="6"/>
  <c r="O22" i="6"/>
  <c r="N22" i="6"/>
  <c r="M22" i="6"/>
  <c r="T21" i="6" a="1"/>
  <c r="T21" i="6" s="1"/>
  <c r="S21" i="6" a="1"/>
  <c r="S21" i="6" s="1"/>
  <c r="R21" i="6"/>
  <c r="Q21" i="6"/>
  <c r="P21" i="6"/>
  <c r="O21" i="6"/>
  <c r="N21" i="6"/>
  <c r="M21" i="6"/>
  <c r="T20" i="6" a="1"/>
  <c r="T20" i="6" s="1"/>
  <c r="S20" i="6" a="1"/>
  <c r="S20" i="6" s="1"/>
  <c r="R20" i="6"/>
  <c r="Q20" i="6"/>
  <c r="P20" i="6"/>
  <c r="O20" i="6"/>
  <c r="N20" i="6"/>
  <c r="M20" i="6"/>
  <c r="T19" i="6" a="1"/>
  <c r="T19" i="6" s="1"/>
  <c r="S19" i="6" a="1"/>
  <c r="S19" i="6" s="1"/>
  <c r="R19" i="6"/>
  <c r="Q19" i="6"/>
  <c r="P19" i="6"/>
  <c r="O19" i="6"/>
  <c r="N19" i="6"/>
  <c r="M19" i="6"/>
  <c r="T18" i="6" a="1"/>
  <c r="T18" i="6" s="1"/>
  <c r="S18" i="6" a="1"/>
  <c r="S18" i="6" s="1"/>
  <c r="R18" i="6"/>
  <c r="Q18" i="6"/>
  <c r="P18" i="6"/>
  <c r="O18" i="6"/>
  <c r="N18" i="6"/>
  <c r="M18" i="6"/>
  <c r="T17" i="6" a="1"/>
  <c r="T17" i="6" s="1"/>
  <c r="S17" i="6" a="1"/>
  <c r="S17" i="6" s="1"/>
  <c r="R17" i="6"/>
  <c r="Q17" i="6"/>
  <c r="P17" i="6"/>
  <c r="O17" i="6"/>
  <c r="N17" i="6"/>
  <c r="M17" i="6"/>
  <c r="T16" i="6" a="1"/>
  <c r="T16" i="6" s="1"/>
  <c r="S16" i="6" a="1"/>
  <c r="S16" i="6" s="1"/>
  <c r="R16" i="6"/>
  <c r="Q16" i="6"/>
  <c r="P16" i="6"/>
  <c r="O16" i="6"/>
  <c r="N16" i="6"/>
  <c r="M16" i="6"/>
  <c r="T15" i="6" a="1"/>
  <c r="T15" i="6" s="1"/>
  <c r="S15" i="6" a="1"/>
  <c r="S15" i="6" s="1"/>
  <c r="R15" i="6"/>
  <c r="Q15" i="6"/>
  <c r="P15" i="6"/>
  <c r="O15" i="6"/>
  <c r="N15" i="6"/>
  <c r="M15" i="6"/>
  <c r="T14" i="6" a="1"/>
  <c r="T14" i="6" s="1"/>
  <c r="S14" i="6" a="1"/>
  <c r="S14" i="6" s="1"/>
  <c r="R14" i="6"/>
  <c r="Q14" i="6"/>
  <c r="P14" i="6"/>
  <c r="O14" i="6"/>
  <c r="N14" i="6"/>
  <c r="M14" i="6"/>
  <c r="T13" i="6" a="1"/>
  <c r="T13" i="6" s="1"/>
  <c r="S13" i="6" a="1"/>
  <c r="S13" i="6" s="1"/>
  <c r="R13" i="6"/>
  <c r="Q13" i="6"/>
  <c r="P13" i="6"/>
  <c r="O13" i="6"/>
  <c r="N13" i="6"/>
  <c r="M13" i="6"/>
  <c r="T12" i="6" a="1"/>
  <c r="T12" i="6" s="1"/>
  <c r="S12" i="6" a="1"/>
  <c r="S12" i="6" s="1"/>
  <c r="R12" i="6"/>
  <c r="Q12" i="6"/>
  <c r="P12" i="6"/>
  <c r="O12" i="6"/>
  <c r="N12" i="6"/>
  <c r="M12" i="6"/>
  <c r="T11" i="6" a="1"/>
  <c r="T11" i="6" s="1"/>
  <c r="S11" i="6" a="1"/>
  <c r="S11" i="6" s="1"/>
  <c r="R11" i="6"/>
  <c r="Q11" i="6"/>
  <c r="P11" i="6"/>
  <c r="O11" i="6"/>
  <c r="N11" i="6"/>
  <c r="M11" i="6"/>
  <c r="T10" i="6" a="1"/>
  <c r="T10" i="6" s="1"/>
  <c r="S10" i="6" a="1"/>
  <c r="S10" i="6" s="1"/>
  <c r="R10" i="6"/>
  <c r="Q10" i="6"/>
  <c r="P10" i="6"/>
  <c r="O10" i="6"/>
  <c r="N10" i="6"/>
  <c r="M10" i="6"/>
  <c r="T9" i="6" a="1"/>
  <c r="T9" i="6" s="1"/>
  <c r="S9" i="6" a="1"/>
  <c r="S9" i="6" s="1"/>
  <c r="R9" i="6"/>
  <c r="Q9" i="6"/>
  <c r="P9" i="6"/>
  <c r="O9" i="6"/>
  <c r="N9" i="6"/>
  <c r="M9" i="6"/>
  <c r="T8" i="6" a="1"/>
  <c r="T8" i="6" s="1"/>
  <c r="S8" i="6" a="1"/>
  <c r="S8" i="6" s="1"/>
  <c r="R8" i="6"/>
  <c r="Q8" i="6"/>
  <c r="P8" i="6"/>
  <c r="O8" i="6"/>
  <c r="N8" i="6"/>
  <c r="M8" i="6"/>
  <c r="T7" i="6" a="1"/>
  <c r="T7" i="6" s="1"/>
  <c r="S7" i="6" a="1"/>
  <c r="S7" i="6" s="1"/>
  <c r="R7" i="6"/>
  <c r="Q7" i="6"/>
  <c r="P7" i="6"/>
  <c r="O7" i="6"/>
  <c r="N7" i="6"/>
  <c r="M7" i="6"/>
  <c r="T6" i="6" a="1"/>
  <c r="T6" i="6" s="1"/>
  <c r="S6" i="6" a="1"/>
  <c r="S6" i="6" s="1"/>
  <c r="R6" i="6"/>
  <c r="Q6" i="6"/>
  <c r="P6" i="6"/>
  <c r="O6" i="6"/>
  <c r="N6" i="6"/>
  <c r="M6" i="6"/>
  <c r="T5" i="6" a="1"/>
  <c r="T5" i="6" s="1"/>
  <c r="S5" i="6" a="1"/>
  <c r="S5" i="6" s="1"/>
  <c r="R5" i="6"/>
  <c r="Q5" i="6"/>
  <c r="P5" i="6"/>
  <c r="O5" i="6"/>
  <c r="N5" i="6"/>
  <c r="M5" i="6"/>
  <c r="T4" i="6" a="1"/>
  <c r="T4" i="6" s="1"/>
  <c r="S4" i="6" a="1"/>
  <c r="S4" i="6" s="1"/>
  <c r="R4" i="6"/>
  <c r="Q4" i="6"/>
  <c r="P4" i="6"/>
  <c r="O4" i="6"/>
  <c r="N4" i="6"/>
  <c r="M4" i="6"/>
  <c r="T3" i="6" a="1"/>
  <c r="T3" i="6" s="1"/>
  <c r="S3" i="6" a="1"/>
  <c r="S3" i="6" s="1"/>
  <c r="R3" i="6"/>
  <c r="Q3" i="6"/>
  <c r="P3" i="6"/>
  <c r="O3" i="6"/>
  <c r="N3" i="6"/>
  <c r="M3" i="6"/>
  <c r="T2" i="6" a="1"/>
  <c r="T2" i="6" s="1"/>
  <c r="S2" i="6" a="1"/>
  <c r="S2" i="6" s="1"/>
  <c r="R2" i="6"/>
  <c r="Q2" i="6"/>
  <c r="P2" i="6"/>
  <c r="O2" i="6"/>
  <c r="N2" i="6"/>
  <c r="M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<sst xmlns="http://schemas.openxmlformats.org/spreadsheetml/2006/main" count="108418" uniqueCount="8432">
  <si>
    <t>As of Date</t>
  </si>
  <si>
    <t>Fund</t>
  </si>
  <si>
    <t>Trustee Fund Number</t>
  </si>
  <si>
    <t>Trustee Fund Name</t>
  </si>
  <si>
    <t>Donor Code</t>
  </si>
  <si>
    <t xml:space="preserve">Donor Name </t>
  </si>
  <si>
    <t>Donor Agency</t>
  </si>
  <si>
    <t>Fiscal Year of Agreement</t>
  </si>
  <si>
    <t>Contributions Paid In (USD)</t>
  </si>
  <si>
    <t>Contributions Outstanding (USD)</t>
  </si>
  <si>
    <t>Total Contribution (USD)</t>
  </si>
  <si>
    <t>Status</t>
  </si>
  <si>
    <t>MISC</t>
  </si>
  <si>
    <t>TFM21080</t>
  </si>
  <si>
    <t>1ST ENERGY SECTOR REHAB. PROJ.</t>
  </si>
  <si>
    <t>CA</t>
  </si>
  <si>
    <t>Canada</t>
  </si>
  <si>
    <t>Canadian International Development  Agency (CIDA)</t>
  </si>
  <si>
    <t>LCLS</t>
  </si>
  <si>
    <t>TFM24655</t>
  </si>
  <si>
    <t>1ST STRUCTURAL ADJUSTMENT CREDIT (SAC 1)</t>
  </si>
  <si>
    <t>SE</t>
  </si>
  <si>
    <t>Sweden</t>
  </si>
  <si>
    <t>Swedish International Development Cooperation Agency (SIDA)</t>
  </si>
  <si>
    <t>TFM22045</t>
  </si>
  <si>
    <t>2ND FAMILY HEALTH PROJECT IN ZIMBABWE</t>
  </si>
  <si>
    <t>TFM21030</t>
  </si>
  <si>
    <t>2ND POP. &amp; FAMILY HEALTH PROJECT-CIDA</t>
  </si>
  <si>
    <t>REIMB</t>
  </si>
  <si>
    <t>TF028193</t>
  </si>
  <si>
    <t>3RD INTERIM EVAL. OF AGA KHAN RURAL SUPPORT PROGRAM</t>
  </si>
  <si>
    <t>X1</t>
  </si>
  <si>
    <t>Private Non Profit Entities</t>
  </si>
  <si>
    <t>DS</t>
  </si>
  <si>
    <t>TFM22276</t>
  </si>
  <si>
    <t>5TH DIMENSION 1995</t>
  </si>
  <si>
    <t>TFM26615</t>
  </si>
  <si>
    <t>5TH DIMENSION DEBT SERVICE (1993)</t>
  </si>
  <si>
    <t>TFM21104</t>
  </si>
  <si>
    <t>5TH DIMENSION IBRD DEBT SERVICE</t>
  </si>
  <si>
    <t>TFM26315</t>
  </si>
  <si>
    <t>5TH DIMENSION OPERATION FOR ETHIOPIA</t>
  </si>
  <si>
    <t>NO</t>
  </si>
  <si>
    <t>Norway</t>
  </si>
  <si>
    <t>Norway - Ministry of Foreign Affairs</t>
  </si>
  <si>
    <t>TFM27933</t>
  </si>
  <si>
    <t>5TH DIMENSION SPA</t>
  </si>
  <si>
    <t>TFM21695</t>
  </si>
  <si>
    <t>A STUDY OF INDONESIANS AND THAI CITIES</t>
  </si>
  <si>
    <t>US</t>
  </si>
  <si>
    <t>United States</t>
  </si>
  <si>
    <t>United States Agency for International Development (USAID)</t>
  </si>
  <si>
    <t>TFM20798</t>
  </si>
  <si>
    <t>ACTIVITIES IN THE PHARMACEUTICAL SECTOR</t>
  </si>
  <si>
    <t>TFM20180</t>
  </si>
  <si>
    <t>ADMIN. OF AUSTRALIAN GRANT TO SOM</t>
  </si>
  <si>
    <t>AU</t>
  </si>
  <si>
    <t>Australia</t>
  </si>
  <si>
    <t>Australian Agency for International Development (AusAID)</t>
  </si>
  <si>
    <t>BHTF</t>
  </si>
  <si>
    <t>TFM20212</t>
  </si>
  <si>
    <t>ADVISORY SERVICES AND TECH. ASSIST.</t>
  </si>
  <si>
    <t>X4</t>
  </si>
  <si>
    <t>Other Entities</t>
  </si>
  <si>
    <t>TFM20422</t>
  </si>
  <si>
    <t>AFR REGIONAL STUDIES PROGRAM (SPA/DYNAMICS OF POVERTY)</t>
  </si>
  <si>
    <t>TF028054</t>
  </si>
  <si>
    <t>AFR. AGRI. RES. (SPAAR)</t>
  </si>
  <si>
    <t>TFM27391</t>
  </si>
  <si>
    <t>AFR. POPULATION ADVISORY COMMITTEE (APAC)</t>
  </si>
  <si>
    <t>DK</t>
  </si>
  <si>
    <t>Denmark</t>
  </si>
  <si>
    <t>Danish Ministry of Foreign Affairs (DANIDA)</t>
  </si>
  <si>
    <t>SSATP</t>
  </si>
  <si>
    <t>TFM20684</t>
  </si>
  <si>
    <t>AFRICA - RURAL TRAVEL AND TRANSPORT PROGRAM (RTTP)</t>
  </si>
  <si>
    <t>Norwegian Agency for Development Cooperation (NORAD)</t>
  </si>
  <si>
    <t>ACBF</t>
  </si>
  <si>
    <t>TFM23971</t>
  </si>
  <si>
    <t>AFRICA CAPACITY BUILDING INITIATIVE - PHASE I -- ADM. COSTS</t>
  </si>
  <si>
    <t>TFM23970</t>
  </si>
  <si>
    <t>AFRICA CAPACITY BUILDING INITIATIVE - PHASE I -- PROJ. COSTS</t>
  </si>
  <si>
    <t>WBI</t>
  </si>
  <si>
    <t>TFM20950</t>
  </si>
  <si>
    <t>AFRICA CONGO BASIN PROGRAMME</t>
  </si>
  <si>
    <t>E1</t>
  </si>
  <si>
    <t>European Commission/European Union</t>
  </si>
  <si>
    <t>EU-Commission of the European Communities</t>
  </si>
  <si>
    <t>TFM23707</t>
  </si>
  <si>
    <t>AFRICA POVERTY MONITORING &amp; ANALYSIS PRG</t>
  </si>
  <si>
    <t>IFC</t>
  </si>
  <si>
    <t>TF023632</t>
  </si>
  <si>
    <t>AFRICA PROJECT DEVELOPMENT FACILITY 2000 (APDF-2000)</t>
  </si>
  <si>
    <t>X3</t>
  </si>
  <si>
    <t>International and Intergovernmental Organizations</t>
  </si>
  <si>
    <t>TFM22165</t>
  </si>
  <si>
    <t>AFRICA TELECOMMUNICATIONS POLICY STUDY</t>
  </si>
  <si>
    <t>TFM22167</t>
  </si>
  <si>
    <t>TFM22348</t>
  </si>
  <si>
    <t>AFRICA VIRTUAL UNIVERSITY (EEC FUNDING)</t>
  </si>
  <si>
    <t>TFM20912</t>
  </si>
  <si>
    <t>AFRICA WATER RESOURCES MANAGEMENT INITIATIVE</t>
  </si>
  <si>
    <t>GB</t>
  </si>
  <si>
    <t>United Kingdom</t>
  </si>
  <si>
    <t>United Kingdom - Department for International Development (DFID)</t>
  </si>
  <si>
    <t>TF020421</t>
  </si>
  <si>
    <t>AFRICA WATER UTILITIES PARTNERSHIP - PROJECT 5</t>
  </si>
  <si>
    <t>TFM21538</t>
  </si>
  <si>
    <t>AFRICAN AGRICULTURAL RESEARCH ACTIVITIES</t>
  </si>
  <si>
    <t>TFM21537</t>
  </si>
  <si>
    <t>AFRICAN AGRICULTURAL RESEARCH ACTIVITIES (SPAAR)</t>
  </si>
  <si>
    <t>TFM23563</t>
  </si>
  <si>
    <t>African Capacity Building Foundation (ACBF)-Partnership for Capacity Building in Africa (PACT) Trust Fund</t>
  </si>
  <si>
    <t>I1</t>
  </si>
  <si>
    <t>International Bank for Reconstruction &amp; Development</t>
  </si>
  <si>
    <t>IBRD 1818 H Street, NW</t>
  </si>
  <si>
    <t>ACTN</t>
  </si>
  <si>
    <t>TFM28017</t>
  </si>
  <si>
    <t>AFRICAN EDUCATION</t>
  </si>
  <si>
    <t>NL</t>
  </si>
  <si>
    <t>Netherlands</t>
  </si>
  <si>
    <t>Netherlands - Minister for European Affairs &amp; International Cooperation</t>
  </si>
  <si>
    <t>TFM28101</t>
  </si>
  <si>
    <t>AFRICAN EDUCATION - SCHOOL EXAMINATION STUDIES</t>
  </si>
  <si>
    <t>TFM20650</t>
  </si>
  <si>
    <t>AFRICAN EDUCATION MINISTERS MEETING</t>
  </si>
  <si>
    <t>TFM21779</t>
  </si>
  <si>
    <t>African Project Development Facility</t>
  </si>
  <si>
    <t>A1</t>
  </si>
  <si>
    <t>African Development Bank Group</t>
  </si>
  <si>
    <t>AFRICAN DEVELOPMENT FUND</t>
  </si>
  <si>
    <t>TFM23670</t>
  </si>
  <si>
    <t>AFRICAN PROJECT DEVELOPMENT FACILITY-PHASE II</t>
  </si>
  <si>
    <t>TFM20030</t>
  </si>
  <si>
    <t>AFRICAN ROAD MAINTENANCE SEMINAR</t>
  </si>
  <si>
    <t>TFM21816</t>
  </si>
  <si>
    <t>AFRICA'S MANAGEMENT IN THE 90'S</t>
  </si>
  <si>
    <t>TFM21815</t>
  </si>
  <si>
    <t>TFM22667</t>
  </si>
  <si>
    <t>AGENCY FOR HOUSING MORTGAGE LENDING</t>
  </si>
  <si>
    <t>TFM28045</t>
  </si>
  <si>
    <t>AGENDA FOR ACTION TO IMPROVE - POP. PROG</t>
  </si>
  <si>
    <t>TFM28157</t>
  </si>
  <si>
    <t>AGENDA FOR ACTION TO IMPROVE POP. PGMS</t>
  </si>
  <si>
    <t>TFM28156</t>
  </si>
  <si>
    <t>TFM28150</t>
  </si>
  <si>
    <t>TFM28149</t>
  </si>
  <si>
    <t>TFM27390</t>
  </si>
  <si>
    <t>AGENDA FOR ACTION TO IMPROVE THE IMPLE.</t>
  </si>
  <si>
    <t>TFM28165</t>
  </si>
  <si>
    <t>AGRIC.DIVERSIFICATION &amp; INTENSIF. STUDY</t>
  </si>
  <si>
    <t>TFM21710</t>
  </si>
  <si>
    <t>AGRICULRURAL TRAINING PROGRAM / CESAG</t>
  </si>
  <si>
    <t>TFM23360</t>
  </si>
  <si>
    <t>AGRICULTURAL ADJUSTMENT CREDIT</t>
  </si>
  <si>
    <t>TFM23350</t>
  </si>
  <si>
    <t>TFM24780</t>
  </si>
  <si>
    <t>AGRICULTURAL DEVELOPMENT PROG IN BOLIVIA</t>
  </si>
  <si>
    <t>TFM21956</t>
  </si>
  <si>
    <t>AGRICULTURAL EXPORT DEVELOPMENT PROGRAM</t>
  </si>
  <si>
    <t>TFM21955</t>
  </si>
  <si>
    <t>TFM21185</t>
  </si>
  <si>
    <t>AGRICULTURAL INTENSIFICATION STUDY</t>
  </si>
  <si>
    <t>TFM21200</t>
  </si>
  <si>
    <t>AGRICULTURAL REHABILITATION</t>
  </si>
  <si>
    <t>TFM22005</t>
  </si>
  <si>
    <t>AGRICULTURAL RESEARCH 2 PREPARA. STUDY</t>
  </si>
  <si>
    <t>TFM21390</t>
  </si>
  <si>
    <t>AGRICULTURAL SECTOR</t>
  </si>
  <si>
    <t>TFM23280</t>
  </si>
  <si>
    <t>AGRICULTURAL SECTOR ADJUSTMENT CREDIT</t>
  </si>
  <si>
    <t>TFM21855</t>
  </si>
  <si>
    <t>TFM23525</t>
  </si>
  <si>
    <t>TFM20033</t>
  </si>
  <si>
    <t>AGRICULTURAL SECTOR ADJUSTMENT LOAN</t>
  </si>
  <si>
    <t>TFM27490</t>
  </si>
  <si>
    <t>TFM22735</t>
  </si>
  <si>
    <t>AGRICULTURAL SECTOR DEVELOPMENT STRATEGY</t>
  </si>
  <si>
    <t>TFM21360</t>
  </si>
  <si>
    <t>AGRICULTURAL SECTOR LOAN</t>
  </si>
  <si>
    <t>TFM21619</t>
  </si>
  <si>
    <t>AGRICULTURAL SERVICES RESTRUCTURING PROJECT</t>
  </si>
  <si>
    <t>TFM21705</t>
  </si>
  <si>
    <t>AGRICULTURAL TRAINING PROGRAM / IPD-AOS</t>
  </si>
  <si>
    <t>TFM20809</t>
  </si>
  <si>
    <t>AGRICULTURE PRIVAT. &amp; ENTERPRISE ADJUSTMENT</t>
  </si>
  <si>
    <t>TFM20820</t>
  </si>
  <si>
    <t>AGRICULTURE RESEARCH &amp; EXTENSION</t>
  </si>
  <si>
    <t>TFM25075</t>
  </si>
  <si>
    <t>AGRICULTURE SECTOR ADJUSTMENT</t>
  </si>
  <si>
    <t>TFM20804</t>
  </si>
  <si>
    <t>AGROPROCESSING DEVELOPMENT PROJECT</t>
  </si>
  <si>
    <t>TF021110</t>
  </si>
  <si>
    <t>AID TO KENYA &amp; TANZANIA (MADIA)</t>
  </si>
  <si>
    <t>TFM21020</t>
  </si>
  <si>
    <t>AIDAB-EDI COFINANCING</t>
  </si>
  <si>
    <t>TFM26390</t>
  </si>
  <si>
    <t>AIDAB-YANGTZE ECONOMIC ZONE TRNSPT STUDY</t>
  </si>
  <si>
    <t>TFM20893</t>
  </si>
  <si>
    <t>ALBANIA FORESTRY PROJECT</t>
  </si>
  <si>
    <t>CH</t>
  </si>
  <si>
    <t>Switzerland</t>
  </si>
  <si>
    <t>Swiss Agency for Development and Cooperation (SDC)</t>
  </si>
  <si>
    <t>TFM20909</t>
  </si>
  <si>
    <t>IT</t>
  </si>
  <si>
    <t>Italy</t>
  </si>
  <si>
    <t>Italy - Ministry of Foreign Affairs</t>
  </si>
  <si>
    <t>TFM23508</t>
  </si>
  <si>
    <t>ALBANIA MICROCREDIT PROJECT</t>
  </si>
  <si>
    <t>TFM21558</t>
  </si>
  <si>
    <t>ALBANIA RURAL DEVELOPMENT PROJECT</t>
  </si>
  <si>
    <t>TFM23249</t>
  </si>
  <si>
    <t>ALBANIA STRUCTURAL ADJUSTMENT CREDIT - SWISS GRANT</t>
  </si>
  <si>
    <t>Swiss State Secretariat for Economic Affairs (SECO)</t>
  </si>
  <si>
    <t>TFM26675</t>
  </si>
  <si>
    <t>ALLEVIATION OF POVERTY &amp; SOCIAL COST ADJUSTMENT</t>
  </si>
  <si>
    <t>TFM25652</t>
  </si>
  <si>
    <t>ALLEVIATION OF POVERTY/SOCIAL COSTS ADJ.</t>
  </si>
  <si>
    <t>TFM25645</t>
  </si>
  <si>
    <t>TFM25642</t>
  </si>
  <si>
    <t>TFM25643</t>
  </si>
  <si>
    <t>TFM26855</t>
  </si>
  <si>
    <t>APDF 3 - JAPANESE TRUST FUND</t>
  </si>
  <si>
    <t>JP</t>
  </si>
  <si>
    <t>Japan</t>
  </si>
  <si>
    <t>Japan - Ministry of Finance</t>
  </si>
  <si>
    <t>TFM25653</t>
  </si>
  <si>
    <t>TFM25644</t>
  </si>
  <si>
    <t>TFM25640</t>
  </si>
  <si>
    <t>TFM25651</t>
  </si>
  <si>
    <t>TFM25647</t>
  </si>
  <si>
    <t>TFM22865</t>
  </si>
  <si>
    <t>ALTERNATIVE ENERGY POLICY &amp; PROJECT DEV.</t>
  </si>
  <si>
    <t>TFM20100</t>
  </si>
  <si>
    <t>AMSCO - BELGIAN TRUST FUND</t>
  </si>
  <si>
    <t>BE</t>
  </si>
  <si>
    <t>Belgium</t>
  </si>
  <si>
    <t>Belgium Directorate General for Development Cooperation (DGDC)</t>
  </si>
  <si>
    <t>TFM20032</t>
  </si>
  <si>
    <t>AMSCO - NETHERLANDS TRUST FUND</t>
  </si>
  <si>
    <t>TFM20560</t>
  </si>
  <si>
    <t>ANAL. OF A SAFE MOTHERHOOD IN</t>
  </si>
  <si>
    <t>TFM21543</t>
  </si>
  <si>
    <t>ANDHRA PRADESH STATE HIGHWAYS</t>
  </si>
  <si>
    <t>TFM26647</t>
  </si>
  <si>
    <t>ANGOLA - SOCIAL ACTION PROJECT</t>
  </si>
  <si>
    <t>TFM20283</t>
  </si>
  <si>
    <t>ANGOLA LOBITO BENGUELA ENV. REHAB. PROJ.</t>
  </si>
  <si>
    <t>TFM20691</t>
  </si>
  <si>
    <t>ANIMAL FEED PROJECT (RECIPIENT EXECUTION)</t>
  </si>
  <si>
    <t>TFM20973</t>
  </si>
  <si>
    <t>APAC FUNDING</t>
  </si>
  <si>
    <t>TFM26666</t>
  </si>
  <si>
    <t>APDF - DANISH FUND FOR SOUTH AFRICA</t>
  </si>
  <si>
    <t>TFM26667</t>
  </si>
  <si>
    <t>APDF - DANISH INVESTMENT OFFICERS FUND</t>
  </si>
  <si>
    <t>TFM26665</t>
  </si>
  <si>
    <t>APDF 2 - DANISH CONSULTANTS FUND</t>
  </si>
  <si>
    <t>TFM22815</t>
  </si>
  <si>
    <t>APDF 2 - FMO TA (1ST) FUND</t>
  </si>
  <si>
    <t>X2</t>
  </si>
  <si>
    <t>Private For Profit Entities</t>
  </si>
  <si>
    <t>TFM23672</t>
  </si>
  <si>
    <t>APDF 2 - GERMANY</t>
  </si>
  <si>
    <t>DE</t>
  </si>
  <si>
    <t>Germany</t>
  </si>
  <si>
    <t>Germany-Deutsche Gesellschaft Fur Internationale Zusammenarbeit (GIZ)</t>
  </si>
  <si>
    <t>TFM23671</t>
  </si>
  <si>
    <t>APDF 2 - PORTUGAL</t>
  </si>
  <si>
    <t>PT</t>
  </si>
  <si>
    <t>Portugal</t>
  </si>
  <si>
    <t>Portugal - Ministry of Finance</t>
  </si>
  <si>
    <t>TFM23676</t>
  </si>
  <si>
    <t>APDF 2 - USAID GHANA</t>
  </si>
  <si>
    <t>TFM23675</t>
  </si>
  <si>
    <t>APDF 2 - USAID UGANDA</t>
  </si>
  <si>
    <t>TFM23677</t>
  </si>
  <si>
    <t>APDF 2 - USAID UGANDA II</t>
  </si>
  <si>
    <t>TFM22816</t>
  </si>
  <si>
    <t>APDF 2 -FMO TA (2ND) FUND</t>
  </si>
  <si>
    <t>TFM23750</t>
  </si>
  <si>
    <t>APDF 2 NORWAY TF FOR AFRICAN WOMEN ENTREPRENEURS</t>
  </si>
  <si>
    <t>TFM26850</t>
  </si>
  <si>
    <t>APDF 3 - BELGIAN</t>
  </si>
  <si>
    <t>TFM26858</t>
  </si>
  <si>
    <t>APDF 3 - DANISH GRANT</t>
  </si>
  <si>
    <t>TFM26853</t>
  </si>
  <si>
    <t>APDF 3 - FINNISH TRUST FUND</t>
  </si>
  <si>
    <t>FI</t>
  </si>
  <si>
    <t>Finland</t>
  </si>
  <si>
    <t>Finland - Ministry for Foreign Affairs</t>
  </si>
  <si>
    <t>TFM26851</t>
  </si>
  <si>
    <t>APDF 3 - FRENCH TRUST FUND</t>
  </si>
  <si>
    <t>FR</t>
  </si>
  <si>
    <t>France</t>
  </si>
  <si>
    <t>France - Ministry of Foreign Affairs (including Ministry of Cooperation)</t>
  </si>
  <si>
    <t>TFM26852</t>
  </si>
  <si>
    <t>APDF 3 - NETHERLANDS TRUST FUND</t>
  </si>
  <si>
    <t>TFM26857</t>
  </si>
  <si>
    <t>APDF 3 - SWEDEN</t>
  </si>
  <si>
    <t>TFM20877</t>
  </si>
  <si>
    <t>APEAC PROJECT</t>
  </si>
  <si>
    <t>TFM21622</t>
  </si>
  <si>
    <t>ARAB FUND/EDI PARTHERSHIP PROGRAM</t>
  </si>
  <si>
    <t>TFM21541</t>
  </si>
  <si>
    <t>ARAL SEA BASIN PROGRAM         (BANK-EXECUTED REGIONAL TF)</t>
  </si>
  <si>
    <t>TFM21162</t>
  </si>
  <si>
    <t>ARAL SEA BASIN PROGRAM GRANT TO THE INT'L FUND FOR THE ARAL SEA</t>
  </si>
  <si>
    <t>TFM21222</t>
  </si>
  <si>
    <t>ARMENIA: INTEGRATED WATER RESOURCES MANAGEMENT PLAN</t>
  </si>
  <si>
    <t>TFM21127</t>
  </si>
  <si>
    <t>ARMENIA-STRUCTURAL ADJUSTMENT CREDIT II</t>
  </si>
  <si>
    <t>TFM21082</t>
  </si>
  <si>
    <t>ARSENIC MITIGATION WATER SUPPLY PROJECT</t>
  </si>
  <si>
    <t>ASEM</t>
  </si>
  <si>
    <t>TF020147</t>
  </si>
  <si>
    <t>ASEM ASIAN FINANCIAL CRISIS</t>
  </si>
  <si>
    <t>TFM24670</t>
  </si>
  <si>
    <t>ASIA TECHNICAL ASSISTANCE PROG. / FINIDA</t>
  </si>
  <si>
    <t>TFM26485</t>
  </si>
  <si>
    <t>AUDIT OF VIET NAM BANK FOR AGRICULTURE</t>
  </si>
  <si>
    <t>TF020379</t>
  </si>
  <si>
    <t>AUSAID/IFC to Finance Technical Assistance Activities for Private Sector Development in China</t>
  </si>
  <si>
    <t>CTF</t>
  </si>
  <si>
    <t>TFM20760</t>
  </si>
  <si>
    <t>AUSTRALIAN CONSULTANTS TRUST FUND - 0</t>
  </si>
  <si>
    <t>TF020761</t>
  </si>
  <si>
    <t>AUSTRALIAN CONSULTANTS TRUST FUND (USD)</t>
  </si>
  <si>
    <t>TFM20070</t>
  </si>
  <si>
    <t>AUSTRALIAN SOUTH PACIFIC FACILITY</t>
  </si>
  <si>
    <t>TF020071</t>
  </si>
  <si>
    <t>AUSTRALIAN SOUTH PACIFIC FACILITY (USD)</t>
  </si>
  <si>
    <t>TFM20483</t>
  </si>
  <si>
    <t>AUSTRIA/EDI PARTNERSHIP PROGRAM</t>
  </si>
  <si>
    <t>AT</t>
  </si>
  <si>
    <t>Austria</t>
  </si>
  <si>
    <t>Austria - Federal Ministry for Foreign Affairs (plus MDC)</t>
  </si>
  <si>
    <t>TF020538</t>
  </si>
  <si>
    <t>Austria/IFC Technical Assistance Trust Fund</t>
  </si>
  <si>
    <t>Austria - Federal Ministry of Finance</t>
  </si>
  <si>
    <t>TF020430</t>
  </si>
  <si>
    <t>AUSTRIAN CONSULTANT TRUST FUND</t>
  </si>
  <si>
    <t>TF020855</t>
  </si>
  <si>
    <t>AUSTRIAN CONSULTANT TRUST FUND FOR E &amp; C EUROPE</t>
  </si>
  <si>
    <t>TF022199</t>
  </si>
  <si>
    <t>AUSTRIAN GLOBAL ENVIRONMENT COOPERATION TF</t>
  </si>
  <si>
    <t>SDA</t>
  </si>
  <si>
    <t>TFM23260</t>
  </si>
  <si>
    <t>AUSTRIAN SDA</t>
  </si>
  <si>
    <t>TF024090</t>
  </si>
  <si>
    <t>B&amp;H FY 1998 ITALY CONTRIBUTION-  NON-DISBURSING PARENT</t>
  </si>
  <si>
    <t>TF028103</t>
  </si>
  <si>
    <t>BACKWARD LINKAGES IN THAI INDUSTRIAL SEC</t>
  </si>
  <si>
    <t>TFM22291</t>
  </si>
  <si>
    <t>BALOCHISTAN COM. IRRIGATION &amp; AGRI. PROJECT</t>
  </si>
  <si>
    <t>TFM22292</t>
  </si>
  <si>
    <t>TFM24235</t>
  </si>
  <si>
    <t>BALTIC TRUST FUND FOR SOCIAL SECTORS</t>
  </si>
  <si>
    <t>TF024256</t>
  </si>
  <si>
    <t>BALTIC-RIGA REGIONAL MISSION</t>
  </si>
  <si>
    <t>TFM20248</t>
  </si>
  <si>
    <t>BANGLADESH FIFTH DIMENSION UNDER SPA</t>
  </si>
  <si>
    <t>TFM22699</t>
  </si>
  <si>
    <t>Bangladesh Health and Population Reform Program (BHPRP)</t>
  </si>
  <si>
    <t>TFM20249</t>
  </si>
  <si>
    <t>BANGLADESH IBRD DEBT SERVICE (5TH DIMENSION)</t>
  </si>
  <si>
    <t>TFM20974</t>
  </si>
  <si>
    <t>BNPP</t>
  </si>
  <si>
    <t>TF020187</t>
  </si>
  <si>
    <t>Bank/Netherlands Partnership Program</t>
  </si>
  <si>
    <t>TFM20254</t>
  </si>
  <si>
    <t>BASIC EDUCATION PROJECT FOR THE REPUBLIC OF YEMEN</t>
  </si>
  <si>
    <t>TFM21431</t>
  </si>
  <si>
    <t>BASIC EDUCATION SECTOR CREDIT</t>
  </si>
  <si>
    <t>WBGTF</t>
  </si>
  <si>
    <t>TFM22965</t>
  </si>
  <si>
    <t>BEIT JALA OLD CORE (BETHLEHEM 2000) AUSTRIAN COFINANCING</t>
  </si>
  <si>
    <t>TF023289</t>
  </si>
  <si>
    <t>BELGIAN (BADC) GRANT TO SAPRI - PARENT TF</t>
  </si>
  <si>
    <t>TF020090</t>
  </si>
  <si>
    <t>BELGIAN CONSULTANTS TRUST FUND</t>
  </si>
  <si>
    <t>TFM21650</t>
  </si>
  <si>
    <t>BELGIAN GRANT - FOURTH RAILWAY PROJ -ZAM</t>
  </si>
  <si>
    <t>TF020186</t>
  </si>
  <si>
    <t>BELGIUM CONSULTANT TRUST FUND</t>
  </si>
  <si>
    <t>TF020549</t>
  </si>
  <si>
    <t>BELGIUM/EDI COLLABORATIVE PROGRAM</t>
  </si>
  <si>
    <t>TFM21610</t>
  </si>
  <si>
    <t>BELGIUM/EDI PARTNERSHIP PROGRAM</t>
  </si>
  <si>
    <t>TFM26340</t>
  </si>
  <si>
    <t>BELGIUM-URBAN PUBLIC TRANSPORT. STUDY</t>
  </si>
  <si>
    <t>TFM22273</t>
  </si>
  <si>
    <t>BETHLEHEM 2000</t>
  </si>
  <si>
    <t>TFM23725</t>
  </si>
  <si>
    <t>BETTER HEALTH IN AFRICA</t>
  </si>
  <si>
    <t>TFM23726</t>
  </si>
  <si>
    <t>BETTER HEALTH IN AFRICA - EXPERT PANEL</t>
  </si>
  <si>
    <t>TFM20313</t>
  </si>
  <si>
    <t>TFM20537</t>
  </si>
  <si>
    <t>BHZ - PUBLIC FINANCE STRUCTURAL ADJUSTMENT CREDIT PROJECT-PFSAC</t>
  </si>
  <si>
    <t>GEFCO</t>
  </si>
  <si>
    <t>TFM20957</t>
  </si>
  <si>
    <t>BIODIVERSITY CONSERVATION &amp; MANAGEMENT PROJECT</t>
  </si>
  <si>
    <t>TFM23715</t>
  </si>
  <si>
    <t>BIODIVERSITY CONSERVATION PROJECT (BCP)</t>
  </si>
  <si>
    <t>TFM28118</t>
  </si>
  <si>
    <t>BIOLOGICAL DIVERSITY WORKSHOP</t>
  </si>
  <si>
    <t>TFM24255</t>
  </si>
  <si>
    <t>BITS BALTIC-RIGA REGIONAL MISSION</t>
  </si>
  <si>
    <t>TF024460</t>
  </si>
  <si>
    <t>BITS/IFC-TRUST FUND - SWEDEN</t>
  </si>
  <si>
    <t>TFM23635</t>
  </si>
  <si>
    <t>BITS/PHILIPPINES ENERGY FACILITY</t>
  </si>
  <si>
    <t>TFM21708</t>
  </si>
  <si>
    <t>BOLIVIA: EDUCATION REFORM PROJECT</t>
  </si>
  <si>
    <t>TF023256</t>
  </si>
  <si>
    <t>BOLIVIA-PARTICIPATORY RURAL INVESTMENT PROJECT</t>
  </si>
  <si>
    <t>TFM24010</t>
  </si>
  <si>
    <t>BOSNIA - PRIORITY RECONSTRUCTION PROGRAM</t>
  </si>
  <si>
    <t>TFM20219</t>
  </si>
  <si>
    <t>BOSNIA &amp; HERZEGOVINA - EMERGENCY PILOT CREDIT PROJECT</t>
  </si>
  <si>
    <t>TFM21051</t>
  </si>
  <si>
    <t>BOSNIA &amp; HERZEGOVINA FORESTRY PROJECT - NORWEGIAN GRANT</t>
  </si>
  <si>
    <t>TFM20869</t>
  </si>
  <si>
    <t>BOSNIA &amp; HERZEGOVINA IBRD DEBT SERVICE</t>
  </si>
  <si>
    <t>TFM20872</t>
  </si>
  <si>
    <t>TFM20867</t>
  </si>
  <si>
    <t>BOSNIA &amp; HERZEGOVINA-1997 DEBT SERVICE-DUTCH GRANT #2</t>
  </si>
  <si>
    <t>TFM20868</t>
  </si>
  <si>
    <t>BOSNIA AND HERZEGOVINA - IBRD DEBT REDUCTION #2 FOR 1997</t>
  </si>
  <si>
    <t>TFM24076</t>
  </si>
  <si>
    <t>BOSNIA AND HERZEGOVINA - LOCAL INIATIVES - AUSTRIAN GRANT</t>
  </si>
  <si>
    <t>Austria - Federal Chancellery</t>
  </si>
  <si>
    <t>TFM23669</t>
  </si>
  <si>
    <t>BOSNIA AND HERZEGOVINA PROCUREMENT MONITORING &amp; AUDIT MECHANISM</t>
  </si>
  <si>
    <t>TFM22175</t>
  </si>
  <si>
    <t>BP VIET NAM OVERSEAS FELLOWSHIPS</t>
  </si>
  <si>
    <t>BRF</t>
  </si>
  <si>
    <t>TF020551</t>
  </si>
  <si>
    <t>Brazil Rain Forest Trust Fund</t>
  </si>
  <si>
    <t>TF021050</t>
  </si>
  <si>
    <t>BRAZILIAN CONSULTANTS TRUST FUND</t>
  </si>
  <si>
    <t>BR</t>
  </si>
  <si>
    <t>Brazil</t>
  </si>
  <si>
    <t>Brazil-Ministry of Foreign Affairs</t>
  </si>
  <si>
    <t>TFM21951</t>
  </si>
  <si>
    <t>BRAZILIAN RAIN FOREST (CANADIAN GRANT 2)</t>
  </si>
  <si>
    <t>TFM21950</t>
  </si>
  <si>
    <t>BRAZILIAN RAIN FOREST (CANADIAN GRANT)</t>
  </si>
  <si>
    <t>TF021945</t>
  </si>
  <si>
    <t>Brazilian Rain Forest Trust Fund</t>
  </si>
  <si>
    <t>United States - Department of State</t>
  </si>
  <si>
    <t>TFM26856</t>
  </si>
  <si>
    <t>British Contribution to Africa Project Development Facility (APDF III)</t>
  </si>
  <si>
    <t>TFM21037</t>
  </si>
  <si>
    <t>BUILDING ON A 20/20 INITIATIVE:</t>
  </si>
  <si>
    <t>TFM20368</t>
  </si>
  <si>
    <t>BURKINA FASO - DEBT SERVICE 1997 - DUTCH GRANT</t>
  </si>
  <si>
    <t>TFM22948</t>
  </si>
  <si>
    <t>BURKINA FASO DUTCH GRANT FOR DEBT SERVICE TO IDA</t>
  </si>
  <si>
    <t>TFM20267</t>
  </si>
  <si>
    <t>BURKINA FASO IBRD/IDA DEBT SERVICE</t>
  </si>
  <si>
    <t>TFM20366</t>
  </si>
  <si>
    <t>BURKINA FASO IBRD/IDA DEBT SERVICE 1996</t>
  </si>
  <si>
    <t>TFM26165</t>
  </si>
  <si>
    <t>Business Advisory Service for the Caribbean and Central America</t>
  </si>
  <si>
    <t>MX</t>
  </si>
  <si>
    <t>Mexico</t>
  </si>
  <si>
    <t>MEXICO-SECRETARIA DE HACIENDA Y CREDITO PUBLICO</t>
  </si>
  <si>
    <t>TFM28145</t>
  </si>
  <si>
    <t>CANADA - SPAAR REGIONAL WORKSHOPS</t>
  </si>
  <si>
    <t>TFM21500</t>
  </si>
  <si>
    <t>CANADA - SSATP  MARITIME TRANSPORT ROUND TABLE COTONOU II</t>
  </si>
  <si>
    <t>TF022615</t>
  </si>
  <si>
    <t>CANADA CTF FOR C. &amp; E. EUROPE - USD A/C(PHASE V)</t>
  </si>
  <si>
    <t>Canadian International Development Agency Central and Eastern Europe Branch</t>
  </si>
  <si>
    <t>TF022649</t>
  </si>
  <si>
    <t>CANADA CTF FOR C. &amp; E. EUROPE - USD A/C(PHASE VII)</t>
  </si>
  <si>
    <t>POPS</t>
  </si>
  <si>
    <t>TF023533</t>
  </si>
  <si>
    <t>Canada Persistent Organic Pollutants Fund</t>
  </si>
  <si>
    <t>CARB-H</t>
  </si>
  <si>
    <t>TF023607</t>
  </si>
  <si>
    <t>Canada Prototype Carbon Fund - Holding Trust Fund</t>
  </si>
  <si>
    <t>TFM23585</t>
  </si>
  <si>
    <t>CANADA/IFC DEA ENV.SURVEY OF PBS IN BRNO</t>
  </si>
  <si>
    <t>TFM27915</t>
  </si>
  <si>
    <t>CANADA/IFC LAND PRIVATIZATION IN RUSSIA</t>
  </si>
  <si>
    <t>TFM20326</t>
  </si>
  <si>
    <t>CANADA/IFC-PRIVAT. OF COPPER CHEMICAL KOMBINANT</t>
  </si>
  <si>
    <t>TFM23140</t>
  </si>
  <si>
    <t>CANADA-SDA IN SSA</t>
  </si>
  <si>
    <t>TF023141</t>
  </si>
  <si>
    <t>CANADA-SDA IN SSA II</t>
  </si>
  <si>
    <t>TFM24114</t>
  </si>
  <si>
    <t>CANADIAN COFINANCING FOR WBG COMMUNITY DEVELOPMENT PROJECT</t>
  </si>
  <si>
    <t>TF023450</t>
  </si>
  <si>
    <t>CANADIAN CONSULTANT TF FOR ENVIRONMENT</t>
  </si>
  <si>
    <t>TF022210</t>
  </si>
  <si>
    <t>CANADIAN CONSULTANT TRUST FUND (COUNTRY SPECIFIC)</t>
  </si>
  <si>
    <t>TF022216</t>
  </si>
  <si>
    <t>TF022220</t>
  </si>
  <si>
    <t>CANADIAN CTF - SUSTAINABLE DEVELOPMENT</t>
  </si>
  <si>
    <t>TF022620</t>
  </si>
  <si>
    <t>CANADIAN CTF FOR E. &amp; C. EUROPE &amp; THE CIS</t>
  </si>
  <si>
    <t>TF020765</t>
  </si>
  <si>
    <t>CANADIAN 'GENERAL' CONSULTANT TRUST FUND</t>
  </si>
  <si>
    <t>WSP</t>
  </si>
  <si>
    <t>TFM21787</t>
  </si>
  <si>
    <t>CAPACITY BUILDING FOR S. ASIA NAT'L &amp; MUNICIPAL DECISION MAKERS</t>
  </si>
  <si>
    <t>TFM21547</t>
  </si>
  <si>
    <t>CAPACITY BUILDING ON GENDER IN THE LAC REGION</t>
  </si>
  <si>
    <t>TFM28187</t>
  </si>
  <si>
    <t>CAPACITY BUILDING PROGRAM IN ECONOMIC POLICY</t>
  </si>
  <si>
    <t>TFM26595</t>
  </si>
  <si>
    <t>CAPACITY BUILDING: URBAN WATER AND SANITATION</t>
  </si>
  <si>
    <t>TFM27975</t>
  </si>
  <si>
    <t>CAPE VERDE TRANSPORT &amp; INFRASTRUCTURE</t>
  </si>
  <si>
    <t>TFM28112</t>
  </si>
  <si>
    <t>CARIBBEAN REGION H. R. DEVELOPMENT STUDY</t>
  </si>
  <si>
    <t>TFM23935</t>
  </si>
  <si>
    <t>CASE STUDIES ON WOMEN'S LEGAL STATUS</t>
  </si>
  <si>
    <t>TFM22896</t>
  </si>
  <si>
    <t>CASPIAN ENVIRONMENT PROGRAM</t>
  </si>
  <si>
    <t>TFM26655</t>
  </si>
  <si>
    <t>CEC DEMONSTRATION PROJECTS</t>
  </si>
  <si>
    <t>TFM26657</t>
  </si>
  <si>
    <t>CEC EXTRACTIVE RESERVE</t>
  </si>
  <si>
    <t>TFM26654</t>
  </si>
  <si>
    <t>CEC NATURAL RESOURCES POLICY PROJECT</t>
  </si>
  <si>
    <t>TFM21948</t>
  </si>
  <si>
    <t>CEC SCIENCE CENTERS &amp; DIRECTED RESEARCH</t>
  </si>
  <si>
    <t>TFM23415</t>
  </si>
  <si>
    <t>CEC-MUNICIPAL ENVIRONMENT AUDIT PROJECT</t>
  </si>
  <si>
    <t>TFM20640</t>
  </si>
  <si>
    <t>CEMENT PLANT FEASIBILITY STUDY</t>
  </si>
  <si>
    <t>TFM25105</t>
  </si>
  <si>
    <t>CFC - BANANA IMPROVEMENT PROJECT</t>
  </si>
  <si>
    <t>CGAP</t>
  </si>
  <si>
    <t>TFM20674</t>
  </si>
  <si>
    <t>CGAP - ADMINISTRATION (MULTIPLE DONOR)</t>
  </si>
  <si>
    <t>TFM20678</t>
  </si>
  <si>
    <t>CGAP - ADMINISTRATION (NETHERLANDS)</t>
  </si>
  <si>
    <t>TF020677</t>
  </si>
  <si>
    <t>CGAP - GRANTS (NETHERLANDS)</t>
  </si>
  <si>
    <t>CGIAR</t>
  </si>
  <si>
    <t>TFM21820</t>
  </si>
  <si>
    <t>CGIAR CENTERS</t>
  </si>
  <si>
    <t>TFM21760</t>
  </si>
  <si>
    <t>CGIAR STABILIZATION MECHANISM</t>
  </si>
  <si>
    <t>TFM22280</t>
  </si>
  <si>
    <t>CGIAR-ITALIAN ACCOUNT</t>
  </si>
  <si>
    <t>TFM24211</t>
  </si>
  <si>
    <t>CGIAR-SAF ILCA EXTERNAL REVIEW</t>
  </si>
  <si>
    <t>TFM24213</t>
  </si>
  <si>
    <t>CGIAR-SAF WARDA EXTERNAL REVIEW</t>
  </si>
  <si>
    <t>TFM21726</t>
  </si>
  <si>
    <t>CHAD - SECOND STRUCTURAL ADJUSTMENT CREDIT</t>
  </si>
  <si>
    <t>TFM21528</t>
  </si>
  <si>
    <t>CHILDREN INITIATIVE</t>
  </si>
  <si>
    <t>TFM22726</t>
  </si>
  <si>
    <t>CHILDRENS VACCINE PROGRAM</t>
  </si>
  <si>
    <t>TFM28095</t>
  </si>
  <si>
    <t>CHINA - EDUCATION FINANCE CONFERENCE</t>
  </si>
  <si>
    <t>CN</t>
  </si>
  <si>
    <t>China</t>
  </si>
  <si>
    <t>China - Ministry of Agriculture</t>
  </si>
  <si>
    <t>TFM23612</t>
  </si>
  <si>
    <t>CHINA HEALTH NINE PROJECT - AUSAID FUNDING</t>
  </si>
  <si>
    <t>TFM22895</t>
  </si>
  <si>
    <t>CHINA SHANGHAI ENVIRONMENT MASTER PLAN</t>
  </si>
  <si>
    <t>TFM23462</t>
  </si>
  <si>
    <t>CIDA - BUSINESS ENABLING ENVIRONMENT PREPARATORY WORK IN THE BALKANS</t>
  </si>
  <si>
    <t>TFM26330</t>
  </si>
  <si>
    <t>CIDA - MUTUALIST BANKING -SENEGAL</t>
  </si>
  <si>
    <t>TF023451</t>
  </si>
  <si>
    <t>CIDA CTF FOR GLOBAL ENVIRONMENT</t>
  </si>
  <si>
    <t>TFM23606</t>
  </si>
  <si>
    <t>CIDA GRANT FOR LEASING INDUSTRY GROWTH IN RUSSIA</t>
  </si>
  <si>
    <t>TFM23227</t>
  </si>
  <si>
    <t>CIDA STAFF SECONDMENT TO NILE BASIN INITIATIVE</t>
  </si>
  <si>
    <t>METAP</t>
  </si>
  <si>
    <t>TFM21611</t>
  </si>
  <si>
    <t>CIDA TF FOR TECH ASSIST TO METAP</t>
  </si>
  <si>
    <t>TFM21493</t>
  </si>
  <si>
    <t>CIDA WATER &amp; SANITATION PROJECT</t>
  </si>
  <si>
    <t>TF021081</t>
  </si>
  <si>
    <t>CIDA/EDI COLLABORATIVE PROGRAM - PHASE II</t>
  </si>
  <si>
    <t>TF026475</t>
  </si>
  <si>
    <t>CIDA/EDI COOPERATIVE PROGRAMME OF TECHNICAL ASSISTANCE</t>
  </si>
  <si>
    <t>TFM22372</t>
  </si>
  <si>
    <t>CIDA/IFC CORPORATE GOVERNANCE PROJECT</t>
  </si>
  <si>
    <t>TF024750</t>
  </si>
  <si>
    <t>CIDA/IFC INDUSTRIAL COOPERATION FUND</t>
  </si>
  <si>
    <t>TF024430</t>
  </si>
  <si>
    <t>CIDA/IFC-INDUSTRIAL COOPERATION FUND</t>
  </si>
  <si>
    <t>TFM20541</t>
  </si>
  <si>
    <t>CIDA-SOCIAL POLICY REFORM IN TRANSITION ECONOMIES ( SPRITE)</t>
  </si>
  <si>
    <t>TF027035</t>
  </si>
  <si>
    <t>CITF CTF</t>
  </si>
  <si>
    <t>CITIES</t>
  </si>
  <si>
    <t>TF023589</t>
  </si>
  <si>
    <t>Cities Alliance Multi Donor Trust Fund</t>
  </si>
  <si>
    <t>TFM20328</t>
  </si>
  <si>
    <t>CIVIL SERVICE REFORM IN ANGLOPHONE AFRICA</t>
  </si>
  <si>
    <t>TFM23515</t>
  </si>
  <si>
    <t>CNN CAMPAIGN -- GATES FOUNDATION CONTRIBUTION AGREEMENT</t>
  </si>
  <si>
    <t>G3</t>
  </si>
  <si>
    <t>Bill and Melinda Gates Foundation</t>
  </si>
  <si>
    <t>TFM20310</t>
  </si>
  <si>
    <t>COAL CONVERSION ACTION PLAN</t>
  </si>
  <si>
    <t>TFM21481</t>
  </si>
  <si>
    <t>COFFEE SUB-SECTORS STUDY</t>
  </si>
  <si>
    <t>TFM20901</t>
  </si>
  <si>
    <t>COFINANCING TRANSITION ASSISTANCE CREDIT</t>
  </si>
  <si>
    <t>TFM25030</t>
  </si>
  <si>
    <t>COMMODITY IMPORT</t>
  </si>
  <si>
    <t>TFM24790</t>
  </si>
  <si>
    <t>TFM20118</t>
  </si>
  <si>
    <t>COMMUNITY BASED NATURAL RESOURCE MANAGEMENT WORKSHOP</t>
  </si>
  <si>
    <t>TFM20913</t>
  </si>
  <si>
    <t>COMMUNITY DEVELOPMENT FUND PROJECT</t>
  </si>
  <si>
    <t>TFM24246</t>
  </si>
  <si>
    <t>COMMUNITY DEVELOPMENT PROJECT</t>
  </si>
  <si>
    <t>TFM21625</t>
  </si>
  <si>
    <t>COMPARATIVE STUDY ON FINAN. SYSTEMS-SSA</t>
  </si>
  <si>
    <t>France - Ministry of Economy, Finance and Industry</t>
  </si>
  <si>
    <t>TFM20471</t>
  </si>
  <si>
    <t>COMPETITIVE ADVANTAGE OF REGIONS</t>
  </si>
  <si>
    <t>TFM20337</t>
  </si>
  <si>
    <t>COMPETITIVENESS STUDY</t>
  </si>
  <si>
    <t>TF025040</t>
  </si>
  <si>
    <t>Comprehensive Japan Trust Fund</t>
  </si>
  <si>
    <t>TFM24975</t>
  </si>
  <si>
    <t>COMPUTER. &amp; MODER. OF TAX ADMINISTRATION</t>
  </si>
  <si>
    <t>TF020241</t>
  </si>
  <si>
    <t>CONAPRI-FIAS GENERIC INVEST. PROMOTION</t>
  </si>
  <si>
    <t>TF028091</t>
  </si>
  <si>
    <t>CONFERENCE ON EDUCATION FOR ALL</t>
  </si>
  <si>
    <t>TFM27785</t>
  </si>
  <si>
    <t>CONGO - EMERGENCY STABILIZATION RECOVERY PROJECT</t>
  </si>
  <si>
    <t>TF022285</t>
  </si>
  <si>
    <t>Consultant Trust Fund for Central, Eastern Europe and the Commonwealth of the Independent States (CIS)</t>
  </si>
  <si>
    <t>Italy - Ministry of Treasury</t>
  </si>
  <si>
    <t>TFM20676</t>
  </si>
  <si>
    <t>Consultative Group to Assist the Poorest (CGAP) - Administrative Trust Fund</t>
  </si>
  <si>
    <t>TFM24818</t>
  </si>
  <si>
    <t>Continued IFC Participation in the Private Enterprise Partnership for Central and Eastern Europe</t>
  </si>
  <si>
    <t>PPIAF</t>
  </si>
  <si>
    <t>TF023263</t>
  </si>
  <si>
    <t>Contribution from the Policy and Human Resources Development Fund (PHRD) to Finance Activities  Undertaken by the Public Private In</t>
  </si>
  <si>
    <t>JPO</t>
  </si>
  <si>
    <t>TF022362</t>
  </si>
  <si>
    <t>Cooperation on Seconded Officers with Denmark</t>
  </si>
  <si>
    <t>TFM26130</t>
  </si>
  <si>
    <t>COOPERATIVE DEVELOPMENT</t>
  </si>
  <si>
    <t>TF028111</t>
  </si>
  <si>
    <t>COOPERS &amp; LYBRAND/ODA-A/R</t>
  </si>
  <si>
    <t>TFM22136</t>
  </si>
  <si>
    <t>COTTON PROSPECT STUDY BUDGET-SPAAR COMPONENT</t>
  </si>
  <si>
    <t>TFM28068</t>
  </si>
  <si>
    <t>COUNTRY STRAT. FOR WOMEN IN DEV.</t>
  </si>
  <si>
    <t>TFM22695</t>
  </si>
  <si>
    <t>CRITICAL IMPORTS PROJECT</t>
  </si>
  <si>
    <t>TFM21499</t>
  </si>
  <si>
    <t>CROP PROTECTION DEMONSTRATION PROGRAM</t>
  </si>
  <si>
    <t>TF022444</t>
  </si>
  <si>
    <t>CTF/PARTNERSHIP (FRANCE)</t>
  </si>
  <si>
    <t>TFM20944</t>
  </si>
  <si>
    <t>DANANG WATER SUPPLY AND SANITATION</t>
  </si>
  <si>
    <t>TFM26260</t>
  </si>
  <si>
    <t>DANIDA - COOPERATIVE DEVELOPMENT - SSA</t>
  </si>
  <si>
    <t>TFM22550</t>
  </si>
  <si>
    <t>DANIDA GRANT TO AGRIC. REHABIL. PROJ III</t>
  </si>
  <si>
    <t>TFM27435</t>
  </si>
  <si>
    <t>DANIDA: BURDEN OF DISEASE &amp; COST-EFFECT</t>
  </si>
  <si>
    <t>TFM26605</t>
  </si>
  <si>
    <t>DANIDA: COMMUNITY-BASED FOOD SECURITY</t>
  </si>
  <si>
    <t>TFM26565</t>
  </si>
  <si>
    <t>DANIDA-ACTION PLANS FOR EDUCATIONAL STR.</t>
  </si>
  <si>
    <t>TFM24826</t>
  </si>
  <si>
    <t>DANIDA-RURAL RESTRUCTURING PROGRAM II</t>
  </si>
  <si>
    <t>TF020350</t>
  </si>
  <si>
    <t>DANISH CONSULTANTS TRUST FUND</t>
  </si>
  <si>
    <t>TF022970</t>
  </si>
  <si>
    <t>DANISH CONSULTANTS TRUST FUND (USD)</t>
  </si>
  <si>
    <t>TF020570</t>
  </si>
  <si>
    <t>DANISH CTF FOR GOVERNANCE</t>
  </si>
  <si>
    <t>TFM20966</t>
  </si>
  <si>
    <t>DANISH GRANT FOR QUANG NINH COMPONENT OF THE WATER SUPPLY PROJECT</t>
  </si>
  <si>
    <t>TFM23393</t>
  </si>
  <si>
    <t>Danish Grant in respect of the Institutional Reform Project in Bolivia</t>
  </si>
  <si>
    <t>TFM21900</t>
  </si>
  <si>
    <t>DANISH GRANT TO ETHIOPIA</t>
  </si>
  <si>
    <t>TF021645</t>
  </si>
  <si>
    <t>DANISH TA/CTF FOR E. &amp; C. EUROPE</t>
  </si>
  <si>
    <t>TF026495</t>
  </si>
  <si>
    <t>DANISH/IFC TECH. COOPERATION TF FOR OECD</t>
  </si>
  <si>
    <t>TFM27985</t>
  </si>
  <si>
    <t>DEBT AND DEBT SERVICE REDUCTION PROJECT</t>
  </si>
  <si>
    <t>DRF</t>
  </si>
  <si>
    <t>TF023710</t>
  </si>
  <si>
    <t>Debt Reduction Facility for IDA Only Countries</t>
  </si>
  <si>
    <t>TF054002</t>
  </si>
  <si>
    <t>Debt Reduction Facility for International Development Association (IDA) Only Countries</t>
  </si>
  <si>
    <t>TFM25095</t>
  </si>
  <si>
    <t>DEBT REDUCTION PROGRAM</t>
  </si>
  <si>
    <t>TFM21166</t>
  </si>
  <si>
    <t>DEBT SERVICE</t>
  </si>
  <si>
    <t>TFM21291</t>
  </si>
  <si>
    <t>TFM22115</t>
  </si>
  <si>
    <t>TFM21057</t>
  </si>
  <si>
    <t>DEBT SERVICE - NETHERLANDS - MOZAMBIQUE</t>
  </si>
  <si>
    <t>TFM21058</t>
  </si>
  <si>
    <t>DEBT SERVICE - NETHERLANDS - TANZANIA</t>
  </si>
  <si>
    <t>TFM21188</t>
  </si>
  <si>
    <t>DEBT SERVICE TRUST FUND (FY99)</t>
  </si>
  <si>
    <t>TFM22380</t>
  </si>
  <si>
    <t>DEBT SERVICE ZAMBIA</t>
  </si>
  <si>
    <t>TF028194</t>
  </si>
  <si>
    <t>DEET-LABOR MARKET CONSULTANCY (ALAN ABRAHART)</t>
  </si>
  <si>
    <t>TFM20039</t>
  </si>
  <si>
    <t>DENMARK - BENIN SAL III</t>
  </si>
  <si>
    <t>TF026685</t>
  </si>
  <si>
    <t>DENMARK/IFC TECH. COOP. FOR C&amp;E EUROPE</t>
  </si>
  <si>
    <t>TF021601</t>
  </si>
  <si>
    <t>DENMARK:RURAL AND RENEWABLE ENERGY ACTIVITIES</t>
  </si>
  <si>
    <t>TF020046</t>
  </si>
  <si>
    <t>Denmark's Financing of the United Nations Development Program (UNDP) -World Bank Water and Sanitation Program</t>
  </si>
  <si>
    <t>TFM20857</t>
  </si>
  <si>
    <t>DESERTIFICATION CONTROL INITIATIVE</t>
  </si>
  <si>
    <t>TFM20847</t>
  </si>
  <si>
    <t>DESERTIFICATION INITIATIVE</t>
  </si>
  <si>
    <t>TF050382</t>
  </si>
  <si>
    <t>Deutsche Bank Prototype Carbon Fund - Holding Trust Fund</t>
  </si>
  <si>
    <t>TFM26501</t>
  </si>
  <si>
    <t>DEV. &amp; ENVIR. STRATEGY IN SINGRAULI REG.</t>
  </si>
  <si>
    <t>TFM24490</t>
  </si>
  <si>
    <t>DEV. OF SUST. LOCAL CONSULTING CAP./ AFR</t>
  </si>
  <si>
    <t>DGF</t>
  </si>
  <si>
    <t>TF022607</t>
  </si>
  <si>
    <t>Development Grant Facility (DGF) / Post Conflict Fund</t>
  </si>
  <si>
    <t>TFM28153</t>
  </si>
  <si>
    <t>DEVELOPMENT OF A PC VERSION OF FARMOD</t>
  </si>
  <si>
    <t>F2</t>
  </si>
  <si>
    <t>FOOD AND AGRICULTURAL ORGANIZATION</t>
  </si>
  <si>
    <t>UN-United Nations Food and Agriculture Organization (FAO)</t>
  </si>
  <si>
    <t>TFM20112</t>
  </si>
  <si>
    <t>DFID - BOSNIA &amp; HERZEGOVINA IBRD DEBT SERVICE TF</t>
  </si>
  <si>
    <t>TFM23244</t>
  </si>
  <si>
    <t>DFID GRANT FOR PRIMARY EDUCATION IN VIETNAM</t>
  </si>
  <si>
    <t>TFSCB</t>
  </si>
  <si>
    <t>TF027447</t>
  </si>
  <si>
    <t>DFID PARENT TRUST FUND FOR THE STATISTICAL CAPACITY BUILDING PROGRAM</t>
  </si>
  <si>
    <t>TFM23541</t>
  </si>
  <si>
    <t>DFID SUPPORT OF THE REGIONAL UNIT FOR TECHNICAL ASSISTANCE (RUTA) PROJECT</t>
  </si>
  <si>
    <t>TFM23588</t>
  </si>
  <si>
    <t>DFID support to the World Bank/Habitat/Multi Donor "Cities Alliance" Project</t>
  </si>
  <si>
    <t>TFM23352</t>
  </si>
  <si>
    <t>DFID/WBI FLAGSHIP PROGRAMME ON HEALTH SECTOR REFORM</t>
  </si>
  <si>
    <t>TFM20438</t>
  </si>
  <si>
    <t>DGF - AFRICA VIRTUAL UNIVERSITY</t>
  </si>
  <si>
    <t>TFM20052</t>
  </si>
  <si>
    <t>DISTRICT HEALTH SERVICES PILOT &amp; DEMON. PROJECT</t>
  </si>
  <si>
    <t>TFM21582</t>
  </si>
  <si>
    <t>DISTRICT POVERTY INITIATIVES PROJECT (DPIP)</t>
  </si>
  <si>
    <t>TFM20916</t>
  </si>
  <si>
    <t>DISTRICT PRIMARY EDUCATION PROGRAM II</t>
  </si>
  <si>
    <t>TFM23760</t>
  </si>
  <si>
    <t>DONOR PAYMENT OF ARREARS TO THE BANK</t>
  </si>
  <si>
    <t>TFM23630</t>
  </si>
  <si>
    <t>DONOR PAYMENT ON ARREARS</t>
  </si>
  <si>
    <t>TFM21562</t>
  </si>
  <si>
    <t>DRF - COTE D'IVOIRE COMMERCIAL DEBT RESTRUCTURING PROGRAM</t>
  </si>
  <si>
    <t>TFM22978</t>
  </si>
  <si>
    <t>DRF - TANZANIA</t>
  </si>
  <si>
    <t>TFM50996</t>
  </si>
  <si>
    <t>DRF : CAMEROON DEBT REDUCTION PROGRAM (IDA USD PORTION)</t>
  </si>
  <si>
    <t>TFM23397</t>
  </si>
  <si>
    <t>DRF -DDSR TO GUINEA</t>
  </si>
  <si>
    <t>TFM20271</t>
  </si>
  <si>
    <t>DRF-COMMERCIAL DEBT REDUCTION PROGRAM</t>
  </si>
  <si>
    <t>TFM27396</t>
  </si>
  <si>
    <t>DRF-COMMERCIAL DEBT REDUCTION PROGRAM - MAURITANIA</t>
  </si>
  <si>
    <t>TFM21125</t>
  </si>
  <si>
    <t>DUTCH - AGRICULTURAL SECTOR ADJ. PROG.</t>
  </si>
  <si>
    <t>TFM21557</t>
  </si>
  <si>
    <t>DUTCH - COTE D'IVOIRE COMMERCIAL DEBT RESTRUCTURING PROGRAM</t>
  </si>
  <si>
    <t>TFM27840</t>
  </si>
  <si>
    <t>DUTCH - GENERAL EDUCATION PROJECT</t>
  </si>
  <si>
    <t>TFM27841</t>
  </si>
  <si>
    <t>DUTCH / FULL-TIME SUPERVISORY CAPACITY</t>
  </si>
  <si>
    <t>TFM20749</t>
  </si>
  <si>
    <t>DUTCH BALANCE OF PAYMENTS SUPPORT TO GEORGIA</t>
  </si>
  <si>
    <t>TF020902</t>
  </si>
  <si>
    <t>DUTCH COFINANCING GRANT FOR 1998-1999 FOR BOSNIA &amp; HERZEGOVINA</t>
  </si>
  <si>
    <t>TF023660</t>
  </si>
  <si>
    <t>DUTCH CTF FOR EASTERN EUROPE</t>
  </si>
  <si>
    <t>Netherlands - Ministry of Economic Affairs, Agriculture and Innovation</t>
  </si>
  <si>
    <t>TFM20875</t>
  </si>
  <si>
    <t>DUTCH GRANT #2 FOR BOSNIA GAS IMPORTS</t>
  </si>
  <si>
    <t>TFM20876</t>
  </si>
  <si>
    <t>DUTCH GRANT FOR BOSNIA GAS IMPORT</t>
  </si>
  <si>
    <t>TFM20437</t>
  </si>
  <si>
    <t>DUTCH GRANT FOR DEBT SERVICE TO IDA</t>
  </si>
  <si>
    <t>TFM21089</t>
  </si>
  <si>
    <t>DUTCH GRANT FOR IDA DEBT OF BURKINA FASO</t>
  </si>
  <si>
    <t>TF022947</t>
  </si>
  <si>
    <t>DUTCH GRANT FOR MALI DEBT. SERVICE TO IDA</t>
  </si>
  <si>
    <t>KOSTF</t>
  </si>
  <si>
    <t>TFM23822</t>
  </si>
  <si>
    <t>DUTCH GRANT FOR THE KOSOVO EMERGENCY FARM RECONSTRUCTION PROJECT</t>
  </si>
  <si>
    <t>TFM23319</t>
  </si>
  <si>
    <t>DUTCH GRANT FOR THE ROMANIA PRIVATE SECTOR ADJUSTMENT LOAN</t>
  </si>
  <si>
    <t>TFM21486</t>
  </si>
  <si>
    <t>DUTCH GRANT FOR THE STRENGTHENING OF INSTITUTIONAL CAPACITY IN ERITREA</t>
  </si>
  <si>
    <t>TF023281</t>
  </si>
  <si>
    <t>DUTCH GRANT TO COFINANCE PFSAC-II AND EBPAC IN BHZ</t>
  </si>
  <si>
    <t>TF022960</t>
  </si>
  <si>
    <t>DUTCH GRANT TO NIGER</t>
  </si>
  <si>
    <t>TFM20062</t>
  </si>
  <si>
    <t>DUTCH GRANT: GEF POSITION TO THE SECRETARIAT</t>
  </si>
  <si>
    <t>TFM20543</t>
  </si>
  <si>
    <t>DUTCH REIMBURSEMENT FOR STIPEND TO MS. EECKHOUT</t>
  </si>
  <si>
    <t>TFM20200</t>
  </si>
  <si>
    <t>DUTCH STUDY ON IRRIGATION DEV.</t>
  </si>
  <si>
    <t>TFM20201</t>
  </si>
  <si>
    <t>DUTCH SUPPORT ON IPTRID</t>
  </si>
  <si>
    <t>TF026035</t>
  </si>
  <si>
    <t>DUTCH TA CTF FOR E. EUROPE AND C. ASIA</t>
  </si>
  <si>
    <t>TFM28011</t>
  </si>
  <si>
    <t>DUTCH TO COUNTRY STUDY/WID</t>
  </si>
  <si>
    <t>TFM21165</t>
  </si>
  <si>
    <t>DUTCH TRUST FUND FOR PERU</t>
  </si>
  <si>
    <t>TF023564</t>
  </si>
  <si>
    <t>DUTCH UMBRELLA TRUST FUND FOR 1999-2000</t>
  </si>
  <si>
    <t>TF021453</t>
  </si>
  <si>
    <t>DUTCH/EDI COLLABORATIVE PROGRAM ENVIRONMENT</t>
  </si>
  <si>
    <t>TFM22610</t>
  </si>
  <si>
    <t>DUTCH/IFC - TRUST FUND</t>
  </si>
  <si>
    <t>TF050433</t>
  </si>
  <si>
    <t>DUTCH/IFC CONSULTANT TF FOR C &amp; E EUROPE</t>
  </si>
  <si>
    <t>Netherlands - Senter, Ministry of Economic Affairs</t>
  </si>
  <si>
    <t>TF020433</t>
  </si>
  <si>
    <t>DUTCH/IFC MICRO, SMALL AND MEDIUM SIZED ENTERPRISES</t>
  </si>
  <si>
    <t>TFM25305</t>
  </si>
  <si>
    <t>DUTCH/IFC WBG MICROENTERPRISE PROJECT</t>
  </si>
  <si>
    <t>TFM26481</t>
  </si>
  <si>
    <t>DUTCH-2ND FORESTRY INSTI. &amp; CONSERV. PRJ</t>
  </si>
  <si>
    <t>TFM26430</t>
  </si>
  <si>
    <t>DUTCH-AAU REGIONAL STUDY IN SSA. UNIV.</t>
  </si>
  <si>
    <t>TFM27960</t>
  </si>
  <si>
    <t>DUTCH-AGRICULTURAL SECTOR MEMORANDUM</t>
  </si>
  <si>
    <t>TFM26490</t>
  </si>
  <si>
    <t>DUTCH-FINANCIAL REHABILITATION CREDIT</t>
  </si>
  <si>
    <t>TFM26480</t>
  </si>
  <si>
    <t>DUTCH-FORESTRY INSTI. &amp; CONSERVATION PRJ</t>
  </si>
  <si>
    <t>TFM26380</t>
  </si>
  <si>
    <t>DUTCH-PUBLIC ENTERPRISE SECTORAL ADJ-MLI</t>
  </si>
  <si>
    <t>TFM26540</t>
  </si>
  <si>
    <t>DUTCH-RAILWAYS EMERGENCY RECOVERY PROJ.</t>
  </si>
  <si>
    <t>TFM26420</t>
  </si>
  <si>
    <t>DUTCH-SECOND STRUCTURAL ADJUSTMENT CR.</t>
  </si>
  <si>
    <t>TFM28043</t>
  </si>
  <si>
    <t>EAP REGIONAL WORKSHOP-NAIROBI</t>
  </si>
  <si>
    <t>TFM20971</t>
  </si>
  <si>
    <t>EARLY CHILD DEVELOPMENT</t>
  </si>
  <si>
    <t>TFM21176</t>
  </si>
  <si>
    <t>EC - WATER FOR SUSTAINABLE GROWTH</t>
  </si>
  <si>
    <t>TFM23254</t>
  </si>
  <si>
    <t>EC GRANT FOR THE GLOBAL KNOWLEDGE PARTNERSHIP CONFERENCE (GKII)</t>
  </si>
  <si>
    <t>GCA</t>
  </si>
  <si>
    <t>TFM21549</t>
  </si>
  <si>
    <t>EC GRANT TO THE GLOBAL COALITION FOR AFRICA (GCA)</t>
  </si>
  <si>
    <t>TF021890</t>
  </si>
  <si>
    <t>EC/IFC TECHN. ASSIST. FACILITY FOR ASIA</t>
  </si>
  <si>
    <t>TF027870</t>
  </si>
  <si>
    <t>EC/IFC TRUST FUND - MAIN</t>
  </si>
  <si>
    <t>TFM26145</t>
  </si>
  <si>
    <t>ECONOMIC &amp; FINANCIAL MANAGEMENT PROJECT</t>
  </si>
  <si>
    <t>TFM26146</t>
  </si>
  <si>
    <t>TFM26149</t>
  </si>
  <si>
    <t>TFM26147</t>
  </si>
  <si>
    <t>CARBON</t>
  </si>
  <si>
    <t>TF051055</t>
  </si>
  <si>
    <t>BioCarbon Fund</t>
  </si>
  <si>
    <t>TFM20019</t>
  </si>
  <si>
    <t>TFM26148</t>
  </si>
  <si>
    <t>TFM23279</t>
  </si>
  <si>
    <t>ECONOMIC AND FINANCIAL IMPACTS OF NATURAL DISASTERS</t>
  </si>
  <si>
    <t>TF020296</t>
  </si>
  <si>
    <t>ECONOMIC AND FINANCIAL MANAGEMENT PROGRAM (EFMP)</t>
  </si>
  <si>
    <t>TFM26616</t>
  </si>
  <si>
    <t>ECONOMIC AND SOCIAL ADJUSTMENT CREDIT</t>
  </si>
  <si>
    <t>TFM21865</t>
  </si>
  <si>
    <t>ECONOMIC ASSESSMENT</t>
  </si>
  <si>
    <t>TFM26225</t>
  </si>
  <si>
    <t>ECONOMIC EDUCATION/CAMPAIGN FOR MKT REFORM</t>
  </si>
  <si>
    <t>TFM20055</t>
  </si>
  <si>
    <t>ECONOMIC IMPACT OF FATAL ADULT ILLNESS</t>
  </si>
  <si>
    <t>TFM20885</t>
  </si>
  <si>
    <t>ECONOMIC MANAGEMENT IN ZAMBIA</t>
  </si>
  <si>
    <t>TFM27965</t>
  </si>
  <si>
    <t>ECONOMIC MANAGEMENT PROJECT IN BENIN</t>
  </si>
  <si>
    <t>TFM24440</t>
  </si>
  <si>
    <t>ECONOMIC RECOVERY CREDIT</t>
  </si>
  <si>
    <t>TFM23405</t>
  </si>
  <si>
    <t>TFM24501</t>
  </si>
  <si>
    <t>ECONOMIC RECOVERY CREDIT - UGANDA</t>
  </si>
  <si>
    <t>TFM24252</t>
  </si>
  <si>
    <t>ECONOMIC RECOVERY CREDIT GRANT 1994</t>
  </si>
  <si>
    <t>TFM20085</t>
  </si>
  <si>
    <t>ECONOMIC RECOVERY CREDIT II</t>
  </si>
  <si>
    <t>TFM23340</t>
  </si>
  <si>
    <t>ECONOMIC RECOVERY CREDIT II/IBRD DEBT S.</t>
  </si>
  <si>
    <t>TFM23335</t>
  </si>
  <si>
    <t>ECONOMIC RECOVERY CREDIT TO MOZAMBIQUE</t>
  </si>
  <si>
    <t>TFM26220</t>
  </si>
  <si>
    <t>ECONOMIC RECOVERY CREDIT/5 DIMENSION</t>
  </si>
  <si>
    <t>TFM24500</t>
  </si>
  <si>
    <t>ECONOMIC RECOVERY CREDIT-ERC I (1)</t>
  </si>
  <si>
    <t>TFM27830</t>
  </si>
  <si>
    <t>ECONOMIC RECOVERY CREDIT-ERC II (3)</t>
  </si>
  <si>
    <t>TFM27831</t>
  </si>
  <si>
    <t>ECONOMIC RECOVERY CREDIT-ERC II (4)</t>
  </si>
  <si>
    <t>TFM26590</t>
  </si>
  <si>
    <t>ECONOMIC RECOVERY CREDIT-I-SUPPLE (2)</t>
  </si>
  <si>
    <t>TFM20850</t>
  </si>
  <si>
    <t>ECONOMIC RECOVERY PROGRAM -DANIDA</t>
  </si>
  <si>
    <t>TFM20852</t>
  </si>
  <si>
    <t>ECONOMIC RECOVERY PROGRAM II - CIDA</t>
  </si>
  <si>
    <t>TFM20851</t>
  </si>
  <si>
    <t>ECONOMIC RECOVERY PROGRAM-CIDA</t>
  </si>
  <si>
    <t>TFM20833</t>
  </si>
  <si>
    <t>ECONOMIC REHABILITATION CREDIT</t>
  </si>
  <si>
    <t>TF021261</t>
  </si>
  <si>
    <t>ECONOMIC SUPPORT FOR THE KYRGYZ REPUBLIC &amp; TAJIKISTAN</t>
  </si>
  <si>
    <t>TFM23595</t>
  </si>
  <si>
    <t>ECONOMIC WORK IN M. EAST PEACE TALK</t>
  </si>
  <si>
    <t>TFM20614</t>
  </si>
  <si>
    <t>EDI - CAPACITY BUILDING IN ECONOMIC POLICY FOR CENTRAL ASIA</t>
  </si>
  <si>
    <t>TFM20388</t>
  </si>
  <si>
    <t>EDI - POPULATION ECONOMICS AND REPRODUCTIVE HEALTH</t>
  </si>
  <si>
    <t>TFM21497</t>
  </si>
  <si>
    <t>EDI FLAGSHIP PROGRAM ON HEALTH SECTOR REFORM</t>
  </si>
  <si>
    <t>TFM20439</t>
  </si>
  <si>
    <t>EDI FLAGSHIP PROGRAM ON HEALTH SECTOR REFORM &amp; SUSTAINABLE</t>
  </si>
  <si>
    <t>TFM20327</t>
  </si>
  <si>
    <t>EDI MUNICIPAL DEVELOPMENT PROGRAM - PHASE II</t>
  </si>
  <si>
    <t>TF025008</t>
  </si>
  <si>
    <t>EDI PROGRAM FOR CENTRAL ASIAN REPUBLICS</t>
  </si>
  <si>
    <t>TF021511</t>
  </si>
  <si>
    <t>EDI TRAINING PRG IN ECONOMIC &amp; SOCIAL POLICY</t>
  </si>
  <si>
    <t>TFM21503</t>
  </si>
  <si>
    <t>TF020321</t>
  </si>
  <si>
    <t>EDI TRAINING PROGRAM FOR FSU</t>
  </si>
  <si>
    <t>TFM20001</t>
  </si>
  <si>
    <t>EDI TRAINING PROGRAM ON ENVIRONMENT MGT.</t>
  </si>
  <si>
    <t>TFM21568</t>
  </si>
  <si>
    <t>EDI URBAN ENVIRONMENTAL MANAGEMENT SENMINAR</t>
  </si>
  <si>
    <t>TFM21603</t>
  </si>
  <si>
    <t>EDI/DENMARK FISCAL DECENTRALIZATION IN C&amp;E EUROPE (FDI)</t>
  </si>
  <si>
    <t>TFM20588</t>
  </si>
  <si>
    <t>EDI/FORD FOUNDATION - PARTICIPATORY IRRIGATION MANAGEMENT</t>
  </si>
  <si>
    <t>TFM20774</t>
  </si>
  <si>
    <t>EDI/IRELAND COLLABORATIVE PROGRAM</t>
  </si>
  <si>
    <t>TF021184</t>
  </si>
  <si>
    <t>EDI/IRELAND COLLABORATIVE PROGRAM - PHASE III</t>
  </si>
  <si>
    <t>TFM21552</t>
  </si>
  <si>
    <t>EDI/USAID FISCAL DECENTRALIZATION IN C&amp;E EUROPE</t>
  </si>
  <si>
    <t>TFM20735</t>
  </si>
  <si>
    <t>EDI-CIDA PROGRAM OF TECHNICAL ASSISTANCE</t>
  </si>
  <si>
    <t>TFM25011</t>
  </si>
  <si>
    <t>EDI-MUNICIPAL DEVELOPMENT PROGRAM II</t>
  </si>
  <si>
    <t>TFM25006</t>
  </si>
  <si>
    <t>EDI-MUNICIPAL DEVELOPMENT PROGRAMI</t>
  </si>
  <si>
    <t>TFM26185</t>
  </si>
  <si>
    <t>EDI-TRAINING PROG. IN WOMEN ENTRE. DEV.</t>
  </si>
  <si>
    <t>TFM26465</t>
  </si>
  <si>
    <t>EDI-TRAINING PROGRAM IN 4 FSU COUNTRIES</t>
  </si>
  <si>
    <t>TFM26455</t>
  </si>
  <si>
    <t>EDI-TRAINING PROGRAM IN UKRAINE</t>
  </si>
  <si>
    <t>TFM22010</t>
  </si>
  <si>
    <t>EDNA MCCONNEL CLARK FOUNDATION</t>
  </si>
  <si>
    <t>TFM23685</t>
  </si>
  <si>
    <t>ED'S ASSISTANT POSITION</t>
  </si>
  <si>
    <t>TFM28009</t>
  </si>
  <si>
    <t>EDUC. &amp; TRAINING IN INFORMAL SECTOR</t>
  </si>
  <si>
    <t>TFM20943</t>
  </si>
  <si>
    <t>EDUCATION AND HEALTH REHAB PROJECT</t>
  </si>
  <si>
    <t>TFM26062</t>
  </si>
  <si>
    <t>EDUCATION AND HEALTH REHABILITATION PROJECT</t>
  </si>
  <si>
    <t>SA</t>
  </si>
  <si>
    <t>Saudi Arabia</t>
  </si>
  <si>
    <t>The Saudi Fund for Development</t>
  </si>
  <si>
    <t>TFM28030</t>
  </si>
  <si>
    <t>EDUCATION AND TRAINING IN INFORMAL SECTO</t>
  </si>
  <si>
    <t>TFM24365</t>
  </si>
  <si>
    <t>EDUCATION DEVELOPMENT PROJECT</t>
  </si>
  <si>
    <t>TFM20816</t>
  </si>
  <si>
    <t>EDUCATION III PROJECT (HYBRID)</t>
  </si>
  <si>
    <t>TFM28107</t>
  </si>
  <si>
    <t>EDUCATION IN SUB-SAHARAN AFR. COUNTRIES</t>
  </si>
  <si>
    <t>TF028102</t>
  </si>
  <si>
    <t>EDUCATION IN SUB-SUHARAN AFRICA</t>
  </si>
  <si>
    <t>TFM21335</t>
  </si>
  <si>
    <t>EDUCATION PLANNING &amp; REHABILITATION PROJ</t>
  </si>
  <si>
    <t>TFM21434</t>
  </si>
  <si>
    <t>EDUCATION QUALITY &amp; EQUITY STRENGTHENING PROJECT</t>
  </si>
  <si>
    <t>TFM24851</t>
  </si>
  <si>
    <t>EDUCATION REFORM</t>
  </si>
  <si>
    <t>TFM24845</t>
  </si>
  <si>
    <t>TFM24847</t>
  </si>
  <si>
    <t>EDUCATION REFORM II</t>
  </si>
  <si>
    <t>TFM22359</t>
  </si>
  <si>
    <t>EDUCATION REFORM PROJECT, ET AL (BOLIVIA)</t>
  </si>
  <si>
    <t>TFM22856</t>
  </si>
  <si>
    <t>EDUCATION REHAB. PROJECT/CIVIL WORKS III</t>
  </si>
  <si>
    <t>TFM22855</t>
  </si>
  <si>
    <t>EDUCATION REHABILITATION PROJECT</t>
  </si>
  <si>
    <t>TFM20139</t>
  </si>
  <si>
    <t>TFM21450</t>
  </si>
  <si>
    <t>EEC GRANT FOR MARITIME ACCESS TO RAF</t>
  </si>
  <si>
    <t>TF022435</t>
  </si>
  <si>
    <t>EEC/IFC EQUITY LINE AGREEMENT</t>
  </si>
  <si>
    <t>TFM22606</t>
  </si>
  <si>
    <t>EEC-SECOND VOCATIONAL TRAINING PROJECT</t>
  </si>
  <si>
    <t>TFM22605</t>
  </si>
  <si>
    <t>EEC-THIRD PRIMARY EDUCATION</t>
  </si>
  <si>
    <t>TFM22666</t>
  </si>
  <si>
    <t>EEC-TRAINING PROG. FOR M.E. &amp; N.AFR./2</t>
  </si>
  <si>
    <t>TFM28151</t>
  </si>
  <si>
    <t>EFFICIENCY &amp; ENVIR. IMPACT ON COAL USE</t>
  </si>
  <si>
    <t>TFM21177</t>
  </si>
  <si>
    <t>EIB - WATER FOR SUSTAINABLE GROWTH</t>
  </si>
  <si>
    <t>E3</t>
  </si>
  <si>
    <t>European Investment Bank</t>
  </si>
  <si>
    <t>European Investment Bank (EIB)</t>
  </si>
  <si>
    <t>TFM23775</t>
  </si>
  <si>
    <t>EIB-SOLID WASTE MANAGEMENT STUDY</t>
  </si>
  <si>
    <t>ESMAP</t>
  </si>
  <si>
    <t>TFM22000</t>
  </si>
  <si>
    <t>ELECTRIC POWER UTILITY EFFICIENCY STUDY</t>
  </si>
  <si>
    <t>TFM20836</t>
  </si>
  <si>
    <t>EM. RESTORATION OF GYUMUSH HYDROPOWER PLANT</t>
  </si>
  <si>
    <t>TFM20434</t>
  </si>
  <si>
    <t>EMERGENCY DEMOBILIZATION AND REINTEGRATION PROGRAM IN BHZ</t>
  </si>
  <si>
    <t>TFM22365</t>
  </si>
  <si>
    <t>EMERGENCY DROUGHT RECOVERY &amp; MITIGATION</t>
  </si>
  <si>
    <t>TFM28931</t>
  </si>
  <si>
    <t>EMERGENCY INDUSTRIAL RESTART PROJECT</t>
  </si>
  <si>
    <t>TFM24052</t>
  </si>
  <si>
    <t>EMERGENCY LANDMINES CLEARANCE PROJECT</t>
  </si>
  <si>
    <t>TFM20521</t>
  </si>
  <si>
    <t>EMERGENCY PILOT CREDIT PROJECT IN BOSNIA &amp; HERZEGOVINA</t>
  </si>
  <si>
    <t>TFM20717</t>
  </si>
  <si>
    <t>EMERGENCY PILOT CREDIT/BANKING PRIVATIZATION PROJECTS IN BHZ</t>
  </si>
  <si>
    <t>TFM20472</t>
  </si>
  <si>
    <t>EMERGENCY PUBLIC WORKS &amp; EMPLOYMENT</t>
  </si>
  <si>
    <t>TFM23165</t>
  </si>
  <si>
    <t>EMERGENCY RECOVERY &amp; RECONSTRUCTION/ERRP</t>
  </si>
  <si>
    <t>TFM22195</t>
  </si>
  <si>
    <t>TFM26068</t>
  </si>
  <si>
    <t>EMERGENCY REHABILITATION</t>
  </si>
  <si>
    <t>TFM26069</t>
  </si>
  <si>
    <t>KW</t>
  </si>
  <si>
    <t>Kuwait</t>
  </si>
  <si>
    <t>Kuwait Fund for Arab Economic Development</t>
  </si>
  <si>
    <t>TFM26078</t>
  </si>
  <si>
    <t>TFM26073</t>
  </si>
  <si>
    <t>EMERGENCY REHABILITATION PROJECT</t>
  </si>
  <si>
    <t>TFM25995</t>
  </si>
  <si>
    <t>TFM20481</t>
  </si>
  <si>
    <t>ENCUENTROS PHASE I PROJECT</t>
  </si>
  <si>
    <t>TFM20949</t>
  </si>
  <si>
    <t>ENERGY CONSERVATION PROJECT</t>
  </si>
  <si>
    <t>TFM26235</t>
  </si>
  <si>
    <t>ENERGY EFFICIENCY &amp; POWER DEV. RESEARCH</t>
  </si>
  <si>
    <t>TFM23740</t>
  </si>
  <si>
    <t>ENERGY GENERATION/ISSUES OF GLOBAL CNCRN</t>
  </si>
  <si>
    <t>TFM20880</t>
  </si>
  <si>
    <t>ENERGY PROJECT</t>
  </si>
  <si>
    <t>TF024578</t>
  </si>
  <si>
    <t>Energy Sector Management Assistance Program (ESMAP) - Sweden</t>
  </si>
  <si>
    <t>TF020184</t>
  </si>
  <si>
    <t>Energy Sector Management Assistance Programme (ESMAP) Trust Fund</t>
  </si>
  <si>
    <t>TFM20645</t>
  </si>
  <si>
    <t>ENERGY SECTOR REVIEW IN GHANA</t>
  </si>
  <si>
    <t>TFM20470</t>
  </si>
  <si>
    <t>ENERGY STUDIES IN BKF &amp; SENEGAL</t>
  </si>
  <si>
    <t>TFM20022</t>
  </si>
  <si>
    <t>ENTERPRISE &amp; FINANCIAL SECTOR ASSIST. PROJECT</t>
  </si>
  <si>
    <t>TFM20021</t>
  </si>
  <si>
    <t>TFM20017</t>
  </si>
  <si>
    <t>ENTERPRISE &amp; FINANCIAL SECTOR RESTRUCTUR</t>
  </si>
  <si>
    <t>TFM21483</t>
  </si>
  <si>
    <t>ENTERPRISE &amp; FINANCIAL SECTOR RESTRUCTURING PROJECT</t>
  </si>
  <si>
    <t>TFM20018</t>
  </si>
  <si>
    <t>ENTERPRISE AND FIN. SECT. RESTR.</t>
  </si>
  <si>
    <t>TFM20023</t>
  </si>
  <si>
    <t>ENTERPRISE AND FINANCIAL SECTOR ASSISTANCE PROJECT</t>
  </si>
  <si>
    <t>TFM20037</t>
  </si>
  <si>
    <t>ENTREPRENEURIAL DEVE. &amp; DROUGHT RECOVERY</t>
  </si>
  <si>
    <t>TFM20890</t>
  </si>
  <si>
    <t>ENTREPRENEURSHIP DEV.FOR AFRICAN WOMEN</t>
  </si>
  <si>
    <t>TF024797</t>
  </si>
  <si>
    <t>ENV ACTIVITIES IN SSA - PHASE III- PARENT ACCOUNT</t>
  </si>
  <si>
    <t>TFM20886</t>
  </si>
  <si>
    <t>ENV. ACTION PLAN FOR GULF OF AQUABA (GAEAP)</t>
  </si>
  <si>
    <t>TFM22785</t>
  </si>
  <si>
    <t>ENV. ACTION PROGRAM FOR C. &amp; E. EUROPE</t>
  </si>
  <si>
    <t>TFM23345</t>
  </si>
  <si>
    <t>Sweden - Ministry of the Environment</t>
  </si>
  <si>
    <t>TFM21415</t>
  </si>
  <si>
    <t>ENVIRON. REVIEWS IN THE PETROLEUM SECTOR</t>
  </si>
  <si>
    <t>TFM21340</t>
  </si>
  <si>
    <t>ENVIRONMENT &amp; LAND INFO. SYSTEMS IN SSA</t>
  </si>
  <si>
    <t>TFM26345</t>
  </si>
  <si>
    <t>ENVIRONMENT &amp; TRANSPORT PROJECT</t>
  </si>
  <si>
    <t>TFM23320</t>
  </si>
  <si>
    <t>ENVIRONMENT PROJECT</t>
  </si>
  <si>
    <t>TFM25070</t>
  </si>
  <si>
    <t>ENVIRONMENTAL ACTION PLANS IN SSA</t>
  </si>
  <si>
    <t>TFM26045</t>
  </si>
  <si>
    <t>ENVIRONMENTAL ACTION PROGRAM FOR CEE</t>
  </si>
  <si>
    <t>Netherlands - Ministry of Infrastructure and the Environment</t>
  </si>
  <si>
    <t>TFM24795</t>
  </si>
  <si>
    <t>ENVIRONMENTAL ACTIVITIES IN SSA PHASE I</t>
  </si>
  <si>
    <t>TFM24796</t>
  </si>
  <si>
    <t>ENVIRONMENTAL ACTIVITIES IN SSA PHASE II</t>
  </si>
  <si>
    <t>TFM23480</t>
  </si>
  <si>
    <t>ENVIRONMENTAL ASSESSMENT STUDY</t>
  </si>
  <si>
    <t>TFM25065</t>
  </si>
  <si>
    <t>ENVIRONMENTAL CAPACITY BUILDING PROGRAM</t>
  </si>
  <si>
    <t>TFM22055</t>
  </si>
  <si>
    <t>ENVIRONMENTAL INITIATIVE FOR ASIA/WID</t>
  </si>
  <si>
    <t>TFM21525</t>
  </si>
  <si>
    <t>ENVIRONMENTAL MANAGEMENT PROJECT</t>
  </si>
  <si>
    <t>TFM23377</t>
  </si>
  <si>
    <t>ENVIRONMENTAL MANAGEMENT PROJECT IN THE RUSSIAN FEDERATION</t>
  </si>
  <si>
    <t>TFM24410</t>
  </si>
  <si>
    <t>ENVIRONMENTAL PROTECTION &amp; MGT. PROJECT</t>
  </si>
  <si>
    <t>TFM28076</t>
  </si>
  <si>
    <t>ENVIRONMENTAL SANITATION GAPS STUDY</t>
  </si>
  <si>
    <t>TFM21579</t>
  </si>
  <si>
    <t>ENVIRONMENTAL SPECIALIST IN ENV</t>
  </si>
  <si>
    <t>TF024150</t>
  </si>
  <si>
    <t>ENVIRONMENTALLY SUSTAINABLE DEVELOPMENT PROGRAM</t>
  </si>
  <si>
    <t>TFM28178</t>
  </si>
  <si>
    <t>EPAT/REIMBURSABLE OF MR. WILFRED CANDLER</t>
  </si>
  <si>
    <t>TFM24247</t>
  </si>
  <si>
    <t>ERITREA COMMUNITY DEVELOPMENT FUND PROJECT</t>
  </si>
  <si>
    <t>TFM21422</t>
  </si>
  <si>
    <t>ERITREA HEALTH</t>
  </si>
  <si>
    <t>TF024980</t>
  </si>
  <si>
    <t>ESMAP -   GLO ESMAP CORE FUNDING 1989-90</t>
  </si>
  <si>
    <t>TFM22187</t>
  </si>
  <si>
    <t>ESMAP - BOLIVIA - COUNTRY PROGRAM - PHASE II</t>
  </si>
  <si>
    <t>TFM22188</t>
  </si>
  <si>
    <t>ESMAP - BOLIVIA - NATIONAL BIOMASS PROGRAMME</t>
  </si>
  <si>
    <t>TFM23385</t>
  </si>
  <si>
    <t>ESMAP - CORE FUNDING OF ESMAP</t>
  </si>
  <si>
    <t>TFM20898</t>
  </si>
  <si>
    <t>ESMAP - DEV. OF REGULATIONS FOR HYDROCARBON SECTOR</t>
  </si>
  <si>
    <t>TFM28034</t>
  </si>
  <si>
    <t>ESMAP - ELECTRIC POWER UTILITY EFFIC. STUDY</t>
  </si>
  <si>
    <t>TFM20911</t>
  </si>
  <si>
    <t>ESMAP - ELIMINATION OF LEAD FROM GASOLINE IN LAC</t>
  </si>
  <si>
    <t>TFM22186</t>
  </si>
  <si>
    <t>ESMAP - ENERGY SECTOR PROGRAM</t>
  </si>
  <si>
    <t>TFM23265</t>
  </si>
  <si>
    <t>ESMAP - ENERGY SECTOR RESTRUCTURING</t>
  </si>
  <si>
    <t>TFM23600</t>
  </si>
  <si>
    <t>ESMAP - ENVIRONMENT COSTS &amp; BENEFITS OF GAS USE</t>
  </si>
  <si>
    <t>TFM20061</t>
  </si>
  <si>
    <t>ESMAP - ENVIRONMENT MANUAL FOR POWER DEVELOPMENT</t>
  </si>
  <si>
    <t>TFM24785</t>
  </si>
  <si>
    <t>ESMAP - FEASIBILITY OF NON-CONVENTIONAL ENERGY</t>
  </si>
  <si>
    <t>TF020162</t>
  </si>
  <si>
    <t>ESMAP - FINLAND/ESMAP CORE FUNDS</t>
  </si>
  <si>
    <t>TF023845</t>
  </si>
  <si>
    <t>ESMAP - FRENCH CONTRIBUTION</t>
  </si>
  <si>
    <t>TFM22255</t>
  </si>
  <si>
    <t>ESMAP - GLO ESMAP CORE FUNDING 1992-93</t>
  </si>
  <si>
    <t>TF022256</t>
  </si>
  <si>
    <t>ESMAP - GLO ESMAP CORE FUNDING 1994</t>
  </si>
  <si>
    <t>TFM20317</t>
  </si>
  <si>
    <t>ESMAP - PROJECT ON IMPROVING FUEL QUALITY IN LATIN AMERICA AND</t>
  </si>
  <si>
    <t>TFM26125</t>
  </si>
  <si>
    <t>ESMAP - RURAL ENERGY STUDY II</t>
  </si>
  <si>
    <t>TFM23895</t>
  </si>
  <si>
    <t>ESMAP CORE FUNDING (FINLAND</t>
  </si>
  <si>
    <t>TFM23835</t>
  </si>
  <si>
    <t>ESMAP CORE FUNDING: MARUBENI</t>
  </si>
  <si>
    <t>TF022185</t>
  </si>
  <si>
    <t>ESMAP SMALL PROJECTS FUND</t>
  </si>
  <si>
    <t>TF020821</t>
  </si>
  <si>
    <t>ESMAP/DUTCH-INCREASING HEATING EFFICIENCY</t>
  </si>
  <si>
    <t>TFM20012</t>
  </si>
  <si>
    <t>ESMAP/ENERGY EFFICIENCY TA PROJECT</t>
  </si>
  <si>
    <t>TFM20308</t>
  </si>
  <si>
    <t>ESMAP:BOLIVIA-ASSIST. TO REGULATORY AGENCIES</t>
  </si>
  <si>
    <t>TFM23890</t>
  </si>
  <si>
    <t>ESMAP-BELGIUM CONTRIBUTION</t>
  </si>
  <si>
    <t>TFM22074</t>
  </si>
  <si>
    <t>ESMAP-BOLIVIA HYDROCARBON SECTOR SOCIAL ENVIRONMENTAL IMPACT &amp;</t>
  </si>
  <si>
    <t>TFM20312</t>
  </si>
  <si>
    <t>ESMAP-CIDA CONTRIBUTION FOR PERU</t>
  </si>
  <si>
    <t>TF023825</t>
  </si>
  <si>
    <t>ESMAP-DANIDA</t>
  </si>
  <si>
    <t>TFM28048</t>
  </si>
  <si>
    <t>ESMAP-ENERGY SECTOR MGMT. ASSIST. PROG.</t>
  </si>
  <si>
    <t>TF023851</t>
  </si>
  <si>
    <t>ESMAP-HOUSEHOLD &amp; RURAL ENERGY ACTIVITIES</t>
  </si>
  <si>
    <t>TF023840</t>
  </si>
  <si>
    <t>ESMAP-ITALY</t>
  </si>
  <si>
    <t>TFM23490</t>
  </si>
  <si>
    <t>ESMAP-NATURAL GAS DEVELOPMENT PLAN</t>
  </si>
  <si>
    <t>TFM22085</t>
  </si>
  <si>
    <t>ESMAP-NORWAY ACTIVITIES IN MOZ &amp; SADCC</t>
  </si>
  <si>
    <t>TFM20860</t>
  </si>
  <si>
    <t>ESMAP-NORWAY ENERGY STRATEGY</t>
  </si>
  <si>
    <t>TFM23705</t>
  </si>
  <si>
    <t>ESMAP-ODA COUNTRIBUTION 1</t>
  </si>
  <si>
    <t>TFM22069</t>
  </si>
  <si>
    <t>ESMAP-REFINING INDUSTRY IN LAC:SECTOR REFORM &amp; FUEL QUALITY IMP</t>
  </si>
  <si>
    <t>TFM20819</t>
  </si>
  <si>
    <t>ESSA - CANADIAN TRUST FUND</t>
  </si>
  <si>
    <t>TFM20289</t>
  </si>
  <si>
    <t>ESSA - IFC TRUST FUND</t>
  </si>
  <si>
    <t>TFM23167</t>
  </si>
  <si>
    <t>ETHIOPIA - HIGHER EDUCATION COST SHARING</t>
  </si>
  <si>
    <t>TFM20013</t>
  </si>
  <si>
    <t>ETHIOPIA NATIONAL FERTILIZER SECTOR PROJECT</t>
  </si>
  <si>
    <t>SPTF</t>
  </si>
  <si>
    <t>TFM51092</t>
  </si>
  <si>
    <t>EU Investment Guarantee Trust Fund for Bosnia and Herzegovina</t>
  </si>
  <si>
    <t>TFM28177</t>
  </si>
  <si>
    <t>EVALUATION OF THE SOCIAL IMPACT</t>
  </si>
  <si>
    <t>TF020406</t>
  </si>
  <si>
    <t>EXCHANGE PROGRAM -- MR. JAYME PORTO CARREIRO (UPI#18853)</t>
  </si>
  <si>
    <t>TFM22025</t>
  </si>
  <si>
    <t>EXPORT CROP DEVELOPMENT PROJECT</t>
  </si>
  <si>
    <t>TFM28053</t>
  </si>
  <si>
    <t>EXPORT CROP MARKET. STUDY:  TANZ</t>
  </si>
  <si>
    <t>TFM20550</t>
  </si>
  <si>
    <t>EXPORT REHABILTATION PROJECT</t>
  </si>
  <si>
    <t>TFM20227</t>
  </si>
  <si>
    <t>EXTERNAL DEBT MANAGEMENT</t>
  </si>
  <si>
    <t>TF028192</t>
  </si>
  <si>
    <t>EXTERNAL SERVICE OF TERRICE BASSLER</t>
  </si>
  <si>
    <t>TF028001</t>
  </si>
  <si>
    <t>FAC CONSULTANT TRUST FUND</t>
  </si>
  <si>
    <t>TFM23975</t>
  </si>
  <si>
    <t>FAC CONSULTANT TRUST FUND - NEW</t>
  </si>
  <si>
    <t>TF023976</t>
  </si>
  <si>
    <t>FAC CONSULTANT TRUST FUND (USD A/C)</t>
  </si>
  <si>
    <t>TFM21740</t>
  </si>
  <si>
    <t>FAMILY HEALTH PROJECT</t>
  </si>
  <si>
    <t>TFM20630</t>
  </si>
  <si>
    <t>FAMILY HEALTH/I</t>
  </si>
  <si>
    <t>TFM20631</t>
  </si>
  <si>
    <t>FAMILY HEALTH/II</t>
  </si>
  <si>
    <t>TFM23990</t>
  </si>
  <si>
    <t>FAMILY HEALTH-NETHERLANDS</t>
  </si>
  <si>
    <t>TFM28067</t>
  </si>
  <si>
    <t>FAMILY PLAN STUDY-INDONESIA</t>
  </si>
  <si>
    <t>TFM20780</t>
  </si>
  <si>
    <t>FARM FORESTRY PROJECT</t>
  </si>
  <si>
    <t>TFM22455</t>
  </si>
  <si>
    <t>FEMALE EDUCATION IN SSA</t>
  </si>
  <si>
    <t>TFM23575</t>
  </si>
  <si>
    <t>FFA ON REFORM &amp; REGIONAL COOPERATION</t>
  </si>
  <si>
    <t>FIAS</t>
  </si>
  <si>
    <t>TFM20239</t>
  </si>
  <si>
    <t>FIAS - DUTCH CONTRIBUTION</t>
  </si>
  <si>
    <t>TFM22340</t>
  </si>
  <si>
    <t>FIAS - NETHERLANDS ACCOUNT</t>
  </si>
  <si>
    <t>TFM23200</t>
  </si>
  <si>
    <t>FIAS ASIA PACIFIC REGIONAL OFFICE</t>
  </si>
  <si>
    <t>NZ</t>
  </si>
  <si>
    <t>New Zealand</t>
  </si>
  <si>
    <t>New Zealand - Ministry of Foreign Affairs &amp; Trade (Plus NZ AID)</t>
  </si>
  <si>
    <t>TFM23195</t>
  </si>
  <si>
    <t>FIAS-CIDA CANADIAN FUND</t>
  </si>
  <si>
    <t>TFM24290</t>
  </si>
  <si>
    <t>FIAS-FOREIGN DIRECT INVESTMENT IN RUSSIA</t>
  </si>
  <si>
    <t>TFM21038</t>
  </si>
  <si>
    <t>FIAS-NORWEGIAN GRANT</t>
  </si>
  <si>
    <t>TF023785</t>
  </si>
  <si>
    <t>FIAS-USAID INVEST. PROMOTION STRATEGY</t>
  </si>
  <si>
    <t>TF027410</t>
  </si>
  <si>
    <t>FIAS-USAID/SUB SAHARAN AFRICA</t>
  </si>
  <si>
    <t>TFM26245</t>
  </si>
  <si>
    <t>FIAS-USAID:TRADE &amp; INVESTMENT PROGRAM</t>
  </si>
  <si>
    <t>US Agency for International Development, Ghana</t>
  </si>
  <si>
    <t>TFM22375</t>
  </si>
  <si>
    <t>FICONG-REDUCTION OF URBAN POVERTY</t>
  </si>
  <si>
    <t>TFM21350</t>
  </si>
  <si>
    <t>FIFTH DEVELOPMENT INDUSTRIAL BANK</t>
  </si>
  <si>
    <t>TFM25015</t>
  </si>
  <si>
    <t>FIFTH DIMENSION</t>
  </si>
  <si>
    <t>TFM25017</t>
  </si>
  <si>
    <t>FIFTH DIMENSION (CY97)</t>
  </si>
  <si>
    <t>TFM23495</t>
  </si>
  <si>
    <t>FIFTH DIMENSION PROJECT</t>
  </si>
  <si>
    <t>TFM21438</t>
  </si>
  <si>
    <t>FIFTH HEALTH AND POPULATION PROGRAM PROJECT</t>
  </si>
  <si>
    <t>TFM22374</t>
  </si>
  <si>
    <t>FIFTH HEALTH AND POPUTLAION PROGRAMME PROJECT</t>
  </si>
  <si>
    <t>TFM20991</t>
  </si>
  <si>
    <t>FINANCIAL ENTERPRISE SECTOR ADJUSTMENT CREDIT</t>
  </si>
  <si>
    <t>TFM20222</t>
  </si>
  <si>
    <t>FINANCIAL INSTITUTIONS DEVELOPMENT</t>
  </si>
  <si>
    <t>Danish Agency for Development of Trade and Industry</t>
  </si>
  <si>
    <t>TFM20223</t>
  </si>
  <si>
    <t>TFM21965</t>
  </si>
  <si>
    <t>FINANCIAL SECTOR ADJ. CREDIT GRANT 1992</t>
  </si>
  <si>
    <t>TFM26316</t>
  </si>
  <si>
    <t>FINANCIAL SECTOR ADJUSTMENT CREDIT</t>
  </si>
  <si>
    <t>TFM21605</t>
  </si>
  <si>
    <t>TFM21556</t>
  </si>
  <si>
    <t>FINANCIAL SECTOR ADJUSTMENT CREDIT (FSAC)</t>
  </si>
  <si>
    <t>TFM23240</t>
  </si>
  <si>
    <t>FINANCIAL SECTOR ADJUSTMENT PROGRAM</t>
  </si>
  <si>
    <t>TFM23300</t>
  </si>
  <si>
    <t>FINANCIAL SECTOR ADJUSTMENT PROGRAM/SAL2</t>
  </si>
  <si>
    <t>TFM20849</t>
  </si>
  <si>
    <t>FINANCIAL SECTOR CAPACITY BUILDING CREDIT</t>
  </si>
  <si>
    <t>TF020673</t>
  </si>
  <si>
    <t>Financing for the Consultative Group to Assist the Poor Multi Donor Trust Fund</t>
  </si>
  <si>
    <t>TF022262</t>
  </si>
  <si>
    <t>FINLAND/WBI PARTNERSHIP PROGRAM</t>
  </si>
  <si>
    <t>LU</t>
  </si>
  <si>
    <t>Luxembourg</t>
  </si>
  <si>
    <t>Luxembourg - Ministry of Finance</t>
  </si>
  <si>
    <t>TFM28171</t>
  </si>
  <si>
    <t>FINANCING OF A CONSULTANCY REVIEW</t>
  </si>
  <si>
    <t>TFM26215</t>
  </si>
  <si>
    <t>FINANCING OF AUSAID SECONDMENTS</t>
  </si>
  <si>
    <t>TFM20771</t>
  </si>
  <si>
    <t>FINANCING OF IMPORTS / SOMALIA</t>
  </si>
  <si>
    <t>TF021271</t>
  </si>
  <si>
    <t>Financing of the Energy Sector Management Assistance Programme (ESMAP) - Enron International</t>
  </si>
  <si>
    <t>TFM20865</t>
  </si>
  <si>
    <t>FINANCING OF THE MULTI-DONOR SECRETARIAT</t>
  </si>
  <si>
    <t>FS-7SD</t>
  </si>
  <si>
    <t>TF020131</t>
  </si>
  <si>
    <t>Financing the Special Initiative for Ozone Depleting Substances (ODS) Production Closure in the Russian Federation</t>
  </si>
  <si>
    <t>Austria Ministry for Agriculture and Forestry, the Environment and</t>
  </si>
  <si>
    <t>Germany - Bundesministerium fÃ¼r Wirtschaftliche Zusammenarbeit</t>
  </si>
  <si>
    <t>Kingdom of Denmark</t>
  </si>
  <si>
    <t>Ministry of Environment, Land and Sea</t>
  </si>
  <si>
    <t>Sweden - Ministry for Foreign Affairs</t>
  </si>
  <si>
    <t>TF021470</t>
  </si>
  <si>
    <t>FINLAND - SPA TO SUB-SAHARAN AFRICA</t>
  </si>
  <si>
    <t>TFM21607</t>
  </si>
  <si>
    <t>FINLAND/EDI IMPROVING LEARNING OUTCOMES</t>
  </si>
  <si>
    <t>TFM26570</t>
  </si>
  <si>
    <t>FINLAND-3RD REHABILITATION CREDIT-MOZ</t>
  </si>
  <si>
    <t>TFM26510</t>
  </si>
  <si>
    <t>FINLAND-ECONOMIC RECOVERY CREDIT-UGANDA</t>
  </si>
  <si>
    <t>TFM25060</t>
  </si>
  <si>
    <t>FINNIDA TRUST FUND FOR COOPERATIVE DEV.</t>
  </si>
  <si>
    <t>TF021836</t>
  </si>
  <si>
    <t>FINNISH CTF FOR EASTERN &amp; CENTRAL EUROPE</t>
  </si>
  <si>
    <t>TF020600</t>
  </si>
  <si>
    <t>FINNISH GENERAL CONSULTANT TRUST FUND</t>
  </si>
  <si>
    <t>TFM20840</t>
  </si>
  <si>
    <t>FINNISH PAYMENT ON ARREARS</t>
  </si>
  <si>
    <t>TFM20842</t>
  </si>
  <si>
    <t>FINNISH PAYMENT ON ARREARS - II</t>
  </si>
  <si>
    <t>TFM21847</t>
  </si>
  <si>
    <t>FINNISH SUPPORT OF THE ASIA ALTERNATIVE ENERGY PROGRAM (ASTAE)</t>
  </si>
  <si>
    <t>TFM21935</t>
  </si>
  <si>
    <t>FINNISH TELECOMMUNICATIONS ENGINEER</t>
  </si>
  <si>
    <t>TF026270</t>
  </si>
  <si>
    <t>FINNISH/IFC-CONSULTANT TRUST FUND</t>
  </si>
  <si>
    <t>TF022875</t>
  </si>
  <si>
    <t>FINNISH/IFC-TECHNICAL ASSIST. TRUST FUND</t>
  </si>
  <si>
    <t>TFM24665</t>
  </si>
  <si>
    <t>FIRST STRUCTURAL ADJ. CREDIT (SAC I)</t>
  </si>
  <si>
    <t>TFM22829</t>
  </si>
  <si>
    <t>FISCAL RESTRUCTURING &amp; DEREGULATION PROGRAM</t>
  </si>
  <si>
    <t>TFM20968</t>
  </si>
  <si>
    <t>TF021190</t>
  </si>
  <si>
    <t>FLEMISH CTF FOR THE ENVIRONMENT</t>
  </si>
  <si>
    <t>Belgium - Government of Flanders, Administration for Foreign Affairs</t>
  </si>
  <si>
    <t>TFM22858</t>
  </si>
  <si>
    <t>FLOOD EMERGENCY PROJECT - KYRGYZ REPUBLIC</t>
  </si>
  <si>
    <t>TFM20098</t>
  </si>
  <si>
    <t>FOLLOW-UP ON BETTER HEALTH</t>
  </si>
  <si>
    <t>TFM23445</t>
  </si>
  <si>
    <t>FOOD SECURITY AND NUTRITION PROJECT</t>
  </si>
  <si>
    <t>TF028005</t>
  </si>
  <si>
    <t>FOOD SECURITY INIT (THOMSON-CIDA)</t>
  </si>
  <si>
    <t>TFM27500</t>
  </si>
  <si>
    <t>FORD FOUNDATION - INT'L. CON. ON AGRI.</t>
  </si>
  <si>
    <t>TFM24706</t>
  </si>
  <si>
    <t>FORD FOUNDATION-GAP RESEARCH</t>
  </si>
  <si>
    <t>TFM24705</t>
  </si>
  <si>
    <t>FORD FOUNDATION-GAP STUDY</t>
  </si>
  <si>
    <t>TFM28110</t>
  </si>
  <si>
    <t>FORD FOUNDATION-GENDER &amp; POVERTY IN IND.</t>
  </si>
  <si>
    <t>TFM26545</t>
  </si>
  <si>
    <t>FORD-AGRICULTURAL TRANSITION STUDY</t>
  </si>
  <si>
    <t>TF050464</t>
  </si>
  <si>
    <t>Foreign Investment Advisory Service Trust Fund</t>
  </si>
  <si>
    <t>IE</t>
  </si>
  <si>
    <t>Ireland</t>
  </si>
  <si>
    <t>Ireland - Minister for Foreign Affairs/ Irish Aid</t>
  </si>
  <si>
    <t>TFM20420</t>
  </si>
  <si>
    <t>FOREST MANAG. &amp; PROTECTION PROJ</t>
  </si>
  <si>
    <t>TFM24840</t>
  </si>
  <si>
    <t>FOREST RESOURCES MGMT. PROJECT (FRMP)</t>
  </si>
  <si>
    <t>TFM28143</t>
  </si>
  <si>
    <t>FOREST REVENUE COLLECTION STUDY</t>
  </si>
  <si>
    <t>TFM27885</t>
  </si>
  <si>
    <t>FOREST SECTOR ACTIVITIES IN SSA</t>
  </si>
  <si>
    <t>TFM20620</t>
  </si>
  <si>
    <t>FORESTY PROJECT IN BKF</t>
  </si>
  <si>
    <t>TFM20817</t>
  </si>
  <si>
    <t>FOURTH EDUCATION PROJECT</t>
  </si>
  <si>
    <t>TFM21095</t>
  </si>
  <si>
    <t>TFM21620</t>
  </si>
  <si>
    <t>TFM20380</t>
  </si>
  <si>
    <t>FOURTH HIGHWAY PROJECT</t>
  </si>
  <si>
    <t>TFM24390</t>
  </si>
  <si>
    <t>TF020921</t>
  </si>
  <si>
    <t>FOURTH ITALIAN  CONTRIBUTION TO BOSNIA &amp; HERZEGOVINA FOR 1998</t>
  </si>
  <si>
    <t>TFM21077</t>
  </si>
  <si>
    <t>FOURTH POPULATION &amp; HEALTH PROJECT</t>
  </si>
  <si>
    <t>TFM21076</t>
  </si>
  <si>
    <t>TFM21073</t>
  </si>
  <si>
    <t>TFM21072</t>
  </si>
  <si>
    <t>TFM21078</t>
  </si>
  <si>
    <t>TFM21074</t>
  </si>
  <si>
    <t>TFM23640</t>
  </si>
  <si>
    <t>FOURTH POPULATION PROJECT</t>
  </si>
  <si>
    <t>TFM28155</t>
  </si>
  <si>
    <t>FRANCE - SPAAR REGIONAL WORKSHOPS</t>
  </si>
  <si>
    <t>TF021681</t>
  </si>
  <si>
    <t>France/IFC Trust Fund</t>
  </si>
  <si>
    <t>TF026400</t>
  </si>
  <si>
    <t>FRENCH AGRI. &amp; FORESTRY CONSULTANT TF</t>
  </si>
  <si>
    <t>French Ministry of Agriculture and Fisheries</t>
  </si>
  <si>
    <t>TF020524</t>
  </si>
  <si>
    <t>FRENCH CONSULTANT TRUST FUND FOR SUB-SAHARAN AFRICA</t>
  </si>
  <si>
    <t>TF020250</t>
  </si>
  <si>
    <t>FRENCH CONSULTANTS TRUST FUND</t>
  </si>
  <si>
    <t>INFOD</t>
  </si>
  <si>
    <t>TFM23224</t>
  </si>
  <si>
    <t>FRENCH GRANT FOR INFODEV Y2K INITIATIVE</t>
  </si>
  <si>
    <t>TFM20150</t>
  </si>
  <si>
    <t>FRENCH SDA</t>
  </si>
  <si>
    <t>TFM20480</t>
  </si>
  <si>
    <t>FUELWOOD/FORESTRY STUDY</t>
  </si>
  <si>
    <t>FS-AFR</t>
  </si>
  <si>
    <t>TF021446</t>
  </si>
  <si>
    <t>Funding of Economic Development Institute Training Programs</t>
  </si>
  <si>
    <t>TF023706</t>
  </si>
  <si>
    <t>Funding of the Joint United Nations Development Program (UNDP)/World Bank Energy Sector Management Assistance Program - Department For International Development of the United Kingdom</t>
  </si>
  <si>
    <t>TF023891</t>
  </si>
  <si>
    <t>Funding of the Joint United Nations Development Program (UNDP)/World Bank Energy Sector Management Assistance Programme - Kingdom of Belgium</t>
  </si>
  <si>
    <t>TFM22857</t>
  </si>
  <si>
    <t>FYR MACEDONIA EDUCATION REHABILITATION PROJECT</t>
  </si>
  <si>
    <t>TFM23306</t>
  </si>
  <si>
    <t>FYR MACEDONIA SOCIAL SECTOR ADJUSTMENT CREDIT</t>
  </si>
  <si>
    <t>TFM24900</t>
  </si>
  <si>
    <t>GAMBIA STRUCTURAL ADJUSTMENT PROJECT</t>
  </si>
  <si>
    <t>TFM20795</t>
  </si>
  <si>
    <t>GAS DEVELOPMENT</t>
  </si>
  <si>
    <t>TFM24758</t>
  </si>
  <si>
    <t>GDLN DISTANCE LEARNING CENTER IN  EGYPT</t>
  </si>
  <si>
    <t>TF025140</t>
  </si>
  <si>
    <t>GEF: BELGIAN COFINANCING AGREEMENT</t>
  </si>
  <si>
    <t>TF022675</t>
  </si>
  <si>
    <t>GEF: CANADIAN COFINANCING AGREEMENT</t>
  </si>
  <si>
    <t>TFM22676</t>
  </si>
  <si>
    <t>GEF:SADC LAKE MALAWI/NYASA BIODIVERSITY CONSERVATION PROJECT</t>
  </si>
  <si>
    <t>TF021220</t>
  </si>
  <si>
    <t>GEF-AUSTRALIAN COFINANCING AGREEMENT</t>
  </si>
  <si>
    <t>TF021539</t>
  </si>
  <si>
    <t>GENDER &amp; LAW CONFERENCE/WID SECTOR REPORT FOR ETHIOPIA</t>
  </si>
  <si>
    <t>TFM21207</t>
  </si>
  <si>
    <t>GENDER AND SOCIAL DEV SPECIALIST</t>
  </si>
  <si>
    <t>TFM21904</t>
  </si>
  <si>
    <t>GENDER, DEMAND &amp; SUSTAINABILITY - SIDA GRANT</t>
  </si>
  <si>
    <t>TF024570</t>
  </si>
  <si>
    <t>General Support of Infodev's Core Funding to Assist in Carrying out Infodev's Global Activities</t>
  </si>
  <si>
    <t>Brazil - Ministry of Science and Technology</t>
  </si>
  <si>
    <t>CO</t>
  </si>
  <si>
    <t>Colombia</t>
  </si>
  <si>
    <t>COLOMBIA-REPUBLIC OF COLOMBIA COLCIENCIAS</t>
  </si>
  <si>
    <t>SOCIETA FINANZIARIA  TELEFONICA P.A. STET</t>
  </si>
  <si>
    <t>SV</t>
  </si>
  <si>
    <t>El Salvador</t>
  </si>
  <si>
    <t>EL SALVADOR-REPUBLIC OF EL SALVADOR</t>
  </si>
  <si>
    <t>X5</t>
  </si>
  <si>
    <t>ICSID Customers - Non Donors</t>
  </si>
  <si>
    <t>TFM20810</t>
  </si>
  <si>
    <t>GERMAN CONSULTANTS TRUST FUND</t>
  </si>
  <si>
    <t>DFSP</t>
  </si>
  <si>
    <t>TF022835</t>
  </si>
  <si>
    <t>Germany Donor Funded Staffing Program</t>
  </si>
  <si>
    <t>TFM22656</t>
  </si>
  <si>
    <t>GETTY STAFF EXCHANGE PROGRAM - ELEANOR FINK</t>
  </si>
  <si>
    <t>TFM21510</t>
  </si>
  <si>
    <t>GHANA - EDUCATION SECTOR</t>
  </si>
  <si>
    <t>TFM22275</t>
  </si>
  <si>
    <t>GHANA DEBT SERVICE-SWEDEN 5TH DIMENSION</t>
  </si>
  <si>
    <t>TFM21090</t>
  </si>
  <si>
    <t>GHANA EXPORT REHAB. PROJ</t>
  </si>
  <si>
    <t>TFM20914</t>
  </si>
  <si>
    <t>GIRLS EDUCATION</t>
  </si>
  <si>
    <t>TFM20450</t>
  </si>
  <si>
    <t>GLO ECONOMIES OF WATER SUPPLY</t>
  </si>
  <si>
    <t>TFM25663</t>
  </si>
  <si>
    <t>GLO KNOWLEDGE '97: CONFERENCE ON KNOWLEDGE DEV.</t>
  </si>
  <si>
    <t>TFM25662</t>
  </si>
  <si>
    <t>TFM25661</t>
  </si>
  <si>
    <t>GLO KNOWLEDGE '97: KNOWLEDGE DEV. IN INFO AGE</t>
  </si>
  <si>
    <t>TFM24690</t>
  </si>
  <si>
    <t>GLO WID ACTIVITIES II - PHRWD</t>
  </si>
  <si>
    <t>TFM22938</t>
  </si>
  <si>
    <t>GLOBAL COALITION FOR AFRICA</t>
  </si>
  <si>
    <t>TFM22937</t>
  </si>
  <si>
    <t>TFM22936</t>
  </si>
  <si>
    <t>TFM20129</t>
  </si>
  <si>
    <t>GLOBAL COALITION FOR AFRICA - SWEDEN</t>
  </si>
  <si>
    <t>TFM25970</t>
  </si>
  <si>
    <t>GLOBAL COALITION FOR AFRICA (1ST FUND)</t>
  </si>
  <si>
    <t>TFM25972</t>
  </si>
  <si>
    <t>GLOBAL COALITION FOR AFRICA (2ND FUND)</t>
  </si>
  <si>
    <t>TFM22745</t>
  </si>
  <si>
    <t>GLOBAL COALITION FOR AFRICA (GCA)</t>
  </si>
  <si>
    <t>TFM22749</t>
  </si>
  <si>
    <t>TFM22935</t>
  </si>
  <si>
    <t>TFM25971</t>
  </si>
  <si>
    <t>TFM21167</t>
  </si>
  <si>
    <t>GLOBAL COALITION FOR AFRICA (GCA) - BELGIUM CONTRIBUTION</t>
  </si>
  <si>
    <t>TFM21436</t>
  </si>
  <si>
    <t>GLOBAL COALITION FOR AFRICA (GCA) - CANADA</t>
  </si>
  <si>
    <t>TF025973</t>
  </si>
  <si>
    <t>GLOBAL COALITION FOR AFRICA (MAIN)</t>
  </si>
  <si>
    <t>TFM23174</t>
  </si>
  <si>
    <t>GLOBAL DEVELOPMENT NETWORK PROGRAM - MACROECONOMICS CAPACITY BUILDING</t>
  </si>
  <si>
    <t>TFM23594</t>
  </si>
  <si>
    <t>GLOBAL DISTANCE LEARNING CENTER (GDLN) IN UKRAINE</t>
  </si>
  <si>
    <t>TFM29008</t>
  </si>
  <si>
    <t>Global Environment Facility (GEF) Voluntary Fund</t>
  </si>
  <si>
    <t>TF023645</t>
  </si>
  <si>
    <t>Global Environment Facility (GEF)-Norwegian Co-financing Arrangement</t>
  </si>
  <si>
    <t>TFM20423</t>
  </si>
  <si>
    <t>GLOBAL FORUM ON AG. RESEARCH EXECUTIVE SECRETARIAT</t>
  </si>
  <si>
    <t>TFM22048</t>
  </si>
  <si>
    <t>GLOBAL KNOWLEDGE PARTNERSHIP CONFERENCE - (GKII)</t>
  </si>
  <si>
    <t>TFM22442</t>
  </si>
  <si>
    <t>GLOBAL ROAD SAFETY PARTNERSHIP - TECHNICAL SUPPORT</t>
  </si>
  <si>
    <t>TFM22664</t>
  </si>
  <si>
    <t>GLOBAL TOBACCO CONTROL ACTIVITIES</t>
  </si>
  <si>
    <t>W1</t>
  </si>
  <si>
    <t>World Health Organization</t>
  </si>
  <si>
    <t>World Health Organization (WHO)</t>
  </si>
  <si>
    <t>TF021846</t>
  </si>
  <si>
    <t>Global Trust Fund for Statistical Capacity Building</t>
  </si>
  <si>
    <t>TFM20577</t>
  </si>
  <si>
    <t>GLOBAL WATER PARTNERSHIP - BMZ GRANT</t>
  </si>
  <si>
    <t>TFM26356</t>
  </si>
  <si>
    <t>GLOBAL WATER PARTNERSHIP - SIDA GRANT</t>
  </si>
  <si>
    <t>TFM21571</t>
  </si>
  <si>
    <t>GOVERNANCE &amp; PUBLIC SECTOR MANAGEMENT</t>
  </si>
  <si>
    <t>TFM23965</t>
  </si>
  <si>
    <t>GOVERNANCE AND SUCCESSFUL ADJUSTMENT</t>
  </si>
  <si>
    <t>TFM26890</t>
  </si>
  <si>
    <t>GRANT FOR IBRD DEBT SERVICE PAYMENTS</t>
  </si>
  <si>
    <t>TF028028</t>
  </si>
  <si>
    <t>GRANT OF TECH. COOPERATION PROGRAM</t>
  </si>
  <si>
    <t>TFM20960</t>
  </si>
  <si>
    <t>GRANT TO MARITIME PROJECT</t>
  </si>
  <si>
    <t>TF022758</t>
  </si>
  <si>
    <t>Greece/IFC Technical Assistance Trust Fund</t>
  </si>
  <si>
    <t>GR</t>
  </si>
  <si>
    <t>Greece</t>
  </si>
  <si>
    <t>Greece - Ministry of Economy, Competitiveness and Shipping</t>
  </si>
  <si>
    <t>TF023164</t>
  </si>
  <si>
    <t>GREEK CONSULTANT TRUST FUND (PARENT)</t>
  </si>
  <si>
    <t>TFM22385</t>
  </si>
  <si>
    <t>GTZ - SSATP (RMI) PH II</t>
  </si>
  <si>
    <t>TFM28154</t>
  </si>
  <si>
    <t>GTZ - SSATP (RMI) PH.I</t>
  </si>
  <si>
    <t>TFM21155</t>
  </si>
  <si>
    <t>GTZ TECHNICAL ASSISTANCE PROJECT</t>
  </si>
  <si>
    <t>TFM20059</t>
  </si>
  <si>
    <t>GTZ-HYDROCARBON TECHNOLOGY</t>
  </si>
  <si>
    <t>TFM23735</t>
  </si>
  <si>
    <t>GTZ-PREP. OF POWER ENVIRONMENTAL MANUAL</t>
  </si>
  <si>
    <t>TFM24970</t>
  </si>
  <si>
    <t>GUINEA-BISSAU AGRICULTURE SERV. PROJECT</t>
  </si>
  <si>
    <t>TFM28035</t>
  </si>
  <si>
    <t>GUYANA IMPORT NEEDS</t>
  </si>
  <si>
    <t>TFM21054</t>
  </si>
  <si>
    <t>GUYANA-IDA DEBT REDUCTION FACILITY GRANT</t>
  </si>
  <si>
    <t>TFM25135</t>
  </si>
  <si>
    <t>HAITI ARREARS CLEARANCE</t>
  </si>
  <si>
    <t>TFM25136</t>
  </si>
  <si>
    <t>HAITI ARREARS CLEARANCE (SWEDISH GRANT)</t>
  </si>
  <si>
    <t>TFM20217</t>
  </si>
  <si>
    <t>HAZARDOUS WASTE MANAGEMENT SYSTEMS</t>
  </si>
  <si>
    <t>TFM20815</t>
  </si>
  <si>
    <t>HEALTH &amp; NUTRITION PROJECT</t>
  </si>
  <si>
    <t>TFM20923</t>
  </si>
  <si>
    <t>HEALTH AND POPULATION PROGRAM PROJECT</t>
  </si>
  <si>
    <t>Germany - Kreditanstalt fÃ¼r Wiederaufbau (KFW)</t>
  </si>
  <si>
    <t>TFM21202</t>
  </si>
  <si>
    <t>HEALTH AND POPULATION PROGRAM PROJECT (CR 3101-BD)</t>
  </si>
  <si>
    <t>TFM22050</t>
  </si>
  <si>
    <t>HEALTH DEVELOPMENT PROJ. - MALI</t>
  </si>
  <si>
    <t>TFM20110</t>
  </si>
  <si>
    <t>HEALTH DEVELOPMENT PROJECT - PDR YEMEN</t>
  </si>
  <si>
    <t>TFM23910</t>
  </si>
  <si>
    <t>HEALTH FINANCING</t>
  </si>
  <si>
    <t>TFM20340</t>
  </si>
  <si>
    <t>HEALTH FINANCING IN SUB-SAHARA AFR STUDY</t>
  </si>
  <si>
    <t>TFM24990</t>
  </si>
  <si>
    <t>HEALTH POLICY IN SUB-SAHARAN AFRICA</t>
  </si>
  <si>
    <t>TFM20942</t>
  </si>
  <si>
    <t>HEALTH PROMOTION COMPONENT OF THE DISEASE PREVENTION PROJECT</t>
  </si>
  <si>
    <t>TFM21885</t>
  </si>
  <si>
    <t>HEALTH REHABILITATION PROJECT</t>
  </si>
  <si>
    <t>TFM21578</t>
  </si>
  <si>
    <t>HEALTH SECTOR PROGRAM SUPPORT PROJECT</t>
  </si>
  <si>
    <t>TFM20959</t>
  </si>
  <si>
    <t>HEALTH SECTOR RECOVERY PROGRAM</t>
  </si>
  <si>
    <t>TFM26555</t>
  </si>
  <si>
    <t>HEALTH SECTOR REFORM PROJECT</t>
  </si>
  <si>
    <t>TFM24895</t>
  </si>
  <si>
    <t>HIGHWAY INVESTMENTS &amp; IMPROVING</t>
  </si>
  <si>
    <t>TFM28014</t>
  </si>
  <si>
    <t>HIGHWAY PROJECT IN ZAIRE</t>
  </si>
  <si>
    <t>TFM20261</t>
  </si>
  <si>
    <t>HONDURAS DEBT SERVICE (5TH DIMENSION)</t>
  </si>
  <si>
    <t>TFM20293</t>
  </si>
  <si>
    <t>HONDURAS IBRD DEBT SERVICE (5TH DIMENSION)</t>
  </si>
  <si>
    <t>TFM20259</t>
  </si>
  <si>
    <t>TFM22655</t>
  </si>
  <si>
    <t>HOUSEHOLD ENERGY PROJECT</t>
  </si>
  <si>
    <t>TFM20041</t>
  </si>
  <si>
    <t>HOUSEHOLD ENERGY PROJECT IN MALI</t>
  </si>
  <si>
    <t>TFM26005</t>
  </si>
  <si>
    <t>HOUSING &amp; SOCIAL SECURITY SYSTEMS REFORM</t>
  </si>
  <si>
    <t>TFM26525</t>
  </si>
  <si>
    <t>HUBEI URBAN ENVIRONMENT PROJ.PREPARATION</t>
  </si>
  <si>
    <t>TFM24849</t>
  </si>
  <si>
    <t>HUMAN RESOURCES UNIT IN LA PAZ</t>
  </si>
  <si>
    <t>TFM22386</t>
  </si>
  <si>
    <t>HUMAN RESOURCES UNIT IN LA PAZ - GRANT #2</t>
  </si>
  <si>
    <t>TFM28265</t>
  </si>
  <si>
    <t>HUMAN RESOURCES UNIT IN LA PAZ - HOUSEHOLD SURVEYS PROJECT</t>
  </si>
  <si>
    <t>TFM20272</t>
  </si>
  <si>
    <t>HYDROPOWER RAHABILITATION AND SYSTEM CONTROL PROJECT</t>
  </si>
  <si>
    <t>TFM23730</t>
  </si>
  <si>
    <t>IBRD DEBT REPAYMENT</t>
  </si>
  <si>
    <t>TFM20887</t>
  </si>
  <si>
    <t>IBRD DEBT SERVICE</t>
  </si>
  <si>
    <t>TFM23218</t>
  </si>
  <si>
    <t>TFM25016</t>
  </si>
  <si>
    <t>TFM20725</t>
  </si>
  <si>
    <t>TFM24060</t>
  </si>
  <si>
    <t>TFM23217</t>
  </si>
  <si>
    <t>IBRD DEBT SERVICE - BALANCE OF PAYMENT SUPPOR 1995</t>
  </si>
  <si>
    <t>TFM23213</t>
  </si>
  <si>
    <t>IBRD DEBT SERVICE - BALANCE OF PAYMENT SUPPORT 1996 - BOLIVIA</t>
  </si>
  <si>
    <t>TFM23475</t>
  </si>
  <si>
    <t>IBRD DEBT SERVICE (5TH DIMENSION)</t>
  </si>
  <si>
    <t>TFM23215</t>
  </si>
  <si>
    <t>IBRD DEBT SERVICE (CR.1925-BO)</t>
  </si>
  <si>
    <t>TFM24856</t>
  </si>
  <si>
    <t>IBRD DEBT SERVICE 1995/96</t>
  </si>
  <si>
    <t>TFM24857</t>
  </si>
  <si>
    <t>IBRD DEBT SERVICE 1996/97</t>
  </si>
  <si>
    <t>TFM21785</t>
  </si>
  <si>
    <t>IBRD DEBT SERVICE FOR PERU</t>
  </si>
  <si>
    <t>TFM21786</t>
  </si>
  <si>
    <t>TFM23216</t>
  </si>
  <si>
    <t>IBRD DEBT SERVICE-BALANCE OF PAYMENT SUPPORT 1994</t>
  </si>
  <si>
    <t>TFM23214</t>
  </si>
  <si>
    <t>IBRD DEBT SERVICE-BALANCE OF PAYMENT SUPPORT 1996</t>
  </si>
  <si>
    <t>TF023271</t>
  </si>
  <si>
    <t>IBRD METAP-SPECIAL GRANT PROGRAM (SGP)</t>
  </si>
  <si>
    <t>TFM23219</t>
  </si>
  <si>
    <t>IBRD/IDA DEBT SERVICE</t>
  </si>
  <si>
    <t>TFM20756</t>
  </si>
  <si>
    <t>ICEG-DO NAT'L POLIC AFFECT LR ECO GROWTH</t>
  </si>
  <si>
    <t>TFM20755</t>
  </si>
  <si>
    <t>ICEG-POLITICAL ECONOMY OF STR'TRL ADJ.</t>
  </si>
  <si>
    <t>TF027420</t>
  </si>
  <si>
    <t>ICELANDIC CONSULTANT TRUST FUND</t>
  </si>
  <si>
    <t>IS</t>
  </si>
  <si>
    <t>Iceland</t>
  </si>
  <si>
    <t>Iceland - Ministry of Foreign Affairs</t>
  </si>
  <si>
    <t>TFM20270</t>
  </si>
  <si>
    <t>ICIPE - INT'L CENTER OF INSECT PHY. &amp; E.</t>
  </si>
  <si>
    <t>TFM22925</t>
  </si>
  <si>
    <t>IDRC-JORDAN RIVER BASIN STUDY</t>
  </si>
  <si>
    <t>TFM21825</t>
  </si>
  <si>
    <t>IDRC-MUNICIPAL DEVELOPMTNT PROGRAM</t>
  </si>
  <si>
    <t>TFM24730</t>
  </si>
  <si>
    <t>IFAD - RUTA II</t>
  </si>
  <si>
    <t>I5</t>
  </si>
  <si>
    <t>International Fund for Agricultural Development</t>
  </si>
  <si>
    <t>International Fund for Agricultural Development (IFAD)</t>
  </si>
  <si>
    <t>TFM24731</t>
  </si>
  <si>
    <t>IFAD - RUTA III</t>
  </si>
  <si>
    <t>TFM23160</t>
  </si>
  <si>
    <t>IFAD - SDA IN SSA</t>
  </si>
  <si>
    <t>TFM22757</t>
  </si>
  <si>
    <t>IFAD/EDI AGR. MANAGEMENT TRAINING FOR AFRICA</t>
  </si>
  <si>
    <t>TFM24254</t>
  </si>
  <si>
    <t>IFC - CHINA PROJECT DEVELOPMENT FACILITY (CPDF)</t>
  </si>
  <si>
    <t>TFM23827</t>
  </si>
  <si>
    <t>IFC - UNEP/GEF MARKET PROSPECTS FOR FUEL CELLS IN STATIONARY APPLICATIONS</t>
  </si>
  <si>
    <t>U2</t>
  </si>
  <si>
    <t>UNITED NATIONS ENVIRONMENT PROGRAMME</t>
  </si>
  <si>
    <t>UN-UNITED NATIONS ENVIRONMENT PROGRAMME (UNEP)</t>
  </si>
  <si>
    <t>TF022827</t>
  </si>
  <si>
    <t>IFC MIYAZAWA INITIATIVE</t>
  </si>
  <si>
    <t>TF023980</t>
  </si>
  <si>
    <t>IFC Technical Assistance Trust Fund for Mekong Basin and Northern Thailand</t>
  </si>
  <si>
    <t>TFM20029</t>
  </si>
  <si>
    <t>IFC/CIDA - UKRAINE CORPORATE GOVERNANCE PROJECT</t>
  </si>
  <si>
    <t>TFM20522</t>
  </si>
  <si>
    <t>IFC/CIDA RUSSIA LEASING PROJECT</t>
  </si>
  <si>
    <t>TF020436</t>
  </si>
  <si>
    <t>IFC/CIDA UKRAINE LAND PRIVATIZATION AND FARM REORANIZATION</t>
  </si>
  <si>
    <t>TFM20523</t>
  </si>
  <si>
    <t>IFC/FINLAND FORESTRY SECTOR DEVELOPMENT PROJECT</t>
  </si>
  <si>
    <t>Finland - Ministry of Employment and Economy (formerly Ministry of</t>
  </si>
  <si>
    <t>TF022460</t>
  </si>
  <si>
    <t>IFC/Israel Technical Assistance Trust Fund</t>
  </si>
  <si>
    <t>IL</t>
  </si>
  <si>
    <t>Israel</t>
  </si>
  <si>
    <t>Bank of Israel</t>
  </si>
  <si>
    <t>TF023324</t>
  </si>
  <si>
    <t>IFC/Luxembourg Trust Fund</t>
  </si>
  <si>
    <t>TFM26391</t>
  </si>
  <si>
    <t>IFC/UK KHF AGRICULTURAL LAND PRIVATIZATION</t>
  </si>
  <si>
    <t>TFM26396</t>
  </si>
  <si>
    <t>IFC/UK KHF CAPITAL MARKET TA IN NIZHNY</t>
  </si>
  <si>
    <t>TF026394</t>
  </si>
  <si>
    <t>IFC/UK KHF ENTER. PREP. PROJ. FOR MASS PRIVATIZATION</t>
  </si>
  <si>
    <t>TFM26392</t>
  </si>
  <si>
    <t>IFC/UK KHF FOR BELARUS POST PRIVATIZATION</t>
  </si>
  <si>
    <t>ISF</t>
  </si>
  <si>
    <t>TF020260</t>
  </si>
  <si>
    <t>Interest Subsidy Fund</t>
  </si>
  <si>
    <t>TFM26399</t>
  </si>
  <si>
    <t>IFC/UK KHF FOR ENTERPRISE TRAINING PROGRAM</t>
  </si>
  <si>
    <t>TFM26395</t>
  </si>
  <si>
    <t>IFC/UK KHF FOR RUS LAND PRIVATIZATION</t>
  </si>
  <si>
    <t>TFM26397</t>
  </si>
  <si>
    <t>IFC/UK KHF POST PRIVATIZATION PROJECT IN UKR.</t>
  </si>
  <si>
    <t>TFM26398</t>
  </si>
  <si>
    <t>IFC/UK SUPPORT TO KHF FUNDED BUSINESS CENTRES</t>
  </si>
  <si>
    <t>TFM20391</t>
  </si>
  <si>
    <t>IFC/USAID POST PRIVATIZATION PROJECT IN THE UKRAINE</t>
  </si>
  <si>
    <t>TF024228</t>
  </si>
  <si>
    <t>IFC-Global Small and Medium Enterprise (SME) Capacity Building Facility</t>
  </si>
  <si>
    <t>TFM27470</t>
  </si>
  <si>
    <t>IFC-SOUTH PACIFIC PROJ FACILITY (SPPF)</t>
  </si>
  <si>
    <t>TF027472</t>
  </si>
  <si>
    <t>IFC-SOUTH PACIFIC PROJ. FAC II (SPPF-II)</t>
  </si>
  <si>
    <t>A2</t>
  </si>
  <si>
    <t>Asian Development Bank</t>
  </si>
  <si>
    <t>Asian Development Bank (ADB)</t>
  </si>
  <si>
    <t>TFM28159</t>
  </si>
  <si>
    <t>IIE CONTRIBUTION TO DEBT-FOR-DEVELOPMENT</t>
  </si>
  <si>
    <t>TFM27855</t>
  </si>
  <si>
    <t>IMPLEMENTATION OF EMERGENCY ROAD PROG.</t>
  </si>
  <si>
    <t>TFM23407</t>
  </si>
  <si>
    <t>IMPROVING HEALTH EQUITY AND HEALTH OF THE POOR (ROCKEFELLER)</t>
  </si>
  <si>
    <t>TFM22951</t>
  </si>
  <si>
    <t>IMPROVING LEARNING IN PRIMARY SCHOOLS - DUTCH COFINANCING</t>
  </si>
  <si>
    <t>TFM21400</t>
  </si>
  <si>
    <t>INCOM GEN FOR REFUGEES</t>
  </si>
  <si>
    <t>TFM21587</t>
  </si>
  <si>
    <t>INDIA SECOND NATIONAL AIDS CONTROL PROJECT</t>
  </si>
  <si>
    <t>TFM20034</t>
  </si>
  <si>
    <t>INDIA: RURAL FINANCE REFORM (SWISS GRANT)</t>
  </si>
  <si>
    <t>TF024950</t>
  </si>
  <si>
    <t>INDIAN CONSULTANT TRUST FUND</t>
  </si>
  <si>
    <t>IN</t>
  </si>
  <si>
    <t>India</t>
  </si>
  <si>
    <t>India - Ministry of Finance</t>
  </si>
  <si>
    <t>TFM26365</t>
  </si>
  <si>
    <t>INDO-GANGETIC RICE-WHEAT INITIATIVE</t>
  </si>
  <si>
    <t>ID-FS</t>
  </si>
  <si>
    <t>TFM23692</t>
  </si>
  <si>
    <t>Indonesia Water and Sanitation for Low Income Communities Project</t>
  </si>
  <si>
    <t>TFM24890</t>
  </si>
  <si>
    <t>INDSTL TRADE POLICY ADJ.-TRANCHE 1,2,3,4</t>
  </si>
  <si>
    <t>TFM20482</t>
  </si>
  <si>
    <t>INDUSTRIAL FINANCIAL GROUPS</t>
  </si>
  <si>
    <t>TFM24870</t>
  </si>
  <si>
    <t>INDUSTRIAL REHAB. &amp; TRADE ADJ. CREDIT</t>
  </si>
  <si>
    <t>TFM24960</t>
  </si>
  <si>
    <t>INDUSTRIAL REHABITITATION &amp; TRADE ADJ CR</t>
  </si>
  <si>
    <t>TFM21290</t>
  </si>
  <si>
    <t>INDUSTRIAL REORIENTATION PROJECT</t>
  </si>
  <si>
    <t>TFM28163</t>
  </si>
  <si>
    <t>INDUSTRIAL RESTRUCTURING &amp; ADJ. CREDIT</t>
  </si>
  <si>
    <t>TF020947</t>
  </si>
  <si>
    <t>INDUSTRIAL RESTRUCTURING PROJECT</t>
  </si>
  <si>
    <t>TF028099</t>
  </si>
  <si>
    <t>INDUSTRIAL TECHNOLOGY DEVELOPMENT</t>
  </si>
  <si>
    <t>TFM21203</t>
  </si>
  <si>
    <t>INFODEV Y2K INITIATIVE - USA GRANT</t>
  </si>
  <si>
    <t>United States - General Services Administration</t>
  </si>
  <si>
    <t>TF024574</t>
  </si>
  <si>
    <t>INFODEV-BELGIAN</t>
  </si>
  <si>
    <t>TF024576</t>
  </si>
  <si>
    <t>INFODEV-DENMARK</t>
  </si>
  <si>
    <t>TF024573</t>
  </si>
  <si>
    <t>INFODEV-FINLAND</t>
  </si>
  <si>
    <t>TF024571</t>
  </si>
  <si>
    <t>INFODEV-FRANCE</t>
  </si>
  <si>
    <t>TF024575</t>
  </si>
  <si>
    <t>INFODEV-NETHERLANDS</t>
  </si>
  <si>
    <t>TF024572</t>
  </si>
  <si>
    <t>INFODEV-ODA</t>
  </si>
  <si>
    <t>TF024577</t>
  </si>
  <si>
    <t>INFODEV-SWEDEN</t>
  </si>
  <si>
    <t>TF021844</t>
  </si>
  <si>
    <t>Information for Development (INFODEV) Program</t>
  </si>
  <si>
    <t>TFM23625</t>
  </si>
  <si>
    <t>INIT. TO ENCOURAGE ECONOMIC RESEARCH/MNA</t>
  </si>
  <si>
    <t>TFM20871</t>
  </si>
  <si>
    <t>INST. DEVELOPMENT &amp; CIVIL SERVICE REFORM PROJECT</t>
  </si>
  <si>
    <t>TFM22854</t>
  </si>
  <si>
    <t>INSTITUTIONAL CAPACITY BUILDING FOR SOCIAL ASSESSMENT</t>
  </si>
  <si>
    <t>TFM21492</t>
  </si>
  <si>
    <t>INSTITUTIONAL CAPACITY BUILDING PROJECT</t>
  </si>
  <si>
    <t>TFM21496</t>
  </si>
  <si>
    <t>IDF</t>
  </si>
  <si>
    <t>TF022120</t>
  </si>
  <si>
    <t>Institutional Development Fund (IDF)</t>
  </si>
  <si>
    <t>TF020311</t>
  </si>
  <si>
    <t>INST'L STRATEGY STUDY FOR GAS SECTOR</t>
  </si>
  <si>
    <t>TFM21565</t>
  </si>
  <si>
    <t>INTEG. ENVIRON. IN THE BANK'S ECON.ACTIV</t>
  </si>
  <si>
    <t>AE</t>
  </si>
  <si>
    <t>United Arab Emirates</t>
  </si>
  <si>
    <t>UNITED ARAB EMIRATES (UAE)</t>
  </si>
  <si>
    <t>QA</t>
  </si>
  <si>
    <t>Qatar</t>
  </si>
  <si>
    <t>QATAR-Ministry of Foreign Affairs</t>
  </si>
  <si>
    <t>Government of Saudi Arabia</t>
  </si>
  <si>
    <t>VE</t>
  </si>
  <si>
    <t xml:space="preserve">Venezuela, Republica Bolivariana de </t>
  </si>
  <si>
    <t>Bolivarian Republic of Venezuela</t>
  </si>
  <si>
    <t>TFM27825</t>
  </si>
  <si>
    <t>INTERNATIONAL COMPARISONS PROJECT</t>
  </si>
  <si>
    <t>TFM20280</t>
  </si>
  <si>
    <t>INTERNATIONAL IRRIGATION MANAGEMENT INST</t>
  </si>
  <si>
    <t>TFM22315</t>
  </si>
  <si>
    <t>INTERNSHIP PROG FOR SOUTH AFRICANS AT THE WORLD BANK</t>
  </si>
  <si>
    <t>TFM28036</t>
  </si>
  <si>
    <t>INT'L FISHERIES RES. STUDY</t>
  </si>
  <si>
    <t>TFM23359</t>
  </si>
  <si>
    <t>INTRODUCTION OF NATIONAL HEALTH INSURANCE IN BULGARIA</t>
  </si>
  <si>
    <t>TFM21195</t>
  </si>
  <si>
    <t>INVOLUNTARY RESETTLEMENT IN DEV. PROJ.</t>
  </si>
  <si>
    <t>TFM20339</t>
  </si>
  <si>
    <t>IREDA-INDIAN RENEWABLE RESOURCES DEV. PROJECT</t>
  </si>
  <si>
    <t>TFM21616</t>
  </si>
  <si>
    <t>IRELAND/EDI COLLABORATIVE PROGRAM PHASE 2</t>
  </si>
  <si>
    <t>TF024582</t>
  </si>
  <si>
    <t>Ireland/IFC Technical Assistance (TA) Trust Fund</t>
  </si>
  <si>
    <t>TF020290</t>
  </si>
  <si>
    <t>IRISH CONSULTANTS TRUST FUND</t>
  </si>
  <si>
    <t>TFM21602</t>
  </si>
  <si>
    <t>IRRIGATION REHABILITATION AND RESTRUCTURING PROJECT</t>
  </si>
  <si>
    <t>TFM20807</t>
  </si>
  <si>
    <t>IRRIGATION REHABILITATION PROJECT</t>
  </si>
  <si>
    <t>TFM20031</t>
  </si>
  <si>
    <t>TFM21410</t>
  </si>
  <si>
    <t>IRRIGATION SUB-SECTOR</t>
  </si>
  <si>
    <t>TF022450</t>
  </si>
  <si>
    <t>ISRAELI CONSULTANT TRUST FUND</t>
  </si>
  <si>
    <t>TF022445</t>
  </si>
  <si>
    <t>ITALIAN CONSULTANT TF FOR E &amp; C EUROPE AND CIS</t>
  </si>
  <si>
    <t>TF022100</t>
  </si>
  <si>
    <t>ITALIAN CONSULTANT TRUST FUND</t>
  </si>
  <si>
    <t>TF020695</t>
  </si>
  <si>
    <t>ITALIAN CONSULTANT TRUST FUND/DGDC</t>
  </si>
  <si>
    <t>TF023403</t>
  </si>
  <si>
    <t>ITALIAN CONTRIBUTION FOR 1999 TO WORLD BANK PROJECTS IN BOSNIA AND HERZEGOVINA</t>
  </si>
  <si>
    <t>TFM20101</t>
  </si>
  <si>
    <t>ITALIAN GRANT - ALBANIA RURAL ROADS PROJECT</t>
  </si>
  <si>
    <t>TFM20770</t>
  </si>
  <si>
    <t>ITALIAN GRANT TO SOMALIA PHASE I &amp; II</t>
  </si>
  <si>
    <t>TFM20510</t>
  </si>
  <si>
    <t>ITALIAN GRANT/SOMALIA III COMMOD. IMPORT</t>
  </si>
  <si>
    <t>TFM24110</t>
  </si>
  <si>
    <t>ITALIAN-COF. OF THE PALESTINIAN NGO PROJECT</t>
  </si>
  <si>
    <t>TFM20740</t>
  </si>
  <si>
    <t>ITALY - SSATP</t>
  </si>
  <si>
    <t>TF024450</t>
  </si>
  <si>
    <t>Italy/IFC Trust Fund to Finance Technical Assistance Activities in Developing Countries</t>
  </si>
  <si>
    <t>TFM26051</t>
  </si>
  <si>
    <t>ITALY/WBG EDUCATION &amp; HEALTH REHAB. PROJECT</t>
  </si>
  <si>
    <t>TFM22924</t>
  </si>
  <si>
    <t>ITIALIAN COFINANCING OF EDUCATION AND HEALTH REHABILITAITON PROJECT</t>
  </si>
  <si>
    <t>TFM23960</t>
  </si>
  <si>
    <t>ITTO - APPROPRIATE FOREST TECHNOLOGIES</t>
  </si>
  <si>
    <t>TFM23400</t>
  </si>
  <si>
    <t>ITTO-IDENTIFYING &amp; PREPARING FORESTRY PR</t>
  </si>
  <si>
    <t>TFM24816</t>
  </si>
  <si>
    <t>JAMAICA SOCIAL INVESTMENT FUND (JSIF)</t>
  </si>
  <si>
    <t>JSDF</t>
  </si>
  <si>
    <t>TF023779</t>
  </si>
  <si>
    <t>Japan Social Development Fund (JSDF)</t>
  </si>
  <si>
    <t>TF026580</t>
  </si>
  <si>
    <t>JAPAN/IFC TF FOR THE ASIA &amp; S. PACIFIC R</t>
  </si>
  <si>
    <t>TFM21250</t>
  </si>
  <si>
    <t>JAPANESE CONSULTANT TRUST FUND</t>
  </si>
  <si>
    <t>TFM21230</t>
  </si>
  <si>
    <t>JAPANESE COOPERATIVE PROGRAM</t>
  </si>
  <si>
    <t>TF020300</t>
  </si>
  <si>
    <t>JAPANESE SCHOLARSHIP PROGRAM</t>
  </si>
  <si>
    <t>TFM21498</t>
  </si>
  <si>
    <t>JORDAN 2ND ECONOMIC REFORM &amp; DEVELOP. LOAN</t>
  </si>
  <si>
    <t>TFM20028</t>
  </si>
  <si>
    <t>JORDAN EMERGENCY RECOVERY PROJECT</t>
  </si>
  <si>
    <t>TFM20025</t>
  </si>
  <si>
    <t>TFM20027</t>
  </si>
  <si>
    <t>TFM20344</t>
  </si>
  <si>
    <t>JORDAN RIFT VALLEY DEVELOPMENT PROGRAM</t>
  </si>
  <si>
    <t>TFM20291</t>
  </si>
  <si>
    <t>JVI INTRODUCTORY COURSE IN PRAGUE</t>
  </si>
  <si>
    <t>TFM27890</t>
  </si>
  <si>
    <t>KARACHI TRANSPORT STUDY</t>
  </si>
  <si>
    <t>United States Trade and Development Agency (USTDA)</t>
  </si>
  <si>
    <t>TFM20978</t>
  </si>
  <si>
    <t>KENYA - CIVIL SERVICE REFORM</t>
  </si>
  <si>
    <t>TFM21445</t>
  </si>
  <si>
    <t>KENYA 2ND AGRICULTURAL SECTOR ADJ. OPER.</t>
  </si>
  <si>
    <t>TFM23915</t>
  </si>
  <si>
    <t>KFW-PROTECTED AREAS &amp; WILDLIFE SERVICES</t>
  </si>
  <si>
    <t>TFM23270</t>
  </si>
  <si>
    <t>KHARTOUM/PORT SUDAN ROAD REHABI. PROJECT</t>
  </si>
  <si>
    <t>TFM22190</t>
  </si>
  <si>
    <t>King Baudouin International Agricultural Research Award Trust Fund</t>
  </si>
  <si>
    <t>TF020399</t>
  </si>
  <si>
    <t>KLAIPEDA PORT PROJECT - LITHUANIA - PARENT TF</t>
  </si>
  <si>
    <t>TF023615</t>
  </si>
  <si>
    <t>KOREAN CONSULTANT TRUST FUND</t>
  </si>
  <si>
    <t>KR</t>
  </si>
  <si>
    <t>Korea, Republic of</t>
  </si>
  <si>
    <t>Korea - Ministry of Strategy and Finance</t>
  </si>
  <si>
    <t>TFM21174</t>
  </si>
  <si>
    <t>KYRGYZ REPUBLIC-SOCIAL SECTOR ADJUSTMENT CREDIT</t>
  </si>
  <si>
    <t>TFM23327</t>
  </si>
  <si>
    <t>KYRGYZ REPUBLIC-SOCIAL SECTOR ADJUSTMENT CREDIT - PHASE II</t>
  </si>
  <si>
    <t>TFM23323</t>
  </si>
  <si>
    <t>LAGOS WATER</t>
  </si>
  <si>
    <t>TFM20320</t>
  </si>
  <si>
    <t>LAGOS WATER SUPPLY</t>
  </si>
  <si>
    <t>TFM28121</t>
  </si>
  <si>
    <t>LAND &amp; ENVIRONMENTAL INFORMATION SYSTEM</t>
  </si>
  <si>
    <t>TFM21170</t>
  </si>
  <si>
    <t>LAND TITLING PROJ.</t>
  </si>
  <si>
    <t>TFM21613</t>
  </si>
  <si>
    <t>LANDMINES CLEARANCE PROJECT FOR BOSNIA &amp; HERZEGOVINA</t>
  </si>
  <si>
    <t>TFM20376</t>
  </si>
  <si>
    <t>LATVIA HEALTH REFORM-TECHNICAL ASSISTANCE &amp; TRAINING</t>
  </si>
  <si>
    <t>TFM20016</t>
  </si>
  <si>
    <t>LATVIA-ENTERPRISE &amp; FINANCIAL SECTOR RESTRUCTURING PROJECT</t>
  </si>
  <si>
    <t>TFM23665</t>
  </si>
  <si>
    <t>LEFT BANK OUTFALL DRAIN (LBOD) TA PROJ.</t>
  </si>
  <si>
    <t>TFM21840</t>
  </si>
  <si>
    <t>LEFT BANK OUTFALL DRAIN(CIDA,UK,SDC)</t>
  </si>
  <si>
    <t>TFM29991</t>
  </si>
  <si>
    <t>LEWIS PRESTON GIRLS' EDUCATION PROGRAM (PRIVATE)</t>
  </si>
  <si>
    <t>TFM20990</t>
  </si>
  <si>
    <t>LIAONING URBAN STUDIES</t>
  </si>
  <si>
    <t>TFM21795</t>
  </si>
  <si>
    <t>LITERACY &amp; FUNCTIONAL SKILLS PROJECT</t>
  </si>
  <si>
    <t>TFM20307</t>
  </si>
  <si>
    <t>LITHUANIA - HEALTH CARE TECHNICAL ASSISTANCE AND TRAINING</t>
  </si>
  <si>
    <t>TFM22389</t>
  </si>
  <si>
    <t>LIVESTOCK - ENVIRONMENT INITIATIVE</t>
  </si>
  <si>
    <t>TFM24420</t>
  </si>
  <si>
    <t>LIVESTOCK DEVELOPMENT STUDY IN THE SAHEL</t>
  </si>
  <si>
    <t>TFM22065</t>
  </si>
  <si>
    <t>LIVESTOCK SECTOR PROJECT</t>
  </si>
  <si>
    <t>TFM27480</t>
  </si>
  <si>
    <t>LOBITO/BENGUELA URBAN REHABILITATION PRJ</t>
  </si>
  <si>
    <t>TFM22235</t>
  </si>
  <si>
    <t>LOBITO-BENGUELA URBAN ENV. REHAB.(LUERP)</t>
  </si>
  <si>
    <t>TFM22261</t>
  </si>
  <si>
    <t>LOCAL INITIATIVES FOR PEACE IN COLUMBIA</t>
  </si>
  <si>
    <t>TFM28016</t>
  </si>
  <si>
    <t>LONG-TERM PERSPECT. STDY FOR SUB-SA</t>
  </si>
  <si>
    <t>TFM23380</t>
  </si>
  <si>
    <t>LONG-TERM PERSPECTIVE STUDY - CANADA</t>
  </si>
  <si>
    <t>TFM24470</t>
  </si>
  <si>
    <t>LONG-TERM PERSPECTIVE STUDY - FINLAND</t>
  </si>
  <si>
    <t>TFM23370</t>
  </si>
  <si>
    <t>LONG-TERM PERSPECTIVE STUDY - SWEDEN</t>
  </si>
  <si>
    <t>TFM21315</t>
  </si>
  <si>
    <t>LOWER GUAYAS FLOOD CONTROL PROJECT</t>
  </si>
  <si>
    <t>TFM20160</t>
  </si>
  <si>
    <t>LUBUGE HYDROELECTRIC PROJ -ADAB</t>
  </si>
  <si>
    <t>TF024445</t>
  </si>
  <si>
    <t>LUXEMBOURG GENERAL CONSULTANT TRUST FUND</t>
  </si>
  <si>
    <t>TFM26332</t>
  </si>
  <si>
    <t>MACEDONIA ARREARS - BELGIUM CONTRIBUTION</t>
  </si>
  <si>
    <t>TFM26334</t>
  </si>
  <si>
    <t>MACEDONIA ARREARS - ITALIAN CONTRIBUTION</t>
  </si>
  <si>
    <t>TFM26339</t>
  </si>
  <si>
    <t>MACEDONIA ARREARS - LATE - RESERVE REPL</t>
  </si>
  <si>
    <t>TR</t>
  </si>
  <si>
    <t>Turkey</t>
  </si>
  <si>
    <t>Turkish International Development Agency</t>
  </si>
  <si>
    <t>TFM26333</t>
  </si>
  <si>
    <t>MACEDONIA ARREARS - SWISS CONTRIBUTION</t>
  </si>
  <si>
    <t>TFM26336</t>
  </si>
  <si>
    <t>MACEDONIA ARREARS (FUNDS FROM MACEDONIA)</t>
  </si>
  <si>
    <t>MK</t>
  </si>
  <si>
    <t>Macedonia, former Yugoslav Republic</t>
  </si>
  <si>
    <t>MACEDONIA-GOVERNMENT OF THE REPUBLIC OF MACEDONIA</t>
  </si>
  <si>
    <t>TFM26335</t>
  </si>
  <si>
    <t>MACEDONIA ARREARS (MULTIPLE DONORS)</t>
  </si>
  <si>
    <t>TFM26337</t>
  </si>
  <si>
    <t>MACEDONIA ARREARS (SOROS LOAN)</t>
  </si>
  <si>
    <t>TFM28063</t>
  </si>
  <si>
    <t>MACROECO. ADJ. RESEARCH. PROJ.</t>
  </si>
  <si>
    <t>TFM24375</t>
  </si>
  <si>
    <t>MAGHREB TRANSPORT &amp; TRADE FACILI. STUDY</t>
  </si>
  <si>
    <t>TFM23356</t>
  </si>
  <si>
    <t>MAHARASHTRA EARTHQUAKE EMERGENCY REHAB.</t>
  </si>
  <si>
    <t>TFM20207</t>
  </si>
  <si>
    <t>MAINSTREAMING GENDER ISSUES IN WB OPER.</t>
  </si>
  <si>
    <t>TFM21790</t>
  </si>
  <si>
    <t>MAJOR IRRIGATION REHAB. PROJ.</t>
  </si>
  <si>
    <t>TF023337</t>
  </si>
  <si>
    <t>MALAWI DEBT SERVICE</t>
  </si>
  <si>
    <t>TFM20843</t>
  </si>
  <si>
    <t>TFM20844</t>
  </si>
  <si>
    <t>TFM20848</t>
  </si>
  <si>
    <t>MALAWI DEBT SERVICE (5TH DIMENSION)</t>
  </si>
  <si>
    <t>TFM20247</t>
  </si>
  <si>
    <t>MALAWI FIFTH DIMENSION UNDER SPA</t>
  </si>
  <si>
    <t>TFM20246</t>
  </si>
  <si>
    <t>MALAWI FIFTH DIMENSION UNDER SPA II</t>
  </si>
  <si>
    <t>TFM24710</t>
  </si>
  <si>
    <t>MALI - SECOND URBAN PROJECT</t>
  </si>
  <si>
    <t>TFM20264</t>
  </si>
  <si>
    <t>MALI IBRD/IDA DEBT SERVICE</t>
  </si>
  <si>
    <t>TFM20268</t>
  </si>
  <si>
    <t>MALI IBRD/IDA DEBT SERVICE 1996</t>
  </si>
  <si>
    <t>TFM21245</t>
  </si>
  <si>
    <t>MALI: STRUCTURAL ADJUSTMENT CREDIT</t>
  </si>
  <si>
    <t>TFM22955</t>
  </si>
  <si>
    <t>MALI-NATURAL RESOURCE MANAGEMENT PROJECT</t>
  </si>
  <si>
    <t>TFM20905</t>
  </si>
  <si>
    <t>MANAGEMENT AND FINANCIAL TRAINING</t>
  </si>
  <si>
    <t>TFM25980</t>
  </si>
  <si>
    <t>MANAGEMENT ASSISTANCE TO REGIDESO</t>
  </si>
  <si>
    <t>TFM20750</t>
  </si>
  <si>
    <t>MANAGEMENT OF CHANGE IN EDUCATION</t>
  </si>
  <si>
    <t>TFM21634</t>
  </si>
  <si>
    <t>MANAGING GLO GENETIC RESOURCES: HARMONIZATION</t>
  </si>
  <si>
    <t>TFM20899</t>
  </si>
  <si>
    <t>MANAGING THE ENVIRONMENT LOCALLY IN SSA-MELISSA</t>
  </si>
  <si>
    <t>TFM20790</t>
  </si>
  <si>
    <t>MANPOWER DEV. &amp; TRAINING IN SANITATION</t>
  </si>
  <si>
    <t>TFM21580</t>
  </si>
  <si>
    <t>MANUFACTURING EXPORT PROMOTION</t>
  </si>
  <si>
    <t>TFM23855</t>
  </si>
  <si>
    <t>MDS FOR SOCIAL ACTION PROGRAM IN PAK.</t>
  </si>
  <si>
    <t>TF020109</t>
  </si>
  <si>
    <t>MEDITERRANEAN ENVIRONMENTAL TECHNICAL ASSISTANCE PROGRAM PHASE III - SWISS CONTRIBUTION</t>
  </si>
  <si>
    <t>TF021575</t>
  </si>
  <si>
    <t>MEKONG PROJECT DEVELOPMENT FACILITY (MPDF)</t>
  </si>
  <si>
    <t>TFM21574</t>
  </si>
  <si>
    <t>TFM21803</t>
  </si>
  <si>
    <t>MENA/MED WATER INITIATIVE - SWISS PROGRAM SUPPORT</t>
  </si>
  <si>
    <t>TFM21129</t>
  </si>
  <si>
    <t>METAP - OIL SPILL PREVENTION</t>
  </si>
  <si>
    <t>TFM21612</t>
  </si>
  <si>
    <t>METAP - PPU IN CAIRO, EGYPT</t>
  </si>
  <si>
    <t>TFM21589</t>
  </si>
  <si>
    <t>METAP III - BUILDING CAPACITY FOR PROJECT PREPARATION</t>
  </si>
  <si>
    <t>TFM20878</t>
  </si>
  <si>
    <t>METROPOLITAN ENVIRONMENTAL IMPROVEMENT PROGRAM</t>
  </si>
  <si>
    <t>TF020894</t>
  </si>
  <si>
    <t>METROPOLITAN ENVIRONMENTAL IMPROVEMENT PROJECT</t>
  </si>
  <si>
    <t>TF021145</t>
  </si>
  <si>
    <t>MEXICO GASOLINE PROJECT</t>
  </si>
  <si>
    <t>TFM21435</t>
  </si>
  <si>
    <t>MICROENTERPRISE PROJECT</t>
  </si>
  <si>
    <t>TFM23505</t>
  </si>
  <si>
    <t>MICROENTERPRISE PROJECT -- PHASE I</t>
  </si>
  <si>
    <t>I4</t>
  </si>
  <si>
    <t>Inter-American Development Bank</t>
  </si>
  <si>
    <t>Inter-American Development Bank (IDB)</t>
  </si>
  <si>
    <t>U3</t>
  </si>
  <si>
    <t>UNITED NATIONS INDUSTRIAL DEVELOPMENT ORGANIZATION</t>
  </si>
  <si>
    <t>UN-UNITED NATIONS INDUSTRIAL DEVELOPMENT ORGANIZATION (UNIDO)</t>
  </si>
  <si>
    <t>TFM20208</t>
  </si>
  <si>
    <t>MICROENTERPRISE PROJECT -- PHASE II</t>
  </si>
  <si>
    <t>TFM20378</t>
  </si>
  <si>
    <t>MIGA - SWISS TA GRANT FOR INVESTMENT PROMOTION</t>
  </si>
  <si>
    <t>TFM25947</t>
  </si>
  <si>
    <t>MIGA-ENHANCING FLOWS OF FOREIGN DIRECT INVESTMENT TO ASIA</t>
  </si>
  <si>
    <t>TFM22663</t>
  </si>
  <si>
    <t>MOLDOVA - SOCIAL INVESTMENT FUND PROJECT</t>
  </si>
  <si>
    <t>TFM20811</t>
  </si>
  <si>
    <t>MOLDOVA FIRST PRIVATE SECTOR DEVELOPMENT PROJECT</t>
  </si>
  <si>
    <t>TFM23262</t>
  </si>
  <si>
    <t>MONGOLIA - ULAANBAATAR SERVICES IMPROVEMENT PROJECT</t>
  </si>
  <si>
    <t>TFM20948</t>
  </si>
  <si>
    <t>MONITORING EFFECTS OF CASHEW REFORM</t>
  </si>
  <si>
    <t>TFM20370</t>
  </si>
  <si>
    <t>MONTIBELLO TASK FORCE</t>
  </si>
  <si>
    <t>TFM24800</t>
  </si>
  <si>
    <t>MOPTI AREA DEVELOPMENT PROJECT</t>
  </si>
  <si>
    <t>TFM23425</t>
  </si>
  <si>
    <t>MOZAMBIQUE CAPACITY BUILDING</t>
  </si>
  <si>
    <t>TFM24521</t>
  </si>
  <si>
    <t>MOZAMBIQUE SECOND REHABILITATION CREDIT</t>
  </si>
  <si>
    <t>TFM23856</t>
  </si>
  <si>
    <t>MSU FOR SOCIAL ACTION PROGRAM IN PAK</t>
  </si>
  <si>
    <t>TFM23857</t>
  </si>
  <si>
    <t>MSU FOR SOCIAL ACTION PROGRAM IN PAKISTAN</t>
  </si>
  <si>
    <t>AFRSD</t>
  </si>
  <si>
    <t>TFM20784</t>
  </si>
  <si>
    <t>Multi Donor Secretariat of the Madagascar Environment Program</t>
  </si>
  <si>
    <t>TFM20040</t>
  </si>
  <si>
    <t>Multi Donor Trust Fund for Africa Project Development Facility</t>
  </si>
  <si>
    <t>FS-LCR</t>
  </si>
  <si>
    <t>TFM21773</t>
  </si>
  <si>
    <t>Multi Donor Trust Fund for the Clean Air Initiative in Latin American Cities</t>
  </si>
  <si>
    <t>TFM28182</t>
  </si>
  <si>
    <t>Multi Donor Trust Fund for World Bank Institute {Formerly Economic Development Institute (EDI)} Programs</t>
  </si>
  <si>
    <t>African Development Bank (AfDB)</t>
  </si>
  <si>
    <t>Commonwealth Secretariat</t>
  </si>
  <si>
    <t>I3</t>
  </si>
  <si>
    <t>International Monetary Fund</t>
  </si>
  <si>
    <t>International Monetary Fund (IMF)</t>
  </si>
  <si>
    <t>U1</t>
  </si>
  <si>
    <t>UNITED NATIONS DEVELOPMENT PROGRAMME</t>
  </si>
  <si>
    <t>UN-UNITED NATIONS DEVELOPMENT PROGRAMME (UNDP)</t>
  </si>
  <si>
    <t>TFM21209</t>
  </si>
  <si>
    <t>MULTI-AGENCY PARTNERSHIP ON GIRLS EDUCATION</t>
  </si>
  <si>
    <t>TF023299</t>
  </si>
  <si>
    <t>MULTI-DODOR GRANT FOR THE GLOBAL KNOWLEDGE PARTNERSHIP-II CONFERENCE</t>
  </si>
  <si>
    <t>TFM23516</t>
  </si>
  <si>
    <t>MULTI-DONOR GRANT FOR THE ALBANIA PUBLIC EXPENDITURE TRACKING SURVEYS</t>
  </si>
  <si>
    <t>TFM22110</t>
  </si>
  <si>
    <t>MULTISECTOR REHABILITATION</t>
  </si>
  <si>
    <t>TFM20230</t>
  </si>
  <si>
    <t>TFM20170</t>
  </si>
  <si>
    <t>TFM23130</t>
  </si>
  <si>
    <t>MULTISECTOR REHABLITATION CREDIT</t>
  </si>
  <si>
    <t>TFM28038</t>
  </si>
  <si>
    <t>MUNI. STRENGTH. SEMINAR:  MOZAMBIQUE</t>
  </si>
  <si>
    <t>TFM22274</t>
  </si>
  <si>
    <t>MUNICIPAL INFRASTRUCTURE DEVELOPMENT</t>
  </si>
  <si>
    <t>TFM21380</t>
  </si>
  <si>
    <t>NABARD CREDIT PROJ</t>
  </si>
  <si>
    <t>TFM20986</t>
  </si>
  <si>
    <t>NATIONAL ACCOUNTS DEVELOPMENT PROJECT</t>
  </si>
  <si>
    <t>TFM20967</t>
  </si>
  <si>
    <t>NATIONAL DRUG POLICY DEVELOPMENT</t>
  </si>
  <si>
    <t>TFM20718</t>
  </si>
  <si>
    <t>NATIONAL FERTILIZER SECTOR PROJECT</t>
  </si>
  <si>
    <t>TFM20011</t>
  </si>
  <si>
    <t>NATIONAL FERTILIZER SECTOR PROJECT II</t>
  </si>
  <si>
    <t>TFM20000</t>
  </si>
  <si>
    <t>NATIONAL HEALTH DEVELOPMENT</t>
  </si>
  <si>
    <t>TFM20884</t>
  </si>
  <si>
    <t>NATIONAL HEALTH SUPPORT PROJECT</t>
  </si>
  <si>
    <t>TFM20883</t>
  </si>
  <si>
    <t>TFM21305</t>
  </si>
  <si>
    <t>NATIONAL LAND &amp; WATER CONSERVATION PROJ.</t>
  </si>
  <si>
    <t>TFM23187</t>
  </si>
  <si>
    <t>NATIONAL WATER DEVELOPMENT PROJECT II</t>
  </si>
  <si>
    <t>TFM20846</t>
  </si>
  <si>
    <t>NAT'L STRATEGY FOR SUSTAINABLE DEVELOPMENT</t>
  </si>
  <si>
    <t>TFM25005</t>
  </si>
  <si>
    <t>NATURAL GAS DEVELOPMENT STRATEGY</t>
  </si>
  <si>
    <t>TFM24510</t>
  </si>
  <si>
    <t>NATURAL GAS DEVELOPMENT STUDY</t>
  </si>
  <si>
    <t>TFM26255</t>
  </si>
  <si>
    <t>NATURAL RESOURCE MANAGEMENT FRAMEWORK</t>
  </si>
  <si>
    <t>TFM23520</t>
  </si>
  <si>
    <t>NATURAL RESOURCE MANAGEMENT PROGRAM</t>
  </si>
  <si>
    <t>TFM28162</t>
  </si>
  <si>
    <t>NATURAL RESOURCE MANAGEMENT PROJ FOR SSA</t>
  </si>
  <si>
    <t>TFM21085</t>
  </si>
  <si>
    <t>NATURAL RESOURCE MANAGEMENT PROJECT</t>
  </si>
  <si>
    <t>TFM20818</t>
  </si>
  <si>
    <t>NATURAL RESOURCES MANAGEMENT PROGRAM</t>
  </si>
  <si>
    <t>TFM20882</t>
  </si>
  <si>
    <t>NATURAL RESOURCES PROJECT</t>
  </si>
  <si>
    <t>TF024625</t>
  </si>
  <si>
    <t>NETHERLAND CTF FOR POVERTY ASSESSMENTS</t>
  </si>
  <si>
    <t>TFM24530</t>
  </si>
  <si>
    <t>NETHERLAND GRANT - THIRD SMALL INDUSTRIES PROJECT</t>
  </si>
  <si>
    <t>TF024770</t>
  </si>
  <si>
    <t>NETHERLANDS 1998 BOSNIA-HERZEGOVINA GRANT</t>
  </si>
  <si>
    <t>TF020400</t>
  </si>
  <si>
    <t>NETHERLANDS' CONSULTANTS TRUST FUND</t>
  </si>
  <si>
    <t>TFM24520</t>
  </si>
  <si>
    <t>NETHERLANDS GRANT - SECOND IRR. SYSTEMS</t>
  </si>
  <si>
    <t>TFM22290</t>
  </si>
  <si>
    <t>NETHERLANDS GRANT TO BALUCHISTAN</t>
  </si>
  <si>
    <t>TFM21175</t>
  </si>
  <si>
    <t>NETHERLANDS' GRANT TO BOLIVIA SAC</t>
  </si>
  <si>
    <t>TF023590</t>
  </si>
  <si>
    <t>NETHERLANDS -TAGPE-ENVIRONMENT</t>
  </si>
  <si>
    <t>TF026040</t>
  </si>
  <si>
    <t>NETHERLANDS TRUST FUND FOR EDI</t>
  </si>
  <si>
    <t>TF022415</t>
  </si>
  <si>
    <t>NETHERLANDS/IFC TRUST FUND FOR EMERGING MARKETS AND COUNTRIES IN TRANSITION</t>
  </si>
  <si>
    <t>TFM26280</t>
  </si>
  <si>
    <t>NETHERLANDS-2ND STRUCTURAL ADJ. CREDIT</t>
  </si>
  <si>
    <t>TFM26360</t>
  </si>
  <si>
    <t>NETHERLANDS-NATIONAL LIVESTOCK PROJ-CHAD</t>
  </si>
  <si>
    <t>TF020930</t>
  </si>
  <si>
    <t>NEW ZEALAND CONSULTANTS TRUST FUND</t>
  </si>
  <si>
    <t>TF024130</t>
  </si>
  <si>
    <t>NEW ZEALAND/IFC TECHNICAL ASSISTANCE FUND</t>
  </si>
  <si>
    <t>TF020349</t>
  </si>
  <si>
    <t>NGO POVERTY NETWORK IN LATIN AMERICA</t>
  </si>
  <si>
    <t>TFM21715</t>
  </si>
  <si>
    <t>NGO/URBAN POVERTY PROGRAM I</t>
  </si>
  <si>
    <t>TFM21716</t>
  </si>
  <si>
    <t>NGO/URBAN POVERTY PROGRAM II</t>
  </si>
  <si>
    <t>TFM24855</t>
  </si>
  <si>
    <t>NIC DEBT SERVICE-SWEDEN 5TH DIMENSION 5</t>
  </si>
  <si>
    <t>TFM21880</t>
  </si>
  <si>
    <t>NICARAGUA ARREARS</t>
  </si>
  <si>
    <t>TFM20372</t>
  </si>
  <si>
    <t>NICARAGUA DEBT SERVICE</t>
  </si>
  <si>
    <t>TFM25091</t>
  </si>
  <si>
    <t>NICARAGUA DEBT SERVICE - NORWEGIAN GRANT FOR 1998</t>
  </si>
  <si>
    <t>TFM20371</t>
  </si>
  <si>
    <t>NICARAGUA DEBT SERVICE (5TH DIMENSION)</t>
  </si>
  <si>
    <t>TFM20262</t>
  </si>
  <si>
    <t>TFM20263</t>
  </si>
  <si>
    <t>TFM21088</t>
  </si>
  <si>
    <t>NICARAGUA DEBT SERVICE 1998 (5TH DIMENSION-DUTCH GRANT)</t>
  </si>
  <si>
    <t>TFM20582</t>
  </si>
  <si>
    <t>NICARAGUA-HEALTH SECTOR MODERNIZATION PROJECT</t>
  </si>
  <si>
    <t>TFM21502</t>
  </si>
  <si>
    <t>NIGER HOUSEHOLD ENERGY COMPONENT OF THE ENERGY PROJECT</t>
  </si>
  <si>
    <t>TFM22060</t>
  </si>
  <si>
    <t>NILE BASIN INITIATIVE (FINNISH TF)</t>
  </si>
  <si>
    <t>TFM23266</t>
  </si>
  <si>
    <t>NILE BASIN INITIATIVE (NORWAY)</t>
  </si>
  <si>
    <t>TF025685</t>
  </si>
  <si>
    <t>NORAD CTF FOR ENVIRONMENT PROGRAM IN ASIA</t>
  </si>
  <si>
    <t>TFM20972</t>
  </si>
  <si>
    <t>NORTHERN UGANDA TELECOMMUNICATIONS PROJECT</t>
  </si>
  <si>
    <t>TFM26200</t>
  </si>
  <si>
    <t>NORWAY - PASTORAL STUDY -SAHEL COUNTRIES</t>
  </si>
  <si>
    <t>TFM28144</t>
  </si>
  <si>
    <t>NORWAY - SPAAR REGIONAL WORKSHOPS</t>
  </si>
  <si>
    <t>TFM20680</t>
  </si>
  <si>
    <t>NORWAY - SSATP</t>
  </si>
  <si>
    <t>TFM21660</t>
  </si>
  <si>
    <t>NORWAY - WID ACTIVITIES I</t>
  </si>
  <si>
    <t>TF024485</t>
  </si>
  <si>
    <t>NORWAY CONSULTANTS TRUST FUND (NEW)</t>
  </si>
  <si>
    <t>TF023110</t>
  </si>
  <si>
    <t>NORWAY/IFC: EASTERN &amp; CENTRAL EURO./CIS</t>
  </si>
  <si>
    <t>TFM26460</t>
  </si>
  <si>
    <t>NORWAY-AFRICAN PROJ. DELEV. FACILITY-RAF</t>
  </si>
  <si>
    <t>TFM26350</t>
  </si>
  <si>
    <t>NORWAY-EDUCATION SECTOR CONS. PROJ-MALI</t>
  </si>
  <si>
    <t>TFM26450</t>
  </si>
  <si>
    <t>NORWAY-NATURAL RESOURCE MANAGEMENT PROG.</t>
  </si>
  <si>
    <t>TFM26090</t>
  </si>
  <si>
    <t>NORWAY-POWER SYSTEM MASTER PLAN-BHUTAN</t>
  </si>
  <si>
    <t>TFM26091</t>
  </si>
  <si>
    <t>NORWAY-POWER SYSTEM MASTER PLAN-BHUTAN/II</t>
  </si>
  <si>
    <t>TFM20500</t>
  </si>
  <si>
    <t>NORWAY-REHABILITATION PROGRAM-MOZAMBIQUE</t>
  </si>
  <si>
    <t>TFM26859</t>
  </si>
  <si>
    <t>Norway's Contribution to Africa Project Development Facility (APDF III)</t>
  </si>
  <si>
    <t>TF020940</t>
  </si>
  <si>
    <t>NORWAY-SDA ASESMNT OF SOCIAL DIMENSIONS</t>
  </si>
  <si>
    <t>TFM22305</t>
  </si>
  <si>
    <t>NORWAY-SOUTH AFRICA POVERTY ASSESSMENT</t>
  </si>
  <si>
    <t>TFM26680</t>
  </si>
  <si>
    <t>NORWAY-STRUCTURAL ADJUSTMENT PROGRAM-BEN</t>
  </si>
  <si>
    <t>TF024000</t>
  </si>
  <si>
    <t>NORWAY-WB COLLABORATIVE PROGRAM (UN FCCC)</t>
  </si>
  <si>
    <t>TF024260</t>
  </si>
  <si>
    <t>Norwegian Agency for Development (NORAD)/IFC Trust Fund to provide financing for Technical Assistance Activities in Developing Coun</t>
  </si>
  <si>
    <t>TF020460</t>
  </si>
  <si>
    <t>NORWEGIAN CONSULTANTS TRUST FUND</t>
  </si>
  <si>
    <t>TF024515</t>
  </si>
  <si>
    <t>NORWEGIAN CTF - ENV. IN EASTERN EUROPE</t>
  </si>
  <si>
    <t>TF024480</t>
  </si>
  <si>
    <t>NORWEGIAN CTF - SPECIAL STUDIES</t>
  </si>
  <si>
    <t>TF024170</t>
  </si>
  <si>
    <t>NORWEGIAN CTF FOR THE ENVIRONMENT PROGRAM</t>
  </si>
  <si>
    <t>TFM24720</t>
  </si>
  <si>
    <t>NORWEGIAN GRANT - BANGLADESH DEBT RELIEF</t>
  </si>
  <si>
    <t>TFM22079</t>
  </si>
  <si>
    <t>NORWEGIAN GRANT - ENERGY T.A. &amp; REHAB.</t>
  </si>
  <si>
    <t>TF020049</t>
  </si>
  <si>
    <t>NORWEGIAN GRANT TO WSP</t>
  </si>
  <si>
    <t>TFM24660</t>
  </si>
  <si>
    <t>NORWEGIAN GRANT/REG. STY. ON EDUC &amp; TRNG</t>
  </si>
  <si>
    <t>TFM20257</t>
  </si>
  <si>
    <t>NORWEGIAN RWANDA ARREARS</t>
  </si>
  <si>
    <t>TFM24700</t>
  </si>
  <si>
    <t>NORWEGIAN SUPPORT TO THE ENVIR. DEPT.</t>
  </si>
  <si>
    <t>TF020133</t>
  </si>
  <si>
    <t>NORWEGIAN TF FOR HEALTH, NUTRITION AND POPULATION IN AFRICA</t>
  </si>
  <si>
    <t>TFM25646</t>
  </si>
  <si>
    <t>NRA DEMOBILISATION PROJECT PH. 2 GRANT</t>
  </si>
  <si>
    <t>TFM25648</t>
  </si>
  <si>
    <t>NRA DEMOBILIZATION PHASE II GRANT, 1994</t>
  </si>
  <si>
    <t>TFM20520</t>
  </si>
  <si>
    <t>NUSA TENGGARA AGRICULTURAL SUPPORT</t>
  </si>
  <si>
    <t>TF023446</t>
  </si>
  <si>
    <t>Prototype Carbon Fund</t>
  </si>
  <si>
    <t>TFM28167</t>
  </si>
  <si>
    <t>ODA - ENVIRONMENTAL WORKSHOP IN NIGERIA</t>
  </si>
  <si>
    <t>TFM26425</t>
  </si>
  <si>
    <t>ODA-PHN SECTOR CREDIT</t>
  </si>
  <si>
    <t>TF020414</t>
  </si>
  <si>
    <t>OED-NORWEGIAN PARTNERSHIP FOR DEVELOPMENT EFFECTIVENESS THROUGH EVALUATION</t>
  </si>
  <si>
    <t>TFM26155</t>
  </si>
  <si>
    <t>OGIL SYSTEM &amp; ERS</t>
  </si>
  <si>
    <t>TF020791</t>
  </si>
  <si>
    <t>OIL &amp; NATURAL GAS RELATED ACTIVITIES</t>
  </si>
  <si>
    <t>TFM26320</t>
  </si>
  <si>
    <t>ORAL POLIO VACCINE PRODUCTION FACILITY</t>
  </si>
  <si>
    <t>TFM20006</t>
  </si>
  <si>
    <t>ORISSA POWER SECTOR REFORM (RECIPIENT EX.)</t>
  </si>
  <si>
    <t>OTF</t>
  </si>
  <si>
    <t>TF020075</t>
  </si>
  <si>
    <t>OTF (OZONE PROJECTS TRUST FUND-MAIN)</t>
  </si>
  <si>
    <t>TFM21805</t>
  </si>
  <si>
    <t>OVERSEAS FELLOWSHIPS IN ECONOMICS</t>
  </si>
  <si>
    <t>TF020015</t>
  </si>
  <si>
    <t>PAKISTANI CONSULTANT TRUST FUND</t>
  </si>
  <si>
    <t>PK</t>
  </si>
  <si>
    <t>Pakistan</t>
  </si>
  <si>
    <t>Pakistan - Ministry of Finance and Economic Affairs</t>
  </si>
  <si>
    <t>TFM26042</t>
  </si>
  <si>
    <t>PALESTINIAN EXPATRIATE PROFFESSIONALS PROGRAM</t>
  </si>
  <si>
    <t>TFM23638</t>
  </si>
  <si>
    <t>PARTICIPATION IN PRSP'S - ACTION LEARNING PROGRAM</t>
  </si>
  <si>
    <t>TFM20892</t>
  </si>
  <si>
    <t>PARTNERSHIP FOR PROGRAM GUIDANCE OF MEIP</t>
  </si>
  <si>
    <t>TFM22383</t>
  </si>
  <si>
    <t>PARTNERSHIP ON SUSTAINABLE STRATEGIES FOR GIRLS' EDUCATION</t>
  </si>
  <si>
    <t>TFM25990</t>
  </si>
  <si>
    <t>PAYMENT OF ARREARS TO IBRD</t>
  </si>
  <si>
    <t>TFM20334</t>
  </si>
  <si>
    <t>PAYMENT SYSTEM &amp; BANK MODERNIZATION PROJECT</t>
  </si>
  <si>
    <t>TFM28914</t>
  </si>
  <si>
    <t>PAYROLL SUSPENSE ACCOUNT FOR WSP</t>
  </si>
  <si>
    <t>TFM20824</t>
  </si>
  <si>
    <t>PBAN - NORWAY GRANT</t>
  </si>
  <si>
    <t>TFM20826</t>
  </si>
  <si>
    <t>PBAS - USAID GRANT 1</t>
  </si>
  <si>
    <t>TFM20827</t>
  </si>
  <si>
    <t>PBAS - USAID GRANT 2</t>
  </si>
  <si>
    <t>TFM20828</t>
  </si>
  <si>
    <t>PBAS - USAID GRANT 3</t>
  </si>
  <si>
    <t>TFM22727</t>
  </si>
  <si>
    <t>PEOPLE'S VOICE PROGRAM IN UKRAINE</t>
  </si>
  <si>
    <t>TFM20314</t>
  </si>
  <si>
    <t>PETROLEUM SECTOR REFORMS</t>
  </si>
  <si>
    <t>TFM20309</t>
  </si>
  <si>
    <t>PETROLEUM SECTOR REFORMS - PHASE II</t>
  </si>
  <si>
    <t>TFM26096</t>
  </si>
  <si>
    <t>PHARE GRANT-EDI MARKET ECONOMIC TRAINING</t>
  </si>
  <si>
    <t>TFM23755</t>
  </si>
  <si>
    <t>PHASE 4 WATER &amp; SANITATION PROGRAM</t>
  </si>
  <si>
    <t>TFM20287</t>
  </si>
  <si>
    <t>PILOT LAND TITLING PROJECT</t>
  </si>
  <si>
    <t>TFM21455</t>
  </si>
  <si>
    <t>PILOT PROGRAM TO CONSERVE RAIN FOREST</t>
  </si>
  <si>
    <t>Federal Republic of Germany</t>
  </si>
  <si>
    <t>TFM23430</t>
  </si>
  <si>
    <t>PLANNER FOR SSA TRANSPORT PROGRAM</t>
  </si>
  <si>
    <t>TFM20635</t>
  </si>
  <si>
    <t>PNG-NATIONAL FOREST ACTION PLAN</t>
  </si>
  <si>
    <t>TFM23388</t>
  </si>
  <si>
    <t>POLICY RESEARCH REPORT ON GENDER AND DEVELOPMENT</t>
  </si>
  <si>
    <t>TFM20825</t>
  </si>
  <si>
    <t>POLISH BUSINESS ADVISORY SERVICES (PBAS)</t>
  </si>
  <si>
    <t>TFM24053</t>
  </si>
  <si>
    <t>POLITICAL RISK GUARANTEE FACILITY</t>
  </si>
  <si>
    <t>TFM21075</t>
  </si>
  <si>
    <t>POPULATION &amp; HEALTH OFFICE (PHO)</t>
  </si>
  <si>
    <t>TFM20003</t>
  </si>
  <si>
    <t>POPULATION AND AIDS CONTROL PROJECT:BURKINA FASO</t>
  </si>
  <si>
    <t>TF022904</t>
  </si>
  <si>
    <t>POPULATION ECONOMIC AND REPRODUCTIVE HEALTH</t>
  </si>
  <si>
    <t>TFM24880</t>
  </si>
  <si>
    <t>POPULATION III PROJECT</t>
  </si>
  <si>
    <t>TFM21206</t>
  </si>
  <si>
    <t>POPULATION WELFARE PROGRAM UNDER SAPP II</t>
  </si>
  <si>
    <t>TFM22547</t>
  </si>
  <si>
    <t>POPULATION, ECONOMIC AND REPRODUCTIVE HEALTH</t>
  </si>
  <si>
    <t>TFM21915</t>
  </si>
  <si>
    <t>POPULATION, HEALTH &amp; NUTRITION SECTOR</t>
  </si>
  <si>
    <t>TFM22024</t>
  </si>
  <si>
    <t>PORTS REHABILITATION PROJECT</t>
  </si>
  <si>
    <t>TF023939</t>
  </si>
  <si>
    <t>PORTUGUESE CTF (MAIN)</t>
  </si>
  <si>
    <t>Republic of Portugal</t>
  </si>
  <si>
    <t>TFM21527</t>
  </si>
  <si>
    <t>POST CONFLICT PARTNERSHIP</t>
  </si>
  <si>
    <t>TFM20141</t>
  </si>
  <si>
    <t>POST CONFLICT PARTNERSHIP - NORWEGIAN GRANT</t>
  </si>
  <si>
    <t>TFM20060</t>
  </si>
  <si>
    <t>POTATO RESEARCH IN BANGLADESH</t>
  </si>
  <si>
    <t>TFM28062</t>
  </si>
  <si>
    <t>POV. EQUITY &amp; GROWTH</t>
  </si>
  <si>
    <t>TFM28072</t>
  </si>
  <si>
    <t>POVERTY ADJ. SYMPOSIUM</t>
  </si>
  <si>
    <t>TFM21755</t>
  </si>
  <si>
    <t>POVERTY ALLEV./SOCIAL COSTS OF ADJ.-SDA</t>
  </si>
  <si>
    <t>TFM22028</t>
  </si>
  <si>
    <t>POVERTY ANALYSIS &amp; POLICY ADVICE SUPPORT PROGRAM</t>
  </si>
  <si>
    <t>TFM24885</t>
  </si>
  <si>
    <t>POVERTY ASSESSMENT &amp; MONITORING PROJECT</t>
  </si>
  <si>
    <t>TFM21609</t>
  </si>
  <si>
    <t>POVERTY MONITORING SYSTEM</t>
  </si>
  <si>
    <t>TFM21905</t>
  </si>
  <si>
    <t>POWER II PROJECT</t>
  </si>
  <si>
    <t>TFM21906</t>
  </si>
  <si>
    <t>POWER II PROJECT #2</t>
  </si>
  <si>
    <t>TFM28396</t>
  </si>
  <si>
    <t>PREPARATION OF ENVIRONMENTAL AUDIT REPORTS OF HEAVY INDUSTRIAL ENTERPRISES</t>
  </si>
  <si>
    <t>TF025145</t>
  </si>
  <si>
    <t>PRGIE - BELGIAN TRUST FUND</t>
  </si>
  <si>
    <t>TFM21430</t>
  </si>
  <si>
    <t>PRIMARY EDUCATION DEVELOPMENT PROJECT</t>
  </si>
  <si>
    <t>TF028648</t>
  </si>
  <si>
    <t>PRINCE-USAID PHASE II</t>
  </si>
  <si>
    <t>TFM21169</t>
  </si>
  <si>
    <t>PRIORITY HEALTH ISUES -- WHO/WB COLLABORATION</t>
  </si>
  <si>
    <t>TFM20918</t>
  </si>
  <si>
    <t>PRIVATE PARTICIPATION IN INFRASTRUCTURE IN MENA</t>
  </si>
  <si>
    <t>TFM23231</t>
  </si>
  <si>
    <t>PRIVATE SECTOR ADJ. &amp; COMPETITIVE. PROJECT</t>
  </si>
  <si>
    <t>TFM21577</t>
  </si>
  <si>
    <t>PRIVATE SECTOR ADJUSTMENT CREDIT</t>
  </si>
  <si>
    <t>TFM20777</t>
  </si>
  <si>
    <t>PRIVATE SECTOR COMPETITIVENESS PROJECT</t>
  </si>
  <si>
    <t>TFM20812</t>
  </si>
  <si>
    <t>PRIVATE SECTOR DEVELOPMENT I (NAT BANK OF MOLDOVA)</t>
  </si>
  <si>
    <t>TF021748</t>
  </si>
  <si>
    <t>PRIVATE/PUBLIC INFRASTRUCTURE FACILITY</t>
  </si>
  <si>
    <t>TFM23375</t>
  </si>
  <si>
    <t>PRIVATIZATION &amp; INDUSTRIAL REFORM</t>
  </si>
  <si>
    <t>TFM24735</t>
  </si>
  <si>
    <t>PRIVATIZATION &amp; INDUSTRIAL REFORM CREDIT</t>
  </si>
  <si>
    <t>TFM23454</t>
  </si>
  <si>
    <t>PRIVATIZATION AND BANK ACCOUNTING TECHNICAL ASSISTANCE</t>
  </si>
  <si>
    <t>TFM20813</t>
  </si>
  <si>
    <t>PRIVATIZATION IN AFRICA</t>
  </si>
  <si>
    <t>TFM20469</t>
  </si>
  <si>
    <t>PRIVATIZATION OF NATURAL GAS DISTRIBUTION</t>
  </si>
  <si>
    <t>DV-EDC</t>
  </si>
  <si>
    <t>TF021429</t>
  </si>
  <si>
    <t>Program for Development of Education in Africa</t>
  </si>
  <si>
    <t>TFM22485</t>
  </si>
  <si>
    <t>PROGRAM TO PREVENT AIDS IN SSA</t>
  </si>
  <si>
    <t>TFM22495</t>
  </si>
  <si>
    <t>PROGRAM TO PROMOTE GIRLS' EDUCATION I</t>
  </si>
  <si>
    <t>TFM22496</t>
  </si>
  <si>
    <t>PROGRAM TO PROMOTE GIRLS' EDUCATION II</t>
  </si>
  <si>
    <t>TFM20120</t>
  </si>
  <si>
    <t>PROPOSED AIDS PROJECT</t>
  </si>
  <si>
    <t>TF021130</t>
  </si>
  <si>
    <t>PROTECTION OF ENVIRONMENT IN MEDITERRANEAN REGION</t>
  </si>
  <si>
    <t>Japan International Cooperation Agency (JICA)</t>
  </si>
  <si>
    <t>SWEDEN-MINISTRY OF INDUSTRY, EMPLOYMENT AND COMMUNICATIONS</t>
  </si>
  <si>
    <t>TFM23150</t>
  </si>
  <si>
    <t>PROVINCIAL PLANS FOR RURAL WATER &amp; SANIT</t>
  </si>
  <si>
    <t>TFM24920</t>
  </si>
  <si>
    <t>PUBLIC ENTERPRISE SECTORAL ADJ. PROGRAM</t>
  </si>
  <si>
    <t>TFM27430</t>
  </si>
  <si>
    <t>PUBLIC ENTERPRISE SECTORAL ADJUSTMENT PR</t>
  </si>
  <si>
    <t>TFM27880</t>
  </si>
  <si>
    <t>PUBLIC ENTERPRISES SECTOR REHABILITAION</t>
  </si>
  <si>
    <t>TFM21515</t>
  </si>
  <si>
    <t>PUBLIC INSTITUTIONAL DEV. PROJECT-SDA</t>
  </si>
  <si>
    <t>TF028044</t>
  </si>
  <si>
    <t>PUBLIC PROCUREMENT IN AFRICA</t>
  </si>
  <si>
    <t>TFM24820</t>
  </si>
  <si>
    <t>PUBLIC SECTOR ADJUSTMENT PROGRAM</t>
  </si>
  <si>
    <t>TFM23301</t>
  </si>
  <si>
    <t>PUBLIC SECTOR MANAGEMENT ADJUSTMENT</t>
  </si>
  <si>
    <t>TFM20193</t>
  </si>
  <si>
    <t>PUBLIC WORKS</t>
  </si>
  <si>
    <t>TFM20980</t>
  </si>
  <si>
    <t>PUBLIC. OF INFO. FOR WATER SUPPLY</t>
  </si>
  <si>
    <t>TF023361</t>
  </si>
  <si>
    <t>Public-Private Infrastructure Advisory Facility Trust Fund</t>
  </si>
  <si>
    <t>TF024070</t>
  </si>
  <si>
    <t>RECONSTRUCTION OF BOSNIA &amp; HERZEGOVINA I</t>
  </si>
  <si>
    <t>TF024080</t>
  </si>
  <si>
    <t>RECONSTRUCTION OF BOSNIA &amp; HERZEGOVINA II</t>
  </si>
  <si>
    <t>TFM20873</t>
  </si>
  <si>
    <t>RECONSTRUCTION PROGRAM PREPARATION (BANK EX.)</t>
  </si>
  <si>
    <t>TFM20874</t>
  </si>
  <si>
    <t>RECONSTRUCTION PROGRAM PREPARATION (RECIPIENT EX.)</t>
  </si>
  <si>
    <t>TFM20870</t>
  </si>
  <si>
    <t>RECONSTRUCTION PROGRAM PROJECT</t>
  </si>
  <si>
    <t>TFM24315</t>
  </si>
  <si>
    <t>RECOVERY &amp; REHAB. PROG. FOR ERITREA/RRPE</t>
  </si>
  <si>
    <t>TFM24245</t>
  </si>
  <si>
    <t>RECOVERY &amp; REHAB. PROGRAM FOR ERITREA</t>
  </si>
  <si>
    <t>TFM26895</t>
  </si>
  <si>
    <t>RECOVERY AND REHABILITATION PROGRAM</t>
  </si>
  <si>
    <t>TFM22230</t>
  </si>
  <si>
    <t>RED SEA/GULF OF ADEN - GEOLOGICAL SURVEY</t>
  </si>
  <si>
    <t>TFM24815</t>
  </si>
  <si>
    <t>REFORM OF SECONDARY EDUCATION PROJECT</t>
  </si>
  <si>
    <t>TFM21845</t>
  </si>
  <si>
    <t>REFORMS IN THE BOLIVIAN PENSION SYSTEM</t>
  </si>
  <si>
    <t>TF021630</t>
  </si>
  <si>
    <t>REFUGEE SETTLEMENT PROJ. AT FURJANO - 1</t>
  </si>
  <si>
    <t>TFM21776</t>
  </si>
  <si>
    <t>REG CONFERENCE ON CULTURE</t>
  </si>
  <si>
    <t>TFM21775</t>
  </si>
  <si>
    <t>REG WID LEGAL STUDY AND ENV. STUDY</t>
  </si>
  <si>
    <t>TFM21635</t>
  </si>
  <si>
    <t>REG. SEC. PUBL. EXP. ISS. EXPERT(HARARE)</t>
  </si>
  <si>
    <t>TF023655</t>
  </si>
  <si>
    <t>REG. SECONDMENT AGR. EXPERT (AF5AG)</t>
  </si>
  <si>
    <t>TFM28184</t>
  </si>
  <si>
    <t>REG. SECONDMENT ANTHROPOLOGIST (ASTHR)</t>
  </si>
  <si>
    <t>TFM20005</t>
  </si>
  <si>
    <t>REG. SECONDMENT ENV. ECONOMIST (AFTES)</t>
  </si>
  <si>
    <t>TFM22405</t>
  </si>
  <si>
    <t>REG. SECONDMENT HUMAN RESOURCES SPECIALIST</t>
  </si>
  <si>
    <t>TFM20970</t>
  </si>
  <si>
    <t>REG. SECONDMENT STATISTICIAN (AFTHR)</t>
  </si>
  <si>
    <t>TF023470</t>
  </si>
  <si>
    <t>REGIONAL PROGR. ON ENTERPRISE DEV./RPED</t>
  </si>
  <si>
    <t>TFM23205</t>
  </si>
  <si>
    <t>REGIONAL PROJECT OFFICER</t>
  </si>
  <si>
    <t>TFM20382</t>
  </si>
  <si>
    <t>REGIONAL RURAL WS SPECIALIST (INDONESIA)</t>
  </si>
  <si>
    <t>TFM28033</t>
  </si>
  <si>
    <t>REGIONAL SAFE MOTHERHOOD CONF.</t>
  </si>
  <si>
    <t>TFM21494</t>
  </si>
  <si>
    <t>REGIONAL TRAINING OF TRAINERS WORKSHOP</t>
  </si>
  <si>
    <t>TFM22725</t>
  </si>
  <si>
    <t>REGIONAL TRANSPORT INTEGRATION UNIT</t>
  </si>
  <si>
    <t>TFM21637</t>
  </si>
  <si>
    <t>REGIONAL URBAN AND WS SPECIALIST (ASIA REGIONAL)</t>
  </si>
  <si>
    <t>TFM20793</t>
  </si>
  <si>
    <t>REHABILITATION CREDIT</t>
  </si>
  <si>
    <t>AR</t>
  </si>
  <si>
    <t>Argentina</t>
  </si>
  <si>
    <t>ARGENTINA-ARGENTINE REPUBLIC</t>
  </si>
  <si>
    <t>TFM20346</t>
  </si>
  <si>
    <t>TFM20342</t>
  </si>
  <si>
    <t>TFM20232</t>
  </si>
  <si>
    <t>REHABILITATION LOAN</t>
  </si>
  <si>
    <t>TFM26175</t>
  </si>
  <si>
    <t>TFM20610</t>
  </si>
  <si>
    <t>REHABILITATION PROGRAM</t>
  </si>
  <si>
    <t>TFM20347</t>
  </si>
  <si>
    <t>REHABILITATION PROJECT</t>
  </si>
  <si>
    <t>TF028074</t>
  </si>
  <si>
    <t>REIMBURSABLE LOAN AGREEMENT - J. HERBERT</t>
  </si>
  <si>
    <t>TFM24745</t>
  </si>
  <si>
    <t>REIMBURSABLE LOAN AGREEMENT - MR. MINHAS</t>
  </si>
  <si>
    <t>TF026325</t>
  </si>
  <si>
    <t>REIMBURSABLE LOAN AGREEMENT- PETER HALL</t>
  </si>
  <si>
    <t>TF028173</t>
  </si>
  <si>
    <t>REIMBURSABLE LOAN ARRANGEMENT</t>
  </si>
  <si>
    <t>TF028186</t>
  </si>
  <si>
    <t>REIMBURSABLE LOAN ARRANGEMENT-MS. C. LEE</t>
  </si>
  <si>
    <t>TFM23460</t>
  </si>
  <si>
    <t>RENEWABLE ENERGY AND ENERGY EFFICIENCY FUND</t>
  </si>
  <si>
    <t>TFM22892</t>
  </si>
  <si>
    <t>RENEWABLE ENERGY SUPPORT - WB/GEF STRATEGIC PARTNERSHIP DEV. (USAID)</t>
  </si>
  <si>
    <t>TFM20964</t>
  </si>
  <si>
    <t>RENEWABLE RESOURCE &amp; REGIONAL DEVELOPMENT</t>
  </si>
  <si>
    <t>TFM20963</t>
  </si>
  <si>
    <t>RENEWABLE RESOURCE &amp; REGIONAL DEVELOPMENT PROJECT</t>
  </si>
  <si>
    <t>TFM23354</t>
  </si>
  <si>
    <t>REPUBLIC OF GHANA -- SECOND ECONOMIC REFORM SUPPORT OPERATIO</t>
  </si>
  <si>
    <t>TFM28097</t>
  </si>
  <si>
    <t>RESEARCH ON ROCKFELLER FOUNDATION'S CONTRIBUTION TO INDIAN AGRICULTURAL DEVELOPMENT</t>
  </si>
  <si>
    <t>TFM28166</t>
  </si>
  <si>
    <t>RESEARCH ON ROLE OF EXPORT CATALYSTS</t>
  </si>
  <si>
    <t>TFM23255</t>
  </si>
  <si>
    <t>RESEARCH PROJECT ON ESMAP</t>
  </si>
  <si>
    <t>TFM28026</t>
  </si>
  <si>
    <t>RESOURCE MOBIL. SECONDMENT: STORENG</t>
  </si>
  <si>
    <t>TFM23180</t>
  </si>
  <si>
    <t>RESTRUCT. STUDY FOR EAST AFR. DEV. BANK</t>
  </si>
  <si>
    <t>TFM20166</t>
  </si>
  <si>
    <t>RESTRUCTURING OF STATE OWNED ENTERPRISES</t>
  </si>
  <si>
    <t>TFM26030</t>
  </si>
  <si>
    <t>RESTRUCTURING STUDY OF THE EADB</t>
  </si>
  <si>
    <t>TFM23287</t>
  </si>
  <si>
    <t>REVIEW OF POLICIES IN THE TRADITIONAL ENERGY SECTOR (RPTES)</t>
  </si>
  <si>
    <t>TF020509</t>
  </si>
  <si>
    <t>RWANDA MULTILATERAL DEBT TRUST FUND</t>
  </si>
  <si>
    <t>TFM23286</t>
  </si>
  <si>
    <t>REVIEW OF PSP IN ENERGY SEC IN SSA (RPTES 2)</t>
  </si>
  <si>
    <t>TFM23285</t>
  </si>
  <si>
    <t>REVIEW OF PSP IN ENERGY SEC. IN SSA</t>
  </si>
  <si>
    <t>TFM26115</t>
  </si>
  <si>
    <t>REVISION INDO-MALAYAN PROTECTED AREAS</t>
  </si>
  <si>
    <t>TFM23186</t>
  </si>
  <si>
    <t>ROAD MAINTENANCE INITIATIVE</t>
  </si>
  <si>
    <t>TFM23900</t>
  </si>
  <si>
    <t>ROAD RECONSTRUCTION PROJECT</t>
  </si>
  <si>
    <t>MCNA</t>
  </si>
  <si>
    <t>TF020360</t>
  </si>
  <si>
    <t>Robert S. McNamara Fellowships</t>
  </si>
  <si>
    <t>TFM23555</t>
  </si>
  <si>
    <t>ROC 1 / ASSIGNMENT OF MR. CHATELIN</t>
  </si>
  <si>
    <t>TFM28105</t>
  </si>
  <si>
    <t>ROCKEFELLER FOUNDATION GRANT FOR DAE</t>
  </si>
  <si>
    <t>TFM21772</t>
  </si>
  <si>
    <t>ROLE OF PARLIMENTS IN CURBING CORRUPTION IN AFRICA</t>
  </si>
  <si>
    <t>TFM20924</t>
  </si>
  <si>
    <t>RTTP - SPECIALISTS' SUPPORT</t>
  </si>
  <si>
    <t>TFM20937</t>
  </si>
  <si>
    <t>RURAL FINANCE PROJECT</t>
  </si>
  <si>
    <t>TFM20540</t>
  </si>
  <si>
    <t>RURAL LAND TENURE</t>
  </si>
  <si>
    <t>TFM26135</t>
  </si>
  <si>
    <t>RURAL POVERTY ALEVIATION PILOT PROJECT</t>
  </si>
  <si>
    <t>TFM20279</t>
  </si>
  <si>
    <t>RURAL POVERTY ALLEVIATION PILOT PROJECT</t>
  </si>
  <si>
    <t>TFM24825</t>
  </si>
  <si>
    <t>RURAL RESTRUCTURING PROGRAM IN S. AFRICA</t>
  </si>
  <si>
    <t>TFM28094</t>
  </si>
  <si>
    <t>RURAL ROADS DESIGN</t>
  </si>
  <si>
    <t>VN-FS</t>
  </si>
  <si>
    <t>TFM23656</t>
  </si>
  <si>
    <t>RURAL TRANSPORT PROJECT II</t>
  </si>
  <si>
    <t>TFM20381</t>
  </si>
  <si>
    <t>RURAL W &amp; S POLICY FORMULATION &amp; ACTION PLANNING PROJECT</t>
  </si>
  <si>
    <t>TFM21784</t>
  </si>
  <si>
    <t>RURAL WATER SUPPLY &amp; SANITATION PCB PROJECT IN CAMBODIA</t>
  </si>
  <si>
    <t>TFM27405</t>
  </si>
  <si>
    <t>RURAL WATER SUPPLY &amp; SANITATION PROJECT</t>
  </si>
  <si>
    <t>TFM22029</t>
  </si>
  <si>
    <t>RUSSIA - PRIVATIZATION LINK SERVICE</t>
  </si>
  <si>
    <t>TFM23453</t>
  </si>
  <si>
    <t>RUSSIA - TUBERCULOSIS AND AIDS PROJECT</t>
  </si>
  <si>
    <t>TFM20274</t>
  </si>
  <si>
    <t>RWANDA ARREARS CLEARANCE</t>
  </si>
  <si>
    <t>TFM20292</t>
  </si>
  <si>
    <t>RWANDA DEBT SERVICE (1996 &amp; 1997)</t>
  </si>
  <si>
    <t>TFM20294</t>
  </si>
  <si>
    <t>RWANDA DEBT SERVICE (1997)</t>
  </si>
  <si>
    <t>TFM20306</t>
  </si>
  <si>
    <t>RWANDA DEBT SERVICE (1998)</t>
  </si>
  <si>
    <t>TFM28093</t>
  </si>
  <si>
    <t>SADCC TRANSPORT CORRIDORS WORKSHOP</t>
  </si>
  <si>
    <t>TFM28029</t>
  </si>
  <si>
    <t>SAFETY CONT. &amp; RISK MGMT WORKSHOP</t>
  </si>
  <si>
    <t>TFM26105</t>
  </si>
  <si>
    <t>SAHELIAN NATURAL RESOURCE MGT SUPPORT</t>
  </si>
  <si>
    <t>TFM23545</t>
  </si>
  <si>
    <t>SAL (STRUCTURAL ADJUSTMENT LOAN) 1</t>
  </si>
  <si>
    <t>TFM20655</t>
  </si>
  <si>
    <t>SAL I</t>
  </si>
  <si>
    <t>TFM23230</t>
  </si>
  <si>
    <t>SAL IV</t>
  </si>
  <si>
    <t>TFM22271</t>
  </si>
  <si>
    <t>SAMOA: INFRASTRUCTURE ASSET MANAGEMENT DEVELOPMENT PROJECT</t>
  </si>
  <si>
    <t>TFM21560</t>
  </si>
  <si>
    <t>SAUDI ARABIA ACCOUNT</t>
  </si>
  <si>
    <t>TFM24111</t>
  </si>
  <si>
    <t>SAUDI GRANT - COFINANCING THE PALESTINIAN NGO PROJECT</t>
  </si>
  <si>
    <t>TFM21810</t>
  </si>
  <si>
    <t>SCARP MARDAN PROJECT</t>
  </si>
  <si>
    <t>TFM22205</t>
  </si>
  <si>
    <t>SDA (TO REDUCE FY92 FINANCING GAP)</t>
  </si>
  <si>
    <t>TFM23530</t>
  </si>
  <si>
    <t>SDA COMPONENT OF THE HEALTH &amp; NUTRITION</t>
  </si>
  <si>
    <t>TFM27970</t>
  </si>
  <si>
    <t>SDA COMPONENT OF THE MOZAMBIQUE HEALTH AND NUTRITION PROJECT</t>
  </si>
  <si>
    <t>TFM23190</t>
  </si>
  <si>
    <t>SDA PROGRAM - CANADA</t>
  </si>
  <si>
    <t>TF021521</t>
  </si>
  <si>
    <t>SDC/EDI PARTNERSHIP PROGRAM</t>
  </si>
  <si>
    <t>TF023308</t>
  </si>
  <si>
    <t>SDC/WBI PARTNERSHIP PROGRAM - PHASE II</t>
  </si>
  <si>
    <t>TFM23336</t>
  </si>
  <si>
    <t>SECOND ECONOMIC RECOVERY CREDIT</t>
  </si>
  <si>
    <t>TFM20530</t>
  </si>
  <si>
    <t>SECOND EDUCATION GRANT - BANGLADESH</t>
  </si>
  <si>
    <t>TFM22360</t>
  </si>
  <si>
    <t>SECOND EMERGENCY SOCIAL FUND - BOLIVIA</t>
  </si>
  <si>
    <t>TFM22361</t>
  </si>
  <si>
    <t>SECOND EMERGENCY SOCIAL FUND PROJECT</t>
  </si>
  <si>
    <t>TFM23155</t>
  </si>
  <si>
    <t>SECOND FAMILY HEALTH</t>
  </si>
  <si>
    <t>TFM20670</t>
  </si>
  <si>
    <t>SECOND FORESTRY PROJECT</t>
  </si>
  <si>
    <t>TFM22440</t>
  </si>
  <si>
    <t>SECOND FORESTRY PROJECT IN NEPAL</t>
  </si>
  <si>
    <t>TFM20701</t>
  </si>
  <si>
    <t>SECOND GAS DEV. PROJECT-CIDA</t>
  </si>
  <si>
    <t>TFM28060</t>
  </si>
  <si>
    <t>SECOND KARACHI WATER SUPPLY</t>
  </si>
  <si>
    <t>TFM23610</t>
  </si>
  <si>
    <t>SECOND LIVESTOCK PROJECT</t>
  </si>
  <si>
    <t>TFM24940</t>
  </si>
  <si>
    <t>SECOND MALI-SUD RURAL DEVELOPMENT PROJ.</t>
  </si>
  <si>
    <t>TFM21800</t>
  </si>
  <si>
    <t>SECOND POWER ENG. &amp; TECH. ASST</t>
  </si>
  <si>
    <t>TFM20910</t>
  </si>
  <si>
    <t>SECOND RECONSTRUCTION IMPORTS CR</t>
  </si>
  <si>
    <t>TFM22080</t>
  </si>
  <si>
    <t>SECOND REHABILITAION</t>
  </si>
  <si>
    <t>TFM21940</t>
  </si>
  <si>
    <t>SECOND REHABILITATION CREDIT II</t>
  </si>
  <si>
    <t>TFM27856</t>
  </si>
  <si>
    <t>SECOND ROADS AND COASTAL SHIPPING PROJECT</t>
  </si>
  <si>
    <t>TFM22091</t>
  </si>
  <si>
    <t>SECOND RURAL DEV. PROJECT-CIDA</t>
  </si>
  <si>
    <t>TFM20956</t>
  </si>
  <si>
    <t>SECOND RURAL ROADS &amp; MARKETS IMPROVEMENT</t>
  </si>
  <si>
    <t>TFM20716</t>
  </si>
  <si>
    <t>SECOND SOCIAL ACTION PROGRAM PROJECT</t>
  </si>
  <si>
    <t>TFM21746</t>
  </si>
  <si>
    <t>SECOND SOCIAL ACTION PROGRAM PROJECT (SAPPII)</t>
  </si>
  <si>
    <t>TFM24875</t>
  </si>
  <si>
    <t>SECOND SOCIAL INVESTMENT FUND</t>
  </si>
  <si>
    <t>TFM21123</t>
  </si>
  <si>
    <t>SECOND SOCIAL RECOVERY PROJECT</t>
  </si>
  <si>
    <t>TFM20036</t>
  </si>
  <si>
    <t>TFM20038</t>
  </si>
  <si>
    <t>SECOND SOCIAL RECOVERY PROJECT-ZAMBIA</t>
  </si>
  <si>
    <t>TFM23700</t>
  </si>
  <si>
    <t>SECOND STRUCTURAL ADJ. CREDIT TO GAMBIA</t>
  </si>
  <si>
    <t>TFM21596</t>
  </si>
  <si>
    <t>SECOND STRUCTURAL ADJUSTMENT</t>
  </si>
  <si>
    <t>TFM21595</t>
  </si>
  <si>
    <t>SECOND STRUCTURAL ADJUSTMENT CREDIT</t>
  </si>
  <si>
    <t>TFM21181</t>
  </si>
  <si>
    <t>SECOND STRUCTURAL ADJUSTMENT LOAN TO MOLDOVA</t>
  </si>
  <si>
    <t>TFM26060</t>
  </si>
  <si>
    <t>SECONDMENT - ASIA TECHNICAL DEPARTMENT</t>
  </si>
  <si>
    <t>TF027967</t>
  </si>
  <si>
    <t>SECONDMENT FROM HOECHST SCHERING AGREVO</t>
  </si>
  <si>
    <t>TFM26405</t>
  </si>
  <si>
    <t>SECONDMENT OF A DANISH SOCIOLOGIST</t>
  </si>
  <si>
    <t>TF027969</t>
  </si>
  <si>
    <t>SECONDMENT OF ANIL CHANDRAMANI</t>
  </si>
  <si>
    <t>TF020823</t>
  </si>
  <si>
    <t>SECONDMENT OF ANTHROPOLGIST (REIDER KVAM)</t>
  </si>
  <si>
    <t>TF021439</t>
  </si>
  <si>
    <t>SECONDMENT OF DAVID VETTER UNDER EDP.</t>
  </si>
  <si>
    <t>TF028041</t>
  </si>
  <si>
    <t>SECONDMENT OF GUINARD TO UNDP/OPS</t>
  </si>
  <si>
    <t>TF020529</t>
  </si>
  <si>
    <t>SECONDMENT OF JEAN-LOUIS LAMBORAY TO UNAIDS</t>
  </si>
  <si>
    <t>TF020057</t>
  </si>
  <si>
    <t>SECONDMENT OF MALCOLM D. ROWAT</t>
  </si>
  <si>
    <t>TF027978</t>
  </si>
  <si>
    <t>SECONDMENT OF MR. ALI MANSOOR</t>
  </si>
  <si>
    <t>TF028196</t>
  </si>
  <si>
    <t>SECONDMENT OF MR. AMOAKO TO THE UN</t>
  </si>
  <si>
    <t>TF027989</t>
  </si>
  <si>
    <t>SECONDMENT OF MR. BENGOECHEA TO LYONNAISE DES EAUX</t>
  </si>
  <si>
    <t>TF028175</t>
  </si>
  <si>
    <t>SECONDMENT OF MR. BUMGARNER TO WHO</t>
  </si>
  <si>
    <t>TF027973</t>
  </si>
  <si>
    <t>SECONDMENT OF MR. DONAL O'LEARY</t>
  </si>
  <si>
    <t>TFM22078</t>
  </si>
  <si>
    <t>SECONDMENT OF MR. HILMAR HILMARSSON TO THE RIGA OFFICE, LATVIA</t>
  </si>
  <si>
    <t>TF020553</t>
  </si>
  <si>
    <t>SECONDMENT OF MR. HOPE TO STANFORD UNIVERSITY</t>
  </si>
  <si>
    <t>TF028106</t>
  </si>
  <si>
    <t>SECONDMENT OF MR. KANALEY</t>
  </si>
  <si>
    <t>TF028083</t>
  </si>
  <si>
    <t>SECONDMENT OF MR. LAMBORAY</t>
  </si>
  <si>
    <t>TF028104</t>
  </si>
  <si>
    <t>SECONDMENT OF MR. MIAN TO JAM/85/021</t>
  </si>
  <si>
    <t>TF027977</t>
  </si>
  <si>
    <t>SECONDMENT OF MR. MICHAEL KLEIN</t>
  </si>
  <si>
    <t>TFM28199</t>
  </si>
  <si>
    <t>SECONDMENT OF MR. MIGUEL SCHLOSS TO TI</t>
  </si>
  <si>
    <t>TF020119</t>
  </si>
  <si>
    <t>SECONDMENT OF MR. MUKAMI</t>
  </si>
  <si>
    <t>TF027984</t>
  </si>
  <si>
    <t>SECONDMENT OF MR. NILS FOSTVEDT</t>
  </si>
  <si>
    <t>TFM28179</t>
  </si>
  <si>
    <t>SECONDMENT OF MR. PER OYVIND BASTOE</t>
  </si>
  <si>
    <t>TF027987</t>
  </si>
  <si>
    <t>SECONDMENT OF MR. RAM CHOPRA TO CHASE</t>
  </si>
  <si>
    <t>TF028084</t>
  </si>
  <si>
    <t>SECONDMENT OF MR. SCHIAVO-CAMPO</t>
  </si>
  <si>
    <t>TFM21518</t>
  </si>
  <si>
    <t>SECONDMENT OF MR. SENGUPTA</t>
  </si>
  <si>
    <t>TF027988</t>
  </si>
  <si>
    <t>SECONDMENT OF MR. SOW TO RHONE POULENC</t>
  </si>
  <si>
    <t>TF028161</t>
  </si>
  <si>
    <t>SECONDMENT OF MR. VINCENT POLIZATTO</t>
  </si>
  <si>
    <t>ID</t>
  </si>
  <si>
    <t>Indonesia</t>
  </si>
  <si>
    <t>INDONESIA-BANK INDONESIA</t>
  </si>
  <si>
    <t>TF027972</t>
  </si>
  <si>
    <t>SECONDMENT OF MS. ANITA GEORGE</t>
  </si>
  <si>
    <t>TF028189</t>
  </si>
  <si>
    <t>SECONDMENT OF MS. PADMINI NAIR</t>
  </si>
  <si>
    <t>TF027986</t>
  </si>
  <si>
    <t>SECONDMENT OF MS. SELINA SHUM</t>
  </si>
  <si>
    <t>TF028181</t>
  </si>
  <si>
    <t>SECONDMENT OF MS. SHAIDA BADIEE</t>
  </si>
  <si>
    <t>TF028183</t>
  </si>
  <si>
    <t>SECONDMENT OF MS. WINTERTON TO IDB</t>
  </si>
  <si>
    <t>TFM21427</t>
  </si>
  <si>
    <t>SECONDMENT OF PER BASTOE TO AFTSA</t>
  </si>
  <si>
    <t>TF028180</t>
  </si>
  <si>
    <t>SECONDMENT OF PETER HALL</t>
  </si>
  <si>
    <t>TF027968</t>
  </si>
  <si>
    <t>SECONDMENT OF RAGHUVEER SHARMA TO ABB, SWEDEN</t>
  </si>
  <si>
    <t>TF028123</t>
  </si>
  <si>
    <t>SECONDMENT OF THOMAS MAXWELL PH.1</t>
  </si>
  <si>
    <t>TF028109</t>
  </si>
  <si>
    <t>SECONDMENT OF UNDP-P. MORRIS</t>
  </si>
  <si>
    <t>TFM20730</t>
  </si>
  <si>
    <t>SECONDMENT OF WID SPECIALIST</t>
  </si>
  <si>
    <t>TFM21063</t>
  </si>
  <si>
    <t>SECONDMENT TO EDS FROM GREECE</t>
  </si>
  <si>
    <t>TFM20903</t>
  </si>
  <si>
    <t>SECONDMENT TO EDS24</t>
  </si>
  <si>
    <t>TFM22350</t>
  </si>
  <si>
    <t>SECONDMENT TO ENVIRONMENT DEPARTMENT</t>
  </si>
  <si>
    <t>TF028006</t>
  </si>
  <si>
    <t>SECONDMENT TO IMF - LAZAR</t>
  </si>
  <si>
    <t>TFM23950</t>
  </si>
  <si>
    <t>SECONDMENT TO INDUST. &amp; ENERGY DEPT.</t>
  </si>
  <si>
    <t>TF028075</t>
  </si>
  <si>
    <t>SECONDMENT TO UNDP - CARROLL C. LONG</t>
  </si>
  <si>
    <t>TF028042</t>
  </si>
  <si>
    <t>SECONDMENT TO UNDP - PETER GIL</t>
  </si>
  <si>
    <t>TFM20835</t>
  </si>
  <si>
    <t>SECTOR PLANNING ENGINEER</t>
  </si>
  <si>
    <t>TFM28058</t>
  </si>
  <si>
    <t>SEM MANAGING WATER CO.- COSTA RICA</t>
  </si>
  <si>
    <t>ES</t>
  </si>
  <si>
    <t>Spain</t>
  </si>
  <si>
    <t>Spain - Ministry of Foreign Affairs</t>
  </si>
  <si>
    <t>TFM27990</t>
  </si>
  <si>
    <t>SENEGAL - MUNICIPAL &amp; HOUSE/DEV. PROJECT</t>
  </si>
  <si>
    <t>TFM27950</t>
  </si>
  <si>
    <t>SENEGAL - TRANSP/SECTOR ADJ/INVESTMENT</t>
  </si>
  <si>
    <t>TFM20130</t>
  </si>
  <si>
    <t>SEVENTH EDUCATION PROJECT</t>
  </si>
  <si>
    <t>TFM27945</t>
  </si>
  <si>
    <t>SEXUALLY TRANSMITTED INFECTIONS</t>
  </si>
  <si>
    <t>TFM27946</t>
  </si>
  <si>
    <t>SEXUALLY TRANSMITTED INFECTIONS PROJECT</t>
  </si>
  <si>
    <t>TFM27820</t>
  </si>
  <si>
    <t>SHELTER FOR LOW-INCOME COMM. PRJ PREPAR.</t>
  </si>
  <si>
    <t>TFM21208</t>
  </si>
  <si>
    <t>SHEPHERDS FIELDS ROADS PROJECT (COFIN OF BETHLEHEM 2000)</t>
  </si>
  <si>
    <t>TFM21475</t>
  </si>
  <si>
    <t>SHIPPING SERVICES IN W. AFRICAN STATES</t>
  </si>
  <si>
    <t>TFM28152</t>
  </si>
  <si>
    <t>SHORT MISSION TO UKRAINE</t>
  </si>
  <si>
    <t>TFM23349</t>
  </si>
  <si>
    <t>SIDA - GLOBAL PARTNERSHIP II</t>
  </si>
  <si>
    <t>TF020566</t>
  </si>
  <si>
    <t>SIDA - STRUCTURAL ADJUSTMENT PARTICIPATORY REVIEW (SAPRI) GRANT</t>
  </si>
  <si>
    <t>TF021725</t>
  </si>
  <si>
    <t>SIDA CONSULTANT TRUST FUND</t>
  </si>
  <si>
    <t>TF023330</t>
  </si>
  <si>
    <t>SIDA CTF FOR EASTERN EUROPE</t>
  </si>
  <si>
    <t>TF023410</t>
  </si>
  <si>
    <t>SIDA CTF FOR ENVIRONMENT</t>
  </si>
  <si>
    <t>TF022980</t>
  </si>
  <si>
    <t>SIDA CTF FOR ENVIRONMENT / CONSOLIDATED</t>
  </si>
  <si>
    <t>TF026410</t>
  </si>
  <si>
    <t>SIDA CTF FOR THE ENVIRONMENT</t>
  </si>
  <si>
    <t>TFM24846</t>
  </si>
  <si>
    <t>SIDA EDUCATION REFORM PROJECT</t>
  </si>
  <si>
    <t>TF026351</t>
  </si>
  <si>
    <t>SIDA GRANT TO WSP</t>
  </si>
  <si>
    <t>TFM20668</t>
  </si>
  <si>
    <t>SIDA -UNDP-WB WSP SUPPORT INPUTS IN THE ANDEAN REG.FOR1998-2001</t>
  </si>
  <si>
    <t>TF025315</t>
  </si>
  <si>
    <t>SIDA/IFC CTF FOR EASTERN EUROPE</t>
  </si>
  <si>
    <t>TFM24848</t>
  </si>
  <si>
    <t>SIDA: SECOND SOCIAL INVESTMENT FUND</t>
  </si>
  <si>
    <t>TFM28172</t>
  </si>
  <si>
    <t>SIDA-AGENDA FOR ACTION TO IMPR. POP. PRO</t>
  </si>
  <si>
    <t>TFM20424</t>
  </si>
  <si>
    <t>SIDA-MEKONG REGION RURAL WATER &amp; SANITATION PROJECTS.</t>
  </si>
  <si>
    <t>TFM28190</t>
  </si>
  <si>
    <t>SIDA-SPAAR</t>
  </si>
  <si>
    <t>TFM20097</t>
  </si>
  <si>
    <t>SINDH COMMUNITY SHELTER PROGRAM</t>
  </si>
  <si>
    <t>TFM27900</t>
  </si>
  <si>
    <t>SINDH PRIMARY EDUCATION DEVELOPMENT PROJ</t>
  </si>
  <si>
    <t>TFM23820</t>
  </si>
  <si>
    <t>SJF-BELGIUM-SIXTH HIGHWAY PROJECT</t>
  </si>
  <si>
    <t>TFM22894</t>
  </si>
  <si>
    <t>SMALL AND MEDIUM ENTERPRISE DEVELOPMENT</t>
  </si>
  <si>
    <t>TFM28057</t>
  </si>
  <si>
    <t>SMALL ENTERPRISE DONOR'S COMMITTEE-PH.1</t>
  </si>
  <si>
    <t>TFM23321</t>
  </si>
  <si>
    <t>SMALLER BANKS DEVELOPMENT</t>
  </si>
  <si>
    <t>TFM24850</t>
  </si>
  <si>
    <t>SMALL-SCALE ENTERPRISE IN BURKINA FASO</t>
  </si>
  <si>
    <t>TFM24425</t>
  </si>
  <si>
    <t>SMALL-SCALE PRIVATIZATION PROGRAM</t>
  </si>
  <si>
    <t>TFM27896</t>
  </si>
  <si>
    <t>SOCIAL &amp; ENV. CONSEQUENCES OF GR. POLICY</t>
  </si>
  <si>
    <t>TFM27895</t>
  </si>
  <si>
    <t>TFM23720</t>
  </si>
  <si>
    <t>SOCIAL &amp; INFRASTRUCTURE RELIEF PROJECT</t>
  </si>
  <si>
    <t>TFM26300</t>
  </si>
  <si>
    <t>SOCIAL &amp; INFRASTRUCTURE RELIEF PROJECT 1</t>
  </si>
  <si>
    <t>TFM26301</t>
  </si>
  <si>
    <t>SOCIAL &amp; INFRASTRUCTURE RELIEF PROJECT 2</t>
  </si>
  <si>
    <t>TFM21586</t>
  </si>
  <si>
    <t>SOCIAL ACTION FUND</t>
  </si>
  <si>
    <t>TFM26648</t>
  </si>
  <si>
    <t>SOCIAL ACTION PROGRAM</t>
  </si>
  <si>
    <t>TFM20404</t>
  </si>
  <si>
    <t>TFM20284</t>
  </si>
  <si>
    <t>SOCIAL ACTION PROGRAM PROJECT (SAPP)</t>
  </si>
  <si>
    <t>TFM26645</t>
  </si>
  <si>
    <t>SOCIAL ACTION PROGRAM PROJECT I</t>
  </si>
  <si>
    <t>TFM26646</t>
  </si>
  <si>
    <t>SOCIAL ACTION PROGRAM PROJECT II</t>
  </si>
  <si>
    <t>TF027354</t>
  </si>
  <si>
    <t>SOCIAL DEVELOPMENT INITIATIVE IN SOUTH EAST EUROPE</t>
  </si>
  <si>
    <t>TFM21115</t>
  </si>
  <si>
    <t>SOCIAL DIMENSIONS OF ADJ. (SDA) PROGRAM</t>
  </si>
  <si>
    <t>TFM23770</t>
  </si>
  <si>
    <t>SOCIAL DIMENSIONS OF ADJUSTMENT</t>
  </si>
  <si>
    <t>TF021440</t>
  </si>
  <si>
    <t>TFM21065</t>
  </si>
  <si>
    <t>TF025020</t>
  </si>
  <si>
    <t>SOCIAL DIMENSIONS OF ADJUSTMENT (SDA) 1</t>
  </si>
  <si>
    <t>TF021495</t>
  </si>
  <si>
    <t>SOCIAL DIMENSIONS OF ADJUSTMENT PROGRAM</t>
  </si>
  <si>
    <t>TFM20220</t>
  </si>
  <si>
    <t>SOCIAL FORESTRY PROJ. IN INDIA</t>
  </si>
  <si>
    <t>TFM21675</t>
  </si>
  <si>
    <t>SOCIAL FUND FOR DEVELOPMENT PROJECT</t>
  </si>
  <si>
    <t>TFM21676</t>
  </si>
  <si>
    <t>TFM21677</t>
  </si>
  <si>
    <t>SOCIAL FUND FOR DEVELOPMENT PROJECT I</t>
  </si>
  <si>
    <t>TFM21678</t>
  </si>
  <si>
    <t>SOCIAL FUND FOR DEVELOPMENT PROJECT II</t>
  </si>
  <si>
    <t>TFM24715</t>
  </si>
  <si>
    <t>SOCIAL FUND PROJECT</t>
  </si>
  <si>
    <t>TFM20451</t>
  </si>
  <si>
    <t>SOCIAL FUND PROJECT FOR REPUBLIC OF YEMEN</t>
  </si>
  <si>
    <t>TFM20452</t>
  </si>
  <si>
    <t>TFM20906</t>
  </si>
  <si>
    <t>SOCIAL INSURANCE REFORM (BANK EXECUTION)</t>
  </si>
  <si>
    <t>TFM20907</t>
  </si>
  <si>
    <t>SOCIAL INSURANCE REFORM (RECIPIENT EXECUTION)</t>
  </si>
  <si>
    <t>TFM23220</t>
  </si>
  <si>
    <t>SOCIAL INVESTMENT FUND</t>
  </si>
  <si>
    <t>TFM20343</t>
  </si>
  <si>
    <t>TFM23210</t>
  </si>
  <si>
    <t>TFM20043</t>
  </si>
  <si>
    <t>SOCIAL INVESTMENT FUND (SIF) PILOT PROJECT</t>
  </si>
  <si>
    <t>TFM20035</t>
  </si>
  <si>
    <t>SOCIAL RECOVERY PROJECT</t>
  </si>
  <si>
    <t>TFM21135</t>
  </si>
  <si>
    <t>TFM20773</t>
  </si>
  <si>
    <t>SOCIAL REHAB. &amp; DEVELOPMENT FUND (ESRDF)</t>
  </si>
  <si>
    <t>TFM20958</t>
  </si>
  <si>
    <t>TFM20962</t>
  </si>
  <si>
    <t>TFM20838</t>
  </si>
  <si>
    <t>SOCIAL REHABILITATION &amp; DEVELOPMENT FUND</t>
  </si>
  <si>
    <t>TFM20858</t>
  </si>
  <si>
    <t>TFM20822</t>
  </si>
  <si>
    <t>TFM24305</t>
  </si>
  <si>
    <t>SOCIAL REHABILITATION FUND (ERRP)</t>
  </si>
  <si>
    <t>TFM26205</t>
  </si>
  <si>
    <t>SOCIAL SAFETY NET IN KYRGYZ REPUBLIC</t>
  </si>
  <si>
    <t>TFM26206</t>
  </si>
  <si>
    <t>SOCIAL SAFETY NET PROJECT IN KYRGYZ REPUBLIC</t>
  </si>
  <si>
    <t>TFM23235</t>
  </si>
  <si>
    <t>SOCIAL SAFETY NET SECTOR ADJUSTMENT</t>
  </si>
  <si>
    <t>TFM20889</t>
  </si>
  <si>
    <t>SOCIAL SCIENTISTS NETWORK IN CENTRAL ASIA</t>
  </si>
  <si>
    <t>TFM23420</t>
  </si>
  <si>
    <t>SUPPORT FOR THE HIGHER EDUCATION WORK G.</t>
  </si>
  <si>
    <t>TFM27845</t>
  </si>
  <si>
    <t>SOCIAL SECTOR PROJECT</t>
  </si>
  <si>
    <t>TFM24852</t>
  </si>
  <si>
    <t>SOCIAL SECTORS UNIT IN LA PAZ</t>
  </si>
  <si>
    <t>TFM22825</t>
  </si>
  <si>
    <t>SOUTH AFRICA POVERTY ASSESSMENT</t>
  </si>
  <si>
    <t>TFM22826</t>
  </si>
  <si>
    <t>SOUTH AFRICA POVERTY ASSESSMENT STUDY</t>
  </si>
  <si>
    <t>TF023357</t>
  </si>
  <si>
    <t>Southeast Europe Enterprise Development</t>
  </si>
  <si>
    <t>Austria-Finanzierungsgarantie -Gesellschaft m.b.H.</t>
  </si>
  <si>
    <t>TFM20904</t>
  </si>
  <si>
    <t>SPA 1999 POVERTY STATUS REPORT (DFID)</t>
  </si>
  <si>
    <t>TFM21467</t>
  </si>
  <si>
    <t>SPA EVALUATION - GROUP 1 - (MULTIPLE DONORS)</t>
  </si>
  <si>
    <t>TFM21469</t>
  </si>
  <si>
    <t>SPA EVALUATION - GROUP 2 - (MULTIPLE DONOR)</t>
  </si>
  <si>
    <t>TFM23695</t>
  </si>
  <si>
    <t>SPA II FOR BURUNDI'S PH.3 STRUCTURAL ADJ</t>
  </si>
  <si>
    <t>TFM21182</t>
  </si>
  <si>
    <t>SPA STATUS REPORT (SWEDEN)</t>
  </si>
  <si>
    <t>TFM21423</t>
  </si>
  <si>
    <t>SPAAR - AFDB/ADF GRANT III</t>
  </si>
  <si>
    <t>TFM28079</t>
  </si>
  <si>
    <t>SPAAR RESEARCH</t>
  </si>
  <si>
    <t>TFM22755</t>
  </si>
  <si>
    <t>SPAAR-AFDB/ADF GRANT I</t>
  </si>
  <si>
    <t>TFM22756</t>
  </si>
  <si>
    <t>SPAAR-AFDB/ADF GRANT II</t>
  </si>
  <si>
    <t>TFM20297</t>
  </si>
  <si>
    <t>SPAAR-AGRICULTURAL RESEARCH SPECIALIST</t>
  </si>
  <si>
    <t>TFM22759</t>
  </si>
  <si>
    <t>SPAAR-DUTCH GRANT</t>
  </si>
  <si>
    <t>TFM22775</t>
  </si>
  <si>
    <t>SPAAR-USAID GRANT</t>
  </si>
  <si>
    <t>TFM22795</t>
  </si>
  <si>
    <t>SPAAR-USDA GRANT</t>
  </si>
  <si>
    <t>United States - Department of Agriculture</t>
  </si>
  <si>
    <t>TFM22796</t>
  </si>
  <si>
    <t>SPAAR-USDA GRANT II</t>
  </si>
  <si>
    <t>TF020719</t>
  </si>
  <si>
    <t>Spain/IFC Fund to Finance Technical Assistance Activities in Developing Countries</t>
  </si>
  <si>
    <t>Spain - Ministry of Economy and Finance</t>
  </si>
  <si>
    <t>TF020710</t>
  </si>
  <si>
    <t>SPANISH CONSULTANTS TRUST FUND</t>
  </si>
  <si>
    <t>TF020712</t>
  </si>
  <si>
    <t>SPANISH CONSULTANTS TRUST FUND (NEW)</t>
  </si>
  <si>
    <t>TF021554</t>
  </si>
  <si>
    <t>SPANISH/EDI PARTNERSHIP PROGRAM</t>
  </si>
  <si>
    <t>PHRD</t>
  </si>
  <si>
    <t>TF021330</t>
  </si>
  <si>
    <t>Special Fund for Policy and Human Resources Development</t>
  </si>
  <si>
    <t>TFM27495</t>
  </si>
  <si>
    <t>SPECIAL PROGRAM FOR AFRICAN AGRICULTURAL RESEARCH</t>
  </si>
  <si>
    <t>TFM23536</t>
  </si>
  <si>
    <t>SPPF ACTIVITIES IN TOKYO</t>
  </si>
  <si>
    <t>TFM26100</t>
  </si>
  <si>
    <t>SSA MINISTERIAL CONFERENCE ON EDUCATION</t>
  </si>
  <si>
    <t>TFM28174</t>
  </si>
  <si>
    <t>SSA POPULATION AGENDA</t>
  </si>
  <si>
    <t>TFM28160</t>
  </si>
  <si>
    <t>SSATP - SECONDMENT EXPENSES</t>
  </si>
  <si>
    <t>TFM20685</t>
  </si>
  <si>
    <t>SSATP II</t>
  </si>
  <si>
    <t>TFM22295</t>
  </si>
  <si>
    <t>SSATP ROAD MAINTENANCE INITIATIVE PH.2</t>
  </si>
  <si>
    <t>TFM20681</t>
  </si>
  <si>
    <t>SSATP SPECIALIST PH. I</t>
  </si>
  <si>
    <t>TFM20682</t>
  </si>
  <si>
    <t>SSATP SPECIALIST PH. II</t>
  </si>
  <si>
    <t>TFM20891</t>
  </si>
  <si>
    <t>ST. PETERSBURG CENTER CITY REHABILITAION</t>
  </si>
  <si>
    <t>TF027991</t>
  </si>
  <si>
    <t>STAFF EXCHANGE -- MR. NING ZHU</t>
  </si>
  <si>
    <t>TFM20806</t>
  </si>
  <si>
    <t>STRATEGIC MUNICIPAL SOLID WASTE PLANNING</t>
  </si>
  <si>
    <t>TF021237</t>
  </si>
  <si>
    <t>STRENGTHEN PUB EXP ANAL SOCIAL SECTORS &amp; DEBT INIT FOR HIPC</t>
  </si>
  <si>
    <t>TFM20338</t>
  </si>
  <si>
    <t>STRENGTHENING INSTITUTION CAPACITY IN MOH</t>
  </si>
  <si>
    <t>TFM21420</t>
  </si>
  <si>
    <t>STRUCTURAL ADJ</t>
  </si>
  <si>
    <t>TFM21320</t>
  </si>
  <si>
    <t>STRUCTURAL ADJ CREDIT</t>
  </si>
  <si>
    <t>TFM21479</t>
  </si>
  <si>
    <t>STRUCTURAL ADJUSTMENT &amp; GENDER IN AFRICA II</t>
  </si>
  <si>
    <t>TFM20831</t>
  </si>
  <si>
    <t>STRUCTURAL ADJUSTMENT 95-96 (ESECAL)</t>
  </si>
  <si>
    <t>TFM21553</t>
  </si>
  <si>
    <t>STRUCTURAL ADJUSTMENT CREDIT</t>
  </si>
  <si>
    <t>TFM21875</t>
  </si>
  <si>
    <t>TFM22070</t>
  </si>
  <si>
    <t>TFM22071</t>
  </si>
  <si>
    <t>TFM22073</t>
  </si>
  <si>
    <t>TFM22072</t>
  </si>
  <si>
    <t>TFM20805</t>
  </si>
  <si>
    <t>TFM23170</t>
  </si>
  <si>
    <t>TFM20802</t>
  </si>
  <si>
    <t>TFM23312</t>
  </si>
  <si>
    <t>STRUCTURAL ADJUSTMENT CREDIT - III</t>
  </si>
  <si>
    <t>TFM24955</t>
  </si>
  <si>
    <t>STRUCTURAL ADJUSTMENT CREDIT (SAC 1)</t>
  </si>
  <si>
    <t>TFM23339</t>
  </si>
  <si>
    <t>STRUCTURAL ADJUSTMENT CREDIT FOR ALBANIA FROM NORWAY</t>
  </si>
  <si>
    <t>TFM26435</t>
  </si>
  <si>
    <t>STRUCTURAL ADJUSTMENT CREDIT II</t>
  </si>
  <si>
    <t>TFM23171</t>
  </si>
  <si>
    <t>TFM26515</t>
  </si>
  <si>
    <t>TFM20348</t>
  </si>
  <si>
    <t>STRUCTURAL ADJUSTMENT LOAN</t>
  </si>
  <si>
    <t>TFM21632</t>
  </si>
  <si>
    <t>TFM27905</t>
  </si>
  <si>
    <t>STRUCTURAL ADJUSTMENT LOAN (SAL)</t>
  </si>
  <si>
    <t>TFM21310</t>
  </si>
  <si>
    <t>STRUCTURAL ADJUSTMENT PROG.</t>
  </si>
  <si>
    <t>TFM21426</t>
  </si>
  <si>
    <t>STRUCTURAL ADJUSTMENT PROGRAM - BENIN</t>
  </si>
  <si>
    <t>TFM21425</t>
  </si>
  <si>
    <t>TFM21246</t>
  </si>
  <si>
    <t>STRUCTURAL ADJUSTMENT PROGRAM 1995-1996</t>
  </si>
  <si>
    <t>TFM20237</t>
  </si>
  <si>
    <t>STRUCTURAL ADJUSTMENT PROGRAM I</t>
  </si>
  <si>
    <t>TFM21535</t>
  </si>
  <si>
    <t>STRUCTURAL ADJUSTMENT PROGRAM I (SPA)</t>
  </si>
  <si>
    <t>TFM20238</t>
  </si>
  <si>
    <t>STRUCTURAL ADJUSTMENT PROGRAM II</t>
  </si>
  <si>
    <t>TFM22135</t>
  </si>
  <si>
    <t>STUDY OF COTTON PRODUCTION</t>
  </si>
  <si>
    <t>TFM26500</t>
  </si>
  <si>
    <t>STUDY OF LONG TERM ISSUES IN THE P.S./1</t>
  </si>
  <si>
    <t>TFM23510</t>
  </si>
  <si>
    <t>STUDY OF THE HIV EPIDEMIC IN TANZANIA</t>
  </si>
  <si>
    <t>TFM28133</t>
  </si>
  <si>
    <t>STUDY ON INCENTIVE IN INDIAN AGRICULTURE</t>
  </si>
  <si>
    <t>TFM21295</t>
  </si>
  <si>
    <t>STUDY ON URBAN POVERTY IN ZAMBIA &amp; PHIL.</t>
  </si>
  <si>
    <t>TFM28024</t>
  </si>
  <si>
    <t>SUB-SA SEMINAR:  TANZANIA</t>
  </si>
  <si>
    <t>TFM28046</t>
  </si>
  <si>
    <t>SUB-SA WATER HARVESTING STUDY - PHASE I</t>
  </si>
  <si>
    <t>TFM20580</t>
  </si>
  <si>
    <t>SUB-SA WATER HARVESTING STUDY - PHASE II</t>
  </si>
  <si>
    <t>TFM28197</t>
  </si>
  <si>
    <t>SUB-SAHARAN TRANSPORT POLICY PROGRAM (SSATP)</t>
  </si>
  <si>
    <t>TFM20830</t>
  </si>
  <si>
    <t>SUDANO SAHELIAN ZONES IN AFRICA</t>
  </si>
  <si>
    <t>TFM28198</t>
  </si>
  <si>
    <t>SUPPORT COMMUNITY DEVELOPMENT PHILANTHROPIES IN DEVELOPING COUNTRIES</t>
  </si>
  <si>
    <t>TFM24050</t>
  </si>
  <si>
    <t>SUPPORT EMERGENCY SOCIAL FUND</t>
  </si>
  <si>
    <t>TFM24051</t>
  </si>
  <si>
    <t>TFM21633</t>
  </si>
  <si>
    <t>SUPPORT TO ASIA ALTERNATIVE ENERGY PROGRAM</t>
  </si>
  <si>
    <t>TFM28195</t>
  </si>
  <si>
    <t>SUPPORT TO EASTERN EUROPE AND FSU</t>
  </si>
  <si>
    <t>TF023294</t>
  </si>
  <si>
    <t>SUPPORT TO SUSTAINABLE BUSINESS PRACTICES FOR MARKETING AND PRODUCTION OF NATURAL RESOURCES FROM THE BRAZILIAN RAIN FOREST</t>
  </si>
  <si>
    <t>TFM25680</t>
  </si>
  <si>
    <t>SUPPORT TO THE DESIGN OF THE ECONOMIC</t>
  </si>
  <si>
    <t>TFM21581</t>
  </si>
  <si>
    <t>SUSTAINABLE &amp; PARTICIPATORY ENERGY MANAGEMENT</t>
  </si>
  <si>
    <t>TFM20961</t>
  </si>
  <si>
    <t>SUSTAINABLE ENERGY MANAGEMENT PROJECT - BURKINA FASO</t>
  </si>
  <si>
    <t>TFM22376</t>
  </si>
  <si>
    <t>SUSTAINABLE STRATEGIES FOR GIRL'S EDUCATION - UNICEF</t>
  </si>
  <si>
    <t>TF023930</t>
  </si>
  <si>
    <t>SWEDECORP/IFC TECHNICAL ASSISTANCE TRUST FUND FOR CENTRAL AND EASTERN EUROPE</t>
  </si>
  <si>
    <t>TFM27850</t>
  </si>
  <si>
    <t>SWEDEN - GENERAL EDUCATION PROJECT</t>
  </si>
  <si>
    <t>TF023173</t>
  </si>
  <si>
    <t>SWEDEN - INFODEV GRANT - 1999-2001</t>
  </si>
  <si>
    <t>TFM26000</t>
  </si>
  <si>
    <t>SWEDEN - SSATP I &amp; II</t>
  </si>
  <si>
    <t>TFM27851</t>
  </si>
  <si>
    <t>SWEDEN / FULL-TIME SUPERVISORY CAPACITY</t>
  </si>
  <si>
    <t>TFM26310</t>
  </si>
  <si>
    <t>SWEDEN-AIRLINE INDUSTRY STUDY-SADCC</t>
  </si>
  <si>
    <t>TFM26160</t>
  </si>
  <si>
    <t>SWEDEN-DEBT RELIEF-GHANA</t>
  </si>
  <si>
    <t>TFM26150</t>
  </si>
  <si>
    <t>SWEDEN-STRUCTURAL ADJUSTMENT CREDIT-STP</t>
  </si>
  <si>
    <t>TF021070</t>
  </si>
  <si>
    <t>SWEDISH (SIDA) CONSULTANTS TRUST FUND</t>
  </si>
  <si>
    <t>TF025365</t>
  </si>
  <si>
    <t>Swedish International Development Cooperation Agency (SIDA) Technical Assistance Trust Fund</t>
  </si>
  <si>
    <t>TF023386</t>
  </si>
  <si>
    <t>Swedish Prototype Carbon Fund - Holding Trust Fund</t>
  </si>
  <si>
    <t>TFM24810</t>
  </si>
  <si>
    <t>SWISS - SSATP</t>
  </si>
  <si>
    <t>TFM21214</t>
  </si>
  <si>
    <t>SWISS COFINACING FOR CAPE VERDE'S ECONOMIC REFORMS SUPPORT</t>
  </si>
  <si>
    <t>TF021120</t>
  </si>
  <si>
    <t>SWISS CONSULTANT TRUST FUND FOR DEVELOPING COUNTRIES</t>
  </si>
  <si>
    <t>TF027980</t>
  </si>
  <si>
    <t>SWISS CONSULTANT TRUST FUND FOR EASTERN EUROPE AND THE CIS</t>
  </si>
  <si>
    <t>TFM21709</t>
  </si>
  <si>
    <t>Swiss Contribution to the African Project Development Facility, the African Training and Management Services Project, African Manag</t>
  </si>
  <si>
    <t>TF028430</t>
  </si>
  <si>
    <t>Swiss Contribution to the African Project Development Facility, the African Training and Management Services Project/African Manag</t>
  </si>
  <si>
    <t>TFM24087</t>
  </si>
  <si>
    <t>SWISS ERP FOR BH - LOCAL INITIATIVES</t>
  </si>
  <si>
    <t>TFM24088</t>
  </si>
  <si>
    <t>SWISS ERP FOR BH - PUBLIC WORKS AND EMPLOYMENT</t>
  </si>
  <si>
    <t>TFM23344</t>
  </si>
  <si>
    <t>SWISS GRANT FOR THE COFINANCING OF SECOND PUBLIC SECTOR FINANCE STRUCTURAL ADJUSTMENT CREDIT</t>
  </si>
  <si>
    <t>TFM23328</t>
  </si>
  <si>
    <t>SWISS GRANT FOR WORLD COMMISSION ON WATER</t>
  </si>
  <si>
    <t>TF020048</t>
  </si>
  <si>
    <t>SWISS GRANT TO WSP</t>
  </si>
  <si>
    <t>TF021292</t>
  </si>
  <si>
    <t>SWISS SOCIAL SECTOR TF FOR AZERBAIJAN, KYRGYZ REPUBLIC &amp;</t>
  </si>
  <si>
    <t>TF024495</t>
  </si>
  <si>
    <t>SWISS SPECIAL STUDIES CTF</t>
  </si>
  <si>
    <t>TF021468</t>
  </si>
  <si>
    <t>SWISS TRUST FUND FOR DEVELOPMENT EFFECTIVENESS THROUGH EVALUATION</t>
  </si>
  <si>
    <t>TF026020</t>
  </si>
  <si>
    <t>Swiss/IFC Technical Assistance Activity Trust Fund</t>
  </si>
  <si>
    <t>TF024760</t>
  </si>
  <si>
    <t>SWISS-SDA IN SSA</t>
  </si>
  <si>
    <t>TFM21370</t>
  </si>
  <si>
    <t>TA FOR ECONOMIC MGT</t>
  </si>
  <si>
    <t>TFM23355</t>
  </si>
  <si>
    <t>TA FOR ENV. &amp; RESETTLEMENT ACT. IN SSPS</t>
  </si>
  <si>
    <t>TFM20792</t>
  </si>
  <si>
    <t>TA FOR IMPROVING BIODIVERSITY CONSERVATION IN PROTECTED AREAS OF PHILLIPINES</t>
  </si>
  <si>
    <t>TFM21487</t>
  </si>
  <si>
    <t>TA TO THE OFFICE OF THE PRESIDENT</t>
  </si>
  <si>
    <t>TFM26097</t>
  </si>
  <si>
    <t>TACIS GRANT-EDI MARKET ECONOMIC TRAINING</t>
  </si>
  <si>
    <t>TFM26095</t>
  </si>
  <si>
    <t>TACIS MARKET ECONOMICS PROGRAM</t>
  </si>
  <si>
    <t>TF026530</t>
  </si>
  <si>
    <t>TAGPE - ENVIR. TECHNICAL ASSISTANCE FUND</t>
  </si>
  <si>
    <t>TFM27910</t>
  </si>
  <si>
    <t>TANZANIA AGRICULTURAL ADJUSTMENT CREDIT</t>
  </si>
  <si>
    <t>TFM21640</t>
  </si>
  <si>
    <t>TANZANIA COMMERCIAL DEBT REDUCTION PROGRAM</t>
  </si>
  <si>
    <t>TFM25090</t>
  </si>
  <si>
    <t>TANZANIA DEBT SERVICE</t>
  </si>
  <si>
    <t>TFM21555</t>
  </si>
  <si>
    <t>TANZANIA FIFTH DIMENSION UNDER SPA II</t>
  </si>
  <si>
    <t>TFM21109</t>
  </si>
  <si>
    <t>TANZANIA IBRD DEBT SERVICE (5TH DIMENSION)</t>
  </si>
  <si>
    <t>TFM20490</t>
  </si>
  <si>
    <t>TANZANIA SIXTH HIGHWAY PROJECT</t>
  </si>
  <si>
    <t>TFM21591</t>
  </si>
  <si>
    <t>TARBELA DEVELOPMEMT FUND - II</t>
  </si>
  <si>
    <t>TFM21592</t>
  </si>
  <si>
    <t>TARBELA DEVELOPMEMT FUND - II (ADM. A/C)</t>
  </si>
  <si>
    <t>TFM22015</t>
  </si>
  <si>
    <t>TARGETING PUBLIC EXP. FOR POVERTY ALLEV.</t>
  </si>
  <si>
    <t>TFM28032</t>
  </si>
  <si>
    <t>TAX INCIDENCE &amp; POVERTY ALLEV.</t>
  </si>
  <si>
    <t>TFM28019</t>
  </si>
  <si>
    <t>TECH. VOC. EDUC STUDY:  LATIN AM</t>
  </si>
  <si>
    <t>TFM24240</t>
  </si>
  <si>
    <t>TECHNICAL ASSISTANCE IN ECONMIC MANAGMT</t>
  </si>
  <si>
    <t>TFM23620</t>
  </si>
  <si>
    <t>TECHNICAL ASSISTANCE IN ECONOMIC MANAGMT</t>
  </si>
  <si>
    <t>TF025295</t>
  </si>
  <si>
    <t>Technical Assistance Trust Fund in Favor of Countries Comprising the Island states of the Pacific Ocean Region</t>
  </si>
  <si>
    <t>TFM24275</t>
  </si>
  <si>
    <t>TECHNICAL CONSULTATION WORKSHOP</t>
  </si>
  <si>
    <t>USSR</t>
  </si>
  <si>
    <t>TF020776</t>
  </si>
  <si>
    <t>TECHNICAL COOP WITH USSR/MAIN PROJ</t>
  </si>
  <si>
    <t>HOLST</t>
  </si>
  <si>
    <t>TF026067</t>
  </si>
  <si>
    <t>TERRITORIES HOLST</t>
  </si>
  <si>
    <t>TFM28913</t>
  </si>
  <si>
    <t>TF/ESMAP SUSPENSE ACCOUNT / IENOG</t>
  </si>
  <si>
    <t>TFM28911</t>
  </si>
  <si>
    <t>TF/ESMAP SUSPENSE ACCOUNT / IENPD</t>
  </si>
  <si>
    <t>TFM20982</t>
  </si>
  <si>
    <t>TF020961 PROJECT PREPARATION &amp; WORKSHOP</t>
  </si>
  <si>
    <t>BHBK</t>
  </si>
  <si>
    <t>TF024029</t>
  </si>
  <si>
    <t>TFBH-TRUST FUND FOR BOSNIA AND HERZEGOVINA</t>
  </si>
  <si>
    <t>TFM21093</t>
  </si>
  <si>
    <t>The African Capacity Building Fund (Phase II)</t>
  </si>
  <si>
    <t>BW</t>
  </si>
  <si>
    <t>Botswana</t>
  </si>
  <si>
    <t>BOTSWANA-REPUBLIC OF BOTSWANA</t>
  </si>
  <si>
    <t>CM</t>
  </si>
  <si>
    <t>Cameroon</t>
  </si>
  <si>
    <t>CAMEROON-REPUBLIC OF CAMEROON</t>
  </si>
  <si>
    <t>UG</t>
  </si>
  <si>
    <t>Uganda</t>
  </si>
  <si>
    <t>UGANDA-REPUBLIC OF UGANDA</t>
  </si>
  <si>
    <t>ZW</t>
  </si>
  <si>
    <t>Zimbabwe</t>
  </si>
  <si>
    <t>ZIMBABWE-REPUBLIC OF ZIMBABWE</t>
  </si>
  <si>
    <t>TFM21576</t>
  </si>
  <si>
    <t>THE AFRICAN VIRTUAL UNIVERSITY (AVU) [CANADA]</t>
  </si>
  <si>
    <t>TFM23348</t>
  </si>
  <si>
    <t>THE ECONOMICS OF AN HIV/AIDS VACCINE IN THE DEVELOPING COUNTRIES; POTENTIAL IMPACT, COST EFFECTIVENESS, AND WILLINGNESS TO PAY.</t>
  </si>
  <si>
    <t>TFM28998</t>
  </si>
  <si>
    <t>The Indus Waters Treaty 1960</t>
  </si>
  <si>
    <t>TFM20999</t>
  </si>
  <si>
    <t>THE MULTI-COUNTRY HIV/AIDS PROGRAM FOR AFRICA</t>
  </si>
  <si>
    <t>TFM21480</t>
  </si>
  <si>
    <t>THIRD HIGHWAY PROJECT</t>
  </si>
  <si>
    <t>TFM24930</t>
  </si>
  <si>
    <t>THIRD HIGHWAY PROJECT - SUDAN</t>
  </si>
  <si>
    <t>TF022848</t>
  </si>
  <si>
    <t>THIRD MEDITERRANEAN DEVELOPMENT FORUM</t>
  </si>
  <si>
    <t>TFM21670</t>
  </si>
  <si>
    <t>THIRD POPULATION PROJ.-ADAB</t>
  </si>
  <si>
    <t>TFM21671</t>
  </si>
  <si>
    <t>THIRD POPULATION PROJ.-ADAB (USD)</t>
  </si>
  <si>
    <t>TFM21260</t>
  </si>
  <si>
    <t>THIRD POPULATION PROJ.-CIDA</t>
  </si>
  <si>
    <t>TFM21830</t>
  </si>
  <si>
    <t>THIRD POPULATION PROJ.-DGIS</t>
  </si>
  <si>
    <t>TFM21831</t>
  </si>
  <si>
    <t>THIRD POPULATION PROJ.-DGIS($US)</t>
  </si>
  <si>
    <t>TFM22250</t>
  </si>
  <si>
    <t>THIRD POPULATION PROJ.-NORAD</t>
  </si>
  <si>
    <t>TFM22270</t>
  </si>
  <si>
    <t>THIRD POPULATION PROJ.-ODA</t>
  </si>
  <si>
    <t>TFM21930</t>
  </si>
  <si>
    <t>THIRD RECONSTRUCTION PROGRAM</t>
  </si>
  <si>
    <t>TFM21941</t>
  </si>
  <si>
    <t>THIRD REHABILITATION CREDIT</t>
  </si>
  <si>
    <t>TFM26471</t>
  </si>
  <si>
    <t>TFM26470</t>
  </si>
  <si>
    <t>THIRD REHABILITATION CREDIT-MOZ-1</t>
  </si>
  <si>
    <t>TFM24250</t>
  </si>
  <si>
    <t>THIRD REHABILITATION PROJECT</t>
  </si>
  <si>
    <t>TFM24251</t>
  </si>
  <si>
    <t>THIRD REHABILITATION PROJECT - II</t>
  </si>
  <si>
    <t>TFM20920</t>
  </si>
  <si>
    <t>THIRD STRUC. ADJ. PROG-NETHERLANDS</t>
  </si>
  <si>
    <t>TFM20789</t>
  </si>
  <si>
    <t>THIRD STRUCTURAL ADJUSTMENT CREDIT TO REPULBIC OF BENIN</t>
  </si>
  <si>
    <t>TFM24860</t>
  </si>
  <si>
    <t>THIRD STRUCTURAL ADJUSTMENT OPERATION</t>
  </si>
  <si>
    <t>TFM20277</t>
  </si>
  <si>
    <t>TOGO: COMMERCIAL DEBT REDUCTION PROGRAM - 1997 IDA GRANT</t>
  </si>
  <si>
    <t>TFM28113</t>
  </si>
  <si>
    <t>TOPO-MAPPING PROJECT</t>
  </si>
  <si>
    <t>TFM21848</t>
  </si>
  <si>
    <t>TRADE AND TRANSPORT FACILITATION PROJECT IN SOUTHEAST EUROPE</t>
  </si>
  <si>
    <t>TF022076</t>
  </si>
  <si>
    <t>TRADE POLICY DEVELOPMENT PROJECT</t>
  </si>
  <si>
    <t>TFM20785</t>
  </si>
  <si>
    <t>TRAIN. &amp; TECH'L ASSIS FOR BANKING SYSTEM</t>
  </si>
  <si>
    <t>TFM20786</t>
  </si>
  <si>
    <t>TRAIN. &amp; TECH'L ASSISTANCE PROJECT I</t>
  </si>
  <si>
    <t>TFM20787</t>
  </si>
  <si>
    <t>TRAIN. &amp; TECH'L ASSISTANCE PROJECT II</t>
  </si>
  <si>
    <t>TFM26195</t>
  </si>
  <si>
    <t>TRAINING FOR GOVERN. OFFICIALS &amp; TRAINER</t>
  </si>
  <si>
    <t>TFM23310</t>
  </si>
  <si>
    <t>TRAINING IN INT'L FINANCIAL MANAGEMENT</t>
  </si>
  <si>
    <t>TFM21806</t>
  </si>
  <si>
    <t>TRAINING OF PROVINCIAL OFFICIALS IN VIETNAM</t>
  </si>
  <si>
    <t>TFM20996</t>
  </si>
  <si>
    <t>TRAINING PRG IN MARKET ECONOMICS IN FSU/II</t>
  </si>
  <si>
    <t>TFM23765</t>
  </si>
  <si>
    <t>TRAINING PROGRAM FOR FORMER SOVIET UNION</t>
  </si>
  <si>
    <t>TFM20468</t>
  </si>
  <si>
    <t>TRAINING PROGRAM ON PROJECT IMPLEMENTATION</t>
  </si>
  <si>
    <t>TFM23542</t>
  </si>
  <si>
    <t>TRANSBOUNDARY WATER RESOURCE MANAGEMENT - E. &amp; S. AFRICA</t>
  </si>
  <si>
    <t>TFM22457</t>
  </si>
  <si>
    <t>TRANSLATING INDIA'S RWSS POLICY REFORMS INTO REALITY</t>
  </si>
  <si>
    <t>TFM22228</t>
  </si>
  <si>
    <t>TRANSMISSION, DISTRIBUTION, &amp; DISASTER RECOVERY-DSM COMPONENT. SEK-DENOMINATED</t>
  </si>
  <si>
    <t>TFM26505</t>
  </si>
  <si>
    <t>TRANSPORT POLICY SEMINARS IN CEE AND FSU</t>
  </si>
  <si>
    <t>TF028148</t>
  </si>
  <si>
    <t>TRAVEL COSTS RE. TUINENBURG'S SECONDMENT</t>
  </si>
  <si>
    <t>TFM25700</t>
  </si>
  <si>
    <t>TROPICAL FOREST PRODUCT MARKETING</t>
  </si>
  <si>
    <t>TFM23440</t>
  </si>
  <si>
    <t>TROPICAL FORESTRY ACTION PLAN</t>
  </si>
  <si>
    <t>TF020636</t>
  </si>
  <si>
    <t>Trust Fund for Consultative Group to Assist the Poorest (CGAP)</t>
  </si>
  <si>
    <t>ET-BK</t>
  </si>
  <si>
    <t>TF023526</t>
  </si>
  <si>
    <t>Trust Fund for East Timor</t>
  </si>
  <si>
    <t>TFM26854</t>
  </si>
  <si>
    <t>Trust Fund for extension and expansion of the Africa Project Development Facility (APDF III)</t>
  </si>
  <si>
    <t>KOSBK</t>
  </si>
  <si>
    <t>TF023434</t>
  </si>
  <si>
    <t>Trust Fund for Kosovo - IBRD Grant</t>
  </si>
  <si>
    <t>DD&amp;R</t>
  </si>
  <si>
    <t>TF022604</t>
  </si>
  <si>
    <t>Trust Fund for Sierra Leone Disarmament, Demobilization and Reintegration Program</t>
  </si>
  <si>
    <t>AFCC2</t>
  </si>
  <si>
    <t>TF020053</t>
  </si>
  <si>
    <t>Trust Fund for the Democratic Republic of Congo</t>
  </si>
  <si>
    <t>TF021909</t>
  </si>
  <si>
    <t>Trust Fund for the Provision of Junior Professional Officers from the Kingdom of Denmark</t>
  </si>
  <si>
    <t>TF021300</t>
  </si>
  <si>
    <t>Trust Fund to Provide Financing for Technical Assistance Activities in Eastern European Countries</t>
  </si>
  <si>
    <t>TF021501</t>
  </si>
  <si>
    <t>TURKISH/EDI PARTNERSHIP PROGRAM</t>
  </si>
  <si>
    <t>TFM26230</t>
  </si>
  <si>
    <t>UGA DEBT SERVICE-SWEDEN 5TH DIMENSION 1</t>
  </si>
  <si>
    <t>TFM27930</t>
  </si>
  <si>
    <t>UGA DEBT SERVICE-SWEDEN 5TH DIMENSION 2</t>
  </si>
  <si>
    <t>TFM27931</t>
  </si>
  <si>
    <t>UGA DEBT SERVICE-SWEDEN 5TH DIMENSION 3</t>
  </si>
  <si>
    <t>TFM27932</t>
  </si>
  <si>
    <t>UGA DEBT SERVICE-SWEDEN 5TH DIMENSION 4</t>
  </si>
  <si>
    <t>TFM23476</t>
  </si>
  <si>
    <t>UGA DEBT SERVICE-SWEDEN 5TH DIMENSION 5</t>
  </si>
  <si>
    <t>TFM21546</t>
  </si>
  <si>
    <t>UGANDA FIFTH DIMENSION UNDER SPA II</t>
  </si>
  <si>
    <t>TFM21545</t>
  </si>
  <si>
    <t>TFM20051</t>
  </si>
  <si>
    <t>UGANDA FIRST HEALTH PROJ</t>
  </si>
  <si>
    <t>TFM20050</t>
  </si>
  <si>
    <t>UGANDA FIRST HEALTH PROJ - ADM. COSTS</t>
  </si>
  <si>
    <t>TFM25649</t>
  </si>
  <si>
    <t>UGANDA NRA DEMOBILISATION ROJECT PHASE III</t>
  </si>
  <si>
    <t>TFM23474</t>
  </si>
  <si>
    <t>UK -- DFID EQUITY AND BUDGETING TF</t>
  </si>
  <si>
    <t>TFM21759</t>
  </si>
  <si>
    <t>UK - YANGTZE FLOOD EMERGENCY REHABILITATION GRANT</t>
  </si>
  <si>
    <t>TF024740</t>
  </si>
  <si>
    <t>UK (DTI) CONSULTANT TRUST FUND</t>
  </si>
  <si>
    <t>United Kingdom - Department of Trade and Industry (British Trade International)</t>
  </si>
  <si>
    <t>TF028098</t>
  </si>
  <si>
    <t>UK (ODA) CONSULTANT TRUST FUND</t>
  </si>
  <si>
    <t>TFM25100</t>
  </si>
  <si>
    <t>UK GRANT TO SENEGAL - SAL III</t>
  </si>
  <si>
    <t>TF022049</t>
  </si>
  <si>
    <t>UK/IFC TATF</t>
  </si>
  <si>
    <t>TFM21588</t>
  </si>
  <si>
    <t>UK/IFC THIRD PARTY ARBITRATION COURT PROJECT</t>
  </si>
  <si>
    <t>TFM24725</t>
  </si>
  <si>
    <t>UKRAINE HEALTH SECTOR</t>
  </si>
  <si>
    <t>TFM27889</t>
  </si>
  <si>
    <t>UKRAINE: FINANCIAL SECTOR DEVELOPMENT PROJECT</t>
  </si>
  <si>
    <t>TFM23158</t>
  </si>
  <si>
    <t>UKRAINE-FINANCIAL SECTOR DEVELOPMENT PROGRAM</t>
  </si>
  <si>
    <t>TFM20190</t>
  </si>
  <si>
    <t>UN INT'L COMPARISON PROJ. (PHASE 4)</t>
  </si>
  <si>
    <t>TFM20590</t>
  </si>
  <si>
    <t>UNCHR-SUDAN SOUTHERN KASSALA AGRI. PROJ.</t>
  </si>
  <si>
    <t>TF028169</t>
  </si>
  <si>
    <t>UNDP - MS. KAWABATA'S MISSION TO GENEVA</t>
  </si>
  <si>
    <t>TFM25007</t>
  </si>
  <si>
    <t>UNDP-WB: WATER &amp; SANITATION PROGRAM</t>
  </si>
  <si>
    <t>TF020936</t>
  </si>
  <si>
    <t>UNDP-WORLD BANK WATER &amp; SANITATION PROGRAM</t>
  </si>
  <si>
    <t>Luxembourg - Ministry of Foreign Affairs</t>
  </si>
  <si>
    <t>TFM24232</t>
  </si>
  <si>
    <t>UNEDIL - CESAG</t>
  </si>
  <si>
    <t>TFM24231</t>
  </si>
  <si>
    <t>UNEDIL - PAID/ESA</t>
  </si>
  <si>
    <t>TFM24233</t>
  </si>
  <si>
    <t>UNEDIL - REST.THE PAN AFR. INS. FOR DEV.</t>
  </si>
  <si>
    <t>TFM26371</t>
  </si>
  <si>
    <t>UNEDIL PROGRAM (USAID GRANT 2) - SSA</t>
  </si>
  <si>
    <t>TFM26372</t>
  </si>
  <si>
    <t>UNEDIL PROGRAM (USAID GRANT 3) - SSA</t>
  </si>
  <si>
    <t>TFM24230</t>
  </si>
  <si>
    <t>UNEDIL/ILO WOMEN IN MANAGEMENT (WIM)</t>
  </si>
  <si>
    <t>TFM28164</t>
  </si>
  <si>
    <t>UNESCO-MR. SCHWARTZ'S MISSION TO MYNAMAR</t>
  </si>
  <si>
    <t>TFM28015</t>
  </si>
  <si>
    <t>UNFPA-AGENDA FOR ACTION-POP.PRG IN SSA/1</t>
  </si>
  <si>
    <t>UN-UNITED NATIONS POPULATION FUND (UNFPA)</t>
  </si>
  <si>
    <t>TFM22260</t>
  </si>
  <si>
    <t>UNHCR (PHASE 2)</t>
  </si>
  <si>
    <t>TF022320</t>
  </si>
  <si>
    <t>UNHCR (PHASE 3)</t>
  </si>
  <si>
    <t>TFM21210</t>
  </si>
  <si>
    <t>UNHCR PHASE I</t>
  </si>
  <si>
    <t>TFM28119</t>
  </si>
  <si>
    <t>UNICEF - MR. AKLILU HABTE</t>
  </si>
  <si>
    <t>TF024540</t>
  </si>
  <si>
    <t>United Kingdom/IFC Technical Assistance Trust Fund for Eastern Europe and Central Asia</t>
  </si>
  <si>
    <t>UNDP</t>
  </si>
  <si>
    <t>UNM02005</t>
  </si>
  <si>
    <t>United Nations Development Programme (UNDP) - Energy Sector Management Assistance Program (ESMAP) : Energy Efficiency and Conservation Project</t>
  </si>
  <si>
    <t>TF021783</t>
  </si>
  <si>
    <t>United Nations Development Programme (UNDP) - World Bank Water and Sanitation Program (WSP)</t>
  </si>
  <si>
    <t>TF021517</t>
  </si>
  <si>
    <t>United States Agency for International Development (USAID) Grant for the Implementation of Economic Reform and Development Program</t>
  </si>
  <si>
    <t>TF024550</t>
  </si>
  <si>
    <t>United States Trade and Development Agency /IFC Evergreen Fund</t>
  </si>
  <si>
    <t>TFM28168</t>
  </si>
  <si>
    <t>UNSO - ENVIRONMENTAL WORKSHOP IN NIGERIA</t>
  </si>
  <si>
    <t>TFM21626</t>
  </si>
  <si>
    <t>UNWIND INSOLVENT FUND-RAISERS - EC GRANT</t>
  </si>
  <si>
    <t>TFM21623</t>
  </si>
  <si>
    <t>UNWIND INSOLVENT FUND-RAISERS - GREEK GRANT</t>
  </si>
  <si>
    <t>TFM21624</t>
  </si>
  <si>
    <t>UNWIND INSOLVENT FUND-RAISERS - ITALIAN GRANT</t>
  </si>
  <si>
    <t>TFM21627</t>
  </si>
  <si>
    <t>UNWIND INSOLVENT FUND-RAISERS - US GRANT</t>
  </si>
  <si>
    <t>TFM20316</t>
  </si>
  <si>
    <t>URBAN AGE</t>
  </si>
  <si>
    <t>TFM21059</t>
  </si>
  <si>
    <t>URBAN AGE MULTI-DONOR TRUST FUND</t>
  </si>
  <si>
    <t>TFM24370</t>
  </si>
  <si>
    <t>URBAN DEV &amp; REHABILITATION TA PROJ</t>
  </si>
  <si>
    <t>TFM21782</t>
  </si>
  <si>
    <t>URBAN ENVIRONMENTAL SANITATION NETWORK TRUST FUND</t>
  </si>
  <si>
    <t>TFM20159</t>
  </si>
  <si>
    <t>URBAN PEACE PROGRAM</t>
  </si>
  <si>
    <t>TFM20979</t>
  </si>
  <si>
    <t>URBAN POVERTY INITIATIVE</t>
  </si>
  <si>
    <t>TFM20997</t>
  </si>
  <si>
    <t>URBAN SANITATION IN TIGRAY REGIONAL STATE - ETHIOPIA</t>
  </si>
  <si>
    <t>TFM23185</t>
  </si>
  <si>
    <t>URBAN TRANSPORT COMPONENT PHASE II</t>
  </si>
  <si>
    <t>TFM28122</t>
  </si>
  <si>
    <t>URBAN TRANSPORT IN SSA / SSATP</t>
  </si>
  <si>
    <t>TFM20095</t>
  </si>
  <si>
    <t>URBAN WATER SUPPLY &amp; SANITATION</t>
  </si>
  <si>
    <t>TFM21700</t>
  </si>
  <si>
    <t>URBAN WATER SUPPLY PROJECT-CC</t>
  </si>
  <si>
    <t>TFM21100</t>
  </si>
  <si>
    <t>URT DEBT SERVICE-SWEDEN 5TH DIMENSION-3</t>
  </si>
  <si>
    <t>TFM21102</t>
  </si>
  <si>
    <t>URT DEBT SERVICE-SWEDEN 5TH DIMENSION-5</t>
  </si>
  <si>
    <t>TFM21103</t>
  </si>
  <si>
    <t>URT DEBT SERVICE-SWEDEN 5TH DIMENSION-6</t>
  </si>
  <si>
    <t>TFM25010</t>
  </si>
  <si>
    <t>URT DEBT SERVICE-SWEDEN 5TH DIMENSION-I</t>
  </si>
  <si>
    <t>TFM27400</t>
  </si>
  <si>
    <t>URT-IDA REFLOWS IN CONJUNCTION WITH SPA</t>
  </si>
  <si>
    <t>TFM22170</t>
  </si>
  <si>
    <t>US - ASIA-WIDE SHRIMP AGRO. STUDY</t>
  </si>
  <si>
    <t>TFM21952</t>
  </si>
  <si>
    <t>US SCIENCE CENTER EMERG. ASSISTANCE</t>
  </si>
  <si>
    <t>TFM23502</t>
  </si>
  <si>
    <t>USAID - GEORGIA CAPITAL MARKETS DEVELOPMENT PROGRAM</t>
  </si>
  <si>
    <t>TFM26170</t>
  </si>
  <si>
    <t>USAID CONSULTANT TF FOR SSA - UNDER SPA</t>
  </si>
  <si>
    <t>TFM21551</t>
  </si>
  <si>
    <t>USAID GRANT FOR PRIVATIZATION OF PUBLIC ENTERPRISES</t>
  </si>
  <si>
    <t>TFM23862</t>
  </si>
  <si>
    <t>USAID GRANT TO THE AFRICA TELECOMMUNICATIONS RESEARCH COUNCIL</t>
  </si>
  <si>
    <t>TFM20715</t>
  </si>
  <si>
    <t>USAID URBAN ACTION PLAN FOR HUNGARY</t>
  </si>
  <si>
    <t>TFM21907</t>
  </si>
  <si>
    <t>USAID/IFC BELARUS SMALL SCALE PRIVATIZATION</t>
  </si>
  <si>
    <t>TF022106</t>
  </si>
  <si>
    <t>USAID/IFC SMALL SCALE PRIV. PROGRAM II</t>
  </si>
  <si>
    <t>TFM22105</t>
  </si>
  <si>
    <t>USAID/IFC SMALL SCALE PRIVAT. PROGRAM I</t>
  </si>
  <si>
    <t>TFM21908</t>
  </si>
  <si>
    <t>USAID/IFC UKRAINE SMALL SCALE PRIVATIZATION</t>
  </si>
  <si>
    <t>TFM20729</t>
  </si>
  <si>
    <t>USAID/SPAAR</t>
  </si>
  <si>
    <t>TFM23565</t>
  </si>
  <si>
    <t>USAID-CIS INTERGOVERNMENTAL FINANCE PROG</t>
  </si>
  <si>
    <t>TFM20915</t>
  </si>
  <si>
    <t>USAID-CYCLONE-DAMAGE ASSESSMENT STUDY</t>
  </si>
  <si>
    <t>TFM20008</t>
  </si>
  <si>
    <t>USAID-DEV.SSA HEALTH LEADERSHIP CAPACITY</t>
  </si>
  <si>
    <t>TFM26370</t>
  </si>
  <si>
    <t>USAID-DEVELOPMENT OF TRAINING INST.-SSA</t>
  </si>
  <si>
    <t>TFM22845</t>
  </si>
  <si>
    <t>USAID-ECONOMIC IMPACT FROM AIDS &amp; OTHERS</t>
  </si>
  <si>
    <t>TFM23875</t>
  </si>
  <si>
    <t>USAID-ENERGY/ENVIRONMENT STUDY IN NIS</t>
  </si>
  <si>
    <t>TFM26190</t>
  </si>
  <si>
    <t>USAID-ENVIRONMENT ACTION PLAN-MADAGASCAR</t>
  </si>
  <si>
    <t>TFM22035</t>
  </si>
  <si>
    <t>USAID-GLOBAL COALITION FOR AFRICA/GCA</t>
  </si>
  <si>
    <t>TFM22036</t>
  </si>
  <si>
    <t>USAID-GLOBAL COALITION FOR AFRICA-GRANT#2</t>
  </si>
  <si>
    <t>TFM21765</t>
  </si>
  <si>
    <t>USAID-GRANT TO FIAS FOR INVEST OF YEMEN</t>
  </si>
  <si>
    <t>TFM24805</t>
  </si>
  <si>
    <t>USAID-HOUSING ASSIST. PROGRAM FOR RUSSIA</t>
  </si>
  <si>
    <t>TFM21055</t>
  </si>
  <si>
    <t>USAID-HOUSING INDICATORS PROGRAM IN HUN.</t>
  </si>
  <si>
    <t>TFM23225</t>
  </si>
  <si>
    <t>USAID-INTEGRATED PEST MANAGEMENT PROJECT</t>
  </si>
  <si>
    <t>TFM22265</t>
  </si>
  <si>
    <t>USAID-MANUFACTURING SURVEY</t>
  </si>
  <si>
    <t>TFM24525</t>
  </si>
  <si>
    <t>USAID-NATIONAL ENVIRON. ACTION PLANS</t>
  </si>
  <si>
    <t>TFM20845</t>
  </si>
  <si>
    <t>USAID-RAILWAY RESTRUCT. SEMINAR GRANT</t>
  </si>
  <si>
    <t>TFM24675</t>
  </si>
  <si>
    <t>USAID-RPO EUROPE SURVEY COMPONENT</t>
  </si>
  <si>
    <t>TFM23955</t>
  </si>
  <si>
    <t>USAID-S.AF SUPPLY OF BASIC URBAN SERVICE</t>
  </si>
  <si>
    <t>TFM21045</t>
  </si>
  <si>
    <t>USAID-SFM,E.E.</t>
  </si>
  <si>
    <t>TFM20579</t>
  </si>
  <si>
    <t>USAID-TAJIKISTAN PILOT POVERTY ALLEVIATION PROJECT</t>
  </si>
  <si>
    <t>TFM20808</t>
  </si>
  <si>
    <t>USAID-TRAINING PROGRAM ON FS DECENTRALIZATION</t>
  </si>
  <si>
    <t>TFM23485</t>
  </si>
  <si>
    <t>USDOE-ALTERNATIVE ENERGY ACTIVITIES</t>
  </si>
  <si>
    <t>United States - Department of Energy</t>
  </si>
  <si>
    <t>TF022033</t>
  </si>
  <si>
    <t>US-GSA GRANT FOR INFODEV Y2K INITIATIVE</t>
  </si>
  <si>
    <t>TF026081</t>
  </si>
  <si>
    <t>USTDA CTF</t>
  </si>
  <si>
    <t>TF024380</t>
  </si>
  <si>
    <t>USTDA/IFC TRUST FUND</t>
  </si>
  <si>
    <t>TFM24995</t>
  </si>
  <si>
    <t>USTDA-ALTERNATIVE ENERGY DEVELOPMENT</t>
  </si>
  <si>
    <t>TFM24310</t>
  </si>
  <si>
    <t>USTDP CONSULTANT TRUST FUND</t>
  </si>
  <si>
    <t>TFM26080</t>
  </si>
  <si>
    <t>USTDP ENVIRONMENTAL CONSL'T TRUST FUND</t>
  </si>
  <si>
    <t>TFM20202</t>
  </si>
  <si>
    <t>UTILITIES PARTNERSHIP TRUST FUND</t>
  </si>
  <si>
    <t>TF028081</t>
  </si>
  <si>
    <t>ZIMBABWE AGRICULTURAL SECTOR MEMORANDUM</t>
  </si>
  <si>
    <t>TFM28039</t>
  </si>
  <si>
    <t>VALUATION POLICY PAPER FOR AFRICA</t>
  </si>
  <si>
    <t>TFM23365</t>
  </si>
  <si>
    <t>VETERANS ASSISTANCE PROGRAM</t>
  </si>
  <si>
    <t>TFM23547</t>
  </si>
  <si>
    <t>VIETNAM - COMMUNITY BASED POVERTY REDUCTION</t>
  </si>
  <si>
    <t>TFM23493</t>
  </si>
  <si>
    <t>VIETNAM - DANISH GRANT TO ASSIST IN THE IMPLEMENTATION AND FORMULATION OF (DS) THE STATE ENETERPRISE REFORM - PHASE 2</t>
  </si>
  <si>
    <t>TFM20269</t>
  </si>
  <si>
    <t>VIETNAM - SOCIAL ADJUSTMENT CREDIT</t>
  </si>
  <si>
    <t>TFM20281</t>
  </si>
  <si>
    <t>VIETNAM - SOCIAL ADJUSTMENT CREDIT (2ND CONTRIBUTION)</t>
  </si>
  <si>
    <t>TFM20562</t>
  </si>
  <si>
    <t>VIETNAM: HEALTH SECTOR &amp; EXPENDITURE REVIEW</t>
  </si>
  <si>
    <t>TFM21338</t>
  </si>
  <si>
    <t>VIETNAM: NORTHERN MOUNTAINS POVERTY REDUCTION PROJECT</t>
  </si>
  <si>
    <t>TFM21418</t>
  </si>
  <si>
    <t>VIETNAM: REFORM OF STATE-OWNED ENTERPRISE</t>
  </si>
  <si>
    <t>TFM21460</t>
  </si>
  <si>
    <t>VILLAGE LAND DEVELOPMENT PROJECT</t>
  </si>
  <si>
    <t>TFM28115</t>
  </si>
  <si>
    <t>W &amp; C AFR FOREST CONSERVATION CONFERENCE</t>
  </si>
  <si>
    <t>TFM20939</t>
  </si>
  <si>
    <t>W. AFRICA HIV/AIDS PREVENTION INITIATIVE</t>
  </si>
  <si>
    <t>TF026071</t>
  </si>
  <si>
    <t>W. BANK &amp; GAZA - USAID</t>
  </si>
  <si>
    <t>TF026070</t>
  </si>
  <si>
    <t>W. BANK &amp; GAZA (ADM.FEE = ENT.INV.INV.)</t>
  </si>
  <si>
    <t>TFM26072</t>
  </si>
  <si>
    <t>W. BANK &amp; GAZA TATF</t>
  </si>
  <si>
    <t>TFM28021</t>
  </si>
  <si>
    <t>WATER &amp; SANITATION INVEST. PROJ.</t>
  </si>
  <si>
    <t>TFM24830</t>
  </si>
  <si>
    <t>WATER AND SANITATION PROGRAM</t>
  </si>
  <si>
    <t>TFM23839</t>
  </si>
  <si>
    <t>Water and Sanitation Programme (WSP) Administration Trust Fund</t>
  </si>
  <si>
    <t>TFM20992</t>
  </si>
  <si>
    <t>Water and Sanitation Programme (WSP) Global Program Management</t>
  </si>
  <si>
    <t>TFM27999</t>
  </si>
  <si>
    <t>WATER MANAGEMENT - NETHERLANDS</t>
  </si>
  <si>
    <t>TFM21482</t>
  </si>
  <si>
    <t>WATER RESOURCES MANAGEMENT GUIDELINES</t>
  </si>
  <si>
    <t>TFM20282</t>
  </si>
  <si>
    <t>WATER RESOURCES PLANNER POSITION</t>
  </si>
  <si>
    <t>TFM22765</t>
  </si>
  <si>
    <t>WATER RESOURCES/INSTITUTIONS SPECIALIST</t>
  </si>
  <si>
    <t>TFM23745</t>
  </si>
  <si>
    <t>WATER SECTOR INITIATIVES  SIDA</t>
  </si>
  <si>
    <t>TFM21615</t>
  </si>
  <si>
    <t>WATER SECTOR STUDY</t>
  </si>
  <si>
    <t>TFM20045</t>
  </si>
  <si>
    <t>TFM24650</t>
  </si>
  <si>
    <t>WATER SUPPLY &amp; SANITATION SECTOR DEV PRO</t>
  </si>
  <si>
    <t>TFM22957</t>
  </si>
  <si>
    <t>WATER SUPPLY AND SANITATION PERFORMANCE ENHANCEMENT PROJECT</t>
  </si>
  <si>
    <t>TFM27485</t>
  </si>
  <si>
    <t>WATER SUPPLY PROJECT</t>
  </si>
  <si>
    <t>TFM26053</t>
  </si>
  <si>
    <t>WBG - ITALIAN ERP-II CONTRIBUTION</t>
  </si>
  <si>
    <t>TFM26049</t>
  </si>
  <si>
    <t>WBG - MUNICIPAL INFRASTRUCTURE PROJECT (GREEK COFINANCING)</t>
  </si>
  <si>
    <t>TFM22954</t>
  </si>
  <si>
    <t>WBI - CAPACITY BUILDING IN ECONOMIC POLICY FOR CENTRAL ASIA</t>
  </si>
  <si>
    <t>TF020797</t>
  </si>
  <si>
    <t>WBI AFRICAN AND CARRIBEAN PROGRAM</t>
  </si>
  <si>
    <t>TFM22747</t>
  </si>
  <si>
    <t>WDR 2000/01 SIDA GRANT</t>
  </si>
  <si>
    <t>TFM21713</t>
  </si>
  <si>
    <t>WDR 2000/1 ON POVERTY AND DEVELOPMENT</t>
  </si>
  <si>
    <t>TFM28096</t>
  </si>
  <si>
    <t>WEST AFR. WORKSHOP ON EXT.</t>
  </si>
  <si>
    <t>TFM21542</t>
  </si>
  <si>
    <t>West Bank and Gaza Investment Guarantee Trust Fund</t>
  </si>
  <si>
    <t>TFM23311</t>
  </si>
  <si>
    <t>WEST BANK AND GAZA MICROENTERPRISE PROJECT -- FINAL PHASE</t>
  </si>
  <si>
    <t>TFM23338</t>
  </si>
  <si>
    <t>WHO TOBACCO CONTROL: REPORT ON ECONOMICS OF TOBACCO CONTROL</t>
  </si>
  <si>
    <t>TFM22395</t>
  </si>
  <si>
    <t>WID GENDER SENSITIVE DEV. IN AFRICA</t>
  </si>
  <si>
    <t>TFM25080</t>
  </si>
  <si>
    <t>WILDLIFE MGMT. &amp; LOCAL PARTICIPATION</t>
  </si>
  <si>
    <t>TFM28176</t>
  </si>
  <si>
    <t>WOMEN IN DEVELOPMENT (WID)</t>
  </si>
  <si>
    <t>TFM24220</t>
  </si>
  <si>
    <t>TFM21505</t>
  </si>
  <si>
    <t>WOMEN IN DEVELOPMENT PROJECT</t>
  </si>
  <si>
    <t>TFM28070</t>
  </si>
  <si>
    <t>WOMEN IN SUB-SA</t>
  </si>
  <si>
    <t>TFM22355</t>
  </si>
  <si>
    <t>WOMEN'S HEALTH ACTIVITIES</t>
  </si>
  <si>
    <t>TFM28069</t>
  </si>
  <si>
    <t>WOMEN'S STUDY IN ETHIOPIA</t>
  </si>
  <si>
    <t>TFM23650</t>
  </si>
  <si>
    <t>WORKSHOP ON FORESTRY POLICY PAPER</t>
  </si>
  <si>
    <t>TFM28082</t>
  </si>
  <si>
    <t>WORKSHOPS IN NIGERIA</t>
  </si>
  <si>
    <t>WBGBK</t>
  </si>
  <si>
    <t>TF026055</t>
  </si>
  <si>
    <t>World Bank Assistance to the West Bank and the Gaza Strip</t>
  </si>
  <si>
    <t>TFM23605</t>
  </si>
  <si>
    <t>WORLD BANK SAFE MOTHERHOOD RESEARCH PROG</t>
  </si>
  <si>
    <t>TF020981</t>
  </si>
  <si>
    <t>WORLD BANK STRUCTURAL ADJUSTMENT PARTICIPATORY REVIEW - SAPRI</t>
  </si>
  <si>
    <t>TF020171</t>
  </si>
  <si>
    <t>WORLD BANK/AUSAID PACIFIC FACILITY</t>
  </si>
  <si>
    <t>TFM21548</t>
  </si>
  <si>
    <t>WORLD COMMISSION ON DAMS - SWISS CONTRIBUTION</t>
  </si>
  <si>
    <t>TFM20333</t>
  </si>
  <si>
    <t>WORLD COMMISSION ON DAMS (WCD)</t>
  </si>
  <si>
    <t>TFM20533</t>
  </si>
  <si>
    <t>WORLD COMMISSION ON DAMS (WCD) COORDINATOR</t>
  </si>
  <si>
    <t>TFM28092</t>
  </si>
  <si>
    <t>WORLD CONFERENCE IN EDUCATION</t>
  </si>
  <si>
    <t>TFM20226</t>
  </si>
  <si>
    <t>WORLD LINKS FOR DEVELOPMENT PROGRAM</t>
  </si>
  <si>
    <t>TFM22601</t>
  </si>
  <si>
    <t>WTO NEGOTIATIONS IN 2000</t>
  </si>
  <si>
    <t>TFM20690</t>
  </si>
  <si>
    <t>XINJIANG AGRICULTURAL DEVELOPMENT PROJ.</t>
  </si>
  <si>
    <t>TF020044</t>
  </si>
  <si>
    <t>Y2K GRANT (THE MILLENNIUM BUG) - DFID/ODA</t>
  </si>
  <si>
    <t>TFM20302</t>
  </si>
  <si>
    <t>YEMEN - COMMERCIAL DEBT REDUCTION - IBRD GRANT</t>
  </si>
  <si>
    <t>TFM23318</t>
  </si>
  <si>
    <t>YEMEN COMMERCIAL DEBT REDUCTION OPERATION</t>
  </si>
  <si>
    <t>TFM23307</t>
  </si>
  <si>
    <t>YEMEN COMMERCIAL DEBT REDUCTION OPERATION - IDA/R99-174</t>
  </si>
  <si>
    <t>TFM20256</t>
  </si>
  <si>
    <t>YEMEN DEBT SERVICE</t>
  </si>
  <si>
    <t>TFM20557</t>
  </si>
  <si>
    <t>YEMEN DEBT SERVICE (1998)</t>
  </si>
  <si>
    <t>TFM20258</t>
  </si>
  <si>
    <t>YEMEN IDA DEBT SERVICE</t>
  </si>
  <si>
    <t>TFM20278</t>
  </si>
  <si>
    <t>YEMEN IDA DEBT SERVICE (1997)</t>
  </si>
  <si>
    <t>TFM21807</t>
  </si>
  <si>
    <t>YEMEN SOCIAL FUND FOR DEVELOPMENT PROJECT</t>
  </si>
  <si>
    <t>TFM20020</t>
  </si>
  <si>
    <t>YONKI-DAM FEASIBILITY STUDY</t>
  </si>
  <si>
    <t>TFM22381</t>
  </si>
  <si>
    <t>ZAMBIA DEBT SERVICE (5TH DIMENSION)</t>
  </si>
  <si>
    <t>TFM21585</t>
  </si>
  <si>
    <t>ZAMBIA FIFTH DIMENSION UNDER SPA II</t>
  </si>
  <si>
    <t>TFM23693</t>
  </si>
  <si>
    <t>ZAMIBA DEBT SERVICE TO IDA/IBRD FOR 2000</t>
  </si>
  <si>
    <t>TFM27726</t>
  </si>
  <si>
    <t>AFRICA PROJECT DEVELOPMENT FACILITY (APDF) 2000 - NETHERLANDS</t>
  </si>
  <si>
    <t>TFM23909</t>
  </si>
  <si>
    <t>AFRICA RURAL AND RENEWABLE ENERGY INITIATIVE (AFFREI)</t>
  </si>
  <si>
    <t>TFM28342</t>
  </si>
  <si>
    <t>AFRICA WATER UTILITIES PARTNERSHIP (WUP) PROJECT #2</t>
  </si>
  <si>
    <t>TFM27725</t>
  </si>
  <si>
    <t>AFRICAN MANAGMENT SERVICES COMPANY (AMSCO) - NETHERLANDS</t>
  </si>
  <si>
    <t>TFM28400</t>
  </si>
  <si>
    <t>African Virtual University Multi Donor Trust Fund</t>
  </si>
  <si>
    <t>TFM27891</t>
  </si>
  <si>
    <t>AGA KHAN RURAL SUPPORT PROGAMME IN PAKISTAN</t>
  </si>
  <si>
    <t>TFM23784</t>
  </si>
  <si>
    <t>ALBANIA SOCIAL SERVICES DELIVERY PROJECT</t>
  </si>
  <si>
    <t>TFM23787</t>
  </si>
  <si>
    <t>ANTI-CORRUPTION DIAGNOSTIC SURVEYS</t>
  </si>
  <si>
    <t>TFM24811</t>
  </si>
  <si>
    <t>ARMENIA SAC III</t>
  </si>
  <si>
    <t>TFM29782</t>
  </si>
  <si>
    <t>ARMENIA-DUTCH COFINANCING FOR THE FOURTH STRUCTURAL ADJUSTMENT CREDIT (SAC IV)</t>
  </si>
  <si>
    <t>TFM24403</t>
  </si>
  <si>
    <t>ARMENIAN SOCIAL INVESTMENT FUND - II</t>
  </si>
  <si>
    <t>TF027914</t>
  </si>
  <si>
    <t>Asia - Europe Meeting Trust Fund 2</t>
  </si>
  <si>
    <t>TFM29766</t>
  </si>
  <si>
    <t>ASIAN DEVELOPMENT BANK GRANT TO PPIAF</t>
  </si>
  <si>
    <t>TFM27743</t>
  </si>
  <si>
    <t>Bangladesh National Nutrition Programme (NNP/I)</t>
  </si>
  <si>
    <t>TFM24896</t>
  </si>
  <si>
    <t>BANGLADESH: INCORPORATE GENDER INTO THE NATIONAL BUDGET</t>
  </si>
  <si>
    <t>AFRHD</t>
  </si>
  <si>
    <t>TFM24748</t>
  </si>
  <si>
    <t>BELGIAN GRANT FOR THE MALI EDUCATION SECTOR EXPENDITURE PROGRAM</t>
  </si>
  <si>
    <t>BPRP</t>
  </si>
  <si>
    <t>TFM24783</t>
  </si>
  <si>
    <t>Belgium Poverty Reduction Partnership Program</t>
  </si>
  <si>
    <t>TFM24243</t>
  </si>
  <si>
    <t>BOLIVIA-EDUCATION REFORM PROJECT AND EDUCATION QUALITY AND EQUITY STRENGTHENING PROJECT.</t>
  </si>
  <si>
    <t>TFM23948</t>
  </si>
  <si>
    <t>CAMBODIA - CIDA GRANT FOR DEMOBILIZATION</t>
  </si>
  <si>
    <t>TFM23949</t>
  </si>
  <si>
    <t>CAMBODIA - DUTCH GRANT FOR DEMOBILIZATION</t>
  </si>
  <si>
    <t>TFM23586</t>
  </si>
  <si>
    <t>CAMBODIA - SIDA GRANT FOR DEMOBILIZATION</t>
  </si>
  <si>
    <t>TF028086</t>
  </si>
  <si>
    <t>Canada - IFC Trust Fund (CITF)</t>
  </si>
  <si>
    <t>TF028077</t>
  </si>
  <si>
    <t>CANADIAN CONSULTANT TRUST FUND FOR THE GLOBAL ENVIRONMENT (CCTF-GE)</t>
  </si>
  <si>
    <t>TF024793</t>
  </si>
  <si>
    <t>CANADIAN GENERAL CONSULTANT TRUST FUND (GLOBAL)</t>
  </si>
  <si>
    <t>UNM03785</t>
  </si>
  <si>
    <t>CASPIAN GEF/PIPP</t>
  </si>
  <si>
    <t>TFM24412</t>
  </si>
  <si>
    <t>CIDA - WBI MEDIA DEVELOPMENT PROGRAM</t>
  </si>
  <si>
    <t>WBGPF</t>
  </si>
  <si>
    <t>TF027916</t>
  </si>
  <si>
    <t>CIDA GRANT FOR - PALESTINIAN ECONOMIC ASSISTANCE AND COOPERATION EXPANSION (PEACE) FACILITY</t>
  </si>
  <si>
    <t>TFM27928</t>
  </si>
  <si>
    <t>CIDA/IFC2 MEKONG PROJECT DEVELOPMENT FACILITY</t>
  </si>
  <si>
    <t>TFM23742</t>
  </si>
  <si>
    <t>Coastal Wetlands Protection and Development Project in Vietnam</t>
  </si>
  <si>
    <t>TF022608</t>
  </si>
  <si>
    <t>COLLABORATION ON CULTURE AND SUSTAINABLE DEVELOPMENT</t>
  </si>
  <si>
    <t>TFM27748</t>
  </si>
  <si>
    <t>COMMISSION ON MACROECONOMICS AND HEALTH</t>
  </si>
  <si>
    <t>TFM27754</t>
  </si>
  <si>
    <t>COMMUNITY WORKS - ALBANIA</t>
  </si>
  <si>
    <t>TFM24322</t>
  </si>
  <si>
    <t>CONFERENCE ON GOVERNANCE AND FOREST LAW ENFORCEMENT PROGRAM</t>
  </si>
  <si>
    <t>TFM27787</t>
  </si>
  <si>
    <t>CORPORATE GOVERNANCE AND BUSINESS ETHICS</t>
  </si>
  <si>
    <t>TFM24712</t>
  </si>
  <si>
    <t>DEBT SERVICE - GHANA</t>
  </si>
  <si>
    <t>TFM24713</t>
  </si>
  <si>
    <t>DEBT SERVICE - GUYANA</t>
  </si>
  <si>
    <t>TF027735</t>
  </si>
  <si>
    <t>DENMARK - SPECIAL DONOR ACCOUNT FOR INELIGIBLE EXPENSES - RE: CFIU/BEI INVESTIGATION</t>
  </si>
  <si>
    <t>TFM27715</t>
  </si>
  <si>
    <t>DEVELOPMENT OF STAKEHOLDER VISION FOR THE ENVIRONMENTAL REHABILITATION AND SUSTAINABLE MGMT OF LAKE VICTORIA</t>
  </si>
  <si>
    <t>TFM24878</t>
  </si>
  <si>
    <t>DFID GRANT FOR SUPPORT TO THE COUNTRY COORDINATION OFFICE IN GUYANA</t>
  </si>
  <si>
    <t>TFM24938</t>
  </si>
  <si>
    <t>DFID/KNOWLEDGE AND SKILLS FOR THE NEW ECONOMY</t>
  </si>
  <si>
    <t>TFM24414</t>
  </si>
  <si>
    <t>DFID-WBI GOVERNANCE AND ANTI-CORRUPTION PROGRAM</t>
  </si>
  <si>
    <t>TFM24827</t>
  </si>
  <si>
    <t>DFID-WSP GRANT FOR CY2000-2006 -  CORE FUNDS</t>
  </si>
  <si>
    <t>TFM29781</t>
  </si>
  <si>
    <t>DRF - HONDURAS COMMERCIAL DEBT REDUCTION PROGRAM</t>
  </si>
  <si>
    <t>TFM24886</t>
  </si>
  <si>
    <t>DUTCH GRANT FOR COFINANCING OF SECOND FINANCIAL ENTERPRISE SECTOR ADJUSTMENT LOAN</t>
  </si>
  <si>
    <t>TFM24762</t>
  </si>
  <si>
    <t>DUTCH GRANT FOR KOSOVO - URGENT ROAD PROJECT</t>
  </si>
  <si>
    <t>TF024249</t>
  </si>
  <si>
    <t>DUTCH GRANT FOR THE KOSOVO COMMUNITY DEVELOPMENT FUND</t>
  </si>
  <si>
    <t>TFM24834</t>
  </si>
  <si>
    <t>DUTCH GRANT IN SUPPORT OF THE MOLDOVA STRUCTURAL ADJUSTMENT CREDIT</t>
  </si>
  <si>
    <t>TF027448</t>
  </si>
  <si>
    <t>DUTCH PARENT TRUST FUND FOR THE STATISTICAL CAPACITY BUILDING PROGRAM</t>
  </si>
  <si>
    <t>TF024892</t>
  </si>
  <si>
    <t>EAST TIMOR - CIVIL SOCIETY CAPACITY BUILDING PROJECT-NON DISBURSING PARENT</t>
  </si>
  <si>
    <t>TFM24902</t>
  </si>
  <si>
    <t>EMERGENCY FARM RECONSTRUCTION PROJECT - KOSOVO</t>
  </si>
  <si>
    <t>AFCS2</t>
  </si>
  <si>
    <t>TFM27799</t>
  </si>
  <si>
    <t>Enterprise Development Project in Mozambique</t>
  </si>
  <si>
    <t>TFM23773</t>
  </si>
  <si>
    <t>ERITREA -- MENDEFERA JUNIOR COLLEGE</t>
  </si>
  <si>
    <t>TFM24292</t>
  </si>
  <si>
    <t>ERITREA COMMUNITY DEVELOPMENT TRUST FUND</t>
  </si>
  <si>
    <t>TFM27801</t>
  </si>
  <si>
    <t>ERITREA EMERGENCY RECONSTRUCTION PROGRAM</t>
  </si>
  <si>
    <t>TFM24927</t>
  </si>
  <si>
    <t>ERITREA INTEGRATED EARLY CHILDHOOD DEVELOPMENT</t>
  </si>
  <si>
    <t>TFM24926</t>
  </si>
  <si>
    <t>ETHIOPIA -- WOMEN'S DEVELOPMENT INITIATIVES PROJECT</t>
  </si>
  <si>
    <t>TFM24724</t>
  </si>
  <si>
    <t>ETHIOPIA FOOD SECURITY -- ITALIAN TRUST FUND FOR PROJECT PREPARATION</t>
  </si>
  <si>
    <t>TFM24884</t>
  </si>
  <si>
    <t>EXTENDING ENVIRONMENTAL INDICATORS:MACRO TO MICRO</t>
  </si>
  <si>
    <t>TF024502</t>
  </si>
  <si>
    <t>FINNISH METAP CONSULTANTS TRUST FUND (US $ DENOMINATED)</t>
  </si>
  <si>
    <t>TFM22922</t>
  </si>
  <si>
    <t>FLAGSHIP PROGRAM ON HEALTH SECTOR REFORM AND SUST. DEV.</t>
  </si>
  <si>
    <t>TFM23788</t>
  </si>
  <si>
    <t>FORD FOUNDATION GRANT -- GLOBAL DEVELOPMENT NETWORK (GDN)</t>
  </si>
  <si>
    <t>TFM27867</t>
  </si>
  <si>
    <t>FOREST LAW ENFORCEMENT</t>
  </si>
  <si>
    <t>GALELF</t>
  </si>
  <si>
    <t>TF024791</t>
  </si>
  <si>
    <t>Global Alliance for the Elimination of Lymphatic Filariasis</t>
  </si>
  <si>
    <t>TFM24872</t>
  </si>
  <si>
    <t>GLOBAL CORPORATE GOVERNANCE FORUM</t>
  </si>
  <si>
    <t>SWITZERLAND-SWISS FEDERAL DEPARTMENT OF THE INTERIOR</t>
  </si>
  <si>
    <t>TF023701</t>
  </si>
  <si>
    <t>GUINEA WORM (DRACUNCULIASIS) ERADICATION</t>
  </si>
  <si>
    <t>TFM23886</t>
  </si>
  <si>
    <t>HON MUN MARINE PROTECTED AREA PILOT PROJECT - DANISH GRANT</t>
  </si>
  <si>
    <t>FRYBK</t>
  </si>
  <si>
    <t>TF027808</t>
  </si>
  <si>
    <t>IBRD GRANT TO THE FEDERAL REPUBLIC OF YUGOSLAVIA</t>
  </si>
  <si>
    <t>TF029824</t>
  </si>
  <si>
    <t>IFC Technical Assistance (TA) Fund</t>
  </si>
  <si>
    <t>TFM24238</t>
  </si>
  <si>
    <t>IFC/USAID - APDF - UGANDA'S INVESTMENT IN DEVELOPMENT EXPORT</t>
  </si>
  <si>
    <t>TFM27772</t>
  </si>
  <si>
    <t>INDIA - GUJARAT DISTRICT PRIMARY EDUCATION PROJECT</t>
  </si>
  <si>
    <t>TFM23865</t>
  </si>
  <si>
    <t>INDONESIA -- MONITORING SCHOOL IMPROVEMENT GRANTS</t>
  </si>
  <si>
    <t>TFM23864</t>
  </si>
  <si>
    <t>INDONESIA -- SCHOOL IMPROVEMENT GRANT PROGRAM (SIGP)</t>
  </si>
  <si>
    <t>TFM23914</t>
  </si>
  <si>
    <t>INDONESIA BASIC EDUCATION PROJECT</t>
  </si>
  <si>
    <t>TF029896</t>
  </si>
  <si>
    <t>INDONESIA WATER RESOURCES &amp; IRRIGATION REFORM IMPLEMENTATION PROGRAM (IWIRIP)</t>
  </si>
  <si>
    <t>TF024698</t>
  </si>
  <si>
    <t>INFODEV-2 - DENMARK</t>
  </si>
  <si>
    <t>TFM23483</t>
  </si>
  <si>
    <t>INVESTIGATIVE JOURNALISM CANADIAN CIDA</t>
  </si>
  <si>
    <t>TF024936</t>
  </si>
  <si>
    <t>IRELAND/WBI PARTNERSHIP PROGRAM</t>
  </si>
  <si>
    <t>TFM23974</t>
  </si>
  <si>
    <t>ITALIAN GRANT FOR THE NATIONAL FERTILIZER SECTOR PROJECT</t>
  </si>
  <si>
    <t>TFM27898</t>
  </si>
  <si>
    <t>Japanese Trust Fund to finance core activities under the Consultative Group to Assist the Poorest (CGAP)</t>
  </si>
  <si>
    <t>TF024813</t>
  </si>
  <si>
    <t>JOINT PROGRAM OF HNP COLLABORATION BETWEEN SIDA AND THE WORLD BANK</t>
  </si>
  <si>
    <t>TFM27719</t>
  </si>
  <si>
    <t>JORDAN - GDLN TRUST FUND</t>
  </si>
  <si>
    <t>Japan International Cooperation Agency</t>
  </si>
  <si>
    <t>TF024733</t>
  </si>
  <si>
    <t>KOSOVO POVERTY ASSESSMENT - MAIN TF</t>
  </si>
  <si>
    <t>TFM24828</t>
  </si>
  <si>
    <t>KYRGYZ - CONSOLIDATION STRUCTURAL ADJUSTMENT CREDIT (CSAC)</t>
  </si>
  <si>
    <t>TFM23749</t>
  </si>
  <si>
    <t>LAND MARKET LIBERALIZATION AND THE WELFARE OF THE RURAL POOR</t>
  </si>
  <si>
    <t>TFM27744</t>
  </si>
  <si>
    <t>LITHUANIA SOCIAL POLICY AND COMMUNITY SOCIAL SERVICE DEVELOPMENT PROJECT</t>
  </si>
  <si>
    <t>TFM27868</t>
  </si>
  <si>
    <t>MACEDONIA -- AGRICULTURE SECTOR UPDATE</t>
  </si>
  <si>
    <t>TFM28495</t>
  </si>
  <si>
    <t>TFM24361</t>
  </si>
  <si>
    <t>MALI - DUTCH GRANT FOR DEBT SERVICE TO IDA</t>
  </si>
  <si>
    <t>TFM28377</t>
  </si>
  <si>
    <t>MOLDOVA SOCIAL INVESTMENT FUND</t>
  </si>
  <si>
    <t>TFM24413</t>
  </si>
  <si>
    <t>MOLDOVA-HEALTH INVESTMENT PROJECT</t>
  </si>
  <si>
    <t>TFM24286</t>
  </si>
  <si>
    <t>Mozambique Enterprise Development Project</t>
  </si>
  <si>
    <t>TFM27899</t>
  </si>
  <si>
    <t>NEPAL - BPEP II COORDINATION</t>
  </si>
  <si>
    <t>TF027734</t>
  </si>
  <si>
    <t>NETHERLANDS - SPECIAL DONOR ACCOUNT FOR INELIGIBLE  EXPENSES - RE: CFIU/BEI INVESTIGATION</t>
  </si>
  <si>
    <t>TFM24819</t>
  </si>
  <si>
    <t>NETHERLANDS ANTILLES GROWTH STRATEGY</t>
  </si>
  <si>
    <t>Netherlands - Ministry of the Interior and Kingdom Relations</t>
  </si>
  <si>
    <t>TFM28936</t>
  </si>
  <si>
    <t>NETHERLANDS ASSISTANCE TO ZAMBIA/IMF DEBT RELIEF</t>
  </si>
  <si>
    <t>TF027733</t>
  </si>
  <si>
    <t>NORWAY - SPECIAL DONOR ACCOUNT FOR INELIGIBLE  EXPENSES - RE: CFIU/BEI INVESTIGATION</t>
  </si>
  <si>
    <t>GENTF</t>
  </si>
  <si>
    <t>TFM24836</t>
  </si>
  <si>
    <t>Norwegian Assistance for Gender Mainstreaming</t>
  </si>
  <si>
    <t>TFM24844</t>
  </si>
  <si>
    <t>NORWEGIAN GRANT FOR BHZ PILOT EMERGENCY LABOR REDEPLOYMENT PROJECT</t>
  </si>
  <si>
    <t>TFM24234</t>
  </si>
  <si>
    <t>NORWEGIAN SECONDMENT FOR MR. VELDED TROND</t>
  </si>
  <si>
    <t>TF027940</t>
  </si>
  <si>
    <t>PACIFIC ENTERPRISE DEVELOPMENT FACILITY (PEDF)</t>
  </si>
  <si>
    <t>TFM23958</t>
  </si>
  <si>
    <t>TFM23264</t>
  </si>
  <si>
    <t>Portugal: African Project Development Facility</t>
  </si>
  <si>
    <t>TFM28337</t>
  </si>
  <si>
    <t>POST LITERACY AND CONTINUING EDUCATION</t>
  </si>
  <si>
    <t>TFM27832</t>
  </si>
  <si>
    <t>POSTAL SERVICE SECTOR TRUST FUND - DEUTSCHE POST/WORLD BANK PARTNERSHIP</t>
  </si>
  <si>
    <t>TFM24941</t>
  </si>
  <si>
    <t>PROVENTION CONSORTIUM</t>
  </si>
  <si>
    <t>TFM27766</t>
  </si>
  <si>
    <t>PRSP AND ENVIRONMENT IN AFRICA</t>
  </si>
  <si>
    <t>TFM24764</t>
  </si>
  <si>
    <t>ROAD SECTOR DEVELOPMENT PROGRAM, PHASE I: ROAD SAFETY STUDY</t>
  </si>
  <si>
    <t>TFM24854</t>
  </si>
  <si>
    <t>SENEGAL: NORWAY'S FIFTH DIMENSION DEBT PAYMENT</t>
  </si>
  <si>
    <t>TF024307</t>
  </si>
  <si>
    <t>SENTER GRANT TO IFC'S PEP TO PROVIDE TECHNICAL ASSISTANCE TO PROMOTE FOREIGN DIRECT INVESTMENT IN EASTERN EUROPE</t>
  </si>
  <si>
    <t>SI</t>
  </si>
  <si>
    <t>Slovenia</t>
  </si>
  <si>
    <t>SLOVENIA -MINISTRY OF FOREIGN AFFAIRS</t>
  </si>
  <si>
    <t>TF027731</t>
  </si>
  <si>
    <t>SPAIN - SPECIAL DONOR ACCOUNT FOR INELIGIBLE EXPENSES - RE: CFIU/BEI INVESTIGATION</t>
  </si>
  <si>
    <t>TF024862</t>
  </si>
  <si>
    <t>Special Facility for Federal Republic of Yugoslavia</t>
  </si>
  <si>
    <t>TFM24321</t>
  </si>
  <si>
    <t>SSATP - IRELAND AID'S SUPPORT TO RTTP</t>
  </si>
  <si>
    <t>TFM23674</t>
  </si>
  <si>
    <t>SSTAP COMPREHENSIVE SUPPORT</t>
  </si>
  <si>
    <t>TFM24236</t>
  </si>
  <si>
    <t>STRONGER TOBACCO CONTROL WITHIN A SOUND ECONOMIC AND SOCIAL FRAMEWORK</t>
  </si>
  <si>
    <t>United States - Department of Health and Human Services</t>
  </si>
  <si>
    <t>TFM24944</t>
  </si>
  <si>
    <t>SURINAME - DIGNOSIS OF KEY PUBLIC SECTOR ISSUES</t>
  </si>
  <si>
    <t>TF027732</t>
  </si>
  <si>
    <t>SWEDEN INTERIM CTF AGREEMENT</t>
  </si>
  <si>
    <t>TFM28340</t>
  </si>
  <si>
    <t>SWEDISH FORESTRY/DEVELOPMENT EXPERT</t>
  </si>
  <si>
    <t>TFM24904</t>
  </si>
  <si>
    <t>SWEDISH GRANT FOR DEBT RELIEF TO MALAWI THROUGH THE FIFTHE DIMENSION PROGRAM</t>
  </si>
  <si>
    <t>TFM23885</t>
  </si>
  <si>
    <t>SWEDISH GRANT FOR THE INSTITUTIONAL REFORM PROJECT IN BOLIVIA</t>
  </si>
  <si>
    <t>TF028335</t>
  </si>
  <si>
    <t>Swedish International Development Cooperation Agency (SIDA)/IFC Private Enterprise Partnership Trust Fund</t>
  </si>
  <si>
    <t>TF027723</t>
  </si>
  <si>
    <t>SWEDISH TECHNICAL ASSISTANCE TRUST FUND FOR THE BALTIC SEA AREA</t>
  </si>
  <si>
    <t>TF027449</t>
  </si>
  <si>
    <t>SWISS PARENT TRUST FUND FOR THE STATISTICAL CAPACITY BUILDING PROGRAM</t>
  </si>
  <si>
    <t>TF027736</t>
  </si>
  <si>
    <t>SWITZERLAND - SPECIAL DONOR ACCOUNT FOR INELIGIBLE EXPENSES - RE: CFIU/BEI INVESTIGATION</t>
  </si>
  <si>
    <t>TFM23507</t>
  </si>
  <si>
    <t>TAJIKISTAN LAKE SAREZ EMERGENCY MITIGATION PROJECT</t>
  </si>
  <si>
    <t>TFM27773</t>
  </si>
  <si>
    <t>TAJIKISTAN PRIMARY HEALTH CARE PROJECT</t>
  </si>
  <si>
    <t>GA</t>
  </si>
  <si>
    <t>Gabon</t>
  </si>
  <si>
    <t>GABON-MINISTERE DE LA PLANIFICATION DE LA PROGRAMMATION DU</t>
  </si>
  <si>
    <t>TF028260</t>
  </si>
  <si>
    <t>THE AFRICAN VIRTUAL UNIVERSITY - DFID PARENT TF</t>
  </si>
  <si>
    <t>TFM24324</t>
  </si>
  <si>
    <t>The Cities Alliance Multi Donor Trust Fund, Italian Non-Core Grant</t>
  </si>
  <si>
    <t>TFM28343</t>
  </si>
  <si>
    <t>The Cities Alliance Multi Donor Trust Fund, Italian Non-Core Grant for Latin America and Caribbean</t>
  </si>
  <si>
    <t>TFM24782</t>
  </si>
  <si>
    <t>THE GLOBAL TRUST FUND FOR SUSTAINABLE FISHERIES -- FISHERIES AND AQUACULTURE</t>
  </si>
  <si>
    <t>Japan - Ministry of Agriculture, Forestry and Fisheries</t>
  </si>
  <si>
    <t>TFM24298</t>
  </si>
  <si>
    <t>TRADE FACILITATION STANDARDS AND AFRICA</t>
  </si>
  <si>
    <t>TFM24694</t>
  </si>
  <si>
    <t>TRAINING COURSE IN FISCAL FEDERALISM - RUSSIA</t>
  </si>
  <si>
    <t>TFM20218</t>
  </si>
  <si>
    <t>TRAINING PROGRAM IN MARKET ECONOMIES IN THE FORMER SOVIET UNION</t>
  </si>
  <si>
    <t>TFM27724</t>
  </si>
  <si>
    <t>TRANSPORT AND INFRASTRUCTURE SERVICES LEARNING AND SHARING PARTNERSHIP (TFISP)</t>
  </si>
  <si>
    <t>FS-OPC</t>
  </si>
  <si>
    <t>TFM24829</t>
  </si>
  <si>
    <t>Trust Fund for reimbursement of IBRD Fees in relation to the Chad/Cameroon Pipeline Project</t>
  </si>
  <si>
    <t>TF023924</t>
  </si>
  <si>
    <t>Trust Fund for the Provision of Junior Professional Officers from Sweden</t>
  </si>
  <si>
    <t>FS-7PE</t>
  </si>
  <si>
    <t>TFM24367</t>
  </si>
  <si>
    <t>Trust Fund to support the Public Sector Management Adjustment Loan in the Former Yugoslav Republic of Macedonia</t>
  </si>
  <si>
    <t>TFM27718</t>
  </si>
  <si>
    <t>UK DFID TRUST FUND IN SUPPORT OF FORESTRY POLICY DILOGUE IN INDONESIA</t>
  </si>
  <si>
    <t>TFM27746</t>
  </si>
  <si>
    <t>UK DFID TRUST FUND IN SUPPORT OF THE ASIA ALTERNATIVE ENERGY PROGRAM (ASTAE)</t>
  </si>
  <si>
    <t>TF021419</t>
  </si>
  <si>
    <t>UK-DFID URBAN PARTNERSHIP TRUST FUND</t>
  </si>
  <si>
    <t>TF028940</t>
  </si>
  <si>
    <t>UKRAINE SOCIAL INVESTMENT FUND PROJECT</t>
  </si>
  <si>
    <t>TF054675</t>
  </si>
  <si>
    <t>United States Agency for International Development (USAID) Cities Alliance Trust Fund</t>
  </si>
  <si>
    <t>TF024244</t>
  </si>
  <si>
    <t>TFM24814</t>
  </si>
  <si>
    <t>USAID/WBI NON-BANK INSTITUTIONS</t>
  </si>
  <si>
    <t>TFM24899</t>
  </si>
  <si>
    <t>VIETNAM - THREE CITIES SANITATION PROJECT</t>
  </si>
  <si>
    <t>TFM23954</t>
  </si>
  <si>
    <t>WAR, CRIME AND VIOLENCE</t>
  </si>
  <si>
    <t>TFM27929</t>
  </si>
  <si>
    <t>WBI/CIDA: GLOBAL KNOWLEDGE PARTNERSHIP</t>
  </si>
  <si>
    <t>TFM24334</t>
  </si>
  <si>
    <t>WHO GRANT FOR PROTECTING YOUTH FROM TOBACCO IN 5 COUNTRIES</t>
  </si>
  <si>
    <t>TFM24755</t>
  </si>
  <si>
    <t>YEMEN - CIVIL SERVICE MODERNIZATION PROJECT</t>
  </si>
  <si>
    <t>TFM27835</t>
  </si>
  <si>
    <t>YEMEN COMMERCIAL DEBT REDUCTION OPERATION - #2</t>
  </si>
  <si>
    <t>TFM20410</t>
  </si>
  <si>
    <t>2ND RECONSTRUCTION PROG.-DUTCH</t>
  </si>
  <si>
    <t>TFM50045</t>
  </si>
  <si>
    <t>3WWW-MENA WATER PARTNERSHIP</t>
  </si>
  <si>
    <t>TFM23873</t>
  </si>
  <si>
    <t>ACP/EU COMMODITIES RISK MANAGEMENT TRUST FUND</t>
  </si>
  <si>
    <t>TFM51221</t>
  </si>
  <si>
    <t>ADMINISTRATIVE ACCOUNT FOR NETHERLANDS CLEAN DEVELOPMENT MECHANISM</t>
  </si>
  <si>
    <t>ARTF</t>
  </si>
  <si>
    <t>TF050576</t>
  </si>
  <si>
    <t>Afghanistan Reconstruction Trust Fund</t>
  </si>
  <si>
    <t>Korea - Ministry of Foreign Affairs and Trade</t>
  </si>
  <si>
    <t>TF050183</t>
  </si>
  <si>
    <t>ALBANIA LIVING STANDARDS MEASUREMENT SURVEY TRUST FUND</t>
  </si>
  <si>
    <t>TFM50181</t>
  </si>
  <si>
    <t>TFM50298</t>
  </si>
  <si>
    <t>ARMENIA PUBLIC SECTOR MODERNIZATION PROJECT</t>
  </si>
  <si>
    <t>TFM50652</t>
  </si>
  <si>
    <t>ARMENIA SAC 4 (DUTCH COFINANCING)</t>
  </si>
  <si>
    <t>TFM29819</t>
  </si>
  <si>
    <t>AUSAID SCHOOL IMPROVEMENTS GRANTS PROGRAM</t>
  </si>
  <si>
    <t>TFM50679</t>
  </si>
  <si>
    <t>AUSTRALIAN HOLDING TRUST FUND FOR WBI/DEC TO FUND ICP AND DISTANCE LEARNING</t>
  </si>
  <si>
    <t>CTFBK</t>
  </si>
  <si>
    <t>TF050659</t>
  </si>
  <si>
    <t>AUSTRIA CONSULTANT TRUST FUND - GLOBAL</t>
  </si>
  <si>
    <t>TFM23774</t>
  </si>
  <si>
    <t>BANGLADESH -- HEALTH AND POPULATION PROGRAM PROJECT (EU)</t>
  </si>
  <si>
    <t>TFM28080</t>
  </si>
  <si>
    <t>BANGLADESH - NATIONAL NUTRITIONAL PROJECT</t>
  </si>
  <si>
    <t>TFM29815</t>
  </si>
  <si>
    <t>BANK-EXECUTED PART OF THE MOLDOVA COMPONENT OF CENTRAL &amp; SOUTHEAST EUROPE TRANSPORT &amp; TRADE FACILITATION TF</t>
  </si>
  <si>
    <t>TF028921</t>
  </si>
  <si>
    <t>Bavaria/IFC Trust Fund</t>
  </si>
  <si>
    <t>TF050277</t>
  </si>
  <si>
    <t>BELGIUM - INTERIM TRUST FUND FOR GLOBAL HEALTH FUND</t>
  </si>
  <si>
    <t>TFM23309</t>
  </si>
  <si>
    <t>BOLIVIA INSTITUTIONAL REFORM PROJECT</t>
  </si>
  <si>
    <t>TFM28328</t>
  </si>
  <si>
    <t>BOLIVIA PROGRAMMATIC STRUCTURAL ADJUSTMENT CREDIT FOR DECENTARLIZATION COFINANCING TF</t>
  </si>
  <si>
    <t>TFM29816</t>
  </si>
  <si>
    <t>BOSNIA &amp; HERZEGOVINA SOCIAL SECTOR TECHNICAL ASSISTANCE CREDIT</t>
  </si>
  <si>
    <t>TFM50257</t>
  </si>
  <si>
    <t>BOSNIA AND HERZEGOVINA PILOT CULTURAL HERITAGE PROJECT</t>
  </si>
  <si>
    <t>TFM50455</t>
  </si>
  <si>
    <t>BOSNIA AND HERZEGOVINA PILOT CULTURAL HERITAGE PROJECT (CROATIAN GRANT)</t>
  </si>
  <si>
    <t>HR</t>
  </si>
  <si>
    <t>Croatia</t>
  </si>
  <si>
    <t>Croatia - Ministry of Families, Veterans and Intergenerational Solidarity</t>
  </si>
  <si>
    <t>TFM28679</t>
  </si>
  <si>
    <t>BOSNIA: TECHNICAL ASSISTANCE TO SUPPORT INTERGRATION OF FEDERATION PENSION SYSTEM IN BOSNIA-HERZEGOVINA</t>
  </si>
  <si>
    <t>TFM24242</t>
  </si>
  <si>
    <t>BURUNDI SOCIAL ACTION PROGRAM-EARLY CHILDHOOD DEVELOPMENT COMPONENT</t>
  </si>
  <si>
    <t>TFM50267</t>
  </si>
  <si>
    <t>CAMBODIA - DUTCH GRANT FOR DEMOBILIZATION PHASE II</t>
  </si>
  <si>
    <t>TFM50168</t>
  </si>
  <si>
    <t>CANADA - GCA PLENARY SESSION 01</t>
  </si>
  <si>
    <t>GFADMN</t>
  </si>
  <si>
    <t>TF050481</t>
  </si>
  <si>
    <t>Canadian - Holding Trust Fund</t>
  </si>
  <si>
    <t>FIRST</t>
  </si>
  <si>
    <t>TF050563</t>
  </si>
  <si>
    <t>CANADIAN HOLDING TRUST FUND FOR FIRST TF</t>
  </si>
  <si>
    <t>TF050562</t>
  </si>
  <si>
    <t>CANADIAN HOLDING TRUST FUND FOR GEF LDC GRANT</t>
  </si>
  <si>
    <t>TF028429</t>
  </si>
  <si>
    <t>CDF EVALUATION TRUST FUND NON DISBURSING PARENT TF</t>
  </si>
  <si>
    <t>TF029811</t>
  </si>
  <si>
    <t>CENTRAL &amp; SOUTHEAST EUROPE TRANSPORT &amp; TRADE FACILITATION PARENT TF</t>
  </si>
  <si>
    <t>TFM20679</t>
  </si>
  <si>
    <t>CGAP - ADMINISTRATION (FRANCE)</t>
  </si>
  <si>
    <t>TFM50597</t>
  </si>
  <si>
    <t>CGAP - MICROFINANCE OUTREACH INITIATIVES OF THE CONSULTATIVE GROUP TO ASSIST THE POOREST (CGAP)</t>
  </si>
  <si>
    <t>TFM50299</t>
  </si>
  <si>
    <t>COFINANCING OF MACEDONIA EMERGENCY ECONOMIC RECOVERY CREIDT</t>
  </si>
  <si>
    <t>TFM29848</t>
  </si>
  <si>
    <t>COLLABORATIVE GROUP FOR ARTISANAL AND SMALL SCALE MINING</t>
  </si>
  <si>
    <t>CRISK</t>
  </si>
  <si>
    <t>TFM50595</t>
  </si>
  <si>
    <t>Commodity Risk Management Multi Donor Trust Fund</t>
  </si>
  <si>
    <t>TFM29809</t>
  </si>
  <si>
    <t>COUNCIL OF EUROPE DEVELOPMENT BANK TF FOR BIH PILOT CULTURAL HERITAGE PROJECT</t>
  </si>
  <si>
    <t>FS-SDN</t>
  </si>
  <si>
    <t>TFM50500</t>
  </si>
  <si>
    <t>Critical Ecosystem Partnership Fund (CEPF) - Japan Contribution</t>
  </si>
  <si>
    <t>TFM29810</t>
  </si>
  <si>
    <t>CROATIA SOCIAL PROTECTION PROJECT</t>
  </si>
  <si>
    <t>TFM50393</t>
  </si>
  <si>
    <t>DAMS ACTION PLAN: SRI LANKA RESERVOIR SEDIMENTATION MANAGMENT</t>
  </si>
  <si>
    <t>TF029818</t>
  </si>
  <si>
    <t>DENMARK GRANT FOR - PALESTINIAN ECONOMIC ASSISTANCE AND COOPERATION EXPANSION (PEACE) FACILITY</t>
  </si>
  <si>
    <t>TFM50490</t>
  </si>
  <si>
    <t>Department for International Development (DFID) contribution for non-core activities relating to the Water and Sanitation Programme (WSP)</t>
  </si>
  <si>
    <t>TF029921</t>
  </si>
  <si>
    <t>Developing Enterprises in South Asia (DESA) Facility</t>
  </si>
  <si>
    <t>TFM50297</t>
  </si>
  <si>
    <t>DEVELOPMENT GATEWAY FOUNDATION JAPAN GRANT</t>
  </si>
  <si>
    <t>TFM50291</t>
  </si>
  <si>
    <t>DFID - SECOND PALESTINIAN NGO PROJECT</t>
  </si>
  <si>
    <t>TFM50101</t>
  </si>
  <si>
    <t>DFID GRANT FOR PEACE FACILITY - PALESTINIAN ECONOMIC ASSISTANCE AND COOPERATION EXPANSION (PEACE) FACILITY</t>
  </si>
  <si>
    <t>TFM50492</t>
  </si>
  <si>
    <t>DFID GRANT FOR WEST BANK GAZA - EMERGENCY SERVICES SUPPORT PROJECT</t>
  </si>
  <si>
    <t>TFM50261</t>
  </si>
  <si>
    <t>DFID GRANT POVERTY REDUCTION SUPPORT CREDIT COFINANCING TRUST FUND</t>
  </si>
  <si>
    <t>TFM50154</t>
  </si>
  <si>
    <t>DFID STATE OWNED ENTERPRISE REFORM TECHINCAL ASSISTANCE PROJECT</t>
  </si>
  <si>
    <t>TFM50182</t>
  </si>
  <si>
    <t>DUTCH COFINANCING, GEORGIA - SAC 3, 2ND TRANCHE</t>
  </si>
  <si>
    <t>TFM50251</t>
  </si>
  <si>
    <t>DUTCH GRANT - ARMENIA POPULATION CONTROL</t>
  </si>
  <si>
    <t>TFM50260</t>
  </si>
  <si>
    <t>DUTCH GRANT - POVERTY REDUCTION SUPPORT CREDIT COFINANCING TRUST FUND</t>
  </si>
  <si>
    <t>FRYTF</t>
  </si>
  <si>
    <t>TFM50256</t>
  </si>
  <si>
    <t>DUTCH GRANT FOR ECONOMIC ASSISTANCE TO SUPPORT SOCIAL PROTECTION TO THE FRY (SERBIA/MONTENEGRO)</t>
  </si>
  <si>
    <t>TFM50259</t>
  </si>
  <si>
    <t>DUTCH GRANT FOR PRIVATE SECTOR DEVELOPMENT TECHNICAL ASSISTANCE</t>
  </si>
  <si>
    <t>TFM24323</t>
  </si>
  <si>
    <t>EC - BRF EXTRACTIVE RESERVE PROJECT - PHASE II</t>
  </si>
  <si>
    <t>TF050164</t>
  </si>
  <si>
    <t>ECONOMIC RECOVERY AND TRANSITION PROGRAM FOR THE FEDERAL REPUBLIC OF YUGOSLAVIA</t>
  </si>
  <si>
    <t>TF028409</t>
  </si>
  <si>
    <t>EDS13 SECONDMENT OF ADVISOR AND EDA</t>
  </si>
  <si>
    <t>B2</t>
  </si>
  <si>
    <t>Central Bank of West African States</t>
  </si>
  <si>
    <t>Banque Centrale des Etats de l'Afrique de l'Ouest (BCEAO) - Central Bank for</t>
  </si>
  <si>
    <t>TFM50020</t>
  </si>
  <si>
    <t>EDS24 SECONDMENT OF YUGOSLAV ADVISOR</t>
  </si>
  <si>
    <t>TFM24325</t>
  </si>
  <si>
    <t>EMERGENCY AGRICULTURAL IMPORTS</t>
  </si>
  <si>
    <t>TF050300</t>
  </si>
  <si>
    <t>Encouraging Legislative and Civil Society Engagement with the Bank - A Two Tier Approach Project</t>
  </si>
  <si>
    <t>TFM50559</t>
  </si>
  <si>
    <t>ENERGY FROM LANDFILL GAS: BEST PRACTICE, DISSEMINTAION, AND FUTURE PROGRAM</t>
  </si>
  <si>
    <t>TF021614</t>
  </si>
  <si>
    <t>ESMAP-GERMANY</t>
  </si>
  <si>
    <t>TF050184</t>
  </si>
  <si>
    <t>Federal Republic of Yugoslavia Italy/IFC Facility</t>
  </si>
  <si>
    <t>TFM22160</t>
  </si>
  <si>
    <t>FIFTH TIHAMA REGIONAL AGRI DEV</t>
  </si>
  <si>
    <t>TF050579</t>
  </si>
  <si>
    <t>Finland/IFC Trust Fund for Long Term Program of Technical Assistance in Eastern Europe</t>
  </si>
  <si>
    <t>TFM23373</t>
  </si>
  <si>
    <t>Finnish Prototype Carbon Fund Holding Trust Fund</t>
  </si>
  <si>
    <t>TFM29922</t>
  </si>
  <si>
    <t>FLAGSHIP PROGRAM ON HEALTH SECTOR REFORM AND SUSTAINABLE FINANCING</t>
  </si>
  <si>
    <t>TFM50272</t>
  </si>
  <si>
    <t>FOREST LAW ENFORCEMENT MINISTERIAL CONFERENCE</t>
  </si>
  <si>
    <t>TFM21604</t>
  </si>
  <si>
    <t>FOREST PROTECTION &amp; RURAL DEVELOP. PROJECT</t>
  </si>
  <si>
    <t>TFM29923</t>
  </si>
  <si>
    <t>FOURTH MEDITERRANEAN DEVELOPMENT FORUM</t>
  </si>
  <si>
    <t>TF050665</t>
  </si>
  <si>
    <t>FRENCH AGRICULTURE CONSULTANT TRUST FUND - GLOBAL</t>
  </si>
  <si>
    <t>TF050664</t>
  </si>
  <si>
    <t>FRENCH CONSULTANT TRUST FUND FOR EXPERTISE - GLOBAL</t>
  </si>
  <si>
    <t>TF050432</t>
  </si>
  <si>
    <t>French Trust Fund for Expertise, Study and Training</t>
  </si>
  <si>
    <t>TF023599</t>
  </si>
  <si>
    <t>FRENCH TRUST FUND FOR EXPERTISE, STUDY AND TRAINING</t>
  </si>
  <si>
    <t>TFM50567</t>
  </si>
  <si>
    <t>FRY SP GRANT - CANDIAN SUPPORT</t>
  </si>
  <si>
    <t>TFM50555</t>
  </si>
  <si>
    <t>FRY/SERBIA SAC CO-FINANCING - SWISS GRANT</t>
  </si>
  <si>
    <t>TFM29887</t>
  </si>
  <si>
    <t>FRY: ELECTRIC POWER EMERGENCY RECONSTRUCTION PROJECT IN EPS</t>
  </si>
  <si>
    <t>TF050498</t>
  </si>
  <si>
    <t>Gates - World Bank Partnership for Enhanced Project and Policy Support</t>
  </si>
  <si>
    <t>TFM28391</t>
  </si>
  <si>
    <t>GATES FOUNDATION/WORLD BANK PARTNERSHIP ON IMPROVING THE HEALTH OF POOR PEOPLE</t>
  </si>
  <si>
    <t>TF022736</t>
  </si>
  <si>
    <t>GERMAN CTF</t>
  </si>
  <si>
    <t>TF050375</t>
  </si>
  <si>
    <t>GERMAN PARENT TRUST FUND FOR THE STATISTICAL CAPACITY BUILDING PROGRAM</t>
  </si>
  <si>
    <t>TFM50453</t>
  </si>
  <si>
    <t>GLOBAL AIDS FUND (UNAIDS GRANT)</t>
  </si>
  <si>
    <t>TFM29881</t>
  </si>
  <si>
    <t>Global Alliance for Vaccines and Immunizations (GAV1) Financing Task Force</t>
  </si>
  <si>
    <t>TFM51974</t>
  </si>
  <si>
    <t>GLOBAL MICROCREDIT ENHANCEMENT FACILITY (GMEF)</t>
  </si>
  <si>
    <t>GDN</t>
  </si>
  <si>
    <t>TFM50159</t>
  </si>
  <si>
    <t>GRANT TO GDN FROM THE SWISS COMMISSION FOR RESEARCH PARTNERSHIPS WITH DEVELOPING COUNTRIES (KFPE)</t>
  </si>
  <si>
    <t>TFM28977</t>
  </si>
  <si>
    <t>GUINEA WORM ERADICATION PROGRAM</t>
  </si>
  <si>
    <t>TFM24227</t>
  </si>
  <si>
    <t>GUINEA-BISSAU -- DEMOBILIZATION, REINSERTION, AND REINTEGRATION PROGRAM (DRRP)</t>
  </si>
  <si>
    <t>TFM23538</t>
  </si>
  <si>
    <t>GUINEA-BISSAU NATIONAL HEALTH AND SOCIAL DEVELOPMENT PROGRAM</t>
  </si>
  <si>
    <t>TFM50452</t>
  </si>
  <si>
    <t>HEALTH AND POPULATION PROGRAM</t>
  </si>
  <si>
    <t>TFM29871</t>
  </si>
  <si>
    <t>HEALTH SYSTEMS DEVELOPMENT PROJECT</t>
  </si>
  <si>
    <t>TF050398</t>
  </si>
  <si>
    <t>IBRD/Netherlands Clean Development Mechanism (CDM) Facility - Euro Trust Fund</t>
  </si>
  <si>
    <t>TF050397</t>
  </si>
  <si>
    <t>IBRD/Netherlands Clean Development Mechanism Facility - U.S. Dollar Trust Fund</t>
  </si>
  <si>
    <t>TF050651</t>
  </si>
  <si>
    <t>IFC (SME) PILOTS AND PARTNERSHIPS</t>
  </si>
  <si>
    <t>TF050600</t>
  </si>
  <si>
    <t>IFC Netherlands Partnership Program</t>
  </si>
  <si>
    <t>TFM50475</t>
  </si>
  <si>
    <t>IFC PEP SME RISK CAPITAL FUND LEGAL FEES TRUST FUND</t>
  </si>
  <si>
    <t>TF050760</t>
  </si>
  <si>
    <t>IFC/Environmental Opportunities Facility Trust Fund</t>
  </si>
  <si>
    <t>TF050385</t>
  </si>
  <si>
    <t>IFC/Netherlands Clean Development Mechanism (CDM) - Euro Trust Fund</t>
  </si>
  <si>
    <t>TF050390</t>
  </si>
  <si>
    <t>IFC/Netherlands Clean Development Mechanism (CDM) - U.S. Dollar Trust Fund</t>
  </si>
  <si>
    <t>TF050700</t>
  </si>
  <si>
    <t>IFC/Netherlands Partnership Program</t>
  </si>
  <si>
    <t>TF028419</t>
  </si>
  <si>
    <t>TFM50681</t>
  </si>
  <si>
    <t>IFC/Netherlands Partnership Program for Small and Medium Enterprise (SME)</t>
  </si>
  <si>
    <t>TFM50686</t>
  </si>
  <si>
    <t>IFC-NORTH AFRICA ENTERPRISE DEVELOPMENT FACILITY (NAEDF)</t>
  </si>
  <si>
    <t>TFM50465</t>
  </si>
  <si>
    <t>IMPROVED ENVIRONMENTAL MANAGEMENT FOR LATIN AMERICA AND CARIBBEAN</t>
  </si>
  <si>
    <t>TFM29898</t>
  </si>
  <si>
    <t>INDONESIA SCHOLARSHIP &amp; GRANTS PROGRAM - NETHERLANDS ASSISTANCE</t>
  </si>
  <si>
    <t>TF050367</t>
  </si>
  <si>
    <t>INVESTMENT CLIMATE - PAKISTAN,  CHINA AND BANGLADESH</t>
  </si>
  <si>
    <t>TF050667</t>
  </si>
  <si>
    <t>IRISH CONSULTANT TRUST FUND - GLOBAL</t>
  </si>
  <si>
    <t>TF029777</t>
  </si>
  <si>
    <t>ISLAMIC DEVELOPMENT BANK (IDB) GRANT FOR PEACE FACILITY - PALESTINIAN ECONOMIC ASSISTANCE AND COOPERATION EXPANSION (PEACE) FACILITY</t>
  </si>
  <si>
    <t>TFM29775</t>
  </si>
  <si>
    <t>ITALIAN GRANT FOR THE KOSOVO FARM RECONSTRUCTION PROJECT</t>
  </si>
  <si>
    <t>TF050262</t>
  </si>
  <si>
    <t>ITALY - INTERIM TRUST FUND FOR GLOBAL HEALTH FUND</t>
  </si>
  <si>
    <t>TF050556</t>
  </si>
  <si>
    <t>JAPAN - INTERIM TRUST FUND FOR GLOBAL HEALTH FUND</t>
  </si>
  <si>
    <t>TF050670</t>
  </si>
  <si>
    <t>KOREAN CONSULTANT TRUST FUND FOR EAST ASIA PASCIFIC</t>
  </si>
  <si>
    <t>TFM28929</t>
  </si>
  <si>
    <t>KOSOVO SOCIAL PROTECTION PROJECT</t>
  </si>
  <si>
    <t>TFM50493</t>
  </si>
  <si>
    <t>KYRGYZ CONSOLIDATED STRUCTURAL ADJUSTMENT CREDIT - SWISS GRANT</t>
  </si>
  <si>
    <t>TFM50049</t>
  </si>
  <si>
    <t>LAND INSTITUTIONS AND LAND POLICY</t>
  </si>
  <si>
    <t>TFM29808</t>
  </si>
  <si>
    <t>LIVESTOCK SERVICES AND THE POOR</t>
  </si>
  <si>
    <t>TF050374</t>
  </si>
  <si>
    <t>METAP 2001 &amp; BEYOND - EURO 5 MILLION COMPONENT</t>
  </si>
  <si>
    <t>TFM50362</t>
  </si>
  <si>
    <t>METAP 2001 AND BEYOND</t>
  </si>
  <si>
    <t>TFM50685</t>
  </si>
  <si>
    <t>MIGA - DEVELOPMENT GATEWAY PARTNERSHIP FUND FOR FDI XCHANGE</t>
  </si>
  <si>
    <t>TFM50364</t>
  </si>
  <si>
    <t>MIGA SWISS PARTNERSHIP FOR FUND SUB-SAHARAN AFRICA</t>
  </si>
  <si>
    <t>TFM27774</t>
  </si>
  <si>
    <t>MNA - REGIONAL INITIATIVE FOR DRYLAND MANAGEMENT</t>
  </si>
  <si>
    <t>TFM29833</t>
  </si>
  <si>
    <t>MOLDOVA HEALTH INVESTMENT FUND PROJECT</t>
  </si>
  <si>
    <t>TFM50037</t>
  </si>
  <si>
    <t>NETHERLANDS - GCA PLENARY 2001</t>
  </si>
  <si>
    <t>TFM50161</t>
  </si>
  <si>
    <t>Netherlands Financierings-Maatschappij Voor Ontwikkelingslanden N.V. (FMO) - Africa Project Development Facility (APDF) 2000 Grant</t>
  </si>
  <si>
    <t>TF050697</t>
  </si>
  <si>
    <t>Netherlands Technical Assistance Trust Fund (TATF)</t>
  </si>
  <si>
    <t>TFM50758</t>
  </si>
  <si>
    <t>Netherlands/IFC Partnership Program for African Management Service Company</t>
  </si>
  <si>
    <t>TF050580</t>
  </si>
  <si>
    <t>Netherlands/IFC Private Enterprise Partnership (PEP) Trust Fund</t>
  </si>
  <si>
    <t>TF050599</t>
  </si>
  <si>
    <t>Netherlands/International Finance Corporation Small and Medium Enterprise (SME) Business Enabling Environment Program</t>
  </si>
  <si>
    <t>TFM50675</t>
  </si>
  <si>
    <t>NICARAGUA AGRICULTURAL TECHNOLOGY PROJECT</t>
  </si>
  <si>
    <t>TFM50279</t>
  </si>
  <si>
    <t>TFM50278</t>
  </si>
  <si>
    <t>NICARAGUA ECONOMIC MANAGEMENT TECHNICAL ASSISTANCE CREDIT FOR FINANCIAL MANAGEMENT CO-FINANCING</t>
  </si>
  <si>
    <t>TF050487</t>
  </si>
  <si>
    <t>NILE BASIN INITIATIVE HOLDING TRUST FUND</t>
  </si>
  <si>
    <t>TFM50050</t>
  </si>
  <si>
    <t>NORTHERN MOUNTAINS POVERTY REDUCTION PROJECT</t>
  </si>
  <si>
    <t>TF050282</t>
  </si>
  <si>
    <t>Norway Financing of Fifth Dimension Trust Fund</t>
  </si>
  <si>
    <t>TFM29884</t>
  </si>
  <si>
    <t>NORWEGIAN TRUST FUND FOR DISABILITY &amp; DEVELOPMENT</t>
  </si>
  <si>
    <t>TFM50363</t>
  </si>
  <si>
    <t>Palestinian Economic Assistance and Cooperation Expansion (PEACE) Facility for the Employment Generation for Social Development Project</t>
  </si>
  <si>
    <t>TF051740</t>
  </si>
  <si>
    <t>PENGEMBANGAN USAHA - Program for Eastern Indonesia Small and Medium Enterprise (SME) Assistance (PENSA)</t>
  </si>
  <si>
    <t>TFM50566</t>
  </si>
  <si>
    <t>PETROLEUM REVENUE MANAGEMENT</t>
  </si>
  <si>
    <t>TFM50001</t>
  </si>
  <si>
    <t>PILOT COMMUNE ACTIVITIES IN LAO CAI PROVINCE</t>
  </si>
  <si>
    <t>TFM50047</t>
  </si>
  <si>
    <t>PILOT RESTRUCTURING OF THREE GENERAL CORPORATIONS</t>
  </si>
  <si>
    <t>KCP</t>
  </si>
  <si>
    <t>TF050263</t>
  </si>
  <si>
    <t>Poverty Dynamics and Basic Service Delivery Trust Fund for the Knowledge for Change Program</t>
  </si>
  <si>
    <t>TFM50357</t>
  </si>
  <si>
    <t>POVERTY REDUCTION SUPPORT CREDIT  COFINANCING TRUST FUND - SWEDISH GRANT</t>
  </si>
  <si>
    <t>TFM50356</t>
  </si>
  <si>
    <t>POVERTY REDUCTION SUPPORT CREDIT COFINANCING TRUST FUND - DANISH GRANT</t>
  </si>
  <si>
    <t>TFM50588</t>
  </si>
  <si>
    <t>PRIMARY EDUCATION DEVELOPMENT PROGRAM - NETHERLANDS</t>
  </si>
  <si>
    <t>TFM23861</t>
  </si>
  <si>
    <t>PRIMARY TEACHERS DEVELOPMENT PROJECT</t>
  </si>
  <si>
    <t>TF050271</t>
  </si>
  <si>
    <t>PRIVATE AND PUBLIC SECTOR INSTITUTIONAL BUILDING LOAN - II</t>
  </si>
  <si>
    <t>TFM23897</t>
  </si>
  <si>
    <t>PRIVATE PARTICIPATION IN MEDITERRANEAN INFRASTRUCTURE-PHASE 2 (PPMI-2)</t>
  </si>
  <si>
    <t>TF027917</t>
  </si>
  <si>
    <t>PRIVITIZATION OF AIR BOSNIA</t>
  </si>
  <si>
    <t>TFM50292</t>
  </si>
  <si>
    <t>PROFOR INTERIM TRUST FUND</t>
  </si>
  <si>
    <t>TFM50368</t>
  </si>
  <si>
    <t>PROGRAM IN INDONESIAN SOCIAL DEVELOP</t>
  </si>
  <si>
    <t>TFM50270</t>
  </si>
  <si>
    <t>PROGRAMMATIC ADJUSTMENT LOAN (PAL) PROGRAMME IN UKRAINE</t>
  </si>
  <si>
    <t>TFM24248</t>
  </si>
  <si>
    <t>PROVENTION CONSORTIUM CORE FUND</t>
  </si>
  <si>
    <t>TFM29868</t>
  </si>
  <si>
    <t>PUBLIC EXPENDITURE &amp; FINANCIAL ACOCUNTABILITY (PEFA)</t>
  </si>
  <si>
    <t>TFM29783</t>
  </si>
  <si>
    <t>PUBLIC POLICY AND THE PRIVATE HEALTH SECTOR TRUST FUND</t>
  </si>
  <si>
    <t>TF050499</t>
  </si>
  <si>
    <t>PUBLIC SECTOR CORPORATE SOCIAL RESPONSIBILITY</t>
  </si>
  <si>
    <t>TFM29883</t>
  </si>
  <si>
    <t>REGIONAL APPLIED SOCIAL RESEARCH TRAINING</t>
  </si>
  <si>
    <t>TFM50391</t>
  </si>
  <si>
    <t>REGIONAL PROGRAM ON ENTERPRISE DEVELOPMENT</t>
  </si>
  <si>
    <t>TFM50265</t>
  </si>
  <si>
    <t>Registration and Cadastre Project in Republic of Bulgaria</t>
  </si>
  <si>
    <t>TFM50389</t>
  </si>
  <si>
    <t>REINSERTION SUPPORT TO SIERRA LEONE DDR PROGRAM</t>
  </si>
  <si>
    <t>TFM24708</t>
  </si>
  <si>
    <t>Russia Ozone Depleting Substances (ODS) Phase-Out - Administrative Fees Account</t>
  </si>
  <si>
    <t>TFM50275</t>
  </si>
  <si>
    <t>Second Palestinian NGO Project</t>
  </si>
  <si>
    <t>TFM50046</t>
  </si>
  <si>
    <t>SECONDMENT FOR MNA REGIONAL AGRICULTURAL SUPPORT</t>
  </si>
  <si>
    <t>TFM29895</t>
  </si>
  <si>
    <t>SIDA CO-FINANCING FOR SRI LANKA CENTRAL BANK STRENGTHENING</t>
  </si>
  <si>
    <t>TF050351</t>
  </si>
  <si>
    <t>SINGAPORE CTF</t>
  </si>
  <si>
    <t>SG</t>
  </si>
  <si>
    <t>Singapore</t>
  </si>
  <si>
    <t>Singapore - Ministry of Finance</t>
  </si>
  <si>
    <t>TF028939</t>
  </si>
  <si>
    <t>SOIL FERTILITY INITIATIVE</t>
  </si>
  <si>
    <t>TF029831</t>
  </si>
  <si>
    <t>State Secretariat for Economic Affairs - IFC Program for Technical Assistance in Eastern Europe Central Asia and the Caucasus</t>
  </si>
  <si>
    <t>TFM28932</t>
  </si>
  <si>
    <t>Strategic Investment  in HIV/AIDS Prevention and Control in Bangladesh</t>
  </si>
  <si>
    <t>TF050378</t>
  </si>
  <si>
    <t>STRENGTHENING INDONESIA'S FRAMEWORK FOR DECENTRALIZATION</t>
  </si>
  <si>
    <t>TFM27863</t>
  </si>
  <si>
    <t>STRUCTURAL ADJUSTMENT CREDIT CO-FINANCING TRUST FUND</t>
  </si>
  <si>
    <t>TFM50281</t>
  </si>
  <si>
    <t>STRUCTURAL ADJUSTMENT CREDIT FOR MOLDOVA</t>
  </si>
  <si>
    <t>TFM29889</t>
  </si>
  <si>
    <t>SUPPORT FOR ARMENIA POPULATION CENSUS</t>
  </si>
  <si>
    <t>TFM50170</t>
  </si>
  <si>
    <t>SUPPORT FOR PERPARATION OF PRSP</t>
  </si>
  <si>
    <t>TFM50269</t>
  </si>
  <si>
    <t>SUSTAINABLE &amp; PARTICIPATORY ENERGY MANAGEMENT PHASE II</t>
  </si>
  <si>
    <t>TFM50352</t>
  </si>
  <si>
    <t>SWEDEN (SIDA) IFC TRUST FUND FOR THE PBS BANK GROUP (BOSNIA-HERZEGOVINA)</t>
  </si>
  <si>
    <t>TF050387</t>
  </si>
  <si>
    <t>SWISS - INTERIM TRUST FUND FOR GLOBAL HEALTH FUND</t>
  </si>
  <si>
    <t>TFM50254</t>
  </si>
  <si>
    <t>SWISS GRANT FOR THE POVERTY REDUCTION STRATEGY PAPER.</t>
  </si>
  <si>
    <t>TFM50355</t>
  </si>
  <si>
    <t>TACIS PROGRAM FOR JOINT EUROPEAN COMMISSION/WORLD BANK OFFICE</t>
  </si>
  <si>
    <t>TF050294</t>
  </si>
  <si>
    <t>TECHINCAL ASSISTANCE PROJECT FOR YUGOSLAVIA</t>
  </si>
  <si>
    <t>TF050467</t>
  </si>
  <si>
    <t>Technical Assistance Program  in Eurasia through the IFC Private Enterprise Partnership</t>
  </si>
  <si>
    <t>TF028947</t>
  </si>
  <si>
    <t>Technical Assistance Trust Fund for Emerging Markets and Countries in Transition</t>
  </si>
  <si>
    <t>TL-FS</t>
  </si>
  <si>
    <t>TF050353</t>
  </si>
  <si>
    <t>Technical support for the Development of East Timor Poverty Reduction Strategy</t>
  </si>
  <si>
    <t>NG</t>
  </si>
  <si>
    <t>Nigeria</t>
  </si>
  <si>
    <t>NIGERIA-REPUBLIC OF NIGERIA</t>
  </si>
  <si>
    <t>RW</t>
  </si>
  <si>
    <t>Rwanda</t>
  </si>
  <si>
    <t>RWANDA-REPUBLIC OF RWANDA</t>
  </si>
  <si>
    <t>TD</t>
  </si>
  <si>
    <t>Chad</t>
  </si>
  <si>
    <t>CHAD-REPUBLIC OF CHAD</t>
  </si>
  <si>
    <t>TF050264</t>
  </si>
  <si>
    <t>The Investment Climate and Trade and Integration Trust Fund</t>
  </si>
  <si>
    <t>TFM50494</t>
  </si>
  <si>
    <t>The Sweden/World Bank Institute Program on Governance for Public Expenditure and Fiscal Accountability</t>
  </si>
  <si>
    <t>CN-FS</t>
  </si>
  <si>
    <t>TFM50196</t>
  </si>
  <si>
    <t>The Tuberculosis Control Project in China</t>
  </si>
  <si>
    <t>TFM50290</t>
  </si>
  <si>
    <t>THIRD ECONOMIC REFORM SUPPORT OPERATION - GHANA</t>
  </si>
  <si>
    <t>TFM50034</t>
  </si>
  <si>
    <t>TIRANA TRANSPARENCY PROJECT</t>
  </si>
  <si>
    <t>TFM50698</t>
  </si>
  <si>
    <t>TONGA CYCLONE EMERGENCY RECOVERY AND MANAGEMENT PROJECT</t>
  </si>
  <si>
    <t>TFM50554</t>
  </si>
  <si>
    <t>TRANSMISSION, DISTRIBUTION, &amp; DISASTER RECOVERY-DSM COMPONENT - US $-DENOMINATED.</t>
  </si>
  <si>
    <t>TFM50195</t>
  </si>
  <si>
    <t>TRANSPORT AND INFRASTRUCTURE</t>
  </si>
  <si>
    <t>Netherlands - Ministry of Transport, Public Works and Water Management</t>
  </si>
  <si>
    <t>PRSTF</t>
  </si>
  <si>
    <t>TF024883</t>
  </si>
  <si>
    <t>Trust Fund for Capacity Building to Support Poverty Reduction Strategies</t>
  </si>
  <si>
    <t>CWI-ED</t>
  </si>
  <si>
    <t>TFM28942</t>
  </si>
  <si>
    <t>Trust Fund for Financing Improvements in Education in Africa</t>
  </si>
  <si>
    <t>TF050038</t>
  </si>
  <si>
    <t>Trust Fund for Global Food Fortification</t>
  </si>
  <si>
    <t>TF027452</t>
  </si>
  <si>
    <t>Trust Fund for Statistical Capacity Building</t>
  </si>
  <si>
    <t>TF023639</t>
  </si>
  <si>
    <t>Trust Fund for the Provision of Junior Professional Officers from Finland</t>
  </si>
  <si>
    <t>TF028982</t>
  </si>
  <si>
    <t>UK - DFID AND WORLD BANK PARTNERSHIP FOR INDIA</t>
  </si>
  <si>
    <t>TF050482</t>
  </si>
  <si>
    <t>UK - INTERIM TRUST FUND FOR GLOBAL HEALTH FUND</t>
  </si>
  <si>
    <t>TFM20954</t>
  </si>
  <si>
    <t>UNM03805</t>
  </si>
  <si>
    <t>United Nations Development Programme (UNDP) - Integrated Framework for Trade-Related Technical Assistance to Least Developed Countries (IFTF)</t>
  </si>
  <si>
    <t>TFM29823</t>
  </si>
  <si>
    <t>VIETNAM: QUALITY EDUCATION FOR ALL</t>
  </si>
  <si>
    <t>TFM50691</t>
  </si>
  <si>
    <t>WEST BANK AND GAZA EMERGENCY SERVICES SUPPORT PROJECT</t>
  </si>
  <si>
    <t>NTFPSI</t>
  </si>
  <si>
    <t>TF050187</t>
  </si>
  <si>
    <t>World Bank Group Norwegian Trust Fund for Private Sector Development and Infrastructure (NTF-PSI)</t>
  </si>
  <si>
    <t>TFM50252</t>
  </si>
  <si>
    <t>WORLD COMMISSION ON DAMS - ACTION PLAN</t>
  </si>
  <si>
    <t>TFM50289</t>
  </si>
  <si>
    <t>WSP-AFRICA SPECIFIC FOCI: SANITATION, HYGIENE &amp; HTN-WSP-AF PARTNERSHIP PROGRAM</t>
  </si>
  <si>
    <t>TFM28422</t>
  </si>
  <si>
    <t>WTO ACCESSION, POLICY REFOFRM AND POVERTY REDUCTION IN CHINA</t>
  </si>
  <si>
    <t>TFM51841</t>
  </si>
  <si>
    <t>Administrative Account to Charge Quarterly Billing for Prototype Carbon Fund (PCF)</t>
  </si>
  <si>
    <t>TF051731</t>
  </si>
  <si>
    <t>AFGHANISTAN DEBT ARREARS CLEARANCE TRUST FUND</t>
  </si>
  <si>
    <t>BH</t>
  </si>
  <si>
    <t>Bahrain</t>
  </si>
  <si>
    <t>BAHRAIN-KINGDOM OF BAHRAIN</t>
  </si>
  <si>
    <t>IR</t>
  </si>
  <si>
    <t>Iran, Islamic Republic of</t>
  </si>
  <si>
    <t>IRAN-ISLAMIC REPUBLIC OF IRAN</t>
  </si>
  <si>
    <t>Japan-Ministry of Foreign Affairs</t>
  </si>
  <si>
    <t>FLEG</t>
  </si>
  <si>
    <t>TF051872</t>
  </si>
  <si>
    <t>Africa Forest Law Enforcement and Governance (AFLEG) Process Trust Fund</t>
  </si>
  <si>
    <t>BF</t>
  </si>
  <si>
    <t>Burkina Faso</t>
  </si>
  <si>
    <t>BURKINA FASO-BURKINA FASO</t>
  </si>
  <si>
    <t>BJ</t>
  </si>
  <si>
    <t>Benin</t>
  </si>
  <si>
    <t>BENIN-MINISTRY OF COORDINATION AND DEVELOPMENT</t>
  </si>
  <si>
    <t>ML</t>
  </si>
  <si>
    <t>Mali</t>
  </si>
  <si>
    <t>MALI-GOVERNMENT OF MALI</t>
  </si>
  <si>
    <t>MR</t>
  </si>
  <si>
    <t>Mauritania</t>
  </si>
  <si>
    <t>MAURITANIA-MINISTRY OF ECONOMIC AFFAIRS AND DEVELOPMENT</t>
  </si>
  <si>
    <t>TFM51924</t>
  </si>
  <si>
    <t>CIDA/WBI PROGRAM FOR AFGHANISTAN</t>
  </si>
  <si>
    <t>SN</t>
  </si>
  <si>
    <t>Senegal</t>
  </si>
  <si>
    <t>SENEGAL-MINISTERE DE L'ECONOMIE ET DES FINANCES</t>
  </si>
  <si>
    <t>TF050853</t>
  </si>
  <si>
    <t>ALBANIA NATIONAL ROAD PROJECT</t>
  </si>
  <si>
    <t>TFM50594</t>
  </si>
  <si>
    <t>APDF  - DANISH GRANT</t>
  </si>
  <si>
    <t>China - Ministry of Finance</t>
  </si>
  <si>
    <t>TF050658</t>
  </si>
  <si>
    <t>AUSTRALIA CONSULTANT TRUST FUND FOR EAST ASIA AND PACIFIC</t>
  </si>
  <si>
    <t>TF050876</t>
  </si>
  <si>
    <t>AUTRALIAN GRANT TO PROGRAM OF THE NATIONAL STRATEGIC STUDIES ("AIJ/CDM NSS PROGRAM</t>
  </si>
  <si>
    <t>TFM50690</t>
  </si>
  <si>
    <t>BANK FOR FOREIGN TRADE OF VIETNAM: TECHNICAL TWINNING PROGRAM</t>
  </si>
  <si>
    <t>TFM50951</t>
  </si>
  <si>
    <t>Belgian Poverty Reduction Partnership Program Trust Fund</t>
  </si>
  <si>
    <t>TFM50571</t>
  </si>
  <si>
    <t>BELGIAN TRUST FUND CO-FINANCING FOR POVERTY REDUCTION SUPPORT CREDIT (PRSC) 2</t>
  </si>
  <si>
    <t>TF050969</t>
  </si>
  <si>
    <t>BELGIAN/WBI PARTNERSHIP PROGRAM</t>
  </si>
  <si>
    <t>TFM50971</t>
  </si>
  <si>
    <t>TFM52305</t>
  </si>
  <si>
    <t>BUDAPEST ROMA CONFERENCE</t>
  </si>
  <si>
    <t>TF052494</t>
  </si>
  <si>
    <t>Building Local Small and Medium Enterprise (SME) Lending Capacity</t>
  </si>
  <si>
    <t>KH-FS</t>
  </si>
  <si>
    <t>TFM51053</t>
  </si>
  <si>
    <t>Cambodia Health Sector Support Project</t>
  </si>
  <si>
    <t>TFM51911</t>
  </si>
  <si>
    <t>CAMEROON DEBT REDUCTION PROGRAM</t>
  </si>
  <si>
    <t>TF050660</t>
  </si>
  <si>
    <t>CANADIAN CONSULTANT TRUST FUND FOR CENTRAL AND EASTERN EUROPE</t>
  </si>
  <si>
    <t>TF050661</t>
  </si>
  <si>
    <t>CANADIAN GENERAL CONSULTANT TRUST FUND - GLOBAL</t>
  </si>
  <si>
    <t>TFM50991</t>
  </si>
  <si>
    <t>Capacity Building for Economic Stabilization and Recovery Trust Fund for the Democratic Republic of Congo</t>
  </si>
  <si>
    <t>TF051699</t>
  </si>
  <si>
    <t>CGAP RURAL MICRO FINANCE - IFAD GRANT</t>
  </si>
  <si>
    <t>TFM50756</t>
  </si>
  <si>
    <t>CHINA PROJECT DEVELOPMENT FACILITY (CPDF)</t>
  </si>
  <si>
    <t>TF050888</t>
  </si>
  <si>
    <t>Cities Alliance - Asian Development Bank Trust Fund</t>
  </si>
  <si>
    <t>TFM50678</t>
  </si>
  <si>
    <t>Cities Alliance-Grant for Community-Led Infrastructure Finance Facility (CLIFF) Phase 1</t>
  </si>
  <si>
    <t>TFM52086</t>
  </si>
  <si>
    <t>COFINANCING OF THE SOCIAL INSURANCE TECHNICAL ASSISTANCE PROJECT FOR BOSNIA AND HERZEGOVINA</t>
  </si>
  <si>
    <t>TF050998</t>
  </si>
  <si>
    <t>Community Development Carbon Fund</t>
  </si>
  <si>
    <t>TFM50780</t>
  </si>
  <si>
    <t>CONFLICT RESOLUTION IN INDONESIA</t>
  </si>
  <si>
    <t>TFM52199</t>
  </si>
  <si>
    <t>CO-TERMINOUS ASSIGNMENT FOR OSMO KALEVI TAMMELA</t>
  </si>
  <si>
    <t>TFM52236</t>
  </si>
  <si>
    <t>CO-TERMINOUS ASSIGNMENT OF RUNE LINDHOLM</t>
  </si>
  <si>
    <t>TFM52006</t>
  </si>
  <si>
    <t>CO-TERMINUS ASSIGNMENT OF JYRKI HAAJANEN</t>
  </si>
  <si>
    <t>TFM51781</t>
  </si>
  <si>
    <t>CROATIA REAL PROPERTY REGISTRATION AND CADASTRE PROJECT</t>
  </si>
  <si>
    <t>TFM50688</t>
  </si>
  <si>
    <t>DAMS ACTION PLAN: MULTIPLIER EFFECTS OF DAMS BASIN AREA</t>
  </si>
  <si>
    <t>TFM50392</t>
  </si>
  <si>
    <t>DAMS ACTION PLAN: MULTIPLIER EFFECTS OF DAMS URBAN AREA</t>
  </si>
  <si>
    <t>TF050662</t>
  </si>
  <si>
    <t>Danish Consultant Trust Fund</t>
  </si>
  <si>
    <t>TFM50880</t>
  </si>
  <si>
    <t>DANNISH GRANT TO WEST BANK/GAZA EMERGENCY SERVICES SUPPORT PROJECT</t>
  </si>
  <si>
    <t>TFM50871</t>
  </si>
  <si>
    <t>Debt Reduction Facility for IDA-Only Countries in financing the Commercial Debt Reduction Program of the Republic of Mozambique</t>
  </si>
  <si>
    <t>TFM52010</t>
  </si>
  <si>
    <t>DEMOCRATIC REPUBLIC OF CONGO - ARREARS CLEARANCE TO AFDB</t>
  </si>
  <si>
    <t>TF052045</t>
  </si>
  <si>
    <t>Department for International Development/World Bank Trade Policy Development Project, Phase II</t>
  </si>
  <si>
    <t>TFM52044</t>
  </si>
  <si>
    <t>DFID COFINANCING TO THE WEST BANK GAZA EMERGENCY SERVICE SUPPORT PROJECT - II</t>
  </si>
  <si>
    <t>TFM52076</t>
  </si>
  <si>
    <t>DRF : CAMEROON DEBT REDUCTION PROGRAM</t>
  </si>
  <si>
    <t>TF050798</t>
  </si>
  <si>
    <t>DUTCH FOREST SECTOR DEVELOMENT TECH ASSISTANCE IN VIETNAM</t>
  </si>
  <si>
    <t>TFM50575</t>
  </si>
  <si>
    <t>DUTCH GRANT FOR THE WEST BANK AND GAZA EMERGENCY SERVICES SUPPORT PROJECT</t>
  </si>
  <si>
    <t>TFM50564</t>
  </si>
  <si>
    <t>East African Power Master Plan</t>
  </si>
  <si>
    <t>TFM51365</t>
  </si>
  <si>
    <t>EAST TIMOR TRANSITION SUPPORT PROGRAM</t>
  </si>
  <si>
    <t>TFM50777</t>
  </si>
  <si>
    <t>TFM51461</t>
  </si>
  <si>
    <t>EAST TIMOR TRANSITION SUPPORT PROGRAM (USAID)</t>
  </si>
  <si>
    <t>TFM52295</t>
  </si>
  <si>
    <t>ECOWAS-NEPAD INSTITUTIONAL CAPACITY BUILDING PROGRAM</t>
  </si>
  <si>
    <t>TF052125</t>
  </si>
  <si>
    <t>TFM50023</t>
  </si>
  <si>
    <t>ERITREA DEMOBILIZATION AND REINTEGRATION PROGRAM (DRP)</t>
  </si>
  <si>
    <t>TFM50673</t>
  </si>
  <si>
    <t>ESMAP : DEVELOPING FINANCIAL INTERMEDIATION MECHANISMS FOR ENERGY EFFICIENCY FOR BAZIL, CHINA &amp; INDIA</t>
  </si>
  <si>
    <t>TFM51169</t>
  </si>
  <si>
    <t>Ethiopia Food Security Project</t>
  </si>
  <si>
    <t>TF050859</t>
  </si>
  <si>
    <t>EUROPEAN COMMISSION - INTERIM TRUST FUND FOR GLOBAL HEALTH FUND</t>
  </si>
  <si>
    <t>TFM52129</t>
  </si>
  <si>
    <t>EXTERNALLY FUNDED STAFF - OLIVIER DURAND</t>
  </si>
  <si>
    <t>TF050585</t>
  </si>
  <si>
    <t>Financial Sector Reform and Strengthening Initiative (FIRST) - Low Income Countries Trust Fund</t>
  </si>
  <si>
    <t>TF050586</t>
  </si>
  <si>
    <t>Financial Sector Reform and Strengthening Initiative (FIRST) Middle Income Countries Trust Fund</t>
  </si>
  <si>
    <t>TF050565</t>
  </si>
  <si>
    <t>Financing of the Information for Development Program (INFODEV) Incubator Initiative</t>
  </si>
  <si>
    <t>TF050900</t>
  </si>
  <si>
    <t>Financing of the Joint United Nations Development Program (UNDP)/World Bank Energy Sector Management Assistance Program</t>
  </si>
  <si>
    <t>TF050851</t>
  </si>
  <si>
    <t>FINLAND CTF - MINISTRY OF TRADE AND INDUSTRY (MTI)</t>
  </si>
  <si>
    <t>TFM50879</t>
  </si>
  <si>
    <t>FINNISH GRANT TO WEST BANK/GAZA EMERGENCY SERVICES SUPPORT PROJECT</t>
  </si>
  <si>
    <t>TFM50598</t>
  </si>
  <si>
    <t>FOREST LAW ENFORCEMENT ASIA TASK FORCE, ADVISORY GROUP &amp; AFRICAN MINISTERIAL, LATIN AMERICA</t>
  </si>
  <si>
    <t>TF050663</t>
  </si>
  <si>
    <t>FRENCH PARTNERSHIP CONSULTANT TRUST FUND FOR SOUTH EASTERN EUROPE</t>
  </si>
  <si>
    <t>TFM50959</t>
  </si>
  <si>
    <t>FRENCH TRUST FUND FOR  THE SECONDMENT  OF JEAN JACQUES VERDEAUX</t>
  </si>
  <si>
    <t>TFM50977</t>
  </si>
  <si>
    <t>FRY SP GRANT - CANADIAN SUPPORT TO COFINANCE TECHNICAL ASSISTANCE</t>
  </si>
  <si>
    <t>TF050684</t>
  </si>
  <si>
    <t>Funding of World Bank Institute Training Programs (The Finland-WBI Partnership Program, Phase II)</t>
  </si>
  <si>
    <t>POLIO</t>
  </si>
  <si>
    <t>TF050775</t>
  </si>
  <si>
    <t>Gates Foundation Grant for Global Program to Eradicate Poliomyelitis</t>
  </si>
  <si>
    <t>TFM25977</t>
  </si>
  <si>
    <t>GCA - ITALIAN CONTRIBUTION</t>
  </si>
  <si>
    <t>TF050666</t>
  </si>
  <si>
    <t>GERMAN CONSULTANT TRUST FUND - GLOBAL</t>
  </si>
  <si>
    <t>TF050863</t>
  </si>
  <si>
    <t>Germany/IFC Technical Assistance Trust Fund</t>
  </si>
  <si>
    <t>GERMANY-FEDERAL MINISTRY OF ECONOMICS AND LABOR</t>
  </si>
  <si>
    <t>TF053173</t>
  </si>
  <si>
    <t>GFATM-SECONDMENT CHARGES</t>
  </si>
  <si>
    <t>TFM50784</t>
  </si>
  <si>
    <t>GLOBAL ALLIANCE FOR IMPROVED NUTRITION (GAIN) SUPPORT TRUST FUND</t>
  </si>
  <si>
    <t>TF050889</t>
  </si>
  <si>
    <t>TFM50656</t>
  </si>
  <si>
    <t>GLOBAL DEVELOPMENT LEARNING NETWORK PROGRAM</t>
  </si>
  <si>
    <t>GPOBA</t>
  </si>
  <si>
    <t>TF051696</t>
  </si>
  <si>
    <t>Global Partnership on Output-Based Aid (GPOBA)</t>
  </si>
  <si>
    <t>TF050695</t>
  </si>
  <si>
    <t>GREECE CTF - BALKANS</t>
  </si>
  <si>
    <t>TF050694</t>
  </si>
  <si>
    <t>ICELAND GENERAL CTF</t>
  </si>
  <si>
    <t>TF052506</t>
  </si>
  <si>
    <t>IDA Consultants Pooled Trust Fund</t>
  </si>
  <si>
    <t>TFM50867</t>
  </si>
  <si>
    <t>IFC SPECIAL FUND FOR AMSCO</t>
  </si>
  <si>
    <t>TF052335</t>
  </si>
  <si>
    <t>IFC/Finland Technical Assistance Fund</t>
  </si>
  <si>
    <t>TFM52276</t>
  </si>
  <si>
    <t>IFC/IDA Africa 8-Country Initiatives</t>
  </si>
  <si>
    <t>TFM52346</t>
  </si>
  <si>
    <t>IFC-PEP TECHNICAL ASSISTANCE FOR SUPPORTING THE ARMENIA SME RISK CAPITAL FUND</t>
  </si>
  <si>
    <t>FS-IEG</t>
  </si>
  <si>
    <t>TF050797</t>
  </si>
  <si>
    <t>Impact Evaluation, Support for the International Programme on Development Evaluation Training (IPDET), and the Launch of the Intern</t>
  </si>
  <si>
    <t>MNA-FS</t>
  </si>
  <si>
    <t>TF052135</t>
  </si>
  <si>
    <t>Implementation of Economic Reform and Development Program</t>
  </si>
  <si>
    <t>TFM50877</t>
  </si>
  <si>
    <t>TF051964</t>
  </si>
  <si>
    <t>Improving Water and Sanitation Services in Small Towns in Peru</t>
  </si>
  <si>
    <t>TFM51158</t>
  </si>
  <si>
    <t>INDIA STATE MDG CASE STUDIES AND CONFERENCE</t>
  </si>
  <si>
    <t>TFM51576</t>
  </si>
  <si>
    <t>INDONESIA - MONITORING SECOND SCHOOL IMPROVEMENT GRANTS (M-SIGP 2)</t>
  </si>
  <si>
    <t>TFM51575</t>
  </si>
  <si>
    <t>INDONESIA - SECOND SCHOOL IMPROVEMENT GRANTS PROGRAM (SIGP 2)</t>
  </si>
  <si>
    <t>TFM51271</t>
  </si>
  <si>
    <t>INDONESIA:EDUCATION SECTOR REVIEW SUPPORT</t>
  </si>
  <si>
    <t>TFM50753</t>
  </si>
  <si>
    <t>INFORMATION AND COMMUNICATION TECHNOLOGIES COMMUNICATION PLATFORM (SPTF)</t>
  </si>
  <si>
    <t>TF052373</t>
  </si>
  <si>
    <t>Infrastructure Development Collaboration Partnership fund</t>
  </si>
  <si>
    <t>TF051052</t>
  </si>
  <si>
    <t>INTERIM HOLDING TRUST FUND FOR ITALIAN CARBON TF</t>
  </si>
  <si>
    <t>ICP</t>
  </si>
  <si>
    <t>TF050689</t>
  </si>
  <si>
    <t>International Comparisons Program (ICP)</t>
  </si>
  <si>
    <t>TF050583</t>
  </si>
  <si>
    <t>IRELAND HOLDING TRUST FUND FOR LDC GRANT</t>
  </si>
  <si>
    <t>TFM50854</t>
  </si>
  <si>
    <t>Islamic Republic of Pakistan's National Education Assessment System Project Trust Fund</t>
  </si>
  <si>
    <t>TF050668</t>
  </si>
  <si>
    <t>ISRAEL CONSULTANT TRUST FUND - GLOBAL</t>
  </si>
  <si>
    <t>TF050693</t>
  </si>
  <si>
    <t>Italian Consultant Trust Fund</t>
  </si>
  <si>
    <t>TFM50878</t>
  </si>
  <si>
    <t>ITALIAN GRANT TO WEST BANK/GAZA EMERGENCY SERVICES SUPPORT PROJECT</t>
  </si>
  <si>
    <t>TF052356</t>
  </si>
  <si>
    <t>ITALIAN MINISTRY OF FOREIGN AFFAIRS CONSULTANTS TRUST FUND</t>
  </si>
  <si>
    <t>TF050669</t>
  </si>
  <si>
    <t>Japanese Consultant Trust Fund</t>
  </si>
  <si>
    <t>TFM50590</t>
  </si>
  <si>
    <t>JAPANESE MOFA GRANT TO SUPPORT THE THIRD TOKYO INTERNATIONAL CONFERENCE ON AFRICAN DEVELOPMENT</t>
  </si>
  <si>
    <t>Government of Japan</t>
  </si>
  <si>
    <t>TF051270</t>
  </si>
  <si>
    <t>Korea Knowledge Partnership Program on Sharing Knowledge for Development</t>
  </si>
  <si>
    <t>TF052485</t>
  </si>
  <si>
    <t>Latin America Small and Medium Enterprise (SME) Program</t>
  </si>
  <si>
    <t>TFM50895</t>
  </si>
  <si>
    <t>MALI THIRD STRUCTURAL ADJUSTMENT CREDIT (SAC III) TF</t>
  </si>
  <si>
    <t>TF050655</t>
  </si>
  <si>
    <t>MEETING THE CHALLENGE OF WATER &amp; SANITATION SERVICES FOR THE POOR 2002-2004</t>
  </si>
  <si>
    <t>TF050953</t>
  </si>
  <si>
    <t>Mekong Private Sector Development Facility (MPDF)</t>
  </si>
  <si>
    <t>TFM51692</t>
  </si>
  <si>
    <t>MNA REGIONAL WATER INITIATIVE</t>
  </si>
  <si>
    <t>TFM51660</t>
  </si>
  <si>
    <t>TFM28406</t>
  </si>
  <si>
    <t>MDRP</t>
  </si>
  <si>
    <t>TF050574</t>
  </si>
  <si>
    <t>Multi Country Demobilization and Reintegration Program for the Greater Great Lakes Region</t>
  </si>
  <si>
    <t>TFM50767</t>
  </si>
  <si>
    <t>Multi Donor Trust Fund for Corporate Citizenship Facility</t>
  </si>
  <si>
    <t>GGFR</t>
  </si>
  <si>
    <t>TF050954</t>
  </si>
  <si>
    <t>Multi Donor Trust Fund for Financing of the Global Gas Flaring Reduction Partnership</t>
  </si>
  <si>
    <t>PROFOR</t>
  </si>
  <si>
    <t>TF051459</t>
  </si>
  <si>
    <t>Multi Donor Trust Fund for Program for Forests (PROFOR)</t>
  </si>
  <si>
    <t>TFM50768</t>
  </si>
  <si>
    <t>Multi Donor Trust Fund for Sustainable Financial Markets Facility</t>
  </si>
  <si>
    <t>TFM50960</t>
  </si>
  <si>
    <t>Multi Donor Trust Fund for the Support of Public Financial Management Modernization in Vietnam.</t>
  </si>
  <si>
    <t>TFM51816</t>
  </si>
  <si>
    <t>NBI PARTNERSHIP COORDINATOR</t>
  </si>
  <si>
    <t>TFM51583</t>
  </si>
  <si>
    <t>NEPAL SOCIAL INCLUSION AND ACCOUNTABILITY IN TENTH PLAN/PRSP IMPLEMENTATION</t>
  </si>
  <si>
    <t>TF050763</t>
  </si>
  <si>
    <t>NETHERLANDS CTF-PRIVATE SECTOR AND INFRASTRUCTURE</t>
  </si>
  <si>
    <t>TF050762</t>
  </si>
  <si>
    <t>NEWZEALAND CONSULTANT TRUST FUND FOR ASIA</t>
  </si>
  <si>
    <t>TF050898</t>
  </si>
  <si>
    <t>NILE BASIN INITIATIVE - SIDA HOLDING TRUST FUND</t>
  </si>
  <si>
    <t>NBI</t>
  </si>
  <si>
    <t>TF027862</t>
  </si>
  <si>
    <t>Nile Basin Initiative Trust Fund</t>
  </si>
  <si>
    <t>TFM51742</t>
  </si>
  <si>
    <t>NORWAY/WORLD BANK INSTITUTE (WBI) PROGRAM ON TRANSITIONAL CAPACITY BUILDING IN SUDAN</t>
  </si>
  <si>
    <t>TFM50683</t>
  </si>
  <si>
    <t>Norway/World Bank Institute (WBI) Programme in Governance - Phase II</t>
  </si>
  <si>
    <t>TF050757</t>
  </si>
  <si>
    <t>NORWEGIAN CTF - GENERAL</t>
  </si>
  <si>
    <t>TFM51579</t>
  </si>
  <si>
    <t>NORWEGIAN TF - SECONDMENT FOR GUNN OLAND</t>
  </si>
  <si>
    <t>TFM50964</t>
  </si>
  <si>
    <t>PARTNERSHIP ON SUSTAINABLE STRATEGIES ON GIRL'S EDUCATION</t>
  </si>
  <si>
    <t>TFM51188</t>
  </si>
  <si>
    <t>PERSISTENT ORGANIC POLLUTANT SUBSTANCES (POPS) TF FOR CHINA</t>
  </si>
  <si>
    <t>TF050671</t>
  </si>
  <si>
    <t>PORTUGESE CONSULTANT TRUST FUND - GLOBAL</t>
  </si>
  <si>
    <t>TFM50799</t>
  </si>
  <si>
    <t>Program of Supporting Poverty Reduction in Cambodia</t>
  </si>
  <si>
    <t>France - Agence FranÃ§aise de Developpement</t>
  </si>
  <si>
    <t>TF050856</t>
  </si>
  <si>
    <t>Republic of Indonesia's Second Kecamatan Development Project</t>
  </si>
  <si>
    <t>EAP-FS</t>
  </si>
  <si>
    <t>TFM50558</t>
  </si>
  <si>
    <t>SCALING UP GREENHOUSE GAS MITIGATION IN ASIA: SUPPORT TO ASIA ALTERNATIVE ENERGY PROGRAM</t>
  </si>
  <si>
    <t>TFM50997</t>
  </si>
  <si>
    <t>SECOND EMERGENCY SERVICES SUPPORT PROJECT (ESSP II)</t>
  </si>
  <si>
    <t>TFM50755</t>
  </si>
  <si>
    <t>SECONDARY EDUCATION IN AFRICA (SEIA)</t>
  </si>
  <si>
    <t>TFM51667</t>
  </si>
  <si>
    <t>Secondment of an Executive Director Advisor Position in EDS19</t>
  </si>
  <si>
    <t>TFM52202</t>
  </si>
  <si>
    <t>SECONDMENT OF CLAUDINE BOURREL</t>
  </si>
  <si>
    <t>TFM52139</t>
  </si>
  <si>
    <t>SECONDMENT OF JEAN PAUL LECOMTE</t>
  </si>
  <si>
    <t>TFM52061</t>
  </si>
  <si>
    <t>SECONDMENT OF MS. MARIA DOLORES LOUREDA TO EDS18</t>
  </si>
  <si>
    <t>TFM51947</t>
  </si>
  <si>
    <t>SECONDMENT OF PCF OPERATIONS ANALYST - JARI VAYRYNEN</t>
  </si>
  <si>
    <t>TFM51152</t>
  </si>
  <si>
    <t>SECONDMENT OF PEKKA SALMINEN (FINLAND FUNDING)</t>
  </si>
  <si>
    <t>TFM52261</t>
  </si>
  <si>
    <t>SECONDMENT OF PETER JOHANSEN</t>
  </si>
  <si>
    <t>Danish Energy Authority</t>
  </si>
  <si>
    <t>TFM52201</t>
  </si>
  <si>
    <t>SECONDMENT OF SARAH LACHOCHE</t>
  </si>
  <si>
    <t>TFM51693</t>
  </si>
  <si>
    <t>SECONDMENT OF STEFAN SCHWAGER - SWISS FUNDING</t>
  </si>
  <si>
    <t>TFM52204</t>
  </si>
  <si>
    <t>SECONDMENT OF SYLVIA MINOTTI</t>
  </si>
  <si>
    <t>TFM52126</t>
  </si>
  <si>
    <t>SECONDMENT TO EDS24 - MR. D. MURATNAZAROV</t>
  </si>
  <si>
    <t>TFM51870</t>
  </si>
  <si>
    <t>SERBIA AND MONTENEGRO - EMPLOYMENT PROMOTION PROJECT - DFID CO-FINANCING</t>
  </si>
  <si>
    <t>TFM50899</t>
  </si>
  <si>
    <t>SIDA GRANT FOR WEST BANK/GAZA EMERGENCY SERVICES SUPPORT PROGRAMME</t>
  </si>
  <si>
    <t>TFM50873</t>
  </si>
  <si>
    <t>SIDA/SME CAPACITY BUILDING OF BUSINESS ASSOCIATIONS IN MALI</t>
  </si>
  <si>
    <t>TF050672</t>
  </si>
  <si>
    <t>SINGAPORE CONSULTANT TRUST FUND - GLOBAL</t>
  </si>
  <si>
    <t>TF051926</t>
  </si>
  <si>
    <t>SOUTH AFRICA CONSULTANT TRUST FUND</t>
  </si>
  <si>
    <t>ZA</t>
  </si>
  <si>
    <t>South Africa</t>
  </si>
  <si>
    <t>South Africa - Department of Trade and Industry</t>
  </si>
  <si>
    <t>TF051969</t>
  </si>
  <si>
    <t>SPANISH CONSULTANT TRUST FUND</t>
  </si>
  <si>
    <t>TF051951</t>
  </si>
  <si>
    <t>SRI-LANKA NORTH EAST RECONSTRUCTION FUND</t>
  </si>
  <si>
    <t>TFM51167</t>
  </si>
  <si>
    <t>TFM52358</t>
  </si>
  <si>
    <t>STAFF TRUST FUND FOR DEVELOPMENT COMMUNICATION - ENVIRONMENT</t>
  </si>
  <si>
    <t>TFM50582</t>
  </si>
  <si>
    <t>STOP TB PARTNERSHIP</t>
  </si>
  <si>
    <t>TF051491</t>
  </si>
  <si>
    <t>STRATEGIC POVERTY PARTNERSHIP (SPP) FOR INDONESIA</t>
  </si>
  <si>
    <t>TFM50699</t>
  </si>
  <si>
    <t>Strengthening Capacity for Environmental Management in the Mediterranean Region under Mediterranean Environmental Technical Assistance Program (METAP)</t>
  </si>
  <si>
    <t>TFM50795</t>
  </si>
  <si>
    <t>Sub-Saharan Africa Transport Policy Program (SSATP) - Urban Mobility Trust Fund</t>
  </si>
  <si>
    <t>TFM51676</t>
  </si>
  <si>
    <t>Support of Public Financial Management Modernization Project in Vietnam</t>
  </si>
  <si>
    <t>TFM50781</t>
  </si>
  <si>
    <t>SUPPORT TO RURAL FINANCIAL SERVICES</t>
  </si>
  <si>
    <t>TFM50870</t>
  </si>
  <si>
    <t>SUPPORT TO THE BANK'S RESIDENT MISSION OFFICE IN LA PAZ</t>
  </si>
  <si>
    <t>TFM52137</t>
  </si>
  <si>
    <t>Supporting Institutional Reforms in the Water and Sanitation Sector in South Asia</t>
  </si>
  <si>
    <t>TFM51599</t>
  </si>
  <si>
    <t>Supporting Urban Reforms in India</t>
  </si>
  <si>
    <t>TF050761</t>
  </si>
  <si>
    <t>SWEDEN CONSULTANT TRUST FUND</t>
  </si>
  <si>
    <t>TF050875</t>
  </si>
  <si>
    <t>SWISS GRANT TO PROGRAM OF THE NATIONAL STRATEGIC STUDIES ("AIJ/CDM NSS PROGRAM</t>
  </si>
  <si>
    <t>TF050852</t>
  </si>
  <si>
    <t>Switzerland Consultant Trust Fund</t>
  </si>
  <si>
    <t>TF050696</t>
  </si>
  <si>
    <t>Switzerland Trust Fund for Development Effectiveness through Evaluation</t>
  </si>
  <si>
    <t>TFM51460</t>
  </si>
  <si>
    <t>TA TO FINANCE MS. ANARKAN AKEROVA TO LEGEC</t>
  </si>
  <si>
    <t>TFM50881</t>
  </si>
  <si>
    <t>TFM50589</t>
  </si>
  <si>
    <t>Tajikistan Pamir Private Power Project</t>
  </si>
  <si>
    <t>TFM50396</t>
  </si>
  <si>
    <t>TANZANIA POWER SECTOR RESTRUCTURING AND PRIVATIZATION</t>
  </si>
  <si>
    <t>TF050986</t>
  </si>
  <si>
    <t>Technical Assistance Trust Fund for Consulting Services</t>
  </si>
  <si>
    <t>TFM50593</t>
  </si>
  <si>
    <t>The Nepal Financial Sector Technical Assistance Project</t>
  </si>
  <si>
    <t>TF050974</t>
  </si>
  <si>
    <t>The Republic of South Africa (RSA)/IFC Technical Assistance Trust Fund</t>
  </si>
  <si>
    <t>TFM52011</t>
  </si>
  <si>
    <t>TIMORE-LESTE TRANSITION SUPPORT PROGRAM (CIDA COFINANCING)</t>
  </si>
  <si>
    <t>TFM51176</t>
  </si>
  <si>
    <t>TONGA CYCLONE EMERGENCY RECOVERY AND MANAGEMENT PROJECT (EC FUNDING)</t>
  </si>
  <si>
    <t>TFM50958</t>
  </si>
  <si>
    <t>TF051718</t>
  </si>
  <si>
    <t>Trans-Caucasus Tourism Initiative Fund</t>
  </si>
  <si>
    <t>TFM50752</t>
  </si>
  <si>
    <t>TRANSITION SUPPORT PROGRAM FOR THE DEMOCRATIC REPUBLIC OF EAST TIMOR</t>
  </si>
  <si>
    <t>TFM50765</t>
  </si>
  <si>
    <t>TRANSITION SUPPORT PROGRAM FOR THE DEMOCRATIC REPUBLIC OF EAST TIMOR - AUSTRALIAN CONTRIBUTION</t>
  </si>
  <si>
    <t>TFM50766</t>
  </si>
  <si>
    <t>TRANSITION SUPPORT PROGRAM FOR THE DEMOCRATIC REPUBLIC OF EAST TIMOR - DFID CONTRIBUTION</t>
  </si>
  <si>
    <t>TFM51725</t>
  </si>
  <si>
    <t>Transition Support Program for the Democratic Republic of Timor Leste</t>
  </si>
  <si>
    <t>TFM50882</t>
  </si>
  <si>
    <t>Trust Fund for Clean Air Initiative in Latin American Cities Program</t>
  </si>
  <si>
    <t>TFESSD</t>
  </si>
  <si>
    <t>TF050887</t>
  </si>
  <si>
    <t>Trust Fund for the Environmentally and Socially Sustainable Development</t>
  </si>
  <si>
    <t>TFM50988</t>
  </si>
  <si>
    <t>Trust Fund for Vietnam: Public Financial Management Reform Project</t>
  </si>
  <si>
    <t>TFM51154</t>
  </si>
  <si>
    <t>Trust Fund to support the second phase of the Community Foundation Initiative</t>
  </si>
  <si>
    <t>UNM03845</t>
  </si>
  <si>
    <t>United Nations Development Programme (UNDP)-Technical Advisory Group(TAG)/Energy Sector Management Assistance Program (ESMAP)</t>
  </si>
  <si>
    <t>TF050990</t>
  </si>
  <si>
    <t>United Nations Foundation Grant for Global Program to Eradicate Poliomyelitis</t>
  </si>
  <si>
    <t>U4</t>
  </si>
  <si>
    <t>United Nations Foundation</t>
  </si>
  <si>
    <t>UN Foundation</t>
  </si>
  <si>
    <t>TFM50883</t>
  </si>
  <si>
    <t>UNITED STATES DOC FUNDING OF IFC PRIVATE ENTERPRISE PARTNERSHIP</t>
  </si>
  <si>
    <t>United States - Department of Commerce</t>
  </si>
  <si>
    <t>TF051397</t>
  </si>
  <si>
    <t>UNITED STATES TRADE AND DEVELOPMENT AGENCY - CONSULTANT TRUST FUND</t>
  </si>
  <si>
    <t>TFM50553</t>
  </si>
  <si>
    <t>USAID - FORUM FOR AGRICULTURAL RESEARCH IN AFRICA (FARA)</t>
  </si>
  <si>
    <t>TFM50751</t>
  </si>
  <si>
    <t>USAID /WBI EDUCATION PROGRAM IN LATIN AMERICA</t>
  </si>
  <si>
    <t>TFM50869</t>
  </si>
  <si>
    <t>USAID/IFC PEP CA MICROFINANCE PROJECT</t>
  </si>
  <si>
    <t>TFM50167</t>
  </si>
  <si>
    <t>USAID-GLOBAL COALITION FOR AFRICA 2001 PLENARY SESSION</t>
  </si>
  <si>
    <t>TFM50754</t>
  </si>
  <si>
    <t>VIETNAM FINANCIAL SECTOR TECHNICAL ASSISTANCE</t>
  </si>
  <si>
    <t>TFM51695</t>
  </si>
  <si>
    <t>West Bank and Gaza Norwegian Aid Coordination Trust Fund</t>
  </si>
  <si>
    <t>TFM51155</t>
  </si>
  <si>
    <t>World Bank Community Foundation Program - Second Phase</t>
  </si>
  <si>
    <t>TFM50787</t>
  </si>
  <si>
    <t>WORLD DEVLOPMENT REPORT 2003/04: MAKING SERVICES WORK FOR POOR PEOPLE</t>
  </si>
  <si>
    <t>TFM50653</t>
  </si>
  <si>
    <t>YEMEN-DUTCH RURAL WATER SUPPLY AND SANITATION PROJECT</t>
  </si>
  <si>
    <t>TFM53253</t>
  </si>
  <si>
    <t>3WWF-MENA WATER PARTNERSHIP</t>
  </si>
  <si>
    <t>TFM53098</t>
  </si>
  <si>
    <t>ABCDE EUROPE CONFERENCE 2004</t>
  </si>
  <si>
    <t>TFM52330</t>
  </si>
  <si>
    <t>Afghanistan Second Emergency Public Administration Project</t>
  </si>
  <si>
    <t>TF053056</t>
  </si>
  <si>
    <t>Africa Stockpile Program</t>
  </si>
  <si>
    <t>CG</t>
  </si>
  <si>
    <t>Democratic Republic of Congo</t>
  </si>
  <si>
    <t>Gabon - Ministry of Economy, Finance, Budget and Privatization</t>
  </si>
  <si>
    <t>KE</t>
  </si>
  <si>
    <t>Kenya</t>
  </si>
  <si>
    <t>Kenya - Ministry of Finance</t>
  </si>
  <si>
    <t>TFM52608</t>
  </si>
  <si>
    <t>AGRICULTURAL DEVELOPMENTAL SPECIALIST - RIKKA RAJALAHTI - FINNISH EXTERNALLY FUNDED STAFF</t>
  </si>
  <si>
    <t>TFM51965</t>
  </si>
  <si>
    <t>ALBANIA DRAINAGE IMPROVEMENT-EQUIPMENT PROVISION</t>
  </si>
  <si>
    <t>TFM53378</t>
  </si>
  <si>
    <t>ALBANIA PRIVATIZATION STRATEGY PROGRAM TECHNICAL ASSISTANCE</t>
  </si>
  <si>
    <t>TFM52491</t>
  </si>
  <si>
    <t>ALBANIA SECOND COMMUNITY WORKS PROJECT</t>
  </si>
  <si>
    <t>TFM53024</t>
  </si>
  <si>
    <t>ANTI MONEY-LAUNDERING/COMBATING FINANCING OF TERRORISM (AML/CFT) CAPACITY BUILDING PROGRAM</t>
  </si>
  <si>
    <t>TFM52789</t>
  </si>
  <si>
    <t>ARMENIA - STRUCTURAL ADJUSTMENT CREDIT - V</t>
  </si>
  <si>
    <t>TFM52957</t>
  </si>
  <si>
    <t>ASSISTANCE TO MONTENEGRO REGARDING THE ESTABLISHMENT AND START-UP OF AN INVESTMENT PROMOTION AGENCY</t>
  </si>
  <si>
    <t>TF053688</t>
  </si>
  <si>
    <t>Belgian/World Bank Institute (WBI) Partnership Program</t>
  </si>
  <si>
    <t>TFM52216</t>
  </si>
  <si>
    <t>BOSNIA BUSINESS ENVIRONMENT ADJUSTMENT CREDIT (BAC)</t>
  </si>
  <si>
    <t>TFM52697</t>
  </si>
  <si>
    <t>BOSNIA-HERZEGOVINA FOREST DEVELOPMENT AND CONSERVATION PROJECT</t>
  </si>
  <si>
    <t>TFM53591</t>
  </si>
  <si>
    <t>CAMBODIA PRIVATE SECTOR FORUM(CPSF)</t>
  </si>
  <si>
    <t>TF053041</t>
  </si>
  <si>
    <t>Cambodia: Land Management and Administration Project</t>
  </si>
  <si>
    <t>TF053230</t>
  </si>
  <si>
    <t>Canadian International Development Agency (CIDA) Trust Fund to Support Basic Education in Vietnam</t>
  </si>
  <si>
    <t>TFM53274</t>
  </si>
  <si>
    <t>Canadian International Development Agency(CIDA) Fund for First Microfinance Bank of Tajikistan (FMFBT)</t>
  </si>
  <si>
    <t>TFM53026</t>
  </si>
  <si>
    <t>CAPACITY BUILDING - COMPETITION AND TRADE</t>
  </si>
  <si>
    <t>TFM52350</t>
  </si>
  <si>
    <t>China Basic Education in Western Areas Project</t>
  </si>
  <si>
    <t>TFM53180</t>
  </si>
  <si>
    <t>CHINA DOMESTIC DEVELOPMENT LEARNING NETWORK (CDDLN)</t>
  </si>
  <si>
    <t>TF051383</t>
  </si>
  <si>
    <t>China Watershed Management Program</t>
  </si>
  <si>
    <t>TF053300</t>
  </si>
  <si>
    <t>TFM52784</t>
  </si>
  <si>
    <t>CIDA/WBI PROGRAM FOR CHINA - INTERGOVERNMENTAL FISCAL RELATIONS AND LOCAL FINANCE</t>
  </si>
  <si>
    <t>TF053014</t>
  </si>
  <si>
    <t>CITIES ALLIANCE - DFID GRANT</t>
  </si>
  <si>
    <t>TFM52773</t>
  </si>
  <si>
    <t>Clean Air Initiative in Sub-Saharan African Cities</t>
  </si>
  <si>
    <t>Canada - Department of Foreign Affairs and International Trade</t>
  </si>
  <si>
    <t>TF052012</t>
  </si>
  <si>
    <t>Community Development Carbon Fund - Prepaid Trust Fund</t>
  </si>
  <si>
    <t>CDCFTA</t>
  </si>
  <si>
    <t>TFM52032</t>
  </si>
  <si>
    <t>Community Development Carbon Fund (CDCF) Technical Assistance Trust Fund</t>
  </si>
  <si>
    <t>TFM53195</t>
  </si>
  <si>
    <t>Consultative Group to Assist the Poor (CGAP)</t>
  </si>
  <si>
    <t>TFM53242</t>
  </si>
  <si>
    <t>CROATIA KARST ECOSYSTEM CONSERVATION</t>
  </si>
  <si>
    <t>TFM52657</t>
  </si>
  <si>
    <t>Croatia Real Property Registration and Cadastre Project: Maritime Domain Support</t>
  </si>
  <si>
    <t>TFM53400</t>
  </si>
  <si>
    <t>Debt Reduction Facility for IDA-only Countries to the Republic of Nicaragua for the Preparation of a Commercial Debt Reduction Program</t>
  </si>
  <si>
    <t>TFM52750</t>
  </si>
  <si>
    <t>Department for International Development (DFID) Core Contribution to the Water and Sanitation Programme</t>
  </si>
  <si>
    <t>TFM53222</t>
  </si>
  <si>
    <t>TFM53016</t>
  </si>
  <si>
    <t>DUTCH COFINANCING, KYRGYZ - GOVERNANCE STRUCTURAL ADJUSTMENT CREDIT</t>
  </si>
  <si>
    <t>IRTF</t>
  </si>
  <si>
    <t>TFM51093</t>
  </si>
  <si>
    <t>EC - IRAQ HOLDING TRUST FUND</t>
  </si>
  <si>
    <t>TFM51076</t>
  </si>
  <si>
    <t>EC/WB JOINT OFFICE FOR SOUTH EAST EUROPE(BRUSSELS)</t>
  </si>
  <si>
    <t>TFM53003</t>
  </si>
  <si>
    <t>EDUCATION ACCESS, QUALITY AND SOCIAL COHESION IN SRI LANKA</t>
  </si>
  <si>
    <t>EFAFTI</t>
  </si>
  <si>
    <t>TF051061</t>
  </si>
  <si>
    <t>Education for All Fast Track Initiative Catalytic Trust Fund (EFA-FTI Catalytic Trust Fund)</t>
  </si>
  <si>
    <t>FS-7HD</t>
  </si>
  <si>
    <t>TFM52855</t>
  </si>
  <si>
    <t>Education Modernization Project</t>
  </si>
  <si>
    <t>TFM52996</t>
  </si>
  <si>
    <t>EDUCATION PARTICIPATION IMPROVEMENT PROJECT</t>
  </si>
  <si>
    <t>TFM52575</t>
  </si>
  <si>
    <t>Effective Poverty Reduction in Conflict-Affected Countries</t>
  </si>
  <si>
    <t>TFM51067</t>
  </si>
  <si>
    <t>ENERGY EFFICIENCY AND RENEWABLE ENERGY SERVICES</t>
  </si>
  <si>
    <t>TF051487</t>
  </si>
  <si>
    <t>EUROPEAN COMMISSION - INFODEV</t>
  </si>
  <si>
    <t>TFM51363</t>
  </si>
  <si>
    <t>European Community Health Program for Timor-Leste</t>
  </si>
  <si>
    <t>TFM53046</t>
  </si>
  <si>
    <t>TF053004</t>
  </si>
  <si>
    <t>Financing of the Fifth Dimension for Debt Relief of Tanzania, Malawi, Sri Lanka and Honduras</t>
  </si>
  <si>
    <t>TF053202</t>
  </si>
  <si>
    <t>Finland - Externally Funded Staffing Program</t>
  </si>
  <si>
    <t>TFM52562</t>
  </si>
  <si>
    <t>FOOD FOR EDUCATION EVALUATION (WFP)</t>
  </si>
  <si>
    <t>TFM52739</t>
  </si>
  <si>
    <t>FRENCH EDUCATION MANAGEMENT TRUST FUND</t>
  </si>
  <si>
    <t>TFM51084</t>
  </si>
  <si>
    <t>FRENCH SECONDMENT OF BEATRICE ALPERTE</t>
  </si>
  <si>
    <t>TFM51083</t>
  </si>
  <si>
    <t>FRENCH SECONDMENT OF CHRISPTOPHE LESUEUR</t>
  </si>
  <si>
    <t>TFM51080</t>
  </si>
  <si>
    <t>FRENCH SECONDMENT OF MARIE LECOCQ</t>
  </si>
  <si>
    <t>TFM54107</t>
  </si>
  <si>
    <t>FRENCH SECONDMENT OF MR. JEAN DELIMARD</t>
  </si>
  <si>
    <t>TFM50952</t>
  </si>
  <si>
    <t>FRENCH TRUST FUND FOR SECONDMENT OF CLAIRE THIRRIOT</t>
  </si>
  <si>
    <t>TFM52698</t>
  </si>
  <si>
    <t>FYR MACEDONIA SECOND FINANCIAL AND ENTERPRISE SECTOR ADJUSTMENT LOAN/CREDIT (FESAL II)</t>
  </si>
  <si>
    <t>TFM52917</t>
  </si>
  <si>
    <t>TF055056</t>
  </si>
  <si>
    <t>Global Small and Medium Enterprise (SME) Capacity Building Facility</t>
  </si>
  <si>
    <t>TFM53679</t>
  </si>
  <si>
    <t>Guyana Education For All Fast Track Initiative</t>
  </si>
  <si>
    <t>TF052088</t>
  </si>
  <si>
    <t>IFC LUXEMBOURG PARTNERSHIP PROGRAM</t>
  </si>
  <si>
    <t>TFM50963</t>
  </si>
  <si>
    <t>IFC/Danish Consultancy Fund for Africa Project Development Facility (APDF)</t>
  </si>
  <si>
    <t>Austrian Development Agency GmbH</t>
  </si>
  <si>
    <t>TFM51797</t>
  </si>
  <si>
    <t>IFC/Germany Fund for Africa Project Development Facility 2000</t>
  </si>
  <si>
    <t>TFM52772</t>
  </si>
  <si>
    <t>IFC/USAID PEP KAZAKHSTAN LEASING PROJECT</t>
  </si>
  <si>
    <t>TFM54311</t>
  </si>
  <si>
    <t>IFC-Private Enterprise Partnership Africa (PEP-Africa) Core Budget</t>
  </si>
  <si>
    <t>TF053392</t>
  </si>
  <si>
    <t>TF051087</t>
  </si>
  <si>
    <t>Iraq Small Business Finance Facility (ISBFF)</t>
  </si>
  <si>
    <t>United States - Department of the Treasury</t>
  </si>
  <si>
    <t>TF051088</t>
  </si>
  <si>
    <t>Iraq Small Business Finance Facility (ISBFF) - Technical Assistance Facility</t>
  </si>
  <si>
    <t>TF053632</t>
  </si>
  <si>
    <t>Ireland/World Bank Institute (WBI) Partnership Program</t>
  </si>
  <si>
    <t>EFSP</t>
  </si>
  <si>
    <t>TF053658</t>
  </si>
  <si>
    <t>Italian Bank Staff Fund Program</t>
  </si>
  <si>
    <t>TF051070</t>
  </si>
  <si>
    <t>Italian Carbon Fund</t>
  </si>
  <si>
    <t>TF051069</t>
  </si>
  <si>
    <t>Italian Carbon Fund - Prepaid Contributions Trust Fund</t>
  </si>
  <si>
    <t>TF052473</t>
  </si>
  <si>
    <t>ITALIAN MINISTRY OF ENVIRONMENT AND TERITORY CTF</t>
  </si>
  <si>
    <t>TFM52134</t>
  </si>
  <si>
    <t>JOINT DONOR PRSP TRAINING</t>
  </si>
  <si>
    <t>TFM53276</t>
  </si>
  <si>
    <t>Jordan Education Reform for Knowledge Economy Project</t>
  </si>
  <si>
    <t>TFM53050</t>
  </si>
  <si>
    <t>LABOR MARKETS AND POVERTY REDUCTION</t>
  </si>
  <si>
    <t>PH-FS</t>
  </si>
  <si>
    <t>TFM52826</t>
  </si>
  <si>
    <t>Laguna De Bay Institutional Strengthening and Community Participation Project</t>
  </si>
  <si>
    <t>TF051494</t>
  </si>
  <si>
    <t>LUXEMBOURG CONSULTANT TRUST FUND</t>
  </si>
  <si>
    <t>TFM52374</t>
  </si>
  <si>
    <t>MACEDONIA EDUCATION MODERNIZATION PROJECT</t>
  </si>
  <si>
    <t>TFM52827</t>
  </si>
  <si>
    <t>MALI THIRD STRUCTURAL ADJUSTMENT CREDIT (SAC III)</t>
  </si>
  <si>
    <t>TFM50976</t>
  </si>
  <si>
    <t>METAP COASTAL ZONE MANAGEMENT SPECIALIST.(COTERMINOUS APPOINTMENT OF ANDERS ALM))</t>
  </si>
  <si>
    <t>TFM51060</t>
  </si>
  <si>
    <t>MIGA: AUSTRIAN GRANT TO THE MIGA INVEST-IN-DEVELOPMENT FACILITY (IIDF)</t>
  </si>
  <si>
    <t>TFM51063</t>
  </si>
  <si>
    <t>MIGA: MIGA'S CONTRIBUTION TO INVEST-IN-DEVELOPMENT FACILITY (IIDF)</t>
  </si>
  <si>
    <t>TFM52123</t>
  </si>
  <si>
    <t>MOLDOVA RURAL INVESTMENT AND SERVICES PROJECT</t>
  </si>
  <si>
    <t>TF054131</t>
  </si>
  <si>
    <t>Mozambique Small and Medium Enterprise Initiative (MSI)</t>
  </si>
  <si>
    <t>DM</t>
  </si>
  <si>
    <t>TFM52695</t>
  </si>
  <si>
    <t>Multi Donor Trust Fund for Development Marketplace Awards</t>
  </si>
  <si>
    <t>TFM53470</t>
  </si>
  <si>
    <t>Multi Donor Trust Fund for Pacific Enterprise Development Facility (PEDF)</t>
  </si>
  <si>
    <t>PW</t>
  </si>
  <si>
    <t>Palau</t>
  </si>
  <si>
    <t>PALAU-REPUBLIC OF PALAU</t>
  </si>
  <si>
    <t>AFRQK</t>
  </si>
  <si>
    <t>TFM53018</t>
  </si>
  <si>
    <t>Multi Donor Trust Fund for Senegal Public Financial Management Reform Support</t>
  </si>
  <si>
    <t>TFM54132</t>
  </si>
  <si>
    <t>Multi Donor Trust Fund for Sri Lanka -Maldives Small and Medium Enterprise (SME) Development Facility</t>
  </si>
  <si>
    <t>TFM53063</t>
  </si>
  <si>
    <t>NATIONAL SOCIAL INVESTMENT FUND OF TAJIKISTAN CAPACITY BUILDING</t>
  </si>
  <si>
    <t>TF052005</t>
  </si>
  <si>
    <t>NETHERLANDS (MDC) CONSULTANT TRUST FUND</t>
  </si>
  <si>
    <t>TFM50794</t>
  </si>
  <si>
    <t>NORWAY GLOBAL COALITION ACTIVITIES</t>
  </si>
  <si>
    <t>TFM53580</t>
  </si>
  <si>
    <t>TF052656</t>
  </si>
  <si>
    <t>Norwegian Staff Program Trust Fund</t>
  </si>
  <si>
    <t>TFM52909</t>
  </si>
  <si>
    <t>Partnership in China on Analytical and Advisory Activities</t>
  </si>
  <si>
    <t>TFM51952</t>
  </si>
  <si>
    <t>Partnership to Accelerate the Education Sector Response to HIV/AIDS</t>
  </si>
  <si>
    <t>TFM52999</t>
  </si>
  <si>
    <t>PCF - FINNISH EXTERNALLY FUNDED STAFF - MR. JARI VAYRYNEN</t>
  </si>
  <si>
    <t>FS-7U2</t>
  </si>
  <si>
    <t>TFM50987</t>
  </si>
  <si>
    <t>People's Voice Program II - Ukraine</t>
  </si>
  <si>
    <t>TFM53281</t>
  </si>
  <si>
    <t>PERU ACCOUNTABILITY IN SOCIAL SECTORS</t>
  </si>
  <si>
    <t>TF053092</t>
  </si>
  <si>
    <t>Pilot Project for the Design-Build-Lease of Water Supply in Vietnam</t>
  </si>
  <si>
    <t>TF053048</t>
  </si>
  <si>
    <t>Poverty and Social Analysis Fund (PSAF)</t>
  </si>
  <si>
    <t>TFM53290</t>
  </si>
  <si>
    <t>PREPARING FOR SUSTAINABLE PEACE IN SUDAN : FEDERALISM AS A VEHICLE FOR MAINTAINING AN EFFECTIVE STATE IN A DIVERSE COUNTRY</t>
  </si>
  <si>
    <t>TFM52328</t>
  </si>
  <si>
    <t>PREVENTION AND CONTROL OF SARS IN CHINA</t>
  </si>
  <si>
    <t>TF053379</t>
  </si>
  <si>
    <t>Private Enterprise Partnership for the Middle East</t>
  </si>
  <si>
    <t>DOEDC</t>
  </si>
  <si>
    <t>TF054656</t>
  </si>
  <si>
    <t>PEFA</t>
  </si>
  <si>
    <t>TF052085</t>
  </si>
  <si>
    <t>Public Expenditure and Financial Accountability (PEFA) Program</t>
  </si>
  <si>
    <t>TF052200</t>
  </si>
  <si>
    <t>Public Sector Management Specialist in the Bank's Managua Office</t>
  </si>
  <si>
    <t>TFM52274</t>
  </si>
  <si>
    <t>Public Sector Management Technical Assistance Project (Legal Sector Reform) in Kenya</t>
  </si>
  <si>
    <t>TFM53025</t>
  </si>
  <si>
    <t>REGIONAL SANITATION - ADC AUSTRIA</t>
  </si>
  <si>
    <t>TFM52124</t>
  </si>
  <si>
    <t>Republic of Indonesia's Water Resources and Irrigation Sector Management Project</t>
  </si>
  <si>
    <t>TFM52227</t>
  </si>
  <si>
    <t>ROLE OF PARLIAMENTS IN NEPAD IMPLEMENTATION</t>
  </si>
  <si>
    <t>TFM50972</t>
  </si>
  <si>
    <t>TFM53034</t>
  </si>
  <si>
    <t>RURAL INFRASTRUCTURE DEVELOPMENT</t>
  </si>
  <si>
    <t>TFM53030</t>
  </si>
  <si>
    <t>TFM52997</t>
  </si>
  <si>
    <t>TFM53027</t>
  </si>
  <si>
    <t>TFM53001</t>
  </si>
  <si>
    <t>SECOND POVERTY REDUCTION SUPPORT CREDIT</t>
  </si>
  <si>
    <t>TFM52910</t>
  </si>
  <si>
    <t>TFM53000</t>
  </si>
  <si>
    <t>TF053066</t>
  </si>
  <si>
    <t>Second Trust Fund for the Core Funding of the Information for Development Program (InfoDev)</t>
  </si>
  <si>
    <t>TFM52016</t>
  </si>
  <si>
    <t>SECONDMENT OF FABRICE KARL BERTHOLET</t>
  </si>
  <si>
    <t>TFM51843</t>
  </si>
  <si>
    <t>SECONDMENT OF JEAN-FRANCOIS MARTEAU</t>
  </si>
  <si>
    <t>TFM52136</t>
  </si>
  <si>
    <t>SECONDMENT OF JYRKI HAAJANEN</t>
  </si>
  <si>
    <t>TFM53022</t>
  </si>
  <si>
    <t>SECONDMENT OF MR. OSMO KALEVI TAMMELA</t>
  </si>
  <si>
    <t>TFM52277</t>
  </si>
  <si>
    <t>SECONDMENT OF MS. GEATANE TRACZ</t>
  </si>
  <si>
    <t>TFM52409</t>
  </si>
  <si>
    <t>SECONDMENT OF XAVIER CHAUVOT DE BEAUCHENE</t>
  </si>
  <si>
    <t>TFM52718</t>
  </si>
  <si>
    <t>SERBIA BUSINESS REGISTRATION REFORM</t>
  </si>
  <si>
    <t>TFM52956</t>
  </si>
  <si>
    <t>SIDA CONTRIBUTION TO THE HONDURAS EFA-FTI</t>
  </si>
  <si>
    <t>TFM53474</t>
  </si>
  <si>
    <t>Social Accountability related to Poverty Reduction Strategies (PRS)</t>
  </si>
  <si>
    <t>TFM53262</t>
  </si>
  <si>
    <t>Solid Waste Management System for Anabta and Surrounding Villages</t>
  </si>
  <si>
    <t>TFM52711</t>
  </si>
  <si>
    <t>SPANISH SECONDMENT OF MS. CORI GONZALEZ</t>
  </si>
  <si>
    <t>TFM53389</t>
  </si>
  <si>
    <t>SPANISH/EDI PARTNERSHIP PROGRAM FOR GDLN LAC</t>
  </si>
  <si>
    <t>TFM53212</t>
  </si>
  <si>
    <t>SPECIAL INITIATIVES TRUST FUND</t>
  </si>
  <si>
    <t>TFM53015</t>
  </si>
  <si>
    <t>STUDY ON APPROPRIATE PRI SYSTEMS TO SUPPORT SMI'S IN MEDA REGION</t>
  </si>
  <si>
    <t>TFM52793</t>
  </si>
  <si>
    <t>TF052500</t>
  </si>
  <si>
    <t>SUPPORT FOR COMMUNITY DEVELOPMENT IN FYR MACEDONIA</t>
  </si>
  <si>
    <t>TFM52354</t>
  </si>
  <si>
    <t>Support of the Mediterranean Environmental Technical Assistance Program (METAP) Coastal Zone Management Activities</t>
  </si>
  <si>
    <t>TFM52998</t>
  </si>
  <si>
    <t>SUPPORT TO GOVERNMENT OF KENYA FOR ANTI-CORRUPTION AND GOVERNANCE</t>
  </si>
  <si>
    <t>TFM53249</t>
  </si>
  <si>
    <t>TA FOR EXTENDING USE OF GAS TO INLAND PROVINCES IN PERU</t>
  </si>
  <si>
    <t>TFM53448</t>
  </si>
  <si>
    <t>TAJIKISTAN POVERTY ASSESSMENT AND SPATIAL ANALYSIS</t>
  </si>
  <si>
    <t>TF052908</t>
  </si>
  <si>
    <t>Technical Assistance in Eastern Europe and Central Asia</t>
  </si>
  <si>
    <t>TFM52449</t>
  </si>
  <si>
    <t>TECHNICAL ASSISTANCE TO RUSSIA CIVIL SERVICE REFORM</t>
  </si>
  <si>
    <t>LICUS</t>
  </si>
  <si>
    <t>TF053301</t>
  </si>
  <si>
    <t>The Multi Donor Low Income Countries under Stress (LICUS) Implementation Trust Fund</t>
  </si>
  <si>
    <t>TFM52640</t>
  </si>
  <si>
    <t>The Sub-Saharan Africa Transport Policy Program (SSATP) Comprehensive Support</t>
  </si>
  <si>
    <t>TFM53033</t>
  </si>
  <si>
    <t>Third Agricultural Rehabilitation Project</t>
  </si>
  <si>
    <t>TFM52410</t>
  </si>
  <si>
    <t>TIMOR LESTE TRANSITION SUPPORT PROGRAM</t>
  </si>
  <si>
    <t>TFM52982</t>
  </si>
  <si>
    <t>Trade Liberalization, Rural Poverty and the Environment Program</t>
  </si>
  <si>
    <t>TFM51056</t>
  </si>
  <si>
    <t>TRANSITION SUPPORT PROGRAM FOR TIMOR LESTE</t>
  </si>
  <si>
    <t>TF053484</t>
  </si>
  <si>
    <t>Trust Fund for Strengthening Grassroots Business Initiative (SGBI)</t>
  </si>
  <si>
    <t>TFM53187</t>
  </si>
  <si>
    <t>Trust Fund for the Secondment of Mr. Galo Herrera Villanueva as Advisor to the Office of the Executive Director of Spain (EDS 18)</t>
  </si>
  <si>
    <t>TFM53663</t>
  </si>
  <si>
    <t>Trust Fund for the Secondment Program for Developing and Transition Countries</t>
  </si>
  <si>
    <t>TF053277</t>
  </si>
  <si>
    <t>Trust Fund to Finance China Pro-Poor Rural Water Reform Project</t>
  </si>
  <si>
    <t>TFM53067</t>
  </si>
  <si>
    <t>Trust Fund to support The Vietnam Business Forum, in Vietnam</t>
  </si>
  <si>
    <t>TF053201</t>
  </si>
  <si>
    <t>UNAIDS GLOBAL AND REGIONAL ACTIVITIES FOR INTENSIFIED RESPONSES TO HIV/AIDS</t>
  </si>
  <si>
    <t>UNM03855</t>
  </si>
  <si>
    <t>United Nations Development Programme (UNDP)-Burkina FASO: Capacities Reinforcement Project for Urban Communities</t>
  </si>
  <si>
    <t>TFM51873</t>
  </si>
  <si>
    <t>Vietnam Primary Education for Disadvantaged Children Project</t>
  </si>
  <si>
    <t>TF053275</t>
  </si>
  <si>
    <t>Wallonia/IFC Trust Fund</t>
  </si>
  <si>
    <t>TFM53529</t>
  </si>
  <si>
    <t>Water Management Improvement Project</t>
  </si>
  <si>
    <t>TFM53240</t>
  </si>
  <si>
    <t>TFM53049</t>
  </si>
  <si>
    <t>Water Supply and Sanitation Policy Formulation and Action Planning Project (WASPOLA - Phase II)</t>
  </si>
  <si>
    <t>TF053218</t>
  </si>
  <si>
    <t>WEST BANK AND GAZA BUDGET FACILITY</t>
  </si>
  <si>
    <t>TFM52696</t>
  </si>
  <si>
    <t>World Bank Food Security Project in Ethiopia</t>
  </si>
  <si>
    <t>TF053167</t>
  </si>
  <si>
    <t>World Bank Iraq Trust Fund (World Bank ITF)</t>
  </si>
  <si>
    <t>India-Ministry of External Affairs India</t>
  </si>
  <si>
    <t>Kuwait - Council of Ministers Government of State of Kuwait</t>
  </si>
  <si>
    <t>PAC-FS</t>
  </si>
  <si>
    <t>TF050968</t>
  </si>
  <si>
    <t>WORLD BANK PACIFIC FACILITY</t>
  </si>
  <si>
    <t>TF053031</t>
  </si>
  <si>
    <t>World Bank/Swedish International Development Cooperation Agency Partnership Trust Fund</t>
  </si>
  <si>
    <t>TFM52612</t>
  </si>
  <si>
    <t>WORLD DEVELOPMENT REPORT 2005</t>
  </si>
  <si>
    <t>TFM54343</t>
  </si>
  <si>
    <t>ABCDE EUROPE 2005</t>
  </si>
  <si>
    <t>TF054906</t>
  </si>
  <si>
    <t>Africa Stockpiles Programme - Canadian International Development Agency (CIDA) Nigeria Trust Fund</t>
  </si>
  <si>
    <t>NE</t>
  </si>
  <si>
    <t>Niger</t>
  </si>
  <si>
    <t>Niger - Ministry of Economic Affairs &amp;   Finance</t>
  </si>
  <si>
    <t>TF054338</t>
  </si>
  <si>
    <t>Albania - Integrated Coastal Zone Management and Clean-up (ICZM) Trust Fund</t>
  </si>
  <si>
    <t>TF054781</t>
  </si>
  <si>
    <t>ALBANIA-TRAINING OF MINISTRY OF FINANCE INFORMATION TECHNOLOGY SPECIALISTS</t>
  </si>
  <si>
    <t>TF054814</t>
  </si>
  <si>
    <t>ANTI-CORRUPTION DIAGNOSTIC SURVEYS (SUCCESSOR TO TF023787)(MAIN)</t>
  </si>
  <si>
    <t>BALANC</t>
  </si>
  <si>
    <t>TF029047</t>
  </si>
  <si>
    <t>Australia Agency for International Development (AusAID) - Refund to Donor Account</t>
  </si>
  <si>
    <t>TFM54946</t>
  </si>
  <si>
    <t>AUSTRIA'S CONTRIBUTION TO INVEST-IN-DEVELOPMENT FACILITY (IIDF)</t>
  </si>
  <si>
    <t>TF054133</t>
  </si>
  <si>
    <t>Balkans Infrastructure Development Facility (BID Facility)</t>
  </si>
  <si>
    <t>TFM54660</t>
  </si>
  <si>
    <t>Bangladesh Enterprise Growth and Bank Modernization Project</t>
  </si>
  <si>
    <t>TF052013</t>
  </si>
  <si>
    <t>BioCarbon Fund (BioCF) - Prepaid Trust Fund</t>
  </si>
  <si>
    <t>BIOCFT</t>
  </si>
  <si>
    <t>TFM52033</t>
  </si>
  <si>
    <t>Biocarbon Technical Assistance Trust Fund</t>
  </si>
  <si>
    <t>TF054320</t>
  </si>
  <si>
    <t>BLACK SEA UMBRELLA/CRIMEA COASTAL ZONE MANAGEMENT</t>
  </si>
  <si>
    <t>TF053956</t>
  </si>
  <si>
    <t>BNPP Reform Program</t>
  </si>
  <si>
    <t>TFM54636</t>
  </si>
  <si>
    <t>Bolivia - Accountable and Responsive Sub-national Governance</t>
  </si>
  <si>
    <t>TFM54232</t>
  </si>
  <si>
    <t>Building Regional Capacity for the Use of Indigenous Knowledge in Development</t>
  </si>
  <si>
    <t>TF054895</t>
  </si>
  <si>
    <t>Cambodia Land Administration, Management and Distribution Program</t>
  </si>
  <si>
    <t>TFM54421</t>
  </si>
  <si>
    <t>CANADIAN COFINANCING OF THE KOSOVO COMMUNITY DEVELOPMENT FUND II PROJECT</t>
  </si>
  <si>
    <t>TF053449</t>
  </si>
  <si>
    <t>Canadian International Development Agency (CIDA) Co-financing for Ghana Land Administration Project</t>
  </si>
  <si>
    <t>CFASST</t>
  </si>
  <si>
    <t>TF054846</t>
  </si>
  <si>
    <t>Carbon Finance Assist Trust Fund</t>
  </si>
  <si>
    <t>TF054853</t>
  </si>
  <si>
    <t>Central Asia AIDS Control Project</t>
  </si>
  <si>
    <t>TFM24221</t>
  </si>
  <si>
    <t>CGIAR-SAF CIMMYT INTERIM REVIEW</t>
  </si>
  <si>
    <t>TFM24219</t>
  </si>
  <si>
    <t>CGIAR-SAF ICARDA ESTERNAL REVIEW</t>
  </si>
  <si>
    <t>TFM24215</t>
  </si>
  <si>
    <t>CGIAR-SAF IFPRI INTERIM REVIEW</t>
  </si>
  <si>
    <t>TFM24212</t>
  </si>
  <si>
    <t>CGIAR-SAF INIBAP EXTERNAL REVIEW</t>
  </si>
  <si>
    <t>TFM54508</t>
  </si>
  <si>
    <t>CHAD CAPACITY BUILDING INITIATIVES</t>
  </si>
  <si>
    <t>TF054912</t>
  </si>
  <si>
    <t>CIDA/IFC-ALTERNATIVE DISPUTE RESOLUTION IN SERBIA AND MOTENEGRO AND BOSNIA AND HERZEGOVINA</t>
  </si>
  <si>
    <t>Ministry of Cities of Brazil</t>
  </si>
  <si>
    <t>TF054816</t>
  </si>
  <si>
    <t>CIVIL SERVICE TRAINING CAPACITY BUILDING AT THE ACADEMY OF PUBLIC ADMINISTRATION IN THE REPUBLIC OF MOLDOVA</t>
  </si>
  <si>
    <t>Walloon Region</t>
  </si>
  <si>
    <t>TFM54528</t>
  </si>
  <si>
    <t>CORPORATE SOCIAL RESPONSIBILITY IN ECA</t>
  </si>
  <si>
    <t>TFM53158</t>
  </si>
  <si>
    <t>CO-TERMINOUS APPOINTMENT OF MR. P. ENGBERG-PEDERSEN</t>
  </si>
  <si>
    <t>TFM53097</t>
  </si>
  <si>
    <t>Coterminous Term Appointment of Mr. Philip Jespersen</t>
  </si>
  <si>
    <t>TF054761</t>
  </si>
  <si>
    <t>Croatia Real Property Registration and Cadastre Project - Phase 2 support</t>
  </si>
  <si>
    <t>TF054004</t>
  </si>
  <si>
    <t>Danish Carbon Fund</t>
  </si>
  <si>
    <t>Denmark- Ministry of Environment</t>
  </si>
  <si>
    <t>TF054677</t>
  </si>
  <si>
    <t>Department for International Development (DFID) Funding of Non-Core Activities under the Cities Alliance</t>
  </si>
  <si>
    <t>TFM54325</t>
  </si>
  <si>
    <t>DIRECT SUPPORT TO SCHOOLS PROGRAMME</t>
  </si>
  <si>
    <t>TFM54241</t>
  </si>
  <si>
    <t>Dominican Republic and Central America Educational Reform Trust Fund</t>
  </si>
  <si>
    <t>TFM54431</t>
  </si>
  <si>
    <t>DUTCH CO-FINANCING , ARMENIA PRSC</t>
  </si>
  <si>
    <t>TFM54252</t>
  </si>
  <si>
    <t>DUTCH COFINANCING OF MACEDONIA PSMAL 2</t>
  </si>
  <si>
    <t>TFM54659</t>
  </si>
  <si>
    <t>Dutch grant to support the Romania Second Programmatic Adjustment Loan Program</t>
  </si>
  <si>
    <t>TFM54840</t>
  </si>
  <si>
    <t>EAST TIMOR TRANSITION SUPPORT</t>
  </si>
  <si>
    <t>TFM54842</t>
  </si>
  <si>
    <t>EAST TIMOR TRANSITION SUPPORT PROGRAM (NEW ZEALAND)</t>
  </si>
  <si>
    <t>TFM54878</t>
  </si>
  <si>
    <t>FTI-S</t>
  </si>
  <si>
    <t>TFM53689</t>
  </si>
  <si>
    <t>Education for All Fast Track Initiative Secretariat Multi Donor Trust Fund</t>
  </si>
  <si>
    <t>TF054836</t>
  </si>
  <si>
    <t>Education Strategies for Selected Indian States - Andhra Pradesh</t>
  </si>
  <si>
    <t>TFM54485</t>
  </si>
  <si>
    <t>EMERGENCY SERVICES SUPPORT PROJECT II- SECOND SIDA COFINANCING</t>
  </si>
  <si>
    <t>TF054509</t>
  </si>
  <si>
    <t>Energy Sector Management Assistance Program (ESMAP) Trust Fund for Decentralized Energy Services to Fight Poverty in International Development Association (IDA) Countries</t>
  </si>
  <si>
    <t>MN-FS</t>
  </si>
  <si>
    <t>TF054414</t>
  </si>
  <si>
    <t>ENVIRONMENTAL REFORM IN MONGOLIA</t>
  </si>
  <si>
    <t>TF054552</t>
  </si>
  <si>
    <t>European Community Grant for Socio-economic Reintegration Assistance to Vulnerable Groups in Angola</t>
  </si>
  <si>
    <t>TFM53490</t>
  </si>
  <si>
    <t>European Community Trust Fund for Angola Third Social Action Fund (FAS III)</t>
  </si>
  <si>
    <t>TFM54106</t>
  </si>
  <si>
    <t>EXTERNAL FUNDING OF A PROGRAM OFFICER POSITION IN TANZANIA</t>
  </si>
  <si>
    <t>TFM54630</t>
  </si>
  <si>
    <t>EXTERNAL FUNDING OF A PROGRAM OFFICER POSITION IN UGANDA</t>
  </si>
  <si>
    <t>TFM54297</t>
  </si>
  <si>
    <t>EXTERNALLY FUNDED STAFF - DISABILITY AND DEVELOPMENT</t>
  </si>
  <si>
    <t>TF055293</t>
  </si>
  <si>
    <t>Financial Support of the Activities Undertaken by the Global Corporate Governance Forum (GCGF)</t>
  </si>
  <si>
    <t>TF055446</t>
  </si>
  <si>
    <t>Financial Support of the Small and Medium Enterprise (SME) Entrepreneurship Development Initiative implemented by Private Enterprise</t>
  </si>
  <si>
    <t>TF053676</t>
  </si>
  <si>
    <t>Financing for the Consultative Group to Assist the Poor Multi Donor Trust Fund (Successor to TF020673)</t>
  </si>
  <si>
    <t>TF053979</t>
  </si>
  <si>
    <t>Finland/IFC Neighboring Area Trust Fund</t>
  </si>
  <si>
    <t>TF054170</t>
  </si>
  <si>
    <t>Finland/IFC Technical Assistance Trust Fund</t>
  </si>
  <si>
    <t>TF053473</t>
  </si>
  <si>
    <t>FINNISH TRUST FUND FOR NEIGHBOURING AREA COOPERATION IN NORTH-WEST RUSSIA AND KALININGRAD</t>
  </si>
  <si>
    <t>TF054494</t>
  </si>
  <si>
    <t>FOREIGN INVESTMENT ADVISORY SERVICE (FIAS)</t>
  </si>
  <si>
    <t>TF053928</t>
  </si>
  <si>
    <t>Foreign Investment Advisory Services (FIAS) East Asia Pacific Program</t>
  </si>
  <si>
    <t>TF050874</t>
  </si>
  <si>
    <t>Funding of the Joint United Nations Development Program (UNDP)/World Bank Energy Sector Management Assistance Program - Finland Ministry of Foreign Affairs</t>
  </si>
  <si>
    <t>TFM53931</t>
  </si>
  <si>
    <t>GEORGIA REFORM SUPPORT CREDIT - DUTCH COFINANCING</t>
  </si>
  <si>
    <t>TFM54006</t>
  </si>
  <si>
    <t>GERMAN GRANT FOR TECHNICAL ASSISTANCE TO SUPPORT THE AFGHANISTAN INVESTMENT GUARANTEE FACILITY</t>
  </si>
  <si>
    <t>TF054696</t>
  </si>
  <si>
    <t>Global Partnership on Output Based Aid Challenge Fund (GPOBA Challenge Fund)</t>
  </si>
  <si>
    <t>TFM54354</t>
  </si>
  <si>
    <t>GOSL EDUCATION SWAP PREPARATION</t>
  </si>
  <si>
    <t>TFM53690</t>
  </si>
  <si>
    <t>GOVERNANCE REFORM AND INDICATORS</t>
  </si>
  <si>
    <t>TFM54697</t>
  </si>
  <si>
    <t>HEALTH PROGRAM SUPPORT OFFICE (SUCCESSOR FOR TF020923)</t>
  </si>
  <si>
    <t>TFM53943</t>
  </si>
  <si>
    <t>Ho Chi Minh City Development Learning Center</t>
  </si>
  <si>
    <t>TFM54176</t>
  </si>
  <si>
    <t>Honduras Poverty Reduction Support Technical Assistance Project (PRSTAC)</t>
  </si>
  <si>
    <t>TF051098</t>
  </si>
  <si>
    <t>IBRD/Netherlands European Carbon Facility - Euro Trust Fund</t>
  </si>
  <si>
    <t>TF051097</t>
  </si>
  <si>
    <t>IBRD/Netherlands European Carbon Facility - U.S. Dollar Trust Fund</t>
  </si>
  <si>
    <t>TF054393</t>
  </si>
  <si>
    <t>ICELAND/IFC PRIVATE ENTERPRISE PARTNERSHIP</t>
  </si>
  <si>
    <t>TF054481</t>
  </si>
  <si>
    <t>IFC PRIVATE ENTERPRISE PARTNERSHIP</t>
  </si>
  <si>
    <t>TF051100</t>
  </si>
  <si>
    <t>IFC/Netherlands European Carbon Facility Trust - Euro Trust Fund</t>
  </si>
  <si>
    <t>TF054976</t>
  </si>
  <si>
    <t>IFC's Funding Mechanism for Technical Assistance and Advisory Services</t>
  </si>
  <si>
    <t>TF054544</t>
  </si>
  <si>
    <t>Indonesia Decentralized Support Facility Trust Fund</t>
  </si>
  <si>
    <t>TF054683</t>
  </si>
  <si>
    <t>Indonesia Water and Sanitation Program</t>
  </si>
  <si>
    <t>TF054473</t>
  </si>
  <si>
    <t>IRELAND SUPPORT TO WATER AND SANITATION PROGRAM</t>
  </si>
  <si>
    <t>TF054852</t>
  </si>
  <si>
    <t>Knowledge for Change Program (KCP)-Global Public Goods Multi Donor Trust Fund</t>
  </si>
  <si>
    <t>TF054525</t>
  </si>
  <si>
    <t>LUXEMBOURG SUPPORT TO WATER AND SANITATION PROGRAM</t>
  </si>
  <si>
    <t>TFM54139</t>
  </si>
  <si>
    <t>MACEDONIA REAL ESTATE CADSTRE PILOT PROJECT</t>
  </si>
  <si>
    <t>TF054434</t>
  </si>
  <si>
    <t>MIGA TF - SERBIA INVESTMENT PROMOTION PROGRAM</t>
  </si>
  <si>
    <t>EUROPEAN AGENCY FOR RECONSTRUCTION</t>
  </si>
  <si>
    <t>TF054001</t>
  </si>
  <si>
    <t>MIGA's Afghanistan Investment Guarantee Facility Trust Fund</t>
  </si>
  <si>
    <t>AF</t>
  </si>
  <si>
    <t>Afghanistan</t>
  </si>
  <si>
    <t>AFGHANISTAN - MINISTRY OF FINANCE</t>
  </si>
  <si>
    <t>TF054715</t>
  </si>
  <si>
    <t>Montenegro Health System Improvement Project</t>
  </si>
  <si>
    <t>TFM54328</t>
  </si>
  <si>
    <t>MOZAMBIQUE : SUPPORT TO HIV/AIDS PROJECT</t>
  </si>
  <si>
    <t>TF053483</t>
  </si>
  <si>
    <t>Multi Donor Trust Fund for 1993SNA Revision-ISWGNA</t>
  </si>
  <si>
    <t>Australian Bureau of Statistics</t>
  </si>
  <si>
    <t>Office for National Statistics</t>
  </si>
  <si>
    <t>Statistics Sweden Economic Statistics</t>
  </si>
  <si>
    <t>ID-ACH</t>
  </si>
  <si>
    <t>TF054838</t>
  </si>
  <si>
    <t>Multi Donor Trust Fund for Aceh and North Sumatra ( MDTFANS)</t>
  </si>
  <si>
    <t>COM+</t>
  </si>
  <si>
    <t>TF054639</t>
  </si>
  <si>
    <t>Multi Donor Trust Fund for COM+, Alliance of Communicators for Sustainable Development</t>
  </si>
  <si>
    <t>Denmark  - Royal Ministry of Foreign Affairs</t>
  </si>
  <si>
    <t>FTIE</t>
  </si>
  <si>
    <t>TF054402</t>
  </si>
  <si>
    <t>Multi Donor Trust fund for Education for All-Fast Tract Initiative Education Program Development Fund (EPDF)</t>
  </si>
  <si>
    <t>IAASTD</t>
  </si>
  <si>
    <t>TFM54513</t>
  </si>
  <si>
    <t>Multi Donor Trust Fund for International Assessment of Agricultural Science and Technology for Development</t>
  </si>
  <si>
    <t>TF053421</t>
  </si>
  <si>
    <t>Multi Donor Trust Fund for Statistical Capacity Building - Phase II</t>
  </si>
  <si>
    <t>TF053719</t>
  </si>
  <si>
    <t>Multi Donor Trust Fund for the Basic Education Development Project in the Republic of  Yemen</t>
  </si>
  <si>
    <t>EITI</t>
  </si>
  <si>
    <t>TF053509</t>
  </si>
  <si>
    <t>Multi Donor Trust Fund for the Extractive Industries Transparency Initiative</t>
  </si>
  <si>
    <t>TFM54810</t>
  </si>
  <si>
    <t>Multi Donor Trust Fund for the Forest Law Enforcement and Governance Process for Northern Eurasia (NEA FLEG)</t>
  </si>
  <si>
    <t>TF054140</t>
  </si>
  <si>
    <t>Multi Donor Trust Fund for the Public Sector Technical Assistance Project Add-on Results Package</t>
  </si>
  <si>
    <t>TFM51099</t>
  </si>
  <si>
    <t>Netherlands European Carbon Facility</t>
  </si>
  <si>
    <t>TFM54180</t>
  </si>
  <si>
    <t>Netherlands/IFC Strengthening Financial Institutions in East Asia (SFIEA)</t>
  </si>
  <si>
    <t>TF053953</t>
  </si>
  <si>
    <t>Norwegian Agency for Development Cooperation (NORAD)/Operations Evaluation Department (OED) Trust Fund for Evaluation Activities</t>
  </si>
  <si>
    <t>TFM54299</t>
  </si>
  <si>
    <t>Norwegian Trust Fund for Debt Sustainability Volatility and Relief</t>
  </si>
  <si>
    <t>TFM54175</t>
  </si>
  <si>
    <t>Pacific Islands Investment Facility (PIIF) to support management of Samoa Venture Capital Fund Ltd</t>
  </si>
  <si>
    <t>WS</t>
  </si>
  <si>
    <t>Samoa</t>
  </si>
  <si>
    <t>Western Samoa - Ministry of Finance</t>
  </si>
  <si>
    <t>TF054507</t>
  </si>
  <si>
    <t>Partnership for Excellence in Research and Policy Analysis at Bangladesh Bank</t>
  </si>
  <si>
    <t>TF054526</t>
  </si>
  <si>
    <t>POVERTY REDUCTION AND LOCAL RURAL DEVELOPMENT</t>
  </si>
  <si>
    <t>TF053561</t>
  </si>
  <si>
    <t>POVERTY REDUCTION SUPPORT CREDIT</t>
  </si>
  <si>
    <t>TF054389</t>
  </si>
  <si>
    <t>Private Enterprise Partnership - Middle East and North Africa</t>
  </si>
  <si>
    <t>CLOS</t>
  </si>
  <si>
    <t>Netherlands - Minister of Finance</t>
  </si>
  <si>
    <t>TF054480</t>
  </si>
  <si>
    <t>Private Enterprise Partnership for Middle East and North Africa (PEP MENA)</t>
  </si>
  <si>
    <t>TF070410</t>
  </si>
  <si>
    <t>Private Enterprise Partnership-Pacific (PEP-Pacific) Trust Fund - Phase IV</t>
  </si>
  <si>
    <t>TF054314</t>
  </si>
  <si>
    <t>Program for Institutional Development and Capacity-Building in Indonesia</t>
  </si>
  <si>
    <t>TF054545</t>
  </si>
  <si>
    <t>Public Financial Management Reform Program in Cambodia</t>
  </si>
  <si>
    <t>TF053980</t>
  </si>
  <si>
    <t>Public-Private Infrastructure Advisory Facility (PPIAF) Trust Fund II</t>
  </si>
  <si>
    <t>TF055262</t>
  </si>
  <si>
    <t>TFM53677</t>
  </si>
  <si>
    <t>Reaching Out-of-School Project in Bangladesh</t>
  </si>
  <si>
    <t>TF053912</t>
  </si>
  <si>
    <t>Regional Processes for Forest Law Enforcement and Governance Program (FLEG)</t>
  </si>
  <si>
    <t>TF054898</t>
  </si>
  <si>
    <t>Russia Capacity Building in Health System Strengthening Program</t>
  </si>
  <si>
    <t>TF054532</t>
  </si>
  <si>
    <t>Saxony State/IFC Program for Technical Assistance in Eastern Europe and Central Asia</t>
  </si>
  <si>
    <t>TFM53913</t>
  </si>
  <si>
    <t>SECOND EC COFINANCING - EMERGENCY SERVICES SUPPORT PROJECT (ESSP II)</t>
  </si>
  <si>
    <t>FS-7PF</t>
  </si>
  <si>
    <t>TF054948</t>
  </si>
  <si>
    <t>Second Financial Sector Reform Program in Ukraine</t>
  </si>
  <si>
    <t>TF054689</t>
  </si>
  <si>
    <t>Senegal River Basin Water Resource and Environment Project</t>
  </si>
  <si>
    <t>TFM54803</t>
  </si>
  <si>
    <t>SIDA/WBI-MEDITERRANEAN DEVELOPMENT FORUM (MDF 5)</t>
  </si>
  <si>
    <t>TF053476</t>
  </si>
  <si>
    <t>Social Development Initiative for South East Europe II</t>
  </si>
  <si>
    <t>TFM54460</t>
  </si>
  <si>
    <t>Social Investment Fund II Project for the Republic of Moldova</t>
  </si>
  <si>
    <t>TFM54465</t>
  </si>
  <si>
    <t>SOMALIA COUNTRY ECONOMIC REPORT</t>
  </si>
  <si>
    <t>TF054770</t>
  </si>
  <si>
    <t>Spain-CEDDET/Global Development Learning Network (GDLN) in the Latin America and the Caribbean Region (LAC) Content Brokering</t>
  </si>
  <si>
    <t>Government of Spain</t>
  </si>
  <si>
    <t>TF054005</t>
  </si>
  <si>
    <t>Spanish Carbon Fund</t>
  </si>
  <si>
    <t>TF055060</t>
  </si>
  <si>
    <t>Spanish Carbon Fund - Prepaid Trust Fund</t>
  </si>
  <si>
    <t>TFM54366</t>
  </si>
  <si>
    <t>Sri Lanka Development Partners Coordination and Support Fund</t>
  </si>
  <si>
    <t>TFM54458</t>
  </si>
  <si>
    <t>STRENGTHENING TAJIKISTAN'S INVESTMENT CLIMATE AND INVESTMENT FACILIATION CAPACITY</t>
  </si>
  <si>
    <t>AFRPRE</t>
  </si>
  <si>
    <t>TFM54137</t>
  </si>
  <si>
    <t>SUDAN JOINT ASSESSMENT MISSION</t>
  </si>
  <si>
    <t>TFM54420</t>
  </si>
  <si>
    <t>SUDAN JOINT ASSESSMENT MISSION - GERMAN CONTRIBUTION</t>
  </si>
  <si>
    <t>TFM54419</t>
  </si>
  <si>
    <t>SUPPORT TO BASIC EDUCATION REFORMS 2</t>
  </si>
  <si>
    <t>TF054901</t>
  </si>
  <si>
    <t>Trust Fund for Natural Resources Development Project in Albania</t>
  </si>
  <si>
    <t>TFM54136</t>
  </si>
  <si>
    <t>Support to Cameroon Forest and Environmental Sector Adjustment Credit (FESAC) Program</t>
  </si>
  <si>
    <t>TFM54192</t>
  </si>
  <si>
    <t>Support to the Africa Region to Improve Measurement, Analysis and Response to Risk and Vulnerability</t>
  </si>
  <si>
    <t>TF054474</t>
  </si>
  <si>
    <t>Sustainable Energy Finance Program in Russia</t>
  </si>
  <si>
    <t>TFM54418</t>
  </si>
  <si>
    <t>Swedish Grant for Preparation of Tanzania Energizing Rural Transformation Project</t>
  </si>
  <si>
    <t>TF054880</t>
  </si>
  <si>
    <t>Swedish International Development Cooperation Agency (SIDA) Urban Research Symposium</t>
  </si>
  <si>
    <t>TF054496</t>
  </si>
  <si>
    <t>Swedish Support for Energy Sector Management Assistance Program (ESMAP)</t>
  </si>
  <si>
    <t>TFM54516</t>
  </si>
  <si>
    <t>TA FOR STATISTICAL CAPACITY BUILDING IN ARMENIA</t>
  </si>
  <si>
    <t>TFM54430</t>
  </si>
  <si>
    <t>TAJIK TRADE POLICY AND TRANSPORT</t>
  </si>
  <si>
    <t>TFM54487</t>
  </si>
  <si>
    <t>TANESCO MANAGEMENT SUPPORT SERVICES PROJECT FOR TANZANIA</t>
  </si>
  <si>
    <t>TF054478</t>
  </si>
  <si>
    <t>Technical Assistance Private Enterprise Partnership for Africa</t>
  </si>
  <si>
    <t>TF054674</t>
  </si>
  <si>
    <t>The Cities Alliance Multi Donor Trust Fund</t>
  </si>
  <si>
    <t>Nigeria-Federal Ministry of Housing and Urban Development</t>
  </si>
  <si>
    <t>TF055059</t>
  </si>
  <si>
    <t>Danish Carbon Fund - Prepaid Trust Fund</t>
  </si>
  <si>
    <t>TF054457</t>
  </si>
  <si>
    <t>The Parliamentarians for Development Multi Donor Trust Fund</t>
  </si>
  <si>
    <t>TF055308</t>
  </si>
  <si>
    <t>The Private Enterprise Partnership for Southeast Europe (PEP-Southeast Europe)</t>
  </si>
  <si>
    <t>TFM54123</t>
  </si>
  <si>
    <t>THIRD PHASE OF THE POVERTY ANALYSIS &amp; POLICY ADVICE SUPPORT PROGRAM (PAPAP III)</t>
  </si>
  <si>
    <t>TFM53450</t>
  </si>
  <si>
    <t>Third Social Fund for Development Project in the Republic of Yemen</t>
  </si>
  <si>
    <t>TFM54845</t>
  </si>
  <si>
    <t>TFM54843</t>
  </si>
  <si>
    <t>TIMOR-LESTE TRANSITION SUPPORT PROGRAM (NORWAY COFINANCING)</t>
  </si>
  <si>
    <t>TFM51814</t>
  </si>
  <si>
    <t>Tirana City Regulatory Plan Project</t>
  </si>
  <si>
    <t>TF054011</t>
  </si>
  <si>
    <t>Tonga Education Support Project</t>
  </si>
  <si>
    <t>TWRM</t>
  </si>
  <si>
    <t>TFM54482</t>
  </si>
  <si>
    <t>Trans-boundary Water Resource Management in Eastern and Southern Africa</t>
  </si>
  <si>
    <t>TFM54839</t>
  </si>
  <si>
    <t>TFM54844</t>
  </si>
  <si>
    <t>TFM54841</t>
  </si>
  <si>
    <t>TRANSITION SUPPORT PROGRAM FOR TIMOR LESTE (IRELAND)</t>
  </si>
  <si>
    <t>TF053530</t>
  </si>
  <si>
    <t>Trust for Environmental Protection in China</t>
  </si>
  <si>
    <t>TF054982</t>
  </si>
  <si>
    <t>Trust Fund for Coterminous Appointment of a Senior Health Specialist to the Kenya Country Office</t>
  </si>
  <si>
    <t>TF054292</t>
  </si>
  <si>
    <t>Trust Fund for Europe and Central Asia (ECA) Climate Change Risk Mitigation Measures</t>
  </si>
  <si>
    <t>TFM53782</t>
  </si>
  <si>
    <t>Trust Fund for External Funding of an Italian Executive Director Special Advisor Position</t>
  </si>
  <si>
    <t>AFCW1</t>
  </si>
  <si>
    <t>TF054003</t>
  </si>
  <si>
    <t>Trust Fund for Liberia</t>
  </si>
  <si>
    <t>TFM54385</t>
  </si>
  <si>
    <t>Trust Fund for Livestock Environment and Development (LEAD)</t>
  </si>
  <si>
    <t>TF054519</t>
  </si>
  <si>
    <t>Trust Fund for Local Government Capacity Building Project to the Palestinian Liberation Organization for the Benefit of the Palestin</t>
  </si>
  <si>
    <t>TFM54324</t>
  </si>
  <si>
    <t>Trust Fund for Local Language Field Guides</t>
  </si>
  <si>
    <t>TF054896</t>
  </si>
  <si>
    <t>Trust Fund for Moving Out of Poverty</t>
  </si>
  <si>
    <t>TF055112</t>
  </si>
  <si>
    <t>Trust Fund for Opening and Running of the Country Coordinating  Office in Georgetown Cooperative Republic of Guyana</t>
  </si>
  <si>
    <t>TF054185</t>
  </si>
  <si>
    <t>Trust Fund for Poverty Alleviation and Legal Rights for Egyptian Women, Adolescents and Young Children Project for the Arab Republi</t>
  </si>
  <si>
    <t>TF055306</t>
  </si>
  <si>
    <t>Trust Fund for Private Enterprise Partnership for Southeast Europe (PEP-SE)</t>
  </si>
  <si>
    <t>TFSUK</t>
  </si>
  <si>
    <t>TF053579</t>
  </si>
  <si>
    <t>Trust Fund for Support to the General Data Dissemination System</t>
  </si>
  <si>
    <t>TFM54637</t>
  </si>
  <si>
    <t>Trust Fund for the Land Administration Project to the Palestinian Liberation Organization for the Benefit of the Palestinian Authority</t>
  </si>
  <si>
    <t>TF052658</t>
  </si>
  <si>
    <t>Trust Fund for the Partnership on Sustainable Strategies for Girls' Education</t>
  </si>
  <si>
    <t>TF054822</t>
  </si>
  <si>
    <t>Trust Fund for the Spain/World Bank Institute (WBI) Partnership Program</t>
  </si>
  <si>
    <t>TRF</t>
  </si>
  <si>
    <t>TF054007</t>
  </si>
  <si>
    <t>Trust Fund for Tsunami Disaster Recovery in India</t>
  </si>
  <si>
    <t>TFM53091</t>
  </si>
  <si>
    <t>Trust Fund to finance Pilot Water Supply Design-Build-Lease Project in Minh Duc Town in Hai Phong Province</t>
  </si>
  <si>
    <t>TFM54392</t>
  </si>
  <si>
    <t>Trust Fund to support the Islamic Republic Of Pakistan's Tax Administration Reform Project</t>
  </si>
  <si>
    <t>TFM54459</t>
  </si>
  <si>
    <t>TURKEY - CONDITIONAL CASH TRANSFERS (CCT)</t>
  </si>
  <si>
    <t>TFM54289</t>
  </si>
  <si>
    <t>United States Agency for International Development (USAID) Contribution for IFC Doing Business Project</t>
  </si>
  <si>
    <t>TFM54251</t>
  </si>
  <si>
    <t>United States Agency for International Development (USAID) Grant for the Forum for Agricultural Research in Africa (FARA)</t>
  </si>
  <si>
    <t>TF053957</t>
  </si>
  <si>
    <t>Venezuela-Public Sector Human Capacity Building Trust Fund</t>
  </si>
  <si>
    <t>TF054540</t>
  </si>
  <si>
    <t>VIETNAM POVERTY REDUCTION SUPPORT CREDIT PROGRAM (PRSC) - CIDA COFINANCING</t>
  </si>
  <si>
    <t>TFM54387</t>
  </si>
  <si>
    <t>VIETNAM THIRD POVERTY REDUCTION SUPPORT CREDIT PROGRAM (PRSC3) - DANISH COFINANCING</t>
  </si>
  <si>
    <t>TFM54388</t>
  </si>
  <si>
    <t>VIETNAM THIRD POVERTY REDUCTION SUPPORT CREDIT PROGRAM (PRSC3) - DUTCH COFINANCING</t>
  </si>
  <si>
    <t>TFM54386</t>
  </si>
  <si>
    <t>VIETNAM THIRD POVERTY REDUCTION SUPPORT CREDIT PROGRAM (PRSC3) - EU COFINANCING</t>
  </si>
  <si>
    <t>TFM53942</t>
  </si>
  <si>
    <t>Vietnam Virtual Learning Program</t>
  </si>
  <si>
    <t>TF054522</t>
  </si>
  <si>
    <t>Vietnam: Forest Sector Development Project</t>
  </si>
  <si>
    <t>VN</t>
  </si>
  <si>
    <t>Vietnam</t>
  </si>
  <si>
    <t>Trust Fund for Forests Management Unit</t>
  </si>
  <si>
    <t>TFM53715</t>
  </si>
  <si>
    <t>WATER &amp; SANITATION PROGRAM</t>
  </si>
  <si>
    <t>TF054422</t>
  </si>
  <si>
    <t>Water and Sanitation Program/The Netherlands Partnership</t>
  </si>
  <si>
    <t>TFM54714</t>
  </si>
  <si>
    <t>Water Program for Capacity Building and Institutional Strengthening in Nile Basin Countries</t>
  </si>
  <si>
    <t>TFM53657</t>
  </si>
  <si>
    <t>WCCSD - WORLD CONGRESS ON COMMUNICATION FOR SUSTAINABLE DEVELOPMENT</t>
  </si>
  <si>
    <t>AFTFPD</t>
  </si>
  <si>
    <t>TF054881</t>
  </si>
  <si>
    <t>West African Economic and Monetary Union Capital Market Development Project</t>
  </si>
  <si>
    <t>TFM53420</t>
  </si>
  <si>
    <t>World  Bank Institute Learning Program on Population, Reproductive Health and Health Sector Reform</t>
  </si>
  <si>
    <t>Turkey - The Undersecretariat of Treasury</t>
  </si>
  <si>
    <t>TFM53570</t>
  </si>
  <si>
    <t>Yemen Civil Service Modernization Project</t>
  </si>
  <si>
    <t>TF054772</t>
  </si>
  <si>
    <t xml:space="preserve"> Changjiang and Pearl River Watershed Rehabilitation Project</t>
  </si>
  <si>
    <t>TF070324</t>
  </si>
  <si>
    <t>A Three Year Program of Technical Assistance Private Enterprise Partnership for Southeast Europe</t>
  </si>
  <si>
    <t>TF070446</t>
  </si>
  <si>
    <t>Accelerating Enterprise Restructuring in Bosnia and Herzegovina through Active Portfolio Management of Private Investment Funds (PIF</t>
  </si>
  <si>
    <t>TF070523</t>
  </si>
  <si>
    <t>Access to Finance Pilot Project (Supplier Finance Model) Trust Fund</t>
  </si>
  <si>
    <t>TF070383</t>
  </si>
  <si>
    <t>ACEH RECONSTRUCTION SUPPORT</t>
  </si>
  <si>
    <t>TF070351</t>
  </si>
  <si>
    <t>Africa Credit Bureau Program (ACBP)</t>
  </si>
  <si>
    <t>TF070725</t>
  </si>
  <si>
    <t>Africa Micro, Small and Medium Enterprise (MSME) Finance Program</t>
  </si>
  <si>
    <t>TF070430</t>
  </si>
  <si>
    <t>Agence Francaise de Development (AFD)/IFC SME Export Promotion Support and Other Potential Technical Assistance Projects Relating to</t>
  </si>
  <si>
    <t>FS-CO</t>
  </si>
  <si>
    <t>TF070420</t>
  </si>
  <si>
    <t>ARMENIA - DUTCH COFINANCING FOR THE SECOND POVERTY REDUCTION SUPPORT CREDIT</t>
  </si>
  <si>
    <t>TF070467</t>
  </si>
  <si>
    <t>AusAID Trust Fund for Financial Support of the Private Enterprise Partnership for Aceh/Nias (PEP-Aceh)</t>
  </si>
  <si>
    <t>TF070686</t>
  </si>
  <si>
    <t>Australian Trust Fund for Co-financing the Fifth Poverty Reduction Support Operation</t>
  </si>
  <si>
    <t>TF055315</t>
  </si>
  <si>
    <t>Australian Trust Fund for Fragile States</t>
  </si>
  <si>
    <t>TF070389</t>
  </si>
  <si>
    <t>Australian Trust Fund for the East Asia and Pacific Infrastructure Regulatory Forum</t>
  </si>
  <si>
    <t>TF070326</t>
  </si>
  <si>
    <t>BANGLADESH DFID TRUST FUND (PHASE I) FOR GOVERNANCE REFORM AND GROWTH</t>
  </si>
  <si>
    <t>TF055117</t>
  </si>
  <si>
    <t>Belgian Poverty Reduction Partnership II</t>
  </si>
  <si>
    <t>SUNTORY LTD</t>
  </si>
  <si>
    <t>ENERGI E2</t>
  </si>
  <si>
    <t>FRENCH MINISTRY OF ECOLOGY  AND SUSTAINABLE DEVELOPMENT</t>
  </si>
  <si>
    <t>TF070437</t>
  </si>
  <si>
    <t>Case Foundation/International Finance Corporation Private Enterprise Partnership Africa (PEP-Africa) Trust Fund</t>
  </si>
  <si>
    <t>Case Foundation Ms. Jill Rademacher</t>
  </si>
  <si>
    <t>FS-7U3</t>
  </si>
  <si>
    <t>TF070473</t>
  </si>
  <si>
    <t>CAUCASUS ECONOMIC GRADUATE SCHOOL</t>
  </si>
  <si>
    <t>TF070434</t>
  </si>
  <si>
    <t>China Economic Reform Implementation Project</t>
  </si>
  <si>
    <t>TF070465</t>
  </si>
  <si>
    <t>China Utility Based Energy Efficiency Finance Program</t>
  </si>
  <si>
    <t>TF070426</t>
  </si>
  <si>
    <t>Cities Alliance Italian Non-Core Grant for the Brazil: Bahia Poor Urban Areas Technical and Methodological Assistance Project (PAT)</t>
  </si>
  <si>
    <t>TF070516</t>
  </si>
  <si>
    <t>Co-financing Kiribati Adaptation Project Implementation Phase II</t>
  </si>
  <si>
    <t>TF070370</t>
  </si>
  <si>
    <t>Co-financing Kiribati Adaptation Project Phase II</t>
  </si>
  <si>
    <t>TF070342</t>
  </si>
  <si>
    <t>Co-financing of Danube River Enterprise Pollution Reduction Project</t>
  </si>
  <si>
    <t>TF070499</t>
  </si>
  <si>
    <t>Co-financing of Ethiopia Protection of Basic Services Project Trust Fund</t>
  </si>
  <si>
    <t>TF070460</t>
  </si>
  <si>
    <t>Co-financing the Tajikistan Community and Basic Health Project</t>
  </si>
  <si>
    <t>FS-SP</t>
  </si>
  <si>
    <t>TF070526</t>
  </si>
  <si>
    <t>Commission on Growth and Development</t>
  </si>
  <si>
    <t>TF070487</t>
  </si>
  <si>
    <t>Community Driven Recovery and Service Delivery Project in Somalia</t>
  </si>
  <si>
    <t>TF070347</t>
  </si>
  <si>
    <t>Consolidation Support Program (CSP) for the Democratic Republic of Timor-Leste</t>
  </si>
  <si>
    <t>Spanish Agency for International Development Cooperation</t>
  </si>
  <si>
    <t>Michael &amp; Susan Dell Foundation</t>
  </si>
  <si>
    <t>TF054567</t>
  </si>
  <si>
    <t>Croatia Coastal Cities Pollution Control Project</t>
  </si>
  <si>
    <t>TF070372</t>
  </si>
  <si>
    <t>Croatia: Social Welfare Development Project</t>
  </si>
  <si>
    <t>Elsam Engineering</t>
  </si>
  <si>
    <t>Maersk Olie og Gas A/S</t>
  </si>
  <si>
    <t>Nordjysk Elhandel A/S</t>
  </si>
  <si>
    <t>Aalborg Portland A/S</t>
  </si>
  <si>
    <t>TF054551</t>
  </si>
  <si>
    <t>Danish Funding of a GEF Senior Policy Officer</t>
  </si>
  <si>
    <t>TF070500</t>
  </si>
  <si>
    <t>DCF - ADMINISTRATIVE TRUST FUND</t>
  </si>
  <si>
    <t>TF070491</t>
  </si>
  <si>
    <t>Debt Reduction Facility for IDA-Only Countries to Assist the Republic of Mozambique in Financing its Commercial Debt Reduction Progr</t>
  </si>
  <si>
    <t>TF070498</t>
  </si>
  <si>
    <t>Denmark - Donor Funded Staffing Program</t>
  </si>
  <si>
    <t>TF070353</t>
  </si>
  <si>
    <t>Department for International Development (DFID) Trust Fund for Initiatives for Local Governance Reform Project</t>
  </si>
  <si>
    <t>TF070416</t>
  </si>
  <si>
    <t>DEVELOPMENT GOVERNANCE IN SOUTHERN RUSSIA: DONOR COORDINATION &amp; POLICY ADVICE.</t>
  </si>
  <si>
    <t>TF070417</t>
  </si>
  <si>
    <t>DIAGNOSTIC OF GOVERNANCE SYSTEMS IN 2 SOUTH RUSSIA REGIONS</t>
  </si>
  <si>
    <t>TF070481</t>
  </si>
  <si>
    <t>Donor Committee for Enterprise Development Program (DCED)</t>
  </si>
  <si>
    <t>TF070388</t>
  </si>
  <si>
    <t>DUTCH COFINANCING OF FIRST MACEDONIA FIRST PROGRAMMATIC DEVELOPMENT POLICY LOAN</t>
  </si>
  <si>
    <t>TF070442</t>
  </si>
  <si>
    <t>TF055337</t>
  </si>
  <si>
    <t>Egypt Public Expenditure Review Project</t>
  </si>
  <si>
    <t>TF070329</t>
  </si>
  <si>
    <t>Energy Sector Management Assistance Program Multi-Donor Trust Fund</t>
  </si>
  <si>
    <t>TF070325</t>
  </si>
  <si>
    <t>EU TRADE FACILITATION NEGOTIATIONS SUPPORT TRUST FUND</t>
  </si>
  <si>
    <t>AHI</t>
  </si>
  <si>
    <t>TF070540</t>
  </si>
  <si>
    <t>European Commission Avian and Human Influenza Trust Fund (EC-AHI) for Central Asia</t>
  </si>
  <si>
    <t>TF070533</t>
  </si>
  <si>
    <t>European Commission Avian and Human Influenza Trust Fund (EC-AHI) for East and South Asia</t>
  </si>
  <si>
    <t>TF070541</t>
  </si>
  <si>
    <t>European Commission Avian And Human Influenza Trust Fund (EC-AHI) for Eastern Europe</t>
  </si>
  <si>
    <t>TF070542</t>
  </si>
  <si>
    <t>European Commission Avian and Human Influenza Trust Fund (EC-AHI) for Mediterranean Littoral</t>
  </si>
  <si>
    <t>TF054119</t>
  </si>
  <si>
    <t>European Community Grant for Vietnam Forest Sector Development Project</t>
  </si>
  <si>
    <t>TF054510</t>
  </si>
  <si>
    <t>European Community Health Support Program for Timor-Leste</t>
  </si>
  <si>
    <t>TF070339</t>
  </si>
  <si>
    <t>Financial Sector Reform and Strengthening Initiative Trust Fund</t>
  </si>
  <si>
    <t>TF070344</t>
  </si>
  <si>
    <t>Financial Support of a Program of Technical Assistance Relating to the Private Enterprise Partnership for Southeast Europe (PEP-SE)</t>
  </si>
  <si>
    <t>TF070576</t>
  </si>
  <si>
    <t>Financial Support of the IFC Small-Holder Agribusiness Development Initiative</t>
  </si>
  <si>
    <t>TF053217</t>
  </si>
  <si>
    <t>Financing for the Consultative Group to Assist the Poor (CGAP)</t>
  </si>
  <si>
    <t>TF070366</t>
  </si>
  <si>
    <t>Finland Trust Fund for the Information for Development Program (INFODEV)</t>
  </si>
  <si>
    <t>TF055217</t>
  </si>
  <si>
    <t>Finland/World Bank Institute (WBI) Partnership Program Phase III</t>
  </si>
  <si>
    <t>TF070444</t>
  </si>
  <si>
    <t>First Tranche of the Umbrella Carbon Facility</t>
  </si>
  <si>
    <t>TF054319</t>
  </si>
  <si>
    <t>France Donor Funded Staffing Program</t>
  </si>
  <si>
    <t>HOLDTF</t>
  </si>
  <si>
    <t>TF050376</t>
  </si>
  <si>
    <t>French Holding Trust Fund</t>
  </si>
  <si>
    <t>TF070413</t>
  </si>
  <si>
    <t>GEORGIA - DUTCH POVERTY REDUCTION SUPPORT OPERATION GRANT</t>
  </si>
  <si>
    <t>TF070517</t>
  </si>
  <si>
    <t>Georgia Business Development Program Phase II</t>
  </si>
  <si>
    <t>TF070492</t>
  </si>
  <si>
    <t>Georgia Small and Medium Enterprise (SME) Policy Project</t>
  </si>
  <si>
    <t>TF070340</t>
  </si>
  <si>
    <t>Global Credit Bureau Program</t>
  </si>
  <si>
    <t>GEFSEC</t>
  </si>
  <si>
    <t>TF050496</t>
  </si>
  <si>
    <t>Global Environment Facility (GEF) Secretariat Budget Trust Fund</t>
  </si>
  <si>
    <t>GRSP</t>
  </si>
  <si>
    <t>TF070479</t>
  </si>
  <si>
    <t>Global Road Safety Facility Multi-Donor Trust Fund</t>
  </si>
  <si>
    <t>FIA Foundation</t>
  </si>
  <si>
    <t>TF070484</t>
  </si>
  <si>
    <t>Growth Commission Trust Fund</t>
  </si>
  <si>
    <t>TF070433</t>
  </si>
  <si>
    <t>Iceland/IFC Technical Assistance Trust Fund</t>
  </si>
  <si>
    <t>TF070519</t>
  </si>
  <si>
    <t>ICF - ADMINISTRATIVE TRUST FUND</t>
  </si>
  <si>
    <t>IFCTFI</t>
  </si>
  <si>
    <t>TFM54269</t>
  </si>
  <si>
    <t>IFC CARBON FINANCE ADMINISTRATION A/C</t>
  </si>
  <si>
    <t>TF070554</t>
  </si>
  <si>
    <t>IFC Madagascar Risk Sharing Facility - BFV- SociÃ©tÃ© GÃ©nÃ©rale (BFV-SG)</t>
  </si>
  <si>
    <t>MG</t>
  </si>
  <si>
    <t>Madagascar</t>
  </si>
  <si>
    <t>Ministry of Economy, Finance  and Budget</t>
  </si>
  <si>
    <t>TF070536</t>
  </si>
  <si>
    <t>IFC Madagascar Risk Sharing Facility - BNI-Credit Lyonnais Madagascar (BNI-CLM)</t>
  </si>
  <si>
    <t>TF070574</t>
  </si>
  <si>
    <t>IFC Trust Fund for the Performance-Based Grants Initiative (IFC PGBI )</t>
  </si>
  <si>
    <t>TF070343</t>
  </si>
  <si>
    <t>IFC/Netherlands - Partnership Program</t>
  </si>
  <si>
    <t>TF070323</t>
  </si>
  <si>
    <t>Integrated Coastal Zone Management and Clean-up Project in Albania</t>
  </si>
  <si>
    <t>TF070403</t>
  </si>
  <si>
    <t>IRELAND COFINANCING - VIETNAM FOURTH POVERTY REDUCTION SUPPORT CREDIT</t>
  </si>
  <si>
    <t>CEMENTERIE ALDO BARBETTI S.P.A.</t>
  </si>
  <si>
    <t>IRIDE Mercato S.p.A., formerly known as SIET S.p.A.</t>
  </si>
  <si>
    <t>ENEL TRADE S.p.A</t>
  </si>
  <si>
    <t>ERG S.p.A</t>
  </si>
  <si>
    <t>ENDSEA ITALIA S.P.A</t>
  </si>
  <si>
    <t>ICHYAO</t>
  </si>
  <si>
    <t>TF054904</t>
  </si>
  <si>
    <t>Italian Trust Fund for Children and Youth in Africa - CHYAO Africa</t>
  </si>
  <si>
    <t>TF070534</t>
  </si>
  <si>
    <t>Japan/Private Enterprise Partnership-Africa (PEP-Africa) Holding Trust Fund</t>
  </si>
  <si>
    <t>TF070567</t>
  </si>
  <si>
    <t>Kecamatan Development Project (KDP) Smallholder Agribusiness Development Initiative (SADI) Trust Fund</t>
  </si>
  <si>
    <t>TF070379</t>
  </si>
  <si>
    <t>Maldives Post Tsunami Recovery and Reconstruction Project</t>
  </si>
  <si>
    <t>TF070393</t>
  </si>
  <si>
    <t>Mekong Private Sector Development Facility (MPDF) - Banking Training Centre Project</t>
  </si>
  <si>
    <t>TF070427</t>
  </si>
  <si>
    <t>MIGA - European Investor Outreach Program for the Western Balkan Countries (EIOP Phase 2)</t>
  </si>
  <si>
    <t>TF055188</t>
  </si>
  <si>
    <t>MIGA-UGANDA INVESTOR OUTREACH PROGRAM</t>
  </si>
  <si>
    <t>TF055168</t>
  </si>
  <si>
    <t>Moldova Public Financial Management Project</t>
  </si>
  <si>
    <t>TF054015</t>
  </si>
  <si>
    <t>Moldova: Public Financial Management Project</t>
  </si>
  <si>
    <t>CDYTH</t>
  </si>
  <si>
    <t>TF070482</t>
  </si>
  <si>
    <t>Multi Donor Trust Fund for Capacity Development for Youth Organization</t>
  </si>
  <si>
    <t>TF070398</t>
  </si>
  <si>
    <t>Multi Donor Trust Fund for Country Environmental Analysis</t>
  </si>
  <si>
    <t>TF070431</t>
  </si>
  <si>
    <t>Multi Donor Trust Fund for Democratic Republic of Congo - Forest (DRC - Forest)</t>
  </si>
  <si>
    <t>TF070382</t>
  </si>
  <si>
    <t>Multi Donor Trust Fund for Development Communication</t>
  </si>
  <si>
    <t>GPDD</t>
  </si>
  <si>
    <t>TF070365</t>
  </si>
  <si>
    <t>Multi Donor Trust Fund for Disability and Development</t>
  </si>
  <si>
    <t>TF070396</t>
  </si>
  <si>
    <t>Multi Donor Trust Fund for Health, Nutrition and Population Support Program in Bangladesh</t>
  </si>
  <si>
    <t>HRH</t>
  </si>
  <si>
    <t>TF070346</t>
  </si>
  <si>
    <t>Multi Donor Trust Fund for Human Resources for Health Capacity Building</t>
  </si>
  <si>
    <t>Crop Life International</t>
  </si>
  <si>
    <t>TF070468</t>
  </si>
  <si>
    <t>MDVICT</t>
  </si>
  <si>
    <t>TF070375</t>
  </si>
  <si>
    <t>Multi Donor Trust Fund for Lake Victoria II</t>
  </si>
  <si>
    <t>TF055155</t>
  </si>
  <si>
    <t>Multi Donor Trust Fund for Land Policies for Growth and Poverty Reduction</t>
  </si>
  <si>
    <t>PACF</t>
  </si>
  <si>
    <t>TF055181</t>
  </si>
  <si>
    <t>Multi Donor Trust Fund for Pacific Facility III</t>
  </si>
  <si>
    <t>TF070485</t>
  </si>
  <si>
    <t>Multi Donor Trust Fund for Rwanda - Public Financial Management</t>
  </si>
  <si>
    <t>TF070471</t>
  </si>
  <si>
    <t>Multi Donor Trust Fund for Sierra Leone: Institutional Reform and Capacity Building Project (IRCBP)</t>
  </si>
  <si>
    <t>MDTFSS</t>
  </si>
  <si>
    <t>TF054723</t>
  </si>
  <si>
    <t>Multi Donor Trust Fund for Southern Sudan (MDTF - SS)</t>
  </si>
  <si>
    <t>Endesa Generacion S.A</t>
  </si>
  <si>
    <t>DE-Federal Ministry for Economic Cooperation and Development (BMZ)</t>
  </si>
  <si>
    <t>TF070386</t>
  </si>
  <si>
    <t>Multi Donor Trust Fund for Strengthening the National Statistical System of Tajikistan</t>
  </si>
  <si>
    <t>TF070514</t>
  </si>
  <si>
    <t>Multi Donor Trust Fund for Technical Assistance Support to Public Administration Reform of Moldova</t>
  </si>
  <si>
    <t>TF070397</t>
  </si>
  <si>
    <t>Multi Donor Trust Fund for the Africa Infrastructure Country Diagnostic Study</t>
  </si>
  <si>
    <t>ALIVE</t>
  </si>
  <si>
    <t>TF054956</t>
  </si>
  <si>
    <t>Multi Donor Trust Fund for the African Livestock Partnership</t>
  </si>
  <si>
    <t>TF070515</t>
  </si>
  <si>
    <t>Multi Donor Trust Fund for the Avian and Human Influenza Facility (AHI Facility)</t>
  </si>
  <si>
    <t>RU</t>
  </si>
  <si>
    <t>Russian Federation</t>
  </si>
  <si>
    <t>Government of the Russian Federation</t>
  </si>
  <si>
    <t>TF070322</t>
  </si>
  <si>
    <t>Multi Donor Trust Fund for the Consolidation Support Program of the Democratic Republic of Timor-Leste</t>
  </si>
  <si>
    <t>TF070327</t>
  </si>
  <si>
    <t>Multi Donor Trust Fund for the Ethiopia Productive Safety Net Program</t>
  </si>
  <si>
    <t>TF055287</t>
  </si>
  <si>
    <t>Multi Donor Trust Fund for the Ethiopia Productive Safety Nets Partnership</t>
  </si>
  <si>
    <t>Fed. Mstry of Consumer Protection, Food and Agr.</t>
  </si>
  <si>
    <t>Ministry of Agriculture &amp; Forestry</t>
  </si>
  <si>
    <t>National Board of Forestry</t>
  </si>
  <si>
    <t>PROFSH</t>
  </si>
  <si>
    <t>TF054432</t>
  </si>
  <si>
    <t>Multi Donor Trust Fund for the Global Program on Fisheries (PROFISH)</t>
  </si>
  <si>
    <t>TF070385</t>
  </si>
  <si>
    <t>Multi Donor Trust Fund for the Information for Development Program</t>
  </si>
  <si>
    <t>PH-MTF</t>
  </si>
  <si>
    <t>TF054035</t>
  </si>
  <si>
    <t>Multi Donor Trust Fund for the Republic of the Philippines' Mindanao Reconstruction and Development Program</t>
  </si>
  <si>
    <t>TF054027</t>
  </si>
  <si>
    <t>Multi Donor Trust Fund for the Structural Implications of Economic Liberalization on Agriculture and Rural Development</t>
  </si>
  <si>
    <t>Iberdrola Generacion, S.A.V.</t>
  </si>
  <si>
    <t>TF070368</t>
  </si>
  <si>
    <t>Multi Donor Trust Fund for Uganda: Country Economic Memorandum (CEM) on Economic Growth</t>
  </si>
  <si>
    <t>TF070367</t>
  </si>
  <si>
    <t>Multi Donor Trust Fund in support of the Decade of Roma Inclusion</t>
  </si>
  <si>
    <t>CZ</t>
  </si>
  <si>
    <t>Czech Republic</t>
  </si>
  <si>
    <t>HU</t>
  </si>
  <si>
    <t>Hungary</t>
  </si>
  <si>
    <t>Ministry of Labor and Social Policy Macedonia</t>
  </si>
  <si>
    <t>RO</t>
  </si>
  <si>
    <t>Romania</t>
  </si>
  <si>
    <t>Government General Secretariat</t>
  </si>
  <si>
    <t>SK</t>
  </si>
  <si>
    <t>Slovak Republic</t>
  </si>
  <si>
    <t>Government of the Slovak Republic</t>
  </si>
  <si>
    <t>MDTFNS</t>
  </si>
  <si>
    <t>TF054724</t>
  </si>
  <si>
    <t>National Multi Donor Trust Fund for North Sudan ( MDTF -NS)</t>
  </si>
  <si>
    <t>GREECE-MINISTRY OF FOREIGN AFFAIRS</t>
  </si>
  <si>
    <t>TF070493</t>
  </si>
  <si>
    <t>NECAF - MAIN TF FOR BANK  FEE</t>
  </si>
  <si>
    <t>TF070378</t>
  </si>
  <si>
    <t>Netherlands Technical Assistance to Support Croatia Agricultural Acquis Cohesion Project</t>
  </si>
  <si>
    <t>TF054722</t>
  </si>
  <si>
    <t>Nigeria Economic Reform and Governance Project</t>
  </si>
  <si>
    <t>TF070390</t>
  </si>
  <si>
    <t>North Gaza Emergency Sewage Treatment Project</t>
  </si>
  <si>
    <t>TF070348</t>
  </si>
  <si>
    <t>GGOV</t>
  </si>
  <si>
    <t>TF070404</t>
  </si>
  <si>
    <t>Norway- World Bank Governance Program</t>
  </si>
  <si>
    <t>TF070411</t>
  </si>
  <si>
    <t>Norway-Private Enterprise Partnership for Southeast Europe (PEP-SE)'s Assistance for the Restructuring of JAT Airways Business</t>
  </si>
  <si>
    <t>TF055194</t>
  </si>
  <si>
    <t>Nusa Tenggara Barat - Water Resources Management Programme (NTB-WRAP) in Indonesia</t>
  </si>
  <si>
    <t>TF070505</t>
  </si>
  <si>
    <t>Pakistan: Competition Policy / Investment Climate Assessment (ICA)</t>
  </si>
  <si>
    <t>TF070354</t>
  </si>
  <si>
    <t>Poor Rural Communities Development Project</t>
  </si>
  <si>
    <t>GPED</t>
  </si>
  <si>
    <t>TF070424</t>
  </si>
  <si>
    <t>Population and Economic Development: Micro and Macro Perspectives</t>
  </si>
  <si>
    <t>TF055220</t>
  </si>
  <si>
    <t>Post Ivan School Rehabilitation Project for Grenada</t>
  </si>
  <si>
    <t>TF070549</t>
  </si>
  <si>
    <t>TF070321</t>
  </si>
  <si>
    <t>PRIMARY HEALTH CARE FACILITY STUDY IN 4 TO 6 STATES OF NIGERIA INCLUDING CIDA TWO TARGET STATES, BAUCHI AND CROSS RIVER</t>
  </si>
  <si>
    <t>TF055442</t>
  </si>
  <si>
    <t>Private Enterprise Partnership (PEP) Philippines Program</t>
  </si>
  <si>
    <t>TF070374</t>
  </si>
  <si>
    <t>Private Enterprise Partnership for China Project Development Facility (CPDF) Scale Up</t>
  </si>
  <si>
    <t>TF070341</t>
  </si>
  <si>
    <t>Private Enterprise Partnership for Southeast Europe (PEP-SE) Recycling Linkages Program</t>
  </si>
  <si>
    <t>TF054023</t>
  </si>
  <si>
    <t>Privatization and Enterprise Restructuring Support Programme</t>
  </si>
  <si>
    <t>TF070419</t>
  </si>
  <si>
    <t>Program for Eastern Indonesia Small and Medium (SME) Assistance (PENSA)</t>
  </si>
  <si>
    <t>TF070429</t>
  </si>
  <si>
    <t>Public Administration Reforms in the Republic of Croatia</t>
  </si>
  <si>
    <t>TF070361</t>
  </si>
  <si>
    <t>Real Property Rights and Access to Productive Assets: Moving from Principles to Action</t>
  </si>
  <si>
    <t>TF070350</t>
  </si>
  <si>
    <t>Renewable and Sustainable Energy Program Trust Fund</t>
  </si>
  <si>
    <t>TF070394</t>
  </si>
  <si>
    <t>ROAD TO EUROPE - PROGRAM FOR ACCOUNTING REFORM AND INSTITUTIONAL STRENGTHENING (REPARIS)</t>
  </si>
  <si>
    <t>TF070535</t>
  </si>
  <si>
    <t>Small States Growth and Integration</t>
  </si>
  <si>
    <t>TF070462</t>
  </si>
  <si>
    <t>Sofinex/IFC Technical Assistance Trust Fund</t>
  </si>
  <si>
    <t>TF070423</t>
  </si>
  <si>
    <t>SOLOMON ISLANDS AGRICULTURE AND RURAL DEVELOPMENT STRATEGY</t>
  </si>
  <si>
    <t>TF070328</t>
  </si>
  <si>
    <t>SOMALIA JOINT NEEDS ASSESMENT</t>
  </si>
  <si>
    <t>TF070489</t>
  </si>
  <si>
    <t>SOMALIA JOINT NEEDS ASSESSMENT</t>
  </si>
  <si>
    <t>AZULIBER 1, S.L</t>
  </si>
  <si>
    <t>GAS NATURAL SDG,S.A.</t>
  </si>
  <si>
    <t>Cementos Portland Valderrivas SA</t>
  </si>
  <si>
    <t>ENEL VIESGO GENERACION, S.L.</t>
  </si>
  <si>
    <t>Repsol YPF S.A.</t>
  </si>
  <si>
    <t>Comercial de Materiales de Construccion S.L</t>
  </si>
  <si>
    <t>Compania Espanola de Petroleos SA</t>
  </si>
  <si>
    <t>Hidroelectrica del Cantabrico, S.A.</t>
  </si>
  <si>
    <t>Union Fenosa Generacion, S.A.</t>
  </si>
  <si>
    <t>PLNAFR</t>
  </si>
  <si>
    <t>TF070529</t>
  </si>
  <si>
    <t>Spanish Program for Africa</t>
  </si>
  <si>
    <t>Foreign and Commonwealth Office FCO</t>
  </si>
  <si>
    <t>TF055335</t>
  </si>
  <si>
    <t>Sri Lanka North East Housing Reconstruction Trust Fund</t>
  </si>
  <si>
    <t>TF070387</t>
  </si>
  <si>
    <t>SUPPORT FOR TEACHER MANAGEMENT SYSTEM REFORM IN INDONESIA</t>
  </si>
  <si>
    <t>TF070422</t>
  </si>
  <si>
    <t>Support of the Tertiary Education Project in the West Bank and Gaza</t>
  </si>
  <si>
    <t>TF070454</t>
  </si>
  <si>
    <t>Sustainable Financial Markets Facility (SFMF)</t>
  </si>
  <si>
    <t>TF070456</t>
  </si>
  <si>
    <t>Swedish International Development Cooperation Agency (SIDA) - World Bank Social Development Trust Fund for India</t>
  </si>
  <si>
    <t>TF070438</t>
  </si>
  <si>
    <t>Swedish Trust Fund for Co-financing of the Ukraine Social Assistance System Modernization Project</t>
  </si>
  <si>
    <t>TF070399</t>
  </si>
  <si>
    <t>Swedish Trust Fund for the Philippines National Chlorofluorocarbons (CFC) Phase-Out Project</t>
  </si>
  <si>
    <t>TF070496</t>
  </si>
  <si>
    <t>Technical and Vocational Education and Training (TVET) Project for the Government of Mozambique</t>
  </si>
  <si>
    <t>TF070335</t>
  </si>
  <si>
    <t>The Bank Netherlands Water Support Program for Pakistan</t>
  </si>
  <si>
    <t>South Africa - National Department of Housing</t>
  </si>
  <si>
    <t>TF070412</t>
  </si>
  <si>
    <t>The Consortium for the Commercial Promotion of Catalonia (COPCA)/IFC Technical Assistance Trust Fund</t>
  </si>
  <si>
    <t>Consorci de Promocio Comercial de Catalu de Catalu</t>
  </si>
  <si>
    <t>TF070363</t>
  </si>
  <si>
    <t>The Italian Bank Staff Fund II Program</t>
  </si>
  <si>
    <t>TF054949</t>
  </si>
  <si>
    <t>The People's Republic of China: Poor Rural Communities Development Project</t>
  </si>
  <si>
    <t>TF070497</t>
  </si>
  <si>
    <t>Trust Fund for Anti Money Laundering / Combating the Financing of Terrorism in Asia Pacific, Central America and Caribbean Region</t>
  </si>
  <si>
    <t>Canada - Department of Finance</t>
  </si>
  <si>
    <t>TF070371</t>
  </si>
  <si>
    <t>Trust Fund for Anti-Money Laundering and Combating the Financing of Terrorism (AML/CFT) Program</t>
  </si>
  <si>
    <t>TF070509</t>
  </si>
  <si>
    <t>Trust Fund for Canadian International Development Agency (CIDA)/World Bank Institute (WBI) Governance Program in Africa</t>
  </si>
  <si>
    <t>TF070337</t>
  </si>
  <si>
    <t>Trust Fund for Co-financing of the Integrated Coastal Zone Management and Clean-Up Project in Albania</t>
  </si>
  <si>
    <t>PEDR</t>
  </si>
  <si>
    <t>TF070449</t>
  </si>
  <si>
    <t>Trust Fund for Earthquake Disaster Recovery in Pakistan</t>
  </si>
  <si>
    <t>TF070463</t>
  </si>
  <si>
    <t>Trust Fund for East Asia and Pacific (EAP) Global Development Learning Network (GDLN) Coordination</t>
  </si>
  <si>
    <t>TF055069</t>
  </si>
  <si>
    <t>Trust Fund for Energy Sector Management Assistance Program (ESMAP)</t>
  </si>
  <si>
    <t>TF070539</t>
  </si>
  <si>
    <t>Trust Fund for Ethiopia Protection of Basic Services Project-Subprogram B - Health Millennium Development Goals Performance Facility</t>
  </si>
  <si>
    <t>TF070508</t>
  </si>
  <si>
    <t>Trust Fund for Expanding Doing Business Analysis</t>
  </si>
  <si>
    <t>FS-SC</t>
  </si>
  <si>
    <t>TF070450</t>
  </si>
  <si>
    <t>Trust Fund for External Funding of a Greek Advisor to the Italian Executive Director</t>
  </si>
  <si>
    <t>TF070441</t>
  </si>
  <si>
    <t>Trust Fund for International Migration from Middle East and North Africa and Poverty Reduction Strategies</t>
  </si>
  <si>
    <t>TF055340</t>
  </si>
  <si>
    <t>Trust Fund for Low Income Countries under Stress (LICUS) - World Bank (WB) /United Nations (UN) Collaboration</t>
  </si>
  <si>
    <t>TF055318</t>
  </si>
  <si>
    <t>Trust Fund for Nutrition - Funding of a Senior Nutrition Specialist</t>
  </si>
  <si>
    <t>GAIDS</t>
  </si>
  <si>
    <t>TF070421</t>
  </si>
  <si>
    <t>Trust Fund for Phase One of the Global HIV-AIDS Task Team Implementation</t>
  </si>
  <si>
    <t>NPEF</t>
  </si>
  <si>
    <t>TF070439</t>
  </si>
  <si>
    <t>Trust Fund for Pre and Post-Primary Education in Africa</t>
  </si>
  <si>
    <t>TF070405</t>
  </si>
  <si>
    <t>Trust Fund for Reproductive and Maternal Health Expert</t>
  </si>
  <si>
    <t>TF055152</t>
  </si>
  <si>
    <t>Trust Fund for South East Europe Public-Private Financial Sector Dialogue</t>
  </si>
  <si>
    <t>TF070332</t>
  </si>
  <si>
    <t>Trust Fund for Swiss Support to the Water and Sanitation Program</t>
  </si>
  <si>
    <t>TF070381</t>
  </si>
  <si>
    <t>Trust Fund for the Austrian/World Bank Institute (WBI) Partnership Program in Bosnia</t>
  </si>
  <si>
    <t>FS-7VP</t>
  </si>
  <si>
    <t>TF070511</t>
  </si>
  <si>
    <t>Trust Fund for the Global Development Learning Network Private Sector Development Initiative for Southeast Europe</t>
  </si>
  <si>
    <t>TF070494</t>
  </si>
  <si>
    <t>Trust Fund for the Health and Social Protection Project in the Kyrgyz Republic</t>
  </si>
  <si>
    <t>TF055071</t>
  </si>
  <si>
    <t>Trust Fund for the Kecamatan Development Project in Aceh and North Sumatra in the Republic of Indonesia</t>
  </si>
  <si>
    <t>TF070545</t>
  </si>
  <si>
    <t>Trust Fund for the Kecamatan Development Project in Sulawesi in the Republic of Indonesia</t>
  </si>
  <si>
    <t>TF070469</t>
  </si>
  <si>
    <t>Trust Fund for the Strategic Partnership on Governance</t>
  </si>
  <si>
    <t>TF070453</t>
  </si>
  <si>
    <t>Trust Fund for the Tsunami Emergency Recovery Project for Democratic Socialist Republic of Sri Lanka</t>
  </si>
  <si>
    <t>INTERNATIONAL FEDERATION OF RED CROSS &amp; RED CRESCENT SOCIETIES</t>
  </si>
  <si>
    <t>TF070333</t>
  </si>
  <si>
    <t>Trust Fund for the Water and Sanitation Program (WSP)-France: Helping Reach the Water Supply and Sanitation</t>
  </si>
  <si>
    <t>TF055332</t>
  </si>
  <si>
    <t>Trust Fund for Trade Facilitation and Growth</t>
  </si>
  <si>
    <t>TF070418</t>
  </si>
  <si>
    <t>Trust Fund for UNAIDS Global and Regional Activities for Intensified Response to HIV/AIDS</t>
  </si>
  <si>
    <t>TF054784</t>
  </si>
  <si>
    <t>Trust Fund to Enhance Bank Effectiveness in Enabling Reforms and Poverty Reduction in Support of Government of India Five-Year Plan</t>
  </si>
  <si>
    <t>TF070520</t>
  </si>
  <si>
    <t>Ukraine Small and Medium Enterprise (SME) Policy Project</t>
  </si>
  <si>
    <t>TF029019</t>
  </si>
  <si>
    <t>United Kingdom/Department for International Development (DFID) - Refund to Donor Account</t>
  </si>
  <si>
    <t>TF054673</t>
  </si>
  <si>
    <t>United States Agency for International Development (USAID) Grant to Eliminate Lymphatic Filariasis</t>
  </si>
  <si>
    <t>TF070334</t>
  </si>
  <si>
    <t>USAID Support to Water and Sanitation Program (WSP) and Global Public-Private Partnership for Hand washing with Soap</t>
  </si>
  <si>
    <t>TF070402</t>
  </si>
  <si>
    <t>VIETNAM FOURTH POVERTY REDUCTION SUPPORT CREDIT - DANISH COFINANCING</t>
  </si>
  <si>
    <t>TF070401</t>
  </si>
  <si>
    <t>VIETNAM FOURTH POVERTY REDUCTION SUPPORT CREDIT - NETHERLANDS COFINANCING</t>
  </si>
  <si>
    <t>TF070331</t>
  </si>
  <si>
    <t>Water and Sanitation Program (WSP) Trust Fund for Assisting African Nations to achieve the Millennium Development Goals in Water Su</t>
  </si>
  <si>
    <t>TF070461</t>
  </si>
  <si>
    <t>World Bank Group Markets and Governance for Poverty Reduction Trust Fund</t>
  </si>
  <si>
    <t>TF070400</t>
  </si>
  <si>
    <t>World Bank Institute (WBI) Multi Donor Trust Fund for the Agriculture and Rural Development Capacity Building Initiative</t>
  </si>
  <si>
    <t>TF070352</t>
  </si>
  <si>
    <t>World Development Report (WDR) 2007 Development and the Next Generation Trust Fund</t>
  </si>
  <si>
    <t>TF070445</t>
  </si>
  <si>
    <t>ZAMBIA: SIDA TF TO BUILD CAPACITY IN ENERGY REGULATORY BOARD</t>
  </si>
  <si>
    <t>TF070766</t>
  </si>
  <si>
    <t>Access to Finance(A2F) for Women Entrepreneurs Program in Tanzania</t>
  </si>
  <si>
    <t>PL</t>
  </si>
  <si>
    <t>Poland</t>
  </si>
  <si>
    <t>Poland-Ministry of Foreign Affairs</t>
  </si>
  <si>
    <t>TF070710</t>
  </si>
  <si>
    <t>Africa Rural Market Programme: Making Agricultural Markets Work for the Poor</t>
  </si>
  <si>
    <t>TF070650</t>
  </si>
  <si>
    <t>African Development Fund(ADF)/Private Enterprise Partnership Africa (PEP-Africa) Holding Trust Fund</t>
  </si>
  <si>
    <t>TF070612</t>
  </si>
  <si>
    <t>Agri-Insurance Development Project In Ukraine</t>
  </si>
  <si>
    <t>TF070762</t>
  </si>
  <si>
    <t>Albania Land Administration and Management Project</t>
  </si>
  <si>
    <t>TF070436</t>
  </si>
  <si>
    <t>Alternative Dispute Resolution Programme under Private Enterprise Partnership for Southeast Europe (PEP-SE)</t>
  </si>
  <si>
    <t>TF070609</t>
  </si>
  <si>
    <t>Armenia Natural Resources and Poverty Reduction Project</t>
  </si>
  <si>
    <t>TF070682</t>
  </si>
  <si>
    <t>ARMENIA: DUTCH CO-FINANCING FOR PRSC2</t>
  </si>
  <si>
    <t>TF070603</t>
  </si>
  <si>
    <t>Artemisinin-based Combination Therapy (ACT) Subsidy Business Model - Malaria Control</t>
  </si>
  <si>
    <t>GFDRR</t>
  </si>
  <si>
    <t>TF070807</t>
  </si>
  <si>
    <t>Australian Trust Fund for Mainstreaming Disaster Reduction of the Global Facility for Disaster Reduction and Recovery</t>
  </si>
  <si>
    <t>SA-DSD</t>
  </si>
  <si>
    <t>TF070649</t>
  </si>
  <si>
    <t>Australian Trust Fund for Policy Facility for Decentralization &amp; Service Delivery in South Asia</t>
  </si>
  <si>
    <t>TF070621</t>
  </si>
  <si>
    <t>Australian Trust Fund for Social Accountability</t>
  </si>
  <si>
    <t>TF070778</t>
  </si>
  <si>
    <t>Austria/IFC Advisory Services Trust Fund</t>
  </si>
  <si>
    <t>ID-BEC</t>
  </si>
  <si>
    <t>TF070811</t>
  </si>
  <si>
    <t>Basic Education Capacity Trust Fund</t>
  </si>
  <si>
    <t>TF070624</t>
  </si>
  <si>
    <t>BOSNIA AND HERZEGOVINA - DFID SUPPORT FOR THE POLICY IMPLEMENTATION AND MONITORING UNIT</t>
  </si>
  <si>
    <t>TF070652</t>
  </si>
  <si>
    <t>Burundi : Dutch Grant for Co-financing of Economic Reform Support Grant</t>
  </si>
  <si>
    <t>TF070565</t>
  </si>
  <si>
    <t>Cambodia Health Sector Support Program</t>
  </si>
  <si>
    <t>TF029048</t>
  </si>
  <si>
    <t>Canadian International Development Agency (CIDA) - Refund to Donor Account</t>
  </si>
  <si>
    <t>TF070490</t>
  </si>
  <si>
    <t>Canadian International Development Agency (CIDA)/World Bank Institute (WBI) Parliamentary and Media Support Project</t>
  </si>
  <si>
    <t>TF070645</t>
  </si>
  <si>
    <t>Cape Verde/Private Enterprise Partnership Africa (PEP-Africa) Trust Fund</t>
  </si>
  <si>
    <t>CV</t>
  </si>
  <si>
    <t>Cape Verde</t>
  </si>
  <si>
    <t>CV-Ministry of Finance Cape Verde</t>
  </si>
  <si>
    <t>TF070721</t>
  </si>
  <si>
    <t>Caribbean Catastrophe Risk Insurance Facility Trust Fund</t>
  </si>
  <si>
    <t>TF070524</t>
  </si>
  <si>
    <t>Caribbean Knowledge and Learning Network Trust Fund</t>
  </si>
  <si>
    <t>TF070740</t>
  </si>
  <si>
    <t>CIDA HOLDING TF FOR ADVANCE MARKET COMMITMENT PROJECT</t>
  </si>
  <si>
    <t>TF070525</t>
  </si>
  <si>
    <t>TF070644</t>
  </si>
  <si>
    <t>Coastal and Biodiversity Management Project in Guinea Bissau</t>
  </si>
  <si>
    <t>TF070768</t>
  </si>
  <si>
    <t>Co-financing for Ethiopia Productive Safety Net Program</t>
  </si>
  <si>
    <t>TF070364</t>
  </si>
  <si>
    <t>CO-FINANCING OF PRSC II TO SUPPORT RWANDA'S POVERTY REDUCTION STRATEGY AND REFORM PROGRAM</t>
  </si>
  <si>
    <t>TF070754</t>
  </si>
  <si>
    <t>Co-financing of the Ghana Economic Management Capacity Building Project</t>
  </si>
  <si>
    <t>TF070521</t>
  </si>
  <si>
    <t>Co-financing of the Tajikistan Energy Loss Reduction Project</t>
  </si>
  <si>
    <t>TF070666</t>
  </si>
  <si>
    <t>CO-FINANCING OF VIETNAM - FIFTH POVERTY REDUCTION SUPPORT OPERATION</t>
  </si>
  <si>
    <t>TF070744</t>
  </si>
  <si>
    <t>Co-financing Trust Fund for the Second Village Investment Project in the Kyrgyz Republic</t>
  </si>
  <si>
    <t>CGAP-T</t>
  </si>
  <si>
    <t>TF070636</t>
  </si>
  <si>
    <t>Consultative Group to Assist the Poorest (CGAP) Gates Technology Initiative Trust Fund</t>
  </si>
  <si>
    <t>TF070560</t>
  </si>
  <si>
    <t>Copperbelt Small and Medium Enterprise (SME) Supplier Development Project (CSSDP)</t>
  </si>
  <si>
    <t>ZM</t>
  </si>
  <si>
    <t>Zambia</t>
  </si>
  <si>
    <t>FIRST QUANTUM MINING AND OPERATIONS LIMITED</t>
  </si>
  <si>
    <t>KANSANSHI MINING PLC</t>
  </si>
  <si>
    <t>MOPANI COPPER MINES PLC</t>
  </si>
  <si>
    <t>DONG NATURGAS A/S</t>
  </si>
  <si>
    <t>TF070646</t>
  </si>
  <si>
    <t>Democratic Republic of Congo Entrepreneurship support Project</t>
  </si>
  <si>
    <t>TF070663</t>
  </si>
  <si>
    <t>DENMARK COFINANCING - VIETNAM FIFTH POVERTY REDUCTION SUPPORT CREDIT</t>
  </si>
  <si>
    <t>TF070701</t>
  </si>
  <si>
    <t>Denmark/Private Enterprise Partnership -Africa (PEP-Africa) Holding Trust Fund</t>
  </si>
  <si>
    <t>TF070425</t>
  </si>
  <si>
    <t>Development Marketplace Awards - Water and Sanitation Program Trust Fund</t>
  </si>
  <si>
    <t>TF070602</t>
  </si>
  <si>
    <t>Development of Private Health Care in Sub-Saharan Africa</t>
  </si>
  <si>
    <t>TF070568</t>
  </si>
  <si>
    <t>Disseminating the Evidence for Disease Control and Health System Development</t>
  </si>
  <si>
    <t>TF070597</t>
  </si>
  <si>
    <t>Dutch Basic Education Support Program in Indonesia</t>
  </si>
  <si>
    <t>TF070592</t>
  </si>
  <si>
    <t>Dutch Global Partnership on Output-Based Aid (GPOBA) Water and Sanitation Fund</t>
  </si>
  <si>
    <t>TF070531</t>
  </si>
  <si>
    <t>Early Childhood Education and Development (ECED) Project in Indonesia</t>
  </si>
  <si>
    <t>TF070447</t>
  </si>
  <si>
    <t>EC COFINANCING-VIETNAM FOURTH POVERTY REDUCTION SUPPORT CREDIT</t>
  </si>
  <si>
    <t>TF070630</t>
  </si>
  <si>
    <t>EC TF FOR DEVELOPING GOVERNANCE IN SOUTHERN RUSSIA: DONOR COORDINATION, MONITORING &amp; POLICY ADVICE</t>
  </si>
  <si>
    <t>TF070773</t>
  </si>
  <si>
    <t>Education Participation Improvement Project II in Kosovo, Serbia</t>
  </si>
  <si>
    <t>TF070547</t>
  </si>
  <si>
    <t>Efficient Securities Markets Institutional Development</t>
  </si>
  <si>
    <t>TF070617</t>
  </si>
  <si>
    <t>Electricite D''Hait Technical Assets Evaluation Project</t>
  </si>
  <si>
    <t>TF070695</t>
  </si>
  <si>
    <t>Energy Sector Clean-up and Land Reclamation Project</t>
  </si>
  <si>
    <t>TF070587</t>
  </si>
  <si>
    <t>Enhancing the Fabrication Capabilities in the Nigerian Oil and Gas Industry Project</t>
  </si>
  <si>
    <t>PETROLEUM TECHNOLOGY DEVT</t>
  </si>
  <si>
    <t>NIGERIAN NATIONAL PETROLEUM CORPORATION</t>
  </si>
  <si>
    <t>INTSOK</t>
  </si>
  <si>
    <t>TF070741</t>
  </si>
  <si>
    <t>Ethiopia Productive Safety Net Program (PSNP) Phase II Project (APL 2 and 3)</t>
  </si>
  <si>
    <t>TF070518</t>
  </si>
  <si>
    <t>European Commission's contribution to the Education For All-Fast Track Initiative Catalytic Trust Fund</t>
  </si>
  <si>
    <t>TF070680</t>
  </si>
  <si>
    <t>External Funding of Advisors to the Swiss Executive Director</t>
  </si>
  <si>
    <t>TF070572</t>
  </si>
  <si>
    <t>Faroe Islands Holding Account</t>
  </si>
  <si>
    <t>Dept of Foreign Affairs-Faroe Faroe Islands</t>
  </si>
  <si>
    <t>SLOVENIA-MINISTRY OF ECONOMY</t>
  </si>
  <si>
    <t>TF070641</t>
  </si>
  <si>
    <t>Flemish/IFC Technical Assistance Trust Fund</t>
  </si>
  <si>
    <t>TF070810</t>
  </si>
  <si>
    <t>Foreign Investment Advisory Services (FIAS) Master Trust Fund</t>
  </si>
  <si>
    <t>TF070753</t>
  </si>
  <si>
    <t>FOURTH POVERTY REDUCTION SUPPORT IN TANZANIA (PRSC-4)</t>
  </si>
  <si>
    <t>FEDC</t>
  </si>
  <si>
    <t>TF070638</t>
  </si>
  <si>
    <t>French Education Management Trust Fund II</t>
  </si>
  <si>
    <t>TF070775</t>
  </si>
  <si>
    <t>Gender and Growth Assessments Project Trust Fund</t>
  </si>
  <si>
    <t>TF070767</t>
  </si>
  <si>
    <t>Gender Entrepreneurship Markets (GEM)</t>
  </si>
  <si>
    <t>TF070681</t>
  </si>
  <si>
    <t>GEORGIA DUTCH COFINANCING FOR PRSO II</t>
  </si>
  <si>
    <t>TF070613</t>
  </si>
  <si>
    <t>Global Environment Facility (GEF) Evaluation Office Administrative Budget</t>
  </si>
  <si>
    <t>Dept. of Environ. Affairs &amp; Tourism</t>
  </si>
  <si>
    <t>GAIN</t>
  </si>
  <si>
    <t>TF070512</t>
  </si>
  <si>
    <t>GLOBAL FOOD FORTIFICATION - GAIN - USAID</t>
  </si>
  <si>
    <t>TF070734</t>
  </si>
  <si>
    <t>Global Partnership on Output Based Aid (GPOBA) Core Operations Trust Fund</t>
  </si>
  <si>
    <t>TF070580</t>
  </si>
  <si>
    <t>Global Partnership on Output-Based Aid (GPOBA) Program Management Account</t>
  </si>
  <si>
    <t>TF029059</t>
  </si>
  <si>
    <t>Government of Ireland - Balance Account</t>
  </si>
  <si>
    <t>TF070527</t>
  </si>
  <si>
    <t>TF070653</t>
  </si>
  <si>
    <t>Growth Oriented Women Enterprises Development Program</t>
  </si>
  <si>
    <t>TF070550</t>
  </si>
  <si>
    <t>Health and Social Protection Project</t>
  </si>
  <si>
    <t>TF070338</t>
  </si>
  <si>
    <t>HIGH LEVEL FORUM HEALTH MDGS</t>
  </si>
  <si>
    <t>TF070606</t>
  </si>
  <si>
    <t>HIV/AIDS Program (HAP)</t>
  </si>
  <si>
    <t>TF070556</t>
  </si>
  <si>
    <t>Human Resources for Health - Sub-Saharan Africa</t>
  </si>
  <si>
    <t>TF059105</t>
  </si>
  <si>
    <t>Iceland  Ministry of Foreign Affairs - Balance Account</t>
  </si>
  <si>
    <t>TF070815</t>
  </si>
  <si>
    <t>IFC - Sustainability Business Innovator Trust Fund</t>
  </si>
  <si>
    <t>TF070676</t>
  </si>
  <si>
    <t>IFC AFRICA INVESTMENT CLIMATE FACILITY (ICF)</t>
  </si>
  <si>
    <t>Anglo Operations Limited</t>
  </si>
  <si>
    <t>TF071314</t>
  </si>
  <si>
    <t>IFC South-Asia Enterprise Development Facility - Sri Lanka and Maldives, Cycle 2 (IFC SLDF2)</t>
  </si>
  <si>
    <t>TF070538</t>
  </si>
  <si>
    <t>IFC/Finland Ministry of Employment and Economy Holding Trust Fund</t>
  </si>
  <si>
    <t>TF070595</t>
  </si>
  <si>
    <t>IFC's Funding Mechanism for Technical Assistance and Advisory Services (FMTAAS)</t>
  </si>
  <si>
    <t>GAVI</t>
  </si>
  <si>
    <t>TF070677</t>
  </si>
  <si>
    <t>Immunization and Global Alliance for Vaccines and Immunizations (GAVI) Program Trust Fund (ImGAVI)</t>
  </si>
  <si>
    <t>TF070667</t>
  </si>
  <si>
    <t>Indonesia: Mainstreaming Environment in Aceh and Nias Project</t>
  </si>
  <si>
    <t>TF070594</t>
  </si>
  <si>
    <t>Intsok/Private Enterprise Partnership Africa (PEP-Africa) Holding Trust Fund</t>
  </si>
  <si>
    <t>TF070841</t>
  </si>
  <si>
    <t>Investment Climate Facility Trust Fund for Africa</t>
  </si>
  <si>
    <t>ID-JAV</t>
  </si>
  <si>
    <t>TF070639</t>
  </si>
  <si>
    <t>Java Reconstruction Fund (JRF)</t>
  </si>
  <si>
    <t>TF070696</t>
  </si>
  <si>
    <t>JOINT OFFICE FOR SOUTH EAST EUROPE</t>
  </si>
  <si>
    <t>TF070583</t>
  </si>
  <si>
    <t>Kecamatan Development Project 3B in Indonesia</t>
  </si>
  <si>
    <t>TF070648</t>
  </si>
  <si>
    <t>Kenya Private Schools Support Project</t>
  </si>
  <si>
    <t>TF070585</t>
  </si>
  <si>
    <t>Leadership and Ethics in Governance</t>
  </si>
  <si>
    <t>TF070573</t>
  </si>
  <si>
    <t>Luxembourg/IFC Partnership Program</t>
  </si>
  <si>
    <t>TF070586</t>
  </si>
  <si>
    <t>Luxembourg/IFC Technical Assistance Trust Fund</t>
  </si>
  <si>
    <t>TF070791</t>
  </si>
  <si>
    <t>Mindanao Reconstruction and Development Program</t>
  </si>
  <si>
    <t>TF070562</t>
  </si>
  <si>
    <t>Multi Donor Bangladesh Investment Climate Fund (BICF)</t>
  </si>
  <si>
    <t>FARA</t>
  </si>
  <si>
    <t>TF070546</t>
  </si>
  <si>
    <t>Multi Donor Trust Fund  for the Facility for Technical Assistance for the Framework for African Agricultural Productivity</t>
  </si>
  <si>
    <t>SASAKAWA AFRICA ASSOCIATION (SAA) C/o Centre for Applied Studies</t>
  </si>
  <si>
    <t>DEC-TC</t>
  </si>
  <si>
    <t>TF070788</t>
  </si>
  <si>
    <t>Multi Donor Trust Fund  Transparency and  Competitiveness</t>
  </si>
  <si>
    <t>ACGF</t>
  </si>
  <si>
    <t>TF070478</t>
  </si>
  <si>
    <t>Multi Donor Trust Fund for Africa Catalytic Growth</t>
  </si>
  <si>
    <t>TF070743</t>
  </si>
  <si>
    <t>Multi Donor Trust Fund for Clean Energy Investment Framework</t>
  </si>
  <si>
    <t>CASM</t>
  </si>
  <si>
    <t>TF070610</t>
  </si>
  <si>
    <t>Multi Donor Trust Fund for Communities and Small-Scale Mining (CASM)</t>
  </si>
  <si>
    <t>TF070758</t>
  </si>
  <si>
    <t>Multi Donor Trust Fund for Ethiopia Public Sector Capacity Building Program Support Facility</t>
  </si>
  <si>
    <t>BP Exploration and Operating Company Limited</t>
  </si>
  <si>
    <t>TF070537</t>
  </si>
  <si>
    <t>Multi Donor Trust Fund for Hirgigo Bay Oil Jetty Rehabilitation</t>
  </si>
  <si>
    <t>TF070711</t>
  </si>
  <si>
    <t>Multi Donor Trust Fund for Low-Income Countries for the Financial Sector Reform and Strengthening Initiative (FIRST)</t>
  </si>
  <si>
    <t>TF070723</t>
  </si>
  <si>
    <t>Multi Donor Trust Fund for Middle-Income Countries for the Financial Sector Reform and Strengthening Initiative (FIRST)</t>
  </si>
  <si>
    <t>TF070761</t>
  </si>
  <si>
    <t>Multi Donor Trust Fund for Migration and Remittances for Development in Africa</t>
  </si>
  <si>
    <t>PKNOW-</t>
  </si>
  <si>
    <t>TF070557</t>
  </si>
  <si>
    <t>Multi Donor Trust Fund for Partnerships and Knowledge Work in Fragile States</t>
  </si>
  <si>
    <t>TF070559</t>
  </si>
  <si>
    <t>Multi Donor Trust Fund for Promoting Social Accountability under the Ethiopia Protection of Basic Services Project</t>
  </si>
  <si>
    <t>TF070699</t>
  </si>
  <si>
    <t>Multi Donor Trust Fund for Regional Study on Links between Governance, Corruption and Forestry in East Asia and the Pacific region</t>
  </si>
  <si>
    <t>EG</t>
  </si>
  <si>
    <t>Egypt, Arab Republic of</t>
  </si>
  <si>
    <t>EGYPT-ARAB REPUBLIC OF EGYPT</t>
  </si>
  <si>
    <t>TF070561</t>
  </si>
  <si>
    <t>Multi Donor Trust Fund for Statistical Capacity Building - III</t>
  </si>
  <si>
    <t>TF070679</t>
  </si>
  <si>
    <t>Multi Donor Trust Fund for Technical Assistance Support to the Strategic Development of the Court of Accounts of Moldova</t>
  </si>
  <si>
    <t>MDTFAG</t>
  </si>
  <si>
    <t>TF070742</t>
  </si>
  <si>
    <t>Multi Donor Trust Fund for the Agriculture Markets and Agribusiness Development Project in Senegal</t>
  </si>
  <si>
    <t>EE</t>
  </si>
  <si>
    <t>Estonia</t>
  </si>
  <si>
    <t>Estonia - Ministry of Foreign Affairs</t>
  </si>
  <si>
    <t>FS-7AL</t>
  </si>
  <si>
    <t>TF070735</t>
  </si>
  <si>
    <t>Multi Donor Trust Fund for the Capacity Building and Support to Implement the Integrated Planning System in Albania</t>
  </si>
  <si>
    <t>Institute for Portuguese Cooperation</t>
  </si>
  <si>
    <t>GPEARI - formerly DGAERI</t>
  </si>
  <si>
    <t>RPRS</t>
  </si>
  <si>
    <t>TF070694</t>
  </si>
  <si>
    <t>Multi Donor Trust Fund for the Country Strategy Action Plan to Enhance Quality of Corporate Financial Reporting in the Former Yugosl</t>
  </si>
  <si>
    <t>DFSG</t>
  </si>
  <si>
    <t>TF070629</t>
  </si>
  <si>
    <t>Multi Donor Trust Fund for the Diagnostic Facility on Shared Growth</t>
  </si>
  <si>
    <t>TF070598</t>
  </si>
  <si>
    <t>Multi Donor Trust Fund for the Emergency Services Support Project for West Bank and Gaza (ESSP MDTF)</t>
  </si>
  <si>
    <t>TF070801</t>
  </si>
  <si>
    <t>Multi Donor Trust Fund for the Ethiopia Protection of Basic Services Co- Financing (Sub program A and C)</t>
  </si>
  <si>
    <t>TF070720</t>
  </si>
  <si>
    <t>Multi Donor Trust Fund for the Kenya Private Sector Development and Shared Growth Project</t>
  </si>
  <si>
    <t>TF070732</t>
  </si>
  <si>
    <t>Multi Donor Trust Fund for the Protection of Basic Services Program Secretariat in Ethiopia</t>
  </si>
  <si>
    <t>TF070369</t>
  </si>
  <si>
    <t>Multi Donor Trust Fund for the Red-Sea-Dead Sea Water Conveyance Feasibility Study and Environmental and Social Assessment</t>
  </si>
  <si>
    <t>MDSPWA</t>
  </si>
  <si>
    <t>TF070731</t>
  </si>
  <si>
    <t>Multi Donor Trust Fund for the Strategic Partnership with Africa</t>
  </si>
  <si>
    <t>TF070660</t>
  </si>
  <si>
    <t>Multi Donor Trust Fund for Water and Sanitation Program East Asia and Pacific Region</t>
  </si>
  <si>
    <t>BG</t>
  </si>
  <si>
    <t>Bulgaria</t>
  </si>
  <si>
    <t>Republic of Bulgaria</t>
  </si>
  <si>
    <t>TF070714</t>
  </si>
  <si>
    <t>Nepal: Social Inclusion Action Programme</t>
  </si>
  <si>
    <t>TF070643</t>
  </si>
  <si>
    <t>NETHERLANDS COFINANCING - VIETNAM FIFTH POVERTY REDUCTION SUPPORT OPERATION</t>
  </si>
  <si>
    <t>TF070750</t>
  </si>
  <si>
    <t>Netherlands-Mongolia Trust Fund for Environmental Reform (Phase II)</t>
  </si>
  <si>
    <t>TF070712</t>
  </si>
  <si>
    <t>Nicaragua Commercial Debt Buyback Program</t>
  </si>
  <si>
    <t>Netherlands-Minister of Foreign Affairs</t>
  </si>
  <si>
    <t>TF070719</t>
  </si>
  <si>
    <t>Nicaragua Sustainable Wood Supply Chain Project</t>
  </si>
  <si>
    <t>TF070599</t>
  </si>
  <si>
    <t>Northern Gaza Emergency Sewage Treatment Project</t>
  </si>
  <si>
    <t>TF029001</t>
  </si>
  <si>
    <t>Norway Ministry of Foreign Affairs - Refund to Donor Account</t>
  </si>
  <si>
    <t>TF070588</t>
  </si>
  <si>
    <t>Norwegian Agency for Development (NORAD)/Private Enterprise Partnership Africa (PEP-Africa) Holding Trust Fund</t>
  </si>
  <si>
    <t>AAPI</t>
  </si>
  <si>
    <t>TF070604</t>
  </si>
  <si>
    <t>Norwegian AIDS Trust Fund for Africa</t>
  </si>
  <si>
    <t>TF070671</t>
  </si>
  <si>
    <t>Organic Honey Production Project in the North East of Turkey</t>
  </si>
  <si>
    <t>DO NOT USE -BAKU-TBILISI-CEYHAN</t>
  </si>
  <si>
    <t>PK-PRS</t>
  </si>
  <si>
    <t>TF070655</t>
  </si>
  <si>
    <t>Pakistan Poverty Reduction Support Trust Fund</t>
  </si>
  <si>
    <t>TF070633</t>
  </si>
  <si>
    <t>Palau - Petroleum Multi Donor Trust Fund</t>
  </si>
  <si>
    <t>TF070795</t>
  </si>
  <si>
    <t>PEP Africa Investment Climate Reform Trust Fund</t>
  </si>
  <si>
    <t>TF070600</t>
  </si>
  <si>
    <t>Philippines Health Sector Reform Project</t>
  </si>
  <si>
    <t>TF070772</t>
  </si>
  <si>
    <t>Planning and Financial Capacity Building Project in Timor-Leste</t>
  </si>
  <si>
    <t>TF070718</t>
  </si>
  <si>
    <t>POVERTY REDUCTION SUPPORT FINANCING IN MOLDOVA (PRSC)</t>
  </si>
  <si>
    <t>TF070717</t>
  </si>
  <si>
    <t>POVERTY REDUCTION SUPPORT FINANCING PROJECT IN MOLDOVA</t>
  </si>
  <si>
    <t>TF070737</t>
  </si>
  <si>
    <t>Preparation Activities for Appraisal of the Pro-Routes Project in the Democratic Republic of Congo (DRC)</t>
  </si>
  <si>
    <t>Kuwait Investment Authority</t>
  </si>
  <si>
    <t>TF070615</t>
  </si>
  <si>
    <t>Private Enterprise Partnership (PEP) Africa's Financial Sector Development Program</t>
  </si>
  <si>
    <t>TF070819</t>
  </si>
  <si>
    <t>Private Enterprise Partnership Africa (PEP-Africa) School Trust Fund</t>
  </si>
  <si>
    <t>TF070614</t>
  </si>
  <si>
    <t>Private Enterprise Partnership Africa (PEP-Africa) Small and Medium Enterprise (SME) Linkages Program</t>
  </si>
  <si>
    <t>TF070854</t>
  </si>
  <si>
    <t>Private Enterprise Partnership Africa (PEP-Africa)/Lonmin Plc. Technical Assistance and Advisory Program</t>
  </si>
  <si>
    <t>TF070654</t>
  </si>
  <si>
    <t>Program of Technical Assistance relating to Private Enterprise Partnership for China (PEP- China)</t>
  </si>
  <si>
    <t>TF070664</t>
  </si>
  <si>
    <t>Public Expenditure Management and Peer-Assisted Learning (PEM-PAL) in the Europe and Central Asia Region</t>
  </si>
  <si>
    <t>TF071071</t>
  </si>
  <si>
    <t>Red Sea - Dead Sea Water Conveyance Feasibility Study and Environmental and Social Assessment</t>
  </si>
  <si>
    <t>TF070591</t>
  </si>
  <si>
    <t>Regional Multidisciplinary Centre of Excellence to be based in Mauritius</t>
  </si>
  <si>
    <t>TF070733</t>
  </si>
  <si>
    <t>Renewable Energy and Rural Electricity Access Project</t>
  </si>
  <si>
    <t>ID-PFM</t>
  </si>
  <si>
    <t>TF070661</t>
  </si>
  <si>
    <t>Republic of Indonesia's Public Financial Management and Revenue Administration Reform Program</t>
  </si>
  <si>
    <t>TF070724</t>
  </si>
  <si>
    <t>Rwanda Competitiveness Enterprise Development Project (CEDP) - Leasing Development Project</t>
  </si>
  <si>
    <t>TF070647</t>
  </si>
  <si>
    <t>Rwanda Entrepreneurship Development Project</t>
  </si>
  <si>
    <t>ID-DSF</t>
  </si>
  <si>
    <t>TF070582</t>
  </si>
  <si>
    <t>Second Phase of the Indonesia Decentralization Support Facility (DSF II)</t>
  </si>
  <si>
    <t>TF070566</t>
  </si>
  <si>
    <t>Second Pollution Abatement Project for Egypt for the benefit of the Arab Republic of Egypt</t>
  </si>
  <si>
    <t>TF070730</t>
  </si>
  <si>
    <t>Second Tranche of the BioCarbon Fund</t>
  </si>
  <si>
    <t>ZERO EMISSION CARBON TRUST S.A</t>
  </si>
  <si>
    <t>IE-Department of the Environment, Heritage and Local Government</t>
  </si>
  <si>
    <t>TF070729</t>
  </si>
  <si>
    <t>Second Tranche of the BioCarbon Fund - Prepaid Account</t>
  </si>
  <si>
    <t>TF070713</t>
  </si>
  <si>
    <t>Senegal: Small Scale Fisheries Management Trust Fund</t>
  </si>
  <si>
    <t>TF070684</t>
  </si>
  <si>
    <t>Sierra Leone : Freetown Water Supply Rehabilitation Trust Fund</t>
  </si>
  <si>
    <t>TF070626</t>
  </si>
  <si>
    <t>Sierra Leone Business Forum - Private Enterprise Partnership Africa (PEP-Africa)/Department for International Development (DFID) Tru</t>
  </si>
  <si>
    <t>TF070488</t>
  </si>
  <si>
    <t>SOUTH AFRICA'S INTERIM CONTRIBUTION TO GEF4 PENDING APPROVAL OF GEF4 REPLENISHMENT.</t>
  </si>
  <si>
    <t>TF070707</t>
  </si>
  <si>
    <t>South Asia Infrastructure Development Program (SAIDP)</t>
  </si>
  <si>
    <t>TF070790</t>
  </si>
  <si>
    <t>Spain Donor Funded Staffing Program</t>
  </si>
  <si>
    <t>EOSIC</t>
  </si>
  <si>
    <t>TF070668</t>
  </si>
  <si>
    <t>Special Initiative of the Global Environment Facility (GEF) Evaluation Office</t>
  </si>
  <si>
    <t>FEDERAL OFFICE OF ENVIRONMENT Federal Department of the Environ</t>
  </si>
  <si>
    <t>TF070777</t>
  </si>
  <si>
    <t>Strengthening Decentralization and Governance in the Water and Sanitation Sector in Peru</t>
  </si>
  <si>
    <t>TF070722</t>
  </si>
  <si>
    <t>Strengthening Decentralized Monitoring and Evaluation of Malaria Control in Africa</t>
  </si>
  <si>
    <t>TF070672</t>
  </si>
  <si>
    <t>Strengthening Post Conflict Reintegration Aspects of the Support for Poor and Disadvantages Areas Project for Aceh</t>
  </si>
  <si>
    <t>TF070623</t>
  </si>
  <si>
    <t>Strengthening the Wood Sector Value Chain through an Improved Access to the Markets for Small and Medium Enterprises (SME) in Latin America and Caribbean Region</t>
  </si>
  <si>
    <t>TF070736</t>
  </si>
  <si>
    <t>Thandi Land Transformation Project</t>
  </si>
  <si>
    <t>CAPESPAN PTY</t>
  </si>
  <si>
    <t>TF070635</t>
  </si>
  <si>
    <t>Support to Growth Commission Trust Fund</t>
  </si>
  <si>
    <t>FS-7U4</t>
  </si>
  <si>
    <t>TF070608</t>
  </si>
  <si>
    <t>Support to the Kosovo Development Strategy and Plan</t>
  </si>
  <si>
    <t>TF070563</t>
  </si>
  <si>
    <t>Sustainability Business Innovator (SBI)</t>
  </si>
  <si>
    <t>TF070552</t>
  </si>
  <si>
    <t>Sweden - IFC Private Enterprise Partnership for Africa</t>
  </si>
  <si>
    <t>TF070688</t>
  </si>
  <si>
    <t>Swedish Trust Fund for Health and Social Protection Project in the Kyrgyz Republic</t>
  </si>
  <si>
    <t>TF070697</t>
  </si>
  <si>
    <t>Swedish Trust Fund for Power and Water and Sanitation Services Anti-Corruption Pilots</t>
  </si>
  <si>
    <t>TF070579</t>
  </si>
  <si>
    <t>Swedish Trust Fund for Regulatory Reform in Serbia: Regulatory Impact Analysis - Improvement of Efficiency and Transparency in the L</t>
  </si>
  <si>
    <t>TF070555</t>
  </si>
  <si>
    <t>Swedish Trust Fund for Sustainable Sanitation Program for East Asia</t>
  </si>
  <si>
    <t>TF070673</t>
  </si>
  <si>
    <t>Swedish Trust Fund for the Co-financing of the Uganda Thermal Power Generation Project</t>
  </si>
  <si>
    <t>TF070522</t>
  </si>
  <si>
    <t>Swedish Trust Fund for the Second Rural Investment and Services Project</t>
  </si>
  <si>
    <t>TF070355</t>
  </si>
  <si>
    <t>Switzerland - Donor Funded Staffing Program</t>
  </si>
  <si>
    <t>TF070474</t>
  </si>
  <si>
    <t>Tajikistan Community and Basic Health Project (CBHP)</t>
  </si>
  <si>
    <t>TF070451</t>
  </si>
  <si>
    <t>Technical Assistance to Support Donor Exchange, Coordination and Information Mechanism (DECIM) in the Area of Civil Society Develop</t>
  </si>
  <si>
    <t>TERRAF</t>
  </si>
  <si>
    <t>TF070380</t>
  </si>
  <si>
    <t>TerrAfrica Leveraging Fund</t>
  </si>
  <si>
    <t>ET</t>
  </si>
  <si>
    <t>Ethiopia</t>
  </si>
  <si>
    <t>ET-Ministry of Works and Urban Development</t>
  </si>
  <si>
    <t>TF070726</t>
  </si>
  <si>
    <t>The Financial Support of the Cairn-IFC Linkage Program</t>
  </si>
  <si>
    <t>CAIRN ENERGY INDIA LIMITED</t>
  </si>
  <si>
    <t>TF070634</t>
  </si>
  <si>
    <t>The Global Road Safety Facility Multi Donor Trust Fund</t>
  </si>
  <si>
    <t>TF070751</t>
  </si>
  <si>
    <t>The Multi Donor Trust Fund for the Gender Action Plan</t>
  </si>
  <si>
    <t>TF070553</t>
  </si>
  <si>
    <t>The World Bank/European Investment Bank (EIB) Carbon Fund for Europe</t>
  </si>
  <si>
    <t>FLEMISH REGION FLEMISH MINISTER FOR PUBLIC WORKS</t>
  </si>
  <si>
    <t>LUXEMBOURG-Ministry of Environment Min of Envi Govt of Grd  of Lux</t>
  </si>
  <si>
    <t>Fondo  Portugues de Carbono Office of International Relations</t>
  </si>
  <si>
    <t>TF070662</t>
  </si>
  <si>
    <t>Total Sanitation and Sanitation Marketing: New Approaches to Stimulate and Scale-Up Sanitation Demand and Supply</t>
  </si>
  <si>
    <t>ASTAE</t>
  </si>
  <si>
    <t>TF070693</t>
  </si>
  <si>
    <t>Trust Fund for Asia Sustainable and Alternative Energy</t>
  </si>
  <si>
    <t>TF070475</t>
  </si>
  <si>
    <t>Trust Fund for Bank-Korea Environmental Partnership</t>
  </si>
  <si>
    <t>Korean - Environmental Management Corporation</t>
  </si>
  <si>
    <t>TF070704</t>
  </si>
  <si>
    <t>Trust Fund for Financing Suppliers of BP Exploration (Caspian Sea) Limited  - Azerbaijan</t>
  </si>
  <si>
    <t>TF070700</t>
  </si>
  <si>
    <t>Trust Fund for Improving the Investment Climate and Strengthening Public Sector Governance in the Former Yugoslav Republic of Macedo</t>
  </si>
  <si>
    <t>TF070789</t>
  </si>
  <si>
    <t>Trust Fund for Infrastructure Policy and Sector Support (IPSS) for Socialist Republic of Vietnam</t>
  </si>
  <si>
    <t>TF070656</t>
  </si>
  <si>
    <t>Trust Fund for Islamic Republic of Pakistan's HIV Preventive Services for Female Sex Workers Project</t>
  </si>
  <si>
    <t>LTF</t>
  </si>
  <si>
    <t>TF070637</t>
  </si>
  <si>
    <t>Trust Fund for Lebanon</t>
  </si>
  <si>
    <t>TF070611</t>
  </si>
  <si>
    <t>Trust Fund for Mainstreaming Disaster Reduction Initiative of the Global Facility for Disaster Reduction and  Recovery</t>
  </si>
  <si>
    <t>SAED</t>
  </si>
  <si>
    <t>TF070627</t>
  </si>
  <si>
    <t>Trust Fund for Strategic Approaches to Environment and Development</t>
  </si>
  <si>
    <t>TF070690</t>
  </si>
  <si>
    <t>Trust Fund for the Advance Payment of Interest  and Service Charges for Consolidation Loan A (Loan No 7086 YF) and Consolidation Loa</t>
  </si>
  <si>
    <t>YF</t>
  </si>
  <si>
    <t>Serbia</t>
  </si>
  <si>
    <t>SERBIA: MINISTRY OF FINANCE VESNA ARSIC, STATE SECRETARY</t>
  </si>
  <si>
    <t>TF070739</t>
  </si>
  <si>
    <t>Trust Fund for the Financing of the Latin America and the Caribbean Landfill Gas Initiative</t>
  </si>
  <si>
    <t>TF070675</t>
  </si>
  <si>
    <t>Trust Fund for the Independent Evaluation of the Lady Health Worker Program for the Islamic Republic of Pakistan</t>
  </si>
  <si>
    <t>TF070558</t>
  </si>
  <si>
    <t>Trust Fund for the Provision of Junior Professional Officers from Austria</t>
  </si>
  <si>
    <t>TF070804</t>
  </si>
  <si>
    <t>Trust Fund for the Public-Private Infrastructure Advisory Facility (PPIAF) Sub-National Technical Assistance  Program</t>
  </si>
  <si>
    <t>TF070755</t>
  </si>
  <si>
    <t>Trust Fund for the Rural Capacity Building Project in Ethiopia</t>
  </si>
  <si>
    <t>TF070658</t>
  </si>
  <si>
    <t>Trust Fund for the Water and Sanitation Program - Austria Partnership for Africa</t>
  </si>
  <si>
    <t>TF070665</t>
  </si>
  <si>
    <t>Trust Fund for the Water and Sanitation Program in Africa</t>
  </si>
  <si>
    <t>TF070659</t>
  </si>
  <si>
    <t>Trust Fund for Vietnam National Hand Washing Initiative</t>
  </si>
  <si>
    <t>TF070642</t>
  </si>
  <si>
    <t>Trust Fund for Water and Sanitation Program in South Asia</t>
  </si>
  <si>
    <t>TF070631</t>
  </si>
  <si>
    <t>Trust Fund for Western Balkans Programmatic Poverty Assessment</t>
  </si>
  <si>
    <t>BM</t>
  </si>
  <si>
    <t>Bermudas, The</t>
  </si>
  <si>
    <t>GOVERNMENT OF BERMUDA</t>
  </si>
  <si>
    <t>TF070457</t>
  </si>
  <si>
    <t>Trust Fund to Address Environmental and Social Challenges in MIGA-Guaranteed Projects in Africa</t>
  </si>
  <si>
    <t>TF070619</t>
  </si>
  <si>
    <t>Trust Fund to Support Republic of Yemen's Macroeconomic Management, Public Sector Governance and Water Resource Management</t>
  </si>
  <si>
    <t>TF070593</t>
  </si>
  <si>
    <t>Trust Fund to support the five-year Investment Climate Programme</t>
  </si>
  <si>
    <t>TF070596</t>
  </si>
  <si>
    <t>Turkey Avian Influenza And Human Pandemic Preparedness and Response Project</t>
  </si>
  <si>
    <t>TF070821</t>
  </si>
  <si>
    <t>Uganda Investor Outreach Program</t>
  </si>
  <si>
    <t>TF070698</t>
  </si>
  <si>
    <t>Ust-Kamenogorsk Environmental Remediation Project in the Republic of Kazakhstan</t>
  </si>
  <si>
    <t>TF070577</t>
  </si>
  <si>
    <t>Vietnam Natural Disaster Risk Management Project</t>
  </si>
  <si>
    <t>TF070409</t>
  </si>
  <si>
    <t>Vietnam Third Rural Transport Project</t>
  </si>
  <si>
    <t>TF070551</t>
  </si>
  <si>
    <t>Vietnam: Health Care Support to the Poor in the Northern Uplands and Central Highlands Project</t>
  </si>
  <si>
    <t>TF070692</t>
  </si>
  <si>
    <t>Water and Sanitation Program Trust Fund (Hand Washing)</t>
  </si>
  <si>
    <t>TF070702</t>
  </si>
  <si>
    <t>Water and Sanitation Program-Danish International Development Agency (DANIDA) Global Core Trust Fund</t>
  </si>
  <si>
    <t>TF070620</t>
  </si>
  <si>
    <t>Yemen Education Sector Multi Donor Trust Fund</t>
  </si>
  <si>
    <t>TF070800</t>
  </si>
  <si>
    <t>2007 Development Marketplace Global Competition Improving Results in Health Nutrition and Population for the Poor</t>
  </si>
  <si>
    <t>TF070825</t>
  </si>
  <si>
    <t>Angola Strengthening Public Sector Governance Capacity in the World Bank</t>
  </si>
  <si>
    <t>TF070927</t>
  </si>
  <si>
    <t>ARMENIA DUTCH CO-TF FOR PRSC3</t>
  </si>
  <si>
    <t>TF070906</t>
  </si>
  <si>
    <t>Armenia Second Judicial Reform Project</t>
  </si>
  <si>
    <t>TF070867</t>
  </si>
  <si>
    <t>AusAID Trust Fund for the Growth Commission</t>
  </si>
  <si>
    <t>EAAIG</t>
  </si>
  <si>
    <t>TF070865</t>
  </si>
  <si>
    <t>Australia-East Asia and Pacific Region Infrastructure for Growth Trust Fund</t>
  </si>
  <si>
    <t>TF070951</t>
  </si>
  <si>
    <t>Australian Trust Fund for Co-financing the Sixth Poverty Reduction Support Operation</t>
  </si>
  <si>
    <t>ID-IS</t>
  </si>
  <si>
    <t>TF071039</t>
  </si>
  <si>
    <t>Australian Trust Fund for Indonesia Infrastructure Support</t>
  </si>
  <si>
    <t>TF070850</t>
  </si>
  <si>
    <t>Australian Trust Fund for Solomon Islands Rural Development Program</t>
  </si>
  <si>
    <t>TF070914</t>
  </si>
  <si>
    <t>Australian Trust Fund for Women's Economic Empowerment</t>
  </si>
  <si>
    <t>INFGRW</t>
  </si>
  <si>
    <t>TF070892</t>
  </si>
  <si>
    <t>Australia-South Asia Region Infrastructure for Growth Trust Fund</t>
  </si>
  <si>
    <t>BD-LGO</t>
  </si>
  <si>
    <t>TF070823</t>
  </si>
  <si>
    <t>Bangladesh Policy Reforms on Local Governance</t>
  </si>
  <si>
    <t>BD-JTP</t>
  </si>
  <si>
    <t>TF070869</t>
  </si>
  <si>
    <t>Bangladesh: Support to Phase II of Joint Technical Assistance Programme</t>
  </si>
  <si>
    <t>TF070812</t>
  </si>
  <si>
    <t>Better Education through Reformed Management and Universal Teacher Upgrading Project</t>
  </si>
  <si>
    <t>TF070875</t>
  </si>
  <si>
    <t>Bio-Trade Program under the Sustainability Business Innovator Facility</t>
  </si>
  <si>
    <t>PERMANENT MISSION OF DENMARK TO UN OFFICE IN GENEVA</t>
  </si>
  <si>
    <t>TF070876</t>
  </si>
  <si>
    <t>Burundi Economic Reform Support Grant</t>
  </si>
  <si>
    <t>TF071025</t>
  </si>
  <si>
    <t>Business Enabling Environment Project in Ukraine</t>
  </si>
  <si>
    <t>TF070868</t>
  </si>
  <si>
    <t>Callable Funds for the Standby Recovery Financing Facility of the Global Facility for Disaster Reduction and Recovery (GFDRR)</t>
  </si>
  <si>
    <t>C1</t>
  </si>
  <si>
    <t>Corporacion Andina de Fomento</t>
  </si>
  <si>
    <t>CARRIBEAN DEVELOPMENT BANK</t>
  </si>
  <si>
    <t>TF070833</t>
  </si>
  <si>
    <t>Central Asia Primary Mortgage Market Development Project (Phase II)</t>
  </si>
  <si>
    <t>TF070771</t>
  </si>
  <si>
    <t>China Western Provinces Rural Water Supply, Sanitation and Hygiene Promotion Project</t>
  </si>
  <si>
    <t>TF070601</t>
  </si>
  <si>
    <t>Co-financing of the Institutional Reform and Capacity Building Project for Funding Public Financial Management Reform Program</t>
  </si>
  <si>
    <t>TF070920</t>
  </si>
  <si>
    <t>Consultative Group to Assist the Poor (CGAP) Program</t>
  </si>
  <si>
    <t>TF070853</t>
  </si>
  <si>
    <t>Debt Reduction Facility For Democratic Republic of Congo</t>
  </si>
  <si>
    <t>TF071033</t>
  </si>
  <si>
    <t>Debt Reduction Facility for IDA-only Countries to the Republic of Liberia for the Preparation of a Commercial Debt Reduction Operation</t>
  </si>
  <si>
    <t>TF071016</t>
  </si>
  <si>
    <t>IFC - Ghana Risk Sharing Facility</t>
  </si>
  <si>
    <t>GH</t>
  </si>
  <si>
    <t>Ghana</t>
  </si>
  <si>
    <t>GHANA-REPUBLIC OF GHANA</t>
  </si>
  <si>
    <t>TF070936</t>
  </si>
  <si>
    <t>Development of Private Health Sector in Sub-Saharan Africa</t>
  </si>
  <si>
    <t>TF070898</t>
  </si>
  <si>
    <t>Dutch Trust Fund to support the Sixth Poverty Reduction Support Operation</t>
  </si>
  <si>
    <t>Romania-Ministry of Foreign Affair</t>
  </si>
  <si>
    <t>TF070968</t>
  </si>
  <si>
    <t>Education For All Fast Track Initiative Catalytic Trust Fund II</t>
  </si>
  <si>
    <t>TF070888</t>
  </si>
  <si>
    <t>Entrepreneurship Database Project</t>
  </si>
  <si>
    <t>KAUFFMAN FOUNDATION EWING MARION KAUFFMAN FOUNDA</t>
  </si>
  <si>
    <t>TF070530</t>
  </si>
  <si>
    <t>Eritrea Education Construction Trust Fund</t>
  </si>
  <si>
    <t>TF070934</t>
  </si>
  <si>
    <t>European Commission Avian and Human Influenza Trust Fund</t>
  </si>
  <si>
    <t>TF070845</t>
  </si>
  <si>
    <t>European Commission Grant for the Financing of the Drought Management Initiative</t>
  </si>
  <si>
    <t>TF070849</t>
  </si>
  <si>
    <t>European Commission Trust Fund for Solomon Islands Rural Development Program</t>
  </si>
  <si>
    <t>TF070985</t>
  </si>
  <si>
    <t>FIAS: Sierra Leone Country Program - Removal of Administrative Barriers to Investment (RABI) Phase III</t>
  </si>
  <si>
    <t>TF070983</t>
  </si>
  <si>
    <t>Financial Support of China Utility-Based Energy Efficiency Finance Program Phase II implemented by the Private Enterprise Partnershi</t>
  </si>
  <si>
    <t>GFCRP</t>
  </si>
  <si>
    <t>TF071070</t>
  </si>
  <si>
    <t>Food Price Crisis Response Trust Fund</t>
  </si>
  <si>
    <t>TF070860</t>
  </si>
  <si>
    <t>Foreign Investment Advisory Services (FIAS) Netherlands/IFC Partnership Program (NIPP) Trust Fund</t>
  </si>
  <si>
    <t>TF070816</t>
  </si>
  <si>
    <t>Foreign Investment Advisory Services (FIAS) Operational Trust Fund</t>
  </si>
  <si>
    <t>TF070835</t>
  </si>
  <si>
    <t>Foreign Investment Advisory Services (FIAS) Sub-Saharan Africa Program</t>
  </si>
  <si>
    <t>TF070836</t>
  </si>
  <si>
    <t>Foreign Investment Advisory Services (FIAS) Western Balkans Program Trust Fund</t>
  </si>
  <si>
    <t>TF070969</t>
  </si>
  <si>
    <t>Fostering environmental stewardship, social responsibility and good governance in Africa's Heartland</t>
  </si>
  <si>
    <t>TF070709</t>
  </si>
  <si>
    <t>Ghana Urban Water Project</t>
  </si>
  <si>
    <t>TF071085</t>
  </si>
  <si>
    <t>Global Environmental Facility- Public/Private Sector Partnership Fund (PPSPF)</t>
  </si>
  <si>
    <t>TF070847</t>
  </si>
  <si>
    <t>Governance and Poverty Policy Analysis and Advice Program (GAPAP) for Socialist Republic of Vietnam</t>
  </si>
  <si>
    <t>TF070925</t>
  </si>
  <si>
    <t>Growth and Social Protection Technical Assistance Project for Dominica</t>
  </si>
  <si>
    <t>TF070944</t>
  </si>
  <si>
    <t>TF071091</t>
  </si>
  <si>
    <t>IFC South Asia Enterprise Development Facility (IFC-SEDF 2)</t>
  </si>
  <si>
    <t>TF029037</t>
  </si>
  <si>
    <t>Italy Ministry of Foreign Affairs - General Balance Account</t>
  </si>
  <si>
    <t>TF070871</t>
  </si>
  <si>
    <t>Implementation of Microfinance Bank of Azerbaijan (MFBA) Regional Branch Expansion Project</t>
  </si>
  <si>
    <t>TF070964</t>
  </si>
  <si>
    <t>Improving Forest Law Enforcement and Governance (FLEG) in the European Neighborhood Partnership (ENP) East Countries and Russia</t>
  </si>
  <si>
    <t>TF070908</t>
  </si>
  <si>
    <t>Inter American Development Bank (IADB) Trust Fund for Brazil Private Sector Participation (PSP) Development Program</t>
  </si>
  <si>
    <t>TF070882</t>
  </si>
  <si>
    <t>International Benchmarking Network (IBNet) Trust Fund</t>
  </si>
  <si>
    <t>TF070793</t>
  </si>
  <si>
    <t>International Comparison Programme (ICP) in Western Asia, Africa and Asia</t>
  </si>
  <si>
    <t>TF070877</t>
  </si>
  <si>
    <t>Investment in Western Balkans Program (Phase 2)</t>
  </si>
  <si>
    <t>TF071007</t>
  </si>
  <si>
    <t>Ireland/IFC Partnership Program</t>
  </si>
  <si>
    <t>ITFCSD</t>
  </si>
  <si>
    <t>TF070763</t>
  </si>
  <si>
    <t>Italian Trust Fund for Culture and Sustainable Development</t>
  </si>
  <si>
    <t>TF070852</t>
  </si>
  <si>
    <t>Italian Trust Fund for Externally Funded Staffing Program</t>
  </si>
  <si>
    <t>TF070809</t>
  </si>
  <si>
    <t>Japan Trust Fund for Mainstreaming Disaster Reduction Initiative of the Global Facility for Disaster Reduction and Recovery (GFDRR)</t>
  </si>
  <si>
    <t>TF070976</t>
  </si>
  <si>
    <t>Joint Office for South East Europe</t>
  </si>
  <si>
    <t>TF070937</t>
  </si>
  <si>
    <t>Kecamatan Development Program: Support to the Respek Program in Papua and West Papua Provinces of Indonesia</t>
  </si>
  <si>
    <t>JOBCRT</t>
  </si>
  <si>
    <t>TF070880</t>
  </si>
  <si>
    <t>Labor Markets, Job creation and Economic Growth: Scaling up Research, Capacity Building, and Action on the Ground Trust Fund</t>
  </si>
  <si>
    <t>TF070838</t>
  </si>
  <si>
    <t>Latin America and the Caribbean Region - Micro, Small and Medium Enterprise Downscaling Program Trust Fund</t>
  </si>
  <si>
    <t>TF070834</t>
  </si>
  <si>
    <t>Latin America Housing Finance Program</t>
  </si>
  <si>
    <t>TF070805</t>
  </si>
  <si>
    <t>Lesotho Integrated Transport Project</t>
  </si>
  <si>
    <t>LRTF</t>
  </si>
  <si>
    <t>TF070859</t>
  </si>
  <si>
    <t>Liberia Reconstruction Trust Fund</t>
  </si>
  <si>
    <t>TF070873</t>
  </si>
  <si>
    <t>Linkages Program in Brong Ahafo Region in the Republic of Ghana</t>
  </si>
  <si>
    <t>TF070829</t>
  </si>
  <si>
    <t>Luxembourg Water and Sanitation Program Global Core Trust Fund</t>
  </si>
  <si>
    <t>TF070787</t>
  </si>
  <si>
    <t>Malawi Public Financial Management Trust Fund</t>
  </si>
  <si>
    <t>TF070618</t>
  </si>
  <si>
    <t>Mediterranean Environmental Technical Assistance Program - Promoting Awareness and Enabling a Policy Framework for Environment and D</t>
  </si>
  <si>
    <t>TF070924</t>
  </si>
  <si>
    <t>Mekong Private Sector Development Facility - Phase III (MPDF III)</t>
  </si>
  <si>
    <t>TF070570</t>
  </si>
  <si>
    <t>Mekong Private Sector Development Facility (MPDF III)</t>
  </si>
  <si>
    <t>TF070752</t>
  </si>
  <si>
    <t>Mekong Transport Infrastructure Development Project</t>
  </si>
  <si>
    <t>TF070929</t>
  </si>
  <si>
    <t>Mindanao Reconstruction Trust Fund - Reconstruction and Development Program</t>
  </si>
  <si>
    <t>TF070921</t>
  </si>
  <si>
    <t>Multi Donor Trust Fund for a High-Priority Roads Reopening and Maintenance Project in the Democratic Republic of Congo (DRC-Pro-Routes)</t>
  </si>
  <si>
    <t>TF070814</t>
  </si>
  <si>
    <t>Multi Donor Trust Fund for Agricultural Value Chain Development and Diversification in African, Caribbean and Pacific Countries</t>
  </si>
  <si>
    <t>TF070907</t>
  </si>
  <si>
    <t>Multi Donor Trust Fund for Brazil Private Sector Participation (PSP) Development Program</t>
  </si>
  <si>
    <t>BNDESPAR BNDES PARTICIPACOES S/A</t>
  </si>
  <si>
    <t>TF071009</t>
  </si>
  <si>
    <t>Multi Donor Trust Fund for Co-financing of Private Sector Competitiveness Project in Tanzania</t>
  </si>
  <si>
    <t>TF070960</t>
  </si>
  <si>
    <t>Multi Donor Trust Fund for Co-financing of Water Supply and Sanitation Project in Ethiopia</t>
  </si>
  <si>
    <t>Luxembourg - Devt. Cooperation and Humanitarian Affairs</t>
  </si>
  <si>
    <t>MDDMAD</t>
  </si>
  <si>
    <t>TF070891</t>
  </si>
  <si>
    <t>Multi Donor Trust Fund for Development Marketplace for African Diaspora in Europe (D-MADE)</t>
  </si>
  <si>
    <t>DRCR</t>
  </si>
  <si>
    <t>TF070992</t>
  </si>
  <si>
    <t>Multi Donor Trust Fund for emergency support to Ex-Combatants in the Democratic Republic of Congo</t>
  </si>
  <si>
    <t>MINISTER OF ENERGY,PETROL AND HYDRAULIC RESOURCE</t>
  </si>
  <si>
    <t>Conocophilips Skandinavia AS</t>
  </si>
  <si>
    <t>TF071035</t>
  </si>
  <si>
    <t>Multi Donor Trust Fund for Gender and Poverty (GAP) - Economic Empowerment of Adolescent Girls</t>
  </si>
  <si>
    <t>HRBF</t>
  </si>
  <si>
    <t>TF070955</t>
  </si>
  <si>
    <t>Multi Donor Trust Fund for Health Results Innovation Grant</t>
  </si>
  <si>
    <t>PNOWB</t>
  </si>
  <si>
    <t>TF070818</t>
  </si>
  <si>
    <t>Multi Donor Trust Fund for Parliamentarians for Development</t>
  </si>
  <si>
    <t>Netherlands - Ministry of Agriculture Nature and Food Quality</t>
  </si>
  <si>
    <t>TF070901</t>
  </si>
  <si>
    <t>Multi Donor Trust Fund for Secretariat for Network of Networks on Impact Evaluation (NONIE)</t>
  </si>
  <si>
    <t>TF070857</t>
  </si>
  <si>
    <t>Multi Donor Trust Fund for Technical Assistance to the Madagascar Multi Donor Secretariat</t>
  </si>
  <si>
    <t>TF070879</t>
  </si>
  <si>
    <t>Multi Donor Trust Fund for the African Community of Practice on Managing for Development Results</t>
  </si>
  <si>
    <t>TF070942</t>
  </si>
  <si>
    <t>TF070953</t>
  </si>
  <si>
    <t>Multi Donor Trust Fund for the Health Sector Strategic Plan Support Project in Timor Leste</t>
  </si>
  <si>
    <t>TF070932</t>
  </si>
  <si>
    <t>Multi Donor Trust Fund for the Planning and Financial Management Capacity Building Project in Timor - Leste</t>
  </si>
  <si>
    <t>LA-FS</t>
  </si>
  <si>
    <t>TF070916</t>
  </si>
  <si>
    <t>Multi Donor Trust Fund for the Public Finance Management Strengthening Program (PFMSP)</t>
  </si>
  <si>
    <t>ADPTSE</t>
  </si>
  <si>
    <t>TF071015</t>
  </si>
  <si>
    <t>Multi Donor Trust Fund for the Secretariat for the Adaptation Fund Board</t>
  </si>
  <si>
    <t>TRTA</t>
  </si>
  <si>
    <t>TF070745</t>
  </si>
  <si>
    <t>Multi Donor Trust Fund for Trade and Development</t>
  </si>
  <si>
    <t>LA-TDF</t>
  </si>
  <si>
    <t>TF070918</t>
  </si>
  <si>
    <t>Multi Donor Trust Fund for Trade Development Facility</t>
  </si>
  <si>
    <t>TF070956</t>
  </si>
  <si>
    <t>Multi Donor Trust Fund for Uganda Emergency Demobilization and Reintegration</t>
  </si>
  <si>
    <t>AL</t>
  </si>
  <si>
    <t>Albania</t>
  </si>
  <si>
    <t>Albania-Republic of Albania</t>
  </si>
  <si>
    <t>ME</t>
  </si>
  <si>
    <t>Montenegro</t>
  </si>
  <si>
    <t>Republic of Montenegro - Ministry of Health, Labour and Social Care</t>
  </si>
  <si>
    <t>Serbia : Agency of Human and Minority Rights</t>
  </si>
  <si>
    <t>ZWAMTF</t>
  </si>
  <si>
    <t>TF070941</t>
  </si>
  <si>
    <t>Multi Donor Trust Fund to Support Analytical Work within the Context of the Zimbabwe IDA's Interim Strategy Note FY08-09</t>
  </si>
  <si>
    <t>TF070846</t>
  </si>
  <si>
    <t>Netherlands IFC Partnership Program Trust Fund under the Global Corporate Governance Forum (GCGF)</t>
  </si>
  <si>
    <t>FS-SAR</t>
  </si>
  <si>
    <t>TF071778</t>
  </si>
  <si>
    <t>TF070798</t>
  </si>
  <si>
    <t>Netherlands-Sudan Capacity Building Program</t>
  </si>
  <si>
    <t>TF070759</t>
  </si>
  <si>
    <t>Nigeria Fabrication Training Center</t>
  </si>
  <si>
    <t>TF070946</t>
  </si>
  <si>
    <t>Operational Trust Fund to finance operations of the Foreign Investment Advisory Service (FIAS) with regard to the Investment Ge</t>
  </si>
  <si>
    <t>TF070974</t>
  </si>
  <si>
    <t>Operational Trust Fund to finance the operations of the Foreign Investment Advisory Service with regard to the Global Tax Simplifica</t>
  </si>
  <si>
    <t>TF071011</t>
  </si>
  <si>
    <t>Palestinian Recovery and Development Plan Multi Donor Trust Fund</t>
  </si>
  <si>
    <t>TF071057</t>
  </si>
  <si>
    <t>Panel Household Surveys and Agriculture in Tanzania Trust Fund</t>
  </si>
  <si>
    <t>MTF-US</t>
  </si>
  <si>
    <t>TF070803</t>
  </si>
  <si>
    <t>Philippines' Mindanao Reconstruction and Development Program</t>
  </si>
  <si>
    <t>TF070832</t>
  </si>
  <si>
    <t>Private Enterprise Partnership - Southeast Europe (PEP-SE) - Southern Europe and Central Asia - Regional Access to Finance in Centra</t>
  </si>
  <si>
    <t>TF070993</t>
  </si>
  <si>
    <t>Private Enterprise Partnership Africa: Conflict Affected States in Africa Initiative</t>
  </si>
  <si>
    <t>TF071863</t>
  </si>
  <si>
    <t>TF071056</t>
  </si>
  <si>
    <t>Program for Eastern Indonesia Small and Medium Enterprise (SME) Assistance (PENSA) II</t>
  </si>
  <si>
    <t>TF070756</t>
  </si>
  <si>
    <t>PROGRAM FOR THE DEVELOPMENT OF SMES IN THE AGRO INDUSTRY SECTOR IN CAMBODIA</t>
  </si>
  <si>
    <t>TF070757</t>
  </si>
  <si>
    <t>Programme for Development of Small and Medium Enterprise (SME)'s  in the Agro Industry Sector in Cambodia</t>
  </si>
  <si>
    <t>FS-NHA</t>
  </si>
  <si>
    <t>TF070922</t>
  </si>
  <si>
    <t>Promoting Institutionalization of National Health Accounts</t>
  </si>
  <si>
    <t>TF071060</t>
  </si>
  <si>
    <t>Prototype Carbon Fund (PCF) Prepaid Trust Fund - Japan International Cooperation Agency (JICA)</t>
  </si>
  <si>
    <t>TF071062</t>
  </si>
  <si>
    <t>Prototype Carbon Fund (PCF) Prepaid Trust Fund - MIT Carbon Fund Company Limited</t>
  </si>
  <si>
    <t>TF071063</t>
  </si>
  <si>
    <t>Prototype Carbon Fund (PCF) Prepaid Trust Fund - Mitsubishi Corporation</t>
  </si>
  <si>
    <t>TF071064</t>
  </si>
  <si>
    <t>Prototype Carbon Fund (PCF) Prepaid Trust Fund - Norsk Hydro Asa</t>
  </si>
  <si>
    <t>TF071065</t>
  </si>
  <si>
    <t>Prototype Carbon Fund (PCF) Prepaid Trust Fund - Shikoku Electric Power</t>
  </si>
  <si>
    <t>TF071066</t>
  </si>
  <si>
    <t>Prototype Carbon Fund (PCF) Prepaid Trust Fund - Tohoku Electric Power</t>
  </si>
  <si>
    <t>TF071059</t>
  </si>
  <si>
    <t>Prototype Carbon Fund (PCF) Prepaid Trust Fund Chubu Electric Power Company Incorporated</t>
  </si>
  <si>
    <t>TF071061</t>
  </si>
  <si>
    <t>Prototype Carbon Fund (PCF) Prepaid Trust Fund Kyushu Electric Power Company Incorporated</t>
  </si>
  <si>
    <t>TF070895</t>
  </si>
  <si>
    <t>Russia Externally Funded Staff Program</t>
  </si>
  <si>
    <t>TF070785</t>
  </si>
  <si>
    <t>Russia Ministry of Finance Balance Account</t>
  </si>
  <si>
    <t>BPMLRI</t>
  </si>
  <si>
    <t>TF070783</t>
  </si>
  <si>
    <t>Russian Federation Booster Program for Malaria Control in Africa</t>
  </si>
  <si>
    <t>TF070905</t>
  </si>
  <si>
    <t>Second Foreign Investment and Export Facilitation Project</t>
  </si>
  <si>
    <t>TF070782</t>
  </si>
  <si>
    <t>Second Programmatic Development Policy Loan for the Former Yugoslav Republic of Macedonia</t>
  </si>
  <si>
    <t>TF070998</t>
  </si>
  <si>
    <t>Second Tranche of the Spanish Carbon Fund</t>
  </si>
  <si>
    <t>Spain-Ministry of the Environment Director General o/o. Climate Change</t>
  </si>
  <si>
    <t>TF070863</t>
  </si>
  <si>
    <t>Serbia Investment Promotion Program</t>
  </si>
  <si>
    <t>TF070933</t>
  </si>
  <si>
    <t>South Asia Enterprise Development Facility- Srilanka and Maldives</t>
  </si>
  <si>
    <t>TF070952</t>
  </si>
  <si>
    <t>South-South Cooperation for Mainstreaming Disaster Reduction Multi Donor Trust Fund under the Global Facility for Disaster Reduction</t>
  </si>
  <si>
    <t>SIEF</t>
  </si>
  <si>
    <t>TF070784</t>
  </si>
  <si>
    <t>Spain-World Bank program for Impact Evaluation and Result-Based Management in Human Development Sectors</t>
  </si>
  <si>
    <t>TF070806</t>
  </si>
  <si>
    <t>Spanish Trust Fund for Mainstreaming Disaster Reduction Initiative of the Global Facility for Disaster Reduction and Recovery (GFDRR</t>
  </si>
  <si>
    <t>TF071017</t>
  </si>
  <si>
    <t>Sri Lanka: Business Licensing and Registration Simplification Program</t>
  </si>
  <si>
    <t>TF070948</t>
  </si>
  <si>
    <t>Standby Recovery Financing Facility of the Global Facility for Disaster Reduction and Recovery</t>
  </si>
  <si>
    <t>SPBF</t>
  </si>
  <si>
    <t>TF071021</t>
  </si>
  <si>
    <t>State- and Peace- Building Multi Donor Trust Fund</t>
  </si>
  <si>
    <t>TF071001</t>
  </si>
  <si>
    <t>Strengthening of the African Center for Economic Transformation's Advisory Capacity Trust Fund</t>
  </si>
  <si>
    <t>ID-PNP</t>
  </si>
  <si>
    <t>TF070967</t>
  </si>
  <si>
    <t>Support Facility for the National Program for Community Empowerment</t>
  </si>
  <si>
    <t>TF070828</t>
  </si>
  <si>
    <t>Support for Public Administration and Governance in the Russian Federation</t>
  </si>
  <si>
    <t>TF070813</t>
  </si>
  <si>
    <t>Support to Philippines for Basic Education Reforms (SPHERE)</t>
  </si>
  <si>
    <t>TF070887</t>
  </si>
  <si>
    <t>Supporting Competitiveness through Capital Budgeting Public Financial Management Trade and Transit Facilitation in Ukraine</t>
  </si>
  <si>
    <t>NL Agency Attn : Mr. Chris Baare</t>
  </si>
  <si>
    <t>TF070864</t>
  </si>
  <si>
    <t>Sustainability Business Innovator (SBI) - Sustainable Investing Training Project</t>
  </si>
  <si>
    <t>TF070817</t>
  </si>
  <si>
    <t>Sustainability Business Innovator (SBI) Facility- Austria Trust Fund</t>
  </si>
  <si>
    <t>TF071006</t>
  </si>
  <si>
    <t>Sustainability Business Innovator: Better Work Program</t>
  </si>
  <si>
    <t>TF070746</t>
  </si>
  <si>
    <t>Sustainable Business Innovator (SBI)</t>
  </si>
  <si>
    <t>TF070943</t>
  </si>
  <si>
    <t>Sustainable Livelihoods Project II(SLP II)</t>
  </si>
  <si>
    <t>TF070897</t>
  </si>
  <si>
    <t>Swedish Trust Fund for Activities Complementary to the Honduras Poverty Reduction Support Technical Assistance Project</t>
  </si>
  <si>
    <t>TF070994</t>
  </si>
  <si>
    <t>Swedish Trust Fund for the Gaza - Emergency Municipal Service Rehabilitation II</t>
  </si>
  <si>
    <t>TF070954</t>
  </si>
  <si>
    <t>Swedish Trust Fund for Urban Infrastructure Project in Ukraine</t>
  </si>
  <si>
    <t>TF070919</t>
  </si>
  <si>
    <t>Tajikistan Business Enabling Environment Project</t>
  </si>
  <si>
    <t>TF070839</t>
  </si>
  <si>
    <t>Technical Assistance for Grassroots Business Initiative (GBI)</t>
  </si>
  <si>
    <t>(DO NOT USE) Financierings-Maatschappij voor Ontwikkelingslanden N.V (FMO)</t>
  </si>
  <si>
    <t>TF070786</t>
  </si>
  <si>
    <t>TF TO SUPPORT THE SCOCIALIST REPUBLIC OF VIETNAM'S COMPREHENSIVE POVERTY REDUCTION AND GROWTH STRATEGY</t>
  </si>
  <si>
    <t>CL</t>
  </si>
  <si>
    <t>Chile</t>
  </si>
  <si>
    <t>Ministerio de Vivienda y Urbanismo Chile-Min. of Housing and Planning</t>
  </si>
  <si>
    <t>PH</t>
  </si>
  <si>
    <t>Philippines</t>
  </si>
  <si>
    <t>Philippines-Housing &amp; Urban Development Coordinating Council</t>
  </si>
  <si>
    <t>TF070965</t>
  </si>
  <si>
    <t>The Commodity Risk Management Trust Fund for African Caribbean and Pacific Countries (ACP)</t>
  </si>
  <si>
    <t>TF070938</t>
  </si>
  <si>
    <t>The Financial Support of a Program of Technical Assistance relating to IFC Private Enterprise Partnership for Africa</t>
  </si>
  <si>
    <t>TF070894</t>
  </si>
  <si>
    <t>The Financial Support of the Latin American and Caribbean Infrastructure Development Program</t>
  </si>
  <si>
    <t>TF070781</t>
  </si>
  <si>
    <t>The Korean Trust Fund on Information and Communications Technology for Development</t>
  </si>
  <si>
    <t>Korea-Ministry of Finance &amp; Economy</t>
  </si>
  <si>
    <t>TF071084</t>
  </si>
  <si>
    <t>The Latin America and the Caribbean Advisory Services Program</t>
  </si>
  <si>
    <t>TF070837</t>
  </si>
  <si>
    <t>The Netherlands/Mozambique Private Enterprise Partnership Africa (PEP-Africa) Trust Fund</t>
  </si>
  <si>
    <t>TF070858</t>
  </si>
  <si>
    <t>The Swedish Trust Fund for the Agriculture and Rural Development Project</t>
  </si>
  <si>
    <t>TF070842</t>
  </si>
  <si>
    <t>THIRD POVERTY REDUCTION SUPPORT OPERATION FOR GEOGRIA</t>
  </si>
  <si>
    <t>TF070885</t>
  </si>
  <si>
    <t>Trade and Transport Facilitation Performance Measures in Central Asia and South Asia</t>
  </si>
  <si>
    <t>TF070822</t>
  </si>
  <si>
    <t>Trust Fund for an Advisor to the Dutch Executive Directors Office - EDS19</t>
  </si>
  <si>
    <t>TF070881</t>
  </si>
  <si>
    <t>Trust Fund for co-financing of the First Program 135 Phase 2 Support Operation for Communes Facing Extreme Hardship in Ethnic Minority and Mountainous Areas</t>
  </si>
  <si>
    <t>TF070896</t>
  </si>
  <si>
    <t>Trust Fund for co-financing of the Sixth Poverty Reduction Support Development Policy Financing</t>
  </si>
  <si>
    <t>TF070950</t>
  </si>
  <si>
    <t>Trust Fund for Co-financing the Sixth Poverty Reduction Support Operation</t>
  </si>
  <si>
    <t>TF070988</t>
  </si>
  <si>
    <t>Trust Fund for East Asia Department Centralized Advisory Services Functions (CEATA-ASTF)</t>
  </si>
  <si>
    <t>TF070945</t>
  </si>
  <si>
    <t>Trust Fund for Financial Services Development Project in Azerbaijan</t>
  </si>
  <si>
    <t>TF070883</t>
  </si>
  <si>
    <t>Trust Fund for Health Information Strengthening</t>
  </si>
  <si>
    <t>TF071024</t>
  </si>
  <si>
    <t>Trust Fund for Lao Second Education Project</t>
  </si>
  <si>
    <t>TF070910</t>
  </si>
  <si>
    <t>Trust Fund for Lebanon to finance IFC Rebuild projects in Lebanon</t>
  </si>
  <si>
    <t>LPRP</t>
  </si>
  <si>
    <t>TF070903</t>
  </si>
  <si>
    <t>Trust Fund for Luxemburg Poverty Reduction Partnership</t>
  </si>
  <si>
    <t>TF070861</t>
  </si>
  <si>
    <t>Trust Fund for Post-Conflict Governance Framework</t>
  </si>
  <si>
    <t>TF071032</t>
  </si>
  <si>
    <t>Trust Fund for Poverty Reduction and Governance Analysis and Coordination Support in Cambodia</t>
  </si>
  <si>
    <t>TF071010</t>
  </si>
  <si>
    <t>Trust Fund for Promoting a Sustainable Pro-Poor Livestock Sector</t>
  </si>
  <si>
    <t>TF070926</t>
  </si>
  <si>
    <t>Trust Fund for Regional Integration and Agricultural Trade Policy Learning Program for the Africa and MENA Regions</t>
  </si>
  <si>
    <t>TF070844</t>
  </si>
  <si>
    <t>Ukraine Public Financial Management Reform Project</t>
  </si>
  <si>
    <t>TF070899</t>
  </si>
  <si>
    <t>Trust Fund for Sixth Poverty Reduction Support Development Policy Financing (PRSC 6) and Seventh Poverty Reduction Support Developme</t>
  </si>
  <si>
    <t>TF070862</t>
  </si>
  <si>
    <t>Trust Fund for Spain-CEDDET/GDLN LAC Content Brokering</t>
  </si>
  <si>
    <t>TF070685</t>
  </si>
  <si>
    <t>Trust Fund for Stop Tuberculosis Control Strengthening Policies and Programs</t>
  </si>
  <si>
    <t>FS-HDN</t>
  </si>
  <si>
    <t>TF071036</t>
  </si>
  <si>
    <t>Trust Fund for Support for the Education for All High Level Meeting</t>
  </si>
  <si>
    <t>TF070792</t>
  </si>
  <si>
    <t>Trust Fund for support to the Poverty Reduction Transport Strategy Review under the Sub-Saharan Africa Transport Policy Program</t>
  </si>
  <si>
    <t>TF070970</t>
  </si>
  <si>
    <t>Trust Fund for the Innovation and Technology Development Program in Africa</t>
  </si>
  <si>
    <t>TF071026</t>
  </si>
  <si>
    <t>Trust Fund for the Provision of Junior Professional Officers from Spain</t>
  </si>
  <si>
    <t>TF070893</t>
  </si>
  <si>
    <t>Trust Fund for the Provision of Junior Professional Officers from the Russian Federation</t>
  </si>
  <si>
    <t>TF070902</t>
  </si>
  <si>
    <t>Trust Fund for the Provision of Junior Professional Officers from the State of Kuwait</t>
  </si>
  <si>
    <t>TF070999</t>
  </si>
  <si>
    <t>Trust Fund for the World Bank's Participation in Water Expo-Zaragoza 2008</t>
  </si>
  <si>
    <t>TF070799</t>
  </si>
  <si>
    <t>Trust Fund for Timor Leste Education Sector Support Project</t>
  </si>
  <si>
    <t>TF070981</t>
  </si>
  <si>
    <t>TF070980</t>
  </si>
  <si>
    <t>Trust Fund to finance advisory service activities for selected projects in line with the GAIN Infant and Young Child Nutrition Progr</t>
  </si>
  <si>
    <t>TF070884</t>
  </si>
  <si>
    <t>United States Agency for International Development (USAID) grant to support the Strategic Partnership with Africa (SPA)</t>
  </si>
  <si>
    <t>TF070678</t>
  </si>
  <si>
    <t>Vanuatu - Utilities Regulation Trust Fund</t>
  </si>
  <si>
    <t>TF070958</t>
  </si>
  <si>
    <t>Water and Sanitation Africa Core Multi Donor Trust Fund</t>
  </si>
  <si>
    <t>TF070917</t>
  </si>
  <si>
    <t>World Bank and Department for International Development (DFID) Partnership to Support China-Africa Cooperation</t>
  </si>
  <si>
    <t>KTF</t>
  </si>
  <si>
    <t>TF070760</t>
  </si>
  <si>
    <t>World Bank-Korea Partnership on Poverty Reduction and Socio-Economic Development</t>
  </si>
  <si>
    <t>TF071134</t>
  </si>
  <si>
    <t>2008 Development Marketplace Global Competition</t>
  </si>
  <si>
    <t>TF071311</t>
  </si>
  <si>
    <t>ADVISORY SERICES IN LUSOPHONE COUNTRIES</t>
  </si>
  <si>
    <t>TF071247</t>
  </si>
  <si>
    <t>Advisory Services relating to Alternative Dispute Resolution Programme in the Southern Europe Region</t>
  </si>
  <si>
    <t>TF071242</t>
  </si>
  <si>
    <t>Afghanistan Horticulture Export Development Clusters Phase II Project</t>
  </si>
  <si>
    <t>TF071110</t>
  </si>
  <si>
    <t>Africa Corporate Governance Program</t>
  </si>
  <si>
    <t>TF071004</t>
  </si>
  <si>
    <t>Africa Rural Infrastructure Program</t>
  </si>
  <si>
    <t>CAADP</t>
  </si>
  <si>
    <t>TF071148</t>
  </si>
  <si>
    <t>Africa Union New Economic Partnership for Africa's Development Comprehensive Africa Agriculture Development Programme (AU/NEPAD/CAADP)</t>
  </si>
  <si>
    <t>ARFF</t>
  </si>
  <si>
    <t>TF071239</t>
  </si>
  <si>
    <t>Agriculture Finance Support Facility (AFSF) Trust Fund</t>
  </si>
  <si>
    <t>PH-PTF</t>
  </si>
  <si>
    <t>TF071200</t>
  </si>
  <si>
    <t>Australia World Bank Philippines Development Trust Fund</t>
  </si>
  <si>
    <t>TF071292</t>
  </si>
  <si>
    <t>Australian Trust Fund to Co-finance Mongolia's Development Policy Program</t>
  </si>
  <si>
    <t>TF071147</t>
  </si>
  <si>
    <t>Austria Federal Ministry of Finance/World Bank Institute Partnership Program</t>
  </si>
  <si>
    <t>TF071226</t>
  </si>
  <si>
    <t>Austria: Externally Funded Staffing Program</t>
  </si>
  <si>
    <t>TF029012</t>
  </si>
  <si>
    <t>Belgian Administration for Development Cooperation (BADC) - Balance Account</t>
  </si>
  <si>
    <t>TF071161</t>
  </si>
  <si>
    <t>Belgian Poverty Reduction Partnership III</t>
  </si>
  <si>
    <t>TF071075</t>
  </si>
  <si>
    <t>Building Public Demand for Legal and Judicial Reform Project</t>
  </si>
  <si>
    <t>TF071088</t>
  </si>
  <si>
    <t>Business Edge Program in Middle East and North Africa</t>
  </si>
  <si>
    <t>TF071196</t>
  </si>
  <si>
    <t>Capacity Building in Public Financial Management Project in the Kyrgyz Republic</t>
  </si>
  <si>
    <t>TF071156</t>
  </si>
  <si>
    <t>Carbon Asset Development Fund (CADF) Multi Donor Trust Fund</t>
  </si>
  <si>
    <t>TF071157</t>
  </si>
  <si>
    <t>Carbon Fund of the Carbon Partnership Facility</t>
  </si>
  <si>
    <t>TF071170</t>
  </si>
  <si>
    <t>Carbon Partnership Facility - Prepaid Trust Fund</t>
  </si>
  <si>
    <t>TF071221</t>
  </si>
  <si>
    <t>TF071250</t>
  </si>
  <si>
    <t>Cities Alliance: Land, Services and Citizenship Trust Fund</t>
  </si>
  <si>
    <t>TF071194</t>
  </si>
  <si>
    <t>Co-financing of IDA-financed Increased Access to Electricity Services Project in Zambia</t>
  </si>
  <si>
    <t>TF070904</t>
  </si>
  <si>
    <t>Co-financing of the Liberia Agriculture and Infrastructure Development Project</t>
  </si>
  <si>
    <t>TF071042</t>
  </si>
  <si>
    <t>Co-financing of the Liberia Community Empowerment Project II</t>
  </si>
  <si>
    <t>TF071205</t>
  </si>
  <si>
    <t>Commercial Debt Reduction Program for the Republic of Liberia under the Debt Reduction Facility (DRF) for IDA-Only Countries</t>
  </si>
  <si>
    <t>TF071183</t>
  </si>
  <si>
    <t>Conservation Incentives for Land Management and Socio-Environmental Conflict Mitigation in Colombia</t>
  </si>
  <si>
    <t>Citi Foundation, Citigroup Inc.</t>
  </si>
  <si>
    <t>Danish Ministry of Climate &amp; Energy</t>
  </si>
  <si>
    <t>TF070878</t>
  </si>
  <si>
    <t>Debt Reduction Facility for IDA-only Countries to the Republic of Sierra Leone for the Preparation of a Second Commercial Debt Reduction Operation</t>
  </si>
  <si>
    <t>UG-DP</t>
  </si>
  <si>
    <t>TF071322</t>
  </si>
  <si>
    <t>Department for International Development Support to Implementation of Uganda's National Development Plan</t>
  </si>
  <si>
    <t>EAPJ4P</t>
  </si>
  <si>
    <t>TF071124</t>
  </si>
  <si>
    <t>East Asia and the Pacific Justice for the Poor Initiative 2008-2013</t>
  </si>
  <si>
    <t>TF071233</t>
  </si>
  <si>
    <t>EC Kosovo Debt Management Support Trust Fund</t>
  </si>
  <si>
    <t>ESME</t>
  </si>
  <si>
    <t>TF071223</t>
  </si>
  <si>
    <t>Energy Small and Medium Enterprises support in Sub-Saharan Africa</t>
  </si>
  <si>
    <t>TF071251</t>
  </si>
  <si>
    <t>Ethiopia Protection of Basic Services Program (Phase II) Project</t>
  </si>
  <si>
    <t>TF071107</t>
  </si>
  <si>
    <t>European Community Trust Fund for Co-financing Madagascar Governance and Institutional Development Project</t>
  </si>
  <si>
    <t>TF071217</t>
  </si>
  <si>
    <t>Financial Mechanisms for Climate Change Facility (FMCC)</t>
  </si>
  <si>
    <t>TF070827</t>
  </si>
  <si>
    <t>Financial Sector Reform Project</t>
  </si>
  <si>
    <t>TF071028</t>
  </si>
  <si>
    <t>Financial Support of a Program of Technical Assistance relating to IFC Private Enterprise Partnership for Africa</t>
  </si>
  <si>
    <t>The Mastercard Foundation</t>
  </si>
  <si>
    <t>TF070972</t>
  </si>
  <si>
    <t>Finland Water and Sanitation Program collaboration in Ethiopia</t>
  </si>
  <si>
    <t>TF071264</t>
  </si>
  <si>
    <t>Foreign Investment Advisory Services (FIAS) East Africa Investment Climate Program</t>
  </si>
  <si>
    <t>TF071077</t>
  </si>
  <si>
    <t>Forest Carbon Partnership Facility</t>
  </si>
  <si>
    <t>TF071123</t>
  </si>
  <si>
    <t>Fourth Poverty Reduction Support Operation for Georgia</t>
  </si>
  <si>
    <t>TF071120</t>
  </si>
  <si>
    <t>TF071190</t>
  </si>
  <si>
    <t>Geothermal Power Support Program</t>
  </si>
  <si>
    <t>TF071249</t>
  </si>
  <si>
    <t>Global Partnership for Output Based Aid (GPOBA) - Department for International Development (DFID) (Phase 2) Trust Fund</t>
  </si>
  <si>
    <t>TF070963</t>
  </si>
  <si>
    <t>Global Partnership On Output Based Aid Project Microfinance for Community Managed Water Projects in Kenya</t>
  </si>
  <si>
    <t>TF071041</t>
  </si>
  <si>
    <t>Global Small and Medium Enterprise (SME) Banking Program</t>
  </si>
  <si>
    <t>TF071315</t>
  </si>
  <si>
    <t>GLOBAL TRADE LIQUIDITY PROGRAM</t>
  </si>
  <si>
    <t>TF071305</t>
  </si>
  <si>
    <t>GLOBAL TRADE LIQUIDITY PROGRAM (GTLP)</t>
  </si>
  <si>
    <t>TF071304</t>
  </si>
  <si>
    <t>GLOBAL TRADE LIQUIDITY PROGRAM (GTLP) FACILITY</t>
  </si>
  <si>
    <t>TF071129</t>
  </si>
  <si>
    <t>Holding Trust Fund for Austria relating to Private Enterprise Partnership for Africa (PEP-Africa)</t>
  </si>
  <si>
    <t>TF071130</t>
  </si>
  <si>
    <t>IFC Advisory Services in Europe and Central Asia (ECA)</t>
  </si>
  <si>
    <t>TF071067</t>
  </si>
  <si>
    <t>IFC Mali Risk Sharing Facility</t>
  </si>
  <si>
    <t>TF071291</t>
  </si>
  <si>
    <t>IFC Partnership in and Contribution to the Renewal of the Private Enterprise Partnership for the Middle East and North Africa</t>
  </si>
  <si>
    <t>TF071105</t>
  </si>
  <si>
    <t>IFC Performance-Based Grants Initiative</t>
  </si>
  <si>
    <t>FS-DEC</t>
  </si>
  <si>
    <t>TF071165</t>
  </si>
  <si>
    <t>Improving the Quality and Policy Relevance of Household-level Data on Agriculture in Sub-Saharan Africa Trust Fund</t>
  </si>
  <si>
    <t>ID-PEX</t>
  </si>
  <si>
    <t>TF071243</t>
  </si>
  <si>
    <t>Indonesia Sub-National Public Expenditure Analysis and Capacity Harmonization (PEACH)</t>
  </si>
  <si>
    <t>TF071132</t>
  </si>
  <si>
    <t>International Standards and Technical Regulations Program</t>
  </si>
  <si>
    <t>TF071164</t>
  </si>
  <si>
    <t>ITALIAN PILOT ADVANCE MARKET COMMITMENT FOR PNEUMOCOCCAL VACCINES HOLDING TF</t>
  </si>
  <si>
    <t>TF071222</t>
  </si>
  <si>
    <t>Japan Donor Funded Staffing Program</t>
  </si>
  <si>
    <t>TF071097</t>
  </si>
  <si>
    <t>Kenya - Investment Climate Program</t>
  </si>
  <si>
    <t>KCPII</t>
  </si>
  <si>
    <t>TF071178</t>
  </si>
  <si>
    <t>Knowledge for Change Program II - Global Public Goods Multi Donor Trust Fund</t>
  </si>
  <si>
    <t>TF071177</t>
  </si>
  <si>
    <t>Knowledge for Change Program II - the Investment Climate and Trade and Integration Multi Donor Trust Fund</t>
  </si>
  <si>
    <t>TF071173</t>
  </si>
  <si>
    <t>Knowledge for Change Program II - the Poverty Dynamics and Public Service Delivery Multi Donor Trust Fund</t>
  </si>
  <si>
    <t>TF071128</t>
  </si>
  <si>
    <t>Kosovo Debt Management Support Program</t>
  </si>
  <si>
    <t>TF071152</t>
  </si>
  <si>
    <t>Kosovo Sustainable Employment Development Trust Fund</t>
  </si>
  <si>
    <t>TF071293</t>
  </si>
  <si>
    <t>Lake Victoria Environmental Management  Project II</t>
  </si>
  <si>
    <t>4H-MEF</t>
  </si>
  <si>
    <t>TF071181</t>
  </si>
  <si>
    <t>Mekong Australian Agency for International Development (AUSAID) Energy Fund</t>
  </si>
  <si>
    <t>TF071119</t>
  </si>
  <si>
    <t>Mid Course Evaluation of the Education for  All-Fast Track Initiative</t>
  </si>
  <si>
    <t>TF071113</t>
  </si>
  <si>
    <t>Mobile-Banking (M-banking) in East Asia and the Pacific Program</t>
  </si>
  <si>
    <t>FS-7MD</t>
  </si>
  <si>
    <t>TF071114</t>
  </si>
  <si>
    <t>Moldova Regional Development and Social Protection</t>
  </si>
  <si>
    <t>TF071145</t>
  </si>
  <si>
    <t>Moldova Second Poverty Reduction Support Project</t>
  </si>
  <si>
    <t>TF071199</t>
  </si>
  <si>
    <t>Mongolia's Index-Based Livestock Insurance Project</t>
  </si>
  <si>
    <t>TF071201</t>
  </si>
  <si>
    <t>Multi Donor Fund for the Rural Economic Development and Food Security in Ethiopia</t>
  </si>
  <si>
    <t>NTF</t>
  </si>
  <si>
    <t>TF071180</t>
  </si>
  <si>
    <t>Multi Donor Nordic Trust Fund</t>
  </si>
  <si>
    <t>MNACC</t>
  </si>
  <si>
    <t>TF071188</t>
  </si>
  <si>
    <t>Multi Donor Trust Fund for Addressing Climate Change in the Middle East and North-Africa (MENA) Region</t>
  </si>
  <si>
    <t>TF071137</t>
  </si>
  <si>
    <t>Multi Donor Trust Fund for Burundi: Co-financing of the Second Economic Reform Support Grant</t>
  </si>
  <si>
    <t>TF071185</t>
  </si>
  <si>
    <t>Multi Donor Trust Fund for Co-financing of the Ethiopia Protection of Basic Services Program (Phase II) Project (Health MDG Support Facility - Subprogram B)</t>
  </si>
  <si>
    <t>TF071189</t>
  </si>
  <si>
    <t>Multi Donor Trust Fund for Co-financing of the General Education Quality Improvement Project in Ethiopia</t>
  </si>
  <si>
    <t>TF071163</t>
  </si>
  <si>
    <t>Multi Donor Trust Fund for co-financing the Sixth, Seventh, Eighth, Ninth and Tenth Poverty Reduction Support Operations PRSCs 6-10</t>
  </si>
  <si>
    <t>TF071179</t>
  </si>
  <si>
    <t>Multi Donor Trust Fund for Commercial Debt Reduction Program for Liberia</t>
  </si>
  <si>
    <t>CCC</t>
  </si>
  <si>
    <t>TF071191</t>
  </si>
  <si>
    <t>Multi Donor Trust Fund for Communication for Climate Change</t>
  </si>
  <si>
    <t>FRENCH MINISTRY OF IMMIGRATION AND NATIONAL IDENTITY</t>
  </si>
  <si>
    <t>AZ</t>
  </si>
  <si>
    <t>Azerbaijan</t>
  </si>
  <si>
    <t>State Oil Company of Azerbaijan Republic (SOCAR)</t>
  </si>
  <si>
    <t>QATAR PETROLEUM</t>
  </si>
  <si>
    <t>FDTF</t>
  </si>
  <si>
    <t>TF071295</t>
  </si>
  <si>
    <t>Multi Donor Trust Fund for Forced Displacement</t>
  </si>
  <si>
    <t>TF071171</t>
  </si>
  <si>
    <t>Multi Donor Trust Fund for Justice Sector Support in the Republic of Serbia.</t>
  </si>
  <si>
    <t>Slovenia-Ministry of Finance</t>
  </si>
  <si>
    <t>BD-SPE</t>
  </si>
  <si>
    <t>TF071187</t>
  </si>
  <si>
    <t>Multi Donor Trust Fund for Strengthening Public Expenditure Management Program (SPEMP)</t>
  </si>
  <si>
    <t>TF071150</t>
  </si>
  <si>
    <t>Multi Donor Trust Fund for support to the Comprehensive African Agricultural Development Program (CAADP)</t>
  </si>
  <si>
    <t>CAADP4</t>
  </si>
  <si>
    <t>TF071192</t>
  </si>
  <si>
    <t>Multi Donor Trust Fund for support to the Forum for Agricultural Research in Africa (FARA)</t>
  </si>
  <si>
    <t>TF071241</t>
  </si>
  <si>
    <t>Multi Donor Trust Fund for the Adolescent Girls Initiative</t>
  </si>
  <si>
    <t>TF071166</t>
  </si>
  <si>
    <t>Multi Donor Trust Fund for the Cambodia Second Health Sector Support Program</t>
  </si>
  <si>
    <t>TF071182</t>
  </si>
  <si>
    <t>Multi Donor Trust Fund for the Conflict-Affected Areas of North Lebanon: Nahr Al Barid Camp</t>
  </si>
  <si>
    <t>DMF</t>
  </si>
  <si>
    <t>TF071202</t>
  </si>
  <si>
    <t>Multi Donor Trust Fund for the Debt Management Facility for Low-Income Countries</t>
  </si>
  <si>
    <t>EAMG</t>
  </si>
  <si>
    <t>TF071211</t>
  </si>
  <si>
    <t>Multi Donor Trust Fund for the Ethiopia Joint Governance Assessment and Measurement Initiative</t>
  </si>
  <si>
    <t>ETAF</t>
  </si>
  <si>
    <t>TF071265</t>
  </si>
  <si>
    <t>Multi Donor Trust Fund for the Extractive Industries Technical Advisory Facility (EI-TAF)</t>
  </si>
  <si>
    <t>TF071193</t>
  </si>
  <si>
    <t>Multi Donor Trust Fund for the Forum for Agricultural Research in Africa (FARA) in support of the African Forum for Agricultural Advisory Services (AFAAS)</t>
  </si>
  <si>
    <t>New Zealand - Ministry of Fisheries</t>
  </si>
  <si>
    <t>GPF</t>
  </si>
  <si>
    <t>TF071118</t>
  </si>
  <si>
    <t>Multi Donor Trust Fund for the Governance Partnership Facility</t>
  </si>
  <si>
    <t>TF071139</t>
  </si>
  <si>
    <t>Multi Donor Trust Fund for the Kosovo Sustainable Employment Development Policy Program</t>
  </si>
  <si>
    <t>CZECH REPUBLIC - MIN OF FOREIGN AFFAIRS AFFAIRS</t>
  </si>
  <si>
    <t>PRIF</t>
  </si>
  <si>
    <t>TF071309</t>
  </si>
  <si>
    <t>Multi Donor Trust Fund for the Pacific Region Infrastructure Facility</t>
  </si>
  <si>
    <t>JAPAN MINISTRY OF ENVIRONMENT</t>
  </si>
  <si>
    <t>SOUTH</t>
  </si>
  <si>
    <t>TF071093</t>
  </si>
  <si>
    <t>Multi Donor Trust Fund for the South-South Experience Exchange Between Practitioners</t>
  </si>
  <si>
    <t>SRTF</t>
  </si>
  <si>
    <t>TF071146</t>
  </si>
  <si>
    <t>Multi Donor Trust Fund for the Statistics for Results Facility Catalytic Fund (SRF Catalytic Fund)</t>
  </si>
  <si>
    <t>BURKINA FASO-MINISTRY OF ECONOMY AND  FINANCE</t>
  </si>
  <si>
    <t>Nigeria - Federal Ministry of Finance</t>
  </si>
  <si>
    <t>TF070961</t>
  </si>
  <si>
    <t>Multi Donor Trust Fund for the Sub-Saharan Africa Transport Policy Program (SSATP) - Second Development Plan</t>
  </si>
  <si>
    <t>TFF</t>
  </si>
  <si>
    <t>TF071220</t>
  </si>
  <si>
    <t>Multi Donor Trust Fund for the Trade Facilitation Facility</t>
  </si>
  <si>
    <t>ID-TIF</t>
  </si>
  <si>
    <t>TF071144</t>
  </si>
  <si>
    <t>Multi Donor Trust Fund for Trade and Investment</t>
  </si>
  <si>
    <t>KHTD</t>
  </si>
  <si>
    <t>TF071046</t>
  </si>
  <si>
    <t>Multi Donor Trust Fund for Trade Related Assistance in Cambodia</t>
  </si>
  <si>
    <t>WPP</t>
  </si>
  <si>
    <t>TF071044</t>
  </si>
  <si>
    <t>Multi Donor Trust Fund for Water Partnership Program</t>
  </si>
  <si>
    <t>TF071094</t>
  </si>
  <si>
    <t>Multi Donor Trust Fund to Support Public Financial Management Modernization in Vietnam</t>
  </si>
  <si>
    <t>SAWI</t>
  </si>
  <si>
    <t>TF071159</t>
  </si>
  <si>
    <t>Multi-Donor Trust Fund for the South Asia Water Initiative (SAWI)</t>
  </si>
  <si>
    <t>TF071014</t>
  </si>
  <si>
    <t>National Program on Mining Royalties</t>
  </si>
  <si>
    <t>TF071116</t>
  </si>
  <si>
    <t>Netherlands IFC Partnership Program-Renewable Energy Program</t>
  </si>
  <si>
    <t>TF071050</t>
  </si>
  <si>
    <t>Netherlands/IFC Partnership Program (NIPP) Financing of Armenia Mortgage Market Development Project</t>
  </si>
  <si>
    <t>TF071087</t>
  </si>
  <si>
    <t>Netherlands/IFC Partnership Program (NIPP)- Global Index Reinsurance Facility (GIRIF)</t>
  </si>
  <si>
    <t>IEGE</t>
  </si>
  <si>
    <t>TF071252</t>
  </si>
  <si>
    <t>Norwegian Agency for Development Cooperation/Independent Evaluation Group (NORAD/IEG) Trust Fund for Evaluation Activities</t>
  </si>
  <si>
    <t>TF071263</t>
  </si>
  <si>
    <t>Pacific Region Infrastructure Facility - Public Private Partnership Transaction Development and Implementation</t>
  </si>
  <si>
    <t>TF071160</t>
  </si>
  <si>
    <t>Partnership for Caribbean Community (CARICOM) Private Sector Development</t>
  </si>
  <si>
    <t>TF071000</t>
  </si>
  <si>
    <t>PEP Africa Growth Oriented Women Entrepreneurs in Cameroon (GOWE - Cameroon) Program</t>
  </si>
  <si>
    <t>TF071106</t>
  </si>
  <si>
    <t>Performance Based Grants Initiative (PBGI) Programs under Access to Finance (A2F)</t>
  </si>
  <si>
    <t>TF071101</t>
  </si>
  <si>
    <t>Private Enterprise Partnership for Africa (PEP-Africa) Small and Medium Enterprise (SME) Program</t>
  </si>
  <si>
    <t>TF071153</t>
  </si>
  <si>
    <t>Public-Private Infrastructure Advisory Facility (PPIAF) Integrating Climate Change Agenda with Public Private Partnerships Program</t>
  </si>
  <si>
    <t>FCPFR</t>
  </si>
  <si>
    <t>TF071076</t>
  </si>
  <si>
    <t>Readiness Fund of the Forest Carbon Partnership Facility</t>
  </si>
  <si>
    <t>TF071052</t>
  </si>
  <si>
    <t>Republic of Guatemala - Support to the General Auditor's Office Project</t>
  </si>
  <si>
    <t>TF070797</t>
  </si>
  <si>
    <t>Republic of Malawi Business Environment Strengthening Technical Assistance Project (BESTAP)</t>
  </si>
  <si>
    <t>READ</t>
  </si>
  <si>
    <t>TF071154</t>
  </si>
  <si>
    <t>Russia Education Aid for Development (READ) Trust Fund</t>
  </si>
  <si>
    <t>TF071232</t>
  </si>
  <si>
    <t>Russia Food Price Crisis Rapid Response Trust Fund for Tajikistan and Kyrgyz Republic</t>
  </si>
  <si>
    <t>TF071209</t>
  </si>
  <si>
    <t>Secondary Education Development and Girls Access Program</t>
  </si>
  <si>
    <t>TF071261</t>
  </si>
  <si>
    <t>Senegal River Basin Integrated Water Resources Management and Eradication of Water Weeds Invasion</t>
  </si>
  <si>
    <t>TF071099</t>
  </si>
  <si>
    <t>Small and Medium Enterprise (SME) Risk Capital in IDA Countries (IFC Ventures)</t>
  </si>
  <si>
    <t>TF071131</t>
  </si>
  <si>
    <t>Social and Environment Sustainability Programs for Africa</t>
  </si>
  <si>
    <t>TF059098</t>
  </si>
  <si>
    <t>Spain Ministry of Economy and Finance - Balance Account</t>
  </si>
  <si>
    <t>SFLAC</t>
  </si>
  <si>
    <t>TF071296</t>
  </si>
  <si>
    <t>Spanish Fund for Latin America and the Caribbean  (SFLAC)</t>
  </si>
  <si>
    <t>SWISS - FEDERAL DEPARTMENT OF FOREIGN AFFAIRS</t>
  </si>
  <si>
    <t>STAR</t>
  </si>
  <si>
    <t>TF071149</t>
  </si>
  <si>
    <t>Stolen Asset Recovery Initiative (StAR) Multi Donor Trust Fund</t>
  </si>
  <si>
    <t>TF071213</t>
  </si>
  <si>
    <t>Support for the creation of a Credit Information Bureau in Cape Verde</t>
  </si>
  <si>
    <t>MILLENNIUM CHALLENGE ACCOUNT US government Corporation</t>
  </si>
  <si>
    <t>TF071266</t>
  </si>
  <si>
    <t>Support for the Third Water Supply and Sanitation for Low Income Communities Project (PAMSIMAS)</t>
  </si>
  <si>
    <t>TF071043</t>
  </si>
  <si>
    <t>Support the reintegration of ex-combatants in the Republic of Congo</t>
  </si>
  <si>
    <t>TF071104</t>
  </si>
  <si>
    <t>Support to the Association for Strengthening Agricultural Research in Eastern and Central Africa (ASARECA)</t>
  </si>
  <si>
    <t>TF070949</t>
  </si>
  <si>
    <t>Support to Vietnam's Poverty Reduction and Growth Strategy - PRSC 6</t>
  </si>
  <si>
    <t>TF071155</t>
  </si>
  <si>
    <t>Sustainability Business Innovator (SBI) Facility -Global Environment Facility (GEF) Portfolio Administration</t>
  </si>
  <si>
    <t>TF071111</t>
  </si>
  <si>
    <t>Sustainability Business Innovator Facility (SBI) for the financial support of the Portfolio Approach to Distributed Generation Oppor</t>
  </si>
  <si>
    <t>TF059079</t>
  </si>
  <si>
    <t>Sweden Ministry for Foreign Affairs - Balance Account</t>
  </si>
  <si>
    <t>TF071240</t>
  </si>
  <si>
    <t>Swedish Trust Fund for Public Financial Management Project</t>
  </si>
  <si>
    <t>TF070982</t>
  </si>
  <si>
    <t>Swedish Trust Fund for Swedish International Development Cooperation Agency (SIDA) - Water and Sanitation Program (WSP) Bolivia Part</t>
  </si>
  <si>
    <t>TF029056</t>
  </si>
  <si>
    <t>Swiss Agency for Development and Cooperation - Balance Account</t>
  </si>
  <si>
    <t>TF071198</t>
  </si>
  <si>
    <t>Swiss Holding Trust Fund</t>
  </si>
  <si>
    <t>TF071029</t>
  </si>
  <si>
    <t>The Azerbaijan Business Enabling Environment Project</t>
  </si>
  <si>
    <t>TF071203</t>
  </si>
  <si>
    <t>The Delivery of the Business Edge Project in Haiti</t>
  </si>
  <si>
    <t>TF071195</t>
  </si>
  <si>
    <t>The Financial Support of a Program of Technical Assistance relating to the Private Enterprise Partnership for Africa (PEP Africa)</t>
  </si>
  <si>
    <t>TF071047</t>
  </si>
  <si>
    <t>The Financial Support of an IFC Advisory Services Program in support of Integrated Solid Waste Management in the Western Balkans</t>
  </si>
  <si>
    <t>TF071246</t>
  </si>
  <si>
    <t>The Financial Support of the Global Financial Crisis Program</t>
  </si>
  <si>
    <t>Oesterreichische Entwicklungsbank AG</t>
  </si>
  <si>
    <t>TF071074</t>
  </si>
  <si>
    <t>The Multi Donor Trust Fund for Food Price Crisis Response Core - FPCR Core</t>
  </si>
  <si>
    <t>TF071151</t>
  </si>
  <si>
    <t>The Road to Europe Program for Accounting and Institutional Strengthening (REPARIS) MDTF</t>
  </si>
  <si>
    <t>SAFETE</t>
  </si>
  <si>
    <t>TF071053</t>
  </si>
  <si>
    <t>The South Africa Trust Fund for African Energy, Transport and Extractive Industries</t>
  </si>
  <si>
    <t>TF071055</t>
  </si>
  <si>
    <t>Trust Fund for China Rural Health Project</t>
  </si>
  <si>
    <t>TF071271</t>
  </si>
  <si>
    <t>Trust Fund for Co-financing of the Economic Management Capacity Building Project in Ghana</t>
  </si>
  <si>
    <t>TF071086</t>
  </si>
  <si>
    <t>Trust Fund for Co-financing of the Vietnam Rural Distribution Project</t>
  </si>
  <si>
    <t>TF071126</t>
  </si>
  <si>
    <t>Trust Fund for Coordinated Public Financial Management Reform Assistance to the Democratic Republic of Congo (DRC)</t>
  </si>
  <si>
    <t>DFIDIN</t>
  </si>
  <si>
    <t>TF071225</t>
  </si>
  <si>
    <t>Trust Fund for Department for International Development (DFID)-World Bank Strategic Partnership for India - III</t>
  </si>
  <si>
    <t>TF071238</t>
  </si>
  <si>
    <t>Trust Fund for Evaluation of Community Response to HIV/AIDS</t>
  </si>
  <si>
    <t>TF071162</t>
  </si>
  <si>
    <t>Trust Fund for Impact Evaluation in Human Development Sectors</t>
  </si>
  <si>
    <t>TF071115</t>
  </si>
  <si>
    <t>Trust Fund for Road Maintenance Program Phase 2 (RMP2)</t>
  </si>
  <si>
    <t>TF071307</t>
  </si>
  <si>
    <t>Trust Fund for the Cambodia Smallholder Agriculture and Social Protection Development Program</t>
  </si>
  <si>
    <t>TF071140</t>
  </si>
  <si>
    <t>Trust Fund for the Co-financing of the Second Poverty Reduction Support Financing in Moldova.</t>
  </si>
  <si>
    <t>FLIT</t>
  </si>
  <si>
    <t>TF071069</t>
  </si>
  <si>
    <t>Trust Fund for the Financial Literacy Program</t>
  </si>
  <si>
    <t>TF071038</t>
  </si>
  <si>
    <t>Trust Fund for the Global Index Insurance Facility</t>
  </si>
  <si>
    <t>TF071197</t>
  </si>
  <si>
    <t>Trust Fund for the HIV-AIDS Prevention Project in Pakistan</t>
  </si>
  <si>
    <t>TF054019</t>
  </si>
  <si>
    <t>Trust Fund for the Provision of Junior Professional Officers from Italy</t>
  </si>
  <si>
    <t>FS-7U1</t>
  </si>
  <si>
    <t>TF071248</t>
  </si>
  <si>
    <t>Trust Fund for the Russia Development Aid Project</t>
  </si>
  <si>
    <t>TF071237</t>
  </si>
  <si>
    <t>Trust Fund for the Sixth Poverty Reduction Support in Tanzania (PRSC-6)</t>
  </si>
  <si>
    <t>TRSP</t>
  </si>
  <si>
    <t>TF071045</t>
  </si>
  <si>
    <t>Trust Fund for Transport Research Support to the World Bank for Inclusive Growth</t>
  </si>
  <si>
    <t>TF071102</t>
  </si>
  <si>
    <t>Trust Fund for UNAIDS Interagency 2008-2009 UBW Support to Enhancing National HIV/AIDS Strategies and Action Plans.</t>
  </si>
  <si>
    <t>TF070971</t>
  </si>
  <si>
    <t>Trust Fund for Water and Sanitation Program (WSP) - Irish Aid Zambia</t>
  </si>
  <si>
    <t>TF071174</t>
  </si>
  <si>
    <t>Trust Fund to Co-finance the  Eighth, Ninth and Tenth Poverty Reduction Support Operations (PRSCs 8-10) for Vietnam</t>
  </si>
  <si>
    <t>TF071270</t>
  </si>
  <si>
    <t>Trust Fund to finance a project to Develop a Microfinance Credit Bureau in India relating to the Global Credit Bureau Program</t>
  </si>
  <si>
    <t>TF071175</t>
  </si>
  <si>
    <t>Trust Fund to finance a Technical Assistance Program in Yemen relating to Private Enterprise Partnership for the Middle East and Nor</t>
  </si>
  <si>
    <t>TF071262</t>
  </si>
  <si>
    <t>Trust Fund to finance operations of the Foreign Investment Advisory Service (FIAS) with regard to the Brazil - Investment Promo</t>
  </si>
  <si>
    <t>APEX - BRASIL BRAZILIAN TRADE AND INVT PROMOTN AGEN</t>
  </si>
  <si>
    <t>TF071158</t>
  </si>
  <si>
    <t>Trust Fund to finance operations of the Foreign Investment Advisory Service (FIAS) with regard to the Secured Lending program</t>
  </si>
  <si>
    <t>TF070928</t>
  </si>
  <si>
    <t>Trust Fund to finance Projects under the Cleaner Technologies practice area of the Sustainability Business Innovator Facility</t>
  </si>
  <si>
    <t>TF071224</t>
  </si>
  <si>
    <t>Trust Fund to finance The National Plan to Improve the Procedures to operate a Business in Colombia Project</t>
  </si>
  <si>
    <t>TF071212</t>
  </si>
  <si>
    <t>Trust Fund to Support the Rwanda Investment Climate Reform Project</t>
  </si>
  <si>
    <t>TF071023</t>
  </si>
  <si>
    <t>TF071267</t>
  </si>
  <si>
    <t>Water and Sanitation Policy and Action Planning Facility Trust Fund</t>
  </si>
  <si>
    <t>TF071068</t>
  </si>
  <si>
    <t>Water and Sanitation Program (WSP)- Canadian International Development Agency (CIDA) Peru Post-Earthquake Planning for the Water and</t>
  </si>
  <si>
    <t>TF070962</t>
  </si>
  <si>
    <t>Water and Sanitation Program Core Funding Multi-Donor Trust Fund</t>
  </si>
  <si>
    <t>TF071301</t>
  </si>
  <si>
    <t>A2F NETHERLANDS/IFC PARTNERSHIP PROGRAM TRUST FUND</t>
  </si>
  <si>
    <t>TF071327</t>
  </si>
  <si>
    <t>ADVISORY SERVICE PROGRAM FOR PROJECTS IN MONGOLIA</t>
  </si>
  <si>
    <t>TF071408</t>
  </si>
  <si>
    <t>Advisory Services Program in Afghanistan</t>
  </si>
  <si>
    <t>Harakat Afghanistan Investment Climate Facility</t>
  </si>
  <si>
    <t>TF071378</t>
  </si>
  <si>
    <t>AusAid Support to Water Services and Institutional Support Project (WASIS)</t>
  </si>
  <si>
    <t>TF071504</t>
  </si>
  <si>
    <t>Australian Trust Fund for Co-Financing of the Tanzania Emergency Obstetric Care  Equipment Project</t>
  </si>
  <si>
    <t>TF071494</t>
  </si>
  <si>
    <t>Austria financial support of IFC Advisory services in Europe and Central Asia</t>
  </si>
  <si>
    <t>TF071421</t>
  </si>
  <si>
    <t>Balance Account for the Ministry of Foreign Affairs and Cooperation of Spain</t>
  </si>
  <si>
    <t>BNPPRF</t>
  </si>
  <si>
    <t>TF071317</t>
  </si>
  <si>
    <t>Bank-Netherlands Partnership Program (BNPP Renewal)</t>
  </si>
  <si>
    <t>Ministry for External Relations</t>
  </si>
  <si>
    <t>TF059014</t>
  </si>
  <si>
    <t>Canadian Ministry of Finance - Balance Account</t>
  </si>
  <si>
    <t>TF071328</t>
  </si>
  <si>
    <t>Capacity Building in Public Financial Management in the Kyrgyz Republic</t>
  </si>
  <si>
    <t>CCS</t>
  </si>
  <si>
    <t>TF071379</t>
  </si>
  <si>
    <t>Carbon Capture and Storage Trust Fund</t>
  </si>
  <si>
    <t>TF071356</t>
  </si>
  <si>
    <t>Caribbean Coast Development Programme Multi-Donor Trust Fund</t>
  </si>
  <si>
    <t>TF071488</t>
  </si>
  <si>
    <t>Cash Transfer for Orphans and Vulnerable Children Program</t>
  </si>
  <si>
    <t>CAEWD</t>
  </si>
  <si>
    <t>TF071423</t>
  </si>
  <si>
    <t>Central Asia Swiss Seed Funds For Energy-Water Development (CAEWD) Program</t>
  </si>
  <si>
    <t>TF071390</t>
  </si>
  <si>
    <t>China Rural Information and Communications: Technical Assistance on Design and Impact Evaluation</t>
  </si>
  <si>
    <t>SA-CCT</t>
  </si>
  <si>
    <t>TF071215</t>
  </si>
  <si>
    <t>Climate Change Technology Investment Index</t>
  </si>
  <si>
    <t>TF071313</t>
  </si>
  <si>
    <t>Co-financing of Subprograms C (i) and D under the Ethiopia Protection of Basic Services Program (Phase II) Project</t>
  </si>
  <si>
    <t>TF071234</t>
  </si>
  <si>
    <t>Co-financing of the Health Service Delivery Project for Mozambique</t>
  </si>
  <si>
    <t>TF071235</t>
  </si>
  <si>
    <t>TF071402</t>
  </si>
  <si>
    <t>Co-Financing the 2nd Additional Financing for the Moldova Social Investment Fund II Project</t>
  </si>
  <si>
    <t>TF071413</t>
  </si>
  <si>
    <t>Consolidating Peaceful Development in Aceh</t>
  </si>
  <si>
    <t>Lumwana Mining Company</t>
  </si>
  <si>
    <t>TF071399</t>
  </si>
  <si>
    <t>Creating Sustainable Businesses in the Knowledge Economy Single Donor Trust Fund</t>
  </si>
  <si>
    <t>TF071388</t>
  </si>
  <si>
    <t>Danube River Enterprise Pollution Reduction Project (Successor to TF070342)</t>
  </si>
  <si>
    <t>TF071373</t>
  </si>
  <si>
    <t>Development Marketplace 2009 Multi-Donor Trust Fund</t>
  </si>
  <si>
    <t>TF071330</t>
  </si>
  <si>
    <t>DFID Holding TF to provide Financial Support for BICF, SEDF and Other Programs of Advisory Services in South Asia</t>
  </si>
  <si>
    <t>PFED</t>
  </si>
  <si>
    <t>TF071442</t>
  </si>
  <si>
    <t>DFID/World Bank Partnership for Education Development</t>
  </si>
  <si>
    <t>TF071369</t>
  </si>
  <si>
    <t>Doing Business in Agriculture</t>
  </si>
  <si>
    <t>TF071227</t>
  </si>
  <si>
    <t>Eastern Nile Watershed Management Project, Sudan</t>
  </si>
  <si>
    <t>TF071446</t>
  </si>
  <si>
    <t>ECA Switzerland Program in Europe and Central Asia</t>
  </si>
  <si>
    <t>TF071410</t>
  </si>
  <si>
    <t>Economic Analysis Programme for Growth and Sustainable Development</t>
  </si>
  <si>
    <t>TF071393</t>
  </si>
  <si>
    <t>Economic Development and Structural Change Multi-Donor Trust Fund</t>
  </si>
  <si>
    <t>TF071297</t>
  </si>
  <si>
    <t>Emergency Demobilization and Transitional Reintegration Project in Burundi</t>
  </si>
  <si>
    <t>TF071398</t>
  </si>
  <si>
    <t>TF071478</t>
  </si>
  <si>
    <t>Enhancing the Development Impact of Extractive Industries in Peru</t>
  </si>
  <si>
    <t>TF071468</t>
  </si>
  <si>
    <t>Ethiopia Productive Safety Net APLIII Project</t>
  </si>
  <si>
    <t>TF071143</t>
  </si>
  <si>
    <t>Ethiopia Tana and Beles Integrated Water Resources Development Project</t>
  </si>
  <si>
    <t>TF071341</t>
  </si>
  <si>
    <t>European Union Food Crisis Rapid Response Facility</t>
  </si>
  <si>
    <t>TF070872</t>
  </si>
  <si>
    <t>Externally Funded Staffing Program (EFSP) - Sweden</t>
  </si>
  <si>
    <t>TF071401</t>
  </si>
  <si>
    <t>Financial Support relating to Bosnia and Herzegovina Sub-national Competitiveness Project (Federation BiH Component)</t>
  </si>
  <si>
    <t>TF071462</t>
  </si>
  <si>
    <t>Financial Support Relating to Business Entry Program</t>
  </si>
  <si>
    <t>TF071316</t>
  </si>
  <si>
    <t>Financing of Primary and Secondary School Teachers Salaries in the Democratic Republic of Congo</t>
  </si>
  <si>
    <t>TF071323</t>
  </si>
  <si>
    <t>Foreign Investment Advisory Services (FIAS) Dong Business Reform Program</t>
  </si>
  <si>
    <t>FCP</t>
  </si>
  <si>
    <t>TF071479</t>
  </si>
  <si>
    <t>Fragility and Conflict Partnership: UN-WB Multi-Donor Trust Fund</t>
  </si>
  <si>
    <t>TF059088</t>
  </si>
  <si>
    <t>France Ministry of Foreign Affairs - Balance Account</t>
  </si>
  <si>
    <t>TF071433</t>
  </si>
  <si>
    <t>Georgia Food Safety Project</t>
  </si>
  <si>
    <t>TF071450</t>
  </si>
  <si>
    <t>Ghana Statistical Development Project (GSDP)</t>
  </si>
  <si>
    <t>TF071522</t>
  </si>
  <si>
    <t>Global Corporate Governance Forum</t>
  </si>
  <si>
    <t>AFS</t>
  </si>
  <si>
    <t>TF071526</t>
  </si>
  <si>
    <t>Global Financial Inclusion Indicators Trust Fund</t>
  </si>
  <si>
    <t>GFYI</t>
  </si>
  <si>
    <t>TF070959</t>
  </si>
  <si>
    <t>Global Fund for Youth Investment</t>
  </si>
  <si>
    <t>TF071306</t>
  </si>
  <si>
    <t>TF071364</t>
  </si>
  <si>
    <t>Grant for Co-Financing of the Land Administration and Management Project (Successor to TF070762)</t>
  </si>
  <si>
    <t>TF071138</t>
  </si>
  <si>
    <t>Grenada Technical Assistance Project</t>
  </si>
  <si>
    <t>HEFA</t>
  </si>
  <si>
    <t>TF071417</t>
  </si>
  <si>
    <t>Haiti Education for All Multi-Donor Trust Fund</t>
  </si>
  <si>
    <t>TF071357</t>
  </si>
  <si>
    <t>Health in Africa Initiative</t>
  </si>
  <si>
    <t>TF071344</t>
  </si>
  <si>
    <t>Health Public-Private Partnership (PPP) Program</t>
  </si>
  <si>
    <t>TF071272</t>
  </si>
  <si>
    <t>IFC Advisory Services - Philippines (IFC AS - PHILS)</t>
  </si>
  <si>
    <t>TF071283</t>
  </si>
  <si>
    <t>IFC Advisory Services Financial Crisis Response Trust Fund</t>
  </si>
  <si>
    <t>TF071310</t>
  </si>
  <si>
    <t>IFC ADVISORY SERVICES IN LATIN AMERICA AND THE CARIBBEAN</t>
  </si>
  <si>
    <t>ILWAC</t>
  </si>
  <si>
    <t>TF071380</t>
  </si>
  <si>
    <t>Integrated Land and Water Management for Adaptation to Climate Variability and Change (ILWAC)</t>
  </si>
  <si>
    <t>TF071497</t>
  </si>
  <si>
    <t>Integrating Human Rights Aspects in IFC's Private Sector Development Work</t>
  </si>
  <si>
    <t>IHP+</t>
  </si>
  <si>
    <t>TF071454</t>
  </si>
  <si>
    <t>International Health Partnership (IHP+) Trust Fund</t>
  </si>
  <si>
    <t>TF071387</t>
  </si>
  <si>
    <t>Iraq Private Sector Development Multi-Donor Trust Fund</t>
  </si>
  <si>
    <t>KST</t>
  </si>
  <si>
    <t>TF071368</t>
  </si>
  <si>
    <t>Korea Trust Fund for Economic and Peace-building Transitions</t>
  </si>
  <si>
    <t>TF071480</t>
  </si>
  <si>
    <t>Kosovo Debt Management Support Program Trust Fund</t>
  </si>
  <si>
    <t>TF071361</t>
  </si>
  <si>
    <t>Kosovo Sustainable Employment Development Policy Program</t>
  </si>
  <si>
    <t>PKNW</t>
  </si>
  <si>
    <t>TF071424</t>
  </si>
  <si>
    <t>KP/FATA/Balochistan Multi-Donor Trust Fund</t>
  </si>
  <si>
    <t>TF071447</t>
  </si>
  <si>
    <t>Lao People's Democratic Republic Technical Assistance for Capacity Building in the Hydropower and Mining Sectors Project</t>
  </si>
  <si>
    <t>LEAP</t>
  </si>
  <si>
    <t>TF071329</t>
  </si>
  <si>
    <t>Learning for Equality, Access and Peace (LEAP) Program</t>
  </si>
  <si>
    <t>TF071391</t>
  </si>
  <si>
    <t>Livestock in Africa: Improving Data for Better Policies</t>
  </si>
  <si>
    <t>MACC</t>
  </si>
  <si>
    <t>TF071418</t>
  </si>
  <si>
    <t>Maldives Climate Change Trust Fund</t>
  </si>
  <si>
    <t>TF071416</t>
  </si>
  <si>
    <t>Microfinance Enhancement facility (MEF)</t>
  </si>
  <si>
    <t>TF071430</t>
  </si>
  <si>
    <t>Migration of Physicians within and from Sub-Saharan Africa: Internal, Regional and International Movements</t>
  </si>
  <si>
    <t>Czech - Ministry of Finance</t>
  </si>
  <si>
    <t>TDRP</t>
  </si>
  <si>
    <t>TF071294</t>
  </si>
  <si>
    <t>Multi Donor Trust Fund for Transitional Demobilization and Reintegration Program (TDRP) in the Great Lakes Region</t>
  </si>
  <si>
    <t>TF071440</t>
  </si>
  <si>
    <t>Multi Donor Trust Fund to Support the Roma Education Fund</t>
  </si>
  <si>
    <t>PSIA</t>
  </si>
  <si>
    <t>TF071382</t>
  </si>
  <si>
    <t>Multi-Donor Fund for Poverty and Social Impact Analysis (PSIA)</t>
  </si>
  <si>
    <t>BD-CC</t>
  </si>
  <si>
    <t>TF071208</t>
  </si>
  <si>
    <t>Multi-Donor Trust Fund for Bangladesh Climate Change Resilience Fund</t>
  </si>
  <si>
    <t>TF071230</t>
  </si>
  <si>
    <t>Multi-Donor Trust Fund for Economics of Adaptation to Climate Change</t>
  </si>
  <si>
    <t>TF071444</t>
  </si>
  <si>
    <t>Multi-Donor Trust Fund for Justice Sector Support in the Republic of Serbia (Successor of TF071171)</t>
  </si>
  <si>
    <t>SAFE</t>
  </si>
  <si>
    <t>TF071422</t>
  </si>
  <si>
    <t>Multi-Donor Trust Fund for Strengthening Accountability and the Fiduciary Environment (SAFE) in South East Europe and Central Asia</t>
  </si>
  <si>
    <t>TF071346</t>
  </si>
  <si>
    <t>Multi-donor Trust Fund for Strengthening Budget Management Systems and Building Public Financial Management  Capacity in Tajikistan</t>
  </si>
  <si>
    <t>TF071492</t>
  </si>
  <si>
    <t>Multi-Donor Trust Fund for the International Comparison Programme - 2011 Round</t>
  </si>
  <si>
    <t>TF071394</t>
  </si>
  <si>
    <t>Municipal Development Project</t>
  </si>
  <si>
    <t>TF071336</t>
  </si>
  <si>
    <t>Netherlands/IFC Partnership Program (NIPP) Health in Africa Initiative</t>
  </si>
  <si>
    <t>TF071334</t>
  </si>
  <si>
    <t>NIPP FINANCING OF ECA REGION ADVISORY SERVICES</t>
  </si>
  <si>
    <t>TF071321</t>
  </si>
  <si>
    <t>NIPP Funding for the IFC Advisory Services in MENA phase II</t>
  </si>
  <si>
    <t>TF071219</t>
  </si>
  <si>
    <t>Omidyar Network's Support for CGAP Activities</t>
  </si>
  <si>
    <t>TF071432</t>
  </si>
  <si>
    <t>Organization for the Harmonization of Business Law in Africa (OHADA) Business Law Reform Program</t>
  </si>
  <si>
    <t>PK-ESD</t>
  </si>
  <si>
    <t>TF071338</t>
  </si>
  <si>
    <t>Pakistan Support to Education Sector Development and Reform</t>
  </si>
  <si>
    <t>ID-POV</t>
  </si>
  <si>
    <t>TF071514</t>
  </si>
  <si>
    <t>Partnership for Knowledge-based Poverty Reduction</t>
  </si>
  <si>
    <t>PH-DLG</t>
  </si>
  <si>
    <t>TF071414</t>
  </si>
  <si>
    <t>Philippines Decentralization and Local Government (DIALOG) Reforms Multi Donor Trust Fund</t>
  </si>
  <si>
    <t>TF071466</t>
  </si>
  <si>
    <t>PPIAF Non-Core Fund as a Response to the Global Financial Crisis</t>
  </si>
  <si>
    <t>TF071453</t>
  </si>
  <si>
    <t>Public Private Infrastructure Advisory Facility Non-Core Fund for Middle Income Countries</t>
  </si>
  <si>
    <t>Millennium Challenge Corporation - Dept. of Policy and Int. Relations</t>
  </si>
  <si>
    <t>RSRC</t>
  </si>
  <si>
    <t>TF071333</t>
  </si>
  <si>
    <t>Rapid Social Response Catalyst Trust Fund</t>
  </si>
  <si>
    <t>RSR</t>
  </si>
  <si>
    <t>TF071370</t>
  </si>
  <si>
    <t>Rapid Social Response Multi-Donor Trust Fund</t>
  </si>
  <si>
    <t>ECD</t>
  </si>
  <si>
    <t>TF071407</t>
  </si>
  <si>
    <t>Regional Centers for Learning on Evaluation and Results (CLEAR)</t>
  </si>
  <si>
    <t>TF071244</t>
  </si>
  <si>
    <t>Regional Power Infrastructure Projects in Southern Africa</t>
  </si>
  <si>
    <t>TF071451</t>
  </si>
  <si>
    <t>Renewable Energy in the Western Balkans</t>
  </si>
  <si>
    <t>TF071354</t>
  </si>
  <si>
    <t>Republic of Burundi: Co-financing of the Third Economic Reform Support Grant</t>
  </si>
  <si>
    <t>TF071228</t>
  </si>
  <si>
    <t>Second Emergency Demobilization and Reintegration Project in Rwanda</t>
  </si>
  <si>
    <t>TF071367</t>
  </si>
  <si>
    <t>Second Emergency Municipal Rehabilitation Project (EMSRPII)</t>
  </si>
  <si>
    <t>TF071464</t>
  </si>
  <si>
    <t>Second Northern Uganda Social Action Fund Project Trust Fund</t>
  </si>
  <si>
    <t>TF071472</t>
  </si>
  <si>
    <t>Second Rural Water Supply and Sanitation Project in the Kyrgyz Republic</t>
  </si>
  <si>
    <t>TF071286</t>
  </si>
  <si>
    <t>Sierra Leone: Integrated Public Financial Management Reform Project (IPFMRP)</t>
  </si>
  <si>
    <t>SAFI</t>
  </si>
  <si>
    <t>TF071473</t>
  </si>
  <si>
    <t>South Asia Food and Nutrition Security Initiative (SAFNSI)</t>
  </si>
  <si>
    <t>TF071362</t>
  </si>
  <si>
    <t>Southeast and Central Europe SECO TA-TF for Catastrophe Risk Insurance Facility (SECE CRIF)</t>
  </si>
  <si>
    <t>TF071384</t>
  </si>
  <si>
    <t>Southeast Europe Infrastructure</t>
  </si>
  <si>
    <t>TF071431</t>
  </si>
  <si>
    <t>Sri Lanka Emergency Northern Recovery project</t>
  </si>
  <si>
    <t>DAAPEP</t>
  </si>
  <si>
    <t>TF071377</t>
  </si>
  <si>
    <t>Strengthening National Comprehensive Agricultural Public Expenditures in Sub-Saharan Africa</t>
  </si>
  <si>
    <t>TF071363</t>
  </si>
  <si>
    <t>Strengthening Rights and Protection of Migrant Workers Under Part 3 of the Rural Migrant Skills Development and Employment Project</t>
  </si>
  <si>
    <t>TF071366</t>
  </si>
  <si>
    <t>Support for Solomon Islands Energy Activities</t>
  </si>
  <si>
    <t>TF071389</t>
  </si>
  <si>
    <t>Support for the Integration Sanitation Program in Egypt</t>
  </si>
  <si>
    <t>TF071411</t>
  </si>
  <si>
    <t>Support to Electricity Access and Regulation in Tanzania</t>
  </si>
  <si>
    <t>TF071457</t>
  </si>
  <si>
    <t>Support to IAVI-Sendai Vector</t>
  </si>
  <si>
    <t>TF071375</t>
  </si>
  <si>
    <t>Support to Public Financial Management and Revenue Administration in Indonesia</t>
  </si>
  <si>
    <t>TF071403</t>
  </si>
  <si>
    <t>Sustainable Services through Domestic Private Sector Participation (SS-DPSP)</t>
  </si>
  <si>
    <t>TF059036</t>
  </si>
  <si>
    <t>Swiss State Secretariat for Economic Affairs (SECO) - Refund to Donor Account</t>
  </si>
  <si>
    <t>TF071404</t>
  </si>
  <si>
    <t>Tajikistan Agribusiness Finance and Business Environment Project</t>
  </si>
  <si>
    <t>TF071207</t>
  </si>
  <si>
    <t>The African Remittances Institute (ARI) Project</t>
  </si>
  <si>
    <t>CDC</t>
  </si>
  <si>
    <t>TF071350</t>
  </si>
  <si>
    <t>The Caspian Development Corporation - Joint Gas Purchasing and Infrastructure Development</t>
  </si>
  <si>
    <t>TF071360</t>
  </si>
  <si>
    <t>The Financial Support of a Program of Advisory Services Relating to the Better Work Program</t>
  </si>
  <si>
    <t>Disney Worldwide Services Inc.</t>
  </si>
  <si>
    <t>TF071420</t>
  </si>
  <si>
    <t>The Financial Support of a Program of Advisory Services Relating to the Private Sector Health in Africa</t>
  </si>
  <si>
    <t>TF071392</t>
  </si>
  <si>
    <t>The Financial Support of a Project of Advisory Services relating to IFC PEP Africa</t>
  </si>
  <si>
    <t>TF071381</t>
  </si>
  <si>
    <t>The financial support of IFC Advisory Services in Europe and Central Asia (ECA) Region</t>
  </si>
  <si>
    <t>TF071445</t>
  </si>
  <si>
    <t>The Financial Support of IFC Advisory Services in Europe and Central Asia (ECA) Region</t>
  </si>
  <si>
    <t>TF071412</t>
  </si>
  <si>
    <t>TF071515</t>
  </si>
  <si>
    <t>The Financial Support of Pacific Microfinance Initiative Managed by IFC Advisory Services in the Pacific</t>
  </si>
  <si>
    <t>TF071419</t>
  </si>
  <si>
    <t>The Financial Support of the Global Trade Finance Program</t>
  </si>
  <si>
    <t>TF071456</t>
  </si>
  <si>
    <t>The Financial Support of the IFC Business Edge Program in Afghanistan</t>
  </si>
  <si>
    <t>TF071383</t>
  </si>
  <si>
    <t>The Financial Support of the Indonesia Renewable Energy Program</t>
  </si>
  <si>
    <t>TF071406</t>
  </si>
  <si>
    <t>The Financial Support of the Joint SECO-IFC Global Corporate Governance Forum (GCGF) Program in SECO Priority Countries</t>
  </si>
  <si>
    <t>TF071400</t>
  </si>
  <si>
    <t>The First Development Policy Operation (the "DPO-1") for Budget Support to Georgia</t>
  </si>
  <si>
    <t>FS-PRM</t>
  </si>
  <si>
    <t>TF071477</t>
  </si>
  <si>
    <t>The Growth Dialogue Multi-Donor Trust Fund</t>
  </si>
  <si>
    <t>TF071359</t>
  </si>
  <si>
    <t>The Regional Platform for Alternative Dispute Resolution in the Arab World Project</t>
  </si>
  <si>
    <t>TF071345</t>
  </si>
  <si>
    <t>Track III Standby Recovery Financing Facility, Single Donor Trust Fund Callable Fund - Tropical Storm Gustav Recovery Grant</t>
  </si>
  <si>
    <t>TF071324</t>
  </si>
  <si>
    <t>Trust Fund for Emergency Rehabilitation and Construction</t>
  </si>
  <si>
    <t>TF071337</t>
  </si>
  <si>
    <t>Trust Fund for Extractive Industries Transparency Initiative Implementation Support</t>
  </si>
  <si>
    <t>TF071465</t>
  </si>
  <si>
    <t>Trust Fund for Household Budget Survey 2010 in the Republic of Yemen</t>
  </si>
  <si>
    <t>TF071287</t>
  </si>
  <si>
    <t>Trust Fund for Lebanon Second Emergency Social Protection Implementation Support Project (ESPISP II)</t>
  </si>
  <si>
    <t>TF071347</t>
  </si>
  <si>
    <t>Trust Fund for Papua New Guinea Household Income and Expenditure Survey (HIES)</t>
  </si>
  <si>
    <t>SUN</t>
  </si>
  <si>
    <t>TF071255</t>
  </si>
  <si>
    <t>Trust Fund for Scaling Up Nutrition Investments</t>
  </si>
  <si>
    <t>TF071371</t>
  </si>
  <si>
    <t>Trust Fund for the Vietnam: HIV/AIDS Prevention Project</t>
  </si>
  <si>
    <t>TF071438</t>
  </si>
  <si>
    <t>TF071397</t>
  </si>
  <si>
    <t>Trust Fund to co-finance the First Programmatic Development Policy Loan</t>
  </si>
  <si>
    <t>FS-CFP</t>
  </si>
  <si>
    <t>TF069014</t>
  </si>
  <si>
    <t>VOICE TRUST FUND</t>
  </si>
  <si>
    <t>ES-Ministry of Economy and Finance</t>
  </si>
  <si>
    <t>TF071374</t>
  </si>
  <si>
    <t>Water and Sanitation Program Global Core Support</t>
  </si>
  <si>
    <t>TF071489</t>
  </si>
  <si>
    <t>West Bank and Gaza Affordable Housing Program</t>
  </si>
  <si>
    <t>TF071687</t>
  </si>
  <si>
    <t>2011 India Development Marketplace</t>
  </si>
  <si>
    <t>TF071518</t>
  </si>
  <si>
    <t>Advisory Services for the Clean Energy Access Program relating to the Sustainability Business Innovator Facility</t>
  </si>
  <si>
    <t>AF-SCS</t>
  </si>
  <si>
    <t>TF071567</t>
  </si>
  <si>
    <t>Afghanistan Technical Assistance to Strengthen Service Delivery at Community Level</t>
  </si>
  <si>
    <t>TF071583</t>
  </si>
  <si>
    <t>Africa Microfinance Product Development Program</t>
  </si>
  <si>
    <t>TF071599</t>
  </si>
  <si>
    <t>African Capacity Building Foundation-Partnership for Capacity Building in Africa-Strategic Medium Term Plan 2</t>
  </si>
  <si>
    <t>Mali - Ministry of Economy and Finance</t>
  </si>
  <si>
    <t>Chad - Ministry of Economy and Planning</t>
  </si>
  <si>
    <t>TF071546</t>
  </si>
  <si>
    <t>African Training and Management and Services Project ("ATMS")</t>
  </si>
  <si>
    <t>PFSA</t>
  </si>
  <si>
    <t>TF071677</t>
  </si>
  <si>
    <t>AusAID-World Bank Partnership for South Asia</t>
  </si>
  <si>
    <t>TF071623</t>
  </si>
  <si>
    <t>Australian Support to Lao People's Democratic Republic for the Education for All Fast Track Initiative (EFA FTI) Program</t>
  </si>
  <si>
    <t>TF071645</t>
  </si>
  <si>
    <t>Bangladesh Private Sector Development Support Project</t>
  </si>
  <si>
    <t>TF071605</t>
  </si>
  <si>
    <t>Bank Netherlands Water Support Programme for Pakistan</t>
  </si>
  <si>
    <t>TF071580</t>
  </si>
  <si>
    <t>Belarus Austrian Technical Assistance - Trust Fund for Privatization</t>
  </si>
  <si>
    <t>GRSF</t>
  </si>
  <si>
    <t>TF071569</t>
  </si>
  <si>
    <t>Bloomberg Road Safety Initiative</t>
  </si>
  <si>
    <t>TF071652</t>
  </si>
  <si>
    <t>Canada's Support for Agriculture Competitiveness Project</t>
  </si>
  <si>
    <t>TF071539</t>
  </si>
  <si>
    <t>Canada's Support for the Punjab Education Sector Project</t>
  </si>
  <si>
    <t>Royal Ministry of Finance Norway</t>
  </si>
  <si>
    <t>Swedish Energy Agency</t>
  </si>
  <si>
    <t>TF071587</t>
  </si>
  <si>
    <t>Central Asia Corporate Governance Project</t>
  </si>
  <si>
    <t>TF071570</t>
  </si>
  <si>
    <t>Central Asia Microfinance Program</t>
  </si>
  <si>
    <t>ECPAS</t>
  </si>
  <si>
    <t>TF071582</t>
  </si>
  <si>
    <t>Central Asia Poverty Analysis Support</t>
  </si>
  <si>
    <t>CIWA</t>
  </si>
  <si>
    <t>TF071597</t>
  </si>
  <si>
    <t>Cooperation in International Waters in Africa  (CIWA)</t>
  </si>
  <si>
    <t>TF071516</t>
  </si>
  <si>
    <t>Corporate Advice Products Umbrella Program</t>
  </si>
  <si>
    <t>TF071300</t>
  </si>
  <si>
    <t>Democratic Republic of Congo Capacity Building in Budget Preparation and Execution Multi-Donor Trust Fund</t>
  </si>
  <si>
    <t>HICF</t>
  </si>
  <si>
    <t>TF071506</t>
  </si>
  <si>
    <t>Development of Health Insurance Challenge Fund</t>
  </si>
  <si>
    <t>CMIN</t>
  </si>
  <si>
    <t>TF071667</t>
  </si>
  <si>
    <t>Disaster Risk Financing and Insurance Multi-Donor Trust Fund</t>
  </si>
  <si>
    <t>TF071561</t>
  </si>
  <si>
    <t>Efficient Securities Markets Institutional Development (ESMID) Program in Latin America and the Caribbean (Columbia/Peru)</t>
  </si>
  <si>
    <t>FS-FPD</t>
  </si>
  <si>
    <t>TF071633</t>
  </si>
  <si>
    <t>Egmont/World Bank Tactical Analysis Course</t>
  </si>
  <si>
    <t>LT</t>
  </si>
  <si>
    <t>Lithuania</t>
  </si>
  <si>
    <t>Lithuania - Ministry of Foreign Affairs</t>
  </si>
  <si>
    <t>EIF</t>
  </si>
  <si>
    <t>TF071511</t>
  </si>
  <si>
    <t>Enhanced Integrated Framework Trust Fund</t>
  </si>
  <si>
    <t>EPBS</t>
  </si>
  <si>
    <t>TF071654</t>
  </si>
  <si>
    <t>Ethiopia Protection of Basic Services Social Accountability Program</t>
  </si>
  <si>
    <t>TF071586</t>
  </si>
  <si>
    <t>Europe and Central Asia Infrastructure Advisory Program</t>
  </si>
  <si>
    <t>TF071630</t>
  </si>
  <si>
    <t>European Union (EU) - African, Caribbean, and Pacific (ACP) Region Disaster Reduction Partnership Trust Fund</t>
  </si>
  <si>
    <t>TF071683</t>
  </si>
  <si>
    <t>Facility for Investment Climate Advisory Services (FIAS) FY12-16 Core Trust Fund</t>
  </si>
  <si>
    <t>TF071589</t>
  </si>
  <si>
    <t>Financial Mechanisms for Climate Change (FMCC)-Canada Technical Assistance Project Trust Fund</t>
  </si>
  <si>
    <t>TF071474</t>
  </si>
  <si>
    <t>Financial Support of a Program of Advisory Services relating to The Health in Africa Initiative</t>
  </si>
  <si>
    <t>TF071533</t>
  </si>
  <si>
    <t>Financial Support of IFC Advisory Services in Europe and Central Asia Region - Unit of Regional Cooperation Trust Fund</t>
  </si>
  <si>
    <t>FS-7PS</t>
  </si>
  <si>
    <t>TF071348</t>
  </si>
  <si>
    <t>Financing of the Supreme Audit Institution Development component of the Corporate and Public Sector Accountability Project (CAPSAP)</t>
  </si>
  <si>
    <t>TF071669</t>
  </si>
  <si>
    <t>FMTAAS Pacific Fund - IFC Advisory Services in the Pacific</t>
  </si>
  <si>
    <t>Germany-Ministry for Envt., Nature Conservation &amp; Nuclear Safety</t>
  </si>
  <si>
    <t>CDC Climat</t>
  </si>
  <si>
    <t>BP Technology Ventures Inc.</t>
  </si>
  <si>
    <t>TF071507</t>
  </si>
  <si>
    <t>Fragile and Conflict Affected Countries Advisory Services ("FCS AS")</t>
  </si>
  <si>
    <t>TF071552</t>
  </si>
  <si>
    <t>Global Agriculture and Food Security (GAFSP) Program</t>
  </si>
  <si>
    <t>TF071576</t>
  </si>
  <si>
    <t>TF071554</t>
  </si>
  <si>
    <t>Global Investment Promotion Benchmarking 2011 Program Under Foreign Investment Advisory Services</t>
  </si>
  <si>
    <t>TF071699</t>
  </si>
  <si>
    <t>Global Road Safety Phase 2 Multi-Donor Trust Fund</t>
  </si>
  <si>
    <t>TF071568</t>
  </si>
  <si>
    <t>Global SME Banking and SME Management Solutions Initiative</t>
  </si>
  <si>
    <t>TF071621</t>
  </si>
  <si>
    <t>Global Sub-national Doing Business Program (Russia Component)</t>
  </si>
  <si>
    <t>GDRM</t>
  </si>
  <si>
    <t>TF071685</t>
  </si>
  <si>
    <t>Government Debt and Risk Management Multi-Donor Trust Fund</t>
  </si>
  <si>
    <t>TF071523</t>
  </si>
  <si>
    <t>Government to Person Health Payments Diagnostic in Bihar (G2P payments)</t>
  </si>
  <si>
    <t>TF071505</t>
  </si>
  <si>
    <t>TF071643</t>
  </si>
  <si>
    <t>IDA/IFC Risk Sharing Facility for Cambodia: Agribusiness Access to Finance Project (AAFP)</t>
  </si>
  <si>
    <t>KH</t>
  </si>
  <si>
    <t>Cambodia</t>
  </si>
  <si>
    <t>Cambodia: Minister of Economy and Finance</t>
  </si>
  <si>
    <t>TF071588</t>
  </si>
  <si>
    <t>IFC Advisory Services in Latin America and the Caribbean (AS in LAC) in Conflict Affected Countries</t>
  </si>
  <si>
    <t>TF071512</t>
  </si>
  <si>
    <t>IFC financing of Advisory services in Europe and Central Asia</t>
  </si>
  <si>
    <t>TF071563</t>
  </si>
  <si>
    <t>Illicit Financial Flows (IFFs) in East Africa</t>
  </si>
  <si>
    <t>TF071590</t>
  </si>
  <si>
    <t>Improving Public Financial Management in the Western Balkans</t>
  </si>
  <si>
    <t>TF071671</t>
  </si>
  <si>
    <t>Investment Climate Reform in the East African Community Program</t>
  </si>
  <si>
    <t>Trade Mark East Africa</t>
  </si>
  <si>
    <t>TF071601</t>
  </si>
  <si>
    <t>Jamaica Enhancing Institutional Capacity and Communication</t>
  </si>
  <si>
    <t>TF071527</t>
  </si>
  <si>
    <t>Japan East Asia and Pacific Advisory Services Holding Trust Fund</t>
  </si>
  <si>
    <t>TF071627</t>
  </si>
  <si>
    <t>Japan World Bank Distance Learning Partnership - Phase 2</t>
  </si>
  <si>
    <t>TF071436</t>
  </si>
  <si>
    <t>Kenya - Investment Climate Program (EC Funds Only)</t>
  </si>
  <si>
    <t>TF071613</t>
  </si>
  <si>
    <t>Kenya Municipal Project</t>
  </si>
  <si>
    <t>TF071704</t>
  </si>
  <si>
    <t>Kenya Urban Knowledge and Implementation Program Trust Fund</t>
  </si>
  <si>
    <t>TF071517</t>
  </si>
  <si>
    <t>Korea Donor Funded Staffing Program</t>
  </si>
  <si>
    <t>TF071665</t>
  </si>
  <si>
    <t>Korea/IFC Comprehensive Trust Fund</t>
  </si>
  <si>
    <t>TF071656</t>
  </si>
  <si>
    <t>Land Husbandry, Water Harvesting, Hillside Irrigation Project Trust Fund</t>
  </si>
  <si>
    <t>TF071581</t>
  </si>
  <si>
    <t>Liberia Investment Climate (IC) and Private Sector Development (PSD) Trust Fund</t>
  </si>
  <si>
    <t>TF071622</t>
  </si>
  <si>
    <t>Low-Carbon/Green Special Economic Zones Program under the Foreign Investment Advisory Service (FIAS)</t>
  </si>
  <si>
    <t>Korea International Cooperation Agency</t>
  </si>
  <si>
    <t>MCMI</t>
  </si>
  <si>
    <t>TF071415</t>
  </si>
  <si>
    <t>Marseille Center for Mediterranean Integration Multi-Donor Trust Fund</t>
  </si>
  <si>
    <t>Caisse des DÃ©pÃ´ts et Consignations</t>
  </si>
  <si>
    <t>TF071718</t>
  </si>
  <si>
    <t>Multi Donor Trust Fund for Co-financing of the Inter-governmental Authority on Development Regional HIV/AIDS Partnership Program</t>
  </si>
  <si>
    <t>Presidential Agency for Social Action &amp; International Cooperation</t>
  </si>
  <si>
    <t>Spain-Ministry for Health and Social Policy</t>
  </si>
  <si>
    <t>Montenegro - Ministry of Human and Minority Rights</t>
  </si>
  <si>
    <t>EPFM</t>
  </si>
  <si>
    <t>TF071577</t>
  </si>
  <si>
    <t>Multi-Donor Programmatic Trust Fund Europe and Central Asia Public Finance Management</t>
  </si>
  <si>
    <t>TF071628</t>
  </si>
  <si>
    <t>Multi-Donor Trust Fund for Co-financing of Agricultural Growth Project in Ethiopia</t>
  </si>
  <si>
    <t>TF071544</t>
  </si>
  <si>
    <t>Multi-Donor Trust Fund for Sustainable Urban Development</t>
  </si>
  <si>
    <t>TF071615</t>
  </si>
  <si>
    <t>Multi-Donor Trust Fund for the Republic of Burundi: Co-financing of the Fourth Economic Reform Support Grant</t>
  </si>
  <si>
    <t>TF071603</t>
  </si>
  <si>
    <t>Multi-Donor Trust Fund for Zimbabwe (Successor to TF070941)</t>
  </si>
  <si>
    <t>NP-PFM</t>
  </si>
  <si>
    <t>TF071617</t>
  </si>
  <si>
    <t>Nepal Public Financial Management Support Multi-Donor Trust Fund</t>
  </si>
  <si>
    <t>TF071525</t>
  </si>
  <si>
    <t>Netherlands IFC Partnership Program (NIPP) Financing for South Asia Region Advisory Services</t>
  </si>
  <si>
    <t>TF059093</t>
  </si>
  <si>
    <t>New Zealand Ministry of Foreign Affairs and Trade - Balance Account</t>
  </si>
  <si>
    <t>TF071688</t>
  </si>
  <si>
    <t>Nicaragua 2011 Agricultural Census and Public Expenditure Review Trust Fund</t>
  </si>
  <si>
    <t>TF071560</t>
  </si>
  <si>
    <t>OFID - Global Trade Liquidity Program (GTLP)</t>
  </si>
  <si>
    <t>The OPEC Fund for International Development</t>
  </si>
  <si>
    <t>TF071547</t>
  </si>
  <si>
    <t>Pacific Credit Bureau Initiative - IFC Advisory Services in the Pacific</t>
  </si>
  <si>
    <t>TF071503</t>
  </si>
  <si>
    <t>Pakistan Alternate Dispute Resolution Project Phase II</t>
  </si>
  <si>
    <t>TF071642</t>
  </si>
  <si>
    <t>Pakistan Grain Storage Program</t>
  </si>
  <si>
    <t>TF071607</t>
  </si>
  <si>
    <t>Palestinian Recovery and Development Plan Multi Donor Trust Fund (Successor to TF071011)</t>
  </si>
  <si>
    <t>TF071689</t>
  </si>
  <si>
    <t>Papua New Guinea: PNG SME Risk Sharing Facility Project (PNG SME RSF) - IDA/IFC Risk Sharing Facility</t>
  </si>
  <si>
    <t>PG</t>
  </si>
  <si>
    <t>Papua New Guinea</t>
  </si>
  <si>
    <t>Papua New Guinea - Dept of Commerce and Industry</t>
  </si>
  <si>
    <t>PMR</t>
  </si>
  <si>
    <t>TF071670</t>
  </si>
  <si>
    <t>Partnership for Market Readiness Multi-Donor Trust Fund</t>
  </si>
  <si>
    <t>TF071614</t>
  </si>
  <si>
    <t>Private Sector Development (PSD) in Fragile and Conflict Affected Countries and programs related to gender equality in Africa</t>
  </si>
  <si>
    <t>TF071571</t>
  </si>
  <si>
    <t>Private Sector Development in Southern Sudan ("PSD SS")</t>
  </si>
  <si>
    <t>TF071463</t>
  </si>
  <si>
    <t>Program for Improving Business Climate in the Philippines</t>
  </si>
  <si>
    <t>TF071674</t>
  </si>
  <si>
    <t>Public Private Partnership (PPP) Advisory Services in the Philippines</t>
  </si>
  <si>
    <t>TF071545</t>
  </si>
  <si>
    <t>Rajasthan Investment Climate Reform Program (Raj ICRP)</t>
  </si>
  <si>
    <t>TF071521</t>
  </si>
  <si>
    <t>Rwanda - USAID Co-Financing for Land Husbandry, Water Harvesting, Hillside Irrigation Project</t>
  </si>
  <si>
    <t>TF071591</t>
  </si>
  <si>
    <t>Second Development Policy Operation for Georgia</t>
  </si>
  <si>
    <t>TF071508</t>
  </si>
  <si>
    <t>Second Tranche of the Umbrella Carbon Facility</t>
  </si>
  <si>
    <t>TF071557</t>
  </si>
  <si>
    <t>SIDA's support for IFC Advisory Services in Europe and Central Asia</t>
  </si>
  <si>
    <t>SLIN</t>
  </si>
  <si>
    <t>TF071502</t>
  </si>
  <si>
    <t>Sierra Leone Infrastructure Development Fund</t>
  </si>
  <si>
    <t>TF071648</t>
  </si>
  <si>
    <t>Somalia Private Sector Development Re-engagement Phase II Program</t>
  </si>
  <si>
    <t>TF071551</t>
  </si>
  <si>
    <t>South Asia Regional Trade and Integration Facility (SARTI)</t>
  </si>
  <si>
    <t>SSTTF</t>
  </si>
  <si>
    <t>TF071737</t>
  </si>
  <si>
    <t>South Sudan Transition Trust Fund</t>
  </si>
  <si>
    <t>EPIC</t>
  </si>
  <si>
    <t>TF071619</t>
  </si>
  <si>
    <t>Support for Entrepreneurship Program for Innovation in the Caribbean Multi-Donor Trust Fund</t>
  </si>
  <si>
    <t>TF071694</t>
  </si>
  <si>
    <t>Support to Vietnam Land Administration Project Implementation Trust Fund</t>
  </si>
  <si>
    <t>SEMC</t>
  </si>
  <si>
    <t>TF071579</t>
  </si>
  <si>
    <t>Supporting Economic Management in the Caribbean</t>
  </si>
  <si>
    <t>TF071602</t>
  </si>
  <si>
    <t>TF071620</t>
  </si>
  <si>
    <t>Swedish Energy Agency (SEA) - Balance Account</t>
  </si>
  <si>
    <t>TF071610</t>
  </si>
  <si>
    <t>Swedish Trust Fund for Former Yugoslav Republic (FYR) of Macedonia Green Growth and Climate Change Technical Assistance</t>
  </si>
  <si>
    <t>TF071609</t>
  </si>
  <si>
    <t>Swedish Trust Fund for the Second Rural Investment and Services Project (Successor to TF070522)</t>
  </si>
  <si>
    <t>TF071538</t>
  </si>
  <si>
    <t>Tanzania Emergency Obstetrical Equipment Project</t>
  </si>
  <si>
    <t>JBSF</t>
  </si>
  <si>
    <t>TF071500</t>
  </si>
  <si>
    <t>Technical and Administrative Support to the Joint Budget Support Framework in Uganda Multi-Donor Trust Fund</t>
  </si>
  <si>
    <t>TF071536</t>
  </si>
  <si>
    <t>The Financial Support of a Program of Advisory Services relating to Education for Employment in the Arab World Initiative</t>
  </si>
  <si>
    <t>TF071534</t>
  </si>
  <si>
    <t>The Financial Support of IFC Advisory Services in Europe and Central Asia Rgn - Contrbn frm Unit of Eastern Europe and Central Asia</t>
  </si>
  <si>
    <t>TF071653</t>
  </si>
  <si>
    <t>The Global SME Finance Innovation Trust Fund</t>
  </si>
  <si>
    <t>TF071481</t>
  </si>
  <si>
    <t>The Globla Index Insurance Facility (GIIF)</t>
  </si>
  <si>
    <t>TF071596</t>
  </si>
  <si>
    <t>Trust Fund for Advisory Services under the Iraq Business Assistance Facility</t>
  </si>
  <si>
    <t>TF071501</t>
  </si>
  <si>
    <t>Trust Fund for Cultural Heritage and Sustainable Tourism</t>
  </si>
  <si>
    <t>TF071612</t>
  </si>
  <si>
    <t>Trust Fund for Energy Sector Reform and Efficiency Improvements (ESREI) Project for Moldova</t>
  </si>
  <si>
    <t>Korea - National Emergency Management Agency (NEMA )</t>
  </si>
  <si>
    <t>TF071604</t>
  </si>
  <si>
    <t>Trust Fund for Private Sector Development in Rwanda</t>
  </si>
  <si>
    <t>TF071441</t>
  </si>
  <si>
    <t>Trust Fund for Support to the West and Central African Council for Agricultural Research and Development (CORAF/ WECARD)</t>
  </si>
  <si>
    <t>TF071559</t>
  </si>
  <si>
    <t>Trust Fund for the Health and Social Protection Project in the Kyrgyz Republic (Successor to TF070494)</t>
  </si>
  <si>
    <t>TF071611</t>
  </si>
  <si>
    <t>Trust Fund for Water Quality Protection Project, City of Mostar</t>
  </si>
  <si>
    <t>TF071487</t>
  </si>
  <si>
    <t>Uganda Transport Sector Development Project</t>
  </si>
  <si>
    <t>TF071657</t>
  </si>
  <si>
    <t>Ukraine Agri - Insurance Development Project, Phase II</t>
  </si>
  <si>
    <t>TF071562</t>
  </si>
  <si>
    <t>USAID Support for the National Program for Community Empowerment (PNPM)</t>
  </si>
  <si>
    <t>VCFSAS</t>
  </si>
  <si>
    <t>TF071659</t>
  </si>
  <si>
    <t>Vienna Center for Financial Sector Advisory Services Trust Fund</t>
  </si>
  <si>
    <t>TF071651</t>
  </si>
  <si>
    <t>Vietnam Climate Change Partnership Trust Fund</t>
  </si>
  <si>
    <t>TF071499</t>
  </si>
  <si>
    <t>Vietnam Renewable Energy Development Project</t>
  </si>
  <si>
    <t>TF071595</t>
  </si>
  <si>
    <t>Water and Sanitation Program ("WSP") Support for Scaling up Rural Sanitation</t>
  </si>
  <si>
    <t>TF071556</t>
  </si>
  <si>
    <t>World Bank Food Security Project (WBFSP) in Ethiopia and Household Asset Building Program (HABP)</t>
  </si>
  <si>
    <t>TF071616</t>
  </si>
  <si>
    <t>World Bank Institute Strategic Trust Fund for Capacity Development</t>
  </si>
  <si>
    <t>TF071692</t>
  </si>
  <si>
    <t>Advisory Services Program in the Middle East and North Africa (the MENA Region)</t>
  </si>
  <si>
    <t>GW</t>
  </si>
  <si>
    <t>Guinea-Bissau</t>
  </si>
  <si>
    <t>Guinea-Bissau - Minister of Finance</t>
  </si>
  <si>
    <t>Ministry of Finance, Planning and Economic Development</t>
  </si>
  <si>
    <t>TF071646</t>
  </si>
  <si>
    <t>Asia Sustainable and Alternative Energy Program (ASTAE-MDTF)</t>
  </si>
  <si>
    <t>TF071668</t>
  </si>
  <si>
    <t>BH EC CO-TF for Water Quality Protection Project - Zivinice Water and Sanitation subproject</t>
  </si>
  <si>
    <t>TF071662</t>
  </si>
  <si>
    <t>Bosna and Herzegovina EU IPA CO-TF for Second Solid Waste Management Project , Mostar and Banja Luka subprojects</t>
  </si>
  <si>
    <t>TF071706</t>
  </si>
  <si>
    <t>Bosnia &amp; Herzegovina Technical Assistance for Improving Investment Climate and Institutional Strengthening Trust Fund</t>
  </si>
  <si>
    <t>TF071676</t>
  </si>
  <si>
    <t>Bosnia and Herzegovina EC Hybrid TF for Sava Waterways Rehabilitation Project</t>
  </si>
  <si>
    <t>TF071691</t>
  </si>
  <si>
    <t>Bosnia and Herzegovina EC IPA CO-TF for Sarajevo Waste Water Project, Butila WWTP rehabilation</t>
  </si>
  <si>
    <t>TF071705</t>
  </si>
  <si>
    <t>Bosnia Herzegovina EC Hybrid TF for Ljubuski Sewerage Upgrading</t>
  </si>
  <si>
    <t>TF071732</t>
  </si>
  <si>
    <t>Buddhist Circuit Program</t>
  </si>
  <si>
    <t>TF071724</t>
  </si>
  <si>
    <t>Business of Health in India Program</t>
  </si>
  <si>
    <t>KHFM</t>
  </si>
  <si>
    <t>TF071696</t>
  </si>
  <si>
    <t>Cambodia Public Financial Management Trust Fund</t>
  </si>
  <si>
    <t>TF071735</t>
  </si>
  <si>
    <t>Capacity Building in Budget Preparation for the Health Sector in DRC</t>
  </si>
  <si>
    <t>E.ON Carbon Sourcing North America LLC</t>
  </si>
  <si>
    <t>TF071664</t>
  </si>
  <si>
    <t>Central Asia Energy-Water Development Program</t>
  </si>
  <si>
    <t>TF071681</t>
  </si>
  <si>
    <t>Climate Innovation Multi-Donor Trust Fund</t>
  </si>
  <si>
    <t>TF071530</t>
  </si>
  <si>
    <t>DRC Growth with Governance in the Mineral Sector</t>
  </si>
  <si>
    <t>ECACDF</t>
  </si>
  <si>
    <t>TF071624</t>
  </si>
  <si>
    <t>ECA Region Capacity Development Fund</t>
  </si>
  <si>
    <t>Lithuania - Ministry of the Environment</t>
  </si>
  <si>
    <t>TF071661</t>
  </si>
  <si>
    <t>Extractive Industries Technical Assistance Project</t>
  </si>
  <si>
    <t>TF071725</t>
  </si>
  <si>
    <t>Facility for Investment Climate Advisory Service (FIAS) FY12-16 Austria Investment Climate Cooperation</t>
  </si>
  <si>
    <t>TF071707</t>
  </si>
  <si>
    <t>Facility for Investment Climate Advisory Service (FIAS) FY12-16 Sub Saharan Africa Trust Fund</t>
  </si>
  <si>
    <t>TF071717</t>
  </si>
  <si>
    <t>Facility for Investment Climate Advisory Service (FIAS) Global Tax Simplification Trust Fund</t>
  </si>
  <si>
    <t>TF071716</t>
  </si>
  <si>
    <t>Facility for Investment Climate Advisory Service (FIAS) Global Tax Transparency Trust Fund</t>
  </si>
  <si>
    <t>TF071720</t>
  </si>
  <si>
    <t>Facility for Investment Climate Advisory Services (FIAS) FY12-16 Netherlands/IFC Partnership Program (NIPP) Trust Fund</t>
  </si>
  <si>
    <t>TF071700</t>
  </si>
  <si>
    <t>Facility for Sustainable Business Advisory Services</t>
  </si>
  <si>
    <t>TF071741</t>
  </si>
  <si>
    <t>Finland Ministry of Foreign Affairs/WBI Capacity Development Partnership Program</t>
  </si>
  <si>
    <t>PHGF</t>
  </si>
  <si>
    <t>TF071682</t>
  </si>
  <si>
    <t>Global Medicines Regulatory Harmonization Initiative Trust Fund</t>
  </si>
  <si>
    <t>HEDP</t>
  </si>
  <si>
    <t>TF071729</t>
  </si>
  <si>
    <t>Health and the Economy</t>
  </si>
  <si>
    <t>TF071738</t>
  </si>
  <si>
    <t>IFC Advisory Services Program in Middle East and North Africa (MENA) Region</t>
  </si>
  <si>
    <t>TF071701</t>
  </si>
  <si>
    <t>IFC's support to the activities of the Facility for Sustainable Business Advisory Services</t>
  </si>
  <si>
    <t>TF071709</t>
  </si>
  <si>
    <t>Improving Regulatory Reform Capacities and Performance in the East African Community Trust Fund</t>
  </si>
  <si>
    <t>TF071708</t>
  </si>
  <si>
    <t>Job Creation Effects Trust Fund</t>
  </si>
  <si>
    <t>LAPRF</t>
  </si>
  <si>
    <t>TF071710</t>
  </si>
  <si>
    <t>Lao Poverty Reduction Fund Support Facility</t>
  </si>
  <si>
    <t>TF071650</t>
  </si>
  <si>
    <t>Living Standards Measurement Study - Integrated Surveys on Agriculture: Improving the Availability, Quality and Policy Relevance of Agricultural and Rural Statistics in Mali</t>
  </si>
  <si>
    <t>Ministry of Hydrocarbons</t>
  </si>
  <si>
    <t>Kuwait Oil Company</t>
  </si>
  <si>
    <t>TF071739</t>
  </si>
  <si>
    <t>Multi-Donor Strategic Impact Evaluation Fund for Improving Human Development Outcomes</t>
  </si>
  <si>
    <t>TF071721</t>
  </si>
  <si>
    <t>Netherlands East Asia and Pacific Advisory Services Holding Trust Fund</t>
  </si>
  <si>
    <t>TF071723</t>
  </si>
  <si>
    <t>Netherlands/IFC Partnership Program (NIPP) support for activities of Health Public-Private Partnerships (PPP)</t>
  </si>
  <si>
    <t>TF071702</t>
  </si>
  <si>
    <t>Netherlands-IFC Partnership Program (NIPP) in support of the Facility for Sustainable Business Advisory Services</t>
  </si>
  <si>
    <t>UK - Dept. of Energy and Climate Change</t>
  </si>
  <si>
    <t>Japan - Ministry of Economy, Trade and Industry</t>
  </si>
  <si>
    <t>TF071565</t>
  </si>
  <si>
    <t>PPIAF: Water,  Sanitation and Hygiene in Sub-Saharan Africa</t>
  </si>
  <si>
    <t>TF071722</t>
  </si>
  <si>
    <t>Public Private Partnerships in Sub Saharan Africa Trust Fund</t>
  </si>
  <si>
    <t>TF071715</t>
  </si>
  <si>
    <t>Reducing Regulatory and Administrative Constraints Related to Trade Logistics program</t>
  </si>
  <si>
    <t>TF071730</t>
  </si>
  <si>
    <t>Republic of Azerbaijan SECO Hybrid TA-TF for Financial Sector Modernization</t>
  </si>
  <si>
    <t>Ministry of Economy and Competitiveness</t>
  </si>
  <si>
    <t>TF071742</t>
  </si>
  <si>
    <t>SERBIA INNOVATION PROJECT</t>
  </si>
  <si>
    <t>TF071728</t>
  </si>
  <si>
    <t>Support for Small Island Developing States (SIDS)</t>
  </si>
  <si>
    <t>TF071698</t>
  </si>
  <si>
    <t>Swaziland Health, HIV/AIDS and TB Project (cofinancing)</t>
  </si>
  <si>
    <t>TF071712</t>
  </si>
  <si>
    <t>Umbrella Carbon Facility Tranche 2 (UCFT2) Prepaid Contributions</t>
  </si>
  <si>
    <t>TF071666</t>
  </si>
  <si>
    <t>USAID Support to FTI for Key Reform Priorities</t>
  </si>
  <si>
    <t>TF071745</t>
  </si>
  <si>
    <t>Water and Sanitation Program - Pakistan</t>
  </si>
  <si>
    <t>TF071631</t>
  </si>
  <si>
    <t>Western Balkans EC TF for Regional Strategy on Research and Innovation</t>
  </si>
  <si>
    <t>TF071749</t>
  </si>
  <si>
    <t>TF071817</t>
  </si>
  <si>
    <t>SACE</t>
  </si>
  <si>
    <t>TF071773</t>
  </si>
  <si>
    <t>TF071876</t>
  </si>
  <si>
    <t>TF071753</t>
  </si>
  <si>
    <t>FINC</t>
  </si>
  <si>
    <t>TF071874</t>
  </si>
  <si>
    <t>ID-SEM</t>
  </si>
  <si>
    <t>TF071830</t>
  </si>
  <si>
    <t>VN-ABP</t>
  </si>
  <si>
    <t>TF071834</t>
  </si>
  <si>
    <t>TF071897</t>
  </si>
  <si>
    <t>Banco de Desenvolvimento de Minas Gerais (BDMG)</t>
  </si>
  <si>
    <t>TF071847</t>
  </si>
  <si>
    <t>TF071849</t>
  </si>
  <si>
    <t>TF071848</t>
  </si>
  <si>
    <t>TF071782</t>
  </si>
  <si>
    <t>TF071861</t>
  </si>
  <si>
    <t>TF071775</t>
  </si>
  <si>
    <t>TF071865</t>
  </si>
  <si>
    <t>TF071824</t>
  </si>
  <si>
    <t>TF071784</t>
  </si>
  <si>
    <t>TF071809</t>
  </si>
  <si>
    <t>TF071780</t>
  </si>
  <si>
    <t>TF071875</t>
  </si>
  <si>
    <t>TF071776</t>
  </si>
  <si>
    <t>TF071887</t>
  </si>
  <si>
    <t>TF071822</t>
  </si>
  <si>
    <t>TF071895</t>
  </si>
  <si>
    <t>TF071793</t>
  </si>
  <si>
    <t>TF071815</t>
  </si>
  <si>
    <t>TF071816</t>
  </si>
  <si>
    <t>TF071802</t>
  </si>
  <si>
    <t>TF071747</t>
  </si>
  <si>
    <t>MNXTA</t>
  </si>
  <si>
    <t>TF071840</t>
  </si>
  <si>
    <t>TF071853</t>
  </si>
  <si>
    <t>TF071758</t>
  </si>
  <si>
    <t>PFEMRP</t>
  </si>
  <si>
    <t>TF071796</t>
  </si>
  <si>
    <t>TF071878</t>
  </si>
  <si>
    <t>TF071759</t>
  </si>
  <si>
    <t>TF071835</t>
  </si>
  <si>
    <t>EU2020</t>
  </si>
  <si>
    <t>TF071818</t>
  </si>
  <si>
    <t>TF071862</t>
  </si>
  <si>
    <t>TF071885</t>
  </si>
  <si>
    <t>TF071832</t>
  </si>
  <si>
    <t>EFASE</t>
  </si>
  <si>
    <t>TF071820</t>
  </si>
  <si>
    <t>TIGERS</t>
  </si>
  <si>
    <t>TF071858</t>
  </si>
  <si>
    <t>UK - Department for Environment, Food and Rural Affairs (DEFRA)</t>
  </si>
  <si>
    <t>TF071752</t>
  </si>
  <si>
    <t>AFRCC</t>
  </si>
  <si>
    <t>TF071857</t>
  </si>
  <si>
    <t>TF071804</t>
  </si>
  <si>
    <t>WAVES</t>
  </si>
  <si>
    <t>TF071860</t>
  </si>
  <si>
    <t>MSME</t>
  </si>
  <si>
    <t>TF071823</t>
  </si>
  <si>
    <t>TF071812</t>
  </si>
  <si>
    <t>TF071837</t>
  </si>
  <si>
    <t>TF071879</t>
  </si>
  <si>
    <t>SARIP</t>
  </si>
  <si>
    <t>TF071881</t>
  </si>
  <si>
    <t>DCTF</t>
  </si>
  <si>
    <t>TF071814</t>
  </si>
  <si>
    <t>TF071850</t>
  </si>
  <si>
    <t>TF071763</t>
  </si>
  <si>
    <t>GPSA</t>
  </si>
  <si>
    <t>TF071866</t>
  </si>
  <si>
    <t>TF071792</t>
  </si>
  <si>
    <t>TF071794</t>
  </si>
  <si>
    <t>TF071772</t>
  </si>
  <si>
    <t>TF071869</t>
  </si>
  <si>
    <t>EAPFPD</t>
  </si>
  <si>
    <t>TF071872</t>
  </si>
  <si>
    <t>TF071807</t>
  </si>
  <si>
    <t>TF071813</t>
  </si>
  <si>
    <t>TF071783</t>
  </si>
  <si>
    <t>ID-DMF</t>
  </si>
  <si>
    <t>TF071851</t>
  </si>
  <si>
    <t>TF071811</t>
  </si>
  <si>
    <t>TF071859</t>
  </si>
  <si>
    <t>The Papua New Guinea Sustainable Development Program Ltd.</t>
  </si>
  <si>
    <t>ECASTA</t>
  </si>
  <si>
    <t>TF071864</t>
  </si>
  <si>
    <t>TF071839</t>
  </si>
  <si>
    <t>TF071774</t>
  </si>
  <si>
    <t>TF071786</t>
  </si>
  <si>
    <t>TF071748</t>
  </si>
  <si>
    <t>TF071788</t>
  </si>
  <si>
    <t>TF071765</t>
  </si>
  <si>
    <t>TF071760</t>
  </si>
  <si>
    <t>TF071762</t>
  </si>
  <si>
    <t>TF071756</t>
  </si>
  <si>
    <t>TF071781</t>
  </si>
  <si>
    <t>SDI</t>
  </si>
  <si>
    <t>TF071799</t>
  </si>
  <si>
    <t>TF071846</t>
  </si>
  <si>
    <t>TF071908</t>
  </si>
  <si>
    <t>TF071810</t>
  </si>
  <si>
    <t>TFM20411</t>
  </si>
  <si>
    <t>2ND RECONSTRUCTION PROG.-CANADA</t>
  </si>
  <si>
    <t>TFM21680</t>
  </si>
  <si>
    <t>AGRICULTURAL DEV. PROJECT</t>
  </si>
  <si>
    <t>TFM28090</t>
  </si>
  <si>
    <t>AGRICULTURAL SECTOR IN SADCC COUNTRIES</t>
  </si>
  <si>
    <t>TFM20814</t>
  </si>
  <si>
    <t>ASIA-PACIFIC PRIVATIZATION NETWORK</t>
  </si>
  <si>
    <t>TFM21824</t>
  </si>
  <si>
    <t>CGIAR - FY96 SGP CONTRIBUTION</t>
  </si>
  <si>
    <t>TFM21821</t>
  </si>
  <si>
    <t>CGIAR-SGP CONTRIBUTION</t>
  </si>
  <si>
    <t>TFM21823</t>
  </si>
  <si>
    <t>CGIAR-SGP FY96 SUPPLEMENTAL CONTRIBUTION</t>
  </si>
  <si>
    <t>TFM21822</t>
  </si>
  <si>
    <t>CGIAR-SGP GRANT</t>
  </si>
  <si>
    <t>TF026658</t>
  </si>
  <si>
    <t>Commission of European Communities (CEC) Extractive Reserves Project - Investment Income Account Trust Fund</t>
  </si>
  <si>
    <t>TF028132</t>
  </si>
  <si>
    <t>FINANCIAL TECHNICAL ASSISTANCE</t>
  </si>
  <si>
    <t>TFM51682</t>
  </si>
  <si>
    <t>FRENCH PARTNERSHIP - SECONDMENT OF PIERRE MESSALI</t>
  </si>
  <si>
    <t>TFM28901</t>
  </si>
  <si>
    <t>FSDF-FINANCIAL SYSTEM DEVELOPMENT FUND</t>
  </si>
  <si>
    <t>TFM21280</t>
  </si>
  <si>
    <t>LAVALIN CONTRACT</t>
  </si>
  <si>
    <t>TFM26338</t>
  </si>
  <si>
    <t>TF028188</t>
  </si>
  <si>
    <t>MISCELLANEOUS REIMBURSEMENTS</t>
  </si>
  <si>
    <t>TFM21860</t>
  </si>
  <si>
    <t>MUHURI IRRIGATION PROJECT</t>
  </si>
  <si>
    <t>TFM21690</t>
  </si>
  <si>
    <t>NATIONAL RURAL DEV. PROJ.</t>
  </si>
  <si>
    <t>TFM21870</t>
  </si>
  <si>
    <t>RECONSTRUCTION IMPORT PROJ.(PHASE 1)</t>
  </si>
  <si>
    <t>TFM21730</t>
  </si>
  <si>
    <t>RURAL DEV. PROJECT</t>
  </si>
  <si>
    <t>TFM22090</t>
  </si>
  <si>
    <t>SECOND RURAL DEV. PROJECT-ODA</t>
  </si>
  <si>
    <t>TF027971</t>
  </si>
  <si>
    <t>SECONDMENT OF ELENA FOLKERTS-LANDAU</t>
  </si>
  <si>
    <t>TF027974</t>
  </si>
  <si>
    <t>SECONDMENT OF MR. AURELIO MENENDEZ</t>
  </si>
  <si>
    <t>TF028191</t>
  </si>
  <si>
    <t>SECONDMENT OF MR. GEOFFREY HALEY</t>
  </si>
  <si>
    <t>TF027983</t>
  </si>
  <si>
    <t>SECONDMENT OF MR.CHEIKH KANE TO JP MORGAN</t>
  </si>
  <si>
    <t>TF027976</t>
  </si>
  <si>
    <t>SECONDMENT OF MS. PATRICIA ANNEZ</t>
  </si>
  <si>
    <t>TFM22245</t>
  </si>
  <si>
    <t>SENEGAL DEBT SERVICE-SIDA 5TH DIMENSION</t>
  </si>
  <si>
    <t>TFM26440</t>
  </si>
  <si>
    <t>SJF-BELGIAN-2ND STRUCTURAL ADJ. CR.-TOGO</t>
  </si>
  <si>
    <t>TFM21490</t>
  </si>
  <si>
    <t>SJF-INDUSTRIAL SECTOR ADJUSTMENT PROGRAM</t>
  </si>
  <si>
    <t>TFM22302</t>
  </si>
  <si>
    <t>STAFF - WEST AND CENTRAL AFRICA</t>
  </si>
  <si>
    <t>TFM28120</t>
  </si>
  <si>
    <t>UK-TANZANIA AGRICULTURAL ADJUSTMENT PRO.</t>
  </si>
  <si>
    <t>TFM21101</t>
  </si>
  <si>
    <t>URT DEBT SERVICE-SWEDEN 5TH DIMENSION-4</t>
  </si>
  <si>
    <t>TFM21720</t>
  </si>
  <si>
    <t>TFM22130</t>
  </si>
  <si>
    <t>WEST VOLTA AGRI DEV. PROJECT</t>
  </si>
  <si>
    <t>TF071890</t>
  </si>
  <si>
    <t>TF071884</t>
  </si>
  <si>
    <t>TF071867</t>
  </si>
  <si>
    <t>TF071917</t>
  </si>
  <si>
    <t>TF071901</t>
  </si>
  <si>
    <t>VGEMS</t>
  </si>
  <si>
    <t>TF071921</t>
  </si>
  <si>
    <t>TF071855</t>
  </si>
  <si>
    <t>PWUD</t>
  </si>
  <si>
    <t>TF071898</t>
  </si>
  <si>
    <t>TF071915</t>
  </si>
  <si>
    <t>Data source:</t>
  </si>
  <si>
    <t>https://finances.worldbank.org/Trust-Funds-and-FIFs/Total-Contributions-to-IBRD-IDA-IFC-Trust-Funds-Su/m54j-ersw/about_data</t>
  </si>
  <si>
    <t>is_zero</t>
  </si>
  <si>
    <t>is_oustanding</t>
  </si>
  <si>
    <t>high_contribution_and_recent</t>
  </si>
  <si>
    <t>2000_and_canada</t>
  </si>
  <si>
    <t>canada_or_sweden</t>
  </si>
  <si>
    <t>not_lcls</t>
  </si>
  <si>
    <t>total_contribution_code</t>
  </si>
  <si>
    <t>fiscal_year_recode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</si>
</sst>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20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20"/>
      <color rgb="FF006100"/>
      <name val="Aptos Narrow"/>
      <family val="2"/>
      <scheme val="minor"/>
    </font>
    <font>
      <sz val="20"/>
      <color rgb="FF9C0006"/>
      <name val="Aptos Narrow"/>
      <family val="2"/>
      <scheme val="minor"/>
    </font>
    <font>
      <sz val="20"/>
      <color rgb="FF9C5700"/>
      <name val="Aptos Narrow"/>
      <family val="2"/>
      <scheme val="minor"/>
    </font>
    <font>
      <sz val="20"/>
      <color rgb="FF3F3F76"/>
      <name val="Aptos Narrow"/>
      <family val="2"/>
      <scheme val="minor"/>
    </font>
    <font>
      <b/>
      <sz val="20"/>
      <color rgb="FF3F3F3F"/>
      <name val="Aptos Narrow"/>
      <family val="2"/>
      <scheme val="minor"/>
    </font>
    <font>
      <b/>
      <sz val="20"/>
      <color rgb="FFFA7D00"/>
      <name val="Aptos Narrow"/>
      <family val="2"/>
      <scheme val="minor"/>
    </font>
    <font>
      <sz val="20"/>
      <color rgb="FFFA7D00"/>
      <name val="Aptos Narrow"/>
      <family val="2"/>
      <scheme val="minor"/>
    </font>
    <font>
      <b/>
      <sz val="20"/>
      <color theme="0"/>
      <name val="Aptos Narrow"/>
      <family val="2"/>
      <scheme val="minor"/>
    </font>
    <font>
      <sz val="20"/>
      <color rgb="FFFF0000"/>
      <name val="Aptos Narrow"/>
      <family val="2"/>
      <scheme val="minor"/>
    </font>
    <font>
      <i/>
      <sz val="20"/>
      <color rgb="FF7F7F7F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20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8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  <fill>
        <patternFill patternType="solid">
          <fgColor indexed="64"/>
          <bgColor theme="9" tint="0.79998168889431442"/>
        </patternFill>
      </fill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9" formatCode="m/d/yyyy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ust_funds" displayName="trust_funds" ref="A1:L7866" totalsRowShown="0">
  <autoFilter ref="A1:L7866" xr:uid="{00000000-0009-0000-0100-000001000000}"/>
  <tableColumns count="12">
    <tableColumn id="1" xr3:uid="{00000000-0010-0000-0000-000001000000}" name="As of Date" dataDxfId="15"/>
    <tableColumn id="2" xr3:uid="{00000000-0010-0000-0000-000002000000}" name="Fund"/>
    <tableColumn id="3" xr3:uid="{00000000-0010-0000-0000-000003000000}" name="Trustee Fund Number"/>
    <tableColumn id="4" xr3:uid="{00000000-0010-0000-0000-000004000000}" name="Trustee Fund Name"/>
    <tableColumn id="5" xr3:uid="{00000000-0010-0000-0000-000005000000}" name="Donor Code"/>
    <tableColumn id="6" xr3:uid="{00000000-0010-0000-0000-000006000000}" name="Donor Name "/>
    <tableColumn id="7" xr3:uid="{00000000-0010-0000-0000-000007000000}" name="Donor Agency"/>
    <tableColumn id="8" xr3:uid="{00000000-0010-0000-0000-000008000000}" name="Fiscal Year of Agreement"/>
    <tableColumn id="9" xr3:uid="{00000000-0010-0000-0000-000009000000}" name="Contributions Paid In (USD)" dataDxfId="14"/>
    <tableColumn id="10" xr3:uid="{00000000-0010-0000-0000-00000A000000}" name="Contributions Outstanding (USD)" dataDxfId="13"/>
    <tableColumn id="11" xr3:uid="{00000000-0010-0000-0000-00000B000000}" name="Total Contribution (USD)" dataDxfId="12"/>
    <tableColumn id="12" xr3:uid="{00000000-0010-0000-0000-00000C000000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rust_funds5" displayName="trust_funds5" ref="A1:T7866" totalsRowShown="0">
  <autoFilter ref="A1:T7866" xr:uid="{00000000-0009-0000-0100-000004000000}"/>
  <tableColumns count="20">
    <tableColumn id="1" xr3:uid="{00000000-0010-0000-0100-000001000000}" name="As of Date" dataDxfId="11"/>
    <tableColumn id="2" xr3:uid="{00000000-0010-0000-0100-000002000000}" name="Fund"/>
    <tableColumn id="3" xr3:uid="{00000000-0010-0000-0100-000003000000}" name="Trustee Fund Number"/>
    <tableColumn id="4" xr3:uid="{00000000-0010-0000-0100-000004000000}" name="Trustee Fund Name"/>
    <tableColumn id="5" xr3:uid="{00000000-0010-0000-0100-000005000000}" name="Donor Code"/>
    <tableColumn id="6" xr3:uid="{00000000-0010-0000-0100-000006000000}" name="Donor Name "/>
    <tableColumn id="7" xr3:uid="{00000000-0010-0000-0100-000007000000}" name="Donor Agency"/>
    <tableColumn id="8" xr3:uid="{00000000-0010-0000-0100-000008000000}" name="Fiscal Year of Agreement"/>
    <tableColumn id="9" xr3:uid="{00000000-0010-0000-0100-000009000000}" name="Contributions Paid In (USD)" dataDxfId="10"/>
    <tableColumn id="10" xr3:uid="{00000000-0010-0000-0100-00000A000000}" name="Contributions Outstanding (USD)" dataDxfId="9"/>
    <tableColumn id="11" xr3:uid="{00000000-0010-0000-0100-00000B000000}" name="Total Contribution (USD)" dataDxfId="8"/>
    <tableColumn id="12" xr3:uid="{00000000-0010-0000-0100-00000C000000}" name="Status"/>
    <tableColumn id="13" xr3:uid="{00000000-0010-0000-0100-00000D000000}" name="is_zero" dataDxfId="7">
      <calculatedColumnFormula>trust_funds5[[#This Row],[Contributions Outstanding (USD)]]=0</calculatedColumnFormula>
    </tableColumn>
    <tableColumn id="14" xr3:uid="{00000000-0010-0000-0100-00000E000000}" name="is_oustanding" dataDxfId="6">
      <calculatedColumnFormula>IF(D2 &gt; 0, "Outstanding", "No Outstanding")</calculatedColumnFormula>
    </tableColumn>
    <tableColumn id="15" xr3:uid="{00000000-0010-0000-0100-00000F000000}" name="high_contribution_and_recent" dataDxfId="5">
      <calculatedColumnFormula>IF(AND(C2 &gt; 1000000, B2 &gt; 2000), "High Contribution &amp; Recent", "Other")</calculatedColumnFormula>
    </tableColumn>
    <tableColumn id="16" xr3:uid="{00000000-0010-0000-0100-000010000000}" name="2000_and_canada" dataDxfId="4">
      <calculatedColumnFormula>IF(AND(B2 = 2000, E2 = "Canada"), "Year 2000, Canada", "Other")</calculatedColumnFormula>
    </tableColumn>
    <tableColumn id="17" xr3:uid="{00000000-0010-0000-0100-000011000000}" name="canada_or_sweden" dataDxfId="3">
      <calculatedColumnFormula>IF(OR(E2 = "Canada", E2 = "Sweden"), "Canada or Sweden", "Other")</calculatedColumnFormula>
    </tableColumn>
    <tableColumn id="18" xr3:uid="{00000000-0010-0000-0100-000012000000}" name="not_lcls" dataDxfId="2">
      <calculatedColumnFormula>IF(NOT(F2 = "LCLS"), "Not LCLS", "LCLS")</calculatedColumnFormula>
    </tableColumn>
    <tableColumn id="19" xr3:uid="{00000000-0010-0000-0100-000013000000}" name="total_contribution_code" dataDxfId="1">
      <calculatedColumnFormula array="1">_xlfn.IFS(G2 &gt; 5000000, "Very High", G2 &gt; 1000000, "High", G2 &gt; 500000, "Medium", TRUE, "Low")</calculatedColumnFormula>
    </tableColumn>
    <tableColumn id="20" xr3:uid="{00000000-0010-0000-0100-000014000000}" name="fiscal_year_recode" dataDxfId="0">
      <calculatedColumnFormula array="1">_xlfn.IFS(B2 &gt;= 2005, "Post-2005", B2 &gt;= 2000, "2000-2004", TRUE, "Pre-2000")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>
      <selection activeCell="A2" sqref="A2"/>
    </sheetView>
  </sheetViews>
  <sheetFormatPr defaultRowHeight="26.65" x14ac:dyDescent="0.85"/>
  <sheetData>
    <row r="1" spans="1:1" x14ac:dyDescent="0.85">
      <c r="A1" t="s">
        <v>8422</v>
      </c>
    </row>
    <row r="2" spans="1:1" x14ac:dyDescent="0.85">
      <c r="A2" t="s">
        <v>8423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866"/>
  <sheetViews>
    <sheetView tabSelected="1" zoomScale="40" zoomScaleNormal="40" workbookViewId="0">
      <pane ySplit="1" topLeftCell="A2" activePane="bottomLeft" state="frozen"/>
      <selection activeCell="G21" sqref="G21"/>
      <selection pane="bottomLeft"/>
    </sheetView>
  </sheetViews>
  <sheetFormatPr defaultRowHeight="26.65" x14ac:dyDescent="0.85"/>
  <cols>
    <col min="1" max="1" width="19.88671875" customWidth="1"/>
    <col min="2" max="2" width="8.14453125" bestFit="1" customWidth="1"/>
    <col min="3" max="3" width="19.0703125" customWidth="1"/>
    <col min="4" max="4" width="66.73828125" customWidth="1"/>
    <col min="5" max="5" width="11.21875" customWidth="1"/>
    <col min="6" max="6" width="49.5546875" bestFit="1" customWidth="1"/>
    <col min="7" max="7" width="63.8125" bestFit="1" customWidth="1"/>
    <col min="8" max="8" width="21.77734375" customWidth="1"/>
    <col min="9" max="9" width="23.88671875" customWidth="1"/>
    <col min="10" max="10" width="28.40625" customWidth="1"/>
    <col min="11" max="11" width="21.48046875" customWidth="1"/>
    <col min="12" max="12" width="6.73828125" customWidth="1"/>
  </cols>
  <sheetData>
    <row r="1" spans="1:12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85">
      <c r="A2" s="1">
        <v>41164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2000</v>
      </c>
      <c r="I2" s="2">
        <v>3316771.98</v>
      </c>
      <c r="J2" s="2">
        <v>0</v>
      </c>
      <c r="K2" s="2">
        <v>3316771.98</v>
      </c>
      <c r="L2" t="s">
        <v>18</v>
      </c>
    </row>
    <row r="3" spans="1:12" x14ac:dyDescent="0.85">
      <c r="A3" s="1">
        <v>41164</v>
      </c>
      <c r="B3" t="s">
        <v>12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2000</v>
      </c>
      <c r="I3" s="2">
        <v>5919962.1100000003</v>
      </c>
      <c r="J3" s="2">
        <v>0</v>
      </c>
      <c r="K3" s="2">
        <v>5919962.1100000003</v>
      </c>
      <c r="L3" t="s">
        <v>18</v>
      </c>
    </row>
    <row r="4" spans="1:12" x14ac:dyDescent="0.85">
      <c r="A4" s="1">
        <v>41164</v>
      </c>
      <c r="B4" t="s">
        <v>12</v>
      </c>
      <c r="C4" t="s">
        <v>24</v>
      </c>
      <c r="D4" t="s">
        <v>25</v>
      </c>
      <c r="E4" t="s">
        <v>21</v>
      </c>
      <c r="F4" t="s">
        <v>22</v>
      </c>
      <c r="G4" t="s">
        <v>23</v>
      </c>
      <c r="H4">
        <v>2000</v>
      </c>
      <c r="I4" s="2">
        <v>3788775.75</v>
      </c>
      <c r="J4" s="2">
        <v>0</v>
      </c>
      <c r="K4" s="2">
        <v>3788775.75</v>
      </c>
      <c r="L4" t="s">
        <v>18</v>
      </c>
    </row>
    <row r="5" spans="1:12" x14ac:dyDescent="0.85">
      <c r="A5" s="1">
        <v>41164</v>
      </c>
      <c r="B5" t="s">
        <v>12</v>
      </c>
      <c r="C5" t="s">
        <v>26</v>
      </c>
      <c r="D5" t="s">
        <v>27</v>
      </c>
      <c r="E5" t="s">
        <v>15</v>
      </c>
      <c r="F5" t="s">
        <v>16</v>
      </c>
      <c r="G5" t="s">
        <v>17</v>
      </c>
      <c r="H5">
        <v>2000</v>
      </c>
      <c r="I5" s="2">
        <v>3781213.19</v>
      </c>
      <c r="J5" s="2">
        <v>0</v>
      </c>
      <c r="K5" s="2">
        <v>3781213.19</v>
      </c>
      <c r="L5" t="s">
        <v>18</v>
      </c>
    </row>
    <row r="6" spans="1:12" x14ac:dyDescent="0.85">
      <c r="A6" s="1">
        <v>41164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H6">
        <v>2000</v>
      </c>
      <c r="I6" s="2">
        <v>200000</v>
      </c>
      <c r="J6" s="2">
        <v>0</v>
      </c>
      <c r="K6" s="2">
        <v>200000</v>
      </c>
      <c r="L6" t="s">
        <v>18</v>
      </c>
    </row>
    <row r="7" spans="1:12" x14ac:dyDescent="0.85">
      <c r="A7" s="1">
        <v>41164</v>
      </c>
      <c r="B7" t="s">
        <v>33</v>
      </c>
      <c r="C7" t="s">
        <v>34</v>
      </c>
      <c r="D7" t="s">
        <v>35</v>
      </c>
      <c r="E7" t="s">
        <v>21</v>
      </c>
      <c r="F7" t="s">
        <v>22</v>
      </c>
      <c r="G7" t="s">
        <v>23</v>
      </c>
      <c r="H7">
        <v>2000</v>
      </c>
      <c r="I7" s="2">
        <v>2367984.84</v>
      </c>
      <c r="J7" s="2">
        <v>0</v>
      </c>
      <c r="K7" s="2">
        <v>2367984.84</v>
      </c>
      <c r="L7" t="s">
        <v>18</v>
      </c>
    </row>
    <row r="8" spans="1:12" x14ac:dyDescent="0.85">
      <c r="A8" s="1">
        <v>41164</v>
      </c>
      <c r="B8" t="s">
        <v>33</v>
      </c>
      <c r="C8" t="s">
        <v>36</v>
      </c>
      <c r="D8" t="s">
        <v>37</v>
      </c>
      <c r="E8" t="s">
        <v>21</v>
      </c>
      <c r="F8" t="s">
        <v>22</v>
      </c>
      <c r="G8" t="s">
        <v>23</v>
      </c>
      <c r="H8">
        <v>2000</v>
      </c>
      <c r="I8" s="2">
        <v>7357604.9699999997</v>
      </c>
      <c r="J8" s="2">
        <v>0</v>
      </c>
      <c r="K8" s="2">
        <v>7357604.9699999997</v>
      </c>
      <c r="L8" t="s">
        <v>18</v>
      </c>
    </row>
    <row r="9" spans="1:12" x14ac:dyDescent="0.85">
      <c r="A9" s="1">
        <v>41164</v>
      </c>
      <c r="B9" t="s">
        <v>33</v>
      </c>
      <c r="C9" t="s">
        <v>38</v>
      </c>
      <c r="D9" t="s">
        <v>39</v>
      </c>
      <c r="E9" t="s">
        <v>21</v>
      </c>
      <c r="F9" t="s">
        <v>22</v>
      </c>
      <c r="G9" t="s">
        <v>23</v>
      </c>
      <c r="H9">
        <v>2000</v>
      </c>
      <c r="I9" s="2">
        <v>6016322.4900000002</v>
      </c>
      <c r="J9" s="2">
        <v>0</v>
      </c>
      <c r="K9" s="2">
        <v>6016322.4900000002</v>
      </c>
      <c r="L9" t="s">
        <v>18</v>
      </c>
    </row>
    <row r="10" spans="1:12" x14ac:dyDescent="0.85">
      <c r="A10" s="1">
        <v>41164</v>
      </c>
      <c r="B10" t="s">
        <v>33</v>
      </c>
      <c r="C10" t="s">
        <v>40</v>
      </c>
      <c r="D10" t="s">
        <v>41</v>
      </c>
      <c r="E10" t="s">
        <v>42</v>
      </c>
      <c r="F10" t="s">
        <v>43</v>
      </c>
      <c r="G10" t="s">
        <v>44</v>
      </c>
      <c r="H10">
        <v>2000</v>
      </c>
      <c r="I10" s="2">
        <v>6377144.3099999996</v>
      </c>
      <c r="J10" s="2">
        <v>0</v>
      </c>
      <c r="K10" s="2">
        <v>6377144.3099999996</v>
      </c>
      <c r="L10" t="s">
        <v>18</v>
      </c>
    </row>
    <row r="11" spans="1:12" x14ac:dyDescent="0.85">
      <c r="A11" s="1">
        <v>41164</v>
      </c>
      <c r="B11" t="s">
        <v>33</v>
      </c>
      <c r="C11" t="s">
        <v>45</v>
      </c>
      <c r="D11" t="s">
        <v>46</v>
      </c>
      <c r="E11" t="s">
        <v>21</v>
      </c>
      <c r="F11" t="s">
        <v>22</v>
      </c>
      <c r="G11" t="s">
        <v>23</v>
      </c>
      <c r="H11">
        <v>2000</v>
      </c>
      <c r="I11" s="2">
        <v>1775988.63</v>
      </c>
      <c r="J11" s="2">
        <v>0</v>
      </c>
      <c r="K11" s="2">
        <v>1775988.63</v>
      </c>
      <c r="L11" t="s">
        <v>18</v>
      </c>
    </row>
    <row r="12" spans="1:12" x14ac:dyDescent="0.85">
      <c r="A12" s="1">
        <v>41164</v>
      </c>
      <c r="B12" t="s">
        <v>12</v>
      </c>
      <c r="C12" t="s">
        <v>47</v>
      </c>
      <c r="D12" t="s">
        <v>48</v>
      </c>
      <c r="E12" t="s">
        <v>49</v>
      </c>
      <c r="F12" t="s">
        <v>50</v>
      </c>
      <c r="G12" t="s">
        <v>51</v>
      </c>
      <c r="H12">
        <v>2000</v>
      </c>
      <c r="I12" s="2">
        <v>218000</v>
      </c>
      <c r="J12" s="2">
        <v>0</v>
      </c>
      <c r="K12" s="2">
        <v>218000</v>
      </c>
      <c r="L12" t="s">
        <v>18</v>
      </c>
    </row>
    <row r="13" spans="1:12" x14ac:dyDescent="0.85">
      <c r="A13" s="1">
        <v>41164</v>
      </c>
      <c r="B13" t="s">
        <v>12</v>
      </c>
      <c r="C13" t="s">
        <v>52</v>
      </c>
      <c r="D13" t="s">
        <v>53</v>
      </c>
      <c r="E13" t="s">
        <v>21</v>
      </c>
      <c r="F13" t="s">
        <v>22</v>
      </c>
      <c r="G13" t="s">
        <v>23</v>
      </c>
      <c r="H13">
        <v>2000</v>
      </c>
      <c r="I13" s="2">
        <v>177598.86</v>
      </c>
      <c r="J13" s="2">
        <v>0</v>
      </c>
      <c r="K13" s="2">
        <v>177598.86</v>
      </c>
      <c r="L13" t="s">
        <v>18</v>
      </c>
    </row>
    <row r="14" spans="1:12" x14ac:dyDescent="0.85">
      <c r="A14" s="1">
        <v>41164</v>
      </c>
      <c r="B14" t="s">
        <v>12</v>
      </c>
      <c r="C14" t="s">
        <v>54</v>
      </c>
      <c r="D14" t="s">
        <v>55</v>
      </c>
      <c r="E14" t="s">
        <v>56</v>
      </c>
      <c r="F14" t="s">
        <v>57</v>
      </c>
      <c r="G14" t="s">
        <v>58</v>
      </c>
      <c r="H14">
        <v>2000</v>
      </c>
      <c r="I14" s="2">
        <v>292720</v>
      </c>
      <c r="J14" s="2">
        <v>0</v>
      </c>
      <c r="K14" s="2">
        <v>292720</v>
      </c>
      <c r="L14" t="s">
        <v>18</v>
      </c>
    </row>
    <row r="15" spans="1:12" x14ac:dyDescent="0.85">
      <c r="A15" s="1">
        <v>41164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H15">
        <v>2000</v>
      </c>
      <c r="I15" s="2">
        <v>5966.56</v>
      </c>
      <c r="J15" s="2">
        <v>0</v>
      </c>
      <c r="K15" s="2">
        <v>5966.56</v>
      </c>
      <c r="L15" t="s">
        <v>18</v>
      </c>
    </row>
    <row r="16" spans="1:12" x14ac:dyDescent="0.85">
      <c r="A16" s="1">
        <v>41164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H16">
        <v>2000</v>
      </c>
      <c r="I16" s="2">
        <v>732703.56</v>
      </c>
      <c r="J16" s="2">
        <v>0</v>
      </c>
      <c r="K16" s="2">
        <v>732703.56</v>
      </c>
      <c r="L16" t="s">
        <v>18</v>
      </c>
    </row>
    <row r="17" spans="1:12" x14ac:dyDescent="0.85">
      <c r="A17" s="1">
        <v>41164</v>
      </c>
      <c r="B17" t="s">
        <v>12</v>
      </c>
      <c r="C17" t="s">
        <v>64</v>
      </c>
      <c r="D17" t="s">
        <v>65</v>
      </c>
      <c r="E17" t="s">
        <v>49</v>
      </c>
      <c r="F17" t="s">
        <v>50</v>
      </c>
      <c r="G17" t="s">
        <v>51</v>
      </c>
      <c r="H17">
        <v>2000</v>
      </c>
      <c r="I17" s="2">
        <v>65000</v>
      </c>
      <c r="J17" s="2">
        <v>0</v>
      </c>
      <c r="K17" s="2">
        <v>65000</v>
      </c>
      <c r="L17" t="s">
        <v>18</v>
      </c>
    </row>
    <row r="18" spans="1:12" x14ac:dyDescent="0.85">
      <c r="A18" s="1">
        <v>41164</v>
      </c>
      <c r="B18" t="s">
        <v>28</v>
      </c>
      <c r="C18" t="s">
        <v>66</v>
      </c>
      <c r="D18" t="s">
        <v>67</v>
      </c>
      <c r="E18" t="s">
        <v>62</v>
      </c>
      <c r="F18" t="s">
        <v>63</v>
      </c>
      <c r="H18">
        <v>2000</v>
      </c>
      <c r="I18" s="2">
        <v>410034.09</v>
      </c>
      <c r="J18" s="2">
        <v>0</v>
      </c>
      <c r="K18" s="2">
        <v>410034.09</v>
      </c>
      <c r="L18" t="s">
        <v>18</v>
      </c>
    </row>
    <row r="19" spans="1:12" x14ac:dyDescent="0.85">
      <c r="A19" s="1">
        <v>41164</v>
      </c>
      <c r="B19" t="s">
        <v>12</v>
      </c>
      <c r="C19" t="s">
        <v>68</v>
      </c>
      <c r="D19" t="s">
        <v>69</v>
      </c>
      <c r="E19" t="s">
        <v>70</v>
      </c>
      <c r="F19" t="s">
        <v>71</v>
      </c>
      <c r="G19" t="s">
        <v>72</v>
      </c>
      <c r="H19">
        <v>2000</v>
      </c>
      <c r="I19" s="2">
        <v>300000</v>
      </c>
      <c r="J19" s="2">
        <v>0</v>
      </c>
      <c r="K19" s="2">
        <v>300000</v>
      </c>
      <c r="L19" t="s">
        <v>18</v>
      </c>
    </row>
    <row r="20" spans="1:12" x14ac:dyDescent="0.85">
      <c r="A20" s="1">
        <v>41164</v>
      </c>
      <c r="B20" t="s">
        <v>73</v>
      </c>
      <c r="C20" t="s">
        <v>74</v>
      </c>
      <c r="D20" t="s">
        <v>75</v>
      </c>
      <c r="E20" t="s">
        <v>42</v>
      </c>
      <c r="F20" t="s">
        <v>43</v>
      </c>
      <c r="G20" t="s">
        <v>76</v>
      </c>
      <c r="H20">
        <v>2000</v>
      </c>
      <c r="I20" s="2">
        <v>1044135.68</v>
      </c>
      <c r="J20" s="2">
        <v>0</v>
      </c>
      <c r="K20" s="2">
        <v>1044135.68</v>
      </c>
      <c r="L20" t="s">
        <v>18</v>
      </c>
    </row>
    <row r="21" spans="1:12" x14ac:dyDescent="0.85">
      <c r="A21" s="1">
        <v>41164</v>
      </c>
      <c r="B21" t="s">
        <v>77</v>
      </c>
      <c r="C21" t="s">
        <v>78</v>
      </c>
      <c r="D21" t="s">
        <v>79</v>
      </c>
      <c r="E21" t="s">
        <v>62</v>
      </c>
      <c r="F21" t="s">
        <v>63</v>
      </c>
      <c r="H21">
        <v>2000</v>
      </c>
      <c r="I21" s="2">
        <v>9111379.1199999992</v>
      </c>
      <c r="J21" s="2">
        <v>0</v>
      </c>
      <c r="K21" s="2">
        <v>9111379.1199999992</v>
      </c>
      <c r="L21" t="s">
        <v>18</v>
      </c>
    </row>
    <row r="22" spans="1:12" x14ac:dyDescent="0.85">
      <c r="A22" s="1">
        <v>41164</v>
      </c>
      <c r="B22" t="s">
        <v>77</v>
      </c>
      <c r="C22" t="s">
        <v>80</v>
      </c>
      <c r="D22" t="s">
        <v>81</v>
      </c>
      <c r="E22" t="s">
        <v>62</v>
      </c>
      <c r="F22" t="s">
        <v>63</v>
      </c>
      <c r="H22">
        <v>2000</v>
      </c>
      <c r="I22" s="2">
        <v>51098515.68</v>
      </c>
      <c r="J22" s="2">
        <v>0</v>
      </c>
      <c r="K22" s="2">
        <v>51098515.68</v>
      </c>
      <c r="L22" t="s">
        <v>18</v>
      </c>
    </row>
    <row r="23" spans="1:12" x14ac:dyDescent="0.85">
      <c r="A23" s="1">
        <v>41164</v>
      </c>
      <c r="B23" t="s">
        <v>82</v>
      </c>
      <c r="C23" t="s">
        <v>83</v>
      </c>
      <c r="D23" t="s">
        <v>84</v>
      </c>
      <c r="E23" t="s">
        <v>85</v>
      </c>
      <c r="F23" t="s">
        <v>86</v>
      </c>
      <c r="G23" t="s">
        <v>87</v>
      </c>
      <c r="H23">
        <v>2000</v>
      </c>
      <c r="I23" s="2">
        <v>444972.76</v>
      </c>
      <c r="J23" s="2">
        <v>0</v>
      </c>
      <c r="K23" s="2">
        <v>444972.76</v>
      </c>
      <c r="L23" t="s">
        <v>18</v>
      </c>
    </row>
    <row r="24" spans="1:12" x14ac:dyDescent="0.85">
      <c r="A24" s="1">
        <v>41164</v>
      </c>
      <c r="B24" t="s">
        <v>12</v>
      </c>
      <c r="C24" t="s">
        <v>88</v>
      </c>
      <c r="D24" t="s">
        <v>89</v>
      </c>
      <c r="E24" t="s">
        <v>42</v>
      </c>
      <c r="F24" t="s">
        <v>43</v>
      </c>
      <c r="G24" t="s">
        <v>44</v>
      </c>
      <c r="H24">
        <v>2000</v>
      </c>
      <c r="I24" s="2">
        <v>2550857.73</v>
      </c>
      <c r="J24" s="2">
        <v>0</v>
      </c>
      <c r="K24" s="2">
        <v>2550857.73</v>
      </c>
      <c r="L24" t="s">
        <v>18</v>
      </c>
    </row>
    <row r="25" spans="1:12" x14ac:dyDescent="0.85">
      <c r="A25" s="1">
        <v>41164</v>
      </c>
      <c r="B25" t="s">
        <v>90</v>
      </c>
      <c r="C25" t="s">
        <v>91</v>
      </c>
      <c r="D25" t="s">
        <v>92</v>
      </c>
      <c r="E25" t="s">
        <v>93</v>
      </c>
      <c r="F25" t="s">
        <v>94</v>
      </c>
      <c r="H25">
        <v>2000</v>
      </c>
      <c r="I25" s="2">
        <v>10087019.65</v>
      </c>
      <c r="J25" s="2">
        <v>0</v>
      </c>
      <c r="K25" s="2">
        <v>10087019.65</v>
      </c>
      <c r="L25" t="s">
        <v>18</v>
      </c>
    </row>
    <row r="26" spans="1:12" x14ac:dyDescent="0.85">
      <c r="A26" s="1">
        <v>41164</v>
      </c>
      <c r="B26" t="s">
        <v>12</v>
      </c>
      <c r="C26" t="s">
        <v>95</v>
      </c>
      <c r="D26" t="s">
        <v>96</v>
      </c>
      <c r="E26" t="s">
        <v>70</v>
      </c>
      <c r="F26" t="s">
        <v>71</v>
      </c>
      <c r="G26" t="s">
        <v>72</v>
      </c>
      <c r="H26">
        <v>2000</v>
      </c>
      <c r="I26" s="2">
        <v>520000</v>
      </c>
      <c r="J26" s="2">
        <v>0</v>
      </c>
      <c r="K26" s="2">
        <v>520000</v>
      </c>
      <c r="L26" t="s">
        <v>18</v>
      </c>
    </row>
    <row r="27" spans="1:12" x14ac:dyDescent="0.85">
      <c r="A27" s="1">
        <v>41164</v>
      </c>
      <c r="B27" t="s">
        <v>12</v>
      </c>
      <c r="C27" t="s">
        <v>97</v>
      </c>
      <c r="D27" t="s">
        <v>96</v>
      </c>
      <c r="E27" t="s">
        <v>62</v>
      </c>
      <c r="F27" t="s">
        <v>63</v>
      </c>
      <c r="H27">
        <v>2000</v>
      </c>
      <c r="I27" s="2">
        <v>347967.37</v>
      </c>
      <c r="J27" s="2">
        <v>0</v>
      </c>
      <c r="K27" s="2">
        <v>347967.37</v>
      </c>
      <c r="L27" t="s">
        <v>18</v>
      </c>
    </row>
    <row r="28" spans="1:12" x14ac:dyDescent="0.85">
      <c r="A28" s="1">
        <v>41164</v>
      </c>
      <c r="B28" t="s">
        <v>12</v>
      </c>
      <c r="C28" t="s">
        <v>98</v>
      </c>
      <c r="D28" t="s">
        <v>99</v>
      </c>
      <c r="E28" t="s">
        <v>85</v>
      </c>
      <c r="F28" t="s">
        <v>86</v>
      </c>
      <c r="G28" t="s">
        <v>87</v>
      </c>
      <c r="H28">
        <v>2000</v>
      </c>
      <c r="I28" s="2">
        <v>516313.98</v>
      </c>
      <c r="J28" s="2">
        <v>0</v>
      </c>
      <c r="K28" s="2">
        <v>516313.98</v>
      </c>
      <c r="L28" t="s">
        <v>18</v>
      </c>
    </row>
    <row r="29" spans="1:12" x14ac:dyDescent="0.85">
      <c r="A29" s="1">
        <v>41164</v>
      </c>
      <c r="B29" t="s">
        <v>12</v>
      </c>
      <c r="C29" t="s">
        <v>100</v>
      </c>
      <c r="D29" t="s">
        <v>101</v>
      </c>
      <c r="E29" t="s">
        <v>102</v>
      </c>
      <c r="F29" t="s">
        <v>103</v>
      </c>
      <c r="G29" t="s">
        <v>104</v>
      </c>
      <c r="H29">
        <v>2000</v>
      </c>
      <c r="I29" s="2">
        <v>22174</v>
      </c>
      <c r="J29" s="2">
        <v>0</v>
      </c>
      <c r="K29" s="2">
        <v>22174</v>
      </c>
      <c r="L29" t="s">
        <v>18</v>
      </c>
    </row>
    <row r="30" spans="1:12" x14ac:dyDescent="0.85">
      <c r="A30" s="1">
        <v>41164</v>
      </c>
      <c r="B30" t="s">
        <v>12</v>
      </c>
      <c r="C30" t="s">
        <v>105</v>
      </c>
      <c r="D30" t="s">
        <v>106</v>
      </c>
      <c r="E30" t="s">
        <v>85</v>
      </c>
      <c r="F30" t="s">
        <v>86</v>
      </c>
      <c r="G30" t="s">
        <v>87</v>
      </c>
      <c r="H30">
        <v>2000</v>
      </c>
      <c r="I30" s="2">
        <v>548653.31000000006</v>
      </c>
      <c r="J30" s="2">
        <v>0</v>
      </c>
      <c r="K30" s="2">
        <v>548653.31000000006</v>
      </c>
      <c r="L30" t="s">
        <v>18</v>
      </c>
    </row>
    <row r="31" spans="1:12" x14ac:dyDescent="0.85">
      <c r="A31" s="1">
        <v>41164</v>
      </c>
      <c r="B31" t="s">
        <v>12</v>
      </c>
      <c r="C31" t="s">
        <v>107</v>
      </c>
      <c r="D31" t="s">
        <v>108</v>
      </c>
      <c r="E31" t="s">
        <v>21</v>
      </c>
      <c r="F31" t="s">
        <v>22</v>
      </c>
      <c r="G31" t="s">
        <v>23</v>
      </c>
      <c r="H31">
        <v>2000</v>
      </c>
      <c r="I31" s="2">
        <v>296638.09999999998</v>
      </c>
      <c r="J31" s="2">
        <v>0</v>
      </c>
      <c r="K31" s="2">
        <v>296638.09999999998</v>
      </c>
      <c r="L31" t="s">
        <v>18</v>
      </c>
    </row>
    <row r="32" spans="1:12" x14ac:dyDescent="0.85">
      <c r="A32" s="1">
        <v>41164</v>
      </c>
      <c r="B32" t="s">
        <v>12</v>
      </c>
      <c r="C32" t="s">
        <v>109</v>
      </c>
      <c r="D32" t="s">
        <v>110</v>
      </c>
      <c r="E32" t="s">
        <v>15</v>
      </c>
      <c r="F32" t="s">
        <v>16</v>
      </c>
      <c r="G32" t="s">
        <v>17</v>
      </c>
      <c r="H32">
        <v>2000</v>
      </c>
      <c r="I32" s="2">
        <v>644775.29</v>
      </c>
      <c r="J32" s="2">
        <v>0</v>
      </c>
      <c r="K32" s="2">
        <v>644775.29</v>
      </c>
      <c r="L32" t="s">
        <v>18</v>
      </c>
    </row>
    <row r="33" spans="1:12" x14ac:dyDescent="0.85">
      <c r="A33" s="1">
        <v>41164</v>
      </c>
      <c r="B33" t="s">
        <v>77</v>
      </c>
      <c r="C33" t="s">
        <v>111</v>
      </c>
      <c r="D33" t="s">
        <v>112</v>
      </c>
      <c r="E33" t="s">
        <v>113</v>
      </c>
      <c r="F33" t="s">
        <v>114</v>
      </c>
      <c r="G33" t="s">
        <v>115</v>
      </c>
      <c r="H33">
        <v>2000</v>
      </c>
      <c r="I33" s="2">
        <v>125600000</v>
      </c>
      <c r="J33" s="2">
        <v>0</v>
      </c>
      <c r="K33" s="2">
        <v>125600000</v>
      </c>
      <c r="L33" t="s">
        <v>116</v>
      </c>
    </row>
    <row r="34" spans="1:12" x14ac:dyDescent="0.85">
      <c r="A34" s="1">
        <v>41164</v>
      </c>
      <c r="B34" t="s">
        <v>12</v>
      </c>
      <c r="C34" t="s">
        <v>117</v>
      </c>
      <c r="D34" t="s">
        <v>118</v>
      </c>
      <c r="E34" t="s">
        <v>119</v>
      </c>
      <c r="F34" t="s">
        <v>120</v>
      </c>
      <c r="G34" t="s">
        <v>121</v>
      </c>
      <c r="H34">
        <v>2000</v>
      </c>
      <c r="I34" s="2">
        <v>25954.17</v>
      </c>
      <c r="J34" s="2">
        <v>0</v>
      </c>
      <c r="K34" s="2">
        <v>25954.17</v>
      </c>
      <c r="L34" t="s">
        <v>18</v>
      </c>
    </row>
    <row r="35" spans="1:12" x14ac:dyDescent="0.85">
      <c r="A35" s="1">
        <v>41164</v>
      </c>
      <c r="B35" t="s">
        <v>12</v>
      </c>
      <c r="C35" t="s">
        <v>122</v>
      </c>
      <c r="D35" t="s">
        <v>123</v>
      </c>
      <c r="E35" t="s">
        <v>31</v>
      </c>
      <c r="F35" t="s">
        <v>32</v>
      </c>
      <c r="H35">
        <v>2000</v>
      </c>
      <c r="I35" s="2">
        <v>67080</v>
      </c>
      <c r="J35" s="2">
        <v>0</v>
      </c>
      <c r="K35" s="2">
        <v>67080</v>
      </c>
      <c r="L35" t="s">
        <v>18</v>
      </c>
    </row>
    <row r="36" spans="1:12" x14ac:dyDescent="0.85">
      <c r="A36" s="1">
        <v>41164</v>
      </c>
      <c r="B36" t="s">
        <v>12</v>
      </c>
      <c r="C36" t="s">
        <v>124</v>
      </c>
      <c r="D36" t="s">
        <v>125</v>
      </c>
      <c r="E36" t="s">
        <v>42</v>
      </c>
      <c r="F36" t="s">
        <v>43</v>
      </c>
      <c r="G36" t="s">
        <v>44</v>
      </c>
      <c r="H36">
        <v>2000</v>
      </c>
      <c r="I36" s="2">
        <v>110022.35</v>
      </c>
      <c r="J36" s="2">
        <v>0</v>
      </c>
      <c r="K36" s="2">
        <v>110022.35</v>
      </c>
      <c r="L36" t="s">
        <v>18</v>
      </c>
    </row>
    <row r="37" spans="1:12" x14ac:dyDescent="0.85">
      <c r="A37" s="1">
        <v>41164</v>
      </c>
      <c r="B37" t="s">
        <v>90</v>
      </c>
      <c r="C37" t="s">
        <v>126</v>
      </c>
      <c r="D37" t="s">
        <v>127</v>
      </c>
      <c r="E37" t="s">
        <v>128</v>
      </c>
      <c r="F37" t="s">
        <v>129</v>
      </c>
      <c r="G37" t="s">
        <v>130</v>
      </c>
      <c r="H37">
        <v>2000</v>
      </c>
      <c r="I37" s="2">
        <v>2071080</v>
      </c>
      <c r="J37" s="2">
        <v>0</v>
      </c>
      <c r="K37" s="2">
        <v>2071080</v>
      </c>
      <c r="L37" t="s">
        <v>18</v>
      </c>
    </row>
    <row r="38" spans="1:12" x14ac:dyDescent="0.85">
      <c r="A38" s="1">
        <v>41164</v>
      </c>
      <c r="B38" t="s">
        <v>90</v>
      </c>
      <c r="C38" t="s">
        <v>131</v>
      </c>
      <c r="D38" t="s">
        <v>132</v>
      </c>
      <c r="E38" t="s">
        <v>62</v>
      </c>
      <c r="F38" t="s">
        <v>63</v>
      </c>
      <c r="H38">
        <v>2000</v>
      </c>
      <c r="I38" s="2">
        <v>3355359.86</v>
      </c>
      <c r="J38" s="2">
        <v>0</v>
      </c>
      <c r="K38" s="2">
        <v>3355359.86</v>
      </c>
      <c r="L38" t="s">
        <v>18</v>
      </c>
    </row>
    <row r="39" spans="1:12" x14ac:dyDescent="0.85">
      <c r="A39" s="1">
        <v>41164</v>
      </c>
      <c r="B39" t="s">
        <v>12</v>
      </c>
      <c r="C39" t="s">
        <v>133</v>
      </c>
      <c r="D39" t="s">
        <v>134</v>
      </c>
      <c r="E39" t="s">
        <v>15</v>
      </c>
      <c r="F39" t="s">
        <v>16</v>
      </c>
      <c r="G39" t="s">
        <v>17</v>
      </c>
      <c r="H39">
        <v>2000</v>
      </c>
      <c r="I39" s="2">
        <v>43050.71</v>
      </c>
      <c r="J39" s="2">
        <v>0</v>
      </c>
      <c r="K39" s="2">
        <v>43050.71</v>
      </c>
      <c r="L39" t="s">
        <v>18</v>
      </c>
    </row>
    <row r="40" spans="1:12" x14ac:dyDescent="0.85">
      <c r="A40" s="1">
        <v>41164</v>
      </c>
      <c r="B40" t="s">
        <v>12</v>
      </c>
      <c r="C40" t="s">
        <v>135</v>
      </c>
      <c r="D40" t="s">
        <v>136</v>
      </c>
      <c r="E40" t="s">
        <v>42</v>
      </c>
      <c r="F40" t="s">
        <v>43</v>
      </c>
      <c r="G40" t="s">
        <v>44</v>
      </c>
      <c r="H40">
        <v>2000</v>
      </c>
      <c r="I40" s="2">
        <v>229577.2</v>
      </c>
      <c r="J40" s="2">
        <v>0</v>
      </c>
      <c r="K40" s="2">
        <v>229577.2</v>
      </c>
      <c r="L40" t="s">
        <v>18</v>
      </c>
    </row>
    <row r="41" spans="1:12" x14ac:dyDescent="0.85">
      <c r="A41" s="1">
        <v>41164</v>
      </c>
      <c r="B41" t="s">
        <v>12</v>
      </c>
      <c r="C41" t="s">
        <v>137</v>
      </c>
      <c r="D41" t="s">
        <v>136</v>
      </c>
      <c r="E41" t="s">
        <v>62</v>
      </c>
      <c r="F41" t="s">
        <v>63</v>
      </c>
      <c r="H41">
        <v>2000</v>
      </c>
      <c r="I41" s="2">
        <v>547125.98</v>
      </c>
      <c r="J41" s="2">
        <v>0</v>
      </c>
      <c r="K41" s="2">
        <v>547125.98</v>
      </c>
      <c r="L41" t="s">
        <v>18</v>
      </c>
    </row>
    <row r="42" spans="1:12" x14ac:dyDescent="0.85">
      <c r="A42" s="1">
        <v>41164</v>
      </c>
      <c r="B42" t="s">
        <v>90</v>
      </c>
      <c r="C42" t="s">
        <v>138</v>
      </c>
      <c r="D42" t="s">
        <v>139</v>
      </c>
      <c r="E42" t="s">
        <v>49</v>
      </c>
      <c r="F42" t="s">
        <v>50</v>
      </c>
      <c r="G42" t="s">
        <v>51</v>
      </c>
      <c r="H42">
        <v>2000</v>
      </c>
      <c r="I42" s="2">
        <v>66424</v>
      </c>
      <c r="J42" s="2">
        <v>0</v>
      </c>
      <c r="K42" s="2">
        <v>66424</v>
      </c>
      <c r="L42" t="s">
        <v>18</v>
      </c>
    </row>
    <row r="43" spans="1:12" x14ac:dyDescent="0.85">
      <c r="A43" s="1">
        <v>41164</v>
      </c>
      <c r="B43" t="s">
        <v>12</v>
      </c>
      <c r="C43" t="s">
        <v>140</v>
      </c>
      <c r="D43" t="s">
        <v>141</v>
      </c>
      <c r="E43" t="s">
        <v>42</v>
      </c>
      <c r="F43" t="s">
        <v>43</v>
      </c>
      <c r="G43" t="s">
        <v>44</v>
      </c>
      <c r="H43">
        <v>2000</v>
      </c>
      <c r="I43" s="2">
        <v>75581.47</v>
      </c>
      <c r="J43" s="2">
        <v>0</v>
      </c>
      <c r="K43" s="2">
        <v>75581.47</v>
      </c>
      <c r="L43" t="s">
        <v>18</v>
      </c>
    </row>
    <row r="44" spans="1:12" x14ac:dyDescent="0.85">
      <c r="A44" s="1">
        <v>41164</v>
      </c>
      <c r="B44" t="s">
        <v>12</v>
      </c>
      <c r="C44" t="s">
        <v>142</v>
      </c>
      <c r="D44" t="s">
        <v>143</v>
      </c>
      <c r="E44" t="s">
        <v>70</v>
      </c>
      <c r="F44" t="s">
        <v>71</v>
      </c>
      <c r="G44" t="s">
        <v>72</v>
      </c>
      <c r="H44">
        <v>2000</v>
      </c>
      <c r="I44" s="2">
        <v>100000</v>
      </c>
      <c r="J44" s="2">
        <v>0</v>
      </c>
      <c r="K44" s="2">
        <v>100000</v>
      </c>
      <c r="L44" t="s">
        <v>18</v>
      </c>
    </row>
    <row r="45" spans="1:12" x14ac:dyDescent="0.85">
      <c r="A45" s="1">
        <v>41164</v>
      </c>
      <c r="B45" t="s">
        <v>12</v>
      </c>
      <c r="C45" t="s">
        <v>144</v>
      </c>
      <c r="D45" t="s">
        <v>143</v>
      </c>
      <c r="E45" t="s">
        <v>42</v>
      </c>
      <c r="F45" t="s">
        <v>43</v>
      </c>
      <c r="G45" t="s">
        <v>44</v>
      </c>
      <c r="H45">
        <v>2000</v>
      </c>
      <c r="I45" s="2">
        <v>78438.880000000005</v>
      </c>
      <c r="J45" s="2">
        <v>0</v>
      </c>
      <c r="K45" s="2">
        <v>78438.880000000005</v>
      </c>
      <c r="L45" t="s">
        <v>18</v>
      </c>
    </row>
    <row r="46" spans="1:12" x14ac:dyDescent="0.85">
      <c r="A46" s="1">
        <v>41164</v>
      </c>
      <c r="B46" t="s">
        <v>12</v>
      </c>
      <c r="C46" t="s">
        <v>145</v>
      </c>
      <c r="D46" t="s">
        <v>143</v>
      </c>
      <c r="E46" t="s">
        <v>31</v>
      </c>
      <c r="F46" t="s">
        <v>32</v>
      </c>
      <c r="H46">
        <v>2000</v>
      </c>
      <c r="I46" s="2">
        <v>25000</v>
      </c>
      <c r="J46" s="2">
        <v>0</v>
      </c>
      <c r="K46" s="2">
        <v>25000</v>
      </c>
      <c r="L46" t="s">
        <v>18</v>
      </c>
    </row>
    <row r="47" spans="1:12" x14ac:dyDescent="0.85">
      <c r="A47" s="1">
        <v>41164</v>
      </c>
      <c r="B47" t="s">
        <v>12</v>
      </c>
      <c r="C47" t="s">
        <v>146</v>
      </c>
      <c r="D47" t="s">
        <v>143</v>
      </c>
      <c r="E47" t="s">
        <v>93</v>
      </c>
      <c r="F47" t="s">
        <v>94</v>
      </c>
      <c r="H47">
        <v>2000</v>
      </c>
      <c r="I47" s="2">
        <v>26672.41</v>
      </c>
      <c r="J47" s="2">
        <v>0</v>
      </c>
      <c r="K47" s="2">
        <v>26672.41</v>
      </c>
      <c r="L47" t="s">
        <v>18</v>
      </c>
    </row>
    <row r="48" spans="1:12" x14ac:dyDescent="0.85">
      <c r="A48" s="1">
        <v>41164</v>
      </c>
      <c r="B48" t="s">
        <v>12</v>
      </c>
      <c r="C48" t="s">
        <v>147</v>
      </c>
      <c r="D48" t="s">
        <v>148</v>
      </c>
      <c r="E48" t="s">
        <v>119</v>
      </c>
      <c r="F48" t="s">
        <v>120</v>
      </c>
      <c r="G48" t="s">
        <v>121</v>
      </c>
      <c r="H48">
        <v>2000</v>
      </c>
      <c r="I48" s="2">
        <v>446567.85</v>
      </c>
      <c r="J48" s="2">
        <v>0</v>
      </c>
      <c r="K48" s="2">
        <v>446567.85</v>
      </c>
      <c r="L48" t="s">
        <v>18</v>
      </c>
    </row>
    <row r="49" spans="1:12" x14ac:dyDescent="0.85">
      <c r="A49" s="1">
        <v>41164</v>
      </c>
      <c r="B49" t="s">
        <v>12</v>
      </c>
      <c r="C49" t="s">
        <v>149</v>
      </c>
      <c r="D49" t="s">
        <v>150</v>
      </c>
      <c r="E49" t="s">
        <v>102</v>
      </c>
      <c r="F49" t="s">
        <v>103</v>
      </c>
      <c r="G49" t="s">
        <v>104</v>
      </c>
      <c r="H49">
        <v>2000</v>
      </c>
      <c r="I49" s="2">
        <v>128830.66</v>
      </c>
      <c r="J49" s="2">
        <v>0</v>
      </c>
      <c r="K49" s="2">
        <v>128830.66</v>
      </c>
      <c r="L49" t="s">
        <v>18</v>
      </c>
    </row>
    <row r="50" spans="1:12" x14ac:dyDescent="0.85">
      <c r="A50" s="1">
        <v>41164</v>
      </c>
      <c r="B50" t="s">
        <v>82</v>
      </c>
      <c r="C50" t="s">
        <v>151</v>
      </c>
      <c r="D50" t="s">
        <v>152</v>
      </c>
      <c r="E50" t="s">
        <v>119</v>
      </c>
      <c r="F50" t="s">
        <v>120</v>
      </c>
      <c r="G50" t="s">
        <v>121</v>
      </c>
      <c r="H50">
        <v>2000</v>
      </c>
      <c r="I50" s="2">
        <v>304748.28999999998</v>
      </c>
      <c r="J50" s="2">
        <v>0</v>
      </c>
      <c r="K50" s="2">
        <v>304748.28999999998</v>
      </c>
      <c r="L50" t="s">
        <v>18</v>
      </c>
    </row>
    <row r="51" spans="1:12" x14ac:dyDescent="0.85">
      <c r="A51" s="1">
        <v>41164</v>
      </c>
      <c r="B51" t="s">
        <v>12</v>
      </c>
      <c r="C51" t="s">
        <v>153</v>
      </c>
      <c r="D51" t="s">
        <v>154</v>
      </c>
      <c r="E51" t="s">
        <v>102</v>
      </c>
      <c r="F51" t="s">
        <v>103</v>
      </c>
      <c r="G51" t="s">
        <v>104</v>
      </c>
      <c r="H51">
        <v>2000</v>
      </c>
      <c r="I51" s="2">
        <v>18342530.949999999</v>
      </c>
      <c r="J51" s="2">
        <v>0</v>
      </c>
      <c r="K51" s="2">
        <v>18342530.949999999</v>
      </c>
      <c r="L51" t="s">
        <v>18</v>
      </c>
    </row>
    <row r="52" spans="1:12" x14ac:dyDescent="0.85">
      <c r="A52" s="1">
        <v>41164</v>
      </c>
      <c r="B52" t="s">
        <v>12</v>
      </c>
      <c r="C52" t="s">
        <v>155</v>
      </c>
      <c r="D52" t="s">
        <v>154</v>
      </c>
      <c r="E52" t="s">
        <v>42</v>
      </c>
      <c r="F52" t="s">
        <v>43</v>
      </c>
      <c r="G52" t="s">
        <v>44</v>
      </c>
      <c r="H52">
        <v>2000</v>
      </c>
      <c r="I52" s="2">
        <v>65313224.329999998</v>
      </c>
      <c r="J52" s="2">
        <v>0</v>
      </c>
      <c r="K52" s="2">
        <v>65313224.329999998</v>
      </c>
      <c r="L52" t="s">
        <v>18</v>
      </c>
    </row>
    <row r="53" spans="1:12" x14ac:dyDescent="0.85">
      <c r="A53" s="1">
        <v>41164</v>
      </c>
      <c r="B53" t="s">
        <v>12</v>
      </c>
      <c r="C53" t="s">
        <v>156</v>
      </c>
      <c r="D53" t="s">
        <v>157</v>
      </c>
      <c r="E53" t="s">
        <v>119</v>
      </c>
      <c r="F53" t="s">
        <v>120</v>
      </c>
      <c r="G53" t="s">
        <v>121</v>
      </c>
      <c r="H53">
        <v>2000</v>
      </c>
      <c r="I53" s="2">
        <v>3613551.78</v>
      </c>
      <c r="J53" s="2">
        <v>0</v>
      </c>
      <c r="K53" s="2">
        <v>3613551.78</v>
      </c>
      <c r="L53" t="s">
        <v>18</v>
      </c>
    </row>
    <row r="54" spans="1:12" x14ac:dyDescent="0.85">
      <c r="A54" s="1">
        <v>41164</v>
      </c>
      <c r="B54" t="s">
        <v>12</v>
      </c>
      <c r="C54" t="s">
        <v>158</v>
      </c>
      <c r="D54" t="s">
        <v>159</v>
      </c>
      <c r="E54" t="s">
        <v>119</v>
      </c>
      <c r="F54" t="s">
        <v>120</v>
      </c>
      <c r="G54" t="s">
        <v>121</v>
      </c>
      <c r="H54">
        <v>2000</v>
      </c>
      <c r="I54" s="2">
        <v>433160.81</v>
      </c>
      <c r="J54" s="2">
        <v>0</v>
      </c>
      <c r="K54" s="2">
        <v>433160.81</v>
      </c>
      <c r="L54" t="s">
        <v>18</v>
      </c>
    </row>
    <row r="55" spans="1:12" x14ac:dyDescent="0.85">
      <c r="A55" s="1">
        <v>41164</v>
      </c>
      <c r="B55" t="s">
        <v>12</v>
      </c>
      <c r="C55" t="s">
        <v>160</v>
      </c>
      <c r="D55" t="s">
        <v>159</v>
      </c>
      <c r="E55" t="s">
        <v>119</v>
      </c>
      <c r="F55" t="s">
        <v>120</v>
      </c>
      <c r="G55" t="s">
        <v>121</v>
      </c>
      <c r="H55">
        <v>2000</v>
      </c>
      <c r="I55" s="2">
        <v>6383590.5800000001</v>
      </c>
      <c r="J55" s="2">
        <v>0</v>
      </c>
      <c r="K55" s="2">
        <v>6383590.5800000001</v>
      </c>
      <c r="L55" t="s">
        <v>18</v>
      </c>
    </row>
    <row r="56" spans="1:12" x14ac:dyDescent="0.85">
      <c r="A56" s="1">
        <v>41164</v>
      </c>
      <c r="B56" t="s">
        <v>12</v>
      </c>
      <c r="C56" t="s">
        <v>161</v>
      </c>
      <c r="D56" t="s">
        <v>162</v>
      </c>
      <c r="E56" t="s">
        <v>70</v>
      </c>
      <c r="F56" t="s">
        <v>71</v>
      </c>
      <c r="G56" t="s">
        <v>72</v>
      </c>
      <c r="H56">
        <v>2000</v>
      </c>
      <c r="I56" s="2">
        <v>209073.8</v>
      </c>
      <c r="J56" s="2">
        <v>0</v>
      </c>
      <c r="K56" s="2">
        <v>209073.8</v>
      </c>
      <c r="L56" t="s">
        <v>18</v>
      </c>
    </row>
    <row r="57" spans="1:12" x14ac:dyDescent="0.85">
      <c r="A57" s="1">
        <v>41164</v>
      </c>
      <c r="B57" t="s">
        <v>12</v>
      </c>
      <c r="C57" t="s">
        <v>163</v>
      </c>
      <c r="D57" t="s">
        <v>164</v>
      </c>
      <c r="E57" t="s">
        <v>119</v>
      </c>
      <c r="F57" t="s">
        <v>120</v>
      </c>
      <c r="G57" t="s">
        <v>121</v>
      </c>
      <c r="H57">
        <v>2000</v>
      </c>
      <c r="I57" s="2">
        <v>4230656.49</v>
      </c>
      <c r="J57" s="2">
        <v>0</v>
      </c>
      <c r="K57" s="2">
        <v>4230656.49</v>
      </c>
      <c r="L57" t="s">
        <v>18</v>
      </c>
    </row>
    <row r="58" spans="1:12" x14ac:dyDescent="0.85">
      <c r="A58" s="1">
        <v>41164</v>
      </c>
      <c r="B58" t="s">
        <v>12</v>
      </c>
      <c r="C58" t="s">
        <v>165</v>
      </c>
      <c r="D58" t="s">
        <v>166</v>
      </c>
      <c r="E58" t="s">
        <v>102</v>
      </c>
      <c r="F58" t="s">
        <v>103</v>
      </c>
      <c r="G58" t="s">
        <v>104</v>
      </c>
      <c r="H58">
        <v>2000</v>
      </c>
      <c r="I58" s="2">
        <v>91515</v>
      </c>
      <c r="J58" s="2">
        <v>0</v>
      </c>
      <c r="K58" s="2">
        <v>91515</v>
      </c>
      <c r="L58" t="s">
        <v>18</v>
      </c>
    </row>
    <row r="59" spans="1:12" x14ac:dyDescent="0.85">
      <c r="A59" s="1">
        <v>41164</v>
      </c>
      <c r="B59" t="s">
        <v>12</v>
      </c>
      <c r="C59" t="s">
        <v>167</v>
      </c>
      <c r="D59" t="s">
        <v>168</v>
      </c>
      <c r="E59" t="s">
        <v>119</v>
      </c>
      <c r="F59" t="s">
        <v>120</v>
      </c>
      <c r="G59" t="s">
        <v>121</v>
      </c>
      <c r="H59">
        <v>2000</v>
      </c>
      <c r="I59" s="2">
        <v>14102188.33</v>
      </c>
      <c r="J59" s="2">
        <v>0</v>
      </c>
      <c r="K59" s="2">
        <v>14102188.33</v>
      </c>
      <c r="L59" t="s">
        <v>18</v>
      </c>
    </row>
    <row r="60" spans="1:12" x14ac:dyDescent="0.85">
      <c r="A60" s="1">
        <v>41164</v>
      </c>
      <c r="B60" t="s">
        <v>12</v>
      </c>
      <c r="C60" t="s">
        <v>169</v>
      </c>
      <c r="D60" t="s">
        <v>170</v>
      </c>
      <c r="E60" t="s">
        <v>102</v>
      </c>
      <c r="F60" t="s">
        <v>103</v>
      </c>
      <c r="G60" t="s">
        <v>104</v>
      </c>
      <c r="H60">
        <v>2000</v>
      </c>
      <c r="I60" s="2">
        <v>15812526.68</v>
      </c>
      <c r="J60" s="2">
        <v>0</v>
      </c>
      <c r="K60" s="2">
        <v>15812526.68</v>
      </c>
      <c r="L60" t="s">
        <v>18</v>
      </c>
    </row>
    <row r="61" spans="1:12" x14ac:dyDescent="0.85">
      <c r="A61" s="1">
        <v>41164</v>
      </c>
      <c r="B61" t="s">
        <v>12</v>
      </c>
      <c r="C61" t="s">
        <v>171</v>
      </c>
      <c r="D61" t="s">
        <v>170</v>
      </c>
      <c r="E61" t="s">
        <v>119</v>
      </c>
      <c r="F61" t="s">
        <v>120</v>
      </c>
      <c r="G61" t="s">
        <v>121</v>
      </c>
      <c r="H61">
        <v>2000</v>
      </c>
      <c r="I61" s="2">
        <v>2350364.7200000002</v>
      </c>
      <c r="J61" s="2">
        <v>0</v>
      </c>
      <c r="K61" s="2">
        <v>2350364.7200000002</v>
      </c>
      <c r="L61" t="s">
        <v>18</v>
      </c>
    </row>
    <row r="62" spans="1:12" x14ac:dyDescent="0.85">
      <c r="A62" s="1">
        <v>41164</v>
      </c>
      <c r="B62" t="s">
        <v>12</v>
      </c>
      <c r="C62" t="s">
        <v>172</v>
      </c>
      <c r="D62" t="s">
        <v>170</v>
      </c>
      <c r="E62" t="s">
        <v>119</v>
      </c>
      <c r="F62" t="s">
        <v>120</v>
      </c>
      <c r="G62" t="s">
        <v>121</v>
      </c>
      <c r="H62">
        <v>2000</v>
      </c>
      <c r="I62" s="2">
        <v>14102188.33</v>
      </c>
      <c r="J62" s="2">
        <v>0</v>
      </c>
      <c r="K62" s="2">
        <v>14102188.33</v>
      </c>
      <c r="L62" t="s">
        <v>18</v>
      </c>
    </row>
    <row r="63" spans="1:12" x14ac:dyDescent="0.85">
      <c r="A63" s="1">
        <v>41164</v>
      </c>
      <c r="B63" t="s">
        <v>12</v>
      </c>
      <c r="C63" t="s">
        <v>173</v>
      </c>
      <c r="D63" t="s">
        <v>174</v>
      </c>
      <c r="E63" t="s">
        <v>85</v>
      </c>
      <c r="F63" t="s">
        <v>86</v>
      </c>
      <c r="G63" t="s">
        <v>87</v>
      </c>
      <c r="H63">
        <v>2000</v>
      </c>
      <c r="I63" s="2">
        <v>719435.64</v>
      </c>
      <c r="J63" s="2">
        <v>0</v>
      </c>
      <c r="K63" s="2">
        <v>719435.64</v>
      </c>
      <c r="L63" t="s">
        <v>18</v>
      </c>
    </row>
    <row r="64" spans="1:12" x14ac:dyDescent="0.85">
      <c r="A64" s="1">
        <v>41164</v>
      </c>
      <c r="B64" t="s">
        <v>12</v>
      </c>
      <c r="C64" t="s">
        <v>175</v>
      </c>
      <c r="D64" t="s">
        <v>174</v>
      </c>
      <c r="E64" t="s">
        <v>119</v>
      </c>
      <c r="F64" t="s">
        <v>120</v>
      </c>
      <c r="G64" t="s">
        <v>121</v>
      </c>
      <c r="H64">
        <v>2000</v>
      </c>
      <c r="I64" s="2">
        <v>9401458.8800000008</v>
      </c>
      <c r="J64" s="2">
        <v>0</v>
      </c>
      <c r="K64" s="2">
        <v>9401458.8800000008</v>
      </c>
      <c r="L64" t="s">
        <v>18</v>
      </c>
    </row>
    <row r="65" spans="1:12" x14ac:dyDescent="0.85">
      <c r="A65" s="1">
        <v>41164</v>
      </c>
      <c r="B65" t="s">
        <v>12</v>
      </c>
      <c r="C65" t="s">
        <v>176</v>
      </c>
      <c r="D65" t="s">
        <v>177</v>
      </c>
      <c r="E65" t="s">
        <v>102</v>
      </c>
      <c r="F65" t="s">
        <v>103</v>
      </c>
      <c r="G65" t="s">
        <v>104</v>
      </c>
      <c r="H65">
        <v>2000</v>
      </c>
      <c r="I65" s="2">
        <v>345545.14</v>
      </c>
      <c r="J65" s="2">
        <v>0</v>
      </c>
      <c r="K65" s="2">
        <v>345545.14</v>
      </c>
      <c r="L65" t="s">
        <v>18</v>
      </c>
    </row>
    <row r="66" spans="1:12" x14ac:dyDescent="0.85">
      <c r="A66" s="1">
        <v>41164</v>
      </c>
      <c r="B66" t="s">
        <v>12</v>
      </c>
      <c r="C66" t="s">
        <v>178</v>
      </c>
      <c r="D66" t="s">
        <v>179</v>
      </c>
      <c r="E66" t="s">
        <v>119</v>
      </c>
      <c r="F66" t="s">
        <v>120</v>
      </c>
      <c r="G66" t="s">
        <v>121</v>
      </c>
      <c r="H66">
        <v>2000</v>
      </c>
      <c r="I66" s="2">
        <v>9401458.8800000008</v>
      </c>
      <c r="J66" s="2">
        <v>0</v>
      </c>
      <c r="K66" s="2">
        <v>9401458.8800000008</v>
      </c>
      <c r="L66" t="s">
        <v>18</v>
      </c>
    </row>
    <row r="67" spans="1:12" x14ac:dyDescent="0.85">
      <c r="A67" s="1">
        <v>41164</v>
      </c>
      <c r="B67" t="s">
        <v>12</v>
      </c>
      <c r="C67" t="s">
        <v>180</v>
      </c>
      <c r="D67" t="s">
        <v>181</v>
      </c>
      <c r="E67" t="s">
        <v>70</v>
      </c>
      <c r="F67" t="s">
        <v>71</v>
      </c>
      <c r="G67" t="s">
        <v>72</v>
      </c>
      <c r="H67">
        <v>2000</v>
      </c>
      <c r="I67" s="2">
        <v>1376715.89</v>
      </c>
      <c r="J67" s="2">
        <v>0</v>
      </c>
      <c r="K67" s="2">
        <v>1376715.89</v>
      </c>
      <c r="L67" t="s">
        <v>18</v>
      </c>
    </row>
    <row r="68" spans="1:12" x14ac:dyDescent="0.85">
      <c r="A68" s="1">
        <v>41164</v>
      </c>
      <c r="B68" t="s">
        <v>82</v>
      </c>
      <c r="C68" t="s">
        <v>182</v>
      </c>
      <c r="D68" t="s">
        <v>183</v>
      </c>
      <c r="E68" t="s">
        <v>119</v>
      </c>
      <c r="F68" t="s">
        <v>120</v>
      </c>
      <c r="G68" t="s">
        <v>121</v>
      </c>
      <c r="H68">
        <v>2000</v>
      </c>
      <c r="I68" s="2">
        <v>283303.56</v>
      </c>
      <c r="J68" s="2">
        <v>0</v>
      </c>
      <c r="K68" s="2">
        <v>283303.56</v>
      </c>
      <c r="L68" t="s">
        <v>18</v>
      </c>
    </row>
    <row r="69" spans="1:12" x14ac:dyDescent="0.85">
      <c r="A69" s="1">
        <v>41164</v>
      </c>
      <c r="B69" t="s">
        <v>12</v>
      </c>
      <c r="C69" t="s">
        <v>184</v>
      </c>
      <c r="D69" t="s">
        <v>185</v>
      </c>
      <c r="E69" t="s">
        <v>119</v>
      </c>
      <c r="F69" t="s">
        <v>120</v>
      </c>
      <c r="G69" t="s">
        <v>121</v>
      </c>
      <c r="H69">
        <v>2000</v>
      </c>
      <c r="I69" s="2">
        <v>5000000</v>
      </c>
      <c r="J69" s="2">
        <v>0</v>
      </c>
      <c r="K69" s="2">
        <v>5000000</v>
      </c>
      <c r="L69" t="s">
        <v>18</v>
      </c>
    </row>
    <row r="70" spans="1:12" x14ac:dyDescent="0.85">
      <c r="A70" s="1">
        <v>41164</v>
      </c>
      <c r="B70" t="s">
        <v>12</v>
      </c>
      <c r="C70" t="s">
        <v>186</v>
      </c>
      <c r="D70" t="s">
        <v>187</v>
      </c>
      <c r="E70" t="s">
        <v>42</v>
      </c>
      <c r="F70" t="s">
        <v>43</v>
      </c>
      <c r="G70" t="s">
        <v>44</v>
      </c>
      <c r="H70">
        <v>2000</v>
      </c>
      <c r="I70" s="2">
        <v>6696001.5300000003</v>
      </c>
      <c r="J70" s="2">
        <v>0</v>
      </c>
      <c r="K70" s="2">
        <v>6696001.5300000003</v>
      </c>
      <c r="L70" t="s">
        <v>18</v>
      </c>
    </row>
    <row r="71" spans="1:12" x14ac:dyDescent="0.85">
      <c r="A71" s="1">
        <v>41164</v>
      </c>
      <c r="B71" t="s">
        <v>12</v>
      </c>
      <c r="C71" t="s">
        <v>188</v>
      </c>
      <c r="D71" t="s">
        <v>189</v>
      </c>
      <c r="E71" t="s">
        <v>119</v>
      </c>
      <c r="F71" t="s">
        <v>120</v>
      </c>
      <c r="G71" t="s">
        <v>121</v>
      </c>
      <c r="H71">
        <v>2000</v>
      </c>
      <c r="I71" s="2">
        <v>4136641.91</v>
      </c>
      <c r="J71" s="2">
        <v>0</v>
      </c>
      <c r="K71" s="2">
        <v>4136641.91</v>
      </c>
      <c r="L71" t="s">
        <v>18</v>
      </c>
    </row>
    <row r="72" spans="1:12" x14ac:dyDescent="0.85">
      <c r="A72" s="1">
        <v>41164</v>
      </c>
      <c r="B72" t="s">
        <v>12</v>
      </c>
      <c r="C72" t="s">
        <v>190</v>
      </c>
      <c r="D72" t="s">
        <v>191</v>
      </c>
      <c r="E72" t="s">
        <v>119</v>
      </c>
      <c r="F72" t="s">
        <v>120</v>
      </c>
      <c r="G72" t="s">
        <v>121</v>
      </c>
      <c r="H72">
        <v>2000</v>
      </c>
      <c r="I72" s="2">
        <v>1000000</v>
      </c>
      <c r="J72" s="2">
        <v>0</v>
      </c>
      <c r="K72" s="2">
        <v>1000000</v>
      </c>
      <c r="L72" t="s">
        <v>18</v>
      </c>
    </row>
    <row r="73" spans="1:12" x14ac:dyDescent="0.85">
      <c r="A73" s="1">
        <v>41164</v>
      </c>
      <c r="B73" t="s">
        <v>12</v>
      </c>
      <c r="C73" t="s">
        <v>192</v>
      </c>
      <c r="D73" t="s">
        <v>193</v>
      </c>
      <c r="E73" t="s">
        <v>62</v>
      </c>
      <c r="F73" t="s">
        <v>63</v>
      </c>
      <c r="H73">
        <v>2000</v>
      </c>
      <c r="I73" s="2">
        <v>903583.2</v>
      </c>
      <c r="J73" s="2">
        <v>0</v>
      </c>
      <c r="K73" s="2">
        <v>903583.2</v>
      </c>
      <c r="L73" t="s">
        <v>18</v>
      </c>
    </row>
    <row r="74" spans="1:12" x14ac:dyDescent="0.85">
      <c r="A74" s="1">
        <v>41164</v>
      </c>
      <c r="B74" t="s">
        <v>82</v>
      </c>
      <c r="C74" t="s">
        <v>194</v>
      </c>
      <c r="D74" t="s">
        <v>195</v>
      </c>
      <c r="E74" t="s">
        <v>56</v>
      </c>
      <c r="F74" t="s">
        <v>57</v>
      </c>
      <c r="G74" t="s">
        <v>58</v>
      </c>
      <c r="H74">
        <v>2000</v>
      </c>
      <c r="I74" s="2">
        <v>2795751.6</v>
      </c>
      <c r="J74" s="2">
        <v>0</v>
      </c>
      <c r="K74" s="2">
        <v>2795751.6</v>
      </c>
      <c r="L74" t="s">
        <v>18</v>
      </c>
    </row>
    <row r="75" spans="1:12" x14ac:dyDescent="0.85">
      <c r="A75" s="1">
        <v>41164</v>
      </c>
      <c r="B75" t="s">
        <v>12</v>
      </c>
      <c r="C75" t="s">
        <v>196</v>
      </c>
      <c r="D75" t="s">
        <v>197</v>
      </c>
      <c r="E75" t="s">
        <v>56</v>
      </c>
      <c r="F75" t="s">
        <v>57</v>
      </c>
      <c r="G75" t="s">
        <v>58</v>
      </c>
      <c r="H75">
        <v>2000</v>
      </c>
      <c r="I75" s="2">
        <v>2623398.09</v>
      </c>
      <c r="J75" s="2">
        <v>0</v>
      </c>
      <c r="K75" s="2">
        <v>2623398.09</v>
      </c>
      <c r="L75" t="s">
        <v>18</v>
      </c>
    </row>
    <row r="76" spans="1:12" x14ac:dyDescent="0.85">
      <c r="A76" s="1">
        <v>41164</v>
      </c>
      <c r="B76" t="s">
        <v>12</v>
      </c>
      <c r="C76" t="s">
        <v>198</v>
      </c>
      <c r="D76" t="s">
        <v>199</v>
      </c>
      <c r="E76" t="s">
        <v>200</v>
      </c>
      <c r="F76" t="s">
        <v>201</v>
      </c>
      <c r="G76" t="s">
        <v>202</v>
      </c>
      <c r="H76">
        <v>2000</v>
      </c>
      <c r="I76" s="2">
        <v>449973</v>
      </c>
      <c r="J76" s="2">
        <v>0</v>
      </c>
      <c r="K76" s="2">
        <v>449973</v>
      </c>
      <c r="L76" t="s">
        <v>18</v>
      </c>
    </row>
    <row r="77" spans="1:12" x14ac:dyDescent="0.85">
      <c r="A77" s="1">
        <v>41164</v>
      </c>
      <c r="B77" t="s">
        <v>12</v>
      </c>
      <c r="C77" t="s">
        <v>203</v>
      </c>
      <c r="D77" t="s">
        <v>199</v>
      </c>
      <c r="E77" t="s">
        <v>204</v>
      </c>
      <c r="F77" t="s">
        <v>205</v>
      </c>
      <c r="G77" t="s">
        <v>206</v>
      </c>
      <c r="H77">
        <v>2000</v>
      </c>
      <c r="I77" s="2">
        <v>8670000</v>
      </c>
      <c r="J77" s="2">
        <v>0</v>
      </c>
      <c r="K77" s="2">
        <v>8670000</v>
      </c>
      <c r="L77" t="s">
        <v>18</v>
      </c>
    </row>
    <row r="78" spans="1:12" x14ac:dyDescent="0.85">
      <c r="A78" s="1">
        <v>41164</v>
      </c>
      <c r="B78" t="s">
        <v>12</v>
      </c>
      <c r="C78" t="s">
        <v>207</v>
      </c>
      <c r="D78" t="s">
        <v>208</v>
      </c>
      <c r="E78" t="s">
        <v>200</v>
      </c>
      <c r="F78" t="s">
        <v>201</v>
      </c>
      <c r="G78" t="s">
        <v>202</v>
      </c>
      <c r="H78">
        <v>2000</v>
      </c>
      <c r="I78" s="2">
        <v>446404.62</v>
      </c>
      <c r="J78" s="2">
        <v>0</v>
      </c>
      <c r="K78" s="2">
        <v>446404.62</v>
      </c>
      <c r="L78" t="s">
        <v>18</v>
      </c>
    </row>
    <row r="79" spans="1:12" x14ac:dyDescent="0.85">
      <c r="A79" s="1">
        <v>41164</v>
      </c>
      <c r="B79" t="s">
        <v>12</v>
      </c>
      <c r="C79" t="s">
        <v>209</v>
      </c>
      <c r="D79" t="s">
        <v>210</v>
      </c>
      <c r="E79" t="s">
        <v>204</v>
      </c>
      <c r="F79" t="s">
        <v>205</v>
      </c>
      <c r="G79" t="s">
        <v>206</v>
      </c>
      <c r="H79">
        <v>2000</v>
      </c>
      <c r="I79" s="2">
        <v>2284819.94</v>
      </c>
      <c r="J79" s="2">
        <v>0</v>
      </c>
      <c r="K79" s="2">
        <v>2284819.94</v>
      </c>
      <c r="L79" t="s">
        <v>18</v>
      </c>
    </row>
    <row r="80" spans="1:12" x14ac:dyDescent="0.85">
      <c r="A80" s="1">
        <v>41164</v>
      </c>
      <c r="B80" t="s">
        <v>12</v>
      </c>
      <c r="C80" t="s">
        <v>211</v>
      </c>
      <c r="D80" t="s">
        <v>212</v>
      </c>
      <c r="E80" t="s">
        <v>200</v>
      </c>
      <c r="F80" t="s">
        <v>201</v>
      </c>
      <c r="G80" t="s">
        <v>213</v>
      </c>
      <c r="H80">
        <v>2000</v>
      </c>
      <c r="I80" s="2">
        <v>3153977.17</v>
      </c>
      <c r="J80" s="2">
        <v>0</v>
      </c>
      <c r="K80" s="2">
        <v>3153977.17</v>
      </c>
      <c r="L80" t="s">
        <v>18</v>
      </c>
    </row>
    <row r="81" spans="1:12" x14ac:dyDescent="0.85">
      <c r="A81" s="1">
        <v>41164</v>
      </c>
      <c r="B81" t="s">
        <v>12</v>
      </c>
      <c r="C81" t="s">
        <v>214</v>
      </c>
      <c r="D81" t="s">
        <v>215</v>
      </c>
      <c r="E81" t="s">
        <v>49</v>
      </c>
      <c r="F81" t="s">
        <v>50</v>
      </c>
      <c r="G81" t="s">
        <v>51</v>
      </c>
      <c r="H81">
        <v>2000</v>
      </c>
      <c r="I81" s="2">
        <v>1000000</v>
      </c>
      <c r="J81" s="2">
        <v>0</v>
      </c>
      <c r="K81" s="2">
        <v>1000000</v>
      </c>
      <c r="L81" t="s">
        <v>18</v>
      </c>
    </row>
    <row r="82" spans="1:12" x14ac:dyDescent="0.85">
      <c r="A82" s="1">
        <v>41164</v>
      </c>
      <c r="B82" t="s">
        <v>12</v>
      </c>
      <c r="C82" t="s">
        <v>216</v>
      </c>
      <c r="D82" t="s">
        <v>217</v>
      </c>
      <c r="E82" t="s">
        <v>70</v>
      </c>
      <c r="F82" t="s">
        <v>71</v>
      </c>
      <c r="G82" t="s">
        <v>72</v>
      </c>
      <c r="H82">
        <v>2000</v>
      </c>
      <c r="I82" s="2">
        <v>1296257.58</v>
      </c>
      <c r="J82" s="2">
        <v>0</v>
      </c>
      <c r="K82" s="2">
        <v>1296257.58</v>
      </c>
      <c r="L82" t="s">
        <v>18</v>
      </c>
    </row>
    <row r="83" spans="1:12" x14ac:dyDescent="0.85">
      <c r="A83" s="1">
        <v>41164</v>
      </c>
      <c r="B83" t="s">
        <v>12</v>
      </c>
      <c r="C83" t="s">
        <v>218</v>
      </c>
      <c r="D83" t="s">
        <v>217</v>
      </c>
      <c r="E83" t="s">
        <v>70</v>
      </c>
      <c r="F83" t="s">
        <v>71</v>
      </c>
      <c r="G83" t="s">
        <v>72</v>
      </c>
      <c r="H83">
        <v>2000</v>
      </c>
      <c r="I83" s="2">
        <v>2334657.4700000002</v>
      </c>
      <c r="J83" s="2">
        <v>0</v>
      </c>
      <c r="K83" s="2">
        <v>2334657.4700000002</v>
      </c>
      <c r="L83" t="s">
        <v>18</v>
      </c>
    </row>
    <row r="84" spans="1:12" x14ac:dyDescent="0.85">
      <c r="A84" s="1">
        <v>41164</v>
      </c>
      <c r="B84" t="s">
        <v>12</v>
      </c>
      <c r="C84" t="s">
        <v>219</v>
      </c>
      <c r="D84" t="s">
        <v>217</v>
      </c>
      <c r="E84" t="s">
        <v>70</v>
      </c>
      <c r="F84" t="s">
        <v>71</v>
      </c>
      <c r="G84" t="s">
        <v>72</v>
      </c>
      <c r="H84">
        <v>2000</v>
      </c>
      <c r="I84" s="2">
        <v>2508885.64</v>
      </c>
      <c r="J84" s="2">
        <v>0</v>
      </c>
      <c r="K84" s="2">
        <v>2508885.64</v>
      </c>
      <c r="L84" t="s">
        <v>18</v>
      </c>
    </row>
    <row r="85" spans="1:12" x14ac:dyDescent="0.85">
      <c r="A85" s="1">
        <v>41164</v>
      </c>
      <c r="B85" t="s">
        <v>12</v>
      </c>
      <c r="C85" t="s">
        <v>220</v>
      </c>
      <c r="D85" t="s">
        <v>217</v>
      </c>
      <c r="E85" t="s">
        <v>102</v>
      </c>
      <c r="F85" t="s">
        <v>103</v>
      </c>
      <c r="G85" t="s">
        <v>104</v>
      </c>
      <c r="H85">
        <v>2000</v>
      </c>
      <c r="I85" s="2">
        <v>1581252.67</v>
      </c>
      <c r="J85" s="2">
        <v>0</v>
      </c>
      <c r="K85" s="2">
        <v>1581252.67</v>
      </c>
      <c r="L85" t="s">
        <v>18</v>
      </c>
    </row>
    <row r="86" spans="1:12" x14ac:dyDescent="0.85">
      <c r="A86" s="1">
        <v>41164</v>
      </c>
      <c r="B86" t="s">
        <v>90</v>
      </c>
      <c r="C86" t="s">
        <v>221</v>
      </c>
      <c r="D86" t="s">
        <v>222</v>
      </c>
      <c r="E86" t="s">
        <v>223</v>
      </c>
      <c r="F86" t="s">
        <v>224</v>
      </c>
      <c r="G86" t="s">
        <v>225</v>
      </c>
      <c r="H86">
        <v>2000</v>
      </c>
      <c r="I86" s="2">
        <v>400000</v>
      </c>
      <c r="J86" s="2">
        <v>0</v>
      </c>
      <c r="K86" s="2">
        <v>400000</v>
      </c>
      <c r="L86" t="s">
        <v>18</v>
      </c>
    </row>
    <row r="87" spans="1:12" x14ac:dyDescent="0.85">
      <c r="A87" s="1">
        <v>41164</v>
      </c>
      <c r="B87" t="s">
        <v>12</v>
      </c>
      <c r="C87" t="s">
        <v>226</v>
      </c>
      <c r="D87" t="s">
        <v>217</v>
      </c>
      <c r="E87" t="s">
        <v>119</v>
      </c>
      <c r="F87" t="s">
        <v>120</v>
      </c>
      <c r="G87" t="s">
        <v>121</v>
      </c>
      <c r="H87">
        <v>2000</v>
      </c>
      <c r="I87" s="2">
        <v>1175182.3600000001</v>
      </c>
      <c r="J87" s="2">
        <v>0</v>
      </c>
      <c r="K87" s="2">
        <v>1175182.3600000001</v>
      </c>
      <c r="L87" t="s">
        <v>18</v>
      </c>
    </row>
    <row r="88" spans="1:12" x14ac:dyDescent="0.85">
      <c r="A88" s="1">
        <v>41164</v>
      </c>
      <c r="B88" t="s">
        <v>12</v>
      </c>
      <c r="C88" t="s">
        <v>227</v>
      </c>
      <c r="D88" t="s">
        <v>217</v>
      </c>
      <c r="E88" t="s">
        <v>21</v>
      </c>
      <c r="F88" t="s">
        <v>22</v>
      </c>
      <c r="G88" t="s">
        <v>23</v>
      </c>
      <c r="H88">
        <v>2000</v>
      </c>
      <c r="I88" s="2">
        <v>1183992.42</v>
      </c>
      <c r="J88" s="2">
        <v>0</v>
      </c>
      <c r="K88" s="2">
        <v>1183992.42</v>
      </c>
      <c r="L88" t="s">
        <v>18</v>
      </c>
    </row>
    <row r="89" spans="1:12" x14ac:dyDescent="0.85">
      <c r="A89" s="1">
        <v>41164</v>
      </c>
      <c r="B89" t="s">
        <v>12</v>
      </c>
      <c r="C89" t="s">
        <v>228</v>
      </c>
      <c r="D89" t="s">
        <v>217</v>
      </c>
      <c r="E89" t="s">
        <v>21</v>
      </c>
      <c r="F89" t="s">
        <v>22</v>
      </c>
      <c r="G89" t="s">
        <v>23</v>
      </c>
      <c r="H89">
        <v>2000</v>
      </c>
      <c r="I89" s="2">
        <v>1775988.63</v>
      </c>
      <c r="J89" s="2">
        <v>0</v>
      </c>
      <c r="K89" s="2">
        <v>1775988.63</v>
      </c>
      <c r="L89" t="s">
        <v>18</v>
      </c>
    </row>
    <row r="90" spans="1:12" x14ac:dyDescent="0.85">
      <c r="A90" s="1">
        <v>41164</v>
      </c>
      <c r="B90" t="s">
        <v>12</v>
      </c>
      <c r="C90" t="s">
        <v>229</v>
      </c>
      <c r="D90" t="s">
        <v>217</v>
      </c>
      <c r="E90" t="s">
        <v>21</v>
      </c>
      <c r="F90" t="s">
        <v>22</v>
      </c>
      <c r="G90" t="s">
        <v>23</v>
      </c>
      <c r="H90">
        <v>2000</v>
      </c>
      <c r="I90" s="2">
        <v>1966151.94</v>
      </c>
      <c r="J90" s="2">
        <v>0</v>
      </c>
      <c r="K90" s="2">
        <v>1966151.94</v>
      </c>
      <c r="L90" t="s">
        <v>18</v>
      </c>
    </row>
    <row r="91" spans="1:12" x14ac:dyDescent="0.85">
      <c r="A91" s="1">
        <v>41164</v>
      </c>
      <c r="B91" t="s">
        <v>12</v>
      </c>
      <c r="C91" t="s">
        <v>230</v>
      </c>
      <c r="D91" t="s">
        <v>217</v>
      </c>
      <c r="E91" t="s">
        <v>21</v>
      </c>
      <c r="F91" t="s">
        <v>22</v>
      </c>
      <c r="G91" t="s">
        <v>23</v>
      </c>
      <c r="H91">
        <v>2000</v>
      </c>
      <c r="I91" s="2">
        <v>2367984.84</v>
      </c>
      <c r="J91" s="2">
        <v>0</v>
      </c>
      <c r="K91" s="2">
        <v>2367984.84</v>
      </c>
      <c r="L91" t="s">
        <v>18</v>
      </c>
    </row>
    <row r="92" spans="1:12" x14ac:dyDescent="0.85">
      <c r="A92" s="1">
        <v>41164</v>
      </c>
      <c r="B92" t="s">
        <v>12</v>
      </c>
      <c r="C92" t="s">
        <v>231</v>
      </c>
      <c r="D92" t="s">
        <v>232</v>
      </c>
      <c r="E92" t="s">
        <v>119</v>
      </c>
      <c r="F92" t="s">
        <v>120</v>
      </c>
      <c r="G92" t="s">
        <v>121</v>
      </c>
      <c r="H92">
        <v>2000</v>
      </c>
      <c r="I92" s="2">
        <v>3976889.97</v>
      </c>
      <c r="J92" s="2">
        <v>0</v>
      </c>
      <c r="K92" s="2">
        <v>3976889.97</v>
      </c>
      <c r="L92" t="s">
        <v>18</v>
      </c>
    </row>
    <row r="93" spans="1:12" x14ac:dyDescent="0.85">
      <c r="A93" s="1">
        <v>41164</v>
      </c>
      <c r="B93" t="s">
        <v>90</v>
      </c>
      <c r="C93" t="s">
        <v>233</v>
      </c>
      <c r="D93" t="s">
        <v>234</v>
      </c>
      <c r="E93" t="s">
        <v>235</v>
      </c>
      <c r="F93" t="s">
        <v>236</v>
      </c>
      <c r="G93" t="s">
        <v>237</v>
      </c>
      <c r="H93">
        <v>2000</v>
      </c>
      <c r="I93" s="2">
        <v>256794</v>
      </c>
      <c r="J93" s="2">
        <v>0</v>
      </c>
      <c r="K93" s="2">
        <v>256794</v>
      </c>
      <c r="L93" t="s">
        <v>18</v>
      </c>
    </row>
    <row r="94" spans="1:12" x14ac:dyDescent="0.85">
      <c r="A94" s="1">
        <v>41164</v>
      </c>
      <c r="B94" t="s">
        <v>90</v>
      </c>
      <c r="C94" t="s">
        <v>238</v>
      </c>
      <c r="D94" t="s">
        <v>239</v>
      </c>
      <c r="E94" t="s">
        <v>119</v>
      </c>
      <c r="F94" t="s">
        <v>120</v>
      </c>
      <c r="G94" t="s">
        <v>121</v>
      </c>
      <c r="H94">
        <v>2000</v>
      </c>
      <c r="I94" s="2">
        <v>470072.95</v>
      </c>
      <c r="J94" s="2">
        <v>0</v>
      </c>
      <c r="K94" s="2">
        <v>470072.95</v>
      </c>
      <c r="L94" t="s">
        <v>18</v>
      </c>
    </row>
    <row r="95" spans="1:12" x14ac:dyDescent="0.85">
      <c r="A95" s="1">
        <v>41164</v>
      </c>
      <c r="B95" t="s">
        <v>12</v>
      </c>
      <c r="C95" t="s">
        <v>240</v>
      </c>
      <c r="D95" t="s">
        <v>241</v>
      </c>
      <c r="E95" t="s">
        <v>21</v>
      </c>
      <c r="F95" t="s">
        <v>22</v>
      </c>
      <c r="G95" t="s">
        <v>23</v>
      </c>
      <c r="H95">
        <v>2000</v>
      </c>
      <c r="I95" s="2">
        <v>20000</v>
      </c>
      <c r="J95" s="2">
        <v>0</v>
      </c>
      <c r="K95" s="2">
        <v>20000</v>
      </c>
      <c r="L95" t="s">
        <v>18</v>
      </c>
    </row>
    <row r="96" spans="1:12" x14ac:dyDescent="0.85">
      <c r="A96" s="1">
        <v>41164</v>
      </c>
      <c r="B96" t="s">
        <v>12</v>
      </c>
      <c r="C96" t="s">
        <v>242</v>
      </c>
      <c r="D96" t="s">
        <v>243</v>
      </c>
      <c r="E96" t="s">
        <v>56</v>
      </c>
      <c r="F96" t="s">
        <v>57</v>
      </c>
      <c r="G96" t="s">
        <v>58</v>
      </c>
      <c r="H96">
        <v>2000</v>
      </c>
      <c r="I96" s="2">
        <v>1189168.32</v>
      </c>
      <c r="J96" s="2">
        <v>0</v>
      </c>
      <c r="K96" s="2">
        <v>1189168.32</v>
      </c>
      <c r="L96" t="s">
        <v>18</v>
      </c>
    </row>
    <row r="97" spans="1:12" x14ac:dyDescent="0.85">
      <c r="A97" s="1">
        <v>41164</v>
      </c>
      <c r="B97" t="s">
        <v>12</v>
      </c>
      <c r="C97" t="s">
        <v>244</v>
      </c>
      <c r="D97" t="s">
        <v>245</v>
      </c>
      <c r="E97" t="s">
        <v>119</v>
      </c>
      <c r="F97" t="s">
        <v>120</v>
      </c>
      <c r="G97" t="s">
        <v>121</v>
      </c>
      <c r="H97">
        <v>2000</v>
      </c>
      <c r="I97" s="2">
        <v>916923</v>
      </c>
      <c r="J97" s="2">
        <v>0</v>
      </c>
      <c r="K97" s="2">
        <v>916923</v>
      </c>
      <c r="L97" t="s">
        <v>18</v>
      </c>
    </row>
    <row r="98" spans="1:12" x14ac:dyDescent="0.85">
      <c r="A98" s="1">
        <v>41164</v>
      </c>
      <c r="B98" t="s">
        <v>12</v>
      </c>
      <c r="C98" t="s">
        <v>246</v>
      </c>
      <c r="D98" t="s">
        <v>247</v>
      </c>
      <c r="E98" t="s">
        <v>42</v>
      </c>
      <c r="F98" t="s">
        <v>43</v>
      </c>
      <c r="G98" t="s">
        <v>44</v>
      </c>
      <c r="H98">
        <v>2000</v>
      </c>
      <c r="I98" s="2">
        <v>3698743.7</v>
      </c>
      <c r="J98" s="2">
        <v>0</v>
      </c>
      <c r="K98" s="2">
        <v>3698743.7</v>
      </c>
      <c r="L98" t="s">
        <v>18</v>
      </c>
    </row>
    <row r="99" spans="1:12" x14ac:dyDescent="0.85">
      <c r="A99" s="1">
        <v>41164</v>
      </c>
      <c r="B99" t="s">
        <v>12</v>
      </c>
      <c r="C99" t="s">
        <v>248</v>
      </c>
      <c r="D99" t="s">
        <v>249</v>
      </c>
      <c r="E99" t="s">
        <v>56</v>
      </c>
      <c r="F99" t="s">
        <v>57</v>
      </c>
      <c r="G99" t="s">
        <v>58</v>
      </c>
      <c r="H99">
        <v>2000</v>
      </c>
      <c r="I99" s="2">
        <v>682349.97</v>
      </c>
      <c r="J99" s="2">
        <v>0</v>
      </c>
      <c r="K99" s="2">
        <v>682349.97</v>
      </c>
      <c r="L99" t="s">
        <v>18</v>
      </c>
    </row>
    <row r="100" spans="1:12" x14ac:dyDescent="0.85">
      <c r="A100" s="1">
        <v>41164</v>
      </c>
      <c r="B100" t="s">
        <v>12</v>
      </c>
      <c r="C100" t="s">
        <v>250</v>
      </c>
      <c r="D100" t="s">
        <v>251</v>
      </c>
      <c r="E100" t="s">
        <v>42</v>
      </c>
      <c r="F100" t="s">
        <v>43</v>
      </c>
      <c r="G100" t="s">
        <v>44</v>
      </c>
      <c r="H100">
        <v>2000</v>
      </c>
      <c r="I100" s="2">
        <v>368898.98</v>
      </c>
      <c r="J100" s="2">
        <v>0</v>
      </c>
      <c r="K100" s="2">
        <v>368898.98</v>
      </c>
      <c r="L100" t="s">
        <v>18</v>
      </c>
    </row>
    <row r="101" spans="1:12" x14ac:dyDescent="0.85">
      <c r="A101" s="1">
        <v>41164</v>
      </c>
      <c r="B101" t="s">
        <v>90</v>
      </c>
      <c r="C101" t="s">
        <v>252</v>
      </c>
      <c r="D101" t="s">
        <v>253</v>
      </c>
      <c r="E101" t="s">
        <v>70</v>
      </c>
      <c r="F101" t="s">
        <v>71</v>
      </c>
      <c r="G101" t="s">
        <v>72</v>
      </c>
      <c r="H101">
        <v>2000</v>
      </c>
      <c r="I101" s="2">
        <v>400000</v>
      </c>
      <c r="J101" s="2">
        <v>0</v>
      </c>
      <c r="K101" s="2">
        <v>400000</v>
      </c>
      <c r="L101" t="s">
        <v>18</v>
      </c>
    </row>
    <row r="102" spans="1:12" x14ac:dyDescent="0.85">
      <c r="A102" s="1">
        <v>41164</v>
      </c>
      <c r="B102" t="s">
        <v>90</v>
      </c>
      <c r="C102" t="s">
        <v>254</v>
      </c>
      <c r="D102" t="s">
        <v>255</v>
      </c>
      <c r="E102" t="s">
        <v>70</v>
      </c>
      <c r="F102" t="s">
        <v>71</v>
      </c>
      <c r="G102" t="s">
        <v>72</v>
      </c>
      <c r="H102">
        <v>2000</v>
      </c>
      <c r="I102" s="2">
        <v>1368752</v>
      </c>
      <c r="J102" s="2">
        <v>0</v>
      </c>
      <c r="K102" s="2">
        <v>1368752</v>
      </c>
      <c r="L102" t="s">
        <v>18</v>
      </c>
    </row>
    <row r="103" spans="1:12" x14ac:dyDescent="0.85">
      <c r="A103" s="1">
        <v>41164</v>
      </c>
      <c r="B103" t="s">
        <v>90</v>
      </c>
      <c r="C103" t="s">
        <v>256</v>
      </c>
      <c r="D103" t="s">
        <v>257</v>
      </c>
      <c r="E103" t="s">
        <v>70</v>
      </c>
      <c r="F103" t="s">
        <v>71</v>
      </c>
      <c r="G103" t="s">
        <v>72</v>
      </c>
      <c r="H103">
        <v>2000</v>
      </c>
      <c r="I103" s="2">
        <v>1951355.5</v>
      </c>
      <c r="J103" s="2">
        <v>0</v>
      </c>
      <c r="K103" s="2">
        <v>1951355.5</v>
      </c>
      <c r="L103" t="s">
        <v>18</v>
      </c>
    </row>
    <row r="104" spans="1:12" x14ac:dyDescent="0.85">
      <c r="A104" s="1">
        <v>41164</v>
      </c>
      <c r="B104" t="s">
        <v>90</v>
      </c>
      <c r="C104" t="s">
        <v>258</v>
      </c>
      <c r="D104" t="s">
        <v>259</v>
      </c>
      <c r="E104" t="s">
        <v>260</v>
      </c>
      <c r="F104" t="s">
        <v>261</v>
      </c>
      <c r="H104">
        <v>2000</v>
      </c>
      <c r="I104" s="2">
        <v>423065.65</v>
      </c>
      <c r="J104" s="2">
        <v>0</v>
      </c>
      <c r="K104" s="2">
        <v>423065.65</v>
      </c>
      <c r="L104" t="s">
        <v>18</v>
      </c>
    </row>
    <row r="105" spans="1:12" x14ac:dyDescent="0.85">
      <c r="A105" s="1">
        <v>41164</v>
      </c>
      <c r="B105" t="s">
        <v>90</v>
      </c>
      <c r="C105" t="s">
        <v>262</v>
      </c>
      <c r="D105" t="s">
        <v>263</v>
      </c>
      <c r="E105" t="s">
        <v>264</v>
      </c>
      <c r="F105" t="s">
        <v>265</v>
      </c>
      <c r="G105" t="s">
        <v>266</v>
      </c>
      <c r="H105">
        <v>2000</v>
      </c>
      <c r="I105" s="2">
        <v>158894.85999999999</v>
      </c>
      <c r="J105" s="2">
        <v>0</v>
      </c>
      <c r="K105" s="2">
        <v>158894.85999999999</v>
      </c>
      <c r="L105" t="s">
        <v>18</v>
      </c>
    </row>
    <row r="106" spans="1:12" x14ac:dyDescent="0.85">
      <c r="A106" s="1">
        <v>41164</v>
      </c>
      <c r="B106" t="s">
        <v>90</v>
      </c>
      <c r="C106" t="s">
        <v>267</v>
      </c>
      <c r="D106" t="s">
        <v>268</v>
      </c>
      <c r="E106" t="s">
        <v>269</v>
      </c>
      <c r="F106" t="s">
        <v>270</v>
      </c>
      <c r="G106" t="s">
        <v>271</v>
      </c>
      <c r="H106">
        <v>2000</v>
      </c>
      <c r="I106" s="2">
        <v>400000</v>
      </c>
      <c r="J106" s="2">
        <v>0</v>
      </c>
      <c r="K106" s="2">
        <v>400000</v>
      </c>
      <c r="L106" t="s">
        <v>18</v>
      </c>
    </row>
    <row r="107" spans="1:12" x14ac:dyDescent="0.85">
      <c r="A107" s="1">
        <v>41164</v>
      </c>
      <c r="B107" t="s">
        <v>90</v>
      </c>
      <c r="C107" t="s">
        <v>272</v>
      </c>
      <c r="D107" t="s">
        <v>273</v>
      </c>
      <c r="E107" t="s">
        <v>49</v>
      </c>
      <c r="F107" t="s">
        <v>50</v>
      </c>
      <c r="G107" t="s">
        <v>51</v>
      </c>
      <c r="H107">
        <v>2000</v>
      </c>
      <c r="I107" s="2">
        <v>1888873.08</v>
      </c>
      <c r="J107" s="2">
        <v>0</v>
      </c>
      <c r="K107" s="2">
        <v>1888873.08</v>
      </c>
      <c r="L107" t="s">
        <v>18</v>
      </c>
    </row>
    <row r="108" spans="1:12" x14ac:dyDescent="0.85">
      <c r="A108" s="1">
        <v>41164</v>
      </c>
      <c r="B108" t="s">
        <v>90</v>
      </c>
      <c r="C108" t="s">
        <v>274</v>
      </c>
      <c r="D108" t="s">
        <v>275</v>
      </c>
      <c r="E108" t="s">
        <v>49</v>
      </c>
      <c r="F108" t="s">
        <v>50</v>
      </c>
      <c r="G108" t="s">
        <v>51</v>
      </c>
      <c r="H108">
        <v>2000</v>
      </c>
      <c r="I108" s="2">
        <v>1071702.21</v>
      </c>
      <c r="J108" s="2">
        <v>0</v>
      </c>
      <c r="K108" s="2">
        <v>1071702.21</v>
      </c>
      <c r="L108" t="s">
        <v>18</v>
      </c>
    </row>
    <row r="109" spans="1:12" x14ac:dyDescent="0.85">
      <c r="A109" s="1">
        <v>41164</v>
      </c>
      <c r="B109" t="s">
        <v>90</v>
      </c>
      <c r="C109" t="s">
        <v>276</v>
      </c>
      <c r="D109" t="s">
        <v>277</v>
      </c>
      <c r="E109" t="s">
        <v>49</v>
      </c>
      <c r="F109" t="s">
        <v>50</v>
      </c>
      <c r="G109" t="s">
        <v>51</v>
      </c>
      <c r="H109">
        <v>2000</v>
      </c>
      <c r="I109" s="2">
        <v>194919.67</v>
      </c>
      <c r="J109" s="2">
        <v>0</v>
      </c>
      <c r="K109" s="2">
        <v>194919.67</v>
      </c>
      <c r="L109" t="s">
        <v>18</v>
      </c>
    </row>
    <row r="110" spans="1:12" x14ac:dyDescent="0.85">
      <c r="A110" s="1">
        <v>41164</v>
      </c>
      <c r="B110" t="s">
        <v>90</v>
      </c>
      <c r="C110" t="s">
        <v>278</v>
      </c>
      <c r="D110" t="s">
        <v>279</v>
      </c>
      <c r="E110" t="s">
        <v>260</v>
      </c>
      <c r="F110" t="s">
        <v>261</v>
      </c>
      <c r="H110">
        <v>2000</v>
      </c>
      <c r="I110" s="2">
        <v>342307.11</v>
      </c>
      <c r="J110" s="2">
        <v>0</v>
      </c>
      <c r="K110" s="2">
        <v>342307.11</v>
      </c>
      <c r="L110" t="s">
        <v>18</v>
      </c>
    </row>
    <row r="111" spans="1:12" x14ac:dyDescent="0.85">
      <c r="A111" s="1">
        <v>41164</v>
      </c>
      <c r="B111" t="s">
        <v>90</v>
      </c>
      <c r="C111" t="s">
        <v>280</v>
      </c>
      <c r="D111" t="s">
        <v>281</v>
      </c>
      <c r="E111" t="s">
        <v>42</v>
      </c>
      <c r="F111" t="s">
        <v>43</v>
      </c>
      <c r="G111" t="s">
        <v>44</v>
      </c>
      <c r="H111">
        <v>2000</v>
      </c>
      <c r="I111" s="2">
        <v>406167.96</v>
      </c>
      <c r="J111" s="2">
        <v>0</v>
      </c>
      <c r="K111" s="2">
        <v>406167.96</v>
      </c>
      <c r="L111" t="s">
        <v>18</v>
      </c>
    </row>
    <row r="112" spans="1:12" x14ac:dyDescent="0.85">
      <c r="A112" s="1">
        <v>41164</v>
      </c>
      <c r="B112" t="s">
        <v>90</v>
      </c>
      <c r="C112" t="s">
        <v>282</v>
      </c>
      <c r="D112" t="s">
        <v>283</v>
      </c>
      <c r="E112" t="s">
        <v>235</v>
      </c>
      <c r="F112" t="s">
        <v>236</v>
      </c>
      <c r="G112" t="s">
        <v>237</v>
      </c>
      <c r="H112">
        <v>2000</v>
      </c>
      <c r="I112" s="2">
        <v>744702.61</v>
      </c>
      <c r="J112" s="2">
        <v>0</v>
      </c>
      <c r="K112" s="2">
        <v>744702.61</v>
      </c>
      <c r="L112" t="s">
        <v>18</v>
      </c>
    </row>
    <row r="113" spans="1:12" x14ac:dyDescent="0.85">
      <c r="A113" s="1">
        <v>41164</v>
      </c>
      <c r="B113" t="s">
        <v>90</v>
      </c>
      <c r="C113" t="s">
        <v>284</v>
      </c>
      <c r="D113" t="s">
        <v>285</v>
      </c>
      <c r="E113" t="s">
        <v>70</v>
      </c>
      <c r="F113" t="s">
        <v>71</v>
      </c>
      <c r="G113" t="s">
        <v>72</v>
      </c>
      <c r="H113">
        <v>2000</v>
      </c>
      <c r="I113" s="2">
        <v>1000000</v>
      </c>
      <c r="J113" s="2">
        <v>0</v>
      </c>
      <c r="K113" s="2">
        <v>1000000</v>
      </c>
      <c r="L113" t="s">
        <v>18</v>
      </c>
    </row>
    <row r="114" spans="1:12" x14ac:dyDescent="0.85">
      <c r="A114" s="1">
        <v>41164</v>
      </c>
      <c r="B114" t="s">
        <v>90</v>
      </c>
      <c r="C114" t="s">
        <v>286</v>
      </c>
      <c r="D114" t="s">
        <v>287</v>
      </c>
      <c r="E114" t="s">
        <v>288</v>
      </c>
      <c r="F114" t="s">
        <v>289</v>
      </c>
      <c r="G114" t="s">
        <v>290</v>
      </c>
      <c r="H114">
        <v>2000</v>
      </c>
      <c r="I114" s="2">
        <v>435566.56</v>
      </c>
      <c r="J114" s="2">
        <v>0</v>
      </c>
      <c r="K114" s="2">
        <v>435566.56</v>
      </c>
      <c r="L114" t="s">
        <v>18</v>
      </c>
    </row>
    <row r="115" spans="1:12" x14ac:dyDescent="0.85">
      <c r="A115" s="1">
        <v>41164</v>
      </c>
      <c r="B115" t="s">
        <v>90</v>
      </c>
      <c r="C115" t="s">
        <v>291</v>
      </c>
      <c r="D115" t="s">
        <v>292</v>
      </c>
      <c r="E115" t="s">
        <v>293</v>
      </c>
      <c r="F115" t="s">
        <v>294</v>
      </c>
      <c r="G115" t="s">
        <v>295</v>
      </c>
      <c r="H115">
        <v>2000</v>
      </c>
      <c r="I115" s="2">
        <v>13961.16</v>
      </c>
      <c r="J115" s="2">
        <v>53493.17</v>
      </c>
      <c r="K115" s="2">
        <v>67454.33</v>
      </c>
      <c r="L115" t="s">
        <v>18</v>
      </c>
    </row>
    <row r="116" spans="1:12" x14ac:dyDescent="0.85">
      <c r="A116" s="1">
        <v>41164</v>
      </c>
      <c r="B116" t="s">
        <v>90</v>
      </c>
      <c r="C116" t="s">
        <v>296</v>
      </c>
      <c r="D116" t="s">
        <v>297</v>
      </c>
      <c r="E116" t="s">
        <v>119</v>
      </c>
      <c r="F116" t="s">
        <v>120</v>
      </c>
      <c r="G116" t="s">
        <v>121</v>
      </c>
      <c r="H116">
        <v>2000</v>
      </c>
      <c r="I116" s="2">
        <v>1175182.3600000001</v>
      </c>
      <c r="J116" s="2">
        <v>0</v>
      </c>
      <c r="K116" s="2">
        <v>1175182.3600000001</v>
      </c>
      <c r="L116" t="s">
        <v>18</v>
      </c>
    </row>
    <row r="117" spans="1:12" x14ac:dyDescent="0.85">
      <c r="A117" s="1">
        <v>41164</v>
      </c>
      <c r="B117" t="s">
        <v>90</v>
      </c>
      <c r="C117" t="s">
        <v>298</v>
      </c>
      <c r="D117" t="s">
        <v>299</v>
      </c>
      <c r="E117" t="s">
        <v>21</v>
      </c>
      <c r="F117" t="s">
        <v>22</v>
      </c>
      <c r="G117" t="s">
        <v>23</v>
      </c>
      <c r="H117">
        <v>2000</v>
      </c>
      <c r="I117" s="2">
        <v>1269035.53</v>
      </c>
      <c r="J117" s="2">
        <v>0</v>
      </c>
      <c r="K117" s="2">
        <v>1269035.53</v>
      </c>
      <c r="L117" t="s">
        <v>18</v>
      </c>
    </row>
    <row r="118" spans="1:12" x14ac:dyDescent="0.85">
      <c r="A118" s="1">
        <v>41164</v>
      </c>
      <c r="B118" t="s">
        <v>12</v>
      </c>
      <c r="C118" t="s">
        <v>300</v>
      </c>
      <c r="D118" t="s">
        <v>301</v>
      </c>
      <c r="E118" t="s">
        <v>119</v>
      </c>
      <c r="F118" t="s">
        <v>120</v>
      </c>
      <c r="G118" t="s">
        <v>121</v>
      </c>
      <c r="H118">
        <v>2000</v>
      </c>
      <c r="I118" s="2">
        <v>4113138.26</v>
      </c>
      <c r="J118" s="2">
        <v>0</v>
      </c>
      <c r="K118" s="2">
        <v>4113138.26</v>
      </c>
      <c r="L118" t="s">
        <v>18</v>
      </c>
    </row>
    <row r="119" spans="1:12" x14ac:dyDescent="0.85">
      <c r="A119" s="1">
        <v>41164</v>
      </c>
      <c r="B119" t="s">
        <v>82</v>
      </c>
      <c r="C119" t="s">
        <v>302</v>
      </c>
      <c r="D119" t="s">
        <v>303</v>
      </c>
      <c r="E119" t="s">
        <v>31</v>
      </c>
      <c r="F119" t="s">
        <v>32</v>
      </c>
      <c r="H119">
        <v>2000</v>
      </c>
      <c r="I119" s="2">
        <v>325000</v>
      </c>
      <c r="J119" s="2">
        <v>0</v>
      </c>
      <c r="K119" s="2">
        <v>325000</v>
      </c>
      <c r="L119" t="s">
        <v>18</v>
      </c>
    </row>
    <row r="120" spans="1:12" x14ac:dyDescent="0.85">
      <c r="A120" s="1">
        <v>41164</v>
      </c>
      <c r="B120" t="s">
        <v>12</v>
      </c>
      <c r="C120" t="s">
        <v>304</v>
      </c>
      <c r="D120" t="s">
        <v>305</v>
      </c>
      <c r="E120" t="s">
        <v>21</v>
      </c>
      <c r="F120" t="s">
        <v>22</v>
      </c>
      <c r="G120" t="s">
        <v>23</v>
      </c>
      <c r="H120">
        <v>2000</v>
      </c>
      <c r="I120" s="2">
        <v>81149</v>
      </c>
      <c r="J120" s="2">
        <v>0</v>
      </c>
      <c r="K120" s="2">
        <v>81149</v>
      </c>
      <c r="L120" t="s">
        <v>18</v>
      </c>
    </row>
    <row r="121" spans="1:12" x14ac:dyDescent="0.85">
      <c r="A121" s="1">
        <v>41164</v>
      </c>
      <c r="B121" t="s">
        <v>12</v>
      </c>
      <c r="C121" t="s">
        <v>306</v>
      </c>
      <c r="D121" t="s">
        <v>307</v>
      </c>
      <c r="E121" t="s">
        <v>21</v>
      </c>
      <c r="F121" t="s">
        <v>22</v>
      </c>
      <c r="G121" t="s">
        <v>23</v>
      </c>
      <c r="H121">
        <v>2000</v>
      </c>
      <c r="I121" s="2">
        <v>355880.37</v>
      </c>
      <c r="J121" s="2">
        <v>0</v>
      </c>
      <c r="K121" s="2">
        <v>355880.37</v>
      </c>
      <c r="L121" t="s">
        <v>18</v>
      </c>
    </row>
    <row r="122" spans="1:12" x14ac:dyDescent="0.85">
      <c r="A122" s="1">
        <v>41164</v>
      </c>
      <c r="B122" t="s">
        <v>12</v>
      </c>
      <c r="C122" t="s">
        <v>308</v>
      </c>
      <c r="D122" t="s">
        <v>309</v>
      </c>
      <c r="E122" t="s">
        <v>119</v>
      </c>
      <c r="F122" t="s">
        <v>120</v>
      </c>
      <c r="G122" t="s">
        <v>121</v>
      </c>
      <c r="H122">
        <v>2000</v>
      </c>
      <c r="I122" s="2">
        <v>1021272.59</v>
      </c>
      <c r="J122" s="2">
        <v>0</v>
      </c>
      <c r="K122" s="2">
        <v>1021272.59</v>
      </c>
      <c r="L122" t="s">
        <v>18</v>
      </c>
    </row>
    <row r="123" spans="1:12" x14ac:dyDescent="0.85">
      <c r="A123" s="1">
        <v>41164</v>
      </c>
      <c r="B123" t="s">
        <v>12</v>
      </c>
      <c r="C123" t="s">
        <v>310</v>
      </c>
      <c r="D123" t="s">
        <v>311</v>
      </c>
      <c r="E123" t="s">
        <v>119</v>
      </c>
      <c r="F123" t="s">
        <v>120</v>
      </c>
      <c r="G123" t="s">
        <v>121</v>
      </c>
      <c r="H123">
        <v>2000</v>
      </c>
      <c r="I123" s="2">
        <v>6448489.6399999997</v>
      </c>
      <c r="J123" s="2">
        <v>0</v>
      </c>
      <c r="K123" s="2">
        <v>6448489.6399999997</v>
      </c>
      <c r="L123" t="s">
        <v>18</v>
      </c>
    </row>
    <row r="124" spans="1:12" x14ac:dyDescent="0.85">
      <c r="A124" s="1">
        <v>41164</v>
      </c>
      <c r="B124" t="s">
        <v>12</v>
      </c>
      <c r="C124" t="s">
        <v>312</v>
      </c>
      <c r="D124" t="s">
        <v>313</v>
      </c>
      <c r="E124" t="s">
        <v>200</v>
      </c>
      <c r="F124" t="s">
        <v>201</v>
      </c>
      <c r="G124" t="s">
        <v>202</v>
      </c>
      <c r="H124">
        <v>2000</v>
      </c>
      <c r="I124" s="2">
        <v>2000000</v>
      </c>
      <c r="J124" s="2">
        <v>0</v>
      </c>
      <c r="K124" s="2">
        <v>2000000</v>
      </c>
      <c r="L124" t="s">
        <v>18</v>
      </c>
    </row>
    <row r="125" spans="1:12" x14ac:dyDescent="0.85">
      <c r="A125" s="1">
        <v>41164</v>
      </c>
      <c r="B125" t="s">
        <v>314</v>
      </c>
      <c r="C125" t="s">
        <v>315</v>
      </c>
      <c r="D125" t="s">
        <v>316</v>
      </c>
      <c r="E125" t="s">
        <v>204</v>
      </c>
      <c r="F125" t="s">
        <v>205</v>
      </c>
      <c r="G125" t="s">
        <v>206</v>
      </c>
      <c r="H125">
        <v>2000</v>
      </c>
      <c r="I125" s="2">
        <v>877689.89</v>
      </c>
      <c r="J125" s="2">
        <v>0</v>
      </c>
      <c r="K125" s="2">
        <v>877689.89</v>
      </c>
      <c r="L125" t="s">
        <v>18</v>
      </c>
    </row>
    <row r="126" spans="1:12" x14ac:dyDescent="0.85">
      <c r="A126" s="1">
        <v>41164</v>
      </c>
      <c r="B126" t="s">
        <v>314</v>
      </c>
      <c r="C126" t="s">
        <v>315</v>
      </c>
      <c r="D126" t="s">
        <v>316</v>
      </c>
      <c r="E126" t="s">
        <v>85</v>
      </c>
      <c r="F126" t="s">
        <v>86</v>
      </c>
      <c r="G126" t="s">
        <v>87</v>
      </c>
      <c r="H126">
        <v>2000</v>
      </c>
      <c r="I126" s="2">
        <v>10961726.67</v>
      </c>
      <c r="J126" s="2">
        <v>0</v>
      </c>
      <c r="K126" s="2">
        <v>10961726.67</v>
      </c>
      <c r="L126" t="s">
        <v>18</v>
      </c>
    </row>
    <row r="127" spans="1:12" x14ac:dyDescent="0.85">
      <c r="A127" s="1">
        <v>41164</v>
      </c>
      <c r="B127" t="s">
        <v>314</v>
      </c>
      <c r="C127" t="s">
        <v>315</v>
      </c>
      <c r="D127" t="s">
        <v>316</v>
      </c>
      <c r="E127" t="s">
        <v>21</v>
      </c>
      <c r="F127" t="s">
        <v>22</v>
      </c>
      <c r="G127" t="s">
        <v>23</v>
      </c>
      <c r="H127">
        <v>2000</v>
      </c>
      <c r="I127" s="2">
        <v>660438.26</v>
      </c>
      <c r="J127" s="2">
        <v>0</v>
      </c>
      <c r="K127" s="2">
        <v>660438.26</v>
      </c>
      <c r="L127" t="s">
        <v>18</v>
      </c>
    </row>
    <row r="128" spans="1:12" x14ac:dyDescent="0.85">
      <c r="A128" s="1">
        <v>41164</v>
      </c>
      <c r="B128" t="s">
        <v>314</v>
      </c>
      <c r="C128" t="s">
        <v>315</v>
      </c>
      <c r="D128" t="s">
        <v>316</v>
      </c>
      <c r="E128" t="s">
        <v>62</v>
      </c>
      <c r="F128" t="s">
        <v>63</v>
      </c>
      <c r="H128">
        <v>2000</v>
      </c>
      <c r="I128" s="2">
        <v>31311199.390000001</v>
      </c>
      <c r="J128" s="2">
        <v>0</v>
      </c>
      <c r="K128" s="2">
        <v>31311199.390000001</v>
      </c>
      <c r="L128" t="s">
        <v>18</v>
      </c>
    </row>
    <row r="129" spans="1:12" x14ac:dyDescent="0.85">
      <c r="A129" s="1">
        <v>41164</v>
      </c>
      <c r="B129" t="s">
        <v>12</v>
      </c>
      <c r="C129" t="s">
        <v>317</v>
      </c>
      <c r="D129" t="s">
        <v>318</v>
      </c>
      <c r="E129" t="s">
        <v>288</v>
      </c>
      <c r="F129" t="s">
        <v>289</v>
      </c>
      <c r="G129" t="s">
        <v>290</v>
      </c>
      <c r="H129">
        <v>2000</v>
      </c>
      <c r="I129" s="2">
        <v>247493</v>
      </c>
      <c r="J129" s="2">
        <v>0</v>
      </c>
      <c r="K129" s="2">
        <v>247493</v>
      </c>
      <c r="L129" t="s">
        <v>18</v>
      </c>
    </row>
    <row r="130" spans="1:12" x14ac:dyDescent="0.85">
      <c r="A130" s="1">
        <v>41164</v>
      </c>
      <c r="B130" t="s">
        <v>12</v>
      </c>
      <c r="C130" t="s">
        <v>319</v>
      </c>
      <c r="D130" t="s">
        <v>320</v>
      </c>
      <c r="E130" t="s">
        <v>56</v>
      </c>
      <c r="F130" t="s">
        <v>57</v>
      </c>
      <c r="G130" t="s">
        <v>58</v>
      </c>
      <c r="H130">
        <v>2000</v>
      </c>
      <c r="I130" s="2">
        <v>491887.14</v>
      </c>
      <c r="J130" s="2">
        <v>0</v>
      </c>
      <c r="K130" s="2">
        <v>491887.14</v>
      </c>
      <c r="L130" t="s">
        <v>18</v>
      </c>
    </row>
    <row r="131" spans="1:12" x14ac:dyDescent="0.85">
      <c r="A131" s="1">
        <v>41164</v>
      </c>
      <c r="B131" t="s">
        <v>90</v>
      </c>
      <c r="C131" t="s">
        <v>321</v>
      </c>
      <c r="D131" t="s">
        <v>322</v>
      </c>
      <c r="E131" t="s">
        <v>56</v>
      </c>
      <c r="F131" t="s">
        <v>57</v>
      </c>
      <c r="G131" t="s">
        <v>58</v>
      </c>
      <c r="H131">
        <v>2000</v>
      </c>
      <c r="I131" s="2">
        <v>953950</v>
      </c>
      <c r="J131" s="2">
        <v>0</v>
      </c>
      <c r="K131" s="2">
        <v>953950</v>
      </c>
      <c r="L131" t="s">
        <v>18</v>
      </c>
    </row>
    <row r="132" spans="1:12" x14ac:dyDescent="0.85">
      <c r="A132" s="1">
        <v>41164</v>
      </c>
      <c r="B132" t="s">
        <v>323</v>
      </c>
      <c r="C132" t="s">
        <v>324</v>
      </c>
      <c r="D132" t="s">
        <v>325</v>
      </c>
      <c r="E132" t="s">
        <v>56</v>
      </c>
      <c r="F132" t="s">
        <v>57</v>
      </c>
      <c r="G132" t="s">
        <v>58</v>
      </c>
      <c r="H132">
        <v>2000</v>
      </c>
      <c r="I132" s="2">
        <v>1584908.25</v>
      </c>
      <c r="J132" s="2">
        <v>0</v>
      </c>
      <c r="K132" s="2">
        <v>1584908.25</v>
      </c>
      <c r="L132" t="s">
        <v>18</v>
      </c>
    </row>
    <row r="133" spans="1:12" x14ac:dyDescent="0.85">
      <c r="A133" s="1">
        <v>41164</v>
      </c>
      <c r="B133" t="s">
        <v>323</v>
      </c>
      <c r="C133" t="s">
        <v>326</v>
      </c>
      <c r="D133" t="s">
        <v>327</v>
      </c>
      <c r="E133" t="s">
        <v>56</v>
      </c>
      <c r="F133" t="s">
        <v>57</v>
      </c>
      <c r="G133" t="s">
        <v>58</v>
      </c>
      <c r="H133">
        <v>2000</v>
      </c>
      <c r="I133" s="2">
        <v>27689588.23</v>
      </c>
      <c r="J133" s="2">
        <v>0</v>
      </c>
      <c r="K133" s="2">
        <v>27689588.23</v>
      </c>
      <c r="L133" t="s">
        <v>18</v>
      </c>
    </row>
    <row r="134" spans="1:12" x14ac:dyDescent="0.85">
      <c r="A134" s="1">
        <v>41164</v>
      </c>
      <c r="B134" t="s">
        <v>12</v>
      </c>
      <c r="C134" t="s">
        <v>328</v>
      </c>
      <c r="D134" t="s">
        <v>329</v>
      </c>
      <c r="E134" t="s">
        <v>56</v>
      </c>
      <c r="F134" t="s">
        <v>57</v>
      </c>
      <c r="G134" t="s">
        <v>58</v>
      </c>
      <c r="H134">
        <v>2000</v>
      </c>
      <c r="I134" s="2">
        <v>3155536.22</v>
      </c>
      <c r="J134" s="2">
        <v>41.02</v>
      </c>
      <c r="K134" s="2">
        <v>3155577.24</v>
      </c>
      <c r="L134" t="s">
        <v>18</v>
      </c>
    </row>
    <row r="135" spans="1:12" x14ac:dyDescent="0.85">
      <c r="A135" s="1">
        <v>41164</v>
      </c>
      <c r="B135" t="s">
        <v>12</v>
      </c>
      <c r="C135" t="s">
        <v>330</v>
      </c>
      <c r="D135" t="s">
        <v>331</v>
      </c>
      <c r="E135" t="s">
        <v>56</v>
      </c>
      <c r="F135" t="s">
        <v>57</v>
      </c>
      <c r="G135" t="s">
        <v>58</v>
      </c>
      <c r="H135">
        <v>2000</v>
      </c>
      <c r="I135" s="2">
        <v>1024746.28</v>
      </c>
      <c r="J135" s="2">
        <v>0</v>
      </c>
      <c r="K135" s="2">
        <v>1024746.28</v>
      </c>
      <c r="L135" t="s">
        <v>18</v>
      </c>
    </row>
    <row r="136" spans="1:12" x14ac:dyDescent="0.85">
      <c r="A136" s="1">
        <v>41164</v>
      </c>
      <c r="B136" t="s">
        <v>82</v>
      </c>
      <c r="C136" t="s">
        <v>332</v>
      </c>
      <c r="D136" t="s">
        <v>333</v>
      </c>
      <c r="E136" t="s">
        <v>334</v>
      </c>
      <c r="F136" t="s">
        <v>335</v>
      </c>
      <c r="G136" t="s">
        <v>336</v>
      </c>
      <c r="H136">
        <v>2000</v>
      </c>
      <c r="I136" s="2">
        <v>567000</v>
      </c>
      <c r="J136" s="2">
        <v>0</v>
      </c>
      <c r="K136" s="2">
        <v>567000</v>
      </c>
      <c r="L136" t="s">
        <v>18</v>
      </c>
    </row>
    <row r="137" spans="1:12" x14ac:dyDescent="0.85">
      <c r="A137" s="1">
        <v>41164</v>
      </c>
      <c r="B137" t="s">
        <v>90</v>
      </c>
      <c r="C137" t="s">
        <v>337</v>
      </c>
      <c r="D137" t="s">
        <v>338</v>
      </c>
      <c r="E137" t="s">
        <v>334</v>
      </c>
      <c r="F137" t="s">
        <v>335</v>
      </c>
      <c r="G137" t="s">
        <v>339</v>
      </c>
      <c r="H137">
        <v>2000</v>
      </c>
      <c r="I137" s="2">
        <v>1000000</v>
      </c>
      <c r="J137" s="2">
        <v>0</v>
      </c>
      <c r="K137" s="2">
        <v>1000000</v>
      </c>
      <c r="L137" t="s">
        <v>116</v>
      </c>
    </row>
    <row r="138" spans="1:12" x14ac:dyDescent="0.85">
      <c r="A138" s="1">
        <v>41164</v>
      </c>
      <c r="B138" t="s">
        <v>323</v>
      </c>
      <c r="C138" t="s">
        <v>340</v>
      </c>
      <c r="D138" t="s">
        <v>341</v>
      </c>
      <c r="E138" t="s">
        <v>334</v>
      </c>
      <c r="F138" t="s">
        <v>335</v>
      </c>
      <c r="G138" t="s">
        <v>339</v>
      </c>
      <c r="H138">
        <v>2000</v>
      </c>
      <c r="I138" s="2">
        <v>9113209.1400000006</v>
      </c>
      <c r="J138" s="2">
        <v>0</v>
      </c>
      <c r="K138" s="2">
        <v>9113209.1400000006</v>
      </c>
      <c r="L138" t="s">
        <v>18</v>
      </c>
    </row>
    <row r="139" spans="1:12" x14ac:dyDescent="0.85">
      <c r="A139" s="1">
        <v>41164</v>
      </c>
      <c r="B139" t="s">
        <v>323</v>
      </c>
      <c r="C139" t="s">
        <v>342</v>
      </c>
      <c r="D139" t="s">
        <v>343</v>
      </c>
      <c r="E139" t="s">
        <v>334</v>
      </c>
      <c r="F139" t="s">
        <v>335</v>
      </c>
      <c r="G139" t="s">
        <v>339</v>
      </c>
      <c r="H139">
        <v>2000</v>
      </c>
      <c r="I139" s="2">
        <v>8700685.5199999996</v>
      </c>
      <c r="J139" s="2">
        <v>0</v>
      </c>
      <c r="K139" s="2">
        <v>8700685.5199999996</v>
      </c>
      <c r="L139" t="s">
        <v>18</v>
      </c>
    </row>
    <row r="140" spans="1:12" x14ac:dyDescent="0.85">
      <c r="A140" s="1">
        <v>41164</v>
      </c>
      <c r="B140" t="s">
        <v>323</v>
      </c>
      <c r="C140" t="s">
        <v>344</v>
      </c>
      <c r="D140" t="s">
        <v>345</v>
      </c>
      <c r="E140" t="s">
        <v>334</v>
      </c>
      <c r="F140" t="s">
        <v>335</v>
      </c>
      <c r="G140" t="s">
        <v>339</v>
      </c>
      <c r="H140">
        <v>2000</v>
      </c>
      <c r="I140" s="2">
        <v>3261798.25</v>
      </c>
      <c r="J140" s="2">
        <v>0</v>
      </c>
      <c r="K140" s="2">
        <v>3261798.25</v>
      </c>
      <c r="L140" t="s">
        <v>18</v>
      </c>
    </row>
    <row r="141" spans="1:12" x14ac:dyDescent="0.85">
      <c r="A141" s="1">
        <v>41164</v>
      </c>
      <c r="B141" t="s">
        <v>346</v>
      </c>
      <c r="C141" t="s">
        <v>347</v>
      </c>
      <c r="D141" t="s">
        <v>348</v>
      </c>
      <c r="E141" t="s">
        <v>334</v>
      </c>
      <c r="F141" t="s">
        <v>335</v>
      </c>
      <c r="G141" t="s">
        <v>339</v>
      </c>
      <c r="H141">
        <v>2000</v>
      </c>
      <c r="I141" s="2">
        <v>300000</v>
      </c>
      <c r="J141" s="2">
        <v>0</v>
      </c>
      <c r="K141" s="2">
        <v>300000</v>
      </c>
      <c r="L141" t="s">
        <v>18</v>
      </c>
    </row>
    <row r="142" spans="1:12" x14ac:dyDescent="0.85">
      <c r="A142" s="1">
        <v>41164</v>
      </c>
      <c r="B142" t="s">
        <v>59</v>
      </c>
      <c r="C142" t="s">
        <v>349</v>
      </c>
      <c r="D142" t="s">
        <v>350</v>
      </c>
      <c r="E142" t="s">
        <v>204</v>
      </c>
      <c r="F142" t="s">
        <v>205</v>
      </c>
      <c r="G142" t="s">
        <v>206</v>
      </c>
      <c r="H142">
        <v>2000</v>
      </c>
      <c r="I142" s="2">
        <v>6181720.5</v>
      </c>
      <c r="J142" s="2">
        <v>0</v>
      </c>
      <c r="K142" s="2">
        <v>6181720.5</v>
      </c>
      <c r="L142" t="s">
        <v>18</v>
      </c>
    </row>
    <row r="143" spans="1:12" x14ac:dyDescent="0.85">
      <c r="A143" s="1">
        <v>41164</v>
      </c>
      <c r="B143" t="s">
        <v>28</v>
      </c>
      <c r="C143" t="s">
        <v>351</v>
      </c>
      <c r="D143" t="s">
        <v>352</v>
      </c>
      <c r="E143" t="s">
        <v>49</v>
      </c>
      <c r="F143" t="s">
        <v>50</v>
      </c>
      <c r="G143" t="s">
        <v>51</v>
      </c>
      <c r="H143">
        <v>2000</v>
      </c>
      <c r="I143" s="2">
        <v>33072.32</v>
      </c>
      <c r="J143" s="2">
        <v>0</v>
      </c>
      <c r="K143" s="2">
        <v>33072.32</v>
      </c>
      <c r="L143" t="s">
        <v>18</v>
      </c>
    </row>
    <row r="144" spans="1:12" x14ac:dyDescent="0.85">
      <c r="A144" s="1">
        <v>41164</v>
      </c>
      <c r="B144" t="s">
        <v>12</v>
      </c>
      <c r="C144" t="s">
        <v>353</v>
      </c>
      <c r="D144" t="s">
        <v>354</v>
      </c>
      <c r="E144" t="s">
        <v>119</v>
      </c>
      <c r="F144" t="s">
        <v>120</v>
      </c>
      <c r="G144" t="s">
        <v>121</v>
      </c>
      <c r="H144">
        <v>2000</v>
      </c>
      <c r="I144" s="2">
        <v>515706.96</v>
      </c>
      <c r="J144" s="2">
        <v>0</v>
      </c>
      <c r="K144" s="2">
        <v>515706.96</v>
      </c>
      <c r="L144" t="s">
        <v>18</v>
      </c>
    </row>
    <row r="145" spans="1:12" x14ac:dyDescent="0.85">
      <c r="A145" s="1">
        <v>41164</v>
      </c>
      <c r="B145" t="s">
        <v>12</v>
      </c>
      <c r="C145" t="s">
        <v>355</v>
      </c>
      <c r="D145" t="s">
        <v>354</v>
      </c>
      <c r="E145" t="s">
        <v>119</v>
      </c>
      <c r="F145" t="s">
        <v>120</v>
      </c>
      <c r="G145" t="s">
        <v>121</v>
      </c>
      <c r="H145">
        <v>2000</v>
      </c>
      <c r="I145" s="2">
        <v>5399970</v>
      </c>
      <c r="J145" s="2">
        <v>0</v>
      </c>
      <c r="K145" s="2">
        <v>5399970</v>
      </c>
      <c r="L145" t="s">
        <v>18</v>
      </c>
    </row>
    <row r="146" spans="1:12" x14ac:dyDescent="0.85">
      <c r="A146" s="1">
        <v>41164</v>
      </c>
      <c r="B146" t="s">
        <v>12</v>
      </c>
      <c r="C146" t="s">
        <v>356</v>
      </c>
      <c r="D146" t="s">
        <v>357</v>
      </c>
      <c r="E146" t="s">
        <v>62</v>
      </c>
      <c r="F146" t="s">
        <v>63</v>
      </c>
      <c r="H146">
        <v>2000</v>
      </c>
      <c r="I146" s="2">
        <v>1046611.27</v>
      </c>
      <c r="J146" s="2">
        <v>0</v>
      </c>
      <c r="K146" s="2">
        <v>1046611.27</v>
      </c>
      <c r="L146" t="s">
        <v>18</v>
      </c>
    </row>
    <row r="147" spans="1:12" x14ac:dyDescent="0.85">
      <c r="A147" s="1">
        <v>41164</v>
      </c>
      <c r="B147" t="s">
        <v>12</v>
      </c>
      <c r="C147" t="s">
        <v>358</v>
      </c>
      <c r="D147" t="s">
        <v>359</v>
      </c>
      <c r="E147" t="s">
        <v>288</v>
      </c>
      <c r="F147" t="s">
        <v>289</v>
      </c>
      <c r="G147" t="s">
        <v>290</v>
      </c>
      <c r="H147">
        <v>2000</v>
      </c>
      <c r="I147" s="2">
        <v>1835234.91</v>
      </c>
      <c r="J147" s="2">
        <v>0</v>
      </c>
      <c r="K147" s="2">
        <v>1835234.91</v>
      </c>
      <c r="L147" t="s">
        <v>18</v>
      </c>
    </row>
    <row r="148" spans="1:12" x14ac:dyDescent="0.85">
      <c r="A148" s="1">
        <v>41164</v>
      </c>
      <c r="B148" t="s">
        <v>12</v>
      </c>
      <c r="C148" t="s">
        <v>360</v>
      </c>
      <c r="D148" t="s">
        <v>361</v>
      </c>
      <c r="E148" t="s">
        <v>42</v>
      </c>
      <c r="F148" t="s">
        <v>43</v>
      </c>
      <c r="G148" t="s">
        <v>44</v>
      </c>
      <c r="H148">
        <v>2000</v>
      </c>
      <c r="I148" s="2">
        <v>3170073.1</v>
      </c>
      <c r="J148" s="2">
        <v>0</v>
      </c>
      <c r="K148" s="2">
        <v>3170073.1</v>
      </c>
      <c r="L148" t="s">
        <v>18</v>
      </c>
    </row>
    <row r="149" spans="1:12" x14ac:dyDescent="0.85">
      <c r="A149" s="1">
        <v>41164</v>
      </c>
      <c r="B149" t="s">
        <v>12</v>
      </c>
      <c r="C149" t="s">
        <v>362</v>
      </c>
      <c r="D149" t="s">
        <v>363</v>
      </c>
      <c r="E149" t="s">
        <v>15</v>
      </c>
      <c r="F149" t="s">
        <v>16</v>
      </c>
      <c r="G149" t="s">
        <v>17</v>
      </c>
      <c r="H149">
        <v>2000</v>
      </c>
      <c r="I149" s="2">
        <v>7328776.2000000002</v>
      </c>
      <c r="J149" s="2">
        <v>0</v>
      </c>
      <c r="K149" s="2">
        <v>7328776.2000000002</v>
      </c>
      <c r="L149" t="s">
        <v>18</v>
      </c>
    </row>
    <row r="150" spans="1:12" x14ac:dyDescent="0.85">
      <c r="A150" s="1">
        <v>41164</v>
      </c>
      <c r="B150" t="s">
        <v>33</v>
      </c>
      <c r="C150" t="s">
        <v>364</v>
      </c>
      <c r="D150" t="s">
        <v>365</v>
      </c>
      <c r="E150" t="s">
        <v>42</v>
      </c>
      <c r="F150" t="s">
        <v>43</v>
      </c>
      <c r="G150" t="s">
        <v>44</v>
      </c>
      <c r="H150">
        <v>2000</v>
      </c>
      <c r="I150" s="2">
        <v>1913143.29</v>
      </c>
      <c r="J150" s="2">
        <v>0</v>
      </c>
      <c r="K150" s="2">
        <v>1913143.29</v>
      </c>
      <c r="L150" t="s">
        <v>18</v>
      </c>
    </row>
    <row r="151" spans="1:12" x14ac:dyDescent="0.85">
      <c r="A151" s="1">
        <v>41164</v>
      </c>
      <c r="B151" t="s">
        <v>33</v>
      </c>
      <c r="C151" t="s">
        <v>366</v>
      </c>
      <c r="D151" t="s">
        <v>365</v>
      </c>
      <c r="E151" t="s">
        <v>42</v>
      </c>
      <c r="F151" t="s">
        <v>43</v>
      </c>
      <c r="G151" t="s">
        <v>44</v>
      </c>
      <c r="H151">
        <v>2000</v>
      </c>
      <c r="I151" s="2">
        <v>3098613.37</v>
      </c>
      <c r="J151" s="2">
        <v>0</v>
      </c>
      <c r="K151" s="2">
        <v>3098613.37</v>
      </c>
      <c r="L151" t="s">
        <v>18</v>
      </c>
    </row>
    <row r="152" spans="1:12" x14ac:dyDescent="0.85">
      <c r="A152" s="1">
        <v>41164</v>
      </c>
      <c r="B152" t="s">
        <v>367</v>
      </c>
      <c r="C152" t="s">
        <v>368</v>
      </c>
      <c r="D152" t="s">
        <v>369</v>
      </c>
      <c r="E152" t="s">
        <v>119</v>
      </c>
      <c r="F152" t="s">
        <v>120</v>
      </c>
      <c r="G152" t="s">
        <v>121</v>
      </c>
      <c r="H152">
        <v>2000</v>
      </c>
      <c r="I152" s="2">
        <v>232648537.09</v>
      </c>
      <c r="J152" s="2">
        <v>0</v>
      </c>
      <c r="K152" s="2">
        <v>232648537.09</v>
      </c>
      <c r="L152" t="s">
        <v>18</v>
      </c>
    </row>
    <row r="153" spans="1:12" x14ac:dyDescent="0.85">
      <c r="A153" s="1">
        <v>41164</v>
      </c>
      <c r="B153" t="s">
        <v>12</v>
      </c>
      <c r="C153" t="s">
        <v>370</v>
      </c>
      <c r="D153" t="s">
        <v>371</v>
      </c>
      <c r="E153" t="s">
        <v>119</v>
      </c>
      <c r="F153" t="s">
        <v>120</v>
      </c>
      <c r="G153" t="s">
        <v>121</v>
      </c>
      <c r="H153">
        <v>2000</v>
      </c>
      <c r="I153" s="2">
        <v>8226276.5300000003</v>
      </c>
      <c r="J153" s="2">
        <v>0</v>
      </c>
      <c r="K153" s="2">
        <v>8226276.5300000003</v>
      </c>
      <c r="L153" t="s">
        <v>18</v>
      </c>
    </row>
    <row r="154" spans="1:12" x14ac:dyDescent="0.85">
      <c r="A154" s="1">
        <v>41164</v>
      </c>
      <c r="B154" t="s">
        <v>12</v>
      </c>
      <c r="C154" t="s">
        <v>372</v>
      </c>
      <c r="D154" t="s">
        <v>373</v>
      </c>
      <c r="E154" t="s">
        <v>42</v>
      </c>
      <c r="F154" t="s">
        <v>43</v>
      </c>
      <c r="G154" t="s">
        <v>44</v>
      </c>
      <c r="H154">
        <v>2000</v>
      </c>
      <c r="I154" s="2">
        <v>3571200.82</v>
      </c>
      <c r="J154" s="2">
        <v>0</v>
      </c>
      <c r="K154" s="2">
        <v>3571200.82</v>
      </c>
      <c r="L154" t="s">
        <v>18</v>
      </c>
    </row>
    <row r="155" spans="1:12" x14ac:dyDescent="0.85">
      <c r="A155" s="1">
        <v>41164</v>
      </c>
      <c r="B155" t="s">
        <v>374</v>
      </c>
      <c r="C155" t="s">
        <v>375</v>
      </c>
      <c r="D155" t="s">
        <v>376</v>
      </c>
      <c r="E155" t="s">
        <v>334</v>
      </c>
      <c r="F155" t="s">
        <v>335</v>
      </c>
      <c r="G155" t="s">
        <v>336</v>
      </c>
      <c r="H155">
        <v>2000</v>
      </c>
      <c r="I155" s="2">
        <v>775019.46</v>
      </c>
      <c r="J155" s="2">
        <v>0</v>
      </c>
      <c r="K155" s="2">
        <v>775019.46</v>
      </c>
      <c r="L155" t="s">
        <v>18</v>
      </c>
    </row>
    <row r="156" spans="1:12" x14ac:dyDescent="0.85">
      <c r="A156" s="1">
        <v>41164</v>
      </c>
      <c r="B156" t="s">
        <v>12</v>
      </c>
      <c r="C156" t="s">
        <v>377</v>
      </c>
      <c r="D156" t="s">
        <v>378</v>
      </c>
      <c r="E156" t="s">
        <v>235</v>
      </c>
      <c r="F156" t="s">
        <v>236</v>
      </c>
      <c r="G156" t="s">
        <v>237</v>
      </c>
      <c r="H156">
        <v>2000</v>
      </c>
      <c r="I156" s="2">
        <v>500795</v>
      </c>
      <c r="J156" s="2">
        <v>0</v>
      </c>
      <c r="K156" s="2">
        <v>500795</v>
      </c>
      <c r="L156" t="s">
        <v>18</v>
      </c>
    </row>
    <row r="157" spans="1:12" x14ac:dyDescent="0.85">
      <c r="A157" s="1">
        <v>41164</v>
      </c>
      <c r="B157" t="s">
        <v>323</v>
      </c>
      <c r="C157" t="s">
        <v>379</v>
      </c>
      <c r="D157" t="s">
        <v>380</v>
      </c>
      <c r="E157" t="s">
        <v>235</v>
      </c>
      <c r="F157" t="s">
        <v>236</v>
      </c>
      <c r="G157" t="s">
        <v>237</v>
      </c>
      <c r="H157">
        <v>2000</v>
      </c>
      <c r="I157" s="2">
        <v>4625268.46</v>
      </c>
      <c r="J157" s="2">
        <v>0</v>
      </c>
      <c r="K157" s="2">
        <v>4625268.46</v>
      </c>
      <c r="L157" t="s">
        <v>18</v>
      </c>
    </row>
    <row r="158" spans="1:12" x14ac:dyDescent="0.85">
      <c r="A158" s="1">
        <v>41164</v>
      </c>
      <c r="B158" t="s">
        <v>12</v>
      </c>
      <c r="C158" t="s">
        <v>381</v>
      </c>
      <c r="D158" t="s">
        <v>382</v>
      </c>
      <c r="E158" t="s">
        <v>235</v>
      </c>
      <c r="F158" t="s">
        <v>236</v>
      </c>
      <c r="G158" t="s">
        <v>237</v>
      </c>
      <c r="H158">
        <v>2000</v>
      </c>
      <c r="I158" s="2">
        <v>5135880.0999999996</v>
      </c>
      <c r="J158" s="2">
        <v>0</v>
      </c>
      <c r="K158" s="2">
        <v>5135880.0999999996</v>
      </c>
      <c r="L158" t="s">
        <v>18</v>
      </c>
    </row>
    <row r="159" spans="1:12" x14ac:dyDescent="0.85">
      <c r="A159" s="1">
        <v>41164</v>
      </c>
      <c r="B159" t="s">
        <v>323</v>
      </c>
      <c r="C159" t="s">
        <v>383</v>
      </c>
      <c r="D159" t="s">
        <v>384</v>
      </c>
      <c r="E159" t="s">
        <v>235</v>
      </c>
      <c r="F159" t="s">
        <v>236</v>
      </c>
      <c r="G159" t="s">
        <v>237</v>
      </c>
      <c r="H159">
        <v>2000</v>
      </c>
      <c r="I159" s="2">
        <v>3852714.95</v>
      </c>
      <c r="J159" s="2">
        <v>0</v>
      </c>
      <c r="K159" s="2">
        <v>3852714.95</v>
      </c>
      <c r="L159" t="s">
        <v>18</v>
      </c>
    </row>
    <row r="160" spans="1:12" x14ac:dyDescent="0.85">
      <c r="A160" s="1">
        <v>41164</v>
      </c>
      <c r="B160" t="s">
        <v>82</v>
      </c>
      <c r="C160" t="s">
        <v>385</v>
      </c>
      <c r="D160" t="s">
        <v>386</v>
      </c>
      <c r="E160" t="s">
        <v>235</v>
      </c>
      <c r="F160" t="s">
        <v>236</v>
      </c>
      <c r="G160" t="s">
        <v>237</v>
      </c>
      <c r="H160">
        <v>2000</v>
      </c>
      <c r="I160" s="2">
        <v>2120699.5699999998</v>
      </c>
      <c r="J160" s="2">
        <v>0</v>
      </c>
      <c r="K160" s="2">
        <v>2120699.5699999998</v>
      </c>
      <c r="L160" t="s">
        <v>18</v>
      </c>
    </row>
    <row r="161" spans="1:12" x14ac:dyDescent="0.85">
      <c r="A161" s="1">
        <v>41164</v>
      </c>
      <c r="B161" t="s">
        <v>82</v>
      </c>
      <c r="C161" t="s">
        <v>387</v>
      </c>
      <c r="D161" t="s">
        <v>388</v>
      </c>
      <c r="E161" t="s">
        <v>235</v>
      </c>
      <c r="F161" t="s">
        <v>236</v>
      </c>
      <c r="G161" t="s">
        <v>237</v>
      </c>
      <c r="H161">
        <v>2000</v>
      </c>
      <c r="I161" s="2">
        <v>154076.4</v>
      </c>
      <c r="J161" s="2">
        <v>0</v>
      </c>
      <c r="K161" s="2">
        <v>154076.4</v>
      </c>
      <c r="L161" t="s">
        <v>18</v>
      </c>
    </row>
    <row r="162" spans="1:12" x14ac:dyDescent="0.85">
      <c r="A162" s="1">
        <v>41164</v>
      </c>
      <c r="B162" t="s">
        <v>73</v>
      </c>
      <c r="C162" t="s">
        <v>389</v>
      </c>
      <c r="D162" t="s">
        <v>390</v>
      </c>
      <c r="E162" t="s">
        <v>235</v>
      </c>
      <c r="F162" t="s">
        <v>236</v>
      </c>
      <c r="G162" t="s">
        <v>237</v>
      </c>
      <c r="H162">
        <v>2000</v>
      </c>
      <c r="I162" s="2">
        <v>1258286.78</v>
      </c>
      <c r="J162" s="2">
        <v>0</v>
      </c>
      <c r="K162" s="2">
        <v>1258286.78</v>
      </c>
      <c r="L162" t="s">
        <v>18</v>
      </c>
    </row>
    <row r="163" spans="1:12" x14ac:dyDescent="0.85">
      <c r="A163" s="1">
        <v>41164</v>
      </c>
      <c r="B163" t="s">
        <v>374</v>
      </c>
      <c r="C163" t="s">
        <v>391</v>
      </c>
      <c r="D163" t="s">
        <v>392</v>
      </c>
      <c r="E163" t="s">
        <v>204</v>
      </c>
      <c r="F163" t="s">
        <v>205</v>
      </c>
      <c r="G163" t="s">
        <v>206</v>
      </c>
      <c r="H163">
        <v>2000</v>
      </c>
      <c r="I163" s="2">
        <v>1953394.55</v>
      </c>
      <c r="J163" s="2">
        <v>0</v>
      </c>
      <c r="K163" s="2">
        <v>1953394.55</v>
      </c>
      <c r="L163" t="s">
        <v>18</v>
      </c>
    </row>
    <row r="164" spans="1:12" x14ac:dyDescent="0.85">
      <c r="A164" s="1">
        <v>41164</v>
      </c>
      <c r="B164" t="s">
        <v>12</v>
      </c>
      <c r="C164" t="s">
        <v>393</v>
      </c>
      <c r="D164" t="s">
        <v>394</v>
      </c>
      <c r="E164" t="s">
        <v>21</v>
      </c>
      <c r="F164" t="s">
        <v>22</v>
      </c>
      <c r="G164" t="s">
        <v>23</v>
      </c>
      <c r="H164">
        <v>2000</v>
      </c>
      <c r="I164" s="2">
        <v>100000</v>
      </c>
      <c r="J164" s="2">
        <v>0</v>
      </c>
      <c r="K164" s="2">
        <v>100000</v>
      </c>
      <c r="L164" t="s">
        <v>18</v>
      </c>
    </row>
    <row r="165" spans="1:12" x14ac:dyDescent="0.85">
      <c r="A165" s="1">
        <v>41164</v>
      </c>
      <c r="B165" t="s">
        <v>12</v>
      </c>
      <c r="C165" t="s">
        <v>395</v>
      </c>
      <c r="D165" t="s">
        <v>396</v>
      </c>
      <c r="E165" t="s">
        <v>119</v>
      </c>
      <c r="F165" t="s">
        <v>120</v>
      </c>
      <c r="G165" t="s">
        <v>121</v>
      </c>
      <c r="H165">
        <v>2000</v>
      </c>
      <c r="I165" s="2">
        <v>220771.42</v>
      </c>
      <c r="J165" s="2">
        <v>0</v>
      </c>
      <c r="K165" s="2">
        <v>220771.42</v>
      </c>
      <c r="L165" t="s">
        <v>18</v>
      </c>
    </row>
    <row r="166" spans="1:12" x14ac:dyDescent="0.85">
      <c r="A166" s="1">
        <v>41164</v>
      </c>
      <c r="B166" t="s">
        <v>12</v>
      </c>
      <c r="C166" t="s">
        <v>397</v>
      </c>
      <c r="D166" t="s">
        <v>396</v>
      </c>
      <c r="E166" t="s">
        <v>31</v>
      </c>
      <c r="F166" t="s">
        <v>32</v>
      </c>
      <c r="H166">
        <v>2000</v>
      </c>
      <c r="I166" s="2">
        <v>125854</v>
      </c>
      <c r="J166" s="2">
        <v>0</v>
      </c>
      <c r="K166" s="2">
        <v>125854</v>
      </c>
      <c r="L166" t="s">
        <v>18</v>
      </c>
    </row>
    <row r="167" spans="1:12" x14ac:dyDescent="0.85">
      <c r="A167" s="1">
        <v>41164</v>
      </c>
      <c r="B167" t="s">
        <v>59</v>
      </c>
      <c r="C167" t="s">
        <v>398</v>
      </c>
      <c r="D167" t="s">
        <v>399</v>
      </c>
      <c r="E167" t="s">
        <v>119</v>
      </c>
      <c r="F167" t="s">
        <v>120</v>
      </c>
      <c r="G167" t="s">
        <v>121</v>
      </c>
      <c r="H167">
        <v>2000</v>
      </c>
      <c r="I167" s="2">
        <v>22300000</v>
      </c>
      <c r="J167" s="2">
        <v>0</v>
      </c>
      <c r="K167" s="2">
        <v>22300000</v>
      </c>
      <c r="L167" t="s">
        <v>18</v>
      </c>
    </row>
    <row r="168" spans="1:12" x14ac:dyDescent="0.85">
      <c r="A168" s="1">
        <v>41164</v>
      </c>
      <c r="B168" t="s">
        <v>400</v>
      </c>
      <c r="C168" t="s">
        <v>401</v>
      </c>
      <c r="D168" t="s">
        <v>402</v>
      </c>
      <c r="E168" t="s">
        <v>119</v>
      </c>
      <c r="F168" t="s">
        <v>120</v>
      </c>
      <c r="G168" t="s">
        <v>121</v>
      </c>
      <c r="H168">
        <v>2000</v>
      </c>
      <c r="I168" s="2">
        <v>6336650</v>
      </c>
      <c r="J168" s="2">
        <v>0</v>
      </c>
      <c r="K168" s="2">
        <v>6336650</v>
      </c>
      <c r="L168" t="s">
        <v>18</v>
      </c>
    </row>
    <row r="169" spans="1:12" x14ac:dyDescent="0.85">
      <c r="A169" s="1">
        <v>41164</v>
      </c>
      <c r="B169" t="s">
        <v>12</v>
      </c>
      <c r="C169" t="s">
        <v>403</v>
      </c>
      <c r="D169" t="s">
        <v>404</v>
      </c>
      <c r="E169" t="s">
        <v>200</v>
      </c>
      <c r="F169" t="s">
        <v>201</v>
      </c>
      <c r="G169" t="s">
        <v>202</v>
      </c>
      <c r="H169">
        <v>2000</v>
      </c>
      <c r="I169" s="2">
        <v>500432.33</v>
      </c>
      <c r="J169" s="2">
        <v>0</v>
      </c>
      <c r="K169" s="2">
        <v>500432.33</v>
      </c>
      <c r="L169" t="s">
        <v>18</v>
      </c>
    </row>
    <row r="170" spans="1:12" x14ac:dyDescent="0.85">
      <c r="A170" s="1">
        <v>41164</v>
      </c>
      <c r="B170" t="s">
        <v>12</v>
      </c>
      <c r="C170" t="s">
        <v>405</v>
      </c>
      <c r="D170" t="s">
        <v>406</v>
      </c>
      <c r="E170" t="s">
        <v>42</v>
      </c>
      <c r="F170" t="s">
        <v>43</v>
      </c>
      <c r="G170" t="s">
        <v>44</v>
      </c>
      <c r="H170">
        <v>2000</v>
      </c>
      <c r="I170" s="2">
        <v>273407.28000000003</v>
      </c>
      <c r="J170" s="2">
        <v>0</v>
      </c>
      <c r="K170" s="2">
        <v>273407.28000000003</v>
      </c>
      <c r="L170" t="s">
        <v>18</v>
      </c>
    </row>
    <row r="171" spans="1:12" x14ac:dyDescent="0.85">
      <c r="A171" s="1">
        <v>41164</v>
      </c>
      <c r="B171" t="s">
        <v>12</v>
      </c>
      <c r="C171" t="s">
        <v>407</v>
      </c>
      <c r="D171" t="s">
        <v>408</v>
      </c>
      <c r="E171" t="s">
        <v>21</v>
      </c>
      <c r="F171" t="s">
        <v>22</v>
      </c>
      <c r="G171" t="s">
        <v>23</v>
      </c>
      <c r="H171">
        <v>2000</v>
      </c>
      <c r="I171" s="2">
        <v>605514.49</v>
      </c>
      <c r="J171" s="2">
        <v>0</v>
      </c>
      <c r="K171" s="2">
        <v>605514.49</v>
      </c>
      <c r="L171" t="s">
        <v>18</v>
      </c>
    </row>
    <row r="172" spans="1:12" x14ac:dyDescent="0.85">
      <c r="A172" s="1">
        <v>41164</v>
      </c>
      <c r="B172" t="s">
        <v>90</v>
      </c>
      <c r="C172" t="s">
        <v>409</v>
      </c>
      <c r="D172" t="s">
        <v>410</v>
      </c>
      <c r="E172" t="s">
        <v>21</v>
      </c>
      <c r="F172" t="s">
        <v>22</v>
      </c>
      <c r="G172" t="s">
        <v>23</v>
      </c>
      <c r="H172">
        <v>2000</v>
      </c>
      <c r="I172" s="2">
        <v>2319603.46</v>
      </c>
      <c r="J172" s="2">
        <v>0</v>
      </c>
      <c r="K172" s="2">
        <v>2319603.46</v>
      </c>
      <c r="L172" t="s">
        <v>18</v>
      </c>
    </row>
    <row r="173" spans="1:12" x14ac:dyDescent="0.85">
      <c r="A173" s="1">
        <v>41164</v>
      </c>
      <c r="B173" t="s">
        <v>12</v>
      </c>
      <c r="C173" t="s">
        <v>411</v>
      </c>
      <c r="D173" t="s">
        <v>412</v>
      </c>
      <c r="E173" t="s">
        <v>21</v>
      </c>
      <c r="F173" t="s">
        <v>22</v>
      </c>
      <c r="G173" t="s">
        <v>23</v>
      </c>
      <c r="H173">
        <v>2000</v>
      </c>
      <c r="I173" s="2">
        <v>4143973.48</v>
      </c>
      <c r="J173" s="2">
        <v>0</v>
      </c>
      <c r="K173" s="2">
        <v>4143973.48</v>
      </c>
      <c r="L173" t="s">
        <v>18</v>
      </c>
    </row>
    <row r="174" spans="1:12" x14ac:dyDescent="0.85">
      <c r="A174" s="1">
        <v>41164</v>
      </c>
      <c r="B174" t="s">
        <v>12</v>
      </c>
      <c r="C174" t="s">
        <v>413</v>
      </c>
      <c r="D174" t="s">
        <v>414</v>
      </c>
      <c r="E174" t="s">
        <v>21</v>
      </c>
      <c r="F174" t="s">
        <v>22</v>
      </c>
      <c r="G174" t="s">
        <v>23</v>
      </c>
      <c r="H174">
        <v>2000</v>
      </c>
      <c r="I174" s="2">
        <v>508666.4</v>
      </c>
      <c r="J174" s="2">
        <v>0</v>
      </c>
      <c r="K174" s="2">
        <v>508666.4</v>
      </c>
      <c r="L174" t="s">
        <v>18</v>
      </c>
    </row>
    <row r="175" spans="1:12" x14ac:dyDescent="0.85">
      <c r="A175" s="1">
        <v>41164</v>
      </c>
      <c r="B175" t="s">
        <v>12</v>
      </c>
      <c r="C175" t="s">
        <v>415</v>
      </c>
      <c r="D175" t="s">
        <v>416</v>
      </c>
      <c r="E175" t="s">
        <v>200</v>
      </c>
      <c r="F175" t="s">
        <v>201</v>
      </c>
      <c r="G175" t="s">
        <v>202</v>
      </c>
      <c r="H175">
        <v>2000</v>
      </c>
      <c r="I175" s="2">
        <v>2149292.48</v>
      </c>
      <c r="J175" s="2">
        <v>0</v>
      </c>
      <c r="K175" s="2">
        <v>2149292.48</v>
      </c>
      <c r="L175" t="s">
        <v>18</v>
      </c>
    </row>
    <row r="176" spans="1:12" x14ac:dyDescent="0.85">
      <c r="A176" s="1">
        <v>41164</v>
      </c>
      <c r="B176" t="s">
        <v>59</v>
      </c>
      <c r="C176" t="s">
        <v>417</v>
      </c>
      <c r="D176" t="s">
        <v>418</v>
      </c>
      <c r="E176" t="s">
        <v>62</v>
      </c>
      <c r="F176" t="s">
        <v>63</v>
      </c>
      <c r="H176">
        <v>2000</v>
      </c>
      <c r="I176" s="2">
        <v>9558269.3800000008</v>
      </c>
      <c r="J176" s="2">
        <v>0</v>
      </c>
      <c r="K176" s="2">
        <v>9558269.3800000008</v>
      </c>
      <c r="L176" t="s">
        <v>18</v>
      </c>
    </row>
    <row r="177" spans="1:12" x14ac:dyDescent="0.85">
      <c r="A177" s="1">
        <v>41164</v>
      </c>
      <c r="B177" t="s">
        <v>59</v>
      </c>
      <c r="C177" t="s">
        <v>417</v>
      </c>
      <c r="D177" t="s">
        <v>418</v>
      </c>
      <c r="E177" t="s">
        <v>62</v>
      </c>
      <c r="F177" t="s">
        <v>63</v>
      </c>
      <c r="H177">
        <v>2000</v>
      </c>
      <c r="I177" s="2">
        <v>-4734997.7300000004</v>
      </c>
      <c r="J177" s="2">
        <v>24369388.629999999</v>
      </c>
      <c r="K177" s="2">
        <v>19634390.899999999</v>
      </c>
      <c r="L177" t="s">
        <v>18</v>
      </c>
    </row>
    <row r="178" spans="1:12" x14ac:dyDescent="0.85">
      <c r="A178" s="1">
        <v>41164</v>
      </c>
      <c r="B178" t="s">
        <v>59</v>
      </c>
      <c r="C178" t="s">
        <v>419</v>
      </c>
      <c r="D178" t="s">
        <v>420</v>
      </c>
      <c r="E178" t="s">
        <v>102</v>
      </c>
      <c r="F178" t="s">
        <v>103</v>
      </c>
      <c r="G178" t="s">
        <v>104</v>
      </c>
      <c r="H178">
        <v>2000</v>
      </c>
      <c r="I178" s="2">
        <v>1600000</v>
      </c>
      <c r="J178" s="2">
        <v>0</v>
      </c>
      <c r="K178" s="2">
        <v>1600000</v>
      </c>
      <c r="L178" t="s">
        <v>18</v>
      </c>
    </row>
    <row r="179" spans="1:12" x14ac:dyDescent="0.85">
      <c r="A179" s="1">
        <v>41164</v>
      </c>
      <c r="B179" t="s">
        <v>59</v>
      </c>
      <c r="C179" t="s">
        <v>421</v>
      </c>
      <c r="D179" t="s">
        <v>422</v>
      </c>
      <c r="E179" t="s">
        <v>42</v>
      </c>
      <c r="F179" t="s">
        <v>43</v>
      </c>
      <c r="G179" t="s">
        <v>44</v>
      </c>
      <c r="H179">
        <v>2000</v>
      </c>
      <c r="I179" s="2">
        <v>2257232.89</v>
      </c>
      <c r="J179" s="2">
        <v>0</v>
      </c>
      <c r="K179" s="2">
        <v>2257232.89</v>
      </c>
      <c r="L179" t="s">
        <v>18</v>
      </c>
    </row>
    <row r="180" spans="1:12" x14ac:dyDescent="0.85">
      <c r="A180" s="1">
        <v>41164</v>
      </c>
      <c r="B180" t="s">
        <v>33</v>
      </c>
      <c r="C180" t="s">
        <v>423</v>
      </c>
      <c r="D180" t="s">
        <v>424</v>
      </c>
      <c r="E180" t="s">
        <v>119</v>
      </c>
      <c r="F180" t="s">
        <v>120</v>
      </c>
      <c r="G180" t="s">
        <v>121</v>
      </c>
      <c r="H180">
        <v>2000</v>
      </c>
      <c r="I180" s="2">
        <v>6500000</v>
      </c>
      <c r="J180" s="2">
        <v>0</v>
      </c>
      <c r="K180" s="2">
        <v>6500000</v>
      </c>
      <c r="L180" t="s">
        <v>18</v>
      </c>
    </row>
    <row r="181" spans="1:12" x14ac:dyDescent="0.85">
      <c r="A181" s="1">
        <v>41164</v>
      </c>
      <c r="B181" t="s">
        <v>33</v>
      </c>
      <c r="C181" t="s">
        <v>425</v>
      </c>
      <c r="D181" t="s">
        <v>424</v>
      </c>
      <c r="E181" t="s">
        <v>119</v>
      </c>
      <c r="F181" t="s">
        <v>120</v>
      </c>
      <c r="G181" t="s">
        <v>121</v>
      </c>
      <c r="H181">
        <v>2000</v>
      </c>
      <c r="I181" s="2">
        <v>6500000</v>
      </c>
      <c r="J181" s="2">
        <v>0</v>
      </c>
      <c r="K181" s="2">
        <v>6500000</v>
      </c>
      <c r="L181" t="s">
        <v>18</v>
      </c>
    </row>
    <row r="182" spans="1:12" x14ac:dyDescent="0.85">
      <c r="A182" s="1">
        <v>41164</v>
      </c>
      <c r="B182" t="s">
        <v>33</v>
      </c>
      <c r="C182" t="s">
        <v>426</v>
      </c>
      <c r="D182" t="s">
        <v>427</v>
      </c>
      <c r="E182" t="s">
        <v>119</v>
      </c>
      <c r="F182" t="s">
        <v>120</v>
      </c>
      <c r="G182" t="s">
        <v>121</v>
      </c>
      <c r="H182">
        <v>2000</v>
      </c>
      <c r="I182" s="2">
        <v>9100000</v>
      </c>
      <c r="J182" s="2">
        <v>0</v>
      </c>
      <c r="K182" s="2">
        <v>9100000</v>
      </c>
      <c r="L182" t="s">
        <v>18</v>
      </c>
    </row>
    <row r="183" spans="1:12" x14ac:dyDescent="0.85">
      <c r="A183" s="1">
        <v>41164</v>
      </c>
      <c r="B183" t="s">
        <v>33</v>
      </c>
      <c r="C183" t="s">
        <v>428</v>
      </c>
      <c r="D183" t="s">
        <v>429</v>
      </c>
      <c r="E183" t="s">
        <v>119</v>
      </c>
      <c r="F183" t="s">
        <v>120</v>
      </c>
      <c r="G183" t="s">
        <v>121</v>
      </c>
      <c r="H183">
        <v>2000</v>
      </c>
      <c r="I183" s="2">
        <v>4500000</v>
      </c>
      <c r="J183" s="2">
        <v>0</v>
      </c>
      <c r="K183" s="2">
        <v>4500000</v>
      </c>
      <c r="L183" t="s">
        <v>18</v>
      </c>
    </row>
    <row r="184" spans="1:12" x14ac:dyDescent="0.85">
      <c r="A184" s="1">
        <v>41164</v>
      </c>
      <c r="B184" t="s">
        <v>59</v>
      </c>
      <c r="C184" t="s">
        <v>430</v>
      </c>
      <c r="D184" t="s">
        <v>431</v>
      </c>
      <c r="E184" t="s">
        <v>334</v>
      </c>
      <c r="F184" t="s">
        <v>335</v>
      </c>
      <c r="G184" t="s">
        <v>432</v>
      </c>
      <c r="H184">
        <v>2000</v>
      </c>
      <c r="I184" s="2">
        <v>550835.52</v>
      </c>
      <c r="J184" s="2">
        <v>0</v>
      </c>
      <c r="K184" s="2">
        <v>550835.52</v>
      </c>
      <c r="L184" t="s">
        <v>18</v>
      </c>
    </row>
    <row r="185" spans="1:12" x14ac:dyDescent="0.85">
      <c r="A185" s="1">
        <v>41164</v>
      </c>
      <c r="B185" t="s">
        <v>59</v>
      </c>
      <c r="C185" t="s">
        <v>433</v>
      </c>
      <c r="D185" t="s">
        <v>434</v>
      </c>
      <c r="E185" t="s">
        <v>21</v>
      </c>
      <c r="F185" t="s">
        <v>22</v>
      </c>
      <c r="G185" t="s">
        <v>23</v>
      </c>
      <c r="H185">
        <v>2000</v>
      </c>
      <c r="I185" s="2">
        <v>261442</v>
      </c>
      <c r="J185" s="2">
        <v>0</v>
      </c>
      <c r="K185" s="2">
        <v>261442</v>
      </c>
      <c r="L185" t="s">
        <v>18</v>
      </c>
    </row>
    <row r="186" spans="1:12" x14ac:dyDescent="0.85">
      <c r="A186" s="1">
        <v>41164</v>
      </c>
      <c r="B186" t="s">
        <v>82</v>
      </c>
      <c r="C186" t="s">
        <v>435</v>
      </c>
      <c r="D186" t="s">
        <v>436</v>
      </c>
      <c r="E186" t="s">
        <v>31</v>
      </c>
      <c r="F186" t="s">
        <v>32</v>
      </c>
      <c r="H186">
        <v>2000</v>
      </c>
      <c r="I186" s="2">
        <v>245371.04</v>
      </c>
      <c r="J186" s="2">
        <v>0</v>
      </c>
      <c r="K186" s="2">
        <v>245371.04</v>
      </c>
      <c r="L186" t="s">
        <v>18</v>
      </c>
    </row>
    <row r="187" spans="1:12" x14ac:dyDescent="0.85">
      <c r="A187" s="1">
        <v>41164</v>
      </c>
      <c r="B187" t="s">
        <v>437</v>
      </c>
      <c r="C187" t="s">
        <v>438</v>
      </c>
      <c r="D187" t="s">
        <v>439</v>
      </c>
      <c r="E187" t="s">
        <v>49</v>
      </c>
      <c r="F187" t="s">
        <v>50</v>
      </c>
      <c r="G187" t="s">
        <v>51</v>
      </c>
      <c r="H187">
        <v>2000</v>
      </c>
      <c r="I187" s="2">
        <v>7300500</v>
      </c>
      <c r="J187" s="2">
        <v>0</v>
      </c>
      <c r="K187" s="2">
        <v>7300500</v>
      </c>
      <c r="L187" t="s">
        <v>18</v>
      </c>
    </row>
    <row r="188" spans="1:12" x14ac:dyDescent="0.85">
      <c r="A188" s="1">
        <v>41164</v>
      </c>
      <c r="B188" t="s">
        <v>323</v>
      </c>
      <c r="C188" t="s">
        <v>440</v>
      </c>
      <c r="D188" t="s">
        <v>441</v>
      </c>
      <c r="E188" t="s">
        <v>442</v>
      </c>
      <c r="F188" t="s">
        <v>443</v>
      </c>
      <c r="G188" t="s">
        <v>444</v>
      </c>
      <c r="H188">
        <v>2000</v>
      </c>
      <c r="I188" s="2">
        <v>50000</v>
      </c>
      <c r="J188" s="2">
        <v>0</v>
      </c>
      <c r="K188" s="2">
        <v>50000</v>
      </c>
      <c r="L188" t="s">
        <v>18</v>
      </c>
    </row>
    <row r="189" spans="1:12" x14ac:dyDescent="0.85">
      <c r="A189" s="1">
        <v>41164</v>
      </c>
      <c r="B189" t="s">
        <v>437</v>
      </c>
      <c r="C189" t="s">
        <v>445</v>
      </c>
      <c r="D189" t="s">
        <v>446</v>
      </c>
      <c r="E189" t="s">
        <v>15</v>
      </c>
      <c r="F189" t="s">
        <v>16</v>
      </c>
      <c r="G189" t="s">
        <v>17</v>
      </c>
      <c r="H189">
        <v>2000</v>
      </c>
      <c r="I189" s="2">
        <v>338856.7</v>
      </c>
      <c r="J189" s="2">
        <v>0</v>
      </c>
      <c r="K189" s="2">
        <v>338856.7</v>
      </c>
      <c r="L189" t="s">
        <v>18</v>
      </c>
    </row>
    <row r="190" spans="1:12" x14ac:dyDescent="0.85">
      <c r="A190" s="1">
        <v>41164</v>
      </c>
      <c r="B190" t="s">
        <v>437</v>
      </c>
      <c r="C190" t="s">
        <v>447</v>
      </c>
      <c r="D190" t="s">
        <v>448</v>
      </c>
      <c r="E190" t="s">
        <v>15</v>
      </c>
      <c r="F190" t="s">
        <v>16</v>
      </c>
      <c r="G190" t="s">
        <v>17</v>
      </c>
      <c r="H190">
        <v>2000</v>
      </c>
      <c r="I190" s="2">
        <v>242568.03</v>
      </c>
      <c r="J190" s="2">
        <v>218.62</v>
      </c>
      <c r="K190" s="2">
        <v>242786.65</v>
      </c>
      <c r="L190" t="s">
        <v>18</v>
      </c>
    </row>
    <row r="191" spans="1:12" x14ac:dyDescent="0.85">
      <c r="A191" s="1">
        <v>41164</v>
      </c>
      <c r="B191" t="s">
        <v>437</v>
      </c>
      <c r="C191" t="s">
        <v>449</v>
      </c>
      <c r="D191" t="s">
        <v>450</v>
      </c>
      <c r="E191" t="s">
        <v>15</v>
      </c>
      <c r="F191" t="s">
        <v>16</v>
      </c>
      <c r="G191" t="s">
        <v>17</v>
      </c>
      <c r="H191">
        <v>2000</v>
      </c>
      <c r="I191" s="2">
        <v>738716.11</v>
      </c>
      <c r="J191" s="2">
        <v>0</v>
      </c>
      <c r="K191" s="2">
        <v>738716.11</v>
      </c>
      <c r="L191" t="s">
        <v>116</v>
      </c>
    </row>
    <row r="192" spans="1:12" x14ac:dyDescent="0.85">
      <c r="A192" s="1">
        <v>41164</v>
      </c>
      <c r="B192" t="s">
        <v>437</v>
      </c>
      <c r="C192" t="s">
        <v>449</v>
      </c>
      <c r="D192" t="s">
        <v>450</v>
      </c>
      <c r="E192" t="s">
        <v>85</v>
      </c>
      <c r="F192" t="s">
        <v>86</v>
      </c>
      <c r="G192" t="s">
        <v>87</v>
      </c>
      <c r="H192">
        <v>2000</v>
      </c>
      <c r="I192" s="2">
        <v>14051123</v>
      </c>
      <c r="J192" s="2">
        <v>0</v>
      </c>
      <c r="K192" s="2">
        <v>14051123</v>
      </c>
      <c r="L192" t="s">
        <v>116</v>
      </c>
    </row>
    <row r="193" spans="1:12" x14ac:dyDescent="0.85">
      <c r="A193" s="1">
        <v>41164</v>
      </c>
      <c r="B193" t="s">
        <v>437</v>
      </c>
      <c r="C193" t="s">
        <v>449</v>
      </c>
      <c r="D193" t="s">
        <v>450</v>
      </c>
      <c r="E193" t="s">
        <v>102</v>
      </c>
      <c r="F193" t="s">
        <v>103</v>
      </c>
      <c r="G193" t="s">
        <v>104</v>
      </c>
      <c r="H193">
        <v>2000</v>
      </c>
      <c r="I193" s="2">
        <v>2320350</v>
      </c>
      <c r="J193" s="2">
        <v>0</v>
      </c>
      <c r="K193" s="2">
        <v>2320350</v>
      </c>
      <c r="L193" t="s">
        <v>116</v>
      </c>
    </row>
    <row r="194" spans="1:12" x14ac:dyDescent="0.85">
      <c r="A194" s="1">
        <v>41164</v>
      </c>
      <c r="B194" t="s">
        <v>437</v>
      </c>
      <c r="C194" t="s">
        <v>449</v>
      </c>
      <c r="D194" t="s">
        <v>450</v>
      </c>
      <c r="E194" t="s">
        <v>223</v>
      </c>
      <c r="F194" t="s">
        <v>224</v>
      </c>
      <c r="G194" t="s">
        <v>225</v>
      </c>
      <c r="H194">
        <v>2000</v>
      </c>
      <c r="I194" s="2">
        <v>6797511</v>
      </c>
      <c r="J194" s="2">
        <v>0</v>
      </c>
      <c r="K194" s="2">
        <v>6797511</v>
      </c>
      <c r="L194" t="s">
        <v>116</v>
      </c>
    </row>
    <row r="195" spans="1:12" x14ac:dyDescent="0.85">
      <c r="A195" s="1">
        <v>41164</v>
      </c>
      <c r="B195" t="s">
        <v>437</v>
      </c>
      <c r="C195" t="s">
        <v>449</v>
      </c>
      <c r="D195" t="s">
        <v>450</v>
      </c>
      <c r="E195" t="s">
        <v>49</v>
      </c>
      <c r="F195" t="s">
        <v>50</v>
      </c>
      <c r="G195" t="s">
        <v>451</v>
      </c>
      <c r="H195">
        <v>2000</v>
      </c>
      <c r="I195" s="2">
        <v>750000</v>
      </c>
      <c r="J195" s="2">
        <v>0</v>
      </c>
      <c r="K195" s="2">
        <v>750000</v>
      </c>
      <c r="L195" t="s">
        <v>116</v>
      </c>
    </row>
    <row r="196" spans="1:12" x14ac:dyDescent="0.85">
      <c r="A196" s="1">
        <v>41164</v>
      </c>
      <c r="B196" t="s">
        <v>437</v>
      </c>
      <c r="C196" t="s">
        <v>449</v>
      </c>
      <c r="D196" t="s">
        <v>450</v>
      </c>
      <c r="E196" t="s">
        <v>49</v>
      </c>
      <c r="F196" t="s">
        <v>50</v>
      </c>
      <c r="G196" t="s">
        <v>51</v>
      </c>
      <c r="H196">
        <v>2000</v>
      </c>
      <c r="I196" s="2">
        <v>5500000</v>
      </c>
      <c r="J196" s="2">
        <v>0</v>
      </c>
      <c r="K196" s="2">
        <v>5500000</v>
      </c>
      <c r="L196" t="s">
        <v>116</v>
      </c>
    </row>
    <row r="197" spans="1:12" x14ac:dyDescent="0.85">
      <c r="A197" s="1">
        <v>41164</v>
      </c>
      <c r="B197" t="s">
        <v>90</v>
      </c>
      <c r="C197" t="s">
        <v>452</v>
      </c>
      <c r="D197" t="s">
        <v>453</v>
      </c>
      <c r="E197" t="s">
        <v>102</v>
      </c>
      <c r="F197" t="s">
        <v>103</v>
      </c>
      <c r="G197" t="s">
        <v>104</v>
      </c>
      <c r="H197">
        <v>2000</v>
      </c>
      <c r="I197" s="2">
        <v>945108.11</v>
      </c>
      <c r="J197" s="2">
        <v>0</v>
      </c>
      <c r="K197" s="2">
        <v>945108.11</v>
      </c>
      <c r="L197" t="s">
        <v>18</v>
      </c>
    </row>
    <row r="198" spans="1:12" x14ac:dyDescent="0.85">
      <c r="A198" s="1">
        <v>41164</v>
      </c>
      <c r="B198" t="s">
        <v>12</v>
      </c>
      <c r="C198" t="s">
        <v>454</v>
      </c>
      <c r="D198" t="s">
        <v>455</v>
      </c>
      <c r="E198" t="s">
        <v>42</v>
      </c>
      <c r="F198" t="s">
        <v>43</v>
      </c>
      <c r="G198" t="s">
        <v>44</v>
      </c>
      <c r="H198">
        <v>2000</v>
      </c>
      <c r="I198" s="2">
        <v>21007.64</v>
      </c>
      <c r="J198" s="2">
        <v>0</v>
      </c>
      <c r="K198" s="2">
        <v>21007.64</v>
      </c>
      <c r="L198" t="s">
        <v>18</v>
      </c>
    </row>
    <row r="199" spans="1:12" x14ac:dyDescent="0.85">
      <c r="A199" s="1">
        <v>41164</v>
      </c>
      <c r="B199" t="s">
        <v>33</v>
      </c>
      <c r="C199" t="s">
        <v>456</v>
      </c>
      <c r="D199" t="s">
        <v>457</v>
      </c>
      <c r="E199" t="s">
        <v>119</v>
      </c>
      <c r="F199" t="s">
        <v>120</v>
      </c>
      <c r="G199" t="s">
        <v>121</v>
      </c>
      <c r="H199">
        <v>2000</v>
      </c>
      <c r="I199" s="2">
        <v>4700729.4400000004</v>
      </c>
      <c r="J199" s="2">
        <v>0</v>
      </c>
      <c r="K199" s="2">
        <v>4700729.4400000004</v>
      </c>
      <c r="L199" t="s">
        <v>18</v>
      </c>
    </row>
    <row r="200" spans="1:12" x14ac:dyDescent="0.85">
      <c r="A200" s="1">
        <v>41164</v>
      </c>
      <c r="B200" t="s">
        <v>33</v>
      </c>
      <c r="C200" t="s">
        <v>458</v>
      </c>
      <c r="D200" t="s">
        <v>459</v>
      </c>
      <c r="E200" t="s">
        <v>119</v>
      </c>
      <c r="F200" t="s">
        <v>120</v>
      </c>
      <c r="G200" t="s">
        <v>121</v>
      </c>
      <c r="H200">
        <v>2000</v>
      </c>
      <c r="I200" s="2">
        <v>7128333.6500000004</v>
      </c>
      <c r="J200" s="2">
        <v>0</v>
      </c>
      <c r="K200" s="2">
        <v>7128333.6500000004</v>
      </c>
      <c r="L200" t="s">
        <v>18</v>
      </c>
    </row>
    <row r="201" spans="1:12" x14ac:dyDescent="0.85">
      <c r="A201" s="1">
        <v>41164</v>
      </c>
      <c r="B201" t="s">
        <v>33</v>
      </c>
      <c r="C201" t="s">
        <v>460</v>
      </c>
      <c r="D201" t="s">
        <v>461</v>
      </c>
      <c r="E201" t="s">
        <v>119</v>
      </c>
      <c r="F201" t="s">
        <v>120</v>
      </c>
      <c r="G201" t="s">
        <v>121</v>
      </c>
      <c r="H201">
        <v>2000</v>
      </c>
      <c r="I201" s="2">
        <v>4810480.7699999996</v>
      </c>
      <c r="J201" s="2">
        <v>0</v>
      </c>
      <c r="K201" s="2">
        <v>4810480.7699999996</v>
      </c>
      <c r="L201" t="s">
        <v>18</v>
      </c>
    </row>
    <row r="202" spans="1:12" x14ac:dyDescent="0.85">
      <c r="A202" s="1">
        <v>41164</v>
      </c>
      <c r="B202" t="s">
        <v>33</v>
      </c>
      <c r="C202" t="s">
        <v>462</v>
      </c>
      <c r="D202" t="s">
        <v>463</v>
      </c>
      <c r="E202" t="s">
        <v>119</v>
      </c>
      <c r="F202" t="s">
        <v>120</v>
      </c>
      <c r="G202" t="s">
        <v>121</v>
      </c>
      <c r="H202">
        <v>2000</v>
      </c>
      <c r="I202" s="2">
        <v>4700729.4400000004</v>
      </c>
      <c r="J202" s="2">
        <v>0</v>
      </c>
      <c r="K202" s="2">
        <v>4700729.4400000004</v>
      </c>
      <c r="L202" t="s">
        <v>18</v>
      </c>
    </row>
    <row r="203" spans="1:12" x14ac:dyDescent="0.85">
      <c r="A203" s="1">
        <v>41164</v>
      </c>
      <c r="B203" t="s">
        <v>90</v>
      </c>
      <c r="C203" t="s">
        <v>464</v>
      </c>
      <c r="D203" t="s">
        <v>465</v>
      </c>
      <c r="E203" t="s">
        <v>223</v>
      </c>
      <c r="F203" t="s">
        <v>224</v>
      </c>
      <c r="G203" t="s">
        <v>225</v>
      </c>
      <c r="H203">
        <v>2000</v>
      </c>
      <c r="I203" s="2">
        <v>278000</v>
      </c>
      <c r="J203" s="2">
        <v>0</v>
      </c>
      <c r="K203" s="2">
        <v>278000</v>
      </c>
      <c r="L203" t="s">
        <v>18</v>
      </c>
    </row>
    <row r="204" spans="1:12" x14ac:dyDescent="0.85">
      <c r="A204" s="1">
        <v>41164</v>
      </c>
      <c r="B204" t="s">
        <v>90</v>
      </c>
      <c r="C204" t="s">
        <v>464</v>
      </c>
      <c r="D204" t="s">
        <v>465</v>
      </c>
      <c r="E204" t="s">
        <v>466</v>
      </c>
      <c r="F204" t="s">
        <v>467</v>
      </c>
      <c r="G204" t="s">
        <v>468</v>
      </c>
      <c r="H204">
        <v>2000</v>
      </c>
      <c r="I204" s="2">
        <v>400000</v>
      </c>
      <c r="J204" s="2">
        <v>0</v>
      </c>
      <c r="K204" s="2">
        <v>400000</v>
      </c>
      <c r="L204" t="s">
        <v>18</v>
      </c>
    </row>
    <row r="205" spans="1:12" x14ac:dyDescent="0.85">
      <c r="A205" s="1">
        <v>41164</v>
      </c>
      <c r="B205" t="s">
        <v>90</v>
      </c>
      <c r="C205" t="s">
        <v>464</v>
      </c>
      <c r="D205" t="s">
        <v>465</v>
      </c>
      <c r="E205" t="s">
        <v>93</v>
      </c>
      <c r="F205" t="s">
        <v>94</v>
      </c>
      <c r="H205">
        <v>2000</v>
      </c>
      <c r="I205" s="2">
        <v>500000</v>
      </c>
      <c r="J205" s="2">
        <v>0</v>
      </c>
      <c r="K205" s="2">
        <v>500000</v>
      </c>
      <c r="L205" t="s">
        <v>18</v>
      </c>
    </row>
    <row r="206" spans="1:12" x14ac:dyDescent="0.85">
      <c r="A206" s="1">
        <v>41164</v>
      </c>
      <c r="B206" t="s">
        <v>12</v>
      </c>
      <c r="C206" t="s">
        <v>469</v>
      </c>
      <c r="D206" t="s">
        <v>470</v>
      </c>
      <c r="E206" t="s">
        <v>15</v>
      </c>
      <c r="F206" t="s">
        <v>16</v>
      </c>
      <c r="G206" t="s">
        <v>17</v>
      </c>
      <c r="H206">
        <v>2000</v>
      </c>
      <c r="I206" s="2">
        <v>23963</v>
      </c>
      <c r="J206" s="2">
        <v>0</v>
      </c>
      <c r="K206" s="2">
        <v>23963</v>
      </c>
      <c r="L206" t="s">
        <v>18</v>
      </c>
    </row>
    <row r="207" spans="1:12" x14ac:dyDescent="0.85">
      <c r="A207" s="1">
        <v>41164</v>
      </c>
      <c r="B207" t="s">
        <v>73</v>
      </c>
      <c r="C207" t="s">
        <v>471</v>
      </c>
      <c r="D207" t="s">
        <v>472</v>
      </c>
      <c r="E207" t="s">
        <v>15</v>
      </c>
      <c r="F207" t="s">
        <v>16</v>
      </c>
      <c r="G207" t="s">
        <v>17</v>
      </c>
      <c r="H207">
        <v>2000</v>
      </c>
      <c r="I207" s="2">
        <v>457456.54</v>
      </c>
      <c r="J207" s="2">
        <v>0</v>
      </c>
      <c r="K207" s="2">
        <v>457456.54</v>
      </c>
      <c r="L207" t="s">
        <v>18</v>
      </c>
    </row>
    <row r="208" spans="1:12" x14ac:dyDescent="0.85">
      <c r="A208" s="1">
        <v>41164</v>
      </c>
      <c r="B208" t="s">
        <v>323</v>
      </c>
      <c r="C208" t="s">
        <v>473</v>
      </c>
      <c r="D208" t="s">
        <v>474</v>
      </c>
      <c r="E208" t="s">
        <v>15</v>
      </c>
      <c r="F208" t="s">
        <v>16</v>
      </c>
      <c r="G208" t="s">
        <v>475</v>
      </c>
      <c r="H208">
        <v>2000</v>
      </c>
      <c r="I208" s="2">
        <v>8716927.2799999993</v>
      </c>
      <c r="J208" s="2">
        <v>0</v>
      </c>
      <c r="K208" s="2">
        <v>8716927.2799999993</v>
      </c>
      <c r="L208" t="s">
        <v>18</v>
      </c>
    </row>
    <row r="209" spans="1:12" x14ac:dyDescent="0.85">
      <c r="A209" s="1">
        <v>41164</v>
      </c>
      <c r="B209" t="s">
        <v>323</v>
      </c>
      <c r="C209" t="s">
        <v>476</v>
      </c>
      <c r="D209" t="s">
        <v>477</v>
      </c>
      <c r="E209" t="s">
        <v>15</v>
      </c>
      <c r="F209" t="s">
        <v>16</v>
      </c>
      <c r="G209" t="s">
        <v>475</v>
      </c>
      <c r="H209">
        <v>2000</v>
      </c>
      <c r="I209" s="2">
        <v>1711477.74</v>
      </c>
      <c r="J209" s="2">
        <v>0</v>
      </c>
      <c r="K209" s="2">
        <v>1711477.74</v>
      </c>
      <c r="L209" t="s">
        <v>18</v>
      </c>
    </row>
    <row r="210" spans="1:12" x14ac:dyDescent="0.85">
      <c r="A210" s="1">
        <v>41164</v>
      </c>
      <c r="B210" t="s">
        <v>478</v>
      </c>
      <c r="C210" t="s">
        <v>479</v>
      </c>
      <c r="D210" t="s">
        <v>480</v>
      </c>
      <c r="E210" t="s">
        <v>15</v>
      </c>
      <c r="F210" t="s">
        <v>16</v>
      </c>
      <c r="G210" t="s">
        <v>17</v>
      </c>
      <c r="H210">
        <v>2000</v>
      </c>
      <c r="I210" s="2">
        <v>13551053.59</v>
      </c>
      <c r="J210" s="2">
        <v>0</v>
      </c>
      <c r="K210" s="2">
        <v>13551053.59</v>
      </c>
      <c r="L210" t="s">
        <v>18</v>
      </c>
    </row>
    <row r="211" spans="1:12" x14ac:dyDescent="0.85">
      <c r="A211" s="1">
        <v>41164</v>
      </c>
      <c r="B211" t="s">
        <v>481</v>
      </c>
      <c r="C211" t="s">
        <v>482</v>
      </c>
      <c r="D211" t="s">
        <v>483</v>
      </c>
      <c r="E211" t="s">
        <v>15</v>
      </c>
      <c r="F211" t="s">
        <v>16</v>
      </c>
      <c r="G211" t="s">
        <v>17</v>
      </c>
      <c r="H211">
        <v>2000</v>
      </c>
      <c r="I211" s="2">
        <v>10000000</v>
      </c>
      <c r="J211" s="2">
        <v>0</v>
      </c>
      <c r="K211" s="2">
        <v>10000000</v>
      </c>
      <c r="L211" t="s">
        <v>116</v>
      </c>
    </row>
    <row r="212" spans="1:12" x14ac:dyDescent="0.85">
      <c r="A212" s="1">
        <v>41164</v>
      </c>
      <c r="B212" t="s">
        <v>90</v>
      </c>
      <c r="C212" t="s">
        <v>484</v>
      </c>
      <c r="D212" t="s">
        <v>485</v>
      </c>
      <c r="E212" t="s">
        <v>15</v>
      </c>
      <c r="F212" t="s">
        <v>16</v>
      </c>
      <c r="G212" t="s">
        <v>17</v>
      </c>
      <c r="H212">
        <v>2000</v>
      </c>
      <c r="I212" s="2">
        <v>133514.98000000001</v>
      </c>
      <c r="J212" s="2">
        <v>0</v>
      </c>
      <c r="K212" s="2">
        <v>133514.98000000001</v>
      </c>
      <c r="L212" t="s">
        <v>18</v>
      </c>
    </row>
    <row r="213" spans="1:12" x14ac:dyDescent="0.85">
      <c r="A213" s="1">
        <v>41164</v>
      </c>
      <c r="B213" t="s">
        <v>90</v>
      </c>
      <c r="C213" t="s">
        <v>486</v>
      </c>
      <c r="D213" t="s">
        <v>487</v>
      </c>
      <c r="E213" t="s">
        <v>15</v>
      </c>
      <c r="F213" t="s">
        <v>16</v>
      </c>
      <c r="G213" t="s">
        <v>17</v>
      </c>
      <c r="H213">
        <v>2000</v>
      </c>
      <c r="I213" s="2">
        <v>1853845</v>
      </c>
      <c r="J213" s="2">
        <v>0</v>
      </c>
      <c r="K213" s="2">
        <v>1853845</v>
      </c>
      <c r="L213" t="s">
        <v>18</v>
      </c>
    </row>
    <row r="214" spans="1:12" x14ac:dyDescent="0.85">
      <c r="A214" s="1">
        <v>41164</v>
      </c>
      <c r="B214" t="s">
        <v>90</v>
      </c>
      <c r="C214" t="s">
        <v>488</v>
      </c>
      <c r="D214" t="s">
        <v>489</v>
      </c>
      <c r="E214" t="s">
        <v>15</v>
      </c>
      <c r="F214" t="s">
        <v>16</v>
      </c>
      <c r="G214" t="s">
        <v>475</v>
      </c>
      <c r="H214">
        <v>2000</v>
      </c>
      <c r="I214" s="2">
        <v>213479.72</v>
      </c>
      <c r="J214" s="2">
        <v>0</v>
      </c>
      <c r="K214" s="2">
        <v>213479.72</v>
      </c>
      <c r="L214" t="s">
        <v>18</v>
      </c>
    </row>
    <row r="215" spans="1:12" x14ac:dyDescent="0.85">
      <c r="A215" s="1">
        <v>41164</v>
      </c>
      <c r="B215" t="s">
        <v>346</v>
      </c>
      <c r="C215" t="s">
        <v>490</v>
      </c>
      <c r="D215" t="s">
        <v>491</v>
      </c>
      <c r="E215" t="s">
        <v>15</v>
      </c>
      <c r="F215" t="s">
        <v>16</v>
      </c>
      <c r="G215" t="s">
        <v>17</v>
      </c>
      <c r="H215">
        <v>2000</v>
      </c>
      <c r="I215" s="2">
        <v>807132.93</v>
      </c>
      <c r="J215" s="2">
        <v>0</v>
      </c>
      <c r="K215" s="2">
        <v>807132.93</v>
      </c>
      <c r="L215" t="s">
        <v>18</v>
      </c>
    </row>
    <row r="216" spans="1:12" x14ac:dyDescent="0.85">
      <c r="A216" s="1">
        <v>41164</v>
      </c>
      <c r="B216" t="s">
        <v>346</v>
      </c>
      <c r="C216" t="s">
        <v>492</v>
      </c>
      <c r="D216" t="s">
        <v>493</v>
      </c>
      <c r="E216" t="s">
        <v>15</v>
      </c>
      <c r="F216" t="s">
        <v>16</v>
      </c>
      <c r="G216" t="s">
        <v>17</v>
      </c>
      <c r="H216">
        <v>2000</v>
      </c>
      <c r="I216" s="2">
        <v>2296015.0499999998</v>
      </c>
      <c r="J216" s="2">
        <v>0</v>
      </c>
      <c r="K216" s="2">
        <v>2296015.0499999998</v>
      </c>
      <c r="L216" t="s">
        <v>18</v>
      </c>
    </row>
    <row r="217" spans="1:12" x14ac:dyDescent="0.85">
      <c r="A217" s="1">
        <v>41164</v>
      </c>
      <c r="B217" t="s">
        <v>374</v>
      </c>
      <c r="C217" t="s">
        <v>494</v>
      </c>
      <c r="D217" t="s">
        <v>495</v>
      </c>
      <c r="E217" t="s">
        <v>15</v>
      </c>
      <c r="F217" t="s">
        <v>16</v>
      </c>
      <c r="G217" t="s">
        <v>17</v>
      </c>
      <c r="H217">
        <v>2000</v>
      </c>
      <c r="I217" s="2">
        <v>2787845</v>
      </c>
      <c r="J217" s="2">
        <v>0</v>
      </c>
      <c r="K217" s="2">
        <v>2787845</v>
      </c>
      <c r="L217" t="s">
        <v>18</v>
      </c>
    </row>
    <row r="218" spans="1:12" x14ac:dyDescent="0.85">
      <c r="A218" s="1">
        <v>41164</v>
      </c>
      <c r="B218" t="s">
        <v>323</v>
      </c>
      <c r="C218" t="s">
        <v>496</v>
      </c>
      <c r="D218" t="s">
        <v>497</v>
      </c>
      <c r="E218" t="s">
        <v>15</v>
      </c>
      <c r="F218" t="s">
        <v>16</v>
      </c>
      <c r="G218" t="s">
        <v>17</v>
      </c>
      <c r="H218">
        <v>2000</v>
      </c>
      <c r="I218" s="2">
        <v>3388566.98</v>
      </c>
      <c r="J218" s="2">
        <v>0</v>
      </c>
      <c r="K218" s="2">
        <v>3388566.98</v>
      </c>
      <c r="L218" t="s">
        <v>18</v>
      </c>
    </row>
    <row r="219" spans="1:12" x14ac:dyDescent="0.85">
      <c r="A219" s="1">
        <v>41164</v>
      </c>
      <c r="B219" t="s">
        <v>323</v>
      </c>
      <c r="C219" t="s">
        <v>498</v>
      </c>
      <c r="D219" t="s">
        <v>499</v>
      </c>
      <c r="E219" t="s">
        <v>15</v>
      </c>
      <c r="F219" t="s">
        <v>16</v>
      </c>
      <c r="G219" t="s">
        <v>17</v>
      </c>
      <c r="H219">
        <v>2000</v>
      </c>
      <c r="I219" s="2">
        <v>3190498.67</v>
      </c>
      <c r="J219" s="2">
        <v>0</v>
      </c>
      <c r="K219" s="2">
        <v>3190498.67</v>
      </c>
      <c r="L219" t="s">
        <v>18</v>
      </c>
    </row>
    <row r="220" spans="1:12" x14ac:dyDescent="0.85">
      <c r="A220" s="1">
        <v>41164</v>
      </c>
      <c r="B220" t="s">
        <v>323</v>
      </c>
      <c r="C220" t="s">
        <v>500</v>
      </c>
      <c r="D220" t="s">
        <v>499</v>
      </c>
      <c r="E220" t="s">
        <v>15</v>
      </c>
      <c r="F220" t="s">
        <v>16</v>
      </c>
      <c r="G220" t="s">
        <v>17</v>
      </c>
      <c r="H220">
        <v>2000</v>
      </c>
      <c r="I220" s="2">
        <v>14108328.050000001</v>
      </c>
      <c r="J220" s="2">
        <v>0</v>
      </c>
      <c r="K220" s="2">
        <v>14108328.050000001</v>
      </c>
      <c r="L220" t="s">
        <v>18</v>
      </c>
    </row>
    <row r="221" spans="1:12" x14ac:dyDescent="0.85">
      <c r="A221" s="1">
        <v>41164</v>
      </c>
      <c r="B221" t="s">
        <v>323</v>
      </c>
      <c r="C221" t="s">
        <v>501</v>
      </c>
      <c r="D221" t="s">
        <v>502</v>
      </c>
      <c r="E221" t="s">
        <v>15</v>
      </c>
      <c r="F221" t="s">
        <v>16</v>
      </c>
      <c r="G221" t="s">
        <v>17</v>
      </c>
      <c r="H221">
        <v>2000</v>
      </c>
      <c r="I221" s="2">
        <v>1739415.61</v>
      </c>
      <c r="J221" s="2">
        <v>0</v>
      </c>
      <c r="K221" s="2">
        <v>1739415.61</v>
      </c>
      <c r="L221" t="s">
        <v>18</v>
      </c>
    </row>
    <row r="222" spans="1:12" x14ac:dyDescent="0.85">
      <c r="A222" s="1">
        <v>41164</v>
      </c>
      <c r="B222" t="s">
        <v>323</v>
      </c>
      <c r="C222" t="s">
        <v>503</v>
      </c>
      <c r="D222" t="s">
        <v>504</v>
      </c>
      <c r="E222" t="s">
        <v>15</v>
      </c>
      <c r="F222" t="s">
        <v>16</v>
      </c>
      <c r="G222" t="s">
        <v>475</v>
      </c>
      <c r="H222">
        <v>2000</v>
      </c>
      <c r="I222" s="2">
        <v>2981938.94</v>
      </c>
      <c r="J222" s="2">
        <v>0</v>
      </c>
      <c r="K222" s="2">
        <v>2981938.94</v>
      </c>
      <c r="L222" t="s">
        <v>18</v>
      </c>
    </row>
    <row r="223" spans="1:12" x14ac:dyDescent="0.85">
      <c r="A223" s="1">
        <v>41164</v>
      </c>
      <c r="B223" t="s">
        <v>323</v>
      </c>
      <c r="C223" t="s">
        <v>505</v>
      </c>
      <c r="D223" t="s">
        <v>506</v>
      </c>
      <c r="E223" t="s">
        <v>15</v>
      </c>
      <c r="F223" t="s">
        <v>16</v>
      </c>
      <c r="G223" t="s">
        <v>17</v>
      </c>
      <c r="H223">
        <v>2000</v>
      </c>
      <c r="I223" s="2">
        <v>1940692.21</v>
      </c>
      <c r="J223" s="2">
        <v>0</v>
      </c>
      <c r="K223" s="2">
        <v>1940692.21</v>
      </c>
      <c r="L223" t="s">
        <v>18</v>
      </c>
    </row>
    <row r="224" spans="1:12" x14ac:dyDescent="0.85">
      <c r="A224" s="1">
        <v>41164</v>
      </c>
      <c r="B224" t="s">
        <v>507</v>
      </c>
      <c r="C224" t="s">
        <v>508</v>
      </c>
      <c r="D224" t="s">
        <v>509</v>
      </c>
      <c r="E224" t="s">
        <v>102</v>
      </c>
      <c r="F224" t="s">
        <v>103</v>
      </c>
      <c r="G224" t="s">
        <v>104</v>
      </c>
      <c r="H224">
        <v>2000</v>
      </c>
      <c r="I224" s="2">
        <v>1063153.31</v>
      </c>
      <c r="J224" s="2">
        <v>0</v>
      </c>
      <c r="K224" s="2">
        <v>1063153.31</v>
      </c>
      <c r="L224" t="s">
        <v>18</v>
      </c>
    </row>
    <row r="225" spans="1:12" x14ac:dyDescent="0.85">
      <c r="A225" s="1">
        <v>41164</v>
      </c>
      <c r="B225" t="s">
        <v>12</v>
      </c>
      <c r="C225" t="s">
        <v>510</v>
      </c>
      <c r="D225" t="s">
        <v>511</v>
      </c>
      <c r="E225" t="s">
        <v>42</v>
      </c>
      <c r="F225" t="s">
        <v>43</v>
      </c>
      <c r="G225" t="s">
        <v>44</v>
      </c>
      <c r="H225">
        <v>2000</v>
      </c>
      <c r="I225" s="2">
        <v>975202.01</v>
      </c>
      <c r="J225" s="2">
        <v>0</v>
      </c>
      <c r="K225" s="2">
        <v>975202.01</v>
      </c>
      <c r="L225" t="s">
        <v>18</v>
      </c>
    </row>
    <row r="226" spans="1:12" x14ac:dyDescent="0.85">
      <c r="A226" s="1">
        <v>41164</v>
      </c>
      <c r="B226" t="s">
        <v>82</v>
      </c>
      <c r="C226" t="s">
        <v>512</v>
      </c>
      <c r="D226" t="s">
        <v>513</v>
      </c>
      <c r="E226" t="s">
        <v>21</v>
      </c>
      <c r="F226" t="s">
        <v>22</v>
      </c>
      <c r="G226" t="s">
        <v>23</v>
      </c>
      <c r="H226">
        <v>2000</v>
      </c>
      <c r="I226" s="2">
        <v>140159.34</v>
      </c>
      <c r="J226" s="2">
        <v>0</v>
      </c>
      <c r="K226" s="2">
        <v>140159.34</v>
      </c>
      <c r="L226" t="s">
        <v>18</v>
      </c>
    </row>
    <row r="227" spans="1:12" x14ac:dyDescent="0.85">
      <c r="A227" s="1">
        <v>41164</v>
      </c>
      <c r="B227" t="s">
        <v>507</v>
      </c>
      <c r="C227" t="s">
        <v>514</v>
      </c>
      <c r="D227" t="s">
        <v>515</v>
      </c>
      <c r="E227" t="s">
        <v>200</v>
      </c>
      <c r="F227" t="s">
        <v>201</v>
      </c>
      <c r="G227" t="s">
        <v>202</v>
      </c>
      <c r="H227">
        <v>2000</v>
      </c>
      <c r="I227" s="2">
        <v>191914</v>
      </c>
      <c r="J227" s="2">
        <v>0</v>
      </c>
      <c r="K227" s="2">
        <v>191914</v>
      </c>
      <c r="L227" t="s">
        <v>18</v>
      </c>
    </row>
    <row r="228" spans="1:12" x14ac:dyDescent="0.85">
      <c r="A228" s="1">
        <v>41164</v>
      </c>
      <c r="B228" t="s">
        <v>12</v>
      </c>
      <c r="C228" t="s">
        <v>516</v>
      </c>
      <c r="D228" t="s">
        <v>517</v>
      </c>
      <c r="E228" t="s">
        <v>119</v>
      </c>
      <c r="F228" t="s">
        <v>120</v>
      </c>
      <c r="G228" t="s">
        <v>121</v>
      </c>
      <c r="H228">
        <v>2000</v>
      </c>
      <c r="I228" s="2">
        <v>2820437.67</v>
      </c>
      <c r="J228" s="2">
        <v>0</v>
      </c>
      <c r="K228" s="2">
        <v>2820437.67</v>
      </c>
      <c r="L228" t="s">
        <v>18</v>
      </c>
    </row>
    <row r="229" spans="1:12" x14ac:dyDescent="0.85">
      <c r="A229" s="1">
        <v>41164</v>
      </c>
      <c r="B229" t="s">
        <v>12</v>
      </c>
      <c r="C229" t="s">
        <v>518</v>
      </c>
      <c r="D229" t="s">
        <v>519</v>
      </c>
      <c r="E229" t="s">
        <v>102</v>
      </c>
      <c r="F229" t="s">
        <v>103</v>
      </c>
      <c r="G229" t="s">
        <v>104</v>
      </c>
      <c r="H229">
        <v>2000</v>
      </c>
      <c r="I229" s="2">
        <v>88993.51</v>
      </c>
      <c r="J229" s="2">
        <v>0</v>
      </c>
      <c r="K229" s="2">
        <v>88993.51</v>
      </c>
      <c r="L229" t="s">
        <v>18</v>
      </c>
    </row>
    <row r="230" spans="1:12" x14ac:dyDescent="0.85">
      <c r="A230" s="1">
        <v>41164</v>
      </c>
      <c r="B230" t="s">
        <v>12</v>
      </c>
      <c r="C230" t="s">
        <v>520</v>
      </c>
      <c r="D230" t="s">
        <v>521</v>
      </c>
      <c r="E230" t="s">
        <v>21</v>
      </c>
      <c r="F230" t="s">
        <v>22</v>
      </c>
      <c r="G230" t="s">
        <v>23</v>
      </c>
      <c r="H230">
        <v>2000</v>
      </c>
      <c r="I230" s="2">
        <v>119985</v>
      </c>
      <c r="J230" s="2">
        <v>0</v>
      </c>
      <c r="K230" s="2">
        <v>119985</v>
      </c>
      <c r="L230" t="s">
        <v>18</v>
      </c>
    </row>
    <row r="231" spans="1:12" x14ac:dyDescent="0.85">
      <c r="A231" s="1">
        <v>41164</v>
      </c>
      <c r="B231" t="s">
        <v>12</v>
      </c>
      <c r="C231" t="s">
        <v>522</v>
      </c>
      <c r="D231" t="s">
        <v>523</v>
      </c>
      <c r="E231" t="s">
        <v>42</v>
      </c>
      <c r="F231" t="s">
        <v>43</v>
      </c>
      <c r="G231" t="s">
        <v>44</v>
      </c>
      <c r="H231">
        <v>2000</v>
      </c>
      <c r="I231" s="2">
        <v>739703.21</v>
      </c>
      <c r="J231" s="2">
        <v>0</v>
      </c>
      <c r="K231" s="2">
        <v>739703.21</v>
      </c>
      <c r="L231" t="s">
        <v>18</v>
      </c>
    </row>
    <row r="232" spans="1:12" x14ac:dyDescent="0.85">
      <c r="A232" s="1">
        <v>41164</v>
      </c>
      <c r="B232" t="s">
        <v>437</v>
      </c>
      <c r="C232" t="s">
        <v>524</v>
      </c>
      <c r="D232" t="s">
        <v>525</v>
      </c>
      <c r="E232" t="s">
        <v>85</v>
      </c>
      <c r="F232" t="s">
        <v>86</v>
      </c>
      <c r="G232" t="s">
        <v>87</v>
      </c>
      <c r="H232">
        <v>2000</v>
      </c>
      <c r="I232" s="2">
        <v>4143617.79</v>
      </c>
      <c r="J232" s="2">
        <v>0</v>
      </c>
      <c r="K232" s="2">
        <v>4143617.79</v>
      </c>
      <c r="L232" t="s">
        <v>18</v>
      </c>
    </row>
    <row r="233" spans="1:12" x14ac:dyDescent="0.85">
      <c r="A233" s="1">
        <v>41164</v>
      </c>
      <c r="B233" t="s">
        <v>437</v>
      </c>
      <c r="C233" t="s">
        <v>526</v>
      </c>
      <c r="D233" t="s">
        <v>527</v>
      </c>
      <c r="E233" t="s">
        <v>85</v>
      </c>
      <c r="F233" t="s">
        <v>86</v>
      </c>
      <c r="G233" t="s">
        <v>87</v>
      </c>
      <c r="H233">
        <v>2000</v>
      </c>
      <c r="I233" s="2">
        <v>5410606.2599999998</v>
      </c>
      <c r="J233" s="2">
        <v>0</v>
      </c>
      <c r="K233" s="2">
        <v>5410606.2599999998</v>
      </c>
      <c r="L233" t="s">
        <v>18</v>
      </c>
    </row>
    <row r="234" spans="1:12" x14ac:dyDescent="0.85">
      <c r="A234" s="1">
        <v>41164</v>
      </c>
      <c r="B234" t="s">
        <v>437</v>
      </c>
      <c r="C234" t="s">
        <v>528</v>
      </c>
      <c r="D234" t="s">
        <v>529</v>
      </c>
      <c r="E234" t="s">
        <v>85</v>
      </c>
      <c r="F234" t="s">
        <v>86</v>
      </c>
      <c r="G234" t="s">
        <v>87</v>
      </c>
      <c r="H234">
        <v>2000</v>
      </c>
      <c r="I234" s="2">
        <v>17467554.309999999</v>
      </c>
      <c r="J234" s="2">
        <v>0</v>
      </c>
      <c r="K234" s="2">
        <v>17467554.309999999</v>
      </c>
      <c r="L234" t="s">
        <v>18</v>
      </c>
    </row>
    <row r="235" spans="1:12" x14ac:dyDescent="0.85">
      <c r="A235" s="1">
        <v>41164</v>
      </c>
      <c r="B235" t="s">
        <v>437</v>
      </c>
      <c r="C235" t="s">
        <v>530</v>
      </c>
      <c r="D235" t="s">
        <v>531</v>
      </c>
      <c r="E235" t="s">
        <v>85</v>
      </c>
      <c r="F235" t="s">
        <v>86</v>
      </c>
      <c r="G235" t="s">
        <v>87</v>
      </c>
      <c r="H235">
        <v>2000</v>
      </c>
      <c r="I235" s="2">
        <v>8847229.6999999993</v>
      </c>
      <c r="J235" s="2">
        <v>0</v>
      </c>
      <c r="K235" s="2">
        <v>8847229.6999999993</v>
      </c>
      <c r="L235" t="s">
        <v>18</v>
      </c>
    </row>
    <row r="236" spans="1:12" x14ac:dyDescent="0.85">
      <c r="A236" s="1">
        <v>41164</v>
      </c>
      <c r="B236" t="s">
        <v>12</v>
      </c>
      <c r="C236" t="s">
        <v>532</v>
      </c>
      <c r="D236" t="s">
        <v>533</v>
      </c>
      <c r="E236" t="s">
        <v>85</v>
      </c>
      <c r="F236" t="s">
        <v>86</v>
      </c>
      <c r="G236" t="s">
        <v>87</v>
      </c>
      <c r="H236">
        <v>2000</v>
      </c>
      <c r="I236" s="2">
        <v>414361.78</v>
      </c>
      <c r="J236" s="2">
        <v>0</v>
      </c>
      <c r="K236" s="2">
        <v>414361.78</v>
      </c>
      <c r="L236" t="s">
        <v>18</v>
      </c>
    </row>
    <row r="237" spans="1:12" x14ac:dyDescent="0.85">
      <c r="A237" s="1">
        <v>41164</v>
      </c>
      <c r="B237" t="s">
        <v>12</v>
      </c>
      <c r="C237" t="s">
        <v>534</v>
      </c>
      <c r="D237" t="s">
        <v>535</v>
      </c>
      <c r="E237" t="s">
        <v>21</v>
      </c>
      <c r="F237" t="s">
        <v>22</v>
      </c>
      <c r="G237" t="s">
        <v>23</v>
      </c>
      <c r="H237">
        <v>2000</v>
      </c>
      <c r="I237" s="2">
        <v>196604.81</v>
      </c>
      <c r="J237" s="2">
        <v>0</v>
      </c>
      <c r="K237" s="2">
        <v>196604.81</v>
      </c>
      <c r="L237" t="s">
        <v>18</v>
      </c>
    </row>
    <row r="238" spans="1:12" x14ac:dyDescent="0.85">
      <c r="A238" s="1">
        <v>41164</v>
      </c>
      <c r="B238" t="s">
        <v>12</v>
      </c>
      <c r="C238" t="s">
        <v>536</v>
      </c>
      <c r="D238" t="s">
        <v>537</v>
      </c>
      <c r="E238" t="s">
        <v>93</v>
      </c>
      <c r="F238" t="s">
        <v>94</v>
      </c>
      <c r="H238">
        <v>2000</v>
      </c>
      <c r="I238" s="2">
        <v>3325205.84</v>
      </c>
      <c r="J238" s="2">
        <v>0</v>
      </c>
      <c r="K238" s="2">
        <v>3325205.84</v>
      </c>
      <c r="L238" t="s">
        <v>18</v>
      </c>
    </row>
    <row r="239" spans="1:12" x14ac:dyDescent="0.85">
      <c r="A239" s="1">
        <v>41164</v>
      </c>
      <c r="B239" t="s">
        <v>538</v>
      </c>
      <c r="C239" t="s">
        <v>539</v>
      </c>
      <c r="D239" t="s">
        <v>540</v>
      </c>
      <c r="E239" t="s">
        <v>293</v>
      </c>
      <c r="F239" t="s">
        <v>294</v>
      </c>
      <c r="G239" t="s">
        <v>295</v>
      </c>
      <c r="H239">
        <v>2000</v>
      </c>
      <c r="I239" s="2">
        <v>1059438.05</v>
      </c>
      <c r="J239" s="2">
        <v>0</v>
      </c>
      <c r="K239" s="2">
        <v>1059438.05</v>
      </c>
      <c r="L239" t="s">
        <v>18</v>
      </c>
    </row>
    <row r="240" spans="1:12" x14ac:dyDescent="0.85">
      <c r="A240" s="1">
        <v>41164</v>
      </c>
      <c r="B240" t="s">
        <v>538</v>
      </c>
      <c r="C240" t="s">
        <v>539</v>
      </c>
      <c r="D240" t="s">
        <v>540</v>
      </c>
      <c r="E240" t="s">
        <v>102</v>
      </c>
      <c r="F240" t="s">
        <v>103</v>
      </c>
      <c r="G240" t="s">
        <v>104</v>
      </c>
      <c r="H240">
        <v>2000</v>
      </c>
      <c r="I240" s="2">
        <v>833332.32</v>
      </c>
      <c r="J240" s="2">
        <v>0</v>
      </c>
      <c r="K240" s="2">
        <v>833332.32</v>
      </c>
      <c r="L240" t="s">
        <v>18</v>
      </c>
    </row>
    <row r="241" spans="1:12" x14ac:dyDescent="0.85">
      <c r="A241" s="1">
        <v>41164</v>
      </c>
      <c r="B241" t="s">
        <v>538</v>
      </c>
      <c r="C241" t="s">
        <v>539</v>
      </c>
      <c r="D241" t="s">
        <v>540</v>
      </c>
      <c r="E241" t="s">
        <v>62</v>
      </c>
      <c r="F241" t="s">
        <v>63</v>
      </c>
      <c r="H241">
        <v>2000</v>
      </c>
      <c r="I241" s="2">
        <v>369420</v>
      </c>
      <c r="J241" s="2">
        <v>0</v>
      </c>
      <c r="K241" s="2">
        <v>369420</v>
      </c>
      <c r="L241" t="s">
        <v>18</v>
      </c>
    </row>
    <row r="242" spans="1:12" x14ac:dyDescent="0.85">
      <c r="A242" s="1">
        <v>41164</v>
      </c>
      <c r="B242" t="s">
        <v>538</v>
      </c>
      <c r="C242" t="s">
        <v>539</v>
      </c>
      <c r="D242" t="s">
        <v>540</v>
      </c>
      <c r="E242" t="s">
        <v>62</v>
      </c>
      <c r="F242" t="s">
        <v>63</v>
      </c>
      <c r="H242">
        <v>2000</v>
      </c>
      <c r="I242" s="2">
        <v>949999.48</v>
      </c>
      <c r="J242" s="2">
        <v>0</v>
      </c>
      <c r="K242" s="2">
        <v>949999.48</v>
      </c>
      <c r="L242" t="s">
        <v>18</v>
      </c>
    </row>
    <row r="243" spans="1:12" x14ac:dyDescent="0.85">
      <c r="A243" s="1">
        <v>41164</v>
      </c>
      <c r="B243" t="s">
        <v>538</v>
      </c>
      <c r="C243" t="s">
        <v>541</v>
      </c>
      <c r="D243" t="s">
        <v>542</v>
      </c>
      <c r="E243" t="s">
        <v>119</v>
      </c>
      <c r="F243" t="s">
        <v>120</v>
      </c>
      <c r="G243" t="s">
        <v>121</v>
      </c>
      <c r="H243">
        <v>2000</v>
      </c>
      <c r="I243" s="2">
        <v>412694.32</v>
      </c>
      <c r="J243" s="2">
        <v>0</v>
      </c>
      <c r="K243" s="2">
        <v>412694.32</v>
      </c>
      <c r="L243" t="s">
        <v>18</v>
      </c>
    </row>
    <row r="244" spans="1:12" x14ac:dyDescent="0.85">
      <c r="A244" s="1">
        <v>41164</v>
      </c>
      <c r="B244" t="s">
        <v>538</v>
      </c>
      <c r="C244" t="s">
        <v>543</v>
      </c>
      <c r="D244" t="s">
        <v>544</v>
      </c>
      <c r="E244" t="s">
        <v>119</v>
      </c>
      <c r="F244" t="s">
        <v>120</v>
      </c>
      <c r="G244" t="s">
        <v>121</v>
      </c>
      <c r="H244">
        <v>2000</v>
      </c>
      <c r="I244" s="2">
        <v>2802609.12</v>
      </c>
      <c r="J244" s="2">
        <v>0</v>
      </c>
      <c r="K244" s="2">
        <v>2802609.12</v>
      </c>
      <c r="L244" t="s">
        <v>18</v>
      </c>
    </row>
    <row r="245" spans="1:12" x14ac:dyDescent="0.85">
      <c r="A245" s="1">
        <v>41164</v>
      </c>
      <c r="B245" t="s">
        <v>545</v>
      </c>
      <c r="C245" t="s">
        <v>546</v>
      </c>
      <c r="D245" t="s">
        <v>547</v>
      </c>
      <c r="E245" t="s">
        <v>62</v>
      </c>
      <c r="F245" t="s">
        <v>63</v>
      </c>
      <c r="H245">
        <v>2000</v>
      </c>
      <c r="I245" s="2">
        <v>16623288.17</v>
      </c>
      <c r="J245" s="2">
        <v>0</v>
      </c>
      <c r="K245" s="2">
        <v>16623288.17</v>
      </c>
      <c r="L245" t="s">
        <v>18</v>
      </c>
    </row>
    <row r="246" spans="1:12" x14ac:dyDescent="0.85">
      <c r="A246" s="1">
        <v>41164</v>
      </c>
      <c r="B246" t="s">
        <v>545</v>
      </c>
      <c r="C246" t="s">
        <v>546</v>
      </c>
      <c r="D246" t="s">
        <v>547</v>
      </c>
      <c r="E246" t="s">
        <v>62</v>
      </c>
      <c r="F246" t="s">
        <v>63</v>
      </c>
      <c r="H246">
        <v>2000</v>
      </c>
      <c r="I246" s="2">
        <v>216672869.63999999</v>
      </c>
      <c r="J246" s="2">
        <v>0</v>
      </c>
      <c r="K246" s="2">
        <v>216672869.63999999</v>
      </c>
      <c r="L246" t="s">
        <v>18</v>
      </c>
    </row>
    <row r="247" spans="1:12" x14ac:dyDescent="0.85">
      <c r="A247" s="1">
        <v>41164</v>
      </c>
      <c r="B247" t="s">
        <v>545</v>
      </c>
      <c r="C247" t="s">
        <v>548</v>
      </c>
      <c r="D247" t="s">
        <v>549</v>
      </c>
      <c r="E247" t="s">
        <v>62</v>
      </c>
      <c r="F247" t="s">
        <v>63</v>
      </c>
      <c r="H247">
        <v>2000</v>
      </c>
      <c r="I247" s="2">
        <v>45377194.590000004</v>
      </c>
      <c r="J247" s="2">
        <v>0</v>
      </c>
      <c r="K247" s="2">
        <v>45377194.590000004</v>
      </c>
      <c r="L247" t="s">
        <v>18</v>
      </c>
    </row>
    <row r="248" spans="1:12" x14ac:dyDescent="0.85">
      <c r="A248" s="1">
        <v>41164</v>
      </c>
      <c r="B248" t="s">
        <v>545</v>
      </c>
      <c r="C248" t="s">
        <v>550</v>
      </c>
      <c r="D248" t="s">
        <v>551</v>
      </c>
      <c r="E248" t="s">
        <v>204</v>
      </c>
      <c r="F248" t="s">
        <v>205</v>
      </c>
      <c r="G248" t="s">
        <v>206</v>
      </c>
      <c r="H248">
        <v>2000</v>
      </c>
      <c r="I248" s="2">
        <v>98493574.920000002</v>
      </c>
      <c r="J248" s="2">
        <v>0</v>
      </c>
      <c r="K248" s="2">
        <v>98493574.920000002</v>
      </c>
      <c r="L248" t="s">
        <v>18</v>
      </c>
    </row>
    <row r="249" spans="1:12" x14ac:dyDescent="0.85">
      <c r="A249" s="1">
        <v>41164</v>
      </c>
      <c r="B249" t="s">
        <v>545</v>
      </c>
      <c r="C249" t="s">
        <v>552</v>
      </c>
      <c r="D249" t="s">
        <v>553</v>
      </c>
      <c r="E249" t="s">
        <v>62</v>
      </c>
      <c r="F249" t="s">
        <v>63</v>
      </c>
      <c r="H249">
        <v>2000</v>
      </c>
      <c r="I249" s="2">
        <v>350000</v>
      </c>
      <c r="J249" s="2">
        <v>0</v>
      </c>
      <c r="K249" s="2">
        <v>350000</v>
      </c>
      <c r="L249" t="s">
        <v>18</v>
      </c>
    </row>
    <row r="250" spans="1:12" x14ac:dyDescent="0.85">
      <c r="A250" s="1">
        <v>41164</v>
      </c>
      <c r="B250" t="s">
        <v>545</v>
      </c>
      <c r="C250" t="s">
        <v>554</v>
      </c>
      <c r="D250" t="s">
        <v>555</v>
      </c>
      <c r="E250" t="s">
        <v>62</v>
      </c>
      <c r="F250" t="s">
        <v>63</v>
      </c>
      <c r="H250">
        <v>2000</v>
      </c>
      <c r="I250" s="2">
        <v>25895.55</v>
      </c>
      <c r="J250" s="2">
        <v>0</v>
      </c>
      <c r="K250" s="2">
        <v>25895.55</v>
      </c>
      <c r="L250" t="s">
        <v>18</v>
      </c>
    </row>
    <row r="251" spans="1:12" x14ac:dyDescent="0.85">
      <c r="A251" s="1">
        <v>41164</v>
      </c>
      <c r="B251" t="s">
        <v>12</v>
      </c>
      <c r="C251" t="s">
        <v>556</v>
      </c>
      <c r="D251" t="s">
        <v>557</v>
      </c>
      <c r="E251" t="s">
        <v>200</v>
      </c>
      <c r="F251" t="s">
        <v>201</v>
      </c>
      <c r="G251" t="s">
        <v>202</v>
      </c>
      <c r="H251">
        <v>2000</v>
      </c>
      <c r="I251" s="2">
        <v>3418335.95</v>
      </c>
      <c r="J251" s="2">
        <v>0</v>
      </c>
      <c r="K251" s="2">
        <v>3418335.95</v>
      </c>
      <c r="L251" t="s">
        <v>18</v>
      </c>
    </row>
    <row r="252" spans="1:12" x14ac:dyDescent="0.85">
      <c r="A252" s="1">
        <v>41164</v>
      </c>
      <c r="B252" t="s">
        <v>12</v>
      </c>
      <c r="C252" t="s">
        <v>558</v>
      </c>
      <c r="D252" t="s">
        <v>559</v>
      </c>
      <c r="E252" t="s">
        <v>42</v>
      </c>
      <c r="F252" t="s">
        <v>43</v>
      </c>
      <c r="G252" t="s">
        <v>44</v>
      </c>
      <c r="H252">
        <v>2000</v>
      </c>
      <c r="I252" s="2">
        <v>2211480.75</v>
      </c>
      <c r="J252" s="2">
        <v>0</v>
      </c>
      <c r="K252" s="2">
        <v>2211480.75</v>
      </c>
      <c r="L252" t="s">
        <v>18</v>
      </c>
    </row>
    <row r="253" spans="1:12" x14ac:dyDescent="0.85">
      <c r="A253" s="1">
        <v>41164</v>
      </c>
      <c r="B253" t="s">
        <v>12</v>
      </c>
      <c r="C253" t="s">
        <v>560</v>
      </c>
      <c r="D253" t="s">
        <v>561</v>
      </c>
      <c r="E253" t="s">
        <v>31</v>
      </c>
      <c r="F253" t="s">
        <v>32</v>
      </c>
      <c r="H253">
        <v>2000</v>
      </c>
      <c r="I253" s="2">
        <v>3650000</v>
      </c>
      <c r="J253" s="2">
        <v>0</v>
      </c>
      <c r="K253" s="2">
        <v>3650000</v>
      </c>
      <c r="L253" t="s">
        <v>18</v>
      </c>
    </row>
    <row r="254" spans="1:12" x14ac:dyDescent="0.85">
      <c r="A254" s="1">
        <v>41164</v>
      </c>
      <c r="B254" t="s">
        <v>12</v>
      </c>
      <c r="C254" t="s">
        <v>562</v>
      </c>
      <c r="D254" t="s">
        <v>563</v>
      </c>
      <c r="E254" t="s">
        <v>564</v>
      </c>
      <c r="F254" t="s">
        <v>565</v>
      </c>
      <c r="G254" t="s">
        <v>566</v>
      </c>
      <c r="H254">
        <v>2000</v>
      </c>
      <c r="I254" s="2">
        <v>25800</v>
      </c>
      <c r="J254" s="2">
        <v>0</v>
      </c>
      <c r="K254" s="2">
        <v>25800</v>
      </c>
      <c r="L254" t="s">
        <v>18</v>
      </c>
    </row>
    <row r="255" spans="1:12" x14ac:dyDescent="0.85">
      <c r="A255" s="1">
        <v>41164</v>
      </c>
      <c r="B255" t="s">
        <v>12</v>
      </c>
      <c r="C255" t="s">
        <v>567</v>
      </c>
      <c r="D255" t="s">
        <v>568</v>
      </c>
      <c r="E255" t="s">
        <v>56</v>
      </c>
      <c r="F255" t="s">
        <v>57</v>
      </c>
      <c r="G255" t="s">
        <v>58</v>
      </c>
      <c r="H255">
        <v>2000</v>
      </c>
      <c r="I255" s="2">
        <v>1163800</v>
      </c>
      <c r="J255" s="2">
        <v>0</v>
      </c>
      <c r="K255" s="2">
        <v>1163800</v>
      </c>
      <c r="L255" t="s">
        <v>18</v>
      </c>
    </row>
    <row r="256" spans="1:12" x14ac:dyDescent="0.85">
      <c r="A256" s="1">
        <v>41164</v>
      </c>
      <c r="B256" t="s">
        <v>12</v>
      </c>
      <c r="C256" t="s">
        <v>569</v>
      </c>
      <c r="D256" t="s">
        <v>570</v>
      </c>
      <c r="E256" t="s">
        <v>56</v>
      </c>
      <c r="F256" t="s">
        <v>57</v>
      </c>
      <c r="G256" t="s">
        <v>58</v>
      </c>
      <c r="H256">
        <v>2000</v>
      </c>
      <c r="I256" s="2">
        <v>819811.9</v>
      </c>
      <c r="J256" s="2">
        <v>0</v>
      </c>
      <c r="K256" s="2">
        <v>819811.9</v>
      </c>
      <c r="L256" t="s">
        <v>18</v>
      </c>
    </row>
    <row r="257" spans="1:12" x14ac:dyDescent="0.85">
      <c r="A257" s="1">
        <v>41164</v>
      </c>
      <c r="B257" t="s">
        <v>12</v>
      </c>
      <c r="C257" t="s">
        <v>571</v>
      </c>
      <c r="D257" t="s">
        <v>572</v>
      </c>
      <c r="E257" t="s">
        <v>15</v>
      </c>
      <c r="F257" t="s">
        <v>16</v>
      </c>
      <c r="G257" t="s">
        <v>475</v>
      </c>
      <c r="H257">
        <v>2000</v>
      </c>
      <c r="I257" s="2">
        <v>1268447.99</v>
      </c>
      <c r="J257" s="2">
        <v>0</v>
      </c>
      <c r="K257" s="2">
        <v>1268447.99</v>
      </c>
      <c r="L257" t="s">
        <v>18</v>
      </c>
    </row>
    <row r="258" spans="1:12" x14ac:dyDescent="0.85">
      <c r="A258" s="1">
        <v>41164</v>
      </c>
      <c r="B258" t="s">
        <v>12</v>
      </c>
      <c r="C258" t="s">
        <v>573</v>
      </c>
      <c r="D258" t="s">
        <v>574</v>
      </c>
      <c r="E258" t="s">
        <v>15</v>
      </c>
      <c r="F258" t="s">
        <v>16</v>
      </c>
      <c r="G258" t="s">
        <v>17</v>
      </c>
      <c r="H258">
        <v>2000</v>
      </c>
      <c r="I258" s="2">
        <v>862729.15</v>
      </c>
      <c r="J258" s="2">
        <v>0</v>
      </c>
      <c r="K258" s="2">
        <v>862729.15</v>
      </c>
      <c r="L258" t="s">
        <v>18</v>
      </c>
    </row>
    <row r="259" spans="1:12" x14ac:dyDescent="0.85">
      <c r="A259" s="1">
        <v>41164</v>
      </c>
      <c r="B259" t="s">
        <v>323</v>
      </c>
      <c r="C259" t="s">
        <v>575</v>
      </c>
      <c r="D259" t="s">
        <v>576</v>
      </c>
      <c r="E259" t="s">
        <v>15</v>
      </c>
      <c r="F259" t="s">
        <v>16</v>
      </c>
      <c r="G259" t="s">
        <v>17</v>
      </c>
      <c r="H259">
        <v>2000</v>
      </c>
      <c r="I259" s="2">
        <v>1501804.2</v>
      </c>
      <c r="J259" s="2">
        <v>0</v>
      </c>
      <c r="K259" s="2">
        <v>1501804.2</v>
      </c>
      <c r="L259" t="s">
        <v>18</v>
      </c>
    </row>
    <row r="260" spans="1:12" x14ac:dyDescent="0.85">
      <c r="A260" s="1">
        <v>41164</v>
      </c>
      <c r="B260" t="s">
        <v>90</v>
      </c>
      <c r="C260" t="s">
        <v>577</v>
      </c>
      <c r="D260" t="s">
        <v>578</v>
      </c>
      <c r="E260" t="s">
        <v>15</v>
      </c>
      <c r="F260" t="s">
        <v>16</v>
      </c>
      <c r="G260" t="s">
        <v>17</v>
      </c>
      <c r="H260">
        <v>2000</v>
      </c>
      <c r="I260" s="2">
        <v>1444119.62</v>
      </c>
      <c r="J260" s="2">
        <v>0</v>
      </c>
      <c r="K260" s="2">
        <v>1444119.62</v>
      </c>
      <c r="L260" t="s">
        <v>18</v>
      </c>
    </row>
    <row r="261" spans="1:12" x14ac:dyDescent="0.85">
      <c r="A261" s="1">
        <v>41164</v>
      </c>
      <c r="B261" t="s">
        <v>12</v>
      </c>
      <c r="C261" t="s">
        <v>579</v>
      </c>
      <c r="D261" t="s">
        <v>580</v>
      </c>
      <c r="E261" t="s">
        <v>15</v>
      </c>
      <c r="F261" t="s">
        <v>16</v>
      </c>
      <c r="G261" t="s">
        <v>17</v>
      </c>
      <c r="H261">
        <v>2000</v>
      </c>
      <c r="I261" s="2">
        <v>473356.78</v>
      </c>
      <c r="J261" s="2">
        <v>0</v>
      </c>
      <c r="K261" s="2">
        <v>473356.78</v>
      </c>
      <c r="L261" t="s">
        <v>18</v>
      </c>
    </row>
    <row r="262" spans="1:12" x14ac:dyDescent="0.85">
      <c r="A262" s="1">
        <v>41164</v>
      </c>
      <c r="B262" t="s">
        <v>581</v>
      </c>
      <c r="C262" t="s">
        <v>582</v>
      </c>
      <c r="D262" t="s">
        <v>583</v>
      </c>
      <c r="E262" t="s">
        <v>15</v>
      </c>
      <c r="F262" t="s">
        <v>16</v>
      </c>
      <c r="G262" t="s">
        <v>17</v>
      </c>
      <c r="H262">
        <v>2000</v>
      </c>
      <c r="I262" s="2">
        <v>97055.73</v>
      </c>
      <c r="J262" s="2">
        <v>0</v>
      </c>
      <c r="K262" s="2">
        <v>97055.73</v>
      </c>
      <c r="L262" t="s">
        <v>18</v>
      </c>
    </row>
    <row r="263" spans="1:12" x14ac:dyDescent="0.85">
      <c r="A263" s="1">
        <v>41164</v>
      </c>
      <c r="B263" t="s">
        <v>507</v>
      </c>
      <c r="C263" t="s">
        <v>584</v>
      </c>
      <c r="D263" t="s">
        <v>585</v>
      </c>
      <c r="E263" t="s">
        <v>15</v>
      </c>
      <c r="F263" t="s">
        <v>16</v>
      </c>
      <c r="G263" t="s">
        <v>17</v>
      </c>
      <c r="H263">
        <v>2000</v>
      </c>
      <c r="I263" s="2">
        <v>18.62</v>
      </c>
      <c r="J263" s="2">
        <v>0</v>
      </c>
      <c r="K263" s="2">
        <v>18.62</v>
      </c>
      <c r="L263" t="s">
        <v>18</v>
      </c>
    </row>
    <row r="264" spans="1:12" x14ac:dyDescent="0.85">
      <c r="A264" s="1">
        <v>41164</v>
      </c>
      <c r="B264" t="s">
        <v>82</v>
      </c>
      <c r="C264" t="s">
        <v>586</v>
      </c>
      <c r="D264" t="s">
        <v>587</v>
      </c>
      <c r="E264" t="s">
        <v>15</v>
      </c>
      <c r="F264" t="s">
        <v>16</v>
      </c>
      <c r="G264" t="s">
        <v>17</v>
      </c>
      <c r="H264">
        <v>2000</v>
      </c>
      <c r="I264" s="2">
        <v>2703003.4</v>
      </c>
      <c r="J264" s="2">
        <v>0</v>
      </c>
      <c r="K264" s="2">
        <v>2703003.4</v>
      </c>
      <c r="L264" t="s">
        <v>18</v>
      </c>
    </row>
    <row r="265" spans="1:12" x14ac:dyDescent="0.85">
      <c r="A265" s="1">
        <v>41164</v>
      </c>
      <c r="B265" t="s">
        <v>82</v>
      </c>
      <c r="C265" t="s">
        <v>588</v>
      </c>
      <c r="D265" t="s">
        <v>589</v>
      </c>
      <c r="E265" t="s">
        <v>15</v>
      </c>
      <c r="F265" t="s">
        <v>16</v>
      </c>
      <c r="G265" t="s">
        <v>17</v>
      </c>
      <c r="H265">
        <v>2000</v>
      </c>
      <c r="I265" s="2">
        <v>3629056.76</v>
      </c>
      <c r="J265" s="2">
        <v>0</v>
      </c>
      <c r="K265" s="2">
        <v>3629056.76</v>
      </c>
      <c r="L265" t="s">
        <v>18</v>
      </c>
    </row>
    <row r="266" spans="1:12" x14ac:dyDescent="0.85">
      <c r="A266" s="1">
        <v>41164</v>
      </c>
      <c r="B266" t="s">
        <v>90</v>
      </c>
      <c r="C266" t="s">
        <v>590</v>
      </c>
      <c r="D266" t="s">
        <v>591</v>
      </c>
      <c r="E266" t="s">
        <v>15</v>
      </c>
      <c r="F266" t="s">
        <v>16</v>
      </c>
      <c r="G266" t="s">
        <v>17</v>
      </c>
      <c r="H266">
        <v>2000</v>
      </c>
      <c r="I266" s="2">
        <v>1915218.52</v>
      </c>
      <c r="J266" s="2">
        <v>0</v>
      </c>
      <c r="K266" s="2">
        <v>1915218.52</v>
      </c>
      <c r="L266" t="s">
        <v>18</v>
      </c>
    </row>
    <row r="267" spans="1:12" x14ac:dyDescent="0.85">
      <c r="A267" s="1">
        <v>41164</v>
      </c>
      <c r="B267" t="s">
        <v>90</v>
      </c>
      <c r="C267" t="s">
        <v>592</v>
      </c>
      <c r="D267" t="s">
        <v>593</v>
      </c>
      <c r="E267" t="s">
        <v>15</v>
      </c>
      <c r="F267" t="s">
        <v>16</v>
      </c>
      <c r="G267" t="s">
        <v>17</v>
      </c>
      <c r="H267">
        <v>2000</v>
      </c>
      <c r="I267" s="2">
        <v>935244.49</v>
      </c>
      <c r="J267" s="2">
        <v>0</v>
      </c>
      <c r="K267" s="2">
        <v>935244.49</v>
      </c>
      <c r="L267" t="s">
        <v>18</v>
      </c>
    </row>
    <row r="268" spans="1:12" x14ac:dyDescent="0.85">
      <c r="A268" s="1">
        <v>41164</v>
      </c>
      <c r="B268" t="s">
        <v>90</v>
      </c>
      <c r="C268" t="s">
        <v>594</v>
      </c>
      <c r="D268" t="s">
        <v>595</v>
      </c>
      <c r="E268" t="s">
        <v>15</v>
      </c>
      <c r="F268" t="s">
        <v>16</v>
      </c>
      <c r="G268" t="s">
        <v>17</v>
      </c>
      <c r="H268">
        <v>2000</v>
      </c>
      <c r="I268" s="2">
        <v>1064010.03</v>
      </c>
      <c r="J268" s="2">
        <v>0</v>
      </c>
      <c r="K268" s="2">
        <v>1064010.03</v>
      </c>
      <c r="L268" t="s">
        <v>18</v>
      </c>
    </row>
    <row r="269" spans="1:12" x14ac:dyDescent="0.85">
      <c r="A269" s="1">
        <v>41164</v>
      </c>
      <c r="B269" t="s">
        <v>82</v>
      </c>
      <c r="C269" t="s">
        <v>596</v>
      </c>
      <c r="D269" t="s">
        <v>597</v>
      </c>
      <c r="E269" t="s">
        <v>15</v>
      </c>
      <c r="F269" t="s">
        <v>16</v>
      </c>
      <c r="G269" t="s">
        <v>17</v>
      </c>
      <c r="H269">
        <v>2000</v>
      </c>
      <c r="I269" s="2">
        <v>962136.34</v>
      </c>
      <c r="J269" s="2">
        <v>0</v>
      </c>
      <c r="K269" s="2">
        <v>962136.34</v>
      </c>
      <c r="L269" t="s">
        <v>18</v>
      </c>
    </row>
    <row r="270" spans="1:12" x14ac:dyDescent="0.85">
      <c r="A270" s="1">
        <v>41164</v>
      </c>
      <c r="B270" t="s">
        <v>90</v>
      </c>
      <c r="C270" t="s">
        <v>598</v>
      </c>
      <c r="D270" t="s">
        <v>599</v>
      </c>
      <c r="E270" t="s">
        <v>15</v>
      </c>
      <c r="F270" t="s">
        <v>16</v>
      </c>
      <c r="G270" t="s">
        <v>17</v>
      </c>
      <c r="H270">
        <v>2000</v>
      </c>
      <c r="I270" s="2">
        <v>2100393.83</v>
      </c>
      <c r="J270" s="2">
        <v>0</v>
      </c>
      <c r="K270" s="2">
        <v>2100393.83</v>
      </c>
      <c r="L270" t="s">
        <v>18</v>
      </c>
    </row>
    <row r="271" spans="1:12" x14ac:dyDescent="0.85">
      <c r="A271" s="1">
        <v>41164</v>
      </c>
      <c r="B271" t="s">
        <v>600</v>
      </c>
      <c r="C271" t="s">
        <v>601</v>
      </c>
      <c r="D271" t="s">
        <v>602</v>
      </c>
      <c r="E271" t="s">
        <v>15</v>
      </c>
      <c r="F271" t="s">
        <v>16</v>
      </c>
      <c r="G271" t="s">
        <v>17</v>
      </c>
      <c r="H271">
        <v>2000</v>
      </c>
      <c r="I271" s="2">
        <v>73684.399999999994</v>
      </c>
      <c r="J271" s="2">
        <v>426683.04</v>
      </c>
      <c r="K271" s="2">
        <v>500367.44</v>
      </c>
      <c r="L271" t="s">
        <v>116</v>
      </c>
    </row>
    <row r="272" spans="1:12" x14ac:dyDescent="0.85">
      <c r="A272" s="1">
        <v>41164</v>
      </c>
      <c r="B272" t="s">
        <v>600</v>
      </c>
      <c r="C272" t="s">
        <v>601</v>
      </c>
      <c r="D272" t="s">
        <v>602</v>
      </c>
      <c r="E272" t="s">
        <v>119</v>
      </c>
      <c r="F272" t="s">
        <v>120</v>
      </c>
      <c r="G272" t="s">
        <v>121</v>
      </c>
      <c r="H272">
        <v>2000</v>
      </c>
      <c r="I272" s="2">
        <v>3100000</v>
      </c>
      <c r="J272" s="2">
        <v>0</v>
      </c>
      <c r="K272" s="2">
        <v>3100000</v>
      </c>
      <c r="L272" t="s">
        <v>116</v>
      </c>
    </row>
    <row r="273" spans="1:12" x14ac:dyDescent="0.85">
      <c r="A273" s="1">
        <v>41164</v>
      </c>
      <c r="B273" t="s">
        <v>600</v>
      </c>
      <c r="C273" t="s">
        <v>601</v>
      </c>
      <c r="D273" t="s">
        <v>602</v>
      </c>
      <c r="E273" t="s">
        <v>42</v>
      </c>
      <c r="F273" t="s">
        <v>43</v>
      </c>
      <c r="G273" t="s">
        <v>44</v>
      </c>
      <c r="H273">
        <v>2000</v>
      </c>
      <c r="I273" s="2">
        <v>500000</v>
      </c>
      <c r="J273" s="2">
        <v>500000</v>
      </c>
      <c r="K273" s="2">
        <v>1000000</v>
      </c>
      <c r="L273" t="s">
        <v>116</v>
      </c>
    </row>
    <row r="274" spans="1:12" x14ac:dyDescent="0.85">
      <c r="A274" s="1">
        <v>41164</v>
      </c>
      <c r="B274" t="s">
        <v>600</v>
      </c>
      <c r="C274" t="s">
        <v>601</v>
      </c>
      <c r="D274" t="s">
        <v>602</v>
      </c>
      <c r="E274" t="s">
        <v>21</v>
      </c>
      <c r="F274" t="s">
        <v>22</v>
      </c>
      <c r="G274" t="s">
        <v>23</v>
      </c>
      <c r="H274">
        <v>2000</v>
      </c>
      <c r="I274" s="2">
        <v>5612081.9000000004</v>
      </c>
      <c r="J274" s="2">
        <v>0</v>
      </c>
      <c r="K274" s="2">
        <v>5612081.9000000004</v>
      </c>
      <c r="L274" t="s">
        <v>116</v>
      </c>
    </row>
    <row r="275" spans="1:12" x14ac:dyDescent="0.85">
      <c r="A275" s="1">
        <v>41164</v>
      </c>
      <c r="B275" t="s">
        <v>82</v>
      </c>
      <c r="C275" t="s">
        <v>603</v>
      </c>
      <c r="D275" t="s">
        <v>604</v>
      </c>
      <c r="E275" t="s">
        <v>102</v>
      </c>
      <c r="F275" t="s">
        <v>103</v>
      </c>
      <c r="G275" t="s">
        <v>104</v>
      </c>
      <c r="H275">
        <v>2000</v>
      </c>
      <c r="I275" s="2">
        <v>126985.66</v>
      </c>
      <c r="J275" s="2">
        <v>0</v>
      </c>
      <c r="K275" s="2">
        <v>126985.66</v>
      </c>
      <c r="L275" t="s">
        <v>18</v>
      </c>
    </row>
    <row r="276" spans="1:12" x14ac:dyDescent="0.85">
      <c r="A276" s="1">
        <v>41164</v>
      </c>
      <c r="B276" t="s">
        <v>12</v>
      </c>
      <c r="C276" t="s">
        <v>605</v>
      </c>
      <c r="D276" t="s">
        <v>606</v>
      </c>
      <c r="E276" t="s">
        <v>607</v>
      </c>
      <c r="F276" t="s">
        <v>608</v>
      </c>
      <c r="G276" t="s">
        <v>608</v>
      </c>
      <c r="H276">
        <v>2000</v>
      </c>
      <c r="I276" s="2">
        <v>800000</v>
      </c>
      <c r="J276" s="2">
        <v>0</v>
      </c>
      <c r="K276" s="2">
        <v>800000</v>
      </c>
      <c r="L276" t="s">
        <v>18</v>
      </c>
    </row>
    <row r="277" spans="1:12" x14ac:dyDescent="0.85">
      <c r="A277" s="1">
        <v>41164</v>
      </c>
      <c r="B277" t="s">
        <v>12</v>
      </c>
      <c r="C277" t="s">
        <v>609</v>
      </c>
      <c r="D277" t="s">
        <v>610</v>
      </c>
      <c r="E277" t="s">
        <v>56</v>
      </c>
      <c r="F277" t="s">
        <v>57</v>
      </c>
      <c r="G277" t="s">
        <v>58</v>
      </c>
      <c r="H277">
        <v>2000</v>
      </c>
      <c r="I277" s="2">
        <v>538527.30000000005</v>
      </c>
      <c r="J277" s="2">
        <v>0</v>
      </c>
      <c r="K277" s="2">
        <v>538527.30000000005</v>
      </c>
      <c r="L277" t="s">
        <v>18</v>
      </c>
    </row>
    <row r="278" spans="1:12" x14ac:dyDescent="0.85">
      <c r="A278" s="1">
        <v>41164</v>
      </c>
      <c r="B278" t="s">
        <v>12</v>
      </c>
      <c r="C278" t="s">
        <v>611</v>
      </c>
      <c r="D278" t="s">
        <v>612</v>
      </c>
      <c r="E278" t="s">
        <v>93</v>
      </c>
      <c r="F278" t="s">
        <v>94</v>
      </c>
      <c r="H278">
        <v>2000</v>
      </c>
      <c r="I278" s="2">
        <v>215000</v>
      </c>
      <c r="J278" s="2">
        <v>0</v>
      </c>
      <c r="K278" s="2">
        <v>215000</v>
      </c>
      <c r="L278" t="s">
        <v>18</v>
      </c>
    </row>
    <row r="279" spans="1:12" x14ac:dyDescent="0.85">
      <c r="A279" s="1">
        <v>41164</v>
      </c>
      <c r="B279" t="s">
        <v>59</v>
      </c>
      <c r="C279" t="s">
        <v>613</v>
      </c>
      <c r="D279" t="s">
        <v>614</v>
      </c>
      <c r="E279" t="s">
        <v>119</v>
      </c>
      <c r="F279" t="s">
        <v>120</v>
      </c>
      <c r="G279" t="s">
        <v>121</v>
      </c>
      <c r="H279">
        <v>2000</v>
      </c>
      <c r="I279" s="2">
        <v>20000000</v>
      </c>
      <c r="J279" s="2">
        <v>0</v>
      </c>
      <c r="K279" s="2">
        <v>20000000</v>
      </c>
      <c r="L279" t="s">
        <v>18</v>
      </c>
    </row>
    <row r="280" spans="1:12" x14ac:dyDescent="0.85">
      <c r="A280" s="1">
        <v>41164</v>
      </c>
      <c r="B280" t="s">
        <v>12</v>
      </c>
      <c r="C280" t="s">
        <v>615</v>
      </c>
      <c r="D280" t="s">
        <v>616</v>
      </c>
      <c r="E280" t="s">
        <v>204</v>
      </c>
      <c r="F280" t="s">
        <v>205</v>
      </c>
      <c r="G280" t="s">
        <v>206</v>
      </c>
      <c r="H280">
        <v>2000</v>
      </c>
      <c r="I280" s="2">
        <v>24074999.960000001</v>
      </c>
      <c r="J280" s="2">
        <v>0</v>
      </c>
      <c r="K280" s="2">
        <v>24074999.960000001</v>
      </c>
      <c r="L280" t="s">
        <v>18</v>
      </c>
    </row>
    <row r="281" spans="1:12" x14ac:dyDescent="0.85">
      <c r="A281" s="1">
        <v>41164</v>
      </c>
      <c r="B281" t="s">
        <v>12</v>
      </c>
      <c r="C281" t="s">
        <v>617</v>
      </c>
      <c r="D281" t="s">
        <v>616</v>
      </c>
      <c r="E281" t="s">
        <v>204</v>
      </c>
      <c r="F281" t="s">
        <v>205</v>
      </c>
      <c r="G281" t="s">
        <v>206</v>
      </c>
      <c r="H281">
        <v>2000</v>
      </c>
      <c r="I281" s="2">
        <v>27659499.949999999</v>
      </c>
      <c r="J281" s="2">
        <v>0</v>
      </c>
      <c r="K281" s="2">
        <v>27659499.949999999</v>
      </c>
      <c r="L281" t="s">
        <v>18</v>
      </c>
    </row>
    <row r="282" spans="1:12" x14ac:dyDescent="0.85">
      <c r="A282" s="1">
        <v>41164</v>
      </c>
      <c r="B282" t="s">
        <v>82</v>
      </c>
      <c r="C282" t="s">
        <v>618</v>
      </c>
      <c r="D282" t="s">
        <v>619</v>
      </c>
      <c r="E282" t="s">
        <v>31</v>
      </c>
      <c r="F282" t="s">
        <v>32</v>
      </c>
      <c r="H282">
        <v>2000</v>
      </c>
      <c r="I282" s="2">
        <v>75000</v>
      </c>
      <c r="J282" s="2">
        <v>0</v>
      </c>
      <c r="K282" s="2">
        <v>75000</v>
      </c>
      <c r="L282" t="s">
        <v>18</v>
      </c>
    </row>
    <row r="283" spans="1:12" x14ac:dyDescent="0.85">
      <c r="A283" s="1">
        <v>41164</v>
      </c>
      <c r="B283" t="s">
        <v>12</v>
      </c>
      <c r="C283" t="s">
        <v>620</v>
      </c>
      <c r="D283" t="s">
        <v>621</v>
      </c>
      <c r="E283" t="s">
        <v>204</v>
      </c>
      <c r="F283" t="s">
        <v>205</v>
      </c>
      <c r="G283" t="s">
        <v>206</v>
      </c>
      <c r="H283">
        <v>2000</v>
      </c>
      <c r="I283" s="2">
        <v>5977200</v>
      </c>
      <c r="J283" s="2">
        <v>0</v>
      </c>
      <c r="K283" s="2">
        <v>5977200</v>
      </c>
      <c r="L283" t="s">
        <v>18</v>
      </c>
    </row>
    <row r="284" spans="1:12" x14ac:dyDescent="0.85">
      <c r="A284" s="1">
        <v>41164</v>
      </c>
      <c r="B284" t="s">
        <v>12</v>
      </c>
      <c r="C284" t="s">
        <v>622</v>
      </c>
      <c r="D284" t="s">
        <v>623</v>
      </c>
      <c r="E284" t="s">
        <v>119</v>
      </c>
      <c r="F284" t="s">
        <v>120</v>
      </c>
      <c r="G284" t="s">
        <v>121</v>
      </c>
      <c r="H284">
        <v>2000</v>
      </c>
      <c r="I284" s="2">
        <v>7051094.1600000001</v>
      </c>
      <c r="J284" s="2">
        <v>0</v>
      </c>
      <c r="K284" s="2">
        <v>7051094.1600000001</v>
      </c>
      <c r="L284" t="s">
        <v>18</v>
      </c>
    </row>
    <row r="285" spans="1:12" x14ac:dyDescent="0.85">
      <c r="A285" s="1">
        <v>41164</v>
      </c>
      <c r="B285" t="s">
        <v>12</v>
      </c>
      <c r="C285" t="s">
        <v>624</v>
      </c>
      <c r="D285" t="s">
        <v>625</v>
      </c>
      <c r="E285" t="s">
        <v>293</v>
      </c>
      <c r="F285" t="s">
        <v>294</v>
      </c>
      <c r="G285" t="s">
        <v>626</v>
      </c>
      <c r="H285">
        <v>2000</v>
      </c>
      <c r="I285" s="2">
        <v>79646.98</v>
      </c>
      <c r="J285" s="2">
        <v>0</v>
      </c>
      <c r="K285" s="2">
        <v>79646.98</v>
      </c>
      <c r="L285" t="s">
        <v>18</v>
      </c>
    </row>
    <row r="286" spans="1:12" x14ac:dyDescent="0.85">
      <c r="A286" s="1">
        <v>41164</v>
      </c>
      <c r="B286" t="s">
        <v>82</v>
      </c>
      <c r="C286" t="s">
        <v>627</v>
      </c>
      <c r="D286" t="s">
        <v>628</v>
      </c>
      <c r="E286" t="s">
        <v>334</v>
      </c>
      <c r="F286" t="s">
        <v>335</v>
      </c>
      <c r="G286" t="s">
        <v>339</v>
      </c>
      <c r="H286">
        <v>2000</v>
      </c>
      <c r="I286" s="2">
        <v>72927.199999999997</v>
      </c>
      <c r="J286" s="2">
        <v>0</v>
      </c>
      <c r="K286" s="2">
        <v>72927.199999999997</v>
      </c>
      <c r="L286" t="s">
        <v>18</v>
      </c>
    </row>
    <row r="287" spans="1:12" x14ac:dyDescent="0.85">
      <c r="A287" s="1">
        <v>41164</v>
      </c>
      <c r="B287" t="s">
        <v>12</v>
      </c>
      <c r="C287" t="s">
        <v>629</v>
      </c>
      <c r="D287" t="s">
        <v>630</v>
      </c>
      <c r="E287" t="s">
        <v>85</v>
      </c>
      <c r="F287" t="s">
        <v>86</v>
      </c>
      <c r="G287" t="s">
        <v>87</v>
      </c>
      <c r="H287">
        <v>2000</v>
      </c>
      <c r="I287" s="2">
        <v>668013.34</v>
      </c>
      <c r="J287" s="2">
        <v>0</v>
      </c>
      <c r="K287" s="2">
        <v>668013.34</v>
      </c>
      <c r="L287" t="s">
        <v>18</v>
      </c>
    </row>
    <row r="288" spans="1:12" x14ac:dyDescent="0.85">
      <c r="A288" s="1">
        <v>41164</v>
      </c>
      <c r="B288" t="s">
        <v>90</v>
      </c>
      <c r="C288" t="s">
        <v>631</v>
      </c>
      <c r="D288" t="s">
        <v>632</v>
      </c>
      <c r="E288" t="s">
        <v>223</v>
      </c>
      <c r="F288" t="s">
        <v>224</v>
      </c>
      <c r="G288" t="s">
        <v>225</v>
      </c>
      <c r="H288">
        <v>2000</v>
      </c>
      <c r="I288" s="2">
        <v>37231011.170000002</v>
      </c>
      <c r="J288" s="2">
        <v>0</v>
      </c>
      <c r="K288" s="2">
        <v>37231011.170000002</v>
      </c>
      <c r="L288" t="s">
        <v>116</v>
      </c>
    </row>
    <row r="289" spans="1:12" x14ac:dyDescent="0.85">
      <c r="A289" s="1">
        <v>41164</v>
      </c>
      <c r="B289" t="s">
        <v>12</v>
      </c>
      <c r="C289" t="s">
        <v>633</v>
      </c>
      <c r="D289" t="s">
        <v>634</v>
      </c>
      <c r="E289" t="s">
        <v>42</v>
      </c>
      <c r="F289" t="s">
        <v>43</v>
      </c>
      <c r="G289" t="s">
        <v>44</v>
      </c>
      <c r="H289">
        <v>2000</v>
      </c>
      <c r="I289" s="2">
        <v>982080.22</v>
      </c>
      <c r="J289" s="2">
        <v>0</v>
      </c>
      <c r="K289" s="2">
        <v>982080.22</v>
      </c>
      <c r="L289" t="s">
        <v>18</v>
      </c>
    </row>
    <row r="290" spans="1:12" x14ac:dyDescent="0.85">
      <c r="A290" s="1">
        <v>41164</v>
      </c>
      <c r="B290" t="s">
        <v>28</v>
      </c>
      <c r="C290" t="s">
        <v>635</v>
      </c>
      <c r="D290" t="s">
        <v>636</v>
      </c>
      <c r="E290" t="s">
        <v>31</v>
      </c>
      <c r="F290" t="s">
        <v>32</v>
      </c>
      <c r="H290">
        <v>2000</v>
      </c>
      <c r="I290" s="2">
        <v>21000</v>
      </c>
      <c r="J290" s="2">
        <v>0</v>
      </c>
      <c r="K290" s="2">
        <v>21000</v>
      </c>
      <c r="L290" t="s">
        <v>18</v>
      </c>
    </row>
    <row r="291" spans="1:12" x14ac:dyDescent="0.85">
      <c r="A291" s="1">
        <v>41164</v>
      </c>
      <c r="B291" t="s">
        <v>28</v>
      </c>
      <c r="C291" t="s">
        <v>637</v>
      </c>
      <c r="D291" t="s">
        <v>638</v>
      </c>
      <c r="E291" t="s">
        <v>62</v>
      </c>
      <c r="F291" t="s">
        <v>63</v>
      </c>
      <c r="H291">
        <v>2000</v>
      </c>
      <c r="I291" s="2">
        <v>61361.1</v>
      </c>
      <c r="J291" s="2">
        <v>0</v>
      </c>
      <c r="K291" s="2">
        <v>61361.1</v>
      </c>
      <c r="L291" t="s">
        <v>18</v>
      </c>
    </row>
    <row r="292" spans="1:12" x14ac:dyDescent="0.85">
      <c r="A292" s="1">
        <v>41164</v>
      </c>
      <c r="B292" t="s">
        <v>12</v>
      </c>
      <c r="C292" t="s">
        <v>639</v>
      </c>
      <c r="D292" t="s">
        <v>640</v>
      </c>
      <c r="E292" t="s">
        <v>15</v>
      </c>
      <c r="F292" t="s">
        <v>16</v>
      </c>
      <c r="G292" t="s">
        <v>17</v>
      </c>
      <c r="H292">
        <v>2000</v>
      </c>
      <c r="I292" s="2">
        <v>340570</v>
      </c>
      <c r="J292" s="2">
        <v>0</v>
      </c>
      <c r="K292" s="2">
        <v>340570</v>
      </c>
      <c r="L292" t="s">
        <v>18</v>
      </c>
    </row>
    <row r="293" spans="1:12" x14ac:dyDescent="0.85">
      <c r="A293" s="1">
        <v>41164</v>
      </c>
      <c r="B293" t="s">
        <v>90</v>
      </c>
      <c r="C293" t="s">
        <v>641</v>
      </c>
      <c r="D293" t="s">
        <v>642</v>
      </c>
      <c r="E293" t="s">
        <v>204</v>
      </c>
      <c r="F293" t="s">
        <v>205</v>
      </c>
      <c r="G293" t="s">
        <v>643</v>
      </c>
      <c r="H293">
        <v>2000</v>
      </c>
      <c r="I293" s="2">
        <v>1463155.53</v>
      </c>
      <c r="J293" s="2">
        <v>0</v>
      </c>
      <c r="K293" s="2">
        <v>1463155.53</v>
      </c>
      <c r="L293" t="s">
        <v>116</v>
      </c>
    </row>
    <row r="294" spans="1:12" x14ac:dyDescent="0.85">
      <c r="A294" s="1">
        <v>41164</v>
      </c>
      <c r="B294" t="s">
        <v>538</v>
      </c>
      <c r="C294" t="s">
        <v>644</v>
      </c>
      <c r="D294" t="s">
        <v>645</v>
      </c>
      <c r="E294" t="s">
        <v>113</v>
      </c>
      <c r="F294" t="s">
        <v>114</v>
      </c>
      <c r="G294" t="s">
        <v>115</v>
      </c>
      <c r="H294">
        <v>2000</v>
      </c>
      <c r="I294" s="2">
        <v>19029050</v>
      </c>
      <c r="J294" s="2">
        <v>1000000</v>
      </c>
      <c r="K294" s="2">
        <v>20029050</v>
      </c>
      <c r="L294" t="s">
        <v>116</v>
      </c>
    </row>
    <row r="295" spans="1:12" x14ac:dyDescent="0.85">
      <c r="A295" s="1">
        <v>41164</v>
      </c>
      <c r="B295" t="s">
        <v>90</v>
      </c>
      <c r="C295" t="s">
        <v>646</v>
      </c>
      <c r="D295" t="s">
        <v>647</v>
      </c>
      <c r="E295" t="s">
        <v>93</v>
      </c>
      <c r="F295" t="s">
        <v>94</v>
      </c>
      <c r="H295">
        <v>2000</v>
      </c>
      <c r="I295" s="2">
        <v>26797246</v>
      </c>
      <c r="J295" s="2">
        <v>233754</v>
      </c>
      <c r="K295" s="2">
        <v>27031000</v>
      </c>
      <c r="L295" t="s">
        <v>116</v>
      </c>
    </row>
    <row r="296" spans="1:12" x14ac:dyDescent="0.85">
      <c r="A296" s="1">
        <v>41164</v>
      </c>
      <c r="B296" t="s">
        <v>648</v>
      </c>
      <c r="C296" t="s">
        <v>649</v>
      </c>
      <c r="D296" t="s">
        <v>650</v>
      </c>
      <c r="E296" t="s">
        <v>223</v>
      </c>
      <c r="F296" t="s">
        <v>224</v>
      </c>
      <c r="G296" t="s">
        <v>225</v>
      </c>
      <c r="H296">
        <v>2000</v>
      </c>
      <c r="I296" s="2">
        <v>12549952.210000001</v>
      </c>
      <c r="J296" s="2">
        <v>0</v>
      </c>
      <c r="K296" s="2">
        <v>12549952.210000001</v>
      </c>
      <c r="L296" t="s">
        <v>116</v>
      </c>
    </row>
    <row r="297" spans="1:12" x14ac:dyDescent="0.85">
      <c r="A297" s="1">
        <v>41164</v>
      </c>
      <c r="B297" t="s">
        <v>651</v>
      </c>
      <c r="C297" t="s">
        <v>652</v>
      </c>
      <c r="D297" t="s">
        <v>653</v>
      </c>
      <c r="E297" t="s">
        <v>70</v>
      </c>
      <c r="F297" t="s">
        <v>71</v>
      </c>
      <c r="G297" t="s">
        <v>72</v>
      </c>
      <c r="H297">
        <v>2000</v>
      </c>
      <c r="I297" s="2">
        <v>1342585</v>
      </c>
      <c r="J297" s="2">
        <v>0</v>
      </c>
      <c r="K297" s="2">
        <v>1342585</v>
      </c>
      <c r="L297" t="s">
        <v>18</v>
      </c>
    </row>
    <row r="298" spans="1:12" x14ac:dyDescent="0.85">
      <c r="A298" s="1">
        <v>41164</v>
      </c>
      <c r="B298" t="s">
        <v>12</v>
      </c>
      <c r="C298" t="s">
        <v>654</v>
      </c>
      <c r="D298" t="s">
        <v>655</v>
      </c>
      <c r="E298" t="s">
        <v>21</v>
      </c>
      <c r="F298" t="s">
        <v>22</v>
      </c>
      <c r="G298" t="s">
        <v>23</v>
      </c>
      <c r="H298">
        <v>2000</v>
      </c>
      <c r="I298" s="2">
        <v>300000</v>
      </c>
      <c r="J298" s="2">
        <v>0</v>
      </c>
      <c r="K298" s="2">
        <v>300000</v>
      </c>
      <c r="L298" t="s">
        <v>18</v>
      </c>
    </row>
    <row r="299" spans="1:12" x14ac:dyDescent="0.85">
      <c r="A299" s="1">
        <v>41164</v>
      </c>
      <c r="B299" t="s">
        <v>28</v>
      </c>
      <c r="C299" t="s">
        <v>656</v>
      </c>
      <c r="D299" t="s">
        <v>657</v>
      </c>
      <c r="E299" t="s">
        <v>102</v>
      </c>
      <c r="F299" t="s">
        <v>103</v>
      </c>
      <c r="G299" t="s">
        <v>104</v>
      </c>
      <c r="H299">
        <v>2000</v>
      </c>
      <c r="I299" s="2">
        <v>59188.18</v>
      </c>
      <c r="J299" s="2">
        <v>0</v>
      </c>
      <c r="K299" s="2">
        <v>59188.18</v>
      </c>
      <c r="L299" t="s">
        <v>18</v>
      </c>
    </row>
    <row r="300" spans="1:12" x14ac:dyDescent="0.85">
      <c r="A300" s="1">
        <v>41164</v>
      </c>
      <c r="B300" t="s">
        <v>12</v>
      </c>
      <c r="C300" t="s">
        <v>658</v>
      </c>
      <c r="D300" t="s">
        <v>659</v>
      </c>
      <c r="E300" t="s">
        <v>113</v>
      </c>
      <c r="F300" t="s">
        <v>114</v>
      </c>
      <c r="G300" t="s">
        <v>115</v>
      </c>
      <c r="H300">
        <v>2000</v>
      </c>
      <c r="I300" s="2">
        <v>70000</v>
      </c>
      <c r="J300" s="2">
        <v>0</v>
      </c>
      <c r="K300" s="2">
        <v>70000</v>
      </c>
      <c r="L300" t="s">
        <v>18</v>
      </c>
    </row>
    <row r="301" spans="1:12" x14ac:dyDescent="0.85">
      <c r="A301" s="1">
        <v>41164</v>
      </c>
      <c r="B301" t="s">
        <v>12</v>
      </c>
      <c r="C301" t="s">
        <v>660</v>
      </c>
      <c r="D301" t="s">
        <v>661</v>
      </c>
      <c r="E301" t="s">
        <v>119</v>
      </c>
      <c r="F301" t="s">
        <v>120</v>
      </c>
      <c r="G301" t="s">
        <v>121</v>
      </c>
      <c r="H301">
        <v>2000</v>
      </c>
      <c r="I301" s="2">
        <v>9628.43</v>
      </c>
      <c r="J301" s="2">
        <v>0</v>
      </c>
      <c r="K301" s="2">
        <v>9628.43</v>
      </c>
      <c r="L301" t="s">
        <v>18</v>
      </c>
    </row>
    <row r="302" spans="1:12" x14ac:dyDescent="0.85">
      <c r="A302" s="1">
        <v>41164</v>
      </c>
      <c r="B302" t="s">
        <v>12</v>
      </c>
      <c r="C302" t="s">
        <v>662</v>
      </c>
      <c r="D302" t="s">
        <v>663</v>
      </c>
      <c r="E302" t="s">
        <v>119</v>
      </c>
      <c r="F302" t="s">
        <v>120</v>
      </c>
      <c r="G302" t="s">
        <v>121</v>
      </c>
      <c r="H302">
        <v>2000</v>
      </c>
      <c r="I302" s="2">
        <v>2115328.25</v>
      </c>
      <c r="J302" s="2">
        <v>0</v>
      </c>
      <c r="K302" s="2">
        <v>2115328.25</v>
      </c>
      <c r="L302" t="s">
        <v>18</v>
      </c>
    </row>
    <row r="303" spans="1:12" x14ac:dyDescent="0.85">
      <c r="A303" s="1">
        <v>41164</v>
      </c>
      <c r="B303" t="s">
        <v>12</v>
      </c>
      <c r="C303" t="s">
        <v>664</v>
      </c>
      <c r="D303" t="s">
        <v>665</v>
      </c>
      <c r="E303" t="s">
        <v>260</v>
      </c>
      <c r="F303" t="s">
        <v>261</v>
      </c>
      <c r="H303">
        <v>2000</v>
      </c>
      <c r="I303" s="2">
        <v>999987</v>
      </c>
      <c r="J303" s="2">
        <v>0</v>
      </c>
      <c r="K303" s="2">
        <v>999987</v>
      </c>
      <c r="L303" t="s">
        <v>18</v>
      </c>
    </row>
    <row r="304" spans="1:12" x14ac:dyDescent="0.85">
      <c r="A304" s="1">
        <v>41164</v>
      </c>
      <c r="B304" t="s">
        <v>323</v>
      </c>
      <c r="C304" t="s">
        <v>666</v>
      </c>
      <c r="D304" t="s">
        <v>667</v>
      </c>
      <c r="E304" t="s">
        <v>293</v>
      </c>
      <c r="F304" t="s">
        <v>294</v>
      </c>
      <c r="G304" t="s">
        <v>626</v>
      </c>
      <c r="H304">
        <v>2000</v>
      </c>
      <c r="I304" s="2">
        <v>6184287.5199999996</v>
      </c>
      <c r="J304" s="2">
        <v>62602</v>
      </c>
      <c r="K304" s="2">
        <v>6246889.5199999996</v>
      </c>
      <c r="L304" t="s">
        <v>18</v>
      </c>
    </row>
    <row r="305" spans="1:12" x14ac:dyDescent="0.85">
      <c r="A305" s="1">
        <v>41164</v>
      </c>
      <c r="B305" t="s">
        <v>12</v>
      </c>
      <c r="C305" t="s">
        <v>668</v>
      </c>
      <c r="D305" t="s">
        <v>669</v>
      </c>
      <c r="E305" t="s">
        <v>56</v>
      </c>
      <c r="F305" t="s">
        <v>57</v>
      </c>
      <c r="G305" t="s">
        <v>58</v>
      </c>
      <c r="H305">
        <v>2000</v>
      </c>
      <c r="I305" s="2">
        <v>3629198.92</v>
      </c>
      <c r="J305" s="2">
        <v>107730</v>
      </c>
      <c r="K305" s="2">
        <v>3736928.92</v>
      </c>
      <c r="L305" t="s">
        <v>18</v>
      </c>
    </row>
    <row r="306" spans="1:12" x14ac:dyDescent="0.85">
      <c r="A306" s="1">
        <v>41164</v>
      </c>
      <c r="B306" t="s">
        <v>12</v>
      </c>
      <c r="C306" t="s">
        <v>670</v>
      </c>
      <c r="D306" t="s">
        <v>671</v>
      </c>
      <c r="E306" t="s">
        <v>70</v>
      </c>
      <c r="F306" t="s">
        <v>71</v>
      </c>
      <c r="G306" t="s">
        <v>72</v>
      </c>
      <c r="H306">
        <v>2000</v>
      </c>
      <c r="I306" s="2">
        <v>280000</v>
      </c>
      <c r="J306" s="2">
        <v>0</v>
      </c>
      <c r="K306" s="2">
        <v>280000</v>
      </c>
      <c r="L306" t="s">
        <v>18</v>
      </c>
    </row>
    <row r="307" spans="1:12" x14ac:dyDescent="0.85">
      <c r="A307" s="1">
        <v>41164</v>
      </c>
      <c r="B307" t="s">
        <v>12</v>
      </c>
      <c r="C307" t="s">
        <v>672</v>
      </c>
      <c r="D307" t="s">
        <v>673</v>
      </c>
      <c r="E307" t="s">
        <v>70</v>
      </c>
      <c r="F307" t="s">
        <v>71</v>
      </c>
      <c r="G307" t="s">
        <v>72</v>
      </c>
      <c r="H307">
        <v>2000</v>
      </c>
      <c r="I307" s="2">
        <v>4000000</v>
      </c>
      <c r="J307" s="2">
        <v>0</v>
      </c>
      <c r="K307" s="2">
        <v>4000000</v>
      </c>
      <c r="L307" t="s">
        <v>18</v>
      </c>
    </row>
    <row r="308" spans="1:12" x14ac:dyDescent="0.85">
      <c r="A308" s="1">
        <v>41164</v>
      </c>
      <c r="B308" t="s">
        <v>12</v>
      </c>
      <c r="C308" t="s">
        <v>674</v>
      </c>
      <c r="D308" t="s">
        <v>675</v>
      </c>
      <c r="E308" t="s">
        <v>70</v>
      </c>
      <c r="F308" t="s">
        <v>71</v>
      </c>
      <c r="G308" t="s">
        <v>72</v>
      </c>
      <c r="H308">
        <v>2000</v>
      </c>
      <c r="I308" s="2">
        <v>99405.1</v>
      </c>
      <c r="J308" s="2">
        <v>0</v>
      </c>
      <c r="K308" s="2">
        <v>99405.1</v>
      </c>
      <c r="L308" t="s">
        <v>18</v>
      </c>
    </row>
    <row r="309" spans="1:12" x14ac:dyDescent="0.85">
      <c r="A309" s="1">
        <v>41164</v>
      </c>
      <c r="B309" t="s">
        <v>12</v>
      </c>
      <c r="C309" t="s">
        <v>676</v>
      </c>
      <c r="D309" t="s">
        <v>677</v>
      </c>
      <c r="E309" t="s">
        <v>70</v>
      </c>
      <c r="F309" t="s">
        <v>71</v>
      </c>
      <c r="G309" t="s">
        <v>72</v>
      </c>
      <c r="H309">
        <v>2000</v>
      </c>
      <c r="I309" s="2">
        <v>4500000</v>
      </c>
      <c r="J309" s="2">
        <v>0</v>
      </c>
      <c r="K309" s="2">
        <v>4500000</v>
      </c>
      <c r="L309" t="s">
        <v>18</v>
      </c>
    </row>
    <row r="310" spans="1:12" x14ac:dyDescent="0.85">
      <c r="A310" s="1">
        <v>41164</v>
      </c>
      <c r="B310" t="s">
        <v>12</v>
      </c>
      <c r="C310" t="s">
        <v>678</v>
      </c>
      <c r="D310" t="s">
        <v>679</v>
      </c>
      <c r="E310" t="s">
        <v>70</v>
      </c>
      <c r="F310" t="s">
        <v>71</v>
      </c>
      <c r="G310" t="s">
        <v>72</v>
      </c>
      <c r="H310">
        <v>2000</v>
      </c>
      <c r="I310" s="2">
        <v>172700</v>
      </c>
      <c r="J310" s="2">
        <v>0</v>
      </c>
      <c r="K310" s="2">
        <v>172700</v>
      </c>
      <c r="L310" t="s">
        <v>18</v>
      </c>
    </row>
    <row r="311" spans="1:12" x14ac:dyDescent="0.85">
      <c r="A311" s="1">
        <v>41164</v>
      </c>
      <c r="B311" t="s">
        <v>12</v>
      </c>
      <c r="C311" t="s">
        <v>680</v>
      </c>
      <c r="D311" t="s">
        <v>681</v>
      </c>
      <c r="E311" t="s">
        <v>70</v>
      </c>
      <c r="F311" t="s">
        <v>71</v>
      </c>
      <c r="G311" t="s">
        <v>72</v>
      </c>
      <c r="H311">
        <v>2000</v>
      </c>
      <c r="I311" s="2">
        <v>1247175.72</v>
      </c>
      <c r="J311" s="2">
        <v>0</v>
      </c>
      <c r="K311" s="2">
        <v>1247175.72</v>
      </c>
      <c r="L311" t="s">
        <v>18</v>
      </c>
    </row>
    <row r="312" spans="1:12" x14ac:dyDescent="0.85">
      <c r="A312" s="1">
        <v>41164</v>
      </c>
      <c r="B312" t="s">
        <v>323</v>
      </c>
      <c r="C312" t="s">
        <v>682</v>
      </c>
      <c r="D312" t="s">
        <v>683</v>
      </c>
      <c r="E312" t="s">
        <v>70</v>
      </c>
      <c r="F312" t="s">
        <v>71</v>
      </c>
      <c r="G312" t="s">
        <v>72</v>
      </c>
      <c r="H312">
        <v>2000</v>
      </c>
      <c r="I312" s="2">
        <v>14193694.9</v>
      </c>
      <c r="J312" s="2">
        <v>0</v>
      </c>
      <c r="K312" s="2">
        <v>14193694.9</v>
      </c>
      <c r="L312" t="s">
        <v>18</v>
      </c>
    </row>
    <row r="313" spans="1:12" x14ac:dyDescent="0.85">
      <c r="A313" s="1">
        <v>41164</v>
      </c>
      <c r="B313" t="s">
        <v>323</v>
      </c>
      <c r="C313" t="s">
        <v>684</v>
      </c>
      <c r="D313" t="s">
        <v>685</v>
      </c>
      <c r="E313" t="s">
        <v>70</v>
      </c>
      <c r="F313" t="s">
        <v>71</v>
      </c>
      <c r="G313" t="s">
        <v>72</v>
      </c>
      <c r="H313">
        <v>2000</v>
      </c>
      <c r="I313" s="2">
        <v>47521792.109999999</v>
      </c>
      <c r="J313" s="2">
        <v>0</v>
      </c>
      <c r="K313" s="2">
        <v>47521792.109999999</v>
      </c>
      <c r="L313" t="s">
        <v>18</v>
      </c>
    </row>
    <row r="314" spans="1:12" x14ac:dyDescent="0.85">
      <c r="A314" s="1">
        <v>41164</v>
      </c>
      <c r="B314" t="s">
        <v>323</v>
      </c>
      <c r="C314" t="s">
        <v>686</v>
      </c>
      <c r="D314" t="s">
        <v>687</v>
      </c>
      <c r="E314" t="s">
        <v>70</v>
      </c>
      <c r="F314" t="s">
        <v>71</v>
      </c>
      <c r="G314" t="s">
        <v>72</v>
      </c>
      <c r="H314">
        <v>2000</v>
      </c>
      <c r="I314" s="2">
        <v>4092271.4</v>
      </c>
      <c r="J314" s="2">
        <v>0</v>
      </c>
      <c r="K314" s="2">
        <v>4092271.4</v>
      </c>
      <c r="L314" t="s">
        <v>18</v>
      </c>
    </row>
    <row r="315" spans="1:12" x14ac:dyDescent="0.85">
      <c r="A315" s="1">
        <v>41164</v>
      </c>
      <c r="B315" t="s">
        <v>12</v>
      </c>
      <c r="C315" t="s">
        <v>688</v>
      </c>
      <c r="D315" t="s">
        <v>689</v>
      </c>
      <c r="E315" t="s">
        <v>70</v>
      </c>
      <c r="F315" t="s">
        <v>71</v>
      </c>
      <c r="G315" t="s">
        <v>72</v>
      </c>
      <c r="H315">
        <v>2000</v>
      </c>
      <c r="I315" s="2">
        <v>5100000</v>
      </c>
      <c r="J315" s="2">
        <v>0</v>
      </c>
      <c r="K315" s="2">
        <v>5100000</v>
      </c>
      <c r="L315" t="s">
        <v>18</v>
      </c>
    </row>
    <row r="316" spans="1:12" x14ac:dyDescent="0.85">
      <c r="A316" s="1">
        <v>41164</v>
      </c>
      <c r="B316" t="s">
        <v>12</v>
      </c>
      <c r="C316" t="s">
        <v>690</v>
      </c>
      <c r="D316" t="s">
        <v>691</v>
      </c>
      <c r="E316" t="s">
        <v>70</v>
      </c>
      <c r="F316" t="s">
        <v>71</v>
      </c>
      <c r="G316" t="s">
        <v>72</v>
      </c>
      <c r="H316">
        <v>2000</v>
      </c>
      <c r="I316" s="2">
        <v>13300513.890000001</v>
      </c>
      <c r="J316" s="2">
        <v>0</v>
      </c>
      <c r="K316" s="2">
        <v>13300513.890000001</v>
      </c>
      <c r="L316" t="s">
        <v>18</v>
      </c>
    </row>
    <row r="317" spans="1:12" x14ac:dyDescent="0.85">
      <c r="A317" s="1">
        <v>41164</v>
      </c>
      <c r="B317" t="s">
        <v>12</v>
      </c>
      <c r="C317" t="s">
        <v>692</v>
      </c>
      <c r="D317" t="s">
        <v>693</v>
      </c>
      <c r="E317" t="s">
        <v>70</v>
      </c>
      <c r="F317" t="s">
        <v>71</v>
      </c>
      <c r="G317" t="s">
        <v>72</v>
      </c>
      <c r="H317">
        <v>2000</v>
      </c>
      <c r="I317" s="2">
        <v>9888700</v>
      </c>
      <c r="J317" s="2">
        <v>0</v>
      </c>
      <c r="K317" s="2">
        <v>9888700</v>
      </c>
      <c r="L317" t="s">
        <v>18</v>
      </c>
    </row>
    <row r="318" spans="1:12" x14ac:dyDescent="0.85">
      <c r="A318" s="1">
        <v>41164</v>
      </c>
      <c r="B318" t="s">
        <v>323</v>
      </c>
      <c r="C318" t="s">
        <v>694</v>
      </c>
      <c r="D318" t="s">
        <v>695</v>
      </c>
      <c r="E318" t="s">
        <v>70</v>
      </c>
      <c r="F318" t="s">
        <v>71</v>
      </c>
      <c r="G318" t="s">
        <v>72</v>
      </c>
      <c r="H318">
        <v>2000</v>
      </c>
      <c r="I318" s="2">
        <v>3741565.31</v>
      </c>
      <c r="J318" s="2">
        <v>0</v>
      </c>
      <c r="K318" s="2">
        <v>3741565.31</v>
      </c>
      <c r="L318" t="s">
        <v>18</v>
      </c>
    </row>
    <row r="319" spans="1:12" x14ac:dyDescent="0.85">
      <c r="A319" s="1">
        <v>41164</v>
      </c>
      <c r="B319" t="s">
        <v>90</v>
      </c>
      <c r="C319" t="s">
        <v>696</v>
      </c>
      <c r="D319" t="s">
        <v>697</v>
      </c>
      <c r="E319" t="s">
        <v>70</v>
      </c>
      <c r="F319" t="s">
        <v>71</v>
      </c>
      <c r="G319" t="s">
        <v>72</v>
      </c>
      <c r="H319">
        <v>2000</v>
      </c>
      <c r="I319" s="2">
        <v>4004200.78</v>
      </c>
      <c r="J319" s="2">
        <v>0</v>
      </c>
      <c r="K319" s="2">
        <v>4004200.78</v>
      </c>
      <c r="L319" t="s">
        <v>18</v>
      </c>
    </row>
    <row r="320" spans="1:12" x14ac:dyDescent="0.85">
      <c r="A320" s="1">
        <v>41164</v>
      </c>
      <c r="B320" t="s">
        <v>33</v>
      </c>
      <c r="C320" t="s">
        <v>698</v>
      </c>
      <c r="D320" t="s">
        <v>699</v>
      </c>
      <c r="E320" t="s">
        <v>119</v>
      </c>
      <c r="F320" t="s">
        <v>120</v>
      </c>
      <c r="G320" t="s">
        <v>121</v>
      </c>
      <c r="H320">
        <v>2000</v>
      </c>
      <c r="I320" s="2">
        <v>7050956.3799999999</v>
      </c>
      <c r="J320" s="2">
        <v>0</v>
      </c>
      <c r="K320" s="2">
        <v>7050956.3799999999</v>
      </c>
      <c r="L320" t="s">
        <v>18</v>
      </c>
    </row>
    <row r="321" spans="1:12" x14ac:dyDescent="0.85">
      <c r="A321" s="1">
        <v>41164</v>
      </c>
      <c r="B321" t="s">
        <v>700</v>
      </c>
      <c r="C321" t="s">
        <v>701</v>
      </c>
      <c r="D321" t="s">
        <v>702</v>
      </c>
      <c r="E321" t="s">
        <v>15</v>
      </c>
      <c r="F321" t="s">
        <v>16</v>
      </c>
      <c r="G321" t="s">
        <v>17</v>
      </c>
      <c r="H321">
        <v>2000</v>
      </c>
      <c r="I321" s="2">
        <v>339270.57</v>
      </c>
      <c r="J321" s="2">
        <v>0</v>
      </c>
      <c r="K321" s="2">
        <v>339270.57</v>
      </c>
      <c r="L321" t="s">
        <v>116</v>
      </c>
    </row>
    <row r="322" spans="1:12" x14ac:dyDescent="0.85">
      <c r="A322" s="1">
        <v>41164</v>
      </c>
      <c r="B322" t="s">
        <v>700</v>
      </c>
      <c r="C322" t="s">
        <v>701</v>
      </c>
      <c r="D322" t="s">
        <v>702</v>
      </c>
      <c r="E322" t="s">
        <v>200</v>
      </c>
      <c r="F322" t="s">
        <v>201</v>
      </c>
      <c r="G322" t="s">
        <v>202</v>
      </c>
      <c r="H322">
        <v>2000</v>
      </c>
      <c r="I322" s="2">
        <v>28894602.850000001</v>
      </c>
      <c r="J322" s="2">
        <v>0</v>
      </c>
      <c r="K322" s="2">
        <v>28894602.850000001</v>
      </c>
      <c r="L322" t="s">
        <v>116</v>
      </c>
    </row>
    <row r="323" spans="1:12" x14ac:dyDescent="0.85">
      <c r="A323" s="1">
        <v>41164</v>
      </c>
      <c r="B323" t="s">
        <v>700</v>
      </c>
      <c r="C323" t="s">
        <v>701</v>
      </c>
      <c r="D323" t="s">
        <v>702</v>
      </c>
      <c r="E323" t="s">
        <v>293</v>
      </c>
      <c r="F323" t="s">
        <v>294</v>
      </c>
      <c r="G323" t="s">
        <v>626</v>
      </c>
      <c r="H323">
        <v>2000</v>
      </c>
      <c r="I323" s="2">
        <v>1988195.62</v>
      </c>
      <c r="J323" s="2">
        <v>0</v>
      </c>
      <c r="K323" s="2">
        <v>1988195.62</v>
      </c>
      <c r="L323" t="s">
        <v>116</v>
      </c>
    </row>
    <row r="324" spans="1:12" x14ac:dyDescent="0.85">
      <c r="A324" s="1">
        <v>41164</v>
      </c>
      <c r="B324" t="s">
        <v>700</v>
      </c>
      <c r="C324" t="s">
        <v>701</v>
      </c>
      <c r="D324" t="s">
        <v>702</v>
      </c>
      <c r="E324" t="s">
        <v>102</v>
      </c>
      <c r="F324" t="s">
        <v>103</v>
      </c>
      <c r="G324" t="s">
        <v>104</v>
      </c>
      <c r="H324">
        <v>2000</v>
      </c>
      <c r="I324" s="2">
        <v>11176000</v>
      </c>
      <c r="J324" s="2">
        <v>0</v>
      </c>
      <c r="K324" s="2">
        <v>11176000</v>
      </c>
      <c r="L324" t="s">
        <v>116</v>
      </c>
    </row>
    <row r="325" spans="1:12" x14ac:dyDescent="0.85">
      <c r="A325" s="1">
        <v>41164</v>
      </c>
      <c r="B325" t="s">
        <v>700</v>
      </c>
      <c r="C325" t="s">
        <v>701</v>
      </c>
      <c r="D325" t="s">
        <v>702</v>
      </c>
      <c r="E325" t="s">
        <v>113</v>
      </c>
      <c r="F325" t="s">
        <v>114</v>
      </c>
      <c r="G325" t="s">
        <v>115</v>
      </c>
      <c r="H325">
        <v>2000</v>
      </c>
      <c r="I325" s="2">
        <v>191827000</v>
      </c>
      <c r="J325" s="2">
        <v>0</v>
      </c>
      <c r="K325" s="2">
        <v>191827000</v>
      </c>
      <c r="L325" t="s">
        <v>116</v>
      </c>
    </row>
    <row r="326" spans="1:12" x14ac:dyDescent="0.85">
      <c r="A326" s="1">
        <v>41164</v>
      </c>
      <c r="B326" t="s">
        <v>700</v>
      </c>
      <c r="C326" t="s">
        <v>701</v>
      </c>
      <c r="D326" t="s">
        <v>702</v>
      </c>
      <c r="E326" t="s">
        <v>119</v>
      </c>
      <c r="F326" t="s">
        <v>120</v>
      </c>
      <c r="G326" t="s">
        <v>121</v>
      </c>
      <c r="H326">
        <v>2000</v>
      </c>
      <c r="I326" s="2">
        <v>1981669.56</v>
      </c>
      <c r="J326" s="2">
        <v>0</v>
      </c>
      <c r="K326" s="2">
        <v>1981669.56</v>
      </c>
      <c r="L326" t="s">
        <v>116</v>
      </c>
    </row>
    <row r="327" spans="1:12" x14ac:dyDescent="0.85">
      <c r="A327" s="1">
        <v>41164</v>
      </c>
      <c r="B327" t="s">
        <v>700</v>
      </c>
      <c r="C327" t="s">
        <v>701</v>
      </c>
      <c r="D327" t="s">
        <v>702</v>
      </c>
      <c r="E327" t="s">
        <v>21</v>
      </c>
      <c r="F327" t="s">
        <v>22</v>
      </c>
      <c r="G327" t="s">
        <v>23</v>
      </c>
      <c r="H327">
        <v>2000</v>
      </c>
      <c r="I327" s="2">
        <v>25073701.780000001</v>
      </c>
      <c r="J327" s="2">
        <v>0</v>
      </c>
      <c r="K327" s="2">
        <v>25073701.780000001</v>
      </c>
      <c r="L327" t="s">
        <v>116</v>
      </c>
    </row>
    <row r="328" spans="1:12" x14ac:dyDescent="0.85">
      <c r="A328" s="1">
        <v>41164</v>
      </c>
      <c r="B328" t="s">
        <v>700</v>
      </c>
      <c r="C328" t="s">
        <v>703</v>
      </c>
      <c r="D328" t="s">
        <v>704</v>
      </c>
      <c r="E328" t="s">
        <v>113</v>
      </c>
      <c r="F328" t="s">
        <v>114</v>
      </c>
      <c r="G328" t="s">
        <v>115</v>
      </c>
      <c r="H328">
        <v>2000</v>
      </c>
      <c r="I328" s="2">
        <v>135398621.38</v>
      </c>
      <c r="J328" s="2">
        <v>14601381.869999999</v>
      </c>
      <c r="K328" s="2">
        <v>150000003.25</v>
      </c>
      <c r="L328" t="s">
        <v>116</v>
      </c>
    </row>
    <row r="329" spans="1:12" x14ac:dyDescent="0.85">
      <c r="A329" s="1">
        <v>41164</v>
      </c>
      <c r="B329" t="s">
        <v>12</v>
      </c>
      <c r="C329" t="s">
        <v>705</v>
      </c>
      <c r="D329" t="s">
        <v>706</v>
      </c>
      <c r="E329" t="s">
        <v>119</v>
      </c>
      <c r="F329" t="s">
        <v>120</v>
      </c>
      <c r="G329" t="s">
        <v>121</v>
      </c>
      <c r="H329">
        <v>2000</v>
      </c>
      <c r="I329" s="2">
        <v>4627963.18</v>
      </c>
      <c r="J329" s="2">
        <v>0</v>
      </c>
      <c r="K329" s="2">
        <v>4627963.18</v>
      </c>
      <c r="L329" t="s">
        <v>18</v>
      </c>
    </row>
    <row r="330" spans="1:12" x14ac:dyDescent="0.85">
      <c r="A330" s="1">
        <v>41164</v>
      </c>
      <c r="B330" t="s">
        <v>33</v>
      </c>
      <c r="C330" t="s">
        <v>707</v>
      </c>
      <c r="D330" t="s">
        <v>708</v>
      </c>
      <c r="E330" t="s">
        <v>119</v>
      </c>
      <c r="F330" t="s">
        <v>120</v>
      </c>
      <c r="G330" t="s">
        <v>121</v>
      </c>
      <c r="H330">
        <v>2000</v>
      </c>
      <c r="I330" s="2">
        <v>8696349.4700000007</v>
      </c>
      <c r="J330" s="2">
        <v>0</v>
      </c>
      <c r="K330" s="2">
        <v>8696349.4700000007</v>
      </c>
      <c r="L330" t="s">
        <v>18</v>
      </c>
    </row>
    <row r="331" spans="1:12" x14ac:dyDescent="0.85">
      <c r="A331" s="1">
        <v>41164</v>
      </c>
      <c r="B331" t="s">
        <v>33</v>
      </c>
      <c r="C331" t="s">
        <v>709</v>
      </c>
      <c r="D331" t="s">
        <v>708</v>
      </c>
      <c r="E331" t="s">
        <v>119</v>
      </c>
      <c r="F331" t="s">
        <v>120</v>
      </c>
      <c r="G331" t="s">
        <v>121</v>
      </c>
      <c r="H331">
        <v>2000</v>
      </c>
      <c r="I331" s="2">
        <v>9401458.8800000008</v>
      </c>
      <c r="J331" s="2">
        <v>0</v>
      </c>
      <c r="K331" s="2">
        <v>9401458.8800000008</v>
      </c>
      <c r="L331" t="s">
        <v>18</v>
      </c>
    </row>
    <row r="332" spans="1:12" x14ac:dyDescent="0.85">
      <c r="A332" s="1">
        <v>41164</v>
      </c>
      <c r="B332" t="s">
        <v>33</v>
      </c>
      <c r="C332" t="s">
        <v>710</v>
      </c>
      <c r="D332" t="s">
        <v>708</v>
      </c>
      <c r="E332" t="s">
        <v>21</v>
      </c>
      <c r="F332" t="s">
        <v>22</v>
      </c>
      <c r="G332" t="s">
        <v>23</v>
      </c>
      <c r="H332">
        <v>2000</v>
      </c>
      <c r="I332" s="2">
        <v>8637070.3100000005</v>
      </c>
      <c r="J332" s="2">
        <v>0</v>
      </c>
      <c r="K332" s="2">
        <v>8637070.3100000005</v>
      </c>
      <c r="L332" t="s">
        <v>18</v>
      </c>
    </row>
    <row r="333" spans="1:12" x14ac:dyDescent="0.85">
      <c r="A333" s="1">
        <v>41164</v>
      </c>
      <c r="B333" t="s">
        <v>33</v>
      </c>
      <c r="C333" t="s">
        <v>711</v>
      </c>
      <c r="D333" t="s">
        <v>712</v>
      </c>
      <c r="E333" t="s">
        <v>119</v>
      </c>
      <c r="F333" t="s">
        <v>120</v>
      </c>
      <c r="G333" t="s">
        <v>121</v>
      </c>
      <c r="H333">
        <v>2000</v>
      </c>
      <c r="I333" s="2">
        <v>6448489.6399999997</v>
      </c>
      <c r="J333" s="2">
        <v>0</v>
      </c>
      <c r="K333" s="2">
        <v>6448489.6399999997</v>
      </c>
      <c r="L333" t="s">
        <v>18</v>
      </c>
    </row>
    <row r="334" spans="1:12" x14ac:dyDescent="0.85">
      <c r="A334" s="1">
        <v>41164</v>
      </c>
      <c r="B334" t="s">
        <v>33</v>
      </c>
      <c r="C334" t="s">
        <v>713</v>
      </c>
      <c r="D334" t="s">
        <v>714</v>
      </c>
      <c r="E334" t="s">
        <v>119</v>
      </c>
      <c r="F334" t="s">
        <v>120</v>
      </c>
      <c r="G334" t="s">
        <v>121</v>
      </c>
      <c r="H334">
        <v>2000</v>
      </c>
      <c r="I334" s="2">
        <v>6624219.25</v>
      </c>
      <c r="J334" s="2">
        <v>-1980447.8</v>
      </c>
      <c r="K334" s="2">
        <v>4643771.45</v>
      </c>
      <c r="L334" t="s">
        <v>18</v>
      </c>
    </row>
    <row r="335" spans="1:12" x14ac:dyDescent="0.85">
      <c r="A335" s="1">
        <v>41164</v>
      </c>
      <c r="B335" t="s">
        <v>33</v>
      </c>
      <c r="C335" t="s">
        <v>715</v>
      </c>
      <c r="D335" t="s">
        <v>716</v>
      </c>
      <c r="E335" t="s">
        <v>119</v>
      </c>
      <c r="F335" t="s">
        <v>120</v>
      </c>
      <c r="G335" t="s">
        <v>121</v>
      </c>
      <c r="H335">
        <v>2000</v>
      </c>
      <c r="I335" s="2">
        <v>5237295.32</v>
      </c>
      <c r="J335" s="2">
        <v>0</v>
      </c>
      <c r="K335" s="2">
        <v>5237295.32</v>
      </c>
      <c r="L335" t="s">
        <v>18</v>
      </c>
    </row>
    <row r="336" spans="1:12" x14ac:dyDescent="0.85">
      <c r="A336" s="1">
        <v>41164</v>
      </c>
      <c r="B336" t="s">
        <v>33</v>
      </c>
      <c r="C336" t="s">
        <v>717</v>
      </c>
      <c r="D336" t="s">
        <v>718</v>
      </c>
      <c r="E336" t="s">
        <v>119</v>
      </c>
      <c r="F336" t="s">
        <v>120</v>
      </c>
      <c r="G336" t="s">
        <v>121</v>
      </c>
      <c r="H336">
        <v>2000</v>
      </c>
      <c r="I336" s="2">
        <v>14674188.49</v>
      </c>
      <c r="J336" s="2">
        <v>0</v>
      </c>
      <c r="K336" s="2">
        <v>14674188.49</v>
      </c>
      <c r="L336" t="s">
        <v>18</v>
      </c>
    </row>
    <row r="337" spans="1:12" x14ac:dyDescent="0.85">
      <c r="A337" s="1">
        <v>41164</v>
      </c>
      <c r="B337" t="s">
        <v>28</v>
      </c>
      <c r="C337" t="s">
        <v>719</v>
      </c>
      <c r="D337" t="s">
        <v>720</v>
      </c>
      <c r="E337" t="s">
        <v>56</v>
      </c>
      <c r="F337" t="s">
        <v>57</v>
      </c>
      <c r="G337" t="s">
        <v>58</v>
      </c>
      <c r="H337">
        <v>2000</v>
      </c>
      <c r="I337" s="2">
        <v>200000</v>
      </c>
      <c r="J337" s="2">
        <v>0</v>
      </c>
      <c r="K337" s="2">
        <v>200000</v>
      </c>
      <c r="L337" t="s">
        <v>18</v>
      </c>
    </row>
    <row r="338" spans="1:12" x14ac:dyDescent="0.85">
      <c r="A338" s="1">
        <v>41164</v>
      </c>
      <c r="B338" t="s">
        <v>12</v>
      </c>
      <c r="C338" t="s">
        <v>721</v>
      </c>
      <c r="D338" t="s">
        <v>722</v>
      </c>
      <c r="E338" t="s">
        <v>70</v>
      </c>
      <c r="F338" t="s">
        <v>71</v>
      </c>
      <c r="G338" t="s">
        <v>72</v>
      </c>
      <c r="H338">
        <v>2000</v>
      </c>
      <c r="I338" s="2">
        <v>3000000</v>
      </c>
      <c r="J338" s="2">
        <v>0</v>
      </c>
      <c r="K338" s="2">
        <v>3000000</v>
      </c>
      <c r="L338" t="s">
        <v>18</v>
      </c>
    </row>
    <row r="339" spans="1:12" x14ac:dyDescent="0.85">
      <c r="A339" s="1">
        <v>41164</v>
      </c>
      <c r="B339" t="s">
        <v>90</v>
      </c>
      <c r="C339" t="s">
        <v>723</v>
      </c>
      <c r="D339" t="s">
        <v>724</v>
      </c>
      <c r="E339" t="s">
        <v>70</v>
      </c>
      <c r="F339" t="s">
        <v>71</v>
      </c>
      <c r="G339" t="s">
        <v>72</v>
      </c>
      <c r="H339">
        <v>2000</v>
      </c>
      <c r="I339" s="2">
        <v>1030764.35</v>
      </c>
      <c r="J339" s="2">
        <v>0</v>
      </c>
      <c r="K339" s="2">
        <v>1030764.35</v>
      </c>
      <c r="L339" t="s">
        <v>18</v>
      </c>
    </row>
    <row r="340" spans="1:12" x14ac:dyDescent="0.85">
      <c r="A340" s="1">
        <v>41164</v>
      </c>
      <c r="B340" t="s">
        <v>12</v>
      </c>
      <c r="C340" t="s">
        <v>725</v>
      </c>
      <c r="D340" t="s">
        <v>726</v>
      </c>
      <c r="E340" t="s">
        <v>70</v>
      </c>
      <c r="F340" t="s">
        <v>71</v>
      </c>
      <c r="G340" t="s">
        <v>72</v>
      </c>
      <c r="H340">
        <v>2000</v>
      </c>
      <c r="I340" s="2">
        <v>4437793.97</v>
      </c>
      <c r="J340" s="2">
        <v>0</v>
      </c>
      <c r="K340" s="2">
        <v>4437793.97</v>
      </c>
      <c r="L340" t="s">
        <v>18</v>
      </c>
    </row>
    <row r="341" spans="1:12" x14ac:dyDescent="0.85">
      <c r="A341" s="1">
        <v>41164</v>
      </c>
      <c r="B341" t="s">
        <v>507</v>
      </c>
      <c r="C341" t="s">
        <v>727</v>
      </c>
      <c r="D341" t="s">
        <v>728</v>
      </c>
      <c r="E341" t="s">
        <v>70</v>
      </c>
      <c r="F341" t="s">
        <v>71</v>
      </c>
      <c r="G341" t="s">
        <v>72</v>
      </c>
      <c r="H341">
        <v>2000</v>
      </c>
      <c r="I341" s="2">
        <v>4754186.43</v>
      </c>
      <c r="J341" s="2">
        <v>0</v>
      </c>
      <c r="K341" s="2">
        <v>4754186.43</v>
      </c>
      <c r="L341" t="s">
        <v>18</v>
      </c>
    </row>
    <row r="342" spans="1:12" x14ac:dyDescent="0.85">
      <c r="A342" s="1">
        <v>41164</v>
      </c>
      <c r="B342" t="s">
        <v>12</v>
      </c>
      <c r="C342" t="s">
        <v>729</v>
      </c>
      <c r="D342" t="s">
        <v>730</v>
      </c>
      <c r="E342" t="s">
        <v>200</v>
      </c>
      <c r="F342" t="s">
        <v>201</v>
      </c>
      <c r="G342" t="s">
        <v>202</v>
      </c>
      <c r="H342">
        <v>2000</v>
      </c>
      <c r="I342" s="2">
        <v>1450000</v>
      </c>
      <c r="J342" s="2">
        <v>0</v>
      </c>
      <c r="K342" s="2">
        <v>1450000</v>
      </c>
      <c r="L342" t="s">
        <v>18</v>
      </c>
    </row>
    <row r="343" spans="1:12" x14ac:dyDescent="0.85">
      <c r="A343" s="1">
        <v>41164</v>
      </c>
      <c r="B343" t="s">
        <v>12</v>
      </c>
      <c r="C343" t="s">
        <v>731</v>
      </c>
      <c r="D343" t="s">
        <v>732</v>
      </c>
      <c r="E343" t="s">
        <v>62</v>
      </c>
      <c r="F343" t="s">
        <v>63</v>
      </c>
      <c r="H343">
        <v>2000</v>
      </c>
      <c r="I343" s="2">
        <v>1817000</v>
      </c>
      <c r="J343" s="2">
        <v>0</v>
      </c>
      <c r="K343" s="2">
        <v>1817000</v>
      </c>
      <c r="L343" t="s">
        <v>18</v>
      </c>
    </row>
    <row r="344" spans="1:12" x14ac:dyDescent="0.85">
      <c r="A344" s="1">
        <v>41164</v>
      </c>
      <c r="B344" t="s">
        <v>481</v>
      </c>
      <c r="C344" t="s">
        <v>733</v>
      </c>
      <c r="D344" t="s">
        <v>734</v>
      </c>
      <c r="E344" t="s">
        <v>260</v>
      </c>
      <c r="F344" t="s">
        <v>261</v>
      </c>
      <c r="H344">
        <v>2000</v>
      </c>
      <c r="I344" s="2">
        <v>5000000</v>
      </c>
      <c r="J344" s="2">
        <v>0</v>
      </c>
      <c r="K344" s="2">
        <v>5000000</v>
      </c>
      <c r="L344" t="s">
        <v>116</v>
      </c>
    </row>
    <row r="345" spans="1:12" x14ac:dyDescent="0.85">
      <c r="A345" s="1">
        <v>41164</v>
      </c>
      <c r="B345" t="s">
        <v>12</v>
      </c>
      <c r="C345" t="s">
        <v>735</v>
      </c>
      <c r="D345" t="s">
        <v>736</v>
      </c>
      <c r="E345" t="s">
        <v>102</v>
      </c>
      <c r="F345" t="s">
        <v>103</v>
      </c>
      <c r="G345" t="s">
        <v>104</v>
      </c>
      <c r="H345">
        <v>2000</v>
      </c>
      <c r="I345" s="2">
        <v>1106876.8700000001</v>
      </c>
      <c r="J345" s="2">
        <v>0</v>
      </c>
      <c r="K345" s="2">
        <v>1106876.8700000001</v>
      </c>
      <c r="L345" t="s">
        <v>18</v>
      </c>
    </row>
    <row r="346" spans="1:12" x14ac:dyDescent="0.85">
      <c r="A346" s="1">
        <v>41164</v>
      </c>
      <c r="B346" t="s">
        <v>12</v>
      </c>
      <c r="C346" t="s">
        <v>737</v>
      </c>
      <c r="D346" t="s">
        <v>738</v>
      </c>
      <c r="E346" t="s">
        <v>119</v>
      </c>
      <c r="F346" t="s">
        <v>120</v>
      </c>
      <c r="G346" t="s">
        <v>121</v>
      </c>
      <c r="H346">
        <v>2000</v>
      </c>
      <c r="I346" s="2">
        <v>112817.5</v>
      </c>
      <c r="J346" s="2">
        <v>0</v>
      </c>
      <c r="K346" s="2">
        <v>112817.5</v>
      </c>
      <c r="L346" t="s">
        <v>18</v>
      </c>
    </row>
    <row r="347" spans="1:12" x14ac:dyDescent="0.85">
      <c r="A347" s="1">
        <v>41164</v>
      </c>
      <c r="B347" t="s">
        <v>739</v>
      </c>
      <c r="C347" t="s">
        <v>740</v>
      </c>
      <c r="D347" t="s">
        <v>741</v>
      </c>
      <c r="E347" t="s">
        <v>200</v>
      </c>
      <c r="F347" t="s">
        <v>201</v>
      </c>
      <c r="G347" t="s">
        <v>202</v>
      </c>
      <c r="H347">
        <v>2000</v>
      </c>
      <c r="I347" s="2">
        <v>1251362.18</v>
      </c>
      <c r="J347" s="2">
        <v>0</v>
      </c>
      <c r="K347" s="2">
        <v>1251362.18</v>
      </c>
      <c r="L347" t="s">
        <v>116</v>
      </c>
    </row>
    <row r="348" spans="1:12" x14ac:dyDescent="0.85">
      <c r="A348" s="1">
        <v>41164</v>
      </c>
      <c r="B348" t="s">
        <v>739</v>
      </c>
      <c r="C348" t="s">
        <v>740</v>
      </c>
      <c r="D348" t="s">
        <v>741</v>
      </c>
      <c r="E348" t="s">
        <v>113</v>
      </c>
      <c r="F348" t="s">
        <v>114</v>
      </c>
      <c r="G348" t="s">
        <v>115</v>
      </c>
      <c r="H348">
        <v>2000</v>
      </c>
      <c r="I348" s="2">
        <v>57648289</v>
      </c>
      <c r="J348" s="2">
        <v>6950780</v>
      </c>
      <c r="K348" s="2">
        <v>64599069</v>
      </c>
      <c r="L348" t="s">
        <v>116</v>
      </c>
    </row>
    <row r="349" spans="1:12" x14ac:dyDescent="0.85">
      <c r="A349" s="1">
        <v>41164</v>
      </c>
      <c r="B349" t="s">
        <v>12</v>
      </c>
      <c r="C349" t="s">
        <v>742</v>
      </c>
      <c r="D349" t="s">
        <v>743</v>
      </c>
      <c r="E349" t="s">
        <v>744</v>
      </c>
      <c r="F349" t="s">
        <v>745</v>
      </c>
      <c r="G349" t="s">
        <v>746</v>
      </c>
      <c r="H349">
        <v>2000</v>
      </c>
      <c r="I349" s="2">
        <v>100000</v>
      </c>
      <c r="J349" s="2">
        <v>0</v>
      </c>
      <c r="K349" s="2">
        <v>100000</v>
      </c>
      <c r="L349" t="s">
        <v>18</v>
      </c>
    </row>
    <row r="350" spans="1:12" x14ac:dyDescent="0.85">
      <c r="A350" s="1">
        <v>41164</v>
      </c>
      <c r="B350" t="s">
        <v>33</v>
      </c>
      <c r="C350" t="s">
        <v>747</v>
      </c>
      <c r="D350" t="s">
        <v>748</v>
      </c>
      <c r="E350" t="s">
        <v>102</v>
      </c>
      <c r="F350" t="s">
        <v>103</v>
      </c>
      <c r="G350" t="s">
        <v>104</v>
      </c>
      <c r="H350">
        <v>2000</v>
      </c>
      <c r="I350" s="2">
        <v>4777000</v>
      </c>
      <c r="J350" s="2">
        <v>0</v>
      </c>
      <c r="K350" s="2">
        <v>4777000</v>
      </c>
      <c r="L350" t="s">
        <v>18</v>
      </c>
    </row>
    <row r="351" spans="1:12" x14ac:dyDescent="0.85">
      <c r="A351" s="1">
        <v>41164</v>
      </c>
      <c r="B351" t="s">
        <v>12</v>
      </c>
      <c r="C351" t="s">
        <v>749</v>
      </c>
      <c r="D351" t="s">
        <v>750</v>
      </c>
      <c r="E351" t="s">
        <v>102</v>
      </c>
      <c r="F351" t="s">
        <v>103</v>
      </c>
      <c r="G351" t="s">
        <v>104</v>
      </c>
      <c r="H351">
        <v>2000</v>
      </c>
      <c r="I351" s="2">
        <v>747536.31</v>
      </c>
      <c r="J351" s="2">
        <v>0</v>
      </c>
      <c r="K351" s="2">
        <v>747536.31</v>
      </c>
      <c r="L351" t="s">
        <v>18</v>
      </c>
    </row>
    <row r="352" spans="1:12" x14ac:dyDescent="0.85">
      <c r="A352" s="1">
        <v>41164</v>
      </c>
      <c r="B352" t="s">
        <v>751</v>
      </c>
      <c r="C352" t="s">
        <v>752</v>
      </c>
      <c r="D352" t="s">
        <v>753</v>
      </c>
      <c r="E352" t="s">
        <v>102</v>
      </c>
      <c r="F352" t="s">
        <v>103</v>
      </c>
      <c r="G352" t="s">
        <v>104</v>
      </c>
      <c r="H352">
        <v>2000</v>
      </c>
      <c r="I352" s="2">
        <v>11928142.85</v>
      </c>
      <c r="J352" s="2">
        <v>0</v>
      </c>
      <c r="K352" s="2">
        <v>11928142.85</v>
      </c>
      <c r="L352" t="s">
        <v>18</v>
      </c>
    </row>
    <row r="353" spans="1:12" x14ac:dyDescent="0.85">
      <c r="A353" s="1">
        <v>41164</v>
      </c>
      <c r="B353" t="s">
        <v>12</v>
      </c>
      <c r="C353" t="s">
        <v>754</v>
      </c>
      <c r="D353" t="s">
        <v>755</v>
      </c>
      <c r="E353" t="s">
        <v>102</v>
      </c>
      <c r="F353" t="s">
        <v>103</v>
      </c>
      <c r="G353" t="s">
        <v>104</v>
      </c>
      <c r="H353">
        <v>2000</v>
      </c>
      <c r="I353" s="2">
        <v>721981.91</v>
      </c>
      <c r="J353" s="2">
        <v>0</v>
      </c>
      <c r="K353" s="2">
        <v>721981.91</v>
      </c>
      <c r="L353" t="s">
        <v>18</v>
      </c>
    </row>
    <row r="354" spans="1:12" x14ac:dyDescent="0.85">
      <c r="A354" s="1">
        <v>41164</v>
      </c>
      <c r="B354" t="s">
        <v>600</v>
      </c>
      <c r="C354" t="s">
        <v>756</v>
      </c>
      <c r="D354" t="s">
        <v>757</v>
      </c>
      <c r="E354" t="s">
        <v>102</v>
      </c>
      <c r="F354" t="s">
        <v>103</v>
      </c>
      <c r="G354" t="s">
        <v>104</v>
      </c>
      <c r="H354">
        <v>2000</v>
      </c>
      <c r="I354" s="2">
        <v>4324521.43</v>
      </c>
      <c r="J354" s="2">
        <v>0</v>
      </c>
      <c r="K354" s="2">
        <v>4324521.43</v>
      </c>
      <c r="L354" t="s">
        <v>18</v>
      </c>
    </row>
    <row r="355" spans="1:12" x14ac:dyDescent="0.85">
      <c r="A355" s="1">
        <v>41164</v>
      </c>
      <c r="B355" t="s">
        <v>82</v>
      </c>
      <c r="C355" t="s">
        <v>758</v>
      </c>
      <c r="D355" t="s">
        <v>759</v>
      </c>
      <c r="E355" t="s">
        <v>102</v>
      </c>
      <c r="F355" t="s">
        <v>103</v>
      </c>
      <c r="G355" t="s">
        <v>104</v>
      </c>
      <c r="H355">
        <v>2000</v>
      </c>
      <c r="I355" s="2">
        <v>188592</v>
      </c>
      <c r="J355" s="2">
        <v>0</v>
      </c>
      <c r="K355" s="2">
        <v>188592</v>
      </c>
      <c r="L355" t="s">
        <v>18</v>
      </c>
    </row>
    <row r="356" spans="1:12" x14ac:dyDescent="0.85">
      <c r="A356" s="1">
        <v>41164</v>
      </c>
      <c r="B356" t="s">
        <v>739</v>
      </c>
      <c r="C356" t="s">
        <v>760</v>
      </c>
      <c r="D356" t="s">
        <v>761</v>
      </c>
      <c r="E356" t="s">
        <v>113</v>
      </c>
      <c r="F356" t="s">
        <v>114</v>
      </c>
      <c r="G356" t="s">
        <v>115</v>
      </c>
      <c r="H356">
        <v>2000</v>
      </c>
      <c r="I356" s="2">
        <v>650000</v>
      </c>
      <c r="J356" s="2">
        <v>0</v>
      </c>
      <c r="K356" s="2">
        <v>650000</v>
      </c>
      <c r="L356" t="s">
        <v>18</v>
      </c>
    </row>
    <row r="357" spans="1:12" x14ac:dyDescent="0.85">
      <c r="A357" s="1">
        <v>41164</v>
      </c>
      <c r="B357" t="s">
        <v>12</v>
      </c>
      <c r="C357" t="s">
        <v>762</v>
      </c>
      <c r="D357" t="s">
        <v>763</v>
      </c>
      <c r="E357" t="s">
        <v>21</v>
      </c>
      <c r="F357" t="s">
        <v>22</v>
      </c>
      <c r="G357" t="s">
        <v>23</v>
      </c>
      <c r="H357">
        <v>2000</v>
      </c>
      <c r="I357" s="2">
        <v>7459152.2599999998</v>
      </c>
      <c r="J357" s="2">
        <v>0</v>
      </c>
      <c r="K357" s="2">
        <v>7459152.2599999998</v>
      </c>
      <c r="L357" t="s">
        <v>18</v>
      </c>
    </row>
    <row r="358" spans="1:12" x14ac:dyDescent="0.85">
      <c r="A358" s="1">
        <v>41164</v>
      </c>
      <c r="B358" t="s">
        <v>12</v>
      </c>
      <c r="C358" t="s">
        <v>764</v>
      </c>
      <c r="D358" t="s">
        <v>765</v>
      </c>
      <c r="E358" t="s">
        <v>56</v>
      </c>
      <c r="F358" t="s">
        <v>57</v>
      </c>
      <c r="G358" t="s">
        <v>58</v>
      </c>
      <c r="H358">
        <v>2000</v>
      </c>
      <c r="I358" s="2">
        <v>2296841.66</v>
      </c>
      <c r="J358" s="2">
        <v>0</v>
      </c>
      <c r="K358" s="2">
        <v>2296841.66</v>
      </c>
      <c r="L358" t="s">
        <v>18</v>
      </c>
    </row>
    <row r="359" spans="1:12" x14ac:dyDescent="0.85">
      <c r="A359" s="1">
        <v>41164</v>
      </c>
      <c r="B359" t="s">
        <v>12</v>
      </c>
      <c r="C359" t="s">
        <v>766</v>
      </c>
      <c r="D359" t="s">
        <v>767</v>
      </c>
      <c r="E359" t="s">
        <v>119</v>
      </c>
      <c r="F359" t="s">
        <v>120</v>
      </c>
      <c r="G359" t="s">
        <v>121</v>
      </c>
      <c r="H359">
        <v>2000</v>
      </c>
      <c r="I359" s="2">
        <v>22419671.120000001</v>
      </c>
      <c r="J359" s="2">
        <v>0</v>
      </c>
      <c r="K359" s="2">
        <v>22419671.120000001</v>
      </c>
      <c r="L359" t="s">
        <v>18</v>
      </c>
    </row>
    <row r="360" spans="1:12" x14ac:dyDescent="0.85">
      <c r="A360" s="1">
        <v>41164</v>
      </c>
      <c r="B360" t="s">
        <v>33</v>
      </c>
      <c r="C360" t="s">
        <v>768</v>
      </c>
      <c r="D360" t="s">
        <v>769</v>
      </c>
      <c r="E360" t="s">
        <v>70</v>
      </c>
      <c r="F360" t="s">
        <v>71</v>
      </c>
      <c r="G360" t="s">
        <v>72</v>
      </c>
      <c r="H360">
        <v>2000</v>
      </c>
      <c r="I360" s="2">
        <v>401909.54</v>
      </c>
      <c r="J360" s="2">
        <v>0</v>
      </c>
      <c r="K360" s="2">
        <v>401909.54</v>
      </c>
      <c r="L360" t="s">
        <v>18</v>
      </c>
    </row>
    <row r="361" spans="1:12" x14ac:dyDescent="0.85">
      <c r="A361" s="1">
        <v>41164</v>
      </c>
      <c r="B361" t="s">
        <v>33</v>
      </c>
      <c r="C361" t="s">
        <v>770</v>
      </c>
      <c r="D361" t="s">
        <v>771</v>
      </c>
      <c r="E361" t="s">
        <v>42</v>
      </c>
      <c r="F361" t="s">
        <v>43</v>
      </c>
      <c r="G361" t="s">
        <v>44</v>
      </c>
      <c r="H361">
        <v>2000</v>
      </c>
      <c r="I361" s="2">
        <v>10203430.9</v>
      </c>
      <c r="J361" s="2">
        <v>0</v>
      </c>
      <c r="K361" s="2">
        <v>10203430.9</v>
      </c>
      <c r="L361" t="s">
        <v>18</v>
      </c>
    </row>
    <row r="362" spans="1:12" x14ac:dyDescent="0.85">
      <c r="A362" s="1">
        <v>41164</v>
      </c>
      <c r="B362" t="s">
        <v>700</v>
      </c>
      <c r="C362" t="s">
        <v>772</v>
      </c>
      <c r="D362" t="s">
        <v>773</v>
      </c>
      <c r="E362" t="s">
        <v>62</v>
      </c>
      <c r="F362" t="s">
        <v>63</v>
      </c>
      <c r="H362">
        <v>2000</v>
      </c>
      <c r="I362" s="2">
        <v>30387811.629999999</v>
      </c>
      <c r="J362" s="2">
        <v>0</v>
      </c>
      <c r="K362" s="2">
        <v>30387811.629999999</v>
      </c>
      <c r="L362" t="s">
        <v>18</v>
      </c>
    </row>
    <row r="363" spans="1:12" x14ac:dyDescent="0.85">
      <c r="A363" s="1">
        <v>41164</v>
      </c>
      <c r="B363" t="s">
        <v>700</v>
      </c>
      <c r="C363" t="s">
        <v>774</v>
      </c>
      <c r="D363" t="s">
        <v>775</v>
      </c>
      <c r="E363" t="s">
        <v>200</v>
      </c>
      <c r="F363" t="s">
        <v>201</v>
      </c>
      <c r="G363" t="s">
        <v>213</v>
      </c>
      <c r="H363">
        <v>2000</v>
      </c>
      <c r="I363" s="2">
        <v>6714789.3200000003</v>
      </c>
      <c r="J363" s="2">
        <v>0</v>
      </c>
      <c r="K363" s="2">
        <v>6714789.3200000003</v>
      </c>
      <c r="L363" t="s">
        <v>18</v>
      </c>
    </row>
    <row r="364" spans="1:12" x14ac:dyDescent="0.85">
      <c r="A364" s="1">
        <v>41164</v>
      </c>
      <c r="B364" t="s">
        <v>700</v>
      </c>
      <c r="C364" t="s">
        <v>774</v>
      </c>
      <c r="D364" t="s">
        <v>775</v>
      </c>
      <c r="E364" t="s">
        <v>113</v>
      </c>
      <c r="F364" t="s">
        <v>114</v>
      </c>
      <c r="G364" t="s">
        <v>115</v>
      </c>
      <c r="H364">
        <v>2000</v>
      </c>
      <c r="I364" s="2">
        <v>19200000</v>
      </c>
      <c r="J364" s="2">
        <v>0</v>
      </c>
      <c r="K364" s="2">
        <v>19200000</v>
      </c>
      <c r="L364" t="s">
        <v>18</v>
      </c>
    </row>
    <row r="365" spans="1:12" x14ac:dyDescent="0.85">
      <c r="A365" s="1">
        <v>41164</v>
      </c>
      <c r="B365" t="s">
        <v>700</v>
      </c>
      <c r="C365" t="s">
        <v>776</v>
      </c>
      <c r="D365" t="s">
        <v>777</v>
      </c>
      <c r="E365" t="s">
        <v>113</v>
      </c>
      <c r="F365" t="s">
        <v>114</v>
      </c>
      <c r="G365" t="s">
        <v>115</v>
      </c>
      <c r="H365">
        <v>2000</v>
      </c>
      <c r="I365" s="2">
        <v>20000000</v>
      </c>
      <c r="J365" s="2">
        <v>0</v>
      </c>
      <c r="K365" s="2">
        <v>20000000</v>
      </c>
      <c r="L365" t="s">
        <v>18</v>
      </c>
    </row>
    <row r="366" spans="1:12" x14ac:dyDescent="0.85">
      <c r="A366" s="1">
        <v>41164</v>
      </c>
      <c r="B366" t="s">
        <v>700</v>
      </c>
      <c r="C366" t="s">
        <v>778</v>
      </c>
      <c r="D366" t="s">
        <v>779</v>
      </c>
      <c r="E366" t="s">
        <v>62</v>
      </c>
      <c r="F366" t="s">
        <v>63</v>
      </c>
      <c r="H366">
        <v>2000</v>
      </c>
      <c r="I366" s="2">
        <v>11694356.51</v>
      </c>
      <c r="J366" s="2">
        <v>0</v>
      </c>
      <c r="K366" s="2">
        <v>11694356.51</v>
      </c>
      <c r="L366" t="s">
        <v>18</v>
      </c>
    </row>
    <row r="367" spans="1:12" x14ac:dyDescent="0.85">
      <c r="A367" s="1">
        <v>41164</v>
      </c>
      <c r="B367" t="s">
        <v>700</v>
      </c>
      <c r="C367" t="s">
        <v>780</v>
      </c>
      <c r="D367" t="s">
        <v>781</v>
      </c>
      <c r="E367" t="s">
        <v>62</v>
      </c>
      <c r="F367" t="s">
        <v>63</v>
      </c>
      <c r="H367">
        <v>2000</v>
      </c>
      <c r="I367" s="2">
        <v>13327573</v>
      </c>
      <c r="J367" s="2">
        <v>0</v>
      </c>
      <c r="K367" s="2">
        <v>13327573</v>
      </c>
      <c r="L367" t="s">
        <v>18</v>
      </c>
    </row>
    <row r="368" spans="1:12" x14ac:dyDescent="0.85">
      <c r="A368" s="1">
        <v>41164</v>
      </c>
      <c r="B368" t="s">
        <v>700</v>
      </c>
      <c r="C368" t="s">
        <v>782</v>
      </c>
      <c r="D368" t="s">
        <v>783</v>
      </c>
      <c r="E368" t="s">
        <v>62</v>
      </c>
      <c r="F368" t="s">
        <v>63</v>
      </c>
      <c r="H368">
        <v>2000</v>
      </c>
      <c r="I368" s="2">
        <v>4866435</v>
      </c>
      <c r="J368" s="2">
        <v>0</v>
      </c>
      <c r="K368" s="2">
        <v>4866435</v>
      </c>
      <c r="L368" t="s">
        <v>18</v>
      </c>
    </row>
    <row r="369" spans="1:12" x14ac:dyDescent="0.85">
      <c r="A369" s="1">
        <v>41164</v>
      </c>
      <c r="B369" t="s">
        <v>12</v>
      </c>
      <c r="C369" t="s">
        <v>784</v>
      </c>
      <c r="D369" t="s">
        <v>785</v>
      </c>
      <c r="E369" t="s">
        <v>119</v>
      </c>
      <c r="F369" t="s">
        <v>120</v>
      </c>
      <c r="G369" t="s">
        <v>121</v>
      </c>
      <c r="H369">
        <v>2000</v>
      </c>
      <c r="I369" s="2">
        <v>1615170.63</v>
      </c>
      <c r="J369" s="2">
        <v>0</v>
      </c>
      <c r="K369" s="2">
        <v>1615170.63</v>
      </c>
      <c r="L369" t="s">
        <v>18</v>
      </c>
    </row>
    <row r="370" spans="1:12" x14ac:dyDescent="0.85">
      <c r="A370" s="1">
        <v>41164</v>
      </c>
      <c r="B370" t="s">
        <v>700</v>
      </c>
      <c r="C370" t="s">
        <v>786</v>
      </c>
      <c r="D370" t="s">
        <v>787</v>
      </c>
      <c r="E370" t="s">
        <v>119</v>
      </c>
      <c r="F370" t="s">
        <v>120</v>
      </c>
      <c r="G370" t="s">
        <v>121</v>
      </c>
      <c r="H370">
        <v>2000</v>
      </c>
      <c r="I370" s="2">
        <v>5061241.01</v>
      </c>
      <c r="J370" s="2">
        <v>0</v>
      </c>
      <c r="K370" s="2">
        <v>5061241.01</v>
      </c>
      <c r="L370" t="s">
        <v>18</v>
      </c>
    </row>
    <row r="371" spans="1:12" x14ac:dyDescent="0.85">
      <c r="A371" s="1">
        <v>41164</v>
      </c>
      <c r="B371" t="s">
        <v>12</v>
      </c>
      <c r="C371" t="s">
        <v>788</v>
      </c>
      <c r="D371" t="s">
        <v>789</v>
      </c>
      <c r="E371" t="s">
        <v>119</v>
      </c>
      <c r="F371" t="s">
        <v>120</v>
      </c>
      <c r="G371" t="s">
        <v>121</v>
      </c>
      <c r="H371">
        <v>2000</v>
      </c>
      <c r="I371" s="2">
        <v>10087765.390000001</v>
      </c>
      <c r="J371" s="2">
        <v>0</v>
      </c>
      <c r="K371" s="2">
        <v>10087765.390000001</v>
      </c>
      <c r="L371" t="s">
        <v>18</v>
      </c>
    </row>
    <row r="372" spans="1:12" x14ac:dyDescent="0.85">
      <c r="A372" s="1">
        <v>41164</v>
      </c>
      <c r="B372" t="s">
        <v>12</v>
      </c>
      <c r="C372" t="s">
        <v>790</v>
      </c>
      <c r="D372" t="s">
        <v>791</v>
      </c>
      <c r="E372" t="s">
        <v>119</v>
      </c>
      <c r="F372" t="s">
        <v>120</v>
      </c>
      <c r="G372" t="s">
        <v>121</v>
      </c>
      <c r="H372">
        <v>2000</v>
      </c>
      <c r="I372" s="2">
        <v>380507.99</v>
      </c>
      <c r="J372" s="2">
        <v>0</v>
      </c>
      <c r="K372" s="2">
        <v>380507.99</v>
      </c>
      <c r="L372" t="s">
        <v>18</v>
      </c>
    </row>
    <row r="373" spans="1:12" x14ac:dyDescent="0.85">
      <c r="A373" s="1">
        <v>41164</v>
      </c>
      <c r="B373" t="s">
        <v>12</v>
      </c>
      <c r="C373" t="s">
        <v>792</v>
      </c>
      <c r="D373" t="s">
        <v>793</v>
      </c>
      <c r="E373" t="s">
        <v>119</v>
      </c>
      <c r="F373" t="s">
        <v>120</v>
      </c>
      <c r="G373" t="s">
        <v>121</v>
      </c>
      <c r="H373">
        <v>2000</v>
      </c>
      <c r="I373" s="2">
        <v>8479000.6400000006</v>
      </c>
      <c r="J373" s="2">
        <v>0</v>
      </c>
      <c r="K373" s="2">
        <v>8479000.6400000006</v>
      </c>
      <c r="L373" t="s">
        <v>18</v>
      </c>
    </row>
    <row r="374" spans="1:12" x14ac:dyDescent="0.85">
      <c r="A374" s="1">
        <v>41164</v>
      </c>
      <c r="B374" t="s">
        <v>59</v>
      </c>
      <c r="C374" t="s">
        <v>794</v>
      </c>
      <c r="D374" t="s">
        <v>795</v>
      </c>
      <c r="E374" t="s">
        <v>119</v>
      </c>
      <c r="F374" t="s">
        <v>120</v>
      </c>
      <c r="G374" t="s">
        <v>121</v>
      </c>
      <c r="H374">
        <v>2000</v>
      </c>
      <c r="I374" s="2">
        <v>10000000</v>
      </c>
      <c r="J374" s="2">
        <v>0</v>
      </c>
      <c r="K374" s="2">
        <v>10000000</v>
      </c>
      <c r="L374" t="s">
        <v>18</v>
      </c>
    </row>
    <row r="375" spans="1:12" x14ac:dyDescent="0.85">
      <c r="A375" s="1">
        <v>41164</v>
      </c>
      <c r="B375" t="s">
        <v>323</v>
      </c>
      <c r="C375" t="s">
        <v>796</v>
      </c>
      <c r="D375" t="s">
        <v>797</v>
      </c>
      <c r="E375" t="s">
        <v>119</v>
      </c>
      <c r="F375" t="s">
        <v>120</v>
      </c>
      <c r="G375" t="s">
        <v>798</v>
      </c>
      <c r="H375">
        <v>2000</v>
      </c>
      <c r="I375" s="2">
        <v>24208758.989999998</v>
      </c>
      <c r="J375" s="2">
        <v>0</v>
      </c>
      <c r="K375" s="2">
        <v>24208758.989999998</v>
      </c>
      <c r="L375" t="s">
        <v>18</v>
      </c>
    </row>
    <row r="376" spans="1:12" x14ac:dyDescent="0.85">
      <c r="A376" s="1">
        <v>41164</v>
      </c>
      <c r="B376" t="s">
        <v>59</v>
      </c>
      <c r="C376" t="s">
        <v>799</v>
      </c>
      <c r="D376" t="s">
        <v>800</v>
      </c>
      <c r="E376" t="s">
        <v>119</v>
      </c>
      <c r="F376" t="s">
        <v>120</v>
      </c>
      <c r="G376" t="s">
        <v>121</v>
      </c>
      <c r="H376">
        <v>2000</v>
      </c>
      <c r="I376" s="2">
        <v>4700000</v>
      </c>
      <c r="J376" s="2">
        <v>0</v>
      </c>
      <c r="K376" s="2">
        <v>4700000</v>
      </c>
      <c r="L376" t="s">
        <v>18</v>
      </c>
    </row>
    <row r="377" spans="1:12" x14ac:dyDescent="0.85">
      <c r="A377" s="1">
        <v>41164</v>
      </c>
      <c r="B377" t="s">
        <v>59</v>
      </c>
      <c r="C377" t="s">
        <v>801</v>
      </c>
      <c r="D377" t="s">
        <v>802</v>
      </c>
      <c r="E377" t="s">
        <v>119</v>
      </c>
      <c r="F377" t="s">
        <v>120</v>
      </c>
      <c r="G377" t="s">
        <v>121</v>
      </c>
      <c r="H377">
        <v>2000</v>
      </c>
      <c r="I377" s="2">
        <v>6000000</v>
      </c>
      <c r="J377" s="2">
        <v>0</v>
      </c>
      <c r="K377" s="2">
        <v>6000000</v>
      </c>
      <c r="L377" t="s">
        <v>18</v>
      </c>
    </row>
    <row r="378" spans="1:12" x14ac:dyDescent="0.85">
      <c r="A378" s="1">
        <v>41164</v>
      </c>
      <c r="B378" t="s">
        <v>33</v>
      </c>
      <c r="C378" t="s">
        <v>803</v>
      </c>
      <c r="D378" t="s">
        <v>804</v>
      </c>
      <c r="E378" t="s">
        <v>119</v>
      </c>
      <c r="F378" t="s">
        <v>120</v>
      </c>
      <c r="G378" t="s">
        <v>121</v>
      </c>
      <c r="H378">
        <v>2000</v>
      </c>
      <c r="I378" s="2">
        <v>4984524.2</v>
      </c>
      <c r="J378" s="2">
        <v>0</v>
      </c>
      <c r="K378" s="2">
        <v>4984524.2</v>
      </c>
      <c r="L378" t="s">
        <v>18</v>
      </c>
    </row>
    <row r="379" spans="1:12" x14ac:dyDescent="0.85">
      <c r="A379" s="1">
        <v>41164</v>
      </c>
      <c r="B379" t="s">
        <v>33</v>
      </c>
      <c r="C379" t="s">
        <v>805</v>
      </c>
      <c r="D379" t="s">
        <v>806</v>
      </c>
      <c r="E379" t="s">
        <v>119</v>
      </c>
      <c r="F379" t="s">
        <v>120</v>
      </c>
      <c r="G379" t="s">
        <v>121</v>
      </c>
      <c r="H379">
        <v>2000</v>
      </c>
      <c r="I379" s="2">
        <v>5373741.3700000001</v>
      </c>
      <c r="J379" s="2">
        <v>0</v>
      </c>
      <c r="K379" s="2">
        <v>5373741.3700000001</v>
      </c>
      <c r="L379" t="s">
        <v>18</v>
      </c>
    </row>
    <row r="380" spans="1:12" x14ac:dyDescent="0.85">
      <c r="A380" s="1">
        <v>41164</v>
      </c>
      <c r="B380" t="s">
        <v>33</v>
      </c>
      <c r="C380" t="s">
        <v>807</v>
      </c>
      <c r="D380" t="s">
        <v>808</v>
      </c>
      <c r="E380" t="s">
        <v>119</v>
      </c>
      <c r="F380" t="s">
        <v>120</v>
      </c>
      <c r="G380" t="s">
        <v>121</v>
      </c>
      <c r="H380">
        <v>2000</v>
      </c>
      <c r="I380" s="2">
        <v>4752222.4400000004</v>
      </c>
      <c r="J380" s="2">
        <v>0</v>
      </c>
      <c r="K380" s="2">
        <v>4752222.4400000004</v>
      </c>
      <c r="L380" t="s">
        <v>18</v>
      </c>
    </row>
    <row r="381" spans="1:12" x14ac:dyDescent="0.85">
      <c r="A381" s="1">
        <v>41164</v>
      </c>
      <c r="B381" t="s">
        <v>809</v>
      </c>
      <c r="C381" t="s">
        <v>810</v>
      </c>
      <c r="D381" t="s">
        <v>811</v>
      </c>
      <c r="E381" t="s">
        <v>119</v>
      </c>
      <c r="F381" t="s">
        <v>120</v>
      </c>
      <c r="G381" t="s">
        <v>121</v>
      </c>
      <c r="H381">
        <v>2000</v>
      </c>
      <c r="I381" s="2">
        <v>1741000</v>
      </c>
      <c r="J381" s="2">
        <v>0</v>
      </c>
      <c r="K381" s="2">
        <v>1741000</v>
      </c>
      <c r="L381" t="s">
        <v>18</v>
      </c>
    </row>
    <row r="382" spans="1:12" x14ac:dyDescent="0.85">
      <c r="A382" s="1">
        <v>41164</v>
      </c>
      <c r="B382" t="s">
        <v>12</v>
      </c>
      <c r="C382" t="s">
        <v>812</v>
      </c>
      <c r="D382" t="s">
        <v>813</v>
      </c>
      <c r="E382" t="s">
        <v>119</v>
      </c>
      <c r="F382" t="s">
        <v>120</v>
      </c>
      <c r="G382" t="s">
        <v>121</v>
      </c>
      <c r="H382">
        <v>2000</v>
      </c>
      <c r="I382" s="2">
        <v>3668541.3</v>
      </c>
      <c r="J382" s="2">
        <v>0</v>
      </c>
      <c r="K382" s="2">
        <v>3668541.3</v>
      </c>
      <c r="L382" t="s">
        <v>18</v>
      </c>
    </row>
    <row r="383" spans="1:12" x14ac:dyDescent="0.85">
      <c r="A383" s="1">
        <v>41164</v>
      </c>
      <c r="B383" t="s">
        <v>12</v>
      </c>
      <c r="C383" t="s">
        <v>814</v>
      </c>
      <c r="D383" t="s">
        <v>815</v>
      </c>
      <c r="E383" t="s">
        <v>119</v>
      </c>
      <c r="F383" t="s">
        <v>120</v>
      </c>
      <c r="G383" t="s">
        <v>121</v>
      </c>
      <c r="H383">
        <v>2000</v>
      </c>
      <c r="I383" s="2">
        <v>260000</v>
      </c>
      <c r="J383" s="2">
        <v>0</v>
      </c>
      <c r="K383" s="2">
        <v>260000</v>
      </c>
      <c r="L383" t="s">
        <v>18</v>
      </c>
    </row>
    <row r="384" spans="1:12" x14ac:dyDescent="0.85">
      <c r="A384" s="1">
        <v>41164</v>
      </c>
      <c r="B384" t="s">
        <v>59</v>
      </c>
      <c r="C384" t="s">
        <v>816</v>
      </c>
      <c r="D384" t="s">
        <v>817</v>
      </c>
      <c r="E384" t="s">
        <v>119</v>
      </c>
      <c r="F384" t="s">
        <v>120</v>
      </c>
      <c r="G384" t="s">
        <v>121</v>
      </c>
      <c r="H384">
        <v>2000</v>
      </c>
      <c r="I384" s="2">
        <v>42000000</v>
      </c>
      <c r="J384" s="2">
        <v>0</v>
      </c>
      <c r="K384" s="2">
        <v>42000000</v>
      </c>
      <c r="L384" t="s">
        <v>18</v>
      </c>
    </row>
    <row r="385" spans="1:12" x14ac:dyDescent="0.85">
      <c r="A385" s="1">
        <v>41164</v>
      </c>
      <c r="B385" t="s">
        <v>12</v>
      </c>
      <c r="C385" t="s">
        <v>818</v>
      </c>
      <c r="D385" t="s">
        <v>819</v>
      </c>
      <c r="E385" t="s">
        <v>119</v>
      </c>
      <c r="F385" t="s">
        <v>120</v>
      </c>
      <c r="G385" t="s">
        <v>121</v>
      </c>
      <c r="H385">
        <v>2000</v>
      </c>
      <c r="I385" s="2">
        <v>2256350.14</v>
      </c>
      <c r="J385" s="2">
        <v>0</v>
      </c>
      <c r="K385" s="2">
        <v>2256350.14</v>
      </c>
      <c r="L385" t="s">
        <v>18</v>
      </c>
    </row>
    <row r="386" spans="1:12" x14ac:dyDescent="0.85">
      <c r="A386" s="1">
        <v>41164</v>
      </c>
      <c r="B386" t="s">
        <v>12</v>
      </c>
      <c r="C386" t="s">
        <v>820</v>
      </c>
      <c r="D386" t="s">
        <v>821</v>
      </c>
      <c r="E386" t="s">
        <v>119</v>
      </c>
      <c r="F386" t="s">
        <v>120</v>
      </c>
      <c r="G386" t="s">
        <v>121</v>
      </c>
      <c r="H386">
        <v>2000</v>
      </c>
      <c r="I386" s="2">
        <v>400000</v>
      </c>
      <c r="J386" s="2">
        <v>0</v>
      </c>
      <c r="K386" s="2">
        <v>400000</v>
      </c>
      <c r="L386" t="s">
        <v>18</v>
      </c>
    </row>
    <row r="387" spans="1:12" x14ac:dyDescent="0.85">
      <c r="A387" s="1">
        <v>41164</v>
      </c>
      <c r="B387" t="s">
        <v>12</v>
      </c>
      <c r="C387" t="s">
        <v>822</v>
      </c>
      <c r="D387" t="s">
        <v>823</v>
      </c>
      <c r="E387" t="s">
        <v>119</v>
      </c>
      <c r="F387" t="s">
        <v>120</v>
      </c>
      <c r="G387" t="s">
        <v>121</v>
      </c>
      <c r="H387">
        <v>2000</v>
      </c>
      <c r="I387" s="2">
        <v>134016</v>
      </c>
      <c r="J387" s="2">
        <v>0</v>
      </c>
      <c r="K387" s="2">
        <v>134016</v>
      </c>
      <c r="L387" t="s">
        <v>18</v>
      </c>
    </row>
    <row r="388" spans="1:12" x14ac:dyDescent="0.85">
      <c r="A388" s="1">
        <v>41164</v>
      </c>
      <c r="B388" t="s">
        <v>12</v>
      </c>
      <c r="C388" t="s">
        <v>824</v>
      </c>
      <c r="D388" t="s">
        <v>825</v>
      </c>
      <c r="E388" t="s">
        <v>119</v>
      </c>
      <c r="F388" t="s">
        <v>120</v>
      </c>
      <c r="G388" t="s">
        <v>121</v>
      </c>
      <c r="H388">
        <v>2000</v>
      </c>
      <c r="I388" s="2">
        <v>750839.93</v>
      </c>
      <c r="J388" s="2">
        <v>0</v>
      </c>
      <c r="K388" s="2">
        <v>750839.93</v>
      </c>
      <c r="L388" t="s">
        <v>18</v>
      </c>
    </row>
    <row r="389" spans="1:12" x14ac:dyDescent="0.85">
      <c r="A389" s="1">
        <v>41164</v>
      </c>
      <c r="B389" t="s">
        <v>12</v>
      </c>
      <c r="C389" t="s">
        <v>826</v>
      </c>
      <c r="D389" t="s">
        <v>827</v>
      </c>
      <c r="E389" t="s">
        <v>119</v>
      </c>
      <c r="F389" t="s">
        <v>120</v>
      </c>
      <c r="G389" t="s">
        <v>121</v>
      </c>
      <c r="H389">
        <v>2000</v>
      </c>
      <c r="I389" s="2">
        <v>251031.97</v>
      </c>
      <c r="J389" s="2">
        <v>0</v>
      </c>
      <c r="K389" s="2">
        <v>251031.97</v>
      </c>
      <c r="L389" t="s">
        <v>18</v>
      </c>
    </row>
    <row r="390" spans="1:12" x14ac:dyDescent="0.85">
      <c r="A390" s="1">
        <v>41164</v>
      </c>
      <c r="B390" t="s">
        <v>323</v>
      </c>
      <c r="C390" t="s">
        <v>828</v>
      </c>
      <c r="D390" t="s">
        <v>829</v>
      </c>
      <c r="E390" t="s">
        <v>119</v>
      </c>
      <c r="F390" t="s">
        <v>120</v>
      </c>
      <c r="G390" t="s">
        <v>121</v>
      </c>
      <c r="H390">
        <v>2000</v>
      </c>
      <c r="I390" s="2">
        <v>16294845.59</v>
      </c>
      <c r="J390" s="2">
        <v>0</v>
      </c>
      <c r="K390" s="2">
        <v>16294845.59</v>
      </c>
      <c r="L390" t="s">
        <v>18</v>
      </c>
    </row>
    <row r="391" spans="1:12" x14ac:dyDescent="0.85">
      <c r="A391" s="1">
        <v>41164</v>
      </c>
      <c r="B391" t="s">
        <v>12</v>
      </c>
      <c r="C391" t="s">
        <v>830</v>
      </c>
      <c r="D391" t="s">
        <v>831</v>
      </c>
      <c r="E391" t="s">
        <v>119</v>
      </c>
      <c r="F391" t="s">
        <v>120</v>
      </c>
      <c r="G391" t="s">
        <v>121</v>
      </c>
      <c r="H391">
        <v>2000</v>
      </c>
      <c r="I391" s="2">
        <v>21272.32</v>
      </c>
      <c r="J391" s="2">
        <v>0</v>
      </c>
      <c r="K391" s="2">
        <v>21272.32</v>
      </c>
      <c r="L391" t="s">
        <v>18</v>
      </c>
    </row>
    <row r="392" spans="1:12" x14ac:dyDescent="0.85">
      <c r="A392" s="1">
        <v>41164</v>
      </c>
      <c r="B392" t="s">
        <v>33</v>
      </c>
      <c r="C392" t="s">
        <v>832</v>
      </c>
      <c r="D392" t="s">
        <v>833</v>
      </c>
      <c r="E392" t="s">
        <v>119</v>
      </c>
      <c r="F392" t="s">
        <v>120</v>
      </c>
      <c r="G392" t="s">
        <v>121</v>
      </c>
      <c r="H392">
        <v>2000</v>
      </c>
      <c r="I392" s="2">
        <v>10106568.310000001</v>
      </c>
      <c r="J392" s="2">
        <v>0</v>
      </c>
      <c r="K392" s="2">
        <v>10106568.310000001</v>
      </c>
      <c r="L392" t="s">
        <v>18</v>
      </c>
    </row>
    <row r="393" spans="1:12" x14ac:dyDescent="0.85">
      <c r="A393" s="1">
        <v>41164</v>
      </c>
      <c r="B393" t="s">
        <v>59</v>
      </c>
      <c r="C393" t="s">
        <v>834</v>
      </c>
      <c r="D393" t="s">
        <v>835</v>
      </c>
      <c r="E393" t="s">
        <v>119</v>
      </c>
      <c r="F393" t="s">
        <v>120</v>
      </c>
      <c r="G393" t="s">
        <v>121</v>
      </c>
      <c r="H393">
        <v>2000</v>
      </c>
      <c r="I393" s="2">
        <v>7625000</v>
      </c>
      <c r="J393" s="2">
        <v>0</v>
      </c>
      <c r="K393" s="2">
        <v>7625000</v>
      </c>
      <c r="L393" t="s">
        <v>18</v>
      </c>
    </row>
    <row r="394" spans="1:12" x14ac:dyDescent="0.85">
      <c r="A394" s="1">
        <v>41164</v>
      </c>
      <c r="B394" t="s">
        <v>82</v>
      </c>
      <c r="C394" t="s">
        <v>836</v>
      </c>
      <c r="D394" t="s">
        <v>837</v>
      </c>
      <c r="E394" t="s">
        <v>119</v>
      </c>
      <c r="F394" t="s">
        <v>120</v>
      </c>
      <c r="G394" t="s">
        <v>121</v>
      </c>
      <c r="H394">
        <v>2000</v>
      </c>
      <c r="I394" s="2">
        <v>1200117.0900000001</v>
      </c>
      <c r="J394" s="2">
        <v>0</v>
      </c>
      <c r="K394" s="2">
        <v>1200117.0900000001</v>
      </c>
      <c r="L394" t="s">
        <v>18</v>
      </c>
    </row>
    <row r="395" spans="1:12" x14ac:dyDescent="0.85">
      <c r="A395" s="1">
        <v>41164</v>
      </c>
      <c r="B395" t="s">
        <v>90</v>
      </c>
      <c r="C395" t="s">
        <v>838</v>
      </c>
      <c r="D395" t="s">
        <v>839</v>
      </c>
      <c r="E395" t="s">
        <v>119</v>
      </c>
      <c r="F395" t="s">
        <v>120</v>
      </c>
      <c r="G395" t="s">
        <v>121</v>
      </c>
      <c r="H395">
        <v>2000</v>
      </c>
      <c r="I395" s="2">
        <v>584497.64</v>
      </c>
      <c r="J395" s="2">
        <v>0</v>
      </c>
      <c r="K395" s="2">
        <v>584497.64</v>
      </c>
      <c r="L395" t="s">
        <v>18</v>
      </c>
    </row>
    <row r="396" spans="1:12" x14ac:dyDescent="0.85">
      <c r="A396" s="1">
        <v>41164</v>
      </c>
      <c r="B396" t="s">
        <v>90</v>
      </c>
      <c r="C396" t="s">
        <v>840</v>
      </c>
      <c r="D396" t="s">
        <v>841</v>
      </c>
      <c r="E396" t="s">
        <v>119</v>
      </c>
      <c r="F396" t="s">
        <v>120</v>
      </c>
      <c r="G396" t="s">
        <v>842</v>
      </c>
      <c r="H396">
        <v>2000</v>
      </c>
      <c r="I396" s="2">
        <v>711794.77</v>
      </c>
      <c r="J396" s="2">
        <v>0</v>
      </c>
      <c r="K396" s="2">
        <v>711794.77</v>
      </c>
      <c r="L396" t="s">
        <v>18</v>
      </c>
    </row>
    <row r="397" spans="1:12" x14ac:dyDescent="0.85">
      <c r="A397" s="1">
        <v>41164</v>
      </c>
      <c r="B397" t="s">
        <v>90</v>
      </c>
      <c r="C397" t="s">
        <v>843</v>
      </c>
      <c r="D397" t="s">
        <v>844</v>
      </c>
      <c r="E397" t="s">
        <v>119</v>
      </c>
      <c r="F397" t="s">
        <v>120</v>
      </c>
      <c r="G397" t="s">
        <v>121</v>
      </c>
      <c r="H397">
        <v>2000</v>
      </c>
      <c r="I397" s="2">
        <v>2328015.83</v>
      </c>
      <c r="J397" s="2">
        <v>0</v>
      </c>
      <c r="K397" s="2">
        <v>2328015.83</v>
      </c>
      <c r="L397" t="s">
        <v>18</v>
      </c>
    </row>
    <row r="398" spans="1:12" x14ac:dyDescent="0.85">
      <c r="A398" s="1">
        <v>41164</v>
      </c>
      <c r="B398" t="s">
        <v>90</v>
      </c>
      <c r="C398" t="s">
        <v>845</v>
      </c>
      <c r="D398" t="s">
        <v>846</v>
      </c>
      <c r="E398" t="s">
        <v>119</v>
      </c>
      <c r="F398" t="s">
        <v>120</v>
      </c>
      <c r="G398" t="s">
        <v>121</v>
      </c>
      <c r="H398">
        <v>2000</v>
      </c>
      <c r="I398" s="2">
        <v>609357.39</v>
      </c>
      <c r="J398" s="2">
        <v>0</v>
      </c>
      <c r="K398" s="2">
        <v>609357.39</v>
      </c>
      <c r="L398" t="s">
        <v>18</v>
      </c>
    </row>
    <row r="399" spans="1:12" x14ac:dyDescent="0.85">
      <c r="A399" s="1">
        <v>41164</v>
      </c>
      <c r="B399" t="s">
        <v>12</v>
      </c>
      <c r="C399" t="s">
        <v>847</v>
      </c>
      <c r="D399" t="s">
        <v>848</v>
      </c>
      <c r="E399" t="s">
        <v>119</v>
      </c>
      <c r="F399" t="s">
        <v>120</v>
      </c>
      <c r="G399" t="s">
        <v>121</v>
      </c>
      <c r="H399">
        <v>2000</v>
      </c>
      <c r="I399" s="2">
        <v>473000</v>
      </c>
      <c r="J399" s="2">
        <v>0</v>
      </c>
      <c r="K399" s="2">
        <v>473000</v>
      </c>
      <c r="L399" t="s">
        <v>18</v>
      </c>
    </row>
    <row r="400" spans="1:12" x14ac:dyDescent="0.85">
      <c r="A400" s="1">
        <v>41164</v>
      </c>
      <c r="B400" t="s">
        <v>12</v>
      </c>
      <c r="C400" t="s">
        <v>849</v>
      </c>
      <c r="D400" t="s">
        <v>850</v>
      </c>
      <c r="E400" t="s">
        <v>119</v>
      </c>
      <c r="F400" t="s">
        <v>120</v>
      </c>
      <c r="G400" t="s">
        <v>121</v>
      </c>
      <c r="H400">
        <v>2000</v>
      </c>
      <c r="I400" s="2">
        <v>156698.88</v>
      </c>
      <c r="J400" s="2">
        <v>0</v>
      </c>
      <c r="K400" s="2">
        <v>156698.88</v>
      </c>
      <c r="L400" t="s">
        <v>18</v>
      </c>
    </row>
    <row r="401" spans="1:12" x14ac:dyDescent="0.85">
      <c r="A401" s="1">
        <v>41164</v>
      </c>
      <c r="B401" t="s">
        <v>12</v>
      </c>
      <c r="C401" t="s">
        <v>851</v>
      </c>
      <c r="D401" t="s">
        <v>852</v>
      </c>
      <c r="E401" t="s">
        <v>119</v>
      </c>
      <c r="F401" t="s">
        <v>120</v>
      </c>
      <c r="G401" t="s">
        <v>121</v>
      </c>
      <c r="H401">
        <v>2000</v>
      </c>
      <c r="I401" s="2">
        <v>44069.8</v>
      </c>
      <c r="J401" s="2">
        <v>0</v>
      </c>
      <c r="K401" s="2">
        <v>44069.8</v>
      </c>
      <c r="L401" t="s">
        <v>18</v>
      </c>
    </row>
    <row r="402" spans="1:12" x14ac:dyDescent="0.85">
      <c r="A402" s="1">
        <v>41164</v>
      </c>
      <c r="B402" t="s">
        <v>12</v>
      </c>
      <c r="C402" t="s">
        <v>853</v>
      </c>
      <c r="D402" t="s">
        <v>854</v>
      </c>
      <c r="E402" t="s">
        <v>119</v>
      </c>
      <c r="F402" t="s">
        <v>120</v>
      </c>
      <c r="G402" t="s">
        <v>121</v>
      </c>
      <c r="H402">
        <v>2000</v>
      </c>
      <c r="I402" s="2">
        <v>2350364.7200000002</v>
      </c>
      <c r="J402" s="2">
        <v>0</v>
      </c>
      <c r="K402" s="2">
        <v>2350364.7200000002</v>
      </c>
      <c r="L402" t="s">
        <v>18</v>
      </c>
    </row>
    <row r="403" spans="1:12" x14ac:dyDescent="0.85">
      <c r="A403" s="1">
        <v>41164</v>
      </c>
      <c r="B403" t="s">
        <v>12</v>
      </c>
      <c r="C403" t="s">
        <v>855</v>
      </c>
      <c r="D403" t="s">
        <v>856</v>
      </c>
      <c r="E403" t="s">
        <v>119</v>
      </c>
      <c r="F403" t="s">
        <v>120</v>
      </c>
      <c r="G403" t="s">
        <v>121</v>
      </c>
      <c r="H403">
        <v>2000</v>
      </c>
      <c r="I403" s="2">
        <v>2820437.67</v>
      </c>
      <c r="J403" s="2">
        <v>0</v>
      </c>
      <c r="K403" s="2">
        <v>2820437.67</v>
      </c>
      <c r="L403" t="s">
        <v>18</v>
      </c>
    </row>
    <row r="404" spans="1:12" x14ac:dyDescent="0.85">
      <c r="A404" s="1">
        <v>41164</v>
      </c>
      <c r="B404" t="s">
        <v>12</v>
      </c>
      <c r="C404" t="s">
        <v>857</v>
      </c>
      <c r="D404" t="s">
        <v>858</v>
      </c>
      <c r="E404" t="s">
        <v>119</v>
      </c>
      <c r="F404" t="s">
        <v>120</v>
      </c>
      <c r="G404" t="s">
        <v>121</v>
      </c>
      <c r="H404">
        <v>2000</v>
      </c>
      <c r="I404" s="2">
        <v>3525547.08</v>
      </c>
      <c r="J404" s="2">
        <v>0</v>
      </c>
      <c r="K404" s="2">
        <v>3525547.08</v>
      </c>
      <c r="L404" t="s">
        <v>18</v>
      </c>
    </row>
    <row r="405" spans="1:12" x14ac:dyDescent="0.85">
      <c r="A405" s="1">
        <v>41164</v>
      </c>
      <c r="B405" t="s">
        <v>12</v>
      </c>
      <c r="C405" t="s">
        <v>859</v>
      </c>
      <c r="D405" t="s">
        <v>860</v>
      </c>
      <c r="E405" t="s">
        <v>119</v>
      </c>
      <c r="F405" t="s">
        <v>120</v>
      </c>
      <c r="G405" t="s">
        <v>121</v>
      </c>
      <c r="H405">
        <v>2000</v>
      </c>
      <c r="I405" s="2">
        <v>940145.89</v>
      </c>
      <c r="J405" s="2">
        <v>0</v>
      </c>
      <c r="K405" s="2">
        <v>940145.89</v>
      </c>
      <c r="L405" t="s">
        <v>18</v>
      </c>
    </row>
    <row r="406" spans="1:12" x14ac:dyDescent="0.85">
      <c r="A406" s="1">
        <v>41164</v>
      </c>
      <c r="B406" t="s">
        <v>12</v>
      </c>
      <c r="C406" t="s">
        <v>861</v>
      </c>
      <c r="D406" t="s">
        <v>862</v>
      </c>
      <c r="E406" t="s">
        <v>119</v>
      </c>
      <c r="F406" t="s">
        <v>120</v>
      </c>
      <c r="G406" t="s">
        <v>121</v>
      </c>
      <c r="H406">
        <v>2000</v>
      </c>
      <c r="I406" s="2">
        <v>4700729.4400000004</v>
      </c>
      <c r="J406" s="2">
        <v>0</v>
      </c>
      <c r="K406" s="2">
        <v>4700729.4400000004</v>
      </c>
      <c r="L406" t="s">
        <v>18</v>
      </c>
    </row>
    <row r="407" spans="1:12" x14ac:dyDescent="0.85">
      <c r="A407" s="1">
        <v>41164</v>
      </c>
      <c r="B407" t="s">
        <v>12</v>
      </c>
      <c r="C407" t="s">
        <v>863</v>
      </c>
      <c r="D407" t="s">
        <v>864</v>
      </c>
      <c r="E407" t="s">
        <v>42</v>
      </c>
      <c r="F407" t="s">
        <v>43</v>
      </c>
      <c r="G407" t="s">
        <v>44</v>
      </c>
      <c r="H407">
        <v>2000</v>
      </c>
      <c r="I407" s="2">
        <v>4651.21</v>
      </c>
      <c r="J407" s="2">
        <v>0</v>
      </c>
      <c r="K407" s="2">
        <v>4651.21</v>
      </c>
      <c r="L407" t="s">
        <v>18</v>
      </c>
    </row>
    <row r="408" spans="1:12" x14ac:dyDescent="0.85">
      <c r="A408" s="1">
        <v>41164</v>
      </c>
      <c r="B408" t="s">
        <v>12</v>
      </c>
      <c r="C408" t="s">
        <v>865</v>
      </c>
      <c r="D408" t="s">
        <v>866</v>
      </c>
      <c r="E408" t="s">
        <v>42</v>
      </c>
      <c r="F408" t="s">
        <v>43</v>
      </c>
      <c r="G408" t="s">
        <v>44</v>
      </c>
      <c r="H408">
        <v>2000</v>
      </c>
      <c r="I408" s="2">
        <v>196532.6</v>
      </c>
      <c r="J408" s="2">
        <v>0</v>
      </c>
      <c r="K408" s="2">
        <v>196532.6</v>
      </c>
      <c r="L408" t="s">
        <v>18</v>
      </c>
    </row>
    <row r="409" spans="1:12" x14ac:dyDescent="0.85">
      <c r="A409" s="1">
        <v>41164</v>
      </c>
      <c r="B409" t="s">
        <v>12</v>
      </c>
      <c r="C409" t="s">
        <v>867</v>
      </c>
      <c r="D409" t="s">
        <v>868</v>
      </c>
      <c r="E409" t="s">
        <v>85</v>
      </c>
      <c r="F409" t="s">
        <v>86</v>
      </c>
      <c r="G409" t="s">
        <v>87</v>
      </c>
      <c r="H409">
        <v>2000</v>
      </c>
      <c r="I409" s="2">
        <v>345156.7</v>
      </c>
      <c r="J409" s="2">
        <v>0</v>
      </c>
      <c r="K409" s="2">
        <v>345156.7</v>
      </c>
      <c r="L409" t="s">
        <v>18</v>
      </c>
    </row>
    <row r="410" spans="1:12" x14ac:dyDescent="0.85">
      <c r="A410" s="1">
        <v>41164</v>
      </c>
      <c r="B410" t="s">
        <v>82</v>
      </c>
      <c r="C410" t="s">
        <v>869</v>
      </c>
      <c r="D410" t="s">
        <v>870</v>
      </c>
      <c r="E410" t="s">
        <v>85</v>
      </c>
      <c r="F410" t="s">
        <v>86</v>
      </c>
      <c r="G410" t="s">
        <v>87</v>
      </c>
      <c r="H410">
        <v>2000</v>
      </c>
      <c r="I410" s="2">
        <v>296759.39</v>
      </c>
      <c r="J410" s="2">
        <v>0</v>
      </c>
      <c r="K410" s="2">
        <v>296759.39</v>
      </c>
      <c r="L410" t="s">
        <v>18</v>
      </c>
    </row>
    <row r="411" spans="1:12" x14ac:dyDescent="0.85">
      <c r="A411" s="1">
        <v>41164</v>
      </c>
      <c r="B411" t="s">
        <v>871</v>
      </c>
      <c r="C411" t="s">
        <v>872</v>
      </c>
      <c r="D411" t="s">
        <v>873</v>
      </c>
      <c r="E411" t="s">
        <v>85</v>
      </c>
      <c r="F411" t="s">
        <v>86</v>
      </c>
      <c r="G411" t="s">
        <v>87</v>
      </c>
      <c r="H411">
        <v>2000</v>
      </c>
      <c r="I411" s="2">
        <v>514585.88</v>
      </c>
      <c r="J411" s="2">
        <v>229.95</v>
      </c>
      <c r="K411" s="2">
        <v>514815.83</v>
      </c>
      <c r="L411" t="s">
        <v>18</v>
      </c>
    </row>
    <row r="412" spans="1:12" x14ac:dyDescent="0.85">
      <c r="A412" s="1">
        <v>41164</v>
      </c>
      <c r="B412" t="s">
        <v>90</v>
      </c>
      <c r="C412" t="s">
        <v>874</v>
      </c>
      <c r="D412" t="s">
        <v>875</v>
      </c>
      <c r="E412" t="s">
        <v>85</v>
      </c>
      <c r="F412" t="s">
        <v>86</v>
      </c>
      <c r="G412" t="s">
        <v>87</v>
      </c>
      <c r="H412">
        <v>2000</v>
      </c>
      <c r="I412" s="2">
        <v>2361804.42</v>
      </c>
      <c r="J412" s="2">
        <v>0</v>
      </c>
      <c r="K412" s="2">
        <v>2361804.42</v>
      </c>
      <c r="L412" t="s">
        <v>18</v>
      </c>
    </row>
    <row r="413" spans="1:12" x14ac:dyDescent="0.85">
      <c r="A413" s="1">
        <v>41164</v>
      </c>
      <c r="B413" t="s">
        <v>90</v>
      </c>
      <c r="C413" t="s">
        <v>876</v>
      </c>
      <c r="D413" t="s">
        <v>877</v>
      </c>
      <c r="E413" t="s">
        <v>85</v>
      </c>
      <c r="F413" t="s">
        <v>86</v>
      </c>
      <c r="G413" t="s">
        <v>87</v>
      </c>
      <c r="H413">
        <v>2000</v>
      </c>
      <c r="I413" s="2">
        <v>785473.48</v>
      </c>
      <c r="J413" s="2">
        <v>10992.18</v>
      </c>
      <c r="K413" s="2">
        <v>796465.66</v>
      </c>
      <c r="L413" t="s">
        <v>18</v>
      </c>
    </row>
    <row r="414" spans="1:12" x14ac:dyDescent="0.85">
      <c r="A414" s="1">
        <v>41164</v>
      </c>
      <c r="B414" t="s">
        <v>12</v>
      </c>
      <c r="C414" t="s">
        <v>878</v>
      </c>
      <c r="D414" t="s">
        <v>879</v>
      </c>
      <c r="E414" t="s">
        <v>334</v>
      </c>
      <c r="F414" t="s">
        <v>335</v>
      </c>
      <c r="G414" t="s">
        <v>339</v>
      </c>
      <c r="H414">
        <v>2000</v>
      </c>
      <c r="I414" s="2">
        <v>2634873.9300000002</v>
      </c>
      <c r="J414" s="2">
        <v>0</v>
      </c>
      <c r="K414" s="2">
        <v>2634873.9300000002</v>
      </c>
      <c r="L414" t="s">
        <v>18</v>
      </c>
    </row>
    <row r="415" spans="1:12" x14ac:dyDescent="0.85">
      <c r="A415" s="1">
        <v>41164</v>
      </c>
      <c r="B415" t="s">
        <v>12</v>
      </c>
      <c r="C415" t="s">
        <v>880</v>
      </c>
      <c r="D415" t="s">
        <v>879</v>
      </c>
      <c r="E415" t="s">
        <v>70</v>
      </c>
      <c r="F415" t="s">
        <v>71</v>
      </c>
      <c r="G415" t="s">
        <v>72</v>
      </c>
      <c r="H415">
        <v>2000</v>
      </c>
      <c r="I415" s="2">
        <v>2334657.4700000002</v>
      </c>
      <c r="J415" s="2">
        <v>0</v>
      </c>
      <c r="K415" s="2">
        <v>2334657.4700000002</v>
      </c>
      <c r="L415" t="s">
        <v>18</v>
      </c>
    </row>
    <row r="416" spans="1:12" x14ac:dyDescent="0.85">
      <c r="A416" s="1">
        <v>41164</v>
      </c>
      <c r="B416" t="s">
        <v>12</v>
      </c>
      <c r="C416" t="s">
        <v>881</v>
      </c>
      <c r="D416" t="s">
        <v>879</v>
      </c>
      <c r="E416" t="s">
        <v>102</v>
      </c>
      <c r="F416" t="s">
        <v>103</v>
      </c>
      <c r="G416" t="s">
        <v>104</v>
      </c>
      <c r="H416">
        <v>2000</v>
      </c>
      <c r="I416" s="2">
        <v>3162505.34</v>
      </c>
      <c r="J416" s="2">
        <v>0</v>
      </c>
      <c r="K416" s="2">
        <v>3162505.34</v>
      </c>
      <c r="L416" t="s">
        <v>18</v>
      </c>
    </row>
    <row r="417" spans="1:12" x14ac:dyDescent="0.85">
      <c r="A417" s="1">
        <v>41164</v>
      </c>
      <c r="B417" t="s">
        <v>12</v>
      </c>
      <c r="C417" t="s">
        <v>882</v>
      </c>
      <c r="D417" t="s">
        <v>879</v>
      </c>
      <c r="E417" t="s">
        <v>119</v>
      </c>
      <c r="F417" t="s">
        <v>120</v>
      </c>
      <c r="G417" t="s">
        <v>121</v>
      </c>
      <c r="H417">
        <v>2000</v>
      </c>
      <c r="I417" s="2">
        <v>3525547.08</v>
      </c>
      <c r="J417" s="2">
        <v>0</v>
      </c>
      <c r="K417" s="2">
        <v>3525547.08</v>
      </c>
      <c r="L417" t="s">
        <v>18</v>
      </c>
    </row>
    <row r="418" spans="1:12" x14ac:dyDescent="0.85">
      <c r="A418" s="1">
        <v>41164</v>
      </c>
      <c r="B418" t="s">
        <v>883</v>
      </c>
      <c r="C418" t="s">
        <v>884</v>
      </c>
      <c r="D418" t="s">
        <v>885</v>
      </c>
      <c r="E418" t="s">
        <v>260</v>
      </c>
      <c r="F418" t="s">
        <v>261</v>
      </c>
      <c r="H418">
        <v>2005</v>
      </c>
      <c r="I418" s="2">
        <v>2500000</v>
      </c>
      <c r="J418" s="2">
        <v>0</v>
      </c>
      <c r="K418" s="2">
        <v>2500000</v>
      </c>
      <c r="L418" t="s">
        <v>116</v>
      </c>
    </row>
    <row r="419" spans="1:12" x14ac:dyDescent="0.85">
      <c r="A419" s="1">
        <v>41164</v>
      </c>
      <c r="B419" t="s">
        <v>12</v>
      </c>
      <c r="C419" t="s">
        <v>886</v>
      </c>
      <c r="D419" t="s">
        <v>879</v>
      </c>
      <c r="E419" t="s">
        <v>42</v>
      </c>
      <c r="F419" t="s">
        <v>43</v>
      </c>
      <c r="G419" t="s">
        <v>44</v>
      </c>
      <c r="H419">
        <v>2000</v>
      </c>
      <c r="I419" s="2">
        <v>1658057.52</v>
      </c>
      <c r="J419" s="2">
        <v>0</v>
      </c>
      <c r="K419" s="2">
        <v>1658057.52</v>
      </c>
      <c r="L419" t="s">
        <v>18</v>
      </c>
    </row>
    <row r="420" spans="1:12" x14ac:dyDescent="0.85">
      <c r="A420" s="1">
        <v>41164</v>
      </c>
      <c r="B420" t="s">
        <v>12</v>
      </c>
      <c r="C420" t="s">
        <v>887</v>
      </c>
      <c r="D420" t="s">
        <v>879</v>
      </c>
      <c r="E420" t="s">
        <v>21</v>
      </c>
      <c r="F420" t="s">
        <v>22</v>
      </c>
      <c r="G420" t="s">
        <v>23</v>
      </c>
      <c r="H420">
        <v>2000</v>
      </c>
      <c r="I420" s="2">
        <v>2959981.06</v>
      </c>
      <c r="J420" s="2">
        <v>0</v>
      </c>
      <c r="K420" s="2">
        <v>2959981.06</v>
      </c>
      <c r="L420" t="s">
        <v>18</v>
      </c>
    </row>
    <row r="421" spans="1:12" x14ac:dyDescent="0.85">
      <c r="A421" s="1">
        <v>41164</v>
      </c>
      <c r="B421" t="s">
        <v>12</v>
      </c>
      <c r="C421" t="s">
        <v>888</v>
      </c>
      <c r="D421" t="s">
        <v>889</v>
      </c>
      <c r="E421" t="s">
        <v>102</v>
      </c>
      <c r="F421" t="s">
        <v>103</v>
      </c>
      <c r="G421" t="s">
        <v>104</v>
      </c>
      <c r="H421">
        <v>2000</v>
      </c>
      <c r="I421" s="2">
        <v>402488.46</v>
      </c>
      <c r="J421" s="2">
        <v>0</v>
      </c>
      <c r="K421" s="2">
        <v>402488.46</v>
      </c>
      <c r="L421" t="s">
        <v>18</v>
      </c>
    </row>
    <row r="422" spans="1:12" x14ac:dyDescent="0.85">
      <c r="A422" s="1">
        <v>41164</v>
      </c>
      <c r="B422" t="s">
        <v>12</v>
      </c>
      <c r="C422" t="s">
        <v>890</v>
      </c>
      <c r="D422" t="s">
        <v>891</v>
      </c>
      <c r="E422" t="s">
        <v>204</v>
      </c>
      <c r="F422" t="s">
        <v>205</v>
      </c>
      <c r="G422" t="s">
        <v>206</v>
      </c>
      <c r="H422">
        <v>2000</v>
      </c>
      <c r="I422" s="2">
        <v>782500</v>
      </c>
      <c r="J422" s="2">
        <v>0</v>
      </c>
      <c r="K422" s="2">
        <v>782500</v>
      </c>
      <c r="L422" t="s">
        <v>18</v>
      </c>
    </row>
    <row r="423" spans="1:12" x14ac:dyDescent="0.85">
      <c r="A423" s="1">
        <v>41164</v>
      </c>
      <c r="B423" t="s">
        <v>12</v>
      </c>
      <c r="C423" t="s">
        <v>892</v>
      </c>
      <c r="D423" t="s">
        <v>893</v>
      </c>
      <c r="E423" t="s">
        <v>21</v>
      </c>
      <c r="F423" t="s">
        <v>22</v>
      </c>
      <c r="G423" t="s">
        <v>23</v>
      </c>
      <c r="H423">
        <v>2000</v>
      </c>
      <c r="I423" s="2">
        <v>8879943.1699999999</v>
      </c>
      <c r="J423" s="2">
        <v>0</v>
      </c>
      <c r="K423" s="2">
        <v>8879943.1699999999</v>
      </c>
      <c r="L423" t="s">
        <v>18</v>
      </c>
    </row>
    <row r="424" spans="1:12" x14ac:dyDescent="0.85">
      <c r="A424" s="1">
        <v>41164</v>
      </c>
      <c r="B424" t="s">
        <v>12</v>
      </c>
      <c r="C424" t="s">
        <v>894</v>
      </c>
      <c r="D424" t="s">
        <v>895</v>
      </c>
      <c r="E424" t="s">
        <v>21</v>
      </c>
      <c r="F424" t="s">
        <v>22</v>
      </c>
      <c r="G424" t="s">
        <v>23</v>
      </c>
      <c r="H424">
        <v>2000</v>
      </c>
      <c r="I424" s="2">
        <v>117215.25</v>
      </c>
      <c r="J424" s="2">
        <v>0</v>
      </c>
      <c r="K424" s="2">
        <v>117215.25</v>
      </c>
      <c r="L424" t="s">
        <v>18</v>
      </c>
    </row>
    <row r="425" spans="1:12" x14ac:dyDescent="0.85">
      <c r="A425" s="1">
        <v>41164</v>
      </c>
      <c r="B425" t="s">
        <v>82</v>
      </c>
      <c r="C425" t="s">
        <v>896</v>
      </c>
      <c r="D425" t="s">
        <v>897</v>
      </c>
      <c r="E425" t="s">
        <v>119</v>
      </c>
      <c r="F425" t="s">
        <v>120</v>
      </c>
      <c r="G425" t="s">
        <v>121</v>
      </c>
      <c r="H425">
        <v>2000</v>
      </c>
      <c r="I425" s="2">
        <v>200204.38</v>
      </c>
      <c r="J425" s="2">
        <v>0</v>
      </c>
      <c r="K425" s="2">
        <v>200204.38</v>
      </c>
      <c r="L425" t="s">
        <v>18</v>
      </c>
    </row>
    <row r="426" spans="1:12" x14ac:dyDescent="0.85">
      <c r="A426" s="1">
        <v>41164</v>
      </c>
      <c r="B426" t="s">
        <v>12</v>
      </c>
      <c r="C426" t="s">
        <v>898</v>
      </c>
      <c r="D426" t="s">
        <v>899</v>
      </c>
      <c r="E426" t="s">
        <v>70</v>
      </c>
      <c r="F426" t="s">
        <v>71</v>
      </c>
      <c r="G426" t="s">
        <v>72</v>
      </c>
      <c r="H426">
        <v>2000</v>
      </c>
      <c r="I426" s="2">
        <v>450000</v>
      </c>
      <c r="J426" s="2">
        <v>0</v>
      </c>
      <c r="K426" s="2">
        <v>450000</v>
      </c>
      <c r="L426" t="s">
        <v>18</v>
      </c>
    </row>
    <row r="427" spans="1:12" x14ac:dyDescent="0.85">
      <c r="A427" s="1">
        <v>41164</v>
      </c>
      <c r="B427" t="s">
        <v>12</v>
      </c>
      <c r="C427" t="s">
        <v>900</v>
      </c>
      <c r="D427" t="s">
        <v>901</v>
      </c>
      <c r="E427" t="s">
        <v>42</v>
      </c>
      <c r="F427" t="s">
        <v>43</v>
      </c>
      <c r="G427" t="s">
        <v>44</v>
      </c>
      <c r="H427">
        <v>2000</v>
      </c>
      <c r="I427" s="2">
        <v>1220997.22</v>
      </c>
      <c r="J427" s="2">
        <v>0</v>
      </c>
      <c r="K427" s="2">
        <v>1220997.22</v>
      </c>
      <c r="L427" t="s">
        <v>18</v>
      </c>
    </row>
    <row r="428" spans="1:12" x14ac:dyDescent="0.85">
      <c r="A428" s="1">
        <v>41164</v>
      </c>
      <c r="B428" t="s">
        <v>12</v>
      </c>
      <c r="C428" t="s">
        <v>902</v>
      </c>
      <c r="D428" t="s">
        <v>903</v>
      </c>
      <c r="E428" t="s">
        <v>70</v>
      </c>
      <c r="F428" t="s">
        <v>71</v>
      </c>
      <c r="G428" t="s">
        <v>72</v>
      </c>
      <c r="H428">
        <v>2000</v>
      </c>
      <c r="I428" s="2">
        <v>4000000</v>
      </c>
      <c r="J428" s="2">
        <v>0</v>
      </c>
      <c r="K428" s="2">
        <v>4000000</v>
      </c>
      <c r="L428" t="s">
        <v>18</v>
      </c>
    </row>
    <row r="429" spans="1:12" x14ac:dyDescent="0.85">
      <c r="A429" s="1">
        <v>41164</v>
      </c>
      <c r="B429" t="s">
        <v>12</v>
      </c>
      <c r="C429" t="s">
        <v>904</v>
      </c>
      <c r="D429" t="s">
        <v>905</v>
      </c>
      <c r="E429" t="s">
        <v>288</v>
      </c>
      <c r="F429" t="s">
        <v>289</v>
      </c>
      <c r="G429" t="s">
        <v>290</v>
      </c>
      <c r="H429">
        <v>2000</v>
      </c>
      <c r="I429" s="2">
        <v>5226798.63</v>
      </c>
      <c r="J429" s="2">
        <v>0</v>
      </c>
      <c r="K429" s="2">
        <v>5226798.63</v>
      </c>
      <c r="L429" t="s">
        <v>18</v>
      </c>
    </row>
    <row r="430" spans="1:12" x14ac:dyDescent="0.85">
      <c r="A430" s="1">
        <v>41164</v>
      </c>
      <c r="B430" t="s">
        <v>12</v>
      </c>
      <c r="C430" t="s">
        <v>906</v>
      </c>
      <c r="D430" t="s">
        <v>905</v>
      </c>
      <c r="E430" t="s">
        <v>42</v>
      </c>
      <c r="F430" t="s">
        <v>43</v>
      </c>
      <c r="G430" t="s">
        <v>44</v>
      </c>
      <c r="H430">
        <v>2000</v>
      </c>
      <c r="I430" s="2">
        <v>4672965.67</v>
      </c>
      <c r="J430" s="2">
        <v>0</v>
      </c>
      <c r="K430" s="2">
        <v>4672965.67</v>
      </c>
      <c r="L430" t="s">
        <v>18</v>
      </c>
    </row>
    <row r="431" spans="1:12" x14ac:dyDescent="0.85">
      <c r="A431" s="1">
        <v>41164</v>
      </c>
      <c r="B431" t="s">
        <v>12</v>
      </c>
      <c r="C431" t="s">
        <v>907</v>
      </c>
      <c r="D431" t="s">
        <v>908</v>
      </c>
      <c r="E431" t="s">
        <v>42</v>
      </c>
      <c r="F431" t="s">
        <v>43</v>
      </c>
      <c r="G431" t="s">
        <v>44</v>
      </c>
      <c r="H431">
        <v>2000</v>
      </c>
      <c r="I431" s="2">
        <v>2550857.73</v>
      </c>
      <c r="J431" s="2">
        <v>0</v>
      </c>
      <c r="K431" s="2">
        <v>2550857.73</v>
      </c>
      <c r="L431" t="s">
        <v>18</v>
      </c>
    </row>
    <row r="432" spans="1:12" x14ac:dyDescent="0.85">
      <c r="A432" s="1">
        <v>41164</v>
      </c>
      <c r="B432" t="s">
        <v>12</v>
      </c>
      <c r="C432" t="s">
        <v>909</v>
      </c>
      <c r="D432" t="s">
        <v>910</v>
      </c>
      <c r="E432" t="s">
        <v>102</v>
      </c>
      <c r="F432" t="s">
        <v>103</v>
      </c>
      <c r="G432" t="s">
        <v>104</v>
      </c>
      <c r="H432">
        <v>2000</v>
      </c>
      <c r="I432" s="2">
        <v>1296992.3</v>
      </c>
      <c r="J432" s="2">
        <v>0</v>
      </c>
      <c r="K432" s="2">
        <v>1296992.3</v>
      </c>
      <c r="L432" t="s">
        <v>18</v>
      </c>
    </row>
    <row r="433" spans="1:12" x14ac:dyDescent="0.85">
      <c r="A433" s="1">
        <v>41164</v>
      </c>
      <c r="B433" t="s">
        <v>12</v>
      </c>
      <c r="C433" t="s">
        <v>911</v>
      </c>
      <c r="D433" t="s">
        <v>912</v>
      </c>
      <c r="E433" t="s">
        <v>119</v>
      </c>
      <c r="F433" t="s">
        <v>120</v>
      </c>
      <c r="G433" t="s">
        <v>121</v>
      </c>
      <c r="H433">
        <v>2000</v>
      </c>
      <c r="I433" s="2">
        <v>16452553.050000001</v>
      </c>
      <c r="J433" s="2">
        <v>0</v>
      </c>
      <c r="K433" s="2">
        <v>16452553.050000001</v>
      </c>
      <c r="L433" t="s">
        <v>18</v>
      </c>
    </row>
    <row r="434" spans="1:12" x14ac:dyDescent="0.85">
      <c r="A434" s="1">
        <v>41164</v>
      </c>
      <c r="B434" t="s">
        <v>33</v>
      </c>
      <c r="C434" t="s">
        <v>913</v>
      </c>
      <c r="D434" t="s">
        <v>914</v>
      </c>
      <c r="E434" t="s">
        <v>42</v>
      </c>
      <c r="F434" t="s">
        <v>43</v>
      </c>
      <c r="G434" t="s">
        <v>44</v>
      </c>
      <c r="H434">
        <v>2000</v>
      </c>
      <c r="I434" s="2">
        <v>3826286.59</v>
      </c>
      <c r="J434" s="2">
        <v>0</v>
      </c>
      <c r="K434" s="2">
        <v>3826286.59</v>
      </c>
      <c r="L434" t="s">
        <v>18</v>
      </c>
    </row>
    <row r="435" spans="1:12" x14ac:dyDescent="0.85">
      <c r="A435" s="1">
        <v>41164</v>
      </c>
      <c r="B435" t="s">
        <v>12</v>
      </c>
      <c r="C435" t="s">
        <v>915</v>
      </c>
      <c r="D435" t="s">
        <v>916</v>
      </c>
      <c r="E435" t="s">
        <v>70</v>
      </c>
      <c r="F435" t="s">
        <v>71</v>
      </c>
      <c r="G435" t="s">
        <v>72</v>
      </c>
      <c r="H435">
        <v>2000</v>
      </c>
      <c r="I435" s="2">
        <v>5575301.4100000001</v>
      </c>
      <c r="J435" s="2">
        <v>0</v>
      </c>
      <c r="K435" s="2">
        <v>5575301.4100000001</v>
      </c>
      <c r="L435" t="s">
        <v>18</v>
      </c>
    </row>
    <row r="436" spans="1:12" x14ac:dyDescent="0.85">
      <c r="A436" s="1">
        <v>41164</v>
      </c>
      <c r="B436" t="s">
        <v>12</v>
      </c>
      <c r="C436" t="s">
        <v>917</v>
      </c>
      <c r="D436" t="s">
        <v>918</v>
      </c>
      <c r="E436" t="s">
        <v>42</v>
      </c>
      <c r="F436" t="s">
        <v>43</v>
      </c>
      <c r="G436" t="s">
        <v>44</v>
      </c>
      <c r="H436">
        <v>2000</v>
      </c>
      <c r="I436" s="2">
        <v>2550857.73</v>
      </c>
      <c r="J436" s="2">
        <v>0</v>
      </c>
      <c r="K436" s="2">
        <v>2550857.73</v>
      </c>
      <c r="L436" t="s">
        <v>18</v>
      </c>
    </row>
    <row r="437" spans="1:12" x14ac:dyDescent="0.85">
      <c r="A437" s="1">
        <v>41164</v>
      </c>
      <c r="B437" t="s">
        <v>12</v>
      </c>
      <c r="C437" t="s">
        <v>919</v>
      </c>
      <c r="D437" t="s">
        <v>920</v>
      </c>
      <c r="E437" t="s">
        <v>21</v>
      </c>
      <c r="F437" t="s">
        <v>22</v>
      </c>
      <c r="G437" t="s">
        <v>23</v>
      </c>
      <c r="H437">
        <v>2000</v>
      </c>
      <c r="I437" s="2">
        <v>3551977.27</v>
      </c>
      <c r="J437" s="2">
        <v>0</v>
      </c>
      <c r="K437" s="2">
        <v>3551977.27</v>
      </c>
      <c r="L437" t="s">
        <v>18</v>
      </c>
    </row>
    <row r="438" spans="1:12" x14ac:dyDescent="0.85">
      <c r="A438" s="1">
        <v>41164</v>
      </c>
      <c r="B438" t="s">
        <v>12</v>
      </c>
      <c r="C438" t="s">
        <v>921</v>
      </c>
      <c r="D438" t="s">
        <v>922</v>
      </c>
      <c r="E438" t="s">
        <v>21</v>
      </c>
      <c r="F438" t="s">
        <v>22</v>
      </c>
      <c r="G438" t="s">
        <v>23</v>
      </c>
      <c r="H438">
        <v>2000</v>
      </c>
      <c r="I438" s="2">
        <v>3551977.27</v>
      </c>
      <c r="J438" s="2">
        <v>0</v>
      </c>
      <c r="K438" s="2">
        <v>3551977.27</v>
      </c>
      <c r="L438" t="s">
        <v>18</v>
      </c>
    </row>
    <row r="439" spans="1:12" x14ac:dyDescent="0.85">
      <c r="A439" s="1">
        <v>41164</v>
      </c>
      <c r="B439" t="s">
        <v>12</v>
      </c>
      <c r="C439" t="s">
        <v>923</v>
      </c>
      <c r="D439" t="s">
        <v>924</v>
      </c>
      <c r="E439" t="s">
        <v>21</v>
      </c>
      <c r="F439" t="s">
        <v>22</v>
      </c>
      <c r="G439" t="s">
        <v>23</v>
      </c>
      <c r="H439">
        <v>2000</v>
      </c>
      <c r="I439" s="2">
        <v>8761543.9299999997</v>
      </c>
      <c r="J439" s="2">
        <v>0</v>
      </c>
      <c r="K439" s="2">
        <v>8761543.9299999997</v>
      </c>
      <c r="L439" t="s">
        <v>18</v>
      </c>
    </row>
    <row r="440" spans="1:12" x14ac:dyDescent="0.85">
      <c r="A440" s="1">
        <v>41164</v>
      </c>
      <c r="B440" t="s">
        <v>12</v>
      </c>
      <c r="C440" t="s">
        <v>925</v>
      </c>
      <c r="D440" t="s">
        <v>926</v>
      </c>
      <c r="E440" t="s">
        <v>21</v>
      </c>
      <c r="F440" t="s">
        <v>22</v>
      </c>
      <c r="G440" t="s">
        <v>23</v>
      </c>
      <c r="H440">
        <v>2000</v>
      </c>
      <c r="I440" s="2">
        <v>3551977.27</v>
      </c>
      <c r="J440" s="2">
        <v>0</v>
      </c>
      <c r="K440" s="2">
        <v>3551977.27</v>
      </c>
      <c r="L440" t="s">
        <v>18</v>
      </c>
    </row>
    <row r="441" spans="1:12" x14ac:dyDescent="0.85">
      <c r="A441" s="1">
        <v>41164</v>
      </c>
      <c r="B441" t="s">
        <v>12</v>
      </c>
      <c r="C441" t="s">
        <v>927</v>
      </c>
      <c r="D441" t="s">
        <v>928</v>
      </c>
      <c r="E441" t="s">
        <v>70</v>
      </c>
      <c r="F441" t="s">
        <v>71</v>
      </c>
      <c r="G441" t="s">
        <v>72</v>
      </c>
      <c r="H441">
        <v>2000</v>
      </c>
      <c r="I441" s="2">
        <v>6000000</v>
      </c>
      <c r="J441" s="2">
        <v>0</v>
      </c>
      <c r="K441" s="2">
        <v>6000000</v>
      </c>
      <c r="L441" t="s">
        <v>18</v>
      </c>
    </row>
    <row r="442" spans="1:12" x14ac:dyDescent="0.85">
      <c r="A442" s="1">
        <v>41164</v>
      </c>
      <c r="B442" t="s">
        <v>12</v>
      </c>
      <c r="C442" t="s">
        <v>929</v>
      </c>
      <c r="D442" t="s">
        <v>930</v>
      </c>
      <c r="E442" t="s">
        <v>15</v>
      </c>
      <c r="F442" t="s">
        <v>16</v>
      </c>
      <c r="G442" t="s">
        <v>17</v>
      </c>
      <c r="H442">
        <v>2000</v>
      </c>
      <c r="I442" s="2">
        <v>1694283.49</v>
      </c>
      <c r="J442" s="2">
        <v>0</v>
      </c>
      <c r="K442" s="2">
        <v>1694283.49</v>
      </c>
      <c r="L442" t="s">
        <v>18</v>
      </c>
    </row>
    <row r="443" spans="1:12" x14ac:dyDescent="0.85">
      <c r="A443" s="1">
        <v>41164</v>
      </c>
      <c r="B443" t="s">
        <v>12</v>
      </c>
      <c r="C443" t="s">
        <v>931</v>
      </c>
      <c r="D443" t="s">
        <v>932</v>
      </c>
      <c r="E443" t="s">
        <v>15</v>
      </c>
      <c r="F443" t="s">
        <v>16</v>
      </c>
      <c r="G443" t="s">
        <v>17</v>
      </c>
      <c r="H443">
        <v>2000</v>
      </c>
      <c r="I443" s="2">
        <v>9939785.1600000001</v>
      </c>
      <c r="J443" s="2">
        <v>0</v>
      </c>
      <c r="K443" s="2">
        <v>9939785.1600000001</v>
      </c>
      <c r="L443" t="s">
        <v>18</v>
      </c>
    </row>
    <row r="444" spans="1:12" x14ac:dyDescent="0.85">
      <c r="A444" s="1">
        <v>41164</v>
      </c>
      <c r="B444" t="s">
        <v>12</v>
      </c>
      <c r="C444" t="s">
        <v>933</v>
      </c>
      <c r="D444" t="s">
        <v>934</v>
      </c>
      <c r="E444" t="s">
        <v>21</v>
      </c>
      <c r="F444" t="s">
        <v>22</v>
      </c>
      <c r="G444" t="s">
        <v>23</v>
      </c>
      <c r="H444">
        <v>2000</v>
      </c>
      <c r="I444" s="2">
        <v>4735969.6900000004</v>
      </c>
      <c r="J444" s="2">
        <v>0</v>
      </c>
      <c r="K444" s="2">
        <v>4735969.6900000004</v>
      </c>
      <c r="L444" t="s">
        <v>18</v>
      </c>
    </row>
    <row r="445" spans="1:12" x14ac:dyDescent="0.85">
      <c r="A445" s="1">
        <v>41164</v>
      </c>
      <c r="B445" t="s">
        <v>12</v>
      </c>
      <c r="C445" t="s">
        <v>935</v>
      </c>
      <c r="D445" t="s">
        <v>936</v>
      </c>
      <c r="E445" t="s">
        <v>200</v>
      </c>
      <c r="F445" t="s">
        <v>201</v>
      </c>
      <c r="G445" t="s">
        <v>213</v>
      </c>
      <c r="H445">
        <v>2000</v>
      </c>
      <c r="I445" s="2">
        <v>4085877.72</v>
      </c>
      <c r="J445" s="2">
        <v>0</v>
      </c>
      <c r="K445" s="2">
        <v>4085877.72</v>
      </c>
      <c r="L445" t="s">
        <v>18</v>
      </c>
    </row>
    <row r="446" spans="1:12" x14ac:dyDescent="0.85">
      <c r="A446" s="1">
        <v>41164</v>
      </c>
      <c r="B446" t="s">
        <v>12</v>
      </c>
      <c r="C446" t="s">
        <v>937</v>
      </c>
      <c r="D446" t="s">
        <v>938</v>
      </c>
      <c r="E446" t="s">
        <v>62</v>
      </c>
      <c r="F446" t="s">
        <v>63</v>
      </c>
      <c r="H446">
        <v>2000</v>
      </c>
      <c r="I446" s="2">
        <v>816349.11</v>
      </c>
      <c r="J446" s="2">
        <v>0</v>
      </c>
      <c r="K446" s="2">
        <v>816349.11</v>
      </c>
      <c r="L446" t="s">
        <v>18</v>
      </c>
    </row>
    <row r="447" spans="1:12" x14ac:dyDescent="0.85">
      <c r="A447" s="1">
        <v>41164</v>
      </c>
      <c r="B447" t="s">
        <v>883</v>
      </c>
      <c r="C447" t="s">
        <v>884</v>
      </c>
      <c r="D447" t="s">
        <v>885</v>
      </c>
      <c r="E447" t="s">
        <v>260</v>
      </c>
      <c r="F447" t="s">
        <v>261</v>
      </c>
      <c r="H447">
        <v>2005</v>
      </c>
      <c r="I447" s="2">
        <v>2500000</v>
      </c>
      <c r="J447" s="2">
        <v>0</v>
      </c>
      <c r="K447" s="2">
        <v>2500000</v>
      </c>
      <c r="L447" t="s">
        <v>116</v>
      </c>
    </row>
    <row r="448" spans="1:12" x14ac:dyDescent="0.85">
      <c r="A448" s="1">
        <v>41164</v>
      </c>
      <c r="B448" t="s">
        <v>82</v>
      </c>
      <c r="C448" t="s">
        <v>939</v>
      </c>
      <c r="D448" t="s">
        <v>940</v>
      </c>
      <c r="E448" t="s">
        <v>31</v>
      </c>
      <c r="F448" t="s">
        <v>32</v>
      </c>
      <c r="H448">
        <v>2000</v>
      </c>
      <c r="I448" s="2">
        <v>285642</v>
      </c>
      <c r="J448" s="2">
        <v>0</v>
      </c>
      <c r="K448" s="2">
        <v>285642</v>
      </c>
      <c r="L448" t="s">
        <v>18</v>
      </c>
    </row>
    <row r="449" spans="1:12" x14ac:dyDescent="0.85">
      <c r="A449" s="1">
        <v>41164</v>
      </c>
      <c r="B449" t="s">
        <v>82</v>
      </c>
      <c r="C449" t="s">
        <v>941</v>
      </c>
      <c r="D449" t="s">
        <v>942</v>
      </c>
      <c r="E449" t="s">
        <v>31</v>
      </c>
      <c r="F449" t="s">
        <v>32</v>
      </c>
      <c r="H449">
        <v>2000</v>
      </c>
      <c r="I449" s="2">
        <v>50000</v>
      </c>
      <c r="J449" s="2">
        <v>0</v>
      </c>
      <c r="K449" s="2">
        <v>50000</v>
      </c>
      <c r="L449" t="s">
        <v>18</v>
      </c>
    </row>
    <row r="450" spans="1:12" x14ac:dyDescent="0.85">
      <c r="A450" s="1">
        <v>41164</v>
      </c>
      <c r="B450" t="s">
        <v>82</v>
      </c>
      <c r="C450" t="s">
        <v>943</v>
      </c>
      <c r="D450" t="s">
        <v>944</v>
      </c>
      <c r="E450" t="s">
        <v>70</v>
      </c>
      <c r="F450" t="s">
        <v>71</v>
      </c>
      <c r="G450" t="s">
        <v>72</v>
      </c>
      <c r="H450">
        <v>2000</v>
      </c>
      <c r="I450" s="2">
        <v>960000</v>
      </c>
      <c r="J450" s="2">
        <v>0</v>
      </c>
      <c r="K450" s="2">
        <v>960000</v>
      </c>
      <c r="L450" t="s">
        <v>18</v>
      </c>
    </row>
    <row r="451" spans="1:12" x14ac:dyDescent="0.85">
      <c r="A451" s="1">
        <v>41164</v>
      </c>
      <c r="B451" t="s">
        <v>82</v>
      </c>
      <c r="C451" t="s">
        <v>945</v>
      </c>
      <c r="D451" t="s">
        <v>946</v>
      </c>
      <c r="E451" t="s">
        <v>102</v>
      </c>
      <c r="F451" t="s">
        <v>103</v>
      </c>
      <c r="G451" t="s">
        <v>104</v>
      </c>
      <c r="H451">
        <v>2000</v>
      </c>
      <c r="I451" s="2">
        <v>200000</v>
      </c>
      <c r="J451" s="2">
        <v>0</v>
      </c>
      <c r="K451" s="2">
        <v>200000</v>
      </c>
      <c r="L451" t="s">
        <v>18</v>
      </c>
    </row>
    <row r="452" spans="1:12" x14ac:dyDescent="0.85">
      <c r="A452" s="1">
        <v>41164</v>
      </c>
      <c r="B452" t="s">
        <v>82</v>
      </c>
      <c r="C452" t="s">
        <v>947</v>
      </c>
      <c r="D452" t="s">
        <v>948</v>
      </c>
      <c r="E452" t="s">
        <v>204</v>
      </c>
      <c r="F452" t="s">
        <v>205</v>
      </c>
      <c r="G452" t="s">
        <v>206</v>
      </c>
      <c r="H452">
        <v>2000</v>
      </c>
      <c r="I452" s="2">
        <v>1160221.92</v>
      </c>
      <c r="J452" s="2">
        <v>0</v>
      </c>
      <c r="K452" s="2">
        <v>1160221.92</v>
      </c>
      <c r="L452" t="s">
        <v>18</v>
      </c>
    </row>
    <row r="453" spans="1:12" x14ac:dyDescent="0.85">
      <c r="A453" s="1">
        <v>41164</v>
      </c>
      <c r="B453" t="s">
        <v>82</v>
      </c>
      <c r="C453" t="s">
        <v>949</v>
      </c>
      <c r="D453" t="s">
        <v>950</v>
      </c>
      <c r="E453" t="s">
        <v>119</v>
      </c>
      <c r="F453" t="s">
        <v>120</v>
      </c>
      <c r="G453" t="s">
        <v>121</v>
      </c>
      <c r="H453">
        <v>2000</v>
      </c>
      <c r="I453" s="2">
        <v>8864217.3699999992</v>
      </c>
      <c r="J453" s="2">
        <v>0</v>
      </c>
      <c r="K453" s="2">
        <v>8864217.3699999992</v>
      </c>
      <c r="L453" t="s">
        <v>18</v>
      </c>
    </row>
    <row r="454" spans="1:12" x14ac:dyDescent="0.85">
      <c r="A454" s="1">
        <v>41164</v>
      </c>
      <c r="B454" t="s">
        <v>82</v>
      </c>
      <c r="C454" t="s">
        <v>951</v>
      </c>
      <c r="D454" t="s">
        <v>952</v>
      </c>
      <c r="E454" t="s">
        <v>119</v>
      </c>
      <c r="F454" t="s">
        <v>120</v>
      </c>
      <c r="G454" t="s">
        <v>121</v>
      </c>
      <c r="H454">
        <v>2000</v>
      </c>
      <c r="I454" s="2">
        <v>480700</v>
      </c>
      <c r="J454" s="2">
        <v>0</v>
      </c>
      <c r="K454" s="2">
        <v>480700</v>
      </c>
      <c r="L454" t="s">
        <v>18</v>
      </c>
    </row>
    <row r="455" spans="1:12" x14ac:dyDescent="0.85">
      <c r="A455" s="1">
        <v>41164</v>
      </c>
      <c r="B455" t="s">
        <v>82</v>
      </c>
      <c r="C455" t="s">
        <v>953</v>
      </c>
      <c r="D455" t="s">
        <v>952</v>
      </c>
      <c r="E455" t="s">
        <v>21</v>
      </c>
      <c r="F455" t="s">
        <v>22</v>
      </c>
      <c r="G455" t="s">
        <v>23</v>
      </c>
      <c r="H455">
        <v>2000</v>
      </c>
      <c r="I455" s="2">
        <v>319795.33</v>
      </c>
      <c r="J455" s="2">
        <v>0</v>
      </c>
      <c r="K455" s="2">
        <v>319795.33</v>
      </c>
      <c r="L455" t="s">
        <v>18</v>
      </c>
    </row>
    <row r="456" spans="1:12" x14ac:dyDescent="0.85">
      <c r="A456" s="1">
        <v>41164</v>
      </c>
      <c r="B456" t="s">
        <v>82</v>
      </c>
      <c r="C456" t="s">
        <v>954</v>
      </c>
      <c r="D456" t="s">
        <v>955</v>
      </c>
      <c r="E456" t="s">
        <v>15</v>
      </c>
      <c r="F456" t="s">
        <v>16</v>
      </c>
      <c r="G456" t="s">
        <v>17</v>
      </c>
      <c r="H456">
        <v>2000</v>
      </c>
      <c r="I456" s="2">
        <v>996238.69</v>
      </c>
      <c r="J456" s="2">
        <v>0</v>
      </c>
      <c r="K456" s="2">
        <v>996238.69</v>
      </c>
      <c r="L456" t="s">
        <v>18</v>
      </c>
    </row>
    <row r="457" spans="1:12" x14ac:dyDescent="0.85">
      <c r="A457" s="1">
        <v>41164</v>
      </c>
      <c r="B457" t="s">
        <v>82</v>
      </c>
      <c r="C457" t="s">
        <v>956</v>
      </c>
      <c r="D457" t="s">
        <v>957</v>
      </c>
      <c r="E457" t="s">
        <v>119</v>
      </c>
      <c r="F457" t="s">
        <v>120</v>
      </c>
      <c r="G457" t="s">
        <v>121</v>
      </c>
      <c r="H457">
        <v>2000</v>
      </c>
      <c r="I457" s="2">
        <v>246999.48</v>
      </c>
      <c r="J457" s="2">
        <v>0</v>
      </c>
      <c r="K457" s="2">
        <v>246999.48</v>
      </c>
      <c r="L457" t="s">
        <v>18</v>
      </c>
    </row>
    <row r="458" spans="1:12" x14ac:dyDescent="0.85">
      <c r="A458" s="1">
        <v>41164</v>
      </c>
      <c r="B458" t="s">
        <v>82</v>
      </c>
      <c r="C458" t="s">
        <v>958</v>
      </c>
      <c r="D458" t="s">
        <v>959</v>
      </c>
      <c r="E458" t="s">
        <v>119</v>
      </c>
      <c r="F458" t="s">
        <v>120</v>
      </c>
      <c r="G458" t="s">
        <v>121</v>
      </c>
      <c r="H458">
        <v>2000</v>
      </c>
      <c r="I458" s="2">
        <v>50000</v>
      </c>
      <c r="J458" s="2">
        <v>0</v>
      </c>
      <c r="K458" s="2">
        <v>50000</v>
      </c>
      <c r="L458" t="s">
        <v>18</v>
      </c>
    </row>
    <row r="459" spans="1:12" x14ac:dyDescent="0.85">
      <c r="A459" s="1">
        <v>41164</v>
      </c>
      <c r="B459" t="s">
        <v>82</v>
      </c>
      <c r="C459" t="s">
        <v>960</v>
      </c>
      <c r="D459" t="s">
        <v>961</v>
      </c>
      <c r="E459" t="s">
        <v>70</v>
      </c>
      <c r="F459" t="s">
        <v>71</v>
      </c>
      <c r="G459" t="s">
        <v>72</v>
      </c>
      <c r="H459">
        <v>2000</v>
      </c>
      <c r="I459" s="2">
        <v>199980</v>
      </c>
      <c r="J459" s="2">
        <v>0</v>
      </c>
      <c r="K459" s="2">
        <v>199980</v>
      </c>
      <c r="L459" t="s">
        <v>18</v>
      </c>
    </row>
    <row r="460" spans="1:12" x14ac:dyDescent="0.85">
      <c r="A460" s="1">
        <v>41164</v>
      </c>
      <c r="B460" t="s">
        <v>82</v>
      </c>
      <c r="C460" t="s">
        <v>962</v>
      </c>
      <c r="D460" t="s">
        <v>963</v>
      </c>
      <c r="E460" t="s">
        <v>31</v>
      </c>
      <c r="F460" t="s">
        <v>32</v>
      </c>
      <c r="H460">
        <v>2000</v>
      </c>
      <c r="I460" s="2">
        <v>160000</v>
      </c>
      <c r="J460" s="2">
        <v>0</v>
      </c>
      <c r="K460" s="2">
        <v>160000</v>
      </c>
      <c r="L460" t="s">
        <v>18</v>
      </c>
    </row>
    <row r="461" spans="1:12" x14ac:dyDescent="0.85">
      <c r="A461" s="1">
        <v>41164</v>
      </c>
      <c r="B461" t="s">
        <v>82</v>
      </c>
      <c r="C461" t="s">
        <v>964</v>
      </c>
      <c r="D461" t="s">
        <v>965</v>
      </c>
      <c r="E461" t="s">
        <v>31</v>
      </c>
      <c r="F461" t="s">
        <v>32</v>
      </c>
      <c r="H461">
        <v>2000</v>
      </c>
      <c r="I461" s="2">
        <v>225000</v>
      </c>
      <c r="J461" s="2">
        <v>0</v>
      </c>
      <c r="K461" s="2">
        <v>225000</v>
      </c>
      <c r="L461" t="s">
        <v>18</v>
      </c>
    </row>
    <row r="462" spans="1:12" x14ac:dyDescent="0.85">
      <c r="A462" s="1">
        <v>41164</v>
      </c>
      <c r="B462" t="s">
        <v>82</v>
      </c>
      <c r="C462" t="s">
        <v>966</v>
      </c>
      <c r="D462" t="s">
        <v>967</v>
      </c>
      <c r="E462" t="s">
        <v>31</v>
      </c>
      <c r="F462" t="s">
        <v>32</v>
      </c>
      <c r="H462">
        <v>2000</v>
      </c>
      <c r="I462" s="2">
        <v>269666.96999999997</v>
      </c>
      <c r="J462" s="2">
        <v>0</v>
      </c>
      <c r="K462" s="2">
        <v>269666.96999999997</v>
      </c>
      <c r="L462" t="s">
        <v>18</v>
      </c>
    </row>
    <row r="463" spans="1:12" x14ac:dyDescent="0.85">
      <c r="A463" s="1">
        <v>41164</v>
      </c>
      <c r="B463" t="s">
        <v>82</v>
      </c>
      <c r="C463" t="s">
        <v>968</v>
      </c>
      <c r="D463" t="s">
        <v>969</v>
      </c>
      <c r="E463" t="s">
        <v>49</v>
      </c>
      <c r="F463" t="s">
        <v>50</v>
      </c>
      <c r="G463" t="s">
        <v>51</v>
      </c>
      <c r="H463">
        <v>2000</v>
      </c>
      <c r="I463" s="2">
        <v>1220000</v>
      </c>
      <c r="J463" s="2">
        <v>0</v>
      </c>
      <c r="K463" s="2">
        <v>1220000</v>
      </c>
      <c r="L463" t="s">
        <v>18</v>
      </c>
    </row>
    <row r="464" spans="1:12" x14ac:dyDescent="0.85">
      <c r="A464" s="1">
        <v>41164</v>
      </c>
      <c r="B464" t="s">
        <v>82</v>
      </c>
      <c r="C464" t="s">
        <v>970</v>
      </c>
      <c r="D464" t="s">
        <v>971</v>
      </c>
      <c r="E464" t="s">
        <v>15</v>
      </c>
      <c r="F464" t="s">
        <v>16</v>
      </c>
      <c r="G464" t="s">
        <v>17</v>
      </c>
      <c r="H464">
        <v>2000</v>
      </c>
      <c r="I464" s="2">
        <v>1366621.63</v>
      </c>
      <c r="J464" s="2">
        <v>0</v>
      </c>
      <c r="K464" s="2">
        <v>1366621.63</v>
      </c>
      <c r="L464" t="s">
        <v>18</v>
      </c>
    </row>
    <row r="465" spans="1:12" x14ac:dyDescent="0.85">
      <c r="A465" s="1">
        <v>41164</v>
      </c>
      <c r="B465" t="s">
        <v>82</v>
      </c>
      <c r="C465" t="s">
        <v>972</v>
      </c>
      <c r="D465" t="s">
        <v>973</v>
      </c>
      <c r="E465" t="s">
        <v>119</v>
      </c>
      <c r="F465" t="s">
        <v>120</v>
      </c>
      <c r="G465" t="s">
        <v>121</v>
      </c>
      <c r="H465">
        <v>2000</v>
      </c>
      <c r="I465" s="2">
        <v>621436.43999999994</v>
      </c>
      <c r="J465" s="2">
        <v>0</v>
      </c>
      <c r="K465" s="2">
        <v>621436.43999999994</v>
      </c>
      <c r="L465" t="s">
        <v>18</v>
      </c>
    </row>
    <row r="466" spans="1:12" x14ac:dyDescent="0.85">
      <c r="A466" s="1">
        <v>41164</v>
      </c>
      <c r="B466" t="s">
        <v>82</v>
      </c>
      <c r="C466" t="s">
        <v>974</v>
      </c>
      <c r="D466" t="s">
        <v>975</v>
      </c>
      <c r="E466" t="s">
        <v>119</v>
      </c>
      <c r="F466" t="s">
        <v>120</v>
      </c>
      <c r="G466" t="s">
        <v>121</v>
      </c>
      <c r="H466">
        <v>2000</v>
      </c>
      <c r="I466" s="2">
        <v>621318.91</v>
      </c>
      <c r="J466" s="2">
        <v>0</v>
      </c>
      <c r="K466" s="2">
        <v>621318.91</v>
      </c>
      <c r="L466" t="s">
        <v>18</v>
      </c>
    </row>
    <row r="467" spans="1:12" x14ac:dyDescent="0.85">
      <c r="A467" s="1">
        <v>41164</v>
      </c>
      <c r="B467" t="s">
        <v>82</v>
      </c>
      <c r="C467" t="s">
        <v>976</v>
      </c>
      <c r="D467" t="s">
        <v>977</v>
      </c>
      <c r="E467" t="s">
        <v>42</v>
      </c>
      <c r="F467" t="s">
        <v>43</v>
      </c>
      <c r="G467" t="s">
        <v>44</v>
      </c>
      <c r="H467">
        <v>2000</v>
      </c>
      <c r="I467" s="2">
        <v>510171.55</v>
      </c>
      <c r="J467" s="2">
        <v>0</v>
      </c>
      <c r="K467" s="2">
        <v>510171.55</v>
      </c>
      <c r="L467" t="s">
        <v>18</v>
      </c>
    </row>
    <row r="468" spans="1:12" x14ac:dyDescent="0.85">
      <c r="A468" s="1">
        <v>41164</v>
      </c>
      <c r="B468" t="s">
        <v>82</v>
      </c>
      <c r="C468" t="s">
        <v>978</v>
      </c>
      <c r="D468" t="s">
        <v>979</v>
      </c>
      <c r="E468" t="s">
        <v>15</v>
      </c>
      <c r="F468" t="s">
        <v>16</v>
      </c>
      <c r="G468" t="s">
        <v>17</v>
      </c>
      <c r="H468">
        <v>2000</v>
      </c>
      <c r="I468" s="2">
        <v>257531.09</v>
      </c>
      <c r="J468" s="2">
        <v>0</v>
      </c>
      <c r="K468" s="2">
        <v>257531.09</v>
      </c>
      <c r="L468" t="s">
        <v>18</v>
      </c>
    </row>
    <row r="469" spans="1:12" x14ac:dyDescent="0.85">
      <c r="A469" s="1">
        <v>41164</v>
      </c>
      <c r="B469" t="s">
        <v>82</v>
      </c>
      <c r="C469" t="s">
        <v>980</v>
      </c>
      <c r="D469" t="s">
        <v>981</v>
      </c>
      <c r="E469" t="s">
        <v>15</v>
      </c>
      <c r="F469" t="s">
        <v>16</v>
      </c>
      <c r="G469" t="s">
        <v>17</v>
      </c>
      <c r="H469">
        <v>2000</v>
      </c>
      <c r="I469" s="2">
        <v>325302.43</v>
      </c>
      <c r="J469" s="2">
        <v>0</v>
      </c>
      <c r="K469" s="2">
        <v>325302.43</v>
      </c>
      <c r="L469" t="s">
        <v>18</v>
      </c>
    </row>
    <row r="470" spans="1:12" x14ac:dyDescent="0.85">
      <c r="A470" s="1">
        <v>41164</v>
      </c>
      <c r="B470" t="s">
        <v>12</v>
      </c>
      <c r="C470" t="s">
        <v>982</v>
      </c>
      <c r="D470" t="s">
        <v>983</v>
      </c>
      <c r="E470" t="s">
        <v>31</v>
      </c>
      <c r="F470" t="s">
        <v>32</v>
      </c>
      <c r="H470">
        <v>2000</v>
      </c>
      <c r="I470" s="2">
        <v>211700</v>
      </c>
      <c r="J470" s="2">
        <v>0</v>
      </c>
      <c r="K470" s="2">
        <v>211700</v>
      </c>
      <c r="L470" t="s">
        <v>18</v>
      </c>
    </row>
    <row r="471" spans="1:12" x14ac:dyDescent="0.85">
      <c r="A471" s="1">
        <v>41164</v>
      </c>
      <c r="B471" t="s">
        <v>12</v>
      </c>
      <c r="C471" t="s">
        <v>984</v>
      </c>
      <c r="D471" t="s">
        <v>985</v>
      </c>
      <c r="E471" t="s">
        <v>119</v>
      </c>
      <c r="F471" t="s">
        <v>120</v>
      </c>
      <c r="G471" t="s">
        <v>121</v>
      </c>
      <c r="H471">
        <v>2000</v>
      </c>
      <c r="I471" s="2">
        <v>1534967.06</v>
      </c>
      <c r="J471" s="2">
        <v>0</v>
      </c>
      <c r="K471" s="2">
        <v>1534967.06</v>
      </c>
      <c r="L471" t="s">
        <v>18</v>
      </c>
    </row>
    <row r="472" spans="1:12" x14ac:dyDescent="0.85">
      <c r="A472" s="1">
        <v>41164</v>
      </c>
      <c r="B472" t="s">
        <v>12</v>
      </c>
      <c r="C472" t="s">
        <v>986</v>
      </c>
      <c r="D472" t="s">
        <v>987</v>
      </c>
      <c r="E472" t="s">
        <v>62</v>
      </c>
      <c r="F472" t="s">
        <v>63</v>
      </c>
      <c r="H472">
        <v>2000</v>
      </c>
      <c r="I472" s="2">
        <v>45233.75</v>
      </c>
      <c r="J472" s="2">
        <v>0</v>
      </c>
      <c r="K472" s="2">
        <v>45233.75</v>
      </c>
      <c r="L472" t="s">
        <v>18</v>
      </c>
    </row>
    <row r="473" spans="1:12" x14ac:dyDescent="0.85">
      <c r="A473" s="1">
        <v>41164</v>
      </c>
      <c r="B473" t="s">
        <v>374</v>
      </c>
      <c r="C473" t="s">
        <v>988</v>
      </c>
      <c r="D473" t="s">
        <v>989</v>
      </c>
      <c r="E473" t="s">
        <v>56</v>
      </c>
      <c r="F473" t="s">
        <v>57</v>
      </c>
      <c r="G473" t="s">
        <v>58</v>
      </c>
      <c r="H473">
        <v>2000</v>
      </c>
      <c r="I473" s="2">
        <v>417594.43</v>
      </c>
      <c r="J473" s="2">
        <v>0</v>
      </c>
      <c r="K473" s="2">
        <v>417594.43</v>
      </c>
      <c r="L473" t="s">
        <v>18</v>
      </c>
    </row>
    <row r="474" spans="1:12" x14ac:dyDescent="0.85">
      <c r="A474" s="1">
        <v>41164</v>
      </c>
      <c r="B474" t="s">
        <v>374</v>
      </c>
      <c r="C474" t="s">
        <v>990</v>
      </c>
      <c r="D474" t="s">
        <v>991</v>
      </c>
      <c r="E474" t="s">
        <v>992</v>
      </c>
      <c r="F474" t="s">
        <v>993</v>
      </c>
      <c r="G474" t="s">
        <v>994</v>
      </c>
      <c r="H474">
        <v>2000</v>
      </c>
      <c r="I474" s="2">
        <v>20000000</v>
      </c>
      <c r="J474" s="2">
        <v>0</v>
      </c>
      <c r="K474" s="2">
        <v>20000000</v>
      </c>
      <c r="L474" t="s">
        <v>18</v>
      </c>
    </row>
    <row r="475" spans="1:12" x14ac:dyDescent="0.85">
      <c r="A475" s="1">
        <v>41164</v>
      </c>
      <c r="B475" t="s">
        <v>12</v>
      </c>
      <c r="C475" t="s">
        <v>995</v>
      </c>
      <c r="D475" t="s">
        <v>996</v>
      </c>
      <c r="E475" t="s">
        <v>200</v>
      </c>
      <c r="F475" t="s">
        <v>201</v>
      </c>
      <c r="G475" t="s">
        <v>202</v>
      </c>
      <c r="H475">
        <v>2000</v>
      </c>
      <c r="I475" s="2">
        <v>50000</v>
      </c>
      <c r="J475" s="2">
        <v>0</v>
      </c>
      <c r="K475" s="2">
        <v>50000</v>
      </c>
      <c r="L475" t="s">
        <v>18</v>
      </c>
    </row>
    <row r="476" spans="1:12" x14ac:dyDescent="0.85">
      <c r="A476" s="1">
        <v>41164</v>
      </c>
      <c r="B476" t="s">
        <v>12</v>
      </c>
      <c r="C476" t="s">
        <v>997</v>
      </c>
      <c r="D476" t="s">
        <v>998</v>
      </c>
      <c r="E476" t="s">
        <v>42</v>
      </c>
      <c r="F476" t="s">
        <v>43</v>
      </c>
      <c r="G476" t="s">
        <v>44</v>
      </c>
      <c r="H476">
        <v>2000</v>
      </c>
      <c r="I476" s="2">
        <v>2678400.61</v>
      </c>
      <c r="J476" s="2">
        <v>0</v>
      </c>
      <c r="K476" s="2">
        <v>2678400.61</v>
      </c>
      <c r="L476" t="s">
        <v>18</v>
      </c>
    </row>
    <row r="477" spans="1:12" x14ac:dyDescent="0.85">
      <c r="A477" s="1">
        <v>41164</v>
      </c>
      <c r="B477" t="s">
        <v>12</v>
      </c>
      <c r="C477" t="s">
        <v>999</v>
      </c>
      <c r="D477" t="s">
        <v>1000</v>
      </c>
      <c r="E477" t="s">
        <v>235</v>
      </c>
      <c r="F477" t="s">
        <v>236</v>
      </c>
      <c r="G477" t="s">
        <v>237</v>
      </c>
      <c r="H477">
        <v>2000</v>
      </c>
      <c r="I477" s="2">
        <v>2567940.0499999998</v>
      </c>
      <c r="J477" s="2">
        <v>0</v>
      </c>
      <c r="K477" s="2">
        <v>2567940.0499999998</v>
      </c>
      <c r="L477" t="s">
        <v>18</v>
      </c>
    </row>
    <row r="478" spans="1:12" x14ac:dyDescent="0.85">
      <c r="A478" s="1">
        <v>41164</v>
      </c>
      <c r="B478" t="s">
        <v>12</v>
      </c>
      <c r="C478" t="s">
        <v>1001</v>
      </c>
      <c r="D478" t="s">
        <v>1002</v>
      </c>
      <c r="E478" t="s">
        <v>49</v>
      </c>
      <c r="F478" t="s">
        <v>50</v>
      </c>
      <c r="G478" t="s">
        <v>51</v>
      </c>
      <c r="H478">
        <v>2000</v>
      </c>
      <c r="I478" s="2">
        <v>69923</v>
      </c>
      <c r="J478" s="2">
        <v>0</v>
      </c>
      <c r="K478" s="2">
        <v>69923</v>
      </c>
      <c r="L478" t="s">
        <v>18</v>
      </c>
    </row>
    <row r="479" spans="1:12" x14ac:dyDescent="0.85">
      <c r="A479" s="1">
        <v>41164</v>
      </c>
      <c r="B479" t="s">
        <v>28</v>
      </c>
      <c r="C479" t="s">
        <v>1003</v>
      </c>
      <c r="D479" t="s">
        <v>1004</v>
      </c>
      <c r="E479" t="s">
        <v>31</v>
      </c>
      <c r="F479" t="s">
        <v>32</v>
      </c>
      <c r="H479">
        <v>2000</v>
      </c>
      <c r="I479" s="2">
        <v>18187.939999999999</v>
      </c>
      <c r="J479" s="2">
        <v>0</v>
      </c>
      <c r="K479" s="2">
        <v>18187.939999999999</v>
      </c>
      <c r="L479" t="s">
        <v>18</v>
      </c>
    </row>
    <row r="480" spans="1:12" x14ac:dyDescent="0.85">
      <c r="A480" s="1">
        <v>41164</v>
      </c>
      <c r="B480" t="s">
        <v>12</v>
      </c>
      <c r="C480" t="s">
        <v>1005</v>
      </c>
      <c r="D480" t="s">
        <v>1006</v>
      </c>
      <c r="E480" t="s">
        <v>42</v>
      </c>
      <c r="F480" t="s">
        <v>43</v>
      </c>
      <c r="G480" t="s">
        <v>76</v>
      </c>
      <c r="H480">
        <v>2000</v>
      </c>
      <c r="I480" s="2">
        <v>7142401.6299999999</v>
      </c>
      <c r="J480" s="2">
        <v>0</v>
      </c>
      <c r="K480" s="2">
        <v>7142401.6299999999</v>
      </c>
      <c r="L480" t="s">
        <v>18</v>
      </c>
    </row>
    <row r="481" spans="1:12" x14ac:dyDescent="0.85">
      <c r="A481" s="1">
        <v>41164</v>
      </c>
      <c r="B481" t="s">
        <v>12</v>
      </c>
      <c r="C481" t="s">
        <v>1007</v>
      </c>
      <c r="D481" t="s">
        <v>1008</v>
      </c>
      <c r="E481" t="s">
        <v>21</v>
      </c>
      <c r="F481" t="s">
        <v>22</v>
      </c>
      <c r="G481" t="s">
        <v>23</v>
      </c>
      <c r="H481">
        <v>2000</v>
      </c>
      <c r="I481" s="2">
        <v>1946116.89</v>
      </c>
      <c r="J481" s="2">
        <v>0</v>
      </c>
      <c r="K481" s="2">
        <v>1946116.89</v>
      </c>
      <c r="L481" t="s">
        <v>18</v>
      </c>
    </row>
    <row r="482" spans="1:12" x14ac:dyDescent="0.85">
      <c r="A482" s="1">
        <v>41164</v>
      </c>
      <c r="B482" t="s">
        <v>12</v>
      </c>
      <c r="C482" t="s">
        <v>1009</v>
      </c>
      <c r="D482" t="s">
        <v>1010</v>
      </c>
      <c r="E482" t="s">
        <v>119</v>
      </c>
      <c r="F482" t="s">
        <v>120</v>
      </c>
      <c r="G482" t="s">
        <v>121</v>
      </c>
      <c r="H482">
        <v>2000</v>
      </c>
      <c r="I482" s="2">
        <v>9151262.5600000005</v>
      </c>
      <c r="J482" s="2">
        <v>0</v>
      </c>
      <c r="K482" s="2">
        <v>9151262.5600000005</v>
      </c>
      <c r="L482" t="s">
        <v>18</v>
      </c>
    </row>
    <row r="483" spans="1:12" x14ac:dyDescent="0.85">
      <c r="A483" s="1">
        <v>41164</v>
      </c>
      <c r="B483" t="s">
        <v>12</v>
      </c>
      <c r="C483" t="s">
        <v>1011</v>
      </c>
      <c r="D483" t="s">
        <v>1010</v>
      </c>
      <c r="E483" t="s">
        <v>21</v>
      </c>
      <c r="F483" t="s">
        <v>22</v>
      </c>
      <c r="G483" t="s">
        <v>23</v>
      </c>
      <c r="H483">
        <v>2000</v>
      </c>
      <c r="I483" s="2">
        <v>757755.15</v>
      </c>
      <c r="J483" s="2">
        <v>0</v>
      </c>
      <c r="K483" s="2">
        <v>757755.15</v>
      </c>
      <c r="L483" t="s">
        <v>18</v>
      </c>
    </row>
    <row r="484" spans="1:12" x14ac:dyDescent="0.85">
      <c r="A484" s="1">
        <v>41164</v>
      </c>
      <c r="B484" t="s">
        <v>12</v>
      </c>
      <c r="C484" t="s">
        <v>1012</v>
      </c>
      <c r="D484" t="s">
        <v>1013</v>
      </c>
      <c r="E484" t="s">
        <v>21</v>
      </c>
      <c r="F484" t="s">
        <v>22</v>
      </c>
      <c r="G484" t="s">
        <v>23</v>
      </c>
      <c r="H484">
        <v>2000</v>
      </c>
      <c r="I484" s="2">
        <v>2959981.06</v>
      </c>
      <c r="J484" s="2">
        <v>0</v>
      </c>
      <c r="K484" s="2">
        <v>2959981.06</v>
      </c>
      <c r="L484" t="s">
        <v>18</v>
      </c>
    </row>
    <row r="485" spans="1:12" x14ac:dyDescent="0.85">
      <c r="A485" s="1">
        <v>41164</v>
      </c>
      <c r="B485" t="s">
        <v>12</v>
      </c>
      <c r="C485" t="s">
        <v>1014</v>
      </c>
      <c r="D485" t="s">
        <v>1015</v>
      </c>
      <c r="E485" t="s">
        <v>119</v>
      </c>
      <c r="F485" t="s">
        <v>120</v>
      </c>
      <c r="G485" t="s">
        <v>121</v>
      </c>
      <c r="H485">
        <v>2000</v>
      </c>
      <c r="I485" s="2">
        <v>1368458.32</v>
      </c>
      <c r="J485" s="2">
        <v>0</v>
      </c>
      <c r="K485" s="2">
        <v>1368458.32</v>
      </c>
      <c r="L485" t="s">
        <v>18</v>
      </c>
    </row>
    <row r="486" spans="1:12" x14ac:dyDescent="0.85">
      <c r="A486" s="1">
        <v>41164</v>
      </c>
      <c r="B486" t="s">
        <v>12</v>
      </c>
      <c r="C486" t="s">
        <v>1016</v>
      </c>
      <c r="D486" t="s">
        <v>1017</v>
      </c>
      <c r="E486" t="s">
        <v>119</v>
      </c>
      <c r="F486" t="s">
        <v>120</v>
      </c>
      <c r="G486" t="s">
        <v>121</v>
      </c>
      <c r="H486">
        <v>2000</v>
      </c>
      <c r="I486" s="2">
        <v>3405236.61</v>
      </c>
      <c r="J486" s="2">
        <v>0</v>
      </c>
      <c r="K486" s="2">
        <v>3405236.61</v>
      </c>
      <c r="L486" t="s">
        <v>18</v>
      </c>
    </row>
    <row r="487" spans="1:12" x14ac:dyDescent="0.85">
      <c r="A487" s="1">
        <v>41164</v>
      </c>
      <c r="B487" t="s">
        <v>12</v>
      </c>
      <c r="C487" t="s">
        <v>1018</v>
      </c>
      <c r="D487" t="s">
        <v>1019</v>
      </c>
      <c r="E487" t="s">
        <v>119</v>
      </c>
      <c r="F487" t="s">
        <v>120</v>
      </c>
      <c r="G487" t="s">
        <v>121</v>
      </c>
      <c r="H487">
        <v>2000</v>
      </c>
      <c r="I487" s="2">
        <v>2504548.65</v>
      </c>
      <c r="J487" s="2">
        <v>0</v>
      </c>
      <c r="K487" s="2">
        <v>2504548.65</v>
      </c>
      <c r="L487" t="s">
        <v>18</v>
      </c>
    </row>
    <row r="488" spans="1:12" x14ac:dyDescent="0.85">
      <c r="A488" s="1">
        <v>41164</v>
      </c>
      <c r="B488" t="s">
        <v>12</v>
      </c>
      <c r="C488" t="s">
        <v>1020</v>
      </c>
      <c r="D488" t="s">
        <v>1019</v>
      </c>
      <c r="E488" t="s">
        <v>119</v>
      </c>
      <c r="F488" t="s">
        <v>120</v>
      </c>
      <c r="G488" t="s">
        <v>121</v>
      </c>
      <c r="H488">
        <v>2000</v>
      </c>
      <c r="I488" s="2">
        <v>3999982.5</v>
      </c>
      <c r="J488" s="2">
        <v>0</v>
      </c>
      <c r="K488" s="2">
        <v>3999982.5</v>
      </c>
      <c r="L488" t="s">
        <v>18</v>
      </c>
    </row>
    <row r="489" spans="1:12" x14ac:dyDescent="0.85">
      <c r="A489" s="1">
        <v>41164</v>
      </c>
      <c r="B489" t="s">
        <v>73</v>
      </c>
      <c r="C489" t="s">
        <v>1021</v>
      </c>
      <c r="D489" t="s">
        <v>1022</v>
      </c>
      <c r="E489" t="s">
        <v>85</v>
      </c>
      <c r="F489" t="s">
        <v>86</v>
      </c>
      <c r="G489" t="s">
        <v>87</v>
      </c>
      <c r="H489">
        <v>2000</v>
      </c>
      <c r="I489" s="2">
        <v>157691.60999999999</v>
      </c>
      <c r="J489" s="2">
        <v>0</v>
      </c>
      <c r="K489" s="2">
        <v>157691.60999999999</v>
      </c>
      <c r="L489" t="s">
        <v>18</v>
      </c>
    </row>
    <row r="490" spans="1:12" x14ac:dyDescent="0.85">
      <c r="A490" s="1">
        <v>41164</v>
      </c>
      <c r="B490" t="s">
        <v>90</v>
      </c>
      <c r="C490" t="s">
        <v>1023</v>
      </c>
      <c r="D490" t="s">
        <v>1024</v>
      </c>
      <c r="E490" t="s">
        <v>85</v>
      </c>
      <c r="F490" t="s">
        <v>86</v>
      </c>
      <c r="G490" t="s">
        <v>87</v>
      </c>
      <c r="H490">
        <v>2000</v>
      </c>
      <c r="I490" s="2">
        <v>5190071.3899999997</v>
      </c>
      <c r="J490" s="2">
        <v>0</v>
      </c>
      <c r="K490" s="2">
        <v>5190071.3899999997</v>
      </c>
      <c r="L490" t="s">
        <v>18</v>
      </c>
    </row>
    <row r="491" spans="1:12" x14ac:dyDescent="0.85">
      <c r="A491" s="1">
        <v>41164</v>
      </c>
      <c r="B491" t="s">
        <v>12</v>
      </c>
      <c r="C491" t="s">
        <v>1025</v>
      </c>
      <c r="D491" t="s">
        <v>1026</v>
      </c>
      <c r="E491" t="s">
        <v>85</v>
      </c>
      <c r="F491" t="s">
        <v>86</v>
      </c>
      <c r="G491" t="s">
        <v>87</v>
      </c>
      <c r="H491">
        <v>2000</v>
      </c>
      <c r="I491" s="2">
        <v>2092526.99</v>
      </c>
      <c r="J491" s="2">
        <v>0</v>
      </c>
      <c r="K491" s="2">
        <v>2092526.99</v>
      </c>
      <c r="L491" t="s">
        <v>18</v>
      </c>
    </row>
    <row r="492" spans="1:12" x14ac:dyDescent="0.85">
      <c r="A492" s="1">
        <v>41164</v>
      </c>
      <c r="B492" t="s">
        <v>12</v>
      </c>
      <c r="C492" t="s">
        <v>1027</v>
      </c>
      <c r="D492" t="s">
        <v>1028</v>
      </c>
      <c r="E492" t="s">
        <v>85</v>
      </c>
      <c r="F492" t="s">
        <v>86</v>
      </c>
      <c r="G492" t="s">
        <v>87</v>
      </c>
      <c r="H492">
        <v>2000</v>
      </c>
      <c r="I492" s="2">
        <v>10151863.59</v>
      </c>
      <c r="J492" s="2">
        <v>0</v>
      </c>
      <c r="K492" s="2">
        <v>10151863.59</v>
      </c>
      <c r="L492" t="s">
        <v>18</v>
      </c>
    </row>
    <row r="493" spans="1:12" x14ac:dyDescent="0.85">
      <c r="A493" s="1">
        <v>41164</v>
      </c>
      <c r="B493" t="s">
        <v>82</v>
      </c>
      <c r="C493" t="s">
        <v>1029</v>
      </c>
      <c r="D493" t="s">
        <v>1030</v>
      </c>
      <c r="E493" t="s">
        <v>85</v>
      </c>
      <c r="F493" t="s">
        <v>86</v>
      </c>
      <c r="G493" t="s">
        <v>87</v>
      </c>
      <c r="H493">
        <v>2000</v>
      </c>
      <c r="I493" s="2">
        <v>114746.77</v>
      </c>
      <c r="J493" s="2">
        <v>0</v>
      </c>
      <c r="K493" s="2">
        <v>114746.77</v>
      </c>
      <c r="L493" t="s">
        <v>18</v>
      </c>
    </row>
    <row r="494" spans="1:12" x14ac:dyDescent="0.85">
      <c r="A494" s="1">
        <v>41164</v>
      </c>
      <c r="B494" t="s">
        <v>12</v>
      </c>
      <c r="C494" t="s">
        <v>1031</v>
      </c>
      <c r="D494" t="s">
        <v>1032</v>
      </c>
      <c r="E494" t="s">
        <v>31</v>
      </c>
      <c r="F494" t="s">
        <v>32</v>
      </c>
      <c r="H494">
        <v>2000</v>
      </c>
      <c r="I494" s="2">
        <v>20000</v>
      </c>
      <c r="J494" s="2">
        <v>0</v>
      </c>
      <c r="K494" s="2">
        <v>20000</v>
      </c>
      <c r="L494" t="s">
        <v>18</v>
      </c>
    </row>
    <row r="495" spans="1:12" x14ac:dyDescent="0.85">
      <c r="A495" s="1">
        <v>41164</v>
      </c>
      <c r="B495" t="s">
        <v>12</v>
      </c>
      <c r="C495" t="s">
        <v>1033</v>
      </c>
      <c r="D495" t="s">
        <v>1034</v>
      </c>
      <c r="E495" t="s">
        <v>1035</v>
      </c>
      <c r="F495" t="s">
        <v>1036</v>
      </c>
      <c r="G495" t="s">
        <v>1037</v>
      </c>
      <c r="H495">
        <v>2000</v>
      </c>
      <c r="I495" s="2">
        <v>75000</v>
      </c>
      <c r="J495" s="2">
        <v>0</v>
      </c>
      <c r="K495" s="2">
        <v>75000</v>
      </c>
      <c r="L495" t="s">
        <v>18</v>
      </c>
    </row>
    <row r="496" spans="1:12" x14ac:dyDescent="0.85">
      <c r="A496" s="1">
        <v>41164</v>
      </c>
      <c r="B496" t="s">
        <v>12</v>
      </c>
      <c r="C496" t="s">
        <v>1038</v>
      </c>
      <c r="D496" t="s">
        <v>1039</v>
      </c>
      <c r="E496" t="s">
        <v>1035</v>
      </c>
      <c r="F496" t="s">
        <v>1036</v>
      </c>
      <c r="G496" t="s">
        <v>1037</v>
      </c>
      <c r="H496">
        <v>2000</v>
      </c>
      <c r="I496" s="2">
        <v>292125.05</v>
      </c>
      <c r="J496" s="2">
        <v>0</v>
      </c>
      <c r="K496" s="2">
        <v>292125.05</v>
      </c>
      <c r="L496" t="s">
        <v>18</v>
      </c>
    </row>
    <row r="497" spans="1:12" x14ac:dyDescent="0.85">
      <c r="A497" s="1">
        <v>41164</v>
      </c>
      <c r="B497" t="s">
        <v>1040</v>
      </c>
      <c r="C497" t="s">
        <v>1041</v>
      </c>
      <c r="D497" t="s">
        <v>1042</v>
      </c>
      <c r="E497" t="s">
        <v>288</v>
      </c>
      <c r="F497" t="s">
        <v>289</v>
      </c>
      <c r="G497" t="s">
        <v>290</v>
      </c>
      <c r="H497">
        <v>2000</v>
      </c>
      <c r="I497" s="2">
        <v>86106.96</v>
      </c>
      <c r="J497" s="2">
        <v>0</v>
      </c>
      <c r="K497" s="2">
        <v>86106.96</v>
      </c>
      <c r="L497" t="s">
        <v>18</v>
      </c>
    </row>
    <row r="498" spans="1:12" x14ac:dyDescent="0.85">
      <c r="A498" s="1">
        <v>41164</v>
      </c>
      <c r="B498" t="s">
        <v>12</v>
      </c>
      <c r="C498" t="s">
        <v>1043</v>
      </c>
      <c r="D498" t="s">
        <v>1044</v>
      </c>
      <c r="E498" t="s">
        <v>49</v>
      </c>
      <c r="F498" t="s">
        <v>50</v>
      </c>
      <c r="G498" t="s">
        <v>51</v>
      </c>
      <c r="H498">
        <v>2000</v>
      </c>
      <c r="I498" s="2">
        <v>1365000</v>
      </c>
      <c r="J498" s="2">
        <v>0</v>
      </c>
      <c r="K498" s="2">
        <v>1365000</v>
      </c>
      <c r="L498" t="s">
        <v>18</v>
      </c>
    </row>
    <row r="499" spans="1:12" x14ac:dyDescent="0.85">
      <c r="A499" s="1">
        <v>41164</v>
      </c>
      <c r="B499" t="s">
        <v>59</v>
      </c>
      <c r="C499" t="s">
        <v>1045</v>
      </c>
      <c r="D499" t="s">
        <v>1046</v>
      </c>
      <c r="E499" t="s">
        <v>21</v>
      </c>
      <c r="F499" t="s">
        <v>22</v>
      </c>
      <c r="G499" t="s">
        <v>23</v>
      </c>
      <c r="H499">
        <v>2000</v>
      </c>
      <c r="I499" s="2">
        <v>305927.34000000003</v>
      </c>
      <c r="J499" s="2">
        <v>0</v>
      </c>
      <c r="K499" s="2">
        <v>305927.34000000003</v>
      </c>
      <c r="L499" t="s">
        <v>18</v>
      </c>
    </row>
    <row r="500" spans="1:12" x14ac:dyDescent="0.85">
      <c r="A500" s="1">
        <v>41164</v>
      </c>
      <c r="B500" t="s">
        <v>12</v>
      </c>
      <c r="C500" t="s">
        <v>1047</v>
      </c>
      <c r="D500" t="s">
        <v>1048</v>
      </c>
      <c r="E500" t="s">
        <v>42</v>
      </c>
      <c r="F500" t="s">
        <v>43</v>
      </c>
      <c r="G500" t="s">
        <v>44</v>
      </c>
      <c r="H500">
        <v>2000</v>
      </c>
      <c r="I500" s="2">
        <v>892800.2</v>
      </c>
      <c r="J500" s="2">
        <v>0</v>
      </c>
      <c r="K500" s="2">
        <v>892800.2</v>
      </c>
      <c r="L500" t="s">
        <v>18</v>
      </c>
    </row>
    <row r="501" spans="1:12" x14ac:dyDescent="0.85">
      <c r="A501" s="1">
        <v>41164</v>
      </c>
      <c r="B501" t="s">
        <v>59</v>
      </c>
      <c r="C501" t="s">
        <v>1049</v>
      </c>
      <c r="D501" t="s">
        <v>1050</v>
      </c>
      <c r="E501" t="s">
        <v>200</v>
      </c>
      <c r="F501" t="s">
        <v>201</v>
      </c>
      <c r="G501" t="s">
        <v>213</v>
      </c>
      <c r="H501">
        <v>2000</v>
      </c>
      <c r="I501" s="2">
        <v>5516863.3799999999</v>
      </c>
      <c r="J501" s="2">
        <v>0</v>
      </c>
      <c r="K501" s="2">
        <v>5516863.3799999999</v>
      </c>
      <c r="L501" t="s">
        <v>18</v>
      </c>
    </row>
    <row r="502" spans="1:12" x14ac:dyDescent="0.85">
      <c r="A502" s="1">
        <v>41164</v>
      </c>
      <c r="B502" t="s">
        <v>59</v>
      </c>
      <c r="C502" t="s">
        <v>1051</v>
      </c>
      <c r="D502" t="s">
        <v>1052</v>
      </c>
      <c r="E502" t="s">
        <v>15</v>
      </c>
      <c r="F502" t="s">
        <v>16</v>
      </c>
      <c r="G502" t="s">
        <v>17</v>
      </c>
      <c r="H502">
        <v>2000</v>
      </c>
      <c r="I502" s="2">
        <v>725268.35</v>
      </c>
      <c r="J502" s="2">
        <v>0</v>
      </c>
      <c r="K502" s="2">
        <v>725268.35</v>
      </c>
      <c r="L502" t="s">
        <v>18</v>
      </c>
    </row>
    <row r="503" spans="1:12" x14ac:dyDescent="0.85">
      <c r="A503" s="1">
        <v>41164</v>
      </c>
      <c r="B503" t="s">
        <v>59</v>
      </c>
      <c r="C503" t="s">
        <v>1053</v>
      </c>
      <c r="D503" t="s">
        <v>1054</v>
      </c>
      <c r="E503" t="s">
        <v>334</v>
      </c>
      <c r="F503" t="s">
        <v>335</v>
      </c>
      <c r="G503" t="s">
        <v>432</v>
      </c>
      <c r="H503">
        <v>2000</v>
      </c>
      <c r="I503" s="2">
        <v>539673</v>
      </c>
      <c r="J503" s="2">
        <v>0</v>
      </c>
      <c r="K503" s="2">
        <v>539673</v>
      </c>
      <c r="L503" t="s">
        <v>18</v>
      </c>
    </row>
    <row r="504" spans="1:12" x14ac:dyDescent="0.85">
      <c r="A504" s="1">
        <v>41164</v>
      </c>
      <c r="B504" t="s">
        <v>12</v>
      </c>
      <c r="C504" t="s">
        <v>1055</v>
      </c>
      <c r="D504" t="s">
        <v>1056</v>
      </c>
      <c r="E504" t="s">
        <v>21</v>
      </c>
      <c r="F504" t="s">
        <v>22</v>
      </c>
      <c r="G504" t="s">
        <v>23</v>
      </c>
      <c r="H504">
        <v>2000</v>
      </c>
      <c r="I504" s="2">
        <v>280730.40000000002</v>
      </c>
      <c r="J504" s="2">
        <v>3514.92</v>
      </c>
      <c r="K504" s="2">
        <v>284245.32</v>
      </c>
      <c r="L504" t="s">
        <v>18</v>
      </c>
    </row>
    <row r="505" spans="1:12" x14ac:dyDescent="0.85">
      <c r="A505" s="1">
        <v>41164</v>
      </c>
      <c r="B505" t="s">
        <v>59</v>
      </c>
      <c r="C505" t="s">
        <v>1057</v>
      </c>
      <c r="D505" t="s">
        <v>1058</v>
      </c>
      <c r="E505" t="s">
        <v>42</v>
      </c>
      <c r="F505" t="s">
        <v>43</v>
      </c>
      <c r="G505" t="s">
        <v>44</v>
      </c>
      <c r="H505">
        <v>2000</v>
      </c>
      <c r="I505" s="2">
        <v>4366244.43</v>
      </c>
      <c r="J505" s="2">
        <v>0</v>
      </c>
      <c r="K505" s="2">
        <v>4366244.43</v>
      </c>
      <c r="L505" t="s">
        <v>18</v>
      </c>
    </row>
    <row r="506" spans="1:12" x14ac:dyDescent="0.85">
      <c r="A506" s="1">
        <v>41164</v>
      </c>
      <c r="B506" t="s">
        <v>12</v>
      </c>
      <c r="C506" t="s">
        <v>1059</v>
      </c>
      <c r="D506" t="s">
        <v>1060</v>
      </c>
      <c r="E506" t="s">
        <v>70</v>
      </c>
      <c r="F506" t="s">
        <v>71</v>
      </c>
      <c r="G506" t="s">
        <v>72</v>
      </c>
      <c r="H506">
        <v>2000</v>
      </c>
      <c r="I506" s="2">
        <v>1254442.82</v>
      </c>
      <c r="J506" s="2">
        <v>0</v>
      </c>
      <c r="K506" s="2">
        <v>1254442.82</v>
      </c>
      <c r="L506" t="s">
        <v>18</v>
      </c>
    </row>
    <row r="507" spans="1:12" x14ac:dyDescent="0.85">
      <c r="A507" s="1">
        <v>41164</v>
      </c>
      <c r="B507" t="s">
        <v>12</v>
      </c>
      <c r="C507" t="s">
        <v>1061</v>
      </c>
      <c r="D507" t="s">
        <v>1060</v>
      </c>
      <c r="E507" t="s">
        <v>21</v>
      </c>
      <c r="F507" t="s">
        <v>22</v>
      </c>
      <c r="G507" t="s">
        <v>23</v>
      </c>
      <c r="H507">
        <v>2000</v>
      </c>
      <c r="I507" s="2">
        <v>3942694.77</v>
      </c>
      <c r="J507" s="2">
        <v>0</v>
      </c>
      <c r="K507" s="2">
        <v>3942694.77</v>
      </c>
      <c r="L507" t="s">
        <v>18</v>
      </c>
    </row>
    <row r="508" spans="1:12" x14ac:dyDescent="0.85">
      <c r="A508" s="1">
        <v>41164</v>
      </c>
      <c r="B508" t="s">
        <v>374</v>
      </c>
      <c r="C508" t="s">
        <v>1062</v>
      </c>
      <c r="D508" t="s">
        <v>1063</v>
      </c>
      <c r="E508" t="s">
        <v>200</v>
      </c>
      <c r="F508" t="s">
        <v>201</v>
      </c>
      <c r="G508" t="s">
        <v>202</v>
      </c>
      <c r="H508">
        <v>2000</v>
      </c>
      <c r="I508" s="2">
        <v>9706853.0399999991</v>
      </c>
      <c r="J508" s="2">
        <v>0</v>
      </c>
      <c r="K508" s="2">
        <v>9706853.0399999991</v>
      </c>
      <c r="L508" t="s">
        <v>18</v>
      </c>
    </row>
    <row r="509" spans="1:12" x14ac:dyDescent="0.85">
      <c r="A509" s="1">
        <v>41164</v>
      </c>
      <c r="B509" t="s">
        <v>374</v>
      </c>
      <c r="C509" t="s">
        <v>1064</v>
      </c>
      <c r="D509" t="s">
        <v>1063</v>
      </c>
      <c r="E509" t="s">
        <v>1065</v>
      </c>
      <c r="F509" t="s">
        <v>1066</v>
      </c>
      <c r="G509" t="s">
        <v>1067</v>
      </c>
      <c r="H509">
        <v>2000</v>
      </c>
      <c r="I509" s="2">
        <v>2000000</v>
      </c>
      <c r="J509" s="2">
        <v>0</v>
      </c>
      <c r="K509" s="2">
        <v>2000000</v>
      </c>
      <c r="L509" t="s">
        <v>18</v>
      </c>
    </row>
    <row r="510" spans="1:12" x14ac:dyDescent="0.85">
      <c r="A510" s="1">
        <v>41164</v>
      </c>
      <c r="B510" t="s">
        <v>374</v>
      </c>
      <c r="C510" t="s">
        <v>1068</v>
      </c>
      <c r="D510" t="s">
        <v>1063</v>
      </c>
      <c r="E510" t="s">
        <v>992</v>
      </c>
      <c r="F510" t="s">
        <v>993</v>
      </c>
      <c r="G510" t="s">
        <v>994</v>
      </c>
      <c r="H510">
        <v>2000</v>
      </c>
      <c r="I510" s="2">
        <v>30000000</v>
      </c>
      <c r="J510" s="2">
        <v>0</v>
      </c>
      <c r="K510" s="2">
        <v>30000000</v>
      </c>
      <c r="L510" t="s">
        <v>18</v>
      </c>
    </row>
    <row r="511" spans="1:12" x14ac:dyDescent="0.85">
      <c r="A511" s="1">
        <v>41164</v>
      </c>
      <c r="B511" t="s">
        <v>374</v>
      </c>
      <c r="C511" t="s">
        <v>1069</v>
      </c>
      <c r="D511" t="s">
        <v>1070</v>
      </c>
      <c r="E511" t="s">
        <v>70</v>
      </c>
      <c r="F511" t="s">
        <v>71</v>
      </c>
      <c r="G511" t="s">
        <v>72</v>
      </c>
      <c r="H511">
        <v>2000</v>
      </c>
      <c r="I511" s="2">
        <v>16725904.24</v>
      </c>
      <c r="J511" s="2">
        <v>0</v>
      </c>
      <c r="K511" s="2">
        <v>16725904.24</v>
      </c>
      <c r="L511" t="s">
        <v>18</v>
      </c>
    </row>
    <row r="512" spans="1:12" x14ac:dyDescent="0.85">
      <c r="A512" s="1">
        <v>41164</v>
      </c>
      <c r="B512" t="s">
        <v>12</v>
      </c>
      <c r="C512" t="s">
        <v>1071</v>
      </c>
      <c r="D512" t="s">
        <v>1070</v>
      </c>
      <c r="E512" t="s">
        <v>21</v>
      </c>
      <c r="F512" t="s">
        <v>22</v>
      </c>
      <c r="G512" t="s">
        <v>23</v>
      </c>
      <c r="H512">
        <v>2000</v>
      </c>
      <c r="I512" s="2">
        <v>2285105.38</v>
      </c>
      <c r="J512" s="2">
        <v>0</v>
      </c>
      <c r="K512" s="2">
        <v>2285105.38</v>
      </c>
      <c r="L512" t="s">
        <v>18</v>
      </c>
    </row>
    <row r="513" spans="1:12" x14ac:dyDescent="0.85">
      <c r="A513" s="1">
        <v>41164</v>
      </c>
      <c r="B513" t="s">
        <v>82</v>
      </c>
      <c r="C513" t="s">
        <v>1072</v>
      </c>
      <c r="D513" t="s">
        <v>1073</v>
      </c>
      <c r="E513" t="s">
        <v>119</v>
      </c>
      <c r="F513" t="s">
        <v>120</v>
      </c>
      <c r="G513" t="s">
        <v>121</v>
      </c>
      <c r="H513">
        <v>2000</v>
      </c>
      <c r="I513" s="2">
        <v>64484.58</v>
      </c>
      <c r="J513" s="2">
        <v>0</v>
      </c>
      <c r="K513" s="2">
        <v>64484.58</v>
      </c>
      <c r="L513" t="s">
        <v>18</v>
      </c>
    </row>
    <row r="514" spans="1:12" x14ac:dyDescent="0.85">
      <c r="A514" s="1">
        <v>41164</v>
      </c>
      <c r="B514" t="s">
        <v>12</v>
      </c>
      <c r="C514" t="s">
        <v>1074</v>
      </c>
      <c r="D514" t="s">
        <v>1075</v>
      </c>
      <c r="E514" t="s">
        <v>85</v>
      </c>
      <c r="F514" t="s">
        <v>86</v>
      </c>
      <c r="G514" t="s">
        <v>87</v>
      </c>
      <c r="H514">
        <v>2000</v>
      </c>
      <c r="I514" s="2">
        <v>4143617.79</v>
      </c>
      <c r="J514" s="2">
        <v>0</v>
      </c>
      <c r="K514" s="2">
        <v>4143617.79</v>
      </c>
      <c r="L514" t="s">
        <v>18</v>
      </c>
    </row>
    <row r="515" spans="1:12" x14ac:dyDescent="0.85">
      <c r="A515" s="1">
        <v>41164</v>
      </c>
      <c r="B515" t="s">
        <v>1040</v>
      </c>
      <c r="C515" t="s">
        <v>1076</v>
      </c>
      <c r="D515" t="s">
        <v>1077</v>
      </c>
      <c r="E515" t="s">
        <v>102</v>
      </c>
      <c r="F515" t="s">
        <v>103</v>
      </c>
      <c r="G515" t="s">
        <v>104</v>
      </c>
      <c r="H515">
        <v>2000</v>
      </c>
      <c r="I515" s="2">
        <v>129948.93</v>
      </c>
      <c r="J515" s="2">
        <v>0</v>
      </c>
      <c r="K515" s="2">
        <v>129948.93</v>
      </c>
      <c r="L515" t="s">
        <v>18</v>
      </c>
    </row>
    <row r="516" spans="1:12" x14ac:dyDescent="0.85">
      <c r="A516" s="1">
        <v>41164</v>
      </c>
      <c r="B516" t="s">
        <v>12</v>
      </c>
      <c r="C516" t="s">
        <v>1078</v>
      </c>
      <c r="D516" t="s">
        <v>1079</v>
      </c>
      <c r="E516" t="s">
        <v>42</v>
      </c>
      <c r="F516" t="s">
        <v>43</v>
      </c>
      <c r="G516" t="s">
        <v>44</v>
      </c>
      <c r="H516">
        <v>2000</v>
      </c>
      <c r="I516" s="2">
        <v>765785.35</v>
      </c>
      <c r="J516" s="2">
        <v>0</v>
      </c>
      <c r="K516" s="2">
        <v>765785.35</v>
      </c>
      <c r="L516" t="s">
        <v>18</v>
      </c>
    </row>
    <row r="517" spans="1:12" x14ac:dyDescent="0.85">
      <c r="A517" s="1">
        <v>41164</v>
      </c>
      <c r="B517" t="s">
        <v>12</v>
      </c>
      <c r="C517" t="s">
        <v>1080</v>
      </c>
      <c r="D517" t="s">
        <v>1081</v>
      </c>
      <c r="E517" t="s">
        <v>70</v>
      </c>
      <c r="F517" t="s">
        <v>71</v>
      </c>
      <c r="G517" t="s">
        <v>72</v>
      </c>
      <c r="H517">
        <v>2000</v>
      </c>
      <c r="I517" s="2">
        <v>12335966.75</v>
      </c>
      <c r="J517" s="2">
        <v>0</v>
      </c>
      <c r="K517" s="2">
        <v>12335966.75</v>
      </c>
      <c r="L517" t="s">
        <v>18</v>
      </c>
    </row>
    <row r="518" spans="1:12" x14ac:dyDescent="0.85">
      <c r="A518" s="1">
        <v>41164</v>
      </c>
      <c r="B518" t="s">
        <v>1040</v>
      </c>
      <c r="C518" t="s">
        <v>1082</v>
      </c>
      <c r="D518" t="s">
        <v>1083</v>
      </c>
      <c r="E518" t="s">
        <v>21</v>
      </c>
      <c r="F518" t="s">
        <v>22</v>
      </c>
      <c r="G518" t="s">
        <v>23</v>
      </c>
      <c r="H518">
        <v>2000</v>
      </c>
      <c r="I518" s="2">
        <v>5737698.1500000004</v>
      </c>
      <c r="J518" s="2">
        <v>0</v>
      </c>
      <c r="K518" s="2">
        <v>5737698.1500000004</v>
      </c>
      <c r="L518" t="s">
        <v>18</v>
      </c>
    </row>
    <row r="519" spans="1:12" x14ac:dyDescent="0.85">
      <c r="A519" s="1">
        <v>41164</v>
      </c>
      <c r="B519" t="s">
        <v>1040</v>
      </c>
      <c r="C519" t="s">
        <v>1084</v>
      </c>
      <c r="D519" t="s">
        <v>1085</v>
      </c>
      <c r="E519" t="s">
        <v>42</v>
      </c>
      <c r="F519" t="s">
        <v>43</v>
      </c>
      <c r="G519" t="s">
        <v>44</v>
      </c>
      <c r="H519">
        <v>2000</v>
      </c>
      <c r="I519" s="2">
        <v>1752688.95</v>
      </c>
      <c r="J519" s="2">
        <v>0</v>
      </c>
      <c r="K519" s="2">
        <v>1752688.95</v>
      </c>
      <c r="L519" t="s">
        <v>18</v>
      </c>
    </row>
    <row r="520" spans="1:12" x14ac:dyDescent="0.85">
      <c r="A520" s="1">
        <v>41164</v>
      </c>
      <c r="B520" t="s">
        <v>12</v>
      </c>
      <c r="C520" t="s">
        <v>1086</v>
      </c>
      <c r="D520" t="s">
        <v>1087</v>
      </c>
      <c r="E520" t="s">
        <v>70</v>
      </c>
      <c r="F520" t="s">
        <v>71</v>
      </c>
      <c r="G520" t="s">
        <v>72</v>
      </c>
      <c r="H520">
        <v>2000</v>
      </c>
      <c r="I520" s="2">
        <v>250000</v>
      </c>
      <c r="J520" s="2">
        <v>0</v>
      </c>
      <c r="K520" s="2">
        <v>250000</v>
      </c>
      <c r="L520" t="s">
        <v>18</v>
      </c>
    </row>
    <row r="521" spans="1:12" x14ac:dyDescent="0.85">
      <c r="A521" s="1">
        <v>41164</v>
      </c>
      <c r="B521" t="s">
        <v>1040</v>
      </c>
      <c r="C521" t="s">
        <v>1088</v>
      </c>
      <c r="D521" t="s">
        <v>1089</v>
      </c>
      <c r="E521" t="s">
        <v>42</v>
      </c>
      <c r="F521" t="s">
        <v>43</v>
      </c>
      <c r="G521" t="s">
        <v>44</v>
      </c>
      <c r="H521">
        <v>2000</v>
      </c>
      <c r="I521" s="2">
        <v>716149.61</v>
      </c>
      <c r="J521" s="2">
        <v>0</v>
      </c>
      <c r="K521" s="2">
        <v>716149.61</v>
      </c>
      <c r="L521" t="s">
        <v>18</v>
      </c>
    </row>
    <row r="522" spans="1:12" x14ac:dyDescent="0.85">
      <c r="A522" s="1">
        <v>41164</v>
      </c>
      <c r="B522" t="s">
        <v>12</v>
      </c>
      <c r="C522" t="s">
        <v>1090</v>
      </c>
      <c r="D522" t="s">
        <v>1091</v>
      </c>
      <c r="E522" t="s">
        <v>70</v>
      </c>
      <c r="F522" t="s">
        <v>71</v>
      </c>
      <c r="G522" t="s">
        <v>72</v>
      </c>
      <c r="H522">
        <v>2000</v>
      </c>
      <c r="I522" s="2">
        <v>311101.96000000002</v>
      </c>
      <c r="J522" s="2">
        <v>0</v>
      </c>
      <c r="K522" s="2">
        <v>311101.96000000002</v>
      </c>
      <c r="L522" t="s">
        <v>18</v>
      </c>
    </row>
    <row r="523" spans="1:12" x14ac:dyDescent="0.85">
      <c r="A523" s="1">
        <v>41164</v>
      </c>
      <c r="B523" t="s">
        <v>12</v>
      </c>
      <c r="C523" t="s">
        <v>1092</v>
      </c>
      <c r="D523" t="s">
        <v>1091</v>
      </c>
      <c r="E523" t="s">
        <v>119</v>
      </c>
      <c r="F523" t="s">
        <v>120</v>
      </c>
      <c r="G523" t="s">
        <v>798</v>
      </c>
      <c r="H523">
        <v>2000</v>
      </c>
      <c r="I523" s="2">
        <v>479399.2</v>
      </c>
      <c r="J523" s="2">
        <v>0</v>
      </c>
      <c r="K523" s="2">
        <v>479399.2</v>
      </c>
      <c r="L523" t="s">
        <v>18</v>
      </c>
    </row>
    <row r="524" spans="1:12" x14ac:dyDescent="0.85">
      <c r="A524" s="1">
        <v>41164</v>
      </c>
      <c r="B524" t="s">
        <v>12</v>
      </c>
      <c r="C524" t="s">
        <v>1093</v>
      </c>
      <c r="D524" t="s">
        <v>1094</v>
      </c>
      <c r="E524" t="s">
        <v>21</v>
      </c>
      <c r="F524" t="s">
        <v>22</v>
      </c>
      <c r="G524" t="s">
        <v>23</v>
      </c>
      <c r="H524">
        <v>2000</v>
      </c>
      <c r="I524" s="2">
        <v>407000</v>
      </c>
      <c r="J524" s="2">
        <v>0</v>
      </c>
      <c r="K524" s="2">
        <v>407000</v>
      </c>
      <c r="L524" t="s">
        <v>18</v>
      </c>
    </row>
    <row r="525" spans="1:12" x14ac:dyDescent="0.85">
      <c r="A525" s="1">
        <v>41164</v>
      </c>
      <c r="B525" t="s">
        <v>12</v>
      </c>
      <c r="C525" t="s">
        <v>1095</v>
      </c>
      <c r="D525" t="s">
        <v>1096</v>
      </c>
      <c r="E525" t="s">
        <v>21</v>
      </c>
      <c r="F525" t="s">
        <v>22</v>
      </c>
      <c r="G525" t="s">
        <v>23</v>
      </c>
      <c r="H525">
        <v>2000</v>
      </c>
      <c r="I525" s="2">
        <v>289333.59999999998</v>
      </c>
      <c r="J525" s="2">
        <v>0</v>
      </c>
      <c r="K525" s="2">
        <v>289333.59999999998</v>
      </c>
      <c r="L525" t="s">
        <v>18</v>
      </c>
    </row>
    <row r="526" spans="1:12" x14ac:dyDescent="0.85">
      <c r="A526" s="1">
        <v>41164</v>
      </c>
      <c r="B526" t="s">
        <v>12</v>
      </c>
      <c r="C526" t="s">
        <v>1097</v>
      </c>
      <c r="D526" t="s">
        <v>1098</v>
      </c>
      <c r="E526" t="s">
        <v>15</v>
      </c>
      <c r="F526" t="s">
        <v>16</v>
      </c>
      <c r="G526" t="s">
        <v>475</v>
      </c>
      <c r="H526">
        <v>2000</v>
      </c>
      <c r="I526" s="2">
        <v>656465.49</v>
      </c>
      <c r="J526" s="2">
        <v>0</v>
      </c>
      <c r="K526" s="2">
        <v>656465.49</v>
      </c>
      <c r="L526" t="s">
        <v>18</v>
      </c>
    </row>
    <row r="527" spans="1:12" x14ac:dyDescent="0.85">
      <c r="A527" s="1">
        <v>41164</v>
      </c>
      <c r="B527" t="s">
        <v>12</v>
      </c>
      <c r="C527" t="s">
        <v>1099</v>
      </c>
      <c r="D527" t="s">
        <v>1100</v>
      </c>
      <c r="E527" t="s">
        <v>21</v>
      </c>
      <c r="F527" t="s">
        <v>22</v>
      </c>
      <c r="G527" t="s">
        <v>23</v>
      </c>
      <c r="H527">
        <v>2000</v>
      </c>
      <c r="I527" s="2">
        <v>202585</v>
      </c>
      <c r="J527" s="2">
        <v>0</v>
      </c>
      <c r="K527" s="2">
        <v>202585</v>
      </c>
      <c r="L527" t="s">
        <v>18</v>
      </c>
    </row>
    <row r="528" spans="1:12" x14ac:dyDescent="0.85">
      <c r="A528" s="1">
        <v>41164</v>
      </c>
      <c r="B528" t="s">
        <v>12</v>
      </c>
      <c r="C528" t="s">
        <v>1101</v>
      </c>
      <c r="D528" t="s">
        <v>1102</v>
      </c>
      <c r="E528" t="s">
        <v>200</v>
      </c>
      <c r="F528" t="s">
        <v>201</v>
      </c>
      <c r="G528" t="s">
        <v>213</v>
      </c>
      <c r="H528">
        <v>2000</v>
      </c>
      <c r="I528" s="2">
        <v>1294247.07</v>
      </c>
      <c r="J528" s="2">
        <v>0</v>
      </c>
      <c r="K528" s="2">
        <v>1294247.07</v>
      </c>
      <c r="L528" t="s">
        <v>18</v>
      </c>
    </row>
    <row r="529" spans="1:12" x14ac:dyDescent="0.85">
      <c r="A529" s="1">
        <v>41164</v>
      </c>
      <c r="B529" t="s">
        <v>82</v>
      </c>
      <c r="C529" t="s">
        <v>1103</v>
      </c>
      <c r="D529" t="s">
        <v>1104</v>
      </c>
      <c r="E529" t="s">
        <v>204</v>
      </c>
      <c r="F529" t="s">
        <v>205</v>
      </c>
      <c r="G529" t="s">
        <v>206</v>
      </c>
      <c r="H529">
        <v>2000</v>
      </c>
      <c r="I529" s="2">
        <v>1160250</v>
      </c>
      <c r="J529" s="2">
        <v>0</v>
      </c>
      <c r="K529" s="2">
        <v>1160250</v>
      </c>
      <c r="L529" t="s">
        <v>18</v>
      </c>
    </row>
    <row r="530" spans="1:12" x14ac:dyDescent="0.85">
      <c r="A530" s="1">
        <v>41164</v>
      </c>
      <c r="B530" t="s">
        <v>12</v>
      </c>
      <c r="C530" t="s">
        <v>1105</v>
      </c>
      <c r="D530" t="s">
        <v>1106</v>
      </c>
      <c r="E530" t="s">
        <v>42</v>
      </c>
      <c r="F530" t="s">
        <v>43</v>
      </c>
      <c r="G530" t="s">
        <v>44</v>
      </c>
      <c r="H530">
        <v>2000</v>
      </c>
      <c r="I530" s="2">
        <v>1879837.11</v>
      </c>
      <c r="J530" s="2">
        <v>0</v>
      </c>
      <c r="K530" s="2">
        <v>1879837.11</v>
      </c>
      <c r="L530" t="s">
        <v>18</v>
      </c>
    </row>
    <row r="531" spans="1:12" x14ac:dyDescent="0.85">
      <c r="A531" s="1">
        <v>41164</v>
      </c>
      <c r="B531" t="s">
        <v>12</v>
      </c>
      <c r="C531" t="s">
        <v>1107</v>
      </c>
      <c r="D531" t="s">
        <v>1108</v>
      </c>
      <c r="E531" t="s">
        <v>85</v>
      </c>
      <c r="F531" t="s">
        <v>86</v>
      </c>
      <c r="G531" t="s">
        <v>87</v>
      </c>
      <c r="H531">
        <v>2000</v>
      </c>
      <c r="I531" s="2">
        <v>16322.75</v>
      </c>
      <c r="J531" s="2">
        <v>0</v>
      </c>
      <c r="K531" s="2">
        <v>16322.75</v>
      </c>
      <c r="L531" t="s">
        <v>18</v>
      </c>
    </row>
    <row r="532" spans="1:12" x14ac:dyDescent="0.85">
      <c r="A532" s="1">
        <v>41164</v>
      </c>
      <c r="B532" t="s">
        <v>12</v>
      </c>
      <c r="C532" t="s">
        <v>1109</v>
      </c>
      <c r="D532" t="s">
        <v>1110</v>
      </c>
      <c r="E532" t="s">
        <v>200</v>
      </c>
      <c r="F532" t="s">
        <v>201</v>
      </c>
      <c r="G532" t="s">
        <v>213</v>
      </c>
      <c r="H532">
        <v>2000</v>
      </c>
      <c r="I532" s="2">
        <v>271791.89</v>
      </c>
      <c r="J532" s="2">
        <v>0</v>
      </c>
      <c r="K532" s="2">
        <v>271791.89</v>
      </c>
      <c r="L532" t="s">
        <v>18</v>
      </c>
    </row>
    <row r="533" spans="1:12" x14ac:dyDescent="0.85">
      <c r="A533" s="1">
        <v>41164</v>
      </c>
      <c r="B533" t="s">
        <v>12</v>
      </c>
      <c r="C533" t="s">
        <v>1111</v>
      </c>
      <c r="D533" t="s">
        <v>1110</v>
      </c>
      <c r="E533" t="s">
        <v>21</v>
      </c>
      <c r="F533" t="s">
        <v>22</v>
      </c>
      <c r="G533" t="s">
        <v>1112</v>
      </c>
      <c r="H533">
        <v>2000</v>
      </c>
      <c r="I533" s="2">
        <v>106559.32</v>
      </c>
      <c r="J533" s="2">
        <v>0</v>
      </c>
      <c r="K533" s="2">
        <v>106559.32</v>
      </c>
      <c r="L533" t="s">
        <v>18</v>
      </c>
    </row>
    <row r="534" spans="1:12" x14ac:dyDescent="0.85">
      <c r="A534" s="1">
        <v>41164</v>
      </c>
      <c r="B534" t="s">
        <v>12</v>
      </c>
      <c r="C534" t="s">
        <v>1113</v>
      </c>
      <c r="D534" t="s">
        <v>1114</v>
      </c>
      <c r="E534" t="s">
        <v>42</v>
      </c>
      <c r="F534" t="s">
        <v>43</v>
      </c>
      <c r="G534" t="s">
        <v>44</v>
      </c>
      <c r="H534">
        <v>2000</v>
      </c>
      <c r="I534" s="2">
        <v>800331.61</v>
      </c>
      <c r="J534" s="2">
        <v>0</v>
      </c>
      <c r="K534" s="2">
        <v>800331.61</v>
      </c>
      <c r="L534" t="s">
        <v>18</v>
      </c>
    </row>
    <row r="535" spans="1:12" x14ac:dyDescent="0.85">
      <c r="A535" s="1">
        <v>41164</v>
      </c>
      <c r="B535" t="s">
        <v>12</v>
      </c>
      <c r="C535" t="s">
        <v>1115</v>
      </c>
      <c r="D535" t="s">
        <v>1116</v>
      </c>
      <c r="E535" t="s">
        <v>42</v>
      </c>
      <c r="F535" t="s">
        <v>43</v>
      </c>
      <c r="G535" t="s">
        <v>44</v>
      </c>
      <c r="H535">
        <v>2000</v>
      </c>
      <c r="I535" s="2">
        <v>359868.52</v>
      </c>
      <c r="J535" s="2">
        <v>0</v>
      </c>
      <c r="K535" s="2">
        <v>359868.52</v>
      </c>
      <c r="L535" t="s">
        <v>18</v>
      </c>
    </row>
    <row r="536" spans="1:12" x14ac:dyDescent="0.85">
      <c r="A536" s="1">
        <v>41164</v>
      </c>
      <c r="B536" t="s">
        <v>12</v>
      </c>
      <c r="C536" t="s">
        <v>1117</v>
      </c>
      <c r="D536" t="s">
        <v>1118</v>
      </c>
      <c r="E536" t="s">
        <v>119</v>
      </c>
      <c r="F536" t="s">
        <v>120</v>
      </c>
      <c r="G536" t="s">
        <v>121</v>
      </c>
      <c r="H536">
        <v>2000</v>
      </c>
      <c r="I536" s="2">
        <v>417915.53</v>
      </c>
      <c r="J536" s="2">
        <v>0</v>
      </c>
      <c r="K536" s="2">
        <v>417915.53</v>
      </c>
      <c r="L536" t="s">
        <v>18</v>
      </c>
    </row>
    <row r="537" spans="1:12" x14ac:dyDescent="0.85">
      <c r="A537" s="1">
        <v>41164</v>
      </c>
      <c r="B537" t="s">
        <v>12</v>
      </c>
      <c r="C537" t="s">
        <v>1119</v>
      </c>
      <c r="D537" t="s">
        <v>1120</v>
      </c>
      <c r="E537" t="s">
        <v>42</v>
      </c>
      <c r="F537" t="s">
        <v>43</v>
      </c>
      <c r="G537" t="s">
        <v>44</v>
      </c>
      <c r="H537">
        <v>2000</v>
      </c>
      <c r="I537" s="2">
        <v>4757731.63</v>
      </c>
      <c r="J537" s="2">
        <v>0</v>
      </c>
      <c r="K537" s="2">
        <v>4757731.63</v>
      </c>
      <c r="L537" t="s">
        <v>18</v>
      </c>
    </row>
    <row r="538" spans="1:12" x14ac:dyDescent="0.85">
      <c r="A538" s="1">
        <v>41164</v>
      </c>
      <c r="B538" t="s">
        <v>12</v>
      </c>
      <c r="C538" t="s">
        <v>1121</v>
      </c>
      <c r="D538" t="s">
        <v>1122</v>
      </c>
      <c r="E538" t="s">
        <v>42</v>
      </c>
      <c r="F538" t="s">
        <v>43</v>
      </c>
      <c r="G538" t="s">
        <v>44</v>
      </c>
      <c r="H538">
        <v>2000</v>
      </c>
      <c r="I538" s="2">
        <v>126267.46</v>
      </c>
      <c r="J538" s="2">
        <v>0</v>
      </c>
      <c r="K538" s="2">
        <v>126267.46</v>
      </c>
      <c r="L538" t="s">
        <v>18</v>
      </c>
    </row>
    <row r="539" spans="1:12" x14ac:dyDescent="0.85">
      <c r="A539" s="1">
        <v>41164</v>
      </c>
      <c r="B539" t="s">
        <v>12</v>
      </c>
      <c r="C539" t="s">
        <v>1123</v>
      </c>
      <c r="D539" t="s">
        <v>1124</v>
      </c>
      <c r="E539" t="s">
        <v>119</v>
      </c>
      <c r="F539" t="s">
        <v>120</v>
      </c>
      <c r="G539" t="s">
        <v>1125</v>
      </c>
      <c r="H539">
        <v>2000</v>
      </c>
      <c r="I539" s="2">
        <v>257632.98</v>
      </c>
      <c r="J539" s="2">
        <v>0</v>
      </c>
      <c r="K539" s="2">
        <v>257632.98</v>
      </c>
      <c r="L539" t="s">
        <v>18</v>
      </c>
    </row>
    <row r="540" spans="1:12" x14ac:dyDescent="0.85">
      <c r="A540" s="1">
        <v>41164</v>
      </c>
      <c r="B540" t="s">
        <v>12</v>
      </c>
      <c r="C540" t="s">
        <v>1126</v>
      </c>
      <c r="D540" t="s">
        <v>1127</v>
      </c>
      <c r="E540" t="s">
        <v>42</v>
      </c>
      <c r="F540" t="s">
        <v>43</v>
      </c>
      <c r="G540" t="s">
        <v>44</v>
      </c>
      <c r="H540">
        <v>2000</v>
      </c>
      <c r="I540" s="2">
        <v>756744.12</v>
      </c>
      <c r="J540" s="2">
        <v>0</v>
      </c>
      <c r="K540" s="2">
        <v>756744.12</v>
      </c>
      <c r="L540" t="s">
        <v>18</v>
      </c>
    </row>
    <row r="541" spans="1:12" x14ac:dyDescent="0.85">
      <c r="A541" s="1">
        <v>41164</v>
      </c>
      <c r="B541" t="s">
        <v>12</v>
      </c>
      <c r="C541" t="s">
        <v>1128</v>
      </c>
      <c r="D541" t="s">
        <v>1129</v>
      </c>
      <c r="E541" t="s">
        <v>42</v>
      </c>
      <c r="F541" t="s">
        <v>43</v>
      </c>
      <c r="G541" t="s">
        <v>44</v>
      </c>
      <c r="H541">
        <v>2000</v>
      </c>
      <c r="I541" s="2">
        <v>2180983.36</v>
      </c>
      <c r="J541" s="2">
        <v>0</v>
      </c>
      <c r="K541" s="2">
        <v>2180983.36</v>
      </c>
      <c r="L541" t="s">
        <v>18</v>
      </c>
    </row>
    <row r="542" spans="1:12" x14ac:dyDescent="0.85">
      <c r="A542" s="1">
        <v>41164</v>
      </c>
      <c r="B542" t="s">
        <v>1040</v>
      </c>
      <c r="C542" t="s">
        <v>1130</v>
      </c>
      <c r="D542" t="s">
        <v>1131</v>
      </c>
      <c r="E542" t="s">
        <v>42</v>
      </c>
      <c r="F542" t="s">
        <v>43</v>
      </c>
      <c r="G542" t="s">
        <v>44</v>
      </c>
      <c r="H542">
        <v>2000</v>
      </c>
      <c r="I542" s="2">
        <v>95879.34</v>
      </c>
      <c r="J542" s="2">
        <v>0</v>
      </c>
      <c r="K542" s="2">
        <v>95879.34</v>
      </c>
      <c r="L542" t="s">
        <v>18</v>
      </c>
    </row>
    <row r="543" spans="1:12" x14ac:dyDescent="0.85">
      <c r="A543" s="1">
        <v>41164</v>
      </c>
      <c r="B543" t="s">
        <v>82</v>
      </c>
      <c r="C543" t="s">
        <v>1132</v>
      </c>
      <c r="D543" t="s">
        <v>1133</v>
      </c>
      <c r="E543" t="s">
        <v>85</v>
      </c>
      <c r="F543" t="s">
        <v>86</v>
      </c>
      <c r="G543" t="s">
        <v>87</v>
      </c>
      <c r="H543">
        <v>2000</v>
      </c>
      <c r="I543" s="2">
        <v>590975.19999999995</v>
      </c>
      <c r="J543" s="2">
        <v>0</v>
      </c>
      <c r="K543" s="2">
        <v>590975.19999999995</v>
      </c>
      <c r="L543" t="s">
        <v>18</v>
      </c>
    </row>
    <row r="544" spans="1:12" x14ac:dyDescent="0.85">
      <c r="A544" s="1">
        <v>41164</v>
      </c>
      <c r="B544" t="s">
        <v>12</v>
      </c>
      <c r="C544" t="s">
        <v>1134</v>
      </c>
      <c r="D544" t="s">
        <v>1135</v>
      </c>
      <c r="E544" t="s">
        <v>42</v>
      </c>
      <c r="F544" t="s">
        <v>43</v>
      </c>
      <c r="G544" t="s">
        <v>44</v>
      </c>
      <c r="H544">
        <v>2000</v>
      </c>
      <c r="I544" s="2">
        <v>1117070.82</v>
      </c>
      <c r="J544" s="2">
        <v>0</v>
      </c>
      <c r="K544" s="2">
        <v>1117070.82</v>
      </c>
      <c r="L544" t="s">
        <v>18</v>
      </c>
    </row>
    <row r="545" spans="1:12" x14ac:dyDescent="0.85">
      <c r="A545" s="1">
        <v>41164</v>
      </c>
      <c r="B545" t="s">
        <v>12</v>
      </c>
      <c r="C545" t="s">
        <v>1136</v>
      </c>
      <c r="D545" t="s">
        <v>1137</v>
      </c>
      <c r="E545" t="s">
        <v>42</v>
      </c>
      <c r="F545" t="s">
        <v>43</v>
      </c>
      <c r="G545" t="s">
        <v>44</v>
      </c>
      <c r="H545">
        <v>2000</v>
      </c>
      <c r="I545" s="2">
        <v>2550857.73</v>
      </c>
      <c r="J545" s="2">
        <v>0</v>
      </c>
      <c r="K545" s="2">
        <v>2550857.73</v>
      </c>
      <c r="L545" t="s">
        <v>18</v>
      </c>
    </row>
    <row r="546" spans="1:12" x14ac:dyDescent="0.85">
      <c r="A546" s="1">
        <v>41164</v>
      </c>
      <c r="B546" t="s">
        <v>12</v>
      </c>
      <c r="C546" t="s">
        <v>1138</v>
      </c>
      <c r="D546" t="s">
        <v>1139</v>
      </c>
      <c r="E546" t="s">
        <v>119</v>
      </c>
      <c r="F546" t="s">
        <v>120</v>
      </c>
      <c r="G546" t="s">
        <v>842</v>
      </c>
      <c r="H546">
        <v>2000</v>
      </c>
      <c r="I546" s="2">
        <v>879197.52</v>
      </c>
      <c r="J546" s="2">
        <v>0</v>
      </c>
      <c r="K546" s="2">
        <v>879197.52</v>
      </c>
      <c r="L546" t="s">
        <v>18</v>
      </c>
    </row>
    <row r="547" spans="1:12" x14ac:dyDescent="0.85">
      <c r="A547" s="1">
        <v>41164</v>
      </c>
      <c r="B547" t="s">
        <v>12</v>
      </c>
      <c r="C547" t="s">
        <v>1140</v>
      </c>
      <c r="D547" t="s">
        <v>1141</v>
      </c>
      <c r="E547" t="s">
        <v>42</v>
      </c>
      <c r="F547" t="s">
        <v>43</v>
      </c>
      <c r="G547" t="s">
        <v>44</v>
      </c>
      <c r="H547">
        <v>2000</v>
      </c>
      <c r="I547" s="2">
        <v>517251.9</v>
      </c>
      <c r="J547" s="2">
        <v>0</v>
      </c>
      <c r="K547" s="2">
        <v>517251.9</v>
      </c>
      <c r="L547" t="s">
        <v>18</v>
      </c>
    </row>
    <row r="548" spans="1:12" x14ac:dyDescent="0.85">
      <c r="A548" s="1">
        <v>41164</v>
      </c>
      <c r="B548" t="s">
        <v>12</v>
      </c>
      <c r="C548" t="s">
        <v>1142</v>
      </c>
      <c r="D548" t="s">
        <v>1143</v>
      </c>
      <c r="E548" t="s">
        <v>102</v>
      </c>
      <c r="F548" t="s">
        <v>103</v>
      </c>
      <c r="G548" t="s">
        <v>104</v>
      </c>
      <c r="H548">
        <v>2000</v>
      </c>
      <c r="I548" s="2">
        <v>48781.31</v>
      </c>
      <c r="J548" s="2">
        <v>0</v>
      </c>
      <c r="K548" s="2">
        <v>48781.31</v>
      </c>
      <c r="L548" t="s">
        <v>18</v>
      </c>
    </row>
    <row r="549" spans="1:12" x14ac:dyDescent="0.85">
      <c r="A549" s="1">
        <v>41164</v>
      </c>
      <c r="B549" t="s">
        <v>12</v>
      </c>
      <c r="C549" t="s">
        <v>1144</v>
      </c>
      <c r="D549" t="s">
        <v>1145</v>
      </c>
      <c r="E549" t="s">
        <v>119</v>
      </c>
      <c r="F549" t="s">
        <v>120</v>
      </c>
      <c r="G549" t="s">
        <v>1125</v>
      </c>
      <c r="H549">
        <v>2000</v>
      </c>
      <c r="I549" s="2">
        <v>250000</v>
      </c>
      <c r="J549" s="2">
        <v>0</v>
      </c>
      <c r="K549" s="2">
        <v>250000</v>
      </c>
      <c r="L549" t="s">
        <v>18</v>
      </c>
    </row>
    <row r="550" spans="1:12" x14ac:dyDescent="0.85">
      <c r="A550" s="1">
        <v>41164</v>
      </c>
      <c r="B550" t="s">
        <v>12</v>
      </c>
      <c r="C550" t="s">
        <v>1146</v>
      </c>
      <c r="D550" t="s">
        <v>1147</v>
      </c>
      <c r="E550" t="s">
        <v>70</v>
      </c>
      <c r="F550" t="s">
        <v>71</v>
      </c>
      <c r="G550" t="s">
        <v>72</v>
      </c>
      <c r="H550">
        <v>2000</v>
      </c>
      <c r="I550" s="2">
        <v>5560000</v>
      </c>
      <c r="J550" s="2">
        <v>0</v>
      </c>
      <c r="K550" s="2">
        <v>5560000</v>
      </c>
      <c r="L550" t="s">
        <v>18</v>
      </c>
    </row>
    <row r="551" spans="1:12" x14ac:dyDescent="0.85">
      <c r="A551" s="1">
        <v>41164</v>
      </c>
      <c r="B551" t="s">
        <v>12</v>
      </c>
      <c r="C551" t="s">
        <v>1148</v>
      </c>
      <c r="D551" t="s">
        <v>1149</v>
      </c>
      <c r="E551" t="s">
        <v>49</v>
      </c>
      <c r="F551" t="s">
        <v>50</v>
      </c>
      <c r="G551" t="s">
        <v>51</v>
      </c>
      <c r="H551">
        <v>2000</v>
      </c>
      <c r="I551" s="2">
        <v>321735</v>
      </c>
      <c r="J551" s="2">
        <v>0</v>
      </c>
      <c r="K551" s="2">
        <v>321735</v>
      </c>
      <c r="L551" t="s">
        <v>18</v>
      </c>
    </row>
    <row r="552" spans="1:12" x14ac:dyDescent="0.85">
      <c r="A552" s="1">
        <v>41164</v>
      </c>
      <c r="B552" t="s">
        <v>12</v>
      </c>
      <c r="C552" t="s">
        <v>1150</v>
      </c>
      <c r="D552" t="s">
        <v>1151</v>
      </c>
      <c r="E552" t="s">
        <v>235</v>
      </c>
      <c r="F552" t="s">
        <v>236</v>
      </c>
      <c r="G552" t="s">
        <v>237</v>
      </c>
      <c r="H552">
        <v>2000</v>
      </c>
      <c r="I552" s="2">
        <v>2567940.0499999998</v>
      </c>
      <c r="J552" s="2">
        <v>0</v>
      </c>
      <c r="K552" s="2">
        <v>2567940.0499999998</v>
      </c>
      <c r="L552" t="s">
        <v>18</v>
      </c>
    </row>
    <row r="553" spans="1:12" x14ac:dyDescent="0.85">
      <c r="A553" s="1">
        <v>41164</v>
      </c>
      <c r="B553" t="s">
        <v>12</v>
      </c>
      <c r="C553" t="s">
        <v>1152</v>
      </c>
      <c r="D553" t="s">
        <v>1153</v>
      </c>
      <c r="E553" t="s">
        <v>42</v>
      </c>
      <c r="F553" t="s">
        <v>43</v>
      </c>
      <c r="G553" t="s">
        <v>76</v>
      </c>
      <c r="H553">
        <v>2000</v>
      </c>
      <c r="I553" s="2">
        <v>3304692.66</v>
      </c>
      <c r="J553" s="2">
        <v>0</v>
      </c>
      <c r="K553" s="2">
        <v>3304692.66</v>
      </c>
      <c r="L553" t="s">
        <v>18</v>
      </c>
    </row>
    <row r="554" spans="1:12" x14ac:dyDescent="0.85">
      <c r="A554" s="1">
        <v>41164</v>
      </c>
      <c r="B554" t="s">
        <v>1040</v>
      </c>
      <c r="C554" t="s">
        <v>1154</v>
      </c>
      <c r="D554" t="s">
        <v>1155</v>
      </c>
      <c r="E554" t="s">
        <v>42</v>
      </c>
      <c r="F554" t="s">
        <v>43</v>
      </c>
      <c r="G554" t="s">
        <v>44</v>
      </c>
      <c r="H554">
        <v>2000</v>
      </c>
      <c r="I554" s="2">
        <v>1624045.74</v>
      </c>
      <c r="J554" s="2">
        <v>0</v>
      </c>
      <c r="K554" s="2">
        <v>1624045.74</v>
      </c>
      <c r="L554" t="s">
        <v>18</v>
      </c>
    </row>
    <row r="555" spans="1:12" x14ac:dyDescent="0.85">
      <c r="A555" s="1">
        <v>41164</v>
      </c>
      <c r="B555" t="s">
        <v>1040</v>
      </c>
      <c r="C555" t="s">
        <v>1156</v>
      </c>
      <c r="D555" t="s">
        <v>1157</v>
      </c>
      <c r="E555" t="s">
        <v>119</v>
      </c>
      <c r="F555" t="s">
        <v>120</v>
      </c>
      <c r="G555" t="s">
        <v>121</v>
      </c>
      <c r="H555">
        <v>2000</v>
      </c>
      <c r="I555" s="2">
        <v>1607431.23</v>
      </c>
      <c r="J555" s="2">
        <v>0</v>
      </c>
      <c r="K555" s="2">
        <v>1607431.23</v>
      </c>
      <c r="L555" t="s">
        <v>18</v>
      </c>
    </row>
    <row r="556" spans="1:12" x14ac:dyDescent="0.85">
      <c r="A556" s="1">
        <v>41164</v>
      </c>
      <c r="B556" t="s">
        <v>1040</v>
      </c>
      <c r="C556" t="s">
        <v>1158</v>
      </c>
      <c r="D556" t="s">
        <v>1159</v>
      </c>
      <c r="E556" t="s">
        <v>119</v>
      </c>
      <c r="F556" t="s">
        <v>120</v>
      </c>
      <c r="G556" t="s">
        <v>121</v>
      </c>
      <c r="H556">
        <v>2000</v>
      </c>
      <c r="I556" s="2">
        <v>1083046.58</v>
      </c>
      <c r="J556" s="2">
        <v>0</v>
      </c>
      <c r="K556" s="2">
        <v>1083046.58</v>
      </c>
      <c r="L556" t="s">
        <v>18</v>
      </c>
    </row>
    <row r="557" spans="1:12" x14ac:dyDescent="0.85">
      <c r="A557" s="1">
        <v>41164</v>
      </c>
      <c r="B557" t="s">
        <v>1040</v>
      </c>
      <c r="C557" t="s">
        <v>1160</v>
      </c>
      <c r="D557" t="s">
        <v>1161</v>
      </c>
      <c r="E557" t="s">
        <v>288</v>
      </c>
      <c r="F557" t="s">
        <v>289</v>
      </c>
      <c r="G557" t="s">
        <v>290</v>
      </c>
      <c r="H557">
        <v>2000</v>
      </c>
      <c r="I557" s="2">
        <v>261332.09</v>
      </c>
      <c r="J557" s="2">
        <v>0</v>
      </c>
      <c r="K557" s="2">
        <v>261332.09</v>
      </c>
      <c r="L557" t="s">
        <v>18</v>
      </c>
    </row>
    <row r="558" spans="1:12" x14ac:dyDescent="0.85">
      <c r="A558" s="1">
        <v>41164</v>
      </c>
      <c r="B558" t="s">
        <v>1040</v>
      </c>
      <c r="C558" t="s">
        <v>1162</v>
      </c>
      <c r="D558" t="s">
        <v>1163</v>
      </c>
      <c r="E558" t="s">
        <v>15</v>
      </c>
      <c r="F558" t="s">
        <v>16</v>
      </c>
      <c r="G558" t="s">
        <v>17</v>
      </c>
      <c r="H558">
        <v>2000</v>
      </c>
      <c r="I558" s="2">
        <v>338856.7</v>
      </c>
      <c r="J558" s="2">
        <v>0</v>
      </c>
      <c r="K558" s="2">
        <v>338856.7</v>
      </c>
      <c r="L558" t="s">
        <v>18</v>
      </c>
    </row>
    <row r="559" spans="1:12" x14ac:dyDescent="0.85">
      <c r="A559" s="1">
        <v>41164</v>
      </c>
      <c r="B559" t="s">
        <v>1040</v>
      </c>
      <c r="C559" t="s">
        <v>1164</v>
      </c>
      <c r="D559" t="s">
        <v>1165</v>
      </c>
      <c r="E559" t="s">
        <v>102</v>
      </c>
      <c r="F559" t="s">
        <v>103</v>
      </c>
      <c r="G559" t="s">
        <v>104</v>
      </c>
      <c r="H559">
        <v>2000</v>
      </c>
      <c r="I559" s="2">
        <v>92590.47</v>
      </c>
      <c r="J559" s="2">
        <v>0</v>
      </c>
      <c r="K559" s="2">
        <v>92590.47</v>
      </c>
      <c r="L559" t="s">
        <v>18</v>
      </c>
    </row>
    <row r="560" spans="1:12" x14ac:dyDescent="0.85">
      <c r="A560" s="1">
        <v>41164</v>
      </c>
      <c r="B560" t="s">
        <v>1040</v>
      </c>
      <c r="C560" t="s">
        <v>1166</v>
      </c>
      <c r="D560" t="s">
        <v>1167</v>
      </c>
      <c r="E560" t="s">
        <v>15</v>
      </c>
      <c r="F560" t="s">
        <v>16</v>
      </c>
      <c r="G560" t="s">
        <v>17</v>
      </c>
      <c r="H560">
        <v>2000</v>
      </c>
      <c r="I560" s="2">
        <v>338856.7</v>
      </c>
      <c r="J560" s="2">
        <v>0</v>
      </c>
      <c r="K560" s="2">
        <v>338856.7</v>
      </c>
      <c r="L560" t="s">
        <v>18</v>
      </c>
    </row>
    <row r="561" spans="1:12" x14ac:dyDescent="0.85">
      <c r="A561" s="1">
        <v>41164</v>
      </c>
      <c r="B561" t="s">
        <v>1040</v>
      </c>
      <c r="C561" t="s">
        <v>1168</v>
      </c>
      <c r="D561" t="s">
        <v>1169</v>
      </c>
      <c r="E561" t="s">
        <v>119</v>
      </c>
      <c r="F561" t="s">
        <v>120</v>
      </c>
      <c r="G561" t="s">
        <v>121</v>
      </c>
      <c r="H561">
        <v>2000</v>
      </c>
      <c r="I561" s="2">
        <v>1498226.36</v>
      </c>
      <c r="J561" s="2">
        <v>0</v>
      </c>
      <c r="K561" s="2">
        <v>1498226.36</v>
      </c>
      <c r="L561" t="s">
        <v>18</v>
      </c>
    </row>
    <row r="562" spans="1:12" x14ac:dyDescent="0.85">
      <c r="A562" s="1">
        <v>41164</v>
      </c>
      <c r="B562" t="s">
        <v>1040</v>
      </c>
      <c r="C562" t="s">
        <v>1170</v>
      </c>
      <c r="D562" t="s">
        <v>1171</v>
      </c>
      <c r="E562" t="s">
        <v>119</v>
      </c>
      <c r="F562" t="s">
        <v>120</v>
      </c>
      <c r="G562" t="s">
        <v>798</v>
      </c>
      <c r="H562">
        <v>2000</v>
      </c>
      <c r="I562" s="2">
        <v>792975.45</v>
      </c>
      <c r="J562" s="2">
        <v>0</v>
      </c>
      <c r="K562" s="2">
        <v>792975.45</v>
      </c>
      <c r="L562" t="s">
        <v>18</v>
      </c>
    </row>
    <row r="563" spans="1:12" x14ac:dyDescent="0.85">
      <c r="A563" s="1">
        <v>41164</v>
      </c>
      <c r="B563" t="s">
        <v>1040</v>
      </c>
      <c r="C563" t="s">
        <v>1172</v>
      </c>
      <c r="D563" t="s">
        <v>1173</v>
      </c>
      <c r="E563" t="s">
        <v>42</v>
      </c>
      <c r="F563" t="s">
        <v>43</v>
      </c>
      <c r="G563" t="s">
        <v>44</v>
      </c>
      <c r="H563">
        <v>2000</v>
      </c>
      <c r="I563" s="2">
        <v>116984.12</v>
      </c>
      <c r="J563" s="2">
        <v>0</v>
      </c>
      <c r="K563" s="2">
        <v>116984.12</v>
      </c>
      <c r="L563" t="s">
        <v>18</v>
      </c>
    </row>
    <row r="564" spans="1:12" x14ac:dyDescent="0.85">
      <c r="A564" s="1">
        <v>41164</v>
      </c>
      <c r="B564" t="s">
        <v>1040</v>
      </c>
      <c r="C564" t="s">
        <v>1174</v>
      </c>
      <c r="D564" t="s">
        <v>1175</v>
      </c>
      <c r="E564" t="s">
        <v>119</v>
      </c>
      <c r="F564" t="s">
        <v>120</v>
      </c>
      <c r="G564" t="s">
        <v>121</v>
      </c>
      <c r="H564">
        <v>2000</v>
      </c>
      <c r="I564" s="2">
        <v>49550.34</v>
      </c>
      <c r="J564" s="2">
        <v>0</v>
      </c>
      <c r="K564" s="2">
        <v>49550.34</v>
      </c>
      <c r="L564" t="s">
        <v>18</v>
      </c>
    </row>
    <row r="565" spans="1:12" x14ac:dyDescent="0.85">
      <c r="A565" s="1">
        <v>41164</v>
      </c>
      <c r="B565" t="s">
        <v>1040</v>
      </c>
      <c r="C565" t="s">
        <v>1176</v>
      </c>
      <c r="D565" t="s">
        <v>1177</v>
      </c>
      <c r="E565" t="s">
        <v>119</v>
      </c>
      <c r="F565" t="s">
        <v>120</v>
      </c>
      <c r="G565" t="s">
        <v>121</v>
      </c>
      <c r="H565">
        <v>2000</v>
      </c>
      <c r="I565" s="2">
        <v>640588.15</v>
      </c>
      <c r="J565" s="2">
        <v>0</v>
      </c>
      <c r="K565" s="2">
        <v>640588.15</v>
      </c>
      <c r="L565" t="s">
        <v>18</v>
      </c>
    </row>
    <row r="566" spans="1:12" x14ac:dyDescent="0.85">
      <c r="A566" s="1">
        <v>41164</v>
      </c>
      <c r="B566" t="s">
        <v>1040</v>
      </c>
      <c r="C566" t="s">
        <v>1178</v>
      </c>
      <c r="D566" t="s">
        <v>1179</v>
      </c>
      <c r="E566" t="s">
        <v>288</v>
      </c>
      <c r="F566" t="s">
        <v>289</v>
      </c>
      <c r="G566" t="s">
        <v>290</v>
      </c>
      <c r="H566">
        <v>2000</v>
      </c>
      <c r="I566" s="2">
        <v>419433.4</v>
      </c>
      <c r="J566" s="2">
        <v>0</v>
      </c>
      <c r="K566" s="2">
        <v>419433.4</v>
      </c>
      <c r="L566" t="s">
        <v>18</v>
      </c>
    </row>
    <row r="567" spans="1:12" x14ac:dyDescent="0.85">
      <c r="A567" s="1">
        <v>41164</v>
      </c>
      <c r="B567" t="s">
        <v>1040</v>
      </c>
      <c r="C567" t="s">
        <v>1180</v>
      </c>
      <c r="D567" t="s">
        <v>1181</v>
      </c>
      <c r="E567" t="s">
        <v>293</v>
      </c>
      <c r="F567" t="s">
        <v>294</v>
      </c>
      <c r="G567" t="s">
        <v>295</v>
      </c>
      <c r="H567">
        <v>2000</v>
      </c>
      <c r="I567" s="2">
        <v>518591.51</v>
      </c>
      <c r="J567" s="2">
        <v>0</v>
      </c>
      <c r="K567" s="2">
        <v>518591.51</v>
      </c>
      <c r="L567" t="s">
        <v>18</v>
      </c>
    </row>
    <row r="568" spans="1:12" x14ac:dyDescent="0.85">
      <c r="A568" s="1">
        <v>41164</v>
      </c>
      <c r="B568" t="s">
        <v>1040</v>
      </c>
      <c r="C568" t="s">
        <v>1182</v>
      </c>
      <c r="D568" t="s">
        <v>1183</v>
      </c>
      <c r="E568" t="s">
        <v>42</v>
      </c>
      <c r="F568" t="s">
        <v>43</v>
      </c>
      <c r="G568" t="s">
        <v>44</v>
      </c>
      <c r="H568">
        <v>2000</v>
      </c>
      <c r="I568" s="2">
        <v>1658057.52</v>
      </c>
      <c r="J568" s="2">
        <v>0</v>
      </c>
      <c r="K568" s="2">
        <v>1658057.52</v>
      </c>
      <c r="L568" t="s">
        <v>18</v>
      </c>
    </row>
    <row r="569" spans="1:12" x14ac:dyDescent="0.85">
      <c r="A569" s="1">
        <v>41164</v>
      </c>
      <c r="B569" t="s">
        <v>1040</v>
      </c>
      <c r="C569" t="s">
        <v>1184</v>
      </c>
      <c r="D569" t="s">
        <v>1185</v>
      </c>
      <c r="E569" t="s">
        <v>42</v>
      </c>
      <c r="F569" t="s">
        <v>43</v>
      </c>
      <c r="G569" t="s">
        <v>44</v>
      </c>
      <c r="H569">
        <v>2000</v>
      </c>
      <c r="I569" s="2">
        <v>1785600.41</v>
      </c>
      <c r="J569" s="2">
        <v>0</v>
      </c>
      <c r="K569" s="2">
        <v>1785600.41</v>
      </c>
      <c r="L569" t="s">
        <v>18</v>
      </c>
    </row>
    <row r="570" spans="1:12" x14ac:dyDescent="0.85">
      <c r="A570" s="1">
        <v>41164</v>
      </c>
      <c r="B570" t="s">
        <v>1040</v>
      </c>
      <c r="C570" t="s">
        <v>1186</v>
      </c>
      <c r="D570" t="s">
        <v>1187</v>
      </c>
      <c r="E570" t="s">
        <v>15</v>
      </c>
      <c r="F570" t="s">
        <v>16</v>
      </c>
      <c r="G570" t="s">
        <v>17</v>
      </c>
      <c r="H570">
        <v>2000</v>
      </c>
      <c r="I570" s="2">
        <v>365497.08</v>
      </c>
      <c r="J570" s="2">
        <v>0</v>
      </c>
      <c r="K570" s="2">
        <v>365497.08</v>
      </c>
      <c r="L570" t="s">
        <v>18</v>
      </c>
    </row>
    <row r="571" spans="1:12" x14ac:dyDescent="0.85">
      <c r="A571" s="1">
        <v>41164</v>
      </c>
      <c r="B571" t="s">
        <v>1040</v>
      </c>
      <c r="C571" t="s">
        <v>1188</v>
      </c>
      <c r="D571" t="s">
        <v>1189</v>
      </c>
      <c r="E571" t="s">
        <v>119</v>
      </c>
      <c r="F571" t="s">
        <v>120</v>
      </c>
      <c r="G571" t="s">
        <v>121</v>
      </c>
      <c r="H571">
        <v>2000</v>
      </c>
      <c r="I571" s="2">
        <v>158360.99</v>
      </c>
      <c r="J571" s="2">
        <v>0</v>
      </c>
      <c r="K571" s="2">
        <v>158360.99</v>
      </c>
      <c r="L571" t="s">
        <v>18</v>
      </c>
    </row>
    <row r="572" spans="1:12" x14ac:dyDescent="0.85">
      <c r="A572" s="1">
        <v>41164</v>
      </c>
      <c r="B572" t="s">
        <v>1040</v>
      </c>
      <c r="C572" t="s">
        <v>1190</v>
      </c>
      <c r="D572" t="s">
        <v>1191</v>
      </c>
      <c r="E572" t="s">
        <v>288</v>
      </c>
      <c r="F572" t="s">
        <v>289</v>
      </c>
      <c r="G572" t="s">
        <v>290</v>
      </c>
      <c r="H572">
        <v>2000</v>
      </c>
      <c r="I572" s="2">
        <v>191592.61</v>
      </c>
      <c r="J572" s="2">
        <v>0</v>
      </c>
      <c r="K572" s="2">
        <v>191592.61</v>
      </c>
      <c r="L572" t="s">
        <v>18</v>
      </c>
    </row>
    <row r="573" spans="1:12" x14ac:dyDescent="0.85">
      <c r="A573" s="1">
        <v>41164</v>
      </c>
      <c r="B573" t="s">
        <v>1040</v>
      </c>
      <c r="C573" t="s">
        <v>1192</v>
      </c>
      <c r="D573" t="s">
        <v>1193</v>
      </c>
      <c r="E573" t="s">
        <v>260</v>
      </c>
      <c r="F573" t="s">
        <v>261</v>
      </c>
      <c r="H573">
        <v>2000</v>
      </c>
      <c r="I573" s="2">
        <v>600000</v>
      </c>
      <c r="J573" s="2">
        <v>0</v>
      </c>
      <c r="K573" s="2">
        <v>600000</v>
      </c>
      <c r="L573" t="s">
        <v>18</v>
      </c>
    </row>
    <row r="574" spans="1:12" x14ac:dyDescent="0.85">
      <c r="A574" s="1">
        <v>41164</v>
      </c>
      <c r="B574" t="s">
        <v>1040</v>
      </c>
      <c r="C574" t="s">
        <v>1194</v>
      </c>
      <c r="D574" t="s">
        <v>1195</v>
      </c>
      <c r="E574" t="s">
        <v>119</v>
      </c>
      <c r="F574" t="s">
        <v>120</v>
      </c>
      <c r="G574" t="s">
        <v>121</v>
      </c>
      <c r="H574">
        <v>2000</v>
      </c>
      <c r="I574" s="2">
        <v>1276452.8500000001</v>
      </c>
      <c r="J574" s="2">
        <v>0</v>
      </c>
      <c r="K574" s="2">
        <v>1276452.8500000001</v>
      </c>
      <c r="L574" t="s">
        <v>18</v>
      </c>
    </row>
    <row r="575" spans="1:12" x14ac:dyDescent="0.85">
      <c r="A575" s="1">
        <v>41164</v>
      </c>
      <c r="B575" t="s">
        <v>1040</v>
      </c>
      <c r="C575" t="s">
        <v>1196</v>
      </c>
      <c r="D575" t="s">
        <v>1197</v>
      </c>
      <c r="E575" t="s">
        <v>119</v>
      </c>
      <c r="F575" t="s">
        <v>120</v>
      </c>
      <c r="G575" t="s">
        <v>842</v>
      </c>
      <c r="H575">
        <v>2000</v>
      </c>
      <c r="I575" s="2">
        <v>569461.88</v>
      </c>
      <c r="J575" s="2">
        <v>0</v>
      </c>
      <c r="K575" s="2">
        <v>569461.88</v>
      </c>
      <c r="L575" t="s">
        <v>18</v>
      </c>
    </row>
    <row r="576" spans="1:12" x14ac:dyDescent="0.85">
      <c r="A576" s="1">
        <v>41164</v>
      </c>
      <c r="B576" t="s">
        <v>1040</v>
      </c>
      <c r="C576" t="s">
        <v>1198</v>
      </c>
      <c r="D576" t="s">
        <v>1199</v>
      </c>
      <c r="E576" t="s">
        <v>200</v>
      </c>
      <c r="F576" t="s">
        <v>201</v>
      </c>
      <c r="G576" t="s">
        <v>202</v>
      </c>
      <c r="H576">
        <v>2000</v>
      </c>
      <c r="I576" s="2">
        <v>258849.41</v>
      </c>
      <c r="J576" s="2">
        <v>0</v>
      </c>
      <c r="K576" s="2">
        <v>258849.41</v>
      </c>
      <c r="L576" t="s">
        <v>18</v>
      </c>
    </row>
    <row r="577" spans="1:12" x14ac:dyDescent="0.85">
      <c r="A577" s="1">
        <v>41164</v>
      </c>
      <c r="B577" t="s">
        <v>1040</v>
      </c>
      <c r="C577" t="s">
        <v>1200</v>
      </c>
      <c r="D577" t="s">
        <v>1201</v>
      </c>
      <c r="E577" t="s">
        <v>15</v>
      </c>
      <c r="F577" t="s">
        <v>16</v>
      </c>
      <c r="G577" t="s">
        <v>17</v>
      </c>
      <c r="H577">
        <v>2000</v>
      </c>
      <c r="I577" s="2">
        <v>365497.08</v>
      </c>
      <c r="J577" s="2">
        <v>0</v>
      </c>
      <c r="K577" s="2">
        <v>365497.08</v>
      </c>
      <c r="L577" t="s">
        <v>18</v>
      </c>
    </row>
    <row r="578" spans="1:12" x14ac:dyDescent="0.85">
      <c r="A578" s="1">
        <v>41164</v>
      </c>
      <c r="B578" t="s">
        <v>1040</v>
      </c>
      <c r="C578" t="s">
        <v>1202</v>
      </c>
      <c r="D578" t="s">
        <v>1203</v>
      </c>
      <c r="E578" t="s">
        <v>235</v>
      </c>
      <c r="F578" t="s">
        <v>236</v>
      </c>
      <c r="G578" t="s">
        <v>237</v>
      </c>
      <c r="H578">
        <v>2000</v>
      </c>
      <c r="I578" s="2">
        <v>898779.02</v>
      </c>
      <c r="J578" s="2">
        <v>0</v>
      </c>
      <c r="K578" s="2">
        <v>898779.02</v>
      </c>
      <c r="L578" t="s">
        <v>18</v>
      </c>
    </row>
    <row r="579" spans="1:12" x14ac:dyDescent="0.85">
      <c r="A579" s="1">
        <v>41164</v>
      </c>
      <c r="B579" t="s">
        <v>1040</v>
      </c>
      <c r="C579" t="s">
        <v>1204</v>
      </c>
      <c r="D579" t="s">
        <v>1205</v>
      </c>
      <c r="E579" t="s">
        <v>15</v>
      </c>
      <c r="F579" t="s">
        <v>16</v>
      </c>
      <c r="G579" t="s">
        <v>17</v>
      </c>
      <c r="H579">
        <v>2000</v>
      </c>
      <c r="I579" s="2">
        <v>178100.06</v>
      </c>
      <c r="J579" s="2">
        <v>0</v>
      </c>
      <c r="K579" s="2">
        <v>178100.06</v>
      </c>
      <c r="L579" t="s">
        <v>18</v>
      </c>
    </row>
    <row r="580" spans="1:12" x14ac:dyDescent="0.85">
      <c r="A580" s="1">
        <v>41164</v>
      </c>
      <c r="B580" t="s">
        <v>1040</v>
      </c>
      <c r="C580" t="s">
        <v>1206</v>
      </c>
      <c r="D580" t="s">
        <v>1207</v>
      </c>
      <c r="E580" t="s">
        <v>15</v>
      </c>
      <c r="F580" t="s">
        <v>16</v>
      </c>
      <c r="G580" t="s">
        <v>17</v>
      </c>
      <c r="H580">
        <v>2000</v>
      </c>
      <c r="I580" s="2">
        <v>650604.86</v>
      </c>
      <c r="J580" s="2">
        <v>0</v>
      </c>
      <c r="K580" s="2">
        <v>650604.86</v>
      </c>
      <c r="L580" t="s">
        <v>18</v>
      </c>
    </row>
    <row r="581" spans="1:12" x14ac:dyDescent="0.85">
      <c r="A581" s="1">
        <v>41164</v>
      </c>
      <c r="B581" t="s">
        <v>1040</v>
      </c>
      <c r="C581" t="s">
        <v>1208</v>
      </c>
      <c r="D581" t="s">
        <v>1209</v>
      </c>
      <c r="E581" t="s">
        <v>70</v>
      </c>
      <c r="F581" t="s">
        <v>71</v>
      </c>
      <c r="G581" t="s">
        <v>72</v>
      </c>
      <c r="H581">
        <v>2000</v>
      </c>
      <c r="I581" s="2">
        <v>1147960.3200000001</v>
      </c>
      <c r="J581" s="2">
        <v>0</v>
      </c>
      <c r="K581" s="2">
        <v>1147960.3200000001</v>
      </c>
      <c r="L581" t="s">
        <v>18</v>
      </c>
    </row>
    <row r="582" spans="1:12" x14ac:dyDescent="0.85">
      <c r="A582" s="1">
        <v>41164</v>
      </c>
      <c r="B582" t="s">
        <v>1040</v>
      </c>
      <c r="C582" t="s">
        <v>1210</v>
      </c>
      <c r="D582" t="s">
        <v>1211</v>
      </c>
      <c r="E582" t="s">
        <v>235</v>
      </c>
      <c r="F582" t="s">
        <v>236</v>
      </c>
      <c r="G582" t="s">
        <v>237</v>
      </c>
      <c r="H582">
        <v>2000</v>
      </c>
      <c r="I582" s="2">
        <v>27990.02</v>
      </c>
      <c r="J582" s="2">
        <v>0</v>
      </c>
      <c r="K582" s="2">
        <v>27990.02</v>
      </c>
      <c r="L582" t="s">
        <v>18</v>
      </c>
    </row>
    <row r="583" spans="1:12" x14ac:dyDescent="0.85">
      <c r="A583" s="1">
        <v>41164</v>
      </c>
      <c r="B583" t="s">
        <v>1040</v>
      </c>
      <c r="C583" t="s">
        <v>1212</v>
      </c>
      <c r="D583" t="s">
        <v>1213</v>
      </c>
      <c r="E583" t="s">
        <v>119</v>
      </c>
      <c r="F583" t="s">
        <v>120</v>
      </c>
      <c r="G583" t="s">
        <v>121</v>
      </c>
      <c r="H583">
        <v>2000</v>
      </c>
      <c r="I583" s="2">
        <v>2120557.85</v>
      </c>
      <c r="J583" s="2">
        <v>0</v>
      </c>
      <c r="K583" s="2">
        <v>2120557.85</v>
      </c>
      <c r="L583" t="s">
        <v>18</v>
      </c>
    </row>
    <row r="584" spans="1:12" x14ac:dyDescent="0.85">
      <c r="A584" s="1">
        <v>41164</v>
      </c>
      <c r="B584" t="s">
        <v>1040</v>
      </c>
      <c r="C584" t="s">
        <v>1214</v>
      </c>
      <c r="D584" t="s">
        <v>1215</v>
      </c>
      <c r="E584" t="s">
        <v>204</v>
      </c>
      <c r="F584" t="s">
        <v>205</v>
      </c>
      <c r="G584" t="s">
        <v>206</v>
      </c>
      <c r="H584">
        <v>2000</v>
      </c>
      <c r="I584" s="2">
        <v>1500000</v>
      </c>
      <c r="J584" s="2">
        <v>0</v>
      </c>
      <c r="K584" s="2">
        <v>1500000</v>
      </c>
      <c r="L584" t="s">
        <v>18</v>
      </c>
    </row>
    <row r="585" spans="1:12" x14ac:dyDescent="0.85">
      <c r="A585" s="1">
        <v>41164</v>
      </c>
      <c r="B585" t="s">
        <v>1040</v>
      </c>
      <c r="C585" t="s">
        <v>1216</v>
      </c>
      <c r="D585" t="s">
        <v>1217</v>
      </c>
      <c r="E585" t="s">
        <v>235</v>
      </c>
      <c r="F585" t="s">
        <v>236</v>
      </c>
      <c r="G585" t="s">
        <v>237</v>
      </c>
      <c r="H585">
        <v>2000</v>
      </c>
      <c r="I585" s="2">
        <v>378136.8</v>
      </c>
      <c r="J585" s="2">
        <v>0</v>
      </c>
      <c r="K585" s="2">
        <v>378136.8</v>
      </c>
      <c r="L585" t="s">
        <v>18</v>
      </c>
    </row>
    <row r="586" spans="1:12" x14ac:dyDescent="0.85">
      <c r="A586" s="1">
        <v>41164</v>
      </c>
      <c r="B586" t="s">
        <v>1040</v>
      </c>
      <c r="C586" t="s">
        <v>1218</v>
      </c>
      <c r="D586" t="s">
        <v>1219</v>
      </c>
      <c r="E586" t="s">
        <v>42</v>
      </c>
      <c r="F586" t="s">
        <v>43</v>
      </c>
      <c r="G586" t="s">
        <v>44</v>
      </c>
      <c r="H586">
        <v>2000</v>
      </c>
      <c r="I586" s="2">
        <v>133386.94</v>
      </c>
      <c r="J586" s="2">
        <v>0</v>
      </c>
      <c r="K586" s="2">
        <v>133386.94</v>
      </c>
      <c r="L586" t="s">
        <v>18</v>
      </c>
    </row>
    <row r="587" spans="1:12" x14ac:dyDescent="0.85">
      <c r="A587" s="1">
        <v>41164</v>
      </c>
      <c r="B587" t="s">
        <v>1040</v>
      </c>
      <c r="C587" t="s">
        <v>1220</v>
      </c>
      <c r="D587" t="s">
        <v>1221</v>
      </c>
      <c r="E587" t="s">
        <v>42</v>
      </c>
      <c r="F587" t="s">
        <v>43</v>
      </c>
      <c r="G587" t="s">
        <v>44</v>
      </c>
      <c r="H587">
        <v>2000</v>
      </c>
      <c r="I587" s="2">
        <v>433913.45</v>
      </c>
      <c r="J587" s="2">
        <v>0</v>
      </c>
      <c r="K587" s="2">
        <v>433913.45</v>
      </c>
      <c r="L587" t="s">
        <v>18</v>
      </c>
    </row>
    <row r="588" spans="1:12" x14ac:dyDescent="0.85">
      <c r="A588" s="1">
        <v>41164</v>
      </c>
      <c r="B588" t="s">
        <v>1040</v>
      </c>
      <c r="C588" t="s">
        <v>1222</v>
      </c>
      <c r="D588" t="s">
        <v>1223</v>
      </c>
      <c r="E588" t="s">
        <v>102</v>
      </c>
      <c r="F588" t="s">
        <v>103</v>
      </c>
      <c r="G588" t="s">
        <v>104</v>
      </c>
      <c r="H588">
        <v>2000</v>
      </c>
      <c r="I588" s="2">
        <v>1185939.5</v>
      </c>
      <c r="J588" s="2">
        <v>0</v>
      </c>
      <c r="K588" s="2">
        <v>1185939.5</v>
      </c>
      <c r="L588" t="s">
        <v>18</v>
      </c>
    </row>
    <row r="589" spans="1:12" x14ac:dyDescent="0.85">
      <c r="A589" s="1">
        <v>41164</v>
      </c>
      <c r="B589" t="s">
        <v>1040</v>
      </c>
      <c r="C589" t="s">
        <v>1224</v>
      </c>
      <c r="D589" t="s">
        <v>1225</v>
      </c>
      <c r="E589" t="s">
        <v>15</v>
      </c>
      <c r="F589" t="s">
        <v>16</v>
      </c>
      <c r="G589" t="s">
        <v>17</v>
      </c>
      <c r="H589">
        <v>2000</v>
      </c>
      <c r="I589" s="2">
        <v>131924.46</v>
      </c>
      <c r="J589" s="2">
        <v>0</v>
      </c>
      <c r="K589" s="2">
        <v>131924.46</v>
      </c>
      <c r="L589" t="s">
        <v>18</v>
      </c>
    </row>
    <row r="590" spans="1:12" x14ac:dyDescent="0.85">
      <c r="A590" s="1">
        <v>41164</v>
      </c>
      <c r="B590" t="s">
        <v>90</v>
      </c>
      <c r="C590" t="s">
        <v>1226</v>
      </c>
      <c r="D590" t="s">
        <v>1227</v>
      </c>
      <c r="E590" t="s">
        <v>15</v>
      </c>
      <c r="F590" t="s">
        <v>16</v>
      </c>
      <c r="G590" t="s">
        <v>17</v>
      </c>
      <c r="H590">
        <v>2000</v>
      </c>
      <c r="I590" s="2">
        <v>1838907.86</v>
      </c>
      <c r="J590" s="2">
        <v>0</v>
      </c>
      <c r="K590" s="2">
        <v>1838907.86</v>
      </c>
      <c r="L590" t="s">
        <v>18</v>
      </c>
    </row>
    <row r="591" spans="1:12" x14ac:dyDescent="0.85">
      <c r="A591" s="1">
        <v>41164</v>
      </c>
      <c r="B591" t="s">
        <v>90</v>
      </c>
      <c r="C591" t="s">
        <v>1228</v>
      </c>
      <c r="D591" t="s">
        <v>1229</v>
      </c>
      <c r="E591" t="s">
        <v>93</v>
      </c>
      <c r="F591" t="s">
        <v>94</v>
      </c>
      <c r="H591">
        <v>2000</v>
      </c>
      <c r="I591" s="2">
        <v>600000</v>
      </c>
      <c r="J591" s="2">
        <v>0</v>
      </c>
      <c r="K591" s="2">
        <v>600000</v>
      </c>
      <c r="L591" t="s">
        <v>18</v>
      </c>
    </row>
    <row r="592" spans="1:12" x14ac:dyDescent="0.85">
      <c r="A592" s="1">
        <v>41164</v>
      </c>
      <c r="B592" t="s">
        <v>12</v>
      </c>
      <c r="C592" t="s">
        <v>1230</v>
      </c>
      <c r="D592" t="s">
        <v>1231</v>
      </c>
      <c r="E592" t="s">
        <v>204</v>
      </c>
      <c r="F592" t="s">
        <v>205</v>
      </c>
      <c r="G592" t="s">
        <v>206</v>
      </c>
      <c r="H592">
        <v>2000</v>
      </c>
      <c r="I592" s="2">
        <v>256200</v>
      </c>
      <c r="J592" s="2">
        <v>0</v>
      </c>
      <c r="K592" s="2">
        <v>256200</v>
      </c>
      <c r="L592" t="s">
        <v>18</v>
      </c>
    </row>
    <row r="593" spans="1:12" x14ac:dyDescent="0.85">
      <c r="A593" s="1">
        <v>41164</v>
      </c>
      <c r="B593" t="s">
        <v>12</v>
      </c>
      <c r="C593" t="s">
        <v>1232</v>
      </c>
      <c r="D593" t="s">
        <v>1233</v>
      </c>
      <c r="E593" t="s">
        <v>119</v>
      </c>
      <c r="F593" t="s">
        <v>120</v>
      </c>
      <c r="G593" t="s">
        <v>121</v>
      </c>
      <c r="H593">
        <v>2000</v>
      </c>
      <c r="I593" s="2">
        <v>7521167.1100000003</v>
      </c>
      <c r="J593" s="2">
        <v>0</v>
      </c>
      <c r="K593" s="2">
        <v>7521167.1100000003</v>
      </c>
      <c r="L593" t="s">
        <v>18</v>
      </c>
    </row>
    <row r="594" spans="1:12" x14ac:dyDescent="0.85">
      <c r="A594" s="1">
        <v>41164</v>
      </c>
      <c r="B594" t="s">
        <v>1234</v>
      </c>
      <c r="C594" t="s">
        <v>1235</v>
      </c>
      <c r="D594" t="s">
        <v>1236</v>
      </c>
      <c r="E594" t="s">
        <v>85</v>
      </c>
      <c r="F594" t="s">
        <v>86</v>
      </c>
      <c r="G594" t="s">
        <v>87</v>
      </c>
      <c r="H594">
        <v>2000</v>
      </c>
      <c r="I594" s="2">
        <v>12583504.57</v>
      </c>
      <c r="J594" s="2">
        <v>276676.05</v>
      </c>
      <c r="K594" s="2">
        <v>12860180.619999999</v>
      </c>
      <c r="L594" t="s">
        <v>116</v>
      </c>
    </row>
    <row r="595" spans="1:12" x14ac:dyDescent="0.85">
      <c r="A595" s="1">
        <v>41164</v>
      </c>
      <c r="B595" t="s">
        <v>12</v>
      </c>
      <c r="C595" t="s">
        <v>1237</v>
      </c>
      <c r="D595" t="s">
        <v>1238</v>
      </c>
      <c r="E595" t="s">
        <v>70</v>
      </c>
      <c r="F595" t="s">
        <v>71</v>
      </c>
      <c r="G595" t="s">
        <v>72</v>
      </c>
      <c r="H595">
        <v>2000</v>
      </c>
      <c r="I595" s="2">
        <v>286300</v>
      </c>
      <c r="J595" s="2">
        <v>0</v>
      </c>
      <c r="K595" s="2">
        <v>286300</v>
      </c>
      <c r="L595" t="s">
        <v>18</v>
      </c>
    </row>
    <row r="596" spans="1:12" x14ac:dyDescent="0.85">
      <c r="A596" s="1">
        <v>41164</v>
      </c>
      <c r="B596" t="s">
        <v>28</v>
      </c>
      <c r="C596" t="s">
        <v>1239</v>
      </c>
      <c r="D596" t="s">
        <v>1240</v>
      </c>
      <c r="E596" t="s">
        <v>62</v>
      </c>
      <c r="F596" t="s">
        <v>63</v>
      </c>
      <c r="H596">
        <v>2000</v>
      </c>
      <c r="I596" s="2">
        <v>102458.32</v>
      </c>
      <c r="J596" s="2">
        <v>0</v>
      </c>
      <c r="K596" s="2">
        <v>102458.32</v>
      </c>
      <c r="L596" t="s">
        <v>18</v>
      </c>
    </row>
    <row r="597" spans="1:12" x14ac:dyDescent="0.85">
      <c r="A597" s="1">
        <v>41164</v>
      </c>
      <c r="B597" t="s">
        <v>12</v>
      </c>
      <c r="C597" t="s">
        <v>1241</v>
      </c>
      <c r="D597" t="s">
        <v>1242</v>
      </c>
      <c r="E597" t="s">
        <v>15</v>
      </c>
      <c r="F597" t="s">
        <v>16</v>
      </c>
      <c r="G597" t="s">
        <v>17</v>
      </c>
      <c r="H597">
        <v>2000</v>
      </c>
      <c r="I597" s="2">
        <v>841448.95</v>
      </c>
      <c r="J597" s="2">
        <v>0</v>
      </c>
      <c r="K597" s="2">
        <v>841448.95</v>
      </c>
      <c r="L597" t="s">
        <v>18</v>
      </c>
    </row>
    <row r="598" spans="1:12" x14ac:dyDescent="0.85">
      <c r="A598" s="1">
        <v>41164</v>
      </c>
      <c r="B598" t="s">
        <v>12</v>
      </c>
      <c r="C598" t="s">
        <v>1243</v>
      </c>
      <c r="D598" t="s">
        <v>1244</v>
      </c>
      <c r="E598" t="s">
        <v>42</v>
      </c>
      <c r="F598" t="s">
        <v>43</v>
      </c>
      <c r="G598" t="s">
        <v>44</v>
      </c>
      <c r="H598">
        <v>2000</v>
      </c>
      <c r="I598" s="2">
        <v>51220.25</v>
      </c>
      <c r="J598" s="2">
        <v>0</v>
      </c>
      <c r="K598" s="2">
        <v>51220.25</v>
      </c>
      <c r="L598" t="s">
        <v>18</v>
      </c>
    </row>
    <row r="599" spans="1:12" x14ac:dyDescent="0.85">
      <c r="A599" s="1">
        <v>41164</v>
      </c>
      <c r="B599" t="s">
        <v>12</v>
      </c>
      <c r="C599" t="s">
        <v>1245</v>
      </c>
      <c r="D599" t="s">
        <v>1246</v>
      </c>
      <c r="E599" t="s">
        <v>15</v>
      </c>
      <c r="F599" t="s">
        <v>16</v>
      </c>
      <c r="G599" t="s">
        <v>17</v>
      </c>
      <c r="H599">
        <v>2000</v>
      </c>
      <c r="I599" s="2">
        <v>3275095.62</v>
      </c>
      <c r="J599" s="2">
        <v>0</v>
      </c>
      <c r="K599" s="2">
        <v>3275095.62</v>
      </c>
      <c r="L599" t="s">
        <v>18</v>
      </c>
    </row>
    <row r="600" spans="1:12" x14ac:dyDescent="0.85">
      <c r="A600" s="1">
        <v>41164</v>
      </c>
      <c r="B600" t="s">
        <v>33</v>
      </c>
      <c r="C600" t="s">
        <v>1247</v>
      </c>
      <c r="D600" t="s">
        <v>1248</v>
      </c>
      <c r="E600" t="s">
        <v>15</v>
      </c>
      <c r="F600" t="s">
        <v>16</v>
      </c>
      <c r="G600" t="s">
        <v>17</v>
      </c>
      <c r="H600">
        <v>2000</v>
      </c>
      <c r="I600" s="2">
        <v>440513.71</v>
      </c>
      <c r="J600" s="2">
        <v>0</v>
      </c>
      <c r="K600" s="2">
        <v>440513.71</v>
      </c>
      <c r="L600" t="s">
        <v>18</v>
      </c>
    </row>
    <row r="601" spans="1:12" x14ac:dyDescent="0.85">
      <c r="A601" s="1">
        <v>41164</v>
      </c>
      <c r="B601" t="s">
        <v>28</v>
      </c>
      <c r="C601" t="s">
        <v>1249</v>
      </c>
      <c r="D601" t="s">
        <v>1250</v>
      </c>
      <c r="E601" t="s">
        <v>31</v>
      </c>
      <c r="F601" t="s">
        <v>32</v>
      </c>
      <c r="H601">
        <v>2000</v>
      </c>
      <c r="I601" s="2">
        <v>322820.63</v>
      </c>
      <c r="J601" s="2">
        <v>0</v>
      </c>
      <c r="K601" s="2">
        <v>322820.63</v>
      </c>
      <c r="L601" t="s">
        <v>18</v>
      </c>
    </row>
    <row r="602" spans="1:12" x14ac:dyDescent="0.85">
      <c r="A602" s="1">
        <v>41164</v>
      </c>
      <c r="B602" t="s">
        <v>28</v>
      </c>
      <c r="C602" t="s">
        <v>1251</v>
      </c>
      <c r="D602" t="s">
        <v>1252</v>
      </c>
      <c r="E602" t="s">
        <v>293</v>
      </c>
      <c r="F602" t="s">
        <v>294</v>
      </c>
      <c r="G602" t="s">
        <v>626</v>
      </c>
      <c r="H602">
        <v>2000</v>
      </c>
      <c r="I602" s="2">
        <v>1658570.48</v>
      </c>
      <c r="J602" s="2">
        <v>0</v>
      </c>
      <c r="K602" s="2">
        <v>1658570.48</v>
      </c>
      <c r="L602" t="s">
        <v>18</v>
      </c>
    </row>
    <row r="603" spans="1:12" x14ac:dyDescent="0.85">
      <c r="A603" s="1">
        <v>41164</v>
      </c>
      <c r="B603" t="s">
        <v>12</v>
      </c>
      <c r="C603" t="s">
        <v>1253</v>
      </c>
      <c r="D603" t="s">
        <v>1254</v>
      </c>
      <c r="E603" t="s">
        <v>293</v>
      </c>
      <c r="F603" t="s">
        <v>294</v>
      </c>
      <c r="G603" t="s">
        <v>626</v>
      </c>
      <c r="H603">
        <v>2000</v>
      </c>
      <c r="I603" s="2">
        <v>539750.98</v>
      </c>
      <c r="J603" s="2">
        <v>0</v>
      </c>
      <c r="K603" s="2">
        <v>539750.98</v>
      </c>
      <c r="L603" t="s">
        <v>18</v>
      </c>
    </row>
    <row r="604" spans="1:12" x14ac:dyDescent="0.85">
      <c r="A604" s="1">
        <v>41164</v>
      </c>
      <c r="B604" t="s">
        <v>323</v>
      </c>
      <c r="C604" t="s">
        <v>1255</v>
      </c>
      <c r="D604" t="s">
        <v>1256</v>
      </c>
      <c r="E604" t="s">
        <v>293</v>
      </c>
      <c r="F604" t="s">
        <v>294</v>
      </c>
      <c r="G604" t="s">
        <v>295</v>
      </c>
      <c r="H604">
        <v>2000</v>
      </c>
      <c r="I604" s="2">
        <v>1619941.37</v>
      </c>
      <c r="J604" s="2">
        <v>0</v>
      </c>
      <c r="K604" s="2">
        <v>1619941.37</v>
      </c>
      <c r="L604" t="s">
        <v>18</v>
      </c>
    </row>
    <row r="605" spans="1:12" x14ac:dyDescent="0.85">
      <c r="A605" s="1">
        <v>41164</v>
      </c>
      <c r="B605" t="s">
        <v>12</v>
      </c>
      <c r="C605" t="s">
        <v>1257</v>
      </c>
      <c r="D605" t="s">
        <v>1258</v>
      </c>
      <c r="E605" t="s">
        <v>42</v>
      </c>
      <c r="F605" t="s">
        <v>43</v>
      </c>
      <c r="G605" t="s">
        <v>44</v>
      </c>
      <c r="H605">
        <v>2000</v>
      </c>
      <c r="I605" s="2">
        <v>6558771.7599999998</v>
      </c>
      <c r="J605" s="2">
        <v>0</v>
      </c>
      <c r="K605" s="2">
        <v>6558771.7599999998</v>
      </c>
      <c r="L605" t="s">
        <v>18</v>
      </c>
    </row>
    <row r="606" spans="1:12" x14ac:dyDescent="0.85">
      <c r="A606" s="1">
        <v>41164</v>
      </c>
      <c r="B606" t="s">
        <v>12</v>
      </c>
      <c r="C606" t="s">
        <v>1259</v>
      </c>
      <c r="D606" t="s">
        <v>1260</v>
      </c>
      <c r="E606" t="s">
        <v>42</v>
      </c>
      <c r="F606" t="s">
        <v>43</v>
      </c>
      <c r="G606" t="s">
        <v>44</v>
      </c>
      <c r="H606">
        <v>2000</v>
      </c>
      <c r="I606" s="2">
        <v>10203430.9</v>
      </c>
      <c r="J606" s="2">
        <v>0</v>
      </c>
      <c r="K606" s="2">
        <v>10203430.9</v>
      </c>
      <c r="L606" t="s">
        <v>18</v>
      </c>
    </row>
    <row r="607" spans="1:12" x14ac:dyDescent="0.85">
      <c r="A607" s="1">
        <v>41164</v>
      </c>
      <c r="B607" t="s">
        <v>12</v>
      </c>
      <c r="C607" t="s">
        <v>1261</v>
      </c>
      <c r="D607" t="s">
        <v>1262</v>
      </c>
      <c r="E607" t="s">
        <v>42</v>
      </c>
      <c r="F607" t="s">
        <v>43</v>
      </c>
      <c r="G607" t="s">
        <v>44</v>
      </c>
      <c r="H607">
        <v>2000</v>
      </c>
      <c r="I607" s="2">
        <v>15203112.050000001</v>
      </c>
      <c r="J607" s="2">
        <v>0</v>
      </c>
      <c r="K607" s="2">
        <v>15203112.050000001</v>
      </c>
      <c r="L607" t="s">
        <v>18</v>
      </c>
    </row>
    <row r="608" spans="1:12" x14ac:dyDescent="0.85">
      <c r="A608" s="1">
        <v>41164</v>
      </c>
      <c r="B608" t="s">
        <v>12</v>
      </c>
      <c r="C608" t="s">
        <v>1263</v>
      </c>
      <c r="D608" t="s">
        <v>1264</v>
      </c>
      <c r="E608" t="s">
        <v>119</v>
      </c>
      <c r="F608" t="s">
        <v>120</v>
      </c>
      <c r="G608" t="s">
        <v>121</v>
      </c>
      <c r="H608">
        <v>2000</v>
      </c>
      <c r="I608" s="2">
        <v>2115328.25</v>
      </c>
      <c r="J608" s="2">
        <v>0</v>
      </c>
      <c r="K608" s="2">
        <v>2115328.25</v>
      </c>
      <c r="L608" t="s">
        <v>18</v>
      </c>
    </row>
    <row r="609" spans="1:12" x14ac:dyDescent="0.85">
      <c r="A609" s="1">
        <v>41164</v>
      </c>
      <c r="B609" t="s">
        <v>12</v>
      </c>
      <c r="C609" t="s">
        <v>1265</v>
      </c>
      <c r="D609" t="s">
        <v>1266</v>
      </c>
      <c r="E609" t="s">
        <v>119</v>
      </c>
      <c r="F609" t="s">
        <v>120</v>
      </c>
      <c r="G609" t="s">
        <v>121</v>
      </c>
      <c r="H609">
        <v>2000</v>
      </c>
      <c r="I609" s="2">
        <v>1277.17</v>
      </c>
      <c r="J609" s="2">
        <v>0</v>
      </c>
      <c r="K609" s="2">
        <v>1277.17</v>
      </c>
      <c r="L609" t="s">
        <v>18</v>
      </c>
    </row>
    <row r="610" spans="1:12" x14ac:dyDescent="0.85">
      <c r="A610" s="1">
        <v>41164</v>
      </c>
      <c r="B610" t="s">
        <v>12</v>
      </c>
      <c r="C610" t="s">
        <v>1267</v>
      </c>
      <c r="D610" t="s">
        <v>1268</v>
      </c>
      <c r="E610" t="s">
        <v>70</v>
      </c>
      <c r="F610" t="s">
        <v>71</v>
      </c>
      <c r="G610" t="s">
        <v>72</v>
      </c>
      <c r="H610">
        <v>2000</v>
      </c>
      <c r="I610" s="2">
        <v>2260514.2000000002</v>
      </c>
      <c r="J610" s="2">
        <v>0</v>
      </c>
      <c r="K610" s="2">
        <v>2260514.2000000002</v>
      </c>
      <c r="L610" t="s">
        <v>18</v>
      </c>
    </row>
    <row r="611" spans="1:12" x14ac:dyDescent="0.85">
      <c r="A611" s="1">
        <v>41164</v>
      </c>
      <c r="B611" t="s">
        <v>12</v>
      </c>
      <c r="C611" t="s">
        <v>1269</v>
      </c>
      <c r="D611" t="s">
        <v>1270</v>
      </c>
      <c r="E611" t="s">
        <v>42</v>
      </c>
      <c r="F611" t="s">
        <v>43</v>
      </c>
      <c r="G611" t="s">
        <v>44</v>
      </c>
      <c r="H611">
        <v>2000</v>
      </c>
      <c r="I611" s="2">
        <v>153051.46</v>
      </c>
      <c r="J611" s="2">
        <v>0</v>
      </c>
      <c r="K611" s="2">
        <v>153051.46</v>
      </c>
      <c r="L611" t="s">
        <v>18</v>
      </c>
    </row>
    <row r="612" spans="1:12" x14ac:dyDescent="0.85">
      <c r="A612" s="1">
        <v>41164</v>
      </c>
      <c r="B612" t="s">
        <v>12</v>
      </c>
      <c r="C612" t="s">
        <v>1271</v>
      </c>
      <c r="D612" t="s">
        <v>1272</v>
      </c>
      <c r="E612" t="s">
        <v>70</v>
      </c>
      <c r="F612" t="s">
        <v>71</v>
      </c>
      <c r="G612" t="s">
        <v>72</v>
      </c>
      <c r="H612">
        <v>2000</v>
      </c>
      <c r="I612" s="2">
        <v>85657.54</v>
      </c>
      <c r="J612" s="2">
        <v>0</v>
      </c>
      <c r="K612" s="2">
        <v>85657.54</v>
      </c>
      <c r="L612" t="s">
        <v>18</v>
      </c>
    </row>
    <row r="613" spans="1:12" x14ac:dyDescent="0.85">
      <c r="A613" s="1">
        <v>41164</v>
      </c>
      <c r="B613" t="s">
        <v>1273</v>
      </c>
      <c r="C613" t="s">
        <v>1274</v>
      </c>
      <c r="D613" t="s">
        <v>1275</v>
      </c>
      <c r="E613" t="s">
        <v>119</v>
      </c>
      <c r="F613" t="s">
        <v>120</v>
      </c>
      <c r="G613" t="s">
        <v>121</v>
      </c>
      <c r="H613">
        <v>2000</v>
      </c>
      <c r="I613" s="2">
        <v>277948</v>
      </c>
      <c r="J613" s="2">
        <v>0</v>
      </c>
      <c r="K613" s="2">
        <v>277948</v>
      </c>
      <c r="L613" t="s">
        <v>18</v>
      </c>
    </row>
    <row r="614" spans="1:12" x14ac:dyDescent="0.85">
      <c r="A614" s="1">
        <v>41164</v>
      </c>
      <c r="B614" t="s">
        <v>1273</v>
      </c>
      <c r="C614" t="s">
        <v>1276</v>
      </c>
      <c r="D614" t="s">
        <v>1277</v>
      </c>
      <c r="E614" t="s">
        <v>119</v>
      </c>
      <c r="F614" t="s">
        <v>120</v>
      </c>
      <c r="G614" t="s">
        <v>121</v>
      </c>
      <c r="H614">
        <v>2000</v>
      </c>
      <c r="I614" s="2">
        <v>456654.92</v>
      </c>
      <c r="J614" s="2">
        <v>0</v>
      </c>
      <c r="K614" s="2">
        <v>456654.92</v>
      </c>
      <c r="L614" t="s">
        <v>18</v>
      </c>
    </row>
    <row r="615" spans="1:12" x14ac:dyDescent="0.85">
      <c r="A615" s="1">
        <v>41164</v>
      </c>
      <c r="B615" t="s">
        <v>1273</v>
      </c>
      <c r="C615" t="s">
        <v>1278</v>
      </c>
      <c r="D615" t="s">
        <v>1279</v>
      </c>
      <c r="E615" t="s">
        <v>56</v>
      </c>
      <c r="F615" t="s">
        <v>57</v>
      </c>
      <c r="G615" t="s">
        <v>58</v>
      </c>
      <c r="H615">
        <v>2000</v>
      </c>
      <c r="I615" s="2">
        <v>2885831.93</v>
      </c>
      <c r="J615" s="2">
        <v>0</v>
      </c>
      <c r="K615" s="2">
        <v>2885831.93</v>
      </c>
      <c r="L615" t="s">
        <v>18</v>
      </c>
    </row>
    <row r="616" spans="1:12" x14ac:dyDescent="0.85">
      <c r="A616" s="1">
        <v>41164</v>
      </c>
      <c r="B616" t="s">
        <v>1273</v>
      </c>
      <c r="C616" t="s">
        <v>1278</v>
      </c>
      <c r="D616" t="s">
        <v>1279</v>
      </c>
      <c r="E616" t="s">
        <v>102</v>
      </c>
      <c r="F616" t="s">
        <v>103</v>
      </c>
      <c r="G616" t="s">
        <v>104</v>
      </c>
      <c r="H616">
        <v>2000</v>
      </c>
      <c r="I616" s="2">
        <v>99776.320000000007</v>
      </c>
      <c r="J616" s="2">
        <v>0</v>
      </c>
      <c r="K616" s="2">
        <v>99776.320000000007</v>
      </c>
      <c r="L616" t="s">
        <v>18</v>
      </c>
    </row>
    <row r="617" spans="1:12" x14ac:dyDescent="0.85">
      <c r="A617" s="1">
        <v>41164</v>
      </c>
      <c r="B617" t="s">
        <v>1273</v>
      </c>
      <c r="C617" t="s">
        <v>1278</v>
      </c>
      <c r="D617" t="s">
        <v>1279</v>
      </c>
      <c r="E617" t="s">
        <v>1280</v>
      </c>
      <c r="F617" t="s">
        <v>1281</v>
      </c>
      <c r="G617" t="s">
        <v>1282</v>
      </c>
      <c r="H617">
        <v>2000</v>
      </c>
      <c r="I617" s="2">
        <v>482938.4</v>
      </c>
      <c r="J617" s="2">
        <v>0</v>
      </c>
      <c r="K617" s="2">
        <v>482938.4</v>
      </c>
      <c r="L617" t="s">
        <v>18</v>
      </c>
    </row>
    <row r="618" spans="1:12" x14ac:dyDescent="0.85">
      <c r="A618" s="1">
        <v>41164</v>
      </c>
      <c r="B618" t="s">
        <v>1273</v>
      </c>
      <c r="C618" t="s">
        <v>1283</v>
      </c>
      <c r="D618" t="s">
        <v>1284</v>
      </c>
      <c r="E618" t="s">
        <v>15</v>
      </c>
      <c r="F618" t="s">
        <v>16</v>
      </c>
      <c r="G618" t="s">
        <v>17</v>
      </c>
      <c r="H618">
        <v>2000</v>
      </c>
      <c r="I618" s="2">
        <v>338856.7</v>
      </c>
      <c r="J618" s="2">
        <v>0</v>
      </c>
      <c r="K618" s="2">
        <v>338856.7</v>
      </c>
      <c r="L618" t="s">
        <v>18</v>
      </c>
    </row>
    <row r="619" spans="1:12" x14ac:dyDescent="0.85">
      <c r="A619" s="1">
        <v>41164</v>
      </c>
      <c r="B619" t="s">
        <v>1273</v>
      </c>
      <c r="C619" t="s">
        <v>1285</v>
      </c>
      <c r="D619" t="s">
        <v>1286</v>
      </c>
      <c r="E619" t="s">
        <v>288</v>
      </c>
      <c r="F619" t="s">
        <v>289</v>
      </c>
      <c r="G619" t="s">
        <v>290</v>
      </c>
      <c r="H619">
        <v>2000</v>
      </c>
      <c r="I619" s="2">
        <v>72712.73</v>
      </c>
      <c r="J619" s="2">
        <v>0</v>
      </c>
      <c r="K619" s="2">
        <v>72712.73</v>
      </c>
      <c r="L619" t="s">
        <v>18</v>
      </c>
    </row>
    <row r="620" spans="1:12" x14ac:dyDescent="0.85">
      <c r="A620" s="1">
        <v>41164</v>
      </c>
      <c r="B620" t="s">
        <v>1273</v>
      </c>
      <c r="C620" t="s">
        <v>1287</v>
      </c>
      <c r="D620" t="s">
        <v>1288</v>
      </c>
      <c r="E620" t="s">
        <v>42</v>
      </c>
      <c r="F620" t="s">
        <v>43</v>
      </c>
      <c r="G620" t="s">
        <v>44</v>
      </c>
      <c r="H620">
        <v>2000</v>
      </c>
      <c r="I620" s="2">
        <v>292506.11</v>
      </c>
      <c r="J620" s="2">
        <v>0</v>
      </c>
      <c r="K620" s="2">
        <v>292506.11</v>
      </c>
      <c r="L620" t="s">
        <v>18</v>
      </c>
    </row>
    <row r="621" spans="1:12" x14ac:dyDescent="0.85">
      <c r="A621" s="1">
        <v>41164</v>
      </c>
      <c r="B621" t="s">
        <v>28</v>
      </c>
      <c r="C621" t="s">
        <v>1289</v>
      </c>
      <c r="D621" t="s">
        <v>1290</v>
      </c>
      <c r="E621" t="s">
        <v>49</v>
      </c>
      <c r="F621" t="s">
        <v>50</v>
      </c>
      <c r="G621" t="s">
        <v>51</v>
      </c>
      <c r="H621">
        <v>2000</v>
      </c>
      <c r="I621" s="2">
        <v>300504.83</v>
      </c>
      <c r="J621" s="2">
        <v>0</v>
      </c>
      <c r="K621" s="2">
        <v>300504.83</v>
      </c>
      <c r="L621" t="s">
        <v>18</v>
      </c>
    </row>
    <row r="622" spans="1:12" x14ac:dyDescent="0.85">
      <c r="A622" s="1">
        <v>41164</v>
      </c>
      <c r="B622" t="s">
        <v>1273</v>
      </c>
      <c r="C622" t="s">
        <v>1291</v>
      </c>
      <c r="D622" t="s">
        <v>1292</v>
      </c>
      <c r="E622" t="s">
        <v>49</v>
      </c>
      <c r="F622" t="s">
        <v>50</v>
      </c>
      <c r="G622" t="s">
        <v>51</v>
      </c>
      <c r="H622">
        <v>2000</v>
      </c>
      <c r="I622" s="2">
        <v>3800000</v>
      </c>
      <c r="J622" s="2">
        <v>0</v>
      </c>
      <c r="K622" s="2">
        <v>3800000</v>
      </c>
      <c r="L622" t="s">
        <v>18</v>
      </c>
    </row>
    <row r="623" spans="1:12" x14ac:dyDescent="0.85">
      <c r="A623" s="1">
        <v>41164</v>
      </c>
      <c r="B623" t="s">
        <v>1273</v>
      </c>
      <c r="C623" t="s">
        <v>1293</v>
      </c>
      <c r="D623" t="s">
        <v>1294</v>
      </c>
      <c r="E623" t="s">
        <v>49</v>
      </c>
      <c r="F623" t="s">
        <v>50</v>
      </c>
      <c r="G623" t="s">
        <v>1295</v>
      </c>
      <c r="H623">
        <v>2000</v>
      </c>
      <c r="I623" s="2">
        <v>1050000</v>
      </c>
      <c r="J623" s="2">
        <v>0</v>
      </c>
      <c r="K623" s="2">
        <v>1050000</v>
      </c>
      <c r="L623" t="s">
        <v>18</v>
      </c>
    </row>
    <row r="624" spans="1:12" x14ac:dyDescent="0.85">
      <c r="A624" s="1">
        <v>41164</v>
      </c>
      <c r="B624" t="s">
        <v>82</v>
      </c>
      <c r="C624" t="s">
        <v>1296</v>
      </c>
      <c r="D624" t="s">
        <v>1297</v>
      </c>
      <c r="E624" t="s">
        <v>21</v>
      </c>
      <c r="F624" t="s">
        <v>22</v>
      </c>
      <c r="G624" t="s">
        <v>23</v>
      </c>
      <c r="H624">
        <v>2000</v>
      </c>
      <c r="I624" s="2">
        <v>355197.73</v>
      </c>
      <c r="J624" s="2">
        <v>0</v>
      </c>
      <c r="K624" s="2">
        <v>355197.73</v>
      </c>
      <c r="L624" t="s">
        <v>18</v>
      </c>
    </row>
    <row r="625" spans="1:12" x14ac:dyDescent="0.85">
      <c r="A625" s="1">
        <v>41164</v>
      </c>
      <c r="B625" t="s">
        <v>12</v>
      </c>
      <c r="C625" t="s">
        <v>1298</v>
      </c>
      <c r="D625" t="s">
        <v>1299</v>
      </c>
      <c r="E625" t="s">
        <v>119</v>
      </c>
      <c r="F625" t="s">
        <v>120</v>
      </c>
      <c r="G625" t="s">
        <v>121</v>
      </c>
      <c r="H625">
        <v>2000</v>
      </c>
      <c r="I625" s="2">
        <v>9401458.8800000008</v>
      </c>
      <c r="J625" s="2">
        <v>0</v>
      </c>
      <c r="K625" s="2">
        <v>9401458.8800000008</v>
      </c>
      <c r="L625" t="s">
        <v>18</v>
      </c>
    </row>
    <row r="626" spans="1:12" x14ac:dyDescent="0.85">
      <c r="A626" s="1">
        <v>41164</v>
      </c>
      <c r="B626" t="s">
        <v>33</v>
      </c>
      <c r="C626" t="s">
        <v>1300</v>
      </c>
      <c r="D626" t="s">
        <v>1301</v>
      </c>
      <c r="E626" t="s">
        <v>42</v>
      </c>
      <c r="F626" t="s">
        <v>43</v>
      </c>
      <c r="G626" t="s">
        <v>44</v>
      </c>
      <c r="H626">
        <v>2000</v>
      </c>
      <c r="I626" s="2">
        <v>3826286.59</v>
      </c>
      <c r="J626" s="2">
        <v>0</v>
      </c>
      <c r="K626" s="2">
        <v>3826286.59</v>
      </c>
      <c r="L626" t="s">
        <v>18</v>
      </c>
    </row>
    <row r="627" spans="1:12" x14ac:dyDescent="0.85">
      <c r="A627" s="1">
        <v>41164</v>
      </c>
      <c r="B627" t="s">
        <v>33</v>
      </c>
      <c r="C627" t="s">
        <v>1302</v>
      </c>
      <c r="D627" t="s">
        <v>1303</v>
      </c>
      <c r="E627" t="s">
        <v>42</v>
      </c>
      <c r="F627" t="s">
        <v>43</v>
      </c>
      <c r="G627" t="s">
        <v>44</v>
      </c>
      <c r="H627">
        <v>2000</v>
      </c>
      <c r="I627" s="2">
        <v>2828854.31</v>
      </c>
      <c r="J627" s="2">
        <v>0</v>
      </c>
      <c r="K627" s="2">
        <v>2828854.31</v>
      </c>
      <c r="L627" t="s">
        <v>18</v>
      </c>
    </row>
    <row r="628" spans="1:12" x14ac:dyDescent="0.85">
      <c r="A628" s="1">
        <v>41164</v>
      </c>
      <c r="B628" t="s">
        <v>33</v>
      </c>
      <c r="C628" t="s">
        <v>1304</v>
      </c>
      <c r="D628" t="s">
        <v>1305</v>
      </c>
      <c r="E628" t="s">
        <v>42</v>
      </c>
      <c r="F628" t="s">
        <v>43</v>
      </c>
      <c r="G628" t="s">
        <v>44</v>
      </c>
      <c r="H628">
        <v>2000</v>
      </c>
      <c r="I628" s="2">
        <v>3826202.22</v>
      </c>
      <c r="J628" s="2">
        <v>0</v>
      </c>
      <c r="K628" s="2">
        <v>3826202.22</v>
      </c>
      <c r="L628" t="s">
        <v>18</v>
      </c>
    </row>
    <row r="629" spans="1:12" x14ac:dyDescent="0.85">
      <c r="A629" s="1">
        <v>41164</v>
      </c>
      <c r="B629" t="s">
        <v>12</v>
      </c>
      <c r="C629" t="s">
        <v>1306</v>
      </c>
      <c r="D629" t="s">
        <v>1307</v>
      </c>
      <c r="E629" t="s">
        <v>102</v>
      </c>
      <c r="F629" t="s">
        <v>103</v>
      </c>
      <c r="G629" t="s">
        <v>104</v>
      </c>
      <c r="H629">
        <v>2000</v>
      </c>
      <c r="I629" s="2">
        <v>47462646.899999999</v>
      </c>
      <c r="J629" s="2">
        <v>0</v>
      </c>
      <c r="K629" s="2">
        <v>47462646.899999999</v>
      </c>
      <c r="L629" t="s">
        <v>18</v>
      </c>
    </row>
    <row r="630" spans="1:12" x14ac:dyDescent="0.85">
      <c r="A630" s="1">
        <v>41164</v>
      </c>
      <c r="B630" t="s">
        <v>12</v>
      </c>
      <c r="C630" t="s">
        <v>1308</v>
      </c>
      <c r="D630" t="s">
        <v>1309</v>
      </c>
      <c r="E630" t="s">
        <v>119</v>
      </c>
      <c r="F630" t="s">
        <v>120</v>
      </c>
      <c r="G630" t="s">
        <v>121</v>
      </c>
      <c r="H630">
        <v>2000</v>
      </c>
      <c r="I630" s="2">
        <v>18008818.969999999</v>
      </c>
      <c r="J630" s="2">
        <v>0</v>
      </c>
      <c r="K630" s="2">
        <v>18008818.969999999</v>
      </c>
      <c r="L630" t="s">
        <v>18</v>
      </c>
    </row>
    <row r="631" spans="1:12" x14ac:dyDescent="0.85">
      <c r="A631" s="1">
        <v>41164</v>
      </c>
      <c r="B631" t="s">
        <v>12</v>
      </c>
      <c r="C631" t="s">
        <v>1310</v>
      </c>
      <c r="D631" t="s">
        <v>1311</v>
      </c>
      <c r="E631" t="s">
        <v>119</v>
      </c>
      <c r="F631" t="s">
        <v>120</v>
      </c>
      <c r="G631" t="s">
        <v>121</v>
      </c>
      <c r="H631">
        <v>2000</v>
      </c>
      <c r="I631" s="2">
        <v>2350364.7200000002</v>
      </c>
      <c r="J631" s="2">
        <v>0</v>
      </c>
      <c r="K631" s="2">
        <v>2350364.7200000002</v>
      </c>
      <c r="L631" t="s">
        <v>18</v>
      </c>
    </row>
    <row r="632" spans="1:12" x14ac:dyDescent="0.85">
      <c r="A632" s="1">
        <v>41164</v>
      </c>
      <c r="B632" t="s">
        <v>12</v>
      </c>
      <c r="C632" t="s">
        <v>1312</v>
      </c>
      <c r="D632" t="s">
        <v>1313</v>
      </c>
      <c r="E632" t="s">
        <v>70</v>
      </c>
      <c r="F632" t="s">
        <v>71</v>
      </c>
      <c r="G632" t="s">
        <v>1314</v>
      </c>
      <c r="H632">
        <v>2000</v>
      </c>
      <c r="I632" s="2">
        <v>335715</v>
      </c>
      <c r="J632" s="2">
        <v>0</v>
      </c>
      <c r="K632" s="2">
        <v>335715</v>
      </c>
      <c r="L632" t="s">
        <v>18</v>
      </c>
    </row>
    <row r="633" spans="1:12" x14ac:dyDescent="0.85">
      <c r="A633" s="1">
        <v>41164</v>
      </c>
      <c r="B633" t="s">
        <v>12</v>
      </c>
      <c r="C633" t="s">
        <v>1315</v>
      </c>
      <c r="D633" t="s">
        <v>1313</v>
      </c>
      <c r="E633" t="s">
        <v>21</v>
      </c>
      <c r="F633" t="s">
        <v>22</v>
      </c>
      <c r="G633" t="s">
        <v>23</v>
      </c>
      <c r="H633">
        <v>2000</v>
      </c>
      <c r="I633" s="2">
        <v>337285</v>
      </c>
      <c r="J633" s="2">
        <v>0</v>
      </c>
      <c r="K633" s="2">
        <v>337285</v>
      </c>
      <c r="L633" t="s">
        <v>18</v>
      </c>
    </row>
    <row r="634" spans="1:12" x14ac:dyDescent="0.85">
      <c r="A634" s="1">
        <v>41164</v>
      </c>
      <c r="B634" t="s">
        <v>12</v>
      </c>
      <c r="C634" t="s">
        <v>1316</v>
      </c>
      <c r="D634" t="s">
        <v>1317</v>
      </c>
      <c r="E634" t="s">
        <v>102</v>
      </c>
      <c r="F634" t="s">
        <v>103</v>
      </c>
      <c r="G634" t="s">
        <v>104</v>
      </c>
      <c r="H634">
        <v>2000</v>
      </c>
      <c r="I634" s="2">
        <v>15812526.68</v>
      </c>
      <c r="J634" s="2">
        <v>0</v>
      </c>
      <c r="K634" s="2">
        <v>15812526.68</v>
      </c>
      <c r="L634" t="s">
        <v>18</v>
      </c>
    </row>
    <row r="635" spans="1:12" x14ac:dyDescent="0.85">
      <c r="A635" s="1">
        <v>41164</v>
      </c>
      <c r="B635" t="s">
        <v>33</v>
      </c>
      <c r="C635" t="s">
        <v>1318</v>
      </c>
      <c r="D635" t="s">
        <v>1319</v>
      </c>
      <c r="E635" t="s">
        <v>42</v>
      </c>
      <c r="F635" t="s">
        <v>43</v>
      </c>
      <c r="G635" t="s">
        <v>44</v>
      </c>
      <c r="H635">
        <v>2000</v>
      </c>
      <c r="I635" s="2">
        <v>1913143.29</v>
      </c>
      <c r="J635" s="2">
        <v>0</v>
      </c>
      <c r="K635" s="2">
        <v>1913143.29</v>
      </c>
      <c r="L635" t="s">
        <v>18</v>
      </c>
    </row>
    <row r="636" spans="1:12" x14ac:dyDescent="0.85">
      <c r="A636" s="1">
        <v>41164</v>
      </c>
      <c r="B636" t="s">
        <v>12</v>
      </c>
      <c r="C636" t="s">
        <v>1320</v>
      </c>
      <c r="D636" t="s">
        <v>1319</v>
      </c>
      <c r="E636" t="s">
        <v>42</v>
      </c>
      <c r="F636" t="s">
        <v>43</v>
      </c>
      <c r="G636" t="s">
        <v>44</v>
      </c>
      <c r="H636">
        <v>2000</v>
      </c>
      <c r="I636" s="2">
        <v>2550857.73</v>
      </c>
      <c r="J636" s="2">
        <v>0</v>
      </c>
      <c r="K636" s="2">
        <v>2550857.73</v>
      </c>
      <c r="L636" t="s">
        <v>18</v>
      </c>
    </row>
    <row r="637" spans="1:12" x14ac:dyDescent="0.85">
      <c r="A637" s="1">
        <v>41164</v>
      </c>
      <c r="B637" t="s">
        <v>12</v>
      </c>
      <c r="C637" t="s">
        <v>1321</v>
      </c>
      <c r="D637" t="s">
        <v>1322</v>
      </c>
      <c r="E637" t="s">
        <v>42</v>
      </c>
      <c r="F637" t="s">
        <v>43</v>
      </c>
      <c r="G637" t="s">
        <v>44</v>
      </c>
      <c r="H637">
        <v>2000</v>
      </c>
      <c r="I637" s="2">
        <v>3275252.19</v>
      </c>
      <c r="J637" s="2">
        <v>0</v>
      </c>
      <c r="K637" s="2">
        <v>3275252.19</v>
      </c>
      <c r="L637" t="s">
        <v>18</v>
      </c>
    </row>
    <row r="638" spans="1:12" x14ac:dyDescent="0.85">
      <c r="A638" s="1">
        <v>41164</v>
      </c>
      <c r="B638" t="s">
        <v>12</v>
      </c>
      <c r="C638" t="s">
        <v>1323</v>
      </c>
      <c r="D638" t="s">
        <v>1324</v>
      </c>
      <c r="E638" t="s">
        <v>235</v>
      </c>
      <c r="F638" t="s">
        <v>236</v>
      </c>
      <c r="G638" t="s">
        <v>237</v>
      </c>
      <c r="H638">
        <v>2000</v>
      </c>
      <c r="I638" s="2">
        <v>1848916.84</v>
      </c>
      <c r="J638" s="2">
        <v>0</v>
      </c>
      <c r="K638" s="2">
        <v>1848916.84</v>
      </c>
      <c r="L638" t="s">
        <v>18</v>
      </c>
    </row>
    <row r="639" spans="1:12" x14ac:dyDescent="0.85">
      <c r="A639" s="1">
        <v>41164</v>
      </c>
      <c r="B639" t="s">
        <v>12</v>
      </c>
      <c r="C639" t="s">
        <v>1325</v>
      </c>
      <c r="D639" t="s">
        <v>1326</v>
      </c>
      <c r="E639" t="s">
        <v>235</v>
      </c>
      <c r="F639" t="s">
        <v>236</v>
      </c>
      <c r="G639" t="s">
        <v>237</v>
      </c>
      <c r="H639">
        <v>2000</v>
      </c>
      <c r="I639" s="2">
        <v>8217408.1600000001</v>
      </c>
      <c r="J639" s="2">
        <v>0</v>
      </c>
      <c r="K639" s="2">
        <v>8217408.1600000001</v>
      </c>
      <c r="L639" t="s">
        <v>18</v>
      </c>
    </row>
    <row r="640" spans="1:12" x14ac:dyDescent="0.85">
      <c r="A640" s="1">
        <v>41164</v>
      </c>
      <c r="B640" t="s">
        <v>12</v>
      </c>
      <c r="C640" t="s">
        <v>1327</v>
      </c>
      <c r="D640" t="s">
        <v>1328</v>
      </c>
      <c r="E640" t="s">
        <v>200</v>
      </c>
      <c r="F640" t="s">
        <v>201</v>
      </c>
      <c r="G640" t="s">
        <v>202</v>
      </c>
      <c r="H640">
        <v>2000</v>
      </c>
      <c r="I640" s="2">
        <v>970685.3</v>
      </c>
      <c r="J640" s="2">
        <v>0</v>
      </c>
      <c r="K640" s="2">
        <v>970685.3</v>
      </c>
      <c r="L640" t="s">
        <v>18</v>
      </c>
    </row>
    <row r="641" spans="1:12" x14ac:dyDescent="0.85">
      <c r="A641" s="1">
        <v>41164</v>
      </c>
      <c r="B641" t="s">
        <v>538</v>
      </c>
      <c r="C641" t="s">
        <v>1329</v>
      </c>
      <c r="D641" t="s">
        <v>1330</v>
      </c>
      <c r="E641" t="s">
        <v>56</v>
      </c>
      <c r="F641" t="s">
        <v>57</v>
      </c>
      <c r="G641" t="s">
        <v>58</v>
      </c>
      <c r="H641">
        <v>2000</v>
      </c>
      <c r="I641" s="2">
        <v>2508361.25</v>
      </c>
      <c r="J641" s="2">
        <v>0</v>
      </c>
      <c r="K641" s="2">
        <v>2508361.25</v>
      </c>
      <c r="L641" t="s">
        <v>116</v>
      </c>
    </row>
    <row r="642" spans="1:12" x14ac:dyDescent="0.85">
      <c r="A642" s="1">
        <v>41164</v>
      </c>
      <c r="B642" t="s">
        <v>538</v>
      </c>
      <c r="C642" t="s">
        <v>1329</v>
      </c>
      <c r="D642" t="s">
        <v>1330</v>
      </c>
      <c r="E642" t="s">
        <v>15</v>
      </c>
      <c r="F642" t="s">
        <v>16</v>
      </c>
      <c r="G642" t="s">
        <v>17</v>
      </c>
      <c r="H642">
        <v>2000</v>
      </c>
      <c r="I642" s="2">
        <v>1661278.29</v>
      </c>
      <c r="J642" s="2">
        <v>19772.349999999999</v>
      </c>
      <c r="K642" s="2">
        <v>1681050.64</v>
      </c>
      <c r="L642" t="s">
        <v>116</v>
      </c>
    </row>
    <row r="643" spans="1:12" x14ac:dyDescent="0.85">
      <c r="A643" s="1">
        <v>41164</v>
      </c>
      <c r="B643" t="s">
        <v>538</v>
      </c>
      <c r="C643" t="s">
        <v>1329</v>
      </c>
      <c r="D643" t="s">
        <v>1330</v>
      </c>
      <c r="E643" t="s">
        <v>70</v>
      </c>
      <c r="F643" t="s">
        <v>71</v>
      </c>
      <c r="G643" t="s">
        <v>72</v>
      </c>
      <c r="H643">
        <v>2000</v>
      </c>
      <c r="I643" s="2">
        <v>750000</v>
      </c>
      <c r="J643" s="2">
        <v>0</v>
      </c>
      <c r="K643" s="2">
        <v>750000</v>
      </c>
      <c r="L643" t="s">
        <v>116</v>
      </c>
    </row>
    <row r="644" spans="1:12" x14ac:dyDescent="0.85">
      <c r="A644" s="1">
        <v>41164</v>
      </c>
      <c r="B644" t="s">
        <v>82</v>
      </c>
      <c r="C644" t="s">
        <v>1331</v>
      </c>
      <c r="D644" t="s">
        <v>1332</v>
      </c>
      <c r="E644" t="s">
        <v>288</v>
      </c>
      <c r="F644" t="s">
        <v>289</v>
      </c>
      <c r="G644" t="s">
        <v>290</v>
      </c>
      <c r="H644">
        <v>2000</v>
      </c>
      <c r="I644" s="2">
        <v>2006903.88</v>
      </c>
      <c r="J644" s="2">
        <v>0</v>
      </c>
      <c r="K644" s="2">
        <v>2006903.88</v>
      </c>
      <c r="L644" t="s">
        <v>18</v>
      </c>
    </row>
    <row r="645" spans="1:12" x14ac:dyDescent="0.85">
      <c r="A645" s="1">
        <v>41164</v>
      </c>
      <c r="B645" t="s">
        <v>538</v>
      </c>
      <c r="C645" t="s">
        <v>1329</v>
      </c>
      <c r="D645" t="s">
        <v>1330</v>
      </c>
      <c r="E645" t="s">
        <v>204</v>
      </c>
      <c r="F645" t="s">
        <v>205</v>
      </c>
      <c r="G645" t="s">
        <v>206</v>
      </c>
      <c r="H645">
        <v>2000</v>
      </c>
      <c r="I645" s="2">
        <v>561963.78</v>
      </c>
      <c r="J645" s="2">
        <v>0</v>
      </c>
      <c r="K645" s="2">
        <v>561963.78</v>
      </c>
      <c r="L645" t="s">
        <v>116</v>
      </c>
    </row>
    <row r="646" spans="1:12" x14ac:dyDescent="0.85">
      <c r="A646" s="1">
        <v>41164</v>
      </c>
      <c r="B646" t="s">
        <v>538</v>
      </c>
      <c r="C646" t="s">
        <v>1329</v>
      </c>
      <c r="D646" t="s">
        <v>1330</v>
      </c>
      <c r="E646" t="s">
        <v>1333</v>
      </c>
      <c r="F646" t="s">
        <v>1334</v>
      </c>
      <c r="G646" t="s">
        <v>1335</v>
      </c>
      <c r="H646">
        <v>2000</v>
      </c>
      <c r="I646" s="2">
        <v>2413236.25</v>
      </c>
      <c r="J646" s="2">
        <v>0</v>
      </c>
      <c r="K646" s="2">
        <v>2413236.25</v>
      </c>
      <c r="L646" t="s">
        <v>116</v>
      </c>
    </row>
    <row r="647" spans="1:12" x14ac:dyDescent="0.85">
      <c r="A647" s="1">
        <v>41164</v>
      </c>
      <c r="B647" t="s">
        <v>538</v>
      </c>
      <c r="C647" t="s">
        <v>1329</v>
      </c>
      <c r="D647" t="s">
        <v>1330</v>
      </c>
      <c r="E647" t="s">
        <v>42</v>
      </c>
      <c r="F647" t="s">
        <v>43</v>
      </c>
      <c r="G647" t="s">
        <v>44</v>
      </c>
      <c r="H647">
        <v>2000</v>
      </c>
      <c r="I647" s="2">
        <v>3417472.45</v>
      </c>
      <c r="J647" s="2">
        <v>0</v>
      </c>
      <c r="K647" s="2">
        <v>3417472.45</v>
      </c>
      <c r="L647" t="s">
        <v>116</v>
      </c>
    </row>
    <row r="648" spans="1:12" x14ac:dyDescent="0.85">
      <c r="A648" s="1">
        <v>41164</v>
      </c>
      <c r="B648" t="s">
        <v>538</v>
      </c>
      <c r="C648" t="s">
        <v>1329</v>
      </c>
      <c r="D648" t="s">
        <v>1330</v>
      </c>
      <c r="E648" t="s">
        <v>21</v>
      </c>
      <c r="F648" t="s">
        <v>22</v>
      </c>
      <c r="G648" t="s">
        <v>23</v>
      </c>
      <c r="H648">
        <v>2000</v>
      </c>
      <c r="I648" s="2">
        <v>1602551.5</v>
      </c>
      <c r="J648" s="2">
        <v>0</v>
      </c>
      <c r="K648" s="2">
        <v>1602551.5</v>
      </c>
      <c r="L648" t="s">
        <v>116</v>
      </c>
    </row>
    <row r="649" spans="1:12" x14ac:dyDescent="0.85">
      <c r="A649" s="1">
        <v>41164</v>
      </c>
      <c r="B649" t="s">
        <v>538</v>
      </c>
      <c r="C649" t="s">
        <v>1329</v>
      </c>
      <c r="D649" t="s">
        <v>1330</v>
      </c>
      <c r="E649" t="s">
        <v>49</v>
      </c>
      <c r="F649" t="s">
        <v>50</v>
      </c>
      <c r="G649" t="s">
        <v>51</v>
      </c>
      <c r="H649">
        <v>2000</v>
      </c>
      <c r="I649" s="2">
        <v>3085000</v>
      </c>
      <c r="J649" s="2">
        <v>0</v>
      </c>
      <c r="K649" s="2">
        <v>3085000</v>
      </c>
      <c r="L649" t="s">
        <v>116</v>
      </c>
    </row>
    <row r="650" spans="1:12" x14ac:dyDescent="0.85">
      <c r="A650" s="1">
        <v>41164</v>
      </c>
      <c r="B650" t="s">
        <v>12</v>
      </c>
      <c r="C650" t="s">
        <v>1336</v>
      </c>
      <c r="D650" t="s">
        <v>1337</v>
      </c>
      <c r="E650" t="s">
        <v>15</v>
      </c>
      <c r="F650" t="s">
        <v>16</v>
      </c>
      <c r="G650" t="s">
        <v>17</v>
      </c>
      <c r="H650">
        <v>2000</v>
      </c>
      <c r="I650" s="2">
        <v>24989.24</v>
      </c>
      <c r="J650" s="2">
        <v>0</v>
      </c>
      <c r="K650" s="2">
        <v>24989.24</v>
      </c>
      <c r="L650" t="s">
        <v>18</v>
      </c>
    </row>
    <row r="651" spans="1:12" x14ac:dyDescent="0.85">
      <c r="A651" s="1">
        <v>41164</v>
      </c>
      <c r="B651" t="s">
        <v>12</v>
      </c>
      <c r="C651" t="s">
        <v>1338</v>
      </c>
      <c r="D651" t="s">
        <v>1339</v>
      </c>
      <c r="E651" t="s">
        <v>56</v>
      </c>
      <c r="F651" t="s">
        <v>57</v>
      </c>
      <c r="G651" t="s">
        <v>58</v>
      </c>
      <c r="H651">
        <v>2000</v>
      </c>
      <c r="I651" s="2">
        <v>986304.76</v>
      </c>
      <c r="J651" s="2">
        <v>0</v>
      </c>
      <c r="K651" s="2">
        <v>986304.76</v>
      </c>
      <c r="L651" t="s">
        <v>18</v>
      </c>
    </row>
    <row r="652" spans="1:12" x14ac:dyDescent="0.85">
      <c r="A652" s="1">
        <v>41164</v>
      </c>
      <c r="B652" t="s">
        <v>12</v>
      </c>
      <c r="C652" t="s">
        <v>1340</v>
      </c>
      <c r="D652" t="s">
        <v>1341</v>
      </c>
      <c r="E652" t="s">
        <v>204</v>
      </c>
      <c r="F652" t="s">
        <v>205</v>
      </c>
      <c r="G652" t="s">
        <v>206</v>
      </c>
      <c r="H652">
        <v>2000</v>
      </c>
      <c r="I652" s="2">
        <v>10896746.220000001</v>
      </c>
      <c r="J652" s="2">
        <v>0</v>
      </c>
      <c r="K652" s="2">
        <v>10896746.220000001</v>
      </c>
      <c r="L652" t="s">
        <v>18</v>
      </c>
    </row>
    <row r="653" spans="1:12" x14ac:dyDescent="0.85">
      <c r="A653" s="1">
        <v>41164</v>
      </c>
      <c r="B653" t="s">
        <v>1040</v>
      </c>
      <c r="C653" t="s">
        <v>1342</v>
      </c>
      <c r="D653" t="s">
        <v>1343</v>
      </c>
      <c r="E653" t="s">
        <v>260</v>
      </c>
      <c r="F653" t="s">
        <v>261</v>
      </c>
      <c r="H653">
        <v>2000</v>
      </c>
      <c r="I653" s="2">
        <v>20000</v>
      </c>
      <c r="J653" s="2">
        <v>0</v>
      </c>
      <c r="K653" s="2">
        <v>20000</v>
      </c>
      <c r="L653" t="s">
        <v>18</v>
      </c>
    </row>
    <row r="654" spans="1:12" x14ac:dyDescent="0.85">
      <c r="A654" s="1">
        <v>41164</v>
      </c>
      <c r="B654" t="s">
        <v>1040</v>
      </c>
      <c r="C654" t="s">
        <v>1342</v>
      </c>
      <c r="D654" t="s">
        <v>1343</v>
      </c>
      <c r="E654" t="s">
        <v>260</v>
      </c>
      <c r="F654" t="s">
        <v>261</v>
      </c>
      <c r="H654">
        <v>2000</v>
      </c>
      <c r="I654" s="2">
        <v>50000</v>
      </c>
      <c r="J654" s="2">
        <v>0</v>
      </c>
      <c r="K654" s="2">
        <v>50000</v>
      </c>
      <c r="L654" t="s">
        <v>18</v>
      </c>
    </row>
    <row r="655" spans="1:12" x14ac:dyDescent="0.85">
      <c r="A655" s="1">
        <v>41164</v>
      </c>
      <c r="B655" t="s">
        <v>1040</v>
      </c>
      <c r="C655" t="s">
        <v>1342</v>
      </c>
      <c r="D655" t="s">
        <v>1343</v>
      </c>
      <c r="E655" t="s">
        <v>260</v>
      </c>
      <c r="F655" t="s">
        <v>261</v>
      </c>
      <c r="H655">
        <v>2000</v>
      </c>
      <c r="I655" s="2">
        <v>120000</v>
      </c>
      <c r="J655" s="2">
        <v>0</v>
      </c>
      <c r="K655" s="2">
        <v>120000</v>
      </c>
      <c r="L655" t="s">
        <v>18</v>
      </c>
    </row>
    <row r="656" spans="1:12" x14ac:dyDescent="0.85">
      <c r="A656" s="1">
        <v>41164</v>
      </c>
      <c r="B656" t="s">
        <v>1040</v>
      </c>
      <c r="C656" t="s">
        <v>1342</v>
      </c>
      <c r="D656" t="s">
        <v>1343</v>
      </c>
      <c r="E656" t="s">
        <v>260</v>
      </c>
      <c r="F656" t="s">
        <v>261</v>
      </c>
      <c r="H656">
        <v>2000</v>
      </c>
      <c r="I656" s="2">
        <v>130000</v>
      </c>
      <c r="J656" s="2">
        <v>0</v>
      </c>
      <c r="K656" s="2">
        <v>130000</v>
      </c>
      <c r="L656" t="s">
        <v>18</v>
      </c>
    </row>
    <row r="657" spans="1:12" x14ac:dyDescent="0.85">
      <c r="A657" s="1">
        <v>41164</v>
      </c>
      <c r="B657" t="s">
        <v>73</v>
      </c>
      <c r="C657" t="s">
        <v>1344</v>
      </c>
      <c r="D657" t="s">
        <v>1345</v>
      </c>
      <c r="E657" t="s">
        <v>119</v>
      </c>
      <c r="F657" t="s">
        <v>120</v>
      </c>
      <c r="G657" t="s">
        <v>121</v>
      </c>
      <c r="H657">
        <v>2000</v>
      </c>
      <c r="I657" s="2">
        <v>68138.3</v>
      </c>
      <c r="J657" s="2">
        <v>0</v>
      </c>
      <c r="K657" s="2">
        <v>68138.3</v>
      </c>
      <c r="L657" t="s">
        <v>18</v>
      </c>
    </row>
    <row r="658" spans="1:12" x14ac:dyDescent="0.85">
      <c r="A658" s="1">
        <v>41164</v>
      </c>
      <c r="B658" t="s">
        <v>1346</v>
      </c>
      <c r="C658" t="s">
        <v>1347</v>
      </c>
      <c r="D658" t="s">
        <v>1348</v>
      </c>
      <c r="E658" t="s">
        <v>334</v>
      </c>
      <c r="F658" t="s">
        <v>335</v>
      </c>
      <c r="G658" t="s">
        <v>1349</v>
      </c>
      <c r="H658">
        <v>2000</v>
      </c>
      <c r="I658" s="2">
        <v>200000</v>
      </c>
      <c r="J658" s="2">
        <v>0</v>
      </c>
      <c r="K658" s="2">
        <v>200000</v>
      </c>
      <c r="L658" t="s">
        <v>18</v>
      </c>
    </row>
    <row r="659" spans="1:12" x14ac:dyDescent="0.85">
      <c r="A659" s="1">
        <v>41164</v>
      </c>
      <c r="B659" t="s">
        <v>1346</v>
      </c>
      <c r="C659" t="s">
        <v>1347</v>
      </c>
      <c r="D659" t="s">
        <v>1348</v>
      </c>
      <c r="E659" t="s">
        <v>264</v>
      </c>
      <c r="F659" t="s">
        <v>265</v>
      </c>
      <c r="G659" t="s">
        <v>1350</v>
      </c>
      <c r="H659">
        <v>2000</v>
      </c>
      <c r="I659" s="2">
        <v>859166.09</v>
      </c>
      <c r="J659" s="2">
        <v>0</v>
      </c>
      <c r="K659" s="2">
        <v>859166.09</v>
      </c>
      <c r="L659" t="s">
        <v>18</v>
      </c>
    </row>
    <row r="660" spans="1:12" x14ac:dyDescent="0.85">
      <c r="A660" s="1">
        <v>41164</v>
      </c>
      <c r="B660" t="s">
        <v>1346</v>
      </c>
      <c r="C660" t="s">
        <v>1347</v>
      </c>
      <c r="D660" t="s">
        <v>1348</v>
      </c>
      <c r="E660" t="s">
        <v>70</v>
      </c>
      <c r="F660" t="s">
        <v>71</v>
      </c>
      <c r="G660" t="s">
        <v>1351</v>
      </c>
      <c r="H660">
        <v>2000</v>
      </c>
      <c r="I660" s="2">
        <v>2000000</v>
      </c>
      <c r="J660" s="2">
        <v>0</v>
      </c>
      <c r="K660" s="2">
        <v>2000000</v>
      </c>
      <c r="L660" t="s">
        <v>18</v>
      </c>
    </row>
    <row r="661" spans="1:12" x14ac:dyDescent="0.85">
      <c r="A661" s="1">
        <v>41164</v>
      </c>
      <c r="B661" t="s">
        <v>1346</v>
      </c>
      <c r="C661" t="s">
        <v>1347</v>
      </c>
      <c r="D661" t="s">
        <v>1348</v>
      </c>
      <c r="E661" t="s">
        <v>288</v>
      </c>
      <c r="F661" t="s">
        <v>289</v>
      </c>
      <c r="G661" t="s">
        <v>290</v>
      </c>
      <c r="H661">
        <v>2000</v>
      </c>
      <c r="I661" s="2">
        <v>967122.63</v>
      </c>
      <c r="J661" s="2">
        <v>0</v>
      </c>
      <c r="K661" s="2">
        <v>967122.63</v>
      </c>
      <c r="L661" t="s">
        <v>18</v>
      </c>
    </row>
    <row r="662" spans="1:12" x14ac:dyDescent="0.85">
      <c r="A662" s="1">
        <v>41164</v>
      </c>
      <c r="B662" t="s">
        <v>1346</v>
      </c>
      <c r="C662" t="s">
        <v>1347</v>
      </c>
      <c r="D662" t="s">
        <v>1348</v>
      </c>
      <c r="E662" t="s">
        <v>102</v>
      </c>
      <c r="F662" t="s">
        <v>103</v>
      </c>
      <c r="G662" t="s">
        <v>104</v>
      </c>
      <c r="H662">
        <v>2000</v>
      </c>
      <c r="I662" s="2">
        <v>2982690</v>
      </c>
      <c r="J662" s="2">
        <v>0</v>
      </c>
      <c r="K662" s="2">
        <v>2982690</v>
      </c>
      <c r="L662" t="s">
        <v>18</v>
      </c>
    </row>
    <row r="663" spans="1:12" x14ac:dyDescent="0.85">
      <c r="A663" s="1">
        <v>41164</v>
      </c>
      <c r="B663" t="s">
        <v>1346</v>
      </c>
      <c r="C663" t="s">
        <v>1347</v>
      </c>
      <c r="D663" t="s">
        <v>1348</v>
      </c>
      <c r="E663" t="s">
        <v>204</v>
      </c>
      <c r="F663" t="s">
        <v>205</v>
      </c>
      <c r="G663" t="s">
        <v>1352</v>
      </c>
      <c r="H663">
        <v>2000</v>
      </c>
      <c r="I663" s="2">
        <v>160775.25</v>
      </c>
      <c r="J663" s="2">
        <v>0</v>
      </c>
      <c r="K663" s="2">
        <v>160775.25</v>
      </c>
      <c r="L663" t="s">
        <v>18</v>
      </c>
    </row>
    <row r="664" spans="1:12" x14ac:dyDescent="0.85">
      <c r="A664" s="1">
        <v>41164</v>
      </c>
      <c r="B664" t="s">
        <v>1346</v>
      </c>
      <c r="C664" t="s">
        <v>1347</v>
      </c>
      <c r="D664" t="s">
        <v>1348</v>
      </c>
      <c r="E664" t="s">
        <v>223</v>
      </c>
      <c r="F664" t="s">
        <v>224</v>
      </c>
      <c r="G664" t="s">
        <v>225</v>
      </c>
      <c r="H664">
        <v>2000</v>
      </c>
      <c r="I664" s="2">
        <v>2000000</v>
      </c>
      <c r="J664" s="2">
        <v>0</v>
      </c>
      <c r="K664" s="2">
        <v>2000000</v>
      </c>
      <c r="L664" t="s">
        <v>18</v>
      </c>
    </row>
    <row r="665" spans="1:12" x14ac:dyDescent="0.85">
      <c r="A665" s="1">
        <v>41164</v>
      </c>
      <c r="B665" t="s">
        <v>1346</v>
      </c>
      <c r="C665" t="s">
        <v>1347</v>
      </c>
      <c r="D665" t="s">
        <v>1348</v>
      </c>
      <c r="E665" t="s">
        <v>42</v>
      </c>
      <c r="F665" t="s">
        <v>43</v>
      </c>
      <c r="G665" t="s">
        <v>44</v>
      </c>
      <c r="H665">
        <v>2000</v>
      </c>
      <c r="I665" s="2">
        <v>2000000</v>
      </c>
      <c r="J665" s="2">
        <v>0</v>
      </c>
      <c r="K665" s="2">
        <v>2000000</v>
      </c>
      <c r="L665" t="s">
        <v>18</v>
      </c>
    </row>
    <row r="666" spans="1:12" x14ac:dyDescent="0.85">
      <c r="A666" s="1">
        <v>41164</v>
      </c>
      <c r="B666" t="s">
        <v>1346</v>
      </c>
      <c r="C666" t="s">
        <v>1347</v>
      </c>
      <c r="D666" t="s">
        <v>1348</v>
      </c>
      <c r="E666" t="s">
        <v>21</v>
      </c>
      <c r="F666" t="s">
        <v>22</v>
      </c>
      <c r="G666" t="s">
        <v>1353</v>
      </c>
      <c r="H666">
        <v>2000</v>
      </c>
      <c r="I666" s="2">
        <v>999985</v>
      </c>
      <c r="J666" s="2">
        <v>0</v>
      </c>
      <c r="K666" s="2">
        <v>999985</v>
      </c>
      <c r="L666" t="s">
        <v>18</v>
      </c>
    </row>
    <row r="667" spans="1:12" x14ac:dyDescent="0.85">
      <c r="A667" s="1">
        <v>41164</v>
      </c>
      <c r="B667" t="s">
        <v>1346</v>
      </c>
      <c r="C667" t="s">
        <v>1347</v>
      </c>
      <c r="D667" t="s">
        <v>1348</v>
      </c>
      <c r="E667" t="s">
        <v>49</v>
      </c>
      <c r="F667" t="s">
        <v>50</v>
      </c>
      <c r="G667" t="s">
        <v>51</v>
      </c>
      <c r="H667">
        <v>2000</v>
      </c>
      <c r="I667" s="2">
        <v>6000000</v>
      </c>
      <c r="J667" s="2">
        <v>0</v>
      </c>
      <c r="K667" s="2">
        <v>6000000</v>
      </c>
      <c r="L667" t="s">
        <v>18</v>
      </c>
    </row>
    <row r="668" spans="1:12" x14ac:dyDescent="0.85">
      <c r="A668" s="1">
        <v>41164</v>
      </c>
      <c r="B668" t="s">
        <v>12</v>
      </c>
      <c r="C668" t="s">
        <v>1354</v>
      </c>
      <c r="D668" t="s">
        <v>1355</v>
      </c>
      <c r="E668" t="s">
        <v>288</v>
      </c>
      <c r="F668" t="s">
        <v>289</v>
      </c>
      <c r="G668" t="s">
        <v>290</v>
      </c>
      <c r="H668">
        <v>2000</v>
      </c>
      <c r="I668" s="2">
        <v>3214299.18</v>
      </c>
      <c r="J668" s="2">
        <v>0</v>
      </c>
      <c r="K668" s="2">
        <v>3214299.18</v>
      </c>
      <c r="L668" t="s">
        <v>18</v>
      </c>
    </row>
    <row r="669" spans="1:12" x14ac:dyDescent="0.85">
      <c r="A669" s="1">
        <v>41164</v>
      </c>
      <c r="B669" t="s">
        <v>82</v>
      </c>
      <c r="C669" t="s">
        <v>1356</v>
      </c>
      <c r="D669" t="s">
        <v>1357</v>
      </c>
      <c r="E669" t="s">
        <v>288</v>
      </c>
      <c r="F669" t="s">
        <v>289</v>
      </c>
      <c r="G669" t="s">
        <v>290</v>
      </c>
      <c r="H669">
        <v>2000</v>
      </c>
      <c r="I669" s="2">
        <v>184228.79</v>
      </c>
      <c r="J669" s="2">
        <v>0</v>
      </c>
      <c r="K669" s="2">
        <v>184228.79</v>
      </c>
      <c r="L669" t="s">
        <v>18</v>
      </c>
    </row>
    <row r="670" spans="1:12" x14ac:dyDescent="0.85">
      <c r="A670" s="1">
        <v>41164</v>
      </c>
      <c r="B670" t="s">
        <v>12</v>
      </c>
      <c r="C670" t="s">
        <v>1358</v>
      </c>
      <c r="D670" t="s">
        <v>1359</v>
      </c>
      <c r="E670" t="s">
        <v>288</v>
      </c>
      <c r="F670" t="s">
        <v>289</v>
      </c>
      <c r="G670" t="s">
        <v>290</v>
      </c>
      <c r="H670">
        <v>2000</v>
      </c>
      <c r="I670" s="2">
        <v>6804987.1799999997</v>
      </c>
      <c r="J670" s="2">
        <v>0</v>
      </c>
      <c r="K670" s="2">
        <v>6804987.1799999997</v>
      </c>
      <c r="L670" t="s">
        <v>18</v>
      </c>
    </row>
    <row r="671" spans="1:12" x14ac:dyDescent="0.85">
      <c r="A671" s="1">
        <v>41164</v>
      </c>
      <c r="B671" t="s">
        <v>12</v>
      </c>
      <c r="C671" t="s">
        <v>1360</v>
      </c>
      <c r="D671" t="s">
        <v>1361</v>
      </c>
      <c r="E671" t="s">
        <v>288</v>
      </c>
      <c r="F671" t="s">
        <v>289</v>
      </c>
      <c r="G671" t="s">
        <v>290</v>
      </c>
      <c r="H671">
        <v>2000</v>
      </c>
      <c r="I671" s="2">
        <v>5529952.96</v>
      </c>
      <c r="J671" s="2">
        <v>0</v>
      </c>
      <c r="K671" s="2">
        <v>5529952.96</v>
      </c>
      <c r="L671" t="s">
        <v>18</v>
      </c>
    </row>
    <row r="672" spans="1:12" x14ac:dyDescent="0.85">
      <c r="A672" s="1">
        <v>41164</v>
      </c>
      <c r="B672" t="s">
        <v>12</v>
      </c>
      <c r="C672" t="s">
        <v>1362</v>
      </c>
      <c r="D672" t="s">
        <v>1363</v>
      </c>
      <c r="E672" t="s">
        <v>288</v>
      </c>
      <c r="F672" t="s">
        <v>289</v>
      </c>
      <c r="G672" t="s">
        <v>290</v>
      </c>
      <c r="H672">
        <v>2000</v>
      </c>
      <c r="I672" s="2">
        <v>494000</v>
      </c>
      <c r="J672" s="2">
        <v>0</v>
      </c>
      <c r="K672" s="2">
        <v>494000</v>
      </c>
      <c r="L672" t="s">
        <v>18</v>
      </c>
    </row>
    <row r="673" spans="1:12" x14ac:dyDescent="0.85">
      <c r="A673" s="1">
        <v>41164</v>
      </c>
      <c r="B673" t="s">
        <v>323</v>
      </c>
      <c r="C673" t="s">
        <v>1364</v>
      </c>
      <c r="D673" t="s">
        <v>1365</v>
      </c>
      <c r="E673" t="s">
        <v>288</v>
      </c>
      <c r="F673" t="s">
        <v>289</v>
      </c>
      <c r="G673" t="s">
        <v>290</v>
      </c>
      <c r="H673">
        <v>2000</v>
      </c>
      <c r="I673" s="2">
        <v>11570245.140000001</v>
      </c>
      <c r="J673" s="2">
        <v>0</v>
      </c>
      <c r="K673" s="2">
        <v>11570245.140000001</v>
      </c>
      <c r="L673" t="s">
        <v>18</v>
      </c>
    </row>
    <row r="674" spans="1:12" x14ac:dyDescent="0.85">
      <c r="A674" s="1">
        <v>41164</v>
      </c>
      <c r="B674" t="s">
        <v>323</v>
      </c>
      <c r="C674" t="s">
        <v>1366</v>
      </c>
      <c r="D674" t="s">
        <v>1367</v>
      </c>
      <c r="E674" t="s">
        <v>288</v>
      </c>
      <c r="F674" t="s">
        <v>289</v>
      </c>
      <c r="G674" t="s">
        <v>290</v>
      </c>
      <c r="H674">
        <v>2000</v>
      </c>
      <c r="I674" s="2">
        <v>16972679.530000001</v>
      </c>
      <c r="J674" s="2">
        <v>0</v>
      </c>
      <c r="K674" s="2">
        <v>16972679.530000001</v>
      </c>
      <c r="L674" t="s">
        <v>18</v>
      </c>
    </row>
    <row r="675" spans="1:12" x14ac:dyDescent="0.85">
      <c r="A675" s="1">
        <v>41164</v>
      </c>
      <c r="B675" t="s">
        <v>33</v>
      </c>
      <c r="C675" t="s">
        <v>1368</v>
      </c>
      <c r="D675" t="s">
        <v>1369</v>
      </c>
      <c r="E675" t="s">
        <v>288</v>
      </c>
      <c r="F675" t="s">
        <v>289</v>
      </c>
      <c r="G675" t="s">
        <v>290</v>
      </c>
      <c r="H675">
        <v>2000</v>
      </c>
      <c r="I675" s="2">
        <v>11320754.720000001</v>
      </c>
      <c r="J675" s="2">
        <v>0</v>
      </c>
      <c r="K675" s="2">
        <v>11320754.720000001</v>
      </c>
      <c r="L675" t="s">
        <v>18</v>
      </c>
    </row>
    <row r="676" spans="1:12" x14ac:dyDescent="0.85">
      <c r="A676" s="1">
        <v>41164</v>
      </c>
      <c r="B676" t="s">
        <v>33</v>
      </c>
      <c r="C676" t="s">
        <v>1370</v>
      </c>
      <c r="D676" t="s">
        <v>1371</v>
      </c>
      <c r="E676" t="s">
        <v>288</v>
      </c>
      <c r="F676" t="s">
        <v>289</v>
      </c>
      <c r="G676" t="s">
        <v>290</v>
      </c>
      <c r="H676">
        <v>2000</v>
      </c>
      <c r="I676" s="2">
        <v>25945607</v>
      </c>
      <c r="J676" s="2">
        <v>0</v>
      </c>
      <c r="K676" s="2">
        <v>25945607</v>
      </c>
      <c r="L676" t="s">
        <v>18</v>
      </c>
    </row>
    <row r="677" spans="1:12" x14ac:dyDescent="0.85">
      <c r="A677" s="1">
        <v>41164</v>
      </c>
      <c r="B677" t="s">
        <v>12</v>
      </c>
      <c r="C677" t="s">
        <v>1372</v>
      </c>
      <c r="D677" t="s">
        <v>1373</v>
      </c>
      <c r="E677" t="s">
        <v>288</v>
      </c>
      <c r="F677" t="s">
        <v>289</v>
      </c>
      <c r="G677" t="s">
        <v>290</v>
      </c>
      <c r="H677">
        <v>2000</v>
      </c>
      <c r="I677" s="2">
        <v>347139.88</v>
      </c>
      <c r="J677" s="2">
        <v>0</v>
      </c>
      <c r="K677" s="2">
        <v>347139.88</v>
      </c>
      <c r="L677" t="s">
        <v>18</v>
      </c>
    </row>
    <row r="678" spans="1:12" x14ac:dyDescent="0.85">
      <c r="A678" s="1">
        <v>41164</v>
      </c>
      <c r="B678" t="s">
        <v>12</v>
      </c>
      <c r="C678" t="s">
        <v>1374</v>
      </c>
      <c r="D678" t="s">
        <v>1375</v>
      </c>
      <c r="E678" t="s">
        <v>288</v>
      </c>
      <c r="F678" t="s">
        <v>289</v>
      </c>
      <c r="G678" t="s">
        <v>290</v>
      </c>
      <c r="H678">
        <v>2000</v>
      </c>
      <c r="I678" s="2">
        <v>221259.97</v>
      </c>
      <c r="J678" s="2">
        <v>0</v>
      </c>
      <c r="K678" s="2">
        <v>221259.97</v>
      </c>
      <c r="L678" t="s">
        <v>18</v>
      </c>
    </row>
    <row r="679" spans="1:12" x14ac:dyDescent="0.85">
      <c r="A679" s="1">
        <v>41164</v>
      </c>
      <c r="B679" t="s">
        <v>90</v>
      </c>
      <c r="C679" t="s">
        <v>1376</v>
      </c>
      <c r="D679" t="s">
        <v>1377</v>
      </c>
      <c r="E679" t="s">
        <v>288</v>
      </c>
      <c r="F679" t="s">
        <v>289</v>
      </c>
      <c r="G679" t="s">
        <v>290</v>
      </c>
      <c r="H679">
        <v>2000</v>
      </c>
      <c r="I679" s="2">
        <v>2312959.29</v>
      </c>
      <c r="J679" s="2">
        <v>0</v>
      </c>
      <c r="K679" s="2">
        <v>2312959.29</v>
      </c>
      <c r="L679" t="s">
        <v>18</v>
      </c>
    </row>
    <row r="680" spans="1:12" x14ac:dyDescent="0.85">
      <c r="A680" s="1">
        <v>41164</v>
      </c>
      <c r="B680" t="s">
        <v>90</v>
      </c>
      <c r="C680" t="s">
        <v>1378</v>
      </c>
      <c r="D680" t="s">
        <v>1379</v>
      </c>
      <c r="E680" t="s">
        <v>288</v>
      </c>
      <c r="F680" t="s">
        <v>289</v>
      </c>
      <c r="G680" t="s">
        <v>290</v>
      </c>
      <c r="H680">
        <v>2000</v>
      </c>
      <c r="I680" s="2">
        <v>2028966.57</v>
      </c>
      <c r="J680" s="2">
        <v>0</v>
      </c>
      <c r="K680" s="2">
        <v>2028966.57</v>
      </c>
      <c r="L680" t="s">
        <v>18</v>
      </c>
    </row>
    <row r="681" spans="1:12" x14ac:dyDescent="0.85">
      <c r="A681" s="1">
        <v>41164</v>
      </c>
      <c r="B681" t="s">
        <v>90</v>
      </c>
      <c r="C681" t="s">
        <v>1378</v>
      </c>
      <c r="D681" t="s">
        <v>1379</v>
      </c>
      <c r="E681" t="s">
        <v>62</v>
      </c>
      <c r="F681" t="s">
        <v>63</v>
      </c>
      <c r="H681">
        <v>2000</v>
      </c>
      <c r="I681" s="2">
        <v>183891.14</v>
      </c>
      <c r="J681" s="2">
        <v>0</v>
      </c>
      <c r="K681" s="2">
        <v>183891.14</v>
      </c>
      <c r="L681" t="s">
        <v>18</v>
      </c>
    </row>
    <row r="682" spans="1:12" x14ac:dyDescent="0.85">
      <c r="A682" s="1">
        <v>41164</v>
      </c>
      <c r="B682" t="s">
        <v>12</v>
      </c>
      <c r="C682" t="s">
        <v>1380</v>
      </c>
      <c r="D682" t="s">
        <v>1381</v>
      </c>
      <c r="E682" t="s">
        <v>119</v>
      </c>
      <c r="F682" t="s">
        <v>120</v>
      </c>
      <c r="G682" t="s">
        <v>121</v>
      </c>
      <c r="H682">
        <v>2000</v>
      </c>
      <c r="I682" s="2">
        <v>9401458.8800000008</v>
      </c>
      <c r="J682" s="2">
        <v>0</v>
      </c>
      <c r="K682" s="2">
        <v>9401458.8800000008</v>
      </c>
      <c r="L682" t="s">
        <v>18</v>
      </c>
    </row>
    <row r="683" spans="1:12" x14ac:dyDescent="0.85">
      <c r="A683" s="1">
        <v>41164</v>
      </c>
      <c r="B683" t="s">
        <v>12</v>
      </c>
      <c r="C683" t="s">
        <v>1382</v>
      </c>
      <c r="D683" t="s">
        <v>1383</v>
      </c>
      <c r="E683" t="s">
        <v>70</v>
      </c>
      <c r="F683" t="s">
        <v>71</v>
      </c>
      <c r="G683" t="s">
        <v>72</v>
      </c>
      <c r="H683">
        <v>2000</v>
      </c>
      <c r="I683" s="2">
        <v>4181476.06</v>
      </c>
      <c r="J683" s="2">
        <v>0</v>
      </c>
      <c r="K683" s="2">
        <v>4181476.06</v>
      </c>
      <c r="L683" t="s">
        <v>18</v>
      </c>
    </row>
    <row r="684" spans="1:12" x14ac:dyDescent="0.85">
      <c r="A684" s="1">
        <v>41164</v>
      </c>
      <c r="B684" t="s">
        <v>12</v>
      </c>
      <c r="C684" t="s">
        <v>1384</v>
      </c>
      <c r="D684" t="s">
        <v>1383</v>
      </c>
      <c r="E684" t="s">
        <v>70</v>
      </c>
      <c r="F684" t="s">
        <v>71</v>
      </c>
      <c r="G684" t="s">
        <v>72</v>
      </c>
      <c r="H684">
        <v>2000</v>
      </c>
      <c r="I684" s="2">
        <v>10415891.67</v>
      </c>
      <c r="J684" s="2">
        <v>0</v>
      </c>
      <c r="K684" s="2">
        <v>10415891.67</v>
      </c>
      <c r="L684" t="s">
        <v>18</v>
      </c>
    </row>
    <row r="685" spans="1:12" x14ac:dyDescent="0.85">
      <c r="A685" s="1">
        <v>41164</v>
      </c>
      <c r="B685" t="s">
        <v>323</v>
      </c>
      <c r="C685" t="s">
        <v>1385</v>
      </c>
      <c r="D685" t="s">
        <v>1386</v>
      </c>
      <c r="E685" t="s">
        <v>235</v>
      </c>
      <c r="F685" t="s">
        <v>236</v>
      </c>
      <c r="G685" t="s">
        <v>1387</v>
      </c>
      <c r="H685">
        <v>2000</v>
      </c>
      <c r="I685" s="2">
        <v>1000000</v>
      </c>
      <c r="J685" s="2">
        <v>0</v>
      </c>
      <c r="K685" s="2">
        <v>1000000</v>
      </c>
      <c r="L685" t="s">
        <v>18</v>
      </c>
    </row>
    <row r="686" spans="1:12" x14ac:dyDescent="0.85">
      <c r="A686" s="1">
        <v>41164</v>
      </c>
      <c r="B686" t="s">
        <v>12</v>
      </c>
      <c r="C686" t="s">
        <v>1388</v>
      </c>
      <c r="D686" t="s">
        <v>1389</v>
      </c>
      <c r="E686" t="s">
        <v>334</v>
      </c>
      <c r="F686" t="s">
        <v>335</v>
      </c>
      <c r="G686" t="s">
        <v>432</v>
      </c>
      <c r="H686">
        <v>2000</v>
      </c>
      <c r="I686" s="2">
        <v>899759.61</v>
      </c>
      <c r="J686" s="2">
        <v>0</v>
      </c>
      <c r="K686" s="2">
        <v>899759.61</v>
      </c>
      <c r="L686" t="s">
        <v>18</v>
      </c>
    </row>
    <row r="687" spans="1:12" x14ac:dyDescent="0.85">
      <c r="A687" s="1">
        <v>41164</v>
      </c>
      <c r="B687" t="s">
        <v>12</v>
      </c>
      <c r="C687" t="s">
        <v>1390</v>
      </c>
      <c r="D687" t="s">
        <v>1391</v>
      </c>
      <c r="E687" t="s">
        <v>70</v>
      </c>
      <c r="F687" t="s">
        <v>71</v>
      </c>
      <c r="G687" t="s">
        <v>72</v>
      </c>
      <c r="H687">
        <v>2000</v>
      </c>
      <c r="I687" s="2">
        <v>100000</v>
      </c>
      <c r="J687" s="2">
        <v>0</v>
      </c>
      <c r="K687" s="2">
        <v>100000</v>
      </c>
      <c r="L687" t="s">
        <v>18</v>
      </c>
    </row>
    <row r="688" spans="1:12" x14ac:dyDescent="0.85">
      <c r="A688" s="1">
        <v>41164</v>
      </c>
      <c r="B688" t="s">
        <v>12</v>
      </c>
      <c r="C688" t="s">
        <v>1392</v>
      </c>
      <c r="D688" t="s">
        <v>1393</v>
      </c>
      <c r="E688" t="s">
        <v>42</v>
      </c>
      <c r="F688" t="s">
        <v>43</v>
      </c>
      <c r="G688" t="s">
        <v>44</v>
      </c>
      <c r="H688">
        <v>2000</v>
      </c>
      <c r="I688" s="2">
        <v>2066194.76</v>
      </c>
      <c r="J688" s="2">
        <v>0</v>
      </c>
      <c r="K688" s="2">
        <v>2066194.76</v>
      </c>
      <c r="L688" t="s">
        <v>18</v>
      </c>
    </row>
    <row r="689" spans="1:12" x14ac:dyDescent="0.85">
      <c r="A689" s="1">
        <v>41164</v>
      </c>
      <c r="B689" t="s">
        <v>28</v>
      </c>
      <c r="C689" t="s">
        <v>1394</v>
      </c>
      <c r="D689" t="s">
        <v>1395</v>
      </c>
      <c r="E689" t="s">
        <v>15</v>
      </c>
      <c r="F689" t="s">
        <v>16</v>
      </c>
      <c r="G689" t="s">
        <v>17</v>
      </c>
      <c r="H689">
        <v>2000</v>
      </c>
      <c r="I689" s="2">
        <v>167741.20000000001</v>
      </c>
      <c r="J689" s="2">
        <v>0</v>
      </c>
      <c r="K689" s="2">
        <v>167741.20000000001</v>
      </c>
      <c r="L689" t="s">
        <v>18</v>
      </c>
    </row>
    <row r="690" spans="1:12" x14ac:dyDescent="0.85">
      <c r="A690" s="1">
        <v>41164</v>
      </c>
      <c r="B690" t="s">
        <v>12</v>
      </c>
      <c r="C690" t="s">
        <v>1396</v>
      </c>
      <c r="D690" t="s">
        <v>1397</v>
      </c>
      <c r="E690" t="s">
        <v>31</v>
      </c>
      <c r="F690" t="s">
        <v>32</v>
      </c>
      <c r="H690">
        <v>2000</v>
      </c>
      <c r="I690" s="2">
        <v>50000</v>
      </c>
      <c r="J690" s="2">
        <v>0</v>
      </c>
      <c r="K690" s="2">
        <v>50000</v>
      </c>
      <c r="L690" t="s">
        <v>18</v>
      </c>
    </row>
    <row r="691" spans="1:12" x14ac:dyDescent="0.85">
      <c r="A691" s="1">
        <v>41164</v>
      </c>
      <c r="B691" t="s">
        <v>12</v>
      </c>
      <c r="C691" t="s">
        <v>1398</v>
      </c>
      <c r="D691" t="s">
        <v>1399</v>
      </c>
      <c r="E691" t="s">
        <v>31</v>
      </c>
      <c r="F691" t="s">
        <v>32</v>
      </c>
      <c r="H691">
        <v>2000</v>
      </c>
      <c r="I691" s="2">
        <v>236000</v>
      </c>
      <c r="J691" s="2">
        <v>0</v>
      </c>
      <c r="K691" s="2">
        <v>236000</v>
      </c>
      <c r="L691" t="s">
        <v>18</v>
      </c>
    </row>
    <row r="692" spans="1:12" x14ac:dyDescent="0.85">
      <c r="A692" s="1">
        <v>41164</v>
      </c>
      <c r="B692" t="s">
        <v>12</v>
      </c>
      <c r="C692" t="s">
        <v>1400</v>
      </c>
      <c r="D692" t="s">
        <v>1401</v>
      </c>
      <c r="E692" t="s">
        <v>31</v>
      </c>
      <c r="F692" t="s">
        <v>32</v>
      </c>
      <c r="H692">
        <v>2000</v>
      </c>
      <c r="I692" s="2">
        <v>150000</v>
      </c>
      <c r="J692" s="2">
        <v>0</v>
      </c>
      <c r="K692" s="2">
        <v>150000</v>
      </c>
      <c r="L692" t="s">
        <v>18</v>
      </c>
    </row>
    <row r="693" spans="1:12" x14ac:dyDescent="0.85">
      <c r="A693" s="1">
        <v>41164</v>
      </c>
      <c r="B693" t="s">
        <v>12</v>
      </c>
      <c r="C693" t="s">
        <v>1402</v>
      </c>
      <c r="D693" t="s">
        <v>1403</v>
      </c>
      <c r="E693" t="s">
        <v>31</v>
      </c>
      <c r="F693" t="s">
        <v>32</v>
      </c>
      <c r="H693">
        <v>2000</v>
      </c>
      <c r="I693" s="2">
        <v>19500</v>
      </c>
      <c r="J693" s="2">
        <v>0</v>
      </c>
      <c r="K693" s="2">
        <v>19500</v>
      </c>
      <c r="L693" t="s">
        <v>18</v>
      </c>
    </row>
    <row r="694" spans="1:12" x14ac:dyDescent="0.85">
      <c r="A694" s="1">
        <v>41164</v>
      </c>
      <c r="B694" t="s">
        <v>12</v>
      </c>
      <c r="C694" t="s">
        <v>1404</v>
      </c>
      <c r="D694" t="s">
        <v>1405</v>
      </c>
      <c r="E694" t="s">
        <v>62</v>
      </c>
      <c r="F694" t="s">
        <v>63</v>
      </c>
      <c r="H694">
        <v>2000</v>
      </c>
      <c r="I694" s="2">
        <v>110000</v>
      </c>
      <c r="J694" s="2">
        <v>0</v>
      </c>
      <c r="K694" s="2">
        <v>110000</v>
      </c>
      <c r="L694" t="s">
        <v>18</v>
      </c>
    </row>
    <row r="695" spans="1:12" x14ac:dyDescent="0.85">
      <c r="A695" s="1">
        <v>41164</v>
      </c>
      <c r="B695" t="s">
        <v>1273</v>
      </c>
      <c r="C695" t="s">
        <v>1406</v>
      </c>
      <c r="D695" t="s">
        <v>1407</v>
      </c>
      <c r="E695" t="s">
        <v>15</v>
      </c>
      <c r="F695" t="s">
        <v>16</v>
      </c>
      <c r="G695" t="s">
        <v>17</v>
      </c>
      <c r="H695">
        <v>2000</v>
      </c>
      <c r="I695" s="2">
        <v>1126641.18</v>
      </c>
      <c r="J695" s="2">
        <v>0</v>
      </c>
      <c r="K695" s="2">
        <v>1126641.18</v>
      </c>
      <c r="L695" t="s">
        <v>18</v>
      </c>
    </row>
    <row r="696" spans="1:12" x14ac:dyDescent="0.85">
      <c r="A696" s="1">
        <v>41164</v>
      </c>
      <c r="B696" t="s">
        <v>1273</v>
      </c>
      <c r="C696" t="s">
        <v>1406</v>
      </c>
      <c r="D696" t="s">
        <v>1407</v>
      </c>
      <c r="E696" t="s">
        <v>200</v>
      </c>
      <c r="F696" t="s">
        <v>201</v>
      </c>
      <c r="G696" t="s">
        <v>213</v>
      </c>
      <c r="H696">
        <v>2000</v>
      </c>
      <c r="I696" s="2">
        <v>1524971</v>
      </c>
      <c r="J696" s="2">
        <v>0</v>
      </c>
      <c r="K696" s="2">
        <v>1524971</v>
      </c>
      <c r="L696" t="s">
        <v>18</v>
      </c>
    </row>
    <row r="697" spans="1:12" x14ac:dyDescent="0.85">
      <c r="A697" s="1">
        <v>41164</v>
      </c>
      <c r="B697" t="s">
        <v>1273</v>
      </c>
      <c r="C697" t="s">
        <v>1406</v>
      </c>
      <c r="D697" t="s">
        <v>1407</v>
      </c>
      <c r="E697" t="s">
        <v>102</v>
      </c>
      <c r="F697" t="s">
        <v>103</v>
      </c>
      <c r="G697" t="s">
        <v>104</v>
      </c>
      <c r="H697">
        <v>2000</v>
      </c>
      <c r="I697" s="2">
        <v>3400071.9</v>
      </c>
      <c r="J697" s="2">
        <v>0</v>
      </c>
      <c r="K697" s="2">
        <v>3400071.9</v>
      </c>
      <c r="L697" t="s">
        <v>18</v>
      </c>
    </row>
    <row r="698" spans="1:12" x14ac:dyDescent="0.85">
      <c r="A698" s="1">
        <v>41164</v>
      </c>
      <c r="B698" t="s">
        <v>1273</v>
      </c>
      <c r="C698" t="s">
        <v>1406</v>
      </c>
      <c r="D698" t="s">
        <v>1407</v>
      </c>
      <c r="E698" t="s">
        <v>113</v>
      </c>
      <c r="F698" t="s">
        <v>114</v>
      </c>
      <c r="G698" t="s">
        <v>115</v>
      </c>
      <c r="H698">
        <v>2000</v>
      </c>
      <c r="I698" s="2">
        <v>3278600</v>
      </c>
      <c r="J698" s="2">
        <v>0</v>
      </c>
      <c r="K698" s="2">
        <v>3278600</v>
      </c>
      <c r="L698" t="s">
        <v>18</v>
      </c>
    </row>
    <row r="699" spans="1:12" x14ac:dyDescent="0.85">
      <c r="A699" s="1">
        <v>41164</v>
      </c>
      <c r="B699" t="s">
        <v>1273</v>
      </c>
      <c r="C699" t="s">
        <v>1406</v>
      </c>
      <c r="D699" t="s">
        <v>1407</v>
      </c>
      <c r="E699" t="s">
        <v>1408</v>
      </c>
      <c r="F699" t="s">
        <v>1409</v>
      </c>
      <c r="G699" t="s">
        <v>1410</v>
      </c>
      <c r="H699">
        <v>2000</v>
      </c>
      <c r="I699" s="2">
        <v>129768.6</v>
      </c>
      <c r="J699" s="2">
        <v>0</v>
      </c>
      <c r="K699" s="2">
        <v>129768.6</v>
      </c>
      <c r="L699" t="s">
        <v>18</v>
      </c>
    </row>
    <row r="700" spans="1:12" x14ac:dyDescent="0.85">
      <c r="A700" s="1">
        <v>41164</v>
      </c>
      <c r="B700" t="s">
        <v>1273</v>
      </c>
      <c r="C700" t="s">
        <v>1406</v>
      </c>
      <c r="D700" t="s">
        <v>1407</v>
      </c>
      <c r="E700" t="s">
        <v>119</v>
      </c>
      <c r="F700" t="s">
        <v>120</v>
      </c>
      <c r="G700" t="s">
        <v>121</v>
      </c>
      <c r="H700">
        <v>2000</v>
      </c>
      <c r="I700" s="2">
        <v>204685.56</v>
      </c>
      <c r="J700" s="2">
        <v>0</v>
      </c>
      <c r="K700" s="2">
        <v>204685.56</v>
      </c>
      <c r="L700" t="s">
        <v>18</v>
      </c>
    </row>
    <row r="701" spans="1:12" x14ac:dyDescent="0.85">
      <c r="A701" s="1">
        <v>41164</v>
      </c>
      <c r="B701" t="s">
        <v>1273</v>
      </c>
      <c r="C701" t="s">
        <v>1406</v>
      </c>
      <c r="D701" t="s">
        <v>1407</v>
      </c>
      <c r="E701" t="s">
        <v>21</v>
      </c>
      <c r="F701" t="s">
        <v>22</v>
      </c>
      <c r="G701" t="s">
        <v>23</v>
      </c>
      <c r="H701">
        <v>2000</v>
      </c>
      <c r="I701" s="2">
        <v>1625402.81</v>
      </c>
      <c r="J701" s="2">
        <v>0</v>
      </c>
      <c r="K701" s="2">
        <v>1625402.81</v>
      </c>
      <c r="L701" t="s">
        <v>18</v>
      </c>
    </row>
    <row r="702" spans="1:12" x14ac:dyDescent="0.85">
      <c r="A702" s="1">
        <v>41164</v>
      </c>
      <c r="B702" t="s">
        <v>1273</v>
      </c>
      <c r="C702" t="s">
        <v>1406</v>
      </c>
      <c r="D702" t="s">
        <v>1407</v>
      </c>
      <c r="E702" t="s">
        <v>93</v>
      </c>
      <c r="F702" t="s">
        <v>94</v>
      </c>
      <c r="H702">
        <v>2000</v>
      </c>
      <c r="I702" s="2">
        <v>7413474.4500000002</v>
      </c>
      <c r="J702" s="2">
        <v>0</v>
      </c>
      <c r="K702" s="2">
        <v>7413474.4500000002</v>
      </c>
      <c r="L702" t="s">
        <v>18</v>
      </c>
    </row>
    <row r="703" spans="1:12" x14ac:dyDescent="0.85">
      <c r="A703" s="1">
        <v>41164</v>
      </c>
      <c r="B703" t="s">
        <v>12</v>
      </c>
      <c r="C703" t="s">
        <v>1411</v>
      </c>
      <c r="D703" t="s">
        <v>1412</v>
      </c>
      <c r="E703" t="s">
        <v>42</v>
      </c>
      <c r="F703" t="s">
        <v>43</v>
      </c>
      <c r="G703" t="s">
        <v>44</v>
      </c>
      <c r="H703">
        <v>2000</v>
      </c>
      <c r="I703" s="2">
        <v>44258.04</v>
      </c>
      <c r="J703" s="2">
        <v>0</v>
      </c>
      <c r="K703" s="2">
        <v>44258.04</v>
      </c>
      <c r="L703" t="s">
        <v>18</v>
      </c>
    </row>
    <row r="704" spans="1:12" x14ac:dyDescent="0.85">
      <c r="A704" s="1">
        <v>41164</v>
      </c>
      <c r="B704" t="s">
        <v>12</v>
      </c>
      <c r="C704" t="s">
        <v>1413</v>
      </c>
      <c r="D704" t="s">
        <v>1414</v>
      </c>
      <c r="E704" t="s">
        <v>70</v>
      </c>
      <c r="F704" t="s">
        <v>71</v>
      </c>
      <c r="G704" t="s">
        <v>72</v>
      </c>
      <c r="H704">
        <v>2000</v>
      </c>
      <c r="I704" s="2">
        <v>8300000</v>
      </c>
      <c r="J704" s="2">
        <v>0</v>
      </c>
      <c r="K704" s="2">
        <v>8300000</v>
      </c>
      <c r="L704" t="s">
        <v>18</v>
      </c>
    </row>
    <row r="705" spans="1:12" x14ac:dyDescent="0.85">
      <c r="A705" s="1">
        <v>41164</v>
      </c>
      <c r="B705" t="s">
        <v>12</v>
      </c>
      <c r="C705" t="s">
        <v>1415</v>
      </c>
      <c r="D705" t="s">
        <v>1416</v>
      </c>
      <c r="E705" t="s">
        <v>102</v>
      </c>
      <c r="F705" t="s">
        <v>103</v>
      </c>
      <c r="G705" t="s">
        <v>104</v>
      </c>
      <c r="H705">
        <v>2000</v>
      </c>
      <c r="I705" s="2">
        <v>25000</v>
      </c>
      <c r="J705" s="2">
        <v>0</v>
      </c>
      <c r="K705" s="2">
        <v>25000</v>
      </c>
      <c r="L705" t="s">
        <v>18</v>
      </c>
    </row>
    <row r="706" spans="1:12" x14ac:dyDescent="0.85">
      <c r="A706" s="1">
        <v>41164</v>
      </c>
      <c r="B706" t="s">
        <v>12</v>
      </c>
      <c r="C706" t="s">
        <v>1417</v>
      </c>
      <c r="D706" t="s">
        <v>1418</v>
      </c>
      <c r="E706" t="s">
        <v>293</v>
      </c>
      <c r="F706" t="s">
        <v>294</v>
      </c>
      <c r="G706" t="s">
        <v>626</v>
      </c>
      <c r="H706">
        <v>2000</v>
      </c>
      <c r="I706" s="2">
        <v>276808.99</v>
      </c>
      <c r="J706" s="2">
        <v>0</v>
      </c>
      <c r="K706" s="2">
        <v>276808.99</v>
      </c>
      <c r="L706" t="s">
        <v>18</v>
      </c>
    </row>
    <row r="707" spans="1:12" x14ac:dyDescent="0.85">
      <c r="A707" s="1">
        <v>41164</v>
      </c>
      <c r="B707" t="s">
        <v>12</v>
      </c>
      <c r="C707" t="s">
        <v>1419</v>
      </c>
      <c r="D707" t="s">
        <v>1420</v>
      </c>
      <c r="E707" t="s">
        <v>42</v>
      </c>
      <c r="F707" t="s">
        <v>43</v>
      </c>
      <c r="G707" t="s">
        <v>44</v>
      </c>
      <c r="H707">
        <v>2000</v>
      </c>
      <c r="I707" s="2">
        <v>1995137.78</v>
      </c>
      <c r="J707" s="2">
        <v>32809.56</v>
      </c>
      <c r="K707" s="2">
        <v>2027947.34</v>
      </c>
      <c r="L707" t="s">
        <v>18</v>
      </c>
    </row>
    <row r="708" spans="1:12" x14ac:dyDescent="0.85">
      <c r="A708" s="1">
        <v>41164</v>
      </c>
      <c r="B708" t="s">
        <v>12</v>
      </c>
      <c r="C708" t="s">
        <v>1421</v>
      </c>
      <c r="D708" t="s">
        <v>1422</v>
      </c>
      <c r="E708" t="s">
        <v>235</v>
      </c>
      <c r="F708" t="s">
        <v>236</v>
      </c>
      <c r="G708" t="s">
        <v>237</v>
      </c>
      <c r="H708">
        <v>2000</v>
      </c>
      <c r="I708" s="2">
        <v>5135880.0999999996</v>
      </c>
      <c r="J708" s="2">
        <v>0</v>
      </c>
      <c r="K708" s="2">
        <v>5135880.0999999996</v>
      </c>
      <c r="L708" t="s">
        <v>18</v>
      </c>
    </row>
    <row r="709" spans="1:12" x14ac:dyDescent="0.85">
      <c r="A709" s="1">
        <v>41164</v>
      </c>
      <c r="B709" t="s">
        <v>12</v>
      </c>
      <c r="C709" t="s">
        <v>1423</v>
      </c>
      <c r="D709" t="s">
        <v>1422</v>
      </c>
      <c r="E709" t="s">
        <v>42</v>
      </c>
      <c r="F709" t="s">
        <v>43</v>
      </c>
      <c r="G709" t="s">
        <v>44</v>
      </c>
      <c r="H709">
        <v>2000</v>
      </c>
      <c r="I709" s="2">
        <v>3188572.1600000001</v>
      </c>
      <c r="J709" s="2">
        <v>0</v>
      </c>
      <c r="K709" s="2">
        <v>3188572.1600000001</v>
      </c>
      <c r="L709" t="s">
        <v>18</v>
      </c>
    </row>
    <row r="710" spans="1:12" x14ac:dyDescent="0.85">
      <c r="A710" s="1">
        <v>41164</v>
      </c>
      <c r="B710" t="s">
        <v>12</v>
      </c>
      <c r="C710" t="s">
        <v>1424</v>
      </c>
      <c r="D710" t="s">
        <v>1422</v>
      </c>
      <c r="E710" t="s">
        <v>49</v>
      </c>
      <c r="F710" t="s">
        <v>50</v>
      </c>
      <c r="G710" t="s">
        <v>51</v>
      </c>
      <c r="H710">
        <v>2000</v>
      </c>
      <c r="I710" s="2">
        <v>137056</v>
      </c>
      <c r="J710" s="2">
        <v>0</v>
      </c>
      <c r="K710" s="2">
        <v>137056</v>
      </c>
      <c r="L710" t="s">
        <v>18</v>
      </c>
    </row>
    <row r="711" spans="1:12" x14ac:dyDescent="0.85">
      <c r="A711" s="1">
        <v>41164</v>
      </c>
      <c r="B711" t="s">
        <v>12</v>
      </c>
      <c r="C711" t="s">
        <v>1425</v>
      </c>
      <c r="D711" t="s">
        <v>1426</v>
      </c>
      <c r="E711" t="s">
        <v>119</v>
      </c>
      <c r="F711" t="s">
        <v>120</v>
      </c>
      <c r="G711" t="s">
        <v>121</v>
      </c>
      <c r="H711">
        <v>2000</v>
      </c>
      <c r="I711" s="2">
        <v>470072.95</v>
      </c>
      <c r="J711" s="2">
        <v>0</v>
      </c>
      <c r="K711" s="2">
        <v>470072.95</v>
      </c>
      <c r="L711" t="s">
        <v>18</v>
      </c>
    </row>
    <row r="712" spans="1:12" x14ac:dyDescent="0.85">
      <c r="A712" s="1">
        <v>41164</v>
      </c>
      <c r="B712" t="s">
        <v>12</v>
      </c>
      <c r="C712" t="s">
        <v>1427</v>
      </c>
      <c r="D712" t="s">
        <v>1426</v>
      </c>
      <c r="E712" t="s">
        <v>49</v>
      </c>
      <c r="F712" t="s">
        <v>50</v>
      </c>
      <c r="G712" t="s">
        <v>51</v>
      </c>
      <c r="H712">
        <v>2000</v>
      </c>
      <c r="I712" s="2">
        <v>23250000</v>
      </c>
      <c r="J712" s="2">
        <v>0</v>
      </c>
      <c r="K712" s="2">
        <v>23250000</v>
      </c>
      <c r="L712" t="s">
        <v>18</v>
      </c>
    </row>
    <row r="713" spans="1:12" x14ac:dyDescent="0.85">
      <c r="A713" s="1">
        <v>41164</v>
      </c>
      <c r="B713" t="s">
        <v>59</v>
      </c>
      <c r="C713" t="s">
        <v>1428</v>
      </c>
      <c r="D713" t="s">
        <v>1429</v>
      </c>
      <c r="E713" t="s">
        <v>204</v>
      </c>
      <c r="F713" t="s">
        <v>205</v>
      </c>
      <c r="G713" t="s">
        <v>206</v>
      </c>
      <c r="H713">
        <v>2000</v>
      </c>
      <c r="I713" s="2">
        <v>5730873.3600000003</v>
      </c>
      <c r="J713" s="2">
        <v>0</v>
      </c>
      <c r="K713" s="2">
        <v>5730873.3600000003</v>
      </c>
      <c r="L713" t="s">
        <v>18</v>
      </c>
    </row>
    <row r="714" spans="1:12" x14ac:dyDescent="0.85">
      <c r="A714" s="1">
        <v>41164</v>
      </c>
      <c r="B714" t="s">
        <v>12</v>
      </c>
      <c r="C714" t="s">
        <v>1430</v>
      </c>
      <c r="D714" t="s">
        <v>1431</v>
      </c>
      <c r="E714" t="s">
        <v>56</v>
      </c>
      <c r="F714" t="s">
        <v>57</v>
      </c>
      <c r="G714" t="s">
        <v>58</v>
      </c>
      <c r="H714">
        <v>2000</v>
      </c>
      <c r="I714" s="2">
        <v>4635233.0599999996</v>
      </c>
      <c r="J714" s="2">
        <v>0</v>
      </c>
      <c r="K714" s="2">
        <v>4635233.0599999996</v>
      </c>
      <c r="L714" t="s">
        <v>18</v>
      </c>
    </row>
    <row r="715" spans="1:12" x14ac:dyDescent="0.85">
      <c r="A715" s="1">
        <v>41164</v>
      </c>
      <c r="B715" t="s">
        <v>12</v>
      </c>
      <c r="C715" t="s">
        <v>1432</v>
      </c>
      <c r="D715" t="s">
        <v>1431</v>
      </c>
      <c r="E715" t="s">
        <v>15</v>
      </c>
      <c r="F715" t="s">
        <v>16</v>
      </c>
      <c r="G715" t="s">
        <v>17</v>
      </c>
      <c r="H715">
        <v>2000</v>
      </c>
      <c r="I715" s="2">
        <v>5221782.3899999997</v>
      </c>
      <c r="J715" s="2">
        <v>0</v>
      </c>
      <c r="K715" s="2">
        <v>5221782.3899999997</v>
      </c>
      <c r="L715" t="s">
        <v>18</v>
      </c>
    </row>
    <row r="716" spans="1:12" x14ac:dyDescent="0.85">
      <c r="A716" s="1">
        <v>41164</v>
      </c>
      <c r="B716" t="s">
        <v>12</v>
      </c>
      <c r="C716" t="s">
        <v>1433</v>
      </c>
      <c r="D716" t="s">
        <v>1431</v>
      </c>
      <c r="E716" t="s">
        <v>102</v>
      </c>
      <c r="F716" t="s">
        <v>103</v>
      </c>
      <c r="G716" t="s">
        <v>104</v>
      </c>
      <c r="H716">
        <v>2000</v>
      </c>
      <c r="I716" s="2">
        <v>2682867.13</v>
      </c>
      <c r="J716" s="2">
        <v>0</v>
      </c>
      <c r="K716" s="2">
        <v>2682867.13</v>
      </c>
      <c r="L716" t="s">
        <v>18</v>
      </c>
    </row>
    <row r="717" spans="1:12" x14ac:dyDescent="0.85">
      <c r="A717" s="1">
        <v>41164</v>
      </c>
      <c r="B717" t="s">
        <v>12</v>
      </c>
      <c r="C717" t="s">
        <v>1434</v>
      </c>
      <c r="D717" t="s">
        <v>1431</v>
      </c>
      <c r="E717" t="s">
        <v>119</v>
      </c>
      <c r="F717" t="s">
        <v>120</v>
      </c>
      <c r="G717" t="s">
        <v>121</v>
      </c>
      <c r="H717">
        <v>2000</v>
      </c>
      <c r="I717" s="2">
        <v>21656260.550000001</v>
      </c>
      <c r="J717" s="2">
        <v>0</v>
      </c>
      <c r="K717" s="2">
        <v>21656260.550000001</v>
      </c>
      <c r="L717" t="s">
        <v>18</v>
      </c>
    </row>
    <row r="718" spans="1:12" x14ac:dyDescent="0.85">
      <c r="A718" s="1">
        <v>41164</v>
      </c>
      <c r="B718" t="s">
        <v>12</v>
      </c>
      <c r="C718" t="s">
        <v>1435</v>
      </c>
      <c r="D718" t="s">
        <v>1431</v>
      </c>
      <c r="E718" t="s">
        <v>42</v>
      </c>
      <c r="F718" t="s">
        <v>43</v>
      </c>
      <c r="G718" t="s">
        <v>44</v>
      </c>
      <c r="H718">
        <v>2000</v>
      </c>
      <c r="I718" s="2">
        <v>25508577.260000002</v>
      </c>
      <c r="J718" s="2">
        <v>0</v>
      </c>
      <c r="K718" s="2">
        <v>25508577.260000002</v>
      </c>
      <c r="L718" t="s">
        <v>18</v>
      </c>
    </row>
    <row r="719" spans="1:12" x14ac:dyDescent="0.85">
      <c r="A719" s="1">
        <v>41164</v>
      </c>
      <c r="B719" t="s">
        <v>12</v>
      </c>
      <c r="C719" t="s">
        <v>1436</v>
      </c>
      <c r="D719" t="s">
        <v>1431</v>
      </c>
      <c r="E719" t="s">
        <v>21</v>
      </c>
      <c r="F719" t="s">
        <v>22</v>
      </c>
      <c r="G719" t="s">
        <v>23</v>
      </c>
      <c r="H719">
        <v>2000</v>
      </c>
      <c r="I719" s="2">
        <v>12935117.220000001</v>
      </c>
      <c r="J719" s="2">
        <v>0</v>
      </c>
      <c r="K719" s="2">
        <v>12935117.220000001</v>
      </c>
      <c r="L719" t="s">
        <v>18</v>
      </c>
    </row>
    <row r="720" spans="1:12" x14ac:dyDescent="0.85">
      <c r="A720" s="1">
        <v>41164</v>
      </c>
      <c r="B720" t="s">
        <v>12</v>
      </c>
      <c r="C720" t="s">
        <v>1437</v>
      </c>
      <c r="D720" t="s">
        <v>1438</v>
      </c>
      <c r="E720" t="s">
        <v>288</v>
      </c>
      <c r="F720" t="s">
        <v>289</v>
      </c>
      <c r="G720" t="s">
        <v>290</v>
      </c>
      <c r="H720">
        <v>2000</v>
      </c>
      <c r="I720" s="2">
        <v>888555.76</v>
      </c>
      <c r="J720" s="2">
        <v>0</v>
      </c>
      <c r="K720" s="2">
        <v>888555.76</v>
      </c>
      <c r="L720" t="s">
        <v>18</v>
      </c>
    </row>
    <row r="721" spans="1:12" x14ac:dyDescent="0.85">
      <c r="A721" s="1">
        <v>41164</v>
      </c>
      <c r="B721" t="s">
        <v>12</v>
      </c>
      <c r="C721" t="s">
        <v>1439</v>
      </c>
      <c r="D721" t="s">
        <v>1440</v>
      </c>
      <c r="E721" t="s">
        <v>293</v>
      </c>
      <c r="F721" t="s">
        <v>294</v>
      </c>
      <c r="G721" t="s">
        <v>626</v>
      </c>
      <c r="H721">
        <v>2000</v>
      </c>
      <c r="I721" s="2">
        <v>9458.2199999999993</v>
      </c>
      <c r="J721" s="2">
        <v>0</v>
      </c>
      <c r="K721" s="2">
        <v>9458.2199999999993</v>
      </c>
      <c r="L721" t="s">
        <v>18</v>
      </c>
    </row>
    <row r="722" spans="1:12" x14ac:dyDescent="0.85">
      <c r="A722" s="1">
        <v>41164</v>
      </c>
      <c r="B722" t="s">
        <v>90</v>
      </c>
      <c r="C722" t="s">
        <v>1441</v>
      </c>
      <c r="D722" t="s">
        <v>1442</v>
      </c>
      <c r="E722" t="s">
        <v>293</v>
      </c>
      <c r="F722" t="s">
        <v>294</v>
      </c>
      <c r="G722" t="s">
        <v>626</v>
      </c>
      <c r="H722">
        <v>2000</v>
      </c>
      <c r="I722" s="2">
        <v>1797221.46</v>
      </c>
      <c r="J722" s="2">
        <v>0</v>
      </c>
      <c r="K722" s="2">
        <v>1797221.46</v>
      </c>
      <c r="L722" t="s">
        <v>116</v>
      </c>
    </row>
    <row r="723" spans="1:12" x14ac:dyDescent="0.85">
      <c r="A723" s="1">
        <v>41164</v>
      </c>
      <c r="B723" t="s">
        <v>323</v>
      </c>
      <c r="C723" t="s">
        <v>1443</v>
      </c>
      <c r="D723" t="s">
        <v>1444</v>
      </c>
      <c r="E723" t="s">
        <v>293</v>
      </c>
      <c r="F723" t="s">
        <v>294</v>
      </c>
      <c r="G723" t="s">
        <v>1445</v>
      </c>
      <c r="H723">
        <v>2000</v>
      </c>
      <c r="I723" s="2">
        <v>3972324.48</v>
      </c>
      <c r="J723" s="2">
        <v>0</v>
      </c>
      <c r="K723" s="2">
        <v>3972324.48</v>
      </c>
      <c r="L723" t="s">
        <v>18</v>
      </c>
    </row>
    <row r="724" spans="1:12" x14ac:dyDescent="0.85">
      <c r="A724" s="1">
        <v>41164</v>
      </c>
      <c r="B724" t="s">
        <v>323</v>
      </c>
      <c r="C724" t="s">
        <v>1446</v>
      </c>
      <c r="D724" t="s">
        <v>1447</v>
      </c>
      <c r="E724" t="s">
        <v>293</v>
      </c>
      <c r="F724" t="s">
        <v>294</v>
      </c>
      <c r="G724" t="s">
        <v>295</v>
      </c>
      <c r="H724">
        <v>2000</v>
      </c>
      <c r="I724" s="2">
        <v>2979620.61</v>
      </c>
      <c r="J724" s="2">
        <v>0</v>
      </c>
      <c r="K724" s="2">
        <v>2979620.61</v>
      </c>
      <c r="L724" t="s">
        <v>18</v>
      </c>
    </row>
    <row r="725" spans="1:12" x14ac:dyDescent="0.85">
      <c r="A725" s="1">
        <v>41164</v>
      </c>
      <c r="B725" t="s">
        <v>323</v>
      </c>
      <c r="C725" t="s">
        <v>1448</v>
      </c>
      <c r="D725" t="s">
        <v>1449</v>
      </c>
      <c r="E725" t="s">
        <v>293</v>
      </c>
      <c r="F725" t="s">
        <v>294</v>
      </c>
      <c r="G725" t="s">
        <v>295</v>
      </c>
      <c r="H725">
        <v>2000</v>
      </c>
      <c r="I725" s="2">
        <v>17252500.66</v>
      </c>
      <c r="J725" s="2">
        <v>0</v>
      </c>
      <c r="K725" s="2">
        <v>17252500.66</v>
      </c>
      <c r="L725" t="s">
        <v>18</v>
      </c>
    </row>
    <row r="726" spans="1:12" x14ac:dyDescent="0.85">
      <c r="A726" s="1">
        <v>41164</v>
      </c>
      <c r="B726" t="s">
        <v>1450</v>
      </c>
      <c r="C726" t="s">
        <v>1451</v>
      </c>
      <c r="D726" t="s">
        <v>1452</v>
      </c>
      <c r="E726" t="s">
        <v>293</v>
      </c>
      <c r="F726" t="s">
        <v>294</v>
      </c>
      <c r="G726" t="s">
        <v>295</v>
      </c>
      <c r="H726">
        <v>2000</v>
      </c>
      <c r="I726" s="2">
        <v>331698.58</v>
      </c>
      <c r="J726" s="2">
        <v>0</v>
      </c>
      <c r="K726" s="2">
        <v>331698.58</v>
      </c>
      <c r="L726" t="s">
        <v>18</v>
      </c>
    </row>
    <row r="727" spans="1:12" x14ac:dyDescent="0.85">
      <c r="A727" s="1">
        <v>41164</v>
      </c>
      <c r="B727" t="s">
        <v>346</v>
      </c>
      <c r="C727" t="s">
        <v>1453</v>
      </c>
      <c r="D727" t="s">
        <v>1454</v>
      </c>
      <c r="E727" t="s">
        <v>293</v>
      </c>
      <c r="F727" t="s">
        <v>294</v>
      </c>
      <c r="G727" t="s">
        <v>626</v>
      </c>
      <c r="H727">
        <v>2000</v>
      </c>
      <c r="I727" s="2">
        <v>120000</v>
      </c>
      <c r="J727" s="2">
        <v>0</v>
      </c>
      <c r="K727" s="2">
        <v>120000</v>
      </c>
      <c r="L727" t="s">
        <v>18</v>
      </c>
    </row>
    <row r="728" spans="1:12" x14ac:dyDescent="0.85">
      <c r="A728" s="1">
        <v>41164</v>
      </c>
      <c r="B728" t="s">
        <v>1040</v>
      </c>
      <c r="C728" t="s">
        <v>1455</v>
      </c>
      <c r="D728" t="s">
        <v>1456</v>
      </c>
      <c r="E728" t="s">
        <v>42</v>
      </c>
      <c r="F728" t="s">
        <v>43</v>
      </c>
      <c r="G728" t="s">
        <v>44</v>
      </c>
      <c r="H728">
        <v>2000</v>
      </c>
      <c r="I728" s="2">
        <v>29586.25</v>
      </c>
      <c r="J728" s="2">
        <v>0</v>
      </c>
      <c r="K728" s="2">
        <v>29586.25</v>
      </c>
      <c r="L728" t="s">
        <v>18</v>
      </c>
    </row>
    <row r="729" spans="1:12" x14ac:dyDescent="0.85">
      <c r="A729" s="1">
        <v>41164</v>
      </c>
      <c r="B729" t="s">
        <v>1457</v>
      </c>
      <c r="C729" t="s">
        <v>1458</v>
      </c>
      <c r="D729" t="s">
        <v>1459</v>
      </c>
      <c r="E729" t="s">
        <v>204</v>
      </c>
      <c r="F729" t="s">
        <v>205</v>
      </c>
      <c r="G729" t="s">
        <v>206</v>
      </c>
      <c r="H729">
        <v>2000</v>
      </c>
      <c r="I729" s="2">
        <v>11892522.76</v>
      </c>
      <c r="J729" s="2">
        <v>0</v>
      </c>
      <c r="K729" s="2">
        <v>11892522.76</v>
      </c>
      <c r="L729" t="s">
        <v>116</v>
      </c>
    </row>
    <row r="730" spans="1:12" x14ac:dyDescent="0.85">
      <c r="A730" s="1">
        <v>41164</v>
      </c>
      <c r="B730" t="s">
        <v>1040</v>
      </c>
      <c r="C730" t="s">
        <v>1460</v>
      </c>
      <c r="D730" t="s">
        <v>1461</v>
      </c>
      <c r="E730" t="s">
        <v>102</v>
      </c>
      <c r="F730" t="s">
        <v>103</v>
      </c>
      <c r="G730" t="s">
        <v>104</v>
      </c>
      <c r="H730">
        <v>2000</v>
      </c>
      <c r="I730" s="2">
        <v>13914405.449999999</v>
      </c>
      <c r="J730" s="2">
        <v>0</v>
      </c>
      <c r="K730" s="2">
        <v>13914405.449999999</v>
      </c>
      <c r="L730" t="s">
        <v>18</v>
      </c>
    </row>
    <row r="731" spans="1:12" x14ac:dyDescent="0.85">
      <c r="A731" s="1">
        <v>41164</v>
      </c>
      <c r="B731" t="s">
        <v>1040</v>
      </c>
      <c r="C731" t="s">
        <v>1462</v>
      </c>
      <c r="D731" t="s">
        <v>1463</v>
      </c>
      <c r="E731" t="s">
        <v>235</v>
      </c>
      <c r="F731" t="s">
        <v>236</v>
      </c>
      <c r="G731" t="s">
        <v>237</v>
      </c>
      <c r="H731">
        <v>2000</v>
      </c>
      <c r="I731" s="2">
        <v>1656061.2</v>
      </c>
      <c r="J731" s="2">
        <v>0</v>
      </c>
      <c r="K731" s="2">
        <v>1656061.2</v>
      </c>
      <c r="L731" t="s">
        <v>18</v>
      </c>
    </row>
    <row r="732" spans="1:12" x14ac:dyDescent="0.85">
      <c r="A732" s="1">
        <v>41164</v>
      </c>
      <c r="B732" t="s">
        <v>12</v>
      </c>
      <c r="C732" t="s">
        <v>1464</v>
      </c>
      <c r="D732" t="s">
        <v>1465</v>
      </c>
      <c r="E732" t="s">
        <v>200</v>
      </c>
      <c r="F732" t="s">
        <v>201</v>
      </c>
      <c r="G732" t="s">
        <v>202</v>
      </c>
      <c r="H732">
        <v>2000</v>
      </c>
      <c r="I732" s="2">
        <v>1020000</v>
      </c>
      <c r="J732" s="2">
        <v>0</v>
      </c>
      <c r="K732" s="2">
        <v>1020000</v>
      </c>
      <c r="L732" t="s">
        <v>18</v>
      </c>
    </row>
    <row r="733" spans="1:12" x14ac:dyDescent="0.85">
      <c r="A733" s="1">
        <v>41164</v>
      </c>
      <c r="B733" t="s">
        <v>12</v>
      </c>
      <c r="C733" t="s">
        <v>1466</v>
      </c>
      <c r="D733" t="s">
        <v>1467</v>
      </c>
      <c r="E733" t="s">
        <v>42</v>
      </c>
      <c r="F733" t="s">
        <v>43</v>
      </c>
      <c r="G733" t="s">
        <v>44</v>
      </c>
      <c r="H733">
        <v>2000</v>
      </c>
      <c r="I733" s="2">
        <v>2837720.24</v>
      </c>
      <c r="J733" s="2">
        <v>0</v>
      </c>
      <c r="K733" s="2">
        <v>2837720.24</v>
      </c>
      <c r="L733" t="s">
        <v>18</v>
      </c>
    </row>
    <row r="734" spans="1:12" x14ac:dyDescent="0.85">
      <c r="A734" s="1">
        <v>41164</v>
      </c>
      <c r="B734" t="s">
        <v>12</v>
      </c>
      <c r="C734" t="s">
        <v>1468</v>
      </c>
      <c r="D734" t="s">
        <v>1469</v>
      </c>
      <c r="E734" t="s">
        <v>119</v>
      </c>
      <c r="F734" t="s">
        <v>120</v>
      </c>
      <c r="G734" t="s">
        <v>121</v>
      </c>
      <c r="H734">
        <v>2000</v>
      </c>
      <c r="I734" s="2">
        <v>2350364.7200000002</v>
      </c>
      <c r="J734" s="2">
        <v>0</v>
      </c>
      <c r="K734" s="2">
        <v>2350364.7200000002</v>
      </c>
      <c r="L734" t="s">
        <v>18</v>
      </c>
    </row>
    <row r="735" spans="1:12" x14ac:dyDescent="0.85">
      <c r="A735" s="1">
        <v>41164</v>
      </c>
      <c r="B735" t="s">
        <v>1040</v>
      </c>
      <c r="C735" t="s">
        <v>1470</v>
      </c>
      <c r="D735" t="s">
        <v>1471</v>
      </c>
      <c r="E735" t="s">
        <v>42</v>
      </c>
      <c r="F735" t="s">
        <v>43</v>
      </c>
      <c r="G735" t="s">
        <v>44</v>
      </c>
      <c r="H735">
        <v>2000</v>
      </c>
      <c r="I735" s="2">
        <v>139140.44</v>
      </c>
      <c r="J735" s="2">
        <v>0</v>
      </c>
      <c r="K735" s="2">
        <v>139140.44</v>
      </c>
      <c r="L735" t="s">
        <v>18</v>
      </c>
    </row>
    <row r="736" spans="1:12" x14ac:dyDescent="0.85">
      <c r="A736" s="1">
        <v>41164</v>
      </c>
      <c r="B736" t="s">
        <v>12</v>
      </c>
      <c r="C736" t="s">
        <v>1472</v>
      </c>
      <c r="D736" t="s">
        <v>1473</v>
      </c>
      <c r="E736" t="s">
        <v>49</v>
      </c>
      <c r="F736" t="s">
        <v>50</v>
      </c>
      <c r="G736" t="s">
        <v>51</v>
      </c>
      <c r="H736">
        <v>2000</v>
      </c>
      <c r="I736" s="2">
        <v>789964.4</v>
      </c>
      <c r="J736" s="2">
        <v>0</v>
      </c>
      <c r="K736" s="2">
        <v>789964.4</v>
      </c>
      <c r="L736" t="s">
        <v>18</v>
      </c>
    </row>
    <row r="737" spans="1:12" x14ac:dyDescent="0.85">
      <c r="A737" s="1">
        <v>41164</v>
      </c>
      <c r="B737" t="s">
        <v>400</v>
      </c>
      <c r="C737" t="s">
        <v>1474</v>
      </c>
      <c r="D737" t="s">
        <v>1475</v>
      </c>
      <c r="E737" t="s">
        <v>235</v>
      </c>
      <c r="F737" t="s">
        <v>236</v>
      </c>
      <c r="G737" t="s">
        <v>237</v>
      </c>
      <c r="H737">
        <v>2000</v>
      </c>
      <c r="I737" s="2">
        <v>5413126.75</v>
      </c>
      <c r="J737" s="2">
        <v>0</v>
      </c>
      <c r="K737" s="2">
        <v>5413126.75</v>
      </c>
      <c r="L737" t="s">
        <v>18</v>
      </c>
    </row>
    <row r="738" spans="1:12" x14ac:dyDescent="0.85">
      <c r="A738" s="1">
        <v>41164</v>
      </c>
      <c r="B738" t="s">
        <v>400</v>
      </c>
      <c r="C738" t="s">
        <v>1476</v>
      </c>
      <c r="D738" t="s">
        <v>1477</v>
      </c>
      <c r="E738" t="s">
        <v>15</v>
      </c>
      <c r="F738" t="s">
        <v>16</v>
      </c>
      <c r="G738" t="s">
        <v>17</v>
      </c>
      <c r="H738">
        <v>2000</v>
      </c>
      <c r="I738" s="2">
        <v>4247099.07</v>
      </c>
      <c r="J738" s="2">
        <v>27428819.329999998</v>
      </c>
      <c r="K738" s="2">
        <v>31675918.399999999</v>
      </c>
      <c r="L738" t="s">
        <v>18</v>
      </c>
    </row>
    <row r="739" spans="1:12" x14ac:dyDescent="0.85">
      <c r="A739" s="1">
        <v>41164</v>
      </c>
      <c r="B739" t="s">
        <v>400</v>
      </c>
      <c r="C739" t="s">
        <v>1478</v>
      </c>
      <c r="D739" t="s">
        <v>1479</v>
      </c>
      <c r="E739" t="s">
        <v>15</v>
      </c>
      <c r="F739" t="s">
        <v>16</v>
      </c>
      <c r="G739" t="s">
        <v>17</v>
      </c>
      <c r="H739">
        <v>2000</v>
      </c>
      <c r="I739" s="2">
        <v>2744739.25</v>
      </c>
      <c r="J739" s="2">
        <v>0</v>
      </c>
      <c r="K739" s="2">
        <v>2744739.25</v>
      </c>
      <c r="L739" t="s">
        <v>18</v>
      </c>
    </row>
    <row r="740" spans="1:12" x14ac:dyDescent="0.85">
      <c r="A740" s="1">
        <v>41164</v>
      </c>
      <c r="B740" t="s">
        <v>400</v>
      </c>
      <c r="C740" t="s">
        <v>1480</v>
      </c>
      <c r="D740" t="s">
        <v>1481</v>
      </c>
      <c r="E740" t="s">
        <v>56</v>
      </c>
      <c r="F740" t="s">
        <v>57</v>
      </c>
      <c r="G740" t="s">
        <v>58</v>
      </c>
      <c r="H740">
        <v>2000</v>
      </c>
      <c r="I740" s="2">
        <v>9122912.2799999993</v>
      </c>
      <c r="J740" s="2">
        <v>531250.19999999995</v>
      </c>
      <c r="K740" s="2">
        <v>9654162.4800000004</v>
      </c>
      <c r="L740" t="s">
        <v>18</v>
      </c>
    </row>
    <row r="741" spans="1:12" x14ac:dyDescent="0.85">
      <c r="A741" s="1">
        <v>41164</v>
      </c>
      <c r="B741" t="s">
        <v>12</v>
      </c>
      <c r="C741" t="s">
        <v>1482</v>
      </c>
      <c r="D741" t="s">
        <v>1483</v>
      </c>
      <c r="E741" t="s">
        <v>42</v>
      </c>
      <c r="F741" t="s">
        <v>43</v>
      </c>
      <c r="G741" t="s">
        <v>44</v>
      </c>
      <c r="H741">
        <v>2000</v>
      </c>
      <c r="I741" s="2">
        <v>234579.83</v>
      </c>
      <c r="J741" s="2">
        <v>0</v>
      </c>
      <c r="K741" s="2">
        <v>234579.83</v>
      </c>
      <c r="L741" t="s">
        <v>18</v>
      </c>
    </row>
    <row r="742" spans="1:12" x14ac:dyDescent="0.85">
      <c r="A742" s="1">
        <v>41164</v>
      </c>
      <c r="B742" t="s">
        <v>12</v>
      </c>
      <c r="C742" t="s">
        <v>1484</v>
      </c>
      <c r="D742" t="s">
        <v>1485</v>
      </c>
      <c r="E742" t="s">
        <v>42</v>
      </c>
      <c r="F742" t="s">
        <v>43</v>
      </c>
      <c r="G742" t="s">
        <v>44</v>
      </c>
      <c r="H742">
        <v>2000</v>
      </c>
      <c r="I742" s="2">
        <v>221758.97</v>
      </c>
      <c r="J742" s="2">
        <v>0</v>
      </c>
      <c r="K742" s="2">
        <v>221758.97</v>
      </c>
      <c r="L742" t="s">
        <v>18</v>
      </c>
    </row>
    <row r="743" spans="1:12" x14ac:dyDescent="0.85">
      <c r="A743" s="1">
        <v>41164</v>
      </c>
      <c r="B743" t="s">
        <v>507</v>
      </c>
      <c r="C743" t="s">
        <v>1486</v>
      </c>
      <c r="D743" t="s">
        <v>1487</v>
      </c>
      <c r="E743" t="s">
        <v>21</v>
      </c>
      <c r="F743" t="s">
        <v>22</v>
      </c>
      <c r="G743" t="s">
        <v>23</v>
      </c>
      <c r="H743">
        <v>2000</v>
      </c>
      <c r="I743" s="2">
        <v>194920.26</v>
      </c>
      <c r="J743" s="2">
        <v>0</v>
      </c>
      <c r="K743" s="2">
        <v>194920.26</v>
      </c>
      <c r="L743" t="s">
        <v>18</v>
      </c>
    </row>
    <row r="744" spans="1:12" x14ac:dyDescent="0.85">
      <c r="A744" s="1">
        <v>41164</v>
      </c>
      <c r="B744" t="s">
        <v>1450</v>
      </c>
      <c r="C744" t="s">
        <v>1488</v>
      </c>
      <c r="D744" t="s">
        <v>1489</v>
      </c>
      <c r="E744" t="s">
        <v>442</v>
      </c>
      <c r="F744" t="s">
        <v>443</v>
      </c>
      <c r="G744" t="s">
        <v>1490</v>
      </c>
      <c r="H744">
        <v>2000</v>
      </c>
      <c r="I744" s="2">
        <v>250000</v>
      </c>
      <c r="J744" s="2">
        <v>0</v>
      </c>
      <c r="K744" s="2">
        <v>250000</v>
      </c>
      <c r="L744" t="s">
        <v>116</v>
      </c>
    </row>
    <row r="745" spans="1:12" x14ac:dyDescent="0.85">
      <c r="A745" s="1">
        <v>41164</v>
      </c>
      <c r="B745" t="s">
        <v>1450</v>
      </c>
      <c r="C745" t="s">
        <v>1488</v>
      </c>
      <c r="D745" t="s">
        <v>1489</v>
      </c>
      <c r="E745" t="s">
        <v>200</v>
      </c>
      <c r="F745" t="s">
        <v>201</v>
      </c>
      <c r="G745" t="s">
        <v>213</v>
      </c>
      <c r="H745">
        <v>2000</v>
      </c>
      <c r="I745" s="2">
        <v>3641997.87</v>
      </c>
      <c r="J745" s="2">
        <v>0</v>
      </c>
      <c r="K745" s="2">
        <v>3641997.87</v>
      </c>
      <c r="L745" t="s">
        <v>116</v>
      </c>
    </row>
    <row r="746" spans="1:12" x14ac:dyDescent="0.85">
      <c r="A746" s="1">
        <v>41164</v>
      </c>
      <c r="B746" t="s">
        <v>1450</v>
      </c>
      <c r="C746" t="s">
        <v>1488</v>
      </c>
      <c r="D746" t="s">
        <v>1489</v>
      </c>
      <c r="E746" t="s">
        <v>1491</v>
      </c>
      <c r="F746" t="s">
        <v>1492</v>
      </c>
      <c r="G746" t="s">
        <v>1493</v>
      </c>
      <c r="H746">
        <v>2000</v>
      </c>
      <c r="I746" s="2">
        <v>239706.79</v>
      </c>
      <c r="J746" s="2">
        <v>0</v>
      </c>
      <c r="K746" s="2">
        <v>239706.79</v>
      </c>
      <c r="L746" t="s">
        <v>116</v>
      </c>
    </row>
    <row r="747" spans="1:12" x14ac:dyDescent="0.85">
      <c r="A747" s="1">
        <v>41164</v>
      </c>
      <c r="B747" t="s">
        <v>1450</v>
      </c>
      <c r="C747" t="s">
        <v>1488</v>
      </c>
      <c r="D747" t="s">
        <v>1489</v>
      </c>
      <c r="E747" t="s">
        <v>204</v>
      </c>
      <c r="F747" t="s">
        <v>205</v>
      </c>
      <c r="G747" t="s">
        <v>1494</v>
      </c>
      <c r="H747">
        <v>2000</v>
      </c>
      <c r="I747" s="2">
        <v>150000</v>
      </c>
      <c r="J747" s="2">
        <v>0</v>
      </c>
      <c r="K747" s="2">
        <v>150000</v>
      </c>
      <c r="L747" t="s">
        <v>116</v>
      </c>
    </row>
    <row r="748" spans="1:12" x14ac:dyDescent="0.85">
      <c r="A748" s="1">
        <v>41164</v>
      </c>
      <c r="B748" t="s">
        <v>1450</v>
      </c>
      <c r="C748" t="s">
        <v>1488</v>
      </c>
      <c r="D748" t="s">
        <v>1489</v>
      </c>
      <c r="E748" t="s">
        <v>204</v>
      </c>
      <c r="F748" t="s">
        <v>205</v>
      </c>
      <c r="G748" t="s">
        <v>206</v>
      </c>
      <c r="H748">
        <v>2000</v>
      </c>
      <c r="I748" s="2">
        <v>939363.69</v>
      </c>
      <c r="J748" s="2">
        <v>0</v>
      </c>
      <c r="K748" s="2">
        <v>939363.69</v>
      </c>
      <c r="L748" t="s">
        <v>116</v>
      </c>
    </row>
    <row r="749" spans="1:12" x14ac:dyDescent="0.85">
      <c r="A749" s="1">
        <v>41164</v>
      </c>
      <c r="B749" t="s">
        <v>1450</v>
      </c>
      <c r="C749" t="s">
        <v>1488</v>
      </c>
      <c r="D749" t="s">
        <v>1489</v>
      </c>
      <c r="E749" t="s">
        <v>1333</v>
      </c>
      <c r="F749" t="s">
        <v>1334</v>
      </c>
      <c r="G749" t="s">
        <v>1335</v>
      </c>
      <c r="H749">
        <v>2000</v>
      </c>
      <c r="I749" s="2">
        <v>200000</v>
      </c>
      <c r="J749" s="2">
        <v>0</v>
      </c>
      <c r="K749" s="2">
        <v>200000</v>
      </c>
      <c r="L749" t="s">
        <v>116</v>
      </c>
    </row>
    <row r="750" spans="1:12" x14ac:dyDescent="0.85">
      <c r="A750" s="1">
        <v>41164</v>
      </c>
      <c r="B750" t="s">
        <v>1450</v>
      </c>
      <c r="C750" t="s">
        <v>1488</v>
      </c>
      <c r="D750" t="s">
        <v>1489</v>
      </c>
      <c r="E750" t="s">
        <v>1495</v>
      </c>
      <c r="F750" t="s">
        <v>1496</v>
      </c>
      <c r="G750" t="s">
        <v>1497</v>
      </c>
      <c r="H750">
        <v>2000</v>
      </c>
      <c r="I750" s="2">
        <v>100000</v>
      </c>
      <c r="J750" s="2">
        <v>0</v>
      </c>
      <c r="K750" s="2">
        <v>100000</v>
      </c>
      <c r="L750" t="s">
        <v>116</v>
      </c>
    </row>
    <row r="751" spans="1:12" x14ac:dyDescent="0.85">
      <c r="A751" s="1">
        <v>41164</v>
      </c>
      <c r="B751" t="s">
        <v>1450</v>
      </c>
      <c r="C751" t="s">
        <v>1488</v>
      </c>
      <c r="D751" t="s">
        <v>1489</v>
      </c>
      <c r="E751" t="s">
        <v>260</v>
      </c>
      <c r="F751" t="s">
        <v>261</v>
      </c>
      <c r="H751">
        <v>2000</v>
      </c>
      <c r="I751" s="2">
        <v>200000</v>
      </c>
      <c r="J751" s="2">
        <v>0</v>
      </c>
      <c r="K751" s="2">
        <v>200000</v>
      </c>
      <c r="L751" t="s">
        <v>116</v>
      </c>
    </row>
    <row r="752" spans="1:12" x14ac:dyDescent="0.85">
      <c r="A752" s="1">
        <v>41164</v>
      </c>
      <c r="B752" t="s">
        <v>1450</v>
      </c>
      <c r="C752" t="s">
        <v>1488</v>
      </c>
      <c r="D752" t="s">
        <v>1489</v>
      </c>
      <c r="E752" t="s">
        <v>1498</v>
      </c>
      <c r="F752" t="s">
        <v>1499</v>
      </c>
      <c r="H752">
        <v>2000</v>
      </c>
      <c r="I752" s="2">
        <v>375000</v>
      </c>
      <c r="J752" s="2">
        <v>0</v>
      </c>
      <c r="K752" s="2">
        <v>375000</v>
      </c>
      <c r="L752" t="s">
        <v>116</v>
      </c>
    </row>
    <row r="753" spans="1:12" x14ac:dyDescent="0.85">
      <c r="A753" s="1">
        <v>41164</v>
      </c>
      <c r="B753" t="s">
        <v>323</v>
      </c>
      <c r="C753" t="s">
        <v>1500</v>
      </c>
      <c r="D753" t="s">
        <v>1501</v>
      </c>
      <c r="E753" t="s">
        <v>264</v>
      </c>
      <c r="F753" t="s">
        <v>265</v>
      </c>
      <c r="G753" t="s">
        <v>1350</v>
      </c>
      <c r="H753">
        <v>2000</v>
      </c>
      <c r="I753" s="2">
        <v>425724.47</v>
      </c>
      <c r="J753" s="2">
        <v>0</v>
      </c>
      <c r="K753" s="2">
        <v>425724.47</v>
      </c>
      <c r="L753" t="s">
        <v>18</v>
      </c>
    </row>
    <row r="754" spans="1:12" x14ac:dyDescent="0.85">
      <c r="A754" s="1">
        <v>41164</v>
      </c>
      <c r="B754" t="s">
        <v>1502</v>
      </c>
      <c r="C754" t="s">
        <v>1503</v>
      </c>
      <c r="D754" t="s">
        <v>1504</v>
      </c>
      <c r="E754" t="s">
        <v>264</v>
      </c>
      <c r="F754" t="s">
        <v>265</v>
      </c>
      <c r="G754" t="s">
        <v>1350</v>
      </c>
      <c r="H754">
        <v>2000</v>
      </c>
      <c r="I754" s="2">
        <v>7779074</v>
      </c>
      <c r="J754" s="2">
        <v>84693</v>
      </c>
      <c r="K754" s="2">
        <v>7863767</v>
      </c>
      <c r="L754" t="s">
        <v>116</v>
      </c>
    </row>
    <row r="755" spans="1:12" x14ac:dyDescent="0.85">
      <c r="A755" s="1">
        <v>41164</v>
      </c>
      <c r="B755" t="s">
        <v>12</v>
      </c>
      <c r="C755" t="s">
        <v>1505</v>
      </c>
      <c r="D755" t="s">
        <v>1506</v>
      </c>
      <c r="E755" t="s">
        <v>31</v>
      </c>
      <c r="F755" t="s">
        <v>32</v>
      </c>
      <c r="H755">
        <v>2000</v>
      </c>
      <c r="I755" s="2">
        <v>97500</v>
      </c>
      <c r="J755" s="2">
        <v>0</v>
      </c>
      <c r="K755" s="2">
        <v>97500</v>
      </c>
      <c r="L755" t="s">
        <v>18</v>
      </c>
    </row>
    <row r="756" spans="1:12" x14ac:dyDescent="0.85">
      <c r="A756" s="1">
        <v>41164</v>
      </c>
      <c r="B756" t="s">
        <v>12</v>
      </c>
      <c r="C756" t="s">
        <v>1507</v>
      </c>
      <c r="D756" t="s">
        <v>1508</v>
      </c>
      <c r="E756" t="s">
        <v>42</v>
      </c>
      <c r="F756" t="s">
        <v>43</v>
      </c>
      <c r="G756" t="s">
        <v>44</v>
      </c>
      <c r="H756">
        <v>2000</v>
      </c>
      <c r="I756" s="2">
        <v>3188572.1600000001</v>
      </c>
      <c r="J756" s="2">
        <v>0</v>
      </c>
      <c r="K756" s="2">
        <v>3188572.1600000001</v>
      </c>
      <c r="L756" t="s">
        <v>18</v>
      </c>
    </row>
    <row r="757" spans="1:12" x14ac:dyDescent="0.85">
      <c r="A757" s="1">
        <v>41164</v>
      </c>
      <c r="B757" t="s">
        <v>33</v>
      </c>
      <c r="C757" t="s">
        <v>1509</v>
      </c>
      <c r="D757" t="s">
        <v>1510</v>
      </c>
      <c r="E757" t="s">
        <v>21</v>
      </c>
      <c r="F757" t="s">
        <v>22</v>
      </c>
      <c r="G757" t="s">
        <v>23</v>
      </c>
      <c r="H757">
        <v>2000</v>
      </c>
      <c r="I757" s="2">
        <v>1816530.43</v>
      </c>
      <c r="J757" s="2">
        <v>0</v>
      </c>
      <c r="K757" s="2">
        <v>1816530.43</v>
      </c>
      <c r="L757" t="s">
        <v>18</v>
      </c>
    </row>
    <row r="758" spans="1:12" x14ac:dyDescent="0.85">
      <c r="A758" s="1">
        <v>41164</v>
      </c>
      <c r="B758" t="s">
        <v>12</v>
      </c>
      <c r="C758" t="s">
        <v>1511</v>
      </c>
      <c r="D758" t="s">
        <v>1512</v>
      </c>
      <c r="E758" t="s">
        <v>15</v>
      </c>
      <c r="F758" t="s">
        <v>16</v>
      </c>
      <c r="G758" t="s">
        <v>17</v>
      </c>
      <c r="H758">
        <v>2000</v>
      </c>
      <c r="I758" s="2">
        <v>4475971.8499999996</v>
      </c>
      <c r="J758" s="2">
        <v>0</v>
      </c>
      <c r="K758" s="2">
        <v>4475971.8499999996</v>
      </c>
      <c r="L758" t="s">
        <v>18</v>
      </c>
    </row>
    <row r="759" spans="1:12" x14ac:dyDescent="0.85">
      <c r="A759" s="1">
        <v>41164</v>
      </c>
      <c r="B759" t="s">
        <v>82</v>
      </c>
      <c r="C759" t="s">
        <v>1513</v>
      </c>
      <c r="D759" t="s">
        <v>1514</v>
      </c>
      <c r="E759" t="s">
        <v>113</v>
      </c>
      <c r="F759" t="s">
        <v>114</v>
      </c>
      <c r="G759" t="s">
        <v>115</v>
      </c>
      <c r="H759">
        <v>2000</v>
      </c>
      <c r="I759" s="2">
        <v>200000</v>
      </c>
      <c r="J759" s="2">
        <v>0</v>
      </c>
      <c r="K759" s="2">
        <v>200000</v>
      </c>
      <c r="L759" t="s">
        <v>18</v>
      </c>
    </row>
    <row r="760" spans="1:12" x14ac:dyDescent="0.85">
      <c r="A760" s="1">
        <v>41164</v>
      </c>
      <c r="B760" t="s">
        <v>82</v>
      </c>
      <c r="C760" t="s">
        <v>1513</v>
      </c>
      <c r="D760" t="s">
        <v>1514</v>
      </c>
      <c r="E760" t="s">
        <v>31</v>
      </c>
      <c r="F760" t="s">
        <v>32</v>
      </c>
      <c r="H760">
        <v>2000</v>
      </c>
      <c r="I760" s="2">
        <v>10000</v>
      </c>
      <c r="J760" s="2">
        <v>0</v>
      </c>
      <c r="K760" s="2">
        <v>10000</v>
      </c>
      <c r="L760" t="s">
        <v>18</v>
      </c>
    </row>
    <row r="761" spans="1:12" x14ac:dyDescent="0.85">
      <c r="A761" s="1">
        <v>41164</v>
      </c>
      <c r="B761" t="s">
        <v>82</v>
      </c>
      <c r="C761" t="s">
        <v>1513</v>
      </c>
      <c r="D761" t="s">
        <v>1514</v>
      </c>
      <c r="E761" t="s">
        <v>31</v>
      </c>
      <c r="F761" t="s">
        <v>32</v>
      </c>
      <c r="H761">
        <v>2000</v>
      </c>
      <c r="I761" s="2">
        <v>328446.33</v>
      </c>
      <c r="J761" s="2">
        <v>0</v>
      </c>
      <c r="K761" s="2">
        <v>328446.33</v>
      </c>
      <c r="L761" t="s">
        <v>18</v>
      </c>
    </row>
    <row r="762" spans="1:12" x14ac:dyDescent="0.85">
      <c r="A762" s="1">
        <v>41164</v>
      </c>
      <c r="B762" t="s">
        <v>82</v>
      </c>
      <c r="C762" t="s">
        <v>1513</v>
      </c>
      <c r="D762" t="s">
        <v>1514</v>
      </c>
      <c r="E762" t="s">
        <v>31</v>
      </c>
      <c r="F762" t="s">
        <v>32</v>
      </c>
      <c r="H762">
        <v>2000</v>
      </c>
      <c r="I762" s="2">
        <v>1650000</v>
      </c>
      <c r="J762" s="2">
        <v>0</v>
      </c>
      <c r="K762" s="2">
        <v>1650000</v>
      </c>
      <c r="L762" t="s">
        <v>18</v>
      </c>
    </row>
    <row r="763" spans="1:12" x14ac:dyDescent="0.85">
      <c r="A763" s="1">
        <v>41164</v>
      </c>
      <c r="B763" t="s">
        <v>82</v>
      </c>
      <c r="C763" t="s">
        <v>1513</v>
      </c>
      <c r="D763" t="s">
        <v>1514</v>
      </c>
      <c r="E763" t="s">
        <v>62</v>
      </c>
      <c r="F763" t="s">
        <v>63</v>
      </c>
      <c r="H763">
        <v>2000</v>
      </c>
      <c r="I763" s="2">
        <v>68118</v>
      </c>
      <c r="J763" s="2">
        <v>0</v>
      </c>
      <c r="K763" s="2">
        <v>68118</v>
      </c>
      <c r="L763" t="s">
        <v>18</v>
      </c>
    </row>
    <row r="764" spans="1:12" x14ac:dyDescent="0.85">
      <c r="A764" s="1">
        <v>41164</v>
      </c>
      <c r="B764" t="s">
        <v>507</v>
      </c>
      <c r="C764" t="s">
        <v>1515</v>
      </c>
      <c r="D764" t="s">
        <v>1516</v>
      </c>
      <c r="E764" t="s">
        <v>42</v>
      </c>
      <c r="F764" t="s">
        <v>43</v>
      </c>
      <c r="G764" t="s">
        <v>44</v>
      </c>
      <c r="H764">
        <v>2000</v>
      </c>
      <c r="I764" s="2">
        <v>196004.52</v>
      </c>
      <c r="J764" s="2">
        <v>0</v>
      </c>
      <c r="K764" s="2">
        <v>196004.52</v>
      </c>
      <c r="L764" t="s">
        <v>18</v>
      </c>
    </row>
    <row r="765" spans="1:12" x14ac:dyDescent="0.85">
      <c r="A765" s="1">
        <v>41164</v>
      </c>
      <c r="B765" t="s">
        <v>82</v>
      </c>
      <c r="C765" t="s">
        <v>1517</v>
      </c>
      <c r="D765" t="s">
        <v>1518</v>
      </c>
      <c r="E765" t="s">
        <v>119</v>
      </c>
      <c r="F765" t="s">
        <v>120</v>
      </c>
      <c r="G765" t="s">
        <v>121</v>
      </c>
      <c r="H765">
        <v>2000</v>
      </c>
      <c r="I765" s="2">
        <v>50000</v>
      </c>
      <c r="J765" s="2">
        <v>0</v>
      </c>
      <c r="K765" s="2">
        <v>50000</v>
      </c>
      <c r="L765" t="s">
        <v>18</v>
      </c>
    </row>
    <row r="766" spans="1:12" x14ac:dyDescent="0.85">
      <c r="A766" s="1">
        <v>41164</v>
      </c>
      <c r="B766" t="s">
        <v>82</v>
      </c>
      <c r="C766" t="s">
        <v>1519</v>
      </c>
      <c r="D766" t="s">
        <v>1518</v>
      </c>
      <c r="E766" t="s">
        <v>62</v>
      </c>
      <c r="F766" t="s">
        <v>63</v>
      </c>
      <c r="H766">
        <v>2000</v>
      </c>
      <c r="I766" s="2">
        <v>20000</v>
      </c>
      <c r="J766" s="2">
        <v>0</v>
      </c>
      <c r="K766" s="2">
        <v>20000</v>
      </c>
      <c r="L766" t="s">
        <v>18</v>
      </c>
    </row>
    <row r="767" spans="1:12" x14ac:dyDescent="0.85">
      <c r="A767" s="1">
        <v>41164</v>
      </c>
      <c r="B767" t="s">
        <v>82</v>
      </c>
      <c r="C767" t="s">
        <v>1520</v>
      </c>
      <c r="D767" t="s">
        <v>1521</v>
      </c>
      <c r="E767" t="s">
        <v>62</v>
      </c>
      <c r="F767" t="s">
        <v>63</v>
      </c>
      <c r="H767">
        <v>2000</v>
      </c>
      <c r="I767" s="2">
        <v>583128.17000000004</v>
      </c>
      <c r="J767" s="2">
        <v>0</v>
      </c>
      <c r="K767" s="2">
        <v>583128.17000000004</v>
      </c>
      <c r="L767" t="s">
        <v>18</v>
      </c>
    </row>
    <row r="768" spans="1:12" x14ac:dyDescent="0.85">
      <c r="A768" s="1">
        <v>41164</v>
      </c>
      <c r="B768" t="s">
        <v>12</v>
      </c>
      <c r="C768" t="s">
        <v>1522</v>
      </c>
      <c r="D768" t="s">
        <v>1523</v>
      </c>
      <c r="E768" t="s">
        <v>42</v>
      </c>
      <c r="F768" t="s">
        <v>43</v>
      </c>
      <c r="G768" t="s">
        <v>44</v>
      </c>
      <c r="H768">
        <v>2000</v>
      </c>
      <c r="I768" s="2">
        <v>1020343.09</v>
      </c>
      <c r="J768" s="2">
        <v>0</v>
      </c>
      <c r="K768" s="2">
        <v>1020343.09</v>
      </c>
      <c r="L768" t="s">
        <v>18</v>
      </c>
    </row>
    <row r="769" spans="1:12" x14ac:dyDescent="0.85">
      <c r="A769" s="1">
        <v>41164</v>
      </c>
      <c r="B769" t="s">
        <v>871</v>
      </c>
      <c r="C769" t="s">
        <v>1524</v>
      </c>
      <c r="D769" t="s">
        <v>1525</v>
      </c>
      <c r="E769" t="s">
        <v>200</v>
      </c>
      <c r="F769" t="s">
        <v>201</v>
      </c>
      <c r="G769" t="s">
        <v>202</v>
      </c>
      <c r="H769">
        <v>2000</v>
      </c>
      <c r="I769" s="2">
        <v>650000</v>
      </c>
      <c r="J769" s="2">
        <v>0</v>
      </c>
      <c r="K769" s="2">
        <v>650000</v>
      </c>
      <c r="L769" t="s">
        <v>18</v>
      </c>
    </row>
    <row r="770" spans="1:12" x14ac:dyDescent="0.85">
      <c r="A770" s="1">
        <v>41164</v>
      </c>
      <c r="B770" t="s">
        <v>871</v>
      </c>
      <c r="C770" t="s">
        <v>1526</v>
      </c>
      <c r="D770" t="s">
        <v>1525</v>
      </c>
      <c r="E770" t="s">
        <v>70</v>
      </c>
      <c r="F770" t="s">
        <v>71</v>
      </c>
      <c r="G770" t="s">
        <v>72</v>
      </c>
      <c r="H770">
        <v>2000</v>
      </c>
      <c r="I770" s="2">
        <v>1231848.3500000001</v>
      </c>
      <c r="J770" s="2">
        <v>0</v>
      </c>
      <c r="K770" s="2">
        <v>1231848.3500000001</v>
      </c>
      <c r="L770" t="s">
        <v>18</v>
      </c>
    </row>
    <row r="771" spans="1:12" x14ac:dyDescent="0.85">
      <c r="A771" s="1">
        <v>41164</v>
      </c>
      <c r="B771" t="s">
        <v>871</v>
      </c>
      <c r="C771" t="s">
        <v>1527</v>
      </c>
      <c r="D771" t="s">
        <v>1525</v>
      </c>
      <c r="E771" t="s">
        <v>21</v>
      </c>
      <c r="F771" t="s">
        <v>22</v>
      </c>
      <c r="G771" t="s">
        <v>23</v>
      </c>
      <c r="H771">
        <v>2000</v>
      </c>
      <c r="I771" s="2">
        <v>580358.06999999995</v>
      </c>
      <c r="J771" s="2">
        <v>0</v>
      </c>
      <c r="K771" s="2">
        <v>580358.06999999995</v>
      </c>
      <c r="L771" t="s">
        <v>18</v>
      </c>
    </row>
    <row r="772" spans="1:12" x14ac:dyDescent="0.85">
      <c r="A772" s="1">
        <v>41164</v>
      </c>
      <c r="B772" t="s">
        <v>871</v>
      </c>
      <c r="C772" t="s">
        <v>1528</v>
      </c>
      <c r="D772" t="s">
        <v>1529</v>
      </c>
      <c r="E772" t="s">
        <v>21</v>
      </c>
      <c r="F772" t="s">
        <v>22</v>
      </c>
      <c r="G772" t="s">
        <v>23</v>
      </c>
      <c r="H772">
        <v>2000</v>
      </c>
      <c r="I772" s="2">
        <v>923206.08</v>
      </c>
      <c r="J772" s="2">
        <v>0</v>
      </c>
      <c r="K772" s="2">
        <v>923206.08</v>
      </c>
      <c r="L772" t="s">
        <v>18</v>
      </c>
    </row>
    <row r="773" spans="1:12" x14ac:dyDescent="0.85">
      <c r="A773" s="1">
        <v>41164</v>
      </c>
      <c r="B773" t="s">
        <v>871</v>
      </c>
      <c r="C773" t="s">
        <v>1530</v>
      </c>
      <c r="D773" t="s">
        <v>1531</v>
      </c>
      <c r="E773" t="s">
        <v>119</v>
      </c>
      <c r="F773" t="s">
        <v>120</v>
      </c>
      <c r="G773" t="s">
        <v>121</v>
      </c>
      <c r="H773">
        <v>2000</v>
      </c>
      <c r="I773" s="2">
        <v>1320880.8700000001</v>
      </c>
      <c r="J773" s="2">
        <v>0</v>
      </c>
      <c r="K773" s="2">
        <v>1320880.8700000001</v>
      </c>
      <c r="L773" t="s">
        <v>18</v>
      </c>
    </row>
    <row r="774" spans="1:12" x14ac:dyDescent="0.85">
      <c r="A774" s="1">
        <v>41164</v>
      </c>
      <c r="B774" t="s">
        <v>871</v>
      </c>
      <c r="C774" t="s">
        <v>1532</v>
      </c>
      <c r="D774" t="s">
        <v>1533</v>
      </c>
      <c r="E774" t="s">
        <v>119</v>
      </c>
      <c r="F774" t="s">
        <v>120</v>
      </c>
      <c r="G774" t="s">
        <v>121</v>
      </c>
      <c r="H774">
        <v>2000</v>
      </c>
      <c r="I774" s="2">
        <v>875001.69</v>
      </c>
      <c r="J774" s="2">
        <v>0</v>
      </c>
      <c r="K774" s="2">
        <v>875001.69</v>
      </c>
      <c r="L774" t="s">
        <v>18</v>
      </c>
    </row>
    <row r="775" spans="1:12" x14ac:dyDescent="0.85">
      <c r="A775" s="1">
        <v>41164</v>
      </c>
      <c r="B775" t="s">
        <v>871</v>
      </c>
      <c r="C775" t="s">
        <v>1534</v>
      </c>
      <c r="D775" t="s">
        <v>1535</v>
      </c>
      <c r="E775" t="s">
        <v>15</v>
      </c>
      <c r="F775" t="s">
        <v>16</v>
      </c>
      <c r="G775" t="s">
        <v>17</v>
      </c>
      <c r="H775">
        <v>2000</v>
      </c>
      <c r="I775" s="2">
        <v>576056.39</v>
      </c>
      <c r="J775" s="2">
        <v>0</v>
      </c>
      <c r="K775" s="2">
        <v>576056.39</v>
      </c>
      <c r="L775" t="s">
        <v>18</v>
      </c>
    </row>
    <row r="776" spans="1:12" x14ac:dyDescent="0.85">
      <c r="A776" s="1">
        <v>41164</v>
      </c>
      <c r="B776" t="s">
        <v>871</v>
      </c>
      <c r="C776" t="s">
        <v>1536</v>
      </c>
      <c r="D776" t="s">
        <v>1535</v>
      </c>
      <c r="E776" t="s">
        <v>85</v>
      </c>
      <c r="F776" t="s">
        <v>86</v>
      </c>
      <c r="G776" t="s">
        <v>87</v>
      </c>
      <c r="H776">
        <v>2000</v>
      </c>
      <c r="I776" s="2">
        <v>61969.87</v>
      </c>
      <c r="J776" s="2">
        <v>0</v>
      </c>
      <c r="K776" s="2">
        <v>61969.87</v>
      </c>
      <c r="L776" t="s">
        <v>18</v>
      </c>
    </row>
    <row r="777" spans="1:12" x14ac:dyDescent="0.85">
      <c r="A777" s="1">
        <v>41164</v>
      </c>
      <c r="B777" t="s">
        <v>871</v>
      </c>
      <c r="C777" t="s">
        <v>1537</v>
      </c>
      <c r="D777" t="s">
        <v>1535</v>
      </c>
      <c r="E777" t="s">
        <v>293</v>
      </c>
      <c r="F777" t="s">
        <v>294</v>
      </c>
      <c r="G777" t="s">
        <v>295</v>
      </c>
      <c r="H777">
        <v>2000</v>
      </c>
      <c r="I777" s="2">
        <v>1372231.3</v>
      </c>
      <c r="J777" s="2">
        <v>0</v>
      </c>
      <c r="K777" s="2">
        <v>1372231.3</v>
      </c>
      <c r="L777" t="s">
        <v>18</v>
      </c>
    </row>
    <row r="778" spans="1:12" x14ac:dyDescent="0.85">
      <c r="A778" s="1">
        <v>41164</v>
      </c>
      <c r="B778" t="s">
        <v>871</v>
      </c>
      <c r="C778" t="s">
        <v>1538</v>
      </c>
      <c r="D778" t="s">
        <v>1535</v>
      </c>
      <c r="E778" t="s">
        <v>42</v>
      </c>
      <c r="F778" t="s">
        <v>43</v>
      </c>
      <c r="G778" t="s">
        <v>44</v>
      </c>
      <c r="H778">
        <v>2000</v>
      </c>
      <c r="I778" s="2">
        <v>1712288.36</v>
      </c>
      <c r="J778" s="2">
        <v>0</v>
      </c>
      <c r="K778" s="2">
        <v>1712288.36</v>
      </c>
      <c r="L778" t="s">
        <v>18</v>
      </c>
    </row>
    <row r="779" spans="1:12" x14ac:dyDescent="0.85">
      <c r="A779" s="1">
        <v>41164</v>
      </c>
      <c r="B779" t="s">
        <v>871</v>
      </c>
      <c r="C779" t="s">
        <v>1539</v>
      </c>
      <c r="D779" t="s">
        <v>1540</v>
      </c>
      <c r="E779" t="s">
        <v>235</v>
      </c>
      <c r="F779" t="s">
        <v>236</v>
      </c>
      <c r="G779" t="s">
        <v>237</v>
      </c>
      <c r="H779">
        <v>2000</v>
      </c>
      <c r="I779" s="2">
        <v>450852.62</v>
      </c>
      <c r="J779" s="2">
        <v>0</v>
      </c>
      <c r="K779" s="2">
        <v>450852.62</v>
      </c>
      <c r="L779" t="s">
        <v>18</v>
      </c>
    </row>
    <row r="780" spans="1:12" x14ac:dyDescent="0.85">
      <c r="A780" s="1">
        <v>41164</v>
      </c>
      <c r="B780" t="s">
        <v>871</v>
      </c>
      <c r="C780" t="s">
        <v>1541</v>
      </c>
      <c r="D780" t="s">
        <v>1542</v>
      </c>
      <c r="E780" t="s">
        <v>15</v>
      </c>
      <c r="F780" t="s">
        <v>16</v>
      </c>
      <c r="G780" t="s">
        <v>17</v>
      </c>
      <c r="H780">
        <v>2000</v>
      </c>
      <c r="I780" s="2">
        <v>471205.66</v>
      </c>
      <c r="J780" s="2">
        <v>0</v>
      </c>
      <c r="K780" s="2">
        <v>471205.66</v>
      </c>
      <c r="L780" t="s">
        <v>18</v>
      </c>
    </row>
    <row r="781" spans="1:12" x14ac:dyDescent="0.85">
      <c r="A781" s="1">
        <v>41164</v>
      </c>
      <c r="B781" t="s">
        <v>871</v>
      </c>
      <c r="C781" t="s">
        <v>1543</v>
      </c>
      <c r="D781" t="s">
        <v>1544</v>
      </c>
      <c r="E781" t="s">
        <v>62</v>
      </c>
      <c r="F781" t="s">
        <v>63</v>
      </c>
      <c r="H781">
        <v>2000</v>
      </c>
      <c r="I781" s="2">
        <v>522025.5</v>
      </c>
      <c r="J781" s="2">
        <v>0</v>
      </c>
      <c r="K781" s="2">
        <v>522025.5</v>
      </c>
      <c r="L781" t="s">
        <v>18</v>
      </c>
    </row>
    <row r="782" spans="1:12" x14ac:dyDescent="0.85">
      <c r="A782" s="1">
        <v>41164</v>
      </c>
      <c r="B782" t="s">
        <v>82</v>
      </c>
      <c r="C782" t="s">
        <v>1545</v>
      </c>
      <c r="D782" t="s">
        <v>1546</v>
      </c>
      <c r="E782" t="s">
        <v>31</v>
      </c>
      <c r="F782" t="s">
        <v>32</v>
      </c>
      <c r="H782">
        <v>2000</v>
      </c>
      <c r="I782" s="2">
        <v>102667.41</v>
      </c>
      <c r="J782" s="2">
        <v>0</v>
      </c>
      <c r="K782" s="2">
        <v>102667.41</v>
      </c>
      <c r="L782" t="s">
        <v>18</v>
      </c>
    </row>
    <row r="783" spans="1:12" x14ac:dyDescent="0.85">
      <c r="A783" s="1">
        <v>41164</v>
      </c>
      <c r="B783" t="s">
        <v>12</v>
      </c>
      <c r="C783" t="s">
        <v>1547</v>
      </c>
      <c r="D783" t="s">
        <v>1548</v>
      </c>
      <c r="E783" t="s">
        <v>15</v>
      </c>
      <c r="F783" t="s">
        <v>16</v>
      </c>
      <c r="G783" t="s">
        <v>475</v>
      </c>
      <c r="H783">
        <v>2000</v>
      </c>
      <c r="I783" s="2">
        <v>2204594.71</v>
      </c>
      <c r="J783" s="2">
        <v>0</v>
      </c>
      <c r="K783" s="2">
        <v>2204594.71</v>
      </c>
      <c r="L783" t="s">
        <v>18</v>
      </c>
    </row>
    <row r="784" spans="1:12" x14ac:dyDescent="0.85">
      <c r="A784" s="1">
        <v>41164</v>
      </c>
      <c r="B784" t="s">
        <v>400</v>
      </c>
      <c r="C784" t="s">
        <v>1549</v>
      </c>
      <c r="D784" t="s">
        <v>1550</v>
      </c>
      <c r="E784" t="s">
        <v>56</v>
      </c>
      <c r="F784" t="s">
        <v>57</v>
      </c>
      <c r="G784" t="s">
        <v>58</v>
      </c>
      <c r="H784">
        <v>2000</v>
      </c>
      <c r="I784" s="2">
        <v>55375.55</v>
      </c>
      <c r="J784" s="2">
        <v>0</v>
      </c>
      <c r="K784" s="2">
        <v>55375.55</v>
      </c>
      <c r="L784" t="s">
        <v>116</v>
      </c>
    </row>
    <row r="785" spans="1:12" x14ac:dyDescent="0.85">
      <c r="A785" s="1">
        <v>41164</v>
      </c>
      <c r="B785" t="s">
        <v>400</v>
      </c>
      <c r="C785" t="s">
        <v>1549</v>
      </c>
      <c r="D785" t="s">
        <v>1550</v>
      </c>
      <c r="E785" t="s">
        <v>15</v>
      </c>
      <c r="F785" t="s">
        <v>16</v>
      </c>
      <c r="G785" t="s">
        <v>17</v>
      </c>
      <c r="H785">
        <v>2000</v>
      </c>
      <c r="I785" s="2">
        <v>5000</v>
      </c>
      <c r="J785" s="2">
        <v>0</v>
      </c>
      <c r="K785" s="2">
        <v>5000</v>
      </c>
      <c r="L785" t="s">
        <v>116</v>
      </c>
    </row>
    <row r="786" spans="1:12" x14ac:dyDescent="0.85">
      <c r="A786" s="1">
        <v>41164</v>
      </c>
      <c r="B786" t="s">
        <v>400</v>
      </c>
      <c r="C786" t="s">
        <v>1549</v>
      </c>
      <c r="D786" t="s">
        <v>1550</v>
      </c>
      <c r="E786" t="s">
        <v>70</v>
      </c>
      <c r="F786" t="s">
        <v>71</v>
      </c>
      <c r="G786" t="s">
        <v>72</v>
      </c>
      <c r="H786">
        <v>2000</v>
      </c>
      <c r="I786" s="2">
        <v>30000</v>
      </c>
      <c r="J786" s="2">
        <v>0</v>
      </c>
      <c r="K786" s="2">
        <v>30000</v>
      </c>
      <c r="L786" t="s">
        <v>116</v>
      </c>
    </row>
    <row r="787" spans="1:12" x14ac:dyDescent="0.85">
      <c r="A787" s="1">
        <v>41164</v>
      </c>
      <c r="B787" t="s">
        <v>400</v>
      </c>
      <c r="C787" t="s">
        <v>1549</v>
      </c>
      <c r="D787" t="s">
        <v>1550</v>
      </c>
      <c r="E787" t="s">
        <v>293</v>
      </c>
      <c r="F787" t="s">
        <v>294</v>
      </c>
      <c r="G787" t="s">
        <v>626</v>
      </c>
      <c r="H787">
        <v>2000</v>
      </c>
      <c r="I787" s="2">
        <v>5000</v>
      </c>
      <c r="J787" s="2">
        <v>0</v>
      </c>
      <c r="K787" s="2">
        <v>5000</v>
      </c>
      <c r="L787" t="s">
        <v>116</v>
      </c>
    </row>
    <row r="788" spans="1:12" x14ac:dyDescent="0.85">
      <c r="A788" s="1">
        <v>41164</v>
      </c>
      <c r="B788" t="s">
        <v>400</v>
      </c>
      <c r="C788" t="s">
        <v>1549</v>
      </c>
      <c r="D788" t="s">
        <v>1550</v>
      </c>
      <c r="E788" t="s">
        <v>42</v>
      </c>
      <c r="F788" t="s">
        <v>43</v>
      </c>
      <c r="G788" t="s">
        <v>44</v>
      </c>
      <c r="H788">
        <v>2000</v>
      </c>
      <c r="I788" s="2">
        <v>4983</v>
      </c>
      <c r="J788" s="2">
        <v>0</v>
      </c>
      <c r="K788" s="2">
        <v>4983</v>
      </c>
      <c r="L788" t="s">
        <v>116</v>
      </c>
    </row>
    <row r="789" spans="1:12" x14ac:dyDescent="0.85">
      <c r="A789" s="1">
        <v>41164</v>
      </c>
      <c r="B789" t="s">
        <v>400</v>
      </c>
      <c r="C789" t="s">
        <v>1549</v>
      </c>
      <c r="D789" t="s">
        <v>1550</v>
      </c>
      <c r="E789" t="s">
        <v>31</v>
      </c>
      <c r="F789" t="s">
        <v>32</v>
      </c>
      <c r="H789">
        <v>2000</v>
      </c>
      <c r="I789" s="2">
        <v>13500</v>
      </c>
      <c r="J789" s="2">
        <v>0</v>
      </c>
      <c r="K789" s="2">
        <v>13500</v>
      </c>
      <c r="L789" t="s">
        <v>116</v>
      </c>
    </row>
    <row r="790" spans="1:12" x14ac:dyDescent="0.85">
      <c r="A790" s="1">
        <v>41164</v>
      </c>
      <c r="B790" t="s">
        <v>400</v>
      </c>
      <c r="C790" t="s">
        <v>1549</v>
      </c>
      <c r="D790" t="s">
        <v>1550</v>
      </c>
      <c r="E790" t="s">
        <v>31</v>
      </c>
      <c r="F790" t="s">
        <v>32</v>
      </c>
      <c r="H790">
        <v>2000</v>
      </c>
      <c r="I790" s="2">
        <v>50000</v>
      </c>
      <c r="J790" s="2">
        <v>0</v>
      </c>
      <c r="K790" s="2">
        <v>50000</v>
      </c>
      <c r="L790" t="s">
        <v>116</v>
      </c>
    </row>
    <row r="791" spans="1:12" x14ac:dyDescent="0.85">
      <c r="A791" s="1">
        <v>41164</v>
      </c>
      <c r="B791" t="s">
        <v>400</v>
      </c>
      <c r="C791" t="s">
        <v>1549</v>
      </c>
      <c r="D791" t="s">
        <v>1550</v>
      </c>
      <c r="E791" t="s">
        <v>62</v>
      </c>
      <c r="F791" t="s">
        <v>63</v>
      </c>
      <c r="H791">
        <v>2000</v>
      </c>
      <c r="I791" s="2">
        <v>500</v>
      </c>
      <c r="J791" s="2">
        <v>0</v>
      </c>
      <c r="K791" s="2">
        <v>500</v>
      </c>
      <c r="L791" t="s">
        <v>116</v>
      </c>
    </row>
    <row r="792" spans="1:12" x14ac:dyDescent="0.85">
      <c r="A792" s="1">
        <v>41164</v>
      </c>
      <c r="B792" t="s">
        <v>400</v>
      </c>
      <c r="C792" t="s">
        <v>1549</v>
      </c>
      <c r="D792" t="s">
        <v>1550</v>
      </c>
      <c r="E792" t="s">
        <v>62</v>
      </c>
      <c r="F792" t="s">
        <v>63</v>
      </c>
      <c r="H792">
        <v>2000</v>
      </c>
      <c r="I792" s="2">
        <v>2000</v>
      </c>
      <c r="J792" s="2">
        <v>0</v>
      </c>
      <c r="K792" s="2">
        <v>2000</v>
      </c>
      <c r="L792" t="s">
        <v>116</v>
      </c>
    </row>
    <row r="793" spans="1:12" x14ac:dyDescent="0.85">
      <c r="A793" s="1">
        <v>41164</v>
      </c>
      <c r="B793" t="s">
        <v>400</v>
      </c>
      <c r="C793" t="s">
        <v>1551</v>
      </c>
      <c r="D793" t="s">
        <v>1552</v>
      </c>
      <c r="E793" t="s">
        <v>42</v>
      </c>
      <c r="F793" t="s">
        <v>43</v>
      </c>
      <c r="G793" t="s">
        <v>44</v>
      </c>
      <c r="H793">
        <v>2000</v>
      </c>
      <c r="I793" s="2">
        <v>4291458.6100000003</v>
      </c>
      <c r="J793" s="2">
        <v>0</v>
      </c>
      <c r="K793" s="2">
        <v>4291458.6100000003</v>
      </c>
      <c r="L793" t="s">
        <v>18</v>
      </c>
    </row>
    <row r="794" spans="1:12" x14ac:dyDescent="0.85">
      <c r="A794" s="1">
        <v>41164</v>
      </c>
      <c r="B794" t="s">
        <v>12</v>
      </c>
      <c r="C794" t="s">
        <v>1553</v>
      </c>
      <c r="D794" t="s">
        <v>1554</v>
      </c>
      <c r="E794" t="s">
        <v>62</v>
      </c>
      <c r="F794" t="s">
        <v>63</v>
      </c>
      <c r="H794">
        <v>2000</v>
      </c>
      <c r="I794" s="2">
        <v>30154.41</v>
      </c>
      <c r="J794" s="2">
        <v>0</v>
      </c>
      <c r="K794" s="2">
        <v>30154.41</v>
      </c>
      <c r="L794" t="s">
        <v>18</v>
      </c>
    </row>
    <row r="795" spans="1:12" x14ac:dyDescent="0.85">
      <c r="A795" s="1">
        <v>41164</v>
      </c>
      <c r="B795" t="s">
        <v>12</v>
      </c>
      <c r="C795" t="s">
        <v>1553</v>
      </c>
      <c r="D795" t="s">
        <v>1554</v>
      </c>
      <c r="E795" t="s">
        <v>62</v>
      </c>
      <c r="F795" t="s">
        <v>63</v>
      </c>
      <c r="H795">
        <v>2000</v>
      </c>
      <c r="I795" s="2">
        <v>62215.42</v>
      </c>
      <c r="J795" s="2">
        <v>0</v>
      </c>
      <c r="K795" s="2">
        <v>62215.42</v>
      </c>
      <c r="L795" t="s">
        <v>18</v>
      </c>
    </row>
    <row r="796" spans="1:12" x14ac:dyDescent="0.85">
      <c r="A796" s="1">
        <v>41164</v>
      </c>
      <c r="B796" t="s">
        <v>82</v>
      </c>
      <c r="C796" t="s">
        <v>1555</v>
      </c>
      <c r="D796" t="s">
        <v>1556</v>
      </c>
      <c r="E796" t="s">
        <v>15</v>
      </c>
      <c r="F796" t="s">
        <v>16</v>
      </c>
      <c r="G796" t="s">
        <v>17</v>
      </c>
      <c r="H796">
        <v>2000</v>
      </c>
      <c r="I796" s="2">
        <v>137268.37</v>
      </c>
      <c r="J796" s="2">
        <v>0</v>
      </c>
      <c r="K796" s="2">
        <v>137268.37</v>
      </c>
      <c r="L796" t="s">
        <v>18</v>
      </c>
    </row>
    <row r="797" spans="1:12" x14ac:dyDescent="0.85">
      <c r="A797" s="1">
        <v>41164</v>
      </c>
      <c r="B797" t="s">
        <v>12</v>
      </c>
      <c r="C797" t="s">
        <v>1557</v>
      </c>
      <c r="D797" t="s">
        <v>1558</v>
      </c>
      <c r="E797" t="s">
        <v>102</v>
      </c>
      <c r="F797" t="s">
        <v>103</v>
      </c>
      <c r="G797" t="s">
        <v>104</v>
      </c>
      <c r="H797">
        <v>2000</v>
      </c>
      <c r="I797" s="2">
        <v>261580</v>
      </c>
      <c r="J797" s="2">
        <v>0</v>
      </c>
      <c r="K797" s="2">
        <v>261580</v>
      </c>
      <c r="L797" t="s">
        <v>18</v>
      </c>
    </row>
    <row r="798" spans="1:12" x14ac:dyDescent="0.85">
      <c r="A798" s="1">
        <v>41164</v>
      </c>
      <c r="B798" t="s">
        <v>12</v>
      </c>
      <c r="C798" t="s">
        <v>1559</v>
      </c>
      <c r="D798" t="s">
        <v>1560</v>
      </c>
      <c r="E798" t="s">
        <v>1561</v>
      </c>
      <c r="F798" t="s">
        <v>1562</v>
      </c>
      <c r="G798" t="s">
        <v>1563</v>
      </c>
      <c r="H798">
        <v>2000</v>
      </c>
      <c r="I798" s="2">
        <v>200000</v>
      </c>
      <c r="J798" s="2">
        <v>0</v>
      </c>
      <c r="K798" s="2">
        <v>200000</v>
      </c>
      <c r="L798" t="s">
        <v>18</v>
      </c>
    </row>
    <row r="799" spans="1:12" x14ac:dyDescent="0.85">
      <c r="A799" s="1">
        <v>41164</v>
      </c>
      <c r="B799" t="s">
        <v>751</v>
      </c>
      <c r="C799" t="s">
        <v>1564</v>
      </c>
      <c r="D799" t="s">
        <v>1565</v>
      </c>
      <c r="E799" t="s">
        <v>102</v>
      </c>
      <c r="F799" t="s">
        <v>103</v>
      </c>
      <c r="G799" t="s">
        <v>104</v>
      </c>
      <c r="H799">
        <v>2000</v>
      </c>
      <c r="I799" s="2">
        <v>2691067.5</v>
      </c>
      <c r="J799" s="2">
        <v>0</v>
      </c>
      <c r="K799" s="2">
        <v>2691067.5</v>
      </c>
      <c r="L799" t="s">
        <v>18</v>
      </c>
    </row>
    <row r="800" spans="1:12" x14ac:dyDescent="0.85">
      <c r="A800" s="1">
        <v>41164</v>
      </c>
      <c r="B800" t="s">
        <v>507</v>
      </c>
      <c r="C800" t="s">
        <v>1566</v>
      </c>
      <c r="D800" t="s">
        <v>1567</v>
      </c>
      <c r="E800" t="s">
        <v>264</v>
      </c>
      <c r="F800" t="s">
        <v>265</v>
      </c>
      <c r="G800" t="s">
        <v>1350</v>
      </c>
      <c r="H800">
        <v>2000</v>
      </c>
      <c r="I800" s="2">
        <v>752390.2</v>
      </c>
      <c r="J800" s="2">
        <v>0</v>
      </c>
      <c r="K800" s="2">
        <v>752390.2</v>
      </c>
      <c r="L800" t="s">
        <v>18</v>
      </c>
    </row>
    <row r="801" spans="1:12" x14ac:dyDescent="0.85">
      <c r="A801" s="1">
        <v>41164</v>
      </c>
      <c r="B801" t="s">
        <v>507</v>
      </c>
      <c r="C801" t="s">
        <v>1568</v>
      </c>
      <c r="D801" t="s">
        <v>1569</v>
      </c>
      <c r="E801" t="s">
        <v>21</v>
      </c>
      <c r="F801" t="s">
        <v>22</v>
      </c>
      <c r="G801" t="s">
        <v>23</v>
      </c>
      <c r="H801">
        <v>2000</v>
      </c>
      <c r="I801" s="2">
        <v>791743.4</v>
      </c>
      <c r="J801" s="2">
        <v>0</v>
      </c>
      <c r="K801" s="2">
        <v>791743.4</v>
      </c>
      <c r="L801" t="s">
        <v>18</v>
      </c>
    </row>
    <row r="802" spans="1:12" x14ac:dyDescent="0.85">
      <c r="A802" s="1">
        <v>41164</v>
      </c>
      <c r="B802" t="s">
        <v>82</v>
      </c>
      <c r="C802" t="s">
        <v>1570</v>
      </c>
      <c r="D802" t="s">
        <v>1571</v>
      </c>
      <c r="E802" t="s">
        <v>42</v>
      </c>
      <c r="F802" t="s">
        <v>43</v>
      </c>
      <c r="G802" t="s">
        <v>44</v>
      </c>
      <c r="H802">
        <v>2000</v>
      </c>
      <c r="I802" s="2">
        <v>1975091.91</v>
      </c>
      <c r="J802" s="2">
        <v>0</v>
      </c>
      <c r="K802" s="2">
        <v>1975091.91</v>
      </c>
      <c r="L802" t="s">
        <v>18</v>
      </c>
    </row>
    <row r="803" spans="1:12" x14ac:dyDescent="0.85">
      <c r="A803" s="1">
        <v>41164</v>
      </c>
      <c r="B803" t="s">
        <v>12</v>
      </c>
      <c r="C803" t="s">
        <v>1572</v>
      </c>
      <c r="D803" t="s">
        <v>1573</v>
      </c>
      <c r="E803" t="s">
        <v>119</v>
      </c>
      <c r="F803" t="s">
        <v>120</v>
      </c>
      <c r="G803" t="s">
        <v>121</v>
      </c>
      <c r="H803">
        <v>2000</v>
      </c>
      <c r="I803" s="2">
        <v>401950.45</v>
      </c>
      <c r="J803" s="2">
        <v>0</v>
      </c>
      <c r="K803" s="2">
        <v>401950.45</v>
      </c>
      <c r="L803" t="s">
        <v>18</v>
      </c>
    </row>
    <row r="804" spans="1:12" x14ac:dyDescent="0.85">
      <c r="A804" s="1">
        <v>41164</v>
      </c>
      <c r="B804" t="s">
        <v>33</v>
      </c>
      <c r="C804" t="s">
        <v>1574</v>
      </c>
      <c r="D804" t="s">
        <v>1575</v>
      </c>
      <c r="E804" t="s">
        <v>21</v>
      </c>
      <c r="F804" t="s">
        <v>22</v>
      </c>
      <c r="G804" t="s">
        <v>23</v>
      </c>
      <c r="H804">
        <v>2000</v>
      </c>
      <c r="I804" s="2">
        <v>4889577.05</v>
      </c>
      <c r="J804" s="2">
        <v>0</v>
      </c>
      <c r="K804" s="2">
        <v>4889577.05</v>
      </c>
      <c r="L804" t="s">
        <v>18</v>
      </c>
    </row>
    <row r="805" spans="1:12" x14ac:dyDescent="0.85">
      <c r="A805" s="1">
        <v>41164</v>
      </c>
      <c r="B805" t="s">
        <v>28</v>
      </c>
      <c r="C805" t="s">
        <v>1576</v>
      </c>
      <c r="D805" t="s">
        <v>1577</v>
      </c>
      <c r="E805" t="s">
        <v>15</v>
      </c>
      <c r="F805" t="s">
        <v>16</v>
      </c>
      <c r="G805" t="s">
        <v>17</v>
      </c>
      <c r="H805">
        <v>2000</v>
      </c>
      <c r="I805" s="2">
        <v>434157.17</v>
      </c>
      <c r="J805" s="2">
        <v>0</v>
      </c>
      <c r="K805" s="2">
        <v>434157.17</v>
      </c>
      <c r="L805" t="s">
        <v>18</v>
      </c>
    </row>
    <row r="806" spans="1:12" x14ac:dyDescent="0.85">
      <c r="A806" s="1">
        <v>41164</v>
      </c>
      <c r="B806" t="s">
        <v>12</v>
      </c>
      <c r="C806" t="s">
        <v>1578</v>
      </c>
      <c r="D806" t="s">
        <v>1579</v>
      </c>
      <c r="E806" t="s">
        <v>119</v>
      </c>
      <c r="F806" t="s">
        <v>120</v>
      </c>
      <c r="G806" t="s">
        <v>121</v>
      </c>
      <c r="H806">
        <v>2000</v>
      </c>
      <c r="I806" s="2">
        <v>495882.25</v>
      </c>
      <c r="J806" s="2">
        <v>0</v>
      </c>
      <c r="K806" s="2">
        <v>495882.25</v>
      </c>
      <c r="L806" t="s">
        <v>18</v>
      </c>
    </row>
    <row r="807" spans="1:12" x14ac:dyDescent="0.85">
      <c r="A807" s="1">
        <v>41164</v>
      </c>
      <c r="B807" t="s">
        <v>90</v>
      </c>
      <c r="C807" t="s">
        <v>1580</v>
      </c>
      <c r="D807" t="s">
        <v>1581</v>
      </c>
      <c r="E807" t="s">
        <v>1582</v>
      </c>
      <c r="F807" t="s">
        <v>1583</v>
      </c>
      <c r="G807" t="s">
        <v>1584</v>
      </c>
      <c r="H807">
        <v>2000</v>
      </c>
      <c r="I807" s="2">
        <v>750000</v>
      </c>
      <c r="J807" s="2">
        <v>0</v>
      </c>
      <c r="K807" s="2">
        <v>750000</v>
      </c>
      <c r="L807" t="s">
        <v>116</v>
      </c>
    </row>
    <row r="808" spans="1:12" x14ac:dyDescent="0.85">
      <c r="A808" s="1">
        <v>41164</v>
      </c>
      <c r="B808" t="s">
        <v>323</v>
      </c>
      <c r="C808" t="s">
        <v>1585</v>
      </c>
      <c r="D808" t="s">
        <v>1586</v>
      </c>
      <c r="E808" t="s">
        <v>1582</v>
      </c>
      <c r="F808" t="s">
        <v>1583</v>
      </c>
      <c r="G808" t="s">
        <v>1584</v>
      </c>
      <c r="H808">
        <v>2000</v>
      </c>
      <c r="I808" s="2">
        <v>2979660</v>
      </c>
      <c r="J808" s="2">
        <v>0</v>
      </c>
      <c r="K808" s="2">
        <v>2979660</v>
      </c>
      <c r="L808" t="s">
        <v>18</v>
      </c>
    </row>
    <row r="809" spans="1:12" x14ac:dyDescent="0.85">
      <c r="A809" s="1">
        <v>41164</v>
      </c>
      <c r="B809" t="s">
        <v>73</v>
      </c>
      <c r="C809" t="s">
        <v>1587</v>
      </c>
      <c r="D809" t="s">
        <v>1588</v>
      </c>
      <c r="E809" t="s">
        <v>264</v>
      </c>
      <c r="F809" t="s">
        <v>265</v>
      </c>
      <c r="G809" t="s">
        <v>266</v>
      </c>
      <c r="H809">
        <v>2000</v>
      </c>
      <c r="I809" s="2">
        <v>143267.48000000001</v>
      </c>
      <c r="J809" s="2">
        <v>0</v>
      </c>
      <c r="K809" s="2">
        <v>143267.48000000001</v>
      </c>
      <c r="L809" t="s">
        <v>18</v>
      </c>
    </row>
    <row r="810" spans="1:12" x14ac:dyDescent="0.85">
      <c r="A810" s="1">
        <v>41164</v>
      </c>
      <c r="B810" t="s">
        <v>73</v>
      </c>
      <c r="C810" t="s">
        <v>1589</v>
      </c>
      <c r="D810" t="s">
        <v>1590</v>
      </c>
      <c r="E810" t="s">
        <v>264</v>
      </c>
      <c r="F810" t="s">
        <v>265</v>
      </c>
      <c r="G810" t="s">
        <v>266</v>
      </c>
      <c r="H810">
        <v>2000</v>
      </c>
      <c r="I810" s="2">
        <v>40582.06</v>
      </c>
      <c r="J810" s="2">
        <v>0</v>
      </c>
      <c r="K810" s="2">
        <v>40582.06</v>
      </c>
      <c r="L810" t="s">
        <v>18</v>
      </c>
    </row>
    <row r="811" spans="1:12" x14ac:dyDescent="0.85">
      <c r="A811" s="1">
        <v>41164</v>
      </c>
      <c r="B811" t="s">
        <v>12</v>
      </c>
      <c r="C811" t="s">
        <v>1591</v>
      </c>
      <c r="D811" t="s">
        <v>1592</v>
      </c>
      <c r="E811" t="s">
        <v>264</v>
      </c>
      <c r="F811" t="s">
        <v>265</v>
      </c>
      <c r="G811" t="s">
        <v>266</v>
      </c>
      <c r="H811">
        <v>2000</v>
      </c>
      <c r="I811" s="2">
        <v>529649.53</v>
      </c>
      <c r="J811" s="2">
        <v>0</v>
      </c>
      <c r="K811" s="2">
        <v>529649.53</v>
      </c>
      <c r="L811" t="s">
        <v>18</v>
      </c>
    </row>
    <row r="812" spans="1:12" x14ac:dyDescent="0.85">
      <c r="A812" s="1">
        <v>41164</v>
      </c>
      <c r="B812" t="s">
        <v>12</v>
      </c>
      <c r="C812" t="s">
        <v>1593</v>
      </c>
      <c r="D812" t="s">
        <v>1594</v>
      </c>
      <c r="E812" t="s">
        <v>264</v>
      </c>
      <c r="F812" t="s">
        <v>265</v>
      </c>
      <c r="G812" t="s">
        <v>266</v>
      </c>
      <c r="H812">
        <v>2000</v>
      </c>
      <c r="I812" s="2">
        <v>200000</v>
      </c>
      <c r="J812" s="2">
        <v>0</v>
      </c>
      <c r="K812" s="2">
        <v>200000</v>
      </c>
      <c r="L812" t="s">
        <v>18</v>
      </c>
    </row>
    <row r="813" spans="1:12" x14ac:dyDescent="0.85">
      <c r="A813" s="1">
        <v>41164</v>
      </c>
      <c r="B813" t="s">
        <v>12</v>
      </c>
      <c r="C813" t="s">
        <v>1595</v>
      </c>
      <c r="D813" t="s">
        <v>1596</v>
      </c>
      <c r="E813" t="s">
        <v>264</v>
      </c>
      <c r="F813" t="s">
        <v>265</v>
      </c>
      <c r="G813" t="s">
        <v>266</v>
      </c>
      <c r="H813">
        <v>2000</v>
      </c>
      <c r="I813" s="2">
        <v>139827.48000000001</v>
      </c>
      <c r="J813" s="2">
        <v>0</v>
      </c>
      <c r="K813" s="2">
        <v>139827.48000000001</v>
      </c>
      <c r="L813" t="s">
        <v>18</v>
      </c>
    </row>
    <row r="814" spans="1:12" x14ac:dyDescent="0.85">
      <c r="A814" s="1">
        <v>41164</v>
      </c>
      <c r="B814" t="s">
        <v>12</v>
      </c>
      <c r="C814" t="s">
        <v>1597</v>
      </c>
      <c r="D814" t="s">
        <v>1598</v>
      </c>
      <c r="E814" t="s">
        <v>119</v>
      </c>
      <c r="F814" t="s">
        <v>120</v>
      </c>
      <c r="G814" t="s">
        <v>121</v>
      </c>
      <c r="H814">
        <v>2000</v>
      </c>
      <c r="I814" s="2">
        <v>2350364.7200000002</v>
      </c>
      <c r="J814" s="2">
        <v>0</v>
      </c>
      <c r="K814" s="2">
        <v>2350364.7200000002</v>
      </c>
      <c r="L814" t="s">
        <v>18</v>
      </c>
    </row>
    <row r="815" spans="1:12" x14ac:dyDescent="0.85">
      <c r="A815" s="1">
        <v>41164</v>
      </c>
      <c r="B815" t="s">
        <v>12</v>
      </c>
      <c r="C815" t="s">
        <v>1599</v>
      </c>
      <c r="D815" t="s">
        <v>1600</v>
      </c>
      <c r="E815" t="s">
        <v>15</v>
      </c>
      <c r="F815" t="s">
        <v>16</v>
      </c>
      <c r="G815" t="s">
        <v>17</v>
      </c>
      <c r="H815">
        <v>2000</v>
      </c>
      <c r="I815" s="2">
        <v>6330.4</v>
      </c>
      <c r="J815" s="2">
        <v>0</v>
      </c>
      <c r="K815" s="2">
        <v>6330.4</v>
      </c>
      <c r="L815" t="s">
        <v>18</v>
      </c>
    </row>
    <row r="816" spans="1:12" x14ac:dyDescent="0.85">
      <c r="A816" s="1">
        <v>41164</v>
      </c>
      <c r="B816" t="s">
        <v>700</v>
      </c>
      <c r="C816" t="s">
        <v>1601</v>
      </c>
      <c r="D816" t="s">
        <v>1602</v>
      </c>
      <c r="E816" t="s">
        <v>113</v>
      </c>
      <c r="F816" t="s">
        <v>114</v>
      </c>
      <c r="G816" t="s">
        <v>115</v>
      </c>
      <c r="H816">
        <v>2000</v>
      </c>
      <c r="I816" s="2">
        <v>5440000</v>
      </c>
      <c r="J816" s="2">
        <v>0</v>
      </c>
      <c r="K816" s="2">
        <v>5440000</v>
      </c>
      <c r="L816" t="s">
        <v>18</v>
      </c>
    </row>
    <row r="817" spans="1:12" x14ac:dyDescent="0.85">
      <c r="A817" s="1">
        <v>41164</v>
      </c>
      <c r="B817" t="s">
        <v>33</v>
      </c>
      <c r="C817" t="s">
        <v>1603</v>
      </c>
      <c r="D817" t="s">
        <v>1604</v>
      </c>
      <c r="E817" t="s">
        <v>62</v>
      </c>
      <c r="F817" t="s">
        <v>63</v>
      </c>
      <c r="H817">
        <v>2000</v>
      </c>
      <c r="I817" s="2">
        <v>1019263.72</v>
      </c>
      <c r="J817" s="2">
        <v>0</v>
      </c>
      <c r="K817" s="2">
        <v>1019263.72</v>
      </c>
      <c r="L817" t="s">
        <v>18</v>
      </c>
    </row>
    <row r="818" spans="1:12" x14ac:dyDescent="0.85">
      <c r="A818" s="1">
        <v>41164</v>
      </c>
      <c r="B818" t="s">
        <v>33</v>
      </c>
      <c r="C818" t="s">
        <v>1603</v>
      </c>
      <c r="D818" t="s">
        <v>1604</v>
      </c>
      <c r="E818" t="s">
        <v>62</v>
      </c>
      <c r="F818" t="s">
        <v>63</v>
      </c>
      <c r="H818">
        <v>2000</v>
      </c>
      <c r="I818" s="2">
        <v>15473701.449999999</v>
      </c>
      <c r="J818" s="2">
        <v>0</v>
      </c>
      <c r="K818" s="2">
        <v>15473701.449999999</v>
      </c>
      <c r="L818" t="s">
        <v>18</v>
      </c>
    </row>
    <row r="819" spans="1:12" x14ac:dyDescent="0.85">
      <c r="A819" s="1">
        <v>41164</v>
      </c>
      <c r="B819" t="s">
        <v>33</v>
      </c>
      <c r="C819" t="s">
        <v>1605</v>
      </c>
      <c r="D819" t="s">
        <v>1606</v>
      </c>
      <c r="E819" t="s">
        <v>21</v>
      </c>
      <c r="F819" t="s">
        <v>22</v>
      </c>
      <c r="G819" t="s">
        <v>23</v>
      </c>
      <c r="H819">
        <v>2000</v>
      </c>
      <c r="I819" s="2">
        <v>1000000</v>
      </c>
      <c r="J819" s="2">
        <v>0</v>
      </c>
      <c r="K819" s="2">
        <v>1000000</v>
      </c>
      <c r="L819" t="s">
        <v>18</v>
      </c>
    </row>
    <row r="820" spans="1:12" x14ac:dyDescent="0.85">
      <c r="A820" s="1">
        <v>41164</v>
      </c>
      <c r="B820" t="s">
        <v>12</v>
      </c>
      <c r="C820" t="s">
        <v>1607</v>
      </c>
      <c r="D820" t="s">
        <v>1608</v>
      </c>
      <c r="E820" t="s">
        <v>200</v>
      </c>
      <c r="F820" t="s">
        <v>201</v>
      </c>
      <c r="G820" t="s">
        <v>202</v>
      </c>
      <c r="H820">
        <v>2000</v>
      </c>
      <c r="I820" s="2">
        <v>3000000</v>
      </c>
      <c r="J820" s="2">
        <v>0</v>
      </c>
      <c r="K820" s="2">
        <v>3000000</v>
      </c>
      <c r="L820" t="s">
        <v>18</v>
      </c>
    </row>
    <row r="821" spans="1:12" x14ac:dyDescent="0.85">
      <c r="A821" s="1">
        <v>41164</v>
      </c>
      <c r="B821" t="s">
        <v>12</v>
      </c>
      <c r="C821" t="s">
        <v>1609</v>
      </c>
      <c r="D821" t="s">
        <v>1610</v>
      </c>
      <c r="E821" t="s">
        <v>42</v>
      </c>
      <c r="F821" t="s">
        <v>43</v>
      </c>
      <c r="G821" t="s">
        <v>44</v>
      </c>
      <c r="H821">
        <v>2000</v>
      </c>
      <c r="I821" s="2">
        <v>1351954.59</v>
      </c>
      <c r="J821" s="2">
        <v>0</v>
      </c>
      <c r="K821" s="2">
        <v>1351954.59</v>
      </c>
      <c r="L821" t="s">
        <v>18</v>
      </c>
    </row>
    <row r="822" spans="1:12" x14ac:dyDescent="0.85">
      <c r="A822" s="1">
        <v>41164</v>
      </c>
      <c r="B822" t="s">
        <v>12</v>
      </c>
      <c r="C822" t="s">
        <v>1611</v>
      </c>
      <c r="D822" t="s">
        <v>1612</v>
      </c>
      <c r="E822" t="s">
        <v>15</v>
      </c>
      <c r="F822" t="s">
        <v>16</v>
      </c>
      <c r="G822" t="s">
        <v>17</v>
      </c>
      <c r="H822">
        <v>2000</v>
      </c>
      <c r="I822" s="2">
        <v>729882.47</v>
      </c>
      <c r="J822" s="2">
        <v>0</v>
      </c>
      <c r="K822" s="2">
        <v>729882.47</v>
      </c>
      <c r="L822" t="s">
        <v>18</v>
      </c>
    </row>
    <row r="823" spans="1:12" x14ac:dyDescent="0.85">
      <c r="A823" s="1">
        <v>41164</v>
      </c>
      <c r="B823" t="s">
        <v>12</v>
      </c>
      <c r="C823" t="s">
        <v>1611</v>
      </c>
      <c r="D823" t="s">
        <v>1612</v>
      </c>
      <c r="E823" t="s">
        <v>264</v>
      </c>
      <c r="F823" t="s">
        <v>265</v>
      </c>
      <c r="G823" t="s">
        <v>1613</v>
      </c>
      <c r="H823">
        <v>2000</v>
      </c>
      <c r="I823" s="2">
        <v>537613.92000000004</v>
      </c>
      <c r="J823" s="2">
        <v>0</v>
      </c>
      <c r="K823" s="2">
        <v>537613.92000000004</v>
      </c>
      <c r="L823" t="s">
        <v>18</v>
      </c>
    </row>
    <row r="824" spans="1:12" x14ac:dyDescent="0.85">
      <c r="A824" s="1">
        <v>41164</v>
      </c>
      <c r="B824" t="s">
        <v>12</v>
      </c>
      <c r="C824" t="s">
        <v>1611</v>
      </c>
      <c r="D824" t="s">
        <v>1612</v>
      </c>
      <c r="E824" t="s">
        <v>102</v>
      </c>
      <c r="F824" t="s">
        <v>103</v>
      </c>
      <c r="G824" t="s">
        <v>104</v>
      </c>
      <c r="H824">
        <v>2000</v>
      </c>
      <c r="I824" s="2">
        <v>906355</v>
      </c>
      <c r="J824" s="2">
        <v>0</v>
      </c>
      <c r="K824" s="2">
        <v>906355</v>
      </c>
      <c r="L824" t="s">
        <v>18</v>
      </c>
    </row>
    <row r="825" spans="1:12" x14ac:dyDescent="0.85">
      <c r="A825" s="1">
        <v>41164</v>
      </c>
      <c r="B825" t="s">
        <v>12</v>
      </c>
      <c r="C825" t="s">
        <v>1611</v>
      </c>
      <c r="D825" t="s">
        <v>1612</v>
      </c>
      <c r="E825" t="s">
        <v>119</v>
      </c>
      <c r="F825" t="s">
        <v>120</v>
      </c>
      <c r="G825" t="s">
        <v>121</v>
      </c>
      <c r="H825">
        <v>2000</v>
      </c>
      <c r="I825" s="2">
        <v>402265.5</v>
      </c>
      <c r="J825" s="2">
        <v>0</v>
      </c>
      <c r="K825" s="2">
        <v>402265.5</v>
      </c>
      <c r="L825" t="s">
        <v>18</v>
      </c>
    </row>
    <row r="826" spans="1:12" x14ac:dyDescent="0.85">
      <c r="A826" s="1">
        <v>41164</v>
      </c>
      <c r="B826" t="s">
        <v>12</v>
      </c>
      <c r="C826" t="s">
        <v>1611</v>
      </c>
      <c r="D826" t="s">
        <v>1612</v>
      </c>
      <c r="E826" t="s">
        <v>21</v>
      </c>
      <c r="F826" t="s">
        <v>22</v>
      </c>
      <c r="G826" t="s">
        <v>23</v>
      </c>
      <c r="H826">
        <v>2000</v>
      </c>
      <c r="I826" s="2">
        <v>860724.54</v>
      </c>
      <c r="J826" s="2">
        <v>0</v>
      </c>
      <c r="K826" s="2">
        <v>860724.54</v>
      </c>
      <c r="L826" t="s">
        <v>18</v>
      </c>
    </row>
    <row r="827" spans="1:12" x14ac:dyDescent="0.85">
      <c r="A827" s="1">
        <v>41164</v>
      </c>
      <c r="B827" t="s">
        <v>12</v>
      </c>
      <c r="C827" t="s">
        <v>1614</v>
      </c>
      <c r="D827" t="s">
        <v>1615</v>
      </c>
      <c r="E827" t="s">
        <v>21</v>
      </c>
      <c r="F827" t="s">
        <v>22</v>
      </c>
      <c r="G827" t="s">
        <v>23</v>
      </c>
      <c r="H827">
        <v>2000</v>
      </c>
      <c r="I827" s="2">
        <v>41109253.039999999</v>
      </c>
      <c r="J827" s="2">
        <v>0</v>
      </c>
      <c r="K827" s="2">
        <v>41109253.039999999</v>
      </c>
      <c r="L827" t="s">
        <v>18</v>
      </c>
    </row>
    <row r="828" spans="1:12" x14ac:dyDescent="0.85">
      <c r="A828" s="1">
        <v>41164</v>
      </c>
      <c r="B828" t="s">
        <v>12</v>
      </c>
      <c r="C828" t="s">
        <v>1616</v>
      </c>
      <c r="D828" t="s">
        <v>1617</v>
      </c>
      <c r="E828" t="s">
        <v>235</v>
      </c>
      <c r="F828" t="s">
        <v>236</v>
      </c>
      <c r="G828" t="s">
        <v>237</v>
      </c>
      <c r="H828">
        <v>2000</v>
      </c>
      <c r="I828" s="2">
        <v>2130080.59</v>
      </c>
      <c r="J828" s="2">
        <v>0</v>
      </c>
      <c r="K828" s="2">
        <v>2130080.59</v>
      </c>
      <c r="L828" t="s">
        <v>18</v>
      </c>
    </row>
    <row r="829" spans="1:12" x14ac:dyDescent="0.85">
      <c r="A829" s="1">
        <v>41164</v>
      </c>
      <c r="B829" t="s">
        <v>12</v>
      </c>
      <c r="C829" t="s">
        <v>1618</v>
      </c>
      <c r="D829" t="s">
        <v>1619</v>
      </c>
      <c r="E829" t="s">
        <v>42</v>
      </c>
      <c r="F829" t="s">
        <v>43</v>
      </c>
      <c r="G829" t="s">
        <v>44</v>
      </c>
      <c r="H829">
        <v>2000</v>
      </c>
      <c r="I829" s="2">
        <v>962063.59</v>
      </c>
      <c r="J829" s="2">
        <v>0</v>
      </c>
      <c r="K829" s="2">
        <v>962063.59</v>
      </c>
      <c r="L829" t="s">
        <v>18</v>
      </c>
    </row>
    <row r="830" spans="1:12" x14ac:dyDescent="0.85">
      <c r="A830" s="1">
        <v>41164</v>
      </c>
      <c r="B830" t="s">
        <v>12</v>
      </c>
      <c r="C830" t="s">
        <v>1620</v>
      </c>
      <c r="D830" t="s">
        <v>1621</v>
      </c>
      <c r="E830" t="s">
        <v>21</v>
      </c>
      <c r="F830" t="s">
        <v>22</v>
      </c>
      <c r="G830" t="s">
        <v>23</v>
      </c>
      <c r="H830">
        <v>2000</v>
      </c>
      <c r="I830" s="2">
        <v>110799.12</v>
      </c>
      <c r="J830" s="2">
        <v>0</v>
      </c>
      <c r="K830" s="2">
        <v>110799.12</v>
      </c>
      <c r="L830" t="s">
        <v>18</v>
      </c>
    </row>
    <row r="831" spans="1:12" x14ac:dyDescent="0.85">
      <c r="A831" s="1">
        <v>41164</v>
      </c>
      <c r="B831" t="s">
        <v>12</v>
      </c>
      <c r="C831" t="s">
        <v>1622</v>
      </c>
      <c r="D831" t="s">
        <v>1623</v>
      </c>
      <c r="E831" t="s">
        <v>42</v>
      </c>
      <c r="F831" t="s">
        <v>43</v>
      </c>
      <c r="G831" t="s">
        <v>44</v>
      </c>
      <c r="H831">
        <v>2000</v>
      </c>
      <c r="I831" s="2">
        <v>89280.02</v>
      </c>
      <c r="J831" s="2">
        <v>0</v>
      </c>
      <c r="K831" s="2">
        <v>89280.02</v>
      </c>
      <c r="L831" t="s">
        <v>18</v>
      </c>
    </row>
    <row r="832" spans="1:12" x14ac:dyDescent="0.85">
      <c r="A832" s="1">
        <v>41164</v>
      </c>
      <c r="B832" t="s">
        <v>12</v>
      </c>
      <c r="C832" t="s">
        <v>1624</v>
      </c>
      <c r="D832" t="s">
        <v>1625</v>
      </c>
      <c r="E832" t="s">
        <v>288</v>
      </c>
      <c r="F832" t="s">
        <v>289</v>
      </c>
      <c r="G832" t="s">
        <v>290</v>
      </c>
      <c r="H832">
        <v>2000</v>
      </c>
      <c r="I832" s="2">
        <v>156803.96</v>
      </c>
      <c r="J832" s="2">
        <v>0</v>
      </c>
      <c r="K832" s="2">
        <v>156803.96</v>
      </c>
      <c r="L832" t="s">
        <v>18</v>
      </c>
    </row>
    <row r="833" spans="1:12" x14ac:dyDescent="0.85">
      <c r="A833" s="1">
        <v>41164</v>
      </c>
      <c r="B833" t="s">
        <v>12</v>
      </c>
      <c r="C833" t="s">
        <v>1626</v>
      </c>
      <c r="D833" t="s">
        <v>1627</v>
      </c>
      <c r="E833" t="s">
        <v>56</v>
      </c>
      <c r="F833" t="s">
        <v>57</v>
      </c>
      <c r="G833" t="s">
        <v>58</v>
      </c>
      <c r="H833">
        <v>2000</v>
      </c>
      <c r="I833" s="2">
        <v>1308417.54</v>
      </c>
      <c r="J833" s="2">
        <v>0</v>
      </c>
      <c r="K833" s="2">
        <v>1308417.54</v>
      </c>
      <c r="L833" t="s">
        <v>18</v>
      </c>
    </row>
    <row r="834" spans="1:12" x14ac:dyDescent="0.85">
      <c r="A834" s="1">
        <v>41164</v>
      </c>
      <c r="B834" t="s">
        <v>12</v>
      </c>
      <c r="C834" t="s">
        <v>1628</v>
      </c>
      <c r="D834" t="s">
        <v>1629</v>
      </c>
      <c r="E834" t="s">
        <v>21</v>
      </c>
      <c r="F834" t="s">
        <v>22</v>
      </c>
      <c r="G834" t="s">
        <v>23</v>
      </c>
      <c r="H834">
        <v>2000</v>
      </c>
      <c r="I834" s="2">
        <v>290788.53999999998</v>
      </c>
      <c r="J834" s="2">
        <v>0</v>
      </c>
      <c r="K834" s="2">
        <v>290788.53999999998</v>
      </c>
      <c r="L834" t="s">
        <v>18</v>
      </c>
    </row>
    <row r="835" spans="1:12" x14ac:dyDescent="0.85">
      <c r="A835" s="1">
        <v>41164</v>
      </c>
      <c r="B835" t="s">
        <v>12</v>
      </c>
      <c r="C835" t="s">
        <v>1630</v>
      </c>
      <c r="D835" t="s">
        <v>1631</v>
      </c>
      <c r="E835" t="s">
        <v>119</v>
      </c>
      <c r="F835" t="s">
        <v>120</v>
      </c>
      <c r="G835" t="s">
        <v>121</v>
      </c>
      <c r="H835">
        <v>2000</v>
      </c>
      <c r="I835" s="2">
        <v>1410218.83</v>
      </c>
      <c r="J835" s="2">
        <v>0</v>
      </c>
      <c r="K835" s="2">
        <v>1410218.83</v>
      </c>
      <c r="L835" t="s">
        <v>18</v>
      </c>
    </row>
    <row r="836" spans="1:12" x14ac:dyDescent="0.85">
      <c r="A836" s="1">
        <v>41164</v>
      </c>
      <c r="B836" t="s">
        <v>12</v>
      </c>
      <c r="C836" t="s">
        <v>1632</v>
      </c>
      <c r="D836" t="s">
        <v>1633</v>
      </c>
      <c r="E836" t="s">
        <v>235</v>
      </c>
      <c r="F836" t="s">
        <v>236</v>
      </c>
      <c r="G836" t="s">
        <v>237</v>
      </c>
      <c r="H836">
        <v>2000</v>
      </c>
      <c r="I836" s="2">
        <v>2567940.0499999998</v>
      </c>
      <c r="J836" s="2">
        <v>0</v>
      </c>
      <c r="K836" s="2">
        <v>2567940.0499999998</v>
      </c>
      <c r="L836" t="s">
        <v>18</v>
      </c>
    </row>
    <row r="837" spans="1:12" x14ac:dyDescent="0.85">
      <c r="A837" s="1">
        <v>41164</v>
      </c>
      <c r="B837" t="s">
        <v>12</v>
      </c>
      <c r="C837" t="s">
        <v>1634</v>
      </c>
      <c r="D837" t="s">
        <v>1635</v>
      </c>
      <c r="E837" t="s">
        <v>42</v>
      </c>
      <c r="F837" t="s">
        <v>43</v>
      </c>
      <c r="G837" t="s">
        <v>44</v>
      </c>
      <c r="H837">
        <v>2000</v>
      </c>
      <c r="I837" s="2">
        <v>2912531.78</v>
      </c>
      <c r="J837" s="2">
        <v>0</v>
      </c>
      <c r="K837" s="2">
        <v>2912531.78</v>
      </c>
      <c r="L837" t="s">
        <v>18</v>
      </c>
    </row>
    <row r="838" spans="1:12" x14ac:dyDescent="0.85">
      <c r="A838" s="1">
        <v>41164</v>
      </c>
      <c r="B838" t="s">
        <v>12</v>
      </c>
      <c r="C838" t="s">
        <v>1636</v>
      </c>
      <c r="D838" t="s">
        <v>1637</v>
      </c>
      <c r="E838" t="s">
        <v>56</v>
      </c>
      <c r="F838" t="s">
        <v>57</v>
      </c>
      <c r="G838" t="s">
        <v>58</v>
      </c>
      <c r="H838">
        <v>2000</v>
      </c>
      <c r="I838" s="2">
        <v>327924.76</v>
      </c>
      <c r="J838" s="2">
        <v>0</v>
      </c>
      <c r="K838" s="2">
        <v>327924.76</v>
      </c>
      <c r="L838" t="s">
        <v>18</v>
      </c>
    </row>
    <row r="839" spans="1:12" x14ac:dyDescent="0.85">
      <c r="A839" s="1">
        <v>41164</v>
      </c>
      <c r="B839" t="s">
        <v>12</v>
      </c>
      <c r="C839" t="s">
        <v>1638</v>
      </c>
      <c r="D839" t="s">
        <v>1639</v>
      </c>
      <c r="E839" t="s">
        <v>113</v>
      </c>
      <c r="F839" t="s">
        <v>114</v>
      </c>
      <c r="G839" t="s">
        <v>115</v>
      </c>
      <c r="H839">
        <v>2000</v>
      </c>
      <c r="I839" s="2">
        <v>3963.58</v>
      </c>
      <c r="J839" s="2">
        <v>0</v>
      </c>
      <c r="K839" s="2">
        <v>3963.58</v>
      </c>
      <c r="L839" t="s">
        <v>18</v>
      </c>
    </row>
    <row r="840" spans="1:12" x14ac:dyDescent="0.85">
      <c r="A840" s="1">
        <v>41164</v>
      </c>
      <c r="B840" t="s">
        <v>33</v>
      </c>
      <c r="C840" t="s">
        <v>1640</v>
      </c>
      <c r="D840" t="s">
        <v>1641</v>
      </c>
      <c r="E840" t="s">
        <v>119</v>
      </c>
      <c r="F840" t="s">
        <v>120</v>
      </c>
      <c r="G840" t="s">
        <v>121</v>
      </c>
      <c r="H840">
        <v>2000</v>
      </c>
      <c r="I840" s="2">
        <v>8600000</v>
      </c>
      <c r="J840" s="2">
        <v>0</v>
      </c>
      <c r="K840" s="2">
        <v>8600000</v>
      </c>
      <c r="L840" t="s">
        <v>18</v>
      </c>
    </row>
    <row r="841" spans="1:12" x14ac:dyDescent="0.85">
      <c r="A841" s="1">
        <v>41164</v>
      </c>
      <c r="B841" t="s">
        <v>33</v>
      </c>
      <c r="C841" t="s">
        <v>1642</v>
      </c>
      <c r="D841" t="s">
        <v>1643</v>
      </c>
      <c r="E841" t="s">
        <v>200</v>
      </c>
      <c r="F841" t="s">
        <v>201</v>
      </c>
      <c r="G841" t="s">
        <v>202</v>
      </c>
      <c r="H841">
        <v>2000</v>
      </c>
      <c r="I841" s="2">
        <v>5270290.62</v>
      </c>
      <c r="J841" s="2">
        <v>0</v>
      </c>
      <c r="K841" s="2">
        <v>5270290.62</v>
      </c>
      <c r="L841" t="s">
        <v>18</v>
      </c>
    </row>
    <row r="842" spans="1:12" x14ac:dyDescent="0.85">
      <c r="A842" s="1">
        <v>41164</v>
      </c>
      <c r="B842" t="s">
        <v>33</v>
      </c>
      <c r="C842" t="s">
        <v>1644</v>
      </c>
      <c r="D842" t="s">
        <v>1643</v>
      </c>
      <c r="E842" t="s">
        <v>200</v>
      </c>
      <c r="F842" t="s">
        <v>201</v>
      </c>
      <c r="G842" t="s">
        <v>202</v>
      </c>
      <c r="H842">
        <v>2000</v>
      </c>
      <c r="I842" s="2">
        <v>5989048.5999999996</v>
      </c>
      <c r="J842" s="2">
        <v>0</v>
      </c>
      <c r="K842" s="2">
        <v>5989048.5999999996</v>
      </c>
      <c r="L842" t="s">
        <v>18</v>
      </c>
    </row>
    <row r="843" spans="1:12" x14ac:dyDescent="0.85">
      <c r="A843" s="1">
        <v>41164</v>
      </c>
      <c r="B843" t="s">
        <v>12</v>
      </c>
      <c r="C843" t="s">
        <v>1645</v>
      </c>
      <c r="D843" t="s">
        <v>1646</v>
      </c>
      <c r="E843" t="s">
        <v>21</v>
      </c>
      <c r="F843" t="s">
        <v>22</v>
      </c>
      <c r="G843" t="s">
        <v>23</v>
      </c>
      <c r="H843">
        <v>2000</v>
      </c>
      <c r="I843" s="2">
        <v>160371.76999999999</v>
      </c>
      <c r="J843" s="2">
        <v>0</v>
      </c>
      <c r="K843" s="2">
        <v>160371.76999999999</v>
      </c>
      <c r="L843" t="s">
        <v>18</v>
      </c>
    </row>
    <row r="844" spans="1:12" x14ac:dyDescent="0.85">
      <c r="A844" s="1">
        <v>41164</v>
      </c>
      <c r="B844" t="s">
        <v>12</v>
      </c>
      <c r="C844" t="s">
        <v>1647</v>
      </c>
      <c r="D844" t="s">
        <v>1648</v>
      </c>
      <c r="E844" t="s">
        <v>119</v>
      </c>
      <c r="F844" t="s">
        <v>120</v>
      </c>
      <c r="G844" t="s">
        <v>121</v>
      </c>
      <c r="H844">
        <v>2000</v>
      </c>
      <c r="I844" s="2">
        <v>2748640.6</v>
      </c>
      <c r="J844" s="2">
        <v>0</v>
      </c>
      <c r="K844" s="2">
        <v>2748640.6</v>
      </c>
      <c r="L844" t="s">
        <v>18</v>
      </c>
    </row>
    <row r="845" spans="1:12" x14ac:dyDescent="0.85">
      <c r="A845" s="1">
        <v>41164</v>
      </c>
      <c r="B845" t="s">
        <v>12</v>
      </c>
      <c r="C845" t="s">
        <v>1649</v>
      </c>
      <c r="D845" t="s">
        <v>1650</v>
      </c>
      <c r="E845" t="s">
        <v>56</v>
      </c>
      <c r="F845" t="s">
        <v>57</v>
      </c>
      <c r="G845" t="s">
        <v>58</v>
      </c>
      <c r="H845">
        <v>2000</v>
      </c>
      <c r="I845" s="2">
        <v>327924.76</v>
      </c>
      <c r="J845" s="2">
        <v>0</v>
      </c>
      <c r="K845" s="2">
        <v>327924.76</v>
      </c>
      <c r="L845" t="s">
        <v>18</v>
      </c>
    </row>
    <row r="846" spans="1:12" x14ac:dyDescent="0.85">
      <c r="A846" s="1">
        <v>41164</v>
      </c>
      <c r="B846" t="s">
        <v>12</v>
      </c>
      <c r="C846" t="s">
        <v>1651</v>
      </c>
      <c r="D846" t="s">
        <v>1652</v>
      </c>
      <c r="E846" t="s">
        <v>56</v>
      </c>
      <c r="F846" t="s">
        <v>57</v>
      </c>
      <c r="G846" t="s">
        <v>58</v>
      </c>
      <c r="H846">
        <v>2000</v>
      </c>
      <c r="I846" s="2">
        <v>930100.54</v>
      </c>
      <c r="J846" s="2">
        <v>0</v>
      </c>
      <c r="K846" s="2">
        <v>930100.54</v>
      </c>
      <c r="L846" t="s">
        <v>18</v>
      </c>
    </row>
    <row r="847" spans="1:12" x14ac:dyDescent="0.85">
      <c r="A847" s="1">
        <v>41164</v>
      </c>
      <c r="B847" t="s">
        <v>12</v>
      </c>
      <c r="C847" t="s">
        <v>1653</v>
      </c>
      <c r="D847" t="s">
        <v>1654</v>
      </c>
      <c r="E847" t="s">
        <v>21</v>
      </c>
      <c r="F847" t="s">
        <v>22</v>
      </c>
      <c r="G847" t="s">
        <v>23</v>
      </c>
      <c r="H847">
        <v>2000</v>
      </c>
      <c r="I847" s="2">
        <v>422574.3</v>
      </c>
      <c r="J847" s="2">
        <v>0</v>
      </c>
      <c r="K847" s="2">
        <v>422574.3</v>
      </c>
      <c r="L847" t="s">
        <v>18</v>
      </c>
    </row>
    <row r="848" spans="1:12" x14ac:dyDescent="0.85">
      <c r="A848" s="1">
        <v>41164</v>
      </c>
      <c r="B848" t="s">
        <v>12</v>
      </c>
      <c r="C848" t="s">
        <v>1655</v>
      </c>
      <c r="D848" t="s">
        <v>1656</v>
      </c>
      <c r="E848" t="s">
        <v>21</v>
      </c>
      <c r="F848" t="s">
        <v>22</v>
      </c>
      <c r="G848" t="s">
        <v>23</v>
      </c>
      <c r="H848">
        <v>2000</v>
      </c>
      <c r="I848" s="2">
        <v>344443.06</v>
      </c>
      <c r="J848" s="2">
        <v>0</v>
      </c>
      <c r="K848" s="2">
        <v>344443.06</v>
      </c>
      <c r="L848" t="s">
        <v>18</v>
      </c>
    </row>
    <row r="849" spans="1:12" x14ac:dyDescent="0.85">
      <c r="A849" s="1">
        <v>41164</v>
      </c>
      <c r="B849" t="s">
        <v>12</v>
      </c>
      <c r="C849" t="s">
        <v>1657</v>
      </c>
      <c r="D849" t="s">
        <v>1658</v>
      </c>
      <c r="E849" t="s">
        <v>21</v>
      </c>
      <c r="F849" t="s">
        <v>22</v>
      </c>
      <c r="G849" t="s">
        <v>23</v>
      </c>
      <c r="H849">
        <v>2000</v>
      </c>
      <c r="I849" s="2">
        <v>299377.53999999998</v>
      </c>
      <c r="J849" s="2">
        <v>0</v>
      </c>
      <c r="K849" s="2">
        <v>299377.53999999998</v>
      </c>
      <c r="L849" t="s">
        <v>18</v>
      </c>
    </row>
    <row r="850" spans="1:12" x14ac:dyDescent="0.85">
      <c r="A850" s="1">
        <v>41164</v>
      </c>
      <c r="B850" t="s">
        <v>12</v>
      </c>
      <c r="C850" t="s">
        <v>1659</v>
      </c>
      <c r="D850" t="s">
        <v>1660</v>
      </c>
      <c r="E850" t="s">
        <v>42</v>
      </c>
      <c r="F850" t="s">
        <v>43</v>
      </c>
      <c r="G850" t="s">
        <v>44</v>
      </c>
      <c r="H850">
        <v>2000</v>
      </c>
      <c r="I850" s="2">
        <v>497417.26</v>
      </c>
      <c r="J850" s="2">
        <v>0</v>
      </c>
      <c r="K850" s="2">
        <v>497417.26</v>
      </c>
      <c r="L850" t="s">
        <v>18</v>
      </c>
    </row>
    <row r="851" spans="1:12" x14ac:dyDescent="0.85">
      <c r="A851" s="1">
        <v>41164</v>
      </c>
      <c r="B851" t="s">
        <v>33</v>
      </c>
      <c r="C851" t="s">
        <v>1661</v>
      </c>
      <c r="D851" t="s">
        <v>1662</v>
      </c>
      <c r="E851" t="s">
        <v>21</v>
      </c>
      <c r="F851" t="s">
        <v>22</v>
      </c>
      <c r="G851" t="s">
        <v>23</v>
      </c>
      <c r="H851">
        <v>2000</v>
      </c>
      <c r="I851" s="2">
        <v>887941.75</v>
      </c>
      <c r="J851" s="2">
        <v>0</v>
      </c>
      <c r="K851" s="2">
        <v>887941.75</v>
      </c>
      <c r="L851" t="s">
        <v>18</v>
      </c>
    </row>
    <row r="852" spans="1:12" x14ac:dyDescent="0.85">
      <c r="A852" s="1">
        <v>41164</v>
      </c>
      <c r="B852" t="s">
        <v>33</v>
      </c>
      <c r="C852" t="s">
        <v>1663</v>
      </c>
      <c r="D852" t="s">
        <v>1664</v>
      </c>
      <c r="E852" t="s">
        <v>70</v>
      </c>
      <c r="F852" t="s">
        <v>71</v>
      </c>
      <c r="G852" t="s">
        <v>72</v>
      </c>
      <c r="H852">
        <v>2000</v>
      </c>
      <c r="I852" s="2">
        <v>10191082.800000001</v>
      </c>
      <c r="J852" s="2">
        <v>0</v>
      </c>
      <c r="K852" s="2">
        <v>10191082.800000001</v>
      </c>
      <c r="L852" t="s">
        <v>18</v>
      </c>
    </row>
    <row r="853" spans="1:12" x14ac:dyDescent="0.85">
      <c r="A853" s="1">
        <v>41164</v>
      </c>
      <c r="B853" t="s">
        <v>33</v>
      </c>
      <c r="C853" t="s">
        <v>1665</v>
      </c>
      <c r="D853" t="s">
        <v>1664</v>
      </c>
      <c r="E853" t="s">
        <v>119</v>
      </c>
      <c r="F853" t="s">
        <v>120</v>
      </c>
      <c r="G853" t="s">
        <v>121</v>
      </c>
      <c r="H853">
        <v>2000</v>
      </c>
      <c r="I853" s="2">
        <v>4700729.4400000004</v>
      </c>
      <c r="J853" s="2">
        <v>0</v>
      </c>
      <c r="K853" s="2">
        <v>4700729.4400000004</v>
      </c>
      <c r="L853" t="s">
        <v>18</v>
      </c>
    </row>
    <row r="854" spans="1:12" x14ac:dyDescent="0.85">
      <c r="A854" s="1">
        <v>41164</v>
      </c>
      <c r="B854" t="s">
        <v>33</v>
      </c>
      <c r="C854" t="s">
        <v>1666</v>
      </c>
      <c r="D854" t="s">
        <v>1664</v>
      </c>
      <c r="E854" t="s">
        <v>42</v>
      </c>
      <c r="F854" t="s">
        <v>43</v>
      </c>
      <c r="G854" t="s">
        <v>44</v>
      </c>
      <c r="H854">
        <v>2000</v>
      </c>
      <c r="I854" s="2">
        <v>13392003.060000001</v>
      </c>
      <c r="J854" s="2">
        <v>0</v>
      </c>
      <c r="K854" s="2">
        <v>13392003.060000001</v>
      </c>
      <c r="L854" t="s">
        <v>18</v>
      </c>
    </row>
    <row r="855" spans="1:12" x14ac:dyDescent="0.85">
      <c r="A855" s="1">
        <v>41164</v>
      </c>
      <c r="B855" t="s">
        <v>33</v>
      </c>
      <c r="C855" t="s">
        <v>1667</v>
      </c>
      <c r="D855" t="s">
        <v>1664</v>
      </c>
      <c r="E855" t="s">
        <v>21</v>
      </c>
      <c r="F855" t="s">
        <v>22</v>
      </c>
      <c r="G855" t="s">
        <v>23</v>
      </c>
      <c r="H855">
        <v>2000</v>
      </c>
      <c r="I855" s="2">
        <v>1633052.99</v>
      </c>
      <c r="J855" s="2">
        <v>0</v>
      </c>
      <c r="K855" s="2">
        <v>1633052.99</v>
      </c>
      <c r="L855" t="s">
        <v>18</v>
      </c>
    </row>
    <row r="856" spans="1:12" x14ac:dyDescent="0.85">
      <c r="A856" s="1">
        <v>41164</v>
      </c>
      <c r="B856" t="s">
        <v>33</v>
      </c>
      <c r="C856" t="s">
        <v>1668</v>
      </c>
      <c r="D856" t="s">
        <v>1664</v>
      </c>
      <c r="E856" t="s">
        <v>62</v>
      </c>
      <c r="F856" t="s">
        <v>63</v>
      </c>
      <c r="H856">
        <v>2000</v>
      </c>
      <c r="I856" s="2">
        <v>18553277.420000002</v>
      </c>
      <c r="J856" s="2">
        <v>0</v>
      </c>
      <c r="K856" s="2">
        <v>18553277.420000002</v>
      </c>
      <c r="L856" t="s">
        <v>18</v>
      </c>
    </row>
    <row r="857" spans="1:12" x14ac:dyDescent="0.85">
      <c r="A857" s="1">
        <v>41164</v>
      </c>
      <c r="B857" t="s">
        <v>33</v>
      </c>
      <c r="C857" t="s">
        <v>1669</v>
      </c>
      <c r="D857" t="s">
        <v>1670</v>
      </c>
      <c r="E857" t="s">
        <v>21</v>
      </c>
      <c r="F857" t="s">
        <v>22</v>
      </c>
      <c r="G857" t="s">
        <v>23</v>
      </c>
      <c r="H857">
        <v>2000</v>
      </c>
      <c r="I857" s="2">
        <v>4735969.6900000004</v>
      </c>
      <c r="J857" s="2">
        <v>0</v>
      </c>
      <c r="K857" s="2">
        <v>4735969.6900000004</v>
      </c>
      <c r="L857" t="s">
        <v>18</v>
      </c>
    </row>
    <row r="858" spans="1:12" x14ac:dyDescent="0.85">
      <c r="A858" s="1">
        <v>41164</v>
      </c>
      <c r="B858" t="s">
        <v>33</v>
      </c>
      <c r="C858" t="s">
        <v>1671</v>
      </c>
      <c r="D858" t="s">
        <v>1672</v>
      </c>
      <c r="E858" t="s">
        <v>70</v>
      </c>
      <c r="F858" t="s">
        <v>71</v>
      </c>
      <c r="G858" t="s">
        <v>72</v>
      </c>
      <c r="H858">
        <v>2000</v>
      </c>
      <c r="I858" s="2">
        <v>5500000</v>
      </c>
      <c r="J858" s="2">
        <v>0</v>
      </c>
      <c r="K858" s="2">
        <v>5500000</v>
      </c>
      <c r="L858" t="s">
        <v>18</v>
      </c>
    </row>
    <row r="859" spans="1:12" x14ac:dyDescent="0.85">
      <c r="A859" s="1">
        <v>41164</v>
      </c>
      <c r="B859" t="s">
        <v>33</v>
      </c>
      <c r="C859" t="s">
        <v>1673</v>
      </c>
      <c r="D859" t="s">
        <v>1674</v>
      </c>
      <c r="E859" t="s">
        <v>119</v>
      </c>
      <c r="F859" t="s">
        <v>120</v>
      </c>
      <c r="G859" t="s">
        <v>121</v>
      </c>
      <c r="H859">
        <v>2000</v>
      </c>
      <c r="I859" s="2">
        <v>4700729.4400000004</v>
      </c>
      <c r="J859" s="2">
        <v>0</v>
      </c>
      <c r="K859" s="2">
        <v>4700729.4400000004</v>
      </c>
      <c r="L859" t="s">
        <v>18</v>
      </c>
    </row>
    <row r="860" spans="1:12" x14ac:dyDescent="0.85">
      <c r="A860" s="1">
        <v>41164</v>
      </c>
      <c r="B860" t="s">
        <v>33</v>
      </c>
      <c r="C860" t="s">
        <v>1675</v>
      </c>
      <c r="D860" t="s">
        <v>1676</v>
      </c>
      <c r="E860" t="s">
        <v>21</v>
      </c>
      <c r="F860" t="s">
        <v>22</v>
      </c>
      <c r="G860" t="s">
        <v>23</v>
      </c>
      <c r="H860">
        <v>2000</v>
      </c>
      <c r="I860" s="2">
        <v>855505.18</v>
      </c>
      <c r="J860" s="2">
        <v>0</v>
      </c>
      <c r="K860" s="2">
        <v>855505.18</v>
      </c>
      <c r="L860" t="s">
        <v>18</v>
      </c>
    </row>
    <row r="861" spans="1:12" x14ac:dyDescent="0.85">
      <c r="A861" s="1">
        <v>41164</v>
      </c>
      <c r="B861" t="s">
        <v>33</v>
      </c>
      <c r="C861" t="s">
        <v>1677</v>
      </c>
      <c r="D861" t="s">
        <v>1678</v>
      </c>
      <c r="E861" t="s">
        <v>21</v>
      </c>
      <c r="F861" t="s">
        <v>22</v>
      </c>
      <c r="G861" t="s">
        <v>23</v>
      </c>
      <c r="H861">
        <v>2000</v>
      </c>
      <c r="I861" s="2">
        <v>2367984.84</v>
      </c>
      <c r="J861" s="2">
        <v>0</v>
      </c>
      <c r="K861" s="2">
        <v>2367984.84</v>
      </c>
      <c r="L861" t="s">
        <v>18</v>
      </c>
    </row>
    <row r="862" spans="1:12" x14ac:dyDescent="0.85">
      <c r="A862" s="1">
        <v>41164</v>
      </c>
      <c r="B862" t="s">
        <v>33</v>
      </c>
      <c r="C862" t="s">
        <v>1679</v>
      </c>
      <c r="D862" t="s">
        <v>1680</v>
      </c>
      <c r="E862" t="s">
        <v>21</v>
      </c>
      <c r="F862" t="s">
        <v>22</v>
      </c>
      <c r="G862" t="s">
        <v>23</v>
      </c>
      <c r="H862">
        <v>2000</v>
      </c>
      <c r="I862" s="2">
        <v>7276961.1399999997</v>
      </c>
      <c r="J862" s="2">
        <v>0</v>
      </c>
      <c r="K862" s="2">
        <v>7276961.1399999997</v>
      </c>
      <c r="L862" t="s">
        <v>18</v>
      </c>
    </row>
    <row r="863" spans="1:12" x14ac:dyDescent="0.85">
      <c r="A863" s="1">
        <v>41164</v>
      </c>
      <c r="B863" t="s">
        <v>33</v>
      </c>
      <c r="C863" t="s">
        <v>1681</v>
      </c>
      <c r="D863" t="s">
        <v>1682</v>
      </c>
      <c r="E863" t="s">
        <v>204</v>
      </c>
      <c r="F863" t="s">
        <v>205</v>
      </c>
      <c r="G863" t="s">
        <v>206</v>
      </c>
      <c r="H863">
        <v>2000</v>
      </c>
      <c r="I863" s="2">
        <v>15000000</v>
      </c>
      <c r="J863" s="2">
        <v>0</v>
      </c>
      <c r="K863" s="2">
        <v>15000000</v>
      </c>
      <c r="L863" t="s">
        <v>18</v>
      </c>
    </row>
    <row r="864" spans="1:12" x14ac:dyDescent="0.85">
      <c r="A864" s="1">
        <v>41164</v>
      </c>
      <c r="B864" t="s">
        <v>33</v>
      </c>
      <c r="C864" t="s">
        <v>1683</v>
      </c>
      <c r="D864" t="s">
        <v>1682</v>
      </c>
      <c r="E864" t="s">
        <v>21</v>
      </c>
      <c r="F864" t="s">
        <v>22</v>
      </c>
      <c r="G864" t="s">
        <v>23</v>
      </c>
      <c r="H864">
        <v>2000</v>
      </c>
      <c r="I864" s="2">
        <v>5000000</v>
      </c>
      <c r="J864" s="2">
        <v>0</v>
      </c>
      <c r="K864" s="2">
        <v>5000000</v>
      </c>
      <c r="L864" t="s">
        <v>18</v>
      </c>
    </row>
    <row r="865" spans="1:12" x14ac:dyDescent="0.85">
      <c r="A865" s="1">
        <v>41164</v>
      </c>
      <c r="B865" t="s">
        <v>33</v>
      </c>
      <c r="C865" t="s">
        <v>1684</v>
      </c>
      <c r="D865" t="s">
        <v>1685</v>
      </c>
      <c r="E865" t="s">
        <v>21</v>
      </c>
      <c r="F865" t="s">
        <v>22</v>
      </c>
      <c r="G865" t="s">
        <v>23</v>
      </c>
      <c r="H865">
        <v>2000</v>
      </c>
      <c r="I865" s="2">
        <v>5291005.29</v>
      </c>
      <c r="J865" s="2">
        <v>0</v>
      </c>
      <c r="K865" s="2">
        <v>5291005.29</v>
      </c>
      <c r="L865" t="s">
        <v>18</v>
      </c>
    </row>
    <row r="866" spans="1:12" x14ac:dyDescent="0.85">
      <c r="A866" s="1">
        <v>41164</v>
      </c>
      <c r="B866" t="s">
        <v>33</v>
      </c>
      <c r="C866" t="s">
        <v>1686</v>
      </c>
      <c r="D866" t="s">
        <v>1687</v>
      </c>
      <c r="E866" t="s">
        <v>21</v>
      </c>
      <c r="F866" t="s">
        <v>22</v>
      </c>
      <c r="G866" t="s">
        <v>23</v>
      </c>
      <c r="H866">
        <v>2000</v>
      </c>
      <c r="I866" s="2">
        <v>9094629.6199999992</v>
      </c>
      <c r="J866" s="2">
        <v>0</v>
      </c>
      <c r="K866" s="2">
        <v>9094629.6199999992</v>
      </c>
      <c r="L866" t="s">
        <v>18</v>
      </c>
    </row>
    <row r="867" spans="1:12" x14ac:dyDescent="0.85">
      <c r="A867" s="1">
        <v>41164</v>
      </c>
      <c r="B867" t="s">
        <v>581</v>
      </c>
      <c r="C867" t="s">
        <v>1688</v>
      </c>
      <c r="D867" t="s">
        <v>1689</v>
      </c>
      <c r="E867" t="s">
        <v>113</v>
      </c>
      <c r="F867" t="s">
        <v>114</v>
      </c>
      <c r="G867" t="s">
        <v>115</v>
      </c>
      <c r="H867">
        <v>2000</v>
      </c>
      <c r="I867" s="2">
        <v>870000</v>
      </c>
      <c r="J867" s="2">
        <v>0</v>
      </c>
      <c r="K867" s="2">
        <v>870000</v>
      </c>
      <c r="L867" t="s">
        <v>18</v>
      </c>
    </row>
    <row r="868" spans="1:12" x14ac:dyDescent="0.85">
      <c r="A868" s="1">
        <v>41164</v>
      </c>
      <c r="B868" t="s">
        <v>33</v>
      </c>
      <c r="C868" t="s">
        <v>1690</v>
      </c>
      <c r="D868" t="s">
        <v>1691</v>
      </c>
      <c r="E868" t="s">
        <v>119</v>
      </c>
      <c r="F868" t="s">
        <v>120</v>
      </c>
      <c r="G868" t="s">
        <v>121</v>
      </c>
      <c r="H868">
        <v>2000</v>
      </c>
      <c r="I868" s="2">
        <v>3713576.26</v>
      </c>
      <c r="J868" s="2">
        <v>0</v>
      </c>
      <c r="K868" s="2">
        <v>3713576.26</v>
      </c>
      <c r="L868" t="s">
        <v>18</v>
      </c>
    </row>
    <row r="869" spans="1:12" x14ac:dyDescent="0.85">
      <c r="A869" s="1">
        <v>41164</v>
      </c>
      <c r="B869" t="s">
        <v>12</v>
      </c>
      <c r="C869" t="s">
        <v>1692</v>
      </c>
      <c r="D869" t="s">
        <v>1693</v>
      </c>
      <c r="E869" t="s">
        <v>31</v>
      </c>
      <c r="F869" t="s">
        <v>32</v>
      </c>
      <c r="H869">
        <v>2000</v>
      </c>
      <c r="I869" s="2">
        <v>30000</v>
      </c>
      <c r="J869" s="2">
        <v>0</v>
      </c>
      <c r="K869" s="2">
        <v>30000</v>
      </c>
      <c r="L869" t="s">
        <v>18</v>
      </c>
    </row>
    <row r="870" spans="1:12" x14ac:dyDescent="0.85">
      <c r="A870" s="1">
        <v>41164</v>
      </c>
      <c r="B870" t="s">
        <v>12</v>
      </c>
      <c r="C870" t="s">
        <v>1694</v>
      </c>
      <c r="D870" t="s">
        <v>1695</v>
      </c>
      <c r="E870" t="s">
        <v>31</v>
      </c>
      <c r="F870" t="s">
        <v>32</v>
      </c>
      <c r="H870">
        <v>2000</v>
      </c>
      <c r="I870" s="2">
        <v>13000</v>
      </c>
      <c r="J870" s="2">
        <v>0</v>
      </c>
      <c r="K870" s="2">
        <v>13000</v>
      </c>
      <c r="L870" t="s">
        <v>18</v>
      </c>
    </row>
    <row r="871" spans="1:12" x14ac:dyDescent="0.85">
      <c r="A871" s="1">
        <v>41164</v>
      </c>
      <c r="B871" t="s">
        <v>323</v>
      </c>
      <c r="C871" t="s">
        <v>1696</v>
      </c>
      <c r="D871" t="s">
        <v>1697</v>
      </c>
      <c r="E871" t="s">
        <v>1698</v>
      </c>
      <c r="F871" t="s">
        <v>1699</v>
      </c>
      <c r="G871" t="s">
        <v>1700</v>
      </c>
      <c r="H871">
        <v>2000</v>
      </c>
      <c r="I871" s="2">
        <v>465862.51</v>
      </c>
      <c r="J871" s="2">
        <v>0</v>
      </c>
      <c r="K871" s="2">
        <v>465862.51</v>
      </c>
      <c r="L871" t="s">
        <v>18</v>
      </c>
    </row>
    <row r="872" spans="1:12" x14ac:dyDescent="0.85">
      <c r="A872" s="1">
        <v>41164</v>
      </c>
      <c r="B872" t="s">
        <v>12</v>
      </c>
      <c r="C872" t="s">
        <v>1701</v>
      </c>
      <c r="D872" t="s">
        <v>1702</v>
      </c>
      <c r="E872" t="s">
        <v>113</v>
      </c>
      <c r="F872" t="s">
        <v>114</v>
      </c>
      <c r="G872" t="s">
        <v>115</v>
      </c>
      <c r="H872">
        <v>2000</v>
      </c>
      <c r="I872" s="2">
        <v>4650701.9000000004</v>
      </c>
      <c r="J872" s="2">
        <v>0</v>
      </c>
      <c r="K872" s="2">
        <v>4650701.9000000004</v>
      </c>
      <c r="L872" t="s">
        <v>18</v>
      </c>
    </row>
    <row r="873" spans="1:12" x14ac:dyDescent="0.85">
      <c r="A873" s="1">
        <v>41164</v>
      </c>
      <c r="B873" t="s">
        <v>12</v>
      </c>
      <c r="C873" t="s">
        <v>1703</v>
      </c>
      <c r="D873" t="s">
        <v>1704</v>
      </c>
      <c r="E873" t="s">
        <v>15</v>
      </c>
      <c r="F873" t="s">
        <v>16</v>
      </c>
      <c r="G873" t="s">
        <v>17</v>
      </c>
      <c r="H873">
        <v>2000</v>
      </c>
      <c r="I873" s="2">
        <v>85897.37</v>
      </c>
      <c r="J873" s="2">
        <v>0</v>
      </c>
      <c r="K873" s="2">
        <v>85897.37</v>
      </c>
      <c r="L873" t="s">
        <v>18</v>
      </c>
    </row>
    <row r="874" spans="1:12" x14ac:dyDescent="0.85">
      <c r="A874" s="1">
        <v>41164</v>
      </c>
      <c r="B874" t="s">
        <v>82</v>
      </c>
      <c r="C874" t="s">
        <v>1705</v>
      </c>
      <c r="D874" t="s">
        <v>1706</v>
      </c>
      <c r="E874" t="s">
        <v>15</v>
      </c>
      <c r="F874" t="s">
        <v>16</v>
      </c>
      <c r="G874" t="s">
        <v>17</v>
      </c>
      <c r="H874">
        <v>2000</v>
      </c>
      <c r="I874" s="2">
        <v>167695.37</v>
      </c>
      <c r="J874" s="2">
        <v>0</v>
      </c>
      <c r="K874" s="2">
        <v>167695.37</v>
      </c>
      <c r="L874" t="s">
        <v>18</v>
      </c>
    </row>
    <row r="875" spans="1:12" x14ac:dyDescent="0.85">
      <c r="A875" s="1">
        <v>41164</v>
      </c>
      <c r="B875" t="s">
        <v>12</v>
      </c>
      <c r="C875" t="s">
        <v>1707</v>
      </c>
      <c r="D875" t="s">
        <v>1708</v>
      </c>
      <c r="E875" t="s">
        <v>1709</v>
      </c>
      <c r="F875" t="s">
        <v>1710</v>
      </c>
      <c r="G875" t="s">
        <v>1711</v>
      </c>
      <c r="H875">
        <v>2000</v>
      </c>
      <c r="I875" s="2">
        <v>800000</v>
      </c>
      <c r="J875" s="2">
        <v>0</v>
      </c>
      <c r="K875" s="2">
        <v>800000</v>
      </c>
      <c r="L875" t="s">
        <v>18</v>
      </c>
    </row>
    <row r="876" spans="1:12" x14ac:dyDescent="0.85">
      <c r="A876" s="1">
        <v>41164</v>
      </c>
      <c r="B876" t="s">
        <v>12</v>
      </c>
      <c r="C876" t="s">
        <v>1712</v>
      </c>
      <c r="D876" t="s">
        <v>1713</v>
      </c>
      <c r="E876" t="s">
        <v>1709</v>
      </c>
      <c r="F876" t="s">
        <v>1710</v>
      </c>
      <c r="G876" t="s">
        <v>1711</v>
      </c>
      <c r="H876">
        <v>2000</v>
      </c>
      <c r="I876" s="2">
        <v>3000000</v>
      </c>
      <c r="J876" s="2">
        <v>0</v>
      </c>
      <c r="K876" s="2">
        <v>3000000</v>
      </c>
      <c r="L876" t="s">
        <v>18</v>
      </c>
    </row>
    <row r="877" spans="1:12" x14ac:dyDescent="0.85">
      <c r="A877" s="1">
        <v>41164</v>
      </c>
      <c r="B877" t="s">
        <v>346</v>
      </c>
      <c r="C877" t="s">
        <v>1714</v>
      </c>
      <c r="D877" t="s">
        <v>1715</v>
      </c>
      <c r="E877" t="s">
        <v>1709</v>
      </c>
      <c r="F877" t="s">
        <v>1710</v>
      </c>
      <c r="G877" t="s">
        <v>1711</v>
      </c>
      <c r="H877">
        <v>2000</v>
      </c>
      <c r="I877" s="2">
        <v>100000</v>
      </c>
      <c r="J877" s="2">
        <v>0</v>
      </c>
      <c r="K877" s="2">
        <v>100000</v>
      </c>
      <c r="L877" t="s">
        <v>18</v>
      </c>
    </row>
    <row r="878" spans="1:12" x14ac:dyDescent="0.85">
      <c r="A878" s="1">
        <v>41164</v>
      </c>
      <c r="B878" t="s">
        <v>82</v>
      </c>
      <c r="C878" t="s">
        <v>1716</v>
      </c>
      <c r="D878" t="s">
        <v>1717</v>
      </c>
      <c r="E878" t="s">
        <v>1709</v>
      </c>
      <c r="F878" t="s">
        <v>1710</v>
      </c>
      <c r="G878" t="s">
        <v>1711</v>
      </c>
      <c r="H878">
        <v>2000</v>
      </c>
      <c r="I878" s="2">
        <v>300000</v>
      </c>
      <c r="J878" s="2">
        <v>0</v>
      </c>
      <c r="K878" s="2">
        <v>300000</v>
      </c>
      <c r="L878" t="s">
        <v>18</v>
      </c>
    </row>
    <row r="879" spans="1:12" x14ac:dyDescent="0.85">
      <c r="A879" s="1">
        <v>41164</v>
      </c>
      <c r="B879" t="s">
        <v>90</v>
      </c>
      <c r="C879" t="s">
        <v>1718</v>
      </c>
      <c r="D879" t="s">
        <v>1719</v>
      </c>
      <c r="E879" t="s">
        <v>93</v>
      </c>
      <c r="F879" t="s">
        <v>94</v>
      </c>
      <c r="H879">
        <v>2000</v>
      </c>
      <c r="I879" s="2">
        <v>5000000</v>
      </c>
      <c r="J879" s="2">
        <v>0</v>
      </c>
      <c r="K879" s="2">
        <v>5000000</v>
      </c>
      <c r="L879" t="s">
        <v>18</v>
      </c>
    </row>
    <row r="880" spans="1:12" x14ac:dyDescent="0.85">
      <c r="A880" s="1">
        <v>41164</v>
      </c>
      <c r="B880" t="s">
        <v>90</v>
      </c>
      <c r="C880" t="s">
        <v>1720</v>
      </c>
      <c r="D880" t="s">
        <v>1721</v>
      </c>
      <c r="E880" t="s">
        <v>1722</v>
      </c>
      <c r="F880" t="s">
        <v>1723</v>
      </c>
      <c r="G880" t="s">
        <v>1724</v>
      </c>
      <c r="H880">
        <v>2000</v>
      </c>
      <c r="I880" s="2">
        <v>319000</v>
      </c>
      <c r="J880" s="2">
        <v>0</v>
      </c>
      <c r="K880" s="2">
        <v>319000</v>
      </c>
      <c r="L880" t="s">
        <v>18</v>
      </c>
    </row>
    <row r="881" spans="1:12" x14ac:dyDescent="0.85">
      <c r="A881" s="1">
        <v>41164</v>
      </c>
      <c r="B881" t="s">
        <v>90</v>
      </c>
      <c r="C881" t="s">
        <v>1725</v>
      </c>
      <c r="D881" t="s">
        <v>1726</v>
      </c>
      <c r="E881" t="s">
        <v>223</v>
      </c>
      <c r="F881" t="s">
        <v>224</v>
      </c>
      <c r="G881" t="s">
        <v>225</v>
      </c>
      <c r="H881">
        <v>2000</v>
      </c>
      <c r="I881" s="2">
        <v>2000000</v>
      </c>
      <c r="J881" s="2">
        <v>0</v>
      </c>
      <c r="K881" s="2">
        <v>2000000</v>
      </c>
      <c r="L881" t="s">
        <v>18</v>
      </c>
    </row>
    <row r="882" spans="1:12" x14ac:dyDescent="0.85">
      <c r="A882" s="1">
        <v>41164</v>
      </c>
      <c r="B882" t="s">
        <v>90</v>
      </c>
      <c r="C882" t="s">
        <v>1727</v>
      </c>
      <c r="D882" t="s">
        <v>1728</v>
      </c>
      <c r="E882" t="s">
        <v>56</v>
      </c>
      <c r="F882" t="s">
        <v>57</v>
      </c>
      <c r="G882" t="s">
        <v>58</v>
      </c>
      <c r="H882">
        <v>2000</v>
      </c>
      <c r="I882" s="2">
        <v>2517273.59</v>
      </c>
      <c r="J882" s="2">
        <v>-377.39</v>
      </c>
      <c r="K882" s="2">
        <v>2516896.2000000002</v>
      </c>
      <c r="L882" t="s">
        <v>18</v>
      </c>
    </row>
    <row r="883" spans="1:12" x14ac:dyDescent="0.85">
      <c r="A883" s="1">
        <v>41164</v>
      </c>
      <c r="B883" t="s">
        <v>90</v>
      </c>
      <c r="C883" t="s">
        <v>1729</v>
      </c>
      <c r="D883" t="s">
        <v>1730</v>
      </c>
      <c r="E883" t="s">
        <v>15</v>
      </c>
      <c r="F883" t="s">
        <v>16</v>
      </c>
      <c r="G883" t="s">
        <v>17</v>
      </c>
      <c r="H883">
        <v>2000</v>
      </c>
      <c r="I883" s="2">
        <v>528988.56999999995</v>
      </c>
      <c r="J883" s="2">
        <v>0</v>
      </c>
      <c r="K883" s="2">
        <v>528988.56999999995</v>
      </c>
      <c r="L883" t="s">
        <v>18</v>
      </c>
    </row>
    <row r="884" spans="1:12" x14ac:dyDescent="0.85">
      <c r="A884" s="1">
        <v>41164</v>
      </c>
      <c r="B884" t="s">
        <v>90</v>
      </c>
      <c r="C884" t="s">
        <v>1731</v>
      </c>
      <c r="D884" t="s">
        <v>1732</v>
      </c>
      <c r="E884" t="s">
        <v>15</v>
      </c>
      <c r="F884" t="s">
        <v>16</v>
      </c>
      <c r="G884" t="s">
        <v>17</v>
      </c>
      <c r="H884">
        <v>2000</v>
      </c>
      <c r="I884" s="2">
        <v>913525.27</v>
      </c>
      <c r="J884" s="2">
        <v>0</v>
      </c>
      <c r="K884" s="2">
        <v>913525.27</v>
      </c>
      <c r="L884" t="s">
        <v>18</v>
      </c>
    </row>
    <row r="885" spans="1:12" x14ac:dyDescent="0.85">
      <c r="A885" s="1">
        <v>41164</v>
      </c>
      <c r="B885" t="s">
        <v>90</v>
      </c>
      <c r="C885" t="s">
        <v>1733</v>
      </c>
      <c r="D885" t="s">
        <v>1734</v>
      </c>
      <c r="E885" t="s">
        <v>15</v>
      </c>
      <c r="F885" t="s">
        <v>16</v>
      </c>
      <c r="G885" t="s">
        <v>17</v>
      </c>
      <c r="H885">
        <v>2000</v>
      </c>
      <c r="I885" s="2">
        <v>2028287.53</v>
      </c>
      <c r="J885" s="2">
        <v>0</v>
      </c>
      <c r="K885" s="2">
        <v>2028287.53</v>
      </c>
      <c r="L885" t="s">
        <v>18</v>
      </c>
    </row>
    <row r="886" spans="1:12" x14ac:dyDescent="0.85">
      <c r="A886" s="1">
        <v>41164</v>
      </c>
      <c r="B886" t="s">
        <v>90</v>
      </c>
      <c r="C886" t="s">
        <v>1735</v>
      </c>
      <c r="D886" t="s">
        <v>1736</v>
      </c>
      <c r="E886" t="s">
        <v>288</v>
      </c>
      <c r="F886" t="s">
        <v>289</v>
      </c>
      <c r="G886" t="s">
        <v>1737</v>
      </c>
      <c r="H886">
        <v>2000</v>
      </c>
      <c r="I886" s="2">
        <v>300000</v>
      </c>
      <c r="J886" s="2">
        <v>0</v>
      </c>
      <c r="K886" s="2">
        <v>300000</v>
      </c>
      <c r="L886" t="s">
        <v>18</v>
      </c>
    </row>
    <row r="887" spans="1:12" x14ac:dyDescent="0.85">
      <c r="A887" s="1">
        <v>41164</v>
      </c>
      <c r="B887" t="s">
        <v>90</v>
      </c>
      <c r="C887" t="s">
        <v>1738</v>
      </c>
      <c r="D887" t="s">
        <v>1739</v>
      </c>
      <c r="E887" t="s">
        <v>1740</v>
      </c>
      <c r="F887" t="s">
        <v>1741</v>
      </c>
      <c r="G887" t="s">
        <v>1742</v>
      </c>
      <c r="H887">
        <v>2000</v>
      </c>
      <c r="I887" s="2">
        <v>900000</v>
      </c>
      <c r="J887" s="2">
        <v>250000</v>
      </c>
      <c r="K887" s="2">
        <v>1150000</v>
      </c>
      <c r="L887" t="s">
        <v>116</v>
      </c>
    </row>
    <row r="888" spans="1:12" x14ac:dyDescent="0.85">
      <c r="A888" s="1">
        <v>41164</v>
      </c>
      <c r="B888" t="s">
        <v>90</v>
      </c>
      <c r="C888" t="s">
        <v>1743</v>
      </c>
      <c r="D888" t="s">
        <v>1744</v>
      </c>
      <c r="E888" t="s">
        <v>1333</v>
      </c>
      <c r="F888" t="s">
        <v>1334</v>
      </c>
      <c r="G888" t="s">
        <v>1335</v>
      </c>
      <c r="H888">
        <v>2000</v>
      </c>
      <c r="I888" s="2">
        <v>324660.37</v>
      </c>
      <c r="J888" s="2">
        <v>0</v>
      </c>
      <c r="K888" s="2">
        <v>324660.37</v>
      </c>
      <c r="L888" t="s">
        <v>18</v>
      </c>
    </row>
    <row r="889" spans="1:12" x14ac:dyDescent="0.85">
      <c r="A889" s="1">
        <v>41164</v>
      </c>
      <c r="B889" t="s">
        <v>90</v>
      </c>
      <c r="C889" t="s">
        <v>1745</v>
      </c>
      <c r="D889" t="s">
        <v>1746</v>
      </c>
      <c r="E889" t="s">
        <v>102</v>
      </c>
      <c r="F889" t="s">
        <v>103</v>
      </c>
      <c r="G889" t="s">
        <v>104</v>
      </c>
      <c r="H889">
        <v>2000</v>
      </c>
      <c r="I889" s="2">
        <v>6075395.8799999999</v>
      </c>
      <c r="J889" s="2">
        <v>0</v>
      </c>
      <c r="K889" s="2">
        <v>6075395.8799999999</v>
      </c>
      <c r="L889" t="s">
        <v>18</v>
      </c>
    </row>
    <row r="890" spans="1:12" x14ac:dyDescent="0.85">
      <c r="A890" s="1">
        <v>41164</v>
      </c>
      <c r="B890" t="s">
        <v>90</v>
      </c>
      <c r="C890" t="s">
        <v>1747</v>
      </c>
      <c r="D890" t="s">
        <v>1748</v>
      </c>
      <c r="E890" t="s">
        <v>102</v>
      </c>
      <c r="F890" t="s">
        <v>103</v>
      </c>
      <c r="G890" t="s">
        <v>104</v>
      </c>
      <c r="H890">
        <v>2000</v>
      </c>
      <c r="I890" s="2">
        <v>988282.92</v>
      </c>
      <c r="J890" s="2">
        <v>0</v>
      </c>
      <c r="K890" s="2">
        <v>988282.92</v>
      </c>
      <c r="L890" t="s">
        <v>18</v>
      </c>
    </row>
    <row r="891" spans="1:12" x14ac:dyDescent="0.85">
      <c r="A891" s="1">
        <v>41164</v>
      </c>
      <c r="B891" t="s">
        <v>90</v>
      </c>
      <c r="C891" t="s">
        <v>1749</v>
      </c>
      <c r="D891" t="s">
        <v>1750</v>
      </c>
      <c r="E891" t="s">
        <v>102</v>
      </c>
      <c r="F891" t="s">
        <v>103</v>
      </c>
      <c r="G891" t="s">
        <v>104</v>
      </c>
      <c r="H891">
        <v>2000</v>
      </c>
      <c r="I891" s="2">
        <v>1880778.33</v>
      </c>
      <c r="J891" s="2">
        <v>0</v>
      </c>
      <c r="K891" s="2">
        <v>1880778.33</v>
      </c>
      <c r="L891" t="s">
        <v>18</v>
      </c>
    </row>
    <row r="892" spans="1:12" x14ac:dyDescent="0.85">
      <c r="A892" s="1">
        <v>41164</v>
      </c>
      <c r="B892" t="s">
        <v>90</v>
      </c>
      <c r="C892" t="s">
        <v>1751</v>
      </c>
      <c r="D892" t="s">
        <v>1752</v>
      </c>
      <c r="E892" t="s">
        <v>102</v>
      </c>
      <c r="F892" t="s">
        <v>103</v>
      </c>
      <c r="G892" t="s">
        <v>104</v>
      </c>
      <c r="H892">
        <v>2000</v>
      </c>
      <c r="I892" s="2">
        <v>1375515.82</v>
      </c>
      <c r="J892" s="2">
        <v>0</v>
      </c>
      <c r="K892" s="2">
        <v>1375515.82</v>
      </c>
      <c r="L892" t="s">
        <v>18</v>
      </c>
    </row>
    <row r="893" spans="1:12" x14ac:dyDescent="0.85">
      <c r="A893" s="1">
        <v>41164</v>
      </c>
      <c r="B893" t="s">
        <v>1753</v>
      </c>
      <c r="C893" t="s">
        <v>1754</v>
      </c>
      <c r="D893" t="s">
        <v>1755</v>
      </c>
      <c r="E893" t="s">
        <v>42</v>
      </c>
      <c r="F893" t="s">
        <v>43</v>
      </c>
      <c r="G893" t="s">
        <v>44</v>
      </c>
      <c r="H893">
        <v>2000</v>
      </c>
      <c r="I893" s="2">
        <v>4000000</v>
      </c>
      <c r="J893" s="2">
        <v>0</v>
      </c>
      <c r="K893" s="2">
        <v>4000000</v>
      </c>
      <c r="L893" t="s">
        <v>116</v>
      </c>
    </row>
    <row r="894" spans="1:12" x14ac:dyDescent="0.85">
      <c r="A894" s="1">
        <v>41164</v>
      </c>
      <c r="B894" t="s">
        <v>90</v>
      </c>
      <c r="C894" t="s">
        <v>1756</v>
      </c>
      <c r="D894" t="s">
        <v>1757</v>
      </c>
      <c r="E894" t="s">
        <v>102</v>
      </c>
      <c r="F894" t="s">
        <v>103</v>
      </c>
      <c r="G894" t="s">
        <v>104</v>
      </c>
      <c r="H894">
        <v>2000</v>
      </c>
      <c r="I894" s="2">
        <v>401802.31</v>
      </c>
      <c r="J894" s="2">
        <v>0</v>
      </c>
      <c r="K894" s="2">
        <v>401802.31</v>
      </c>
      <c r="L894" t="s">
        <v>18</v>
      </c>
    </row>
    <row r="895" spans="1:12" x14ac:dyDescent="0.85">
      <c r="A895" s="1">
        <v>41164</v>
      </c>
      <c r="B895" t="s">
        <v>90</v>
      </c>
      <c r="C895" t="s">
        <v>1758</v>
      </c>
      <c r="D895" t="s">
        <v>1759</v>
      </c>
      <c r="E895" t="s">
        <v>102</v>
      </c>
      <c r="F895" t="s">
        <v>103</v>
      </c>
      <c r="G895" t="s">
        <v>104</v>
      </c>
      <c r="H895">
        <v>2000</v>
      </c>
      <c r="I895" s="2">
        <v>24095374.32</v>
      </c>
      <c r="J895" s="2">
        <v>0</v>
      </c>
      <c r="K895" s="2">
        <v>24095374.32</v>
      </c>
      <c r="L895" t="s">
        <v>18</v>
      </c>
    </row>
    <row r="896" spans="1:12" x14ac:dyDescent="0.85">
      <c r="A896" s="1">
        <v>41164</v>
      </c>
      <c r="B896" t="s">
        <v>90</v>
      </c>
      <c r="C896" t="s">
        <v>1760</v>
      </c>
      <c r="D896" t="s">
        <v>1761</v>
      </c>
      <c r="E896" t="s">
        <v>102</v>
      </c>
      <c r="F896" t="s">
        <v>103</v>
      </c>
      <c r="G896" t="s">
        <v>104</v>
      </c>
      <c r="H896">
        <v>2000</v>
      </c>
      <c r="I896" s="2">
        <v>1428872.43</v>
      </c>
      <c r="J896" s="2">
        <v>0</v>
      </c>
      <c r="K896" s="2">
        <v>1428872.43</v>
      </c>
      <c r="L896" t="s">
        <v>18</v>
      </c>
    </row>
    <row r="897" spans="1:12" x14ac:dyDescent="0.85">
      <c r="A897" s="1">
        <v>41164</v>
      </c>
      <c r="B897" t="s">
        <v>90</v>
      </c>
      <c r="C897" t="s">
        <v>1762</v>
      </c>
      <c r="D897" t="s">
        <v>1763</v>
      </c>
      <c r="E897" t="s">
        <v>102</v>
      </c>
      <c r="F897" t="s">
        <v>103</v>
      </c>
      <c r="G897" t="s">
        <v>104</v>
      </c>
      <c r="H897">
        <v>2000</v>
      </c>
      <c r="I897" s="2">
        <v>23378.26</v>
      </c>
      <c r="J897" s="2">
        <v>0</v>
      </c>
      <c r="K897" s="2">
        <v>23378.26</v>
      </c>
      <c r="L897" t="s">
        <v>18</v>
      </c>
    </row>
    <row r="898" spans="1:12" x14ac:dyDescent="0.85">
      <c r="A898" s="1">
        <v>41164</v>
      </c>
      <c r="B898" t="s">
        <v>90</v>
      </c>
      <c r="C898" t="s">
        <v>1764</v>
      </c>
      <c r="D898" t="s">
        <v>1765</v>
      </c>
      <c r="E898" t="s">
        <v>49</v>
      </c>
      <c r="F898" t="s">
        <v>50</v>
      </c>
      <c r="G898" t="s">
        <v>51</v>
      </c>
      <c r="H898">
        <v>2000</v>
      </c>
      <c r="I898" s="2">
        <v>2496250</v>
      </c>
      <c r="J898" s="2">
        <v>0</v>
      </c>
      <c r="K898" s="2">
        <v>2496250</v>
      </c>
      <c r="L898" t="s">
        <v>18</v>
      </c>
    </row>
    <row r="899" spans="1:12" x14ac:dyDescent="0.85">
      <c r="A899" s="1">
        <v>41164</v>
      </c>
      <c r="B899" t="s">
        <v>90</v>
      </c>
      <c r="C899" t="s">
        <v>1766</v>
      </c>
      <c r="D899" t="s">
        <v>1767</v>
      </c>
      <c r="E899" t="s">
        <v>93</v>
      </c>
      <c r="F899" t="s">
        <v>94</v>
      </c>
      <c r="H899">
        <v>2000</v>
      </c>
      <c r="I899" s="2">
        <v>35410452</v>
      </c>
      <c r="J899" s="2">
        <v>89548</v>
      </c>
      <c r="K899" s="2">
        <v>35500000</v>
      </c>
      <c r="L899" t="s">
        <v>116</v>
      </c>
    </row>
    <row r="900" spans="1:12" x14ac:dyDescent="0.85">
      <c r="A900" s="1">
        <v>41164</v>
      </c>
      <c r="B900" t="s">
        <v>90</v>
      </c>
      <c r="C900" t="s">
        <v>1768</v>
      </c>
      <c r="D900" t="s">
        <v>1769</v>
      </c>
      <c r="E900" t="s">
        <v>62</v>
      </c>
      <c r="F900" t="s">
        <v>63</v>
      </c>
      <c r="H900">
        <v>2000</v>
      </c>
      <c r="I900" s="2">
        <v>-1575.12</v>
      </c>
      <c r="J900" s="2">
        <v>8098.87</v>
      </c>
      <c r="K900" s="2">
        <v>6523.75</v>
      </c>
      <c r="L900" t="s">
        <v>18</v>
      </c>
    </row>
    <row r="901" spans="1:12" x14ac:dyDescent="0.85">
      <c r="A901" s="1">
        <v>41164</v>
      </c>
      <c r="B901" t="s">
        <v>90</v>
      </c>
      <c r="C901" t="s">
        <v>1768</v>
      </c>
      <c r="D901" t="s">
        <v>1769</v>
      </c>
      <c r="E901" t="s">
        <v>62</v>
      </c>
      <c r="F901" t="s">
        <v>63</v>
      </c>
      <c r="H901">
        <v>2000</v>
      </c>
      <c r="I901" s="2">
        <v>6326893.1200000001</v>
      </c>
      <c r="J901" s="2">
        <v>0</v>
      </c>
      <c r="K901" s="2">
        <v>6326893.1200000001</v>
      </c>
      <c r="L901" t="s">
        <v>18</v>
      </c>
    </row>
    <row r="902" spans="1:12" x14ac:dyDescent="0.85">
      <c r="A902" s="1">
        <v>41164</v>
      </c>
      <c r="B902" t="s">
        <v>90</v>
      </c>
      <c r="C902" t="s">
        <v>1770</v>
      </c>
      <c r="D902" t="s">
        <v>1771</v>
      </c>
      <c r="E902" t="s">
        <v>1772</v>
      </c>
      <c r="F902" t="s">
        <v>1773</v>
      </c>
      <c r="G902" t="s">
        <v>1774</v>
      </c>
      <c r="H902">
        <v>2000</v>
      </c>
      <c r="I902" s="2">
        <v>76196.350000000006</v>
      </c>
      <c r="J902" s="2">
        <v>0</v>
      </c>
      <c r="K902" s="2">
        <v>76196.350000000006</v>
      </c>
      <c r="L902" t="s">
        <v>18</v>
      </c>
    </row>
    <row r="903" spans="1:12" x14ac:dyDescent="0.85">
      <c r="A903" s="1">
        <v>41164</v>
      </c>
      <c r="B903" t="s">
        <v>90</v>
      </c>
      <c r="C903" t="s">
        <v>1770</v>
      </c>
      <c r="D903" t="s">
        <v>1771</v>
      </c>
      <c r="E903" t="s">
        <v>62</v>
      </c>
      <c r="F903" t="s">
        <v>63</v>
      </c>
      <c r="H903">
        <v>2000</v>
      </c>
      <c r="I903" s="2">
        <v>555685.52</v>
      </c>
      <c r="J903" s="2">
        <v>0</v>
      </c>
      <c r="K903" s="2">
        <v>555685.52</v>
      </c>
      <c r="L903" t="s">
        <v>18</v>
      </c>
    </row>
    <row r="904" spans="1:12" x14ac:dyDescent="0.85">
      <c r="A904" s="1">
        <v>41164</v>
      </c>
      <c r="B904" t="s">
        <v>90</v>
      </c>
      <c r="C904" t="s">
        <v>1770</v>
      </c>
      <c r="D904" t="s">
        <v>1771</v>
      </c>
      <c r="E904" t="s">
        <v>62</v>
      </c>
      <c r="F904" t="s">
        <v>63</v>
      </c>
      <c r="H904">
        <v>2000</v>
      </c>
      <c r="I904" s="2">
        <v>5279591.8499999996</v>
      </c>
      <c r="J904" s="2">
        <v>0</v>
      </c>
      <c r="K904" s="2">
        <v>5279591.8499999996</v>
      </c>
      <c r="L904" t="s">
        <v>18</v>
      </c>
    </row>
    <row r="905" spans="1:12" x14ac:dyDescent="0.85">
      <c r="A905" s="1">
        <v>41164</v>
      </c>
      <c r="B905" t="s">
        <v>12</v>
      </c>
      <c r="C905" t="s">
        <v>1775</v>
      </c>
      <c r="D905" t="s">
        <v>1776</v>
      </c>
      <c r="E905" t="s">
        <v>31</v>
      </c>
      <c r="F905" t="s">
        <v>32</v>
      </c>
      <c r="H905">
        <v>2000</v>
      </c>
      <c r="I905" s="2">
        <v>40560</v>
      </c>
      <c r="J905" s="2">
        <v>0</v>
      </c>
      <c r="K905" s="2">
        <v>40560</v>
      </c>
      <c r="L905" t="s">
        <v>18</v>
      </c>
    </row>
    <row r="906" spans="1:12" x14ac:dyDescent="0.85">
      <c r="A906" s="1">
        <v>41164</v>
      </c>
      <c r="B906" t="s">
        <v>12</v>
      </c>
      <c r="C906" t="s">
        <v>1777</v>
      </c>
      <c r="D906" t="s">
        <v>1778</v>
      </c>
      <c r="E906" t="s">
        <v>21</v>
      </c>
      <c r="F906" t="s">
        <v>22</v>
      </c>
      <c r="G906" t="s">
        <v>23</v>
      </c>
      <c r="H906">
        <v>2000</v>
      </c>
      <c r="I906" s="2">
        <v>3551977.27</v>
      </c>
      <c r="J906" s="2">
        <v>0</v>
      </c>
      <c r="K906" s="2">
        <v>3551977.27</v>
      </c>
      <c r="L906" t="s">
        <v>18</v>
      </c>
    </row>
    <row r="907" spans="1:12" x14ac:dyDescent="0.85">
      <c r="A907" s="1">
        <v>41164</v>
      </c>
      <c r="B907" t="s">
        <v>12</v>
      </c>
      <c r="C907" t="s">
        <v>1779</v>
      </c>
      <c r="D907" t="s">
        <v>1780</v>
      </c>
      <c r="E907" t="s">
        <v>31</v>
      </c>
      <c r="F907" t="s">
        <v>32</v>
      </c>
      <c r="H907">
        <v>2000</v>
      </c>
      <c r="I907" s="2">
        <v>414130</v>
      </c>
      <c r="J907" s="2">
        <v>0</v>
      </c>
      <c r="K907" s="2">
        <v>414130</v>
      </c>
      <c r="L907" t="s">
        <v>18</v>
      </c>
    </row>
    <row r="908" spans="1:12" x14ac:dyDescent="0.85">
      <c r="A908" s="1">
        <v>41164</v>
      </c>
      <c r="B908" t="s">
        <v>12</v>
      </c>
      <c r="C908" t="s">
        <v>1781</v>
      </c>
      <c r="D908" t="s">
        <v>1782</v>
      </c>
      <c r="E908" t="s">
        <v>119</v>
      </c>
      <c r="F908" t="s">
        <v>120</v>
      </c>
      <c r="G908" t="s">
        <v>121</v>
      </c>
      <c r="H908">
        <v>2000</v>
      </c>
      <c r="I908" s="2">
        <v>916227.95</v>
      </c>
      <c r="J908" s="2">
        <v>0</v>
      </c>
      <c r="K908" s="2">
        <v>916227.95</v>
      </c>
      <c r="L908" t="s">
        <v>18</v>
      </c>
    </row>
    <row r="909" spans="1:12" x14ac:dyDescent="0.85">
      <c r="A909" s="1">
        <v>41164</v>
      </c>
      <c r="B909" t="s">
        <v>12</v>
      </c>
      <c r="C909" t="s">
        <v>1783</v>
      </c>
      <c r="D909" t="s">
        <v>1784</v>
      </c>
      <c r="E909" t="s">
        <v>119</v>
      </c>
      <c r="F909" t="s">
        <v>120</v>
      </c>
      <c r="G909" t="s">
        <v>121</v>
      </c>
      <c r="H909">
        <v>2000</v>
      </c>
      <c r="I909" s="2">
        <v>9401458.8800000008</v>
      </c>
      <c r="J909" s="2">
        <v>0</v>
      </c>
      <c r="K909" s="2">
        <v>9401458.8800000008</v>
      </c>
      <c r="L909" t="s">
        <v>18</v>
      </c>
    </row>
    <row r="910" spans="1:12" x14ac:dyDescent="0.85">
      <c r="A910" s="1">
        <v>41164</v>
      </c>
      <c r="B910" t="s">
        <v>12</v>
      </c>
      <c r="C910" t="s">
        <v>1785</v>
      </c>
      <c r="D910" t="s">
        <v>1786</v>
      </c>
      <c r="E910" t="s">
        <v>93</v>
      </c>
      <c r="F910" t="s">
        <v>94</v>
      </c>
      <c r="H910">
        <v>2000</v>
      </c>
      <c r="I910" s="2">
        <v>408354.79</v>
      </c>
      <c r="J910" s="2">
        <v>0</v>
      </c>
      <c r="K910" s="2">
        <v>408354.79</v>
      </c>
      <c r="L910" t="s">
        <v>18</v>
      </c>
    </row>
    <row r="911" spans="1:12" x14ac:dyDescent="0.85">
      <c r="A911" s="1">
        <v>41164</v>
      </c>
      <c r="B911" t="s">
        <v>12</v>
      </c>
      <c r="C911" t="s">
        <v>1787</v>
      </c>
      <c r="D911" t="s">
        <v>1788</v>
      </c>
      <c r="E911" t="s">
        <v>200</v>
      </c>
      <c r="F911" t="s">
        <v>201</v>
      </c>
      <c r="G911" t="s">
        <v>202</v>
      </c>
      <c r="H911">
        <v>2000</v>
      </c>
      <c r="I911" s="2">
        <v>439935</v>
      </c>
      <c r="J911" s="2">
        <v>0</v>
      </c>
      <c r="K911" s="2">
        <v>439935</v>
      </c>
      <c r="L911" t="s">
        <v>18</v>
      </c>
    </row>
    <row r="912" spans="1:12" x14ac:dyDescent="0.85">
      <c r="A912" s="1">
        <v>41164</v>
      </c>
      <c r="B912" t="s">
        <v>323</v>
      </c>
      <c r="C912" t="s">
        <v>1789</v>
      </c>
      <c r="D912" t="s">
        <v>1790</v>
      </c>
      <c r="E912" t="s">
        <v>1791</v>
      </c>
      <c r="F912" t="s">
        <v>1792</v>
      </c>
      <c r="G912" t="s">
        <v>1793</v>
      </c>
      <c r="H912">
        <v>2000</v>
      </c>
      <c r="I912" s="2">
        <v>500000</v>
      </c>
      <c r="J912" s="2">
        <v>0</v>
      </c>
      <c r="K912" s="2">
        <v>500000</v>
      </c>
      <c r="L912" t="s">
        <v>18</v>
      </c>
    </row>
    <row r="913" spans="1:12" x14ac:dyDescent="0.85">
      <c r="A913" s="1">
        <v>41164</v>
      </c>
      <c r="B913" t="s">
        <v>12</v>
      </c>
      <c r="C913" t="s">
        <v>1794</v>
      </c>
      <c r="D913" t="s">
        <v>1795</v>
      </c>
      <c r="E913" t="s">
        <v>200</v>
      </c>
      <c r="F913" t="s">
        <v>201</v>
      </c>
      <c r="G913" t="s">
        <v>202</v>
      </c>
      <c r="H913">
        <v>2000</v>
      </c>
      <c r="I913" s="2">
        <v>120764.84</v>
      </c>
      <c r="J913" s="2">
        <v>0</v>
      </c>
      <c r="K913" s="2">
        <v>120764.84</v>
      </c>
      <c r="L913" t="s">
        <v>18</v>
      </c>
    </row>
    <row r="914" spans="1:12" x14ac:dyDescent="0.85">
      <c r="A914" s="1">
        <v>41164</v>
      </c>
      <c r="B914" t="s">
        <v>1796</v>
      </c>
      <c r="C914" t="s">
        <v>1797</v>
      </c>
      <c r="D914" t="s">
        <v>1798</v>
      </c>
      <c r="E914" t="s">
        <v>56</v>
      </c>
      <c r="F914" t="s">
        <v>57</v>
      </c>
      <c r="G914" t="s">
        <v>58</v>
      </c>
      <c r="H914">
        <v>2000</v>
      </c>
      <c r="I914" s="2">
        <v>8586130.75</v>
      </c>
      <c r="J914" s="2">
        <v>0</v>
      </c>
      <c r="K914" s="2">
        <v>8586130.75</v>
      </c>
      <c r="L914" t="s">
        <v>18</v>
      </c>
    </row>
    <row r="915" spans="1:12" x14ac:dyDescent="0.85">
      <c r="A915" s="1">
        <v>41164</v>
      </c>
      <c r="B915" t="s">
        <v>12</v>
      </c>
      <c r="C915" t="s">
        <v>1799</v>
      </c>
      <c r="D915" t="s">
        <v>1800</v>
      </c>
      <c r="E915" t="s">
        <v>119</v>
      </c>
      <c r="F915" t="s">
        <v>120</v>
      </c>
      <c r="G915" t="s">
        <v>121</v>
      </c>
      <c r="H915">
        <v>2000</v>
      </c>
      <c r="I915" s="2">
        <v>10718771.539999999</v>
      </c>
      <c r="J915" s="2">
        <v>0</v>
      </c>
      <c r="K915" s="2">
        <v>10718771.539999999</v>
      </c>
      <c r="L915" t="s">
        <v>18</v>
      </c>
    </row>
    <row r="916" spans="1:12" x14ac:dyDescent="0.85">
      <c r="A916" s="1">
        <v>41164</v>
      </c>
      <c r="B916" t="s">
        <v>82</v>
      </c>
      <c r="C916" t="s">
        <v>1801</v>
      </c>
      <c r="D916" t="s">
        <v>1802</v>
      </c>
      <c r="E916" t="s">
        <v>334</v>
      </c>
      <c r="F916" t="s">
        <v>335</v>
      </c>
      <c r="G916" t="s">
        <v>339</v>
      </c>
      <c r="H916">
        <v>2000</v>
      </c>
      <c r="I916" s="2">
        <v>125000</v>
      </c>
      <c r="J916" s="2">
        <v>0</v>
      </c>
      <c r="K916" s="2">
        <v>125000</v>
      </c>
      <c r="L916" t="s">
        <v>18</v>
      </c>
    </row>
    <row r="917" spans="1:12" x14ac:dyDescent="0.85">
      <c r="A917" s="1">
        <v>41164</v>
      </c>
      <c r="B917" t="s">
        <v>12</v>
      </c>
      <c r="C917" t="s">
        <v>1803</v>
      </c>
      <c r="D917" t="s">
        <v>1804</v>
      </c>
      <c r="E917" t="s">
        <v>119</v>
      </c>
      <c r="F917" t="s">
        <v>120</v>
      </c>
      <c r="G917" t="s">
        <v>121</v>
      </c>
      <c r="H917">
        <v>2000</v>
      </c>
      <c r="I917" s="2">
        <v>9401458.8800000008</v>
      </c>
      <c r="J917" s="2">
        <v>0</v>
      </c>
      <c r="K917" s="2">
        <v>9401458.8800000008</v>
      </c>
      <c r="L917" t="s">
        <v>18</v>
      </c>
    </row>
    <row r="918" spans="1:12" x14ac:dyDescent="0.85">
      <c r="A918" s="1">
        <v>41164</v>
      </c>
      <c r="B918" t="s">
        <v>12</v>
      </c>
      <c r="C918" t="s">
        <v>1805</v>
      </c>
      <c r="D918" t="s">
        <v>1806</v>
      </c>
      <c r="E918" t="s">
        <v>102</v>
      </c>
      <c r="F918" t="s">
        <v>103</v>
      </c>
      <c r="G918" t="s">
        <v>104</v>
      </c>
      <c r="H918">
        <v>2000</v>
      </c>
      <c r="I918" s="2">
        <v>12650021.35</v>
      </c>
      <c r="J918" s="2">
        <v>0</v>
      </c>
      <c r="K918" s="2">
        <v>12650021.35</v>
      </c>
      <c r="L918" t="s">
        <v>18</v>
      </c>
    </row>
    <row r="919" spans="1:12" x14ac:dyDescent="0.85">
      <c r="A919" s="1">
        <v>41164</v>
      </c>
      <c r="B919" t="s">
        <v>12</v>
      </c>
      <c r="C919" t="s">
        <v>1807</v>
      </c>
      <c r="D919" t="s">
        <v>1808</v>
      </c>
      <c r="E919" t="s">
        <v>119</v>
      </c>
      <c r="F919" t="s">
        <v>120</v>
      </c>
      <c r="G919" t="s">
        <v>121</v>
      </c>
      <c r="H919">
        <v>2000</v>
      </c>
      <c r="I919" s="2">
        <v>8931385.9499999993</v>
      </c>
      <c r="J919" s="2">
        <v>0</v>
      </c>
      <c r="K919" s="2">
        <v>8931385.9499999993</v>
      </c>
      <c r="L919" t="s">
        <v>18</v>
      </c>
    </row>
    <row r="920" spans="1:12" x14ac:dyDescent="0.85">
      <c r="A920" s="1">
        <v>41164</v>
      </c>
      <c r="B920" t="s">
        <v>12</v>
      </c>
      <c r="C920" t="s">
        <v>1809</v>
      </c>
      <c r="D920" t="s">
        <v>1810</v>
      </c>
      <c r="E920" t="s">
        <v>102</v>
      </c>
      <c r="F920" t="s">
        <v>103</v>
      </c>
      <c r="G920" t="s">
        <v>104</v>
      </c>
      <c r="H920">
        <v>2000</v>
      </c>
      <c r="I920" s="2">
        <v>71284.67</v>
      </c>
      <c r="J920" s="2">
        <v>0</v>
      </c>
      <c r="K920" s="2">
        <v>71284.67</v>
      </c>
      <c r="L920" t="s">
        <v>18</v>
      </c>
    </row>
    <row r="921" spans="1:12" x14ac:dyDescent="0.85">
      <c r="A921" s="1">
        <v>41164</v>
      </c>
      <c r="B921" t="s">
        <v>12</v>
      </c>
      <c r="C921" t="s">
        <v>1811</v>
      </c>
      <c r="D921" t="s">
        <v>1812</v>
      </c>
      <c r="E921" t="s">
        <v>21</v>
      </c>
      <c r="F921" t="s">
        <v>22</v>
      </c>
      <c r="G921" t="s">
        <v>23</v>
      </c>
      <c r="H921">
        <v>2000</v>
      </c>
      <c r="I921" s="2">
        <v>2229719.8199999998</v>
      </c>
      <c r="J921" s="2">
        <v>0</v>
      </c>
      <c r="K921" s="2">
        <v>2229719.8199999998</v>
      </c>
      <c r="L921" t="s">
        <v>18</v>
      </c>
    </row>
    <row r="922" spans="1:12" x14ac:dyDescent="0.85">
      <c r="A922" s="1">
        <v>41164</v>
      </c>
      <c r="B922" t="s">
        <v>28</v>
      </c>
      <c r="C922" t="s">
        <v>1813</v>
      </c>
      <c r="D922" t="s">
        <v>1814</v>
      </c>
      <c r="E922" t="s">
        <v>49</v>
      </c>
      <c r="F922" t="s">
        <v>50</v>
      </c>
      <c r="G922" t="s">
        <v>51</v>
      </c>
      <c r="H922">
        <v>2000</v>
      </c>
      <c r="I922" s="2">
        <v>39012.86</v>
      </c>
      <c r="J922" s="2">
        <v>0</v>
      </c>
      <c r="K922" s="2">
        <v>39012.86</v>
      </c>
      <c r="L922" t="s">
        <v>18</v>
      </c>
    </row>
    <row r="923" spans="1:12" x14ac:dyDescent="0.85">
      <c r="A923" s="1">
        <v>41164</v>
      </c>
      <c r="B923" t="s">
        <v>1450</v>
      </c>
      <c r="C923" t="s">
        <v>1815</v>
      </c>
      <c r="D923" t="s">
        <v>1816</v>
      </c>
      <c r="E923" t="s">
        <v>49</v>
      </c>
      <c r="F923" t="s">
        <v>50</v>
      </c>
      <c r="G923" t="s">
        <v>1817</v>
      </c>
      <c r="H923">
        <v>2000</v>
      </c>
      <c r="I923" s="2">
        <v>200000</v>
      </c>
      <c r="J923" s="2">
        <v>0</v>
      </c>
      <c r="K923" s="2">
        <v>200000</v>
      </c>
      <c r="L923" t="s">
        <v>18</v>
      </c>
    </row>
    <row r="924" spans="1:12" x14ac:dyDescent="0.85">
      <c r="A924" s="1">
        <v>41164</v>
      </c>
      <c r="B924" t="s">
        <v>1450</v>
      </c>
      <c r="C924" t="s">
        <v>1818</v>
      </c>
      <c r="D924" t="s">
        <v>1819</v>
      </c>
      <c r="E924" t="s">
        <v>235</v>
      </c>
      <c r="F924" t="s">
        <v>236</v>
      </c>
      <c r="G924" t="s">
        <v>237</v>
      </c>
      <c r="H924">
        <v>2000</v>
      </c>
      <c r="I924" s="2">
        <v>510548.47999999998</v>
      </c>
      <c r="J924" s="2">
        <v>0</v>
      </c>
      <c r="K924" s="2">
        <v>510548.47999999998</v>
      </c>
      <c r="L924" t="s">
        <v>18</v>
      </c>
    </row>
    <row r="925" spans="1:12" x14ac:dyDescent="0.85">
      <c r="A925" s="1">
        <v>41164</v>
      </c>
      <c r="B925" t="s">
        <v>1450</v>
      </c>
      <c r="C925" t="s">
        <v>1820</v>
      </c>
      <c r="D925" t="s">
        <v>1821</v>
      </c>
      <c r="E925" t="s">
        <v>70</v>
      </c>
      <c r="F925" t="s">
        <v>71</v>
      </c>
      <c r="G925" t="s">
        <v>72</v>
      </c>
      <c r="H925">
        <v>2000</v>
      </c>
      <c r="I925" s="2">
        <v>500000</v>
      </c>
      <c r="J925" s="2">
        <v>0</v>
      </c>
      <c r="K925" s="2">
        <v>500000</v>
      </c>
      <c r="L925" t="s">
        <v>18</v>
      </c>
    </row>
    <row r="926" spans="1:12" x14ac:dyDescent="0.85">
      <c r="A926" s="1">
        <v>41164</v>
      </c>
      <c r="B926" t="s">
        <v>1450</v>
      </c>
      <c r="C926" t="s">
        <v>1822</v>
      </c>
      <c r="D926" t="s">
        <v>1823</v>
      </c>
      <c r="E926" t="s">
        <v>288</v>
      </c>
      <c r="F926" t="s">
        <v>289</v>
      </c>
      <c r="G926" t="s">
        <v>1737</v>
      </c>
      <c r="H926">
        <v>2000</v>
      </c>
      <c r="I926" s="2">
        <v>889917</v>
      </c>
      <c r="J926" s="2">
        <v>0</v>
      </c>
      <c r="K926" s="2">
        <v>889917</v>
      </c>
      <c r="L926" t="s">
        <v>18</v>
      </c>
    </row>
    <row r="927" spans="1:12" x14ac:dyDescent="0.85">
      <c r="A927" s="1">
        <v>41164</v>
      </c>
      <c r="B927" t="s">
        <v>1450</v>
      </c>
      <c r="C927" t="s">
        <v>1824</v>
      </c>
      <c r="D927" t="s">
        <v>1825</v>
      </c>
      <c r="E927" t="s">
        <v>293</v>
      </c>
      <c r="F927" t="s">
        <v>294</v>
      </c>
      <c r="G927" t="s">
        <v>295</v>
      </c>
      <c r="H927">
        <v>2000</v>
      </c>
      <c r="I927" s="2">
        <v>447093.11</v>
      </c>
      <c r="J927" s="2">
        <v>0</v>
      </c>
      <c r="K927" s="2">
        <v>447093.11</v>
      </c>
      <c r="L927" t="s">
        <v>18</v>
      </c>
    </row>
    <row r="928" spans="1:12" x14ac:dyDescent="0.85">
      <c r="A928" s="1">
        <v>41164</v>
      </c>
      <c r="B928" t="s">
        <v>1450</v>
      </c>
      <c r="C928" t="s">
        <v>1826</v>
      </c>
      <c r="D928" t="s">
        <v>1827</v>
      </c>
      <c r="E928" t="s">
        <v>119</v>
      </c>
      <c r="F928" t="s">
        <v>120</v>
      </c>
      <c r="G928" t="s">
        <v>121</v>
      </c>
      <c r="H928">
        <v>2000</v>
      </c>
      <c r="I928" s="2">
        <v>664000</v>
      </c>
      <c r="J928" s="2">
        <v>0</v>
      </c>
      <c r="K928" s="2">
        <v>664000</v>
      </c>
      <c r="L928" t="s">
        <v>18</v>
      </c>
    </row>
    <row r="929" spans="1:12" x14ac:dyDescent="0.85">
      <c r="A929" s="1">
        <v>41164</v>
      </c>
      <c r="B929" t="s">
        <v>1450</v>
      </c>
      <c r="C929" t="s">
        <v>1828</v>
      </c>
      <c r="D929" t="s">
        <v>1829</v>
      </c>
      <c r="E929" t="s">
        <v>102</v>
      </c>
      <c r="F929" t="s">
        <v>103</v>
      </c>
      <c r="G929" t="s">
        <v>104</v>
      </c>
      <c r="H929">
        <v>2000</v>
      </c>
      <c r="I929" s="2">
        <v>1863331.6</v>
      </c>
      <c r="J929" s="2">
        <v>0</v>
      </c>
      <c r="K929" s="2">
        <v>1863331.6</v>
      </c>
      <c r="L929" t="s">
        <v>18</v>
      </c>
    </row>
    <row r="930" spans="1:12" x14ac:dyDescent="0.85">
      <c r="A930" s="1">
        <v>41164</v>
      </c>
      <c r="B930" t="s">
        <v>1450</v>
      </c>
      <c r="C930" t="s">
        <v>1830</v>
      </c>
      <c r="D930" t="s">
        <v>1831</v>
      </c>
      <c r="E930" t="s">
        <v>21</v>
      </c>
      <c r="F930" t="s">
        <v>22</v>
      </c>
      <c r="G930" t="s">
        <v>23</v>
      </c>
      <c r="H930">
        <v>2000</v>
      </c>
      <c r="I930" s="2">
        <v>2035809.8</v>
      </c>
      <c r="J930" s="2">
        <v>0</v>
      </c>
      <c r="K930" s="2">
        <v>2035809.8</v>
      </c>
      <c r="L930" t="s">
        <v>18</v>
      </c>
    </row>
    <row r="931" spans="1:12" x14ac:dyDescent="0.85">
      <c r="A931" s="1">
        <v>41164</v>
      </c>
      <c r="B931" t="s">
        <v>1450</v>
      </c>
      <c r="C931" t="s">
        <v>1832</v>
      </c>
      <c r="D931" t="s">
        <v>1833</v>
      </c>
      <c r="E931" t="s">
        <v>15</v>
      </c>
      <c r="F931" t="s">
        <v>16</v>
      </c>
      <c r="G931" t="s">
        <v>17</v>
      </c>
      <c r="H931">
        <v>2000</v>
      </c>
      <c r="I931" s="2">
        <v>2360117.64</v>
      </c>
      <c r="J931" s="2">
        <v>-977.81</v>
      </c>
      <c r="K931" s="2">
        <v>2359139.83</v>
      </c>
      <c r="L931" t="s">
        <v>18</v>
      </c>
    </row>
    <row r="932" spans="1:12" x14ac:dyDescent="0.85">
      <c r="A932" s="1">
        <v>41164</v>
      </c>
      <c r="B932" t="s">
        <v>12</v>
      </c>
      <c r="C932" t="s">
        <v>1834</v>
      </c>
      <c r="D932" t="s">
        <v>1835</v>
      </c>
      <c r="E932" t="s">
        <v>31</v>
      </c>
      <c r="F932" t="s">
        <v>32</v>
      </c>
      <c r="H932">
        <v>2000</v>
      </c>
      <c r="I932" s="2">
        <v>50000</v>
      </c>
      <c r="J932" s="2">
        <v>0</v>
      </c>
      <c r="K932" s="2">
        <v>50000</v>
      </c>
      <c r="L932" t="s">
        <v>18</v>
      </c>
    </row>
    <row r="933" spans="1:12" x14ac:dyDescent="0.85">
      <c r="A933" s="1">
        <v>41164</v>
      </c>
      <c r="B933" t="s">
        <v>12</v>
      </c>
      <c r="C933" t="s">
        <v>1836</v>
      </c>
      <c r="D933" t="s">
        <v>1837</v>
      </c>
      <c r="E933" t="s">
        <v>119</v>
      </c>
      <c r="F933" t="s">
        <v>120</v>
      </c>
      <c r="G933" t="s">
        <v>121</v>
      </c>
      <c r="H933">
        <v>2000</v>
      </c>
      <c r="I933" s="2">
        <v>4440000</v>
      </c>
      <c r="J933" s="2">
        <v>0</v>
      </c>
      <c r="K933" s="2">
        <v>4440000</v>
      </c>
      <c r="L933" t="s">
        <v>18</v>
      </c>
    </row>
    <row r="934" spans="1:12" x14ac:dyDescent="0.85">
      <c r="A934" s="1">
        <v>41164</v>
      </c>
      <c r="B934" t="s">
        <v>12</v>
      </c>
      <c r="C934" t="s">
        <v>1838</v>
      </c>
      <c r="D934" t="s">
        <v>1839</v>
      </c>
      <c r="E934" t="s">
        <v>200</v>
      </c>
      <c r="F934" t="s">
        <v>201</v>
      </c>
      <c r="G934" t="s">
        <v>202</v>
      </c>
      <c r="H934">
        <v>2000</v>
      </c>
      <c r="I934" s="2">
        <v>240000</v>
      </c>
      <c r="J934" s="2">
        <v>0</v>
      </c>
      <c r="K934" s="2">
        <v>240000</v>
      </c>
      <c r="L934" t="s">
        <v>18</v>
      </c>
    </row>
    <row r="935" spans="1:12" x14ac:dyDescent="0.85">
      <c r="A935" s="1">
        <v>41164</v>
      </c>
      <c r="B935" t="s">
        <v>12</v>
      </c>
      <c r="C935" t="s">
        <v>1840</v>
      </c>
      <c r="D935" t="s">
        <v>1841</v>
      </c>
      <c r="E935" t="s">
        <v>334</v>
      </c>
      <c r="F935" t="s">
        <v>335</v>
      </c>
      <c r="G935" t="s">
        <v>336</v>
      </c>
      <c r="H935">
        <v>2000</v>
      </c>
      <c r="I935" s="2">
        <v>670010.79</v>
      </c>
      <c r="J935" s="2">
        <v>0</v>
      </c>
      <c r="K935" s="2">
        <v>670010.79</v>
      </c>
      <c r="L935" t="s">
        <v>18</v>
      </c>
    </row>
    <row r="936" spans="1:12" x14ac:dyDescent="0.85">
      <c r="A936" s="1">
        <v>41164</v>
      </c>
      <c r="B936" t="s">
        <v>12</v>
      </c>
      <c r="C936" t="s">
        <v>1842</v>
      </c>
      <c r="D936" t="s">
        <v>1841</v>
      </c>
      <c r="E936" t="s">
        <v>42</v>
      </c>
      <c r="F936" t="s">
        <v>43</v>
      </c>
      <c r="G936" t="s">
        <v>76</v>
      </c>
      <c r="H936">
        <v>2000</v>
      </c>
      <c r="I936" s="2">
        <v>412768.3</v>
      </c>
      <c r="J936" s="2">
        <v>0</v>
      </c>
      <c r="K936" s="2">
        <v>412768.3</v>
      </c>
      <c r="L936" t="s">
        <v>18</v>
      </c>
    </row>
    <row r="937" spans="1:12" x14ac:dyDescent="0.85">
      <c r="A937" s="1">
        <v>41164</v>
      </c>
      <c r="B937" t="s">
        <v>1843</v>
      </c>
      <c r="C937" t="s">
        <v>1844</v>
      </c>
      <c r="D937" t="s">
        <v>1845</v>
      </c>
      <c r="E937" t="s">
        <v>113</v>
      </c>
      <c r="F937" t="s">
        <v>114</v>
      </c>
      <c r="G937" t="s">
        <v>115</v>
      </c>
      <c r="H937">
        <v>2000</v>
      </c>
      <c r="I937" s="2">
        <v>253710002</v>
      </c>
      <c r="J937" s="2">
        <v>0</v>
      </c>
      <c r="K937" s="2">
        <v>253710002</v>
      </c>
      <c r="L937" t="s">
        <v>116</v>
      </c>
    </row>
    <row r="938" spans="1:12" x14ac:dyDescent="0.85">
      <c r="A938" s="1">
        <v>41164</v>
      </c>
      <c r="B938" t="s">
        <v>28</v>
      </c>
      <c r="C938" t="s">
        <v>1846</v>
      </c>
      <c r="D938" t="s">
        <v>1847</v>
      </c>
      <c r="E938" t="s">
        <v>1740</v>
      </c>
      <c r="F938" t="s">
        <v>1741</v>
      </c>
      <c r="G938" t="s">
        <v>1742</v>
      </c>
      <c r="H938">
        <v>2000</v>
      </c>
      <c r="I938" s="2">
        <v>200000</v>
      </c>
      <c r="J938" s="2">
        <v>0</v>
      </c>
      <c r="K938" s="2">
        <v>200000</v>
      </c>
      <c r="L938" t="s">
        <v>18</v>
      </c>
    </row>
    <row r="939" spans="1:12" x14ac:dyDescent="0.85">
      <c r="A939" s="1">
        <v>41164</v>
      </c>
      <c r="B939" t="s">
        <v>12</v>
      </c>
      <c r="C939" t="s">
        <v>1848</v>
      </c>
      <c r="D939" t="s">
        <v>1849</v>
      </c>
      <c r="E939" t="s">
        <v>42</v>
      </c>
      <c r="F939" t="s">
        <v>43</v>
      </c>
      <c r="G939" t="s">
        <v>44</v>
      </c>
      <c r="H939">
        <v>2000</v>
      </c>
      <c r="I939" s="2">
        <v>1339200.31</v>
      </c>
      <c r="J939" s="2">
        <v>0</v>
      </c>
      <c r="K939" s="2">
        <v>1339200.31</v>
      </c>
      <c r="L939" t="s">
        <v>18</v>
      </c>
    </row>
    <row r="940" spans="1:12" x14ac:dyDescent="0.85">
      <c r="A940" s="1">
        <v>41164</v>
      </c>
      <c r="B940" t="s">
        <v>1753</v>
      </c>
      <c r="C940" t="s">
        <v>1754</v>
      </c>
      <c r="D940" t="s">
        <v>1755</v>
      </c>
      <c r="E940" t="s">
        <v>1850</v>
      </c>
      <c r="F940" t="s">
        <v>1851</v>
      </c>
      <c r="G940" t="s">
        <v>1852</v>
      </c>
      <c r="H940">
        <v>2000</v>
      </c>
      <c r="I940" s="2">
        <v>5000000</v>
      </c>
      <c r="J940" s="2">
        <v>0</v>
      </c>
      <c r="K940" s="2">
        <v>5000000</v>
      </c>
      <c r="L940" t="s">
        <v>116</v>
      </c>
    </row>
    <row r="941" spans="1:12" x14ac:dyDescent="0.85">
      <c r="A941" s="1">
        <v>41164</v>
      </c>
      <c r="B941" t="s">
        <v>1753</v>
      </c>
      <c r="C941" t="s">
        <v>1754</v>
      </c>
      <c r="D941" t="s">
        <v>1755</v>
      </c>
      <c r="E941" t="s">
        <v>56</v>
      </c>
      <c r="F941" t="s">
        <v>57</v>
      </c>
      <c r="G941" t="s">
        <v>58</v>
      </c>
      <c r="H941">
        <v>2000</v>
      </c>
      <c r="I941" s="2">
        <v>4942400</v>
      </c>
      <c r="J941" s="2">
        <v>0</v>
      </c>
      <c r="K941" s="2">
        <v>4942400</v>
      </c>
      <c r="L941" t="s">
        <v>116</v>
      </c>
    </row>
    <row r="942" spans="1:12" x14ac:dyDescent="0.85">
      <c r="A942" s="1">
        <v>41164</v>
      </c>
      <c r="B942" t="s">
        <v>1753</v>
      </c>
      <c r="C942" t="s">
        <v>1754</v>
      </c>
      <c r="D942" t="s">
        <v>1755</v>
      </c>
      <c r="E942" t="s">
        <v>235</v>
      </c>
      <c r="F942" t="s">
        <v>236</v>
      </c>
      <c r="G942" t="s">
        <v>237</v>
      </c>
      <c r="H942">
        <v>2000</v>
      </c>
      <c r="I942" s="2">
        <v>3800000</v>
      </c>
      <c r="J942" s="2">
        <v>0</v>
      </c>
      <c r="K942" s="2">
        <v>3800000</v>
      </c>
      <c r="L942" t="s">
        <v>116</v>
      </c>
    </row>
    <row r="943" spans="1:12" x14ac:dyDescent="0.85">
      <c r="A943" s="1">
        <v>41164</v>
      </c>
      <c r="B943" t="s">
        <v>1753</v>
      </c>
      <c r="C943" t="s">
        <v>1754</v>
      </c>
      <c r="D943" t="s">
        <v>1755</v>
      </c>
      <c r="E943" t="s">
        <v>15</v>
      </c>
      <c r="F943" t="s">
        <v>16</v>
      </c>
      <c r="G943" t="s">
        <v>17</v>
      </c>
      <c r="H943">
        <v>2000</v>
      </c>
      <c r="I943" s="2">
        <v>20000000</v>
      </c>
      <c r="J943" s="2">
        <v>0</v>
      </c>
      <c r="K943" s="2">
        <v>20000000</v>
      </c>
      <c r="L943" t="s">
        <v>116</v>
      </c>
    </row>
    <row r="944" spans="1:12" x14ac:dyDescent="0.85">
      <c r="A944" s="1">
        <v>41164</v>
      </c>
      <c r="B944" t="s">
        <v>1753</v>
      </c>
      <c r="C944" t="s">
        <v>1754</v>
      </c>
      <c r="D944" t="s">
        <v>1755</v>
      </c>
      <c r="E944" t="s">
        <v>200</v>
      </c>
      <c r="F944" t="s">
        <v>201</v>
      </c>
      <c r="G944" t="s">
        <v>202</v>
      </c>
      <c r="H944">
        <v>2000</v>
      </c>
      <c r="I944" s="2">
        <v>5880739</v>
      </c>
      <c r="J944" s="2">
        <v>0</v>
      </c>
      <c r="K944" s="2">
        <v>5880739</v>
      </c>
      <c r="L944" t="s">
        <v>116</v>
      </c>
    </row>
    <row r="945" spans="1:12" x14ac:dyDescent="0.85">
      <c r="A945" s="1">
        <v>41164</v>
      </c>
      <c r="B945" t="s">
        <v>1753</v>
      </c>
      <c r="C945" t="s">
        <v>1754</v>
      </c>
      <c r="D945" t="s">
        <v>1755</v>
      </c>
      <c r="E945" t="s">
        <v>70</v>
      </c>
      <c r="F945" t="s">
        <v>71</v>
      </c>
      <c r="G945" t="s">
        <v>72</v>
      </c>
      <c r="H945">
        <v>2000</v>
      </c>
      <c r="I945" s="2">
        <v>3000000</v>
      </c>
      <c r="J945" s="2">
        <v>0</v>
      </c>
      <c r="K945" s="2">
        <v>3000000</v>
      </c>
      <c r="L945" t="s">
        <v>116</v>
      </c>
    </row>
    <row r="946" spans="1:12" x14ac:dyDescent="0.85">
      <c r="A946" s="1">
        <v>41164</v>
      </c>
      <c r="B946" t="s">
        <v>1753</v>
      </c>
      <c r="C946" t="s">
        <v>1754</v>
      </c>
      <c r="D946" t="s">
        <v>1755</v>
      </c>
      <c r="E946" t="s">
        <v>293</v>
      </c>
      <c r="F946" t="s">
        <v>294</v>
      </c>
      <c r="G946" t="s">
        <v>626</v>
      </c>
      <c r="H946">
        <v>2000</v>
      </c>
      <c r="I946" s="2">
        <v>20104543</v>
      </c>
      <c r="J946" s="2">
        <v>0</v>
      </c>
      <c r="K946" s="2">
        <v>20104543</v>
      </c>
      <c r="L946" t="s">
        <v>116</v>
      </c>
    </row>
    <row r="947" spans="1:12" x14ac:dyDescent="0.85">
      <c r="A947" s="1">
        <v>41164</v>
      </c>
      <c r="B947" t="s">
        <v>1753</v>
      </c>
      <c r="C947" t="s">
        <v>1754</v>
      </c>
      <c r="D947" t="s">
        <v>1755</v>
      </c>
      <c r="E947" t="s">
        <v>102</v>
      </c>
      <c r="F947" t="s">
        <v>103</v>
      </c>
      <c r="G947" t="s">
        <v>104</v>
      </c>
      <c r="H947">
        <v>2000</v>
      </c>
      <c r="I947" s="2">
        <v>10000000</v>
      </c>
      <c r="J947" s="2">
        <v>0</v>
      </c>
      <c r="K947" s="2">
        <v>10000000</v>
      </c>
      <c r="L947" t="s">
        <v>116</v>
      </c>
    </row>
    <row r="948" spans="1:12" x14ac:dyDescent="0.85">
      <c r="A948" s="1">
        <v>41164</v>
      </c>
      <c r="B948" t="s">
        <v>1753</v>
      </c>
      <c r="C948" t="s">
        <v>1754</v>
      </c>
      <c r="D948" t="s">
        <v>1755</v>
      </c>
      <c r="E948" t="s">
        <v>1065</v>
      </c>
      <c r="F948" t="s">
        <v>1066</v>
      </c>
      <c r="G948" t="s">
        <v>1067</v>
      </c>
      <c r="H948">
        <v>2000</v>
      </c>
      <c r="I948" s="2">
        <v>20000000</v>
      </c>
      <c r="J948" s="2">
        <v>0</v>
      </c>
      <c r="K948" s="2">
        <v>20000000</v>
      </c>
      <c r="L948" t="s">
        <v>116</v>
      </c>
    </row>
    <row r="949" spans="1:12" x14ac:dyDescent="0.85">
      <c r="A949" s="1">
        <v>41164</v>
      </c>
      <c r="B949" t="s">
        <v>1753</v>
      </c>
      <c r="C949" t="s">
        <v>1754</v>
      </c>
      <c r="D949" t="s">
        <v>1755</v>
      </c>
      <c r="E949" t="s">
        <v>1333</v>
      </c>
      <c r="F949" t="s">
        <v>1334</v>
      </c>
      <c r="G949" t="s">
        <v>1335</v>
      </c>
      <c r="H949">
        <v>2000</v>
      </c>
      <c r="I949" s="2">
        <v>120000</v>
      </c>
      <c r="J949" s="2">
        <v>0</v>
      </c>
      <c r="K949" s="2">
        <v>120000</v>
      </c>
      <c r="L949" t="s">
        <v>116</v>
      </c>
    </row>
    <row r="950" spans="1:12" x14ac:dyDescent="0.85">
      <c r="A950" s="1">
        <v>41164</v>
      </c>
      <c r="B950" t="s">
        <v>1753</v>
      </c>
      <c r="C950" t="s">
        <v>1754</v>
      </c>
      <c r="D950" t="s">
        <v>1755</v>
      </c>
      <c r="E950" t="s">
        <v>119</v>
      </c>
      <c r="F950" t="s">
        <v>120</v>
      </c>
      <c r="G950" t="s">
        <v>121</v>
      </c>
      <c r="H950">
        <v>2000</v>
      </c>
      <c r="I950" s="2">
        <v>20000000</v>
      </c>
      <c r="J950" s="2">
        <v>0</v>
      </c>
      <c r="K950" s="2">
        <v>20000000</v>
      </c>
      <c r="L950" t="s">
        <v>116</v>
      </c>
    </row>
    <row r="951" spans="1:12" x14ac:dyDescent="0.85">
      <c r="A951" s="1">
        <v>41164</v>
      </c>
      <c r="B951" t="s">
        <v>1753</v>
      </c>
      <c r="C951" t="s">
        <v>1754</v>
      </c>
      <c r="D951" t="s">
        <v>1755</v>
      </c>
      <c r="E951" t="s">
        <v>1853</v>
      </c>
      <c r="F951" t="s">
        <v>1854</v>
      </c>
      <c r="G951" t="s">
        <v>1855</v>
      </c>
      <c r="H951">
        <v>2000</v>
      </c>
      <c r="I951" s="2">
        <v>2000000</v>
      </c>
      <c r="J951" s="2">
        <v>0</v>
      </c>
      <c r="K951" s="2">
        <v>2000000</v>
      </c>
      <c r="L951" t="s">
        <v>116</v>
      </c>
    </row>
    <row r="952" spans="1:12" x14ac:dyDescent="0.85">
      <c r="A952" s="1">
        <v>41164</v>
      </c>
      <c r="B952" t="s">
        <v>1753</v>
      </c>
      <c r="C952" t="s">
        <v>1754</v>
      </c>
      <c r="D952" t="s">
        <v>1755</v>
      </c>
      <c r="E952" t="s">
        <v>992</v>
      </c>
      <c r="F952" t="s">
        <v>993</v>
      </c>
      <c r="G952" t="s">
        <v>1856</v>
      </c>
      <c r="H952">
        <v>2000</v>
      </c>
      <c r="I952" s="2">
        <v>25000000</v>
      </c>
      <c r="J952" s="2">
        <v>0</v>
      </c>
      <c r="K952" s="2">
        <v>25000000</v>
      </c>
      <c r="L952" t="s">
        <v>116</v>
      </c>
    </row>
    <row r="953" spans="1:12" x14ac:dyDescent="0.85">
      <c r="A953" s="1">
        <v>41164</v>
      </c>
      <c r="B953" t="s">
        <v>1753</v>
      </c>
      <c r="C953" t="s">
        <v>1754</v>
      </c>
      <c r="D953" t="s">
        <v>1755</v>
      </c>
      <c r="E953" t="s">
        <v>1857</v>
      </c>
      <c r="F953" t="s">
        <v>1858</v>
      </c>
      <c r="G953" t="s">
        <v>1859</v>
      </c>
      <c r="H953">
        <v>2000</v>
      </c>
      <c r="I953" s="2">
        <v>10000000</v>
      </c>
      <c r="J953" s="2">
        <v>0</v>
      </c>
      <c r="K953" s="2">
        <v>10000000</v>
      </c>
      <c r="L953" t="s">
        <v>116</v>
      </c>
    </row>
    <row r="954" spans="1:12" x14ac:dyDescent="0.85">
      <c r="A954" s="1">
        <v>41164</v>
      </c>
      <c r="B954" t="s">
        <v>12</v>
      </c>
      <c r="C954" t="s">
        <v>1860</v>
      </c>
      <c r="D954" t="s">
        <v>1861</v>
      </c>
      <c r="E954" t="s">
        <v>62</v>
      </c>
      <c r="F954" t="s">
        <v>63</v>
      </c>
      <c r="H954">
        <v>2000</v>
      </c>
      <c r="I954" s="2">
        <v>342846.25</v>
      </c>
      <c r="J954" s="2">
        <v>0</v>
      </c>
      <c r="K954" s="2">
        <v>342846.25</v>
      </c>
      <c r="L954" t="s">
        <v>18</v>
      </c>
    </row>
    <row r="955" spans="1:12" x14ac:dyDescent="0.85">
      <c r="A955" s="1">
        <v>41164</v>
      </c>
      <c r="B955" t="s">
        <v>12</v>
      </c>
      <c r="C955" t="s">
        <v>1862</v>
      </c>
      <c r="D955" t="s">
        <v>1863</v>
      </c>
      <c r="E955" t="s">
        <v>62</v>
      </c>
      <c r="F955" t="s">
        <v>63</v>
      </c>
      <c r="H955">
        <v>2000</v>
      </c>
      <c r="I955" s="2">
        <v>766435.72</v>
      </c>
      <c r="J955" s="2">
        <v>0</v>
      </c>
      <c r="K955" s="2">
        <v>766435.72</v>
      </c>
      <c r="L955" t="s">
        <v>18</v>
      </c>
    </row>
    <row r="956" spans="1:12" x14ac:dyDescent="0.85">
      <c r="A956" s="1">
        <v>41164</v>
      </c>
      <c r="B956" t="s">
        <v>12</v>
      </c>
      <c r="C956" t="s">
        <v>1864</v>
      </c>
      <c r="D956" t="s">
        <v>1865</v>
      </c>
      <c r="E956" t="s">
        <v>62</v>
      </c>
      <c r="F956" t="s">
        <v>63</v>
      </c>
      <c r="H956">
        <v>2000</v>
      </c>
      <c r="I956" s="2">
        <v>947005.5</v>
      </c>
      <c r="J956" s="2">
        <v>0</v>
      </c>
      <c r="K956" s="2">
        <v>947005.5</v>
      </c>
      <c r="L956" t="s">
        <v>18</v>
      </c>
    </row>
    <row r="957" spans="1:12" x14ac:dyDescent="0.85">
      <c r="A957" s="1">
        <v>41164</v>
      </c>
      <c r="B957" t="s">
        <v>12</v>
      </c>
      <c r="C957" t="s">
        <v>1866</v>
      </c>
      <c r="D957" t="s">
        <v>1867</v>
      </c>
      <c r="E957" t="s">
        <v>62</v>
      </c>
      <c r="F957" t="s">
        <v>63</v>
      </c>
      <c r="H957">
        <v>2000</v>
      </c>
      <c r="I957" s="2">
        <v>47267.47</v>
      </c>
      <c r="J957" s="2">
        <v>0</v>
      </c>
      <c r="K957" s="2">
        <v>47267.47</v>
      </c>
      <c r="L957" t="s">
        <v>18</v>
      </c>
    </row>
    <row r="958" spans="1:12" x14ac:dyDescent="0.85">
      <c r="A958" s="1">
        <v>41164</v>
      </c>
      <c r="B958" t="s">
        <v>12</v>
      </c>
      <c r="C958" t="s">
        <v>1868</v>
      </c>
      <c r="D958" t="s">
        <v>1869</v>
      </c>
      <c r="E958" t="s">
        <v>200</v>
      </c>
      <c r="F958" t="s">
        <v>201</v>
      </c>
      <c r="G958" t="s">
        <v>202</v>
      </c>
      <c r="H958">
        <v>2000</v>
      </c>
      <c r="I958" s="2">
        <v>1957397.81</v>
      </c>
      <c r="J958" s="2">
        <v>0</v>
      </c>
      <c r="K958" s="2">
        <v>1957397.81</v>
      </c>
      <c r="L958" t="s">
        <v>18</v>
      </c>
    </row>
    <row r="959" spans="1:12" x14ac:dyDescent="0.85">
      <c r="A959" s="1">
        <v>41164</v>
      </c>
      <c r="B959" t="s">
        <v>12</v>
      </c>
      <c r="C959" t="s">
        <v>1870</v>
      </c>
      <c r="D959" t="s">
        <v>1871</v>
      </c>
      <c r="E959" t="s">
        <v>119</v>
      </c>
      <c r="F959" t="s">
        <v>120</v>
      </c>
      <c r="G959" t="s">
        <v>121</v>
      </c>
      <c r="H959">
        <v>2000</v>
      </c>
      <c r="I959" s="2">
        <v>203353.55</v>
      </c>
      <c r="J959" s="2">
        <v>0</v>
      </c>
      <c r="K959" s="2">
        <v>203353.55</v>
      </c>
      <c r="L959" t="s">
        <v>18</v>
      </c>
    </row>
    <row r="960" spans="1:12" x14ac:dyDescent="0.85">
      <c r="A960" s="1">
        <v>41164</v>
      </c>
      <c r="B960" t="s">
        <v>12</v>
      </c>
      <c r="C960" t="s">
        <v>1872</v>
      </c>
      <c r="D960" t="s">
        <v>1873</v>
      </c>
      <c r="E960" t="s">
        <v>119</v>
      </c>
      <c r="F960" t="s">
        <v>120</v>
      </c>
      <c r="G960" t="s">
        <v>121</v>
      </c>
      <c r="H960">
        <v>2000</v>
      </c>
      <c r="I960" s="2">
        <v>376058.35</v>
      </c>
      <c r="J960" s="2">
        <v>0</v>
      </c>
      <c r="K960" s="2">
        <v>376058.35</v>
      </c>
      <c r="L960" t="s">
        <v>18</v>
      </c>
    </row>
    <row r="961" spans="1:12" x14ac:dyDescent="0.85">
      <c r="A961" s="1">
        <v>41164</v>
      </c>
      <c r="B961" t="s">
        <v>82</v>
      </c>
      <c r="C961" t="s">
        <v>1874</v>
      </c>
      <c r="D961" t="s">
        <v>1875</v>
      </c>
      <c r="E961" t="s">
        <v>1408</v>
      </c>
      <c r="F961" t="s">
        <v>1409</v>
      </c>
      <c r="G961" t="s">
        <v>1410</v>
      </c>
      <c r="H961">
        <v>2000</v>
      </c>
      <c r="I961" s="2">
        <v>147394.99</v>
      </c>
      <c r="J961" s="2">
        <v>0</v>
      </c>
      <c r="K961" s="2">
        <v>147394.99</v>
      </c>
      <c r="L961" t="s">
        <v>18</v>
      </c>
    </row>
    <row r="962" spans="1:12" x14ac:dyDescent="0.85">
      <c r="A962" s="1">
        <v>41164</v>
      </c>
      <c r="B962" t="s">
        <v>90</v>
      </c>
      <c r="C962" t="s">
        <v>1876</v>
      </c>
      <c r="D962" t="s">
        <v>1877</v>
      </c>
      <c r="E962" t="s">
        <v>1408</v>
      </c>
      <c r="F962" t="s">
        <v>1409</v>
      </c>
      <c r="G962" t="s">
        <v>1410</v>
      </c>
      <c r="H962">
        <v>2000</v>
      </c>
      <c r="I962" s="2">
        <v>2995609.09</v>
      </c>
      <c r="J962" s="2">
        <v>0</v>
      </c>
      <c r="K962" s="2">
        <v>2995609.09</v>
      </c>
      <c r="L962" t="s">
        <v>116</v>
      </c>
    </row>
    <row r="963" spans="1:12" x14ac:dyDescent="0.85">
      <c r="A963" s="1">
        <v>41164</v>
      </c>
      <c r="B963" t="s">
        <v>323</v>
      </c>
      <c r="C963" t="s">
        <v>1878</v>
      </c>
      <c r="D963" t="s">
        <v>1879</v>
      </c>
      <c r="E963" t="s">
        <v>1408</v>
      </c>
      <c r="F963" t="s">
        <v>1409</v>
      </c>
      <c r="G963" t="s">
        <v>1410</v>
      </c>
      <c r="H963">
        <v>2000</v>
      </c>
      <c r="I963" s="2">
        <v>8220320.8700000001</v>
      </c>
      <c r="J963" s="2">
        <v>0</v>
      </c>
      <c r="K963" s="2">
        <v>8220320.8700000001</v>
      </c>
      <c r="L963" t="s">
        <v>18</v>
      </c>
    </row>
    <row r="964" spans="1:12" x14ac:dyDescent="0.85">
      <c r="A964" s="1">
        <v>41164</v>
      </c>
      <c r="B964" t="s">
        <v>12</v>
      </c>
      <c r="C964" t="s">
        <v>1880</v>
      </c>
      <c r="D964" t="s">
        <v>1881</v>
      </c>
      <c r="E964" t="s">
        <v>119</v>
      </c>
      <c r="F964" t="s">
        <v>120</v>
      </c>
      <c r="G964" t="s">
        <v>121</v>
      </c>
      <c r="H964">
        <v>2000</v>
      </c>
      <c r="I964" s="2">
        <v>11153514.48</v>
      </c>
      <c r="J964" s="2">
        <v>0</v>
      </c>
      <c r="K964" s="2">
        <v>11153514.48</v>
      </c>
      <c r="L964" t="s">
        <v>18</v>
      </c>
    </row>
    <row r="965" spans="1:12" x14ac:dyDescent="0.85">
      <c r="A965" s="1">
        <v>41164</v>
      </c>
      <c r="B965" t="s">
        <v>12</v>
      </c>
      <c r="C965" t="s">
        <v>1882</v>
      </c>
      <c r="D965" t="s">
        <v>1883</v>
      </c>
      <c r="E965" t="s">
        <v>204</v>
      </c>
      <c r="F965" t="s">
        <v>205</v>
      </c>
      <c r="G965" t="s">
        <v>206</v>
      </c>
      <c r="H965">
        <v>2000</v>
      </c>
      <c r="I965" s="2">
        <v>2130248.39</v>
      </c>
      <c r="J965" s="2">
        <v>0</v>
      </c>
      <c r="K965" s="2">
        <v>2130248.39</v>
      </c>
      <c r="L965" t="s">
        <v>18</v>
      </c>
    </row>
    <row r="966" spans="1:12" x14ac:dyDescent="0.85">
      <c r="A966" s="1">
        <v>41164</v>
      </c>
      <c r="B966" t="s">
        <v>12</v>
      </c>
      <c r="C966" t="s">
        <v>1884</v>
      </c>
      <c r="D966" t="s">
        <v>1883</v>
      </c>
      <c r="E966" t="s">
        <v>119</v>
      </c>
      <c r="F966" t="s">
        <v>120</v>
      </c>
      <c r="G966" t="s">
        <v>121</v>
      </c>
      <c r="H966">
        <v>2000</v>
      </c>
      <c r="I966" s="2">
        <v>5869945.4100000001</v>
      </c>
      <c r="J966" s="2">
        <v>0</v>
      </c>
      <c r="K966" s="2">
        <v>5869945.4100000001</v>
      </c>
      <c r="L966" t="s">
        <v>18</v>
      </c>
    </row>
    <row r="967" spans="1:12" x14ac:dyDescent="0.85">
      <c r="A967" s="1">
        <v>41164</v>
      </c>
      <c r="B967" t="s">
        <v>12</v>
      </c>
      <c r="C967" t="s">
        <v>1885</v>
      </c>
      <c r="D967" t="s">
        <v>1886</v>
      </c>
      <c r="E967" t="s">
        <v>119</v>
      </c>
      <c r="F967" t="s">
        <v>120</v>
      </c>
      <c r="G967" t="s">
        <v>121</v>
      </c>
      <c r="H967">
        <v>2000</v>
      </c>
      <c r="I967" s="2">
        <v>9401458.8800000008</v>
      </c>
      <c r="J967" s="2">
        <v>0</v>
      </c>
      <c r="K967" s="2">
        <v>9401458.8800000008</v>
      </c>
      <c r="L967" t="s">
        <v>18</v>
      </c>
    </row>
    <row r="968" spans="1:12" x14ac:dyDescent="0.85">
      <c r="A968" s="1">
        <v>41164</v>
      </c>
      <c r="B968" t="s">
        <v>323</v>
      </c>
      <c r="C968" t="s">
        <v>1887</v>
      </c>
      <c r="D968" t="s">
        <v>1888</v>
      </c>
      <c r="E968" t="s">
        <v>1740</v>
      </c>
      <c r="F968" t="s">
        <v>1741</v>
      </c>
      <c r="G968" t="s">
        <v>1742</v>
      </c>
      <c r="H968">
        <v>2000</v>
      </c>
      <c r="I968" s="2">
        <v>950000</v>
      </c>
      <c r="J968" s="2">
        <v>0</v>
      </c>
      <c r="K968" s="2">
        <v>950000</v>
      </c>
      <c r="L968" t="s">
        <v>18</v>
      </c>
    </row>
    <row r="969" spans="1:12" x14ac:dyDescent="0.85">
      <c r="A969" s="1">
        <v>41164</v>
      </c>
      <c r="B969" t="s">
        <v>323</v>
      </c>
      <c r="C969" t="s">
        <v>1889</v>
      </c>
      <c r="D969" t="s">
        <v>1890</v>
      </c>
      <c r="E969" t="s">
        <v>204</v>
      </c>
      <c r="F969" t="s">
        <v>205</v>
      </c>
      <c r="G969" t="s">
        <v>643</v>
      </c>
      <c r="H969">
        <v>2000</v>
      </c>
      <c r="I969" s="2">
        <v>10099254.310000001</v>
      </c>
      <c r="J969" s="2">
        <v>0</v>
      </c>
      <c r="K969" s="2">
        <v>10099254.310000001</v>
      </c>
      <c r="L969" t="s">
        <v>18</v>
      </c>
    </row>
    <row r="970" spans="1:12" x14ac:dyDescent="0.85">
      <c r="A970" s="1">
        <v>41164</v>
      </c>
      <c r="B970" t="s">
        <v>323</v>
      </c>
      <c r="C970" t="s">
        <v>1891</v>
      </c>
      <c r="D970" t="s">
        <v>1892</v>
      </c>
      <c r="E970" t="s">
        <v>204</v>
      </c>
      <c r="F970" t="s">
        <v>205</v>
      </c>
      <c r="G970" t="s">
        <v>206</v>
      </c>
      <c r="H970">
        <v>2000</v>
      </c>
      <c r="I970" s="2">
        <v>10964940.869999999</v>
      </c>
      <c r="J970" s="2">
        <v>0</v>
      </c>
      <c r="K970" s="2">
        <v>10964940.869999999</v>
      </c>
      <c r="L970" t="s">
        <v>18</v>
      </c>
    </row>
    <row r="971" spans="1:12" x14ac:dyDescent="0.85">
      <c r="A971" s="1">
        <v>41164</v>
      </c>
      <c r="B971" t="s">
        <v>323</v>
      </c>
      <c r="C971" t="s">
        <v>1893</v>
      </c>
      <c r="D971" t="s">
        <v>1894</v>
      </c>
      <c r="E971" t="s">
        <v>204</v>
      </c>
      <c r="F971" t="s">
        <v>205</v>
      </c>
      <c r="G971" t="s">
        <v>206</v>
      </c>
      <c r="H971">
        <v>2000</v>
      </c>
      <c r="I971" s="2">
        <v>23496478.899999999</v>
      </c>
      <c r="J971" s="2">
        <v>0</v>
      </c>
      <c r="K971" s="2">
        <v>23496478.899999999</v>
      </c>
      <c r="L971" t="s">
        <v>18</v>
      </c>
    </row>
    <row r="972" spans="1:12" x14ac:dyDescent="0.85">
      <c r="A972" s="1">
        <v>41164</v>
      </c>
      <c r="B972" t="s">
        <v>59</v>
      </c>
      <c r="C972" t="s">
        <v>1895</v>
      </c>
      <c r="D972" t="s">
        <v>1896</v>
      </c>
      <c r="E972" t="s">
        <v>204</v>
      </c>
      <c r="F972" t="s">
        <v>205</v>
      </c>
      <c r="G972" t="s">
        <v>206</v>
      </c>
      <c r="H972">
        <v>2000</v>
      </c>
      <c r="I972" s="2">
        <v>5574649.4500000002</v>
      </c>
      <c r="J972" s="2">
        <v>0</v>
      </c>
      <c r="K972" s="2">
        <v>5574649.4500000002</v>
      </c>
      <c r="L972" t="s">
        <v>18</v>
      </c>
    </row>
    <row r="973" spans="1:12" x14ac:dyDescent="0.85">
      <c r="A973" s="1">
        <v>41164</v>
      </c>
      <c r="B973" t="s">
        <v>12</v>
      </c>
      <c r="C973" t="s">
        <v>1897</v>
      </c>
      <c r="D973" t="s">
        <v>1898</v>
      </c>
      <c r="E973" t="s">
        <v>204</v>
      </c>
      <c r="F973" t="s">
        <v>205</v>
      </c>
      <c r="G973" t="s">
        <v>206</v>
      </c>
      <c r="H973">
        <v>2000</v>
      </c>
      <c r="I973" s="2">
        <v>15920314.58</v>
      </c>
      <c r="J973" s="2">
        <v>0</v>
      </c>
      <c r="K973" s="2">
        <v>15920314.58</v>
      </c>
      <c r="L973" t="s">
        <v>18</v>
      </c>
    </row>
    <row r="974" spans="1:12" x14ac:dyDescent="0.85">
      <c r="A974" s="1">
        <v>41164</v>
      </c>
      <c r="B974" t="s">
        <v>12</v>
      </c>
      <c r="C974" t="s">
        <v>1899</v>
      </c>
      <c r="D974" t="s">
        <v>1900</v>
      </c>
      <c r="E974" t="s">
        <v>204</v>
      </c>
      <c r="F974" t="s">
        <v>205</v>
      </c>
      <c r="G974" t="s">
        <v>206</v>
      </c>
      <c r="H974">
        <v>2000</v>
      </c>
      <c r="I974" s="2">
        <v>54109766.149999999</v>
      </c>
      <c r="J974" s="2">
        <v>0</v>
      </c>
      <c r="K974" s="2">
        <v>54109766.149999999</v>
      </c>
      <c r="L974" t="s">
        <v>18</v>
      </c>
    </row>
    <row r="975" spans="1:12" x14ac:dyDescent="0.85">
      <c r="A975" s="1">
        <v>41164</v>
      </c>
      <c r="B975" t="s">
        <v>12</v>
      </c>
      <c r="C975" t="s">
        <v>1901</v>
      </c>
      <c r="D975" t="s">
        <v>1902</v>
      </c>
      <c r="E975" t="s">
        <v>204</v>
      </c>
      <c r="F975" t="s">
        <v>205</v>
      </c>
      <c r="G975" t="s">
        <v>206</v>
      </c>
      <c r="H975">
        <v>2000</v>
      </c>
      <c r="I975" s="2">
        <v>20864999.960000001</v>
      </c>
      <c r="J975" s="2">
        <v>0</v>
      </c>
      <c r="K975" s="2">
        <v>20864999.960000001</v>
      </c>
      <c r="L975" t="s">
        <v>18</v>
      </c>
    </row>
    <row r="976" spans="1:12" x14ac:dyDescent="0.85">
      <c r="A976" s="1">
        <v>41164</v>
      </c>
      <c r="B976" t="s">
        <v>374</v>
      </c>
      <c r="C976" t="s">
        <v>1903</v>
      </c>
      <c r="D976" t="s">
        <v>1904</v>
      </c>
      <c r="E976" t="s">
        <v>204</v>
      </c>
      <c r="F976" t="s">
        <v>205</v>
      </c>
      <c r="G976" t="s">
        <v>206</v>
      </c>
      <c r="H976">
        <v>2000</v>
      </c>
      <c r="I976" s="2">
        <v>2096212.21</v>
      </c>
      <c r="J976" s="2">
        <v>0</v>
      </c>
      <c r="K976" s="2">
        <v>2096212.21</v>
      </c>
      <c r="L976" t="s">
        <v>18</v>
      </c>
    </row>
    <row r="977" spans="1:12" x14ac:dyDescent="0.85">
      <c r="A977" s="1">
        <v>41164</v>
      </c>
      <c r="B977" t="s">
        <v>73</v>
      </c>
      <c r="C977" t="s">
        <v>1905</v>
      </c>
      <c r="D977" t="s">
        <v>1906</v>
      </c>
      <c r="E977" t="s">
        <v>204</v>
      </c>
      <c r="F977" t="s">
        <v>205</v>
      </c>
      <c r="G977" t="s">
        <v>206</v>
      </c>
      <c r="H977">
        <v>2000</v>
      </c>
      <c r="I977" s="2">
        <v>160000</v>
      </c>
      <c r="J977" s="2">
        <v>0</v>
      </c>
      <c r="K977" s="2">
        <v>160000</v>
      </c>
      <c r="L977" t="s">
        <v>18</v>
      </c>
    </row>
    <row r="978" spans="1:12" x14ac:dyDescent="0.85">
      <c r="A978" s="1">
        <v>41164</v>
      </c>
      <c r="B978" t="s">
        <v>90</v>
      </c>
      <c r="C978" t="s">
        <v>1907</v>
      </c>
      <c r="D978" t="s">
        <v>1908</v>
      </c>
      <c r="E978" t="s">
        <v>204</v>
      </c>
      <c r="F978" t="s">
        <v>205</v>
      </c>
      <c r="G978" t="s">
        <v>206</v>
      </c>
      <c r="H978">
        <v>2000</v>
      </c>
      <c r="I978" s="2">
        <v>11570141.390000001</v>
      </c>
      <c r="J978" s="2">
        <v>-955023.46</v>
      </c>
      <c r="K978" s="2">
        <v>10615117.93</v>
      </c>
      <c r="L978" t="s">
        <v>18</v>
      </c>
    </row>
    <row r="979" spans="1:12" x14ac:dyDescent="0.85">
      <c r="A979" s="1">
        <v>41164</v>
      </c>
      <c r="B979" t="s">
        <v>374</v>
      </c>
      <c r="C979" t="s">
        <v>1909</v>
      </c>
      <c r="D979" t="s">
        <v>1910</v>
      </c>
      <c r="E979" t="s">
        <v>204</v>
      </c>
      <c r="F979" t="s">
        <v>205</v>
      </c>
      <c r="G979" t="s">
        <v>206</v>
      </c>
      <c r="H979">
        <v>2000</v>
      </c>
      <c r="I979" s="2">
        <v>2884171.72</v>
      </c>
      <c r="J979" s="2">
        <v>0</v>
      </c>
      <c r="K979" s="2">
        <v>2884171.72</v>
      </c>
      <c r="L979" t="s">
        <v>18</v>
      </c>
    </row>
    <row r="980" spans="1:12" x14ac:dyDescent="0.85">
      <c r="A980" s="1">
        <v>41164</v>
      </c>
      <c r="B980" t="s">
        <v>374</v>
      </c>
      <c r="C980" t="s">
        <v>1911</v>
      </c>
      <c r="D980" t="s">
        <v>1912</v>
      </c>
      <c r="E980" t="s">
        <v>204</v>
      </c>
      <c r="F980" t="s">
        <v>205</v>
      </c>
      <c r="G980" t="s">
        <v>206</v>
      </c>
      <c r="H980">
        <v>2000</v>
      </c>
      <c r="I980" s="2">
        <v>5800000</v>
      </c>
      <c r="J980" s="2">
        <v>0</v>
      </c>
      <c r="K980" s="2">
        <v>5800000</v>
      </c>
      <c r="L980" t="s">
        <v>18</v>
      </c>
    </row>
    <row r="981" spans="1:12" x14ac:dyDescent="0.85">
      <c r="A981" s="1">
        <v>41164</v>
      </c>
      <c r="B981" t="s">
        <v>12</v>
      </c>
      <c r="C981" t="s">
        <v>1913</v>
      </c>
      <c r="D981" t="s">
        <v>1914</v>
      </c>
      <c r="E981" t="s">
        <v>93</v>
      </c>
      <c r="F981" t="s">
        <v>94</v>
      </c>
      <c r="H981">
        <v>2000</v>
      </c>
      <c r="I981" s="2">
        <v>317990</v>
      </c>
      <c r="J981" s="2">
        <v>0</v>
      </c>
      <c r="K981" s="2">
        <v>317990</v>
      </c>
      <c r="L981" t="s">
        <v>18</v>
      </c>
    </row>
    <row r="982" spans="1:12" x14ac:dyDescent="0.85">
      <c r="A982" s="1">
        <v>41164</v>
      </c>
      <c r="B982" t="s">
        <v>82</v>
      </c>
      <c r="C982" t="s">
        <v>1915</v>
      </c>
      <c r="D982" t="s">
        <v>1916</v>
      </c>
      <c r="E982" t="s">
        <v>93</v>
      </c>
      <c r="F982" t="s">
        <v>94</v>
      </c>
      <c r="H982">
        <v>2000</v>
      </c>
      <c r="I982" s="2">
        <v>351563</v>
      </c>
      <c r="J982" s="2">
        <v>0</v>
      </c>
      <c r="K982" s="2">
        <v>351563</v>
      </c>
      <c r="L982" t="s">
        <v>18</v>
      </c>
    </row>
    <row r="983" spans="1:12" x14ac:dyDescent="0.85">
      <c r="A983" s="1">
        <v>41164</v>
      </c>
      <c r="B983" t="s">
        <v>12</v>
      </c>
      <c r="C983" t="s">
        <v>1917</v>
      </c>
      <c r="D983" t="s">
        <v>1918</v>
      </c>
      <c r="E983" t="s">
        <v>119</v>
      </c>
      <c r="F983" t="s">
        <v>120</v>
      </c>
      <c r="G983" t="s">
        <v>121</v>
      </c>
      <c r="H983">
        <v>2000</v>
      </c>
      <c r="I983" s="2">
        <v>2757959.64</v>
      </c>
      <c r="J983" s="2">
        <v>0</v>
      </c>
      <c r="K983" s="2">
        <v>2757959.64</v>
      </c>
      <c r="L983" t="s">
        <v>18</v>
      </c>
    </row>
    <row r="984" spans="1:12" x14ac:dyDescent="0.85">
      <c r="A984" s="1">
        <v>41164</v>
      </c>
      <c r="B984" t="s">
        <v>1919</v>
      </c>
      <c r="C984" t="s">
        <v>1920</v>
      </c>
      <c r="D984" t="s">
        <v>1921</v>
      </c>
      <c r="E984" t="s">
        <v>223</v>
      </c>
      <c r="F984" t="s">
        <v>224</v>
      </c>
      <c r="G984" t="s">
        <v>225</v>
      </c>
      <c r="H984">
        <v>2000</v>
      </c>
      <c r="I984" s="2">
        <v>349864282.20999998</v>
      </c>
      <c r="J984" s="2">
        <v>0</v>
      </c>
      <c r="K984" s="2">
        <v>349864282.20999998</v>
      </c>
      <c r="L984" t="s">
        <v>116</v>
      </c>
    </row>
    <row r="985" spans="1:12" x14ac:dyDescent="0.85">
      <c r="A985" s="1">
        <v>41164</v>
      </c>
      <c r="B985" t="s">
        <v>90</v>
      </c>
      <c r="C985" t="s">
        <v>1922</v>
      </c>
      <c r="D985" t="s">
        <v>1923</v>
      </c>
      <c r="E985" t="s">
        <v>223</v>
      </c>
      <c r="F985" t="s">
        <v>224</v>
      </c>
      <c r="G985" t="s">
        <v>225</v>
      </c>
      <c r="H985">
        <v>2000</v>
      </c>
      <c r="I985" s="2">
        <v>853008.61</v>
      </c>
      <c r="J985" s="2">
        <v>0</v>
      </c>
      <c r="K985" s="2">
        <v>853008.61</v>
      </c>
      <c r="L985" t="s">
        <v>18</v>
      </c>
    </row>
    <row r="986" spans="1:12" x14ac:dyDescent="0.85">
      <c r="A986" s="1">
        <v>41164</v>
      </c>
      <c r="B986" t="s">
        <v>12</v>
      </c>
      <c r="C986" t="s">
        <v>1924</v>
      </c>
      <c r="D986" t="s">
        <v>1925</v>
      </c>
      <c r="E986" t="s">
        <v>223</v>
      </c>
      <c r="F986" t="s">
        <v>224</v>
      </c>
      <c r="G986" t="s">
        <v>225</v>
      </c>
      <c r="H986">
        <v>2000</v>
      </c>
      <c r="I986" s="2">
        <v>459943.09</v>
      </c>
      <c r="J986" s="2">
        <v>0</v>
      </c>
      <c r="K986" s="2">
        <v>459943.09</v>
      </c>
      <c r="L986" t="s">
        <v>18</v>
      </c>
    </row>
    <row r="987" spans="1:12" x14ac:dyDescent="0.85">
      <c r="A987" s="1">
        <v>41164</v>
      </c>
      <c r="B987" t="s">
        <v>12</v>
      </c>
      <c r="C987" t="s">
        <v>1926</v>
      </c>
      <c r="D987" t="s">
        <v>1927</v>
      </c>
      <c r="E987" t="s">
        <v>223</v>
      </c>
      <c r="F987" t="s">
        <v>224</v>
      </c>
      <c r="G987" t="s">
        <v>225</v>
      </c>
      <c r="H987">
        <v>2000</v>
      </c>
      <c r="I987" s="2">
        <v>797207.69</v>
      </c>
      <c r="J987" s="2">
        <v>0</v>
      </c>
      <c r="K987" s="2">
        <v>797207.69</v>
      </c>
      <c r="L987" t="s">
        <v>18</v>
      </c>
    </row>
    <row r="988" spans="1:12" x14ac:dyDescent="0.85">
      <c r="A988" s="1">
        <v>41164</v>
      </c>
      <c r="B988" t="s">
        <v>12</v>
      </c>
      <c r="C988" t="s">
        <v>1928</v>
      </c>
      <c r="D988" t="s">
        <v>1929</v>
      </c>
      <c r="E988" t="s">
        <v>223</v>
      </c>
      <c r="F988" t="s">
        <v>224</v>
      </c>
      <c r="G988" t="s">
        <v>225</v>
      </c>
      <c r="H988">
        <v>2000</v>
      </c>
      <c r="I988" s="2">
        <v>4212746.2400000002</v>
      </c>
      <c r="J988" s="2">
        <v>0</v>
      </c>
      <c r="K988" s="2">
        <v>4212746.2400000002</v>
      </c>
      <c r="L988" t="s">
        <v>18</v>
      </c>
    </row>
    <row r="989" spans="1:12" x14ac:dyDescent="0.85">
      <c r="A989" s="1">
        <v>41164</v>
      </c>
      <c r="B989" t="s">
        <v>12</v>
      </c>
      <c r="C989" t="s">
        <v>1930</v>
      </c>
      <c r="D989" t="s">
        <v>1931</v>
      </c>
      <c r="E989" t="s">
        <v>119</v>
      </c>
      <c r="F989" t="s">
        <v>120</v>
      </c>
      <c r="G989" t="s">
        <v>121</v>
      </c>
      <c r="H989">
        <v>2000</v>
      </c>
      <c r="I989" s="2">
        <v>7051094.1600000001</v>
      </c>
      <c r="J989" s="2">
        <v>0</v>
      </c>
      <c r="K989" s="2">
        <v>7051094.1600000001</v>
      </c>
      <c r="L989" t="s">
        <v>18</v>
      </c>
    </row>
    <row r="990" spans="1:12" x14ac:dyDescent="0.85">
      <c r="A990" s="1">
        <v>41164</v>
      </c>
      <c r="B990" t="s">
        <v>12</v>
      </c>
      <c r="C990" t="s">
        <v>1932</v>
      </c>
      <c r="D990" t="s">
        <v>1933</v>
      </c>
      <c r="E990" t="s">
        <v>15</v>
      </c>
      <c r="F990" t="s">
        <v>16</v>
      </c>
      <c r="G990" t="s">
        <v>17</v>
      </c>
      <c r="H990">
        <v>2000</v>
      </c>
      <c r="I990" s="2">
        <v>6777133.9500000002</v>
      </c>
      <c r="J990" s="2">
        <v>0</v>
      </c>
      <c r="K990" s="2">
        <v>6777133.9500000002</v>
      </c>
      <c r="L990" t="s">
        <v>18</v>
      </c>
    </row>
    <row r="991" spans="1:12" x14ac:dyDescent="0.85">
      <c r="A991" s="1">
        <v>41164</v>
      </c>
      <c r="B991" t="s">
        <v>12</v>
      </c>
      <c r="C991" t="s">
        <v>1934</v>
      </c>
      <c r="D991" t="s">
        <v>1933</v>
      </c>
      <c r="E991" t="s">
        <v>1333</v>
      </c>
      <c r="F991" t="s">
        <v>1334</v>
      </c>
      <c r="G991" t="s">
        <v>1335</v>
      </c>
      <c r="H991">
        <v>2000</v>
      </c>
      <c r="I991" s="2">
        <v>1027176.02</v>
      </c>
      <c r="J991" s="2">
        <v>0</v>
      </c>
      <c r="K991" s="2">
        <v>1027176.02</v>
      </c>
      <c r="L991" t="s">
        <v>18</v>
      </c>
    </row>
    <row r="992" spans="1:12" x14ac:dyDescent="0.85">
      <c r="A992" s="1">
        <v>41164</v>
      </c>
      <c r="B992" t="s">
        <v>12</v>
      </c>
      <c r="C992" t="s">
        <v>1935</v>
      </c>
      <c r="D992" t="s">
        <v>1933</v>
      </c>
      <c r="E992" t="s">
        <v>21</v>
      </c>
      <c r="F992" t="s">
        <v>22</v>
      </c>
      <c r="G992" t="s">
        <v>23</v>
      </c>
      <c r="H992">
        <v>2000</v>
      </c>
      <c r="I992" s="2">
        <v>7103954.5300000003</v>
      </c>
      <c r="J992" s="2">
        <v>0</v>
      </c>
      <c r="K992" s="2">
        <v>7103954.5300000003</v>
      </c>
      <c r="L992" t="s">
        <v>18</v>
      </c>
    </row>
    <row r="993" spans="1:12" x14ac:dyDescent="0.85">
      <c r="A993" s="1">
        <v>41164</v>
      </c>
      <c r="B993" t="s">
        <v>12</v>
      </c>
      <c r="C993" t="s">
        <v>1936</v>
      </c>
      <c r="D993" t="s">
        <v>1937</v>
      </c>
      <c r="E993" t="s">
        <v>204</v>
      </c>
      <c r="F993" t="s">
        <v>205</v>
      </c>
      <c r="G993" t="s">
        <v>206</v>
      </c>
      <c r="H993">
        <v>2000</v>
      </c>
      <c r="I993" s="2">
        <v>2675000</v>
      </c>
      <c r="J993" s="2">
        <v>0</v>
      </c>
      <c r="K993" s="2">
        <v>2675000</v>
      </c>
      <c r="L993" t="s">
        <v>18</v>
      </c>
    </row>
    <row r="994" spans="1:12" x14ac:dyDescent="0.85">
      <c r="A994" s="1">
        <v>41164</v>
      </c>
      <c r="B994" t="s">
        <v>82</v>
      </c>
      <c r="C994" t="s">
        <v>1938</v>
      </c>
      <c r="D994" t="s">
        <v>1939</v>
      </c>
      <c r="E994" t="s">
        <v>85</v>
      </c>
      <c r="F994" t="s">
        <v>86</v>
      </c>
      <c r="G994" t="s">
        <v>87</v>
      </c>
      <c r="H994">
        <v>2000</v>
      </c>
      <c r="I994" s="2">
        <v>258976.11</v>
      </c>
      <c r="J994" s="2">
        <v>0</v>
      </c>
      <c r="K994" s="2">
        <v>258976.11</v>
      </c>
      <c r="L994" t="s">
        <v>18</v>
      </c>
    </row>
    <row r="995" spans="1:12" x14ac:dyDescent="0.85">
      <c r="A995" s="1">
        <v>41164</v>
      </c>
      <c r="B995" t="s">
        <v>12</v>
      </c>
      <c r="C995" t="s">
        <v>1940</v>
      </c>
      <c r="D995" t="s">
        <v>1941</v>
      </c>
      <c r="E995" t="s">
        <v>49</v>
      </c>
      <c r="F995" t="s">
        <v>50</v>
      </c>
      <c r="G995" t="s">
        <v>1942</v>
      </c>
      <c r="H995">
        <v>2000</v>
      </c>
      <c r="I995" s="2">
        <v>500000</v>
      </c>
      <c r="J995" s="2">
        <v>0</v>
      </c>
      <c r="K995" s="2">
        <v>500000</v>
      </c>
      <c r="L995" t="s">
        <v>18</v>
      </c>
    </row>
    <row r="996" spans="1:12" x14ac:dyDescent="0.85">
      <c r="A996" s="1">
        <v>41164</v>
      </c>
      <c r="B996" t="s">
        <v>12</v>
      </c>
      <c r="C996" t="s">
        <v>1943</v>
      </c>
      <c r="D996" t="s">
        <v>1944</v>
      </c>
      <c r="E996" t="s">
        <v>119</v>
      </c>
      <c r="F996" t="s">
        <v>120</v>
      </c>
      <c r="G996" t="s">
        <v>121</v>
      </c>
      <c r="H996">
        <v>2000</v>
      </c>
      <c r="I996" s="2">
        <v>1645255.31</v>
      </c>
      <c r="J996" s="2">
        <v>0</v>
      </c>
      <c r="K996" s="2">
        <v>1645255.31</v>
      </c>
      <c r="L996" t="s">
        <v>18</v>
      </c>
    </row>
    <row r="997" spans="1:12" x14ac:dyDescent="0.85">
      <c r="A997" s="1">
        <v>41164</v>
      </c>
      <c r="B997" t="s">
        <v>12</v>
      </c>
      <c r="C997" t="s">
        <v>1945</v>
      </c>
      <c r="D997" t="s">
        <v>1946</v>
      </c>
      <c r="E997" t="s">
        <v>119</v>
      </c>
      <c r="F997" t="s">
        <v>120</v>
      </c>
      <c r="G997" t="s">
        <v>121</v>
      </c>
      <c r="H997">
        <v>2000</v>
      </c>
      <c r="I997" s="2">
        <v>7051094.1600000001</v>
      </c>
      <c r="J997" s="2">
        <v>0</v>
      </c>
      <c r="K997" s="2">
        <v>7051094.1600000001</v>
      </c>
      <c r="L997" t="s">
        <v>18</v>
      </c>
    </row>
    <row r="998" spans="1:12" x14ac:dyDescent="0.85">
      <c r="A998" s="1">
        <v>41164</v>
      </c>
      <c r="B998" t="s">
        <v>12</v>
      </c>
      <c r="C998" t="s">
        <v>1947</v>
      </c>
      <c r="D998" t="s">
        <v>1948</v>
      </c>
      <c r="E998" t="s">
        <v>264</v>
      </c>
      <c r="F998" t="s">
        <v>265</v>
      </c>
      <c r="G998" t="s">
        <v>1613</v>
      </c>
      <c r="H998">
        <v>2000</v>
      </c>
      <c r="I998" s="2">
        <v>14830186.949999999</v>
      </c>
      <c r="J998" s="2">
        <v>0</v>
      </c>
      <c r="K998" s="2">
        <v>14830186.949999999</v>
      </c>
      <c r="L998" t="s">
        <v>18</v>
      </c>
    </row>
    <row r="999" spans="1:12" x14ac:dyDescent="0.85">
      <c r="A999" s="1">
        <v>41164</v>
      </c>
      <c r="B999" t="s">
        <v>12</v>
      </c>
      <c r="C999" t="s">
        <v>1949</v>
      </c>
      <c r="D999" t="s">
        <v>1950</v>
      </c>
      <c r="E999" t="s">
        <v>42</v>
      </c>
      <c r="F999" t="s">
        <v>43</v>
      </c>
      <c r="G999" t="s">
        <v>44</v>
      </c>
      <c r="H999">
        <v>2000</v>
      </c>
      <c r="I999" s="2">
        <v>765257.32</v>
      </c>
      <c r="J999" s="2">
        <v>0</v>
      </c>
      <c r="K999" s="2">
        <v>765257.32</v>
      </c>
      <c r="L999" t="s">
        <v>18</v>
      </c>
    </row>
    <row r="1000" spans="1:12" x14ac:dyDescent="0.85">
      <c r="A1000" s="1">
        <v>41164</v>
      </c>
      <c r="B1000" t="s">
        <v>545</v>
      </c>
      <c r="C1000" t="s">
        <v>1951</v>
      </c>
      <c r="D1000" t="s">
        <v>1952</v>
      </c>
      <c r="E1000" t="s">
        <v>235</v>
      </c>
      <c r="F1000" t="s">
        <v>236</v>
      </c>
      <c r="G1000" t="s">
        <v>237</v>
      </c>
      <c r="H1000">
        <v>2000</v>
      </c>
      <c r="I1000" s="2">
        <v>111075</v>
      </c>
      <c r="J1000" s="2">
        <v>0</v>
      </c>
      <c r="K1000" s="2">
        <v>111075</v>
      </c>
      <c r="L1000" t="s">
        <v>116</v>
      </c>
    </row>
    <row r="1001" spans="1:12" x14ac:dyDescent="0.85">
      <c r="A1001" s="1">
        <v>41164</v>
      </c>
      <c r="B1001" t="s">
        <v>12</v>
      </c>
      <c r="C1001" t="s">
        <v>1953</v>
      </c>
      <c r="D1001" t="s">
        <v>1954</v>
      </c>
      <c r="E1001" t="s">
        <v>119</v>
      </c>
      <c r="F1001" t="s">
        <v>120</v>
      </c>
      <c r="G1001" t="s">
        <v>842</v>
      </c>
      <c r="H1001">
        <v>2000</v>
      </c>
      <c r="I1001" s="2">
        <v>2350364.7200000002</v>
      </c>
      <c r="J1001" s="2">
        <v>0</v>
      </c>
      <c r="K1001" s="2">
        <v>2350364.7200000002</v>
      </c>
      <c r="L1001" t="s">
        <v>18</v>
      </c>
    </row>
    <row r="1002" spans="1:12" x14ac:dyDescent="0.85">
      <c r="A1002" s="1">
        <v>41164</v>
      </c>
      <c r="B1002" t="s">
        <v>323</v>
      </c>
      <c r="C1002" t="s">
        <v>1955</v>
      </c>
      <c r="D1002" t="s">
        <v>1956</v>
      </c>
      <c r="E1002" t="s">
        <v>1957</v>
      </c>
      <c r="F1002" t="s">
        <v>1958</v>
      </c>
      <c r="G1002" t="s">
        <v>1959</v>
      </c>
      <c r="H1002">
        <v>2000</v>
      </c>
      <c r="I1002" s="2">
        <v>3800000</v>
      </c>
      <c r="J1002" s="2">
        <v>0</v>
      </c>
      <c r="K1002" s="2">
        <v>3800000</v>
      </c>
      <c r="L1002" t="s">
        <v>18</v>
      </c>
    </row>
    <row r="1003" spans="1:12" x14ac:dyDescent="0.85">
      <c r="A1003" s="1">
        <v>41164</v>
      </c>
      <c r="B1003" t="s">
        <v>12</v>
      </c>
      <c r="C1003" t="s">
        <v>1960</v>
      </c>
      <c r="D1003" t="s">
        <v>1961</v>
      </c>
      <c r="E1003" t="s">
        <v>119</v>
      </c>
      <c r="F1003" t="s">
        <v>120</v>
      </c>
      <c r="G1003" t="s">
        <v>121</v>
      </c>
      <c r="H1003">
        <v>2000</v>
      </c>
      <c r="I1003" s="2">
        <v>1612122.41</v>
      </c>
      <c r="J1003" s="2">
        <v>0</v>
      </c>
      <c r="K1003" s="2">
        <v>1612122.41</v>
      </c>
      <c r="L1003" t="s">
        <v>18</v>
      </c>
    </row>
    <row r="1004" spans="1:12" x14ac:dyDescent="0.85">
      <c r="A1004" s="1">
        <v>41164</v>
      </c>
      <c r="B1004" t="s">
        <v>12</v>
      </c>
      <c r="C1004" t="s">
        <v>1962</v>
      </c>
      <c r="D1004" t="s">
        <v>1963</v>
      </c>
      <c r="E1004" t="s">
        <v>119</v>
      </c>
      <c r="F1004" t="s">
        <v>120</v>
      </c>
      <c r="G1004" t="s">
        <v>121</v>
      </c>
      <c r="H1004">
        <v>2000</v>
      </c>
      <c r="I1004" s="2">
        <v>1370054.19</v>
      </c>
      <c r="J1004" s="2">
        <v>0</v>
      </c>
      <c r="K1004" s="2">
        <v>1370054.19</v>
      </c>
      <c r="L1004" t="s">
        <v>18</v>
      </c>
    </row>
    <row r="1005" spans="1:12" x14ac:dyDescent="0.85">
      <c r="A1005" s="1">
        <v>41164</v>
      </c>
      <c r="B1005" t="s">
        <v>90</v>
      </c>
      <c r="C1005" t="s">
        <v>1964</v>
      </c>
      <c r="D1005" t="s">
        <v>1965</v>
      </c>
      <c r="E1005" t="s">
        <v>119</v>
      </c>
      <c r="F1005" t="s">
        <v>120</v>
      </c>
      <c r="G1005" t="s">
        <v>121</v>
      </c>
      <c r="H1005">
        <v>2000</v>
      </c>
      <c r="I1005" s="2">
        <v>549778.28</v>
      </c>
      <c r="J1005" s="2">
        <v>0</v>
      </c>
      <c r="K1005" s="2">
        <v>549778.28</v>
      </c>
      <c r="L1005" t="s">
        <v>18</v>
      </c>
    </row>
    <row r="1006" spans="1:12" x14ac:dyDescent="0.85">
      <c r="A1006" s="1">
        <v>41164</v>
      </c>
      <c r="B1006" t="s">
        <v>12</v>
      </c>
      <c r="C1006" t="s">
        <v>1966</v>
      </c>
      <c r="D1006" t="s">
        <v>1967</v>
      </c>
      <c r="E1006" t="s">
        <v>15</v>
      </c>
      <c r="F1006" t="s">
        <v>16</v>
      </c>
      <c r="G1006" t="s">
        <v>17</v>
      </c>
      <c r="H1006">
        <v>2000</v>
      </c>
      <c r="I1006" s="2">
        <v>3240622.14</v>
      </c>
      <c r="J1006" s="2">
        <v>0</v>
      </c>
      <c r="K1006" s="2">
        <v>3240622.14</v>
      </c>
      <c r="L1006" t="s">
        <v>18</v>
      </c>
    </row>
    <row r="1007" spans="1:12" x14ac:dyDescent="0.85">
      <c r="A1007" s="1">
        <v>41164</v>
      </c>
      <c r="B1007" t="s">
        <v>12</v>
      </c>
      <c r="C1007" t="s">
        <v>1968</v>
      </c>
      <c r="D1007" t="s">
        <v>1969</v>
      </c>
      <c r="E1007" t="s">
        <v>293</v>
      </c>
      <c r="F1007" t="s">
        <v>294</v>
      </c>
      <c r="G1007" t="s">
        <v>626</v>
      </c>
      <c r="H1007">
        <v>2000</v>
      </c>
      <c r="I1007" s="2">
        <v>60859.65</v>
      </c>
      <c r="J1007" s="2">
        <v>0</v>
      </c>
      <c r="K1007" s="2">
        <v>60859.65</v>
      </c>
      <c r="L1007" t="s">
        <v>18</v>
      </c>
    </row>
    <row r="1008" spans="1:12" x14ac:dyDescent="0.85">
      <c r="A1008" s="1">
        <v>41164</v>
      </c>
      <c r="B1008" t="s">
        <v>12</v>
      </c>
      <c r="C1008" t="s">
        <v>1970</v>
      </c>
      <c r="D1008" t="s">
        <v>1971</v>
      </c>
      <c r="E1008" t="s">
        <v>56</v>
      </c>
      <c r="F1008" t="s">
        <v>57</v>
      </c>
      <c r="G1008" t="s">
        <v>58</v>
      </c>
      <c r="H1008">
        <v>2000</v>
      </c>
      <c r="I1008" s="2">
        <v>7118099.3799999999</v>
      </c>
      <c r="J1008" s="2">
        <v>0</v>
      </c>
      <c r="K1008" s="2">
        <v>7118099.3799999999</v>
      </c>
      <c r="L1008" t="s">
        <v>18</v>
      </c>
    </row>
    <row r="1009" spans="1:12" x14ac:dyDescent="0.85">
      <c r="A1009" s="1">
        <v>41164</v>
      </c>
      <c r="B1009" t="s">
        <v>59</v>
      </c>
      <c r="C1009" t="s">
        <v>1972</v>
      </c>
      <c r="D1009" t="s">
        <v>1973</v>
      </c>
      <c r="E1009" t="s">
        <v>49</v>
      </c>
      <c r="F1009" t="s">
        <v>50</v>
      </c>
      <c r="G1009" t="s">
        <v>451</v>
      </c>
      <c r="H1009">
        <v>2000</v>
      </c>
      <c r="I1009" s="2">
        <v>2707200</v>
      </c>
      <c r="J1009" s="2">
        <v>0</v>
      </c>
      <c r="K1009" s="2">
        <v>2707200</v>
      </c>
      <c r="L1009" t="s">
        <v>18</v>
      </c>
    </row>
    <row r="1010" spans="1:12" x14ac:dyDescent="0.85">
      <c r="A1010" s="1">
        <v>41164</v>
      </c>
      <c r="B1010" t="s">
        <v>12</v>
      </c>
      <c r="C1010" t="s">
        <v>1974</v>
      </c>
      <c r="D1010" t="s">
        <v>1975</v>
      </c>
      <c r="E1010" t="s">
        <v>21</v>
      </c>
      <c r="F1010" t="s">
        <v>22</v>
      </c>
      <c r="G1010" t="s">
        <v>23</v>
      </c>
      <c r="H1010">
        <v>2000</v>
      </c>
      <c r="I1010" s="2">
        <v>2015367.17</v>
      </c>
      <c r="J1010" s="2">
        <v>0</v>
      </c>
      <c r="K1010" s="2">
        <v>2015367.17</v>
      </c>
      <c r="L1010" t="s">
        <v>18</v>
      </c>
    </row>
    <row r="1011" spans="1:12" x14ac:dyDescent="0.85">
      <c r="A1011" s="1">
        <v>41164</v>
      </c>
      <c r="B1011" t="s">
        <v>12</v>
      </c>
      <c r="C1011" t="s">
        <v>1976</v>
      </c>
      <c r="D1011" t="s">
        <v>1977</v>
      </c>
      <c r="E1011" t="s">
        <v>70</v>
      </c>
      <c r="F1011" t="s">
        <v>71</v>
      </c>
      <c r="G1011" t="s">
        <v>1314</v>
      </c>
      <c r="H1011">
        <v>2000</v>
      </c>
      <c r="I1011" s="2">
        <v>925505.5</v>
      </c>
      <c r="J1011" s="2">
        <v>0</v>
      </c>
      <c r="K1011" s="2">
        <v>925505.5</v>
      </c>
      <c r="L1011" t="s">
        <v>18</v>
      </c>
    </row>
    <row r="1012" spans="1:12" x14ac:dyDescent="0.85">
      <c r="A1012" s="1">
        <v>41164</v>
      </c>
      <c r="B1012" t="s">
        <v>12</v>
      </c>
      <c r="C1012" t="s">
        <v>1978</v>
      </c>
      <c r="D1012" t="s">
        <v>1979</v>
      </c>
      <c r="E1012" t="s">
        <v>15</v>
      </c>
      <c r="F1012" t="s">
        <v>16</v>
      </c>
      <c r="G1012" t="s">
        <v>17</v>
      </c>
      <c r="H1012">
        <v>2000</v>
      </c>
      <c r="I1012" s="2">
        <v>542170.72</v>
      </c>
      <c r="J1012" s="2">
        <v>0</v>
      </c>
      <c r="K1012" s="2">
        <v>542170.72</v>
      </c>
      <c r="L1012" t="s">
        <v>18</v>
      </c>
    </row>
    <row r="1013" spans="1:12" x14ac:dyDescent="0.85">
      <c r="A1013" s="1">
        <v>41164</v>
      </c>
      <c r="B1013" t="s">
        <v>12</v>
      </c>
      <c r="C1013" t="s">
        <v>1980</v>
      </c>
      <c r="D1013" t="s">
        <v>1981</v>
      </c>
      <c r="E1013" t="s">
        <v>62</v>
      </c>
      <c r="F1013" t="s">
        <v>63</v>
      </c>
      <c r="H1013">
        <v>2000</v>
      </c>
      <c r="I1013" s="2">
        <v>4667513.7</v>
      </c>
      <c r="J1013" s="2">
        <v>0</v>
      </c>
      <c r="K1013" s="2">
        <v>4667513.7</v>
      </c>
      <c r="L1013" t="s">
        <v>18</v>
      </c>
    </row>
    <row r="1014" spans="1:12" x14ac:dyDescent="0.85">
      <c r="A1014" s="1">
        <v>41164</v>
      </c>
      <c r="B1014" t="s">
        <v>12</v>
      </c>
      <c r="C1014" t="s">
        <v>1982</v>
      </c>
      <c r="D1014" t="s">
        <v>1983</v>
      </c>
      <c r="E1014" t="s">
        <v>62</v>
      </c>
      <c r="F1014" t="s">
        <v>63</v>
      </c>
      <c r="H1014">
        <v>2000</v>
      </c>
      <c r="I1014" s="2">
        <v>3020</v>
      </c>
      <c r="J1014" s="2">
        <v>0</v>
      </c>
      <c r="K1014" s="2">
        <v>3020</v>
      </c>
      <c r="L1014" t="s">
        <v>18</v>
      </c>
    </row>
    <row r="1015" spans="1:12" x14ac:dyDescent="0.85">
      <c r="A1015" s="1">
        <v>41164</v>
      </c>
      <c r="B1015" t="s">
        <v>12</v>
      </c>
      <c r="C1015" t="s">
        <v>1984</v>
      </c>
      <c r="D1015" t="s">
        <v>1985</v>
      </c>
      <c r="E1015" t="s">
        <v>56</v>
      </c>
      <c r="F1015" t="s">
        <v>57</v>
      </c>
      <c r="G1015" t="s">
        <v>58</v>
      </c>
      <c r="H1015">
        <v>2000</v>
      </c>
      <c r="I1015" s="2">
        <v>2747002.11</v>
      </c>
      <c r="J1015" s="2">
        <v>0</v>
      </c>
      <c r="K1015" s="2">
        <v>2747002.11</v>
      </c>
      <c r="L1015" t="s">
        <v>18</v>
      </c>
    </row>
    <row r="1016" spans="1:12" x14ac:dyDescent="0.85">
      <c r="A1016" s="1">
        <v>41164</v>
      </c>
      <c r="B1016" t="s">
        <v>12</v>
      </c>
      <c r="C1016" t="s">
        <v>1986</v>
      </c>
      <c r="D1016" t="s">
        <v>1987</v>
      </c>
      <c r="E1016" t="s">
        <v>42</v>
      </c>
      <c r="F1016" t="s">
        <v>43</v>
      </c>
      <c r="G1016" t="s">
        <v>44</v>
      </c>
      <c r="H1016">
        <v>2000</v>
      </c>
      <c r="I1016" s="2">
        <v>2550857.73</v>
      </c>
      <c r="J1016" s="2">
        <v>0</v>
      </c>
      <c r="K1016" s="2">
        <v>2550857.73</v>
      </c>
      <c r="L1016" t="s">
        <v>18</v>
      </c>
    </row>
    <row r="1017" spans="1:12" x14ac:dyDescent="0.85">
      <c r="A1017" s="1">
        <v>41164</v>
      </c>
      <c r="B1017" t="s">
        <v>12</v>
      </c>
      <c r="C1017" t="s">
        <v>1988</v>
      </c>
      <c r="D1017" t="s">
        <v>1989</v>
      </c>
      <c r="E1017" t="s">
        <v>21</v>
      </c>
      <c r="F1017" t="s">
        <v>22</v>
      </c>
      <c r="G1017" t="s">
        <v>23</v>
      </c>
      <c r="H1017">
        <v>2000</v>
      </c>
      <c r="I1017" s="2">
        <v>2787068</v>
      </c>
      <c r="J1017" s="2">
        <v>0</v>
      </c>
      <c r="K1017" s="2">
        <v>2787068</v>
      </c>
      <c r="L1017" t="s">
        <v>18</v>
      </c>
    </row>
    <row r="1018" spans="1:12" x14ac:dyDescent="0.85">
      <c r="A1018" s="1">
        <v>41164</v>
      </c>
      <c r="B1018" t="s">
        <v>12</v>
      </c>
      <c r="C1018" t="s">
        <v>1990</v>
      </c>
      <c r="D1018" t="s">
        <v>1991</v>
      </c>
      <c r="E1018" t="s">
        <v>70</v>
      </c>
      <c r="F1018" t="s">
        <v>71</v>
      </c>
      <c r="G1018" t="s">
        <v>72</v>
      </c>
      <c r="H1018">
        <v>2000</v>
      </c>
      <c r="I1018" s="2">
        <v>3000000</v>
      </c>
      <c r="J1018" s="2">
        <v>0</v>
      </c>
      <c r="K1018" s="2">
        <v>3000000</v>
      </c>
      <c r="L1018" t="s">
        <v>18</v>
      </c>
    </row>
    <row r="1019" spans="1:12" x14ac:dyDescent="0.85">
      <c r="A1019" s="1">
        <v>41164</v>
      </c>
      <c r="B1019" t="s">
        <v>12</v>
      </c>
      <c r="C1019" t="s">
        <v>1992</v>
      </c>
      <c r="D1019" t="s">
        <v>1993</v>
      </c>
      <c r="E1019" t="s">
        <v>70</v>
      </c>
      <c r="F1019" t="s">
        <v>71</v>
      </c>
      <c r="G1019" t="s">
        <v>72</v>
      </c>
      <c r="H1019">
        <v>2000</v>
      </c>
      <c r="I1019" s="2">
        <v>298822.03000000003</v>
      </c>
      <c r="J1019" s="2">
        <v>0</v>
      </c>
      <c r="K1019" s="2">
        <v>298822.03000000003</v>
      </c>
      <c r="L1019" t="s">
        <v>18</v>
      </c>
    </row>
    <row r="1020" spans="1:12" x14ac:dyDescent="0.85">
      <c r="A1020" s="1">
        <v>41164</v>
      </c>
      <c r="B1020" t="s">
        <v>12</v>
      </c>
      <c r="C1020" t="s">
        <v>1994</v>
      </c>
      <c r="D1020" t="s">
        <v>1995</v>
      </c>
      <c r="E1020" t="s">
        <v>42</v>
      </c>
      <c r="F1020" t="s">
        <v>43</v>
      </c>
      <c r="G1020" t="s">
        <v>76</v>
      </c>
      <c r="H1020">
        <v>2000</v>
      </c>
      <c r="I1020" s="2">
        <v>1849371.85</v>
      </c>
      <c r="J1020" s="2">
        <v>0</v>
      </c>
      <c r="K1020" s="2">
        <v>1849371.85</v>
      </c>
      <c r="L1020" t="s">
        <v>18</v>
      </c>
    </row>
    <row r="1021" spans="1:12" x14ac:dyDescent="0.85">
      <c r="A1021" s="1">
        <v>41164</v>
      </c>
      <c r="B1021" t="s">
        <v>12</v>
      </c>
      <c r="C1021" t="s">
        <v>1996</v>
      </c>
      <c r="D1021" t="s">
        <v>1997</v>
      </c>
      <c r="E1021" t="s">
        <v>21</v>
      </c>
      <c r="F1021" t="s">
        <v>22</v>
      </c>
      <c r="G1021" t="s">
        <v>23</v>
      </c>
      <c r="H1021">
        <v>2000</v>
      </c>
      <c r="I1021" s="2">
        <v>802746.86</v>
      </c>
      <c r="J1021" s="2">
        <v>0</v>
      </c>
      <c r="K1021" s="2">
        <v>802746.86</v>
      </c>
      <c r="L1021" t="s">
        <v>18</v>
      </c>
    </row>
    <row r="1022" spans="1:12" x14ac:dyDescent="0.85">
      <c r="A1022" s="1">
        <v>41164</v>
      </c>
      <c r="B1022" t="s">
        <v>12</v>
      </c>
      <c r="C1022" t="s">
        <v>1998</v>
      </c>
      <c r="D1022" t="s">
        <v>1999</v>
      </c>
      <c r="E1022" t="s">
        <v>21</v>
      </c>
      <c r="F1022" t="s">
        <v>22</v>
      </c>
      <c r="G1022" t="s">
        <v>23</v>
      </c>
      <c r="H1022">
        <v>2000</v>
      </c>
      <c r="I1022" s="2">
        <v>3551977.27</v>
      </c>
      <c r="J1022" s="2">
        <v>0</v>
      </c>
      <c r="K1022" s="2">
        <v>3551977.27</v>
      </c>
      <c r="L1022" t="s">
        <v>18</v>
      </c>
    </row>
    <row r="1023" spans="1:12" x14ac:dyDescent="0.85">
      <c r="A1023" s="1">
        <v>41164</v>
      </c>
      <c r="B1023" t="s">
        <v>12</v>
      </c>
      <c r="C1023" t="s">
        <v>2000</v>
      </c>
      <c r="D1023" t="s">
        <v>2001</v>
      </c>
      <c r="E1023" t="s">
        <v>102</v>
      </c>
      <c r="F1023" t="s">
        <v>103</v>
      </c>
      <c r="G1023" t="s">
        <v>104</v>
      </c>
      <c r="H1023">
        <v>2000</v>
      </c>
      <c r="I1023" s="2">
        <v>506706.42</v>
      </c>
      <c r="J1023" s="2">
        <v>0</v>
      </c>
      <c r="K1023" s="2">
        <v>506706.42</v>
      </c>
      <c r="L1023" t="s">
        <v>18</v>
      </c>
    </row>
    <row r="1024" spans="1:12" x14ac:dyDescent="0.85">
      <c r="A1024" s="1">
        <v>41164</v>
      </c>
      <c r="B1024" t="s">
        <v>12</v>
      </c>
      <c r="C1024" t="s">
        <v>2002</v>
      </c>
      <c r="D1024" t="s">
        <v>2003</v>
      </c>
      <c r="E1024" t="s">
        <v>62</v>
      </c>
      <c r="F1024" t="s">
        <v>63</v>
      </c>
      <c r="H1024">
        <v>2000</v>
      </c>
      <c r="I1024" s="2">
        <v>102271.08</v>
      </c>
      <c r="J1024" s="2">
        <v>0</v>
      </c>
      <c r="K1024" s="2">
        <v>102271.08</v>
      </c>
      <c r="L1024" t="s">
        <v>18</v>
      </c>
    </row>
    <row r="1025" spans="1:12" x14ac:dyDescent="0.85">
      <c r="A1025" s="1">
        <v>41164</v>
      </c>
      <c r="B1025" t="s">
        <v>12</v>
      </c>
      <c r="C1025" t="s">
        <v>2004</v>
      </c>
      <c r="D1025" t="s">
        <v>2005</v>
      </c>
      <c r="E1025" t="s">
        <v>15</v>
      </c>
      <c r="F1025" t="s">
        <v>16</v>
      </c>
      <c r="G1025" t="s">
        <v>17</v>
      </c>
      <c r="H1025">
        <v>2000</v>
      </c>
      <c r="I1025" s="2">
        <v>84714.17</v>
      </c>
      <c r="J1025" s="2">
        <v>0</v>
      </c>
      <c r="K1025" s="2">
        <v>84714.17</v>
      </c>
      <c r="L1025" t="s">
        <v>18</v>
      </c>
    </row>
    <row r="1026" spans="1:12" x14ac:dyDescent="0.85">
      <c r="A1026" s="1">
        <v>41164</v>
      </c>
      <c r="B1026" t="s">
        <v>12</v>
      </c>
      <c r="C1026" t="s">
        <v>2006</v>
      </c>
      <c r="D1026" t="s">
        <v>2007</v>
      </c>
      <c r="E1026" t="s">
        <v>288</v>
      </c>
      <c r="F1026" t="s">
        <v>289</v>
      </c>
      <c r="G1026" t="s">
        <v>290</v>
      </c>
      <c r="H1026">
        <v>2000</v>
      </c>
      <c r="I1026" s="2">
        <v>350000</v>
      </c>
      <c r="J1026" s="2">
        <v>0</v>
      </c>
      <c r="K1026" s="2">
        <v>350000</v>
      </c>
      <c r="L1026" t="s">
        <v>18</v>
      </c>
    </row>
    <row r="1027" spans="1:12" x14ac:dyDescent="0.85">
      <c r="A1027" s="1">
        <v>41164</v>
      </c>
      <c r="B1027" t="s">
        <v>12</v>
      </c>
      <c r="C1027" t="s">
        <v>2008</v>
      </c>
      <c r="D1027" t="s">
        <v>2009</v>
      </c>
      <c r="E1027" t="s">
        <v>21</v>
      </c>
      <c r="F1027" t="s">
        <v>22</v>
      </c>
      <c r="G1027" t="s">
        <v>23</v>
      </c>
      <c r="H1027">
        <v>2000</v>
      </c>
      <c r="I1027" s="2">
        <v>170169.32</v>
      </c>
      <c r="J1027" s="2">
        <v>0</v>
      </c>
      <c r="K1027" s="2">
        <v>170169.32</v>
      </c>
      <c r="L1027" t="s">
        <v>18</v>
      </c>
    </row>
    <row r="1028" spans="1:12" x14ac:dyDescent="0.85">
      <c r="A1028" s="1">
        <v>41164</v>
      </c>
      <c r="B1028" t="s">
        <v>12</v>
      </c>
      <c r="C1028" t="s">
        <v>2010</v>
      </c>
      <c r="D1028" t="s">
        <v>2011</v>
      </c>
      <c r="E1028" t="s">
        <v>119</v>
      </c>
      <c r="F1028" t="s">
        <v>120</v>
      </c>
      <c r="G1028" t="s">
        <v>121</v>
      </c>
      <c r="H1028">
        <v>2000</v>
      </c>
      <c r="I1028" s="2">
        <v>632248.11</v>
      </c>
      <c r="J1028" s="2">
        <v>0</v>
      </c>
      <c r="K1028" s="2">
        <v>632248.11</v>
      </c>
      <c r="L1028" t="s">
        <v>18</v>
      </c>
    </row>
    <row r="1029" spans="1:12" x14ac:dyDescent="0.85">
      <c r="A1029" s="1">
        <v>41164</v>
      </c>
      <c r="B1029" t="s">
        <v>12</v>
      </c>
      <c r="C1029" t="s">
        <v>2012</v>
      </c>
      <c r="D1029" t="s">
        <v>2013</v>
      </c>
      <c r="E1029" t="s">
        <v>56</v>
      </c>
      <c r="F1029" t="s">
        <v>57</v>
      </c>
      <c r="G1029" t="s">
        <v>58</v>
      </c>
      <c r="H1029">
        <v>2000</v>
      </c>
      <c r="I1029" s="2">
        <v>4932684.96</v>
      </c>
      <c r="J1029" s="2">
        <v>0</v>
      </c>
      <c r="K1029" s="2">
        <v>4932684.96</v>
      </c>
      <c r="L1029" t="s">
        <v>18</v>
      </c>
    </row>
    <row r="1030" spans="1:12" x14ac:dyDescent="0.85">
      <c r="A1030" s="1">
        <v>41164</v>
      </c>
      <c r="B1030" t="s">
        <v>323</v>
      </c>
      <c r="C1030" t="s">
        <v>2014</v>
      </c>
      <c r="D1030" t="s">
        <v>2015</v>
      </c>
      <c r="E1030" t="s">
        <v>1333</v>
      </c>
      <c r="F1030" t="s">
        <v>1334</v>
      </c>
      <c r="G1030" t="s">
        <v>1335</v>
      </c>
      <c r="H1030">
        <v>2000</v>
      </c>
      <c r="I1030" s="2">
        <v>1850000</v>
      </c>
      <c r="J1030" s="2">
        <v>0</v>
      </c>
      <c r="K1030" s="2">
        <v>1850000</v>
      </c>
      <c r="L1030" t="s">
        <v>18</v>
      </c>
    </row>
    <row r="1031" spans="1:12" x14ac:dyDescent="0.85">
      <c r="A1031" s="1">
        <v>41164</v>
      </c>
      <c r="B1031" t="s">
        <v>33</v>
      </c>
      <c r="C1031" t="s">
        <v>2016</v>
      </c>
      <c r="D1031" t="s">
        <v>2017</v>
      </c>
      <c r="E1031" t="s">
        <v>235</v>
      </c>
      <c r="F1031" t="s">
        <v>236</v>
      </c>
      <c r="G1031" t="s">
        <v>237</v>
      </c>
      <c r="H1031">
        <v>2000</v>
      </c>
      <c r="I1031" s="2">
        <v>1361008.23</v>
      </c>
      <c r="J1031" s="2">
        <v>0</v>
      </c>
      <c r="K1031" s="2">
        <v>1361008.23</v>
      </c>
      <c r="L1031" t="s">
        <v>18</v>
      </c>
    </row>
    <row r="1032" spans="1:12" x14ac:dyDescent="0.85">
      <c r="A1032" s="1">
        <v>41164</v>
      </c>
      <c r="B1032" t="s">
        <v>33</v>
      </c>
      <c r="C1032" t="s">
        <v>2018</v>
      </c>
      <c r="D1032" t="s">
        <v>2019</v>
      </c>
      <c r="E1032" t="s">
        <v>204</v>
      </c>
      <c r="F1032" t="s">
        <v>205</v>
      </c>
      <c r="G1032" t="s">
        <v>643</v>
      </c>
      <c r="H1032">
        <v>2000</v>
      </c>
      <c r="I1032" s="2">
        <v>2500000</v>
      </c>
      <c r="J1032" s="2">
        <v>0</v>
      </c>
      <c r="K1032" s="2">
        <v>2500000</v>
      </c>
      <c r="L1032" t="s">
        <v>18</v>
      </c>
    </row>
    <row r="1033" spans="1:12" x14ac:dyDescent="0.85">
      <c r="A1033" s="1">
        <v>41164</v>
      </c>
      <c r="B1033" t="s">
        <v>33</v>
      </c>
      <c r="C1033" t="s">
        <v>2020</v>
      </c>
      <c r="D1033" t="s">
        <v>2021</v>
      </c>
      <c r="E1033" t="s">
        <v>2022</v>
      </c>
      <c r="F1033" t="s">
        <v>2023</v>
      </c>
      <c r="G1033" t="s">
        <v>2024</v>
      </c>
      <c r="H1033">
        <v>2000</v>
      </c>
      <c r="I1033" s="2">
        <v>1000000</v>
      </c>
      <c r="J1033" s="2">
        <v>0</v>
      </c>
      <c r="K1033" s="2">
        <v>1000000</v>
      </c>
      <c r="L1033" t="s">
        <v>18</v>
      </c>
    </row>
    <row r="1034" spans="1:12" x14ac:dyDescent="0.85">
      <c r="A1034" s="1">
        <v>41164</v>
      </c>
      <c r="B1034" t="s">
        <v>33</v>
      </c>
      <c r="C1034" t="s">
        <v>2025</v>
      </c>
      <c r="D1034" t="s">
        <v>2026</v>
      </c>
      <c r="E1034" t="s">
        <v>200</v>
      </c>
      <c r="F1034" t="s">
        <v>201</v>
      </c>
      <c r="G1034" t="s">
        <v>202</v>
      </c>
      <c r="H1034">
        <v>2000</v>
      </c>
      <c r="I1034" s="2">
        <v>1400000</v>
      </c>
      <c r="J1034" s="2">
        <v>0</v>
      </c>
      <c r="K1034" s="2">
        <v>1400000</v>
      </c>
      <c r="L1034" t="s">
        <v>18</v>
      </c>
    </row>
    <row r="1035" spans="1:12" x14ac:dyDescent="0.85">
      <c r="A1035" s="1">
        <v>41164</v>
      </c>
      <c r="B1035" t="s">
        <v>33</v>
      </c>
      <c r="C1035" t="s">
        <v>2027</v>
      </c>
      <c r="D1035" t="s">
        <v>2028</v>
      </c>
      <c r="E1035" t="s">
        <v>2029</v>
      </c>
      <c r="F1035" t="s">
        <v>2030</v>
      </c>
      <c r="G1035" t="s">
        <v>2031</v>
      </c>
      <c r="H1035">
        <v>2000</v>
      </c>
      <c r="I1035" s="2">
        <v>32079123.989999998</v>
      </c>
      <c r="J1035" s="2">
        <v>0</v>
      </c>
      <c r="K1035" s="2">
        <v>32079123.989999998</v>
      </c>
      <c r="L1035" t="s">
        <v>18</v>
      </c>
    </row>
    <row r="1036" spans="1:12" x14ac:dyDescent="0.85">
      <c r="A1036" s="1">
        <v>41164</v>
      </c>
      <c r="B1036" t="s">
        <v>883</v>
      </c>
      <c r="C1036" t="s">
        <v>884</v>
      </c>
      <c r="D1036" t="s">
        <v>885</v>
      </c>
      <c r="E1036" t="s">
        <v>260</v>
      </c>
      <c r="F1036" t="s">
        <v>261</v>
      </c>
      <c r="H1036">
        <v>2005</v>
      </c>
      <c r="I1036" s="2">
        <v>2500000</v>
      </c>
      <c r="J1036" s="2">
        <v>0</v>
      </c>
      <c r="K1036" s="2">
        <v>2500000</v>
      </c>
      <c r="L1036" t="s">
        <v>116</v>
      </c>
    </row>
    <row r="1037" spans="1:12" x14ac:dyDescent="0.85">
      <c r="A1037" s="1">
        <v>41164</v>
      </c>
      <c r="B1037" t="s">
        <v>33</v>
      </c>
      <c r="C1037" t="s">
        <v>2032</v>
      </c>
      <c r="D1037" t="s">
        <v>2033</v>
      </c>
      <c r="E1037" t="s">
        <v>62</v>
      </c>
      <c r="F1037" t="s">
        <v>63</v>
      </c>
      <c r="H1037">
        <v>2000</v>
      </c>
      <c r="I1037" s="2">
        <v>6023504.6200000001</v>
      </c>
      <c r="J1037" s="2">
        <v>0</v>
      </c>
      <c r="K1037" s="2">
        <v>6023504.6200000001</v>
      </c>
      <c r="L1037" t="s">
        <v>18</v>
      </c>
    </row>
    <row r="1038" spans="1:12" x14ac:dyDescent="0.85">
      <c r="A1038" s="1">
        <v>41164</v>
      </c>
      <c r="B1038" t="s">
        <v>33</v>
      </c>
      <c r="C1038" t="s">
        <v>2032</v>
      </c>
      <c r="D1038" t="s">
        <v>2033</v>
      </c>
      <c r="E1038" t="s">
        <v>62</v>
      </c>
      <c r="F1038" t="s">
        <v>63</v>
      </c>
      <c r="H1038">
        <v>2000</v>
      </c>
      <c r="I1038" s="2">
        <v>7433503.25</v>
      </c>
      <c r="J1038" s="2">
        <v>0</v>
      </c>
      <c r="K1038" s="2">
        <v>7433503.25</v>
      </c>
      <c r="L1038" t="s">
        <v>18</v>
      </c>
    </row>
    <row r="1039" spans="1:12" x14ac:dyDescent="0.85">
      <c r="A1039" s="1">
        <v>41164</v>
      </c>
      <c r="B1039" t="s">
        <v>33</v>
      </c>
      <c r="C1039" t="s">
        <v>2034</v>
      </c>
      <c r="D1039" t="s">
        <v>2035</v>
      </c>
      <c r="E1039" t="s">
        <v>2029</v>
      </c>
      <c r="F1039" t="s">
        <v>2030</v>
      </c>
      <c r="G1039" t="s">
        <v>2031</v>
      </c>
      <c r="H1039">
        <v>2000</v>
      </c>
      <c r="I1039" s="2">
        <v>17500000</v>
      </c>
      <c r="J1039" s="2">
        <v>0</v>
      </c>
      <c r="K1039" s="2">
        <v>17500000</v>
      </c>
      <c r="L1039" t="s">
        <v>18</v>
      </c>
    </row>
    <row r="1040" spans="1:12" x14ac:dyDescent="0.85">
      <c r="A1040" s="1">
        <v>41164</v>
      </c>
      <c r="B1040" t="s">
        <v>12</v>
      </c>
      <c r="C1040" t="s">
        <v>2036</v>
      </c>
      <c r="D1040" t="s">
        <v>2037</v>
      </c>
      <c r="E1040" t="s">
        <v>21</v>
      </c>
      <c r="F1040" t="s">
        <v>22</v>
      </c>
      <c r="G1040" t="s">
        <v>23</v>
      </c>
      <c r="H1040">
        <v>2000</v>
      </c>
      <c r="I1040" s="2">
        <v>99990</v>
      </c>
      <c r="J1040" s="2">
        <v>0</v>
      </c>
      <c r="K1040" s="2">
        <v>99990</v>
      </c>
      <c r="L1040" t="s">
        <v>18</v>
      </c>
    </row>
    <row r="1041" spans="1:12" x14ac:dyDescent="0.85">
      <c r="A1041" s="1">
        <v>41164</v>
      </c>
      <c r="B1041" t="s">
        <v>12</v>
      </c>
      <c r="C1041" t="s">
        <v>2038</v>
      </c>
      <c r="D1041" t="s">
        <v>2039</v>
      </c>
      <c r="E1041" t="s">
        <v>85</v>
      </c>
      <c r="F1041" t="s">
        <v>86</v>
      </c>
      <c r="G1041" t="s">
        <v>87</v>
      </c>
      <c r="H1041">
        <v>2000</v>
      </c>
      <c r="I1041" s="2">
        <v>191859.86</v>
      </c>
      <c r="J1041" s="2">
        <v>0</v>
      </c>
      <c r="K1041" s="2">
        <v>191859.86</v>
      </c>
      <c r="L1041" t="s">
        <v>18</v>
      </c>
    </row>
    <row r="1042" spans="1:12" x14ac:dyDescent="0.85">
      <c r="A1042" s="1">
        <v>41164</v>
      </c>
      <c r="B1042" t="s">
        <v>12</v>
      </c>
      <c r="C1042" t="s">
        <v>2040</v>
      </c>
      <c r="D1042" t="s">
        <v>2041</v>
      </c>
      <c r="E1042" t="s">
        <v>102</v>
      </c>
      <c r="F1042" t="s">
        <v>103</v>
      </c>
      <c r="G1042" t="s">
        <v>104</v>
      </c>
      <c r="H1042">
        <v>2000</v>
      </c>
      <c r="I1042" s="2">
        <v>15812526.68</v>
      </c>
      <c r="J1042" s="2">
        <v>0</v>
      </c>
      <c r="K1042" s="2">
        <v>15812526.68</v>
      </c>
      <c r="L1042" t="s">
        <v>18</v>
      </c>
    </row>
    <row r="1043" spans="1:12" x14ac:dyDescent="0.85">
      <c r="A1043" s="1">
        <v>41164</v>
      </c>
      <c r="B1043" t="s">
        <v>12</v>
      </c>
      <c r="C1043" t="s">
        <v>2042</v>
      </c>
      <c r="D1043" t="s">
        <v>2043</v>
      </c>
      <c r="E1043" t="s">
        <v>42</v>
      </c>
      <c r="F1043" t="s">
        <v>43</v>
      </c>
      <c r="G1043" t="s">
        <v>44</v>
      </c>
      <c r="H1043">
        <v>2000</v>
      </c>
      <c r="I1043" s="2">
        <v>982080.22</v>
      </c>
      <c r="J1043" s="2">
        <v>0</v>
      </c>
      <c r="K1043" s="2">
        <v>982080.22</v>
      </c>
      <c r="L1043" t="s">
        <v>18</v>
      </c>
    </row>
    <row r="1044" spans="1:12" x14ac:dyDescent="0.85">
      <c r="A1044" s="1">
        <v>41164</v>
      </c>
      <c r="B1044" t="s">
        <v>12</v>
      </c>
      <c r="C1044" t="s">
        <v>2044</v>
      </c>
      <c r="D1044" t="s">
        <v>2045</v>
      </c>
      <c r="E1044" t="s">
        <v>15</v>
      </c>
      <c r="F1044" t="s">
        <v>16</v>
      </c>
      <c r="G1044" t="s">
        <v>17</v>
      </c>
      <c r="H1044">
        <v>2000</v>
      </c>
      <c r="I1044" s="2">
        <v>2260851.89</v>
      </c>
      <c r="J1044" s="2">
        <v>0</v>
      </c>
      <c r="K1044" s="2">
        <v>2260851.89</v>
      </c>
      <c r="L1044" t="s">
        <v>18</v>
      </c>
    </row>
    <row r="1045" spans="1:12" x14ac:dyDescent="0.85">
      <c r="A1045" s="1">
        <v>41164</v>
      </c>
      <c r="B1045" t="s">
        <v>33</v>
      </c>
      <c r="C1045" t="s">
        <v>2046</v>
      </c>
      <c r="D1045" t="s">
        <v>2047</v>
      </c>
      <c r="E1045" t="s">
        <v>119</v>
      </c>
      <c r="F1045" t="s">
        <v>120</v>
      </c>
      <c r="G1045" t="s">
        <v>121</v>
      </c>
      <c r="H1045">
        <v>2000</v>
      </c>
      <c r="I1045" s="2">
        <v>4550041.7699999996</v>
      </c>
      <c r="J1045" s="2">
        <v>0</v>
      </c>
      <c r="K1045" s="2">
        <v>4550041.7699999996</v>
      </c>
      <c r="L1045" t="s">
        <v>18</v>
      </c>
    </row>
    <row r="1046" spans="1:12" x14ac:dyDescent="0.85">
      <c r="A1046" s="1">
        <v>41164</v>
      </c>
      <c r="B1046" t="s">
        <v>33</v>
      </c>
      <c r="C1046" t="s">
        <v>2048</v>
      </c>
      <c r="D1046" t="s">
        <v>2047</v>
      </c>
      <c r="E1046" t="s">
        <v>119</v>
      </c>
      <c r="F1046" t="s">
        <v>120</v>
      </c>
      <c r="G1046" t="s">
        <v>121</v>
      </c>
      <c r="H1046">
        <v>2000</v>
      </c>
      <c r="I1046" s="2">
        <v>4700729.4400000004</v>
      </c>
      <c r="J1046" s="2">
        <v>0</v>
      </c>
      <c r="K1046" s="2">
        <v>4700729.4400000004</v>
      </c>
      <c r="L1046" t="s">
        <v>18</v>
      </c>
    </row>
    <row r="1047" spans="1:12" x14ac:dyDescent="0.85">
      <c r="A1047" s="1">
        <v>41164</v>
      </c>
      <c r="B1047" t="s">
        <v>33</v>
      </c>
      <c r="C1047" t="s">
        <v>2049</v>
      </c>
      <c r="D1047" t="s">
        <v>2047</v>
      </c>
      <c r="E1047" t="s">
        <v>119</v>
      </c>
      <c r="F1047" t="s">
        <v>120</v>
      </c>
      <c r="G1047" t="s">
        <v>121</v>
      </c>
      <c r="H1047">
        <v>2000</v>
      </c>
      <c r="I1047" s="2">
        <v>4700729.4400000004</v>
      </c>
      <c r="J1047" s="2">
        <v>0</v>
      </c>
      <c r="K1047" s="2">
        <v>4700729.4400000004</v>
      </c>
      <c r="L1047" t="s">
        <v>18</v>
      </c>
    </row>
    <row r="1048" spans="1:12" x14ac:dyDescent="0.85">
      <c r="A1048" s="1">
        <v>41164</v>
      </c>
      <c r="B1048" t="s">
        <v>33</v>
      </c>
      <c r="C1048" t="s">
        <v>2050</v>
      </c>
      <c r="D1048" t="s">
        <v>2051</v>
      </c>
      <c r="E1048" t="s">
        <v>119</v>
      </c>
      <c r="F1048" t="s">
        <v>120</v>
      </c>
      <c r="G1048" t="s">
        <v>121</v>
      </c>
      <c r="H1048">
        <v>2000</v>
      </c>
      <c r="I1048" s="2">
        <v>4000000</v>
      </c>
      <c r="J1048" s="2">
        <v>0</v>
      </c>
      <c r="K1048" s="2">
        <v>4000000</v>
      </c>
      <c r="L1048" t="s">
        <v>18</v>
      </c>
    </row>
    <row r="1049" spans="1:12" x14ac:dyDescent="0.85">
      <c r="A1049" s="1">
        <v>41164</v>
      </c>
      <c r="B1049" t="s">
        <v>33</v>
      </c>
      <c r="C1049" t="s">
        <v>2052</v>
      </c>
      <c r="D1049" t="s">
        <v>2053</v>
      </c>
      <c r="E1049" t="s">
        <v>42</v>
      </c>
      <c r="F1049" t="s">
        <v>43</v>
      </c>
      <c r="G1049" t="s">
        <v>44</v>
      </c>
      <c r="H1049">
        <v>2000</v>
      </c>
      <c r="I1049" s="2">
        <v>3826286.59</v>
      </c>
      <c r="J1049" s="2">
        <v>0</v>
      </c>
      <c r="K1049" s="2">
        <v>3826286.59</v>
      </c>
      <c r="L1049" t="s">
        <v>18</v>
      </c>
    </row>
    <row r="1050" spans="1:12" x14ac:dyDescent="0.85">
      <c r="A1050" s="1">
        <v>41164</v>
      </c>
      <c r="B1050" t="s">
        <v>33</v>
      </c>
      <c r="C1050" t="s">
        <v>2054</v>
      </c>
      <c r="D1050" t="s">
        <v>2055</v>
      </c>
      <c r="E1050" t="s">
        <v>42</v>
      </c>
      <c r="F1050" t="s">
        <v>43</v>
      </c>
      <c r="G1050" t="s">
        <v>44</v>
      </c>
      <c r="H1050">
        <v>2000</v>
      </c>
      <c r="I1050" s="2">
        <v>20259381.469999999</v>
      </c>
      <c r="J1050" s="2">
        <v>0</v>
      </c>
      <c r="K1050" s="2">
        <v>20259381.469999999</v>
      </c>
      <c r="L1050" t="s">
        <v>18</v>
      </c>
    </row>
    <row r="1051" spans="1:12" x14ac:dyDescent="0.85">
      <c r="A1051" s="1">
        <v>41164</v>
      </c>
      <c r="B1051" t="s">
        <v>12</v>
      </c>
      <c r="C1051" t="s">
        <v>2056</v>
      </c>
      <c r="D1051" t="s">
        <v>2057</v>
      </c>
      <c r="E1051" t="s">
        <v>15</v>
      </c>
      <c r="F1051" t="s">
        <v>16</v>
      </c>
      <c r="G1051" t="s">
        <v>17</v>
      </c>
      <c r="H1051">
        <v>2000</v>
      </c>
      <c r="I1051" s="2">
        <v>256175.66</v>
      </c>
      <c r="J1051" s="2">
        <v>0</v>
      </c>
      <c r="K1051" s="2">
        <v>256175.66</v>
      </c>
      <c r="L1051" t="s">
        <v>18</v>
      </c>
    </row>
    <row r="1052" spans="1:12" x14ac:dyDescent="0.85">
      <c r="A1052" s="1">
        <v>41164</v>
      </c>
      <c r="B1052" t="s">
        <v>33</v>
      </c>
      <c r="C1052" t="s">
        <v>2058</v>
      </c>
      <c r="D1052" t="s">
        <v>2059</v>
      </c>
      <c r="E1052" t="s">
        <v>119</v>
      </c>
      <c r="F1052" t="s">
        <v>120</v>
      </c>
      <c r="G1052" t="s">
        <v>121</v>
      </c>
      <c r="H1052">
        <v>2000</v>
      </c>
      <c r="I1052" s="2">
        <v>4700729.4400000004</v>
      </c>
      <c r="J1052" s="2">
        <v>0</v>
      </c>
      <c r="K1052" s="2">
        <v>4700729.4400000004</v>
      </c>
      <c r="L1052" t="s">
        <v>18</v>
      </c>
    </row>
    <row r="1053" spans="1:12" x14ac:dyDescent="0.85">
      <c r="A1053" s="1">
        <v>41164</v>
      </c>
      <c r="B1053" t="s">
        <v>33</v>
      </c>
      <c r="C1053" t="s">
        <v>2060</v>
      </c>
      <c r="D1053" t="s">
        <v>2061</v>
      </c>
      <c r="E1053" t="s">
        <v>119</v>
      </c>
      <c r="F1053" t="s">
        <v>120</v>
      </c>
      <c r="G1053" t="s">
        <v>121</v>
      </c>
      <c r="H1053">
        <v>2000</v>
      </c>
      <c r="I1053" s="2">
        <v>4700729.4400000004</v>
      </c>
      <c r="J1053" s="2">
        <v>0</v>
      </c>
      <c r="K1053" s="2">
        <v>4700729.4400000004</v>
      </c>
      <c r="L1053" t="s">
        <v>18</v>
      </c>
    </row>
    <row r="1054" spans="1:12" x14ac:dyDescent="0.85">
      <c r="A1054" s="1">
        <v>41164</v>
      </c>
      <c r="B1054" t="s">
        <v>12</v>
      </c>
      <c r="C1054" t="s">
        <v>2062</v>
      </c>
      <c r="D1054" t="s">
        <v>2063</v>
      </c>
      <c r="E1054" t="s">
        <v>119</v>
      </c>
      <c r="F1054" t="s">
        <v>120</v>
      </c>
      <c r="G1054" t="s">
        <v>121</v>
      </c>
      <c r="H1054">
        <v>2000</v>
      </c>
      <c r="I1054" s="2">
        <v>22328464.850000001</v>
      </c>
      <c r="J1054" s="2">
        <v>0</v>
      </c>
      <c r="K1054" s="2">
        <v>22328464.850000001</v>
      </c>
      <c r="L1054" t="s">
        <v>18</v>
      </c>
    </row>
    <row r="1055" spans="1:12" x14ac:dyDescent="0.85">
      <c r="A1055" s="1">
        <v>41164</v>
      </c>
      <c r="B1055" t="s">
        <v>12</v>
      </c>
      <c r="C1055" t="s">
        <v>2064</v>
      </c>
      <c r="D1055" t="s">
        <v>2065</v>
      </c>
      <c r="E1055" t="s">
        <v>42</v>
      </c>
      <c r="F1055" t="s">
        <v>43</v>
      </c>
      <c r="G1055" t="s">
        <v>44</v>
      </c>
      <c r="H1055">
        <v>2000</v>
      </c>
      <c r="I1055" s="2">
        <v>3826286.59</v>
      </c>
      <c r="J1055" s="2">
        <v>0</v>
      </c>
      <c r="K1055" s="2">
        <v>3826286.59</v>
      </c>
      <c r="L1055" t="s">
        <v>18</v>
      </c>
    </row>
    <row r="1056" spans="1:12" x14ac:dyDescent="0.85">
      <c r="A1056" s="1">
        <v>41164</v>
      </c>
      <c r="B1056" t="s">
        <v>12</v>
      </c>
      <c r="C1056" t="s">
        <v>2066</v>
      </c>
      <c r="D1056" t="s">
        <v>2067</v>
      </c>
      <c r="E1056" t="s">
        <v>200</v>
      </c>
      <c r="F1056" t="s">
        <v>201</v>
      </c>
      <c r="G1056" t="s">
        <v>202</v>
      </c>
      <c r="H1056">
        <v>2000</v>
      </c>
      <c r="I1056" s="2">
        <v>925386.66</v>
      </c>
      <c r="J1056" s="2">
        <v>0</v>
      </c>
      <c r="K1056" s="2">
        <v>925386.66</v>
      </c>
      <c r="L1056" t="s">
        <v>18</v>
      </c>
    </row>
    <row r="1057" spans="1:12" x14ac:dyDescent="0.85">
      <c r="A1057" s="1">
        <v>41164</v>
      </c>
      <c r="B1057" t="s">
        <v>12</v>
      </c>
      <c r="C1057" t="s">
        <v>2068</v>
      </c>
      <c r="D1057" t="s">
        <v>2069</v>
      </c>
      <c r="E1057" t="s">
        <v>15</v>
      </c>
      <c r="F1057" t="s">
        <v>16</v>
      </c>
      <c r="G1057" t="s">
        <v>17</v>
      </c>
      <c r="H1057">
        <v>2000</v>
      </c>
      <c r="I1057" s="2">
        <v>2446268.85</v>
      </c>
      <c r="J1057" s="2">
        <v>0</v>
      </c>
      <c r="K1057" s="2">
        <v>2446268.85</v>
      </c>
      <c r="L1057" t="s">
        <v>18</v>
      </c>
    </row>
    <row r="1058" spans="1:12" x14ac:dyDescent="0.85">
      <c r="A1058" s="1">
        <v>41164</v>
      </c>
      <c r="B1058" t="s">
        <v>12</v>
      </c>
      <c r="C1058" t="s">
        <v>2070</v>
      </c>
      <c r="D1058" t="s">
        <v>2071</v>
      </c>
      <c r="E1058" t="s">
        <v>42</v>
      </c>
      <c r="F1058" t="s">
        <v>43</v>
      </c>
      <c r="G1058" t="s">
        <v>44</v>
      </c>
      <c r="H1058">
        <v>2000</v>
      </c>
      <c r="I1058" s="2">
        <v>382628.66</v>
      </c>
      <c r="J1058" s="2">
        <v>0</v>
      </c>
      <c r="K1058" s="2">
        <v>382628.66</v>
      </c>
      <c r="L1058" t="s">
        <v>18</v>
      </c>
    </row>
    <row r="1059" spans="1:12" x14ac:dyDescent="0.85">
      <c r="A1059" s="1">
        <v>41164</v>
      </c>
      <c r="B1059" t="s">
        <v>12</v>
      </c>
      <c r="C1059" t="s">
        <v>2072</v>
      </c>
      <c r="D1059" t="s">
        <v>2073</v>
      </c>
      <c r="E1059" t="s">
        <v>21</v>
      </c>
      <c r="F1059" t="s">
        <v>22</v>
      </c>
      <c r="G1059" t="s">
        <v>23</v>
      </c>
      <c r="H1059">
        <v>2000</v>
      </c>
      <c r="I1059" s="2">
        <v>293547.01</v>
      </c>
      <c r="J1059" s="2">
        <v>0</v>
      </c>
      <c r="K1059" s="2">
        <v>293547.01</v>
      </c>
      <c r="L1059" t="s">
        <v>18</v>
      </c>
    </row>
    <row r="1060" spans="1:12" x14ac:dyDescent="0.85">
      <c r="A1060" s="1">
        <v>41164</v>
      </c>
      <c r="B1060" t="s">
        <v>12</v>
      </c>
      <c r="C1060" t="s">
        <v>2074</v>
      </c>
      <c r="D1060" t="s">
        <v>2075</v>
      </c>
      <c r="E1060" t="s">
        <v>85</v>
      </c>
      <c r="F1060" t="s">
        <v>86</v>
      </c>
      <c r="G1060" t="s">
        <v>87</v>
      </c>
      <c r="H1060">
        <v>2000</v>
      </c>
      <c r="I1060" s="2">
        <v>168106.57</v>
      </c>
      <c r="J1060" s="2">
        <v>0</v>
      </c>
      <c r="K1060" s="2">
        <v>168106.57</v>
      </c>
      <c r="L1060" t="s">
        <v>18</v>
      </c>
    </row>
    <row r="1061" spans="1:12" x14ac:dyDescent="0.85">
      <c r="A1061" s="1">
        <v>41164</v>
      </c>
      <c r="B1061" t="s">
        <v>507</v>
      </c>
      <c r="C1061" t="s">
        <v>2076</v>
      </c>
      <c r="D1061" t="s">
        <v>2077</v>
      </c>
      <c r="E1061" t="s">
        <v>102</v>
      </c>
      <c r="F1061" t="s">
        <v>103</v>
      </c>
      <c r="G1061" t="s">
        <v>104</v>
      </c>
      <c r="H1061">
        <v>2000</v>
      </c>
      <c r="I1061" s="2">
        <v>161713.49</v>
      </c>
      <c r="J1061" s="2">
        <v>0</v>
      </c>
      <c r="K1061" s="2">
        <v>161713.49</v>
      </c>
      <c r="L1061" t="s">
        <v>18</v>
      </c>
    </row>
    <row r="1062" spans="1:12" x14ac:dyDescent="0.85">
      <c r="A1062" s="1">
        <v>41164</v>
      </c>
      <c r="B1062" t="s">
        <v>12</v>
      </c>
      <c r="C1062" t="s">
        <v>2078</v>
      </c>
      <c r="D1062" t="s">
        <v>2079</v>
      </c>
      <c r="E1062" t="s">
        <v>119</v>
      </c>
      <c r="F1062" t="s">
        <v>120</v>
      </c>
      <c r="G1062" t="s">
        <v>121</v>
      </c>
      <c r="H1062">
        <v>2000</v>
      </c>
      <c r="I1062" s="2">
        <v>11751823.609999999</v>
      </c>
      <c r="J1062" s="2">
        <v>0</v>
      </c>
      <c r="K1062" s="2">
        <v>11751823.609999999</v>
      </c>
      <c r="L1062" t="s">
        <v>18</v>
      </c>
    </row>
    <row r="1063" spans="1:12" x14ac:dyDescent="0.85">
      <c r="A1063" s="1">
        <v>41164</v>
      </c>
      <c r="B1063" t="s">
        <v>12</v>
      </c>
      <c r="C1063" t="s">
        <v>2080</v>
      </c>
      <c r="D1063" t="s">
        <v>2081</v>
      </c>
      <c r="E1063" t="s">
        <v>62</v>
      </c>
      <c r="F1063" t="s">
        <v>63</v>
      </c>
      <c r="H1063">
        <v>2000</v>
      </c>
      <c r="I1063" s="2">
        <v>291218.2</v>
      </c>
      <c r="J1063" s="2">
        <v>0</v>
      </c>
      <c r="K1063" s="2">
        <v>291218.2</v>
      </c>
      <c r="L1063" t="s">
        <v>18</v>
      </c>
    </row>
    <row r="1064" spans="1:12" x14ac:dyDescent="0.85">
      <c r="A1064" s="1">
        <v>41164</v>
      </c>
      <c r="B1064" t="s">
        <v>12</v>
      </c>
      <c r="C1064" t="s">
        <v>2080</v>
      </c>
      <c r="D1064" t="s">
        <v>2081</v>
      </c>
      <c r="E1064" t="s">
        <v>62</v>
      </c>
      <c r="F1064" t="s">
        <v>63</v>
      </c>
      <c r="H1064">
        <v>2000</v>
      </c>
      <c r="I1064" s="2">
        <v>3771691.26</v>
      </c>
      <c r="J1064" s="2">
        <v>0</v>
      </c>
      <c r="K1064" s="2">
        <v>3771691.26</v>
      </c>
      <c r="L1064" t="s">
        <v>18</v>
      </c>
    </row>
    <row r="1065" spans="1:12" x14ac:dyDescent="0.85">
      <c r="A1065" s="1">
        <v>41164</v>
      </c>
      <c r="B1065" t="s">
        <v>581</v>
      </c>
      <c r="C1065" t="s">
        <v>2082</v>
      </c>
      <c r="D1065" t="s">
        <v>2083</v>
      </c>
      <c r="E1065" t="s">
        <v>200</v>
      </c>
      <c r="F1065" t="s">
        <v>201</v>
      </c>
      <c r="G1065" t="s">
        <v>202</v>
      </c>
      <c r="H1065">
        <v>2000</v>
      </c>
      <c r="I1065" s="2">
        <v>-112788.93</v>
      </c>
      <c r="J1065" s="2">
        <v>225577.86</v>
      </c>
      <c r="K1065" s="2">
        <v>112788.93</v>
      </c>
      <c r="L1065" t="s">
        <v>18</v>
      </c>
    </row>
    <row r="1066" spans="1:12" x14ac:dyDescent="0.85">
      <c r="A1066" s="1">
        <v>41164</v>
      </c>
      <c r="B1066" t="s">
        <v>90</v>
      </c>
      <c r="C1066" t="s">
        <v>2084</v>
      </c>
      <c r="D1066" t="s">
        <v>2085</v>
      </c>
      <c r="E1066" t="s">
        <v>93</v>
      </c>
      <c r="F1066" t="s">
        <v>94</v>
      </c>
      <c r="H1066">
        <v>2000</v>
      </c>
      <c r="I1066" s="2">
        <v>755554.54</v>
      </c>
      <c r="J1066" s="2">
        <v>0</v>
      </c>
      <c r="K1066" s="2">
        <v>755554.54</v>
      </c>
      <c r="L1066" t="s">
        <v>18</v>
      </c>
    </row>
    <row r="1067" spans="1:12" x14ac:dyDescent="0.85">
      <c r="A1067" s="1">
        <v>41164</v>
      </c>
      <c r="B1067" t="s">
        <v>90</v>
      </c>
      <c r="C1067" t="s">
        <v>2084</v>
      </c>
      <c r="D1067" t="s">
        <v>2085</v>
      </c>
      <c r="E1067" t="s">
        <v>56</v>
      </c>
      <c r="F1067" t="s">
        <v>57</v>
      </c>
      <c r="G1067" t="s">
        <v>58</v>
      </c>
      <c r="H1067">
        <v>2000</v>
      </c>
      <c r="I1067" s="2">
        <v>379761.46</v>
      </c>
      <c r="J1067" s="2">
        <v>0</v>
      </c>
      <c r="K1067" s="2">
        <v>379761.46</v>
      </c>
      <c r="L1067" t="s">
        <v>18</v>
      </c>
    </row>
    <row r="1068" spans="1:12" x14ac:dyDescent="0.85">
      <c r="A1068" s="1">
        <v>41164</v>
      </c>
      <c r="B1068" t="s">
        <v>90</v>
      </c>
      <c r="C1068" t="s">
        <v>2086</v>
      </c>
      <c r="D1068" t="s">
        <v>2085</v>
      </c>
      <c r="E1068" t="s">
        <v>102</v>
      </c>
      <c r="F1068" t="s">
        <v>103</v>
      </c>
      <c r="G1068" t="s">
        <v>104</v>
      </c>
      <c r="H1068">
        <v>2000</v>
      </c>
      <c r="I1068" s="2">
        <v>2472595.4</v>
      </c>
      <c r="J1068" s="2">
        <v>0</v>
      </c>
      <c r="K1068" s="2">
        <v>2472595.4</v>
      </c>
      <c r="L1068" t="s">
        <v>18</v>
      </c>
    </row>
    <row r="1069" spans="1:12" x14ac:dyDescent="0.85">
      <c r="A1069" s="1">
        <v>41164</v>
      </c>
      <c r="B1069" t="s">
        <v>90</v>
      </c>
      <c r="C1069" t="s">
        <v>2084</v>
      </c>
      <c r="D1069" t="s">
        <v>2085</v>
      </c>
      <c r="E1069" t="s">
        <v>62</v>
      </c>
      <c r="F1069" t="s">
        <v>63</v>
      </c>
      <c r="H1069">
        <v>2000</v>
      </c>
      <c r="I1069" s="2">
        <v>934539.03</v>
      </c>
      <c r="J1069" s="2">
        <v>0</v>
      </c>
      <c r="K1069" s="2">
        <v>934539.03</v>
      </c>
      <c r="L1069" t="s">
        <v>18</v>
      </c>
    </row>
    <row r="1070" spans="1:12" x14ac:dyDescent="0.85">
      <c r="A1070" s="1">
        <v>41164</v>
      </c>
      <c r="B1070" t="s">
        <v>90</v>
      </c>
      <c r="C1070" t="s">
        <v>2084</v>
      </c>
      <c r="D1070" t="s">
        <v>2085</v>
      </c>
      <c r="E1070" t="s">
        <v>62</v>
      </c>
      <c r="F1070" t="s">
        <v>63</v>
      </c>
      <c r="H1070">
        <v>2000</v>
      </c>
      <c r="I1070" s="2">
        <v>16152149.720000001</v>
      </c>
      <c r="J1070" s="2">
        <v>0</v>
      </c>
      <c r="K1070" s="2">
        <v>16152149.720000001</v>
      </c>
      <c r="L1070" t="s">
        <v>18</v>
      </c>
    </row>
    <row r="1071" spans="1:12" x14ac:dyDescent="0.85">
      <c r="A1071" s="1">
        <v>41164</v>
      </c>
      <c r="B1071" t="s">
        <v>12</v>
      </c>
      <c r="C1071" t="s">
        <v>2087</v>
      </c>
      <c r="D1071" t="s">
        <v>2088</v>
      </c>
      <c r="E1071" t="s">
        <v>200</v>
      </c>
      <c r="F1071" t="s">
        <v>201</v>
      </c>
      <c r="G1071" t="s">
        <v>202</v>
      </c>
      <c r="H1071">
        <v>2000</v>
      </c>
      <c r="I1071" s="2">
        <v>198815.04</v>
      </c>
      <c r="J1071" s="2">
        <v>0</v>
      </c>
      <c r="K1071" s="2">
        <v>198815.04</v>
      </c>
      <c r="L1071" t="s">
        <v>18</v>
      </c>
    </row>
    <row r="1072" spans="1:12" x14ac:dyDescent="0.85">
      <c r="A1072" s="1">
        <v>41164</v>
      </c>
      <c r="B1072" t="s">
        <v>581</v>
      </c>
      <c r="C1072" t="s">
        <v>2089</v>
      </c>
      <c r="D1072" t="s">
        <v>2090</v>
      </c>
      <c r="E1072" t="s">
        <v>113</v>
      </c>
      <c r="F1072" t="s">
        <v>114</v>
      </c>
      <c r="G1072" t="s">
        <v>115</v>
      </c>
      <c r="H1072">
        <v>2000</v>
      </c>
      <c r="I1072" s="2">
        <v>200000</v>
      </c>
      <c r="J1072" s="2">
        <v>0</v>
      </c>
      <c r="K1072" s="2">
        <v>200000</v>
      </c>
      <c r="L1072" t="s">
        <v>18</v>
      </c>
    </row>
    <row r="1073" spans="1:12" x14ac:dyDescent="0.85">
      <c r="A1073" s="1">
        <v>41164</v>
      </c>
      <c r="B1073" t="s">
        <v>581</v>
      </c>
      <c r="C1073" t="s">
        <v>2091</v>
      </c>
      <c r="D1073" t="s">
        <v>2092</v>
      </c>
      <c r="E1073" t="s">
        <v>1035</v>
      </c>
      <c r="F1073" t="s">
        <v>1036</v>
      </c>
      <c r="G1073" t="s">
        <v>1037</v>
      </c>
      <c r="H1073">
        <v>2000</v>
      </c>
      <c r="I1073" s="2">
        <v>73888.990000000005</v>
      </c>
      <c r="J1073" s="2">
        <v>0</v>
      </c>
      <c r="K1073" s="2">
        <v>73888.990000000005</v>
      </c>
      <c r="L1073" t="s">
        <v>18</v>
      </c>
    </row>
    <row r="1074" spans="1:12" x14ac:dyDescent="0.85">
      <c r="A1074" s="1">
        <v>41164</v>
      </c>
      <c r="B1074" t="s">
        <v>581</v>
      </c>
      <c r="C1074" t="s">
        <v>2093</v>
      </c>
      <c r="D1074" t="s">
        <v>2094</v>
      </c>
      <c r="E1074" t="s">
        <v>200</v>
      </c>
      <c r="F1074" t="s">
        <v>201</v>
      </c>
      <c r="G1074" t="s">
        <v>202</v>
      </c>
      <c r="H1074">
        <v>2000</v>
      </c>
      <c r="I1074" s="2">
        <v>968554.26</v>
      </c>
      <c r="J1074" s="2">
        <v>0</v>
      </c>
      <c r="K1074" s="2">
        <v>968554.26</v>
      </c>
      <c r="L1074" t="s">
        <v>18</v>
      </c>
    </row>
    <row r="1075" spans="1:12" x14ac:dyDescent="0.85">
      <c r="A1075" s="1">
        <v>41164</v>
      </c>
      <c r="B1075" t="s">
        <v>12</v>
      </c>
      <c r="C1075" t="s">
        <v>2095</v>
      </c>
      <c r="D1075" t="s">
        <v>2096</v>
      </c>
      <c r="E1075" t="s">
        <v>235</v>
      </c>
      <c r="F1075" t="s">
        <v>236</v>
      </c>
      <c r="G1075" t="s">
        <v>237</v>
      </c>
      <c r="H1075">
        <v>2000</v>
      </c>
      <c r="I1075" s="2">
        <v>492321.35</v>
      </c>
      <c r="J1075" s="2">
        <v>0</v>
      </c>
      <c r="K1075" s="2">
        <v>492321.35</v>
      </c>
      <c r="L1075" t="s">
        <v>18</v>
      </c>
    </row>
    <row r="1076" spans="1:12" x14ac:dyDescent="0.85">
      <c r="A1076" s="1">
        <v>41164</v>
      </c>
      <c r="B1076" t="s">
        <v>12</v>
      </c>
      <c r="C1076" t="s">
        <v>2097</v>
      </c>
      <c r="D1076" t="s">
        <v>2098</v>
      </c>
      <c r="E1076" t="s">
        <v>119</v>
      </c>
      <c r="F1076" t="s">
        <v>120</v>
      </c>
      <c r="G1076" t="s">
        <v>121</v>
      </c>
      <c r="H1076">
        <v>2000</v>
      </c>
      <c r="I1076" s="2">
        <v>400000</v>
      </c>
      <c r="J1076" s="2">
        <v>0</v>
      </c>
      <c r="K1076" s="2">
        <v>400000</v>
      </c>
      <c r="L1076" t="s">
        <v>18</v>
      </c>
    </row>
    <row r="1077" spans="1:12" x14ac:dyDescent="0.85">
      <c r="A1077" s="1">
        <v>41164</v>
      </c>
      <c r="B1077" t="s">
        <v>28</v>
      </c>
      <c r="C1077" t="s">
        <v>2099</v>
      </c>
      <c r="D1077" t="s">
        <v>2100</v>
      </c>
      <c r="E1077" t="s">
        <v>223</v>
      </c>
      <c r="F1077" t="s">
        <v>224</v>
      </c>
      <c r="G1077" t="s">
        <v>225</v>
      </c>
      <c r="H1077">
        <v>2000</v>
      </c>
      <c r="I1077" s="2">
        <v>114617.29</v>
      </c>
      <c r="J1077" s="2">
        <v>0</v>
      </c>
      <c r="K1077" s="2">
        <v>114617.29</v>
      </c>
      <c r="L1077" t="s">
        <v>18</v>
      </c>
    </row>
    <row r="1078" spans="1:12" x14ac:dyDescent="0.85">
      <c r="A1078" s="1">
        <v>41164</v>
      </c>
      <c r="B1078" t="s">
        <v>12</v>
      </c>
      <c r="C1078" t="s">
        <v>2101</v>
      </c>
      <c r="D1078" t="s">
        <v>2102</v>
      </c>
      <c r="E1078" t="s">
        <v>119</v>
      </c>
      <c r="F1078" t="s">
        <v>120</v>
      </c>
      <c r="G1078" t="s">
        <v>121</v>
      </c>
      <c r="H1078">
        <v>2000</v>
      </c>
      <c r="I1078" s="2">
        <v>2256350.14</v>
      </c>
      <c r="J1078" s="2">
        <v>0</v>
      </c>
      <c r="K1078" s="2">
        <v>2256350.14</v>
      </c>
      <c r="L1078" t="s">
        <v>18</v>
      </c>
    </row>
    <row r="1079" spans="1:12" x14ac:dyDescent="0.85">
      <c r="A1079" s="1">
        <v>41164</v>
      </c>
      <c r="B1079" t="s">
        <v>12</v>
      </c>
      <c r="C1079" t="s">
        <v>2103</v>
      </c>
      <c r="D1079" t="s">
        <v>2104</v>
      </c>
      <c r="E1079" t="s">
        <v>334</v>
      </c>
      <c r="F1079" t="s">
        <v>335</v>
      </c>
      <c r="G1079" t="s">
        <v>339</v>
      </c>
      <c r="H1079">
        <v>2000</v>
      </c>
      <c r="I1079" s="2">
        <v>38000</v>
      </c>
      <c r="J1079" s="2">
        <v>0</v>
      </c>
      <c r="K1079" s="2">
        <v>38000</v>
      </c>
      <c r="L1079" t="s">
        <v>18</v>
      </c>
    </row>
    <row r="1080" spans="1:12" x14ac:dyDescent="0.85">
      <c r="A1080" s="1">
        <v>41164</v>
      </c>
      <c r="B1080" t="s">
        <v>12</v>
      </c>
      <c r="C1080" t="s">
        <v>2103</v>
      </c>
      <c r="D1080" t="s">
        <v>2104</v>
      </c>
      <c r="E1080" t="s">
        <v>200</v>
      </c>
      <c r="F1080" t="s">
        <v>201</v>
      </c>
      <c r="G1080" t="s">
        <v>202</v>
      </c>
      <c r="H1080">
        <v>2000</v>
      </c>
      <c r="I1080" s="2">
        <v>104973</v>
      </c>
      <c r="J1080" s="2">
        <v>0</v>
      </c>
      <c r="K1080" s="2">
        <v>104973</v>
      </c>
      <c r="L1080" t="s">
        <v>18</v>
      </c>
    </row>
    <row r="1081" spans="1:12" x14ac:dyDescent="0.85">
      <c r="A1081" s="1">
        <v>41164</v>
      </c>
      <c r="B1081" t="s">
        <v>12</v>
      </c>
      <c r="C1081" t="s">
        <v>2103</v>
      </c>
      <c r="D1081" t="s">
        <v>2104</v>
      </c>
      <c r="E1081" t="s">
        <v>288</v>
      </c>
      <c r="F1081" t="s">
        <v>289</v>
      </c>
      <c r="G1081" t="s">
        <v>290</v>
      </c>
      <c r="H1081">
        <v>2000</v>
      </c>
      <c r="I1081" s="2">
        <v>21000</v>
      </c>
      <c r="J1081" s="2">
        <v>0</v>
      </c>
      <c r="K1081" s="2">
        <v>21000</v>
      </c>
      <c r="L1081" t="s">
        <v>18</v>
      </c>
    </row>
    <row r="1082" spans="1:12" x14ac:dyDescent="0.85">
      <c r="A1082" s="1">
        <v>41164</v>
      </c>
      <c r="B1082" t="s">
        <v>12</v>
      </c>
      <c r="C1082" t="s">
        <v>2103</v>
      </c>
      <c r="D1082" t="s">
        <v>2104</v>
      </c>
      <c r="E1082" t="s">
        <v>102</v>
      </c>
      <c r="F1082" t="s">
        <v>103</v>
      </c>
      <c r="G1082" t="s">
        <v>104</v>
      </c>
      <c r="H1082">
        <v>2000</v>
      </c>
      <c r="I1082" s="2">
        <v>15892.4</v>
      </c>
      <c r="J1082" s="2">
        <v>0</v>
      </c>
      <c r="K1082" s="2">
        <v>15892.4</v>
      </c>
      <c r="L1082" t="s">
        <v>18</v>
      </c>
    </row>
    <row r="1083" spans="1:12" x14ac:dyDescent="0.85">
      <c r="A1083" s="1">
        <v>41164</v>
      </c>
      <c r="B1083" t="s">
        <v>12</v>
      </c>
      <c r="C1083" t="s">
        <v>2103</v>
      </c>
      <c r="D1083" t="s">
        <v>2104</v>
      </c>
      <c r="E1083" t="s">
        <v>2105</v>
      </c>
      <c r="F1083" t="s">
        <v>2106</v>
      </c>
      <c r="G1083" t="s">
        <v>2107</v>
      </c>
      <c r="H1083">
        <v>2000</v>
      </c>
      <c r="I1083" s="2">
        <v>50000</v>
      </c>
      <c r="J1083" s="2">
        <v>0</v>
      </c>
      <c r="K1083" s="2">
        <v>50000</v>
      </c>
      <c r="L1083" t="s">
        <v>18</v>
      </c>
    </row>
    <row r="1084" spans="1:12" x14ac:dyDescent="0.85">
      <c r="A1084" s="1">
        <v>41164</v>
      </c>
      <c r="B1084" t="s">
        <v>12</v>
      </c>
      <c r="C1084" t="s">
        <v>2103</v>
      </c>
      <c r="D1084" t="s">
        <v>2104</v>
      </c>
      <c r="E1084" t="s">
        <v>119</v>
      </c>
      <c r="F1084" t="s">
        <v>120</v>
      </c>
      <c r="G1084" t="s">
        <v>121</v>
      </c>
      <c r="H1084">
        <v>2000</v>
      </c>
      <c r="I1084" s="2">
        <v>25000</v>
      </c>
      <c r="J1084" s="2">
        <v>0</v>
      </c>
      <c r="K1084" s="2">
        <v>25000</v>
      </c>
      <c r="L1084" t="s">
        <v>18</v>
      </c>
    </row>
    <row r="1085" spans="1:12" x14ac:dyDescent="0.85">
      <c r="A1085" s="1">
        <v>41164</v>
      </c>
      <c r="B1085" t="s">
        <v>12</v>
      </c>
      <c r="C1085" t="s">
        <v>2103</v>
      </c>
      <c r="D1085" t="s">
        <v>2104</v>
      </c>
      <c r="E1085" t="s">
        <v>42</v>
      </c>
      <c r="F1085" t="s">
        <v>43</v>
      </c>
      <c r="G1085" t="s">
        <v>76</v>
      </c>
      <c r="H1085">
        <v>2000</v>
      </c>
      <c r="I1085" s="2">
        <v>24202.09</v>
      </c>
      <c r="J1085" s="2">
        <v>0</v>
      </c>
      <c r="K1085" s="2">
        <v>24202.09</v>
      </c>
      <c r="L1085" t="s">
        <v>18</v>
      </c>
    </row>
    <row r="1086" spans="1:12" x14ac:dyDescent="0.85">
      <c r="A1086" s="1">
        <v>41164</v>
      </c>
      <c r="B1086" t="s">
        <v>12</v>
      </c>
      <c r="C1086" t="s">
        <v>2103</v>
      </c>
      <c r="D1086" t="s">
        <v>2104</v>
      </c>
      <c r="E1086" t="s">
        <v>42</v>
      </c>
      <c r="F1086" t="s">
        <v>43</v>
      </c>
      <c r="G1086" t="s">
        <v>44</v>
      </c>
      <c r="H1086">
        <v>2000</v>
      </c>
      <c r="I1086" s="2">
        <v>24980</v>
      </c>
      <c r="J1086" s="2">
        <v>0</v>
      </c>
      <c r="K1086" s="2">
        <v>24980</v>
      </c>
      <c r="L1086" t="s">
        <v>18</v>
      </c>
    </row>
    <row r="1087" spans="1:12" x14ac:dyDescent="0.85">
      <c r="A1087" s="1">
        <v>41164</v>
      </c>
      <c r="B1087" t="s">
        <v>12</v>
      </c>
      <c r="C1087" t="s">
        <v>2103</v>
      </c>
      <c r="D1087" t="s">
        <v>2104</v>
      </c>
      <c r="E1087" t="s">
        <v>21</v>
      </c>
      <c r="F1087" t="s">
        <v>22</v>
      </c>
      <c r="G1087" t="s">
        <v>23</v>
      </c>
      <c r="H1087">
        <v>2000</v>
      </c>
      <c r="I1087" s="2">
        <v>39986.89</v>
      </c>
      <c r="J1087" s="2">
        <v>0</v>
      </c>
      <c r="K1087" s="2">
        <v>39986.89</v>
      </c>
      <c r="L1087" t="s">
        <v>18</v>
      </c>
    </row>
    <row r="1088" spans="1:12" x14ac:dyDescent="0.85">
      <c r="A1088" s="1">
        <v>41164</v>
      </c>
      <c r="B1088" t="s">
        <v>12</v>
      </c>
      <c r="C1088" t="s">
        <v>2103</v>
      </c>
      <c r="D1088" t="s">
        <v>2104</v>
      </c>
      <c r="E1088" t="s">
        <v>2108</v>
      </c>
      <c r="F1088" t="s">
        <v>2109</v>
      </c>
      <c r="G1088" t="s">
        <v>2110</v>
      </c>
      <c r="H1088">
        <v>2000</v>
      </c>
      <c r="I1088" s="2">
        <v>17000</v>
      </c>
      <c r="J1088" s="2">
        <v>0</v>
      </c>
      <c r="K1088" s="2">
        <v>17000</v>
      </c>
      <c r="L1088" t="s">
        <v>18</v>
      </c>
    </row>
    <row r="1089" spans="1:12" x14ac:dyDescent="0.85">
      <c r="A1089" s="1">
        <v>41164</v>
      </c>
      <c r="B1089" t="s">
        <v>12</v>
      </c>
      <c r="C1089" t="s">
        <v>2103</v>
      </c>
      <c r="D1089" t="s">
        <v>2104</v>
      </c>
      <c r="E1089" t="s">
        <v>31</v>
      </c>
      <c r="F1089" t="s">
        <v>32</v>
      </c>
      <c r="H1089">
        <v>2000</v>
      </c>
      <c r="I1089" s="2">
        <v>135000</v>
      </c>
      <c r="J1089" s="2">
        <v>0</v>
      </c>
      <c r="K1089" s="2">
        <v>135000</v>
      </c>
      <c r="L1089" t="s">
        <v>18</v>
      </c>
    </row>
    <row r="1090" spans="1:12" x14ac:dyDescent="0.85">
      <c r="A1090" s="1">
        <v>41164</v>
      </c>
      <c r="B1090" t="s">
        <v>12</v>
      </c>
      <c r="C1090" t="s">
        <v>2103</v>
      </c>
      <c r="D1090" t="s">
        <v>2104</v>
      </c>
      <c r="E1090" t="s">
        <v>62</v>
      </c>
      <c r="F1090" t="s">
        <v>63</v>
      </c>
      <c r="H1090">
        <v>2000</v>
      </c>
      <c r="I1090" s="2">
        <v>20316.23</v>
      </c>
      <c r="J1090" s="2">
        <v>0</v>
      </c>
      <c r="K1090" s="2">
        <v>20316.23</v>
      </c>
      <c r="L1090" t="s">
        <v>18</v>
      </c>
    </row>
    <row r="1091" spans="1:12" x14ac:dyDescent="0.85">
      <c r="A1091" s="1">
        <v>41164</v>
      </c>
      <c r="B1091" t="s">
        <v>90</v>
      </c>
      <c r="C1091" t="s">
        <v>2111</v>
      </c>
      <c r="D1091" t="s">
        <v>2112</v>
      </c>
      <c r="E1091" t="s">
        <v>119</v>
      </c>
      <c r="F1091" t="s">
        <v>120</v>
      </c>
      <c r="G1091" t="s">
        <v>121</v>
      </c>
      <c r="H1091">
        <v>2000</v>
      </c>
      <c r="I1091" s="2">
        <v>1438207.81</v>
      </c>
      <c r="J1091" s="2">
        <v>0</v>
      </c>
      <c r="K1091" s="2">
        <v>1438207.81</v>
      </c>
      <c r="L1091" t="s">
        <v>18</v>
      </c>
    </row>
    <row r="1092" spans="1:12" x14ac:dyDescent="0.85">
      <c r="A1092" s="1">
        <v>41164</v>
      </c>
      <c r="B1092" t="s">
        <v>12</v>
      </c>
      <c r="C1092" t="s">
        <v>2113</v>
      </c>
      <c r="D1092" t="s">
        <v>2114</v>
      </c>
      <c r="E1092" t="s">
        <v>200</v>
      </c>
      <c r="F1092" t="s">
        <v>201</v>
      </c>
      <c r="G1092" t="s">
        <v>213</v>
      </c>
      <c r="H1092">
        <v>2000</v>
      </c>
      <c r="I1092" s="2">
        <v>213000</v>
      </c>
      <c r="J1092" s="2">
        <v>0</v>
      </c>
      <c r="K1092" s="2">
        <v>213000</v>
      </c>
      <c r="L1092" t="s">
        <v>18</v>
      </c>
    </row>
    <row r="1093" spans="1:12" x14ac:dyDescent="0.85">
      <c r="A1093" s="1">
        <v>41164</v>
      </c>
      <c r="B1093" t="s">
        <v>12</v>
      </c>
      <c r="C1093" t="s">
        <v>2115</v>
      </c>
      <c r="D1093" t="s">
        <v>2116</v>
      </c>
      <c r="E1093" t="s">
        <v>223</v>
      </c>
      <c r="F1093" t="s">
        <v>224</v>
      </c>
      <c r="G1093" t="s">
        <v>225</v>
      </c>
      <c r="H1093">
        <v>2000</v>
      </c>
      <c r="I1093" s="2">
        <v>1000000</v>
      </c>
      <c r="J1093" s="2">
        <v>0</v>
      </c>
      <c r="K1093" s="2">
        <v>1000000</v>
      </c>
      <c r="L1093" t="s">
        <v>18</v>
      </c>
    </row>
    <row r="1094" spans="1:12" x14ac:dyDescent="0.85">
      <c r="A1094" s="1">
        <v>41164</v>
      </c>
      <c r="B1094" t="s">
        <v>12</v>
      </c>
      <c r="C1094" t="s">
        <v>2117</v>
      </c>
      <c r="D1094" t="s">
        <v>2118</v>
      </c>
      <c r="E1094" t="s">
        <v>21</v>
      </c>
      <c r="F1094" t="s">
        <v>22</v>
      </c>
      <c r="G1094" t="s">
        <v>23</v>
      </c>
      <c r="H1094">
        <v>2000</v>
      </c>
      <c r="I1094" s="2">
        <v>836120.4</v>
      </c>
      <c r="J1094" s="2">
        <v>0</v>
      </c>
      <c r="K1094" s="2">
        <v>836120.4</v>
      </c>
      <c r="L1094" t="s">
        <v>18</v>
      </c>
    </row>
    <row r="1095" spans="1:12" x14ac:dyDescent="0.85">
      <c r="A1095" s="1">
        <v>41164</v>
      </c>
      <c r="B1095" t="s">
        <v>12</v>
      </c>
      <c r="C1095" t="s">
        <v>2119</v>
      </c>
      <c r="D1095" t="s">
        <v>2120</v>
      </c>
      <c r="E1095" t="s">
        <v>119</v>
      </c>
      <c r="F1095" t="s">
        <v>120</v>
      </c>
      <c r="G1095" t="s">
        <v>121</v>
      </c>
      <c r="H1095">
        <v>2000</v>
      </c>
      <c r="I1095" s="2">
        <v>752116.72</v>
      </c>
      <c r="J1095" s="2">
        <v>0</v>
      </c>
      <c r="K1095" s="2">
        <v>752116.72</v>
      </c>
      <c r="L1095" t="s">
        <v>18</v>
      </c>
    </row>
    <row r="1096" spans="1:12" x14ac:dyDescent="0.85">
      <c r="A1096" s="1">
        <v>41164</v>
      </c>
      <c r="B1096" t="s">
        <v>12</v>
      </c>
      <c r="C1096" t="s">
        <v>2121</v>
      </c>
      <c r="D1096" t="s">
        <v>2122</v>
      </c>
      <c r="E1096" t="s">
        <v>56</v>
      </c>
      <c r="F1096" t="s">
        <v>57</v>
      </c>
      <c r="G1096" t="s">
        <v>58</v>
      </c>
      <c r="H1096">
        <v>2000</v>
      </c>
      <c r="I1096" s="2">
        <v>4119668.81</v>
      </c>
      <c r="J1096" s="2">
        <v>0</v>
      </c>
      <c r="K1096" s="2">
        <v>4119668.81</v>
      </c>
      <c r="L1096" t="s">
        <v>18</v>
      </c>
    </row>
    <row r="1097" spans="1:12" x14ac:dyDescent="0.85">
      <c r="A1097" s="1">
        <v>41164</v>
      </c>
      <c r="B1097" t="s">
        <v>12</v>
      </c>
      <c r="C1097" t="s">
        <v>2123</v>
      </c>
      <c r="D1097" t="s">
        <v>2124</v>
      </c>
      <c r="E1097" t="s">
        <v>288</v>
      </c>
      <c r="F1097" t="s">
        <v>289</v>
      </c>
      <c r="G1097" t="s">
        <v>290</v>
      </c>
      <c r="H1097">
        <v>2000</v>
      </c>
      <c r="I1097" s="2">
        <v>186113.53</v>
      </c>
      <c r="J1097" s="2">
        <v>0</v>
      </c>
      <c r="K1097" s="2">
        <v>186113.53</v>
      </c>
      <c r="L1097" t="s">
        <v>18</v>
      </c>
    </row>
    <row r="1098" spans="1:12" x14ac:dyDescent="0.85">
      <c r="A1098" s="1">
        <v>41164</v>
      </c>
      <c r="B1098" t="s">
        <v>12</v>
      </c>
      <c r="C1098" t="s">
        <v>2125</v>
      </c>
      <c r="D1098" t="s">
        <v>2126</v>
      </c>
      <c r="E1098" t="s">
        <v>62</v>
      </c>
      <c r="F1098" t="s">
        <v>63</v>
      </c>
      <c r="H1098">
        <v>2000</v>
      </c>
      <c r="I1098" s="2">
        <v>403213.75</v>
      </c>
      <c r="J1098" s="2">
        <v>0</v>
      </c>
      <c r="K1098" s="2">
        <v>403213.75</v>
      </c>
      <c r="L1098" t="s">
        <v>18</v>
      </c>
    </row>
    <row r="1099" spans="1:12" x14ac:dyDescent="0.85">
      <c r="A1099" s="1">
        <v>41164</v>
      </c>
      <c r="B1099" t="s">
        <v>12</v>
      </c>
      <c r="C1099" t="s">
        <v>2127</v>
      </c>
      <c r="D1099" t="s">
        <v>2128</v>
      </c>
      <c r="E1099" t="s">
        <v>42</v>
      </c>
      <c r="F1099" t="s">
        <v>43</v>
      </c>
      <c r="G1099" t="s">
        <v>44</v>
      </c>
      <c r="H1099">
        <v>2000</v>
      </c>
      <c r="I1099" s="2">
        <v>1913143.29</v>
      </c>
      <c r="J1099" s="2">
        <v>0</v>
      </c>
      <c r="K1099" s="2">
        <v>1913143.29</v>
      </c>
      <c r="L1099" t="s">
        <v>18</v>
      </c>
    </row>
    <row r="1100" spans="1:12" x14ac:dyDescent="0.85">
      <c r="A1100" s="1">
        <v>41164</v>
      </c>
      <c r="B1100" t="s">
        <v>12</v>
      </c>
      <c r="C1100" t="s">
        <v>2129</v>
      </c>
      <c r="D1100" t="s">
        <v>2130</v>
      </c>
      <c r="E1100" t="s">
        <v>42</v>
      </c>
      <c r="F1100" t="s">
        <v>43</v>
      </c>
      <c r="G1100" t="s">
        <v>44</v>
      </c>
      <c r="H1100">
        <v>2000</v>
      </c>
      <c r="I1100" s="2">
        <v>1913143.29</v>
      </c>
      <c r="J1100" s="2">
        <v>0</v>
      </c>
      <c r="K1100" s="2">
        <v>1913143.29</v>
      </c>
      <c r="L1100" t="s">
        <v>18</v>
      </c>
    </row>
    <row r="1101" spans="1:12" x14ac:dyDescent="0.85">
      <c r="A1101" s="1">
        <v>41164</v>
      </c>
      <c r="B1101" t="s">
        <v>12</v>
      </c>
      <c r="C1101" t="s">
        <v>2131</v>
      </c>
      <c r="D1101" t="s">
        <v>2132</v>
      </c>
      <c r="E1101" t="s">
        <v>119</v>
      </c>
      <c r="F1101" t="s">
        <v>120</v>
      </c>
      <c r="G1101" t="s">
        <v>121</v>
      </c>
      <c r="H1101">
        <v>2000</v>
      </c>
      <c r="I1101" s="2">
        <v>3431532.5</v>
      </c>
      <c r="J1101" s="2">
        <v>0</v>
      </c>
      <c r="K1101" s="2">
        <v>3431532.5</v>
      </c>
      <c r="L1101" t="s">
        <v>18</v>
      </c>
    </row>
    <row r="1102" spans="1:12" x14ac:dyDescent="0.85">
      <c r="A1102" s="1">
        <v>41164</v>
      </c>
      <c r="B1102" t="s">
        <v>12</v>
      </c>
      <c r="C1102" t="s">
        <v>2133</v>
      </c>
      <c r="D1102" t="s">
        <v>2134</v>
      </c>
      <c r="E1102" t="s">
        <v>49</v>
      </c>
      <c r="F1102" t="s">
        <v>50</v>
      </c>
      <c r="G1102" t="s">
        <v>51</v>
      </c>
      <c r="H1102">
        <v>2000</v>
      </c>
      <c r="I1102" s="2">
        <v>200000</v>
      </c>
      <c r="J1102" s="2">
        <v>0</v>
      </c>
      <c r="K1102" s="2">
        <v>200000</v>
      </c>
      <c r="L1102" t="s">
        <v>18</v>
      </c>
    </row>
    <row r="1103" spans="1:12" x14ac:dyDescent="0.85">
      <c r="A1103" s="1">
        <v>41164</v>
      </c>
      <c r="B1103" t="s">
        <v>12</v>
      </c>
      <c r="C1103" t="s">
        <v>2135</v>
      </c>
      <c r="D1103" t="s">
        <v>2136</v>
      </c>
      <c r="E1103" t="s">
        <v>85</v>
      </c>
      <c r="F1103" t="s">
        <v>86</v>
      </c>
      <c r="G1103" t="s">
        <v>87</v>
      </c>
      <c r="H1103">
        <v>2000</v>
      </c>
      <c r="I1103" s="2">
        <v>60152.32</v>
      </c>
      <c r="J1103" s="2">
        <v>0</v>
      </c>
      <c r="K1103" s="2">
        <v>60152.32</v>
      </c>
      <c r="L1103" t="s">
        <v>18</v>
      </c>
    </row>
    <row r="1104" spans="1:12" x14ac:dyDescent="0.85">
      <c r="A1104" s="1">
        <v>41164</v>
      </c>
      <c r="B1104" t="s">
        <v>2137</v>
      </c>
      <c r="C1104" t="s">
        <v>2138</v>
      </c>
      <c r="D1104" t="s">
        <v>2139</v>
      </c>
      <c r="E1104" t="s">
        <v>1709</v>
      </c>
      <c r="F1104" t="s">
        <v>1710</v>
      </c>
      <c r="G1104" t="s">
        <v>1711</v>
      </c>
      <c r="H1104">
        <v>2000</v>
      </c>
      <c r="I1104" s="2">
        <v>128835.31</v>
      </c>
      <c r="J1104" s="2">
        <v>0</v>
      </c>
      <c r="K1104" s="2">
        <v>128835.31</v>
      </c>
      <c r="L1104" t="s">
        <v>18</v>
      </c>
    </row>
    <row r="1105" spans="1:12" x14ac:dyDescent="0.85">
      <c r="A1105" s="1">
        <v>41164</v>
      </c>
      <c r="B1105" t="s">
        <v>2137</v>
      </c>
      <c r="C1105" t="s">
        <v>2138</v>
      </c>
      <c r="D1105" t="s">
        <v>2139</v>
      </c>
      <c r="E1105" t="s">
        <v>49</v>
      </c>
      <c r="F1105" t="s">
        <v>50</v>
      </c>
      <c r="G1105" t="s">
        <v>51</v>
      </c>
      <c r="H1105">
        <v>2000</v>
      </c>
      <c r="I1105" s="2">
        <v>100000</v>
      </c>
      <c r="J1105" s="2">
        <v>0</v>
      </c>
      <c r="K1105" s="2">
        <v>100000</v>
      </c>
      <c r="L1105" t="s">
        <v>18</v>
      </c>
    </row>
    <row r="1106" spans="1:12" x14ac:dyDescent="0.85">
      <c r="A1106" s="1">
        <v>41164</v>
      </c>
      <c r="B1106" t="s">
        <v>90</v>
      </c>
      <c r="C1106" t="s">
        <v>2140</v>
      </c>
      <c r="D1106" t="s">
        <v>2141</v>
      </c>
      <c r="E1106" t="s">
        <v>62</v>
      </c>
      <c r="F1106" t="s">
        <v>63</v>
      </c>
      <c r="H1106">
        <v>2000</v>
      </c>
      <c r="I1106" s="2">
        <v>4318929.8600000003</v>
      </c>
      <c r="J1106" s="2">
        <v>0</v>
      </c>
      <c r="K1106" s="2">
        <v>4318929.8600000003</v>
      </c>
      <c r="L1106" t="s">
        <v>18</v>
      </c>
    </row>
    <row r="1107" spans="1:12" x14ac:dyDescent="0.85">
      <c r="A1107" s="1">
        <v>41164</v>
      </c>
      <c r="B1107" t="s">
        <v>2142</v>
      </c>
      <c r="C1107" t="s">
        <v>2143</v>
      </c>
      <c r="D1107" t="s">
        <v>2144</v>
      </c>
      <c r="E1107" t="s">
        <v>260</v>
      </c>
      <c r="F1107" t="s">
        <v>261</v>
      </c>
      <c r="H1107">
        <v>2000</v>
      </c>
      <c r="I1107" s="2">
        <v>150000</v>
      </c>
      <c r="J1107" s="2">
        <v>0</v>
      </c>
      <c r="K1107" s="2">
        <v>150000</v>
      </c>
      <c r="L1107" t="s">
        <v>18</v>
      </c>
    </row>
    <row r="1108" spans="1:12" x14ac:dyDescent="0.85">
      <c r="A1108" s="1">
        <v>41164</v>
      </c>
      <c r="B1108" t="s">
        <v>2142</v>
      </c>
      <c r="C1108" t="s">
        <v>2143</v>
      </c>
      <c r="D1108" t="s">
        <v>2144</v>
      </c>
      <c r="E1108" t="s">
        <v>260</v>
      </c>
      <c r="F1108" t="s">
        <v>261</v>
      </c>
      <c r="H1108">
        <v>2000</v>
      </c>
      <c r="I1108" s="2">
        <v>150000</v>
      </c>
      <c r="J1108" s="2">
        <v>0</v>
      </c>
      <c r="K1108" s="2">
        <v>150000</v>
      </c>
      <c r="L1108" t="s">
        <v>18</v>
      </c>
    </row>
    <row r="1109" spans="1:12" x14ac:dyDescent="0.85">
      <c r="A1109" s="1">
        <v>41164</v>
      </c>
      <c r="B1109" t="s">
        <v>2142</v>
      </c>
      <c r="C1109" t="s">
        <v>2143</v>
      </c>
      <c r="D1109" t="s">
        <v>2144</v>
      </c>
      <c r="E1109" t="s">
        <v>260</v>
      </c>
      <c r="F1109" t="s">
        <v>261</v>
      </c>
      <c r="H1109">
        <v>2000</v>
      </c>
      <c r="I1109" s="2">
        <v>150000</v>
      </c>
      <c r="J1109" s="2">
        <v>0</v>
      </c>
      <c r="K1109" s="2">
        <v>150000</v>
      </c>
      <c r="L1109" t="s">
        <v>18</v>
      </c>
    </row>
    <row r="1110" spans="1:12" x14ac:dyDescent="0.85">
      <c r="A1110" s="1">
        <v>41164</v>
      </c>
      <c r="B1110" t="s">
        <v>2142</v>
      </c>
      <c r="C1110" t="s">
        <v>2143</v>
      </c>
      <c r="D1110" t="s">
        <v>2144</v>
      </c>
      <c r="E1110" t="s">
        <v>260</v>
      </c>
      <c r="F1110" t="s">
        <v>261</v>
      </c>
      <c r="H1110">
        <v>2000</v>
      </c>
      <c r="I1110" s="2">
        <v>300000</v>
      </c>
      <c r="J1110" s="2">
        <v>0</v>
      </c>
      <c r="K1110" s="2">
        <v>300000</v>
      </c>
      <c r="L1110" t="s">
        <v>18</v>
      </c>
    </row>
    <row r="1111" spans="1:12" x14ac:dyDescent="0.85">
      <c r="A1111" s="1">
        <v>41164</v>
      </c>
      <c r="B1111" t="s">
        <v>82</v>
      </c>
      <c r="C1111" t="s">
        <v>2145</v>
      </c>
      <c r="D1111" t="s">
        <v>2146</v>
      </c>
      <c r="E1111" t="s">
        <v>128</v>
      </c>
      <c r="F1111" t="s">
        <v>129</v>
      </c>
      <c r="G1111" t="s">
        <v>2147</v>
      </c>
      <c r="H1111">
        <v>2000</v>
      </c>
      <c r="I1111" s="2">
        <v>20575.47</v>
      </c>
      <c r="J1111" s="2">
        <v>0</v>
      </c>
      <c r="K1111" s="2">
        <v>20575.47</v>
      </c>
      <c r="L1111" t="s">
        <v>18</v>
      </c>
    </row>
    <row r="1112" spans="1:12" x14ac:dyDescent="0.85">
      <c r="A1112" s="1">
        <v>41164</v>
      </c>
      <c r="B1112" t="s">
        <v>82</v>
      </c>
      <c r="C1112" t="s">
        <v>2145</v>
      </c>
      <c r="D1112" t="s">
        <v>2146</v>
      </c>
      <c r="E1112" t="s">
        <v>1772</v>
      </c>
      <c r="F1112" t="s">
        <v>1773</v>
      </c>
      <c r="G1112" t="s">
        <v>1774</v>
      </c>
      <c r="H1112">
        <v>2000</v>
      </c>
      <c r="I1112" s="2">
        <v>129000</v>
      </c>
      <c r="J1112" s="2">
        <v>0</v>
      </c>
      <c r="K1112" s="2">
        <v>129000</v>
      </c>
      <c r="L1112" t="s">
        <v>18</v>
      </c>
    </row>
    <row r="1113" spans="1:12" x14ac:dyDescent="0.85">
      <c r="A1113" s="1">
        <v>41164</v>
      </c>
      <c r="B1113" t="s">
        <v>82</v>
      </c>
      <c r="C1113" t="s">
        <v>2145</v>
      </c>
      <c r="D1113" t="s">
        <v>2146</v>
      </c>
      <c r="E1113" t="s">
        <v>15</v>
      </c>
      <c r="F1113" t="s">
        <v>16</v>
      </c>
      <c r="G1113" t="s">
        <v>17</v>
      </c>
      <c r="H1113">
        <v>2000</v>
      </c>
      <c r="I1113" s="2">
        <v>113114.6</v>
      </c>
      <c r="J1113" s="2">
        <v>0</v>
      </c>
      <c r="K1113" s="2">
        <v>113114.6</v>
      </c>
      <c r="L1113" t="s">
        <v>18</v>
      </c>
    </row>
    <row r="1114" spans="1:12" x14ac:dyDescent="0.85">
      <c r="A1114" s="1">
        <v>41164</v>
      </c>
      <c r="B1114" t="s">
        <v>82</v>
      </c>
      <c r="C1114" t="s">
        <v>2145</v>
      </c>
      <c r="D1114" t="s">
        <v>2146</v>
      </c>
      <c r="E1114" t="s">
        <v>264</v>
      </c>
      <c r="F1114" t="s">
        <v>265</v>
      </c>
      <c r="G1114" t="s">
        <v>266</v>
      </c>
      <c r="H1114">
        <v>2000</v>
      </c>
      <c r="I1114" s="2">
        <v>9906</v>
      </c>
      <c r="J1114" s="2">
        <v>0</v>
      </c>
      <c r="K1114" s="2">
        <v>9906</v>
      </c>
      <c r="L1114" t="s">
        <v>18</v>
      </c>
    </row>
    <row r="1115" spans="1:12" x14ac:dyDescent="0.85">
      <c r="A1115" s="1">
        <v>41164</v>
      </c>
      <c r="B1115" t="s">
        <v>82</v>
      </c>
      <c r="C1115" t="s">
        <v>2145</v>
      </c>
      <c r="D1115" t="s">
        <v>2146</v>
      </c>
      <c r="E1115" t="s">
        <v>85</v>
      </c>
      <c r="F1115" t="s">
        <v>86</v>
      </c>
      <c r="G1115" t="s">
        <v>87</v>
      </c>
      <c r="H1115">
        <v>2000</v>
      </c>
      <c r="I1115" s="2">
        <v>16221.6</v>
      </c>
      <c r="J1115" s="2">
        <v>0</v>
      </c>
      <c r="K1115" s="2">
        <v>16221.6</v>
      </c>
      <c r="L1115" t="s">
        <v>18</v>
      </c>
    </row>
    <row r="1116" spans="1:12" x14ac:dyDescent="0.85">
      <c r="A1116" s="1">
        <v>41164</v>
      </c>
      <c r="B1116" t="s">
        <v>82</v>
      </c>
      <c r="C1116" t="s">
        <v>2145</v>
      </c>
      <c r="D1116" t="s">
        <v>2146</v>
      </c>
      <c r="E1116" t="s">
        <v>288</v>
      </c>
      <c r="F1116" t="s">
        <v>289</v>
      </c>
      <c r="G1116" t="s">
        <v>290</v>
      </c>
      <c r="H1116">
        <v>2000</v>
      </c>
      <c r="I1116" s="2">
        <v>30559.38</v>
      </c>
      <c r="J1116" s="2">
        <v>0</v>
      </c>
      <c r="K1116" s="2">
        <v>30559.38</v>
      </c>
      <c r="L1116" t="s">
        <v>18</v>
      </c>
    </row>
    <row r="1117" spans="1:12" x14ac:dyDescent="0.85">
      <c r="A1117" s="1">
        <v>41164</v>
      </c>
      <c r="B1117" t="s">
        <v>82</v>
      </c>
      <c r="C1117" t="s">
        <v>2145</v>
      </c>
      <c r="D1117" t="s">
        <v>2146</v>
      </c>
      <c r="E1117" t="s">
        <v>293</v>
      </c>
      <c r="F1117" t="s">
        <v>294</v>
      </c>
      <c r="G1117" t="s">
        <v>295</v>
      </c>
      <c r="H1117">
        <v>2000</v>
      </c>
      <c r="I1117" s="2">
        <v>189747.87</v>
      </c>
      <c r="J1117" s="2">
        <v>0</v>
      </c>
      <c r="K1117" s="2">
        <v>189747.87</v>
      </c>
      <c r="L1117" t="s">
        <v>18</v>
      </c>
    </row>
    <row r="1118" spans="1:12" x14ac:dyDescent="0.85">
      <c r="A1118" s="1">
        <v>41164</v>
      </c>
      <c r="B1118" t="s">
        <v>82</v>
      </c>
      <c r="C1118" t="s">
        <v>2145</v>
      </c>
      <c r="D1118" t="s">
        <v>2146</v>
      </c>
      <c r="E1118" t="s">
        <v>293</v>
      </c>
      <c r="F1118" t="s">
        <v>294</v>
      </c>
      <c r="G1118" t="s">
        <v>626</v>
      </c>
      <c r="H1118">
        <v>2000</v>
      </c>
      <c r="I1118" s="2">
        <v>1123196.76</v>
      </c>
      <c r="J1118" s="2">
        <v>0</v>
      </c>
      <c r="K1118" s="2">
        <v>1123196.76</v>
      </c>
      <c r="L1118" t="s">
        <v>18</v>
      </c>
    </row>
    <row r="1119" spans="1:12" x14ac:dyDescent="0.85">
      <c r="A1119" s="1">
        <v>41164</v>
      </c>
      <c r="B1119" t="s">
        <v>82</v>
      </c>
      <c r="C1119" t="s">
        <v>2145</v>
      </c>
      <c r="D1119" t="s">
        <v>2146</v>
      </c>
      <c r="E1119" t="s">
        <v>102</v>
      </c>
      <c r="F1119" t="s">
        <v>103</v>
      </c>
      <c r="G1119" t="s">
        <v>2148</v>
      </c>
      <c r="H1119">
        <v>2000</v>
      </c>
      <c r="I1119" s="2">
        <v>123536</v>
      </c>
      <c r="J1119" s="2">
        <v>0</v>
      </c>
      <c r="K1119" s="2">
        <v>123536</v>
      </c>
      <c r="L1119" t="s">
        <v>18</v>
      </c>
    </row>
    <row r="1120" spans="1:12" x14ac:dyDescent="0.85">
      <c r="A1120" s="1">
        <v>41164</v>
      </c>
      <c r="B1120" t="s">
        <v>82</v>
      </c>
      <c r="C1120" t="s">
        <v>2145</v>
      </c>
      <c r="D1120" t="s">
        <v>2146</v>
      </c>
      <c r="E1120" t="s">
        <v>102</v>
      </c>
      <c r="F1120" t="s">
        <v>103</v>
      </c>
      <c r="G1120" t="s">
        <v>104</v>
      </c>
      <c r="H1120">
        <v>2000</v>
      </c>
      <c r="I1120" s="2">
        <v>298742.76</v>
      </c>
      <c r="J1120" s="2">
        <v>0</v>
      </c>
      <c r="K1120" s="2">
        <v>298742.76</v>
      </c>
      <c r="L1120" t="s">
        <v>18</v>
      </c>
    </row>
    <row r="1121" spans="1:12" x14ac:dyDescent="0.85">
      <c r="A1121" s="1">
        <v>41164</v>
      </c>
      <c r="B1121" t="s">
        <v>82</v>
      </c>
      <c r="C1121" t="s">
        <v>2145</v>
      </c>
      <c r="D1121" t="s">
        <v>2146</v>
      </c>
      <c r="E1121" t="s">
        <v>2149</v>
      </c>
      <c r="F1121" t="s">
        <v>2150</v>
      </c>
      <c r="G1121" t="s">
        <v>2151</v>
      </c>
      <c r="H1121">
        <v>2000</v>
      </c>
      <c r="I1121" s="2">
        <v>2473</v>
      </c>
      <c r="J1121" s="2">
        <v>0</v>
      </c>
      <c r="K1121" s="2">
        <v>2473</v>
      </c>
      <c r="L1121" t="s">
        <v>18</v>
      </c>
    </row>
    <row r="1122" spans="1:12" x14ac:dyDescent="0.85">
      <c r="A1122" s="1">
        <v>41164</v>
      </c>
      <c r="B1122" t="s">
        <v>82</v>
      </c>
      <c r="C1122" t="s">
        <v>2145</v>
      </c>
      <c r="D1122" t="s">
        <v>2146</v>
      </c>
      <c r="E1122" t="s">
        <v>2152</v>
      </c>
      <c r="F1122" t="s">
        <v>2153</v>
      </c>
      <c r="G1122" t="s">
        <v>2154</v>
      </c>
      <c r="H1122">
        <v>2000</v>
      </c>
      <c r="I1122" s="2">
        <v>70765</v>
      </c>
      <c r="J1122" s="2">
        <v>0</v>
      </c>
      <c r="K1122" s="2">
        <v>70765</v>
      </c>
      <c r="L1122" t="s">
        <v>18</v>
      </c>
    </row>
    <row r="1123" spans="1:12" x14ac:dyDescent="0.85">
      <c r="A1123" s="1">
        <v>41164</v>
      </c>
      <c r="B1123" t="s">
        <v>82</v>
      </c>
      <c r="C1123" t="s">
        <v>2145</v>
      </c>
      <c r="D1123" t="s">
        <v>2146</v>
      </c>
      <c r="E1123" t="s">
        <v>31</v>
      </c>
      <c r="F1123" t="s">
        <v>32</v>
      </c>
      <c r="H1123">
        <v>2000</v>
      </c>
      <c r="I1123" s="2">
        <v>14750</v>
      </c>
      <c r="J1123" s="2">
        <v>0</v>
      </c>
      <c r="K1123" s="2">
        <v>14750</v>
      </c>
      <c r="L1123" t="s">
        <v>18</v>
      </c>
    </row>
    <row r="1124" spans="1:12" x14ac:dyDescent="0.85">
      <c r="A1124" s="1">
        <v>41164</v>
      </c>
      <c r="B1124" t="s">
        <v>82</v>
      </c>
      <c r="C1124" t="s">
        <v>2145</v>
      </c>
      <c r="D1124" t="s">
        <v>2146</v>
      </c>
      <c r="E1124" t="s">
        <v>31</v>
      </c>
      <c r="F1124" t="s">
        <v>32</v>
      </c>
      <c r="H1124">
        <v>2000</v>
      </c>
      <c r="I1124" s="2">
        <v>100000</v>
      </c>
      <c r="J1124" s="2">
        <v>0</v>
      </c>
      <c r="K1124" s="2">
        <v>100000</v>
      </c>
      <c r="L1124" t="s">
        <v>18</v>
      </c>
    </row>
    <row r="1125" spans="1:12" x14ac:dyDescent="0.85">
      <c r="A1125" s="1">
        <v>41164</v>
      </c>
      <c r="B1125" t="s">
        <v>82</v>
      </c>
      <c r="C1125" t="s">
        <v>2145</v>
      </c>
      <c r="D1125" t="s">
        <v>2146</v>
      </c>
      <c r="E1125" t="s">
        <v>31</v>
      </c>
      <c r="F1125" t="s">
        <v>32</v>
      </c>
      <c r="H1125">
        <v>2000</v>
      </c>
      <c r="I1125" s="2">
        <v>661825.53</v>
      </c>
      <c r="J1125" s="2">
        <v>0</v>
      </c>
      <c r="K1125" s="2">
        <v>661825.53</v>
      </c>
      <c r="L1125" t="s">
        <v>18</v>
      </c>
    </row>
    <row r="1126" spans="1:12" x14ac:dyDescent="0.85">
      <c r="A1126" s="1">
        <v>41164</v>
      </c>
      <c r="B1126" t="s">
        <v>82</v>
      </c>
      <c r="C1126" t="s">
        <v>2145</v>
      </c>
      <c r="D1126" t="s">
        <v>2146</v>
      </c>
      <c r="E1126" t="s">
        <v>260</v>
      </c>
      <c r="F1126" t="s">
        <v>261</v>
      </c>
      <c r="H1126">
        <v>2000</v>
      </c>
      <c r="I1126" s="2">
        <v>10398</v>
      </c>
      <c r="J1126" s="2">
        <v>0</v>
      </c>
      <c r="K1126" s="2">
        <v>10398</v>
      </c>
      <c r="L1126" t="s">
        <v>18</v>
      </c>
    </row>
    <row r="1127" spans="1:12" x14ac:dyDescent="0.85">
      <c r="A1127" s="1">
        <v>41164</v>
      </c>
      <c r="B1127" t="s">
        <v>82</v>
      </c>
      <c r="C1127" t="s">
        <v>2145</v>
      </c>
      <c r="D1127" t="s">
        <v>2146</v>
      </c>
      <c r="E1127" t="s">
        <v>260</v>
      </c>
      <c r="F1127" t="s">
        <v>261</v>
      </c>
      <c r="H1127">
        <v>2000</v>
      </c>
      <c r="I1127" s="2">
        <v>13392</v>
      </c>
      <c r="J1127" s="2">
        <v>0</v>
      </c>
      <c r="K1127" s="2">
        <v>13392</v>
      </c>
      <c r="L1127" t="s">
        <v>18</v>
      </c>
    </row>
    <row r="1128" spans="1:12" x14ac:dyDescent="0.85">
      <c r="A1128" s="1">
        <v>41164</v>
      </c>
      <c r="B1128" t="s">
        <v>82</v>
      </c>
      <c r="C1128" t="s">
        <v>2145</v>
      </c>
      <c r="D1128" t="s">
        <v>2146</v>
      </c>
      <c r="E1128" t="s">
        <v>260</v>
      </c>
      <c r="F1128" t="s">
        <v>261</v>
      </c>
      <c r="H1128">
        <v>2000</v>
      </c>
      <c r="I1128" s="2">
        <v>18560</v>
      </c>
      <c r="J1128" s="2">
        <v>0</v>
      </c>
      <c r="K1128" s="2">
        <v>18560</v>
      </c>
      <c r="L1128" t="s">
        <v>18</v>
      </c>
    </row>
    <row r="1129" spans="1:12" x14ac:dyDescent="0.85">
      <c r="A1129" s="1">
        <v>41164</v>
      </c>
      <c r="B1129" t="s">
        <v>82</v>
      </c>
      <c r="C1129" t="s">
        <v>2145</v>
      </c>
      <c r="D1129" t="s">
        <v>2146</v>
      </c>
      <c r="E1129" t="s">
        <v>93</v>
      </c>
      <c r="F1129" t="s">
        <v>94</v>
      </c>
      <c r="H1129">
        <v>2000</v>
      </c>
      <c r="I1129" s="2">
        <v>9573</v>
      </c>
      <c r="J1129" s="2">
        <v>0</v>
      </c>
      <c r="K1129" s="2">
        <v>9573</v>
      </c>
      <c r="L1129" t="s">
        <v>18</v>
      </c>
    </row>
    <row r="1130" spans="1:12" x14ac:dyDescent="0.85">
      <c r="A1130" s="1">
        <v>41164</v>
      </c>
      <c r="B1130" t="s">
        <v>82</v>
      </c>
      <c r="C1130" t="s">
        <v>2145</v>
      </c>
      <c r="D1130" t="s">
        <v>2146</v>
      </c>
      <c r="E1130" t="s">
        <v>62</v>
      </c>
      <c r="F1130" t="s">
        <v>63</v>
      </c>
      <c r="H1130">
        <v>2000</v>
      </c>
      <c r="I1130" s="2">
        <v>446.32</v>
      </c>
      <c r="J1130" s="2">
        <v>0</v>
      </c>
      <c r="K1130" s="2">
        <v>446.32</v>
      </c>
      <c r="L1130" t="s">
        <v>18</v>
      </c>
    </row>
    <row r="1131" spans="1:12" x14ac:dyDescent="0.85">
      <c r="A1131" s="1">
        <v>41164</v>
      </c>
      <c r="B1131" t="s">
        <v>82</v>
      </c>
      <c r="C1131" t="s">
        <v>2145</v>
      </c>
      <c r="D1131" t="s">
        <v>2146</v>
      </c>
      <c r="E1131" t="s">
        <v>62</v>
      </c>
      <c r="F1131" t="s">
        <v>63</v>
      </c>
      <c r="H1131">
        <v>2000</v>
      </c>
      <c r="I1131" s="2">
        <v>8366</v>
      </c>
      <c r="J1131" s="2">
        <v>0</v>
      </c>
      <c r="K1131" s="2">
        <v>8366</v>
      </c>
      <c r="L1131" t="s">
        <v>18</v>
      </c>
    </row>
    <row r="1132" spans="1:12" x14ac:dyDescent="0.85">
      <c r="A1132" s="1">
        <v>41164</v>
      </c>
      <c r="B1132" t="s">
        <v>82</v>
      </c>
      <c r="C1132" t="s">
        <v>2145</v>
      </c>
      <c r="D1132" t="s">
        <v>2146</v>
      </c>
      <c r="E1132" t="s">
        <v>62</v>
      </c>
      <c r="F1132" t="s">
        <v>63</v>
      </c>
      <c r="H1132">
        <v>2000</v>
      </c>
      <c r="I1132" s="2">
        <v>37049.94</v>
      </c>
      <c r="J1132" s="2">
        <v>0</v>
      </c>
      <c r="K1132" s="2">
        <v>37049.94</v>
      </c>
      <c r="L1132" t="s">
        <v>18</v>
      </c>
    </row>
    <row r="1133" spans="1:12" x14ac:dyDescent="0.85">
      <c r="A1133" s="1">
        <v>41164</v>
      </c>
      <c r="B1133" t="s">
        <v>82</v>
      </c>
      <c r="C1133" t="s">
        <v>2145</v>
      </c>
      <c r="D1133" t="s">
        <v>2146</v>
      </c>
      <c r="E1133" t="s">
        <v>62</v>
      </c>
      <c r="F1133" t="s">
        <v>63</v>
      </c>
      <c r="H1133">
        <v>2000</v>
      </c>
      <c r="I1133" s="2">
        <v>42355.07</v>
      </c>
      <c r="J1133" s="2">
        <v>0</v>
      </c>
      <c r="K1133" s="2">
        <v>42355.07</v>
      </c>
      <c r="L1133" t="s">
        <v>18</v>
      </c>
    </row>
    <row r="1134" spans="1:12" x14ac:dyDescent="0.85">
      <c r="A1134" s="1">
        <v>41164</v>
      </c>
      <c r="B1134" t="s">
        <v>82</v>
      </c>
      <c r="C1134" t="s">
        <v>2145</v>
      </c>
      <c r="D1134" t="s">
        <v>2146</v>
      </c>
      <c r="E1134" t="s">
        <v>62</v>
      </c>
      <c r="F1134" t="s">
        <v>63</v>
      </c>
      <c r="H1134">
        <v>2000</v>
      </c>
      <c r="I1134" s="2">
        <v>50543.33</v>
      </c>
      <c r="J1134" s="2">
        <v>0</v>
      </c>
      <c r="K1134" s="2">
        <v>50543.33</v>
      </c>
      <c r="L1134" t="s">
        <v>18</v>
      </c>
    </row>
    <row r="1135" spans="1:12" x14ac:dyDescent="0.85">
      <c r="A1135" s="1">
        <v>41164</v>
      </c>
      <c r="B1135" t="s">
        <v>82</v>
      </c>
      <c r="C1135" t="s">
        <v>2145</v>
      </c>
      <c r="D1135" t="s">
        <v>2146</v>
      </c>
      <c r="E1135" t="s">
        <v>62</v>
      </c>
      <c r="F1135" t="s">
        <v>63</v>
      </c>
      <c r="H1135">
        <v>2000</v>
      </c>
      <c r="I1135" s="2">
        <v>451349.91</v>
      </c>
      <c r="J1135" s="2">
        <v>0</v>
      </c>
      <c r="K1135" s="2">
        <v>451349.91</v>
      </c>
      <c r="L1135" t="s">
        <v>18</v>
      </c>
    </row>
    <row r="1136" spans="1:12" x14ac:dyDescent="0.85">
      <c r="A1136" s="1">
        <v>41164</v>
      </c>
      <c r="B1136" t="s">
        <v>12</v>
      </c>
      <c r="C1136" t="s">
        <v>2155</v>
      </c>
      <c r="D1136" t="s">
        <v>2156</v>
      </c>
      <c r="E1136" t="s">
        <v>102</v>
      </c>
      <c r="F1136" t="s">
        <v>103</v>
      </c>
      <c r="G1136" t="s">
        <v>104</v>
      </c>
      <c r="H1136">
        <v>2000</v>
      </c>
      <c r="I1136" s="2">
        <v>101625</v>
      </c>
      <c r="J1136" s="2">
        <v>0</v>
      </c>
      <c r="K1136" s="2">
        <v>101625</v>
      </c>
      <c r="L1136" t="s">
        <v>18</v>
      </c>
    </row>
    <row r="1137" spans="1:12" x14ac:dyDescent="0.85">
      <c r="A1137" s="1">
        <v>41164</v>
      </c>
      <c r="B1137" t="s">
        <v>82</v>
      </c>
      <c r="C1137" t="s">
        <v>2157</v>
      </c>
      <c r="D1137" t="s">
        <v>2158</v>
      </c>
      <c r="E1137" t="s">
        <v>62</v>
      </c>
      <c r="F1137" t="s">
        <v>63</v>
      </c>
      <c r="H1137">
        <v>2000</v>
      </c>
      <c r="I1137" s="2">
        <v>100000</v>
      </c>
      <c r="J1137" s="2">
        <v>0</v>
      </c>
      <c r="K1137" s="2">
        <v>100000</v>
      </c>
      <c r="L1137" t="s">
        <v>18</v>
      </c>
    </row>
    <row r="1138" spans="1:12" x14ac:dyDescent="0.85">
      <c r="A1138" s="1">
        <v>41164</v>
      </c>
      <c r="B1138" t="s">
        <v>12</v>
      </c>
      <c r="C1138" t="s">
        <v>2159</v>
      </c>
      <c r="D1138" t="s">
        <v>2160</v>
      </c>
      <c r="E1138" t="s">
        <v>62</v>
      </c>
      <c r="F1138" t="s">
        <v>63</v>
      </c>
      <c r="H1138">
        <v>2000</v>
      </c>
      <c r="I1138" s="2">
        <v>318367</v>
      </c>
      <c r="J1138" s="2">
        <v>0</v>
      </c>
      <c r="K1138" s="2">
        <v>318367</v>
      </c>
      <c r="L1138" t="s">
        <v>18</v>
      </c>
    </row>
    <row r="1139" spans="1:12" x14ac:dyDescent="0.85">
      <c r="A1139" s="1">
        <v>41164</v>
      </c>
      <c r="B1139" t="s">
        <v>12</v>
      </c>
      <c r="C1139" t="s">
        <v>2161</v>
      </c>
      <c r="D1139" t="s">
        <v>2162</v>
      </c>
      <c r="E1139" t="s">
        <v>204</v>
      </c>
      <c r="F1139" t="s">
        <v>205</v>
      </c>
      <c r="G1139" t="s">
        <v>206</v>
      </c>
      <c r="H1139">
        <v>2000</v>
      </c>
      <c r="I1139" s="2">
        <v>37449999.939999998</v>
      </c>
      <c r="J1139" s="2">
        <v>0</v>
      </c>
      <c r="K1139" s="2">
        <v>37449999.939999998</v>
      </c>
      <c r="L1139" t="s">
        <v>18</v>
      </c>
    </row>
    <row r="1140" spans="1:12" x14ac:dyDescent="0.85">
      <c r="A1140" s="1">
        <v>41164</v>
      </c>
      <c r="B1140" t="s">
        <v>12</v>
      </c>
      <c r="C1140" t="s">
        <v>2163</v>
      </c>
      <c r="D1140" t="s">
        <v>2162</v>
      </c>
      <c r="E1140" t="s">
        <v>119</v>
      </c>
      <c r="F1140" t="s">
        <v>120</v>
      </c>
      <c r="G1140" t="s">
        <v>121</v>
      </c>
      <c r="H1140">
        <v>2000</v>
      </c>
      <c r="I1140" s="2">
        <v>23503647.210000001</v>
      </c>
      <c r="J1140" s="2">
        <v>0</v>
      </c>
      <c r="K1140" s="2">
        <v>23503647.210000001</v>
      </c>
      <c r="L1140" t="s">
        <v>18</v>
      </c>
    </row>
    <row r="1141" spans="1:12" x14ac:dyDescent="0.85">
      <c r="A1141" s="1">
        <v>41164</v>
      </c>
      <c r="B1141" t="s">
        <v>12</v>
      </c>
      <c r="C1141" t="s">
        <v>2164</v>
      </c>
      <c r="D1141" t="s">
        <v>2162</v>
      </c>
      <c r="E1141" t="s">
        <v>42</v>
      </c>
      <c r="F1141" t="s">
        <v>43</v>
      </c>
      <c r="G1141" t="s">
        <v>44</v>
      </c>
      <c r="H1141">
        <v>2000</v>
      </c>
      <c r="I1141" s="2">
        <v>2550857.73</v>
      </c>
      <c r="J1141" s="2">
        <v>0</v>
      </c>
      <c r="K1141" s="2">
        <v>2550857.73</v>
      </c>
      <c r="L1141" t="s">
        <v>18</v>
      </c>
    </row>
    <row r="1142" spans="1:12" x14ac:dyDescent="0.85">
      <c r="A1142" s="1">
        <v>41164</v>
      </c>
      <c r="B1142" t="s">
        <v>12</v>
      </c>
      <c r="C1142" t="s">
        <v>2165</v>
      </c>
      <c r="D1142" t="s">
        <v>2166</v>
      </c>
      <c r="E1142" t="s">
        <v>21</v>
      </c>
      <c r="F1142" t="s">
        <v>22</v>
      </c>
      <c r="G1142" t="s">
        <v>23</v>
      </c>
      <c r="H1142">
        <v>2000</v>
      </c>
      <c r="I1142" s="2">
        <v>5683163.6299999999</v>
      </c>
      <c r="J1142" s="2">
        <v>0</v>
      </c>
      <c r="K1142" s="2">
        <v>5683163.6299999999</v>
      </c>
      <c r="L1142" t="s">
        <v>18</v>
      </c>
    </row>
    <row r="1143" spans="1:12" x14ac:dyDescent="0.85">
      <c r="A1143" s="1">
        <v>41164</v>
      </c>
      <c r="B1143" t="s">
        <v>12</v>
      </c>
      <c r="C1143" t="s">
        <v>2167</v>
      </c>
      <c r="D1143" t="s">
        <v>2168</v>
      </c>
      <c r="E1143" t="s">
        <v>288</v>
      </c>
      <c r="F1143" t="s">
        <v>289</v>
      </c>
      <c r="G1143" t="s">
        <v>290</v>
      </c>
      <c r="H1143">
        <v>2000</v>
      </c>
      <c r="I1143" s="2">
        <v>23500.59</v>
      </c>
      <c r="J1143" s="2">
        <v>0</v>
      </c>
      <c r="K1143" s="2">
        <v>23500.59</v>
      </c>
      <c r="L1143" t="s">
        <v>18</v>
      </c>
    </row>
    <row r="1144" spans="1:12" x14ac:dyDescent="0.85">
      <c r="A1144" s="1">
        <v>41164</v>
      </c>
      <c r="B1144" t="s">
        <v>374</v>
      </c>
      <c r="C1144" t="s">
        <v>2169</v>
      </c>
      <c r="D1144" t="s">
        <v>2170</v>
      </c>
      <c r="E1144" t="s">
        <v>204</v>
      </c>
      <c r="F1144" t="s">
        <v>205</v>
      </c>
      <c r="G1144" t="s">
        <v>206</v>
      </c>
      <c r="H1144">
        <v>2000</v>
      </c>
      <c r="I1144" s="2">
        <v>3941740.51</v>
      </c>
      <c r="J1144" s="2">
        <v>0</v>
      </c>
      <c r="K1144" s="2">
        <v>3941740.51</v>
      </c>
      <c r="L1144" t="s">
        <v>18</v>
      </c>
    </row>
    <row r="1145" spans="1:12" x14ac:dyDescent="0.85">
      <c r="A1145" s="1">
        <v>41164</v>
      </c>
      <c r="B1145" t="s">
        <v>12</v>
      </c>
      <c r="C1145" t="s">
        <v>2171</v>
      </c>
      <c r="D1145" t="s">
        <v>2172</v>
      </c>
      <c r="E1145" t="s">
        <v>119</v>
      </c>
      <c r="F1145" t="s">
        <v>120</v>
      </c>
      <c r="G1145" t="s">
        <v>121</v>
      </c>
      <c r="H1145">
        <v>2000</v>
      </c>
      <c r="I1145" s="2">
        <v>21153282.489999998</v>
      </c>
      <c r="J1145" s="2">
        <v>0</v>
      </c>
      <c r="K1145" s="2">
        <v>21153282.489999998</v>
      </c>
      <c r="L1145" t="s">
        <v>18</v>
      </c>
    </row>
    <row r="1146" spans="1:12" x14ac:dyDescent="0.85">
      <c r="A1146" s="1">
        <v>41164</v>
      </c>
      <c r="B1146" t="s">
        <v>12</v>
      </c>
      <c r="C1146" t="s">
        <v>2173</v>
      </c>
      <c r="D1146" t="s">
        <v>2174</v>
      </c>
      <c r="E1146" t="s">
        <v>42</v>
      </c>
      <c r="F1146" t="s">
        <v>43</v>
      </c>
      <c r="G1146" t="s">
        <v>44</v>
      </c>
      <c r="H1146">
        <v>2000</v>
      </c>
      <c r="I1146" s="2">
        <v>208914.35</v>
      </c>
      <c r="J1146" s="2">
        <v>0</v>
      </c>
      <c r="K1146" s="2">
        <v>208914.35</v>
      </c>
      <c r="L1146" t="s">
        <v>18</v>
      </c>
    </row>
    <row r="1147" spans="1:12" x14ac:dyDescent="0.85">
      <c r="A1147" s="1">
        <v>41164</v>
      </c>
      <c r="B1147" t="s">
        <v>12</v>
      </c>
      <c r="C1147" t="s">
        <v>2175</v>
      </c>
      <c r="D1147" t="s">
        <v>2176</v>
      </c>
      <c r="E1147" t="s">
        <v>119</v>
      </c>
      <c r="F1147" t="s">
        <v>120</v>
      </c>
      <c r="G1147" t="s">
        <v>121</v>
      </c>
      <c r="H1147">
        <v>2000</v>
      </c>
      <c r="I1147" s="2">
        <v>1988636.36</v>
      </c>
      <c r="J1147" s="2">
        <v>0</v>
      </c>
      <c r="K1147" s="2">
        <v>1988636.36</v>
      </c>
      <c r="L1147" t="s">
        <v>18</v>
      </c>
    </row>
    <row r="1148" spans="1:12" x14ac:dyDescent="0.85">
      <c r="A1148" s="1">
        <v>41164</v>
      </c>
      <c r="B1148" t="s">
        <v>12</v>
      </c>
      <c r="C1148" t="s">
        <v>2177</v>
      </c>
      <c r="D1148" t="s">
        <v>2178</v>
      </c>
      <c r="E1148" t="s">
        <v>119</v>
      </c>
      <c r="F1148" t="s">
        <v>120</v>
      </c>
      <c r="G1148" t="s">
        <v>121</v>
      </c>
      <c r="H1148">
        <v>2000</v>
      </c>
      <c r="I1148" s="2">
        <v>7949063.0999999996</v>
      </c>
      <c r="J1148" s="2">
        <v>0</v>
      </c>
      <c r="K1148" s="2">
        <v>7949063.0999999996</v>
      </c>
      <c r="L1148" t="s">
        <v>18</v>
      </c>
    </row>
    <row r="1149" spans="1:12" x14ac:dyDescent="0.85">
      <c r="A1149" s="1">
        <v>41164</v>
      </c>
      <c r="B1149" t="s">
        <v>12</v>
      </c>
      <c r="C1149" t="s">
        <v>2179</v>
      </c>
      <c r="D1149" t="s">
        <v>2180</v>
      </c>
      <c r="E1149" t="s">
        <v>119</v>
      </c>
      <c r="F1149" t="s">
        <v>120</v>
      </c>
      <c r="G1149" t="s">
        <v>121</v>
      </c>
      <c r="H1149">
        <v>2000</v>
      </c>
      <c r="I1149" s="2">
        <v>7521167.1100000003</v>
      </c>
      <c r="J1149" s="2">
        <v>0</v>
      </c>
      <c r="K1149" s="2">
        <v>7521167.1100000003</v>
      </c>
      <c r="L1149" t="s">
        <v>18</v>
      </c>
    </row>
    <row r="1150" spans="1:12" x14ac:dyDescent="0.85">
      <c r="A1150" s="1">
        <v>41164</v>
      </c>
      <c r="B1150" t="s">
        <v>12</v>
      </c>
      <c r="C1150" t="s">
        <v>2181</v>
      </c>
      <c r="D1150" t="s">
        <v>2182</v>
      </c>
      <c r="E1150" t="s">
        <v>119</v>
      </c>
      <c r="F1150" t="s">
        <v>120</v>
      </c>
      <c r="G1150" t="s">
        <v>121</v>
      </c>
      <c r="H1150">
        <v>2000</v>
      </c>
      <c r="I1150" s="2">
        <v>1000000</v>
      </c>
      <c r="J1150" s="2">
        <v>0</v>
      </c>
      <c r="K1150" s="2">
        <v>1000000</v>
      </c>
      <c r="L1150" t="s">
        <v>18</v>
      </c>
    </row>
    <row r="1151" spans="1:12" x14ac:dyDescent="0.85">
      <c r="A1151" s="1">
        <v>41164</v>
      </c>
      <c r="B1151" t="s">
        <v>12</v>
      </c>
      <c r="C1151" t="s">
        <v>2183</v>
      </c>
      <c r="D1151" t="s">
        <v>2184</v>
      </c>
      <c r="E1151" t="s">
        <v>119</v>
      </c>
      <c r="F1151" t="s">
        <v>120</v>
      </c>
      <c r="G1151" t="s">
        <v>121</v>
      </c>
      <c r="H1151">
        <v>2000</v>
      </c>
      <c r="I1151" s="2">
        <v>3703238.5</v>
      </c>
      <c r="J1151" s="2">
        <v>0</v>
      </c>
      <c r="K1151" s="2">
        <v>3703238.5</v>
      </c>
      <c r="L1151" t="s">
        <v>18</v>
      </c>
    </row>
    <row r="1152" spans="1:12" x14ac:dyDescent="0.85">
      <c r="A1152" s="1">
        <v>41164</v>
      </c>
      <c r="B1152" t="s">
        <v>12</v>
      </c>
      <c r="C1152" t="s">
        <v>2185</v>
      </c>
      <c r="D1152" t="s">
        <v>2184</v>
      </c>
      <c r="E1152" t="s">
        <v>21</v>
      </c>
      <c r="F1152" t="s">
        <v>22</v>
      </c>
      <c r="G1152" t="s">
        <v>23</v>
      </c>
      <c r="H1152">
        <v>2000</v>
      </c>
      <c r="I1152" s="2">
        <v>5487029.9800000004</v>
      </c>
      <c r="J1152" s="2">
        <v>0</v>
      </c>
      <c r="K1152" s="2">
        <v>5487029.9800000004</v>
      </c>
      <c r="L1152" t="s">
        <v>18</v>
      </c>
    </row>
    <row r="1153" spans="1:12" x14ac:dyDescent="0.85">
      <c r="A1153" s="1">
        <v>41164</v>
      </c>
      <c r="B1153" t="s">
        <v>12</v>
      </c>
      <c r="C1153" t="s">
        <v>2186</v>
      </c>
      <c r="D1153" t="s">
        <v>2187</v>
      </c>
      <c r="E1153" t="s">
        <v>102</v>
      </c>
      <c r="F1153" t="s">
        <v>103</v>
      </c>
      <c r="G1153" t="s">
        <v>104</v>
      </c>
      <c r="H1153">
        <v>2000</v>
      </c>
      <c r="I1153" s="2">
        <v>237187.9</v>
      </c>
      <c r="J1153" s="2">
        <v>0</v>
      </c>
      <c r="K1153" s="2">
        <v>237187.9</v>
      </c>
      <c r="L1153" t="s">
        <v>18</v>
      </c>
    </row>
    <row r="1154" spans="1:12" x14ac:dyDescent="0.85">
      <c r="A1154" s="1">
        <v>41164</v>
      </c>
      <c r="B1154" t="s">
        <v>12</v>
      </c>
      <c r="C1154" t="s">
        <v>2188</v>
      </c>
      <c r="D1154" t="s">
        <v>2189</v>
      </c>
      <c r="E1154" t="s">
        <v>119</v>
      </c>
      <c r="F1154" t="s">
        <v>120</v>
      </c>
      <c r="G1154" t="s">
        <v>121</v>
      </c>
      <c r="H1154">
        <v>2000</v>
      </c>
      <c r="I1154" s="2">
        <v>9999965.5</v>
      </c>
      <c r="J1154" s="2">
        <v>0</v>
      </c>
      <c r="K1154" s="2">
        <v>9999965.5</v>
      </c>
      <c r="L1154" t="s">
        <v>18</v>
      </c>
    </row>
    <row r="1155" spans="1:12" x14ac:dyDescent="0.85">
      <c r="A1155" s="1">
        <v>41164</v>
      </c>
      <c r="B1155" t="s">
        <v>82</v>
      </c>
      <c r="C1155" t="s">
        <v>2190</v>
      </c>
      <c r="D1155" t="s">
        <v>2191</v>
      </c>
      <c r="E1155" t="s">
        <v>200</v>
      </c>
      <c r="F1155" t="s">
        <v>201</v>
      </c>
      <c r="G1155" t="s">
        <v>202</v>
      </c>
      <c r="H1155">
        <v>2000</v>
      </c>
      <c r="I1155" s="2">
        <v>200000</v>
      </c>
      <c r="J1155" s="2">
        <v>0</v>
      </c>
      <c r="K1155" s="2">
        <v>200000</v>
      </c>
      <c r="L1155" t="s">
        <v>18</v>
      </c>
    </row>
    <row r="1156" spans="1:12" x14ac:dyDescent="0.85">
      <c r="A1156" s="1">
        <v>41164</v>
      </c>
      <c r="B1156" t="s">
        <v>1040</v>
      </c>
      <c r="C1156" t="s">
        <v>2192</v>
      </c>
      <c r="D1156" t="s">
        <v>2193</v>
      </c>
      <c r="E1156" t="s">
        <v>119</v>
      </c>
      <c r="F1156" t="s">
        <v>120</v>
      </c>
      <c r="G1156" t="s">
        <v>798</v>
      </c>
      <c r="H1156">
        <v>2000</v>
      </c>
      <c r="I1156" s="2">
        <v>564087.53</v>
      </c>
      <c r="J1156" s="2">
        <v>0</v>
      </c>
      <c r="K1156" s="2">
        <v>564087.53</v>
      </c>
      <c r="L1156" t="s">
        <v>18</v>
      </c>
    </row>
    <row r="1157" spans="1:12" x14ac:dyDescent="0.85">
      <c r="A1157" s="1">
        <v>41164</v>
      </c>
      <c r="B1157" t="s">
        <v>1040</v>
      </c>
      <c r="C1157" t="s">
        <v>2194</v>
      </c>
      <c r="D1157" t="s">
        <v>2195</v>
      </c>
      <c r="E1157" t="s">
        <v>119</v>
      </c>
      <c r="F1157" t="s">
        <v>120</v>
      </c>
      <c r="G1157" t="s">
        <v>798</v>
      </c>
      <c r="H1157">
        <v>2000</v>
      </c>
      <c r="I1157" s="2">
        <v>217963.42</v>
      </c>
      <c r="J1157" s="2">
        <v>0</v>
      </c>
      <c r="K1157" s="2">
        <v>217963.42</v>
      </c>
      <c r="L1157" t="s">
        <v>18</v>
      </c>
    </row>
    <row r="1158" spans="1:12" x14ac:dyDescent="0.85">
      <c r="A1158" s="1">
        <v>41164</v>
      </c>
      <c r="B1158" t="s">
        <v>12</v>
      </c>
      <c r="C1158" t="s">
        <v>2196</v>
      </c>
      <c r="D1158" t="s">
        <v>2197</v>
      </c>
      <c r="E1158" t="s">
        <v>70</v>
      </c>
      <c r="F1158" t="s">
        <v>71</v>
      </c>
      <c r="G1158" t="s">
        <v>72</v>
      </c>
      <c r="H1158">
        <v>2000</v>
      </c>
      <c r="I1158" s="2">
        <v>224820</v>
      </c>
      <c r="J1158" s="2">
        <v>0</v>
      </c>
      <c r="K1158" s="2">
        <v>224820</v>
      </c>
      <c r="L1158" t="s">
        <v>18</v>
      </c>
    </row>
    <row r="1159" spans="1:12" x14ac:dyDescent="0.85">
      <c r="A1159" s="1">
        <v>41164</v>
      </c>
      <c r="B1159" t="s">
        <v>12</v>
      </c>
      <c r="C1159" t="s">
        <v>2198</v>
      </c>
      <c r="D1159" t="s">
        <v>2199</v>
      </c>
      <c r="E1159" t="s">
        <v>42</v>
      </c>
      <c r="F1159" t="s">
        <v>43</v>
      </c>
      <c r="G1159" t="s">
        <v>44</v>
      </c>
      <c r="H1159">
        <v>2000</v>
      </c>
      <c r="I1159" s="2">
        <v>637714.43000000005</v>
      </c>
      <c r="J1159" s="2">
        <v>0</v>
      </c>
      <c r="K1159" s="2">
        <v>637714.43000000005</v>
      </c>
      <c r="L1159" t="s">
        <v>18</v>
      </c>
    </row>
    <row r="1160" spans="1:12" x14ac:dyDescent="0.85">
      <c r="A1160" s="1">
        <v>41164</v>
      </c>
      <c r="B1160" t="s">
        <v>12</v>
      </c>
      <c r="C1160" t="s">
        <v>2200</v>
      </c>
      <c r="D1160" t="s">
        <v>2201</v>
      </c>
      <c r="E1160" t="s">
        <v>42</v>
      </c>
      <c r="F1160" t="s">
        <v>43</v>
      </c>
      <c r="G1160" t="s">
        <v>44</v>
      </c>
      <c r="H1160">
        <v>2000</v>
      </c>
      <c r="I1160" s="2">
        <v>178560.04</v>
      </c>
      <c r="J1160" s="2">
        <v>0</v>
      </c>
      <c r="K1160" s="2">
        <v>178560.04</v>
      </c>
      <c r="L1160" t="s">
        <v>18</v>
      </c>
    </row>
    <row r="1161" spans="1:12" x14ac:dyDescent="0.85">
      <c r="A1161" s="1">
        <v>41164</v>
      </c>
      <c r="B1161" t="s">
        <v>12</v>
      </c>
      <c r="C1161" t="s">
        <v>2202</v>
      </c>
      <c r="D1161" t="s">
        <v>2203</v>
      </c>
      <c r="E1161" t="s">
        <v>42</v>
      </c>
      <c r="F1161" t="s">
        <v>43</v>
      </c>
      <c r="G1161" t="s">
        <v>44</v>
      </c>
      <c r="H1161">
        <v>2000</v>
      </c>
      <c r="I1161" s="2">
        <v>510171.55</v>
      </c>
      <c r="J1161" s="2">
        <v>0</v>
      </c>
      <c r="K1161" s="2">
        <v>510171.55</v>
      </c>
      <c r="L1161" t="s">
        <v>18</v>
      </c>
    </row>
    <row r="1162" spans="1:12" x14ac:dyDescent="0.85">
      <c r="A1162" s="1">
        <v>41164</v>
      </c>
      <c r="B1162" t="s">
        <v>12</v>
      </c>
      <c r="C1162" t="s">
        <v>2204</v>
      </c>
      <c r="D1162" t="s">
        <v>2205</v>
      </c>
      <c r="E1162" t="s">
        <v>119</v>
      </c>
      <c r="F1162" t="s">
        <v>120</v>
      </c>
      <c r="G1162" t="s">
        <v>121</v>
      </c>
      <c r="H1162">
        <v>2000</v>
      </c>
      <c r="I1162" s="2">
        <v>4601571.43</v>
      </c>
      <c r="J1162" s="2">
        <v>0</v>
      </c>
      <c r="K1162" s="2">
        <v>4601571.43</v>
      </c>
      <c r="L1162" t="s">
        <v>18</v>
      </c>
    </row>
    <row r="1163" spans="1:12" x14ac:dyDescent="0.85">
      <c r="A1163" s="1">
        <v>41164</v>
      </c>
      <c r="B1163" t="s">
        <v>12</v>
      </c>
      <c r="C1163" t="s">
        <v>2206</v>
      </c>
      <c r="D1163" t="s">
        <v>2207</v>
      </c>
      <c r="E1163" t="s">
        <v>42</v>
      </c>
      <c r="F1163" t="s">
        <v>43</v>
      </c>
      <c r="G1163" t="s">
        <v>44</v>
      </c>
      <c r="H1163">
        <v>2000</v>
      </c>
      <c r="I1163" s="2">
        <v>3889234.6</v>
      </c>
      <c r="J1163" s="2">
        <v>0</v>
      </c>
      <c r="K1163" s="2">
        <v>3889234.6</v>
      </c>
      <c r="L1163" t="s">
        <v>18</v>
      </c>
    </row>
    <row r="1164" spans="1:12" x14ac:dyDescent="0.85">
      <c r="A1164" s="1">
        <v>41164</v>
      </c>
      <c r="B1164" t="s">
        <v>323</v>
      </c>
      <c r="C1164" t="s">
        <v>2208</v>
      </c>
      <c r="D1164" t="s">
        <v>2209</v>
      </c>
      <c r="E1164" t="s">
        <v>119</v>
      </c>
      <c r="F1164" t="s">
        <v>120</v>
      </c>
      <c r="G1164" t="s">
        <v>121</v>
      </c>
      <c r="H1164">
        <v>2000</v>
      </c>
      <c r="I1164" s="2">
        <v>3273392.3</v>
      </c>
      <c r="J1164" s="2">
        <v>0</v>
      </c>
      <c r="K1164" s="2">
        <v>3273392.3</v>
      </c>
      <c r="L1164" t="s">
        <v>18</v>
      </c>
    </row>
    <row r="1165" spans="1:12" x14ac:dyDescent="0.85">
      <c r="A1165" s="1">
        <v>41164</v>
      </c>
      <c r="B1165" t="s">
        <v>12</v>
      </c>
      <c r="C1165" t="s">
        <v>2210</v>
      </c>
      <c r="D1165" t="s">
        <v>2211</v>
      </c>
      <c r="E1165" t="s">
        <v>119</v>
      </c>
      <c r="F1165" t="s">
        <v>120</v>
      </c>
      <c r="G1165" t="s">
        <v>121</v>
      </c>
      <c r="H1165">
        <v>2000</v>
      </c>
      <c r="I1165" s="2">
        <v>3794637.88</v>
      </c>
      <c r="J1165" s="2">
        <v>0</v>
      </c>
      <c r="K1165" s="2">
        <v>3794637.88</v>
      </c>
      <c r="L1165" t="s">
        <v>18</v>
      </c>
    </row>
    <row r="1166" spans="1:12" x14ac:dyDescent="0.85">
      <c r="A1166" s="1">
        <v>41164</v>
      </c>
      <c r="B1166" t="s">
        <v>59</v>
      </c>
      <c r="C1166" t="s">
        <v>2212</v>
      </c>
      <c r="D1166" t="s">
        <v>2213</v>
      </c>
      <c r="E1166" t="s">
        <v>119</v>
      </c>
      <c r="F1166" t="s">
        <v>120</v>
      </c>
      <c r="G1166" t="s">
        <v>121</v>
      </c>
      <c r="H1166">
        <v>2000</v>
      </c>
      <c r="I1166" s="2">
        <v>20000000</v>
      </c>
      <c r="J1166" s="2">
        <v>0</v>
      </c>
      <c r="K1166" s="2">
        <v>20000000</v>
      </c>
      <c r="L1166" t="s">
        <v>18</v>
      </c>
    </row>
    <row r="1167" spans="1:12" x14ac:dyDescent="0.85">
      <c r="A1167" s="1">
        <v>41164</v>
      </c>
      <c r="B1167" t="s">
        <v>323</v>
      </c>
      <c r="C1167" t="s">
        <v>2214</v>
      </c>
      <c r="D1167" t="s">
        <v>2215</v>
      </c>
      <c r="E1167" t="s">
        <v>119</v>
      </c>
      <c r="F1167" t="s">
        <v>120</v>
      </c>
      <c r="G1167" t="s">
        <v>121</v>
      </c>
      <c r="H1167">
        <v>2000</v>
      </c>
      <c r="I1167" s="2">
        <v>18475224.280000001</v>
      </c>
      <c r="J1167" s="2">
        <v>0</v>
      </c>
      <c r="K1167" s="2">
        <v>18475224.280000001</v>
      </c>
      <c r="L1167" t="s">
        <v>18</v>
      </c>
    </row>
    <row r="1168" spans="1:12" x14ac:dyDescent="0.85">
      <c r="A1168" s="1">
        <v>41164</v>
      </c>
      <c r="B1168" t="s">
        <v>12</v>
      </c>
      <c r="C1168" t="s">
        <v>2216</v>
      </c>
      <c r="D1168" t="s">
        <v>2217</v>
      </c>
      <c r="E1168" t="s">
        <v>119</v>
      </c>
      <c r="F1168" t="s">
        <v>120</v>
      </c>
      <c r="G1168" t="s">
        <v>121</v>
      </c>
      <c r="H1168">
        <v>2000</v>
      </c>
      <c r="I1168" s="2">
        <v>3760583.56</v>
      </c>
      <c r="J1168" s="2">
        <v>0</v>
      </c>
      <c r="K1168" s="2">
        <v>3760583.56</v>
      </c>
      <c r="L1168" t="s">
        <v>18</v>
      </c>
    </row>
    <row r="1169" spans="1:12" x14ac:dyDescent="0.85">
      <c r="A1169" s="1">
        <v>41164</v>
      </c>
      <c r="B1169" t="s">
        <v>12</v>
      </c>
      <c r="C1169" t="s">
        <v>2218</v>
      </c>
      <c r="D1169" t="s">
        <v>2219</v>
      </c>
      <c r="E1169" t="s">
        <v>119</v>
      </c>
      <c r="F1169" t="s">
        <v>120</v>
      </c>
      <c r="G1169" t="s">
        <v>121</v>
      </c>
      <c r="H1169">
        <v>2000</v>
      </c>
      <c r="I1169" s="2">
        <v>9666392</v>
      </c>
      <c r="J1169" s="2">
        <v>0</v>
      </c>
      <c r="K1169" s="2">
        <v>9666392</v>
      </c>
      <c r="L1169" t="s">
        <v>18</v>
      </c>
    </row>
    <row r="1170" spans="1:12" x14ac:dyDescent="0.85">
      <c r="A1170" s="1">
        <v>41164</v>
      </c>
      <c r="B1170" t="s">
        <v>12</v>
      </c>
      <c r="C1170" t="s">
        <v>2220</v>
      </c>
      <c r="D1170" t="s">
        <v>2221</v>
      </c>
      <c r="E1170" t="s">
        <v>119</v>
      </c>
      <c r="F1170" t="s">
        <v>120</v>
      </c>
      <c r="G1170" t="s">
        <v>121</v>
      </c>
      <c r="H1170">
        <v>2000</v>
      </c>
      <c r="I1170" s="2">
        <v>8978393.2400000002</v>
      </c>
      <c r="J1170" s="2">
        <v>0</v>
      </c>
      <c r="K1170" s="2">
        <v>8978393.2400000002</v>
      </c>
      <c r="L1170" t="s">
        <v>18</v>
      </c>
    </row>
    <row r="1171" spans="1:12" x14ac:dyDescent="0.85">
      <c r="A1171" s="1">
        <v>41164</v>
      </c>
      <c r="B1171" t="s">
        <v>323</v>
      </c>
      <c r="C1171" t="s">
        <v>2222</v>
      </c>
      <c r="D1171" t="s">
        <v>2223</v>
      </c>
      <c r="E1171" t="s">
        <v>119</v>
      </c>
      <c r="F1171" t="s">
        <v>120</v>
      </c>
      <c r="G1171" t="s">
        <v>121</v>
      </c>
      <c r="H1171">
        <v>2000</v>
      </c>
      <c r="I1171" s="2">
        <v>8931385.9499999993</v>
      </c>
      <c r="J1171" s="2">
        <v>0</v>
      </c>
      <c r="K1171" s="2">
        <v>8931385.9499999993</v>
      </c>
      <c r="L1171" t="s">
        <v>18</v>
      </c>
    </row>
    <row r="1172" spans="1:12" x14ac:dyDescent="0.85">
      <c r="A1172" s="1">
        <v>41164</v>
      </c>
      <c r="B1172" t="s">
        <v>82</v>
      </c>
      <c r="C1172" t="s">
        <v>2224</v>
      </c>
      <c r="D1172" t="s">
        <v>2225</v>
      </c>
      <c r="E1172" t="s">
        <v>119</v>
      </c>
      <c r="F1172" t="s">
        <v>120</v>
      </c>
      <c r="G1172" t="s">
        <v>121</v>
      </c>
      <c r="H1172">
        <v>2000</v>
      </c>
      <c r="I1172" s="2">
        <v>870811.07</v>
      </c>
      <c r="J1172" s="2">
        <v>0</v>
      </c>
      <c r="K1172" s="2">
        <v>870811.07</v>
      </c>
      <c r="L1172" t="s">
        <v>18</v>
      </c>
    </row>
    <row r="1173" spans="1:12" x14ac:dyDescent="0.85">
      <c r="A1173" s="1">
        <v>41164</v>
      </c>
      <c r="B1173" t="s">
        <v>90</v>
      </c>
      <c r="C1173" t="s">
        <v>2226</v>
      </c>
      <c r="D1173" t="s">
        <v>2227</v>
      </c>
      <c r="E1173" t="s">
        <v>119</v>
      </c>
      <c r="F1173" t="s">
        <v>120</v>
      </c>
      <c r="G1173" t="s">
        <v>798</v>
      </c>
      <c r="H1173">
        <v>2000</v>
      </c>
      <c r="I1173" s="2">
        <v>3433320.99</v>
      </c>
      <c r="J1173" s="2">
        <v>1423589.54</v>
      </c>
      <c r="K1173" s="2">
        <v>4856910.53</v>
      </c>
      <c r="L1173" t="s">
        <v>18</v>
      </c>
    </row>
    <row r="1174" spans="1:12" x14ac:dyDescent="0.85">
      <c r="A1174" s="1">
        <v>41164</v>
      </c>
      <c r="B1174" t="s">
        <v>12</v>
      </c>
      <c r="C1174" t="s">
        <v>2228</v>
      </c>
      <c r="D1174" t="s">
        <v>2229</v>
      </c>
      <c r="E1174" t="s">
        <v>119</v>
      </c>
      <c r="F1174" t="s">
        <v>120</v>
      </c>
      <c r="G1174" t="s">
        <v>121</v>
      </c>
      <c r="H1174">
        <v>2000</v>
      </c>
      <c r="I1174" s="2">
        <v>2350364.7200000002</v>
      </c>
      <c r="J1174" s="2">
        <v>0</v>
      </c>
      <c r="K1174" s="2">
        <v>2350364.7200000002</v>
      </c>
      <c r="L1174" t="s">
        <v>18</v>
      </c>
    </row>
    <row r="1175" spans="1:12" x14ac:dyDescent="0.85">
      <c r="A1175" s="1">
        <v>41164</v>
      </c>
      <c r="B1175" t="s">
        <v>12</v>
      </c>
      <c r="C1175" t="s">
        <v>2230</v>
      </c>
      <c r="D1175" t="s">
        <v>2231</v>
      </c>
      <c r="E1175" t="s">
        <v>119</v>
      </c>
      <c r="F1175" t="s">
        <v>120</v>
      </c>
      <c r="G1175" t="s">
        <v>121</v>
      </c>
      <c r="H1175">
        <v>2000</v>
      </c>
      <c r="I1175" s="2">
        <v>1734569.17</v>
      </c>
      <c r="J1175" s="2">
        <v>0</v>
      </c>
      <c r="K1175" s="2">
        <v>1734569.17</v>
      </c>
      <c r="L1175" t="s">
        <v>18</v>
      </c>
    </row>
    <row r="1176" spans="1:12" x14ac:dyDescent="0.85">
      <c r="A1176" s="1">
        <v>41164</v>
      </c>
      <c r="B1176" t="s">
        <v>323</v>
      </c>
      <c r="C1176" t="s">
        <v>2232</v>
      </c>
      <c r="D1176" t="s">
        <v>2233</v>
      </c>
      <c r="E1176" t="s">
        <v>1280</v>
      </c>
      <c r="F1176" t="s">
        <v>1281</v>
      </c>
      <c r="G1176" t="s">
        <v>1282</v>
      </c>
      <c r="H1176">
        <v>2000</v>
      </c>
      <c r="I1176" s="2">
        <v>4339367.5</v>
      </c>
      <c r="J1176" s="2">
        <v>0</v>
      </c>
      <c r="K1176" s="2">
        <v>4339367.5</v>
      </c>
      <c r="L1176" t="s">
        <v>18</v>
      </c>
    </row>
    <row r="1177" spans="1:12" x14ac:dyDescent="0.85">
      <c r="A1177" s="1">
        <v>41164</v>
      </c>
      <c r="B1177" t="s">
        <v>90</v>
      </c>
      <c r="C1177" t="s">
        <v>2234</v>
      </c>
      <c r="D1177" t="s">
        <v>2235</v>
      </c>
      <c r="E1177" t="s">
        <v>1280</v>
      </c>
      <c r="F1177" t="s">
        <v>1281</v>
      </c>
      <c r="G1177" t="s">
        <v>1282</v>
      </c>
      <c r="H1177">
        <v>2000</v>
      </c>
      <c r="I1177" s="2">
        <v>1489490</v>
      </c>
      <c r="J1177" s="2">
        <v>0</v>
      </c>
      <c r="K1177" s="2">
        <v>1489490</v>
      </c>
      <c r="L1177" t="s">
        <v>18</v>
      </c>
    </row>
    <row r="1178" spans="1:12" x14ac:dyDescent="0.85">
      <c r="A1178" s="1">
        <v>41164</v>
      </c>
      <c r="B1178" t="s">
        <v>82</v>
      </c>
      <c r="C1178" t="s">
        <v>2236</v>
      </c>
      <c r="D1178" t="s">
        <v>2237</v>
      </c>
      <c r="E1178" t="s">
        <v>21</v>
      </c>
      <c r="F1178" t="s">
        <v>22</v>
      </c>
      <c r="G1178" t="s">
        <v>23</v>
      </c>
      <c r="H1178">
        <v>2000</v>
      </c>
      <c r="I1178" s="2">
        <v>887994.32</v>
      </c>
      <c r="J1178" s="2">
        <v>0</v>
      </c>
      <c r="K1178" s="2">
        <v>887994.32</v>
      </c>
      <c r="L1178" t="s">
        <v>18</v>
      </c>
    </row>
    <row r="1179" spans="1:12" x14ac:dyDescent="0.85">
      <c r="A1179" s="1">
        <v>41164</v>
      </c>
      <c r="B1179" t="s">
        <v>82</v>
      </c>
      <c r="C1179" t="s">
        <v>2238</v>
      </c>
      <c r="D1179" t="s">
        <v>2239</v>
      </c>
      <c r="E1179" t="s">
        <v>119</v>
      </c>
      <c r="F1179" t="s">
        <v>120</v>
      </c>
      <c r="G1179" t="s">
        <v>121</v>
      </c>
      <c r="H1179">
        <v>2000</v>
      </c>
      <c r="I1179" s="2">
        <v>210582.55</v>
      </c>
      <c r="J1179" s="2">
        <v>0</v>
      </c>
      <c r="K1179" s="2">
        <v>210582.55</v>
      </c>
      <c r="L1179" t="s">
        <v>18</v>
      </c>
    </row>
    <row r="1180" spans="1:12" x14ac:dyDescent="0.85">
      <c r="A1180" s="1">
        <v>41164</v>
      </c>
      <c r="B1180" t="s">
        <v>82</v>
      </c>
      <c r="C1180" t="s">
        <v>2240</v>
      </c>
      <c r="D1180" t="s">
        <v>2241</v>
      </c>
      <c r="E1180" t="s">
        <v>119</v>
      </c>
      <c r="F1180" t="s">
        <v>120</v>
      </c>
      <c r="G1180" t="s">
        <v>121</v>
      </c>
      <c r="H1180">
        <v>2000</v>
      </c>
      <c r="I1180" s="2">
        <v>432097.16</v>
      </c>
      <c r="J1180" s="2">
        <v>0</v>
      </c>
      <c r="K1180" s="2">
        <v>432097.16</v>
      </c>
      <c r="L1180" t="s">
        <v>18</v>
      </c>
    </row>
    <row r="1181" spans="1:12" x14ac:dyDescent="0.85">
      <c r="A1181" s="1">
        <v>41164</v>
      </c>
      <c r="B1181" t="s">
        <v>33</v>
      </c>
      <c r="C1181" t="s">
        <v>2242</v>
      </c>
      <c r="D1181" t="s">
        <v>2243</v>
      </c>
      <c r="E1181" t="s">
        <v>21</v>
      </c>
      <c r="F1181" t="s">
        <v>22</v>
      </c>
      <c r="G1181" t="s">
        <v>23</v>
      </c>
      <c r="H1181">
        <v>2000</v>
      </c>
      <c r="I1181" s="2">
        <v>2367984.84</v>
      </c>
      <c r="J1181" s="2">
        <v>0</v>
      </c>
      <c r="K1181" s="2">
        <v>2367984.84</v>
      </c>
      <c r="L1181" t="s">
        <v>18</v>
      </c>
    </row>
    <row r="1182" spans="1:12" x14ac:dyDescent="0.85">
      <c r="A1182" s="1">
        <v>41164</v>
      </c>
      <c r="B1182" t="s">
        <v>12</v>
      </c>
      <c r="C1182" t="s">
        <v>2244</v>
      </c>
      <c r="D1182" t="s">
        <v>2245</v>
      </c>
      <c r="E1182" t="s">
        <v>62</v>
      </c>
      <c r="F1182" t="s">
        <v>63</v>
      </c>
      <c r="H1182">
        <v>2000</v>
      </c>
      <c r="I1182" s="2">
        <v>4284731.53</v>
      </c>
      <c r="J1182" s="2">
        <v>0</v>
      </c>
      <c r="K1182" s="2">
        <v>4284731.53</v>
      </c>
      <c r="L1182" t="s">
        <v>18</v>
      </c>
    </row>
    <row r="1183" spans="1:12" x14ac:dyDescent="0.85">
      <c r="A1183" s="1">
        <v>41164</v>
      </c>
      <c r="B1183" t="s">
        <v>12</v>
      </c>
      <c r="C1183" t="s">
        <v>2244</v>
      </c>
      <c r="D1183" t="s">
        <v>2245</v>
      </c>
      <c r="E1183" t="s">
        <v>62</v>
      </c>
      <c r="F1183" t="s">
        <v>63</v>
      </c>
      <c r="H1183">
        <v>2000</v>
      </c>
      <c r="I1183" s="2">
        <v>96535651.150000006</v>
      </c>
      <c r="J1183" s="2">
        <v>0</v>
      </c>
      <c r="K1183" s="2">
        <v>96535651.150000006</v>
      </c>
      <c r="L1183" t="s">
        <v>18</v>
      </c>
    </row>
    <row r="1184" spans="1:12" x14ac:dyDescent="0.85">
      <c r="A1184" s="1">
        <v>41164</v>
      </c>
      <c r="B1184" t="s">
        <v>33</v>
      </c>
      <c r="C1184" t="s">
        <v>2246</v>
      </c>
      <c r="D1184" t="s">
        <v>2247</v>
      </c>
      <c r="E1184" t="s">
        <v>70</v>
      </c>
      <c r="F1184" t="s">
        <v>71</v>
      </c>
      <c r="G1184" t="s">
        <v>72</v>
      </c>
      <c r="H1184">
        <v>2000</v>
      </c>
      <c r="I1184" s="2">
        <v>20387359.84</v>
      </c>
      <c r="J1184" s="2">
        <v>0</v>
      </c>
      <c r="K1184" s="2">
        <v>20387359.84</v>
      </c>
      <c r="L1184" t="s">
        <v>18</v>
      </c>
    </row>
    <row r="1185" spans="1:12" x14ac:dyDescent="0.85">
      <c r="A1185" s="1">
        <v>41164</v>
      </c>
      <c r="B1185" t="s">
        <v>33</v>
      </c>
      <c r="C1185" t="s">
        <v>2248</v>
      </c>
      <c r="D1185" t="s">
        <v>2249</v>
      </c>
      <c r="E1185" t="s">
        <v>42</v>
      </c>
      <c r="F1185" t="s">
        <v>43</v>
      </c>
      <c r="G1185" t="s">
        <v>44</v>
      </c>
      <c r="H1185">
        <v>2000</v>
      </c>
      <c r="I1185" s="2">
        <v>4630548.3899999997</v>
      </c>
      <c r="J1185" s="2">
        <v>0</v>
      </c>
      <c r="K1185" s="2">
        <v>4630548.3899999997</v>
      </c>
      <c r="L1185" t="s">
        <v>18</v>
      </c>
    </row>
    <row r="1186" spans="1:12" x14ac:dyDescent="0.85">
      <c r="A1186" s="1">
        <v>41164</v>
      </c>
      <c r="B1186" t="s">
        <v>33</v>
      </c>
      <c r="C1186" t="s">
        <v>2250</v>
      </c>
      <c r="D1186" t="s">
        <v>2251</v>
      </c>
      <c r="E1186" t="s">
        <v>119</v>
      </c>
      <c r="F1186" t="s">
        <v>120</v>
      </c>
      <c r="G1186" t="s">
        <v>121</v>
      </c>
      <c r="H1186">
        <v>2000</v>
      </c>
      <c r="I1186" s="2">
        <v>4700729.4400000004</v>
      </c>
      <c r="J1186" s="2">
        <v>0</v>
      </c>
      <c r="K1186" s="2">
        <v>4700729.4400000004</v>
      </c>
      <c r="L1186" t="s">
        <v>18</v>
      </c>
    </row>
    <row r="1187" spans="1:12" x14ac:dyDescent="0.85">
      <c r="A1187" s="1">
        <v>41164</v>
      </c>
      <c r="B1187" t="s">
        <v>33</v>
      </c>
      <c r="C1187" t="s">
        <v>2252</v>
      </c>
      <c r="D1187" t="s">
        <v>2251</v>
      </c>
      <c r="E1187" t="s">
        <v>119</v>
      </c>
      <c r="F1187" t="s">
        <v>120</v>
      </c>
      <c r="G1187" t="s">
        <v>121</v>
      </c>
      <c r="H1187">
        <v>2000</v>
      </c>
      <c r="I1187" s="2">
        <v>7065158.4199999999</v>
      </c>
      <c r="J1187" s="2">
        <v>0</v>
      </c>
      <c r="K1187" s="2">
        <v>7065158.4199999999</v>
      </c>
      <c r="L1187" t="s">
        <v>18</v>
      </c>
    </row>
    <row r="1188" spans="1:12" x14ac:dyDescent="0.85">
      <c r="A1188" s="1">
        <v>41164</v>
      </c>
      <c r="B1188" t="s">
        <v>33</v>
      </c>
      <c r="C1188" t="s">
        <v>2253</v>
      </c>
      <c r="D1188" t="s">
        <v>2251</v>
      </c>
      <c r="E1188" t="s">
        <v>119</v>
      </c>
      <c r="F1188" t="s">
        <v>120</v>
      </c>
      <c r="G1188" t="s">
        <v>121</v>
      </c>
      <c r="H1188">
        <v>2000</v>
      </c>
      <c r="I1188" s="2">
        <v>8367298.4000000004</v>
      </c>
      <c r="J1188" s="2">
        <v>0</v>
      </c>
      <c r="K1188" s="2">
        <v>8367298.4000000004</v>
      </c>
      <c r="L1188" t="s">
        <v>18</v>
      </c>
    </row>
    <row r="1189" spans="1:12" x14ac:dyDescent="0.85">
      <c r="A1189" s="1">
        <v>41164</v>
      </c>
      <c r="B1189" t="s">
        <v>33</v>
      </c>
      <c r="C1189" t="s">
        <v>2254</v>
      </c>
      <c r="D1189" t="s">
        <v>2255</v>
      </c>
      <c r="E1189" t="s">
        <v>119</v>
      </c>
      <c r="F1189" t="s">
        <v>120</v>
      </c>
      <c r="G1189" t="s">
        <v>121</v>
      </c>
      <c r="H1189">
        <v>2000</v>
      </c>
      <c r="I1189" s="2">
        <v>5373741.3700000001</v>
      </c>
      <c r="J1189" s="2">
        <v>0</v>
      </c>
      <c r="K1189" s="2">
        <v>5373741.3700000001</v>
      </c>
      <c r="L1189" t="s">
        <v>18</v>
      </c>
    </row>
    <row r="1190" spans="1:12" x14ac:dyDescent="0.85">
      <c r="A1190" s="1">
        <v>41164</v>
      </c>
      <c r="B1190" t="s">
        <v>12</v>
      </c>
      <c r="C1190" t="s">
        <v>2256</v>
      </c>
      <c r="D1190" t="s">
        <v>2257</v>
      </c>
      <c r="E1190" t="s">
        <v>42</v>
      </c>
      <c r="F1190" t="s">
        <v>43</v>
      </c>
      <c r="G1190" t="s">
        <v>76</v>
      </c>
      <c r="H1190">
        <v>2000</v>
      </c>
      <c r="I1190" s="2">
        <v>3949072.76</v>
      </c>
      <c r="J1190" s="2">
        <v>0</v>
      </c>
      <c r="K1190" s="2">
        <v>3949072.76</v>
      </c>
      <c r="L1190" t="s">
        <v>18</v>
      </c>
    </row>
    <row r="1191" spans="1:12" x14ac:dyDescent="0.85">
      <c r="A1191" s="1">
        <v>41164</v>
      </c>
      <c r="B1191" t="s">
        <v>12</v>
      </c>
      <c r="C1191" t="s">
        <v>2258</v>
      </c>
      <c r="D1191" t="s">
        <v>2259</v>
      </c>
      <c r="E1191" t="s">
        <v>70</v>
      </c>
      <c r="F1191" t="s">
        <v>71</v>
      </c>
      <c r="G1191" t="s">
        <v>72</v>
      </c>
      <c r="H1191">
        <v>2000</v>
      </c>
      <c r="I1191" s="2">
        <v>416653.67</v>
      </c>
      <c r="J1191" s="2">
        <v>0</v>
      </c>
      <c r="K1191" s="2">
        <v>416653.67</v>
      </c>
      <c r="L1191" t="s">
        <v>18</v>
      </c>
    </row>
    <row r="1192" spans="1:12" x14ac:dyDescent="0.85">
      <c r="A1192" s="1">
        <v>41164</v>
      </c>
      <c r="B1192" t="s">
        <v>12</v>
      </c>
      <c r="C1192" t="s">
        <v>2260</v>
      </c>
      <c r="D1192" t="s">
        <v>2261</v>
      </c>
      <c r="E1192" t="s">
        <v>288</v>
      </c>
      <c r="F1192" t="s">
        <v>289</v>
      </c>
      <c r="G1192" t="s">
        <v>290</v>
      </c>
      <c r="H1192">
        <v>2000</v>
      </c>
      <c r="I1192" s="2">
        <v>332179.56</v>
      </c>
      <c r="J1192" s="2">
        <v>0</v>
      </c>
      <c r="K1192" s="2">
        <v>332179.56</v>
      </c>
      <c r="L1192" t="s">
        <v>18</v>
      </c>
    </row>
    <row r="1193" spans="1:12" x14ac:dyDescent="0.85">
      <c r="A1193" s="1">
        <v>41164</v>
      </c>
      <c r="B1193" t="s">
        <v>12</v>
      </c>
      <c r="C1193" t="s">
        <v>2262</v>
      </c>
      <c r="D1193" t="s">
        <v>2263</v>
      </c>
      <c r="E1193" t="s">
        <v>42</v>
      </c>
      <c r="F1193" t="s">
        <v>43</v>
      </c>
      <c r="G1193" t="s">
        <v>76</v>
      </c>
      <c r="H1193">
        <v>2000</v>
      </c>
      <c r="I1193" s="2">
        <v>2114328.17</v>
      </c>
      <c r="J1193" s="2">
        <v>0</v>
      </c>
      <c r="K1193" s="2">
        <v>2114328.17</v>
      </c>
      <c r="L1193" t="s">
        <v>18</v>
      </c>
    </row>
    <row r="1194" spans="1:12" x14ac:dyDescent="0.85">
      <c r="A1194" s="1">
        <v>41164</v>
      </c>
      <c r="B1194" t="s">
        <v>323</v>
      </c>
      <c r="C1194" t="s">
        <v>2264</v>
      </c>
      <c r="D1194" t="s">
        <v>2265</v>
      </c>
      <c r="E1194" t="s">
        <v>42</v>
      </c>
      <c r="F1194" t="s">
        <v>43</v>
      </c>
      <c r="G1194" t="s">
        <v>76</v>
      </c>
      <c r="H1194">
        <v>2000</v>
      </c>
      <c r="I1194" s="2">
        <v>423460.67</v>
      </c>
      <c r="J1194" s="2">
        <v>0</v>
      </c>
      <c r="K1194" s="2">
        <v>423460.67</v>
      </c>
      <c r="L1194" t="s">
        <v>18</v>
      </c>
    </row>
    <row r="1195" spans="1:12" x14ac:dyDescent="0.85">
      <c r="A1195" s="1">
        <v>41164</v>
      </c>
      <c r="B1195" t="s">
        <v>12</v>
      </c>
      <c r="C1195" t="s">
        <v>2266</v>
      </c>
      <c r="D1195" t="s">
        <v>2267</v>
      </c>
      <c r="E1195" t="s">
        <v>235</v>
      </c>
      <c r="F1195" t="s">
        <v>236</v>
      </c>
      <c r="G1195" t="s">
        <v>237</v>
      </c>
      <c r="H1195">
        <v>2000</v>
      </c>
      <c r="I1195" s="2">
        <v>4291587.2699999996</v>
      </c>
      <c r="J1195" s="2">
        <v>0</v>
      </c>
      <c r="K1195" s="2">
        <v>4291587.2699999996</v>
      </c>
      <c r="L1195" t="s">
        <v>18</v>
      </c>
    </row>
    <row r="1196" spans="1:12" x14ac:dyDescent="0.85">
      <c r="A1196" s="1">
        <v>41164</v>
      </c>
      <c r="B1196" t="s">
        <v>12</v>
      </c>
      <c r="C1196" t="s">
        <v>2268</v>
      </c>
      <c r="D1196" t="s">
        <v>2269</v>
      </c>
      <c r="E1196" t="s">
        <v>42</v>
      </c>
      <c r="F1196" t="s">
        <v>43</v>
      </c>
      <c r="G1196" t="s">
        <v>44</v>
      </c>
      <c r="H1196">
        <v>2000</v>
      </c>
      <c r="I1196" s="2">
        <v>257933.45</v>
      </c>
      <c r="J1196" s="2">
        <v>0</v>
      </c>
      <c r="K1196" s="2">
        <v>257933.45</v>
      </c>
      <c r="L1196" t="s">
        <v>18</v>
      </c>
    </row>
    <row r="1197" spans="1:12" x14ac:dyDescent="0.85">
      <c r="A1197" s="1">
        <v>41164</v>
      </c>
      <c r="B1197" t="s">
        <v>12</v>
      </c>
      <c r="C1197" t="s">
        <v>2270</v>
      </c>
      <c r="D1197" t="s">
        <v>2271</v>
      </c>
      <c r="E1197" t="s">
        <v>42</v>
      </c>
      <c r="F1197" t="s">
        <v>43</v>
      </c>
      <c r="G1197" t="s">
        <v>44</v>
      </c>
      <c r="H1197">
        <v>2000</v>
      </c>
      <c r="I1197" s="2">
        <v>29638</v>
      </c>
      <c r="J1197" s="2">
        <v>0</v>
      </c>
      <c r="K1197" s="2">
        <v>29638</v>
      </c>
      <c r="L1197" t="s">
        <v>18</v>
      </c>
    </row>
    <row r="1198" spans="1:12" x14ac:dyDescent="0.85">
      <c r="A1198" s="1">
        <v>41164</v>
      </c>
      <c r="B1198" t="s">
        <v>73</v>
      </c>
      <c r="C1198" t="s">
        <v>2272</v>
      </c>
      <c r="D1198" t="s">
        <v>2273</v>
      </c>
      <c r="E1198" t="s">
        <v>42</v>
      </c>
      <c r="F1198" t="s">
        <v>43</v>
      </c>
      <c r="G1198" t="s">
        <v>44</v>
      </c>
      <c r="H1198">
        <v>2000</v>
      </c>
      <c r="I1198" s="2">
        <v>702262.02</v>
      </c>
      <c r="J1198" s="2">
        <v>0</v>
      </c>
      <c r="K1198" s="2">
        <v>702262.02</v>
      </c>
      <c r="L1198" t="s">
        <v>18</v>
      </c>
    </row>
    <row r="1199" spans="1:12" x14ac:dyDescent="0.85">
      <c r="A1199" s="1">
        <v>41164</v>
      </c>
      <c r="B1199" t="s">
        <v>12</v>
      </c>
      <c r="C1199" t="s">
        <v>2274</v>
      </c>
      <c r="D1199" t="s">
        <v>2275</v>
      </c>
      <c r="E1199" t="s">
        <v>42</v>
      </c>
      <c r="F1199" t="s">
        <v>43</v>
      </c>
      <c r="G1199" t="s">
        <v>44</v>
      </c>
      <c r="H1199">
        <v>2000</v>
      </c>
      <c r="I1199" s="2">
        <v>248708.63</v>
      </c>
      <c r="J1199" s="2">
        <v>0</v>
      </c>
      <c r="K1199" s="2">
        <v>248708.63</v>
      </c>
      <c r="L1199" t="s">
        <v>18</v>
      </c>
    </row>
    <row r="1200" spans="1:12" x14ac:dyDescent="0.85">
      <c r="A1200" s="1">
        <v>41164</v>
      </c>
      <c r="B1200" t="s">
        <v>323</v>
      </c>
      <c r="C1200" t="s">
        <v>2276</v>
      </c>
      <c r="D1200" t="s">
        <v>2277</v>
      </c>
      <c r="E1200" t="s">
        <v>42</v>
      </c>
      <c r="F1200" t="s">
        <v>43</v>
      </c>
      <c r="G1200" t="s">
        <v>44</v>
      </c>
      <c r="H1200">
        <v>2000</v>
      </c>
      <c r="I1200" s="2">
        <v>10444574.199999999</v>
      </c>
      <c r="J1200" s="2">
        <v>0</v>
      </c>
      <c r="K1200" s="2">
        <v>10444574.199999999</v>
      </c>
      <c r="L1200" t="s">
        <v>18</v>
      </c>
    </row>
    <row r="1201" spans="1:12" x14ac:dyDescent="0.85">
      <c r="A1201" s="1">
        <v>41164</v>
      </c>
      <c r="B1201" t="s">
        <v>90</v>
      </c>
      <c r="C1201" t="s">
        <v>2278</v>
      </c>
      <c r="D1201" t="s">
        <v>2279</v>
      </c>
      <c r="E1201" t="s">
        <v>42</v>
      </c>
      <c r="F1201" t="s">
        <v>43</v>
      </c>
      <c r="G1201" t="s">
        <v>44</v>
      </c>
      <c r="H1201">
        <v>2000</v>
      </c>
      <c r="I1201" s="2">
        <v>2872500</v>
      </c>
      <c r="J1201" s="2">
        <v>0</v>
      </c>
      <c r="K1201" s="2">
        <v>2872500</v>
      </c>
      <c r="L1201" t="s">
        <v>18</v>
      </c>
    </row>
    <row r="1202" spans="1:12" x14ac:dyDescent="0.85">
      <c r="A1202" s="1">
        <v>41164</v>
      </c>
      <c r="B1202" t="s">
        <v>90</v>
      </c>
      <c r="C1202" t="s">
        <v>2280</v>
      </c>
      <c r="D1202" t="s">
        <v>2281</v>
      </c>
      <c r="E1202" t="s">
        <v>42</v>
      </c>
      <c r="F1202" t="s">
        <v>43</v>
      </c>
      <c r="G1202" t="s">
        <v>44</v>
      </c>
      <c r="H1202">
        <v>2000</v>
      </c>
      <c r="I1202" s="2">
        <v>909504.32</v>
      </c>
      <c r="J1202" s="2">
        <v>0</v>
      </c>
      <c r="K1202" s="2">
        <v>909504.32</v>
      </c>
      <c r="L1202" t="s">
        <v>18</v>
      </c>
    </row>
    <row r="1203" spans="1:12" x14ac:dyDescent="0.85">
      <c r="A1203" s="1">
        <v>41164</v>
      </c>
      <c r="B1203" t="s">
        <v>12</v>
      </c>
      <c r="C1203" t="s">
        <v>2282</v>
      </c>
      <c r="D1203" t="s">
        <v>2283</v>
      </c>
      <c r="E1203" t="s">
        <v>42</v>
      </c>
      <c r="F1203" t="s">
        <v>43</v>
      </c>
      <c r="G1203" t="s">
        <v>44</v>
      </c>
      <c r="H1203">
        <v>2000</v>
      </c>
      <c r="I1203" s="2">
        <v>3252343.6</v>
      </c>
      <c r="J1203" s="2">
        <v>0</v>
      </c>
      <c r="K1203" s="2">
        <v>3252343.6</v>
      </c>
      <c r="L1203" t="s">
        <v>18</v>
      </c>
    </row>
    <row r="1204" spans="1:12" x14ac:dyDescent="0.85">
      <c r="A1204" s="1">
        <v>41164</v>
      </c>
      <c r="B1204" t="s">
        <v>12</v>
      </c>
      <c r="C1204" t="s">
        <v>2284</v>
      </c>
      <c r="D1204" t="s">
        <v>2285</v>
      </c>
      <c r="E1204" t="s">
        <v>42</v>
      </c>
      <c r="F1204" t="s">
        <v>43</v>
      </c>
      <c r="G1204" t="s">
        <v>44</v>
      </c>
      <c r="H1204">
        <v>2000</v>
      </c>
      <c r="I1204" s="2">
        <v>1658057.52</v>
      </c>
      <c r="J1204" s="2">
        <v>0</v>
      </c>
      <c r="K1204" s="2">
        <v>1658057.52</v>
      </c>
      <c r="L1204" t="s">
        <v>18</v>
      </c>
    </row>
    <row r="1205" spans="1:12" x14ac:dyDescent="0.85">
      <c r="A1205" s="1">
        <v>41164</v>
      </c>
      <c r="B1205" t="s">
        <v>12</v>
      </c>
      <c r="C1205" t="s">
        <v>2286</v>
      </c>
      <c r="D1205" t="s">
        <v>2287</v>
      </c>
      <c r="E1205" t="s">
        <v>42</v>
      </c>
      <c r="F1205" t="s">
        <v>43</v>
      </c>
      <c r="G1205" t="s">
        <v>44</v>
      </c>
      <c r="H1205">
        <v>2000</v>
      </c>
      <c r="I1205" s="2">
        <v>1645303.23</v>
      </c>
      <c r="J1205" s="2">
        <v>0</v>
      </c>
      <c r="K1205" s="2">
        <v>1645303.23</v>
      </c>
      <c r="L1205" t="s">
        <v>18</v>
      </c>
    </row>
    <row r="1206" spans="1:12" x14ac:dyDescent="0.85">
      <c r="A1206" s="1">
        <v>41164</v>
      </c>
      <c r="B1206" t="s">
        <v>12</v>
      </c>
      <c r="C1206" t="s">
        <v>2288</v>
      </c>
      <c r="D1206" t="s">
        <v>2289</v>
      </c>
      <c r="E1206" t="s">
        <v>42</v>
      </c>
      <c r="F1206" t="s">
        <v>43</v>
      </c>
      <c r="G1206" t="s">
        <v>44</v>
      </c>
      <c r="H1206">
        <v>2000</v>
      </c>
      <c r="I1206" s="2">
        <v>27303.23</v>
      </c>
      <c r="J1206" s="2">
        <v>0</v>
      </c>
      <c r="K1206" s="2">
        <v>27303.23</v>
      </c>
      <c r="L1206" t="s">
        <v>18</v>
      </c>
    </row>
    <row r="1207" spans="1:12" x14ac:dyDescent="0.85">
      <c r="A1207" s="1">
        <v>41164</v>
      </c>
      <c r="B1207" t="s">
        <v>12</v>
      </c>
      <c r="C1207" t="s">
        <v>2290</v>
      </c>
      <c r="D1207" t="s">
        <v>2291</v>
      </c>
      <c r="E1207" t="s">
        <v>42</v>
      </c>
      <c r="F1207" t="s">
        <v>43</v>
      </c>
      <c r="G1207" t="s">
        <v>44</v>
      </c>
      <c r="H1207">
        <v>2000</v>
      </c>
      <c r="I1207" s="2">
        <v>2550857.73</v>
      </c>
      <c r="J1207" s="2">
        <v>0</v>
      </c>
      <c r="K1207" s="2">
        <v>2550857.73</v>
      </c>
      <c r="L1207" t="s">
        <v>18</v>
      </c>
    </row>
    <row r="1208" spans="1:12" x14ac:dyDescent="0.85">
      <c r="A1208" s="1">
        <v>41164</v>
      </c>
      <c r="B1208" t="s">
        <v>90</v>
      </c>
      <c r="C1208" t="s">
        <v>2292</v>
      </c>
      <c r="D1208" t="s">
        <v>2293</v>
      </c>
      <c r="E1208" t="s">
        <v>42</v>
      </c>
      <c r="F1208" t="s">
        <v>43</v>
      </c>
      <c r="G1208" t="s">
        <v>44</v>
      </c>
      <c r="H1208">
        <v>2000</v>
      </c>
      <c r="I1208" s="2">
        <v>2893160.22</v>
      </c>
      <c r="J1208" s="2">
        <v>0</v>
      </c>
      <c r="K1208" s="2">
        <v>2893160.22</v>
      </c>
      <c r="L1208" t="s">
        <v>18</v>
      </c>
    </row>
    <row r="1209" spans="1:12" x14ac:dyDescent="0.85">
      <c r="A1209" s="1">
        <v>41164</v>
      </c>
      <c r="B1209" t="s">
        <v>346</v>
      </c>
      <c r="C1209" t="s">
        <v>2294</v>
      </c>
      <c r="D1209" t="s">
        <v>2295</v>
      </c>
      <c r="E1209" t="s">
        <v>42</v>
      </c>
      <c r="F1209" t="s">
        <v>43</v>
      </c>
      <c r="G1209" t="s">
        <v>44</v>
      </c>
      <c r="H1209">
        <v>2000</v>
      </c>
      <c r="I1209" s="2">
        <v>2295771.9500000002</v>
      </c>
      <c r="J1209" s="2">
        <v>0</v>
      </c>
      <c r="K1209" s="2">
        <v>2295771.9500000002</v>
      </c>
      <c r="L1209" t="s">
        <v>18</v>
      </c>
    </row>
    <row r="1210" spans="1:12" x14ac:dyDescent="0.85">
      <c r="A1210" s="1">
        <v>41164</v>
      </c>
      <c r="B1210" t="s">
        <v>12</v>
      </c>
      <c r="C1210" t="s">
        <v>2296</v>
      </c>
      <c r="D1210" t="s">
        <v>2297</v>
      </c>
      <c r="E1210" t="s">
        <v>42</v>
      </c>
      <c r="F1210" t="s">
        <v>43</v>
      </c>
      <c r="G1210" t="s">
        <v>44</v>
      </c>
      <c r="H1210">
        <v>2000</v>
      </c>
      <c r="I1210" s="2">
        <v>672151.01</v>
      </c>
      <c r="J1210" s="2">
        <v>0</v>
      </c>
      <c r="K1210" s="2">
        <v>672151.01</v>
      </c>
      <c r="L1210" t="s">
        <v>18</v>
      </c>
    </row>
    <row r="1211" spans="1:12" x14ac:dyDescent="0.85">
      <c r="A1211" s="1">
        <v>41164</v>
      </c>
      <c r="B1211" t="s">
        <v>12</v>
      </c>
      <c r="C1211" t="s">
        <v>2298</v>
      </c>
      <c r="D1211" t="s">
        <v>2299</v>
      </c>
      <c r="E1211" t="s">
        <v>42</v>
      </c>
      <c r="F1211" t="s">
        <v>43</v>
      </c>
      <c r="G1211" t="s">
        <v>44</v>
      </c>
      <c r="H1211">
        <v>2000</v>
      </c>
      <c r="I1211" s="2">
        <v>2550857.73</v>
      </c>
      <c r="J1211" s="2">
        <v>0</v>
      </c>
      <c r="K1211" s="2">
        <v>2550857.73</v>
      </c>
      <c r="L1211" t="s">
        <v>18</v>
      </c>
    </row>
    <row r="1212" spans="1:12" x14ac:dyDescent="0.85">
      <c r="A1212" s="1">
        <v>41164</v>
      </c>
      <c r="B1212" t="s">
        <v>12</v>
      </c>
      <c r="C1212" t="s">
        <v>2300</v>
      </c>
      <c r="D1212" t="s">
        <v>2301</v>
      </c>
      <c r="E1212" t="s">
        <v>42</v>
      </c>
      <c r="F1212" t="s">
        <v>43</v>
      </c>
      <c r="G1212" t="s">
        <v>44</v>
      </c>
      <c r="H1212">
        <v>2000</v>
      </c>
      <c r="I1212" s="2">
        <v>5886294.54</v>
      </c>
      <c r="J1212" s="2">
        <v>0</v>
      </c>
      <c r="K1212" s="2">
        <v>5886294.54</v>
      </c>
      <c r="L1212" t="s">
        <v>18</v>
      </c>
    </row>
    <row r="1213" spans="1:12" x14ac:dyDescent="0.85">
      <c r="A1213" s="1">
        <v>41164</v>
      </c>
      <c r="B1213" t="s">
        <v>90</v>
      </c>
      <c r="C1213" t="s">
        <v>2302</v>
      </c>
      <c r="D1213" t="s">
        <v>2303</v>
      </c>
      <c r="E1213" t="s">
        <v>42</v>
      </c>
      <c r="F1213" t="s">
        <v>43</v>
      </c>
      <c r="G1213" t="s">
        <v>76</v>
      </c>
      <c r="H1213">
        <v>2000</v>
      </c>
      <c r="I1213" s="2">
        <v>3426888.42</v>
      </c>
      <c r="J1213" s="2">
        <v>112297.39</v>
      </c>
      <c r="K1213" s="2">
        <v>3539185.81</v>
      </c>
      <c r="L1213" t="s">
        <v>116</v>
      </c>
    </row>
    <row r="1214" spans="1:12" x14ac:dyDescent="0.85">
      <c r="A1214" s="1">
        <v>41164</v>
      </c>
      <c r="B1214" t="s">
        <v>323</v>
      </c>
      <c r="C1214" t="s">
        <v>2304</v>
      </c>
      <c r="D1214" t="s">
        <v>2305</v>
      </c>
      <c r="E1214" t="s">
        <v>42</v>
      </c>
      <c r="F1214" t="s">
        <v>43</v>
      </c>
      <c r="G1214" t="s">
        <v>44</v>
      </c>
      <c r="H1214">
        <v>2000</v>
      </c>
      <c r="I1214" s="2">
        <v>15328588.82</v>
      </c>
      <c r="J1214" s="2">
        <v>0</v>
      </c>
      <c r="K1214" s="2">
        <v>15328588.82</v>
      </c>
      <c r="L1214" t="s">
        <v>18</v>
      </c>
    </row>
    <row r="1215" spans="1:12" x14ac:dyDescent="0.85">
      <c r="A1215" s="1">
        <v>41164</v>
      </c>
      <c r="B1215" t="s">
        <v>323</v>
      </c>
      <c r="C1215" t="s">
        <v>2306</v>
      </c>
      <c r="D1215" t="s">
        <v>2307</v>
      </c>
      <c r="E1215" t="s">
        <v>42</v>
      </c>
      <c r="F1215" t="s">
        <v>43</v>
      </c>
      <c r="G1215" t="s">
        <v>44</v>
      </c>
      <c r="H1215">
        <v>2000</v>
      </c>
      <c r="I1215" s="2">
        <v>3696305.61</v>
      </c>
      <c r="J1215" s="2">
        <v>0</v>
      </c>
      <c r="K1215" s="2">
        <v>3696305.61</v>
      </c>
      <c r="L1215" t="s">
        <v>18</v>
      </c>
    </row>
    <row r="1216" spans="1:12" x14ac:dyDescent="0.85">
      <c r="A1216" s="1">
        <v>41164</v>
      </c>
      <c r="B1216" t="s">
        <v>323</v>
      </c>
      <c r="C1216" t="s">
        <v>2308</v>
      </c>
      <c r="D1216" t="s">
        <v>2309</v>
      </c>
      <c r="E1216" t="s">
        <v>42</v>
      </c>
      <c r="F1216" t="s">
        <v>43</v>
      </c>
      <c r="G1216" t="s">
        <v>44</v>
      </c>
      <c r="H1216">
        <v>2000</v>
      </c>
      <c r="I1216" s="2">
        <v>2504955.02</v>
      </c>
      <c r="J1216" s="2">
        <v>0</v>
      </c>
      <c r="K1216" s="2">
        <v>2504955.02</v>
      </c>
      <c r="L1216" t="s">
        <v>18</v>
      </c>
    </row>
    <row r="1217" spans="1:12" x14ac:dyDescent="0.85">
      <c r="A1217" s="1">
        <v>41164</v>
      </c>
      <c r="B1217" t="s">
        <v>323</v>
      </c>
      <c r="C1217" t="s">
        <v>2310</v>
      </c>
      <c r="D1217" t="s">
        <v>2311</v>
      </c>
      <c r="E1217" t="s">
        <v>42</v>
      </c>
      <c r="F1217" t="s">
        <v>43</v>
      </c>
      <c r="G1217" t="s">
        <v>44</v>
      </c>
      <c r="H1217">
        <v>2000</v>
      </c>
      <c r="I1217" s="2">
        <v>3882435.49</v>
      </c>
      <c r="J1217" s="2">
        <v>0</v>
      </c>
      <c r="K1217" s="2">
        <v>3882435.49</v>
      </c>
      <c r="L1217" t="s">
        <v>18</v>
      </c>
    </row>
    <row r="1218" spans="1:12" x14ac:dyDescent="0.85">
      <c r="A1218" s="1">
        <v>41164</v>
      </c>
      <c r="B1218" t="s">
        <v>33</v>
      </c>
      <c r="C1218" t="s">
        <v>2312</v>
      </c>
      <c r="D1218" t="s">
        <v>2313</v>
      </c>
      <c r="E1218" t="s">
        <v>42</v>
      </c>
      <c r="F1218" t="s">
        <v>43</v>
      </c>
      <c r="G1218" t="s">
        <v>44</v>
      </c>
      <c r="H1218">
        <v>2000</v>
      </c>
      <c r="I1218" s="2">
        <v>4367640.6399999997</v>
      </c>
      <c r="J1218" s="2">
        <v>69642.73</v>
      </c>
      <c r="K1218" s="2">
        <v>4437283.37</v>
      </c>
      <c r="L1218" t="s">
        <v>18</v>
      </c>
    </row>
    <row r="1219" spans="1:12" x14ac:dyDescent="0.85">
      <c r="A1219" s="1">
        <v>41164</v>
      </c>
      <c r="B1219" t="s">
        <v>12</v>
      </c>
      <c r="C1219" t="s">
        <v>2314</v>
      </c>
      <c r="D1219" t="s">
        <v>2315</v>
      </c>
      <c r="E1219" t="s">
        <v>42</v>
      </c>
      <c r="F1219" t="s">
        <v>43</v>
      </c>
      <c r="G1219" t="s">
        <v>44</v>
      </c>
      <c r="H1219">
        <v>2000</v>
      </c>
      <c r="I1219" s="2">
        <v>2678400.61</v>
      </c>
      <c r="J1219" s="2">
        <v>0</v>
      </c>
      <c r="K1219" s="2">
        <v>2678400.61</v>
      </c>
      <c r="L1219" t="s">
        <v>18</v>
      </c>
    </row>
    <row r="1220" spans="1:12" x14ac:dyDescent="0.85">
      <c r="A1220" s="1">
        <v>41164</v>
      </c>
      <c r="B1220" t="s">
        <v>507</v>
      </c>
      <c r="C1220" t="s">
        <v>2316</v>
      </c>
      <c r="D1220" t="s">
        <v>2317</v>
      </c>
      <c r="E1220" t="s">
        <v>42</v>
      </c>
      <c r="F1220" t="s">
        <v>43</v>
      </c>
      <c r="G1220" t="s">
        <v>44</v>
      </c>
      <c r="H1220">
        <v>2000</v>
      </c>
      <c r="I1220" s="2">
        <v>4101669.23</v>
      </c>
      <c r="J1220" s="2">
        <v>0</v>
      </c>
      <c r="K1220" s="2">
        <v>4101669.23</v>
      </c>
      <c r="L1220" t="s">
        <v>18</v>
      </c>
    </row>
    <row r="1221" spans="1:12" x14ac:dyDescent="0.85">
      <c r="A1221" s="1">
        <v>41164</v>
      </c>
      <c r="B1221" t="s">
        <v>12</v>
      </c>
      <c r="C1221" t="s">
        <v>2318</v>
      </c>
      <c r="D1221" t="s">
        <v>2319</v>
      </c>
      <c r="E1221" t="s">
        <v>42</v>
      </c>
      <c r="F1221" t="s">
        <v>43</v>
      </c>
      <c r="G1221" t="s">
        <v>44</v>
      </c>
      <c r="H1221">
        <v>2000</v>
      </c>
      <c r="I1221" s="2">
        <v>89280.02</v>
      </c>
      <c r="J1221" s="2">
        <v>0</v>
      </c>
      <c r="K1221" s="2">
        <v>89280.02</v>
      </c>
      <c r="L1221" t="s">
        <v>18</v>
      </c>
    </row>
    <row r="1222" spans="1:12" x14ac:dyDescent="0.85">
      <c r="A1222" s="1">
        <v>41164</v>
      </c>
      <c r="B1222" t="s">
        <v>33</v>
      </c>
      <c r="C1222" t="s">
        <v>2320</v>
      </c>
      <c r="D1222" t="s">
        <v>2321</v>
      </c>
      <c r="E1222" t="s">
        <v>42</v>
      </c>
      <c r="F1222" t="s">
        <v>43</v>
      </c>
      <c r="G1222" t="s">
        <v>44</v>
      </c>
      <c r="H1222">
        <v>2000</v>
      </c>
      <c r="I1222" s="2">
        <v>568441.4</v>
      </c>
      <c r="J1222" s="2">
        <v>104316.17</v>
      </c>
      <c r="K1222" s="2">
        <v>672757.57</v>
      </c>
      <c r="L1222" t="s">
        <v>18</v>
      </c>
    </row>
    <row r="1223" spans="1:12" x14ac:dyDescent="0.85">
      <c r="A1223" s="1">
        <v>41164</v>
      </c>
      <c r="B1223" t="s">
        <v>12</v>
      </c>
      <c r="C1223" t="s">
        <v>2322</v>
      </c>
      <c r="D1223" t="s">
        <v>2323</v>
      </c>
      <c r="E1223" t="s">
        <v>42</v>
      </c>
      <c r="F1223" t="s">
        <v>43</v>
      </c>
      <c r="G1223" t="s">
        <v>44</v>
      </c>
      <c r="H1223">
        <v>2000</v>
      </c>
      <c r="I1223" s="2">
        <v>2168229.0699999998</v>
      </c>
      <c r="J1223" s="2">
        <v>0</v>
      </c>
      <c r="K1223" s="2">
        <v>2168229.0699999998</v>
      </c>
      <c r="L1223" t="s">
        <v>18</v>
      </c>
    </row>
    <row r="1224" spans="1:12" x14ac:dyDescent="0.85">
      <c r="A1224" s="1">
        <v>41164</v>
      </c>
      <c r="B1224" t="s">
        <v>323</v>
      </c>
      <c r="C1224" t="s">
        <v>2324</v>
      </c>
      <c r="D1224" t="s">
        <v>2325</v>
      </c>
      <c r="E1224" t="s">
        <v>42</v>
      </c>
      <c r="F1224" t="s">
        <v>43</v>
      </c>
      <c r="G1224" t="s">
        <v>44</v>
      </c>
      <c r="H1224">
        <v>2000</v>
      </c>
      <c r="I1224" s="2">
        <v>2472471.7999999998</v>
      </c>
      <c r="J1224" s="2">
        <v>0</v>
      </c>
      <c r="K1224" s="2">
        <v>2472471.7999999998</v>
      </c>
      <c r="L1224" t="s">
        <v>18</v>
      </c>
    </row>
    <row r="1225" spans="1:12" x14ac:dyDescent="0.85">
      <c r="A1225" s="1">
        <v>41164</v>
      </c>
      <c r="B1225" t="s">
        <v>12</v>
      </c>
      <c r="C1225" t="s">
        <v>2326</v>
      </c>
      <c r="D1225" t="s">
        <v>2327</v>
      </c>
      <c r="E1225" t="s">
        <v>102</v>
      </c>
      <c r="F1225" t="s">
        <v>103</v>
      </c>
      <c r="G1225" t="s">
        <v>104</v>
      </c>
      <c r="H1225">
        <v>2000</v>
      </c>
      <c r="I1225" s="2">
        <v>1067345.55</v>
      </c>
      <c r="J1225" s="2">
        <v>0</v>
      </c>
      <c r="K1225" s="2">
        <v>1067345.55</v>
      </c>
      <c r="L1225" t="s">
        <v>18</v>
      </c>
    </row>
    <row r="1226" spans="1:12" x14ac:dyDescent="0.85">
      <c r="A1226" s="1">
        <v>41164</v>
      </c>
      <c r="B1226" t="s">
        <v>12</v>
      </c>
      <c r="C1226" t="s">
        <v>2328</v>
      </c>
      <c r="D1226" t="s">
        <v>2329</v>
      </c>
      <c r="E1226" t="s">
        <v>102</v>
      </c>
      <c r="F1226" t="s">
        <v>103</v>
      </c>
      <c r="G1226" t="s">
        <v>104</v>
      </c>
      <c r="H1226">
        <v>2000</v>
      </c>
      <c r="I1226" s="2">
        <v>2110972.31</v>
      </c>
      <c r="J1226" s="2">
        <v>0</v>
      </c>
      <c r="K1226" s="2">
        <v>2110972.31</v>
      </c>
      <c r="L1226" t="s">
        <v>18</v>
      </c>
    </row>
    <row r="1227" spans="1:12" x14ac:dyDescent="0.85">
      <c r="A1227" s="1">
        <v>41164</v>
      </c>
      <c r="B1227" t="s">
        <v>12</v>
      </c>
      <c r="C1227" t="s">
        <v>2330</v>
      </c>
      <c r="D1227" t="s">
        <v>2331</v>
      </c>
      <c r="E1227" t="s">
        <v>56</v>
      </c>
      <c r="F1227" t="s">
        <v>57</v>
      </c>
      <c r="G1227" t="s">
        <v>58</v>
      </c>
      <c r="H1227">
        <v>2000</v>
      </c>
      <c r="I1227" s="2">
        <v>3716942.56</v>
      </c>
      <c r="J1227" s="2">
        <v>0</v>
      </c>
      <c r="K1227" s="2">
        <v>3716942.56</v>
      </c>
      <c r="L1227" t="s">
        <v>18</v>
      </c>
    </row>
    <row r="1228" spans="1:12" x14ac:dyDescent="0.85">
      <c r="A1228" s="1">
        <v>41164</v>
      </c>
      <c r="B1228" t="s">
        <v>883</v>
      </c>
      <c r="C1228" t="s">
        <v>2332</v>
      </c>
      <c r="D1228" t="s">
        <v>2333</v>
      </c>
      <c r="E1228" t="s">
        <v>260</v>
      </c>
      <c r="F1228" t="s">
        <v>261</v>
      </c>
      <c r="H1228">
        <v>2000</v>
      </c>
      <c r="I1228" s="2">
        <v>4942117.08</v>
      </c>
      <c r="J1228" s="2">
        <v>0</v>
      </c>
      <c r="K1228" s="2">
        <v>4942117.08</v>
      </c>
      <c r="L1228" t="s">
        <v>116</v>
      </c>
    </row>
    <row r="1229" spans="1:12" x14ac:dyDescent="0.85">
      <c r="A1229" s="1">
        <v>41164</v>
      </c>
      <c r="B1229" t="s">
        <v>12</v>
      </c>
      <c r="C1229" t="s">
        <v>2334</v>
      </c>
      <c r="D1229" t="s">
        <v>2335</v>
      </c>
      <c r="E1229" t="s">
        <v>102</v>
      </c>
      <c r="F1229" t="s">
        <v>103</v>
      </c>
      <c r="G1229" t="s">
        <v>104</v>
      </c>
      <c r="H1229">
        <v>2000</v>
      </c>
      <c r="I1229" s="2">
        <v>18676</v>
      </c>
      <c r="J1229" s="2">
        <v>0</v>
      </c>
      <c r="K1229" s="2">
        <v>18676</v>
      </c>
      <c r="L1229" t="s">
        <v>18</v>
      </c>
    </row>
    <row r="1230" spans="1:12" x14ac:dyDescent="0.85">
      <c r="A1230" s="1">
        <v>41164</v>
      </c>
      <c r="B1230" t="s">
        <v>12</v>
      </c>
      <c r="C1230" t="s">
        <v>2336</v>
      </c>
      <c r="D1230" t="s">
        <v>2337</v>
      </c>
      <c r="E1230" t="s">
        <v>102</v>
      </c>
      <c r="F1230" t="s">
        <v>103</v>
      </c>
      <c r="G1230" t="s">
        <v>104</v>
      </c>
      <c r="H1230">
        <v>2000</v>
      </c>
      <c r="I1230" s="2">
        <v>521813.38</v>
      </c>
      <c r="J1230" s="2">
        <v>0</v>
      </c>
      <c r="K1230" s="2">
        <v>521813.38</v>
      </c>
      <c r="L1230" t="s">
        <v>18</v>
      </c>
    </row>
    <row r="1231" spans="1:12" x14ac:dyDescent="0.85">
      <c r="A1231" s="1">
        <v>41164</v>
      </c>
      <c r="B1231" t="s">
        <v>12</v>
      </c>
      <c r="C1231" t="s">
        <v>2338</v>
      </c>
      <c r="D1231" t="s">
        <v>2339</v>
      </c>
      <c r="E1231" t="s">
        <v>42</v>
      </c>
      <c r="F1231" t="s">
        <v>43</v>
      </c>
      <c r="G1231" t="s">
        <v>44</v>
      </c>
      <c r="H1231">
        <v>2000</v>
      </c>
      <c r="I1231" s="2">
        <v>1783318.53</v>
      </c>
      <c r="J1231" s="2">
        <v>0</v>
      </c>
      <c r="K1231" s="2">
        <v>1783318.53</v>
      </c>
      <c r="L1231" t="s">
        <v>18</v>
      </c>
    </row>
    <row r="1232" spans="1:12" x14ac:dyDescent="0.85">
      <c r="A1232" s="1">
        <v>41164</v>
      </c>
      <c r="B1232" t="s">
        <v>12</v>
      </c>
      <c r="C1232" t="s">
        <v>2340</v>
      </c>
      <c r="D1232" t="s">
        <v>2341</v>
      </c>
      <c r="E1232" t="s">
        <v>119</v>
      </c>
      <c r="F1232" t="s">
        <v>120</v>
      </c>
      <c r="G1232" t="s">
        <v>121</v>
      </c>
      <c r="H1232">
        <v>2000</v>
      </c>
      <c r="I1232" s="2">
        <v>25383938.989999998</v>
      </c>
      <c r="J1232" s="2">
        <v>0</v>
      </c>
      <c r="K1232" s="2">
        <v>25383938.989999998</v>
      </c>
      <c r="L1232" t="s">
        <v>18</v>
      </c>
    </row>
    <row r="1233" spans="1:12" x14ac:dyDescent="0.85">
      <c r="A1233" s="1">
        <v>41164</v>
      </c>
      <c r="B1233" t="s">
        <v>1040</v>
      </c>
      <c r="C1233" t="s">
        <v>2342</v>
      </c>
      <c r="D1233" t="s">
        <v>2343</v>
      </c>
      <c r="E1233" t="s">
        <v>42</v>
      </c>
      <c r="F1233" t="s">
        <v>43</v>
      </c>
      <c r="G1233" t="s">
        <v>44</v>
      </c>
      <c r="H1233">
        <v>2000</v>
      </c>
      <c r="I1233" s="2">
        <v>803520.18</v>
      </c>
      <c r="J1233" s="2">
        <v>0</v>
      </c>
      <c r="K1233" s="2">
        <v>803520.18</v>
      </c>
      <c r="L1233" t="s">
        <v>18</v>
      </c>
    </row>
    <row r="1234" spans="1:12" x14ac:dyDescent="0.85">
      <c r="A1234" s="1">
        <v>41164</v>
      </c>
      <c r="B1234" t="s">
        <v>12</v>
      </c>
      <c r="C1234" t="s">
        <v>2344</v>
      </c>
      <c r="D1234" t="s">
        <v>2345</v>
      </c>
      <c r="E1234" t="s">
        <v>31</v>
      </c>
      <c r="F1234" t="s">
        <v>32</v>
      </c>
      <c r="H1234">
        <v>2000</v>
      </c>
      <c r="I1234" s="2">
        <v>15000000</v>
      </c>
      <c r="J1234" s="2">
        <v>0</v>
      </c>
      <c r="K1234" s="2">
        <v>15000000</v>
      </c>
      <c r="L1234" t="s">
        <v>18</v>
      </c>
    </row>
    <row r="1235" spans="1:12" x14ac:dyDescent="0.85">
      <c r="A1235" s="1">
        <v>41164</v>
      </c>
      <c r="B1235" t="s">
        <v>12</v>
      </c>
      <c r="C1235" t="s">
        <v>2346</v>
      </c>
      <c r="D1235" t="s">
        <v>2347</v>
      </c>
      <c r="E1235" t="s">
        <v>102</v>
      </c>
      <c r="F1235" t="s">
        <v>103</v>
      </c>
      <c r="G1235" t="s">
        <v>104</v>
      </c>
      <c r="H1235">
        <v>2000</v>
      </c>
      <c r="I1235" s="2">
        <v>6620840.6399999997</v>
      </c>
      <c r="J1235" s="2">
        <v>0</v>
      </c>
      <c r="K1235" s="2">
        <v>6620840.6399999997</v>
      </c>
      <c r="L1235" t="s">
        <v>18</v>
      </c>
    </row>
    <row r="1236" spans="1:12" x14ac:dyDescent="0.85">
      <c r="A1236" s="1">
        <v>41164</v>
      </c>
      <c r="B1236" t="s">
        <v>2348</v>
      </c>
      <c r="C1236" t="s">
        <v>2349</v>
      </c>
      <c r="D1236" t="s">
        <v>2350</v>
      </c>
      <c r="E1236" t="s">
        <v>1722</v>
      </c>
      <c r="F1236" t="s">
        <v>1723</v>
      </c>
      <c r="G1236" t="s">
        <v>1724</v>
      </c>
      <c r="H1236">
        <v>2000</v>
      </c>
      <c r="I1236" s="2">
        <v>412730318.61000001</v>
      </c>
      <c r="J1236" s="2">
        <v>0</v>
      </c>
      <c r="K1236" s="2">
        <v>412730318.61000001</v>
      </c>
      <c r="L1236" t="s">
        <v>116</v>
      </c>
    </row>
    <row r="1237" spans="1:12" x14ac:dyDescent="0.85">
      <c r="A1237" s="1">
        <v>41164</v>
      </c>
      <c r="B1237" t="s">
        <v>82</v>
      </c>
      <c r="C1237" t="s">
        <v>2351</v>
      </c>
      <c r="D1237" t="s">
        <v>2352</v>
      </c>
      <c r="E1237" t="s">
        <v>21</v>
      </c>
      <c r="F1237" t="s">
        <v>22</v>
      </c>
      <c r="G1237" t="s">
        <v>23</v>
      </c>
      <c r="H1237">
        <v>2000</v>
      </c>
      <c r="I1237" s="2">
        <v>264651.28999999998</v>
      </c>
      <c r="J1237" s="2">
        <v>0</v>
      </c>
      <c r="K1237" s="2">
        <v>264651.28999999998</v>
      </c>
      <c r="L1237" t="s">
        <v>18</v>
      </c>
    </row>
    <row r="1238" spans="1:12" x14ac:dyDescent="0.85">
      <c r="A1238" s="1">
        <v>41164</v>
      </c>
      <c r="B1238" t="s">
        <v>323</v>
      </c>
      <c r="C1238" t="s">
        <v>2353</v>
      </c>
      <c r="D1238" t="s">
        <v>2354</v>
      </c>
      <c r="E1238" t="s">
        <v>2355</v>
      </c>
      <c r="F1238" t="s">
        <v>2356</v>
      </c>
      <c r="G1238" t="s">
        <v>2357</v>
      </c>
      <c r="H1238">
        <v>2000</v>
      </c>
      <c r="I1238" s="2">
        <v>500000</v>
      </c>
      <c r="J1238" s="2">
        <v>0</v>
      </c>
      <c r="K1238" s="2">
        <v>500000</v>
      </c>
      <c r="L1238" t="s">
        <v>18</v>
      </c>
    </row>
    <row r="1239" spans="1:12" x14ac:dyDescent="0.85">
      <c r="A1239" s="1">
        <v>41164</v>
      </c>
      <c r="B1239" t="s">
        <v>374</v>
      </c>
      <c r="C1239" t="s">
        <v>2358</v>
      </c>
      <c r="D1239" t="s">
        <v>2359</v>
      </c>
      <c r="E1239" t="s">
        <v>119</v>
      </c>
      <c r="F1239" t="s">
        <v>120</v>
      </c>
      <c r="G1239" t="s">
        <v>121</v>
      </c>
      <c r="H1239">
        <v>2000</v>
      </c>
      <c r="I1239" s="2">
        <v>305547.40999999997</v>
      </c>
      <c r="J1239" s="2">
        <v>0</v>
      </c>
      <c r="K1239" s="2">
        <v>305547.40999999997</v>
      </c>
      <c r="L1239" t="s">
        <v>18</v>
      </c>
    </row>
    <row r="1240" spans="1:12" x14ac:dyDescent="0.85">
      <c r="A1240" s="1">
        <v>41164</v>
      </c>
      <c r="B1240" t="s">
        <v>12</v>
      </c>
      <c r="C1240" t="s">
        <v>2360</v>
      </c>
      <c r="D1240" t="s">
        <v>2361</v>
      </c>
      <c r="E1240" t="s">
        <v>102</v>
      </c>
      <c r="F1240" t="s">
        <v>103</v>
      </c>
      <c r="G1240" t="s">
        <v>104</v>
      </c>
      <c r="H1240">
        <v>2000</v>
      </c>
      <c r="I1240" s="2">
        <v>306145.03999999998</v>
      </c>
      <c r="J1240" s="2">
        <v>0</v>
      </c>
      <c r="K1240" s="2">
        <v>306145.03999999998</v>
      </c>
      <c r="L1240" t="s">
        <v>18</v>
      </c>
    </row>
    <row r="1241" spans="1:12" x14ac:dyDescent="0.85">
      <c r="A1241" s="1">
        <v>41164</v>
      </c>
      <c r="B1241" t="s">
        <v>12</v>
      </c>
      <c r="C1241" t="s">
        <v>2362</v>
      </c>
      <c r="D1241" t="s">
        <v>2363</v>
      </c>
      <c r="E1241" t="s">
        <v>119</v>
      </c>
      <c r="F1241" t="s">
        <v>120</v>
      </c>
      <c r="G1241" t="s">
        <v>121</v>
      </c>
      <c r="H1241">
        <v>2000</v>
      </c>
      <c r="I1241" s="2">
        <v>600000</v>
      </c>
      <c r="J1241" s="2">
        <v>0</v>
      </c>
      <c r="K1241" s="2">
        <v>600000</v>
      </c>
      <c r="L1241" t="s">
        <v>18</v>
      </c>
    </row>
    <row r="1242" spans="1:12" x14ac:dyDescent="0.85">
      <c r="A1242" s="1">
        <v>41164</v>
      </c>
      <c r="B1242" t="s">
        <v>12</v>
      </c>
      <c r="C1242" t="s">
        <v>2364</v>
      </c>
      <c r="D1242" t="s">
        <v>2365</v>
      </c>
      <c r="E1242" t="s">
        <v>31</v>
      </c>
      <c r="F1242" t="s">
        <v>32</v>
      </c>
      <c r="H1242">
        <v>2000</v>
      </c>
      <c r="I1242" s="2">
        <v>200000</v>
      </c>
      <c r="J1242" s="2">
        <v>0</v>
      </c>
      <c r="K1242" s="2">
        <v>200000</v>
      </c>
      <c r="L1242" t="s">
        <v>18</v>
      </c>
    </row>
    <row r="1243" spans="1:12" x14ac:dyDescent="0.85">
      <c r="A1243" s="1">
        <v>41164</v>
      </c>
      <c r="B1243" t="s">
        <v>33</v>
      </c>
      <c r="C1243" t="s">
        <v>2366</v>
      </c>
      <c r="D1243" t="s">
        <v>2367</v>
      </c>
      <c r="E1243" t="s">
        <v>21</v>
      </c>
      <c r="F1243" t="s">
        <v>22</v>
      </c>
      <c r="G1243" t="s">
        <v>23</v>
      </c>
      <c r="H1243">
        <v>2000</v>
      </c>
      <c r="I1243" s="2">
        <v>8795064.7599999998</v>
      </c>
      <c r="J1243" s="2">
        <v>0</v>
      </c>
      <c r="K1243" s="2">
        <v>8795064.7599999998</v>
      </c>
      <c r="L1243" t="s">
        <v>18</v>
      </c>
    </row>
    <row r="1244" spans="1:12" x14ac:dyDescent="0.85">
      <c r="A1244" s="1">
        <v>41164</v>
      </c>
      <c r="B1244" t="s">
        <v>12</v>
      </c>
      <c r="C1244" t="s">
        <v>2368</v>
      </c>
      <c r="D1244" t="s">
        <v>2369</v>
      </c>
      <c r="E1244" t="s">
        <v>119</v>
      </c>
      <c r="F1244" t="s">
        <v>120</v>
      </c>
      <c r="G1244" t="s">
        <v>121</v>
      </c>
      <c r="H1244">
        <v>2000</v>
      </c>
      <c r="I1244" s="2">
        <v>1818038.76</v>
      </c>
      <c r="J1244" s="2">
        <v>0</v>
      </c>
      <c r="K1244" s="2">
        <v>1818038.76</v>
      </c>
      <c r="L1244" t="s">
        <v>18</v>
      </c>
    </row>
    <row r="1245" spans="1:12" x14ac:dyDescent="0.85">
      <c r="A1245" s="1">
        <v>41164</v>
      </c>
      <c r="B1245" t="s">
        <v>507</v>
      </c>
      <c r="C1245" t="s">
        <v>2370</v>
      </c>
      <c r="D1245" t="s">
        <v>2371</v>
      </c>
      <c r="E1245" t="s">
        <v>113</v>
      </c>
      <c r="F1245" t="s">
        <v>114</v>
      </c>
      <c r="G1245" t="s">
        <v>115</v>
      </c>
      <c r="H1245">
        <v>2000</v>
      </c>
      <c r="I1245" s="2">
        <v>-1322.4</v>
      </c>
      <c r="J1245" s="2">
        <v>2644.8</v>
      </c>
      <c r="K1245" s="2">
        <v>1322.4</v>
      </c>
      <c r="L1245" t="s">
        <v>18</v>
      </c>
    </row>
    <row r="1246" spans="1:12" x14ac:dyDescent="0.85">
      <c r="A1246" s="1">
        <v>41164</v>
      </c>
      <c r="B1246" t="s">
        <v>90</v>
      </c>
      <c r="C1246" t="s">
        <v>2372</v>
      </c>
      <c r="D1246" t="s">
        <v>2373</v>
      </c>
      <c r="E1246" t="s">
        <v>42</v>
      </c>
      <c r="F1246" t="s">
        <v>43</v>
      </c>
      <c r="G1246" t="s">
        <v>44</v>
      </c>
      <c r="H1246">
        <v>2000</v>
      </c>
      <c r="I1246" s="2">
        <v>64157.36</v>
      </c>
      <c r="J1246" s="2">
        <v>0</v>
      </c>
      <c r="K1246" s="2">
        <v>64157.36</v>
      </c>
      <c r="L1246" t="s">
        <v>18</v>
      </c>
    </row>
    <row r="1247" spans="1:12" x14ac:dyDescent="0.85">
      <c r="A1247" s="1">
        <v>41164</v>
      </c>
      <c r="B1247" t="s">
        <v>90</v>
      </c>
      <c r="C1247" t="s">
        <v>2374</v>
      </c>
      <c r="D1247" t="s">
        <v>2375</v>
      </c>
      <c r="E1247" t="s">
        <v>49</v>
      </c>
      <c r="F1247" t="s">
        <v>50</v>
      </c>
      <c r="G1247" t="s">
        <v>51</v>
      </c>
      <c r="H1247">
        <v>2000</v>
      </c>
      <c r="I1247" s="2">
        <v>1721133.87</v>
      </c>
      <c r="J1247" s="2">
        <v>0</v>
      </c>
      <c r="K1247" s="2">
        <v>1721133.87</v>
      </c>
      <c r="L1247" t="s">
        <v>18</v>
      </c>
    </row>
    <row r="1248" spans="1:12" x14ac:dyDescent="0.85">
      <c r="A1248" s="1">
        <v>41164</v>
      </c>
      <c r="B1248" t="s">
        <v>90</v>
      </c>
      <c r="C1248" t="s">
        <v>2376</v>
      </c>
      <c r="D1248" t="s">
        <v>2377</v>
      </c>
      <c r="E1248" t="s">
        <v>49</v>
      </c>
      <c r="F1248" t="s">
        <v>50</v>
      </c>
      <c r="G1248" t="s">
        <v>51</v>
      </c>
      <c r="H1248">
        <v>2000</v>
      </c>
      <c r="I1248" s="2">
        <v>509753.45</v>
      </c>
      <c r="J1248" s="2">
        <v>0</v>
      </c>
      <c r="K1248" s="2">
        <v>509753.45</v>
      </c>
      <c r="L1248" t="s">
        <v>18</v>
      </c>
    </row>
    <row r="1249" spans="1:12" x14ac:dyDescent="0.85">
      <c r="A1249" s="1">
        <v>41164</v>
      </c>
      <c r="B1249" t="s">
        <v>90</v>
      </c>
      <c r="C1249" t="s">
        <v>2378</v>
      </c>
      <c r="D1249" t="s">
        <v>2379</v>
      </c>
      <c r="E1249" t="s">
        <v>49</v>
      </c>
      <c r="F1249" t="s">
        <v>50</v>
      </c>
      <c r="G1249" t="s">
        <v>51</v>
      </c>
      <c r="H1249">
        <v>2000</v>
      </c>
      <c r="I1249" s="2">
        <v>2062</v>
      </c>
      <c r="J1249" s="2">
        <v>0</v>
      </c>
      <c r="K1249" s="2">
        <v>2062</v>
      </c>
      <c r="L1249" t="s">
        <v>18</v>
      </c>
    </row>
    <row r="1250" spans="1:12" x14ac:dyDescent="0.85">
      <c r="A1250" s="1">
        <v>41164</v>
      </c>
      <c r="B1250" t="s">
        <v>12</v>
      </c>
      <c r="C1250" t="s">
        <v>2380</v>
      </c>
      <c r="D1250" t="s">
        <v>2381</v>
      </c>
      <c r="E1250" t="s">
        <v>15</v>
      </c>
      <c r="F1250" t="s">
        <v>16</v>
      </c>
      <c r="G1250" t="s">
        <v>17</v>
      </c>
      <c r="H1250">
        <v>2000</v>
      </c>
      <c r="I1250" s="2">
        <v>744781.46</v>
      </c>
      <c r="J1250" s="2">
        <v>0</v>
      </c>
      <c r="K1250" s="2">
        <v>744781.46</v>
      </c>
      <c r="L1250" t="s">
        <v>18</v>
      </c>
    </row>
    <row r="1251" spans="1:12" x14ac:dyDescent="0.85">
      <c r="A1251" s="1">
        <v>41164</v>
      </c>
      <c r="B1251" t="s">
        <v>12</v>
      </c>
      <c r="C1251" t="s">
        <v>2382</v>
      </c>
      <c r="D1251" t="s">
        <v>2383</v>
      </c>
      <c r="E1251" t="s">
        <v>15</v>
      </c>
      <c r="F1251" t="s">
        <v>16</v>
      </c>
      <c r="G1251" t="s">
        <v>17</v>
      </c>
      <c r="H1251">
        <v>2000</v>
      </c>
      <c r="I1251" s="2">
        <v>253464.81</v>
      </c>
      <c r="J1251" s="2">
        <v>0</v>
      </c>
      <c r="K1251" s="2">
        <v>253464.81</v>
      </c>
      <c r="L1251" t="s">
        <v>18</v>
      </c>
    </row>
    <row r="1252" spans="1:12" x14ac:dyDescent="0.85">
      <c r="A1252" s="1">
        <v>41164</v>
      </c>
      <c r="B1252" t="s">
        <v>12</v>
      </c>
      <c r="C1252" t="s">
        <v>2384</v>
      </c>
      <c r="D1252" t="s">
        <v>2385</v>
      </c>
      <c r="E1252" t="s">
        <v>15</v>
      </c>
      <c r="F1252" t="s">
        <v>16</v>
      </c>
      <c r="G1252" t="s">
        <v>17</v>
      </c>
      <c r="H1252">
        <v>2000</v>
      </c>
      <c r="I1252" s="2">
        <v>368066.73</v>
      </c>
      <c r="J1252" s="2">
        <v>0</v>
      </c>
      <c r="K1252" s="2">
        <v>368066.73</v>
      </c>
      <c r="L1252" t="s">
        <v>18</v>
      </c>
    </row>
    <row r="1253" spans="1:12" x14ac:dyDescent="0.85">
      <c r="A1253" s="1">
        <v>41164</v>
      </c>
      <c r="B1253" t="s">
        <v>82</v>
      </c>
      <c r="C1253" t="s">
        <v>2386</v>
      </c>
      <c r="D1253" t="s">
        <v>2387</v>
      </c>
      <c r="E1253" t="s">
        <v>85</v>
      </c>
      <c r="F1253" t="s">
        <v>86</v>
      </c>
      <c r="G1253" t="s">
        <v>87</v>
      </c>
      <c r="H1253">
        <v>2000</v>
      </c>
      <c r="I1253" s="2">
        <v>258976.11</v>
      </c>
      <c r="J1253" s="2">
        <v>0</v>
      </c>
      <c r="K1253" s="2">
        <v>258976.11</v>
      </c>
      <c r="L1253" t="s">
        <v>18</v>
      </c>
    </row>
    <row r="1254" spans="1:12" x14ac:dyDescent="0.85">
      <c r="A1254" s="1">
        <v>41164</v>
      </c>
      <c r="B1254" t="s">
        <v>507</v>
      </c>
      <c r="C1254" t="s">
        <v>2388</v>
      </c>
      <c r="D1254" t="s">
        <v>2389</v>
      </c>
      <c r="E1254" t="s">
        <v>200</v>
      </c>
      <c r="F1254" t="s">
        <v>201</v>
      </c>
      <c r="G1254" t="s">
        <v>202</v>
      </c>
      <c r="H1254">
        <v>2000</v>
      </c>
      <c r="I1254" s="2">
        <v>3618000</v>
      </c>
      <c r="J1254" s="2">
        <v>0</v>
      </c>
      <c r="K1254" s="2">
        <v>3618000</v>
      </c>
      <c r="L1254" t="s">
        <v>18</v>
      </c>
    </row>
    <row r="1255" spans="1:12" x14ac:dyDescent="0.85">
      <c r="A1255" s="1">
        <v>41164</v>
      </c>
      <c r="B1255" t="s">
        <v>12</v>
      </c>
      <c r="C1255" t="s">
        <v>2390</v>
      </c>
      <c r="D1255" t="s">
        <v>2391</v>
      </c>
      <c r="E1255" t="s">
        <v>56</v>
      </c>
      <c r="F1255" t="s">
        <v>57</v>
      </c>
      <c r="G1255" t="s">
        <v>58</v>
      </c>
      <c r="H1255">
        <v>2000</v>
      </c>
      <c r="I1255" s="2">
        <v>1357608.51</v>
      </c>
      <c r="J1255" s="2">
        <v>0</v>
      </c>
      <c r="K1255" s="2">
        <v>1357608.51</v>
      </c>
      <c r="L1255" t="s">
        <v>18</v>
      </c>
    </row>
    <row r="1256" spans="1:12" x14ac:dyDescent="0.85">
      <c r="A1256" s="1">
        <v>41164</v>
      </c>
      <c r="B1256" t="s">
        <v>437</v>
      </c>
      <c r="C1256" t="s">
        <v>2392</v>
      </c>
      <c r="D1256" t="s">
        <v>2393</v>
      </c>
      <c r="E1256" t="s">
        <v>264</v>
      </c>
      <c r="F1256" t="s">
        <v>265</v>
      </c>
      <c r="G1256" t="s">
        <v>2394</v>
      </c>
      <c r="H1256">
        <v>2000</v>
      </c>
      <c r="I1256" s="2">
        <v>1834613</v>
      </c>
      <c r="J1256" s="2">
        <v>0</v>
      </c>
      <c r="K1256" s="2">
        <v>1834613</v>
      </c>
      <c r="L1256" t="s">
        <v>18</v>
      </c>
    </row>
    <row r="1257" spans="1:12" x14ac:dyDescent="0.85">
      <c r="A1257" s="1">
        <v>41164</v>
      </c>
      <c r="B1257" t="s">
        <v>73</v>
      </c>
      <c r="C1257" t="s">
        <v>2395</v>
      </c>
      <c r="D1257" t="s">
        <v>2396</v>
      </c>
      <c r="E1257" t="s">
        <v>288</v>
      </c>
      <c r="F1257" t="s">
        <v>289</v>
      </c>
      <c r="G1257" t="s">
        <v>290</v>
      </c>
      <c r="H1257">
        <v>2000</v>
      </c>
      <c r="I1257" s="2">
        <v>343114.4</v>
      </c>
      <c r="J1257" s="2">
        <v>0</v>
      </c>
      <c r="K1257" s="2">
        <v>343114.4</v>
      </c>
      <c r="L1257" t="s">
        <v>18</v>
      </c>
    </row>
    <row r="1258" spans="1:12" x14ac:dyDescent="0.85">
      <c r="A1258" s="1">
        <v>41164</v>
      </c>
      <c r="B1258" t="s">
        <v>12</v>
      </c>
      <c r="C1258" t="s">
        <v>2397</v>
      </c>
      <c r="D1258" t="s">
        <v>2398</v>
      </c>
      <c r="E1258" t="s">
        <v>56</v>
      </c>
      <c r="F1258" t="s">
        <v>57</v>
      </c>
      <c r="G1258" t="s">
        <v>58</v>
      </c>
      <c r="H1258">
        <v>2000</v>
      </c>
      <c r="I1258" s="2">
        <v>1833263.23</v>
      </c>
      <c r="J1258" s="2">
        <v>0</v>
      </c>
      <c r="K1258" s="2">
        <v>1833263.23</v>
      </c>
      <c r="L1258" t="s">
        <v>18</v>
      </c>
    </row>
    <row r="1259" spans="1:12" x14ac:dyDescent="0.85">
      <c r="A1259" s="1">
        <v>41164</v>
      </c>
      <c r="B1259" t="s">
        <v>12</v>
      </c>
      <c r="C1259" t="s">
        <v>2399</v>
      </c>
      <c r="D1259" t="s">
        <v>2400</v>
      </c>
      <c r="E1259" t="s">
        <v>42</v>
      </c>
      <c r="F1259" t="s">
        <v>43</v>
      </c>
      <c r="G1259" t="s">
        <v>44</v>
      </c>
      <c r="H1259">
        <v>2000</v>
      </c>
      <c r="I1259" s="2">
        <v>337436.73</v>
      </c>
      <c r="J1259" s="2">
        <v>0</v>
      </c>
      <c r="K1259" s="2">
        <v>337436.73</v>
      </c>
      <c r="L1259" t="s">
        <v>18</v>
      </c>
    </row>
    <row r="1260" spans="1:12" x14ac:dyDescent="0.85">
      <c r="A1260" s="1">
        <v>41164</v>
      </c>
      <c r="B1260" t="s">
        <v>90</v>
      </c>
      <c r="C1260" t="s">
        <v>2401</v>
      </c>
      <c r="D1260" t="s">
        <v>2402</v>
      </c>
      <c r="E1260" t="s">
        <v>62</v>
      </c>
      <c r="F1260" t="s">
        <v>63</v>
      </c>
      <c r="H1260">
        <v>2000</v>
      </c>
      <c r="I1260" s="2">
        <v>1320.01</v>
      </c>
      <c r="J1260" s="2">
        <v>0</v>
      </c>
      <c r="K1260" s="2">
        <v>1320.01</v>
      </c>
      <c r="L1260" t="s">
        <v>18</v>
      </c>
    </row>
    <row r="1261" spans="1:12" x14ac:dyDescent="0.85">
      <c r="A1261" s="1">
        <v>41164</v>
      </c>
      <c r="B1261" t="s">
        <v>90</v>
      </c>
      <c r="C1261" t="s">
        <v>2401</v>
      </c>
      <c r="D1261" t="s">
        <v>2402</v>
      </c>
      <c r="E1261" t="s">
        <v>62</v>
      </c>
      <c r="F1261" t="s">
        <v>63</v>
      </c>
      <c r="H1261">
        <v>2000</v>
      </c>
      <c r="I1261" s="2">
        <v>9203936.4900000002</v>
      </c>
      <c r="J1261" s="2">
        <v>0</v>
      </c>
      <c r="K1261" s="2">
        <v>9203936.4900000002</v>
      </c>
      <c r="L1261" t="s">
        <v>18</v>
      </c>
    </row>
    <row r="1262" spans="1:12" x14ac:dyDescent="0.85">
      <c r="A1262" s="1">
        <v>41164</v>
      </c>
      <c r="B1262" t="s">
        <v>59</v>
      </c>
      <c r="C1262" t="s">
        <v>2403</v>
      </c>
      <c r="D1262" t="s">
        <v>2404</v>
      </c>
      <c r="E1262" t="s">
        <v>21</v>
      </c>
      <c r="F1262" t="s">
        <v>22</v>
      </c>
      <c r="G1262" t="s">
        <v>23</v>
      </c>
      <c r="H1262">
        <v>2000</v>
      </c>
      <c r="I1262" s="2">
        <v>820980.23</v>
      </c>
      <c r="J1262" s="2">
        <v>0</v>
      </c>
      <c r="K1262" s="2">
        <v>820980.23</v>
      </c>
      <c r="L1262" t="s">
        <v>18</v>
      </c>
    </row>
    <row r="1263" spans="1:12" x14ac:dyDescent="0.85">
      <c r="A1263" s="1">
        <v>41164</v>
      </c>
      <c r="B1263" t="s">
        <v>12</v>
      </c>
      <c r="C1263" t="s">
        <v>2405</v>
      </c>
      <c r="D1263" t="s">
        <v>2406</v>
      </c>
      <c r="E1263" t="s">
        <v>62</v>
      </c>
      <c r="F1263" t="s">
        <v>63</v>
      </c>
      <c r="H1263">
        <v>2000</v>
      </c>
      <c r="I1263" s="2">
        <v>4853218.49</v>
      </c>
      <c r="J1263" s="2">
        <v>0</v>
      </c>
      <c r="K1263" s="2">
        <v>4853218.49</v>
      </c>
      <c r="L1263" t="s">
        <v>18</v>
      </c>
    </row>
    <row r="1264" spans="1:12" x14ac:dyDescent="0.85">
      <c r="A1264" s="1">
        <v>41164</v>
      </c>
      <c r="B1264" t="s">
        <v>12</v>
      </c>
      <c r="C1264" t="s">
        <v>2407</v>
      </c>
      <c r="D1264" t="s">
        <v>2408</v>
      </c>
      <c r="E1264" t="s">
        <v>42</v>
      </c>
      <c r="F1264" t="s">
        <v>43</v>
      </c>
      <c r="G1264" t="s">
        <v>44</v>
      </c>
      <c r="H1264">
        <v>2000</v>
      </c>
      <c r="I1264" s="2">
        <v>2869714.94</v>
      </c>
      <c r="J1264" s="2">
        <v>0</v>
      </c>
      <c r="K1264" s="2">
        <v>2869714.94</v>
      </c>
      <c r="L1264" t="s">
        <v>18</v>
      </c>
    </row>
    <row r="1265" spans="1:12" x14ac:dyDescent="0.85">
      <c r="A1265" s="1">
        <v>41164</v>
      </c>
      <c r="B1265" t="s">
        <v>82</v>
      </c>
      <c r="C1265" t="s">
        <v>2409</v>
      </c>
      <c r="D1265" t="s">
        <v>2410</v>
      </c>
      <c r="E1265" t="s">
        <v>102</v>
      </c>
      <c r="F1265" t="s">
        <v>103</v>
      </c>
      <c r="G1265" t="s">
        <v>104</v>
      </c>
      <c r="H1265">
        <v>2000</v>
      </c>
      <c r="I1265" s="2">
        <v>447550</v>
      </c>
      <c r="J1265" s="2">
        <v>0</v>
      </c>
      <c r="K1265" s="2">
        <v>447550</v>
      </c>
      <c r="L1265" t="s">
        <v>18</v>
      </c>
    </row>
    <row r="1266" spans="1:12" x14ac:dyDescent="0.85">
      <c r="A1266" s="1">
        <v>41164</v>
      </c>
      <c r="B1266" t="s">
        <v>12</v>
      </c>
      <c r="C1266" t="s">
        <v>2411</v>
      </c>
      <c r="D1266" t="s">
        <v>2412</v>
      </c>
      <c r="E1266" t="s">
        <v>42</v>
      </c>
      <c r="F1266" t="s">
        <v>43</v>
      </c>
      <c r="G1266" t="s">
        <v>44</v>
      </c>
      <c r="H1266">
        <v>2000</v>
      </c>
      <c r="I1266" s="2">
        <v>382628.66</v>
      </c>
      <c r="J1266" s="2">
        <v>0</v>
      </c>
      <c r="K1266" s="2">
        <v>382628.66</v>
      </c>
      <c r="L1266" t="s">
        <v>18</v>
      </c>
    </row>
    <row r="1267" spans="1:12" x14ac:dyDescent="0.85">
      <c r="A1267" s="1">
        <v>41164</v>
      </c>
      <c r="B1267" t="s">
        <v>12</v>
      </c>
      <c r="C1267" t="s">
        <v>2413</v>
      </c>
      <c r="D1267" t="s">
        <v>2414</v>
      </c>
      <c r="E1267" t="s">
        <v>119</v>
      </c>
      <c r="F1267" t="s">
        <v>120</v>
      </c>
      <c r="G1267" t="s">
        <v>121</v>
      </c>
      <c r="H1267">
        <v>2000</v>
      </c>
      <c r="I1267" s="2">
        <v>2618625.19</v>
      </c>
      <c r="J1267" s="2">
        <v>0</v>
      </c>
      <c r="K1267" s="2">
        <v>2618625.19</v>
      </c>
      <c r="L1267" t="s">
        <v>18</v>
      </c>
    </row>
    <row r="1268" spans="1:12" x14ac:dyDescent="0.85">
      <c r="A1268" s="1">
        <v>41164</v>
      </c>
      <c r="B1268" t="s">
        <v>82</v>
      </c>
      <c r="C1268" t="s">
        <v>2415</v>
      </c>
      <c r="D1268" t="s">
        <v>2416</v>
      </c>
      <c r="E1268" t="s">
        <v>31</v>
      </c>
      <c r="F1268" t="s">
        <v>32</v>
      </c>
      <c r="H1268">
        <v>2000</v>
      </c>
      <c r="I1268" s="2">
        <v>400000</v>
      </c>
      <c r="J1268" s="2">
        <v>0</v>
      </c>
      <c r="K1268" s="2">
        <v>400000</v>
      </c>
      <c r="L1268" t="s">
        <v>18</v>
      </c>
    </row>
    <row r="1269" spans="1:12" x14ac:dyDescent="0.85">
      <c r="A1269" s="1">
        <v>41164</v>
      </c>
      <c r="B1269" t="s">
        <v>12</v>
      </c>
      <c r="C1269" t="s">
        <v>2417</v>
      </c>
      <c r="D1269" t="s">
        <v>2418</v>
      </c>
      <c r="E1269" t="s">
        <v>102</v>
      </c>
      <c r="F1269" t="s">
        <v>103</v>
      </c>
      <c r="G1269" t="s">
        <v>104</v>
      </c>
      <c r="H1269">
        <v>2000</v>
      </c>
      <c r="I1269" s="2">
        <v>474375.8</v>
      </c>
      <c r="J1269" s="2">
        <v>0</v>
      </c>
      <c r="K1269" s="2">
        <v>474375.8</v>
      </c>
      <c r="L1269" t="s">
        <v>18</v>
      </c>
    </row>
    <row r="1270" spans="1:12" x14ac:dyDescent="0.85">
      <c r="A1270" s="1">
        <v>41164</v>
      </c>
      <c r="B1270" t="s">
        <v>12</v>
      </c>
      <c r="C1270" t="s">
        <v>2419</v>
      </c>
      <c r="D1270" t="s">
        <v>2420</v>
      </c>
      <c r="E1270" t="s">
        <v>204</v>
      </c>
      <c r="F1270" t="s">
        <v>205</v>
      </c>
      <c r="G1270" t="s">
        <v>206</v>
      </c>
      <c r="H1270">
        <v>2000</v>
      </c>
      <c r="I1270" s="2">
        <v>21389400</v>
      </c>
      <c r="J1270" s="2">
        <v>0</v>
      </c>
      <c r="K1270" s="2">
        <v>21389400</v>
      </c>
      <c r="L1270" t="s">
        <v>18</v>
      </c>
    </row>
    <row r="1271" spans="1:12" x14ac:dyDescent="0.85">
      <c r="A1271" s="1">
        <v>41164</v>
      </c>
      <c r="B1271" t="s">
        <v>323</v>
      </c>
      <c r="C1271" t="s">
        <v>2421</v>
      </c>
      <c r="D1271" t="s">
        <v>2422</v>
      </c>
      <c r="E1271" t="s">
        <v>269</v>
      </c>
      <c r="F1271" t="s">
        <v>270</v>
      </c>
      <c r="G1271" t="s">
        <v>2423</v>
      </c>
      <c r="H1271">
        <v>2000</v>
      </c>
      <c r="I1271" s="2">
        <v>3343733.38</v>
      </c>
      <c r="J1271" s="2">
        <v>0</v>
      </c>
      <c r="K1271" s="2">
        <v>3343733.38</v>
      </c>
      <c r="L1271" t="s">
        <v>18</v>
      </c>
    </row>
    <row r="1272" spans="1:12" x14ac:dyDescent="0.85">
      <c r="A1272" s="1">
        <v>41164</v>
      </c>
      <c r="B1272" t="s">
        <v>12</v>
      </c>
      <c r="C1272" t="s">
        <v>2424</v>
      </c>
      <c r="D1272" t="s">
        <v>2425</v>
      </c>
      <c r="E1272" t="s">
        <v>49</v>
      </c>
      <c r="F1272" t="s">
        <v>50</v>
      </c>
      <c r="G1272" t="s">
        <v>51</v>
      </c>
      <c r="H1272">
        <v>2000</v>
      </c>
      <c r="I1272" s="2">
        <v>178375</v>
      </c>
      <c r="J1272" s="2">
        <v>0</v>
      </c>
      <c r="K1272" s="2">
        <v>178375</v>
      </c>
      <c r="L1272" t="s">
        <v>18</v>
      </c>
    </row>
    <row r="1273" spans="1:12" x14ac:dyDescent="0.85">
      <c r="A1273" s="1">
        <v>41164</v>
      </c>
      <c r="B1273" t="s">
        <v>12</v>
      </c>
      <c r="C1273" t="s">
        <v>2426</v>
      </c>
      <c r="D1273" t="s">
        <v>2427</v>
      </c>
      <c r="E1273" t="s">
        <v>42</v>
      </c>
      <c r="F1273" t="s">
        <v>43</v>
      </c>
      <c r="G1273" t="s">
        <v>44</v>
      </c>
      <c r="H1273">
        <v>2000</v>
      </c>
      <c r="I1273" s="2">
        <v>539735.02</v>
      </c>
      <c r="J1273" s="2">
        <v>0</v>
      </c>
      <c r="K1273" s="2">
        <v>539735.02</v>
      </c>
      <c r="L1273" t="s">
        <v>18</v>
      </c>
    </row>
    <row r="1274" spans="1:12" x14ac:dyDescent="0.85">
      <c r="A1274" s="1">
        <v>41164</v>
      </c>
      <c r="B1274" t="s">
        <v>12</v>
      </c>
      <c r="C1274" t="s">
        <v>2428</v>
      </c>
      <c r="D1274" t="s">
        <v>2429</v>
      </c>
      <c r="E1274" t="s">
        <v>56</v>
      </c>
      <c r="F1274" t="s">
        <v>57</v>
      </c>
      <c r="G1274" t="s">
        <v>58</v>
      </c>
      <c r="H1274">
        <v>2000</v>
      </c>
      <c r="I1274" s="2">
        <v>740859.59</v>
      </c>
      <c r="J1274" s="2">
        <v>0</v>
      </c>
      <c r="K1274" s="2">
        <v>740859.59</v>
      </c>
      <c r="L1274" t="s">
        <v>18</v>
      </c>
    </row>
    <row r="1275" spans="1:12" x14ac:dyDescent="0.85">
      <c r="A1275" s="1">
        <v>41164</v>
      </c>
      <c r="B1275" t="s">
        <v>12</v>
      </c>
      <c r="C1275" t="s">
        <v>2430</v>
      </c>
      <c r="D1275" t="s">
        <v>2431</v>
      </c>
      <c r="E1275" t="s">
        <v>21</v>
      </c>
      <c r="F1275" t="s">
        <v>22</v>
      </c>
      <c r="G1275" t="s">
        <v>23</v>
      </c>
      <c r="H1275">
        <v>2000</v>
      </c>
      <c r="I1275" s="2">
        <v>58611.1</v>
      </c>
      <c r="J1275" s="2">
        <v>0</v>
      </c>
      <c r="K1275" s="2">
        <v>58611.1</v>
      </c>
      <c r="L1275" t="s">
        <v>18</v>
      </c>
    </row>
    <row r="1276" spans="1:12" x14ac:dyDescent="0.85">
      <c r="A1276" s="1">
        <v>41164</v>
      </c>
      <c r="B1276" t="s">
        <v>12</v>
      </c>
      <c r="C1276" t="s">
        <v>2432</v>
      </c>
      <c r="D1276" t="s">
        <v>2433</v>
      </c>
      <c r="E1276" t="s">
        <v>62</v>
      </c>
      <c r="F1276" t="s">
        <v>63</v>
      </c>
      <c r="H1276">
        <v>2000</v>
      </c>
      <c r="I1276" s="2">
        <v>14800.48</v>
      </c>
      <c r="J1276" s="2">
        <v>0</v>
      </c>
      <c r="K1276" s="2">
        <v>14800.48</v>
      </c>
      <c r="L1276" t="s">
        <v>18</v>
      </c>
    </row>
    <row r="1277" spans="1:12" x14ac:dyDescent="0.85">
      <c r="A1277" s="1">
        <v>41164</v>
      </c>
      <c r="B1277" t="s">
        <v>12</v>
      </c>
      <c r="C1277" t="s">
        <v>2434</v>
      </c>
      <c r="D1277" t="s">
        <v>2435</v>
      </c>
      <c r="E1277" t="s">
        <v>42</v>
      </c>
      <c r="F1277" t="s">
        <v>43</v>
      </c>
      <c r="G1277" t="s">
        <v>44</v>
      </c>
      <c r="H1277">
        <v>2000</v>
      </c>
      <c r="I1277" s="2">
        <v>229577.2</v>
      </c>
      <c r="J1277" s="2">
        <v>0</v>
      </c>
      <c r="K1277" s="2">
        <v>229577.2</v>
      </c>
      <c r="L1277" t="s">
        <v>18</v>
      </c>
    </row>
    <row r="1278" spans="1:12" x14ac:dyDescent="0.85">
      <c r="A1278" s="1">
        <v>41164</v>
      </c>
      <c r="B1278" t="s">
        <v>12</v>
      </c>
      <c r="C1278" t="s">
        <v>2436</v>
      </c>
      <c r="D1278" t="s">
        <v>2437</v>
      </c>
      <c r="E1278" t="s">
        <v>102</v>
      </c>
      <c r="F1278" t="s">
        <v>103</v>
      </c>
      <c r="G1278" t="s">
        <v>104</v>
      </c>
      <c r="H1278">
        <v>2000</v>
      </c>
      <c r="I1278" s="2">
        <v>3220958.57</v>
      </c>
      <c r="J1278" s="2">
        <v>0</v>
      </c>
      <c r="K1278" s="2">
        <v>3220958.57</v>
      </c>
      <c r="L1278" t="s">
        <v>18</v>
      </c>
    </row>
    <row r="1279" spans="1:12" x14ac:dyDescent="0.85">
      <c r="A1279" s="1">
        <v>41164</v>
      </c>
      <c r="B1279" t="s">
        <v>12</v>
      </c>
      <c r="C1279" t="s">
        <v>2438</v>
      </c>
      <c r="D1279" t="s">
        <v>2439</v>
      </c>
      <c r="E1279" t="s">
        <v>21</v>
      </c>
      <c r="F1279" t="s">
        <v>22</v>
      </c>
      <c r="G1279" t="s">
        <v>23</v>
      </c>
      <c r="H1279">
        <v>2000</v>
      </c>
      <c r="I1279" s="2">
        <v>142079.09</v>
      </c>
      <c r="J1279" s="2">
        <v>0</v>
      </c>
      <c r="K1279" s="2">
        <v>142079.09</v>
      </c>
      <c r="L1279" t="s">
        <v>18</v>
      </c>
    </row>
    <row r="1280" spans="1:12" x14ac:dyDescent="0.85">
      <c r="A1280" s="1">
        <v>41164</v>
      </c>
      <c r="B1280" t="s">
        <v>12</v>
      </c>
      <c r="C1280" t="s">
        <v>2440</v>
      </c>
      <c r="D1280" t="s">
        <v>2441</v>
      </c>
      <c r="E1280" t="s">
        <v>70</v>
      </c>
      <c r="F1280" t="s">
        <v>71</v>
      </c>
      <c r="G1280" t="s">
        <v>72</v>
      </c>
      <c r="H1280">
        <v>2000</v>
      </c>
      <c r="I1280" s="2">
        <v>1661101.39</v>
      </c>
      <c r="J1280" s="2">
        <v>0</v>
      </c>
      <c r="K1280" s="2">
        <v>1661101.39</v>
      </c>
      <c r="L1280" t="s">
        <v>18</v>
      </c>
    </row>
    <row r="1281" spans="1:12" x14ac:dyDescent="0.85">
      <c r="A1281" s="1">
        <v>41164</v>
      </c>
      <c r="B1281" t="s">
        <v>12</v>
      </c>
      <c r="C1281" t="s">
        <v>2442</v>
      </c>
      <c r="D1281" t="s">
        <v>2443</v>
      </c>
      <c r="E1281" t="s">
        <v>15</v>
      </c>
      <c r="F1281" t="s">
        <v>16</v>
      </c>
      <c r="G1281" t="s">
        <v>17</v>
      </c>
      <c r="H1281">
        <v>2000</v>
      </c>
      <c r="I1281" s="2">
        <v>338856.7</v>
      </c>
      <c r="J1281" s="2">
        <v>0</v>
      </c>
      <c r="K1281" s="2">
        <v>338856.7</v>
      </c>
      <c r="L1281" t="s">
        <v>18</v>
      </c>
    </row>
    <row r="1282" spans="1:12" x14ac:dyDescent="0.85">
      <c r="A1282" s="1">
        <v>41164</v>
      </c>
      <c r="B1282" t="s">
        <v>12</v>
      </c>
      <c r="C1282" t="s">
        <v>2444</v>
      </c>
      <c r="D1282" t="s">
        <v>2445</v>
      </c>
      <c r="E1282" t="s">
        <v>15</v>
      </c>
      <c r="F1282" t="s">
        <v>16</v>
      </c>
      <c r="G1282" t="s">
        <v>17</v>
      </c>
      <c r="H1282">
        <v>2000</v>
      </c>
      <c r="I1282" s="2">
        <v>1084341.43</v>
      </c>
      <c r="J1282" s="2">
        <v>0</v>
      </c>
      <c r="K1282" s="2">
        <v>1084341.43</v>
      </c>
      <c r="L1282" t="s">
        <v>18</v>
      </c>
    </row>
    <row r="1283" spans="1:12" x14ac:dyDescent="0.85">
      <c r="A1283" s="1">
        <v>41164</v>
      </c>
      <c r="B1283" t="s">
        <v>12</v>
      </c>
      <c r="C1283" t="s">
        <v>2446</v>
      </c>
      <c r="D1283" t="s">
        <v>2447</v>
      </c>
      <c r="E1283" t="s">
        <v>119</v>
      </c>
      <c r="F1283" t="s">
        <v>120</v>
      </c>
      <c r="G1283" t="s">
        <v>1125</v>
      </c>
      <c r="H1283">
        <v>2000</v>
      </c>
      <c r="I1283" s="2">
        <v>200000</v>
      </c>
      <c r="J1283" s="2">
        <v>0</v>
      </c>
      <c r="K1283" s="2">
        <v>200000</v>
      </c>
      <c r="L1283" t="s">
        <v>18</v>
      </c>
    </row>
    <row r="1284" spans="1:12" x14ac:dyDescent="0.85">
      <c r="A1284" s="1">
        <v>41164</v>
      </c>
      <c r="B1284" t="s">
        <v>12</v>
      </c>
      <c r="C1284" t="s">
        <v>2448</v>
      </c>
      <c r="D1284" t="s">
        <v>2449</v>
      </c>
      <c r="E1284" t="s">
        <v>235</v>
      </c>
      <c r="F1284" t="s">
        <v>236</v>
      </c>
      <c r="G1284" t="s">
        <v>237</v>
      </c>
      <c r="H1284">
        <v>2000</v>
      </c>
      <c r="I1284" s="2">
        <v>1088351.04</v>
      </c>
      <c r="J1284" s="2">
        <v>0</v>
      </c>
      <c r="K1284" s="2">
        <v>1088351.04</v>
      </c>
      <c r="L1284" t="s">
        <v>18</v>
      </c>
    </row>
    <row r="1285" spans="1:12" x14ac:dyDescent="0.85">
      <c r="A1285" s="1">
        <v>41164</v>
      </c>
      <c r="B1285" t="s">
        <v>12</v>
      </c>
      <c r="C1285" t="s">
        <v>2450</v>
      </c>
      <c r="D1285" t="s">
        <v>2451</v>
      </c>
      <c r="E1285" t="s">
        <v>42</v>
      </c>
      <c r="F1285" t="s">
        <v>43</v>
      </c>
      <c r="G1285" t="s">
        <v>44</v>
      </c>
      <c r="H1285">
        <v>2000</v>
      </c>
      <c r="I1285" s="2">
        <v>4464001.0199999996</v>
      </c>
      <c r="J1285" s="2">
        <v>0</v>
      </c>
      <c r="K1285" s="2">
        <v>4464001.0199999996</v>
      </c>
      <c r="L1285" t="s">
        <v>18</v>
      </c>
    </row>
    <row r="1286" spans="1:12" x14ac:dyDescent="0.85">
      <c r="A1286" s="1">
        <v>41164</v>
      </c>
      <c r="B1286" t="s">
        <v>12</v>
      </c>
      <c r="C1286" t="s">
        <v>2452</v>
      </c>
      <c r="D1286" t="s">
        <v>2453</v>
      </c>
      <c r="E1286" t="s">
        <v>49</v>
      </c>
      <c r="F1286" t="s">
        <v>50</v>
      </c>
      <c r="G1286" t="s">
        <v>51</v>
      </c>
      <c r="H1286">
        <v>2000</v>
      </c>
      <c r="I1286" s="2">
        <v>450000</v>
      </c>
      <c r="J1286" s="2">
        <v>0</v>
      </c>
      <c r="K1286" s="2">
        <v>450000</v>
      </c>
      <c r="L1286" t="s">
        <v>18</v>
      </c>
    </row>
    <row r="1287" spans="1:12" x14ac:dyDescent="0.85">
      <c r="A1287" s="1">
        <v>41164</v>
      </c>
      <c r="B1287" t="s">
        <v>12</v>
      </c>
      <c r="C1287" t="s">
        <v>2454</v>
      </c>
      <c r="D1287" t="s">
        <v>2455</v>
      </c>
      <c r="E1287" t="s">
        <v>42</v>
      </c>
      <c r="F1287" t="s">
        <v>43</v>
      </c>
      <c r="G1287" t="s">
        <v>44</v>
      </c>
      <c r="H1287">
        <v>2000</v>
      </c>
      <c r="I1287" s="2">
        <v>770613.92</v>
      </c>
      <c r="J1287" s="2">
        <v>0</v>
      </c>
      <c r="K1287" s="2">
        <v>770613.92</v>
      </c>
      <c r="L1287" t="s">
        <v>18</v>
      </c>
    </row>
    <row r="1288" spans="1:12" x14ac:dyDescent="0.85">
      <c r="A1288" s="1">
        <v>41164</v>
      </c>
      <c r="B1288" t="s">
        <v>12</v>
      </c>
      <c r="C1288" t="s">
        <v>2456</v>
      </c>
      <c r="D1288" t="s">
        <v>2457</v>
      </c>
      <c r="E1288" t="s">
        <v>85</v>
      </c>
      <c r="F1288" t="s">
        <v>86</v>
      </c>
      <c r="G1288" t="s">
        <v>87</v>
      </c>
      <c r="H1288">
        <v>2000</v>
      </c>
      <c r="I1288" s="2">
        <v>996351.65</v>
      </c>
      <c r="J1288" s="2">
        <v>0</v>
      </c>
      <c r="K1288" s="2">
        <v>996351.65</v>
      </c>
      <c r="L1288" t="s">
        <v>18</v>
      </c>
    </row>
    <row r="1289" spans="1:12" x14ac:dyDescent="0.85">
      <c r="A1289" s="1">
        <v>41164</v>
      </c>
      <c r="B1289" t="s">
        <v>12</v>
      </c>
      <c r="C1289" t="s">
        <v>2458</v>
      </c>
      <c r="D1289" t="s">
        <v>2459</v>
      </c>
      <c r="E1289" t="s">
        <v>235</v>
      </c>
      <c r="F1289" t="s">
        <v>236</v>
      </c>
      <c r="G1289" t="s">
        <v>237</v>
      </c>
      <c r="H1289">
        <v>2000</v>
      </c>
      <c r="I1289" s="2">
        <v>2567940.0499999998</v>
      </c>
      <c r="J1289" s="2">
        <v>0</v>
      </c>
      <c r="K1289" s="2">
        <v>2567940.0499999998</v>
      </c>
      <c r="L1289" t="s">
        <v>18</v>
      </c>
    </row>
    <row r="1290" spans="1:12" x14ac:dyDescent="0.85">
      <c r="A1290" s="1">
        <v>41164</v>
      </c>
      <c r="B1290" t="s">
        <v>12</v>
      </c>
      <c r="C1290" t="s">
        <v>2460</v>
      </c>
      <c r="D1290" t="s">
        <v>2461</v>
      </c>
      <c r="E1290" t="s">
        <v>119</v>
      </c>
      <c r="F1290" t="s">
        <v>120</v>
      </c>
      <c r="G1290" t="s">
        <v>121</v>
      </c>
      <c r="H1290">
        <v>2000</v>
      </c>
      <c r="I1290" s="2">
        <v>4700729.4400000004</v>
      </c>
      <c r="J1290" s="2">
        <v>0</v>
      </c>
      <c r="K1290" s="2">
        <v>4700729.4400000004</v>
      </c>
      <c r="L1290" t="s">
        <v>18</v>
      </c>
    </row>
    <row r="1291" spans="1:12" x14ac:dyDescent="0.85">
      <c r="A1291" s="1">
        <v>41164</v>
      </c>
      <c r="B1291" t="s">
        <v>12</v>
      </c>
      <c r="C1291" t="s">
        <v>2462</v>
      </c>
      <c r="D1291" t="s">
        <v>2463</v>
      </c>
      <c r="E1291" t="s">
        <v>334</v>
      </c>
      <c r="F1291" t="s">
        <v>335</v>
      </c>
      <c r="G1291" t="s">
        <v>336</v>
      </c>
      <c r="H1291">
        <v>2000</v>
      </c>
      <c r="I1291" s="2">
        <v>376410.56</v>
      </c>
      <c r="J1291" s="2">
        <v>0</v>
      </c>
      <c r="K1291" s="2">
        <v>376410.56</v>
      </c>
      <c r="L1291" t="s">
        <v>18</v>
      </c>
    </row>
    <row r="1292" spans="1:12" x14ac:dyDescent="0.85">
      <c r="A1292" s="1">
        <v>41164</v>
      </c>
      <c r="B1292" t="s">
        <v>12</v>
      </c>
      <c r="C1292" t="s">
        <v>2464</v>
      </c>
      <c r="D1292" t="s">
        <v>2465</v>
      </c>
      <c r="E1292" t="s">
        <v>119</v>
      </c>
      <c r="F1292" t="s">
        <v>120</v>
      </c>
      <c r="G1292" t="s">
        <v>121</v>
      </c>
      <c r="H1292">
        <v>2000</v>
      </c>
      <c r="I1292" s="2">
        <v>827328.38</v>
      </c>
      <c r="J1292" s="2">
        <v>0</v>
      </c>
      <c r="K1292" s="2">
        <v>827328.38</v>
      </c>
      <c r="L1292" t="s">
        <v>18</v>
      </c>
    </row>
    <row r="1293" spans="1:12" x14ac:dyDescent="0.85">
      <c r="A1293" s="1">
        <v>41164</v>
      </c>
      <c r="B1293" t="s">
        <v>648</v>
      </c>
      <c r="C1293" t="s">
        <v>2466</v>
      </c>
      <c r="D1293" t="s">
        <v>2467</v>
      </c>
      <c r="E1293" t="s">
        <v>102</v>
      </c>
      <c r="F1293" t="s">
        <v>103</v>
      </c>
      <c r="G1293" t="s">
        <v>104</v>
      </c>
      <c r="H1293">
        <v>2000</v>
      </c>
      <c r="I1293" s="2">
        <v>44993511.950000003</v>
      </c>
      <c r="J1293" s="2">
        <v>0</v>
      </c>
      <c r="K1293" s="2">
        <v>44993511.950000003</v>
      </c>
      <c r="L1293" t="s">
        <v>18</v>
      </c>
    </row>
    <row r="1294" spans="1:12" x14ac:dyDescent="0.85">
      <c r="A1294" s="1">
        <v>41164</v>
      </c>
      <c r="B1294" t="s">
        <v>12</v>
      </c>
      <c r="C1294" t="s">
        <v>2468</v>
      </c>
      <c r="D1294" t="s">
        <v>2469</v>
      </c>
      <c r="E1294" t="s">
        <v>70</v>
      </c>
      <c r="F1294" t="s">
        <v>71</v>
      </c>
      <c r="G1294" t="s">
        <v>72</v>
      </c>
      <c r="H1294">
        <v>2000</v>
      </c>
      <c r="I1294" s="2">
        <v>5575301.4100000001</v>
      </c>
      <c r="J1294" s="2">
        <v>0</v>
      </c>
      <c r="K1294" s="2">
        <v>5575301.4100000001</v>
      </c>
      <c r="L1294" t="s">
        <v>18</v>
      </c>
    </row>
    <row r="1295" spans="1:12" x14ac:dyDescent="0.85">
      <c r="A1295" s="1">
        <v>41164</v>
      </c>
      <c r="B1295" t="s">
        <v>12</v>
      </c>
      <c r="C1295" t="s">
        <v>2470</v>
      </c>
      <c r="D1295" t="s">
        <v>2471</v>
      </c>
      <c r="E1295" t="s">
        <v>21</v>
      </c>
      <c r="F1295" t="s">
        <v>22</v>
      </c>
      <c r="G1295" t="s">
        <v>23</v>
      </c>
      <c r="H1295">
        <v>2000</v>
      </c>
      <c r="I1295" s="2">
        <v>6303580.4299999997</v>
      </c>
      <c r="J1295" s="2">
        <v>0</v>
      </c>
      <c r="K1295" s="2">
        <v>6303580.4299999997</v>
      </c>
      <c r="L1295" t="s">
        <v>18</v>
      </c>
    </row>
    <row r="1296" spans="1:12" x14ac:dyDescent="0.85">
      <c r="A1296" s="1">
        <v>41164</v>
      </c>
      <c r="B1296" t="s">
        <v>12</v>
      </c>
      <c r="C1296" t="s">
        <v>2472</v>
      </c>
      <c r="D1296" t="s">
        <v>2473</v>
      </c>
      <c r="E1296" t="s">
        <v>49</v>
      </c>
      <c r="F1296" t="s">
        <v>50</v>
      </c>
      <c r="G1296" t="s">
        <v>51</v>
      </c>
      <c r="H1296">
        <v>2000</v>
      </c>
      <c r="I1296" s="2">
        <v>158123.51</v>
      </c>
      <c r="J1296" s="2">
        <v>0</v>
      </c>
      <c r="K1296" s="2">
        <v>158123.51</v>
      </c>
      <c r="L1296" t="s">
        <v>18</v>
      </c>
    </row>
    <row r="1297" spans="1:12" x14ac:dyDescent="0.85">
      <c r="A1297" s="1">
        <v>41164</v>
      </c>
      <c r="B1297" t="s">
        <v>12</v>
      </c>
      <c r="C1297" t="s">
        <v>2474</v>
      </c>
      <c r="D1297" t="s">
        <v>2475</v>
      </c>
      <c r="E1297" t="s">
        <v>102</v>
      </c>
      <c r="F1297" t="s">
        <v>103</v>
      </c>
      <c r="G1297" t="s">
        <v>104</v>
      </c>
      <c r="H1297">
        <v>2000</v>
      </c>
      <c r="I1297" s="2">
        <v>220521.81</v>
      </c>
      <c r="J1297" s="2">
        <v>0</v>
      </c>
      <c r="K1297" s="2">
        <v>220521.81</v>
      </c>
      <c r="L1297" t="s">
        <v>18</v>
      </c>
    </row>
    <row r="1298" spans="1:12" x14ac:dyDescent="0.85">
      <c r="A1298" s="1">
        <v>41164</v>
      </c>
      <c r="B1298" t="s">
        <v>12</v>
      </c>
      <c r="C1298" t="s">
        <v>2476</v>
      </c>
      <c r="D1298" t="s">
        <v>2477</v>
      </c>
      <c r="E1298" t="s">
        <v>15</v>
      </c>
      <c r="F1298" t="s">
        <v>16</v>
      </c>
      <c r="G1298" t="s">
        <v>17</v>
      </c>
      <c r="H1298">
        <v>2000</v>
      </c>
      <c r="I1298" s="2">
        <v>365630.71</v>
      </c>
      <c r="J1298" s="2">
        <v>0</v>
      </c>
      <c r="K1298" s="2">
        <v>365630.71</v>
      </c>
      <c r="L1298" t="s">
        <v>18</v>
      </c>
    </row>
    <row r="1299" spans="1:12" x14ac:dyDescent="0.85">
      <c r="A1299" s="1">
        <v>41164</v>
      </c>
      <c r="B1299" t="s">
        <v>2478</v>
      </c>
      <c r="C1299" t="s">
        <v>2479</v>
      </c>
      <c r="D1299" t="s">
        <v>2480</v>
      </c>
      <c r="E1299" t="s">
        <v>42</v>
      </c>
      <c r="F1299" t="s">
        <v>43</v>
      </c>
      <c r="G1299" t="s">
        <v>44</v>
      </c>
      <c r="H1299">
        <v>2000</v>
      </c>
      <c r="I1299" s="2">
        <v>42040902.25</v>
      </c>
      <c r="J1299" s="2">
        <v>0</v>
      </c>
      <c r="K1299" s="2">
        <v>42040902.25</v>
      </c>
      <c r="L1299" t="s">
        <v>18</v>
      </c>
    </row>
    <row r="1300" spans="1:12" x14ac:dyDescent="0.85">
      <c r="A1300" s="1">
        <v>41164</v>
      </c>
      <c r="B1300" t="s">
        <v>12</v>
      </c>
      <c r="C1300" t="s">
        <v>2481</v>
      </c>
      <c r="D1300" t="s">
        <v>2482</v>
      </c>
      <c r="E1300" t="s">
        <v>42</v>
      </c>
      <c r="F1300" t="s">
        <v>43</v>
      </c>
      <c r="G1300" t="s">
        <v>44</v>
      </c>
      <c r="H1300">
        <v>2000</v>
      </c>
      <c r="I1300" s="2">
        <v>204068.62</v>
      </c>
      <c r="J1300" s="2">
        <v>0</v>
      </c>
      <c r="K1300" s="2">
        <v>204068.62</v>
      </c>
      <c r="L1300" t="s">
        <v>18</v>
      </c>
    </row>
    <row r="1301" spans="1:12" x14ac:dyDescent="0.85">
      <c r="A1301" s="1">
        <v>41164</v>
      </c>
      <c r="B1301" t="s">
        <v>12</v>
      </c>
      <c r="C1301" t="s">
        <v>2483</v>
      </c>
      <c r="D1301" t="s">
        <v>2484</v>
      </c>
      <c r="E1301" t="s">
        <v>42</v>
      </c>
      <c r="F1301" t="s">
        <v>43</v>
      </c>
      <c r="G1301" t="s">
        <v>44</v>
      </c>
      <c r="H1301">
        <v>2000</v>
      </c>
      <c r="I1301" s="2">
        <v>318857.21999999997</v>
      </c>
      <c r="J1301" s="2">
        <v>0</v>
      </c>
      <c r="K1301" s="2">
        <v>318857.21999999997</v>
      </c>
      <c r="L1301" t="s">
        <v>18</v>
      </c>
    </row>
    <row r="1302" spans="1:12" x14ac:dyDescent="0.85">
      <c r="A1302" s="1">
        <v>41164</v>
      </c>
      <c r="B1302" t="s">
        <v>12</v>
      </c>
      <c r="C1302" t="s">
        <v>2485</v>
      </c>
      <c r="D1302" t="s">
        <v>2486</v>
      </c>
      <c r="E1302" t="s">
        <v>42</v>
      </c>
      <c r="F1302" t="s">
        <v>43</v>
      </c>
      <c r="G1302" t="s">
        <v>44</v>
      </c>
      <c r="H1302">
        <v>2000</v>
      </c>
      <c r="I1302" s="2">
        <v>711689.31</v>
      </c>
      <c r="J1302" s="2">
        <v>0</v>
      </c>
      <c r="K1302" s="2">
        <v>711689.31</v>
      </c>
      <c r="L1302" t="s">
        <v>18</v>
      </c>
    </row>
    <row r="1303" spans="1:12" x14ac:dyDescent="0.85">
      <c r="A1303" s="1">
        <v>41164</v>
      </c>
      <c r="B1303" t="s">
        <v>12</v>
      </c>
      <c r="C1303" t="s">
        <v>2487</v>
      </c>
      <c r="D1303" t="s">
        <v>2488</v>
      </c>
      <c r="E1303" t="s">
        <v>21</v>
      </c>
      <c r="F1303" t="s">
        <v>22</v>
      </c>
      <c r="G1303" t="s">
        <v>23</v>
      </c>
      <c r="H1303">
        <v>2000</v>
      </c>
      <c r="I1303" s="2">
        <v>59199.62</v>
      </c>
      <c r="J1303" s="2">
        <v>0</v>
      </c>
      <c r="K1303" s="2">
        <v>59199.62</v>
      </c>
      <c r="L1303" t="s">
        <v>18</v>
      </c>
    </row>
    <row r="1304" spans="1:12" x14ac:dyDescent="0.85">
      <c r="A1304" s="1">
        <v>41164</v>
      </c>
      <c r="B1304" t="s">
        <v>581</v>
      </c>
      <c r="C1304" t="s">
        <v>2489</v>
      </c>
      <c r="D1304" t="s">
        <v>2490</v>
      </c>
      <c r="E1304" t="s">
        <v>85</v>
      </c>
      <c r="F1304" t="s">
        <v>86</v>
      </c>
      <c r="G1304" t="s">
        <v>87</v>
      </c>
      <c r="H1304">
        <v>2000</v>
      </c>
      <c r="I1304" s="2">
        <v>6490607.1200000001</v>
      </c>
      <c r="J1304" s="2">
        <v>0</v>
      </c>
      <c r="K1304" s="2">
        <v>6490607.1200000001</v>
      </c>
      <c r="L1304" t="s">
        <v>18</v>
      </c>
    </row>
    <row r="1305" spans="1:12" x14ac:dyDescent="0.85">
      <c r="A1305" s="1">
        <v>41164</v>
      </c>
      <c r="B1305" t="s">
        <v>883</v>
      </c>
      <c r="C1305" t="s">
        <v>2332</v>
      </c>
      <c r="D1305" t="s">
        <v>2333</v>
      </c>
      <c r="E1305" t="s">
        <v>15</v>
      </c>
      <c r="F1305" t="s">
        <v>16</v>
      </c>
      <c r="G1305" t="s">
        <v>17</v>
      </c>
      <c r="H1305">
        <v>2000</v>
      </c>
      <c r="I1305" s="2">
        <v>6222833.2300000004</v>
      </c>
      <c r="J1305" s="2">
        <v>3553801.64</v>
      </c>
      <c r="K1305" s="2">
        <v>9776634.8699999992</v>
      </c>
      <c r="L1305" t="s">
        <v>116</v>
      </c>
    </row>
    <row r="1306" spans="1:12" x14ac:dyDescent="0.85">
      <c r="A1306" s="1">
        <v>41164</v>
      </c>
      <c r="B1306" t="s">
        <v>883</v>
      </c>
      <c r="C1306" t="s">
        <v>2332</v>
      </c>
      <c r="D1306" t="s">
        <v>2333</v>
      </c>
      <c r="E1306" t="s">
        <v>288</v>
      </c>
      <c r="F1306" t="s">
        <v>289</v>
      </c>
      <c r="G1306" t="s">
        <v>290</v>
      </c>
      <c r="H1306">
        <v>2000</v>
      </c>
      <c r="I1306" s="2">
        <v>10000000</v>
      </c>
      <c r="J1306" s="2">
        <v>0</v>
      </c>
      <c r="K1306" s="2">
        <v>10000000</v>
      </c>
      <c r="L1306" t="s">
        <v>116</v>
      </c>
    </row>
    <row r="1307" spans="1:12" x14ac:dyDescent="0.85">
      <c r="A1307" s="1">
        <v>41164</v>
      </c>
      <c r="B1307" t="s">
        <v>883</v>
      </c>
      <c r="C1307" t="s">
        <v>2332</v>
      </c>
      <c r="D1307" t="s">
        <v>2333</v>
      </c>
      <c r="E1307" t="s">
        <v>223</v>
      </c>
      <c r="F1307" t="s">
        <v>224</v>
      </c>
      <c r="G1307" t="s">
        <v>2491</v>
      </c>
      <c r="H1307">
        <v>2000</v>
      </c>
      <c r="I1307" s="2">
        <v>10000000</v>
      </c>
      <c r="J1307" s="2">
        <v>0</v>
      </c>
      <c r="K1307" s="2">
        <v>10000000</v>
      </c>
      <c r="L1307" t="s">
        <v>116</v>
      </c>
    </row>
    <row r="1308" spans="1:12" x14ac:dyDescent="0.85">
      <c r="A1308" s="1">
        <v>41164</v>
      </c>
      <c r="B1308" t="s">
        <v>883</v>
      </c>
      <c r="C1308" t="s">
        <v>2332</v>
      </c>
      <c r="D1308" t="s">
        <v>2333</v>
      </c>
      <c r="E1308" t="s">
        <v>119</v>
      </c>
      <c r="F1308" t="s">
        <v>120</v>
      </c>
      <c r="G1308" t="s">
        <v>798</v>
      </c>
      <c r="H1308">
        <v>2000</v>
      </c>
      <c r="I1308" s="2">
        <v>14751752.6</v>
      </c>
      <c r="J1308" s="2">
        <v>0</v>
      </c>
      <c r="K1308" s="2">
        <v>14751752.6</v>
      </c>
      <c r="L1308" t="s">
        <v>116</v>
      </c>
    </row>
    <row r="1309" spans="1:12" x14ac:dyDescent="0.85">
      <c r="A1309" s="1">
        <v>41164</v>
      </c>
      <c r="B1309" t="s">
        <v>883</v>
      </c>
      <c r="C1309" t="s">
        <v>2332</v>
      </c>
      <c r="D1309" t="s">
        <v>2333</v>
      </c>
      <c r="E1309" t="s">
        <v>42</v>
      </c>
      <c r="F1309" t="s">
        <v>43</v>
      </c>
      <c r="G1309" t="s">
        <v>44</v>
      </c>
      <c r="H1309">
        <v>2000</v>
      </c>
      <c r="I1309" s="2">
        <v>9834501.3599999994</v>
      </c>
      <c r="J1309" s="2">
        <v>0</v>
      </c>
      <c r="K1309" s="2">
        <v>9834501.3599999994</v>
      </c>
      <c r="L1309" t="s">
        <v>116</v>
      </c>
    </row>
    <row r="1310" spans="1:12" x14ac:dyDescent="0.85">
      <c r="A1310" s="1">
        <v>41164</v>
      </c>
      <c r="B1310" t="s">
        <v>883</v>
      </c>
      <c r="C1310" t="s">
        <v>2332</v>
      </c>
      <c r="D1310" t="s">
        <v>2333</v>
      </c>
      <c r="E1310" t="s">
        <v>21</v>
      </c>
      <c r="F1310" t="s">
        <v>22</v>
      </c>
      <c r="G1310" t="s">
        <v>2492</v>
      </c>
      <c r="H1310">
        <v>2000</v>
      </c>
      <c r="I1310" s="2">
        <v>10000000</v>
      </c>
      <c r="J1310" s="2">
        <v>0</v>
      </c>
      <c r="K1310" s="2">
        <v>10000000</v>
      </c>
      <c r="L1310" t="s">
        <v>116</v>
      </c>
    </row>
    <row r="1311" spans="1:12" x14ac:dyDescent="0.85">
      <c r="A1311" s="1">
        <v>41164</v>
      </c>
      <c r="B1311" t="s">
        <v>883</v>
      </c>
      <c r="C1311" t="s">
        <v>2332</v>
      </c>
      <c r="D1311" t="s">
        <v>2333</v>
      </c>
      <c r="E1311" t="s">
        <v>260</v>
      </c>
      <c r="F1311" t="s">
        <v>261</v>
      </c>
      <c r="H1311">
        <v>2000</v>
      </c>
      <c r="I1311" s="2">
        <v>3868162.51</v>
      </c>
      <c r="J1311" s="2">
        <v>0</v>
      </c>
      <c r="K1311" s="2">
        <v>3868162.51</v>
      </c>
      <c r="L1311" t="s">
        <v>116</v>
      </c>
    </row>
    <row r="1312" spans="1:12" x14ac:dyDescent="0.85">
      <c r="A1312" s="1">
        <v>41164</v>
      </c>
      <c r="B1312" t="s">
        <v>883</v>
      </c>
      <c r="C1312" t="s">
        <v>2332</v>
      </c>
      <c r="D1312" t="s">
        <v>2333</v>
      </c>
      <c r="E1312" t="s">
        <v>260</v>
      </c>
      <c r="F1312" t="s">
        <v>261</v>
      </c>
      <c r="H1312">
        <v>2000</v>
      </c>
      <c r="I1312" s="2">
        <v>4917250.67</v>
      </c>
      <c r="J1312" s="2">
        <v>0</v>
      </c>
      <c r="K1312" s="2">
        <v>4917250.67</v>
      </c>
      <c r="L1312" t="s">
        <v>116</v>
      </c>
    </row>
    <row r="1313" spans="1:12" x14ac:dyDescent="0.85">
      <c r="A1313" s="1">
        <v>41164</v>
      </c>
      <c r="B1313" t="s">
        <v>883</v>
      </c>
      <c r="C1313" t="s">
        <v>2332</v>
      </c>
      <c r="D1313" t="s">
        <v>2333</v>
      </c>
      <c r="E1313" t="s">
        <v>260</v>
      </c>
      <c r="F1313" t="s">
        <v>261</v>
      </c>
      <c r="H1313">
        <v>2000</v>
      </c>
      <c r="I1313" s="2">
        <v>4930730.32</v>
      </c>
      <c r="J1313" s="2">
        <v>0</v>
      </c>
      <c r="K1313" s="2">
        <v>4930730.32</v>
      </c>
      <c r="L1313" t="s">
        <v>116</v>
      </c>
    </row>
    <row r="1314" spans="1:12" x14ac:dyDescent="0.85">
      <c r="A1314" s="1">
        <v>41164</v>
      </c>
      <c r="B1314" t="s">
        <v>883</v>
      </c>
      <c r="C1314" t="s">
        <v>2332</v>
      </c>
      <c r="D1314" t="s">
        <v>2333</v>
      </c>
      <c r="E1314" t="s">
        <v>260</v>
      </c>
      <c r="F1314" t="s">
        <v>261</v>
      </c>
      <c r="H1314">
        <v>2000</v>
      </c>
      <c r="I1314" s="2">
        <v>4964725.3</v>
      </c>
      <c r="J1314" s="2">
        <v>0</v>
      </c>
      <c r="K1314" s="2">
        <v>4964725.3</v>
      </c>
      <c r="L1314" t="s">
        <v>116</v>
      </c>
    </row>
    <row r="1315" spans="1:12" x14ac:dyDescent="0.85">
      <c r="A1315" s="1">
        <v>41164</v>
      </c>
      <c r="B1315" t="s">
        <v>883</v>
      </c>
      <c r="C1315" t="s">
        <v>2332</v>
      </c>
      <c r="D1315" t="s">
        <v>2333</v>
      </c>
      <c r="E1315" t="s">
        <v>260</v>
      </c>
      <c r="F1315" t="s">
        <v>261</v>
      </c>
      <c r="H1315">
        <v>2000</v>
      </c>
      <c r="I1315" s="2">
        <v>5000000</v>
      </c>
      <c r="J1315" s="2">
        <v>0</v>
      </c>
      <c r="K1315" s="2">
        <v>5000000</v>
      </c>
      <c r="L1315" t="s">
        <v>116</v>
      </c>
    </row>
    <row r="1316" spans="1:12" x14ac:dyDescent="0.85">
      <c r="A1316" s="1">
        <v>41164</v>
      </c>
      <c r="B1316" t="s">
        <v>883</v>
      </c>
      <c r="C1316" t="s">
        <v>2332</v>
      </c>
      <c r="D1316" t="s">
        <v>2333</v>
      </c>
      <c r="E1316" t="s">
        <v>260</v>
      </c>
      <c r="F1316" t="s">
        <v>261</v>
      </c>
      <c r="H1316">
        <v>2000</v>
      </c>
      <c r="I1316" s="2">
        <v>5000000</v>
      </c>
      <c r="J1316" s="2">
        <v>0</v>
      </c>
      <c r="K1316" s="2">
        <v>5000000</v>
      </c>
      <c r="L1316" t="s">
        <v>116</v>
      </c>
    </row>
    <row r="1317" spans="1:12" x14ac:dyDescent="0.85">
      <c r="A1317" s="1">
        <v>41164</v>
      </c>
      <c r="B1317" t="s">
        <v>883</v>
      </c>
      <c r="C1317" t="s">
        <v>2332</v>
      </c>
      <c r="D1317" t="s">
        <v>2333</v>
      </c>
      <c r="E1317" t="s">
        <v>260</v>
      </c>
      <c r="F1317" t="s">
        <v>261</v>
      </c>
      <c r="H1317">
        <v>2000</v>
      </c>
      <c r="I1317" s="2">
        <v>5000000</v>
      </c>
      <c r="J1317" s="2">
        <v>0</v>
      </c>
      <c r="K1317" s="2">
        <v>5000000</v>
      </c>
      <c r="L1317" t="s">
        <v>116</v>
      </c>
    </row>
    <row r="1318" spans="1:12" x14ac:dyDescent="0.85">
      <c r="A1318" s="1">
        <v>41164</v>
      </c>
      <c r="B1318" t="s">
        <v>883</v>
      </c>
      <c r="C1318" t="s">
        <v>2332</v>
      </c>
      <c r="D1318" t="s">
        <v>2333</v>
      </c>
      <c r="E1318" t="s">
        <v>260</v>
      </c>
      <c r="F1318" t="s">
        <v>261</v>
      </c>
      <c r="H1318">
        <v>2000</v>
      </c>
      <c r="I1318" s="2">
        <v>6897689.5700000003</v>
      </c>
      <c r="J1318" s="2">
        <v>0</v>
      </c>
      <c r="K1318" s="2">
        <v>6897689.5700000003</v>
      </c>
      <c r="L1318" t="s">
        <v>116</v>
      </c>
    </row>
    <row r="1319" spans="1:12" x14ac:dyDescent="0.85">
      <c r="A1319" s="1">
        <v>41164</v>
      </c>
      <c r="B1319" t="s">
        <v>883</v>
      </c>
      <c r="C1319" t="s">
        <v>2332</v>
      </c>
      <c r="D1319" t="s">
        <v>2333</v>
      </c>
      <c r="E1319" t="s">
        <v>260</v>
      </c>
      <c r="F1319" t="s">
        <v>261</v>
      </c>
      <c r="H1319">
        <v>2000</v>
      </c>
      <c r="I1319" s="2">
        <v>7867601.4100000001</v>
      </c>
      <c r="J1319" s="2">
        <v>0</v>
      </c>
      <c r="K1319" s="2">
        <v>7867601.4100000001</v>
      </c>
      <c r="L1319" t="s">
        <v>116</v>
      </c>
    </row>
    <row r="1320" spans="1:12" x14ac:dyDescent="0.85">
      <c r="A1320" s="1">
        <v>41164</v>
      </c>
      <c r="B1320" t="s">
        <v>883</v>
      </c>
      <c r="C1320" t="s">
        <v>2332</v>
      </c>
      <c r="D1320" t="s">
        <v>2333</v>
      </c>
      <c r="E1320" t="s">
        <v>260</v>
      </c>
      <c r="F1320" t="s">
        <v>261</v>
      </c>
      <c r="H1320">
        <v>2000</v>
      </c>
      <c r="I1320" s="2">
        <v>8000000</v>
      </c>
      <c r="J1320" s="2">
        <v>0</v>
      </c>
      <c r="K1320" s="2">
        <v>8000000</v>
      </c>
      <c r="L1320" t="s">
        <v>116</v>
      </c>
    </row>
    <row r="1321" spans="1:12" x14ac:dyDescent="0.85">
      <c r="A1321" s="1">
        <v>41164</v>
      </c>
      <c r="B1321" t="s">
        <v>883</v>
      </c>
      <c r="C1321" t="s">
        <v>2332</v>
      </c>
      <c r="D1321" t="s">
        <v>2333</v>
      </c>
      <c r="E1321" t="s">
        <v>260</v>
      </c>
      <c r="F1321" t="s">
        <v>261</v>
      </c>
      <c r="H1321">
        <v>2000</v>
      </c>
      <c r="I1321" s="2">
        <v>9877510.3300000001</v>
      </c>
      <c r="J1321" s="2">
        <v>0</v>
      </c>
      <c r="K1321" s="2">
        <v>9877510.3300000001</v>
      </c>
      <c r="L1321" t="s">
        <v>116</v>
      </c>
    </row>
    <row r="1322" spans="1:12" x14ac:dyDescent="0.85">
      <c r="A1322" s="1">
        <v>41164</v>
      </c>
      <c r="B1322" t="s">
        <v>883</v>
      </c>
      <c r="C1322" t="s">
        <v>2332</v>
      </c>
      <c r="D1322" t="s">
        <v>2333</v>
      </c>
      <c r="E1322" t="s">
        <v>260</v>
      </c>
      <c r="F1322" t="s">
        <v>261</v>
      </c>
      <c r="H1322">
        <v>2000</v>
      </c>
      <c r="I1322" s="2">
        <v>10000000</v>
      </c>
      <c r="J1322" s="2">
        <v>0</v>
      </c>
      <c r="K1322" s="2">
        <v>10000000</v>
      </c>
      <c r="L1322" t="s">
        <v>116</v>
      </c>
    </row>
    <row r="1323" spans="1:12" x14ac:dyDescent="0.85">
      <c r="A1323" s="1">
        <v>41164</v>
      </c>
      <c r="B1323" t="s">
        <v>883</v>
      </c>
      <c r="C1323" t="s">
        <v>2332</v>
      </c>
      <c r="D1323" t="s">
        <v>2333</v>
      </c>
      <c r="E1323" t="s">
        <v>260</v>
      </c>
      <c r="F1323" t="s">
        <v>261</v>
      </c>
      <c r="H1323">
        <v>2000</v>
      </c>
      <c r="I1323" s="2">
        <v>10000000</v>
      </c>
      <c r="J1323" s="2">
        <v>0</v>
      </c>
      <c r="K1323" s="2">
        <v>10000000</v>
      </c>
      <c r="L1323" t="s">
        <v>116</v>
      </c>
    </row>
    <row r="1324" spans="1:12" x14ac:dyDescent="0.85">
      <c r="A1324" s="1">
        <v>41164</v>
      </c>
      <c r="B1324" t="s">
        <v>883</v>
      </c>
      <c r="C1324" t="s">
        <v>2332</v>
      </c>
      <c r="D1324" t="s">
        <v>2333</v>
      </c>
      <c r="E1324" t="s">
        <v>260</v>
      </c>
      <c r="F1324" t="s">
        <v>261</v>
      </c>
      <c r="H1324">
        <v>2000</v>
      </c>
      <c r="I1324" s="2">
        <v>10000000</v>
      </c>
      <c r="J1324" s="2">
        <v>0</v>
      </c>
      <c r="K1324" s="2">
        <v>10000000</v>
      </c>
      <c r="L1324" t="s">
        <v>116</v>
      </c>
    </row>
    <row r="1325" spans="1:12" x14ac:dyDescent="0.85">
      <c r="A1325" s="1">
        <v>41164</v>
      </c>
      <c r="B1325" t="s">
        <v>12</v>
      </c>
      <c r="C1325" t="s">
        <v>2493</v>
      </c>
      <c r="D1325" t="s">
        <v>2494</v>
      </c>
      <c r="E1325" t="s">
        <v>15</v>
      </c>
      <c r="F1325" t="s">
        <v>16</v>
      </c>
      <c r="G1325" t="s">
        <v>17</v>
      </c>
      <c r="H1325">
        <v>2000</v>
      </c>
      <c r="I1325" s="2">
        <v>2728474.13</v>
      </c>
      <c r="J1325" s="2">
        <v>0</v>
      </c>
      <c r="K1325" s="2">
        <v>2728474.13</v>
      </c>
      <c r="L1325" t="s">
        <v>18</v>
      </c>
    </row>
    <row r="1326" spans="1:12" x14ac:dyDescent="0.85">
      <c r="A1326" s="1">
        <v>41164</v>
      </c>
      <c r="B1326" t="s">
        <v>12</v>
      </c>
      <c r="C1326" t="s">
        <v>2495</v>
      </c>
      <c r="D1326" t="s">
        <v>2496</v>
      </c>
      <c r="E1326" t="s">
        <v>119</v>
      </c>
      <c r="F1326" t="s">
        <v>120</v>
      </c>
      <c r="G1326" t="s">
        <v>121</v>
      </c>
      <c r="H1326">
        <v>2000</v>
      </c>
      <c r="I1326" s="2">
        <v>4700729.4400000004</v>
      </c>
      <c r="J1326" s="2">
        <v>0</v>
      </c>
      <c r="K1326" s="2">
        <v>4700729.4400000004</v>
      </c>
      <c r="L1326" t="s">
        <v>18</v>
      </c>
    </row>
    <row r="1327" spans="1:12" x14ac:dyDescent="0.85">
      <c r="A1327" s="1">
        <v>41164</v>
      </c>
      <c r="B1327" t="s">
        <v>12</v>
      </c>
      <c r="C1327" t="s">
        <v>2497</v>
      </c>
      <c r="D1327" t="s">
        <v>2498</v>
      </c>
      <c r="E1327" t="s">
        <v>235</v>
      </c>
      <c r="F1327" t="s">
        <v>236</v>
      </c>
      <c r="G1327" t="s">
        <v>237</v>
      </c>
      <c r="H1327">
        <v>2000</v>
      </c>
      <c r="I1327" s="2">
        <v>3081528.06</v>
      </c>
      <c r="J1327" s="2">
        <v>0</v>
      </c>
      <c r="K1327" s="2">
        <v>3081528.06</v>
      </c>
      <c r="L1327" t="s">
        <v>18</v>
      </c>
    </row>
    <row r="1328" spans="1:12" x14ac:dyDescent="0.85">
      <c r="A1328" s="1">
        <v>41164</v>
      </c>
      <c r="B1328" t="s">
        <v>12</v>
      </c>
      <c r="C1328" t="s">
        <v>2499</v>
      </c>
      <c r="D1328" t="s">
        <v>2500</v>
      </c>
      <c r="E1328" t="s">
        <v>15</v>
      </c>
      <c r="F1328" t="s">
        <v>16</v>
      </c>
      <c r="G1328" t="s">
        <v>17</v>
      </c>
      <c r="H1328">
        <v>2000</v>
      </c>
      <c r="I1328" s="2">
        <v>338856.7</v>
      </c>
      <c r="J1328" s="2">
        <v>0</v>
      </c>
      <c r="K1328" s="2">
        <v>338856.7</v>
      </c>
      <c r="L1328" t="s">
        <v>18</v>
      </c>
    </row>
    <row r="1329" spans="1:12" x14ac:dyDescent="0.85">
      <c r="A1329" s="1">
        <v>41164</v>
      </c>
      <c r="B1329" t="s">
        <v>12</v>
      </c>
      <c r="C1329" t="s">
        <v>2501</v>
      </c>
      <c r="D1329" t="s">
        <v>2502</v>
      </c>
      <c r="E1329" t="s">
        <v>42</v>
      </c>
      <c r="F1329" t="s">
        <v>43</v>
      </c>
      <c r="G1329" t="s">
        <v>44</v>
      </c>
      <c r="H1329">
        <v>2000</v>
      </c>
      <c r="I1329" s="2">
        <v>255085.77</v>
      </c>
      <c r="J1329" s="2">
        <v>0</v>
      </c>
      <c r="K1329" s="2">
        <v>255085.77</v>
      </c>
      <c r="L1329" t="s">
        <v>18</v>
      </c>
    </row>
    <row r="1330" spans="1:12" x14ac:dyDescent="0.85">
      <c r="A1330" s="1">
        <v>41164</v>
      </c>
      <c r="B1330" t="s">
        <v>28</v>
      </c>
      <c r="C1330" t="s">
        <v>2503</v>
      </c>
      <c r="D1330" t="s">
        <v>2504</v>
      </c>
      <c r="E1330" t="s">
        <v>2152</v>
      </c>
      <c r="F1330" t="s">
        <v>2153</v>
      </c>
      <c r="G1330" t="s">
        <v>2154</v>
      </c>
      <c r="H1330">
        <v>2000</v>
      </c>
      <c r="I1330" s="2">
        <v>24250.06</v>
      </c>
      <c r="J1330" s="2">
        <v>0</v>
      </c>
      <c r="K1330" s="2">
        <v>24250.06</v>
      </c>
      <c r="L1330" t="s">
        <v>18</v>
      </c>
    </row>
    <row r="1331" spans="1:12" x14ac:dyDescent="0.85">
      <c r="A1331" s="1">
        <v>41164</v>
      </c>
      <c r="B1331" t="s">
        <v>12</v>
      </c>
      <c r="C1331" t="s">
        <v>2505</v>
      </c>
      <c r="D1331" t="s">
        <v>2506</v>
      </c>
      <c r="E1331" t="s">
        <v>42</v>
      </c>
      <c r="F1331" t="s">
        <v>43</v>
      </c>
      <c r="G1331" t="s">
        <v>44</v>
      </c>
      <c r="H1331">
        <v>2000</v>
      </c>
      <c r="I1331" s="2">
        <v>2550857.73</v>
      </c>
      <c r="J1331" s="2">
        <v>0</v>
      </c>
      <c r="K1331" s="2">
        <v>2550857.73</v>
      </c>
      <c r="L1331" t="s">
        <v>18</v>
      </c>
    </row>
    <row r="1332" spans="1:12" x14ac:dyDescent="0.85">
      <c r="A1332" s="1">
        <v>41164</v>
      </c>
      <c r="B1332" t="s">
        <v>12</v>
      </c>
      <c r="C1332" t="s">
        <v>2507</v>
      </c>
      <c r="D1332" t="s">
        <v>2508</v>
      </c>
      <c r="E1332" t="s">
        <v>119</v>
      </c>
      <c r="F1332" t="s">
        <v>120</v>
      </c>
      <c r="G1332" t="s">
        <v>121</v>
      </c>
      <c r="H1332">
        <v>2000</v>
      </c>
      <c r="I1332" s="2">
        <v>4585676.62</v>
      </c>
      <c r="J1332" s="2">
        <v>0</v>
      </c>
      <c r="K1332" s="2">
        <v>4585676.62</v>
      </c>
      <c r="L1332" t="s">
        <v>18</v>
      </c>
    </row>
    <row r="1333" spans="1:12" x14ac:dyDescent="0.85">
      <c r="A1333" s="1">
        <v>41164</v>
      </c>
      <c r="B1333" t="s">
        <v>12</v>
      </c>
      <c r="C1333" t="s">
        <v>2509</v>
      </c>
      <c r="D1333" t="s">
        <v>2510</v>
      </c>
      <c r="E1333" t="s">
        <v>119</v>
      </c>
      <c r="F1333" t="s">
        <v>120</v>
      </c>
      <c r="G1333" t="s">
        <v>121</v>
      </c>
      <c r="H1333">
        <v>2000</v>
      </c>
      <c r="I1333" s="2">
        <v>1880291.77</v>
      </c>
      <c r="J1333" s="2">
        <v>0</v>
      </c>
      <c r="K1333" s="2">
        <v>1880291.77</v>
      </c>
      <c r="L1333" t="s">
        <v>18</v>
      </c>
    </row>
    <row r="1334" spans="1:12" x14ac:dyDescent="0.85">
      <c r="A1334" s="1">
        <v>41164</v>
      </c>
      <c r="B1334" t="s">
        <v>507</v>
      </c>
      <c r="C1334" t="s">
        <v>2511</v>
      </c>
      <c r="D1334" t="s">
        <v>2512</v>
      </c>
      <c r="E1334" t="s">
        <v>102</v>
      </c>
      <c r="F1334" t="s">
        <v>103</v>
      </c>
      <c r="G1334" t="s">
        <v>104</v>
      </c>
      <c r="H1334">
        <v>2000</v>
      </c>
      <c r="I1334" s="2">
        <v>252564.93</v>
      </c>
      <c r="J1334" s="2">
        <v>0</v>
      </c>
      <c r="K1334" s="2">
        <v>252564.93</v>
      </c>
      <c r="L1334" t="s">
        <v>18</v>
      </c>
    </row>
    <row r="1335" spans="1:12" x14ac:dyDescent="0.85">
      <c r="A1335" s="1">
        <v>41164</v>
      </c>
      <c r="B1335" t="s">
        <v>648</v>
      </c>
      <c r="C1335" t="s">
        <v>2513</v>
      </c>
      <c r="D1335" t="s">
        <v>2514</v>
      </c>
      <c r="E1335" t="s">
        <v>15</v>
      </c>
      <c r="F1335" t="s">
        <v>16</v>
      </c>
      <c r="G1335" t="s">
        <v>17</v>
      </c>
      <c r="H1335">
        <v>2000</v>
      </c>
      <c r="I1335" s="2">
        <v>500000</v>
      </c>
      <c r="J1335" s="2">
        <v>0</v>
      </c>
      <c r="K1335" s="2">
        <v>500000</v>
      </c>
      <c r="L1335" t="s">
        <v>18</v>
      </c>
    </row>
    <row r="1336" spans="1:12" x14ac:dyDescent="0.85">
      <c r="A1336" s="1">
        <v>41164</v>
      </c>
      <c r="B1336" t="s">
        <v>648</v>
      </c>
      <c r="C1336" t="s">
        <v>2513</v>
      </c>
      <c r="D1336" t="s">
        <v>2514</v>
      </c>
      <c r="E1336" t="s">
        <v>200</v>
      </c>
      <c r="F1336" t="s">
        <v>201</v>
      </c>
      <c r="G1336" t="s">
        <v>213</v>
      </c>
      <c r="H1336">
        <v>2000</v>
      </c>
      <c r="I1336" s="2">
        <v>6255291.0700000003</v>
      </c>
      <c r="J1336" s="2">
        <v>0</v>
      </c>
      <c r="K1336" s="2">
        <v>6255291.0700000003</v>
      </c>
      <c r="L1336" t="s">
        <v>18</v>
      </c>
    </row>
    <row r="1337" spans="1:12" x14ac:dyDescent="0.85">
      <c r="A1337" s="1">
        <v>41164</v>
      </c>
      <c r="B1337" t="s">
        <v>648</v>
      </c>
      <c r="C1337" t="s">
        <v>2513</v>
      </c>
      <c r="D1337" t="s">
        <v>2514</v>
      </c>
      <c r="E1337" t="s">
        <v>42</v>
      </c>
      <c r="F1337" t="s">
        <v>43</v>
      </c>
      <c r="G1337" t="s">
        <v>76</v>
      </c>
      <c r="H1337">
        <v>2000</v>
      </c>
      <c r="I1337" s="2">
        <v>749975</v>
      </c>
      <c r="J1337" s="2">
        <v>25</v>
      </c>
      <c r="K1337" s="2">
        <v>750000</v>
      </c>
      <c r="L1337" t="s">
        <v>18</v>
      </c>
    </row>
    <row r="1338" spans="1:12" x14ac:dyDescent="0.85">
      <c r="A1338" s="1">
        <v>41164</v>
      </c>
      <c r="B1338" t="s">
        <v>648</v>
      </c>
      <c r="C1338" t="s">
        <v>2513</v>
      </c>
      <c r="D1338" t="s">
        <v>2514</v>
      </c>
      <c r="E1338" t="s">
        <v>42</v>
      </c>
      <c r="F1338" t="s">
        <v>43</v>
      </c>
      <c r="G1338" t="s">
        <v>44</v>
      </c>
      <c r="H1338">
        <v>2000</v>
      </c>
      <c r="I1338" s="2">
        <v>1300000</v>
      </c>
      <c r="J1338" s="2">
        <v>0</v>
      </c>
      <c r="K1338" s="2">
        <v>1300000</v>
      </c>
      <c r="L1338" t="s">
        <v>18</v>
      </c>
    </row>
    <row r="1339" spans="1:12" x14ac:dyDescent="0.85">
      <c r="A1339" s="1">
        <v>41164</v>
      </c>
      <c r="B1339" t="s">
        <v>59</v>
      </c>
      <c r="C1339" t="s">
        <v>2515</v>
      </c>
      <c r="D1339" t="s">
        <v>2516</v>
      </c>
      <c r="E1339" t="s">
        <v>204</v>
      </c>
      <c r="F1339" t="s">
        <v>205</v>
      </c>
      <c r="G1339" t="s">
        <v>206</v>
      </c>
      <c r="H1339">
        <v>2000</v>
      </c>
      <c r="I1339" s="2">
        <v>21054031.129999999</v>
      </c>
      <c r="J1339" s="2">
        <v>0</v>
      </c>
      <c r="K1339" s="2">
        <v>21054031.129999999</v>
      </c>
      <c r="L1339" t="s">
        <v>18</v>
      </c>
    </row>
    <row r="1340" spans="1:12" x14ac:dyDescent="0.85">
      <c r="A1340" s="1">
        <v>41164</v>
      </c>
      <c r="B1340" t="s">
        <v>59</v>
      </c>
      <c r="C1340" t="s">
        <v>2517</v>
      </c>
      <c r="D1340" t="s">
        <v>2518</v>
      </c>
      <c r="E1340" t="s">
        <v>204</v>
      </c>
      <c r="F1340" t="s">
        <v>205</v>
      </c>
      <c r="G1340" t="s">
        <v>206</v>
      </c>
      <c r="H1340">
        <v>2000</v>
      </c>
      <c r="I1340" s="2">
        <v>15787396.390000001</v>
      </c>
      <c r="J1340" s="2">
        <v>0</v>
      </c>
      <c r="K1340" s="2">
        <v>15787396.390000001</v>
      </c>
      <c r="L1340" t="s">
        <v>18</v>
      </c>
    </row>
    <row r="1341" spans="1:12" x14ac:dyDescent="0.85">
      <c r="A1341" s="1">
        <v>41164</v>
      </c>
      <c r="B1341" t="s">
        <v>59</v>
      </c>
      <c r="C1341" t="s">
        <v>2519</v>
      </c>
      <c r="D1341" t="s">
        <v>2520</v>
      </c>
      <c r="E1341" t="s">
        <v>119</v>
      </c>
      <c r="F1341" t="s">
        <v>120</v>
      </c>
      <c r="G1341" t="s">
        <v>121</v>
      </c>
      <c r="H1341">
        <v>2000</v>
      </c>
      <c r="I1341" s="2">
        <v>6860000</v>
      </c>
      <c r="J1341" s="2">
        <v>0</v>
      </c>
      <c r="K1341" s="2">
        <v>6860000</v>
      </c>
      <c r="L1341" t="s">
        <v>18</v>
      </c>
    </row>
    <row r="1342" spans="1:12" x14ac:dyDescent="0.85">
      <c r="A1342" s="1">
        <v>41164</v>
      </c>
      <c r="B1342" t="s">
        <v>59</v>
      </c>
      <c r="C1342" t="s">
        <v>2521</v>
      </c>
      <c r="D1342" t="s">
        <v>2522</v>
      </c>
      <c r="E1342" t="s">
        <v>119</v>
      </c>
      <c r="F1342" t="s">
        <v>120</v>
      </c>
      <c r="G1342" t="s">
        <v>121</v>
      </c>
      <c r="H1342">
        <v>2000</v>
      </c>
      <c r="I1342" s="2">
        <v>35640000</v>
      </c>
      <c r="J1342" s="2">
        <v>0</v>
      </c>
      <c r="K1342" s="2">
        <v>35640000</v>
      </c>
      <c r="L1342" t="s">
        <v>18</v>
      </c>
    </row>
    <row r="1343" spans="1:12" x14ac:dyDescent="0.85">
      <c r="A1343" s="1">
        <v>41164</v>
      </c>
      <c r="B1343" t="s">
        <v>12</v>
      </c>
      <c r="C1343" t="s">
        <v>2523</v>
      </c>
      <c r="D1343" t="s">
        <v>2524</v>
      </c>
      <c r="E1343" t="s">
        <v>15</v>
      </c>
      <c r="F1343" t="s">
        <v>16</v>
      </c>
      <c r="G1343" t="s">
        <v>17</v>
      </c>
      <c r="H1343">
        <v>2000</v>
      </c>
      <c r="I1343" s="2">
        <v>2033140.19</v>
      </c>
      <c r="J1343" s="2">
        <v>0</v>
      </c>
      <c r="K1343" s="2">
        <v>2033140.19</v>
      </c>
      <c r="L1343" t="s">
        <v>18</v>
      </c>
    </row>
    <row r="1344" spans="1:12" x14ac:dyDescent="0.85">
      <c r="A1344" s="1">
        <v>41164</v>
      </c>
      <c r="B1344" t="s">
        <v>12</v>
      </c>
      <c r="C1344" t="s">
        <v>2525</v>
      </c>
      <c r="D1344" t="s">
        <v>2526</v>
      </c>
      <c r="E1344" t="s">
        <v>21</v>
      </c>
      <c r="F1344" t="s">
        <v>22</v>
      </c>
      <c r="G1344" t="s">
        <v>23</v>
      </c>
      <c r="H1344">
        <v>2000</v>
      </c>
      <c r="I1344" s="2">
        <v>1775988.63</v>
      </c>
      <c r="J1344" s="2">
        <v>0</v>
      </c>
      <c r="K1344" s="2">
        <v>1775988.63</v>
      </c>
      <c r="L1344" t="s">
        <v>18</v>
      </c>
    </row>
    <row r="1345" spans="1:12" x14ac:dyDescent="0.85">
      <c r="A1345" s="1">
        <v>41164</v>
      </c>
      <c r="B1345" t="s">
        <v>12</v>
      </c>
      <c r="C1345" t="s">
        <v>2527</v>
      </c>
      <c r="D1345" t="s">
        <v>2528</v>
      </c>
      <c r="E1345" t="s">
        <v>119</v>
      </c>
      <c r="F1345" t="s">
        <v>120</v>
      </c>
      <c r="G1345" t="s">
        <v>121</v>
      </c>
      <c r="H1345">
        <v>2000</v>
      </c>
      <c r="I1345" s="2">
        <v>3760583.56</v>
      </c>
      <c r="J1345" s="2">
        <v>0</v>
      </c>
      <c r="K1345" s="2">
        <v>3760583.56</v>
      </c>
      <c r="L1345" t="s">
        <v>18</v>
      </c>
    </row>
    <row r="1346" spans="1:12" x14ac:dyDescent="0.85">
      <c r="A1346" s="1">
        <v>41164</v>
      </c>
      <c r="B1346" t="s">
        <v>12</v>
      </c>
      <c r="C1346" t="s">
        <v>2529</v>
      </c>
      <c r="D1346" t="s">
        <v>2530</v>
      </c>
      <c r="E1346" t="s">
        <v>56</v>
      </c>
      <c r="F1346" t="s">
        <v>57</v>
      </c>
      <c r="G1346" t="s">
        <v>58</v>
      </c>
      <c r="H1346">
        <v>2000</v>
      </c>
      <c r="I1346" s="2">
        <v>786601.15</v>
      </c>
      <c r="J1346" s="2">
        <v>0</v>
      </c>
      <c r="K1346" s="2">
        <v>786601.15</v>
      </c>
      <c r="L1346" t="s">
        <v>18</v>
      </c>
    </row>
    <row r="1347" spans="1:12" x14ac:dyDescent="0.85">
      <c r="A1347" s="1">
        <v>41164</v>
      </c>
      <c r="B1347" t="s">
        <v>12</v>
      </c>
      <c r="C1347" t="s">
        <v>2531</v>
      </c>
      <c r="D1347" t="s">
        <v>2532</v>
      </c>
      <c r="E1347" t="s">
        <v>15</v>
      </c>
      <c r="F1347" t="s">
        <v>16</v>
      </c>
      <c r="G1347" t="s">
        <v>17</v>
      </c>
      <c r="H1347">
        <v>2000</v>
      </c>
      <c r="I1347" s="2">
        <v>219472.07</v>
      </c>
      <c r="J1347" s="2">
        <v>0</v>
      </c>
      <c r="K1347" s="2">
        <v>219472.07</v>
      </c>
      <c r="L1347" t="s">
        <v>18</v>
      </c>
    </row>
    <row r="1348" spans="1:12" x14ac:dyDescent="0.85">
      <c r="A1348" s="1">
        <v>41164</v>
      </c>
      <c r="B1348" t="s">
        <v>12</v>
      </c>
      <c r="C1348" t="s">
        <v>2533</v>
      </c>
      <c r="D1348" t="s">
        <v>2534</v>
      </c>
      <c r="E1348" t="s">
        <v>119</v>
      </c>
      <c r="F1348" t="s">
        <v>120</v>
      </c>
      <c r="G1348" t="s">
        <v>121</v>
      </c>
      <c r="H1348">
        <v>2000</v>
      </c>
      <c r="I1348" s="2">
        <v>2311263.38</v>
      </c>
      <c r="J1348" s="2">
        <v>0</v>
      </c>
      <c r="K1348" s="2">
        <v>2311263.38</v>
      </c>
      <c r="L1348" t="s">
        <v>18</v>
      </c>
    </row>
    <row r="1349" spans="1:12" x14ac:dyDescent="0.85">
      <c r="A1349" s="1">
        <v>41164</v>
      </c>
      <c r="B1349" t="s">
        <v>12</v>
      </c>
      <c r="C1349" t="s">
        <v>2535</v>
      </c>
      <c r="D1349" t="s">
        <v>2536</v>
      </c>
      <c r="E1349" t="s">
        <v>49</v>
      </c>
      <c r="F1349" t="s">
        <v>50</v>
      </c>
      <c r="G1349" t="s">
        <v>51</v>
      </c>
      <c r="H1349">
        <v>2000</v>
      </c>
      <c r="I1349" s="2">
        <v>2203529.69</v>
      </c>
      <c r="J1349" s="2">
        <v>0</v>
      </c>
      <c r="K1349" s="2">
        <v>2203529.69</v>
      </c>
      <c r="L1349" t="s">
        <v>18</v>
      </c>
    </row>
    <row r="1350" spans="1:12" x14ac:dyDescent="0.85">
      <c r="A1350" s="1">
        <v>41164</v>
      </c>
      <c r="B1350" t="s">
        <v>12</v>
      </c>
      <c r="C1350" t="s">
        <v>2537</v>
      </c>
      <c r="D1350" t="s">
        <v>2538</v>
      </c>
      <c r="E1350" t="s">
        <v>93</v>
      </c>
      <c r="F1350" t="s">
        <v>94</v>
      </c>
      <c r="H1350">
        <v>2000</v>
      </c>
      <c r="I1350" s="2">
        <v>437340.38</v>
      </c>
      <c r="J1350" s="2">
        <v>0</v>
      </c>
      <c r="K1350" s="2">
        <v>437340.38</v>
      </c>
      <c r="L1350" t="s">
        <v>18</v>
      </c>
    </row>
    <row r="1351" spans="1:12" x14ac:dyDescent="0.85">
      <c r="A1351" s="1">
        <v>41164</v>
      </c>
      <c r="B1351" t="s">
        <v>12</v>
      </c>
      <c r="C1351" t="s">
        <v>2539</v>
      </c>
      <c r="D1351" t="s">
        <v>2540</v>
      </c>
      <c r="E1351" t="s">
        <v>42</v>
      </c>
      <c r="F1351" t="s">
        <v>43</v>
      </c>
      <c r="G1351" t="s">
        <v>44</v>
      </c>
      <c r="H1351">
        <v>2000</v>
      </c>
      <c r="I1351" s="2">
        <v>25508.58</v>
      </c>
      <c r="J1351" s="2">
        <v>0</v>
      </c>
      <c r="K1351" s="2">
        <v>25508.58</v>
      </c>
      <c r="L1351" t="s">
        <v>18</v>
      </c>
    </row>
    <row r="1352" spans="1:12" x14ac:dyDescent="0.85">
      <c r="A1352" s="1">
        <v>41164</v>
      </c>
      <c r="B1352" t="s">
        <v>12</v>
      </c>
      <c r="C1352" t="s">
        <v>2541</v>
      </c>
      <c r="D1352" t="s">
        <v>2542</v>
      </c>
      <c r="E1352" t="s">
        <v>42</v>
      </c>
      <c r="F1352" t="s">
        <v>43</v>
      </c>
      <c r="G1352" t="s">
        <v>44</v>
      </c>
      <c r="H1352">
        <v>2000</v>
      </c>
      <c r="I1352" s="2">
        <v>127542.89</v>
      </c>
      <c r="J1352" s="2">
        <v>0</v>
      </c>
      <c r="K1352" s="2">
        <v>127542.89</v>
      </c>
      <c r="L1352" t="s">
        <v>18</v>
      </c>
    </row>
    <row r="1353" spans="1:12" x14ac:dyDescent="0.85">
      <c r="A1353" s="1">
        <v>41164</v>
      </c>
      <c r="B1353" t="s">
        <v>12</v>
      </c>
      <c r="C1353" t="s">
        <v>2543</v>
      </c>
      <c r="D1353" t="s">
        <v>2544</v>
      </c>
      <c r="E1353" t="s">
        <v>42</v>
      </c>
      <c r="F1353" t="s">
        <v>43</v>
      </c>
      <c r="G1353" t="s">
        <v>44</v>
      </c>
      <c r="H1353">
        <v>2000</v>
      </c>
      <c r="I1353" s="2">
        <v>930149.51</v>
      </c>
      <c r="J1353" s="2">
        <v>0</v>
      </c>
      <c r="K1353" s="2">
        <v>930149.51</v>
      </c>
      <c r="L1353" t="s">
        <v>18</v>
      </c>
    </row>
    <row r="1354" spans="1:12" x14ac:dyDescent="0.85">
      <c r="A1354" s="1">
        <v>41164</v>
      </c>
      <c r="B1354" t="s">
        <v>28</v>
      </c>
      <c r="C1354" t="s">
        <v>2545</v>
      </c>
      <c r="D1354" t="s">
        <v>2546</v>
      </c>
      <c r="E1354" t="s">
        <v>42</v>
      </c>
      <c r="F1354" t="s">
        <v>43</v>
      </c>
      <c r="G1354" t="s">
        <v>44</v>
      </c>
      <c r="H1354">
        <v>2000</v>
      </c>
      <c r="I1354" s="2">
        <v>382628.66</v>
      </c>
      <c r="J1354" s="2">
        <v>0</v>
      </c>
      <c r="K1354" s="2">
        <v>382628.66</v>
      </c>
      <c r="L1354" t="s">
        <v>18</v>
      </c>
    </row>
    <row r="1355" spans="1:12" x14ac:dyDescent="0.85">
      <c r="A1355" s="1">
        <v>41164</v>
      </c>
      <c r="B1355" t="s">
        <v>12</v>
      </c>
      <c r="C1355" t="s">
        <v>2547</v>
      </c>
      <c r="D1355" t="s">
        <v>2548</v>
      </c>
      <c r="E1355" t="s">
        <v>42</v>
      </c>
      <c r="F1355" t="s">
        <v>43</v>
      </c>
      <c r="G1355" t="s">
        <v>44</v>
      </c>
      <c r="H1355">
        <v>2000</v>
      </c>
      <c r="I1355" s="2">
        <v>133157.47</v>
      </c>
      <c r="J1355" s="2">
        <v>0</v>
      </c>
      <c r="K1355" s="2">
        <v>133157.47</v>
      </c>
      <c r="L1355" t="s">
        <v>18</v>
      </c>
    </row>
    <row r="1356" spans="1:12" x14ac:dyDescent="0.85">
      <c r="A1356" s="1">
        <v>41164</v>
      </c>
      <c r="B1356" t="s">
        <v>12</v>
      </c>
      <c r="C1356" t="s">
        <v>2549</v>
      </c>
      <c r="D1356" t="s">
        <v>2550</v>
      </c>
      <c r="E1356" t="s">
        <v>42</v>
      </c>
      <c r="F1356" t="s">
        <v>43</v>
      </c>
      <c r="G1356" t="s">
        <v>44</v>
      </c>
      <c r="H1356">
        <v>2000</v>
      </c>
      <c r="I1356" s="2">
        <v>448117.21</v>
      </c>
      <c r="J1356" s="2">
        <v>0</v>
      </c>
      <c r="K1356" s="2">
        <v>448117.21</v>
      </c>
      <c r="L1356" t="s">
        <v>18</v>
      </c>
    </row>
    <row r="1357" spans="1:12" x14ac:dyDescent="0.85">
      <c r="A1357" s="1">
        <v>41164</v>
      </c>
      <c r="B1357" t="s">
        <v>12</v>
      </c>
      <c r="C1357" t="s">
        <v>2551</v>
      </c>
      <c r="D1357" t="s">
        <v>2552</v>
      </c>
      <c r="E1357" t="s">
        <v>42</v>
      </c>
      <c r="F1357" t="s">
        <v>43</v>
      </c>
      <c r="G1357" t="s">
        <v>44</v>
      </c>
      <c r="H1357">
        <v>2000</v>
      </c>
      <c r="I1357" s="2">
        <v>363130.54</v>
      </c>
      <c r="J1357" s="2">
        <v>0</v>
      </c>
      <c r="K1357" s="2">
        <v>363130.54</v>
      </c>
      <c r="L1357" t="s">
        <v>18</v>
      </c>
    </row>
    <row r="1358" spans="1:12" x14ac:dyDescent="0.85">
      <c r="A1358" s="1">
        <v>41164</v>
      </c>
      <c r="B1358" t="s">
        <v>12</v>
      </c>
      <c r="C1358" t="s">
        <v>2553</v>
      </c>
      <c r="D1358" t="s">
        <v>2554</v>
      </c>
      <c r="E1358" t="s">
        <v>42</v>
      </c>
      <c r="F1358" t="s">
        <v>43</v>
      </c>
      <c r="G1358" t="s">
        <v>44</v>
      </c>
      <c r="H1358">
        <v>2000</v>
      </c>
      <c r="I1358" s="2">
        <v>520849.82</v>
      </c>
      <c r="J1358" s="2">
        <v>0</v>
      </c>
      <c r="K1358" s="2">
        <v>520849.82</v>
      </c>
      <c r="L1358" t="s">
        <v>18</v>
      </c>
    </row>
    <row r="1359" spans="1:12" x14ac:dyDescent="0.85">
      <c r="A1359" s="1">
        <v>41164</v>
      </c>
      <c r="B1359" t="s">
        <v>12</v>
      </c>
      <c r="C1359" t="s">
        <v>2555</v>
      </c>
      <c r="D1359" t="s">
        <v>2556</v>
      </c>
      <c r="E1359" t="s">
        <v>15</v>
      </c>
      <c r="F1359" t="s">
        <v>16</v>
      </c>
      <c r="G1359" t="s">
        <v>17</v>
      </c>
      <c r="H1359">
        <v>2000</v>
      </c>
      <c r="I1359" s="2">
        <v>867728.09</v>
      </c>
      <c r="J1359" s="2">
        <v>0</v>
      </c>
      <c r="K1359" s="2">
        <v>867728.09</v>
      </c>
      <c r="L1359" t="s">
        <v>18</v>
      </c>
    </row>
    <row r="1360" spans="1:12" x14ac:dyDescent="0.85">
      <c r="A1360" s="1">
        <v>41164</v>
      </c>
      <c r="B1360" t="s">
        <v>12</v>
      </c>
      <c r="C1360" t="s">
        <v>2555</v>
      </c>
      <c r="D1360" t="s">
        <v>2556</v>
      </c>
      <c r="E1360" t="s">
        <v>200</v>
      </c>
      <c r="F1360" t="s">
        <v>201</v>
      </c>
      <c r="G1360" t="s">
        <v>202</v>
      </c>
      <c r="H1360">
        <v>2000</v>
      </c>
      <c r="I1360" s="2">
        <v>354303.7</v>
      </c>
      <c r="J1360" s="2">
        <v>0</v>
      </c>
      <c r="K1360" s="2">
        <v>354303.7</v>
      </c>
      <c r="L1360" t="s">
        <v>18</v>
      </c>
    </row>
    <row r="1361" spans="1:12" x14ac:dyDescent="0.85">
      <c r="A1361" s="1">
        <v>41164</v>
      </c>
      <c r="B1361" t="s">
        <v>12</v>
      </c>
      <c r="C1361" t="s">
        <v>2555</v>
      </c>
      <c r="D1361" t="s">
        <v>2556</v>
      </c>
      <c r="E1361" t="s">
        <v>264</v>
      </c>
      <c r="F1361" t="s">
        <v>265</v>
      </c>
      <c r="G1361" t="s">
        <v>2394</v>
      </c>
      <c r="H1361">
        <v>2000</v>
      </c>
      <c r="I1361" s="2">
        <v>125286.37</v>
      </c>
      <c r="J1361" s="2">
        <v>0</v>
      </c>
      <c r="K1361" s="2">
        <v>125286.37</v>
      </c>
      <c r="L1361" t="s">
        <v>18</v>
      </c>
    </row>
    <row r="1362" spans="1:12" x14ac:dyDescent="0.85">
      <c r="A1362" s="1">
        <v>41164</v>
      </c>
      <c r="B1362" t="s">
        <v>12</v>
      </c>
      <c r="C1362" t="s">
        <v>2555</v>
      </c>
      <c r="D1362" t="s">
        <v>2556</v>
      </c>
      <c r="E1362" t="s">
        <v>70</v>
      </c>
      <c r="F1362" t="s">
        <v>71</v>
      </c>
      <c r="G1362" t="s">
        <v>72</v>
      </c>
      <c r="H1362">
        <v>2000</v>
      </c>
      <c r="I1362" s="2">
        <v>450000</v>
      </c>
      <c r="J1362" s="2">
        <v>0</v>
      </c>
      <c r="K1362" s="2">
        <v>450000</v>
      </c>
      <c r="L1362" t="s">
        <v>18</v>
      </c>
    </row>
    <row r="1363" spans="1:12" x14ac:dyDescent="0.85">
      <c r="A1363" s="1">
        <v>41164</v>
      </c>
      <c r="B1363" t="s">
        <v>12</v>
      </c>
      <c r="C1363" t="s">
        <v>2555</v>
      </c>
      <c r="D1363" t="s">
        <v>2556</v>
      </c>
      <c r="E1363" t="s">
        <v>102</v>
      </c>
      <c r="F1363" t="s">
        <v>103</v>
      </c>
      <c r="G1363" t="s">
        <v>104</v>
      </c>
      <c r="H1363">
        <v>2000</v>
      </c>
      <c r="I1363" s="2">
        <v>785331.19999999995</v>
      </c>
      <c r="J1363" s="2">
        <v>0</v>
      </c>
      <c r="K1363" s="2">
        <v>785331.19999999995</v>
      </c>
      <c r="L1363" t="s">
        <v>18</v>
      </c>
    </row>
    <row r="1364" spans="1:12" x14ac:dyDescent="0.85">
      <c r="A1364" s="1">
        <v>41164</v>
      </c>
      <c r="B1364" t="s">
        <v>12</v>
      </c>
      <c r="C1364" t="s">
        <v>2555</v>
      </c>
      <c r="D1364" t="s">
        <v>2556</v>
      </c>
      <c r="E1364" t="s">
        <v>42</v>
      </c>
      <c r="F1364" t="s">
        <v>43</v>
      </c>
      <c r="G1364" t="s">
        <v>44</v>
      </c>
      <c r="H1364">
        <v>2000</v>
      </c>
      <c r="I1364" s="2">
        <v>1267395.45</v>
      </c>
      <c r="J1364" s="2">
        <v>0</v>
      </c>
      <c r="K1364" s="2">
        <v>1267395.45</v>
      </c>
      <c r="L1364" t="s">
        <v>18</v>
      </c>
    </row>
    <row r="1365" spans="1:12" x14ac:dyDescent="0.85">
      <c r="A1365" s="1">
        <v>41164</v>
      </c>
      <c r="B1365" t="s">
        <v>12</v>
      </c>
      <c r="C1365" t="s">
        <v>2555</v>
      </c>
      <c r="D1365" t="s">
        <v>2556</v>
      </c>
      <c r="E1365" t="s">
        <v>21</v>
      </c>
      <c r="F1365" t="s">
        <v>22</v>
      </c>
      <c r="G1365" t="s">
        <v>23</v>
      </c>
      <c r="H1365">
        <v>2000</v>
      </c>
      <c r="I1365" s="2">
        <v>1604612.08</v>
      </c>
      <c r="J1365" s="2">
        <v>0</v>
      </c>
      <c r="K1365" s="2">
        <v>1604612.08</v>
      </c>
      <c r="L1365" t="s">
        <v>18</v>
      </c>
    </row>
    <row r="1366" spans="1:12" x14ac:dyDescent="0.85">
      <c r="A1366" s="1">
        <v>41164</v>
      </c>
      <c r="B1366" t="s">
        <v>12</v>
      </c>
      <c r="C1366" t="s">
        <v>2555</v>
      </c>
      <c r="D1366" t="s">
        <v>2556</v>
      </c>
      <c r="E1366" t="s">
        <v>31</v>
      </c>
      <c r="F1366" t="s">
        <v>32</v>
      </c>
      <c r="H1366">
        <v>2000</v>
      </c>
      <c r="I1366" s="2">
        <v>14000</v>
      </c>
      <c r="J1366" s="2">
        <v>0</v>
      </c>
      <c r="K1366" s="2">
        <v>14000</v>
      </c>
      <c r="L1366" t="s">
        <v>18</v>
      </c>
    </row>
    <row r="1367" spans="1:12" x14ac:dyDescent="0.85">
      <c r="A1367" s="1">
        <v>41164</v>
      </c>
      <c r="B1367" t="s">
        <v>12</v>
      </c>
      <c r="C1367" t="s">
        <v>2555</v>
      </c>
      <c r="D1367" t="s">
        <v>2556</v>
      </c>
      <c r="E1367" t="s">
        <v>31</v>
      </c>
      <c r="F1367" t="s">
        <v>32</v>
      </c>
      <c r="H1367">
        <v>2000</v>
      </c>
      <c r="I1367" s="2">
        <v>150000</v>
      </c>
      <c r="J1367" s="2">
        <v>0</v>
      </c>
      <c r="K1367" s="2">
        <v>150000</v>
      </c>
      <c r="L1367" t="s">
        <v>18</v>
      </c>
    </row>
    <row r="1368" spans="1:12" x14ac:dyDescent="0.85">
      <c r="A1368" s="1">
        <v>41164</v>
      </c>
      <c r="B1368" t="s">
        <v>507</v>
      </c>
      <c r="C1368" t="s">
        <v>2557</v>
      </c>
      <c r="D1368" t="s">
        <v>2558</v>
      </c>
      <c r="E1368" t="s">
        <v>70</v>
      </c>
      <c r="F1368" t="s">
        <v>71</v>
      </c>
      <c r="G1368" t="s">
        <v>72</v>
      </c>
      <c r="H1368">
        <v>2000</v>
      </c>
      <c r="I1368" s="2">
        <v>600000</v>
      </c>
      <c r="J1368" s="2">
        <v>0</v>
      </c>
      <c r="K1368" s="2">
        <v>600000</v>
      </c>
      <c r="L1368" t="s">
        <v>18</v>
      </c>
    </row>
    <row r="1369" spans="1:12" x14ac:dyDescent="0.85">
      <c r="A1369" s="1">
        <v>41164</v>
      </c>
      <c r="B1369" t="s">
        <v>507</v>
      </c>
      <c r="C1369" t="s">
        <v>2559</v>
      </c>
      <c r="D1369" t="s">
        <v>2560</v>
      </c>
      <c r="E1369" t="s">
        <v>56</v>
      </c>
      <c r="F1369" t="s">
        <v>57</v>
      </c>
      <c r="G1369" t="s">
        <v>58</v>
      </c>
      <c r="H1369">
        <v>2000</v>
      </c>
      <c r="I1369" s="2">
        <v>722408.45</v>
      </c>
      <c r="J1369" s="2">
        <v>0</v>
      </c>
      <c r="K1369" s="2">
        <v>722408.45</v>
      </c>
      <c r="L1369" t="s">
        <v>18</v>
      </c>
    </row>
    <row r="1370" spans="1:12" x14ac:dyDescent="0.85">
      <c r="A1370" s="1">
        <v>41164</v>
      </c>
      <c r="B1370" t="s">
        <v>12</v>
      </c>
      <c r="C1370" t="s">
        <v>2561</v>
      </c>
      <c r="D1370" t="s">
        <v>2562</v>
      </c>
      <c r="E1370" t="s">
        <v>62</v>
      </c>
      <c r="F1370" t="s">
        <v>63</v>
      </c>
      <c r="H1370">
        <v>2000</v>
      </c>
      <c r="I1370" s="2">
        <v>195134.07999999999</v>
      </c>
      <c r="J1370" s="2">
        <v>0</v>
      </c>
      <c r="K1370" s="2">
        <v>195134.07999999999</v>
      </c>
      <c r="L1370" t="s">
        <v>18</v>
      </c>
    </row>
    <row r="1371" spans="1:12" x14ac:dyDescent="0.85">
      <c r="A1371" s="1">
        <v>41164</v>
      </c>
      <c r="B1371" t="s">
        <v>82</v>
      </c>
      <c r="C1371" t="s">
        <v>2563</v>
      </c>
      <c r="D1371" t="s">
        <v>2564</v>
      </c>
      <c r="E1371" t="s">
        <v>119</v>
      </c>
      <c r="F1371" t="s">
        <v>120</v>
      </c>
      <c r="G1371" t="s">
        <v>121</v>
      </c>
      <c r="H1371">
        <v>2000</v>
      </c>
      <c r="I1371" s="2">
        <v>50640.959999999999</v>
      </c>
      <c r="J1371" s="2">
        <v>0</v>
      </c>
      <c r="K1371" s="2">
        <v>50640.959999999999</v>
      </c>
      <c r="L1371" t="s">
        <v>18</v>
      </c>
    </row>
    <row r="1372" spans="1:12" x14ac:dyDescent="0.85">
      <c r="A1372" s="1">
        <v>41164</v>
      </c>
      <c r="B1372" t="s">
        <v>12</v>
      </c>
      <c r="C1372" t="s">
        <v>2565</v>
      </c>
      <c r="D1372" t="s">
        <v>2566</v>
      </c>
      <c r="E1372" t="s">
        <v>293</v>
      </c>
      <c r="F1372" t="s">
        <v>294</v>
      </c>
      <c r="G1372" t="s">
        <v>626</v>
      </c>
      <c r="H1372">
        <v>2000</v>
      </c>
      <c r="I1372" s="2">
        <v>107140.2</v>
      </c>
      <c r="J1372" s="2">
        <v>0</v>
      </c>
      <c r="K1372" s="2">
        <v>107140.2</v>
      </c>
      <c r="L1372" t="s">
        <v>18</v>
      </c>
    </row>
    <row r="1373" spans="1:12" x14ac:dyDescent="0.85">
      <c r="A1373" s="1">
        <v>41164</v>
      </c>
      <c r="B1373" t="s">
        <v>507</v>
      </c>
      <c r="C1373" t="s">
        <v>2567</v>
      </c>
      <c r="D1373" t="s">
        <v>2568</v>
      </c>
      <c r="E1373" t="s">
        <v>56</v>
      </c>
      <c r="F1373" t="s">
        <v>57</v>
      </c>
      <c r="G1373" t="s">
        <v>58</v>
      </c>
      <c r="H1373">
        <v>2000</v>
      </c>
      <c r="I1373" s="2">
        <v>250000</v>
      </c>
      <c r="J1373" s="2">
        <v>0</v>
      </c>
      <c r="K1373" s="2">
        <v>250000</v>
      </c>
      <c r="L1373" t="s">
        <v>18</v>
      </c>
    </row>
    <row r="1374" spans="1:12" x14ac:dyDescent="0.85">
      <c r="A1374" s="1">
        <v>41164</v>
      </c>
      <c r="B1374" t="s">
        <v>12</v>
      </c>
      <c r="C1374" t="s">
        <v>2569</v>
      </c>
      <c r="D1374" t="s">
        <v>2570</v>
      </c>
      <c r="E1374" t="s">
        <v>2571</v>
      </c>
      <c r="F1374" t="s">
        <v>2572</v>
      </c>
      <c r="G1374" t="s">
        <v>2573</v>
      </c>
      <c r="H1374">
        <v>2000</v>
      </c>
      <c r="I1374" s="2">
        <v>1000000</v>
      </c>
      <c r="J1374" s="2">
        <v>0</v>
      </c>
      <c r="K1374" s="2">
        <v>1000000</v>
      </c>
      <c r="L1374" t="s">
        <v>18</v>
      </c>
    </row>
    <row r="1375" spans="1:12" x14ac:dyDescent="0.85">
      <c r="A1375" s="1">
        <v>41164</v>
      </c>
      <c r="B1375" t="s">
        <v>12</v>
      </c>
      <c r="C1375" t="s">
        <v>2574</v>
      </c>
      <c r="D1375" t="s">
        <v>2570</v>
      </c>
      <c r="E1375" t="s">
        <v>119</v>
      </c>
      <c r="F1375" t="s">
        <v>120</v>
      </c>
      <c r="G1375" t="s">
        <v>121</v>
      </c>
      <c r="H1375">
        <v>2000</v>
      </c>
      <c r="I1375" s="2">
        <v>2350364.7200000002</v>
      </c>
      <c r="J1375" s="2">
        <v>0</v>
      </c>
      <c r="K1375" s="2">
        <v>2350364.7200000002</v>
      </c>
      <c r="L1375" t="s">
        <v>18</v>
      </c>
    </row>
    <row r="1376" spans="1:12" x14ac:dyDescent="0.85">
      <c r="A1376" s="1">
        <v>41164</v>
      </c>
      <c r="B1376" t="s">
        <v>12</v>
      </c>
      <c r="C1376" t="s">
        <v>2575</v>
      </c>
      <c r="D1376" t="s">
        <v>2570</v>
      </c>
      <c r="E1376" t="s">
        <v>119</v>
      </c>
      <c r="F1376" t="s">
        <v>120</v>
      </c>
      <c r="G1376" t="s">
        <v>121</v>
      </c>
      <c r="H1376">
        <v>2000</v>
      </c>
      <c r="I1376" s="2">
        <v>3760583.56</v>
      </c>
      <c r="J1376" s="2">
        <v>0</v>
      </c>
      <c r="K1376" s="2">
        <v>3760583.56</v>
      </c>
      <c r="L1376" t="s">
        <v>18</v>
      </c>
    </row>
    <row r="1377" spans="1:12" x14ac:dyDescent="0.85">
      <c r="A1377" s="1">
        <v>41164</v>
      </c>
      <c r="B1377" t="s">
        <v>12</v>
      </c>
      <c r="C1377" t="s">
        <v>2576</v>
      </c>
      <c r="D1377" t="s">
        <v>2577</v>
      </c>
      <c r="E1377" t="s">
        <v>15</v>
      </c>
      <c r="F1377" t="s">
        <v>16</v>
      </c>
      <c r="G1377" t="s">
        <v>17</v>
      </c>
      <c r="H1377">
        <v>2000</v>
      </c>
      <c r="I1377" s="2">
        <v>10000000</v>
      </c>
      <c r="J1377" s="2">
        <v>0</v>
      </c>
      <c r="K1377" s="2">
        <v>10000000</v>
      </c>
      <c r="L1377" t="s">
        <v>18</v>
      </c>
    </row>
    <row r="1378" spans="1:12" x14ac:dyDescent="0.85">
      <c r="A1378" s="1">
        <v>41164</v>
      </c>
      <c r="B1378" t="s">
        <v>12</v>
      </c>
      <c r="C1378" t="s">
        <v>2578</v>
      </c>
      <c r="D1378" t="s">
        <v>2577</v>
      </c>
      <c r="E1378" t="s">
        <v>119</v>
      </c>
      <c r="F1378" t="s">
        <v>120</v>
      </c>
      <c r="G1378" t="s">
        <v>121</v>
      </c>
      <c r="H1378">
        <v>2000</v>
      </c>
      <c r="I1378" s="2">
        <v>7051094.1600000001</v>
      </c>
      <c r="J1378" s="2">
        <v>0</v>
      </c>
      <c r="K1378" s="2">
        <v>7051094.1600000001</v>
      </c>
      <c r="L1378" t="s">
        <v>18</v>
      </c>
    </row>
    <row r="1379" spans="1:12" x14ac:dyDescent="0.85">
      <c r="A1379" s="1">
        <v>41164</v>
      </c>
      <c r="B1379" t="s">
        <v>12</v>
      </c>
      <c r="C1379" t="s">
        <v>2579</v>
      </c>
      <c r="D1379" t="s">
        <v>2580</v>
      </c>
      <c r="E1379" t="s">
        <v>204</v>
      </c>
      <c r="F1379" t="s">
        <v>205</v>
      </c>
      <c r="G1379" t="s">
        <v>206</v>
      </c>
      <c r="H1379">
        <v>2000</v>
      </c>
      <c r="I1379" s="2">
        <v>16049999.970000001</v>
      </c>
      <c r="J1379" s="2">
        <v>0</v>
      </c>
      <c r="K1379" s="2">
        <v>16049999.970000001</v>
      </c>
      <c r="L1379" t="s">
        <v>18</v>
      </c>
    </row>
    <row r="1380" spans="1:12" x14ac:dyDescent="0.85">
      <c r="A1380" s="1">
        <v>41164</v>
      </c>
      <c r="B1380" t="s">
        <v>12</v>
      </c>
      <c r="C1380" t="s">
        <v>2581</v>
      </c>
      <c r="D1380" t="s">
        <v>2582</v>
      </c>
      <c r="E1380" t="s">
        <v>119</v>
      </c>
      <c r="F1380" t="s">
        <v>120</v>
      </c>
      <c r="G1380" t="s">
        <v>121</v>
      </c>
      <c r="H1380">
        <v>2000</v>
      </c>
      <c r="I1380" s="2">
        <v>2350364.7200000002</v>
      </c>
      <c r="J1380" s="2">
        <v>0</v>
      </c>
      <c r="K1380" s="2">
        <v>2350364.7200000002</v>
      </c>
      <c r="L1380" t="s">
        <v>18</v>
      </c>
    </row>
    <row r="1381" spans="1:12" x14ac:dyDescent="0.85">
      <c r="A1381" s="1">
        <v>41164</v>
      </c>
      <c r="B1381" t="s">
        <v>28</v>
      </c>
      <c r="C1381" t="s">
        <v>2583</v>
      </c>
      <c r="D1381" t="s">
        <v>2584</v>
      </c>
      <c r="E1381" t="s">
        <v>2152</v>
      </c>
      <c r="F1381" t="s">
        <v>2153</v>
      </c>
      <c r="G1381" t="s">
        <v>2154</v>
      </c>
      <c r="H1381">
        <v>2000</v>
      </c>
      <c r="I1381" s="2">
        <v>502586</v>
      </c>
      <c r="J1381" s="2">
        <v>0</v>
      </c>
      <c r="K1381" s="2">
        <v>502586</v>
      </c>
      <c r="L1381" t="s">
        <v>18</v>
      </c>
    </row>
    <row r="1382" spans="1:12" x14ac:dyDescent="0.85">
      <c r="A1382" s="1">
        <v>41164</v>
      </c>
      <c r="B1382" t="s">
        <v>12</v>
      </c>
      <c r="C1382" t="s">
        <v>2585</v>
      </c>
      <c r="D1382" t="s">
        <v>2586</v>
      </c>
      <c r="E1382" t="s">
        <v>49</v>
      </c>
      <c r="F1382" t="s">
        <v>50</v>
      </c>
      <c r="G1382" t="s">
        <v>51</v>
      </c>
      <c r="H1382">
        <v>2000</v>
      </c>
      <c r="I1382" s="2">
        <v>765084</v>
      </c>
      <c r="J1382" s="2">
        <v>0</v>
      </c>
      <c r="K1382" s="2">
        <v>765084</v>
      </c>
      <c r="L1382" t="s">
        <v>18</v>
      </c>
    </row>
    <row r="1383" spans="1:12" x14ac:dyDescent="0.85">
      <c r="A1383" s="1">
        <v>41164</v>
      </c>
      <c r="B1383" t="s">
        <v>28</v>
      </c>
      <c r="C1383" t="s">
        <v>2587</v>
      </c>
      <c r="D1383" t="s">
        <v>2588</v>
      </c>
      <c r="E1383" t="s">
        <v>93</v>
      </c>
      <c r="F1383" t="s">
        <v>94</v>
      </c>
      <c r="H1383">
        <v>2000</v>
      </c>
      <c r="I1383" s="2">
        <v>805134.57</v>
      </c>
      <c r="J1383" s="2">
        <v>0</v>
      </c>
      <c r="K1383" s="2">
        <v>805134.57</v>
      </c>
      <c r="L1383" t="s">
        <v>18</v>
      </c>
    </row>
    <row r="1384" spans="1:12" x14ac:dyDescent="0.85">
      <c r="A1384" s="1">
        <v>41164</v>
      </c>
      <c r="B1384" t="s">
        <v>28</v>
      </c>
      <c r="C1384" t="s">
        <v>2589</v>
      </c>
      <c r="D1384" t="s">
        <v>2590</v>
      </c>
      <c r="E1384" t="s">
        <v>2152</v>
      </c>
      <c r="F1384" t="s">
        <v>2153</v>
      </c>
      <c r="G1384" t="s">
        <v>2154</v>
      </c>
      <c r="H1384">
        <v>2000</v>
      </c>
      <c r="I1384" s="2">
        <v>513240.07</v>
      </c>
      <c r="J1384" s="2">
        <v>0</v>
      </c>
      <c r="K1384" s="2">
        <v>513240.07</v>
      </c>
      <c r="L1384" t="s">
        <v>18</v>
      </c>
    </row>
    <row r="1385" spans="1:12" x14ac:dyDescent="0.85">
      <c r="A1385" s="1">
        <v>41164</v>
      </c>
      <c r="B1385" t="s">
        <v>28</v>
      </c>
      <c r="C1385" t="s">
        <v>2591</v>
      </c>
      <c r="D1385" t="s">
        <v>2592</v>
      </c>
      <c r="E1385" t="s">
        <v>2152</v>
      </c>
      <c r="F1385" t="s">
        <v>2153</v>
      </c>
      <c r="G1385" t="s">
        <v>2154</v>
      </c>
      <c r="H1385">
        <v>2000</v>
      </c>
      <c r="I1385" s="2">
        <v>659787.4</v>
      </c>
      <c r="J1385" s="2">
        <v>0</v>
      </c>
      <c r="K1385" s="2">
        <v>659787.4</v>
      </c>
      <c r="L1385" t="s">
        <v>18</v>
      </c>
    </row>
    <row r="1386" spans="1:12" x14ac:dyDescent="0.85">
      <c r="A1386" s="1">
        <v>41164</v>
      </c>
      <c r="B1386" t="s">
        <v>90</v>
      </c>
      <c r="C1386" t="s">
        <v>2593</v>
      </c>
      <c r="D1386" t="s">
        <v>2594</v>
      </c>
      <c r="E1386" t="s">
        <v>62</v>
      </c>
      <c r="F1386" t="s">
        <v>63</v>
      </c>
      <c r="H1386">
        <v>2000</v>
      </c>
      <c r="I1386" s="2">
        <v>264154.76</v>
      </c>
      <c r="J1386" s="2">
        <v>0</v>
      </c>
      <c r="K1386" s="2">
        <v>264154.76</v>
      </c>
      <c r="L1386" t="s">
        <v>18</v>
      </c>
    </row>
    <row r="1387" spans="1:12" x14ac:dyDescent="0.85">
      <c r="A1387" s="1">
        <v>41164</v>
      </c>
      <c r="B1387" t="s">
        <v>12</v>
      </c>
      <c r="C1387" t="s">
        <v>2595</v>
      </c>
      <c r="D1387" t="s">
        <v>2596</v>
      </c>
      <c r="E1387" t="s">
        <v>49</v>
      </c>
      <c r="F1387" t="s">
        <v>50</v>
      </c>
      <c r="G1387" t="s">
        <v>51</v>
      </c>
      <c r="H1387">
        <v>2000</v>
      </c>
      <c r="I1387" s="2">
        <v>484050</v>
      </c>
      <c r="J1387" s="2">
        <v>0</v>
      </c>
      <c r="K1387" s="2">
        <v>484050</v>
      </c>
      <c r="L1387" t="s">
        <v>18</v>
      </c>
    </row>
    <row r="1388" spans="1:12" x14ac:dyDescent="0.85">
      <c r="A1388" s="1">
        <v>41164</v>
      </c>
      <c r="B1388" t="s">
        <v>12</v>
      </c>
      <c r="C1388" t="s">
        <v>2597</v>
      </c>
      <c r="D1388" t="s">
        <v>2598</v>
      </c>
      <c r="E1388" t="s">
        <v>334</v>
      </c>
      <c r="F1388" t="s">
        <v>335</v>
      </c>
      <c r="G1388" t="s">
        <v>432</v>
      </c>
      <c r="H1388">
        <v>2000</v>
      </c>
      <c r="I1388" s="2">
        <v>250000</v>
      </c>
      <c r="J1388" s="2">
        <v>0</v>
      </c>
      <c r="K1388" s="2">
        <v>250000</v>
      </c>
      <c r="L1388" t="s">
        <v>18</v>
      </c>
    </row>
    <row r="1389" spans="1:12" x14ac:dyDescent="0.85">
      <c r="A1389" s="1">
        <v>41164</v>
      </c>
      <c r="B1389" t="s">
        <v>12</v>
      </c>
      <c r="C1389" t="s">
        <v>2599</v>
      </c>
      <c r="D1389" t="s">
        <v>2600</v>
      </c>
      <c r="E1389" t="s">
        <v>334</v>
      </c>
      <c r="F1389" t="s">
        <v>335</v>
      </c>
      <c r="G1389" t="s">
        <v>1349</v>
      </c>
      <c r="H1389">
        <v>2000</v>
      </c>
      <c r="I1389" s="2">
        <v>147902.43</v>
      </c>
      <c r="J1389" s="2">
        <v>0</v>
      </c>
      <c r="K1389" s="2">
        <v>147902.43</v>
      </c>
      <c r="L1389" t="s">
        <v>18</v>
      </c>
    </row>
    <row r="1390" spans="1:12" x14ac:dyDescent="0.85">
      <c r="A1390" s="1">
        <v>41164</v>
      </c>
      <c r="B1390" t="s">
        <v>12</v>
      </c>
      <c r="C1390" t="s">
        <v>2601</v>
      </c>
      <c r="D1390" t="s">
        <v>2602</v>
      </c>
      <c r="E1390" t="s">
        <v>119</v>
      </c>
      <c r="F1390" t="s">
        <v>120</v>
      </c>
      <c r="G1390" t="s">
        <v>121</v>
      </c>
      <c r="H1390">
        <v>2000</v>
      </c>
      <c r="I1390" s="2">
        <v>13746817.859999999</v>
      </c>
      <c r="J1390" s="2">
        <v>0</v>
      </c>
      <c r="K1390" s="2">
        <v>13746817.859999999</v>
      </c>
      <c r="L1390" t="s">
        <v>18</v>
      </c>
    </row>
    <row r="1391" spans="1:12" x14ac:dyDescent="0.85">
      <c r="A1391" s="1">
        <v>41164</v>
      </c>
      <c r="B1391" t="s">
        <v>12</v>
      </c>
      <c r="C1391" t="s">
        <v>2603</v>
      </c>
      <c r="D1391" t="s">
        <v>2604</v>
      </c>
      <c r="E1391" t="s">
        <v>31</v>
      </c>
      <c r="F1391" t="s">
        <v>32</v>
      </c>
      <c r="H1391">
        <v>2000</v>
      </c>
      <c r="I1391" s="2">
        <v>1069.76</v>
      </c>
      <c r="J1391" s="2">
        <v>0</v>
      </c>
      <c r="K1391" s="2">
        <v>1069.76</v>
      </c>
      <c r="L1391" t="s">
        <v>18</v>
      </c>
    </row>
    <row r="1392" spans="1:12" x14ac:dyDescent="0.85">
      <c r="A1392" s="1">
        <v>41164</v>
      </c>
      <c r="B1392" t="s">
        <v>12</v>
      </c>
      <c r="C1392" t="s">
        <v>2605</v>
      </c>
      <c r="D1392" t="s">
        <v>2606</v>
      </c>
      <c r="E1392" t="s">
        <v>49</v>
      </c>
      <c r="F1392" t="s">
        <v>50</v>
      </c>
      <c r="G1392" t="s">
        <v>51</v>
      </c>
      <c r="H1392">
        <v>2000</v>
      </c>
      <c r="I1392" s="2">
        <v>90160</v>
      </c>
      <c r="J1392" s="2">
        <v>0</v>
      </c>
      <c r="K1392" s="2">
        <v>90160</v>
      </c>
      <c r="L1392" t="s">
        <v>18</v>
      </c>
    </row>
    <row r="1393" spans="1:12" x14ac:dyDescent="0.85">
      <c r="A1393" s="1">
        <v>41164</v>
      </c>
      <c r="B1393" t="s">
        <v>1040</v>
      </c>
      <c r="C1393" t="s">
        <v>2607</v>
      </c>
      <c r="D1393" t="s">
        <v>2608</v>
      </c>
      <c r="E1393" t="s">
        <v>102</v>
      </c>
      <c r="F1393" t="s">
        <v>103</v>
      </c>
      <c r="G1393" t="s">
        <v>104</v>
      </c>
      <c r="H1393">
        <v>2000</v>
      </c>
      <c r="I1393" s="2">
        <v>222166</v>
      </c>
      <c r="J1393" s="2">
        <v>0</v>
      </c>
      <c r="K1393" s="2">
        <v>222166</v>
      </c>
      <c r="L1393" t="s">
        <v>18</v>
      </c>
    </row>
    <row r="1394" spans="1:12" x14ac:dyDescent="0.85">
      <c r="A1394" s="1">
        <v>41164</v>
      </c>
      <c r="B1394" t="s">
        <v>12</v>
      </c>
      <c r="C1394" t="s">
        <v>2609</v>
      </c>
      <c r="D1394" t="s">
        <v>2610</v>
      </c>
      <c r="E1394" t="s">
        <v>42</v>
      </c>
      <c r="F1394" t="s">
        <v>43</v>
      </c>
      <c r="G1394" t="s">
        <v>44</v>
      </c>
      <c r="H1394">
        <v>2000</v>
      </c>
      <c r="I1394" s="2">
        <v>40322.519999999997</v>
      </c>
      <c r="J1394" s="2">
        <v>0</v>
      </c>
      <c r="K1394" s="2">
        <v>40322.519999999997</v>
      </c>
      <c r="L1394" t="s">
        <v>18</v>
      </c>
    </row>
    <row r="1395" spans="1:12" x14ac:dyDescent="0.85">
      <c r="A1395" s="1">
        <v>41164</v>
      </c>
      <c r="B1395" t="s">
        <v>12</v>
      </c>
      <c r="C1395" t="s">
        <v>2611</v>
      </c>
      <c r="D1395" t="s">
        <v>2612</v>
      </c>
      <c r="E1395" t="s">
        <v>42</v>
      </c>
      <c r="F1395" t="s">
        <v>43</v>
      </c>
      <c r="G1395" t="s">
        <v>44</v>
      </c>
      <c r="H1395">
        <v>2000</v>
      </c>
      <c r="I1395" s="2">
        <v>118614.88</v>
      </c>
      <c r="J1395" s="2">
        <v>0</v>
      </c>
      <c r="K1395" s="2">
        <v>118614.88</v>
      </c>
      <c r="L1395" t="s">
        <v>18</v>
      </c>
    </row>
    <row r="1396" spans="1:12" x14ac:dyDescent="0.85">
      <c r="A1396" s="1">
        <v>41164</v>
      </c>
      <c r="B1396" t="s">
        <v>90</v>
      </c>
      <c r="C1396" t="s">
        <v>2613</v>
      </c>
      <c r="D1396" t="s">
        <v>2614</v>
      </c>
      <c r="E1396" t="s">
        <v>102</v>
      </c>
      <c r="F1396" t="s">
        <v>103</v>
      </c>
      <c r="G1396" t="s">
        <v>104</v>
      </c>
      <c r="H1396">
        <v>2000</v>
      </c>
      <c r="I1396" s="2">
        <v>249945.85</v>
      </c>
      <c r="J1396" s="2">
        <v>0</v>
      </c>
      <c r="K1396" s="2">
        <v>249945.85</v>
      </c>
      <c r="L1396" t="s">
        <v>18</v>
      </c>
    </row>
    <row r="1397" spans="1:12" x14ac:dyDescent="0.85">
      <c r="A1397" s="1">
        <v>41164</v>
      </c>
      <c r="B1397" t="s">
        <v>12</v>
      </c>
      <c r="C1397" t="s">
        <v>2615</v>
      </c>
      <c r="D1397" t="s">
        <v>2616</v>
      </c>
      <c r="E1397" t="s">
        <v>200</v>
      </c>
      <c r="F1397" t="s">
        <v>201</v>
      </c>
      <c r="G1397" t="s">
        <v>202</v>
      </c>
      <c r="H1397">
        <v>2000</v>
      </c>
      <c r="I1397" s="2">
        <v>211967.09</v>
      </c>
      <c r="J1397" s="2">
        <v>0</v>
      </c>
      <c r="K1397" s="2">
        <v>211967.09</v>
      </c>
      <c r="L1397" t="s">
        <v>18</v>
      </c>
    </row>
    <row r="1398" spans="1:12" x14ac:dyDescent="0.85">
      <c r="A1398" s="1">
        <v>41164</v>
      </c>
      <c r="B1398" t="s">
        <v>12</v>
      </c>
      <c r="C1398" t="s">
        <v>2617</v>
      </c>
      <c r="D1398" t="s">
        <v>2618</v>
      </c>
      <c r="E1398" t="s">
        <v>119</v>
      </c>
      <c r="F1398" t="s">
        <v>120</v>
      </c>
      <c r="G1398" t="s">
        <v>121</v>
      </c>
      <c r="H1398">
        <v>2000</v>
      </c>
      <c r="I1398" s="2">
        <v>69.239999999999995</v>
      </c>
      <c r="J1398" s="2">
        <v>0</v>
      </c>
      <c r="K1398" s="2">
        <v>69.239999999999995</v>
      </c>
      <c r="L1398" t="s">
        <v>18</v>
      </c>
    </row>
    <row r="1399" spans="1:12" x14ac:dyDescent="0.85">
      <c r="A1399" s="1">
        <v>41164</v>
      </c>
      <c r="B1399" t="s">
        <v>33</v>
      </c>
      <c r="C1399" t="s">
        <v>2619</v>
      </c>
      <c r="D1399" t="s">
        <v>2620</v>
      </c>
      <c r="E1399" t="s">
        <v>62</v>
      </c>
      <c r="F1399" t="s">
        <v>63</v>
      </c>
      <c r="H1399">
        <v>2000</v>
      </c>
      <c r="I1399" s="2">
        <v>32464761.32</v>
      </c>
      <c r="J1399" s="2">
        <v>0</v>
      </c>
      <c r="K1399" s="2">
        <v>32464761.32</v>
      </c>
      <c r="L1399" t="s">
        <v>18</v>
      </c>
    </row>
    <row r="1400" spans="1:12" x14ac:dyDescent="0.85">
      <c r="A1400" s="1">
        <v>41164</v>
      </c>
      <c r="B1400" t="s">
        <v>12</v>
      </c>
      <c r="C1400" t="s">
        <v>2621</v>
      </c>
      <c r="D1400" t="s">
        <v>2622</v>
      </c>
      <c r="E1400" t="s">
        <v>119</v>
      </c>
      <c r="F1400" t="s">
        <v>120</v>
      </c>
      <c r="G1400" t="s">
        <v>121</v>
      </c>
      <c r="H1400">
        <v>2000</v>
      </c>
      <c r="I1400" s="2">
        <v>574993.23</v>
      </c>
      <c r="J1400" s="2">
        <v>0</v>
      </c>
      <c r="K1400" s="2">
        <v>574993.23</v>
      </c>
      <c r="L1400" t="s">
        <v>18</v>
      </c>
    </row>
    <row r="1401" spans="1:12" x14ac:dyDescent="0.85">
      <c r="A1401" s="1">
        <v>41164</v>
      </c>
      <c r="B1401" t="s">
        <v>12</v>
      </c>
      <c r="C1401" t="s">
        <v>2623</v>
      </c>
      <c r="D1401" t="s">
        <v>2624</v>
      </c>
      <c r="E1401" t="s">
        <v>119</v>
      </c>
      <c r="F1401" t="s">
        <v>120</v>
      </c>
      <c r="G1401" t="s">
        <v>121</v>
      </c>
      <c r="H1401">
        <v>2000</v>
      </c>
      <c r="I1401" s="2">
        <v>944658.59</v>
      </c>
      <c r="J1401" s="2">
        <v>0</v>
      </c>
      <c r="K1401" s="2">
        <v>944658.59</v>
      </c>
      <c r="L1401" t="s">
        <v>18</v>
      </c>
    </row>
    <row r="1402" spans="1:12" x14ac:dyDescent="0.85">
      <c r="A1402" s="1">
        <v>41164</v>
      </c>
      <c r="B1402" t="s">
        <v>12</v>
      </c>
      <c r="C1402" t="s">
        <v>2625</v>
      </c>
      <c r="D1402" t="s">
        <v>2626</v>
      </c>
      <c r="E1402" t="s">
        <v>119</v>
      </c>
      <c r="F1402" t="s">
        <v>120</v>
      </c>
      <c r="G1402" t="s">
        <v>121</v>
      </c>
      <c r="H1402">
        <v>2000</v>
      </c>
      <c r="I1402" s="2">
        <v>444016.8</v>
      </c>
      <c r="J1402" s="2">
        <v>0</v>
      </c>
      <c r="K1402" s="2">
        <v>444016.8</v>
      </c>
      <c r="L1402" t="s">
        <v>18</v>
      </c>
    </row>
    <row r="1403" spans="1:12" x14ac:dyDescent="0.85">
      <c r="A1403" s="1">
        <v>41164</v>
      </c>
      <c r="B1403" t="s">
        <v>73</v>
      </c>
      <c r="C1403" t="s">
        <v>2627</v>
      </c>
      <c r="D1403" t="s">
        <v>2628</v>
      </c>
      <c r="E1403" t="s">
        <v>119</v>
      </c>
      <c r="F1403" t="s">
        <v>120</v>
      </c>
      <c r="G1403" t="s">
        <v>121</v>
      </c>
      <c r="H1403">
        <v>2000</v>
      </c>
      <c r="I1403" s="2">
        <v>376058.35</v>
      </c>
      <c r="J1403" s="2">
        <v>0</v>
      </c>
      <c r="K1403" s="2">
        <v>376058.35</v>
      </c>
      <c r="L1403" t="s">
        <v>18</v>
      </c>
    </row>
    <row r="1404" spans="1:12" x14ac:dyDescent="0.85">
      <c r="A1404" s="1">
        <v>41164</v>
      </c>
      <c r="B1404" t="s">
        <v>12</v>
      </c>
      <c r="C1404" t="s">
        <v>2629</v>
      </c>
      <c r="D1404" t="s">
        <v>2630</v>
      </c>
      <c r="E1404" t="s">
        <v>49</v>
      </c>
      <c r="F1404" t="s">
        <v>50</v>
      </c>
      <c r="G1404" t="s">
        <v>51</v>
      </c>
      <c r="H1404">
        <v>2000</v>
      </c>
      <c r="I1404" s="2">
        <v>5600000</v>
      </c>
      <c r="J1404" s="2">
        <v>0</v>
      </c>
      <c r="K1404" s="2">
        <v>5600000</v>
      </c>
      <c r="L1404" t="s">
        <v>18</v>
      </c>
    </row>
    <row r="1405" spans="1:12" x14ac:dyDescent="0.85">
      <c r="A1405" s="1">
        <v>41164</v>
      </c>
      <c r="B1405" t="s">
        <v>2631</v>
      </c>
      <c r="C1405" t="s">
        <v>2632</v>
      </c>
      <c r="D1405" t="s">
        <v>2633</v>
      </c>
      <c r="E1405" t="s">
        <v>31</v>
      </c>
      <c r="F1405" t="s">
        <v>32</v>
      </c>
      <c r="H1405">
        <v>2000</v>
      </c>
      <c r="I1405" s="2">
        <v>2801000</v>
      </c>
      <c r="J1405" s="2">
        <v>0</v>
      </c>
      <c r="K1405" s="2">
        <v>2801000</v>
      </c>
      <c r="L1405" t="s">
        <v>116</v>
      </c>
    </row>
    <row r="1406" spans="1:12" x14ac:dyDescent="0.85">
      <c r="A1406" s="1">
        <v>41164</v>
      </c>
      <c r="B1406" t="s">
        <v>12</v>
      </c>
      <c r="C1406" t="s">
        <v>2634</v>
      </c>
      <c r="D1406" t="s">
        <v>2635</v>
      </c>
      <c r="E1406" t="s">
        <v>293</v>
      </c>
      <c r="F1406" t="s">
        <v>294</v>
      </c>
      <c r="G1406" t="s">
        <v>626</v>
      </c>
      <c r="H1406">
        <v>2000</v>
      </c>
      <c r="I1406" s="2">
        <v>697152.32</v>
      </c>
      <c r="J1406" s="2">
        <v>0</v>
      </c>
      <c r="K1406" s="2">
        <v>697152.32</v>
      </c>
      <c r="L1406" t="s">
        <v>18</v>
      </c>
    </row>
    <row r="1407" spans="1:12" x14ac:dyDescent="0.85">
      <c r="A1407" s="1">
        <v>41164</v>
      </c>
      <c r="B1407" t="s">
        <v>12</v>
      </c>
      <c r="C1407" t="s">
        <v>2636</v>
      </c>
      <c r="D1407" t="s">
        <v>2637</v>
      </c>
      <c r="E1407" t="s">
        <v>31</v>
      </c>
      <c r="F1407" t="s">
        <v>32</v>
      </c>
      <c r="H1407">
        <v>2000</v>
      </c>
      <c r="I1407" s="2">
        <v>40000</v>
      </c>
      <c r="J1407" s="2">
        <v>0</v>
      </c>
      <c r="K1407" s="2">
        <v>40000</v>
      </c>
      <c r="L1407" t="s">
        <v>18</v>
      </c>
    </row>
    <row r="1408" spans="1:12" x14ac:dyDescent="0.85">
      <c r="A1408" s="1">
        <v>41164</v>
      </c>
      <c r="B1408" t="s">
        <v>82</v>
      </c>
      <c r="C1408" t="s">
        <v>2638</v>
      </c>
      <c r="D1408" t="s">
        <v>2639</v>
      </c>
      <c r="E1408" t="s">
        <v>102</v>
      </c>
      <c r="F1408" t="s">
        <v>103</v>
      </c>
      <c r="G1408" t="s">
        <v>104</v>
      </c>
      <c r="H1408">
        <v>2000</v>
      </c>
      <c r="I1408" s="2">
        <v>77822.27</v>
      </c>
      <c r="J1408" s="2">
        <v>0</v>
      </c>
      <c r="K1408" s="2">
        <v>77822.27</v>
      </c>
      <c r="L1408" t="s">
        <v>18</v>
      </c>
    </row>
    <row r="1409" spans="1:12" x14ac:dyDescent="0.85">
      <c r="A1409" s="1">
        <v>41164</v>
      </c>
      <c r="B1409" t="s">
        <v>73</v>
      </c>
      <c r="C1409" t="s">
        <v>2640</v>
      </c>
      <c r="D1409" t="s">
        <v>2641</v>
      </c>
      <c r="E1409" t="s">
        <v>102</v>
      </c>
      <c r="F1409" t="s">
        <v>103</v>
      </c>
      <c r="G1409" t="s">
        <v>104</v>
      </c>
      <c r="H1409">
        <v>2000</v>
      </c>
      <c r="I1409" s="2">
        <v>1042176.57</v>
      </c>
      <c r="J1409" s="2">
        <v>0</v>
      </c>
      <c r="K1409" s="2">
        <v>1042176.57</v>
      </c>
      <c r="L1409" t="s">
        <v>18</v>
      </c>
    </row>
    <row r="1410" spans="1:12" x14ac:dyDescent="0.85">
      <c r="A1410" s="1">
        <v>41164</v>
      </c>
      <c r="B1410" t="s">
        <v>12</v>
      </c>
      <c r="C1410" t="s">
        <v>2642</v>
      </c>
      <c r="D1410" t="s">
        <v>2643</v>
      </c>
      <c r="E1410" t="s">
        <v>200</v>
      </c>
      <c r="F1410" t="s">
        <v>201</v>
      </c>
      <c r="G1410" t="s">
        <v>202</v>
      </c>
      <c r="H1410">
        <v>2000</v>
      </c>
      <c r="I1410" s="2">
        <v>552000</v>
      </c>
      <c r="J1410" s="2">
        <v>0</v>
      </c>
      <c r="K1410" s="2">
        <v>552000</v>
      </c>
      <c r="L1410" t="s">
        <v>18</v>
      </c>
    </row>
    <row r="1411" spans="1:12" x14ac:dyDescent="0.85">
      <c r="A1411" s="1">
        <v>41164</v>
      </c>
      <c r="B1411" t="s">
        <v>12</v>
      </c>
      <c r="C1411" t="s">
        <v>2644</v>
      </c>
      <c r="D1411" t="s">
        <v>2645</v>
      </c>
      <c r="E1411" t="s">
        <v>49</v>
      </c>
      <c r="F1411" t="s">
        <v>50</v>
      </c>
      <c r="G1411" t="s">
        <v>51</v>
      </c>
      <c r="H1411">
        <v>2000</v>
      </c>
      <c r="I1411" s="2">
        <v>294394</v>
      </c>
      <c r="J1411" s="2">
        <v>0</v>
      </c>
      <c r="K1411" s="2">
        <v>294394</v>
      </c>
      <c r="L1411" t="s">
        <v>18</v>
      </c>
    </row>
    <row r="1412" spans="1:12" x14ac:dyDescent="0.85">
      <c r="A1412" s="1">
        <v>41164</v>
      </c>
      <c r="B1412" t="s">
        <v>12</v>
      </c>
      <c r="C1412" t="s">
        <v>2646</v>
      </c>
      <c r="D1412" t="s">
        <v>2647</v>
      </c>
      <c r="E1412" t="s">
        <v>204</v>
      </c>
      <c r="F1412" t="s">
        <v>205</v>
      </c>
      <c r="G1412" t="s">
        <v>206</v>
      </c>
      <c r="H1412">
        <v>2000</v>
      </c>
      <c r="I1412" s="2">
        <v>2352802.77</v>
      </c>
      <c r="J1412" s="2">
        <v>0</v>
      </c>
      <c r="K1412" s="2">
        <v>2352802.77</v>
      </c>
      <c r="L1412" t="s">
        <v>18</v>
      </c>
    </row>
    <row r="1413" spans="1:12" x14ac:dyDescent="0.85">
      <c r="A1413" s="1">
        <v>41164</v>
      </c>
      <c r="B1413" t="s">
        <v>12</v>
      </c>
      <c r="C1413" t="s">
        <v>2648</v>
      </c>
      <c r="D1413" t="s">
        <v>2649</v>
      </c>
      <c r="E1413" t="s">
        <v>200</v>
      </c>
      <c r="F1413" t="s">
        <v>201</v>
      </c>
      <c r="G1413" t="s">
        <v>202</v>
      </c>
      <c r="H1413">
        <v>2000</v>
      </c>
      <c r="I1413" s="2">
        <v>2721292.02</v>
      </c>
      <c r="J1413" s="2">
        <v>0</v>
      </c>
      <c r="K1413" s="2">
        <v>2721292.02</v>
      </c>
      <c r="L1413" t="s">
        <v>18</v>
      </c>
    </row>
    <row r="1414" spans="1:12" x14ac:dyDescent="0.85">
      <c r="A1414" s="1">
        <v>41164</v>
      </c>
      <c r="B1414" t="s">
        <v>12</v>
      </c>
      <c r="C1414" t="s">
        <v>2650</v>
      </c>
      <c r="D1414" t="s">
        <v>2651</v>
      </c>
      <c r="E1414" t="s">
        <v>70</v>
      </c>
      <c r="F1414" t="s">
        <v>71</v>
      </c>
      <c r="G1414" t="s">
        <v>72</v>
      </c>
      <c r="H1414">
        <v>2000</v>
      </c>
      <c r="I1414" s="2">
        <v>743250</v>
      </c>
      <c r="J1414" s="2">
        <v>0</v>
      </c>
      <c r="K1414" s="2">
        <v>743250</v>
      </c>
      <c r="L1414" t="s">
        <v>18</v>
      </c>
    </row>
    <row r="1415" spans="1:12" x14ac:dyDescent="0.85">
      <c r="A1415" s="1">
        <v>41164</v>
      </c>
      <c r="B1415" t="s">
        <v>507</v>
      </c>
      <c r="C1415" t="s">
        <v>2652</v>
      </c>
      <c r="D1415" t="s">
        <v>2653</v>
      </c>
      <c r="E1415" t="s">
        <v>70</v>
      </c>
      <c r="F1415" t="s">
        <v>71</v>
      </c>
      <c r="G1415" t="s">
        <v>72</v>
      </c>
      <c r="H1415">
        <v>2000</v>
      </c>
      <c r="I1415" s="2">
        <v>33777.839999999997</v>
      </c>
      <c r="J1415" s="2">
        <v>0</v>
      </c>
      <c r="K1415" s="2">
        <v>33777.839999999997</v>
      </c>
      <c r="L1415" t="s">
        <v>18</v>
      </c>
    </row>
    <row r="1416" spans="1:12" x14ac:dyDescent="0.85">
      <c r="A1416" s="1">
        <v>41164</v>
      </c>
      <c r="B1416" t="s">
        <v>2654</v>
      </c>
      <c r="C1416" t="s">
        <v>2655</v>
      </c>
      <c r="D1416" t="s">
        <v>2656</v>
      </c>
      <c r="E1416" t="s">
        <v>102</v>
      </c>
      <c r="F1416" t="s">
        <v>103</v>
      </c>
      <c r="G1416" t="s">
        <v>104</v>
      </c>
      <c r="H1416">
        <v>2000</v>
      </c>
      <c r="I1416" s="2">
        <v>34701061.560000002</v>
      </c>
      <c r="J1416" s="2">
        <v>0</v>
      </c>
      <c r="K1416" s="2">
        <v>34701061.560000002</v>
      </c>
      <c r="L1416" t="s">
        <v>18</v>
      </c>
    </row>
    <row r="1417" spans="1:12" x14ac:dyDescent="0.85">
      <c r="A1417" s="1">
        <v>41164</v>
      </c>
      <c r="B1417" t="s">
        <v>507</v>
      </c>
      <c r="C1417" t="s">
        <v>2657</v>
      </c>
      <c r="D1417" t="s">
        <v>2658</v>
      </c>
      <c r="E1417" t="s">
        <v>56</v>
      </c>
      <c r="F1417" t="s">
        <v>57</v>
      </c>
      <c r="G1417" t="s">
        <v>58</v>
      </c>
      <c r="H1417">
        <v>2000</v>
      </c>
      <c r="I1417" s="2">
        <v>4461829.1900000004</v>
      </c>
      <c r="J1417" s="2">
        <v>0</v>
      </c>
      <c r="K1417" s="2">
        <v>4461829.1900000004</v>
      </c>
      <c r="L1417" t="s">
        <v>18</v>
      </c>
    </row>
    <row r="1418" spans="1:12" x14ac:dyDescent="0.85">
      <c r="A1418" s="1">
        <v>41164</v>
      </c>
      <c r="B1418" t="s">
        <v>507</v>
      </c>
      <c r="C1418" t="s">
        <v>2659</v>
      </c>
      <c r="D1418" t="s">
        <v>2660</v>
      </c>
      <c r="E1418" t="s">
        <v>21</v>
      </c>
      <c r="F1418" t="s">
        <v>22</v>
      </c>
      <c r="G1418" t="s">
        <v>23</v>
      </c>
      <c r="H1418">
        <v>2000</v>
      </c>
      <c r="I1418" s="2">
        <v>1149425.28</v>
      </c>
      <c r="J1418" s="2">
        <v>0</v>
      </c>
      <c r="K1418" s="2">
        <v>1149425.28</v>
      </c>
      <c r="L1418" t="s">
        <v>18</v>
      </c>
    </row>
    <row r="1419" spans="1:12" x14ac:dyDescent="0.85">
      <c r="A1419" s="1">
        <v>41164</v>
      </c>
      <c r="B1419" t="s">
        <v>12</v>
      </c>
      <c r="C1419" t="s">
        <v>2661</v>
      </c>
      <c r="D1419" t="s">
        <v>2662</v>
      </c>
      <c r="E1419" t="s">
        <v>70</v>
      </c>
      <c r="F1419" t="s">
        <v>71</v>
      </c>
      <c r="G1419" t="s">
        <v>72</v>
      </c>
      <c r="H1419">
        <v>2000</v>
      </c>
      <c r="I1419" s="2">
        <v>4000000</v>
      </c>
      <c r="J1419" s="2">
        <v>0</v>
      </c>
      <c r="K1419" s="2">
        <v>4000000</v>
      </c>
      <c r="L1419" t="s">
        <v>18</v>
      </c>
    </row>
    <row r="1420" spans="1:12" x14ac:dyDescent="0.85">
      <c r="A1420" s="1">
        <v>41164</v>
      </c>
      <c r="B1420" t="s">
        <v>12</v>
      </c>
      <c r="C1420" t="s">
        <v>2663</v>
      </c>
      <c r="D1420" t="s">
        <v>2664</v>
      </c>
      <c r="E1420" t="s">
        <v>15</v>
      </c>
      <c r="F1420" t="s">
        <v>16</v>
      </c>
      <c r="G1420" t="s">
        <v>17</v>
      </c>
      <c r="H1420">
        <v>2000</v>
      </c>
      <c r="I1420" s="2">
        <v>690538.4</v>
      </c>
      <c r="J1420" s="2">
        <v>0</v>
      </c>
      <c r="K1420" s="2">
        <v>690538.4</v>
      </c>
      <c r="L1420" t="s">
        <v>18</v>
      </c>
    </row>
    <row r="1421" spans="1:12" x14ac:dyDescent="0.85">
      <c r="A1421" s="1">
        <v>41164</v>
      </c>
      <c r="B1421" t="s">
        <v>12</v>
      </c>
      <c r="C1421" t="s">
        <v>2665</v>
      </c>
      <c r="D1421" t="s">
        <v>2666</v>
      </c>
      <c r="E1421" t="s">
        <v>102</v>
      </c>
      <c r="F1421" t="s">
        <v>103</v>
      </c>
      <c r="G1421" t="s">
        <v>104</v>
      </c>
      <c r="H1421">
        <v>2000</v>
      </c>
      <c r="I1421" s="2">
        <v>314861.46000000002</v>
      </c>
      <c r="J1421" s="2">
        <v>0</v>
      </c>
      <c r="K1421" s="2">
        <v>314861.46000000002</v>
      </c>
      <c r="L1421" t="s">
        <v>18</v>
      </c>
    </row>
    <row r="1422" spans="1:12" x14ac:dyDescent="0.85">
      <c r="A1422" s="1">
        <v>41164</v>
      </c>
      <c r="B1422" t="s">
        <v>33</v>
      </c>
      <c r="C1422" t="s">
        <v>2667</v>
      </c>
      <c r="D1422" t="s">
        <v>2668</v>
      </c>
      <c r="E1422" t="s">
        <v>62</v>
      </c>
      <c r="F1422" t="s">
        <v>63</v>
      </c>
      <c r="H1422">
        <v>2000</v>
      </c>
      <c r="I1422" s="2">
        <v>543486.36</v>
      </c>
      <c r="J1422" s="2">
        <v>0</v>
      </c>
      <c r="K1422" s="2">
        <v>543486.36</v>
      </c>
      <c r="L1422" t="s">
        <v>18</v>
      </c>
    </row>
    <row r="1423" spans="1:12" x14ac:dyDescent="0.85">
      <c r="A1423" s="1">
        <v>41164</v>
      </c>
      <c r="B1423" t="s">
        <v>33</v>
      </c>
      <c r="C1423" t="s">
        <v>2667</v>
      </c>
      <c r="D1423" t="s">
        <v>2668</v>
      </c>
      <c r="E1423" t="s">
        <v>62</v>
      </c>
      <c r="F1423" t="s">
        <v>63</v>
      </c>
      <c r="H1423">
        <v>2000</v>
      </c>
      <c r="I1423" s="2">
        <v>3178060.89</v>
      </c>
      <c r="J1423" s="2">
        <v>0</v>
      </c>
      <c r="K1423" s="2">
        <v>3178060.89</v>
      </c>
      <c r="L1423" t="s">
        <v>18</v>
      </c>
    </row>
    <row r="1424" spans="1:12" x14ac:dyDescent="0.85">
      <c r="A1424" s="1">
        <v>41164</v>
      </c>
      <c r="B1424" t="s">
        <v>33</v>
      </c>
      <c r="C1424" t="s">
        <v>2669</v>
      </c>
      <c r="D1424" t="s">
        <v>2670</v>
      </c>
      <c r="E1424" t="s">
        <v>119</v>
      </c>
      <c r="F1424" t="s">
        <v>120</v>
      </c>
      <c r="G1424" t="s">
        <v>121</v>
      </c>
      <c r="H1424">
        <v>2000</v>
      </c>
      <c r="I1424" s="2">
        <v>3525547.08</v>
      </c>
      <c r="J1424" s="2">
        <v>0</v>
      </c>
      <c r="K1424" s="2">
        <v>3525547.08</v>
      </c>
      <c r="L1424" t="s">
        <v>18</v>
      </c>
    </row>
    <row r="1425" spans="1:12" x14ac:dyDescent="0.85">
      <c r="A1425" s="1">
        <v>41164</v>
      </c>
      <c r="B1425" t="s">
        <v>33</v>
      </c>
      <c r="C1425" t="s">
        <v>2671</v>
      </c>
      <c r="D1425" t="s">
        <v>2672</v>
      </c>
      <c r="E1425" t="s">
        <v>119</v>
      </c>
      <c r="F1425" t="s">
        <v>120</v>
      </c>
      <c r="G1425" t="s">
        <v>121</v>
      </c>
      <c r="H1425">
        <v>2000</v>
      </c>
      <c r="I1425" s="2">
        <v>974412</v>
      </c>
      <c r="J1425" s="2">
        <v>0</v>
      </c>
      <c r="K1425" s="2">
        <v>974412</v>
      </c>
      <c r="L1425" t="s">
        <v>18</v>
      </c>
    </row>
    <row r="1426" spans="1:12" x14ac:dyDescent="0.85">
      <c r="A1426" s="1">
        <v>41164</v>
      </c>
      <c r="B1426" t="s">
        <v>33</v>
      </c>
      <c r="C1426" t="s">
        <v>2673</v>
      </c>
      <c r="D1426" t="s">
        <v>2674</v>
      </c>
      <c r="E1426" t="s">
        <v>119</v>
      </c>
      <c r="F1426" t="s">
        <v>120</v>
      </c>
      <c r="G1426" t="s">
        <v>121</v>
      </c>
      <c r="H1426">
        <v>2000</v>
      </c>
      <c r="I1426" s="2">
        <v>2226300</v>
      </c>
      <c r="J1426" s="2">
        <v>0</v>
      </c>
      <c r="K1426" s="2">
        <v>2226300</v>
      </c>
      <c r="L1426" t="s">
        <v>18</v>
      </c>
    </row>
    <row r="1427" spans="1:12" x14ac:dyDescent="0.85">
      <c r="A1427" s="1">
        <v>41164</v>
      </c>
      <c r="B1427" t="s">
        <v>33</v>
      </c>
      <c r="C1427" t="s">
        <v>2619</v>
      </c>
      <c r="D1427" t="s">
        <v>2620</v>
      </c>
      <c r="E1427" t="s">
        <v>21</v>
      </c>
      <c r="F1427" t="s">
        <v>22</v>
      </c>
      <c r="G1427" t="s">
        <v>23</v>
      </c>
      <c r="H1427">
        <v>2000</v>
      </c>
      <c r="I1427" s="2">
        <v>4572176.01</v>
      </c>
      <c r="J1427" s="2">
        <v>0</v>
      </c>
      <c r="K1427" s="2">
        <v>4572176.01</v>
      </c>
      <c r="L1427" t="s">
        <v>18</v>
      </c>
    </row>
    <row r="1428" spans="1:12" x14ac:dyDescent="0.85">
      <c r="A1428" s="1">
        <v>41164</v>
      </c>
      <c r="B1428" t="s">
        <v>73</v>
      </c>
      <c r="C1428" t="s">
        <v>2675</v>
      </c>
      <c r="D1428" t="s">
        <v>2676</v>
      </c>
      <c r="E1428" t="s">
        <v>85</v>
      </c>
      <c r="F1428" t="s">
        <v>86</v>
      </c>
      <c r="G1428" t="s">
        <v>87</v>
      </c>
      <c r="H1428">
        <v>2000</v>
      </c>
      <c r="I1428" s="2">
        <v>50449.32</v>
      </c>
      <c r="J1428" s="2">
        <v>0</v>
      </c>
      <c r="K1428" s="2">
        <v>50449.32</v>
      </c>
      <c r="L1428" t="s">
        <v>18</v>
      </c>
    </row>
    <row r="1429" spans="1:12" x14ac:dyDescent="0.85">
      <c r="A1429" s="1">
        <v>41164</v>
      </c>
      <c r="B1429" t="s">
        <v>12</v>
      </c>
      <c r="C1429" t="s">
        <v>2677</v>
      </c>
      <c r="D1429" t="s">
        <v>2678</v>
      </c>
      <c r="E1429" t="s">
        <v>119</v>
      </c>
      <c r="F1429" t="s">
        <v>120</v>
      </c>
      <c r="G1429" t="s">
        <v>121</v>
      </c>
      <c r="H1429">
        <v>2000</v>
      </c>
      <c r="I1429" s="2">
        <v>-339.62</v>
      </c>
      <c r="J1429" s="2">
        <v>679.24</v>
      </c>
      <c r="K1429" s="2">
        <v>339.62</v>
      </c>
      <c r="L1429" t="s">
        <v>18</v>
      </c>
    </row>
    <row r="1430" spans="1:12" x14ac:dyDescent="0.85">
      <c r="A1430" s="1">
        <v>41164</v>
      </c>
      <c r="B1430" t="s">
        <v>12</v>
      </c>
      <c r="C1430" t="s">
        <v>2679</v>
      </c>
      <c r="D1430" t="s">
        <v>2680</v>
      </c>
      <c r="E1430" t="s">
        <v>42</v>
      </c>
      <c r="F1430" t="s">
        <v>43</v>
      </c>
      <c r="G1430" t="s">
        <v>44</v>
      </c>
      <c r="H1430">
        <v>2000</v>
      </c>
      <c r="I1430" s="2">
        <v>2206491.9300000002</v>
      </c>
      <c r="J1430" s="2">
        <v>0</v>
      </c>
      <c r="K1430" s="2">
        <v>2206491.9300000002</v>
      </c>
      <c r="L1430" t="s">
        <v>18</v>
      </c>
    </row>
    <row r="1431" spans="1:12" x14ac:dyDescent="0.85">
      <c r="A1431" s="1">
        <v>41164</v>
      </c>
      <c r="B1431" t="s">
        <v>12</v>
      </c>
      <c r="C1431" t="s">
        <v>2681</v>
      </c>
      <c r="D1431" t="s">
        <v>2682</v>
      </c>
      <c r="E1431" t="s">
        <v>70</v>
      </c>
      <c r="F1431" t="s">
        <v>71</v>
      </c>
      <c r="G1431" t="s">
        <v>72</v>
      </c>
      <c r="H1431">
        <v>2000</v>
      </c>
      <c r="I1431" s="2">
        <v>10453690.15</v>
      </c>
      <c r="J1431" s="2">
        <v>0</v>
      </c>
      <c r="K1431" s="2">
        <v>10453690.15</v>
      </c>
      <c r="L1431" t="s">
        <v>18</v>
      </c>
    </row>
    <row r="1432" spans="1:12" x14ac:dyDescent="0.85">
      <c r="A1432" s="1">
        <v>41164</v>
      </c>
      <c r="B1432" t="s">
        <v>12</v>
      </c>
      <c r="C1432" t="s">
        <v>2683</v>
      </c>
      <c r="D1432" t="s">
        <v>2684</v>
      </c>
      <c r="E1432" t="s">
        <v>235</v>
      </c>
      <c r="F1432" t="s">
        <v>236</v>
      </c>
      <c r="G1432" t="s">
        <v>237</v>
      </c>
      <c r="H1432">
        <v>2000</v>
      </c>
      <c r="I1432" s="2">
        <v>10271760.199999999</v>
      </c>
      <c r="J1432" s="2">
        <v>0</v>
      </c>
      <c r="K1432" s="2">
        <v>10271760.199999999</v>
      </c>
      <c r="L1432" t="s">
        <v>18</v>
      </c>
    </row>
    <row r="1433" spans="1:12" x14ac:dyDescent="0.85">
      <c r="A1433" s="1">
        <v>41164</v>
      </c>
      <c r="B1433" t="s">
        <v>12</v>
      </c>
      <c r="C1433" t="s">
        <v>2685</v>
      </c>
      <c r="D1433" t="s">
        <v>2686</v>
      </c>
      <c r="E1433" t="s">
        <v>235</v>
      </c>
      <c r="F1433" t="s">
        <v>236</v>
      </c>
      <c r="G1433" t="s">
        <v>237</v>
      </c>
      <c r="H1433">
        <v>2000</v>
      </c>
      <c r="I1433" s="2">
        <v>2567940.0499999998</v>
      </c>
      <c r="J1433" s="2">
        <v>0</v>
      </c>
      <c r="K1433" s="2">
        <v>2567940.0499999998</v>
      </c>
      <c r="L1433" t="s">
        <v>18</v>
      </c>
    </row>
    <row r="1434" spans="1:12" x14ac:dyDescent="0.85">
      <c r="A1434" s="1">
        <v>41164</v>
      </c>
      <c r="B1434" t="s">
        <v>12</v>
      </c>
      <c r="C1434" t="s">
        <v>2687</v>
      </c>
      <c r="D1434" t="s">
        <v>2688</v>
      </c>
      <c r="E1434" t="s">
        <v>56</v>
      </c>
      <c r="F1434" t="s">
        <v>57</v>
      </c>
      <c r="G1434" t="s">
        <v>58</v>
      </c>
      <c r="H1434">
        <v>2000</v>
      </c>
      <c r="I1434" s="2">
        <v>1500287.01</v>
      </c>
      <c r="J1434" s="2">
        <v>0</v>
      </c>
      <c r="K1434" s="2">
        <v>1500287.01</v>
      </c>
      <c r="L1434" t="s">
        <v>18</v>
      </c>
    </row>
    <row r="1435" spans="1:12" x14ac:dyDescent="0.85">
      <c r="A1435" s="1">
        <v>41164</v>
      </c>
      <c r="B1435" t="s">
        <v>545</v>
      </c>
      <c r="C1435" t="s">
        <v>2689</v>
      </c>
      <c r="D1435" t="s">
        <v>2690</v>
      </c>
      <c r="E1435" t="s">
        <v>992</v>
      </c>
      <c r="F1435" t="s">
        <v>993</v>
      </c>
      <c r="G1435" t="s">
        <v>1856</v>
      </c>
      <c r="H1435">
        <v>2000</v>
      </c>
      <c r="I1435" s="2">
        <v>5000000</v>
      </c>
      <c r="J1435" s="2">
        <v>0</v>
      </c>
      <c r="K1435" s="2">
        <v>5000000</v>
      </c>
      <c r="L1435" t="s">
        <v>18</v>
      </c>
    </row>
    <row r="1436" spans="1:12" x14ac:dyDescent="0.85">
      <c r="A1436" s="1">
        <v>41164</v>
      </c>
      <c r="B1436" t="s">
        <v>374</v>
      </c>
      <c r="C1436" t="s">
        <v>2691</v>
      </c>
      <c r="D1436" t="s">
        <v>2692</v>
      </c>
      <c r="E1436" t="s">
        <v>992</v>
      </c>
      <c r="F1436" t="s">
        <v>993</v>
      </c>
      <c r="G1436" t="s">
        <v>994</v>
      </c>
      <c r="H1436">
        <v>2000</v>
      </c>
      <c r="I1436" s="2">
        <v>2500000</v>
      </c>
      <c r="J1436" s="2">
        <v>0</v>
      </c>
      <c r="K1436" s="2">
        <v>2500000</v>
      </c>
      <c r="L1436" t="s">
        <v>18</v>
      </c>
    </row>
    <row r="1437" spans="1:12" x14ac:dyDescent="0.85">
      <c r="A1437" s="1">
        <v>41164</v>
      </c>
      <c r="B1437" t="s">
        <v>12</v>
      </c>
      <c r="C1437" t="s">
        <v>2693</v>
      </c>
      <c r="D1437" t="s">
        <v>2694</v>
      </c>
      <c r="E1437" t="s">
        <v>15</v>
      </c>
      <c r="F1437" t="s">
        <v>16</v>
      </c>
      <c r="G1437" t="s">
        <v>17</v>
      </c>
      <c r="H1437">
        <v>2000</v>
      </c>
      <c r="I1437" s="2">
        <v>5997763.5499999998</v>
      </c>
      <c r="J1437" s="2">
        <v>0</v>
      </c>
      <c r="K1437" s="2">
        <v>5997763.5499999998</v>
      </c>
      <c r="L1437" t="s">
        <v>18</v>
      </c>
    </row>
    <row r="1438" spans="1:12" x14ac:dyDescent="0.85">
      <c r="A1438" s="1">
        <v>41164</v>
      </c>
      <c r="B1438" t="s">
        <v>346</v>
      </c>
      <c r="C1438" t="s">
        <v>2695</v>
      </c>
      <c r="D1438" t="s">
        <v>2696</v>
      </c>
      <c r="E1438" t="s">
        <v>42</v>
      </c>
      <c r="F1438" t="s">
        <v>43</v>
      </c>
      <c r="G1438" t="s">
        <v>44</v>
      </c>
      <c r="H1438">
        <v>2000</v>
      </c>
      <c r="I1438" s="2">
        <v>312480.07</v>
      </c>
      <c r="J1438" s="2">
        <v>0</v>
      </c>
      <c r="K1438" s="2">
        <v>312480.07</v>
      </c>
      <c r="L1438" t="s">
        <v>18</v>
      </c>
    </row>
    <row r="1439" spans="1:12" x14ac:dyDescent="0.85">
      <c r="A1439" s="1">
        <v>41164</v>
      </c>
      <c r="B1439" t="s">
        <v>346</v>
      </c>
      <c r="C1439" t="s">
        <v>2697</v>
      </c>
      <c r="D1439" t="s">
        <v>2698</v>
      </c>
      <c r="E1439" t="s">
        <v>119</v>
      </c>
      <c r="F1439" t="s">
        <v>120</v>
      </c>
      <c r="G1439" t="s">
        <v>121</v>
      </c>
      <c r="H1439">
        <v>2000</v>
      </c>
      <c r="I1439" s="2">
        <v>2820437.67</v>
      </c>
      <c r="J1439" s="2">
        <v>0</v>
      </c>
      <c r="K1439" s="2">
        <v>2820437.67</v>
      </c>
      <c r="L1439" t="s">
        <v>18</v>
      </c>
    </row>
    <row r="1440" spans="1:12" x14ac:dyDescent="0.85">
      <c r="A1440" s="1">
        <v>41164</v>
      </c>
      <c r="B1440" t="s">
        <v>346</v>
      </c>
      <c r="C1440" t="s">
        <v>2699</v>
      </c>
      <c r="D1440" t="s">
        <v>2700</v>
      </c>
      <c r="E1440" t="s">
        <v>102</v>
      </c>
      <c r="F1440" t="s">
        <v>103</v>
      </c>
      <c r="G1440" t="s">
        <v>104</v>
      </c>
      <c r="H1440">
        <v>2000</v>
      </c>
      <c r="I1440" s="2">
        <v>948751.6</v>
      </c>
      <c r="J1440" s="2">
        <v>0</v>
      </c>
      <c r="K1440" s="2">
        <v>948751.6</v>
      </c>
      <c r="L1440" t="s">
        <v>18</v>
      </c>
    </row>
    <row r="1441" spans="1:12" x14ac:dyDescent="0.85">
      <c r="A1441" s="1">
        <v>41164</v>
      </c>
      <c r="B1441" t="s">
        <v>346</v>
      </c>
      <c r="C1441" t="s">
        <v>2701</v>
      </c>
      <c r="D1441" t="s">
        <v>2702</v>
      </c>
      <c r="E1441" t="s">
        <v>15</v>
      </c>
      <c r="F1441" t="s">
        <v>16</v>
      </c>
      <c r="G1441" t="s">
        <v>17</v>
      </c>
      <c r="H1441">
        <v>2000</v>
      </c>
      <c r="I1441" s="2">
        <v>1486867.13</v>
      </c>
      <c r="J1441" s="2">
        <v>0</v>
      </c>
      <c r="K1441" s="2">
        <v>1486867.13</v>
      </c>
      <c r="L1441" t="s">
        <v>18</v>
      </c>
    </row>
    <row r="1442" spans="1:12" x14ac:dyDescent="0.85">
      <c r="A1442" s="1">
        <v>41164</v>
      </c>
      <c r="B1442" t="s">
        <v>82</v>
      </c>
      <c r="C1442" t="s">
        <v>2703</v>
      </c>
      <c r="D1442" t="s">
        <v>2704</v>
      </c>
      <c r="E1442" t="s">
        <v>200</v>
      </c>
      <c r="F1442" t="s">
        <v>201</v>
      </c>
      <c r="G1442" t="s">
        <v>202</v>
      </c>
      <c r="H1442">
        <v>2000</v>
      </c>
      <c r="I1442" s="2">
        <v>3131917.94</v>
      </c>
      <c r="J1442" s="2">
        <v>0</v>
      </c>
      <c r="K1442" s="2">
        <v>3131917.94</v>
      </c>
      <c r="L1442" t="s">
        <v>18</v>
      </c>
    </row>
    <row r="1443" spans="1:12" x14ac:dyDescent="0.85">
      <c r="A1443" s="1">
        <v>41164</v>
      </c>
      <c r="B1443" t="s">
        <v>82</v>
      </c>
      <c r="C1443" t="s">
        <v>2705</v>
      </c>
      <c r="D1443" t="s">
        <v>2706</v>
      </c>
      <c r="E1443" t="s">
        <v>200</v>
      </c>
      <c r="F1443" t="s">
        <v>201</v>
      </c>
      <c r="G1443" t="s">
        <v>202</v>
      </c>
      <c r="H1443">
        <v>2000</v>
      </c>
      <c r="I1443" s="2">
        <v>5206712.04</v>
      </c>
      <c r="J1443" s="2">
        <v>0</v>
      </c>
      <c r="K1443" s="2">
        <v>5206712.04</v>
      </c>
      <c r="L1443" t="s">
        <v>18</v>
      </c>
    </row>
    <row r="1444" spans="1:12" x14ac:dyDescent="0.85">
      <c r="A1444" s="1">
        <v>41164</v>
      </c>
      <c r="B1444" t="s">
        <v>12</v>
      </c>
      <c r="C1444" t="s">
        <v>2707</v>
      </c>
      <c r="D1444" t="s">
        <v>2708</v>
      </c>
      <c r="E1444" t="s">
        <v>70</v>
      </c>
      <c r="F1444" t="s">
        <v>71</v>
      </c>
      <c r="G1444" t="s">
        <v>72</v>
      </c>
      <c r="H1444">
        <v>2000</v>
      </c>
      <c r="I1444" s="2">
        <v>7996961.7199999997</v>
      </c>
      <c r="J1444" s="2">
        <v>0</v>
      </c>
      <c r="K1444" s="2">
        <v>7996961.7199999997</v>
      </c>
      <c r="L1444" t="s">
        <v>18</v>
      </c>
    </row>
    <row r="1445" spans="1:12" x14ac:dyDescent="0.85">
      <c r="A1445" s="1">
        <v>41164</v>
      </c>
      <c r="B1445" t="s">
        <v>12</v>
      </c>
      <c r="C1445" t="s">
        <v>2709</v>
      </c>
      <c r="D1445" t="s">
        <v>2710</v>
      </c>
      <c r="E1445" t="s">
        <v>21</v>
      </c>
      <c r="F1445" t="s">
        <v>22</v>
      </c>
      <c r="G1445" t="s">
        <v>23</v>
      </c>
      <c r="H1445">
        <v>2000</v>
      </c>
      <c r="I1445" s="2">
        <v>7103954.5300000003</v>
      </c>
      <c r="J1445" s="2">
        <v>0</v>
      </c>
      <c r="K1445" s="2">
        <v>7103954.5300000003</v>
      </c>
      <c r="L1445" t="s">
        <v>18</v>
      </c>
    </row>
    <row r="1446" spans="1:12" x14ac:dyDescent="0.85">
      <c r="A1446" s="1">
        <v>41164</v>
      </c>
      <c r="B1446" t="s">
        <v>12</v>
      </c>
      <c r="C1446" t="s">
        <v>2711</v>
      </c>
      <c r="D1446" t="s">
        <v>2712</v>
      </c>
      <c r="E1446" t="s">
        <v>119</v>
      </c>
      <c r="F1446" t="s">
        <v>120</v>
      </c>
      <c r="G1446" t="s">
        <v>121</v>
      </c>
      <c r="H1446">
        <v>2000</v>
      </c>
      <c r="I1446" s="2">
        <v>14614021.789999999</v>
      </c>
      <c r="J1446" s="2">
        <v>0</v>
      </c>
      <c r="K1446" s="2">
        <v>14614021.789999999</v>
      </c>
      <c r="L1446" t="s">
        <v>18</v>
      </c>
    </row>
    <row r="1447" spans="1:12" x14ac:dyDescent="0.85">
      <c r="A1447" s="1">
        <v>41164</v>
      </c>
      <c r="B1447" t="s">
        <v>12</v>
      </c>
      <c r="C1447" t="s">
        <v>2713</v>
      </c>
      <c r="D1447" t="s">
        <v>2714</v>
      </c>
      <c r="E1447" t="s">
        <v>21</v>
      </c>
      <c r="F1447" t="s">
        <v>22</v>
      </c>
      <c r="G1447" t="s">
        <v>23</v>
      </c>
      <c r="H1447">
        <v>2000</v>
      </c>
      <c r="I1447" s="2">
        <v>2936301.21</v>
      </c>
      <c r="J1447" s="2">
        <v>0</v>
      </c>
      <c r="K1447" s="2">
        <v>2936301.21</v>
      </c>
      <c r="L1447" t="s">
        <v>18</v>
      </c>
    </row>
    <row r="1448" spans="1:12" x14ac:dyDescent="0.85">
      <c r="A1448" s="1">
        <v>41164</v>
      </c>
      <c r="B1448" t="s">
        <v>12</v>
      </c>
      <c r="C1448" t="s">
        <v>2715</v>
      </c>
      <c r="D1448" t="s">
        <v>2716</v>
      </c>
      <c r="E1448" t="s">
        <v>70</v>
      </c>
      <c r="F1448" t="s">
        <v>71</v>
      </c>
      <c r="G1448" t="s">
        <v>72</v>
      </c>
      <c r="H1448">
        <v>2000</v>
      </c>
      <c r="I1448" s="2">
        <v>418147.61</v>
      </c>
      <c r="J1448" s="2">
        <v>0</v>
      </c>
      <c r="K1448" s="2">
        <v>418147.61</v>
      </c>
      <c r="L1448" t="s">
        <v>18</v>
      </c>
    </row>
    <row r="1449" spans="1:12" x14ac:dyDescent="0.85">
      <c r="A1449" s="1">
        <v>41164</v>
      </c>
      <c r="B1449" t="s">
        <v>12</v>
      </c>
      <c r="C1449" t="s">
        <v>2717</v>
      </c>
      <c r="D1449" t="s">
        <v>2718</v>
      </c>
      <c r="E1449" t="s">
        <v>42</v>
      </c>
      <c r="F1449" t="s">
        <v>43</v>
      </c>
      <c r="G1449" t="s">
        <v>44</v>
      </c>
      <c r="H1449">
        <v>2000</v>
      </c>
      <c r="I1449" s="2">
        <v>2869714.94</v>
      </c>
      <c r="J1449" s="2">
        <v>0</v>
      </c>
      <c r="K1449" s="2">
        <v>2869714.94</v>
      </c>
      <c r="L1449" t="s">
        <v>18</v>
      </c>
    </row>
    <row r="1450" spans="1:12" x14ac:dyDescent="0.85">
      <c r="A1450" s="1">
        <v>41164</v>
      </c>
      <c r="B1450" t="s">
        <v>12</v>
      </c>
      <c r="C1450" t="s">
        <v>2719</v>
      </c>
      <c r="D1450" t="s">
        <v>2720</v>
      </c>
      <c r="E1450" t="s">
        <v>85</v>
      </c>
      <c r="F1450" t="s">
        <v>86</v>
      </c>
      <c r="G1450" t="s">
        <v>87</v>
      </c>
      <c r="H1450">
        <v>2000</v>
      </c>
      <c r="I1450" s="2">
        <v>1666051.2</v>
      </c>
      <c r="J1450" s="2">
        <v>0</v>
      </c>
      <c r="K1450" s="2">
        <v>1666051.2</v>
      </c>
      <c r="L1450" t="s">
        <v>18</v>
      </c>
    </row>
    <row r="1451" spans="1:12" x14ac:dyDescent="0.85">
      <c r="A1451" s="1">
        <v>41164</v>
      </c>
      <c r="B1451" t="s">
        <v>12</v>
      </c>
      <c r="C1451" t="s">
        <v>2721</v>
      </c>
      <c r="D1451" t="s">
        <v>2722</v>
      </c>
      <c r="E1451" t="s">
        <v>15</v>
      </c>
      <c r="F1451" t="s">
        <v>16</v>
      </c>
      <c r="G1451" t="s">
        <v>17</v>
      </c>
      <c r="H1451">
        <v>2000</v>
      </c>
      <c r="I1451" s="2">
        <v>22005948.789999999</v>
      </c>
      <c r="J1451" s="2">
        <v>0</v>
      </c>
      <c r="K1451" s="2">
        <v>22005948.789999999</v>
      </c>
      <c r="L1451" t="s">
        <v>18</v>
      </c>
    </row>
    <row r="1452" spans="1:12" x14ac:dyDescent="0.85">
      <c r="A1452" s="1">
        <v>41164</v>
      </c>
      <c r="B1452" t="s">
        <v>12</v>
      </c>
      <c r="C1452" t="s">
        <v>2723</v>
      </c>
      <c r="D1452" t="s">
        <v>2724</v>
      </c>
      <c r="E1452" t="s">
        <v>102</v>
      </c>
      <c r="F1452" t="s">
        <v>103</v>
      </c>
      <c r="G1452" t="s">
        <v>104</v>
      </c>
      <c r="H1452">
        <v>2000</v>
      </c>
      <c r="I1452" s="2">
        <v>6502.82</v>
      </c>
      <c r="J1452" s="2">
        <v>0</v>
      </c>
      <c r="K1452" s="2">
        <v>6502.82</v>
      </c>
      <c r="L1452" t="s">
        <v>18</v>
      </c>
    </row>
    <row r="1453" spans="1:12" x14ac:dyDescent="0.85">
      <c r="A1453" s="1">
        <v>41164</v>
      </c>
      <c r="B1453" t="s">
        <v>12</v>
      </c>
      <c r="C1453" t="s">
        <v>2725</v>
      </c>
      <c r="D1453" t="s">
        <v>2726</v>
      </c>
      <c r="E1453" t="s">
        <v>42</v>
      </c>
      <c r="F1453" t="s">
        <v>43</v>
      </c>
      <c r="G1453" t="s">
        <v>44</v>
      </c>
      <c r="H1453">
        <v>2000</v>
      </c>
      <c r="I1453" s="2">
        <v>1785600.41</v>
      </c>
      <c r="J1453" s="2">
        <v>0</v>
      </c>
      <c r="K1453" s="2">
        <v>1785600.41</v>
      </c>
      <c r="L1453" t="s">
        <v>18</v>
      </c>
    </row>
    <row r="1454" spans="1:12" x14ac:dyDescent="0.85">
      <c r="A1454" s="1">
        <v>41164</v>
      </c>
      <c r="B1454" t="s">
        <v>12</v>
      </c>
      <c r="C1454" t="s">
        <v>2727</v>
      </c>
      <c r="D1454" t="s">
        <v>2728</v>
      </c>
      <c r="E1454" t="s">
        <v>119</v>
      </c>
      <c r="F1454" t="s">
        <v>120</v>
      </c>
      <c r="G1454" t="s">
        <v>121</v>
      </c>
      <c r="H1454">
        <v>2000</v>
      </c>
      <c r="I1454" s="2">
        <v>2350364.7200000002</v>
      </c>
      <c r="J1454" s="2">
        <v>0</v>
      </c>
      <c r="K1454" s="2">
        <v>2350364.7200000002</v>
      </c>
      <c r="L1454" t="s">
        <v>18</v>
      </c>
    </row>
    <row r="1455" spans="1:12" x14ac:dyDescent="0.85">
      <c r="A1455" s="1">
        <v>41164</v>
      </c>
      <c r="B1455" t="s">
        <v>12</v>
      </c>
      <c r="C1455" t="s">
        <v>2729</v>
      </c>
      <c r="D1455" t="s">
        <v>2730</v>
      </c>
      <c r="E1455" t="s">
        <v>15</v>
      </c>
      <c r="F1455" t="s">
        <v>16</v>
      </c>
      <c r="G1455" t="s">
        <v>17</v>
      </c>
      <c r="H1455">
        <v>2000</v>
      </c>
      <c r="I1455" s="2">
        <v>1464972.38</v>
      </c>
      <c r="J1455" s="2">
        <v>0</v>
      </c>
      <c r="K1455" s="2">
        <v>1464972.38</v>
      </c>
      <c r="L1455" t="s">
        <v>18</v>
      </c>
    </row>
    <row r="1456" spans="1:12" x14ac:dyDescent="0.85">
      <c r="A1456" s="1">
        <v>41164</v>
      </c>
      <c r="B1456" t="s">
        <v>12</v>
      </c>
      <c r="C1456" t="s">
        <v>2731</v>
      </c>
      <c r="D1456" t="s">
        <v>2732</v>
      </c>
      <c r="E1456" t="s">
        <v>119</v>
      </c>
      <c r="F1456" t="s">
        <v>120</v>
      </c>
      <c r="G1456" t="s">
        <v>121</v>
      </c>
      <c r="H1456">
        <v>2000</v>
      </c>
      <c r="I1456" s="2">
        <v>13162042.439999999</v>
      </c>
      <c r="J1456" s="2">
        <v>0</v>
      </c>
      <c r="K1456" s="2">
        <v>13162042.439999999</v>
      </c>
      <c r="L1456" t="s">
        <v>18</v>
      </c>
    </row>
    <row r="1457" spans="1:12" x14ac:dyDescent="0.85">
      <c r="A1457" s="1">
        <v>41164</v>
      </c>
      <c r="B1457" t="s">
        <v>12</v>
      </c>
      <c r="C1457" t="s">
        <v>2733</v>
      </c>
      <c r="D1457" t="s">
        <v>2734</v>
      </c>
      <c r="E1457" t="s">
        <v>42</v>
      </c>
      <c r="F1457" t="s">
        <v>43</v>
      </c>
      <c r="G1457" t="s">
        <v>44</v>
      </c>
      <c r="H1457">
        <v>2000</v>
      </c>
      <c r="I1457" s="2">
        <v>3785153.8</v>
      </c>
      <c r="J1457" s="2">
        <v>0</v>
      </c>
      <c r="K1457" s="2">
        <v>3785153.8</v>
      </c>
      <c r="L1457" t="s">
        <v>18</v>
      </c>
    </row>
    <row r="1458" spans="1:12" x14ac:dyDescent="0.85">
      <c r="A1458" s="1">
        <v>41164</v>
      </c>
      <c r="B1458" t="s">
        <v>12</v>
      </c>
      <c r="C1458" t="s">
        <v>2735</v>
      </c>
      <c r="D1458" t="s">
        <v>2736</v>
      </c>
      <c r="E1458" t="s">
        <v>70</v>
      </c>
      <c r="F1458" t="s">
        <v>71</v>
      </c>
      <c r="G1458" t="s">
        <v>72</v>
      </c>
      <c r="H1458">
        <v>2000</v>
      </c>
      <c r="I1458" s="2">
        <v>2291334.06</v>
      </c>
      <c r="J1458" s="2">
        <v>0</v>
      </c>
      <c r="K1458" s="2">
        <v>2291334.06</v>
      </c>
      <c r="L1458" t="s">
        <v>18</v>
      </c>
    </row>
    <row r="1459" spans="1:12" x14ac:dyDescent="0.85">
      <c r="A1459" s="1">
        <v>41164</v>
      </c>
      <c r="B1459" t="s">
        <v>12</v>
      </c>
      <c r="C1459" t="s">
        <v>2737</v>
      </c>
      <c r="D1459" t="s">
        <v>2738</v>
      </c>
      <c r="E1459" t="s">
        <v>21</v>
      </c>
      <c r="F1459" t="s">
        <v>22</v>
      </c>
      <c r="G1459" t="s">
        <v>23</v>
      </c>
      <c r="H1459">
        <v>2000</v>
      </c>
      <c r="I1459" s="2">
        <v>710395.45</v>
      </c>
      <c r="J1459" s="2">
        <v>0</v>
      </c>
      <c r="K1459" s="2">
        <v>710395.45</v>
      </c>
      <c r="L1459" t="s">
        <v>18</v>
      </c>
    </row>
    <row r="1460" spans="1:12" x14ac:dyDescent="0.85">
      <c r="A1460" s="1">
        <v>41164</v>
      </c>
      <c r="B1460" t="s">
        <v>12</v>
      </c>
      <c r="C1460" t="s">
        <v>2739</v>
      </c>
      <c r="D1460" t="s">
        <v>2740</v>
      </c>
      <c r="E1460" t="s">
        <v>15</v>
      </c>
      <c r="F1460" t="s">
        <v>16</v>
      </c>
      <c r="G1460" t="s">
        <v>17</v>
      </c>
      <c r="H1460">
        <v>2000</v>
      </c>
      <c r="I1460" s="2">
        <v>7983791.5899999999</v>
      </c>
      <c r="J1460" s="2">
        <v>0</v>
      </c>
      <c r="K1460" s="2">
        <v>7983791.5899999999</v>
      </c>
      <c r="L1460" t="s">
        <v>18</v>
      </c>
    </row>
    <row r="1461" spans="1:12" x14ac:dyDescent="0.85">
      <c r="A1461" s="1">
        <v>41164</v>
      </c>
      <c r="B1461" t="s">
        <v>12</v>
      </c>
      <c r="C1461" t="s">
        <v>2741</v>
      </c>
      <c r="D1461" t="s">
        <v>2742</v>
      </c>
      <c r="E1461" t="s">
        <v>200</v>
      </c>
      <c r="F1461" t="s">
        <v>201</v>
      </c>
      <c r="G1461" t="s">
        <v>202</v>
      </c>
      <c r="H1461">
        <v>2000</v>
      </c>
      <c r="I1461" s="2">
        <v>15039047.4</v>
      </c>
      <c r="J1461" s="2">
        <v>0</v>
      </c>
      <c r="K1461" s="2">
        <v>15039047.4</v>
      </c>
      <c r="L1461" t="s">
        <v>18</v>
      </c>
    </row>
    <row r="1462" spans="1:12" x14ac:dyDescent="0.85">
      <c r="A1462" s="1">
        <v>41164</v>
      </c>
      <c r="B1462" t="s">
        <v>12</v>
      </c>
      <c r="C1462" t="s">
        <v>2743</v>
      </c>
      <c r="D1462" t="s">
        <v>2744</v>
      </c>
      <c r="E1462" t="s">
        <v>119</v>
      </c>
      <c r="F1462" t="s">
        <v>120</v>
      </c>
      <c r="G1462" t="s">
        <v>121</v>
      </c>
      <c r="H1462">
        <v>2000</v>
      </c>
      <c r="I1462" s="2">
        <v>11643902.33</v>
      </c>
      <c r="J1462" s="2">
        <v>0</v>
      </c>
      <c r="K1462" s="2">
        <v>11643902.33</v>
      </c>
      <c r="L1462" t="s">
        <v>18</v>
      </c>
    </row>
    <row r="1463" spans="1:12" x14ac:dyDescent="0.85">
      <c r="A1463" s="1">
        <v>41164</v>
      </c>
      <c r="B1463" t="s">
        <v>12</v>
      </c>
      <c r="C1463" t="s">
        <v>2745</v>
      </c>
      <c r="D1463" t="s">
        <v>2746</v>
      </c>
      <c r="E1463" t="s">
        <v>85</v>
      </c>
      <c r="F1463" t="s">
        <v>86</v>
      </c>
      <c r="G1463" t="s">
        <v>87</v>
      </c>
      <c r="H1463">
        <v>2000</v>
      </c>
      <c r="I1463" s="2">
        <v>30911032.43</v>
      </c>
      <c r="J1463" s="2">
        <v>0</v>
      </c>
      <c r="K1463" s="2">
        <v>30911032.43</v>
      </c>
      <c r="L1463" t="s">
        <v>18</v>
      </c>
    </row>
    <row r="1464" spans="1:12" x14ac:dyDescent="0.85">
      <c r="A1464" s="1">
        <v>41164</v>
      </c>
      <c r="B1464" t="s">
        <v>12</v>
      </c>
      <c r="C1464" t="s">
        <v>2747</v>
      </c>
      <c r="D1464" t="s">
        <v>2748</v>
      </c>
      <c r="E1464" t="s">
        <v>70</v>
      </c>
      <c r="F1464" t="s">
        <v>71</v>
      </c>
      <c r="G1464" t="s">
        <v>72</v>
      </c>
      <c r="H1464">
        <v>2000</v>
      </c>
      <c r="I1464" s="2">
        <v>8362952.1200000001</v>
      </c>
      <c r="J1464" s="2">
        <v>0</v>
      </c>
      <c r="K1464" s="2">
        <v>8362952.1200000001</v>
      </c>
      <c r="L1464" t="s">
        <v>18</v>
      </c>
    </row>
    <row r="1465" spans="1:12" x14ac:dyDescent="0.85">
      <c r="A1465" s="1">
        <v>41164</v>
      </c>
      <c r="B1465" t="s">
        <v>12</v>
      </c>
      <c r="C1465" t="s">
        <v>2749</v>
      </c>
      <c r="D1465" t="s">
        <v>2750</v>
      </c>
      <c r="E1465" t="s">
        <v>42</v>
      </c>
      <c r="F1465" t="s">
        <v>43</v>
      </c>
      <c r="G1465" t="s">
        <v>44</v>
      </c>
      <c r="H1465">
        <v>2000</v>
      </c>
      <c r="I1465" s="2">
        <v>412600</v>
      </c>
      <c r="J1465" s="2">
        <v>0</v>
      </c>
      <c r="K1465" s="2">
        <v>412600</v>
      </c>
      <c r="L1465" t="s">
        <v>18</v>
      </c>
    </row>
    <row r="1466" spans="1:12" x14ac:dyDescent="0.85">
      <c r="A1466" s="1">
        <v>41164</v>
      </c>
      <c r="B1466" t="s">
        <v>12</v>
      </c>
      <c r="C1466" t="s">
        <v>2751</v>
      </c>
      <c r="D1466" t="s">
        <v>2750</v>
      </c>
      <c r="E1466" t="s">
        <v>42</v>
      </c>
      <c r="F1466" t="s">
        <v>43</v>
      </c>
      <c r="G1466" t="s">
        <v>44</v>
      </c>
      <c r="H1466">
        <v>2000</v>
      </c>
      <c r="I1466" s="2">
        <v>1785600.41</v>
      </c>
      <c r="J1466" s="2">
        <v>0</v>
      </c>
      <c r="K1466" s="2">
        <v>1785600.41</v>
      </c>
      <c r="L1466" t="s">
        <v>18</v>
      </c>
    </row>
    <row r="1467" spans="1:12" x14ac:dyDescent="0.85">
      <c r="A1467" s="1">
        <v>41164</v>
      </c>
      <c r="B1467" t="s">
        <v>12</v>
      </c>
      <c r="C1467" t="s">
        <v>2752</v>
      </c>
      <c r="D1467" t="s">
        <v>2753</v>
      </c>
      <c r="E1467" t="s">
        <v>21</v>
      </c>
      <c r="F1467" t="s">
        <v>22</v>
      </c>
      <c r="G1467" t="s">
        <v>23</v>
      </c>
      <c r="H1467">
        <v>2000</v>
      </c>
      <c r="I1467" s="2">
        <v>491356.86</v>
      </c>
      <c r="J1467" s="2">
        <v>0</v>
      </c>
      <c r="K1467" s="2">
        <v>491356.86</v>
      </c>
      <c r="L1467" t="s">
        <v>18</v>
      </c>
    </row>
    <row r="1468" spans="1:12" x14ac:dyDescent="0.85">
      <c r="A1468" s="1">
        <v>41164</v>
      </c>
      <c r="B1468" t="s">
        <v>12</v>
      </c>
      <c r="C1468" t="s">
        <v>2754</v>
      </c>
      <c r="D1468" t="s">
        <v>2755</v>
      </c>
      <c r="E1468" t="s">
        <v>42</v>
      </c>
      <c r="F1468" t="s">
        <v>43</v>
      </c>
      <c r="G1468" t="s">
        <v>44</v>
      </c>
      <c r="H1468">
        <v>2000</v>
      </c>
      <c r="I1468" s="2">
        <v>4464001.0199999996</v>
      </c>
      <c r="J1468" s="2">
        <v>0</v>
      </c>
      <c r="K1468" s="2">
        <v>4464001.0199999996</v>
      </c>
      <c r="L1468" t="s">
        <v>18</v>
      </c>
    </row>
    <row r="1469" spans="1:12" x14ac:dyDescent="0.85">
      <c r="A1469" s="1">
        <v>41164</v>
      </c>
      <c r="B1469" t="s">
        <v>12</v>
      </c>
      <c r="C1469" t="s">
        <v>2756</v>
      </c>
      <c r="D1469" t="s">
        <v>2757</v>
      </c>
      <c r="E1469" t="s">
        <v>1582</v>
      </c>
      <c r="F1469" t="s">
        <v>1583</v>
      </c>
      <c r="G1469" t="s">
        <v>1584</v>
      </c>
      <c r="H1469">
        <v>2000</v>
      </c>
      <c r="I1469" s="2">
        <v>500000</v>
      </c>
      <c r="J1469" s="2">
        <v>0</v>
      </c>
      <c r="K1469" s="2">
        <v>500000</v>
      </c>
      <c r="L1469" t="s">
        <v>18</v>
      </c>
    </row>
    <row r="1470" spans="1:12" x14ac:dyDescent="0.85">
      <c r="A1470" s="1">
        <v>41164</v>
      </c>
      <c r="B1470" t="s">
        <v>12</v>
      </c>
      <c r="C1470" t="s">
        <v>2758</v>
      </c>
      <c r="D1470" t="s">
        <v>2759</v>
      </c>
      <c r="E1470" t="s">
        <v>1582</v>
      </c>
      <c r="F1470" t="s">
        <v>1583</v>
      </c>
      <c r="G1470" t="s">
        <v>1584</v>
      </c>
      <c r="H1470">
        <v>2000</v>
      </c>
      <c r="I1470" s="2">
        <v>500000</v>
      </c>
      <c r="J1470" s="2">
        <v>0</v>
      </c>
      <c r="K1470" s="2">
        <v>500000</v>
      </c>
      <c r="L1470" t="s">
        <v>18</v>
      </c>
    </row>
    <row r="1471" spans="1:12" x14ac:dyDescent="0.85">
      <c r="A1471" s="1">
        <v>41164</v>
      </c>
      <c r="B1471" t="s">
        <v>12</v>
      </c>
      <c r="C1471" t="s">
        <v>2760</v>
      </c>
      <c r="D1471" t="s">
        <v>2761</v>
      </c>
      <c r="E1471" t="s">
        <v>119</v>
      </c>
      <c r="F1471" t="s">
        <v>120</v>
      </c>
      <c r="G1471" t="s">
        <v>121</v>
      </c>
      <c r="H1471">
        <v>2000</v>
      </c>
      <c r="I1471" s="2">
        <v>6284754.3899999997</v>
      </c>
      <c r="J1471" s="2">
        <v>0</v>
      </c>
      <c r="K1471" s="2">
        <v>6284754.3899999997</v>
      </c>
      <c r="L1471" t="s">
        <v>18</v>
      </c>
    </row>
    <row r="1472" spans="1:12" x14ac:dyDescent="0.85">
      <c r="A1472" s="1">
        <v>41164</v>
      </c>
      <c r="B1472" t="s">
        <v>12</v>
      </c>
      <c r="C1472" t="s">
        <v>2762</v>
      </c>
      <c r="D1472" t="s">
        <v>2763</v>
      </c>
      <c r="E1472" t="s">
        <v>42</v>
      </c>
      <c r="F1472" t="s">
        <v>43</v>
      </c>
      <c r="G1472" t="s">
        <v>44</v>
      </c>
      <c r="H1472">
        <v>2000</v>
      </c>
      <c r="I1472" s="2">
        <v>214845.48</v>
      </c>
      <c r="J1472" s="2">
        <v>0</v>
      </c>
      <c r="K1472" s="2">
        <v>214845.48</v>
      </c>
      <c r="L1472" t="s">
        <v>18</v>
      </c>
    </row>
    <row r="1473" spans="1:12" x14ac:dyDescent="0.85">
      <c r="A1473" s="1">
        <v>41164</v>
      </c>
      <c r="B1473" t="s">
        <v>28</v>
      </c>
      <c r="C1473" t="s">
        <v>2764</v>
      </c>
      <c r="D1473" t="s">
        <v>2765</v>
      </c>
      <c r="E1473" t="s">
        <v>260</v>
      </c>
      <c r="F1473" t="s">
        <v>261</v>
      </c>
      <c r="H1473">
        <v>2000</v>
      </c>
      <c r="I1473" s="2">
        <v>77755.67</v>
      </c>
      <c r="J1473" s="2">
        <v>0</v>
      </c>
      <c r="K1473" s="2">
        <v>77755.67</v>
      </c>
      <c r="L1473" t="s">
        <v>18</v>
      </c>
    </row>
    <row r="1474" spans="1:12" x14ac:dyDescent="0.85">
      <c r="A1474" s="1">
        <v>41164</v>
      </c>
      <c r="B1474" t="s">
        <v>12</v>
      </c>
      <c r="C1474" t="s">
        <v>2766</v>
      </c>
      <c r="D1474" t="s">
        <v>2767</v>
      </c>
      <c r="E1474" t="s">
        <v>70</v>
      </c>
      <c r="F1474" t="s">
        <v>71</v>
      </c>
      <c r="G1474" t="s">
        <v>72</v>
      </c>
      <c r="H1474">
        <v>2000</v>
      </c>
      <c r="I1474" s="2">
        <v>300000</v>
      </c>
      <c r="J1474" s="2">
        <v>0</v>
      </c>
      <c r="K1474" s="2">
        <v>300000</v>
      </c>
      <c r="L1474" t="s">
        <v>18</v>
      </c>
    </row>
    <row r="1475" spans="1:12" x14ac:dyDescent="0.85">
      <c r="A1475" s="1">
        <v>41164</v>
      </c>
      <c r="B1475" t="s">
        <v>28</v>
      </c>
      <c r="C1475" t="s">
        <v>2768</v>
      </c>
      <c r="D1475" t="s">
        <v>2769</v>
      </c>
      <c r="E1475" t="s">
        <v>260</v>
      </c>
      <c r="F1475" t="s">
        <v>261</v>
      </c>
      <c r="H1475">
        <v>2000</v>
      </c>
      <c r="I1475" s="2">
        <v>256991.83</v>
      </c>
      <c r="J1475" s="2">
        <v>0</v>
      </c>
      <c r="K1475" s="2">
        <v>256991.83</v>
      </c>
      <c r="L1475" t="s">
        <v>18</v>
      </c>
    </row>
    <row r="1476" spans="1:12" x14ac:dyDescent="0.85">
      <c r="A1476" s="1">
        <v>41164</v>
      </c>
      <c r="B1476" t="s">
        <v>28</v>
      </c>
      <c r="C1476" t="s">
        <v>2770</v>
      </c>
      <c r="D1476" t="s">
        <v>2771</v>
      </c>
      <c r="E1476" t="s">
        <v>42</v>
      </c>
      <c r="F1476" t="s">
        <v>43</v>
      </c>
      <c r="G1476" t="s">
        <v>44</v>
      </c>
      <c r="H1476">
        <v>2000</v>
      </c>
      <c r="I1476" s="2">
        <v>191314.33</v>
      </c>
      <c r="J1476" s="2">
        <v>0</v>
      </c>
      <c r="K1476" s="2">
        <v>191314.33</v>
      </c>
      <c r="L1476" t="s">
        <v>18</v>
      </c>
    </row>
    <row r="1477" spans="1:12" x14ac:dyDescent="0.85">
      <c r="A1477" s="1">
        <v>41164</v>
      </c>
      <c r="B1477" t="s">
        <v>28</v>
      </c>
      <c r="C1477" t="s">
        <v>2772</v>
      </c>
      <c r="D1477" t="s">
        <v>2773</v>
      </c>
      <c r="E1477" t="s">
        <v>260</v>
      </c>
      <c r="F1477" t="s">
        <v>261</v>
      </c>
      <c r="H1477">
        <v>2000</v>
      </c>
      <c r="I1477" s="2">
        <v>95192.21</v>
      </c>
      <c r="J1477" s="2">
        <v>0</v>
      </c>
      <c r="K1477" s="2">
        <v>95192.21</v>
      </c>
      <c r="L1477" t="s">
        <v>18</v>
      </c>
    </row>
    <row r="1478" spans="1:12" x14ac:dyDescent="0.85">
      <c r="A1478" s="1">
        <v>41164</v>
      </c>
      <c r="B1478" t="s">
        <v>28</v>
      </c>
      <c r="C1478" t="s">
        <v>2774</v>
      </c>
      <c r="D1478" t="s">
        <v>2775</v>
      </c>
      <c r="E1478" t="s">
        <v>2152</v>
      </c>
      <c r="F1478" t="s">
        <v>2153</v>
      </c>
      <c r="G1478" t="s">
        <v>2154</v>
      </c>
      <c r="H1478">
        <v>2000</v>
      </c>
      <c r="I1478" s="2">
        <v>220891.77</v>
      </c>
      <c r="J1478" s="2">
        <v>0</v>
      </c>
      <c r="K1478" s="2">
        <v>220891.77</v>
      </c>
      <c r="L1478" t="s">
        <v>18</v>
      </c>
    </row>
    <row r="1479" spans="1:12" x14ac:dyDescent="0.85">
      <c r="A1479" s="1">
        <v>41164</v>
      </c>
      <c r="B1479" t="s">
        <v>28</v>
      </c>
      <c r="C1479" t="s">
        <v>2776</v>
      </c>
      <c r="D1479" t="s">
        <v>2777</v>
      </c>
      <c r="E1479" t="s">
        <v>93</v>
      </c>
      <c r="F1479" t="s">
        <v>94</v>
      </c>
      <c r="H1479">
        <v>2000</v>
      </c>
      <c r="I1479" s="2">
        <v>123878.07</v>
      </c>
      <c r="J1479" s="2">
        <v>0</v>
      </c>
      <c r="K1479" s="2">
        <v>123878.07</v>
      </c>
      <c r="L1479" t="s">
        <v>18</v>
      </c>
    </row>
    <row r="1480" spans="1:12" x14ac:dyDescent="0.85">
      <c r="A1480" s="1">
        <v>41164</v>
      </c>
      <c r="B1480" t="s">
        <v>28</v>
      </c>
      <c r="C1480" t="s">
        <v>2778</v>
      </c>
      <c r="D1480" t="s">
        <v>2779</v>
      </c>
      <c r="E1480" t="s">
        <v>260</v>
      </c>
      <c r="F1480" t="s">
        <v>261</v>
      </c>
      <c r="H1480">
        <v>2000</v>
      </c>
      <c r="I1480" s="2">
        <v>181074.12</v>
      </c>
      <c r="J1480" s="2">
        <v>0</v>
      </c>
      <c r="K1480" s="2">
        <v>181074.12</v>
      </c>
      <c r="L1480" t="s">
        <v>18</v>
      </c>
    </row>
    <row r="1481" spans="1:12" x14ac:dyDescent="0.85">
      <c r="A1481" s="1">
        <v>41164</v>
      </c>
      <c r="B1481" t="s">
        <v>28</v>
      </c>
      <c r="C1481" t="s">
        <v>2780</v>
      </c>
      <c r="D1481" t="s">
        <v>2781</v>
      </c>
      <c r="E1481" t="s">
        <v>260</v>
      </c>
      <c r="F1481" t="s">
        <v>261</v>
      </c>
      <c r="H1481">
        <v>2000</v>
      </c>
      <c r="I1481" s="2">
        <v>104290</v>
      </c>
      <c r="J1481" s="2">
        <v>0</v>
      </c>
      <c r="K1481" s="2">
        <v>104290</v>
      </c>
      <c r="L1481" t="s">
        <v>18</v>
      </c>
    </row>
    <row r="1482" spans="1:12" x14ac:dyDescent="0.85">
      <c r="A1482" s="1">
        <v>41164</v>
      </c>
      <c r="B1482" t="s">
        <v>28</v>
      </c>
      <c r="C1482" t="s">
        <v>2782</v>
      </c>
      <c r="D1482" t="s">
        <v>2783</v>
      </c>
      <c r="E1482" t="s">
        <v>2152</v>
      </c>
      <c r="F1482" t="s">
        <v>2153</v>
      </c>
      <c r="G1482" t="s">
        <v>2154</v>
      </c>
      <c r="H1482">
        <v>2000</v>
      </c>
      <c r="I1482" s="2">
        <v>620187.24</v>
      </c>
      <c r="J1482" s="2">
        <v>0</v>
      </c>
      <c r="K1482" s="2">
        <v>620187.24</v>
      </c>
      <c r="L1482" t="s">
        <v>18</v>
      </c>
    </row>
    <row r="1483" spans="1:12" x14ac:dyDescent="0.85">
      <c r="A1483" s="1">
        <v>41164</v>
      </c>
      <c r="B1483" t="s">
        <v>28</v>
      </c>
      <c r="C1483" t="s">
        <v>2784</v>
      </c>
      <c r="D1483" t="s">
        <v>2785</v>
      </c>
      <c r="E1483" t="s">
        <v>260</v>
      </c>
      <c r="F1483" t="s">
        <v>261</v>
      </c>
      <c r="H1483">
        <v>2000</v>
      </c>
      <c r="I1483" s="2">
        <v>281554</v>
      </c>
      <c r="J1483" s="2">
        <v>0</v>
      </c>
      <c r="K1483" s="2">
        <v>281554</v>
      </c>
      <c r="L1483" t="s">
        <v>18</v>
      </c>
    </row>
    <row r="1484" spans="1:12" x14ac:dyDescent="0.85">
      <c r="A1484" s="1">
        <v>41164</v>
      </c>
      <c r="B1484" t="s">
        <v>28</v>
      </c>
      <c r="C1484" t="s">
        <v>2786</v>
      </c>
      <c r="D1484" t="s">
        <v>2787</v>
      </c>
      <c r="E1484" t="s">
        <v>1561</v>
      </c>
      <c r="F1484" t="s">
        <v>1562</v>
      </c>
      <c r="G1484" t="s">
        <v>1563</v>
      </c>
      <c r="H1484">
        <v>2000</v>
      </c>
      <c r="I1484" s="2">
        <v>1471991.33</v>
      </c>
      <c r="J1484" s="2">
        <v>0</v>
      </c>
      <c r="K1484" s="2">
        <v>1471991.33</v>
      </c>
      <c r="L1484" t="s">
        <v>18</v>
      </c>
    </row>
    <row r="1485" spans="1:12" x14ac:dyDescent="0.85">
      <c r="A1485" s="1">
        <v>41164</v>
      </c>
      <c r="B1485" t="s">
        <v>28</v>
      </c>
      <c r="C1485" t="s">
        <v>2788</v>
      </c>
      <c r="D1485" t="s">
        <v>2789</v>
      </c>
      <c r="E1485" t="s">
        <v>260</v>
      </c>
      <c r="F1485" t="s">
        <v>261</v>
      </c>
      <c r="H1485">
        <v>2000</v>
      </c>
      <c r="I1485" s="2">
        <v>189271.99</v>
      </c>
      <c r="J1485" s="2">
        <v>0</v>
      </c>
      <c r="K1485" s="2">
        <v>189271.99</v>
      </c>
      <c r="L1485" t="s">
        <v>18</v>
      </c>
    </row>
    <row r="1486" spans="1:12" x14ac:dyDescent="0.85">
      <c r="A1486" s="1">
        <v>41164</v>
      </c>
      <c r="B1486" t="s">
        <v>12</v>
      </c>
      <c r="C1486" t="s">
        <v>2790</v>
      </c>
      <c r="D1486" t="s">
        <v>2791</v>
      </c>
      <c r="E1486" t="s">
        <v>1698</v>
      </c>
      <c r="F1486" t="s">
        <v>1699</v>
      </c>
      <c r="G1486" t="s">
        <v>1700</v>
      </c>
      <c r="H1486">
        <v>2000</v>
      </c>
      <c r="I1486" s="2">
        <v>500000</v>
      </c>
      <c r="J1486" s="2">
        <v>0</v>
      </c>
      <c r="K1486" s="2">
        <v>500000</v>
      </c>
      <c r="L1486" t="s">
        <v>18</v>
      </c>
    </row>
    <row r="1487" spans="1:12" x14ac:dyDescent="0.85">
      <c r="A1487" s="1">
        <v>41164</v>
      </c>
      <c r="B1487" t="s">
        <v>28</v>
      </c>
      <c r="C1487" t="s">
        <v>2792</v>
      </c>
      <c r="D1487" t="s">
        <v>2793</v>
      </c>
      <c r="E1487" t="s">
        <v>62</v>
      </c>
      <c r="F1487" t="s">
        <v>63</v>
      </c>
      <c r="H1487">
        <v>2000</v>
      </c>
      <c r="I1487" s="2">
        <v>50000</v>
      </c>
      <c r="J1487" s="2">
        <v>0</v>
      </c>
      <c r="K1487" s="2">
        <v>50000</v>
      </c>
      <c r="L1487" t="s">
        <v>18</v>
      </c>
    </row>
    <row r="1488" spans="1:12" x14ac:dyDescent="0.85">
      <c r="A1488" s="1">
        <v>41164</v>
      </c>
      <c r="B1488" t="s">
        <v>28</v>
      </c>
      <c r="C1488" t="s">
        <v>2794</v>
      </c>
      <c r="D1488" t="s">
        <v>2795</v>
      </c>
      <c r="E1488" t="s">
        <v>56</v>
      </c>
      <c r="F1488" t="s">
        <v>57</v>
      </c>
      <c r="G1488" t="s">
        <v>58</v>
      </c>
      <c r="H1488">
        <v>2000</v>
      </c>
      <c r="I1488" s="2">
        <v>300000</v>
      </c>
      <c r="J1488" s="2">
        <v>0</v>
      </c>
      <c r="K1488" s="2">
        <v>300000</v>
      </c>
      <c r="L1488" t="s">
        <v>18</v>
      </c>
    </row>
    <row r="1489" spans="1:12" x14ac:dyDescent="0.85">
      <c r="A1489" s="1">
        <v>41164</v>
      </c>
      <c r="B1489" t="s">
        <v>28</v>
      </c>
      <c r="C1489" t="s">
        <v>2796</v>
      </c>
      <c r="D1489" t="s">
        <v>2797</v>
      </c>
      <c r="E1489" t="s">
        <v>1561</v>
      </c>
      <c r="F1489" t="s">
        <v>1562</v>
      </c>
      <c r="G1489" t="s">
        <v>1563</v>
      </c>
      <c r="H1489">
        <v>2000</v>
      </c>
      <c r="I1489" s="2">
        <v>617895.49</v>
      </c>
      <c r="J1489" s="2">
        <v>0</v>
      </c>
      <c r="K1489" s="2">
        <v>617895.49</v>
      </c>
      <c r="L1489" t="s">
        <v>18</v>
      </c>
    </row>
    <row r="1490" spans="1:12" x14ac:dyDescent="0.85">
      <c r="A1490" s="1">
        <v>41164</v>
      </c>
      <c r="B1490" t="s">
        <v>28</v>
      </c>
      <c r="C1490" t="s">
        <v>2798</v>
      </c>
      <c r="D1490" t="s">
        <v>2799</v>
      </c>
      <c r="E1490" t="s">
        <v>2152</v>
      </c>
      <c r="F1490" t="s">
        <v>2153</v>
      </c>
      <c r="G1490" t="s">
        <v>2154</v>
      </c>
      <c r="H1490">
        <v>2000</v>
      </c>
      <c r="I1490" s="2">
        <v>330826.90999999997</v>
      </c>
      <c r="J1490" s="2">
        <v>0</v>
      </c>
      <c r="K1490" s="2">
        <v>330826.90999999997</v>
      </c>
      <c r="L1490" t="s">
        <v>18</v>
      </c>
    </row>
    <row r="1491" spans="1:12" x14ac:dyDescent="0.85">
      <c r="A1491" s="1">
        <v>41164</v>
      </c>
      <c r="B1491" t="s">
        <v>28</v>
      </c>
      <c r="C1491" t="s">
        <v>2800</v>
      </c>
      <c r="D1491" t="s">
        <v>2801</v>
      </c>
      <c r="E1491" t="s">
        <v>260</v>
      </c>
      <c r="F1491" t="s">
        <v>261</v>
      </c>
      <c r="H1491">
        <v>2000</v>
      </c>
      <c r="I1491" s="2">
        <v>477994.54</v>
      </c>
      <c r="J1491" s="2">
        <v>0</v>
      </c>
      <c r="K1491" s="2">
        <v>477994.54</v>
      </c>
      <c r="L1491" t="s">
        <v>18</v>
      </c>
    </row>
    <row r="1492" spans="1:12" x14ac:dyDescent="0.85">
      <c r="A1492" s="1">
        <v>41164</v>
      </c>
      <c r="B1492" t="s">
        <v>12</v>
      </c>
      <c r="C1492" t="s">
        <v>2802</v>
      </c>
      <c r="D1492" t="s">
        <v>2803</v>
      </c>
      <c r="E1492" t="s">
        <v>31</v>
      </c>
      <c r="F1492" t="s">
        <v>32</v>
      </c>
      <c r="H1492">
        <v>2000</v>
      </c>
      <c r="I1492" s="2">
        <v>389898</v>
      </c>
      <c r="J1492" s="2">
        <v>0</v>
      </c>
      <c r="K1492" s="2">
        <v>389898</v>
      </c>
      <c r="L1492" t="s">
        <v>18</v>
      </c>
    </row>
    <row r="1493" spans="1:12" x14ac:dyDescent="0.85">
      <c r="A1493" s="1">
        <v>41164</v>
      </c>
      <c r="B1493" t="s">
        <v>28</v>
      </c>
      <c r="C1493" t="s">
        <v>2804</v>
      </c>
      <c r="D1493" t="s">
        <v>2805</v>
      </c>
      <c r="E1493" t="s">
        <v>744</v>
      </c>
      <c r="F1493" t="s">
        <v>745</v>
      </c>
      <c r="G1493" t="s">
        <v>746</v>
      </c>
      <c r="H1493">
        <v>2000</v>
      </c>
      <c r="I1493" s="2">
        <v>155000</v>
      </c>
      <c r="J1493" s="2">
        <v>0</v>
      </c>
      <c r="K1493" s="2">
        <v>155000</v>
      </c>
      <c r="L1493" t="s">
        <v>18</v>
      </c>
    </row>
    <row r="1494" spans="1:12" x14ac:dyDescent="0.85">
      <c r="A1494" s="1">
        <v>41164</v>
      </c>
      <c r="B1494" t="s">
        <v>28</v>
      </c>
      <c r="C1494" t="s">
        <v>2806</v>
      </c>
      <c r="D1494" t="s">
        <v>2807</v>
      </c>
      <c r="E1494" t="s">
        <v>260</v>
      </c>
      <c r="F1494" t="s">
        <v>261</v>
      </c>
      <c r="H1494">
        <v>2000</v>
      </c>
      <c r="I1494" s="2">
        <v>356523.43</v>
      </c>
      <c r="J1494" s="2">
        <v>0</v>
      </c>
      <c r="K1494" s="2">
        <v>356523.43</v>
      </c>
      <c r="L1494" t="s">
        <v>18</v>
      </c>
    </row>
    <row r="1495" spans="1:12" x14ac:dyDescent="0.85">
      <c r="A1495" s="1">
        <v>41164</v>
      </c>
      <c r="B1495" t="s">
        <v>12</v>
      </c>
      <c r="C1495" t="s">
        <v>2808</v>
      </c>
      <c r="D1495" t="s">
        <v>2809</v>
      </c>
      <c r="E1495" t="s">
        <v>42</v>
      </c>
      <c r="F1495" t="s">
        <v>43</v>
      </c>
      <c r="G1495" t="s">
        <v>44</v>
      </c>
      <c r="H1495">
        <v>2000</v>
      </c>
      <c r="I1495" s="2">
        <v>389620.51</v>
      </c>
      <c r="J1495" s="2">
        <v>0</v>
      </c>
      <c r="K1495" s="2">
        <v>389620.51</v>
      </c>
      <c r="L1495" t="s">
        <v>18</v>
      </c>
    </row>
    <row r="1496" spans="1:12" x14ac:dyDescent="0.85">
      <c r="A1496" s="1">
        <v>41164</v>
      </c>
      <c r="B1496" t="s">
        <v>28</v>
      </c>
      <c r="C1496" t="s">
        <v>2810</v>
      </c>
      <c r="D1496" t="s">
        <v>2811</v>
      </c>
      <c r="E1496" t="s">
        <v>260</v>
      </c>
      <c r="F1496" t="s">
        <v>261</v>
      </c>
      <c r="H1496">
        <v>2000</v>
      </c>
      <c r="I1496" s="2">
        <v>411277.88</v>
      </c>
      <c r="J1496" s="2">
        <v>0</v>
      </c>
      <c r="K1496" s="2">
        <v>411277.88</v>
      </c>
      <c r="L1496" t="s">
        <v>18</v>
      </c>
    </row>
    <row r="1497" spans="1:12" x14ac:dyDescent="0.85">
      <c r="A1497" s="1">
        <v>41164</v>
      </c>
      <c r="B1497" t="s">
        <v>28</v>
      </c>
      <c r="C1497" t="s">
        <v>2812</v>
      </c>
      <c r="D1497" t="s">
        <v>2813</v>
      </c>
      <c r="E1497" t="s">
        <v>1772</v>
      </c>
      <c r="F1497" t="s">
        <v>1773</v>
      </c>
      <c r="G1497" t="s">
        <v>1774</v>
      </c>
      <c r="H1497">
        <v>2000</v>
      </c>
      <c r="I1497" s="2">
        <v>375798.16</v>
      </c>
      <c r="J1497" s="2">
        <v>0</v>
      </c>
      <c r="K1497" s="2">
        <v>375798.16</v>
      </c>
      <c r="L1497" t="s">
        <v>18</v>
      </c>
    </row>
    <row r="1498" spans="1:12" x14ac:dyDescent="0.85">
      <c r="A1498" s="1">
        <v>41164</v>
      </c>
      <c r="B1498" t="s">
        <v>12</v>
      </c>
      <c r="C1498" t="s">
        <v>2814</v>
      </c>
      <c r="D1498" t="s">
        <v>2815</v>
      </c>
      <c r="E1498" t="s">
        <v>49</v>
      </c>
      <c r="F1498" t="s">
        <v>50</v>
      </c>
      <c r="G1498" t="s">
        <v>51</v>
      </c>
      <c r="H1498">
        <v>2000</v>
      </c>
      <c r="I1498" s="2">
        <v>420000</v>
      </c>
      <c r="J1498" s="2">
        <v>0</v>
      </c>
      <c r="K1498" s="2">
        <v>420000</v>
      </c>
      <c r="L1498" t="s">
        <v>18</v>
      </c>
    </row>
    <row r="1499" spans="1:12" x14ac:dyDescent="0.85">
      <c r="A1499" s="1">
        <v>41164</v>
      </c>
      <c r="B1499" t="s">
        <v>28</v>
      </c>
      <c r="C1499" t="s">
        <v>2816</v>
      </c>
      <c r="D1499" t="s">
        <v>2817</v>
      </c>
      <c r="E1499" t="s">
        <v>260</v>
      </c>
      <c r="F1499" t="s">
        <v>261</v>
      </c>
      <c r="H1499">
        <v>2000</v>
      </c>
      <c r="I1499" s="2">
        <v>214094.58</v>
      </c>
      <c r="J1499" s="2">
        <v>0</v>
      </c>
      <c r="K1499" s="2">
        <v>214094.58</v>
      </c>
      <c r="L1499" t="s">
        <v>18</v>
      </c>
    </row>
    <row r="1500" spans="1:12" x14ac:dyDescent="0.85">
      <c r="A1500" s="1">
        <v>41164</v>
      </c>
      <c r="B1500" t="s">
        <v>28</v>
      </c>
      <c r="C1500" t="s">
        <v>2818</v>
      </c>
      <c r="D1500" t="s">
        <v>2819</v>
      </c>
      <c r="E1500" t="s">
        <v>2820</v>
      </c>
      <c r="F1500" t="s">
        <v>2821</v>
      </c>
      <c r="G1500" t="s">
        <v>2822</v>
      </c>
      <c r="H1500">
        <v>2000</v>
      </c>
      <c r="I1500" s="2">
        <v>174713.07</v>
      </c>
      <c r="J1500" s="2">
        <v>0</v>
      </c>
      <c r="K1500" s="2">
        <v>174713.07</v>
      </c>
      <c r="L1500" t="s">
        <v>18</v>
      </c>
    </row>
    <row r="1501" spans="1:12" x14ac:dyDescent="0.85">
      <c r="A1501" s="1">
        <v>41164</v>
      </c>
      <c r="B1501" t="s">
        <v>28</v>
      </c>
      <c r="C1501" t="s">
        <v>2823</v>
      </c>
      <c r="D1501" t="s">
        <v>2824</v>
      </c>
      <c r="E1501" t="s">
        <v>260</v>
      </c>
      <c r="F1501" t="s">
        <v>261</v>
      </c>
      <c r="H1501">
        <v>2000</v>
      </c>
      <c r="I1501" s="2">
        <v>143650.5</v>
      </c>
      <c r="J1501" s="2">
        <v>0</v>
      </c>
      <c r="K1501" s="2">
        <v>143650.5</v>
      </c>
      <c r="L1501" t="s">
        <v>18</v>
      </c>
    </row>
    <row r="1502" spans="1:12" x14ac:dyDescent="0.85">
      <c r="A1502" s="1">
        <v>41164</v>
      </c>
      <c r="B1502" t="s">
        <v>28</v>
      </c>
      <c r="C1502" t="s">
        <v>2825</v>
      </c>
      <c r="D1502" t="s">
        <v>2826</v>
      </c>
      <c r="E1502" t="s">
        <v>31</v>
      </c>
      <c r="F1502" t="s">
        <v>32</v>
      </c>
      <c r="H1502">
        <v>2000</v>
      </c>
      <c r="I1502" s="2">
        <v>85023.82</v>
      </c>
      <c r="J1502" s="2">
        <v>0</v>
      </c>
      <c r="K1502" s="2">
        <v>85023.82</v>
      </c>
      <c r="L1502" t="s">
        <v>18</v>
      </c>
    </row>
    <row r="1503" spans="1:12" x14ac:dyDescent="0.85">
      <c r="A1503" s="1">
        <v>41164</v>
      </c>
      <c r="B1503" t="s">
        <v>28</v>
      </c>
      <c r="C1503" t="s">
        <v>2827</v>
      </c>
      <c r="D1503" t="s">
        <v>2828</v>
      </c>
      <c r="E1503" t="s">
        <v>260</v>
      </c>
      <c r="F1503" t="s">
        <v>261</v>
      </c>
      <c r="H1503">
        <v>2000</v>
      </c>
      <c r="I1503" s="2">
        <v>338641.87</v>
      </c>
      <c r="J1503" s="2">
        <v>0</v>
      </c>
      <c r="K1503" s="2">
        <v>338641.87</v>
      </c>
      <c r="L1503" t="s">
        <v>18</v>
      </c>
    </row>
    <row r="1504" spans="1:12" x14ac:dyDescent="0.85">
      <c r="A1504" s="1">
        <v>41164</v>
      </c>
      <c r="B1504" t="s">
        <v>28</v>
      </c>
      <c r="C1504" t="s">
        <v>2829</v>
      </c>
      <c r="D1504" t="s">
        <v>2830</v>
      </c>
      <c r="E1504" t="s">
        <v>1561</v>
      </c>
      <c r="F1504" t="s">
        <v>1562</v>
      </c>
      <c r="G1504" t="s">
        <v>1563</v>
      </c>
      <c r="H1504">
        <v>2000</v>
      </c>
      <c r="I1504" s="2">
        <v>142903.21</v>
      </c>
      <c r="J1504" s="2">
        <v>0</v>
      </c>
      <c r="K1504" s="2">
        <v>142903.21</v>
      </c>
      <c r="L1504" t="s">
        <v>18</v>
      </c>
    </row>
    <row r="1505" spans="1:12" x14ac:dyDescent="0.85">
      <c r="A1505" s="1">
        <v>41164</v>
      </c>
      <c r="B1505" t="s">
        <v>28</v>
      </c>
      <c r="C1505" t="s">
        <v>2831</v>
      </c>
      <c r="D1505" t="s">
        <v>2832</v>
      </c>
      <c r="E1505" t="s">
        <v>2105</v>
      </c>
      <c r="F1505" t="s">
        <v>2106</v>
      </c>
      <c r="G1505" t="s">
        <v>2107</v>
      </c>
      <c r="H1505">
        <v>2000</v>
      </c>
      <c r="I1505" s="2">
        <v>253855.54</v>
      </c>
      <c r="J1505" s="2">
        <v>0</v>
      </c>
      <c r="K1505" s="2">
        <v>253855.54</v>
      </c>
      <c r="L1505" t="s">
        <v>18</v>
      </c>
    </row>
    <row r="1506" spans="1:12" x14ac:dyDescent="0.85">
      <c r="A1506" s="1">
        <v>41164</v>
      </c>
      <c r="B1506" t="s">
        <v>12</v>
      </c>
      <c r="C1506" t="s">
        <v>2833</v>
      </c>
      <c r="D1506" t="s">
        <v>2834</v>
      </c>
      <c r="E1506" t="s">
        <v>42</v>
      </c>
      <c r="F1506" t="s">
        <v>43</v>
      </c>
      <c r="G1506" t="s">
        <v>44</v>
      </c>
      <c r="H1506">
        <v>2000</v>
      </c>
      <c r="I1506" s="2">
        <v>121333.38</v>
      </c>
      <c r="J1506" s="2">
        <v>0</v>
      </c>
      <c r="K1506" s="2">
        <v>121333.38</v>
      </c>
      <c r="L1506" t="s">
        <v>18</v>
      </c>
    </row>
    <row r="1507" spans="1:12" x14ac:dyDescent="0.85">
      <c r="A1507" s="1">
        <v>41164</v>
      </c>
      <c r="B1507" t="s">
        <v>28</v>
      </c>
      <c r="C1507" t="s">
        <v>2835</v>
      </c>
      <c r="D1507" t="s">
        <v>2836</v>
      </c>
      <c r="E1507" t="s">
        <v>31</v>
      </c>
      <c r="F1507" t="s">
        <v>32</v>
      </c>
      <c r="H1507">
        <v>2000</v>
      </c>
      <c r="I1507" s="2">
        <v>30125</v>
      </c>
      <c r="J1507" s="2">
        <v>0</v>
      </c>
      <c r="K1507" s="2">
        <v>30125</v>
      </c>
      <c r="L1507" t="s">
        <v>18</v>
      </c>
    </row>
    <row r="1508" spans="1:12" x14ac:dyDescent="0.85">
      <c r="A1508" s="1">
        <v>41164</v>
      </c>
      <c r="B1508" t="s">
        <v>28</v>
      </c>
      <c r="C1508" t="s">
        <v>2837</v>
      </c>
      <c r="D1508" t="s">
        <v>2838</v>
      </c>
      <c r="E1508" t="s">
        <v>260</v>
      </c>
      <c r="F1508" t="s">
        <v>261</v>
      </c>
      <c r="H1508">
        <v>2000</v>
      </c>
      <c r="I1508" s="2">
        <v>135009.60999999999</v>
      </c>
      <c r="J1508" s="2">
        <v>0</v>
      </c>
      <c r="K1508" s="2">
        <v>135009.60999999999</v>
      </c>
      <c r="L1508" t="s">
        <v>18</v>
      </c>
    </row>
    <row r="1509" spans="1:12" x14ac:dyDescent="0.85">
      <c r="A1509" s="1">
        <v>41164</v>
      </c>
      <c r="B1509" t="s">
        <v>28</v>
      </c>
      <c r="C1509" t="s">
        <v>2839</v>
      </c>
      <c r="D1509" t="s">
        <v>2840</v>
      </c>
      <c r="E1509" t="s">
        <v>2152</v>
      </c>
      <c r="F1509" t="s">
        <v>2153</v>
      </c>
      <c r="G1509" t="s">
        <v>2154</v>
      </c>
      <c r="H1509">
        <v>2000</v>
      </c>
      <c r="I1509" s="2">
        <v>353900</v>
      </c>
      <c r="J1509" s="2">
        <v>0</v>
      </c>
      <c r="K1509" s="2">
        <v>353900</v>
      </c>
      <c r="L1509" t="s">
        <v>18</v>
      </c>
    </row>
    <row r="1510" spans="1:12" x14ac:dyDescent="0.85">
      <c r="A1510" s="1">
        <v>41164</v>
      </c>
      <c r="B1510" t="s">
        <v>28</v>
      </c>
      <c r="C1510" t="s">
        <v>2841</v>
      </c>
      <c r="D1510" t="s">
        <v>2842</v>
      </c>
      <c r="E1510" t="s">
        <v>2152</v>
      </c>
      <c r="F1510" t="s">
        <v>2153</v>
      </c>
      <c r="G1510" t="s">
        <v>2154</v>
      </c>
      <c r="H1510">
        <v>2000</v>
      </c>
      <c r="I1510" s="2">
        <v>797574.21</v>
      </c>
      <c r="J1510" s="2">
        <v>0</v>
      </c>
      <c r="K1510" s="2">
        <v>797574.21</v>
      </c>
      <c r="L1510" t="s">
        <v>18</v>
      </c>
    </row>
    <row r="1511" spans="1:12" x14ac:dyDescent="0.85">
      <c r="A1511" s="1">
        <v>41164</v>
      </c>
      <c r="B1511" t="s">
        <v>12</v>
      </c>
      <c r="C1511" t="s">
        <v>2843</v>
      </c>
      <c r="D1511" t="s">
        <v>2844</v>
      </c>
      <c r="E1511" t="s">
        <v>42</v>
      </c>
      <c r="F1511" t="s">
        <v>43</v>
      </c>
      <c r="G1511" t="s">
        <v>44</v>
      </c>
      <c r="H1511">
        <v>2000</v>
      </c>
      <c r="I1511" s="2">
        <v>196279.06</v>
      </c>
      <c r="J1511" s="2">
        <v>0</v>
      </c>
      <c r="K1511" s="2">
        <v>196279.06</v>
      </c>
      <c r="L1511" t="s">
        <v>18</v>
      </c>
    </row>
    <row r="1512" spans="1:12" x14ac:dyDescent="0.85">
      <c r="A1512" s="1">
        <v>41164</v>
      </c>
      <c r="B1512" t="s">
        <v>12</v>
      </c>
      <c r="C1512" t="s">
        <v>2845</v>
      </c>
      <c r="D1512" t="s">
        <v>2846</v>
      </c>
      <c r="E1512" t="s">
        <v>1582</v>
      </c>
      <c r="F1512" t="s">
        <v>1583</v>
      </c>
      <c r="G1512" t="s">
        <v>1584</v>
      </c>
      <c r="H1512">
        <v>2000</v>
      </c>
      <c r="I1512" s="2">
        <v>161803</v>
      </c>
      <c r="J1512" s="2">
        <v>0</v>
      </c>
      <c r="K1512" s="2">
        <v>161803</v>
      </c>
      <c r="L1512" t="s">
        <v>18</v>
      </c>
    </row>
    <row r="1513" spans="1:12" x14ac:dyDescent="0.85">
      <c r="A1513" s="1">
        <v>41164</v>
      </c>
      <c r="B1513" t="s">
        <v>12</v>
      </c>
      <c r="C1513" t="s">
        <v>2847</v>
      </c>
      <c r="D1513" t="s">
        <v>2848</v>
      </c>
      <c r="E1513" t="s">
        <v>200</v>
      </c>
      <c r="F1513" t="s">
        <v>201</v>
      </c>
      <c r="G1513" t="s">
        <v>213</v>
      </c>
      <c r="H1513">
        <v>2000</v>
      </c>
      <c r="I1513" s="2">
        <v>682000</v>
      </c>
      <c r="J1513" s="2">
        <v>0</v>
      </c>
      <c r="K1513" s="2">
        <v>682000</v>
      </c>
      <c r="L1513" t="s">
        <v>18</v>
      </c>
    </row>
    <row r="1514" spans="1:12" x14ac:dyDescent="0.85">
      <c r="A1514" s="1">
        <v>41164</v>
      </c>
      <c r="B1514" t="s">
        <v>12</v>
      </c>
      <c r="C1514" t="s">
        <v>2849</v>
      </c>
      <c r="D1514" t="s">
        <v>2850</v>
      </c>
      <c r="E1514" t="s">
        <v>42</v>
      </c>
      <c r="F1514" t="s">
        <v>43</v>
      </c>
      <c r="G1514" t="s">
        <v>76</v>
      </c>
      <c r="H1514">
        <v>2000</v>
      </c>
      <c r="I1514" s="2">
        <v>191422.1</v>
      </c>
      <c r="J1514" s="2">
        <v>0</v>
      </c>
      <c r="K1514" s="2">
        <v>191422.1</v>
      </c>
      <c r="L1514" t="s">
        <v>18</v>
      </c>
    </row>
    <row r="1515" spans="1:12" x14ac:dyDescent="0.85">
      <c r="A1515" s="1">
        <v>41164</v>
      </c>
      <c r="B1515" t="s">
        <v>28</v>
      </c>
      <c r="C1515" t="s">
        <v>2851</v>
      </c>
      <c r="D1515" t="s">
        <v>2852</v>
      </c>
      <c r="E1515" t="s">
        <v>62</v>
      </c>
      <c r="F1515" t="s">
        <v>63</v>
      </c>
      <c r="H1515">
        <v>2000</v>
      </c>
      <c r="I1515" s="2">
        <v>89959.38</v>
      </c>
      <c r="J1515" s="2">
        <v>0</v>
      </c>
      <c r="K1515" s="2">
        <v>89959.38</v>
      </c>
      <c r="L1515" t="s">
        <v>18</v>
      </c>
    </row>
    <row r="1516" spans="1:12" x14ac:dyDescent="0.85">
      <c r="A1516" s="1">
        <v>41164</v>
      </c>
      <c r="B1516" t="s">
        <v>1040</v>
      </c>
      <c r="C1516" t="s">
        <v>2853</v>
      </c>
      <c r="D1516" t="s">
        <v>2854</v>
      </c>
      <c r="E1516" t="s">
        <v>42</v>
      </c>
      <c r="F1516" t="s">
        <v>43</v>
      </c>
      <c r="G1516" t="s">
        <v>44</v>
      </c>
      <c r="H1516">
        <v>2000</v>
      </c>
      <c r="I1516" s="2">
        <v>242475.61</v>
      </c>
      <c r="J1516" s="2">
        <v>0</v>
      </c>
      <c r="K1516" s="2">
        <v>242475.61</v>
      </c>
      <c r="L1516" t="s">
        <v>18</v>
      </c>
    </row>
    <row r="1517" spans="1:12" x14ac:dyDescent="0.85">
      <c r="A1517" s="1">
        <v>41164</v>
      </c>
      <c r="B1517" t="s">
        <v>28</v>
      </c>
      <c r="C1517" t="s">
        <v>2855</v>
      </c>
      <c r="D1517" t="s">
        <v>2856</v>
      </c>
      <c r="E1517" t="s">
        <v>2152</v>
      </c>
      <c r="F1517" t="s">
        <v>2153</v>
      </c>
      <c r="G1517" t="s">
        <v>2154</v>
      </c>
      <c r="H1517">
        <v>2000</v>
      </c>
      <c r="I1517" s="2">
        <v>80864.02</v>
      </c>
      <c r="J1517" s="2">
        <v>0</v>
      </c>
      <c r="K1517" s="2">
        <v>80864.02</v>
      </c>
      <c r="L1517" t="s">
        <v>18</v>
      </c>
    </row>
    <row r="1518" spans="1:12" x14ac:dyDescent="0.85">
      <c r="A1518" s="1">
        <v>41164</v>
      </c>
      <c r="B1518" t="s">
        <v>28</v>
      </c>
      <c r="C1518" t="s">
        <v>2857</v>
      </c>
      <c r="D1518" t="s">
        <v>2858</v>
      </c>
      <c r="E1518" t="s">
        <v>2152</v>
      </c>
      <c r="F1518" t="s">
        <v>2153</v>
      </c>
      <c r="G1518" t="s">
        <v>2154</v>
      </c>
      <c r="H1518">
        <v>2000</v>
      </c>
      <c r="I1518" s="2">
        <v>93793.67</v>
      </c>
      <c r="J1518" s="2">
        <v>0</v>
      </c>
      <c r="K1518" s="2">
        <v>93793.67</v>
      </c>
      <c r="L1518" t="s">
        <v>18</v>
      </c>
    </row>
    <row r="1519" spans="1:12" x14ac:dyDescent="0.85">
      <c r="A1519" s="1">
        <v>41164</v>
      </c>
      <c r="B1519" t="s">
        <v>507</v>
      </c>
      <c r="C1519" t="s">
        <v>2859</v>
      </c>
      <c r="D1519" t="s">
        <v>2860</v>
      </c>
      <c r="E1519" t="s">
        <v>70</v>
      </c>
      <c r="F1519" t="s">
        <v>71</v>
      </c>
      <c r="G1519" t="s">
        <v>72</v>
      </c>
      <c r="H1519">
        <v>2000</v>
      </c>
      <c r="I1519" s="2">
        <v>1015000</v>
      </c>
      <c r="J1519" s="2">
        <v>0</v>
      </c>
      <c r="K1519" s="2">
        <v>1015000</v>
      </c>
      <c r="L1519" t="s">
        <v>18</v>
      </c>
    </row>
    <row r="1520" spans="1:12" x14ac:dyDescent="0.85">
      <c r="A1520" s="1">
        <v>41164</v>
      </c>
      <c r="B1520" t="s">
        <v>12</v>
      </c>
      <c r="C1520" t="s">
        <v>2861</v>
      </c>
      <c r="D1520" t="s">
        <v>2862</v>
      </c>
      <c r="E1520" t="s">
        <v>2863</v>
      </c>
      <c r="F1520" t="s">
        <v>2864</v>
      </c>
      <c r="G1520" t="s">
        <v>2865</v>
      </c>
      <c r="H1520">
        <v>2000</v>
      </c>
      <c r="I1520" s="2">
        <v>4428.79</v>
      </c>
      <c r="J1520" s="2">
        <v>0</v>
      </c>
      <c r="K1520" s="2">
        <v>4428.79</v>
      </c>
      <c r="L1520" t="s">
        <v>18</v>
      </c>
    </row>
    <row r="1521" spans="1:12" x14ac:dyDescent="0.85">
      <c r="A1521" s="1">
        <v>41164</v>
      </c>
      <c r="B1521" t="s">
        <v>12</v>
      </c>
      <c r="C1521" t="s">
        <v>2866</v>
      </c>
      <c r="D1521" t="s">
        <v>2867</v>
      </c>
      <c r="E1521" t="s">
        <v>15</v>
      </c>
      <c r="F1521" t="s">
        <v>16</v>
      </c>
      <c r="G1521" t="s">
        <v>17</v>
      </c>
      <c r="H1521">
        <v>2000</v>
      </c>
      <c r="I1521" s="2">
        <v>3975506.58</v>
      </c>
      <c r="J1521" s="2">
        <v>0</v>
      </c>
      <c r="K1521" s="2">
        <v>3975506.58</v>
      </c>
      <c r="L1521" t="s">
        <v>18</v>
      </c>
    </row>
    <row r="1522" spans="1:12" x14ac:dyDescent="0.85">
      <c r="A1522" s="1">
        <v>41164</v>
      </c>
      <c r="B1522" t="s">
        <v>12</v>
      </c>
      <c r="C1522" t="s">
        <v>2868</v>
      </c>
      <c r="D1522" t="s">
        <v>2869</v>
      </c>
      <c r="E1522" t="s">
        <v>288</v>
      </c>
      <c r="F1522" t="s">
        <v>289</v>
      </c>
      <c r="G1522" t="s">
        <v>290</v>
      </c>
      <c r="H1522">
        <v>2000</v>
      </c>
      <c r="I1522" s="2">
        <v>3484524.58</v>
      </c>
      <c r="J1522" s="2">
        <v>0</v>
      </c>
      <c r="K1522" s="2">
        <v>3484524.58</v>
      </c>
      <c r="L1522" t="s">
        <v>18</v>
      </c>
    </row>
    <row r="1523" spans="1:12" x14ac:dyDescent="0.85">
      <c r="A1523" s="1">
        <v>41164</v>
      </c>
      <c r="B1523" t="s">
        <v>12</v>
      </c>
      <c r="C1523" t="s">
        <v>2870</v>
      </c>
      <c r="D1523" t="s">
        <v>2871</v>
      </c>
      <c r="E1523" t="s">
        <v>70</v>
      </c>
      <c r="F1523" t="s">
        <v>71</v>
      </c>
      <c r="G1523" t="s">
        <v>72</v>
      </c>
      <c r="H1523">
        <v>2000</v>
      </c>
      <c r="I1523" s="2">
        <v>5581876.79</v>
      </c>
      <c r="J1523" s="2">
        <v>0</v>
      </c>
      <c r="K1523" s="2">
        <v>5581876.79</v>
      </c>
      <c r="L1523" t="s">
        <v>18</v>
      </c>
    </row>
    <row r="1524" spans="1:12" x14ac:dyDescent="0.85">
      <c r="A1524" s="1">
        <v>41164</v>
      </c>
      <c r="B1524" t="s">
        <v>12</v>
      </c>
      <c r="C1524" t="s">
        <v>2872</v>
      </c>
      <c r="D1524" t="s">
        <v>2873</v>
      </c>
      <c r="E1524" t="s">
        <v>21</v>
      </c>
      <c r="F1524" t="s">
        <v>22</v>
      </c>
      <c r="G1524" t="s">
        <v>23</v>
      </c>
      <c r="H1524">
        <v>2000</v>
      </c>
      <c r="I1524" s="2">
        <v>1775988.63</v>
      </c>
      <c r="J1524" s="2">
        <v>0</v>
      </c>
      <c r="K1524" s="2">
        <v>1775988.63</v>
      </c>
      <c r="L1524" t="s">
        <v>18</v>
      </c>
    </row>
    <row r="1525" spans="1:12" x14ac:dyDescent="0.85">
      <c r="A1525" s="1">
        <v>41164</v>
      </c>
      <c r="B1525" t="s">
        <v>12</v>
      </c>
      <c r="C1525" t="s">
        <v>2874</v>
      </c>
      <c r="D1525" t="s">
        <v>2875</v>
      </c>
      <c r="E1525" t="s">
        <v>21</v>
      </c>
      <c r="F1525" t="s">
        <v>22</v>
      </c>
      <c r="G1525" t="s">
        <v>23</v>
      </c>
      <c r="H1525">
        <v>2000</v>
      </c>
      <c r="I1525" s="2">
        <v>3196779.54</v>
      </c>
      <c r="J1525" s="2">
        <v>0</v>
      </c>
      <c r="K1525" s="2">
        <v>3196779.54</v>
      </c>
      <c r="L1525" t="s">
        <v>18</v>
      </c>
    </row>
    <row r="1526" spans="1:12" x14ac:dyDescent="0.85">
      <c r="A1526" s="1">
        <v>41164</v>
      </c>
      <c r="B1526" t="s">
        <v>12</v>
      </c>
      <c r="C1526" t="s">
        <v>2876</v>
      </c>
      <c r="D1526" t="s">
        <v>2877</v>
      </c>
      <c r="E1526" t="s">
        <v>200</v>
      </c>
      <c r="F1526" t="s">
        <v>201</v>
      </c>
      <c r="G1526" t="s">
        <v>202</v>
      </c>
      <c r="H1526">
        <v>2000</v>
      </c>
      <c r="I1526" s="2">
        <v>2679954</v>
      </c>
      <c r="J1526" s="2">
        <v>0</v>
      </c>
      <c r="K1526" s="2">
        <v>2679954</v>
      </c>
      <c r="L1526" t="s">
        <v>18</v>
      </c>
    </row>
    <row r="1527" spans="1:12" x14ac:dyDescent="0.85">
      <c r="A1527" s="1">
        <v>41164</v>
      </c>
      <c r="B1527" t="s">
        <v>374</v>
      </c>
      <c r="C1527" t="s">
        <v>2878</v>
      </c>
      <c r="D1527" t="s">
        <v>2879</v>
      </c>
      <c r="E1527" t="s">
        <v>42</v>
      </c>
      <c r="F1527" t="s">
        <v>43</v>
      </c>
      <c r="G1527" t="s">
        <v>44</v>
      </c>
      <c r="H1527">
        <v>2000</v>
      </c>
      <c r="I1527" s="2">
        <v>1020000</v>
      </c>
      <c r="J1527" s="2">
        <v>0</v>
      </c>
      <c r="K1527" s="2">
        <v>1020000</v>
      </c>
      <c r="L1527" t="s">
        <v>18</v>
      </c>
    </row>
    <row r="1528" spans="1:12" x14ac:dyDescent="0.85">
      <c r="A1528" s="1">
        <v>41164</v>
      </c>
      <c r="B1528" t="s">
        <v>73</v>
      </c>
      <c r="C1528" t="s">
        <v>2880</v>
      </c>
      <c r="D1528" t="s">
        <v>2881</v>
      </c>
      <c r="E1528" t="s">
        <v>85</v>
      </c>
      <c r="F1528" t="s">
        <v>86</v>
      </c>
      <c r="G1528" t="s">
        <v>87</v>
      </c>
      <c r="H1528">
        <v>2000</v>
      </c>
      <c r="I1528" s="2">
        <v>223405.23</v>
      </c>
      <c r="J1528" s="2">
        <v>0</v>
      </c>
      <c r="K1528" s="2">
        <v>223405.23</v>
      </c>
      <c r="L1528" t="s">
        <v>18</v>
      </c>
    </row>
    <row r="1529" spans="1:12" x14ac:dyDescent="0.85">
      <c r="A1529" s="1">
        <v>41164</v>
      </c>
      <c r="B1529" t="s">
        <v>12</v>
      </c>
      <c r="C1529" t="s">
        <v>2882</v>
      </c>
      <c r="D1529" t="s">
        <v>2883</v>
      </c>
      <c r="E1529" t="s">
        <v>119</v>
      </c>
      <c r="F1529" t="s">
        <v>120</v>
      </c>
      <c r="G1529" t="s">
        <v>121</v>
      </c>
      <c r="H1529">
        <v>2000</v>
      </c>
      <c r="I1529" s="2">
        <v>12000</v>
      </c>
      <c r="J1529" s="2">
        <v>0</v>
      </c>
      <c r="K1529" s="2">
        <v>12000</v>
      </c>
      <c r="L1529" t="s">
        <v>18</v>
      </c>
    </row>
    <row r="1530" spans="1:12" x14ac:dyDescent="0.85">
      <c r="A1530" s="1">
        <v>41164</v>
      </c>
      <c r="B1530" t="s">
        <v>82</v>
      </c>
      <c r="C1530" t="s">
        <v>2884</v>
      </c>
      <c r="D1530" t="s">
        <v>2885</v>
      </c>
      <c r="E1530" t="s">
        <v>21</v>
      </c>
      <c r="F1530" t="s">
        <v>22</v>
      </c>
      <c r="G1530" t="s">
        <v>23</v>
      </c>
      <c r="H1530">
        <v>2000</v>
      </c>
      <c r="I1530" s="2">
        <v>227505.4</v>
      </c>
      <c r="J1530" s="2">
        <v>0</v>
      </c>
      <c r="K1530" s="2">
        <v>227505.4</v>
      </c>
      <c r="L1530" t="s">
        <v>18</v>
      </c>
    </row>
    <row r="1531" spans="1:12" x14ac:dyDescent="0.85">
      <c r="A1531" s="1">
        <v>41164</v>
      </c>
      <c r="B1531" t="s">
        <v>12</v>
      </c>
      <c r="C1531" t="s">
        <v>2886</v>
      </c>
      <c r="D1531" t="s">
        <v>2887</v>
      </c>
      <c r="E1531" t="s">
        <v>21</v>
      </c>
      <c r="F1531" t="s">
        <v>22</v>
      </c>
      <c r="G1531" t="s">
        <v>23</v>
      </c>
      <c r="H1531">
        <v>2000</v>
      </c>
      <c r="I1531" s="2">
        <v>621512.21</v>
      </c>
      <c r="J1531" s="2">
        <v>0</v>
      </c>
      <c r="K1531" s="2">
        <v>621512.21</v>
      </c>
      <c r="L1531" t="s">
        <v>18</v>
      </c>
    </row>
    <row r="1532" spans="1:12" x14ac:dyDescent="0.85">
      <c r="A1532" s="1">
        <v>41164</v>
      </c>
      <c r="B1532" t="s">
        <v>323</v>
      </c>
      <c r="C1532" t="s">
        <v>2888</v>
      </c>
      <c r="D1532" t="s">
        <v>2889</v>
      </c>
      <c r="E1532" t="s">
        <v>21</v>
      </c>
      <c r="F1532" t="s">
        <v>22</v>
      </c>
      <c r="G1532" t="s">
        <v>23</v>
      </c>
      <c r="H1532">
        <v>2000</v>
      </c>
      <c r="I1532" s="2">
        <v>10893125.699999999</v>
      </c>
      <c r="J1532" s="2">
        <v>0</v>
      </c>
      <c r="K1532" s="2">
        <v>10893125.699999999</v>
      </c>
      <c r="L1532" t="s">
        <v>18</v>
      </c>
    </row>
    <row r="1533" spans="1:12" x14ac:dyDescent="0.85">
      <c r="A1533" s="1">
        <v>41164</v>
      </c>
      <c r="B1533" t="s">
        <v>323</v>
      </c>
      <c r="C1533" t="s">
        <v>2890</v>
      </c>
      <c r="D1533" t="s">
        <v>2891</v>
      </c>
      <c r="E1533" t="s">
        <v>21</v>
      </c>
      <c r="F1533" t="s">
        <v>22</v>
      </c>
      <c r="G1533" t="s">
        <v>23</v>
      </c>
      <c r="H1533">
        <v>2000</v>
      </c>
      <c r="I1533" s="2">
        <v>9600051.2100000009</v>
      </c>
      <c r="J1533" s="2">
        <v>0</v>
      </c>
      <c r="K1533" s="2">
        <v>9600051.2100000009</v>
      </c>
      <c r="L1533" t="s">
        <v>18</v>
      </c>
    </row>
    <row r="1534" spans="1:12" x14ac:dyDescent="0.85">
      <c r="A1534" s="1">
        <v>41164</v>
      </c>
      <c r="B1534" t="s">
        <v>323</v>
      </c>
      <c r="C1534" t="s">
        <v>2892</v>
      </c>
      <c r="D1534" t="s">
        <v>2893</v>
      </c>
      <c r="E1534" t="s">
        <v>21</v>
      </c>
      <c r="F1534" t="s">
        <v>22</v>
      </c>
      <c r="G1534" t="s">
        <v>23</v>
      </c>
      <c r="H1534">
        <v>2000</v>
      </c>
      <c r="I1534" s="2">
        <v>4072826</v>
      </c>
      <c r="J1534" s="2">
        <v>0</v>
      </c>
      <c r="K1534" s="2">
        <v>4072826</v>
      </c>
      <c r="L1534" t="s">
        <v>18</v>
      </c>
    </row>
    <row r="1535" spans="1:12" x14ac:dyDescent="0.85">
      <c r="A1535" s="1">
        <v>41164</v>
      </c>
      <c r="B1535" t="s">
        <v>323</v>
      </c>
      <c r="C1535" t="s">
        <v>2894</v>
      </c>
      <c r="D1535" t="s">
        <v>2895</v>
      </c>
      <c r="E1535" t="s">
        <v>21</v>
      </c>
      <c r="F1535" t="s">
        <v>22</v>
      </c>
      <c r="G1535" t="s">
        <v>23</v>
      </c>
      <c r="H1535">
        <v>2000</v>
      </c>
      <c r="I1535" s="2">
        <v>8437824.7200000007</v>
      </c>
      <c r="J1535" s="2">
        <v>0</v>
      </c>
      <c r="K1535" s="2">
        <v>8437824.7200000007</v>
      </c>
      <c r="L1535" t="s">
        <v>18</v>
      </c>
    </row>
    <row r="1536" spans="1:12" x14ac:dyDescent="0.85">
      <c r="A1536" s="1">
        <v>41164</v>
      </c>
      <c r="B1536" t="s">
        <v>323</v>
      </c>
      <c r="C1536" t="s">
        <v>2896</v>
      </c>
      <c r="D1536" t="s">
        <v>2897</v>
      </c>
      <c r="E1536" t="s">
        <v>21</v>
      </c>
      <c r="F1536" t="s">
        <v>22</v>
      </c>
      <c r="G1536" t="s">
        <v>23</v>
      </c>
      <c r="H1536">
        <v>2000</v>
      </c>
      <c r="I1536" s="2">
        <v>4368470.54</v>
      </c>
      <c r="J1536" s="2">
        <v>0</v>
      </c>
      <c r="K1536" s="2">
        <v>4368470.54</v>
      </c>
      <c r="L1536" t="s">
        <v>18</v>
      </c>
    </row>
    <row r="1537" spans="1:12" x14ac:dyDescent="0.85">
      <c r="A1537" s="1">
        <v>41164</v>
      </c>
      <c r="B1537" t="s">
        <v>12</v>
      </c>
      <c r="C1537" t="s">
        <v>2898</v>
      </c>
      <c r="D1537" t="s">
        <v>2899</v>
      </c>
      <c r="E1537" t="s">
        <v>21</v>
      </c>
      <c r="F1537" t="s">
        <v>22</v>
      </c>
      <c r="G1537" t="s">
        <v>23</v>
      </c>
      <c r="H1537">
        <v>2000</v>
      </c>
      <c r="I1537" s="2">
        <v>8879943.1699999999</v>
      </c>
      <c r="J1537" s="2">
        <v>0</v>
      </c>
      <c r="K1537" s="2">
        <v>8879943.1699999999</v>
      </c>
      <c r="L1537" t="s">
        <v>18</v>
      </c>
    </row>
    <row r="1538" spans="1:12" x14ac:dyDescent="0.85">
      <c r="A1538" s="1">
        <v>41164</v>
      </c>
      <c r="B1538" t="s">
        <v>507</v>
      </c>
      <c r="C1538" t="s">
        <v>2900</v>
      </c>
      <c r="D1538" t="s">
        <v>2901</v>
      </c>
      <c r="E1538" t="s">
        <v>21</v>
      </c>
      <c r="F1538" t="s">
        <v>22</v>
      </c>
      <c r="G1538" t="s">
        <v>23</v>
      </c>
      <c r="H1538">
        <v>2000</v>
      </c>
      <c r="I1538" s="2">
        <v>2954061.09</v>
      </c>
      <c r="J1538" s="2">
        <v>0</v>
      </c>
      <c r="K1538" s="2">
        <v>2954061.09</v>
      </c>
      <c r="L1538" t="s">
        <v>18</v>
      </c>
    </row>
    <row r="1539" spans="1:12" x14ac:dyDescent="0.85">
      <c r="A1539" s="1">
        <v>41164</v>
      </c>
      <c r="B1539" t="s">
        <v>507</v>
      </c>
      <c r="C1539" t="s">
        <v>2902</v>
      </c>
      <c r="D1539" t="s">
        <v>2903</v>
      </c>
      <c r="E1539" t="s">
        <v>21</v>
      </c>
      <c r="F1539" t="s">
        <v>22</v>
      </c>
      <c r="G1539" t="s">
        <v>23</v>
      </c>
      <c r="H1539">
        <v>2000</v>
      </c>
      <c r="I1539" s="2">
        <v>1847437.33</v>
      </c>
      <c r="J1539" s="2">
        <v>0</v>
      </c>
      <c r="K1539" s="2">
        <v>1847437.33</v>
      </c>
      <c r="L1539" t="s">
        <v>18</v>
      </c>
    </row>
    <row r="1540" spans="1:12" x14ac:dyDescent="0.85">
      <c r="A1540" s="1">
        <v>41164</v>
      </c>
      <c r="B1540" t="s">
        <v>90</v>
      </c>
      <c r="C1540" t="s">
        <v>2904</v>
      </c>
      <c r="D1540" t="s">
        <v>2905</v>
      </c>
      <c r="E1540" t="s">
        <v>21</v>
      </c>
      <c r="F1540" t="s">
        <v>22</v>
      </c>
      <c r="G1540" t="s">
        <v>23</v>
      </c>
      <c r="H1540">
        <v>2000</v>
      </c>
      <c r="I1540" s="2">
        <v>753050.3</v>
      </c>
      <c r="J1540" s="2">
        <v>0</v>
      </c>
      <c r="K1540" s="2">
        <v>753050.3</v>
      </c>
      <c r="L1540" t="s">
        <v>18</v>
      </c>
    </row>
    <row r="1541" spans="1:12" x14ac:dyDescent="0.85">
      <c r="A1541" s="1">
        <v>41164</v>
      </c>
      <c r="B1541" t="s">
        <v>12</v>
      </c>
      <c r="C1541" t="s">
        <v>2906</v>
      </c>
      <c r="D1541" t="s">
        <v>2907</v>
      </c>
      <c r="E1541" t="s">
        <v>21</v>
      </c>
      <c r="F1541" t="s">
        <v>22</v>
      </c>
      <c r="G1541" t="s">
        <v>23</v>
      </c>
      <c r="H1541">
        <v>2000</v>
      </c>
      <c r="I1541" s="2">
        <v>2959981.06</v>
      </c>
      <c r="J1541" s="2">
        <v>0</v>
      </c>
      <c r="K1541" s="2">
        <v>2959981.06</v>
      </c>
      <c r="L1541" t="s">
        <v>18</v>
      </c>
    </row>
    <row r="1542" spans="1:12" x14ac:dyDescent="0.85">
      <c r="A1542" s="1">
        <v>41164</v>
      </c>
      <c r="B1542" t="s">
        <v>12</v>
      </c>
      <c r="C1542" t="s">
        <v>2908</v>
      </c>
      <c r="D1542" t="s">
        <v>2909</v>
      </c>
      <c r="E1542" t="s">
        <v>21</v>
      </c>
      <c r="F1542" t="s">
        <v>22</v>
      </c>
      <c r="G1542" t="s">
        <v>23</v>
      </c>
      <c r="H1542">
        <v>2000</v>
      </c>
      <c r="I1542" s="2">
        <v>118399.24</v>
      </c>
      <c r="J1542" s="2">
        <v>0</v>
      </c>
      <c r="K1542" s="2">
        <v>118399.24</v>
      </c>
      <c r="L1542" t="s">
        <v>18</v>
      </c>
    </row>
    <row r="1543" spans="1:12" x14ac:dyDescent="0.85">
      <c r="A1543" s="1">
        <v>41164</v>
      </c>
      <c r="B1543" t="s">
        <v>507</v>
      </c>
      <c r="C1543" t="s">
        <v>2910</v>
      </c>
      <c r="D1543" t="s">
        <v>2911</v>
      </c>
      <c r="E1543" t="s">
        <v>21</v>
      </c>
      <c r="F1543" t="s">
        <v>22</v>
      </c>
      <c r="G1543" t="s">
        <v>23</v>
      </c>
      <c r="H1543">
        <v>2000</v>
      </c>
      <c r="I1543" s="2">
        <v>1301019.9099999999</v>
      </c>
      <c r="J1543" s="2">
        <v>0</v>
      </c>
      <c r="K1543" s="2">
        <v>1301019.9099999999</v>
      </c>
      <c r="L1543" t="s">
        <v>18</v>
      </c>
    </row>
    <row r="1544" spans="1:12" x14ac:dyDescent="0.85">
      <c r="A1544" s="1">
        <v>41164</v>
      </c>
      <c r="B1544" t="s">
        <v>12</v>
      </c>
      <c r="C1544" t="s">
        <v>2912</v>
      </c>
      <c r="D1544" t="s">
        <v>2913</v>
      </c>
      <c r="E1544" t="s">
        <v>21</v>
      </c>
      <c r="F1544" t="s">
        <v>22</v>
      </c>
      <c r="G1544" t="s">
        <v>23</v>
      </c>
      <c r="H1544">
        <v>2000</v>
      </c>
      <c r="I1544" s="2">
        <v>108462.95</v>
      </c>
      <c r="J1544" s="2">
        <v>0</v>
      </c>
      <c r="K1544" s="2">
        <v>108462.95</v>
      </c>
      <c r="L1544" t="s">
        <v>18</v>
      </c>
    </row>
    <row r="1545" spans="1:12" x14ac:dyDescent="0.85">
      <c r="A1545" s="1">
        <v>41164</v>
      </c>
      <c r="B1545" t="s">
        <v>12</v>
      </c>
      <c r="C1545" t="s">
        <v>2914</v>
      </c>
      <c r="D1545" t="s">
        <v>2915</v>
      </c>
      <c r="E1545" t="s">
        <v>200</v>
      </c>
      <c r="F1545" t="s">
        <v>201</v>
      </c>
      <c r="G1545" t="s">
        <v>202</v>
      </c>
      <c r="H1545">
        <v>2000</v>
      </c>
      <c r="I1545" s="2">
        <v>1116612.92</v>
      </c>
      <c r="J1545" s="2">
        <v>0</v>
      </c>
      <c r="K1545" s="2">
        <v>1116612.92</v>
      </c>
      <c r="L1545" t="s">
        <v>18</v>
      </c>
    </row>
    <row r="1546" spans="1:12" x14ac:dyDescent="0.85">
      <c r="A1546" s="1">
        <v>41164</v>
      </c>
      <c r="B1546" t="s">
        <v>12</v>
      </c>
      <c r="C1546" t="s">
        <v>2916</v>
      </c>
      <c r="D1546" t="s">
        <v>2917</v>
      </c>
      <c r="E1546" t="s">
        <v>42</v>
      </c>
      <c r="F1546" t="s">
        <v>43</v>
      </c>
      <c r="G1546" t="s">
        <v>76</v>
      </c>
      <c r="H1546">
        <v>2000</v>
      </c>
      <c r="I1546" s="2">
        <v>2460429.8199999998</v>
      </c>
      <c r="J1546" s="2">
        <v>0</v>
      </c>
      <c r="K1546" s="2">
        <v>2460429.8199999998</v>
      </c>
      <c r="L1546" t="s">
        <v>18</v>
      </c>
    </row>
    <row r="1547" spans="1:12" x14ac:dyDescent="0.85">
      <c r="A1547" s="1">
        <v>41164</v>
      </c>
      <c r="B1547" t="s">
        <v>12</v>
      </c>
      <c r="C1547" t="s">
        <v>2918</v>
      </c>
      <c r="D1547" t="s">
        <v>2919</v>
      </c>
      <c r="E1547" t="s">
        <v>235</v>
      </c>
      <c r="F1547" t="s">
        <v>236</v>
      </c>
      <c r="G1547" t="s">
        <v>237</v>
      </c>
      <c r="H1547">
        <v>2000</v>
      </c>
      <c r="I1547" s="2">
        <v>1053040.03</v>
      </c>
      <c r="J1547" s="2">
        <v>0</v>
      </c>
      <c r="K1547" s="2">
        <v>1053040.03</v>
      </c>
      <c r="L1547" t="s">
        <v>18</v>
      </c>
    </row>
    <row r="1548" spans="1:12" x14ac:dyDescent="0.85">
      <c r="A1548" s="1">
        <v>41164</v>
      </c>
      <c r="B1548" t="s">
        <v>12</v>
      </c>
      <c r="C1548" t="s">
        <v>2920</v>
      </c>
      <c r="D1548" t="s">
        <v>2921</v>
      </c>
      <c r="E1548" t="s">
        <v>15</v>
      </c>
      <c r="F1548" t="s">
        <v>16</v>
      </c>
      <c r="G1548" t="s">
        <v>17</v>
      </c>
      <c r="H1548">
        <v>2000</v>
      </c>
      <c r="I1548" s="2">
        <v>339720.08</v>
      </c>
      <c r="J1548" s="2">
        <v>0</v>
      </c>
      <c r="K1548" s="2">
        <v>339720.08</v>
      </c>
      <c r="L1548" t="s">
        <v>18</v>
      </c>
    </row>
    <row r="1549" spans="1:12" x14ac:dyDescent="0.85">
      <c r="A1549" s="1">
        <v>41164</v>
      </c>
      <c r="B1549" t="s">
        <v>12</v>
      </c>
      <c r="C1549" t="s">
        <v>2922</v>
      </c>
      <c r="D1549" t="s">
        <v>2923</v>
      </c>
      <c r="E1549" t="s">
        <v>62</v>
      </c>
      <c r="F1549" t="s">
        <v>63</v>
      </c>
      <c r="H1549">
        <v>2000</v>
      </c>
      <c r="I1549" s="2">
        <v>5000</v>
      </c>
      <c r="J1549" s="2">
        <v>0</v>
      </c>
      <c r="K1549" s="2">
        <v>5000</v>
      </c>
      <c r="L1549" t="s">
        <v>18</v>
      </c>
    </row>
    <row r="1550" spans="1:12" x14ac:dyDescent="0.85">
      <c r="A1550" s="1">
        <v>41164</v>
      </c>
      <c r="B1550" t="s">
        <v>90</v>
      </c>
      <c r="C1550" t="s">
        <v>2924</v>
      </c>
      <c r="D1550" t="s">
        <v>2925</v>
      </c>
      <c r="E1550" t="s">
        <v>119</v>
      </c>
      <c r="F1550" t="s">
        <v>120</v>
      </c>
      <c r="G1550" t="s">
        <v>121</v>
      </c>
      <c r="H1550">
        <v>2000</v>
      </c>
      <c r="I1550" s="2">
        <v>674377.94</v>
      </c>
      <c r="J1550" s="2">
        <v>0</v>
      </c>
      <c r="K1550" s="2">
        <v>674377.94</v>
      </c>
      <c r="L1550" t="s">
        <v>18</v>
      </c>
    </row>
    <row r="1551" spans="1:12" x14ac:dyDescent="0.85">
      <c r="A1551" s="1">
        <v>41164</v>
      </c>
      <c r="B1551" t="s">
        <v>12</v>
      </c>
      <c r="C1551" t="s">
        <v>2926</v>
      </c>
      <c r="D1551" t="s">
        <v>2927</v>
      </c>
      <c r="E1551" t="s">
        <v>15</v>
      </c>
      <c r="F1551" t="s">
        <v>16</v>
      </c>
      <c r="G1551" t="s">
        <v>17</v>
      </c>
      <c r="H1551">
        <v>2000</v>
      </c>
      <c r="I1551" s="2">
        <v>67686.63</v>
      </c>
      <c r="J1551" s="2">
        <v>0</v>
      </c>
      <c r="K1551" s="2">
        <v>67686.63</v>
      </c>
      <c r="L1551" t="s">
        <v>18</v>
      </c>
    </row>
    <row r="1552" spans="1:12" x14ac:dyDescent="0.85">
      <c r="A1552" s="1">
        <v>41164</v>
      </c>
      <c r="B1552" t="s">
        <v>12</v>
      </c>
      <c r="C1552" t="s">
        <v>2928</v>
      </c>
      <c r="D1552" t="s">
        <v>2929</v>
      </c>
      <c r="E1552" t="s">
        <v>49</v>
      </c>
      <c r="F1552" t="s">
        <v>50</v>
      </c>
      <c r="G1552" t="s">
        <v>51</v>
      </c>
      <c r="H1552">
        <v>2000</v>
      </c>
      <c r="I1552" s="2">
        <v>3188547</v>
      </c>
      <c r="J1552" s="2">
        <v>0</v>
      </c>
      <c r="K1552" s="2">
        <v>3188547</v>
      </c>
      <c r="L1552" t="s">
        <v>18</v>
      </c>
    </row>
    <row r="1553" spans="1:12" x14ac:dyDescent="0.85">
      <c r="A1553" s="1">
        <v>41164</v>
      </c>
      <c r="B1553" t="s">
        <v>12</v>
      </c>
      <c r="C1553" t="s">
        <v>2930</v>
      </c>
      <c r="D1553" t="s">
        <v>2931</v>
      </c>
      <c r="E1553" t="s">
        <v>102</v>
      </c>
      <c r="F1553" t="s">
        <v>103</v>
      </c>
      <c r="G1553" t="s">
        <v>104</v>
      </c>
      <c r="H1553">
        <v>2000</v>
      </c>
      <c r="I1553" s="2">
        <v>224902.5</v>
      </c>
      <c r="J1553" s="2">
        <v>0</v>
      </c>
      <c r="K1553" s="2">
        <v>224902.5</v>
      </c>
      <c r="L1553" t="s">
        <v>18</v>
      </c>
    </row>
    <row r="1554" spans="1:12" x14ac:dyDescent="0.85">
      <c r="A1554" s="1">
        <v>41164</v>
      </c>
      <c r="B1554" t="s">
        <v>12</v>
      </c>
      <c r="C1554" t="s">
        <v>2932</v>
      </c>
      <c r="D1554" t="s">
        <v>2931</v>
      </c>
      <c r="E1554" t="s">
        <v>119</v>
      </c>
      <c r="F1554" t="s">
        <v>120</v>
      </c>
      <c r="G1554" t="s">
        <v>121</v>
      </c>
      <c r="H1554">
        <v>2000</v>
      </c>
      <c r="I1554" s="2">
        <v>304007.28000000003</v>
      </c>
      <c r="J1554" s="2">
        <v>0</v>
      </c>
      <c r="K1554" s="2">
        <v>304007.28000000003</v>
      </c>
      <c r="L1554" t="s">
        <v>18</v>
      </c>
    </row>
    <row r="1555" spans="1:12" x14ac:dyDescent="0.85">
      <c r="A1555" s="1">
        <v>41164</v>
      </c>
      <c r="B1555" t="s">
        <v>12</v>
      </c>
      <c r="C1555" t="s">
        <v>2933</v>
      </c>
      <c r="D1555" t="s">
        <v>2934</v>
      </c>
      <c r="E1555" t="s">
        <v>42</v>
      </c>
      <c r="F1555" t="s">
        <v>43</v>
      </c>
      <c r="G1555" t="s">
        <v>44</v>
      </c>
      <c r="H1555">
        <v>2000</v>
      </c>
      <c r="I1555" s="2">
        <v>3188572.1600000001</v>
      </c>
      <c r="J1555" s="2">
        <v>0</v>
      </c>
      <c r="K1555" s="2">
        <v>3188572.1600000001</v>
      </c>
      <c r="L1555" t="s">
        <v>18</v>
      </c>
    </row>
    <row r="1556" spans="1:12" x14ac:dyDescent="0.85">
      <c r="A1556" s="1">
        <v>41164</v>
      </c>
      <c r="B1556" t="s">
        <v>12</v>
      </c>
      <c r="C1556" t="s">
        <v>2935</v>
      </c>
      <c r="D1556" t="s">
        <v>2936</v>
      </c>
      <c r="E1556" t="s">
        <v>21</v>
      </c>
      <c r="F1556" t="s">
        <v>22</v>
      </c>
      <c r="G1556" t="s">
        <v>23</v>
      </c>
      <c r="H1556">
        <v>2000</v>
      </c>
      <c r="I1556" s="2">
        <v>2367984.84</v>
      </c>
      <c r="J1556" s="2">
        <v>0</v>
      </c>
      <c r="K1556" s="2">
        <v>2367984.84</v>
      </c>
      <c r="L1556" t="s">
        <v>18</v>
      </c>
    </row>
    <row r="1557" spans="1:12" x14ac:dyDescent="0.85">
      <c r="A1557" s="1">
        <v>41164</v>
      </c>
      <c r="B1557" t="s">
        <v>12</v>
      </c>
      <c r="C1557" t="s">
        <v>2937</v>
      </c>
      <c r="D1557" t="s">
        <v>2938</v>
      </c>
      <c r="E1557" t="s">
        <v>21</v>
      </c>
      <c r="F1557" t="s">
        <v>22</v>
      </c>
      <c r="G1557" t="s">
        <v>23</v>
      </c>
      <c r="H1557">
        <v>2000</v>
      </c>
      <c r="I1557" s="2">
        <v>1183992.42</v>
      </c>
      <c r="J1557" s="2">
        <v>0</v>
      </c>
      <c r="K1557" s="2">
        <v>1183992.42</v>
      </c>
      <c r="L1557" t="s">
        <v>18</v>
      </c>
    </row>
    <row r="1558" spans="1:12" x14ac:dyDescent="0.85">
      <c r="A1558" s="1">
        <v>41164</v>
      </c>
      <c r="B1558" t="s">
        <v>12</v>
      </c>
      <c r="C1558" t="s">
        <v>2939</v>
      </c>
      <c r="D1558" t="s">
        <v>2940</v>
      </c>
      <c r="E1558" t="s">
        <v>42</v>
      </c>
      <c r="F1558" t="s">
        <v>43</v>
      </c>
      <c r="G1558" t="s">
        <v>76</v>
      </c>
      <c r="H1558">
        <v>2000</v>
      </c>
      <c r="I1558" s="2">
        <v>1871908.01</v>
      </c>
      <c r="J1558" s="2">
        <v>0</v>
      </c>
      <c r="K1558" s="2">
        <v>1871908.01</v>
      </c>
      <c r="L1558" t="s">
        <v>18</v>
      </c>
    </row>
    <row r="1559" spans="1:12" x14ac:dyDescent="0.85">
      <c r="A1559" s="1">
        <v>41164</v>
      </c>
      <c r="B1559" t="s">
        <v>12</v>
      </c>
      <c r="C1559" t="s">
        <v>2941</v>
      </c>
      <c r="D1559" t="s">
        <v>2942</v>
      </c>
      <c r="E1559" t="s">
        <v>119</v>
      </c>
      <c r="F1559" t="s">
        <v>120</v>
      </c>
      <c r="G1559" t="s">
        <v>121</v>
      </c>
      <c r="H1559">
        <v>2000</v>
      </c>
      <c r="I1559" s="2">
        <v>2350364.7200000002</v>
      </c>
      <c r="J1559" s="2">
        <v>0</v>
      </c>
      <c r="K1559" s="2">
        <v>2350364.7200000002</v>
      </c>
      <c r="L1559" t="s">
        <v>18</v>
      </c>
    </row>
    <row r="1560" spans="1:12" x14ac:dyDescent="0.85">
      <c r="A1560" s="1">
        <v>41164</v>
      </c>
      <c r="B1560" t="s">
        <v>12</v>
      </c>
      <c r="C1560" t="s">
        <v>2943</v>
      </c>
      <c r="D1560" t="s">
        <v>2942</v>
      </c>
      <c r="E1560" t="s">
        <v>21</v>
      </c>
      <c r="F1560" t="s">
        <v>22</v>
      </c>
      <c r="G1560" t="s">
        <v>23</v>
      </c>
      <c r="H1560">
        <v>2000</v>
      </c>
      <c r="I1560" s="2">
        <v>2795603.28</v>
      </c>
      <c r="J1560" s="2">
        <v>0</v>
      </c>
      <c r="K1560" s="2">
        <v>2795603.28</v>
      </c>
      <c r="L1560" t="s">
        <v>18</v>
      </c>
    </row>
    <row r="1561" spans="1:12" x14ac:dyDescent="0.85">
      <c r="A1561" s="1">
        <v>41164</v>
      </c>
      <c r="B1561" t="s">
        <v>12</v>
      </c>
      <c r="C1561" t="s">
        <v>2944</v>
      </c>
      <c r="D1561" t="s">
        <v>2945</v>
      </c>
      <c r="E1561" t="s">
        <v>102</v>
      </c>
      <c r="F1561" t="s">
        <v>103</v>
      </c>
      <c r="G1561" t="s">
        <v>104</v>
      </c>
      <c r="H1561">
        <v>2000</v>
      </c>
      <c r="I1561" s="2">
        <v>18184405.690000001</v>
      </c>
      <c r="J1561" s="2">
        <v>0</v>
      </c>
      <c r="K1561" s="2">
        <v>18184405.690000001</v>
      </c>
      <c r="L1561" t="s">
        <v>18</v>
      </c>
    </row>
    <row r="1562" spans="1:12" x14ac:dyDescent="0.85">
      <c r="A1562" s="1">
        <v>41164</v>
      </c>
      <c r="B1562" t="s">
        <v>12</v>
      </c>
      <c r="C1562" t="s">
        <v>2946</v>
      </c>
      <c r="D1562" t="s">
        <v>2947</v>
      </c>
      <c r="E1562" t="s">
        <v>119</v>
      </c>
      <c r="F1562" t="s">
        <v>120</v>
      </c>
      <c r="G1562" t="s">
        <v>121</v>
      </c>
      <c r="H1562">
        <v>2000</v>
      </c>
      <c r="I1562" s="2">
        <v>9401458.8800000008</v>
      </c>
      <c r="J1562" s="2">
        <v>0</v>
      </c>
      <c r="K1562" s="2">
        <v>9401458.8800000008</v>
      </c>
      <c r="L1562" t="s">
        <v>18</v>
      </c>
    </row>
    <row r="1563" spans="1:12" x14ac:dyDescent="0.85">
      <c r="A1563" s="1">
        <v>41164</v>
      </c>
      <c r="B1563" t="s">
        <v>12</v>
      </c>
      <c r="C1563" t="s">
        <v>2948</v>
      </c>
      <c r="D1563" t="s">
        <v>2949</v>
      </c>
      <c r="E1563" t="s">
        <v>119</v>
      </c>
      <c r="F1563" t="s">
        <v>120</v>
      </c>
      <c r="G1563" t="s">
        <v>121</v>
      </c>
      <c r="H1563">
        <v>2000</v>
      </c>
      <c r="I1563" s="2">
        <v>4700729.4400000004</v>
      </c>
      <c r="J1563" s="2">
        <v>0</v>
      </c>
      <c r="K1563" s="2">
        <v>4700729.4400000004</v>
      </c>
      <c r="L1563" t="s">
        <v>18</v>
      </c>
    </row>
    <row r="1564" spans="1:12" x14ac:dyDescent="0.85">
      <c r="A1564" s="1">
        <v>41164</v>
      </c>
      <c r="B1564" t="s">
        <v>12</v>
      </c>
      <c r="C1564" t="s">
        <v>2950</v>
      </c>
      <c r="D1564" t="s">
        <v>2951</v>
      </c>
      <c r="E1564" t="s">
        <v>204</v>
      </c>
      <c r="F1564" t="s">
        <v>205</v>
      </c>
      <c r="G1564" t="s">
        <v>206</v>
      </c>
      <c r="H1564">
        <v>2000</v>
      </c>
      <c r="I1564" s="2">
        <v>700000</v>
      </c>
      <c r="J1564" s="2">
        <v>0</v>
      </c>
      <c r="K1564" s="2">
        <v>700000</v>
      </c>
      <c r="L1564" t="s">
        <v>18</v>
      </c>
    </row>
    <row r="1565" spans="1:12" x14ac:dyDescent="0.85">
      <c r="A1565" s="1">
        <v>41164</v>
      </c>
      <c r="B1565" t="s">
        <v>346</v>
      </c>
      <c r="C1565" t="s">
        <v>2952</v>
      </c>
      <c r="D1565" t="s">
        <v>2953</v>
      </c>
      <c r="E1565" t="s">
        <v>42</v>
      </c>
      <c r="F1565" t="s">
        <v>43</v>
      </c>
      <c r="G1565" t="s">
        <v>44</v>
      </c>
      <c r="H1565">
        <v>2000</v>
      </c>
      <c r="I1565" s="2">
        <v>544986.72</v>
      </c>
      <c r="J1565" s="2">
        <v>0</v>
      </c>
      <c r="K1565" s="2">
        <v>544986.72</v>
      </c>
      <c r="L1565" t="s">
        <v>18</v>
      </c>
    </row>
    <row r="1566" spans="1:12" x14ac:dyDescent="0.85">
      <c r="A1566" s="1">
        <v>41164</v>
      </c>
      <c r="B1566" t="s">
        <v>346</v>
      </c>
      <c r="C1566" t="s">
        <v>2954</v>
      </c>
      <c r="D1566" t="s">
        <v>2955</v>
      </c>
      <c r="E1566" t="s">
        <v>15</v>
      </c>
      <c r="F1566" t="s">
        <v>16</v>
      </c>
      <c r="G1566" t="s">
        <v>17</v>
      </c>
      <c r="H1566">
        <v>2000</v>
      </c>
      <c r="I1566" s="2">
        <v>891082.56</v>
      </c>
      <c r="J1566" s="2">
        <v>0</v>
      </c>
      <c r="K1566" s="2">
        <v>891082.56</v>
      </c>
      <c r="L1566" t="s">
        <v>18</v>
      </c>
    </row>
    <row r="1567" spans="1:12" x14ac:dyDescent="0.85">
      <c r="A1567" s="1">
        <v>41164</v>
      </c>
      <c r="B1567" t="s">
        <v>346</v>
      </c>
      <c r="C1567" t="s">
        <v>2956</v>
      </c>
      <c r="D1567" t="s">
        <v>2955</v>
      </c>
      <c r="E1567" t="s">
        <v>119</v>
      </c>
      <c r="F1567" t="s">
        <v>120</v>
      </c>
      <c r="G1567" t="s">
        <v>121</v>
      </c>
      <c r="H1567">
        <v>2000</v>
      </c>
      <c r="I1567" s="2">
        <v>1226263.33</v>
      </c>
      <c r="J1567" s="2">
        <v>0</v>
      </c>
      <c r="K1567" s="2">
        <v>1226263.33</v>
      </c>
      <c r="L1567" t="s">
        <v>18</v>
      </c>
    </row>
    <row r="1568" spans="1:12" x14ac:dyDescent="0.85">
      <c r="A1568" s="1">
        <v>41164</v>
      </c>
      <c r="B1568" t="s">
        <v>12</v>
      </c>
      <c r="C1568" t="s">
        <v>2957</v>
      </c>
      <c r="D1568" t="s">
        <v>2955</v>
      </c>
      <c r="E1568" t="s">
        <v>42</v>
      </c>
      <c r="F1568" t="s">
        <v>43</v>
      </c>
      <c r="G1568" t="s">
        <v>44</v>
      </c>
      <c r="H1568">
        <v>2000</v>
      </c>
      <c r="I1568" s="2">
        <v>765257.32</v>
      </c>
      <c r="J1568" s="2">
        <v>0</v>
      </c>
      <c r="K1568" s="2">
        <v>765257.32</v>
      </c>
      <c r="L1568" t="s">
        <v>18</v>
      </c>
    </row>
    <row r="1569" spans="1:12" x14ac:dyDescent="0.85">
      <c r="A1569" s="1">
        <v>41164</v>
      </c>
      <c r="B1569" t="s">
        <v>346</v>
      </c>
      <c r="C1569" t="s">
        <v>2958</v>
      </c>
      <c r="D1569" t="s">
        <v>2959</v>
      </c>
      <c r="E1569" t="s">
        <v>21</v>
      </c>
      <c r="F1569" t="s">
        <v>22</v>
      </c>
      <c r="G1569" t="s">
        <v>23</v>
      </c>
      <c r="H1569">
        <v>2000</v>
      </c>
      <c r="I1569" s="2">
        <v>3125185.1</v>
      </c>
      <c r="J1569" s="2">
        <v>0</v>
      </c>
      <c r="K1569" s="2">
        <v>3125185.1</v>
      </c>
      <c r="L1569" t="s">
        <v>18</v>
      </c>
    </row>
    <row r="1570" spans="1:12" x14ac:dyDescent="0.85">
      <c r="A1570" s="1">
        <v>41164</v>
      </c>
      <c r="B1570" t="s">
        <v>346</v>
      </c>
      <c r="C1570" t="s">
        <v>2960</v>
      </c>
      <c r="D1570" t="s">
        <v>2961</v>
      </c>
      <c r="E1570" t="s">
        <v>288</v>
      </c>
      <c r="F1570" t="s">
        <v>289</v>
      </c>
      <c r="G1570" t="s">
        <v>290</v>
      </c>
      <c r="H1570">
        <v>2000</v>
      </c>
      <c r="I1570" s="2">
        <v>971023.5</v>
      </c>
      <c r="J1570" s="2">
        <v>0</v>
      </c>
      <c r="K1570" s="2">
        <v>971023.5</v>
      </c>
      <c r="L1570" t="s">
        <v>18</v>
      </c>
    </row>
    <row r="1571" spans="1:12" x14ac:dyDescent="0.85">
      <c r="A1571" s="1">
        <v>41164</v>
      </c>
      <c r="B1571" t="s">
        <v>12</v>
      </c>
      <c r="C1571" t="s">
        <v>2962</v>
      </c>
      <c r="D1571" t="s">
        <v>2963</v>
      </c>
      <c r="E1571" t="s">
        <v>70</v>
      </c>
      <c r="F1571" t="s">
        <v>71</v>
      </c>
      <c r="G1571" t="s">
        <v>72</v>
      </c>
      <c r="H1571">
        <v>2000</v>
      </c>
      <c r="I1571" s="2">
        <v>1877735.66</v>
      </c>
      <c r="J1571" s="2">
        <v>0</v>
      </c>
      <c r="K1571" s="2">
        <v>1877735.66</v>
      </c>
      <c r="L1571" t="s">
        <v>18</v>
      </c>
    </row>
    <row r="1572" spans="1:12" x14ac:dyDescent="0.85">
      <c r="A1572" s="1">
        <v>41164</v>
      </c>
      <c r="B1572" t="s">
        <v>12</v>
      </c>
      <c r="C1572" t="s">
        <v>2964</v>
      </c>
      <c r="D1572" t="s">
        <v>2965</v>
      </c>
      <c r="E1572" t="s">
        <v>334</v>
      </c>
      <c r="F1572" t="s">
        <v>335</v>
      </c>
      <c r="G1572" t="s">
        <v>339</v>
      </c>
      <c r="H1572">
        <v>2000</v>
      </c>
      <c r="I1572" s="2">
        <v>5000000</v>
      </c>
      <c r="J1572" s="2">
        <v>0</v>
      </c>
      <c r="K1572" s="2">
        <v>5000000</v>
      </c>
      <c r="L1572" t="s">
        <v>18</v>
      </c>
    </row>
    <row r="1573" spans="1:12" x14ac:dyDescent="0.85">
      <c r="A1573" s="1">
        <v>41164</v>
      </c>
      <c r="B1573" t="s">
        <v>12</v>
      </c>
      <c r="C1573" t="s">
        <v>2966</v>
      </c>
      <c r="D1573" t="s">
        <v>2965</v>
      </c>
      <c r="E1573" t="s">
        <v>70</v>
      </c>
      <c r="F1573" t="s">
        <v>71</v>
      </c>
      <c r="G1573" t="s">
        <v>72</v>
      </c>
      <c r="H1573">
        <v>2000</v>
      </c>
      <c r="I1573" s="2">
        <v>1393825.35</v>
      </c>
      <c r="J1573" s="2">
        <v>0</v>
      </c>
      <c r="K1573" s="2">
        <v>1393825.35</v>
      </c>
      <c r="L1573" t="s">
        <v>18</v>
      </c>
    </row>
    <row r="1574" spans="1:12" x14ac:dyDescent="0.85">
      <c r="A1574" s="1">
        <v>41164</v>
      </c>
      <c r="B1574" t="s">
        <v>12</v>
      </c>
      <c r="C1574" t="s">
        <v>2967</v>
      </c>
      <c r="D1574" t="s">
        <v>2968</v>
      </c>
      <c r="E1574" t="s">
        <v>119</v>
      </c>
      <c r="F1574" t="s">
        <v>120</v>
      </c>
      <c r="G1574" t="s">
        <v>121</v>
      </c>
      <c r="H1574">
        <v>2000</v>
      </c>
      <c r="I1574" s="2">
        <v>7521167.1100000003</v>
      </c>
      <c r="J1574" s="2">
        <v>0</v>
      </c>
      <c r="K1574" s="2">
        <v>7521167.1100000003</v>
      </c>
      <c r="L1574" t="s">
        <v>18</v>
      </c>
    </row>
    <row r="1575" spans="1:12" x14ac:dyDescent="0.85">
      <c r="A1575" s="1">
        <v>41164</v>
      </c>
      <c r="B1575" t="s">
        <v>12</v>
      </c>
      <c r="C1575" t="s">
        <v>2969</v>
      </c>
      <c r="D1575" t="s">
        <v>2970</v>
      </c>
      <c r="E1575" t="s">
        <v>119</v>
      </c>
      <c r="F1575" t="s">
        <v>120</v>
      </c>
      <c r="G1575" t="s">
        <v>121</v>
      </c>
      <c r="H1575">
        <v>2000</v>
      </c>
      <c r="I1575" s="2">
        <v>16452553.050000001</v>
      </c>
      <c r="J1575" s="2">
        <v>0</v>
      </c>
      <c r="K1575" s="2">
        <v>16452553.050000001</v>
      </c>
      <c r="L1575" t="s">
        <v>18</v>
      </c>
    </row>
    <row r="1576" spans="1:12" x14ac:dyDescent="0.85">
      <c r="A1576" s="1">
        <v>41164</v>
      </c>
      <c r="B1576" t="s">
        <v>12</v>
      </c>
      <c r="C1576" t="s">
        <v>2971</v>
      </c>
      <c r="D1576" t="s">
        <v>2972</v>
      </c>
      <c r="E1576" t="s">
        <v>21</v>
      </c>
      <c r="F1576" t="s">
        <v>22</v>
      </c>
      <c r="G1576" t="s">
        <v>23</v>
      </c>
      <c r="H1576">
        <v>2000</v>
      </c>
      <c r="I1576" s="2">
        <v>7103954.5300000003</v>
      </c>
      <c r="J1576" s="2">
        <v>0</v>
      </c>
      <c r="K1576" s="2">
        <v>7103954.5300000003</v>
      </c>
      <c r="L1576" t="s">
        <v>18</v>
      </c>
    </row>
    <row r="1577" spans="1:12" x14ac:dyDescent="0.85">
      <c r="A1577" s="1">
        <v>41164</v>
      </c>
      <c r="B1577" t="s">
        <v>12</v>
      </c>
      <c r="C1577" t="s">
        <v>2973</v>
      </c>
      <c r="D1577" t="s">
        <v>2974</v>
      </c>
      <c r="E1577" t="s">
        <v>119</v>
      </c>
      <c r="F1577" t="s">
        <v>120</v>
      </c>
      <c r="G1577" t="s">
        <v>121</v>
      </c>
      <c r="H1577">
        <v>2000</v>
      </c>
      <c r="I1577" s="2">
        <v>1589812.62</v>
      </c>
      <c r="J1577" s="2">
        <v>0</v>
      </c>
      <c r="K1577" s="2">
        <v>1589812.62</v>
      </c>
      <c r="L1577" t="s">
        <v>18</v>
      </c>
    </row>
    <row r="1578" spans="1:12" x14ac:dyDescent="0.85">
      <c r="A1578" s="1">
        <v>41164</v>
      </c>
      <c r="B1578" t="s">
        <v>12</v>
      </c>
      <c r="C1578" t="s">
        <v>2975</v>
      </c>
      <c r="D1578" t="s">
        <v>2974</v>
      </c>
      <c r="E1578" t="s">
        <v>119</v>
      </c>
      <c r="F1578" t="s">
        <v>120</v>
      </c>
      <c r="G1578" t="s">
        <v>121</v>
      </c>
      <c r="H1578">
        <v>2000</v>
      </c>
      <c r="I1578" s="2">
        <v>12942191.52</v>
      </c>
      <c r="J1578" s="2">
        <v>0</v>
      </c>
      <c r="K1578" s="2">
        <v>12942191.52</v>
      </c>
      <c r="L1578" t="s">
        <v>18</v>
      </c>
    </row>
    <row r="1579" spans="1:12" x14ac:dyDescent="0.85">
      <c r="A1579" s="1">
        <v>41164</v>
      </c>
      <c r="B1579" t="s">
        <v>12</v>
      </c>
      <c r="C1579" t="s">
        <v>2976</v>
      </c>
      <c r="D1579" t="s">
        <v>2977</v>
      </c>
      <c r="E1579" t="s">
        <v>21</v>
      </c>
      <c r="F1579" t="s">
        <v>22</v>
      </c>
      <c r="G1579" t="s">
        <v>23</v>
      </c>
      <c r="H1579">
        <v>2000</v>
      </c>
      <c r="I1579" s="2">
        <v>2158189.6800000002</v>
      </c>
      <c r="J1579" s="2">
        <v>0</v>
      </c>
      <c r="K1579" s="2">
        <v>2158189.6800000002</v>
      </c>
      <c r="L1579" t="s">
        <v>18</v>
      </c>
    </row>
    <row r="1580" spans="1:12" x14ac:dyDescent="0.85">
      <c r="A1580" s="1">
        <v>41164</v>
      </c>
      <c r="B1580" t="s">
        <v>12</v>
      </c>
      <c r="C1580" t="s">
        <v>2978</v>
      </c>
      <c r="D1580" t="s">
        <v>2979</v>
      </c>
      <c r="E1580" t="s">
        <v>21</v>
      </c>
      <c r="F1580" t="s">
        <v>22</v>
      </c>
      <c r="G1580" t="s">
        <v>23</v>
      </c>
      <c r="H1580">
        <v>2000</v>
      </c>
      <c r="I1580" s="2">
        <v>3472266.6</v>
      </c>
      <c r="J1580" s="2">
        <v>0</v>
      </c>
      <c r="K1580" s="2">
        <v>3472266.6</v>
      </c>
      <c r="L1580" t="s">
        <v>18</v>
      </c>
    </row>
    <row r="1581" spans="1:12" x14ac:dyDescent="0.85">
      <c r="A1581" s="1">
        <v>41164</v>
      </c>
      <c r="B1581" t="s">
        <v>12</v>
      </c>
      <c r="C1581" t="s">
        <v>2980</v>
      </c>
      <c r="D1581" t="s">
        <v>2981</v>
      </c>
      <c r="E1581" t="s">
        <v>119</v>
      </c>
      <c r="F1581" t="s">
        <v>120</v>
      </c>
      <c r="G1581" t="s">
        <v>121</v>
      </c>
      <c r="H1581">
        <v>2000</v>
      </c>
      <c r="I1581" s="2">
        <v>1645255.31</v>
      </c>
      <c r="J1581" s="2">
        <v>0</v>
      </c>
      <c r="K1581" s="2">
        <v>1645255.31</v>
      </c>
      <c r="L1581" t="s">
        <v>18</v>
      </c>
    </row>
    <row r="1582" spans="1:12" x14ac:dyDescent="0.85">
      <c r="A1582" s="1">
        <v>41164</v>
      </c>
      <c r="B1582" t="s">
        <v>12</v>
      </c>
      <c r="C1582" t="s">
        <v>2982</v>
      </c>
      <c r="D1582" t="s">
        <v>2981</v>
      </c>
      <c r="E1582" t="s">
        <v>119</v>
      </c>
      <c r="F1582" t="s">
        <v>120</v>
      </c>
      <c r="G1582" t="s">
        <v>121</v>
      </c>
      <c r="H1582">
        <v>2000</v>
      </c>
      <c r="I1582" s="2">
        <v>1880291.77</v>
      </c>
      <c r="J1582" s="2">
        <v>0</v>
      </c>
      <c r="K1582" s="2">
        <v>1880291.77</v>
      </c>
      <c r="L1582" t="s">
        <v>18</v>
      </c>
    </row>
    <row r="1583" spans="1:12" x14ac:dyDescent="0.85">
      <c r="A1583" s="1">
        <v>41164</v>
      </c>
      <c r="B1583" t="s">
        <v>12</v>
      </c>
      <c r="C1583" t="s">
        <v>2983</v>
      </c>
      <c r="D1583" t="s">
        <v>2981</v>
      </c>
      <c r="E1583" t="s">
        <v>21</v>
      </c>
      <c r="F1583" t="s">
        <v>22</v>
      </c>
      <c r="G1583" t="s">
        <v>23</v>
      </c>
      <c r="H1583">
        <v>2000</v>
      </c>
      <c r="I1583" s="2">
        <v>3078380.3</v>
      </c>
      <c r="J1583" s="2">
        <v>0</v>
      </c>
      <c r="K1583" s="2">
        <v>3078380.3</v>
      </c>
      <c r="L1583" t="s">
        <v>18</v>
      </c>
    </row>
    <row r="1584" spans="1:12" x14ac:dyDescent="0.85">
      <c r="A1584" s="1">
        <v>41164</v>
      </c>
      <c r="B1584" t="s">
        <v>12</v>
      </c>
      <c r="C1584" t="s">
        <v>2984</v>
      </c>
      <c r="D1584" t="s">
        <v>2985</v>
      </c>
      <c r="E1584" t="s">
        <v>21</v>
      </c>
      <c r="F1584" t="s">
        <v>22</v>
      </c>
      <c r="G1584" t="s">
        <v>23</v>
      </c>
      <c r="H1584">
        <v>2000</v>
      </c>
      <c r="I1584" s="2">
        <v>515098.83</v>
      </c>
      <c r="J1584" s="2">
        <v>0</v>
      </c>
      <c r="K1584" s="2">
        <v>515098.83</v>
      </c>
      <c r="L1584" t="s">
        <v>18</v>
      </c>
    </row>
    <row r="1585" spans="1:12" x14ac:dyDescent="0.85">
      <c r="A1585" s="1">
        <v>41164</v>
      </c>
      <c r="B1585" t="s">
        <v>12</v>
      </c>
      <c r="C1585" t="s">
        <v>2986</v>
      </c>
      <c r="D1585" t="s">
        <v>2987</v>
      </c>
      <c r="E1585" t="s">
        <v>42</v>
      </c>
      <c r="F1585" t="s">
        <v>43</v>
      </c>
      <c r="G1585" t="s">
        <v>44</v>
      </c>
      <c r="H1585">
        <v>2000</v>
      </c>
      <c r="I1585" s="2">
        <v>1913143.29</v>
      </c>
      <c r="J1585" s="2">
        <v>0</v>
      </c>
      <c r="K1585" s="2">
        <v>1913143.29</v>
      </c>
      <c r="L1585" t="s">
        <v>18</v>
      </c>
    </row>
    <row r="1586" spans="1:12" x14ac:dyDescent="0.85">
      <c r="A1586" s="1">
        <v>41164</v>
      </c>
      <c r="B1586" t="s">
        <v>12</v>
      </c>
      <c r="C1586" t="s">
        <v>2988</v>
      </c>
      <c r="D1586" t="s">
        <v>2987</v>
      </c>
      <c r="E1586" t="s">
        <v>21</v>
      </c>
      <c r="F1586" t="s">
        <v>22</v>
      </c>
      <c r="G1586" t="s">
        <v>23</v>
      </c>
      <c r="H1586">
        <v>2000</v>
      </c>
      <c r="I1586" s="2">
        <v>634856.74</v>
      </c>
      <c r="J1586" s="2">
        <v>0</v>
      </c>
      <c r="K1586" s="2">
        <v>634856.74</v>
      </c>
      <c r="L1586" t="s">
        <v>18</v>
      </c>
    </row>
    <row r="1587" spans="1:12" x14ac:dyDescent="0.85">
      <c r="A1587" s="1">
        <v>41164</v>
      </c>
      <c r="B1587" t="s">
        <v>12</v>
      </c>
      <c r="C1587" t="s">
        <v>2989</v>
      </c>
      <c r="D1587" t="s">
        <v>2990</v>
      </c>
      <c r="E1587" t="s">
        <v>235</v>
      </c>
      <c r="F1587" t="s">
        <v>236</v>
      </c>
      <c r="G1587" t="s">
        <v>237</v>
      </c>
      <c r="H1587">
        <v>2000</v>
      </c>
      <c r="I1587" s="2">
        <v>5135880.0999999996</v>
      </c>
      <c r="J1587" s="2">
        <v>0</v>
      </c>
      <c r="K1587" s="2">
        <v>5135880.0999999996</v>
      </c>
      <c r="L1587" t="s">
        <v>18</v>
      </c>
    </row>
    <row r="1588" spans="1:12" x14ac:dyDescent="0.85">
      <c r="A1588" s="1">
        <v>41164</v>
      </c>
      <c r="B1588" t="s">
        <v>12</v>
      </c>
      <c r="C1588" t="s">
        <v>2991</v>
      </c>
      <c r="D1588" t="s">
        <v>2990</v>
      </c>
      <c r="E1588" t="s">
        <v>204</v>
      </c>
      <c r="F1588" t="s">
        <v>205</v>
      </c>
      <c r="G1588" t="s">
        <v>206</v>
      </c>
      <c r="H1588">
        <v>2000</v>
      </c>
      <c r="I1588" s="2">
        <v>9535045.7100000009</v>
      </c>
      <c r="J1588" s="2">
        <v>0</v>
      </c>
      <c r="K1588" s="2">
        <v>9535045.7100000009</v>
      </c>
      <c r="L1588" t="s">
        <v>18</v>
      </c>
    </row>
    <row r="1589" spans="1:12" x14ac:dyDescent="0.85">
      <c r="A1589" s="1">
        <v>41164</v>
      </c>
      <c r="B1589" t="s">
        <v>12</v>
      </c>
      <c r="C1589" t="s">
        <v>2992</v>
      </c>
      <c r="D1589" t="s">
        <v>2990</v>
      </c>
      <c r="E1589" t="s">
        <v>119</v>
      </c>
      <c r="F1589" t="s">
        <v>120</v>
      </c>
      <c r="G1589" t="s">
        <v>121</v>
      </c>
      <c r="H1589">
        <v>2000</v>
      </c>
      <c r="I1589" s="2">
        <v>20544375.620000001</v>
      </c>
      <c r="J1589" s="2">
        <v>0</v>
      </c>
      <c r="K1589" s="2">
        <v>20544375.620000001</v>
      </c>
      <c r="L1589" t="s">
        <v>18</v>
      </c>
    </row>
    <row r="1590" spans="1:12" x14ac:dyDescent="0.85">
      <c r="A1590" s="1">
        <v>41164</v>
      </c>
      <c r="B1590" t="s">
        <v>12</v>
      </c>
      <c r="C1590" t="s">
        <v>2993</v>
      </c>
      <c r="D1590" t="s">
        <v>2994</v>
      </c>
      <c r="E1590" t="s">
        <v>42</v>
      </c>
      <c r="F1590" t="s">
        <v>43</v>
      </c>
      <c r="G1590" t="s">
        <v>44</v>
      </c>
      <c r="H1590">
        <v>2000</v>
      </c>
      <c r="I1590" s="2">
        <v>1275428.8600000001</v>
      </c>
      <c r="J1590" s="2">
        <v>0</v>
      </c>
      <c r="K1590" s="2">
        <v>1275428.8600000001</v>
      </c>
      <c r="L1590" t="s">
        <v>18</v>
      </c>
    </row>
    <row r="1591" spans="1:12" x14ac:dyDescent="0.85">
      <c r="A1591" s="1">
        <v>41164</v>
      </c>
      <c r="B1591" t="s">
        <v>12</v>
      </c>
      <c r="C1591" t="s">
        <v>2995</v>
      </c>
      <c r="D1591" t="s">
        <v>2994</v>
      </c>
      <c r="E1591" t="s">
        <v>42</v>
      </c>
      <c r="F1591" t="s">
        <v>43</v>
      </c>
      <c r="G1591" t="s">
        <v>76</v>
      </c>
      <c r="H1591">
        <v>2000</v>
      </c>
      <c r="I1591" s="2">
        <v>2701972.44</v>
      </c>
      <c r="J1591" s="2">
        <v>0</v>
      </c>
      <c r="K1591" s="2">
        <v>2701972.44</v>
      </c>
      <c r="L1591" t="s">
        <v>18</v>
      </c>
    </row>
    <row r="1592" spans="1:12" x14ac:dyDescent="0.85">
      <c r="A1592" s="1">
        <v>41164</v>
      </c>
      <c r="B1592" t="s">
        <v>12</v>
      </c>
      <c r="C1592" t="s">
        <v>2996</v>
      </c>
      <c r="D1592" t="s">
        <v>2994</v>
      </c>
      <c r="E1592" t="s">
        <v>42</v>
      </c>
      <c r="F1592" t="s">
        <v>43</v>
      </c>
      <c r="G1592" t="s">
        <v>44</v>
      </c>
      <c r="H1592">
        <v>2000</v>
      </c>
      <c r="I1592" s="2">
        <v>2764350.93</v>
      </c>
      <c r="J1592" s="2">
        <v>0</v>
      </c>
      <c r="K1592" s="2">
        <v>2764350.93</v>
      </c>
      <c r="L1592" t="s">
        <v>18</v>
      </c>
    </row>
    <row r="1593" spans="1:12" x14ac:dyDescent="0.85">
      <c r="A1593" s="1">
        <v>41164</v>
      </c>
      <c r="B1593" t="s">
        <v>12</v>
      </c>
      <c r="C1593" t="s">
        <v>2997</v>
      </c>
      <c r="D1593" t="s">
        <v>2998</v>
      </c>
      <c r="E1593" t="s">
        <v>15</v>
      </c>
      <c r="F1593" t="s">
        <v>16</v>
      </c>
      <c r="G1593" t="s">
        <v>17</v>
      </c>
      <c r="H1593">
        <v>2000</v>
      </c>
      <c r="I1593" s="2">
        <v>3320795.64</v>
      </c>
      <c r="J1593" s="2">
        <v>0</v>
      </c>
      <c r="K1593" s="2">
        <v>3320795.64</v>
      </c>
      <c r="L1593" t="s">
        <v>18</v>
      </c>
    </row>
    <row r="1594" spans="1:12" x14ac:dyDescent="0.85">
      <c r="A1594" s="1">
        <v>41164</v>
      </c>
      <c r="B1594" t="s">
        <v>12</v>
      </c>
      <c r="C1594" t="s">
        <v>2999</v>
      </c>
      <c r="D1594" t="s">
        <v>3000</v>
      </c>
      <c r="E1594" t="s">
        <v>200</v>
      </c>
      <c r="F1594" t="s">
        <v>201</v>
      </c>
      <c r="G1594" t="s">
        <v>202</v>
      </c>
      <c r="H1594">
        <v>2000</v>
      </c>
      <c r="I1594" s="2">
        <v>1778583.25</v>
      </c>
      <c r="J1594" s="2">
        <v>0</v>
      </c>
      <c r="K1594" s="2">
        <v>1778583.25</v>
      </c>
      <c r="L1594" t="s">
        <v>18</v>
      </c>
    </row>
    <row r="1595" spans="1:12" x14ac:dyDescent="0.85">
      <c r="A1595" s="1">
        <v>41164</v>
      </c>
      <c r="B1595" t="s">
        <v>12</v>
      </c>
      <c r="C1595" t="s">
        <v>3001</v>
      </c>
      <c r="D1595" t="s">
        <v>3002</v>
      </c>
      <c r="E1595" t="s">
        <v>200</v>
      </c>
      <c r="F1595" t="s">
        <v>201</v>
      </c>
      <c r="G1595" t="s">
        <v>202</v>
      </c>
      <c r="H1595">
        <v>2000</v>
      </c>
      <c r="I1595" s="2">
        <v>1294247.07</v>
      </c>
      <c r="J1595" s="2">
        <v>0</v>
      </c>
      <c r="K1595" s="2">
        <v>1294247.07</v>
      </c>
      <c r="L1595" t="s">
        <v>18</v>
      </c>
    </row>
    <row r="1596" spans="1:12" x14ac:dyDescent="0.85">
      <c r="A1596" s="1">
        <v>41164</v>
      </c>
      <c r="B1596" t="s">
        <v>12</v>
      </c>
      <c r="C1596" t="s">
        <v>3003</v>
      </c>
      <c r="D1596" t="s">
        <v>3004</v>
      </c>
      <c r="E1596" t="s">
        <v>119</v>
      </c>
      <c r="F1596" t="s">
        <v>120</v>
      </c>
      <c r="G1596" t="s">
        <v>121</v>
      </c>
      <c r="H1596">
        <v>2000</v>
      </c>
      <c r="I1596" s="2">
        <v>47007294.439999998</v>
      </c>
      <c r="J1596" s="2">
        <v>0</v>
      </c>
      <c r="K1596" s="2">
        <v>47007294.439999998</v>
      </c>
      <c r="L1596" t="s">
        <v>18</v>
      </c>
    </row>
    <row r="1597" spans="1:12" x14ac:dyDescent="0.85">
      <c r="A1597" s="1">
        <v>41164</v>
      </c>
      <c r="B1597" t="s">
        <v>12</v>
      </c>
      <c r="C1597" t="s">
        <v>3005</v>
      </c>
      <c r="D1597" t="s">
        <v>3006</v>
      </c>
      <c r="E1597" t="s">
        <v>200</v>
      </c>
      <c r="F1597" t="s">
        <v>201</v>
      </c>
      <c r="G1597" t="s">
        <v>202</v>
      </c>
      <c r="H1597">
        <v>2000</v>
      </c>
      <c r="I1597" s="2">
        <v>225000</v>
      </c>
      <c r="J1597" s="2">
        <v>0</v>
      </c>
      <c r="K1597" s="2">
        <v>225000</v>
      </c>
      <c r="L1597" t="s">
        <v>18</v>
      </c>
    </row>
    <row r="1598" spans="1:12" x14ac:dyDescent="0.85">
      <c r="A1598" s="1">
        <v>41164</v>
      </c>
      <c r="B1598" t="s">
        <v>12</v>
      </c>
      <c r="C1598" t="s">
        <v>3007</v>
      </c>
      <c r="D1598" t="s">
        <v>3008</v>
      </c>
      <c r="E1598" t="s">
        <v>31</v>
      </c>
      <c r="F1598" t="s">
        <v>32</v>
      </c>
      <c r="H1598">
        <v>2000</v>
      </c>
      <c r="I1598" s="2">
        <v>463700</v>
      </c>
      <c r="J1598" s="2">
        <v>0</v>
      </c>
      <c r="K1598" s="2">
        <v>463700</v>
      </c>
      <c r="L1598" t="s">
        <v>18</v>
      </c>
    </row>
    <row r="1599" spans="1:12" x14ac:dyDescent="0.85">
      <c r="A1599" s="1">
        <v>41164</v>
      </c>
      <c r="B1599" t="s">
        <v>12</v>
      </c>
      <c r="C1599" t="s">
        <v>3009</v>
      </c>
      <c r="D1599" t="s">
        <v>3010</v>
      </c>
      <c r="E1599" t="s">
        <v>119</v>
      </c>
      <c r="F1599" t="s">
        <v>120</v>
      </c>
      <c r="G1599" t="s">
        <v>121</v>
      </c>
      <c r="H1599">
        <v>2000</v>
      </c>
      <c r="I1599" s="2">
        <v>747066.25</v>
      </c>
      <c r="J1599" s="2">
        <v>0</v>
      </c>
      <c r="K1599" s="2">
        <v>747066.25</v>
      </c>
      <c r="L1599" t="s">
        <v>18</v>
      </c>
    </row>
    <row r="1600" spans="1:12" x14ac:dyDescent="0.85">
      <c r="A1600" s="1">
        <v>41164</v>
      </c>
      <c r="B1600" t="s">
        <v>12</v>
      </c>
      <c r="C1600" t="s">
        <v>3011</v>
      </c>
      <c r="D1600" t="s">
        <v>3012</v>
      </c>
      <c r="E1600" t="s">
        <v>119</v>
      </c>
      <c r="F1600" t="s">
        <v>120</v>
      </c>
      <c r="G1600" t="s">
        <v>121</v>
      </c>
      <c r="H1600">
        <v>2000</v>
      </c>
      <c r="I1600" s="2">
        <v>279223.33</v>
      </c>
      <c r="J1600" s="2">
        <v>0</v>
      </c>
      <c r="K1600" s="2">
        <v>279223.33</v>
      </c>
      <c r="L1600" t="s">
        <v>18</v>
      </c>
    </row>
    <row r="1601" spans="1:12" x14ac:dyDescent="0.85">
      <c r="A1601" s="1">
        <v>41164</v>
      </c>
      <c r="B1601" t="s">
        <v>12</v>
      </c>
      <c r="C1601" t="s">
        <v>3013</v>
      </c>
      <c r="D1601" t="s">
        <v>3014</v>
      </c>
      <c r="E1601" t="s">
        <v>70</v>
      </c>
      <c r="F1601" t="s">
        <v>71</v>
      </c>
      <c r="G1601" t="s">
        <v>72</v>
      </c>
      <c r="H1601">
        <v>2000</v>
      </c>
      <c r="I1601" s="2">
        <v>700000</v>
      </c>
      <c r="J1601" s="2">
        <v>0</v>
      </c>
      <c r="K1601" s="2">
        <v>700000</v>
      </c>
      <c r="L1601" t="s">
        <v>18</v>
      </c>
    </row>
    <row r="1602" spans="1:12" x14ac:dyDescent="0.85">
      <c r="A1602" s="1">
        <v>41164</v>
      </c>
      <c r="B1602" t="s">
        <v>12</v>
      </c>
      <c r="C1602" t="s">
        <v>3015</v>
      </c>
      <c r="D1602" t="s">
        <v>3016</v>
      </c>
      <c r="E1602" t="s">
        <v>119</v>
      </c>
      <c r="F1602" t="s">
        <v>120</v>
      </c>
      <c r="G1602" t="s">
        <v>121</v>
      </c>
      <c r="H1602">
        <v>2000</v>
      </c>
      <c r="I1602" s="2">
        <v>282043.77</v>
      </c>
      <c r="J1602" s="2">
        <v>0</v>
      </c>
      <c r="K1602" s="2">
        <v>282043.77</v>
      </c>
      <c r="L1602" t="s">
        <v>18</v>
      </c>
    </row>
    <row r="1603" spans="1:12" x14ac:dyDescent="0.85">
      <c r="A1603" s="1">
        <v>41164</v>
      </c>
      <c r="B1603" t="s">
        <v>90</v>
      </c>
      <c r="C1603" t="s">
        <v>3017</v>
      </c>
      <c r="D1603" t="s">
        <v>3018</v>
      </c>
      <c r="E1603" t="s">
        <v>334</v>
      </c>
      <c r="F1603" t="s">
        <v>335</v>
      </c>
      <c r="G1603" t="s">
        <v>3019</v>
      </c>
      <c r="H1603">
        <v>2000</v>
      </c>
      <c r="I1603" s="2">
        <v>1000000</v>
      </c>
      <c r="J1603" s="2">
        <v>0</v>
      </c>
      <c r="K1603" s="2">
        <v>1000000</v>
      </c>
      <c r="L1603" t="s">
        <v>18</v>
      </c>
    </row>
    <row r="1604" spans="1:12" x14ac:dyDescent="0.85">
      <c r="A1604" s="1">
        <v>41164</v>
      </c>
      <c r="B1604" t="s">
        <v>90</v>
      </c>
      <c r="C1604" t="s">
        <v>3017</v>
      </c>
      <c r="D1604" t="s">
        <v>3018</v>
      </c>
      <c r="E1604" t="s">
        <v>15</v>
      </c>
      <c r="F1604" t="s">
        <v>16</v>
      </c>
      <c r="G1604" t="s">
        <v>17</v>
      </c>
      <c r="H1604">
        <v>2000</v>
      </c>
      <c r="I1604" s="2">
        <v>1364866.21</v>
      </c>
      <c r="J1604" s="2">
        <v>0</v>
      </c>
      <c r="K1604" s="2">
        <v>1364866.21</v>
      </c>
      <c r="L1604" t="s">
        <v>18</v>
      </c>
    </row>
    <row r="1605" spans="1:12" x14ac:dyDescent="0.85">
      <c r="A1605" s="1">
        <v>41164</v>
      </c>
      <c r="B1605" t="s">
        <v>90</v>
      </c>
      <c r="C1605" t="s">
        <v>3017</v>
      </c>
      <c r="D1605" t="s">
        <v>3018</v>
      </c>
      <c r="E1605" t="s">
        <v>200</v>
      </c>
      <c r="F1605" t="s">
        <v>201</v>
      </c>
      <c r="G1605" t="s">
        <v>202</v>
      </c>
      <c r="H1605">
        <v>2000</v>
      </c>
      <c r="I1605" s="2">
        <v>4000000</v>
      </c>
      <c r="J1605" s="2">
        <v>0</v>
      </c>
      <c r="K1605" s="2">
        <v>4000000</v>
      </c>
      <c r="L1605" t="s">
        <v>18</v>
      </c>
    </row>
    <row r="1606" spans="1:12" x14ac:dyDescent="0.85">
      <c r="A1606" s="1">
        <v>41164</v>
      </c>
      <c r="B1606" t="s">
        <v>90</v>
      </c>
      <c r="C1606" t="s">
        <v>3017</v>
      </c>
      <c r="D1606" t="s">
        <v>3018</v>
      </c>
      <c r="E1606" t="s">
        <v>42</v>
      </c>
      <c r="F1606" t="s">
        <v>43</v>
      </c>
      <c r="G1606" t="s">
        <v>44</v>
      </c>
      <c r="H1606">
        <v>2000</v>
      </c>
      <c r="I1606" s="2">
        <v>3200000</v>
      </c>
      <c r="J1606" s="2">
        <v>0</v>
      </c>
      <c r="K1606" s="2">
        <v>3200000</v>
      </c>
      <c r="L1606" t="s">
        <v>18</v>
      </c>
    </row>
    <row r="1607" spans="1:12" x14ac:dyDescent="0.85">
      <c r="A1607" s="1">
        <v>41164</v>
      </c>
      <c r="B1607" t="s">
        <v>90</v>
      </c>
      <c r="C1607" t="s">
        <v>3017</v>
      </c>
      <c r="D1607" t="s">
        <v>3018</v>
      </c>
      <c r="E1607" t="s">
        <v>21</v>
      </c>
      <c r="F1607" t="s">
        <v>22</v>
      </c>
      <c r="G1607" t="s">
        <v>23</v>
      </c>
      <c r="H1607">
        <v>2000</v>
      </c>
      <c r="I1607" s="2">
        <v>2209837.62</v>
      </c>
      <c r="J1607" s="2">
        <v>0</v>
      </c>
      <c r="K1607" s="2">
        <v>2209837.62</v>
      </c>
      <c r="L1607" t="s">
        <v>18</v>
      </c>
    </row>
    <row r="1608" spans="1:12" x14ac:dyDescent="0.85">
      <c r="A1608" s="1">
        <v>41164</v>
      </c>
      <c r="B1608" t="s">
        <v>90</v>
      </c>
      <c r="C1608" t="s">
        <v>3017</v>
      </c>
      <c r="D1608" t="s">
        <v>3018</v>
      </c>
      <c r="E1608" t="s">
        <v>93</v>
      </c>
      <c r="F1608" t="s">
        <v>94</v>
      </c>
      <c r="H1608">
        <v>2000</v>
      </c>
      <c r="I1608" s="2">
        <v>6000000</v>
      </c>
      <c r="J1608" s="2">
        <v>0</v>
      </c>
      <c r="K1608" s="2">
        <v>6000000</v>
      </c>
      <c r="L1608" t="s">
        <v>18</v>
      </c>
    </row>
    <row r="1609" spans="1:12" x14ac:dyDescent="0.85">
      <c r="A1609" s="1">
        <v>41164</v>
      </c>
      <c r="B1609" t="s">
        <v>12</v>
      </c>
      <c r="C1609" t="s">
        <v>3020</v>
      </c>
      <c r="D1609" t="s">
        <v>3021</v>
      </c>
      <c r="E1609" t="s">
        <v>102</v>
      </c>
      <c r="F1609" t="s">
        <v>103</v>
      </c>
      <c r="G1609" t="s">
        <v>104</v>
      </c>
      <c r="H1609">
        <v>2000</v>
      </c>
      <c r="I1609" s="2">
        <v>164370.95000000001</v>
      </c>
      <c r="J1609" s="2">
        <v>0</v>
      </c>
      <c r="K1609" s="2">
        <v>164370.95000000001</v>
      </c>
      <c r="L1609" t="s">
        <v>18</v>
      </c>
    </row>
    <row r="1610" spans="1:12" x14ac:dyDescent="0.85">
      <c r="A1610" s="1">
        <v>41164</v>
      </c>
      <c r="B1610" t="s">
        <v>12</v>
      </c>
      <c r="C1610" t="s">
        <v>3022</v>
      </c>
      <c r="D1610" t="s">
        <v>3023</v>
      </c>
      <c r="E1610" t="s">
        <v>62</v>
      </c>
      <c r="F1610" t="s">
        <v>63</v>
      </c>
      <c r="H1610">
        <v>2000</v>
      </c>
      <c r="I1610" s="2">
        <v>233132</v>
      </c>
      <c r="J1610" s="2">
        <v>0</v>
      </c>
      <c r="K1610" s="2">
        <v>233132</v>
      </c>
      <c r="L1610" t="s">
        <v>18</v>
      </c>
    </row>
    <row r="1611" spans="1:12" x14ac:dyDescent="0.85">
      <c r="A1611" s="1">
        <v>41164</v>
      </c>
      <c r="B1611" t="s">
        <v>12</v>
      </c>
      <c r="C1611" t="s">
        <v>3024</v>
      </c>
      <c r="D1611" t="s">
        <v>3025</v>
      </c>
      <c r="E1611" t="s">
        <v>62</v>
      </c>
      <c r="F1611" t="s">
        <v>63</v>
      </c>
      <c r="H1611">
        <v>2000</v>
      </c>
      <c r="I1611" s="2">
        <v>380210.18</v>
      </c>
      <c r="J1611" s="2">
        <v>0</v>
      </c>
      <c r="K1611" s="2">
        <v>380210.18</v>
      </c>
      <c r="L1611" t="s">
        <v>18</v>
      </c>
    </row>
    <row r="1612" spans="1:12" x14ac:dyDescent="0.85">
      <c r="A1612" s="1">
        <v>41164</v>
      </c>
      <c r="B1612" t="s">
        <v>12</v>
      </c>
      <c r="C1612" t="s">
        <v>3026</v>
      </c>
      <c r="D1612" t="s">
        <v>3027</v>
      </c>
      <c r="E1612" t="s">
        <v>235</v>
      </c>
      <c r="F1612" t="s">
        <v>236</v>
      </c>
      <c r="G1612" t="s">
        <v>237</v>
      </c>
      <c r="H1612">
        <v>2000</v>
      </c>
      <c r="I1612" s="2">
        <v>2311146.04</v>
      </c>
      <c r="J1612" s="2">
        <v>0</v>
      </c>
      <c r="K1612" s="2">
        <v>2311146.04</v>
      </c>
      <c r="L1612" t="s">
        <v>18</v>
      </c>
    </row>
    <row r="1613" spans="1:12" x14ac:dyDescent="0.85">
      <c r="A1613" s="1">
        <v>41164</v>
      </c>
      <c r="B1613" t="s">
        <v>12</v>
      </c>
      <c r="C1613" t="s">
        <v>3028</v>
      </c>
      <c r="D1613" t="s">
        <v>3029</v>
      </c>
      <c r="E1613" t="s">
        <v>21</v>
      </c>
      <c r="F1613" t="s">
        <v>22</v>
      </c>
      <c r="G1613" t="s">
        <v>23</v>
      </c>
      <c r="H1613">
        <v>2000</v>
      </c>
      <c r="I1613" s="2">
        <v>61376.05</v>
      </c>
      <c r="J1613" s="2">
        <v>0</v>
      </c>
      <c r="K1613" s="2">
        <v>61376.05</v>
      </c>
      <c r="L1613" t="s">
        <v>18</v>
      </c>
    </row>
    <row r="1614" spans="1:12" x14ac:dyDescent="0.85">
      <c r="A1614" s="1">
        <v>41164</v>
      </c>
      <c r="B1614" t="s">
        <v>12</v>
      </c>
      <c r="C1614" t="s">
        <v>3030</v>
      </c>
      <c r="D1614" t="s">
        <v>3031</v>
      </c>
      <c r="E1614" t="s">
        <v>128</v>
      </c>
      <c r="F1614" t="s">
        <v>129</v>
      </c>
      <c r="G1614" t="s">
        <v>130</v>
      </c>
      <c r="H1614">
        <v>2000</v>
      </c>
      <c r="I1614" s="2">
        <v>541152</v>
      </c>
      <c r="J1614" s="2">
        <v>0</v>
      </c>
      <c r="K1614" s="2">
        <v>541152</v>
      </c>
      <c r="L1614" t="s">
        <v>18</v>
      </c>
    </row>
    <row r="1615" spans="1:12" x14ac:dyDescent="0.85">
      <c r="A1615" s="1">
        <v>41164</v>
      </c>
      <c r="B1615" t="s">
        <v>12</v>
      </c>
      <c r="C1615" t="s">
        <v>3032</v>
      </c>
      <c r="D1615" t="s">
        <v>3033</v>
      </c>
      <c r="E1615" t="s">
        <v>293</v>
      </c>
      <c r="F1615" t="s">
        <v>294</v>
      </c>
      <c r="G1615" t="s">
        <v>626</v>
      </c>
      <c r="H1615">
        <v>2000</v>
      </c>
      <c r="I1615" s="2">
        <v>46142.49</v>
      </c>
      <c r="J1615" s="2">
        <v>0</v>
      </c>
      <c r="K1615" s="2">
        <v>46142.49</v>
      </c>
      <c r="L1615" t="s">
        <v>18</v>
      </c>
    </row>
    <row r="1616" spans="1:12" x14ac:dyDescent="0.85">
      <c r="A1616" s="1">
        <v>41164</v>
      </c>
      <c r="B1616" t="s">
        <v>12</v>
      </c>
      <c r="C1616" t="s">
        <v>3034</v>
      </c>
      <c r="D1616" t="s">
        <v>3035</v>
      </c>
      <c r="E1616" t="s">
        <v>128</v>
      </c>
      <c r="F1616" t="s">
        <v>129</v>
      </c>
      <c r="G1616" t="s">
        <v>2147</v>
      </c>
      <c r="H1616">
        <v>2000</v>
      </c>
      <c r="I1616" s="2">
        <v>400918.86</v>
      </c>
      <c r="J1616" s="2">
        <v>0</v>
      </c>
      <c r="K1616" s="2">
        <v>400918.86</v>
      </c>
      <c r="L1616" t="s">
        <v>18</v>
      </c>
    </row>
    <row r="1617" spans="1:12" x14ac:dyDescent="0.85">
      <c r="A1617" s="1">
        <v>41164</v>
      </c>
      <c r="B1617" t="s">
        <v>12</v>
      </c>
      <c r="C1617" t="s">
        <v>3036</v>
      </c>
      <c r="D1617" t="s">
        <v>3037</v>
      </c>
      <c r="E1617" t="s">
        <v>128</v>
      </c>
      <c r="F1617" t="s">
        <v>129</v>
      </c>
      <c r="G1617" t="s">
        <v>130</v>
      </c>
      <c r="H1617">
        <v>2000</v>
      </c>
      <c r="I1617" s="2">
        <v>540613.61</v>
      </c>
      <c r="J1617" s="2">
        <v>0</v>
      </c>
      <c r="K1617" s="2">
        <v>540613.61</v>
      </c>
      <c r="L1617" t="s">
        <v>18</v>
      </c>
    </row>
    <row r="1618" spans="1:12" x14ac:dyDescent="0.85">
      <c r="A1618" s="1">
        <v>41164</v>
      </c>
      <c r="B1618" t="s">
        <v>12</v>
      </c>
      <c r="C1618" t="s">
        <v>3038</v>
      </c>
      <c r="D1618" t="s">
        <v>3039</v>
      </c>
      <c r="E1618" t="s">
        <v>15</v>
      </c>
      <c r="F1618" t="s">
        <v>16</v>
      </c>
      <c r="G1618" t="s">
        <v>17</v>
      </c>
      <c r="H1618">
        <v>2000</v>
      </c>
      <c r="I1618" s="2">
        <v>263625.83</v>
      </c>
      <c r="J1618" s="2">
        <v>0</v>
      </c>
      <c r="K1618" s="2">
        <v>263625.83</v>
      </c>
      <c r="L1618" t="s">
        <v>18</v>
      </c>
    </row>
    <row r="1619" spans="1:12" x14ac:dyDescent="0.85">
      <c r="A1619" s="1">
        <v>41164</v>
      </c>
      <c r="B1619" t="s">
        <v>12</v>
      </c>
      <c r="C1619" t="s">
        <v>3040</v>
      </c>
      <c r="D1619" t="s">
        <v>3041</v>
      </c>
      <c r="E1619" t="s">
        <v>119</v>
      </c>
      <c r="F1619" t="s">
        <v>120</v>
      </c>
      <c r="G1619" t="s">
        <v>121</v>
      </c>
      <c r="H1619">
        <v>2000</v>
      </c>
      <c r="I1619" s="2">
        <v>400864.92</v>
      </c>
      <c r="J1619" s="2">
        <v>0</v>
      </c>
      <c r="K1619" s="2">
        <v>400864.92</v>
      </c>
      <c r="L1619" t="s">
        <v>18</v>
      </c>
    </row>
    <row r="1620" spans="1:12" x14ac:dyDescent="0.85">
      <c r="A1620" s="1">
        <v>41164</v>
      </c>
      <c r="B1620" t="s">
        <v>12</v>
      </c>
      <c r="C1620" t="s">
        <v>3042</v>
      </c>
      <c r="D1620" t="s">
        <v>3043</v>
      </c>
      <c r="E1620" t="s">
        <v>49</v>
      </c>
      <c r="F1620" t="s">
        <v>50</v>
      </c>
      <c r="G1620" t="s">
        <v>51</v>
      </c>
      <c r="H1620">
        <v>2000</v>
      </c>
      <c r="I1620" s="2">
        <v>308710</v>
      </c>
      <c r="J1620" s="2">
        <v>0</v>
      </c>
      <c r="K1620" s="2">
        <v>308710</v>
      </c>
      <c r="L1620" t="s">
        <v>18</v>
      </c>
    </row>
    <row r="1621" spans="1:12" x14ac:dyDescent="0.85">
      <c r="A1621" s="1">
        <v>41164</v>
      </c>
      <c r="B1621" t="s">
        <v>12</v>
      </c>
      <c r="C1621" t="s">
        <v>3044</v>
      </c>
      <c r="D1621" t="s">
        <v>3045</v>
      </c>
      <c r="E1621" t="s">
        <v>49</v>
      </c>
      <c r="F1621" t="s">
        <v>50</v>
      </c>
      <c r="G1621" t="s">
        <v>3046</v>
      </c>
      <c r="H1621">
        <v>2000</v>
      </c>
      <c r="I1621" s="2">
        <v>143130.94</v>
      </c>
      <c r="J1621" s="2">
        <v>0</v>
      </c>
      <c r="K1621" s="2">
        <v>143130.94</v>
      </c>
      <c r="L1621" t="s">
        <v>18</v>
      </c>
    </row>
    <row r="1622" spans="1:12" x14ac:dyDescent="0.85">
      <c r="A1622" s="1">
        <v>41164</v>
      </c>
      <c r="B1622" t="s">
        <v>12</v>
      </c>
      <c r="C1622" t="s">
        <v>3047</v>
      </c>
      <c r="D1622" t="s">
        <v>3048</v>
      </c>
      <c r="E1622" t="s">
        <v>49</v>
      </c>
      <c r="F1622" t="s">
        <v>50</v>
      </c>
      <c r="G1622" t="s">
        <v>3046</v>
      </c>
      <c r="H1622">
        <v>2000</v>
      </c>
      <c r="I1622" s="2">
        <v>751993</v>
      </c>
      <c r="J1622" s="2">
        <v>0</v>
      </c>
      <c r="K1622" s="2">
        <v>751993</v>
      </c>
      <c r="L1622" t="s">
        <v>18</v>
      </c>
    </row>
    <row r="1623" spans="1:12" x14ac:dyDescent="0.85">
      <c r="A1623" s="1">
        <v>41164</v>
      </c>
      <c r="B1623" t="s">
        <v>90</v>
      </c>
      <c r="C1623" t="s">
        <v>3049</v>
      </c>
      <c r="D1623" t="s">
        <v>3050</v>
      </c>
      <c r="E1623" t="s">
        <v>2863</v>
      </c>
      <c r="F1623" t="s">
        <v>2864</v>
      </c>
      <c r="G1623" t="s">
        <v>3051</v>
      </c>
      <c r="H1623">
        <v>2000</v>
      </c>
      <c r="I1623" s="2">
        <v>750000</v>
      </c>
      <c r="J1623" s="2">
        <v>0</v>
      </c>
      <c r="K1623" s="2">
        <v>750000</v>
      </c>
      <c r="L1623" t="s">
        <v>116</v>
      </c>
    </row>
    <row r="1624" spans="1:12" x14ac:dyDescent="0.85">
      <c r="A1624" s="1">
        <v>41164</v>
      </c>
      <c r="B1624" t="s">
        <v>323</v>
      </c>
      <c r="C1624" t="s">
        <v>3052</v>
      </c>
      <c r="D1624" t="s">
        <v>3053</v>
      </c>
      <c r="E1624" t="s">
        <v>2863</v>
      </c>
      <c r="F1624" t="s">
        <v>2864</v>
      </c>
      <c r="G1624" t="s">
        <v>3051</v>
      </c>
      <c r="H1624">
        <v>2000</v>
      </c>
      <c r="I1624" s="2">
        <v>844354</v>
      </c>
      <c r="J1624" s="2">
        <v>0</v>
      </c>
      <c r="K1624" s="2">
        <v>844354</v>
      </c>
      <c r="L1624" t="s">
        <v>18</v>
      </c>
    </row>
    <row r="1625" spans="1:12" x14ac:dyDescent="0.85">
      <c r="A1625" s="1">
        <v>41164</v>
      </c>
      <c r="B1625" t="s">
        <v>323</v>
      </c>
      <c r="C1625" t="s">
        <v>3054</v>
      </c>
      <c r="D1625" t="s">
        <v>3055</v>
      </c>
      <c r="E1625" t="s">
        <v>2863</v>
      </c>
      <c r="F1625" t="s">
        <v>2864</v>
      </c>
      <c r="G1625" t="s">
        <v>3051</v>
      </c>
      <c r="H1625">
        <v>2000</v>
      </c>
      <c r="I1625" s="2">
        <v>11000000</v>
      </c>
      <c r="J1625" s="2">
        <v>0</v>
      </c>
      <c r="K1625" s="2">
        <v>11000000</v>
      </c>
      <c r="L1625" t="s">
        <v>18</v>
      </c>
    </row>
    <row r="1626" spans="1:12" x14ac:dyDescent="0.85">
      <c r="A1626" s="1">
        <v>41164</v>
      </c>
      <c r="B1626" t="s">
        <v>82</v>
      </c>
      <c r="C1626" t="s">
        <v>3056</v>
      </c>
      <c r="D1626" t="s">
        <v>3057</v>
      </c>
      <c r="E1626" t="s">
        <v>2863</v>
      </c>
      <c r="F1626" t="s">
        <v>2864</v>
      </c>
      <c r="G1626" t="s">
        <v>3051</v>
      </c>
      <c r="H1626">
        <v>2000</v>
      </c>
      <c r="I1626" s="2">
        <v>4644640</v>
      </c>
      <c r="J1626" s="2">
        <v>0</v>
      </c>
      <c r="K1626" s="2">
        <v>4644640</v>
      </c>
      <c r="L1626" t="s">
        <v>18</v>
      </c>
    </row>
    <row r="1627" spans="1:12" x14ac:dyDescent="0.85">
      <c r="A1627" s="1">
        <v>41164</v>
      </c>
      <c r="B1627" t="s">
        <v>3058</v>
      </c>
      <c r="C1627" t="s">
        <v>3059</v>
      </c>
      <c r="D1627" t="s">
        <v>3060</v>
      </c>
      <c r="E1627" t="s">
        <v>223</v>
      </c>
      <c r="F1627" t="s">
        <v>224</v>
      </c>
      <c r="G1627" t="s">
        <v>225</v>
      </c>
      <c r="H1627">
        <v>2000</v>
      </c>
      <c r="I1627" s="2">
        <v>2222704069.7199998</v>
      </c>
      <c r="J1627" s="2">
        <v>0</v>
      </c>
      <c r="K1627" s="2">
        <v>2222704069.7199998</v>
      </c>
      <c r="L1627" t="s">
        <v>116</v>
      </c>
    </row>
    <row r="1628" spans="1:12" x14ac:dyDescent="0.85">
      <c r="A1628" s="1">
        <v>41164</v>
      </c>
      <c r="B1628" t="s">
        <v>12</v>
      </c>
      <c r="C1628" t="s">
        <v>3061</v>
      </c>
      <c r="D1628" t="s">
        <v>3062</v>
      </c>
      <c r="E1628" t="s">
        <v>70</v>
      </c>
      <c r="F1628" t="s">
        <v>71</v>
      </c>
      <c r="G1628" t="s">
        <v>72</v>
      </c>
      <c r="H1628">
        <v>2000</v>
      </c>
      <c r="I1628" s="2">
        <v>738172.51</v>
      </c>
      <c r="J1628" s="2">
        <v>0</v>
      </c>
      <c r="K1628" s="2">
        <v>738172.51</v>
      </c>
      <c r="L1628" t="s">
        <v>18</v>
      </c>
    </row>
    <row r="1629" spans="1:12" x14ac:dyDescent="0.85">
      <c r="A1629" s="1">
        <v>41164</v>
      </c>
      <c r="B1629" t="s">
        <v>90</v>
      </c>
      <c r="C1629" t="s">
        <v>3063</v>
      </c>
      <c r="D1629" t="s">
        <v>3064</v>
      </c>
      <c r="E1629" t="s">
        <v>223</v>
      </c>
      <c r="F1629" t="s">
        <v>224</v>
      </c>
      <c r="G1629" t="s">
        <v>225</v>
      </c>
      <c r="H1629">
        <v>2000</v>
      </c>
      <c r="I1629" s="2">
        <v>106270.3</v>
      </c>
      <c r="J1629" s="2">
        <v>0</v>
      </c>
      <c r="K1629" s="2">
        <v>106270.3</v>
      </c>
      <c r="L1629" t="s">
        <v>18</v>
      </c>
    </row>
    <row r="1630" spans="1:12" x14ac:dyDescent="0.85">
      <c r="A1630" s="1">
        <v>41164</v>
      </c>
      <c r="B1630" t="s">
        <v>12</v>
      </c>
      <c r="C1630" t="s">
        <v>3065</v>
      </c>
      <c r="D1630" t="s">
        <v>3066</v>
      </c>
      <c r="E1630" t="s">
        <v>42</v>
      </c>
      <c r="F1630" t="s">
        <v>43</v>
      </c>
      <c r="G1630" t="s">
        <v>44</v>
      </c>
      <c r="H1630">
        <v>2000</v>
      </c>
      <c r="I1630" s="2">
        <v>38262.870000000003</v>
      </c>
      <c r="J1630" s="2">
        <v>0</v>
      </c>
      <c r="K1630" s="2">
        <v>38262.870000000003</v>
      </c>
      <c r="L1630" t="s">
        <v>18</v>
      </c>
    </row>
    <row r="1631" spans="1:12" x14ac:dyDescent="0.85">
      <c r="A1631" s="1">
        <v>41164</v>
      </c>
      <c r="B1631" t="s">
        <v>12</v>
      </c>
      <c r="C1631" t="s">
        <v>3067</v>
      </c>
      <c r="D1631" t="s">
        <v>3068</v>
      </c>
      <c r="E1631" t="s">
        <v>293</v>
      </c>
      <c r="F1631" t="s">
        <v>294</v>
      </c>
      <c r="G1631" t="s">
        <v>626</v>
      </c>
      <c r="H1631">
        <v>2000</v>
      </c>
      <c r="I1631" s="2">
        <v>155432.67000000001</v>
      </c>
      <c r="J1631" s="2">
        <v>0</v>
      </c>
      <c r="K1631" s="2">
        <v>155432.67000000001</v>
      </c>
      <c r="L1631" t="s">
        <v>18</v>
      </c>
    </row>
    <row r="1632" spans="1:12" x14ac:dyDescent="0.85">
      <c r="A1632" s="1">
        <v>41164</v>
      </c>
      <c r="B1632" t="s">
        <v>73</v>
      </c>
      <c r="C1632" t="s">
        <v>3069</v>
      </c>
      <c r="D1632" t="s">
        <v>3070</v>
      </c>
      <c r="E1632" t="s">
        <v>293</v>
      </c>
      <c r="F1632" t="s">
        <v>294</v>
      </c>
      <c r="G1632" t="s">
        <v>626</v>
      </c>
      <c r="H1632">
        <v>2000</v>
      </c>
      <c r="I1632" s="2">
        <v>358204.77</v>
      </c>
      <c r="J1632" s="2">
        <v>0</v>
      </c>
      <c r="K1632" s="2">
        <v>358204.77</v>
      </c>
      <c r="L1632" t="s">
        <v>18</v>
      </c>
    </row>
    <row r="1633" spans="1:12" x14ac:dyDescent="0.85">
      <c r="A1633" s="1">
        <v>41164</v>
      </c>
      <c r="B1633" t="s">
        <v>73</v>
      </c>
      <c r="C1633" t="s">
        <v>3071</v>
      </c>
      <c r="D1633" t="s">
        <v>3072</v>
      </c>
      <c r="E1633" t="s">
        <v>42</v>
      </c>
      <c r="F1633" t="s">
        <v>43</v>
      </c>
      <c r="G1633" t="s">
        <v>44</v>
      </c>
      <c r="H1633">
        <v>2000</v>
      </c>
      <c r="I1633" s="2">
        <v>275324.15000000002</v>
      </c>
      <c r="J1633" s="2">
        <v>0</v>
      </c>
      <c r="K1633" s="2">
        <v>275324.15000000002</v>
      </c>
      <c r="L1633" t="s">
        <v>18</v>
      </c>
    </row>
    <row r="1634" spans="1:12" x14ac:dyDescent="0.85">
      <c r="A1634" s="1">
        <v>41164</v>
      </c>
      <c r="B1634" t="s">
        <v>73</v>
      </c>
      <c r="C1634" t="s">
        <v>3073</v>
      </c>
      <c r="D1634" t="s">
        <v>3074</v>
      </c>
      <c r="E1634" t="s">
        <v>70</v>
      </c>
      <c r="F1634" t="s">
        <v>71</v>
      </c>
      <c r="G1634" t="s">
        <v>72</v>
      </c>
      <c r="H1634">
        <v>2000</v>
      </c>
      <c r="I1634" s="2">
        <v>1650000</v>
      </c>
      <c r="J1634" s="2">
        <v>0</v>
      </c>
      <c r="K1634" s="2">
        <v>1650000</v>
      </c>
      <c r="L1634" t="s">
        <v>18</v>
      </c>
    </row>
    <row r="1635" spans="1:12" x14ac:dyDescent="0.85">
      <c r="A1635" s="1">
        <v>41164</v>
      </c>
      <c r="B1635" t="s">
        <v>73</v>
      </c>
      <c r="C1635" t="s">
        <v>3075</v>
      </c>
      <c r="D1635" t="s">
        <v>3076</v>
      </c>
      <c r="E1635" t="s">
        <v>42</v>
      </c>
      <c r="F1635" t="s">
        <v>43</v>
      </c>
      <c r="G1635" t="s">
        <v>44</v>
      </c>
      <c r="H1635">
        <v>2000</v>
      </c>
      <c r="I1635" s="2">
        <v>464925.07</v>
      </c>
      <c r="J1635" s="2">
        <v>0</v>
      </c>
      <c r="K1635" s="2">
        <v>464925.07</v>
      </c>
      <c r="L1635" t="s">
        <v>18</v>
      </c>
    </row>
    <row r="1636" spans="1:12" x14ac:dyDescent="0.85">
      <c r="A1636" s="1">
        <v>41164</v>
      </c>
      <c r="B1636" t="s">
        <v>73</v>
      </c>
      <c r="C1636" t="s">
        <v>3077</v>
      </c>
      <c r="D1636" t="s">
        <v>3078</v>
      </c>
      <c r="E1636" t="s">
        <v>62</v>
      </c>
      <c r="F1636" t="s">
        <v>63</v>
      </c>
      <c r="H1636">
        <v>2000</v>
      </c>
      <c r="I1636" s="2">
        <v>783751.04</v>
      </c>
      <c r="J1636" s="2">
        <v>0</v>
      </c>
      <c r="K1636" s="2">
        <v>783751.04</v>
      </c>
      <c r="L1636" t="s">
        <v>18</v>
      </c>
    </row>
    <row r="1637" spans="1:12" x14ac:dyDescent="0.85">
      <c r="A1637" s="1">
        <v>41164</v>
      </c>
      <c r="B1637" t="s">
        <v>12</v>
      </c>
      <c r="C1637" t="s">
        <v>3079</v>
      </c>
      <c r="D1637" t="s">
        <v>3080</v>
      </c>
      <c r="E1637" t="s">
        <v>288</v>
      </c>
      <c r="F1637" t="s">
        <v>289</v>
      </c>
      <c r="G1637" t="s">
        <v>290</v>
      </c>
      <c r="H1637">
        <v>2000</v>
      </c>
      <c r="I1637" s="2">
        <v>3360000</v>
      </c>
      <c r="J1637" s="2">
        <v>0</v>
      </c>
      <c r="K1637" s="2">
        <v>3360000</v>
      </c>
      <c r="L1637" t="s">
        <v>18</v>
      </c>
    </row>
    <row r="1638" spans="1:12" x14ac:dyDescent="0.85">
      <c r="A1638" s="1">
        <v>41164</v>
      </c>
      <c r="B1638" t="s">
        <v>28</v>
      </c>
      <c r="C1638" t="s">
        <v>3081</v>
      </c>
      <c r="D1638" t="s">
        <v>3082</v>
      </c>
      <c r="E1638" t="s">
        <v>260</v>
      </c>
      <c r="F1638" t="s">
        <v>261</v>
      </c>
      <c r="H1638">
        <v>2000</v>
      </c>
      <c r="I1638" s="2">
        <v>129846</v>
      </c>
      <c r="J1638" s="2">
        <v>0</v>
      </c>
      <c r="K1638" s="2">
        <v>129846</v>
      </c>
      <c r="L1638" t="s">
        <v>18</v>
      </c>
    </row>
    <row r="1639" spans="1:12" x14ac:dyDescent="0.85">
      <c r="A1639" s="1">
        <v>41164</v>
      </c>
      <c r="B1639" t="s">
        <v>507</v>
      </c>
      <c r="C1639" t="s">
        <v>3083</v>
      </c>
      <c r="D1639" t="s">
        <v>3084</v>
      </c>
      <c r="E1639" t="s">
        <v>200</v>
      </c>
      <c r="F1639" t="s">
        <v>201</v>
      </c>
      <c r="G1639" t="s">
        <v>202</v>
      </c>
      <c r="H1639">
        <v>2000</v>
      </c>
      <c r="I1639" s="2">
        <v>641125</v>
      </c>
      <c r="J1639" s="2">
        <v>0</v>
      </c>
      <c r="K1639" s="2">
        <v>641125</v>
      </c>
      <c r="L1639" t="s">
        <v>18</v>
      </c>
    </row>
    <row r="1640" spans="1:12" x14ac:dyDescent="0.85">
      <c r="A1640" s="1">
        <v>41164</v>
      </c>
      <c r="B1640" t="s">
        <v>12</v>
      </c>
      <c r="C1640" t="s">
        <v>3085</v>
      </c>
      <c r="D1640" t="s">
        <v>3086</v>
      </c>
      <c r="E1640" t="s">
        <v>42</v>
      </c>
      <c r="F1640" t="s">
        <v>43</v>
      </c>
      <c r="G1640" t="s">
        <v>44</v>
      </c>
      <c r="H1640">
        <v>2000</v>
      </c>
      <c r="I1640" s="2">
        <v>2678307.59</v>
      </c>
      <c r="J1640" s="2">
        <v>0</v>
      </c>
      <c r="K1640" s="2">
        <v>2678307.59</v>
      </c>
      <c r="L1640" t="s">
        <v>18</v>
      </c>
    </row>
    <row r="1641" spans="1:12" x14ac:dyDescent="0.85">
      <c r="A1641" s="1">
        <v>41164</v>
      </c>
      <c r="B1641" t="s">
        <v>12</v>
      </c>
      <c r="C1641" t="s">
        <v>3087</v>
      </c>
      <c r="D1641" t="s">
        <v>3088</v>
      </c>
      <c r="E1641" t="s">
        <v>119</v>
      </c>
      <c r="F1641" t="s">
        <v>120</v>
      </c>
      <c r="G1641" t="s">
        <v>121</v>
      </c>
      <c r="H1641">
        <v>2000</v>
      </c>
      <c r="I1641" s="2">
        <v>302843.02</v>
      </c>
      <c r="J1641" s="2">
        <v>0</v>
      </c>
      <c r="K1641" s="2">
        <v>302843.02</v>
      </c>
      <c r="L1641" t="s">
        <v>18</v>
      </c>
    </row>
    <row r="1642" spans="1:12" x14ac:dyDescent="0.85">
      <c r="A1642" s="1">
        <v>41164</v>
      </c>
      <c r="B1642" t="s">
        <v>12</v>
      </c>
      <c r="C1642" t="s">
        <v>3089</v>
      </c>
      <c r="D1642" t="s">
        <v>3090</v>
      </c>
      <c r="E1642" t="s">
        <v>119</v>
      </c>
      <c r="F1642" t="s">
        <v>120</v>
      </c>
      <c r="G1642" t="s">
        <v>121</v>
      </c>
      <c r="H1642">
        <v>2000</v>
      </c>
      <c r="I1642" s="2">
        <v>2350364.7200000002</v>
      </c>
      <c r="J1642" s="2">
        <v>0</v>
      </c>
      <c r="K1642" s="2">
        <v>2350364.7200000002</v>
      </c>
      <c r="L1642" t="s">
        <v>18</v>
      </c>
    </row>
    <row r="1643" spans="1:12" x14ac:dyDescent="0.85">
      <c r="A1643" s="1">
        <v>41164</v>
      </c>
      <c r="B1643" t="s">
        <v>12</v>
      </c>
      <c r="C1643" t="s">
        <v>3091</v>
      </c>
      <c r="D1643" t="s">
        <v>3092</v>
      </c>
      <c r="E1643" t="s">
        <v>119</v>
      </c>
      <c r="F1643" t="s">
        <v>120</v>
      </c>
      <c r="G1643" t="s">
        <v>121</v>
      </c>
      <c r="H1643">
        <v>2000</v>
      </c>
      <c r="I1643" s="2">
        <v>2350364.7200000002</v>
      </c>
      <c r="J1643" s="2">
        <v>0</v>
      </c>
      <c r="K1643" s="2">
        <v>2350364.7200000002</v>
      </c>
      <c r="L1643" t="s">
        <v>18</v>
      </c>
    </row>
    <row r="1644" spans="1:12" x14ac:dyDescent="0.85">
      <c r="A1644" s="1">
        <v>41164</v>
      </c>
      <c r="B1644" t="s">
        <v>12</v>
      </c>
      <c r="C1644" t="s">
        <v>3093</v>
      </c>
      <c r="D1644" t="s">
        <v>3094</v>
      </c>
      <c r="E1644" t="s">
        <v>119</v>
      </c>
      <c r="F1644" t="s">
        <v>120</v>
      </c>
      <c r="G1644" t="s">
        <v>121</v>
      </c>
      <c r="H1644">
        <v>2000</v>
      </c>
      <c r="I1644" s="2">
        <v>423065.65</v>
      </c>
      <c r="J1644" s="2">
        <v>0</v>
      </c>
      <c r="K1644" s="2">
        <v>423065.65</v>
      </c>
      <c r="L1644" t="s">
        <v>18</v>
      </c>
    </row>
    <row r="1645" spans="1:12" x14ac:dyDescent="0.85">
      <c r="A1645" s="1">
        <v>41164</v>
      </c>
      <c r="B1645" t="s">
        <v>12</v>
      </c>
      <c r="C1645" t="s">
        <v>3095</v>
      </c>
      <c r="D1645" t="s">
        <v>3096</v>
      </c>
      <c r="E1645" t="s">
        <v>235</v>
      </c>
      <c r="F1645" t="s">
        <v>236</v>
      </c>
      <c r="G1645" t="s">
        <v>237</v>
      </c>
      <c r="H1645">
        <v>2000</v>
      </c>
      <c r="I1645" s="2">
        <v>2567940.0499999998</v>
      </c>
      <c r="J1645" s="2">
        <v>0</v>
      </c>
      <c r="K1645" s="2">
        <v>2567940.0499999998</v>
      </c>
      <c r="L1645" t="s">
        <v>18</v>
      </c>
    </row>
    <row r="1646" spans="1:12" x14ac:dyDescent="0.85">
      <c r="A1646" s="1">
        <v>41164</v>
      </c>
      <c r="B1646" t="s">
        <v>12</v>
      </c>
      <c r="C1646" t="s">
        <v>3097</v>
      </c>
      <c r="D1646" t="s">
        <v>3098</v>
      </c>
      <c r="E1646" t="s">
        <v>200</v>
      </c>
      <c r="F1646" t="s">
        <v>201</v>
      </c>
      <c r="G1646" t="s">
        <v>213</v>
      </c>
      <c r="H1646">
        <v>2000</v>
      </c>
      <c r="I1646" s="2">
        <v>8232146.5300000003</v>
      </c>
      <c r="J1646" s="2">
        <v>0</v>
      </c>
      <c r="K1646" s="2">
        <v>8232146.5300000003</v>
      </c>
      <c r="L1646" t="s">
        <v>18</v>
      </c>
    </row>
    <row r="1647" spans="1:12" x14ac:dyDescent="0.85">
      <c r="A1647" s="1">
        <v>41164</v>
      </c>
      <c r="B1647" t="s">
        <v>12</v>
      </c>
      <c r="C1647" t="s">
        <v>3099</v>
      </c>
      <c r="D1647" t="s">
        <v>3098</v>
      </c>
      <c r="E1647" t="s">
        <v>102</v>
      </c>
      <c r="F1647" t="s">
        <v>103</v>
      </c>
      <c r="G1647" t="s">
        <v>104</v>
      </c>
      <c r="H1647">
        <v>2000</v>
      </c>
      <c r="I1647" s="2">
        <v>23718790.030000001</v>
      </c>
      <c r="J1647" s="2">
        <v>0</v>
      </c>
      <c r="K1647" s="2">
        <v>23718790.030000001</v>
      </c>
      <c r="L1647" t="s">
        <v>18</v>
      </c>
    </row>
    <row r="1648" spans="1:12" x14ac:dyDescent="0.85">
      <c r="A1648" s="1">
        <v>41164</v>
      </c>
      <c r="B1648" t="s">
        <v>12</v>
      </c>
      <c r="C1648" t="s">
        <v>3100</v>
      </c>
      <c r="D1648" t="s">
        <v>3098</v>
      </c>
      <c r="E1648" t="s">
        <v>119</v>
      </c>
      <c r="F1648" t="s">
        <v>120</v>
      </c>
      <c r="G1648" t="s">
        <v>121</v>
      </c>
      <c r="H1648">
        <v>2000</v>
      </c>
      <c r="I1648" s="2">
        <v>2350364.7200000002</v>
      </c>
      <c r="J1648" s="2">
        <v>0</v>
      </c>
      <c r="K1648" s="2">
        <v>2350364.7200000002</v>
      </c>
      <c r="L1648" t="s">
        <v>18</v>
      </c>
    </row>
    <row r="1649" spans="1:12" x14ac:dyDescent="0.85">
      <c r="A1649" s="1">
        <v>41164</v>
      </c>
      <c r="B1649" t="s">
        <v>12</v>
      </c>
      <c r="C1649" t="s">
        <v>3101</v>
      </c>
      <c r="D1649" t="s">
        <v>3098</v>
      </c>
      <c r="E1649" t="s">
        <v>119</v>
      </c>
      <c r="F1649" t="s">
        <v>120</v>
      </c>
      <c r="G1649" t="s">
        <v>121</v>
      </c>
      <c r="H1649">
        <v>2000</v>
      </c>
      <c r="I1649" s="2">
        <v>2350364.7200000002</v>
      </c>
      <c r="J1649" s="2">
        <v>0</v>
      </c>
      <c r="K1649" s="2">
        <v>2350364.7200000002</v>
      </c>
      <c r="L1649" t="s">
        <v>18</v>
      </c>
    </row>
    <row r="1650" spans="1:12" x14ac:dyDescent="0.85">
      <c r="A1650" s="1">
        <v>41164</v>
      </c>
      <c r="B1650" t="s">
        <v>12</v>
      </c>
      <c r="C1650" t="s">
        <v>3102</v>
      </c>
      <c r="D1650" t="s">
        <v>3098</v>
      </c>
      <c r="E1650" t="s">
        <v>119</v>
      </c>
      <c r="F1650" t="s">
        <v>120</v>
      </c>
      <c r="G1650" t="s">
        <v>121</v>
      </c>
      <c r="H1650">
        <v>2000</v>
      </c>
      <c r="I1650" s="2">
        <v>2820437.67</v>
      </c>
      <c r="J1650" s="2">
        <v>0</v>
      </c>
      <c r="K1650" s="2">
        <v>2820437.67</v>
      </c>
      <c r="L1650" t="s">
        <v>18</v>
      </c>
    </row>
    <row r="1651" spans="1:12" x14ac:dyDescent="0.85">
      <c r="A1651" s="1">
        <v>41164</v>
      </c>
      <c r="B1651" t="s">
        <v>12</v>
      </c>
      <c r="C1651" t="s">
        <v>3103</v>
      </c>
      <c r="D1651" t="s">
        <v>3098</v>
      </c>
      <c r="E1651" t="s">
        <v>119</v>
      </c>
      <c r="F1651" t="s">
        <v>120</v>
      </c>
      <c r="G1651" t="s">
        <v>121</v>
      </c>
      <c r="H1651">
        <v>2000</v>
      </c>
      <c r="I1651" s="2">
        <v>7521167.1100000003</v>
      </c>
      <c r="J1651" s="2">
        <v>0</v>
      </c>
      <c r="K1651" s="2">
        <v>7521167.1100000003</v>
      </c>
      <c r="L1651" t="s">
        <v>18</v>
      </c>
    </row>
    <row r="1652" spans="1:12" x14ac:dyDescent="0.85">
      <c r="A1652" s="1">
        <v>41164</v>
      </c>
      <c r="B1652" t="s">
        <v>12</v>
      </c>
      <c r="C1652" t="s">
        <v>3104</v>
      </c>
      <c r="D1652" t="s">
        <v>3098</v>
      </c>
      <c r="E1652" t="s">
        <v>42</v>
      </c>
      <c r="F1652" t="s">
        <v>43</v>
      </c>
      <c r="G1652" t="s">
        <v>44</v>
      </c>
      <c r="H1652">
        <v>2000</v>
      </c>
      <c r="I1652" s="2">
        <v>442322.71</v>
      </c>
      <c r="J1652" s="2">
        <v>0</v>
      </c>
      <c r="K1652" s="2">
        <v>442322.71</v>
      </c>
      <c r="L1652" t="s">
        <v>18</v>
      </c>
    </row>
    <row r="1653" spans="1:12" x14ac:dyDescent="0.85">
      <c r="A1653" s="1">
        <v>41164</v>
      </c>
      <c r="B1653" t="s">
        <v>12</v>
      </c>
      <c r="C1653" t="s">
        <v>3105</v>
      </c>
      <c r="D1653" t="s">
        <v>3098</v>
      </c>
      <c r="E1653" t="s">
        <v>21</v>
      </c>
      <c r="F1653" t="s">
        <v>22</v>
      </c>
      <c r="G1653" t="s">
        <v>23</v>
      </c>
      <c r="H1653">
        <v>2000</v>
      </c>
      <c r="I1653" s="2">
        <v>2367984.84</v>
      </c>
      <c r="J1653" s="2">
        <v>0</v>
      </c>
      <c r="K1653" s="2">
        <v>2367984.84</v>
      </c>
      <c r="L1653" t="s">
        <v>18</v>
      </c>
    </row>
    <row r="1654" spans="1:12" x14ac:dyDescent="0.85">
      <c r="A1654" s="1">
        <v>41164</v>
      </c>
      <c r="B1654" t="s">
        <v>12</v>
      </c>
      <c r="C1654" t="s">
        <v>3106</v>
      </c>
      <c r="D1654" t="s">
        <v>3098</v>
      </c>
      <c r="E1654" t="s">
        <v>21</v>
      </c>
      <c r="F1654" t="s">
        <v>22</v>
      </c>
      <c r="G1654" t="s">
        <v>23</v>
      </c>
      <c r="H1654">
        <v>2000</v>
      </c>
      <c r="I1654" s="2">
        <v>7103954.5300000003</v>
      </c>
      <c r="J1654" s="2">
        <v>0</v>
      </c>
      <c r="K1654" s="2">
        <v>7103954.5300000003</v>
      </c>
      <c r="L1654" t="s">
        <v>18</v>
      </c>
    </row>
    <row r="1655" spans="1:12" x14ac:dyDescent="0.85">
      <c r="A1655" s="1">
        <v>41164</v>
      </c>
      <c r="B1655" t="s">
        <v>12</v>
      </c>
      <c r="C1655" t="s">
        <v>3107</v>
      </c>
      <c r="D1655" t="s">
        <v>3108</v>
      </c>
      <c r="E1655" t="s">
        <v>119</v>
      </c>
      <c r="F1655" t="s">
        <v>120</v>
      </c>
      <c r="G1655" t="s">
        <v>121</v>
      </c>
      <c r="H1655">
        <v>2000</v>
      </c>
      <c r="I1655" s="2">
        <v>4626067.53</v>
      </c>
      <c r="J1655" s="2">
        <v>0</v>
      </c>
      <c r="K1655" s="2">
        <v>4626067.53</v>
      </c>
      <c r="L1655" t="s">
        <v>18</v>
      </c>
    </row>
    <row r="1656" spans="1:12" x14ac:dyDescent="0.85">
      <c r="A1656" s="1">
        <v>41164</v>
      </c>
      <c r="B1656" t="s">
        <v>883</v>
      </c>
      <c r="C1656" t="s">
        <v>884</v>
      </c>
      <c r="D1656" t="s">
        <v>885</v>
      </c>
      <c r="E1656" t="s">
        <v>260</v>
      </c>
      <c r="F1656" t="s">
        <v>261</v>
      </c>
      <c r="H1656">
        <v>2005</v>
      </c>
      <c r="I1656" s="2">
        <v>2500000</v>
      </c>
      <c r="J1656" s="2">
        <v>0</v>
      </c>
      <c r="K1656" s="2">
        <v>2500000</v>
      </c>
      <c r="L1656" t="s">
        <v>116</v>
      </c>
    </row>
    <row r="1657" spans="1:12" x14ac:dyDescent="0.85">
      <c r="A1657" s="1">
        <v>41164</v>
      </c>
      <c r="B1657" t="s">
        <v>12</v>
      </c>
      <c r="C1657" t="s">
        <v>3109</v>
      </c>
      <c r="D1657" t="s">
        <v>3110</v>
      </c>
      <c r="E1657" t="s">
        <v>42</v>
      </c>
      <c r="F1657" t="s">
        <v>43</v>
      </c>
      <c r="G1657" t="s">
        <v>44</v>
      </c>
      <c r="H1657">
        <v>2000</v>
      </c>
      <c r="I1657" s="2">
        <v>3826286.59</v>
      </c>
      <c r="J1657" s="2">
        <v>0</v>
      </c>
      <c r="K1657" s="2">
        <v>3826286.59</v>
      </c>
      <c r="L1657" t="s">
        <v>18</v>
      </c>
    </row>
    <row r="1658" spans="1:12" x14ac:dyDescent="0.85">
      <c r="A1658" s="1">
        <v>41164</v>
      </c>
      <c r="B1658" t="s">
        <v>12</v>
      </c>
      <c r="C1658" t="s">
        <v>3111</v>
      </c>
      <c r="D1658" t="s">
        <v>3112</v>
      </c>
      <c r="E1658" t="s">
        <v>42</v>
      </c>
      <c r="F1658" t="s">
        <v>43</v>
      </c>
      <c r="G1658" t="s">
        <v>44</v>
      </c>
      <c r="H1658">
        <v>2000</v>
      </c>
      <c r="I1658" s="2">
        <v>2164903.8199999998</v>
      </c>
      <c r="J1658" s="2">
        <v>0</v>
      </c>
      <c r="K1658" s="2">
        <v>2164903.8199999998</v>
      </c>
      <c r="L1658" t="s">
        <v>18</v>
      </c>
    </row>
    <row r="1659" spans="1:12" x14ac:dyDescent="0.85">
      <c r="A1659" s="1">
        <v>41164</v>
      </c>
      <c r="B1659" t="s">
        <v>12</v>
      </c>
      <c r="C1659" t="s">
        <v>3113</v>
      </c>
      <c r="D1659" t="s">
        <v>3114</v>
      </c>
      <c r="E1659" t="s">
        <v>119</v>
      </c>
      <c r="F1659" t="s">
        <v>120</v>
      </c>
      <c r="G1659" t="s">
        <v>121</v>
      </c>
      <c r="H1659">
        <v>2000</v>
      </c>
      <c r="I1659" s="2">
        <v>2350364.7200000002</v>
      </c>
      <c r="J1659" s="2">
        <v>0</v>
      </c>
      <c r="K1659" s="2">
        <v>2350364.7200000002</v>
      </c>
      <c r="L1659" t="s">
        <v>18</v>
      </c>
    </row>
    <row r="1660" spans="1:12" x14ac:dyDescent="0.85">
      <c r="A1660" s="1">
        <v>41164</v>
      </c>
      <c r="B1660" t="s">
        <v>12</v>
      </c>
      <c r="C1660" t="s">
        <v>3115</v>
      </c>
      <c r="D1660" t="s">
        <v>3114</v>
      </c>
      <c r="E1660" t="s">
        <v>21</v>
      </c>
      <c r="F1660" t="s">
        <v>22</v>
      </c>
      <c r="G1660" t="s">
        <v>23</v>
      </c>
      <c r="H1660">
        <v>2000</v>
      </c>
      <c r="I1660" s="2">
        <v>1630789.3</v>
      </c>
      <c r="J1660" s="2">
        <v>0</v>
      </c>
      <c r="K1660" s="2">
        <v>1630789.3</v>
      </c>
      <c r="L1660" t="s">
        <v>18</v>
      </c>
    </row>
    <row r="1661" spans="1:12" x14ac:dyDescent="0.85">
      <c r="A1661" s="1">
        <v>41164</v>
      </c>
      <c r="B1661" t="s">
        <v>12</v>
      </c>
      <c r="C1661" t="s">
        <v>3116</v>
      </c>
      <c r="D1661" t="s">
        <v>3114</v>
      </c>
      <c r="E1661" t="s">
        <v>21</v>
      </c>
      <c r="F1661" t="s">
        <v>22</v>
      </c>
      <c r="G1661" t="s">
        <v>23</v>
      </c>
      <c r="H1661">
        <v>2000</v>
      </c>
      <c r="I1661" s="2">
        <v>1775988.63</v>
      </c>
      <c r="J1661" s="2">
        <v>0</v>
      </c>
      <c r="K1661" s="2">
        <v>1775988.63</v>
      </c>
      <c r="L1661" t="s">
        <v>18</v>
      </c>
    </row>
    <row r="1662" spans="1:12" x14ac:dyDescent="0.85">
      <c r="A1662" s="1">
        <v>41164</v>
      </c>
      <c r="B1662" t="s">
        <v>12</v>
      </c>
      <c r="C1662" t="s">
        <v>3117</v>
      </c>
      <c r="D1662" t="s">
        <v>3118</v>
      </c>
      <c r="E1662" t="s">
        <v>119</v>
      </c>
      <c r="F1662" t="s">
        <v>120</v>
      </c>
      <c r="G1662" t="s">
        <v>121</v>
      </c>
      <c r="H1662">
        <v>2000</v>
      </c>
      <c r="I1662" s="2">
        <v>4700729.4400000004</v>
      </c>
      <c r="J1662" s="2">
        <v>0</v>
      </c>
      <c r="K1662" s="2">
        <v>4700729.4400000004</v>
      </c>
      <c r="L1662" t="s">
        <v>18</v>
      </c>
    </row>
    <row r="1663" spans="1:12" x14ac:dyDescent="0.85">
      <c r="A1663" s="1">
        <v>41164</v>
      </c>
      <c r="B1663" t="s">
        <v>12</v>
      </c>
      <c r="C1663" t="s">
        <v>3119</v>
      </c>
      <c r="D1663" t="s">
        <v>3118</v>
      </c>
      <c r="E1663" t="s">
        <v>119</v>
      </c>
      <c r="F1663" t="s">
        <v>120</v>
      </c>
      <c r="G1663" t="s">
        <v>121</v>
      </c>
      <c r="H1663">
        <v>2000</v>
      </c>
      <c r="I1663" s="2">
        <v>7051094.1600000001</v>
      </c>
      <c r="J1663" s="2">
        <v>0</v>
      </c>
      <c r="K1663" s="2">
        <v>7051094.1600000001</v>
      </c>
      <c r="L1663" t="s">
        <v>18</v>
      </c>
    </row>
    <row r="1664" spans="1:12" x14ac:dyDescent="0.85">
      <c r="A1664" s="1">
        <v>41164</v>
      </c>
      <c r="B1664" t="s">
        <v>12</v>
      </c>
      <c r="C1664" t="s">
        <v>3120</v>
      </c>
      <c r="D1664" t="s">
        <v>3121</v>
      </c>
      <c r="E1664" t="s">
        <v>119</v>
      </c>
      <c r="F1664" t="s">
        <v>120</v>
      </c>
      <c r="G1664" t="s">
        <v>121</v>
      </c>
      <c r="H1664">
        <v>2000</v>
      </c>
      <c r="I1664" s="2">
        <v>7051094.1600000001</v>
      </c>
      <c r="J1664" s="2">
        <v>0</v>
      </c>
      <c r="K1664" s="2">
        <v>7051094.1600000001</v>
      </c>
      <c r="L1664" t="s">
        <v>18</v>
      </c>
    </row>
    <row r="1665" spans="1:12" x14ac:dyDescent="0.85">
      <c r="A1665" s="1">
        <v>41164</v>
      </c>
      <c r="B1665" t="s">
        <v>12</v>
      </c>
      <c r="C1665" t="s">
        <v>3122</v>
      </c>
      <c r="D1665" t="s">
        <v>3123</v>
      </c>
      <c r="E1665" t="s">
        <v>119</v>
      </c>
      <c r="F1665" t="s">
        <v>120</v>
      </c>
      <c r="G1665" t="s">
        <v>121</v>
      </c>
      <c r="H1665">
        <v>2000</v>
      </c>
      <c r="I1665" s="2">
        <v>11751823.609999999</v>
      </c>
      <c r="J1665" s="2">
        <v>0</v>
      </c>
      <c r="K1665" s="2">
        <v>11751823.609999999</v>
      </c>
      <c r="L1665" t="s">
        <v>18</v>
      </c>
    </row>
    <row r="1666" spans="1:12" x14ac:dyDescent="0.85">
      <c r="A1666" s="1">
        <v>41164</v>
      </c>
      <c r="B1666" t="s">
        <v>12</v>
      </c>
      <c r="C1666" t="s">
        <v>3124</v>
      </c>
      <c r="D1666" t="s">
        <v>3125</v>
      </c>
      <c r="E1666" t="s">
        <v>235</v>
      </c>
      <c r="F1666" t="s">
        <v>236</v>
      </c>
      <c r="G1666" t="s">
        <v>237</v>
      </c>
      <c r="H1666">
        <v>2000</v>
      </c>
      <c r="I1666" s="2">
        <v>2567940.0499999998</v>
      </c>
      <c r="J1666" s="2">
        <v>0</v>
      </c>
      <c r="K1666" s="2">
        <v>2567940.0499999998</v>
      </c>
      <c r="L1666" t="s">
        <v>18</v>
      </c>
    </row>
    <row r="1667" spans="1:12" x14ac:dyDescent="0.85">
      <c r="A1667" s="1">
        <v>41164</v>
      </c>
      <c r="B1667" t="s">
        <v>12</v>
      </c>
      <c r="C1667" t="s">
        <v>3126</v>
      </c>
      <c r="D1667" t="s">
        <v>3125</v>
      </c>
      <c r="E1667" t="s">
        <v>119</v>
      </c>
      <c r="F1667" t="s">
        <v>120</v>
      </c>
      <c r="G1667" t="s">
        <v>121</v>
      </c>
      <c r="H1667">
        <v>2000</v>
      </c>
      <c r="I1667" s="2">
        <v>7051094.1600000001</v>
      </c>
      <c r="J1667" s="2">
        <v>0</v>
      </c>
      <c r="K1667" s="2">
        <v>7051094.1600000001</v>
      </c>
      <c r="L1667" t="s">
        <v>18</v>
      </c>
    </row>
    <row r="1668" spans="1:12" x14ac:dyDescent="0.85">
      <c r="A1668" s="1">
        <v>41164</v>
      </c>
      <c r="B1668" t="s">
        <v>12</v>
      </c>
      <c r="C1668" t="s">
        <v>3127</v>
      </c>
      <c r="D1668" t="s">
        <v>3128</v>
      </c>
      <c r="E1668" t="s">
        <v>119</v>
      </c>
      <c r="F1668" t="s">
        <v>120</v>
      </c>
      <c r="G1668" t="s">
        <v>121</v>
      </c>
      <c r="H1668">
        <v>2000</v>
      </c>
      <c r="I1668" s="2">
        <v>16217516.58</v>
      </c>
      <c r="J1668" s="2">
        <v>0</v>
      </c>
      <c r="K1668" s="2">
        <v>16217516.58</v>
      </c>
      <c r="L1668" t="s">
        <v>18</v>
      </c>
    </row>
    <row r="1669" spans="1:12" x14ac:dyDescent="0.85">
      <c r="A1669" s="1">
        <v>41164</v>
      </c>
      <c r="B1669" t="s">
        <v>12</v>
      </c>
      <c r="C1669" t="s">
        <v>3129</v>
      </c>
      <c r="D1669" t="s">
        <v>3130</v>
      </c>
      <c r="E1669" t="s">
        <v>119</v>
      </c>
      <c r="F1669" t="s">
        <v>120</v>
      </c>
      <c r="G1669" t="s">
        <v>121</v>
      </c>
      <c r="H1669">
        <v>2000</v>
      </c>
      <c r="I1669" s="2">
        <v>4700729.4400000004</v>
      </c>
      <c r="J1669" s="2">
        <v>0</v>
      </c>
      <c r="K1669" s="2">
        <v>4700729.4400000004</v>
      </c>
      <c r="L1669" t="s">
        <v>18</v>
      </c>
    </row>
    <row r="1670" spans="1:12" x14ac:dyDescent="0.85">
      <c r="A1670" s="1">
        <v>41164</v>
      </c>
      <c r="B1670" t="s">
        <v>12</v>
      </c>
      <c r="C1670" t="s">
        <v>3131</v>
      </c>
      <c r="D1670" t="s">
        <v>3132</v>
      </c>
      <c r="E1670" t="s">
        <v>42</v>
      </c>
      <c r="F1670" t="s">
        <v>43</v>
      </c>
      <c r="G1670" t="s">
        <v>44</v>
      </c>
      <c r="H1670">
        <v>2000</v>
      </c>
      <c r="I1670" s="2">
        <v>1658057.52</v>
      </c>
      <c r="J1670" s="2">
        <v>0</v>
      </c>
      <c r="K1670" s="2">
        <v>1658057.52</v>
      </c>
      <c r="L1670" t="s">
        <v>18</v>
      </c>
    </row>
    <row r="1671" spans="1:12" x14ac:dyDescent="0.85">
      <c r="A1671" s="1">
        <v>41164</v>
      </c>
      <c r="B1671" t="s">
        <v>12</v>
      </c>
      <c r="C1671" t="s">
        <v>3133</v>
      </c>
      <c r="D1671" t="s">
        <v>3134</v>
      </c>
      <c r="E1671" t="s">
        <v>119</v>
      </c>
      <c r="F1671" t="s">
        <v>120</v>
      </c>
      <c r="G1671" t="s">
        <v>121</v>
      </c>
      <c r="H1671">
        <v>2000</v>
      </c>
      <c r="I1671" s="2">
        <v>4700729.4400000004</v>
      </c>
      <c r="J1671" s="2">
        <v>0</v>
      </c>
      <c r="K1671" s="2">
        <v>4700729.4400000004</v>
      </c>
      <c r="L1671" t="s">
        <v>18</v>
      </c>
    </row>
    <row r="1672" spans="1:12" x14ac:dyDescent="0.85">
      <c r="A1672" s="1">
        <v>41164</v>
      </c>
      <c r="B1672" t="s">
        <v>12</v>
      </c>
      <c r="C1672" t="s">
        <v>3135</v>
      </c>
      <c r="D1672" t="s">
        <v>3136</v>
      </c>
      <c r="E1672" t="s">
        <v>31</v>
      </c>
      <c r="F1672" t="s">
        <v>32</v>
      </c>
      <c r="H1672">
        <v>2000</v>
      </c>
      <c r="I1672" s="2">
        <v>529620</v>
      </c>
      <c r="J1672" s="2">
        <v>0</v>
      </c>
      <c r="K1672" s="2">
        <v>529620</v>
      </c>
      <c r="L1672" t="s">
        <v>18</v>
      </c>
    </row>
    <row r="1673" spans="1:12" x14ac:dyDescent="0.85">
      <c r="A1673" s="1">
        <v>41164</v>
      </c>
      <c r="B1673" t="s">
        <v>12</v>
      </c>
      <c r="C1673" t="s">
        <v>3137</v>
      </c>
      <c r="D1673" t="s">
        <v>3138</v>
      </c>
      <c r="E1673" t="s">
        <v>102</v>
      </c>
      <c r="F1673" t="s">
        <v>103</v>
      </c>
      <c r="G1673" t="s">
        <v>104</v>
      </c>
      <c r="H1673">
        <v>2000</v>
      </c>
      <c r="I1673" s="2">
        <v>958718.19</v>
      </c>
      <c r="J1673" s="2">
        <v>0</v>
      </c>
      <c r="K1673" s="2">
        <v>958718.19</v>
      </c>
      <c r="L1673" t="s">
        <v>18</v>
      </c>
    </row>
    <row r="1674" spans="1:12" x14ac:dyDescent="0.85">
      <c r="A1674" s="1">
        <v>41164</v>
      </c>
      <c r="B1674" t="s">
        <v>12</v>
      </c>
      <c r="C1674" t="s">
        <v>3139</v>
      </c>
      <c r="D1674" t="s">
        <v>3140</v>
      </c>
      <c r="E1674" t="s">
        <v>1561</v>
      </c>
      <c r="F1674" t="s">
        <v>1562</v>
      </c>
      <c r="G1674" t="s">
        <v>1563</v>
      </c>
      <c r="H1674">
        <v>2000</v>
      </c>
      <c r="I1674" s="2">
        <v>179985</v>
      </c>
      <c r="J1674" s="2">
        <v>0</v>
      </c>
      <c r="K1674" s="2">
        <v>179985</v>
      </c>
      <c r="L1674" t="s">
        <v>18</v>
      </c>
    </row>
    <row r="1675" spans="1:12" x14ac:dyDescent="0.85">
      <c r="A1675" s="1">
        <v>41164</v>
      </c>
      <c r="B1675" t="s">
        <v>12</v>
      </c>
      <c r="C1675" t="s">
        <v>3141</v>
      </c>
      <c r="D1675" t="s">
        <v>3142</v>
      </c>
      <c r="E1675" t="s">
        <v>31</v>
      </c>
      <c r="F1675" t="s">
        <v>32</v>
      </c>
      <c r="H1675">
        <v>2000</v>
      </c>
      <c r="I1675" s="2">
        <v>16000</v>
      </c>
      <c r="J1675" s="2">
        <v>0</v>
      </c>
      <c r="K1675" s="2">
        <v>16000</v>
      </c>
      <c r="L1675" t="s">
        <v>18</v>
      </c>
    </row>
    <row r="1676" spans="1:12" x14ac:dyDescent="0.85">
      <c r="A1676" s="1">
        <v>41164</v>
      </c>
      <c r="B1676" t="s">
        <v>507</v>
      </c>
      <c r="C1676" t="s">
        <v>3143</v>
      </c>
      <c r="D1676" t="s">
        <v>3144</v>
      </c>
      <c r="E1676" t="s">
        <v>119</v>
      </c>
      <c r="F1676" t="s">
        <v>120</v>
      </c>
      <c r="G1676" t="s">
        <v>121</v>
      </c>
      <c r="H1676">
        <v>2000</v>
      </c>
      <c r="I1676" s="2">
        <v>1161244.22</v>
      </c>
      <c r="J1676" s="2">
        <v>0</v>
      </c>
      <c r="K1676" s="2">
        <v>1161244.22</v>
      </c>
      <c r="L1676" t="s">
        <v>18</v>
      </c>
    </row>
    <row r="1677" spans="1:12" x14ac:dyDescent="0.85">
      <c r="A1677" s="1">
        <v>41164</v>
      </c>
      <c r="B1677" t="s">
        <v>12</v>
      </c>
      <c r="C1677" t="s">
        <v>3145</v>
      </c>
      <c r="D1677" t="s">
        <v>3146</v>
      </c>
      <c r="E1677" t="s">
        <v>85</v>
      </c>
      <c r="F1677" t="s">
        <v>86</v>
      </c>
      <c r="G1677" t="s">
        <v>87</v>
      </c>
      <c r="H1677">
        <v>2000</v>
      </c>
      <c r="I1677" s="2">
        <v>5151.92</v>
      </c>
      <c r="J1677" s="2">
        <v>0</v>
      </c>
      <c r="K1677" s="2">
        <v>5151.92</v>
      </c>
      <c r="L1677" t="s">
        <v>18</v>
      </c>
    </row>
    <row r="1678" spans="1:12" x14ac:dyDescent="0.85">
      <c r="A1678" s="1">
        <v>41164</v>
      </c>
      <c r="B1678" t="s">
        <v>12</v>
      </c>
      <c r="C1678" t="s">
        <v>3147</v>
      </c>
      <c r="D1678" t="s">
        <v>3148</v>
      </c>
      <c r="E1678" t="s">
        <v>42</v>
      </c>
      <c r="F1678" t="s">
        <v>43</v>
      </c>
      <c r="G1678" t="s">
        <v>44</v>
      </c>
      <c r="H1678">
        <v>2000</v>
      </c>
      <c r="I1678" s="2">
        <v>8773.44</v>
      </c>
      <c r="J1678" s="2">
        <v>0</v>
      </c>
      <c r="K1678" s="2">
        <v>8773.44</v>
      </c>
      <c r="L1678" t="s">
        <v>18</v>
      </c>
    </row>
    <row r="1679" spans="1:12" x14ac:dyDescent="0.85">
      <c r="A1679" s="1">
        <v>41164</v>
      </c>
      <c r="B1679" t="s">
        <v>12</v>
      </c>
      <c r="C1679" t="s">
        <v>3149</v>
      </c>
      <c r="D1679" t="s">
        <v>3150</v>
      </c>
      <c r="E1679" t="s">
        <v>42</v>
      </c>
      <c r="F1679" t="s">
        <v>43</v>
      </c>
      <c r="G1679" t="s">
        <v>44</v>
      </c>
      <c r="H1679">
        <v>2000</v>
      </c>
      <c r="I1679" s="2">
        <v>124354.31</v>
      </c>
      <c r="J1679" s="2">
        <v>0</v>
      </c>
      <c r="K1679" s="2">
        <v>124354.31</v>
      </c>
      <c r="L1679" t="s">
        <v>18</v>
      </c>
    </row>
    <row r="1680" spans="1:12" x14ac:dyDescent="0.85">
      <c r="A1680" s="1">
        <v>41164</v>
      </c>
      <c r="B1680" t="s">
        <v>73</v>
      </c>
      <c r="C1680" t="s">
        <v>3151</v>
      </c>
      <c r="D1680" t="s">
        <v>3152</v>
      </c>
      <c r="E1680" t="s">
        <v>293</v>
      </c>
      <c r="F1680" t="s">
        <v>294</v>
      </c>
      <c r="G1680" t="s">
        <v>295</v>
      </c>
      <c r="H1680">
        <v>2000</v>
      </c>
      <c r="I1680" s="2">
        <v>1225512.75</v>
      </c>
      <c r="J1680" s="2">
        <v>0</v>
      </c>
      <c r="K1680" s="2">
        <v>1225512.75</v>
      </c>
      <c r="L1680" t="s">
        <v>18</v>
      </c>
    </row>
    <row r="1681" spans="1:12" x14ac:dyDescent="0.85">
      <c r="A1681" s="1">
        <v>41164</v>
      </c>
      <c r="B1681" t="s">
        <v>12</v>
      </c>
      <c r="C1681" t="s">
        <v>3153</v>
      </c>
      <c r="D1681" t="s">
        <v>3154</v>
      </c>
      <c r="E1681" t="s">
        <v>42</v>
      </c>
      <c r="F1681" t="s">
        <v>43</v>
      </c>
      <c r="G1681" t="s">
        <v>44</v>
      </c>
      <c r="H1681">
        <v>2000</v>
      </c>
      <c r="I1681" s="2">
        <v>637714.43000000005</v>
      </c>
      <c r="J1681" s="2">
        <v>0</v>
      </c>
      <c r="K1681" s="2">
        <v>637714.43000000005</v>
      </c>
      <c r="L1681" t="s">
        <v>18</v>
      </c>
    </row>
    <row r="1682" spans="1:12" x14ac:dyDescent="0.85">
      <c r="A1682" s="1">
        <v>41164</v>
      </c>
      <c r="B1682" t="s">
        <v>12</v>
      </c>
      <c r="C1682" t="s">
        <v>3155</v>
      </c>
      <c r="D1682" t="s">
        <v>3156</v>
      </c>
      <c r="E1682" t="s">
        <v>31</v>
      </c>
      <c r="F1682" t="s">
        <v>32</v>
      </c>
      <c r="H1682">
        <v>2000</v>
      </c>
      <c r="I1682" s="2">
        <v>345100</v>
      </c>
      <c r="J1682" s="2">
        <v>0</v>
      </c>
      <c r="K1682" s="2">
        <v>345100</v>
      </c>
      <c r="L1682" t="s">
        <v>18</v>
      </c>
    </row>
    <row r="1683" spans="1:12" x14ac:dyDescent="0.85">
      <c r="A1683" s="1">
        <v>41164</v>
      </c>
      <c r="B1683" t="s">
        <v>59</v>
      </c>
      <c r="C1683" t="s">
        <v>3157</v>
      </c>
      <c r="D1683" t="s">
        <v>3158</v>
      </c>
      <c r="E1683" t="s">
        <v>15</v>
      </c>
      <c r="F1683" t="s">
        <v>16</v>
      </c>
      <c r="G1683" t="s">
        <v>17</v>
      </c>
      <c r="H1683">
        <v>2000</v>
      </c>
      <c r="I1683" s="2">
        <v>3685175.77</v>
      </c>
      <c r="J1683" s="2">
        <v>0</v>
      </c>
      <c r="K1683" s="2">
        <v>3685175.77</v>
      </c>
      <c r="L1683" t="s">
        <v>18</v>
      </c>
    </row>
    <row r="1684" spans="1:12" x14ac:dyDescent="0.85">
      <c r="A1684" s="1">
        <v>41164</v>
      </c>
      <c r="B1684" t="s">
        <v>59</v>
      </c>
      <c r="C1684" t="s">
        <v>3159</v>
      </c>
      <c r="D1684" t="s">
        <v>3158</v>
      </c>
      <c r="E1684" t="s">
        <v>21</v>
      </c>
      <c r="F1684" t="s">
        <v>22</v>
      </c>
      <c r="G1684" t="s">
        <v>23</v>
      </c>
      <c r="H1684">
        <v>2000</v>
      </c>
      <c r="I1684" s="2">
        <v>1052220.18</v>
      </c>
      <c r="J1684" s="2">
        <v>0</v>
      </c>
      <c r="K1684" s="2">
        <v>1052220.18</v>
      </c>
      <c r="L1684" t="s">
        <v>18</v>
      </c>
    </row>
    <row r="1685" spans="1:12" x14ac:dyDescent="0.85">
      <c r="A1685" s="1">
        <v>41164</v>
      </c>
      <c r="B1685" t="s">
        <v>12</v>
      </c>
      <c r="C1685" t="s">
        <v>3160</v>
      </c>
      <c r="D1685" t="s">
        <v>3161</v>
      </c>
      <c r="E1685" t="s">
        <v>200</v>
      </c>
      <c r="F1685" t="s">
        <v>201</v>
      </c>
      <c r="G1685" t="s">
        <v>202</v>
      </c>
      <c r="H1685">
        <v>2000</v>
      </c>
      <c r="I1685" s="2">
        <v>462930.49</v>
      </c>
      <c r="J1685" s="2">
        <v>0</v>
      </c>
      <c r="K1685" s="2">
        <v>462930.49</v>
      </c>
      <c r="L1685" t="s">
        <v>18</v>
      </c>
    </row>
    <row r="1686" spans="1:12" x14ac:dyDescent="0.85">
      <c r="A1686" s="1">
        <v>41164</v>
      </c>
      <c r="B1686" t="s">
        <v>12</v>
      </c>
      <c r="C1686" t="s">
        <v>3162</v>
      </c>
      <c r="D1686" t="s">
        <v>3163</v>
      </c>
      <c r="E1686" t="s">
        <v>15</v>
      </c>
      <c r="F1686" t="s">
        <v>16</v>
      </c>
      <c r="G1686" t="s">
        <v>17</v>
      </c>
      <c r="H1686">
        <v>2000</v>
      </c>
      <c r="I1686" s="2">
        <v>67364.710000000006</v>
      </c>
      <c r="J1686" s="2">
        <v>0</v>
      </c>
      <c r="K1686" s="2">
        <v>67364.710000000006</v>
      </c>
      <c r="L1686" t="s">
        <v>18</v>
      </c>
    </row>
    <row r="1687" spans="1:12" x14ac:dyDescent="0.85">
      <c r="A1687" s="1">
        <v>41164</v>
      </c>
      <c r="B1687" t="s">
        <v>437</v>
      </c>
      <c r="C1687" t="s">
        <v>3164</v>
      </c>
      <c r="D1687" t="s">
        <v>3165</v>
      </c>
      <c r="E1687" t="s">
        <v>119</v>
      </c>
      <c r="F1687" t="s">
        <v>120</v>
      </c>
      <c r="G1687" t="s">
        <v>121</v>
      </c>
      <c r="H1687">
        <v>2000</v>
      </c>
      <c r="I1687" s="2">
        <v>2340671.15</v>
      </c>
      <c r="J1687" s="2">
        <v>0.35</v>
      </c>
      <c r="K1687" s="2">
        <v>2340671.5</v>
      </c>
      <c r="L1687" t="s">
        <v>18</v>
      </c>
    </row>
    <row r="1688" spans="1:12" x14ac:dyDescent="0.85">
      <c r="A1688" s="1">
        <v>41164</v>
      </c>
      <c r="B1688" t="s">
        <v>12</v>
      </c>
      <c r="C1688" t="s">
        <v>3166</v>
      </c>
      <c r="D1688" t="s">
        <v>3167</v>
      </c>
      <c r="E1688" t="s">
        <v>264</v>
      </c>
      <c r="F1688" t="s">
        <v>265</v>
      </c>
      <c r="G1688" t="s">
        <v>266</v>
      </c>
      <c r="H1688">
        <v>2000</v>
      </c>
      <c r="I1688" s="2">
        <v>291324.36</v>
      </c>
      <c r="J1688" s="2">
        <v>0</v>
      </c>
      <c r="K1688" s="2">
        <v>291324.36</v>
      </c>
      <c r="L1688" t="s">
        <v>18</v>
      </c>
    </row>
    <row r="1689" spans="1:12" x14ac:dyDescent="0.85">
      <c r="A1689" s="1">
        <v>41164</v>
      </c>
      <c r="B1689" t="s">
        <v>12</v>
      </c>
      <c r="C1689" t="s">
        <v>3168</v>
      </c>
      <c r="D1689" t="s">
        <v>3169</v>
      </c>
      <c r="E1689" t="s">
        <v>119</v>
      </c>
      <c r="F1689" t="s">
        <v>120</v>
      </c>
      <c r="G1689" t="s">
        <v>121</v>
      </c>
      <c r="H1689">
        <v>2000</v>
      </c>
      <c r="I1689" s="2">
        <v>3058752.53</v>
      </c>
      <c r="J1689" s="2">
        <v>0</v>
      </c>
      <c r="K1689" s="2">
        <v>3058752.53</v>
      </c>
      <c r="L1689" t="s">
        <v>18</v>
      </c>
    </row>
    <row r="1690" spans="1:12" x14ac:dyDescent="0.85">
      <c r="A1690" s="1">
        <v>41164</v>
      </c>
      <c r="B1690" t="s">
        <v>12</v>
      </c>
      <c r="C1690" t="s">
        <v>3170</v>
      </c>
      <c r="D1690" t="s">
        <v>3171</v>
      </c>
      <c r="E1690" t="s">
        <v>42</v>
      </c>
      <c r="F1690" t="s">
        <v>43</v>
      </c>
      <c r="G1690" t="s">
        <v>44</v>
      </c>
      <c r="H1690">
        <v>2000</v>
      </c>
      <c r="I1690" s="2">
        <v>2400000</v>
      </c>
      <c r="J1690" s="2">
        <v>0</v>
      </c>
      <c r="K1690" s="2">
        <v>2400000</v>
      </c>
      <c r="L1690" t="s">
        <v>18</v>
      </c>
    </row>
    <row r="1691" spans="1:12" x14ac:dyDescent="0.85">
      <c r="A1691" s="1">
        <v>41164</v>
      </c>
      <c r="B1691" t="s">
        <v>12</v>
      </c>
      <c r="C1691" t="s">
        <v>3172</v>
      </c>
      <c r="D1691" t="s">
        <v>3173</v>
      </c>
      <c r="E1691" t="s">
        <v>93</v>
      </c>
      <c r="F1691" t="s">
        <v>94</v>
      </c>
      <c r="H1691">
        <v>2000</v>
      </c>
      <c r="I1691" s="2">
        <v>160000</v>
      </c>
      <c r="J1691" s="2">
        <v>0</v>
      </c>
      <c r="K1691" s="2">
        <v>160000</v>
      </c>
      <c r="L1691" t="s">
        <v>18</v>
      </c>
    </row>
    <row r="1692" spans="1:12" x14ac:dyDescent="0.85">
      <c r="A1692" s="1">
        <v>41164</v>
      </c>
      <c r="B1692" t="s">
        <v>90</v>
      </c>
      <c r="C1692" t="s">
        <v>3174</v>
      </c>
      <c r="D1692" t="s">
        <v>3175</v>
      </c>
      <c r="E1692" t="s">
        <v>21</v>
      </c>
      <c r="F1692" t="s">
        <v>22</v>
      </c>
      <c r="G1692" t="s">
        <v>23</v>
      </c>
      <c r="H1692">
        <v>2000</v>
      </c>
      <c r="I1692" s="2">
        <v>302191.39</v>
      </c>
      <c r="J1692" s="2">
        <v>108950.59</v>
      </c>
      <c r="K1692" s="2">
        <v>411141.98</v>
      </c>
      <c r="L1692" t="s">
        <v>18</v>
      </c>
    </row>
    <row r="1693" spans="1:12" x14ac:dyDescent="0.85">
      <c r="A1693" s="1">
        <v>41164</v>
      </c>
      <c r="B1693" t="s">
        <v>12</v>
      </c>
      <c r="C1693" t="s">
        <v>3176</v>
      </c>
      <c r="D1693" t="s">
        <v>3177</v>
      </c>
      <c r="E1693" t="s">
        <v>21</v>
      </c>
      <c r="F1693" t="s">
        <v>22</v>
      </c>
      <c r="G1693" t="s">
        <v>23</v>
      </c>
      <c r="H1693">
        <v>2000</v>
      </c>
      <c r="I1693" s="2">
        <v>8160075.7800000003</v>
      </c>
      <c r="J1693" s="2">
        <v>0</v>
      </c>
      <c r="K1693" s="2">
        <v>8160075.7800000003</v>
      </c>
      <c r="L1693" t="s">
        <v>18</v>
      </c>
    </row>
    <row r="1694" spans="1:12" x14ac:dyDescent="0.85">
      <c r="A1694" s="1">
        <v>41164</v>
      </c>
      <c r="B1694" t="s">
        <v>1450</v>
      </c>
      <c r="C1694" t="s">
        <v>3178</v>
      </c>
      <c r="D1694" t="s">
        <v>3179</v>
      </c>
      <c r="E1694" t="s">
        <v>21</v>
      </c>
      <c r="F1694" t="s">
        <v>22</v>
      </c>
      <c r="G1694" t="s">
        <v>23</v>
      </c>
      <c r="H1694">
        <v>2000</v>
      </c>
      <c r="I1694" s="2">
        <v>1422332.97</v>
      </c>
      <c r="J1694" s="2">
        <v>0</v>
      </c>
      <c r="K1694" s="2">
        <v>1422332.97</v>
      </c>
      <c r="L1694" t="s">
        <v>18</v>
      </c>
    </row>
    <row r="1695" spans="1:12" x14ac:dyDescent="0.85">
      <c r="A1695" s="1">
        <v>41164</v>
      </c>
      <c r="B1695" t="s">
        <v>73</v>
      </c>
      <c r="C1695" t="s">
        <v>3180</v>
      </c>
      <c r="D1695" t="s">
        <v>3181</v>
      </c>
      <c r="E1695" t="s">
        <v>21</v>
      </c>
      <c r="F1695" t="s">
        <v>22</v>
      </c>
      <c r="G1695" t="s">
        <v>23</v>
      </c>
      <c r="H1695">
        <v>2000</v>
      </c>
      <c r="I1695" s="2">
        <v>2182465.79</v>
      </c>
      <c r="J1695" s="2">
        <v>0</v>
      </c>
      <c r="K1695" s="2">
        <v>2182465.79</v>
      </c>
      <c r="L1695" t="s">
        <v>18</v>
      </c>
    </row>
    <row r="1696" spans="1:12" x14ac:dyDescent="0.85">
      <c r="A1696" s="1">
        <v>41164</v>
      </c>
      <c r="B1696" t="s">
        <v>12</v>
      </c>
      <c r="C1696" t="s">
        <v>3182</v>
      </c>
      <c r="D1696" t="s">
        <v>3183</v>
      </c>
      <c r="E1696" t="s">
        <v>21</v>
      </c>
      <c r="F1696" t="s">
        <v>22</v>
      </c>
      <c r="G1696" t="s">
        <v>23</v>
      </c>
      <c r="H1696">
        <v>2000</v>
      </c>
      <c r="I1696" s="2">
        <v>374852.92</v>
      </c>
      <c r="J1696" s="2">
        <v>0</v>
      </c>
      <c r="K1696" s="2">
        <v>374852.92</v>
      </c>
      <c r="L1696" t="s">
        <v>18</v>
      </c>
    </row>
    <row r="1697" spans="1:12" x14ac:dyDescent="0.85">
      <c r="A1697" s="1">
        <v>41164</v>
      </c>
      <c r="B1697" t="s">
        <v>12</v>
      </c>
      <c r="C1697" t="s">
        <v>3184</v>
      </c>
      <c r="D1697" t="s">
        <v>3185</v>
      </c>
      <c r="E1697" t="s">
        <v>21</v>
      </c>
      <c r="F1697" t="s">
        <v>22</v>
      </c>
      <c r="G1697" t="s">
        <v>23</v>
      </c>
      <c r="H1697">
        <v>2000</v>
      </c>
      <c r="I1697" s="2">
        <v>847558.03</v>
      </c>
      <c r="J1697" s="2">
        <v>0</v>
      </c>
      <c r="K1697" s="2">
        <v>847558.03</v>
      </c>
      <c r="L1697" t="s">
        <v>18</v>
      </c>
    </row>
    <row r="1698" spans="1:12" x14ac:dyDescent="0.85">
      <c r="A1698" s="1">
        <v>41164</v>
      </c>
      <c r="B1698" t="s">
        <v>33</v>
      </c>
      <c r="C1698" t="s">
        <v>3186</v>
      </c>
      <c r="D1698" t="s">
        <v>3187</v>
      </c>
      <c r="E1698" t="s">
        <v>21</v>
      </c>
      <c r="F1698" t="s">
        <v>22</v>
      </c>
      <c r="G1698" t="s">
        <v>23</v>
      </c>
      <c r="H1698">
        <v>2000</v>
      </c>
      <c r="I1698" s="2">
        <v>1488649.05</v>
      </c>
      <c r="J1698" s="2">
        <v>0</v>
      </c>
      <c r="K1698" s="2">
        <v>1488649.05</v>
      </c>
      <c r="L1698" t="s">
        <v>18</v>
      </c>
    </row>
    <row r="1699" spans="1:12" x14ac:dyDescent="0.85">
      <c r="A1699" s="1">
        <v>41164</v>
      </c>
      <c r="B1699" t="s">
        <v>12</v>
      </c>
      <c r="C1699" t="s">
        <v>3188</v>
      </c>
      <c r="D1699" t="s">
        <v>3189</v>
      </c>
      <c r="E1699" t="s">
        <v>21</v>
      </c>
      <c r="F1699" t="s">
        <v>22</v>
      </c>
      <c r="G1699" t="s">
        <v>23</v>
      </c>
      <c r="H1699">
        <v>2000</v>
      </c>
      <c r="I1699" s="2">
        <v>1775988.63</v>
      </c>
      <c r="J1699" s="2">
        <v>0</v>
      </c>
      <c r="K1699" s="2">
        <v>1775988.63</v>
      </c>
      <c r="L1699" t="s">
        <v>18</v>
      </c>
    </row>
    <row r="1700" spans="1:12" x14ac:dyDescent="0.85">
      <c r="A1700" s="1">
        <v>41164</v>
      </c>
      <c r="B1700" t="s">
        <v>323</v>
      </c>
      <c r="C1700" t="s">
        <v>3190</v>
      </c>
      <c r="D1700" t="s">
        <v>3191</v>
      </c>
      <c r="E1700" t="s">
        <v>21</v>
      </c>
      <c r="F1700" t="s">
        <v>22</v>
      </c>
      <c r="G1700" t="s">
        <v>23</v>
      </c>
      <c r="H1700">
        <v>2000</v>
      </c>
      <c r="I1700" s="2">
        <v>7444272.25</v>
      </c>
      <c r="J1700" s="2">
        <v>0</v>
      </c>
      <c r="K1700" s="2">
        <v>7444272.25</v>
      </c>
      <c r="L1700" t="s">
        <v>18</v>
      </c>
    </row>
    <row r="1701" spans="1:12" x14ac:dyDescent="0.85">
      <c r="A1701" s="1">
        <v>41164</v>
      </c>
      <c r="B1701" t="s">
        <v>90</v>
      </c>
      <c r="C1701" t="s">
        <v>3192</v>
      </c>
      <c r="D1701" t="s">
        <v>3193</v>
      </c>
      <c r="E1701" t="s">
        <v>21</v>
      </c>
      <c r="F1701" t="s">
        <v>22</v>
      </c>
      <c r="G1701" t="s">
        <v>23</v>
      </c>
      <c r="H1701">
        <v>2000</v>
      </c>
      <c r="I1701" s="2">
        <v>6219787.5700000003</v>
      </c>
      <c r="J1701" s="2">
        <v>0</v>
      </c>
      <c r="K1701" s="2">
        <v>6219787.5700000003</v>
      </c>
      <c r="L1701" t="s">
        <v>116</v>
      </c>
    </row>
    <row r="1702" spans="1:12" x14ac:dyDescent="0.85">
      <c r="A1702" s="1">
        <v>41164</v>
      </c>
      <c r="B1702" t="s">
        <v>481</v>
      </c>
      <c r="C1702" t="s">
        <v>3194</v>
      </c>
      <c r="D1702" t="s">
        <v>3195</v>
      </c>
      <c r="E1702" t="s">
        <v>21</v>
      </c>
      <c r="F1702" t="s">
        <v>22</v>
      </c>
      <c r="G1702" t="s">
        <v>2492</v>
      </c>
      <c r="H1702">
        <v>2000</v>
      </c>
      <c r="I1702" s="2">
        <v>10000000</v>
      </c>
      <c r="J1702" s="2">
        <v>0</v>
      </c>
      <c r="K1702" s="2">
        <v>10000000</v>
      </c>
      <c r="L1702" t="s">
        <v>116</v>
      </c>
    </row>
    <row r="1703" spans="1:12" x14ac:dyDescent="0.85">
      <c r="A1703" s="1">
        <v>41164</v>
      </c>
      <c r="B1703" t="s">
        <v>73</v>
      </c>
      <c r="C1703" t="s">
        <v>3196</v>
      </c>
      <c r="D1703" t="s">
        <v>3197</v>
      </c>
      <c r="E1703" t="s">
        <v>200</v>
      </c>
      <c r="F1703" t="s">
        <v>201</v>
      </c>
      <c r="G1703" t="s">
        <v>202</v>
      </c>
      <c r="H1703">
        <v>2000</v>
      </c>
      <c r="I1703" s="2">
        <v>4545000</v>
      </c>
      <c r="J1703" s="2">
        <v>0</v>
      </c>
      <c r="K1703" s="2">
        <v>4545000</v>
      </c>
      <c r="L1703" t="s">
        <v>18</v>
      </c>
    </row>
    <row r="1704" spans="1:12" x14ac:dyDescent="0.85">
      <c r="A1704" s="1">
        <v>41164</v>
      </c>
      <c r="B1704" t="s">
        <v>12</v>
      </c>
      <c r="C1704" t="s">
        <v>3198</v>
      </c>
      <c r="D1704" t="s">
        <v>3199</v>
      </c>
      <c r="E1704" t="s">
        <v>200</v>
      </c>
      <c r="F1704" t="s">
        <v>201</v>
      </c>
      <c r="G1704" t="s">
        <v>202</v>
      </c>
      <c r="H1704">
        <v>2000</v>
      </c>
      <c r="I1704" s="2">
        <v>3776515</v>
      </c>
      <c r="J1704" s="2">
        <v>0</v>
      </c>
      <c r="K1704" s="2">
        <v>3776515</v>
      </c>
      <c r="L1704" t="s">
        <v>18</v>
      </c>
    </row>
    <row r="1705" spans="1:12" x14ac:dyDescent="0.85">
      <c r="A1705" s="1">
        <v>41164</v>
      </c>
      <c r="B1705" t="s">
        <v>323</v>
      </c>
      <c r="C1705" t="s">
        <v>3200</v>
      </c>
      <c r="D1705" t="s">
        <v>3201</v>
      </c>
      <c r="E1705" t="s">
        <v>200</v>
      </c>
      <c r="F1705" t="s">
        <v>201</v>
      </c>
      <c r="G1705" t="s">
        <v>213</v>
      </c>
      <c r="H1705">
        <v>2000</v>
      </c>
      <c r="I1705" s="2">
        <v>13416614.050000001</v>
      </c>
      <c r="J1705" s="2">
        <v>0</v>
      </c>
      <c r="K1705" s="2">
        <v>13416614.050000001</v>
      </c>
      <c r="L1705" t="s">
        <v>18</v>
      </c>
    </row>
    <row r="1706" spans="1:12" x14ac:dyDescent="0.85">
      <c r="A1706" s="1">
        <v>41164</v>
      </c>
      <c r="B1706" t="s">
        <v>323</v>
      </c>
      <c r="C1706" t="s">
        <v>3202</v>
      </c>
      <c r="D1706" t="s">
        <v>3203</v>
      </c>
      <c r="E1706" t="s">
        <v>200</v>
      </c>
      <c r="F1706" t="s">
        <v>201</v>
      </c>
      <c r="G1706" t="s">
        <v>213</v>
      </c>
      <c r="H1706">
        <v>2000</v>
      </c>
      <c r="I1706" s="2">
        <v>18096929.510000002</v>
      </c>
      <c r="J1706" s="2">
        <v>0</v>
      </c>
      <c r="K1706" s="2">
        <v>18096929.510000002</v>
      </c>
      <c r="L1706" t="s">
        <v>18</v>
      </c>
    </row>
    <row r="1707" spans="1:12" x14ac:dyDescent="0.85">
      <c r="A1707" s="1">
        <v>41164</v>
      </c>
      <c r="B1707" t="s">
        <v>90</v>
      </c>
      <c r="C1707" t="s">
        <v>3204</v>
      </c>
      <c r="D1707" t="s">
        <v>3205</v>
      </c>
      <c r="E1707" t="s">
        <v>200</v>
      </c>
      <c r="F1707" t="s">
        <v>201</v>
      </c>
      <c r="G1707" t="s">
        <v>213</v>
      </c>
      <c r="H1707">
        <v>2000</v>
      </c>
      <c r="I1707" s="2">
        <v>749973</v>
      </c>
      <c r="J1707" s="2">
        <v>0</v>
      </c>
      <c r="K1707" s="2">
        <v>749973</v>
      </c>
      <c r="L1707" t="s">
        <v>18</v>
      </c>
    </row>
    <row r="1708" spans="1:12" x14ac:dyDescent="0.85">
      <c r="A1708" s="1">
        <v>41164</v>
      </c>
      <c r="B1708" t="s">
        <v>90</v>
      </c>
      <c r="C1708" t="s">
        <v>3206</v>
      </c>
      <c r="D1708" t="s">
        <v>3207</v>
      </c>
      <c r="E1708" t="s">
        <v>200</v>
      </c>
      <c r="F1708" t="s">
        <v>201</v>
      </c>
      <c r="G1708" t="s">
        <v>213</v>
      </c>
      <c r="H1708">
        <v>2000</v>
      </c>
      <c r="I1708" s="2">
        <v>5941244.9500000002</v>
      </c>
      <c r="J1708" s="2">
        <v>0</v>
      </c>
      <c r="K1708" s="2">
        <v>5941244.9500000002</v>
      </c>
      <c r="L1708" t="s">
        <v>18</v>
      </c>
    </row>
    <row r="1709" spans="1:12" x14ac:dyDescent="0.85">
      <c r="A1709" s="1">
        <v>41164</v>
      </c>
      <c r="B1709" t="s">
        <v>59</v>
      </c>
      <c r="C1709" t="s">
        <v>3208</v>
      </c>
      <c r="D1709" t="s">
        <v>3209</v>
      </c>
      <c r="E1709" t="s">
        <v>200</v>
      </c>
      <c r="F1709" t="s">
        <v>201</v>
      </c>
      <c r="G1709" t="s">
        <v>202</v>
      </c>
      <c r="H1709">
        <v>2000</v>
      </c>
      <c r="I1709" s="2">
        <v>1112000</v>
      </c>
      <c r="J1709" s="2">
        <v>0</v>
      </c>
      <c r="K1709" s="2">
        <v>1112000</v>
      </c>
      <c r="L1709" t="s">
        <v>18</v>
      </c>
    </row>
    <row r="1710" spans="1:12" x14ac:dyDescent="0.85">
      <c r="A1710" s="1">
        <v>41164</v>
      </c>
      <c r="B1710" t="s">
        <v>59</v>
      </c>
      <c r="C1710" t="s">
        <v>3210</v>
      </c>
      <c r="D1710" t="s">
        <v>3211</v>
      </c>
      <c r="E1710" t="s">
        <v>200</v>
      </c>
      <c r="F1710" t="s">
        <v>201</v>
      </c>
      <c r="G1710" t="s">
        <v>202</v>
      </c>
      <c r="H1710">
        <v>2000</v>
      </c>
      <c r="I1710" s="2">
        <v>1112000</v>
      </c>
      <c r="J1710" s="2">
        <v>0</v>
      </c>
      <c r="K1710" s="2">
        <v>1112000</v>
      </c>
      <c r="L1710" t="s">
        <v>18</v>
      </c>
    </row>
    <row r="1711" spans="1:12" x14ac:dyDescent="0.85">
      <c r="A1711" s="1">
        <v>41164</v>
      </c>
      <c r="B1711" t="s">
        <v>59</v>
      </c>
      <c r="C1711" t="s">
        <v>3212</v>
      </c>
      <c r="D1711" t="s">
        <v>3213</v>
      </c>
      <c r="E1711" t="s">
        <v>200</v>
      </c>
      <c r="F1711" t="s">
        <v>201</v>
      </c>
      <c r="G1711" t="s">
        <v>213</v>
      </c>
      <c r="H1711">
        <v>2000</v>
      </c>
      <c r="I1711" s="2">
        <v>3132832.08</v>
      </c>
      <c r="J1711" s="2">
        <v>0</v>
      </c>
      <c r="K1711" s="2">
        <v>3132832.08</v>
      </c>
      <c r="L1711" t="s">
        <v>18</v>
      </c>
    </row>
    <row r="1712" spans="1:12" x14ac:dyDescent="0.85">
      <c r="A1712" s="1">
        <v>41164</v>
      </c>
      <c r="B1712" t="s">
        <v>12</v>
      </c>
      <c r="C1712" t="s">
        <v>3214</v>
      </c>
      <c r="D1712" t="s">
        <v>3215</v>
      </c>
      <c r="E1712" t="s">
        <v>200</v>
      </c>
      <c r="F1712" t="s">
        <v>201</v>
      </c>
      <c r="G1712" t="s">
        <v>202</v>
      </c>
      <c r="H1712">
        <v>2000</v>
      </c>
      <c r="I1712" s="2">
        <v>189417.88</v>
      </c>
      <c r="J1712" s="2">
        <v>0</v>
      </c>
      <c r="K1712" s="2">
        <v>189417.88</v>
      </c>
      <c r="L1712" t="s">
        <v>18</v>
      </c>
    </row>
    <row r="1713" spans="1:12" x14ac:dyDescent="0.85">
      <c r="A1713" s="1">
        <v>41164</v>
      </c>
      <c r="B1713" t="s">
        <v>507</v>
      </c>
      <c r="C1713" t="s">
        <v>3216</v>
      </c>
      <c r="D1713" t="s">
        <v>3217</v>
      </c>
      <c r="E1713" t="s">
        <v>200</v>
      </c>
      <c r="F1713" t="s">
        <v>201</v>
      </c>
      <c r="G1713" t="s">
        <v>202</v>
      </c>
      <c r="H1713">
        <v>2000</v>
      </c>
      <c r="I1713" s="2">
        <v>3501000</v>
      </c>
      <c r="J1713" s="2">
        <v>0</v>
      </c>
      <c r="K1713" s="2">
        <v>3501000</v>
      </c>
      <c r="L1713" t="s">
        <v>18</v>
      </c>
    </row>
    <row r="1714" spans="1:12" x14ac:dyDescent="0.85">
      <c r="A1714" s="1">
        <v>41164</v>
      </c>
      <c r="B1714" t="s">
        <v>12</v>
      </c>
      <c r="C1714" t="s">
        <v>3218</v>
      </c>
      <c r="D1714" t="s">
        <v>3219</v>
      </c>
      <c r="E1714" t="s">
        <v>200</v>
      </c>
      <c r="F1714" t="s">
        <v>201</v>
      </c>
      <c r="G1714" t="s">
        <v>202</v>
      </c>
      <c r="H1714">
        <v>2000</v>
      </c>
      <c r="I1714" s="2">
        <v>2302949.2599999998</v>
      </c>
      <c r="J1714" s="2">
        <v>0</v>
      </c>
      <c r="K1714" s="2">
        <v>2302949.2599999998</v>
      </c>
      <c r="L1714" t="s">
        <v>18</v>
      </c>
    </row>
    <row r="1715" spans="1:12" x14ac:dyDescent="0.85">
      <c r="A1715" s="1">
        <v>41164</v>
      </c>
      <c r="B1715" t="s">
        <v>323</v>
      </c>
      <c r="C1715" t="s">
        <v>3220</v>
      </c>
      <c r="D1715" t="s">
        <v>3221</v>
      </c>
      <c r="E1715" t="s">
        <v>200</v>
      </c>
      <c r="F1715" t="s">
        <v>201</v>
      </c>
      <c r="G1715" t="s">
        <v>202</v>
      </c>
      <c r="H1715">
        <v>2000</v>
      </c>
      <c r="I1715" s="2">
        <v>21036425.48</v>
      </c>
      <c r="J1715" s="2">
        <v>0</v>
      </c>
      <c r="K1715" s="2">
        <v>21036425.48</v>
      </c>
      <c r="L1715" t="s">
        <v>18</v>
      </c>
    </row>
    <row r="1716" spans="1:12" x14ac:dyDescent="0.85">
      <c r="A1716" s="1">
        <v>41164</v>
      </c>
      <c r="B1716" t="s">
        <v>323</v>
      </c>
      <c r="C1716" t="s">
        <v>3222</v>
      </c>
      <c r="D1716" t="s">
        <v>3223</v>
      </c>
      <c r="E1716" t="s">
        <v>200</v>
      </c>
      <c r="F1716" t="s">
        <v>201</v>
      </c>
      <c r="G1716" t="s">
        <v>202</v>
      </c>
      <c r="H1716">
        <v>2000</v>
      </c>
      <c r="I1716" s="2">
        <v>3511533.41</v>
      </c>
      <c r="J1716" s="2">
        <v>0</v>
      </c>
      <c r="K1716" s="2">
        <v>3511533.41</v>
      </c>
      <c r="L1716" t="s">
        <v>18</v>
      </c>
    </row>
    <row r="1717" spans="1:12" x14ac:dyDescent="0.85">
      <c r="A1717" s="1">
        <v>41164</v>
      </c>
      <c r="B1717" t="s">
        <v>90</v>
      </c>
      <c r="C1717" t="s">
        <v>3224</v>
      </c>
      <c r="D1717" t="s">
        <v>3225</v>
      </c>
      <c r="E1717" t="s">
        <v>200</v>
      </c>
      <c r="F1717" t="s">
        <v>201</v>
      </c>
      <c r="G1717" t="s">
        <v>213</v>
      </c>
      <c r="H1717">
        <v>2000</v>
      </c>
      <c r="I1717" s="2">
        <v>7379590.9500000002</v>
      </c>
      <c r="J1717" s="2">
        <v>0</v>
      </c>
      <c r="K1717" s="2">
        <v>7379590.9500000002</v>
      </c>
      <c r="L1717" t="s">
        <v>116</v>
      </c>
    </row>
    <row r="1718" spans="1:12" x14ac:dyDescent="0.85">
      <c r="A1718" s="1">
        <v>41164</v>
      </c>
      <c r="B1718" t="s">
        <v>346</v>
      </c>
      <c r="C1718" t="s">
        <v>3226</v>
      </c>
      <c r="D1718" t="s">
        <v>3227</v>
      </c>
      <c r="E1718" t="s">
        <v>200</v>
      </c>
      <c r="F1718" t="s">
        <v>201</v>
      </c>
      <c r="G1718" t="s">
        <v>202</v>
      </c>
      <c r="H1718">
        <v>2000</v>
      </c>
      <c r="I1718" s="2">
        <v>1398903.66</v>
      </c>
      <c r="J1718" s="2">
        <v>0</v>
      </c>
      <c r="K1718" s="2">
        <v>1398903.66</v>
      </c>
      <c r="L1718" t="s">
        <v>18</v>
      </c>
    </row>
    <row r="1719" spans="1:12" x14ac:dyDescent="0.85">
      <c r="A1719" s="1">
        <v>41164</v>
      </c>
      <c r="B1719" t="s">
        <v>12</v>
      </c>
      <c r="C1719" t="s">
        <v>3228</v>
      </c>
      <c r="D1719" t="s">
        <v>3229</v>
      </c>
      <c r="E1719" t="s">
        <v>119</v>
      </c>
      <c r="F1719" t="s">
        <v>120</v>
      </c>
      <c r="G1719" t="s">
        <v>121</v>
      </c>
      <c r="H1719">
        <v>2000</v>
      </c>
      <c r="I1719" s="2">
        <v>2754627.46</v>
      </c>
      <c r="J1719" s="2">
        <v>0</v>
      </c>
      <c r="K1719" s="2">
        <v>2754627.46</v>
      </c>
      <c r="L1719" t="s">
        <v>18</v>
      </c>
    </row>
    <row r="1720" spans="1:12" x14ac:dyDescent="0.85">
      <c r="A1720" s="1">
        <v>41164</v>
      </c>
      <c r="B1720" t="s">
        <v>12</v>
      </c>
      <c r="C1720" t="s">
        <v>3230</v>
      </c>
      <c r="D1720" t="s">
        <v>3231</v>
      </c>
      <c r="E1720" t="s">
        <v>102</v>
      </c>
      <c r="F1720" t="s">
        <v>103</v>
      </c>
      <c r="G1720" t="s">
        <v>104</v>
      </c>
      <c r="H1720">
        <v>2000</v>
      </c>
      <c r="I1720" s="2">
        <v>1581252.67</v>
      </c>
      <c r="J1720" s="2">
        <v>0</v>
      </c>
      <c r="K1720" s="2">
        <v>1581252.67</v>
      </c>
      <c r="L1720" t="s">
        <v>18</v>
      </c>
    </row>
    <row r="1721" spans="1:12" x14ac:dyDescent="0.85">
      <c r="A1721" s="1">
        <v>41164</v>
      </c>
      <c r="B1721" t="s">
        <v>12</v>
      </c>
      <c r="C1721" t="s">
        <v>3232</v>
      </c>
      <c r="D1721" t="s">
        <v>3233</v>
      </c>
      <c r="E1721" t="s">
        <v>70</v>
      </c>
      <c r="F1721" t="s">
        <v>71</v>
      </c>
      <c r="G1721" t="s">
        <v>72</v>
      </c>
      <c r="H1721">
        <v>2000</v>
      </c>
      <c r="I1721" s="2">
        <v>4717262.49</v>
      </c>
      <c r="J1721" s="2">
        <v>0</v>
      </c>
      <c r="K1721" s="2">
        <v>4717262.49</v>
      </c>
      <c r="L1721" t="s">
        <v>18</v>
      </c>
    </row>
    <row r="1722" spans="1:12" x14ac:dyDescent="0.85">
      <c r="A1722" s="1">
        <v>41164</v>
      </c>
      <c r="B1722" t="s">
        <v>12</v>
      </c>
      <c r="C1722" t="s">
        <v>3234</v>
      </c>
      <c r="D1722" t="s">
        <v>3235</v>
      </c>
      <c r="E1722" t="s">
        <v>15</v>
      </c>
      <c r="F1722" t="s">
        <v>16</v>
      </c>
      <c r="G1722" t="s">
        <v>17</v>
      </c>
      <c r="H1722">
        <v>2000</v>
      </c>
      <c r="I1722" s="2">
        <v>261367.7</v>
      </c>
      <c r="J1722" s="2">
        <v>0</v>
      </c>
      <c r="K1722" s="2">
        <v>261367.7</v>
      </c>
      <c r="L1722" t="s">
        <v>18</v>
      </c>
    </row>
    <row r="1723" spans="1:12" x14ac:dyDescent="0.85">
      <c r="A1723" s="1">
        <v>41164</v>
      </c>
      <c r="B1723" t="s">
        <v>82</v>
      </c>
      <c r="C1723" t="s">
        <v>3236</v>
      </c>
      <c r="D1723" t="s">
        <v>3237</v>
      </c>
      <c r="E1723" t="s">
        <v>85</v>
      </c>
      <c r="F1723" t="s">
        <v>86</v>
      </c>
      <c r="G1723" t="s">
        <v>87</v>
      </c>
      <c r="H1723">
        <v>2000</v>
      </c>
      <c r="I1723" s="2">
        <v>473604.12</v>
      </c>
      <c r="J1723" s="2">
        <v>0</v>
      </c>
      <c r="K1723" s="2">
        <v>473604.12</v>
      </c>
      <c r="L1723" t="s">
        <v>18</v>
      </c>
    </row>
    <row r="1724" spans="1:12" x14ac:dyDescent="0.85">
      <c r="A1724" s="1">
        <v>41164</v>
      </c>
      <c r="B1724" t="s">
        <v>82</v>
      </c>
      <c r="C1724" t="s">
        <v>3238</v>
      </c>
      <c r="D1724" t="s">
        <v>3239</v>
      </c>
      <c r="E1724" t="s">
        <v>85</v>
      </c>
      <c r="F1724" t="s">
        <v>86</v>
      </c>
      <c r="G1724" t="s">
        <v>87</v>
      </c>
      <c r="H1724">
        <v>2000</v>
      </c>
      <c r="I1724" s="2">
        <v>474444.24</v>
      </c>
      <c r="J1724" s="2">
        <v>0</v>
      </c>
      <c r="K1724" s="2">
        <v>474444.24</v>
      </c>
      <c r="L1724" t="s">
        <v>18</v>
      </c>
    </row>
    <row r="1725" spans="1:12" x14ac:dyDescent="0.85">
      <c r="A1725" s="1">
        <v>41164</v>
      </c>
      <c r="B1725" t="s">
        <v>323</v>
      </c>
      <c r="C1725" t="s">
        <v>3240</v>
      </c>
      <c r="D1725" t="s">
        <v>3241</v>
      </c>
      <c r="E1725" t="s">
        <v>42</v>
      </c>
      <c r="F1725" t="s">
        <v>43</v>
      </c>
      <c r="G1725" t="s">
        <v>44</v>
      </c>
      <c r="H1725">
        <v>2000</v>
      </c>
      <c r="I1725" s="2">
        <v>7855501.8200000003</v>
      </c>
      <c r="J1725" s="2">
        <v>0</v>
      </c>
      <c r="K1725" s="2">
        <v>7855501.8200000003</v>
      </c>
      <c r="L1725" t="s">
        <v>18</v>
      </c>
    </row>
    <row r="1726" spans="1:12" x14ac:dyDescent="0.85">
      <c r="A1726" s="1">
        <v>41164</v>
      </c>
      <c r="B1726" t="s">
        <v>12</v>
      </c>
      <c r="C1726" t="s">
        <v>3242</v>
      </c>
      <c r="D1726" t="s">
        <v>3243</v>
      </c>
      <c r="E1726" t="s">
        <v>119</v>
      </c>
      <c r="F1726" t="s">
        <v>120</v>
      </c>
      <c r="G1726" t="s">
        <v>121</v>
      </c>
      <c r="H1726">
        <v>2000</v>
      </c>
      <c r="I1726" s="2">
        <v>28204376.670000002</v>
      </c>
      <c r="J1726" s="2">
        <v>0</v>
      </c>
      <c r="K1726" s="2">
        <v>28204376.670000002</v>
      </c>
      <c r="L1726" t="s">
        <v>18</v>
      </c>
    </row>
    <row r="1727" spans="1:12" x14ac:dyDescent="0.85">
      <c r="A1727" s="1">
        <v>41164</v>
      </c>
      <c r="B1727" t="s">
        <v>700</v>
      </c>
      <c r="C1727" t="s">
        <v>3244</v>
      </c>
      <c r="D1727" t="s">
        <v>3245</v>
      </c>
      <c r="E1727" t="s">
        <v>264</v>
      </c>
      <c r="F1727" t="s">
        <v>265</v>
      </c>
      <c r="G1727" t="s">
        <v>1613</v>
      </c>
      <c r="H1727">
        <v>2000</v>
      </c>
      <c r="I1727" s="2">
        <v>27783590.140000001</v>
      </c>
      <c r="J1727" s="2">
        <v>0</v>
      </c>
      <c r="K1727" s="2">
        <v>27783590.140000001</v>
      </c>
      <c r="L1727" t="s">
        <v>18</v>
      </c>
    </row>
    <row r="1728" spans="1:12" x14ac:dyDescent="0.85">
      <c r="A1728" s="1">
        <v>41164</v>
      </c>
      <c r="B1728" t="s">
        <v>33</v>
      </c>
      <c r="C1728" t="s">
        <v>3246</v>
      </c>
      <c r="D1728" t="s">
        <v>3247</v>
      </c>
      <c r="E1728" t="s">
        <v>42</v>
      </c>
      <c r="F1728" t="s">
        <v>43</v>
      </c>
      <c r="G1728" t="s">
        <v>44</v>
      </c>
      <c r="H1728">
        <v>2000</v>
      </c>
      <c r="I1728" s="2">
        <v>4464001.0199999996</v>
      </c>
      <c r="J1728" s="2">
        <v>0</v>
      </c>
      <c r="K1728" s="2">
        <v>4464001.0199999996</v>
      </c>
      <c r="L1728" t="s">
        <v>18</v>
      </c>
    </row>
    <row r="1729" spans="1:12" x14ac:dyDescent="0.85">
      <c r="A1729" s="1">
        <v>41164</v>
      </c>
      <c r="B1729" t="s">
        <v>33</v>
      </c>
      <c r="C1729" t="s">
        <v>3248</v>
      </c>
      <c r="D1729" t="s">
        <v>3249</v>
      </c>
      <c r="E1729" t="s">
        <v>42</v>
      </c>
      <c r="F1729" t="s">
        <v>43</v>
      </c>
      <c r="G1729" t="s">
        <v>44</v>
      </c>
      <c r="H1729">
        <v>2000</v>
      </c>
      <c r="I1729" s="2">
        <v>3826286.59</v>
      </c>
      <c r="J1729" s="2">
        <v>0</v>
      </c>
      <c r="K1729" s="2">
        <v>3826286.59</v>
      </c>
      <c r="L1729" t="s">
        <v>18</v>
      </c>
    </row>
    <row r="1730" spans="1:12" x14ac:dyDescent="0.85">
      <c r="A1730" s="1">
        <v>41164</v>
      </c>
      <c r="B1730" t="s">
        <v>33</v>
      </c>
      <c r="C1730" t="s">
        <v>3250</v>
      </c>
      <c r="D1730" t="s">
        <v>3251</v>
      </c>
      <c r="E1730" t="s">
        <v>42</v>
      </c>
      <c r="F1730" t="s">
        <v>43</v>
      </c>
      <c r="G1730" t="s">
        <v>44</v>
      </c>
      <c r="H1730">
        <v>2000</v>
      </c>
      <c r="I1730" s="2">
        <v>14260711.74</v>
      </c>
      <c r="J1730" s="2">
        <v>0</v>
      </c>
      <c r="K1730" s="2">
        <v>14260711.74</v>
      </c>
      <c r="L1730" t="s">
        <v>18</v>
      </c>
    </row>
    <row r="1731" spans="1:12" x14ac:dyDescent="0.85">
      <c r="A1731" s="1">
        <v>41164</v>
      </c>
      <c r="B1731" t="s">
        <v>12</v>
      </c>
      <c r="C1731" t="s">
        <v>3252</v>
      </c>
      <c r="D1731" t="s">
        <v>3253</v>
      </c>
      <c r="E1731" t="s">
        <v>42</v>
      </c>
      <c r="F1731" t="s">
        <v>43</v>
      </c>
      <c r="G1731" t="s">
        <v>44</v>
      </c>
      <c r="H1731">
        <v>2000</v>
      </c>
      <c r="I1731" s="2">
        <v>14029717.49</v>
      </c>
      <c r="J1731" s="2">
        <v>0</v>
      </c>
      <c r="K1731" s="2">
        <v>14029717.49</v>
      </c>
      <c r="L1731" t="s">
        <v>18</v>
      </c>
    </row>
    <row r="1732" spans="1:12" x14ac:dyDescent="0.85">
      <c r="A1732" s="1">
        <v>41164</v>
      </c>
      <c r="B1732" t="s">
        <v>12</v>
      </c>
      <c r="C1732" t="s">
        <v>3254</v>
      </c>
      <c r="D1732" t="s">
        <v>3255</v>
      </c>
      <c r="E1732" t="s">
        <v>264</v>
      </c>
      <c r="F1732" t="s">
        <v>265</v>
      </c>
      <c r="G1732" t="s">
        <v>1613</v>
      </c>
      <c r="H1732">
        <v>2000</v>
      </c>
      <c r="I1732" s="2">
        <v>432359</v>
      </c>
      <c r="J1732" s="2">
        <v>0</v>
      </c>
      <c r="K1732" s="2">
        <v>432359</v>
      </c>
      <c r="L1732" t="s">
        <v>18</v>
      </c>
    </row>
    <row r="1733" spans="1:12" x14ac:dyDescent="0.85">
      <c r="A1733" s="1">
        <v>41164</v>
      </c>
      <c r="B1733" t="s">
        <v>12</v>
      </c>
      <c r="C1733" t="s">
        <v>3254</v>
      </c>
      <c r="D1733" t="s">
        <v>3255</v>
      </c>
      <c r="E1733" t="s">
        <v>102</v>
      </c>
      <c r="F1733" t="s">
        <v>103</v>
      </c>
      <c r="G1733" t="s">
        <v>104</v>
      </c>
      <c r="H1733">
        <v>2000</v>
      </c>
      <c r="I1733" s="2">
        <v>918855</v>
      </c>
      <c r="J1733" s="2">
        <v>0</v>
      </c>
      <c r="K1733" s="2">
        <v>918855</v>
      </c>
      <c r="L1733" t="s">
        <v>18</v>
      </c>
    </row>
    <row r="1734" spans="1:12" x14ac:dyDescent="0.85">
      <c r="A1734" s="1">
        <v>41164</v>
      </c>
      <c r="B1734" t="s">
        <v>12</v>
      </c>
      <c r="C1734" t="s">
        <v>3254</v>
      </c>
      <c r="D1734" t="s">
        <v>3255</v>
      </c>
      <c r="E1734" t="s">
        <v>2355</v>
      </c>
      <c r="F1734" t="s">
        <v>2356</v>
      </c>
      <c r="G1734" t="s">
        <v>2357</v>
      </c>
      <c r="H1734">
        <v>2000</v>
      </c>
      <c r="I1734" s="2">
        <v>5208905.66</v>
      </c>
      <c r="J1734" s="2">
        <v>0</v>
      </c>
      <c r="K1734" s="2">
        <v>5208905.66</v>
      </c>
      <c r="L1734" t="s">
        <v>18</v>
      </c>
    </row>
    <row r="1735" spans="1:12" x14ac:dyDescent="0.85">
      <c r="A1735" s="1">
        <v>41164</v>
      </c>
      <c r="B1735" t="s">
        <v>12</v>
      </c>
      <c r="C1735" t="s">
        <v>3256</v>
      </c>
      <c r="D1735" t="s">
        <v>3257</v>
      </c>
      <c r="E1735" t="s">
        <v>2355</v>
      </c>
      <c r="F1735" t="s">
        <v>2356</v>
      </c>
      <c r="G1735" t="s">
        <v>2357</v>
      </c>
      <c r="H1735">
        <v>2000</v>
      </c>
      <c r="I1735" s="2">
        <v>368427</v>
      </c>
      <c r="J1735" s="2">
        <v>0</v>
      </c>
      <c r="K1735" s="2">
        <v>368427</v>
      </c>
      <c r="L1735" t="s">
        <v>18</v>
      </c>
    </row>
    <row r="1736" spans="1:12" x14ac:dyDescent="0.85">
      <c r="A1736" s="1">
        <v>41164</v>
      </c>
      <c r="B1736" t="s">
        <v>12</v>
      </c>
      <c r="C1736" t="s">
        <v>3258</v>
      </c>
      <c r="D1736" t="s">
        <v>3259</v>
      </c>
      <c r="E1736" t="s">
        <v>119</v>
      </c>
      <c r="F1736" t="s">
        <v>120</v>
      </c>
      <c r="G1736" t="s">
        <v>121</v>
      </c>
      <c r="H1736">
        <v>2000</v>
      </c>
      <c r="I1736" s="2">
        <v>129270.06</v>
      </c>
      <c r="J1736" s="2">
        <v>0</v>
      </c>
      <c r="K1736" s="2">
        <v>129270.06</v>
      </c>
      <c r="L1736" t="s">
        <v>18</v>
      </c>
    </row>
    <row r="1737" spans="1:12" x14ac:dyDescent="0.85">
      <c r="A1737" s="1">
        <v>41164</v>
      </c>
      <c r="B1737" t="s">
        <v>12</v>
      </c>
      <c r="C1737" t="s">
        <v>3260</v>
      </c>
      <c r="D1737" t="s">
        <v>3261</v>
      </c>
      <c r="E1737" t="s">
        <v>42</v>
      </c>
      <c r="F1737" t="s">
        <v>43</v>
      </c>
      <c r="G1737" t="s">
        <v>44</v>
      </c>
      <c r="H1737">
        <v>2000</v>
      </c>
      <c r="I1737" s="2">
        <v>4000</v>
      </c>
      <c r="J1737" s="2">
        <v>0</v>
      </c>
      <c r="K1737" s="2">
        <v>4000</v>
      </c>
      <c r="L1737" t="s">
        <v>18</v>
      </c>
    </row>
    <row r="1738" spans="1:12" x14ac:dyDescent="0.85">
      <c r="A1738" s="1">
        <v>41164</v>
      </c>
      <c r="B1738" t="s">
        <v>12</v>
      </c>
      <c r="C1738" t="s">
        <v>3262</v>
      </c>
      <c r="D1738" t="s">
        <v>3263</v>
      </c>
      <c r="E1738" t="s">
        <v>15</v>
      </c>
      <c r="F1738" t="s">
        <v>16</v>
      </c>
      <c r="G1738" t="s">
        <v>17</v>
      </c>
      <c r="H1738">
        <v>2000</v>
      </c>
      <c r="I1738" s="2">
        <v>15422.36</v>
      </c>
      <c r="J1738" s="2">
        <v>0</v>
      </c>
      <c r="K1738" s="2">
        <v>15422.36</v>
      </c>
      <c r="L1738" t="s">
        <v>18</v>
      </c>
    </row>
    <row r="1739" spans="1:12" x14ac:dyDescent="0.85">
      <c r="A1739" s="1">
        <v>41164</v>
      </c>
      <c r="B1739" t="s">
        <v>12</v>
      </c>
      <c r="C1739" t="s">
        <v>3264</v>
      </c>
      <c r="D1739" t="s">
        <v>3265</v>
      </c>
      <c r="E1739" t="s">
        <v>119</v>
      </c>
      <c r="F1739" t="s">
        <v>120</v>
      </c>
      <c r="G1739" t="s">
        <v>121</v>
      </c>
      <c r="H1739">
        <v>2000</v>
      </c>
      <c r="I1739" s="2">
        <v>3159825.16</v>
      </c>
      <c r="J1739" s="2">
        <v>0</v>
      </c>
      <c r="K1739" s="2">
        <v>3159825.16</v>
      </c>
      <c r="L1739" t="s">
        <v>18</v>
      </c>
    </row>
    <row r="1740" spans="1:12" x14ac:dyDescent="0.85">
      <c r="A1740" s="1">
        <v>41164</v>
      </c>
      <c r="B1740" t="s">
        <v>12</v>
      </c>
      <c r="C1740" t="s">
        <v>3266</v>
      </c>
      <c r="D1740" t="s">
        <v>3267</v>
      </c>
      <c r="E1740" t="s">
        <v>21</v>
      </c>
      <c r="F1740" t="s">
        <v>22</v>
      </c>
      <c r="G1740" t="s">
        <v>23</v>
      </c>
      <c r="H1740">
        <v>2000</v>
      </c>
      <c r="I1740" s="2">
        <v>1200000</v>
      </c>
      <c r="J1740" s="2">
        <v>0</v>
      </c>
      <c r="K1740" s="2">
        <v>1200000</v>
      </c>
      <c r="L1740" t="s">
        <v>18</v>
      </c>
    </row>
    <row r="1741" spans="1:12" x14ac:dyDescent="0.85">
      <c r="A1741" s="1">
        <v>41164</v>
      </c>
      <c r="B1741" t="s">
        <v>90</v>
      </c>
      <c r="C1741" t="s">
        <v>3268</v>
      </c>
      <c r="D1741" t="s">
        <v>3269</v>
      </c>
      <c r="E1741" t="s">
        <v>56</v>
      </c>
      <c r="F1741" t="s">
        <v>57</v>
      </c>
      <c r="G1741" t="s">
        <v>58</v>
      </c>
      <c r="H1741">
        <v>2000</v>
      </c>
      <c r="I1741" s="2">
        <v>812246.8</v>
      </c>
      <c r="J1741" s="2">
        <v>0</v>
      </c>
      <c r="K1741" s="2">
        <v>812246.8</v>
      </c>
      <c r="L1741" t="s">
        <v>18</v>
      </c>
    </row>
    <row r="1742" spans="1:12" x14ac:dyDescent="0.85">
      <c r="A1742" s="1">
        <v>41164</v>
      </c>
      <c r="B1742" t="s">
        <v>12</v>
      </c>
      <c r="C1742" t="s">
        <v>3270</v>
      </c>
      <c r="D1742" t="s">
        <v>3271</v>
      </c>
      <c r="E1742" t="s">
        <v>119</v>
      </c>
      <c r="F1742" t="s">
        <v>120</v>
      </c>
      <c r="G1742" t="s">
        <v>121</v>
      </c>
      <c r="H1742">
        <v>2000</v>
      </c>
      <c r="I1742" s="2">
        <v>120438.96</v>
      </c>
      <c r="J1742" s="2">
        <v>0</v>
      </c>
      <c r="K1742" s="2">
        <v>120438.96</v>
      </c>
      <c r="L1742" t="s">
        <v>18</v>
      </c>
    </row>
    <row r="1743" spans="1:12" x14ac:dyDescent="0.85">
      <c r="A1743" s="1">
        <v>41164</v>
      </c>
      <c r="B1743" t="s">
        <v>3272</v>
      </c>
      <c r="C1743" t="s">
        <v>3273</v>
      </c>
      <c r="D1743" t="s">
        <v>3274</v>
      </c>
      <c r="E1743" t="s">
        <v>113</v>
      </c>
      <c r="F1743" t="s">
        <v>114</v>
      </c>
      <c r="G1743" t="s">
        <v>115</v>
      </c>
      <c r="H1743">
        <v>2000</v>
      </c>
      <c r="I1743" s="2">
        <v>803793.69</v>
      </c>
      <c r="J1743" s="2">
        <v>0</v>
      </c>
      <c r="K1743" s="2">
        <v>803793.69</v>
      </c>
      <c r="L1743" t="s">
        <v>18</v>
      </c>
    </row>
    <row r="1744" spans="1:12" x14ac:dyDescent="0.85">
      <c r="A1744" s="1">
        <v>41164</v>
      </c>
      <c r="B1744" t="s">
        <v>3275</v>
      </c>
      <c r="C1744" t="s">
        <v>3276</v>
      </c>
      <c r="D1744" t="s">
        <v>3277</v>
      </c>
      <c r="E1744" t="s">
        <v>62</v>
      </c>
      <c r="F1744" t="s">
        <v>63</v>
      </c>
      <c r="H1744">
        <v>2000</v>
      </c>
      <c r="I1744" s="2">
        <v>250356408.21000001</v>
      </c>
      <c r="J1744" s="2">
        <v>0</v>
      </c>
      <c r="K1744" s="2">
        <v>250356408.21000001</v>
      </c>
      <c r="L1744" t="s">
        <v>18</v>
      </c>
    </row>
    <row r="1745" spans="1:12" x14ac:dyDescent="0.85">
      <c r="A1745" s="1">
        <v>41164</v>
      </c>
      <c r="B1745" t="s">
        <v>1040</v>
      </c>
      <c r="C1745" t="s">
        <v>3278</v>
      </c>
      <c r="D1745" t="s">
        <v>3279</v>
      </c>
      <c r="E1745" t="s">
        <v>113</v>
      </c>
      <c r="F1745" t="s">
        <v>114</v>
      </c>
      <c r="G1745" t="s">
        <v>115</v>
      </c>
      <c r="H1745">
        <v>2000</v>
      </c>
      <c r="I1745" s="2">
        <v>-191793.92000000001</v>
      </c>
      <c r="J1745" s="2">
        <v>819983.77</v>
      </c>
      <c r="K1745" s="2">
        <v>628189.85</v>
      </c>
      <c r="L1745" t="s">
        <v>18</v>
      </c>
    </row>
    <row r="1746" spans="1:12" x14ac:dyDescent="0.85">
      <c r="A1746" s="1">
        <v>41164</v>
      </c>
      <c r="B1746" t="s">
        <v>1040</v>
      </c>
      <c r="C1746" t="s">
        <v>3280</v>
      </c>
      <c r="D1746" t="s">
        <v>3281</v>
      </c>
      <c r="E1746" t="s">
        <v>113</v>
      </c>
      <c r="F1746" t="s">
        <v>114</v>
      </c>
      <c r="G1746" t="s">
        <v>115</v>
      </c>
      <c r="H1746">
        <v>2000</v>
      </c>
      <c r="I1746" s="2">
        <v>153077.98000000001</v>
      </c>
      <c r="J1746" s="2">
        <v>259943.97</v>
      </c>
      <c r="K1746" s="2">
        <v>413021.95</v>
      </c>
      <c r="L1746" t="s">
        <v>18</v>
      </c>
    </row>
    <row r="1747" spans="1:12" x14ac:dyDescent="0.85">
      <c r="A1747" s="1">
        <v>41164</v>
      </c>
      <c r="B1747" t="s">
        <v>12</v>
      </c>
      <c r="C1747" t="s">
        <v>3282</v>
      </c>
      <c r="D1747" t="s">
        <v>3283</v>
      </c>
      <c r="E1747" t="s">
        <v>42</v>
      </c>
      <c r="F1747" t="s">
        <v>43</v>
      </c>
      <c r="G1747" t="s">
        <v>44</v>
      </c>
      <c r="H1747">
        <v>2000</v>
      </c>
      <c r="I1747" s="2">
        <v>99983</v>
      </c>
      <c r="J1747" s="2">
        <v>0</v>
      </c>
      <c r="K1747" s="2">
        <v>99983</v>
      </c>
      <c r="L1747" t="s">
        <v>18</v>
      </c>
    </row>
    <row r="1748" spans="1:12" x14ac:dyDescent="0.85">
      <c r="A1748" s="1">
        <v>41164</v>
      </c>
      <c r="B1748" t="s">
        <v>3284</v>
      </c>
      <c r="C1748" t="s">
        <v>3285</v>
      </c>
      <c r="D1748" t="s">
        <v>3286</v>
      </c>
      <c r="E1748" t="s">
        <v>113</v>
      </c>
      <c r="F1748" t="s">
        <v>114</v>
      </c>
      <c r="G1748" t="s">
        <v>115</v>
      </c>
      <c r="H1748">
        <v>2000</v>
      </c>
      <c r="I1748" s="2">
        <v>150000000</v>
      </c>
      <c r="J1748" s="2">
        <v>0</v>
      </c>
      <c r="K1748" s="2">
        <v>150000000</v>
      </c>
      <c r="L1748" t="s">
        <v>18</v>
      </c>
    </row>
    <row r="1749" spans="1:12" x14ac:dyDescent="0.85">
      <c r="A1749" s="1">
        <v>41164</v>
      </c>
      <c r="B1749" t="s">
        <v>77</v>
      </c>
      <c r="C1749" t="s">
        <v>3287</v>
      </c>
      <c r="D1749" t="s">
        <v>3288</v>
      </c>
      <c r="E1749" t="s">
        <v>128</v>
      </c>
      <c r="F1749" t="s">
        <v>129</v>
      </c>
      <c r="G1749" t="s">
        <v>2147</v>
      </c>
      <c r="H1749">
        <v>2000</v>
      </c>
      <c r="I1749" s="2">
        <v>3009598.02</v>
      </c>
      <c r="J1749" s="2">
        <v>0</v>
      </c>
      <c r="K1749" s="2">
        <v>3009598.02</v>
      </c>
      <c r="L1749" t="s">
        <v>18</v>
      </c>
    </row>
    <row r="1750" spans="1:12" x14ac:dyDescent="0.85">
      <c r="A1750" s="1">
        <v>41164</v>
      </c>
      <c r="B1750" t="s">
        <v>77</v>
      </c>
      <c r="C1750" t="s">
        <v>3287</v>
      </c>
      <c r="D1750" t="s">
        <v>3288</v>
      </c>
      <c r="E1750" t="s">
        <v>3289</v>
      </c>
      <c r="F1750" t="s">
        <v>3290</v>
      </c>
      <c r="G1750" t="s">
        <v>3291</v>
      </c>
      <c r="H1750">
        <v>2000</v>
      </c>
      <c r="I1750" s="2">
        <v>300000</v>
      </c>
      <c r="J1750" s="2">
        <v>0</v>
      </c>
      <c r="K1750" s="2">
        <v>300000</v>
      </c>
      <c r="L1750" t="s">
        <v>18</v>
      </c>
    </row>
    <row r="1751" spans="1:12" x14ac:dyDescent="0.85">
      <c r="A1751" s="1">
        <v>41164</v>
      </c>
      <c r="B1751" t="s">
        <v>77</v>
      </c>
      <c r="C1751" t="s">
        <v>3287</v>
      </c>
      <c r="D1751" t="s">
        <v>3288</v>
      </c>
      <c r="E1751" t="s">
        <v>3292</v>
      </c>
      <c r="F1751" t="s">
        <v>3293</v>
      </c>
      <c r="G1751" t="s">
        <v>3294</v>
      </c>
      <c r="H1751">
        <v>2000</v>
      </c>
      <c r="I1751" s="2">
        <v>198143.48</v>
      </c>
      <c r="J1751" s="2">
        <v>0</v>
      </c>
      <c r="K1751" s="2">
        <v>198143.48</v>
      </c>
      <c r="L1751" t="s">
        <v>18</v>
      </c>
    </row>
    <row r="1752" spans="1:12" x14ac:dyDescent="0.85">
      <c r="A1752" s="1">
        <v>41164</v>
      </c>
      <c r="B1752" t="s">
        <v>77</v>
      </c>
      <c r="C1752" t="s">
        <v>3287</v>
      </c>
      <c r="D1752" t="s">
        <v>3288</v>
      </c>
      <c r="E1752" t="s">
        <v>70</v>
      </c>
      <c r="F1752" t="s">
        <v>71</v>
      </c>
      <c r="G1752" t="s">
        <v>72</v>
      </c>
      <c r="H1752">
        <v>2000</v>
      </c>
      <c r="I1752" s="2">
        <v>4955478.9000000004</v>
      </c>
      <c r="J1752" s="2">
        <v>0</v>
      </c>
      <c r="K1752" s="2">
        <v>4955478.9000000004</v>
      </c>
      <c r="L1752" t="s">
        <v>18</v>
      </c>
    </row>
    <row r="1753" spans="1:12" x14ac:dyDescent="0.85">
      <c r="A1753" s="1">
        <v>41164</v>
      </c>
      <c r="B1753" t="s">
        <v>77</v>
      </c>
      <c r="C1753" t="s">
        <v>3287</v>
      </c>
      <c r="D1753" t="s">
        <v>3288</v>
      </c>
      <c r="E1753" t="s">
        <v>102</v>
      </c>
      <c r="F1753" t="s">
        <v>103</v>
      </c>
      <c r="G1753" t="s">
        <v>104</v>
      </c>
      <c r="H1753">
        <v>2000</v>
      </c>
      <c r="I1753" s="2">
        <v>4578921.47</v>
      </c>
      <c r="J1753" s="2">
        <v>0</v>
      </c>
      <c r="K1753" s="2">
        <v>4578921.47</v>
      </c>
      <c r="L1753" t="s">
        <v>18</v>
      </c>
    </row>
    <row r="1754" spans="1:12" x14ac:dyDescent="0.85">
      <c r="A1754" s="1">
        <v>41164</v>
      </c>
      <c r="B1754" t="s">
        <v>77</v>
      </c>
      <c r="C1754" t="s">
        <v>3287</v>
      </c>
      <c r="D1754" t="s">
        <v>3288</v>
      </c>
      <c r="E1754" t="s">
        <v>113</v>
      </c>
      <c r="F1754" t="s">
        <v>114</v>
      </c>
      <c r="G1754" t="s">
        <v>115</v>
      </c>
      <c r="H1754">
        <v>2000</v>
      </c>
      <c r="I1754" s="2">
        <v>10000000</v>
      </c>
      <c r="J1754" s="2">
        <v>0</v>
      </c>
      <c r="K1754" s="2">
        <v>10000000</v>
      </c>
      <c r="L1754" t="s">
        <v>18</v>
      </c>
    </row>
    <row r="1755" spans="1:12" x14ac:dyDescent="0.85">
      <c r="A1755" s="1">
        <v>41164</v>
      </c>
      <c r="B1755" t="s">
        <v>77</v>
      </c>
      <c r="C1755" t="s">
        <v>3287</v>
      </c>
      <c r="D1755" t="s">
        <v>3288</v>
      </c>
      <c r="E1755" t="s">
        <v>119</v>
      </c>
      <c r="F1755" t="s">
        <v>120</v>
      </c>
      <c r="G1755" t="s">
        <v>121</v>
      </c>
      <c r="H1755">
        <v>2000</v>
      </c>
      <c r="I1755" s="2">
        <v>795038.96</v>
      </c>
      <c r="J1755" s="2">
        <v>0</v>
      </c>
      <c r="K1755" s="2">
        <v>795038.96</v>
      </c>
      <c r="L1755" t="s">
        <v>18</v>
      </c>
    </row>
    <row r="1756" spans="1:12" x14ac:dyDescent="0.85">
      <c r="A1756" s="1">
        <v>41164</v>
      </c>
      <c r="B1756" t="s">
        <v>77</v>
      </c>
      <c r="C1756" t="s">
        <v>3287</v>
      </c>
      <c r="D1756" t="s">
        <v>3288</v>
      </c>
      <c r="E1756" t="s">
        <v>42</v>
      </c>
      <c r="F1756" t="s">
        <v>43</v>
      </c>
      <c r="G1756" t="s">
        <v>76</v>
      </c>
      <c r="H1756">
        <v>2000</v>
      </c>
      <c r="I1756" s="2">
        <v>3588259.73</v>
      </c>
      <c r="J1756" s="2">
        <v>0</v>
      </c>
      <c r="K1756" s="2">
        <v>3588259.73</v>
      </c>
      <c r="L1756" t="s">
        <v>18</v>
      </c>
    </row>
    <row r="1757" spans="1:12" x14ac:dyDescent="0.85">
      <c r="A1757" s="1">
        <v>41164</v>
      </c>
      <c r="B1757" t="s">
        <v>77</v>
      </c>
      <c r="C1757" t="s">
        <v>3287</v>
      </c>
      <c r="D1757" t="s">
        <v>3288</v>
      </c>
      <c r="E1757" t="s">
        <v>21</v>
      </c>
      <c r="F1757" t="s">
        <v>22</v>
      </c>
      <c r="G1757" t="s">
        <v>1353</v>
      </c>
      <c r="H1757">
        <v>2000</v>
      </c>
      <c r="I1757" s="2">
        <v>6000000</v>
      </c>
      <c r="J1757" s="2">
        <v>0</v>
      </c>
      <c r="K1757" s="2">
        <v>6000000</v>
      </c>
      <c r="L1757" t="s">
        <v>18</v>
      </c>
    </row>
    <row r="1758" spans="1:12" x14ac:dyDescent="0.85">
      <c r="A1758" s="1">
        <v>41164</v>
      </c>
      <c r="B1758" t="s">
        <v>77</v>
      </c>
      <c r="C1758" t="s">
        <v>3287</v>
      </c>
      <c r="D1758" t="s">
        <v>3288</v>
      </c>
      <c r="E1758" t="s">
        <v>3295</v>
      </c>
      <c r="F1758" t="s">
        <v>3296</v>
      </c>
      <c r="G1758" t="s">
        <v>3297</v>
      </c>
      <c r="H1758">
        <v>2000</v>
      </c>
      <c r="I1758" s="2">
        <v>250000</v>
      </c>
      <c r="J1758" s="2">
        <v>0</v>
      </c>
      <c r="K1758" s="2">
        <v>250000</v>
      </c>
      <c r="L1758" t="s">
        <v>18</v>
      </c>
    </row>
    <row r="1759" spans="1:12" x14ac:dyDescent="0.85">
      <c r="A1759" s="1">
        <v>41164</v>
      </c>
      <c r="B1759" t="s">
        <v>77</v>
      </c>
      <c r="C1759" t="s">
        <v>3287</v>
      </c>
      <c r="D1759" t="s">
        <v>3288</v>
      </c>
      <c r="E1759" t="s">
        <v>3298</v>
      </c>
      <c r="F1759" t="s">
        <v>3299</v>
      </c>
      <c r="G1759" t="s">
        <v>3300</v>
      </c>
      <c r="H1759">
        <v>2000</v>
      </c>
      <c r="I1759" s="2">
        <v>250000</v>
      </c>
      <c r="J1759" s="2">
        <v>0</v>
      </c>
      <c r="K1759" s="2">
        <v>250000</v>
      </c>
      <c r="L1759" t="s">
        <v>18</v>
      </c>
    </row>
    <row r="1760" spans="1:12" x14ac:dyDescent="0.85">
      <c r="A1760" s="1">
        <v>41164</v>
      </c>
      <c r="B1760" t="s">
        <v>12</v>
      </c>
      <c r="C1760" t="s">
        <v>3301</v>
      </c>
      <c r="D1760" t="s">
        <v>3302</v>
      </c>
      <c r="E1760" t="s">
        <v>15</v>
      </c>
      <c r="F1760" t="s">
        <v>16</v>
      </c>
      <c r="G1760" t="s">
        <v>17</v>
      </c>
      <c r="H1760">
        <v>2000</v>
      </c>
      <c r="I1760" s="2">
        <v>1054629.82</v>
      </c>
      <c r="J1760" s="2">
        <v>0</v>
      </c>
      <c r="K1760" s="2">
        <v>1054629.82</v>
      </c>
      <c r="L1760" t="s">
        <v>18</v>
      </c>
    </row>
    <row r="1761" spans="1:12" x14ac:dyDescent="0.85">
      <c r="A1761" s="1">
        <v>41164</v>
      </c>
      <c r="B1761" t="s">
        <v>12</v>
      </c>
      <c r="C1761" t="s">
        <v>3303</v>
      </c>
      <c r="D1761" t="s">
        <v>3304</v>
      </c>
      <c r="E1761" t="s">
        <v>85</v>
      </c>
      <c r="F1761" t="s">
        <v>86</v>
      </c>
      <c r="G1761" t="s">
        <v>87</v>
      </c>
      <c r="H1761">
        <v>2000</v>
      </c>
      <c r="I1761" s="2">
        <v>530206.06999999995</v>
      </c>
      <c r="J1761" s="2">
        <v>0</v>
      </c>
      <c r="K1761" s="2">
        <v>530206.06999999995</v>
      </c>
      <c r="L1761" t="s">
        <v>18</v>
      </c>
    </row>
    <row r="1762" spans="1:12" x14ac:dyDescent="0.85">
      <c r="A1762" s="1">
        <v>41164</v>
      </c>
      <c r="B1762" t="s">
        <v>12</v>
      </c>
      <c r="C1762" t="s">
        <v>3305</v>
      </c>
      <c r="D1762" t="s">
        <v>3306</v>
      </c>
      <c r="E1762" t="s">
        <v>1791</v>
      </c>
      <c r="F1762" t="s">
        <v>1792</v>
      </c>
      <c r="G1762" t="s">
        <v>1793</v>
      </c>
      <c r="H1762">
        <v>2000</v>
      </c>
      <c r="I1762" s="2">
        <v>5000</v>
      </c>
      <c r="J1762" s="2">
        <v>0</v>
      </c>
      <c r="K1762" s="2">
        <v>5000</v>
      </c>
      <c r="L1762" t="s">
        <v>116</v>
      </c>
    </row>
    <row r="1763" spans="1:12" x14ac:dyDescent="0.85">
      <c r="A1763" s="1">
        <v>41164</v>
      </c>
      <c r="B1763" t="s">
        <v>12</v>
      </c>
      <c r="C1763" t="s">
        <v>3305</v>
      </c>
      <c r="D1763" t="s">
        <v>3306</v>
      </c>
      <c r="E1763" t="s">
        <v>2355</v>
      </c>
      <c r="F1763" t="s">
        <v>2356</v>
      </c>
      <c r="G1763" t="s">
        <v>2357</v>
      </c>
      <c r="H1763">
        <v>2000</v>
      </c>
      <c r="I1763" s="2">
        <v>5000</v>
      </c>
      <c r="J1763" s="2">
        <v>0</v>
      </c>
      <c r="K1763" s="2">
        <v>5000</v>
      </c>
      <c r="L1763" t="s">
        <v>116</v>
      </c>
    </row>
    <row r="1764" spans="1:12" x14ac:dyDescent="0.85">
      <c r="A1764" s="1">
        <v>41164</v>
      </c>
      <c r="B1764" t="s">
        <v>12</v>
      </c>
      <c r="C1764" t="s">
        <v>3307</v>
      </c>
      <c r="D1764" t="s">
        <v>3308</v>
      </c>
      <c r="E1764" t="s">
        <v>42</v>
      </c>
      <c r="F1764" t="s">
        <v>43</v>
      </c>
      <c r="G1764" t="s">
        <v>44</v>
      </c>
      <c r="H1764">
        <v>2000</v>
      </c>
      <c r="I1764" s="2">
        <v>1894761.02</v>
      </c>
      <c r="J1764" s="2">
        <v>0</v>
      </c>
      <c r="K1764" s="2">
        <v>1894761.02</v>
      </c>
      <c r="L1764" t="s">
        <v>18</v>
      </c>
    </row>
    <row r="1765" spans="1:12" x14ac:dyDescent="0.85">
      <c r="A1765" s="1">
        <v>41164</v>
      </c>
      <c r="B1765" t="s">
        <v>12</v>
      </c>
      <c r="C1765" t="s">
        <v>3309</v>
      </c>
      <c r="D1765" t="s">
        <v>3310</v>
      </c>
      <c r="E1765" t="s">
        <v>42</v>
      </c>
      <c r="F1765" t="s">
        <v>43</v>
      </c>
      <c r="G1765" t="s">
        <v>44</v>
      </c>
      <c r="H1765">
        <v>2000</v>
      </c>
      <c r="I1765" s="2">
        <v>255085.77</v>
      </c>
      <c r="J1765" s="2">
        <v>0</v>
      </c>
      <c r="K1765" s="2">
        <v>255085.77</v>
      </c>
      <c r="L1765" t="s">
        <v>18</v>
      </c>
    </row>
    <row r="1766" spans="1:12" x14ac:dyDescent="0.85">
      <c r="A1766" s="1">
        <v>41164</v>
      </c>
      <c r="B1766" t="s">
        <v>883</v>
      </c>
      <c r="C1766" t="s">
        <v>884</v>
      </c>
      <c r="D1766" t="s">
        <v>885</v>
      </c>
      <c r="E1766" t="s">
        <v>260</v>
      </c>
      <c r="F1766" t="s">
        <v>261</v>
      </c>
      <c r="H1766">
        <v>2005</v>
      </c>
      <c r="I1766" s="2">
        <v>5000000</v>
      </c>
      <c r="J1766" s="2">
        <v>0</v>
      </c>
      <c r="K1766" s="2">
        <v>5000000</v>
      </c>
      <c r="L1766" t="s">
        <v>116</v>
      </c>
    </row>
    <row r="1767" spans="1:12" x14ac:dyDescent="0.85">
      <c r="A1767" s="1">
        <v>41164</v>
      </c>
      <c r="B1767" t="s">
        <v>12</v>
      </c>
      <c r="C1767" t="s">
        <v>3311</v>
      </c>
      <c r="D1767" t="s">
        <v>3312</v>
      </c>
      <c r="E1767" t="s">
        <v>119</v>
      </c>
      <c r="F1767" t="s">
        <v>120</v>
      </c>
      <c r="G1767" t="s">
        <v>121</v>
      </c>
      <c r="H1767">
        <v>2000</v>
      </c>
      <c r="I1767" s="2">
        <v>1354750.22</v>
      </c>
      <c r="J1767" s="2">
        <v>0</v>
      </c>
      <c r="K1767" s="2">
        <v>1354750.22</v>
      </c>
      <c r="L1767" t="s">
        <v>18</v>
      </c>
    </row>
    <row r="1768" spans="1:12" x14ac:dyDescent="0.85">
      <c r="A1768" s="1">
        <v>41164</v>
      </c>
      <c r="B1768" t="s">
        <v>82</v>
      </c>
      <c r="C1768" t="s">
        <v>3313</v>
      </c>
      <c r="D1768" t="s">
        <v>3314</v>
      </c>
      <c r="E1768" t="s">
        <v>21</v>
      </c>
      <c r="F1768" t="s">
        <v>22</v>
      </c>
      <c r="G1768" t="s">
        <v>23</v>
      </c>
      <c r="H1768">
        <v>2000</v>
      </c>
      <c r="I1768" s="2">
        <v>143290.65</v>
      </c>
      <c r="J1768" s="2">
        <v>0</v>
      </c>
      <c r="K1768" s="2">
        <v>143290.65</v>
      </c>
      <c r="L1768" t="s">
        <v>18</v>
      </c>
    </row>
    <row r="1769" spans="1:12" x14ac:dyDescent="0.85">
      <c r="A1769" s="1">
        <v>41164</v>
      </c>
      <c r="B1769" t="s">
        <v>12</v>
      </c>
      <c r="C1769" t="s">
        <v>3315</v>
      </c>
      <c r="D1769" t="s">
        <v>3316</v>
      </c>
      <c r="E1769" t="s">
        <v>56</v>
      </c>
      <c r="F1769" t="s">
        <v>57</v>
      </c>
      <c r="G1769" t="s">
        <v>58</v>
      </c>
      <c r="H1769">
        <v>2000</v>
      </c>
      <c r="I1769" s="2">
        <v>4952269.24</v>
      </c>
      <c r="J1769" s="2">
        <v>0</v>
      </c>
      <c r="K1769" s="2">
        <v>4952269.24</v>
      </c>
      <c r="L1769" t="s">
        <v>18</v>
      </c>
    </row>
    <row r="1770" spans="1:12" x14ac:dyDescent="0.85">
      <c r="A1770" s="1">
        <v>41164</v>
      </c>
      <c r="B1770" t="s">
        <v>12</v>
      </c>
      <c r="C1770" t="s">
        <v>3317</v>
      </c>
      <c r="D1770" t="s">
        <v>3318</v>
      </c>
      <c r="E1770" t="s">
        <v>56</v>
      </c>
      <c r="F1770" t="s">
        <v>57</v>
      </c>
      <c r="G1770" t="s">
        <v>58</v>
      </c>
      <c r="H1770">
        <v>2000</v>
      </c>
      <c r="I1770" s="2">
        <v>705177.29</v>
      </c>
      <c r="J1770" s="2">
        <v>0</v>
      </c>
      <c r="K1770" s="2">
        <v>705177.29</v>
      </c>
      <c r="L1770" t="s">
        <v>18</v>
      </c>
    </row>
    <row r="1771" spans="1:12" x14ac:dyDescent="0.85">
      <c r="A1771" s="1">
        <v>41164</v>
      </c>
      <c r="B1771" t="s">
        <v>12</v>
      </c>
      <c r="C1771" t="s">
        <v>3319</v>
      </c>
      <c r="D1771" t="s">
        <v>3320</v>
      </c>
      <c r="E1771" t="s">
        <v>15</v>
      </c>
      <c r="F1771" t="s">
        <v>16</v>
      </c>
      <c r="G1771" t="s">
        <v>17</v>
      </c>
      <c r="H1771">
        <v>2000</v>
      </c>
      <c r="I1771" s="2">
        <v>11063157.93</v>
      </c>
      <c r="J1771" s="2">
        <v>0</v>
      </c>
      <c r="K1771" s="2">
        <v>11063157.93</v>
      </c>
      <c r="L1771" t="s">
        <v>18</v>
      </c>
    </row>
    <row r="1772" spans="1:12" x14ac:dyDescent="0.85">
      <c r="A1772" s="1">
        <v>41164</v>
      </c>
      <c r="B1772" t="s">
        <v>12</v>
      </c>
      <c r="C1772" t="s">
        <v>3321</v>
      </c>
      <c r="D1772" t="s">
        <v>3322</v>
      </c>
      <c r="E1772" t="s">
        <v>119</v>
      </c>
      <c r="F1772" t="s">
        <v>120</v>
      </c>
      <c r="G1772" t="s">
        <v>121</v>
      </c>
      <c r="H1772">
        <v>2000</v>
      </c>
      <c r="I1772" s="2">
        <v>5665619.3200000003</v>
      </c>
      <c r="J1772" s="2">
        <v>0</v>
      </c>
      <c r="K1772" s="2">
        <v>5665619.3200000003</v>
      </c>
      <c r="L1772" t="s">
        <v>18</v>
      </c>
    </row>
    <row r="1773" spans="1:12" x14ac:dyDescent="0.85">
      <c r="A1773" s="1">
        <v>41164</v>
      </c>
      <c r="B1773" t="s">
        <v>12</v>
      </c>
      <c r="C1773" t="s">
        <v>3323</v>
      </c>
      <c r="D1773" t="s">
        <v>3324</v>
      </c>
      <c r="E1773" t="s">
        <v>119</v>
      </c>
      <c r="F1773" t="s">
        <v>120</v>
      </c>
      <c r="G1773" t="s">
        <v>121</v>
      </c>
      <c r="H1773">
        <v>2000</v>
      </c>
      <c r="I1773" s="2">
        <v>780000</v>
      </c>
      <c r="J1773" s="2">
        <v>0</v>
      </c>
      <c r="K1773" s="2">
        <v>780000</v>
      </c>
      <c r="L1773" t="s">
        <v>18</v>
      </c>
    </row>
    <row r="1774" spans="1:12" x14ac:dyDescent="0.85">
      <c r="A1774" s="1">
        <v>41164</v>
      </c>
      <c r="B1774" t="s">
        <v>12</v>
      </c>
      <c r="C1774" t="s">
        <v>3325</v>
      </c>
      <c r="D1774" t="s">
        <v>3326</v>
      </c>
      <c r="E1774" t="s">
        <v>42</v>
      </c>
      <c r="F1774" t="s">
        <v>43</v>
      </c>
      <c r="G1774" t="s">
        <v>44</v>
      </c>
      <c r="H1774">
        <v>2000</v>
      </c>
      <c r="I1774" s="2">
        <v>23386206.899999999</v>
      </c>
      <c r="J1774" s="2">
        <v>0</v>
      </c>
      <c r="K1774" s="2">
        <v>23386206.899999999</v>
      </c>
      <c r="L1774" t="s">
        <v>18</v>
      </c>
    </row>
    <row r="1775" spans="1:12" x14ac:dyDescent="0.85">
      <c r="A1775" s="1">
        <v>41164</v>
      </c>
      <c r="B1775" t="s">
        <v>12</v>
      </c>
      <c r="C1775" t="s">
        <v>3327</v>
      </c>
      <c r="D1775" t="s">
        <v>3328</v>
      </c>
      <c r="E1775" t="s">
        <v>102</v>
      </c>
      <c r="F1775" t="s">
        <v>103</v>
      </c>
      <c r="G1775" t="s">
        <v>104</v>
      </c>
      <c r="H1775">
        <v>2000</v>
      </c>
      <c r="I1775" s="2">
        <v>5988082.3799999999</v>
      </c>
      <c r="J1775" s="2">
        <v>0</v>
      </c>
      <c r="K1775" s="2">
        <v>5988082.3799999999</v>
      </c>
      <c r="L1775" t="s">
        <v>18</v>
      </c>
    </row>
    <row r="1776" spans="1:12" x14ac:dyDescent="0.85">
      <c r="A1776" s="1">
        <v>41164</v>
      </c>
      <c r="B1776" t="s">
        <v>12</v>
      </c>
      <c r="C1776" t="s">
        <v>3329</v>
      </c>
      <c r="D1776" t="s">
        <v>3330</v>
      </c>
      <c r="E1776" t="s">
        <v>119</v>
      </c>
      <c r="F1776" t="s">
        <v>120</v>
      </c>
      <c r="G1776" t="s">
        <v>121</v>
      </c>
      <c r="H1776">
        <v>2000</v>
      </c>
      <c r="I1776" s="2">
        <v>9401458.8800000008</v>
      </c>
      <c r="J1776" s="2">
        <v>0</v>
      </c>
      <c r="K1776" s="2">
        <v>9401458.8800000008</v>
      </c>
      <c r="L1776" t="s">
        <v>18</v>
      </c>
    </row>
    <row r="1777" spans="1:12" x14ac:dyDescent="0.85">
      <c r="A1777" s="1">
        <v>41164</v>
      </c>
      <c r="B1777" t="s">
        <v>12</v>
      </c>
      <c r="C1777" t="s">
        <v>3331</v>
      </c>
      <c r="D1777" t="s">
        <v>3332</v>
      </c>
      <c r="E1777" t="s">
        <v>70</v>
      </c>
      <c r="F1777" t="s">
        <v>71</v>
      </c>
      <c r="G1777" t="s">
        <v>72</v>
      </c>
      <c r="H1777">
        <v>2000</v>
      </c>
      <c r="I1777" s="2">
        <v>118453.83</v>
      </c>
      <c r="J1777" s="2">
        <v>0</v>
      </c>
      <c r="K1777" s="2">
        <v>118453.83</v>
      </c>
      <c r="L1777" t="s">
        <v>18</v>
      </c>
    </row>
    <row r="1778" spans="1:12" x14ac:dyDescent="0.85">
      <c r="A1778" s="1">
        <v>41164</v>
      </c>
      <c r="B1778" t="s">
        <v>12</v>
      </c>
      <c r="C1778" t="s">
        <v>3333</v>
      </c>
      <c r="D1778" t="s">
        <v>3332</v>
      </c>
      <c r="E1778" t="s">
        <v>42</v>
      </c>
      <c r="F1778" t="s">
        <v>43</v>
      </c>
      <c r="G1778" t="s">
        <v>44</v>
      </c>
      <c r="H1778">
        <v>2000</v>
      </c>
      <c r="I1778" s="2">
        <v>5572096.0899999999</v>
      </c>
      <c r="J1778" s="2">
        <v>0</v>
      </c>
      <c r="K1778" s="2">
        <v>5572096.0899999999</v>
      </c>
      <c r="L1778" t="s">
        <v>18</v>
      </c>
    </row>
    <row r="1779" spans="1:12" x14ac:dyDescent="0.85">
      <c r="A1779" s="1">
        <v>41164</v>
      </c>
      <c r="B1779" t="s">
        <v>12</v>
      </c>
      <c r="C1779" t="s">
        <v>3334</v>
      </c>
      <c r="D1779" t="s">
        <v>3335</v>
      </c>
      <c r="E1779" t="s">
        <v>42</v>
      </c>
      <c r="F1779" t="s">
        <v>43</v>
      </c>
      <c r="G1779" t="s">
        <v>44</v>
      </c>
      <c r="H1779">
        <v>2000</v>
      </c>
      <c r="I1779" s="2">
        <v>3188572.1600000001</v>
      </c>
      <c r="J1779" s="2">
        <v>0</v>
      </c>
      <c r="K1779" s="2">
        <v>3188572.1600000001</v>
      </c>
      <c r="L1779" t="s">
        <v>18</v>
      </c>
    </row>
    <row r="1780" spans="1:12" x14ac:dyDescent="0.85">
      <c r="A1780" s="1">
        <v>41164</v>
      </c>
      <c r="B1780" t="s">
        <v>12</v>
      </c>
      <c r="C1780" t="s">
        <v>3336</v>
      </c>
      <c r="D1780" t="s">
        <v>3337</v>
      </c>
      <c r="E1780" t="s">
        <v>102</v>
      </c>
      <c r="F1780" t="s">
        <v>103</v>
      </c>
      <c r="G1780" t="s">
        <v>104</v>
      </c>
      <c r="H1780">
        <v>2000</v>
      </c>
      <c r="I1780" s="2">
        <v>11825036.289999999</v>
      </c>
      <c r="J1780" s="2">
        <v>0</v>
      </c>
      <c r="K1780" s="2">
        <v>11825036.289999999</v>
      </c>
      <c r="L1780" t="s">
        <v>18</v>
      </c>
    </row>
    <row r="1781" spans="1:12" x14ac:dyDescent="0.85">
      <c r="A1781" s="1">
        <v>41164</v>
      </c>
      <c r="B1781" t="s">
        <v>12</v>
      </c>
      <c r="C1781" t="s">
        <v>3338</v>
      </c>
      <c r="D1781" t="s">
        <v>3339</v>
      </c>
      <c r="E1781" t="s">
        <v>102</v>
      </c>
      <c r="F1781" t="s">
        <v>103</v>
      </c>
      <c r="G1781" t="s">
        <v>104</v>
      </c>
      <c r="H1781">
        <v>2000</v>
      </c>
      <c r="I1781" s="2">
        <v>6643629.7699999996</v>
      </c>
      <c r="J1781" s="2">
        <v>0</v>
      </c>
      <c r="K1781" s="2">
        <v>6643629.7699999996</v>
      </c>
      <c r="L1781" t="s">
        <v>18</v>
      </c>
    </row>
    <row r="1782" spans="1:12" x14ac:dyDescent="0.85">
      <c r="A1782" s="1">
        <v>41164</v>
      </c>
      <c r="B1782" t="s">
        <v>12</v>
      </c>
      <c r="C1782" t="s">
        <v>3340</v>
      </c>
      <c r="D1782" t="s">
        <v>3341</v>
      </c>
      <c r="E1782" t="s">
        <v>119</v>
      </c>
      <c r="F1782" t="s">
        <v>120</v>
      </c>
      <c r="G1782" t="s">
        <v>121</v>
      </c>
      <c r="H1782">
        <v>2000</v>
      </c>
      <c r="I1782" s="2">
        <v>3525547.08</v>
      </c>
      <c r="J1782" s="2">
        <v>0</v>
      </c>
      <c r="K1782" s="2">
        <v>3525547.08</v>
      </c>
      <c r="L1782" t="s">
        <v>18</v>
      </c>
    </row>
    <row r="1783" spans="1:12" x14ac:dyDescent="0.85">
      <c r="A1783" s="1">
        <v>41164</v>
      </c>
      <c r="B1783" t="s">
        <v>12</v>
      </c>
      <c r="C1783" t="s">
        <v>3342</v>
      </c>
      <c r="D1783" t="s">
        <v>3343</v>
      </c>
      <c r="E1783" t="s">
        <v>200</v>
      </c>
      <c r="F1783" t="s">
        <v>201</v>
      </c>
      <c r="G1783" t="s">
        <v>202</v>
      </c>
      <c r="H1783">
        <v>2000</v>
      </c>
      <c r="I1783" s="2">
        <v>11648223.65</v>
      </c>
      <c r="J1783" s="2">
        <v>0</v>
      </c>
      <c r="K1783" s="2">
        <v>11648223.65</v>
      </c>
      <c r="L1783" t="s">
        <v>18</v>
      </c>
    </row>
    <row r="1784" spans="1:12" x14ac:dyDescent="0.85">
      <c r="A1784" s="1">
        <v>41164</v>
      </c>
      <c r="B1784" t="s">
        <v>12</v>
      </c>
      <c r="C1784" t="s">
        <v>3344</v>
      </c>
      <c r="D1784" t="s">
        <v>3345</v>
      </c>
      <c r="E1784" t="s">
        <v>204</v>
      </c>
      <c r="F1784" t="s">
        <v>205</v>
      </c>
      <c r="G1784" t="s">
        <v>206</v>
      </c>
      <c r="H1784">
        <v>2000</v>
      </c>
      <c r="I1784" s="2">
        <v>16049999.970000001</v>
      </c>
      <c r="J1784" s="2">
        <v>0</v>
      </c>
      <c r="K1784" s="2">
        <v>16049999.970000001</v>
      </c>
      <c r="L1784" t="s">
        <v>18</v>
      </c>
    </row>
    <row r="1785" spans="1:12" x14ac:dyDescent="0.85">
      <c r="A1785" s="1">
        <v>41164</v>
      </c>
      <c r="B1785" t="s">
        <v>700</v>
      </c>
      <c r="C1785" t="s">
        <v>3346</v>
      </c>
      <c r="D1785" t="s">
        <v>3347</v>
      </c>
      <c r="E1785" t="s">
        <v>113</v>
      </c>
      <c r="F1785" t="s">
        <v>114</v>
      </c>
      <c r="G1785" t="s">
        <v>115</v>
      </c>
      <c r="H1785">
        <v>2000</v>
      </c>
      <c r="I1785" s="2">
        <v>5400000</v>
      </c>
      <c r="J1785" s="2">
        <v>0</v>
      </c>
      <c r="K1785" s="2">
        <v>5400000</v>
      </c>
      <c r="L1785" t="s">
        <v>18</v>
      </c>
    </row>
    <row r="1786" spans="1:12" x14ac:dyDescent="0.85">
      <c r="A1786" s="1">
        <v>41164</v>
      </c>
      <c r="B1786" t="s">
        <v>12</v>
      </c>
      <c r="C1786" t="s">
        <v>3348</v>
      </c>
      <c r="D1786" t="s">
        <v>3349</v>
      </c>
      <c r="E1786" t="s">
        <v>200</v>
      </c>
      <c r="F1786" t="s">
        <v>201</v>
      </c>
      <c r="G1786" t="s">
        <v>202</v>
      </c>
      <c r="H1786">
        <v>2000</v>
      </c>
      <c r="I1786" s="2">
        <v>90000</v>
      </c>
      <c r="J1786" s="2">
        <v>0</v>
      </c>
      <c r="K1786" s="2">
        <v>90000</v>
      </c>
      <c r="L1786" t="s">
        <v>18</v>
      </c>
    </row>
    <row r="1787" spans="1:12" x14ac:dyDescent="0.85">
      <c r="A1787" s="1">
        <v>41164</v>
      </c>
      <c r="B1787" t="s">
        <v>12</v>
      </c>
      <c r="C1787" t="s">
        <v>3350</v>
      </c>
      <c r="D1787" t="s">
        <v>3351</v>
      </c>
      <c r="E1787" t="s">
        <v>62</v>
      </c>
      <c r="F1787" t="s">
        <v>63</v>
      </c>
      <c r="H1787">
        <v>2000</v>
      </c>
      <c r="I1787" s="2">
        <v>345000</v>
      </c>
      <c r="J1787" s="2">
        <v>0</v>
      </c>
      <c r="K1787" s="2">
        <v>345000</v>
      </c>
      <c r="L1787" t="s">
        <v>18</v>
      </c>
    </row>
    <row r="1788" spans="1:12" x14ac:dyDescent="0.85">
      <c r="A1788" s="1">
        <v>41164</v>
      </c>
      <c r="B1788" t="s">
        <v>12</v>
      </c>
      <c r="C1788" t="s">
        <v>3352</v>
      </c>
      <c r="D1788" t="s">
        <v>3353</v>
      </c>
      <c r="E1788" t="s">
        <v>102</v>
      </c>
      <c r="F1788" t="s">
        <v>103</v>
      </c>
      <c r="G1788" t="s">
        <v>104</v>
      </c>
      <c r="H1788">
        <v>2000</v>
      </c>
      <c r="I1788" s="2">
        <v>4689932.5999999996</v>
      </c>
      <c r="J1788" s="2">
        <v>0</v>
      </c>
      <c r="K1788" s="2">
        <v>4689932.5999999996</v>
      </c>
      <c r="L1788" t="s">
        <v>18</v>
      </c>
    </row>
    <row r="1789" spans="1:12" x14ac:dyDescent="0.85">
      <c r="A1789" s="1">
        <v>41164</v>
      </c>
      <c r="B1789" t="s">
        <v>12</v>
      </c>
      <c r="C1789" t="s">
        <v>3354</v>
      </c>
      <c r="D1789" t="s">
        <v>3355</v>
      </c>
      <c r="E1789" t="s">
        <v>21</v>
      </c>
      <c r="F1789" t="s">
        <v>22</v>
      </c>
      <c r="G1789" t="s">
        <v>23</v>
      </c>
      <c r="H1789">
        <v>2000</v>
      </c>
      <c r="I1789" s="2">
        <v>79990</v>
      </c>
      <c r="J1789" s="2">
        <v>0</v>
      </c>
      <c r="K1789" s="2">
        <v>79990</v>
      </c>
      <c r="L1789" t="s">
        <v>18</v>
      </c>
    </row>
    <row r="1790" spans="1:12" x14ac:dyDescent="0.85">
      <c r="A1790" s="1">
        <v>41164</v>
      </c>
      <c r="B1790" t="s">
        <v>12</v>
      </c>
      <c r="C1790" t="s">
        <v>3356</v>
      </c>
      <c r="D1790" t="s">
        <v>3357</v>
      </c>
      <c r="E1790" t="s">
        <v>21</v>
      </c>
      <c r="F1790" t="s">
        <v>22</v>
      </c>
      <c r="G1790" t="s">
        <v>23</v>
      </c>
      <c r="H1790">
        <v>2000</v>
      </c>
      <c r="I1790" s="2">
        <v>2841581.81</v>
      </c>
      <c r="J1790" s="2">
        <v>0</v>
      </c>
      <c r="K1790" s="2">
        <v>2841581.81</v>
      </c>
      <c r="L1790" t="s">
        <v>18</v>
      </c>
    </row>
    <row r="1791" spans="1:12" x14ac:dyDescent="0.85">
      <c r="A1791" s="1">
        <v>41164</v>
      </c>
      <c r="B1791" t="s">
        <v>12</v>
      </c>
      <c r="C1791" t="s">
        <v>3358</v>
      </c>
      <c r="D1791" t="s">
        <v>3359</v>
      </c>
      <c r="E1791" t="s">
        <v>21</v>
      </c>
      <c r="F1791" t="s">
        <v>22</v>
      </c>
      <c r="G1791" t="s">
        <v>23</v>
      </c>
      <c r="H1791">
        <v>2000</v>
      </c>
      <c r="I1791" s="2">
        <v>3551977.27</v>
      </c>
      <c r="J1791" s="2">
        <v>0</v>
      </c>
      <c r="K1791" s="2">
        <v>3551977.27</v>
      </c>
      <c r="L1791" t="s">
        <v>18</v>
      </c>
    </row>
    <row r="1792" spans="1:12" x14ac:dyDescent="0.85">
      <c r="A1792" s="1">
        <v>41164</v>
      </c>
      <c r="B1792" t="s">
        <v>82</v>
      </c>
      <c r="C1792" t="s">
        <v>3360</v>
      </c>
      <c r="D1792" t="s">
        <v>3361</v>
      </c>
      <c r="E1792" t="s">
        <v>200</v>
      </c>
      <c r="F1792" t="s">
        <v>201</v>
      </c>
      <c r="G1792" t="s">
        <v>202</v>
      </c>
      <c r="H1792">
        <v>2000</v>
      </c>
      <c r="I1792" s="2">
        <v>325000</v>
      </c>
      <c r="J1792" s="2">
        <v>0</v>
      </c>
      <c r="K1792" s="2">
        <v>325000</v>
      </c>
      <c r="L1792" t="s">
        <v>18</v>
      </c>
    </row>
    <row r="1793" spans="1:12" x14ac:dyDescent="0.85">
      <c r="A1793" s="1">
        <v>41164</v>
      </c>
      <c r="B1793" t="s">
        <v>12</v>
      </c>
      <c r="C1793" t="s">
        <v>3362</v>
      </c>
      <c r="D1793" t="s">
        <v>3363</v>
      </c>
      <c r="E1793" t="s">
        <v>15</v>
      </c>
      <c r="F1793" t="s">
        <v>16</v>
      </c>
      <c r="G1793" t="s">
        <v>17</v>
      </c>
      <c r="H1793">
        <v>2000</v>
      </c>
      <c r="I1793" s="2">
        <v>172816.92</v>
      </c>
      <c r="J1793" s="2">
        <v>0</v>
      </c>
      <c r="K1793" s="2">
        <v>172816.92</v>
      </c>
      <c r="L1793" t="s">
        <v>18</v>
      </c>
    </row>
    <row r="1794" spans="1:12" x14ac:dyDescent="0.85">
      <c r="A1794" s="1">
        <v>41164</v>
      </c>
      <c r="B1794" t="s">
        <v>82</v>
      </c>
      <c r="C1794" t="s">
        <v>3364</v>
      </c>
      <c r="D1794" t="s">
        <v>3365</v>
      </c>
      <c r="E1794" t="s">
        <v>21</v>
      </c>
      <c r="F1794" t="s">
        <v>22</v>
      </c>
      <c r="G1794" t="s">
        <v>23</v>
      </c>
      <c r="H1794">
        <v>2000</v>
      </c>
      <c r="I1794" s="2">
        <v>90546.44</v>
      </c>
      <c r="J1794" s="2">
        <v>0</v>
      </c>
      <c r="K1794" s="2">
        <v>90546.44</v>
      </c>
      <c r="L1794" t="s">
        <v>18</v>
      </c>
    </row>
    <row r="1795" spans="1:12" x14ac:dyDescent="0.85">
      <c r="A1795" s="1">
        <v>41164</v>
      </c>
      <c r="B1795" t="s">
        <v>82</v>
      </c>
      <c r="C1795" t="s">
        <v>3366</v>
      </c>
      <c r="D1795" t="s">
        <v>3367</v>
      </c>
      <c r="E1795" t="s">
        <v>85</v>
      </c>
      <c r="F1795" t="s">
        <v>86</v>
      </c>
      <c r="G1795" t="s">
        <v>87</v>
      </c>
      <c r="H1795">
        <v>2000</v>
      </c>
      <c r="I1795" s="2">
        <v>517952.22</v>
      </c>
      <c r="J1795" s="2">
        <v>0</v>
      </c>
      <c r="K1795" s="2">
        <v>517952.22</v>
      </c>
      <c r="L1795" t="s">
        <v>18</v>
      </c>
    </row>
    <row r="1796" spans="1:12" x14ac:dyDescent="0.85">
      <c r="A1796" s="1">
        <v>41164</v>
      </c>
      <c r="B1796" t="s">
        <v>82</v>
      </c>
      <c r="C1796" t="s">
        <v>3368</v>
      </c>
      <c r="D1796" t="s">
        <v>3369</v>
      </c>
      <c r="E1796" t="s">
        <v>15</v>
      </c>
      <c r="F1796" t="s">
        <v>16</v>
      </c>
      <c r="G1796" t="s">
        <v>17</v>
      </c>
      <c r="H1796">
        <v>2000</v>
      </c>
      <c r="I1796" s="2">
        <v>347328.11</v>
      </c>
      <c r="J1796" s="2">
        <v>0</v>
      </c>
      <c r="K1796" s="2">
        <v>347328.11</v>
      </c>
      <c r="L1796" t="s">
        <v>18</v>
      </c>
    </row>
    <row r="1797" spans="1:12" x14ac:dyDescent="0.85">
      <c r="A1797" s="1">
        <v>41164</v>
      </c>
      <c r="B1797" t="s">
        <v>59</v>
      </c>
      <c r="C1797" t="s">
        <v>3370</v>
      </c>
      <c r="D1797" t="s">
        <v>3371</v>
      </c>
      <c r="E1797" t="s">
        <v>334</v>
      </c>
      <c r="F1797" t="s">
        <v>335</v>
      </c>
      <c r="G1797" t="s">
        <v>339</v>
      </c>
      <c r="H1797">
        <v>2000</v>
      </c>
      <c r="I1797" s="2">
        <v>454000</v>
      </c>
      <c r="J1797" s="2">
        <v>0</v>
      </c>
      <c r="K1797" s="2">
        <v>454000</v>
      </c>
      <c r="L1797" t="s">
        <v>18</v>
      </c>
    </row>
    <row r="1798" spans="1:12" x14ac:dyDescent="0.85">
      <c r="A1798" s="1">
        <v>41164</v>
      </c>
      <c r="B1798" t="s">
        <v>12</v>
      </c>
      <c r="C1798" t="s">
        <v>3372</v>
      </c>
      <c r="D1798" t="s">
        <v>3373</v>
      </c>
      <c r="E1798" t="s">
        <v>21</v>
      </c>
      <c r="F1798" t="s">
        <v>22</v>
      </c>
      <c r="G1798" t="s">
        <v>23</v>
      </c>
      <c r="H1798">
        <v>2000</v>
      </c>
      <c r="I1798" s="2">
        <v>173224.45</v>
      </c>
      <c r="J1798" s="2">
        <v>0</v>
      </c>
      <c r="K1798" s="2">
        <v>173224.45</v>
      </c>
      <c r="L1798" t="s">
        <v>18</v>
      </c>
    </row>
    <row r="1799" spans="1:12" x14ac:dyDescent="0.85">
      <c r="A1799" s="1">
        <v>41164</v>
      </c>
      <c r="B1799" t="s">
        <v>507</v>
      </c>
      <c r="C1799" t="s">
        <v>3374</v>
      </c>
      <c r="D1799" t="s">
        <v>3375</v>
      </c>
      <c r="E1799" t="s">
        <v>102</v>
      </c>
      <c r="F1799" t="s">
        <v>103</v>
      </c>
      <c r="G1799" t="s">
        <v>104</v>
      </c>
      <c r="H1799">
        <v>2000</v>
      </c>
      <c r="I1799" s="2">
        <v>1396494.72</v>
      </c>
      <c r="J1799" s="2">
        <v>0</v>
      </c>
      <c r="K1799" s="2">
        <v>1396494.72</v>
      </c>
      <c r="L1799" t="s">
        <v>18</v>
      </c>
    </row>
    <row r="1800" spans="1:12" x14ac:dyDescent="0.85">
      <c r="A1800" s="1">
        <v>41164</v>
      </c>
      <c r="B1800" t="s">
        <v>12</v>
      </c>
      <c r="C1800" t="s">
        <v>3376</v>
      </c>
      <c r="D1800" t="s">
        <v>3377</v>
      </c>
      <c r="E1800" t="s">
        <v>21</v>
      </c>
      <c r="F1800" t="s">
        <v>22</v>
      </c>
      <c r="G1800" t="s">
        <v>23</v>
      </c>
      <c r="H1800">
        <v>2000</v>
      </c>
      <c r="I1800" s="2">
        <v>3567737.81</v>
      </c>
      <c r="J1800" s="2">
        <v>0</v>
      </c>
      <c r="K1800" s="2">
        <v>3567737.81</v>
      </c>
      <c r="L1800" t="s">
        <v>18</v>
      </c>
    </row>
    <row r="1801" spans="1:12" x14ac:dyDescent="0.85">
      <c r="A1801" s="1">
        <v>41164</v>
      </c>
      <c r="B1801" t="s">
        <v>12</v>
      </c>
      <c r="C1801" t="s">
        <v>3378</v>
      </c>
      <c r="D1801" t="s">
        <v>3379</v>
      </c>
      <c r="E1801" t="s">
        <v>62</v>
      </c>
      <c r="F1801" t="s">
        <v>63</v>
      </c>
      <c r="H1801">
        <v>2000</v>
      </c>
      <c r="I1801" s="2">
        <v>240960.29</v>
      </c>
      <c r="J1801" s="2">
        <v>0</v>
      </c>
      <c r="K1801" s="2">
        <v>240960.29</v>
      </c>
      <c r="L1801" t="s">
        <v>18</v>
      </c>
    </row>
    <row r="1802" spans="1:12" x14ac:dyDescent="0.85">
      <c r="A1802" s="1">
        <v>41164</v>
      </c>
      <c r="B1802" t="s">
        <v>28</v>
      </c>
      <c r="C1802" t="s">
        <v>3380</v>
      </c>
      <c r="D1802" t="s">
        <v>3381</v>
      </c>
      <c r="E1802" t="s">
        <v>119</v>
      </c>
      <c r="F1802" t="s">
        <v>120</v>
      </c>
      <c r="G1802" t="s">
        <v>121</v>
      </c>
      <c r="H1802">
        <v>2000</v>
      </c>
      <c r="I1802" s="2">
        <v>60000</v>
      </c>
      <c r="J1802" s="2">
        <v>0</v>
      </c>
      <c r="K1802" s="2">
        <v>60000</v>
      </c>
      <c r="L1802" t="s">
        <v>18</v>
      </c>
    </row>
    <row r="1803" spans="1:12" x14ac:dyDescent="0.85">
      <c r="A1803" s="1">
        <v>41164</v>
      </c>
      <c r="B1803" t="s">
        <v>12</v>
      </c>
      <c r="C1803" t="s">
        <v>3382</v>
      </c>
      <c r="D1803" t="s">
        <v>3383</v>
      </c>
      <c r="E1803" t="s">
        <v>288</v>
      </c>
      <c r="F1803" t="s">
        <v>289</v>
      </c>
      <c r="G1803" t="s">
        <v>290</v>
      </c>
      <c r="H1803">
        <v>2000</v>
      </c>
      <c r="I1803" s="2">
        <v>817458.77</v>
      </c>
      <c r="J1803" s="2">
        <v>0</v>
      </c>
      <c r="K1803" s="2">
        <v>817458.77</v>
      </c>
      <c r="L1803" t="s">
        <v>18</v>
      </c>
    </row>
    <row r="1804" spans="1:12" x14ac:dyDescent="0.85">
      <c r="A1804" s="1">
        <v>41164</v>
      </c>
      <c r="B1804" t="s">
        <v>12</v>
      </c>
      <c r="C1804" t="s">
        <v>3384</v>
      </c>
      <c r="D1804" t="s">
        <v>3385</v>
      </c>
      <c r="E1804" t="s">
        <v>85</v>
      </c>
      <c r="F1804" t="s">
        <v>86</v>
      </c>
      <c r="G1804" t="s">
        <v>87</v>
      </c>
      <c r="H1804">
        <v>2000</v>
      </c>
      <c r="I1804" s="2">
        <v>191642.32</v>
      </c>
      <c r="J1804" s="2">
        <v>0</v>
      </c>
      <c r="K1804" s="2">
        <v>191642.32</v>
      </c>
      <c r="L1804" t="s">
        <v>18</v>
      </c>
    </row>
    <row r="1805" spans="1:12" x14ac:dyDescent="0.85">
      <c r="A1805" s="1">
        <v>41164</v>
      </c>
      <c r="B1805" t="s">
        <v>538</v>
      </c>
      <c r="C1805" t="s">
        <v>3386</v>
      </c>
      <c r="D1805" t="s">
        <v>3387</v>
      </c>
      <c r="E1805" t="s">
        <v>113</v>
      </c>
      <c r="F1805" t="s">
        <v>114</v>
      </c>
      <c r="G1805" t="s">
        <v>115</v>
      </c>
      <c r="H1805">
        <v>2000</v>
      </c>
      <c r="I1805" s="2">
        <v>43163950</v>
      </c>
      <c r="J1805" s="2">
        <v>16370000</v>
      </c>
      <c r="K1805" s="2">
        <v>59533950</v>
      </c>
      <c r="L1805" t="s">
        <v>116</v>
      </c>
    </row>
    <row r="1806" spans="1:12" x14ac:dyDescent="0.85">
      <c r="A1806" s="1">
        <v>41164</v>
      </c>
      <c r="B1806" t="s">
        <v>3388</v>
      </c>
      <c r="C1806" t="s">
        <v>3389</v>
      </c>
      <c r="D1806" t="s">
        <v>3390</v>
      </c>
      <c r="E1806" t="s">
        <v>56</v>
      </c>
      <c r="F1806" t="s">
        <v>57</v>
      </c>
      <c r="G1806" t="s">
        <v>58</v>
      </c>
      <c r="H1806">
        <v>2000</v>
      </c>
      <c r="I1806" s="2">
        <v>12426200</v>
      </c>
      <c r="J1806" s="2">
        <v>0</v>
      </c>
      <c r="K1806" s="2">
        <v>12426200</v>
      </c>
      <c r="L1806" t="s">
        <v>116</v>
      </c>
    </row>
    <row r="1807" spans="1:12" x14ac:dyDescent="0.85">
      <c r="A1807" s="1">
        <v>41164</v>
      </c>
      <c r="B1807" t="s">
        <v>3388</v>
      </c>
      <c r="C1807" t="s">
        <v>3389</v>
      </c>
      <c r="D1807" t="s">
        <v>3390</v>
      </c>
      <c r="E1807" t="s">
        <v>102</v>
      </c>
      <c r="F1807" t="s">
        <v>103</v>
      </c>
      <c r="G1807" t="s">
        <v>104</v>
      </c>
      <c r="H1807">
        <v>2000</v>
      </c>
      <c r="I1807" s="2">
        <v>10184600</v>
      </c>
      <c r="J1807" s="2">
        <v>0</v>
      </c>
      <c r="K1807" s="2">
        <v>10184600</v>
      </c>
      <c r="L1807" t="s">
        <v>116</v>
      </c>
    </row>
    <row r="1808" spans="1:12" x14ac:dyDescent="0.85">
      <c r="A1808" s="1">
        <v>41164</v>
      </c>
      <c r="B1808" t="s">
        <v>3388</v>
      </c>
      <c r="C1808" t="s">
        <v>3389</v>
      </c>
      <c r="D1808" t="s">
        <v>3390</v>
      </c>
      <c r="E1808" t="s">
        <v>113</v>
      </c>
      <c r="F1808" t="s">
        <v>114</v>
      </c>
      <c r="G1808" t="s">
        <v>115</v>
      </c>
      <c r="H1808">
        <v>2000</v>
      </c>
      <c r="I1808" s="2">
        <v>10000000</v>
      </c>
      <c r="J1808" s="2">
        <v>0</v>
      </c>
      <c r="K1808" s="2">
        <v>10000000</v>
      </c>
      <c r="L1808" t="s">
        <v>116</v>
      </c>
    </row>
    <row r="1809" spans="1:12" x14ac:dyDescent="0.85">
      <c r="A1809" s="1">
        <v>41164</v>
      </c>
      <c r="B1809" t="s">
        <v>3388</v>
      </c>
      <c r="C1809" t="s">
        <v>3389</v>
      </c>
      <c r="D1809" t="s">
        <v>3390</v>
      </c>
      <c r="E1809" t="s">
        <v>223</v>
      </c>
      <c r="F1809" t="s">
        <v>224</v>
      </c>
      <c r="G1809" t="s">
        <v>225</v>
      </c>
      <c r="H1809">
        <v>2000</v>
      </c>
      <c r="I1809" s="2">
        <v>25904169.25</v>
      </c>
      <c r="J1809" s="2">
        <v>0</v>
      </c>
      <c r="K1809" s="2">
        <v>25904169.25</v>
      </c>
      <c r="L1809" t="s">
        <v>116</v>
      </c>
    </row>
    <row r="1810" spans="1:12" x14ac:dyDescent="0.85">
      <c r="A1810" s="1">
        <v>41164</v>
      </c>
      <c r="B1810" t="s">
        <v>3388</v>
      </c>
      <c r="C1810" t="s">
        <v>3389</v>
      </c>
      <c r="D1810" t="s">
        <v>3390</v>
      </c>
      <c r="E1810" t="s">
        <v>1280</v>
      </c>
      <c r="F1810" t="s">
        <v>1281</v>
      </c>
      <c r="G1810" t="s">
        <v>1282</v>
      </c>
      <c r="H1810">
        <v>2000</v>
      </c>
      <c r="I1810" s="2">
        <v>358380</v>
      </c>
      <c r="J1810" s="2">
        <v>0</v>
      </c>
      <c r="K1810" s="2">
        <v>358380</v>
      </c>
      <c r="L1810" t="s">
        <v>116</v>
      </c>
    </row>
    <row r="1811" spans="1:12" x14ac:dyDescent="0.85">
      <c r="A1811" s="1">
        <v>41164</v>
      </c>
      <c r="B1811" t="s">
        <v>3388</v>
      </c>
      <c r="C1811" t="s">
        <v>3389</v>
      </c>
      <c r="D1811" t="s">
        <v>3390</v>
      </c>
      <c r="E1811" t="s">
        <v>269</v>
      </c>
      <c r="F1811" t="s">
        <v>270</v>
      </c>
      <c r="G1811" t="s">
        <v>2423</v>
      </c>
      <c r="H1811">
        <v>2000</v>
      </c>
      <c r="I1811" s="2">
        <v>50000000</v>
      </c>
      <c r="J1811" s="2">
        <v>20</v>
      </c>
      <c r="K1811" s="2">
        <v>50000020</v>
      </c>
      <c r="L1811" t="s">
        <v>116</v>
      </c>
    </row>
    <row r="1812" spans="1:12" x14ac:dyDescent="0.85">
      <c r="A1812" s="1">
        <v>41164</v>
      </c>
      <c r="B1812" t="s">
        <v>3388</v>
      </c>
      <c r="C1812" t="s">
        <v>3389</v>
      </c>
      <c r="D1812" t="s">
        <v>3390</v>
      </c>
      <c r="E1812" t="s">
        <v>49</v>
      </c>
      <c r="F1812" t="s">
        <v>50</v>
      </c>
      <c r="G1812" t="s">
        <v>451</v>
      </c>
      <c r="H1812">
        <v>2000</v>
      </c>
      <c r="I1812" s="2">
        <v>500000</v>
      </c>
      <c r="J1812" s="2">
        <v>0</v>
      </c>
      <c r="K1812" s="2">
        <v>500000</v>
      </c>
      <c r="L1812" t="s">
        <v>116</v>
      </c>
    </row>
    <row r="1813" spans="1:12" x14ac:dyDescent="0.85">
      <c r="A1813" s="1">
        <v>41164</v>
      </c>
      <c r="B1813" t="s">
        <v>90</v>
      </c>
      <c r="C1813" t="s">
        <v>3391</v>
      </c>
      <c r="D1813" t="s">
        <v>3392</v>
      </c>
      <c r="E1813" t="s">
        <v>93</v>
      </c>
      <c r="F1813" t="s">
        <v>94</v>
      </c>
      <c r="H1813">
        <v>2000</v>
      </c>
      <c r="I1813" s="2">
        <v>5200000</v>
      </c>
      <c r="J1813" s="2">
        <v>0</v>
      </c>
      <c r="K1813" s="2">
        <v>5200000</v>
      </c>
      <c r="L1813" t="s">
        <v>18</v>
      </c>
    </row>
    <row r="1814" spans="1:12" x14ac:dyDescent="0.85">
      <c r="A1814" s="1">
        <v>41164</v>
      </c>
      <c r="B1814" t="s">
        <v>3393</v>
      </c>
      <c r="C1814" t="s">
        <v>3394</v>
      </c>
      <c r="D1814" t="s">
        <v>3395</v>
      </c>
      <c r="E1814" t="s">
        <v>113</v>
      </c>
      <c r="F1814" t="s">
        <v>114</v>
      </c>
      <c r="G1814" t="s">
        <v>115</v>
      </c>
      <c r="H1814">
        <v>2000</v>
      </c>
      <c r="I1814" s="2">
        <v>60000000</v>
      </c>
      <c r="J1814" s="2">
        <v>0</v>
      </c>
      <c r="K1814" s="2">
        <v>60000000</v>
      </c>
      <c r="L1814" t="s">
        <v>18</v>
      </c>
    </row>
    <row r="1815" spans="1:12" x14ac:dyDescent="0.85">
      <c r="A1815" s="1">
        <v>41164</v>
      </c>
      <c r="B1815" t="s">
        <v>3396</v>
      </c>
      <c r="C1815" t="s">
        <v>3397</v>
      </c>
      <c r="D1815" t="s">
        <v>3398</v>
      </c>
      <c r="E1815" t="s">
        <v>15</v>
      </c>
      <c r="F1815" t="s">
        <v>16</v>
      </c>
      <c r="G1815" t="s">
        <v>17</v>
      </c>
      <c r="H1815">
        <v>2000</v>
      </c>
      <c r="I1815" s="2">
        <v>2006658</v>
      </c>
      <c r="J1815" s="2">
        <v>0</v>
      </c>
      <c r="K1815" s="2">
        <v>2006658</v>
      </c>
      <c r="L1815" t="s">
        <v>18</v>
      </c>
    </row>
    <row r="1816" spans="1:12" x14ac:dyDescent="0.85">
      <c r="A1816" s="1">
        <v>41164</v>
      </c>
      <c r="B1816" t="s">
        <v>3396</v>
      </c>
      <c r="C1816" t="s">
        <v>3397</v>
      </c>
      <c r="D1816" t="s">
        <v>3398</v>
      </c>
      <c r="E1816" t="s">
        <v>200</v>
      </c>
      <c r="F1816" t="s">
        <v>201</v>
      </c>
      <c r="G1816" t="s">
        <v>202</v>
      </c>
      <c r="H1816">
        <v>2000</v>
      </c>
      <c r="I1816" s="2">
        <v>1500000</v>
      </c>
      <c r="J1816" s="2">
        <v>0</v>
      </c>
      <c r="K1816" s="2">
        <v>1500000</v>
      </c>
      <c r="L1816" t="s">
        <v>18</v>
      </c>
    </row>
    <row r="1817" spans="1:12" x14ac:dyDescent="0.85">
      <c r="A1817" s="1">
        <v>41164</v>
      </c>
      <c r="B1817" t="s">
        <v>3396</v>
      </c>
      <c r="C1817" t="s">
        <v>3397</v>
      </c>
      <c r="D1817" t="s">
        <v>3398</v>
      </c>
      <c r="E1817" t="s">
        <v>102</v>
      </c>
      <c r="F1817" t="s">
        <v>103</v>
      </c>
      <c r="G1817" t="s">
        <v>104</v>
      </c>
      <c r="H1817">
        <v>2000</v>
      </c>
      <c r="I1817" s="2">
        <v>2382425</v>
      </c>
      <c r="J1817" s="2">
        <v>0</v>
      </c>
      <c r="K1817" s="2">
        <v>2382425</v>
      </c>
      <c r="L1817" t="s">
        <v>18</v>
      </c>
    </row>
    <row r="1818" spans="1:12" x14ac:dyDescent="0.85">
      <c r="A1818" s="1">
        <v>41164</v>
      </c>
      <c r="B1818" t="s">
        <v>3396</v>
      </c>
      <c r="C1818" t="s">
        <v>3397</v>
      </c>
      <c r="D1818" t="s">
        <v>3398</v>
      </c>
      <c r="E1818" t="s">
        <v>42</v>
      </c>
      <c r="F1818" t="s">
        <v>43</v>
      </c>
      <c r="G1818" t="s">
        <v>44</v>
      </c>
      <c r="H1818">
        <v>2000</v>
      </c>
      <c r="I1818" s="2">
        <v>1579244.48</v>
      </c>
      <c r="J1818" s="2">
        <v>0</v>
      </c>
      <c r="K1818" s="2">
        <v>1579244.48</v>
      </c>
      <c r="L1818" t="s">
        <v>18</v>
      </c>
    </row>
    <row r="1819" spans="1:12" x14ac:dyDescent="0.85">
      <c r="A1819" s="1">
        <v>41164</v>
      </c>
      <c r="B1819" t="s">
        <v>3399</v>
      </c>
      <c r="C1819" t="s">
        <v>3400</v>
      </c>
      <c r="D1819" t="s">
        <v>3401</v>
      </c>
      <c r="E1819" t="s">
        <v>15</v>
      </c>
      <c r="F1819" t="s">
        <v>16</v>
      </c>
      <c r="G1819" t="s">
        <v>17</v>
      </c>
      <c r="H1819">
        <v>2000</v>
      </c>
      <c r="I1819" s="2">
        <v>3197017.8</v>
      </c>
      <c r="J1819" s="2">
        <v>0</v>
      </c>
      <c r="K1819" s="2">
        <v>3197017.8</v>
      </c>
      <c r="L1819" t="s">
        <v>116</v>
      </c>
    </row>
    <row r="1820" spans="1:12" x14ac:dyDescent="0.85">
      <c r="A1820" s="1">
        <v>41164</v>
      </c>
      <c r="B1820" t="s">
        <v>3399</v>
      </c>
      <c r="C1820" t="s">
        <v>3400</v>
      </c>
      <c r="D1820" t="s">
        <v>3401</v>
      </c>
      <c r="E1820" t="s">
        <v>102</v>
      </c>
      <c r="F1820" t="s">
        <v>103</v>
      </c>
      <c r="G1820" t="s">
        <v>104</v>
      </c>
      <c r="H1820">
        <v>2000</v>
      </c>
      <c r="I1820" s="2">
        <v>10000000</v>
      </c>
      <c r="J1820" s="2">
        <v>0</v>
      </c>
      <c r="K1820" s="2">
        <v>10000000</v>
      </c>
      <c r="L1820" t="s">
        <v>116</v>
      </c>
    </row>
    <row r="1821" spans="1:12" x14ac:dyDescent="0.85">
      <c r="A1821" s="1">
        <v>41164</v>
      </c>
      <c r="B1821" t="s">
        <v>3399</v>
      </c>
      <c r="C1821" t="s">
        <v>3400</v>
      </c>
      <c r="D1821" t="s">
        <v>3401</v>
      </c>
      <c r="E1821" t="s">
        <v>21</v>
      </c>
      <c r="F1821" t="s">
        <v>22</v>
      </c>
      <c r="G1821" t="s">
        <v>23</v>
      </c>
      <c r="H1821">
        <v>2000</v>
      </c>
      <c r="I1821" s="2">
        <v>2004997.53</v>
      </c>
      <c r="J1821" s="2">
        <v>0</v>
      </c>
      <c r="K1821" s="2">
        <v>2004997.53</v>
      </c>
      <c r="L1821" t="s">
        <v>116</v>
      </c>
    </row>
    <row r="1822" spans="1:12" x14ac:dyDescent="0.85">
      <c r="A1822" s="1">
        <v>41164</v>
      </c>
      <c r="B1822" t="s">
        <v>651</v>
      </c>
      <c r="C1822" t="s">
        <v>3402</v>
      </c>
      <c r="D1822" t="s">
        <v>3403</v>
      </c>
      <c r="E1822" t="s">
        <v>70</v>
      </c>
      <c r="F1822" t="s">
        <v>71</v>
      </c>
      <c r="G1822" t="s">
        <v>72</v>
      </c>
      <c r="H1822">
        <v>2000</v>
      </c>
      <c r="I1822" s="2">
        <v>3095669</v>
      </c>
      <c r="J1822" s="2">
        <v>285691</v>
      </c>
      <c r="K1822" s="2">
        <v>3381360</v>
      </c>
      <c r="L1822" t="s">
        <v>116</v>
      </c>
    </row>
    <row r="1823" spans="1:12" x14ac:dyDescent="0.85">
      <c r="A1823" s="1">
        <v>41164</v>
      </c>
      <c r="B1823" t="s">
        <v>90</v>
      </c>
      <c r="C1823" t="s">
        <v>3404</v>
      </c>
      <c r="D1823" t="s">
        <v>3405</v>
      </c>
      <c r="E1823" t="s">
        <v>200</v>
      </c>
      <c r="F1823" t="s">
        <v>201</v>
      </c>
      <c r="G1823" t="s">
        <v>213</v>
      </c>
      <c r="H1823">
        <v>2000</v>
      </c>
      <c r="I1823" s="2">
        <v>6321934.7699999996</v>
      </c>
      <c r="J1823" s="2">
        <v>25000</v>
      </c>
      <c r="K1823" s="2">
        <v>6346934.7699999996</v>
      </c>
      <c r="L1823" t="s">
        <v>116</v>
      </c>
    </row>
    <row r="1824" spans="1:12" x14ac:dyDescent="0.85">
      <c r="A1824" s="1">
        <v>41164</v>
      </c>
      <c r="B1824" t="s">
        <v>82</v>
      </c>
      <c r="C1824" t="s">
        <v>3406</v>
      </c>
      <c r="D1824" t="s">
        <v>3407</v>
      </c>
      <c r="E1824" t="s">
        <v>2022</v>
      </c>
      <c r="F1824" t="s">
        <v>2023</v>
      </c>
      <c r="G1824" t="s">
        <v>2024</v>
      </c>
      <c r="H1824">
        <v>2000</v>
      </c>
      <c r="I1824" s="2">
        <v>550000</v>
      </c>
      <c r="J1824" s="2">
        <v>0</v>
      </c>
      <c r="K1824" s="2">
        <v>550000</v>
      </c>
      <c r="L1824" t="s">
        <v>18</v>
      </c>
    </row>
    <row r="1825" spans="1:12" x14ac:dyDescent="0.85">
      <c r="A1825" s="1">
        <v>41164</v>
      </c>
      <c r="B1825" t="s">
        <v>33</v>
      </c>
      <c r="C1825" t="s">
        <v>3408</v>
      </c>
      <c r="D1825" t="s">
        <v>3409</v>
      </c>
      <c r="E1825" t="s">
        <v>21</v>
      </c>
      <c r="F1825" t="s">
        <v>22</v>
      </c>
      <c r="G1825" t="s">
        <v>23</v>
      </c>
      <c r="H1825">
        <v>2000</v>
      </c>
      <c r="I1825" s="2">
        <v>2232973</v>
      </c>
      <c r="J1825" s="2">
        <v>0</v>
      </c>
      <c r="K1825" s="2">
        <v>2232973</v>
      </c>
      <c r="L1825" t="s">
        <v>18</v>
      </c>
    </row>
    <row r="1826" spans="1:12" x14ac:dyDescent="0.85">
      <c r="A1826" s="1">
        <v>41164</v>
      </c>
      <c r="B1826" t="s">
        <v>33</v>
      </c>
      <c r="C1826" t="s">
        <v>3410</v>
      </c>
      <c r="D1826" t="s">
        <v>3411</v>
      </c>
      <c r="E1826" t="s">
        <v>21</v>
      </c>
      <c r="F1826" t="s">
        <v>22</v>
      </c>
      <c r="G1826" t="s">
        <v>23</v>
      </c>
      <c r="H1826">
        <v>2000</v>
      </c>
      <c r="I1826" s="2">
        <v>3261578.6</v>
      </c>
      <c r="J1826" s="2">
        <v>0</v>
      </c>
      <c r="K1826" s="2">
        <v>3261578.6</v>
      </c>
      <c r="L1826" t="s">
        <v>18</v>
      </c>
    </row>
    <row r="1827" spans="1:12" x14ac:dyDescent="0.85">
      <c r="A1827" s="1">
        <v>41164</v>
      </c>
      <c r="B1827" t="s">
        <v>33</v>
      </c>
      <c r="C1827" t="s">
        <v>3412</v>
      </c>
      <c r="D1827" t="s">
        <v>3413</v>
      </c>
      <c r="E1827" t="s">
        <v>21</v>
      </c>
      <c r="F1827" t="s">
        <v>22</v>
      </c>
      <c r="G1827" t="s">
        <v>23</v>
      </c>
      <c r="H1827">
        <v>2000</v>
      </c>
      <c r="I1827" s="2">
        <v>3537318.71</v>
      </c>
      <c r="J1827" s="2">
        <v>0</v>
      </c>
      <c r="K1827" s="2">
        <v>3537318.71</v>
      </c>
      <c r="L1827" t="s">
        <v>18</v>
      </c>
    </row>
    <row r="1828" spans="1:12" x14ac:dyDescent="0.85">
      <c r="A1828" s="1">
        <v>41164</v>
      </c>
      <c r="B1828" t="s">
        <v>33</v>
      </c>
      <c r="C1828" t="s">
        <v>3414</v>
      </c>
      <c r="D1828" t="s">
        <v>3415</v>
      </c>
      <c r="E1828" t="s">
        <v>21</v>
      </c>
      <c r="F1828" t="s">
        <v>22</v>
      </c>
      <c r="G1828" t="s">
        <v>23</v>
      </c>
      <c r="H1828">
        <v>2000</v>
      </c>
      <c r="I1828" s="2">
        <v>1746724.89</v>
      </c>
      <c r="J1828" s="2">
        <v>0</v>
      </c>
      <c r="K1828" s="2">
        <v>1746724.89</v>
      </c>
      <c r="L1828" t="s">
        <v>18</v>
      </c>
    </row>
    <row r="1829" spans="1:12" x14ac:dyDescent="0.85">
      <c r="A1829" s="1">
        <v>41164</v>
      </c>
      <c r="B1829" t="s">
        <v>33</v>
      </c>
      <c r="C1829" t="s">
        <v>3416</v>
      </c>
      <c r="D1829" t="s">
        <v>3417</v>
      </c>
      <c r="E1829" t="s">
        <v>21</v>
      </c>
      <c r="F1829" t="s">
        <v>22</v>
      </c>
      <c r="G1829" t="s">
        <v>23</v>
      </c>
      <c r="H1829">
        <v>2000</v>
      </c>
      <c r="I1829" s="2">
        <v>2689798.94</v>
      </c>
      <c r="J1829" s="2">
        <v>0</v>
      </c>
      <c r="K1829" s="2">
        <v>2689798.94</v>
      </c>
      <c r="L1829" t="s">
        <v>18</v>
      </c>
    </row>
    <row r="1830" spans="1:12" x14ac:dyDescent="0.85">
      <c r="A1830" s="1">
        <v>41164</v>
      </c>
      <c r="B1830" t="s">
        <v>33</v>
      </c>
      <c r="C1830" t="s">
        <v>3418</v>
      </c>
      <c r="D1830" t="s">
        <v>3419</v>
      </c>
      <c r="E1830" t="s">
        <v>42</v>
      </c>
      <c r="F1830" t="s">
        <v>43</v>
      </c>
      <c r="G1830" t="s">
        <v>44</v>
      </c>
      <c r="H1830">
        <v>2000</v>
      </c>
      <c r="I1830" s="2">
        <v>7255851.6200000001</v>
      </c>
      <c r="J1830" s="2">
        <v>0</v>
      </c>
      <c r="K1830" s="2">
        <v>7255851.6200000001</v>
      </c>
      <c r="L1830" t="s">
        <v>18</v>
      </c>
    </row>
    <row r="1831" spans="1:12" x14ac:dyDescent="0.85">
      <c r="A1831" s="1">
        <v>41164</v>
      </c>
      <c r="B1831" t="s">
        <v>33</v>
      </c>
      <c r="C1831" t="s">
        <v>3420</v>
      </c>
      <c r="D1831" t="s">
        <v>3419</v>
      </c>
      <c r="E1831" t="s">
        <v>42</v>
      </c>
      <c r="F1831" t="s">
        <v>43</v>
      </c>
      <c r="G1831" t="s">
        <v>44</v>
      </c>
      <c r="H1831">
        <v>2000</v>
      </c>
      <c r="I1831" s="2">
        <v>12116574.199999999</v>
      </c>
      <c r="J1831" s="2">
        <v>0</v>
      </c>
      <c r="K1831" s="2">
        <v>12116574.199999999</v>
      </c>
      <c r="L1831" t="s">
        <v>18</v>
      </c>
    </row>
    <row r="1832" spans="1:12" x14ac:dyDescent="0.85">
      <c r="A1832" s="1">
        <v>41164</v>
      </c>
      <c r="B1832" t="s">
        <v>12</v>
      </c>
      <c r="C1832" t="s">
        <v>3421</v>
      </c>
      <c r="D1832" t="s">
        <v>3422</v>
      </c>
      <c r="E1832" t="s">
        <v>21</v>
      </c>
      <c r="F1832" t="s">
        <v>22</v>
      </c>
      <c r="G1832" t="s">
        <v>23</v>
      </c>
      <c r="H1832">
        <v>2000</v>
      </c>
      <c r="I1832" s="2">
        <v>4854368.93</v>
      </c>
      <c r="J1832" s="2">
        <v>0</v>
      </c>
      <c r="K1832" s="2">
        <v>4854368.93</v>
      </c>
      <c r="L1832" t="s">
        <v>18</v>
      </c>
    </row>
    <row r="1833" spans="1:12" x14ac:dyDescent="0.85">
      <c r="A1833" s="1">
        <v>41164</v>
      </c>
      <c r="B1833" t="s">
        <v>12</v>
      </c>
      <c r="C1833" t="s">
        <v>3423</v>
      </c>
      <c r="D1833" t="s">
        <v>3424</v>
      </c>
      <c r="E1833" t="s">
        <v>21</v>
      </c>
      <c r="F1833" t="s">
        <v>22</v>
      </c>
      <c r="G1833" t="s">
        <v>23</v>
      </c>
      <c r="H1833">
        <v>2000</v>
      </c>
      <c r="I1833" s="2">
        <v>449917.12</v>
      </c>
      <c r="J1833" s="2">
        <v>0</v>
      </c>
      <c r="K1833" s="2">
        <v>449917.12</v>
      </c>
      <c r="L1833" t="s">
        <v>18</v>
      </c>
    </row>
    <row r="1834" spans="1:12" x14ac:dyDescent="0.85">
      <c r="A1834" s="1">
        <v>41164</v>
      </c>
      <c r="B1834" t="s">
        <v>12</v>
      </c>
      <c r="C1834" t="s">
        <v>3425</v>
      </c>
      <c r="D1834" t="s">
        <v>3426</v>
      </c>
      <c r="E1834" t="s">
        <v>102</v>
      </c>
      <c r="F1834" t="s">
        <v>103</v>
      </c>
      <c r="G1834" t="s">
        <v>104</v>
      </c>
      <c r="H1834">
        <v>2000</v>
      </c>
      <c r="I1834" s="2">
        <v>2632785.69</v>
      </c>
      <c r="J1834" s="2">
        <v>0</v>
      </c>
      <c r="K1834" s="2">
        <v>2632785.69</v>
      </c>
      <c r="L1834" t="s">
        <v>18</v>
      </c>
    </row>
    <row r="1835" spans="1:12" x14ac:dyDescent="0.85">
      <c r="A1835" s="1">
        <v>41164</v>
      </c>
      <c r="B1835" t="s">
        <v>12</v>
      </c>
      <c r="C1835" t="s">
        <v>3427</v>
      </c>
      <c r="D1835" t="s">
        <v>3428</v>
      </c>
      <c r="E1835" t="s">
        <v>102</v>
      </c>
      <c r="F1835" t="s">
        <v>103</v>
      </c>
      <c r="G1835" t="s">
        <v>104</v>
      </c>
      <c r="H1835">
        <v>2000</v>
      </c>
      <c r="I1835" s="2">
        <v>303240</v>
      </c>
      <c r="J1835" s="2">
        <v>0</v>
      </c>
      <c r="K1835" s="2">
        <v>303240</v>
      </c>
      <c r="L1835" t="s">
        <v>18</v>
      </c>
    </row>
    <row r="1836" spans="1:12" x14ac:dyDescent="0.85">
      <c r="A1836" s="1">
        <v>41164</v>
      </c>
      <c r="B1836" t="s">
        <v>12</v>
      </c>
      <c r="C1836" t="s">
        <v>3429</v>
      </c>
      <c r="D1836" t="s">
        <v>3430</v>
      </c>
      <c r="E1836" t="s">
        <v>102</v>
      </c>
      <c r="F1836" t="s">
        <v>103</v>
      </c>
      <c r="G1836" t="s">
        <v>104</v>
      </c>
      <c r="H1836">
        <v>2000</v>
      </c>
      <c r="I1836" s="2">
        <v>4871078.78</v>
      </c>
      <c r="J1836" s="2">
        <v>0</v>
      </c>
      <c r="K1836" s="2">
        <v>4871078.78</v>
      </c>
      <c r="L1836" t="s">
        <v>18</v>
      </c>
    </row>
    <row r="1837" spans="1:12" x14ac:dyDescent="0.85">
      <c r="A1837" s="1">
        <v>41164</v>
      </c>
      <c r="B1837" t="s">
        <v>323</v>
      </c>
      <c r="C1837" t="s">
        <v>3431</v>
      </c>
      <c r="D1837" t="s">
        <v>3432</v>
      </c>
      <c r="E1837" t="s">
        <v>102</v>
      </c>
      <c r="F1837" t="s">
        <v>103</v>
      </c>
      <c r="G1837" t="s">
        <v>3433</v>
      </c>
      <c r="H1837">
        <v>2000</v>
      </c>
      <c r="I1837" s="2">
        <v>3051817.65</v>
      </c>
      <c r="J1837" s="2">
        <v>0</v>
      </c>
      <c r="K1837" s="2">
        <v>3051817.65</v>
      </c>
      <c r="L1837" t="s">
        <v>18</v>
      </c>
    </row>
    <row r="1838" spans="1:12" x14ac:dyDescent="0.85">
      <c r="A1838" s="1">
        <v>41164</v>
      </c>
      <c r="B1838" t="s">
        <v>323</v>
      </c>
      <c r="C1838" t="s">
        <v>3434</v>
      </c>
      <c r="D1838" t="s">
        <v>3435</v>
      </c>
      <c r="E1838" t="s">
        <v>102</v>
      </c>
      <c r="F1838" t="s">
        <v>103</v>
      </c>
      <c r="G1838" t="s">
        <v>104</v>
      </c>
      <c r="H1838">
        <v>2000</v>
      </c>
      <c r="I1838" s="2">
        <v>1226635.8500000001</v>
      </c>
      <c r="J1838" s="2">
        <v>0</v>
      </c>
      <c r="K1838" s="2">
        <v>1226635.8500000001</v>
      </c>
      <c r="L1838" t="s">
        <v>18</v>
      </c>
    </row>
    <row r="1839" spans="1:12" x14ac:dyDescent="0.85">
      <c r="A1839" s="1">
        <v>41164</v>
      </c>
      <c r="B1839" t="s">
        <v>12</v>
      </c>
      <c r="C1839" t="s">
        <v>3436</v>
      </c>
      <c r="D1839" t="s">
        <v>3437</v>
      </c>
      <c r="E1839" t="s">
        <v>102</v>
      </c>
      <c r="F1839" t="s">
        <v>103</v>
      </c>
      <c r="G1839" t="s">
        <v>104</v>
      </c>
      <c r="H1839">
        <v>2000</v>
      </c>
      <c r="I1839" s="2">
        <v>3162505.34</v>
      </c>
      <c r="J1839" s="2">
        <v>0</v>
      </c>
      <c r="K1839" s="2">
        <v>3162505.34</v>
      </c>
      <c r="L1839" t="s">
        <v>18</v>
      </c>
    </row>
    <row r="1840" spans="1:12" x14ac:dyDescent="0.85">
      <c r="A1840" s="1">
        <v>41164</v>
      </c>
      <c r="B1840" t="s">
        <v>90</v>
      </c>
      <c r="C1840" t="s">
        <v>3438</v>
      </c>
      <c r="D1840" t="s">
        <v>3439</v>
      </c>
      <c r="E1840" t="s">
        <v>102</v>
      </c>
      <c r="F1840" t="s">
        <v>103</v>
      </c>
      <c r="G1840" t="s">
        <v>3433</v>
      </c>
      <c r="H1840">
        <v>2000</v>
      </c>
      <c r="I1840" s="2">
        <v>1140785.72</v>
      </c>
      <c r="J1840" s="2">
        <v>0</v>
      </c>
      <c r="K1840" s="2">
        <v>1140785.72</v>
      </c>
      <c r="L1840" t="s">
        <v>18</v>
      </c>
    </row>
    <row r="1841" spans="1:12" x14ac:dyDescent="0.85">
      <c r="A1841" s="1">
        <v>41164</v>
      </c>
      <c r="B1841" t="s">
        <v>90</v>
      </c>
      <c r="C1841" t="s">
        <v>3440</v>
      </c>
      <c r="D1841" t="s">
        <v>3441</v>
      </c>
      <c r="E1841" t="s">
        <v>102</v>
      </c>
      <c r="F1841" t="s">
        <v>103</v>
      </c>
      <c r="G1841" t="s">
        <v>104</v>
      </c>
      <c r="H1841">
        <v>2000</v>
      </c>
      <c r="I1841" s="2">
        <v>212229.7</v>
      </c>
      <c r="J1841" s="2">
        <v>0</v>
      </c>
      <c r="K1841" s="2">
        <v>212229.7</v>
      </c>
      <c r="L1841" t="s">
        <v>18</v>
      </c>
    </row>
    <row r="1842" spans="1:12" x14ac:dyDescent="0.85">
      <c r="A1842" s="1">
        <v>41164</v>
      </c>
      <c r="B1842" t="s">
        <v>12</v>
      </c>
      <c r="C1842" t="s">
        <v>3442</v>
      </c>
      <c r="D1842" t="s">
        <v>3443</v>
      </c>
      <c r="E1842" t="s">
        <v>15</v>
      </c>
      <c r="F1842" t="s">
        <v>16</v>
      </c>
      <c r="G1842" t="s">
        <v>475</v>
      </c>
      <c r="H1842">
        <v>2000</v>
      </c>
      <c r="I1842" s="2">
        <v>592654.75</v>
      </c>
      <c r="J1842" s="2">
        <v>0</v>
      </c>
      <c r="K1842" s="2">
        <v>592654.75</v>
      </c>
      <c r="L1842" t="s">
        <v>18</v>
      </c>
    </row>
    <row r="1843" spans="1:12" x14ac:dyDescent="0.85">
      <c r="A1843" s="1">
        <v>41164</v>
      </c>
      <c r="B1843" t="s">
        <v>12</v>
      </c>
      <c r="C1843" t="s">
        <v>3444</v>
      </c>
      <c r="D1843" t="s">
        <v>3445</v>
      </c>
      <c r="E1843" t="s">
        <v>119</v>
      </c>
      <c r="F1843" t="s">
        <v>120</v>
      </c>
      <c r="G1843" t="s">
        <v>121</v>
      </c>
      <c r="H1843">
        <v>2000</v>
      </c>
      <c r="I1843" s="2">
        <v>1618568.39</v>
      </c>
      <c r="J1843" s="2">
        <v>0</v>
      </c>
      <c r="K1843" s="2">
        <v>1618568.39</v>
      </c>
      <c r="L1843" t="s">
        <v>18</v>
      </c>
    </row>
    <row r="1844" spans="1:12" x14ac:dyDescent="0.85">
      <c r="A1844" s="1">
        <v>41164</v>
      </c>
      <c r="B1844" t="s">
        <v>12</v>
      </c>
      <c r="C1844" t="s">
        <v>3446</v>
      </c>
      <c r="D1844" t="s">
        <v>3447</v>
      </c>
      <c r="E1844" t="s">
        <v>119</v>
      </c>
      <c r="F1844" t="s">
        <v>120</v>
      </c>
      <c r="G1844" t="s">
        <v>121</v>
      </c>
      <c r="H1844">
        <v>2000</v>
      </c>
      <c r="I1844" s="2">
        <v>453242.55</v>
      </c>
      <c r="J1844" s="2">
        <v>0</v>
      </c>
      <c r="K1844" s="2">
        <v>453242.55</v>
      </c>
      <c r="L1844" t="s">
        <v>18</v>
      </c>
    </row>
    <row r="1845" spans="1:12" x14ac:dyDescent="0.85">
      <c r="A1845" s="1">
        <v>41164</v>
      </c>
      <c r="B1845" t="s">
        <v>12</v>
      </c>
      <c r="C1845" t="s">
        <v>3448</v>
      </c>
      <c r="D1845" t="s">
        <v>3449</v>
      </c>
      <c r="E1845" t="s">
        <v>62</v>
      </c>
      <c r="F1845" t="s">
        <v>63</v>
      </c>
      <c r="H1845">
        <v>2000</v>
      </c>
      <c r="I1845" s="2">
        <v>1414211</v>
      </c>
      <c r="J1845" s="2">
        <v>0</v>
      </c>
      <c r="K1845" s="2">
        <v>1414211</v>
      </c>
      <c r="L1845" t="s">
        <v>18</v>
      </c>
    </row>
    <row r="1846" spans="1:12" x14ac:dyDescent="0.85">
      <c r="A1846" s="1">
        <v>41164</v>
      </c>
      <c r="B1846" t="s">
        <v>12</v>
      </c>
      <c r="C1846" t="s">
        <v>3450</v>
      </c>
      <c r="D1846" t="s">
        <v>3451</v>
      </c>
      <c r="E1846" t="s">
        <v>93</v>
      </c>
      <c r="F1846" t="s">
        <v>94</v>
      </c>
      <c r="H1846">
        <v>2000</v>
      </c>
      <c r="I1846" s="2">
        <v>459222</v>
      </c>
      <c r="J1846" s="2">
        <v>0</v>
      </c>
      <c r="K1846" s="2">
        <v>459222</v>
      </c>
      <c r="L1846" t="s">
        <v>18</v>
      </c>
    </row>
    <row r="1847" spans="1:12" x14ac:dyDescent="0.85">
      <c r="A1847" s="1">
        <v>41164</v>
      </c>
      <c r="B1847" t="s">
        <v>28</v>
      </c>
      <c r="C1847" t="s">
        <v>3452</v>
      </c>
      <c r="D1847" t="s">
        <v>3453</v>
      </c>
      <c r="E1847" t="s">
        <v>2152</v>
      </c>
      <c r="F1847" t="s">
        <v>2153</v>
      </c>
      <c r="G1847" t="s">
        <v>2154</v>
      </c>
      <c r="H1847">
        <v>2000</v>
      </c>
      <c r="I1847" s="2">
        <v>333055.13</v>
      </c>
      <c r="J1847" s="2">
        <v>0</v>
      </c>
      <c r="K1847" s="2">
        <v>333055.13</v>
      </c>
      <c r="L1847" t="s">
        <v>18</v>
      </c>
    </row>
    <row r="1848" spans="1:12" x14ac:dyDescent="0.85">
      <c r="A1848" s="1">
        <v>41164</v>
      </c>
      <c r="B1848" t="s">
        <v>507</v>
      </c>
      <c r="C1848" t="s">
        <v>3454</v>
      </c>
      <c r="D1848" t="s">
        <v>3455</v>
      </c>
      <c r="E1848" t="s">
        <v>42</v>
      </c>
      <c r="F1848" t="s">
        <v>43</v>
      </c>
      <c r="G1848" t="s">
        <v>44</v>
      </c>
      <c r="H1848">
        <v>2000</v>
      </c>
      <c r="I1848" s="2">
        <v>3825002.55</v>
      </c>
      <c r="J1848" s="2">
        <v>0</v>
      </c>
      <c r="K1848" s="2">
        <v>3825002.55</v>
      </c>
      <c r="L1848" t="s">
        <v>18</v>
      </c>
    </row>
    <row r="1849" spans="1:12" x14ac:dyDescent="0.85">
      <c r="A1849" s="1">
        <v>41164</v>
      </c>
      <c r="B1849" t="s">
        <v>507</v>
      </c>
      <c r="C1849" t="s">
        <v>3456</v>
      </c>
      <c r="D1849" t="s">
        <v>3457</v>
      </c>
      <c r="E1849" t="s">
        <v>1333</v>
      </c>
      <c r="F1849" t="s">
        <v>1334</v>
      </c>
      <c r="G1849" t="s">
        <v>3458</v>
      </c>
      <c r="H1849">
        <v>2000</v>
      </c>
      <c r="I1849" s="2">
        <v>2928000</v>
      </c>
      <c r="J1849" s="2">
        <v>0</v>
      </c>
      <c r="K1849" s="2">
        <v>2928000</v>
      </c>
      <c r="L1849" t="s">
        <v>18</v>
      </c>
    </row>
    <row r="1850" spans="1:12" x14ac:dyDescent="0.85">
      <c r="A1850" s="1">
        <v>41164</v>
      </c>
      <c r="B1850" t="s">
        <v>82</v>
      </c>
      <c r="C1850" t="s">
        <v>3459</v>
      </c>
      <c r="D1850" t="s">
        <v>3460</v>
      </c>
      <c r="E1850" t="s">
        <v>119</v>
      </c>
      <c r="F1850" t="s">
        <v>120</v>
      </c>
      <c r="G1850" t="s">
        <v>121</v>
      </c>
      <c r="H1850">
        <v>2000</v>
      </c>
      <c r="I1850" s="2">
        <v>172725.01</v>
      </c>
      <c r="J1850" s="2">
        <v>0</v>
      </c>
      <c r="K1850" s="2">
        <v>172725.01</v>
      </c>
      <c r="L1850" t="s">
        <v>18</v>
      </c>
    </row>
    <row r="1851" spans="1:12" x14ac:dyDescent="0.85">
      <c r="A1851" s="1">
        <v>41164</v>
      </c>
      <c r="B1851" t="s">
        <v>82</v>
      </c>
      <c r="C1851" t="s">
        <v>3461</v>
      </c>
      <c r="D1851" t="s">
        <v>3462</v>
      </c>
      <c r="E1851" t="s">
        <v>119</v>
      </c>
      <c r="F1851" t="s">
        <v>120</v>
      </c>
      <c r="G1851" t="s">
        <v>121</v>
      </c>
      <c r="H1851">
        <v>2000</v>
      </c>
      <c r="I1851" s="2">
        <v>227571.72</v>
      </c>
      <c r="J1851" s="2">
        <v>0</v>
      </c>
      <c r="K1851" s="2">
        <v>227571.72</v>
      </c>
      <c r="L1851" t="s">
        <v>18</v>
      </c>
    </row>
    <row r="1852" spans="1:12" x14ac:dyDescent="0.85">
      <c r="A1852" s="1">
        <v>41164</v>
      </c>
      <c r="B1852" t="s">
        <v>82</v>
      </c>
      <c r="C1852" t="s">
        <v>3463</v>
      </c>
      <c r="D1852" t="s">
        <v>3464</v>
      </c>
      <c r="E1852" t="s">
        <v>119</v>
      </c>
      <c r="F1852" t="s">
        <v>120</v>
      </c>
      <c r="G1852" t="s">
        <v>121</v>
      </c>
      <c r="H1852">
        <v>2000</v>
      </c>
      <c r="I1852" s="2">
        <v>139517.65</v>
      </c>
      <c r="J1852" s="2">
        <v>0</v>
      </c>
      <c r="K1852" s="2">
        <v>139517.65</v>
      </c>
      <c r="L1852" t="s">
        <v>18</v>
      </c>
    </row>
    <row r="1853" spans="1:12" x14ac:dyDescent="0.85">
      <c r="A1853" s="1">
        <v>41164</v>
      </c>
      <c r="B1853" t="s">
        <v>82</v>
      </c>
      <c r="C1853" t="s">
        <v>3465</v>
      </c>
      <c r="D1853" t="s">
        <v>3466</v>
      </c>
      <c r="E1853" t="s">
        <v>49</v>
      </c>
      <c r="F1853" t="s">
        <v>50</v>
      </c>
      <c r="G1853" t="s">
        <v>51</v>
      </c>
      <c r="H1853">
        <v>2000</v>
      </c>
      <c r="I1853" s="2">
        <v>385000</v>
      </c>
      <c r="J1853" s="2">
        <v>0</v>
      </c>
      <c r="K1853" s="2">
        <v>385000</v>
      </c>
      <c r="L1853" t="s">
        <v>18</v>
      </c>
    </row>
    <row r="1854" spans="1:12" x14ac:dyDescent="0.85">
      <c r="A1854" s="1">
        <v>41164</v>
      </c>
      <c r="B1854" t="s">
        <v>82</v>
      </c>
      <c r="C1854" t="s">
        <v>3467</v>
      </c>
      <c r="D1854" t="s">
        <v>3468</v>
      </c>
      <c r="E1854" t="s">
        <v>49</v>
      </c>
      <c r="F1854" t="s">
        <v>50</v>
      </c>
      <c r="G1854" t="s">
        <v>51</v>
      </c>
      <c r="H1854">
        <v>2000</v>
      </c>
      <c r="I1854" s="2">
        <v>244000</v>
      </c>
      <c r="J1854" s="2">
        <v>0</v>
      </c>
      <c r="K1854" s="2">
        <v>244000</v>
      </c>
      <c r="L1854" t="s">
        <v>18</v>
      </c>
    </row>
    <row r="1855" spans="1:12" x14ac:dyDescent="0.85">
      <c r="A1855" s="1">
        <v>41164</v>
      </c>
      <c r="B1855" t="s">
        <v>82</v>
      </c>
      <c r="C1855" t="s">
        <v>3469</v>
      </c>
      <c r="D1855" t="s">
        <v>3470</v>
      </c>
      <c r="E1855" t="s">
        <v>119</v>
      </c>
      <c r="F1855" t="s">
        <v>120</v>
      </c>
      <c r="G1855" t="s">
        <v>121</v>
      </c>
      <c r="H1855">
        <v>2000</v>
      </c>
      <c r="I1855" s="2">
        <v>314854.86</v>
      </c>
      <c r="J1855" s="2">
        <v>0</v>
      </c>
      <c r="K1855" s="2">
        <v>314854.86</v>
      </c>
      <c r="L1855" t="s">
        <v>18</v>
      </c>
    </row>
    <row r="1856" spans="1:12" x14ac:dyDescent="0.85">
      <c r="A1856" s="1">
        <v>41164</v>
      </c>
      <c r="B1856" t="s">
        <v>12</v>
      </c>
      <c r="C1856" t="s">
        <v>3471</v>
      </c>
      <c r="D1856" t="s">
        <v>3472</v>
      </c>
      <c r="E1856" t="s">
        <v>93</v>
      </c>
      <c r="F1856" t="s">
        <v>94</v>
      </c>
      <c r="H1856">
        <v>2000</v>
      </c>
      <c r="I1856" s="2">
        <v>15592</v>
      </c>
      <c r="J1856" s="2">
        <v>0</v>
      </c>
      <c r="K1856" s="2">
        <v>15592</v>
      </c>
      <c r="L1856" t="s">
        <v>18</v>
      </c>
    </row>
    <row r="1857" spans="1:12" x14ac:dyDescent="0.85">
      <c r="A1857" s="1">
        <v>41164</v>
      </c>
      <c r="B1857" t="s">
        <v>12</v>
      </c>
      <c r="C1857" t="s">
        <v>3473</v>
      </c>
      <c r="D1857" t="s">
        <v>3474</v>
      </c>
      <c r="E1857" t="s">
        <v>85</v>
      </c>
      <c r="F1857" t="s">
        <v>86</v>
      </c>
      <c r="G1857" t="s">
        <v>3475</v>
      </c>
      <c r="H1857">
        <v>2000</v>
      </c>
      <c r="I1857" s="2">
        <v>323078.12</v>
      </c>
      <c r="J1857" s="2">
        <v>0</v>
      </c>
      <c r="K1857" s="2">
        <v>323078.12</v>
      </c>
      <c r="L1857" t="s">
        <v>18</v>
      </c>
    </row>
    <row r="1858" spans="1:12" x14ac:dyDescent="0.85">
      <c r="A1858" s="1">
        <v>41164</v>
      </c>
      <c r="B1858" t="s">
        <v>12</v>
      </c>
      <c r="C1858" t="s">
        <v>3476</v>
      </c>
      <c r="D1858" t="s">
        <v>3477</v>
      </c>
      <c r="E1858" t="s">
        <v>93</v>
      </c>
      <c r="F1858" t="s">
        <v>94</v>
      </c>
      <c r="H1858">
        <v>2000</v>
      </c>
      <c r="I1858" s="2">
        <v>26305793.800000001</v>
      </c>
      <c r="J1858" s="2">
        <v>0</v>
      </c>
      <c r="K1858" s="2">
        <v>26305793.800000001</v>
      </c>
      <c r="L1858" t="s">
        <v>18</v>
      </c>
    </row>
    <row r="1859" spans="1:12" x14ac:dyDescent="0.85">
      <c r="A1859" s="1">
        <v>41164</v>
      </c>
      <c r="B1859" t="s">
        <v>12</v>
      </c>
      <c r="C1859" t="s">
        <v>3478</v>
      </c>
      <c r="D1859" t="s">
        <v>3479</v>
      </c>
      <c r="E1859" t="s">
        <v>93</v>
      </c>
      <c r="F1859" t="s">
        <v>94</v>
      </c>
      <c r="H1859">
        <v>2000</v>
      </c>
      <c r="I1859" s="2">
        <v>15124909.82</v>
      </c>
      <c r="J1859" s="2">
        <v>0</v>
      </c>
      <c r="K1859" s="2">
        <v>15124909.82</v>
      </c>
      <c r="L1859" t="s">
        <v>18</v>
      </c>
    </row>
    <row r="1860" spans="1:12" x14ac:dyDescent="0.85">
      <c r="A1860" s="1">
        <v>41164</v>
      </c>
      <c r="B1860" t="s">
        <v>12</v>
      </c>
      <c r="C1860" t="s">
        <v>3480</v>
      </c>
      <c r="D1860" t="s">
        <v>3481</v>
      </c>
      <c r="E1860" t="s">
        <v>62</v>
      </c>
      <c r="F1860" t="s">
        <v>63</v>
      </c>
      <c r="H1860">
        <v>2000</v>
      </c>
      <c r="I1860" s="2">
        <v>13461519.85</v>
      </c>
      <c r="J1860" s="2">
        <v>0</v>
      </c>
      <c r="K1860" s="2">
        <v>13461519.85</v>
      </c>
      <c r="L1860" t="s">
        <v>18</v>
      </c>
    </row>
    <row r="1861" spans="1:12" x14ac:dyDescent="0.85">
      <c r="A1861" s="1">
        <v>41164</v>
      </c>
      <c r="B1861" t="s">
        <v>12</v>
      </c>
      <c r="C1861" t="s">
        <v>3482</v>
      </c>
      <c r="D1861" t="s">
        <v>3483</v>
      </c>
      <c r="E1861" t="s">
        <v>2152</v>
      </c>
      <c r="F1861" t="s">
        <v>2153</v>
      </c>
      <c r="G1861" t="s">
        <v>2154</v>
      </c>
      <c r="H1861">
        <v>2000</v>
      </c>
      <c r="I1861" s="2">
        <v>361880.2</v>
      </c>
      <c r="J1861" s="2">
        <v>0</v>
      </c>
      <c r="K1861" s="2">
        <v>361880.2</v>
      </c>
      <c r="L1861" t="s">
        <v>18</v>
      </c>
    </row>
    <row r="1862" spans="1:12" x14ac:dyDescent="0.85">
      <c r="A1862" s="1">
        <v>41164</v>
      </c>
      <c r="B1862" t="s">
        <v>90</v>
      </c>
      <c r="C1862" t="s">
        <v>3484</v>
      </c>
      <c r="D1862" t="s">
        <v>3485</v>
      </c>
      <c r="E1862" t="s">
        <v>102</v>
      </c>
      <c r="F1862" t="s">
        <v>103</v>
      </c>
      <c r="G1862" t="s">
        <v>104</v>
      </c>
      <c r="H1862">
        <v>2000</v>
      </c>
      <c r="I1862" s="2">
        <v>4221393.34</v>
      </c>
      <c r="J1862" s="2">
        <v>0</v>
      </c>
      <c r="K1862" s="2">
        <v>4221393.34</v>
      </c>
      <c r="L1862" t="s">
        <v>18</v>
      </c>
    </row>
    <row r="1863" spans="1:12" x14ac:dyDescent="0.85">
      <c r="A1863" s="1">
        <v>41164</v>
      </c>
      <c r="B1863" t="s">
        <v>3486</v>
      </c>
      <c r="C1863" t="s">
        <v>3487</v>
      </c>
      <c r="D1863" t="s">
        <v>3488</v>
      </c>
      <c r="E1863" t="s">
        <v>2152</v>
      </c>
      <c r="F1863" t="s">
        <v>2153</v>
      </c>
      <c r="G1863" t="s">
        <v>2154</v>
      </c>
      <c r="H1863">
        <v>2000</v>
      </c>
      <c r="I1863" s="2">
        <v>2331738.94</v>
      </c>
      <c r="J1863" s="2">
        <v>0</v>
      </c>
      <c r="K1863" s="2">
        <v>2331738.94</v>
      </c>
      <c r="L1863" t="s">
        <v>18</v>
      </c>
    </row>
    <row r="1864" spans="1:12" x14ac:dyDescent="0.85">
      <c r="A1864" s="1">
        <v>41164</v>
      </c>
      <c r="B1864" t="s">
        <v>507</v>
      </c>
      <c r="C1864" t="s">
        <v>3489</v>
      </c>
      <c r="D1864" t="s">
        <v>3490</v>
      </c>
      <c r="E1864" t="s">
        <v>200</v>
      </c>
      <c r="F1864" t="s">
        <v>201</v>
      </c>
      <c r="G1864" t="s">
        <v>202</v>
      </c>
      <c r="H1864">
        <v>2000</v>
      </c>
      <c r="I1864" s="2">
        <v>11310915</v>
      </c>
      <c r="J1864" s="2">
        <v>-229950</v>
      </c>
      <c r="K1864" s="2">
        <v>11080965</v>
      </c>
      <c r="L1864" t="s">
        <v>18</v>
      </c>
    </row>
    <row r="1865" spans="1:12" x14ac:dyDescent="0.85">
      <c r="A1865" s="1">
        <v>41164</v>
      </c>
      <c r="B1865" t="s">
        <v>12</v>
      </c>
      <c r="C1865" t="s">
        <v>3491</v>
      </c>
      <c r="D1865" t="s">
        <v>3492</v>
      </c>
      <c r="E1865" t="s">
        <v>49</v>
      </c>
      <c r="F1865" t="s">
        <v>50</v>
      </c>
      <c r="G1865" t="s">
        <v>51</v>
      </c>
      <c r="H1865">
        <v>2000</v>
      </c>
      <c r="I1865" s="2">
        <v>14580000</v>
      </c>
      <c r="J1865" s="2">
        <v>0</v>
      </c>
      <c r="K1865" s="2">
        <v>14580000</v>
      </c>
      <c r="L1865" t="s">
        <v>18</v>
      </c>
    </row>
    <row r="1866" spans="1:12" x14ac:dyDescent="0.85">
      <c r="A1866" s="1">
        <v>41164</v>
      </c>
      <c r="B1866" t="s">
        <v>90</v>
      </c>
      <c r="C1866" t="s">
        <v>3493</v>
      </c>
      <c r="D1866" t="s">
        <v>3494</v>
      </c>
      <c r="E1866" t="s">
        <v>49</v>
      </c>
      <c r="F1866" t="s">
        <v>50</v>
      </c>
      <c r="G1866" t="s">
        <v>1942</v>
      </c>
      <c r="H1866">
        <v>2000</v>
      </c>
      <c r="I1866" s="2">
        <v>4412519.33</v>
      </c>
      <c r="J1866" s="2">
        <v>0</v>
      </c>
      <c r="K1866" s="2">
        <v>4412519.33</v>
      </c>
      <c r="L1866" t="s">
        <v>18</v>
      </c>
    </row>
    <row r="1867" spans="1:12" x14ac:dyDescent="0.85">
      <c r="A1867" s="1">
        <v>41164</v>
      </c>
      <c r="B1867" t="s">
        <v>12</v>
      </c>
      <c r="C1867" t="s">
        <v>3495</v>
      </c>
      <c r="D1867" t="s">
        <v>3496</v>
      </c>
      <c r="E1867" t="s">
        <v>93</v>
      </c>
      <c r="F1867" t="s">
        <v>94</v>
      </c>
      <c r="H1867">
        <v>2000</v>
      </c>
      <c r="I1867" s="2">
        <v>30000</v>
      </c>
      <c r="J1867" s="2">
        <v>0</v>
      </c>
      <c r="K1867" s="2">
        <v>30000</v>
      </c>
      <c r="L1867" t="s">
        <v>18</v>
      </c>
    </row>
    <row r="1868" spans="1:12" x14ac:dyDescent="0.85">
      <c r="A1868" s="1">
        <v>41164</v>
      </c>
      <c r="B1868" t="s">
        <v>12</v>
      </c>
      <c r="C1868" t="s">
        <v>3497</v>
      </c>
      <c r="D1868" t="s">
        <v>3498</v>
      </c>
      <c r="E1868" t="s">
        <v>85</v>
      </c>
      <c r="F1868" t="s">
        <v>86</v>
      </c>
      <c r="G1868" t="s">
        <v>87</v>
      </c>
      <c r="H1868">
        <v>2000</v>
      </c>
      <c r="I1868" s="2">
        <v>1243085.3400000001</v>
      </c>
      <c r="J1868" s="2">
        <v>0</v>
      </c>
      <c r="K1868" s="2">
        <v>1243085.3400000001</v>
      </c>
      <c r="L1868" t="s">
        <v>18</v>
      </c>
    </row>
    <row r="1869" spans="1:12" x14ac:dyDescent="0.85">
      <c r="A1869" s="1">
        <v>41164</v>
      </c>
      <c r="B1869" t="s">
        <v>12</v>
      </c>
      <c r="C1869" t="s">
        <v>3499</v>
      </c>
      <c r="D1869" t="s">
        <v>3500</v>
      </c>
      <c r="E1869" t="s">
        <v>1582</v>
      </c>
      <c r="F1869" t="s">
        <v>1583</v>
      </c>
      <c r="G1869" t="s">
        <v>1584</v>
      </c>
      <c r="H1869">
        <v>2000</v>
      </c>
      <c r="I1869" s="2">
        <v>1100000</v>
      </c>
      <c r="J1869" s="2">
        <v>0</v>
      </c>
      <c r="K1869" s="2">
        <v>1100000</v>
      </c>
      <c r="L1869" t="s">
        <v>18</v>
      </c>
    </row>
    <row r="1870" spans="1:12" x14ac:dyDescent="0.85">
      <c r="A1870" s="1">
        <v>41164</v>
      </c>
      <c r="B1870" t="s">
        <v>12</v>
      </c>
      <c r="C1870" t="s">
        <v>3501</v>
      </c>
      <c r="D1870" t="s">
        <v>3502</v>
      </c>
      <c r="E1870" t="s">
        <v>204</v>
      </c>
      <c r="F1870" t="s">
        <v>205</v>
      </c>
      <c r="G1870" t="s">
        <v>643</v>
      </c>
      <c r="H1870">
        <v>2000</v>
      </c>
      <c r="I1870" s="2">
        <v>1100000</v>
      </c>
      <c r="J1870" s="2">
        <v>0</v>
      </c>
      <c r="K1870" s="2">
        <v>1100000</v>
      </c>
      <c r="L1870" t="s">
        <v>18</v>
      </c>
    </row>
    <row r="1871" spans="1:12" x14ac:dyDescent="0.85">
      <c r="A1871" s="1">
        <v>41164</v>
      </c>
      <c r="B1871" t="s">
        <v>12</v>
      </c>
      <c r="C1871" t="s">
        <v>3503</v>
      </c>
      <c r="D1871" t="s">
        <v>3504</v>
      </c>
      <c r="E1871" t="s">
        <v>49</v>
      </c>
      <c r="F1871" t="s">
        <v>50</v>
      </c>
      <c r="G1871" t="s">
        <v>51</v>
      </c>
      <c r="H1871">
        <v>2000</v>
      </c>
      <c r="I1871" s="2">
        <v>1650000</v>
      </c>
      <c r="J1871" s="2">
        <v>0</v>
      </c>
      <c r="K1871" s="2">
        <v>1650000</v>
      </c>
      <c r="L1871" t="s">
        <v>18</v>
      </c>
    </row>
    <row r="1872" spans="1:12" x14ac:dyDescent="0.85">
      <c r="A1872" s="1">
        <v>41164</v>
      </c>
      <c r="B1872" t="s">
        <v>507</v>
      </c>
      <c r="C1872" t="s">
        <v>3505</v>
      </c>
      <c r="D1872" t="s">
        <v>3506</v>
      </c>
      <c r="E1872" t="s">
        <v>119</v>
      </c>
      <c r="F1872" t="s">
        <v>120</v>
      </c>
      <c r="G1872" t="s">
        <v>121</v>
      </c>
      <c r="H1872">
        <v>2000</v>
      </c>
      <c r="I1872" s="2">
        <v>41131.379999999997</v>
      </c>
      <c r="J1872" s="2">
        <v>0</v>
      </c>
      <c r="K1872" s="2">
        <v>41131.379999999997</v>
      </c>
      <c r="L1872" t="s">
        <v>18</v>
      </c>
    </row>
    <row r="1873" spans="1:12" x14ac:dyDescent="0.85">
      <c r="A1873" s="1">
        <v>41164</v>
      </c>
      <c r="B1873" t="s">
        <v>12</v>
      </c>
      <c r="C1873" t="s">
        <v>3507</v>
      </c>
      <c r="D1873" t="s">
        <v>3508</v>
      </c>
      <c r="E1873" t="s">
        <v>62</v>
      </c>
      <c r="F1873" t="s">
        <v>63</v>
      </c>
      <c r="H1873">
        <v>2000</v>
      </c>
      <c r="I1873" s="2">
        <v>155986.99</v>
      </c>
      <c r="J1873" s="2">
        <v>0</v>
      </c>
      <c r="K1873" s="2">
        <v>155986.99</v>
      </c>
      <c r="L1873" t="s">
        <v>18</v>
      </c>
    </row>
    <row r="1874" spans="1:12" x14ac:dyDescent="0.85">
      <c r="A1874" s="1">
        <v>41164</v>
      </c>
      <c r="B1874" t="s">
        <v>12</v>
      </c>
      <c r="C1874" t="s">
        <v>3507</v>
      </c>
      <c r="D1874" t="s">
        <v>3508</v>
      </c>
      <c r="E1874" t="s">
        <v>62</v>
      </c>
      <c r="F1874" t="s">
        <v>63</v>
      </c>
      <c r="H1874">
        <v>2000</v>
      </c>
      <c r="I1874" s="2">
        <v>222814.75</v>
      </c>
      <c r="J1874" s="2">
        <v>0</v>
      </c>
      <c r="K1874" s="2">
        <v>222814.75</v>
      </c>
      <c r="L1874" t="s">
        <v>18</v>
      </c>
    </row>
    <row r="1875" spans="1:12" x14ac:dyDescent="0.85">
      <c r="A1875" s="1">
        <v>41164</v>
      </c>
      <c r="B1875" t="s">
        <v>12</v>
      </c>
      <c r="C1875" t="s">
        <v>3509</v>
      </c>
      <c r="D1875" t="s">
        <v>3510</v>
      </c>
      <c r="E1875" t="s">
        <v>15</v>
      </c>
      <c r="F1875" t="s">
        <v>16</v>
      </c>
      <c r="G1875" t="s">
        <v>17</v>
      </c>
      <c r="H1875">
        <v>2000</v>
      </c>
      <c r="I1875" s="2">
        <v>169428.35</v>
      </c>
      <c r="J1875" s="2">
        <v>0</v>
      </c>
      <c r="K1875" s="2">
        <v>169428.35</v>
      </c>
      <c r="L1875" t="s">
        <v>18</v>
      </c>
    </row>
    <row r="1876" spans="1:12" x14ac:dyDescent="0.85">
      <c r="A1876" s="1">
        <v>41164</v>
      </c>
      <c r="B1876" t="s">
        <v>507</v>
      </c>
      <c r="C1876" t="s">
        <v>3511</v>
      </c>
      <c r="D1876" t="s">
        <v>3512</v>
      </c>
      <c r="E1876" t="s">
        <v>102</v>
      </c>
      <c r="F1876" t="s">
        <v>103</v>
      </c>
      <c r="G1876" t="s">
        <v>104</v>
      </c>
      <c r="H1876">
        <v>2000</v>
      </c>
      <c r="I1876" s="2">
        <v>160730</v>
      </c>
      <c r="J1876" s="2">
        <v>0</v>
      </c>
      <c r="K1876" s="2">
        <v>160730</v>
      </c>
      <c r="L1876" t="s">
        <v>18</v>
      </c>
    </row>
    <row r="1877" spans="1:12" x14ac:dyDescent="0.85">
      <c r="A1877" s="1">
        <v>41164</v>
      </c>
      <c r="B1877" t="s">
        <v>12</v>
      </c>
      <c r="C1877" t="s">
        <v>3513</v>
      </c>
      <c r="D1877" t="s">
        <v>3514</v>
      </c>
      <c r="E1877" t="s">
        <v>21</v>
      </c>
      <c r="F1877" t="s">
        <v>22</v>
      </c>
      <c r="G1877" t="s">
        <v>23</v>
      </c>
      <c r="H1877">
        <v>2000</v>
      </c>
      <c r="I1877" s="2">
        <v>979856</v>
      </c>
      <c r="J1877" s="2">
        <v>0</v>
      </c>
      <c r="K1877" s="2">
        <v>979856</v>
      </c>
      <c r="L1877" t="s">
        <v>18</v>
      </c>
    </row>
    <row r="1878" spans="1:12" x14ac:dyDescent="0.85">
      <c r="A1878" s="1">
        <v>41164</v>
      </c>
      <c r="B1878" t="s">
        <v>12</v>
      </c>
      <c r="C1878" t="s">
        <v>3515</v>
      </c>
      <c r="D1878" t="s">
        <v>3516</v>
      </c>
      <c r="E1878" t="s">
        <v>204</v>
      </c>
      <c r="F1878" t="s">
        <v>205</v>
      </c>
      <c r="G1878" t="s">
        <v>206</v>
      </c>
      <c r="H1878">
        <v>2000</v>
      </c>
      <c r="I1878" s="2">
        <v>727104.55</v>
      </c>
      <c r="J1878" s="2">
        <v>0</v>
      </c>
      <c r="K1878" s="2">
        <v>727104.55</v>
      </c>
      <c r="L1878" t="s">
        <v>18</v>
      </c>
    </row>
    <row r="1879" spans="1:12" x14ac:dyDescent="0.85">
      <c r="A1879" s="1">
        <v>41164</v>
      </c>
      <c r="B1879" t="s">
        <v>507</v>
      </c>
      <c r="C1879" t="s">
        <v>3517</v>
      </c>
      <c r="D1879" t="s">
        <v>3518</v>
      </c>
      <c r="E1879" t="s">
        <v>204</v>
      </c>
      <c r="F1879" t="s">
        <v>205</v>
      </c>
      <c r="G1879" t="s">
        <v>206</v>
      </c>
      <c r="H1879">
        <v>2000</v>
      </c>
      <c r="I1879" s="2">
        <v>314052.64</v>
      </c>
      <c r="J1879" s="2">
        <v>0</v>
      </c>
      <c r="K1879" s="2">
        <v>314052.64</v>
      </c>
      <c r="L1879" t="s">
        <v>18</v>
      </c>
    </row>
    <row r="1880" spans="1:12" x14ac:dyDescent="0.85">
      <c r="A1880" s="1">
        <v>41164</v>
      </c>
      <c r="B1880" t="s">
        <v>73</v>
      </c>
      <c r="C1880" t="s">
        <v>3519</v>
      </c>
      <c r="D1880" t="s">
        <v>3520</v>
      </c>
      <c r="E1880" t="s">
        <v>119</v>
      </c>
      <c r="F1880" t="s">
        <v>120</v>
      </c>
      <c r="G1880" t="s">
        <v>121</v>
      </c>
      <c r="H1880">
        <v>2000</v>
      </c>
      <c r="I1880" s="2">
        <v>3109608.21</v>
      </c>
      <c r="J1880" s="2">
        <v>0</v>
      </c>
      <c r="K1880" s="2">
        <v>3109608.21</v>
      </c>
      <c r="L1880" t="s">
        <v>18</v>
      </c>
    </row>
    <row r="1881" spans="1:12" x14ac:dyDescent="0.85">
      <c r="A1881" s="1">
        <v>41164</v>
      </c>
      <c r="B1881" t="s">
        <v>12</v>
      </c>
      <c r="C1881" t="s">
        <v>3521</v>
      </c>
      <c r="D1881" t="s">
        <v>3522</v>
      </c>
      <c r="E1881" t="s">
        <v>293</v>
      </c>
      <c r="F1881" t="s">
        <v>294</v>
      </c>
      <c r="G1881" t="s">
        <v>626</v>
      </c>
      <c r="H1881">
        <v>2000</v>
      </c>
      <c r="I1881" s="2">
        <v>48691.46</v>
      </c>
      <c r="J1881" s="2">
        <v>0</v>
      </c>
      <c r="K1881" s="2">
        <v>48691.46</v>
      </c>
      <c r="L1881" t="s">
        <v>18</v>
      </c>
    </row>
    <row r="1882" spans="1:12" x14ac:dyDescent="0.85">
      <c r="A1882" s="1">
        <v>41164</v>
      </c>
      <c r="B1882" t="s">
        <v>12</v>
      </c>
      <c r="C1882" t="s">
        <v>3523</v>
      </c>
      <c r="D1882" t="s">
        <v>3524</v>
      </c>
      <c r="E1882" t="s">
        <v>42</v>
      </c>
      <c r="F1882" t="s">
        <v>43</v>
      </c>
      <c r="G1882" t="s">
        <v>44</v>
      </c>
      <c r="H1882">
        <v>2000</v>
      </c>
      <c r="I1882" s="2">
        <v>1460954.63</v>
      </c>
      <c r="J1882" s="2">
        <v>0</v>
      </c>
      <c r="K1882" s="2">
        <v>1460954.63</v>
      </c>
      <c r="L1882" t="s">
        <v>18</v>
      </c>
    </row>
    <row r="1883" spans="1:12" x14ac:dyDescent="0.85">
      <c r="A1883" s="1">
        <v>41164</v>
      </c>
      <c r="B1883" t="s">
        <v>12</v>
      </c>
      <c r="C1883" t="s">
        <v>3525</v>
      </c>
      <c r="D1883" t="s">
        <v>3526</v>
      </c>
      <c r="E1883" t="s">
        <v>15</v>
      </c>
      <c r="F1883" t="s">
        <v>16</v>
      </c>
      <c r="G1883" t="s">
        <v>17</v>
      </c>
      <c r="H1883">
        <v>2000</v>
      </c>
      <c r="I1883" s="2">
        <v>2602419.38</v>
      </c>
      <c r="J1883" s="2">
        <v>0</v>
      </c>
      <c r="K1883" s="2">
        <v>2602419.38</v>
      </c>
      <c r="L1883" t="s">
        <v>18</v>
      </c>
    </row>
    <row r="1884" spans="1:12" x14ac:dyDescent="0.85">
      <c r="A1884" s="1">
        <v>41164</v>
      </c>
      <c r="B1884" t="s">
        <v>33</v>
      </c>
      <c r="C1884" t="s">
        <v>3527</v>
      </c>
      <c r="D1884" t="s">
        <v>3528</v>
      </c>
      <c r="E1884" t="s">
        <v>21</v>
      </c>
      <c r="F1884" t="s">
        <v>22</v>
      </c>
      <c r="G1884" t="s">
        <v>23</v>
      </c>
      <c r="H1884">
        <v>2000</v>
      </c>
      <c r="I1884" s="2">
        <v>10824313.07</v>
      </c>
      <c r="J1884" s="2">
        <v>0</v>
      </c>
      <c r="K1884" s="2">
        <v>10824313.07</v>
      </c>
      <c r="L1884" t="s">
        <v>18</v>
      </c>
    </row>
    <row r="1885" spans="1:12" x14ac:dyDescent="0.85">
      <c r="A1885" s="1">
        <v>41164</v>
      </c>
      <c r="B1885" t="s">
        <v>33</v>
      </c>
      <c r="C1885" t="s">
        <v>3529</v>
      </c>
      <c r="D1885" t="s">
        <v>3530</v>
      </c>
      <c r="E1885" t="s">
        <v>21</v>
      </c>
      <c r="F1885" t="s">
        <v>22</v>
      </c>
      <c r="G1885" t="s">
        <v>23</v>
      </c>
      <c r="H1885">
        <v>2000</v>
      </c>
      <c r="I1885" s="2">
        <v>8440243.0800000001</v>
      </c>
      <c r="J1885" s="2">
        <v>0</v>
      </c>
      <c r="K1885" s="2">
        <v>8440243.0800000001</v>
      </c>
      <c r="L1885" t="s">
        <v>18</v>
      </c>
    </row>
    <row r="1886" spans="1:12" x14ac:dyDescent="0.85">
      <c r="A1886" s="1">
        <v>41164</v>
      </c>
      <c r="B1886" t="s">
        <v>33</v>
      </c>
      <c r="C1886" t="s">
        <v>3531</v>
      </c>
      <c r="D1886" t="s">
        <v>3532</v>
      </c>
      <c r="E1886" t="s">
        <v>21</v>
      </c>
      <c r="F1886" t="s">
        <v>22</v>
      </c>
      <c r="G1886" t="s">
        <v>23</v>
      </c>
      <c r="H1886">
        <v>2000</v>
      </c>
      <c r="I1886" s="2">
        <v>7481296.7599999998</v>
      </c>
      <c r="J1886" s="2">
        <v>0</v>
      </c>
      <c r="K1886" s="2">
        <v>7481296.7599999998</v>
      </c>
      <c r="L1886" t="s">
        <v>18</v>
      </c>
    </row>
    <row r="1887" spans="1:12" x14ac:dyDescent="0.85">
      <c r="A1887" s="1">
        <v>41164</v>
      </c>
      <c r="B1887" t="s">
        <v>33</v>
      </c>
      <c r="C1887" t="s">
        <v>3533</v>
      </c>
      <c r="D1887" t="s">
        <v>3534</v>
      </c>
      <c r="E1887" t="s">
        <v>21</v>
      </c>
      <c r="F1887" t="s">
        <v>22</v>
      </c>
      <c r="G1887" t="s">
        <v>23</v>
      </c>
      <c r="H1887">
        <v>2000</v>
      </c>
      <c r="I1887" s="2">
        <v>9917607.5700000003</v>
      </c>
      <c r="J1887" s="2">
        <v>0</v>
      </c>
      <c r="K1887" s="2">
        <v>9917607.5700000003</v>
      </c>
      <c r="L1887" t="s">
        <v>18</v>
      </c>
    </row>
    <row r="1888" spans="1:12" x14ac:dyDescent="0.85">
      <c r="A1888" s="1">
        <v>41164</v>
      </c>
      <c r="B1888" t="s">
        <v>12</v>
      </c>
      <c r="C1888" t="s">
        <v>3535</v>
      </c>
      <c r="D1888" t="s">
        <v>3536</v>
      </c>
      <c r="E1888" t="s">
        <v>21</v>
      </c>
      <c r="F1888" t="s">
        <v>22</v>
      </c>
      <c r="G1888" t="s">
        <v>23</v>
      </c>
      <c r="H1888">
        <v>2000</v>
      </c>
      <c r="I1888" s="2">
        <v>11474469.300000001</v>
      </c>
      <c r="J1888" s="2">
        <v>0</v>
      </c>
      <c r="K1888" s="2">
        <v>11474469.300000001</v>
      </c>
      <c r="L1888" t="s">
        <v>18</v>
      </c>
    </row>
    <row r="1889" spans="1:12" x14ac:dyDescent="0.85">
      <c r="A1889" s="1">
        <v>41164</v>
      </c>
      <c r="B1889" t="s">
        <v>12</v>
      </c>
      <c r="C1889" t="s">
        <v>3537</v>
      </c>
      <c r="D1889" t="s">
        <v>3538</v>
      </c>
      <c r="E1889" t="s">
        <v>49</v>
      </c>
      <c r="F1889" t="s">
        <v>50</v>
      </c>
      <c r="G1889" t="s">
        <v>51</v>
      </c>
      <c r="H1889">
        <v>2000</v>
      </c>
      <c r="I1889" s="2">
        <v>210000</v>
      </c>
      <c r="J1889" s="2">
        <v>0</v>
      </c>
      <c r="K1889" s="2">
        <v>210000</v>
      </c>
      <c r="L1889" t="s">
        <v>18</v>
      </c>
    </row>
    <row r="1890" spans="1:12" x14ac:dyDescent="0.85">
      <c r="A1890" s="1">
        <v>41164</v>
      </c>
      <c r="B1890" t="s">
        <v>437</v>
      </c>
      <c r="C1890" t="s">
        <v>3539</v>
      </c>
      <c r="D1890" t="s">
        <v>3540</v>
      </c>
      <c r="E1890" t="s">
        <v>49</v>
      </c>
      <c r="F1890" t="s">
        <v>50</v>
      </c>
      <c r="G1890" t="s">
        <v>51</v>
      </c>
      <c r="H1890">
        <v>2000</v>
      </c>
      <c r="I1890" s="2">
        <v>2000000</v>
      </c>
      <c r="J1890" s="2">
        <v>0</v>
      </c>
      <c r="K1890" s="2">
        <v>2000000</v>
      </c>
      <c r="L1890" t="s">
        <v>18</v>
      </c>
    </row>
    <row r="1891" spans="1:12" x14ac:dyDescent="0.85">
      <c r="A1891" s="1">
        <v>41164</v>
      </c>
      <c r="B1891" t="s">
        <v>12</v>
      </c>
      <c r="C1891" t="s">
        <v>3541</v>
      </c>
      <c r="D1891" t="s">
        <v>3542</v>
      </c>
      <c r="E1891" t="s">
        <v>49</v>
      </c>
      <c r="F1891" t="s">
        <v>50</v>
      </c>
      <c r="G1891" t="s">
        <v>51</v>
      </c>
      <c r="H1891">
        <v>2000</v>
      </c>
      <c r="I1891" s="2">
        <v>1006709.2</v>
      </c>
      <c r="J1891" s="2">
        <v>0</v>
      </c>
      <c r="K1891" s="2">
        <v>1006709.2</v>
      </c>
      <c r="L1891" t="s">
        <v>18</v>
      </c>
    </row>
    <row r="1892" spans="1:12" x14ac:dyDescent="0.85">
      <c r="A1892" s="1">
        <v>41164</v>
      </c>
      <c r="B1892" t="s">
        <v>12</v>
      </c>
      <c r="C1892" t="s">
        <v>3543</v>
      </c>
      <c r="D1892" t="s">
        <v>3544</v>
      </c>
      <c r="E1892" t="s">
        <v>49</v>
      </c>
      <c r="F1892" t="s">
        <v>50</v>
      </c>
      <c r="G1892" t="s">
        <v>51</v>
      </c>
      <c r="H1892">
        <v>2000</v>
      </c>
      <c r="I1892" s="2">
        <v>460998.36</v>
      </c>
      <c r="J1892" s="2">
        <v>0</v>
      </c>
      <c r="K1892" s="2">
        <v>460998.36</v>
      </c>
      <c r="L1892" t="s">
        <v>18</v>
      </c>
    </row>
    <row r="1893" spans="1:12" x14ac:dyDescent="0.85">
      <c r="A1893" s="1">
        <v>41164</v>
      </c>
      <c r="B1893" t="s">
        <v>12</v>
      </c>
      <c r="C1893" t="s">
        <v>3545</v>
      </c>
      <c r="D1893" t="s">
        <v>3546</v>
      </c>
      <c r="E1893" t="s">
        <v>49</v>
      </c>
      <c r="F1893" t="s">
        <v>50</v>
      </c>
      <c r="G1893" t="s">
        <v>51</v>
      </c>
      <c r="H1893">
        <v>2000</v>
      </c>
      <c r="I1893" s="2">
        <v>2560000</v>
      </c>
      <c r="J1893" s="2">
        <v>0</v>
      </c>
      <c r="K1893" s="2">
        <v>2560000</v>
      </c>
      <c r="L1893" t="s">
        <v>18</v>
      </c>
    </row>
    <row r="1894" spans="1:12" x14ac:dyDescent="0.85">
      <c r="A1894" s="1">
        <v>41164</v>
      </c>
      <c r="B1894" t="s">
        <v>12</v>
      </c>
      <c r="C1894" t="s">
        <v>3547</v>
      </c>
      <c r="D1894" t="s">
        <v>3548</v>
      </c>
      <c r="E1894" t="s">
        <v>49</v>
      </c>
      <c r="F1894" t="s">
        <v>50</v>
      </c>
      <c r="G1894" t="s">
        <v>51</v>
      </c>
      <c r="H1894">
        <v>2000</v>
      </c>
      <c r="I1894" s="2">
        <v>81000</v>
      </c>
      <c r="J1894" s="2">
        <v>0</v>
      </c>
      <c r="K1894" s="2">
        <v>81000</v>
      </c>
      <c r="L1894" t="s">
        <v>18</v>
      </c>
    </row>
    <row r="1895" spans="1:12" x14ac:dyDescent="0.85">
      <c r="A1895" s="1">
        <v>41164</v>
      </c>
      <c r="B1895" t="s">
        <v>507</v>
      </c>
      <c r="C1895" t="s">
        <v>3549</v>
      </c>
      <c r="D1895" t="s">
        <v>3550</v>
      </c>
      <c r="E1895" t="s">
        <v>49</v>
      </c>
      <c r="F1895" t="s">
        <v>50</v>
      </c>
      <c r="G1895" t="s">
        <v>51</v>
      </c>
      <c r="H1895">
        <v>2000</v>
      </c>
      <c r="I1895" s="2">
        <v>246750</v>
      </c>
      <c r="J1895" s="2">
        <v>0</v>
      </c>
      <c r="K1895" s="2">
        <v>246750</v>
      </c>
      <c r="L1895" t="s">
        <v>18</v>
      </c>
    </row>
    <row r="1896" spans="1:12" x14ac:dyDescent="0.85">
      <c r="A1896" s="1">
        <v>41164</v>
      </c>
      <c r="B1896" t="s">
        <v>90</v>
      </c>
      <c r="C1896" t="s">
        <v>3551</v>
      </c>
      <c r="D1896" t="s">
        <v>3552</v>
      </c>
      <c r="E1896" t="s">
        <v>49</v>
      </c>
      <c r="F1896" t="s">
        <v>50</v>
      </c>
      <c r="G1896" t="s">
        <v>51</v>
      </c>
      <c r="H1896">
        <v>2000</v>
      </c>
      <c r="I1896" s="2">
        <v>2670000</v>
      </c>
      <c r="J1896" s="2">
        <v>0</v>
      </c>
      <c r="K1896" s="2">
        <v>2670000</v>
      </c>
      <c r="L1896" t="s">
        <v>18</v>
      </c>
    </row>
    <row r="1897" spans="1:12" x14ac:dyDescent="0.85">
      <c r="A1897" s="1">
        <v>41164</v>
      </c>
      <c r="B1897" t="s">
        <v>90</v>
      </c>
      <c r="C1897" t="s">
        <v>3553</v>
      </c>
      <c r="D1897" t="s">
        <v>3554</v>
      </c>
      <c r="E1897" t="s">
        <v>49</v>
      </c>
      <c r="F1897" t="s">
        <v>50</v>
      </c>
      <c r="G1897" t="s">
        <v>51</v>
      </c>
      <c r="H1897">
        <v>2000</v>
      </c>
      <c r="I1897" s="2">
        <v>13017000</v>
      </c>
      <c r="J1897" s="2">
        <v>0</v>
      </c>
      <c r="K1897" s="2">
        <v>13017000</v>
      </c>
      <c r="L1897" t="s">
        <v>18</v>
      </c>
    </row>
    <row r="1898" spans="1:12" x14ac:dyDescent="0.85">
      <c r="A1898" s="1">
        <v>41164</v>
      </c>
      <c r="B1898" t="s">
        <v>90</v>
      </c>
      <c r="C1898" t="s">
        <v>3555</v>
      </c>
      <c r="D1898" t="s">
        <v>3556</v>
      </c>
      <c r="E1898" t="s">
        <v>49</v>
      </c>
      <c r="F1898" t="s">
        <v>50</v>
      </c>
      <c r="G1898" t="s">
        <v>51</v>
      </c>
      <c r="H1898">
        <v>2000</v>
      </c>
      <c r="I1898" s="2">
        <v>12800000</v>
      </c>
      <c r="J1898" s="2">
        <v>0</v>
      </c>
      <c r="K1898" s="2">
        <v>12800000</v>
      </c>
      <c r="L1898" t="s">
        <v>18</v>
      </c>
    </row>
    <row r="1899" spans="1:12" x14ac:dyDescent="0.85">
      <c r="A1899" s="1">
        <v>41164</v>
      </c>
      <c r="B1899" t="s">
        <v>90</v>
      </c>
      <c r="C1899" t="s">
        <v>3557</v>
      </c>
      <c r="D1899" t="s">
        <v>3558</v>
      </c>
      <c r="E1899" t="s">
        <v>49</v>
      </c>
      <c r="F1899" t="s">
        <v>50</v>
      </c>
      <c r="G1899" t="s">
        <v>51</v>
      </c>
      <c r="H1899">
        <v>2000</v>
      </c>
      <c r="I1899" s="2">
        <v>1858850</v>
      </c>
      <c r="J1899" s="2">
        <v>0</v>
      </c>
      <c r="K1899" s="2">
        <v>1858850</v>
      </c>
      <c r="L1899" t="s">
        <v>18</v>
      </c>
    </row>
    <row r="1900" spans="1:12" x14ac:dyDescent="0.85">
      <c r="A1900" s="1">
        <v>41164</v>
      </c>
      <c r="B1900" t="s">
        <v>12</v>
      </c>
      <c r="C1900" t="s">
        <v>3559</v>
      </c>
      <c r="D1900" t="s">
        <v>3560</v>
      </c>
      <c r="E1900" t="s">
        <v>49</v>
      </c>
      <c r="F1900" t="s">
        <v>50</v>
      </c>
      <c r="G1900" t="s">
        <v>51</v>
      </c>
      <c r="H1900">
        <v>2000</v>
      </c>
      <c r="I1900" s="2">
        <v>2455000</v>
      </c>
      <c r="J1900" s="2">
        <v>0</v>
      </c>
      <c r="K1900" s="2">
        <v>2455000</v>
      </c>
      <c r="L1900" t="s">
        <v>18</v>
      </c>
    </row>
    <row r="1901" spans="1:12" x14ac:dyDescent="0.85">
      <c r="A1901" s="1">
        <v>41164</v>
      </c>
      <c r="B1901" t="s">
        <v>82</v>
      </c>
      <c r="C1901" t="s">
        <v>3561</v>
      </c>
      <c r="D1901" t="s">
        <v>3562</v>
      </c>
      <c r="E1901" t="s">
        <v>49</v>
      </c>
      <c r="F1901" t="s">
        <v>50</v>
      </c>
      <c r="G1901" t="s">
        <v>51</v>
      </c>
      <c r="H1901">
        <v>2000</v>
      </c>
      <c r="I1901" s="2">
        <v>389435</v>
      </c>
      <c r="J1901" s="2">
        <v>0</v>
      </c>
      <c r="K1901" s="2">
        <v>389435</v>
      </c>
      <c r="L1901" t="s">
        <v>18</v>
      </c>
    </row>
    <row r="1902" spans="1:12" x14ac:dyDescent="0.85">
      <c r="A1902" s="1">
        <v>41164</v>
      </c>
      <c r="B1902" t="s">
        <v>12</v>
      </c>
      <c r="C1902" t="s">
        <v>3563</v>
      </c>
      <c r="D1902" t="s">
        <v>3564</v>
      </c>
      <c r="E1902" t="s">
        <v>49</v>
      </c>
      <c r="F1902" t="s">
        <v>50</v>
      </c>
      <c r="G1902" t="s">
        <v>51</v>
      </c>
      <c r="H1902">
        <v>2000</v>
      </c>
      <c r="I1902" s="2">
        <v>294000</v>
      </c>
      <c r="J1902" s="2">
        <v>0</v>
      </c>
      <c r="K1902" s="2">
        <v>294000</v>
      </c>
      <c r="L1902" t="s">
        <v>18</v>
      </c>
    </row>
    <row r="1903" spans="1:12" x14ac:dyDescent="0.85">
      <c r="A1903" s="1">
        <v>41164</v>
      </c>
      <c r="B1903" t="s">
        <v>883</v>
      </c>
      <c r="C1903" t="s">
        <v>884</v>
      </c>
      <c r="D1903" t="s">
        <v>885</v>
      </c>
      <c r="E1903" t="s">
        <v>260</v>
      </c>
      <c r="F1903" t="s">
        <v>261</v>
      </c>
      <c r="H1903">
        <v>2005</v>
      </c>
      <c r="I1903" s="2">
        <v>5000000</v>
      </c>
      <c r="J1903" s="2">
        <v>0</v>
      </c>
      <c r="K1903" s="2">
        <v>5000000</v>
      </c>
      <c r="L1903" t="s">
        <v>116</v>
      </c>
    </row>
    <row r="1904" spans="1:12" x14ac:dyDescent="0.85">
      <c r="A1904" s="1">
        <v>41164</v>
      </c>
      <c r="B1904" t="s">
        <v>12</v>
      </c>
      <c r="C1904" t="s">
        <v>3565</v>
      </c>
      <c r="D1904" t="s">
        <v>3566</v>
      </c>
      <c r="E1904" t="s">
        <v>49</v>
      </c>
      <c r="F1904" t="s">
        <v>50</v>
      </c>
      <c r="G1904" t="s">
        <v>51</v>
      </c>
      <c r="H1904">
        <v>2000</v>
      </c>
      <c r="I1904" s="2">
        <v>250000</v>
      </c>
      <c r="J1904" s="2">
        <v>0</v>
      </c>
      <c r="K1904" s="2">
        <v>250000</v>
      </c>
      <c r="L1904" t="s">
        <v>18</v>
      </c>
    </row>
    <row r="1905" spans="1:12" x14ac:dyDescent="0.85">
      <c r="A1905" s="1">
        <v>41164</v>
      </c>
      <c r="B1905" t="s">
        <v>82</v>
      </c>
      <c r="C1905" t="s">
        <v>3567</v>
      </c>
      <c r="D1905" t="s">
        <v>3568</v>
      </c>
      <c r="E1905" t="s">
        <v>49</v>
      </c>
      <c r="F1905" t="s">
        <v>50</v>
      </c>
      <c r="G1905" t="s">
        <v>51</v>
      </c>
      <c r="H1905">
        <v>2000</v>
      </c>
      <c r="I1905" s="2">
        <v>229031</v>
      </c>
      <c r="J1905" s="2">
        <v>0</v>
      </c>
      <c r="K1905" s="2">
        <v>229031</v>
      </c>
      <c r="L1905" t="s">
        <v>18</v>
      </c>
    </row>
    <row r="1906" spans="1:12" x14ac:dyDescent="0.85">
      <c r="A1906" s="1">
        <v>41164</v>
      </c>
      <c r="B1906" t="s">
        <v>12</v>
      </c>
      <c r="C1906" t="s">
        <v>3569</v>
      </c>
      <c r="D1906" t="s">
        <v>3570</v>
      </c>
      <c r="E1906" t="s">
        <v>49</v>
      </c>
      <c r="F1906" t="s">
        <v>50</v>
      </c>
      <c r="G1906" t="s">
        <v>51</v>
      </c>
      <c r="H1906">
        <v>2000</v>
      </c>
      <c r="I1906" s="2">
        <v>650000</v>
      </c>
      <c r="J1906" s="2">
        <v>0</v>
      </c>
      <c r="K1906" s="2">
        <v>650000</v>
      </c>
      <c r="L1906" t="s">
        <v>18</v>
      </c>
    </row>
    <row r="1907" spans="1:12" x14ac:dyDescent="0.85">
      <c r="A1907" s="1">
        <v>41164</v>
      </c>
      <c r="B1907" t="s">
        <v>12</v>
      </c>
      <c r="C1907" t="s">
        <v>3571</v>
      </c>
      <c r="D1907" t="s">
        <v>3572</v>
      </c>
      <c r="E1907" t="s">
        <v>49</v>
      </c>
      <c r="F1907" t="s">
        <v>50</v>
      </c>
      <c r="G1907" t="s">
        <v>51</v>
      </c>
      <c r="H1907">
        <v>2000</v>
      </c>
      <c r="I1907" s="2">
        <v>5200000</v>
      </c>
      <c r="J1907" s="2">
        <v>0</v>
      </c>
      <c r="K1907" s="2">
        <v>5200000</v>
      </c>
      <c r="L1907" t="s">
        <v>18</v>
      </c>
    </row>
    <row r="1908" spans="1:12" x14ac:dyDescent="0.85">
      <c r="A1908" s="1">
        <v>41164</v>
      </c>
      <c r="B1908" t="s">
        <v>12</v>
      </c>
      <c r="C1908" t="s">
        <v>3573</v>
      </c>
      <c r="D1908" t="s">
        <v>3574</v>
      </c>
      <c r="E1908" t="s">
        <v>49</v>
      </c>
      <c r="F1908" t="s">
        <v>50</v>
      </c>
      <c r="G1908" t="s">
        <v>51</v>
      </c>
      <c r="H1908">
        <v>2000</v>
      </c>
      <c r="I1908" s="2">
        <v>510000</v>
      </c>
      <c r="J1908" s="2">
        <v>0</v>
      </c>
      <c r="K1908" s="2">
        <v>510000</v>
      </c>
      <c r="L1908" t="s">
        <v>18</v>
      </c>
    </row>
    <row r="1909" spans="1:12" x14ac:dyDescent="0.85">
      <c r="A1909" s="1">
        <v>41164</v>
      </c>
      <c r="B1909" t="s">
        <v>871</v>
      </c>
      <c r="C1909" t="s">
        <v>3575</v>
      </c>
      <c r="D1909" t="s">
        <v>3576</v>
      </c>
      <c r="E1909" t="s">
        <v>49</v>
      </c>
      <c r="F1909" t="s">
        <v>50</v>
      </c>
      <c r="G1909" t="s">
        <v>51</v>
      </c>
      <c r="H1909">
        <v>2000</v>
      </c>
      <c r="I1909" s="2">
        <v>703500</v>
      </c>
      <c r="J1909" s="2">
        <v>0</v>
      </c>
      <c r="K1909" s="2">
        <v>703500</v>
      </c>
      <c r="L1909" t="s">
        <v>18</v>
      </c>
    </row>
    <row r="1910" spans="1:12" x14ac:dyDescent="0.85">
      <c r="A1910" s="1">
        <v>41164</v>
      </c>
      <c r="B1910" t="s">
        <v>871</v>
      </c>
      <c r="C1910" t="s">
        <v>3577</v>
      </c>
      <c r="D1910" t="s">
        <v>3578</v>
      </c>
      <c r="E1910" t="s">
        <v>49</v>
      </c>
      <c r="F1910" t="s">
        <v>50</v>
      </c>
      <c r="G1910" t="s">
        <v>51</v>
      </c>
      <c r="H1910">
        <v>2000</v>
      </c>
      <c r="I1910" s="2">
        <v>465000</v>
      </c>
      <c r="J1910" s="2">
        <v>0</v>
      </c>
      <c r="K1910" s="2">
        <v>465000</v>
      </c>
      <c r="L1910" t="s">
        <v>18</v>
      </c>
    </row>
    <row r="1911" spans="1:12" x14ac:dyDescent="0.85">
      <c r="A1911" s="1">
        <v>41164</v>
      </c>
      <c r="B1911" t="s">
        <v>1273</v>
      </c>
      <c r="C1911" t="s">
        <v>3579</v>
      </c>
      <c r="D1911" t="s">
        <v>3580</v>
      </c>
      <c r="E1911" t="s">
        <v>49</v>
      </c>
      <c r="F1911" t="s">
        <v>50</v>
      </c>
      <c r="G1911" t="s">
        <v>51</v>
      </c>
      <c r="H1911">
        <v>2000</v>
      </c>
      <c r="I1911" s="2">
        <v>53750</v>
      </c>
      <c r="J1911" s="2">
        <v>0</v>
      </c>
      <c r="K1911" s="2">
        <v>53750</v>
      </c>
      <c r="L1911" t="s">
        <v>18</v>
      </c>
    </row>
    <row r="1912" spans="1:12" x14ac:dyDescent="0.85">
      <c r="A1912" s="1">
        <v>41164</v>
      </c>
      <c r="B1912" t="s">
        <v>12</v>
      </c>
      <c r="C1912" t="s">
        <v>3581</v>
      </c>
      <c r="D1912" t="s">
        <v>3582</v>
      </c>
      <c r="E1912" t="s">
        <v>49</v>
      </c>
      <c r="F1912" t="s">
        <v>50</v>
      </c>
      <c r="G1912" t="s">
        <v>51</v>
      </c>
      <c r="H1912">
        <v>2000</v>
      </c>
      <c r="I1912" s="2">
        <v>3172640</v>
      </c>
      <c r="J1912" s="2">
        <v>0</v>
      </c>
      <c r="K1912" s="2">
        <v>3172640</v>
      </c>
      <c r="L1912" t="s">
        <v>18</v>
      </c>
    </row>
    <row r="1913" spans="1:12" x14ac:dyDescent="0.85">
      <c r="A1913" s="1">
        <v>41164</v>
      </c>
      <c r="B1913" t="s">
        <v>507</v>
      </c>
      <c r="C1913" t="s">
        <v>3583</v>
      </c>
      <c r="D1913" t="s">
        <v>3584</v>
      </c>
      <c r="E1913" t="s">
        <v>49</v>
      </c>
      <c r="F1913" t="s">
        <v>50</v>
      </c>
      <c r="G1913" t="s">
        <v>51</v>
      </c>
      <c r="H1913">
        <v>2000</v>
      </c>
      <c r="I1913" s="2">
        <v>150000</v>
      </c>
      <c r="J1913" s="2">
        <v>0</v>
      </c>
      <c r="K1913" s="2">
        <v>150000</v>
      </c>
      <c r="L1913" t="s">
        <v>18</v>
      </c>
    </row>
    <row r="1914" spans="1:12" x14ac:dyDescent="0.85">
      <c r="A1914" s="1">
        <v>41164</v>
      </c>
      <c r="B1914" t="s">
        <v>12</v>
      </c>
      <c r="C1914" t="s">
        <v>3585</v>
      </c>
      <c r="D1914" t="s">
        <v>3586</v>
      </c>
      <c r="E1914" t="s">
        <v>49</v>
      </c>
      <c r="F1914" t="s">
        <v>50</v>
      </c>
      <c r="G1914" t="s">
        <v>51</v>
      </c>
      <c r="H1914">
        <v>2000</v>
      </c>
      <c r="I1914" s="2">
        <v>6650838</v>
      </c>
      <c r="J1914" s="2">
        <v>0</v>
      </c>
      <c r="K1914" s="2">
        <v>6650838</v>
      </c>
      <c r="L1914" t="s">
        <v>18</v>
      </c>
    </row>
    <row r="1915" spans="1:12" x14ac:dyDescent="0.85">
      <c r="A1915" s="1">
        <v>41164</v>
      </c>
      <c r="B1915" t="s">
        <v>12</v>
      </c>
      <c r="C1915" t="s">
        <v>3587</v>
      </c>
      <c r="D1915" t="s">
        <v>3588</v>
      </c>
      <c r="E1915" t="s">
        <v>49</v>
      </c>
      <c r="F1915" t="s">
        <v>50</v>
      </c>
      <c r="G1915" t="s">
        <v>51</v>
      </c>
      <c r="H1915">
        <v>2000</v>
      </c>
      <c r="I1915" s="2">
        <v>312000</v>
      </c>
      <c r="J1915" s="2">
        <v>0</v>
      </c>
      <c r="K1915" s="2">
        <v>312000</v>
      </c>
      <c r="L1915" t="s">
        <v>18</v>
      </c>
    </row>
    <row r="1916" spans="1:12" x14ac:dyDescent="0.85">
      <c r="A1916" s="1">
        <v>41164</v>
      </c>
      <c r="B1916" t="s">
        <v>12</v>
      </c>
      <c r="C1916" t="s">
        <v>3589</v>
      </c>
      <c r="D1916" t="s">
        <v>3590</v>
      </c>
      <c r="E1916" t="s">
        <v>49</v>
      </c>
      <c r="F1916" t="s">
        <v>50</v>
      </c>
      <c r="G1916" t="s">
        <v>51</v>
      </c>
      <c r="H1916">
        <v>2000</v>
      </c>
      <c r="I1916" s="2">
        <v>2360000</v>
      </c>
      <c r="J1916" s="2">
        <v>0</v>
      </c>
      <c r="K1916" s="2">
        <v>2360000</v>
      </c>
      <c r="L1916" t="s">
        <v>18</v>
      </c>
    </row>
    <row r="1917" spans="1:12" x14ac:dyDescent="0.85">
      <c r="A1917" s="1">
        <v>41164</v>
      </c>
      <c r="B1917" t="s">
        <v>73</v>
      </c>
      <c r="C1917" t="s">
        <v>3591</v>
      </c>
      <c r="D1917" t="s">
        <v>3592</v>
      </c>
      <c r="E1917" t="s">
        <v>49</v>
      </c>
      <c r="F1917" t="s">
        <v>50</v>
      </c>
      <c r="G1917" t="s">
        <v>51</v>
      </c>
      <c r="H1917">
        <v>2000</v>
      </c>
      <c r="I1917" s="2">
        <v>300000</v>
      </c>
      <c r="J1917" s="2">
        <v>0</v>
      </c>
      <c r="K1917" s="2">
        <v>300000</v>
      </c>
      <c r="L1917" t="s">
        <v>18</v>
      </c>
    </row>
    <row r="1918" spans="1:12" x14ac:dyDescent="0.85">
      <c r="A1918" s="1">
        <v>41164</v>
      </c>
      <c r="B1918" t="s">
        <v>12</v>
      </c>
      <c r="C1918" t="s">
        <v>3593</v>
      </c>
      <c r="D1918" t="s">
        <v>3594</v>
      </c>
      <c r="E1918" t="s">
        <v>49</v>
      </c>
      <c r="F1918" t="s">
        <v>50</v>
      </c>
      <c r="G1918" t="s">
        <v>51</v>
      </c>
      <c r="H1918">
        <v>2000</v>
      </c>
      <c r="I1918" s="2">
        <v>130000</v>
      </c>
      <c r="J1918" s="2">
        <v>0</v>
      </c>
      <c r="K1918" s="2">
        <v>130000</v>
      </c>
      <c r="L1918" t="s">
        <v>18</v>
      </c>
    </row>
    <row r="1919" spans="1:12" x14ac:dyDescent="0.85">
      <c r="A1919" s="1">
        <v>41164</v>
      </c>
      <c r="B1919" t="s">
        <v>12</v>
      </c>
      <c r="C1919" t="s">
        <v>3595</v>
      </c>
      <c r="D1919" t="s">
        <v>3596</v>
      </c>
      <c r="E1919" t="s">
        <v>49</v>
      </c>
      <c r="F1919" t="s">
        <v>50</v>
      </c>
      <c r="G1919" t="s">
        <v>51</v>
      </c>
      <c r="H1919">
        <v>2000</v>
      </c>
      <c r="I1919" s="2">
        <v>155400</v>
      </c>
      <c r="J1919" s="2">
        <v>0</v>
      </c>
      <c r="K1919" s="2">
        <v>155400</v>
      </c>
      <c r="L1919" t="s">
        <v>18</v>
      </c>
    </row>
    <row r="1920" spans="1:12" x14ac:dyDescent="0.85">
      <c r="A1920" s="1">
        <v>41164</v>
      </c>
      <c r="B1920" t="s">
        <v>12</v>
      </c>
      <c r="C1920" t="s">
        <v>3597</v>
      </c>
      <c r="D1920" t="s">
        <v>3598</v>
      </c>
      <c r="E1920" t="s">
        <v>49</v>
      </c>
      <c r="F1920" t="s">
        <v>50</v>
      </c>
      <c r="G1920" t="s">
        <v>51</v>
      </c>
      <c r="H1920">
        <v>2000</v>
      </c>
      <c r="I1920" s="2">
        <v>900000</v>
      </c>
      <c r="J1920" s="2">
        <v>0</v>
      </c>
      <c r="K1920" s="2">
        <v>900000</v>
      </c>
      <c r="L1920" t="s">
        <v>18</v>
      </c>
    </row>
    <row r="1921" spans="1:12" x14ac:dyDescent="0.85">
      <c r="A1921" s="1">
        <v>41164</v>
      </c>
      <c r="B1921" t="s">
        <v>12</v>
      </c>
      <c r="C1921" t="s">
        <v>3599</v>
      </c>
      <c r="D1921" t="s">
        <v>3600</v>
      </c>
      <c r="E1921" t="s">
        <v>49</v>
      </c>
      <c r="F1921" t="s">
        <v>50</v>
      </c>
      <c r="G1921" t="s">
        <v>51</v>
      </c>
      <c r="H1921">
        <v>2000</v>
      </c>
      <c r="I1921" s="2">
        <v>250000</v>
      </c>
      <c r="J1921" s="2">
        <v>0</v>
      </c>
      <c r="K1921" s="2">
        <v>250000</v>
      </c>
      <c r="L1921" t="s">
        <v>18</v>
      </c>
    </row>
    <row r="1922" spans="1:12" x14ac:dyDescent="0.85">
      <c r="A1922" s="1">
        <v>41164</v>
      </c>
      <c r="B1922" t="s">
        <v>82</v>
      </c>
      <c r="C1922" t="s">
        <v>3601</v>
      </c>
      <c r="D1922" t="s">
        <v>3602</v>
      </c>
      <c r="E1922" t="s">
        <v>49</v>
      </c>
      <c r="F1922" t="s">
        <v>50</v>
      </c>
      <c r="G1922" t="s">
        <v>51</v>
      </c>
      <c r="H1922">
        <v>2000</v>
      </c>
      <c r="I1922" s="2">
        <v>350000</v>
      </c>
      <c r="J1922" s="2">
        <v>0</v>
      </c>
      <c r="K1922" s="2">
        <v>350000</v>
      </c>
      <c r="L1922" t="s">
        <v>18</v>
      </c>
    </row>
    <row r="1923" spans="1:12" x14ac:dyDescent="0.85">
      <c r="A1923" s="1">
        <v>41164</v>
      </c>
      <c r="B1923" t="s">
        <v>12</v>
      </c>
      <c r="C1923" t="s">
        <v>3603</v>
      </c>
      <c r="D1923" t="s">
        <v>3604</v>
      </c>
      <c r="E1923" t="s">
        <v>49</v>
      </c>
      <c r="F1923" t="s">
        <v>50</v>
      </c>
      <c r="G1923" t="s">
        <v>3605</v>
      </c>
      <c r="H1923">
        <v>2000</v>
      </c>
      <c r="I1923" s="2">
        <v>1234836.92</v>
      </c>
      <c r="J1923" s="2">
        <v>0</v>
      </c>
      <c r="K1923" s="2">
        <v>1234836.92</v>
      </c>
      <c r="L1923" t="s">
        <v>18</v>
      </c>
    </row>
    <row r="1924" spans="1:12" x14ac:dyDescent="0.85">
      <c r="A1924" s="1">
        <v>41164</v>
      </c>
      <c r="B1924" t="s">
        <v>1450</v>
      </c>
      <c r="C1924" t="s">
        <v>3606</v>
      </c>
      <c r="D1924" t="s">
        <v>3607</v>
      </c>
      <c r="E1924" t="s">
        <v>49</v>
      </c>
      <c r="F1924" t="s">
        <v>50</v>
      </c>
      <c r="G1924" t="s">
        <v>1817</v>
      </c>
      <c r="H1924">
        <v>2000</v>
      </c>
      <c r="I1924" s="2">
        <v>11800000</v>
      </c>
      <c r="J1924" s="2">
        <v>0</v>
      </c>
      <c r="K1924" s="2">
        <v>11800000</v>
      </c>
      <c r="L1924" t="s">
        <v>18</v>
      </c>
    </row>
    <row r="1925" spans="1:12" x14ac:dyDescent="0.85">
      <c r="A1925" s="1">
        <v>41164</v>
      </c>
      <c r="B1925" t="s">
        <v>323</v>
      </c>
      <c r="C1925" t="s">
        <v>3608</v>
      </c>
      <c r="D1925" t="s">
        <v>3609</v>
      </c>
      <c r="E1925" t="s">
        <v>49</v>
      </c>
      <c r="F1925" t="s">
        <v>50</v>
      </c>
      <c r="G1925" t="s">
        <v>1942</v>
      </c>
      <c r="H1925">
        <v>2000</v>
      </c>
      <c r="I1925" s="2">
        <v>10903516.23</v>
      </c>
      <c r="J1925" s="2">
        <v>0</v>
      </c>
      <c r="K1925" s="2">
        <v>10903516.23</v>
      </c>
      <c r="L1925" t="s">
        <v>18</v>
      </c>
    </row>
    <row r="1926" spans="1:12" x14ac:dyDescent="0.85">
      <c r="A1926" s="1">
        <v>41164</v>
      </c>
      <c r="B1926" t="s">
        <v>90</v>
      </c>
      <c r="C1926" t="s">
        <v>3610</v>
      </c>
      <c r="D1926" t="s">
        <v>3611</v>
      </c>
      <c r="E1926" t="s">
        <v>49</v>
      </c>
      <c r="F1926" t="s">
        <v>50</v>
      </c>
      <c r="G1926" t="s">
        <v>1942</v>
      </c>
      <c r="H1926">
        <v>2000</v>
      </c>
      <c r="I1926" s="2">
        <v>369919.67</v>
      </c>
      <c r="J1926" s="2">
        <v>0</v>
      </c>
      <c r="K1926" s="2">
        <v>369919.67</v>
      </c>
      <c r="L1926" t="s">
        <v>18</v>
      </c>
    </row>
    <row r="1927" spans="1:12" x14ac:dyDescent="0.85">
      <c r="A1927" s="1">
        <v>41164</v>
      </c>
      <c r="B1927" t="s">
        <v>12</v>
      </c>
      <c r="C1927" t="s">
        <v>3612</v>
      </c>
      <c r="D1927" t="s">
        <v>3613</v>
      </c>
      <c r="E1927" t="s">
        <v>49</v>
      </c>
      <c r="F1927" t="s">
        <v>50</v>
      </c>
      <c r="G1927" t="s">
        <v>1942</v>
      </c>
      <c r="H1927">
        <v>2000</v>
      </c>
      <c r="I1927" s="2">
        <v>250000</v>
      </c>
      <c r="J1927" s="2">
        <v>0</v>
      </c>
      <c r="K1927" s="2">
        <v>250000</v>
      </c>
      <c r="L1927" t="s">
        <v>18</v>
      </c>
    </row>
    <row r="1928" spans="1:12" x14ac:dyDescent="0.85">
      <c r="A1928" s="1">
        <v>41164</v>
      </c>
      <c r="B1928" t="s">
        <v>12</v>
      </c>
      <c r="C1928" t="s">
        <v>3614</v>
      </c>
      <c r="D1928" t="s">
        <v>3615</v>
      </c>
      <c r="E1928" t="s">
        <v>49</v>
      </c>
      <c r="F1928" t="s">
        <v>50</v>
      </c>
      <c r="G1928" t="s">
        <v>51</v>
      </c>
      <c r="H1928">
        <v>2000</v>
      </c>
      <c r="I1928" s="2">
        <v>2214900</v>
      </c>
      <c r="J1928" s="2">
        <v>0</v>
      </c>
      <c r="K1928" s="2">
        <v>2214900</v>
      </c>
      <c r="L1928" t="s">
        <v>18</v>
      </c>
    </row>
    <row r="1929" spans="1:12" x14ac:dyDescent="0.85">
      <c r="A1929" s="1">
        <v>41164</v>
      </c>
      <c r="B1929" t="s">
        <v>323</v>
      </c>
      <c r="C1929" t="s">
        <v>3616</v>
      </c>
      <c r="D1929" t="s">
        <v>3617</v>
      </c>
      <c r="E1929" t="s">
        <v>49</v>
      </c>
      <c r="F1929" t="s">
        <v>50</v>
      </c>
      <c r="G1929" t="s">
        <v>51</v>
      </c>
      <c r="H1929">
        <v>2000</v>
      </c>
      <c r="I1929" s="2">
        <v>1459455.77</v>
      </c>
      <c r="J1929" s="2">
        <v>0</v>
      </c>
      <c r="K1929" s="2">
        <v>1459455.77</v>
      </c>
      <c r="L1929" t="s">
        <v>18</v>
      </c>
    </row>
    <row r="1930" spans="1:12" x14ac:dyDescent="0.85">
      <c r="A1930" s="1">
        <v>41164</v>
      </c>
      <c r="B1930" t="s">
        <v>507</v>
      </c>
      <c r="C1930" t="s">
        <v>3618</v>
      </c>
      <c r="D1930" t="s">
        <v>3619</v>
      </c>
      <c r="E1930" t="s">
        <v>119</v>
      </c>
      <c r="F1930" t="s">
        <v>120</v>
      </c>
      <c r="G1930" t="s">
        <v>121</v>
      </c>
      <c r="H1930">
        <v>2000</v>
      </c>
      <c r="I1930" s="2">
        <v>128181.43</v>
      </c>
      <c r="J1930" s="2">
        <v>0</v>
      </c>
      <c r="K1930" s="2">
        <v>128181.43</v>
      </c>
      <c r="L1930" t="s">
        <v>18</v>
      </c>
    </row>
    <row r="1931" spans="1:12" x14ac:dyDescent="0.85">
      <c r="A1931" s="1">
        <v>41164</v>
      </c>
      <c r="B1931" t="s">
        <v>28</v>
      </c>
      <c r="C1931" t="s">
        <v>3620</v>
      </c>
      <c r="D1931" t="s">
        <v>3621</v>
      </c>
      <c r="E1931" t="s">
        <v>62</v>
      </c>
      <c r="F1931" t="s">
        <v>63</v>
      </c>
      <c r="H1931">
        <v>2000</v>
      </c>
      <c r="I1931" s="2">
        <v>78039.92</v>
      </c>
      <c r="J1931" s="2">
        <v>0</v>
      </c>
      <c r="K1931" s="2">
        <v>78039.92</v>
      </c>
      <c r="L1931" t="s">
        <v>18</v>
      </c>
    </row>
    <row r="1932" spans="1:12" x14ac:dyDescent="0.85">
      <c r="A1932" s="1">
        <v>41164</v>
      </c>
      <c r="B1932" t="s">
        <v>12</v>
      </c>
      <c r="C1932" t="s">
        <v>3622</v>
      </c>
      <c r="D1932" t="s">
        <v>3623</v>
      </c>
      <c r="E1932" t="s">
        <v>102</v>
      </c>
      <c r="F1932" t="s">
        <v>103</v>
      </c>
      <c r="G1932" t="s">
        <v>104</v>
      </c>
      <c r="H1932">
        <v>2000</v>
      </c>
      <c r="I1932" s="2">
        <v>55343.839999999997</v>
      </c>
      <c r="J1932" s="2">
        <v>0</v>
      </c>
      <c r="K1932" s="2">
        <v>55343.839999999997</v>
      </c>
      <c r="L1932" t="s">
        <v>18</v>
      </c>
    </row>
    <row r="1933" spans="1:12" x14ac:dyDescent="0.85">
      <c r="A1933" s="1">
        <v>41164</v>
      </c>
      <c r="B1933" t="s">
        <v>12</v>
      </c>
      <c r="C1933" t="s">
        <v>3624</v>
      </c>
      <c r="D1933" t="s">
        <v>3625</v>
      </c>
      <c r="E1933" t="s">
        <v>119</v>
      </c>
      <c r="F1933" t="s">
        <v>120</v>
      </c>
      <c r="G1933" t="s">
        <v>121</v>
      </c>
      <c r="H1933">
        <v>2000</v>
      </c>
      <c r="I1933" s="2">
        <v>2352710.52</v>
      </c>
      <c r="J1933" s="2">
        <v>0</v>
      </c>
      <c r="K1933" s="2">
        <v>2352710.52</v>
      </c>
      <c r="L1933" t="s">
        <v>18</v>
      </c>
    </row>
    <row r="1934" spans="1:12" x14ac:dyDescent="0.85">
      <c r="A1934" s="1">
        <v>41164</v>
      </c>
      <c r="B1934" t="s">
        <v>12</v>
      </c>
      <c r="C1934" t="s">
        <v>3626</v>
      </c>
      <c r="D1934" t="s">
        <v>3627</v>
      </c>
      <c r="E1934" t="s">
        <v>70</v>
      </c>
      <c r="F1934" t="s">
        <v>71</v>
      </c>
      <c r="G1934" t="s">
        <v>72</v>
      </c>
      <c r="H1934">
        <v>2000</v>
      </c>
      <c r="I1934" s="2">
        <v>366224.35</v>
      </c>
      <c r="J1934" s="2">
        <v>0</v>
      </c>
      <c r="K1934" s="2">
        <v>366224.35</v>
      </c>
      <c r="L1934" t="s">
        <v>18</v>
      </c>
    </row>
    <row r="1935" spans="1:12" x14ac:dyDescent="0.85">
      <c r="A1935" s="1">
        <v>41164</v>
      </c>
      <c r="B1935" t="s">
        <v>12</v>
      </c>
      <c r="C1935" t="s">
        <v>3628</v>
      </c>
      <c r="D1935" t="s">
        <v>3629</v>
      </c>
      <c r="E1935" t="s">
        <v>70</v>
      </c>
      <c r="F1935" t="s">
        <v>71</v>
      </c>
      <c r="G1935" t="s">
        <v>72</v>
      </c>
      <c r="H1935">
        <v>2000</v>
      </c>
      <c r="I1935" s="2">
        <v>353500.85</v>
      </c>
      <c r="J1935" s="2">
        <v>0</v>
      </c>
      <c r="K1935" s="2">
        <v>353500.85</v>
      </c>
      <c r="L1935" t="s">
        <v>18</v>
      </c>
    </row>
    <row r="1936" spans="1:12" x14ac:dyDescent="0.85">
      <c r="A1936" s="1">
        <v>41164</v>
      </c>
      <c r="B1936" t="s">
        <v>12</v>
      </c>
      <c r="C1936" t="s">
        <v>3630</v>
      </c>
      <c r="D1936" t="s">
        <v>3631</v>
      </c>
      <c r="E1936" t="s">
        <v>119</v>
      </c>
      <c r="F1936" t="s">
        <v>120</v>
      </c>
      <c r="G1936" t="s">
        <v>121</v>
      </c>
      <c r="H1936">
        <v>2000</v>
      </c>
      <c r="I1936" s="2">
        <v>1549988.58</v>
      </c>
      <c r="J1936" s="2">
        <v>13264858.24</v>
      </c>
      <c r="K1936" s="2">
        <v>14814846.82</v>
      </c>
      <c r="L1936" t="s">
        <v>18</v>
      </c>
    </row>
    <row r="1937" spans="1:12" x14ac:dyDescent="0.85">
      <c r="A1937" s="1">
        <v>41164</v>
      </c>
      <c r="B1937" t="s">
        <v>12</v>
      </c>
      <c r="C1937" t="s">
        <v>3632</v>
      </c>
      <c r="D1937" t="s">
        <v>3633</v>
      </c>
      <c r="E1937" t="s">
        <v>119</v>
      </c>
      <c r="F1937" t="s">
        <v>120</v>
      </c>
      <c r="G1937" t="s">
        <v>121</v>
      </c>
      <c r="H1937">
        <v>2000</v>
      </c>
      <c r="I1937" s="2">
        <v>4700729.4400000004</v>
      </c>
      <c r="J1937" s="2">
        <v>0</v>
      </c>
      <c r="K1937" s="2">
        <v>4700729.4400000004</v>
      </c>
      <c r="L1937" t="s">
        <v>18</v>
      </c>
    </row>
    <row r="1938" spans="1:12" x14ac:dyDescent="0.85">
      <c r="A1938" s="1">
        <v>41164</v>
      </c>
      <c r="B1938" t="s">
        <v>12</v>
      </c>
      <c r="C1938" t="s">
        <v>3634</v>
      </c>
      <c r="D1938" t="s">
        <v>3635</v>
      </c>
      <c r="E1938" t="s">
        <v>21</v>
      </c>
      <c r="F1938" t="s">
        <v>22</v>
      </c>
      <c r="G1938" t="s">
        <v>23</v>
      </c>
      <c r="H1938">
        <v>2000</v>
      </c>
      <c r="I1938" s="2">
        <v>353404.24</v>
      </c>
      <c r="J1938" s="2">
        <v>0</v>
      </c>
      <c r="K1938" s="2">
        <v>353404.24</v>
      </c>
      <c r="L1938" t="s">
        <v>18</v>
      </c>
    </row>
    <row r="1939" spans="1:12" x14ac:dyDescent="0.85">
      <c r="A1939" s="1">
        <v>41164</v>
      </c>
      <c r="B1939" t="s">
        <v>12</v>
      </c>
      <c r="C1939" t="s">
        <v>3636</v>
      </c>
      <c r="D1939" t="s">
        <v>3637</v>
      </c>
      <c r="E1939" t="s">
        <v>70</v>
      </c>
      <c r="F1939" t="s">
        <v>71</v>
      </c>
      <c r="G1939" t="s">
        <v>72</v>
      </c>
      <c r="H1939">
        <v>2000</v>
      </c>
      <c r="I1939" s="2">
        <v>476077.12</v>
      </c>
      <c r="J1939" s="2">
        <v>0</v>
      </c>
      <c r="K1939" s="2">
        <v>476077.12</v>
      </c>
      <c r="L1939" t="s">
        <v>18</v>
      </c>
    </row>
    <row r="1940" spans="1:12" x14ac:dyDescent="0.85">
      <c r="A1940" s="1">
        <v>41164</v>
      </c>
      <c r="B1940" t="s">
        <v>12</v>
      </c>
      <c r="C1940" t="s">
        <v>3638</v>
      </c>
      <c r="D1940" t="s">
        <v>3639</v>
      </c>
      <c r="E1940" t="s">
        <v>70</v>
      </c>
      <c r="F1940" t="s">
        <v>71</v>
      </c>
      <c r="G1940" t="s">
        <v>72</v>
      </c>
      <c r="H1940">
        <v>2000</v>
      </c>
      <c r="I1940" s="2">
        <v>476077.12</v>
      </c>
      <c r="J1940" s="2">
        <v>0</v>
      </c>
      <c r="K1940" s="2">
        <v>476077.12</v>
      </c>
      <c r="L1940" t="s">
        <v>18</v>
      </c>
    </row>
    <row r="1941" spans="1:12" x14ac:dyDescent="0.85">
      <c r="A1941" s="1">
        <v>41164</v>
      </c>
      <c r="B1941" t="s">
        <v>12</v>
      </c>
      <c r="C1941" t="s">
        <v>3640</v>
      </c>
      <c r="D1941" t="s">
        <v>3641</v>
      </c>
      <c r="E1941" t="s">
        <v>42</v>
      </c>
      <c r="F1941" t="s">
        <v>43</v>
      </c>
      <c r="G1941" t="s">
        <v>44</v>
      </c>
      <c r="H1941">
        <v>2000</v>
      </c>
      <c r="I1941" s="2">
        <v>1887634.72</v>
      </c>
      <c r="J1941" s="2">
        <v>0</v>
      </c>
      <c r="K1941" s="2">
        <v>1887634.72</v>
      </c>
      <c r="L1941" t="s">
        <v>18</v>
      </c>
    </row>
    <row r="1942" spans="1:12" x14ac:dyDescent="0.85">
      <c r="A1942" s="1">
        <v>41164</v>
      </c>
      <c r="B1942" t="s">
        <v>12</v>
      </c>
      <c r="C1942" t="s">
        <v>3642</v>
      </c>
      <c r="D1942" t="s">
        <v>3643</v>
      </c>
      <c r="E1942" t="s">
        <v>102</v>
      </c>
      <c r="F1942" t="s">
        <v>103</v>
      </c>
      <c r="G1942" t="s">
        <v>104</v>
      </c>
      <c r="H1942">
        <v>2000</v>
      </c>
      <c r="I1942" s="2">
        <v>14120.59</v>
      </c>
      <c r="J1942" s="2">
        <v>0</v>
      </c>
      <c r="K1942" s="2">
        <v>14120.59</v>
      </c>
      <c r="L1942" t="s">
        <v>18</v>
      </c>
    </row>
    <row r="1943" spans="1:12" x14ac:dyDescent="0.85">
      <c r="A1943" s="1">
        <v>41164</v>
      </c>
      <c r="B1943" t="s">
        <v>12</v>
      </c>
      <c r="C1943" t="s">
        <v>3644</v>
      </c>
      <c r="D1943" t="s">
        <v>3645</v>
      </c>
      <c r="E1943" t="s">
        <v>42</v>
      </c>
      <c r="F1943" t="s">
        <v>43</v>
      </c>
      <c r="G1943" t="s">
        <v>44</v>
      </c>
      <c r="H1943">
        <v>2000</v>
      </c>
      <c r="I1943" s="2">
        <v>717474.25</v>
      </c>
      <c r="J1943" s="2">
        <v>0</v>
      </c>
      <c r="K1943" s="2">
        <v>717474.25</v>
      </c>
      <c r="L1943" t="s">
        <v>18</v>
      </c>
    </row>
    <row r="1944" spans="1:12" x14ac:dyDescent="0.85">
      <c r="A1944" s="1">
        <v>41164</v>
      </c>
      <c r="B1944" t="s">
        <v>374</v>
      </c>
      <c r="C1944" t="s">
        <v>3646</v>
      </c>
      <c r="D1944" t="s">
        <v>3647</v>
      </c>
      <c r="E1944" t="s">
        <v>49</v>
      </c>
      <c r="F1944" t="s">
        <v>50</v>
      </c>
      <c r="G1944" t="s">
        <v>51</v>
      </c>
      <c r="H1944">
        <v>2000</v>
      </c>
      <c r="I1944" s="2">
        <v>1000000</v>
      </c>
      <c r="J1944" s="2">
        <v>0</v>
      </c>
      <c r="K1944" s="2">
        <v>1000000</v>
      </c>
      <c r="L1944" t="s">
        <v>18</v>
      </c>
    </row>
    <row r="1945" spans="1:12" x14ac:dyDescent="0.85">
      <c r="A1945" s="1">
        <v>41164</v>
      </c>
      <c r="B1945" t="s">
        <v>374</v>
      </c>
      <c r="C1945" t="s">
        <v>3648</v>
      </c>
      <c r="D1945" t="s">
        <v>3649</v>
      </c>
      <c r="E1945" t="s">
        <v>62</v>
      </c>
      <c r="F1945" t="s">
        <v>63</v>
      </c>
      <c r="H1945">
        <v>2000</v>
      </c>
      <c r="I1945" s="2">
        <v>14677181.65</v>
      </c>
      <c r="J1945" s="2">
        <v>0</v>
      </c>
      <c r="K1945" s="2">
        <v>14677181.65</v>
      </c>
      <c r="L1945" t="s">
        <v>18</v>
      </c>
    </row>
    <row r="1946" spans="1:12" x14ac:dyDescent="0.85">
      <c r="A1946" s="1">
        <v>41164</v>
      </c>
      <c r="B1946" t="s">
        <v>374</v>
      </c>
      <c r="C1946" t="s">
        <v>3650</v>
      </c>
      <c r="D1946" t="s">
        <v>3651</v>
      </c>
      <c r="E1946" t="s">
        <v>62</v>
      </c>
      <c r="F1946" t="s">
        <v>63</v>
      </c>
      <c r="H1946">
        <v>2000</v>
      </c>
      <c r="I1946" s="2">
        <v>4641528.7699999996</v>
      </c>
      <c r="J1946" s="2">
        <v>0</v>
      </c>
      <c r="K1946" s="2">
        <v>4641528.7699999996</v>
      </c>
      <c r="L1946" t="s">
        <v>18</v>
      </c>
    </row>
    <row r="1947" spans="1:12" x14ac:dyDescent="0.85">
      <c r="A1947" s="1">
        <v>41164</v>
      </c>
      <c r="B1947" t="s">
        <v>12</v>
      </c>
      <c r="C1947" t="s">
        <v>3652</v>
      </c>
      <c r="D1947" t="s">
        <v>3653</v>
      </c>
      <c r="E1947" t="s">
        <v>70</v>
      </c>
      <c r="F1947" t="s">
        <v>71</v>
      </c>
      <c r="G1947" t="s">
        <v>72</v>
      </c>
      <c r="H1947">
        <v>2000</v>
      </c>
      <c r="I1947" s="2">
        <v>26855.14</v>
      </c>
      <c r="J1947" s="2">
        <v>0</v>
      </c>
      <c r="K1947" s="2">
        <v>26855.14</v>
      </c>
      <c r="L1947" t="s">
        <v>18</v>
      </c>
    </row>
    <row r="1948" spans="1:12" x14ac:dyDescent="0.85">
      <c r="A1948" s="1">
        <v>41164</v>
      </c>
      <c r="B1948" t="s">
        <v>507</v>
      </c>
      <c r="C1948" t="s">
        <v>3654</v>
      </c>
      <c r="D1948" t="s">
        <v>3655</v>
      </c>
      <c r="E1948" t="s">
        <v>42</v>
      </c>
      <c r="F1948" t="s">
        <v>43</v>
      </c>
      <c r="G1948" t="s">
        <v>44</v>
      </c>
      <c r="H1948">
        <v>2000</v>
      </c>
      <c r="I1948" s="2">
        <v>3795317.73</v>
      </c>
      <c r="J1948" s="2">
        <v>0</v>
      </c>
      <c r="K1948" s="2">
        <v>3795317.73</v>
      </c>
      <c r="L1948" t="s">
        <v>18</v>
      </c>
    </row>
    <row r="1949" spans="1:12" x14ac:dyDescent="0.85">
      <c r="A1949" s="1">
        <v>41164</v>
      </c>
      <c r="B1949" t="s">
        <v>507</v>
      </c>
      <c r="C1949" t="s">
        <v>3656</v>
      </c>
      <c r="D1949" t="s">
        <v>3657</v>
      </c>
      <c r="E1949" t="s">
        <v>113</v>
      </c>
      <c r="F1949" t="s">
        <v>114</v>
      </c>
      <c r="G1949" t="s">
        <v>115</v>
      </c>
      <c r="H1949">
        <v>2000</v>
      </c>
      <c r="I1949" s="2">
        <v>0</v>
      </c>
      <c r="J1949" s="2">
        <v>1500000</v>
      </c>
      <c r="K1949" s="2">
        <v>1500000</v>
      </c>
      <c r="L1949" t="s">
        <v>116</v>
      </c>
    </row>
    <row r="1950" spans="1:12" x14ac:dyDescent="0.85">
      <c r="A1950" s="1">
        <v>41164</v>
      </c>
      <c r="B1950" t="s">
        <v>507</v>
      </c>
      <c r="C1950" t="s">
        <v>3658</v>
      </c>
      <c r="D1950" t="s">
        <v>3659</v>
      </c>
      <c r="E1950" t="s">
        <v>56</v>
      </c>
      <c r="F1950" t="s">
        <v>57</v>
      </c>
      <c r="G1950" t="s">
        <v>58</v>
      </c>
      <c r="H1950">
        <v>2000</v>
      </c>
      <c r="I1950" s="2">
        <v>78048.03</v>
      </c>
      <c r="J1950" s="2">
        <v>1831.97</v>
      </c>
      <c r="K1950" s="2">
        <v>79880</v>
      </c>
      <c r="L1950" t="s">
        <v>116</v>
      </c>
    </row>
    <row r="1951" spans="1:12" x14ac:dyDescent="0.85">
      <c r="A1951" s="1">
        <v>41164</v>
      </c>
      <c r="B1951" t="s">
        <v>507</v>
      </c>
      <c r="C1951" t="s">
        <v>3658</v>
      </c>
      <c r="D1951" t="s">
        <v>3659</v>
      </c>
      <c r="E1951" t="s">
        <v>15</v>
      </c>
      <c r="F1951" t="s">
        <v>16</v>
      </c>
      <c r="G1951" t="s">
        <v>17</v>
      </c>
      <c r="H1951">
        <v>2000</v>
      </c>
      <c r="I1951" s="2">
        <v>642420.68000000005</v>
      </c>
      <c r="J1951" s="2">
        <v>367793.65</v>
      </c>
      <c r="K1951" s="2">
        <v>1010214.33</v>
      </c>
      <c r="L1951" t="s">
        <v>116</v>
      </c>
    </row>
    <row r="1952" spans="1:12" x14ac:dyDescent="0.85">
      <c r="A1952" s="1">
        <v>41164</v>
      </c>
      <c r="B1952" t="s">
        <v>507</v>
      </c>
      <c r="C1952" t="s">
        <v>3658</v>
      </c>
      <c r="D1952" t="s">
        <v>3659</v>
      </c>
      <c r="E1952" t="s">
        <v>200</v>
      </c>
      <c r="F1952" t="s">
        <v>201</v>
      </c>
      <c r="G1952" t="s">
        <v>202</v>
      </c>
      <c r="H1952">
        <v>2000</v>
      </c>
      <c r="I1952" s="2">
        <v>1153007.1499999999</v>
      </c>
      <c r="J1952" s="2">
        <v>443892.85</v>
      </c>
      <c r="K1952" s="2">
        <v>1596900</v>
      </c>
      <c r="L1952" t="s">
        <v>116</v>
      </c>
    </row>
    <row r="1953" spans="1:12" x14ac:dyDescent="0.85">
      <c r="A1953" s="1">
        <v>41164</v>
      </c>
      <c r="B1953" t="s">
        <v>507</v>
      </c>
      <c r="C1953" t="s">
        <v>3658</v>
      </c>
      <c r="D1953" t="s">
        <v>3659</v>
      </c>
      <c r="E1953" t="s">
        <v>70</v>
      </c>
      <c r="F1953" t="s">
        <v>71</v>
      </c>
      <c r="G1953" t="s">
        <v>72</v>
      </c>
      <c r="H1953">
        <v>2000</v>
      </c>
      <c r="I1953" s="2">
        <v>43805.45</v>
      </c>
      <c r="J1953" s="2">
        <v>17594.55</v>
      </c>
      <c r="K1953" s="2">
        <v>61400</v>
      </c>
      <c r="L1953" t="s">
        <v>116</v>
      </c>
    </row>
    <row r="1954" spans="1:12" x14ac:dyDescent="0.85">
      <c r="A1954" s="1">
        <v>41164</v>
      </c>
      <c r="B1954" t="s">
        <v>507</v>
      </c>
      <c r="C1954" t="s">
        <v>3658</v>
      </c>
      <c r="D1954" t="s">
        <v>3659</v>
      </c>
      <c r="E1954" t="s">
        <v>1333</v>
      </c>
      <c r="F1954" t="s">
        <v>1334</v>
      </c>
      <c r="G1954" t="s">
        <v>3458</v>
      </c>
      <c r="H1954">
        <v>2000</v>
      </c>
      <c r="I1954" s="2">
        <v>296000</v>
      </c>
      <c r="J1954" s="2">
        <v>0</v>
      </c>
      <c r="K1954" s="2">
        <v>296000</v>
      </c>
      <c r="L1954" t="s">
        <v>116</v>
      </c>
    </row>
    <row r="1955" spans="1:12" x14ac:dyDescent="0.85">
      <c r="A1955" s="1">
        <v>41164</v>
      </c>
      <c r="B1955" t="s">
        <v>507</v>
      </c>
      <c r="C1955" t="s">
        <v>3658</v>
      </c>
      <c r="D1955" t="s">
        <v>3659</v>
      </c>
      <c r="E1955" t="s">
        <v>119</v>
      </c>
      <c r="F1955" t="s">
        <v>120</v>
      </c>
      <c r="G1955" t="s">
        <v>121</v>
      </c>
      <c r="H1955">
        <v>2000</v>
      </c>
      <c r="I1955" s="2">
        <v>1525398</v>
      </c>
      <c r="J1955" s="2">
        <v>259963.09</v>
      </c>
      <c r="K1955" s="2">
        <v>1785361.09</v>
      </c>
      <c r="L1955" t="s">
        <v>116</v>
      </c>
    </row>
    <row r="1956" spans="1:12" x14ac:dyDescent="0.85">
      <c r="A1956" s="1">
        <v>41164</v>
      </c>
      <c r="B1956" t="s">
        <v>507</v>
      </c>
      <c r="C1956" t="s">
        <v>3658</v>
      </c>
      <c r="D1956" t="s">
        <v>3659</v>
      </c>
      <c r="E1956" t="s">
        <v>42</v>
      </c>
      <c r="F1956" t="s">
        <v>43</v>
      </c>
      <c r="G1956" t="s">
        <v>44</v>
      </c>
      <c r="H1956">
        <v>2000</v>
      </c>
      <c r="I1956" s="2">
        <v>839794.46</v>
      </c>
      <c r="J1956" s="2">
        <v>1649250.81</v>
      </c>
      <c r="K1956" s="2">
        <v>2489045.27</v>
      </c>
      <c r="L1956" t="s">
        <v>116</v>
      </c>
    </row>
    <row r="1957" spans="1:12" x14ac:dyDescent="0.85">
      <c r="A1957" s="1">
        <v>41164</v>
      </c>
      <c r="B1957" t="s">
        <v>507</v>
      </c>
      <c r="C1957" t="s">
        <v>3658</v>
      </c>
      <c r="D1957" t="s">
        <v>3659</v>
      </c>
      <c r="E1957" t="s">
        <v>21</v>
      </c>
      <c r="F1957" t="s">
        <v>22</v>
      </c>
      <c r="G1957" t="s">
        <v>23</v>
      </c>
      <c r="H1957">
        <v>2000</v>
      </c>
      <c r="I1957" s="2">
        <v>1095858.7</v>
      </c>
      <c r="J1957" s="2">
        <v>528536.85</v>
      </c>
      <c r="K1957" s="2">
        <v>1624395.55</v>
      </c>
      <c r="L1957" t="s">
        <v>116</v>
      </c>
    </row>
    <row r="1958" spans="1:12" x14ac:dyDescent="0.85">
      <c r="A1958" s="1">
        <v>41164</v>
      </c>
      <c r="B1958" t="s">
        <v>82</v>
      </c>
      <c r="C1958" t="s">
        <v>3660</v>
      </c>
      <c r="D1958" t="s">
        <v>3661</v>
      </c>
      <c r="E1958" t="s">
        <v>119</v>
      </c>
      <c r="F1958" t="s">
        <v>120</v>
      </c>
      <c r="G1958" t="s">
        <v>121</v>
      </c>
      <c r="H1958">
        <v>2000</v>
      </c>
      <c r="I1958" s="2">
        <v>2108536.2000000002</v>
      </c>
      <c r="J1958" s="2">
        <v>0</v>
      </c>
      <c r="K1958" s="2">
        <v>2108536.2000000002</v>
      </c>
      <c r="L1958" t="s">
        <v>18</v>
      </c>
    </row>
    <row r="1959" spans="1:12" x14ac:dyDescent="0.85">
      <c r="A1959" s="1">
        <v>41164</v>
      </c>
      <c r="B1959" t="s">
        <v>12</v>
      </c>
      <c r="C1959" t="s">
        <v>3662</v>
      </c>
      <c r="D1959" t="s">
        <v>3663</v>
      </c>
      <c r="E1959" t="s">
        <v>119</v>
      </c>
      <c r="F1959" t="s">
        <v>120</v>
      </c>
      <c r="G1959" t="s">
        <v>121</v>
      </c>
      <c r="H1959">
        <v>2000</v>
      </c>
      <c r="I1959" s="2">
        <v>500000</v>
      </c>
      <c r="J1959" s="2">
        <v>0</v>
      </c>
      <c r="K1959" s="2">
        <v>500000</v>
      </c>
      <c r="L1959" t="s">
        <v>18</v>
      </c>
    </row>
    <row r="1960" spans="1:12" x14ac:dyDescent="0.85">
      <c r="A1960" s="1">
        <v>41164</v>
      </c>
      <c r="B1960" t="s">
        <v>12</v>
      </c>
      <c r="C1960" t="s">
        <v>3664</v>
      </c>
      <c r="D1960" t="s">
        <v>3665</v>
      </c>
      <c r="E1960" t="s">
        <v>200</v>
      </c>
      <c r="F1960" t="s">
        <v>201</v>
      </c>
      <c r="G1960" t="s">
        <v>202</v>
      </c>
      <c r="H1960">
        <v>2000</v>
      </c>
      <c r="I1960" s="2">
        <v>250558.82</v>
      </c>
      <c r="J1960" s="2">
        <v>0</v>
      </c>
      <c r="K1960" s="2">
        <v>250558.82</v>
      </c>
      <c r="L1960" t="s">
        <v>18</v>
      </c>
    </row>
    <row r="1961" spans="1:12" x14ac:dyDescent="0.85">
      <c r="A1961" s="1">
        <v>41164</v>
      </c>
      <c r="B1961" t="s">
        <v>507</v>
      </c>
      <c r="C1961" t="s">
        <v>3666</v>
      </c>
      <c r="D1961" t="s">
        <v>3667</v>
      </c>
      <c r="E1961" t="s">
        <v>70</v>
      </c>
      <c r="F1961" t="s">
        <v>71</v>
      </c>
      <c r="G1961" t="s">
        <v>72</v>
      </c>
      <c r="H1961">
        <v>2000</v>
      </c>
      <c r="I1961" s="2">
        <v>372144</v>
      </c>
      <c r="J1961" s="2">
        <v>0</v>
      </c>
      <c r="K1961" s="2">
        <v>372144</v>
      </c>
      <c r="L1961" t="s">
        <v>18</v>
      </c>
    </row>
    <row r="1962" spans="1:12" x14ac:dyDescent="0.85">
      <c r="A1962" s="1">
        <v>41164</v>
      </c>
      <c r="B1962" t="s">
        <v>507</v>
      </c>
      <c r="C1962" t="s">
        <v>3668</v>
      </c>
      <c r="D1962" t="s">
        <v>3669</v>
      </c>
      <c r="E1962" t="s">
        <v>21</v>
      </c>
      <c r="F1962" t="s">
        <v>22</v>
      </c>
      <c r="G1962" t="s">
        <v>23</v>
      </c>
      <c r="H1962">
        <v>2000</v>
      </c>
      <c r="I1962" s="2">
        <v>1408950.98</v>
      </c>
      <c r="J1962" s="2">
        <v>0</v>
      </c>
      <c r="K1962" s="2">
        <v>1408950.98</v>
      </c>
      <c r="L1962" t="s">
        <v>18</v>
      </c>
    </row>
    <row r="1963" spans="1:12" x14ac:dyDescent="0.85">
      <c r="A1963" s="1">
        <v>41164</v>
      </c>
      <c r="B1963" t="s">
        <v>12</v>
      </c>
      <c r="C1963" t="s">
        <v>3670</v>
      </c>
      <c r="D1963" t="s">
        <v>3671</v>
      </c>
      <c r="E1963" t="s">
        <v>70</v>
      </c>
      <c r="F1963" t="s">
        <v>71</v>
      </c>
      <c r="G1963" t="s">
        <v>72</v>
      </c>
      <c r="H1963">
        <v>2000</v>
      </c>
      <c r="I1963" s="2">
        <v>500000</v>
      </c>
      <c r="J1963" s="2">
        <v>0</v>
      </c>
      <c r="K1963" s="2">
        <v>500000</v>
      </c>
      <c r="L1963" t="s">
        <v>18</v>
      </c>
    </row>
    <row r="1964" spans="1:12" x14ac:dyDescent="0.85">
      <c r="A1964" s="1">
        <v>41164</v>
      </c>
      <c r="B1964" t="s">
        <v>12</v>
      </c>
      <c r="C1964" t="s">
        <v>3672</v>
      </c>
      <c r="D1964" t="s">
        <v>3671</v>
      </c>
      <c r="E1964" t="s">
        <v>119</v>
      </c>
      <c r="F1964" t="s">
        <v>120</v>
      </c>
      <c r="G1964" t="s">
        <v>121</v>
      </c>
      <c r="H1964">
        <v>2000</v>
      </c>
      <c r="I1964" s="2">
        <v>470072.95</v>
      </c>
      <c r="J1964" s="2">
        <v>0</v>
      </c>
      <c r="K1964" s="2">
        <v>470072.95</v>
      </c>
      <c r="L1964" t="s">
        <v>18</v>
      </c>
    </row>
    <row r="1965" spans="1:12" x14ac:dyDescent="0.85">
      <c r="A1965" s="1">
        <v>41164</v>
      </c>
      <c r="B1965" t="s">
        <v>507</v>
      </c>
      <c r="C1965" t="s">
        <v>3673</v>
      </c>
      <c r="D1965" t="s">
        <v>3674</v>
      </c>
      <c r="E1965" t="s">
        <v>70</v>
      </c>
      <c r="F1965" t="s">
        <v>71</v>
      </c>
      <c r="G1965" t="s">
        <v>72</v>
      </c>
      <c r="H1965">
        <v>2000</v>
      </c>
      <c r="I1965" s="2">
        <v>200000</v>
      </c>
      <c r="J1965" s="2">
        <v>0</v>
      </c>
      <c r="K1965" s="2">
        <v>200000</v>
      </c>
      <c r="L1965" t="s">
        <v>18</v>
      </c>
    </row>
    <row r="1966" spans="1:12" x14ac:dyDescent="0.85">
      <c r="A1966" s="1">
        <v>41164</v>
      </c>
      <c r="B1966" t="s">
        <v>507</v>
      </c>
      <c r="C1966" t="s">
        <v>3675</v>
      </c>
      <c r="D1966" t="s">
        <v>3676</v>
      </c>
      <c r="E1966" t="s">
        <v>56</v>
      </c>
      <c r="F1966" t="s">
        <v>57</v>
      </c>
      <c r="G1966" t="s">
        <v>58</v>
      </c>
      <c r="H1966">
        <v>2000</v>
      </c>
      <c r="I1966" s="2">
        <v>1066185.71</v>
      </c>
      <c r="J1966" s="2">
        <v>82927.91</v>
      </c>
      <c r="K1966" s="2">
        <v>1149113.6200000001</v>
      </c>
      <c r="L1966" t="s">
        <v>18</v>
      </c>
    </row>
    <row r="1967" spans="1:12" x14ac:dyDescent="0.85">
      <c r="A1967" s="1">
        <v>41164</v>
      </c>
      <c r="B1967" t="s">
        <v>12</v>
      </c>
      <c r="C1967" t="s">
        <v>3677</v>
      </c>
      <c r="D1967" t="s">
        <v>3678</v>
      </c>
      <c r="E1967" t="s">
        <v>56</v>
      </c>
      <c r="F1967" t="s">
        <v>57</v>
      </c>
      <c r="G1967" t="s">
        <v>58</v>
      </c>
      <c r="H1967">
        <v>2000</v>
      </c>
      <c r="I1967" s="2">
        <v>535897.92000000004</v>
      </c>
      <c r="J1967" s="2">
        <v>0</v>
      </c>
      <c r="K1967" s="2">
        <v>535897.92000000004</v>
      </c>
      <c r="L1967" t="s">
        <v>18</v>
      </c>
    </row>
    <row r="1968" spans="1:12" x14ac:dyDescent="0.85">
      <c r="A1968" s="1">
        <v>41164</v>
      </c>
      <c r="B1968" t="s">
        <v>374</v>
      </c>
      <c r="C1968" t="s">
        <v>3679</v>
      </c>
      <c r="D1968" t="s">
        <v>3680</v>
      </c>
      <c r="E1968" t="s">
        <v>204</v>
      </c>
      <c r="F1968" t="s">
        <v>205</v>
      </c>
      <c r="G1968" t="s">
        <v>206</v>
      </c>
      <c r="H1968">
        <v>2000</v>
      </c>
      <c r="I1968" s="2">
        <v>3566326.53</v>
      </c>
      <c r="J1968" s="2">
        <v>0</v>
      </c>
      <c r="K1968" s="2">
        <v>3566326.53</v>
      </c>
      <c r="L1968" t="s">
        <v>18</v>
      </c>
    </row>
    <row r="1969" spans="1:12" x14ac:dyDescent="0.85">
      <c r="A1969" s="1">
        <v>41164</v>
      </c>
      <c r="B1969" t="s">
        <v>374</v>
      </c>
      <c r="C1969" t="s">
        <v>3681</v>
      </c>
      <c r="D1969" t="s">
        <v>3682</v>
      </c>
      <c r="E1969" t="s">
        <v>1582</v>
      </c>
      <c r="F1969" t="s">
        <v>1583</v>
      </c>
      <c r="G1969" t="s">
        <v>1584</v>
      </c>
      <c r="H1969">
        <v>2000</v>
      </c>
      <c r="I1969" s="2">
        <v>1741681</v>
      </c>
      <c r="J1969" s="2">
        <v>0</v>
      </c>
      <c r="K1969" s="2">
        <v>1741681</v>
      </c>
      <c r="L1969" t="s">
        <v>18</v>
      </c>
    </row>
    <row r="1970" spans="1:12" x14ac:dyDescent="0.85">
      <c r="A1970" s="1">
        <v>41164</v>
      </c>
      <c r="B1970" t="s">
        <v>82</v>
      </c>
      <c r="C1970" t="s">
        <v>3683</v>
      </c>
      <c r="D1970" t="s">
        <v>3684</v>
      </c>
      <c r="E1970" t="s">
        <v>31</v>
      </c>
      <c r="F1970" t="s">
        <v>32</v>
      </c>
      <c r="H1970">
        <v>2000</v>
      </c>
      <c r="I1970" s="2">
        <v>438650</v>
      </c>
      <c r="J1970" s="2">
        <v>0</v>
      </c>
      <c r="K1970" s="2">
        <v>438650</v>
      </c>
      <c r="L1970" t="s">
        <v>18</v>
      </c>
    </row>
    <row r="1971" spans="1:12" x14ac:dyDescent="0.85">
      <c r="A1971" s="1">
        <v>41164</v>
      </c>
      <c r="B1971" t="s">
        <v>82</v>
      </c>
      <c r="C1971" t="s">
        <v>3685</v>
      </c>
      <c r="D1971" t="s">
        <v>3686</v>
      </c>
      <c r="E1971" t="s">
        <v>293</v>
      </c>
      <c r="F1971" t="s">
        <v>294</v>
      </c>
      <c r="G1971" t="s">
        <v>295</v>
      </c>
      <c r="H1971">
        <v>2000</v>
      </c>
      <c r="I1971" s="2">
        <v>714200.81</v>
      </c>
      <c r="J1971" s="2">
        <v>0</v>
      </c>
      <c r="K1971" s="2">
        <v>714200.81</v>
      </c>
      <c r="L1971" t="s">
        <v>18</v>
      </c>
    </row>
    <row r="1972" spans="1:12" x14ac:dyDescent="0.85">
      <c r="A1972" s="1">
        <v>41164</v>
      </c>
      <c r="B1972" t="s">
        <v>12</v>
      </c>
      <c r="C1972" t="s">
        <v>3687</v>
      </c>
      <c r="D1972" t="s">
        <v>3688</v>
      </c>
      <c r="E1972" t="s">
        <v>21</v>
      </c>
      <c r="F1972" t="s">
        <v>22</v>
      </c>
      <c r="G1972" t="s">
        <v>23</v>
      </c>
      <c r="H1972">
        <v>2000</v>
      </c>
      <c r="I1972" s="2">
        <v>358365.14</v>
      </c>
      <c r="J1972" s="2">
        <v>0</v>
      </c>
      <c r="K1972" s="2">
        <v>358365.14</v>
      </c>
      <c r="L1972" t="s">
        <v>18</v>
      </c>
    </row>
    <row r="1973" spans="1:12" x14ac:dyDescent="0.85">
      <c r="A1973" s="1">
        <v>41164</v>
      </c>
      <c r="B1973" t="s">
        <v>12</v>
      </c>
      <c r="C1973" t="s">
        <v>3689</v>
      </c>
      <c r="D1973" t="s">
        <v>3690</v>
      </c>
      <c r="E1973" t="s">
        <v>102</v>
      </c>
      <c r="F1973" t="s">
        <v>103</v>
      </c>
      <c r="G1973" t="s">
        <v>104</v>
      </c>
      <c r="H1973">
        <v>2000</v>
      </c>
      <c r="I1973" s="2">
        <v>128865.06</v>
      </c>
      <c r="J1973" s="2">
        <v>0</v>
      </c>
      <c r="K1973" s="2">
        <v>128865.06</v>
      </c>
      <c r="L1973" t="s">
        <v>18</v>
      </c>
    </row>
    <row r="1974" spans="1:12" x14ac:dyDescent="0.85">
      <c r="A1974" s="1">
        <v>41164</v>
      </c>
      <c r="B1974" t="s">
        <v>12</v>
      </c>
      <c r="C1974" t="s">
        <v>3691</v>
      </c>
      <c r="D1974" t="s">
        <v>3692</v>
      </c>
      <c r="E1974" t="s">
        <v>49</v>
      </c>
      <c r="F1974" t="s">
        <v>50</v>
      </c>
      <c r="G1974" t="s">
        <v>51</v>
      </c>
      <c r="H1974">
        <v>2000</v>
      </c>
      <c r="I1974" s="2">
        <v>2156.19</v>
      </c>
      <c r="J1974" s="2">
        <v>0</v>
      </c>
      <c r="K1974" s="2">
        <v>2156.19</v>
      </c>
      <c r="L1974" t="s">
        <v>18</v>
      </c>
    </row>
    <row r="1975" spans="1:12" x14ac:dyDescent="0.85">
      <c r="A1975" s="1">
        <v>41164</v>
      </c>
      <c r="B1975" t="s">
        <v>374</v>
      </c>
      <c r="C1975" t="s">
        <v>3693</v>
      </c>
      <c r="D1975" t="s">
        <v>3694</v>
      </c>
      <c r="E1975" t="s">
        <v>1035</v>
      </c>
      <c r="F1975" t="s">
        <v>1036</v>
      </c>
      <c r="G1975" t="s">
        <v>1037</v>
      </c>
      <c r="H1975">
        <v>2000</v>
      </c>
      <c r="I1975" s="2">
        <v>0</v>
      </c>
      <c r="J1975" s="2">
        <v>6458780.0700000003</v>
      </c>
      <c r="K1975" s="2">
        <v>6458780.0700000003</v>
      </c>
      <c r="L1975" t="s">
        <v>116</v>
      </c>
    </row>
    <row r="1976" spans="1:12" x14ac:dyDescent="0.85">
      <c r="A1976" s="1">
        <v>41164</v>
      </c>
      <c r="B1976" t="s">
        <v>374</v>
      </c>
      <c r="C1976" t="s">
        <v>3693</v>
      </c>
      <c r="D1976" t="s">
        <v>3694</v>
      </c>
      <c r="E1976" t="s">
        <v>223</v>
      </c>
      <c r="F1976" t="s">
        <v>224</v>
      </c>
      <c r="G1976" t="s">
        <v>225</v>
      </c>
      <c r="H1976">
        <v>2000</v>
      </c>
      <c r="I1976" s="2">
        <v>5095000</v>
      </c>
      <c r="J1976" s="2">
        <v>0</v>
      </c>
      <c r="K1976" s="2">
        <v>5095000</v>
      </c>
      <c r="L1976" t="s">
        <v>116</v>
      </c>
    </row>
    <row r="1977" spans="1:12" x14ac:dyDescent="0.85">
      <c r="A1977" s="1">
        <v>41164</v>
      </c>
      <c r="B1977" t="s">
        <v>374</v>
      </c>
      <c r="C1977" t="s">
        <v>3693</v>
      </c>
      <c r="D1977" t="s">
        <v>3694</v>
      </c>
      <c r="E1977" t="s">
        <v>62</v>
      </c>
      <c r="F1977" t="s">
        <v>63</v>
      </c>
      <c r="H1977">
        <v>2000</v>
      </c>
      <c r="I1977" s="2">
        <v>10000000</v>
      </c>
      <c r="J1977" s="2">
        <v>0</v>
      </c>
      <c r="K1977" s="2">
        <v>10000000</v>
      </c>
      <c r="L1977" t="s">
        <v>116</v>
      </c>
    </row>
    <row r="1978" spans="1:12" x14ac:dyDescent="0.85">
      <c r="A1978" s="1">
        <v>41164</v>
      </c>
      <c r="B1978" t="s">
        <v>90</v>
      </c>
      <c r="C1978" t="s">
        <v>3695</v>
      </c>
      <c r="D1978" t="s">
        <v>3696</v>
      </c>
      <c r="E1978" t="s">
        <v>119</v>
      </c>
      <c r="F1978" t="s">
        <v>120</v>
      </c>
      <c r="G1978" t="s">
        <v>121</v>
      </c>
      <c r="H1978">
        <v>2000</v>
      </c>
      <c r="I1978" s="2">
        <v>1725.59</v>
      </c>
      <c r="J1978" s="2">
        <v>0</v>
      </c>
      <c r="K1978" s="2">
        <v>1725.59</v>
      </c>
      <c r="L1978" t="s">
        <v>18</v>
      </c>
    </row>
    <row r="1979" spans="1:12" x14ac:dyDescent="0.85">
      <c r="A1979" s="1">
        <v>41164</v>
      </c>
      <c r="B1979" t="s">
        <v>12</v>
      </c>
      <c r="C1979" t="s">
        <v>3697</v>
      </c>
      <c r="D1979" t="s">
        <v>3698</v>
      </c>
      <c r="E1979" t="s">
        <v>1561</v>
      </c>
      <c r="F1979" t="s">
        <v>1562</v>
      </c>
      <c r="G1979" t="s">
        <v>1563</v>
      </c>
      <c r="H1979">
        <v>2000</v>
      </c>
      <c r="I1979" s="2">
        <v>308000</v>
      </c>
      <c r="J1979" s="2">
        <v>0</v>
      </c>
      <c r="K1979" s="2">
        <v>308000</v>
      </c>
      <c r="L1979" t="s">
        <v>18</v>
      </c>
    </row>
    <row r="1980" spans="1:12" x14ac:dyDescent="0.85">
      <c r="A1980" s="1">
        <v>41164</v>
      </c>
      <c r="B1980" t="s">
        <v>12</v>
      </c>
      <c r="C1980" t="s">
        <v>3699</v>
      </c>
      <c r="D1980" t="s">
        <v>3700</v>
      </c>
      <c r="E1980" t="s">
        <v>42</v>
      </c>
      <c r="F1980" t="s">
        <v>43</v>
      </c>
      <c r="G1980" t="s">
        <v>44</v>
      </c>
      <c r="H1980">
        <v>2000</v>
      </c>
      <c r="I1980" s="2">
        <v>714240.16</v>
      </c>
      <c r="J1980" s="2">
        <v>0</v>
      </c>
      <c r="K1980" s="2">
        <v>714240.16</v>
      </c>
      <c r="L1980" t="s">
        <v>18</v>
      </c>
    </row>
    <row r="1981" spans="1:12" x14ac:dyDescent="0.85">
      <c r="A1981" s="1">
        <v>41164</v>
      </c>
      <c r="B1981" t="s">
        <v>12</v>
      </c>
      <c r="C1981" t="s">
        <v>3701</v>
      </c>
      <c r="D1981" t="s">
        <v>3702</v>
      </c>
      <c r="E1981" t="s">
        <v>42</v>
      </c>
      <c r="F1981" t="s">
        <v>43</v>
      </c>
      <c r="G1981" t="s">
        <v>44</v>
      </c>
      <c r="H1981">
        <v>2000</v>
      </c>
      <c r="I1981" s="2">
        <v>124354.31</v>
      </c>
      <c r="J1981" s="2">
        <v>0</v>
      </c>
      <c r="K1981" s="2">
        <v>124354.31</v>
      </c>
      <c r="L1981" t="s">
        <v>18</v>
      </c>
    </row>
    <row r="1982" spans="1:12" x14ac:dyDescent="0.85">
      <c r="A1982" s="1">
        <v>41164</v>
      </c>
      <c r="B1982" t="s">
        <v>12</v>
      </c>
      <c r="C1982" t="s">
        <v>3703</v>
      </c>
      <c r="D1982" t="s">
        <v>3704</v>
      </c>
      <c r="E1982" t="s">
        <v>119</v>
      </c>
      <c r="F1982" t="s">
        <v>120</v>
      </c>
      <c r="G1982" t="s">
        <v>121</v>
      </c>
      <c r="H1982">
        <v>2000</v>
      </c>
      <c r="I1982" s="2">
        <v>46687.64</v>
      </c>
      <c r="J1982" s="2">
        <v>0</v>
      </c>
      <c r="K1982" s="2">
        <v>46687.64</v>
      </c>
      <c r="L1982" t="s">
        <v>18</v>
      </c>
    </row>
    <row r="1983" spans="1:12" x14ac:dyDescent="0.85">
      <c r="A1983" s="1">
        <v>41164</v>
      </c>
      <c r="B1983" t="s">
        <v>12</v>
      </c>
      <c r="C1983" t="s">
        <v>3705</v>
      </c>
      <c r="D1983" t="s">
        <v>3704</v>
      </c>
      <c r="E1983" t="s">
        <v>42</v>
      </c>
      <c r="F1983" t="s">
        <v>43</v>
      </c>
      <c r="G1983" t="s">
        <v>44</v>
      </c>
      <c r="H1983">
        <v>2000</v>
      </c>
      <c r="I1983" s="2">
        <v>1275428.8600000001</v>
      </c>
      <c r="J1983" s="2">
        <v>0</v>
      </c>
      <c r="K1983" s="2">
        <v>1275428.8600000001</v>
      </c>
      <c r="L1983" t="s">
        <v>18</v>
      </c>
    </row>
    <row r="1984" spans="1:12" x14ac:dyDescent="0.85">
      <c r="A1984" s="1">
        <v>41164</v>
      </c>
      <c r="B1984" t="s">
        <v>12</v>
      </c>
      <c r="C1984" t="s">
        <v>3706</v>
      </c>
      <c r="D1984" t="s">
        <v>3707</v>
      </c>
      <c r="E1984" t="s">
        <v>42</v>
      </c>
      <c r="F1984" t="s">
        <v>43</v>
      </c>
      <c r="G1984" t="s">
        <v>44</v>
      </c>
      <c r="H1984">
        <v>2000</v>
      </c>
      <c r="I1984" s="2">
        <v>382628.66</v>
      </c>
      <c r="J1984" s="2">
        <v>0</v>
      </c>
      <c r="K1984" s="2">
        <v>382628.66</v>
      </c>
      <c r="L1984" t="s">
        <v>18</v>
      </c>
    </row>
    <row r="1985" spans="1:12" x14ac:dyDescent="0.85">
      <c r="A1985" s="1">
        <v>41164</v>
      </c>
      <c r="B1985" t="s">
        <v>12</v>
      </c>
      <c r="C1985" t="s">
        <v>3708</v>
      </c>
      <c r="D1985" t="s">
        <v>3709</v>
      </c>
      <c r="E1985" t="s">
        <v>21</v>
      </c>
      <c r="F1985" t="s">
        <v>22</v>
      </c>
      <c r="G1985" t="s">
        <v>23</v>
      </c>
      <c r="H1985">
        <v>2000</v>
      </c>
      <c r="I1985" s="2">
        <v>2011.34</v>
      </c>
      <c r="J1985" s="2">
        <v>0</v>
      </c>
      <c r="K1985" s="2">
        <v>2011.34</v>
      </c>
      <c r="L1985" t="s">
        <v>18</v>
      </c>
    </row>
    <row r="1986" spans="1:12" x14ac:dyDescent="0.85">
      <c r="A1986" s="1">
        <v>41164</v>
      </c>
      <c r="B1986" t="s">
        <v>12</v>
      </c>
      <c r="C1986" t="s">
        <v>3710</v>
      </c>
      <c r="D1986" t="s">
        <v>3711</v>
      </c>
      <c r="E1986" t="s">
        <v>62</v>
      </c>
      <c r="F1986" t="s">
        <v>63</v>
      </c>
      <c r="H1986">
        <v>2000</v>
      </c>
      <c r="I1986" s="2">
        <v>258044.83</v>
      </c>
      <c r="J1986" s="2">
        <v>0</v>
      </c>
      <c r="K1986" s="2">
        <v>258044.83</v>
      </c>
      <c r="L1986" t="s">
        <v>18</v>
      </c>
    </row>
    <row r="1987" spans="1:12" x14ac:dyDescent="0.85">
      <c r="A1987" s="1">
        <v>41164</v>
      </c>
      <c r="B1987" t="s">
        <v>12</v>
      </c>
      <c r="C1987" t="s">
        <v>3712</v>
      </c>
      <c r="D1987" t="s">
        <v>3713</v>
      </c>
      <c r="E1987" t="s">
        <v>21</v>
      </c>
      <c r="F1987" t="s">
        <v>22</v>
      </c>
      <c r="G1987" t="s">
        <v>23</v>
      </c>
      <c r="H1987">
        <v>2000</v>
      </c>
      <c r="I1987" s="2">
        <v>46385.03</v>
      </c>
      <c r="J1987" s="2">
        <v>0</v>
      </c>
      <c r="K1987" s="2">
        <v>46385.03</v>
      </c>
      <c r="L1987" t="s">
        <v>18</v>
      </c>
    </row>
    <row r="1988" spans="1:12" x14ac:dyDescent="0.85">
      <c r="A1988" s="1">
        <v>41164</v>
      </c>
      <c r="B1988" t="s">
        <v>12</v>
      </c>
      <c r="C1988" t="s">
        <v>3714</v>
      </c>
      <c r="D1988" t="s">
        <v>3715</v>
      </c>
      <c r="E1988" t="s">
        <v>31</v>
      </c>
      <c r="F1988" t="s">
        <v>32</v>
      </c>
      <c r="H1988">
        <v>2000</v>
      </c>
      <c r="I1988" s="2">
        <v>30000</v>
      </c>
      <c r="J1988" s="2">
        <v>0</v>
      </c>
      <c r="K1988" s="2">
        <v>30000</v>
      </c>
      <c r="L1988" t="s">
        <v>18</v>
      </c>
    </row>
    <row r="1989" spans="1:12" x14ac:dyDescent="0.85">
      <c r="A1989" s="1">
        <v>41164</v>
      </c>
      <c r="B1989" t="s">
        <v>12</v>
      </c>
      <c r="C1989" t="s">
        <v>3716</v>
      </c>
      <c r="D1989" t="s">
        <v>3717</v>
      </c>
      <c r="E1989" t="s">
        <v>31</v>
      </c>
      <c r="F1989" t="s">
        <v>32</v>
      </c>
      <c r="H1989">
        <v>2000</v>
      </c>
      <c r="I1989" s="2">
        <v>22100</v>
      </c>
      <c r="J1989" s="2">
        <v>0</v>
      </c>
      <c r="K1989" s="2">
        <v>22100</v>
      </c>
      <c r="L1989" t="s">
        <v>18</v>
      </c>
    </row>
    <row r="1990" spans="1:12" x14ac:dyDescent="0.85">
      <c r="A1990" s="1">
        <v>41164</v>
      </c>
      <c r="B1990" t="s">
        <v>3718</v>
      </c>
      <c r="C1990" t="s">
        <v>3719</v>
      </c>
      <c r="D1990" t="s">
        <v>3720</v>
      </c>
      <c r="E1990" t="s">
        <v>113</v>
      </c>
      <c r="F1990" t="s">
        <v>114</v>
      </c>
      <c r="G1990" t="s">
        <v>115</v>
      </c>
      <c r="H1990">
        <v>2000</v>
      </c>
      <c r="I1990" s="2">
        <v>470000000</v>
      </c>
      <c r="J1990" s="2">
        <v>0</v>
      </c>
      <c r="K1990" s="2">
        <v>470000000</v>
      </c>
      <c r="L1990" t="s">
        <v>116</v>
      </c>
    </row>
    <row r="1991" spans="1:12" x14ac:dyDescent="0.85">
      <c r="A1991" s="1">
        <v>41164</v>
      </c>
      <c r="B1991" t="s">
        <v>12</v>
      </c>
      <c r="C1991" t="s">
        <v>3721</v>
      </c>
      <c r="D1991" t="s">
        <v>3722</v>
      </c>
      <c r="E1991" t="s">
        <v>15</v>
      </c>
      <c r="F1991" t="s">
        <v>16</v>
      </c>
      <c r="G1991" t="s">
        <v>17</v>
      </c>
      <c r="H1991">
        <v>2000</v>
      </c>
      <c r="I1991" s="2">
        <v>2033140.19</v>
      </c>
      <c r="J1991" s="2">
        <v>0</v>
      </c>
      <c r="K1991" s="2">
        <v>2033140.19</v>
      </c>
      <c r="L1991" t="s">
        <v>18</v>
      </c>
    </row>
    <row r="1992" spans="1:12" x14ac:dyDescent="0.85">
      <c r="A1992" s="1">
        <v>41164</v>
      </c>
      <c r="B1992" t="s">
        <v>12</v>
      </c>
      <c r="C1992" t="s">
        <v>3723</v>
      </c>
      <c r="D1992" t="s">
        <v>3724</v>
      </c>
      <c r="E1992" t="s">
        <v>42</v>
      </c>
      <c r="F1992" t="s">
        <v>43</v>
      </c>
      <c r="G1992" t="s">
        <v>44</v>
      </c>
      <c r="H1992">
        <v>2000</v>
      </c>
      <c r="I1992" s="2">
        <v>1455110.55</v>
      </c>
      <c r="J1992" s="2">
        <v>0</v>
      </c>
      <c r="K1992" s="2">
        <v>1455110.55</v>
      </c>
      <c r="L1992" t="s">
        <v>18</v>
      </c>
    </row>
    <row r="1993" spans="1:12" x14ac:dyDescent="0.85">
      <c r="A1993" s="1">
        <v>41164</v>
      </c>
      <c r="B1993" t="s">
        <v>12</v>
      </c>
      <c r="C1993" t="s">
        <v>3725</v>
      </c>
      <c r="D1993" t="s">
        <v>3726</v>
      </c>
      <c r="E1993" t="s">
        <v>56</v>
      </c>
      <c r="F1993" t="s">
        <v>57</v>
      </c>
      <c r="G1993" t="s">
        <v>58</v>
      </c>
      <c r="H1993">
        <v>2000</v>
      </c>
      <c r="I1993" s="2">
        <v>3406282.53</v>
      </c>
      <c r="J1993" s="2">
        <v>0</v>
      </c>
      <c r="K1993" s="2">
        <v>3406282.53</v>
      </c>
      <c r="L1993" t="s">
        <v>18</v>
      </c>
    </row>
    <row r="1994" spans="1:12" x14ac:dyDescent="0.85">
      <c r="A1994" s="1">
        <v>41164</v>
      </c>
      <c r="B1994" t="s">
        <v>12</v>
      </c>
      <c r="C1994" t="s">
        <v>3727</v>
      </c>
      <c r="D1994" t="s">
        <v>3728</v>
      </c>
      <c r="E1994" t="s">
        <v>200</v>
      </c>
      <c r="F1994" t="s">
        <v>201</v>
      </c>
      <c r="G1994" t="s">
        <v>202</v>
      </c>
      <c r="H1994">
        <v>2000</v>
      </c>
      <c r="I1994" s="2">
        <v>998736.91</v>
      </c>
      <c r="J1994" s="2">
        <v>0</v>
      </c>
      <c r="K1994" s="2">
        <v>998736.91</v>
      </c>
      <c r="L1994" t="s">
        <v>18</v>
      </c>
    </row>
    <row r="1995" spans="1:12" x14ac:dyDescent="0.85">
      <c r="A1995" s="1">
        <v>41164</v>
      </c>
      <c r="B1995" t="s">
        <v>12</v>
      </c>
      <c r="C1995" t="s">
        <v>3729</v>
      </c>
      <c r="D1995" t="s">
        <v>3730</v>
      </c>
      <c r="E1995" t="s">
        <v>62</v>
      </c>
      <c r="F1995" t="s">
        <v>63</v>
      </c>
      <c r="H1995">
        <v>2000</v>
      </c>
      <c r="I1995" s="2">
        <v>206400</v>
      </c>
      <c r="J1995" s="2">
        <v>0</v>
      </c>
      <c r="K1995" s="2">
        <v>206400</v>
      </c>
      <c r="L1995" t="s">
        <v>18</v>
      </c>
    </row>
    <row r="1996" spans="1:12" x14ac:dyDescent="0.85">
      <c r="A1996" s="1">
        <v>41164</v>
      </c>
      <c r="B1996" t="s">
        <v>12</v>
      </c>
      <c r="C1996" t="s">
        <v>3729</v>
      </c>
      <c r="D1996" t="s">
        <v>3730</v>
      </c>
      <c r="E1996" t="s">
        <v>62</v>
      </c>
      <c r="F1996" t="s">
        <v>63</v>
      </c>
      <c r="H1996">
        <v>2000</v>
      </c>
      <c r="I1996" s="2">
        <v>1021201.22</v>
      </c>
      <c r="J1996" s="2">
        <v>0</v>
      </c>
      <c r="K1996" s="2">
        <v>1021201.22</v>
      </c>
      <c r="L1996" t="s">
        <v>18</v>
      </c>
    </row>
    <row r="1997" spans="1:12" x14ac:dyDescent="0.85">
      <c r="A1997" s="1">
        <v>41164</v>
      </c>
      <c r="B1997" t="s">
        <v>12</v>
      </c>
      <c r="C1997" t="s">
        <v>3731</v>
      </c>
      <c r="D1997" t="s">
        <v>3732</v>
      </c>
      <c r="E1997" t="s">
        <v>42</v>
      </c>
      <c r="F1997" t="s">
        <v>43</v>
      </c>
      <c r="G1997" t="s">
        <v>44</v>
      </c>
      <c r="H1997">
        <v>2000</v>
      </c>
      <c r="I1997" s="2">
        <v>215024.86</v>
      </c>
      <c r="J1997" s="2">
        <v>0</v>
      </c>
      <c r="K1997" s="2">
        <v>215024.86</v>
      </c>
      <c r="L1997" t="s">
        <v>18</v>
      </c>
    </row>
    <row r="1998" spans="1:12" x14ac:dyDescent="0.85">
      <c r="A1998" s="1">
        <v>41164</v>
      </c>
      <c r="B1998" t="s">
        <v>12</v>
      </c>
      <c r="C1998" t="s">
        <v>3733</v>
      </c>
      <c r="D1998" t="s">
        <v>3734</v>
      </c>
      <c r="E1998" t="s">
        <v>62</v>
      </c>
      <c r="F1998" t="s">
        <v>63</v>
      </c>
      <c r="H1998">
        <v>2000</v>
      </c>
      <c r="I1998" s="2">
        <v>102338.89</v>
      </c>
      <c r="J1998" s="2">
        <v>0</v>
      </c>
      <c r="K1998" s="2">
        <v>102338.89</v>
      </c>
      <c r="L1998" t="s">
        <v>18</v>
      </c>
    </row>
    <row r="1999" spans="1:12" x14ac:dyDescent="0.85">
      <c r="A1999" s="1">
        <v>41164</v>
      </c>
      <c r="B1999" t="s">
        <v>82</v>
      </c>
      <c r="C1999" t="s">
        <v>3735</v>
      </c>
      <c r="D1999" t="s">
        <v>3736</v>
      </c>
      <c r="E1999" t="s">
        <v>62</v>
      </c>
      <c r="F1999" t="s">
        <v>63</v>
      </c>
      <c r="H1999">
        <v>2000</v>
      </c>
      <c r="I1999" s="2">
        <v>85476</v>
      </c>
      <c r="J1999" s="2">
        <v>0</v>
      </c>
      <c r="K1999" s="2">
        <v>85476</v>
      </c>
      <c r="L1999" t="s">
        <v>18</v>
      </c>
    </row>
    <row r="2000" spans="1:12" x14ac:dyDescent="0.85">
      <c r="A2000" s="1">
        <v>41164</v>
      </c>
      <c r="B2000" t="s">
        <v>82</v>
      </c>
      <c r="C2000" t="s">
        <v>3737</v>
      </c>
      <c r="D2000" t="s">
        <v>3738</v>
      </c>
      <c r="E2000" t="s">
        <v>62</v>
      </c>
      <c r="F2000" t="s">
        <v>63</v>
      </c>
      <c r="H2000">
        <v>2000</v>
      </c>
      <c r="I2000" s="2">
        <v>69959</v>
      </c>
      <c r="J2000" s="2">
        <v>0</v>
      </c>
      <c r="K2000" s="2">
        <v>69959</v>
      </c>
      <c r="L2000" t="s">
        <v>18</v>
      </c>
    </row>
    <row r="2001" spans="1:12" x14ac:dyDescent="0.85">
      <c r="A2001" s="1">
        <v>41164</v>
      </c>
      <c r="B2001" t="s">
        <v>12</v>
      </c>
      <c r="C2001" t="s">
        <v>3739</v>
      </c>
      <c r="D2001" t="s">
        <v>3740</v>
      </c>
      <c r="E2001" t="s">
        <v>56</v>
      </c>
      <c r="F2001" t="s">
        <v>57</v>
      </c>
      <c r="G2001" t="s">
        <v>58</v>
      </c>
      <c r="H2001">
        <v>2000</v>
      </c>
      <c r="I2001" s="2">
        <v>460802.5</v>
      </c>
      <c r="J2001" s="2">
        <v>0</v>
      </c>
      <c r="K2001" s="2">
        <v>460802.5</v>
      </c>
      <c r="L2001" t="s">
        <v>18</v>
      </c>
    </row>
    <row r="2002" spans="1:12" x14ac:dyDescent="0.85">
      <c r="A2002" s="1">
        <v>41164</v>
      </c>
      <c r="B2002" t="s">
        <v>1450</v>
      </c>
      <c r="C2002" t="s">
        <v>3741</v>
      </c>
      <c r="D2002" t="s">
        <v>3742</v>
      </c>
      <c r="E2002" t="s">
        <v>102</v>
      </c>
      <c r="F2002" t="s">
        <v>103</v>
      </c>
      <c r="G2002" t="s">
        <v>104</v>
      </c>
      <c r="H2002">
        <v>2000</v>
      </c>
      <c r="I2002" s="2">
        <v>15559998.02</v>
      </c>
      <c r="J2002" s="2">
        <v>0</v>
      </c>
      <c r="K2002" s="2">
        <v>15559998.02</v>
      </c>
      <c r="L2002" t="s">
        <v>18</v>
      </c>
    </row>
    <row r="2003" spans="1:12" x14ac:dyDescent="0.85">
      <c r="A2003" s="1">
        <v>41164</v>
      </c>
      <c r="B2003" t="s">
        <v>700</v>
      </c>
      <c r="C2003" t="s">
        <v>3743</v>
      </c>
      <c r="D2003" t="s">
        <v>3744</v>
      </c>
      <c r="E2003" t="s">
        <v>113</v>
      </c>
      <c r="F2003" t="s">
        <v>114</v>
      </c>
      <c r="G2003" t="s">
        <v>115</v>
      </c>
      <c r="H2003">
        <v>2000</v>
      </c>
      <c r="I2003" s="2">
        <v>750000</v>
      </c>
      <c r="J2003" s="2">
        <v>0</v>
      </c>
      <c r="K2003" s="2">
        <v>750000</v>
      </c>
      <c r="L2003" t="s">
        <v>18</v>
      </c>
    </row>
    <row r="2004" spans="1:12" x14ac:dyDescent="0.85">
      <c r="A2004" s="1">
        <v>41164</v>
      </c>
      <c r="B2004" t="s">
        <v>700</v>
      </c>
      <c r="C2004" t="s">
        <v>3745</v>
      </c>
      <c r="D2004" t="s">
        <v>3746</v>
      </c>
      <c r="E2004" t="s">
        <v>119</v>
      </c>
      <c r="F2004" t="s">
        <v>120</v>
      </c>
      <c r="G2004" t="s">
        <v>121</v>
      </c>
      <c r="H2004">
        <v>2000</v>
      </c>
      <c r="I2004" s="2">
        <v>8686260.9000000004</v>
      </c>
      <c r="J2004" s="2">
        <v>8129587.0800000001</v>
      </c>
      <c r="K2004" s="2">
        <v>16815847.98</v>
      </c>
      <c r="L2004" t="s">
        <v>18</v>
      </c>
    </row>
    <row r="2005" spans="1:12" x14ac:dyDescent="0.85">
      <c r="A2005" s="1">
        <v>41164</v>
      </c>
      <c r="B2005" t="s">
        <v>700</v>
      </c>
      <c r="C2005" t="s">
        <v>3747</v>
      </c>
      <c r="D2005" t="s">
        <v>3748</v>
      </c>
      <c r="E2005" t="s">
        <v>62</v>
      </c>
      <c r="F2005" t="s">
        <v>63</v>
      </c>
      <c r="H2005">
        <v>2000</v>
      </c>
      <c r="I2005" s="2">
        <v>1210101.3400000001</v>
      </c>
      <c r="J2005" s="2">
        <v>0</v>
      </c>
      <c r="K2005" s="2">
        <v>1210101.3400000001</v>
      </c>
      <c r="L2005" t="s">
        <v>18</v>
      </c>
    </row>
    <row r="2006" spans="1:12" x14ac:dyDescent="0.85">
      <c r="A2006" s="1">
        <v>41164</v>
      </c>
      <c r="B2006" t="s">
        <v>700</v>
      </c>
      <c r="C2006" t="s">
        <v>3747</v>
      </c>
      <c r="D2006" t="s">
        <v>3748</v>
      </c>
      <c r="E2006" t="s">
        <v>62</v>
      </c>
      <c r="F2006" t="s">
        <v>63</v>
      </c>
      <c r="H2006">
        <v>2000</v>
      </c>
      <c r="I2006" s="2">
        <v>8998576.2699999996</v>
      </c>
      <c r="J2006" s="2">
        <v>0</v>
      </c>
      <c r="K2006" s="2">
        <v>8998576.2699999996</v>
      </c>
      <c r="L2006" t="s">
        <v>18</v>
      </c>
    </row>
    <row r="2007" spans="1:12" x14ac:dyDescent="0.85">
      <c r="A2007" s="1">
        <v>41164</v>
      </c>
      <c r="B2007" t="s">
        <v>33</v>
      </c>
      <c r="C2007" t="s">
        <v>3749</v>
      </c>
      <c r="D2007" t="s">
        <v>3750</v>
      </c>
      <c r="E2007" t="s">
        <v>119</v>
      </c>
      <c r="F2007" t="s">
        <v>120</v>
      </c>
      <c r="G2007" t="s">
        <v>121</v>
      </c>
      <c r="H2007">
        <v>2000</v>
      </c>
      <c r="I2007" s="2">
        <v>10811677.720000001</v>
      </c>
      <c r="J2007" s="2">
        <v>0</v>
      </c>
      <c r="K2007" s="2">
        <v>10811677.720000001</v>
      </c>
      <c r="L2007" t="s">
        <v>18</v>
      </c>
    </row>
    <row r="2008" spans="1:12" x14ac:dyDescent="0.85">
      <c r="A2008" s="1">
        <v>41164</v>
      </c>
      <c r="B2008" t="s">
        <v>33</v>
      </c>
      <c r="C2008" t="s">
        <v>3751</v>
      </c>
      <c r="D2008" t="s">
        <v>3752</v>
      </c>
      <c r="E2008" t="s">
        <v>119</v>
      </c>
      <c r="F2008" t="s">
        <v>120</v>
      </c>
      <c r="G2008" t="s">
        <v>121</v>
      </c>
      <c r="H2008">
        <v>2000</v>
      </c>
      <c r="I2008" s="2">
        <v>4954852.0599999996</v>
      </c>
      <c r="J2008" s="2">
        <v>0</v>
      </c>
      <c r="K2008" s="2">
        <v>4954852.0599999996</v>
      </c>
      <c r="L2008" t="s">
        <v>18</v>
      </c>
    </row>
    <row r="2009" spans="1:12" x14ac:dyDescent="0.85">
      <c r="A2009" s="1">
        <v>41164</v>
      </c>
      <c r="B2009" t="s">
        <v>33</v>
      </c>
      <c r="C2009" t="s">
        <v>3753</v>
      </c>
      <c r="D2009" t="s">
        <v>3754</v>
      </c>
      <c r="E2009" t="s">
        <v>119</v>
      </c>
      <c r="F2009" t="s">
        <v>120</v>
      </c>
      <c r="G2009" t="s">
        <v>121</v>
      </c>
      <c r="H2009">
        <v>2000</v>
      </c>
      <c r="I2009" s="2">
        <v>13951067.26</v>
      </c>
      <c r="J2009" s="2">
        <v>0</v>
      </c>
      <c r="K2009" s="2">
        <v>13951067.26</v>
      </c>
      <c r="L2009" t="s">
        <v>18</v>
      </c>
    </row>
    <row r="2010" spans="1:12" x14ac:dyDescent="0.85">
      <c r="A2010" s="1">
        <v>41164</v>
      </c>
      <c r="B2010" t="s">
        <v>33</v>
      </c>
      <c r="C2010" t="s">
        <v>3755</v>
      </c>
      <c r="D2010" t="s">
        <v>3756</v>
      </c>
      <c r="E2010" t="s">
        <v>119</v>
      </c>
      <c r="F2010" t="s">
        <v>120</v>
      </c>
      <c r="G2010" t="s">
        <v>121</v>
      </c>
      <c r="H2010">
        <v>2000</v>
      </c>
      <c r="I2010" s="2">
        <v>7051094.1600000001</v>
      </c>
      <c r="J2010" s="2">
        <v>0</v>
      </c>
      <c r="K2010" s="2">
        <v>7051094.1600000001</v>
      </c>
      <c r="L2010" t="s">
        <v>18</v>
      </c>
    </row>
    <row r="2011" spans="1:12" x14ac:dyDescent="0.85">
      <c r="A2011" s="1">
        <v>41164</v>
      </c>
      <c r="B2011" t="s">
        <v>12</v>
      </c>
      <c r="C2011" t="s">
        <v>3757</v>
      </c>
      <c r="D2011" t="s">
        <v>3758</v>
      </c>
      <c r="E2011" t="s">
        <v>119</v>
      </c>
      <c r="F2011" t="s">
        <v>120</v>
      </c>
      <c r="G2011" t="s">
        <v>121</v>
      </c>
      <c r="H2011">
        <v>2000</v>
      </c>
      <c r="I2011" s="2">
        <v>354348.03</v>
      </c>
      <c r="J2011" s="2">
        <v>0</v>
      </c>
      <c r="K2011" s="2">
        <v>354348.03</v>
      </c>
      <c r="L2011" t="s">
        <v>18</v>
      </c>
    </row>
    <row r="2012" spans="1:12" x14ac:dyDescent="0.85">
      <c r="A2012" s="1">
        <v>41164</v>
      </c>
      <c r="B2012" t="s">
        <v>12</v>
      </c>
      <c r="C2012" t="s">
        <v>3759</v>
      </c>
      <c r="D2012" t="s">
        <v>3760</v>
      </c>
      <c r="E2012" t="s">
        <v>56</v>
      </c>
      <c r="F2012" t="s">
        <v>57</v>
      </c>
      <c r="G2012" t="s">
        <v>58</v>
      </c>
      <c r="H2012">
        <v>2000</v>
      </c>
      <c r="I2012" s="2">
        <v>953605.2</v>
      </c>
      <c r="J2012" s="2">
        <v>0</v>
      </c>
      <c r="K2012" s="2">
        <v>953605.2</v>
      </c>
      <c r="L2012" t="s">
        <v>18</v>
      </c>
    </row>
    <row r="2013" spans="1:12" x14ac:dyDescent="0.85">
      <c r="A2013" s="1">
        <v>41164</v>
      </c>
      <c r="B2013" t="s">
        <v>33</v>
      </c>
      <c r="C2013" t="s">
        <v>3761</v>
      </c>
      <c r="D2013" t="s">
        <v>3762</v>
      </c>
      <c r="E2013" t="s">
        <v>119</v>
      </c>
      <c r="F2013" t="s">
        <v>120</v>
      </c>
      <c r="G2013" t="s">
        <v>121</v>
      </c>
      <c r="H2013">
        <v>2000</v>
      </c>
      <c r="I2013" s="2">
        <v>7051094.1600000001</v>
      </c>
      <c r="J2013" s="2">
        <v>0</v>
      </c>
      <c r="K2013" s="2">
        <v>7051094.1600000001</v>
      </c>
      <c r="L2013" t="s">
        <v>18</v>
      </c>
    </row>
    <row r="2014" spans="1:12" x14ac:dyDescent="0.85">
      <c r="A2014" s="1">
        <v>41164</v>
      </c>
      <c r="B2014" t="s">
        <v>33</v>
      </c>
      <c r="C2014" t="s">
        <v>3763</v>
      </c>
      <c r="D2014" t="s">
        <v>3764</v>
      </c>
      <c r="E2014" t="s">
        <v>42</v>
      </c>
      <c r="F2014" t="s">
        <v>43</v>
      </c>
      <c r="G2014" t="s">
        <v>44</v>
      </c>
      <c r="H2014">
        <v>2000</v>
      </c>
      <c r="I2014" s="2">
        <v>29462406.73</v>
      </c>
      <c r="J2014" s="2">
        <v>0</v>
      </c>
      <c r="K2014" s="2">
        <v>29462406.73</v>
      </c>
      <c r="L2014" t="s">
        <v>18</v>
      </c>
    </row>
    <row r="2015" spans="1:12" x14ac:dyDescent="0.85">
      <c r="A2015" s="1">
        <v>41164</v>
      </c>
      <c r="B2015" t="s">
        <v>33</v>
      </c>
      <c r="C2015" t="s">
        <v>3765</v>
      </c>
      <c r="D2015" t="s">
        <v>3766</v>
      </c>
      <c r="E2015" t="s">
        <v>119</v>
      </c>
      <c r="F2015" t="s">
        <v>120</v>
      </c>
      <c r="G2015" t="s">
        <v>121</v>
      </c>
      <c r="H2015">
        <v>2000</v>
      </c>
      <c r="I2015" s="2">
        <v>8657697.2699999996</v>
      </c>
      <c r="J2015" s="2">
        <v>0</v>
      </c>
      <c r="K2015" s="2">
        <v>8657697.2699999996</v>
      </c>
      <c r="L2015" t="s">
        <v>18</v>
      </c>
    </row>
    <row r="2016" spans="1:12" x14ac:dyDescent="0.85">
      <c r="A2016" s="1">
        <v>41164</v>
      </c>
      <c r="B2016" t="s">
        <v>90</v>
      </c>
      <c r="C2016" t="s">
        <v>3767</v>
      </c>
      <c r="D2016" t="s">
        <v>3768</v>
      </c>
      <c r="E2016" t="s">
        <v>119</v>
      </c>
      <c r="F2016" t="s">
        <v>120</v>
      </c>
      <c r="G2016" t="s">
        <v>121</v>
      </c>
      <c r="H2016">
        <v>2001</v>
      </c>
      <c r="I2016" s="2">
        <v>587930.21</v>
      </c>
      <c r="J2016" s="2">
        <v>0</v>
      </c>
      <c r="K2016" s="2">
        <v>587930.21</v>
      </c>
      <c r="L2016" t="s">
        <v>18</v>
      </c>
    </row>
    <row r="2017" spans="1:12" x14ac:dyDescent="0.85">
      <c r="A2017" s="1">
        <v>41164</v>
      </c>
      <c r="B2017" t="s">
        <v>90</v>
      </c>
      <c r="C2017" t="s">
        <v>91</v>
      </c>
      <c r="D2017" t="s">
        <v>92</v>
      </c>
      <c r="E2017" t="s">
        <v>128</v>
      </c>
      <c r="F2017" t="s">
        <v>129</v>
      </c>
      <c r="G2017" t="s">
        <v>2147</v>
      </c>
      <c r="H2017">
        <v>2001</v>
      </c>
      <c r="I2017" s="2">
        <v>1965377.61</v>
      </c>
      <c r="J2017" s="2">
        <v>0</v>
      </c>
      <c r="K2017" s="2">
        <v>1965377.61</v>
      </c>
      <c r="L2017" t="s">
        <v>18</v>
      </c>
    </row>
    <row r="2018" spans="1:12" x14ac:dyDescent="0.85">
      <c r="A2018" s="1">
        <v>41164</v>
      </c>
      <c r="B2018" t="s">
        <v>90</v>
      </c>
      <c r="C2018" t="s">
        <v>91</v>
      </c>
      <c r="D2018" t="s">
        <v>92</v>
      </c>
      <c r="E2018" t="s">
        <v>200</v>
      </c>
      <c r="F2018" t="s">
        <v>201</v>
      </c>
      <c r="G2018" t="s">
        <v>213</v>
      </c>
      <c r="H2018">
        <v>2001</v>
      </c>
      <c r="I2018" s="2">
        <v>3100000</v>
      </c>
      <c r="J2018" s="2">
        <v>0</v>
      </c>
      <c r="K2018" s="2">
        <v>3100000</v>
      </c>
      <c r="L2018" t="s">
        <v>18</v>
      </c>
    </row>
    <row r="2019" spans="1:12" x14ac:dyDescent="0.85">
      <c r="A2019" s="1">
        <v>41164</v>
      </c>
      <c r="B2019" t="s">
        <v>90</v>
      </c>
      <c r="C2019" t="s">
        <v>91</v>
      </c>
      <c r="D2019" t="s">
        <v>92</v>
      </c>
      <c r="E2019" t="s">
        <v>102</v>
      </c>
      <c r="F2019" t="s">
        <v>103</v>
      </c>
      <c r="G2019" t="s">
        <v>104</v>
      </c>
      <c r="H2019">
        <v>2001</v>
      </c>
      <c r="I2019" s="2">
        <v>1022522.5</v>
      </c>
      <c r="J2019" s="2">
        <v>0</v>
      </c>
      <c r="K2019" s="2">
        <v>1022522.5</v>
      </c>
      <c r="L2019" t="s">
        <v>18</v>
      </c>
    </row>
    <row r="2020" spans="1:12" x14ac:dyDescent="0.85">
      <c r="A2020" s="1">
        <v>41164</v>
      </c>
      <c r="B2020" t="s">
        <v>12</v>
      </c>
      <c r="C2020" t="s">
        <v>3769</v>
      </c>
      <c r="D2020" t="s">
        <v>3770</v>
      </c>
      <c r="E2020" t="s">
        <v>42</v>
      </c>
      <c r="F2020" t="s">
        <v>43</v>
      </c>
      <c r="G2020" t="s">
        <v>44</v>
      </c>
      <c r="H2020">
        <v>2001</v>
      </c>
      <c r="I2020" s="2">
        <v>210748.16</v>
      </c>
      <c r="J2020" s="2">
        <v>0</v>
      </c>
      <c r="K2020" s="2">
        <v>210748.16</v>
      </c>
      <c r="L2020" t="s">
        <v>18</v>
      </c>
    </row>
    <row r="2021" spans="1:12" x14ac:dyDescent="0.85">
      <c r="A2021" s="1">
        <v>41164</v>
      </c>
      <c r="B2021" t="s">
        <v>12</v>
      </c>
      <c r="C2021" t="s">
        <v>3771</v>
      </c>
      <c r="D2021" t="s">
        <v>3772</v>
      </c>
      <c r="E2021" t="s">
        <v>102</v>
      </c>
      <c r="F2021" t="s">
        <v>103</v>
      </c>
      <c r="G2021" t="s">
        <v>104</v>
      </c>
      <c r="H2021">
        <v>2001</v>
      </c>
      <c r="I2021" s="2">
        <v>485242.67</v>
      </c>
      <c r="J2021" s="2">
        <v>0</v>
      </c>
      <c r="K2021" s="2">
        <v>485242.67</v>
      </c>
      <c r="L2021" t="s">
        <v>18</v>
      </c>
    </row>
    <row r="2022" spans="1:12" x14ac:dyDescent="0.85">
      <c r="A2022" s="1">
        <v>41164</v>
      </c>
      <c r="B2022" t="s">
        <v>77</v>
      </c>
      <c r="C2022" t="s">
        <v>111</v>
      </c>
      <c r="D2022" t="s">
        <v>112</v>
      </c>
      <c r="E2022" t="s">
        <v>15</v>
      </c>
      <c r="F2022" t="s">
        <v>16</v>
      </c>
      <c r="G2022" t="s">
        <v>17</v>
      </c>
      <c r="H2022">
        <v>2001</v>
      </c>
      <c r="I2022" s="2">
        <v>22214230.02</v>
      </c>
      <c r="J2022" s="2">
        <v>770496.1</v>
      </c>
      <c r="K2022" s="2">
        <v>22984726.120000001</v>
      </c>
      <c r="L2022" t="s">
        <v>116</v>
      </c>
    </row>
    <row r="2023" spans="1:12" x14ac:dyDescent="0.85">
      <c r="A2023" s="1">
        <v>41164</v>
      </c>
      <c r="B2023" t="s">
        <v>90</v>
      </c>
      <c r="C2023" t="s">
        <v>3773</v>
      </c>
      <c r="D2023" t="s">
        <v>3774</v>
      </c>
      <c r="E2023" t="s">
        <v>119</v>
      </c>
      <c r="F2023" t="s">
        <v>120</v>
      </c>
      <c r="G2023" t="s">
        <v>121</v>
      </c>
      <c r="H2023">
        <v>2001</v>
      </c>
      <c r="I2023" s="2">
        <v>979883.69</v>
      </c>
      <c r="J2023" s="2">
        <v>0</v>
      </c>
      <c r="K2023" s="2">
        <v>979883.69</v>
      </c>
      <c r="L2023" t="s">
        <v>18</v>
      </c>
    </row>
    <row r="2024" spans="1:12" x14ac:dyDescent="0.85">
      <c r="A2024" s="1">
        <v>41164</v>
      </c>
      <c r="B2024" t="s">
        <v>82</v>
      </c>
      <c r="C2024" t="s">
        <v>3775</v>
      </c>
      <c r="D2024" t="s">
        <v>3776</v>
      </c>
      <c r="E2024" t="s">
        <v>113</v>
      </c>
      <c r="F2024" t="s">
        <v>114</v>
      </c>
      <c r="G2024" t="s">
        <v>115</v>
      </c>
      <c r="H2024">
        <v>2001</v>
      </c>
      <c r="I2024" s="2">
        <v>13000000</v>
      </c>
      <c r="J2024" s="2">
        <v>0</v>
      </c>
      <c r="K2024" s="2">
        <v>13000000</v>
      </c>
      <c r="L2024" t="s">
        <v>18</v>
      </c>
    </row>
    <row r="2025" spans="1:12" x14ac:dyDescent="0.85">
      <c r="A2025" s="1">
        <v>41164</v>
      </c>
      <c r="B2025" t="s">
        <v>12</v>
      </c>
      <c r="C2025" t="s">
        <v>3777</v>
      </c>
      <c r="D2025" t="s">
        <v>3778</v>
      </c>
      <c r="E2025" t="s">
        <v>31</v>
      </c>
      <c r="F2025" t="s">
        <v>32</v>
      </c>
      <c r="H2025">
        <v>2001</v>
      </c>
      <c r="I2025" s="2">
        <v>250000</v>
      </c>
      <c r="J2025" s="2">
        <v>0</v>
      </c>
      <c r="K2025" s="2">
        <v>250000</v>
      </c>
      <c r="L2025" t="s">
        <v>18</v>
      </c>
    </row>
    <row r="2026" spans="1:12" x14ac:dyDescent="0.85">
      <c r="A2026" s="1">
        <v>41164</v>
      </c>
      <c r="B2026" t="s">
        <v>12</v>
      </c>
      <c r="C2026" t="s">
        <v>3779</v>
      </c>
      <c r="D2026" t="s">
        <v>3780</v>
      </c>
      <c r="E2026" t="s">
        <v>204</v>
      </c>
      <c r="F2026" t="s">
        <v>205</v>
      </c>
      <c r="G2026" t="s">
        <v>206</v>
      </c>
      <c r="H2026">
        <v>2001</v>
      </c>
      <c r="I2026" s="2">
        <v>1000000</v>
      </c>
      <c r="J2026" s="2">
        <v>0</v>
      </c>
      <c r="K2026" s="2">
        <v>1000000</v>
      </c>
      <c r="L2026" t="s">
        <v>18</v>
      </c>
    </row>
    <row r="2027" spans="1:12" x14ac:dyDescent="0.85">
      <c r="A2027" s="1">
        <v>41164</v>
      </c>
      <c r="B2027" t="s">
        <v>12</v>
      </c>
      <c r="C2027" t="s">
        <v>3781</v>
      </c>
      <c r="D2027" t="s">
        <v>3782</v>
      </c>
      <c r="E2027" t="s">
        <v>49</v>
      </c>
      <c r="F2027" t="s">
        <v>50</v>
      </c>
      <c r="G2027" t="s">
        <v>451</v>
      </c>
      <c r="H2027">
        <v>2001</v>
      </c>
      <c r="I2027" s="2">
        <v>480000</v>
      </c>
      <c r="J2027" s="2">
        <v>0</v>
      </c>
      <c r="K2027" s="2">
        <v>480000</v>
      </c>
      <c r="L2027" t="s">
        <v>18</v>
      </c>
    </row>
    <row r="2028" spans="1:12" x14ac:dyDescent="0.85">
      <c r="A2028" s="1">
        <v>41164</v>
      </c>
      <c r="B2028" t="s">
        <v>12</v>
      </c>
      <c r="C2028" t="s">
        <v>3783</v>
      </c>
      <c r="D2028" t="s">
        <v>3784</v>
      </c>
      <c r="E2028" t="s">
        <v>119</v>
      </c>
      <c r="F2028" t="s">
        <v>120</v>
      </c>
      <c r="G2028" t="s">
        <v>121</v>
      </c>
      <c r="H2028">
        <v>2001</v>
      </c>
      <c r="I2028" s="2">
        <v>4276424.76</v>
      </c>
      <c r="J2028" s="2">
        <v>0</v>
      </c>
      <c r="K2028" s="2">
        <v>4276424.76</v>
      </c>
      <c r="L2028" t="s">
        <v>18</v>
      </c>
    </row>
    <row r="2029" spans="1:12" x14ac:dyDescent="0.85">
      <c r="A2029" s="1">
        <v>41164</v>
      </c>
      <c r="B2029" t="s">
        <v>12</v>
      </c>
      <c r="C2029" t="s">
        <v>3785</v>
      </c>
      <c r="D2029" t="s">
        <v>3786</v>
      </c>
      <c r="E2029" t="s">
        <v>119</v>
      </c>
      <c r="F2029" t="s">
        <v>120</v>
      </c>
      <c r="G2029" t="s">
        <v>121</v>
      </c>
      <c r="H2029">
        <v>2001</v>
      </c>
      <c r="I2029" s="2">
        <v>3863932.36</v>
      </c>
      <c r="J2029" s="2">
        <v>0</v>
      </c>
      <c r="K2029" s="2">
        <v>3863932.36</v>
      </c>
      <c r="L2029" t="s">
        <v>18</v>
      </c>
    </row>
    <row r="2030" spans="1:12" x14ac:dyDescent="0.85">
      <c r="A2030" s="1">
        <v>41164</v>
      </c>
      <c r="B2030" t="s">
        <v>12</v>
      </c>
      <c r="C2030" t="s">
        <v>3787</v>
      </c>
      <c r="D2030" t="s">
        <v>3788</v>
      </c>
      <c r="E2030" t="s">
        <v>102</v>
      </c>
      <c r="F2030" t="s">
        <v>103</v>
      </c>
      <c r="G2030" t="s">
        <v>104</v>
      </c>
      <c r="H2030">
        <v>2001</v>
      </c>
      <c r="I2030" s="2">
        <v>2267010.9900000002</v>
      </c>
      <c r="J2030" s="2">
        <v>0</v>
      </c>
      <c r="K2030" s="2">
        <v>2267010.9900000002</v>
      </c>
      <c r="L2030" t="s">
        <v>18</v>
      </c>
    </row>
    <row r="2031" spans="1:12" x14ac:dyDescent="0.85">
      <c r="A2031" s="1">
        <v>41164</v>
      </c>
      <c r="B2031" t="s">
        <v>314</v>
      </c>
      <c r="C2031" t="s">
        <v>3789</v>
      </c>
      <c r="D2031" t="s">
        <v>3790</v>
      </c>
      <c r="E2031" t="s">
        <v>102</v>
      </c>
      <c r="F2031" t="s">
        <v>103</v>
      </c>
      <c r="G2031" t="s">
        <v>104</v>
      </c>
      <c r="H2031">
        <v>2001</v>
      </c>
      <c r="I2031" s="2">
        <v>7177856.1200000001</v>
      </c>
      <c r="J2031" s="2">
        <v>0</v>
      </c>
      <c r="K2031" s="2">
        <v>7177856.1200000001</v>
      </c>
      <c r="L2031" t="s">
        <v>18</v>
      </c>
    </row>
    <row r="2032" spans="1:12" x14ac:dyDescent="0.85">
      <c r="A2032" s="1">
        <v>41164</v>
      </c>
      <c r="B2032" t="s">
        <v>648</v>
      </c>
      <c r="C2032" t="s">
        <v>3791</v>
      </c>
      <c r="D2032" t="s">
        <v>3792</v>
      </c>
      <c r="E2032" t="s">
        <v>1772</v>
      </c>
      <c r="F2032" t="s">
        <v>1773</v>
      </c>
      <c r="G2032" t="s">
        <v>1774</v>
      </c>
      <c r="H2032">
        <v>2001</v>
      </c>
      <c r="I2032" s="2">
        <v>750000</v>
      </c>
      <c r="J2032" s="2">
        <v>0</v>
      </c>
      <c r="K2032" s="2">
        <v>750000</v>
      </c>
      <c r="L2032" t="s">
        <v>18</v>
      </c>
    </row>
    <row r="2033" spans="1:12" x14ac:dyDescent="0.85">
      <c r="A2033" s="1">
        <v>41164</v>
      </c>
      <c r="B2033" t="s">
        <v>12</v>
      </c>
      <c r="C2033" t="s">
        <v>3793</v>
      </c>
      <c r="D2033" t="s">
        <v>3794</v>
      </c>
      <c r="E2033" t="s">
        <v>119</v>
      </c>
      <c r="F2033" t="s">
        <v>120</v>
      </c>
      <c r="G2033" t="s">
        <v>121</v>
      </c>
      <c r="H2033">
        <v>2001</v>
      </c>
      <c r="I2033" s="2">
        <v>11255883.25</v>
      </c>
      <c r="J2033" s="2">
        <v>0</v>
      </c>
      <c r="K2033" s="2">
        <v>11255883.25</v>
      </c>
      <c r="L2033" t="s">
        <v>18</v>
      </c>
    </row>
    <row r="2034" spans="1:12" x14ac:dyDescent="0.85">
      <c r="A2034" s="1">
        <v>41164</v>
      </c>
      <c r="B2034" t="s">
        <v>12</v>
      </c>
      <c r="C2034" t="s">
        <v>3795</v>
      </c>
      <c r="D2034" t="s">
        <v>3796</v>
      </c>
      <c r="E2034" t="s">
        <v>119</v>
      </c>
      <c r="F2034" t="s">
        <v>120</v>
      </c>
      <c r="G2034" t="s">
        <v>121</v>
      </c>
      <c r="H2034">
        <v>2001</v>
      </c>
      <c r="I2034" s="2">
        <v>89054.82</v>
      </c>
      <c r="J2034" s="2">
        <v>0</v>
      </c>
      <c r="K2034" s="2">
        <v>89054.82</v>
      </c>
      <c r="L2034" t="s">
        <v>18</v>
      </c>
    </row>
    <row r="2035" spans="1:12" x14ac:dyDescent="0.85">
      <c r="A2035" s="1">
        <v>41164</v>
      </c>
      <c r="B2035" t="s">
        <v>3797</v>
      </c>
      <c r="C2035" t="s">
        <v>3798</v>
      </c>
      <c r="D2035" t="s">
        <v>3799</v>
      </c>
      <c r="E2035" t="s">
        <v>235</v>
      </c>
      <c r="F2035" t="s">
        <v>236</v>
      </c>
      <c r="G2035" t="s">
        <v>237</v>
      </c>
      <c r="H2035">
        <v>2001</v>
      </c>
      <c r="I2035" s="2">
        <v>8925379.6699999999</v>
      </c>
      <c r="J2035" s="2">
        <v>0</v>
      </c>
      <c r="K2035" s="2">
        <v>8925379.6699999999</v>
      </c>
      <c r="L2035" t="s">
        <v>18</v>
      </c>
    </row>
    <row r="2036" spans="1:12" x14ac:dyDescent="0.85">
      <c r="A2036" s="1">
        <v>41164</v>
      </c>
      <c r="B2036" t="s">
        <v>3800</v>
      </c>
      <c r="C2036" t="s">
        <v>3801</v>
      </c>
      <c r="D2036" t="s">
        <v>3802</v>
      </c>
      <c r="E2036" t="s">
        <v>235</v>
      </c>
      <c r="F2036" t="s">
        <v>236</v>
      </c>
      <c r="G2036" t="s">
        <v>237</v>
      </c>
      <c r="H2036">
        <v>2001</v>
      </c>
      <c r="I2036" s="2">
        <v>3825168.24</v>
      </c>
      <c r="J2036" s="2">
        <v>0</v>
      </c>
      <c r="K2036" s="2">
        <v>3825168.24</v>
      </c>
      <c r="L2036" t="s">
        <v>18</v>
      </c>
    </row>
    <row r="2037" spans="1:12" x14ac:dyDescent="0.85">
      <c r="A2037" s="1">
        <v>41164</v>
      </c>
      <c r="B2037" t="s">
        <v>12</v>
      </c>
      <c r="C2037" t="s">
        <v>3803</v>
      </c>
      <c r="D2037" t="s">
        <v>3804</v>
      </c>
      <c r="E2037" t="s">
        <v>21</v>
      </c>
      <c r="F2037" t="s">
        <v>22</v>
      </c>
      <c r="G2037" t="s">
        <v>23</v>
      </c>
      <c r="H2037">
        <v>2001</v>
      </c>
      <c r="I2037" s="2">
        <v>14283723.529999999</v>
      </c>
      <c r="J2037" s="2">
        <v>0</v>
      </c>
      <c r="K2037" s="2">
        <v>14283723.529999999</v>
      </c>
      <c r="L2037" t="s">
        <v>18</v>
      </c>
    </row>
    <row r="2038" spans="1:12" x14ac:dyDescent="0.85">
      <c r="A2038" s="1">
        <v>41164</v>
      </c>
      <c r="B2038" t="s">
        <v>12</v>
      </c>
      <c r="C2038" t="s">
        <v>3805</v>
      </c>
      <c r="D2038" t="s">
        <v>3806</v>
      </c>
      <c r="E2038" t="s">
        <v>15</v>
      </c>
      <c r="F2038" t="s">
        <v>16</v>
      </c>
      <c r="G2038" t="s">
        <v>17</v>
      </c>
      <c r="H2038">
        <v>2001</v>
      </c>
      <c r="I2038" s="2">
        <v>337917.75</v>
      </c>
      <c r="J2038" s="2">
        <v>0</v>
      </c>
      <c r="K2038" s="2">
        <v>337917.75</v>
      </c>
      <c r="L2038" t="s">
        <v>18</v>
      </c>
    </row>
    <row r="2039" spans="1:12" x14ac:dyDescent="0.85">
      <c r="A2039" s="1">
        <v>41164</v>
      </c>
      <c r="B2039" t="s">
        <v>12</v>
      </c>
      <c r="C2039" t="s">
        <v>3807</v>
      </c>
      <c r="D2039" t="s">
        <v>3808</v>
      </c>
      <c r="E2039" t="s">
        <v>119</v>
      </c>
      <c r="F2039" t="s">
        <v>120</v>
      </c>
      <c r="G2039" t="s">
        <v>121</v>
      </c>
      <c r="H2039">
        <v>2001</v>
      </c>
      <c r="I2039" s="2">
        <v>302274.32</v>
      </c>
      <c r="J2039" s="2">
        <v>0</v>
      </c>
      <c r="K2039" s="2">
        <v>302274.32</v>
      </c>
      <c r="L2039" t="s">
        <v>18</v>
      </c>
    </row>
    <row r="2040" spans="1:12" x14ac:dyDescent="0.85">
      <c r="A2040" s="1">
        <v>41164</v>
      </c>
      <c r="B2040" t="s">
        <v>12</v>
      </c>
      <c r="C2040" t="s">
        <v>3809</v>
      </c>
      <c r="D2040" t="s">
        <v>3810</v>
      </c>
      <c r="E2040" t="s">
        <v>21</v>
      </c>
      <c r="F2040" t="s">
        <v>22</v>
      </c>
      <c r="G2040" t="s">
        <v>23</v>
      </c>
      <c r="H2040">
        <v>2001</v>
      </c>
      <c r="I2040" s="2">
        <v>344976.28</v>
      </c>
      <c r="J2040" s="2">
        <v>0</v>
      </c>
      <c r="K2040" s="2">
        <v>344976.28</v>
      </c>
      <c r="L2040" t="s">
        <v>18</v>
      </c>
    </row>
    <row r="2041" spans="1:12" x14ac:dyDescent="0.85">
      <c r="A2041" s="1">
        <v>41164</v>
      </c>
      <c r="B2041" t="s">
        <v>90</v>
      </c>
      <c r="C2041" t="s">
        <v>3811</v>
      </c>
      <c r="D2041" t="s">
        <v>3812</v>
      </c>
      <c r="E2041" t="s">
        <v>15</v>
      </c>
      <c r="F2041" t="s">
        <v>16</v>
      </c>
      <c r="G2041" t="s">
        <v>17</v>
      </c>
      <c r="H2041">
        <v>2001</v>
      </c>
      <c r="I2041" s="2">
        <v>2856111.56</v>
      </c>
      <c r="J2041" s="2">
        <v>0</v>
      </c>
      <c r="K2041" s="2">
        <v>2856111.56</v>
      </c>
      <c r="L2041" t="s">
        <v>116</v>
      </c>
    </row>
    <row r="2042" spans="1:12" x14ac:dyDescent="0.85">
      <c r="A2042" s="1">
        <v>41164</v>
      </c>
      <c r="B2042" t="s">
        <v>323</v>
      </c>
      <c r="C2042" t="s">
        <v>3813</v>
      </c>
      <c r="D2042" t="s">
        <v>3814</v>
      </c>
      <c r="E2042" t="s">
        <v>15</v>
      </c>
      <c r="F2042" t="s">
        <v>16</v>
      </c>
      <c r="G2042" t="s">
        <v>17</v>
      </c>
      <c r="H2042">
        <v>2001</v>
      </c>
      <c r="I2042" s="2">
        <v>1655736.64</v>
      </c>
      <c r="J2042" s="2">
        <v>0</v>
      </c>
      <c r="K2042" s="2">
        <v>1655736.64</v>
      </c>
      <c r="L2042" t="s">
        <v>18</v>
      </c>
    </row>
    <row r="2043" spans="1:12" x14ac:dyDescent="0.85">
      <c r="A2043" s="1">
        <v>41164</v>
      </c>
      <c r="B2043" t="s">
        <v>323</v>
      </c>
      <c r="C2043" t="s">
        <v>3815</v>
      </c>
      <c r="D2043" t="s">
        <v>3816</v>
      </c>
      <c r="E2043" t="s">
        <v>15</v>
      </c>
      <c r="F2043" t="s">
        <v>16</v>
      </c>
      <c r="G2043" t="s">
        <v>17</v>
      </c>
      <c r="H2043">
        <v>2001</v>
      </c>
      <c r="I2043" s="2">
        <v>6491375.5800000001</v>
      </c>
      <c r="J2043" s="2">
        <v>0</v>
      </c>
      <c r="K2043" s="2">
        <v>6491375.5800000001</v>
      </c>
      <c r="L2043" t="s">
        <v>18</v>
      </c>
    </row>
    <row r="2044" spans="1:12" x14ac:dyDescent="0.85">
      <c r="A2044" s="1">
        <v>41164</v>
      </c>
      <c r="B2044" t="s">
        <v>3486</v>
      </c>
      <c r="C2044" t="s">
        <v>3817</v>
      </c>
      <c r="D2044" t="s">
        <v>3818</v>
      </c>
      <c r="E2044" t="s">
        <v>2152</v>
      </c>
      <c r="F2044" t="s">
        <v>2153</v>
      </c>
      <c r="G2044" t="s">
        <v>2154</v>
      </c>
      <c r="H2044">
        <v>2001</v>
      </c>
      <c r="I2044" s="2">
        <v>940501</v>
      </c>
      <c r="J2044" s="2">
        <v>0</v>
      </c>
      <c r="K2044" s="2">
        <v>940501</v>
      </c>
      <c r="L2044" t="s">
        <v>18</v>
      </c>
    </row>
    <row r="2045" spans="1:12" x14ac:dyDescent="0.85">
      <c r="A2045" s="1">
        <v>41164</v>
      </c>
      <c r="B2045" t="s">
        <v>82</v>
      </c>
      <c r="C2045" t="s">
        <v>3819</v>
      </c>
      <c r="D2045" t="s">
        <v>3820</v>
      </c>
      <c r="E2045" t="s">
        <v>15</v>
      </c>
      <c r="F2045" t="s">
        <v>16</v>
      </c>
      <c r="G2045" t="s">
        <v>475</v>
      </c>
      <c r="H2045">
        <v>2001</v>
      </c>
      <c r="I2045" s="2">
        <v>740669.22</v>
      </c>
      <c r="J2045" s="2">
        <v>0</v>
      </c>
      <c r="K2045" s="2">
        <v>740669.22</v>
      </c>
      <c r="L2045" t="s">
        <v>18</v>
      </c>
    </row>
    <row r="2046" spans="1:12" x14ac:dyDescent="0.85">
      <c r="A2046" s="1">
        <v>41164</v>
      </c>
      <c r="B2046" t="s">
        <v>3821</v>
      </c>
      <c r="C2046" t="s">
        <v>3822</v>
      </c>
      <c r="D2046" t="s">
        <v>3823</v>
      </c>
      <c r="E2046" t="s">
        <v>15</v>
      </c>
      <c r="F2046" t="s">
        <v>16</v>
      </c>
      <c r="G2046" t="s">
        <v>17</v>
      </c>
      <c r="H2046">
        <v>2001</v>
      </c>
      <c r="I2046" s="2">
        <v>3254360.84</v>
      </c>
      <c r="J2046" s="2">
        <v>0</v>
      </c>
      <c r="K2046" s="2">
        <v>3254360.84</v>
      </c>
      <c r="L2046" t="s">
        <v>18</v>
      </c>
    </row>
    <row r="2047" spans="1:12" x14ac:dyDescent="0.85">
      <c r="A2047" s="1">
        <v>41164</v>
      </c>
      <c r="B2047" t="s">
        <v>90</v>
      </c>
      <c r="C2047" t="s">
        <v>3824</v>
      </c>
      <c r="D2047" t="s">
        <v>3825</v>
      </c>
      <c r="E2047" t="s">
        <v>15</v>
      </c>
      <c r="F2047" t="s">
        <v>16</v>
      </c>
      <c r="G2047" t="s">
        <v>17</v>
      </c>
      <c r="H2047">
        <v>2001</v>
      </c>
      <c r="I2047" s="2">
        <v>1924675.78</v>
      </c>
      <c r="J2047" s="2">
        <v>0</v>
      </c>
      <c r="K2047" s="2">
        <v>1924675.78</v>
      </c>
      <c r="L2047" t="s">
        <v>18</v>
      </c>
    </row>
    <row r="2048" spans="1:12" x14ac:dyDescent="0.85">
      <c r="A2048" s="1">
        <v>41164</v>
      </c>
      <c r="B2048" t="s">
        <v>600</v>
      </c>
      <c r="C2048" t="s">
        <v>601</v>
      </c>
      <c r="D2048" t="s">
        <v>602</v>
      </c>
      <c r="E2048" t="s">
        <v>204</v>
      </c>
      <c r="F2048" t="s">
        <v>205</v>
      </c>
      <c r="G2048" t="s">
        <v>206</v>
      </c>
      <c r="H2048">
        <v>2001</v>
      </c>
      <c r="I2048" s="2">
        <v>710034</v>
      </c>
      <c r="J2048" s="2">
        <v>2008722.5</v>
      </c>
      <c r="K2048" s="2">
        <v>2718756.5</v>
      </c>
      <c r="L2048" t="s">
        <v>116</v>
      </c>
    </row>
    <row r="2049" spans="1:12" x14ac:dyDescent="0.85">
      <c r="A2049" s="1">
        <v>41164</v>
      </c>
      <c r="B2049" t="s">
        <v>600</v>
      </c>
      <c r="C2049" t="s">
        <v>601</v>
      </c>
      <c r="D2049" t="s">
        <v>602</v>
      </c>
      <c r="E2049" t="s">
        <v>223</v>
      </c>
      <c r="F2049" t="s">
        <v>224</v>
      </c>
      <c r="G2049" t="s">
        <v>225</v>
      </c>
      <c r="H2049">
        <v>2001</v>
      </c>
      <c r="I2049" s="2">
        <v>5000000</v>
      </c>
      <c r="J2049" s="2">
        <v>0</v>
      </c>
      <c r="K2049" s="2">
        <v>5000000</v>
      </c>
      <c r="L2049" t="s">
        <v>116</v>
      </c>
    </row>
    <row r="2050" spans="1:12" x14ac:dyDescent="0.85">
      <c r="A2050" s="1">
        <v>41164</v>
      </c>
      <c r="B2050" t="s">
        <v>2654</v>
      </c>
      <c r="C2050" t="s">
        <v>3826</v>
      </c>
      <c r="D2050" t="s">
        <v>3827</v>
      </c>
      <c r="E2050" t="s">
        <v>70</v>
      </c>
      <c r="F2050" t="s">
        <v>71</v>
      </c>
      <c r="G2050" t="s">
        <v>72</v>
      </c>
      <c r="H2050">
        <v>2001</v>
      </c>
      <c r="I2050" s="2">
        <v>7884489.8899999997</v>
      </c>
      <c r="J2050" s="2">
        <v>0</v>
      </c>
      <c r="K2050" s="2">
        <v>7884489.8899999997</v>
      </c>
      <c r="L2050" t="s">
        <v>18</v>
      </c>
    </row>
    <row r="2051" spans="1:12" x14ac:dyDescent="0.85">
      <c r="A2051" s="1">
        <v>41164</v>
      </c>
      <c r="B2051" t="s">
        <v>12</v>
      </c>
      <c r="C2051" t="s">
        <v>3828</v>
      </c>
      <c r="D2051" t="s">
        <v>3829</v>
      </c>
      <c r="E2051" t="s">
        <v>204</v>
      </c>
      <c r="F2051" t="s">
        <v>205</v>
      </c>
      <c r="G2051" t="s">
        <v>206</v>
      </c>
      <c r="H2051">
        <v>2001</v>
      </c>
      <c r="I2051" s="2">
        <v>4520940.84</v>
      </c>
      <c r="J2051" s="2">
        <v>0</v>
      </c>
      <c r="K2051" s="2">
        <v>4520940.84</v>
      </c>
      <c r="L2051" t="s">
        <v>18</v>
      </c>
    </row>
    <row r="2052" spans="1:12" x14ac:dyDescent="0.85">
      <c r="A2052" s="1">
        <v>41164</v>
      </c>
      <c r="B2052" t="s">
        <v>12</v>
      </c>
      <c r="C2052" t="s">
        <v>3830</v>
      </c>
      <c r="D2052" t="s">
        <v>3831</v>
      </c>
      <c r="E2052" t="s">
        <v>1561</v>
      </c>
      <c r="F2052" t="s">
        <v>1562</v>
      </c>
      <c r="G2052" t="s">
        <v>1563</v>
      </c>
      <c r="H2052">
        <v>2001</v>
      </c>
      <c r="I2052" s="2">
        <v>205920</v>
      </c>
      <c r="J2052" s="2">
        <v>0</v>
      </c>
      <c r="K2052" s="2">
        <v>205920</v>
      </c>
      <c r="L2052" t="s">
        <v>18</v>
      </c>
    </row>
    <row r="2053" spans="1:12" x14ac:dyDescent="0.85">
      <c r="A2053" s="1">
        <v>41164</v>
      </c>
      <c r="B2053" t="s">
        <v>12</v>
      </c>
      <c r="C2053" t="s">
        <v>3832</v>
      </c>
      <c r="D2053" t="s">
        <v>3833</v>
      </c>
      <c r="E2053" t="s">
        <v>204</v>
      </c>
      <c r="F2053" t="s">
        <v>205</v>
      </c>
      <c r="G2053" t="s">
        <v>206</v>
      </c>
      <c r="H2053">
        <v>2001</v>
      </c>
      <c r="I2053" s="2">
        <v>1860586.32</v>
      </c>
      <c r="J2053" s="2">
        <v>0</v>
      </c>
      <c r="K2053" s="2">
        <v>1860586.32</v>
      </c>
      <c r="L2053" t="s">
        <v>18</v>
      </c>
    </row>
    <row r="2054" spans="1:12" x14ac:dyDescent="0.85">
      <c r="A2054" s="1">
        <v>41164</v>
      </c>
      <c r="B2054" t="s">
        <v>82</v>
      </c>
      <c r="C2054" t="s">
        <v>3834</v>
      </c>
      <c r="D2054" t="s">
        <v>3835</v>
      </c>
      <c r="E2054" t="s">
        <v>49</v>
      </c>
      <c r="F2054" t="s">
        <v>50</v>
      </c>
      <c r="G2054" t="s">
        <v>451</v>
      </c>
      <c r="H2054">
        <v>2001</v>
      </c>
      <c r="I2054" s="2">
        <v>250000</v>
      </c>
      <c r="J2054" s="2">
        <v>0</v>
      </c>
      <c r="K2054" s="2">
        <v>250000</v>
      </c>
      <c r="L2054" t="s">
        <v>18</v>
      </c>
    </row>
    <row r="2055" spans="1:12" x14ac:dyDescent="0.85">
      <c r="A2055" s="1">
        <v>41164</v>
      </c>
      <c r="B2055" t="s">
        <v>82</v>
      </c>
      <c r="C2055" t="s">
        <v>3836</v>
      </c>
      <c r="D2055" t="s">
        <v>3837</v>
      </c>
      <c r="E2055" t="s">
        <v>260</v>
      </c>
      <c r="F2055" t="s">
        <v>261</v>
      </c>
      <c r="H2055">
        <v>2001</v>
      </c>
      <c r="I2055" s="2">
        <v>70000</v>
      </c>
      <c r="J2055" s="2">
        <v>0</v>
      </c>
      <c r="K2055" s="2">
        <v>70000</v>
      </c>
      <c r="L2055" t="s">
        <v>18</v>
      </c>
    </row>
    <row r="2056" spans="1:12" x14ac:dyDescent="0.85">
      <c r="A2056" s="1">
        <v>41164</v>
      </c>
      <c r="B2056" t="s">
        <v>33</v>
      </c>
      <c r="C2056" t="s">
        <v>3838</v>
      </c>
      <c r="D2056" t="s">
        <v>3839</v>
      </c>
      <c r="E2056" t="s">
        <v>42</v>
      </c>
      <c r="F2056" t="s">
        <v>43</v>
      </c>
      <c r="G2056" t="s">
        <v>44</v>
      </c>
      <c r="H2056">
        <v>2001</v>
      </c>
      <c r="I2056" s="2">
        <v>3949072.76</v>
      </c>
      <c r="J2056" s="2">
        <v>0</v>
      </c>
      <c r="K2056" s="2">
        <v>3949072.76</v>
      </c>
      <c r="L2056" t="s">
        <v>18</v>
      </c>
    </row>
    <row r="2057" spans="1:12" x14ac:dyDescent="0.85">
      <c r="A2057" s="1">
        <v>41164</v>
      </c>
      <c r="B2057" t="s">
        <v>33</v>
      </c>
      <c r="C2057" t="s">
        <v>3840</v>
      </c>
      <c r="D2057" t="s">
        <v>3841</v>
      </c>
      <c r="E2057" t="s">
        <v>42</v>
      </c>
      <c r="F2057" t="s">
        <v>43</v>
      </c>
      <c r="G2057" t="s">
        <v>44</v>
      </c>
      <c r="H2057">
        <v>2001</v>
      </c>
      <c r="I2057" s="2">
        <v>2138237.02</v>
      </c>
      <c r="J2057" s="2">
        <v>0</v>
      </c>
      <c r="K2057" s="2">
        <v>2138237.02</v>
      </c>
      <c r="L2057" t="s">
        <v>18</v>
      </c>
    </row>
    <row r="2058" spans="1:12" x14ac:dyDescent="0.85">
      <c r="A2058" s="1">
        <v>41164</v>
      </c>
      <c r="B2058" t="s">
        <v>323</v>
      </c>
      <c r="C2058" t="s">
        <v>3842</v>
      </c>
      <c r="D2058" t="s">
        <v>3843</v>
      </c>
      <c r="E2058" t="s">
        <v>70</v>
      </c>
      <c r="F2058" t="s">
        <v>71</v>
      </c>
      <c r="G2058" t="s">
        <v>72</v>
      </c>
      <c r="H2058">
        <v>2001</v>
      </c>
      <c r="I2058" s="2">
        <v>164100</v>
      </c>
      <c r="J2058" s="2">
        <v>0</v>
      </c>
      <c r="K2058" s="2">
        <v>164100</v>
      </c>
      <c r="L2058" t="s">
        <v>18</v>
      </c>
    </row>
    <row r="2059" spans="1:12" x14ac:dyDescent="0.85">
      <c r="A2059" s="1">
        <v>41164</v>
      </c>
      <c r="B2059" t="s">
        <v>739</v>
      </c>
      <c r="C2059" t="s">
        <v>740</v>
      </c>
      <c r="D2059" t="s">
        <v>741</v>
      </c>
      <c r="E2059" t="s">
        <v>200</v>
      </c>
      <c r="F2059" t="s">
        <v>201</v>
      </c>
      <c r="G2059" t="s">
        <v>202</v>
      </c>
      <c r="H2059">
        <v>2001</v>
      </c>
      <c r="I2059" s="2">
        <v>1206333.8</v>
      </c>
      <c r="J2059" s="2">
        <v>0</v>
      </c>
      <c r="K2059" s="2">
        <v>1206333.8</v>
      </c>
      <c r="L2059" t="s">
        <v>116</v>
      </c>
    </row>
    <row r="2060" spans="1:12" x14ac:dyDescent="0.85">
      <c r="A2060" s="1">
        <v>41164</v>
      </c>
      <c r="B2060" t="s">
        <v>739</v>
      </c>
      <c r="C2060" t="s">
        <v>740</v>
      </c>
      <c r="D2060" t="s">
        <v>741</v>
      </c>
      <c r="E2060" t="s">
        <v>119</v>
      </c>
      <c r="F2060" t="s">
        <v>120</v>
      </c>
      <c r="G2060" t="s">
        <v>121</v>
      </c>
      <c r="H2060">
        <v>2001</v>
      </c>
      <c r="I2060" s="2">
        <v>2000000</v>
      </c>
      <c r="J2060" s="2">
        <v>0</v>
      </c>
      <c r="K2060" s="2">
        <v>2000000</v>
      </c>
      <c r="L2060" t="s">
        <v>116</v>
      </c>
    </row>
    <row r="2061" spans="1:12" x14ac:dyDescent="0.85">
      <c r="A2061" s="1">
        <v>41164</v>
      </c>
      <c r="B2061" t="s">
        <v>739</v>
      </c>
      <c r="C2061" t="s">
        <v>740</v>
      </c>
      <c r="D2061" t="s">
        <v>741</v>
      </c>
      <c r="E2061" t="s">
        <v>2152</v>
      </c>
      <c r="F2061" t="s">
        <v>2153</v>
      </c>
      <c r="G2061" t="s">
        <v>2154</v>
      </c>
      <c r="H2061">
        <v>2001</v>
      </c>
      <c r="I2061" s="2">
        <v>500000</v>
      </c>
      <c r="J2061" s="2">
        <v>0</v>
      </c>
      <c r="K2061" s="2">
        <v>500000</v>
      </c>
      <c r="L2061" t="s">
        <v>116</v>
      </c>
    </row>
    <row r="2062" spans="1:12" x14ac:dyDescent="0.85">
      <c r="A2062" s="1">
        <v>41164</v>
      </c>
      <c r="B2062" t="s">
        <v>739</v>
      </c>
      <c r="C2062" t="s">
        <v>740</v>
      </c>
      <c r="D2062" t="s">
        <v>741</v>
      </c>
      <c r="E2062" t="s">
        <v>93</v>
      </c>
      <c r="F2062" t="s">
        <v>94</v>
      </c>
      <c r="H2062">
        <v>2001</v>
      </c>
      <c r="I2062" s="2">
        <v>150000</v>
      </c>
      <c r="J2062" s="2">
        <v>0</v>
      </c>
      <c r="K2062" s="2">
        <v>150000</v>
      </c>
      <c r="L2062" t="s">
        <v>116</v>
      </c>
    </row>
    <row r="2063" spans="1:12" x14ac:dyDescent="0.85">
      <c r="A2063" s="1">
        <v>41164</v>
      </c>
      <c r="B2063" t="s">
        <v>12</v>
      </c>
      <c r="C2063" t="s">
        <v>3844</v>
      </c>
      <c r="D2063" t="s">
        <v>3845</v>
      </c>
      <c r="E2063" t="s">
        <v>42</v>
      </c>
      <c r="F2063" t="s">
        <v>43</v>
      </c>
      <c r="G2063" t="s">
        <v>76</v>
      </c>
      <c r="H2063">
        <v>2001</v>
      </c>
      <c r="I2063" s="2">
        <v>1891614.5</v>
      </c>
      <c r="J2063" s="2">
        <v>0</v>
      </c>
      <c r="K2063" s="2">
        <v>1891614.5</v>
      </c>
      <c r="L2063" t="s">
        <v>18</v>
      </c>
    </row>
    <row r="2064" spans="1:12" x14ac:dyDescent="0.85">
      <c r="A2064" s="1">
        <v>41164</v>
      </c>
      <c r="B2064" t="s">
        <v>12</v>
      </c>
      <c r="C2064" t="s">
        <v>3846</v>
      </c>
      <c r="D2064" t="s">
        <v>3847</v>
      </c>
      <c r="E2064" t="s">
        <v>102</v>
      </c>
      <c r="F2064" t="s">
        <v>103</v>
      </c>
      <c r="G2064" t="s">
        <v>104</v>
      </c>
      <c r="H2064">
        <v>2001</v>
      </c>
      <c r="I2064" s="2">
        <v>289856.5</v>
      </c>
      <c r="J2064" s="2">
        <v>0</v>
      </c>
      <c r="K2064" s="2">
        <v>289856.5</v>
      </c>
      <c r="L2064" t="s">
        <v>18</v>
      </c>
    </row>
    <row r="2065" spans="1:12" x14ac:dyDescent="0.85">
      <c r="A2065" s="1">
        <v>41164</v>
      </c>
      <c r="B2065" t="s">
        <v>12</v>
      </c>
      <c r="C2065" t="s">
        <v>3848</v>
      </c>
      <c r="D2065" t="s">
        <v>3849</v>
      </c>
      <c r="E2065" t="s">
        <v>102</v>
      </c>
      <c r="F2065" t="s">
        <v>103</v>
      </c>
      <c r="G2065" t="s">
        <v>104</v>
      </c>
      <c r="H2065">
        <v>2001</v>
      </c>
      <c r="I2065" s="2">
        <v>4741580.03</v>
      </c>
      <c r="J2065" s="2">
        <v>0</v>
      </c>
      <c r="K2065" s="2">
        <v>4741580.03</v>
      </c>
      <c r="L2065" t="s">
        <v>18</v>
      </c>
    </row>
    <row r="2066" spans="1:12" x14ac:dyDescent="0.85">
      <c r="A2066" s="1">
        <v>41164</v>
      </c>
      <c r="B2066" t="s">
        <v>82</v>
      </c>
      <c r="C2066" t="s">
        <v>3850</v>
      </c>
      <c r="D2066" t="s">
        <v>3851</v>
      </c>
      <c r="E2066" t="s">
        <v>102</v>
      </c>
      <c r="F2066" t="s">
        <v>103</v>
      </c>
      <c r="G2066" t="s">
        <v>104</v>
      </c>
      <c r="H2066">
        <v>2001</v>
      </c>
      <c r="I2066" s="2">
        <v>3170394.18</v>
      </c>
      <c r="J2066" s="2">
        <v>0</v>
      </c>
      <c r="K2066" s="2">
        <v>3170394.18</v>
      </c>
      <c r="L2066" t="s">
        <v>18</v>
      </c>
    </row>
    <row r="2067" spans="1:12" x14ac:dyDescent="0.85">
      <c r="A2067" s="1">
        <v>41164</v>
      </c>
      <c r="B2067" t="s">
        <v>507</v>
      </c>
      <c r="C2067" t="s">
        <v>3852</v>
      </c>
      <c r="D2067" t="s">
        <v>3853</v>
      </c>
      <c r="E2067" t="s">
        <v>102</v>
      </c>
      <c r="F2067" t="s">
        <v>103</v>
      </c>
      <c r="G2067" t="s">
        <v>104</v>
      </c>
      <c r="H2067">
        <v>2001</v>
      </c>
      <c r="I2067" s="2">
        <v>10350331.949999999</v>
      </c>
      <c r="J2067" s="2">
        <v>0</v>
      </c>
      <c r="K2067" s="2">
        <v>10350331.949999999</v>
      </c>
      <c r="L2067" t="s">
        <v>18</v>
      </c>
    </row>
    <row r="2068" spans="1:12" x14ac:dyDescent="0.85">
      <c r="A2068" s="1">
        <v>41164</v>
      </c>
      <c r="B2068" t="s">
        <v>700</v>
      </c>
      <c r="C2068" t="s">
        <v>3854</v>
      </c>
      <c r="D2068" t="s">
        <v>3855</v>
      </c>
      <c r="E2068" t="s">
        <v>200</v>
      </c>
      <c r="F2068" t="s">
        <v>201</v>
      </c>
      <c r="G2068" t="s">
        <v>213</v>
      </c>
      <c r="H2068">
        <v>2001</v>
      </c>
      <c r="I2068" s="2">
        <v>1000000</v>
      </c>
      <c r="J2068" s="2">
        <v>0</v>
      </c>
      <c r="K2068" s="2">
        <v>1000000</v>
      </c>
      <c r="L2068" t="s">
        <v>18</v>
      </c>
    </row>
    <row r="2069" spans="1:12" x14ac:dyDescent="0.85">
      <c r="A2069" s="1">
        <v>41164</v>
      </c>
      <c r="B2069" t="s">
        <v>700</v>
      </c>
      <c r="C2069" t="s">
        <v>3854</v>
      </c>
      <c r="D2069" t="s">
        <v>3855</v>
      </c>
      <c r="E2069" t="s">
        <v>42</v>
      </c>
      <c r="F2069" t="s">
        <v>43</v>
      </c>
      <c r="G2069" t="s">
        <v>44</v>
      </c>
      <c r="H2069">
        <v>2001</v>
      </c>
      <c r="I2069" s="2">
        <v>1000000</v>
      </c>
      <c r="J2069" s="2">
        <v>0</v>
      </c>
      <c r="K2069" s="2">
        <v>1000000</v>
      </c>
      <c r="L2069" t="s">
        <v>18</v>
      </c>
    </row>
    <row r="2070" spans="1:12" x14ac:dyDescent="0.85">
      <c r="A2070" s="1">
        <v>41164</v>
      </c>
      <c r="B2070" t="s">
        <v>12</v>
      </c>
      <c r="C2070" t="s">
        <v>3856</v>
      </c>
      <c r="D2070" t="s">
        <v>3857</v>
      </c>
      <c r="E2070" t="s">
        <v>119</v>
      </c>
      <c r="F2070" t="s">
        <v>120</v>
      </c>
      <c r="G2070" t="s">
        <v>121</v>
      </c>
      <c r="H2070">
        <v>2001</v>
      </c>
      <c r="I2070" s="2">
        <v>15000000</v>
      </c>
      <c r="J2070" s="2">
        <v>0</v>
      </c>
      <c r="K2070" s="2">
        <v>15000000</v>
      </c>
      <c r="L2070" t="s">
        <v>18</v>
      </c>
    </row>
    <row r="2071" spans="1:12" x14ac:dyDescent="0.85">
      <c r="A2071" s="1">
        <v>41164</v>
      </c>
      <c r="B2071" t="s">
        <v>809</v>
      </c>
      <c r="C2071" t="s">
        <v>3858</v>
      </c>
      <c r="D2071" t="s">
        <v>3859</v>
      </c>
      <c r="E2071" t="s">
        <v>119</v>
      </c>
      <c r="F2071" t="s">
        <v>120</v>
      </c>
      <c r="G2071" t="s">
        <v>121</v>
      </c>
      <c r="H2071">
        <v>2001</v>
      </c>
      <c r="I2071" s="2">
        <v>7000000</v>
      </c>
      <c r="J2071" s="2">
        <v>0</v>
      </c>
      <c r="K2071" s="2">
        <v>7000000</v>
      </c>
      <c r="L2071" t="s">
        <v>18</v>
      </c>
    </row>
    <row r="2072" spans="1:12" x14ac:dyDescent="0.85">
      <c r="A2072" s="1">
        <v>41164</v>
      </c>
      <c r="B2072" t="s">
        <v>809</v>
      </c>
      <c r="C2072" t="s">
        <v>3860</v>
      </c>
      <c r="D2072" t="s">
        <v>3861</v>
      </c>
      <c r="E2072" t="s">
        <v>119</v>
      </c>
      <c r="F2072" t="s">
        <v>120</v>
      </c>
      <c r="G2072" t="s">
        <v>121</v>
      </c>
      <c r="H2072">
        <v>2001</v>
      </c>
      <c r="I2072" s="2">
        <v>4000000</v>
      </c>
      <c r="J2072" s="2">
        <v>0</v>
      </c>
      <c r="K2072" s="2">
        <v>4000000</v>
      </c>
      <c r="L2072" t="s">
        <v>18</v>
      </c>
    </row>
    <row r="2073" spans="1:12" x14ac:dyDescent="0.85">
      <c r="A2073" s="1">
        <v>41164</v>
      </c>
      <c r="B2073" t="s">
        <v>12</v>
      </c>
      <c r="C2073" t="s">
        <v>3862</v>
      </c>
      <c r="D2073" t="s">
        <v>3863</v>
      </c>
      <c r="E2073" t="s">
        <v>119</v>
      </c>
      <c r="F2073" t="s">
        <v>120</v>
      </c>
      <c r="G2073" t="s">
        <v>121</v>
      </c>
      <c r="H2073">
        <v>2001</v>
      </c>
      <c r="I2073" s="2">
        <v>10000000</v>
      </c>
      <c r="J2073" s="2">
        <v>0</v>
      </c>
      <c r="K2073" s="2">
        <v>10000000</v>
      </c>
      <c r="L2073" t="s">
        <v>18</v>
      </c>
    </row>
    <row r="2074" spans="1:12" x14ac:dyDescent="0.85">
      <c r="A2074" s="1">
        <v>41164</v>
      </c>
      <c r="B2074" t="s">
        <v>751</v>
      </c>
      <c r="C2074" t="s">
        <v>3864</v>
      </c>
      <c r="D2074" t="s">
        <v>3865</v>
      </c>
      <c r="E2074" t="s">
        <v>119</v>
      </c>
      <c r="F2074" t="s">
        <v>120</v>
      </c>
      <c r="G2074" t="s">
        <v>121</v>
      </c>
      <c r="H2074">
        <v>2001</v>
      </c>
      <c r="I2074" s="2">
        <v>2000000</v>
      </c>
      <c r="J2074" s="2">
        <v>0</v>
      </c>
      <c r="K2074" s="2">
        <v>2000000</v>
      </c>
      <c r="L2074" t="s">
        <v>18</v>
      </c>
    </row>
    <row r="2075" spans="1:12" x14ac:dyDescent="0.85">
      <c r="A2075" s="1">
        <v>41164</v>
      </c>
      <c r="B2075" t="s">
        <v>3388</v>
      </c>
      <c r="C2075" t="s">
        <v>3866</v>
      </c>
      <c r="D2075" t="s">
        <v>3867</v>
      </c>
      <c r="E2075" t="s">
        <v>119</v>
      </c>
      <c r="F2075" t="s">
        <v>120</v>
      </c>
      <c r="G2075" t="s">
        <v>121</v>
      </c>
      <c r="H2075">
        <v>2001</v>
      </c>
      <c r="I2075" s="2">
        <v>957000</v>
      </c>
      <c r="J2075" s="2">
        <v>0</v>
      </c>
      <c r="K2075" s="2">
        <v>957000</v>
      </c>
      <c r="L2075" t="s">
        <v>18</v>
      </c>
    </row>
    <row r="2076" spans="1:12" x14ac:dyDescent="0.85">
      <c r="A2076" s="1">
        <v>41164</v>
      </c>
      <c r="B2076" t="s">
        <v>809</v>
      </c>
      <c r="C2076" t="s">
        <v>3868</v>
      </c>
      <c r="D2076" t="s">
        <v>3869</v>
      </c>
      <c r="E2076" t="s">
        <v>21</v>
      </c>
      <c r="F2076" t="s">
        <v>22</v>
      </c>
      <c r="G2076" t="s">
        <v>23</v>
      </c>
      <c r="H2076">
        <v>2001</v>
      </c>
      <c r="I2076" s="2">
        <v>1023017.9</v>
      </c>
      <c r="J2076" s="2">
        <v>0</v>
      </c>
      <c r="K2076" s="2">
        <v>1023017.9</v>
      </c>
      <c r="L2076" t="s">
        <v>18</v>
      </c>
    </row>
    <row r="2077" spans="1:12" x14ac:dyDescent="0.85">
      <c r="A2077" s="1">
        <v>41164</v>
      </c>
      <c r="B2077" t="s">
        <v>1040</v>
      </c>
      <c r="C2077" t="s">
        <v>1084</v>
      </c>
      <c r="D2077" t="s">
        <v>1085</v>
      </c>
      <c r="E2077" t="s">
        <v>42</v>
      </c>
      <c r="F2077" t="s">
        <v>43</v>
      </c>
      <c r="G2077" t="s">
        <v>44</v>
      </c>
      <c r="H2077">
        <v>2001</v>
      </c>
      <c r="I2077" s="2">
        <v>2200000</v>
      </c>
      <c r="J2077" s="2">
        <v>0</v>
      </c>
      <c r="K2077" s="2">
        <v>2200000</v>
      </c>
      <c r="L2077" t="s">
        <v>18</v>
      </c>
    </row>
    <row r="2078" spans="1:12" x14ac:dyDescent="0.85">
      <c r="A2078" s="1">
        <v>41164</v>
      </c>
      <c r="B2078" t="s">
        <v>3870</v>
      </c>
      <c r="C2078" t="s">
        <v>3871</v>
      </c>
      <c r="D2078" t="s">
        <v>3872</v>
      </c>
      <c r="E2078" t="s">
        <v>102</v>
      </c>
      <c r="F2078" t="s">
        <v>103</v>
      </c>
      <c r="G2078" t="s">
        <v>104</v>
      </c>
      <c r="H2078">
        <v>2001</v>
      </c>
      <c r="I2078" s="2">
        <v>3361972.78</v>
      </c>
      <c r="J2078" s="2">
        <v>0</v>
      </c>
      <c r="K2078" s="2">
        <v>3361972.78</v>
      </c>
      <c r="L2078" t="s">
        <v>18</v>
      </c>
    </row>
    <row r="2079" spans="1:12" x14ac:dyDescent="0.85">
      <c r="A2079" s="1">
        <v>41164</v>
      </c>
      <c r="B2079" t="s">
        <v>12</v>
      </c>
      <c r="C2079" t="s">
        <v>3873</v>
      </c>
      <c r="D2079" t="s">
        <v>3874</v>
      </c>
      <c r="E2079" t="s">
        <v>204</v>
      </c>
      <c r="F2079" t="s">
        <v>205</v>
      </c>
      <c r="G2079" t="s">
        <v>206</v>
      </c>
      <c r="H2079">
        <v>2001</v>
      </c>
      <c r="I2079" s="2">
        <v>1840972</v>
      </c>
      <c r="J2079" s="2">
        <v>0</v>
      </c>
      <c r="K2079" s="2">
        <v>1840972</v>
      </c>
      <c r="L2079" t="s">
        <v>18</v>
      </c>
    </row>
    <row r="2080" spans="1:12" x14ac:dyDescent="0.85">
      <c r="A2080" s="1">
        <v>41164</v>
      </c>
      <c r="B2080" t="s">
        <v>12</v>
      </c>
      <c r="C2080" t="s">
        <v>3875</v>
      </c>
      <c r="D2080" t="s">
        <v>3876</v>
      </c>
      <c r="E2080" t="s">
        <v>204</v>
      </c>
      <c r="F2080" t="s">
        <v>205</v>
      </c>
      <c r="G2080" t="s">
        <v>206</v>
      </c>
      <c r="H2080">
        <v>2001</v>
      </c>
      <c r="I2080" s="2">
        <v>5100000</v>
      </c>
      <c r="J2080" s="2">
        <v>0</v>
      </c>
      <c r="K2080" s="2">
        <v>5100000</v>
      </c>
      <c r="L2080" t="s">
        <v>18</v>
      </c>
    </row>
    <row r="2081" spans="1:12" x14ac:dyDescent="0.85">
      <c r="A2081" s="1">
        <v>41164</v>
      </c>
      <c r="B2081" t="s">
        <v>12</v>
      </c>
      <c r="C2081" t="s">
        <v>3877</v>
      </c>
      <c r="D2081" t="s">
        <v>3878</v>
      </c>
      <c r="E2081" t="s">
        <v>204</v>
      </c>
      <c r="F2081" t="s">
        <v>205</v>
      </c>
      <c r="G2081" t="s">
        <v>206</v>
      </c>
      <c r="H2081">
        <v>2001</v>
      </c>
      <c r="I2081" s="2">
        <v>31000000</v>
      </c>
      <c r="J2081" s="2">
        <v>0</v>
      </c>
      <c r="K2081" s="2">
        <v>31000000</v>
      </c>
      <c r="L2081" t="s">
        <v>18</v>
      </c>
    </row>
    <row r="2082" spans="1:12" x14ac:dyDescent="0.85">
      <c r="A2082" s="1">
        <v>41164</v>
      </c>
      <c r="B2082" t="s">
        <v>12</v>
      </c>
      <c r="C2082" t="s">
        <v>3879</v>
      </c>
      <c r="D2082" t="s">
        <v>3880</v>
      </c>
      <c r="E2082" t="s">
        <v>204</v>
      </c>
      <c r="F2082" t="s">
        <v>205</v>
      </c>
      <c r="G2082" t="s">
        <v>206</v>
      </c>
      <c r="H2082">
        <v>2001</v>
      </c>
      <c r="I2082" s="2">
        <v>5000000</v>
      </c>
      <c r="J2082" s="2">
        <v>0</v>
      </c>
      <c r="K2082" s="2">
        <v>5000000</v>
      </c>
      <c r="L2082" t="s">
        <v>18</v>
      </c>
    </row>
    <row r="2083" spans="1:12" x14ac:dyDescent="0.85">
      <c r="A2083" s="1">
        <v>41164</v>
      </c>
      <c r="B2083" t="s">
        <v>12</v>
      </c>
      <c r="C2083" t="s">
        <v>3881</v>
      </c>
      <c r="D2083" t="s">
        <v>3882</v>
      </c>
      <c r="E2083" t="s">
        <v>204</v>
      </c>
      <c r="F2083" t="s">
        <v>205</v>
      </c>
      <c r="G2083" t="s">
        <v>206</v>
      </c>
      <c r="H2083">
        <v>2001</v>
      </c>
      <c r="I2083" s="2">
        <v>1800000</v>
      </c>
      <c r="J2083" s="2">
        <v>0</v>
      </c>
      <c r="K2083" s="2">
        <v>1800000</v>
      </c>
      <c r="L2083" t="s">
        <v>18</v>
      </c>
    </row>
    <row r="2084" spans="1:12" x14ac:dyDescent="0.85">
      <c r="A2084" s="1">
        <v>41164</v>
      </c>
      <c r="B2084" t="s">
        <v>12</v>
      </c>
      <c r="C2084" t="s">
        <v>3883</v>
      </c>
      <c r="D2084" t="s">
        <v>3884</v>
      </c>
      <c r="E2084" t="s">
        <v>204</v>
      </c>
      <c r="F2084" t="s">
        <v>205</v>
      </c>
      <c r="G2084" t="s">
        <v>206</v>
      </c>
      <c r="H2084">
        <v>2001</v>
      </c>
      <c r="I2084" s="2">
        <v>331649.34999999998</v>
      </c>
      <c r="J2084" s="2">
        <v>0</v>
      </c>
      <c r="K2084" s="2">
        <v>331649.34999999998</v>
      </c>
      <c r="L2084" t="s">
        <v>18</v>
      </c>
    </row>
    <row r="2085" spans="1:12" x14ac:dyDescent="0.85">
      <c r="A2085" s="1">
        <v>41164</v>
      </c>
      <c r="B2085" t="s">
        <v>12</v>
      </c>
      <c r="C2085" t="s">
        <v>3885</v>
      </c>
      <c r="D2085" t="s">
        <v>3886</v>
      </c>
      <c r="E2085" t="s">
        <v>21</v>
      </c>
      <c r="F2085" t="s">
        <v>22</v>
      </c>
      <c r="G2085" t="s">
        <v>23</v>
      </c>
      <c r="H2085">
        <v>2001</v>
      </c>
      <c r="I2085" s="2">
        <v>455764.63</v>
      </c>
      <c r="J2085" s="2">
        <v>0</v>
      </c>
      <c r="K2085" s="2">
        <v>455764.63</v>
      </c>
      <c r="L2085" t="s">
        <v>18</v>
      </c>
    </row>
    <row r="2086" spans="1:12" x14ac:dyDescent="0.85">
      <c r="A2086" s="1">
        <v>41164</v>
      </c>
      <c r="B2086" t="s">
        <v>1273</v>
      </c>
      <c r="C2086" t="s">
        <v>1278</v>
      </c>
      <c r="D2086" t="s">
        <v>1279</v>
      </c>
      <c r="E2086" t="s">
        <v>62</v>
      </c>
      <c r="F2086" t="s">
        <v>63</v>
      </c>
      <c r="H2086">
        <v>2001</v>
      </c>
      <c r="I2086" s="2">
        <v>2191837.4</v>
      </c>
      <c r="J2086" s="2">
        <v>0</v>
      </c>
      <c r="K2086" s="2">
        <v>2191837.4</v>
      </c>
      <c r="L2086" t="s">
        <v>18</v>
      </c>
    </row>
    <row r="2087" spans="1:12" x14ac:dyDescent="0.85">
      <c r="A2087" s="1">
        <v>41164</v>
      </c>
      <c r="B2087" t="s">
        <v>1040</v>
      </c>
      <c r="C2087" t="s">
        <v>1342</v>
      </c>
      <c r="D2087" t="s">
        <v>1343</v>
      </c>
      <c r="E2087" t="s">
        <v>260</v>
      </c>
      <c r="F2087" t="s">
        <v>261</v>
      </c>
      <c r="H2087">
        <v>2001</v>
      </c>
      <c r="I2087" s="2">
        <v>45000</v>
      </c>
      <c r="J2087" s="2">
        <v>0</v>
      </c>
      <c r="K2087" s="2">
        <v>45000</v>
      </c>
      <c r="L2087" t="s">
        <v>18</v>
      </c>
    </row>
    <row r="2088" spans="1:12" x14ac:dyDescent="0.85">
      <c r="A2088" s="1">
        <v>41164</v>
      </c>
      <c r="B2088" t="s">
        <v>1346</v>
      </c>
      <c r="C2088" t="s">
        <v>1347</v>
      </c>
      <c r="D2088" t="s">
        <v>1348</v>
      </c>
      <c r="E2088" t="s">
        <v>62</v>
      </c>
      <c r="F2088" t="s">
        <v>63</v>
      </c>
      <c r="H2088">
        <v>2001</v>
      </c>
      <c r="I2088" s="2">
        <v>7786146</v>
      </c>
      <c r="J2088" s="2">
        <v>0</v>
      </c>
      <c r="K2088" s="2">
        <v>7786146</v>
      </c>
      <c r="L2088" t="s">
        <v>18</v>
      </c>
    </row>
    <row r="2089" spans="1:12" x14ac:dyDescent="0.85">
      <c r="A2089" s="1">
        <v>41164</v>
      </c>
      <c r="B2089" t="s">
        <v>323</v>
      </c>
      <c r="C2089" t="s">
        <v>3887</v>
      </c>
      <c r="D2089" t="s">
        <v>3888</v>
      </c>
      <c r="E2089" t="s">
        <v>288</v>
      </c>
      <c r="F2089" t="s">
        <v>289</v>
      </c>
      <c r="G2089" t="s">
        <v>290</v>
      </c>
      <c r="H2089">
        <v>2001</v>
      </c>
      <c r="I2089" s="2">
        <v>1039102.85</v>
      </c>
      <c r="J2089" s="2">
        <v>0</v>
      </c>
      <c r="K2089" s="2">
        <v>1039102.85</v>
      </c>
      <c r="L2089" t="s">
        <v>18</v>
      </c>
    </row>
    <row r="2090" spans="1:12" x14ac:dyDescent="0.85">
      <c r="A2090" s="1">
        <v>41164</v>
      </c>
      <c r="B2090" t="s">
        <v>82</v>
      </c>
      <c r="C2090" t="s">
        <v>3889</v>
      </c>
      <c r="D2090" t="s">
        <v>3890</v>
      </c>
      <c r="E2090" t="s">
        <v>21</v>
      </c>
      <c r="F2090" t="s">
        <v>22</v>
      </c>
      <c r="G2090" t="s">
        <v>23</v>
      </c>
      <c r="H2090">
        <v>2001</v>
      </c>
      <c r="I2090" s="2">
        <v>83664.509999999995</v>
      </c>
      <c r="J2090" s="2">
        <v>0</v>
      </c>
      <c r="K2090" s="2">
        <v>83664.509999999995</v>
      </c>
      <c r="L2090" t="s">
        <v>18</v>
      </c>
    </row>
    <row r="2091" spans="1:12" x14ac:dyDescent="0.85">
      <c r="A2091" s="1">
        <v>41164</v>
      </c>
      <c r="B2091" t="s">
        <v>12</v>
      </c>
      <c r="C2091" t="s">
        <v>3891</v>
      </c>
      <c r="D2091" t="s">
        <v>3892</v>
      </c>
      <c r="E2091" t="s">
        <v>31</v>
      </c>
      <c r="F2091" t="s">
        <v>32</v>
      </c>
      <c r="H2091">
        <v>2001</v>
      </c>
      <c r="I2091" s="2">
        <v>150000</v>
      </c>
      <c r="J2091" s="2">
        <v>0</v>
      </c>
      <c r="K2091" s="2">
        <v>150000</v>
      </c>
      <c r="L2091" t="s">
        <v>18</v>
      </c>
    </row>
    <row r="2092" spans="1:12" x14ac:dyDescent="0.85">
      <c r="A2092" s="1">
        <v>41164</v>
      </c>
      <c r="B2092" t="s">
        <v>1273</v>
      </c>
      <c r="C2092" t="s">
        <v>1406</v>
      </c>
      <c r="D2092" t="s">
        <v>1407</v>
      </c>
      <c r="E2092" t="s">
        <v>1333</v>
      </c>
      <c r="F2092" t="s">
        <v>1334</v>
      </c>
      <c r="G2092" t="s">
        <v>1335</v>
      </c>
      <c r="H2092">
        <v>2001</v>
      </c>
      <c r="I2092" s="2">
        <v>500266.8</v>
      </c>
      <c r="J2092" s="2">
        <v>0</v>
      </c>
      <c r="K2092" s="2">
        <v>500266.8</v>
      </c>
      <c r="L2092" t="s">
        <v>18</v>
      </c>
    </row>
    <row r="2093" spans="1:12" x14ac:dyDescent="0.85">
      <c r="A2093" s="1">
        <v>41164</v>
      </c>
      <c r="B2093" t="s">
        <v>82</v>
      </c>
      <c r="C2093" t="s">
        <v>3893</v>
      </c>
      <c r="D2093" t="s">
        <v>3894</v>
      </c>
      <c r="E2093" t="s">
        <v>102</v>
      </c>
      <c r="F2093" t="s">
        <v>103</v>
      </c>
      <c r="G2093" t="s">
        <v>104</v>
      </c>
      <c r="H2093">
        <v>2001</v>
      </c>
      <c r="I2093" s="2">
        <v>56563.75</v>
      </c>
      <c r="J2093" s="2">
        <v>0</v>
      </c>
      <c r="K2093" s="2">
        <v>56563.75</v>
      </c>
      <c r="L2093" t="s">
        <v>18</v>
      </c>
    </row>
    <row r="2094" spans="1:12" x14ac:dyDescent="0.85">
      <c r="A2094" s="1">
        <v>41164</v>
      </c>
      <c r="B2094" t="s">
        <v>1450</v>
      </c>
      <c r="C2094" t="s">
        <v>1488</v>
      </c>
      <c r="D2094" t="s">
        <v>1489</v>
      </c>
      <c r="E2094" t="s">
        <v>260</v>
      </c>
      <c r="F2094" t="s">
        <v>261</v>
      </c>
      <c r="H2094">
        <v>2001</v>
      </c>
      <c r="I2094" s="2">
        <v>50000</v>
      </c>
      <c r="J2094" s="2">
        <v>0</v>
      </c>
      <c r="K2094" s="2">
        <v>50000</v>
      </c>
      <c r="L2094" t="s">
        <v>116</v>
      </c>
    </row>
    <row r="2095" spans="1:12" x14ac:dyDescent="0.85">
      <c r="A2095" s="1">
        <v>41164</v>
      </c>
      <c r="B2095" t="s">
        <v>3895</v>
      </c>
      <c r="C2095" t="s">
        <v>3896</v>
      </c>
      <c r="D2095" t="s">
        <v>3897</v>
      </c>
      <c r="E2095" t="s">
        <v>607</v>
      </c>
      <c r="F2095" t="s">
        <v>608</v>
      </c>
      <c r="G2095" t="s">
        <v>608</v>
      </c>
      <c r="H2095">
        <v>2001</v>
      </c>
      <c r="I2095" s="2">
        <v>20000000</v>
      </c>
      <c r="J2095" s="2">
        <v>0</v>
      </c>
      <c r="K2095" s="2">
        <v>20000000</v>
      </c>
      <c r="L2095" t="s">
        <v>18</v>
      </c>
    </row>
    <row r="2096" spans="1:12" x14ac:dyDescent="0.85">
      <c r="A2096" s="1">
        <v>41164</v>
      </c>
      <c r="B2096" t="s">
        <v>871</v>
      </c>
      <c r="C2096" t="s">
        <v>1524</v>
      </c>
      <c r="D2096" t="s">
        <v>1525</v>
      </c>
      <c r="E2096" t="s">
        <v>200</v>
      </c>
      <c r="F2096" t="s">
        <v>201</v>
      </c>
      <c r="G2096" t="s">
        <v>202</v>
      </c>
      <c r="H2096">
        <v>2001</v>
      </c>
      <c r="I2096" s="2">
        <v>727399.45</v>
      </c>
      <c r="J2096" s="2">
        <v>0</v>
      </c>
      <c r="K2096" s="2">
        <v>727399.45</v>
      </c>
      <c r="L2096" t="s">
        <v>18</v>
      </c>
    </row>
    <row r="2097" spans="1:12" x14ac:dyDescent="0.85">
      <c r="A2097" s="1">
        <v>41164</v>
      </c>
      <c r="B2097" t="s">
        <v>12</v>
      </c>
      <c r="C2097" t="s">
        <v>3898</v>
      </c>
      <c r="D2097" t="s">
        <v>3899</v>
      </c>
      <c r="E2097" t="s">
        <v>62</v>
      </c>
      <c r="F2097" t="s">
        <v>63</v>
      </c>
      <c r="H2097">
        <v>2001</v>
      </c>
      <c r="I2097" s="2">
        <v>244670.63</v>
      </c>
      <c r="J2097" s="2">
        <v>0</v>
      </c>
      <c r="K2097" s="2">
        <v>244670.63</v>
      </c>
      <c r="L2097" t="s">
        <v>18</v>
      </c>
    </row>
    <row r="2098" spans="1:12" x14ac:dyDescent="0.85">
      <c r="A2098" s="1">
        <v>41164</v>
      </c>
      <c r="B2098" t="s">
        <v>12</v>
      </c>
      <c r="C2098" t="s">
        <v>3898</v>
      </c>
      <c r="D2098" t="s">
        <v>3899</v>
      </c>
      <c r="E2098" t="s">
        <v>62</v>
      </c>
      <c r="F2098" t="s">
        <v>63</v>
      </c>
      <c r="H2098">
        <v>2001</v>
      </c>
      <c r="I2098" s="2">
        <v>2250000</v>
      </c>
      <c r="J2098" s="2">
        <v>0</v>
      </c>
      <c r="K2098" s="2">
        <v>2250000</v>
      </c>
      <c r="L2098" t="s">
        <v>18</v>
      </c>
    </row>
    <row r="2099" spans="1:12" x14ac:dyDescent="0.85">
      <c r="A2099" s="1">
        <v>41164</v>
      </c>
      <c r="B2099" t="s">
        <v>400</v>
      </c>
      <c r="C2099" t="s">
        <v>1549</v>
      </c>
      <c r="D2099" t="s">
        <v>1550</v>
      </c>
      <c r="E2099" t="s">
        <v>200</v>
      </c>
      <c r="F2099" t="s">
        <v>201</v>
      </c>
      <c r="G2099" t="s">
        <v>3900</v>
      </c>
      <c r="H2099">
        <v>2001</v>
      </c>
      <c r="I2099" s="2">
        <v>20000</v>
      </c>
      <c r="J2099" s="2">
        <v>0</v>
      </c>
      <c r="K2099" s="2">
        <v>20000</v>
      </c>
      <c r="L2099" t="s">
        <v>116</v>
      </c>
    </row>
    <row r="2100" spans="1:12" x14ac:dyDescent="0.85">
      <c r="A2100" s="1">
        <v>41164</v>
      </c>
      <c r="B2100" t="s">
        <v>400</v>
      </c>
      <c r="C2100" t="s">
        <v>1549</v>
      </c>
      <c r="D2100" t="s">
        <v>1550</v>
      </c>
      <c r="E2100" t="s">
        <v>21</v>
      </c>
      <c r="F2100" t="s">
        <v>22</v>
      </c>
      <c r="G2100" t="s">
        <v>23</v>
      </c>
      <c r="H2100">
        <v>2001</v>
      </c>
      <c r="I2100" s="2">
        <v>23208.75</v>
      </c>
      <c r="J2100" s="2">
        <v>0</v>
      </c>
      <c r="K2100" s="2">
        <v>23208.75</v>
      </c>
      <c r="L2100" t="s">
        <v>116</v>
      </c>
    </row>
    <row r="2101" spans="1:12" x14ac:dyDescent="0.85">
      <c r="A2101" s="1">
        <v>41164</v>
      </c>
      <c r="B2101" t="s">
        <v>12</v>
      </c>
      <c r="C2101" t="s">
        <v>3901</v>
      </c>
      <c r="D2101" t="s">
        <v>3902</v>
      </c>
      <c r="E2101" t="s">
        <v>607</v>
      </c>
      <c r="F2101" t="s">
        <v>608</v>
      </c>
      <c r="G2101" t="s">
        <v>608</v>
      </c>
      <c r="H2101">
        <v>2001</v>
      </c>
      <c r="I2101" s="2">
        <v>28500000</v>
      </c>
      <c r="J2101" s="2">
        <v>0</v>
      </c>
      <c r="K2101" s="2">
        <v>28500000</v>
      </c>
      <c r="L2101" t="s">
        <v>18</v>
      </c>
    </row>
    <row r="2102" spans="1:12" x14ac:dyDescent="0.85">
      <c r="A2102" s="1">
        <v>41164</v>
      </c>
      <c r="B2102" t="s">
        <v>2654</v>
      </c>
      <c r="C2102" t="s">
        <v>3903</v>
      </c>
      <c r="D2102" t="s">
        <v>3904</v>
      </c>
      <c r="E2102" t="s">
        <v>70</v>
      </c>
      <c r="F2102" t="s">
        <v>71</v>
      </c>
      <c r="G2102" t="s">
        <v>72</v>
      </c>
      <c r="H2102">
        <v>2001</v>
      </c>
      <c r="I2102" s="2">
        <v>1072795.96</v>
      </c>
      <c r="J2102" s="2">
        <v>0</v>
      </c>
      <c r="K2102" s="2">
        <v>1072795.96</v>
      </c>
      <c r="L2102" t="s">
        <v>18</v>
      </c>
    </row>
    <row r="2103" spans="1:12" x14ac:dyDescent="0.85">
      <c r="A2103" s="1">
        <v>41164</v>
      </c>
      <c r="B2103" t="s">
        <v>3905</v>
      </c>
      <c r="C2103" t="s">
        <v>3906</v>
      </c>
      <c r="D2103" t="s">
        <v>3907</v>
      </c>
      <c r="E2103" t="s">
        <v>113</v>
      </c>
      <c r="F2103" t="s">
        <v>114</v>
      </c>
      <c r="G2103" t="s">
        <v>115</v>
      </c>
      <c r="H2103">
        <v>2001</v>
      </c>
      <c r="I2103" s="2">
        <v>30000000</v>
      </c>
      <c r="J2103" s="2">
        <v>0</v>
      </c>
      <c r="K2103" s="2">
        <v>30000000</v>
      </c>
      <c r="L2103" t="s">
        <v>18</v>
      </c>
    </row>
    <row r="2104" spans="1:12" x14ac:dyDescent="0.85">
      <c r="A2104" s="1">
        <v>41164</v>
      </c>
      <c r="B2104" t="s">
        <v>90</v>
      </c>
      <c r="C2104" t="s">
        <v>1718</v>
      </c>
      <c r="D2104" t="s">
        <v>1719</v>
      </c>
      <c r="E2104" t="s">
        <v>56</v>
      </c>
      <c r="F2104" t="s">
        <v>57</v>
      </c>
      <c r="G2104" t="s">
        <v>58</v>
      </c>
      <c r="H2104">
        <v>2001</v>
      </c>
      <c r="I2104" s="2">
        <v>1483500</v>
      </c>
      <c r="J2104" s="2">
        <v>0</v>
      </c>
      <c r="K2104" s="2">
        <v>1483500</v>
      </c>
      <c r="L2104" t="s">
        <v>18</v>
      </c>
    </row>
    <row r="2105" spans="1:12" x14ac:dyDescent="0.85">
      <c r="A2105" s="1">
        <v>41164</v>
      </c>
      <c r="B2105" t="s">
        <v>90</v>
      </c>
      <c r="C2105" t="s">
        <v>1718</v>
      </c>
      <c r="D2105" t="s">
        <v>1719</v>
      </c>
      <c r="E2105" t="s">
        <v>200</v>
      </c>
      <c r="F2105" t="s">
        <v>201</v>
      </c>
      <c r="G2105" t="s">
        <v>213</v>
      </c>
      <c r="H2105">
        <v>2001</v>
      </c>
      <c r="I2105" s="2">
        <v>2330000</v>
      </c>
      <c r="J2105" s="2">
        <v>0</v>
      </c>
      <c r="K2105" s="2">
        <v>2330000</v>
      </c>
      <c r="L2105" t="s">
        <v>18</v>
      </c>
    </row>
    <row r="2106" spans="1:12" x14ac:dyDescent="0.85">
      <c r="A2106" s="1">
        <v>41164</v>
      </c>
      <c r="B2106" t="s">
        <v>90</v>
      </c>
      <c r="C2106" t="s">
        <v>3908</v>
      </c>
      <c r="D2106" t="s">
        <v>3909</v>
      </c>
      <c r="E2106" t="s">
        <v>93</v>
      </c>
      <c r="F2106" t="s">
        <v>94</v>
      </c>
      <c r="H2106">
        <v>2001</v>
      </c>
      <c r="I2106" s="2">
        <v>11282023</v>
      </c>
      <c r="J2106" s="2">
        <v>0</v>
      </c>
      <c r="K2106" s="2">
        <v>11282023</v>
      </c>
      <c r="L2106" t="s">
        <v>116</v>
      </c>
    </row>
    <row r="2107" spans="1:12" x14ac:dyDescent="0.85">
      <c r="A2107" s="1">
        <v>41164</v>
      </c>
      <c r="B2107" t="s">
        <v>90</v>
      </c>
      <c r="C2107" t="s">
        <v>3910</v>
      </c>
      <c r="D2107" t="s">
        <v>3911</v>
      </c>
      <c r="E2107" t="s">
        <v>49</v>
      </c>
      <c r="F2107" t="s">
        <v>50</v>
      </c>
      <c r="G2107" t="s">
        <v>51</v>
      </c>
      <c r="H2107">
        <v>2001</v>
      </c>
      <c r="I2107" s="2">
        <v>389119</v>
      </c>
      <c r="J2107" s="2">
        <v>0</v>
      </c>
      <c r="K2107" s="2">
        <v>389119</v>
      </c>
      <c r="L2107" t="s">
        <v>18</v>
      </c>
    </row>
    <row r="2108" spans="1:12" x14ac:dyDescent="0.85">
      <c r="A2108" s="1">
        <v>41164</v>
      </c>
      <c r="B2108" t="s">
        <v>12</v>
      </c>
      <c r="C2108" t="s">
        <v>3912</v>
      </c>
      <c r="D2108" t="s">
        <v>3913</v>
      </c>
      <c r="E2108" t="s">
        <v>119</v>
      </c>
      <c r="F2108" t="s">
        <v>120</v>
      </c>
      <c r="G2108" t="s">
        <v>121</v>
      </c>
      <c r="H2108">
        <v>2001</v>
      </c>
      <c r="I2108" s="2">
        <v>15840608.140000001</v>
      </c>
      <c r="J2108" s="2">
        <v>0</v>
      </c>
      <c r="K2108" s="2">
        <v>15840608.140000001</v>
      </c>
      <c r="L2108" t="s">
        <v>18</v>
      </c>
    </row>
    <row r="2109" spans="1:12" x14ac:dyDescent="0.85">
      <c r="A2109" s="1">
        <v>41164</v>
      </c>
      <c r="B2109" t="s">
        <v>12</v>
      </c>
      <c r="C2109" t="s">
        <v>3914</v>
      </c>
      <c r="D2109" t="s">
        <v>3915</v>
      </c>
      <c r="E2109" t="s">
        <v>119</v>
      </c>
      <c r="F2109" t="s">
        <v>120</v>
      </c>
      <c r="G2109" t="s">
        <v>121</v>
      </c>
      <c r="H2109">
        <v>2001</v>
      </c>
      <c r="I2109" s="2">
        <v>1200000</v>
      </c>
      <c r="J2109" s="2">
        <v>0</v>
      </c>
      <c r="K2109" s="2">
        <v>1200000</v>
      </c>
      <c r="L2109" t="s">
        <v>18</v>
      </c>
    </row>
    <row r="2110" spans="1:12" x14ac:dyDescent="0.85">
      <c r="A2110" s="1">
        <v>41164</v>
      </c>
      <c r="B2110" t="s">
        <v>12</v>
      </c>
      <c r="C2110" t="s">
        <v>3916</v>
      </c>
      <c r="D2110" t="s">
        <v>3917</v>
      </c>
      <c r="E2110" t="s">
        <v>119</v>
      </c>
      <c r="F2110" t="s">
        <v>120</v>
      </c>
      <c r="G2110" t="s">
        <v>121</v>
      </c>
      <c r="H2110">
        <v>2001</v>
      </c>
      <c r="I2110" s="2">
        <v>28800000</v>
      </c>
      <c r="J2110" s="2">
        <v>0</v>
      </c>
      <c r="K2110" s="2">
        <v>28800000</v>
      </c>
      <c r="L2110" t="s">
        <v>18</v>
      </c>
    </row>
    <row r="2111" spans="1:12" x14ac:dyDescent="0.85">
      <c r="A2111" s="1">
        <v>41164</v>
      </c>
      <c r="B2111" t="s">
        <v>12</v>
      </c>
      <c r="C2111" t="s">
        <v>3918</v>
      </c>
      <c r="D2111" t="s">
        <v>3919</v>
      </c>
      <c r="E2111" t="s">
        <v>119</v>
      </c>
      <c r="F2111" t="s">
        <v>120</v>
      </c>
      <c r="G2111" t="s">
        <v>121</v>
      </c>
      <c r="H2111">
        <v>2001</v>
      </c>
      <c r="I2111" s="2">
        <v>400000</v>
      </c>
      <c r="J2111" s="2">
        <v>0</v>
      </c>
      <c r="K2111" s="2">
        <v>400000</v>
      </c>
      <c r="L2111" t="s">
        <v>18</v>
      </c>
    </row>
    <row r="2112" spans="1:12" x14ac:dyDescent="0.85">
      <c r="A2112" s="1">
        <v>41164</v>
      </c>
      <c r="B2112" t="s">
        <v>1796</v>
      </c>
      <c r="C2112" t="s">
        <v>3920</v>
      </c>
      <c r="D2112" t="s">
        <v>3921</v>
      </c>
      <c r="E2112" t="s">
        <v>119</v>
      </c>
      <c r="F2112" t="s">
        <v>120</v>
      </c>
      <c r="G2112" t="s">
        <v>121</v>
      </c>
      <c r="H2112">
        <v>2001</v>
      </c>
      <c r="I2112" s="2">
        <v>12499965.5</v>
      </c>
      <c r="J2112" s="2">
        <v>0</v>
      </c>
      <c r="K2112" s="2">
        <v>12499965.5</v>
      </c>
      <c r="L2112" t="s">
        <v>18</v>
      </c>
    </row>
    <row r="2113" spans="1:12" x14ac:dyDescent="0.85">
      <c r="A2113" s="1">
        <v>41164</v>
      </c>
      <c r="B2113" t="s">
        <v>1450</v>
      </c>
      <c r="C2113" t="s">
        <v>3922</v>
      </c>
      <c r="D2113" t="s">
        <v>3923</v>
      </c>
      <c r="E2113" t="s">
        <v>70</v>
      </c>
      <c r="F2113" t="s">
        <v>71</v>
      </c>
      <c r="G2113" t="s">
        <v>72</v>
      </c>
      <c r="H2113">
        <v>2001</v>
      </c>
      <c r="I2113" s="2">
        <v>897501</v>
      </c>
      <c r="J2113" s="2">
        <v>0</v>
      </c>
      <c r="K2113" s="2">
        <v>897501</v>
      </c>
      <c r="L2113" t="s">
        <v>18</v>
      </c>
    </row>
    <row r="2114" spans="1:12" x14ac:dyDescent="0.85">
      <c r="A2114" s="1">
        <v>41164</v>
      </c>
      <c r="B2114" t="s">
        <v>82</v>
      </c>
      <c r="C2114" t="s">
        <v>3924</v>
      </c>
      <c r="D2114" t="s">
        <v>3925</v>
      </c>
      <c r="E2114" t="s">
        <v>15</v>
      </c>
      <c r="F2114" t="s">
        <v>16</v>
      </c>
      <c r="G2114" t="s">
        <v>17</v>
      </c>
      <c r="H2114">
        <v>2001</v>
      </c>
      <c r="I2114" s="2">
        <v>259282.21</v>
      </c>
      <c r="J2114" s="2">
        <v>0</v>
      </c>
      <c r="K2114" s="2">
        <v>259282.21</v>
      </c>
      <c r="L2114" t="s">
        <v>18</v>
      </c>
    </row>
    <row r="2115" spans="1:12" x14ac:dyDescent="0.85">
      <c r="A2115" s="1">
        <v>41164</v>
      </c>
      <c r="B2115" t="s">
        <v>82</v>
      </c>
      <c r="C2115" t="s">
        <v>3926</v>
      </c>
      <c r="D2115" t="s">
        <v>3927</v>
      </c>
      <c r="E2115" t="s">
        <v>1408</v>
      </c>
      <c r="F2115" t="s">
        <v>1409</v>
      </c>
      <c r="G2115" t="s">
        <v>1410</v>
      </c>
      <c r="H2115">
        <v>2001</v>
      </c>
      <c r="I2115" s="2">
        <v>802003.92</v>
      </c>
      <c r="J2115" s="2">
        <v>0</v>
      </c>
      <c r="K2115" s="2">
        <v>802003.92</v>
      </c>
      <c r="L2115" t="s">
        <v>18</v>
      </c>
    </row>
    <row r="2116" spans="1:12" x14ac:dyDescent="0.85">
      <c r="A2116" s="1">
        <v>41164</v>
      </c>
      <c r="B2116" t="s">
        <v>12</v>
      </c>
      <c r="C2116" t="s">
        <v>3928</v>
      </c>
      <c r="D2116" t="s">
        <v>3929</v>
      </c>
      <c r="E2116" t="s">
        <v>204</v>
      </c>
      <c r="F2116" t="s">
        <v>205</v>
      </c>
      <c r="G2116" t="s">
        <v>206</v>
      </c>
      <c r="H2116">
        <v>2001</v>
      </c>
      <c r="I2116" s="2">
        <v>17595000</v>
      </c>
      <c r="J2116" s="2">
        <v>0</v>
      </c>
      <c r="K2116" s="2">
        <v>17595000</v>
      </c>
      <c r="L2116" t="s">
        <v>18</v>
      </c>
    </row>
    <row r="2117" spans="1:12" x14ac:dyDescent="0.85">
      <c r="A2117" s="1">
        <v>41164</v>
      </c>
      <c r="B2117" t="s">
        <v>538</v>
      </c>
      <c r="C2117" t="s">
        <v>3930</v>
      </c>
      <c r="D2117" t="s">
        <v>3931</v>
      </c>
      <c r="E2117" t="s">
        <v>223</v>
      </c>
      <c r="F2117" t="s">
        <v>224</v>
      </c>
      <c r="G2117" t="s">
        <v>225</v>
      </c>
      <c r="H2117">
        <v>2001</v>
      </c>
      <c r="I2117" s="2">
        <v>1500000</v>
      </c>
      <c r="J2117" s="2">
        <v>0</v>
      </c>
      <c r="K2117" s="2">
        <v>1500000</v>
      </c>
      <c r="L2117" t="s">
        <v>116</v>
      </c>
    </row>
    <row r="2118" spans="1:12" x14ac:dyDescent="0.85">
      <c r="A2118" s="1">
        <v>41164</v>
      </c>
      <c r="B2118" t="s">
        <v>12</v>
      </c>
      <c r="C2118" t="s">
        <v>3932</v>
      </c>
      <c r="D2118" t="s">
        <v>3933</v>
      </c>
      <c r="E2118" t="s">
        <v>21</v>
      </c>
      <c r="F2118" t="s">
        <v>22</v>
      </c>
      <c r="G2118" t="s">
        <v>23</v>
      </c>
      <c r="H2118">
        <v>2001</v>
      </c>
      <c r="I2118" s="2">
        <v>714537.05</v>
      </c>
      <c r="J2118" s="2">
        <v>0</v>
      </c>
      <c r="K2118" s="2">
        <v>714537.05</v>
      </c>
      <c r="L2118" t="s">
        <v>18</v>
      </c>
    </row>
    <row r="2119" spans="1:12" x14ac:dyDescent="0.85">
      <c r="A2119" s="1">
        <v>41164</v>
      </c>
      <c r="B2119" t="s">
        <v>12</v>
      </c>
      <c r="C2119" t="s">
        <v>3934</v>
      </c>
      <c r="D2119" t="s">
        <v>3935</v>
      </c>
      <c r="E2119" t="s">
        <v>223</v>
      </c>
      <c r="F2119" t="s">
        <v>224</v>
      </c>
      <c r="G2119" t="s">
        <v>3936</v>
      </c>
      <c r="H2119">
        <v>2001</v>
      </c>
      <c r="I2119" s="2">
        <v>293650</v>
      </c>
      <c r="J2119" s="2">
        <v>0</v>
      </c>
      <c r="K2119" s="2">
        <v>293650</v>
      </c>
      <c r="L2119" t="s">
        <v>18</v>
      </c>
    </row>
    <row r="2120" spans="1:12" x14ac:dyDescent="0.85">
      <c r="A2120" s="1">
        <v>41164</v>
      </c>
      <c r="B2120" t="s">
        <v>809</v>
      </c>
      <c r="C2120" t="s">
        <v>3937</v>
      </c>
      <c r="D2120" t="s">
        <v>3938</v>
      </c>
      <c r="E2120" t="s">
        <v>119</v>
      </c>
      <c r="F2120" t="s">
        <v>120</v>
      </c>
      <c r="G2120" t="s">
        <v>121</v>
      </c>
      <c r="H2120">
        <v>2001</v>
      </c>
      <c r="I2120" s="2">
        <v>72887.63</v>
      </c>
      <c r="J2120" s="2">
        <v>0</v>
      </c>
      <c r="K2120" s="2">
        <v>72887.63</v>
      </c>
      <c r="L2120" t="s">
        <v>18</v>
      </c>
    </row>
    <row r="2121" spans="1:12" x14ac:dyDescent="0.85">
      <c r="A2121" s="1">
        <v>41164</v>
      </c>
      <c r="B2121" t="s">
        <v>809</v>
      </c>
      <c r="C2121" t="s">
        <v>3937</v>
      </c>
      <c r="D2121" t="s">
        <v>3938</v>
      </c>
      <c r="E2121" t="s">
        <v>62</v>
      </c>
      <c r="F2121" t="s">
        <v>63</v>
      </c>
      <c r="H2121">
        <v>2001</v>
      </c>
      <c r="I2121" s="2">
        <v>26000</v>
      </c>
      <c r="J2121" s="2">
        <v>0</v>
      </c>
      <c r="K2121" s="2">
        <v>26000</v>
      </c>
      <c r="L2121" t="s">
        <v>18</v>
      </c>
    </row>
    <row r="2122" spans="1:12" x14ac:dyDescent="0.85">
      <c r="A2122" s="1">
        <v>41164</v>
      </c>
      <c r="B2122" t="s">
        <v>12</v>
      </c>
      <c r="C2122" t="s">
        <v>3939</v>
      </c>
      <c r="D2122" t="s">
        <v>3940</v>
      </c>
      <c r="E2122" t="s">
        <v>119</v>
      </c>
      <c r="F2122" t="s">
        <v>120</v>
      </c>
      <c r="G2122" t="s">
        <v>121</v>
      </c>
      <c r="H2122">
        <v>2001</v>
      </c>
      <c r="I2122" s="2">
        <v>1158430.04</v>
      </c>
      <c r="J2122" s="2">
        <v>0</v>
      </c>
      <c r="K2122" s="2">
        <v>1158430.04</v>
      </c>
      <c r="L2122" t="s">
        <v>18</v>
      </c>
    </row>
    <row r="2123" spans="1:12" x14ac:dyDescent="0.85">
      <c r="A2123" s="1">
        <v>41164</v>
      </c>
      <c r="B2123" t="s">
        <v>12</v>
      </c>
      <c r="C2123" t="s">
        <v>3941</v>
      </c>
      <c r="D2123" t="s">
        <v>3942</v>
      </c>
      <c r="E2123" t="s">
        <v>85</v>
      </c>
      <c r="F2123" t="s">
        <v>86</v>
      </c>
      <c r="G2123" t="s">
        <v>87</v>
      </c>
      <c r="H2123">
        <v>2001</v>
      </c>
      <c r="I2123" s="2">
        <v>161833.85</v>
      </c>
      <c r="J2123" s="2">
        <v>0</v>
      </c>
      <c r="K2123" s="2">
        <v>161833.85</v>
      </c>
      <c r="L2123" t="s">
        <v>18</v>
      </c>
    </row>
    <row r="2124" spans="1:12" x14ac:dyDescent="0.85">
      <c r="A2124" s="1">
        <v>41164</v>
      </c>
      <c r="B2124" t="s">
        <v>12</v>
      </c>
      <c r="C2124" t="s">
        <v>3943</v>
      </c>
      <c r="D2124" t="s">
        <v>3944</v>
      </c>
      <c r="E2124" t="s">
        <v>21</v>
      </c>
      <c r="F2124" t="s">
        <v>22</v>
      </c>
      <c r="G2124" t="s">
        <v>23</v>
      </c>
      <c r="H2124">
        <v>2001</v>
      </c>
      <c r="I2124" s="2">
        <v>863991.08</v>
      </c>
      <c r="J2124" s="2">
        <v>0</v>
      </c>
      <c r="K2124" s="2">
        <v>863991.08</v>
      </c>
      <c r="L2124" t="s">
        <v>18</v>
      </c>
    </row>
    <row r="2125" spans="1:12" x14ac:dyDescent="0.85">
      <c r="A2125" s="1">
        <v>41164</v>
      </c>
      <c r="B2125" t="s">
        <v>12</v>
      </c>
      <c r="C2125" t="s">
        <v>3945</v>
      </c>
      <c r="D2125" t="s">
        <v>3946</v>
      </c>
      <c r="E2125" t="s">
        <v>119</v>
      </c>
      <c r="F2125" t="s">
        <v>120</v>
      </c>
      <c r="G2125" t="s">
        <v>121</v>
      </c>
      <c r="H2125">
        <v>2001</v>
      </c>
      <c r="I2125" s="2">
        <v>206982.5</v>
      </c>
      <c r="J2125" s="2">
        <v>0</v>
      </c>
      <c r="K2125" s="2">
        <v>206982.5</v>
      </c>
      <c r="L2125" t="s">
        <v>18</v>
      </c>
    </row>
    <row r="2126" spans="1:12" x14ac:dyDescent="0.85">
      <c r="A2126" s="1">
        <v>41164</v>
      </c>
      <c r="B2126" t="s">
        <v>33</v>
      </c>
      <c r="C2126" t="s">
        <v>3947</v>
      </c>
      <c r="D2126" t="s">
        <v>2047</v>
      </c>
      <c r="E2126" t="s">
        <v>119</v>
      </c>
      <c r="F2126" t="s">
        <v>120</v>
      </c>
      <c r="G2126" t="s">
        <v>121</v>
      </c>
      <c r="H2126">
        <v>2001</v>
      </c>
      <c r="I2126" s="2">
        <v>4002118.59</v>
      </c>
      <c r="J2126" s="2">
        <v>0</v>
      </c>
      <c r="K2126" s="2">
        <v>4002118.59</v>
      </c>
      <c r="L2126" t="s">
        <v>18</v>
      </c>
    </row>
    <row r="2127" spans="1:12" x14ac:dyDescent="0.85">
      <c r="A2127" s="1">
        <v>41164</v>
      </c>
      <c r="B2127" t="s">
        <v>33</v>
      </c>
      <c r="C2127" t="s">
        <v>3948</v>
      </c>
      <c r="D2127" t="s">
        <v>3949</v>
      </c>
      <c r="E2127" t="s">
        <v>119</v>
      </c>
      <c r="F2127" t="s">
        <v>120</v>
      </c>
      <c r="G2127" t="s">
        <v>121</v>
      </c>
      <c r="H2127">
        <v>2001</v>
      </c>
      <c r="I2127" s="2">
        <v>3802893.07</v>
      </c>
      <c r="J2127" s="2">
        <v>0</v>
      </c>
      <c r="K2127" s="2">
        <v>3802893.07</v>
      </c>
      <c r="L2127" t="s">
        <v>18</v>
      </c>
    </row>
    <row r="2128" spans="1:12" x14ac:dyDescent="0.85">
      <c r="A2128" s="1">
        <v>41164</v>
      </c>
      <c r="B2128" t="s">
        <v>12</v>
      </c>
      <c r="C2128" t="s">
        <v>3950</v>
      </c>
      <c r="D2128" t="s">
        <v>3951</v>
      </c>
      <c r="E2128" t="s">
        <v>102</v>
      </c>
      <c r="F2128" t="s">
        <v>103</v>
      </c>
      <c r="G2128" t="s">
        <v>104</v>
      </c>
      <c r="H2128">
        <v>2001</v>
      </c>
      <c r="I2128" s="2">
        <v>5288634.96</v>
      </c>
      <c r="J2128" s="2">
        <v>0</v>
      </c>
      <c r="K2128" s="2">
        <v>5288634.96</v>
      </c>
      <c r="L2128" t="s">
        <v>18</v>
      </c>
    </row>
    <row r="2129" spans="1:12" x14ac:dyDescent="0.85">
      <c r="A2129" s="1">
        <v>41164</v>
      </c>
      <c r="B2129" t="s">
        <v>12</v>
      </c>
      <c r="C2129" t="s">
        <v>3952</v>
      </c>
      <c r="D2129" t="s">
        <v>3953</v>
      </c>
      <c r="E2129" t="s">
        <v>119</v>
      </c>
      <c r="F2129" t="s">
        <v>120</v>
      </c>
      <c r="G2129" t="s">
        <v>121</v>
      </c>
      <c r="H2129">
        <v>2001</v>
      </c>
      <c r="I2129" s="2">
        <v>10000000</v>
      </c>
      <c r="J2129" s="2">
        <v>0</v>
      </c>
      <c r="K2129" s="2">
        <v>10000000</v>
      </c>
      <c r="L2129" t="s">
        <v>18</v>
      </c>
    </row>
    <row r="2130" spans="1:12" x14ac:dyDescent="0.85">
      <c r="A2130" s="1">
        <v>41164</v>
      </c>
      <c r="B2130" t="s">
        <v>3870</v>
      </c>
      <c r="C2130" t="s">
        <v>3954</v>
      </c>
      <c r="D2130" t="s">
        <v>3955</v>
      </c>
      <c r="E2130" t="s">
        <v>42</v>
      </c>
      <c r="F2130" t="s">
        <v>43</v>
      </c>
      <c r="G2130" t="s">
        <v>76</v>
      </c>
      <c r="H2130">
        <v>2001</v>
      </c>
      <c r="I2130" s="2">
        <v>4952162.5999999996</v>
      </c>
      <c r="J2130" s="2">
        <v>0</v>
      </c>
      <c r="K2130" s="2">
        <v>4952162.5999999996</v>
      </c>
      <c r="L2130" t="s">
        <v>18</v>
      </c>
    </row>
    <row r="2131" spans="1:12" x14ac:dyDescent="0.85">
      <c r="A2131" s="1">
        <v>41164</v>
      </c>
      <c r="B2131" t="s">
        <v>12</v>
      </c>
      <c r="C2131" t="s">
        <v>3956</v>
      </c>
      <c r="D2131" t="s">
        <v>3957</v>
      </c>
      <c r="E2131" t="s">
        <v>42</v>
      </c>
      <c r="F2131" t="s">
        <v>43</v>
      </c>
      <c r="G2131" t="s">
        <v>76</v>
      </c>
      <c r="H2131">
        <v>2001</v>
      </c>
      <c r="I2131" s="2">
        <v>139391.32999999999</v>
      </c>
      <c r="J2131" s="2">
        <v>0</v>
      </c>
      <c r="K2131" s="2">
        <v>139391.32999999999</v>
      </c>
      <c r="L2131" t="s">
        <v>18</v>
      </c>
    </row>
    <row r="2132" spans="1:12" x14ac:dyDescent="0.85">
      <c r="A2132" s="1">
        <v>41164</v>
      </c>
      <c r="B2132" t="s">
        <v>323</v>
      </c>
      <c r="C2132" t="s">
        <v>3958</v>
      </c>
      <c r="D2132" t="s">
        <v>3959</v>
      </c>
      <c r="E2132" t="s">
        <v>119</v>
      </c>
      <c r="F2132" t="s">
        <v>120</v>
      </c>
      <c r="G2132" t="s">
        <v>121</v>
      </c>
      <c r="H2132">
        <v>2001</v>
      </c>
      <c r="I2132" s="2">
        <v>-17688.68</v>
      </c>
      <c r="J2132" s="2">
        <v>170903.12</v>
      </c>
      <c r="K2132" s="2">
        <v>153214.44</v>
      </c>
      <c r="L2132" t="s">
        <v>18</v>
      </c>
    </row>
    <row r="2133" spans="1:12" x14ac:dyDescent="0.85">
      <c r="A2133" s="1">
        <v>41164</v>
      </c>
      <c r="B2133" t="s">
        <v>12</v>
      </c>
      <c r="C2133" t="s">
        <v>3960</v>
      </c>
      <c r="D2133" t="s">
        <v>3961</v>
      </c>
      <c r="E2133" t="s">
        <v>119</v>
      </c>
      <c r="F2133" t="s">
        <v>120</v>
      </c>
      <c r="G2133" t="s">
        <v>3962</v>
      </c>
      <c r="H2133">
        <v>2001</v>
      </c>
      <c r="I2133" s="2">
        <v>300000</v>
      </c>
      <c r="J2133" s="2">
        <v>0</v>
      </c>
      <c r="K2133" s="2">
        <v>300000</v>
      </c>
      <c r="L2133" t="s">
        <v>18</v>
      </c>
    </row>
    <row r="2134" spans="1:12" x14ac:dyDescent="0.85">
      <c r="A2134" s="1">
        <v>41164</v>
      </c>
      <c r="B2134" t="s">
        <v>12</v>
      </c>
      <c r="C2134" t="s">
        <v>3963</v>
      </c>
      <c r="D2134" t="s">
        <v>3964</v>
      </c>
      <c r="E2134" t="s">
        <v>119</v>
      </c>
      <c r="F2134" t="s">
        <v>120</v>
      </c>
      <c r="G2134" t="s">
        <v>121</v>
      </c>
      <c r="H2134">
        <v>2001</v>
      </c>
      <c r="I2134" s="2">
        <v>20000000</v>
      </c>
      <c r="J2134" s="2">
        <v>0</v>
      </c>
      <c r="K2134" s="2">
        <v>20000000</v>
      </c>
      <c r="L2134" t="s">
        <v>18</v>
      </c>
    </row>
    <row r="2135" spans="1:12" x14ac:dyDescent="0.85">
      <c r="A2135" s="1">
        <v>41164</v>
      </c>
      <c r="B2135" t="s">
        <v>323</v>
      </c>
      <c r="C2135" t="s">
        <v>3965</v>
      </c>
      <c r="D2135" t="s">
        <v>3966</v>
      </c>
      <c r="E2135" t="s">
        <v>42</v>
      </c>
      <c r="F2135" t="s">
        <v>43</v>
      </c>
      <c r="G2135" t="s">
        <v>44</v>
      </c>
      <c r="H2135">
        <v>2001</v>
      </c>
      <c r="I2135" s="2">
        <v>914107.94</v>
      </c>
      <c r="J2135" s="2">
        <v>0</v>
      </c>
      <c r="K2135" s="2">
        <v>914107.94</v>
      </c>
      <c r="L2135" t="s">
        <v>18</v>
      </c>
    </row>
    <row r="2136" spans="1:12" x14ac:dyDescent="0.85">
      <c r="A2136" s="1">
        <v>41164</v>
      </c>
      <c r="B2136" t="s">
        <v>3967</v>
      </c>
      <c r="C2136" t="s">
        <v>3968</v>
      </c>
      <c r="D2136" t="s">
        <v>3969</v>
      </c>
      <c r="E2136" t="s">
        <v>42</v>
      </c>
      <c r="F2136" t="s">
        <v>43</v>
      </c>
      <c r="G2136" t="s">
        <v>44</v>
      </c>
      <c r="H2136">
        <v>2001</v>
      </c>
      <c r="I2136" s="2">
        <v>1546981.23</v>
      </c>
      <c r="J2136" s="2">
        <v>0</v>
      </c>
      <c r="K2136" s="2">
        <v>1546981.23</v>
      </c>
      <c r="L2136" t="s">
        <v>18</v>
      </c>
    </row>
    <row r="2137" spans="1:12" x14ac:dyDescent="0.85">
      <c r="A2137" s="1">
        <v>41164</v>
      </c>
      <c r="B2137" t="s">
        <v>12</v>
      </c>
      <c r="C2137" t="s">
        <v>3970</v>
      </c>
      <c r="D2137" t="s">
        <v>3971</v>
      </c>
      <c r="E2137" t="s">
        <v>42</v>
      </c>
      <c r="F2137" t="s">
        <v>43</v>
      </c>
      <c r="G2137" t="s">
        <v>44</v>
      </c>
      <c r="H2137">
        <v>2001</v>
      </c>
      <c r="I2137" s="2">
        <v>1774342.79</v>
      </c>
      <c r="J2137" s="2">
        <v>0</v>
      </c>
      <c r="K2137" s="2">
        <v>1774342.79</v>
      </c>
      <c r="L2137" t="s">
        <v>18</v>
      </c>
    </row>
    <row r="2138" spans="1:12" x14ac:dyDescent="0.85">
      <c r="A2138" s="1">
        <v>41164</v>
      </c>
      <c r="B2138" t="s">
        <v>12</v>
      </c>
      <c r="C2138" t="s">
        <v>3972</v>
      </c>
      <c r="D2138" t="s">
        <v>3973</v>
      </c>
      <c r="E2138" t="s">
        <v>42</v>
      </c>
      <c r="F2138" t="s">
        <v>43</v>
      </c>
      <c r="G2138" t="s">
        <v>44</v>
      </c>
      <c r="H2138">
        <v>2001</v>
      </c>
      <c r="I2138" s="2">
        <v>109500.24</v>
      </c>
      <c r="J2138" s="2">
        <v>0</v>
      </c>
      <c r="K2138" s="2">
        <v>109500.24</v>
      </c>
      <c r="L2138" t="s">
        <v>18</v>
      </c>
    </row>
    <row r="2139" spans="1:12" x14ac:dyDescent="0.85">
      <c r="A2139" s="1">
        <v>41164</v>
      </c>
      <c r="B2139" t="s">
        <v>2348</v>
      </c>
      <c r="C2139" t="s">
        <v>2349</v>
      </c>
      <c r="D2139" t="s">
        <v>2350</v>
      </c>
      <c r="E2139" t="s">
        <v>1722</v>
      </c>
      <c r="F2139" t="s">
        <v>1723</v>
      </c>
      <c r="G2139" t="s">
        <v>1724</v>
      </c>
      <c r="H2139">
        <v>2001</v>
      </c>
      <c r="I2139" s="2">
        <v>37089924.200000003</v>
      </c>
      <c r="J2139" s="2">
        <v>0</v>
      </c>
      <c r="K2139" s="2">
        <v>37089924.200000003</v>
      </c>
      <c r="L2139" t="s">
        <v>116</v>
      </c>
    </row>
    <row r="2140" spans="1:12" x14ac:dyDescent="0.85">
      <c r="A2140" s="1">
        <v>41164</v>
      </c>
      <c r="B2140" t="s">
        <v>90</v>
      </c>
      <c r="C2140" t="s">
        <v>3974</v>
      </c>
      <c r="D2140" t="s">
        <v>3975</v>
      </c>
      <c r="E2140" t="s">
        <v>1772</v>
      </c>
      <c r="F2140" t="s">
        <v>1773</v>
      </c>
      <c r="G2140" t="s">
        <v>1774</v>
      </c>
      <c r="H2140">
        <v>2001</v>
      </c>
      <c r="I2140" s="2">
        <v>219154.33</v>
      </c>
      <c r="J2140" s="2">
        <v>0</v>
      </c>
      <c r="K2140" s="2">
        <v>219154.33</v>
      </c>
      <c r="L2140" t="s">
        <v>18</v>
      </c>
    </row>
    <row r="2141" spans="1:12" x14ac:dyDescent="0.85">
      <c r="A2141" s="1">
        <v>41164</v>
      </c>
      <c r="B2141" t="s">
        <v>90</v>
      </c>
      <c r="C2141" t="s">
        <v>3974</v>
      </c>
      <c r="D2141" t="s">
        <v>3975</v>
      </c>
      <c r="E2141" t="s">
        <v>56</v>
      </c>
      <c r="F2141" t="s">
        <v>57</v>
      </c>
      <c r="G2141" t="s">
        <v>58</v>
      </c>
      <c r="H2141">
        <v>2001</v>
      </c>
      <c r="I2141" s="2">
        <v>3037259.86</v>
      </c>
      <c r="J2141" s="2">
        <v>0</v>
      </c>
      <c r="K2141" s="2">
        <v>3037259.86</v>
      </c>
      <c r="L2141" t="s">
        <v>18</v>
      </c>
    </row>
    <row r="2142" spans="1:12" x14ac:dyDescent="0.85">
      <c r="A2142" s="1">
        <v>41164</v>
      </c>
      <c r="B2142" t="s">
        <v>90</v>
      </c>
      <c r="C2142" t="s">
        <v>3974</v>
      </c>
      <c r="D2142" t="s">
        <v>3975</v>
      </c>
      <c r="E2142" t="s">
        <v>223</v>
      </c>
      <c r="F2142" t="s">
        <v>224</v>
      </c>
      <c r="G2142" t="s">
        <v>225</v>
      </c>
      <c r="H2142">
        <v>2001</v>
      </c>
      <c r="I2142" s="2">
        <v>157721.25</v>
      </c>
      <c r="J2142" s="2">
        <v>0</v>
      </c>
      <c r="K2142" s="2">
        <v>157721.25</v>
      </c>
      <c r="L2142" t="s">
        <v>18</v>
      </c>
    </row>
    <row r="2143" spans="1:12" x14ac:dyDescent="0.85">
      <c r="A2143" s="1">
        <v>41164</v>
      </c>
      <c r="B2143" t="s">
        <v>90</v>
      </c>
      <c r="C2143" t="s">
        <v>3974</v>
      </c>
      <c r="D2143" t="s">
        <v>3975</v>
      </c>
      <c r="E2143" t="s">
        <v>1280</v>
      </c>
      <c r="F2143" t="s">
        <v>1281</v>
      </c>
      <c r="G2143" t="s">
        <v>1282</v>
      </c>
      <c r="H2143">
        <v>2001</v>
      </c>
      <c r="I2143" s="2">
        <v>1273125</v>
      </c>
      <c r="J2143" s="2">
        <v>0</v>
      </c>
      <c r="K2143" s="2">
        <v>1273125</v>
      </c>
      <c r="L2143" t="s">
        <v>18</v>
      </c>
    </row>
    <row r="2144" spans="1:12" x14ac:dyDescent="0.85">
      <c r="A2144" s="1">
        <v>41164</v>
      </c>
      <c r="B2144" t="s">
        <v>90</v>
      </c>
      <c r="C2144" t="s">
        <v>3974</v>
      </c>
      <c r="D2144" t="s">
        <v>3975</v>
      </c>
      <c r="E2144" t="s">
        <v>93</v>
      </c>
      <c r="F2144" t="s">
        <v>94</v>
      </c>
      <c r="H2144">
        <v>2001</v>
      </c>
      <c r="I2144" s="2">
        <v>1141582.7</v>
      </c>
      <c r="J2144" s="2">
        <v>0</v>
      </c>
      <c r="K2144" s="2">
        <v>1141582.7</v>
      </c>
      <c r="L2144" t="s">
        <v>18</v>
      </c>
    </row>
    <row r="2145" spans="1:12" x14ac:dyDescent="0.85">
      <c r="A2145" s="1">
        <v>41164</v>
      </c>
      <c r="B2145" t="s">
        <v>90</v>
      </c>
      <c r="C2145" t="s">
        <v>3974</v>
      </c>
      <c r="D2145" t="s">
        <v>3975</v>
      </c>
      <c r="E2145" t="s">
        <v>62</v>
      </c>
      <c r="F2145" t="s">
        <v>63</v>
      </c>
      <c r="H2145">
        <v>2001</v>
      </c>
      <c r="I2145" s="2">
        <v>483111.4</v>
      </c>
      <c r="J2145" s="2">
        <v>0</v>
      </c>
      <c r="K2145" s="2">
        <v>483111.4</v>
      </c>
      <c r="L2145" t="s">
        <v>18</v>
      </c>
    </row>
    <row r="2146" spans="1:12" x14ac:dyDescent="0.85">
      <c r="A2146" s="1">
        <v>41164</v>
      </c>
      <c r="B2146" t="s">
        <v>90</v>
      </c>
      <c r="C2146" t="s">
        <v>3974</v>
      </c>
      <c r="D2146" t="s">
        <v>3975</v>
      </c>
      <c r="E2146" t="s">
        <v>62</v>
      </c>
      <c r="F2146" t="s">
        <v>63</v>
      </c>
      <c r="H2146">
        <v>2001</v>
      </c>
      <c r="I2146" s="2">
        <v>503375</v>
      </c>
      <c r="J2146" s="2">
        <v>0</v>
      </c>
      <c r="K2146" s="2">
        <v>503375</v>
      </c>
      <c r="L2146" t="s">
        <v>18</v>
      </c>
    </row>
    <row r="2147" spans="1:12" x14ac:dyDescent="0.85">
      <c r="A2147" s="1">
        <v>41164</v>
      </c>
      <c r="B2147" t="s">
        <v>82</v>
      </c>
      <c r="C2147" t="s">
        <v>3976</v>
      </c>
      <c r="D2147" t="s">
        <v>2410</v>
      </c>
      <c r="E2147" t="s">
        <v>21</v>
      </c>
      <c r="F2147" t="s">
        <v>22</v>
      </c>
      <c r="G2147" t="s">
        <v>23</v>
      </c>
      <c r="H2147">
        <v>2001</v>
      </c>
      <c r="I2147" s="2">
        <v>82203.039999999994</v>
      </c>
      <c r="J2147" s="2">
        <v>0</v>
      </c>
      <c r="K2147" s="2">
        <v>82203.039999999994</v>
      </c>
      <c r="L2147" t="s">
        <v>18</v>
      </c>
    </row>
    <row r="2148" spans="1:12" x14ac:dyDescent="0.85">
      <c r="A2148" s="1">
        <v>41164</v>
      </c>
      <c r="B2148" t="s">
        <v>90</v>
      </c>
      <c r="C2148" t="s">
        <v>3977</v>
      </c>
      <c r="D2148" t="s">
        <v>3978</v>
      </c>
      <c r="E2148" t="s">
        <v>269</v>
      </c>
      <c r="F2148" t="s">
        <v>270</v>
      </c>
      <c r="G2148" t="s">
        <v>271</v>
      </c>
      <c r="H2148">
        <v>2001</v>
      </c>
      <c r="I2148" s="2">
        <v>500000</v>
      </c>
      <c r="J2148" s="2">
        <v>0</v>
      </c>
      <c r="K2148" s="2">
        <v>500000</v>
      </c>
      <c r="L2148" t="s">
        <v>18</v>
      </c>
    </row>
    <row r="2149" spans="1:12" x14ac:dyDescent="0.85">
      <c r="A2149" s="1">
        <v>41164</v>
      </c>
      <c r="B2149" t="s">
        <v>12</v>
      </c>
      <c r="C2149" t="s">
        <v>3979</v>
      </c>
      <c r="D2149" t="s">
        <v>3980</v>
      </c>
      <c r="E2149" t="s">
        <v>200</v>
      </c>
      <c r="F2149" t="s">
        <v>201</v>
      </c>
      <c r="G2149" t="s">
        <v>202</v>
      </c>
      <c r="H2149">
        <v>2001</v>
      </c>
      <c r="I2149" s="2">
        <v>3499975</v>
      </c>
      <c r="J2149" s="2">
        <v>0</v>
      </c>
      <c r="K2149" s="2">
        <v>3499975</v>
      </c>
      <c r="L2149" t="s">
        <v>18</v>
      </c>
    </row>
    <row r="2150" spans="1:12" x14ac:dyDescent="0.85">
      <c r="A2150" s="1">
        <v>41164</v>
      </c>
      <c r="B2150" t="s">
        <v>12</v>
      </c>
      <c r="C2150" t="s">
        <v>3981</v>
      </c>
      <c r="D2150" t="s">
        <v>3982</v>
      </c>
      <c r="E2150" t="s">
        <v>260</v>
      </c>
      <c r="F2150" t="s">
        <v>261</v>
      </c>
      <c r="H2150">
        <v>2001</v>
      </c>
      <c r="I2150" s="2">
        <v>321473.12</v>
      </c>
      <c r="J2150" s="2">
        <v>0</v>
      </c>
      <c r="K2150" s="2">
        <v>321473.12</v>
      </c>
      <c r="L2150" t="s">
        <v>18</v>
      </c>
    </row>
    <row r="2151" spans="1:12" x14ac:dyDescent="0.85">
      <c r="A2151" s="1">
        <v>41164</v>
      </c>
      <c r="B2151" t="s">
        <v>883</v>
      </c>
      <c r="C2151" t="s">
        <v>2332</v>
      </c>
      <c r="D2151" t="s">
        <v>2333</v>
      </c>
      <c r="E2151" t="s">
        <v>260</v>
      </c>
      <c r="F2151" t="s">
        <v>261</v>
      </c>
      <c r="H2151">
        <v>2001</v>
      </c>
      <c r="I2151" s="2">
        <v>810192.82</v>
      </c>
      <c r="J2151" s="2">
        <v>0</v>
      </c>
      <c r="K2151" s="2">
        <v>810192.82</v>
      </c>
      <c r="L2151" t="s">
        <v>116</v>
      </c>
    </row>
    <row r="2152" spans="1:12" x14ac:dyDescent="0.85">
      <c r="A2152" s="1">
        <v>41164</v>
      </c>
      <c r="B2152" t="s">
        <v>883</v>
      </c>
      <c r="C2152" t="s">
        <v>2332</v>
      </c>
      <c r="D2152" t="s">
        <v>2333</v>
      </c>
      <c r="E2152" t="s">
        <v>260</v>
      </c>
      <c r="F2152" t="s">
        <v>261</v>
      </c>
      <c r="H2152">
        <v>2001</v>
      </c>
      <c r="I2152" s="2">
        <v>6025700.9699999997</v>
      </c>
      <c r="J2152" s="2">
        <v>-0.2</v>
      </c>
      <c r="K2152" s="2">
        <v>6025700.7699999996</v>
      </c>
      <c r="L2152" t="s">
        <v>116</v>
      </c>
    </row>
    <row r="2153" spans="1:12" x14ac:dyDescent="0.85">
      <c r="A2153" s="1">
        <v>41164</v>
      </c>
      <c r="B2153" t="s">
        <v>12</v>
      </c>
      <c r="C2153" t="s">
        <v>3983</v>
      </c>
      <c r="D2153" t="s">
        <v>3984</v>
      </c>
      <c r="E2153" t="s">
        <v>102</v>
      </c>
      <c r="F2153" t="s">
        <v>103</v>
      </c>
      <c r="G2153" t="s">
        <v>104</v>
      </c>
      <c r="H2153">
        <v>2001</v>
      </c>
      <c r="I2153" s="2">
        <v>1286.8399999999999</v>
      </c>
      <c r="J2153" s="2">
        <v>0</v>
      </c>
      <c r="K2153" s="2">
        <v>1286.8399999999999</v>
      </c>
      <c r="L2153" t="s">
        <v>18</v>
      </c>
    </row>
    <row r="2154" spans="1:12" x14ac:dyDescent="0.85">
      <c r="A2154" s="1">
        <v>41164</v>
      </c>
      <c r="B2154" t="s">
        <v>82</v>
      </c>
      <c r="C2154" t="s">
        <v>3985</v>
      </c>
      <c r="D2154" t="s">
        <v>3986</v>
      </c>
      <c r="E2154" t="s">
        <v>102</v>
      </c>
      <c r="F2154" t="s">
        <v>103</v>
      </c>
      <c r="G2154" t="s">
        <v>104</v>
      </c>
      <c r="H2154">
        <v>2001</v>
      </c>
      <c r="I2154" s="2">
        <v>107580</v>
      </c>
      <c r="J2154" s="2">
        <v>0</v>
      </c>
      <c r="K2154" s="2">
        <v>107580</v>
      </c>
      <c r="L2154" t="s">
        <v>18</v>
      </c>
    </row>
    <row r="2155" spans="1:12" x14ac:dyDescent="0.85">
      <c r="A2155" s="1">
        <v>41164</v>
      </c>
      <c r="B2155" t="s">
        <v>648</v>
      </c>
      <c r="C2155" t="s">
        <v>2513</v>
      </c>
      <c r="D2155" t="s">
        <v>2514</v>
      </c>
      <c r="E2155" t="s">
        <v>264</v>
      </c>
      <c r="F2155" t="s">
        <v>265</v>
      </c>
      <c r="G2155" t="s">
        <v>1350</v>
      </c>
      <c r="H2155">
        <v>2001</v>
      </c>
      <c r="I2155" s="2">
        <v>1057730.45</v>
      </c>
      <c r="J2155" s="2">
        <v>0</v>
      </c>
      <c r="K2155" s="2">
        <v>1057730.45</v>
      </c>
      <c r="L2155" t="s">
        <v>18</v>
      </c>
    </row>
    <row r="2156" spans="1:12" x14ac:dyDescent="0.85">
      <c r="A2156" s="1">
        <v>41164</v>
      </c>
      <c r="B2156" t="s">
        <v>648</v>
      </c>
      <c r="C2156" t="s">
        <v>2513</v>
      </c>
      <c r="D2156" t="s">
        <v>2514</v>
      </c>
      <c r="E2156" t="s">
        <v>293</v>
      </c>
      <c r="F2156" t="s">
        <v>294</v>
      </c>
      <c r="G2156" t="s">
        <v>295</v>
      </c>
      <c r="H2156">
        <v>2001</v>
      </c>
      <c r="I2156" s="2">
        <v>265526.55</v>
      </c>
      <c r="J2156" s="2">
        <v>0</v>
      </c>
      <c r="K2156" s="2">
        <v>265526.55</v>
      </c>
      <c r="L2156" t="s">
        <v>18</v>
      </c>
    </row>
    <row r="2157" spans="1:12" x14ac:dyDescent="0.85">
      <c r="A2157" s="1">
        <v>41164</v>
      </c>
      <c r="B2157" t="s">
        <v>648</v>
      </c>
      <c r="C2157" t="s">
        <v>2513</v>
      </c>
      <c r="D2157" t="s">
        <v>2514</v>
      </c>
      <c r="E2157" t="s">
        <v>21</v>
      </c>
      <c r="F2157" t="s">
        <v>22</v>
      </c>
      <c r="G2157" t="s">
        <v>23</v>
      </c>
      <c r="H2157">
        <v>2001</v>
      </c>
      <c r="I2157" s="2">
        <v>5899134.9100000001</v>
      </c>
      <c r="J2157" s="2">
        <v>0</v>
      </c>
      <c r="K2157" s="2">
        <v>5899134.9100000001</v>
      </c>
      <c r="L2157" t="s">
        <v>18</v>
      </c>
    </row>
    <row r="2158" spans="1:12" x14ac:dyDescent="0.85">
      <c r="A2158" s="1">
        <v>41164</v>
      </c>
      <c r="B2158" t="s">
        <v>12</v>
      </c>
      <c r="C2158" t="s">
        <v>3987</v>
      </c>
      <c r="D2158" t="s">
        <v>3988</v>
      </c>
      <c r="E2158" t="s">
        <v>204</v>
      </c>
      <c r="F2158" t="s">
        <v>205</v>
      </c>
      <c r="G2158" t="s">
        <v>206</v>
      </c>
      <c r="H2158">
        <v>2001</v>
      </c>
      <c r="I2158" s="2">
        <v>530000</v>
      </c>
      <c r="J2158" s="2">
        <v>0</v>
      </c>
      <c r="K2158" s="2">
        <v>530000</v>
      </c>
      <c r="L2158" t="s">
        <v>18</v>
      </c>
    </row>
    <row r="2159" spans="1:12" x14ac:dyDescent="0.85">
      <c r="A2159" s="1">
        <v>41164</v>
      </c>
      <c r="B2159" t="s">
        <v>33</v>
      </c>
      <c r="C2159" t="s">
        <v>3989</v>
      </c>
      <c r="D2159" t="s">
        <v>3990</v>
      </c>
      <c r="E2159" t="s">
        <v>42</v>
      </c>
      <c r="F2159" t="s">
        <v>43</v>
      </c>
      <c r="G2159" t="s">
        <v>44</v>
      </c>
      <c r="H2159">
        <v>2001</v>
      </c>
      <c r="I2159" s="2">
        <v>1299200.9099999999</v>
      </c>
      <c r="J2159" s="2">
        <v>0</v>
      </c>
      <c r="K2159" s="2">
        <v>1299200.9099999999</v>
      </c>
      <c r="L2159" t="s">
        <v>18</v>
      </c>
    </row>
    <row r="2160" spans="1:12" x14ac:dyDescent="0.85">
      <c r="A2160" s="1">
        <v>41164</v>
      </c>
      <c r="B2160" t="s">
        <v>90</v>
      </c>
      <c r="C2160" t="s">
        <v>3991</v>
      </c>
      <c r="D2160" t="s">
        <v>3992</v>
      </c>
      <c r="E2160" t="s">
        <v>119</v>
      </c>
      <c r="F2160" t="s">
        <v>120</v>
      </c>
      <c r="G2160" t="s">
        <v>842</v>
      </c>
      <c r="H2160">
        <v>2001</v>
      </c>
      <c r="I2160" s="2">
        <v>1783982.67</v>
      </c>
      <c r="J2160" s="2">
        <v>0</v>
      </c>
      <c r="K2160" s="2">
        <v>1783982.67</v>
      </c>
      <c r="L2160" t="s">
        <v>18</v>
      </c>
    </row>
    <row r="2161" spans="1:12" x14ac:dyDescent="0.85">
      <c r="A2161" s="1">
        <v>41164</v>
      </c>
      <c r="B2161" t="s">
        <v>90</v>
      </c>
      <c r="C2161" t="s">
        <v>3017</v>
      </c>
      <c r="D2161" t="s">
        <v>3018</v>
      </c>
      <c r="E2161" t="s">
        <v>334</v>
      </c>
      <c r="F2161" t="s">
        <v>335</v>
      </c>
      <c r="G2161" t="s">
        <v>3019</v>
      </c>
      <c r="H2161">
        <v>2001</v>
      </c>
      <c r="I2161" s="2">
        <v>1271493.6000000001</v>
      </c>
      <c r="J2161" s="2">
        <v>0</v>
      </c>
      <c r="K2161" s="2">
        <v>1271493.6000000001</v>
      </c>
      <c r="L2161" t="s">
        <v>18</v>
      </c>
    </row>
    <row r="2162" spans="1:12" x14ac:dyDescent="0.85">
      <c r="A2162" s="1">
        <v>41164</v>
      </c>
      <c r="B2162" t="s">
        <v>90</v>
      </c>
      <c r="C2162" t="s">
        <v>3017</v>
      </c>
      <c r="D2162" t="s">
        <v>3018</v>
      </c>
      <c r="E2162" t="s">
        <v>102</v>
      </c>
      <c r="F2162" t="s">
        <v>103</v>
      </c>
      <c r="G2162" t="s">
        <v>104</v>
      </c>
      <c r="H2162">
        <v>2001</v>
      </c>
      <c r="I2162" s="2">
        <v>899760</v>
      </c>
      <c r="J2162" s="2">
        <v>0</v>
      </c>
      <c r="K2162" s="2">
        <v>899760</v>
      </c>
      <c r="L2162" t="s">
        <v>18</v>
      </c>
    </row>
    <row r="2163" spans="1:12" x14ac:dyDescent="0.85">
      <c r="A2163" s="1">
        <v>41164</v>
      </c>
      <c r="B2163" t="s">
        <v>90</v>
      </c>
      <c r="C2163" t="s">
        <v>3017</v>
      </c>
      <c r="D2163" t="s">
        <v>3018</v>
      </c>
      <c r="E2163" t="s">
        <v>1582</v>
      </c>
      <c r="F2163" t="s">
        <v>1583</v>
      </c>
      <c r="G2163" t="s">
        <v>1584</v>
      </c>
      <c r="H2163">
        <v>2001</v>
      </c>
      <c r="I2163" s="2">
        <v>250000</v>
      </c>
      <c r="J2163" s="2">
        <v>0</v>
      </c>
      <c r="K2163" s="2">
        <v>250000</v>
      </c>
      <c r="L2163" t="s">
        <v>18</v>
      </c>
    </row>
    <row r="2164" spans="1:12" x14ac:dyDescent="0.85">
      <c r="A2164" s="1">
        <v>41164</v>
      </c>
      <c r="B2164" t="s">
        <v>90</v>
      </c>
      <c r="C2164" t="s">
        <v>3017</v>
      </c>
      <c r="D2164" t="s">
        <v>3018</v>
      </c>
      <c r="E2164" t="s">
        <v>3993</v>
      </c>
      <c r="F2164" t="s">
        <v>3994</v>
      </c>
      <c r="G2164" t="s">
        <v>3995</v>
      </c>
      <c r="H2164">
        <v>2001</v>
      </c>
      <c r="I2164" s="2">
        <v>200000</v>
      </c>
      <c r="J2164" s="2">
        <v>0</v>
      </c>
      <c r="K2164" s="2">
        <v>200000</v>
      </c>
      <c r="L2164" t="s">
        <v>18</v>
      </c>
    </row>
    <row r="2165" spans="1:12" x14ac:dyDescent="0.85">
      <c r="A2165" s="1">
        <v>41164</v>
      </c>
      <c r="B2165" t="s">
        <v>90</v>
      </c>
      <c r="C2165" t="s">
        <v>3017</v>
      </c>
      <c r="D2165" t="s">
        <v>3018</v>
      </c>
      <c r="E2165" t="s">
        <v>260</v>
      </c>
      <c r="F2165" t="s">
        <v>261</v>
      </c>
      <c r="H2165">
        <v>2001</v>
      </c>
      <c r="I2165" s="2">
        <v>5000000</v>
      </c>
      <c r="J2165" s="2">
        <v>0</v>
      </c>
      <c r="K2165" s="2">
        <v>5000000</v>
      </c>
      <c r="L2165" t="s">
        <v>18</v>
      </c>
    </row>
    <row r="2166" spans="1:12" x14ac:dyDescent="0.85">
      <c r="A2166" s="1">
        <v>41164</v>
      </c>
      <c r="B2166" t="s">
        <v>323</v>
      </c>
      <c r="C2166" t="s">
        <v>3996</v>
      </c>
      <c r="D2166" t="s">
        <v>3997</v>
      </c>
      <c r="E2166" t="s">
        <v>2863</v>
      </c>
      <c r="F2166" t="s">
        <v>2864</v>
      </c>
      <c r="G2166" t="s">
        <v>3051</v>
      </c>
      <c r="H2166">
        <v>2001</v>
      </c>
      <c r="I2166" s="2">
        <v>40000</v>
      </c>
      <c r="J2166" s="2">
        <v>0</v>
      </c>
      <c r="K2166" s="2">
        <v>40000</v>
      </c>
      <c r="L2166" t="s">
        <v>18</v>
      </c>
    </row>
    <row r="2167" spans="1:12" x14ac:dyDescent="0.85">
      <c r="A2167" s="1">
        <v>41164</v>
      </c>
      <c r="B2167" t="s">
        <v>90</v>
      </c>
      <c r="C2167" t="s">
        <v>3998</v>
      </c>
      <c r="D2167" t="s">
        <v>3999</v>
      </c>
      <c r="E2167" t="s">
        <v>21</v>
      </c>
      <c r="F2167" t="s">
        <v>22</v>
      </c>
      <c r="G2167" t="s">
        <v>23</v>
      </c>
      <c r="H2167">
        <v>2001</v>
      </c>
      <c r="I2167" s="2">
        <v>2576035.7599999998</v>
      </c>
      <c r="J2167" s="2">
        <v>0</v>
      </c>
      <c r="K2167" s="2">
        <v>2576035.7599999998</v>
      </c>
      <c r="L2167" t="s">
        <v>116</v>
      </c>
    </row>
    <row r="2168" spans="1:12" x14ac:dyDescent="0.85">
      <c r="A2168" s="1">
        <v>41164</v>
      </c>
      <c r="B2168" t="s">
        <v>73</v>
      </c>
      <c r="C2168" t="s">
        <v>4000</v>
      </c>
      <c r="D2168" t="s">
        <v>4001</v>
      </c>
      <c r="E2168" t="s">
        <v>1408</v>
      </c>
      <c r="F2168" t="s">
        <v>1409</v>
      </c>
      <c r="G2168" t="s">
        <v>1410</v>
      </c>
      <c r="H2168">
        <v>2001</v>
      </c>
      <c r="I2168" s="2">
        <v>238634.58</v>
      </c>
      <c r="J2168" s="2">
        <v>0</v>
      </c>
      <c r="K2168" s="2">
        <v>238634.58</v>
      </c>
      <c r="L2168" t="s">
        <v>18</v>
      </c>
    </row>
    <row r="2169" spans="1:12" x14ac:dyDescent="0.85">
      <c r="A2169" s="1">
        <v>41164</v>
      </c>
      <c r="B2169" t="s">
        <v>12</v>
      </c>
      <c r="C2169" t="s">
        <v>4002</v>
      </c>
      <c r="D2169" t="s">
        <v>4003</v>
      </c>
      <c r="E2169" t="s">
        <v>70</v>
      </c>
      <c r="F2169" t="s">
        <v>71</v>
      </c>
      <c r="G2169" t="s">
        <v>72</v>
      </c>
      <c r="H2169">
        <v>2001</v>
      </c>
      <c r="I2169" s="2">
        <v>309405.94</v>
      </c>
      <c r="J2169" s="2">
        <v>0</v>
      </c>
      <c r="K2169" s="2">
        <v>309405.94</v>
      </c>
      <c r="L2169" t="s">
        <v>18</v>
      </c>
    </row>
    <row r="2170" spans="1:12" x14ac:dyDescent="0.85">
      <c r="A2170" s="1">
        <v>41164</v>
      </c>
      <c r="B2170" t="s">
        <v>12</v>
      </c>
      <c r="C2170" t="s">
        <v>4004</v>
      </c>
      <c r="D2170" t="s">
        <v>4005</v>
      </c>
      <c r="E2170" t="s">
        <v>49</v>
      </c>
      <c r="F2170" t="s">
        <v>50</v>
      </c>
      <c r="G2170" t="s">
        <v>4006</v>
      </c>
      <c r="H2170">
        <v>2001</v>
      </c>
      <c r="I2170" s="2">
        <v>529000</v>
      </c>
      <c r="J2170" s="2">
        <v>0</v>
      </c>
      <c r="K2170" s="2">
        <v>529000</v>
      </c>
      <c r="L2170" t="s">
        <v>18</v>
      </c>
    </row>
    <row r="2171" spans="1:12" x14ac:dyDescent="0.85">
      <c r="A2171" s="1">
        <v>41164</v>
      </c>
      <c r="B2171" t="s">
        <v>12</v>
      </c>
      <c r="C2171" t="s">
        <v>4007</v>
      </c>
      <c r="D2171" t="s">
        <v>4008</v>
      </c>
      <c r="E2171" t="s">
        <v>119</v>
      </c>
      <c r="F2171" t="s">
        <v>120</v>
      </c>
      <c r="G2171" t="s">
        <v>121</v>
      </c>
      <c r="H2171">
        <v>2001</v>
      </c>
      <c r="I2171" s="2">
        <v>237100</v>
      </c>
      <c r="J2171" s="2">
        <v>0</v>
      </c>
      <c r="K2171" s="2">
        <v>237100</v>
      </c>
      <c r="L2171" t="s">
        <v>18</v>
      </c>
    </row>
    <row r="2172" spans="1:12" x14ac:dyDescent="0.85">
      <c r="A2172" s="1">
        <v>41164</v>
      </c>
      <c r="B2172" t="s">
        <v>323</v>
      </c>
      <c r="C2172" t="s">
        <v>4009</v>
      </c>
      <c r="D2172" t="s">
        <v>4010</v>
      </c>
      <c r="E2172" t="s">
        <v>21</v>
      </c>
      <c r="F2172" t="s">
        <v>22</v>
      </c>
      <c r="G2172" t="s">
        <v>23</v>
      </c>
      <c r="H2172">
        <v>2001</v>
      </c>
      <c r="I2172" s="2">
        <v>628834.27</v>
      </c>
      <c r="J2172" s="2">
        <v>0</v>
      </c>
      <c r="K2172" s="2">
        <v>628834.27</v>
      </c>
      <c r="L2172" t="s">
        <v>18</v>
      </c>
    </row>
    <row r="2173" spans="1:12" x14ac:dyDescent="0.85">
      <c r="A2173" s="1">
        <v>41164</v>
      </c>
      <c r="B2173" t="s">
        <v>12</v>
      </c>
      <c r="C2173" t="s">
        <v>4011</v>
      </c>
      <c r="D2173" t="s">
        <v>4012</v>
      </c>
      <c r="E2173" t="s">
        <v>21</v>
      </c>
      <c r="F2173" t="s">
        <v>22</v>
      </c>
      <c r="G2173" t="s">
        <v>23</v>
      </c>
      <c r="H2173">
        <v>2001</v>
      </c>
      <c r="I2173" s="2">
        <v>37798.199999999997</v>
      </c>
      <c r="J2173" s="2">
        <v>0</v>
      </c>
      <c r="K2173" s="2">
        <v>37798.199999999997</v>
      </c>
      <c r="L2173" t="s">
        <v>18</v>
      </c>
    </row>
    <row r="2174" spans="1:12" x14ac:dyDescent="0.85">
      <c r="A2174" s="1">
        <v>41164</v>
      </c>
      <c r="B2174" t="s">
        <v>33</v>
      </c>
      <c r="C2174" t="s">
        <v>4013</v>
      </c>
      <c r="D2174" t="s">
        <v>4014</v>
      </c>
      <c r="E2174" t="s">
        <v>21</v>
      </c>
      <c r="F2174" t="s">
        <v>22</v>
      </c>
      <c r="G2174" t="s">
        <v>23</v>
      </c>
      <c r="H2174">
        <v>2001</v>
      </c>
      <c r="I2174" s="2">
        <v>4092071.61</v>
      </c>
      <c r="J2174" s="2">
        <v>0</v>
      </c>
      <c r="K2174" s="2">
        <v>4092071.61</v>
      </c>
      <c r="L2174" t="s">
        <v>18</v>
      </c>
    </row>
    <row r="2175" spans="1:12" x14ac:dyDescent="0.85">
      <c r="A2175" s="1">
        <v>41164</v>
      </c>
      <c r="B2175" t="s">
        <v>12</v>
      </c>
      <c r="C2175" t="s">
        <v>4015</v>
      </c>
      <c r="D2175" t="s">
        <v>4016</v>
      </c>
      <c r="E2175" t="s">
        <v>21</v>
      </c>
      <c r="F2175" t="s">
        <v>22</v>
      </c>
      <c r="G2175" t="s">
        <v>23</v>
      </c>
      <c r="H2175">
        <v>2001</v>
      </c>
      <c r="I2175" s="2">
        <v>8272754.3799999999</v>
      </c>
      <c r="J2175" s="2">
        <v>0</v>
      </c>
      <c r="K2175" s="2">
        <v>8272754.3799999999</v>
      </c>
      <c r="L2175" t="s">
        <v>18</v>
      </c>
    </row>
    <row r="2176" spans="1:12" x14ac:dyDescent="0.85">
      <c r="A2176" s="1">
        <v>41164</v>
      </c>
      <c r="B2176" t="s">
        <v>90</v>
      </c>
      <c r="C2176" t="s">
        <v>4017</v>
      </c>
      <c r="D2176" t="s">
        <v>4018</v>
      </c>
      <c r="E2176" t="s">
        <v>21</v>
      </c>
      <c r="F2176" t="s">
        <v>22</v>
      </c>
      <c r="G2176" t="s">
        <v>23</v>
      </c>
      <c r="H2176">
        <v>2001</v>
      </c>
      <c r="I2176" s="2">
        <v>6111559.4000000004</v>
      </c>
      <c r="J2176" s="2">
        <v>0</v>
      </c>
      <c r="K2176" s="2">
        <v>6111559.4000000004</v>
      </c>
      <c r="L2176" t="s">
        <v>18</v>
      </c>
    </row>
    <row r="2177" spans="1:12" x14ac:dyDescent="0.85">
      <c r="A2177" s="1">
        <v>41164</v>
      </c>
      <c r="B2177" t="s">
        <v>90</v>
      </c>
      <c r="C2177" t="s">
        <v>4019</v>
      </c>
      <c r="D2177" t="s">
        <v>4020</v>
      </c>
      <c r="E2177" t="s">
        <v>21</v>
      </c>
      <c r="F2177" t="s">
        <v>22</v>
      </c>
      <c r="G2177" t="s">
        <v>23</v>
      </c>
      <c r="H2177">
        <v>2001</v>
      </c>
      <c r="I2177" s="2">
        <v>505292.67</v>
      </c>
      <c r="J2177" s="2">
        <v>0</v>
      </c>
      <c r="K2177" s="2">
        <v>505292.67</v>
      </c>
      <c r="L2177" t="s">
        <v>18</v>
      </c>
    </row>
    <row r="2178" spans="1:12" x14ac:dyDescent="0.85">
      <c r="A2178" s="1">
        <v>41164</v>
      </c>
      <c r="B2178" t="s">
        <v>751</v>
      </c>
      <c r="C2178" t="s">
        <v>4021</v>
      </c>
      <c r="D2178" t="s">
        <v>4022</v>
      </c>
      <c r="E2178" t="s">
        <v>200</v>
      </c>
      <c r="F2178" t="s">
        <v>201</v>
      </c>
      <c r="G2178" t="s">
        <v>202</v>
      </c>
      <c r="H2178">
        <v>2001</v>
      </c>
      <c r="I2178" s="2">
        <v>200000</v>
      </c>
      <c r="J2178" s="2">
        <v>0</v>
      </c>
      <c r="K2178" s="2">
        <v>200000</v>
      </c>
      <c r="L2178" t="s">
        <v>18</v>
      </c>
    </row>
    <row r="2179" spans="1:12" x14ac:dyDescent="0.85">
      <c r="A2179" s="1">
        <v>41164</v>
      </c>
      <c r="B2179" t="s">
        <v>323</v>
      </c>
      <c r="C2179" t="s">
        <v>4023</v>
      </c>
      <c r="D2179" t="s">
        <v>4024</v>
      </c>
      <c r="E2179" t="s">
        <v>200</v>
      </c>
      <c r="F2179" t="s">
        <v>201</v>
      </c>
      <c r="G2179" t="s">
        <v>213</v>
      </c>
      <c r="H2179">
        <v>2001</v>
      </c>
      <c r="I2179" s="2">
        <v>70000</v>
      </c>
      <c r="J2179" s="2">
        <v>0</v>
      </c>
      <c r="K2179" s="2">
        <v>70000</v>
      </c>
      <c r="L2179" t="s">
        <v>18</v>
      </c>
    </row>
    <row r="2180" spans="1:12" x14ac:dyDescent="0.85">
      <c r="A2180" s="1">
        <v>41164</v>
      </c>
      <c r="B2180" t="s">
        <v>12</v>
      </c>
      <c r="C2180" t="s">
        <v>4025</v>
      </c>
      <c r="D2180" t="s">
        <v>4026</v>
      </c>
      <c r="E2180" t="s">
        <v>200</v>
      </c>
      <c r="F2180" t="s">
        <v>201</v>
      </c>
      <c r="G2180" t="s">
        <v>213</v>
      </c>
      <c r="H2180">
        <v>2001</v>
      </c>
      <c r="I2180" s="2">
        <v>1700000</v>
      </c>
      <c r="J2180" s="2">
        <v>0</v>
      </c>
      <c r="K2180" s="2">
        <v>1700000</v>
      </c>
      <c r="L2180" t="s">
        <v>18</v>
      </c>
    </row>
    <row r="2181" spans="1:12" x14ac:dyDescent="0.85">
      <c r="A2181" s="1">
        <v>41164</v>
      </c>
      <c r="B2181" t="s">
        <v>12</v>
      </c>
      <c r="C2181" t="s">
        <v>4027</v>
      </c>
      <c r="D2181" t="s">
        <v>4028</v>
      </c>
      <c r="E2181" t="s">
        <v>200</v>
      </c>
      <c r="F2181" t="s">
        <v>201</v>
      </c>
      <c r="G2181" t="s">
        <v>202</v>
      </c>
      <c r="H2181">
        <v>2001</v>
      </c>
      <c r="I2181" s="2">
        <v>300000</v>
      </c>
      <c r="J2181" s="2">
        <v>0</v>
      </c>
      <c r="K2181" s="2">
        <v>300000</v>
      </c>
      <c r="L2181" t="s">
        <v>18</v>
      </c>
    </row>
    <row r="2182" spans="1:12" x14ac:dyDescent="0.85">
      <c r="A2182" s="1">
        <v>41164</v>
      </c>
      <c r="B2182" t="s">
        <v>77</v>
      </c>
      <c r="C2182" t="s">
        <v>3287</v>
      </c>
      <c r="D2182" t="s">
        <v>3288</v>
      </c>
      <c r="E2182" t="s">
        <v>15</v>
      </c>
      <c r="F2182" t="s">
        <v>16</v>
      </c>
      <c r="G2182" t="s">
        <v>17</v>
      </c>
      <c r="H2182">
        <v>2001</v>
      </c>
      <c r="I2182" s="2">
        <v>3269946.53</v>
      </c>
      <c r="J2182" s="2">
        <v>0</v>
      </c>
      <c r="K2182" s="2">
        <v>3269946.53</v>
      </c>
      <c r="L2182" t="s">
        <v>18</v>
      </c>
    </row>
    <row r="2183" spans="1:12" x14ac:dyDescent="0.85">
      <c r="A2183" s="1">
        <v>41164</v>
      </c>
      <c r="B2183" t="s">
        <v>77</v>
      </c>
      <c r="C2183" t="s">
        <v>3287</v>
      </c>
      <c r="D2183" t="s">
        <v>3288</v>
      </c>
      <c r="E2183" t="s">
        <v>4029</v>
      </c>
      <c r="F2183" t="s">
        <v>4030</v>
      </c>
      <c r="G2183" t="s">
        <v>4031</v>
      </c>
      <c r="H2183">
        <v>2001</v>
      </c>
      <c r="I2183" s="2">
        <v>238280.03</v>
      </c>
      <c r="J2183" s="2">
        <v>0</v>
      </c>
      <c r="K2183" s="2">
        <v>238280.03</v>
      </c>
      <c r="L2183" t="s">
        <v>18</v>
      </c>
    </row>
    <row r="2184" spans="1:12" x14ac:dyDescent="0.85">
      <c r="A2184" s="1">
        <v>41164</v>
      </c>
      <c r="B2184" t="s">
        <v>82</v>
      </c>
      <c r="C2184" t="s">
        <v>4032</v>
      </c>
      <c r="D2184" t="s">
        <v>4033</v>
      </c>
      <c r="E2184" t="s">
        <v>102</v>
      </c>
      <c r="F2184" t="s">
        <v>103</v>
      </c>
      <c r="G2184" t="s">
        <v>104</v>
      </c>
      <c r="H2184">
        <v>2001</v>
      </c>
      <c r="I2184" s="2">
        <v>3339650</v>
      </c>
      <c r="J2184" s="2">
        <v>0</v>
      </c>
      <c r="K2184" s="2">
        <v>3339650</v>
      </c>
      <c r="L2184" t="s">
        <v>18</v>
      </c>
    </row>
    <row r="2185" spans="1:12" x14ac:dyDescent="0.85">
      <c r="A2185" s="1">
        <v>41164</v>
      </c>
      <c r="B2185" t="s">
        <v>600</v>
      </c>
      <c r="C2185" t="s">
        <v>4034</v>
      </c>
      <c r="D2185" t="s">
        <v>4035</v>
      </c>
      <c r="E2185" t="s">
        <v>204</v>
      </c>
      <c r="F2185" t="s">
        <v>205</v>
      </c>
      <c r="G2185" t="s">
        <v>206</v>
      </c>
      <c r="H2185">
        <v>2001</v>
      </c>
      <c r="I2185" s="2">
        <v>5661873</v>
      </c>
      <c r="J2185" s="2">
        <v>0</v>
      </c>
      <c r="K2185" s="2">
        <v>5661873</v>
      </c>
      <c r="L2185" t="s">
        <v>116</v>
      </c>
    </row>
    <row r="2186" spans="1:12" x14ac:dyDescent="0.85">
      <c r="A2186" s="1">
        <v>41164</v>
      </c>
      <c r="B2186" t="s">
        <v>600</v>
      </c>
      <c r="C2186" t="s">
        <v>4036</v>
      </c>
      <c r="D2186" t="s">
        <v>4037</v>
      </c>
      <c r="E2186" t="s">
        <v>204</v>
      </c>
      <c r="F2186" t="s">
        <v>205</v>
      </c>
      <c r="G2186" t="s">
        <v>206</v>
      </c>
      <c r="H2186">
        <v>2001</v>
      </c>
      <c r="I2186" s="2">
        <v>475000</v>
      </c>
      <c r="J2186" s="2">
        <v>0</v>
      </c>
      <c r="K2186" s="2">
        <v>475000</v>
      </c>
      <c r="L2186" t="s">
        <v>116</v>
      </c>
    </row>
    <row r="2187" spans="1:12" x14ac:dyDescent="0.85">
      <c r="A2187" s="1">
        <v>41164</v>
      </c>
      <c r="B2187" t="s">
        <v>12</v>
      </c>
      <c r="C2187" t="s">
        <v>4038</v>
      </c>
      <c r="D2187" t="s">
        <v>4039</v>
      </c>
      <c r="E2187" t="s">
        <v>223</v>
      </c>
      <c r="F2187" t="s">
        <v>224</v>
      </c>
      <c r="G2187" t="s">
        <v>4040</v>
      </c>
      <c r="H2187">
        <v>2001</v>
      </c>
      <c r="I2187" s="2">
        <v>871020</v>
      </c>
      <c r="J2187" s="2">
        <v>0</v>
      </c>
      <c r="K2187" s="2">
        <v>871020</v>
      </c>
      <c r="L2187" t="s">
        <v>18</v>
      </c>
    </row>
    <row r="2188" spans="1:12" x14ac:dyDescent="0.85">
      <c r="A2188" s="1">
        <v>41164</v>
      </c>
      <c r="B2188" t="s">
        <v>12</v>
      </c>
      <c r="C2188" t="s">
        <v>4041</v>
      </c>
      <c r="D2188" t="s">
        <v>4042</v>
      </c>
      <c r="E2188" t="s">
        <v>49</v>
      </c>
      <c r="F2188" t="s">
        <v>50</v>
      </c>
      <c r="G2188" t="s">
        <v>51</v>
      </c>
      <c r="H2188">
        <v>2001</v>
      </c>
      <c r="I2188" s="2">
        <v>640000</v>
      </c>
      <c r="J2188" s="2">
        <v>0</v>
      </c>
      <c r="K2188" s="2">
        <v>640000</v>
      </c>
      <c r="L2188" t="s">
        <v>18</v>
      </c>
    </row>
    <row r="2189" spans="1:12" x14ac:dyDescent="0.85">
      <c r="A2189" s="1">
        <v>41164</v>
      </c>
      <c r="B2189" t="s">
        <v>82</v>
      </c>
      <c r="C2189" t="s">
        <v>4043</v>
      </c>
      <c r="D2189" t="s">
        <v>4044</v>
      </c>
      <c r="E2189" t="s">
        <v>15</v>
      </c>
      <c r="F2189" t="s">
        <v>16</v>
      </c>
      <c r="G2189" t="s">
        <v>475</v>
      </c>
      <c r="H2189">
        <v>2001</v>
      </c>
      <c r="I2189" s="2">
        <v>430537.9</v>
      </c>
      <c r="J2189" s="2">
        <v>0</v>
      </c>
      <c r="K2189" s="2">
        <v>430537.9</v>
      </c>
      <c r="L2189" t="s">
        <v>18</v>
      </c>
    </row>
    <row r="2190" spans="1:12" x14ac:dyDescent="0.85">
      <c r="A2190" s="1">
        <v>41164</v>
      </c>
      <c r="B2190" t="s">
        <v>82</v>
      </c>
      <c r="C2190" t="s">
        <v>4045</v>
      </c>
      <c r="D2190" t="s">
        <v>4046</v>
      </c>
      <c r="E2190" t="s">
        <v>85</v>
      </c>
      <c r="F2190" t="s">
        <v>86</v>
      </c>
      <c r="G2190" t="s">
        <v>87</v>
      </c>
      <c r="H2190">
        <v>2001</v>
      </c>
      <c r="I2190" s="2">
        <v>501825.67</v>
      </c>
      <c r="J2190" s="2">
        <v>0</v>
      </c>
      <c r="K2190" s="2">
        <v>501825.67</v>
      </c>
      <c r="L2190" t="s">
        <v>18</v>
      </c>
    </row>
    <row r="2191" spans="1:12" x14ac:dyDescent="0.85">
      <c r="A2191" s="1">
        <v>41164</v>
      </c>
      <c r="B2191" t="s">
        <v>12</v>
      </c>
      <c r="C2191" t="s">
        <v>4047</v>
      </c>
      <c r="D2191" t="s">
        <v>4048</v>
      </c>
      <c r="E2191" t="s">
        <v>102</v>
      </c>
      <c r="F2191" t="s">
        <v>103</v>
      </c>
      <c r="G2191" t="s">
        <v>104</v>
      </c>
      <c r="H2191">
        <v>2001</v>
      </c>
      <c r="I2191" s="2">
        <v>3069992.4</v>
      </c>
      <c r="J2191" s="2">
        <v>0</v>
      </c>
      <c r="K2191" s="2">
        <v>3069992.4</v>
      </c>
      <c r="L2191" t="s">
        <v>18</v>
      </c>
    </row>
    <row r="2192" spans="1:12" x14ac:dyDescent="0.85">
      <c r="A2192" s="1">
        <v>41164</v>
      </c>
      <c r="B2192" t="s">
        <v>3388</v>
      </c>
      <c r="C2192" t="s">
        <v>3389</v>
      </c>
      <c r="D2192" t="s">
        <v>3390</v>
      </c>
      <c r="E2192" t="s">
        <v>85</v>
      </c>
      <c r="F2192" t="s">
        <v>86</v>
      </c>
      <c r="G2192" t="s">
        <v>87</v>
      </c>
      <c r="H2192">
        <v>2001</v>
      </c>
      <c r="I2192" s="2">
        <v>55097826</v>
      </c>
      <c r="J2192" s="2">
        <v>0</v>
      </c>
      <c r="K2192" s="2">
        <v>55097826</v>
      </c>
      <c r="L2192" t="s">
        <v>116</v>
      </c>
    </row>
    <row r="2193" spans="1:12" x14ac:dyDescent="0.85">
      <c r="A2193" s="1">
        <v>41164</v>
      </c>
      <c r="B2193" t="s">
        <v>3388</v>
      </c>
      <c r="C2193" t="s">
        <v>3389</v>
      </c>
      <c r="D2193" t="s">
        <v>3390</v>
      </c>
      <c r="E2193" t="s">
        <v>42</v>
      </c>
      <c r="F2193" t="s">
        <v>43</v>
      </c>
      <c r="G2193" t="s">
        <v>76</v>
      </c>
      <c r="H2193">
        <v>2001</v>
      </c>
      <c r="I2193" s="2">
        <v>2399765.44</v>
      </c>
      <c r="J2193" s="2">
        <v>0</v>
      </c>
      <c r="K2193" s="2">
        <v>2399765.44</v>
      </c>
      <c r="L2193" t="s">
        <v>116</v>
      </c>
    </row>
    <row r="2194" spans="1:12" x14ac:dyDescent="0.85">
      <c r="A2194" s="1">
        <v>41164</v>
      </c>
      <c r="B2194" t="s">
        <v>4049</v>
      </c>
      <c r="C2194" t="s">
        <v>4050</v>
      </c>
      <c r="D2194" t="s">
        <v>4051</v>
      </c>
      <c r="E2194" t="s">
        <v>260</v>
      </c>
      <c r="F2194" t="s">
        <v>261</v>
      </c>
      <c r="H2194">
        <v>2001</v>
      </c>
      <c r="I2194" s="2">
        <v>1000000</v>
      </c>
      <c r="J2194" s="2">
        <v>0</v>
      </c>
      <c r="K2194" s="2">
        <v>1000000</v>
      </c>
      <c r="L2194" t="s">
        <v>18</v>
      </c>
    </row>
    <row r="2195" spans="1:12" x14ac:dyDescent="0.85">
      <c r="A2195" s="1">
        <v>41164</v>
      </c>
      <c r="B2195" t="s">
        <v>651</v>
      </c>
      <c r="C2195" t="s">
        <v>4052</v>
      </c>
      <c r="D2195" t="s">
        <v>4053</v>
      </c>
      <c r="E2195" t="s">
        <v>21</v>
      </c>
      <c r="F2195" t="s">
        <v>22</v>
      </c>
      <c r="G2195" t="s">
        <v>23</v>
      </c>
      <c r="H2195">
        <v>2001</v>
      </c>
      <c r="I2195" s="2">
        <v>1285399</v>
      </c>
      <c r="J2195" s="2">
        <v>0</v>
      </c>
      <c r="K2195" s="2">
        <v>1285399</v>
      </c>
      <c r="L2195" t="s">
        <v>116</v>
      </c>
    </row>
    <row r="2196" spans="1:12" x14ac:dyDescent="0.85">
      <c r="A2196" s="1">
        <v>41164</v>
      </c>
      <c r="B2196" t="s">
        <v>4054</v>
      </c>
      <c r="C2196" t="s">
        <v>4055</v>
      </c>
      <c r="D2196" t="s">
        <v>4056</v>
      </c>
      <c r="E2196" t="s">
        <v>119</v>
      </c>
      <c r="F2196" t="s">
        <v>120</v>
      </c>
      <c r="G2196" t="s">
        <v>121</v>
      </c>
      <c r="H2196">
        <v>2001</v>
      </c>
      <c r="I2196" s="2">
        <v>3755255</v>
      </c>
      <c r="J2196" s="2">
        <v>0</v>
      </c>
      <c r="K2196" s="2">
        <v>3755255</v>
      </c>
      <c r="L2196" t="s">
        <v>18</v>
      </c>
    </row>
    <row r="2197" spans="1:12" x14ac:dyDescent="0.85">
      <c r="A2197" s="1">
        <v>41164</v>
      </c>
      <c r="B2197" t="s">
        <v>12</v>
      </c>
      <c r="C2197" t="s">
        <v>4057</v>
      </c>
      <c r="D2197" t="s">
        <v>4058</v>
      </c>
      <c r="E2197" t="s">
        <v>102</v>
      </c>
      <c r="F2197" t="s">
        <v>103</v>
      </c>
      <c r="G2197" t="s">
        <v>104</v>
      </c>
      <c r="H2197">
        <v>2001</v>
      </c>
      <c r="I2197" s="2">
        <v>466672.5</v>
      </c>
      <c r="J2197" s="2">
        <v>0</v>
      </c>
      <c r="K2197" s="2">
        <v>466672.5</v>
      </c>
      <c r="L2197" t="s">
        <v>18</v>
      </c>
    </row>
    <row r="2198" spans="1:12" x14ac:dyDescent="0.85">
      <c r="A2198" s="1">
        <v>41164</v>
      </c>
      <c r="B2198" t="s">
        <v>12</v>
      </c>
      <c r="C2198" t="s">
        <v>4059</v>
      </c>
      <c r="D2198" t="s">
        <v>4060</v>
      </c>
      <c r="E2198" t="s">
        <v>102</v>
      </c>
      <c r="F2198" t="s">
        <v>103</v>
      </c>
      <c r="G2198" t="s">
        <v>104</v>
      </c>
      <c r="H2198">
        <v>2001</v>
      </c>
      <c r="I2198" s="2">
        <v>2908035.96</v>
      </c>
      <c r="J2198" s="2">
        <v>0</v>
      </c>
      <c r="K2198" s="2">
        <v>2908035.96</v>
      </c>
      <c r="L2198" t="s">
        <v>18</v>
      </c>
    </row>
    <row r="2199" spans="1:12" x14ac:dyDescent="0.85">
      <c r="A2199" s="1">
        <v>41164</v>
      </c>
      <c r="B2199" t="s">
        <v>12</v>
      </c>
      <c r="C2199" t="s">
        <v>4061</v>
      </c>
      <c r="D2199" t="s">
        <v>4062</v>
      </c>
      <c r="E2199" t="s">
        <v>102</v>
      </c>
      <c r="F2199" t="s">
        <v>103</v>
      </c>
      <c r="G2199" t="s">
        <v>104</v>
      </c>
      <c r="H2199">
        <v>2001</v>
      </c>
      <c r="I2199" s="2">
        <v>2175915.39</v>
      </c>
      <c r="J2199" s="2">
        <v>0</v>
      </c>
      <c r="K2199" s="2">
        <v>2175915.39</v>
      </c>
      <c r="L2199" t="s">
        <v>18</v>
      </c>
    </row>
    <row r="2200" spans="1:12" x14ac:dyDescent="0.85">
      <c r="A2200" s="1">
        <v>41164</v>
      </c>
      <c r="B2200" t="s">
        <v>12</v>
      </c>
      <c r="C2200" t="s">
        <v>4063</v>
      </c>
      <c r="D2200" t="s">
        <v>4064</v>
      </c>
      <c r="E2200" t="s">
        <v>102</v>
      </c>
      <c r="F2200" t="s">
        <v>103</v>
      </c>
      <c r="G2200" t="s">
        <v>104</v>
      </c>
      <c r="H2200">
        <v>2001</v>
      </c>
      <c r="I2200" s="2">
        <v>1151975</v>
      </c>
      <c r="J2200" s="2">
        <v>0</v>
      </c>
      <c r="K2200" s="2">
        <v>1151975</v>
      </c>
      <c r="L2200" t="s">
        <v>18</v>
      </c>
    </row>
    <row r="2201" spans="1:12" x14ac:dyDescent="0.85">
      <c r="A2201" s="1">
        <v>41164</v>
      </c>
      <c r="B2201" t="s">
        <v>600</v>
      </c>
      <c r="C2201" t="s">
        <v>4065</v>
      </c>
      <c r="D2201" t="s">
        <v>4066</v>
      </c>
      <c r="E2201" t="s">
        <v>49</v>
      </c>
      <c r="F2201" t="s">
        <v>50</v>
      </c>
      <c r="G2201" t="s">
        <v>51</v>
      </c>
      <c r="H2201">
        <v>2001</v>
      </c>
      <c r="I2201" s="2">
        <v>1635000</v>
      </c>
      <c r="J2201" s="2">
        <v>0</v>
      </c>
      <c r="K2201" s="2">
        <v>1635000</v>
      </c>
      <c r="L2201" t="s">
        <v>116</v>
      </c>
    </row>
    <row r="2202" spans="1:12" x14ac:dyDescent="0.85">
      <c r="A2202" s="1">
        <v>41164</v>
      </c>
      <c r="B2202" t="s">
        <v>600</v>
      </c>
      <c r="C2202" t="s">
        <v>4067</v>
      </c>
      <c r="D2202" t="s">
        <v>4066</v>
      </c>
      <c r="E2202" t="s">
        <v>49</v>
      </c>
      <c r="F2202" t="s">
        <v>50</v>
      </c>
      <c r="G2202" t="s">
        <v>51</v>
      </c>
      <c r="H2202">
        <v>2001</v>
      </c>
      <c r="I2202" s="2">
        <v>1715000</v>
      </c>
      <c r="J2202" s="2">
        <v>0</v>
      </c>
      <c r="K2202" s="2">
        <v>1715000</v>
      </c>
      <c r="L2202" t="s">
        <v>18</v>
      </c>
    </row>
    <row r="2203" spans="1:12" x14ac:dyDescent="0.85">
      <c r="A2203" s="1">
        <v>41164</v>
      </c>
      <c r="B2203" t="s">
        <v>12</v>
      </c>
      <c r="C2203" t="s">
        <v>4068</v>
      </c>
      <c r="D2203" t="s">
        <v>4069</v>
      </c>
      <c r="E2203" t="s">
        <v>49</v>
      </c>
      <c r="F2203" t="s">
        <v>50</v>
      </c>
      <c r="G2203" t="s">
        <v>51</v>
      </c>
      <c r="H2203">
        <v>2001</v>
      </c>
      <c r="I2203" s="2">
        <v>150000</v>
      </c>
      <c r="J2203" s="2">
        <v>0</v>
      </c>
      <c r="K2203" s="2">
        <v>150000</v>
      </c>
      <c r="L2203" t="s">
        <v>18</v>
      </c>
    </row>
    <row r="2204" spans="1:12" x14ac:dyDescent="0.85">
      <c r="A2204" s="1">
        <v>41164</v>
      </c>
      <c r="B2204" t="s">
        <v>2654</v>
      </c>
      <c r="C2204" t="s">
        <v>4070</v>
      </c>
      <c r="D2204" t="s">
        <v>4071</v>
      </c>
      <c r="E2204" t="s">
        <v>70</v>
      </c>
      <c r="F2204" t="s">
        <v>71</v>
      </c>
      <c r="G2204" t="s">
        <v>72</v>
      </c>
      <c r="H2204">
        <v>2001</v>
      </c>
      <c r="I2204" s="2">
        <v>5752040.4199999999</v>
      </c>
      <c r="J2204" s="2">
        <v>0</v>
      </c>
      <c r="K2204" s="2">
        <v>5752040.4199999999</v>
      </c>
      <c r="L2204" t="s">
        <v>18</v>
      </c>
    </row>
    <row r="2205" spans="1:12" x14ac:dyDescent="0.85">
      <c r="A2205" s="1">
        <v>41164</v>
      </c>
      <c r="B2205" t="s">
        <v>12</v>
      </c>
      <c r="C2205" t="s">
        <v>4072</v>
      </c>
      <c r="D2205" t="s">
        <v>4073</v>
      </c>
      <c r="E2205" t="s">
        <v>42</v>
      </c>
      <c r="F2205" t="s">
        <v>43</v>
      </c>
      <c r="G2205" t="s">
        <v>44</v>
      </c>
      <c r="H2205">
        <v>2001</v>
      </c>
      <c r="I2205" s="2">
        <v>648662.99</v>
      </c>
      <c r="J2205" s="2">
        <v>0</v>
      </c>
      <c r="K2205" s="2">
        <v>648662.99</v>
      </c>
      <c r="L2205" t="s">
        <v>18</v>
      </c>
    </row>
    <row r="2206" spans="1:12" x14ac:dyDescent="0.85">
      <c r="A2206" s="1">
        <v>41164</v>
      </c>
      <c r="B2206" t="s">
        <v>507</v>
      </c>
      <c r="C2206" t="s">
        <v>3658</v>
      </c>
      <c r="D2206" t="s">
        <v>3659</v>
      </c>
      <c r="E2206" t="s">
        <v>102</v>
      </c>
      <c r="F2206" t="s">
        <v>103</v>
      </c>
      <c r="G2206" t="s">
        <v>104</v>
      </c>
      <c r="H2206">
        <v>2001</v>
      </c>
      <c r="I2206" s="2">
        <v>1378336.73</v>
      </c>
      <c r="J2206" s="2">
        <v>612165.1</v>
      </c>
      <c r="K2206" s="2">
        <v>1990501.83</v>
      </c>
      <c r="L2206" t="s">
        <v>116</v>
      </c>
    </row>
    <row r="2207" spans="1:12" x14ac:dyDescent="0.85">
      <c r="A2207" s="1">
        <v>41164</v>
      </c>
      <c r="B2207" t="s">
        <v>82</v>
      </c>
      <c r="C2207" t="s">
        <v>4074</v>
      </c>
      <c r="D2207" t="s">
        <v>4075</v>
      </c>
      <c r="E2207" t="s">
        <v>15</v>
      </c>
      <c r="F2207" t="s">
        <v>16</v>
      </c>
      <c r="G2207" t="s">
        <v>17</v>
      </c>
      <c r="H2207">
        <v>2001</v>
      </c>
      <c r="I2207" s="2">
        <v>169217.27</v>
      </c>
      <c r="J2207" s="2">
        <v>0</v>
      </c>
      <c r="K2207" s="2">
        <v>169217.27</v>
      </c>
      <c r="L2207" t="s">
        <v>18</v>
      </c>
    </row>
    <row r="2208" spans="1:12" x14ac:dyDescent="0.85">
      <c r="A2208" s="1">
        <v>41164</v>
      </c>
      <c r="B2208" t="s">
        <v>12</v>
      </c>
      <c r="C2208" t="s">
        <v>4076</v>
      </c>
      <c r="D2208" t="s">
        <v>4077</v>
      </c>
      <c r="E2208" t="s">
        <v>1561</v>
      </c>
      <c r="F2208" t="s">
        <v>1562</v>
      </c>
      <c r="G2208" t="s">
        <v>1563</v>
      </c>
      <c r="H2208">
        <v>2001</v>
      </c>
      <c r="I2208" s="2">
        <v>183985</v>
      </c>
      <c r="J2208" s="2">
        <v>0</v>
      </c>
      <c r="K2208" s="2">
        <v>183985</v>
      </c>
      <c r="L2208" t="s">
        <v>18</v>
      </c>
    </row>
    <row r="2209" spans="1:12" x14ac:dyDescent="0.85">
      <c r="A2209" s="1">
        <v>41164</v>
      </c>
      <c r="B2209" t="s">
        <v>12</v>
      </c>
      <c r="C2209" t="s">
        <v>4078</v>
      </c>
      <c r="D2209" t="s">
        <v>4079</v>
      </c>
      <c r="E2209" t="s">
        <v>119</v>
      </c>
      <c r="F2209" t="s">
        <v>120</v>
      </c>
      <c r="G2209" t="s">
        <v>121</v>
      </c>
      <c r="H2209">
        <v>2001</v>
      </c>
      <c r="I2209" s="2">
        <v>3888200.5</v>
      </c>
      <c r="J2209" s="2">
        <v>0</v>
      </c>
      <c r="K2209" s="2">
        <v>3888200.5</v>
      </c>
      <c r="L2209" t="s">
        <v>18</v>
      </c>
    </row>
    <row r="2210" spans="1:12" x14ac:dyDescent="0.85">
      <c r="A2210" s="1">
        <v>41164</v>
      </c>
      <c r="B2210" t="s">
        <v>700</v>
      </c>
      <c r="C2210" t="s">
        <v>4080</v>
      </c>
      <c r="D2210" t="s">
        <v>4081</v>
      </c>
      <c r="E2210" t="s">
        <v>119</v>
      </c>
      <c r="F2210" t="s">
        <v>120</v>
      </c>
      <c r="G2210" t="s">
        <v>121</v>
      </c>
      <c r="H2210">
        <v>2001</v>
      </c>
      <c r="I2210" s="2">
        <v>4064793.54</v>
      </c>
      <c r="J2210" s="2">
        <v>0</v>
      </c>
      <c r="K2210" s="2">
        <v>4064793.54</v>
      </c>
      <c r="L2210" t="s">
        <v>18</v>
      </c>
    </row>
    <row r="2211" spans="1:12" x14ac:dyDescent="0.85">
      <c r="A2211" s="1">
        <v>41164</v>
      </c>
      <c r="B2211" t="s">
        <v>12</v>
      </c>
      <c r="C2211" t="s">
        <v>4082</v>
      </c>
      <c r="D2211" t="s">
        <v>4083</v>
      </c>
      <c r="E2211" t="s">
        <v>119</v>
      </c>
      <c r="F2211" t="s">
        <v>120</v>
      </c>
      <c r="G2211" t="s">
        <v>121</v>
      </c>
      <c r="H2211">
        <v>2002</v>
      </c>
      <c r="I2211" s="2">
        <v>2753455.41</v>
      </c>
      <c r="J2211" s="2">
        <v>0</v>
      </c>
      <c r="K2211" s="2">
        <v>2753455.41</v>
      </c>
      <c r="L2211" t="s">
        <v>18</v>
      </c>
    </row>
    <row r="2212" spans="1:12" x14ac:dyDescent="0.85">
      <c r="A2212" s="1">
        <v>41164</v>
      </c>
      <c r="B2212" t="s">
        <v>12</v>
      </c>
      <c r="C2212" t="s">
        <v>4084</v>
      </c>
      <c r="D2212" t="s">
        <v>4085</v>
      </c>
      <c r="E2212" t="s">
        <v>62</v>
      </c>
      <c r="F2212" t="s">
        <v>63</v>
      </c>
      <c r="H2212">
        <v>2002</v>
      </c>
      <c r="I2212" s="2">
        <v>499975</v>
      </c>
      <c r="J2212" s="2">
        <v>0</v>
      </c>
      <c r="K2212" s="2">
        <v>499975</v>
      </c>
      <c r="L2212" t="s">
        <v>18</v>
      </c>
    </row>
    <row r="2213" spans="1:12" x14ac:dyDescent="0.85">
      <c r="A2213" s="1">
        <v>41164</v>
      </c>
      <c r="B2213" t="s">
        <v>12</v>
      </c>
      <c r="C2213" t="s">
        <v>4086</v>
      </c>
      <c r="D2213" t="s">
        <v>4087</v>
      </c>
      <c r="E2213" t="s">
        <v>85</v>
      </c>
      <c r="F2213" t="s">
        <v>86</v>
      </c>
      <c r="G2213" t="s">
        <v>87</v>
      </c>
      <c r="H2213">
        <v>2002</v>
      </c>
      <c r="I2213" s="2">
        <v>1486385.25</v>
      </c>
      <c r="J2213" s="2">
        <v>0</v>
      </c>
      <c r="K2213" s="2">
        <v>1486385.25</v>
      </c>
      <c r="L2213" t="s">
        <v>18</v>
      </c>
    </row>
    <row r="2214" spans="1:12" x14ac:dyDescent="0.85">
      <c r="A2214" s="1">
        <v>41164</v>
      </c>
      <c r="B2214" t="s">
        <v>883</v>
      </c>
      <c r="C2214" t="s">
        <v>4088</v>
      </c>
      <c r="D2214" t="s">
        <v>4089</v>
      </c>
      <c r="E2214" t="s">
        <v>62</v>
      </c>
      <c r="F2214" t="s">
        <v>63</v>
      </c>
      <c r="H2214">
        <v>2002</v>
      </c>
      <c r="I2214" s="2">
        <v>2685000</v>
      </c>
      <c r="J2214" s="2">
        <v>0</v>
      </c>
      <c r="K2214" s="2">
        <v>2685000</v>
      </c>
      <c r="L2214" t="s">
        <v>116</v>
      </c>
    </row>
    <row r="2215" spans="1:12" x14ac:dyDescent="0.85">
      <c r="A2215" s="1">
        <v>41164</v>
      </c>
      <c r="B2215" t="s">
        <v>4090</v>
      </c>
      <c r="C2215" t="s">
        <v>4091</v>
      </c>
      <c r="D2215" t="s">
        <v>4092</v>
      </c>
      <c r="E2215" t="s">
        <v>264</v>
      </c>
      <c r="F2215" t="s">
        <v>265</v>
      </c>
      <c r="G2215" t="s">
        <v>2394</v>
      </c>
      <c r="H2215">
        <v>2002</v>
      </c>
      <c r="I2215" s="2">
        <v>39963400</v>
      </c>
      <c r="J2215" s="2">
        <v>0</v>
      </c>
      <c r="K2215" s="2">
        <v>39963400</v>
      </c>
      <c r="L2215" t="s">
        <v>116</v>
      </c>
    </row>
    <row r="2216" spans="1:12" x14ac:dyDescent="0.85">
      <c r="A2216" s="1">
        <v>41164</v>
      </c>
      <c r="B2216" t="s">
        <v>4090</v>
      </c>
      <c r="C2216" t="s">
        <v>4091</v>
      </c>
      <c r="D2216" t="s">
        <v>4092</v>
      </c>
      <c r="E2216" t="s">
        <v>288</v>
      </c>
      <c r="F2216" t="s">
        <v>289</v>
      </c>
      <c r="G2216" t="s">
        <v>290</v>
      </c>
      <c r="H2216">
        <v>2002</v>
      </c>
      <c r="I2216" s="2">
        <v>14942911.4</v>
      </c>
      <c r="J2216" s="2">
        <v>23.9</v>
      </c>
      <c r="K2216" s="2">
        <v>14942935.300000001</v>
      </c>
      <c r="L2216" t="s">
        <v>116</v>
      </c>
    </row>
    <row r="2217" spans="1:12" x14ac:dyDescent="0.85">
      <c r="A2217" s="1">
        <v>41164</v>
      </c>
      <c r="B2217" t="s">
        <v>4090</v>
      </c>
      <c r="C2217" t="s">
        <v>4091</v>
      </c>
      <c r="D2217" t="s">
        <v>4092</v>
      </c>
      <c r="E2217" t="s">
        <v>102</v>
      </c>
      <c r="F2217" t="s">
        <v>103</v>
      </c>
      <c r="G2217" t="s">
        <v>104</v>
      </c>
      <c r="H2217">
        <v>2002</v>
      </c>
      <c r="I2217" s="2">
        <v>257501104.99000001</v>
      </c>
      <c r="J2217" s="2">
        <v>0</v>
      </c>
      <c r="K2217" s="2">
        <v>257501104.99000001</v>
      </c>
      <c r="L2217" t="s">
        <v>116</v>
      </c>
    </row>
    <row r="2218" spans="1:12" x14ac:dyDescent="0.85">
      <c r="A2218" s="1">
        <v>41164</v>
      </c>
      <c r="B2218" t="s">
        <v>4090</v>
      </c>
      <c r="C2218" t="s">
        <v>4091</v>
      </c>
      <c r="D2218" t="s">
        <v>4092</v>
      </c>
      <c r="E2218" t="s">
        <v>1408</v>
      </c>
      <c r="F2218" t="s">
        <v>1409</v>
      </c>
      <c r="G2218" t="s">
        <v>1410</v>
      </c>
      <c r="H2218">
        <v>2002</v>
      </c>
      <c r="I2218" s="2">
        <v>1000000</v>
      </c>
      <c r="J2218" s="2">
        <v>0</v>
      </c>
      <c r="K2218" s="2">
        <v>1000000</v>
      </c>
      <c r="L2218" t="s">
        <v>116</v>
      </c>
    </row>
    <row r="2219" spans="1:12" x14ac:dyDescent="0.85">
      <c r="A2219" s="1">
        <v>41164</v>
      </c>
      <c r="B2219" t="s">
        <v>4090</v>
      </c>
      <c r="C2219" t="s">
        <v>4091</v>
      </c>
      <c r="D2219" t="s">
        <v>4092</v>
      </c>
      <c r="E2219" t="s">
        <v>1791</v>
      </c>
      <c r="F2219" t="s">
        <v>1792</v>
      </c>
      <c r="G2219" t="s">
        <v>1793</v>
      </c>
      <c r="H2219">
        <v>2002</v>
      </c>
      <c r="I2219" s="2">
        <v>600000</v>
      </c>
      <c r="J2219" s="2">
        <v>0</v>
      </c>
      <c r="K2219" s="2">
        <v>600000</v>
      </c>
      <c r="L2219" t="s">
        <v>116</v>
      </c>
    </row>
    <row r="2220" spans="1:12" x14ac:dyDescent="0.85">
      <c r="A2220" s="1">
        <v>41164</v>
      </c>
      <c r="B2220" t="s">
        <v>4090</v>
      </c>
      <c r="C2220" t="s">
        <v>4091</v>
      </c>
      <c r="D2220" t="s">
        <v>4092</v>
      </c>
      <c r="E2220" t="s">
        <v>1957</v>
      </c>
      <c r="F2220" t="s">
        <v>1958</v>
      </c>
      <c r="G2220" t="s">
        <v>4093</v>
      </c>
      <c r="H2220">
        <v>2002</v>
      </c>
      <c r="I2220" s="2">
        <v>6000000</v>
      </c>
      <c r="J2220" s="2">
        <v>0</v>
      </c>
      <c r="K2220" s="2">
        <v>6000000</v>
      </c>
      <c r="L2220" t="s">
        <v>116</v>
      </c>
    </row>
    <row r="2221" spans="1:12" x14ac:dyDescent="0.85">
      <c r="A2221" s="1">
        <v>41164</v>
      </c>
      <c r="B2221" t="s">
        <v>4090</v>
      </c>
      <c r="C2221" t="s">
        <v>4091</v>
      </c>
      <c r="D2221" t="s">
        <v>4092</v>
      </c>
      <c r="E2221" t="s">
        <v>119</v>
      </c>
      <c r="F2221" t="s">
        <v>120</v>
      </c>
      <c r="G2221" t="s">
        <v>121</v>
      </c>
      <c r="H2221">
        <v>2002</v>
      </c>
      <c r="I2221" s="2">
        <v>121232649.98999999</v>
      </c>
      <c r="J2221" s="2">
        <v>0</v>
      </c>
      <c r="K2221" s="2">
        <v>121232649.98999999</v>
      </c>
      <c r="L2221" t="s">
        <v>116</v>
      </c>
    </row>
    <row r="2222" spans="1:12" x14ac:dyDescent="0.85">
      <c r="A2222" s="1">
        <v>41164</v>
      </c>
      <c r="B2222" t="s">
        <v>4090</v>
      </c>
      <c r="C2222" t="s">
        <v>4091</v>
      </c>
      <c r="D2222" t="s">
        <v>4092</v>
      </c>
      <c r="E2222" t="s">
        <v>2022</v>
      </c>
      <c r="F2222" t="s">
        <v>2023</v>
      </c>
      <c r="G2222" t="s">
        <v>2024</v>
      </c>
      <c r="H2222">
        <v>2002</v>
      </c>
      <c r="I2222" s="2">
        <v>500000</v>
      </c>
      <c r="J2222" s="2">
        <v>0</v>
      </c>
      <c r="K2222" s="2">
        <v>500000</v>
      </c>
      <c r="L2222" t="s">
        <v>116</v>
      </c>
    </row>
    <row r="2223" spans="1:12" x14ac:dyDescent="0.85">
      <c r="A2223" s="1">
        <v>41164</v>
      </c>
      <c r="B2223" t="s">
        <v>90</v>
      </c>
      <c r="C2223" t="s">
        <v>91</v>
      </c>
      <c r="D2223" t="s">
        <v>92</v>
      </c>
      <c r="E2223" t="s">
        <v>119</v>
      </c>
      <c r="F2223" t="s">
        <v>120</v>
      </c>
      <c r="G2223" t="s">
        <v>121</v>
      </c>
      <c r="H2223">
        <v>2002</v>
      </c>
      <c r="I2223" s="2">
        <v>3149887.64</v>
      </c>
      <c r="J2223" s="2">
        <v>0</v>
      </c>
      <c r="K2223" s="2">
        <v>3149887.64</v>
      </c>
      <c r="L2223" t="s">
        <v>18</v>
      </c>
    </row>
    <row r="2224" spans="1:12" x14ac:dyDescent="0.85">
      <c r="A2224" s="1">
        <v>41164</v>
      </c>
      <c r="B2224" t="s">
        <v>12</v>
      </c>
      <c r="C2224" t="s">
        <v>4094</v>
      </c>
      <c r="D2224" t="s">
        <v>4095</v>
      </c>
      <c r="E2224" t="s">
        <v>102</v>
      </c>
      <c r="F2224" t="s">
        <v>103</v>
      </c>
      <c r="G2224" t="s">
        <v>104</v>
      </c>
      <c r="H2224">
        <v>2002</v>
      </c>
      <c r="I2224" s="2">
        <v>1248044.8899999999</v>
      </c>
      <c r="J2224" s="2">
        <v>0</v>
      </c>
      <c r="K2224" s="2">
        <v>1248044.8899999999</v>
      </c>
      <c r="L2224" t="s">
        <v>18</v>
      </c>
    </row>
    <row r="2225" spans="1:12" x14ac:dyDescent="0.85">
      <c r="A2225" s="1">
        <v>41164</v>
      </c>
      <c r="B2225" t="s">
        <v>12</v>
      </c>
      <c r="C2225" t="s">
        <v>4096</v>
      </c>
      <c r="D2225" t="s">
        <v>3780</v>
      </c>
      <c r="E2225" t="s">
        <v>102</v>
      </c>
      <c r="F2225" t="s">
        <v>103</v>
      </c>
      <c r="G2225" t="s">
        <v>104</v>
      </c>
      <c r="H2225">
        <v>2002</v>
      </c>
      <c r="I2225" s="2">
        <v>3293667.71</v>
      </c>
      <c r="J2225" s="2">
        <v>0</v>
      </c>
      <c r="K2225" s="2">
        <v>3293667.71</v>
      </c>
      <c r="L2225" t="s">
        <v>18</v>
      </c>
    </row>
    <row r="2226" spans="1:12" x14ac:dyDescent="0.85">
      <c r="A2226" s="1">
        <v>41164</v>
      </c>
      <c r="B2226" t="s">
        <v>12</v>
      </c>
      <c r="C2226" t="s">
        <v>4097</v>
      </c>
      <c r="D2226" t="s">
        <v>4098</v>
      </c>
      <c r="E2226" t="s">
        <v>119</v>
      </c>
      <c r="F2226" t="s">
        <v>120</v>
      </c>
      <c r="G2226" t="s">
        <v>121</v>
      </c>
      <c r="H2226">
        <v>2002</v>
      </c>
      <c r="I2226" s="2">
        <v>251116.74</v>
      </c>
      <c r="J2226" s="2">
        <v>0</v>
      </c>
      <c r="K2226" s="2">
        <v>251116.74</v>
      </c>
      <c r="L2226" t="s">
        <v>18</v>
      </c>
    </row>
    <row r="2227" spans="1:12" x14ac:dyDescent="0.85">
      <c r="A2227" s="1">
        <v>41164</v>
      </c>
      <c r="B2227" t="s">
        <v>12</v>
      </c>
      <c r="C2227" t="s">
        <v>4099</v>
      </c>
      <c r="D2227" t="s">
        <v>4100</v>
      </c>
      <c r="E2227" t="s">
        <v>119</v>
      </c>
      <c r="F2227" t="s">
        <v>120</v>
      </c>
      <c r="G2227" t="s">
        <v>121</v>
      </c>
      <c r="H2227">
        <v>2002</v>
      </c>
      <c r="I2227" s="2">
        <v>4463908.92</v>
      </c>
      <c r="J2227" s="2">
        <v>0</v>
      </c>
      <c r="K2227" s="2">
        <v>4463908.92</v>
      </c>
      <c r="L2227" t="s">
        <v>18</v>
      </c>
    </row>
    <row r="2228" spans="1:12" x14ac:dyDescent="0.85">
      <c r="A2228" s="1">
        <v>41164</v>
      </c>
      <c r="B2228" t="s">
        <v>314</v>
      </c>
      <c r="C2228" t="s">
        <v>3789</v>
      </c>
      <c r="D2228" t="s">
        <v>3790</v>
      </c>
      <c r="E2228" t="s">
        <v>70</v>
      </c>
      <c r="F2228" t="s">
        <v>71</v>
      </c>
      <c r="G2228" t="s">
        <v>72</v>
      </c>
      <c r="H2228">
        <v>2002</v>
      </c>
      <c r="I2228" s="2">
        <v>1228038.68</v>
      </c>
      <c r="J2228" s="2">
        <v>0</v>
      </c>
      <c r="K2228" s="2">
        <v>1228038.68</v>
      </c>
      <c r="L2228" t="s">
        <v>18</v>
      </c>
    </row>
    <row r="2229" spans="1:12" x14ac:dyDescent="0.85">
      <c r="A2229" s="1">
        <v>41164</v>
      </c>
      <c r="B2229" t="s">
        <v>314</v>
      </c>
      <c r="C2229" t="s">
        <v>3789</v>
      </c>
      <c r="D2229" t="s">
        <v>3790</v>
      </c>
      <c r="E2229" t="s">
        <v>288</v>
      </c>
      <c r="F2229" t="s">
        <v>289</v>
      </c>
      <c r="G2229" t="s">
        <v>290</v>
      </c>
      <c r="H2229">
        <v>2002</v>
      </c>
      <c r="I2229" s="2">
        <v>303999.65999999997</v>
      </c>
      <c r="J2229" s="2">
        <v>0</v>
      </c>
      <c r="K2229" s="2">
        <v>303999.65999999997</v>
      </c>
      <c r="L2229" t="s">
        <v>18</v>
      </c>
    </row>
    <row r="2230" spans="1:12" x14ac:dyDescent="0.85">
      <c r="A2230" s="1">
        <v>41164</v>
      </c>
      <c r="B2230" t="s">
        <v>12</v>
      </c>
      <c r="C2230" t="s">
        <v>4101</v>
      </c>
      <c r="D2230" t="s">
        <v>4102</v>
      </c>
      <c r="E2230" t="s">
        <v>56</v>
      </c>
      <c r="F2230" t="s">
        <v>57</v>
      </c>
      <c r="G2230" t="s">
        <v>58</v>
      </c>
      <c r="H2230">
        <v>2002</v>
      </c>
      <c r="I2230" s="2">
        <v>511749.77</v>
      </c>
      <c r="J2230" s="2">
        <v>0</v>
      </c>
      <c r="K2230" s="2">
        <v>511749.77</v>
      </c>
      <c r="L2230" t="s">
        <v>18</v>
      </c>
    </row>
    <row r="2231" spans="1:12" x14ac:dyDescent="0.85">
      <c r="A2231" s="1">
        <v>41164</v>
      </c>
      <c r="B2231" t="s">
        <v>12</v>
      </c>
      <c r="C2231" t="s">
        <v>4103</v>
      </c>
      <c r="D2231" t="s">
        <v>4104</v>
      </c>
      <c r="E2231" t="s">
        <v>56</v>
      </c>
      <c r="F2231" t="s">
        <v>57</v>
      </c>
      <c r="G2231" t="s">
        <v>58</v>
      </c>
      <c r="H2231">
        <v>2002</v>
      </c>
      <c r="I2231" s="2">
        <v>182624.43</v>
      </c>
      <c r="J2231" s="2">
        <v>0</v>
      </c>
      <c r="K2231" s="2">
        <v>182624.43</v>
      </c>
      <c r="L2231" t="s">
        <v>18</v>
      </c>
    </row>
    <row r="2232" spans="1:12" x14ac:dyDescent="0.85">
      <c r="A2232" s="1">
        <v>41164</v>
      </c>
      <c r="B2232" t="s">
        <v>4105</v>
      </c>
      <c r="C2232" t="s">
        <v>4106</v>
      </c>
      <c r="D2232" t="s">
        <v>4107</v>
      </c>
      <c r="E2232" t="s">
        <v>334</v>
      </c>
      <c r="F2232" t="s">
        <v>335</v>
      </c>
      <c r="G2232" t="s">
        <v>339</v>
      </c>
      <c r="H2232">
        <v>2002</v>
      </c>
      <c r="I2232" s="2">
        <v>8215960.8799999999</v>
      </c>
      <c r="J2232" s="2">
        <v>0</v>
      </c>
      <c r="K2232" s="2">
        <v>8215960.8799999999</v>
      </c>
      <c r="L2232" t="s">
        <v>18</v>
      </c>
    </row>
    <row r="2233" spans="1:12" x14ac:dyDescent="0.85">
      <c r="A2233" s="1">
        <v>41164</v>
      </c>
      <c r="B2233" t="s">
        <v>12</v>
      </c>
      <c r="C2233" t="s">
        <v>4108</v>
      </c>
      <c r="D2233" t="s">
        <v>4109</v>
      </c>
      <c r="E2233" t="s">
        <v>85</v>
      </c>
      <c r="F2233" t="s">
        <v>86</v>
      </c>
      <c r="G2233" t="s">
        <v>87</v>
      </c>
      <c r="H2233">
        <v>2002</v>
      </c>
      <c r="I2233" s="2">
        <v>28970748.32</v>
      </c>
      <c r="J2233" s="2">
        <v>0</v>
      </c>
      <c r="K2233" s="2">
        <v>28970748.32</v>
      </c>
      <c r="L2233" t="s">
        <v>18</v>
      </c>
    </row>
    <row r="2234" spans="1:12" x14ac:dyDescent="0.85">
      <c r="A2234" s="1">
        <v>41164</v>
      </c>
      <c r="B2234" t="s">
        <v>12</v>
      </c>
      <c r="C2234" t="s">
        <v>4110</v>
      </c>
      <c r="D2234" t="s">
        <v>4111</v>
      </c>
      <c r="E2234" t="s">
        <v>119</v>
      </c>
      <c r="F2234" t="s">
        <v>120</v>
      </c>
      <c r="G2234" t="s">
        <v>121</v>
      </c>
      <c r="H2234">
        <v>2002</v>
      </c>
      <c r="I2234" s="2">
        <v>169970</v>
      </c>
      <c r="J2234" s="2">
        <v>0</v>
      </c>
      <c r="K2234" s="2">
        <v>169970</v>
      </c>
      <c r="L2234" t="s">
        <v>18</v>
      </c>
    </row>
    <row r="2235" spans="1:12" x14ac:dyDescent="0.85">
      <c r="A2235" s="1">
        <v>41164</v>
      </c>
      <c r="B2235" t="s">
        <v>367</v>
      </c>
      <c r="C2235" t="s">
        <v>368</v>
      </c>
      <c r="D2235" t="s">
        <v>369</v>
      </c>
      <c r="E2235" t="s">
        <v>119</v>
      </c>
      <c r="F2235" t="s">
        <v>120</v>
      </c>
      <c r="G2235" t="s">
        <v>121</v>
      </c>
      <c r="H2235">
        <v>2002</v>
      </c>
      <c r="I2235" s="2">
        <v>259277781.25999999</v>
      </c>
      <c r="J2235" s="2">
        <v>0</v>
      </c>
      <c r="K2235" s="2">
        <v>259277781.25999999</v>
      </c>
      <c r="L2235" t="s">
        <v>18</v>
      </c>
    </row>
    <row r="2236" spans="1:12" x14ac:dyDescent="0.85">
      <c r="A2236" s="1">
        <v>41164</v>
      </c>
      <c r="B2236" t="s">
        <v>12</v>
      </c>
      <c r="C2236" t="s">
        <v>4112</v>
      </c>
      <c r="D2236" t="s">
        <v>4113</v>
      </c>
      <c r="E2236" t="s">
        <v>49</v>
      </c>
      <c r="F2236" t="s">
        <v>50</v>
      </c>
      <c r="G2236" t="s">
        <v>51</v>
      </c>
      <c r="H2236">
        <v>2002</v>
      </c>
      <c r="I2236" s="2">
        <v>100000</v>
      </c>
      <c r="J2236" s="2">
        <v>0</v>
      </c>
      <c r="K2236" s="2">
        <v>100000</v>
      </c>
      <c r="L2236" t="s">
        <v>18</v>
      </c>
    </row>
    <row r="2237" spans="1:12" x14ac:dyDescent="0.85">
      <c r="A2237" s="1">
        <v>41164</v>
      </c>
      <c r="B2237" t="s">
        <v>90</v>
      </c>
      <c r="C2237" t="s">
        <v>4114</v>
      </c>
      <c r="D2237" t="s">
        <v>4115</v>
      </c>
      <c r="E2237" t="s">
        <v>62</v>
      </c>
      <c r="F2237" t="s">
        <v>63</v>
      </c>
      <c r="H2237">
        <v>2002</v>
      </c>
      <c r="I2237" s="2">
        <v>1447599.99</v>
      </c>
      <c r="J2237" s="2">
        <v>0</v>
      </c>
      <c r="K2237" s="2">
        <v>1447599.99</v>
      </c>
      <c r="L2237" t="s">
        <v>18</v>
      </c>
    </row>
    <row r="2238" spans="1:12" x14ac:dyDescent="0.85">
      <c r="A2238" s="1">
        <v>41164</v>
      </c>
      <c r="B2238" t="s">
        <v>12</v>
      </c>
      <c r="C2238" t="s">
        <v>4116</v>
      </c>
      <c r="D2238" t="s">
        <v>4117</v>
      </c>
      <c r="E2238" t="s">
        <v>235</v>
      </c>
      <c r="F2238" t="s">
        <v>236</v>
      </c>
      <c r="G2238" t="s">
        <v>237</v>
      </c>
      <c r="H2238">
        <v>2002</v>
      </c>
      <c r="I2238" s="2">
        <v>-163224.01</v>
      </c>
      <c r="J2238" s="2">
        <v>471585.68</v>
      </c>
      <c r="K2238" s="2">
        <v>308361.67</v>
      </c>
      <c r="L2238" t="s">
        <v>18</v>
      </c>
    </row>
    <row r="2239" spans="1:12" x14ac:dyDescent="0.85">
      <c r="A2239" s="1">
        <v>41164</v>
      </c>
      <c r="B2239" t="s">
        <v>12</v>
      </c>
      <c r="C2239" t="s">
        <v>4118</v>
      </c>
      <c r="D2239" t="s">
        <v>4119</v>
      </c>
      <c r="E2239" t="s">
        <v>119</v>
      </c>
      <c r="F2239" t="s">
        <v>120</v>
      </c>
      <c r="G2239" t="s">
        <v>121</v>
      </c>
      <c r="H2239">
        <v>2002</v>
      </c>
      <c r="I2239" s="2">
        <v>16164313.51</v>
      </c>
      <c r="J2239" s="2">
        <v>0</v>
      </c>
      <c r="K2239" s="2">
        <v>16164313.51</v>
      </c>
      <c r="L2239" t="s">
        <v>18</v>
      </c>
    </row>
    <row r="2240" spans="1:12" x14ac:dyDescent="0.85">
      <c r="A2240" s="1">
        <v>41164</v>
      </c>
      <c r="B2240" t="s">
        <v>12</v>
      </c>
      <c r="C2240" t="s">
        <v>4120</v>
      </c>
      <c r="D2240" t="s">
        <v>4121</v>
      </c>
      <c r="E2240" t="s">
        <v>62</v>
      </c>
      <c r="F2240" t="s">
        <v>63</v>
      </c>
      <c r="H2240">
        <v>2002</v>
      </c>
      <c r="I2240" s="2">
        <v>1461133.85</v>
      </c>
      <c r="J2240" s="2">
        <v>0</v>
      </c>
      <c r="K2240" s="2">
        <v>1461133.85</v>
      </c>
      <c r="L2240" t="s">
        <v>18</v>
      </c>
    </row>
    <row r="2241" spans="1:12" x14ac:dyDescent="0.85">
      <c r="A2241" s="1">
        <v>41164</v>
      </c>
      <c r="B2241" t="s">
        <v>12</v>
      </c>
      <c r="C2241" t="s">
        <v>4120</v>
      </c>
      <c r="D2241" t="s">
        <v>4121</v>
      </c>
      <c r="E2241" t="s">
        <v>62</v>
      </c>
      <c r="F2241" t="s">
        <v>63</v>
      </c>
      <c r="H2241">
        <v>2002</v>
      </c>
      <c r="I2241" s="2">
        <v>18984914.120000001</v>
      </c>
      <c r="J2241" s="2">
        <v>0</v>
      </c>
      <c r="K2241" s="2">
        <v>18984914.120000001</v>
      </c>
      <c r="L2241" t="s">
        <v>18</v>
      </c>
    </row>
    <row r="2242" spans="1:12" x14ac:dyDescent="0.85">
      <c r="A2242" s="1">
        <v>41164</v>
      </c>
      <c r="B2242" t="s">
        <v>59</v>
      </c>
      <c r="C2242" t="s">
        <v>4122</v>
      </c>
      <c r="D2242" t="s">
        <v>4123</v>
      </c>
      <c r="E2242" t="s">
        <v>102</v>
      </c>
      <c r="F2242" t="s">
        <v>103</v>
      </c>
      <c r="G2242" t="s">
        <v>104</v>
      </c>
      <c r="H2242">
        <v>2002</v>
      </c>
      <c r="I2242" s="2">
        <v>233644.86</v>
      </c>
      <c r="J2242" s="2">
        <v>0</v>
      </c>
      <c r="K2242" s="2">
        <v>233644.86</v>
      </c>
      <c r="L2242" t="s">
        <v>18</v>
      </c>
    </row>
    <row r="2243" spans="1:12" x14ac:dyDescent="0.85">
      <c r="A2243" s="1">
        <v>41164</v>
      </c>
      <c r="B2243" t="s">
        <v>59</v>
      </c>
      <c r="C2243" t="s">
        <v>4124</v>
      </c>
      <c r="D2243" t="s">
        <v>4125</v>
      </c>
      <c r="E2243" t="s">
        <v>119</v>
      </c>
      <c r="F2243" t="s">
        <v>120</v>
      </c>
      <c r="G2243" t="s">
        <v>121</v>
      </c>
      <c r="H2243">
        <v>2002</v>
      </c>
      <c r="I2243" s="2">
        <v>968050</v>
      </c>
      <c r="J2243" s="2">
        <v>0</v>
      </c>
      <c r="K2243" s="2">
        <v>968050</v>
      </c>
      <c r="L2243" t="s">
        <v>18</v>
      </c>
    </row>
    <row r="2244" spans="1:12" x14ac:dyDescent="0.85">
      <c r="A2244" s="1">
        <v>41164</v>
      </c>
      <c r="B2244" t="s">
        <v>59</v>
      </c>
      <c r="C2244" t="s">
        <v>4126</v>
      </c>
      <c r="D2244" t="s">
        <v>4127</v>
      </c>
      <c r="E2244" t="s">
        <v>4128</v>
      </c>
      <c r="F2244" t="s">
        <v>4129</v>
      </c>
      <c r="G2244" t="s">
        <v>4130</v>
      </c>
      <c r="H2244">
        <v>2002</v>
      </c>
      <c r="I2244" s="2">
        <v>500000</v>
      </c>
      <c r="J2244" s="2">
        <v>0</v>
      </c>
      <c r="K2244" s="2">
        <v>500000</v>
      </c>
      <c r="L2244" t="s">
        <v>18</v>
      </c>
    </row>
    <row r="2245" spans="1:12" x14ac:dyDescent="0.85">
      <c r="A2245" s="1">
        <v>41164</v>
      </c>
      <c r="B2245" t="s">
        <v>59</v>
      </c>
      <c r="C2245" t="s">
        <v>4131</v>
      </c>
      <c r="D2245" t="s">
        <v>4132</v>
      </c>
      <c r="E2245" t="s">
        <v>102</v>
      </c>
      <c r="F2245" t="s">
        <v>103</v>
      </c>
      <c r="G2245" t="s">
        <v>104</v>
      </c>
      <c r="H2245">
        <v>2002</v>
      </c>
      <c r="I2245" s="2">
        <v>335000</v>
      </c>
      <c r="J2245" s="2">
        <v>0</v>
      </c>
      <c r="K2245" s="2">
        <v>335000</v>
      </c>
      <c r="L2245" t="s">
        <v>18</v>
      </c>
    </row>
    <row r="2246" spans="1:12" x14ac:dyDescent="0.85">
      <c r="A2246" s="1">
        <v>41164</v>
      </c>
      <c r="B2246" t="s">
        <v>437</v>
      </c>
      <c r="C2246" t="s">
        <v>449</v>
      </c>
      <c r="D2246" t="s">
        <v>450</v>
      </c>
      <c r="E2246" t="s">
        <v>204</v>
      </c>
      <c r="F2246" t="s">
        <v>205</v>
      </c>
      <c r="G2246" t="s">
        <v>206</v>
      </c>
      <c r="H2246">
        <v>2002</v>
      </c>
      <c r="I2246" s="2">
        <v>3852993</v>
      </c>
      <c r="J2246" s="2">
        <v>0</v>
      </c>
      <c r="K2246" s="2">
        <v>3852993</v>
      </c>
      <c r="L2246" t="s">
        <v>116</v>
      </c>
    </row>
    <row r="2247" spans="1:12" x14ac:dyDescent="0.85">
      <c r="A2247" s="1">
        <v>41164</v>
      </c>
      <c r="B2247" t="s">
        <v>437</v>
      </c>
      <c r="C2247" t="s">
        <v>449</v>
      </c>
      <c r="D2247" t="s">
        <v>450</v>
      </c>
      <c r="E2247" t="s">
        <v>119</v>
      </c>
      <c r="F2247" t="s">
        <v>120</v>
      </c>
      <c r="G2247" t="s">
        <v>121</v>
      </c>
      <c r="H2247">
        <v>2002</v>
      </c>
      <c r="I2247" s="2">
        <v>4883963</v>
      </c>
      <c r="J2247" s="2">
        <v>0</v>
      </c>
      <c r="K2247" s="2">
        <v>4883963</v>
      </c>
      <c r="L2247" t="s">
        <v>116</v>
      </c>
    </row>
    <row r="2248" spans="1:12" x14ac:dyDescent="0.85">
      <c r="A2248" s="1">
        <v>41164</v>
      </c>
      <c r="B2248" t="s">
        <v>12</v>
      </c>
      <c r="C2248" t="s">
        <v>4133</v>
      </c>
      <c r="D2248" t="s">
        <v>4134</v>
      </c>
      <c r="E2248" t="s">
        <v>235</v>
      </c>
      <c r="F2248" t="s">
        <v>236</v>
      </c>
      <c r="G2248" t="s">
        <v>237</v>
      </c>
      <c r="H2248">
        <v>2002</v>
      </c>
      <c r="I2248" s="2">
        <v>889422.14</v>
      </c>
      <c r="J2248" s="2">
        <v>0</v>
      </c>
      <c r="K2248" s="2">
        <v>889422.14</v>
      </c>
      <c r="L2248" t="s">
        <v>18</v>
      </c>
    </row>
    <row r="2249" spans="1:12" x14ac:dyDescent="0.85">
      <c r="A2249" s="1">
        <v>41164</v>
      </c>
      <c r="B2249" t="s">
        <v>12</v>
      </c>
      <c r="C2249" t="s">
        <v>4135</v>
      </c>
      <c r="D2249" t="s">
        <v>4136</v>
      </c>
      <c r="E2249" t="s">
        <v>119</v>
      </c>
      <c r="F2249" t="s">
        <v>120</v>
      </c>
      <c r="G2249" t="s">
        <v>121</v>
      </c>
      <c r="H2249">
        <v>2002</v>
      </c>
      <c r="I2249" s="2">
        <v>2000000</v>
      </c>
      <c r="J2249" s="2">
        <v>0</v>
      </c>
      <c r="K2249" s="2">
        <v>2000000</v>
      </c>
      <c r="L2249" t="s">
        <v>18</v>
      </c>
    </row>
    <row r="2250" spans="1:12" x14ac:dyDescent="0.85">
      <c r="A2250" s="1">
        <v>41164</v>
      </c>
      <c r="B2250" t="s">
        <v>871</v>
      </c>
      <c r="C2250" t="s">
        <v>4137</v>
      </c>
      <c r="D2250" t="s">
        <v>4138</v>
      </c>
      <c r="E2250" t="s">
        <v>15</v>
      </c>
      <c r="F2250" t="s">
        <v>16</v>
      </c>
      <c r="G2250" t="s">
        <v>17</v>
      </c>
      <c r="H2250">
        <v>2002</v>
      </c>
      <c r="I2250" s="2">
        <v>156245.12</v>
      </c>
      <c r="J2250" s="2">
        <v>0</v>
      </c>
      <c r="K2250" s="2">
        <v>156245.12</v>
      </c>
      <c r="L2250" t="s">
        <v>18</v>
      </c>
    </row>
    <row r="2251" spans="1:12" x14ac:dyDescent="0.85">
      <c r="A2251" s="1">
        <v>41164</v>
      </c>
      <c r="B2251" t="s">
        <v>4139</v>
      </c>
      <c r="C2251" t="s">
        <v>4140</v>
      </c>
      <c r="D2251" t="s">
        <v>4141</v>
      </c>
      <c r="E2251" t="s">
        <v>15</v>
      </c>
      <c r="F2251" t="s">
        <v>16</v>
      </c>
      <c r="G2251" t="s">
        <v>17</v>
      </c>
      <c r="H2251">
        <v>2002</v>
      </c>
      <c r="I2251" s="2">
        <v>97999213.019999996</v>
      </c>
      <c r="J2251" s="2">
        <v>0</v>
      </c>
      <c r="K2251" s="2">
        <v>97999213.019999996</v>
      </c>
      <c r="L2251" t="s">
        <v>18</v>
      </c>
    </row>
    <row r="2252" spans="1:12" x14ac:dyDescent="0.85">
      <c r="A2252" s="1">
        <v>41164</v>
      </c>
      <c r="B2252" t="s">
        <v>4142</v>
      </c>
      <c r="C2252" t="s">
        <v>4143</v>
      </c>
      <c r="D2252" t="s">
        <v>4144</v>
      </c>
      <c r="E2252" t="s">
        <v>15</v>
      </c>
      <c r="F2252" t="s">
        <v>16</v>
      </c>
      <c r="G2252" t="s">
        <v>17</v>
      </c>
      <c r="H2252">
        <v>2002</v>
      </c>
      <c r="I2252" s="2">
        <v>-109060.31</v>
      </c>
      <c r="J2252" s="2">
        <v>5331575.4000000004</v>
      </c>
      <c r="K2252" s="2">
        <v>5222515.09</v>
      </c>
      <c r="L2252" t="s">
        <v>18</v>
      </c>
    </row>
    <row r="2253" spans="1:12" x14ac:dyDescent="0.85">
      <c r="A2253" s="1">
        <v>41164</v>
      </c>
      <c r="B2253" t="s">
        <v>12</v>
      </c>
      <c r="C2253" t="s">
        <v>4145</v>
      </c>
      <c r="D2253" t="s">
        <v>4146</v>
      </c>
      <c r="E2253" t="s">
        <v>15</v>
      </c>
      <c r="F2253" t="s">
        <v>16</v>
      </c>
      <c r="G2253" t="s">
        <v>17</v>
      </c>
      <c r="H2253">
        <v>2002</v>
      </c>
      <c r="I2253" s="2">
        <v>3950195.79</v>
      </c>
      <c r="J2253" s="2">
        <v>0</v>
      </c>
      <c r="K2253" s="2">
        <v>3950195.79</v>
      </c>
      <c r="L2253" t="s">
        <v>18</v>
      </c>
    </row>
    <row r="2254" spans="1:12" x14ac:dyDescent="0.85">
      <c r="A2254" s="1">
        <v>41164</v>
      </c>
      <c r="B2254" t="s">
        <v>12</v>
      </c>
      <c r="C2254" t="s">
        <v>4147</v>
      </c>
      <c r="D2254" t="s">
        <v>4148</v>
      </c>
      <c r="E2254" t="s">
        <v>70</v>
      </c>
      <c r="F2254" t="s">
        <v>71</v>
      </c>
      <c r="G2254" t="s">
        <v>72</v>
      </c>
      <c r="H2254">
        <v>2002</v>
      </c>
      <c r="I2254" s="2">
        <v>212775</v>
      </c>
      <c r="J2254" s="2">
        <v>0</v>
      </c>
      <c r="K2254" s="2">
        <v>212775</v>
      </c>
      <c r="L2254" t="s">
        <v>18</v>
      </c>
    </row>
    <row r="2255" spans="1:12" x14ac:dyDescent="0.85">
      <c r="A2255" s="1">
        <v>41164</v>
      </c>
      <c r="B2255" t="s">
        <v>12</v>
      </c>
      <c r="C2255" t="s">
        <v>4147</v>
      </c>
      <c r="D2255" t="s">
        <v>4148</v>
      </c>
      <c r="E2255" t="s">
        <v>102</v>
      </c>
      <c r="F2255" t="s">
        <v>103</v>
      </c>
      <c r="G2255" t="s">
        <v>104</v>
      </c>
      <c r="H2255">
        <v>2002</v>
      </c>
      <c r="I2255" s="2">
        <v>188857.41</v>
      </c>
      <c r="J2255" s="2">
        <v>0</v>
      </c>
      <c r="K2255" s="2">
        <v>188857.41</v>
      </c>
      <c r="L2255" t="s">
        <v>18</v>
      </c>
    </row>
    <row r="2256" spans="1:12" x14ac:dyDescent="0.85">
      <c r="A2256" s="1">
        <v>41164</v>
      </c>
      <c r="B2256" t="s">
        <v>12</v>
      </c>
      <c r="C2256" t="s">
        <v>4147</v>
      </c>
      <c r="D2256" t="s">
        <v>4148</v>
      </c>
      <c r="E2256" t="s">
        <v>21</v>
      </c>
      <c r="F2256" t="s">
        <v>22</v>
      </c>
      <c r="G2256" t="s">
        <v>23</v>
      </c>
      <c r="H2256">
        <v>2002</v>
      </c>
      <c r="I2256" s="2">
        <v>305287.78999999998</v>
      </c>
      <c r="J2256" s="2">
        <v>0</v>
      </c>
      <c r="K2256" s="2">
        <v>305287.78999999998</v>
      </c>
      <c r="L2256" t="s">
        <v>18</v>
      </c>
    </row>
    <row r="2257" spans="1:12" x14ac:dyDescent="0.85">
      <c r="A2257" s="1">
        <v>41164</v>
      </c>
      <c r="B2257" t="s">
        <v>12</v>
      </c>
      <c r="C2257" t="s">
        <v>4147</v>
      </c>
      <c r="D2257" t="s">
        <v>4148</v>
      </c>
      <c r="E2257" t="s">
        <v>62</v>
      </c>
      <c r="F2257" t="s">
        <v>63</v>
      </c>
      <c r="H2257">
        <v>2002</v>
      </c>
      <c r="I2257" s="2">
        <v>119433.03</v>
      </c>
      <c r="J2257" s="2">
        <v>0</v>
      </c>
      <c r="K2257" s="2">
        <v>119433.03</v>
      </c>
      <c r="L2257" t="s">
        <v>18</v>
      </c>
    </row>
    <row r="2258" spans="1:12" x14ac:dyDescent="0.85">
      <c r="A2258" s="1">
        <v>41164</v>
      </c>
      <c r="B2258" t="s">
        <v>12</v>
      </c>
      <c r="C2258" t="s">
        <v>4149</v>
      </c>
      <c r="D2258" t="s">
        <v>4150</v>
      </c>
      <c r="E2258" t="s">
        <v>49</v>
      </c>
      <c r="F2258" t="s">
        <v>50</v>
      </c>
      <c r="G2258" t="s">
        <v>51</v>
      </c>
      <c r="H2258">
        <v>2002</v>
      </c>
      <c r="I2258" s="2">
        <v>1000000</v>
      </c>
      <c r="J2258" s="2">
        <v>0</v>
      </c>
      <c r="K2258" s="2">
        <v>1000000</v>
      </c>
      <c r="L2258" t="s">
        <v>18</v>
      </c>
    </row>
    <row r="2259" spans="1:12" x14ac:dyDescent="0.85">
      <c r="A2259" s="1">
        <v>41164</v>
      </c>
      <c r="B2259" t="s">
        <v>538</v>
      </c>
      <c r="C2259" t="s">
        <v>4151</v>
      </c>
      <c r="D2259" t="s">
        <v>4152</v>
      </c>
      <c r="E2259" t="s">
        <v>293</v>
      </c>
      <c r="F2259" t="s">
        <v>294</v>
      </c>
      <c r="G2259" t="s">
        <v>295</v>
      </c>
      <c r="H2259">
        <v>2002</v>
      </c>
      <c r="I2259" s="2">
        <v>311933.84999999998</v>
      </c>
      <c r="J2259" s="2">
        <v>0</v>
      </c>
      <c r="K2259" s="2">
        <v>311933.84999999998</v>
      </c>
      <c r="L2259" t="s">
        <v>18</v>
      </c>
    </row>
    <row r="2260" spans="1:12" x14ac:dyDescent="0.85">
      <c r="A2260" s="1">
        <v>41164</v>
      </c>
      <c r="B2260" t="s">
        <v>538</v>
      </c>
      <c r="C2260" t="s">
        <v>4153</v>
      </c>
      <c r="D2260" t="s">
        <v>4154</v>
      </c>
      <c r="E2260" t="s">
        <v>1772</v>
      </c>
      <c r="F2260" t="s">
        <v>1773</v>
      </c>
      <c r="G2260" t="s">
        <v>1774</v>
      </c>
      <c r="H2260">
        <v>2002</v>
      </c>
      <c r="I2260" s="2">
        <v>443177</v>
      </c>
      <c r="J2260" s="2">
        <v>0</v>
      </c>
      <c r="K2260" s="2">
        <v>443177</v>
      </c>
      <c r="L2260" t="s">
        <v>18</v>
      </c>
    </row>
    <row r="2261" spans="1:12" x14ac:dyDescent="0.85">
      <c r="A2261" s="1">
        <v>41164</v>
      </c>
      <c r="B2261" t="s">
        <v>600</v>
      </c>
      <c r="C2261" t="s">
        <v>601</v>
      </c>
      <c r="D2261" t="s">
        <v>602</v>
      </c>
      <c r="E2261" t="s">
        <v>264</v>
      </c>
      <c r="F2261" t="s">
        <v>265</v>
      </c>
      <c r="G2261" t="s">
        <v>2394</v>
      </c>
      <c r="H2261">
        <v>2002</v>
      </c>
      <c r="I2261" s="2">
        <v>1452413.28</v>
      </c>
      <c r="J2261" s="2">
        <v>322939.2</v>
      </c>
      <c r="K2261" s="2">
        <v>1775352.48</v>
      </c>
      <c r="L2261" t="s">
        <v>116</v>
      </c>
    </row>
    <row r="2262" spans="1:12" x14ac:dyDescent="0.85">
      <c r="A2262" s="1">
        <v>41164</v>
      </c>
      <c r="B2262" t="s">
        <v>12</v>
      </c>
      <c r="C2262" t="s">
        <v>4155</v>
      </c>
      <c r="D2262" t="s">
        <v>4156</v>
      </c>
      <c r="E2262" t="s">
        <v>119</v>
      </c>
      <c r="F2262" t="s">
        <v>120</v>
      </c>
      <c r="G2262" t="s">
        <v>121</v>
      </c>
      <c r="H2262">
        <v>2002</v>
      </c>
      <c r="I2262" s="2">
        <v>25000000</v>
      </c>
      <c r="J2262" s="2">
        <v>0</v>
      </c>
      <c r="K2262" s="2">
        <v>25000000</v>
      </c>
      <c r="L2262" t="s">
        <v>18</v>
      </c>
    </row>
    <row r="2263" spans="1:12" x14ac:dyDescent="0.85">
      <c r="A2263" s="1">
        <v>41164</v>
      </c>
      <c r="B2263" t="s">
        <v>12</v>
      </c>
      <c r="C2263" t="s">
        <v>4157</v>
      </c>
      <c r="D2263" t="s">
        <v>4158</v>
      </c>
      <c r="E2263" t="s">
        <v>102</v>
      </c>
      <c r="F2263" t="s">
        <v>103</v>
      </c>
      <c r="G2263" t="s">
        <v>104</v>
      </c>
      <c r="H2263">
        <v>2002</v>
      </c>
      <c r="I2263" s="2">
        <v>818508.51</v>
      </c>
      <c r="J2263" s="2">
        <v>0</v>
      </c>
      <c r="K2263" s="2">
        <v>818508.51</v>
      </c>
      <c r="L2263" t="s">
        <v>18</v>
      </c>
    </row>
    <row r="2264" spans="1:12" x14ac:dyDescent="0.85">
      <c r="A2264" s="1">
        <v>41164</v>
      </c>
      <c r="B2264" t="s">
        <v>4159</v>
      </c>
      <c r="C2264" t="s">
        <v>4160</v>
      </c>
      <c r="D2264" t="s">
        <v>4161</v>
      </c>
      <c r="E2264" t="s">
        <v>200</v>
      </c>
      <c r="F2264" t="s">
        <v>201</v>
      </c>
      <c r="G2264" t="s">
        <v>213</v>
      </c>
      <c r="H2264">
        <v>2002</v>
      </c>
      <c r="I2264" s="2">
        <v>2100000</v>
      </c>
      <c r="J2264" s="2">
        <v>0</v>
      </c>
      <c r="K2264" s="2">
        <v>2100000</v>
      </c>
      <c r="L2264" t="s">
        <v>116</v>
      </c>
    </row>
    <row r="2265" spans="1:12" x14ac:dyDescent="0.85">
      <c r="A2265" s="1">
        <v>41164</v>
      </c>
      <c r="B2265" t="s">
        <v>90</v>
      </c>
      <c r="C2265" t="s">
        <v>641</v>
      </c>
      <c r="D2265" t="s">
        <v>642</v>
      </c>
      <c r="E2265" t="s">
        <v>204</v>
      </c>
      <c r="F2265" t="s">
        <v>205</v>
      </c>
      <c r="G2265" t="s">
        <v>643</v>
      </c>
      <c r="H2265">
        <v>2002</v>
      </c>
      <c r="I2265" s="2">
        <v>503626.11</v>
      </c>
      <c r="J2265" s="2">
        <v>0</v>
      </c>
      <c r="K2265" s="2">
        <v>503626.11</v>
      </c>
      <c r="L2265" t="s">
        <v>116</v>
      </c>
    </row>
    <row r="2266" spans="1:12" x14ac:dyDescent="0.85">
      <c r="A2266" s="1">
        <v>41164</v>
      </c>
      <c r="B2266" t="s">
        <v>59</v>
      </c>
      <c r="C2266" t="s">
        <v>4162</v>
      </c>
      <c r="D2266" t="s">
        <v>4163</v>
      </c>
      <c r="E2266" t="s">
        <v>93</v>
      </c>
      <c r="F2266" t="s">
        <v>94</v>
      </c>
      <c r="H2266">
        <v>2002</v>
      </c>
      <c r="I2266" s="2">
        <v>1000000</v>
      </c>
      <c r="J2266" s="2">
        <v>0</v>
      </c>
      <c r="K2266" s="2">
        <v>1000000</v>
      </c>
      <c r="L2266" t="s">
        <v>18</v>
      </c>
    </row>
    <row r="2267" spans="1:12" x14ac:dyDescent="0.85">
      <c r="A2267" s="1">
        <v>41164</v>
      </c>
      <c r="B2267" t="s">
        <v>4164</v>
      </c>
      <c r="C2267" t="s">
        <v>4165</v>
      </c>
      <c r="D2267" t="s">
        <v>4166</v>
      </c>
      <c r="E2267" t="s">
        <v>223</v>
      </c>
      <c r="F2267" t="s">
        <v>224</v>
      </c>
      <c r="G2267" t="s">
        <v>225</v>
      </c>
      <c r="H2267">
        <v>2002</v>
      </c>
      <c r="I2267" s="2">
        <v>10000000</v>
      </c>
      <c r="J2267" s="2">
        <v>0</v>
      </c>
      <c r="K2267" s="2">
        <v>10000000</v>
      </c>
      <c r="L2267" t="s">
        <v>116</v>
      </c>
    </row>
    <row r="2268" spans="1:12" x14ac:dyDescent="0.85">
      <c r="A2268" s="1">
        <v>41164</v>
      </c>
      <c r="B2268" t="s">
        <v>12</v>
      </c>
      <c r="C2268" t="s">
        <v>4167</v>
      </c>
      <c r="D2268" t="s">
        <v>4168</v>
      </c>
      <c r="E2268" t="s">
        <v>102</v>
      </c>
      <c r="F2268" t="s">
        <v>103</v>
      </c>
      <c r="G2268" t="s">
        <v>104</v>
      </c>
      <c r="H2268">
        <v>2002</v>
      </c>
      <c r="I2268" s="2">
        <v>517769.56</v>
      </c>
      <c r="J2268" s="2">
        <v>0</v>
      </c>
      <c r="K2268" s="2">
        <v>517769.56</v>
      </c>
      <c r="L2268" t="s">
        <v>18</v>
      </c>
    </row>
    <row r="2269" spans="1:12" x14ac:dyDescent="0.85">
      <c r="A2269" s="1">
        <v>41164</v>
      </c>
      <c r="B2269" t="s">
        <v>12</v>
      </c>
      <c r="C2269" t="s">
        <v>4169</v>
      </c>
      <c r="D2269" t="s">
        <v>4170</v>
      </c>
      <c r="E2269" t="s">
        <v>62</v>
      </c>
      <c r="F2269" t="s">
        <v>63</v>
      </c>
      <c r="H2269">
        <v>2002</v>
      </c>
      <c r="I2269" s="2">
        <v>130000</v>
      </c>
      <c r="J2269" s="2">
        <v>0</v>
      </c>
      <c r="K2269" s="2">
        <v>130000</v>
      </c>
      <c r="L2269" t="s">
        <v>18</v>
      </c>
    </row>
    <row r="2270" spans="1:12" x14ac:dyDescent="0.85">
      <c r="A2270" s="1">
        <v>41164</v>
      </c>
      <c r="B2270" t="s">
        <v>700</v>
      </c>
      <c r="C2270" t="s">
        <v>701</v>
      </c>
      <c r="D2270" t="s">
        <v>702</v>
      </c>
      <c r="E2270" t="s">
        <v>119</v>
      </c>
      <c r="F2270" t="s">
        <v>120</v>
      </c>
      <c r="G2270" t="s">
        <v>121</v>
      </c>
      <c r="H2270">
        <v>2002</v>
      </c>
      <c r="I2270" s="2">
        <v>22594522.449999999</v>
      </c>
      <c r="J2270" s="2">
        <v>0</v>
      </c>
      <c r="K2270" s="2">
        <v>22594522.449999999</v>
      </c>
      <c r="L2270" t="s">
        <v>116</v>
      </c>
    </row>
    <row r="2271" spans="1:12" x14ac:dyDescent="0.85">
      <c r="A2271" s="1">
        <v>41164</v>
      </c>
      <c r="B2271" t="s">
        <v>3821</v>
      </c>
      <c r="C2271" t="s">
        <v>4171</v>
      </c>
      <c r="D2271" t="s">
        <v>4172</v>
      </c>
      <c r="E2271" t="s">
        <v>70</v>
      </c>
      <c r="F2271" t="s">
        <v>71</v>
      </c>
      <c r="G2271" t="s">
        <v>72</v>
      </c>
      <c r="H2271">
        <v>2002</v>
      </c>
      <c r="I2271" s="2">
        <v>3714512.6</v>
      </c>
      <c r="J2271" s="2">
        <v>0</v>
      </c>
      <c r="K2271" s="2">
        <v>3714512.6</v>
      </c>
      <c r="L2271" t="s">
        <v>18</v>
      </c>
    </row>
    <row r="2272" spans="1:12" x14ac:dyDescent="0.85">
      <c r="A2272" s="1">
        <v>41164</v>
      </c>
      <c r="B2272" t="s">
        <v>507</v>
      </c>
      <c r="C2272" t="s">
        <v>4173</v>
      </c>
      <c r="D2272" t="s">
        <v>4174</v>
      </c>
      <c r="E2272" t="s">
        <v>102</v>
      </c>
      <c r="F2272" t="s">
        <v>103</v>
      </c>
      <c r="G2272" t="s">
        <v>104</v>
      </c>
      <c r="H2272">
        <v>2002</v>
      </c>
      <c r="I2272" s="2">
        <v>3027208.34</v>
      </c>
      <c r="J2272" s="2">
        <v>0</v>
      </c>
      <c r="K2272" s="2">
        <v>3027208.34</v>
      </c>
      <c r="L2272" t="s">
        <v>18</v>
      </c>
    </row>
    <row r="2273" spans="1:12" x14ac:dyDescent="0.85">
      <c r="A2273" s="1">
        <v>41164</v>
      </c>
      <c r="B2273" t="s">
        <v>90</v>
      </c>
      <c r="C2273" t="s">
        <v>4175</v>
      </c>
      <c r="D2273" t="s">
        <v>4176</v>
      </c>
      <c r="E2273" t="s">
        <v>102</v>
      </c>
      <c r="F2273" t="s">
        <v>103</v>
      </c>
      <c r="G2273" t="s">
        <v>104</v>
      </c>
      <c r="H2273">
        <v>2002</v>
      </c>
      <c r="I2273" s="2">
        <v>5983488</v>
      </c>
      <c r="J2273" s="2">
        <v>0</v>
      </c>
      <c r="K2273" s="2">
        <v>5983488</v>
      </c>
      <c r="L2273" t="s">
        <v>18</v>
      </c>
    </row>
    <row r="2274" spans="1:12" x14ac:dyDescent="0.85">
      <c r="A2274" s="1">
        <v>41164</v>
      </c>
      <c r="B2274" t="s">
        <v>90</v>
      </c>
      <c r="C2274" t="s">
        <v>4175</v>
      </c>
      <c r="D2274" t="s">
        <v>4176</v>
      </c>
      <c r="E2274" t="s">
        <v>93</v>
      </c>
      <c r="F2274" t="s">
        <v>94</v>
      </c>
      <c r="H2274">
        <v>2002</v>
      </c>
      <c r="I2274" s="2">
        <v>5000000</v>
      </c>
      <c r="J2274" s="2">
        <v>0</v>
      </c>
      <c r="K2274" s="2">
        <v>5000000</v>
      </c>
      <c r="L2274" t="s">
        <v>18</v>
      </c>
    </row>
    <row r="2275" spans="1:12" x14ac:dyDescent="0.85">
      <c r="A2275" s="1">
        <v>41164</v>
      </c>
      <c r="B2275" t="s">
        <v>12</v>
      </c>
      <c r="C2275" t="s">
        <v>4177</v>
      </c>
      <c r="D2275" t="s">
        <v>4178</v>
      </c>
      <c r="E2275" t="s">
        <v>223</v>
      </c>
      <c r="F2275" t="s">
        <v>224</v>
      </c>
      <c r="G2275" t="s">
        <v>225</v>
      </c>
      <c r="H2275">
        <v>2002</v>
      </c>
      <c r="I2275" s="2">
        <v>5000000</v>
      </c>
      <c r="J2275" s="2">
        <v>0</v>
      </c>
      <c r="K2275" s="2">
        <v>5000000</v>
      </c>
      <c r="L2275" t="s">
        <v>18</v>
      </c>
    </row>
    <row r="2276" spans="1:12" x14ac:dyDescent="0.85">
      <c r="A2276" s="1">
        <v>41164</v>
      </c>
      <c r="B2276" t="s">
        <v>739</v>
      </c>
      <c r="C2276" t="s">
        <v>740</v>
      </c>
      <c r="D2276" t="s">
        <v>741</v>
      </c>
      <c r="E2276" t="s">
        <v>235</v>
      </c>
      <c r="F2276" t="s">
        <v>236</v>
      </c>
      <c r="G2276" t="s">
        <v>237</v>
      </c>
      <c r="H2276">
        <v>2002</v>
      </c>
      <c r="I2276" s="2">
        <v>1117531.28</v>
      </c>
      <c r="J2276" s="2">
        <v>4033.2</v>
      </c>
      <c r="K2276" s="2">
        <v>1121564.48</v>
      </c>
      <c r="L2276" t="s">
        <v>116</v>
      </c>
    </row>
    <row r="2277" spans="1:12" x14ac:dyDescent="0.85">
      <c r="A2277" s="1">
        <v>41164</v>
      </c>
      <c r="B2277" t="s">
        <v>374</v>
      </c>
      <c r="C2277" t="s">
        <v>4179</v>
      </c>
      <c r="D2277" t="s">
        <v>4180</v>
      </c>
      <c r="E2277" t="s">
        <v>102</v>
      </c>
      <c r="F2277" t="s">
        <v>103</v>
      </c>
      <c r="G2277" t="s">
        <v>104</v>
      </c>
      <c r="H2277">
        <v>2002</v>
      </c>
      <c r="I2277" s="2">
        <v>9430216.9900000002</v>
      </c>
      <c r="J2277" s="2">
        <v>0</v>
      </c>
      <c r="K2277" s="2">
        <v>9430216.9900000002</v>
      </c>
      <c r="L2277" t="s">
        <v>18</v>
      </c>
    </row>
    <row r="2278" spans="1:12" x14ac:dyDescent="0.85">
      <c r="A2278" s="1">
        <v>41164</v>
      </c>
      <c r="B2278" t="s">
        <v>3821</v>
      </c>
      <c r="C2278" t="s">
        <v>4181</v>
      </c>
      <c r="D2278" t="s">
        <v>4182</v>
      </c>
      <c r="E2278" t="s">
        <v>102</v>
      </c>
      <c r="F2278" t="s">
        <v>103</v>
      </c>
      <c r="G2278" t="s">
        <v>104</v>
      </c>
      <c r="H2278">
        <v>2002</v>
      </c>
      <c r="I2278" s="2">
        <v>2147489.58</v>
      </c>
      <c r="J2278" s="2">
        <v>0</v>
      </c>
      <c r="K2278" s="2">
        <v>2147489.58</v>
      </c>
      <c r="L2278" t="s">
        <v>18</v>
      </c>
    </row>
    <row r="2279" spans="1:12" x14ac:dyDescent="0.85">
      <c r="A2279" s="1">
        <v>41164</v>
      </c>
      <c r="B2279" t="s">
        <v>374</v>
      </c>
      <c r="C2279" t="s">
        <v>4183</v>
      </c>
      <c r="D2279" t="s">
        <v>4184</v>
      </c>
      <c r="E2279" t="s">
        <v>102</v>
      </c>
      <c r="F2279" t="s">
        <v>103</v>
      </c>
      <c r="G2279" t="s">
        <v>104</v>
      </c>
      <c r="H2279">
        <v>2002</v>
      </c>
      <c r="I2279" s="2">
        <v>7110757.1500000004</v>
      </c>
      <c r="J2279" s="2">
        <v>0</v>
      </c>
      <c r="K2279" s="2">
        <v>7110757.1500000004</v>
      </c>
      <c r="L2279" t="s">
        <v>18</v>
      </c>
    </row>
    <row r="2280" spans="1:12" x14ac:dyDescent="0.85">
      <c r="A2280" s="1">
        <v>41164</v>
      </c>
      <c r="B2280" t="s">
        <v>2137</v>
      </c>
      <c r="C2280" t="s">
        <v>2138</v>
      </c>
      <c r="D2280" t="s">
        <v>2139</v>
      </c>
      <c r="E2280" t="s">
        <v>200</v>
      </c>
      <c r="F2280" t="s">
        <v>201</v>
      </c>
      <c r="G2280" t="s">
        <v>202</v>
      </c>
      <c r="H2280">
        <v>2002</v>
      </c>
      <c r="I2280" s="2">
        <v>29779.63</v>
      </c>
      <c r="J2280" s="2">
        <v>0</v>
      </c>
      <c r="K2280" s="2">
        <v>29779.63</v>
      </c>
      <c r="L2280" t="s">
        <v>18</v>
      </c>
    </row>
    <row r="2281" spans="1:12" x14ac:dyDescent="0.85">
      <c r="A2281" s="1">
        <v>41164</v>
      </c>
      <c r="B2281" t="s">
        <v>12</v>
      </c>
      <c r="C2281" t="s">
        <v>4185</v>
      </c>
      <c r="D2281" t="s">
        <v>4186</v>
      </c>
      <c r="E2281" t="s">
        <v>102</v>
      </c>
      <c r="F2281" t="s">
        <v>103</v>
      </c>
      <c r="G2281" t="s">
        <v>104</v>
      </c>
      <c r="H2281">
        <v>2002</v>
      </c>
      <c r="I2281" s="2">
        <v>19919185.02</v>
      </c>
      <c r="J2281" s="2">
        <v>0</v>
      </c>
      <c r="K2281" s="2">
        <v>19919185.02</v>
      </c>
      <c r="L2281" t="s">
        <v>18</v>
      </c>
    </row>
    <row r="2282" spans="1:12" x14ac:dyDescent="0.85">
      <c r="A2282" s="1">
        <v>41164</v>
      </c>
      <c r="B2282" t="s">
        <v>2654</v>
      </c>
      <c r="C2282" t="s">
        <v>4187</v>
      </c>
      <c r="D2282" t="s">
        <v>4188</v>
      </c>
      <c r="E2282" t="s">
        <v>102</v>
      </c>
      <c r="F2282" t="s">
        <v>103</v>
      </c>
      <c r="G2282" t="s">
        <v>104</v>
      </c>
      <c r="H2282">
        <v>2002</v>
      </c>
      <c r="I2282" s="2">
        <v>552221.61</v>
      </c>
      <c r="J2282" s="2">
        <v>0</v>
      </c>
      <c r="K2282" s="2">
        <v>552221.61</v>
      </c>
      <c r="L2282" t="s">
        <v>18</v>
      </c>
    </row>
    <row r="2283" spans="1:12" x14ac:dyDescent="0.85">
      <c r="A2283" s="1">
        <v>41164</v>
      </c>
      <c r="B2283" t="s">
        <v>700</v>
      </c>
      <c r="C2283" t="s">
        <v>3854</v>
      </c>
      <c r="D2283" t="s">
        <v>3855</v>
      </c>
      <c r="E2283" t="s">
        <v>113</v>
      </c>
      <c r="F2283" t="s">
        <v>114</v>
      </c>
      <c r="G2283" t="s">
        <v>115</v>
      </c>
      <c r="H2283">
        <v>2002</v>
      </c>
      <c r="I2283" s="2">
        <v>900000</v>
      </c>
      <c r="J2283" s="2">
        <v>0</v>
      </c>
      <c r="K2283" s="2">
        <v>900000</v>
      </c>
      <c r="L2283" t="s">
        <v>18</v>
      </c>
    </row>
    <row r="2284" spans="1:12" x14ac:dyDescent="0.85">
      <c r="A2284" s="1">
        <v>41164</v>
      </c>
      <c r="B2284" t="s">
        <v>12</v>
      </c>
      <c r="C2284" t="s">
        <v>4189</v>
      </c>
      <c r="D2284" t="s">
        <v>4190</v>
      </c>
      <c r="E2284" t="s">
        <v>119</v>
      </c>
      <c r="F2284" t="s">
        <v>120</v>
      </c>
      <c r="G2284" t="s">
        <v>121</v>
      </c>
      <c r="H2284">
        <v>2002</v>
      </c>
      <c r="I2284" s="2">
        <v>6526364.21</v>
      </c>
      <c r="J2284" s="2">
        <v>0</v>
      </c>
      <c r="K2284" s="2">
        <v>6526364.21</v>
      </c>
      <c r="L2284" t="s">
        <v>18</v>
      </c>
    </row>
    <row r="2285" spans="1:12" x14ac:dyDescent="0.85">
      <c r="A2285" s="1">
        <v>41164</v>
      </c>
      <c r="B2285" t="s">
        <v>12</v>
      </c>
      <c r="C2285" t="s">
        <v>4191</v>
      </c>
      <c r="D2285" t="s">
        <v>4192</v>
      </c>
      <c r="E2285" t="s">
        <v>119</v>
      </c>
      <c r="F2285" t="s">
        <v>120</v>
      </c>
      <c r="G2285" t="s">
        <v>121</v>
      </c>
      <c r="H2285">
        <v>2002</v>
      </c>
      <c r="I2285" s="2">
        <v>260000</v>
      </c>
      <c r="J2285" s="2">
        <v>0</v>
      </c>
      <c r="K2285" s="2">
        <v>260000</v>
      </c>
      <c r="L2285" t="s">
        <v>18</v>
      </c>
    </row>
    <row r="2286" spans="1:12" x14ac:dyDescent="0.85">
      <c r="A2286" s="1">
        <v>41164</v>
      </c>
      <c r="B2286" t="s">
        <v>12</v>
      </c>
      <c r="C2286" t="s">
        <v>4193</v>
      </c>
      <c r="D2286" t="s">
        <v>4194</v>
      </c>
      <c r="E2286" t="s">
        <v>119</v>
      </c>
      <c r="F2286" t="s">
        <v>120</v>
      </c>
      <c r="G2286" t="s">
        <v>121</v>
      </c>
      <c r="H2286">
        <v>2002</v>
      </c>
      <c r="I2286" s="2">
        <v>13356209.529999999</v>
      </c>
      <c r="J2286" s="2">
        <v>0</v>
      </c>
      <c r="K2286" s="2">
        <v>13356209.529999999</v>
      </c>
      <c r="L2286" t="s">
        <v>18</v>
      </c>
    </row>
    <row r="2287" spans="1:12" x14ac:dyDescent="0.85">
      <c r="A2287" s="1">
        <v>41164</v>
      </c>
      <c r="B2287" t="s">
        <v>4195</v>
      </c>
      <c r="C2287" t="s">
        <v>4196</v>
      </c>
      <c r="D2287" t="s">
        <v>4197</v>
      </c>
      <c r="E2287" t="s">
        <v>119</v>
      </c>
      <c r="F2287" t="s">
        <v>120</v>
      </c>
      <c r="G2287" t="s">
        <v>121</v>
      </c>
      <c r="H2287">
        <v>2002</v>
      </c>
      <c r="I2287" s="2">
        <v>2000000</v>
      </c>
      <c r="J2287" s="2">
        <v>0</v>
      </c>
      <c r="K2287" s="2">
        <v>2000000</v>
      </c>
      <c r="L2287" t="s">
        <v>18</v>
      </c>
    </row>
    <row r="2288" spans="1:12" x14ac:dyDescent="0.85">
      <c r="A2288" s="1">
        <v>41164</v>
      </c>
      <c r="B2288" t="s">
        <v>4195</v>
      </c>
      <c r="C2288" t="s">
        <v>4198</v>
      </c>
      <c r="D2288" t="s">
        <v>4199</v>
      </c>
      <c r="E2288" t="s">
        <v>119</v>
      </c>
      <c r="F2288" t="s">
        <v>120</v>
      </c>
      <c r="G2288" t="s">
        <v>121</v>
      </c>
      <c r="H2288">
        <v>2002</v>
      </c>
      <c r="I2288" s="2">
        <v>2000000</v>
      </c>
      <c r="J2288" s="2">
        <v>0</v>
      </c>
      <c r="K2288" s="2">
        <v>2000000</v>
      </c>
      <c r="L2288" t="s">
        <v>18</v>
      </c>
    </row>
    <row r="2289" spans="1:12" x14ac:dyDescent="0.85">
      <c r="A2289" s="1">
        <v>41164</v>
      </c>
      <c r="B2289" t="s">
        <v>437</v>
      </c>
      <c r="C2289" t="s">
        <v>4200</v>
      </c>
      <c r="D2289" t="s">
        <v>4201</v>
      </c>
      <c r="E2289" t="s">
        <v>85</v>
      </c>
      <c r="F2289" t="s">
        <v>86</v>
      </c>
      <c r="G2289" t="s">
        <v>87</v>
      </c>
      <c r="H2289">
        <v>2002</v>
      </c>
      <c r="I2289" s="2">
        <v>3150436.56</v>
      </c>
      <c r="J2289" s="2">
        <v>0</v>
      </c>
      <c r="K2289" s="2">
        <v>3150436.56</v>
      </c>
      <c r="L2289" t="s">
        <v>18</v>
      </c>
    </row>
    <row r="2290" spans="1:12" x14ac:dyDescent="0.85">
      <c r="A2290" s="1">
        <v>41164</v>
      </c>
      <c r="B2290" t="s">
        <v>4195</v>
      </c>
      <c r="C2290" t="s">
        <v>4202</v>
      </c>
      <c r="D2290" t="s">
        <v>4203</v>
      </c>
      <c r="E2290" t="s">
        <v>204</v>
      </c>
      <c r="F2290" t="s">
        <v>205</v>
      </c>
      <c r="G2290" t="s">
        <v>643</v>
      </c>
      <c r="H2290">
        <v>2002</v>
      </c>
      <c r="I2290" s="2">
        <v>9813100</v>
      </c>
      <c r="J2290" s="2">
        <v>0</v>
      </c>
      <c r="K2290" s="2">
        <v>9813100</v>
      </c>
      <c r="L2290" t="s">
        <v>18</v>
      </c>
    </row>
    <row r="2291" spans="1:12" x14ac:dyDescent="0.85">
      <c r="A2291" s="1">
        <v>41164</v>
      </c>
      <c r="B2291" t="s">
        <v>12</v>
      </c>
      <c r="C2291" t="s">
        <v>4204</v>
      </c>
      <c r="D2291" t="s">
        <v>4205</v>
      </c>
      <c r="E2291" t="s">
        <v>4206</v>
      </c>
      <c r="F2291" t="s">
        <v>4207</v>
      </c>
      <c r="G2291" t="s">
        <v>4208</v>
      </c>
      <c r="H2291">
        <v>2002</v>
      </c>
      <c r="I2291" s="2">
        <v>480000</v>
      </c>
      <c r="J2291" s="2">
        <v>0</v>
      </c>
      <c r="K2291" s="2">
        <v>480000</v>
      </c>
      <c r="L2291" t="s">
        <v>18</v>
      </c>
    </row>
    <row r="2292" spans="1:12" x14ac:dyDescent="0.85">
      <c r="A2292" s="1">
        <v>41164</v>
      </c>
      <c r="B2292" t="s">
        <v>12</v>
      </c>
      <c r="C2292" t="s">
        <v>4209</v>
      </c>
      <c r="D2292" t="s">
        <v>4210</v>
      </c>
      <c r="E2292" t="s">
        <v>200</v>
      </c>
      <c r="F2292" t="s">
        <v>201</v>
      </c>
      <c r="G2292" t="s">
        <v>202</v>
      </c>
      <c r="H2292">
        <v>2002</v>
      </c>
      <c r="I2292" s="2">
        <v>539364</v>
      </c>
      <c r="J2292" s="2">
        <v>0</v>
      </c>
      <c r="K2292" s="2">
        <v>539364</v>
      </c>
      <c r="L2292" t="s">
        <v>18</v>
      </c>
    </row>
    <row r="2293" spans="1:12" x14ac:dyDescent="0.85">
      <c r="A2293" s="1">
        <v>41164</v>
      </c>
      <c r="B2293" t="s">
        <v>12</v>
      </c>
      <c r="C2293" t="s">
        <v>4211</v>
      </c>
      <c r="D2293" t="s">
        <v>4212</v>
      </c>
      <c r="E2293" t="s">
        <v>119</v>
      </c>
      <c r="F2293" t="s">
        <v>120</v>
      </c>
      <c r="G2293" t="s">
        <v>121</v>
      </c>
      <c r="H2293">
        <v>2002</v>
      </c>
      <c r="I2293" s="2">
        <v>5275559.9000000004</v>
      </c>
      <c r="J2293" s="2">
        <v>0</v>
      </c>
      <c r="K2293" s="2">
        <v>5275559.9000000004</v>
      </c>
      <c r="L2293" t="s">
        <v>18</v>
      </c>
    </row>
    <row r="2294" spans="1:12" x14ac:dyDescent="0.85">
      <c r="A2294" s="1">
        <v>41164</v>
      </c>
      <c r="B2294" t="s">
        <v>12</v>
      </c>
      <c r="C2294" t="s">
        <v>4213</v>
      </c>
      <c r="D2294" t="s">
        <v>4214</v>
      </c>
      <c r="E2294" t="s">
        <v>288</v>
      </c>
      <c r="F2294" t="s">
        <v>289</v>
      </c>
      <c r="G2294" t="s">
        <v>290</v>
      </c>
      <c r="H2294">
        <v>2002</v>
      </c>
      <c r="I2294" s="2">
        <v>791882.49</v>
      </c>
      <c r="J2294" s="2">
        <v>0</v>
      </c>
      <c r="K2294" s="2">
        <v>791882.49</v>
      </c>
      <c r="L2294" t="s">
        <v>18</v>
      </c>
    </row>
    <row r="2295" spans="1:12" x14ac:dyDescent="0.85">
      <c r="A2295" s="1">
        <v>41164</v>
      </c>
      <c r="B2295" t="s">
        <v>1040</v>
      </c>
      <c r="C2295" t="s">
        <v>4215</v>
      </c>
      <c r="D2295" t="s">
        <v>4216</v>
      </c>
      <c r="E2295" t="s">
        <v>15</v>
      </c>
      <c r="F2295" t="s">
        <v>16</v>
      </c>
      <c r="G2295" t="s">
        <v>17</v>
      </c>
      <c r="H2295">
        <v>2002</v>
      </c>
      <c r="I2295" s="2">
        <v>880845.62</v>
      </c>
      <c r="J2295" s="2">
        <v>0</v>
      </c>
      <c r="K2295" s="2">
        <v>880845.62</v>
      </c>
      <c r="L2295" t="s">
        <v>18</v>
      </c>
    </row>
    <row r="2296" spans="1:12" x14ac:dyDescent="0.85">
      <c r="A2296" s="1">
        <v>41164</v>
      </c>
      <c r="B2296" t="s">
        <v>1040</v>
      </c>
      <c r="C2296" t="s">
        <v>1180</v>
      </c>
      <c r="D2296" t="s">
        <v>1181</v>
      </c>
      <c r="E2296" t="s">
        <v>293</v>
      </c>
      <c r="F2296" t="s">
        <v>294</v>
      </c>
      <c r="G2296" t="s">
        <v>295</v>
      </c>
      <c r="H2296">
        <v>2002</v>
      </c>
      <c r="I2296" s="2">
        <v>262361.71000000002</v>
      </c>
      <c r="J2296" s="2">
        <v>161765.07999999999</v>
      </c>
      <c r="K2296" s="2">
        <v>424126.79</v>
      </c>
      <c r="L2296" t="s">
        <v>18</v>
      </c>
    </row>
    <row r="2297" spans="1:12" x14ac:dyDescent="0.85">
      <c r="A2297" s="1">
        <v>41164</v>
      </c>
      <c r="B2297" t="s">
        <v>1040</v>
      </c>
      <c r="C2297" t="s">
        <v>4217</v>
      </c>
      <c r="D2297" t="s">
        <v>4218</v>
      </c>
      <c r="E2297" t="s">
        <v>264</v>
      </c>
      <c r="F2297" t="s">
        <v>265</v>
      </c>
      <c r="G2297" t="s">
        <v>1350</v>
      </c>
      <c r="H2297">
        <v>2002</v>
      </c>
      <c r="I2297" s="2">
        <v>1118700.5</v>
      </c>
      <c r="J2297" s="2">
        <v>0</v>
      </c>
      <c r="K2297" s="2">
        <v>1118700.5</v>
      </c>
      <c r="L2297" t="s">
        <v>18</v>
      </c>
    </row>
    <row r="2298" spans="1:12" x14ac:dyDescent="0.85">
      <c r="A2298" s="1">
        <v>41164</v>
      </c>
      <c r="B2298" t="s">
        <v>90</v>
      </c>
      <c r="C2298" t="s">
        <v>4219</v>
      </c>
      <c r="D2298" t="s">
        <v>4220</v>
      </c>
      <c r="E2298" t="s">
        <v>204</v>
      </c>
      <c r="F2298" t="s">
        <v>205</v>
      </c>
      <c r="G2298" t="s">
        <v>643</v>
      </c>
      <c r="H2298">
        <v>2002</v>
      </c>
      <c r="I2298" s="2">
        <v>6017167.5</v>
      </c>
      <c r="J2298" s="2">
        <v>0</v>
      </c>
      <c r="K2298" s="2">
        <v>6017167.5</v>
      </c>
      <c r="L2298" t="s">
        <v>116</v>
      </c>
    </row>
    <row r="2299" spans="1:12" x14ac:dyDescent="0.85">
      <c r="A2299" s="1">
        <v>41164</v>
      </c>
      <c r="B2299" t="s">
        <v>1273</v>
      </c>
      <c r="C2299" t="s">
        <v>1278</v>
      </c>
      <c r="D2299" t="s">
        <v>1279</v>
      </c>
      <c r="E2299" t="s">
        <v>1280</v>
      </c>
      <c r="F2299" t="s">
        <v>1281</v>
      </c>
      <c r="G2299" t="s">
        <v>1282</v>
      </c>
      <c r="H2299">
        <v>2002</v>
      </c>
      <c r="I2299" s="2">
        <v>436779.84</v>
      </c>
      <c r="J2299" s="2">
        <v>0</v>
      </c>
      <c r="K2299" s="2">
        <v>436779.84</v>
      </c>
      <c r="L2299" t="s">
        <v>18</v>
      </c>
    </row>
    <row r="2300" spans="1:12" x14ac:dyDescent="0.85">
      <c r="A2300" s="1">
        <v>41164</v>
      </c>
      <c r="B2300" t="s">
        <v>12</v>
      </c>
      <c r="C2300" t="s">
        <v>4221</v>
      </c>
      <c r="D2300" t="s">
        <v>4222</v>
      </c>
      <c r="E2300" t="s">
        <v>119</v>
      </c>
      <c r="F2300" t="s">
        <v>120</v>
      </c>
      <c r="G2300" t="s">
        <v>121</v>
      </c>
      <c r="H2300">
        <v>2002</v>
      </c>
      <c r="I2300" s="2">
        <v>13481986.42</v>
      </c>
      <c r="J2300" s="2">
        <v>0</v>
      </c>
      <c r="K2300" s="2">
        <v>13481986.42</v>
      </c>
      <c r="L2300" t="s">
        <v>18</v>
      </c>
    </row>
    <row r="2301" spans="1:12" x14ac:dyDescent="0.85">
      <c r="A2301" s="1">
        <v>41164</v>
      </c>
      <c r="B2301" t="s">
        <v>538</v>
      </c>
      <c r="C2301" t="s">
        <v>1329</v>
      </c>
      <c r="D2301" t="s">
        <v>1330</v>
      </c>
      <c r="E2301" t="s">
        <v>200</v>
      </c>
      <c r="F2301" t="s">
        <v>201</v>
      </c>
      <c r="G2301" t="s">
        <v>202</v>
      </c>
      <c r="H2301">
        <v>2002</v>
      </c>
      <c r="I2301" s="2">
        <v>1999928</v>
      </c>
      <c r="J2301" s="2">
        <v>72</v>
      </c>
      <c r="K2301" s="2">
        <v>2000000</v>
      </c>
      <c r="L2301" t="s">
        <v>116</v>
      </c>
    </row>
    <row r="2302" spans="1:12" x14ac:dyDescent="0.85">
      <c r="A2302" s="1">
        <v>41164</v>
      </c>
      <c r="B2302" t="s">
        <v>538</v>
      </c>
      <c r="C2302" t="s">
        <v>1329</v>
      </c>
      <c r="D2302" t="s">
        <v>1330</v>
      </c>
      <c r="E2302" t="s">
        <v>264</v>
      </c>
      <c r="F2302" t="s">
        <v>265</v>
      </c>
      <c r="G2302" t="s">
        <v>2394</v>
      </c>
      <c r="H2302">
        <v>2002</v>
      </c>
      <c r="I2302" s="2">
        <v>422122.57</v>
      </c>
      <c r="J2302" s="2">
        <v>0</v>
      </c>
      <c r="K2302" s="2">
        <v>422122.57</v>
      </c>
      <c r="L2302" t="s">
        <v>116</v>
      </c>
    </row>
    <row r="2303" spans="1:12" x14ac:dyDescent="0.85">
      <c r="A2303" s="1">
        <v>41164</v>
      </c>
      <c r="B2303" t="s">
        <v>538</v>
      </c>
      <c r="C2303" t="s">
        <v>1329</v>
      </c>
      <c r="D2303" t="s">
        <v>1330</v>
      </c>
      <c r="E2303" t="s">
        <v>264</v>
      </c>
      <c r="F2303" t="s">
        <v>265</v>
      </c>
      <c r="G2303" t="s">
        <v>266</v>
      </c>
      <c r="H2303">
        <v>2002</v>
      </c>
      <c r="I2303" s="2">
        <v>523614.01</v>
      </c>
      <c r="J2303" s="2">
        <v>0</v>
      </c>
      <c r="K2303" s="2">
        <v>523614.01</v>
      </c>
      <c r="L2303" t="s">
        <v>116</v>
      </c>
    </row>
    <row r="2304" spans="1:12" x14ac:dyDescent="0.85">
      <c r="A2304" s="1">
        <v>41164</v>
      </c>
      <c r="B2304" t="s">
        <v>538</v>
      </c>
      <c r="C2304" t="s">
        <v>1329</v>
      </c>
      <c r="D2304" t="s">
        <v>1330</v>
      </c>
      <c r="E2304" t="s">
        <v>70</v>
      </c>
      <c r="F2304" t="s">
        <v>71</v>
      </c>
      <c r="G2304" t="s">
        <v>72</v>
      </c>
      <c r="H2304">
        <v>2002</v>
      </c>
      <c r="I2304" s="2">
        <v>1295463.73</v>
      </c>
      <c r="J2304" s="2">
        <v>0</v>
      </c>
      <c r="K2304" s="2">
        <v>1295463.73</v>
      </c>
      <c r="L2304" t="s">
        <v>116</v>
      </c>
    </row>
    <row r="2305" spans="1:12" x14ac:dyDescent="0.85">
      <c r="A2305" s="1">
        <v>41164</v>
      </c>
      <c r="B2305" t="s">
        <v>538</v>
      </c>
      <c r="C2305" t="s">
        <v>1329</v>
      </c>
      <c r="D2305" t="s">
        <v>1330</v>
      </c>
      <c r="E2305" t="s">
        <v>288</v>
      </c>
      <c r="F2305" t="s">
        <v>289</v>
      </c>
      <c r="G2305" t="s">
        <v>290</v>
      </c>
      <c r="H2305">
        <v>2002</v>
      </c>
      <c r="I2305" s="2">
        <v>1249887.98</v>
      </c>
      <c r="J2305" s="2">
        <v>0</v>
      </c>
      <c r="K2305" s="2">
        <v>1249887.98</v>
      </c>
      <c r="L2305" t="s">
        <v>116</v>
      </c>
    </row>
    <row r="2306" spans="1:12" x14ac:dyDescent="0.85">
      <c r="A2306" s="1">
        <v>41164</v>
      </c>
      <c r="B2306" t="s">
        <v>538</v>
      </c>
      <c r="C2306" t="s">
        <v>1329</v>
      </c>
      <c r="D2306" t="s">
        <v>1330</v>
      </c>
      <c r="E2306" t="s">
        <v>102</v>
      </c>
      <c r="F2306" t="s">
        <v>103</v>
      </c>
      <c r="G2306" t="s">
        <v>104</v>
      </c>
      <c r="H2306">
        <v>2002</v>
      </c>
      <c r="I2306" s="2">
        <v>1200000</v>
      </c>
      <c r="J2306" s="2">
        <v>0</v>
      </c>
      <c r="K2306" s="2">
        <v>1200000</v>
      </c>
      <c r="L2306" t="s">
        <v>116</v>
      </c>
    </row>
    <row r="2307" spans="1:12" x14ac:dyDescent="0.85">
      <c r="A2307" s="1">
        <v>41164</v>
      </c>
      <c r="B2307" t="s">
        <v>538</v>
      </c>
      <c r="C2307" t="s">
        <v>1329</v>
      </c>
      <c r="D2307" t="s">
        <v>1330</v>
      </c>
      <c r="E2307" t="s">
        <v>204</v>
      </c>
      <c r="F2307" t="s">
        <v>205</v>
      </c>
      <c r="G2307" t="s">
        <v>206</v>
      </c>
      <c r="H2307">
        <v>2002</v>
      </c>
      <c r="I2307" s="2">
        <v>1097432.22</v>
      </c>
      <c r="J2307" s="2">
        <v>0</v>
      </c>
      <c r="K2307" s="2">
        <v>1097432.22</v>
      </c>
      <c r="L2307" t="s">
        <v>116</v>
      </c>
    </row>
    <row r="2308" spans="1:12" x14ac:dyDescent="0.85">
      <c r="A2308" s="1">
        <v>41164</v>
      </c>
      <c r="B2308" t="s">
        <v>538</v>
      </c>
      <c r="C2308" t="s">
        <v>1329</v>
      </c>
      <c r="D2308" t="s">
        <v>1330</v>
      </c>
      <c r="E2308" t="s">
        <v>119</v>
      </c>
      <c r="F2308" t="s">
        <v>120</v>
      </c>
      <c r="G2308" t="s">
        <v>121</v>
      </c>
      <c r="H2308">
        <v>2002</v>
      </c>
      <c r="I2308" s="2">
        <v>2218787.56</v>
      </c>
      <c r="J2308" s="2">
        <v>0</v>
      </c>
      <c r="K2308" s="2">
        <v>2218787.56</v>
      </c>
      <c r="L2308" t="s">
        <v>116</v>
      </c>
    </row>
    <row r="2309" spans="1:12" x14ac:dyDescent="0.85">
      <c r="A2309" s="1">
        <v>41164</v>
      </c>
      <c r="B2309" t="s">
        <v>538</v>
      </c>
      <c r="C2309" t="s">
        <v>1329</v>
      </c>
      <c r="D2309" t="s">
        <v>1330</v>
      </c>
      <c r="E2309" t="s">
        <v>31</v>
      </c>
      <c r="F2309" t="s">
        <v>32</v>
      </c>
      <c r="H2309">
        <v>2002</v>
      </c>
      <c r="I2309" s="2">
        <v>300000</v>
      </c>
      <c r="J2309" s="2">
        <v>0</v>
      </c>
      <c r="K2309" s="2">
        <v>300000</v>
      </c>
      <c r="L2309" t="s">
        <v>116</v>
      </c>
    </row>
    <row r="2310" spans="1:12" x14ac:dyDescent="0.85">
      <c r="A2310" s="1">
        <v>41164</v>
      </c>
      <c r="B2310" t="s">
        <v>538</v>
      </c>
      <c r="C2310" t="s">
        <v>1329</v>
      </c>
      <c r="D2310" t="s">
        <v>1330</v>
      </c>
      <c r="E2310" t="s">
        <v>31</v>
      </c>
      <c r="F2310" t="s">
        <v>32</v>
      </c>
      <c r="H2310">
        <v>2002</v>
      </c>
      <c r="I2310" s="2">
        <v>900000</v>
      </c>
      <c r="J2310" s="2">
        <v>0</v>
      </c>
      <c r="K2310" s="2">
        <v>900000</v>
      </c>
      <c r="L2310" t="s">
        <v>116</v>
      </c>
    </row>
    <row r="2311" spans="1:12" x14ac:dyDescent="0.85">
      <c r="A2311" s="1">
        <v>41164</v>
      </c>
      <c r="B2311" t="s">
        <v>538</v>
      </c>
      <c r="C2311" t="s">
        <v>1329</v>
      </c>
      <c r="D2311" t="s">
        <v>1330</v>
      </c>
      <c r="E2311" t="s">
        <v>93</v>
      </c>
      <c r="F2311" t="s">
        <v>94</v>
      </c>
      <c r="H2311">
        <v>2002</v>
      </c>
      <c r="I2311" s="2">
        <v>300000</v>
      </c>
      <c r="J2311" s="2">
        <v>0</v>
      </c>
      <c r="K2311" s="2">
        <v>300000</v>
      </c>
      <c r="L2311" t="s">
        <v>116</v>
      </c>
    </row>
    <row r="2312" spans="1:12" x14ac:dyDescent="0.85">
      <c r="A2312" s="1">
        <v>41164</v>
      </c>
      <c r="B2312" t="s">
        <v>90</v>
      </c>
      <c r="C2312" t="s">
        <v>4223</v>
      </c>
      <c r="D2312" t="s">
        <v>4224</v>
      </c>
      <c r="E2312" t="s">
        <v>288</v>
      </c>
      <c r="F2312" t="s">
        <v>289</v>
      </c>
      <c r="G2312" t="s">
        <v>290</v>
      </c>
      <c r="H2312">
        <v>2002</v>
      </c>
      <c r="I2312" s="2">
        <v>1101113.33</v>
      </c>
      <c r="J2312" s="2">
        <v>181764.54</v>
      </c>
      <c r="K2312" s="2">
        <v>1282877.8700000001</v>
      </c>
      <c r="L2312" t="s">
        <v>116</v>
      </c>
    </row>
    <row r="2313" spans="1:12" x14ac:dyDescent="0.85">
      <c r="A2313" s="1">
        <v>41164</v>
      </c>
      <c r="B2313" t="s">
        <v>481</v>
      </c>
      <c r="C2313" t="s">
        <v>4225</v>
      </c>
      <c r="D2313" t="s">
        <v>4226</v>
      </c>
      <c r="E2313" t="s">
        <v>288</v>
      </c>
      <c r="F2313" t="s">
        <v>289</v>
      </c>
      <c r="G2313" t="s">
        <v>290</v>
      </c>
      <c r="H2313">
        <v>2002</v>
      </c>
      <c r="I2313" s="2">
        <v>8360705.9299999997</v>
      </c>
      <c r="J2313" s="2">
        <v>0</v>
      </c>
      <c r="K2313" s="2">
        <v>8360705.9299999997</v>
      </c>
      <c r="L2313" t="s">
        <v>116</v>
      </c>
    </row>
    <row r="2314" spans="1:12" x14ac:dyDescent="0.85">
      <c r="A2314" s="1">
        <v>41164</v>
      </c>
      <c r="B2314" t="s">
        <v>82</v>
      </c>
      <c r="C2314" t="s">
        <v>4227</v>
      </c>
      <c r="D2314" t="s">
        <v>4228</v>
      </c>
      <c r="E2314" t="s">
        <v>70</v>
      </c>
      <c r="F2314" t="s">
        <v>71</v>
      </c>
      <c r="G2314" t="s">
        <v>72</v>
      </c>
      <c r="H2314">
        <v>2002</v>
      </c>
      <c r="I2314" s="2">
        <v>450000</v>
      </c>
      <c r="J2314" s="2">
        <v>0</v>
      </c>
      <c r="K2314" s="2">
        <v>450000</v>
      </c>
      <c r="L2314" t="s">
        <v>18</v>
      </c>
    </row>
    <row r="2315" spans="1:12" x14ac:dyDescent="0.85">
      <c r="A2315" s="1">
        <v>41164</v>
      </c>
      <c r="B2315" t="s">
        <v>1273</v>
      </c>
      <c r="C2315" t="s">
        <v>1406</v>
      </c>
      <c r="D2315" t="s">
        <v>1407</v>
      </c>
      <c r="E2315" t="s">
        <v>119</v>
      </c>
      <c r="F2315" t="s">
        <v>120</v>
      </c>
      <c r="G2315" t="s">
        <v>121</v>
      </c>
      <c r="H2315">
        <v>2002</v>
      </c>
      <c r="I2315" s="2">
        <v>1302097.6499999999</v>
      </c>
      <c r="J2315" s="2">
        <v>0</v>
      </c>
      <c r="K2315" s="2">
        <v>1302097.6499999999</v>
      </c>
      <c r="L2315" t="s">
        <v>18</v>
      </c>
    </row>
    <row r="2316" spans="1:12" x14ac:dyDescent="0.85">
      <c r="A2316" s="1">
        <v>41164</v>
      </c>
      <c r="B2316" t="s">
        <v>12</v>
      </c>
      <c r="C2316" t="s">
        <v>4229</v>
      </c>
      <c r="D2316" t="s">
        <v>4230</v>
      </c>
      <c r="E2316" t="s">
        <v>49</v>
      </c>
      <c r="F2316" t="s">
        <v>50</v>
      </c>
      <c r="G2316" t="s">
        <v>451</v>
      </c>
      <c r="H2316">
        <v>2002</v>
      </c>
      <c r="I2316" s="2">
        <v>100000</v>
      </c>
      <c r="J2316" s="2">
        <v>0</v>
      </c>
      <c r="K2316" s="2">
        <v>100000</v>
      </c>
      <c r="L2316" t="s">
        <v>18</v>
      </c>
    </row>
    <row r="2317" spans="1:12" x14ac:dyDescent="0.85">
      <c r="A2317" s="1">
        <v>41164</v>
      </c>
      <c r="B2317" t="s">
        <v>2654</v>
      </c>
      <c r="C2317" t="s">
        <v>4231</v>
      </c>
      <c r="D2317" t="s">
        <v>4232</v>
      </c>
      <c r="E2317" t="s">
        <v>119</v>
      </c>
      <c r="F2317" t="s">
        <v>120</v>
      </c>
      <c r="G2317" t="s">
        <v>121</v>
      </c>
      <c r="H2317">
        <v>2002</v>
      </c>
      <c r="I2317" s="2">
        <v>6938860.0899999999</v>
      </c>
      <c r="J2317" s="2">
        <v>0</v>
      </c>
      <c r="K2317" s="2">
        <v>6938860.0899999999</v>
      </c>
      <c r="L2317" t="s">
        <v>18</v>
      </c>
    </row>
    <row r="2318" spans="1:12" x14ac:dyDescent="0.85">
      <c r="A2318" s="1">
        <v>41164</v>
      </c>
      <c r="B2318" t="s">
        <v>82</v>
      </c>
      <c r="C2318" t="s">
        <v>4233</v>
      </c>
      <c r="D2318" t="s">
        <v>4234</v>
      </c>
      <c r="E2318" t="s">
        <v>21</v>
      </c>
      <c r="F2318" t="s">
        <v>22</v>
      </c>
      <c r="G2318" t="s">
        <v>23</v>
      </c>
      <c r="H2318">
        <v>2002</v>
      </c>
      <c r="I2318" s="2">
        <v>250305.66</v>
      </c>
      <c r="J2318" s="2">
        <v>0</v>
      </c>
      <c r="K2318" s="2">
        <v>250305.66</v>
      </c>
      <c r="L2318" t="s">
        <v>18</v>
      </c>
    </row>
    <row r="2319" spans="1:12" x14ac:dyDescent="0.85">
      <c r="A2319" s="1">
        <v>41164</v>
      </c>
      <c r="B2319" t="s">
        <v>4105</v>
      </c>
      <c r="C2319" t="s">
        <v>4235</v>
      </c>
      <c r="D2319" t="s">
        <v>4236</v>
      </c>
      <c r="E2319" t="s">
        <v>293</v>
      </c>
      <c r="F2319" t="s">
        <v>294</v>
      </c>
      <c r="G2319" t="s">
        <v>1445</v>
      </c>
      <c r="H2319">
        <v>2002</v>
      </c>
      <c r="I2319" s="2">
        <v>743817.74</v>
      </c>
      <c r="J2319" s="2">
        <v>0</v>
      </c>
      <c r="K2319" s="2">
        <v>743817.74</v>
      </c>
      <c r="L2319" t="s">
        <v>18</v>
      </c>
    </row>
    <row r="2320" spans="1:12" x14ac:dyDescent="0.85">
      <c r="A2320" s="1">
        <v>41164</v>
      </c>
      <c r="B2320" t="s">
        <v>4105</v>
      </c>
      <c r="C2320" t="s">
        <v>4237</v>
      </c>
      <c r="D2320" t="s">
        <v>4238</v>
      </c>
      <c r="E2320" t="s">
        <v>293</v>
      </c>
      <c r="F2320" t="s">
        <v>294</v>
      </c>
      <c r="G2320" t="s">
        <v>295</v>
      </c>
      <c r="H2320">
        <v>2002</v>
      </c>
      <c r="I2320" s="2">
        <v>1110034</v>
      </c>
      <c r="J2320" s="2">
        <v>0</v>
      </c>
      <c r="K2320" s="2">
        <v>1110034</v>
      </c>
      <c r="L2320" t="s">
        <v>18</v>
      </c>
    </row>
    <row r="2321" spans="1:12" x14ac:dyDescent="0.85">
      <c r="A2321" s="1">
        <v>41164</v>
      </c>
      <c r="B2321" t="s">
        <v>82</v>
      </c>
      <c r="C2321" t="s">
        <v>4239</v>
      </c>
      <c r="D2321" t="s">
        <v>4240</v>
      </c>
      <c r="E2321" t="s">
        <v>293</v>
      </c>
      <c r="F2321" t="s">
        <v>294</v>
      </c>
      <c r="G2321" t="s">
        <v>295</v>
      </c>
      <c r="H2321">
        <v>2002</v>
      </c>
      <c r="I2321" s="2">
        <v>1882480.55</v>
      </c>
      <c r="J2321" s="2">
        <v>0</v>
      </c>
      <c r="K2321" s="2">
        <v>1882480.55</v>
      </c>
      <c r="L2321" t="s">
        <v>116</v>
      </c>
    </row>
    <row r="2322" spans="1:12" x14ac:dyDescent="0.85">
      <c r="A2322" s="1">
        <v>41164</v>
      </c>
      <c r="B2322" t="s">
        <v>323</v>
      </c>
      <c r="C2322" t="s">
        <v>4241</v>
      </c>
      <c r="D2322" t="s">
        <v>4242</v>
      </c>
      <c r="E2322" t="s">
        <v>293</v>
      </c>
      <c r="F2322" t="s">
        <v>294</v>
      </c>
      <c r="G2322" t="s">
        <v>295</v>
      </c>
      <c r="H2322">
        <v>2002</v>
      </c>
      <c r="I2322" s="2">
        <v>2762528.94</v>
      </c>
      <c r="J2322" s="2">
        <v>0</v>
      </c>
      <c r="K2322" s="2">
        <v>2762528.94</v>
      </c>
      <c r="L2322" t="s">
        <v>18</v>
      </c>
    </row>
    <row r="2323" spans="1:12" x14ac:dyDescent="0.85">
      <c r="A2323" s="1">
        <v>41164</v>
      </c>
      <c r="B2323" t="s">
        <v>4195</v>
      </c>
      <c r="C2323" t="s">
        <v>4243</v>
      </c>
      <c r="D2323" t="s">
        <v>4244</v>
      </c>
      <c r="E2323" t="s">
        <v>15</v>
      </c>
      <c r="F2323" t="s">
        <v>16</v>
      </c>
      <c r="G2323" t="s">
        <v>475</v>
      </c>
      <c r="H2323">
        <v>2002</v>
      </c>
      <c r="I2323" s="2">
        <v>400352.34</v>
      </c>
      <c r="J2323" s="2">
        <v>0</v>
      </c>
      <c r="K2323" s="2">
        <v>400352.34</v>
      </c>
      <c r="L2323" t="s">
        <v>18</v>
      </c>
    </row>
    <row r="2324" spans="1:12" x14ac:dyDescent="0.85">
      <c r="A2324" s="1">
        <v>41164</v>
      </c>
      <c r="B2324" t="s">
        <v>4195</v>
      </c>
      <c r="C2324" t="s">
        <v>4245</v>
      </c>
      <c r="D2324" t="s">
        <v>4246</v>
      </c>
      <c r="E2324" t="s">
        <v>200</v>
      </c>
      <c r="F2324" t="s">
        <v>201</v>
      </c>
      <c r="G2324" t="s">
        <v>213</v>
      </c>
      <c r="H2324">
        <v>2002</v>
      </c>
      <c r="I2324" s="2">
        <v>6003842.46</v>
      </c>
      <c r="J2324" s="2">
        <v>0</v>
      </c>
      <c r="K2324" s="2">
        <v>6003842.46</v>
      </c>
      <c r="L2324" t="s">
        <v>18</v>
      </c>
    </row>
    <row r="2325" spans="1:12" x14ac:dyDescent="0.85">
      <c r="A2325" s="1">
        <v>41164</v>
      </c>
      <c r="B2325" t="s">
        <v>12</v>
      </c>
      <c r="C2325" t="s">
        <v>4247</v>
      </c>
      <c r="D2325" t="s">
        <v>4248</v>
      </c>
      <c r="E2325" t="s">
        <v>21</v>
      </c>
      <c r="F2325" t="s">
        <v>22</v>
      </c>
      <c r="G2325" t="s">
        <v>23</v>
      </c>
      <c r="H2325">
        <v>2002</v>
      </c>
      <c r="I2325" s="2">
        <v>2229654.4</v>
      </c>
      <c r="J2325" s="2">
        <v>0</v>
      </c>
      <c r="K2325" s="2">
        <v>2229654.4</v>
      </c>
      <c r="L2325" t="s">
        <v>18</v>
      </c>
    </row>
    <row r="2326" spans="1:12" x14ac:dyDescent="0.85">
      <c r="A2326" s="1">
        <v>41164</v>
      </c>
      <c r="B2326" t="s">
        <v>12</v>
      </c>
      <c r="C2326" t="s">
        <v>4249</v>
      </c>
      <c r="D2326" t="s">
        <v>4250</v>
      </c>
      <c r="E2326" t="s">
        <v>607</v>
      </c>
      <c r="F2326" t="s">
        <v>608</v>
      </c>
      <c r="G2326" t="s">
        <v>608</v>
      </c>
      <c r="H2326">
        <v>2002</v>
      </c>
      <c r="I2326" s="2">
        <v>1000000</v>
      </c>
      <c r="J2326" s="2">
        <v>0</v>
      </c>
      <c r="K2326" s="2">
        <v>1000000</v>
      </c>
      <c r="L2326" t="s">
        <v>116</v>
      </c>
    </row>
    <row r="2327" spans="1:12" x14ac:dyDescent="0.85">
      <c r="A2327" s="1">
        <v>41164</v>
      </c>
      <c r="B2327" t="s">
        <v>12</v>
      </c>
      <c r="C2327" t="s">
        <v>4251</v>
      </c>
      <c r="D2327" t="s">
        <v>4252</v>
      </c>
      <c r="E2327" t="s">
        <v>607</v>
      </c>
      <c r="F2327" t="s">
        <v>608</v>
      </c>
      <c r="G2327" t="s">
        <v>608</v>
      </c>
      <c r="H2327">
        <v>2002</v>
      </c>
      <c r="I2327" s="2">
        <v>560000</v>
      </c>
      <c r="J2327" s="2">
        <v>0</v>
      </c>
      <c r="K2327" s="2">
        <v>560000</v>
      </c>
      <c r="L2327" t="s">
        <v>18</v>
      </c>
    </row>
    <row r="2328" spans="1:12" x14ac:dyDescent="0.85">
      <c r="A2328" s="1">
        <v>41164</v>
      </c>
      <c r="B2328" t="s">
        <v>1450</v>
      </c>
      <c r="C2328" t="s">
        <v>1488</v>
      </c>
      <c r="D2328" t="s">
        <v>1489</v>
      </c>
      <c r="E2328" t="s">
        <v>264</v>
      </c>
      <c r="F2328" t="s">
        <v>265</v>
      </c>
      <c r="G2328" t="s">
        <v>1350</v>
      </c>
      <c r="H2328">
        <v>2002</v>
      </c>
      <c r="I2328" s="2">
        <v>644910.01</v>
      </c>
      <c r="J2328" s="2">
        <v>0</v>
      </c>
      <c r="K2328" s="2">
        <v>644910.01</v>
      </c>
      <c r="L2328" t="s">
        <v>116</v>
      </c>
    </row>
    <row r="2329" spans="1:12" x14ac:dyDescent="0.85">
      <c r="A2329" s="1">
        <v>41164</v>
      </c>
      <c r="B2329" t="s">
        <v>1450</v>
      </c>
      <c r="C2329" t="s">
        <v>1488</v>
      </c>
      <c r="D2329" t="s">
        <v>1489</v>
      </c>
      <c r="E2329" t="s">
        <v>1408</v>
      </c>
      <c r="F2329" t="s">
        <v>1409</v>
      </c>
      <c r="G2329" t="s">
        <v>1410</v>
      </c>
      <c r="H2329">
        <v>2002</v>
      </c>
      <c r="I2329" s="2">
        <v>174423.92</v>
      </c>
      <c r="J2329" s="2">
        <v>0</v>
      </c>
      <c r="K2329" s="2">
        <v>174423.92</v>
      </c>
      <c r="L2329" t="s">
        <v>116</v>
      </c>
    </row>
    <row r="2330" spans="1:12" x14ac:dyDescent="0.85">
      <c r="A2330" s="1">
        <v>41164</v>
      </c>
      <c r="B2330" t="s">
        <v>1450</v>
      </c>
      <c r="C2330" t="s">
        <v>1488</v>
      </c>
      <c r="D2330" t="s">
        <v>1489</v>
      </c>
      <c r="E2330" t="s">
        <v>204</v>
      </c>
      <c r="F2330" t="s">
        <v>205</v>
      </c>
      <c r="G2330" t="s">
        <v>206</v>
      </c>
      <c r="H2330">
        <v>2002</v>
      </c>
      <c r="I2330" s="2">
        <v>3371900.68</v>
      </c>
      <c r="J2330" s="2">
        <v>0</v>
      </c>
      <c r="K2330" s="2">
        <v>3371900.68</v>
      </c>
      <c r="L2330" t="s">
        <v>116</v>
      </c>
    </row>
    <row r="2331" spans="1:12" x14ac:dyDescent="0.85">
      <c r="A2331" s="1">
        <v>41164</v>
      </c>
      <c r="B2331" t="s">
        <v>323</v>
      </c>
      <c r="C2331" t="s">
        <v>4253</v>
      </c>
      <c r="D2331" t="s">
        <v>4254</v>
      </c>
      <c r="E2331" t="s">
        <v>264</v>
      </c>
      <c r="F2331" t="s">
        <v>265</v>
      </c>
      <c r="G2331" t="s">
        <v>1613</v>
      </c>
      <c r="H2331">
        <v>2002</v>
      </c>
      <c r="I2331" s="2">
        <v>2027579.08</v>
      </c>
      <c r="J2331" s="2">
        <v>0</v>
      </c>
      <c r="K2331" s="2">
        <v>2027579.08</v>
      </c>
      <c r="L2331" t="s">
        <v>18</v>
      </c>
    </row>
    <row r="2332" spans="1:12" x14ac:dyDescent="0.85">
      <c r="A2332" s="1">
        <v>41164</v>
      </c>
      <c r="B2332" t="s">
        <v>751</v>
      </c>
      <c r="C2332" t="s">
        <v>4255</v>
      </c>
      <c r="D2332" t="s">
        <v>4256</v>
      </c>
      <c r="E2332" t="s">
        <v>264</v>
      </c>
      <c r="F2332" t="s">
        <v>265</v>
      </c>
      <c r="G2332" t="s">
        <v>1350</v>
      </c>
      <c r="H2332">
        <v>2002</v>
      </c>
      <c r="I2332" s="2">
        <v>905983.02</v>
      </c>
      <c r="J2332" s="2">
        <v>0</v>
      </c>
      <c r="K2332" s="2">
        <v>905983.02</v>
      </c>
      <c r="L2332" t="s">
        <v>18</v>
      </c>
    </row>
    <row r="2333" spans="1:12" x14ac:dyDescent="0.85">
      <c r="A2333" s="1">
        <v>41164</v>
      </c>
      <c r="B2333" t="s">
        <v>12</v>
      </c>
      <c r="C2333" t="s">
        <v>4257</v>
      </c>
      <c r="D2333" t="s">
        <v>4258</v>
      </c>
      <c r="E2333" t="s">
        <v>93</v>
      </c>
      <c r="F2333" t="s">
        <v>94</v>
      </c>
      <c r="H2333">
        <v>2002</v>
      </c>
      <c r="I2333" s="2">
        <v>5950000</v>
      </c>
      <c r="J2333" s="2">
        <v>0</v>
      </c>
      <c r="K2333" s="2">
        <v>5950000</v>
      </c>
      <c r="L2333" t="s">
        <v>18</v>
      </c>
    </row>
    <row r="2334" spans="1:12" x14ac:dyDescent="0.85">
      <c r="A2334" s="1">
        <v>41164</v>
      </c>
      <c r="B2334" t="s">
        <v>12</v>
      </c>
      <c r="C2334" t="s">
        <v>4259</v>
      </c>
      <c r="D2334" t="s">
        <v>4260</v>
      </c>
      <c r="E2334" t="s">
        <v>42</v>
      </c>
      <c r="F2334" t="s">
        <v>43</v>
      </c>
      <c r="G2334" t="s">
        <v>44</v>
      </c>
      <c r="H2334">
        <v>2002</v>
      </c>
      <c r="I2334" s="2">
        <v>164980.20000000001</v>
      </c>
      <c r="J2334" s="2">
        <v>0</v>
      </c>
      <c r="K2334" s="2">
        <v>164980.20000000001</v>
      </c>
      <c r="L2334" t="s">
        <v>18</v>
      </c>
    </row>
    <row r="2335" spans="1:12" x14ac:dyDescent="0.85">
      <c r="A2335" s="1">
        <v>41164</v>
      </c>
      <c r="B2335" t="s">
        <v>12</v>
      </c>
      <c r="C2335" t="s">
        <v>4259</v>
      </c>
      <c r="D2335" t="s">
        <v>4260</v>
      </c>
      <c r="E2335" t="s">
        <v>31</v>
      </c>
      <c r="F2335" t="s">
        <v>32</v>
      </c>
      <c r="H2335">
        <v>2002</v>
      </c>
      <c r="I2335" s="2">
        <v>300000</v>
      </c>
      <c r="J2335" s="2">
        <v>0</v>
      </c>
      <c r="K2335" s="2">
        <v>300000</v>
      </c>
      <c r="L2335" t="s">
        <v>18</v>
      </c>
    </row>
    <row r="2336" spans="1:12" x14ac:dyDescent="0.85">
      <c r="A2336" s="1">
        <v>41164</v>
      </c>
      <c r="B2336" t="s">
        <v>12</v>
      </c>
      <c r="C2336" t="s">
        <v>4259</v>
      </c>
      <c r="D2336" t="s">
        <v>4260</v>
      </c>
      <c r="E2336" t="s">
        <v>93</v>
      </c>
      <c r="F2336" t="s">
        <v>94</v>
      </c>
      <c r="H2336">
        <v>2002</v>
      </c>
      <c r="I2336" s="2">
        <v>941985</v>
      </c>
      <c r="J2336" s="2">
        <v>0</v>
      </c>
      <c r="K2336" s="2">
        <v>941985</v>
      </c>
      <c r="L2336" t="s">
        <v>18</v>
      </c>
    </row>
    <row r="2337" spans="1:12" x14ac:dyDescent="0.85">
      <c r="A2337" s="1">
        <v>41164</v>
      </c>
      <c r="B2337" t="s">
        <v>400</v>
      </c>
      <c r="C2337" t="s">
        <v>1549</v>
      </c>
      <c r="D2337" t="s">
        <v>1550</v>
      </c>
      <c r="E2337" t="s">
        <v>288</v>
      </c>
      <c r="F2337" t="s">
        <v>289</v>
      </c>
      <c r="G2337" t="s">
        <v>290</v>
      </c>
      <c r="H2337">
        <v>2002</v>
      </c>
      <c r="I2337" s="2">
        <v>1557768.81</v>
      </c>
      <c r="J2337" s="2">
        <v>71967.28</v>
      </c>
      <c r="K2337" s="2">
        <v>1629736.09</v>
      </c>
      <c r="L2337" t="s">
        <v>116</v>
      </c>
    </row>
    <row r="2338" spans="1:12" x14ac:dyDescent="0.85">
      <c r="A2338" s="1">
        <v>41164</v>
      </c>
      <c r="B2338" t="s">
        <v>90</v>
      </c>
      <c r="C2338" t="s">
        <v>4261</v>
      </c>
      <c r="D2338" t="s">
        <v>4262</v>
      </c>
      <c r="E2338" t="s">
        <v>119</v>
      </c>
      <c r="F2338" t="s">
        <v>120</v>
      </c>
      <c r="G2338" t="s">
        <v>121</v>
      </c>
      <c r="H2338">
        <v>2002</v>
      </c>
      <c r="I2338" s="2">
        <v>2222252.06</v>
      </c>
      <c r="J2338" s="2">
        <v>0</v>
      </c>
      <c r="K2338" s="2">
        <v>2222252.06</v>
      </c>
      <c r="L2338" t="s">
        <v>18</v>
      </c>
    </row>
    <row r="2339" spans="1:12" x14ac:dyDescent="0.85">
      <c r="A2339" s="1">
        <v>41164</v>
      </c>
      <c r="B2339" t="s">
        <v>751</v>
      </c>
      <c r="C2339" t="s">
        <v>1564</v>
      </c>
      <c r="D2339" t="s">
        <v>1565</v>
      </c>
      <c r="E2339" t="s">
        <v>102</v>
      </c>
      <c r="F2339" t="s">
        <v>103</v>
      </c>
      <c r="G2339" t="s">
        <v>104</v>
      </c>
      <c r="H2339">
        <v>2002</v>
      </c>
      <c r="I2339" s="2">
        <v>7136444.2699999996</v>
      </c>
      <c r="J2339" s="2">
        <v>0</v>
      </c>
      <c r="K2339" s="2">
        <v>7136444.2699999996</v>
      </c>
      <c r="L2339" t="s">
        <v>18</v>
      </c>
    </row>
    <row r="2340" spans="1:12" x14ac:dyDescent="0.85">
      <c r="A2340" s="1">
        <v>41164</v>
      </c>
      <c r="B2340" t="s">
        <v>4263</v>
      </c>
      <c r="C2340" t="s">
        <v>4264</v>
      </c>
      <c r="D2340" t="s">
        <v>4265</v>
      </c>
      <c r="E2340" t="s">
        <v>200</v>
      </c>
      <c r="F2340" t="s">
        <v>201</v>
      </c>
      <c r="G2340" t="s">
        <v>202</v>
      </c>
      <c r="H2340">
        <v>2002</v>
      </c>
      <c r="I2340" s="2">
        <v>150000</v>
      </c>
      <c r="J2340" s="2">
        <v>0</v>
      </c>
      <c r="K2340" s="2">
        <v>150000</v>
      </c>
      <c r="L2340" t="s">
        <v>18</v>
      </c>
    </row>
    <row r="2341" spans="1:12" x14ac:dyDescent="0.85">
      <c r="A2341" s="1">
        <v>41164</v>
      </c>
      <c r="B2341" t="s">
        <v>90</v>
      </c>
      <c r="C2341" t="s">
        <v>1580</v>
      </c>
      <c r="D2341" t="s">
        <v>1581</v>
      </c>
      <c r="E2341" t="s">
        <v>1582</v>
      </c>
      <c r="F2341" t="s">
        <v>1583</v>
      </c>
      <c r="G2341" t="s">
        <v>1584</v>
      </c>
      <c r="H2341">
        <v>2002</v>
      </c>
      <c r="I2341" s="2">
        <v>1100250</v>
      </c>
      <c r="J2341" s="2">
        <v>0</v>
      </c>
      <c r="K2341" s="2">
        <v>1100250</v>
      </c>
      <c r="L2341" t="s">
        <v>116</v>
      </c>
    </row>
    <row r="2342" spans="1:12" x14ac:dyDescent="0.85">
      <c r="A2342" s="1">
        <v>41164</v>
      </c>
      <c r="B2342" t="s">
        <v>12</v>
      </c>
      <c r="C2342" t="s">
        <v>4266</v>
      </c>
      <c r="D2342" t="s">
        <v>4267</v>
      </c>
      <c r="E2342" t="s">
        <v>42</v>
      </c>
      <c r="F2342" t="s">
        <v>43</v>
      </c>
      <c r="G2342" t="s">
        <v>44</v>
      </c>
      <c r="H2342">
        <v>2002</v>
      </c>
      <c r="I2342" s="2">
        <v>565169.72</v>
      </c>
      <c r="J2342" s="2">
        <v>0</v>
      </c>
      <c r="K2342" s="2">
        <v>565169.72</v>
      </c>
      <c r="L2342" t="s">
        <v>18</v>
      </c>
    </row>
    <row r="2343" spans="1:12" x14ac:dyDescent="0.85">
      <c r="A2343" s="1">
        <v>41164</v>
      </c>
      <c r="B2343" t="s">
        <v>12</v>
      </c>
      <c r="C2343" t="s">
        <v>4268</v>
      </c>
      <c r="D2343" t="s">
        <v>4269</v>
      </c>
      <c r="E2343" t="s">
        <v>119</v>
      </c>
      <c r="F2343" t="s">
        <v>120</v>
      </c>
      <c r="G2343" t="s">
        <v>121</v>
      </c>
      <c r="H2343">
        <v>2002</v>
      </c>
      <c r="I2343" s="2">
        <v>2575980.2000000002</v>
      </c>
      <c r="J2343" s="2">
        <v>0</v>
      </c>
      <c r="K2343" s="2">
        <v>2575980.2000000002</v>
      </c>
      <c r="L2343" t="s">
        <v>18</v>
      </c>
    </row>
    <row r="2344" spans="1:12" x14ac:dyDescent="0.85">
      <c r="A2344" s="1">
        <v>41164</v>
      </c>
      <c r="B2344" t="s">
        <v>12</v>
      </c>
      <c r="C2344" t="s">
        <v>4268</v>
      </c>
      <c r="D2344" t="s">
        <v>4269</v>
      </c>
      <c r="E2344" t="s">
        <v>21</v>
      </c>
      <c r="F2344" t="s">
        <v>22</v>
      </c>
      <c r="G2344" t="s">
        <v>23</v>
      </c>
      <c r="H2344">
        <v>2002</v>
      </c>
      <c r="I2344" s="2">
        <v>3315199.11</v>
      </c>
      <c r="J2344" s="2">
        <v>0</v>
      </c>
      <c r="K2344" s="2">
        <v>3315199.11</v>
      </c>
      <c r="L2344" t="s">
        <v>18</v>
      </c>
    </row>
    <row r="2345" spans="1:12" x14ac:dyDescent="0.85">
      <c r="A2345" s="1">
        <v>41164</v>
      </c>
      <c r="B2345" t="s">
        <v>12</v>
      </c>
      <c r="C2345" t="s">
        <v>4270</v>
      </c>
      <c r="D2345" t="s">
        <v>4271</v>
      </c>
      <c r="E2345" t="s">
        <v>119</v>
      </c>
      <c r="F2345" t="s">
        <v>120</v>
      </c>
      <c r="G2345" t="s">
        <v>121</v>
      </c>
      <c r="H2345">
        <v>2002</v>
      </c>
      <c r="I2345" s="2">
        <v>2217120.5</v>
      </c>
      <c r="J2345" s="2">
        <v>0</v>
      </c>
      <c r="K2345" s="2">
        <v>2217120.5</v>
      </c>
      <c r="L2345" t="s">
        <v>18</v>
      </c>
    </row>
    <row r="2346" spans="1:12" x14ac:dyDescent="0.85">
      <c r="A2346" s="1">
        <v>41164</v>
      </c>
      <c r="B2346" t="s">
        <v>82</v>
      </c>
      <c r="C2346" t="s">
        <v>4272</v>
      </c>
      <c r="D2346" t="s">
        <v>4273</v>
      </c>
      <c r="E2346" t="s">
        <v>31</v>
      </c>
      <c r="F2346" t="s">
        <v>32</v>
      </c>
      <c r="H2346">
        <v>2002</v>
      </c>
      <c r="I2346" s="2">
        <v>400000</v>
      </c>
      <c r="J2346" s="2">
        <v>0</v>
      </c>
      <c r="K2346" s="2">
        <v>400000</v>
      </c>
      <c r="L2346" t="s">
        <v>18</v>
      </c>
    </row>
    <row r="2347" spans="1:12" x14ac:dyDescent="0.85">
      <c r="A2347" s="1">
        <v>41164</v>
      </c>
      <c r="B2347" t="s">
        <v>12</v>
      </c>
      <c r="C2347" t="s">
        <v>1611</v>
      </c>
      <c r="D2347" t="s">
        <v>1612</v>
      </c>
      <c r="E2347" t="s">
        <v>85</v>
      </c>
      <c r="F2347" t="s">
        <v>86</v>
      </c>
      <c r="G2347" t="s">
        <v>87</v>
      </c>
      <c r="H2347">
        <v>2002</v>
      </c>
      <c r="I2347" s="2">
        <v>1381353.6</v>
      </c>
      <c r="J2347" s="2">
        <v>0</v>
      </c>
      <c r="K2347" s="2">
        <v>1381353.6</v>
      </c>
      <c r="L2347" t="s">
        <v>18</v>
      </c>
    </row>
    <row r="2348" spans="1:12" x14ac:dyDescent="0.85">
      <c r="A2348" s="1">
        <v>41164</v>
      </c>
      <c r="B2348" t="s">
        <v>12</v>
      </c>
      <c r="C2348" t="s">
        <v>4274</v>
      </c>
      <c r="D2348" t="s">
        <v>4275</v>
      </c>
      <c r="E2348" t="s">
        <v>15</v>
      </c>
      <c r="F2348" t="s">
        <v>16</v>
      </c>
      <c r="G2348" t="s">
        <v>17</v>
      </c>
      <c r="H2348">
        <v>2002</v>
      </c>
      <c r="I2348" s="2">
        <v>750000</v>
      </c>
      <c r="J2348" s="2">
        <v>0</v>
      </c>
      <c r="K2348" s="2">
        <v>750000</v>
      </c>
      <c r="L2348" t="s">
        <v>18</v>
      </c>
    </row>
    <row r="2349" spans="1:12" x14ac:dyDescent="0.85">
      <c r="A2349" s="1">
        <v>41164</v>
      </c>
      <c r="B2349" t="s">
        <v>883</v>
      </c>
      <c r="C2349" t="s">
        <v>4276</v>
      </c>
      <c r="D2349" t="s">
        <v>4277</v>
      </c>
      <c r="E2349" t="s">
        <v>119</v>
      </c>
      <c r="F2349" t="s">
        <v>120</v>
      </c>
      <c r="G2349" t="s">
        <v>1125</v>
      </c>
      <c r="H2349">
        <v>2002</v>
      </c>
      <c r="I2349" s="2">
        <v>132992521.01000001</v>
      </c>
      <c r="J2349" s="2">
        <v>0</v>
      </c>
      <c r="K2349" s="2">
        <v>132992521.01000001</v>
      </c>
      <c r="L2349" t="s">
        <v>116</v>
      </c>
    </row>
    <row r="2350" spans="1:12" x14ac:dyDescent="0.85">
      <c r="A2350" s="1">
        <v>41164</v>
      </c>
      <c r="B2350" t="s">
        <v>883</v>
      </c>
      <c r="C2350" t="s">
        <v>4278</v>
      </c>
      <c r="D2350" t="s">
        <v>4279</v>
      </c>
      <c r="E2350" t="s">
        <v>119</v>
      </c>
      <c r="F2350" t="s">
        <v>120</v>
      </c>
      <c r="G2350" t="s">
        <v>1125</v>
      </c>
      <c r="H2350">
        <v>2002</v>
      </c>
      <c r="I2350" s="2">
        <v>4443900</v>
      </c>
      <c r="J2350" s="2">
        <v>0</v>
      </c>
      <c r="K2350" s="2">
        <v>4443900</v>
      </c>
      <c r="L2350" t="s">
        <v>116</v>
      </c>
    </row>
    <row r="2351" spans="1:12" x14ac:dyDescent="0.85">
      <c r="A2351" s="1">
        <v>41164</v>
      </c>
      <c r="B2351" t="s">
        <v>90</v>
      </c>
      <c r="C2351" t="s">
        <v>1718</v>
      </c>
      <c r="D2351" t="s">
        <v>1719</v>
      </c>
      <c r="E2351" t="s">
        <v>102</v>
      </c>
      <c r="F2351" t="s">
        <v>103</v>
      </c>
      <c r="G2351" t="s">
        <v>104</v>
      </c>
      <c r="H2351">
        <v>2002</v>
      </c>
      <c r="I2351" s="2">
        <v>3379986</v>
      </c>
      <c r="J2351" s="2">
        <v>0</v>
      </c>
      <c r="K2351" s="2">
        <v>3379986</v>
      </c>
      <c r="L2351" t="s">
        <v>18</v>
      </c>
    </row>
    <row r="2352" spans="1:12" x14ac:dyDescent="0.85">
      <c r="A2352" s="1">
        <v>41164</v>
      </c>
      <c r="B2352" t="s">
        <v>90</v>
      </c>
      <c r="C2352" t="s">
        <v>4280</v>
      </c>
      <c r="D2352" t="s">
        <v>4281</v>
      </c>
      <c r="E2352" t="s">
        <v>119</v>
      </c>
      <c r="F2352" t="s">
        <v>120</v>
      </c>
      <c r="G2352" t="s">
        <v>121</v>
      </c>
      <c r="H2352">
        <v>2002</v>
      </c>
      <c r="I2352" s="2">
        <v>1085585.6599999999</v>
      </c>
      <c r="J2352" s="2">
        <v>0</v>
      </c>
      <c r="K2352" s="2">
        <v>1085585.6599999999</v>
      </c>
      <c r="L2352" t="s">
        <v>18</v>
      </c>
    </row>
    <row r="2353" spans="1:12" x14ac:dyDescent="0.85">
      <c r="A2353" s="1">
        <v>41164</v>
      </c>
      <c r="B2353" t="s">
        <v>90</v>
      </c>
      <c r="C2353" t="s">
        <v>4282</v>
      </c>
      <c r="D2353" t="s">
        <v>4283</v>
      </c>
      <c r="E2353" t="s">
        <v>119</v>
      </c>
      <c r="F2353" t="s">
        <v>120</v>
      </c>
      <c r="G2353" t="s">
        <v>121</v>
      </c>
      <c r="H2353">
        <v>2002</v>
      </c>
      <c r="I2353" s="2">
        <v>2569940.69</v>
      </c>
      <c r="J2353" s="2">
        <v>272179.8</v>
      </c>
      <c r="K2353" s="2">
        <v>2842120.49</v>
      </c>
      <c r="L2353" t="s">
        <v>116</v>
      </c>
    </row>
    <row r="2354" spans="1:12" x14ac:dyDescent="0.85">
      <c r="A2354" s="1">
        <v>41164</v>
      </c>
      <c r="B2354" t="s">
        <v>90</v>
      </c>
      <c r="C2354" t="s">
        <v>4284</v>
      </c>
      <c r="D2354" t="s">
        <v>4285</v>
      </c>
      <c r="E2354" t="s">
        <v>49</v>
      </c>
      <c r="F2354" t="s">
        <v>50</v>
      </c>
      <c r="G2354" t="s">
        <v>51</v>
      </c>
      <c r="H2354">
        <v>2002</v>
      </c>
      <c r="I2354" s="2">
        <v>125000</v>
      </c>
      <c r="J2354" s="2">
        <v>0</v>
      </c>
      <c r="K2354" s="2">
        <v>125000</v>
      </c>
      <c r="L2354" t="s">
        <v>18</v>
      </c>
    </row>
    <row r="2355" spans="1:12" x14ac:dyDescent="0.85">
      <c r="A2355" s="1">
        <v>41164</v>
      </c>
      <c r="B2355" t="s">
        <v>90</v>
      </c>
      <c r="C2355" t="s">
        <v>4286</v>
      </c>
      <c r="D2355" t="s">
        <v>4287</v>
      </c>
      <c r="E2355" t="s">
        <v>119</v>
      </c>
      <c r="F2355" t="s">
        <v>120</v>
      </c>
      <c r="G2355" t="s">
        <v>121</v>
      </c>
      <c r="H2355">
        <v>2002</v>
      </c>
      <c r="I2355" s="2">
        <v>3630628.06</v>
      </c>
      <c r="J2355" s="2">
        <v>0</v>
      </c>
      <c r="K2355" s="2">
        <v>3630628.06</v>
      </c>
      <c r="L2355" t="s">
        <v>18</v>
      </c>
    </row>
    <row r="2356" spans="1:12" x14ac:dyDescent="0.85">
      <c r="A2356" s="1">
        <v>41164</v>
      </c>
      <c r="B2356" t="s">
        <v>90</v>
      </c>
      <c r="C2356" t="s">
        <v>4286</v>
      </c>
      <c r="D2356" t="s">
        <v>4287</v>
      </c>
      <c r="E2356" t="s">
        <v>93</v>
      </c>
      <c r="F2356" t="s">
        <v>94</v>
      </c>
      <c r="H2356">
        <v>2002</v>
      </c>
      <c r="I2356" s="2">
        <v>2923802</v>
      </c>
      <c r="J2356" s="2">
        <v>0</v>
      </c>
      <c r="K2356" s="2">
        <v>2923802</v>
      </c>
      <c r="L2356" t="s">
        <v>18</v>
      </c>
    </row>
    <row r="2357" spans="1:12" x14ac:dyDescent="0.85">
      <c r="A2357" s="1">
        <v>41164</v>
      </c>
      <c r="B2357" t="s">
        <v>90</v>
      </c>
      <c r="C2357" t="s">
        <v>4288</v>
      </c>
      <c r="D2357" t="s">
        <v>4289</v>
      </c>
      <c r="E2357" t="s">
        <v>119</v>
      </c>
      <c r="F2357" t="s">
        <v>120</v>
      </c>
      <c r="G2357" t="s">
        <v>1125</v>
      </c>
      <c r="H2357">
        <v>2002</v>
      </c>
      <c r="I2357" s="2">
        <v>27964342.609999999</v>
      </c>
      <c r="J2357" s="2">
        <v>7770642.2599999998</v>
      </c>
      <c r="K2357" s="2">
        <v>35734984.869999997</v>
      </c>
      <c r="L2357" t="s">
        <v>116</v>
      </c>
    </row>
    <row r="2358" spans="1:12" x14ac:dyDescent="0.85">
      <c r="A2358" s="1">
        <v>41164</v>
      </c>
      <c r="B2358" t="s">
        <v>90</v>
      </c>
      <c r="C2358" t="s">
        <v>4290</v>
      </c>
      <c r="D2358" t="s">
        <v>4291</v>
      </c>
      <c r="E2358" t="s">
        <v>119</v>
      </c>
      <c r="F2358" t="s">
        <v>120</v>
      </c>
      <c r="G2358" t="s">
        <v>1125</v>
      </c>
      <c r="H2358">
        <v>2002</v>
      </c>
      <c r="I2358" s="2">
        <v>2597179</v>
      </c>
      <c r="J2358" s="2">
        <v>115021</v>
      </c>
      <c r="K2358" s="2">
        <v>2712200</v>
      </c>
      <c r="L2358" t="s">
        <v>116</v>
      </c>
    </row>
    <row r="2359" spans="1:12" x14ac:dyDescent="0.85">
      <c r="A2359" s="1">
        <v>41164</v>
      </c>
      <c r="B2359" t="s">
        <v>1273</v>
      </c>
      <c r="C2359" t="s">
        <v>4292</v>
      </c>
      <c r="D2359" t="s">
        <v>4293</v>
      </c>
      <c r="E2359" t="s">
        <v>119</v>
      </c>
      <c r="F2359" t="s">
        <v>120</v>
      </c>
      <c r="G2359" t="s">
        <v>121</v>
      </c>
      <c r="H2359">
        <v>2002</v>
      </c>
      <c r="I2359" s="2">
        <v>1302097.6499999999</v>
      </c>
      <c r="J2359" s="2">
        <v>0</v>
      </c>
      <c r="K2359" s="2">
        <v>1302097.6499999999</v>
      </c>
      <c r="L2359" t="s">
        <v>18</v>
      </c>
    </row>
    <row r="2360" spans="1:12" x14ac:dyDescent="0.85">
      <c r="A2360" s="1">
        <v>41164</v>
      </c>
      <c r="B2360" t="s">
        <v>90</v>
      </c>
      <c r="C2360" t="s">
        <v>4294</v>
      </c>
      <c r="D2360" t="s">
        <v>4293</v>
      </c>
      <c r="E2360" t="s">
        <v>119</v>
      </c>
      <c r="F2360" t="s">
        <v>120</v>
      </c>
      <c r="G2360" t="s">
        <v>121</v>
      </c>
      <c r="H2360">
        <v>2002</v>
      </c>
      <c r="I2360" s="2">
        <v>39478024.549999997</v>
      </c>
      <c r="J2360" s="2">
        <v>0</v>
      </c>
      <c r="K2360" s="2">
        <v>39478024.549999997</v>
      </c>
      <c r="L2360" t="s">
        <v>116</v>
      </c>
    </row>
    <row r="2361" spans="1:12" x14ac:dyDescent="0.85">
      <c r="A2361" s="1">
        <v>41164</v>
      </c>
      <c r="B2361" t="s">
        <v>90</v>
      </c>
      <c r="C2361" t="s">
        <v>4295</v>
      </c>
      <c r="D2361" t="s">
        <v>4296</v>
      </c>
      <c r="E2361" t="s">
        <v>119</v>
      </c>
      <c r="F2361" t="s">
        <v>120</v>
      </c>
      <c r="G2361" t="s">
        <v>121</v>
      </c>
      <c r="H2361">
        <v>2002</v>
      </c>
      <c r="I2361" s="2">
        <v>11006200.6</v>
      </c>
      <c r="J2361" s="2">
        <v>0</v>
      </c>
      <c r="K2361" s="2">
        <v>11006200.6</v>
      </c>
      <c r="L2361" t="s">
        <v>18</v>
      </c>
    </row>
    <row r="2362" spans="1:12" x14ac:dyDescent="0.85">
      <c r="A2362" s="1">
        <v>41164</v>
      </c>
      <c r="B2362" t="s">
        <v>90</v>
      </c>
      <c r="C2362" t="s">
        <v>4297</v>
      </c>
      <c r="D2362" t="s">
        <v>4298</v>
      </c>
      <c r="E2362" t="s">
        <v>93</v>
      </c>
      <c r="F2362" t="s">
        <v>94</v>
      </c>
      <c r="H2362">
        <v>2002</v>
      </c>
      <c r="I2362" s="2">
        <v>3000000</v>
      </c>
      <c r="J2362" s="2">
        <v>0</v>
      </c>
      <c r="K2362" s="2">
        <v>3000000</v>
      </c>
      <c r="L2362" t="s">
        <v>18</v>
      </c>
    </row>
    <row r="2363" spans="1:12" x14ac:dyDescent="0.85">
      <c r="A2363" s="1">
        <v>41164</v>
      </c>
      <c r="B2363" t="s">
        <v>82</v>
      </c>
      <c r="C2363" t="s">
        <v>4299</v>
      </c>
      <c r="D2363" t="s">
        <v>4300</v>
      </c>
      <c r="E2363" t="s">
        <v>21</v>
      </c>
      <c r="F2363" t="s">
        <v>22</v>
      </c>
      <c r="G2363" t="s">
        <v>23</v>
      </c>
      <c r="H2363">
        <v>2002</v>
      </c>
      <c r="I2363" s="2">
        <v>291784.01</v>
      </c>
      <c r="J2363" s="2">
        <v>0</v>
      </c>
      <c r="K2363" s="2">
        <v>291784.01</v>
      </c>
      <c r="L2363" t="s">
        <v>18</v>
      </c>
    </row>
    <row r="2364" spans="1:12" x14ac:dyDescent="0.85">
      <c r="A2364" s="1">
        <v>41164</v>
      </c>
      <c r="B2364" t="s">
        <v>12</v>
      </c>
      <c r="C2364" t="s">
        <v>4301</v>
      </c>
      <c r="D2364" t="s">
        <v>4302</v>
      </c>
      <c r="E2364" t="s">
        <v>119</v>
      </c>
      <c r="F2364" t="s">
        <v>120</v>
      </c>
      <c r="G2364" t="s">
        <v>121</v>
      </c>
      <c r="H2364">
        <v>2002</v>
      </c>
      <c r="I2364" s="2">
        <v>46600000</v>
      </c>
      <c r="J2364" s="2">
        <v>0</v>
      </c>
      <c r="K2364" s="2">
        <v>46600000</v>
      </c>
      <c r="L2364" t="s">
        <v>18</v>
      </c>
    </row>
    <row r="2365" spans="1:12" x14ac:dyDescent="0.85">
      <c r="A2365" s="1">
        <v>41164</v>
      </c>
      <c r="B2365" t="s">
        <v>12</v>
      </c>
      <c r="C2365" t="s">
        <v>4303</v>
      </c>
      <c r="D2365" t="s">
        <v>4304</v>
      </c>
      <c r="E2365" t="s">
        <v>102</v>
      </c>
      <c r="F2365" t="s">
        <v>103</v>
      </c>
      <c r="G2365" t="s">
        <v>104</v>
      </c>
      <c r="H2365">
        <v>2002</v>
      </c>
      <c r="I2365" s="2">
        <v>288421.92</v>
      </c>
      <c r="J2365" s="2">
        <v>0</v>
      </c>
      <c r="K2365" s="2">
        <v>288421.92</v>
      </c>
      <c r="L2365" t="s">
        <v>18</v>
      </c>
    </row>
    <row r="2366" spans="1:12" x14ac:dyDescent="0.85">
      <c r="A2366" s="1">
        <v>41164</v>
      </c>
      <c r="B2366" t="s">
        <v>4105</v>
      </c>
      <c r="C2366" t="s">
        <v>4305</v>
      </c>
      <c r="D2366" t="s">
        <v>4306</v>
      </c>
      <c r="E2366" t="s">
        <v>1408</v>
      </c>
      <c r="F2366" t="s">
        <v>1409</v>
      </c>
      <c r="G2366" t="s">
        <v>1410</v>
      </c>
      <c r="H2366">
        <v>2002</v>
      </c>
      <c r="I2366" s="2">
        <v>7045912.0899999999</v>
      </c>
      <c r="J2366" s="2">
        <v>0</v>
      </c>
      <c r="K2366" s="2">
        <v>7045912.0899999999</v>
      </c>
      <c r="L2366" t="s">
        <v>18</v>
      </c>
    </row>
    <row r="2367" spans="1:12" x14ac:dyDescent="0.85">
      <c r="A2367" s="1">
        <v>41164</v>
      </c>
      <c r="B2367" t="s">
        <v>3821</v>
      </c>
      <c r="C2367" t="s">
        <v>4307</v>
      </c>
      <c r="D2367" t="s">
        <v>4308</v>
      </c>
      <c r="E2367" t="s">
        <v>93</v>
      </c>
      <c r="F2367" t="s">
        <v>94</v>
      </c>
      <c r="H2367">
        <v>2002</v>
      </c>
      <c r="I2367" s="2">
        <v>7000000</v>
      </c>
      <c r="J2367" s="2">
        <v>0</v>
      </c>
      <c r="K2367" s="2">
        <v>7000000</v>
      </c>
      <c r="L2367" t="s">
        <v>18</v>
      </c>
    </row>
    <row r="2368" spans="1:12" x14ac:dyDescent="0.85">
      <c r="A2368" s="1">
        <v>41164</v>
      </c>
      <c r="B2368" t="s">
        <v>809</v>
      </c>
      <c r="C2368" t="s">
        <v>4309</v>
      </c>
      <c r="D2368" t="s">
        <v>4310</v>
      </c>
      <c r="E2368" t="s">
        <v>204</v>
      </c>
      <c r="F2368" t="s">
        <v>205</v>
      </c>
      <c r="G2368" t="s">
        <v>206</v>
      </c>
      <c r="H2368">
        <v>2002</v>
      </c>
      <c r="I2368" s="2">
        <v>1377940.57</v>
      </c>
      <c r="J2368" s="2">
        <v>0</v>
      </c>
      <c r="K2368" s="2">
        <v>1377940.57</v>
      </c>
      <c r="L2368" t="s">
        <v>18</v>
      </c>
    </row>
    <row r="2369" spans="1:12" x14ac:dyDescent="0.85">
      <c r="A2369" s="1">
        <v>41164</v>
      </c>
      <c r="B2369" t="s">
        <v>12</v>
      </c>
      <c r="C2369" t="s">
        <v>4311</v>
      </c>
      <c r="D2369" t="s">
        <v>4312</v>
      </c>
      <c r="E2369" t="s">
        <v>204</v>
      </c>
      <c r="F2369" t="s">
        <v>205</v>
      </c>
      <c r="G2369" t="s">
        <v>206</v>
      </c>
      <c r="H2369">
        <v>2002</v>
      </c>
      <c r="I2369" s="2">
        <v>-294659.05</v>
      </c>
      <c r="J2369" s="2">
        <v>867328.49</v>
      </c>
      <c r="K2369" s="2">
        <v>572669.43999999994</v>
      </c>
      <c r="L2369" t="s">
        <v>18</v>
      </c>
    </row>
    <row r="2370" spans="1:12" x14ac:dyDescent="0.85">
      <c r="A2370" s="1">
        <v>41164</v>
      </c>
      <c r="B2370" t="s">
        <v>90</v>
      </c>
      <c r="C2370" t="s">
        <v>1907</v>
      </c>
      <c r="D2370" t="s">
        <v>1908</v>
      </c>
      <c r="E2370" t="s">
        <v>204</v>
      </c>
      <c r="F2370" t="s">
        <v>205</v>
      </c>
      <c r="G2370" t="s">
        <v>206</v>
      </c>
      <c r="H2370">
        <v>2002</v>
      </c>
      <c r="I2370" s="2">
        <v>1382193.6</v>
      </c>
      <c r="J2370" s="2">
        <v>0</v>
      </c>
      <c r="K2370" s="2">
        <v>1382193.6</v>
      </c>
      <c r="L2370" t="s">
        <v>18</v>
      </c>
    </row>
    <row r="2371" spans="1:12" x14ac:dyDescent="0.85">
      <c r="A2371" s="1">
        <v>41164</v>
      </c>
      <c r="B2371" t="s">
        <v>12</v>
      </c>
      <c r="C2371" t="s">
        <v>4313</v>
      </c>
      <c r="D2371" t="s">
        <v>4314</v>
      </c>
      <c r="E2371" t="s">
        <v>223</v>
      </c>
      <c r="F2371" t="s">
        <v>224</v>
      </c>
      <c r="G2371" t="s">
        <v>225</v>
      </c>
      <c r="H2371">
        <v>2002</v>
      </c>
      <c r="I2371" s="2">
        <v>-337222.82</v>
      </c>
      <c r="J2371" s="2">
        <v>674445.64</v>
      </c>
      <c r="K2371" s="2">
        <v>337222.82</v>
      </c>
      <c r="L2371" t="s">
        <v>18</v>
      </c>
    </row>
    <row r="2372" spans="1:12" x14ac:dyDescent="0.85">
      <c r="A2372" s="1">
        <v>41164</v>
      </c>
      <c r="B2372" t="s">
        <v>4105</v>
      </c>
      <c r="C2372" t="s">
        <v>4315</v>
      </c>
      <c r="D2372" t="s">
        <v>4316</v>
      </c>
      <c r="E2372" t="s">
        <v>1957</v>
      </c>
      <c r="F2372" t="s">
        <v>1958</v>
      </c>
      <c r="G2372" t="s">
        <v>1959</v>
      </c>
      <c r="H2372">
        <v>2002</v>
      </c>
      <c r="I2372" s="2">
        <v>2354157.25</v>
      </c>
      <c r="J2372" s="2">
        <v>0</v>
      </c>
      <c r="K2372" s="2">
        <v>2354157.25</v>
      </c>
      <c r="L2372" t="s">
        <v>18</v>
      </c>
    </row>
    <row r="2373" spans="1:12" x14ac:dyDescent="0.85">
      <c r="A2373" s="1">
        <v>41164</v>
      </c>
      <c r="B2373" t="s">
        <v>809</v>
      </c>
      <c r="C2373" t="s">
        <v>4317</v>
      </c>
      <c r="D2373" t="s">
        <v>4318</v>
      </c>
      <c r="E2373" t="s">
        <v>102</v>
      </c>
      <c r="F2373" t="s">
        <v>103</v>
      </c>
      <c r="G2373" t="s">
        <v>104</v>
      </c>
      <c r="H2373">
        <v>2002</v>
      </c>
      <c r="I2373" s="2">
        <v>2621400</v>
      </c>
      <c r="J2373" s="2">
        <v>0</v>
      </c>
      <c r="K2373" s="2">
        <v>2621400</v>
      </c>
      <c r="L2373" t="s">
        <v>18</v>
      </c>
    </row>
    <row r="2374" spans="1:12" x14ac:dyDescent="0.85">
      <c r="A2374" s="1">
        <v>41164</v>
      </c>
      <c r="B2374" t="s">
        <v>12</v>
      </c>
      <c r="C2374" t="s">
        <v>4319</v>
      </c>
      <c r="D2374" t="s">
        <v>4320</v>
      </c>
      <c r="E2374" t="s">
        <v>200</v>
      </c>
      <c r="F2374" t="s">
        <v>201</v>
      </c>
      <c r="G2374" t="s">
        <v>213</v>
      </c>
      <c r="H2374">
        <v>2002</v>
      </c>
      <c r="I2374" s="2">
        <v>5000000</v>
      </c>
      <c r="J2374" s="2">
        <v>0</v>
      </c>
      <c r="K2374" s="2">
        <v>5000000</v>
      </c>
      <c r="L2374" t="s">
        <v>18</v>
      </c>
    </row>
    <row r="2375" spans="1:12" x14ac:dyDescent="0.85">
      <c r="A2375" s="1">
        <v>41164</v>
      </c>
      <c r="B2375" t="s">
        <v>12</v>
      </c>
      <c r="C2375" t="s">
        <v>4321</v>
      </c>
      <c r="D2375" t="s">
        <v>4322</v>
      </c>
      <c r="E2375" t="s">
        <v>49</v>
      </c>
      <c r="F2375" t="s">
        <v>50</v>
      </c>
      <c r="G2375" t="s">
        <v>51</v>
      </c>
      <c r="H2375">
        <v>2002</v>
      </c>
      <c r="I2375" s="2">
        <v>185000</v>
      </c>
      <c r="J2375" s="2">
        <v>0</v>
      </c>
      <c r="K2375" s="2">
        <v>185000</v>
      </c>
      <c r="L2375" t="s">
        <v>18</v>
      </c>
    </row>
    <row r="2376" spans="1:12" x14ac:dyDescent="0.85">
      <c r="A2376" s="1">
        <v>41164</v>
      </c>
      <c r="B2376" t="s">
        <v>12</v>
      </c>
      <c r="C2376" t="s">
        <v>4323</v>
      </c>
      <c r="D2376" t="s">
        <v>4324</v>
      </c>
      <c r="E2376" t="s">
        <v>70</v>
      </c>
      <c r="F2376" t="s">
        <v>71</v>
      </c>
      <c r="G2376" t="s">
        <v>72</v>
      </c>
      <c r="H2376">
        <v>2002</v>
      </c>
      <c r="I2376" s="2">
        <v>340900</v>
      </c>
      <c r="J2376" s="2">
        <v>0</v>
      </c>
      <c r="K2376" s="2">
        <v>340900</v>
      </c>
      <c r="L2376" t="s">
        <v>18</v>
      </c>
    </row>
    <row r="2377" spans="1:12" x14ac:dyDescent="0.85">
      <c r="A2377" s="1">
        <v>41164</v>
      </c>
      <c r="B2377" t="s">
        <v>581</v>
      </c>
      <c r="C2377" t="s">
        <v>4325</v>
      </c>
      <c r="D2377" t="s">
        <v>4326</v>
      </c>
      <c r="E2377" t="s">
        <v>85</v>
      </c>
      <c r="F2377" t="s">
        <v>86</v>
      </c>
      <c r="G2377" t="s">
        <v>87</v>
      </c>
      <c r="H2377">
        <v>2002</v>
      </c>
      <c r="I2377" s="2">
        <v>5046516.43</v>
      </c>
      <c r="J2377" s="2">
        <v>0</v>
      </c>
      <c r="K2377" s="2">
        <v>5046516.43</v>
      </c>
      <c r="L2377" t="s">
        <v>18</v>
      </c>
    </row>
    <row r="2378" spans="1:12" x14ac:dyDescent="0.85">
      <c r="A2378" s="1">
        <v>41164</v>
      </c>
      <c r="B2378" t="s">
        <v>581</v>
      </c>
      <c r="C2378" t="s">
        <v>4327</v>
      </c>
      <c r="D2378" t="s">
        <v>4328</v>
      </c>
      <c r="E2378" t="s">
        <v>85</v>
      </c>
      <c r="F2378" t="s">
        <v>86</v>
      </c>
      <c r="G2378" t="s">
        <v>87</v>
      </c>
      <c r="H2378">
        <v>2002</v>
      </c>
      <c r="I2378" s="2">
        <v>88310.36</v>
      </c>
      <c r="J2378" s="2">
        <v>0</v>
      </c>
      <c r="K2378" s="2">
        <v>88310.36</v>
      </c>
      <c r="L2378" t="s">
        <v>18</v>
      </c>
    </row>
    <row r="2379" spans="1:12" x14ac:dyDescent="0.85">
      <c r="A2379" s="1">
        <v>41164</v>
      </c>
      <c r="B2379" t="s">
        <v>12</v>
      </c>
      <c r="C2379" t="s">
        <v>2103</v>
      </c>
      <c r="D2379" t="s">
        <v>2104</v>
      </c>
      <c r="E2379" t="s">
        <v>204</v>
      </c>
      <c r="F2379" t="s">
        <v>205</v>
      </c>
      <c r="G2379" t="s">
        <v>206</v>
      </c>
      <c r="H2379">
        <v>2002</v>
      </c>
      <c r="I2379" s="2">
        <v>54647.839999999997</v>
      </c>
      <c r="J2379" s="2">
        <v>0</v>
      </c>
      <c r="K2379" s="2">
        <v>54647.839999999997</v>
      </c>
      <c r="L2379" t="s">
        <v>18</v>
      </c>
    </row>
    <row r="2380" spans="1:12" x14ac:dyDescent="0.85">
      <c r="A2380" s="1">
        <v>41164</v>
      </c>
      <c r="B2380" t="s">
        <v>12</v>
      </c>
      <c r="C2380" t="s">
        <v>4329</v>
      </c>
      <c r="D2380" t="s">
        <v>4330</v>
      </c>
      <c r="E2380" t="s">
        <v>260</v>
      </c>
      <c r="F2380" t="s">
        <v>261</v>
      </c>
      <c r="H2380">
        <v>2002</v>
      </c>
      <c r="I2380" s="2">
        <v>500000</v>
      </c>
      <c r="J2380" s="2">
        <v>0</v>
      </c>
      <c r="K2380" s="2">
        <v>500000</v>
      </c>
      <c r="L2380" t="s">
        <v>18</v>
      </c>
    </row>
    <row r="2381" spans="1:12" x14ac:dyDescent="0.85">
      <c r="A2381" s="1">
        <v>41164</v>
      </c>
      <c r="B2381" t="s">
        <v>12</v>
      </c>
      <c r="C2381" t="s">
        <v>4331</v>
      </c>
      <c r="D2381" t="s">
        <v>4332</v>
      </c>
      <c r="E2381" t="s">
        <v>200</v>
      </c>
      <c r="F2381" t="s">
        <v>201</v>
      </c>
      <c r="G2381" t="s">
        <v>213</v>
      </c>
      <c r="H2381">
        <v>2002</v>
      </c>
      <c r="I2381" s="2">
        <v>1730000</v>
      </c>
      <c r="J2381" s="2">
        <v>0</v>
      </c>
      <c r="K2381" s="2">
        <v>1730000</v>
      </c>
      <c r="L2381" t="s">
        <v>18</v>
      </c>
    </row>
    <row r="2382" spans="1:12" x14ac:dyDescent="0.85">
      <c r="A2382" s="1">
        <v>41164</v>
      </c>
      <c r="B2382" t="s">
        <v>12</v>
      </c>
      <c r="C2382" t="s">
        <v>4333</v>
      </c>
      <c r="D2382" t="s">
        <v>4334</v>
      </c>
      <c r="E2382" t="s">
        <v>200</v>
      </c>
      <c r="F2382" t="s">
        <v>201</v>
      </c>
      <c r="G2382" t="s">
        <v>202</v>
      </c>
      <c r="H2382">
        <v>2002</v>
      </c>
      <c r="I2382" s="2">
        <v>961882.45</v>
      </c>
      <c r="J2382" s="2">
        <v>0</v>
      </c>
      <c r="K2382" s="2">
        <v>961882.45</v>
      </c>
      <c r="L2382" t="s">
        <v>18</v>
      </c>
    </row>
    <row r="2383" spans="1:12" x14ac:dyDescent="0.85">
      <c r="A2383" s="1">
        <v>41164</v>
      </c>
      <c r="B2383" t="s">
        <v>12</v>
      </c>
      <c r="C2383" t="s">
        <v>4335</v>
      </c>
      <c r="D2383" t="s">
        <v>4336</v>
      </c>
      <c r="E2383" t="s">
        <v>21</v>
      </c>
      <c r="F2383" t="s">
        <v>22</v>
      </c>
      <c r="G2383" t="s">
        <v>23</v>
      </c>
      <c r="H2383">
        <v>2002</v>
      </c>
      <c r="I2383" s="2">
        <v>505667.29</v>
      </c>
      <c r="J2383" s="2">
        <v>0</v>
      </c>
      <c r="K2383" s="2">
        <v>505667.29</v>
      </c>
      <c r="L2383" t="s">
        <v>18</v>
      </c>
    </row>
    <row r="2384" spans="1:12" x14ac:dyDescent="0.85">
      <c r="A2384" s="1">
        <v>41164</v>
      </c>
      <c r="B2384" t="s">
        <v>2137</v>
      </c>
      <c r="C2384" t="s">
        <v>2138</v>
      </c>
      <c r="D2384" t="s">
        <v>2139</v>
      </c>
      <c r="E2384" t="s">
        <v>85</v>
      </c>
      <c r="F2384" t="s">
        <v>86</v>
      </c>
      <c r="G2384" t="s">
        <v>87</v>
      </c>
      <c r="H2384">
        <v>2002</v>
      </c>
      <c r="I2384" s="2">
        <v>300942.32</v>
      </c>
      <c r="J2384" s="2">
        <v>0</v>
      </c>
      <c r="K2384" s="2">
        <v>300942.32</v>
      </c>
      <c r="L2384" t="s">
        <v>18</v>
      </c>
    </row>
    <row r="2385" spans="1:12" x14ac:dyDescent="0.85">
      <c r="A2385" s="1">
        <v>41164</v>
      </c>
      <c r="B2385" t="s">
        <v>2137</v>
      </c>
      <c r="C2385" t="s">
        <v>2138</v>
      </c>
      <c r="D2385" t="s">
        <v>2139</v>
      </c>
      <c r="E2385" t="s">
        <v>293</v>
      </c>
      <c r="F2385" t="s">
        <v>294</v>
      </c>
      <c r="G2385" t="s">
        <v>295</v>
      </c>
      <c r="H2385">
        <v>2002</v>
      </c>
      <c r="I2385" s="2">
        <v>66799.149999999994</v>
      </c>
      <c r="J2385" s="2">
        <v>0</v>
      </c>
      <c r="K2385" s="2">
        <v>66799.149999999994</v>
      </c>
      <c r="L2385" t="s">
        <v>18</v>
      </c>
    </row>
    <row r="2386" spans="1:12" x14ac:dyDescent="0.85">
      <c r="A2386" s="1">
        <v>41164</v>
      </c>
      <c r="B2386" t="s">
        <v>2137</v>
      </c>
      <c r="C2386" t="s">
        <v>2138</v>
      </c>
      <c r="D2386" t="s">
        <v>2139</v>
      </c>
      <c r="E2386" t="s">
        <v>31</v>
      </c>
      <c r="F2386" t="s">
        <v>32</v>
      </c>
      <c r="H2386">
        <v>2002</v>
      </c>
      <c r="I2386" s="2">
        <v>5000</v>
      </c>
      <c r="J2386" s="2">
        <v>0</v>
      </c>
      <c r="K2386" s="2">
        <v>5000</v>
      </c>
      <c r="L2386" t="s">
        <v>18</v>
      </c>
    </row>
    <row r="2387" spans="1:12" x14ac:dyDescent="0.85">
      <c r="A2387" s="1">
        <v>41164</v>
      </c>
      <c r="B2387" t="s">
        <v>871</v>
      </c>
      <c r="C2387" t="s">
        <v>4337</v>
      </c>
      <c r="D2387" t="s">
        <v>4338</v>
      </c>
      <c r="E2387" t="s">
        <v>119</v>
      </c>
      <c r="F2387" t="s">
        <v>120</v>
      </c>
      <c r="G2387" t="s">
        <v>121</v>
      </c>
      <c r="H2387">
        <v>2002</v>
      </c>
      <c r="I2387" s="2">
        <v>480000</v>
      </c>
      <c r="J2387" s="2">
        <v>0</v>
      </c>
      <c r="K2387" s="2">
        <v>480000</v>
      </c>
      <c r="L2387" t="s">
        <v>18</v>
      </c>
    </row>
    <row r="2388" spans="1:12" x14ac:dyDescent="0.85">
      <c r="A2388" s="1">
        <v>41164</v>
      </c>
      <c r="B2388" t="s">
        <v>90</v>
      </c>
      <c r="C2388" t="s">
        <v>4339</v>
      </c>
      <c r="D2388" t="s">
        <v>4340</v>
      </c>
      <c r="E2388" t="s">
        <v>260</v>
      </c>
      <c r="F2388" t="s">
        <v>261</v>
      </c>
      <c r="H2388">
        <v>2002</v>
      </c>
      <c r="I2388" s="2">
        <v>514356.99</v>
      </c>
      <c r="J2388" s="2">
        <v>0</v>
      </c>
      <c r="K2388" s="2">
        <v>514356.99</v>
      </c>
      <c r="L2388" t="s">
        <v>18</v>
      </c>
    </row>
    <row r="2389" spans="1:12" x14ac:dyDescent="0.85">
      <c r="A2389" s="1">
        <v>41164</v>
      </c>
      <c r="B2389" t="s">
        <v>90</v>
      </c>
      <c r="C2389" t="s">
        <v>4341</v>
      </c>
      <c r="D2389" t="s">
        <v>4342</v>
      </c>
      <c r="E2389" t="s">
        <v>119</v>
      </c>
      <c r="F2389" t="s">
        <v>120</v>
      </c>
      <c r="G2389" t="s">
        <v>121</v>
      </c>
      <c r="H2389">
        <v>2002</v>
      </c>
      <c r="I2389" s="2">
        <v>3728239.27</v>
      </c>
      <c r="J2389" s="2">
        <v>27147.52</v>
      </c>
      <c r="K2389" s="2">
        <v>3755386.79</v>
      </c>
      <c r="L2389" t="s">
        <v>116</v>
      </c>
    </row>
    <row r="2390" spans="1:12" x14ac:dyDescent="0.85">
      <c r="A2390" s="1">
        <v>41164</v>
      </c>
      <c r="B2390" t="s">
        <v>90</v>
      </c>
      <c r="C2390" t="s">
        <v>4343</v>
      </c>
      <c r="D2390" t="s">
        <v>4344</v>
      </c>
      <c r="E2390" t="s">
        <v>119</v>
      </c>
      <c r="F2390" t="s">
        <v>120</v>
      </c>
      <c r="G2390" t="s">
        <v>121</v>
      </c>
      <c r="H2390">
        <v>2002</v>
      </c>
      <c r="I2390" s="2">
        <v>2207384.9700000002</v>
      </c>
      <c r="J2390" s="2">
        <v>0</v>
      </c>
      <c r="K2390" s="2">
        <v>2207384.9700000002</v>
      </c>
      <c r="L2390" t="s">
        <v>18</v>
      </c>
    </row>
    <row r="2391" spans="1:12" x14ac:dyDescent="0.85">
      <c r="A2391" s="1">
        <v>41164</v>
      </c>
      <c r="B2391" t="s">
        <v>90</v>
      </c>
      <c r="C2391" t="s">
        <v>4345</v>
      </c>
      <c r="D2391" t="s">
        <v>4346</v>
      </c>
      <c r="E2391" t="s">
        <v>119</v>
      </c>
      <c r="F2391" t="s">
        <v>120</v>
      </c>
      <c r="G2391" t="s">
        <v>842</v>
      </c>
      <c r="H2391">
        <v>2002</v>
      </c>
      <c r="I2391" s="2">
        <v>6443774.54</v>
      </c>
      <c r="J2391" s="2">
        <v>0</v>
      </c>
      <c r="K2391" s="2">
        <v>6443774.54</v>
      </c>
      <c r="L2391" t="s">
        <v>116</v>
      </c>
    </row>
    <row r="2392" spans="1:12" x14ac:dyDescent="0.85">
      <c r="A2392" s="1">
        <v>41164</v>
      </c>
      <c r="B2392" t="s">
        <v>90</v>
      </c>
      <c r="C2392" t="s">
        <v>4347</v>
      </c>
      <c r="D2392" t="s">
        <v>4348</v>
      </c>
      <c r="E2392" t="s">
        <v>119</v>
      </c>
      <c r="F2392" t="s">
        <v>120</v>
      </c>
      <c r="G2392" t="s">
        <v>121</v>
      </c>
      <c r="H2392">
        <v>2002</v>
      </c>
      <c r="I2392" s="2">
        <v>2648874.11</v>
      </c>
      <c r="J2392" s="2">
        <v>306964.89</v>
      </c>
      <c r="K2392" s="2">
        <v>2955839</v>
      </c>
      <c r="L2392" t="s">
        <v>116</v>
      </c>
    </row>
    <row r="2393" spans="1:12" x14ac:dyDescent="0.85">
      <c r="A2393" s="1">
        <v>41164</v>
      </c>
      <c r="B2393" t="s">
        <v>12</v>
      </c>
      <c r="C2393" t="s">
        <v>4349</v>
      </c>
      <c r="D2393" t="s">
        <v>4350</v>
      </c>
      <c r="E2393" t="s">
        <v>200</v>
      </c>
      <c r="F2393" t="s">
        <v>201</v>
      </c>
      <c r="G2393" t="s">
        <v>202</v>
      </c>
      <c r="H2393">
        <v>2002</v>
      </c>
      <c r="I2393" s="2">
        <v>2459689.9900000002</v>
      </c>
      <c r="J2393" s="2">
        <v>0</v>
      </c>
      <c r="K2393" s="2">
        <v>2459689.9900000002</v>
      </c>
      <c r="L2393" t="s">
        <v>18</v>
      </c>
    </row>
    <row r="2394" spans="1:12" x14ac:dyDescent="0.85">
      <c r="A2394" s="1">
        <v>41164</v>
      </c>
      <c r="B2394" t="s">
        <v>12</v>
      </c>
      <c r="C2394" t="s">
        <v>4351</v>
      </c>
      <c r="D2394" t="s">
        <v>4350</v>
      </c>
      <c r="E2394" t="s">
        <v>119</v>
      </c>
      <c r="F2394" t="s">
        <v>120</v>
      </c>
      <c r="G2394" t="s">
        <v>121</v>
      </c>
      <c r="H2394">
        <v>2002</v>
      </c>
      <c r="I2394" s="2">
        <v>4499985</v>
      </c>
      <c r="J2394" s="2">
        <v>0</v>
      </c>
      <c r="K2394" s="2">
        <v>4499985</v>
      </c>
      <c r="L2394" t="s">
        <v>18</v>
      </c>
    </row>
    <row r="2395" spans="1:12" x14ac:dyDescent="0.85">
      <c r="A2395" s="1">
        <v>41164</v>
      </c>
      <c r="B2395" t="s">
        <v>12</v>
      </c>
      <c r="C2395" t="s">
        <v>4352</v>
      </c>
      <c r="D2395" t="s">
        <v>4353</v>
      </c>
      <c r="E2395" t="s">
        <v>119</v>
      </c>
      <c r="F2395" t="s">
        <v>120</v>
      </c>
      <c r="G2395" t="s">
        <v>121</v>
      </c>
      <c r="H2395">
        <v>2002</v>
      </c>
      <c r="I2395" s="2">
        <v>5526024</v>
      </c>
      <c r="J2395" s="2">
        <v>0</v>
      </c>
      <c r="K2395" s="2">
        <v>5526024</v>
      </c>
      <c r="L2395" t="s">
        <v>18</v>
      </c>
    </row>
    <row r="2396" spans="1:12" x14ac:dyDescent="0.85">
      <c r="A2396" s="1">
        <v>41164</v>
      </c>
      <c r="B2396" t="s">
        <v>12</v>
      </c>
      <c r="C2396" t="s">
        <v>4354</v>
      </c>
      <c r="D2396" t="s">
        <v>4355</v>
      </c>
      <c r="E2396" t="s">
        <v>15</v>
      </c>
      <c r="F2396" t="s">
        <v>16</v>
      </c>
      <c r="G2396" t="s">
        <v>17</v>
      </c>
      <c r="H2396">
        <v>2002</v>
      </c>
      <c r="I2396" s="2">
        <v>5693989.6200000001</v>
      </c>
      <c r="J2396" s="2">
        <v>0</v>
      </c>
      <c r="K2396" s="2">
        <v>5693989.6200000001</v>
      </c>
      <c r="L2396" t="s">
        <v>18</v>
      </c>
    </row>
    <row r="2397" spans="1:12" x14ac:dyDescent="0.85">
      <c r="A2397" s="1">
        <v>41164</v>
      </c>
      <c r="B2397" t="s">
        <v>2654</v>
      </c>
      <c r="C2397" t="s">
        <v>4356</v>
      </c>
      <c r="D2397" t="s">
        <v>4357</v>
      </c>
      <c r="E2397" t="s">
        <v>102</v>
      </c>
      <c r="F2397" t="s">
        <v>103</v>
      </c>
      <c r="G2397" t="s">
        <v>104</v>
      </c>
      <c r="H2397">
        <v>2002</v>
      </c>
      <c r="I2397" s="2">
        <v>10614741.880000001</v>
      </c>
      <c r="J2397" s="2">
        <v>0</v>
      </c>
      <c r="K2397" s="2">
        <v>10614741.880000001</v>
      </c>
      <c r="L2397" t="s">
        <v>18</v>
      </c>
    </row>
    <row r="2398" spans="1:12" x14ac:dyDescent="0.85">
      <c r="A2398" s="1">
        <v>41164</v>
      </c>
      <c r="B2398" t="s">
        <v>33</v>
      </c>
      <c r="C2398" t="s">
        <v>4358</v>
      </c>
      <c r="D2398" t="s">
        <v>4359</v>
      </c>
      <c r="E2398" t="s">
        <v>42</v>
      </c>
      <c r="F2398" t="s">
        <v>43</v>
      </c>
      <c r="G2398" t="s">
        <v>44</v>
      </c>
      <c r="H2398">
        <v>2002</v>
      </c>
      <c r="I2398" s="2">
        <v>19203614.800000001</v>
      </c>
      <c r="J2398" s="2">
        <v>0</v>
      </c>
      <c r="K2398" s="2">
        <v>19203614.800000001</v>
      </c>
      <c r="L2398" t="s">
        <v>18</v>
      </c>
    </row>
    <row r="2399" spans="1:12" x14ac:dyDescent="0.85">
      <c r="A2399" s="1">
        <v>41164</v>
      </c>
      <c r="B2399" t="s">
        <v>12</v>
      </c>
      <c r="C2399" t="s">
        <v>4360</v>
      </c>
      <c r="D2399" t="s">
        <v>4361</v>
      </c>
      <c r="E2399" t="s">
        <v>42</v>
      </c>
      <c r="F2399" t="s">
        <v>43</v>
      </c>
      <c r="G2399" t="s">
        <v>44</v>
      </c>
      <c r="H2399">
        <v>2002</v>
      </c>
      <c r="I2399" s="2">
        <v>631851.64</v>
      </c>
      <c r="J2399" s="2">
        <v>0</v>
      </c>
      <c r="K2399" s="2">
        <v>631851.64</v>
      </c>
      <c r="L2399" t="s">
        <v>18</v>
      </c>
    </row>
    <row r="2400" spans="1:12" x14ac:dyDescent="0.85">
      <c r="A2400" s="1">
        <v>41164</v>
      </c>
      <c r="B2400" t="s">
        <v>2348</v>
      </c>
      <c r="C2400" t="s">
        <v>2349</v>
      </c>
      <c r="D2400" t="s">
        <v>2350</v>
      </c>
      <c r="E2400" t="s">
        <v>1722</v>
      </c>
      <c r="F2400" t="s">
        <v>1723</v>
      </c>
      <c r="G2400" t="s">
        <v>1724</v>
      </c>
      <c r="H2400">
        <v>2002</v>
      </c>
      <c r="I2400" s="2">
        <v>57549990</v>
      </c>
      <c r="J2400" s="2">
        <v>0</v>
      </c>
      <c r="K2400" s="2">
        <v>57549990</v>
      </c>
      <c r="L2400" t="s">
        <v>116</v>
      </c>
    </row>
    <row r="2401" spans="1:12" x14ac:dyDescent="0.85">
      <c r="A2401" s="1">
        <v>41164</v>
      </c>
      <c r="B2401" t="s">
        <v>3821</v>
      </c>
      <c r="C2401" t="s">
        <v>4362</v>
      </c>
      <c r="D2401" t="s">
        <v>4363</v>
      </c>
      <c r="E2401" t="s">
        <v>204</v>
      </c>
      <c r="F2401" t="s">
        <v>205</v>
      </c>
      <c r="G2401" t="s">
        <v>206</v>
      </c>
      <c r="H2401">
        <v>2002</v>
      </c>
      <c r="I2401" s="2">
        <v>9036983.4700000007</v>
      </c>
      <c r="J2401" s="2">
        <v>0</v>
      </c>
      <c r="K2401" s="2">
        <v>9036983.4700000007</v>
      </c>
      <c r="L2401" t="s">
        <v>18</v>
      </c>
    </row>
    <row r="2402" spans="1:12" x14ac:dyDescent="0.85">
      <c r="A2402" s="1">
        <v>41164</v>
      </c>
      <c r="B2402" t="s">
        <v>90</v>
      </c>
      <c r="C2402" t="s">
        <v>4364</v>
      </c>
      <c r="D2402" t="s">
        <v>4365</v>
      </c>
      <c r="E2402" t="s">
        <v>119</v>
      </c>
      <c r="F2402" t="s">
        <v>120</v>
      </c>
      <c r="G2402" t="s">
        <v>121</v>
      </c>
      <c r="H2402">
        <v>2002</v>
      </c>
      <c r="I2402" s="2">
        <v>2989037.2</v>
      </c>
      <c r="J2402" s="2">
        <v>0</v>
      </c>
      <c r="K2402" s="2">
        <v>2989037.2</v>
      </c>
      <c r="L2402" t="s">
        <v>18</v>
      </c>
    </row>
    <row r="2403" spans="1:12" x14ac:dyDescent="0.85">
      <c r="A2403" s="1">
        <v>41164</v>
      </c>
      <c r="B2403" t="s">
        <v>1040</v>
      </c>
      <c r="C2403" t="s">
        <v>4366</v>
      </c>
      <c r="D2403" t="s">
        <v>4367</v>
      </c>
      <c r="E2403" t="s">
        <v>15</v>
      </c>
      <c r="F2403" t="s">
        <v>16</v>
      </c>
      <c r="G2403" t="s">
        <v>17</v>
      </c>
      <c r="H2403">
        <v>2002</v>
      </c>
      <c r="I2403" s="2">
        <v>280237.03000000003</v>
      </c>
      <c r="J2403" s="2">
        <v>0</v>
      </c>
      <c r="K2403" s="2">
        <v>280237.03000000003</v>
      </c>
      <c r="L2403" t="s">
        <v>18</v>
      </c>
    </row>
    <row r="2404" spans="1:12" x14ac:dyDescent="0.85">
      <c r="A2404" s="1">
        <v>41164</v>
      </c>
      <c r="B2404" t="s">
        <v>12</v>
      </c>
      <c r="C2404" t="s">
        <v>4368</v>
      </c>
      <c r="D2404" t="s">
        <v>4369</v>
      </c>
      <c r="E2404" t="s">
        <v>102</v>
      </c>
      <c r="F2404" t="s">
        <v>103</v>
      </c>
      <c r="G2404" t="s">
        <v>104</v>
      </c>
      <c r="H2404">
        <v>2002</v>
      </c>
      <c r="I2404" s="2">
        <v>308225.53000000003</v>
      </c>
      <c r="J2404" s="2">
        <v>0</v>
      </c>
      <c r="K2404" s="2">
        <v>308225.53000000003</v>
      </c>
      <c r="L2404" t="s">
        <v>18</v>
      </c>
    </row>
    <row r="2405" spans="1:12" x14ac:dyDescent="0.85">
      <c r="A2405" s="1">
        <v>41164</v>
      </c>
      <c r="B2405" t="s">
        <v>2654</v>
      </c>
      <c r="C2405" t="s">
        <v>4370</v>
      </c>
      <c r="D2405" t="s">
        <v>4371</v>
      </c>
      <c r="E2405" t="s">
        <v>102</v>
      </c>
      <c r="F2405" t="s">
        <v>103</v>
      </c>
      <c r="G2405" t="s">
        <v>104</v>
      </c>
      <c r="H2405">
        <v>2002</v>
      </c>
      <c r="I2405" s="2">
        <v>8921530.6099999994</v>
      </c>
      <c r="J2405" s="2">
        <v>0</v>
      </c>
      <c r="K2405" s="2">
        <v>8921530.6099999994</v>
      </c>
      <c r="L2405" t="s">
        <v>18</v>
      </c>
    </row>
    <row r="2406" spans="1:12" x14ac:dyDescent="0.85">
      <c r="A2406" s="1">
        <v>41164</v>
      </c>
      <c r="B2406" t="s">
        <v>4372</v>
      </c>
      <c r="C2406" t="s">
        <v>4373</v>
      </c>
      <c r="D2406" t="s">
        <v>4374</v>
      </c>
      <c r="E2406" t="s">
        <v>288</v>
      </c>
      <c r="F2406" t="s">
        <v>289</v>
      </c>
      <c r="G2406" t="s">
        <v>290</v>
      </c>
      <c r="H2406">
        <v>2002</v>
      </c>
      <c r="I2406" s="2">
        <v>2468253.27</v>
      </c>
      <c r="J2406" s="2">
        <v>0</v>
      </c>
      <c r="K2406" s="2">
        <v>2468253.27</v>
      </c>
      <c r="L2406" t="s">
        <v>18</v>
      </c>
    </row>
    <row r="2407" spans="1:12" x14ac:dyDescent="0.85">
      <c r="A2407" s="1">
        <v>41164</v>
      </c>
      <c r="B2407" t="s">
        <v>4372</v>
      </c>
      <c r="C2407" t="s">
        <v>4373</v>
      </c>
      <c r="D2407" t="s">
        <v>4374</v>
      </c>
      <c r="E2407" t="s">
        <v>102</v>
      </c>
      <c r="F2407" t="s">
        <v>103</v>
      </c>
      <c r="G2407" t="s">
        <v>104</v>
      </c>
      <c r="H2407">
        <v>2002</v>
      </c>
      <c r="I2407" s="2">
        <v>801720</v>
      </c>
      <c r="J2407" s="2">
        <v>0</v>
      </c>
      <c r="K2407" s="2">
        <v>801720</v>
      </c>
      <c r="L2407" t="s">
        <v>18</v>
      </c>
    </row>
    <row r="2408" spans="1:12" x14ac:dyDescent="0.85">
      <c r="A2408" s="1">
        <v>41164</v>
      </c>
      <c r="B2408" t="s">
        <v>12</v>
      </c>
      <c r="C2408" t="s">
        <v>4375</v>
      </c>
      <c r="D2408" t="s">
        <v>4376</v>
      </c>
      <c r="E2408" t="s">
        <v>21</v>
      </c>
      <c r="F2408" t="s">
        <v>22</v>
      </c>
      <c r="G2408" t="s">
        <v>23</v>
      </c>
      <c r="H2408">
        <v>2002</v>
      </c>
      <c r="I2408" s="2">
        <v>1868285.84</v>
      </c>
      <c r="J2408" s="2">
        <v>0</v>
      </c>
      <c r="K2408" s="2">
        <v>1868285.84</v>
      </c>
      <c r="L2408" t="s">
        <v>18</v>
      </c>
    </row>
    <row r="2409" spans="1:12" x14ac:dyDescent="0.85">
      <c r="A2409" s="1">
        <v>41164</v>
      </c>
      <c r="B2409" t="s">
        <v>12</v>
      </c>
      <c r="C2409" t="s">
        <v>4377</v>
      </c>
      <c r="D2409" t="s">
        <v>4378</v>
      </c>
      <c r="E2409" t="s">
        <v>70</v>
      </c>
      <c r="F2409" t="s">
        <v>71</v>
      </c>
      <c r="G2409" t="s">
        <v>72</v>
      </c>
      <c r="H2409">
        <v>2002</v>
      </c>
      <c r="I2409" s="2">
        <v>9695559.4299999997</v>
      </c>
      <c r="J2409" s="2">
        <v>0</v>
      </c>
      <c r="K2409" s="2">
        <v>9695559.4299999997</v>
      </c>
      <c r="L2409" t="s">
        <v>18</v>
      </c>
    </row>
    <row r="2410" spans="1:12" x14ac:dyDescent="0.85">
      <c r="A2410" s="1">
        <v>41164</v>
      </c>
      <c r="B2410" t="s">
        <v>12</v>
      </c>
      <c r="C2410" t="s">
        <v>4379</v>
      </c>
      <c r="D2410" t="s">
        <v>4380</v>
      </c>
      <c r="E2410" t="s">
        <v>119</v>
      </c>
      <c r="F2410" t="s">
        <v>120</v>
      </c>
      <c r="G2410" t="s">
        <v>121</v>
      </c>
      <c r="H2410">
        <v>2002</v>
      </c>
      <c r="I2410" s="2">
        <v>50000000</v>
      </c>
      <c r="J2410" s="2">
        <v>0</v>
      </c>
      <c r="K2410" s="2">
        <v>50000000</v>
      </c>
      <c r="L2410" t="s">
        <v>18</v>
      </c>
    </row>
    <row r="2411" spans="1:12" x14ac:dyDescent="0.85">
      <c r="A2411" s="1">
        <v>41164</v>
      </c>
      <c r="B2411" t="s">
        <v>2654</v>
      </c>
      <c r="C2411" t="s">
        <v>4381</v>
      </c>
      <c r="D2411" t="s">
        <v>4382</v>
      </c>
      <c r="E2411" t="s">
        <v>102</v>
      </c>
      <c r="F2411" t="s">
        <v>103</v>
      </c>
      <c r="G2411" t="s">
        <v>104</v>
      </c>
      <c r="H2411">
        <v>2002</v>
      </c>
      <c r="I2411" s="2">
        <v>10207875.449999999</v>
      </c>
      <c r="J2411" s="2">
        <v>0</v>
      </c>
      <c r="K2411" s="2">
        <v>10207875.449999999</v>
      </c>
      <c r="L2411" t="s">
        <v>18</v>
      </c>
    </row>
    <row r="2412" spans="1:12" x14ac:dyDescent="0.85">
      <c r="A2412" s="1">
        <v>41164</v>
      </c>
      <c r="B2412" t="s">
        <v>12</v>
      </c>
      <c r="C2412" t="s">
        <v>4383</v>
      </c>
      <c r="D2412" t="s">
        <v>4384</v>
      </c>
      <c r="E2412" t="s">
        <v>119</v>
      </c>
      <c r="F2412" t="s">
        <v>120</v>
      </c>
      <c r="G2412" t="s">
        <v>121</v>
      </c>
      <c r="H2412">
        <v>2002</v>
      </c>
      <c r="I2412" s="2">
        <v>3174603</v>
      </c>
      <c r="J2412" s="2">
        <v>0</v>
      </c>
      <c r="K2412" s="2">
        <v>3174603</v>
      </c>
      <c r="L2412" t="s">
        <v>18</v>
      </c>
    </row>
    <row r="2413" spans="1:12" x14ac:dyDescent="0.85">
      <c r="A2413" s="1">
        <v>41164</v>
      </c>
      <c r="B2413" t="s">
        <v>12</v>
      </c>
      <c r="C2413" t="s">
        <v>4385</v>
      </c>
      <c r="D2413" t="s">
        <v>4386</v>
      </c>
      <c r="E2413" t="s">
        <v>85</v>
      </c>
      <c r="F2413" t="s">
        <v>86</v>
      </c>
      <c r="G2413" t="s">
        <v>87</v>
      </c>
      <c r="H2413">
        <v>2002</v>
      </c>
      <c r="I2413" s="2">
        <v>2121444.83</v>
      </c>
      <c r="J2413" s="2">
        <v>0</v>
      </c>
      <c r="K2413" s="2">
        <v>2121444.83</v>
      </c>
      <c r="L2413" t="s">
        <v>18</v>
      </c>
    </row>
    <row r="2414" spans="1:12" x14ac:dyDescent="0.85">
      <c r="A2414" s="1">
        <v>41164</v>
      </c>
      <c r="B2414" t="s">
        <v>59</v>
      </c>
      <c r="C2414" t="s">
        <v>4387</v>
      </c>
      <c r="D2414" t="s">
        <v>4388</v>
      </c>
      <c r="E2414" t="s">
        <v>119</v>
      </c>
      <c r="F2414" t="s">
        <v>120</v>
      </c>
      <c r="G2414" t="s">
        <v>121</v>
      </c>
      <c r="H2414">
        <v>2002</v>
      </c>
      <c r="I2414" s="2">
        <v>100477.52</v>
      </c>
      <c r="J2414" s="2">
        <v>0</v>
      </c>
      <c r="K2414" s="2">
        <v>100477.52</v>
      </c>
      <c r="L2414" t="s">
        <v>18</v>
      </c>
    </row>
    <row r="2415" spans="1:12" x14ac:dyDescent="0.85">
      <c r="A2415" s="1">
        <v>41164</v>
      </c>
      <c r="B2415" t="s">
        <v>12</v>
      </c>
      <c r="C2415" t="s">
        <v>4389</v>
      </c>
      <c r="D2415" t="s">
        <v>4390</v>
      </c>
      <c r="E2415" t="s">
        <v>288</v>
      </c>
      <c r="F2415" t="s">
        <v>289</v>
      </c>
      <c r="G2415" t="s">
        <v>290</v>
      </c>
      <c r="H2415">
        <v>2002</v>
      </c>
      <c r="I2415" s="2">
        <v>625540.34</v>
      </c>
      <c r="J2415" s="2">
        <v>0</v>
      </c>
      <c r="K2415" s="2">
        <v>625540.34</v>
      </c>
      <c r="L2415" t="s">
        <v>18</v>
      </c>
    </row>
    <row r="2416" spans="1:12" x14ac:dyDescent="0.85">
      <c r="A2416" s="1">
        <v>41164</v>
      </c>
      <c r="B2416" t="s">
        <v>12</v>
      </c>
      <c r="C2416" t="s">
        <v>4391</v>
      </c>
      <c r="D2416" t="s">
        <v>4392</v>
      </c>
      <c r="E2416" t="s">
        <v>70</v>
      </c>
      <c r="F2416" t="s">
        <v>71</v>
      </c>
      <c r="G2416" t="s">
        <v>72</v>
      </c>
      <c r="H2416">
        <v>2002</v>
      </c>
      <c r="I2416" s="2">
        <v>299494.17</v>
      </c>
      <c r="J2416" s="2">
        <v>0</v>
      </c>
      <c r="K2416" s="2">
        <v>299494.17</v>
      </c>
      <c r="L2416" t="s">
        <v>18</v>
      </c>
    </row>
    <row r="2417" spans="1:12" x14ac:dyDescent="0.85">
      <c r="A2417" s="1">
        <v>41164</v>
      </c>
      <c r="B2417" t="s">
        <v>12</v>
      </c>
      <c r="C2417" t="s">
        <v>4393</v>
      </c>
      <c r="D2417" t="s">
        <v>4394</v>
      </c>
      <c r="E2417" t="s">
        <v>119</v>
      </c>
      <c r="F2417" t="s">
        <v>120</v>
      </c>
      <c r="G2417" t="s">
        <v>121</v>
      </c>
      <c r="H2417">
        <v>2002</v>
      </c>
      <c r="I2417" s="2">
        <v>2500000</v>
      </c>
      <c r="J2417" s="2">
        <v>0</v>
      </c>
      <c r="K2417" s="2">
        <v>2500000</v>
      </c>
      <c r="L2417" t="s">
        <v>18</v>
      </c>
    </row>
    <row r="2418" spans="1:12" x14ac:dyDescent="0.85">
      <c r="A2418" s="1">
        <v>41164</v>
      </c>
      <c r="B2418" t="s">
        <v>12</v>
      </c>
      <c r="C2418" t="s">
        <v>4395</v>
      </c>
      <c r="D2418" t="s">
        <v>4396</v>
      </c>
      <c r="E2418" t="s">
        <v>42</v>
      </c>
      <c r="F2418" t="s">
        <v>43</v>
      </c>
      <c r="G2418" t="s">
        <v>44</v>
      </c>
      <c r="H2418">
        <v>2002</v>
      </c>
      <c r="I2418" s="2">
        <v>1486180.89</v>
      </c>
      <c r="J2418" s="2">
        <v>0</v>
      </c>
      <c r="K2418" s="2">
        <v>1486180.89</v>
      </c>
      <c r="L2418" t="s">
        <v>18</v>
      </c>
    </row>
    <row r="2419" spans="1:12" x14ac:dyDescent="0.85">
      <c r="A2419" s="1">
        <v>41164</v>
      </c>
      <c r="B2419" t="s">
        <v>12</v>
      </c>
      <c r="C2419" t="s">
        <v>4397</v>
      </c>
      <c r="D2419" t="s">
        <v>4398</v>
      </c>
      <c r="E2419" t="s">
        <v>85</v>
      </c>
      <c r="F2419" t="s">
        <v>86</v>
      </c>
      <c r="G2419" t="s">
        <v>87</v>
      </c>
      <c r="H2419">
        <v>2002</v>
      </c>
      <c r="I2419" s="2">
        <v>1914457.01</v>
      </c>
      <c r="J2419" s="2">
        <v>0</v>
      </c>
      <c r="K2419" s="2">
        <v>1914457.01</v>
      </c>
      <c r="L2419" t="s">
        <v>18</v>
      </c>
    </row>
    <row r="2420" spans="1:12" x14ac:dyDescent="0.85">
      <c r="A2420" s="1">
        <v>41164</v>
      </c>
      <c r="B2420" t="s">
        <v>12</v>
      </c>
      <c r="C2420" t="s">
        <v>4399</v>
      </c>
      <c r="D2420" t="s">
        <v>4400</v>
      </c>
      <c r="E2420" t="s">
        <v>62</v>
      </c>
      <c r="F2420" t="s">
        <v>63</v>
      </c>
      <c r="H2420">
        <v>2002</v>
      </c>
      <c r="I2420" s="2">
        <v>175000</v>
      </c>
      <c r="J2420" s="2">
        <v>0</v>
      </c>
      <c r="K2420" s="2">
        <v>175000</v>
      </c>
      <c r="L2420" t="s">
        <v>18</v>
      </c>
    </row>
    <row r="2421" spans="1:12" x14ac:dyDescent="0.85">
      <c r="A2421" s="1">
        <v>41164</v>
      </c>
      <c r="B2421" t="s">
        <v>12</v>
      </c>
      <c r="C2421" t="s">
        <v>4401</v>
      </c>
      <c r="D2421" t="s">
        <v>4402</v>
      </c>
      <c r="E2421" t="s">
        <v>15</v>
      </c>
      <c r="F2421" t="s">
        <v>16</v>
      </c>
      <c r="G2421" t="s">
        <v>17</v>
      </c>
      <c r="H2421">
        <v>2002</v>
      </c>
      <c r="I2421" s="2">
        <v>325000</v>
      </c>
      <c r="J2421" s="2">
        <v>0</v>
      </c>
      <c r="K2421" s="2">
        <v>325000</v>
      </c>
      <c r="L2421" t="s">
        <v>18</v>
      </c>
    </row>
    <row r="2422" spans="1:12" x14ac:dyDescent="0.85">
      <c r="A2422" s="1">
        <v>41164</v>
      </c>
      <c r="B2422" t="s">
        <v>12</v>
      </c>
      <c r="C2422" t="s">
        <v>4401</v>
      </c>
      <c r="D2422" t="s">
        <v>4402</v>
      </c>
      <c r="E2422" t="s">
        <v>62</v>
      </c>
      <c r="F2422" t="s">
        <v>63</v>
      </c>
      <c r="H2422">
        <v>2002</v>
      </c>
      <c r="I2422" s="2">
        <v>325000</v>
      </c>
      <c r="J2422" s="2">
        <v>0</v>
      </c>
      <c r="K2422" s="2">
        <v>325000</v>
      </c>
      <c r="L2422" t="s">
        <v>18</v>
      </c>
    </row>
    <row r="2423" spans="1:12" x14ac:dyDescent="0.85">
      <c r="A2423" s="1">
        <v>41164</v>
      </c>
      <c r="B2423" t="s">
        <v>648</v>
      </c>
      <c r="C2423" t="s">
        <v>2513</v>
      </c>
      <c r="D2423" t="s">
        <v>2514</v>
      </c>
      <c r="E2423" t="s">
        <v>119</v>
      </c>
      <c r="F2423" t="s">
        <v>120</v>
      </c>
      <c r="G2423" t="s">
        <v>121</v>
      </c>
      <c r="H2423">
        <v>2002</v>
      </c>
      <c r="I2423" s="2">
        <v>1500000</v>
      </c>
      <c r="J2423" s="2">
        <v>0</v>
      </c>
      <c r="K2423" s="2">
        <v>1500000</v>
      </c>
      <c r="L2423" t="s">
        <v>18</v>
      </c>
    </row>
    <row r="2424" spans="1:12" x14ac:dyDescent="0.85">
      <c r="A2424" s="1">
        <v>41164</v>
      </c>
      <c r="B2424" t="s">
        <v>12</v>
      </c>
      <c r="C2424" t="s">
        <v>4403</v>
      </c>
      <c r="D2424" t="s">
        <v>4404</v>
      </c>
      <c r="E2424" t="s">
        <v>204</v>
      </c>
      <c r="F2424" t="s">
        <v>205</v>
      </c>
      <c r="G2424" t="s">
        <v>206</v>
      </c>
      <c r="H2424">
        <v>2002</v>
      </c>
      <c r="I2424" s="2">
        <v>1000000</v>
      </c>
      <c r="J2424" s="2">
        <v>0</v>
      </c>
      <c r="K2424" s="2">
        <v>1000000</v>
      </c>
      <c r="L2424" t="s">
        <v>18</v>
      </c>
    </row>
    <row r="2425" spans="1:12" x14ac:dyDescent="0.85">
      <c r="A2425" s="1">
        <v>41164</v>
      </c>
      <c r="B2425" t="s">
        <v>12</v>
      </c>
      <c r="C2425" t="s">
        <v>2555</v>
      </c>
      <c r="D2425" t="s">
        <v>2556</v>
      </c>
      <c r="E2425" t="s">
        <v>235</v>
      </c>
      <c r="F2425" t="s">
        <v>236</v>
      </c>
      <c r="G2425" t="s">
        <v>237</v>
      </c>
      <c r="H2425">
        <v>2002</v>
      </c>
      <c r="I2425" s="2">
        <v>578975.64</v>
      </c>
      <c r="J2425" s="2">
        <v>0</v>
      </c>
      <c r="K2425" s="2">
        <v>578975.64</v>
      </c>
      <c r="L2425" t="s">
        <v>18</v>
      </c>
    </row>
    <row r="2426" spans="1:12" x14ac:dyDescent="0.85">
      <c r="A2426" s="1">
        <v>41164</v>
      </c>
      <c r="B2426" t="s">
        <v>12</v>
      </c>
      <c r="C2426" t="s">
        <v>2555</v>
      </c>
      <c r="D2426" t="s">
        <v>2556</v>
      </c>
      <c r="E2426" t="s">
        <v>288</v>
      </c>
      <c r="F2426" t="s">
        <v>289</v>
      </c>
      <c r="G2426" t="s">
        <v>290</v>
      </c>
      <c r="H2426">
        <v>2002</v>
      </c>
      <c r="I2426" s="2">
        <v>898848.14</v>
      </c>
      <c r="J2426" s="2">
        <v>0</v>
      </c>
      <c r="K2426" s="2">
        <v>898848.14</v>
      </c>
      <c r="L2426" t="s">
        <v>18</v>
      </c>
    </row>
    <row r="2427" spans="1:12" x14ac:dyDescent="0.85">
      <c r="A2427" s="1">
        <v>41164</v>
      </c>
      <c r="B2427" t="s">
        <v>12</v>
      </c>
      <c r="C2427" t="s">
        <v>2555</v>
      </c>
      <c r="D2427" t="s">
        <v>2556</v>
      </c>
      <c r="E2427" t="s">
        <v>293</v>
      </c>
      <c r="F2427" t="s">
        <v>294</v>
      </c>
      <c r="G2427" t="s">
        <v>626</v>
      </c>
      <c r="H2427">
        <v>2002</v>
      </c>
      <c r="I2427" s="2">
        <v>460193.28000000003</v>
      </c>
      <c r="J2427" s="2">
        <v>0</v>
      </c>
      <c r="K2427" s="2">
        <v>460193.28000000003</v>
      </c>
      <c r="L2427" t="s">
        <v>18</v>
      </c>
    </row>
    <row r="2428" spans="1:12" x14ac:dyDescent="0.85">
      <c r="A2428" s="1">
        <v>41164</v>
      </c>
      <c r="B2428" t="s">
        <v>12</v>
      </c>
      <c r="C2428" t="s">
        <v>2555</v>
      </c>
      <c r="D2428" t="s">
        <v>2556</v>
      </c>
      <c r="E2428" t="s">
        <v>204</v>
      </c>
      <c r="F2428" t="s">
        <v>205</v>
      </c>
      <c r="G2428" t="s">
        <v>206</v>
      </c>
      <c r="H2428">
        <v>2002</v>
      </c>
      <c r="I2428" s="2">
        <v>63125.75</v>
      </c>
      <c r="J2428" s="2">
        <v>0</v>
      </c>
      <c r="K2428" s="2">
        <v>63125.75</v>
      </c>
      <c r="L2428" t="s">
        <v>18</v>
      </c>
    </row>
    <row r="2429" spans="1:12" x14ac:dyDescent="0.85">
      <c r="A2429" s="1">
        <v>41164</v>
      </c>
      <c r="B2429" t="s">
        <v>12</v>
      </c>
      <c r="C2429" t="s">
        <v>2555</v>
      </c>
      <c r="D2429" t="s">
        <v>2556</v>
      </c>
      <c r="E2429" t="s">
        <v>119</v>
      </c>
      <c r="F2429" t="s">
        <v>120</v>
      </c>
      <c r="G2429" t="s">
        <v>121</v>
      </c>
      <c r="H2429">
        <v>2002</v>
      </c>
      <c r="I2429" s="2">
        <v>1828961.12</v>
      </c>
      <c r="J2429" s="2">
        <v>0</v>
      </c>
      <c r="K2429" s="2">
        <v>1828961.12</v>
      </c>
      <c r="L2429" t="s">
        <v>18</v>
      </c>
    </row>
    <row r="2430" spans="1:12" x14ac:dyDescent="0.85">
      <c r="A2430" s="1">
        <v>41164</v>
      </c>
      <c r="B2430" t="s">
        <v>12</v>
      </c>
      <c r="C2430" t="s">
        <v>4405</v>
      </c>
      <c r="D2430" t="s">
        <v>4406</v>
      </c>
      <c r="E2430" t="s">
        <v>102</v>
      </c>
      <c r="F2430" t="s">
        <v>103</v>
      </c>
      <c r="G2430" t="s">
        <v>104</v>
      </c>
      <c r="H2430">
        <v>2002</v>
      </c>
      <c r="I2430" s="2">
        <v>243000</v>
      </c>
      <c r="J2430" s="2">
        <v>0</v>
      </c>
      <c r="K2430" s="2">
        <v>243000</v>
      </c>
      <c r="L2430" t="s">
        <v>18</v>
      </c>
    </row>
    <row r="2431" spans="1:12" x14ac:dyDescent="0.85">
      <c r="A2431" s="1">
        <v>41164</v>
      </c>
      <c r="B2431" t="s">
        <v>1346</v>
      </c>
      <c r="C2431" t="s">
        <v>4407</v>
      </c>
      <c r="D2431" t="s">
        <v>4408</v>
      </c>
      <c r="E2431" t="s">
        <v>119</v>
      </c>
      <c r="F2431" t="s">
        <v>120</v>
      </c>
      <c r="G2431" t="s">
        <v>121</v>
      </c>
      <c r="H2431">
        <v>2002</v>
      </c>
      <c r="I2431" s="2">
        <v>2000000</v>
      </c>
      <c r="J2431" s="2">
        <v>0</v>
      </c>
      <c r="K2431" s="2">
        <v>2000000</v>
      </c>
      <c r="L2431" t="s">
        <v>18</v>
      </c>
    </row>
    <row r="2432" spans="1:12" x14ac:dyDescent="0.85">
      <c r="A2432" s="1">
        <v>41164</v>
      </c>
      <c r="B2432" t="s">
        <v>12</v>
      </c>
      <c r="C2432" t="s">
        <v>4409</v>
      </c>
      <c r="D2432" t="s">
        <v>4410</v>
      </c>
      <c r="E2432" t="s">
        <v>49</v>
      </c>
      <c r="F2432" t="s">
        <v>50</v>
      </c>
      <c r="G2432" t="s">
        <v>51</v>
      </c>
      <c r="H2432">
        <v>2002</v>
      </c>
      <c r="I2432" s="2">
        <v>1900000</v>
      </c>
      <c r="J2432" s="2">
        <v>0</v>
      </c>
      <c r="K2432" s="2">
        <v>1900000</v>
      </c>
      <c r="L2432" t="s">
        <v>18</v>
      </c>
    </row>
    <row r="2433" spans="1:12" x14ac:dyDescent="0.85">
      <c r="A2433" s="1">
        <v>41164</v>
      </c>
      <c r="B2433" t="s">
        <v>1346</v>
      </c>
      <c r="C2433" t="s">
        <v>4411</v>
      </c>
      <c r="D2433" t="s">
        <v>4412</v>
      </c>
      <c r="E2433" t="s">
        <v>62</v>
      </c>
      <c r="F2433" t="s">
        <v>63</v>
      </c>
      <c r="H2433">
        <v>2002</v>
      </c>
      <c r="I2433" s="2">
        <v>560000</v>
      </c>
      <c r="J2433" s="2">
        <v>0</v>
      </c>
      <c r="K2433" s="2">
        <v>560000</v>
      </c>
      <c r="L2433" t="s">
        <v>18</v>
      </c>
    </row>
    <row r="2434" spans="1:12" x14ac:dyDescent="0.85">
      <c r="A2434" s="1">
        <v>41164</v>
      </c>
      <c r="B2434" t="s">
        <v>82</v>
      </c>
      <c r="C2434" t="s">
        <v>2705</v>
      </c>
      <c r="D2434" t="s">
        <v>2706</v>
      </c>
      <c r="E2434" t="s">
        <v>200</v>
      </c>
      <c r="F2434" t="s">
        <v>201</v>
      </c>
      <c r="G2434" t="s">
        <v>202</v>
      </c>
      <c r="H2434">
        <v>2002</v>
      </c>
      <c r="I2434" s="2">
        <v>341564.37</v>
      </c>
      <c r="J2434" s="2">
        <v>0</v>
      </c>
      <c r="K2434" s="2">
        <v>341564.37</v>
      </c>
      <c r="L2434" t="s">
        <v>18</v>
      </c>
    </row>
    <row r="2435" spans="1:12" x14ac:dyDescent="0.85">
      <c r="A2435" s="1">
        <v>41164</v>
      </c>
      <c r="B2435" t="s">
        <v>374</v>
      </c>
      <c r="C2435" t="s">
        <v>4413</v>
      </c>
      <c r="D2435" t="s">
        <v>4414</v>
      </c>
      <c r="E2435" t="s">
        <v>204</v>
      </c>
      <c r="F2435" t="s">
        <v>205</v>
      </c>
      <c r="G2435" t="s">
        <v>206</v>
      </c>
      <c r="H2435">
        <v>2002</v>
      </c>
      <c r="I2435" s="2">
        <v>6142999.3700000001</v>
      </c>
      <c r="J2435" s="2">
        <v>0</v>
      </c>
      <c r="K2435" s="2">
        <v>6142999.3700000001</v>
      </c>
      <c r="L2435" t="s">
        <v>18</v>
      </c>
    </row>
    <row r="2436" spans="1:12" x14ac:dyDescent="0.85">
      <c r="A2436" s="1">
        <v>41164</v>
      </c>
      <c r="B2436" t="s">
        <v>12</v>
      </c>
      <c r="C2436" t="s">
        <v>4415</v>
      </c>
      <c r="D2436" t="s">
        <v>4416</v>
      </c>
      <c r="E2436" t="s">
        <v>49</v>
      </c>
      <c r="F2436" t="s">
        <v>50</v>
      </c>
      <c r="G2436" t="s">
        <v>3046</v>
      </c>
      <c r="H2436">
        <v>2002</v>
      </c>
      <c r="I2436" s="2">
        <v>200000</v>
      </c>
      <c r="J2436" s="2">
        <v>0</v>
      </c>
      <c r="K2436" s="2">
        <v>200000</v>
      </c>
      <c r="L2436" t="s">
        <v>18</v>
      </c>
    </row>
    <row r="2437" spans="1:12" x14ac:dyDescent="0.85">
      <c r="A2437" s="1">
        <v>41164</v>
      </c>
      <c r="B2437" t="s">
        <v>12</v>
      </c>
      <c r="C2437" t="s">
        <v>4417</v>
      </c>
      <c r="D2437" t="s">
        <v>4418</v>
      </c>
      <c r="E2437" t="s">
        <v>21</v>
      </c>
      <c r="F2437" t="s">
        <v>22</v>
      </c>
      <c r="G2437" t="s">
        <v>23</v>
      </c>
      <c r="H2437">
        <v>2002</v>
      </c>
      <c r="I2437" s="2">
        <v>1393534</v>
      </c>
      <c r="J2437" s="2">
        <v>0</v>
      </c>
      <c r="K2437" s="2">
        <v>1393534</v>
      </c>
      <c r="L2437" t="s">
        <v>18</v>
      </c>
    </row>
    <row r="2438" spans="1:12" x14ac:dyDescent="0.85">
      <c r="A2438" s="1">
        <v>41164</v>
      </c>
      <c r="B2438" t="s">
        <v>323</v>
      </c>
      <c r="C2438" t="s">
        <v>4419</v>
      </c>
      <c r="D2438" t="s">
        <v>4420</v>
      </c>
      <c r="E2438" t="s">
        <v>4421</v>
      </c>
      <c r="F2438" t="s">
        <v>4422</v>
      </c>
      <c r="G2438" t="s">
        <v>4423</v>
      </c>
      <c r="H2438">
        <v>2002</v>
      </c>
      <c r="I2438" s="2">
        <v>2000000</v>
      </c>
      <c r="J2438" s="2">
        <v>0</v>
      </c>
      <c r="K2438" s="2">
        <v>2000000</v>
      </c>
      <c r="L2438" t="s">
        <v>18</v>
      </c>
    </row>
    <row r="2439" spans="1:12" x14ac:dyDescent="0.85">
      <c r="A2439" s="1">
        <v>41164</v>
      </c>
      <c r="B2439" t="s">
        <v>12</v>
      </c>
      <c r="C2439" t="s">
        <v>4424</v>
      </c>
      <c r="D2439" t="s">
        <v>4425</v>
      </c>
      <c r="E2439" t="s">
        <v>15</v>
      </c>
      <c r="F2439" t="s">
        <v>16</v>
      </c>
      <c r="G2439" t="s">
        <v>17</v>
      </c>
      <c r="H2439">
        <v>2002</v>
      </c>
      <c r="I2439" s="2">
        <v>906572.3</v>
      </c>
      <c r="J2439" s="2">
        <v>0</v>
      </c>
      <c r="K2439" s="2">
        <v>906572.3</v>
      </c>
      <c r="L2439" t="s">
        <v>18</v>
      </c>
    </row>
    <row r="2440" spans="1:12" x14ac:dyDescent="0.85">
      <c r="A2440" s="1">
        <v>41164</v>
      </c>
      <c r="B2440" t="s">
        <v>90</v>
      </c>
      <c r="C2440" t="s">
        <v>4426</v>
      </c>
      <c r="D2440" t="s">
        <v>4427</v>
      </c>
      <c r="E2440" t="s">
        <v>200</v>
      </c>
      <c r="F2440" t="s">
        <v>201</v>
      </c>
      <c r="G2440" t="s">
        <v>213</v>
      </c>
      <c r="H2440">
        <v>2002</v>
      </c>
      <c r="I2440" s="2">
        <v>18583808</v>
      </c>
      <c r="J2440" s="2">
        <v>0</v>
      </c>
      <c r="K2440" s="2">
        <v>18583808</v>
      </c>
      <c r="L2440" t="s">
        <v>116</v>
      </c>
    </row>
    <row r="2441" spans="1:12" x14ac:dyDescent="0.85">
      <c r="A2441" s="1">
        <v>41164</v>
      </c>
      <c r="B2441" t="s">
        <v>12</v>
      </c>
      <c r="C2441" t="s">
        <v>4428</v>
      </c>
      <c r="D2441" t="s">
        <v>4429</v>
      </c>
      <c r="E2441" t="s">
        <v>102</v>
      </c>
      <c r="F2441" t="s">
        <v>103</v>
      </c>
      <c r="G2441" t="s">
        <v>104</v>
      </c>
      <c r="H2441">
        <v>2002</v>
      </c>
      <c r="I2441" s="2">
        <v>7892228.6500000004</v>
      </c>
      <c r="J2441" s="2">
        <v>0</v>
      </c>
      <c r="K2441" s="2">
        <v>7892228.6500000004</v>
      </c>
      <c r="L2441" t="s">
        <v>18</v>
      </c>
    </row>
    <row r="2442" spans="1:12" x14ac:dyDescent="0.85">
      <c r="A2442" s="1">
        <v>41164</v>
      </c>
      <c r="B2442" t="s">
        <v>1796</v>
      </c>
      <c r="C2442" t="s">
        <v>4430</v>
      </c>
      <c r="D2442" t="s">
        <v>4431</v>
      </c>
      <c r="E2442" t="s">
        <v>119</v>
      </c>
      <c r="F2442" t="s">
        <v>120</v>
      </c>
      <c r="G2442" t="s">
        <v>121</v>
      </c>
      <c r="H2442">
        <v>2002</v>
      </c>
      <c r="I2442" s="2">
        <v>5810020</v>
      </c>
      <c r="J2442" s="2">
        <v>0</v>
      </c>
      <c r="K2442" s="2">
        <v>5810020</v>
      </c>
      <c r="L2442" t="s">
        <v>18</v>
      </c>
    </row>
    <row r="2443" spans="1:12" x14ac:dyDescent="0.85">
      <c r="A2443" s="1">
        <v>41164</v>
      </c>
      <c r="B2443" t="s">
        <v>12</v>
      </c>
      <c r="C2443" t="s">
        <v>4432</v>
      </c>
      <c r="D2443" t="s">
        <v>4433</v>
      </c>
      <c r="E2443" t="s">
        <v>21</v>
      </c>
      <c r="F2443" t="s">
        <v>22</v>
      </c>
      <c r="G2443" t="s">
        <v>23</v>
      </c>
      <c r="H2443">
        <v>2002</v>
      </c>
      <c r="I2443" s="2">
        <v>3780039.5</v>
      </c>
      <c r="J2443" s="2">
        <v>0</v>
      </c>
      <c r="K2443" s="2">
        <v>3780039.5</v>
      </c>
      <c r="L2443" t="s">
        <v>18</v>
      </c>
    </row>
    <row r="2444" spans="1:12" x14ac:dyDescent="0.85">
      <c r="A2444" s="1">
        <v>41164</v>
      </c>
      <c r="B2444" t="s">
        <v>12</v>
      </c>
      <c r="C2444" t="s">
        <v>4434</v>
      </c>
      <c r="D2444" t="s">
        <v>4435</v>
      </c>
      <c r="E2444" t="s">
        <v>119</v>
      </c>
      <c r="F2444" t="s">
        <v>120</v>
      </c>
      <c r="G2444" t="s">
        <v>121</v>
      </c>
      <c r="H2444">
        <v>2002</v>
      </c>
      <c r="I2444" s="2">
        <v>10000000</v>
      </c>
      <c r="J2444" s="2">
        <v>0</v>
      </c>
      <c r="K2444" s="2">
        <v>10000000</v>
      </c>
      <c r="L2444" t="s">
        <v>18</v>
      </c>
    </row>
    <row r="2445" spans="1:12" x14ac:dyDescent="0.85">
      <c r="A2445" s="1">
        <v>41164</v>
      </c>
      <c r="B2445" t="s">
        <v>12</v>
      </c>
      <c r="C2445" t="s">
        <v>4436</v>
      </c>
      <c r="D2445" t="s">
        <v>4437</v>
      </c>
      <c r="E2445" t="s">
        <v>62</v>
      </c>
      <c r="F2445" t="s">
        <v>63</v>
      </c>
      <c r="H2445">
        <v>2002</v>
      </c>
      <c r="I2445" s="2">
        <v>315584.7</v>
      </c>
      <c r="J2445" s="2">
        <v>0</v>
      </c>
      <c r="K2445" s="2">
        <v>315584.7</v>
      </c>
      <c r="L2445" t="s">
        <v>18</v>
      </c>
    </row>
    <row r="2446" spans="1:12" x14ac:dyDescent="0.85">
      <c r="A2446" s="1">
        <v>41164</v>
      </c>
      <c r="B2446" t="s">
        <v>12</v>
      </c>
      <c r="C2446" t="s">
        <v>4438</v>
      </c>
      <c r="D2446" t="s">
        <v>4439</v>
      </c>
      <c r="E2446" t="s">
        <v>119</v>
      </c>
      <c r="F2446" t="s">
        <v>120</v>
      </c>
      <c r="G2446" t="s">
        <v>121</v>
      </c>
      <c r="H2446">
        <v>2002</v>
      </c>
      <c r="I2446" s="2">
        <v>311722.67</v>
      </c>
      <c r="J2446" s="2">
        <v>0</v>
      </c>
      <c r="K2446" s="2">
        <v>311722.67</v>
      </c>
      <c r="L2446" t="s">
        <v>18</v>
      </c>
    </row>
    <row r="2447" spans="1:12" x14ac:dyDescent="0.85">
      <c r="A2447" s="1">
        <v>41164</v>
      </c>
      <c r="B2447" t="s">
        <v>12</v>
      </c>
      <c r="C2447" t="s">
        <v>4440</v>
      </c>
      <c r="D2447" t="s">
        <v>4441</v>
      </c>
      <c r="E2447" t="s">
        <v>119</v>
      </c>
      <c r="F2447" t="s">
        <v>120</v>
      </c>
      <c r="G2447" t="s">
        <v>121</v>
      </c>
      <c r="H2447">
        <v>2002</v>
      </c>
      <c r="I2447" s="2">
        <v>5734725</v>
      </c>
      <c r="J2447" s="2">
        <v>0</v>
      </c>
      <c r="K2447" s="2">
        <v>5734725</v>
      </c>
      <c r="L2447" t="s">
        <v>18</v>
      </c>
    </row>
    <row r="2448" spans="1:12" x14ac:dyDescent="0.85">
      <c r="A2448" s="1">
        <v>41164</v>
      </c>
      <c r="B2448" t="s">
        <v>90</v>
      </c>
      <c r="C2448" t="s">
        <v>4442</v>
      </c>
      <c r="D2448" t="s">
        <v>4443</v>
      </c>
      <c r="E2448" t="s">
        <v>21</v>
      </c>
      <c r="F2448" t="s">
        <v>22</v>
      </c>
      <c r="G2448" t="s">
        <v>23</v>
      </c>
      <c r="H2448">
        <v>2002</v>
      </c>
      <c r="I2448" s="2">
        <v>1197365.8</v>
      </c>
      <c r="J2448" s="2">
        <v>0</v>
      </c>
      <c r="K2448" s="2">
        <v>1197365.8</v>
      </c>
      <c r="L2448" t="s">
        <v>18</v>
      </c>
    </row>
    <row r="2449" spans="1:12" x14ac:dyDescent="0.85">
      <c r="A2449" s="1">
        <v>41164</v>
      </c>
      <c r="B2449" t="s">
        <v>12</v>
      </c>
      <c r="C2449" t="s">
        <v>4444</v>
      </c>
      <c r="D2449" t="s">
        <v>4445</v>
      </c>
      <c r="E2449" t="s">
        <v>200</v>
      </c>
      <c r="F2449" t="s">
        <v>201</v>
      </c>
      <c r="G2449" t="s">
        <v>202</v>
      </c>
      <c r="H2449">
        <v>2002</v>
      </c>
      <c r="I2449" s="2">
        <v>-72336.83</v>
      </c>
      <c r="J2449" s="2">
        <v>144673.66</v>
      </c>
      <c r="K2449" s="2">
        <v>72336.83</v>
      </c>
      <c r="L2449" t="s">
        <v>18</v>
      </c>
    </row>
    <row r="2450" spans="1:12" x14ac:dyDescent="0.85">
      <c r="A2450" s="1">
        <v>41164</v>
      </c>
      <c r="B2450" t="s">
        <v>12</v>
      </c>
      <c r="C2450" t="s">
        <v>4446</v>
      </c>
      <c r="D2450" t="s">
        <v>4447</v>
      </c>
      <c r="E2450" t="s">
        <v>200</v>
      </c>
      <c r="F2450" t="s">
        <v>201</v>
      </c>
      <c r="G2450" t="s">
        <v>202</v>
      </c>
      <c r="H2450">
        <v>2002</v>
      </c>
      <c r="I2450" s="2">
        <v>207950</v>
      </c>
      <c r="J2450" s="2">
        <v>0</v>
      </c>
      <c r="K2450" s="2">
        <v>207950</v>
      </c>
      <c r="L2450" t="s">
        <v>18</v>
      </c>
    </row>
    <row r="2451" spans="1:12" x14ac:dyDescent="0.85">
      <c r="A2451" s="1">
        <v>41164</v>
      </c>
      <c r="B2451" t="s">
        <v>12</v>
      </c>
      <c r="C2451" t="s">
        <v>4448</v>
      </c>
      <c r="D2451" t="s">
        <v>4449</v>
      </c>
      <c r="E2451" t="s">
        <v>85</v>
      </c>
      <c r="F2451" t="s">
        <v>86</v>
      </c>
      <c r="G2451" t="s">
        <v>87</v>
      </c>
      <c r="H2451">
        <v>2002</v>
      </c>
      <c r="I2451" s="2">
        <v>268769.03999999998</v>
      </c>
      <c r="J2451" s="2">
        <v>0</v>
      </c>
      <c r="K2451" s="2">
        <v>268769.03999999998</v>
      </c>
      <c r="L2451" t="s">
        <v>18</v>
      </c>
    </row>
    <row r="2452" spans="1:12" x14ac:dyDescent="0.85">
      <c r="A2452" s="1">
        <v>41164</v>
      </c>
      <c r="B2452" t="s">
        <v>4195</v>
      </c>
      <c r="C2452" t="s">
        <v>4450</v>
      </c>
      <c r="D2452" t="s">
        <v>4451</v>
      </c>
      <c r="E2452" t="s">
        <v>21</v>
      </c>
      <c r="F2452" t="s">
        <v>22</v>
      </c>
      <c r="G2452" t="s">
        <v>23</v>
      </c>
      <c r="H2452">
        <v>2002</v>
      </c>
      <c r="I2452" s="2">
        <v>3177533.77</v>
      </c>
      <c r="J2452" s="2">
        <v>0</v>
      </c>
      <c r="K2452" s="2">
        <v>3177533.77</v>
      </c>
      <c r="L2452" t="s">
        <v>18</v>
      </c>
    </row>
    <row r="2453" spans="1:12" x14ac:dyDescent="0.85">
      <c r="A2453" s="1">
        <v>41164</v>
      </c>
      <c r="B2453" t="s">
        <v>90</v>
      </c>
      <c r="C2453" t="s">
        <v>4452</v>
      </c>
      <c r="D2453" t="s">
        <v>4453</v>
      </c>
      <c r="E2453" t="s">
        <v>15</v>
      </c>
      <c r="F2453" t="s">
        <v>16</v>
      </c>
      <c r="G2453" t="s">
        <v>475</v>
      </c>
      <c r="H2453">
        <v>2002</v>
      </c>
      <c r="I2453" s="2">
        <v>8216174.0999999996</v>
      </c>
      <c r="J2453" s="2">
        <v>0</v>
      </c>
      <c r="K2453" s="2">
        <v>8216174.0999999996</v>
      </c>
      <c r="L2453" t="s">
        <v>18</v>
      </c>
    </row>
    <row r="2454" spans="1:12" x14ac:dyDescent="0.85">
      <c r="A2454" s="1">
        <v>41164</v>
      </c>
      <c r="B2454" t="s">
        <v>90</v>
      </c>
      <c r="C2454" t="s">
        <v>4454</v>
      </c>
      <c r="D2454" t="s">
        <v>4455</v>
      </c>
      <c r="E2454" t="s">
        <v>119</v>
      </c>
      <c r="F2454" t="s">
        <v>120</v>
      </c>
      <c r="G2454" t="s">
        <v>842</v>
      </c>
      <c r="H2454">
        <v>2002</v>
      </c>
      <c r="I2454" s="2">
        <v>4286943.32</v>
      </c>
      <c r="J2454" s="2">
        <v>0</v>
      </c>
      <c r="K2454" s="2">
        <v>4286943.32</v>
      </c>
      <c r="L2454" t="s">
        <v>116</v>
      </c>
    </row>
    <row r="2455" spans="1:12" x14ac:dyDescent="0.85">
      <c r="A2455" s="1">
        <v>41164</v>
      </c>
      <c r="B2455" t="s">
        <v>4456</v>
      </c>
      <c r="C2455" t="s">
        <v>4457</v>
      </c>
      <c r="D2455" t="s">
        <v>4458</v>
      </c>
      <c r="E2455" t="s">
        <v>102</v>
      </c>
      <c r="F2455" t="s">
        <v>103</v>
      </c>
      <c r="G2455" t="s">
        <v>104</v>
      </c>
      <c r="H2455">
        <v>2002</v>
      </c>
      <c r="I2455" s="2">
        <v>453508.4</v>
      </c>
      <c r="J2455" s="2">
        <v>0</v>
      </c>
      <c r="K2455" s="2">
        <v>453508.4</v>
      </c>
      <c r="L2455" t="s">
        <v>18</v>
      </c>
    </row>
    <row r="2456" spans="1:12" x14ac:dyDescent="0.85">
      <c r="A2456" s="1">
        <v>41164</v>
      </c>
      <c r="B2456" t="s">
        <v>77</v>
      </c>
      <c r="C2456" t="s">
        <v>3287</v>
      </c>
      <c r="D2456" t="s">
        <v>3288</v>
      </c>
      <c r="E2456" t="s">
        <v>288</v>
      </c>
      <c r="F2456" t="s">
        <v>289</v>
      </c>
      <c r="G2456" t="s">
        <v>290</v>
      </c>
      <c r="H2456">
        <v>2002</v>
      </c>
      <c r="I2456" s="2">
        <v>2555383.64</v>
      </c>
      <c r="J2456" s="2">
        <v>0</v>
      </c>
      <c r="K2456" s="2">
        <v>2555383.64</v>
      </c>
      <c r="L2456" t="s">
        <v>18</v>
      </c>
    </row>
    <row r="2457" spans="1:12" x14ac:dyDescent="0.85">
      <c r="A2457" s="1">
        <v>41164</v>
      </c>
      <c r="B2457" t="s">
        <v>77</v>
      </c>
      <c r="C2457" t="s">
        <v>3287</v>
      </c>
      <c r="D2457" t="s">
        <v>3288</v>
      </c>
      <c r="E2457" t="s">
        <v>1408</v>
      </c>
      <c r="F2457" t="s">
        <v>1409</v>
      </c>
      <c r="G2457" t="s">
        <v>1410</v>
      </c>
      <c r="H2457">
        <v>2002</v>
      </c>
      <c r="I2457" s="2">
        <v>944234.73</v>
      </c>
      <c r="J2457" s="2">
        <v>0</v>
      </c>
      <c r="K2457" s="2">
        <v>944234.73</v>
      </c>
      <c r="L2457" t="s">
        <v>18</v>
      </c>
    </row>
    <row r="2458" spans="1:12" x14ac:dyDescent="0.85">
      <c r="A2458" s="1">
        <v>41164</v>
      </c>
      <c r="B2458" t="s">
        <v>77</v>
      </c>
      <c r="C2458" t="s">
        <v>3287</v>
      </c>
      <c r="D2458" t="s">
        <v>3288</v>
      </c>
      <c r="E2458" t="s">
        <v>4459</v>
      </c>
      <c r="F2458" t="s">
        <v>4460</v>
      </c>
      <c r="G2458" t="s">
        <v>4461</v>
      </c>
      <c r="H2458">
        <v>2002</v>
      </c>
      <c r="I2458" s="2">
        <v>400000</v>
      </c>
      <c r="J2458" s="2">
        <v>0</v>
      </c>
      <c r="K2458" s="2">
        <v>400000</v>
      </c>
      <c r="L2458" t="s">
        <v>18</v>
      </c>
    </row>
    <row r="2459" spans="1:12" x14ac:dyDescent="0.85">
      <c r="A2459" s="1">
        <v>41164</v>
      </c>
      <c r="B2459" t="s">
        <v>77</v>
      </c>
      <c r="C2459" t="s">
        <v>3287</v>
      </c>
      <c r="D2459" t="s">
        <v>3288</v>
      </c>
      <c r="E2459" t="s">
        <v>4462</v>
      </c>
      <c r="F2459" t="s">
        <v>4463</v>
      </c>
      <c r="G2459" t="s">
        <v>4464</v>
      </c>
      <c r="H2459">
        <v>2002</v>
      </c>
      <c r="I2459" s="2">
        <v>250000</v>
      </c>
      <c r="J2459" s="2">
        <v>0</v>
      </c>
      <c r="K2459" s="2">
        <v>250000</v>
      </c>
      <c r="L2459" t="s">
        <v>18</v>
      </c>
    </row>
    <row r="2460" spans="1:12" x14ac:dyDescent="0.85">
      <c r="A2460" s="1">
        <v>41164</v>
      </c>
      <c r="B2460" t="s">
        <v>77</v>
      </c>
      <c r="C2460" t="s">
        <v>3287</v>
      </c>
      <c r="D2460" t="s">
        <v>3288</v>
      </c>
      <c r="E2460" t="s">
        <v>4465</v>
      </c>
      <c r="F2460" t="s">
        <v>4466</v>
      </c>
      <c r="G2460" t="s">
        <v>4467</v>
      </c>
      <c r="H2460">
        <v>2002</v>
      </c>
      <c r="I2460" s="2">
        <v>59740.47</v>
      </c>
      <c r="J2460" s="2">
        <v>0</v>
      </c>
      <c r="K2460" s="2">
        <v>59740.47</v>
      </c>
      <c r="L2460" t="s">
        <v>18</v>
      </c>
    </row>
    <row r="2461" spans="1:12" x14ac:dyDescent="0.85">
      <c r="A2461" s="1">
        <v>41164</v>
      </c>
      <c r="B2461" t="s">
        <v>4372</v>
      </c>
      <c r="C2461" t="s">
        <v>4468</v>
      </c>
      <c r="D2461" t="s">
        <v>4469</v>
      </c>
      <c r="E2461" t="s">
        <v>288</v>
      </c>
      <c r="F2461" t="s">
        <v>289</v>
      </c>
      <c r="G2461" t="s">
        <v>290</v>
      </c>
      <c r="H2461">
        <v>2002</v>
      </c>
      <c r="I2461" s="2">
        <v>1541076.2</v>
      </c>
      <c r="J2461" s="2">
        <v>0</v>
      </c>
      <c r="K2461" s="2">
        <v>1541076.2</v>
      </c>
      <c r="L2461" t="s">
        <v>116</v>
      </c>
    </row>
    <row r="2462" spans="1:12" x14ac:dyDescent="0.85">
      <c r="A2462" s="1">
        <v>41164</v>
      </c>
      <c r="B2462" t="s">
        <v>4372</v>
      </c>
      <c r="C2462" t="s">
        <v>4468</v>
      </c>
      <c r="D2462" t="s">
        <v>4469</v>
      </c>
      <c r="E2462" t="s">
        <v>102</v>
      </c>
      <c r="F2462" t="s">
        <v>103</v>
      </c>
      <c r="G2462" t="s">
        <v>104</v>
      </c>
      <c r="H2462">
        <v>2002</v>
      </c>
      <c r="I2462" s="2">
        <v>1434279.99</v>
      </c>
      <c r="J2462" s="2">
        <v>0</v>
      </c>
      <c r="K2462" s="2">
        <v>1434279.99</v>
      </c>
      <c r="L2462" t="s">
        <v>116</v>
      </c>
    </row>
    <row r="2463" spans="1:12" x14ac:dyDescent="0.85">
      <c r="A2463" s="1">
        <v>41164</v>
      </c>
      <c r="B2463" t="s">
        <v>82</v>
      </c>
      <c r="C2463" t="s">
        <v>4470</v>
      </c>
      <c r="D2463" t="s">
        <v>4471</v>
      </c>
      <c r="E2463" t="s">
        <v>21</v>
      </c>
      <c r="F2463" t="s">
        <v>22</v>
      </c>
      <c r="G2463" t="s">
        <v>1353</v>
      </c>
      <c r="H2463">
        <v>2002</v>
      </c>
      <c r="I2463" s="2">
        <v>2238805.9700000002</v>
      </c>
      <c r="J2463" s="2">
        <v>0</v>
      </c>
      <c r="K2463" s="2">
        <v>2238805.9700000002</v>
      </c>
      <c r="L2463" t="s">
        <v>18</v>
      </c>
    </row>
    <row r="2464" spans="1:12" x14ac:dyDescent="0.85">
      <c r="A2464" s="1">
        <v>41164</v>
      </c>
      <c r="B2464" t="s">
        <v>4472</v>
      </c>
      <c r="C2464" t="s">
        <v>4473</v>
      </c>
      <c r="D2464" t="s">
        <v>4474</v>
      </c>
      <c r="E2464" t="s">
        <v>102</v>
      </c>
      <c r="F2464" t="s">
        <v>103</v>
      </c>
      <c r="G2464" t="s">
        <v>104</v>
      </c>
      <c r="H2464">
        <v>2002</v>
      </c>
      <c r="I2464" s="2">
        <v>35887258</v>
      </c>
      <c r="J2464" s="2">
        <v>0</v>
      </c>
      <c r="K2464" s="2">
        <v>35887258</v>
      </c>
      <c r="L2464" t="s">
        <v>18</v>
      </c>
    </row>
    <row r="2465" spans="1:12" x14ac:dyDescent="0.85">
      <c r="A2465" s="1">
        <v>41164</v>
      </c>
      <c r="B2465" t="s">
        <v>12</v>
      </c>
      <c r="C2465" t="s">
        <v>4475</v>
      </c>
      <c r="D2465" t="s">
        <v>4476</v>
      </c>
      <c r="E2465" t="s">
        <v>119</v>
      </c>
      <c r="F2465" t="s">
        <v>120</v>
      </c>
      <c r="G2465" t="s">
        <v>121</v>
      </c>
      <c r="H2465">
        <v>2002</v>
      </c>
      <c r="I2465" s="2">
        <v>5796021.9100000001</v>
      </c>
      <c r="J2465" s="2">
        <v>0</v>
      </c>
      <c r="K2465" s="2">
        <v>5796021.9100000001</v>
      </c>
      <c r="L2465" t="s">
        <v>18</v>
      </c>
    </row>
    <row r="2466" spans="1:12" x14ac:dyDescent="0.85">
      <c r="A2466" s="1">
        <v>41164</v>
      </c>
      <c r="B2466" t="s">
        <v>12</v>
      </c>
      <c r="C2466" t="s">
        <v>4477</v>
      </c>
      <c r="D2466" t="s">
        <v>4478</v>
      </c>
      <c r="E2466" t="s">
        <v>119</v>
      </c>
      <c r="F2466" t="s">
        <v>120</v>
      </c>
      <c r="G2466" t="s">
        <v>121</v>
      </c>
      <c r="H2466">
        <v>2002</v>
      </c>
      <c r="I2466" s="2">
        <v>613980.5</v>
      </c>
      <c r="J2466" s="2">
        <v>0</v>
      </c>
      <c r="K2466" s="2">
        <v>613980.5</v>
      </c>
      <c r="L2466" t="s">
        <v>18</v>
      </c>
    </row>
    <row r="2467" spans="1:12" x14ac:dyDescent="0.85">
      <c r="A2467" s="1">
        <v>41164</v>
      </c>
      <c r="B2467" t="s">
        <v>12</v>
      </c>
      <c r="C2467" t="s">
        <v>4479</v>
      </c>
      <c r="D2467" t="s">
        <v>4480</v>
      </c>
      <c r="E2467" t="s">
        <v>56</v>
      </c>
      <c r="F2467" t="s">
        <v>57</v>
      </c>
      <c r="G2467" t="s">
        <v>58</v>
      </c>
      <c r="H2467">
        <v>2002</v>
      </c>
      <c r="I2467" s="2">
        <v>366036.22</v>
      </c>
      <c r="J2467" s="2">
        <v>0</v>
      </c>
      <c r="K2467" s="2">
        <v>366036.22</v>
      </c>
      <c r="L2467" t="s">
        <v>18</v>
      </c>
    </row>
    <row r="2468" spans="1:12" x14ac:dyDescent="0.85">
      <c r="A2468" s="1">
        <v>41164</v>
      </c>
      <c r="B2468" t="s">
        <v>12</v>
      </c>
      <c r="C2468" t="s">
        <v>4481</v>
      </c>
      <c r="D2468" t="s">
        <v>4482</v>
      </c>
      <c r="E2468" t="s">
        <v>21</v>
      </c>
      <c r="F2468" t="s">
        <v>22</v>
      </c>
      <c r="G2468" t="s">
        <v>23</v>
      </c>
      <c r="H2468">
        <v>2002</v>
      </c>
      <c r="I2468" s="2">
        <v>1769106.99</v>
      </c>
      <c r="J2468" s="2">
        <v>0</v>
      </c>
      <c r="K2468" s="2">
        <v>1769106.99</v>
      </c>
      <c r="L2468" t="s">
        <v>18</v>
      </c>
    </row>
    <row r="2469" spans="1:12" x14ac:dyDescent="0.85">
      <c r="A2469" s="1">
        <v>41164</v>
      </c>
      <c r="B2469" t="s">
        <v>12</v>
      </c>
      <c r="C2469" t="s">
        <v>4483</v>
      </c>
      <c r="D2469" t="s">
        <v>4484</v>
      </c>
      <c r="E2469" t="s">
        <v>119</v>
      </c>
      <c r="F2469" t="s">
        <v>120</v>
      </c>
      <c r="G2469" t="s">
        <v>4485</v>
      </c>
      <c r="H2469">
        <v>2002</v>
      </c>
      <c r="I2469" s="2">
        <v>2186017.2200000002</v>
      </c>
      <c r="J2469" s="2">
        <v>0</v>
      </c>
      <c r="K2469" s="2">
        <v>2186017.2200000002</v>
      </c>
      <c r="L2469" t="s">
        <v>18</v>
      </c>
    </row>
    <row r="2470" spans="1:12" x14ac:dyDescent="0.85">
      <c r="A2470" s="1">
        <v>41164</v>
      </c>
      <c r="B2470" t="s">
        <v>4486</v>
      </c>
      <c r="C2470" t="s">
        <v>4487</v>
      </c>
      <c r="D2470" t="s">
        <v>4488</v>
      </c>
      <c r="E2470" t="s">
        <v>223</v>
      </c>
      <c r="F2470" t="s">
        <v>224</v>
      </c>
      <c r="G2470" t="s">
        <v>225</v>
      </c>
      <c r="H2470">
        <v>2002</v>
      </c>
      <c r="I2470" s="2">
        <v>10000000</v>
      </c>
      <c r="J2470" s="2">
        <v>0</v>
      </c>
      <c r="K2470" s="2">
        <v>10000000</v>
      </c>
      <c r="L2470" t="s">
        <v>18</v>
      </c>
    </row>
    <row r="2471" spans="1:12" x14ac:dyDescent="0.85">
      <c r="A2471" s="1">
        <v>41164</v>
      </c>
      <c r="B2471" t="s">
        <v>4486</v>
      </c>
      <c r="C2471" t="s">
        <v>4487</v>
      </c>
      <c r="D2471" t="s">
        <v>4488</v>
      </c>
      <c r="E2471" t="s">
        <v>119</v>
      </c>
      <c r="F2471" t="s">
        <v>120</v>
      </c>
      <c r="G2471" t="s">
        <v>121</v>
      </c>
      <c r="H2471">
        <v>2002</v>
      </c>
      <c r="I2471" s="2">
        <v>9579073.4199999999</v>
      </c>
      <c r="J2471" s="2">
        <v>0</v>
      </c>
      <c r="K2471" s="2">
        <v>9579073.4199999999</v>
      </c>
      <c r="L2471" t="s">
        <v>18</v>
      </c>
    </row>
    <row r="2472" spans="1:12" x14ac:dyDescent="0.85">
      <c r="A2472" s="1">
        <v>41164</v>
      </c>
      <c r="B2472" t="s">
        <v>3388</v>
      </c>
      <c r="C2472" t="s">
        <v>3389</v>
      </c>
      <c r="D2472" t="s">
        <v>3390</v>
      </c>
      <c r="E2472" t="s">
        <v>288</v>
      </c>
      <c r="F2472" t="s">
        <v>289</v>
      </c>
      <c r="G2472" t="s">
        <v>290</v>
      </c>
      <c r="H2472">
        <v>2002</v>
      </c>
      <c r="I2472" s="2">
        <v>3720821.82</v>
      </c>
      <c r="J2472" s="2">
        <v>0</v>
      </c>
      <c r="K2472" s="2">
        <v>3720821.82</v>
      </c>
      <c r="L2472" t="s">
        <v>116</v>
      </c>
    </row>
    <row r="2473" spans="1:12" x14ac:dyDescent="0.85">
      <c r="A2473" s="1">
        <v>41164</v>
      </c>
      <c r="B2473" t="s">
        <v>3388</v>
      </c>
      <c r="C2473" t="s">
        <v>3389</v>
      </c>
      <c r="D2473" t="s">
        <v>3390</v>
      </c>
      <c r="E2473" t="s">
        <v>1408</v>
      </c>
      <c r="F2473" t="s">
        <v>1409</v>
      </c>
      <c r="G2473" t="s">
        <v>1410</v>
      </c>
      <c r="H2473">
        <v>2002</v>
      </c>
      <c r="I2473" s="2">
        <v>467009.66</v>
      </c>
      <c r="J2473" s="2">
        <v>0</v>
      </c>
      <c r="K2473" s="2">
        <v>467009.66</v>
      </c>
      <c r="L2473" t="s">
        <v>116</v>
      </c>
    </row>
    <row r="2474" spans="1:12" x14ac:dyDescent="0.85">
      <c r="A2474" s="1">
        <v>41164</v>
      </c>
      <c r="B2474" t="s">
        <v>3388</v>
      </c>
      <c r="C2474" t="s">
        <v>3389</v>
      </c>
      <c r="D2474" t="s">
        <v>3390</v>
      </c>
      <c r="E2474" t="s">
        <v>204</v>
      </c>
      <c r="F2474" t="s">
        <v>205</v>
      </c>
      <c r="G2474" t="s">
        <v>206</v>
      </c>
      <c r="H2474">
        <v>2002</v>
      </c>
      <c r="I2474" s="2">
        <v>215480</v>
      </c>
      <c r="J2474" s="2">
        <v>258351.2</v>
      </c>
      <c r="K2474" s="2">
        <v>473831.2</v>
      </c>
      <c r="L2474" t="s">
        <v>116</v>
      </c>
    </row>
    <row r="2475" spans="1:12" x14ac:dyDescent="0.85">
      <c r="A2475" s="1">
        <v>41164</v>
      </c>
      <c r="B2475" t="s">
        <v>4489</v>
      </c>
      <c r="C2475" t="s">
        <v>4490</v>
      </c>
      <c r="D2475" t="s">
        <v>4491</v>
      </c>
      <c r="E2475" t="s">
        <v>1408</v>
      </c>
      <c r="F2475" t="s">
        <v>1409</v>
      </c>
      <c r="G2475" t="s">
        <v>1410</v>
      </c>
      <c r="H2475">
        <v>2002</v>
      </c>
      <c r="I2475" s="2">
        <v>7837855.3300000001</v>
      </c>
      <c r="J2475" s="2">
        <v>0</v>
      </c>
      <c r="K2475" s="2">
        <v>7837855.3300000001</v>
      </c>
      <c r="L2475" t="s">
        <v>18</v>
      </c>
    </row>
    <row r="2476" spans="1:12" x14ac:dyDescent="0.85">
      <c r="A2476" s="1">
        <v>41164</v>
      </c>
      <c r="B2476" t="s">
        <v>12</v>
      </c>
      <c r="C2476" t="s">
        <v>4492</v>
      </c>
      <c r="D2476" t="s">
        <v>4493</v>
      </c>
      <c r="E2476" t="s">
        <v>607</v>
      </c>
      <c r="F2476" t="s">
        <v>608</v>
      </c>
      <c r="G2476" t="s">
        <v>608</v>
      </c>
      <c r="H2476">
        <v>2002</v>
      </c>
      <c r="I2476" s="2">
        <v>45200000</v>
      </c>
      <c r="J2476" s="2">
        <v>0</v>
      </c>
      <c r="K2476" s="2">
        <v>45200000</v>
      </c>
      <c r="L2476" t="s">
        <v>18</v>
      </c>
    </row>
    <row r="2477" spans="1:12" x14ac:dyDescent="0.85">
      <c r="A2477" s="1">
        <v>41164</v>
      </c>
      <c r="B2477" t="s">
        <v>12</v>
      </c>
      <c r="C2477" t="s">
        <v>4492</v>
      </c>
      <c r="D2477" t="s">
        <v>4493</v>
      </c>
      <c r="E2477" t="s">
        <v>49</v>
      </c>
      <c r="F2477" t="s">
        <v>50</v>
      </c>
      <c r="G2477" t="s">
        <v>51</v>
      </c>
      <c r="H2477">
        <v>2002</v>
      </c>
      <c r="I2477" s="2">
        <v>8000000</v>
      </c>
      <c r="J2477" s="2">
        <v>0</v>
      </c>
      <c r="K2477" s="2">
        <v>8000000</v>
      </c>
      <c r="L2477" t="s">
        <v>18</v>
      </c>
    </row>
    <row r="2478" spans="1:12" x14ac:dyDescent="0.85">
      <c r="A2478" s="1">
        <v>41164</v>
      </c>
      <c r="B2478" t="s">
        <v>3396</v>
      </c>
      <c r="C2478" t="s">
        <v>3397</v>
      </c>
      <c r="D2478" t="s">
        <v>3398</v>
      </c>
      <c r="E2478" t="s">
        <v>264</v>
      </c>
      <c r="F2478" t="s">
        <v>265</v>
      </c>
      <c r="G2478" t="s">
        <v>1350</v>
      </c>
      <c r="H2478">
        <v>2002</v>
      </c>
      <c r="I2478" s="2">
        <v>1030329.83</v>
      </c>
      <c r="J2478" s="2">
        <v>0</v>
      </c>
      <c r="K2478" s="2">
        <v>1030329.83</v>
      </c>
      <c r="L2478" t="s">
        <v>18</v>
      </c>
    </row>
    <row r="2479" spans="1:12" x14ac:dyDescent="0.85">
      <c r="A2479" s="1">
        <v>41164</v>
      </c>
      <c r="B2479" t="s">
        <v>3396</v>
      </c>
      <c r="C2479" t="s">
        <v>3397</v>
      </c>
      <c r="D2479" t="s">
        <v>3398</v>
      </c>
      <c r="E2479" t="s">
        <v>264</v>
      </c>
      <c r="F2479" t="s">
        <v>265</v>
      </c>
      <c r="G2479" t="s">
        <v>1613</v>
      </c>
      <c r="H2479">
        <v>2002</v>
      </c>
      <c r="I2479" s="2">
        <v>7278666.3799999999</v>
      </c>
      <c r="J2479" s="2">
        <v>0</v>
      </c>
      <c r="K2479" s="2">
        <v>7278666.3799999999</v>
      </c>
      <c r="L2479" t="s">
        <v>18</v>
      </c>
    </row>
    <row r="2480" spans="1:12" x14ac:dyDescent="0.85">
      <c r="A2480" s="1">
        <v>41164</v>
      </c>
      <c r="B2480" t="s">
        <v>3396</v>
      </c>
      <c r="C2480" t="s">
        <v>3397</v>
      </c>
      <c r="D2480" t="s">
        <v>3398</v>
      </c>
      <c r="E2480" t="s">
        <v>85</v>
      </c>
      <c r="F2480" t="s">
        <v>86</v>
      </c>
      <c r="G2480" t="s">
        <v>87</v>
      </c>
      <c r="H2480">
        <v>2002</v>
      </c>
      <c r="I2480" s="2">
        <v>8843000</v>
      </c>
      <c r="J2480" s="2">
        <v>0</v>
      </c>
      <c r="K2480" s="2">
        <v>8843000</v>
      </c>
      <c r="L2480" t="s">
        <v>18</v>
      </c>
    </row>
    <row r="2481" spans="1:12" x14ac:dyDescent="0.85">
      <c r="A2481" s="1">
        <v>41164</v>
      </c>
      <c r="B2481" t="s">
        <v>3396</v>
      </c>
      <c r="C2481" t="s">
        <v>3397</v>
      </c>
      <c r="D2481" t="s">
        <v>3398</v>
      </c>
      <c r="E2481" t="s">
        <v>204</v>
      </c>
      <c r="F2481" t="s">
        <v>205</v>
      </c>
      <c r="G2481" t="s">
        <v>206</v>
      </c>
      <c r="H2481">
        <v>2002</v>
      </c>
      <c r="I2481" s="2">
        <v>457890.69</v>
      </c>
      <c r="J2481" s="2">
        <v>0</v>
      </c>
      <c r="K2481" s="2">
        <v>457890.69</v>
      </c>
      <c r="L2481" t="s">
        <v>18</v>
      </c>
    </row>
    <row r="2482" spans="1:12" x14ac:dyDescent="0.85">
      <c r="A2482" s="1">
        <v>41164</v>
      </c>
      <c r="B2482" t="s">
        <v>3396</v>
      </c>
      <c r="C2482" t="s">
        <v>3397</v>
      </c>
      <c r="D2482" t="s">
        <v>3398</v>
      </c>
      <c r="E2482" t="s">
        <v>119</v>
      </c>
      <c r="F2482" t="s">
        <v>120</v>
      </c>
      <c r="G2482" t="s">
        <v>121</v>
      </c>
      <c r="H2482">
        <v>2002</v>
      </c>
      <c r="I2482" s="2">
        <v>7461834.25</v>
      </c>
      <c r="J2482" s="2">
        <v>0</v>
      </c>
      <c r="K2482" s="2">
        <v>7461834.25</v>
      </c>
      <c r="L2482" t="s">
        <v>18</v>
      </c>
    </row>
    <row r="2483" spans="1:12" x14ac:dyDescent="0.85">
      <c r="A2483" s="1">
        <v>41164</v>
      </c>
      <c r="B2483" t="s">
        <v>3396</v>
      </c>
      <c r="C2483" t="s">
        <v>3397</v>
      </c>
      <c r="D2483" t="s">
        <v>3398</v>
      </c>
      <c r="E2483" t="s">
        <v>42</v>
      </c>
      <c r="F2483" t="s">
        <v>43</v>
      </c>
      <c r="G2483" t="s">
        <v>44</v>
      </c>
      <c r="H2483">
        <v>2002</v>
      </c>
      <c r="I2483" s="2">
        <v>500000</v>
      </c>
      <c r="J2483" s="2">
        <v>0</v>
      </c>
      <c r="K2483" s="2">
        <v>500000</v>
      </c>
      <c r="L2483" t="s">
        <v>18</v>
      </c>
    </row>
    <row r="2484" spans="1:12" x14ac:dyDescent="0.85">
      <c r="A2484" s="1">
        <v>41164</v>
      </c>
      <c r="B2484" t="s">
        <v>3396</v>
      </c>
      <c r="C2484" t="s">
        <v>3397</v>
      </c>
      <c r="D2484" t="s">
        <v>3398</v>
      </c>
      <c r="E2484" t="s">
        <v>21</v>
      </c>
      <c r="F2484" t="s">
        <v>22</v>
      </c>
      <c r="G2484" t="s">
        <v>1353</v>
      </c>
      <c r="H2484">
        <v>2002</v>
      </c>
      <c r="I2484" s="2">
        <v>562045.09</v>
      </c>
      <c r="J2484" s="2">
        <v>0</v>
      </c>
      <c r="K2484" s="2">
        <v>562045.09</v>
      </c>
      <c r="L2484" t="s">
        <v>18</v>
      </c>
    </row>
    <row r="2485" spans="1:12" x14ac:dyDescent="0.85">
      <c r="A2485" s="1">
        <v>41164</v>
      </c>
      <c r="B2485" t="s">
        <v>751</v>
      </c>
      <c r="C2485" t="s">
        <v>4494</v>
      </c>
      <c r="D2485" t="s">
        <v>4495</v>
      </c>
      <c r="E2485" t="s">
        <v>293</v>
      </c>
      <c r="F2485" t="s">
        <v>294</v>
      </c>
      <c r="G2485" t="s">
        <v>295</v>
      </c>
      <c r="H2485">
        <v>2002</v>
      </c>
      <c r="I2485" s="2">
        <v>141305</v>
      </c>
      <c r="J2485" s="2">
        <v>0</v>
      </c>
      <c r="K2485" s="2">
        <v>141305</v>
      </c>
      <c r="L2485" t="s">
        <v>116</v>
      </c>
    </row>
    <row r="2486" spans="1:12" x14ac:dyDescent="0.85">
      <c r="A2486" s="1">
        <v>41164</v>
      </c>
      <c r="B2486" t="s">
        <v>3399</v>
      </c>
      <c r="C2486" t="s">
        <v>3400</v>
      </c>
      <c r="D2486" t="s">
        <v>3401</v>
      </c>
      <c r="E2486" t="s">
        <v>235</v>
      </c>
      <c r="F2486" t="s">
        <v>236</v>
      </c>
      <c r="G2486" t="s">
        <v>237</v>
      </c>
      <c r="H2486">
        <v>2002</v>
      </c>
      <c r="I2486" s="2">
        <v>3835025.07</v>
      </c>
      <c r="J2486" s="2">
        <v>0</v>
      </c>
      <c r="K2486" s="2">
        <v>3835025.07</v>
      </c>
      <c r="L2486" t="s">
        <v>116</v>
      </c>
    </row>
    <row r="2487" spans="1:12" x14ac:dyDescent="0.85">
      <c r="A2487" s="1">
        <v>41164</v>
      </c>
      <c r="B2487" t="s">
        <v>651</v>
      </c>
      <c r="C2487" t="s">
        <v>4496</v>
      </c>
      <c r="D2487" t="s">
        <v>4497</v>
      </c>
      <c r="E2487" t="s">
        <v>288</v>
      </c>
      <c r="F2487" t="s">
        <v>289</v>
      </c>
      <c r="G2487" t="s">
        <v>290</v>
      </c>
      <c r="H2487">
        <v>2002</v>
      </c>
      <c r="I2487" s="2">
        <v>1078059</v>
      </c>
      <c r="J2487" s="2">
        <v>0</v>
      </c>
      <c r="K2487" s="2">
        <v>1078059</v>
      </c>
      <c r="L2487" t="s">
        <v>116</v>
      </c>
    </row>
    <row r="2488" spans="1:12" x14ac:dyDescent="0.85">
      <c r="A2488" s="1">
        <v>41164</v>
      </c>
      <c r="B2488" t="s">
        <v>12</v>
      </c>
      <c r="C2488" t="s">
        <v>4498</v>
      </c>
      <c r="D2488" t="s">
        <v>4499</v>
      </c>
      <c r="E2488" t="s">
        <v>102</v>
      </c>
      <c r="F2488" t="s">
        <v>103</v>
      </c>
      <c r="G2488" t="s">
        <v>104</v>
      </c>
      <c r="H2488">
        <v>2002</v>
      </c>
      <c r="I2488" s="2">
        <v>6767276.4500000002</v>
      </c>
      <c r="J2488" s="2">
        <v>0</v>
      </c>
      <c r="K2488" s="2">
        <v>6767276.4500000002</v>
      </c>
      <c r="L2488" t="s">
        <v>18</v>
      </c>
    </row>
    <row r="2489" spans="1:12" x14ac:dyDescent="0.85">
      <c r="A2489" s="1">
        <v>41164</v>
      </c>
      <c r="B2489" t="s">
        <v>12</v>
      </c>
      <c r="C2489" t="s">
        <v>4500</v>
      </c>
      <c r="D2489" t="s">
        <v>4501</v>
      </c>
      <c r="E2489" t="s">
        <v>102</v>
      </c>
      <c r="F2489" t="s">
        <v>103</v>
      </c>
      <c r="G2489" t="s">
        <v>104</v>
      </c>
      <c r="H2489">
        <v>2002</v>
      </c>
      <c r="I2489" s="2">
        <v>-157580.23000000001</v>
      </c>
      <c r="J2489" s="2">
        <v>357687.68</v>
      </c>
      <c r="K2489" s="2">
        <v>200107.45</v>
      </c>
      <c r="L2489" t="s">
        <v>18</v>
      </c>
    </row>
    <row r="2490" spans="1:12" x14ac:dyDescent="0.85">
      <c r="A2490" s="1">
        <v>41164</v>
      </c>
      <c r="B2490" t="s">
        <v>507</v>
      </c>
      <c r="C2490" t="s">
        <v>4502</v>
      </c>
      <c r="D2490" t="s">
        <v>3457</v>
      </c>
      <c r="E2490" t="s">
        <v>235</v>
      </c>
      <c r="F2490" t="s">
        <v>236</v>
      </c>
      <c r="G2490" t="s">
        <v>237</v>
      </c>
      <c r="H2490">
        <v>2002</v>
      </c>
      <c r="I2490" s="2">
        <v>5799785.7800000003</v>
      </c>
      <c r="J2490" s="2">
        <v>0</v>
      </c>
      <c r="K2490" s="2">
        <v>5799785.7800000003</v>
      </c>
      <c r="L2490" t="s">
        <v>18</v>
      </c>
    </row>
    <row r="2491" spans="1:12" x14ac:dyDescent="0.85">
      <c r="A2491" s="1">
        <v>41164</v>
      </c>
      <c r="B2491" t="s">
        <v>3486</v>
      </c>
      <c r="C2491" t="s">
        <v>4503</v>
      </c>
      <c r="D2491" t="s">
        <v>4504</v>
      </c>
      <c r="E2491" t="s">
        <v>2152</v>
      </c>
      <c r="F2491" t="s">
        <v>2153</v>
      </c>
      <c r="G2491" t="s">
        <v>2154</v>
      </c>
      <c r="H2491">
        <v>2002</v>
      </c>
      <c r="I2491" s="2">
        <v>5499912</v>
      </c>
      <c r="J2491" s="2">
        <v>0</v>
      </c>
      <c r="K2491" s="2">
        <v>5499912</v>
      </c>
      <c r="L2491" t="s">
        <v>116</v>
      </c>
    </row>
    <row r="2492" spans="1:12" x14ac:dyDescent="0.85">
      <c r="A2492" s="1">
        <v>41164</v>
      </c>
      <c r="B2492" t="s">
        <v>2654</v>
      </c>
      <c r="C2492" t="s">
        <v>4505</v>
      </c>
      <c r="D2492" t="s">
        <v>4506</v>
      </c>
      <c r="E2492" t="s">
        <v>15</v>
      </c>
      <c r="F2492" t="s">
        <v>16</v>
      </c>
      <c r="G2492" t="s">
        <v>17</v>
      </c>
      <c r="H2492">
        <v>2002</v>
      </c>
      <c r="I2492" s="2">
        <v>1201137.0900000001</v>
      </c>
      <c r="J2492" s="2">
        <v>0</v>
      </c>
      <c r="K2492" s="2">
        <v>1201137.0900000001</v>
      </c>
      <c r="L2492" t="s">
        <v>18</v>
      </c>
    </row>
    <row r="2493" spans="1:12" x14ac:dyDescent="0.85">
      <c r="A2493" s="1">
        <v>41164</v>
      </c>
      <c r="B2493" t="s">
        <v>507</v>
      </c>
      <c r="C2493" t="s">
        <v>3658</v>
      </c>
      <c r="D2493" t="s">
        <v>3659</v>
      </c>
      <c r="E2493" t="s">
        <v>235</v>
      </c>
      <c r="F2493" t="s">
        <v>236</v>
      </c>
      <c r="G2493" t="s">
        <v>237</v>
      </c>
      <c r="H2493">
        <v>2002</v>
      </c>
      <c r="I2493" s="2">
        <v>333521.84000000003</v>
      </c>
      <c r="J2493" s="2">
        <v>0</v>
      </c>
      <c r="K2493" s="2">
        <v>333521.84000000003</v>
      </c>
      <c r="L2493" t="s">
        <v>116</v>
      </c>
    </row>
    <row r="2494" spans="1:12" x14ac:dyDescent="0.85">
      <c r="A2494" s="1">
        <v>41164</v>
      </c>
      <c r="B2494" t="s">
        <v>374</v>
      </c>
      <c r="C2494" t="s">
        <v>4507</v>
      </c>
      <c r="D2494" t="s">
        <v>4508</v>
      </c>
      <c r="E2494" t="s">
        <v>85</v>
      </c>
      <c r="F2494" t="s">
        <v>86</v>
      </c>
      <c r="G2494" t="s">
        <v>87</v>
      </c>
      <c r="H2494">
        <v>2002</v>
      </c>
      <c r="I2494" s="2">
        <v>9441533.3100000005</v>
      </c>
      <c r="J2494" s="2">
        <v>0</v>
      </c>
      <c r="K2494" s="2">
        <v>9441533.3100000005</v>
      </c>
      <c r="L2494" t="s">
        <v>18</v>
      </c>
    </row>
    <row r="2495" spans="1:12" x14ac:dyDescent="0.85">
      <c r="A2495" s="1">
        <v>41164</v>
      </c>
      <c r="B2495" t="s">
        <v>4509</v>
      </c>
      <c r="C2495" t="s">
        <v>4510</v>
      </c>
      <c r="D2495" t="s">
        <v>4511</v>
      </c>
      <c r="E2495" t="s">
        <v>42</v>
      </c>
      <c r="F2495" t="s">
        <v>43</v>
      </c>
      <c r="G2495" t="s">
        <v>44</v>
      </c>
      <c r="H2495">
        <v>2002</v>
      </c>
      <c r="I2495" s="2">
        <v>24824006.649999999</v>
      </c>
      <c r="J2495" s="2">
        <v>174403.41</v>
      </c>
      <c r="K2495" s="2">
        <v>24998410.059999999</v>
      </c>
      <c r="L2495" t="s">
        <v>116</v>
      </c>
    </row>
    <row r="2496" spans="1:12" x14ac:dyDescent="0.85">
      <c r="A2496" s="1">
        <v>41164</v>
      </c>
      <c r="B2496" t="s">
        <v>12</v>
      </c>
      <c r="C2496" t="s">
        <v>4512</v>
      </c>
      <c r="D2496" t="s">
        <v>4513</v>
      </c>
      <c r="E2496" t="s">
        <v>21</v>
      </c>
      <c r="F2496" t="s">
        <v>22</v>
      </c>
      <c r="G2496" t="s">
        <v>23</v>
      </c>
      <c r="H2496">
        <v>2002</v>
      </c>
      <c r="I2496" s="2">
        <v>584641.47</v>
      </c>
      <c r="J2496" s="2">
        <v>0</v>
      </c>
      <c r="K2496" s="2">
        <v>584641.47</v>
      </c>
      <c r="L2496" t="s">
        <v>18</v>
      </c>
    </row>
    <row r="2497" spans="1:12" x14ac:dyDescent="0.85">
      <c r="A2497" s="1">
        <v>41164</v>
      </c>
      <c r="B2497" t="s">
        <v>507</v>
      </c>
      <c r="C2497" t="s">
        <v>4514</v>
      </c>
      <c r="D2497" t="s">
        <v>4515</v>
      </c>
      <c r="E2497" t="s">
        <v>21</v>
      </c>
      <c r="F2497" t="s">
        <v>22</v>
      </c>
      <c r="G2497" t="s">
        <v>23</v>
      </c>
      <c r="H2497">
        <v>2002</v>
      </c>
      <c r="I2497" s="2">
        <v>2014458.49</v>
      </c>
      <c r="J2497" s="2">
        <v>0</v>
      </c>
      <c r="K2497" s="2">
        <v>2014458.49</v>
      </c>
      <c r="L2497" t="s">
        <v>18</v>
      </c>
    </row>
    <row r="2498" spans="1:12" x14ac:dyDescent="0.85">
      <c r="A2498" s="1">
        <v>41164</v>
      </c>
      <c r="B2498" t="s">
        <v>12</v>
      </c>
      <c r="C2498" t="s">
        <v>4516</v>
      </c>
      <c r="D2498" t="s">
        <v>4517</v>
      </c>
      <c r="E2498" t="s">
        <v>102</v>
      </c>
      <c r="F2498" t="s">
        <v>103</v>
      </c>
      <c r="G2498" t="s">
        <v>104</v>
      </c>
      <c r="H2498">
        <v>2002</v>
      </c>
      <c r="I2498" s="2">
        <v>431322.87</v>
      </c>
      <c r="J2498" s="2">
        <v>0</v>
      </c>
      <c r="K2498" s="2">
        <v>431322.87</v>
      </c>
      <c r="L2498" t="s">
        <v>18</v>
      </c>
    </row>
    <row r="2499" spans="1:12" x14ac:dyDescent="0.85">
      <c r="A2499" s="1">
        <v>41164</v>
      </c>
      <c r="B2499" t="s">
        <v>481</v>
      </c>
      <c r="C2499" t="s">
        <v>4518</v>
      </c>
      <c r="D2499" t="s">
        <v>4519</v>
      </c>
      <c r="E2499" t="s">
        <v>62</v>
      </c>
      <c r="F2499" t="s">
        <v>63</v>
      </c>
      <c r="H2499">
        <v>2003</v>
      </c>
      <c r="I2499" s="2">
        <v>4076997.77</v>
      </c>
      <c r="J2499" s="2">
        <v>0</v>
      </c>
      <c r="K2499" s="2">
        <v>4076997.77</v>
      </c>
      <c r="L2499" t="s">
        <v>116</v>
      </c>
    </row>
    <row r="2500" spans="1:12" x14ac:dyDescent="0.85">
      <c r="A2500" s="1">
        <v>41164</v>
      </c>
      <c r="B2500" t="s">
        <v>33</v>
      </c>
      <c r="C2500" t="s">
        <v>4520</v>
      </c>
      <c r="D2500" t="s">
        <v>4521</v>
      </c>
      <c r="E2500" t="s">
        <v>102</v>
      </c>
      <c r="F2500" t="s">
        <v>103</v>
      </c>
      <c r="G2500" t="s">
        <v>104</v>
      </c>
      <c r="H2500">
        <v>2003</v>
      </c>
      <c r="I2500" s="2">
        <v>2584752.86</v>
      </c>
      <c r="J2500" s="2">
        <v>0</v>
      </c>
      <c r="K2500" s="2">
        <v>2584752.86</v>
      </c>
      <c r="L2500" t="s">
        <v>18</v>
      </c>
    </row>
    <row r="2501" spans="1:12" x14ac:dyDescent="0.85">
      <c r="A2501" s="1">
        <v>41164</v>
      </c>
      <c r="B2501" t="s">
        <v>33</v>
      </c>
      <c r="C2501" t="s">
        <v>4520</v>
      </c>
      <c r="D2501" t="s">
        <v>4521</v>
      </c>
      <c r="E2501" t="s">
        <v>204</v>
      </c>
      <c r="F2501" t="s">
        <v>205</v>
      </c>
      <c r="G2501" t="s">
        <v>643</v>
      </c>
      <c r="H2501">
        <v>2003</v>
      </c>
      <c r="I2501" s="2">
        <v>3237300</v>
      </c>
      <c r="J2501" s="2">
        <v>0</v>
      </c>
      <c r="K2501" s="2">
        <v>3237300</v>
      </c>
      <c r="L2501" t="s">
        <v>18</v>
      </c>
    </row>
    <row r="2502" spans="1:12" x14ac:dyDescent="0.85">
      <c r="A2502" s="1">
        <v>41164</v>
      </c>
      <c r="B2502" t="s">
        <v>33</v>
      </c>
      <c r="C2502" t="s">
        <v>4520</v>
      </c>
      <c r="D2502" t="s">
        <v>4521</v>
      </c>
      <c r="E2502" t="s">
        <v>223</v>
      </c>
      <c r="F2502" t="s">
        <v>224</v>
      </c>
      <c r="G2502" t="s">
        <v>225</v>
      </c>
      <c r="H2502">
        <v>2003</v>
      </c>
      <c r="I2502" s="2">
        <v>8400000</v>
      </c>
      <c r="J2502" s="2">
        <v>0</v>
      </c>
      <c r="K2502" s="2">
        <v>8400000</v>
      </c>
      <c r="L2502" t="s">
        <v>18</v>
      </c>
    </row>
    <row r="2503" spans="1:12" x14ac:dyDescent="0.85">
      <c r="A2503" s="1">
        <v>41164</v>
      </c>
      <c r="B2503" t="s">
        <v>33</v>
      </c>
      <c r="C2503" t="s">
        <v>4520</v>
      </c>
      <c r="D2503" t="s">
        <v>4521</v>
      </c>
      <c r="E2503" t="s">
        <v>42</v>
      </c>
      <c r="F2503" t="s">
        <v>43</v>
      </c>
      <c r="G2503" t="s">
        <v>44</v>
      </c>
      <c r="H2503">
        <v>2003</v>
      </c>
      <c r="I2503" s="2">
        <v>10741907.77</v>
      </c>
      <c r="J2503" s="2">
        <v>0</v>
      </c>
      <c r="K2503" s="2">
        <v>10741907.77</v>
      </c>
      <c r="L2503" t="s">
        <v>18</v>
      </c>
    </row>
    <row r="2504" spans="1:12" x14ac:dyDescent="0.85">
      <c r="A2504" s="1">
        <v>41164</v>
      </c>
      <c r="B2504" t="s">
        <v>33</v>
      </c>
      <c r="C2504" t="s">
        <v>4520</v>
      </c>
      <c r="D2504" t="s">
        <v>4521</v>
      </c>
      <c r="E2504" t="s">
        <v>21</v>
      </c>
      <c r="F2504" t="s">
        <v>22</v>
      </c>
      <c r="G2504" t="s">
        <v>1353</v>
      </c>
      <c r="H2504">
        <v>2003</v>
      </c>
      <c r="I2504" s="2">
        <v>5000000</v>
      </c>
      <c r="J2504" s="2">
        <v>0</v>
      </c>
      <c r="K2504" s="2">
        <v>5000000</v>
      </c>
      <c r="L2504" t="s">
        <v>18</v>
      </c>
    </row>
    <row r="2505" spans="1:12" x14ac:dyDescent="0.85">
      <c r="A2505" s="1">
        <v>41164</v>
      </c>
      <c r="B2505" t="s">
        <v>4090</v>
      </c>
      <c r="C2505" t="s">
        <v>4091</v>
      </c>
      <c r="D2505" t="s">
        <v>4092</v>
      </c>
      <c r="E2505" t="s">
        <v>4522</v>
      </c>
      <c r="F2505" t="s">
        <v>4523</v>
      </c>
      <c r="G2505" t="s">
        <v>4524</v>
      </c>
      <c r="H2505">
        <v>2003</v>
      </c>
      <c r="I2505" s="2">
        <v>503978.78</v>
      </c>
      <c r="J2505" s="2">
        <v>0</v>
      </c>
      <c r="K2505" s="2">
        <v>503978.78</v>
      </c>
      <c r="L2505" t="s">
        <v>116</v>
      </c>
    </row>
    <row r="2506" spans="1:12" x14ac:dyDescent="0.85">
      <c r="A2506" s="1">
        <v>41164</v>
      </c>
      <c r="B2506" t="s">
        <v>4090</v>
      </c>
      <c r="C2506" t="s">
        <v>4091</v>
      </c>
      <c r="D2506" t="s">
        <v>4092</v>
      </c>
      <c r="E2506" t="s">
        <v>15</v>
      </c>
      <c r="F2506" t="s">
        <v>16</v>
      </c>
      <c r="G2506" t="s">
        <v>17</v>
      </c>
      <c r="H2506">
        <v>2003</v>
      </c>
      <c r="I2506" s="2">
        <v>103276634.67</v>
      </c>
      <c r="J2506" s="2">
        <v>128.38999999999999</v>
      </c>
      <c r="K2506" s="2">
        <v>103276763.06</v>
      </c>
      <c r="L2506" t="s">
        <v>116</v>
      </c>
    </row>
    <row r="2507" spans="1:12" x14ac:dyDescent="0.85">
      <c r="A2507" s="1">
        <v>41164</v>
      </c>
      <c r="B2507" t="s">
        <v>4090</v>
      </c>
      <c r="C2507" t="s">
        <v>4091</v>
      </c>
      <c r="D2507" t="s">
        <v>4092</v>
      </c>
      <c r="E2507" t="s">
        <v>200</v>
      </c>
      <c r="F2507" t="s">
        <v>201</v>
      </c>
      <c r="G2507" t="s">
        <v>202</v>
      </c>
      <c r="H2507">
        <v>2003</v>
      </c>
      <c r="I2507" s="2">
        <v>672585.42</v>
      </c>
      <c r="J2507" s="2">
        <v>0</v>
      </c>
      <c r="K2507" s="2">
        <v>672585.42</v>
      </c>
      <c r="L2507" t="s">
        <v>116</v>
      </c>
    </row>
    <row r="2508" spans="1:12" x14ac:dyDescent="0.85">
      <c r="A2508" s="1">
        <v>41164</v>
      </c>
      <c r="B2508" t="s">
        <v>4090</v>
      </c>
      <c r="C2508" t="s">
        <v>4091</v>
      </c>
      <c r="D2508" t="s">
        <v>4092</v>
      </c>
      <c r="E2508" t="s">
        <v>70</v>
      </c>
      <c r="F2508" t="s">
        <v>71</v>
      </c>
      <c r="G2508" t="s">
        <v>72</v>
      </c>
      <c r="H2508">
        <v>2003</v>
      </c>
      <c r="I2508" s="2">
        <v>15000018</v>
      </c>
      <c r="J2508" s="2">
        <v>0</v>
      </c>
      <c r="K2508" s="2">
        <v>15000018</v>
      </c>
      <c r="L2508" t="s">
        <v>116</v>
      </c>
    </row>
    <row r="2509" spans="1:12" x14ac:dyDescent="0.85">
      <c r="A2509" s="1">
        <v>41164</v>
      </c>
      <c r="B2509" t="s">
        <v>4090</v>
      </c>
      <c r="C2509" t="s">
        <v>4091</v>
      </c>
      <c r="D2509" t="s">
        <v>4092</v>
      </c>
      <c r="E2509" t="s">
        <v>85</v>
      </c>
      <c r="F2509" t="s">
        <v>86</v>
      </c>
      <c r="G2509" t="s">
        <v>87</v>
      </c>
      <c r="H2509">
        <v>2003</v>
      </c>
      <c r="I2509" s="2">
        <v>127858636.42</v>
      </c>
      <c r="J2509" s="2">
        <v>0</v>
      </c>
      <c r="K2509" s="2">
        <v>127858636.42</v>
      </c>
      <c r="L2509" t="s">
        <v>116</v>
      </c>
    </row>
    <row r="2510" spans="1:12" x14ac:dyDescent="0.85">
      <c r="A2510" s="1">
        <v>41164</v>
      </c>
      <c r="B2510" t="s">
        <v>4090</v>
      </c>
      <c r="C2510" t="s">
        <v>4091</v>
      </c>
      <c r="D2510" t="s">
        <v>4092</v>
      </c>
      <c r="E2510" t="s">
        <v>1408</v>
      </c>
      <c r="F2510" t="s">
        <v>1409</v>
      </c>
      <c r="G2510" t="s">
        <v>1410</v>
      </c>
      <c r="H2510">
        <v>2003</v>
      </c>
      <c r="I2510" s="2">
        <v>3512550</v>
      </c>
      <c r="J2510" s="2">
        <v>0</v>
      </c>
      <c r="K2510" s="2">
        <v>3512550</v>
      </c>
      <c r="L2510" t="s">
        <v>116</v>
      </c>
    </row>
    <row r="2511" spans="1:12" x14ac:dyDescent="0.85">
      <c r="A2511" s="1">
        <v>41164</v>
      </c>
      <c r="B2511" t="s">
        <v>4090</v>
      </c>
      <c r="C2511" t="s">
        <v>4091</v>
      </c>
      <c r="D2511" t="s">
        <v>4092</v>
      </c>
      <c r="E2511" t="s">
        <v>4525</v>
      </c>
      <c r="F2511" t="s">
        <v>4526</v>
      </c>
      <c r="G2511" t="s">
        <v>4527</v>
      </c>
      <c r="H2511">
        <v>2003</v>
      </c>
      <c r="I2511" s="2">
        <v>989238.58</v>
      </c>
      <c r="J2511" s="2">
        <v>10761.42</v>
      </c>
      <c r="K2511" s="2">
        <v>1000000</v>
      </c>
      <c r="L2511" t="s">
        <v>116</v>
      </c>
    </row>
    <row r="2512" spans="1:12" x14ac:dyDescent="0.85">
      <c r="A2512" s="1">
        <v>41164</v>
      </c>
      <c r="B2512" t="s">
        <v>4090</v>
      </c>
      <c r="C2512" t="s">
        <v>4091</v>
      </c>
      <c r="D2512" t="s">
        <v>4092</v>
      </c>
      <c r="E2512" t="s">
        <v>204</v>
      </c>
      <c r="F2512" t="s">
        <v>205</v>
      </c>
      <c r="G2512" t="s">
        <v>206</v>
      </c>
      <c r="H2512">
        <v>2003</v>
      </c>
      <c r="I2512" s="2">
        <v>23538500</v>
      </c>
      <c r="J2512" s="2">
        <v>0</v>
      </c>
      <c r="K2512" s="2">
        <v>23538500</v>
      </c>
      <c r="L2512" t="s">
        <v>116</v>
      </c>
    </row>
    <row r="2513" spans="1:12" x14ac:dyDescent="0.85">
      <c r="A2513" s="1">
        <v>41164</v>
      </c>
      <c r="B2513" t="s">
        <v>4090</v>
      </c>
      <c r="C2513" t="s">
        <v>4091</v>
      </c>
      <c r="D2513" t="s">
        <v>4092</v>
      </c>
      <c r="E2513" t="s">
        <v>223</v>
      </c>
      <c r="F2513" t="s">
        <v>224</v>
      </c>
      <c r="G2513" t="s">
        <v>225</v>
      </c>
      <c r="H2513">
        <v>2003</v>
      </c>
      <c r="I2513" s="2">
        <v>2500000</v>
      </c>
      <c r="J2513" s="2">
        <v>0</v>
      </c>
      <c r="K2513" s="2">
        <v>2500000</v>
      </c>
      <c r="L2513" t="s">
        <v>116</v>
      </c>
    </row>
    <row r="2514" spans="1:12" x14ac:dyDescent="0.85">
      <c r="A2514" s="1">
        <v>41164</v>
      </c>
      <c r="B2514" t="s">
        <v>4090</v>
      </c>
      <c r="C2514" t="s">
        <v>4091</v>
      </c>
      <c r="D2514" t="s">
        <v>4092</v>
      </c>
      <c r="E2514" t="s">
        <v>223</v>
      </c>
      <c r="F2514" t="s">
        <v>224</v>
      </c>
      <c r="G2514" t="s">
        <v>4528</v>
      </c>
      <c r="H2514">
        <v>2003</v>
      </c>
      <c r="I2514" s="2">
        <v>2500000</v>
      </c>
      <c r="J2514" s="2">
        <v>0</v>
      </c>
      <c r="K2514" s="2">
        <v>2500000</v>
      </c>
      <c r="L2514" t="s">
        <v>116</v>
      </c>
    </row>
    <row r="2515" spans="1:12" x14ac:dyDescent="0.85">
      <c r="A2515" s="1">
        <v>41164</v>
      </c>
      <c r="B2515" t="s">
        <v>4090</v>
      </c>
      <c r="C2515" t="s">
        <v>4091</v>
      </c>
      <c r="D2515" t="s">
        <v>4092</v>
      </c>
      <c r="E2515" t="s">
        <v>1065</v>
      </c>
      <c r="F2515" t="s">
        <v>1066</v>
      </c>
      <c r="G2515" t="s">
        <v>1067</v>
      </c>
      <c r="H2515">
        <v>2003</v>
      </c>
      <c r="I2515" s="2">
        <v>14999975</v>
      </c>
      <c r="J2515" s="2">
        <v>25</v>
      </c>
      <c r="K2515" s="2">
        <v>15000000</v>
      </c>
      <c r="L2515" t="s">
        <v>116</v>
      </c>
    </row>
    <row r="2516" spans="1:12" x14ac:dyDescent="0.85">
      <c r="A2516" s="1">
        <v>41164</v>
      </c>
      <c r="B2516" t="s">
        <v>4090</v>
      </c>
      <c r="C2516" t="s">
        <v>4091</v>
      </c>
      <c r="D2516" t="s">
        <v>4092</v>
      </c>
      <c r="E2516" t="s">
        <v>1333</v>
      </c>
      <c r="F2516" t="s">
        <v>1334</v>
      </c>
      <c r="G2516" t="s">
        <v>3458</v>
      </c>
      <c r="H2516">
        <v>2003</v>
      </c>
      <c r="I2516" s="2">
        <v>1000000</v>
      </c>
      <c r="J2516" s="2">
        <v>0</v>
      </c>
      <c r="K2516" s="2">
        <v>1000000</v>
      </c>
      <c r="L2516" t="s">
        <v>116</v>
      </c>
    </row>
    <row r="2517" spans="1:12" x14ac:dyDescent="0.85">
      <c r="A2517" s="1">
        <v>41164</v>
      </c>
      <c r="B2517" t="s">
        <v>4090</v>
      </c>
      <c r="C2517" t="s">
        <v>4091</v>
      </c>
      <c r="D2517" t="s">
        <v>4092</v>
      </c>
      <c r="E2517" t="s">
        <v>42</v>
      </c>
      <c r="F2517" t="s">
        <v>43</v>
      </c>
      <c r="G2517" t="s">
        <v>76</v>
      </c>
      <c r="H2517">
        <v>2003</v>
      </c>
      <c r="I2517" s="2">
        <v>42894450.619999997</v>
      </c>
      <c r="J2517" s="2">
        <v>0</v>
      </c>
      <c r="K2517" s="2">
        <v>42894450.619999997</v>
      </c>
      <c r="L2517" t="s">
        <v>116</v>
      </c>
    </row>
    <row r="2518" spans="1:12" x14ac:dyDescent="0.85">
      <c r="A2518" s="1">
        <v>41164</v>
      </c>
      <c r="B2518" t="s">
        <v>4090</v>
      </c>
      <c r="C2518" t="s">
        <v>4091</v>
      </c>
      <c r="D2518" t="s">
        <v>4092</v>
      </c>
      <c r="E2518" t="s">
        <v>992</v>
      </c>
      <c r="F2518" t="s">
        <v>993</v>
      </c>
      <c r="G2518" t="s">
        <v>994</v>
      </c>
      <c r="H2518">
        <v>2003</v>
      </c>
      <c r="I2518" s="2">
        <v>20000000</v>
      </c>
      <c r="J2518" s="2">
        <v>0</v>
      </c>
      <c r="K2518" s="2">
        <v>20000000</v>
      </c>
      <c r="L2518" t="s">
        <v>116</v>
      </c>
    </row>
    <row r="2519" spans="1:12" x14ac:dyDescent="0.85">
      <c r="A2519" s="1">
        <v>41164</v>
      </c>
      <c r="B2519" t="s">
        <v>4090</v>
      </c>
      <c r="C2519" t="s">
        <v>4091</v>
      </c>
      <c r="D2519" t="s">
        <v>4092</v>
      </c>
      <c r="E2519" t="s">
        <v>21</v>
      </c>
      <c r="F2519" t="s">
        <v>22</v>
      </c>
      <c r="G2519" t="s">
        <v>23</v>
      </c>
      <c r="H2519">
        <v>2003</v>
      </c>
      <c r="I2519" s="2">
        <v>44678793.329999998</v>
      </c>
      <c r="J2519" s="2">
        <v>0</v>
      </c>
      <c r="K2519" s="2">
        <v>44678793.329999998</v>
      </c>
      <c r="L2519" t="s">
        <v>116</v>
      </c>
    </row>
    <row r="2520" spans="1:12" x14ac:dyDescent="0.85">
      <c r="A2520" s="1">
        <v>41164</v>
      </c>
      <c r="B2520" t="s">
        <v>4090</v>
      </c>
      <c r="C2520" t="s">
        <v>4091</v>
      </c>
      <c r="D2520" t="s">
        <v>4092</v>
      </c>
      <c r="E2520" t="s">
        <v>49</v>
      </c>
      <c r="F2520" t="s">
        <v>50</v>
      </c>
      <c r="G2520" t="s">
        <v>51</v>
      </c>
      <c r="H2520">
        <v>2003</v>
      </c>
      <c r="I2520" s="2">
        <v>147591195</v>
      </c>
      <c r="J2520" s="2">
        <v>0</v>
      </c>
      <c r="K2520" s="2">
        <v>147591195</v>
      </c>
      <c r="L2520" t="s">
        <v>116</v>
      </c>
    </row>
    <row r="2521" spans="1:12" x14ac:dyDescent="0.85">
      <c r="A2521" s="1">
        <v>41164</v>
      </c>
      <c r="B2521" t="s">
        <v>4529</v>
      </c>
      <c r="C2521" t="s">
        <v>4530</v>
      </c>
      <c r="D2521" t="s">
        <v>4531</v>
      </c>
      <c r="E2521" t="s">
        <v>85</v>
      </c>
      <c r="F2521" t="s">
        <v>86</v>
      </c>
      <c r="G2521" t="s">
        <v>87</v>
      </c>
      <c r="H2521">
        <v>2003</v>
      </c>
      <c r="I2521" s="2">
        <v>600042.57999999996</v>
      </c>
      <c r="J2521" s="2">
        <v>0</v>
      </c>
      <c r="K2521" s="2">
        <v>600042.57999999996</v>
      </c>
      <c r="L2521" t="s">
        <v>18</v>
      </c>
    </row>
    <row r="2522" spans="1:12" x14ac:dyDescent="0.85">
      <c r="A2522" s="1">
        <v>41164</v>
      </c>
      <c r="B2522" t="s">
        <v>90</v>
      </c>
      <c r="C2522" t="s">
        <v>91</v>
      </c>
      <c r="D2522" t="s">
        <v>92</v>
      </c>
      <c r="E2522" t="s">
        <v>42</v>
      </c>
      <c r="F2522" t="s">
        <v>43</v>
      </c>
      <c r="G2522" t="s">
        <v>44</v>
      </c>
      <c r="H2522">
        <v>2003</v>
      </c>
      <c r="I2522" s="2">
        <v>671817.27</v>
      </c>
      <c r="J2522" s="2">
        <v>0</v>
      </c>
      <c r="K2522" s="2">
        <v>671817.27</v>
      </c>
      <c r="L2522" t="s">
        <v>18</v>
      </c>
    </row>
    <row r="2523" spans="1:12" x14ac:dyDescent="0.85">
      <c r="A2523" s="1">
        <v>41164</v>
      </c>
      <c r="B2523" t="s">
        <v>90</v>
      </c>
      <c r="C2523" t="s">
        <v>91</v>
      </c>
      <c r="D2523" t="s">
        <v>92</v>
      </c>
      <c r="E2523" t="s">
        <v>21</v>
      </c>
      <c r="F2523" t="s">
        <v>22</v>
      </c>
      <c r="G2523" t="s">
        <v>23</v>
      </c>
      <c r="H2523">
        <v>2003</v>
      </c>
      <c r="I2523" s="2">
        <v>2257341.35</v>
      </c>
      <c r="J2523" s="2">
        <v>0</v>
      </c>
      <c r="K2523" s="2">
        <v>2257341.35</v>
      </c>
      <c r="L2523" t="s">
        <v>18</v>
      </c>
    </row>
    <row r="2524" spans="1:12" x14ac:dyDescent="0.85">
      <c r="A2524" s="1">
        <v>41164</v>
      </c>
      <c r="B2524" t="s">
        <v>77</v>
      </c>
      <c r="C2524" t="s">
        <v>111</v>
      </c>
      <c r="D2524" t="s">
        <v>112</v>
      </c>
      <c r="E2524" t="s">
        <v>128</v>
      </c>
      <c r="F2524" t="s">
        <v>129</v>
      </c>
      <c r="G2524" t="s">
        <v>2147</v>
      </c>
      <c r="H2524">
        <v>2003</v>
      </c>
      <c r="I2524" s="2">
        <v>0</v>
      </c>
      <c r="J2524" s="2">
        <v>12000000</v>
      </c>
      <c r="K2524" s="2">
        <v>12000000</v>
      </c>
      <c r="L2524" t="s">
        <v>116</v>
      </c>
    </row>
    <row r="2525" spans="1:12" x14ac:dyDescent="0.85">
      <c r="A2525" s="1">
        <v>41164</v>
      </c>
      <c r="B2525" t="s">
        <v>77</v>
      </c>
      <c r="C2525" t="s">
        <v>111</v>
      </c>
      <c r="D2525" t="s">
        <v>112</v>
      </c>
      <c r="E2525" t="s">
        <v>4532</v>
      </c>
      <c r="F2525" t="s">
        <v>4533</v>
      </c>
      <c r="G2525" t="s">
        <v>4534</v>
      </c>
      <c r="H2525">
        <v>2003</v>
      </c>
      <c r="I2525" s="2">
        <v>0</v>
      </c>
      <c r="J2525" s="2">
        <v>250000</v>
      </c>
      <c r="K2525" s="2">
        <v>250000</v>
      </c>
      <c r="L2525" t="s">
        <v>116</v>
      </c>
    </row>
    <row r="2526" spans="1:12" x14ac:dyDescent="0.85">
      <c r="A2526" s="1">
        <v>41164</v>
      </c>
      <c r="B2526" t="s">
        <v>77</v>
      </c>
      <c r="C2526" t="s">
        <v>111</v>
      </c>
      <c r="D2526" t="s">
        <v>112</v>
      </c>
      <c r="E2526" t="s">
        <v>4535</v>
      </c>
      <c r="F2526" t="s">
        <v>4536</v>
      </c>
      <c r="G2526" t="s">
        <v>4537</v>
      </c>
      <c r="H2526">
        <v>2003</v>
      </c>
      <c r="I2526" s="2">
        <v>500000</v>
      </c>
      <c r="J2526" s="2">
        <v>0</v>
      </c>
      <c r="K2526" s="2">
        <v>500000</v>
      </c>
      <c r="L2526" t="s">
        <v>116</v>
      </c>
    </row>
    <row r="2527" spans="1:12" x14ac:dyDescent="0.85">
      <c r="A2527" s="1">
        <v>41164</v>
      </c>
      <c r="B2527" t="s">
        <v>77</v>
      </c>
      <c r="C2527" t="s">
        <v>111</v>
      </c>
      <c r="D2527" t="s">
        <v>112</v>
      </c>
      <c r="E2527" t="s">
        <v>3292</v>
      </c>
      <c r="F2527" t="s">
        <v>3293</v>
      </c>
      <c r="G2527" t="s">
        <v>3294</v>
      </c>
      <c r="H2527">
        <v>2003</v>
      </c>
      <c r="I2527" s="2">
        <v>452145.01</v>
      </c>
      <c r="J2527" s="2">
        <v>297854.99</v>
      </c>
      <c r="K2527" s="2">
        <v>750000</v>
      </c>
      <c r="L2527" t="s">
        <v>116</v>
      </c>
    </row>
    <row r="2528" spans="1:12" x14ac:dyDescent="0.85">
      <c r="A2528" s="1">
        <v>41164</v>
      </c>
      <c r="B2528" t="s">
        <v>77</v>
      </c>
      <c r="C2528" t="s">
        <v>111</v>
      </c>
      <c r="D2528" t="s">
        <v>112</v>
      </c>
      <c r="E2528" t="s">
        <v>70</v>
      </c>
      <c r="F2528" t="s">
        <v>71</v>
      </c>
      <c r="G2528" t="s">
        <v>72</v>
      </c>
      <c r="H2528">
        <v>2003</v>
      </c>
      <c r="I2528" s="2">
        <v>3822996.96</v>
      </c>
      <c r="J2528" s="2">
        <v>53596.07</v>
      </c>
      <c r="K2528" s="2">
        <v>3876593.03</v>
      </c>
      <c r="L2528" t="s">
        <v>116</v>
      </c>
    </row>
    <row r="2529" spans="1:12" x14ac:dyDescent="0.85">
      <c r="A2529" s="1">
        <v>41164</v>
      </c>
      <c r="B2529" t="s">
        <v>77</v>
      </c>
      <c r="C2529" t="s">
        <v>111</v>
      </c>
      <c r="D2529" t="s">
        <v>112</v>
      </c>
      <c r="E2529" t="s">
        <v>288</v>
      </c>
      <c r="F2529" t="s">
        <v>289</v>
      </c>
      <c r="G2529" t="s">
        <v>290</v>
      </c>
      <c r="H2529">
        <v>2003</v>
      </c>
      <c r="I2529" s="2">
        <v>2367101.08</v>
      </c>
      <c r="J2529" s="2">
        <v>18183.62</v>
      </c>
      <c r="K2529" s="2">
        <v>2385284.7000000002</v>
      </c>
      <c r="L2529" t="s">
        <v>116</v>
      </c>
    </row>
    <row r="2530" spans="1:12" x14ac:dyDescent="0.85">
      <c r="A2530" s="1">
        <v>41164</v>
      </c>
      <c r="B2530" t="s">
        <v>77</v>
      </c>
      <c r="C2530" t="s">
        <v>111</v>
      </c>
      <c r="D2530" t="s">
        <v>112</v>
      </c>
      <c r="E2530" t="s">
        <v>293</v>
      </c>
      <c r="F2530" t="s">
        <v>294</v>
      </c>
      <c r="G2530" t="s">
        <v>295</v>
      </c>
      <c r="H2530">
        <v>2003</v>
      </c>
      <c r="I2530" s="2">
        <v>0</v>
      </c>
      <c r="J2530" s="2">
        <v>6458780.0700000003</v>
      </c>
      <c r="K2530" s="2">
        <v>6458780.0700000003</v>
      </c>
      <c r="L2530" t="s">
        <v>116</v>
      </c>
    </row>
    <row r="2531" spans="1:12" x14ac:dyDescent="0.85">
      <c r="A2531" s="1">
        <v>41164</v>
      </c>
      <c r="B2531" t="s">
        <v>77</v>
      </c>
      <c r="C2531" t="s">
        <v>111</v>
      </c>
      <c r="D2531" t="s">
        <v>112</v>
      </c>
      <c r="E2531" t="s">
        <v>102</v>
      </c>
      <c r="F2531" t="s">
        <v>103</v>
      </c>
      <c r="G2531" t="s">
        <v>104</v>
      </c>
      <c r="H2531">
        <v>2003</v>
      </c>
      <c r="I2531" s="2">
        <v>15729398</v>
      </c>
      <c r="J2531" s="2">
        <v>0</v>
      </c>
      <c r="K2531" s="2">
        <v>15729398</v>
      </c>
      <c r="L2531" t="s">
        <v>116</v>
      </c>
    </row>
    <row r="2532" spans="1:12" x14ac:dyDescent="0.85">
      <c r="A2532" s="1">
        <v>41164</v>
      </c>
      <c r="B2532" t="s">
        <v>77</v>
      </c>
      <c r="C2532" t="s">
        <v>111</v>
      </c>
      <c r="D2532" t="s">
        <v>112</v>
      </c>
      <c r="E2532" t="s">
        <v>1408</v>
      </c>
      <c r="F2532" t="s">
        <v>1409</v>
      </c>
      <c r="G2532" t="s">
        <v>1410</v>
      </c>
      <c r="H2532">
        <v>2003</v>
      </c>
      <c r="I2532" s="2">
        <v>4735970</v>
      </c>
      <c r="J2532" s="2">
        <v>53665.1</v>
      </c>
      <c r="K2532" s="2">
        <v>4789635.0999999996</v>
      </c>
      <c r="L2532" t="s">
        <v>116</v>
      </c>
    </row>
    <row r="2533" spans="1:12" x14ac:dyDescent="0.85">
      <c r="A2533" s="1">
        <v>41164</v>
      </c>
      <c r="B2533" t="s">
        <v>77</v>
      </c>
      <c r="C2533" t="s">
        <v>111</v>
      </c>
      <c r="D2533" t="s">
        <v>112</v>
      </c>
      <c r="E2533" t="s">
        <v>4538</v>
      </c>
      <c r="F2533" t="s">
        <v>4539</v>
      </c>
      <c r="G2533" t="s">
        <v>4540</v>
      </c>
      <c r="H2533">
        <v>2003</v>
      </c>
      <c r="I2533" s="2">
        <v>750000</v>
      </c>
      <c r="J2533" s="2">
        <v>0</v>
      </c>
      <c r="K2533" s="2">
        <v>750000</v>
      </c>
      <c r="L2533" t="s">
        <v>116</v>
      </c>
    </row>
    <row r="2534" spans="1:12" x14ac:dyDescent="0.85">
      <c r="A2534" s="1">
        <v>41164</v>
      </c>
      <c r="B2534" t="s">
        <v>77</v>
      </c>
      <c r="C2534" t="s">
        <v>111</v>
      </c>
      <c r="D2534" t="s">
        <v>112</v>
      </c>
      <c r="E2534" t="s">
        <v>4541</v>
      </c>
      <c r="F2534" t="s">
        <v>4542</v>
      </c>
      <c r="G2534" t="s">
        <v>4543</v>
      </c>
      <c r="H2534">
        <v>2003</v>
      </c>
      <c r="I2534" s="2">
        <v>0</v>
      </c>
      <c r="J2534" s="2">
        <v>250000</v>
      </c>
      <c r="K2534" s="2">
        <v>250000</v>
      </c>
      <c r="L2534" t="s">
        <v>116</v>
      </c>
    </row>
    <row r="2535" spans="1:12" x14ac:dyDescent="0.85">
      <c r="A2535" s="1">
        <v>41164</v>
      </c>
      <c r="B2535" t="s">
        <v>77</v>
      </c>
      <c r="C2535" t="s">
        <v>111</v>
      </c>
      <c r="D2535" t="s">
        <v>112</v>
      </c>
      <c r="E2535" t="s">
        <v>4459</v>
      </c>
      <c r="F2535" t="s">
        <v>4460</v>
      </c>
      <c r="G2535" t="s">
        <v>4461</v>
      </c>
      <c r="H2535">
        <v>2003</v>
      </c>
      <c r="I2535" s="2">
        <v>300000</v>
      </c>
      <c r="J2535" s="2">
        <v>200000</v>
      </c>
      <c r="K2535" s="2">
        <v>500000</v>
      </c>
      <c r="L2535" t="s">
        <v>116</v>
      </c>
    </row>
    <row r="2536" spans="1:12" x14ac:dyDescent="0.85">
      <c r="A2536" s="1">
        <v>41164</v>
      </c>
      <c r="B2536" t="s">
        <v>77</v>
      </c>
      <c r="C2536" t="s">
        <v>111</v>
      </c>
      <c r="D2536" t="s">
        <v>112</v>
      </c>
      <c r="E2536" t="s">
        <v>42</v>
      </c>
      <c r="F2536" t="s">
        <v>43</v>
      </c>
      <c r="G2536" t="s">
        <v>76</v>
      </c>
      <c r="H2536">
        <v>2003</v>
      </c>
      <c r="I2536" s="2">
        <v>11540396.58</v>
      </c>
      <c r="J2536" s="2">
        <v>25274.11</v>
      </c>
      <c r="K2536" s="2">
        <v>11565670.689999999</v>
      </c>
      <c r="L2536" t="s">
        <v>116</v>
      </c>
    </row>
    <row r="2537" spans="1:12" x14ac:dyDescent="0.85">
      <c r="A2537" s="1">
        <v>41164</v>
      </c>
      <c r="B2537" t="s">
        <v>77</v>
      </c>
      <c r="C2537" t="s">
        <v>111</v>
      </c>
      <c r="D2537" t="s">
        <v>112</v>
      </c>
      <c r="E2537" t="s">
        <v>4462</v>
      </c>
      <c r="F2537" t="s">
        <v>4463</v>
      </c>
      <c r="G2537" t="s">
        <v>4464</v>
      </c>
      <c r="H2537">
        <v>2003</v>
      </c>
      <c r="I2537" s="2">
        <v>110000</v>
      </c>
      <c r="J2537" s="2">
        <v>90000</v>
      </c>
      <c r="K2537" s="2">
        <v>200000</v>
      </c>
      <c r="L2537" t="s">
        <v>116</v>
      </c>
    </row>
    <row r="2538" spans="1:12" x14ac:dyDescent="0.85">
      <c r="A2538" s="1">
        <v>41164</v>
      </c>
      <c r="B2538" t="s">
        <v>77</v>
      </c>
      <c r="C2538" t="s">
        <v>111</v>
      </c>
      <c r="D2538" t="s">
        <v>112</v>
      </c>
      <c r="E2538" t="s">
        <v>21</v>
      </c>
      <c r="F2538" t="s">
        <v>22</v>
      </c>
      <c r="G2538" t="s">
        <v>1353</v>
      </c>
      <c r="H2538">
        <v>2003</v>
      </c>
      <c r="I2538" s="2">
        <v>8072993.8399999999</v>
      </c>
      <c r="J2538" s="2">
        <v>228593.07</v>
      </c>
      <c r="K2538" s="2">
        <v>8301586.9100000001</v>
      </c>
      <c r="L2538" t="s">
        <v>116</v>
      </c>
    </row>
    <row r="2539" spans="1:12" x14ac:dyDescent="0.85">
      <c r="A2539" s="1">
        <v>41164</v>
      </c>
      <c r="B2539" t="s">
        <v>82</v>
      </c>
      <c r="C2539" t="s">
        <v>4544</v>
      </c>
      <c r="D2539" t="s">
        <v>4545</v>
      </c>
      <c r="E2539" t="s">
        <v>15</v>
      </c>
      <c r="F2539" t="s">
        <v>16</v>
      </c>
      <c r="G2539" t="s">
        <v>17</v>
      </c>
      <c r="H2539">
        <v>2003</v>
      </c>
      <c r="I2539" s="2">
        <v>122633.09</v>
      </c>
      <c r="J2539" s="2">
        <v>0</v>
      </c>
      <c r="K2539" s="2">
        <v>122633.09</v>
      </c>
      <c r="L2539" t="s">
        <v>18</v>
      </c>
    </row>
    <row r="2540" spans="1:12" x14ac:dyDescent="0.85">
      <c r="A2540" s="1">
        <v>41164</v>
      </c>
      <c r="B2540" t="s">
        <v>77</v>
      </c>
      <c r="C2540" t="s">
        <v>111</v>
      </c>
      <c r="D2540" t="s">
        <v>112</v>
      </c>
      <c r="E2540" t="s">
        <v>4546</v>
      </c>
      <c r="F2540" t="s">
        <v>4547</v>
      </c>
      <c r="G2540" t="s">
        <v>4548</v>
      </c>
      <c r="H2540">
        <v>2003</v>
      </c>
      <c r="I2540" s="2">
        <v>192153.77</v>
      </c>
      <c r="J2540" s="2">
        <v>307846.23</v>
      </c>
      <c r="K2540" s="2">
        <v>500000</v>
      </c>
      <c r="L2540" t="s">
        <v>116</v>
      </c>
    </row>
    <row r="2541" spans="1:12" x14ac:dyDescent="0.85">
      <c r="A2541" s="1">
        <v>41164</v>
      </c>
      <c r="B2541" t="s">
        <v>12</v>
      </c>
      <c r="C2541" t="s">
        <v>4549</v>
      </c>
      <c r="D2541" t="s">
        <v>4550</v>
      </c>
      <c r="E2541" t="s">
        <v>204</v>
      </c>
      <c r="F2541" t="s">
        <v>205</v>
      </c>
      <c r="G2541" t="s">
        <v>206</v>
      </c>
      <c r="H2541">
        <v>2003</v>
      </c>
      <c r="I2541" s="2">
        <v>275510.2</v>
      </c>
      <c r="J2541" s="2">
        <v>0</v>
      </c>
      <c r="K2541" s="2">
        <v>275510.2</v>
      </c>
      <c r="L2541" t="s">
        <v>18</v>
      </c>
    </row>
    <row r="2542" spans="1:12" x14ac:dyDescent="0.85">
      <c r="A2542" s="1">
        <v>41164</v>
      </c>
      <c r="B2542" t="s">
        <v>90</v>
      </c>
      <c r="C2542" t="s">
        <v>4551</v>
      </c>
      <c r="D2542" t="s">
        <v>4552</v>
      </c>
      <c r="E2542" t="s">
        <v>70</v>
      </c>
      <c r="F2542" t="s">
        <v>71</v>
      </c>
      <c r="G2542" t="s">
        <v>72</v>
      </c>
      <c r="H2542">
        <v>2003</v>
      </c>
      <c r="I2542" s="2">
        <v>2310420.0299999998</v>
      </c>
      <c r="J2542" s="2">
        <v>0</v>
      </c>
      <c r="K2542" s="2">
        <v>2310420.0299999998</v>
      </c>
      <c r="L2542" t="s">
        <v>18</v>
      </c>
    </row>
    <row r="2543" spans="1:12" x14ac:dyDescent="0.85">
      <c r="A2543" s="1">
        <v>41164</v>
      </c>
      <c r="B2543" t="s">
        <v>314</v>
      </c>
      <c r="C2543" t="s">
        <v>3789</v>
      </c>
      <c r="D2543" t="s">
        <v>3790</v>
      </c>
      <c r="E2543" t="s">
        <v>564</v>
      </c>
      <c r="F2543" t="s">
        <v>565</v>
      </c>
      <c r="G2543" t="s">
        <v>4553</v>
      </c>
      <c r="H2543">
        <v>2003</v>
      </c>
      <c r="I2543" s="2">
        <v>614018.35</v>
      </c>
      <c r="J2543" s="2">
        <v>0</v>
      </c>
      <c r="K2543" s="2">
        <v>614018.35</v>
      </c>
      <c r="L2543" t="s">
        <v>18</v>
      </c>
    </row>
    <row r="2544" spans="1:12" x14ac:dyDescent="0.85">
      <c r="A2544" s="1">
        <v>41164</v>
      </c>
      <c r="B2544" t="s">
        <v>314</v>
      </c>
      <c r="C2544" t="s">
        <v>3789</v>
      </c>
      <c r="D2544" t="s">
        <v>3790</v>
      </c>
      <c r="E2544" t="s">
        <v>85</v>
      </c>
      <c r="F2544" t="s">
        <v>86</v>
      </c>
      <c r="G2544" t="s">
        <v>87</v>
      </c>
      <c r="H2544">
        <v>2003</v>
      </c>
      <c r="I2544" s="2">
        <v>22436000</v>
      </c>
      <c r="J2544" s="2">
        <v>0</v>
      </c>
      <c r="K2544" s="2">
        <v>22436000</v>
      </c>
      <c r="L2544" t="s">
        <v>18</v>
      </c>
    </row>
    <row r="2545" spans="1:12" x14ac:dyDescent="0.85">
      <c r="A2545" s="1">
        <v>41164</v>
      </c>
      <c r="B2545" t="s">
        <v>314</v>
      </c>
      <c r="C2545" t="s">
        <v>3789</v>
      </c>
      <c r="D2545" t="s">
        <v>3790</v>
      </c>
      <c r="E2545" t="s">
        <v>288</v>
      </c>
      <c r="F2545" t="s">
        <v>289</v>
      </c>
      <c r="G2545" t="s">
        <v>290</v>
      </c>
      <c r="H2545">
        <v>2003</v>
      </c>
      <c r="I2545" s="2">
        <v>248752.69</v>
      </c>
      <c r="J2545" s="2">
        <v>0</v>
      </c>
      <c r="K2545" s="2">
        <v>248752.69</v>
      </c>
      <c r="L2545" t="s">
        <v>18</v>
      </c>
    </row>
    <row r="2546" spans="1:12" x14ac:dyDescent="0.85">
      <c r="A2546" s="1">
        <v>41164</v>
      </c>
      <c r="B2546" t="s">
        <v>314</v>
      </c>
      <c r="C2546" t="s">
        <v>3789</v>
      </c>
      <c r="D2546" t="s">
        <v>3790</v>
      </c>
      <c r="E2546" t="s">
        <v>102</v>
      </c>
      <c r="F2546" t="s">
        <v>103</v>
      </c>
      <c r="G2546" t="s">
        <v>104</v>
      </c>
      <c r="H2546">
        <v>2003</v>
      </c>
      <c r="I2546" s="2">
        <v>1868545.77</v>
      </c>
      <c r="J2546" s="2">
        <v>0</v>
      </c>
      <c r="K2546" s="2">
        <v>1868545.77</v>
      </c>
      <c r="L2546" t="s">
        <v>18</v>
      </c>
    </row>
    <row r="2547" spans="1:12" x14ac:dyDescent="0.85">
      <c r="A2547" s="1">
        <v>41164</v>
      </c>
      <c r="B2547" t="s">
        <v>314</v>
      </c>
      <c r="C2547" t="s">
        <v>3789</v>
      </c>
      <c r="D2547" t="s">
        <v>3790</v>
      </c>
      <c r="E2547" t="s">
        <v>1957</v>
      </c>
      <c r="F2547" t="s">
        <v>1958</v>
      </c>
      <c r="G2547" t="s">
        <v>4093</v>
      </c>
      <c r="H2547">
        <v>2003</v>
      </c>
      <c r="I2547" s="2">
        <v>500000</v>
      </c>
      <c r="J2547" s="2">
        <v>0</v>
      </c>
      <c r="K2547" s="2">
        <v>500000</v>
      </c>
      <c r="L2547" t="s">
        <v>18</v>
      </c>
    </row>
    <row r="2548" spans="1:12" x14ac:dyDescent="0.85">
      <c r="A2548" s="1">
        <v>41164</v>
      </c>
      <c r="B2548" t="s">
        <v>314</v>
      </c>
      <c r="C2548" t="s">
        <v>3789</v>
      </c>
      <c r="D2548" t="s">
        <v>3790</v>
      </c>
      <c r="E2548" t="s">
        <v>119</v>
      </c>
      <c r="F2548" t="s">
        <v>120</v>
      </c>
      <c r="G2548" t="s">
        <v>121</v>
      </c>
      <c r="H2548">
        <v>2003</v>
      </c>
      <c r="I2548" s="2">
        <v>1293454.5</v>
      </c>
      <c r="J2548" s="2">
        <v>0</v>
      </c>
      <c r="K2548" s="2">
        <v>1293454.5</v>
      </c>
      <c r="L2548" t="s">
        <v>18</v>
      </c>
    </row>
    <row r="2549" spans="1:12" x14ac:dyDescent="0.85">
      <c r="A2549" s="1">
        <v>41164</v>
      </c>
      <c r="B2549" t="s">
        <v>314</v>
      </c>
      <c r="C2549" t="s">
        <v>3789</v>
      </c>
      <c r="D2549" t="s">
        <v>3790</v>
      </c>
      <c r="E2549" t="s">
        <v>21</v>
      </c>
      <c r="F2549" t="s">
        <v>22</v>
      </c>
      <c r="G2549" t="s">
        <v>23</v>
      </c>
      <c r="H2549">
        <v>2003</v>
      </c>
      <c r="I2549" s="2">
        <v>1429784.61</v>
      </c>
      <c r="J2549" s="2">
        <v>0</v>
      </c>
      <c r="K2549" s="2">
        <v>1429784.61</v>
      </c>
      <c r="L2549" t="s">
        <v>18</v>
      </c>
    </row>
    <row r="2550" spans="1:12" x14ac:dyDescent="0.85">
      <c r="A2550" s="1">
        <v>41164</v>
      </c>
      <c r="B2550" t="s">
        <v>4105</v>
      </c>
      <c r="C2550" t="s">
        <v>4554</v>
      </c>
      <c r="D2550" t="s">
        <v>4555</v>
      </c>
      <c r="E2550" t="s">
        <v>56</v>
      </c>
      <c r="F2550" t="s">
        <v>57</v>
      </c>
      <c r="G2550" t="s">
        <v>58</v>
      </c>
      <c r="H2550">
        <v>2003</v>
      </c>
      <c r="I2550" s="2">
        <v>5520380.2699999996</v>
      </c>
      <c r="J2550" s="2">
        <v>0</v>
      </c>
      <c r="K2550" s="2">
        <v>5520380.2699999996</v>
      </c>
      <c r="L2550" t="s">
        <v>18</v>
      </c>
    </row>
    <row r="2551" spans="1:12" x14ac:dyDescent="0.85">
      <c r="A2551" s="1">
        <v>41164</v>
      </c>
      <c r="B2551" t="s">
        <v>12</v>
      </c>
      <c r="C2551" t="s">
        <v>4556</v>
      </c>
      <c r="D2551" t="s">
        <v>4557</v>
      </c>
      <c r="E2551" t="s">
        <v>56</v>
      </c>
      <c r="F2551" t="s">
        <v>57</v>
      </c>
      <c r="G2551" t="s">
        <v>58</v>
      </c>
      <c r="H2551">
        <v>2003</v>
      </c>
      <c r="I2551" s="2">
        <v>1692663</v>
      </c>
      <c r="J2551" s="2">
        <v>0</v>
      </c>
      <c r="K2551" s="2">
        <v>1692663</v>
      </c>
      <c r="L2551" t="s">
        <v>18</v>
      </c>
    </row>
    <row r="2552" spans="1:12" x14ac:dyDescent="0.85">
      <c r="A2552" s="1">
        <v>41164</v>
      </c>
      <c r="B2552" t="s">
        <v>2654</v>
      </c>
      <c r="C2552" t="s">
        <v>4558</v>
      </c>
      <c r="D2552" t="s">
        <v>4559</v>
      </c>
      <c r="E2552" t="s">
        <v>119</v>
      </c>
      <c r="F2552" t="s">
        <v>120</v>
      </c>
      <c r="G2552" t="s">
        <v>121</v>
      </c>
      <c r="H2552">
        <v>2003</v>
      </c>
      <c r="I2552" s="2">
        <v>3989632.41</v>
      </c>
      <c r="J2552" s="2">
        <v>0</v>
      </c>
      <c r="K2552" s="2">
        <v>3989632.41</v>
      </c>
      <c r="L2552" t="s">
        <v>18</v>
      </c>
    </row>
    <row r="2553" spans="1:12" x14ac:dyDescent="0.85">
      <c r="A2553" s="1">
        <v>41164</v>
      </c>
      <c r="B2553" t="s">
        <v>3800</v>
      </c>
      <c r="C2553" t="s">
        <v>4560</v>
      </c>
      <c r="D2553" t="s">
        <v>4561</v>
      </c>
      <c r="E2553" t="s">
        <v>235</v>
      </c>
      <c r="F2553" t="s">
        <v>236</v>
      </c>
      <c r="G2553" t="s">
        <v>237</v>
      </c>
      <c r="H2553">
        <v>2003</v>
      </c>
      <c r="I2553" s="2">
        <v>6324505.8099999996</v>
      </c>
      <c r="J2553" s="2">
        <v>0</v>
      </c>
      <c r="K2553" s="2">
        <v>6324505.8099999996</v>
      </c>
      <c r="L2553" t="s">
        <v>18</v>
      </c>
    </row>
    <row r="2554" spans="1:12" x14ac:dyDescent="0.85">
      <c r="A2554" s="1">
        <v>41164</v>
      </c>
      <c r="B2554" t="s">
        <v>12</v>
      </c>
      <c r="C2554" t="s">
        <v>4562</v>
      </c>
      <c r="D2554" t="s">
        <v>4563</v>
      </c>
      <c r="E2554" t="s">
        <v>235</v>
      </c>
      <c r="F2554" t="s">
        <v>236</v>
      </c>
      <c r="G2554" t="s">
        <v>237</v>
      </c>
      <c r="H2554">
        <v>2003</v>
      </c>
      <c r="I2554" s="2">
        <v>4944223.9400000004</v>
      </c>
      <c r="J2554" s="2">
        <v>0</v>
      </c>
      <c r="K2554" s="2">
        <v>4944223.9400000004</v>
      </c>
      <c r="L2554" t="s">
        <v>18</v>
      </c>
    </row>
    <row r="2555" spans="1:12" x14ac:dyDescent="0.85">
      <c r="A2555" s="1">
        <v>41164</v>
      </c>
      <c r="B2555" t="s">
        <v>82</v>
      </c>
      <c r="C2555" t="s">
        <v>4564</v>
      </c>
      <c r="D2555" t="s">
        <v>4565</v>
      </c>
      <c r="E2555" t="s">
        <v>235</v>
      </c>
      <c r="F2555" t="s">
        <v>236</v>
      </c>
      <c r="G2555" t="s">
        <v>237</v>
      </c>
      <c r="H2555">
        <v>2003</v>
      </c>
      <c r="I2555" s="2">
        <v>692890.11</v>
      </c>
      <c r="J2555" s="2">
        <v>0</v>
      </c>
      <c r="K2555" s="2">
        <v>692890.11</v>
      </c>
      <c r="L2555" t="s">
        <v>18</v>
      </c>
    </row>
    <row r="2556" spans="1:12" x14ac:dyDescent="0.85">
      <c r="A2556" s="1">
        <v>41164</v>
      </c>
      <c r="B2556" t="s">
        <v>73</v>
      </c>
      <c r="C2556" t="s">
        <v>4566</v>
      </c>
      <c r="D2556" t="s">
        <v>390</v>
      </c>
      <c r="E2556" t="s">
        <v>235</v>
      </c>
      <c r="F2556" t="s">
        <v>236</v>
      </c>
      <c r="G2556" t="s">
        <v>237</v>
      </c>
      <c r="H2556">
        <v>2003</v>
      </c>
      <c r="I2556" s="2">
        <v>414384.2</v>
      </c>
      <c r="J2556" s="2">
        <v>0</v>
      </c>
      <c r="K2556" s="2">
        <v>414384.2</v>
      </c>
      <c r="L2556" t="s">
        <v>18</v>
      </c>
    </row>
    <row r="2557" spans="1:12" x14ac:dyDescent="0.85">
      <c r="A2557" s="1">
        <v>41164</v>
      </c>
      <c r="B2557" t="s">
        <v>12</v>
      </c>
      <c r="C2557" t="s">
        <v>4567</v>
      </c>
      <c r="D2557" t="s">
        <v>4568</v>
      </c>
      <c r="E2557" t="s">
        <v>85</v>
      </c>
      <c r="F2557" t="s">
        <v>86</v>
      </c>
      <c r="G2557" t="s">
        <v>87</v>
      </c>
      <c r="H2557">
        <v>2003</v>
      </c>
      <c r="I2557" s="2">
        <v>178094.39</v>
      </c>
      <c r="J2557" s="2">
        <v>0</v>
      </c>
      <c r="K2557" s="2">
        <v>178094.39</v>
      </c>
      <c r="L2557" t="s">
        <v>18</v>
      </c>
    </row>
    <row r="2558" spans="1:12" x14ac:dyDescent="0.85">
      <c r="A2558" s="1">
        <v>41164</v>
      </c>
      <c r="B2558" t="s">
        <v>90</v>
      </c>
      <c r="C2558" t="s">
        <v>4569</v>
      </c>
      <c r="D2558" t="s">
        <v>4570</v>
      </c>
      <c r="E2558" t="s">
        <v>119</v>
      </c>
      <c r="F2558" t="s">
        <v>120</v>
      </c>
      <c r="G2558" t="s">
        <v>121</v>
      </c>
      <c r="H2558">
        <v>2003</v>
      </c>
      <c r="I2558" s="2">
        <v>1428956.5</v>
      </c>
      <c r="J2558" s="2">
        <v>0</v>
      </c>
      <c r="K2558" s="2">
        <v>1428956.5</v>
      </c>
      <c r="L2558" t="s">
        <v>18</v>
      </c>
    </row>
    <row r="2559" spans="1:12" x14ac:dyDescent="0.85">
      <c r="A2559" s="1">
        <v>41164</v>
      </c>
      <c r="B2559" t="s">
        <v>4571</v>
      </c>
      <c r="C2559" t="s">
        <v>4572</v>
      </c>
      <c r="D2559" t="s">
        <v>4573</v>
      </c>
      <c r="E2559" t="s">
        <v>102</v>
      </c>
      <c r="F2559" t="s">
        <v>103</v>
      </c>
      <c r="G2559" t="s">
        <v>104</v>
      </c>
      <c r="H2559">
        <v>2003</v>
      </c>
      <c r="I2559" s="2">
        <v>2199424.34</v>
      </c>
      <c r="J2559" s="2">
        <v>0</v>
      </c>
      <c r="K2559" s="2">
        <v>2199424.34</v>
      </c>
      <c r="L2559" t="s">
        <v>18</v>
      </c>
    </row>
    <row r="2560" spans="1:12" x14ac:dyDescent="0.85">
      <c r="A2560" s="1">
        <v>41164</v>
      </c>
      <c r="B2560" t="s">
        <v>700</v>
      </c>
      <c r="C2560" t="s">
        <v>4574</v>
      </c>
      <c r="D2560" t="s">
        <v>4575</v>
      </c>
      <c r="E2560" t="s">
        <v>42</v>
      </c>
      <c r="F2560" t="s">
        <v>43</v>
      </c>
      <c r="G2560" t="s">
        <v>44</v>
      </c>
      <c r="H2560">
        <v>2003</v>
      </c>
      <c r="I2560" s="2">
        <v>4738887.3099999996</v>
      </c>
      <c r="J2560" s="2">
        <v>0</v>
      </c>
      <c r="K2560" s="2">
        <v>4738887.3099999996</v>
      </c>
      <c r="L2560" t="s">
        <v>18</v>
      </c>
    </row>
    <row r="2561" spans="1:12" x14ac:dyDescent="0.85">
      <c r="A2561" s="1">
        <v>41164</v>
      </c>
      <c r="B2561" t="s">
        <v>4105</v>
      </c>
      <c r="C2561" t="s">
        <v>4576</v>
      </c>
      <c r="D2561" t="s">
        <v>4577</v>
      </c>
      <c r="E2561" t="s">
        <v>15</v>
      </c>
      <c r="F2561" t="s">
        <v>16</v>
      </c>
      <c r="G2561" t="s">
        <v>475</v>
      </c>
      <c r="H2561">
        <v>2003</v>
      </c>
      <c r="I2561" s="2">
        <v>2210913.75</v>
      </c>
      <c r="J2561" s="2">
        <v>0</v>
      </c>
      <c r="K2561" s="2">
        <v>2210913.75</v>
      </c>
      <c r="L2561" t="s">
        <v>18</v>
      </c>
    </row>
    <row r="2562" spans="1:12" x14ac:dyDescent="0.85">
      <c r="A2562" s="1">
        <v>41164</v>
      </c>
      <c r="B2562" t="s">
        <v>4105</v>
      </c>
      <c r="C2562" t="s">
        <v>4578</v>
      </c>
      <c r="D2562" t="s">
        <v>4579</v>
      </c>
      <c r="E2562" t="s">
        <v>15</v>
      </c>
      <c r="F2562" t="s">
        <v>16</v>
      </c>
      <c r="G2562" t="s">
        <v>17</v>
      </c>
      <c r="H2562">
        <v>2003</v>
      </c>
      <c r="I2562" s="2">
        <v>7245418.8899999997</v>
      </c>
      <c r="J2562" s="2">
        <v>23000</v>
      </c>
      <c r="K2562" s="2">
        <v>7268418.8899999997</v>
      </c>
      <c r="L2562" t="s">
        <v>18</v>
      </c>
    </row>
    <row r="2563" spans="1:12" x14ac:dyDescent="0.85">
      <c r="A2563" s="1">
        <v>41164</v>
      </c>
      <c r="B2563" t="s">
        <v>3399</v>
      </c>
      <c r="C2563" t="s">
        <v>4580</v>
      </c>
      <c r="D2563" t="s">
        <v>4581</v>
      </c>
      <c r="E2563" t="s">
        <v>85</v>
      </c>
      <c r="F2563" t="s">
        <v>86</v>
      </c>
      <c r="G2563" t="s">
        <v>87</v>
      </c>
      <c r="H2563">
        <v>2003</v>
      </c>
      <c r="I2563" s="2">
        <v>8610571.4000000004</v>
      </c>
      <c r="J2563" s="2">
        <v>0</v>
      </c>
      <c r="K2563" s="2">
        <v>8610571.4000000004</v>
      </c>
      <c r="L2563" t="s">
        <v>18</v>
      </c>
    </row>
    <row r="2564" spans="1:12" x14ac:dyDescent="0.85">
      <c r="A2564" s="1">
        <v>41164</v>
      </c>
      <c r="B2564" t="s">
        <v>538</v>
      </c>
      <c r="C2564" t="s">
        <v>4582</v>
      </c>
      <c r="D2564" t="s">
        <v>4583</v>
      </c>
      <c r="E2564" t="s">
        <v>1709</v>
      </c>
      <c r="F2564" t="s">
        <v>1710</v>
      </c>
      <c r="G2564" t="s">
        <v>1711</v>
      </c>
      <c r="H2564">
        <v>2003</v>
      </c>
      <c r="I2564" s="2">
        <v>1150000</v>
      </c>
      <c r="J2564" s="2">
        <v>0</v>
      </c>
      <c r="K2564" s="2">
        <v>1150000</v>
      </c>
      <c r="L2564" t="s">
        <v>18</v>
      </c>
    </row>
    <row r="2565" spans="1:12" x14ac:dyDescent="0.85">
      <c r="A2565" s="1">
        <v>41164</v>
      </c>
      <c r="B2565" t="s">
        <v>90</v>
      </c>
      <c r="C2565" t="s">
        <v>4584</v>
      </c>
      <c r="D2565" t="s">
        <v>4585</v>
      </c>
      <c r="E2565" t="s">
        <v>260</v>
      </c>
      <c r="F2565" t="s">
        <v>261</v>
      </c>
      <c r="H2565">
        <v>2003</v>
      </c>
      <c r="I2565" s="2">
        <v>621258.56000000006</v>
      </c>
      <c r="J2565" s="2">
        <v>0</v>
      </c>
      <c r="K2565" s="2">
        <v>621258.56000000006</v>
      </c>
      <c r="L2565" t="s">
        <v>18</v>
      </c>
    </row>
    <row r="2566" spans="1:12" x14ac:dyDescent="0.85">
      <c r="A2566" s="1">
        <v>41164</v>
      </c>
      <c r="B2566" t="s">
        <v>600</v>
      </c>
      <c r="C2566" t="s">
        <v>4586</v>
      </c>
      <c r="D2566" t="s">
        <v>4587</v>
      </c>
      <c r="E2566" t="s">
        <v>1772</v>
      </c>
      <c r="F2566" t="s">
        <v>1773</v>
      </c>
      <c r="G2566" t="s">
        <v>1774</v>
      </c>
      <c r="H2566">
        <v>2003</v>
      </c>
      <c r="I2566" s="2">
        <v>500000</v>
      </c>
      <c r="J2566" s="2">
        <v>0</v>
      </c>
      <c r="K2566" s="2">
        <v>500000</v>
      </c>
      <c r="L2566" t="s">
        <v>18</v>
      </c>
    </row>
    <row r="2567" spans="1:12" x14ac:dyDescent="0.85">
      <c r="A2567" s="1">
        <v>41164</v>
      </c>
      <c r="B2567" t="s">
        <v>600</v>
      </c>
      <c r="C2567" t="s">
        <v>601</v>
      </c>
      <c r="D2567" t="s">
        <v>602</v>
      </c>
      <c r="E2567" t="s">
        <v>15</v>
      </c>
      <c r="F2567" t="s">
        <v>16</v>
      </c>
      <c r="G2567" t="s">
        <v>17</v>
      </c>
      <c r="H2567">
        <v>2003</v>
      </c>
      <c r="I2567" s="2">
        <v>1026333.94</v>
      </c>
      <c r="J2567" s="2">
        <v>0</v>
      </c>
      <c r="K2567" s="2">
        <v>1026333.94</v>
      </c>
      <c r="L2567" t="s">
        <v>116</v>
      </c>
    </row>
    <row r="2568" spans="1:12" x14ac:dyDescent="0.85">
      <c r="A2568" s="1">
        <v>41164</v>
      </c>
      <c r="B2568" t="s">
        <v>600</v>
      </c>
      <c r="C2568" t="s">
        <v>601</v>
      </c>
      <c r="D2568" t="s">
        <v>602</v>
      </c>
      <c r="E2568" t="s">
        <v>293</v>
      </c>
      <c r="F2568" t="s">
        <v>294</v>
      </c>
      <c r="G2568" t="s">
        <v>295</v>
      </c>
      <c r="H2568">
        <v>2003</v>
      </c>
      <c r="I2568" s="2">
        <v>465513.5</v>
      </c>
      <c r="J2568" s="2">
        <v>34662.47</v>
      </c>
      <c r="K2568" s="2">
        <v>500175.97</v>
      </c>
      <c r="L2568" t="s">
        <v>116</v>
      </c>
    </row>
    <row r="2569" spans="1:12" x14ac:dyDescent="0.85">
      <c r="A2569" s="1">
        <v>41164</v>
      </c>
      <c r="B2569" t="s">
        <v>600</v>
      </c>
      <c r="C2569" t="s">
        <v>601</v>
      </c>
      <c r="D2569" t="s">
        <v>602</v>
      </c>
      <c r="E2569" t="s">
        <v>204</v>
      </c>
      <c r="F2569" t="s">
        <v>205</v>
      </c>
      <c r="G2569" t="s">
        <v>206</v>
      </c>
      <c r="H2569">
        <v>2003</v>
      </c>
      <c r="I2569" s="2">
        <v>1436116.39</v>
      </c>
      <c r="J2569" s="2">
        <v>0</v>
      </c>
      <c r="K2569" s="2">
        <v>1436116.39</v>
      </c>
      <c r="L2569" t="s">
        <v>116</v>
      </c>
    </row>
    <row r="2570" spans="1:12" x14ac:dyDescent="0.85">
      <c r="A2570" s="1">
        <v>41164</v>
      </c>
      <c r="B2570" t="s">
        <v>600</v>
      </c>
      <c r="C2570" t="s">
        <v>601</v>
      </c>
      <c r="D2570" t="s">
        <v>602</v>
      </c>
      <c r="E2570" t="s">
        <v>42</v>
      </c>
      <c r="F2570" t="s">
        <v>43</v>
      </c>
      <c r="G2570" t="s">
        <v>44</v>
      </c>
      <c r="H2570">
        <v>2003</v>
      </c>
      <c r="I2570" s="2">
        <v>3480647.89</v>
      </c>
      <c r="J2570" s="2">
        <v>295497.06</v>
      </c>
      <c r="K2570" s="2">
        <v>3776144.95</v>
      </c>
      <c r="L2570" t="s">
        <v>116</v>
      </c>
    </row>
    <row r="2571" spans="1:12" x14ac:dyDescent="0.85">
      <c r="A2571" s="1">
        <v>41164</v>
      </c>
      <c r="B2571" t="s">
        <v>600</v>
      </c>
      <c r="C2571" t="s">
        <v>4588</v>
      </c>
      <c r="D2571" t="s">
        <v>4589</v>
      </c>
      <c r="E2571" t="s">
        <v>102</v>
      </c>
      <c r="F2571" t="s">
        <v>103</v>
      </c>
      <c r="G2571" t="s">
        <v>104</v>
      </c>
      <c r="H2571">
        <v>2003</v>
      </c>
      <c r="I2571" s="2">
        <v>12939783.48</v>
      </c>
      <c r="J2571" s="2">
        <v>0</v>
      </c>
      <c r="K2571" s="2">
        <v>12939783.48</v>
      </c>
      <c r="L2571" t="s">
        <v>18</v>
      </c>
    </row>
    <row r="2572" spans="1:12" x14ac:dyDescent="0.85">
      <c r="A2572" s="1">
        <v>41164</v>
      </c>
      <c r="B2572" t="s">
        <v>12</v>
      </c>
      <c r="C2572" t="s">
        <v>4590</v>
      </c>
      <c r="D2572" t="s">
        <v>4591</v>
      </c>
      <c r="E2572" t="s">
        <v>102</v>
      </c>
      <c r="F2572" t="s">
        <v>103</v>
      </c>
      <c r="G2572" t="s">
        <v>104</v>
      </c>
      <c r="H2572">
        <v>2003</v>
      </c>
      <c r="I2572" s="2">
        <v>2098080.92</v>
      </c>
      <c r="J2572" s="2">
        <v>0</v>
      </c>
      <c r="K2572" s="2">
        <v>2098080.92</v>
      </c>
      <c r="L2572" t="s">
        <v>18</v>
      </c>
    </row>
    <row r="2573" spans="1:12" x14ac:dyDescent="0.85">
      <c r="A2573" s="1">
        <v>41164</v>
      </c>
      <c r="B2573" t="s">
        <v>883</v>
      </c>
      <c r="C2573" t="s">
        <v>4592</v>
      </c>
      <c r="D2573" t="s">
        <v>4593</v>
      </c>
      <c r="E2573" t="s">
        <v>204</v>
      </c>
      <c r="F2573" t="s">
        <v>205</v>
      </c>
      <c r="G2573" t="s">
        <v>1352</v>
      </c>
      <c r="H2573">
        <v>2003</v>
      </c>
      <c r="I2573" s="2">
        <v>2920200.62</v>
      </c>
      <c r="J2573" s="2">
        <v>4079799.38</v>
      </c>
      <c r="K2573" s="2">
        <v>7000000</v>
      </c>
      <c r="L2573" t="s">
        <v>116</v>
      </c>
    </row>
    <row r="2574" spans="1:12" x14ac:dyDescent="0.85">
      <c r="A2574" s="1">
        <v>41164</v>
      </c>
      <c r="B2574" t="s">
        <v>883</v>
      </c>
      <c r="C2574" t="s">
        <v>4592</v>
      </c>
      <c r="D2574" t="s">
        <v>4593</v>
      </c>
      <c r="E2574" t="s">
        <v>260</v>
      </c>
      <c r="F2574" t="s">
        <v>261</v>
      </c>
      <c r="H2574">
        <v>2003</v>
      </c>
      <c r="I2574" s="2">
        <v>884704.42</v>
      </c>
      <c r="J2574" s="2">
        <v>0</v>
      </c>
      <c r="K2574" s="2">
        <v>884704.42</v>
      </c>
      <c r="L2574" t="s">
        <v>116</v>
      </c>
    </row>
    <row r="2575" spans="1:12" x14ac:dyDescent="0.85">
      <c r="A2575" s="1">
        <v>41164</v>
      </c>
      <c r="B2575" t="s">
        <v>883</v>
      </c>
      <c r="C2575" t="s">
        <v>4592</v>
      </c>
      <c r="D2575" t="s">
        <v>4593</v>
      </c>
      <c r="E2575" t="s">
        <v>260</v>
      </c>
      <c r="F2575" t="s">
        <v>261</v>
      </c>
      <c r="H2575">
        <v>2003</v>
      </c>
      <c r="I2575" s="2">
        <v>2500000</v>
      </c>
      <c r="J2575" s="2">
        <v>0</v>
      </c>
      <c r="K2575" s="2">
        <v>2500000</v>
      </c>
      <c r="L2575" t="s">
        <v>116</v>
      </c>
    </row>
    <row r="2576" spans="1:12" x14ac:dyDescent="0.85">
      <c r="A2576" s="1">
        <v>41164</v>
      </c>
      <c r="B2576" t="s">
        <v>883</v>
      </c>
      <c r="C2576" t="s">
        <v>4592</v>
      </c>
      <c r="D2576" t="s">
        <v>4593</v>
      </c>
      <c r="E2576" t="s">
        <v>260</v>
      </c>
      <c r="F2576" t="s">
        <v>261</v>
      </c>
      <c r="H2576">
        <v>2003</v>
      </c>
      <c r="I2576" s="2">
        <v>2500000</v>
      </c>
      <c r="J2576" s="2">
        <v>0</v>
      </c>
      <c r="K2576" s="2">
        <v>2500000</v>
      </c>
      <c r="L2576" t="s">
        <v>116</v>
      </c>
    </row>
    <row r="2577" spans="1:12" x14ac:dyDescent="0.85">
      <c r="A2577" s="1">
        <v>41164</v>
      </c>
      <c r="B2577" t="s">
        <v>883</v>
      </c>
      <c r="C2577" t="s">
        <v>4592</v>
      </c>
      <c r="D2577" t="s">
        <v>4593</v>
      </c>
      <c r="E2577" t="s">
        <v>260</v>
      </c>
      <c r="F2577" t="s">
        <v>261</v>
      </c>
      <c r="H2577">
        <v>2003</v>
      </c>
      <c r="I2577" s="2">
        <v>2500000</v>
      </c>
      <c r="J2577" s="2">
        <v>0</v>
      </c>
      <c r="K2577" s="2">
        <v>2500000</v>
      </c>
      <c r="L2577" t="s">
        <v>116</v>
      </c>
    </row>
    <row r="2578" spans="1:12" x14ac:dyDescent="0.85">
      <c r="A2578" s="1">
        <v>41164</v>
      </c>
      <c r="B2578" t="s">
        <v>12</v>
      </c>
      <c r="C2578" t="s">
        <v>4594</v>
      </c>
      <c r="D2578" t="s">
        <v>4595</v>
      </c>
      <c r="E2578" t="s">
        <v>56</v>
      </c>
      <c r="F2578" t="s">
        <v>57</v>
      </c>
      <c r="G2578" t="s">
        <v>58</v>
      </c>
      <c r="H2578">
        <v>2003</v>
      </c>
      <c r="I2578" s="2">
        <v>434301.52</v>
      </c>
      <c r="J2578" s="2">
        <v>0</v>
      </c>
      <c r="K2578" s="2">
        <v>434301.52</v>
      </c>
      <c r="L2578" t="s">
        <v>18</v>
      </c>
    </row>
    <row r="2579" spans="1:12" x14ac:dyDescent="0.85">
      <c r="A2579" s="1">
        <v>41164</v>
      </c>
      <c r="B2579" t="s">
        <v>12</v>
      </c>
      <c r="C2579" t="s">
        <v>4596</v>
      </c>
      <c r="D2579" t="s">
        <v>4597</v>
      </c>
      <c r="E2579" t="s">
        <v>288</v>
      </c>
      <c r="F2579" t="s">
        <v>289</v>
      </c>
      <c r="G2579" t="s">
        <v>1737</v>
      </c>
      <c r="H2579">
        <v>2003</v>
      </c>
      <c r="I2579" s="2">
        <v>406912.43</v>
      </c>
      <c r="J2579" s="2">
        <v>0</v>
      </c>
      <c r="K2579" s="2">
        <v>406912.43</v>
      </c>
      <c r="L2579" t="s">
        <v>18</v>
      </c>
    </row>
    <row r="2580" spans="1:12" x14ac:dyDescent="0.85">
      <c r="A2580" s="1">
        <v>41164</v>
      </c>
      <c r="B2580" t="s">
        <v>12</v>
      </c>
      <c r="C2580" t="s">
        <v>4598</v>
      </c>
      <c r="D2580" t="s">
        <v>4599</v>
      </c>
      <c r="E2580" t="s">
        <v>288</v>
      </c>
      <c r="F2580" t="s">
        <v>289</v>
      </c>
      <c r="G2580" t="s">
        <v>290</v>
      </c>
      <c r="H2580">
        <v>2003</v>
      </c>
      <c r="I2580" s="2">
        <v>285717.71000000002</v>
      </c>
      <c r="J2580" s="2">
        <v>0</v>
      </c>
      <c r="K2580" s="2">
        <v>285717.71000000002</v>
      </c>
      <c r="L2580" t="s">
        <v>18</v>
      </c>
    </row>
    <row r="2581" spans="1:12" x14ac:dyDescent="0.85">
      <c r="A2581" s="1">
        <v>41164</v>
      </c>
      <c r="B2581" t="s">
        <v>12</v>
      </c>
      <c r="C2581" t="s">
        <v>4600</v>
      </c>
      <c r="D2581" t="s">
        <v>4601</v>
      </c>
      <c r="E2581" t="s">
        <v>288</v>
      </c>
      <c r="F2581" t="s">
        <v>289</v>
      </c>
      <c r="G2581" t="s">
        <v>290</v>
      </c>
      <c r="H2581">
        <v>2003</v>
      </c>
      <c r="I2581" s="2">
        <v>107529.60000000001</v>
      </c>
      <c r="J2581" s="2">
        <v>0</v>
      </c>
      <c r="K2581" s="2">
        <v>107529.60000000001</v>
      </c>
      <c r="L2581" t="s">
        <v>18</v>
      </c>
    </row>
    <row r="2582" spans="1:12" x14ac:dyDescent="0.85">
      <c r="A2582" s="1">
        <v>41164</v>
      </c>
      <c r="B2582" t="s">
        <v>12</v>
      </c>
      <c r="C2582" t="s">
        <v>4602</v>
      </c>
      <c r="D2582" t="s">
        <v>4603</v>
      </c>
      <c r="E2582" t="s">
        <v>85</v>
      </c>
      <c r="F2582" t="s">
        <v>86</v>
      </c>
      <c r="G2582" t="s">
        <v>87</v>
      </c>
      <c r="H2582">
        <v>2003</v>
      </c>
      <c r="I2582" s="2">
        <v>6471735.5</v>
      </c>
      <c r="J2582" s="2">
        <v>0</v>
      </c>
      <c r="K2582" s="2">
        <v>6471735.5</v>
      </c>
      <c r="L2582" t="s">
        <v>18</v>
      </c>
    </row>
    <row r="2583" spans="1:12" x14ac:dyDescent="0.85">
      <c r="A2583" s="1">
        <v>41164</v>
      </c>
      <c r="B2583" t="s">
        <v>12</v>
      </c>
      <c r="C2583" t="s">
        <v>4604</v>
      </c>
      <c r="D2583" t="s">
        <v>4605</v>
      </c>
      <c r="E2583" t="s">
        <v>62</v>
      </c>
      <c r="F2583" t="s">
        <v>63</v>
      </c>
      <c r="H2583">
        <v>2003</v>
      </c>
      <c r="I2583" s="2">
        <v>187500</v>
      </c>
      <c r="J2583" s="2">
        <v>0</v>
      </c>
      <c r="K2583" s="2">
        <v>187500</v>
      </c>
      <c r="L2583" t="s">
        <v>18</v>
      </c>
    </row>
    <row r="2584" spans="1:12" x14ac:dyDescent="0.85">
      <c r="A2584" s="1">
        <v>41164</v>
      </c>
      <c r="B2584" t="s">
        <v>12</v>
      </c>
      <c r="C2584" t="s">
        <v>4606</v>
      </c>
      <c r="D2584" t="s">
        <v>4607</v>
      </c>
      <c r="E2584" t="s">
        <v>62</v>
      </c>
      <c r="F2584" t="s">
        <v>63</v>
      </c>
      <c r="H2584">
        <v>2003</v>
      </c>
      <c r="I2584" s="2">
        <v>112500</v>
      </c>
      <c r="J2584" s="2">
        <v>0</v>
      </c>
      <c r="K2584" s="2">
        <v>112500</v>
      </c>
      <c r="L2584" t="s">
        <v>18</v>
      </c>
    </row>
    <row r="2585" spans="1:12" x14ac:dyDescent="0.85">
      <c r="A2585" s="1">
        <v>41164</v>
      </c>
      <c r="B2585" t="s">
        <v>4105</v>
      </c>
      <c r="C2585" t="s">
        <v>4608</v>
      </c>
      <c r="D2585" t="s">
        <v>4609</v>
      </c>
      <c r="E2585" t="s">
        <v>70</v>
      </c>
      <c r="F2585" t="s">
        <v>71</v>
      </c>
      <c r="G2585" t="s">
        <v>72</v>
      </c>
      <c r="H2585">
        <v>2003</v>
      </c>
      <c r="I2585" s="2">
        <v>21553849.879999999</v>
      </c>
      <c r="J2585" s="2">
        <v>0</v>
      </c>
      <c r="K2585" s="2">
        <v>21553849.879999999</v>
      </c>
      <c r="L2585" t="s">
        <v>18</v>
      </c>
    </row>
    <row r="2586" spans="1:12" x14ac:dyDescent="0.85">
      <c r="A2586" s="1">
        <v>41164</v>
      </c>
      <c r="B2586" t="s">
        <v>374</v>
      </c>
      <c r="C2586" t="s">
        <v>4610</v>
      </c>
      <c r="D2586" t="s">
        <v>4611</v>
      </c>
      <c r="E2586" t="s">
        <v>70</v>
      </c>
      <c r="F2586" t="s">
        <v>71</v>
      </c>
      <c r="G2586" t="s">
        <v>72</v>
      </c>
      <c r="H2586">
        <v>2003</v>
      </c>
      <c r="I2586" s="2">
        <v>2716542.38</v>
      </c>
      <c r="J2586" s="2">
        <v>0</v>
      </c>
      <c r="K2586" s="2">
        <v>2716542.38</v>
      </c>
      <c r="L2586" t="s">
        <v>18</v>
      </c>
    </row>
    <row r="2587" spans="1:12" x14ac:dyDescent="0.85">
      <c r="A2587" s="1">
        <v>41164</v>
      </c>
      <c r="B2587" t="s">
        <v>700</v>
      </c>
      <c r="C2587" t="s">
        <v>4612</v>
      </c>
      <c r="D2587" t="s">
        <v>4613</v>
      </c>
      <c r="E2587" t="s">
        <v>113</v>
      </c>
      <c r="F2587" t="s">
        <v>114</v>
      </c>
      <c r="G2587" t="s">
        <v>115</v>
      </c>
      <c r="H2587">
        <v>2003</v>
      </c>
      <c r="I2587" s="2">
        <v>900000</v>
      </c>
      <c r="J2587" s="2">
        <v>0</v>
      </c>
      <c r="K2587" s="2">
        <v>900000</v>
      </c>
      <c r="L2587" t="s">
        <v>18</v>
      </c>
    </row>
    <row r="2588" spans="1:12" x14ac:dyDescent="0.85">
      <c r="A2588" s="1">
        <v>41164</v>
      </c>
      <c r="B2588" t="s">
        <v>33</v>
      </c>
      <c r="C2588" t="s">
        <v>4614</v>
      </c>
      <c r="D2588" t="s">
        <v>4615</v>
      </c>
      <c r="E2588" t="s">
        <v>204</v>
      </c>
      <c r="F2588" t="s">
        <v>205</v>
      </c>
      <c r="G2588" t="s">
        <v>643</v>
      </c>
      <c r="H2588">
        <v>2003</v>
      </c>
      <c r="I2588" s="2">
        <v>3525917.16</v>
      </c>
      <c r="J2588" s="2">
        <v>0</v>
      </c>
      <c r="K2588" s="2">
        <v>3525917.16</v>
      </c>
      <c r="L2588" t="s">
        <v>18</v>
      </c>
    </row>
    <row r="2589" spans="1:12" x14ac:dyDescent="0.85">
      <c r="A2589" s="1">
        <v>41164</v>
      </c>
      <c r="B2589" t="s">
        <v>12</v>
      </c>
      <c r="C2589" t="s">
        <v>4616</v>
      </c>
      <c r="D2589" t="s">
        <v>4617</v>
      </c>
      <c r="E2589" t="s">
        <v>102</v>
      </c>
      <c r="F2589" t="s">
        <v>103</v>
      </c>
      <c r="G2589" t="s">
        <v>104</v>
      </c>
      <c r="H2589">
        <v>2003</v>
      </c>
      <c r="I2589" s="2">
        <v>8430728.8399999999</v>
      </c>
      <c r="J2589" s="2">
        <v>0</v>
      </c>
      <c r="K2589" s="2">
        <v>8430728.8399999999</v>
      </c>
      <c r="L2589" t="s">
        <v>18</v>
      </c>
    </row>
    <row r="2590" spans="1:12" x14ac:dyDescent="0.85">
      <c r="A2590" s="1">
        <v>41164</v>
      </c>
      <c r="B2590" t="s">
        <v>90</v>
      </c>
      <c r="C2590" t="s">
        <v>4175</v>
      </c>
      <c r="D2590" t="s">
        <v>4176</v>
      </c>
      <c r="E2590" t="s">
        <v>15</v>
      </c>
      <c r="F2590" t="s">
        <v>16</v>
      </c>
      <c r="G2590" t="s">
        <v>17</v>
      </c>
      <c r="H2590">
        <v>2003</v>
      </c>
      <c r="I2590" s="2">
        <v>6491719.3899999997</v>
      </c>
      <c r="J2590" s="2">
        <v>13364.97</v>
      </c>
      <c r="K2590" s="2">
        <v>6505084.3600000003</v>
      </c>
      <c r="L2590" t="s">
        <v>18</v>
      </c>
    </row>
    <row r="2591" spans="1:12" x14ac:dyDescent="0.85">
      <c r="A2591" s="1">
        <v>41164</v>
      </c>
      <c r="B2591" t="s">
        <v>90</v>
      </c>
      <c r="C2591" t="s">
        <v>4175</v>
      </c>
      <c r="D2591" t="s">
        <v>4176</v>
      </c>
      <c r="E2591" t="s">
        <v>85</v>
      </c>
      <c r="F2591" t="s">
        <v>86</v>
      </c>
      <c r="G2591" t="s">
        <v>87</v>
      </c>
      <c r="H2591">
        <v>2003</v>
      </c>
      <c r="I2591" s="2">
        <v>12173000</v>
      </c>
      <c r="J2591" s="2">
        <v>0</v>
      </c>
      <c r="K2591" s="2">
        <v>12173000</v>
      </c>
      <c r="L2591" t="s">
        <v>18</v>
      </c>
    </row>
    <row r="2592" spans="1:12" x14ac:dyDescent="0.85">
      <c r="A2592" s="1">
        <v>41164</v>
      </c>
      <c r="B2592" t="s">
        <v>90</v>
      </c>
      <c r="C2592" t="s">
        <v>4175</v>
      </c>
      <c r="D2592" t="s">
        <v>4176</v>
      </c>
      <c r="E2592" t="s">
        <v>42</v>
      </c>
      <c r="F2592" t="s">
        <v>43</v>
      </c>
      <c r="G2592" t="s">
        <v>76</v>
      </c>
      <c r="H2592">
        <v>2003</v>
      </c>
      <c r="I2592" s="2">
        <v>7884539.7999999998</v>
      </c>
      <c r="J2592" s="2">
        <v>0</v>
      </c>
      <c r="K2592" s="2">
        <v>7884539.7999999998</v>
      </c>
      <c r="L2592" t="s">
        <v>18</v>
      </c>
    </row>
    <row r="2593" spans="1:12" x14ac:dyDescent="0.85">
      <c r="A2593" s="1">
        <v>41164</v>
      </c>
      <c r="B2593" t="s">
        <v>374</v>
      </c>
      <c r="C2593" t="s">
        <v>4618</v>
      </c>
      <c r="D2593" t="s">
        <v>4619</v>
      </c>
      <c r="E2593" t="s">
        <v>102</v>
      </c>
      <c r="F2593" t="s">
        <v>103</v>
      </c>
      <c r="G2593" t="s">
        <v>104</v>
      </c>
      <c r="H2593">
        <v>2003</v>
      </c>
      <c r="I2593" s="2">
        <v>3133715.65</v>
      </c>
      <c r="J2593" s="2">
        <v>0</v>
      </c>
      <c r="K2593" s="2">
        <v>3133715.65</v>
      </c>
      <c r="L2593" t="s">
        <v>18</v>
      </c>
    </row>
    <row r="2594" spans="1:12" x14ac:dyDescent="0.85">
      <c r="A2594" s="1">
        <v>41164</v>
      </c>
      <c r="B2594" t="s">
        <v>751</v>
      </c>
      <c r="C2594" t="s">
        <v>752</v>
      </c>
      <c r="D2594" t="s">
        <v>753</v>
      </c>
      <c r="E2594" t="s">
        <v>102</v>
      </c>
      <c r="F2594" t="s">
        <v>103</v>
      </c>
      <c r="G2594" t="s">
        <v>104</v>
      </c>
      <c r="H2594">
        <v>2003</v>
      </c>
      <c r="I2594" s="2">
        <v>1581557</v>
      </c>
      <c r="J2594" s="2">
        <v>0</v>
      </c>
      <c r="K2594" s="2">
        <v>1581557</v>
      </c>
      <c r="L2594" t="s">
        <v>18</v>
      </c>
    </row>
    <row r="2595" spans="1:12" x14ac:dyDescent="0.85">
      <c r="A2595" s="1">
        <v>41164</v>
      </c>
      <c r="B2595" t="s">
        <v>700</v>
      </c>
      <c r="C2595" t="s">
        <v>4620</v>
      </c>
      <c r="D2595" t="s">
        <v>4621</v>
      </c>
      <c r="E2595" t="s">
        <v>3292</v>
      </c>
      <c r="F2595" t="s">
        <v>3293</v>
      </c>
      <c r="G2595" t="s">
        <v>3294</v>
      </c>
      <c r="H2595">
        <v>2003</v>
      </c>
      <c r="I2595" s="2">
        <v>20918695.640000001</v>
      </c>
      <c r="J2595" s="2">
        <v>0</v>
      </c>
      <c r="K2595" s="2">
        <v>20918695.640000001</v>
      </c>
      <c r="L2595" t="s">
        <v>18</v>
      </c>
    </row>
    <row r="2596" spans="1:12" x14ac:dyDescent="0.85">
      <c r="A2596" s="1">
        <v>41164</v>
      </c>
      <c r="B2596" t="s">
        <v>700</v>
      </c>
      <c r="C2596" t="s">
        <v>4620</v>
      </c>
      <c r="D2596" t="s">
        <v>4621</v>
      </c>
      <c r="E2596" t="s">
        <v>293</v>
      </c>
      <c r="F2596" t="s">
        <v>294</v>
      </c>
      <c r="G2596" t="s">
        <v>626</v>
      </c>
      <c r="H2596">
        <v>2003</v>
      </c>
      <c r="I2596" s="2">
        <v>4590550.97</v>
      </c>
      <c r="J2596" s="2">
        <v>0</v>
      </c>
      <c r="K2596" s="2">
        <v>4590550.97</v>
      </c>
      <c r="L2596" t="s">
        <v>18</v>
      </c>
    </row>
    <row r="2597" spans="1:12" x14ac:dyDescent="0.85">
      <c r="A2597" s="1">
        <v>41164</v>
      </c>
      <c r="B2597" t="s">
        <v>700</v>
      </c>
      <c r="C2597" t="s">
        <v>4620</v>
      </c>
      <c r="D2597" t="s">
        <v>4621</v>
      </c>
      <c r="E2597" t="s">
        <v>42</v>
      </c>
      <c r="F2597" t="s">
        <v>43</v>
      </c>
      <c r="G2597" t="s">
        <v>44</v>
      </c>
      <c r="H2597">
        <v>2003</v>
      </c>
      <c r="I2597" s="2">
        <v>4465457.74</v>
      </c>
      <c r="J2597" s="2">
        <v>0</v>
      </c>
      <c r="K2597" s="2">
        <v>4465457.74</v>
      </c>
      <c r="L2597" t="s">
        <v>18</v>
      </c>
    </row>
    <row r="2598" spans="1:12" x14ac:dyDescent="0.85">
      <c r="A2598" s="1">
        <v>41164</v>
      </c>
      <c r="B2598" t="s">
        <v>12</v>
      </c>
      <c r="C2598" t="s">
        <v>4622</v>
      </c>
      <c r="D2598" t="s">
        <v>4623</v>
      </c>
      <c r="E2598" t="s">
        <v>119</v>
      </c>
      <c r="F2598" t="s">
        <v>120</v>
      </c>
      <c r="G2598" t="s">
        <v>121</v>
      </c>
      <c r="H2598">
        <v>2003</v>
      </c>
      <c r="I2598" s="2">
        <v>579481.16</v>
      </c>
      <c r="J2598" s="2">
        <v>0</v>
      </c>
      <c r="K2598" s="2">
        <v>579481.16</v>
      </c>
      <c r="L2598" t="s">
        <v>18</v>
      </c>
    </row>
    <row r="2599" spans="1:12" x14ac:dyDescent="0.85">
      <c r="A2599" s="1">
        <v>41164</v>
      </c>
      <c r="B2599" t="s">
        <v>374</v>
      </c>
      <c r="C2599" t="s">
        <v>4624</v>
      </c>
      <c r="D2599" t="s">
        <v>4625</v>
      </c>
      <c r="E2599" t="s">
        <v>119</v>
      </c>
      <c r="F2599" t="s">
        <v>120</v>
      </c>
      <c r="G2599" t="s">
        <v>121</v>
      </c>
      <c r="H2599">
        <v>2003</v>
      </c>
      <c r="I2599" s="2">
        <v>5405110.7999999998</v>
      </c>
      <c r="J2599" s="2">
        <v>0</v>
      </c>
      <c r="K2599" s="2">
        <v>5405110.7999999998</v>
      </c>
      <c r="L2599" t="s">
        <v>18</v>
      </c>
    </row>
    <row r="2600" spans="1:12" x14ac:dyDescent="0.85">
      <c r="A2600" s="1">
        <v>41164</v>
      </c>
      <c r="B2600" t="s">
        <v>2137</v>
      </c>
      <c r="C2600" t="s">
        <v>4626</v>
      </c>
      <c r="D2600" t="s">
        <v>4627</v>
      </c>
      <c r="E2600" t="s">
        <v>21</v>
      </c>
      <c r="F2600" t="s">
        <v>22</v>
      </c>
      <c r="G2600" t="s">
        <v>23</v>
      </c>
      <c r="H2600">
        <v>2003</v>
      </c>
      <c r="I2600" s="2">
        <v>1254180.6000000001</v>
      </c>
      <c r="J2600" s="2">
        <v>0</v>
      </c>
      <c r="K2600" s="2">
        <v>1254180.6000000001</v>
      </c>
      <c r="L2600" t="s">
        <v>18</v>
      </c>
    </row>
    <row r="2601" spans="1:12" x14ac:dyDescent="0.85">
      <c r="A2601" s="1">
        <v>41164</v>
      </c>
      <c r="B2601" t="s">
        <v>12</v>
      </c>
      <c r="C2601" t="s">
        <v>4628</v>
      </c>
      <c r="D2601" t="s">
        <v>4629</v>
      </c>
      <c r="E2601" t="s">
        <v>288</v>
      </c>
      <c r="F2601" t="s">
        <v>289</v>
      </c>
      <c r="G2601" t="s">
        <v>290</v>
      </c>
      <c r="H2601">
        <v>2003</v>
      </c>
      <c r="I2601" s="2">
        <v>3275929.38</v>
      </c>
      <c r="J2601" s="2">
        <v>0</v>
      </c>
      <c r="K2601" s="2">
        <v>3275929.38</v>
      </c>
      <c r="L2601" t="s">
        <v>18</v>
      </c>
    </row>
    <row r="2602" spans="1:12" x14ac:dyDescent="0.85">
      <c r="A2602" s="1">
        <v>41164</v>
      </c>
      <c r="B2602" t="s">
        <v>12</v>
      </c>
      <c r="C2602" t="s">
        <v>4630</v>
      </c>
      <c r="D2602" t="s">
        <v>4629</v>
      </c>
      <c r="E2602" t="s">
        <v>1280</v>
      </c>
      <c r="F2602" t="s">
        <v>1281</v>
      </c>
      <c r="G2602" t="s">
        <v>1282</v>
      </c>
      <c r="H2602">
        <v>2003</v>
      </c>
      <c r="I2602" s="2">
        <v>2175142.4900000002</v>
      </c>
      <c r="J2602" s="2">
        <v>0</v>
      </c>
      <c r="K2602" s="2">
        <v>2175142.4900000002</v>
      </c>
      <c r="L2602" t="s">
        <v>18</v>
      </c>
    </row>
    <row r="2603" spans="1:12" x14ac:dyDescent="0.85">
      <c r="A2603" s="1">
        <v>41164</v>
      </c>
      <c r="B2603" t="s">
        <v>12</v>
      </c>
      <c r="C2603" t="s">
        <v>4631</v>
      </c>
      <c r="D2603" t="s">
        <v>4632</v>
      </c>
      <c r="E2603" t="s">
        <v>49</v>
      </c>
      <c r="F2603" t="s">
        <v>50</v>
      </c>
      <c r="G2603" t="s">
        <v>51</v>
      </c>
      <c r="H2603">
        <v>2003</v>
      </c>
      <c r="I2603" s="2">
        <v>12000000</v>
      </c>
      <c r="J2603" s="2">
        <v>0</v>
      </c>
      <c r="K2603" s="2">
        <v>12000000</v>
      </c>
      <c r="L2603" t="s">
        <v>18</v>
      </c>
    </row>
    <row r="2604" spans="1:12" x14ac:dyDescent="0.85">
      <c r="A2604" s="1">
        <v>41164</v>
      </c>
      <c r="B2604" t="s">
        <v>12</v>
      </c>
      <c r="C2604" t="s">
        <v>4633</v>
      </c>
      <c r="D2604" t="s">
        <v>4634</v>
      </c>
      <c r="E2604" t="s">
        <v>49</v>
      </c>
      <c r="F2604" t="s">
        <v>50</v>
      </c>
      <c r="G2604" t="s">
        <v>51</v>
      </c>
      <c r="H2604">
        <v>2003</v>
      </c>
      <c r="I2604" s="2">
        <v>500000</v>
      </c>
      <c r="J2604" s="2">
        <v>0</v>
      </c>
      <c r="K2604" s="2">
        <v>500000</v>
      </c>
      <c r="L2604" t="s">
        <v>18</v>
      </c>
    </row>
    <row r="2605" spans="1:12" x14ac:dyDescent="0.85">
      <c r="A2605" s="1">
        <v>41164</v>
      </c>
      <c r="B2605" t="s">
        <v>12</v>
      </c>
      <c r="C2605" t="s">
        <v>4635</v>
      </c>
      <c r="D2605" t="s">
        <v>4205</v>
      </c>
      <c r="E2605" t="s">
        <v>4206</v>
      </c>
      <c r="F2605" t="s">
        <v>4207</v>
      </c>
      <c r="G2605" t="s">
        <v>4208</v>
      </c>
      <c r="H2605">
        <v>2003</v>
      </c>
      <c r="I2605" s="2">
        <v>535789.24</v>
      </c>
      <c r="J2605" s="2">
        <v>0</v>
      </c>
      <c r="K2605" s="2">
        <v>535789.24</v>
      </c>
      <c r="L2605" t="s">
        <v>18</v>
      </c>
    </row>
    <row r="2606" spans="1:12" x14ac:dyDescent="0.85">
      <c r="A2606" s="1">
        <v>41164</v>
      </c>
      <c r="B2606" t="s">
        <v>3797</v>
      </c>
      <c r="C2606" t="s">
        <v>4636</v>
      </c>
      <c r="D2606" t="s">
        <v>4637</v>
      </c>
      <c r="E2606" t="s">
        <v>85</v>
      </c>
      <c r="F2606" t="s">
        <v>86</v>
      </c>
      <c r="G2606" t="s">
        <v>87</v>
      </c>
      <c r="H2606">
        <v>2003</v>
      </c>
      <c r="I2606" s="2">
        <v>32918143.489999998</v>
      </c>
      <c r="J2606" s="2">
        <v>0</v>
      </c>
      <c r="K2606" s="2">
        <v>32918143.489999998</v>
      </c>
      <c r="L2606" t="s">
        <v>18</v>
      </c>
    </row>
    <row r="2607" spans="1:12" x14ac:dyDescent="0.85">
      <c r="A2607" s="1">
        <v>41164</v>
      </c>
      <c r="B2607" t="s">
        <v>3797</v>
      </c>
      <c r="C2607" t="s">
        <v>4636</v>
      </c>
      <c r="D2607" t="s">
        <v>4637</v>
      </c>
      <c r="E2607" t="s">
        <v>119</v>
      </c>
      <c r="F2607" t="s">
        <v>120</v>
      </c>
      <c r="G2607" t="s">
        <v>121</v>
      </c>
      <c r="H2607">
        <v>2003</v>
      </c>
      <c r="I2607" s="2">
        <v>4437970.51</v>
      </c>
      <c r="J2607" s="2">
        <v>0</v>
      </c>
      <c r="K2607" s="2">
        <v>4437970.51</v>
      </c>
      <c r="L2607" t="s">
        <v>18</v>
      </c>
    </row>
    <row r="2608" spans="1:12" x14ac:dyDescent="0.85">
      <c r="A2608" s="1">
        <v>41164</v>
      </c>
      <c r="B2608" t="s">
        <v>1040</v>
      </c>
      <c r="C2608" t="s">
        <v>4638</v>
      </c>
      <c r="D2608" t="s">
        <v>4639</v>
      </c>
      <c r="E2608" t="s">
        <v>1722</v>
      </c>
      <c r="F2608" t="s">
        <v>1723</v>
      </c>
      <c r="G2608" t="s">
        <v>1724</v>
      </c>
      <c r="H2608">
        <v>2003</v>
      </c>
      <c r="I2608" s="2">
        <v>1200000</v>
      </c>
      <c r="J2608" s="2">
        <v>0</v>
      </c>
      <c r="K2608" s="2">
        <v>1200000</v>
      </c>
      <c r="L2608" t="s">
        <v>18</v>
      </c>
    </row>
    <row r="2609" spans="1:12" x14ac:dyDescent="0.85">
      <c r="A2609" s="1">
        <v>41164</v>
      </c>
      <c r="B2609" t="s">
        <v>2137</v>
      </c>
      <c r="C2609" t="s">
        <v>4640</v>
      </c>
      <c r="D2609" t="s">
        <v>4641</v>
      </c>
      <c r="E2609" t="s">
        <v>204</v>
      </c>
      <c r="F2609" t="s">
        <v>205</v>
      </c>
      <c r="G2609" t="s">
        <v>206</v>
      </c>
      <c r="H2609">
        <v>2003</v>
      </c>
      <c r="I2609" s="2">
        <v>5786516.1299999999</v>
      </c>
      <c r="J2609" s="2">
        <v>0</v>
      </c>
      <c r="K2609" s="2">
        <v>5786516.1299999999</v>
      </c>
      <c r="L2609" t="s">
        <v>18</v>
      </c>
    </row>
    <row r="2610" spans="1:12" x14ac:dyDescent="0.85">
      <c r="A2610" s="1">
        <v>41164</v>
      </c>
      <c r="B2610" t="s">
        <v>12</v>
      </c>
      <c r="C2610" t="s">
        <v>4642</v>
      </c>
      <c r="D2610" t="s">
        <v>4643</v>
      </c>
      <c r="E2610" t="s">
        <v>85</v>
      </c>
      <c r="F2610" t="s">
        <v>86</v>
      </c>
      <c r="G2610" t="s">
        <v>87</v>
      </c>
      <c r="H2610">
        <v>2003</v>
      </c>
      <c r="I2610" s="2">
        <v>-626880.59</v>
      </c>
      <c r="J2610" s="2">
        <v>1655313.28</v>
      </c>
      <c r="K2610" s="2">
        <v>1028432.69</v>
      </c>
      <c r="L2610" t="s">
        <v>18</v>
      </c>
    </row>
    <row r="2611" spans="1:12" x14ac:dyDescent="0.85">
      <c r="A2611" s="1">
        <v>41164</v>
      </c>
      <c r="B2611" t="s">
        <v>12</v>
      </c>
      <c r="C2611" t="s">
        <v>4644</v>
      </c>
      <c r="D2611" t="s">
        <v>4645</v>
      </c>
      <c r="E2611" t="s">
        <v>293</v>
      </c>
      <c r="F2611" t="s">
        <v>294</v>
      </c>
      <c r="G2611" t="s">
        <v>626</v>
      </c>
      <c r="H2611">
        <v>2003</v>
      </c>
      <c r="I2611" s="2">
        <v>3784</v>
      </c>
      <c r="J2611" s="2">
        <v>0</v>
      </c>
      <c r="K2611" s="2">
        <v>3784</v>
      </c>
      <c r="L2611" t="s">
        <v>18</v>
      </c>
    </row>
    <row r="2612" spans="1:12" x14ac:dyDescent="0.85">
      <c r="A2612" s="1">
        <v>41164</v>
      </c>
      <c r="B2612" t="s">
        <v>4142</v>
      </c>
      <c r="C2612" t="s">
        <v>4646</v>
      </c>
      <c r="D2612" t="s">
        <v>4647</v>
      </c>
      <c r="E2612" t="s">
        <v>200</v>
      </c>
      <c r="F2612" t="s">
        <v>201</v>
      </c>
      <c r="G2612" t="s">
        <v>213</v>
      </c>
      <c r="H2612">
        <v>2003</v>
      </c>
      <c r="I2612" s="2">
        <v>6515392.2599999998</v>
      </c>
      <c r="J2612" s="2">
        <v>0</v>
      </c>
      <c r="K2612" s="2">
        <v>6515392.2599999998</v>
      </c>
      <c r="L2612" t="s">
        <v>18</v>
      </c>
    </row>
    <row r="2613" spans="1:12" x14ac:dyDescent="0.85">
      <c r="A2613" s="1">
        <v>41164</v>
      </c>
      <c r="B2613" t="s">
        <v>4142</v>
      </c>
      <c r="C2613" t="s">
        <v>4646</v>
      </c>
      <c r="D2613" t="s">
        <v>4647</v>
      </c>
      <c r="E2613" t="s">
        <v>102</v>
      </c>
      <c r="F2613" t="s">
        <v>103</v>
      </c>
      <c r="G2613" t="s">
        <v>104</v>
      </c>
      <c r="H2613">
        <v>2003</v>
      </c>
      <c r="I2613" s="2">
        <v>18782814.670000002</v>
      </c>
      <c r="J2613" s="2">
        <v>0</v>
      </c>
      <c r="K2613" s="2">
        <v>18782814.670000002</v>
      </c>
      <c r="L2613" t="s">
        <v>18</v>
      </c>
    </row>
    <row r="2614" spans="1:12" x14ac:dyDescent="0.85">
      <c r="A2614" s="1">
        <v>41164</v>
      </c>
      <c r="B2614" t="s">
        <v>4142</v>
      </c>
      <c r="C2614" t="s">
        <v>4646</v>
      </c>
      <c r="D2614" t="s">
        <v>4647</v>
      </c>
      <c r="E2614" t="s">
        <v>119</v>
      </c>
      <c r="F2614" t="s">
        <v>120</v>
      </c>
      <c r="G2614" t="s">
        <v>121</v>
      </c>
      <c r="H2614">
        <v>2003</v>
      </c>
      <c r="I2614" s="2">
        <v>7816896.7800000003</v>
      </c>
      <c r="J2614" s="2">
        <v>0</v>
      </c>
      <c r="K2614" s="2">
        <v>7816896.7800000003</v>
      </c>
      <c r="L2614" t="s">
        <v>18</v>
      </c>
    </row>
    <row r="2615" spans="1:12" x14ac:dyDescent="0.85">
      <c r="A2615" s="1">
        <v>41164</v>
      </c>
      <c r="B2615" t="s">
        <v>4142</v>
      </c>
      <c r="C2615" t="s">
        <v>4646</v>
      </c>
      <c r="D2615" t="s">
        <v>4647</v>
      </c>
      <c r="E2615" t="s">
        <v>21</v>
      </c>
      <c r="F2615" t="s">
        <v>22</v>
      </c>
      <c r="G2615" t="s">
        <v>23</v>
      </c>
      <c r="H2615">
        <v>2003</v>
      </c>
      <c r="I2615" s="2">
        <v>2626714.0299999998</v>
      </c>
      <c r="J2615" s="2">
        <v>0</v>
      </c>
      <c r="K2615" s="2">
        <v>2626714.0299999998</v>
      </c>
      <c r="L2615" t="s">
        <v>18</v>
      </c>
    </row>
    <row r="2616" spans="1:12" x14ac:dyDescent="0.85">
      <c r="A2616" s="1">
        <v>41164</v>
      </c>
      <c r="B2616" t="s">
        <v>4142</v>
      </c>
      <c r="C2616" t="s">
        <v>4648</v>
      </c>
      <c r="D2616" t="s">
        <v>4649</v>
      </c>
      <c r="E2616" t="s">
        <v>15</v>
      </c>
      <c r="F2616" t="s">
        <v>16</v>
      </c>
      <c r="G2616" t="s">
        <v>17</v>
      </c>
      <c r="H2616">
        <v>2003</v>
      </c>
      <c r="I2616" s="2">
        <v>8334009.2300000004</v>
      </c>
      <c r="J2616" s="2">
        <v>0</v>
      </c>
      <c r="K2616" s="2">
        <v>8334009.2300000004</v>
      </c>
      <c r="L2616" t="s">
        <v>18</v>
      </c>
    </row>
    <row r="2617" spans="1:12" x14ac:dyDescent="0.85">
      <c r="A2617" s="1">
        <v>41164</v>
      </c>
      <c r="B2617" t="s">
        <v>4142</v>
      </c>
      <c r="C2617" t="s">
        <v>4648</v>
      </c>
      <c r="D2617" t="s">
        <v>4649</v>
      </c>
      <c r="E2617" t="s">
        <v>200</v>
      </c>
      <c r="F2617" t="s">
        <v>201</v>
      </c>
      <c r="G2617" t="s">
        <v>213</v>
      </c>
      <c r="H2617">
        <v>2003</v>
      </c>
      <c r="I2617" s="2">
        <v>4349805.75</v>
      </c>
      <c r="J2617" s="2">
        <v>0</v>
      </c>
      <c r="K2617" s="2">
        <v>4349805.75</v>
      </c>
      <c r="L2617" t="s">
        <v>18</v>
      </c>
    </row>
    <row r="2618" spans="1:12" x14ac:dyDescent="0.85">
      <c r="A2618" s="1">
        <v>41164</v>
      </c>
      <c r="B2618" t="s">
        <v>4142</v>
      </c>
      <c r="C2618" t="s">
        <v>4648</v>
      </c>
      <c r="D2618" t="s">
        <v>4649</v>
      </c>
      <c r="E2618" t="s">
        <v>102</v>
      </c>
      <c r="F2618" t="s">
        <v>103</v>
      </c>
      <c r="G2618" t="s">
        <v>104</v>
      </c>
      <c r="H2618">
        <v>2003</v>
      </c>
      <c r="I2618" s="2">
        <v>8049777.7300000004</v>
      </c>
      <c r="J2618" s="2">
        <v>0</v>
      </c>
      <c r="K2618" s="2">
        <v>8049777.7300000004</v>
      </c>
      <c r="L2618" t="s">
        <v>18</v>
      </c>
    </row>
    <row r="2619" spans="1:12" x14ac:dyDescent="0.85">
      <c r="A2619" s="1">
        <v>41164</v>
      </c>
      <c r="B2619" t="s">
        <v>538</v>
      </c>
      <c r="C2619" t="s">
        <v>1329</v>
      </c>
      <c r="D2619" t="s">
        <v>1330</v>
      </c>
      <c r="E2619" t="s">
        <v>293</v>
      </c>
      <c r="F2619" t="s">
        <v>294</v>
      </c>
      <c r="G2619" t="s">
        <v>295</v>
      </c>
      <c r="H2619">
        <v>2003</v>
      </c>
      <c r="I2619" s="2">
        <v>595454.64</v>
      </c>
      <c r="J2619" s="2">
        <v>0</v>
      </c>
      <c r="K2619" s="2">
        <v>595454.64</v>
      </c>
      <c r="L2619" t="s">
        <v>116</v>
      </c>
    </row>
    <row r="2620" spans="1:12" x14ac:dyDescent="0.85">
      <c r="A2620" s="1">
        <v>41164</v>
      </c>
      <c r="B2620" t="s">
        <v>1450</v>
      </c>
      <c r="C2620" t="s">
        <v>4650</v>
      </c>
      <c r="D2620" t="s">
        <v>4651</v>
      </c>
      <c r="E2620" t="s">
        <v>223</v>
      </c>
      <c r="F2620" t="s">
        <v>224</v>
      </c>
      <c r="G2620" t="s">
        <v>225</v>
      </c>
      <c r="H2620">
        <v>2003</v>
      </c>
      <c r="I2620" s="2">
        <v>16326214.99</v>
      </c>
      <c r="J2620" s="2">
        <v>0</v>
      </c>
      <c r="K2620" s="2">
        <v>16326214.99</v>
      </c>
      <c r="L2620" t="s">
        <v>18</v>
      </c>
    </row>
    <row r="2621" spans="1:12" x14ac:dyDescent="0.85">
      <c r="A2621" s="1">
        <v>41164</v>
      </c>
      <c r="B2621" t="s">
        <v>1040</v>
      </c>
      <c r="C2621" t="s">
        <v>4652</v>
      </c>
      <c r="D2621" t="s">
        <v>4653</v>
      </c>
      <c r="E2621" t="s">
        <v>264</v>
      </c>
      <c r="F2621" t="s">
        <v>265</v>
      </c>
      <c r="G2621" t="s">
        <v>1350</v>
      </c>
      <c r="H2621">
        <v>2003</v>
      </c>
      <c r="I2621" s="2">
        <v>6622722.0099999998</v>
      </c>
      <c r="J2621" s="2">
        <v>0</v>
      </c>
      <c r="K2621" s="2">
        <v>6622722.0099999998</v>
      </c>
      <c r="L2621" t="s">
        <v>116</v>
      </c>
    </row>
    <row r="2622" spans="1:12" x14ac:dyDescent="0.85">
      <c r="A2622" s="1">
        <v>41164</v>
      </c>
      <c r="B2622" t="s">
        <v>4105</v>
      </c>
      <c r="C2622" t="s">
        <v>4654</v>
      </c>
      <c r="D2622" t="s">
        <v>4655</v>
      </c>
      <c r="E2622" t="s">
        <v>288</v>
      </c>
      <c r="F2622" t="s">
        <v>289</v>
      </c>
      <c r="G2622" t="s">
        <v>1737</v>
      </c>
      <c r="H2622">
        <v>2003</v>
      </c>
      <c r="I2622" s="2">
        <v>1084600</v>
      </c>
      <c r="J2622" s="2">
        <v>0</v>
      </c>
      <c r="K2622" s="2">
        <v>1084600</v>
      </c>
      <c r="L2622" t="s">
        <v>18</v>
      </c>
    </row>
    <row r="2623" spans="1:12" x14ac:dyDescent="0.85">
      <c r="A2623" s="1">
        <v>41164</v>
      </c>
      <c r="B2623" t="s">
        <v>90</v>
      </c>
      <c r="C2623" t="s">
        <v>4223</v>
      </c>
      <c r="D2623" t="s">
        <v>4224</v>
      </c>
      <c r="E2623" t="s">
        <v>288</v>
      </c>
      <c r="F2623" t="s">
        <v>289</v>
      </c>
      <c r="G2623" t="s">
        <v>1737</v>
      </c>
      <c r="H2623">
        <v>2003</v>
      </c>
      <c r="I2623" s="2">
        <v>814547.44</v>
      </c>
      <c r="J2623" s="2">
        <v>439649.6</v>
      </c>
      <c r="K2623" s="2">
        <v>1254197.04</v>
      </c>
      <c r="L2623" t="s">
        <v>116</v>
      </c>
    </row>
    <row r="2624" spans="1:12" x14ac:dyDescent="0.85">
      <c r="A2624" s="1">
        <v>41164</v>
      </c>
      <c r="B2624" t="s">
        <v>90</v>
      </c>
      <c r="C2624" t="s">
        <v>4223</v>
      </c>
      <c r="D2624" t="s">
        <v>4224</v>
      </c>
      <c r="E2624" t="s">
        <v>288</v>
      </c>
      <c r="F2624" t="s">
        <v>289</v>
      </c>
      <c r="G2624" t="s">
        <v>290</v>
      </c>
      <c r="H2624">
        <v>2003</v>
      </c>
      <c r="I2624" s="2">
        <v>1151000</v>
      </c>
      <c r="J2624" s="2">
        <v>260000</v>
      </c>
      <c r="K2624" s="2">
        <v>1411000</v>
      </c>
      <c r="L2624" t="s">
        <v>116</v>
      </c>
    </row>
    <row r="2625" spans="1:12" x14ac:dyDescent="0.85">
      <c r="A2625" s="1">
        <v>41164</v>
      </c>
      <c r="B2625" t="s">
        <v>374</v>
      </c>
      <c r="C2625" t="s">
        <v>4656</v>
      </c>
      <c r="D2625" t="s">
        <v>4657</v>
      </c>
      <c r="E2625" t="s">
        <v>288</v>
      </c>
      <c r="F2625" t="s">
        <v>289</v>
      </c>
      <c r="G2625" t="s">
        <v>290</v>
      </c>
      <c r="H2625">
        <v>2003</v>
      </c>
      <c r="I2625" s="2">
        <v>1203193.52</v>
      </c>
      <c r="J2625" s="2">
        <v>0</v>
      </c>
      <c r="K2625" s="2">
        <v>1203193.52</v>
      </c>
      <c r="L2625" t="s">
        <v>18</v>
      </c>
    </row>
    <row r="2626" spans="1:12" x14ac:dyDescent="0.85">
      <c r="A2626" s="1">
        <v>41164</v>
      </c>
      <c r="B2626" t="s">
        <v>1273</v>
      </c>
      <c r="C2626" t="s">
        <v>1406</v>
      </c>
      <c r="D2626" t="s">
        <v>1407</v>
      </c>
      <c r="E2626" t="s">
        <v>42</v>
      </c>
      <c r="F2626" t="s">
        <v>43</v>
      </c>
      <c r="G2626" t="s">
        <v>44</v>
      </c>
      <c r="H2626">
        <v>2003</v>
      </c>
      <c r="I2626" s="2">
        <v>625000</v>
      </c>
      <c r="J2626" s="2">
        <v>0</v>
      </c>
      <c r="K2626" s="2">
        <v>625000</v>
      </c>
      <c r="L2626" t="s">
        <v>18</v>
      </c>
    </row>
    <row r="2627" spans="1:12" x14ac:dyDescent="0.85">
      <c r="A2627" s="1">
        <v>41164</v>
      </c>
      <c r="B2627" t="s">
        <v>1273</v>
      </c>
      <c r="C2627" t="s">
        <v>1406</v>
      </c>
      <c r="D2627" t="s">
        <v>1407</v>
      </c>
      <c r="E2627" t="s">
        <v>62</v>
      </c>
      <c r="F2627" t="s">
        <v>63</v>
      </c>
      <c r="H2627">
        <v>2003</v>
      </c>
      <c r="I2627" s="2">
        <v>49805370.950000003</v>
      </c>
      <c r="J2627" s="2">
        <v>0</v>
      </c>
      <c r="K2627" s="2">
        <v>49805370.950000003</v>
      </c>
      <c r="L2627" t="s">
        <v>18</v>
      </c>
    </row>
    <row r="2628" spans="1:12" x14ac:dyDescent="0.85">
      <c r="A2628" s="1">
        <v>41164</v>
      </c>
      <c r="B2628" t="s">
        <v>12</v>
      </c>
      <c r="C2628" t="s">
        <v>4658</v>
      </c>
      <c r="D2628" t="s">
        <v>4659</v>
      </c>
      <c r="E2628" t="s">
        <v>49</v>
      </c>
      <c r="F2628" t="s">
        <v>50</v>
      </c>
      <c r="G2628" t="s">
        <v>451</v>
      </c>
      <c r="H2628">
        <v>2003</v>
      </c>
      <c r="I2628" s="2">
        <v>400000</v>
      </c>
      <c r="J2628" s="2">
        <v>0</v>
      </c>
      <c r="K2628" s="2">
        <v>400000</v>
      </c>
      <c r="L2628" t="s">
        <v>18</v>
      </c>
    </row>
    <row r="2629" spans="1:12" x14ac:dyDescent="0.85">
      <c r="A2629" s="1">
        <v>41164</v>
      </c>
      <c r="B2629" t="s">
        <v>4105</v>
      </c>
      <c r="C2629" t="s">
        <v>4660</v>
      </c>
      <c r="D2629" t="s">
        <v>4661</v>
      </c>
      <c r="E2629" t="s">
        <v>293</v>
      </c>
      <c r="F2629" t="s">
        <v>294</v>
      </c>
      <c r="G2629" t="s">
        <v>626</v>
      </c>
      <c r="H2629">
        <v>2003</v>
      </c>
      <c r="I2629" s="2">
        <v>650000</v>
      </c>
      <c r="J2629" s="2">
        <v>0</v>
      </c>
      <c r="K2629" s="2">
        <v>650000</v>
      </c>
      <c r="L2629" t="s">
        <v>18</v>
      </c>
    </row>
    <row r="2630" spans="1:12" x14ac:dyDescent="0.85">
      <c r="A2630" s="1">
        <v>41164</v>
      </c>
      <c r="B2630" t="s">
        <v>12</v>
      </c>
      <c r="C2630" t="s">
        <v>4662</v>
      </c>
      <c r="D2630" t="s">
        <v>4663</v>
      </c>
      <c r="E2630" t="s">
        <v>293</v>
      </c>
      <c r="F2630" t="s">
        <v>294</v>
      </c>
      <c r="G2630" t="s">
        <v>626</v>
      </c>
      <c r="H2630">
        <v>2003</v>
      </c>
      <c r="I2630" s="2">
        <v>31301</v>
      </c>
      <c r="J2630" s="2">
        <v>0</v>
      </c>
      <c r="K2630" s="2">
        <v>31301</v>
      </c>
      <c r="L2630" t="s">
        <v>18</v>
      </c>
    </row>
    <row r="2631" spans="1:12" x14ac:dyDescent="0.85">
      <c r="A2631" s="1">
        <v>41164</v>
      </c>
      <c r="B2631" t="s">
        <v>82</v>
      </c>
      <c r="C2631" t="s">
        <v>4239</v>
      </c>
      <c r="D2631" t="s">
        <v>4240</v>
      </c>
      <c r="E2631" t="s">
        <v>293</v>
      </c>
      <c r="F2631" t="s">
        <v>294</v>
      </c>
      <c r="G2631" t="s">
        <v>295</v>
      </c>
      <c r="H2631">
        <v>2003</v>
      </c>
      <c r="I2631" s="2">
        <v>557086.53</v>
      </c>
      <c r="J2631" s="2">
        <v>0</v>
      </c>
      <c r="K2631" s="2">
        <v>557086.53</v>
      </c>
      <c r="L2631" t="s">
        <v>116</v>
      </c>
    </row>
    <row r="2632" spans="1:12" x14ac:dyDescent="0.85">
      <c r="A2632" s="1">
        <v>41164</v>
      </c>
      <c r="B2632" t="s">
        <v>323</v>
      </c>
      <c r="C2632" t="s">
        <v>4241</v>
      </c>
      <c r="D2632" t="s">
        <v>4242</v>
      </c>
      <c r="E2632" t="s">
        <v>293</v>
      </c>
      <c r="F2632" t="s">
        <v>294</v>
      </c>
      <c r="G2632" t="s">
        <v>295</v>
      </c>
      <c r="H2632">
        <v>2003</v>
      </c>
      <c r="I2632" s="2">
        <v>1179508</v>
      </c>
      <c r="J2632" s="2">
        <v>0</v>
      </c>
      <c r="K2632" s="2">
        <v>1179508</v>
      </c>
      <c r="L2632" t="s">
        <v>18</v>
      </c>
    </row>
    <row r="2633" spans="1:12" x14ac:dyDescent="0.85">
      <c r="A2633" s="1">
        <v>41164</v>
      </c>
      <c r="B2633" t="s">
        <v>4195</v>
      </c>
      <c r="C2633" t="s">
        <v>4664</v>
      </c>
      <c r="D2633" t="s">
        <v>4665</v>
      </c>
      <c r="E2633" t="s">
        <v>15</v>
      </c>
      <c r="F2633" t="s">
        <v>16</v>
      </c>
      <c r="G2633" t="s">
        <v>475</v>
      </c>
      <c r="H2633">
        <v>2003</v>
      </c>
      <c r="I2633" s="2">
        <v>403991.76</v>
      </c>
      <c r="J2633" s="2">
        <v>0</v>
      </c>
      <c r="K2633" s="2">
        <v>403991.76</v>
      </c>
      <c r="L2633" t="s">
        <v>18</v>
      </c>
    </row>
    <row r="2634" spans="1:12" x14ac:dyDescent="0.85">
      <c r="A2634" s="1">
        <v>41164</v>
      </c>
      <c r="B2634" t="s">
        <v>82</v>
      </c>
      <c r="C2634" t="s">
        <v>4666</v>
      </c>
      <c r="D2634" t="s">
        <v>4667</v>
      </c>
      <c r="E2634" t="s">
        <v>288</v>
      </c>
      <c r="F2634" t="s">
        <v>289</v>
      </c>
      <c r="G2634" t="s">
        <v>290</v>
      </c>
      <c r="H2634">
        <v>2003</v>
      </c>
      <c r="I2634" s="2">
        <v>2626217.79</v>
      </c>
      <c r="J2634" s="2">
        <v>49.09</v>
      </c>
      <c r="K2634" s="2">
        <v>2626266.88</v>
      </c>
      <c r="L2634" t="s">
        <v>18</v>
      </c>
    </row>
    <row r="2635" spans="1:12" x14ac:dyDescent="0.85">
      <c r="A2635" s="1">
        <v>41164</v>
      </c>
      <c r="B2635" t="s">
        <v>4668</v>
      </c>
      <c r="C2635" t="s">
        <v>4669</v>
      </c>
      <c r="D2635" t="s">
        <v>4670</v>
      </c>
      <c r="E2635" t="s">
        <v>607</v>
      </c>
      <c r="F2635" t="s">
        <v>608</v>
      </c>
      <c r="G2635" t="s">
        <v>608</v>
      </c>
      <c r="H2635">
        <v>2003</v>
      </c>
      <c r="I2635" s="2">
        <v>25230000</v>
      </c>
      <c r="J2635" s="2">
        <v>0</v>
      </c>
      <c r="K2635" s="2">
        <v>25230000</v>
      </c>
      <c r="L2635" t="s">
        <v>116</v>
      </c>
    </row>
    <row r="2636" spans="1:12" x14ac:dyDescent="0.85">
      <c r="A2636" s="1">
        <v>41164</v>
      </c>
      <c r="B2636" t="s">
        <v>871</v>
      </c>
      <c r="C2636" t="s">
        <v>4671</v>
      </c>
      <c r="D2636" t="s">
        <v>4672</v>
      </c>
      <c r="E2636" t="s">
        <v>204</v>
      </c>
      <c r="F2636" t="s">
        <v>205</v>
      </c>
      <c r="G2636" t="s">
        <v>206</v>
      </c>
      <c r="H2636">
        <v>2003</v>
      </c>
      <c r="I2636" s="2">
        <v>233137.66</v>
      </c>
      <c r="J2636" s="2">
        <v>0</v>
      </c>
      <c r="K2636" s="2">
        <v>233137.66</v>
      </c>
      <c r="L2636" t="s">
        <v>18</v>
      </c>
    </row>
    <row r="2637" spans="1:12" x14ac:dyDescent="0.85">
      <c r="A2637" s="1">
        <v>41164</v>
      </c>
      <c r="B2637" t="s">
        <v>4105</v>
      </c>
      <c r="C2637" t="s">
        <v>4673</v>
      </c>
      <c r="D2637" t="s">
        <v>4674</v>
      </c>
      <c r="E2637" t="s">
        <v>264</v>
      </c>
      <c r="F2637" t="s">
        <v>265</v>
      </c>
      <c r="G2637" t="s">
        <v>1613</v>
      </c>
      <c r="H2637">
        <v>2003</v>
      </c>
      <c r="I2637" s="2">
        <v>4075397</v>
      </c>
      <c r="J2637" s="2">
        <v>0</v>
      </c>
      <c r="K2637" s="2">
        <v>4075397</v>
      </c>
      <c r="L2637" t="s">
        <v>18</v>
      </c>
    </row>
    <row r="2638" spans="1:12" x14ac:dyDescent="0.85">
      <c r="A2638" s="1">
        <v>41164</v>
      </c>
      <c r="B2638" t="s">
        <v>90</v>
      </c>
      <c r="C2638" t="s">
        <v>4675</v>
      </c>
      <c r="D2638" t="s">
        <v>4676</v>
      </c>
      <c r="E2638" t="s">
        <v>264</v>
      </c>
      <c r="F2638" t="s">
        <v>265</v>
      </c>
      <c r="G2638" t="s">
        <v>4677</v>
      </c>
      <c r="H2638">
        <v>2003</v>
      </c>
      <c r="I2638" s="2">
        <v>511120</v>
      </c>
      <c r="J2638" s="2">
        <v>0</v>
      </c>
      <c r="K2638" s="2">
        <v>511120</v>
      </c>
      <c r="L2638" t="s">
        <v>18</v>
      </c>
    </row>
    <row r="2639" spans="1:12" x14ac:dyDescent="0.85">
      <c r="A2639" s="1">
        <v>41164</v>
      </c>
      <c r="B2639" t="s">
        <v>4139</v>
      </c>
      <c r="C2639" t="s">
        <v>4678</v>
      </c>
      <c r="D2639" t="s">
        <v>4679</v>
      </c>
      <c r="E2639" t="s">
        <v>62</v>
      </c>
      <c r="F2639" t="s">
        <v>63</v>
      </c>
      <c r="H2639">
        <v>2003</v>
      </c>
      <c r="I2639" s="2">
        <v>352700</v>
      </c>
      <c r="J2639" s="2">
        <v>0</v>
      </c>
      <c r="K2639" s="2">
        <v>352700</v>
      </c>
      <c r="L2639" t="s">
        <v>18</v>
      </c>
    </row>
    <row r="2640" spans="1:12" x14ac:dyDescent="0.85">
      <c r="A2640" s="1">
        <v>41164</v>
      </c>
      <c r="B2640" t="s">
        <v>12</v>
      </c>
      <c r="C2640" t="s">
        <v>4680</v>
      </c>
      <c r="D2640" t="s">
        <v>4681</v>
      </c>
      <c r="E2640" t="s">
        <v>607</v>
      </c>
      <c r="F2640" t="s">
        <v>608</v>
      </c>
      <c r="G2640" t="s">
        <v>608</v>
      </c>
      <c r="H2640">
        <v>2003</v>
      </c>
      <c r="I2640" s="2">
        <v>4800000</v>
      </c>
      <c r="J2640" s="2">
        <v>0</v>
      </c>
      <c r="K2640" s="2">
        <v>4800000</v>
      </c>
      <c r="L2640" t="s">
        <v>18</v>
      </c>
    </row>
    <row r="2641" spans="1:12" x14ac:dyDescent="0.85">
      <c r="A2641" s="1">
        <v>41164</v>
      </c>
      <c r="B2641" t="s">
        <v>12</v>
      </c>
      <c r="C2641" t="s">
        <v>4682</v>
      </c>
      <c r="D2641" t="s">
        <v>3899</v>
      </c>
      <c r="E2641" t="s">
        <v>200</v>
      </c>
      <c r="F2641" t="s">
        <v>201</v>
      </c>
      <c r="G2641" t="s">
        <v>213</v>
      </c>
      <c r="H2641">
        <v>2003</v>
      </c>
      <c r="I2641" s="2">
        <v>750000</v>
      </c>
      <c r="J2641" s="2">
        <v>0</v>
      </c>
      <c r="K2641" s="2">
        <v>750000</v>
      </c>
      <c r="L2641" t="s">
        <v>18</v>
      </c>
    </row>
    <row r="2642" spans="1:12" x14ac:dyDescent="0.85">
      <c r="A2642" s="1">
        <v>41164</v>
      </c>
      <c r="B2642" t="s">
        <v>12</v>
      </c>
      <c r="C2642" t="s">
        <v>4682</v>
      </c>
      <c r="D2642" t="s">
        <v>3899</v>
      </c>
      <c r="E2642" t="s">
        <v>102</v>
      </c>
      <c r="F2642" t="s">
        <v>103</v>
      </c>
      <c r="G2642" t="s">
        <v>104</v>
      </c>
      <c r="H2642">
        <v>2003</v>
      </c>
      <c r="I2642" s="2">
        <v>30000</v>
      </c>
      <c r="J2642" s="2">
        <v>0</v>
      </c>
      <c r="K2642" s="2">
        <v>30000</v>
      </c>
      <c r="L2642" t="s">
        <v>18</v>
      </c>
    </row>
    <row r="2643" spans="1:12" x14ac:dyDescent="0.85">
      <c r="A2643" s="1">
        <v>41164</v>
      </c>
      <c r="B2643" t="s">
        <v>12</v>
      </c>
      <c r="C2643" t="s">
        <v>4682</v>
      </c>
      <c r="D2643" t="s">
        <v>3899</v>
      </c>
      <c r="E2643" t="s">
        <v>1791</v>
      </c>
      <c r="F2643" t="s">
        <v>1792</v>
      </c>
      <c r="G2643" t="s">
        <v>1793</v>
      </c>
      <c r="H2643">
        <v>2003</v>
      </c>
      <c r="I2643" s="2">
        <v>250000</v>
      </c>
      <c r="J2643" s="2">
        <v>0</v>
      </c>
      <c r="K2643" s="2">
        <v>250000</v>
      </c>
      <c r="L2643" t="s">
        <v>18</v>
      </c>
    </row>
    <row r="2644" spans="1:12" x14ac:dyDescent="0.85">
      <c r="A2644" s="1">
        <v>41164</v>
      </c>
      <c r="B2644" t="s">
        <v>12</v>
      </c>
      <c r="C2644" t="s">
        <v>4682</v>
      </c>
      <c r="D2644" t="s">
        <v>3899</v>
      </c>
      <c r="E2644" t="s">
        <v>1333</v>
      </c>
      <c r="F2644" t="s">
        <v>1334</v>
      </c>
      <c r="G2644" t="s">
        <v>1335</v>
      </c>
      <c r="H2644">
        <v>2003</v>
      </c>
      <c r="I2644" s="2">
        <v>750000</v>
      </c>
      <c r="J2644" s="2">
        <v>0</v>
      </c>
      <c r="K2644" s="2">
        <v>750000</v>
      </c>
      <c r="L2644" t="s">
        <v>18</v>
      </c>
    </row>
    <row r="2645" spans="1:12" x14ac:dyDescent="0.85">
      <c r="A2645" s="1">
        <v>41164</v>
      </c>
      <c r="B2645" t="s">
        <v>12</v>
      </c>
      <c r="C2645" t="s">
        <v>4682</v>
      </c>
      <c r="D2645" t="s">
        <v>3899</v>
      </c>
      <c r="E2645" t="s">
        <v>21</v>
      </c>
      <c r="F2645" t="s">
        <v>22</v>
      </c>
      <c r="G2645" t="s">
        <v>23</v>
      </c>
      <c r="H2645">
        <v>2003</v>
      </c>
      <c r="I2645" s="2">
        <v>1105000</v>
      </c>
      <c r="J2645" s="2">
        <v>0</v>
      </c>
      <c r="K2645" s="2">
        <v>1105000</v>
      </c>
      <c r="L2645" t="s">
        <v>18</v>
      </c>
    </row>
    <row r="2646" spans="1:12" x14ac:dyDescent="0.85">
      <c r="A2646" s="1">
        <v>41164</v>
      </c>
      <c r="B2646" t="s">
        <v>12</v>
      </c>
      <c r="C2646" t="s">
        <v>4682</v>
      </c>
      <c r="D2646" t="s">
        <v>3899</v>
      </c>
      <c r="E2646" t="s">
        <v>49</v>
      </c>
      <c r="F2646" t="s">
        <v>50</v>
      </c>
      <c r="G2646" t="s">
        <v>451</v>
      </c>
      <c r="H2646">
        <v>2003</v>
      </c>
      <c r="I2646" s="2">
        <v>950000</v>
      </c>
      <c r="J2646" s="2">
        <v>0</v>
      </c>
      <c r="K2646" s="2">
        <v>950000</v>
      </c>
      <c r="L2646" t="s">
        <v>18</v>
      </c>
    </row>
    <row r="2647" spans="1:12" x14ac:dyDescent="0.85">
      <c r="A2647" s="1">
        <v>41164</v>
      </c>
      <c r="B2647" t="s">
        <v>82</v>
      </c>
      <c r="C2647" t="s">
        <v>4683</v>
      </c>
      <c r="D2647" t="s">
        <v>4684</v>
      </c>
      <c r="E2647" t="s">
        <v>204</v>
      </c>
      <c r="F2647" t="s">
        <v>205</v>
      </c>
      <c r="G2647" t="s">
        <v>206</v>
      </c>
      <c r="H2647">
        <v>2003</v>
      </c>
      <c r="I2647" s="2">
        <v>1814056.03</v>
      </c>
      <c r="J2647" s="2">
        <v>0</v>
      </c>
      <c r="K2647" s="2">
        <v>1814056.03</v>
      </c>
      <c r="L2647" t="s">
        <v>18</v>
      </c>
    </row>
    <row r="2648" spans="1:12" x14ac:dyDescent="0.85">
      <c r="A2648" s="1">
        <v>41164</v>
      </c>
      <c r="B2648" t="s">
        <v>4685</v>
      </c>
      <c r="C2648" t="s">
        <v>4686</v>
      </c>
      <c r="D2648" t="s">
        <v>4687</v>
      </c>
      <c r="E2648" t="s">
        <v>102</v>
      </c>
      <c r="F2648" t="s">
        <v>103</v>
      </c>
      <c r="G2648" t="s">
        <v>104</v>
      </c>
      <c r="H2648">
        <v>2003</v>
      </c>
      <c r="I2648" s="2">
        <v>11855481.689999999</v>
      </c>
      <c r="J2648" s="2">
        <v>86924.73</v>
      </c>
      <c r="K2648" s="2">
        <v>11942406.42</v>
      </c>
      <c r="L2648" t="s">
        <v>116</v>
      </c>
    </row>
    <row r="2649" spans="1:12" x14ac:dyDescent="0.85">
      <c r="A2649" s="1">
        <v>41164</v>
      </c>
      <c r="B2649" t="s">
        <v>4105</v>
      </c>
      <c r="C2649" t="s">
        <v>4688</v>
      </c>
      <c r="D2649" t="s">
        <v>4689</v>
      </c>
      <c r="E2649" t="s">
        <v>1582</v>
      </c>
      <c r="F2649" t="s">
        <v>1583</v>
      </c>
      <c r="G2649" t="s">
        <v>1584</v>
      </c>
      <c r="H2649">
        <v>2003</v>
      </c>
      <c r="I2649" s="2">
        <v>2277694.29</v>
      </c>
      <c r="J2649" s="2">
        <v>0</v>
      </c>
      <c r="K2649" s="2">
        <v>2277694.29</v>
      </c>
      <c r="L2649" t="s">
        <v>18</v>
      </c>
    </row>
    <row r="2650" spans="1:12" x14ac:dyDescent="0.85">
      <c r="A2650" s="1">
        <v>41164</v>
      </c>
      <c r="B2650" t="s">
        <v>4105</v>
      </c>
      <c r="C2650" t="s">
        <v>4690</v>
      </c>
      <c r="D2650" t="s">
        <v>4691</v>
      </c>
      <c r="E2650" t="s">
        <v>1698</v>
      </c>
      <c r="F2650" t="s">
        <v>1699</v>
      </c>
      <c r="G2650" t="s">
        <v>1700</v>
      </c>
      <c r="H2650">
        <v>2003</v>
      </c>
      <c r="I2650" s="2">
        <v>376554.58</v>
      </c>
      <c r="J2650" s="2">
        <v>0</v>
      </c>
      <c r="K2650" s="2">
        <v>376554.58</v>
      </c>
      <c r="L2650" t="s">
        <v>18</v>
      </c>
    </row>
    <row r="2651" spans="1:12" x14ac:dyDescent="0.85">
      <c r="A2651" s="1">
        <v>41164</v>
      </c>
      <c r="B2651" t="s">
        <v>4105</v>
      </c>
      <c r="C2651" t="s">
        <v>4692</v>
      </c>
      <c r="D2651" t="s">
        <v>4693</v>
      </c>
      <c r="E2651" t="s">
        <v>119</v>
      </c>
      <c r="F2651" t="s">
        <v>120</v>
      </c>
      <c r="G2651" t="s">
        <v>121</v>
      </c>
      <c r="H2651">
        <v>2003</v>
      </c>
      <c r="I2651" s="2">
        <v>1159500</v>
      </c>
      <c r="J2651" s="2">
        <v>0</v>
      </c>
      <c r="K2651" s="2">
        <v>1159500</v>
      </c>
      <c r="L2651" t="s">
        <v>18</v>
      </c>
    </row>
    <row r="2652" spans="1:12" x14ac:dyDescent="0.85">
      <c r="A2652" s="1">
        <v>41164</v>
      </c>
      <c r="B2652" t="s">
        <v>90</v>
      </c>
      <c r="C2652" t="s">
        <v>4694</v>
      </c>
      <c r="D2652" t="s">
        <v>4695</v>
      </c>
      <c r="E2652" t="s">
        <v>93</v>
      </c>
      <c r="F2652" t="s">
        <v>94</v>
      </c>
      <c r="H2652">
        <v>2003</v>
      </c>
      <c r="I2652" s="2">
        <v>2063000</v>
      </c>
      <c r="J2652" s="2">
        <v>0</v>
      </c>
      <c r="K2652" s="2">
        <v>2063000</v>
      </c>
      <c r="L2652" t="s">
        <v>18</v>
      </c>
    </row>
    <row r="2653" spans="1:12" x14ac:dyDescent="0.85">
      <c r="A2653" s="1">
        <v>41164</v>
      </c>
      <c r="B2653" t="s">
        <v>90</v>
      </c>
      <c r="C2653" t="s">
        <v>4286</v>
      </c>
      <c r="D2653" t="s">
        <v>4287</v>
      </c>
      <c r="E2653" t="s">
        <v>42</v>
      </c>
      <c r="F2653" t="s">
        <v>43</v>
      </c>
      <c r="G2653" t="s">
        <v>44</v>
      </c>
      <c r="H2653">
        <v>2003</v>
      </c>
      <c r="I2653" s="2">
        <v>500000</v>
      </c>
      <c r="J2653" s="2">
        <v>0</v>
      </c>
      <c r="K2653" s="2">
        <v>500000</v>
      </c>
      <c r="L2653" t="s">
        <v>18</v>
      </c>
    </row>
    <row r="2654" spans="1:12" x14ac:dyDescent="0.85">
      <c r="A2654" s="1">
        <v>41164</v>
      </c>
      <c r="B2654" t="s">
        <v>90</v>
      </c>
      <c r="C2654" t="s">
        <v>4696</v>
      </c>
      <c r="D2654" t="s">
        <v>4697</v>
      </c>
      <c r="E2654" t="s">
        <v>288</v>
      </c>
      <c r="F2654" t="s">
        <v>289</v>
      </c>
      <c r="G2654" t="s">
        <v>1737</v>
      </c>
      <c r="H2654">
        <v>2003</v>
      </c>
      <c r="I2654" s="2">
        <v>2894329.22</v>
      </c>
      <c r="J2654" s="2">
        <v>0</v>
      </c>
      <c r="K2654" s="2">
        <v>2894329.22</v>
      </c>
      <c r="L2654" t="s">
        <v>18</v>
      </c>
    </row>
    <row r="2655" spans="1:12" x14ac:dyDescent="0.85">
      <c r="A2655" s="1">
        <v>41164</v>
      </c>
      <c r="B2655" t="s">
        <v>90</v>
      </c>
      <c r="C2655" t="s">
        <v>4698</v>
      </c>
      <c r="D2655" t="s">
        <v>4699</v>
      </c>
      <c r="E2655" t="s">
        <v>93</v>
      </c>
      <c r="F2655" t="s">
        <v>94</v>
      </c>
      <c r="H2655">
        <v>2003</v>
      </c>
      <c r="I2655" s="2">
        <v>700000</v>
      </c>
      <c r="J2655" s="2">
        <v>0</v>
      </c>
      <c r="K2655" s="2">
        <v>700000</v>
      </c>
      <c r="L2655" t="s">
        <v>18</v>
      </c>
    </row>
    <row r="2656" spans="1:12" x14ac:dyDescent="0.85">
      <c r="A2656" s="1">
        <v>41164</v>
      </c>
      <c r="B2656" t="s">
        <v>90</v>
      </c>
      <c r="C2656" t="s">
        <v>4290</v>
      </c>
      <c r="D2656" t="s">
        <v>4291</v>
      </c>
      <c r="E2656" t="s">
        <v>119</v>
      </c>
      <c r="F2656" t="s">
        <v>120</v>
      </c>
      <c r="G2656" t="s">
        <v>1125</v>
      </c>
      <c r="H2656">
        <v>2003</v>
      </c>
      <c r="I2656" s="2">
        <v>0</v>
      </c>
      <c r="J2656" s="2">
        <v>200000</v>
      </c>
      <c r="K2656" s="2">
        <v>200000</v>
      </c>
      <c r="L2656" t="s">
        <v>116</v>
      </c>
    </row>
    <row r="2657" spans="1:12" x14ac:dyDescent="0.85">
      <c r="A2657" s="1">
        <v>41164</v>
      </c>
      <c r="B2657" t="s">
        <v>90</v>
      </c>
      <c r="C2657" t="s">
        <v>4297</v>
      </c>
      <c r="D2657" t="s">
        <v>4298</v>
      </c>
      <c r="E2657" t="s">
        <v>235</v>
      </c>
      <c r="F2657" t="s">
        <v>236</v>
      </c>
      <c r="G2657" t="s">
        <v>237</v>
      </c>
      <c r="H2657">
        <v>2003</v>
      </c>
      <c r="I2657" s="2">
        <v>595100</v>
      </c>
      <c r="J2657" s="2">
        <v>0</v>
      </c>
      <c r="K2657" s="2">
        <v>595100</v>
      </c>
      <c r="L2657" t="s">
        <v>18</v>
      </c>
    </row>
    <row r="2658" spans="1:12" x14ac:dyDescent="0.85">
      <c r="A2658" s="1">
        <v>41164</v>
      </c>
      <c r="B2658" t="s">
        <v>90</v>
      </c>
      <c r="C2658" t="s">
        <v>4297</v>
      </c>
      <c r="D2658" t="s">
        <v>4298</v>
      </c>
      <c r="E2658" t="s">
        <v>200</v>
      </c>
      <c r="F2658" t="s">
        <v>201</v>
      </c>
      <c r="G2658" t="s">
        <v>213</v>
      </c>
      <c r="H2658">
        <v>2003</v>
      </c>
      <c r="I2658" s="2">
        <v>3456006.5</v>
      </c>
      <c r="J2658" s="2">
        <v>0</v>
      </c>
      <c r="K2658" s="2">
        <v>3456006.5</v>
      </c>
      <c r="L2658" t="s">
        <v>18</v>
      </c>
    </row>
    <row r="2659" spans="1:12" x14ac:dyDescent="0.85">
      <c r="A2659" s="1">
        <v>41164</v>
      </c>
      <c r="B2659" t="s">
        <v>90</v>
      </c>
      <c r="C2659" t="s">
        <v>4297</v>
      </c>
      <c r="D2659" t="s">
        <v>4298</v>
      </c>
      <c r="E2659" t="s">
        <v>204</v>
      </c>
      <c r="F2659" t="s">
        <v>205</v>
      </c>
      <c r="G2659" t="s">
        <v>206</v>
      </c>
      <c r="H2659">
        <v>2003</v>
      </c>
      <c r="I2659" s="2">
        <v>1761150.02</v>
      </c>
      <c r="J2659" s="2">
        <v>0</v>
      </c>
      <c r="K2659" s="2">
        <v>1761150.02</v>
      </c>
      <c r="L2659" t="s">
        <v>18</v>
      </c>
    </row>
    <row r="2660" spans="1:12" x14ac:dyDescent="0.85">
      <c r="A2660" s="1">
        <v>41164</v>
      </c>
      <c r="B2660" t="s">
        <v>90</v>
      </c>
      <c r="C2660" t="s">
        <v>4700</v>
      </c>
      <c r="D2660" t="s">
        <v>4701</v>
      </c>
      <c r="E2660" t="s">
        <v>49</v>
      </c>
      <c r="F2660" t="s">
        <v>50</v>
      </c>
      <c r="G2660" t="s">
        <v>51</v>
      </c>
      <c r="H2660">
        <v>2003</v>
      </c>
      <c r="I2660" s="2">
        <v>215000</v>
      </c>
      <c r="J2660" s="2">
        <v>0</v>
      </c>
      <c r="K2660" s="2">
        <v>215000</v>
      </c>
      <c r="L2660" t="s">
        <v>18</v>
      </c>
    </row>
    <row r="2661" spans="1:12" x14ac:dyDescent="0.85">
      <c r="A2661" s="1">
        <v>41164</v>
      </c>
      <c r="B2661" t="s">
        <v>4702</v>
      </c>
      <c r="C2661" t="s">
        <v>4703</v>
      </c>
      <c r="D2661" t="s">
        <v>4704</v>
      </c>
      <c r="E2661" t="s">
        <v>102</v>
      </c>
      <c r="F2661" t="s">
        <v>103</v>
      </c>
      <c r="G2661" t="s">
        <v>104</v>
      </c>
      <c r="H2661">
        <v>2003</v>
      </c>
      <c r="I2661" s="2">
        <v>1549331.94</v>
      </c>
      <c r="J2661" s="2">
        <v>0</v>
      </c>
      <c r="K2661" s="2">
        <v>1549331.94</v>
      </c>
      <c r="L2661" t="s">
        <v>18</v>
      </c>
    </row>
    <row r="2662" spans="1:12" x14ac:dyDescent="0.85">
      <c r="A2662" s="1">
        <v>41164</v>
      </c>
      <c r="B2662" t="s">
        <v>4705</v>
      </c>
      <c r="C2662" t="s">
        <v>4706</v>
      </c>
      <c r="D2662" t="s">
        <v>4707</v>
      </c>
      <c r="E2662" t="s">
        <v>49</v>
      </c>
      <c r="F2662" t="s">
        <v>50</v>
      </c>
      <c r="G2662" t="s">
        <v>51</v>
      </c>
      <c r="H2662">
        <v>2003</v>
      </c>
      <c r="I2662" s="2">
        <v>10000000</v>
      </c>
      <c r="J2662" s="2">
        <v>0</v>
      </c>
      <c r="K2662" s="2">
        <v>10000000</v>
      </c>
      <c r="L2662" t="s">
        <v>18</v>
      </c>
    </row>
    <row r="2663" spans="1:12" x14ac:dyDescent="0.85">
      <c r="A2663" s="1">
        <v>41164</v>
      </c>
      <c r="B2663" t="s">
        <v>12</v>
      </c>
      <c r="C2663" t="s">
        <v>4708</v>
      </c>
      <c r="D2663" t="s">
        <v>1780</v>
      </c>
      <c r="E2663" t="s">
        <v>31</v>
      </c>
      <c r="F2663" t="s">
        <v>32</v>
      </c>
      <c r="H2663">
        <v>2003</v>
      </c>
      <c r="I2663" s="2">
        <v>89400</v>
      </c>
      <c r="J2663" s="2">
        <v>0</v>
      </c>
      <c r="K2663" s="2">
        <v>89400</v>
      </c>
      <c r="L2663" t="s">
        <v>18</v>
      </c>
    </row>
    <row r="2664" spans="1:12" x14ac:dyDescent="0.85">
      <c r="A2664" s="1">
        <v>41164</v>
      </c>
      <c r="B2664" t="s">
        <v>507</v>
      </c>
      <c r="C2664" t="s">
        <v>4709</v>
      </c>
      <c r="D2664" t="s">
        <v>4710</v>
      </c>
      <c r="E2664" t="s">
        <v>15</v>
      </c>
      <c r="F2664" t="s">
        <v>16</v>
      </c>
      <c r="G2664" t="s">
        <v>17</v>
      </c>
      <c r="H2664">
        <v>2003</v>
      </c>
      <c r="I2664" s="2">
        <v>5334125.12</v>
      </c>
      <c r="J2664" s="2">
        <v>0</v>
      </c>
      <c r="K2664" s="2">
        <v>5334125.12</v>
      </c>
      <c r="L2664" t="s">
        <v>18</v>
      </c>
    </row>
    <row r="2665" spans="1:12" x14ac:dyDescent="0.85">
      <c r="A2665" s="1">
        <v>41164</v>
      </c>
      <c r="B2665" t="s">
        <v>12</v>
      </c>
      <c r="C2665" t="s">
        <v>4711</v>
      </c>
      <c r="D2665" t="s">
        <v>4712</v>
      </c>
      <c r="E2665" t="s">
        <v>119</v>
      </c>
      <c r="F2665" t="s">
        <v>120</v>
      </c>
      <c r="G2665" t="s">
        <v>121</v>
      </c>
      <c r="H2665">
        <v>2003</v>
      </c>
      <c r="I2665" s="2">
        <v>517560</v>
      </c>
      <c r="J2665" s="2">
        <v>0</v>
      </c>
      <c r="K2665" s="2">
        <v>517560</v>
      </c>
      <c r="L2665" t="s">
        <v>18</v>
      </c>
    </row>
    <row r="2666" spans="1:12" x14ac:dyDescent="0.85">
      <c r="A2666" s="1">
        <v>41164</v>
      </c>
      <c r="B2666" t="s">
        <v>12</v>
      </c>
      <c r="C2666" t="s">
        <v>4713</v>
      </c>
      <c r="D2666" t="s">
        <v>4714</v>
      </c>
      <c r="E2666" t="s">
        <v>119</v>
      </c>
      <c r="F2666" t="s">
        <v>120</v>
      </c>
      <c r="G2666" t="s">
        <v>121</v>
      </c>
      <c r="H2666">
        <v>2003</v>
      </c>
      <c r="I2666" s="2">
        <v>1721749.65</v>
      </c>
      <c r="J2666" s="2">
        <v>0</v>
      </c>
      <c r="K2666" s="2">
        <v>1721749.65</v>
      </c>
      <c r="L2666" t="s">
        <v>18</v>
      </c>
    </row>
    <row r="2667" spans="1:12" x14ac:dyDescent="0.85">
      <c r="A2667" s="1">
        <v>41164</v>
      </c>
      <c r="B2667" t="s">
        <v>1796</v>
      </c>
      <c r="C2667" t="s">
        <v>4715</v>
      </c>
      <c r="D2667" t="s">
        <v>4716</v>
      </c>
      <c r="E2667" t="s">
        <v>119</v>
      </c>
      <c r="F2667" t="s">
        <v>120</v>
      </c>
      <c r="G2667" t="s">
        <v>121</v>
      </c>
      <c r="H2667">
        <v>2003</v>
      </c>
      <c r="I2667" s="2">
        <v>35038705.359999999</v>
      </c>
      <c r="J2667" s="2">
        <v>0</v>
      </c>
      <c r="K2667" s="2">
        <v>35038705.359999999</v>
      </c>
      <c r="L2667" t="s">
        <v>18</v>
      </c>
    </row>
    <row r="2668" spans="1:12" x14ac:dyDescent="0.85">
      <c r="A2668" s="1">
        <v>41164</v>
      </c>
      <c r="B2668" t="s">
        <v>12</v>
      </c>
      <c r="C2668" t="s">
        <v>4717</v>
      </c>
      <c r="D2668" t="s">
        <v>4718</v>
      </c>
      <c r="E2668" t="s">
        <v>56</v>
      </c>
      <c r="F2668" t="s">
        <v>57</v>
      </c>
      <c r="G2668" t="s">
        <v>58</v>
      </c>
      <c r="H2668">
        <v>2003</v>
      </c>
      <c r="I2668" s="2">
        <v>529310.47</v>
      </c>
      <c r="J2668" s="2">
        <v>0</v>
      </c>
      <c r="K2668" s="2">
        <v>529310.47</v>
      </c>
      <c r="L2668" t="s">
        <v>18</v>
      </c>
    </row>
    <row r="2669" spans="1:12" x14ac:dyDescent="0.85">
      <c r="A2669" s="1">
        <v>41164</v>
      </c>
      <c r="B2669" t="s">
        <v>12</v>
      </c>
      <c r="C2669" t="s">
        <v>4719</v>
      </c>
      <c r="D2669" t="s">
        <v>4720</v>
      </c>
      <c r="E2669" t="s">
        <v>119</v>
      </c>
      <c r="F2669" t="s">
        <v>120</v>
      </c>
      <c r="G2669" t="s">
        <v>798</v>
      </c>
      <c r="H2669">
        <v>2003</v>
      </c>
      <c r="I2669" s="2">
        <v>309450</v>
      </c>
      <c r="J2669" s="2">
        <v>0</v>
      </c>
      <c r="K2669" s="2">
        <v>309450</v>
      </c>
      <c r="L2669" t="s">
        <v>18</v>
      </c>
    </row>
    <row r="2670" spans="1:12" x14ac:dyDescent="0.85">
      <c r="A2670" s="1">
        <v>41164</v>
      </c>
      <c r="B2670" t="s">
        <v>883</v>
      </c>
      <c r="C2670" t="s">
        <v>4592</v>
      </c>
      <c r="D2670" t="s">
        <v>4593</v>
      </c>
      <c r="E2670" t="s">
        <v>260</v>
      </c>
      <c r="F2670" t="s">
        <v>261</v>
      </c>
      <c r="H2670">
        <v>2005</v>
      </c>
      <c r="I2670" s="2">
        <v>62500</v>
      </c>
      <c r="J2670" s="2">
        <v>0</v>
      </c>
      <c r="K2670" s="2">
        <v>62500</v>
      </c>
      <c r="L2670" t="s">
        <v>116</v>
      </c>
    </row>
    <row r="2671" spans="1:12" x14ac:dyDescent="0.85">
      <c r="A2671" s="1">
        <v>41164</v>
      </c>
      <c r="B2671" t="s">
        <v>90</v>
      </c>
      <c r="C2671" t="s">
        <v>4721</v>
      </c>
      <c r="D2671" t="s">
        <v>4722</v>
      </c>
      <c r="E2671" t="s">
        <v>102</v>
      </c>
      <c r="F2671" t="s">
        <v>103</v>
      </c>
      <c r="G2671" t="s">
        <v>104</v>
      </c>
      <c r="H2671">
        <v>2003</v>
      </c>
      <c r="I2671" s="2">
        <v>12795090.220000001</v>
      </c>
      <c r="J2671" s="2">
        <v>0</v>
      </c>
      <c r="K2671" s="2">
        <v>12795090.220000001</v>
      </c>
      <c r="L2671" t="s">
        <v>116</v>
      </c>
    </row>
    <row r="2672" spans="1:12" x14ac:dyDescent="0.85">
      <c r="A2672" s="1">
        <v>41164</v>
      </c>
      <c r="B2672" t="s">
        <v>90</v>
      </c>
      <c r="C2672" t="s">
        <v>4721</v>
      </c>
      <c r="D2672" t="s">
        <v>4722</v>
      </c>
      <c r="E2672" t="s">
        <v>93</v>
      </c>
      <c r="F2672" t="s">
        <v>94</v>
      </c>
      <c r="H2672">
        <v>2003</v>
      </c>
      <c r="I2672" s="2">
        <v>750000</v>
      </c>
      <c r="J2672" s="2">
        <v>0</v>
      </c>
      <c r="K2672" s="2">
        <v>750000</v>
      </c>
      <c r="L2672" t="s">
        <v>116</v>
      </c>
    </row>
    <row r="2673" spans="1:12" x14ac:dyDescent="0.85">
      <c r="A2673" s="1">
        <v>41164</v>
      </c>
      <c r="B2673" t="s">
        <v>883</v>
      </c>
      <c r="C2673" t="s">
        <v>4723</v>
      </c>
      <c r="D2673" t="s">
        <v>4724</v>
      </c>
      <c r="E2673" t="s">
        <v>204</v>
      </c>
      <c r="F2673" t="s">
        <v>205</v>
      </c>
      <c r="G2673" t="s">
        <v>1352</v>
      </c>
      <c r="H2673">
        <v>2003</v>
      </c>
      <c r="I2673" s="2">
        <v>8000000</v>
      </c>
      <c r="J2673" s="2">
        <v>0</v>
      </c>
      <c r="K2673" s="2">
        <v>8000000</v>
      </c>
      <c r="L2673" t="s">
        <v>18</v>
      </c>
    </row>
    <row r="2674" spans="1:12" x14ac:dyDescent="0.85">
      <c r="A2674" s="1">
        <v>41164</v>
      </c>
      <c r="B2674" t="s">
        <v>4725</v>
      </c>
      <c r="C2674" t="s">
        <v>4726</v>
      </c>
      <c r="D2674" t="s">
        <v>4727</v>
      </c>
      <c r="E2674" t="s">
        <v>56</v>
      </c>
      <c r="F2674" t="s">
        <v>57</v>
      </c>
      <c r="G2674" t="s">
        <v>58</v>
      </c>
      <c r="H2674">
        <v>2003</v>
      </c>
      <c r="I2674" s="2">
        <v>500000</v>
      </c>
      <c r="J2674" s="2">
        <v>0</v>
      </c>
      <c r="K2674" s="2">
        <v>500000</v>
      </c>
      <c r="L2674" t="s">
        <v>18</v>
      </c>
    </row>
    <row r="2675" spans="1:12" x14ac:dyDescent="0.85">
      <c r="A2675" s="1">
        <v>41164</v>
      </c>
      <c r="B2675" t="s">
        <v>4725</v>
      </c>
      <c r="C2675" t="s">
        <v>4726</v>
      </c>
      <c r="D2675" t="s">
        <v>4727</v>
      </c>
      <c r="E2675" t="s">
        <v>102</v>
      </c>
      <c r="F2675" t="s">
        <v>103</v>
      </c>
      <c r="G2675" t="s">
        <v>104</v>
      </c>
      <c r="H2675">
        <v>2003</v>
      </c>
      <c r="I2675" s="2">
        <v>2201034</v>
      </c>
      <c r="J2675" s="2">
        <v>0</v>
      </c>
      <c r="K2675" s="2">
        <v>2201034</v>
      </c>
      <c r="L2675" t="s">
        <v>18</v>
      </c>
    </row>
    <row r="2676" spans="1:12" x14ac:dyDescent="0.85">
      <c r="A2676" s="1">
        <v>41164</v>
      </c>
      <c r="B2676" t="s">
        <v>4725</v>
      </c>
      <c r="C2676" t="s">
        <v>4726</v>
      </c>
      <c r="D2676" t="s">
        <v>4727</v>
      </c>
      <c r="E2676" t="s">
        <v>2149</v>
      </c>
      <c r="F2676" t="s">
        <v>2150</v>
      </c>
      <c r="G2676" t="s">
        <v>2151</v>
      </c>
      <c r="H2676">
        <v>2003</v>
      </c>
      <c r="I2676" s="2">
        <v>300000</v>
      </c>
      <c r="J2676" s="2">
        <v>0</v>
      </c>
      <c r="K2676" s="2">
        <v>300000</v>
      </c>
      <c r="L2676" t="s">
        <v>18</v>
      </c>
    </row>
    <row r="2677" spans="1:12" x14ac:dyDescent="0.85">
      <c r="A2677" s="1">
        <v>41164</v>
      </c>
      <c r="B2677" t="s">
        <v>12</v>
      </c>
      <c r="C2677" t="s">
        <v>4728</v>
      </c>
      <c r="D2677" t="s">
        <v>4729</v>
      </c>
      <c r="E2677" t="s">
        <v>1408</v>
      </c>
      <c r="F2677" t="s">
        <v>1409</v>
      </c>
      <c r="G2677" t="s">
        <v>1410</v>
      </c>
      <c r="H2677">
        <v>2003</v>
      </c>
      <c r="I2677" s="2">
        <v>623660.53</v>
      </c>
      <c r="J2677" s="2">
        <v>7306.79</v>
      </c>
      <c r="K2677" s="2">
        <v>630967.31999999995</v>
      </c>
      <c r="L2677" t="s">
        <v>18</v>
      </c>
    </row>
    <row r="2678" spans="1:12" x14ac:dyDescent="0.85">
      <c r="A2678" s="1">
        <v>41164</v>
      </c>
      <c r="B2678" t="s">
        <v>12</v>
      </c>
      <c r="C2678" t="s">
        <v>4730</v>
      </c>
      <c r="D2678" t="s">
        <v>4731</v>
      </c>
      <c r="E2678" t="s">
        <v>102</v>
      </c>
      <c r="F2678" t="s">
        <v>103</v>
      </c>
      <c r="G2678" t="s">
        <v>104</v>
      </c>
      <c r="H2678">
        <v>2003</v>
      </c>
      <c r="I2678" s="2">
        <v>1385183.59</v>
      </c>
      <c r="J2678" s="2">
        <v>0</v>
      </c>
      <c r="K2678" s="2">
        <v>1385183.59</v>
      </c>
      <c r="L2678" t="s">
        <v>18</v>
      </c>
    </row>
    <row r="2679" spans="1:12" x14ac:dyDescent="0.85">
      <c r="A2679" s="1">
        <v>41164</v>
      </c>
      <c r="B2679" t="s">
        <v>4105</v>
      </c>
      <c r="C2679" t="s">
        <v>4732</v>
      </c>
      <c r="D2679" t="s">
        <v>4733</v>
      </c>
      <c r="E2679" t="s">
        <v>1740</v>
      </c>
      <c r="F2679" t="s">
        <v>1741</v>
      </c>
      <c r="G2679" t="s">
        <v>1742</v>
      </c>
      <c r="H2679">
        <v>2003</v>
      </c>
      <c r="I2679" s="2">
        <v>661231.48</v>
      </c>
      <c r="J2679" s="2">
        <v>0</v>
      </c>
      <c r="K2679" s="2">
        <v>661231.48</v>
      </c>
      <c r="L2679" t="s">
        <v>18</v>
      </c>
    </row>
    <row r="2680" spans="1:12" x14ac:dyDescent="0.85">
      <c r="A2680" s="1">
        <v>41164</v>
      </c>
      <c r="B2680" t="s">
        <v>4105</v>
      </c>
      <c r="C2680" t="s">
        <v>4734</v>
      </c>
      <c r="D2680" t="s">
        <v>4735</v>
      </c>
      <c r="E2680" t="s">
        <v>204</v>
      </c>
      <c r="F2680" t="s">
        <v>205</v>
      </c>
      <c r="G2680" t="s">
        <v>643</v>
      </c>
      <c r="H2680">
        <v>2003</v>
      </c>
      <c r="I2680" s="2">
        <v>6004532.8899999997</v>
      </c>
      <c r="J2680" s="2">
        <v>0</v>
      </c>
      <c r="K2680" s="2">
        <v>6004532.8899999997</v>
      </c>
      <c r="L2680" t="s">
        <v>18</v>
      </c>
    </row>
    <row r="2681" spans="1:12" x14ac:dyDescent="0.85">
      <c r="A2681" s="1">
        <v>41164</v>
      </c>
      <c r="B2681" t="s">
        <v>374</v>
      </c>
      <c r="C2681" t="s">
        <v>4736</v>
      </c>
      <c r="D2681" t="s">
        <v>4737</v>
      </c>
      <c r="E2681" t="s">
        <v>204</v>
      </c>
      <c r="F2681" t="s">
        <v>205</v>
      </c>
      <c r="G2681" t="s">
        <v>206</v>
      </c>
      <c r="H2681">
        <v>2003</v>
      </c>
      <c r="I2681" s="2">
        <v>5278011.16</v>
      </c>
      <c r="J2681" s="2">
        <v>0</v>
      </c>
      <c r="K2681" s="2">
        <v>5278011.16</v>
      </c>
      <c r="L2681" t="s">
        <v>18</v>
      </c>
    </row>
    <row r="2682" spans="1:12" x14ac:dyDescent="0.85">
      <c r="A2682" s="1">
        <v>41164</v>
      </c>
      <c r="B2682" t="s">
        <v>4105</v>
      </c>
      <c r="C2682" t="s">
        <v>4738</v>
      </c>
      <c r="D2682" t="s">
        <v>4739</v>
      </c>
      <c r="E2682" t="s">
        <v>204</v>
      </c>
      <c r="F2682" t="s">
        <v>205</v>
      </c>
      <c r="G2682" t="s">
        <v>206</v>
      </c>
      <c r="H2682">
        <v>2003</v>
      </c>
      <c r="I2682" s="2">
        <v>4800000</v>
      </c>
      <c r="J2682" s="2">
        <v>0</v>
      </c>
      <c r="K2682" s="2">
        <v>4800000</v>
      </c>
      <c r="L2682" t="s">
        <v>18</v>
      </c>
    </row>
    <row r="2683" spans="1:12" x14ac:dyDescent="0.85">
      <c r="A2683" s="1">
        <v>41164</v>
      </c>
      <c r="B2683" t="s">
        <v>4105</v>
      </c>
      <c r="C2683" t="s">
        <v>4740</v>
      </c>
      <c r="D2683" t="s">
        <v>4741</v>
      </c>
      <c r="E2683" t="s">
        <v>223</v>
      </c>
      <c r="F2683" t="s">
        <v>224</v>
      </c>
      <c r="G2683" t="s">
        <v>225</v>
      </c>
      <c r="H2683">
        <v>2003</v>
      </c>
      <c r="I2683" s="2">
        <v>27144242.530000001</v>
      </c>
      <c r="J2683" s="2">
        <v>0</v>
      </c>
      <c r="K2683" s="2">
        <v>27144242.530000001</v>
      </c>
      <c r="L2683" t="s">
        <v>18</v>
      </c>
    </row>
    <row r="2684" spans="1:12" x14ac:dyDescent="0.85">
      <c r="A2684" s="1">
        <v>41164</v>
      </c>
      <c r="B2684" t="s">
        <v>12</v>
      </c>
      <c r="C2684" t="s">
        <v>4742</v>
      </c>
      <c r="D2684" t="s">
        <v>4743</v>
      </c>
      <c r="E2684" t="s">
        <v>223</v>
      </c>
      <c r="F2684" t="s">
        <v>224</v>
      </c>
      <c r="G2684" t="s">
        <v>4744</v>
      </c>
      <c r="H2684">
        <v>2003</v>
      </c>
      <c r="I2684" s="2">
        <v>433420.2</v>
      </c>
      <c r="J2684" s="2">
        <v>0</v>
      </c>
      <c r="K2684" s="2">
        <v>433420.2</v>
      </c>
      <c r="L2684" t="s">
        <v>18</v>
      </c>
    </row>
    <row r="2685" spans="1:12" x14ac:dyDescent="0.85">
      <c r="A2685" s="1">
        <v>41164</v>
      </c>
      <c r="B2685" t="s">
        <v>82</v>
      </c>
      <c r="C2685" t="s">
        <v>4745</v>
      </c>
      <c r="D2685" t="s">
        <v>4746</v>
      </c>
      <c r="E2685" t="s">
        <v>62</v>
      </c>
      <c r="F2685" t="s">
        <v>63</v>
      </c>
      <c r="H2685">
        <v>2003</v>
      </c>
      <c r="I2685" s="2">
        <v>499985</v>
      </c>
      <c r="J2685" s="2">
        <v>0</v>
      </c>
      <c r="K2685" s="2">
        <v>499985</v>
      </c>
      <c r="L2685" t="s">
        <v>116</v>
      </c>
    </row>
    <row r="2686" spans="1:12" x14ac:dyDescent="0.85">
      <c r="A2686" s="1">
        <v>41164</v>
      </c>
      <c r="B2686" t="s">
        <v>90</v>
      </c>
      <c r="C2686" t="s">
        <v>4747</v>
      </c>
      <c r="D2686" t="s">
        <v>4748</v>
      </c>
      <c r="E2686" t="s">
        <v>119</v>
      </c>
      <c r="F2686" t="s">
        <v>120</v>
      </c>
      <c r="G2686" t="s">
        <v>121</v>
      </c>
      <c r="H2686">
        <v>2003</v>
      </c>
      <c r="I2686" s="2">
        <v>974289.94</v>
      </c>
      <c r="J2686" s="2">
        <v>0</v>
      </c>
      <c r="K2686" s="2">
        <v>974289.94</v>
      </c>
      <c r="L2686" t="s">
        <v>116</v>
      </c>
    </row>
    <row r="2687" spans="1:12" x14ac:dyDescent="0.85">
      <c r="A2687" s="1">
        <v>41164</v>
      </c>
      <c r="B2687" t="s">
        <v>90</v>
      </c>
      <c r="C2687" t="s">
        <v>4747</v>
      </c>
      <c r="D2687" t="s">
        <v>4748</v>
      </c>
      <c r="E2687" t="s">
        <v>93</v>
      </c>
      <c r="F2687" t="s">
        <v>94</v>
      </c>
      <c r="H2687">
        <v>2003</v>
      </c>
      <c r="I2687" s="2">
        <v>4000000</v>
      </c>
      <c r="J2687" s="2">
        <v>6000000</v>
      </c>
      <c r="K2687" s="2">
        <v>10000000</v>
      </c>
      <c r="L2687" t="s">
        <v>116</v>
      </c>
    </row>
    <row r="2688" spans="1:12" x14ac:dyDescent="0.85">
      <c r="A2688" s="1">
        <v>41164</v>
      </c>
      <c r="B2688" t="s">
        <v>12</v>
      </c>
      <c r="C2688" t="s">
        <v>4749</v>
      </c>
      <c r="D2688" t="s">
        <v>4750</v>
      </c>
      <c r="E2688" t="s">
        <v>119</v>
      </c>
      <c r="F2688" t="s">
        <v>120</v>
      </c>
      <c r="G2688" t="s">
        <v>121</v>
      </c>
      <c r="H2688">
        <v>2003</v>
      </c>
      <c r="I2688" s="2">
        <v>9534243.8300000001</v>
      </c>
      <c r="J2688" s="2">
        <v>0</v>
      </c>
      <c r="K2688" s="2">
        <v>9534243.8300000001</v>
      </c>
      <c r="L2688" t="s">
        <v>18</v>
      </c>
    </row>
    <row r="2689" spans="1:12" x14ac:dyDescent="0.85">
      <c r="A2689" s="1">
        <v>41164</v>
      </c>
      <c r="B2689" t="s">
        <v>507</v>
      </c>
      <c r="C2689" t="s">
        <v>4751</v>
      </c>
      <c r="D2689" t="s">
        <v>4752</v>
      </c>
      <c r="E2689" t="s">
        <v>70</v>
      </c>
      <c r="F2689" t="s">
        <v>71</v>
      </c>
      <c r="G2689" t="s">
        <v>72</v>
      </c>
      <c r="H2689">
        <v>2003</v>
      </c>
      <c r="I2689" s="2">
        <v>5707497.4800000004</v>
      </c>
      <c r="J2689" s="2">
        <v>0</v>
      </c>
      <c r="K2689" s="2">
        <v>5707497.4800000004</v>
      </c>
      <c r="L2689" t="s">
        <v>18</v>
      </c>
    </row>
    <row r="2690" spans="1:12" x14ac:dyDescent="0.85">
      <c r="A2690" s="1">
        <v>41164</v>
      </c>
      <c r="B2690" t="s">
        <v>90</v>
      </c>
      <c r="C2690" t="s">
        <v>4753</v>
      </c>
      <c r="D2690" t="s">
        <v>4754</v>
      </c>
      <c r="E2690" t="s">
        <v>56</v>
      </c>
      <c r="F2690" t="s">
        <v>57</v>
      </c>
      <c r="G2690" t="s">
        <v>58</v>
      </c>
      <c r="H2690">
        <v>2003</v>
      </c>
      <c r="I2690" s="2">
        <v>856673.14</v>
      </c>
      <c r="J2690" s="2">
        <v>0</v>
      </c>
      <c r="K2690" s="2">
        <v>856673.14</v>
      </c>
      <c r="L2690" t="s">
        <v>18</v>
      </c>
    </row>
    <row r="2691" spans="1:12" x14ac:dyDescent="0.85">
      <c r="A2691" s="1">
        <v>41164</v>
      </c>
      <c r="B2691" t="s">
        <v>90</v>
      </c>
      <c r="C2691" t="s">
        <v>4753</v>
      </c>
      <c r="D2691" t="s">
        <v>4754</v>
      </c>
      <c r="E2691" t="s">
        <v>200</v>
      </c>
      <c r="F2691" t="s">
        <v>201</v>
      </c>
      <c r="G2691" t="s">
        <v>213</v>
      </c>
      <c r="H2691">
        <v>2003</v>
      </c>
      <c r="I2691" s="2">
        <v>4084646.51</v>
      </c>
      <c r="J2691" s="2">
        <v>0</v>
      </c>
      <c r="K2691" s="2">
        <v>4084646.51</v>
      </c>
      <c r="L2691" t="s">
        <v>18</v>
      </c>
    </row>
    <row r="2692" spans="1:12" x14ac:dyDescent="0.85">
      <c r="A2692" s="1">
        <v>41164</v>
      </c>
      <c r="B2692" t="s">
        <v>90</v>
      </c>
      <c r="C2692" t="s">
        <v>4753</v>
      </c>
      <c r="D2692" t="s">
        <v>4754</v>
      </c>
      <c r="E2692" t="s">
        <v>223</v>
      </c>
      <c r="F2692" t="s">
        <v>224</v>
      </c>
      <c r="G2692" t="s">
        <v>225</v>
      </c>
      <c r="H2692">
        <v>2003</v>
      </c>
      <c r="I2692" s="2">
        <v>1185048.1599999999</v>
      </c>
      <c r="J2692" s="2">
        <v>0</v>
      </c>
      <c r="K2692" s="2">
        <v>1185048.1599999999</v>
      </c>
      <c r="L2692" t="s">
        <v>18</v>
      </c>
    </row>
    <row r="2693" spans="1:12" x14ac:dyDescent="0.85">
      <c r="A2693" s="1">
        <v>41164</v>
      </c>
      <c r="B2693" t="s">
        <v>90</v>
      </c>
      <c r="C2693" t="s">
        <v>4753</v>
      </c>
      <c r="D2693" t="s">
        <v>4754</v>
      </c>
      <c r="E2693" t="s">
        <v>119</v>
      </c>
      <c r="F2693" t="s">
        <v>120</v>
      </c>
      <c r="G2693" t="s">
        <v>121</v>
      </c>
      <c r="H2693">
        <v>2003</v>
      </c>
      <c r="I2693" s="2">
        <v>808908.26</v>
      </c>
      <c r="J2693" s="2">
        <v>0</v>
      </c>
      <c r="K2693" s="2">
        <v>808908.26</v>
      </c>
      <c r="L2693" t="s">
        <v>18</v>
      </c>
    </row>
    <row r="2694" spans="1:12" x14ac:dyDescent="0.85">
      <c r="A2694" s="1">
        <v>41164</v>
      </c>
      <c r="B2694" t="s">
        <v>90</v>
      </c>
      <c r="C2694" t="s">
        <v>4753</v>
      </c>
      <c r="D2694" t="s">
        <v>4754</v>
      </c>
      <c r="E2694" t="s">
        <v>93</v>
      </c>
      <c r="F2694" t="s">
        <v>94</v>
      </c>
      <c r="H2694">
        <v>2003</v>
      </c>
      <c r="I2694" s="2">
        <v>4051172.49</v>
      </c>
      <c r="J2694" s="2">
        <v>0</v>
      </c>
      <c r="K2694" s="2">
        <v>4051172.49</v>
      </c>
      <c r="L2694" t="s">
        <v>18</v>
      </c>
    </row>
    <row r="2695" spans="1:12" x14ac:dyDescent="0.85">
      <c r="A2695" s="1">
        <v>41164</v>
      </c>
      <c r="B2695" t="s">
        <v>12</v>
      </c>
      <c r="C2695" t="s">
        <v>4333</v>
      </c>
      <c r="D2695" t="s">
        <v>4334</v>
      </c>
      <c r="E2695" t="s">
        <v>85</v>
      </c>
      <c r="F2695" t="s">
        <v>86</v>
      </c>
      <c r="G2695" t="s">
        <v>87</v>
      </c>
      <c r="H2695">
        <v>2003</v>
      </c>
      <c r="I2695" s="2">
        <v>2679460</v>
      </c>
      <c r="J2695" s="2">
        <v>0</v>
      </c>
      <c r="K2695" s="2">
        <v>2679460</v>
      </c>
      <c r="L2695" t="s">
        <v>18</v>
      </c>
    </row>
    <row r="2696" spans="1:12" x14ac:dyDescent="0.85">
      <c r="A2696" s="1">
        <v>41164</v>
      </c>
      <c r="B2696" t="s">
        <v>12</v>
      </c>
      <c r="C2696" t="s">
        <v>4755</v>
      </c>
      <c r="D2696" t="s">
        <v>4756</v>
      </c>
      <c r="E2696" t="s">
        <v>200</v>
      </c>
      <c r="F2696" t="s">
        <v>201</v>
      </c>
      <c r="G2696" t="s">
        <v>202</v>
      </c>
      <c r="H2696">
        <v>2003</v>
      </c>
      <c r="I2696" s="2">
        <v>300000</v>
      </c>
      <c r="J2696" s="2">
        <v>0</v>
      </c>
      <c r="K2696" s="2">
        <v>300000</v>
      </c>
      <c r="L2696" t="s">
        <v>18</v>
      </c>
    </row>
    <row r="2697" spans="1:12" x14ac:dyDescent="0.85">
      <c r="A2697" s="1">
        <v>41164</v>
      </c>
      <c r="B2697" t="s">
        <v>12</v>
      </c>
      <c r="C2697" t="s">
        <v>4757</v>
      </c>
      <c r="D2697" t="s">
        <v>4756</v>
      </c>
      <c r="E2697" t="s">
        <v>93</v>
      </c>
      <c r="F2697" t="s">
        <v>94</v>
      </c>
      <c r="H2697">
        <v>2003</v>
      </c>
      <c r="I2697" s="2">
        <v>200000</v>
      </c>
      <c r="J2697" s="2">
        <v>0</v>
      </c>
      <c r="K2697" s="2">
        <v>200000</v>
      </c>
      <c r="L2697" t="s">
        <v>18</v>
      </c>
    </row>
    <row r="2698" spans="1:12" x14ac:dyDescent="0.85">
      <c r="A2698" s="1">
        <v>41164</v>
      </c>
      <c r="B2698" t="s">
        <v>3870</v>
      </c>
      <c r="C2698" t="s">
        <v>4758</v>
      </c>
      <c r="D2698" t="s">
        <v>3955</v>
      </c>
      <c r="E2698" t="s">
        <v>85</v>
      </c>
      <c r="F2698" t="s">
        <v>86</v>
      </c>
      <c r="G2698" t="s">
        <v>87</v>
      </c>
      <c r="H2698">
        <v>2003</v>
      </c>
      <c r="I2698" s="2">
        <v>2263170.75</v>
      </c>
      <c r="J2698" s="2">
        <v>0</v>
      </c>
      <c r="K2698" s="2">
        <v>2263170.75</v>
      </c>
      <c r="L2698" t="s">
        <v>18</v>
      </c>
    </row>
    <row r="2699" spans="1:12" x14ac:dyDescent="0.85">
      <c r="A2699" s="1">
        <v>41164</v>
      </c>
      <c r="B2699" t="s">
        <v>4759</v>
      </c>
      <c r="C2699" t="s">
        <v>4760</v>
      </c>
      <c r="D2699" t="s">
        <v>4761</v>
      </c>
      <c r="E2699" t="s">
        <v>235</v>
      </c>
      <c r="F2699" t="s">
        <v>236</v>
      </c>
      <c r="G2699" t="s">
        <v>237</v>
      </c>
      <c r="H2699">
        <v>2003</v>
      </c>
      <c r="I2699" s="2">
        <v>10992482.92</v>
      </c>
      <c r="J2699" s="2">
        <v>0</v>
      </c>
      <c r="K2699" s="2">
        <v>10992482.92</v>
      </c>
      <c r="L2699" t="s">
        <v>18</v>
      </c>
    </row>
    <row r="2700" spans="1:12" x14ac:dyDescent="0.85">
      <c r="A2700" s="1">
        <v>41164</v>
      </c>
      <c r="B2700" t="s">
        <v>4759</v>
      </c>
      <c r="C2700" t="s">
        <v>4760</v>
      </c>
      <c r="D2700" t="s">
        <v>4761</v>
      </c>
      <c r="E2700" t="s">
        <v>15</v>
      </c>
      <c r="F2700" t="s">
        <v>16</v>
      </c>
      <c r="G2700" t="s">
        <v>17</v>
      </c>
      <c r="H2700">
        <v>2003</v>
      </c>
      <c r="I2700" s="2">
        <v>11172191.310000001</v>
      </c>
      <c r="J2700" s="2">
        <v>0</v>
      </c>
      <c r="K2700" s="2">
        <v>11172191.310000001</v>
      </c>
      <c r="L2700" t="s">
        <v>18</v>
      </c>
    </row>
    <row r="2701" spans="1:12" x14ac:dyDescent="0.85">
      <c r="A2701" s="1">
        <v>41164</v>
      </c>
      <c r="B2701" t="s">
        <v>4759</v>
      </c>
      <c r="C2701" t="s">
        <v>4760</v>
      </c>
      <c r="D2701" t="s">
        <v>4761</v>
      </c>
      <c r="E2701" t="s">
        <v>264</v>
      </c>
      <c r="F2701" t="s">
        <v>265</v>
      </c>
      <c r="G2701" t="s">
        <v>266</v>
      </c>
      <c r="H2701">
        <v>2003</v>
      </c>
      <c r="I2701" s="2">
        <v>5883708.1200000001</v>
      </c>
      <c r="J2701" s="2">
        <v>0</v>
      </c>
      <c r="K2701" s="2">
        <v>5883708.1200000001</v>
      </c>
      <c r="L2701" t="s">
        <v>18</v>
      </c>
    </row>
    <row r="2702" spans="1:12" x14ac:dyDescent="0.85">
      <c r="A2702" s="1">
        <v>41164</v>
      </c>
      <c r="B2702" t="s">
        <v>4759</v>
      </c>
      <c r="C2702" t="s">
        <v>4760</v>
      </c>
      <c r="D2702" t="s">
        <v>4761</v>
      </c>
      <c r="E2702" t="s">
        <v>70</v>
      </c>
      <c r="F2702" t="s">
        <v>71</v>
      </c>
      <c r="G2702" t="s">
        <v>72</v>
      </c>
      <c r="H2702">
        <v>2003</v>
      </c>
      <c r="I2702" s="2">
        <v>2486187.85</v>
      </c>
      <c r="J2702" s="2">
        <v>0</v>
      </c>
      <c r="K2702" s="2">
        <v>2486187.85</v>
      </c>
      <c r="L2702" t="s">
        <v>18</v>
      </c>
    </row>
    <row r="2703" spans="1:12" x14ac:dyDescent="0.85">
      <c r="A2703" s="1">
        <v>41164</v>
      </c>
      <c r="B2703" t="s">
        <v>4759</v>
      </c>
      <c r="C2703" t="s">
        <v>4760</v>
      </c>
      <c r="D2703" t="s">
        <v>4761</v>
      </c>
      <c r="E2703" t="s">
        <v>85</v>
      </c>
      <c r="F2703" t="s">
        <v>86</v>
      </c>
      <c r="G2703" t="s">
        <v>87</v>
      </c>
      <c r="H2703">
        <v>2003</v>
      </c>
      <c r="I2703" s="2">
        <v>22764000</v>
      </c>
      <c r="J2703" s="2">
        <v>0</v>
      </c>
      <c r="K2703" s="2">
        <v>22764000</v>
      </c>
      <c r="L2703" t="s">
        <v>18</v>
      </c>
    </row>
    <row r="2704" spans="1:12" x14ac:dyDescent="0.85">
      <c r="A2704" s="1">
        <v>41164</v>
      </c>
      <c r="B2704" t="s">
        <v>4759</v>
      </c>
      <c r="C2704" t="s">
        <v>4760</v>
      </c>
      <c r="D2704" t="s">
        <v>4761</v>
      </c>
      <c r="E2704" t="s">
        <v>293</v>
      </c>
      <c r="F2704" t="s">
        <v>294</v>
      </c>
      <c r="G2704" t="s">
        <v>295</v>
      </c>
      <c r="H2704">
        <v>2003</v>
      </c>
      <c r="I2704" s="2">
        <v>2078600</v>
      </c>
      <c r="J2704" s="2">
        <v>0</v>
      </c>
      <c r="K2704" s="2">
        <v>2078600</v>
      </c>
      <c r="L2704" t="s">
        <v>18</v>
      </c>
    </row>
    <row r="2705" spans="1:12" x14ac:dyDescent="0.85">
      <c r="A2705" s="1">
        <v>41164</v>
      </c>
      <c r="B2705" t="s">
        <v>4759</v>
      </c>
      <c r="C2705" t="s">
        <v>4760</v>
      </c>
      <c r="D2705" t="s">
        <v>4761</v>
      </c>
      <c r="E2705" t="s">
        <v>102</v>
      </c>
      <c r="F2705" t="s">
        <v>103</v>
      </c>
      <c r="G2705" t="s">
        <v>104</v>
      </c>
      <c r="H2705">
        <v>2003</v>
      </c>
      <c r="I2705" s="2">
        <v>25000000</v>
      </c>
      <c r="J2705" s="2">
        <v>0</v>
      </c>
      <c r="K2705" s="2">
        <v>25000000</v>
      </c>
      <c r="L2705" t="s">
        <v>18</v>
      </c>
    </row>
    <row r="2706" spans="1:12" x14ac:dyDescent="0.85">
      <c r="A2706" s="1">
        <v>41164</v>
      </c>
      <c r="B2706" t="s">
        <v>4759</v>
      </c>
      <c r="C2706" t="s">
        <v>4760</v>
      </c>
      <c r="D2706" t="s">
        <v>4761</v>
      </c>
      <c r="E2706" t="s">
        <v>204</v>
      </c>
      <c r="F2706" t="s">
        <v>205</v>
      </c>
      <c r="G2706" t="s">
        <v>206</v>
      </c>
      <c r="H2706">
        <v>2003</v>
      </c>
      <c r="I2706" s="2">
        <v>1714050</v>
      </c>
      <c r="J2706" s="2">
        <v>0</v>
      </c>
      <c r="K2706" s="2">
        <v>1714050</v>
      </c>
      <c r="L2706" t="s">
        <v>18</v>
      </c>
    </row>
    <row r="2707" spans="1:12" x14ac:dyDescent="0.85">
      <c r="A2707" s="1">
        <v>41164</v>
      </c>
      <c r="B2707" t="s">
        <v>4759</v>
      </c>
      <c r="C2707" t="s">
        <v>4760</v>
      </c>
      <c r="D2707" t="s">
        <v>4761</v>
      </c>
      <c r="E2707" t="s">
        <v>119</v>
      </c>
      <c r="F2707" t="s">
        <v>120</v>
      </c>
      <c r="G2707" t="s">
        <v>121</v>
      </c>
      <c r="H2707">
        <v>2003</v>
      </c>
      <c r="I2707" s="2">
        <v>125831218.59999999</v>
      </c>
      <c r="J2707" s="2">
        <v>0</v>
      </c>
      <c r="K2707" s="2">
        <v>125831218.59999999</v>
      </c>
      <c r="L2707" t="s">
        <v>18</v>
      </c>
    </row>
    <row r="2708" spans="1:12" x14ac:dyDescent="0.85">
      <c r="A2708" s="1">
        <v>41164</v>
      </c>
      <c r="B2708" t="s">
        <v>4759</v>
      </c>
      <c r="C2708" t="s">
        <v>4760</v>
      </c>
      <c r="D2708" t="s">
        <v>4761</v>
      </c>
      <c r="E2708" t="s">
        <v>42</v>
      </c>
      <c r="F2708" t="s">
        <v>43</v>
      </c>
      <c r="G2708" t="s">
        <v>76</v>
      </c>
      <c r="H2708">
        <v>2003</v>
      </c>
      <c r="I2708" s="2">
        <v>3533069.53</v>
      </c>
      <c r="J2708" s="2">
        <v>0</v>
      </c>
      <c r="K2708" s="2">
        <v>3533069.53</v>
      </c>
      <c r="L2708" t="s">
        <v>18</v>
      </c>
    </row>
    <row r="2709" spans="1:12" x14ac:dyDescent="0.85">
      <c r="A2709" s="1">
        <v>41164</v>
      </c>
      <c r="B2709" t="s">
        <v>4759</v>
      </c>
      <c r="C2709" t="s">
        <v>4760</v>
      </c>
      <c r="D2709" t="s">
        <v>4761</v>
      </c>
      <c r="E2709" t="s">
        <v>21</v>
      </c>
      <c r="F2709" t="s">
        <v>22</v>
      </c>
      <c r="G2709" t="s">
        <v>23</v>
      </c>
      <c r="H2709">
        <v>2003</v>
      </c>
      <c r="I2709" s="2">
        <v>2190820.46</v>
      </c>
      <c r="J2709" s="2">
        <v>0</v>
      </c>
      <c r="K2709" s="2">
        <v>2190820.46</v>
      </c>
      <c r="L2709" t="s">
        <v>18</v>
      </c>
    </row>
    <row r="2710" spans="1:12" x14ac:dyDescent="0.85">
      <c r="A2710" s="1">
        <v>41164</v>
      </c>
      <c r="B2710" t="s">
        <v>2137</v>
      </c>
      <c r="C2710" t="s">
        <v>2138</v>
      </c>
      <c r="D2710" t="s">
        <v>2139</v>
      </c>
      <c r="E2710" t="s">
        <v>293</v>
      </c>
      <c r="F2710" t="s">
        <v>294</v>
      </c>
      <c r="G2710" t="s">
        <v>295</v>
      </c>
      <c r="H2710">
        <v>2003</v>
      </c>
      <c r="I2710" s="2">
        <v>36971.72</v>
      </c>
      <c r="J2710" s="2">
        <v>0</v>
      </c>
      <c r="K2710" s="2">
        <v>36971.72</v>
      </c>
      <c r="L2710" t="s">
        <v>18</v>
      </c>
    </row>
    <row r="2711" spans="1:12" x14ac:dyDescent="0.85">
      <c r="A2711" s="1">
        <v>41164</v>
      </c>
      <c r="B2711" t="s">
        <v>90</v>
      </c>
      <c r="C2711" t="s">
        <v>4762</v>
      </c>
      <c r="D2711" t="s">
        <v>4763</v>
      </c>
      <c r="E2711" t="s">
        <v>119</v>
      </c>
      <c r="F2711" t="s">
        <v>120</v>
      </c>
      <c r="G2711" t="s">
        <v>121</v>
      </c>
      <c r="H2711">
        <v>2003</v>
      </c>
      <c r="I2711" s="2">
        <v>2517614.42</v>
      </c>
      <c r="J2711" s="2">
        <v>0</v>
      </c>
      <c r="K2711" s="2">
        <v>2517614.42</v>
      </c>
      <c r="L2711" t="s">
        <v>18</v>
      </c>
    </row>
    <row r="2712" spans="1:12" x14ac:dyDescent="0.85">
      <c r="A2712" s="1">
        <v>41164</v>
      </c>
      <c r="B2712" t="s">
        <v>90</v>
      </c>
      <c r="C2712" t="s">
        <v>4762</v>
      </c>
      <c r="D2712" t="s">
        <v>4763</v>
      </c>
      <c r="E2712" t="s">
        <v>42</v>
      </c>
      <c r="F2712" t="s">
        <v>43</v>
      </c>
      <c r="G2712" t="s">
        <v>44</v>
      </c>
      <c r="H2712">
        <v>2003</v>
      </c>
      <c r="I2712" s="2">
        <v>400000</v>
      </c>
      <c r="J2712" s="2">
        <v>0</v>
      </c>
      <c r="K2712" s="2">
        <v>400000</v>
      </c>
      <c r="L2712" t="s">
        <v>18</v>
      </c>
    </row>
    <row r="2713" spans="1:12" x14ac:dyDescent="0.85">
      <c r="A2713" s="1">
        <v>41164</v>
      </c>
      <c r="B2713" t="s">
        <v>90</v>
      </c>
      <c r="C2713" t="s">
        <v>4762</v>
      </c>
      <c r="D2713" t="s">
        <v>4763</v>
      </c>
      <c r="E2713" t="s">
        <v>93</v>
      </c>
      <c r="F2713" t="s">
        <v>94</v>
      </c>
      <c r="H2713">
        <v>2003</v>
      </c>
      <c r="I2713" s="2">
        <v>1731626</v>
      </c>
      <c r="J2713" s="2">
        <v>0</v>
      </c>
      <c r="K2713" s="2">
        <v>1731626</v>
      </c>
      <c r="L2713" t="s">
        <v>18</v>
      </c>
    </row>
    <row r="2714" spans="1:12" x14ac:dyDescent="0.85">
      <c r="A2714" s="1">
        <v>41164</v>
      </c>
      <c r="B2714" t="s">
        <v>4764</v>
      </c>
      <c r="C2714" t="s">
        <v>4765</v>
      </c>
      <c r="D2714" t="s">
        <v>4766</v>
      </c>
      <c r="E2714" t="s">
        <v>260</v>
      </c>
      <c r="F2714" t="s">
        <v>261</v>
      </c>
      <c r="H2714">
        <v>2003</v>
      </c>
      <c r="I2714" s="2">
        <v>400000</v>
      </c>
      <c r="J2714" s="2">
        <v>0</v>
      </c>
      <c r="K2714" s="2">
        <v>400000</v>
      </c>
      <c r="L2714" t="s">
        <v>116</v>
      </c>
    </row>
    <row r="2715" spans="1:12" x14ac:dyDescent="0.85">
      <c r="A2715" s="1">
        <v>41164</v>
      </c>
      <c r="B2715" t="s">
        <v>4764</v>
      </c>
      <c r="C2715" t="s">
        <v>4765</v>
      </c>
      <c r="D2715" t="s">
        <v>4766</v>
      </c>
      <c r="E2715" t="s">
        <v>260</v>
      </c>
      <c r="F2715" t="s">
        <v>261</v>
      </c>
      <c r="H2715">
        <v>2003</v>
      </c>
      <c r="I2715" s="2">
        <v>500000</v>
      </c>
      <c r="J2715" s="2">
        <v>0</v>
      </c>
      <c r="K2715" s="2">
        <v>500000</v>
      </c>
      <c r="L2715" t="s">
        <v>116</v>
      </c>
    </row>
    <row r="2716" spans="1:12" x14ac:dyDescent="0.85">
      <c r="A2716" s="1">
        <v>41164</v>
      </c>
      <c r="B2716" t="s">
        <v>4764</v>
      </c>
      <c r="C2716" t="s">
        <v>4765</v>
      </c>
      <c r="D2716" t="s">
        <v>4766</v>
      </c>
      <c r="E2716" t="s">
        <v>62</v>
      </c>
      <c r="F2716" t="s">
        <v>63</v>
      </c>
      <c r="H2716">
        <v>2003</v>
      </c>
      <c r="I2716" s="2">
        <v>99972</v>
      </c>
      <c r="J2716" s="2">
        <v>0</v>
      </c>
      <c r="K2716" s="2">
        <v>99972</v>
      </c>
      <c r="L2716" t="s">
        <v>116</v>
      </c>
    </row>
    <row r="2717" spans="1:12" x14ac:dyDescent="0.85">
      <c r="A2717" s="1">
        <v>41164</v>
      </c>
      <c r="B2717" t="s">
        <v>4767</v>
      </c>
      <c r="C2717" t="s">
        <v>4768</v>
      </c>
      <c r="D2717" t="s">
        <v>4769</v>
      </c>
      <c r="E2717" t="s">
        <v>102</v>
      </c>
      <c r="F2717" t="s">
        <v>103</v>
      </c>
      <c r="G2717" t="s">
        <v>104</v>
      </c>
      <c r="H2717">
        <v>2003</v>
      </c>
      <c r="I2717" s="2">
        <v>3908947</v>
      </c>
      <c r="J2717" s="2">
        <v>0</v>
      </c>
      <c r="K2717" s="2">
        <v>3908947</v>
      </c>
      <c r="L2717" t="s">
        <v>116</v>
      </c>
    </row>
    <row r="2718" spans="1:12" x14ac:dyDescent="0.85">
      <c r="A2718" s="1">
        <v>41164</v>
      </c>
      <c r="B2718" t="s">
        <v>4767</v>
      </c>
      <c r="C2718" t="s">
        <v>4768</v>
      </c>
      <c r="D2718" t="s">
        <v>4769</v>
      </c>
      <c r="E2718" t="s">
        <v>223</v>
      </c>
      <c r="F2718" t="s">
        <v>224</v>
      </c>
      <c r="G2718" t="s">
        <v>4040</v>
      </c>
      <c r="H2718">
        <v>2003</v>
      </c>
      <c r="I2718" s="2">
        <v>900000</v>
      </c>
      <c r="J2718" s="2">
        <v>0</v>
      </c>
      <c r="K2718" s="2">
        <v>900000</v>
      </c>
      <c r="L2718" t="s">
        <v>116</v>
      </c>
    </row>
    <row r="2719" spans="1:12" x14ac:dyDescent="0.85">
      <c r="A2719" s="1">
        <v>41164</v>
      </c>
      <c r="B2719" t="s">
        <v>90</v>
      </c>
      <c r="C2719" t="s">
        <v>4770</v>
      </c>
      <c r="D2719" t="s">
        <v>4771</v>
      </c>
      <c r="E2719" t="s">
        <v>200</v>
      </c>
      <c r="F2719" t="s">
        <v>201</v>
      </c>
      <c r="G2719" t="s">
        <v>213</v>
      </c>
      <c r="H2719">
        <v>2003</v>
      </c>
      <c r="I2719" s="2">
        <v>1500000</v>
      </c>
      <c r="J2719" s="2">
        <v>0</v>
      </c>
      <c r="K2719" s="2">
        <v>1500000</v>
      </c>
      <c r="L2719" t="s">
        <v>18</v>
      </c>
    </row>
    <row r="2720" spans="1:12" x14ac:dyDescent="0.85">
      <c r="A2720" s="1">
        <v>41164</v>
      </c>
      <c r="B2720" t="s">
        <v>90</v>
      </c>
      <c r="C2720" t="s">
        <v>4770</v>
      </c>
      <c r="D2720" t="s">
        <v>4771</v>
      </c>
      <c r="E2720" t="s">
        <v>119</v>
      </c>
      <c r="F2720" t="s">
        <v>120</v>
      </c>
      <c r="G2720" t="s">
        <v>121</v>
      </c>
      <c r="H2720">
        <v>2003</v>
      </c>
      <c r="I2720" s="2">
        <v>2517614.3199999998</v>
      </c>
      <c r="J2720" s="2">
        <v>0</v>
      </c>
      <c r="K2720" s="2">
        <v>2517614.3199999998</v>
      </c>
      <c r="L2720" t="s">
        <v>18</v>
      </c>
    </row>
    <row r="2721" spans="1:12" x14ac:dyDescent="0.85">
      <c r="A2721" s="1">
        <v>41164</v>
      </c>
      <c r="B2721" t="s">
        <v>90</v>
      </c>
      <c r="C2721" t="s">
        <v>4770</v>
      </c>
      <c r="D2721" t="s">
        <v>4771</v>
      </c>
      <c r="E2721" t="s">
        <v>42</v>
      </c>
      <c r="F2721" t="s">
        <v>43</v>
      </c>
      <c r="G2721" t="s">
        <v>44</v>
      </c>
      <c r="H2721">
        <v>2003</v>
      </c>
      <c r="I2721" s="2">
        <v>600000</v>
      </c>
      <c r="J2721" s="2">
        <v>0</v>
      </c>
      <c r="K2721" s="2">
        <v>600000</v>
      </c>
      <c r="L2721" t="s">
        <v>18</v>
      </c>
    </row>
    <row r="2722" spans="1:12" x14ac:dyDescent="0.85">
      <c r="A2722" s="1">
        <v>41164</v>
      </c>
      <c r="B2722" t="s">
        <v>90</v>
      </c>
      <c r="C2722" t="s">
        <v>4770</v>
      </c>
      <c r="D2722" t="s">
        <v>4771</v>
      </c>
      <c r="E2722" t="s">
        <v>93</v>
      </c>
      <c r="F2722" t="s">
        <v>94</v>
      </c>
      <c r="H2722">
        <v>2003</v>
      </c>
      <c r="I2722" s="2">
        <v>2000000</v>
      </c>
      <c r="J2722" s="2">
        <v>0</v>
      </c>
      <c r="K2722" s="2">
        <v>2000000</v>
      </c>
      <c r="L2722" t="s">
        <v>18</v>
      </c>
    </row>
    <row r="2723" spans="1:12" x14ac:dyDescent="0.85">
      <c r="A2723" s="1">
        <v>41164</v>
      </c>
      <c r="B2723" t="s">
        <v>2654</v>
      </c>
      <c r="C2723" t="s">
        <v>4772</v>
      </c>
      <c r="D2723" t="s">
        <v>4773</v>
      </c>
      <c r="E2723" t="s">
        <v>119</v>
      </c>
      <c r="F2723" t="s">
        <v>120</v>
      </c>
      <c r="G2723" t="s">
        <v>121</v>
      </c>
      <c r="H2723">
        <v>2003</v>
      </c>
      <c r="I2723" s="2">
        <v>500000</v>
      </c>
      <c r="J2723" s="2">
        <v>0</v>
      </c>
      <c r="K2723" s="2">
        <v>500000</v>
      </c>
      <c r="L2723" t="s">
        <v>18</v>
      </c>
    </row>
    <row r="2724" spans="1:12" x14ac:dyDescent="0.85">
      <c r="A2724" s="1">
        <v>41164</v>
      </c>
      <c r="B2724" t="s">
        <v>12</v>
      </c>
      <c r="C2724" t="s">
        <v>4774</v>
      </c>
      <c r="D2724" t="s">
        <v>4775</v>
      </c>
      <c r="E2724" t="s">
        <v>42</v>
      </c>
      <c r="F2724" t="s">
        <v>43</v>
      </c>
      <c r="G2724" t="s">
        <v>44</v>
      </c>
      <c r="H2724">
        <v>2003</v>
      </c>
      <c r="I2724" s="2">
        <v>417356.26</v>
      </c>
      <c r="J2724" s="2">
        <v>0</v>
      </c>
      <c r="K2724" s="2">
        <v>417356.26</v>
      </c>
      <c r="L2724" t="s">
        <v>18</v>
      </c>
    </row>
    <row r="2725" spans="1:12" x14ac:dyDescent="0.85">
      <c r="A2725" s="1">
        <v>41164</v>
      </c>
      <c r="B2725" t="s">
        <v>12</v>
      </c>
      <c r="C2725" t="s">
        <v>4776</v>
      </c>
      <c r="D2725" t="s">
        <v>4777</v>
      </c>
      <c r="E2725" t="s">
        <v>102</v>
      </c>
      <c r="F2725" t="s">
        <v>103</v>
      </c>
      <c r="G2725" t="s">
        <v>104</v>
      </c>
      <c r="H2725">
        <v>2003</v>
      </c>
      <c r="I2725" s="2">
        <v>400493.3</v>
      </c>
      <c r="J2725" s="2">
        <v>0</v>
      </c>
      <c r="K2725" s="2">
        <v>400493.3</v>
      </c>
      <c r="L2725" t="s">
        <v>18</v>
      </c>
    </row>
    <row r="2726" spans="1:12" x14ac:dyDescent="0.85">
      <c r="A2726" s="1">
        <v>41164</v>
      </c>
      <c r="B2726" t="s">
        <v>4105</v>
      </c>
      <c r="C2726" t="s">
        <v>4778</v>
      </c>
      <c r="D2726" t="s">
        <v>4779</v>
      </c>
      <c r="E2726" t="s">
        <v>119</v>
      </c>
      <c r="F2726" t="s">
        <v>120</v>
      </c>
      <c r="G2726" t="s">
        <v>798</v>
      </c>
      <c r="H2726">
        <v>2003</v>
      </c>
      <c r="I2726" s="2">
        <v>715120</v>
      </c>
      <c r="J2726" s="2">
        <v>0</v>
      </c>
      <c r="K2726" s="2">
        <v>715120</v>
      </c>
      <c r="L2726" t="s">
        <v>18</v>
      </c>
    </row>
    <row r="2727" spans="1:12" x14ac:dyDescent="0.85">
      <c r="A2727" s="1">
        <v>41164</v>
      </c>
      <c r="B2727" t="s">
        <v>4105</v>
      </c>
      <c r="C2727" t="s">
        <v>4780</v>
      </c>
      <c r="D2727" t="s">
        <v>4781</v>
      </c>
      <c r="E2727" t="s">
        <v>1280</v>
      </c>
      <c r="F2727" t="s">
        <v>1281</v>
      </c>
      <c r="G2727" t="s">
        <v>1282</v>
      </c>
      <c r="H2727">
        <v>2003</v>
      </c>
      <c r="I2727" s="2">
        <v>652113.78</v>
      </c>
      <c r="J2727" s="2">
        <v>0</v>
      </c>
      <c r="K2727" s="2">
        <v>652113.78</v>
      </c>
      <c r="L2727" t="s">
        <v>18</v>
      </c>
    </row>
    <row r="2728" spans="1:12" x14ac:dyDescent="0.85">
      <c r="A2728" s="1">
        <v>41164</v>
      </c>
      <c r="B2728" t="s">
        <v>12</v>
      </c>
      <c r="C2728" t="s">
        <v>4782</v>
      </c>
      <c r="D2728" t="s">
        <v>4783</v>
      </c>
      <c r="E2728" t="s">
        <v>21</v>
      </c>
      <c r="F2728" t="s">
        <v>22</v>
      </c>
      <c r="G2728" t="s">
        <v>23</v>
      </c>
      <c r="H2728">
        <v>2003</v>
      </c>
      <c r="I2728" s="2">
        <v>-3191.52</v>
      </c>
      <c r="J2728" s="2">
        <v>8861.74</v>
      </c>
      <c r="K2728" s="2">
        <v>5670.22</v>
      </c>
      <c r="L2728" t="s">
        <v>18</v>
      </c>
    </row>
    <row r="2729" spans="1:12" x14ac:dyDescent="0.85">
      <c r="A2729" s="1">
        <v>41164</v>
      </c>
      <c r="B2729" t="s">
        <v>4784</v>
      </c>
      <c r="C2729" t="s">
        <v>4785</v>
      </c>
      <c r="D2729" t="s">
        <v>4786</v>
      </c>
      <c r="E2729" t="s">
        <v>15</v>
      </c>
      <c r="F2729" t="s">
        <v>16</v>
      </c>
      <c r="G2729" t="s">
        <v>17</v>
      </c>
      <c r="H2729">
        <v>2003</v>
      </c>
      <c r="I2729" s="2">
        <v>16695345.630000001</v>
      </c>
      <c r="J2729" s="2">
        <v>123.25</v>
      </c>
      <c r="K2729" s="2">
        <v>16695468.880000001</v>
      </c>
      <c r="L2729" t="s">
        <v>116</v>
      </c>
    </row>
    <row r="2730" spans="1:12" x14ac:dyDescent="0.85">
      <c r="A2730" s="1">
        <v>41164</v>
      </c>
      <c r="B2730" t="s">
        <v>4784</v>
      </c>
      <c r="C2730" t="s">
        <v>4785</v>
      </c>
      <c r="D2730" t="s">
        <v>4786</v>
      </c>
      <c r="E2730" t="s">
        <v>113</v>
      </c>
      <c r="F2730" t="s">
        <v>114</v>
      </c>
      <c r="G2730" t="s">
        <v>115</v>
      </c>
      <c r="H2730">
        <v>2003</v>
      </c>
      <c r="I2730" s="2">
        <v>700000</v>
      </c>
      <c r="J2730" s="2">
        <v>0</v>
      </c>
      <c r="K2730" s="2">
        <v>700000</v>
      </c>
      <c r="L2730" t="s">
        <v>116</v>
      </c>
    </row>
    <row r="2731" spans="1:12" x14ac:dyDescent="0.85">
      <c r="A2731" s="1">
        <v>41164</v>
      </c>
      <c r="B2731" t="s">
        <v>4784</v>
      </c>
      <c r="C2731" t="s">
        <v>4785</v>
      </c>
      <c r="D2731" t="s">
        <v>4786</v>
      </c>
      <c r="E2731" t="s">
        <v>119</v>
      </c>
      <c r="F2731" t="s">
        <v>120</v>
      </c>
      <c r="G2731" t="s">
        <v>121</v>
      </c>
      <c r="H2731">
        <v>2003</v>
      </c>
      <c r="I2731" s="2">
        <v>23640284</v>
      </c>
      <c r="J2731" s="2">
        <v>0</v>
      </c>
      <c r="K2731" s="2">
        <v>23640284</v>
      </c>
      <c r="L2731" t="s">
        <v>116</v>
      </c>
    </row>
    <row r="2732" spans="1:12" x14ac:dyDescent="0.85">
      <c r="A2732" s="1">
        <v>41164</v>
      </c>
      <c r="B2732" t="s">
        <v>4784</v>
      </c>
      <c r="C2732" t="s">
        <v>4785</v>
      </c>
      <c r="D2732" t="s">
        <v>4786</v>
      </c>
      <c r="E2732" t="s">
        <v>21</v>
      </c>
      <c r="F2732" t="s">
        <v>22</v>
      </c>
      <c r="G2732" t="s">
        <v>23</v>
      </c>
      <c r="H2732">
        <v>2003</v>
      </c>
      <c r="I2732" s="2">
        <v>6225873.4800000004</v>
      </c>
      <c r="J2732" s="2">
        <v>0</v>
      </c>
      <c r="K2732" s="2">
        <v>6225873.4800000004</v>
      </c>
      <c r="L2732" t="s">
        <v>116</v>
      </c>
    </row>
    <row r="2733" spans="1:12" x14ac:dyDescent="0.85">
      <c r="A2733" s="1">
        <v>41164</v>
      </c>
      <c r="B2733" t="s">
        <v>82</v>
      </c>
      <c r="C2733" t="s">
        <v>4787</v>
      </c>
      <c r="D2733" t="s">
        <v>4788</v>
      </c>
      <c r="E2733" t="s">
        <v>42</v>
      </c>
      <c r="F2733" t="s">
        <v>43</v>
      </c>
      <c r="G2733" t="s">
        <v>76</v>
      </c>
      <c r="H2733">
        <v>2003</v>
      </c>
      <c r="I2733" s="2">
        <v>583371.81000000006</v>
      </c>
      <c r="J2733" s="2">
        <v>0</v>
      </c>
      <c r="K2733" s="2">
        <v>583371.81000000006</v>
      </c>
      <c r="L2733" t="s">
        <v>18</v>
      </c>
    </row>
    <row r="2734" spans="1:12" x14ac:dyDescent="0.85">
      <c r="A2734" s="1">
        <v>41164</v>
      </c>
      <c r="B2734" t="s">
        <v>82</v>
      </c>
      <c r="C2734" t="s">
        <v>4789</v>
      </c>
      <c r="D2734" t="s">
        <v>4790</v>
      </c>
      <c r="E2734" t="s">
        <v>42</v>
      </c>
      <c r="F2734" t="s">
        <v>43</v>
      </c>
      <c r="G2734" t="s">
        <v>44</v>
      </c>
      <c r="H2734">
        <v>2003</v>
      </c>
      <c r="I2734" s="2">
        <v>375604.56</v>
      </c>
      <c r="J2734" s="2">
        <v>0</v>
      </c>
      <c r="K2734" s="2">
        <v>375604.56</v>
      </c>
      <c r="L2734" t="s">
        <v>116</v>
      </c>
    </row>
    <row r="2735" spans="1:12" x14ac:dyDescent="0.85">
      <c r="A2735" s="1">
        <v>41164</v>
      </c>
      <c r="B2735" t="s">
        <v>4105</v>
      </c>
      <c r="C2735" t="s">
        <v>4791</v>
      </c>
      <c r="D2735" t="s">
        <v>4792</v>
      </c>
      <c r="E2735" t="s">
        <v>42</v>
      </c>
      <c r="F2735" t="s">
        <v>43</v>
      </c>
      <c r="G2735" t="s">
        <v>44</v>
      </c>
      <c r="H2735">
        <v>2003</v>
      </c>
      <c r="I2735" s="2">
        <v>5426904.46</v>
      </c>
      <c r="J2735" s="2">
        <v>8.99</v>
      </c>
      <c r="K2735" s="2">
        <v>5426913.4500000002</v>
      </c>
      <c r="L2735" t="s">
        <v>18</v>
      </c>
    </row>
    <row r="2736" spans="1:12" x14ac:dyDescent="0.85">
      <c r="A2736" s="1">
        <v>41164</v>
      </c>
      <c r="B2736" t="s">
        <v>12</v>
      </c>
      <c r="C2736" t="s">
        <v>4793</v>
      </c>
      <c r="D2736" t="s">
        <v>4794</v>
      </c>
      <c r="E2736" t="s">
        <v>42</v>
      </c>
      <c r="F2736" t="s">
        <v>43</v>
      </c>
      <c r="G2736" t="s">
        <v>44</v>
      </c>
      <c r="H2736">
        <v>2003</v>
      </c>
      <c r="I2736" s="2">
        <v>167000</v>
      </c>
      <c r="J2736" s="2">
        <v>0</v>
      </c>
      <c r="K2736" s="2">
        <v>167000</v>
      </c>
      <c r="L2736" t="s">
        <v>18</v>
      </c>
    </row>
    <row r="2737" spans="1:12" x14ac:dyDescent="0.85">
      <c r="A2737" s="1">
        <v>41164</v>
      </c>
      <c r="B2737" t="s">
        <v>2348</v>
      </c>
      <c r="C2737" t="s">
        <v>2349</v>
      </c>
      <c r="D2737" t="s">
        <v>2350</v>
      </c>
      <c r="E2737" t="s">
        <v>1722</v>
      </c>
      <c r="F2737" t="s">
        <v>1723</v>
      </c>
      <c r="G2737" t="s">
        <v>1724</v>
      </c>
      <c r="H2737">
        <v>2003</v>
      </c>
      <c r="I2737" s="2">
        <v>76800067.400000006</v>
      </c>
      <c r="J2737" s="2">
        <v>0</v>
      </c>
      <c r="K2737" s="2">
        <v>76800067.400000006</v>
      </c>
      <c r="L2737" t="s">
        <v>116</v>
      </c>
    </row>
    <row r="2738" spans="1:12" x14ac:dyDescent="0.85">
      <c r="A2738" s="1">
        <v>41164</v>
      </c>
      <c r="B2738" t="s">
        <v>12</v>
      </c>
      <c r="C2738" t="s">
        <v>4795</v>
      </c>
      <c r="D2738" t="s">
        <v>4796</v>
      </c>
      <c r="E2738" t="s">
        <v>102</v>
      </c>
      <c r="F2738" t="s">
        <v>103</v>
      </c>
      <c r="G2738" t="s">
        <v>104</v>
      </c>
      <c r="H2738">
        <v>2003</v>
      </c>
      <c r="I2738" s="2">
        <v>268865.62</v>
      </c>
      <c r="J2738" s="2">
        <v>0</v>
      </c>
      <c r="K2738" s="2">
        <v>268865.62</v>
      </c>
      <c r="L2738" t="s">
        <v>18</v>
      </c>
    </row>
    <row r="2739" spans="1:12" x14ac:dyDescent="0.85">
      <c r="A2739" s="1">
        <v>41164</v>
      </c>
      <c r="B2739" t="s">
        <v>90</v>
      </c>
      <c r="C2739" t="s">
        <v>4364</v>
      </c>
      <c r="D2739" t="s">
        <v>4365</v>
      </c>
      <c r="E2739" t="s">
        <v>56</v>
      </c>
      <c r="F2739" t="s">
        <v>57</v>
      </c>
      <c r="G2739" t="s">
        <v>58</v>
      </c>
      <c r="H2739">
        <v>2003</v>
      </c>
      <c r="I2739" s="2">
        <v>3112622</v>
      </c>
      <c r="J2739" s="2">
        <v>0</v>
      </c>
      <c r="K2739" s="2">
        <v>3112622</v>
      </c>
      <c r="L2739" t="s">
        <v>18</v>
      </c>
    </row>
    <row r="2740" spans="1:12" x14ac:dyDescent="0.85">
      <c r="A2740" s="1">
        <v>41164</v>
      </c>
      <c r="B2740" t="s">
        <v>90</v>
      </c>
      <c r="C2740" t="s">
        <v>4364</v>
      </c>
      <c r="D2740" t="s">
        <v>4365</v>
      </c>
      <c r="E2740" t="s">
        <v>200</v>
      </c>
      <c r="F2740" t="s">
        <v>201</v>
      </c>
      <c r="G2740" t="s">
        <v>213</v>
      </c>
      <c r="H2740">
        <v>2003</v>
      </c>
      <c r="I2740" s="2">
        <v>3826550.56</v>
      </c>
      <c r="J2740" s="2">
        <v>0</v>
      </c>
      <c r="K2740" s="2">
        <v>3826550.56</v>
      </c>
      <c r="L2740" t="s">
        <v>18</v>
      </c>
    </row>
    <row r="2741" spans="1:12" x14ac:dyDescent="0.85">
      <c r="A2741" s="1">
        <v>41164</v>
      </c>
      <c r="B2741" t="s">
        <v>90</v>
      </c>
      <c r="C2741" t="s">
        <v>4364</v>
      </c>
      <c r="D2741" t="s">
        <v>4365</v>
      </c>
      <c r="E2741" t="s">
        <v>223</v>
      </c>
      <c r="F2741" t="s">
        <v>224</v>
      </c>
      <c r="G2741" t="s">
        <v>225</v>
      </c>
      <c r="H2741">
        <v>2003</v>
      </c>
      <c r="I2741" s="2">
        <v>1000000</v>
      </c>
      <c r="J2741" s="2">
        <v>0</v>
      </c>
      <c r="K2741" s="2">
        <v>1000000</v>
      </c>
      <c r="L2741" t="s">
        <v>18</v>
      </c>
    </row>
    <row r="2742" spans="1:12" x14ac:dyDescent="0.85">
      <c r="A2742" s="1">
        <v>41164</v>
      </c>
      <c r="B2742" t="s">
        <v>90</v>
      </c>
      <c r="C2742" t="s">
        <v>4364</v>
      </c>
      <c r="D2742" t="s">
        <v>4365</v>
      </c>
      <c r="E2742" t="s">
        <v>93</v>
      </c>
      <c r="F2742" t="s">
        <v>94</v>
      </c>
      <c r="H2742">
        <v>2003</v>
      </c>
      <c r="I2742" s="2">
        <v>4000000</v>
      </c>
      <c r="J2742" s="2">
        <v>0</v>
      </c>
      <c r="K2742" s="2">
        <v>4000000</v>
      </c>
      <c r="L2742" t="s">
        <v>18</v>
      </c>
    </row>
    <row r="2743" spans="1:12" x14ac:dyDescent="0.85">
      <c r="A2743" s="1">
        <v>41164</v>
      </c>
      <c r="B2743" t="s">
        <v>4472</v>
      </c>
      <c r="C2743" t="s">
        <v>4797</v>
      </c>
      <c r="D2743" t="s">
        <v>4798</v>
      </c>
      <c r="E2743" t="s">
        <v>204</v>
      </c>
      <c r="F2743" t="s">
        <v>205</v>
      </c>
      <c r="G2743" t="s">
        <v>1352</v>
      </c>
      <c r="H2743">
        <v>2003</v>
      </c>
      <c r="I2743" s="2">
        <v>1928838.71</v>
      </c>
      <c r="J2743" s="2">
        <v>0</v>
      </c>
      <c r="K2743" s="2">
        <v>1928838.71</v>
      </c>
      <c r="L2743" t="s">
        <v>18</v>
      </c>
    </row>
    <row r="2744" spans="1:12" x14ac:dyDescent="0.85">
      <c r="A2744" s="1">
        <v>41164</v>
      </c>
      <c r="B2744" t="s">
        <v>4105</v>
      </c>
      <c r="C2744" t="s">
        <v>4799</v>
      </c>
      <c r="D2744" t="s">
        <v>4800</v>
      </c>
      <c r="E2744" t="s">
        <v>269</v>
      </c>
      <c r="F2744" t="s">
        <v>270</v>
      </c>
      <c r="G2744" t="s">
        <v>271</v>
      </c>
      <c r="H2744">
        <v>2003</v>
      </c>
      <c r="I2744" s="2">
        <v>460663.8</v>
      </c>
      <c r="J2744" s="2">
        <v>0</v>
      </c>
      <c r="K2744" s="2">
        <v>460663.8</v>
      </c>
      <c r="L2744" t="s">
        <v>18</v>
      </c>
    </row>
    <row r="2745" spans="1:12" x14ac:dyDescent="0.85">
      <c r="A2745" s="1">
        <v>41164</v>
      </c>
      <c r="B2745" t="s">
        <v>4372</v>
      </c>
      <c r="C2745" t="s">
        <v>4373</v>
      </c>
      <c r="D2745" t="s">
        <v>4374</v>
      </c>
      <c r="E2745" t="s">
        <v>200</v>
      </c>
      <c r="F2745" t="s">
        <v>201</v>
      </c>
      <c r="G2745" t="s">
        <v>202</v>
      </c>
      <c r="H2745">
        <v>2003</v>
      </c>
      <c r="I2745" s="2">
        <v>265000</v>
      </c>
      <c r="J2745" s="2">
        <v>0</v>
      </c>
      <c r="K2745" s="2">
        <v>265000</v>
      </c>
      <c r="L2745" t="s">
        <v>18</v>
      </c>
    </row>
    <row r="2746" spans="1:12" x14ac:dyDescent="0.85">
      <c r="A2746" s="1">
        <v>41164</v>
      </c>
      <c r="B2746" t="s">
        <v>4372</v>
      </c>
      <c r="C2746" t="s">
        <v>4373</v>
      </c>
      <c r="D2746" t="s">
        <v>4374</v>
      </c>
      <c r="E2746" t="s">
        <v>42</v>
      </c>
      <c r="F2746" t="s">
        <v>43</v>
      </c>
      <c r="G2746" t="s">
        <v>44</v>
      </c>
      <c r="H2746">
        <v>2003</v>
      </c>
      <c r="I2746" s="2">
        <v>503919.37</v>
      </c>
      <c r="J2746" s="2">
        <v>0</v>
      </c>
      <c r="K2746" s="2">
        <v>503919.37</v>
      </c>
      <c r="L2746" t="s">
        <v>18</v>
      </c>
    </row>
    <row r="2747" spans="1:12" x14ac:dyDescent="0.85">
      <c r="A2747" s="1">
        <v>41164</v>
      </c>
      <c r="B2747" t="s">
        <v>4571</v>
      </c>
      <c r="C2747" t="s">
        <v>4801</v>
      </c>
      <c r="D2747" t="s">
        <v>4802</v>
      </c>
      <c r="E2747" t="s">
        <v>102</v>
      </c>
      <c r="F2747" t="s">
        <v>103</v>
      </c>
      <c r="G2747" t="s">
        <v>104</v>
      </c>
      <c r="H2747">
        <v>2003</v>
      </c>
      <c r="I2747" s="2">
        <v>2205797.7999999998</v>
      </c>
      <c r="J2747" s="2">
        <v>0</v>
      </c>
      <c r="K2747" s="2">
        <v>2205797.7999999998</v>
      </c>
      <c r="L2747" t="s">
        <v>18</v>
      </c>
    </row>
    <row r="2748" spans="1:12" x14ac:dyDescent="0.85">
      <c r="A2748" s="1">
        <v>41164</v>
      </c>
      <c r="B2748" t="s">
        <v>648</v>
      </c>
      <c r="C2748" t="s">
        <v>2513</v>
      </c>
      <c r="D2748" t="s">
        <v>2514</v>
      </c>
      <c r="E2748" t="s">
        <v>15</v>
      </c>
      <c r="F2748" t="s">
        <v>16</v>
      </c>
      <c r="G2748" t="s">
        <v>17</v>
      </c>
      <c r="H2748">
        <v>2003</v>
      </c>
      <c r="I2748" s="2">
        <v>804671.6</v>
      </c>
      <c r="J2748" s="2">
        <v>0</v>
      </c>
      <c r="K2748" s="2">
        <v>804671.6</v>
      </c>
      <c r="L2748" t="s">
        <v>18</v>
      </c>
    </row>
    <row r="2749" spans="1:12" x14ac:dyDescent="0.85">
      <c r="A2749" s="1">
        <v>41164</v>
      </c>
      <c r="B2749" t="s">
        <v>648</v>
      </c>
      <c r="C2749" t="s">
        <v>2513</v>
      </c>
      <c r="D2749" t="s">
        <v>2514</v>
      </c>
      <c r="E2749" t="s">
        <v>293</v>
      </c>
      <c r="F2749" t="s">
        <v>294</v>
      </c>
      <c r="G2749" t="s">
        <v>4803</v>
      </c>
      <c r="H2749">
        <v>2003</v>
      </c>
      <c r="I2749" s="2">
        <v>750000</v>
      </c>
      <c r="J2749" s="2">
        <v>0</v>
      </c>
      <c r="K2749" s="2">
        <v>750000</v>
      </c>
      <c r="L2749" t="s">
        <v>18</v>
      </c>
    </row>
    <row r="2750" spans="1:12" x14ac:dyDescent="0.85">
      <c r="A2750" s="1">
        <v>41164</v>
      </c>
      <c r="B2750" t="s">
        <v>648</v>
      </c>
      <c r="C2750" t="s">
        <v>2513</v>
      </c>
      <c r="D2750" t="s">
        <v>2514</v>
      </c>
      <c r="E2750" t="s">
        <v>102</v>
      </c>
      <c r="F2750" t="s">
        <v>103</v>
      </c>
      <c r="G2750" t="s">
        <v>104</v>
      </c>
      <c r="H2750">
        <v>2003</v>
      </c>
      <c r="I2750" s="2">
        <v>25621750.010000002</v>
      </c>
      <c r="J2750" s="2">
        <v>0</v>
      </c>
      <c r="K2750" s="2">
        <v>25621750.010000002</v>
      </c>
      <c r="L2750" t="s">
        <v>18</v>
      </c>
    </row>
    <row r="2751" spans="1:12" x14ac:dyDescent="0.85">
      <c r="A2751" s="1">
        <v>41164</v>
      </c>
      <c r="B2751" t="s">
        <v>1796</v>
      </c>
      <c r="C2751" t="s">
        <v>4804</v>
      </c>
      <c r="D2751" t="s">
        <v>4805</v>
      </c>
      <c r="E2751" t="s">
        <v>119</v>
      </c>
      <c r="F2751" t="s">
        <v>120</v>
      </c>
      <c r="G2751" t="s">
        <v>121</v>
      </c>
      <c r="H2751">
        <v>2003</v>
      </c>
      <c r="I2751" s="2">
        <v>52172549.890000001</v>
      </c>
      <c r="J2751" s="2">
        <v>0</v>
      </c>
      <c r="K2751" s="2">
        <v>52172549.890000001</v>
      </c>
      <c r="L2751" t="s">
        <v>18</v>
      </c>
    </row>
    <row r="2752" spans="1:12" x14ac:dyDescent="0.85">
      <c r="A2752" s="1">
        <v>41164</v>
      </c>
      <c r="B2752" t="s">
        <v>4806</v>
      </c>
      <c r="C2752" t="s">
        <v>4807</v>
      </c>
      <c r="D2752" t="s">
        <v>4808</v>
      </c>
      <c r="E2752" t="s">
        <v>15</v>
      </c>
      <c r="F2752" t="s">
        <v>16</v>
      </c>
      <c r="G2752" t="s">
        <v>17</v>
      </c>
      <c r="H2752">
        <v>2003</v>
      </c>
      <c r="I2752" s="2">
        <v>3043888.46</v>
      </c>
      <c r="J2752" s="2">
        <v>0</v>
      </c>
      <c r="K2752" s="2">
        <v>3043888.46</v>
      </c>
      <c r="L2752" t="s">
        <v>18</v>
      </c>
    </row>
    <row r="2753" spans="1:12" x14ac:dyDescent="0.85">
      <c r="A2753" s="1">
        <v>41164</v>
      </c>
      <c r="B2753" t="s">
        <v>374</v>
      </c>
      <c r="C2753" t="s">
        <v>4809</v>
      </c>
      <c r="D2753" t="s">
        <v>4810</v>
      </c>
      <c r="E2753" t="s">
        <v>85</v>
      </c>
      <c r="F2753" t="s">
        <v>86</v>
      </c>
      <c r="G2753" t="s">
        <v>87</v>
      </c>
      <c r="H2753">
        <v>2003</v>
      </c>
      <c r="I2753" s="2">
        <v>26028110.359999999</v>
      </c>
      <c r="J2753" s="2">
        <v>0</v>
      </c>
      <c r="K2753" s="2">
        <v>26028110.359999999</v>
      </c>
      <c r="L2753" t="s">
        <v>18</v>
      </c>
    </row>
    <row r="2754" spans="1:12" x14ac:dyDescent="0.85">
      <c r="A2754" s="1">
        <v>41164</v>
      </c>
      <c r="B2754" t="s">
        <v>12</v>
      </c>
      <c r="C2754" t="s">
        <v>4811</v>
      </c>
      <c r="D2754" t="s">
        <v>4812</v>
      </c>
      <c r="E2754" t="s">
        <v>293</v>
      </c>
      <c r="F2754" t="s">
        <v>294</v>
      </c>
      <c r="G2754" t="s">
        <v>295</v>
      </c>
      <c r="H2754">
        <v>2003</v>
      </c>
      <c r="I2754" s="2">
        <v>150000</v>
      </c>
      <c r="J2754" s="2">
        <v>0</v>
      </c>
      <c r="K2754" s="2">
        <v>150000</v>
      </c>
      <c r="L2754" t="s">
        <v>18</v>
      </c>
    </row>
    <row r="2755" spans="1:12" x14ac:dyDescent="0.85">
      <c r="A2755" s="1">
        <v>41164</v>
      </c>
      <c r="B2755" t="s">
        <v>12</v>
      </c>
      <c r="C2755" t="s">
        <v>4813</v>
      </c>
      <c r="D2755" t="s">
        <v>4814</v>
      </c>
      <c r="E2755" t="s">
        <v>119</v>
      </c>
      <c r="F2755" t="s">
        <v>120</v>
      </c>
      <c r="G2755" t="s">
        <v>121</v>
      </c>
      <c r="H2755">
        <v>2003</v>
      </c>
      <c r="I2755" s="2">
        <v>893590</v>
      </c>
      <c r="J2755" s="2">
        <v>0</v>
      </c>
      <c r="K2755" s="2">
        <v>893590</v>
      </c>
      <c r="L2755" t="s">
        <v>18</v>
      </c>
    </row>
    <row r="2756" spans="1:12" x14ac:dyDescent="0.85">
      <c r="A2756" s="1">
        <v>41164</v>
      </c>
      <c r="B2756" t="s">
        <v>12</v>
      </c>
      <c r="C2756" t="s">
        <v>4815</v>
      </c>
      <c r="D2756" t="s">
        <v>4816</v>
      </c>
      <c r="E2756" t="s">
        <v>293</v>
      </c>
      <c r="F2756" t="s">
        <v>294</v>
      </c>
      <c r="G2756" t="s">
        <v>626</v>
      </c>
      <c r="H2756">
        <v>2003</v>
      </c>
      <c r="I2756" s="2">
        <v>7768.7</v>
      </c>
      <c r="J2756" s="2">
        <v>0</v>
      </c>
      <c r="K2756" s="2">
        <v>7768.7</v>
      </c>
      <c r="L2756" t="s">
        <v>18</v>
      </c>
    </row>
    <row r="2757" spans="1:12" x14ac:dyDescent="0.85">
      <c r="A2757" s="1">
        <v>41164</v>
      </c>
      <c r="B2757" t="s">
        <v>12</v>
      </c>
      <c r="C2757" t="s">
        <v>4817</v>
      </c>
      <c r="D2757" t="s">
        <v>4818</v>
      </c>
      <c r="E2757" t="s">
        <v>293</v>
      </c>
      <c r="F2757" t="s">
        <v>294</v>
      </c>
      <c r="G2757" t="s">
        <v>295</v>
      </c>
      <c r="H2757">
        <v>2003</v>
      </c>
      <c r="I2757" s="2">
        <v>60942</v>
      </c>
      <c r="J2757" s="2">
        <v>0</v>
      </c>
      <c r="K2757" s="2">
        <v>60942</v>
      </c>
      <c r="L2757" t="s">
        <v>18</v>
      </c>
    </row>
    <row r="2758" spans="1:12" x14ac:dyDescent="0.85">
      <c r="A2758" s="1">
        <v>41164</v>
      </c>
      <c r="B2758" t="s">
        <v>12</v>
      </c>
      <c r="C2758" t="s">
        <v>4819</v>
      </c>
      <c r="D2758" t="s">
        <v>4820</v>
      </c>
      <c r="E2758" t="s">
        <v>2863</v>
      </c>
      <c r="F2758" t="s">
        <v>2864</v>
      </c>
      <c r="G2758" t="s">
        <v>3051</v>
      </c>
      <c r="H2758">
        <v>2003</v>
      </c>
      <c r="I2758" s="2">
        <v>228020</v>
      </c>
      <c r="J2758" s="2">
        <v>0</v>
      </c>
      <c r="K2758" s="2">
        <v>228020</v>
      </c>
      <c r="L2758" t="s">
        <v>18</v>
      </c>
    </row>
    <row r="2759" spans="1:12" x14ac:dyDescent="0.85">
      <c r="A2759" s="1">
        <v>41164</v>
      </c>
      <c r="B2759" t="s">
        <v>12</v>
      </c>
      <c r="C2759" t="s">
        <v>4821</v>
      </c>
      <c r="D2759" t="s">
        <v>4822</v>
      </c>
      <c r="E2759" t="s">
        <v>288</v>
      </c>
      <c r="F2759" t="s">
        <v>289</v>
      </c>
      <c r="G2759" t="s">
        <v>290</v>
      </c>
      <c r="H2759">
        <v>2003</v>
      </c>
      <c r="I2759" s="2">
        <v>65243.47</v>
      </c>
      <c r="J2759" s="2">
        <v>0</v>
      </c>
      <c r="K2759" s="2">
        <v>65243.47</v>
      </c>
      <c r="L2759" t="s">
        <v>18</v>
      </c>
    </row>
    <row r="2760" spans="1:12" x14ac:dyDescent="0.85">
      <c r="A2760" s="1">
        <v>41164</v>
      </c>
      <c r="B2760" t="s">
        <v>12</v>
      </c>
      <c r="C2760" t="s">
        <v>4823</v>
      </c>
      <c r="D2760" t="s">
        <v>4824</v>
      </c>
      <c r="E2760" t="s">
        <v>288</v>
      </c>
      <c r="F2760" t="s">
        <v>289</v>
      </c>
      <c r="G2760" t="s">
        <v>290</v>
      </c>
      <c r="H2760">
        <v>2003</v>
      </c>
      <c r="I2760" s="2">
        <v>227700</v>
      </c>
      <c r="J2760" s="2">
        <v>0</v>
      </c>
      <c r="K2760" s="2">
        <v>227700</v>
      </c>
      <c r="L2760" t="s">
        <v>18</v>
      </c>
    </row>
    <row r="2761" spans="1:12" x14ac:dyDescent="0.85">
      <c r="A2761" s="1">
        <v>41164</v>
      </c>
      <c r="B2761" t="s">
        <v>12</v>
      </c>
      <c r="C2761" t="s">
        <v>4825</v>
      </c>
      <c r="D2761" t="s">
        <v>4826</v>
      </c>
      <c r="E2761" t="s">
        <v>70</v>
      </c>
      <c r="F2761" t="s">
        <v>71</v>
      </c>
      <c r="G2761" t="s">
        <v>4827</v>
      </c>
      <c r="H2761">
        <v>2003</v>
      </c>
      <c r="I2761" s="2">
        <v>534042.56000000006</v>
      </c>
      <c r="J2761" s="2">
        <v>0</v>
      </c>
      <c r="K2761" s="2">
        <v>534042.56000000006</v>
      </c>
      <c r="L2761" t="s">
        <v>18</v>
      </c>
    </row>
    <row r="2762" spans="1:12" x14ac:dyDescent="0.85">
      <c r="A2762" s="1">
        <v>41164</v>
      </c>
      <c r="B2762" t="s">
        <v>12</v>
      </c>
      <c r="C2762" t="s">
        <v>4828</v>
      </c>
      <c r="D2762" t="s">
        <v>4829</v>
      </c>
      <c r="E2762" t="s">
        <v>293</v>
      </c>
      <c r="F2762" t="s">
        <v>294</v>
      </c>
      <c r="G2762" t="s">
        <v>626</v>
      </c>
      <c r="H2762">
        <v>2003</v>
      </c>
      <c r="I2762" s="2">
        <v>3960</v>
      </c>
      <c r="J2762" s="2">
        <v>0</v>
      </c>
      <c r="K2762" s="2">
        <v>3960</v>
      </c>
      <c r="L2762" t="s">
        <v>18</v>
      </c>
    </row>
    <row r="2763" spans="1:12" x14ac:dyDescent="0.85">
      <c r="A2763" s="1">
        <v>41164</v>
      </c>
      <c r="B2763" t="s">
        <v>12</v>
      </c>
      <c r="C2763" t="s">
        <v>4830</v>
      </c>
      <c r="D2763" t="s">
        <v>4831</v>
      </c>
      <c r="E2763" t="s">
        <v>200</v>
      </c>
      <c r="F2763" t="s">
        <v>201</v>
      </c>
      <c r="G2763" t="s">
        <v>213</v>
      </c>
      <c r="H2763">
        <v>2003</v>
      </c>
      <c r="I2763" s="2">
        <v>420000</v>
      </c>
      <c r="J2763" s="2">
        <v>0</v>
      </c>
      <c r="K2763" s="2">
        <v>420000</v>
      </c>
      <c r="L2763" t="s">
        <v>18</v>
      </c>
    </row>
    <row r="2764" spans="1:12" x14ac:dyDescent="0.85">
      <c r="A2764" s="1">
        <v>41164</v>
      </c>
      <c r="B2764" t="s">
        <v>12</v>
      </c>
      <c r="C2764" t="s">
        <v>4832</v>
      </c>
      <c r="D2764" t="s">
        <v>4833</v>
      </c>
      <c r="E2764" t="s">
        <v>204</v>
      </c>
      <c r="F2764" t="s">
        <v>205</v>
      </c>
      <c r="G2764" t="s">
        <v>643</v>
      </c>
      <c r="H2764">
        <v>2003</v>
      </c>
      <c r="I2764" s="2">
        <v>64522.61</v>
      </c>
      <c r="J2764" s="2">
        <v>0</v>
      </c>
      <c r="K2764" s="2">
        <v>64522.61</v>
      </c>
      <c r="L2764" t="s">
        <v>18</v>
      </c>
    </row>
    <row r="2765" spans="1:12" x14ac:dyDescent="0.85">
      <c r="A2765" s="1">
        <v>41164</v>
      </c>
      <c r="B2765" t="s">
        <v>12</v>
      </c>
      <c r="C2765" t="s">
        <v>4834</v>
      </c>
      <c r="D2765" t="s">
        <v>4835</v>
      </c>
      <c r="E2765" t="s">
        <v>200</v>
      </c>
      <c r="F2765" t="s">
        <v>201</v>
      </c>
      <c r="G2765" t="s">
        <v>213</v>
      </c>
      <c r="H2765">
        <v>2003</v>
      </c>
      <c r="I2765" s="2">
        <v>807902.84</v>
      </c>
      <c r="J2765" s="2">
        <v>0</v>
      </c>
      <c r="K2765" s="2">
        <v>807902.84</v>
      </c>
      <c r="L2765" t="s">
        <v>18</v>
      </c>
    </row>
    <row r="2766" spans="1:12" x14ac:dyDescent="0.85">
      <c r="A2766" s="1">
        <v>41164</v>
      </c>
      <c r="B2766" t="s">
        <v>12</v>
      </c>
      <c r="C2766" t="s">
        <v>4836</v>
      </c>
      <c r="D2766" t="s">
        <v>4837</v>
      </c>
      <c r="E2766" t="s">
        <v>102</v>
      </c>
      <c r="F2766" t="s">
        <v>103</v>
      </c>
      <c r="G2766" t="s">
        <v>104</v>
      </c>
      <c r="H2766">
        <v>2003</v>
      </c>
      <c r="I2766" s="2">
        <v>1785700</v>
      </c>
      <c r="J2766" s="2">
        <v>0</v>
      </c>
      <c r="K2766" s="2">
        <v>1785700</v>
      </c>
      <c r="L2766" t="s">
        <v>18</v>
      </c>
    </row>
    <row r="2767" spans="1:12" x14ac:dyDescent="0.85">
      <c r="A2767" s="1">
        <v>41164</v>
      </c>
      <c r="B2767" t="s">
        <v>374</v>
      </c>
      <c r="C2767" t="s">
        <v>4838</v>
      </c>
      <c r="D2767" t="s">
        <v>4839</v>
      </c>
      <c r="E2767" t="s">
        <v>21</v>
      </c>
      <c r="F2767" t="s">
        <v>22</v>
      </c>
      <c r="G2767" t="s">
        <v>23</v>
      </c>
      <c r="H2767">
        <v>2003</v>
      </c>
      <c r="I2767" s="2">
        <v>4394155.7699999996</v>
      </c>
      <c r="J2767" s="2">
        <v>0</v>
      </c>
      <c r="K2767" s="2">
        <v>4394155.7699999996</v>
      </c>
      <c r="L2767" t="s">
        <v>18</v>
      </c>
    </row>
    <row r="2768" spans="1:12" x14ac:dyDescent="0.85">
      <c r="A2768" s="1">
        <v>41164</v>
      </c>
      <c r="B2768" t="s">
        <v>90</v>
      </c>
      <c r="C2768" t="s">
        <v>4840</v>
      </c>
      <c r="D2768" t="s">
        <v>4841</v>
      </c>
      <c r="E2768" t="s">
        <v>21</v>
      </c>
      <c r="F2768" t="s">
        <v>22</v>
      </c>
      <c r="G2768" t="s">
        <v>23</v>
      </c>
      <c r="H2768">
        <v>2003</v>
      </c>
      <c r="I2768" s="2">
        <v>599219.62</v>
      </c>
      <c r="J2768" s="2">
        <v>0</v>
      </c>
      <c r="K2768" s="2">
        <v>599219.62</v>
      </c>
      <c r="L2768" t="s">
        <v>18</v>
      </c>
    </row>
    <row r="2769" spans="1:12" x14ac:dyDescent="0.85">
      <c r="A2769" s="1">
        <v>41164</v>
      </c>
      <c r="B2769" t="s">
        <v>4105</v>
      </c>
      <c r="C2769" t="s">
        <v>4842</v>
      </c>
      <c r="D2769" t="s">
        <v>4843</v>
      </c>
      <c r="E2769" t="s">
        <v>4421</v>
      </c>
      <c r="F2769" t="s">
        <v>4422</v>
      </c>
      <c r="G2769" t="s">
        <v>4423</v>
      </c>
      <c r="H2769">
        <v>2003</v>
      </c>
      <c r="I2769" s="2">
        <v>3119202.32</v>
      </c>
      <c r="J2769" s="2">
        <v>0</v>
      </c>
      <c r="K2769" s="2">
        <v>3119202.32</v>
      </c>
      <c r="L2769" t="s">
        <v>18</v>
      </c>
    </row>
    <row r="2770" spans="1:12" x14ac:dyDescent="0.85">
      <c r="A2770" s="1">
        <v>41164</v>
      </c>
      <c r="B2770" t="s">
        <v>4105</v>
      </c>
      <c r="C2770" t="s">
        <v>4844</v>
      </c>
      <c r="D2770" t="s">
        <v>4845</v>
      </c>
      <c r="E2770" t="s">
        <v>4846</v>
      </c>
      <c r="F2770" t="s">
        <v>4847</v>
      </c>
      <c r="G2770" t="s">
        <v>4848</v>
      </c>
      <c r="H2770">
        <v>2003</v>
      </c>
      <c r="I2770" s="2">
        <v>1470592.84</v>
      </c>
      <c r="J2770" s="2">
        <v>0</v>
      </c>
      <c r="K2770" s="2">
        <v>1470592.84</v>
      </c>
      <c r="L2770" t="s">
        <v>18</v>
      </c>
    </row>
    <row r="2771" spans="1:12" x14ac:dyDescent="0.85">
      <c r="A2771" s="1">
        <v>41164</v>
      </c>
      <c r="B2771" t="s">
        <v>90</v>
      </c>
      <c r="C2771" t="s">
        <v>3049</v>
      </c>
      <c r="D2771" t="s">
        <v>3050</v>
      </c>
      <c r="E2771" t="s">
        <v>2863</v>
      </c>
      <c r="F2771" t="s">
        <v>2864</v>
      </c>
      <c r="G2771" t="s">
        <v>3051</v>
      </c>
      <c r="H2771">
        <v>2003</v>
      </c>
      <c r="I2771" s="2">
        <v>2000000</v>
      </c>
      <c r="J2771" s="2">
        <v>0</v>
      </c>
      <c r="K2771" s="2">
        <v>2000000</v>
      </c>
      <c r="L2771" t="s">
        <v>116</v>
      </c>
    </row>
    <row r="2772" spans="1:12" x14ac:dyDescent="0.85">
      <c r="A2772" s="1">
        <v>41164</v>
      </c>
      <c r="B2772" t="s">
        <v>4105</v>
      </c>
      <c r="C2772" t="s">
        <v>4849</v>
      </c>
      <c r="D2772" t="s">
        <v>4850</v>
      </c>
      <c r="E2772" t="s">
        <v>2863</v>
      </c>
      <c r="F2772" t="s">
        <v>2864</v>
      </c>
      <c r="G2772" t="s">
        <v>3051</v>
      </c>
      <c r="H2772">
        <v>2003</v>
      </c>
      <c r="I2772" s="2">
        <v>10360526</v>
      </c>
      <c r="J2772" s="2">
        <v>0</v>
      </c>
      <c r="K2772" s="2">
        <v>10360526</v>
      </c>
      <c r="L2772" t="s">
        <v>18</v>
      </c>
    </row>
    <row r="2773" spans="1:12" x14ac:dyDescent="0.85">
      <c r="A2773" s="1">
        <v>41164</v>
      </c>
      <c r="B2773" t="s">
        <v>12</v>
      </c>
      <c r="C2773" t="s">
        <v>4851</v>
      </c>
      <c r="D2773" t="s">
        <v>4852</v>
      </c>
      <c r="E2773" t="s">
        <v>42</v>
      </c>
      <c r="F2773" t="s">
        <v>43</v>
      </c>
      <c r="G2773" t="s">
        <v>44</v>
      </c>
      <c r="H2773">
        <v>2003</v>
      </c>
      <c r="I2773" s="2">
        <v>2936857.56</v>
      </c>
      <c r="J2773" s="2">
        <v>0</v>
      </c>
      <c r="K2773" s="2">
        <v>2936857.56</v>
      </c>
      <c r="L2773" t="s">
        <v>18</v>
      </c>
    </row>
    <row r="2774" spans="1:12" x14ac:dyDescent="0.85">
      <c r="A2774" s="1">
        <v>41164</v>
      </c>
      <c r="B2774" t="s">
        <v>73</v>
      </c>
      <c r="C2774" t="s">
        <v>4853</v>
      </c>
      <c r="D2774" t="s">
        <v>4001</v>
      </c>
      <c r="E2774" t="s">
        <v>1408</v>
      </c>
      <c r="F2774" t="s">
        <v>1409</v>
      </c>
      <c r="G2774" t="s">
        <v>1410</v>
      </c>
      <c r="H2774">
        <v>2003</v>
      </c>
      <c r="I2774" s="2">
        <v>848359.8</v>
      </c>
      <c r="J2774" s="2">
        <v>0</v>
      </c>
      <c r="K2774" s="2">
        <v>848359.8</v>
      </c>
      <c r="L2774" t="s">
        <v>18</v>
      </c>
    </row>
    <row r="2775" spans="1:12" x14ac:dyDescent="0.85">
      <c r="A2775" s="1">
        <v>41164</v>
      </c>
      <c r="B2775" t="s">
        <v>12</v>
      </c>
      <c r="C2775" t="s">
        <v>4854</v>
      </c>
      <c r="D2775" t="s">
        <v>4855</v>
      </c>
      <c r="E2775" t="s">
        <v>204</v>
      </c>
      <c r="F2775" t="s">
        <v>205</v>
      </c>
      <c r="G2775" t="s">
        <v>206</v>
      </c>
      <c r="H2775">
        <v>2003</v>
      </c>
      <c r="I2775" s="2">
        <v>1480942.57</v>
      </c>
      <c r="J2775" s="2">
        <v>0</v>
      </c>
      <c r="K2775" s="2">
        <v>1480942.57</v>
      </c>
      <c r="L2775" t="s">
        <v>18</v>
      </c>
    </row>
    <row r="2776" spans="1:12" x14ac:dyDescent="0.85">
      <c r="A2776" s="1">
        <v>41164</v>
      </c>
      <c r="B2776" t="s">
        <v>12</v>
      </c>
      <c r="C2776" t="s">
        <v>4856</v>
      </c>
      <c r="D2776" t="s">
        <v>4857</v>
      </c>
      <c r="E2776" t="s">
        <v>15</v>
      </c>
      <c r="F2776" t="s">
        <v>16</v>
      </c>
      <c r="G2776" t="s">
        <v>17</v>
      </c>
      <c r="H2776">
        <v>2003</v>
      </c>
      <c r="I2776" s="2">
        <v>17778590.199999999</v>
      </c>
      <c r="J2776" s="2">
        <v>0</v>
      </c>
      <c r="K2776" s="2">
        <v>17778590.199999999</v>
      </c>
      <c r="L2776" t="s">
        <v>18</v>
      </c>
    </row>
    <row r="2777" spans="1:12" x14ac:dyDescent="0.85">
      <c r="A2777" s="1">
        <v>41164</v>
      </c>
      <c r="B2777" t="s">
        <v>12</v>
      </c>
      <c r="C2777" t="s">
        <v>4856</v>
      </c>
      <c r="D2777" t="s">
        <v>4857</v>
      </c>
      <c r="E2777" t="s">
        <v>102</v>
      </c>
      <c r="F2777" t="s">
        <v>103</v>
      </c>
      <c r="G2777" t="s">
        <v>104</v>
      </c>
      <c r="H2777">
        <v>2003</v>
      </c>
      <c r="I2777" s="2">
        <v>1412550</v>
      </c>
      <c r="J2777" s="2">
        <v>0</v>
      </c>
      <c r="K2777" s="2">
        <v>1412550</v>
      </c>
      <c r="L2777" t="s">
        <v>18</v>
      </c>
    </row>
    <row r="2778" spans="1:12" x14ac:dyDescent="0.85">
      <c r="A2778" s="1">
        <v>41164</v>
      </c>
      <c r="B2778" t="s">
        <v>12</v>
      </c>
      <c r="C2778" t="s">
        <v>4856</v>
      </c>
      <c r="D2778" t="s">
        <v>4857</v>
      </c>
      <c r="E2778" t="s">
        <v>31</v>
      </c>
      <c r="F2778" t="s">
        <v>32</v>
      </c>
      <c r="H2778">
        <v>2003</v>
      </c>
      <c r="I2778" s="2">
        <v>449973</v>
      </c>
      <c r="J2778" s="2">
        <v>0</v>
      </c>
      <c r="K2778" s="2">
        <v>449973</v>
      </c>
      <c r="L2778" t="s">
        <v>18</v>
      </c>
    </row>
    <row r="2779" spans="1:12" x14ac:dyDescent="0.85">
      <c r="A2779" s="1">
        <v>41164</v>
      </c>
      <c r="B2779" t="s">
        <v>1796</v>
      </c>
      <c r="C2779" t="s">
        <v>4858</v>
      </c>
      <c r="D2779" t="s">
        <v>4859</v>
      </c>
      <c r="E2779" t="s">
        <v>102</v>
      </c>
      <c r="F2779" t="s">
        <v>103</v>
      </c>
      <c r="G2779" t="s">
        <v>104</v>
      </c>
      <c r="H2779">
        <v>2003</v>
      </c>
      <c r="I2779" s="2">
        <v>18356107.440000001</v>
      </c>
      <c r="J2779" s="2">
        <v>0</v>
      </c>
      <c r="K2779" s="2">
        <v>18356107.440000001</v>
      </c>
      <c r="L2779" t="s">
        <v>18</v>
      </c>
    </row>
    <row r="2780" spans="1:12" x14ac:dyDescent="0.85">
      <c r="A2780" s="1">
        <v>41164</v>
      </c>
      <c r="B2780" t="s">
        <v>581</v>
      </c>
      <c r="C2780" t="s">
        <v>4860</v>
      </c>
      <c r="D2780" t="s">
        <v>4861</v>
      </c>
      <c r="E2780" t="s">
        <v>200</v>
      </c>
      <c r="F2780" t="s">
        <v>201</v>
      </c>
      <c r="G2780" t="s">
        <v>202</v>
      </c>
      <c r="H2780">
        <v>2003</v>
      </c>
      <c r="I2780" s="2">
        <v>1813375.59</v>
      </c>
      <c r="J2780" s="2">
        <v>0</v>
      </c>
      <c r="K2780" s="2">
        <v>1813375.59</v>
      </c>
      <c r="L2780" t="s">
        <v>18</v>
      </c>
    </row>
    <row r="2781" spans="1:12" x14ac:dyDescent="0.85">
      <c r="A2781" s="1">
        <v>41164</v>
      </c>
      <c r="B2781" t="s">
        <v>2137</v>
      </c>
      <c r="C2781" t="s">
        <v>4862</v>
      </c>
      <c r="D2781" t="s">
        <v>4863</v>
      </c>
      <c r="E2781" t="s">
        <v>293</v>
      </c>
      <c r="F2781" t="s">
        <v>294</v>
      </c>
      <c r="G2781" t="s">
        <v>295</v>
      </c>
      <c r="H2781">
        <v>2003</v>
      </c>
      <c r="I2781" s="2">
        <v>754074.99</v>
      </c>
      <c r="J2781" s="2">
        <v>0</v>
      </c>
      <c r="K2781" s="2">
        <v>754074.99</v>
      </c>
      <c r="L2781" t="s">
        <v>18</v>
      </c>
    </row>
    <row r="2782" spans="1:12" x14ac:dyDescent="0.85">
      <c r="A2782" s="1">
        <v>41164</v>
      </c>
      <c r="B2782" t="s">
        <v>2654</v>
      </c>
      <c r="C2782" t="s">
        <v>4864</v>
      </c>
      <c r="D2782" t="s">
        <v>4865</v>
      </c>
      <c r="E2782" t="s">
        <v>15</v>
      </c>
      <c r="F2782" t="s">
        <v>16</v>
      </c>
      <c r="G2782" t="s">
        <v>17</v>
      </c>
      <c r="H2782">
        <v>2003</v>
      </c>
      <c r="I2782" s="2">
        <v>50000</v>
      </c>
      <c r="J2782" s="2">
        <v>0</v>
      </c>
      <c r="K2782" s="2">
        <v>50000</v>
      </c>
      <c r="L2782" t="s">
        <v>18</v>
      </c>
    </row>
    <row r="2783" spans="1:12" x14ac:dyDescent="0.85">
      <c r="A2783" s="1">
        <v>41164</v>
      </c>
      <c r="B2783" t="s">
        <v>2654</v>
      </c>
      <c r="C2783" t="s">
        <v>4864</v>
      </c>
      <c r="D2783" t="s">
        <v>4865</v>
      </c>
      <c r="E2783" t="s">
        <v>200</v>
      </c>
      <c r="F2783" t="s">
        <v>201</v>
      </c>
      <c r="G2783" t="s">
        <v>202</v>
      </c>
      <c r="H2783">
        <v>2003</v>
      </c>
      <c r="I2783" s="2">
        <v>49973</v>
      </c>
      <c r="J2783" s="2">
        <v>0</v>
      </c>
      <c r="K2783" s="2">
        <v>49973</v>
      </c>
      <c r="L2783" t="s">
        <v>18</v>
      </c>
    </row>
    <row r="2784" spans="1:12" x14ac:dyDescent="0.85">
      <c r="A2784" s="1">
        <v>41164</v>
      </c>
      <c r="B2784" t="s">
        <v>2654</v>
      </c>
      <c r="C2784" t="s">
        <v>4864</v>
      </c>
      <c r="D2784" t="s">
        <v>4865</v>
      </c>
      <c r="E2784" t="s">
        <v>102</v>
      </c>
      <c r="F2784" t="s">
        <v>103</v>
      </c>
      <c r="G2784" t="s">
        <v>104</v>
      </c>
      <c r="H2784">
        <v>2003</v>
      </c>
      <c r="I2784" s="2">
        <v>299265.18</v>
      </c>
      <c r="J2784" s="2">
        <v>0</v>
      </c>
      <c r="K2784" s="2">
        <v>299265.18</v>
      </c>
      <c r="L2784" t="s">
        <v>18</v>
      </c>
    </row>
    <row r="2785" spans="1:12" x14ac:dyDescent="0.85">
      <c r="A2785" s="1">
        <v>41164</v>
      </c>
      <c r="B2785" t="s">
        <v>2654</v>
      </c>
      <c r="C2785" t="s">
        <v>4864</v>
      </c>
      <c r="D2785" t="s">
        <v>4865</v>
      </c>
      <c r="E2785" t="s">
        <v>119</v>
      </c>
      <c r="F2785" t="s">
        <v>120</v>
      </c>
      <c r="G2785" t="s">
        <v>121</v>
      </c>
      <c r="H2785">
        <v>2003</v>
      </c>
      <c r="I2785" s="2">
        <v>376998</v>
      </c>
      <c r="J2785" s="2">
        <v>0</v>
      </c>
      <c r="K2785" s="2">
        <v>376998</v>
      </c>
      <c r="L2785" t="s">
        <v>18</v>
      </c>
    </row>
    <row r="2786" spans="1:12" x14ac:dyDescent="0.85">
      <c r="A2786" s="1">
        <v>41164</v>
      </c>
      <c r="B2786" t="s">
        <v>2654</v>
      </c>
      <c r="C2786" t="s">
        <v>4864</v>
      </c>
      <c r="D2786" t="s">
        <v>4865</v>
      </c>
      <c r="E2786" t="s">
        <v>42</v>
      </c>
      <c r="F2786" t="s">
        <v>43</v>
      </c>
      <c r="G2786" t="s">
        <v>76</v>
      </c>
      <c r="H2786">
        <v>2003</v>
      </c>
      <c r="I2786" s="2">
        <v>285508.78999999998</v>
      </c>
      <c r="J2786" s="2">
        <v>0</v>
      </c>
      <c r="K2786" s="2">
        <v>285508.78999999998</v>
      </c>
      <c r="L2786" t="s">
        <v>18</v>
      </c>
    </row>
    <row r="2787" spans="1:12" x14ac:dyDescent="0.85">
      <c r="A2787" s="1">
        <v>41164</v>
      </c>
      <c r="B2787" t="s">
        <v>2654</v>
      </c>
      <c r="C2787" t="s">
        <v>4864</v>
      </c>
      <c r="D2787" t="s">
        <v>4865</v>
      </c>
      <c r="E2787" t="s">
        <v>21</v>
      </c>
      <c r="F2787" t="s">
        <v>22</v>
      </c>
      <c r="G2787" t="s">
        <v>23</v>
      </c>
      <c r="H2787">
        <v>2003</v>
      </c>
      <c r="I2787" s="2">
        <v>322374.09999999998</v>
      </c>
      <c r="J2787" s="2">
        <v>0</v>
      </c>
      <c r="K2787" s="2">
        <v>322374.09999999998</v>
      </c>
      <c r="L2787" t="s">
        <v>18</v>
      </c>
    </row>
    <row r="2788" spans="1:12" x14ac:dyDescent="0.85">
      <c r="A2788" s="1">
        <v>41164</v>
      </c>
      <c r="B2788" t="s">
        <v>12</v>
      </c>
      <c r="C2788" t="s">
        <v>4866</v>
      </c>
      <c r="D2788" t="s">
        <v>4867</v>
      </c>
      <c r="E2788" t="s">
        <v>1709</v>
      </c>
      <c r="F2788" t="s">
        <v>1710</v>
      </c>
      <c r="G2788" t="s">
        <v>1711</v>
      </c>
      <c r="H2788">
        <v>2003</v>
      </c>
      <c r="I2788" s="2">
        <v>750000</v>
      </c>
      <c r="J2788" s="2">
        <v>0</v>
      </c>
      <c r="K2788" s="2">
        <v>750000</v>
      </c>
      <c r="L2788" t="s">
        <v>18</v>
      </c>
    </row>
    <row r="2789" spans="1:12" x14ac:dyDescent="0.85">
      <c r="A2789" s="1">
        <v>41164</v>
      </c>
      <c r="B2789" t="s">
        <v>12</v>
      </c>
      <c r="C2789" t="s">
        <v>4868</v>
      </c>
      <c r="D2789" t="s">
        <v>4869</v>
      </c>
      <c r="E2789" t="s">
        <v>21</v>
      </c>
      <c r="F2789" t="s">
        <v>22</v>
      </c>
      <c r="G2789" t="s">
        <v>23</v>
      </c>
      <c r="H2789">
        <v>2003</v>
      </c>
      <c r="I2789" s="2">
        <v>139395.24</v>
      </c>
      <c r="J2789" s="2">
        <v>0</v>
      </c>
      <c r="K2789" s="2">
        <v>139395.24</v>
      </c>
      <c r="L2789" t="s">
        <v>18</v>
      </c>
    </row>
    <row r="2790" spans="1:12" x14ac:dyDescent="0.85">
      <c r="A2790" s="1">
        <v>41164</v>
      </c>
      <c r="B2790" t="s">
        <v>507</v>
      </c>
      <c r="C2790" t="s">
        <v>4870</v>
      </c>
      <c r="D2790" t="s">
        <v>4871</v>
      </c>
      <c r="E2790" t="s">
        <v>56</v>
      </c>
      <c r="F2790" t="s">
        <v>57</v>
      </c>
      <c r="G2790" t="s">
        <v>58</v>
      </c>
      <c r="H2790">
        <v>2003</v>
      </c>
      <c r="I2790" s="2">
        <v>2064050</v>
      </c>
      <c r="J2790" s="2">
        <v>0</v>
      </c>
      <c r="K2790" s="2">
        <v>2064050</v>
      </c>
      <c r="L2790" t="s">
        <v>116</v>
      </c>
    </row>
    <row r="2791" spans="1:12" x14ac:dyDescent="0.85">
      <c r="A2791" s="1">
        <v>41164</v>
      </c>
      <c r="B2791" t="s">
        <v>507</v>
      </c>
      <c r="C2791" t="s">
        <v>4872</v>
      </c>
      <c r="D2791" t="s">
        <v>4873</v>
      </c>
      <c r="E2791" t="s">
        <v>21</v>
      </c>
      <c r="F2791" t="s">
        <v>22</v>
      </c>
      <c r="G2791" t="s">
        <v>23</v>
      </c>
      <c r="H2791">
        <v>2003</v>
      </c>
      <c r="I2791" s="2">
        <v>9920942.1400000006</v>
      </c>
      <c r="J2791" s="2">
        <v>0</v>
      </c>
      <c r="K2791" s="2">
        <v>9920942.1400000006</v>
      </c>
      <c r="L2791" t="s">
        <v>18</v>
      </c>
    </row>
    <row r="2792" spans="1:12" x14ac:dyDescent="0.85">
      <c r="A2792" s="1">
        <v>41164</v>
      </c>
      <c r="B2792" t="s">
        <v>4105</v>
      </c>
      <c r="C2792" t="s">
        <v>4874</v>
      </c>
      <c r="D2792" t="s">
        <v>4875</v>
      </c>
      <c r="E2792" t="s">
        <v>21</v>
      </c>
      <c r="F2792" t="s">
        <v>22</v>
      </c>
      <c r="G2792" t="s">
        <v>23</v>
      </c>
      <c r="H2792">
        <v>2003</v>
      </c>
      <c r="I2792" s="2">
        <v>2147516.3199999998</v>
      </c>
      <c r="J2792" s="2">
        <v>0</v>
      </c>
      <c r="K2792" s="2">
        <v>2147516.3199999998</v>
      </c>
      <c r="L2792" t="s">
        <v>18</v>
      </c>
    </row>
    <row r="2793" spans="1:12" x14ac:dyDescent="0.85">
      <c r="A2793" s="1">
        <v>41164</v>
      </c>
      <c r="B2793" t="s">
        <v>12</v>
      </c>
      <c r="C2793" t="s">
        <v>4876</v>
      </c>
      <c r="D2793" t="s">
        <v>4877</v>
      </c>
      <c r="E2793" t="s">
        <v>200</v>
      </c>
      <c r="F2793" t="s">
        <v>201</v>
      </c>
      <c r="G2793" t="s">
        <v>213</v>
      </c>
      <c r="H2793">
        <v>2003</v>
      </c>
      <c r="I2793" s="2">
        <v>2045425.35</v>
      </c>
      <c r="J2793" s="2">
        <v>0</v>
      </c>
      <c r="K2793" s="2">
        <v>2045425.35</v>
      </c>
      <c r="L2793" t="s">
        <v>18</v>
      </c>
    </row>
    <row r="2794" spans="1:12" x14ac:dyDescent="0.85">
      <c r="A2794" s="1">
        <v>41164</v>
      </c>
      <c r="B2794" t="s">
        <v>4105</v>
      </c>
      <c r="C2794" t="s">
        <v>4878</v>
      </c>
      <c r="D2794" t="s">
        <v>4879</v>
      </c>
      <c r="E2794" t="s">
        <v>200</v>
      </c>
      <c r="F2794" t="s">
        <v>201</v>
      </c>
      <c r="G2794" t="s">
        <v>213</v>
      </c>
      <c r="H2794">
        <v>2003</v>
      </c>
      <c r="I2794" s="2">
        <v>4612430.72</v>
      </c>
      <c r="J2794" s="2">
        <v>0</v>
      </c>
      <c r="K2794" s="2">
        <v>4612430.72</v>
      </c>
      <c r="L2794" t="s">
        <v>18</v>
      </c>
    </row>
    <row r="2795" spans="1:12" x14ac:dyDescent="0.85">
      <c r="A2795" s="1">
        <v>41164</v>
      </c>
      <c r="B2795" t="s">
        <v>4702</v>
      </c>
      <c r="C2795" t="s">
        <v>4880</v>
      </c>
      <c r="D2795" t="s">
        <v>4881</v>
      </c>
      <c r="E2795" t="s">
        <v>200</v>
      </c>
      <c r="F2795" t="s">
        <v>201</v>
      </c>
      <c r="G2795" t="s">
        <v>202</v>
      </c>
      <c r="H2795">
        <v>2003</v>
      </c>
      <c r="I2795" s="2">
        <v>1263563.96</v>
      </c>
      <c r="J2795" s="2">
        <v>0</v>
      </c>
      <c r="K2795" s="2">
        <v>1263563.96</v>
      </c>
      <c r="L2795" t="s">
        <v>18</v>
      </c>
    </row>
    <row r="2796" spans="1:12" x14ac:dyDescent="0.85">
      <c r="A2796" s="1">
        <v>41164</v>
      </c>
      <c r="B2796" t="s">
        <v>12</v>
      </c>
      <c r="C2796" t="s">
        <v>4882</v>
      </c>
      <c r="D2796" t="s">
        <v>4883</v>
      </c>
      <c r="E2796" t="s">
        <v>200</v>
      </c>
      <c r="F2796" t="s">
        <v>201</v>
      </c>
      <c r="G2796" t="s">
        <v>213</v>
      </c>
      <c r="H2796">
        <v>2003</v>
      </c>
      <c r="I2796" s="2">
        <v>60000</v>
      </c>
      <c r="J2796" s="2">
        <v>0</v>
      </c>
      <c r="K2796" s="2">
        <v>60000</v>
      </c>
      <c r="L2796" t="s">
        <v>18</v>
      </c>
    </row>
    <row r="2797" spans="1:12" x14ac:dyDescent="0.85">
      <c r="A2797" s="1">
        <v>41164</v>
      </c>
      <c r="B2797" t="s">
        <v>12</v>
      </c>
      <c r="C2797" t="s">
        <v>4884</v>
      </c>
      <c r="D2797" t="s">
        <v>4449</v>
      </c>
      <c r="E2797" t="s">
        <v>85</v>
      </c>
      <c r="F2797" t="s">
        <v>86</v>
      </c>
      <c r="G2797" t="s">
        <v>87</v>
      </c>
      <c r="H2797">
        <v>2003</v>
      </c>
      <c r="I2797" s="2">
        <v>310530.07</v>
      </c>
      <c r="J2797" s="2">
        <v>0</v>
      </c>
      <c r="K2797" s="2">
        <v>310530.07</v>
      </c>
      <c r="L2797" t="s">
        <v>18</v>
      </c>
    </row>
    <row r="2798" spans="1:12" x14ac:dyDescent="0.85">
      <c r="A2798" s="1">
        <v>41164</v>
      </c>
      <c r="B2798" t="s">
        <v>1346</v>
      </c>
      <c r="C2798" t="s">
        <v>4885</v>
      </c>
      <c r="D2798" t="s">
        <v>4886</v>
      </c>
      <c r="E2798" t="s">
        <v>200</v>
      </c>
      <c r="F2798" t="s">
        <v>201</v>
      </c>
      <c r="G2798" t="s">
        <v>213</v>
      </c>
      <c r="H2798">
        <v>2003</v>
      </c>
      <c r="I2798" s="2">
        <v>4999973</v>
      </c>
      <c r="J2798" s="2">
        <v>0</v>
      </c>
      <c r="K2798" s="2">
        <v>4999973</v>
      </c>
      <c r="L2798" t="s">
        <v>116</v>
      </c>
    </row>
    <row r="2799" spans="1:12" x14ac:dyDescent="0.85">
      <c r="A2799" s="1">
        <v>41164</v>
      </c>
      <c r="B2799" t="s">
        <v>12</v>
      </c>
      <c r="C2799" t="s">
        <v>4887</v>
      </c>
      <c r="D2799" t="s">
        <v>4888</v>
      </c>
      <c r="E2799" t="s">
        <v>21</v>
      </c>
      <c r="F2799" t="s">
        <v>22</v>
      </c>
      <c r="G2799" t="s">
        <v>23</v>
      </c>
      <c r="H2799">
        <v>2003</v>
      </c>
      <c r="I2799" s="2">
        <v>2723512.36</v>
      </c>
      <c r="J2799" s="2">
        <v>0</v>
      </c>
      <c r="K2799" s="2">
        <v>2723512.36</v>
      </c>
      <c r="L2799" t="s">
        <v>18</v>
      </c>
    </row>
    <row r="2800" spans="1:12" x14ac:dyDescent="0.85">
      <c r="A2800" s="1">
        <v>41164</v>
      </c>
      <c r="B2800" t="s">
        <v>90</v>
      </c>
      <c r="C2800" t="s">
        <v>4889</v>
      </c>
      <c r="D2800" t="s">
        <v>4890</v>
      </c>
      <c r="E2800" t="s">
        <v>70</v>
      </c>
      <c r="F2800" t="s">
        <v>71</v>
      </c>
      <c r="G2800" t="s">
        <v>72</v>
      </c>
      <c r="H2800">
        <v>2003</v>
      </c>
      <c r="I2800" s="2">
        <v>2642748.46</v>
      </c>
      <c r="J2800" s="2">
        <v>0</v>
      </c>
      <c r="K2800" s="2">
        <v>2642748.46</v>
      </c>
      <c r="L2800" t="s">
        <v>18</v>
      </c>
    </row>
    <row r="2801" spans="1:12" x14ac:dyDescent="0.85">
      <c r="A2801" s="1">
        <v>41164</v>
      </c>
      <c r="B2801" t="s">
        <v>4105</v>
      </c>
      <c r="C2801" t="s">
        <v>4692</v>
      </c>
      <c r="D2801" t="s">
        <v>4693</v>
      </c>
      <c r="E2801" t="s">
        <v>1408</v>
      </c>
      <c r="F2801" t="s">
        <v>1409</v>
      </c>
      <c r="G2801" t="s">
        <v>1410</v>
      </c>
      <c r="H2801">
        <v>2004</v>
      </c>
      <c r="I2801" s="2">
        <v>1298434.1100000001</v>
      </c>
      <c r="J2801" s="2">
        <v>0</v>
      </c>
      <c r="K2801" s="2">
        <v>1298434.1100000001</v>
      </c>
      <c r="L2801" t="s">
        <v>18</v>
      </c>
    </row>
    <row r="2802" spans="1:12" x14ac:dyDescent="0.85">
      <c r="A2802" s="1">
        <v>41164</v>
      </c>
      <c r="B2802" t="s">
        <v>90</v>
      </c>
      <c r="C2802" t="s">
        <v>4454</v>
      </c>
      <c r="D2802" t="s">
        <v>4455</v>
      </c>
      <c r="E2802" t="s">
        <v>119</v>
      </c>
      <c r="F2802" t="s">
        <v>120</v>
      </c>
      <c r="G2802" t="s">
        <v>842</v>
      </c>
      <c r="H2802">
        <v>2003</v>
      </c>
      <c r="I2802" s="2">
        <v>2098310</v>
      </c>
      <c r="J2802" s="2">
        <v>0</v>
      </c>
      <c r="K2802" s="2">
        <v>2098310</v>
      </c>
      <c r="L2802" t="s">
        <v>116</v>
      </c>
    </row>
    <row r="2803" spans="1:12" x14ac:dyDescent="0.85">
      <c r="A2803" s="1">
        <v>41164</v>
      </c>
      <c r="B2803" t="s">
        <v>4372</v>
      </c>
      <c r="C2803" t="s">
        <v>4468</v>
      </c>
      <c r="D2803" t="s">
        <v>4469</v>
      </c>
      <c r="E2803" t="s">
        <v>15</v>
      </c>
      <c r="F2803" t="s">
        <v>16</v>
      </c>
      <c r="G2803" t="s">
        <v>17</v>
      </c>
      <c r="H2803">
        <v>2003</v>
      </c>
      <c r="I2803" s="2">
        <v>703166.01</v>
      </c>
      <c r="J2803" s="2">
        <v>0</v>
      </c>
      <c r="K2803" s="2">
        <v>703166.01</v>
      </c>
      <c r="L2803" t="s">
        <v>116</v>
      </c>
    </row>
    <row r="2804" spans="1:12" x14ac:dyDescent="0.85">
      <c r="A2804" s="1">
        <v>41164</v>
      </c>
      <c r="B2804" t="s">
        <v>12</v>
      </c>
      <c r="C2804" t="s">
        <v>4891</v>
      </c>
      <c r="D2804" t="s">
        <v>4892</v>
      </c>
      <c r="E2804" t="s">
        <v>102</v>
      </c>
      <c r="F2804" t="s">
        <v>103</v>
      </c>
      <c r="G2804" t="s">
        <v>104</v>
      </c>
      <c r="H2804">
        <v>2003</v>
      </c>
      <c r="I2804" s="2">
        <v>12060297.699999999</v>
      </c>
      <c r="J2804" s="2">
        <v>0</v>
      </c>
      <c r="K2804" s="2">
        <v>12060297.699999999</v>
      </c>
      <c r="L2804" t="s">
        <v>18</v>
      </c>
    </row>
    <row r="2805" spans="1:12" x14ac:dyDescent="0.85">
      <c r="A2805" s="1">
        <v>41164</v>
      </c>
      <c r="B2805" t="s">
        <v>90</v>
      </c>
      <c r="C2805" t="s">
        <v>4893</v>
      </c>
      <c r="D2805" t="s">
        <v>4894</v>
      </c>
      <c r="E2805" t="s">
        <v>4846</v>
      </c>
      <c r="F2805" t="s">
        <v>4847</v>
      </c>
      <c r="G2805" t="s">
        <v>4848</v>
      </c>
      <c r="H2805">
        <v>2003</v>
      </c>
      <c r="I2805" s="2">
        <v>804686.32</v>
      </c>
      <c r="J2805" s="2">
        <v>0</v>
      </c>
      <c r="K2805" s="2">
        <v>804686.32</v>
      </c>
      <c r="L2805" t="s">
        <v>116</v>
      </c>
    </row>
    <row r="2806" spans="1:12" x14ac:dyDescent="0.85">
      <c r="A2806" s="1">
        <v>41164</v>
      </c>
      <c r="B2806" t="s">
        <v>12</v>
      </c>
      <c r="C2806" t="s">
        <v>4895</v>
      </c>
      <c r="D2806" t="s">
        <v>4896</v>
      </c>
      <c r="E2806" t="s">
        <v>15</v>
      </c>
      <c r="F2806" t="s">
        <v>16</v>
      </c>
      <c r="G2806" t="s">
        <v>17</v>
      </c>
      <c r="H2806">
        <v>2003</v>
      </c>
      <c r="I2806" s="2">
        <v>1761623.16</v>
      </c>
      <c r="J2806" s="2">
        <v>0</v>
      </c>
      <c r="K2806" s="2">
        <v>1761623.16</v>
      </c>
      <c r="L2806" t="s">
        <v>18</v>
      </c>
    </row>
    <row r="2807" spans="1:12" x14ac:dyDescent="0.85">
      <c r="A2807" s="1">
        <v>41164</v>
      </c>
      <c r="B2807" t="s">
        <v>12</v>
      </c>
      <c r="C2807" t="s">
        <v>4897</v>
      </c>
      <c r="D2807" t="s">
        <v>4898</v>
      </c>
      <c r="E2807" t="s">
        <v>85</v>
      </c>
      <c r="F2807" t="s">
        <v>86</v>
      </c>
      <c r="G2807" t="s">
        <v>87</v>
      </c>
      <c r="H2807">
        <v>2003</v>
      </c>
      <c r="I2807" s="2">
        <v>603302.72</v>
      </c>
      <c r="J2807" s="2">
        <v>0</v>
      </c>
      <c r="K2807" s="2">
        <v>603302.72</v>
      </c>
      <c r="L2807" t="s">
        <v>18</v>
      </c>
    </row>
    <row r="2808" spans="1:12" x14ac:dyDescent="0.85">
      <c r="A2808" s="1">
        <v>41164</v>
      </c>
      <c r="B2808" t="s">
        <v>82</v>
      </c>
      <c r="C2808" t="s">
        <v>4899</v>
      </c>
      <c r="D2808" t="s">
        <v>4044</v>
      </c>
      <c r="E2808" t="s">
        <v>15</v>
      </c>
      <c r="F2808" t="s">
        <v>16</v>
      </c>
      <c r="G2808" t="s">
        <v>475</v>
      </c>
      <c r="H2808">
        <v>2003</v>
      </c>
      <c r="I2808" s="2">
        <v>300935.88</v>
      </c>
      <c r="J2808" s="2">
        <v>0</v>
      </c>
      <c r="K2808" s="2">
        <v>300935.88</v>
      </c>
      <c r="L2808" t="s">
        <v>18</v>
      </c>
    </row>
    <row r="2809" spans="1:12" x14ac:dyDescent="0.85">
      <c r="A2809" s="1">
        <v>41164</v>
      </c>
      <c r="B2809" t="s">
        <v>1346</v>
      </c>
      <c r="C2809" t="s">
        <v>4900</v>
      </c>
      <c r="D2809" t="s">
        <v>4901</v>
      </c>
      <c r="E2809" t="s">
        <v>200</v>
      </c>
      <c r="F2809" t="s">
        <v>201</v>
      </c>
      <c r="G2809" t="s">
        <v>202</v>
      </c>
      <c r="H2809">
        <v>2003</v>
      </c>
      <c r="I2809" s="2">
        <v>419928</v>
      </c>
      <c r="J2809" s="2">
        <v>0</v>
      </c>
      <c r="K2809" s="2">
        <v>419928</v>
      </c>
      <c r="L2809" t="s">
        <v>18</v>
      </c>
    </row>
    <row r="2810" spans="1:12" x14ac:dyDescent="0.85">
      <c r="A2810" s="1">
        <v>41164</v>
      </c>
      <c r="B2810" t="s">
        <v>12</v>
      </c>
      <c r="C2810" t="s">
        <v>4902</v>
      </c>
      <c r="D2810" t="s">
        <v>4903</v>
      </c>
      <c r="E2810" t="s">
        <v>1408</v>
      </c>
      <c r="F2810" t="s">
        <v>1409</v>
      </c>
      <c r="G2810" t="s">
        <v>1410</v>
      </c>
      <c r="H2810">
        <v>2003</v>
      </c>
      <c r="I2810" s="2">
        <v>1000000</v>
      </c>
      <c r="J2810" s="2">
        <v>0</v>
      </c>
      <c r="K2810" s="2">
        <v>1000000</v>
      </c>
      <c r="L2810" t="s">
        <v>18</v>
      </c>
    </row>
    <row r="2811" spans="1:12" x14ac:dyDescent="0.85">
      <c r="A2811" s="1">
        <v>41164</v>
      </c>
      <c r="B2811" t="s">
        <v>12</v>
      </c>
      <c r="C2811" t="s">
        <v>4904</v>
      </c>
      <c r="D2811" t="s">
        <v>4905</v>
      </c>
      <c r="E2811" t="s">
        <v>56</v>
      </c>
      <c r="F2811" t="s">
        <v>57</v>
      </c>
      <c r="G2811" t="s">
        <v>58</v>
      </c>
      <c r="H2811">
        <v>2003</v>
      </c>
      <c r="I2811" s="2">
        <v>18947010.23</v>
      </c>
      <c r="J2811" s="2">
        <v>0</v>
      </c>
      <c r="K2811" s="2">
        <v>18947010.23</v>
      </c>
      <c r="L2811" t="s">
        <v>18</v>
      </c>
    </row>
    <row r="2812" spans="1:12" x14ac:dyDescent="0.85">
      <c r="A2812" s="1">
        <v>41164</v>
      </c>
      <c r="B2812" t="s">
        <v>12</v>
      </c>
      <c r="C2812" t="s">
        <v>4906</v>
      </c>
      <c r="D2812" t="s">
        <v>4907</v>
      </c>
      <c r="E2812" t="s">
        <v>102</v>
      </c>
      <c r="F2812" t="s">
        <v>103</v>
      </c>
      <c r="G2812" t="s">
        <v>104</v>
      </c>
      <c r="H2812">
        <v>2003</v>
      </c>
      <c r="I2812" s="2">
        <v>22682594.879999999</v>
      </c>
      <c r="J2812" s="2">
        <v>0</v>
      </c>
      <c r="K2812" s="2">
        <v>22682594.879999999</v>
      </c>
      <c r="L2812" t="s">
        <v>18</v>
      </c>
    </row>
    <row r="2813" spans="1:12" x14ac:dyDescent="0.85">
      <c r="A2813" s="1">
        <v>41164</v>
      </c>
      <c r="B2813" t="s">
        <v>4456</v>
      </c>
      <c r="C2813" t="s">
        <v>4908</v>
      </c>
      <c r="D2813" t="s">
        <v>4909</v>
      </c>
      <c r="E2813" t="s">
        <v>42</v>
      </c>
      <c r="F2813" t="s">
        <v>43</v>
      </c>
      <c r="G2813" t="s">
        <v>76</v>
      </c>
      <c r="H2813">
        <v>2003</v>
      </c>
      <c r="I2813" s="2">
        <v>11537978.050000001</v>
      </c>
      <c r="J2813" s="2">
        <v>0</v>
      </c>
      <c r="K2813" s="2">
        <v>11537978.050000001</v>
      </c>
      <c r="L2813" t="s">
        <v>116</v>
      </c>
    </row>
    <row r="2814" spans="1:12" x14ac:dyDescent="0.85">
      <c r="A2814" s="1">
        <v>41164</v>
      </c>
      <c r="B2814" t="s">
        <v>82</v>
      </c>
      <c r="C2814" t="s">
        <v>4910</v>
      </c>
      <c r="D2814" t="s">
        <v>4911</v>
      </c>
      <c r="E2814" t="s">
        <v>260</v>
      </c>
      <c r="F2814" t="s">
        <v>261</v>
      </c>
      <c r="H2814">
        <v>2003</v>
      </c>
      <c r="I2814" s="2">
        <v>41150</v>
      </c>
      <c r="J2814" s="2">
        <v>0</v>
      </c>
      <c r="K2814" s="2">
        <v>41150</v>
      </c>
      <c r="L2814" t="s">
        <v>18</v>
      </c>
    </row>
    <row r="2815" spans="1:12" x14ac:dyDescent="0.85">
      <c r="A2815" s="1">
        <v>41164</v>
      </c>
      <c r="B2815" t="s">
        <v>3396</v>
      </c>
      <c r="C2815" t="s">
        <v>3397</v>
      </c>
      <c r="D2815" t="s">
        <v>3398</v>
      </c>
      <c r="E2815" t="s">
        <v>70</v>
      </c>
      <c r="F2815" t="s">
        <v>71</v>
      </c>
      <c r="G2815" t="s">
        <v>72</v>
      </c>
      <c r="H2815">
        <v>2003</v>
      </c>
      <c r="I2815" s="2">
        <v>424120.02</v>
      </c>
      <c r="J2815" s="2">
        <v>0</v>
      </c>
      <c r="K2815" s="2">
        <v>424120.02</v>
      </c>
      <c r="L2815" t="s">
        <v>18</v>
      </c>
    </row>
    <row r="2816" spans="1:12" x14ac:dyDescent="0.85">
      <c r="A2816" s="1">
        <v>41164</v>
      </c>
      <c r="B2816" t="s">
        <v>3396</v>
      </c>
      <c r="C2816" t="s">
        <v>3397</v>
      </c>
      <c r="D2816" t="s">
        <v>3398</v>
      </c>
      <c r="E2816" t="s">
        <v>21</v>
      </c>
      <c r="F2816" t="s">
        <v>22</v>
      </c>
      <c r="G2816" t="s">
        <v>1353</v>
      </c>
      <c r="H2816">
        <v>2003</v>
      </c>
      <c r="I2816" s="2">
        <v>200000</v>
      </c>
      <c r="J2816" s="2">
        <v>0</v>
      </c>
      <c r="K2816" s="2">
        <v>200000</v>
      </c>
      <c r="L2816" t="s">
        <v>18</v>
      </c>
    </row>
    <row r="2817" spans="1:12" x14ac:dyDescent="0.85">
      <c r="A2817" s="1">
        <v>41164</v>
      </c>
      <c r="B2817" t="s">
        <v>3399</v>
      </c>
      <c r="C2817" t="s">
        <v>3400</v>
      </c>
      <c r="D2817" t="s">
        <v>3401</v>
      </c>
      <c r="E2817" t="s">
        <v>119</v>
      </c>
      <c r="F2817" t="s">
        <v>120</v>
      </c>
      <c r="G2817" t="s">
        <v>121</v>
      </c>
      <c r="H2817">
        <v>2003</v>
      </c>
      <c r="I2817" s="2">
        <v>2707240</v>
      </c>
      <c r="J2817" s="2">
        <v>0</v>
      </c>
      <c r="K2817" s="2">
        <v>2707240</v>
      </c>
      <c r="L2817" t="s">
        <v>116</v>
      </c>
    </row>
    <row r="2818" spans="1:12" x14ac:dyDescent="0.85">
      <c r="A2818" s="1">
        <v>41164</v>
      </c>
      <c r="B2818" t="s">
        <v>4912</v>
      </c>
      <c r="C2818" t="s">
        <v>4913</v>
      </c>
      <c r="D2818" t="s">
        <v>4914</v>
      </c>
      <c r="E2818" t="s">
        <v>288</v>
      </c>
      <c r="F2818" t="s">
        <v>289</v>
      </c>
      <c r="G2818" t="s">
        <v>290</v>
      </c>
      <c r="H2818">
        <v>2003</v>
      </c>
      <c r="I2818" s="2">
        <v>1321538.72</v>
      </c>
      <c r="J2818" s="2">
        <v>0</v>
      </c>
      <c r="K2818" s="2">
        <v>1321538.72</v>
      </c>
      <c r="L2818" t="s">
        <v>116</v>
      </c>
    </row>
    <row r="2819" spans="1:12" x14ac:dyDescent="0.85">
      <c r="A2819" s="1">
        <v>41164</v>
      </c>
      <c r="B2819" t="s">
        <v>4912</v>
      </c>
      <c r="C2819" t="s">
        <v>4913</v>
      </c>
      <c r="D2819" t="s">
        <v>4914</v>
      </c>
      <c r="E2819" t="s">
        <v>42</v>
      </c>
      <c r="F2819" t="s">
        <v>43</v>
      </c>
      <c r="G2819" t="s">
        <v>44</v>
      </c>
      <c r="H2819">
        <v>2003</v>
      </c>
      <c r="I2819" s="2">
        <v>35973435.729999997</v>
      </c>
      <c r="J2819" s="2">
        <v>0</v>
      </c>
      <c r="K2819" s="2">
        <v>35973435.729999997</v>
      </c>
      <c r="L2819" t="s">
        <v>116</v>
      </c>
    </row>
    <row r="2820" spans="1:12" x14ac:dyDescent="0.85">
      <c r="A2820" s="1">
        <v>41164</v>
      </c>
      <c r="B2820" t="s">
        <v>2654</v>
      </c>
      <c r="C2820" t="s">
        <v>4915</v>
      </c>
      <c r="D2820" t="s">
        <v>4916</v>
      </c>
      <c r="E2820" t="s">
        <v>102</v>
      </c>
      <c r="F2820" t="s">
        <v>103</v>
      </c>
      <c r="G2820" t="s">
        <v>104</v>
      </c>
      <c r="H2820">
        <v>2003</v>
      </c>
      <c r="I2820" s="2">
        <v>10647827.59</v>
      </c>
      <c r="J2820" s="2">
        <v>0</v>
      </c>
      <c r="K2820" s="2">
        <v>10647827.59</v>
      </c>
      <c r="L2820" t="s">
        <v>18</v>
      </c>
    </row>
    <row r="2821" spans="1:12" x14ac:dyDescent="0.85">
      <c r="A2821" s="1">
        <v>41164</v>
      </c>
      <c r="B2821" t="s">
        <v>4164</v>
      </c>
      <c r="C2821" t="s">
        <v>4917</v>
      </c>
      <c r="D2821" t="s">
        <v>4918</v>
      </c>
      <c r="E2821" t="s">
        <v>31</v>
      </c>
      <c r="F2821" t="s">
        <v>32</v>
      </c>
      <c r="H2821">
        <v>2003</v>
      </c>
      <c r="I2821" s="2">
        <v>450000</v>
      </c>
      <c r="J2821" s="2">
        <v>0</v>
      </c>
      <c r="K2821" s="2">
        <v>450000</v>
      </c>
      <c r="L2821" t="s">
        <v>18</v>
      </c>
    </row>
    <row r="2822" spans="1:12" x14ac:dyDescent="0.85">
      <c r="A2822" s="1">
        <v>41164</v>
      </c>
      <c r="B2822" t="s">
        <v>3486</v>
      </c>
      <c r="C2822" t="s">
        <v>4919</v>
      </c>
      <c r="D2822" t="s">
        <v>4920</v>
      </c>
      <c r="E2822" t="s">
        <v>2152</v>
      </c>
      <c r="F2822" t="s">
        <v>2153</v>
      </c>
      <c r="G2822" t="s">
        <v>2154</v>
      </c>
      <c r="H2822">
        <v>2003</v>
      </c>
      <c r="I2822" s="2">
        <v>273722.05</v>
      </c>
      <c r="J2822" s="2">
        <v>0</v>
      </c>
      <c r="K2822" s="2">
        <v>273722.05</v>
      </c>
      <c r="L2822" t="s">
        <v>18</v>
      </c>
    </row>
    <row r="2823" spans="1:12" x14ac:dyDescent="0.85">
      <c r="A2823" s="1">
        <v>41164</v>
      </c>
      <c r="B2823" t="s">
        <v>4668</v>
      </c>
      <c r="C2823" t="s">
        <v>4921</v>
      </c>
      <c r="D2823" t="s">
        <v>4922</v>
      </c>
      <c r="E2823" t="s">
        <v>4923</v>
      </c>
      <c r="F2823" t="s">
        <v>4924</v>
      </c>
      <c r="G2823" t="s">
        <v>4925</v>
      </c>
      <c r="H2823">
        <v>2003</v>
      </c>
      <c r="I2823" s="2">
        <v>40930300</v>
      </c>
      <c r="J2823" s="2">
        <v>69700</v>
      </c>
      <c r="K2823" s="2">
        <v>41000000</v>
      </c>
      <c r="L2823" t="s">
        <v>116</v>
      </c>
    </row>
    <row r="2824" spans="1:12" x14ac:dyDescent="0.85">
      <c r="A2824" s="1">
        <v>41164</v>
      </c>
      <c r="B2824" t="s">
        <v>90</v>
      </c>
      <c r="C2824" t="s">
        <v>4926</v>
      </c>
      <c r="D2824" t="s">
        <v>4927</v>
      </c>
      <c r="E2824" t="s">
        <v>49</v>
      </c>
      <c r="F2824" t="s">
        <v>50</v>
      </c>
      <c r="G2824" t="s">
        <v>4928</v>
      </c>
      <c r="H2824">
        <v>2003</v>
      </c>
      <c r="I2824" s="2">
        <v>101325</v>
      </c>
      <c r="J2824" s="2">
        <v>0</v>
      </c>
      <c r="K2824" s="2">
        <v>101325</v>
      </c>
      <c r="L2824" t="s">
        <v>18</v>
      </c>
    </row>
    <row r="2825" spans="1:12" x14ac:dyDescent="0.85">
      <c r="A2825" s="1">
        <v>41164</v>
      </c>
      <c r="B2825" t="s">
        <v>4105</v>
      </c>
      <c r="C2825" t="s">
        <v>4929</v>
      </c>
      <c r="D2825" t="s">
        <v>4930</v>
      </c>
      <c r="E2825" t="s">
        <v>49</v>
      </c>
      <c r="F2825" t="s">
        <v>50</v>
      </c>
      <c r="G2825" t="s">
        <v>1942</v>
      </c>
      <c r="H2825">
        <v>2003</v>
      </c>
      <c r="I2825" s="2">
        <v>1287962.76</v>
      </c>
      <c r="J2825" s="2">
        <v>0</v>
      </c>
      <c r="K2825" s="2">
        <v>1287962.76</v>
      </c>
      <c r="L2825" t="s">
        <v>18</v>
      </c>
    </row>
    <row r="2826" spans="1:12" x14ac:dyDescent="0.85">
      <c r="A2826" s="1">
        <v>41164</v>
      </c>
      <c r="B2826" t="s">
        <v>12</v>
      </c>
      <c r="C2826" t="s">
        <v>4931</v>
      </c>
      <c r="D2826" t="s">
        <v>4932</v>
      </c>
      <c r="E2826" t="s">
        <v>49</v>
      </c>
      <c r="F2826" t="s">
        <v>50</v>
      </c>
      <c r="G2826" t="s">
        <v>51</v>
      </c>
      <c r="H2826">
        <v>2003</v>
      </c>
      <c r="I2826" s="2">
        <v>1950000</v>
      </c>
      <c r="J2826" s="2">
        <v>0</v>
      </c>
      <c r="K2826" s="2">
        <v>1950000</v>
      </c>
      <c r="L2826" t="s">
        <v>18</v>
      </c>
    </row>
    <row r="2827" spans="1:12" x14ac:dyDescent="0.85">
      <c r="A2827" s="1">
        <v>41164</v>
      </c>
      <c r="B2827" t="s">
        <v>82</v>
      </c>
      <c r="C2827" t="s">
        <v>4933</v>
      </c>
      <c r="D2827" t="s">
        <v>4934</v>
      </c>
      <c r="E2827" t="s">
        <v>49</v>
      </c>
      <c r="F2827" t="s">
        <v>50</v>
      </c>
      <c r="G2827" t="s">
        <v>51</v>
      </c>
      <c r="H2827">
        <v>2003</v>
      </c>
      <c r="I2827" s="2">
        <v>100000</v>
      </c>
      <c r="J2827" s="2">
        <v>0</v>
      </c>
      <c r="K2827" s="2">
        <v>100000</v>
      </c>
      <c r="L2827" t="s">
        <v>18</v>
      </c>
    </row>
    <row r="2828" spans="1:12" x14ac:dyDescent="0.85">
      <c r="A2828" s="1">
        <v>41164</v>
      </c>
      <c r="B2828" t="s">
        <v>90</v>
      </c>
      <c r="C2828" t="s">
        <v>4935</v>
      </c>
      <c r="D2828" t="s">
        <v>4936</v>
      </c>
      <c r="E2828" t="s">
        <v>49</v>
      </c>
      <c r="F2828" t="s">
        <v>50</v>
      </c>
      <c r="G2828" t="s">
        <v>51</v>
      </c>
      <c r="H2828">
        <v>2003</v>
      </c>
      <c r="I2828" s="2">
        <v>783008</v>
      </c>
      <c r="J2828" s="2">
        <v>0</v>
      </c>
      <c r="K2828" s="2">
        <v>783008</v>
      </c>
      <c r="L2828" t="s">
        <v>18</v>
      </c>
    </row>
    <row r="2829" spans="1:12" x14ac:dyDescent="0.85">
      <c r="A2829" s="1">
        <v>41164</v>
      </c>
      <c r="B2829" t="s">
        <v>871</v>
      </c>
      <c r="C2829" t="s">
        <v>4937</v>
      </c>
      <c r="D2829" t="s">
        <v>4938</v>
      </c>
      <c r="E2829" t="s">
        <v>49</v>
      </c>
      <c r="F2829" t="s">
        <v>50</v>
      </c>
      <c r="G2829" t="s">
        <v>51</v>
      </c>
      <c r="H2829">
        <v>2003</v>
      </c>
      <c r="I2829" s="2">
        <v>200000</v>
      </c>
      <c r="J2829" s="2">
        <v>0</v>
      </c>
      <c r="K2829" s="2">
        <v>200000</v>
      </c>
      <c r="L2829" t="s">
        <v>18</v>
      </c>
    </row>
    <row r="2830" spans="1:12" x14ac:dyDescent="0.85">
      <c r="A2830" s="1">
        <v>41164</v>
      </c>
      <c r="B2830" t="s">
        <v>12</v>
      </c>
      <c r="C2830" t="s">
        <v>4939</v>
      </c>
      <c r="D2830" t="s">
        <v>4940</v>
      </c>
      <c r="E2830" t="s">
        <v>119</v>
      </c>
      <c r="F2830" t="s">
        <v>120</v>
      </c>
      <c r="G2830" t="s">
        <v>121</v>
      </c>
      <c r="H2830">
        <v>2003</v>
      </c>
      <c r="I2830" s="2">
        <v>450062.37</v>
      </c>
      <c r="J2830" s="2">
        <v>0</v>
      </c>
      <c r="K2830" s="2">
        <v>450062.37</v>
      </c>
      <c r="L2830" t="s">
        <v>18</v>
      </c>
    </row>
    <row r="2831" spans="1:12" x14ac:dyDescent="0.85">
      <c r="A2831" s="1">
        <v>41164</v>
      </c>
      <c r="B2831" t="s">
        <v>507</v>
      </c>
      <c r="C2831" t="s">
        <v>3658</v>
      </c>
      <c r="D2831" t="s">
        <v>3659</v>
      </c>
      <c r="E2831" t="s">
        <v>56</v>
      </c>
      <c r="F2831" t="s">
        <v>57</v>
      </c>
      <c r="G2831" t="s">
        <v>58</v>
      </c>
      <c r="H2831">
        <v>2003</v>
      </c>
      <c r="I2831" s="2">
        <v>277635.59999999998</v>
      </c>
      <c r="J2831" s="2">
        <v>0</v>
      </c>
      <c r="K2831" s="2">
        <v>277635.59999999998</v>
      </c>
      <c r="L2831" t="s">
        <v>116</v>
      </c>
    </row>
    <row r="2832" spans="1:12" x14ac:dyDescent="0.85">
      <c r="A2832" s="1">
        <v>41164</v>
      </c>
      <c r="B2832" t="s">
        <v>507</v>
      </c>
      <c r="C2832" t="s">
        <v>3658</v>
      </c>
      <c r="D2832" t="s">
        <v>3659</v>
      </c>
      <c r="E2832" t="s">
        <v>70</v>
      </c>
      <c r="F2832" t="s">
        <v>71</v>
      </c>
      <c r="G2832" t="s">
        <v>72</v>
      </c>
      <c r="H2832">
        <v>2003</v>
      </c>
      <c r="I2832" s="2">
        <v>795835.4</v>
      </c>
      <c r="J2832" s="2">
        <v>0</v>
      </c>
      <c r="K2832" s="2">
        <v>795835.4</v>
      </c>
      <c r="L2832" t="s">
        <v>116</v>
      </c>
    </row>
    <row r="2833" spans="1:12" x14ac:dyDescent="0.85">
      <c r="A2833" s="1">
        <v>41164</v>
      </c>
      <c r="B2833" t="s">
        <v>4705</v>
      </c>
      <c r="C2833" t="s">
        <v>4941</v>
      </c>
      <c r="D2833" t="s">
        <v>4942</v>
      </c>
      <c r="E2833" t="s">
        <v>42</v>
      </c>
      <c r="F2833" t="s">
        <v>43</v>
      </c>
      <c r="G2833" t="s">
        <v>44</v>
      </c>
      <c r="H2833">
        <v>2003</v>
      </c>
      <c r="I2833" s="2">
        <v>1348516.1</v>
      </c>
      <c r="J2833" s="2">
        <v>0</v>
      </c>
      <c r="K2833" s="2">
        <v>1348516.1</v>
      </c>
      <c r="L2833" t="s">
        <v>116</v>
      </c>
    </row>
    <row r="2834" spans="1:12" x14ac:dyDescent="0.85">
      <c r="A2834" s="1">
        <v>41164</v>
      </c>
      <c r="B2834" t="s">
        <v>4164</v>
      </c>
      <c r="C2834" t="s">
        <v>4943</v>
      </c>
      <c r="D2834" t="s">
        <v>4944</v>
      </c>
      <c r="E2834" t="s">
        <v>31</v>
      </c>
      <c r="F2834" t="s">
        <v>32</v>
      </c>
      <c r="H2834">
        <v>2003</v>
      </c>
      <c r="I2834" s="2">
        <v>150000</v>
      </c>
      <c r="J2834" s="2">
        <v>0</v>
      </c>
      <c r="K2834" s="2">
        <v>150000</v>
      </c>
      <c r="L2834" t="s">
        <v>18</v>
      </c>
    </row>
    <row r="2835" spans="1:12" x14ac:dyDescent="0.85">
      <c r="A2835" s="1">
        <v>41164</v>
      </c>
      <c r="B2835" t="s">
        <v>12</v>
      </c>
      <c r="C2835" t="s">
        <v>4945</v>
      </c>
      <c r="D2835" t="s">
        <v>4946</v>
      </c>
      <c r="E2835" t="s">
        <v>102</v>
      </c>
      <c r="F2835" t="s">
        <v>103</v>
      </c>
      <c r="G2835" t="s">
        <v>104</v>
      </c>
      <c r="H2835">
        <v>2003</v>
      </c>
      <c r="I2835" s="2">
        <v>618716.05000000005</v>
      </c>
      <c r="J2835" s="2">
        <v>0</v>
      </c>
      <c r="K2835" s="2">
        <v>618716.05000000005</v>
      </c>
      <c r="L2835" t="s">
        <v>18</v>
      </c>
    </row>
    <row r="2836" spans="1:12" x14ac:dyDescent="0.85">
      <c r="A2836" s="1">
        <v>41164</v>
      </c>
      <c r="B2836" t="s">
        <v>507</v>
      </c>
      <c r="C2836" t="s">
        <v>4947</v>
      </c>
      <c r="D2836" t="s">
        <v>4948</v>
      </c>
      <c r="E2836" t="s">
        <v>119</v>
      </c>
      <c r="F2836" t="s">
        <v>120</v>
      </c>
      <c r="G2836" t="s">
        <v>121</v>
      </c>
      <c r="H2836">
        <v>2003</v>
      </c>
      <c r="I2836" s="2">
        <v>1317837</v>
      </c>
      <c r="J2836" s="2">
        <v>0</v>
      </c>
      <c r="K2836" s="2">
        <v>1317837</v>
      </c>
      <c r="L2836" t="s">
        <v>18</v>
      </c>
    </row>
    <row r="2837" spans="1:12" x14ac:dyDescent="0.85">
      <c r="A2837" s="1">
        <v>41164</v>
      </c>
      <c r="B2837" t="s">
        <v>12</v>
      </c>
      <c r="C2837" t="s">
        <v>4949</v>
      </c>
      <c r="D2837" t="s">
        <v>4950</v>
      </c>
      <c r="E2837" t="s">
        <v>62</v>
      </c>
      <c r="F2837" t="s">
        <v>63</v>
      </c>
      <c r="H2837">
        <v>2004</v>
      </c>
      <c r="I2837" s="2">
        <v>199990</v>
      </c>
      <c r="J2837" s="2">
        <v>0</v>
      </c>
      <c r="K2837" s="2">
        <v>199990</v>
      </c>
      <c r="L2837" t="s">
        <v>18</v>
      </c>
    </row>
    <row r="2838" spans="1:12" x14ac:dyDescent="0.85">
      <c r="A2838" s="1">
        <v>41164</v>
      </c>
      <c r="B2838" t="s">
        <v>12</v>
      </c>
      <c r="C2838" t="s">
        <v>4951</v>
      </c>
      <c r="D2838" t="s">
        <v>4952</v>
      </c>
      <c r="E2838" t="s">
        <v>235</v>
      </c>
      <c r="F2838" t="s">
        <v>236</v>
      </c>
      <c r="G2838" t="s">
        <v>237</v>
      </c>
      <c r="H2838">
        <v>2004</v>
      </c>
      <c r="I2838" s="2">
        <v>499315.05</v>
      </c>
      <c r="J2838" s="2">
        <v>0</v>
      </c>
      <c r="K2838" s="2">
        <v>499315.05</v>
      </c>
      <c r="L2838" t="s">
        <v>18</v>
      </c>
    </row>
    <row r="2839" spans="1:12" x14ac:dyDescent="0.85">
      <c r="A2839" s="1">
        <v>41164</v>
      </c>
      <c r="B2839" t="s">
        <v>4090</v>
      </c>
      <c r="C2839" t="s">
        <v>4091</v>
      </c>
      <c r="D2839" t="s">
        <v>4092</v>
      </c>
      <c r="E2839" t="s">
        <v>56</v>
      </c>
      <c r="F2839" t="s">
        <v>57</v>
      </c>
      <c r="G2839" t="s">
        <v>58</v>
      </c>
      <c r="H2839">
        <v>2004</v>
      </c>
      <c r="I2839" s="2">
        <v>12768990</v>
      </c>
      <c r="J2839" s="2">
        <v>0</v>
      </c>
      <c r="K2839" s="2">
        <v>12768990</v>
      </c>
      <c r="L2839" t="s">
        <v>116</v>
      </c>
    </row>
    <row r="2840" spans="1:12" x14ac:dyDescent="0.85">
      <c r="A2840" s="1">
        <v>41164</v>
      </c>
      <c r="B2840" t="s">
        <v>4090</v>
      </c>
      <c r="C2840" t="s">
        <v>4091</v>
      </c>
      <c r="D2840" t="s">
        <v>4092</v>
      </c>
      <c r="E2840" t="s">
        <v>42</v>
      </c>
      <c r="F2840" t="s">
        <v>43</v>
      </c>
      <c r="G2840" t="s">
        <v>44</v>
      </c>
      <c r="H2840">
        <v>2004</v>
      </c>
      <c r="I2840" s="2">
        <v>10656442.35</v>
      </c>
      <c r="J2840" s="2">
        <v>0</v>
      </c>
      <c r="K2840" s="2">
        <v>10656442.35</v>
      </c>
      <c r="L2840" t="s">
        <v>116</v>
      </c>
    </row>
    <row r="2841" spans="1:12" x14ac:dyDescent="0.85">
      <c r="A2841" s="1">
        <v>41164</v>
      </c>
      <c r="B2841" t="s">
        <v>4090</v>
      </c>
      <c r="C2841" t="s">
        <v>4091</v>
      </c>
      <c r="D2841" t="s">
        <v>4092</v>
      </c>
      <c r="E2841" t="s">
        <v>269</v>
      </c>
      <c r="F2841" t="s">
        <v>270</v>
      </c>
      <c r="G2841" t="s">
        <v>2423</v>
      </c>
      <c r="H2841">
        <v>2004</v>
      </c>
      <c r="I2841" s="2">
        <v>1181980</v>
      </c>
      <c r="J2841" s="2">
        <v>0</v>
      </c>
      <c r="K2841" s="2">
        <v>1181980</v>
      </c>
      <c r="L2841" t="s">
        <v>116</v>
      </c>
    </row>
    <row r="2842" spans="1:12" x14ac:dyDescent="0.85">
      <c r="A2842" s="1">
        <v>41164</v>
      </c>
      <c r="B2842" t="s">
        <v>4090</v>
      </c>
      <c r="C2842" t="s">
        <v>4091</v>
      </c>
      <c r="D2842" t="s">
        <v>4092</v>
      </c>
      <c r="E2842" t="s">
        <v>2152</v>
      </c>
      <c r="F2842" t="s">
        <v>2153</v>
      </c>
      <c r="G2842" t="s">
        <v>2154</v>
      </c>
      <c r="H2842">
        <v>2004</v>
      </c>
      <c r="I2842" s="2">
        <v>2411187</v>
      </c>
      <c r="J2842" s="2">
        <v>0</v>
      </c>
      <c r="K2842" s="2">
        <v>2411187</v>
      </c>
      <c r="L2842" t="s">
        <v>116</v>
      </c>
    </row>
    <row r="2843" spans="1:12" x14ac:dyDescent="0.85">
      <c r="A2843" s="1">
        <v>41164</v>
      </c>
      <c r="B2843" t="s">
        <v>12</v>
      </c>
      <c r="C2843" t="s">
        <v>4953</v>
      </c>
      <c r="D2843" t="s">
        <v>4954</v>
      </c>
      <c r="E2843" t="s">
        <v>102</v>
      </c>
      <c r="F2843" t="s">
        <v>103</v>
      </c>
      <c r="G2843" t="s">
        <v>104</v>
      </c>
      <c r="H2843">
        <v>2004</v>
      </c>
      <c r="I2843" s="2">
        <v>2842381.41</v>
      </c>
      <c r="J2843" s="2">
        <v>0</v>
      </c>
      <c r="K2843" s="2">
        <v>2842381.41</v>
      </c>
      <c r="L2843" t="s">
        <v>18</v>
      </c>
    </row>
    <row r="2844" spans="1:12" x14ac:dyDescent="0.85">
      <c r="A2844" s="1">
        <v>41164</v>
      </c>
      <c r="B2844" t="s">
        <v>90</v>
      </c>
      <c r="C2844" t="s">
        <v>91</v>
      </c>
      <c r="D2844" t="s">
        <v>92</v>
      </c>
      <c r="E2844" t="s">
        <v>42</v>
      </c>
      <c r="F2844" t="s">
        <v>43</v>
      </c>
      <c r="G2844" t="s">
        <v>44</v>
      </c>
      <c r="H2844">
        <v>2004</v>
      </c>
      <c r="I2844" s="2">
        <v>1400000</v>
      </c>
      <c r="J2844" s="2">
        <v>0</v>
      </c>
      <c r="K2844" s="2">
        <v>1400000</v>
      </c>
      <c r="L2844" t="s">
        <v>18</v>
      </c>
    </row>
    <row r="2845" spans="1:12" x14ac:dyDescent="0.85">
      <c r="A2845" s="1">
        <v>41164</v>
      </c>
      <c r="B2845" t="s">
        <v>2137</v>
      </c>
      <c r="C2845" t="s">
        <v>4955</v>
      </c>
      <c r="D2845" t="s">
        <v>4956</v>
      </c>
      <c r="E2845" t="s">
        <v>200</v>
      </c>
      <c r="F2845" t="s">
        <v>201</v>
      </c>
      <c r="G2845" t="s">
        <v>202</v>
      </c>
      <c r="H2845">
        <v>2004</v>
      </c>
      <c r="I2845" s="2">
        <v>500000</v>
      </c>
      <c r="J2845" s="2">
        <v>0</v>
      </c>
      <c r="K2845" s="2">
        <v>500000</v>
      </c>
      <c r="L2845" t="s">
        <v>116</v>
      </c>
    </row>
    <row r="2846" spans="1:12" x14ac:dyDescent="0.85">
      <c r="A2846" s="1">
        <v>41164</v>
      </c>
      <c r="B2846" t="s">
        <v>2137</v>
      </c>
      <c r="C2846" t="s">
        <v>4955</v>
      </c>
      <c r="D2846" t="s">
        <v>4956</v>
      </c>
      <c r="E2846" t="s">
        <v>85</v>
      </c>
      <c r="F2846" t="s">
        <v>86</v>
      </c>
      <c r="G2846" t="s">
        <v>87</v>
      </c>
      <c r="H2846">
        <v>2004</v>
      </c>
      <c r="I2846" s="2">
        <v>1400080</v>
      </c>
      <c r="J2846" s="2">
        <v>0</v>
      </c>
      <c r="K2846" s="2">
        <v>1400080</v>
      </c>
      <c r="L2846" t="s">
        <v>116</v>
      </c>
    </row>
    <row r="2847" spans="1:12" x14ac:dyDescent="0.85">
      <c r="A2847" s="1">
        <v>41164</v>
      </c>
      <c r="B2847" t="s">
        <v>77</v>
      </c>
      <c r="C2847" t="s">
        <v>111</v>
      </c>
      <c r="D2847" t="s">
        <v>112</v>
      </c>
      <c r="E2847" t="s">
        <v>4957</v>
      </c>
      <c r="F2847" t="s">
        <v>4958</v>
      </c>
      <c r="G2847" t="s">
        <v>4958</v>
      </c>
      <c r="H2847">
        <v>2004</v>
      </c>
      <c r="I2847" s="2">
        <v>0</v>
      </c>
      <c r="J2847" s="2">
        <v>500000</v>
      </c>
      <c r="K2847" s="2">
        <v>500000</v>
      </c>
      <c r="L2847" t="s">
        <v>116</v>
      </c>
    </row>
    <row r="2848" spans="1:12" x14ac:dyDescent="0.85">
      <c r="A2848" s="1">
        <v>41164</v>
      </c>
      <c r="B2848" t="s">
        <v>77</v>
      </c>
      <c r="C2848" t="s">
        <v>111</v>
      </c>
      <c r="D2848" t="s">
        <v>112</v>
      </c>
      <c r="E2848" t="s">
        <v>4029</v>
      </c>
      <c r="F2848" t="s">
        <v>4030</v>
      </c>
      <c r="G2848" t="s">
        <v>4959</v>
      </c>
      <c r="H2848">
        <v>2004</v>
      </c>
      <c r="I2848" s="2">
        <v>627818.1</v>
      </c>
      <c r="J2848" s="2">
        <v>172181.9</v>
      </c>
      <c r="K2848" s="2">
        <v>800000</v>
      </c>
      <c r="L2848" t="s">
        <v>116</v>
      </c>
    </row>
    <row r="2849" spans="1:12" x14ac:dyDescent="0.85">
      <c r="A2849" s="1">
        <v>41164</v>
      </c>
      <c r="B2849" t="s">
        <v>77</v>
      </c>
      <c r="C2849" t="s">
        <v>111</v>
      </c>
      <c r="D2849" t="s">
        <v>112</v>
      </c>
      <c r="E2849" t="s">
        <v>4960</v>
      </c>
      <c r="F2849" t="s">
        <v>4961</v>
      </c>
      <c r="G2849" t="s">
        <v>4962</v>
      </c>
      <c r="H2849">
        <v>2004</v>
      </c>
      <c r="I2849" s="2">
        <v>652158.84</v>
      </c>
      <c r="J2849" s="2">
        <v>0</v>
      </c>
      <c r="K2849" s="2">
        <v>652158.84</v>
      </c>
      <c r="L2849" t="s">
        <v>116</v>
      </c>
    </row>
    <row r="2850" spans="1:12" x14ac:dyDescent="0.85">
      <c r="A2850" s="1">
        <v>41164</v>
      </c>
      <c r="B2850" t="s">
        <v>12</v>
      </c>
      <c r="C2850" t="s">
        <v>4963</v>
      </c>
      <c r="D2850" t="s">
        <v>4964</v>
      </c>
      <c r="E2850" t="s">
        <v>288</v>
      </c>
      <c r="F2850" t="s">
        <v>289</v>
      </c>
      <c r="G2850" t="s">
        <v>290</v>
      </c>
      <c r="H2850">
        <v>2004</v>
      </c>
      <c r="I2850" s="2">
        <v>718861.49</v>
      </c>
      <c r="J2850" s="2">
        <v>0</v>
      </c>
      <c r="K2850" s="2">
        <v>718861.49</v>
      </c>
      <c r="L2850" t="s">
        <v>18</v>
      </c>
    </row>
    <row r="2851" spans="1:12" x14ac:dyDescent="0.85">
      <c r="A2851" s="1">
        <v>41164</v>
      </c>
      <c r="B2851" t="s">
        <v>12</v>
      </c>
      <c r="C2851" t="s">
        <v>4965</v>
      </c>
      <c r="D2851" t="s">
        <v>4966</v>
      </c>
      <c r="E2851" t="s">
        <v>204</v>
      </c>
      <c r="F2851" t="s">
        <v>205</v>
      </c>
      <c r="G2851" t="s">
        <v>206</v>
      </c>
      <c r="H2851">
        <v>2004</v>
      </c>
      <c r="I2851" s="2">
        <v>1904406.75</v>
      </c>
      <c r="J2851" s="2">
        <v>0</v>
      </c>
      <c r="K2851" s="2">
        <v>1904406.75</v>
      </c>
      <c r="L2851" t="s">
        <v>18</v>
      </c>
    </row>
    <row r="2852" spans="1:12" x14ac:dyDescent="0.85">
      <c r="A2852" s="1">
        <v>41164</v>
      </c>
      <c r="B2852" t="s">
        <v>1234</v>
      </c>
      <c r="C2852" t="s">
        <v>4967</v>
      </c>
      <c r="D2852" t="s">
        <v>4968</v>
      </c>
      <c r="E2852" t="s">
        <v>204</v>
      </c>
      <c r="F2852" t="s">
        <v>205</v>
      </c>
      <c r="G2852" t="s">
        <v>206</v>
      </c>
      <c r="H2852">
        <v>2004</v>
      </c>
      <c r="I2852" s="2">
        <v>1835259.26</v>
      </c>
      <c r="J2852" s="2">
        <v>0</v>
      </c>
      <c r="K2852" s="2">
        <v>1835259.26</v>
      </c>
      <c r="L2852" t="s">
        <v>18</v>
      </c>
    </row>
    <row r="2853" spans="1:12" x14ac:dyDescent="0.85">
      <c r="A2853" s="1">
        <v>41164</v>
      </c>
      <c r="B2853" t="s">
        <v>12</v>
      </c>
      <c r="C2853" t="s">
        <v>4969</v>
      </c>
      <c r="D2853" t="s">
        <v>4970</v>
      </c>
      <c r="E2853" t="s">
        <v>204</v>
      </c>
      <c r="F2853" t="s">
        <v>205</v>
      </c>
      <c r="G2853" t="s">
        <v>206</v>
      </c>
      <c r="H2853">
        <v>2004</v>
      </c>
      <c r="I2853" s="2">
        <v>2455000</v>
      </c>
      <c r="J2853" s="2">
        <v>0</v>
      </c>
      <c r="K2853" s="2">
        <v>2455000</v>
      </c>
      <c r="L2853" t="s">
        <v>18</v>
      </c>
    </row>
    <row r="2854" spans="1:12" x14ac:dyDescent="0.85">
      <c r="A2854" s="1">
        <v>41164</v>
      </c>
      <c r="B2854" t="s">
        <v>82</v>
      </c>
      <c r="C2854" t="s">
        <v>4971</v>
      </c>
      <c r="D2854" t="s">
        <v>4972</v>
      </c>
      <c r="E2854" t="s">
        <v>21</v>
      </c>
      <c r="F2854" t="s">
        <v>22</v>
      </c>
      <c r="G2854" t="s">
        <v>23</v>
      </c>
      <c r="H2854">
        <v>2004</v>
      </c>
      <c r="I2854" s="2">
        <v>252424.6</v>
      </c>
      <c r="J2854" s="2">
        <v>0</v>
      </c>
      <c r="K2854" s="2">
        <v>252424.6</v>
      </c>
      <c r="L2854" t="s">
        <v>18</v>
      </c>
    </row>
    <row r="2855" spans="1:12" x14ac:dyDescent="0.85">
      <c r="A2855" s="1">
        <v>41164</v>
      </c>
      <c r="B2855" t="s">
        <v>12</v>
      </c>
      <c r="C2855" t="s">
        <v>4973</v>
      </c>
      <c r="D2855" t="s">
        <v>4974</v>
      </c>
      <c r="E2855" t="s">
        <v>119</v>
      </c>
      <c r="F2855" t="s">
        <v>120</v>
      </c>
      <c r="G2855" t="s">
        <v>121</v>
      </c>
      <c r="H2855">
        <v>2004</v>
      </c>
      <c r="I2855" s="2">
        <v>5434719.2300000004</v>
      </c>
      <c r="J2855" s="2">
        <v>0</v>
      </c>
      <c r="K2855" s="2">
        <v>5434719.2300000004</v>
      </c>
      <c r="L2855" t="s">
        <v>18</v>
      </c>
    </row>
    <row r="2856" spans="1:12" x14ac:dyDescent="0.85">
      <c r="A2856" s="1">
        <v>41164</v>
      </c>
      <c r="B2856" t="s">
        <v>314</v>
      </c>
      <c r="C2856" t="s">
        <v>3789</v>
      </c>
      <c r="D2856" t="s">
        <v>3790</v>
      </c>
      <c r="E2856" t="s">
        <v>293</v>
      </c>
      <c r="F2856" t="s">
        <v>294</v>
      </c>
      <c r="G2856" t="s">
        <v>626</v>
      </c>
      <c r="H2856">
        <v>2004</v>
      </c>
      <c r="I2856" s="2">
        <v>1266100</v>
      </c>
      <c r="J2856" s="2">
        <v>0</v>
      </c>
      <c r="K2856" s="2">
        <v>1266100</v>
      </c>
      <c r="L2856" t="s">
        <v>18</v>
      </c>
    </row>
    <row r="2857" spans="1:12" x14ac:dyDescent="0.85">
      <c r="A2857" s="1">
        <v>41164</v>
      </c>
      <c r="B2857" t="s">
        <v>1234</v>
      </c>
      <c r="C2857" t="s">
        <v>4975</v>
      </c>
      <c r="D2857" t="s">
        <v>4976</v>
      </c>
      <c r="E2857" t="s">
        <v>85</v>
      </c>
      <c r="F2857" t="s">
        <v>86</v>
      </c>
      <c r="G2857" t="s">
        <v>87</v>
      </c>
      <c r="H2857">
        <v>2004</v>
      </c>
      <c r="I2857" s="2">
        <v>273964.26</v>
      </c>
      <c r="J2857" s="2">
        <v>0</v>
      </c>
      <c r="K2857" s="2">
        <v>273964.26</v>
      </c>
      <c r="L2857" t="s">
        <v>18</v>
      </c>
    </row>
    <row r="2858" spans="1:12" x14ac:dyDescent="0.85">
      <c r="A2858" s="1">
        <v>41164</v>
      </c>
      <c r="B2858" t="s">
        <v>90</v>
      </c>
      <c r="C2858" t="s">
        <v>321</v>
      </c>
      <c r="D2858" t="s">
        <v>322</v>
      </c>
      <c r="E2858" t="s">
        <v>56</v>
      </c>
      <c r="F2858" t="s">
        <v>57</v>
      </c>
      <c r="G2858" t="s">
        <v>58</v>
      </c>
      <c r="H2858">
        <v>2004</v>
      </c>
      <c r="I2858" s="2">
        <v>58100.37</v>
      </c>
      <c r="J2858" s="2">
        <v>0</v>
      </c>
      <c r="K2858" s="2">
        <v>58100.37</v>
      </c>
      <c r="L2858" t="s">
        <v>18</v>
      </c>
    </row>
    <row r="2859" spans="1:12" x14ac:dyDescent="0.85">
      <c r="A2859" s="1">
        <v>41164</v>
      </c>
      <c r="B2859" t="s">
        <v>82</v>
      </c>
      <c r="C2859" t="s">
        <v>4977</v>
      </c>
      <c r="D2859" t="s">
        <v>4978</v>
      </c>
      <c r="E2859" t="s">
        <v>235</v>
      </c>
      <c r="F2859" t="s">
        <v>236</v>
      </c>
      <c r="G2859" t="s">
        <v>237</v>
      </c>
      <c r="H2859">
        <v>2004</v>
      </c>
      <c r="I2859" s="2">
        <v>904698.57</v>
      </c>
      <c r="J2859" s="2">
        <v>0</v>
      </c>
      <c r="K2859" s="2">
        <v>904698.57</v>
      </c>
      <c r="L2859" t="s">
        <v>116</v>
      </c>
    </row>
    <row r="2860" spans="1:12" x14ac:dyDescent="0.85">
      <c r="A2860" s="1">
        <v>41164</v>
      </c>
      <c r="B2860" t="s">
        <v>883</v>
      </c>
      <c r="C2860" t="s">
        <v>884</v>
      </c>
      <c r="D2860" t="s">
        <v>885</v>
      </c>
      <c r="E2860" t="s">
        <v>260</v>
      </c>
      <c r="F2860" t="s">
        <v>261</v>
      </c>
      <c r="H2860">
        <v>2004</v>
      </c>
      <c r="I2860" s="2">
        <v>2500000</v>
      </c>
      <c r="J2860" s="2">
        <v>0</v>
      </c>
      <c r="K2860" s="2">
        <v>2500000</v>
      </c>
      <c r="L2860" t="s">
        <v>116</v>
      </c>
    </row>
    <row r="2861" spans="1:12" x14ac:dyDescent="0.85">
      <c r="A2861" s="1">
        <v>41164</v>
      </c>
      <c r="B2861" t="s">
        <v>12</v>
      </c>
      <c r="C2861" t="s">
        <v>4979</v>
      </c>
      <c r="D2861" t="s">
        <v>4980</v>
      </c>
      <c r="E2861" t="s">
        <v>21</v>
      </c>
      <c r="F2861" t="s">
        <v>22</v>
      </c>
      <c r="G2861" t="s">
        <v>23</v>
      </c>
      <c r="H2861">
        <v>2004</v>
      </c>
      <c r="I2861" s="2">
        <v>438963.21</v>
      </c>
      <c r="J2861" s="2">
        <v>0</v>
      </c>
      <c r="K2861" s="2">
        <v>438963.21</v>
      </c>
      <c r="L2861" t="s">
        <v>18</v>
      </c>
    </row>
    <row r="2862" spans="1:12" x14ac:dyDescent="0.85">
      <c r="A2862" s="1">
        <v>41164</v>
      </c>
      <c r="B2862" t="s">
        <v>59</v>
      </c>
      <c r="C2862" t="s">
        <v>4981</v>
      </c>
      <c r="D2862" t="s">
        <v>4982</v>
      </c>
      <c r="E2862" t="s">
        <v>204</v>
      </c>
      <c r="F2862" t="s">
        <v>205</v>
      </c>
      <c r="G2862" t="s">
        <v>206</v>
      </c>
      <c r="H2862">
        <v>2004</v>
      </c>
      <c r="I2862" s="2">
        <v>771535.48</v>
      </c>
      <c r="J2862" s="2">
        <v>0</v>
      </c>
      <c r="K2862" s="2">
        <v>771535.48</v>
      </c>
      <c r="L2862" t="s">
        <v>18</v>
      </c>
    </row>
    <row r="2863" spans="1:12" x14ac:dyDescent="0.85">
      <c r="A2863" s="1">
        <v>41164</v>
      </c>
      <c r="B2863" t="s">
        <v>437</v>
      </c>
      <c r="C2863" t="s">
        <v>449</v>
      </c>
      <c r="D2863" t="s">
        <v>450</v>
      </c>
      <c r="E2863" t="s">
        <v>264</v>
      </c>
      <c r="F2863" t="s">
        <v>265</v>
      </c>
      <c r="G2863" t="s">
        <v>1350</v>
      </c>
      <c r="H2863">
        <v>2004</v>
      </c>
      <c r="I2863" s="2">
        <v>6475675</v>
      </c>
      <c r="J2863" s="2">
        <v>0</v>
      </c>
      <c r="K2863" s="2">
        <v>6475675</v>
      </c>
      <c r="L2863" t="s">
        <v>116</v>
      </c>
    </row>
    <row r="2864" spans="1:12" x14ac:dyDescent="0.85">
      <c r="A2864" s="1">
        <v>41164</v>
      </c>
      <c r="B2864" t="s">
        <v>437</v>
      </c>
      <c r="C2864" t="s">
        <v>449</v>
      </c>
      <c r="D2864" t="s">
        <v>450</v>
      </c>
      <c r="E2864" t="s">
        <v>264</v>
      </c>
      <c r="F2864" t="s">
        <v>265</v>
      </c>
      <c r="G2864" t="s">
        <v>2394</v>
      </c>
      <c r="H2864">
        <v>2004</v>
      </c>
      <c r="I2864" s="2">
        <v>19353771.050000001</v>
      </c>
      <c r="J2864" s="2">
        <v>0</v>
      </c>
      <c r="K2864" s="2">
        <v>19353771.050000001</v>
      </c>
      <c r="L2864" t="s">
        <v>116</v>
      </c>
    </row>
    <row r="2865" spans="1:12" x14ac:dyDescent="0.85">
      <c r="A2865" s="1">
        <v>41164</v>
      </c>
      <c r="B2865" t="s">
        <v>437</v>
      </c>
      <c r="C2865" t="s">
        <v>449</v>
      </c>
      <c r="D2865" t="s">
        <v>450</v>
      </c>
      <c r="E2865" t="s">
        <v>85</v>
      </c>
      <c r="F2865" t="s">
        <v>86</v>
      </c>
      <c r="G2865" t="s">
        <v>87</v>
      </c>
      <c r="H2865">
        <v>2004</v>
      </c>
      <c r="I2865" s="2">
        <v>4415250</v>
      </c>
      <c r="J2865" s="2">
        <v>0</v>
      </c>
      <c r="K2865" s="2">
        <v>4415250</v>
      </c>
      <c r="L2865" t="s">
        <v>116</v>
      </c>
    </row>
    <row r="2866" spans="1:12" x14ac:dyDescent="0.85">
      <c r="A2866" s="1">
        <v>41164</v>
      </c>
      <c r="B2866" t="s">
        <v>90</v>
      </c>
      <c r="C2866" t="s">
        <v>4983</v>
      </c>
      <c r="D2866" t="s">
        <v>4984</v>
      </c>
      <c r="E2866" t="s">
        <v>56</v>
      </c>
      <c r="F2866" t="s">
        <v>57</v>
      </c>
      <c r="G2866" t="s">
        <v>58</v>
      </c>
      <c r="H2866">
        <v>2004</v>
      </c>
      <c r="I2866" s="2">
        <v>621447</v>
      </c>
      <c r="J2866" s="2">
        <v>0</v>
      </c>
      <c r="K2866" s="2">
        <v>621447</v>
      </c>
      <c r="L2866" t="s">
        <v>18</v>
      </c>
    </row>
    <row r="2867" spans="1:12" x14ac:dyDescent="0.85">
      <c r="A2867" s="1">
        <v>41164</v>
      </c>
      <c r="B2867" t="s">
        <v>4571</v>
      </c>
      <c r="C2867" t="s">
        <v>4985</v>
      </c>
      <c r="D2867" t="s">
        <v>4986</v>
      </c>
      <c r="E2867" t="s">
        <v>15</v>
      </c>
      <c r="F2867" t="s">
        <v>16</v>
      </c>
      <c r="G2867" t="s">
        <v>17</v>
      </c>
      <c r="H2867">
        <v>2004</v>
      </c>
      <c r="I2867" s="2">
        <v>3058190.29</v>
      </c>
      <c r="J2867" s="2">
        <v>0</v>
      </c>
      <c r="K2867" s="2">
        <v>3058190.29</v>
      </c>
      <c r="L2867" t="s">
        <v>18</v>
      </c>
    </row>
    <row r="2868" spans="1:12" x14ac:dyDescent="0.85">
      <c r="A2868" s="1">
        <v>41164</v>
      </c>
      <c r="B2868" t="s">
        <v>90</v>
      </c>
      <c r="C2868" t="s">
        <v>3811</v>
      </c>
      <c r="D2868" t="s">
        <v>3812</v>
      </c>
      <c r="E2868" t="s">
        <v>15</v>
      </c>
      <c r="F2868" t="s">
        <v>16</v>
      </c>
      <c r="G2868" t="s">
        <v>17</v>
      </c>
      <c r="H2868">
        <v>2004</v>
      </c>
      <c r="I2868" s="2">
        <v>7000</v>
      </c>
      <c r="J2868" s="2">
        <v>0</v>
      </c>
      <c r="K2868" s="2">
        <v>7000</v>
      </c>
      <c r="L2868" t="s">
        <v>116</v>
      </c>
    </row>
    <row r="2869" spans="1:12" x14ac:dyDescent="0.85">
      <c r="A2869" s="1">
        <v>41164</v>
      </c>
      <c r="B2869" t="s">
        <v>4139</v>
      </c>
      <c r="C2869" t="s">
        <v>4140</v>
      </c>
      <c r="D2869" t="s">
        <v>4141</v>
      </c>
      <c r="E2869" t="s">
        <v>15</v>
      </c>
      <c r="F2869" t="s">
        <v>16</v>
      </c>
      <c r="G2869" t="s">
        <v>17</v>
      </c>
      <c r="H2869">
        <v>2004</v>
      </c>
      <c r="I2869" s="2">
        <v>132194.41</v>
      </c>
      <c r="J2869" s="2">
        <v>0</v>
      </c>
      <c r="K2869" s="2">
        <v>132194.41</v>
      </c>
      <c r="L2869" t="s">
        <v>18</v>
      </c>
    </row>
    <row r="2870" spans="1:12" x14ac:dyDescent="0.85">
      <c r="A2870" s="1">
        <v>41164</v>
      </c>
      <c r="B2870" t="s">
        <v>2654</v>
      </c>
      <c r="C2870" t="s">
        <v>4987</v>
      </c>
      <c r="D2870" t="s">
        <v>4988</v>
      </c>
      <c r="E2870" t="s">
        <v>15</v>
      </c>
      <c r="F2870" t="s">
        <v>16</v>
      </c>
      <c r="G2870" t="s">
        <v>17</v>
      </c>
      <c r="H2870">
        <v>2004</v>
      </c>
      <c r="I2870" s="2">
        <v>4527989.99</v>
      </c>
      <c r="J2870" s="2">
        <v>0</v>
      </c>
      <c r="K2870" s="2">
        <v>4527989.99</v>
      </c>
      <c r="L2870" t="s">
        <v>18</v>
      </c>
    </row>
    <row r="2871" spans="1:12" x14ac:dyDescent="0.85">
      <c r="A2871" s="1">
        <v>41164</v>
      </c>
      <c r="B2871" t="s">
        <v>90</v>
      </c>
      <c r="C2871" t="s">
        <v>4989</v>
      </c>
      <c r="D2871" t="s">
        <v>4990</v>
      </c>
      <c r="E2871" t="s">
        <v>15</v>
      </c>
      <c r="F2871" t="s">
        <v>16</v>
      </c>
      <c r="G2871" t="s">
        <v>17</v>
      </c>
      <c r="H2871">
        <v>2004</v>
      </c>
      <c r="I2871" s="2">
        <v>2334851.0699999998</v>
      </c>
      <c r="J2871" s="2">
        <v>0</v>
      </c>
      <c r="K2871" s="2">
        <v>2334851.0699999998</v>
      </c>
      <c r="L2871" t="s">
        <v>18</v>
      </c>
    </row>
    <row r="2872" spans="1:12" x14ac:dyDescent="0.85">
      <c r="A2872" s="1">
        <v>41164</v>
      </c>
      <c r="B2872" t="s">
        <v>12</v>
      </c>
      <c r="C2872" t="s">
        <v>4991</v>
      </c>
      <c r="D2872" t="s">
        <v>4992</v>
      </c>
      <c r="E2872" t="s">
        <v>85</v>
      </c>
      <c r="F2872" t="s">
        <v>86</v>
      </c>
      <c r="G2872" t="s">
        <v>87</v>
      </c>
      <c r="H2872">
        <v>2004</v>
      </c>
      <c r="I2872" s="2">
        <v>295704.89</v>
      </c>
      <c r="J2872" s="2">
        <v>0</v>
      </c>
      <c r="K2872" s="2">
        <v>295704.89</v>
      </c>
      <c r="L2872" t="s">
        <v>18</v>
      </c>
    </row>
    <row r="2873" spans="1:12" x14ac:dyDescent="0.85">
      <c r="A2873" s="1">
        <v>41164</v>
      </c>
      <c r="B2873" t="s">
        <v>4472</v>
      </c>
      <c r="C2873" t="s">
        <v>4993</v>
      </c>
      <c r="D2873" t="s">
        <v>4994</v>
      </c>
      <c r="E2873" t="s">
        <v>102</v>
      </c>
      <c r="F2873" t="s">
        <v>103</v>
      </c>
      <c r="G2873" t="s">
        <v>104</v>
      </c>
      <c r="H2873">
        <v>2004</v>
      </c>
      <c r="I2873" s="2">
        <v>34538157</v>
      </c>
      <c r="J2873" s="2">
        <v>0</v>
      </c>
      <c r="K2873" s="2">
        <v>34538157</v>
      </c>
      <c r="L2873" t="s">
        <v>18</v>
      </c>
    </row>
    <row r="2874" spans="1:12" x14ac:dyDescent="0.85">
      <c r="A2874" s="1">
        <v>41164</v>
      </c>
      <c r="B2874" t="s">
        <v>4472</v>
      </c>
      <c r="C2874" t="s">
        <v>4995</v>
      </c>
      <c r="D2874" t="s">
        <v>4996</v>
      </c>
      <c r="E2874" t="s">
        <v>102</v>
      </c>
      <c r="F2874" t="s">
        <v>103</v>
      </c>
      <c r="G2874" t="s">
        <v>104</v>
      </c>
      <c r="H2874">
        <v>2004</v>
      </c>
      <c r="I2874" s="2">
        <v>3073491.61</v>
      </c>
      <c r="J2874" s="2">
        <v>0</v>
      </c>
      <c r="K2874" s="2">
        <v>3073491.61</v>
      </c>
      <c r="L2874" t="s">
        <v>18</v>
      </c>
    </row>
    <row r="2875" spans="1:12" x14ac:dyDescent="0.85">
      <c r="A2875" s="1">
        <v>41164</v>
      </c>
      <c r="B2875" t="s">
        <v>4472</v>
      </c>
      <c r="C2875" t="s">
        <v>4997</v>
      </c>
      <c r="D2875" t="s">
        <v>4998</v>
      </c>
      <c r="E2875" t="s">
        <v>102</v>
      </c>
      <c r="F2875" t="s">
        <v>103</v>
      </c>
      <c r="G2875" t="s">
        <v>104</v>
      </c>
      <c r="H2875">
        <v>2004</v>
      </c>
      <c r="I2875" s="2">
        <v>8901337.2799999993</v>
      </c>
      <c r="J2875" s="2">
        <v>0</v>
      </c>
      <c r="K2875" s="2">
        <v>8901337.2799999993</v>
      </c>
      <c r="L2875" t="s">
        <v>18</v>
      </c>
    </row>
    <row r="2876" spans="1:12" x14ac:dyDescent="0.85">
      <c r="A2876" s="1">
        <v>41164</v>
      </c>
      <c r="B2876" t="s">
        <v>82</v>
      </c>
      <c r="C2876" t="s">
        <v>4999</v>
      </c>
      <c r="D2876" t="s">
        <v>587</v>
      </c>
      <c r="E2876" t="s">
        <v>15</v>
      </c>
      <c r="F2876" t="s">
        <v>16</v>
      </c>
      <c r="G2876" t="s">
        <v>17</v>
      </c>
      <c r="H2876">
        <v>2004</v>
      </c>
      <c r="I2876" s="2">
        <v>386398.76</v>
      </c>
      <c r="J2876" s="2">
        <v>0</v>
      </c>
      <c r="K2876" s="2">
        <v>386398.76</v>
      </c>
      <c r="L2876" t="s">
        <v>18</v>
      </c>
    </row>
    <row r="2877" spans="1:12" x14ac:dyDescent="0.85">
      <c r="A2877" s="1">
        <v>41164</v>
      </c>
      <c r="B2877" t="s">
        <v>82</v>
      </c>
      <c r="C2877" t="s">
        <v>5000</v>
      </c>
      <c r="D2877" t="s">
        <v>5001</v>
      </c>
      <c r="E2877" t="s">
        <v>15</v>
      </c>
      <c r="F2877" t="s">
        <v>16</v>
      </c>
      <c r="G2877" t="s">
        <v>17</v>
      </c>
      <c r="H2877">
        <v>2004</v>
      </c>
      <c r="I2877" s="2">
        <v>905972.06</v>
      </c>
      <c r="J2877" s="2">
        <v>0</v>
      </c>
      <c r="K2877" s="2">
        <v>905972.06</v>
      </c>
      <c r="L2877" t="s">
        <v>18</v>
      </c>
    </row>
    <row r="2878" spans="1:12" x14ac:dyDescent="0.85">
      <c r="A2878" s="1">
        <v>41164</v>
      </c>
      <c r="B2878" t="s">
        <v>600</v>
      </c>
      <c r="C2878" t="s">
        <v>5002</v>
      </c>
      <c r="D2878" t="s">
        <v>5003</v>
      </c>
      <c r="E2878" t="s">
        <v>102</v>
      </c>
      <c r="F2878" t="s">
        <v>103</v>
      </c>
      <c r="G2878" t="s">
        <v>104</v>
      </c>
      <c r="H2878">
        <v>2004</v>
      </c>
      <c r="I2878" s="2">
        <v>1962765</v>
      </c>
      <c r="J2878" s="2">
        <v>0</v>
      </c>
      <c r="K2878" s="2">
        <v>1962765</v>
      </c>
      <c r="L2878" t="s">
        <v>18</v>
      </c>
    </row>
    <row r="2879" spans="1:12" x14ac:dyDescent="0.85">
      <c r="A2879" s="1">
        <v>41164</v>
      </c>
      <c r="B2879" t="s">
        <v>600</v>
      </c>
      <c r="C2879" t="s">
        <v>601</v>
      </c>
      <c r="D2879" t="s">
        <v>602</v>
      </c>
      <c r="E2879" t="s">
        <v>293</v>
      </c>
      <c r="F2879" t="s">
        <v>294</v>
      </c>
      <c r="G2879" t="s">
        <v>4803</v>
      </c>
      <c r="H2879">
        <v>2004</v>
      </c>
      <c r="I2879" s="2">
        <v>318375</v>
      </c>
      <c r="J2879" s="2">
        <v>0</v>
      </c>
      <c r="K2879" s="2">
        <v>318375</v>
      </c>
      <c r="L2879" t="s">
        <v>116</v>
      </c>
    </row>
    <row r="2880" spans="1:12" x14ac:dyDescent="0.85">
      <c r="A2880" s="1">
        <v>41164</v>
      </c>
      <c r="B2880" t="s">
        <v>600</v>
      </c>
      <c r="C2880" t="s">
        <v>601</v>
      </c>
      <c r="D2880" t="s">
        <v>602</v>
      </c>
      <c r="E2880" t="s">
        <v>1722</v>
      </c>
      <c r="F2880" t="s">
        <v>1723</v>
      </c>
      <c r="G2880" t="s">
        <v>1724</v>
      </c>
      <c r="H2880">
        <v>2004</v>
      </c>
      <c r="I2880" s="2">
        <v>500000</v>
      </c>
      <c r="J2880" s="2">
        <v>0</v>
      </c>
      <c r="K2880" s="2">
        <v>500000</v>
      </c>
      <c r="L2880" t="s">
        <v>116</v>
      </c>
    </row>
    <row r="2881" spans="1:12" x14ac:dyDescent="0.85">
      <c r="A2881" s="1">
        <v>41164</v>
      </c>
      <c r="B2881" t="s">
        <v>600</v>
      </c>
      <c r="C2881" t="s">
        <v>601</v>
      </c>
      <c r="D2881" t="s">
        <v>602</v>
      </c>
      <c r="E2881" t="s">
        <v>93</v>
      </c>
      <c r="F2881" t="s">
        <v>94</v>
      </c>
      <c r="H2881">
        <v>2004</v>
      </c>
      <c r="I2881" s="2">
        <v>100000</v>
      </c>
      <c r="J2881" s="2">
        <v>0</v>
      </c>
      <c r="K2881" s="2">
        <v>100000</v>
      </c>
      <c r="L2881" t="s">
        <v>116</v>
      </c>
    </row>
    <row r="2882" spans="1:12" x14ac:dyDescent="0.85">
      <c r="A2882" s="1">
        <v>41164</v>
      </c>
      <c r="B2882" t="s">
        <v>2137</v>
      </c>
      <c r="C2882" t="s">
        <v>5004</v>
      </c>
      <c r="D2882" t="s">
        <v>5005</v>
      </c>
      <c r="E2882" t="s">
        <v>85</v>
      </c>
      <c r="F2882" t="s">
        <v>86</v>
      </c>
      <c r="G2882" t="s">
        <v>87</v>
      </c>
      <c r="H2882">
        <v>2004</v>
      </c>
      <c r="I2882" s="2">
        <v>674238.45</v>
      </c>
      <c r="J2882" s="2">
        <v>0</v>
      </c>
      <c r="K2882" s="2">
        <v>674238.45</v>
      </c>
      <c r="L2882" t="s">
        <v>18</v>
      </c>
    </row>
    <row r="2883" spans="1:12" x14ac:dyDescent="0.85">
      <c r="A2883" s="1">
        <v>41164</v>
      </c>
      <c r="B2883" t="s">
        <v>883</v>
      </c>
      <c r="C2883" t="s">
        <v>4592</v>
      </c>
      <c r="D2883" t="s">
        <v>4593</v>
      </c>
      <c r="E2883" t="s">
        <v>15</v>
      </c>
      <c r="F2883" t="s">
        <v>16</v>
      </c>
      <c r="G2883" t="s">
        <v>5006</v>
      </c>
      <c r="H2883">
        <v>2004</v>
      </c>
      <c r="I2883" s="2">
        <v>2500000</v>
      </c>
      <c r="J2883" s="2">
        <v>0</v>
      </c>
      <c r="K2883" s="2">
        <v>2500000</v>
      </c>
      <c r="L2883" t="s">
        <v>116</v>
      </c>
    </row>
    <row r="2884" spans="1:12" x14ac:dyDescent="0.85">
      <c r="A2884" s="1">
        <v>41164</v>
      </c>
      <c r="B2884" t="s">
        <v>883</v>
      </c>
      <c r="C2884" t="s">
        <v>4592</v>
      </c>
      <c r="D2884" t="s">
        <v>4593</v>
      </c>
      <c r="E2884" t="s">
        <v>264</v>
      </c>
      <c r="F2884" t="s">
        <v>265</v>
      </c>
      <c r="G2884" t="s">
        <v>1613</v>
      </c>
      <c r="H2884">
        <v>2004</v>
      </c>
      <c r="I2884" s="2">
        <v>2562500</v>
      </c>
      <c r="J2884" s="2">
        <v>0</v>
      </c>
      <c r="K2884" s="2">
        <v>2562500</v>
      </c>
      <c r="L2884" t="s">
        <v>116</v>
      </c>
    </row>
    <row r="2885" spans="1:12" x14ac:dyDescent="0.85">
      <c r="A2885" s="1">
        <v>41164</v>
      </c>
      <c r="B2885" t="s">
        <v>883</v>
      </c>
      <c r="C2885" t="s">
        <v>4592</v>
      </c>
      <c r="D2885" t="s">
        <v>4593</v>
      </c>
      <c r="E2885" t="s">
        <v>119</v>
      </c>
      <c r="F2885" t="s">
        <v>120</v>
      </c>
      <c r="G2885" t="s">
        <v>1125</v>
      </c>
      <c r="H2885">
        <v>2004</v>
      </c>
      <c r="I2885" s="2">
        <v>5000000</v>
      </c>
      <c r="J2885" s="2">
        <v>0</v>
      </c>
      <c r="K2885" s="2">
        <v>5000000</v>
      </c>
      <c r="L2885" t="s">
        <v>116</v>
      </c>
    </row>
    <row r="2886" spans="1:12" x14ac:dyDescent="0.85">
      <c r="A2886" s="1">
        <v>41164</v>
      </c>
      <c r="B2886" t="s">
        <v>883</v>
      </c>
      <c r="C2886" t="s">
        <v>4592</v>
      </c>
      <c r="D2886" t="s">
        <v>4593</v>
      </c>
      <c r="E2886" t="s">
        <v>260</v>
      </c>
      <c r="F2886" t="s">
        <v>261</v>
      </c>
      <c r="H2886">
        <v>2004</v>
      </c>
      <c r="I2886" s="2">
        <v>2500000</v>
      </c>
      <c r="J2886" s="2">
        <v>0</v>
      </c>
      <c r="K2886" s="2">
        <v>2500000</v>
      </c>
      <c r="L2886" t="s">
        <v>116</v>
      </c>
    </row>
    <row r="2887" spans="1:12" x14ac:dyDescent="0.85">
      <c r="A2887" s="1">
        <v>41164</v>
      </c>
      <c r="B2887" t="s">
        <v>883</v>
      </c>
      <c r="C2887" t="s">
        <v>4592</v>
      </c>
      <c r="D2887" t="s">
        <v>4593</v>
      </c>
      <c r="E2887" t="s">
        <v>260</v>
      </c>
      <c r="F2887" t="s">
        <v>261</v>
      </c>
      <c r="H2887">
        <v>2004</v>
      </c>
      <c r="I2887" s="2">
        <v>2500000</v>
      </c>
      <c r="J2887" s="2">
        <v>0</v>
      </c>
      <c r="K2887" s="2">
        <v>2500000</v>
      </c>
      <c r="L2887" t="s">
        <v>116</v>
      </c>
    </row>
    <row r="2888" spans="1:12" x14ac:dyDescent="0.85">
      <c r="A2888" s="1">
        <v>41164</v>
      </c>
      <c r="B2888" t="s">
        <v>883</v>
      </c>
      <c r="C2888" t="s">
        <v>4592</v>
      </c>
      <c r="D2888" t="s">
        <v>4593</v>
      </c>
      <c r="E2888" t="s">
        <v>260</v>
      </c>
      <c r="F2888" t="s">
        <v>261</v>
      </c>
      <c r="H2888">
        <v>2004</v>
      </c>
      <c r="I2888" s="2">
        <v>2500000</v>
      </c>
      <c r="J2888" s="2">
        <v>0</v>
      </c>
      <c r="K2888" s="2">
        <v>2500000</v>
      </c>
      <c r="L2888" t="s">
        <v>116</v>
      </c>
    </row>
    <row r="2889" spans="1:12" x14ac:dyDescent="0.85">
      <c r="A2889" s="1">
        <v>41164</v>
      </c>
      <c r="B2889" t="s">
        <v>883</v>
      </c>
      <c r="C2889" t="s">
        <v>4592</v>
      </c>
      <c r="D2889" t="s">
        <v>4593</v>
      </c>
      <c r="E2889" t="s">
        <v>260</v>
      </c>
      <c r="F2889" t="s">
        <v>261</v>
      </c>
      <c r="H2889">
        <v>2004</v>
      </c>
      <c r="I2889" s="2">
        <v>5000000</v>
      </c>
      <c r="J2889" s="2">
        <v>0</v>
      </c>
      <c r="K2889" s="2">
        <v>5000000</v>
      </c>
      <c r="L2889" t="s">
        <v>116</v>
      </c>
    </row>
    <row r="2890" spans="1:12" x14ac:dyDescent="0.85">
      <c r="A2890" s="1">
        <v>41164</v>
      </c>
      <c r="B2890" t="s">
        <v>883</v>
      </c>
      <c r="C2890" t="s">
        <v>5007</v>
      </c>
      <c r="D2890" t="s">
        <v>5008</v>
      </c>
      <c r="E2890" t="s">
        <v>15</v>
      </c>
      <c r="F2890" t="s">
        <v>16</v>
      </c>
      <c r="G2890" t="s">
        <v>5006</v>
      </c>
      <c r="H2890">
        <v>2004</v>
      </c>
      <c r="I2890" s="2">
        <v>4788519.6399999997</v>
      </c>
      <c r="J2890" s="2">
        <v>0</v>
      </c>
      <c r="K2890" s="2">
        <v>4788519.6399999997</v>
      </c>
      <c r="L2890" t="s">
        <v>116</v>
      </c>
    </row>
    <row r="2891" spans="1:12" x14ac:dyDescent="0.85">
      <c r="A2891" s="1">
        <v>41164</v>
      </c>
      <c r="B2891" t="s">
        <v>883</v>
      </c>
      <c r="C2891" t="s">
        <v>5007</v>
      </c>
      <c r="D2891" t="s">
        <v>5008</v>
      </c>
      <c r="E2891" t="s">
        <v>204</v>
      </c>
      <c r="F2891" t="s">
        <v>205</v>
      </c>
      <c r="G2891" t="s">
        <v>1352</v>
      </c>
      <c r="H2891">
        <v>2004</v>
      </c>
      <c r="I2891" s="2">
        <v>7000000</v>
      </c>
      <c r="J2891" s="2">
        <v>0</v>
      </c>
      <c r="K2891" s="2">
        <v>7000000</v>
      </c>
      <c r="L2891" t="s">
        <v>116</v>
      </c>
    </row>
    <row r="2892" spans="1:12" x14ac:dyDescent="0.85">
      <c r="A2892" s="1">
        <v>41164</v>
      </c>
      <c r="B2892" t="s">
        <v>5009</v>
      </c>
      <c r="C2892" t="s">
        <v>5010</v>
      </c>
      <c r="D2892" t="s">
        <v>5011</v>
      </c>
      <c r="E2892" t="s">
        <v>204</v>
      </c>
      <c r="F2892" t="s">
        <v>205</v>
      </c>
      <c r="G2892" t="s">
        <v>1352</v>
      </c>
      <c r="H2892">
        <v>2004</v>
      </c>
      <c r="I2892" s="2">
        <v>782368.05</v>
      </c>
      <c r="J2892" s="2">
        <v>0</v>
      </c>
      <c r="K2892" s="2">
        <v>782368.05</v>
      </c>
      <c r="L2892" t="s">
        <v>116</v>
      </c>
    </row>
    <row r="2893" spans="1:12" x14ac:dyDescent="0.85">
      <c r="A2893" s="1">
        <v>41164</v>
      </c>
      <c r="B2893" t="s">
        <v>538</v>
      </c>
      <c r="C2893" t="s">
        <v>5012</v>
      </c>
      <c r="D2893" t="s">
        <v>5013</v>
      </c>
      <c r="E2893" t="s">
        <v>15</v>
      </c>
      <c r="F2893" t="s">
        <v>16</v>
      </c>
      <c r="G2893" t="s">
        <v>17</v>
      </c>
      <c r="H2893">
        <v>2004</v>
      </c>
      <c r="I2893" s="2">
        <v>2148980.25</v>
      </c>
      <c r="J2893" s="2">
        <v>0</v>
      </c>
      <c r="K2893" s="2">
        <v>2148980.25</v>
      </c>
      <c r="L2893" t="s">
        <v>116</v>
      </c>
    </row>
    <row r="2894" spans="1:12" x14ac:dyDescent="0.85">
      <c r="A2894" s="1">
        <v>41164</v>
      </c>
      <c r="B2894" t="s">
        <v>1234</v>
      </c>
      <c r="C2894" t="s">
        <v>5014</v>
      </c>
      <c r="D2894" t="s">
        <v>5015</v>
      </c>
      <c r="E2894" t="s">
        <v>42</v>
      </c>
      <c r="F2894" t="s">
        <v>43</v>
      </c>
      <c r="G2894" t="s">
        <v>44</v>
      </c>
      <c r="H2894">
        <v>2004</v>
      </c>
      <c r="I2894" s="2">
        <v>199975</v>
      </c>
      <c r="J2894" s="2">
        <v>0</v>
      </c>
      <c r="K2894" s="2">
        <v>199975</v>
      </c>
      <c r="L2894" t="s">
        <v>18</v>
      </c>
    </row>
    <row r="2895" spans="1:12" x14ac:dyDescent="0.85">
      <c r="A2895" s="1">
        <v>41164</v>
      </c>
      <c r="B2895" t="s">
        <v>1346</v>
      </c>
      <c r="C2895" t="s">
        <v>5016</v>
      </c>
      <c r="D2895" t="s">
        <v>5017</v>
      </c>
      <c r="E2895" t="s">
        <v>85</v>
      </c>
      <c r="F2895" t="s">
        <v>86</v>
      </c>
      <c r="G2895" t="s">
        <v>87</v>
      </c>
      <c r="H2895">
        <v>2004</v>
      </c>
      <c r="I2895" s="2">
        <v>2581672.63</v>
      </c>
      <c r="J2895" s="2">
        <v>0</v>
      </c>
      <c r="K2895" s="2">
        <v>2581672.63</v>
      </c>
      <c r="L2895" t="s">
        <v>18</v>
      </c>
    </row>
    <row r="2896" spans="1:12" x14ac:dyDescent="0.85">
      <c r="A2896" s="1">
        <v>41164</v>
      </c>
      <c r="B2896" t="s">
        <v>700</v>
      </c>
      <c r="C2896" t="s">
        <v>5018</v>
      </c>
      <c r="D2896" t="s">
        <v>5019</v>
      </c>
      <c r="E2896" t="s">
        <v>113</v>
      </c>
      <c r="F2896" t="s">
        <v>114</v>
      </c>
      <c r="G2896" t="s">
        <v>115</v>
      </c>
      <c r="H2896">
        <v>2004</v>
      </c>
      <c r="I2896" s="2">
        <v>800000</v>
      </c>
      <c r="J2896" s="2">
        <v>0</v>
      </c>
      <c r="K2896" s="2">
        <v>800000</v>
      </c>
      <c r="L2896" t="s">
        <v>18</v>
      </c>
    </row>
    <row r="2897" spans="1:12" x14ac:dyDescent="0.85">
      <c r="A2897" s="1">
        <v>41164</v>
      </c>
      <c r="B2897" t="s">
        <v>507</v>
      </c>
      <c r="C2897" t="s">
        <v>5020</v>
      </c>
      <c r="D2897" t="s">
        <v>5021</v>
      </c>
      <c r="E2897" t="s">
        <v>102</v>
      </c>
      <c r="F2897" t="s">
        <v>103</v>
      </c>
      <c r="G2897" t="s">
        <v>104</v>
      </c>
      <c r="H2897">
        <v>2004</v>
      </c>
      <c r="I2897" s="2">
        <v>19682151.5</v>
      </c>
      <c r="J2897" s="2">
        <v>0</v>
      </c>
      <c r="K2897" s="2">
        <v>19682151.5</v>
      </c>
      <c r="L2897" t="s">
        <v>18</v>
      </c>
    </row>
    <row r="2898" spans="1:12" x14ac:dyDescent="0.85">
      <c r="A2898" s="1">
        <v>41164</v>
      </c>
      <c r="B2898" t="s">
        <v>12</v>
      </c>
      <c r="C2898" t="s">
        <v>5022</v>
      </c>
      <c r="D2898" t="s">
        <v>755</v>
      </c>
      <c r="E2898" t="s">
        <v>102</v>
      </c>
      <c r="F2898" t="s">
        <v>103</v>
      </c>
      <c r="G2898" t="s">
        <v>104</v>
      </c>
      <c r="H2898">
        <v>2004</v>
      </c>
      <c r="I2898" s="2">
        <v>200362.92</v>
      </c>
      <c r="J2898" s="2">
        <v>0</v>
      </c>
      <c r="K2898" s="2">
        <v>200362.92</v>
      </c>
      <c r="L2898" t="s">
        <v>18</v>
      </c>
    </row>
    <row r="2899" spans="1:12" x14ac:dyDescent="0.85">
      <c r="A2899" s="1">
        <v>41164</v>
      </c>
      <c r="B2899" t="s">
        <v>12</v>
      </c>
      <c r="C2899" t="s">
        <v>5023</v>
      </c>
      <c r="D2899" t="s">
        <v>5024</v>
      </c>
      <c r="E2899" t="s">
        <v>119</v>
      </c>
      <c r="F2899" t="s">
        <v>120</v>
      </c>
      <c r="G2899" t="s">
        <v>121</v>
      </c>
      <c r="H2899">
        <v>2004</v>
      </c>
      <c r="I2899" s="2">
        <v>1682732.76</v>
      </c>
      <c r="J2899" s="2">
        <v>0</v>
      </c>
      <c r="K2899" s="2">
        <v>1682732.76</v>
      </c>
      <c r="L2899" t="s">
        <v>18</v>
      </c>
    </row>
    <row r="2900" spans="1:12" x14ac:dyDescent="0.85">
      <c r="A2900" s="1">
        <v>41164</v>
      </c>
      <c r="B2900" t="s">
        <v>5025</v>
      </c>
      <c r="C2900" t="s">
        <v>5026</v>
      </c>
      <c r="D2900" t="s">
        <v>5027</v>
      </c>
      <c r="E2900" t="s">
        <v>85</v>
      </c>
      <c r="F2900" t="s">
        <v>86</v>
      </c>
      <c r="G2900" t="s">
        <v>87</v>
      </c>
      <c r="H2900">
        <v>2004</v>
      </c>
      <c r="I2900" s="2">
        <v>95721451.239999995</v>
      </c>
      <c r="J2900" s="2">
        <v>0</v>
      </c>
      <c r="K2900" s="2">
        <v>95721451.239999995</v>
      </c>
      <c r="L2900" t="s">
        <v>18</v>
      </c>
    </row>
    <row r="2901" spans="1:12" x14ac:dyDescent="0.85">
      <c r="A2901" s="1">
        <v>41164</v>
      </c>
      <c r="B2901" t="s">
        <v>12</v>
      </c>
      <c r="C2901" t="s">
        <v>5028</v>
      </c>
      <c r="D2901" t="s">
        <v>5029</v>
      </c>
      <c r="E2901" t="s">
        <v>85</v>
      </c>
      <c r="F2901" t="s">
        <v>86</v>
      </c>
      <c r="G2901" t="s">
        <v>87</v>
      </c>
      <c r="H2901">
        <v>2004</v>
      </c>
      <c r="I2901" s="2">
        <v>426273.36</v>
      </c>
      <c r="J2901" s="2">
        <v>0</v>
      </c>
      <c r="K2901" s="2">
        <v>426273.36</v>
      </c>
      <c r="L2901" t="s">
        <v>18</v>
      </c>
    </row>
    <row r="2902" spans="1:12" x14ac:dyDescent="0.85">
      <c r="A2902" s="1">
        <v>41164</v>
      </c>
      <c r="B2902" t="s">
        <v>12</v>
      </c>
      <c r="C2902" t="s">
        <v>5030</v>
      </c>
      <c r="D2902" t="s">
        <v>5031</v>
      </c>
      <c r="E2902" t="s">
        <v>102</v>
      </c>
      <c r="F2902" t="s">
        <v>103</v>
      </c>
      <c r="G2902" t="s">
        <v>104</v>
      </c>
      <c r="H2902">
        <v>2004</v>
      </c>
      <c r="I2902" s="2">
        <v>358810</v>
      </c>
      <c r="J2902" s="2">
        <v>0</v>
      </c>
      <c r="K2902" s="2">
        <v>358810</v>
      </c>
      <c r="L2902" t="s">
        <v>18</v>
      </c>
    </row>
    <row r="2903" spans="1:12" x14ac:dyDescent="0.85">
      <c r="A2903" s="1">
        <v>41164</v>
      </c>
      <c r="B2903" t="s">
        <v>5032</v>
      </c>
      <c r="C2903" t="s">
        <v>5033</v>
      </c>
      <c r="D2903" t="s">
        <v>5034</v>
      </c>
      <c r="E2903" t="s">
        <v>235</v>
      </c>
      <c r="F2903" t="s">
        <v>236</v>
      </c>
      <c r="G2903" t="s">
        <v>237</v>
      </c>
      <c r="H2903">
        <v>2004</v>
      </c>
      <c r="I2903" s="2">
        <v>5323883.96</v>
      </c>
      <c r="J2903" s="2">
        <v>15.38</v>
      </c>
      <c r="K2903" s="2">
        <v>5323899.34</v>
      </c>
      <c r="L2903" t="s">
        <v>116</v>
      </c>
    </row>
    <row r="2904" spans="1:12" x14ac:dyDescent="0.85">
      <c r="A2904" s="1">
        <v>41164</v>
      </c>
      <c r="B2904" t="s">
        <v>5032</v>
      </c>
      <c r="C2904" t="s">
        <v>5033</v>
      </c>
      <c r="D2904" t="s">
        <v>5034</v>
      </c>
      <c r="E2904" t="s">
        <v>204</v>
      </c>
      <c r="F2904" t="s">
        <v>205</v>
      </c>
      <c r="G2904" t="s">
        <v>206</v>
      </c>
      <c r="H2904">
        <v>2004</v>
      </c>
      <c r="I2904" s="2">
        <v>2364000</v>
      </c>
      <c r="J2904" s="2">
        <v>0</v>
      </c>
      <c r="K2904" s="2">
        <v>2364000</v>
      </c>
      <c r="L2904" t="s">
        <v>116</v>
      </c>
    </row>
    <row r="2905" spans="1:12" x14ac:dyDescent="0.85">
      <c r="A2905" s="1">
        <v>41164</v>
      </c>
      <c r="B2905" t="s">
        <v>5032</v>
      </c>
      <c r="C2905" t="s">
        <v>5033</v>
      </c>
      <c r="D2905" t="s">
        <v>5034</v>
      </c>
      <c r="E2905" t="s">
        <v>42</v>
      </c>
      <c r="F2905" t="s">
        <v>43</v>
      </c>
      <c r="G2905" t="s">
        <v>44</v>
      </c>
      <c r="H2905">
        <v>2004</v>
      </c>
      <c r="I2905" s="2">
        <v>14047418.27</v>
      </c>
      <c r="J2905" s="2">
        <v>0</v>
      </c>
      <c r="K2905" s="2">
        <v>14047418.27</v>
      </c>
      <c r="L2905" t="s">
        <v>116</v>
      </c>
    </row>
    <row r="2906" spans="1:12" x14ac:dyDescent="0.85">
      <c r="A2906" s="1">
        <v>41164</v>
      </c>
      <c r="B2906" t="s">
        <v>5035</v>
      </c>
      <c r="C2906" t="s">
        <v>5036</v>
      </c>
      <c r="D2906" t="s">
        <v>5037</v>
      </c>
      <c r="E2906" t="s">
        <v>119</v>
      </c>
      <c r="F2906" t="s">
        <v>120</v>
      </c>
      <c r="G2906" t="s">
        <v>121</v>
      </c>
      <c r="H2906">
        <v>2004</v>
      </c>
      <c r="I2906" s="2">
        <v>12984825.91</v>
      </c>
      <c r="J2906" s="2">
        <v>0</v>
      </c>
      <c r="K2906" s="2">
        <v>12984825.91</v>
      </c>
      <c r="L2906" t="s">
        <v>18</v>
      </c>
    </row>
    <row r="2907" spans="1:12" x14ac:dyDescent="0.85">
      <c r="A2907" s="1">
        <v>41164</v>
      </c>
      <c r="B2907" t="s">
        <v>12</v>
      </c>
      <c r="C2907" t="s">
        <v>5038</v>
      </c>
      <c r="D2907" t="s">
        <v>5039</v>
      </c>
      <c r="E2907" t="s">
        <v>15</v>
      </c>
      <c r="F2907" t="s">
        <v>16</v>
      </c>
      <c r="G2907" t="s">
        <v>17</v>
      </c>
      <c r="H2907">
        <v>2004</v>
      </c>
      <c r="I2907" s="2">
        <v>900600.42</v>
      </c>
      <c r="J2907" s="2">
        <v>0</v>
      </c>
      <c r="K2907" s="2">
        <v>900600.42</v>
      </c>
      <c r="L2907" t="s">
        <v>18</v>
      </c>
    </row>
    <row r="2908" spans="1:12" x14ac:dyDescent="0.85">
      <c r="A2908" s="1">
        <v>41164</v>
      </c>
      <c r="B2908" t="s">
        <v>4164</v>
      </c>
      <c r="C2908" t="s">
        <v>5040</v>
      </c>
      <c r="D2908" t="s">
        <v>5041</v>
      </c>
      <c r="E2908" t="s">
        <v>102</v>
      </c>
      <c r="F2908" t="s">
        <v>103</v>
      </c>
      <c r="G2908" t="s">
        <v>104</v>
      </c>
      <c r="H2908">
        <v>2004</v>
      </c>
      <c r="I2908" s="2">
        <v>1123559</v>
      </c>
      <c r="J2908" s="2">
        <v>0</v>
      </c>
      <c r="K2908" s="2">
        <v>1123559</v>
      </c>
      <c r="L2908" t="s">
        <v>18</v>
      </c>
    </row>
    <row r="2909" spans="1:12" x14ac:dyDescent="0.85">
      <c r="A2909" s="1">
        <v>41164</v>
      </c>
      <c r="B2909" t="s">
        <v>1234</v>
      </c>
      <c r="C2909" t="s">
        <v>5042</v>
      </c>
      <c r="D2909" t="s">
        <v>5043</v>
      </c>
      <c r="E2909" t="s">
        <v>70</v>
      </c>
      <c r="F2909" t="s">
        <v>71</v>
      </c>
      <c r="G2909" t="s">
        <v>4827</v>
      </c>
      <c r="H2909">
        <v>2004</v>
      </c>
      <c r="I2909" s="2">
        <v>276374.31</v>
      </c>
      <c r="J2909" s="2">
        <v>0</v>
      </c>
      <c r="K2909" s="2">
        <v>276374.31</v>
      </c>
      <c r="L2909" t="s">
        <v>18</v>
      </c>
    </row>
    <row r="2910" spans="1:12" x14ac:dyDescent="0.85">
      <c r="A2910" s="1">
        <v>41164</v>
      </c>
      <c r="B2910" t="s">
        <v>1450</v>
      </c>
      <c r="C2910" t="s">
        <v>5044</v>
      </c>
      <c r="D2910" t="s">
        <v>5045</v>
      </c>
      <c r="E2910" t="s">
        <v>85</v>
      </c>
      <c r="F2910" t="s">
        <v>86</v>
      </c>
      <c r="G2910" t="s">
        <v>87</v>
      </c>
      <c r="H2910">
        <v>2004</v>
      </c>
      <c r="I2910" s="2">
        <v>307240.84999999998</v>
      </c>
      <c r="J2910" s="2">
        <v>0</v>
      </c>
      <c r="K2910" s="2">
        <v>307240.84999999998</v>
      </c>
      <c r="L2910" t="s">
        <v>18</v>
      </c>
    </row>
    <row r="2911" spans="1:12" x14ac:dyDescent="0.85">
      <c r="A2911" s="1">
        <v>41164</v>
      </c>
      <c r="B2911" t="s">
        <v>4456</v>
      </c>
      <c r="C2911" t="s">
        <v>5046</v>
      </c>
      <c r="D2911" t="s">
        <v>5047</v>
      </c>
      <c r="E2911" t="s">
        <v>85</v>
      </c>
      <c r="F2911" t="s">
        <v>86</v>
      </c>
      <c r="G2911" t="s">
        <v>87</v>
      </c>
      <c r="H2911">
        <v>2004</v>
      </c>
      <c r="I2911" s="2">
        <v>21877794.309999999</v>
      </c>
      <c r="J2911" s="2">
        <v>0</v>
      </c>
      <c r="K2911" s="2">
        <v>21877794.309999999</v>
      </c>
      <c r="L2911" t="s">
        <v>18</v>
      </c>
    </row>
    <row r="2912" spans="1:12" x14ac:dyDescent="0.85">
      <c r="A2912" s="1">
        <v>41164</v>
      </c>
      <c r="B2912" t="s">
        <v>12</v>
      </c>
      <c r="C2912" t="s">
        <v>5048</v>
      </c>
      <c r="D2912" t="s">
        <v>3886</v>
      </c>
      <c r="E2912" t="s">
        <v>21</v>
      </c>
      <c r="F2912" t="s">
        <v>22</v>
      </c>
      <c r="G2912" t="s">
        <v>23</v>
      </c>
      <c r="H2912">
        <v>2004</v>
      </c>
      <c r="I2912" s="2">
        <v>433182.01</v>
      </c>
      <c r="J2912" s="2">
        <v>0</v>
      </c>
      <c r="K2912" s="2">
        <v>433182.01</v>
      </c>
      <c r="L2912" t="s">
        <v>18</v>
      </c>
    </row>
    <row r="2913" spans="1:12" x14ac:dyDescent="0.85">
      <c r="A2913" s="1">
        <v>41164</v>
      </c>
      <c r="B2913" t="s">
        <v>538</v>
      </c>
      <c r="C2913" t="s">
        <v>1329</v>
      </c>
      <c r="D2913" t="s">
        <v>1330</v>
      </c>
      <c r="E2913" t="s">
        <v>1333</v>
      </c>
      <c r="F2913" t="s">
        <v>1334</v>
      </c>
      <c r="G2913" t="s">
        <v>3458</v>
      </c>
      <c r="H2913">
        <v>2004</v>
      </c>
      <c r="I2913" s="2">
        <v>561141</v>
      </c>
      <c r="J2913" s="2">
        <v>0</v>
      </c>
      <c r="K2913" s="2">
        <v>561141</v>
      </c>
      <c r="L2913" t="s">
        <v>116</v>
      </c>
    </row>
    <row r="2914" spans="1:12" x14ac:dyDescent="0.85">
      <c r="A2914" s="1">
        <v>41164</v>
      </c>
      <c r="B2914" t="s">
        <v>538</v>
      </c>
      <c r="C2914" t="s">
        <v>1329</v>
      </c>
      <c r="D2914" t="s">
        <v>1330</v>
      </c>
      <c r="E2914" t="s">
        <v>119</v>
      </c>
      <c r="F2914" t="s">
        <v>120</v>
      </c>
      <c r="G2914" t="s">
        <v>121</v>
      </c>
      <c r="H2914">
        <v>2004</v>
      </c>
      <c r="I2914" s="2">
        <v>2000000</v>
      </c>
      <c r="J2914" s="2">
        <v>0</v>
      </c>
      <c r="K2914" s="2">
        <v>2000000</v>
      </c>
      <c r="L2914" t="s">
        <v>116</v>
      </c>
    </row>
    <row r="2915" spans="1:12" x14ac:dyDescent="0.85">
      <c r="A2915" s="1">
        <v>41164</v>
      </c>
      <c r="B2915" t="s">
        <v>33</v>
      </c>
      <c r="C2915" t="s">
        <v>5049</v>
      </c>
      <c r="D2915" t="s">
        <v>5050</v>
      </c>
      <c r="E2915" t="s">
        <v>42</v>
      </c>
      <c r="F2915" t="s">
        <v>43</v>
      </c>
      <c r="G2915" t="s">
        <v>44</v>
      </c>
      <c r="H2915">
        <v>2004</v>
      </c>
      <c r="I2915" s="2">
        <v>10344703.289999999</v>
      </c>
      <c r="J2915" s="2">
        <v>0</v>
      </c>
      <c r="K2915" s="2">
        <v>10344703.289999999</v>
      </c>
      <c r="L2915" t="s">
        <v>18</v>
      </c>
    </row>
    <row r="2916" spans="1:12" x14ac:dyDescent="0.85">
      <c r="A2916" s="1">
        <v>41164</v>
      </c>
      <c r="B2916" t="s">
        <v>1502</v>
      </c>
      <c r="C2916" t="s">
        <v>5051</v>
      </c>
      <c r="D2916" t="s">
        <v>5052</v>
      </c>
      <c r="E2916" t="s">
        <v>288</v>
      </c>
      <c r="F2916" t="s">
        <v>289</v>
      </c>
      <c r="G2916" t="s">
        <v>290</v>
      </c>
      <c r="H2916">
        <v>2004</v>
      </c>
      <c r="I2916" s="2">
        <v>3488991.51</v>
      </c>
      <c r="J2916" s="2">
        <v>0</v>
      </c>
      <c r="K2916" s="2">
        <v>3488991.51</v>
      </c>
      <c r="L2916" t="s">
        <v>116</v>
      </c>
    </row>
    <row r="2917" spans="1:12" x14ac:dyDescent="0.85">
      <c r="A2917" s="1">
        <v>41164</v>
      </c>
      <c r="B2917" t="s">
        <v>4105</v>
      </c>
      <c r="C2917" t="s">
        <v>4654</v>
      </c>
      <c r="D2917" t="s">
        <v>4655</v>
      </c>
      <c r="E2917" t="s">
        <v>288</v>
      </c>
      <c r="F2917" t="s">
        <v>289</v>
      </c>
      <c r="G2917" t="s">
        <v>1737</v>
      </c>
      <c r="H2917">
        <v>2004</v>
      </c>
      <c r="I2917" s="2">
        <v>692637.05</v>
      </c>
      <c r="J2917" s="2">
        <v>0</v>
      </c>
      <c r="K2917" s="2">
        <v>692637.05</v>
      </c>
      <c r="L2917" t="s">
        <v>18</v>
      </c>
    </row>
    <row r="2918" spans="1:12" x14ac:dyDescent="0.85">
      <c r="A2918" s="1">
        <v>41164</v>
      </c>
      <c r="B2918" t="s">
        <v>12</v>
      </c>
      <c r="C2918" t="s">
        <v>5053</v>
      </c>
      <c r="D2918" t="s">
        <v>5054</v>
      </c>
      <c r="E2918" t="s">
        <v>93</v>
      </c>
      <c r="F2918" t="s">
        <v>94</v>
      </c>
      <c r="H2918">
        <v>2004</v>
      </c>
      <c r="I2918" s="2">
        <v>450000</v>
      </c>
      <c r="J2918" s="2">
        <v>0</v>
      </c>
      <c r="K2918" s="2">
        <v>450000</v>
      </c>
      <c r="L2918" t="s">
        <v>18</v>
      </c>
    </row>
    <row r="2919" spans="1:12" x14ac:dyDescent="0.85">
      <c r="A2919" s="1">
        <v>41164</v>
      </c>
      <c r="B2919" t="s">
        <v>1273</v>
      </c>
      <c r="C2919" t="s">
        <v>1406</v>
      </c>
      <c r="D2919" t="s">
        <v>1407</v>
      </c>
      <c r="E2919" t="s">
        <v>1408</v>
      </c>
      <c r="F2919" t="s">
        <v>1409</v>
      </c>
      <c r="G2919" t="s">
        <v>1410</v>
      </c>
      <c r="H2919">
        <v>2004</v>
      </c>
      <c r="I2919" s="2">
        <v>313103.5</v>
      </c>
      <c r="J2919" s="2">
        <v>0</v>
      </c>
      <c r="K2919" s="2">
        <v>313103.5</v>
      </c>
      <c r="L2919" t="s">
        <v>18</v>
      </c>
    </row>
    <row r="2920" spans="1:12" x14ac:dyDescent="0.85">
      <c r="A2920" s="1">
        <v>41164</v>
      </c>
      <c r="B2920" t="s">
        <v>1273</v>
      </c>
      <c r="C2920" t="s">
        <v>1406</v>
      </c>
      <c r="D2920" t="s">
        <v>1407</v>
      </c>
      <c r="E2920" t="s">
        <v>62</v>
      </c>
      <c r="F2920" t="s">
        <v>63</v>
      </c>
      <c r="H2920">
        <v>2004</v>
      </c>
      <c r="I2920" s="2">
        <v>232563.75</v>
      </c>
      <c r="J2920" s="2">
        <v>0</v>
      </c>
      <c r="K2920" s="2">
        <v>232563.75</v>
      </c>
      <c r="L2920" t="s">
        <v>18</v>
      </c>
    </row>
    <row r="2921" spans="1:12" x14ac:dyDescent="0.85">
      <c r="A2921" s="1">
        <v>41164</v>
      </c>
      <c r="B2921" t="s">
        <v>12</v>
      </c>
      <c r="C2921" t="s">
        <v>5055</v>
      </c>
      <c r="D2921" t="s">
        <v>5056</v>
      </c>
      <c r="E2921" t="s">
        <v>293</v>
      </c>
      <c r="F2921" t="s">
        <v>294</v>
      </c>
      <c r="G2921" t="s">
        <v>295</v>
      </c>
      <c r="H2921">
        <v>2004</v>
      </c>
      <c r="I2921" s="2">
        <v>254200</v>
      </c>
      <c r="J2921" s="2">
        <v>0</v>
      </c>
      <c r="K2921" s="2">
        <v>254200</v>
      </c>
      <c r="L2921" t="s">
        <v>18</v>
      </c>
    </row>
    <row r="2922" spans="1:12" x14ac:dyDescent="0.85">
      <c r="A2922" s="1">
        <v>41164</v>
      </c>
      <c r="B2922" t="s">
        <v>12</v>
      </c>
      <c r="C2922" t="s">
        <v>5057</v>
      </c>
      <c r="D2922" t="s">
        <v>5058</v>
      </c>
      <c r="E2922" t="s">
        <v>293</v>
      </c>
      <c r="F2922" t="s">
        <v>294</v>
      </c>
      <c r="G2922" t="s">
        <v>626</v>
      </c>
      <c r="H2922">
        <v>2004</v>
      </c>
      <c r="I2922" s="2">
        <v>33054</v>
      </c>
      <c r="J2922" s="2">
        <v>0</v>
      </c>
      <c r="K2922" s="2">
        <v>33054</v>
      </c>
      <c r="L2922" t="s">
        <v>18</v>
      </c>
    </row>
    <row r="2923" spans="1:12" x14ac:dyDescent="0.85">
      <c r="A2923" s="1">
        <v>41164</v>
      </c>
      <c r="B2923" t="s">
        <v>12</v>
      </c>
      <c r="C2923" t="s">
        <v>5059</v>
      </c>
      <c r="D2923" t="s">
        <v>5060</v>
      </c>
      <c r="E2923" t="s">
        <v>293</v>
      </c>
      <c r="F2923" t="s">
        <v>294</v>
      </c>
      <c r="G2923" t="s">
        <v>1445</v>
      </c>
      <c r="H2923">
        <v>2004</v>
      </c>
      <c r="I2923" s="2">
        <v>19603</v>
      </c>
      <c r="J2923" s="2">
        <v>0</v>
      </c>
      <c r="K2923" s="2">
        <v>19603</v>
      </c>
      <c r="L2923" t="s">
        <v>18</v>
      </c>
    </row>
    <row r="2924" spans="1:12" x14ac:dyDescent="0.85">
      <c r="A2924" s="1">
        <v>41164</v>
      </c>
      <c r="B2924" t="s">
        <v>12</v>
      </c>
      <c r="C2924" t="s">
        <v>5061</v>
      </c>
      <c r="D2924" t="s">
        <v>5062</v>
      </c>
      <c r="E2924" t="s">
        <v>293</v>
      </c>
      <c r="F2924" t="s">
        <v>294</v>
      </c>
      <c r="G2924" t="s">
        <v>1445</v>
      </c>
      <c r="H2924">
        <v>2004</v>
      </c>
      <c r="I2924" s="2">
        <v>59502</v>
      </c>
      <c r="J2924" s="2">
        <v>0</v>
      </c>
      <c r="K2924" s="2">
        <v>59502</v>
      </c>
      <c r="L2924" t="s">
        <v>18</v>
      </c>
    </row>
    <row r="2925" spans="1:12" x14ac:dyDescent="0.85">
      <c r="A2925" s="1">
        <v>41164</v>
      </c>
      <c r="B2925" t="s">
        <v>1234</v>
      </c>
      <c r="C2925" t="s">
        <v>5063</v>
      </c>
      <c r="D2925" t="s">
        <v>5064</v>
      </c>
      <c r="E2925" t="s">
        <v>293</v>
      </c>
      <c r="F2925" t="s">
        <v>294</v>
      </c>
      <c r="G2925" t="s">
        <v>626</v>
      </c>
      <c r="H2925">
        <v>2004</v>
      </c>
      <c r="I2925" s="2">
        <v>7500</v>
      </c>
      <c r="J2925" s="2">
        <v>0</v>
      </c>
      <c r="K2925" s="2">
        <v>7500</v>
      </c>
      <c r="L2925" t="s">
        <v>18</v>
      </c>
    </row>
    <row r="2926" spans="1:12" x14ac:dyDescent="0.85">
      <c r="A2926" s="1">
        <v>41164</v>
      </c>
      <c r="B2926" t="s">
        <v>12</v>
      </c>
      <c r="C2926" t="s">
        <v>5065</v>
      </c>
      <c r="D2926" t="s">
        <v>5066</v>
      </c>
      <c r="E2926" t="s">
        <v>293</v>
      </c>
      <c r="F2926" t="s">
        <v>294</v>
      </c>
      <c r="G2926" t="s">
        <v>626</v>
      </c>
      <c r="H2926">
        <v>2004</v>
      </c>
      <c r="I2926" s="2">
        <v>45448</v>
      </c>
      <c r="J2926" s="2">
        <v>0</v>
      </c>
      <c r="K2926" s="2">
        <v>45448</v>
      </c>
      <c r="L2926" t="s">
        <v>18</v>
      </c>
    </row>
    <row r="2927" spans="1:12" x14ac:dyDescent="0.85">
      <c r="A2927" s="1">
        <v>41164</v>
      </c>
      <c r="B2927" t="s">
        <v>12</v>
      </c>
      <c r="C2927" t="s">
        <v>5067</v>
      </c>
      <c r="D2927" t="s">
        <v>5068</v>
      </c>
      <c r="E2927" t="s">
        <v>119</v>
      </c>
      <c r="F2927" t="s">
        <v>120</v>
      </c>
      <c r="G2927" t="s">
        <v>121</v>
      </c>
      <c r="H2927">
        <v>2004</v>
      </c>
      <c r="I2927" s="2">
        <v>19867007.91</v>
      </c>
      <c r="J2927" s="2">
        <v>0</v>
      </c>
      <c r="K2927" s="2">
        <v>19867007.91</v>
      </c>
      <c r="L2927" t="s">
        <v>18</v>
      </c>
    </row>
    <row r="2928" spans="1:12" x14ac:dyDescent="0.85">
      <c r="A2928" s="1">
        <v>41164</v>
      </c>
      <c r="B2928" t="s">
        <v>871</v>
      </c>
      <c r="C2928" t="s">
        <v>5069</v>
      </c>
      <c r="D2928" t="s">
        <v>1542</v>
      </c>
      <c r="E2928" t="s">
        <v>15</v>
      </c>
      <c r="F2928" t="s">
        <v>16</v>
      </c>
      <c r="G2928" t="s">
        <v>17</v>
      </c>
      <c r="H2928">
        <v>2004</v>
      </c>
      <c r="I2928" s="2">
        <v>482108.99</v>
      </c>
      <c r="J2928" s="2">
        <v>0</v>
      </c>
      <c r="K2928" s="2">
        <v>482108.99</v>
      </c>
      <c r="L2928" t="s">
        <v>18</v>
      </c>
    </row>
    <row r="2929" spans="1:12" x14ac:dyDescent="0.85">
      <c r="A2929" s="1">
        <v>41164</v>
      </c>
      <c r="B2929" t="s">
        <v>12</v>
      </c>
      <c r="C2929" t="s">
        <v>4682</v>
      </c>
      <c r="D2929" t="s">
        <v>3899</v>
      </c>
      <c r="E2929" t="s">
        <v>42</v>
      </c>
      <c r="F2929" t="s">
        <v>43</v>
      </c>
      <c r="G2929" t="s">
        <v>44</v>
      </c>
      <c r="H2929">
        <v>2004</v>
      </c>
      <c r="I2929" s="2">
        <v>521247.74</v>
      </c>
      <c r="J2929" s="2">
        <v>0</v>
      </c>
      <c r="K2929" s="2">
        <v>521247.74</v>
      </c>
      <c r="L2929" t="s">
        <v>18</v>
      </c>
    </row>
    <row r="2930" spans="1:12" x14ac:dyDescent="0.85">
      <c r="A2930" s="1">
        <v>41164</v>
      </c>
      <c r="B2930" t="s">
        <v>90</v>
      </c>
      <c r="C2930" t="s">
        <v>5070</v>
      </c>
      <c r="D2930" t="s">
        <v>5071</v>
      </c>
      <c r="E2930" t="s">
        <v>93</v>
      </c>
      <c r="F2930" t="s">
        <v>94</v>
      </c>
      <c r="H2930">
        <v>2004</v>
      </c>
      <c r="I2930" s="2">
        <v>4000000</v>
      </c>
      <c r="J2930" s="2">
        <v>0</v>
      </c>
      <c r="K2930" s="2">
        <v>4000000</v>
      </c>
      <c r="L2930" t="s">
        <v>18</v>
      </c>
    </row>
    <row r="2931" spans="1:12" x14ac:dyDescent="0.85">
      <c r="A2931" s="1">
        <v>41164</v>
      </c>
      <c r="B2931" t="s">
        <v>1234</v>
      </c>
      <c r="C2931" t="s">
        <v>5072</v>
      </c>
      <c r="D2931" t="s">
        <v>5073</v>
      </c>
      <c r="E2931" t="s">
        <v>62</v>
      </c>
      <c r="F2931" t="s">
        <v>63</v>
      </c>
      <c r="H2931">
        <v>2004</v>
      </c>
      <c r="I2931" s="2">
        <v>4000000</v>
      </c>
      <c r="J2931" s="2">
        <v>0</v>
      </c>
      <c r="K2931" s="2">
        <v>4000000</v>
      </c>
      <c r="L2931" t="s">
        <v>116</v>
      </c>
    </row>
    <row r="2932" spans="1:12" x14ac:dyDescent="0.85">
      <c r="A2932" s="1">
        <v>41164</v>
      </c>
      <c r="B2932" t="s">
        <v>4105</v>
      </c>
      <c r="C2932" t="s">
        <v>4692</v>
      </c>
      <c r="D2932" t="s">
        <v>4693</v>
      </c>
      <c r="E2932" t="s">
        <v>70</v>
      </c>
      <c r="F2932" t="s">
        <v>71</v>
      </c>
      <c r="G2932" t="s">
        <v>72</v>
      </c>
      <c r="H2932">
        <v>2004</v>
      </c>
      <c r="I2932" s="2">
        <v>2591329</v>
      </c>
      <c r="J2932" s="2">
        <v>0</v>
      </c>
      <c r="K2932" s="2">
        <v>2591329</v>
      </c>
      <c r="L2932" t="s">
        <v>18</v>
      </c>
    </row>
    <row r="2933" spans="1:12" x14ac:dyDescent="0.85">
      <c r="A2933" s="1">
        <v>41164</v>
      </c>
      <c r="B2933" t="s">
        <v>4105</v>
      </c>
      <c r="C2933" t="s">
        <v>4692</v>
      </c>
      <c r="D2933" t="s">
        <v>4693</v>
      </c>
      <c r="E2933" t="s">
        <v>42</v>
      </c>
      <c r="F2933" t="s">
        <v>43</v>
      </c>
      <c r="G2933" t="s">
        <v>44</v>
      </c>
      <c r="H2933">
        <v>2004</v>
      </c>
      <c r="I2933" s="2">
        <v>1439334.96</v>
      </c>
      <c r="J2933" s="2">
        <v>0</v>
      </c>
      <c r="K2933" s="2">
        <v>1439334.96</v>
      </c>
      <c r="L2933" t="s">
        <v>18</v>
      </c>
    </row>
    <row r="2934" spans="1:12" x14ac:dyDescent="0.85">
      <c r="A2934" s="1">
        <v>41164</v>
      </c>
      <c r="B2934" t="s">
        <v>90</v>
      </c>
      <c r="C2934" t="s">
        <v>5074</v>
      </c>
      <c r="D2934" t="s">
        <v>5075</v>
      </c>
      <c r="E2934" t="s">
        <v>1333</v>
      </c>
      <c r="F2934" t="s">
        <v>1334</v>
      </c>
      <c r="G2934" t="s">
        <v>1335</v>
      </c>
      <c r="H2934">
        <v>2004</v>
      </c>
      <c r="I2934" s="2">
        <v>816091.8</v>
      </c>
      <c r="J2934" s="2">
        <v>0</v>
      </c>
      <c r="K2934" s="2">
        <v>816091.8</v>
      </c>
      <c r="L2934" t="s">
        <v>18</v>
      </c>
    </row>
    <row r="2935" spans="1:12" x14ac:dyDescent="0.85">
      <c r="A2935" s="1">
        <v>41164</v>
      </c>
      <c r="B2935" t="s">
        <v>90</v>
      </c>
      <c r="C2935" t="s">
        <v>5076</v>
      </c>
      <c r="D2935" t="s">
        <v>5077</v>
      </c>
      <c r="E2935" t="s">
        <v>70</v>
      </c>
      <c r="F2935" t="s">
        <v>71</v>
      </c>
      <c r="G2935" t="s">
        <v>72</v>
      </c>
      <c r="H2935">
        <v>2004</v>
      </c>
      <c r="I2935" s="2">
        <v>346168.13</v>
      </c>
      <c r="J2935" s="2">
        <v>0</v>
      </c>
      <c r="K2935" s="2">
        <v>346168.13</v>
      </c>
      <c r="L2935" t="s">
        <v>18</v>
      </c>
    </row>
    <row r="2936" spans="1:12" x14ac:dyDescent="0.85">
      <c r="A2936" s="1">
        <v>41164</v>
      </c>
      <c r="B2936" t="s">
        <v>90</v>
      </c>
      <c r="C2936" t="s">
        <v>4286</v>
      </c>
      <c r="D2936" t="s">
        <v>4287</v>
      </c>
      <c r="E2936" t="s">
        <v>334</v>
      </c>
      <c r="F2936" t="s">
        <v>335</v>
      </c>
      <c r="G2936" t="s">
        <v>5078</v>
      </c>
      <c r="H2936">
        <v>2004</v>
      </c>
      <c r="I2936" s="2">
        <v>1184300</v>
      </c>
      <c r="J2936" s="2">
        <v>0</v>
      </c>
      <c r="K2936" s="2">
        <v>1184300</v>
      </c>
      <c r="L2936" t="s">
        <v>18</v>
      </c>
    </row>
    <row r="2937" spans="1:12" x14ac:dyDescent="0.85">
      <c r="A2937" s="1">
        <v>41164</v>
      </c>
      <c r="B2937" t="s">
        <v>90</v>
      </c>
      <c r="C2937" t="s">
        <v>4286</v>
      </c>
      <c r="D2937" t="s">
        <v>4287</v>
      </c>
      <c r="E2937" t="s">
        <v>204</v>
      </c>
      <c r="F2937" t="s">
        <v>205</v>
      </c>
      <c r="G2937" t="s">
        <v>206</v>
      </c>
      <c r="H2937">
        <v>2004</v>
      </c>
      <c r="I2937" s="2">
        <v>500000</v>
      </c>
      <c r="J2937" s="2">
        <v>0</v>
      </c>
      <c r="K2937" s="2">
        <v>500000</v>
      </c>
      <c r="L2937" t="s">
        <v>18</v>
      </c>
    </row>
    <row r="2938" spans="1:12" x14ac:dyDescent="0.85">
      <c r="A2938" s="1">
        <v>41164</v>
      </c>
      <c r="B2938" t="s">
        <v>90</v>
      </c>
      <c r="C2938" t="s">
        <v>5079</v>
      </c>
      <c r="D2938" t="s">
        <v>5080</v>
      </c>
      <c r="E2938" t="s">
        <v>264</v>
      </c>
      <c r="F2938" t="s">
        <v>265</v>
      </c>
      <c r="G2938" t="s">
        <v>266</v>
      </c>
      <c r="H2938">
        <v>2004</v>
      </c>
      <c r="I2938" s="2">
        <v>413865.96</v>
      </c>
      <c r="J2938" s="2">
        <v>0</v>
      </c>
      <c r="K2938" s="2">
        <v>413865.96</v>
      </c>
      <c r="L2938" t="s">
        <v>18</v>
      </c>
    </row>
    <row r="2939" spans="1:12" x14ac:dyDescent="0.85">
      <c r="A2939" s="1">
        <v>41164</v>
      </c>
      <c r="B2939" t="s">
        <v>90</v>
      </c>
      <c r="C2939" t="s">
        <v>5081</v>
      </c>
      <c r="D2939" t="s">
        <v>5082</v>
      </c>
      <c r="E2939" t="s">
        <v>49</v>
      </c>
      <c r="F2939" t="s">
        <v>50</v>
      </c>
      <c r="G2939" t="s">
        <v>51</v>
      </c>
      <c r="H2939">
        <v>2004</v>
      </c>
      <c r="I2939" s="2">
        <v>321535</v>
      </c>
      <c r="J2939" s="2">
        <v>0</v>
      </c>
      <c r="K2939" s="2">
        <v>321535</v>
      </c>
      <c r="L2939" t="s">
        <v>18</v>
      </c>
    </row>
    <row r="2940" spans="1:12" x14ac:dyDescent="0.85">
      <c r="A2940" s="1">
        <v>41164</v>
      </c>
      <c r="B2940" t="s">
        <v>90</v>
      </c>
      <c r="C2940" t="s">
        <v>5083</v>
      </c>
      <c r="D2940" t="s">
        <v>5084</v>
      </c>
      <c r="E2940" t="s">
        <v>93</v>
      </c>
      <c r="F2940" t="s">
        <v>94</v>
      </c>
      <c r="H2940">
        <v>2004</v>
      </c>
      <c r="I2940" s="2">
        <v>4000000</v>
      </c>
      <c r="J2940" s="2">
        <v>0</v>
      </c>
      <c r="K2940" s="2">
        <v>4000000</v>
      </c>
      <c r="L2940" t="s">
        <v>116</v>
      </c>
    </row>
    <row r="2941" spans="1:12" x14ac:dyDescent="0.85">
      <c r="A2941" s="1">
        <v>41164</v>
      </c>
      <c r="B2941" t="s">
        <v>1450</v>
      </c>
      <c r="C2941" t="s">
        <v>3922</v>
      </c>
      <c r="D2941" t="s">
        <v>3923</v>
      </c>
      <c r="E2941" t="s">
        <v>70</v>
      </c>
      <c r="F2941" t="s">
        <v>71</v>
      </c>
      <c r="G2941" t="s">
        <v>72</v>
      </c>
      <c r="H2941">
        <v>2004</v>
      </c>
      <c r="I2941" s="2">
        <v>51299.12</v>
      </c>
      <c r="J2941" s="2">
        <v>0</v>
      </c>
      <c r="K2941" s="2">
        <v>51299.12</v>
      </c>
      <c r="L2941" t="s">
        <v>18</v>
      </c>
    </row>
    <row r="2942" spans="1:12" x14ac:dyDescent="0.85">
      <c r="A2942" s="1">
        <v>41164</v>
      </c>
      <c r="B2942" t="s">
        <v>1450</v>
      </c>
      <c r="C2942" t="s">
        <v>5085</v>
      </c>
      <c r="D2942" t="s">
        <v>1829</v>
      </c>
      <c r="E2942" t="s">
        <v>102</v>
      </c>
      <c r="F2942" t="s">
        <v>103</v>
      </c>
      <c r="G2942" t="s">
        <v>104</v>
      </c>
      <c r="H2942">
        <v>2004</v>
      </c>
      <c r="I2942" s="2">
        <v>366448.02</v>
      </c>
      <c r="J2942" s="2">
        <v>0</v>
      </c>
      <c r="K2942" s="2">
        <v>366448.02</v>
      </c>
      <c r="L2942" t="s">
        <v>18</v>
      </c>
    </row>
    <row r="2943" spans="1:12" x14ac:dyDescent="0.85">
      <c r="A2943" s="1">
        <v>41164</v>
      </c>
      <c r="B2943" t="s">
        <v>4725</v>
      </c>
      <c r="C2943" t="s">
        <v>4726</v>
      </c>
      <c r="D2943" t="s">
        <v>4727</v>
      </c>
      <c r="E2943" t="s">
        <v>2152</v>
      </c>
      <c r="F2943" t="s">
        <v>2153</v>
      </c>
      <c r="G2943" t="s">
        <v>2154</v>
      </c>
      <c r="H2943">
        <v>2004</v>
      </c>
      <c r="I2943" s="2">
        <v>100000</v>
      </c>
      <c r="J2943" s="2">
        <v>0</v>
      </c>
      <c r="K2943" s="2">
        <v>100000</v>
      </c>
      <c r="L2943" t="s">
        <v>18</v>
      </c>
    </row>
    <row r="2944" spans="1:12" x14ac:dyDescent="0.85">
      <c r="A2944" s="1">
        <v>41164</v>
      </c>
      <c r="B2944" t="s">
        <v>90</v>
      </c>
      <c r="C2944" t="s">
        <v>5086</v>
      </c>
      <c r="D2944" t="s">
        <v>5087</v>
      </c>
      <c r="E2944" t="s">
        <v>102</v>
      </c>
      <c r="F2944" t="s">
        <v>103</v>
      </c>
      <c r="G2944" t="s">
        <v>104</v>
      </c>
      <c r="H2944">
        <v>2004</v>
      </c>
      <c r="I2944" s="2">
        <v>15000000</v>
      </c>
      <c r="J2944" s="2">
        <v>0</v>
      </c>
      <c r="K2944" s="2">
        <v>15000000</v>
      </c>
      <c r="L2944" t="s">
        <v>116</v>
      </c>
    </row>
    <row r="2945" spans="1:12" x14ac:dyDescent="0.85">
      <c r="A2945" s="1">
        <v>41164</v>
      </c>
      <c r="B2945" t="s">
        <v>90</v>
      </c>
      <c r="C2945" t="s">
        <v>5086</v>
      </c>
      <c r="D2945" t="s">
        <v>5087</v>
      </c>
      <c r="E2945" t="s">
        <v>49</v>
      </c>
      <c r="F2945" t="s">
        <v>50</v>
      </c>
      <c r="G2945" t="s">
        <v>5088</v>
      </c>
      <c r="H2945">
        <v>2004</v>
      </c>
      <c r="I2945" s="2">
        <v>10000000</v>
      </c>
      <c r="J2945" s="2">
        <v>0</v>
      </c>
      <c r="K2945" s="2">
        <v>10000000</v>
      </c>
      <c r="L2945" t="s">
        <v>116</v>
      </c>
    </row>
    <row r="2946" spans="1:12" x14ac:dyDescent="0.85">
      <c r="A2946" s="1">
        <v>41164</v>
      </c>
      <c r="B2946" t="s">
        <v>90</v>
      </c>
      <c r="C2946" t="s">
        <v>5089</v>
      </c>
      <c r="D2946" t="s">
        <v>5090</v>
      </c>
      <c r="E2946" t="s">
        <v>2863</v>
      </c>
      <c r="F2946" t="s">
        <v>2864</v>
      </c>
      <c r="G2946" t="s">
        <v>3051</v>
      </c>
      <c r="H2946">
        <v>2004</v>
      </c>
      <c r="I2946" s="2">
        <v>5000000</v>
      </c>
      <c r="J2946" s="2">
        <v>0</v>
      </c>
      <c r="K2946" s="2">
        <v>5000000</v>
      </c>
      <c r="L2946" t="s">
        <v>116</v>
      </c>
    </row>
    <row r="2947" spans="1:12" x14ac:dyDescent="0.85">
      <c r="A2947" s="1">
        <v>41164</v>
      </c>
      <c r="B2947" t="s">
        <v>90</v>
      </c>
      <c r="C2947" t="s">
        <v>5089</v>
      </c>
      <c r="D2947" t="s">
        <v>5090</v>
      </c>
      <c r="E2947" t="s">
        <v>223</v>
      </c>
      <c r="F2947" t="s">
        <v>224</v>
      </c>
      <c r="G2947" t="s">
        <v>225</v>
      </c>
      <c r="H2947">
        <v>2004</v>
      </c>
      <c r="I2947" s="2">
        <v>10000000</v>
      </c>
      <c r="J2947" s="2">
        <v>0</v>
      </c>
      <c r="K2947" s="2">
        <v>10000000</v>
      </c>
      <c r="L2947" t="s">
        <v>116</v>
      </c>
    </row>
    <row r="2948" spans="1:12" x14ac:dyDescent="0.85">
      <c r="A2948" s="1">
        <v>41164</v>
      </c>
      <c r="B2948" t="s">
        <v>82</v>
      </c>
      <c r="C2948" t="s">
        <v>5091</v>
      </c>
      <c r="D2948" t="s">
        <v>5092</v>
      </c>
      <c r="E2948" t="s">
        <v>1408</v>
      </c>
      <c r="F2948" t="s">
        <v>1409</v>
      </c>
      <c r="G2948" t="s">
        <v>1410</v>
      </c>
      <c r="H2948">
        <v>2004</v>
      </c>
      <c r="I2948" s="2">
        <v>646248</v>
      </c>
      <c r="J2948" s="2">
        <v>0</v>
      </c>
      <c r="K2948" s="2">
        <v>646248</v>
      </c>
      <c r="L2948" t="s">
        <v>18</v>
      </c>
    </row>
    <row r="2949" spans="1:12" x14ac:dyDescent="0.85">
      <c r="A2949" s="1">
        <v>41164</v>
      </c>
      <c r="B2949" t="s">
        <v>4105</v>
      </c>
      <c r="C2949" t="s">
        <v>4305</v>
      </c>
      <c r="D2949" t="s">
        <v>4306</v>
      </c>
      <c r="E2949" t="s">
        <v>1408</v>
      </c>
      <c r="F2949" t="s">
        <v>1409</v>
      </c>
      <c r="G2949" t="s">
        <v>1410</v>
      </c>
      <c r="H2949">
        <v>2004</v>
      </c>
      <c r="I2949" s="2">
        <v>1524790.37</v>
      </c>
      <c r="J2949" s="2">
        <v>0</v>
      </c>
      <c r="K2949" s="2">
        <v>1524790.37</v>
      </c>
      <c r="L2949" t="s">
        <v>18</v>
      </c>
    </row>
    <row r="2950" spans="1:12" x14ac:dyDescent="0.85">
      <c r="A2950" s="1">
        <v>41164</v>
      </c>
      <c r="B2950" t="s">
        <v>5093</v>
      </c>
      <c r="C2950" t="s">
        <v>5094</v>
      </c>
      <c r="D2950" t="s">
        <v>5095</v>
      </c>
      <c r="E2950" t="s">
        <v>204</v>
      </c>
      <c r="F2950" t="s">
        <v>205</v>
      </c>
      <c r="G2950" t="s">
        <v>206</v>
      </c>
      <c r="H2950">
        <v>2004</v>
      </c>
      <c r="I2950" s="2">
        <v>3500000</v>
      </c>
      <c r="J2950" s="2">
        <v>0</v>
      </c>
      <c r="K2950" s="2">
        <v>3500000</v>
      </c>
      <c r="L2950" t="s">
        <v>18</v>
      </c>
    </row>
    <row r="2951" spans="1:12" x14ac:dyDescent="0.85">
      <c r="A2951" s="1">
        <v>41164</v>
      </c>
      <c r="B2951" t="s">
        <v>883</v>
      </c>
      <c r="C2951" t="s">
        <v>5096</v>
      </c>
      <c r="D2951" t="s">
        <v>5097</v>
      </c>
      <c r="E2951" t="s">
        <v>204</v>
      </c>
      <c r="F2951" t="s">
        <v>205</v>
      </c>
      <c r="G2951" t="s">
        <v>1352</v>
      </c>
      <c r="H2951">
        <v>2004</v>
      </c>
      <c r="I2951" s="2">
        <v>15000000</v>
      </c>
      <c r="J2951" s="2">
        <v>0</v>
      </c>
      <c r="K2951" s="2">
        <v>15000000</v>
      </c>
      <c r="L2951" t="s">
        <v>116</v>
      </c>
    </row>
    <row r="2952" spans="1:12" x14ac:dyDescent="0.85">
      <c r="A2952" s="1">
        <v>41164</v>
      </c>
      <c r="B2952" t="s">
        <v>883</v>
      </c>
      <c r="C2952" t="s">
        <v>5098</v>
      </c>
      <c r="D2952" t="s">
        <v>5099</v>
      </c>
      <c r="E2952" t="s">
        <v>204</v>
      </c>
      <c r="F2952" t="s">
        <v>205</v>
      </c>
      <c r="G2952" t="s">
        <v>1352</v>
      </c>
      <c r="H2952">
        <v>2004</v>
      </c>
      <c r="I2952" s="2">
        <v>45375000</v>
      </c>
      <c r="J2952" s="2">
        <v>0</v>
      </c>
      <c r="K2952" s="2">
        <v>45375000</v>
      </c>
      <c r="L2952" t="s">
        <v>116</v>
      </c>
    </row>
    <row r="2953" spans="1:12" x14ac:dyDescent="0.85">
      <c r="A2953" s="1">
        <v>41164</v>
      </c>
      <c r="B2953" t="s">
        <v>4105</v>
      </c>
      <c r="C2953" t="s">
        <v>5100</v>
      </c>
      <c r="D2953" t="s">
        <v>5101</v>
      </c>
      <c r="E2953" t="s">
        <v>204</v>
      </c>
      <c r="F2953" t="s">
        <v>205</v>
      </c>
      <c r="G2953" t="s">
        <v>1352</v>
      </c>
      <c r="H2953">
        <v>2004</v>
      </c>
      <c r="I2953" s="2">
        <v>1500000</v>
      </c>
      <c r="J2953" s="2">
        <v>0</v>
      </c>
      <c r="K2953" s="2">
        <v>1500000</v>
      </c>
      <c r="L2953" t="s">
        <v>18</v>
      </c>
    </row>
    <row r="2954" spans="1:12" x14ac:dyDescent="0.85">
      <c r="A2954" s="1">
        <v>41164</v>
      </c>
      <c r="B2954" t="s">
        <v>12</v>
      </c>
      <c r="C2954" t="s">
        <v>5102</v>
      </c>
      <c r="D2954" t="s">
        <v>5103</v>
      </c>
      <c r="E2954" t="s">
        <v>119</v>
      </c>
      <c r="F2954" t="s">
        <v>120</v>
      </c>
      <c r="G2954" t="s">
        <v>121</v>
      </c>
      <c r="H2954">
        <v>2004</v>
      </c>
      <c r="I2954" s="2">
        <v>246000</v>
      </c>
      <c r="J2954" s="2">
        <v>0</v>
      </c>
      <c r="K2954" s="2">
        <v>246000</v>
      </c>
      <c r="L2954" t="s">
        <v>18</v>
      </c>
    </row>
    <row r="2955" spans="1:12" x14ac:dyDescent="0.85">
      <c r="A2955" s="1">
        <v>41164</v>
      </c>
      <c r="B2955" t="s">
        <v>4705</v>
      </c>
      <c r="C2955" t="s">
        <v>5104</v>
      </c>
      <c r="D2955" t="s">
        <v>5105</v>
      </c>
      <c r="E2955" t="s">
        <v>15</v>
      </c>
      <c r="F2955" t="s">
        <v>16</v>
      </c>
      <c r="G2955" t="s">
        <v>17</v>
      </c>
      <c r="H2955">
        <v>2004</v>
      </c>
      <c r="I2955" s="2">
        <v>4003843.69</v>
      </c>
      <c r="J2955" s="2">
        <v>0</v>
      </c>
      <c r="K2955" s="2">
        <v>4003843.69</v>
      </c>
      <c r="L2955" t="s">
        <v>18</v>
      </c>
    </row>
    <row r="2956" spans="1:12" x14ac:dyDescent="0.85">
      <c r="A2956" s="1">
        <v>41164</v>
      </c>
      <c r="B2956" t="s">
        <v>12</v>
      </c>
      <c r="C2956" t="s">
        <v>5106</v>
      </c>
      <c r="D2956" t="s">
        <v>5107</v>
      </c>
      <c r="E2956" t="s">
        <v>264</v>
      </c>
      <c r="F2956" t="s">
        <v>265</v>
      </c>
      <c r="G2956" t="s">
        <v>1350</v>
      </c>
      <c r="H2956">
        <v>2004</v>
      </c>
      <c r="I2956" s="2">
        <v>1152897.5</v>
      </c>
      <c r="J2956" s="2">
        <v>0</v>
      </c>
      <c r="K2956" s="2">
        <v>1152897.5</v>
      </c>
      <c r="L2956" t="s">
        <v>18</v>
      </c>
    </row>
    <row r="2957" spans="1:12" x14ac:dyDescent="0.85">
      <c r="A2957" s="1">
        <v>41164</v>
      </c>
      <c r="B2957" t="s">
        <v>5108</v>
      </c>
      <c r="C2957" t="s">
        <v>5109</v>
      </c>
      <c r="D2957" t="s">
        <v>5110</v>
      </c>
      <c r="E2957" t="s">
        <v>119</v>
      </c>
      <c r="F2957" t="s">
        <v>120</v>
      </c>
      <c r="G2957" t="s">
        <v>121</v>
      </c>
      <c r="H2957">
        <v>2004</v>
      </c>
      <c r="I2957" s="2">
        <v>5000000</v>
      </c>
      <c r="J2957" s="2">
        <v>0</v>
      </c>
      <c r="K2957" s="2">
        <v>5000000</v>
      </c>
      <c r="L2957" t="s">
        <v>18</v>
      </c>
    </row>
    <row r="2958" spans="1:12" x14ac:dyDescent="0.85">
      <c r="A2958" s="1">
        <v>41164</v>
      </c>
      <c r="B2958" t="s">
        <v>4105</v>
      </c>
      <c r="C2958" t="s">
        <v>5111</v>
      </c>
      <c r="D2958" t="s">
        <v>5112</v>
      </c>
      <c r="E2958" t="s">
        <v>1333</v>
      </c>
      <c r="F2958" t="s">
        <v>1334</v>
      </c>
      <c r="G2958" t="s">
        <v>1335</v>
      </c>
      <c r="H2958">
        <v>2004</v>
      </c>
      <c r="I2958" s="2">
        <v>330176.33</v>
      </c>
      <c r="J2958" s="2">
        <v>0</v>
      </c>
      <c r="K2958" s="2">
        <v>330176.33</v>
      </c>
      <c r="L2958" t="s">
        <v>18</v>
      </c>
    </row>
    <row r="2959" spans="1:12" x14ac:dyDescent="0.85">
      <c r="A2959" s="1">
        <v>41164</v>
      </c>
      <c r="B2959" t="s">
        <v>12</v>
      </c>
      <c r="C2959" t="s">
        <v>5113</v>
      </c>
      <c r="D2959" t="s">
        <v>5114</v>
      </c>
      <c r="E2959" t="s">
        <v>119</v>
      </c>
      <c r="F2959" t="s">
        <v>120</v>
      </c>
      <c r="G2959" t="s">
        <v>121</v>
      </c>
      <c r="H2959">
        <v>2004</v>
      </c>
      <c r="I2959" s="2">
        <v>322298.73</v>
      </c>
      <c r="J2959" s="2">
        <v>0</v>
      </c>
      <c r="K2959" s="2">
        <v>322298.73</v>
      </c>
      <c r="L2959" t="s">
        <v>18</v>
      </c>
    </row>
    <row r="2960" spans="1:12" x14ac:dyDescent="0.85">
      <c r="A2960" s="1">
        <v>41164</v>
      </c>
      <c r="B2960" t="s">
        <v>883</v>
      </c>
      <c r="C2960" t="s">
        <v>884</v>
      </c>
      <c r="D2960" t="s">
        <v>885</v>
      </c>
      <c r="E2960" t="s">
        <v>1333</v>
      </c>
      <c r="F2960" t="s">
        <v>1334</v>
      </c>
      <c r="G2960" t="s">
        <v>1335</v>
      </c>
      <c r="H2960">
        <v>2005</v>
      </c>
      <c r="I2960" s="2">
        <v>5000000</v>
      </c>
      <c r="J2960" s="2">
        <v>0</v>
      </c>
      <c r="K2960" s="2">
        <v>5000000</v>
      </c>
      <c r="L2960" t="s">
        <v>116</v>
      </c>
    </row>
    <row r="2961" spans="1:12" x14ac:dyDescent="0.85">
      <c r="A2961" s="1">
        <v>41164</v>
      </c>
      <c r="B2961" t="s">
        <v>12</v>
      </c>
      <c r="C2961" t="s">
        <v>5115</v>
      </c>
      <c r="D2961" t="s">
        <v>5116</v>
      </c>
      <c r="E2961" t="s">
        <v>119</v>
      </c>
      <c r="F2961" t="s">
        <v>120</v>
      </c>
      <c r="G2961" t="s">
        <v>121</v>
      </c>
      <c r="H2961">
        <v>2004</v>
      </c>
      <c r="I2961" s="2">
        <v>9473949.8000000007</v>
      </c>
      <c r="J2961" s="2">
        <v>0</v>
      </c>
      <c r="K2961" s="2">
        <v>9473949.8000000007</v>
      </c>
      <c r="L2961" t="s">
        <v>18</v>
      </c>
    </row>
    <row r="2962" spans="1:12" x14ac:dyDescent="0.85">
      <c r="A2962" s="1">
        <v>41164</v>
      </c>
      <c r="B2962" t="s">
        <v>90</v>
      </c>
      <c r="C2962" t="s">
        <v>4753</v>
      </c>
      <c r="D2962" t="s">
        <v>4754</v>
      </c>
      <c r="E2962" t="s">
        <v>56</v>
      </c>
      <c r="F2962" t="s">
        <v>57</v>
      </c>
      <c r="G2962" t="s">
        <v>58</v>
      </c>
      <c r="H2962">
        <v>2004</v>
      </c>
      <c r="I2962" s="2">
        <v>140860</v>
      </c>
      <c r="J2962" s="2">
        <v>0</v>
      </c>
      <c r="K2962" s="2">
        <v>140860</v>
      </c>
      <c r="L2962" t="s">
        <v>18</v>
      </c>
    </row>
    <row r="2963" spans="1:12" x14ac:dyDescent="0.85">
      <c r="A2963" s="1">
        <v>41164</v>
      </c>
      <c r="B2963" t="s">
        <v>90</v>
      </c>
      <c r="C2963" t="s">
        <v>4753</v>
      </c>
      <c r="D2963" t="s">
        <v>4754</v>
      </c>
      <c r="E2963" t="s">
        <v>15</v>
      </c>
      <c r="F2963" t="s">
        <v>16</v>
      </c>
      <c r="G2963" t="s">
        <v>17</v>
      </c>
      <c r="H2963">
        <v>2004</v>
      </c>
      <c r="I2963" s="2">
        <v>3068299.67</v>
      </c>
      <c r="J2963" s="2">
        <v>0</v>
      </c>
      <c r="K2963" s="2">
        <v>3068299.67</v>
      </c>
      <c r="L2963" t="s">
        <v>18</v>
      </c>
    </row>
    <row r="2964" spans="1:12" x14ac:dyDescent="0.85">
      <c r="A2964" s="1">
        <v>41164</v>
      </c>
      <c r="B2964" t="s">
        <v>90</v>
      </c>
      <c r="C2964" t="s">
        <v>4753</v>
      </c>
      <c r="D2964" t="s">
        <v>4754</v>
      </c>
      <c r="E2964" t="s">
        <v>288</v>
      </c>
      <c r="F2964" t="s">
        <v>289</v>
      </c>
      <c r="G2964" t="s">
        <v>290</v>
      </c>
      <c r="H2964">
        <v>2004</v>
      </c>
      <c r="I2964" s="2">
        <v>391351.03</v>
      </c>
      <c r="J2964" s="2">
        <v>0</v>
      </c>
      <c r="K2964" s="2">
        <v>391351.03</v>
      </c>
      <c r="L2964" t="s">
        <v>18</v>
      </c>
    </row>
    <row r="2965" spans="1:12" x14ac:dyDescent="0.85">
      <c r="A2965" s="1">
        <v>41164</v>
      </c>
      <c r="B2965" t="s">
        <v>90</v>
      </c>
      <c r="C2965" t="s">
        <v>4753</v>
      </c>
      <c r="D2965" t="s">
        <v>4754</v>
      </c>
      <c r="E2965" t="s">
        <v>102</v>
      </c>
      <c r="F2965" t="s">
        <v>103</v>
      </c>
      <c r="G2965" t="s">
        <v>104</v>
      </c>
      <c r="H2965">
        <v>2004</v>
      </c>
      <c r="I2965" s="2">
        <v>2619404.79</v>
      </c>
      <c r="J2965" s="2">
        <v>0</v>
      </c>
      <c r="K2965" s="2">
        <v>2619404.79</v>
      </c>
      <c r="L2965" t="s">
        <v>18</v>
      </c>
    </row>
    <row r="2966" spans="1:12" x14ac:dyDescent="0.85">
      <c r="A2966" s="1">
        <v>41164</v>
      </c>
      <c r="B2966" t="s">
        <v>90</v>
      </c>
      <c r="C2966" t="s">
        <v>4753</v>
      </c>
      <c r="D2966" t="s">
        <v>4754</v>
      </c>
      <c r="E2966" t="s">
        <v>42</v>
      </c>
      <c r="F2966" t="s">
        <v>43</v>
      </c>
      <c r="G2966" t="s">
        <v>76</v>
      </c>
      <c r="H2966">
        <v>2004</v>
      </c>
      <c r="I2966" s="2">
        <v>2658267.14</v>
      </c>
      <c r="J2966" s="2">
        <v>0</v>
      </c>
      <c r="K2966" s="2">
        <v>2658267.14</v>
      </c>
      <c r="L2966" t="s">
        <v>18</v>
      </c>
    </row>
    <row r="2967" spans="1:12" x14ac:dyDescent="0.85">
      <c r="A2967" s="1">
        <v>41164</v>
      </c>
      <c r="B2967" t="s">
        <v>90</v>
      </c>
      <c r="C2967" t="s">
        <v>4753</v>
      </c>
      <c r="D2967" t="s">
        <v>4754</v>
      </c>
      <c r="E2967" t="s">
        <v>1280</v>
      </c>
      <c r="F2967" t="s">
        <v>1281</v>
      </c>
      <c r="G2967" t="s">
        <v>1282</v>
      </c>
      <c r="H2967">
        <v>2004</v>
      </c>
      <c r="I2967" s="2">
        <v>604110</v>
      </c>
      <c r="J2967" s="2">
        <v>0</v>
      </c>
      <c r="K2967" s="2">
        <v>604110</v>
      </c>
      <c r="L2967" t="s">
        <v>18</v>
      </c>
    </row>
    <row r="2968" spans="1:12" x14ac:dyDescent="0.85">
      <c r="A2968" s="1">
        <v>41164</v>
      </c>
      <c r="B2968" t="s">
        <v>90</v>
      </c>
      <c r="C2968" t="s">
        <v>4753</v>
      </c>
      <c r="D2968" t="s">
        <v>4754</v>
      </c>
      <c r="E2968" t="s">
        <v>21</v>
      </c>
      <c r="F2968" t="s">
        <v>22</v>
      </c>
      <c r="G2968" t="s">
        <v>23</v>
      </c>
      <c r="H2968">
        <v>2004</v>
      </c>
      <c r="I2968" s="2">
        <v>2922429.54</v>
      </c>
      <c r="J2968" s="2">
        <v>0</v>
      </c>
      <c r="K2968" s="2">
        <v>2922429.54</v>
      </c>
      <c r="L2968" t="s">
        <v>18</v>
      </c>
    </row>
    <row r="2969" spans="1:12" x14ac:dyDescent="0.85">
      <c r="A2969" s="1">
        <v>41164</v>
      </c>
      <c r="B2969" t="s">
        <v>581</v>
      </c>
      <c r="C2969" t="s">
        <v>5117</v>
      </c>
      <c r="D2969" t="s">
        <v>5118</v>
      </c>
      <c r="E2969" t="s">
        <v>288</v>
      </c>
      <c r="F2969" t="s">
        <v>289</v>
      </c>
      <c r="G2969" t="s">
        <v>290</v>
      </c>
      <c r="H2969">
        <v>2004</v>
      </c>
      <c r="I2969" s="2">
        <v>439474</v>
      </c>
      <c r="J2969" s="2">
        <v>0</v>
      </c>
      <c r="K2969" s="2">
        <v>439474</v>
      </c>
      <c r="L2969" t="s">
        <v>18</v>
      </c>
    </row>
    <row r="2970" spans="1:12" x14ac:dyDescent="0.85">
      <c r="A2970" s="1">
        <v>41164</v>
      </c>
      <c r="B2970" t="s">
        <v>1234</v>
      </c>
      <c r="C2970" t="s">
        <v>5119</v>
      </c>
      <c r="D2970" t="s">
        <v>5120</v>
      </c>
      <c r="E2970" t="s">
        <v>334</v>
      </c>
      <c r="F2970" t="s">
        <v>335</v>
      </c>
      <c r="G2970" t="s">
        <v>339</v>
      </c>
      <c r="H2970">
        <v>2004</v>
      </c>
      <c r="I2970" s="2">
        <v>900000</v>
      </c>
      <c r="J2970" s="2">
        <v>0</v>
      </c>
      <c r="K2970" s="2">
        <v>900000</v>
      </c>
      <c r="L2970" t="s">
        <v>18</v>
      </c>
    </row>
    <row r="2971" spans="1:12" x14ac:dyDescent="0.85">
      <c r="A2971" s="1">
        <v>41164</v>
      </c>
      <c r="B2971" t="s">
        <v>1234</v>
      </c>
      <c r="C2971" t="s">
        <v>5121</v>
      </c>
      <c r="D2971" t="s">
        <v>5122</v>
      </c>
      <c r="E2971" t="s">
        <v>334</v>
      </c>
      <c r="F2971" t="s">
        <v>335</v>
      </c>
      <c r="G2971" t="s">
        <v>336</v>
      </c>
      <c r="H2971">
        <v>2004</v>
      </c>
      <c r="I2971" s="2">
        <v>88385.06</v>
      </c>
      <c r="J2971" s="2">
        <v>0</v>
      </c>
      <c r="K2971" s="2">
        <v>88385.06</v>
      </c>
      <c r="L2971" t="s">
        <v>18</v>
      </c>
    </row>
    <row r="2972" spans="1:12" x14ac:dyDescent="0.85">
      <c r="A2972" s="1">
        <v>41164</v>
      </c>
      <c r="B2972" t="s">
        <v>1234</v>
      </c>
      <c r="C2972" t="s">
        <v>5121</v>
      </c>
      <c r="D2972" t="s">
        <v>5122</v>
      </c>
      <c r="E2972" t="s">
        <v>93</v>
      </c>
      <c r="F2972" t="s">
        <v>94</v>
      </c>
      <c r="H2972">
        <v>2004</v>
      </c>
      <c r="I2972" s="2">
        <v>400000</v>
      </c>
      <c r="J2972" s="2">
        <v>0</v>
      </c>
      <c r="K2972" s="2">
        <v>400000</v>
      </c>
      <c r="L2972" t="s">
        <v>18</v>
      </c>
    </row>
    <row r="2973" spans="1:12" x14ac:dyDescent="0.85">
      <c r="A2973" s="1">
        <v>41164</v>
      </c>
      <c r="B2973" t="s">
        <v>12</v>
      </c>
      <c r="C2973" t="s">
        <v>5123</v>
      </c>
      <c r="D2973" t="s">
        <v>5124</v>
      </c>
      <c r="E2973" t="s">
        <v>21</v>
      </c>
      <c r="F2973" t="s">
        <v>22</v>
      </c>
      <c r="G2973" t="s">
        <v>23</v>
      </c>
      <c r="H2973">
        <v>2004</v>
      </c>
      <c r="I2973" s="2">
        <v>696767</v>
      </c>
      <c r="J2973" s="2">
        <v>0</v>
      </c>
      <c r="K2973" s="2">
        <v>696767</v>
      </c>
      <c r="L2973" t="s">
        <v>18</v>
      </c>
    </row>
    <row r="2974" spans="1:12" x14ac:dyDescent="0.85">
      <c r="A2974" s="1">
        <v>41164</v>
      </c>
      <c r="B2974" t="s">
        <v>90</v>
      </c>
      <c r="C2974" t="s">
        <v>5125</v>
      </c>
      <c r="D2974" t="s">
        <v>5126</v>
      </c>
      <c r="E2974" t="s">
        <v>93</v>
      </c>
      <c r="F2974" t="s">
        <v>94</v>
      </c>
      <c r="H2974">
        <v>2004</v>
      </c>
      <c r="I2974" s="2">
        <v>3000000</v>
      </c>
      <c r="J2974" s="2">
        <v>0</v>
      </c>
      <c r="K2974" s="2">
        <v>3000000</v>
      </c>
      <c r="L2974" t="s">
        <v>116</v>
      </c>
    </row>
    <row r="2975" spans="1:12" x14ac:dyDescent="0.85">
      <c r="A2975" s="1">
        <v>41164</v>
      </c>
      <c r="B2975" t="s">
        <v>90</v>
      </c>
      <c r="C2975" t="s">
        <v>4762</v>
      </c>
      <c r="D2975" t="s">
        <v>4763</v>
      </c>
      <c r="E2975" t="s">
        <v>204</v>
      </c>
      <c r="F2975" t="s">
        <v>205</v>
      </c>
      <c r="G2975" t="s">
        <v>206</v>
      </c>
      <c r="H2975">
        <v>2004</v>
      </c>
      <c r="I2975" s="2">
        <v>500000</v>
      </c>
      <c r="J2975" s="2">
        <v>0</v>
      </c>
      <c r="K2975" s="2">
        <v>500000</v>
      </c>
      <c r="L2975" t="s">
        <v>18</v>
      </c>
    </row>
    <row r="2976" spans="1:12" x14ac:dyDescent="0.85">
      <c r="A2976" s="1">
        <v>41164</v>
      </c>
      <c r="B2976" t="s">
        <v>5127</v>
      </c>
      <c r="C2976" t="s">
        <v>5128</v>
      </c>
      <c r="D2976" t="s">
        <v>5129</v>
      </c>
      <c r="E2976" t="s">
        <v>31</v>
      </c>
      <c r="F2976" t="s">
        <v>32</v>
      </c>
      <c r="H2976">
        <v>2004</v>
      </c>
      <c r="I2976" s="2">
        <v>1000000</v>
      </c>
      <c r="J2976" s="2">
        <v>0</v>
      </c>
      <c r="K2976" s="2">
        <v>1000000</v>
      </c>
      <c r="L2976" t="s">
        <v>18</v>
      </c>
    </row>
    <row r="2977" spans="1:12" x14ac:dyDescent="0.85">
      <c r="A2977" s="1">
        <v>41164</v>
      </c>
      <c r="B2977" t="s">
        <v>4764</v>
      </c>
      <c r="C2977" t="s">
        <v>4765</v>
      </c>
      <c r="D2977" t="s">
        <v>4766</v>
      </c>
      <c r="E2977" t="s">
        <v>15</v>
      </c>
      <c r="F2977" t="s">
        <v>16</v>
      </c>
      <c r="G2977" t="s">
        <v>17</v>
      </c>
      <c r="H2977">
        <v>2004</v>
      </c>
      <c r="I2977" s="2">
        <v>619880.43000000005</v>
      </c>
      <c r="J2977" s="2">
        <v>0</v>
      </c>
      <c r="K2977" s="2">
        <v>619880.43000000005</v>
      </c>
      <c r="L2977" t="s">
        <v>116</v>
      </c>
    </row>
    <row r="2978" spans="1:12" x14ac:dyDescent="0.85">
      <c r="A2978" s="1">
        <v>41164</v>
      </c>
      <c r="B2978" t="s">
        <v>4764</v>
      </c>
      <c r="C2978" t="s">
        <v>4765</v>
      </c>
      <c r="D2978" t="s">
        <v>4766</v>
      </c>
      <c r="E2978" t="s">
        <v>49</v>
      </c>
      <c r="F2978" t="s">
        <v>50</v>
      </c>
      <c r="G2978" t="s">
        <v>3605</v>
      </c>
      <c r="H2978">
        <v>2004</v>
      </c>
      <c r="I2978" s="2">
        <v>600000</v>
      </c>
      <c r="J2978" s="2">
        <v>0</v>
      </c>
      <c r="K2978" s="2">
        <v>600000</v>
      </c>
      <c r="L2978" t="s">
        <v>116</v>
      </c>
    </row>
    <row r="2979" spans="1:12" x14ac:dyDescent="0.85">
      <c r="A2979" s="1">
        <v>41164</v>
      </c>
      <c r="B2979" t="s">
        <v>4764</v>
      </c>
      <c r="C2979" t="s">
        <v>4765</v>
      </c>
      <c r="D2979" t="s">
        <v>4766</v>
      </c>
      <c r="E2979" t="s">
        <v>260</v>
      </c>
      <c r="F2979" t="s">
        <v>261</v>
      </c>
      <c r="H2979">
        <v>2004</v>
      </c>
      <c r="I2979" s="2">
        <v>100000</v>
      </c>
      <c r="J2979" s="2">
        <v>0</v>
      </c>
      <c r="K2979" s="2">
        <v>100000</v>
      </c>
      <c r="L2979" t="s">
        <v>116</v>
      </c>
    </row>
    <row r="2980" spans="1:12" x14ac:dyDescent="0.85">
      <c r="A2980" s="1">
        <v>41164</v>
      </c>
      <c r="B2980" t="s">
        <v>4764</v>
      </c>
      <c r="C2980" t="s">
        <v>4765</v>
      </c>
      <c r="D2980" t="s">
        <v>4766</v>
      </c>
      <c r="E2980" t="s">
        <v>260</v>
      </c>
      <c r="F2980" t="s">
        <v>261</v>
      </c>
      <c r="H2980">
        <v>2004</v>
      </c>
      <c r="I2980" s="2">
        <v>150000</v>
      </c>
      <c r="J2980" s="2">
        <v>0</v>
      </c>
      <c r="K2980" s="2">
        <v>150000</v>
      </c>
      <c r="L2980" t="s">
        <v>116</v>
      </c>
    </row>
    <row r="2981" spans="1:12" x14ac:dyDescent="0.85">
      <c r="A2981" s="1">
        <v>41164</v>
      </c>
      <c r="B2981" t="s">
        <v>4764</v>
      </c>
      <c r="C2981" t="s">
        <v>4765</v>
      </c>
      <c r="D2981" t="s">
        <v>4766</v>
      </c>
      <c r="E2981" t="s">
        <v>260</v>
      </c>
      <c r="F2981" t="s">
        <v>261</v>
      </c>
      <c r="H2981">
        <v>2004</v>
      </c>
      <c r="I2981" s="2">
        <v>150000</v>
      </c>
      <c r="J2981" s="2">
        <v>0</v>
      </c>
      <c r="K2981" s="2">
        <v>150000</v>
      </c>
      <c r="L2981" t="s">
        <v>116</v>
      </c>
    </row>
    <row r="2982" spans="1:12" x14ac:dyDescent="0.85">
      <c r="A2982" s="1">
        <v>41164</v>
      </c>
      <c r="B2982" t="s">
        <v>4764</v>
      </c>
      <c r="C2982" t="s">
        <v>4765</v>
      </c>
      <c r="D2982" t="s">
        <v>4766</v>
      </c>
      <c r="E2982" t="s">
        <v>260</v>
      </c>
      <c r="F2982" t="s">
        <v>261</v>
      </c>
      <c r="H2982">
        <v>2004</v>
      </c>
      <c r="I2982" s="2">
        <v>150000</v>
      </c>
      <c r="J2982" s="2">
        <v>0</v>
      </c>
      <c r="K2982" s="2">
        <v>150000</v>
      </c>
      <c r="L2982" t="s">
        <v>116</v>
      </c>
    </row>
    <row r="2983" spans="1:12" x14ac:dyDescent="0.85">
      <c r="A2983" s="1">
        <v>41164</v>
      </c>
      <c r="B2983" t="s">
        <v>4764</v>
      </c>
      <c r="C2983" t="s">
        <v>4765</v>
      </c>
      <c r="D2983" t="s">
        <v>4766</v>
      </c>
      <c r="E2983" t="s">
        <v>260</v>
      </c>
      <c r="F2983" t="s">
        <v>261</v>
      </c>
      <c r="H2983">
        <v>2004</v>
      </c>
      <c r="I2983" s="2">
        <v>250000</v>
      </c>
      <c r="J2983" s="2">
        <v>0</v>
      </c>
      <c r="K2983" s="2">
        <v>250000</v>
      </c>
      <c r="L2983" t="s">
        <v>116</v>
      </c>
    </row>
    <row r="2984" spans="1:12" x14ac:dyDescent="0.85">
      <c r="A2984" s="1">
        <v>41164</v>
      </c>
      <c r="B2984" t="s">
        <v>4764</v>
      </c>
      <c r="C2984" t="s">
        <v>4765</v>
      </c>
      <c r="D2984" t="s">
        <v>4766</v>
      </c>
      <c r="E2984" t="s">
        <v>260</v>
      </c>
      <c r="F2984" t="s">
        <v>261</v>
      </c>
      <c r="H2984">
        <v>2004</v>
      </c>
      <c r="I2984" s="2">
        <v>300000</v>
      </c>
      <c r="J2984" s="2">
        <v>0</v>
      </c>
      <c r="K2984" s="2">
        <v>300000</v>
      </c>
      <c r="L2984" t="s">
        <v>116</v>
      </c>
    </row>
    <row r="2985" spans="1:12" x14ac:dyDescent="0.85">
      <c r="A2985" s="1">
        <v>41164</v>
      </c>
      <c r="B2985" t="s">
        <v>4764</v>
      </c>
      <c r="C2985" t="s">
        <v>4765</v>
      </c>
      <c r="D2985" t="s">
        <v>4766</v>
      </c>
      <c r="E2985" t="s">
        <v>260</v>
      </c>
      <c r="F2985" t="s">
        <v>261</v>
      </c>
      <c r="H2985">
        <v>2004</v>
      </c>
      <c r="I2985" s="2">
        <v>600000</v>
      </c>
      <c r="J2985" s="2">
        <v>0</v>
      </c>
      <c r="K2985" s="2">
        <v>600000</v>
      </c>
      <c r="L2985" t="s">
        <v>116</v>
      </c>
    </row>
    <row r="2986" spans="1:12" x14ac:dyDescent="0.85">
      <c r="A2986" s="1">
        <v>41164</v>
      </c>
      <c r="B2986" t="s">
        <v>90</v>
      </c>
      <c r="C2986" t="s">
        <v>5130</v>
      </c>
      <c r="D2986" t="s">
        <v>5131</v>
      </c>
      <c r="E2986" t="s">
        <v>56</v>
      </c>
      <c r="F2986" t="s">
        <v>57</v>
      </c>
      <c r="G2986" t="s">
        <v>58</v>
      </c>
      <c r="H2986">
        <v>2004</v>
      </c>
      <c r="I2986" s="2">
        <v>1071886.49</v>
      </c>
      <c r="J2986" s="2">
        <v>0</v>
      </c>
      <c r="K2986" s="2">
        <v>1071886.49</v>
      </c>
      <c r="L2986" t="s">
        <v>18</v>
      </c>
    </row>
    <row r="2987" spans="1:12" x14ac:dyDescent="0.85">
      <c r="A2987" s="1">
        <v>41164</v>
      </c>
      <c r="B2987" t="s">
        <v>90</v>
      </c>
      <c r="C2987" t="s">
        <v>5130</v>
      </c>
      <c r="D2987" t="s">
        <v>5131</v>
      </c>
      <c r="E2987" t="s">
        <v>223</v>
      </c>
      <c r="F2987" t="s">
        <v>224</v>
      </c>
      <c r="G2987" t="s">
        <v>225</v>
      </c>
      <c r="H2987">
        <v>2004</v>
      </c>
      <c r="I2987" s="2">
        <v>612381.81000000006</v>
      </c>
      <c r="J2987" s="2">
        <v>0</v>
      </c>
      <c r="K2987" s="2">
        <v>612381.81000000006</v>
      </c>
      <c r="L2987" t="s">
        <v>18</v>
      </c>
    </row>
    <row r="2988" spans="1:12" x14ac:dyDescent="0.85">
      <c r="A2988" s="1">
        <v>41164</v>
      </c>
      <c r="B2988" t="s">
        <v>90</v>
      </c>
      <c r="C2988" t="s">
        <v>5130</v>
      </c>
      <c r="D2988" t="s">
        <v>5131</v>
      </c>
      <c r="E2988" t="s">
        <v>1280</v>
      </c>
      <c r="F2988" t="s">
        <v>1281</v>
      </c>
      <c r="G2988" t="s">
        <v>1282</v>
      </c>
      <c r="H2988">
        <v>2004</v>
      </c>
      <c r="I2988" s="2">
        <v>313431.8</v>
      </c>
      <c r="J2988" s="2">
        <v>0</v>
      </c>
      <c r="K2988" s="2">
        <v>313431.8</v>
      </c>
      <c r="L2988" t="s">
        <v>18</v>
      </c>
    </row>
    <row r="2989" spans="1:12" x14ac:dyDescent="0.85">
      <c r="A2989" s="1">
        <v>41164</v>
      </c>
      <c r="B2989" t="s">
        <v>90</v>
      </c>
      <c r="C2989" t="s">
        <v>5130</v>
      </c>
      <c r="D2989" t="s">
        <v>5131</v>
      </c>
      <c r="E2989" t="s">
        <v>5132</v>
      </c>
      <c r="F2989" t="s">
        <v>5133</v>
      </c>
      <c r="G2989" t="s">
        <v>5134</v>
      </c>
      <c r="H2989">
        <v>2004</v>
      </c>
      <c r="I2989" s="2">
        <v>6229.02</v>
      </c>
      <c r="J2989" s="2">
        <v>0</v>
      </c>
      <c r="K2989" s="2">
        <v>6229.02</v>
      </c>
      <c r="L2989" t="s">
        <v>18</v>
      </c>
    </row>
    <row r="2990" spans="1:12" x14ac:dyDescent="0.85">
      <c r="A2990" s="1">
        <v>41164</v>
      </c>
      <c r="B2990" t="s">
        <v>90</v>
      </c>
      <c r="C2990" t="s">
        <v>5130</v>
      </c>
      <c r="D2990" t="s">
        <v>5131</v>
      </c>
      <c r="E2990" t="s">
        <v>93</v>
      </c>
      <c r="F2990" t="s">
        <v>94</v>
      </c>
      <c r="H2990">
        <v>2004</v>
      </c>
      <c r="I2990" s="2">
        <v>523237.68</v>
      </c>
      <c r="J2990" s="2">
        <v>0</v>
      </c>
      <c r="K2990" s="2">
        <v>523237.68</v>
      </c>
      <c r="L2990" t="s">
        <v>18</v>
      </c>
    </row>
    <row r="2991" spans="1:12" x14ac:dyDescent="0.85">
      <c r="A2991" s="1">
        <v>41164</v>
      </c>
      <c r="B2991" t="s">
        <v>5135</v>
      </c>
      <c r="C2991" t="s">
        <v>5136</v>
      </c>
      <c r="D2991" t="s">
        <v>5137</v>
      </c>
      <c r="E2991" t="s">
        <v>119</v>
      </c>
      <c r="F2991" t="s">
        <v>120</v>
      </c>
      <c r="G2991" t="s">
        <v>121</v>
      </c>
      <c r="H2991">
        <v>2004</v>
      </c>
      <c r="I2991" s="2">
        <v>869085</v>
      </c>
      <c r="J2991" s="2">
        <v>0</v>
      </c>
      <c r="K2991" s="2">
        <v>869085</v>
      </c>
      <c r="L2991" t="s">
        <v>18</v>
      </c>
    </row>
    <row r="2992" spans="1:12" x14ac:dyDescent="0.85">
      <c r="A2992" s="1">
        <v>41164</v>
      </c>
      <c r="B2992" t="s">
        <v>90</v>
      </c>
      <c r="C2992" t="s">
        <v>5138</v>
      </c>
      <c r="D2992" t="s">
        <v>5139</v>
      </c>
      <c r="E2992" t="s">
        <v>93</v>
      </c>
      <c r="F2992" t="s">
        <v>94</v>
      </c>
      <c r="H2992">
        <v>2004</v>
      </c>
      <c r="I2992" s="2">
        <v>1200000</v>
      </c>
      <c r="J2992" s="2">
        <v>0</v>
      </c>
      <c r="K2992" s="2">
        <v>1200000</v>
      </c>
      <c r="L2992" t="s">
        <v>18</v>
      </c>
    </row>
    <row r="2993" spans="1:12" x14ac:dyDescent="0.85">
      <c r="A2993" s="1">
        <v>41164</v>
      </c>
      <c r="B2993" t="s">
        <v>90</v>
      </c>
      <c r="C2993" t="s">
        <v>4770</v>
      </c>
      <c r="D2993" t="s">
        <v>4771</v>
      </c>
      <c r="E2993" t="s">
        <v>204</v>
      </c>
      <c r="F2993" t="s">
        <v>205</v>
      </c>
      <c r="G2993" t="s">
        <v>206</v>
      </c>
      <c r="H2993">
        <v>2004</v>
      </c>
      <c r="I2993" s="2">
        <v>500000</v>
      </c>
      <c r="J2993" s="2">
        <v>0</v>
      </c>
      <c r="K2993" s="2">
        <v>500000</v>
      </c>
      <c r="L2993" t="s">
        <v>18</v>
      </c>
    </row>
    <row r="2994" spans="1:12" x14ac:dyDescent="0.85">
      <c r="A2994" s="1">
        <v>41164</v>
      </c>
      <c r="B2994" t="s">
        <v>2654</v>
      </c>
      <c r="C2994" t="s">
        <v>4772</v>
      </c>
      <c r="D2994" t="s">
        <v>4773</v>
      </c>
      <c r="E2994" t="s">
        <v>15</v>
      </c>
      <c r="F2994" t="s">
        <v>16</v>
      </c>
      <c r="G2994" t="s">
        <v>17</v>
      </c>
      <c r="H2994">
        <v>2004</v>
      </c>
      <c r="I2994" s="2">
        <v>50000</v>
      </c>
      <c r="J2994" s="2">
        <v>0</v>
      </c>
      <c r="K2994" s="2">
        <v>50000</v>
      </c>
      <c r="L2994" t="s">
        <v>18</v>
      </c>
    </row>
    <row r="2995" spans="1:12" x14ac:dyDescent="0.85">
      <c r="A2995" s="1">
        <v>41164</v>
      </c>
      <c r="B2995" t="s">
        <v>2654</v>
      </c>
      <c r="C2995" t="s">
        <v>4772</v>
      </c>
      <c r="D2995" t="s">
        <v>4773</v>
      </c>
      <c r="E2995" t="s">
        <v>200</v>
      </c>
      <c r="F2995" t="s">
        <v>201</v>
      </c>
      <c r="G2995" t="s">
        <v>202</v>
      </c>
      <c r="H2995">
        <v>2004</v>
      </c>
      <c r="I2995" s="2">
        <v>49973</v>
      </c>
      <c r="J2995" s="2">
        <v>0</v>
      </c>
      <c r="K2995" s="2">
        <v>49973</v>
      </c>
      <c r="L2995" t="s">
        <v>18</v>
      </c>
    </row>
    <row r="2996" spans="1:12" x14ac:dyDescent="0.85">
      <c r="A2996" s="1">
        <v>41164</v>
      </c>
      <c r="B2996" t="s">
        <v>2654</v>
      </c>
      <c r="C2996" t="s">
        <v>4772</v>
      </c>
      <c r="D2996" t="s">
        <v>4773</v>
      </c>
      <c r="E2996" t="s">
        <v>70</v>
      </c>
      <c r="F2996" t="s">
        <v>71</v>
      </c>
      <c r="G2996" t="s">
        <v>72</v>
      </c>
      <c r="H2996">
        <v>2004</v>
      </c>
      <c r="I2996" s="2">
        <v>402886.14</v>
      </c>
      <c r="J2996" s="2">
        <v>0</v>
      </c>
      <c r="K2996" s="2">
        <v>402886.14</v>
      </c>
      <c r="L2996" t="s">
        <v>18</v>
      </c>
    </row>
    <row r="2997" spans="1:12" x14ac:dyDescent="0.85">
      <c r="A2997" s="1">
        <v>41164</v>
      </c>
      <c r="B2997" t="s">
        <v>2654</v>
      </c>
      <c r="C2997" t="s">
        <v>4772</v>
      </c>
      <c r="D2997" t="s">
        <v>4773</v>
      </c>
      <c r="E2997" t="s">
        <v>102</v>
      </c>
      <c r="F2997" t="s">
        <v>103</v>
      </c>
      <c r="G2997" t="s">
        <v>104</v>
      </c>
      <c r="H2997">
        <v>2004</v>
      </c>
      <c r="I2997" s="2">
        <v>292174.65999999997</v>
      </c>
      <c r="J2997" s="2">
        <v>0</v>
      </c>
      <c r="K2997" s="2">
        <v>292174.65999999997</v>
      </c>
      <c r="L2997" t="s">
        <v>18</v>
      </c>
    </row>
    <row r="2998" spans="1:12" x14ac:dyDescent="0.85">
      <c r="A2998" s="1">
        <v>41164</v>
      </c>
      <c r="B2998" t="s">
        <v>2654</v>
      </c>
      <c r="C2998" t="s">
        <v>4772</v>
      </c>
      <c r="D2998" t="s">
        <v>4773</v>
      </c>
      <c r="E2998" t="s">
        <v>42</v>
      </c>
      <c r="F2998" t="s">
        <v>43</v>
      </c>
      <c r="G2998" t="s">
        <v>76</v>
      </c>
      <c r="H2998">
        <v>2004</v>
      </c>
      <c r="I2998" s="2">
        <v>636925.48</v>
      </c>
      <c r="J2998" s="2">
        <v>0</v>
      </c>
      <c r="K2998" s="2">
        <v>636925.48</v>
      </c>
      <c r="L2998" t="s">
        <v>18</v>
      </c>
    </row>
    <row r="2999" spans="1:12" x14ac:dyDescent="0.85">
      <c r="A2999" s="1">
        <v>41164</v>
      </c>
      <c r="B2999" t="s">
        <v>2654</v>
      </c>
      <c r="C2999" t="s">
        <v>4772</v>
      </c>
      <c r="D2999" t="s">
        <v>4773</v>
      </c>
      <c r="E2999" t="s">
        <v>21</v>
      </c>
      <c r="F2999" t="s">
        <v>22</v>
      </c>
      <c r="G2999" t="s">
        <v>23</v>
      </c>
      <c r="H2999">
        <v>2004</v>
      </c>
      <c r="I2999" s="2">
        <v>323521.28999999998</v>
      </c>
      <c r="J2999" s="2">
        <v>0</v>
      </c>
      <c r="K2999" s="2">
        <v>323521.28999999998</v>
      </c>
      <c r="L2999" t="s">
        <v>18</v>
      </c>
    </row>
    <row r="3000" spans="1:12" x14ac:dyDescent="0.85">
      <c r="A3000" s="1">
        <v>41164</v>
      </c>
      <c r="B3000" t="s">
        <v>12</v>
      </c>
      <c r="C3000" t="s">
        <v>5140</v>
      </c>
      <c r="D3000" t="s">
        <v>5141</v>
      </c>
      <c r="E3000" t="s">
        <v>102</v>
      </c>
      <c r="F3000" t="s">
        <v>103</v>
      </c>
      <c r="G3000" t="s">
        <v>104</v>
      </c>
      <c r="H3000">
        <v>2004</v>
      </c>
      <c r="I3000" s="2">
        <v>2743644.34</v>
      </c>
      <c r="J3000" s="2">
        <v>0</v>
      </c>
      <c r="K3000" s="2">
        <v>2743644.34</v>
      </c>
      <c r="L3000" t="s">
        <v>18</v>
      </c>
    </row>
    <row r="3001" spans="1:12" x14ac:dyDescent="0.85">
      <c r="A3001" s="1">
        <v>41164</v>
      </c>
      <c r="B3001" t="s">
        <v>4105</v>
      </c>
      <c r="C3001" t="s">
        <v>5142</v>
      </c>
      <c r="D3001" t="s">
        <v>5143</v>
      </c>
      <c r="E3001" t="s">
        <v>119</v>
      </c>
      <c r="F3001" t="s">
        <v>120</v>
      </c>
      <c r="G3001" t="s">
        <v>121</v>
      </c>
      <c r="H3001">
        <v>2004</v>
      </c>
      <c r="I3001" s="2">
        <v>4565183.2699999996</v>
      </c>
      <c r="J3001" s="2">
        <v>0</v>
      </c>
      <c r="K3001" s="2">
        <v>4565183.2699999996</v>
      </c>
      <c r="L3001" t="s">
        <v>18</v>
      </c>
    </row>
    <row r="3002" spans="1:12" x14ac:dyDescent="0.85">
      <c r="A3002" s="1">
        <v>41164</v>
      </c>
      <c r="B3002" t="s">
        <v>90</v>
      </c>
      <c r="C3002" t="s">
        <v>4345</v>
      </c>
      <c r="D3002" t="s">
        <v>4346</v>
      </c>
      <c r="E3002" t="s">
        <v>119</v>
      </c>
      <c r="F3002" t="s">
        <v>120</v>
      </c>
      <c r="G3002" t="s">
        <v>842</v>
      </c>
      <c r="H3002">
        <v>2004</v>
      </c>
      <c r="I3002" s="2">
        <v>35220.910000000003</v>
      </c>
      <c r="J3002" s="2">
        <v>0</v>
      </c>
      <c r="K3002" s="2">
        <v>35220.910000000003</v>
      </c>
      <c r="L3002" t="s">
        <v>116</v>
      </c>
    </row>
    <row r="3003" spans="1:12" x14ac:dyDescent="0.85">
      <c r="A3003" s="1">
        <v>41164</v>
      </c>
      <c r="B3003" t="s">
        <v>4784</v>
      </c>
      <c r="C3003" t="s">
        <v>4785</v>
      </c>
      <c r="D3003" t="s">
        <v>4786</v>
      </c>
      <c r="E3003" t="s">
        <v>70</v>
      </c>
      <c r="F3003" t="s">
        <v>71</v>
      </c>
      <c r="G3003" t="s">
        <v>72</v>
      </c>
      <c r="H3003">
        <v>2004</v>
      </c>
      <c r="I3003" s="2">
        <v>10465990.779999999</v>
      </c>
      <c r="J3003" s="2">
        <v>0</v>
      </c>
      <c r="K3003" s="2">
        <v>10465990.779999999</v>
      </c>
      <c r="L3003" t="s">
        <v>116</v>
      </c>
    </row>
    <row r="3004" spans="1:12" x14ac:dyDescent="0.85">
      <c r="A3004" s="1">
        <v>41164</v>
      </c>
      <c r="B3004" t="s">
        <v>4784</v>
      </c>
      <c r="C3004" t="s">
        <v>4785</v>
      </c>
      <c r="D3004" t="s">
        <v>4786</v>
      </c>
      <c r="E3004" t="s">
        <v>102</v>
      </c>
      <c r="F3004" t="s">
        <v>103</v>
      </c>
      <c r="G3004" t="s">
        <v>104</v>
      </c>
      <c r="H3004">
        <v>2004</v>
      </c>
      <c r="I3004" s="2">
        <v>9434202</v>
      </c>
      <c r="J3004" s="2">
        <v>0</v>
      </c>
      <c r="K3004" s="2">
        <v>9434202</v>
      </c>
      <c r="L3004" t="s">
        <v>116</v>
      </c>
    </row>
    <row r="3005" spans="1:12" x14ac:dyDescent="0.85">
      <c r="A3005" s="1">
        <v>41164</v>
      </c>
      <c r="B3005" t="s">
        <v>4784</v>
      </c>
      <c r="C3005" t="s">
        <v>4785</v>
      </c>
      <c r="D3005" t="s">
        <v>4786</v>
      </c>
      <c r="E3005" t="s">
        <v>42</v>
      </c>
      <c r="F3005" t="s">
        <v>43</v>
      </c>
      <c r="G3005" t="s">
        <v>76</v>
      </c>
      <c r="H3005">
        <v>2004</v>
      </c>
      <c r="I3005" s="2">
        <v>15913597.6</v>
      </c>
      <c r="J3005" s="2">
        <v>0</v>
      </c>
      <c r="K3005" s="2">
        <v>15913597.6</v>
      </c>
      <c r="L3005" t="s">
        <v>116</v>
      </c>
    </row>
    <row r="3006" spans="1:12" x14ac:dyDescent="0.85">
      <c r="A3006" s="1">
        <v>41164</v>
      </c>
      <c r="B3006" t="s">
        <v>871</v>
      </c>
      <c r="C3006" t="s">
        <v>5144</v>
      </c>
      <c r="D3006" t="s">
        <v>5145</v>
      </c>
      <c r="E3006" t="s">
        <v>42</v>
      </c>
      <c r="F3006" t="s">
        <v>43</v>
      </c>
      <c r="G3006" t="s">
        <v>76</v>
      </c>
      <c r="H3006">
        <v>2004</v>
      </c>
      <c r="I3006" s="2">
        <v>469233.04</v>
      </c>
      <c r="J3006" s="2">
        <v>0</v>
      </c>
      <c r="K3006" s="2">
        <v>469233.04</v>
      </c>
      <c r="L3006" t="s">
        <v>18</v>
      </c>
    </row>
    <row r="3007" spans="1:12" x14ac:dyDescent="0.85">
      <c r="A3007" s="1">
        <v>41164</v>
      </c>
      <c r="B3007" t="s">
        <v>3967</v>
      </c>
      <c r="C3007" t="s">
        <v>5146</v>
      </c>
      <c r="D3007" t="s">
        <v>3969</v>
      </c>
      <c r="E3007" t="s">
        <v>42</v>
      </c>
      <c r="F3007" t="s">
        <v>43</v>
      </c>
      <c r="G3007" t="s">
        <v>44</v>
      </c>
      <c r="H3007">
        <v>2004</v>
      </c>
      <c r="I3007" s="2">
        <v>576826.02</v>
      </c>
      <c r="J3007" s="2">
        <v>0</v>
      </c>
      <c r="K3007" s="2">
        <v>576826.02</v>
      </c>
      <c r="L3007" t="s">
        <v>116</v>
      </c>
    </row>
    <row r="3008" spans="1:12" x14ac:dyDescent="0.85">
      <c r="A3008" s="1">
        <v>41164</v>
      </c>
      <c r="B3008" t="s">
        <v>1502</v>
      </c>
      <c r="C3008" t="s">
        <v>5147</v>
      </c>
      <c r="D3008" t="s">
        <v>5148</v>
      </c>
      <c r="E3008" t="s">
        <v>42</v>
      </c>
      <c r="F3008" t="s">
        <v>43</v>
      </c>
      <c r="G3008" t="s">
        <v>44</v>
      </c>
      <c r="H3008">
        <v>2004</v>
      </c>
      <c r="I3008" s="2">
        <v>1446470.02</v>
      </c>
      <c r="J3008" s="2">
        <v>0</v>
      </c>
      <c r="K3008" s="2">
        <v>1446470.02</v>
      </c>
      <c r="L3008" t="s">
        <v>116</v>
      </c>
    </row>
    <row r="3009" spans="1:12" x14ac:dyDescent="0.85">
      <c r="A3009" s="1">
        <v>41164</v>
      </c>
      <c r="B3009" t="s">
        <v>2348</v>
      </c>
      <c r="C3009" t="s">
        <v>2349</v>
      </c>
      <c r="D3009" t="s">
        <v>2350</v>
      </c>
      <c r="E3009" t="s">
        <v>1722</v>
      </c>
      <c r="F3009" t="s">
        <v>1723</v>
      </c>
      <c r="G3009" t="s">
        <v>1724</v>
      </c>
      <c r="H3009">
        <v>2004</v>
      </c>
      <c r="I3009" s="2">
        <v>45906559.219999999</v>
      </c>
      <c r="J3009" s="2">
        <v>0</v>
      </c>
      <c r="K3009" s="2">
        <v>45906559.219999999</v>
      </c>
      <c r="L3009" t="s">
        <v>116</v>
      </c>
    </row>
    <row r="3010" spans="1:12" x14ac:dyDescent="0.85">
      <c r="A3010" s="1">
        <v>41164</v>
      </c>
      <c r="B3010" t="s">
        <v>4472</v>
      </c>
      <c r="C3010" t="s">
        <v>5149</v>
      </c>
      <c r="D3010" t="s">
        <v>5150</v>
      </c>
      <c r="E3010" t="s">
        <v>102</v>
      </c>
      <c r="F3010" t="s">
        <v>103</v>
      </c>
      <c r="G3010" t="s">
        <v>104</v>
      </c>
      <c r="H3010">
        <v>2004</v>
      </c>
      <c r="I3010" s="2">
        <v>8767500.0099999998</v>
      </c>
      <c r="J3010" s="2">
        <v>0</v>
      </c>
      <c r="K3010" s="2">
        <v>8767500.0099999998</v>
      </c>
      <c r="L3010" t="s">
        <v>18</v>
      </c>
    </row>
    <row r="3011" spans="1:12" x14ac:dyDescent="0.85">
      <c r="A3011" s="1">
        <v>41164</v>
      </c>
      <c r="B3011" t="s">
        <v>12</v>
      </c>
      <c r="C3011" t="s">
        <v>5151</v>
      </c>
      <c r="D3011" t="s">
        <v>5152</v>
      </c>
      <c r="E3011" t="s">
        <v>102</v>
      </c>
      <c r="F3011" t="s">
        <v>103</v>
      </c>
      <c r="G3011" t="s">
        <v>104</v>
      </c>
      <c r="H3011">
        <v>2004</v>
      </c>
      <c r="I3011" s="2">
        <v>991329.13</v>
      </c>
      <c r="J3011" s="2">
        <v>0</v>
      </c>
      <c r="K3011" s="2">
        <v>991329.13</v>
      </c>
      <c r="L3011" t="s">
        <v>18</v>
      </c>
    </row>
    <row r="3012" spans="1:12" x14ac:dyDescent="0.85">
      <c r="A3012" s="1">
        <v>41164</v>
      </c>
      <c r="B3012" t="s">
        <v>12</v>
      </c>
      <c r="C3012" t="s">
        <v>5153</v>
      </c>
      <c r="D3012" t="s">
        <v>5154</v>
      </c>
      <c r="E3012" t="s">
        <v>288</v>
      </c>
      <c r="F3012" t="s">
        <v>289</v>
      </c>
      <c r="G3012" t="s">
        <v>290</v>
      </c>
      <c r="H3012">
        <v>2004</v>
      </c>
      <c r="I3012" s="2">
        <v>60326</v>
      </c>
      <c r="J3012" s="2">
        <v>0</v>
      </c>
      <c r="K3012" s="2">
        <v>60326</v>
      </c>
      <c r="L3012" t="s">
        <v>18</v>
      </c>
    </row>
    <row r="3013" spans="1:12" x14ac:dyDescent="0.85">
      <c r="A3013" s="1">
        <v>41164</v>
      </c>
      <c r="B3013" t="s">
        <v>90</v>
      </c>
      <c r="C3013" t="s">
        <v>4364</v>
      </c>
      <c r="D3013" t="s">
        <v>4365</v>
      </c>
      <c r="E3013" t="s">
        <v>15</v>
      </c>
      <c r="F3013" t="s">
        <v>16</v>
      </c>
      <c r="G3013" t="s">
        <v>17</v>
      </c>
      <c r="H3013">
        <v>2004</v>
      </c>
      <c r="I3013" s="2">
        <v>4390965.95</v>
      </c>
      <c r="J3013" s="2">
        <v>0</v>
      </c>
      <c r="K3013" s="2">
        <v>4390965.95</v>
      </c>
      <c r="L3013" t="s">
        <v>18</v>
      </c>
    </row>
    <row r="3014" spans="1:12" x14ac:dyDescent="0.85">
      <c r="A3014" s="1">
        <v>41164</v>
      </c>
      <c r="B3014" t="s">
        <v>5155</v>
      </c>
      <c r="C3014" t="s">
        <v>5156</v>
      </c>
      <c r="D3014" t="s">
        <v>5157</v>
      </c>
      <c r="E3014" t="s">
        <v>15</v>
      </c>
      <c r="F3014" t="s">
        <v>16</v>
      </c>
      <c r="G3014" t="s">
        <v>475</v>
      </c>
      <c r="H3014">
        <v>2004</v>
      </c>
      <c r="I3014" s="2">
        <v>2707747.43</v>
      </c>
      <c r="J3014" s="2">
        <v>0</v>
      </c>
      <c r="K3014" s="2">
        <v>2707747.43</v>
      </c>
      <c r="L3014" t="s">
        <v>18</v>
      </c>
    </row>
    <row r="3015" spans="1:12" x14ac:dyDescent="0.85">
      <c r="A3015" s="1">
        <v>41164</v>
      </c>
      <c r="B3015" t="s">
        <v>1234</v>
      </c>
      <c r="C3015" t="s">
        <v>5158</v>
      </c>
      <c r="D3015" t="s">
        <v>5159</v>
      </c>
      <c r="E3015" t="s">
        <v>102</v>
      </c>
      <c r="F3015" t="s">
        <v>103</v>
      </c>
      <c r="G3015" t="s">
        <v>104</v>
      </c>
      <c r="H3015">
        <v>2004</v>
      </c>
      <c r="I3015" s="2">
        <v>567064.87</v>
      </c>
      <c r="J3015" s="2">
        <v>0</v>
      </c>
      <c r="K3015" s="2">
        <v>567064.87</v>
      </c>
      <c r="L3015" t="s">
        <v>18</v>
      </c>
    </row>
    <row r="3016" spans="1:12" x14ac:dyDescent="0.85">
      <c r="A3016" s="1">
        <v>41164</v>
      </c>
      <c r="B3016" t="s">
        <v>2654</v>
      </c>
      <c r="C3016" t="s">
        <v>5160</v>
      </c>
      <c r="D3016" t="s">
        <v>5161</v>
      </c>
      <c r="E3016" t="s">
        <v>200</v>
      </c>
      <c r="F3016" t="s">
        <v>201</v>
      </c>
      <c r="G3016" t="s">
        <v>202</v>
      </c>
      <c r="H3016">
        <v>2004</v>
      </c>
      <c r="I3016" s="2">
        <v>1067481.57</v>
      </c>
      <c r="J3016" s="2">
        <v>0</v>
      </c>
      <c r="K3016" s="2">
        <v>1067481.57</v>
      </c>
      <c r="L3016" t="s">
        <v>18</v>
      </c>
    </row>
    <row r="3017" spans="1:12" x14ac:dyDescent="0.85">
      <c r="A3017" s="1">
        <v>41164</v>
      </c>
      <c r="B3017" t="s">
        <v>4164</v>
      </c>
      <c r="C3017" t="s">
        <v>5162</v>
      </c>
      <c r="D3017" t="s">
        <v>5163</v>
      </c>
      <c r="E3017" t="s">
        <v>264</v>
      </c>
      <c r="F3017" t="s">
        <v>265</v>
      </c>
      <c r="G3017" t="s">
        <v>266</v>
      </c>
      <c r="H3017">
        <v>2004</v>
      </c>
      <c r="I3017" s="2">
        <v>1694822</v>
      </c>
      <c r="J3017" s="2">
        <v>0</v>
      </c>
      <c r="K3017" s="2">
        <v>1694822</v>
      </c>
      <c r="L3017" t="s">
        <v>18</v>
      </c>
    </row>
    <row r="3018" spans="1:12" x14ac:dyDescent="0.85">
      <c r="A3018" s="1">
        <v>41164</v>
      </c>
      <c r="B3018" t="s">
        <v>1234</v>
      </c>
      <c r="C3018" t="s">
        <v>5164</v>
      </c>
      <c r="D3018" t="s">
        <v>5165</v>
      </c>
      <c r="E3018" t="s">
        <v>15</v>
      </c>
      <c r="F3018" t="s">
        <v>16</v>
      </c>
      <c r="G3018" t="s">
        <v>17</v>
      </c>
      <c r="H3018">
        <v>2004</v>
      </c>
      <c r="I3018" s="2">
        <v>454304.86</v>
      </c>
      <c r="J3018" s="2">
        <v>0</v>
      </c>
      <c r="K3018" s="2">
        <v>454304.86</v>
      </c>
      <c r="L3018" t="s">
        <v>18</v>
      </c>
    </row>
    <row r="3019" spans="1:12" x14ac:dyDescent="0.85">
      <c r="A3019" s="1">
        <v>41164</v>
      </c>
      <c r="B3019" t="s">
        <v>4472</v>
      </c>
      <c r="C3019" t="s">
        <v>5166</v>
      </c>
      <c r="D3019" t="s">
        <v>5167</v>
      </c>
      <c r="E3019" t="s">
        <v>15</v>
      </c>
      <c r="F3019" t="s">
        <v>16</v>
      </c>
      <c r="G3019" t="s">
        <v>17</v>
      </c>
      <c r="H3019">
        <v>2004</v>
      </c>
      <c r="I3019" s="2">
        <v>3725047.98</v>
      </c>
      <c r="J3019" s="2">
        <v>0</v>
      </c>
      <c r="K3019" s="2">
        <v>3725047.98</v>
      </c>
      <c r="L3019" t="s">
        <v>18</v>
      </c>
    </row>
    <row r="3020" spans="1:12" x14ac:dyDescent="0.85">
      <c r="A3020" s="1">
        <v>41164</v>
      </c>
      <c r="B3020" t="s">
        <v>4472</v>
      </c>
      <c r="C3020" t="s">
        <v>5166</v>
      </c>
      <c r="D3020" t="s">
        <v>5167</v>
      </c>
      <c r="E3020" t="s">
        <v>102</v>
      </c>
      <c r="F3020" t="s">
        <v>103</v>
      </c>
      <c r="G3020" t="s">
        <v>104</v>
      </c>
      <c r="H3020">
        <v>2004</v>
      </c>
      <c r="I3020" s="2">
        <v>5468649.9900000002</v>
      </c>
      <c r="J3020" s="2">
        <v>0</v>
      </c>
      <c r="K3020" s="2">
        <v>5468649.9900000002</v>
      </c>
      <c r="L3020" t="s">
        <v>18</v>
      </c>
    </row>
    <row r="3021" spans="1:12" x14ac:dyDescent="0.85">
      <c r="A3021" s="1">
        <v>41164</v>
      </c>
      <c r="B3021" t="s">
        <v>90</v>
      </c>
      <c r="C3021" t="s">
        <v>5168</v>
      </c>
      <c r="D3021" t="s">
        <v>5169</v>
      </c>
      <c r="E3021" t="s">
        <v>93</v>
      </c>
      <c r="F3021" t="s">
        <v>94</v>
      </c>
      <c r="H3021">
        <v>2004</v>
      </c>
      <c r="I3021" s="2">
        <v>4400000</v>
      </c>
      <c r="J3021" s="2">
        <v>0</v>
      </c>
      <c r="K3021" s="2">
        <v>4400000</v>
      </c>
      <c r="L3021" t="s">
        <v>18</v>
      </c>
    </row>
    <row r="3022" spans="1:12" x14ac:dyDescent="0.85">
      <c r="A3022" s="1">
        <v>41164</v>
      </c>
      <c r="B3022" t="s">
        <v>5170</v>
      </c>
      <c r="C3022" t="s">
        <v>5171</v>
      </c>
      <c r="D3022" t="s">
        <v>2480</v>
      </c>
      <c r="E3022" t="s">
        <v>42</v>
      </c>
      <c r="F3022" t="s">
        <v>43</v>
      </c>
      <c r="G3022" t="s">
        <v>44</v>
      </c>
      <c r="H3022">
        <v>2004</v>
      </c>
      <c r="I3022" s="2">
        <v>1083025</v>
      </c>
      <c r="J3022" s="2">
        <v>0</v>
      </c>
      <c r="K3022" s="2">
        <v>1083025</v>
      </c>
      <c r="L3022" t="s">
        <v>18</v>
      </c>
    </row>
    <row r="3023" spans="1:12" x14ac:dyDescent="0.85">
      <c r="A3023" s="1">
        <v>41164</v>
      </c>
      <c r="B3023" t="s">
        <v>883</v>
      </c>
      <c r="C3023" t="s">
        <v>2332</v>
      </c>
      <c r="D3023" t="s">
        <v>2333</v>
      </c>
      <c r="E3023" t="s">
        <v>260</v>
      </c>
      <c r="F3023" t="s">
        <v>261</v>
      </c>
      <c r="H3023">
        <v>2004</v>
      </c>
      <c r="I3023" s="2">
        <v>1233457.48</v>
      </c>
      <c r="J3023" s="2">
        <v>0</v>
      </c>
      <c r="K3023" s="2">
        <v>1233457.48</v>
      </c>
      <c r="L3023" t="s">
        <v>116</v>
      </c>
    </row>
    <row r="3024" spans="1:12" x14ac:dyDescent="0.85">
      <c r="A3024" s="1">
        <v>41164</v>
      </c>
      <c r="B3024" t="s">
        <v>5172</v>
      </c>
      <c r="C3024" t="s">
        <v>5173</v>
      </c>
      <c r="D3024" t="s">
        <v>5174</v>
      </c>
      <c r="E3024" t="s">
        <v>200</v>
      </c>
      <c r="F3024" t="s">
        <v>201</v>
      </c>
      <c r="G3024" t="s">
        <v>213</v>
      </c>
      <c r="H3024">
        <v>2004</v>
      </c>
      <c r="I3024" s="2">
        <v>752773.29</v>
      </c>
      <c r="J3024" s="2">
        <v>0</v>
      </c>
      <c r="K3024" s="2">
        <v>752773.29</v>
      </c>
      <c r="L3024" t="s">
        <v>116</v>
      </c>
    </row>
    <row r="3025" spans="1:12" x14ac:dyDescent="0.85">
      <c r="A3025" s="1">
        <v>41164</v>
      </c>
      <c r="B3025" t="s">
        <v>5172</v>
      </c>
      <c r="C3025" t="s">
        <v>5173</v>
      </c>
      <c r="D3025" t="s">
        <v>5174</v>
      </c>
      <c r="E3025" t="s">
        <v>293</v>
      </c>
      <c r="F3025" t="s">
        <v>294</v>
      </c>
      <c r="G3025" t="s">
        <v>295</v>
      </c>
      <c r="H3025">
        <v>2004</v>
      </c>
      <c r="I3025" s="2">
        <v>590640.01</v>
      </c>
      <c r="J3025" s="2">
        <v>0</v>
      </c>
      <c r="K3025" s="2">
        <v>590640.01</v>
      </c>
      <c r="L3025" t="s">
        <v>116</v>
      </c>
    </row>
    <row r="3026" spans="1:12" x14ac:dyDescent="0.85">
      <c r="A3026" s="1">
        <v>41164</v>
      </c>
      <c r="B3026" t="s">
        <v>5172</v>
      </c>
      <c r="C3026" t="s">
        <v>5173</v>
      </c>
      <c r="D3026" t="s">
        <v>5174</v>
      </c>
      <c r="E3026" t="s">
        <v>42</v>
      </c>
      <c r="F3026" t="s">
        <v>43</v>
      </c>
      <c r="G3026" t="s">
        <v>44</v>
      </c>
      <c r="H3026">
        <v>2004</v>
      </c>
      <c r="I3026" s="2">
        <v>300000</v>
      </c>
      <c r="J3026" s="2">
        <v>0</v>
      </c>
      <c r="K3026" s="2">
        <v>300000</v>
      </c>
      <c r="L3026" t="s">
        <v>116</v>
      </c>
    </row>
    <row r="3027" spans="1:12" x14ac:dyDescent="0.85">
      <c r="A3027" s="1">
        <v>41164</v>
      </c>
      <c r="B3027" t="s">
        <v>12</v>
      </c>
      <c r="C3027" t="s">
        <v>5175</v>
      </c>
      <c r="D3027" t="s">
        <v>5176</v>
      </c>
      <c r="E3027" t="s">
        <v>70</v>
      </c>
      <c r="F3027" t="s">
        <v>71</v>
      </c>
      <c r="G3027" t="s">
        <v>72</v>
      </c>
      <c r="H3027">
        <v>2004</v>
      </c>
      <c r="I3027" s="2">
        <v>61808</v>
      </c>
      <c r="J3027" s="2">
        <v>0</v>
      </c>
      <c r="K3027" s="2">
        <v>61808</v>
      </c>
      <c r="L3027" t="s">
        <v>18</v>
      </c>
    </row>
    <row r="3028" spans="1:12" x14ac:dyDescent="0.85">
      <c r="A3028" s="1">
        <v>41164</v>
      </c>
      <c r="B3028" t="s">
        <v>12</v>
      </c>
      <c r="C3028" t="s">
        <v>5175</v>
      </c>
      <c r="D3028" t="s">
        <v>5176</v>
      </c>
      <c r="E3028" t="s">
        <v>102</v>
      </c>
      <c r="F3028" t="s">
        <v>103</v>
      </c>
      <c r="G3028" t="s">
        <v>104</v>
      </c>
      <c r="H3028">
        <v>2004</v>
      </c>
      <c r="I3028" s="2">
        <v>61792</v>
      </c>
      <c r="J3028" s="2">
        <v>0</v>
      </c>
      <c r="K3028" s="2">
        <v>61792</v>
      </c>
      <c r="L3028" t="s">
        <v>18</v>
      </c>
    </row>
    <row r="3029" spans="1:12" x14ac:dyDescent="0.85">
      <c r="A3029" s="1">
        <v>41164</v>
      </c>
      <c r="B3029" t="s">
        <v>12</v>
      </c>
      <c r="C3029" t="s">
        <v>5175</v>
      </c>
      <c r="D3029" t="s">
        <v>5176</v>
      </c>
      <c r="E3029" t="s">
        <v>119</v>
      </c>
      <c r="F3029" t="s">
        <v>120</v>
      </c>
      <c r="G3029" t="s">
        <v>121</v>
      </c>
      <c r="H3029">
        <v>2004</v>
      </c>
      <c r="I3029" s="2">
        <v>61808</v>
      </c>
      <c r="J3029" s="2">
        <v>0</v>
      </c>
      <c r="K3029" s="2">
        <v>61808</v>
      </c>
      <c r="L3029" t="s">
        <v>18</v>
      </c>
    </row>
    <row r="3030" spans="1:12" x14ac:dyDescent="0.85">
      <c r="A3030" s="1">
        <v>41164</v>
      </c>
      <c r="B3030" t="s">
        <v>12</v>
      </c>
      <c r="C3030" t="s">
        <v>5175</v>
      </c>
      <c r="D3030" t="s">
        <v>5176</v>
      </c>
      <c r="E3030" t="s">
        <v>42</v>
      </c>
      <c r="F3030" t="s">
        <v>43</v>
      </c>
      <c r="G3030" t="s">
        <v>76</v>
      </c>
      <c r="H3030">
        <v>2004</v>
      </c>
      <c r="I3030" s="2">
        <v>61808</v>
      </c>
      <c r="J3030" s="2">
        <v>0</v>
      </c>
      <c r="K3030" s="2">
        <v>61808</v>
      </c>
      <c r="L3030" t="s">
        <v>18</v>
      </c>
    </row>
    <row r="3031" spans="1:12" x14ac:dyDescent="0.85">
      <c r="A3031" s="1">
        <v>41164</v>
      </c>
      <c r="B3031" t="s">
        <v>12</v>
      </c>
      <c r="C3031" t="s">
        <v>5177</v>
      </c>
      <c r="D3031" t="s">
        <v>5178</v>
      </c>
      <c r="E3031" t="s">
        <v>42</v>
      </c>
      <c r="F3031" t="s">
        <v>43</v>
      </c>
      <c r="G3031" t="s">
        <v>44</v>
      </c>
      <c r="H3031">
        <v>2004</v>
      </c>
      <c r="I3031" s="2">
        <v>1105740.3700000001</v>
      </c>
      <c r="J3031" s="2">
        <v>0</v>
      </c>
      <c r="K3031" s="2">
        <v>1105740.3700000001</v>
      </c>
      <c r="L3031" t="s">
        <v>18</v>
      </c>
    </row>
    <row r="3032" spans="1:12" x14ac:dyDescent="0.85">
      <c r="A3032" s="1">
        <v>41164</v>
      </c>
      <c r="B3032" t="s">
        <v>648</v>
      </c>
      <c r="C3032" t="s">
        <v>2513</v>
      </c>
      <c r="D3032" t="s">
        <v>2514</v>
      </c>
      <c r="E3032" t="s">
        <v>204</v>
      </c>
      <c r="F3032" t="s">
        <v>205</v>
      </c>
      <c r="G3032" t="s">
        <v>206</v>
      </c>
      <c r="H3032">
        <v>2004</v>
      </c>
      <c r="I3032" s="2">
        <v>250000</v>
      </c>
      <c r="J3032" s="2">
        <v>0</v>
      </c>
      <c r="K3032" s="2">
        <v>250000</v>
      </c>
      <c r="L3032" t="s">
        <v>18</v>
      </c>
    </row>
    <row r="3033" spans="1:12" x14ac:dyDescent="0.85">
      <c r="A3033" s="1">
        <v>41164</v>
      </c>
      <c r="B3033" t="s">
        <v>648</v>
      </c>
      <c r="C3033" t="s">
        <v>2513</v>
      </c>
      <c r="D3033" t="s">
        <v>2514</v>
      </c>
      <c r="E3033" t="s">
        <v>49</v>
      </c>
      <c r="F3033" t="s">
        <v>50</v>
      </c>
      <c r="G3033" t="s">
        <v>51</v>
      </c>
      <c r="H3033">
        <v>2004</v>
      </c>
      <c r="I3033" s="2">
        <v>500000</v>
      </c>
      <c r="J3033" s="2">
        <v>0</v>
      </c>
      <c r="K3033" s="2">
        <v>500000</v>
      </c>
      <c r="L3033" t="s">
        <v>18</v>
      </c>
    </row>
    <row r="3034" spans="1:12" x14ac:dyDescent="0.85">
      <c r="A3034" s="1">
        <v>41164</v>
      </c>
      <c r="B3034" t="s">
        <v>507</v>
      </c>
      <c r="C3034" t="s">
        <v>5179</v>
      </c>
      <c r="D3034" t="s">
        <v>5180</v>
      </c>
      <c r="E3034" t="s">
        <v>334</v>
      </c>
      <c r="F3034" t="s">
        <v>335</v>
      </c>
      <c r="G3034" t="s">
        <v>336</v>
      </c>
      <c r="H3034">
        <v>2004</v>
      </c>
      <c r="I3034" s="2">
        <v>561776</v>
      </c>
      <c r="J3034" s="2">
        <v>0</v>
      </c>
      <c r="K3034" s="2">
        <v>561776</v>
      </c>
      <c r="L3034" t="s">
        <v>18</v>
      </c>
    </row>
    <row r="3035" spans="1:12" x14ac:dyDescent="0.85">
      <c r="A3035" s="1">
        <v>41164</v>
      </c>
      <c r="B3035" t="s">
        <v>1796</v>
      </c>
      <c r="C3035" t="s">
        <v>5181</v>
      </c>
      <c r="D3035" t="s">
        <v>5182</v>
      </c>
      <c r="E3035" t="s">
        <v>119</v>
      </c>
      <c r="F3035" t="s">
        <v>120</v>
      </c>
      <c r="G3035" t="s">
        <v>121</v>
      </c>
      <c r="H3035">
        <v>2004</v>
      </c>
      <c r="I3035" s="2">
        <v>13883514</v>
      </c>
      <c r="J3035" s="2">
        <v>116486</v>
      </c>
      <c r="K3035" s="2">
        <v>14000000</v>
      </c>
      <c r="L3035" t="s">
        <v>116</v>
      </c>
    </row>
    <row r="3036" spans="1:12" x14ac:dyDescent="0.85">
      <c r="A3036" s="1">
        <v>41164</v>
      </c>
      <c r="B3036" t="s">
        <v>12</v>
      </c>
      <c r="C3036" t="s">
        <v>5183</v>
      </c>
      <c r="D3036" t="s">
        <v>5184</v>
      </c>
      <c r="E3036" t="s">
        <v>49</v>
      </c>
      <c r="F3036" t="s">
        <v>50</v>
      </c>
      <c r="G3036" t="s">
        <v>51</v>
      </c>
      <c r="H3036">
        <v>2004</v>
      </c>
      <c r="I3036" s="2">
        <v>350000</v>
      </c>
      <c r="J3036" s="2">
        <v>0</v>
      </c>
      <c r="K3036" s="2">
        <v>350000</v>
      </c>
      <c r="L3036" t="s">
        <v>18</v>
      </c>
    </row>
    <row r="3037" spans="1:12" x14ac:dyDescent="0.85">
      <c r="A3037" s="1">
        <v>41164</v>
      </c>
      <c r="B3037" t="s">
        <v>73</v>
      </c>
      <c r="C3037" t="s">
        <v>5185</v>
      </c>
      <c r="D3037" t="s">
        <v>2641</v>
      </c>
      <c r="E3037" t="s">
        <v>102</v>
      </c>
      <c r="F3037" t="s">
        <v>103</v>
      </c>
      <c r="G3037" t="s">
        <v>104</v>
      </c>
      <c r="H3037">
        <v>2004</v>
      </c>
      <c r="I3037" s="2">
        <v>661575.68999999994</v>
      </c>
      <c r="J3037" s="2">
        <v>0</v>
      </c>
      <c r="K3037" s="2">
        <v>661575.68999999994</v>
      </c>
      <c r="L3037" t="s">
        <v>18</v>
      </c>
    </row>
    <row r="3038" spans="1:12" x14ac:dyDescent="0.85">
      <c r="A3038" s="1">
        <v>41164</v>
      </c>
      <c r="B3038" t="s">
        <v>12</v>
      </c>
      <c r="C3038" t="s">
        <v>5186</v>
      </c>
      <c r="D3038" t="s">
        <v>5187</v>
      </c>
      <c r="E3038" t="s">
        <v>42</v>
      </c>
      <c r="F3038" t="s">
        <v>43</v>
      </c>
      <c r="G3038" t="s">
        <v>76</v>
      </c>
      <c r="H3038">
        <v>2004</v>
      </c>
      <c r="I3038" s="2">
        <v>3382589.45</v>
      </c>
      <c r="J3038" s="2">
        <v>0</v>
      </c>
      <c r="K3038" s="2">
        <v>3382589.45</v>
      </c>
      <c r="L3038" t="s">
        <v>18</v>
      </c>
    </row>
    <row r="3039" spans="1:12" x14ac:dyDescent="0.85">
      <c r="A3039" s="1">
        <v>41164</v>
      </c>
      <c r="B3039" t="s">
        <v>374</v>
      </c>
      <c r="C3039" t="s">
        <v>5188</v>
      </c>
      <c r="D3039" t="s">
        <v>4810</v>
      </c>
      <c r="E3039" t="s">
        <v>200</v>
      </c>
      <c r="F3039" t="s">
        <v>201</v>
      </c>
      <c r="G3039" t="s">
        <v>202</v>
      </c>
      <c r="H3039">
        <v>2004</v>
      </c>
      <c r="I3039" s="2">
        <v>3331528.76</v>
      </c>
      <c r="J3039" s="2">
        <v>0</v>
      </c>
      <c r="K3039" s="2">
        <v>3331528.76</v>
      </c>
      <c r="L3039" t="s">
        <v>18</v>
      </c>
    </row>
    <row r="3040" spans="1:12" x14ac:dyDescent="0.85">
      <c r="A3040" s="1">
        <v>41164</v>
      </c>
      <c r="B3040" t="s">
        <v>374</v>
      </c>
      <c r="C3040" t="s">
        <v>5189</v>
      </c>
      <c r="D3040" t="s">
        <v>4810</v>
      </c>
      <c r="E3040" t="s">
        <v>288</v>
      </c>
      <c r="F3040" t="s">
        <v>289</v>
      </c>
      <c r="G3040" t="s">
        <v>290</v>
      </c>
      <c r="H3040">
        <v>2004</v>
      </c>
      <c r="I3040" s="2">
        <v>2571784.94</v>
      </c>
      <c r="J3040" s="2">
        <v>0</v>
      </c>
      <c r="K3040" s="2">
        <v>2571784.94</v>
      </c>
      <c r="L3040" t="s">
        <v>18</v>
      </c>
    </row>
    <row r="3041" spans="1:12" x14ac:dyDescent="0.85">
      <c r="A3041" s="1">
        <v>41164</v>
      </c>
      <c r="B3041" t="s">
        <v>374</v>
      </c>
      <c r="C3041" t="s">
        <v>5190</v>
      </c>
      <c r="D3041" t="s">
        <v>4810</v>
      </c>
      <c r="E3041" t="s">
        <v>21</v>
      </c>
      <c r="F3041" t="s">
        <v>22</v>
      </c>
      <c r="G3041" t="s">
        <v>23</v>
      </c>
      <c r="H3041">
        <v>2004</v>
      </c>
      <c r="I3041" s="2">
        <v>6081902.96</v>
      </c>
      <c r="J3041" s="2">
        <v>0</v>
      </c>
      <c r="K3041" s="2">
        <v>6081902.96</v>
      </c>
      <c r="L3041" t="s">
        <v>18</v>
      </c>
    </row>
    <row r="3042" spans="1:12" x14ac:dyDescent="0.85">
      <c r="A3042" s="1">
        <v>41164</v>
      </c>
      <c r="B3042" t="s">
        <v>12</v>
      </c>
      <c r="C3042" t="s">
        <v>5191</v>
      </c>
      <c r="D3042" t="s">
        <v>5192</v>
      </c>
      <c r="E3042" t="s">
        <v>70</v>
      </c>
      <c r="F3042" t="s">
        <v>71</v>
      </c>
      <c r="G3042" t="s">
        <v>72</v>
      </c>
      <c r="H3042">
        <v>2004</v>
      </c>
      <c r="I3042" s="2">
        <v>3199763.71</v>
      </c>
      <c r="J3042" s="2">
        <v>0</v>
      </c>
      <c r="K3042" s="2">
        <v>3199763.71</v>
      </c>
      <c r="L3042" t="s">
        <v>18</v>
      </c>
    </row>
    <row r="3043" spans="1:12" x14ac:dyDescent="0.85">
      <c r="A3043" s="1">
        <v>41164</v>
      </c>
      <c r="B3043" t="s">
        <v>12</v>
      </c>
      <c r="C3043" t="s">
        <v>5193</v>
      </c>
      <c r="D3043" t="s">
        <v>5192</v>
      </c>
      <c r="E3043" t="s">
        <v>102</v>
      </c>
      <c r="F3043" t="s">
        <v>103</v>
      </c>
      <c r="G3043" t="s">
        <v>104</v>
      </c>
      <c r="H3043">
        <v>2004</v>
      </c>
      <c r="I3043" s="2">
        <v>17630000</v>
      </c>
      <c r="J3043" s="2">
        <v>0</v>
      </c>
      <c r="K3043" s="2">
        <v>17630000</v>
      </c>
      <c r="L3043" t="s">
        <v>18</v>
      </c>
    </row>
    <row r="3044" spans="1:12" x14ac:dyDescent="0.85">
      <c r="A3044" s="1">
        <v>41164</v>
      </c>
      <c r="B3044" t="s">
        <v>12</v>
      </c>
      <c r="C3044" t="s">
        <v>5194</v>
      </c>
      <c r="D3044" t="s">
        <v>5192</v>
      </c>
      <c r="E3044" t="s">
        <v>119</v>
      </c>
      <c r="F3044" t="s">
        <v>120</v>
      </c>
      <c r="G3044" t="s">
        <v>121</v>
      </c>
      <c r="H3044">
        <v>2004</v>
      </c>
      <c r="I3044" s="2">
        <v>9459619.25</v>
      </c>
      <c r="J3044" s="2">
        <v>0</v>
      </c>
      <c r="K3044" s="2">
        <v>9459619.25</v>
      </c>
      <c r="L3044" t="s">
        <v>18</v>
      </c>
    </row>
    <row r="3045" spans="1:12" x14ac:dyDescent="0.85">
      <c r="A3045" s="1">
        <v>41164</v>
      </c>
      <c r="B3045" t="s">
        <v>1450</v>
      </c>
      <c r="C3045" t="s">
        <v>5195</v>
      </c>
      <c r="D3045" t="s">
        <v>5196</v>
      </c>
      <c r="E3045" t="s">
        <v>85</v>
      </c>
      <c r="F3045" t="s">
        <v>86</v>
      </c>
      <c r="G3045" t="s">
        <v>87</v>
      </c>
      <c r="H3045">
        <v>2004</v>
      </c>
      <c r="I3045" s="2">
        <v>1351278.75</v>
      </c>
      <c r="J3045" s="2">
        <v>0</v>
      </c>
      <c r="K3045" s="2">
        <v>1351278.75</v>
      </c>
      <c r="L3045" t="s">
        <v>18</v>
      </c>
    </row>
    <row r="3046" spans="1:12" x14ac:dyDescent="0.85">
      <c r="A3046" s="1">
        <v>41164</v>
      </c>
      <c r="B3046" t="s">
        <v>12</v>
      </c>
      <c r="C3046" t="s">
        <v>5197</v>
      </c>
      <c r="D3046" t="s">
        <v>5198</v>
      </c>
      <c r="E3046" t="s">
        <v>293</v>
      </c>
      <c r="F3046" t="s">
        <v>294</v>
      </c>
      <c r="G3046" t="s">
        <v>626</v>
      </c>
      <c r="H3046">
        <v>2004</v>
      </c>
      <c r="I3046" s="2">
        <v>45901</v>
      </c>
      <c r="J3046" s="2">
        <v>0</v>
      </c>
      <c r="K3046" s="2">
        <v>45901</v>
      </c>
      <c r="L3046" t="s">
        <v>18</v>
      </c>
    </row>
    <row r="3047" spans="1:12" x14ac:dyDescent="0.85">
      <c r="A3047" s="1">
        <v>41164</v>
      </c>
      <c r="B3047" t="s">
        <v>12</v>
      </c>
      <c r="C3047" t="s">
        <v>5199</v>
      </c>
      <c r="D3047" t="s">
        <v>5200</v>
      </c>
      <c r="E3047" t="s">
        <v>293</v>
      </c>
      <c r="F3047" t="s">
        <v>294</v>
      </c>
      <c r="G3047" t="s">
        <v>295</v>
      </c>
      <c r="H3047">
        <v>2004</v>
      </c>
      <c r="I3047" s="2">
        <v>106339</v>
      </c>
      <c r="J3047" s="2">
        <v>0</v>
      </c>
      <c r="K3047" s="2">
        <v>106339</v>
      </c>
      <c r="L3047" t="s">
        <v>18</v>
      </c>
    </row>
    <row r="3048" spans="1:12" x14ac:dyDescent="0.85">
      <c r="A3048" s="1">
        <v>41164</v>
      </c>
      <c r="B3048" t="s">
        <v>12</v>
      </c>
      <c r="C3048" t="s">
        <v>5201</v>
      </c>
      <c r="D3048" t="s">
        <v>5202</v>
      </c>
      <c r="E3048" t="s">
        <v>288</v>
      </c>
      <c r="F3048" t="s">
        <v>289</v>
      </c>
      <c r="G3048" t="s">
        <v>290</v>
      </c>
      <c r="H3048">
        <v>2004</v>
      </c>
      <c r="I3048" s="2">
        <v>181980</v>
      </c>
      <c r="J3048" s="2">
        <v>0</v>
      </c>
      <c r="K3048" s="2">
        <v>181980</v>
      </c>
      <c r="L3048" t="s">
        <v>18</v>
      </c>
    </row>
    <row r="3049" spans="1:12" x14ac:dyDescent="0.85">
      <c r="A3049" s="1">
        <v>41164</v>
      </c>
      <c r="B3049" t="s">
        <v>12</v>
      </c>
      <c r="C3049" t="s">
        <v>5203</v>
      </c>
      <c r="D3049" t="s">
        <v>5204</v>
      </c>
      <c r="E3049" t="s">
        <v>288</v>
      </c>
      <c r="F3049" t="s">
        <v>289</v>
      </c>
      <c r="G3049" t="s">
        <v>1737</v>
      </c>
      <c r="H3049">
        <v>2004</v>
      </c>
      <c r="I3049" s="2">
        <v>188184.66</v>
      </c>
      <c r="J3049" s="2">
        <v>0</v>
      </c>
      <c r="K3049" s="2">
        <v>188184.66</v>
      </c>
      <c r="L3049" t="s">
        <v>18</v>
      </c>
    </row>
    <row r="3050" spans="1:12" x14ac:dyDescent="0.85">
      <c r="A3050" s="1">
        <v>41164</v>
      </c>
      <c r="B3050" t="s">
        <v>12</v>
      </c>
      <c r="C3050" t="s">
        <v>5205</v>
      </c>
      <c r="D3050" t="s">
        <v>5206</v>
      </c>
      <c r="E3050" t="s">
        <v>293</v>
      </c>
      <c r="F3050" t="s">
        <v>294</v>
      </c>
      <c r="G3050" t="s">
        <v>295</v>
      </c>
      <c r="H3050">
        <v>2004</v>
      </c>
      <c r="I3050" s="2">
        <v>76135</v>
      </c>
      <c r="J3050" s="2">
        <v>0</v>
      </c>
      <c r="K3050" s="2">
        <v>76135</v>
      </c>
      <c r="L3050" t="s">
        <v>18</v>
      </c>
    </row>
    <row r="3051" spans="1:12" x14ac:dyDescent="0.85">
      <c r="A3051" s="1">
        <v>41164</v>
      </c>
      <c r="B3051" t="s">
        <v>12</v>
      </c>
      <c r="C3051" t="s">
        <v>5207</v>
      </c>
      <c r="D3051" t="s">
        <v>5208</v>
      </c>
      <c r="E3051" t="s">
        <v>293</v>
      </c>
      <c r="F3051" t="s">
        <v>294</v>
      </c>
      <c r="G3051" t="s">
        <v>1445</v>
      </c>
      <c r="H3051">
        <v>2004</v>
      </c>
      <c r="I3051" s="2">
        <v>18543</v>
      </c>
      <c r="J3051" s="2">
        <v>0</v>
      </c>
      <c r="K3051" s="2">
        <v>18543</v>
      </c>
      <c r="L3051" t="s">
        <v>18</v>
      </c>
    </row>
    <row r="3052" spans="1:12" x14ac:dyDescent="0.85">
      <c r="A3052" s="1">
        <v>41164</v>
      </c>
      <c r="B3052" t="s">
        <v>12</v>
      </c>
      <c r="C3052" t="s">
        <v>5209</v>
      </c>
      <c r="D3052" t="s">
        <v>5210</v>
      </c>
      <c r="E3052" t="s">
        <v>21</v>
      </c>
      <c r="F3052" t="s">
        <v>22</v>
      </c>
      <c r="G3052" t="s">
        <v>23</v>
      </c>
      <c r="H3052">
        <v>2004</v>
      </c>
      <c r="I3052" s="2">
        <v>1811594.2</v>
      </c>
      <c r="J3052" s="2">
        <v>0</v>
      </c>
      <c r="K3052" s="2">
        <v>1811594.2</v>
      </c>
      <c r="L3052" t="s">
        <v>18</v>
      </c>
    </row>
    <row r="3053" spans="1:12" x14ac:dyDescent="0.85">
      <c r="A3053" s="1">
        <v>41164</v>
      </c>
      <c r="B3053" t="s">
        <v>12</v>
      </c>
      <c r="C3053" t="s">
        <v>5211</v>
      </c>
      <c r="D3053" t="s">
        <v>5212</v>
      </c>
      <c r="E3053" t="s">
        <v>21</v>
      </c>
      <c r="F3053" t="s">
        <v>22</v>
      </c>
      <c r="G3053" t="s">
        <v>23</v>
      </c>
      <c r="H3053">
        <v>2004</v>
      </c>
      <c r="I3053" s="2">
        <v>10981047.939999999</v>
      </c>
      <c r="J3053" s="2">
        <v>0</v>
      </c>
      <c r="K3053" s="2">
        <v>10981047.939999999</v>
      </c>
      <c r="L3053" t="s">
        <v>18</v>
      </c>
    </row>
    <row r="3054" spans="1:12" x14ac:dyDescent="0.85">
      <c r="A3054" s="1">
        <v>41164</v>
      </c>
      <c r="B3054" t="s">
        <v>4164</v>
      </c>
      <c r="C3054" t="s">
        <v>5213</v>
      </c>
      <c r="D3054" t="s">
        <v>5214</v>
      </c>
      <c r="E3054" t="s">
        <v>200</v>
      </c>
      <c r="F3054" t="s">
        <v>201</v>
      </c>
      <c r="G3054" t="s">
        <v>202</v>
      </c>
      <c r="H3054">
        <v>2004</v>
      </c>
      <c r="I3054" s="2">
        <v>858659.5</v>
      </c>
      <c r="J3054" s="2">
        <v>0</v>
      </c>
      <c r="K3054" s="2">
        <v>858659.5</v>
      </c>
      <c r="L3054" t="s">
        <v>18</v>
      </c>
    </row>
    <row r="3055" spans="1:12" x14ac:dyDescent="0.85">
      <c r="A3055" s="1">
        <v>41164</v>
      </c>
      <c r="B3055" t="s">
        <v>374</v>
      </c>
      <c r="C3055" t="s">
        <v>5215</v>
      </c>
      <c r="D3055" t="s">
        <v>5216</v>
      </c>
      <c r="E3055" t="s">
        <v>204</v>
      </c>
      <c r="F3055" t="s">
        <v>205</v>
      </c>
      <c r="G3055" t="s">
        <v>206</v>
      </c>
      <c r="H3055">
        <v>2004</v>
      </c>
      <c r="I3055" s="2">
        <v>1678636.36</v>
      </c>
      <c r="J3055" s="2">
        <v>0</v>
      </c>
      <c r="K3055" s="2">
        <v>1678636.36</v>
      </c>
      <c r="L3055" t="s">
        <v>18</v>
      </c>
    </row>
    <row r="3056" spans="1:12" x14ac:dyDescent="0.85">
      <c r="A3056" s="1">
        <v>41164</v>
      </c>
      <c r="B3056" t="s">
        <v>12</v>
      </c>
      <c r="C3056" t="s">
        <v>5217</v>
      </c>
      <c r="D3056" t="s">
        <v>5218</v>
      </c>
      <c r="E3056" t="s">
        <v>2863</v>
      </c>
      <c r="F3056" t="s">
        <v>2864</v>
      </c>
      <c r="G3056" t="s">
        <v>3051</v>
      </c>
      <c r="H3056">
        <v>2004</v>
      </c>
      <c r="I3056" s="2">
        <v>350000</v>
      </c>
      <c r="J3056" s="2">
        <v>0</v>
      </c>
      <c r="K3056" s="2">
        <v>350000</v>
      </c>
      <c r="L3056" t="s">
        <v>18</v>
      </c>
    </row>
    <row r="3057" spans="1:12" x14ac:dyDescent="0.85">
      <c r="A3057" s="1">
        <v>41164</v>
      </c>
      <c r="B3057" t="s">
        <v>1234</v>
      </c>
      <c r="C3057" t="s">
        <v>5219</v>
      </c>
      <c r="D3057" t="s">
        <v>5220</v>
      </c>
      <c r="E3057" t="s">
        <v>2863</v>
      </c>
      <c r="F3057" t="s">
        <v>2864</v>
      </c>
      <c r="G3057" t="s">
        <v>3051</v>
      </c>
      <c r="H3057">
        <v>2004</v>
      </c>
      <c r="I3057" s="2">
        <v>1658720</v>
      </c>
      <c r="J3057" s="2">
        <v>0</v>
      </c>
      <c r="K3057" s="2">
        <v>1658720</v>
      </c>
      <c r="L3057" t="s">
        <v>18</v>
      </c>
    </row>
    <row r="3058" spans="1:12" x14ac:dyDescent="0.85">
      <c r="A3058" s="1">
        <v>41164</v>
      </c>
      <c r="B3058" t="s">
        <v>1234</v>
      </c>
      <c r="C3058" t="s">
        <v>5221</v>
      </c>
      <c r="D3058" t="s">
        <v>5222</v>
      </c>
      <c r="E3058" t="s">
        <v>21</v>
      </c>
      <c r="F3058" t="s">
        <v>22</v>
      </c>
      <c r="G3058" t="s">
        <v>23</v>
      </c>
      <c r="H3058">
        <v>2004</v>
      </c>
      <c r="I3058" s="2">
        <v>326343.2</v>
      </c>
      <c r="J3058" s="2">
        <v>0</v>
      </c>
      <c r="K3058" s="2">
        <v>326343.2</v>
      </c>
      <c r="L3058" t="s">
        <v>18</v>
      </c>
    </row>
    <row r="3059" spans="1:12" x14ac:dyDescent="0.85">
      <c r="A3059" s="1">
        <v>41164</v>
      </c>
      <c r="B3059" t="s">
        <v>12</v>
      </c>
      <c r="C3059" t="s">
        <v>4851</v>
      </c>
      <c r="D3059" t="s">
        <v>4852</v>
      </c>
      <c r="E3059" t="s">
        <v>264</v>
      </c>
      <c r="F3059" t="s">
        <v>265</v>
      </c>
      <c r="G3059" t="s">
        <v>266</v>
      </c>
      <c r="H3059">
        <v>2004</v>
      </c>
      <c r="I3059" s="2">
        <v>1233500</v>
      </c>
      <c r="J3059" s="2">
        <v>0</v>
      </c>
      <c r="K3059" s="2">
        <v>1233500</v>
      </c>
      <c r="L3059" t="s">
        <v>18</v>
      </c>
    </row>
    <row r="3060" spans="1:12" x14ac:dyDescent="0.85">
      <c r="A3060" s="1">
        <v>41164</v>
      </c>
      <c r="B3060" t="s">
        <v>12</v>
      </c>
      <c r="C3060" t="s">
        <v>5223</v>
      </c>
      <c r="D3060" t="s">
        <v>5224</v>
      </c>
      <c r="E3060" t="s">
        <v>85</v>
      </c>
      <c r="F3060" t="s">
        <v>86</v>
      </c>
      <c r="G3060" t="s">
        <v>87</v>
      </c>
      <c r="H3060">
        <v>2004</v>
      </c>
      <c r="I3060" s="2">
        <v>115563.82</v>
      </c>
      <c r="J3060" s="2">
        <v>0</v>
      </c>
      <c r="K3060" s="2">
        <v>115563.82</v>
      </c>
      <c r="L3060" t="s">
        <v>18</v>
      </c>
    </row>
    <row r="3061" spans="1:12" x14ac:dyDescent="0.85">
      <c r="A3061" s="1">
        <v>41164</v>
      </c>
      <c r="B3061" t="s">
        <v>73</v>
      </c>
      <c r="C3061" t="s">
        <v>5225</v>
      </c>
      <c r="D3061" t="s">
        <v>3152</v>
      </c>
      <c r="E3061" t="s">
        <v>293</v>
      </c>
      <c r="F3061" t="s">
        <v>294</v>
      </c>
      <c r="G3061" t="s">
        <v>295</v>
      </c>
      <c r="H3061">
        <v>2004</v>
      </c>
      <c r="I3061" s="2">
        <v>61375</v>
      </c>
      <c r="J3061" s="2">
        <v>0</v>
      </c>
      <c r="K3061" s="2">
        <v>61375</v>
      </c>
      <c r="L3061" t="s">
        <v>18</v>
      </c>
    </row>
    <row r="3062" spans="1:12" x14ac:dyDescent="0.85">
      <c r="A3062" s="1">
        <v>41164</v>
      </c>
      <c r="B3062" t="s">
        <v>12</v>
      </c>
      <c r="C3062" t="s">
        <v>5226</v>
      </c>
      <c r="D3062" t="s">
        <v>5227</v>
      </c>
      <c r="E3062" t="s">
        <v>119</v>
      </c>
      <c r="F3062" t="s">
        <v>120</v>
      </c>
      <c r="G3062" t="s">
        <v>121</v>
      </c>
      <c r="H3062">
        <v>2004</v>
      </c>
      <c r="I3062" s="2">
        <v>3472313</v>
      </c>
      <c r="J3062" s="2">
        <v>0</v>
      </c>
      <c r="K3062" s="2">
        <v>3472313</v>
      </c>
      <c r="L3062" t="s">
        <v>18</v>
      </c>
    </row>
    <row r="3063" spans="1:12" x14ac:dyDescent="0.85">
      <c r="A3063" s="1">
        <v>41164</v>
      </c>
      <c r="B3063" t="s">
        <v>2654</v>
      </c>
      <c r="C3063" t="s">
        <v>4864</v>
      </c>
      <c r="D3063" t="s">
        <v>4865</v>
      </c>
      <c r="E3063" t="s">
        <v>70</v>
      </c>
      <c r="F3063" t="s">
        <v>71</v>
      </c>
      <c r="G3063" t="s">
        <v>72</v>
      </c>
      <c r="H3063">
        <v>2004</v>
      </c>
      <c r="I3063" s="2">
        <v>249434.88</v>
      </c>
      <c r="J3063" s="2">
        <v>0</v>
      </c>
      <c r="K3063" s="2">
        <v>249434.88</v>
      </c>
      <c r="L3063" t="s">
        <v>18</v>
      </c>
    </row>
    <row r="3064" spans="1:12" x14ac:dyDescent="0.85">
      <c r="A3064" s="1">
        <v>41164</v>
      </c>
      <c r="B3064" t="s">
        <v>4705</v>
      </c>
      <c r="C3064" t="s">
        <v>5228</v>
      </c>
      <c r="D3064" t="s">
        <v>5229</v>
      </c>
      <c r="E3064" t="s">
        <v>288</v>
      </c>
      <c r="F3064" t="s">
        <v>289</v>
      </c>
      <c r="G3064" t="s">
        <v>290</v>
      </c>
      <c r="H3064">
        <v>2004</v>
      </c>
      <c r="I3064" s="2">
        <v>874084.56</v>
      </c>
      <c r="J3064" s="2">
        <v>0</v>
      </c>
      <c r="K3064" s="2">
        <v>874084.56</v>
      </c>
      <c r="L3064" t="s">
        <v>18</v>
      </c>
    </row>
    <row r="3065" spans="1:12" x14ac:dyDescent="0.85">
      <c r="A3065" s="1">
        <v>41164</v>
      </c>
      <c r="B3065" t="s">
        <v>883</v>
      </c>
      <c r="C3065" t="s">
        <v>884</v>
      </c>
      <c r="D3065" t="s">
        <v>885</v>
      </c>
      <c r="E3065" t="s">
        <v>260</v>
      </c>
      <c r="F3065" t="s">
        <v>261</v>
      </c>
      <c r="H3065">
        <v>2005</v>
      </c>
      <c r="I3065" s="2">
        <v>2500000</v>
      </c>
      <c r="J3065" s="2">
        <v>0</v>
      </c>
      <c r="K3065" s="2">
        <v>2500000</v>
      </c>
      <c r="L3065" t="s">
        <v>116</v>
      </c>
    </row>
    <row r="3066" spans="1:12" x14ac:dyDescent="0.85">
      <c r="A3066" s="1">
        <v>41164</v>
      </c>
      <c r="B3066" t="s">
        <v>33</v>
      </c>
      <c r="C3066" t="s">
        <v>5230</v>
      </c>
      <c r="D3066" t="s">
        <v>5231</v>
      </c>
      <c r="E3066" t="s">
        <v>42</v>
      </c>
      <c r="F3066" t="s">
        <v>43</v>
      </c>
      <c r="G3066" t="s">
        <v>44</v>
      </c>
      <c r="H3066">
        <v>2004</v>
      </c>
      <c r="I3066" s="2">
        <v>6207942.3700000001</v>
      </c>
      <c r="J3066" s="2">
        <v>0</v>
      </c>
      <c r="K3066" s="2">
        <v>6207942.3700000001</v>
      </c>
      <c r="L3066" t="s">
        <v>18</v>
      </c>
    </row>
    <row r="3067" spans="1:12" x14ac:dyDescent="0.85">
      <c r="A3067" s="1">
        <v>41164</v>
      </c>
      <c r="B3067" t="s">
        <v>1450</v>
      </c>
      <c r="C3067" t="s">
        <v>3178</v>
      </c>
      <c r="D3067" t="s">
        <v>3179</v>
      </c>
      <c r="E3067" t="s">
        <v>21</v>
      </c>
      <c r="F3067" t="s">
        <v>22</v>
      </c>
      <c r="G3067" t="s">
        <v>23</v>
      </c>
      <c r="H3067">
        <v>2004</v>
      </c>
      <c r="I3067" s="2">
        <v>69787.31</v>
      </c>
      <c r="J3067" s="2">
        <v>0</v>
      </c>
      <c r="K3067" s="2">
        <v>69787.31</v>
      </c>
      <c r="L3067" t="s">
        <v>18</v>
      </c>
    </row>
    <row r="3068" spans="1:12" x14ac:dyDescent="0.85">
      <c r="A3068" s="1">
        <v>41164</v>
      </c>
      <c r="B3068" t="s">
        <v>90</v>
      </c>
      <c r="C3068" t="s">
        <v>4017</v>
      </c>
      <c r="D3068" t="s">
        <v>4018</v>
      </c>
      <c r="E3068" t="s">
        <v>21</v>
      </c>
      <c r="F3068" t="s">
        <v>22</v>
      </c>
      <c r="G3068" t="s">
        <v>23</v>
      </c>
      <c r="H3068">
        <v>2004</v>
      </c>
      <c r="I3068" s="2">
        <v>98760</v>
      </c>
      <c r="J3068" s="2">
        <v>0</v>
      </c>
      <c r="K3068" s="2">
        <v>98760</v>
      </c>
      <c r="L3068" t="s">
        <v>18</v>
      </c>
    </row>
    <row r="3069" spans="1:12" x14ac:dyDescent="0.85">
      <c r="A3069" s="1">
        <v>41164</v>
      </c>
      <c r="B3069" t="s">
        <v>1040</v>
      </c>
      <c r="C3069" t="s">
        <v>5232</v>
      </c>
      <c r="D3069" t="s">
        <v>5233</v>
      </c>
      <c r="E3069" t="s">
        <v>15</v>
      </c>
      <c r="F3069" t="s">
        <v>16</v>
      </c>
      <c r="G3069" t="s">
        <v>17</v>
      </c>
      <c r="H3069">
        <v>2004</v>
      </c>
      <c r="I3069" s="2">
        <v>360293.88</v>
      </c>
      <c r="J3069" s="2">
        <v>0</v>
      </c>
      <c r="K3069" s="2">
        <v>360293.88</v>
      </c>
      <c r="L3069" t="s">
        <v>18</v>
      </c>
    </row>
    <row r="3070" spans="1:12" x14ac:dyDescent="0.85">
      <c r="A3070" s="1">
        <v>41164</v>
      </c>
      <c r="B3070" t="s">
        <v>1234</v>
      </c>
      <c r="C3070" t="s">
        <v>5234</v>
      </c>
      <c r="D3070" t="s">
        <v>5235</v>
      </c>
      <c r="E3070" t="s">
        <v>102</v>
      </c>
      <c r="F3070" t="s">
        <v>103</v>
      </c>
      <c r="G3070" t="s">
        <v>104</v>
      </c>
      <c r="H3070">
        <v>2004</v>
      </c>
      <c r="I3070" s="2">
        <v>276033.3</v>
      </c>
      <c r="J3070" s="2">
        <v>0</v>
      </c>
      <c r="K3070" s="2">
        <v>276033.3</v>
      </c>
      <c r="L3070" t="s">
        <v>18</v>
      </c>
    </row>
    <row r="3071" spans="1:12" x14ac:dyDescent="0.85">
      <c r="A3071" s="1">
        <v>41164</v>
      </c>
      <c r="B3071" t="s">
        <v>90</v>
      </c>
      <c r="C3071" t="s">
        <v>5236</v>
      </c>
      <c r="D3071" t="s">
        <v>5237</v>
      </c>
      <c r="E3071" t="s">
        <v>334</v>
      </c>
      <c r="F3071" t="s">
        <v>335</v>
      </c>
      <c r="G3071" t="s">
        <v>339</v>
      </c>
      <c r="H3071">
        <v>2004</v>
      </c>
      <c r="I3071" s="2">
        <v>1007200</v>
      </c>
      <c r="J3071" s="2">
        <v>0</v>
      </c>
      <c r="K3071" s="2">
        <v>1007200</v>
      </c>
      <c r="L3071" t="s">
        <v>116</v>
      </c>
    </row>
    <row r="3072" spans="1:12" x14ac:dyDescent="0.85">
      <c r="A3072" s="1">
        <v>41164</v>
      </c>
      <c r="B3072" t="s">
        <v>12</v>
      </c>
      <c r="C3072" t="s">
        <v>5238</v>
      </c>
      <c r="D3072" t="s">
        <v>5239</v>
      </c>
      <c r="E3072" t="s">
        <v>102</v>
      </c>
      <c r="F3072" t="s">
        <v>103</v>
      </c>
      <c r="G3072" t="s">
        <v>104</v>
      </c>
      <c r="H3072">
        <v>2004</v>
      </c>
      <c r="I3072" s="2">
        <v>1041750</v>
      </c>
      <c r="J3072" s="2">
        <v>0</v>
      </c>
      <c r="K3072" s="2">
        <v>1041750</v>
      </c>
      <c r="L3072" t="s">
        <v>18</v>
      </c>
    </row>
    <row r="3073" spans="1:12" x14ac:dyDescent="0.85">
      <c r="A3073" s="1">
        <v>41164</v>
      </c>
      <c r="B3073" t="s">
        <v>4372</v>
      </c>
      <c r="C3073" t="s">
        <v>4468</v>
      </c>
      <c r="D3073" t="s">
        <v>4469</v>
      </c>
      <c r="E3073" t="s">
        <v>85</v>
      </c>
      <c r="F3073" t="s">
        <v>86</v>
      </c>
      <c r="G3073" t="s">
        <v>87</v>
      </c>
      <c r="H3073">
        <v>2004</v>
      </c>
      <c r="I3073" s="2">
        <v>330123.2</v>
      </c>
      <c r="J3073" s="2">
        <v>0</v>
      </c>
      <c r="K3073" s="2">
        <v>330123.2</v>
      </c>
      <c r="L3073" t="s">
        <v>116</v>
      </c>
    </row>
    <row r="3074" spans="1:12" x14ac:dyDescent="0.85">
      <c r="A3074" s="1">
        <v>41164</v>
      </c>
      <c r="B3074" t="s">
        <v>4372</v>
      </c>
      <c r="C3074" t="s">
        <v>4468</v>
      </c>
      <c r="D3074" t="s">
        <v>4469</v>
      </c>
      <c r="E3074" t="s">
        <v>21</v>
      </c>
      <c r="F3074" t="s">
        <v>22</v>
      </c>
      <c r="G3074" t="s">
        <v>23</v>
      </c>
      <c r="H3074">
        <v>2004</v>
      </c>
      <c r="I3074" s="2">
        <v>275652.95</v>
      </c>
      <c r="J3074" s="2">
        <v>0</v>
      </c>
      <c r="K3074" s="2">
        <v>275652.95</v>
      </c>
      <c r="L3074" t="s">
        <v>116</v>
      </c>
    </row>
    <row r="3075" spans="1:12" x14ac:dyDescent="0.85">
      <c r="A3075" s="1">
        <v>41164</v>
      </c>
      <c r="B3075" t="s">
        <v>5240</v>
      </c>
      <c r="C3075" t="s">
        <v>5241</v>
      </c>
      <c r="D3075" t="s">
        <v>5242</v>
      </c>
      <c r="E3075" t="s">
        <v>113</v>
      </c>
      <c r="F3075" t="s">
        <v>114</v>
      </c>
      <c r="G3075" t="s">
        <v>115</v>
      </c>
      <c r="H3075">
        <v>2004</v>
      </c>
      <c r="I3075" s="2">
        <v>25000000</v>
      </c>
      <c r="J3075" s="2">
        <v>0</v>
      </c>
      <c r="K3075" s="2">
        <v>25000000</v>
      </c>
      <c r="L3075" t="s">
        <v>116</v>
      </c>
    </row>
    <row r="3076" spans="1:12" x14ac:dyDescent="0.85">
      <c r="A3076" s="1">
        <v>41164</v>
      </c>
      <c r="B3076" t="s">
        <v>73</v>
      </c>
      <c r="C3076" t="s">
        <v>5243</v>
      </c>
      <c r="D3076" t="s">
        <v>5244</v>
      </c>
      <c r="E3076" t="s">
        <v>85</v>
      </c>
      <c r="F3076" t="s">
        <v>86</v>
      </c>
      <c r="G3076" t="s">
        <v>87</v>
      </c>
      <c r="H3076">
        <v>2004</v>
      </c>
      <c r="I3076" s="2">
        <v>9851439.9900000002</v>
      </c>
      <c r="J3076" s="2">
        <v>0</v>
      </c>
      <c r="K3076" s="2">
        <v>9851439.9900000002</v>
      </c>
      <c r="L3076" t="s">
        <v>116</v>
      </c>
    </row>
    <row r="3077" spans="1:12" x14ac:dyDescent="0.85">
      <c r="A3077" s="1">
        <v>41164</v>
      </c>
      <c r="B3077" t="s">
        <v>73</v>
      </c>
      <c r="C3077" t="s">
        <v>5243</v>
      </c>
      <c r="D3077" t="s">
        <v>5244</v>
      </c>
      <c r="E3077" t="s">
        <v>21</v>
      </c>
      <c r="F3077" t="s">
        <v>22</v>
      </c>
      <c r="G3077" t="s">
        <v>23</v>
      </c>
      <c r="H3077">
        <v>2004</v>
      </c>
      <c r="I3077" s="2">
        <v>1982302.57</v>
      </c>
      <c r="J3077" s="2">
        <v>0</v>
      </c>
      <c r="K3077" s="2">
        <v>1982302.57</v>
      </c>
      <c r="L3077" t="s">
        <v>116</v>
      </c>
    </row>
    <row r="3078" spans="1:12" x14ac:dyDescent="0.85">
      <c r="A3078" s="1">
        <v>41164</v>
      </c>
      <c r="B3078" t="s">
        <v>4456</v>
      </c>
      <c r="C3078" t="s">
        <v>5245</v>
      </c>
      <c r="D3078" t="s">
        <v>5246</v>
      </c>
      <c r="E3078" t="s">
        <v>85</v>
      </c>
      <c r="F3078" t="s">
        <v>86</v>
      </c>
      <c r="G3078" t="s">
        <v>87</v>
      </c>
      <c r="H3078">
        <v>2004</v>
      </c>
      <c r="I3078" s="2">
        <v>9118763.6099999994</v>
      </c>
      <c r="J3078" s="2">
        <v>0</v>
      </c>
      <c r="K3078" s="2">
        <v>9118763.6099999994</v>
      </c>
      <c r="L3078" t="s">
        <v>18</v>
      </c>
    </row>
    <row r="3079" spans="1:12" x14ac:dyDescent="0.85">
      <c r="A3079" s="1">
        <v>41164</v>
      </c>
      <c r="B3079" t="s">
        <v>12</v>
      </c>
      <c r="C3079" t="s">
        <v>5247</v>
      </c>
      <c r="D3079" t="s">
        <v>5248</v>
      </c>
      <c r="E3079" t="s">
        <v>21</v>
      </c>
      <c r="F3079" t="s">
        <v>22</v>
      </c>
      <c r="G3079" t="s">
        <v>23</v>
      </c>
      <c r="H3079">
        <v>2004</v>
      </c>
      <c r="I3079" s="2">
        <v>1393534</v>
      </c>
      <c r="J3079" s="2">
        <v>0</v>
      </c>
      <c r="K3079" s="2">
        <v>1393534</v>
      </c>
      <c r="L3079" t="s">
        <v>18</v>
      </c>
    </row>
    <row r="3080" spans="1:12" x14ac:dyDescent="0.85">
      <c r="A3080" s="1">
        <v>41164</v>
      </c>
      <c r="B3080" t="s">
        <v>4164</v>
      </c>
      <c r="C3080" t="s">
        <v>5249</v>
      </c>
      <c r="D3080" t="s">
        <v>5250</v>
      </c>
      <c r="E3080" t="s">
        <v>85</v>
      </c>
      <c r="F3080" t="s">
        <v>86</v>
      </c>
      <c r="G3080" t="s">
        <v>87</v>
      </c>
      <c r="H3080">
        <v>2004</v>
      </c>
      <c r="I3080" s="2">
        <v>1830576.48</v>
      </c>
      <c r="J3080" s="2">
        <v>0</v>
      </c>
      <c r="K3080" s="2">
        <v>1830576.48</v>
      </c>
      <c r="L3080" t="s">
        <v>18</v>
      </c>
    </row>
    <row r="3081" spans="1:12" x14ac:dyDescent="0.85">
      <c r="A3081" s="1">
        <v>41164</v>
      </c>
      <c r="B3081" t="s">
        <v>12</v>
      </c>
      <c r="C3081" t="s">
        <v>5251</v>
      </c>
      <c r="D3081" t="s">
        <v>5252</v>
      </c>
      <c r="E3081" t="s">
        <v>1408</v>
      </c>
      <c r="F3081" t="s">
        <v>1409</v>
      </c>
      <c r="G3081" t="s">
        <v>1410</v>
      </c>
      <c r="H3081">
        <v>2004</v>
      </c>
      <c r="I3081" s="2">
        <v>7072408.6100000003</v>
      </c>
      <c r="J3081" s="2">
        <v>0</v>
      </c>
      <c r="K3081" s="2">
        <v>7072408.6100000003</v>
      </c>
      <c r="L3081" t="s">
        <v>18</v>
      </c>
    </row>
    <row r="3082" spans="1:12" x14ac:dyDescent="0.85">
      <c r="A3082" s="1">
        <v>41164</v>
      </c>
      <c r="B3082" t="s">
        <v>4486</v>
      </c>
      <c r="C3082" t="s">
        <v>4487</v>
      </c>
      <c r="D3082" t="s">
        <v>4488</v>
      </c>
      <c r="E3082" t="s">
        <v>200</v>
      </c>
      <c r="F3082" t="s">
        <v>201</v>
      </c>
      <c r="G3082" t="s">
        <v>202</v>
      </c>
      <c r="H3082">
        <v>2004</v>
      </c>
      <c r="I3082" s="2">
        <v>1604492.58</v>
      </c>
      <c r="J3082" s="2">
        <v>0</v>
      </c>
      <c r="K3082" s="2">
        <v>1604492.58</v>
      </c>
      <c r="L3082" t="s">
        <v>18</v>
      </c>
    </row>
    <row r="3083" spans="1:12" x14ac:dyDescent="0.85">
      <c r="A3083" s="1">
        <v>41164</v>
      </c>
      <c r="B3083" t="s">
        <v>4486</v>
      </c>
      <c r="C3083" t="s">
        <v>4487</v>
      </c>
      <c r="D3083" t="s">
        <v>4488</v>
      </c>
      <c r="E3083" t="s">
        <v>200</v>
      </c>
      <c r="F3083" t="s">
        <v>201</v>
      </c>
      <c r="G3083" t="s">
        <v>213</v>
      </c>
      <c r="H3083">
        <v>2004</v>
      </c>
      <c r="I3083" s="2">
        <v>2427888.62</v>
      </c>
      <c r="J3083" s="2">
        <v>0</v>
      </c>
      <c r="K3083" s="2">
        <v>2427888.62</v>
      </c>
      <c r="L3083" t="s">
        <v>18</v>
      </c>
    </row>
    <row r="3084" spans="1:12" x14ac:dyDescent="0.85">
      <c r="A3084" s="1">
        <v>41164</v>
      </c>
      <c r="B3084" t="s">
        <v>3396</v>
      </c>
      <c r="C3084" t="s">
        <v>3397</v>
      </c>
      <c r="D3084" t="s">
        <v>3398</v>
      </c>
      <c r="E3084" t="s">
        <v>21</v>
      </c>
      <c r="F3084" t="s">
        <v>22</v>
      </c>
      <c r="G3084" t="s">
        <v>1353</v>
      </c>
      <c r="H3084">
        <v>2004</v>
      </c>
      <c r="I3084" s="2">
        <v>410500</v>
      </c>
      <c r="J3084" s="2">
        <v>0</v>
      </c>
      <c r="K3084" s="2">
        <v>410500</v>
      </c>
      <c r="L3084" t="s">
        <v>18</v>
      </c>
    </row>
    <row r="3085" spans="1:12" x14ac:dyDescent="0.85">
      <c r="A3085" s="1">
        <v>41164</v>
      </c>
      <c r="B3085" t="s">
        <v>90</v>
      </c>
      <c r="C3085" t="s">
        <v>5253</v>
      </c>
      <c r="D3085" t="s">
        <v>5254</v>
      </c>
      <c r="E3085" t="s">
        <v>113</v>
      </c>
      <c r="F3085" t="s">
        <v>114</v>
      </c>
      <c r="G3085" t="s">
        <v>115</v>
      </c>
      <c r="H3085">
        <v>2004</v>
      </c>
      <c r="I3085" s="2">
        <v>430000</v>
      </c>
      <c r="J3085" s="2">
        <v>0</v>
      </c>
      <c r="K3085" s="2">
        <v>430000</v>
      </c>
      <c r="L3085" t="s">
        <v>18</v>
      </c>
    </row>
    <row r="3086" spans="1:12" x14ac:dyDescent="0.85">
      <c r="A3086" s="1">
        <v>41164</v>
      </c>
      <c r="B3086" t="s">
        <v>90</v>
      </c>
      <c r="C3086" t="s">
        <v>5253</v>
      </c>
      <c r="D3086" t="s">
        <v>5254</v>
      </c>
      <c r="E3086" t="s">
        <v>93</v>
      </c>
      <c r="F3086" t="s">
        <v>94</v>
      </c>
      <c r="H3086">
        <v>2004</v>
      </c>
      <c r="I3086" s="2">
        <v>3040000</v>
      </c>
      <c r="J3086" s="2">
        <v>0</v>
      </c>
      <c r="K3086" s="2">
        <v>3040000</v>
      </c>
      <c r="L3086" t="s">
        <v>18</v>
      </c>
    </row>
    <row r="3087" spans="1:12" x14ac:dyDescent="0.85">
      <c r="A3087" s="1">
        <v>41164</v>
      </c>
      <c r="B3087" t="s">
        <v>4912</v>
      </c>
      <c r="C3087" t="s">
        <v>4913</v>
      </c>
      <c r="D3087" t="s">
        <v>4914</v>
      </c>
      <c r="E3087" t="s">
        <v>288</v>
      </c>
      <c r="F3087" t="s">
        <v>289</v>
      </c>
      <c r="G3087" t="s">
        <v>290</v>
      </c>
      <c r="H3087">
        <v>2004</v>
      </c>
      <c r="I3087" s="2">
        <v>3532495.11</v>
      </c>
      <c r="J3087" s="2">
        <v>0</v>
      </c>
      <c r="K3087" s="2">
        <v>3532495.11</v>
      </c>
      <c r="L3087" t="s">
        <v>116</v>
      </c>
    </row>
    <row r="3088" spans="1:12" x14ac:dyDescent="0.85">
      <c r="A3088" s="1">
        <v>41164</v>
      </c>
      <c r="B3088" t="s">
        <v>1234</v>
      </c>
      <c r="C3088" t="s">
        <v>5255</v>
      </c>
      <c r="D3088" t="s">
        <v>5256</v>
      </c>
      <c r="E3088" t="s">
        <v>2863</v>
      </c>
      <c r="F3088" t="s">
        <v>2864</v>
      </c>
      <c r="G3088" t="s">
        <v>3051</v>
      </c>
      <c r="H3088">
        <v>2004</v>
      </c>
      <c r="I3088" s="2">
        <v>426000</v>
      </c>
      <c r="J3088" s="2">
        <v>0</v>
      </c>
      <c r="K3088" s="2">
        <v>426000</v>
      </c>
      <c r="L3088" t="s">
        <v>116</v>
      </c>
    </row>
    <row r="3089" spans="1:12" x14ac:dyDescent="0.85">
      <c r="A3089" s="1">
        <v>41164</v>
      </c>
      <c r="B3089" t="s">
        <v>1234</v>
      </c>
      <c r="C3089" t="s">
        <v>5257</v>
      </c>
      <c r="D3089" t="s">
        <v>5258</v>
      </c>
      <c r="E3089" t="s">
        <v>113</v>
      </c>
      <c r="F3089" t="s">
        <v>114</v>
      </c>
      <c r="G3089" t="s">
        <v>115</v>
      </c>
      <c r="H3089">
        <v>2004</v>
      </c>
      <c r="I3089" s="2">
        <v>1400000</v>
      </c>
      <c r="J3089" s="2">
        <v>0</v>
      </c>
      <c r="K3089" s="2">
        <v>1400000</v>
      </c>
      <c r="L3089" t="s">
        <v>18</v>
      </c>
    </row>
    <row r="3090" spans="1:12" x14ac:dyDescent="0.85">
      <c r="A3090" s="1">
        <v>41164</v>
      </c>
      <c r="B3090" t="s">
        <v>4472</v>
      </c>
      <c r="C3090" t="s">
        <v>5259</v>
      </c>
      <c r="D3090" t="s">
        <v>5260</v>
      </c>
      <c r="E3090" t="s">
        <v>102</v>
      </c>
      <c r="F3090" t="s">
        <v>103</v>
      </c>
      <c r="G3090" t="s">
        <v>104</v>
      </c>
      <c r="H3090">
        <v>2004</v>
      </c>
      <c r="I3090" s="2">
        <v>13507176.09</v>
      </c>
      <c r="J3090" s="2">
        <v>0</v>
      </c>
      <c r="K3090" s="2">
        <v>13507176.09</v>
      </c>
      <c r="L3090" t="s">
        <v>18</v>
      </c>
    </row>
    <row r="3091" spans="1:12" x14ac:dyDescent="0.85">
      <c r="A3091" s="1">
        <v>41164</v>
      </c>
      <c r="B3091" t="s">
        <v>90</v>
      </c>
      <c r="C3091" t="s">
        <v>5261</v>
      </c>
      <c r="D3091" t="s">
        <v>5262</v>
      </c>
      <c r="E3091" t="s">
        <v>15</v>
      </c>
      <c r="F3091" t="s">
        <v>16</v>
      </c>
      <c r="G3091" t="s">
        <v>17</v>
      </c>
      <c r="H3091">
        <v>2004</v>
      </c>
      <c r="I3091" s="2">
        <v>224081.13</v>
      </c>
      <c r="J3091" s="2">
        <v>0</v>
      </c>
      <c r="K3091" s="2">
        <v>224081.13</v>
      </c>
      <c r="L3091" t="s">
        <v>18</v>
      </c>
    </row>
    <row r="3092" spans="1:12" x14ac:dyDescent="0.85">
      <c r="A3092" s="1">
        <v>41164</v>
      </c>
      <c r="B3092" t="s">
        <v>1234</v>
      </c>
      <c r="C3092" t="s">
        <v>5263</v>
      </c>
      <c r="D3092" t="s">
        <v>5264</v>
      </c>
      <c r="E3092" t="s">
        <v>93</v>
      </c>
      <c r="F3092" t="s">
        <v>94</v>
      </c>
      <c r="H3092">
        <v>2004</v>
      </c>
      <c r="I3092" s="2">
        <v>7409955</v>
      </c>
      <c r="J3092" s="2">
        <v>0</v>
      </c>
      <c r="K3092" s="2">
        <v>7409955</v>
      </c>
      <c r="L3092" t="s">
        <v>18</v>
      </c>
    </row>
    <row r="3093" spans="1:12" x14ac:dyDescent="0.85">
      <c r="A3093" s="1">
        <v>41164</v>
      </c>
      <c r="B3093" t="s">
        <v>3486</v>
      </c>
      <c r="C3093" t="s">
        <v>5265</v>
      </c>
      <c r="D3093" t="s">
        <v>5266</v>
      </c>
      <c r="E3093" t="s">
        <v>2152</v>
      </c>
      <c r="F3093" t="s">
        <v>2153</v>
      </c>
      <c r="G3093" t="s">
        <v>2154</v>
      </c>
      <c r="H3093">
        <v>2004</v>
      </c>
      <c r="I3093" s="2">
        <v>59842.29</v>
      </c>
      <c r="J3093" s="2">
        <v>0</v>
      </c>
      <c r="K3093" s="2">
        <v>59842.29</v>
      </c>
      <c r="L3093" t="s">
        <v>18</v>
      </c>
    </row>
    <row r="3094" spans="1:12" x14ac:dyDescent="0.85">
      <c r="A3094" s="1">
        <v>41164</v>
      </c>
      <c r="B3094" t="s">
        <v>2654</v>
      </c>
      <c r="C3094" t="s">
        <v>5267</v>
      </c>
      <c r="D3094" t="s">
        <v>5268</v>
      </c>
      <c r="E3094" t="s">
        <v>56</v>
      </c>
      <c r="F3094" t="s">
        <v>57</v>
      </c>
      <c r="G3094" t="s">
        <v>58</v>
      </c>
      <c r="H3094">
        <v>2004</v>
      </c>
      <c r="I3094" s="2">
        <v>994200</v>
      </c>
      <c r="J3094" s="2">
        <v>0</v>
      </c>
      <c r="K3094" s="2">
        <v>994200</v>
      </c>
      <c r="L3094" t="s">
        <v>18</v>
      </c>
    </row>
    <row r="3095" spans="1:12" x14ac:dyDescent="0.85">
      <c r="A3095" s="1">
        <v>41164</v>
      </c>
      <c r="B3095" t="s">
        <v>2654</v>
      </c>
      <c r="C3095" t="s">
        <v>5267</v>
      </c>
      <c r="D3095" t="s">
        <v>5268</v>
      </c>
      <c r="E3095" t="s">
        <v>15</v>
      </c>
      <c r="F3095" t="s">
        <v>16</v>
      </c>
      <c r="G3095" t="s">
        <v>17</v>
      </c>
      <c r="H3095">
        <v>2004</v>
      </c>
      <c r="I3095" s="2">
        <v>12468972.050000001</v>
      </c>
      <c r="J3095" s="2">
        <v>0</v>
      </c>
      <c r="K3095" s="2">
        <v>12468972.050000001</v>
      </c>
      <c r="L3095" t="s">
        <v>18</v>
      </c>
    </row>
    <row r="3096" spans="1:12" x14ac:dyDescent="0.85">
      <c r="A3096" s="1">
        <v>41164</v>
      </c>
      <c r="B3096" t="s">
        <v>2654</v>
      </c>
      <c r="C3096" t="s">
        <v>5267</v>
      </c>
      <c r="D3096" t="s">
        <v>5268</v>
      </c>
      <c r="E3096" t="s">
        <v>102</v>
      </c>
      <c r="F3096" t="s">
        <v>103</v>
      </c>
      <c r="G3096" t="s">
        <v>104</v>
      </c>
      <c r="H3096">
        <v>2004</v>
      </c>
      <c r="I3096" s="2">
        <v>44124079.990000002</v>
      </c>
      <c r="J3096" s="2">
        <v>0</v>
      </c>
      <c r="K3096" s="2">
        <v>44124079.990000002</v>
      </c>
      <c r="L3096" t="s">
        <v>18</v>
      </c>
    </row>
    <row r="3097" spans="1:12" x14ac:dyDescent="0.85">
      <c r="A3097" s="1">
        <v>41164</v>
      </c>
      <c r="B3097" t="s">
        <v>2654</v>
      </c>
      <c r="C3097" t="s">
        <v>5267</v>
      </c>
      <c r="D3097" t="s">
        <v>5268</v>
      </c>
      <c r="E3097" t="s">
        <v>42</v>
      </c>
      <c r="F3097" t="s">
        <v>43</v>
      </c>
      <c r="G3097" t="s">
        <v>76</v>
      </c>
      <c r="H3097">
        <v>2004</v>
      </c>
      <c r="I3097" s="2">
        <v>14360378.140000001</v>
      </c>
      <c r="J3097" s="2">
        <v>0</v>
      </c>
      <c r="K3097" s="2">
        <v>14360378.140000001</v>
      </c>
      <c r="L3097" t="s">
        <v>18</v>
      </c>
    </row>
    <row r="3098" spans="1:12" x14ac:dyDescent="0.85">
      <c r="A3098" s="1">
        <v>41164</v>
      </c>
      <c r="B3098" t="s">
        <v>90</v>
      </c>
      <c r="C3098" t="s">
        <v>5269</v>
      </c>
      <c r="D3098" t="s">
        <v>5270</v>
      </c>
      <c r="E3098" t="s">
        <v>260</v>
      </c>
      <c r="F3098" t="s">
        <v>261</v>
      </c>
      <c r="H3098">
        <v>2004</v>
      </c>
      <c r="I3098" s="2">
        <v>1198300</v>
      </c>
      <c r="J3098" s="2">
        <v>0</v>
      </c>
      <c r="K3098" s="2">
        <v>1198300</v>
      </c>
      <c r="L3098" t="s">
        <v>116</v>
      </c>
    </row>
    <row r="3099" spans="1:12" x14ac:dyDescent="0.85">
      <c r="A3099" s="1">
        <v>41164</v>
      </c>
      <c r="B3099" t="s">
        <v>507</v>
      </c>
      <c r="C3099" t="s">
        <v>3658</v>
      </c>
      <c r="D3099" t="s">
        <v>3659</v>
      </c>
      <c r="E3099" t="s">
        <v>334</v>
      </c>
      <c r="F3099" t="s">
        <v>335</v>
      </c>
      <c r="G3099" t="s">
        <v>336</v>
      </c>
      <c r="H3099">
        <v>2004</v>
      </c>
      <c r="I3099" s="2">
        <v>28292.94</v>
      </c>
      <c r="J3099" s="2">
        <v>0</v>
      </c>
      <c r="K3099" s="2">
        <v>28292.94</v>
      </c>
      <c r="L3099" t="s">
        <v>116</v>
      </c>
    </row>
    <row r="3100" spans="1:12" x14ac:dyDescent="0.85">
      <c r="A3100" s="1">
        <v>41164</v>
      </c>
      <c r="B3100" t="s">
        <v>1234</v>
      </c>
      <c r="C3100" t="s">
        <v>5271</v>
      </c>
      <c r="D3100" t="s">
        <v>5272</v>
      </c>
      <c r="E3100" t="s">
        <v>119</v>
      </c>
      <c r="F3100" t="s">
        <v>120</v>
      </c>
      <c r="G3100" t="s">
        <v>121</v>
      </c>
      <c r="H3100">
        <v>2004</v>
      </c>
      <c r="I3100" s="2">
        <v>2649940</v>
      </c>
      <c r="J3100" s="2">
        <v>17350060</v>
      </c>
      <c r="K3100" s="2">
        <v>20000000</v>
      </c>
      <c r="L3100" t="s">
        <v>116</v>
      </c>
    </row>
    <row r="3101" spans="1:12" x14ac:dyDescent="0.85">
      <c r="A3101" s="1">
        <v>41164</v>
      </c>
      <c r="B3101" t="s">
        <v>507</v>
      </c>
      <c r="C3101" t="s">
        <v>5273</v>
      </c>
      <c r="D3101" t="s">
        <v>3676</v>
      </c>
      <c r="E3101" t="s">
        <v>56</v>
      </c>
      <c r="F3101" t="s">
        <v>57</v>
      </c>
      <c r="G3101" t="s">
        <v>58</v>
      </c>
      <c r="H3101">
        <v>2004</v>
      </c>
      <c r="I3101" s="2">
        <v>314000</v>
      </c>
      <c r="J3101" s="2">
        <v>0</v>
      </c>
      <c r="K3101" s="2">
        <v>314000</v>
      </c>
      <c r="L3101" t="s">
        <v>18</v>
      </c>
    </row>
    <row r="3102" spans="1:12" x14ac:dyDescent="0.85">
      <c r="A3102" s="1">
        <v>41164</v>
      </c>
      <c r="B3102" t="s">
        <v>507</v>
      </c>
      <c r="C3102" t="s">
        <v>5274</v>
      </c>
      <c r="D3102" t="s">
        <v>5275</v>
      </c>
      <c r="E3102" t="s">
        <v>56</v>
      </c>
      <c r="F3102" t="s">
        <v>57</v>
      </c>
      <c r="G3102" t="s">
        <v>58</v>
      </c>
      <c r="H3102">
        <v>2004</v>
      </c>
      <c r="I3102" s="2">
        <v>6520494.7800000003</v>
      </c>
      <c r="J3102" s="2">
        <v>0</v>
      </c>
      <c r="K3102" s="2">
        <v>6520494.7800000003</v>
      </c>
      <c r="L3102" t="s">
        <v>18</v>
      </c>
    </row>
    <row r="3103" spans="1:12" x14ac:dyDescent="0.85">
      <c r="A3103" s="1">
        <v>41164</v>
      </c>
      <c r="B3103" t="s">
        <v>374</v>
      </c>
      <c r="C3103" t="s">
        <v>5276</v>
      </c>
      <c r="D3103" t="s">
        <v>5277</v>
      </c>
      <c r="E3103" t="s">
        <v>15</v>
      </c>
      <c r="F3103" t="s">
        <v>16</v>
      </c>
      <c r="G3103" t="s">
        <v>17</v>
      </c>
      <c r="H3103">
        <v>2004</v>
      </c>
      <c r="I3103" s="2">
        <v>7161257.5199999996</v>
      </c>
      <c r="J3103" s="2">
        <v>0</v>
      </c>
      <c r="K3103" s="2">
        <v>7161257.5199999996</v>
      </c>
      <c r="L3103" t="s">
        <v>18</v>
      </c>
    </row>
    <row r="3104" spans="1:12" x14ac:dyDescent="0.85">
      <c r="A3104" s="1">
        <v>41164</v>
      </c>
      <c r="B3104" t="s">
        <v>374</v>
      </c>
      <c r="C3104" t="s">
        <v>5276</v>
      </c>
      <c r="D3104" t="s">
        <v>5277</v>
      </c>
      <c r="E3104" t="s">
        <v>102</v>
      </c>
      <c r="F3104" t="s">
        <v>103</v>
      </c>
      <c r="G3104" t="s">
        <v>104</v>
      </c>
      <c r="H3104">
        <v>2004</v>
      </c>
      <c r="I3104" s="2">
        <v>12804750</v>
      </c>
      <c r="J3104" s="2">
        <v>0</v>
      </c>
      <c r="K3104" s="2">
        <v>12804750</v>
      </c>
      <c r="L3104" t="s">
        <v>18</v>
      </c>
    </row>
    <row r="3105" spans="1:12" x14ac:dyDescent="0.85">
      <c r="A3105" s="1">
        <v>41164</v>
      </c>
      <c r="B3105" t="s">
        <v>374</v>
      </c>
      <c r="C3105" t="s">
        <v>5276</v>
      </c>
      <c r="D3105" t="s">
        <v>5277</v>
      </c>
      <c r="E3105" t="s">
        <v>42</v>
      </c>
      <c r="F3105" t="s">
        <v>43</v>
      </c>
      <c r="G3105" t="s">
        <v>44</v>
      </c>
      <c r="H3105">
        <v>2004</v>
      </c>
      <c r="I3105" s="2">
        <v>32810692.010000002</v>
      </c>
      <c r="J3105" s="2">
        <v>0</v>
      </c>
      <c r="K3105" s="2">
        <v>32810692.010000002</v>
      </c>
      <c r="L3105" t="s">
        <v>18</v>
      </c>
    </row>
    <row r="3106" spans="1:12" x14ac:dyDescent="0.85">
      <c r="A3106" s="1">
        <v>41164</v>
      </c>
      <c r="B3106" t="s">
        <v>2137</v>
      </c>
      <c r="C3106" t="s">
        <v>5278</v>
      </c>
      <c r="D3106" t="s">
        <v>5279</v>
      </c>
      <c r="E3106" t="s">
        <v>15</v>
      </c>
      <c r="F3106" t="s">
        <v>16</v>
      </c>
      <c r="G3106" t="s">
        <v>17</v>
      </c>
      <c r="H3106">
        <v>2004</v>
      </c>
      <c r="I3106" s="2">
        <v>15614958.359999999</v>
      </c>
      <c r="J3106" s="2">
        <v>0</v>
      </c>
      <c r="K3106" s="2">
        <v>15614958.359999999</v>
      </c>
      <c r="L3106" t="s">
        <v>18</v>
      </c>
    </row>
    <row r="3107" spans="1:12" x14ac:dyDescent="0.85">
      <c r="A3107" s="1">
        <v>41164</v>
      </c>
      <c r="B3107" t="s">
        <v>5025</v>
      </c>
      <c r="C3107" t="s">
        <v>5280</v>
      </c>
      <c r="D3107" t="s">
        <v>5281</v>
      </c>
      <c r="E3107" t="s">
        <v>56</v>
      </c>
      <c r="F3107" t="s">
        <v>57</v>
      </c>
      <c r="G3107" t="s">
        <v>58</v>
      </c>
      <c r="H3107">
        <v>2004</v>
      </c>
      <c r="I3107" s="2">
        <v>16140600</v>
      </c>
      <c r="J3107" s="2">
        <v>0</v>
      </c>
      <c r="K3107" s="2">
        <v>16140600</v>
      </c>
      <c r="L3107" t="s">
        <v>116</v>
      </c>
    </row>
    <row r="3108" spans="1:12" x14ac:dyDescent="0.85">
      <c r="A3108" s="1">
        <v>41164</v>
      </c>
      <c r="B3108" t="s">
        <v>5025</v>
      </c>
      <c r="C3108" t="s">
        <v>5280</v>
      </c>
      <c r="D3108" t="s">
        <v>5281</v>
      </c>
      <c r="E3108" t="s">
        <v>15</v>
      </c>
      <c r="F3108" t="s">
        <v>16</v>
      </c>
      <c r="G3108" t="s">
        <v>17</v>
      </c>
      <c r="H3108">
        <v>2004</v>
      </c>
      <c r="I3108" s="2">
        <v>22260146.920000002</v>
      </c>
      <c r="J3108" s="2">
        <v>0</v>
      </c>
      <c r="K3108" s="2">
        <v>22260146.920000002</v>
      </c>
      <c r="L3108" t="s">
        <v>116</v>
      </c>
    </row>
    <row r="3109" spans="1:12" x14ac:dyDescent="0.85">
      <c r="A3109" s="1">
        <v>41164</v>
      </c>
      <c r="B3109" t="s">
        <v>5025</v>
      </c>
      <c r="C3109" t="s">
        <v>5280</v>
      </c>
      <c r="D3109" t="s">
        <v>5281</v>
      </c>
      <c r="E3109" t="s">
        <v>85</v>
      </c>
      <c r="F3109" t="s">
        <v>86</v>
      </c>
      <c r="G3109" t="s">
        <v>87</v>
      </c>
      <c r="H3109">
        <v>2004</v>
      </c>
      <c r="I3109" s="2">
        <v>3573096</v>
      </c>
      <c r="J3109" s="2">
        <v>0</v>
      </c>
      <c r="K3109" s="2">
        <v>3573096</v>
      </c>
      <c r="L3109" t="s">
        <v>116</v>
      </c>
    </row>
    <row r="3110" spans="1:12" x14ac:dyDescent="0.85">
      <c r="A3110" s="1">
        <v>41164</v>
      </c>
      <c r="B3110" t="s">
        <v>5025</v>
      </c>
      <c r="C3110" t="s">
        <v>5280</v>
      </c>
      <c r="D3110" t="s">
        <v>5281</v>
      </c>
      <c r="E3110" t="s">
        <v>2863</v>
      </c>
      <c r="F3110" t="s">
        <v>2864</v>
      </c>
      <c r="G3110" t="s">
        <v>3051</v>
      </c>
      <c r="H3110">
        <v>2004</v>
      </c>
      <c r="I3110" s="2">
        <v>20000000</v>
      </c>
      <c r="J3110" s="2">
        <v>0</v>
      </c>
      <c r="K3110" s="2">
        <v>20000000</v>
      </c>
      <c r="L3110" t="s">
        <v>116</v>
      </c>
    </row>
    <row r="3111" spans="1:12" x14ac:dyDescent="0.85">
      <c r="A3111" s="1">
        <v>41164</v>
      </c>
      <c r="B3111" t="s">
        <v>5025</v>
      </c>
      <c r="C3111" t="s">
        <v>5280</v>
      </c>
      <c r="D3111" t="s">
        <v>5281</v>
      </c>
      <c r="E3111" t="s">
        <v>102</v>
      </c>
      <c r="F3111" t="s">
        <v>103</v>
      </c>
      <c r="G3111" t="s">
        <v>104</v>
      </c>
      <c r="H3111">
        <v>2004</v>
      </c>
      <c r="I3111" s="2">
        <v>71384000</v>
      </c>
      <c r="J3111" s="2">
        <v>0</v>
      </c>
      <c r="K3111" s="2">
        <v>71384000</v>
      </c>
      <c r="L3111" t="s">
        <v>116</v>
      </c>
    </row>
    <row r="3112" spans="1:12" x14ac:dyDescent="0.85">
      <c r="A3112" s="1">
        <v>41164</v>
      </c>
      <c r="B3112" t="s">
        <v>5025</v>
      </c>
      <c r="C3112" t="s">
        <v>5280</v>
      </c>
      <c r="D3112" t="s">
        <v>5281</v>
      </c>
      <c r="E3112" t="s">
        <v>1791</v>
      </c>
      <c r="F3112" t="s">
        <v>1792</v>
      </c>
      <c r="G3112" t="s">
        <v>5282</v>
      </c>
      <c r="H3112">
        <v>2004</v>
      </c>
      <c r="I3112" s="2">
        <v>2500000</v>
      </c>
      <c r="J3112" s="2">
        <v>0</v>
      </c>
      <c r="K3112" s="2">
        <v>2500000</v>
      </c>
      <c r="L3112" t="s">
        <v>116</v>
      </c>
    </row>
    <row r="3113" spans="1:12" x14ac:dyDescent="0.85">
      <c r="A3113" s="1">
        <v>41164</v>
      </c>
      <c r="B3113" t="s">
        <v>5025</v>
      </c>
      <c r="C3113" t="s">
        <v>5280</v>
      </c>
      <c r="D3113" t="s">
        <v>5281</v>
      </c>
      <c r="E3113" t="s">
        <v>1698</v>
      </c>
      <c r="F3113" t="s">
        <v>1699</v>
      </c>
      <c r="G3113" t="s">
        <v>1700</v>
      </c>
      <c r="H3113">
        <v>2004</v>
      </c>
      <c r="I3113" s="2">
        <v>1000000</v>
      </c>
      <c r="J3113" s="2">
        <v>0</v>
      </c>
      <c r="K3113" s="2">
        <v>1000000</v>
      </c>
      <c r="L3113" t="s">
        <v>116</v>
      </c>
    </row>
    <row r="3114" spans="1:12" x14ac:dyDescent="0.85">
      <c r="A3114" s="1">
        <v>41164</v>
      </c>
      <c r="B3114" t="s">
        <v>5025</v>
      </c>
      <c r="C3114" t="s">
        <v>5280</v>
      </c>
      <c r="D3114" t="s">
        <v>5281</v>
      </c>
      <c r="E3114" t="s">
        <v>1065</v>
      </c>
      <c r="F3114" t="s">
        <v>1066</v>
      </c>
      <c r="G3114" t="s">
        <v>5283</v>
      </c>
      <c r="H3114">
        <v>2004</v>
      </c>
      <c r="I3114" s="2">
        <v>5000000</v>
      </c>
      <c r="J3114" s="2">
        <v>0</v>
      </c>
      <c r="K3114" s="2">
        <v>5000000</v>
      </c>
      <c r="L3114" t="s">
        <v>116</v>
      </c>
    </row>
    <row r="3115" spans="1:12" x14ac:dyDescent="0.85">
      <c r="A3115" s="1">
        <v>41164</v>
      </c>
      <c r="B3115" t="s">
        <v>5025</v>
      </c>
      <c r="C3115" t="s">
        <v>5280</v>
      </c>
      <c r="D3115" t="s">
        <v>5281</v>
      </c>
      <c r="E3115" t="s">
        <v>119</v>
      </c>
      <c r="F3115" t="s">
        <v>120</v>
      </c>
      <c r="G3115" t="s">
        <v>121</v>
      </c>
      <c r="H3115">
        <v>2004</v>
      </c>
      <c r="I3115" s="2">
        <v>6187500</v>
      </c>
      <c r="J3115" s="2">
        <v>0</v>
      </c>
      <c r="K3115" s="2">
        <v>6187500</v>
      </c>
      <c r="L3115" t="s">
        <v>116</v>
      </c>
    </row>
    <row r="3116" spans="1:12" x14ac:dyDescent="0.85">
      <c r="A3116" s="1">
        <v>41164</v>
      </c>
      <c r="B3116" t="s">
        <v>5025</v>
      </c>
      <c r="C3116" t="s">
        <v>5280</v>
      </c>
      <c r="D3116" t="s">
        <v>5281</v>
      </c>
      <c r="E3116" t="s">
        <v>42</v>
      </c>
      <c r="F3116" t="s">
        <v>43</v>
      </c>
      <c r="G3116" t="s">
        <v>44</v>
      </c>
      <c r="H3116">
        <v>2004</v>
      </c>
      <c r="I3116" s="2">
        <v>6719841.1900000004</v>
      </c>
      <c r="J3116" s="2">
        <v>0</v>
      </c>
      <c r="K3116" s="2">
        <v>6719841.1900000004</v>
      </c>
      <c r="L3116" t="s">
        <v>116</v>
      </c>
    </row>
    <row r="3117" spans="1:12" x14ac:dyDescent="0.85">
      <c r="A3117" s="1">
        <v>41164</v>
      </c>
      <c r="B3117" t="s">
        <v>5025</v>
      </c>
      <c r="C3117" t="s">
        <v>5280</v>
      </c>
      <c r="D3117" t="s">
        <v>5281</v>
      </c>
      <c r="E3117" t="s">
        <v>1853</v>
      </c>
      <c r="F3117" t="s">
        <v>1854</v>
      </c>
      <c r="G3117" t="s">
        <v>1855</v>
      </c>
      <c r="H3117">
        <v>2004</v>
      </c>
      <c r="I3117" s="2">
        <v>2500000</v>
      </c>
      <c r="J3117" s="2">
        <v>2500000</v>
      </c>
      <c r="K3117" s="2">
        <v>5000000</v>
      </c>
      <c r="L3117" t="s">
        <v>116</v>
      </c>
    </row>
    <row r="3118" spans="1:12" x14ac:dyDescent="0.85">
      <c r="A3118" s="1">
        <v>41164</v>
      </c>
      <c r="B3118" t="s">
        <v>5025</v>
      </c>
      <c r="C3118" t="s">
        <v>5280</v>
      </c>
      <c r="D3118" t="s">
        <v>5281</v>
      </c>
      <c r="E3118" t="s">
        <v>49</v>
      </c>
      <c r="F3118" t="s">
        <v>50</v>
      </c>
      <c r="G3118" t="s">
        <v>51</v>
      </c>
      <c r="H3118">
        <v>2004</v>
      </c>
      <c r="I3118" s="2">
        <v>5000000</v>
      </c>
      <c r="J3118" s="2">
        <v>0</v>
      </c>
      <c r="K3118" s="2">
        <v>5000000</v>
      </c>
      <c r="L3118" t="s">
        <v>116</v>
      </c>
    </row>
    <row r="3119" spans="1:12" x14ac:dyDescent="0.85">
      <c r="A3119" s="1">
        <v>41164</v>
      </c>
      <c r="B3119" t="s">
        <v>5284</v>
      </c>
      <c r="C3119" t="s">
        <v>5285</v>
      </c>
      <c r="D3119" t="s">
        <v>5286</v>
      </c>
      <c r="E3119" t="s">
        <v>56</v>
      </c>
      <c r="F3119" t="s">
        <v>57</v>
      </c>
      <c r="G3119" t="s">
        <v>58</v>
      </c>
      <c r="H3119">
        <v>2004</v>
      </c>
      <c r="I3119" s="2">
        <v>2833940</v>
      </c>
      <c r="J3119" s="2">
        <v>0</v>
      </c>
      <c r="K3119" s="2">
        <v>2833940</v>
      </c>
      <c r="L3119" t="s">
        <v>18</v>
      </c>
    </row>
    <row r="3120" spans="1:12" x14ac:dyDescent="0.85">
      <c r="A3120" s="1">
        <v>41164</v>
      </c>
      <c r="B3120" t="s">
        <v>12</v>
      </c>
      <c r="C3120" t="s">
        <v>5287</v>
      </c>
      <c r="D3120" t="s">
        <v>5288</v>
      </c>
      <c r="E3120" t="s">
        <v>21</v>
      </c>
      <c r="F3120" t="s">
        <v>22</v>
      </c>
      <c r="G3120" t="s">
        <v>23</v>
      </c>
      <c r="H3120">
        <v>2004</v>
      </c>
      <c r="I3120" s="2">
        <v>2130685.2599999998</v>
      </c>
      <c r="J3120" s="2">
        <v>0</v>
      </c>
      <c r="K3120" s="2">
        <v>2130685.2599999998</v>
      </c>
      <c r="L3120" t="s">
        <v>18</v>
      </c>
    </row>
    <row r="3121" spans="1:12" x14ac:dyDescent="0.85">
      <c r="A3121" s="1">
        <v>41164</v>
      </c>
      <c r="B3121" t="s">
        <v>12</v>
      </c>
      <c r="C3121" t="s">
        <v>5289</v>
      </c>
      <c r="D3121" t="s">
        <v>5290</v>
      </c>
      <c r="E3121" t="s">
        <v>200</v>
      </c>
      <c r="F3121" t="s">
        <v>201</v>
      </c>
      <c r="G3121" t="s">
        <v>213</v>
      </c>
      <c r="H3121">
        <v>2004</v>
      </c>
      <c r="I3121" s="2">
        <v>199980</v>
      </c>
      <c r="J3121" s="2">
        <v>0</v>
      </c>
      <c r="K3121" s="2">
        <v>199980</v>
      </c>
      <c r="L3121" t="s">
        <v>18</v>
      </c>
    </row>
    <row r="3122" spans="1:12" x14ac:dyDescent="0.85">
      <c r="A3122" s="1">
        <v>41164</v>
      </c>
      <c r="B3122" t="s">
        <v>1234</v>
      </c>
      <c r="C3122" t="s">
        <v>5291</v>
      </c>
      <c r="D3122" t="s">
        <v>5292</v>
      </c>
      <c r="E3122" t="s">
        <v>119</v>
      </c>
      <c r="F3122" t="s">
        <v>120</v>
      </c>
      <c r="G3122" t="s">
        <v>121</v>
      </c>
      <c r="H3122">
        <v>2005</v>
      </c>
      <c r="I3122" s="2">
        <v>514356.99</v>
      </c>
      <c r="J3122" s="2">
        <v>0</v>
      </c>
      <c r="K3122" s="2">
        <v>514356.99</v>
      </c>
      <c r="L3122" t="s">
        <v>18</v>
      </c>
    </row>
    <row r="3123" spans="1:12" x14ac:dyDescent="0.85">
      <c r="A3123" s="1">
        <v>41164</v>
      </c>
      <c r="B3123" t="s">
        <v>2137</v>
      </c>
      <c r="C3123" t="s">
        <v>4955</v>
      </c>
      <c r="D3123" t="s">
        <v>4956</v>
      </c>
      <c r="E3123" t="s">
        <v>70</v>
      </c>
      <c r="F3123" t="s">
        <v>71</v>
      </c>
      <c r="G3123" t="s">
        <v>72</v>
      </c>
      <c r="H3123">
        <v>2005</v>
      </c>
      <c r="I3123" s="2">
        <v>2660024.4900000002</v>
      </c>
      <c r="J3123" s="2">
        <v>0</v>
      </c>
      <c r="K3123" s="2">
        <v>2660024.4900000002</v>
      </c>
      <c r="L3123" t="s">
        <v>116</v>
      </c>
    </row>
    <row r="3124" spans="1:12" x14ac:dyDescent="0.85">
      <c r="A3124" s="1">
        <v>41164</v>
      </c>
      <c r="B3124" t="s">
        <v>2137</v>
      </c>
      <c r="C3124" t="s">
        <v>5293</v>
      </c>
      <c r="D3124" t="s">
        <v>5294</v>
      </c>
      <c r="E3124" t="s">
        <v>15</v>
      </c>
      <c r="F3124" t="s">
        <v>16</v>
      </c>
      <c r="G3124" t="s">
        <v>17</v>
      </c>
      <c r="H3124">
        <v>2005</v>
      </c>
      <c r="I3124" s="2">
        <v>2454807.0499999998</v>
      </c>
      <c r="J3124" s="2">
        <v>0</v>
      </c>
      <c r="K3124" s="2">
        <v>2454807.0499999998</v>
      </c>
      <c r="L3124" t="s">
        <v>18</v>
      </c>
    </row>
    <row r="3125" spans="1:12" x14ac:dyDescent="0.85">
      <c r="A3125" s="1">
        <v>41164</v>
      </c>
      <c r="B3125" t="s">
        <v>77</v>
      </c>
      <c r="C3125" t="s">
        <v>111</v>
      </c>
      <c r="D3125" t="s">
        <v>112</v>
      </c>
      <c r="E3125" t="s">
        <v>1791</v>
      </c>
      <c r="F3125" t="s">
        <v>1792</v>
      </c>
      <c r="G3125" t="s">
        <v>1793</v>
      </c>
      <c r="H3125">
        <v>2005</v>
      </c>
      <c r="I3125" s="2">
        <v>1000000</v>
      </c>
      <c r="J3125" s="2">
        <v>0</v>
      </c>
      <c r="K3125" s="2">
        <v>1000000</v>
      </c>
      <c r="L3125" t="s">
        <v>116</v>
      </c>
    </row>
    <row r="3126" spans="1:12" x14ac:dyDescent="0.85">
      <c r="A3126" s="1">
        <v>41164</v>
      </c>
      <c r="B3126" t="s">
        <v>77</v>
      </c>
      <c r="C3126" t="s">
        <v>111</v>
      </c>
      <c r="D3126" t="s">
        <v>112</v>
      </c>
      <c r="E3126" t="s">
        <v>5295</v>
      </c>
      <c r="F3126" t="s">
        <v>5296</v>
      </c>
      <c r="G3126" t="s">
        <v>5297</v>
      </c>
      <c r="H3126">
        <v>2005</v>
      </c>
      <c r="I3126" s="2">
        <v>0</v>
      </c>
      <c r="J3126" s="2">
        <v>300000</v>
      </c>
      <c r="K3126" s="2">
        <v>300000</v>
      </c>
      <c r="L3126" t="s">
        <v>116</v>
      </c>
    </row>
    <row r="3127" spans="1:12" x14ac:dyDescent="0.85">
      <c r="A3127" s="1">
        <v>41164</v>
      </c>
      <c r="B3127" t="s">
        <v>77</v>
      </c>
      <c r="C3127" t="s">
        <v>111</v>
      </c>
      <c r="D3127" t="s">
        <v>112</v>
      </c>
      <c r="E3127" t="s">
        <v>119</v>
      </c>
      <c r="F3127" t="s">
        <v>120</v>
      </c>
      <c r="G3127" t="s">
        <v>121</v>
      </c>
      <c r="H3127">
        <v>2005</v>
      </c>
      <c r="I3127" s="2">
        <v>12932470</v>
      </c>
      <c r="J3127" s="2">
        <v>0</v>
      </c>
      <c r="K3127" s="2">
        <v>12932470</v>
      </c>
      <c r="L3127" t="s">
        <v>116</v>
      </c>
    </row>
    <row r="3128" spans="1:12" x14ac:dyDescent="0.85">
      <c r="A3128" s="1">
        <v>41164</v>
      </c>
      <c r="B3128" t="s">
        <v>1346</v>
      </c>
      <c r="C3128" t="s">
        <v>5298</v>
      </c>
      <c r="D3128" t="s">
        <v>5299</v>
      </c>
      <c r="E3128" t="s">
        <v>119</v>
      </c>
      <c r="F3128" t="s">
        <v>120</v>
      </c>
      <c r="G3128" t="s">
        <v>121</v>
      </c>
      <c r="H3128">
        <v>2005</v>
      </c>
      <c r="I3128" s="2">
        <v>3231398</v>
      </c>
      <c r="J3128" s="2">
        <v>0</v>
      </c>
      <c r="K3128" s="2">
        <v>3231398</v>
      </c>
      <c r="L3128" t="s">
        <v>18</v>
      </c>
    </row>
    <row r="3129" spans="1:12" x14ac:dyDescent="0.85">
      <c r="A3129" s="1">
        <v>41164</v>
      </c>
      <c r="B3129" t="s">
        <v>1234</v>
      </c>
      <c r="C3129" t="s">
        <v>5300</v>
      </c>
      <c r="D3129" t="s">
        <v>5301</v>
      </c>
      <c r="E3129" t="s">
        <v>21</v>
      </c>
      <c r="F3129" t="s">
        <v>22</v>
      </c>
      <c r="G3129" t="s">
        <v>23</v>
      </c>
      <c r="H3129">
        <v>2005</v>
      </c>
      <c r="I3129" s="2">
        <v>256675.47</v>
      </c>
      <c r="J3129" s="2">
        <v>0</v>
      </c>
      <c r="K3129" s="2">
        <v>256675.47</v>
      </c>
      <c r="L3129" t="s">
        <v>18</v>
      </c>
    </row>
    <row r="3130" spans="1:12" x14ac:dyDescent="0.85">
      <c r="A3130" s="1">
        <v>41164</v>
      </c>
      <c r="B3130" t="s">
        <v>12</v>
      </c>
      <c r="C3130" t="s">
        <v>5302</v>
      </c>
      <c r="D3130" t="s">
        <v>5303</v>
      </c>
      <c r="E3130" t="s">
        <v>49</v>
      </c>
      <c r="F3130" t="s">
        <v>50</v>
      </c>
      <c r="G3130" t="s">
        <v>451</v>
      </c>
      <c r="H3130">
        <v>2005</v>
      </c>
      <c r="I3130" s="2">
        <v>150000</v>
      </c>
      <c r="J3130" s="2">
        <v>0</v>
      </c>
      <c r="K3130" s="2">
        <v>150000</v>
      </c>
      <c r="L3130" t="s">
        <v>18</v>
      </c>
    </row>
    <row r="3131" spans="1:12" x14ac:dyDescent="0.85">
      <c r="A3131" s="1">
        <v>41164</v>
      </c>
      <c r="B3131" t="s">
        <v>314</v>
      </c>
      <c r="C3131" t="s">
        <v>3789</v>
      </c>
      <c r="D3131" t="s">
        <v>3790</v>
      </c>
      <c r="E3131" t="s">
        <v>204</v>
      </c>
      <c r="F3131" t="s">
        <v>205</v>
      </c>
      <c r="G3131" t="s">
        <v>643</v>
      </c>
      <c r="H3131">
        <v>2005</v>
      </c>
      <c r="I3131" s="2">
        <v>2466800</v>
      </c>
      <c r="J3131" s="2">
        <v>0</v>
      </c>
      <c r="K3131" s="2">
        <v>2466800</v>
      </c>
      <c r="L3131" t="s">
        <v>18</v>
      </c>
    </row>
    <row r="3132" spans="1:12" x14ac:dyDescent="0.85">
      <c r="A3132" s="1">
        <v>41164</v>
      </c>
      <c r="B3132" t="s">
        <v>314</v>
      </c>
      <c r="C3132" t="s">
        <v>3789</v>
      </c>
      <c r="D3132" t="s">
        <v>3790</v>
      </c>
      <c r="E3132" t="s">
        <v>62</v>
      </c>
      <c r="F3132" t="s">
        <v>63</v>
      </c>
      <c r="H3132">
        <v>2005</v>
      </c>
      <c r="I3132" s="2">
        <v>54889.93</v>
      </c>
      <c r="J3132" s="2">
        <v>0</v>
      </c>
      <c r="K3132" s="2">
        <v>54889.93</v>
      </c>
      <c r="L3132" t="s">
        <v>18</v>
      </c>
    </row>
    <row r="3133" spans="1:12" x14ac:dyDescent="0.85">
      <c r="A3133" s="1">
        <v>41164</v>
      </c>
      <c r="B3133" t="s">
        <v>5304</v>
      </c>
      <c r="C3133" t="s">
        <v>5305</v>
      </c>
      <c r="D3133" t="s">
        <v>5306</v>
      </c>
      <c r="E3133" t="s">
        <v>56</v>
      </c>
      <c r="F3133" t="s">
        <v>57</v>
      </c>
      <c r="G3133" t="s">
        <v>58</v>
      </c>
      <c r="H3133">
        <v>2005</v>
      </c>
      <c r="I3133" s="2">
        <v>0</v>
      </c>
      <c r="J3133" s="2">
        <v>1258376.06</v>
      </c>
      <c r="K3133" s="2">
        <v>1258376.06</v>
      </c>
      <c r="L3133" t="s">
        <v>116</v>
      </c>
    </row>
    <row r="3134" spans="1:12" x14ac:dyDescent="0.85">
      <c r="A3134" s="1">
        <v>41164</v>
      </c>
      <c r="B3134" t="s">
        <v>1234</v>
      </c>
      <c r="C3134" t="s">
        <v>5307</v>
      </c>
      <c r="D3134" t="s">
        <v>5308</v>
      </c>
      <c r="E3134" t="s">
        <v>334</v>
      </c>
      <c r="F3134" t="s">
        <v>335</v>
      </c>
      <c r="G3134" t="s">
        <v>5078</v>
      </c>
      <c r="H3134">
        <v>2005</v>
      </c>
      <c r="I3134" s="2">
        <v>165080.6</v>
      </c>
      <c r="J3134" s="2">
        <v>0</v>
      </c>
      <c r="K3134" s="2">
        <v>165080.6</v>
      </c>
      <c r="L3134" t="s">
        <v>18</v>
      </c>
    </row>
    <row r="3135" spans="1:12" x14ac:dyDescent="0.85">
      <c r="A3135" s="1">
        <v>41164</v>
      </c>
      <c r="B3135" t="s">
        <v>90</v>
      </c>
      <c r="C3135" t="s">
        <v>5309</v>
      </c>
      <c r="D3135" t="s">
        <v>5310</v>
      </c>
      <c r="E3135" t="s">
        <v>334</v>
      </c>
      <c r="F3135" t="s">
        <v>335</v>
      </c>
      <c r="G3135" t="s">
        <v>339</v>
      </c>
      <c r="H3135">
        <v>2005</v>
      </c>
      <c r="I3135" s="2">
        <v>983217.87</v>
      </c>
      <c r="J3135" s="2">
        <v>0</v>
      </c>
      <c r="K3135" s="2">
        <v>983217.87</v>
      </c>
      <c r="L3135" t="s">
        <v>18</v>
      </c>
    </row>
    <row r="3136" spans="1:12" x14ac:dyDescent="0.85">
      <c r="A3136" s="1">
        <v>41164</v>
      </c>
      <c r="B3136" t="s">
        <v>90</v>
      </c>
      <c r="C3136" t="s">
        <v>5309</v>
      </c>
      <c r="D3136" t="s">
        <v>5310</v>
      </c>
      <c r="E3136" t="s">
        <v>200</v>
      </c>
      <c r="F3136" t="s">
        <v>201</v>
      </c>
      <c r="G3136" t="s">
        <v>213</v>
      </c>
      <c r="H3136">
        <v>2005</v>
      </c>
      <c r="I3136" s="2">
        <v>1506186.05</v>
      </c>
      <c r="J3136" s="2">
        <v>0</v>
      </c>
      <c r="K3136" s="2">
        <v>1506186.05</v>
      </c>
      <c r="L3136" t="s">
        <v>18</v>
      </c>
    </row>
    <row r="3137" spans="1:12" x14ac:dyDescent="0.85">
      <c r="A3137" s="1">
        <v>41164</v>
      </c>
      <c r="B3137" t="s">
        <v>90</v>
      </c>
      <c r="C3137" t="s">
        <v>5309</v>
      </c>
      <c r="D3137" t="s">
        <v>5310</v>
      </c>
      <c r="E3137" t="s">
        <v>204</v>
      </c>
      <c r="F3137" t="s">
        <v>205</v>
      </c>
      <c r="G3137" t="s">
        <v>643</v>
      </c>
      <c r="H3137">
        <v>2005</v>
      </c>
      <c r="I3137" s="2">
        <v>1501317.69</v>
      </c>
      <c r="J3137" s="2">
        <v>0</v>
      </c>
      <c r="K3137" s="2">
        <v>1501317.69</v>
      </c>
      <c r="L3137" t="s">
        <v>18</v>
      </c>
    </row>
    <row r="3138" spans="1:12" x14ac:dyDescent="0.85">
      <c r="A3138" s="1">
        <v>41164</v>
      </c>
      <c r="B3138" t="s">
        <v>90</v>
      </c>
      <c r="C3138" t="s">
        <v>5309</v>
      </c>
      <c r="D3138" t="s">
        <v>5310</v>
      </c>
      <c r="E3138" t="s">
        <v>42</v>
      </c>
      <c r="F3138" t="s">
        <v>43</v>
      </c>
      <c r="G3138" t="s">
        <v>44</v>
      </c>
      <c r="H3138">
        <v>2005</v>
      </c>
      <c r="I3138" s="2">
        <v>998808.94</v>
      </c>
      <c r="J3138" s="2">
        <v>0</v>
      </c>
      <c r="K3138" s="2">
        <v>998808.94</v>
      </c>
      <c r="L3138" t="s">
        <v>18</v>
      </c>
    </row>
    <row r="3139" spans="1:12" x14ac:dyDescent="0.85">
      <c r="A3139" s="1">
        <v>41164</v>
      </c>
      <c r="B3139" t="s">
        <v>1234</v>
      </c>
      <c r="C3139" t="s">
        <v>5311</v>
      </c>
      <c r="D3139" t="s">
        <v>5312</v>
      </c>
      <c r="E3139" t="s">
        <v>102</v>
      </c>
      <c r="F3139" t="s">
        <v>103</v>
      </c>
      <c r="G3139" t="s">
        <v>104</v>
      </c>
      <c r="H3139">
        <v>2005</v>
      </c>
      <c r="I3139" s="2">
        <v>36998039.920000002</v>
      </c>
      <c r="J3139" s="2">
        <v>0</v>
      </c>
      <c r="K3139" s="2">
        <v>36998039.920000002</v>
      </c>
      <c r="L3139" t="s">
        <v>18</v>
      </c>
    </row>
    <row r="3140" spans="1:12" x14ac:dyDescent="0.85">
      <c r="A3140" s="1">
        <v>41164</v>
      </c>
      <c r="B3140" t="s">
        <v>82</v>
      </c>
      <c r="C3140" t="s">
        <v>4977</v>
      </c>
      <c r="D3140" t="s">
        <v>4978</v>
      </c>
      <c r="E3140" t="s">
        <v>235</v>
      </c>
      <c r="F3140" t="s">
        <v>236</v>
      </c>
      <c r="G3140" t="s">
        <v>237</v>
      </c>
      <c r="H3140">
        <v>2005</v>
      </c>
      <c r="I3140" s="2">
        <v>52857.96</v>
      </c>
      <c r="J3140" s="2">
        <v>0</v>
      </c>
      <c r="K3140" s="2">
        <v>52857.96</v>
      </c>
      <c r="L3140" t="s">
        <v>116</v>
      </c>
    </row>
    <row r="3141" spans="1:12" x14ac:dyDescent="0.85">
      <c r="A3141" s="1">
        <v>41164</v>
      </c>
      <c r="B3141" t="s">
        <v>883</v>
      </c>
      <c r="C3141" t="s">
        <v>884</v>
      </c>
      <c r="D3141" t="s">
        <v>885</v>
      </c>
      <c r="E3141" t="s">
        <v>15</v>
      </c>
      <c r="F3141" t="s">
        <v>16</v>
      </c>
      <c r="G3141" t="s">
        <v>5006</v>
      </c>
      <c r="H3141">
        <v>2005</v>
      </c>
      <c r="I3141" s="2">
        <v>3000000</v>
      </c>
      <c r="J3141" s="2">
        <v>0</v>
      </c>
      <c r="K3141" s="2">
        <v>3000000</v>
      </c>
      <c r="L3141" t="s">
        <v>116</v>
      </c>
    </row>
    <row r="3142" spans="1:12" x14ac:dyDescent="0.85">
      <c r="A3142" s="1">
        <v>41164</v>
      </c>
      <c r="B3142" t="s">
        <v>883</v>
      </c>
      <c r="C3142" t="s">
        <v>884</v>
      </c>
      <c r="D3142" t="s">
        <v>885</v>
      </c>
      <c r="E3142" t="s">
        <v>2863</v>
      </c>
      <c r="F3142" t="s">
        <v>2864</v>
      </c>
      <c r="G3142" t="s">
        <v>3051</v>
      </c>
      <c r="H3142">
        <v>2005</v>
      </c>
      <c r="I3142" s="2">
        <v>13300000</v>
      </c>
      <c r="J3142" s="2">
        <v>0</v>
      </c>
      <c r="K3142" s="2">
        <v>13300000</v>
      </c>
      <c r="L3142" t="s">
        <v>116</v>
      </c>
    </row>
    <row r="3143" spans="1:12" x14ac:dyDescent="0.85">
      <c r="A3143" s="1">
        <v>41164</v>
      </c>
      <c r="B3143" t="s">
        <v>883</v>
      </c>
      <c r="C3143" t="s">
        <v>884</v>
      </c>
      <c r="D3143" t="s">
        <v>885</v>
      </c>
      <c r="E3143" t="s">
        <v>293</v>
      </c>
      <c r="F3143" t="s">
        <v>294</v>
      </c>
      <c r="G3143" t="s">
        <v>4803</v>
      </c>
      <c r="H3143">
        <v>2005</v>
      </c>
      <c r="I3143" s="2">
        <v>2500000</v>
      </c>
      <c r="J3143" s="2">
        <v>0</v>
      </c>
      <c r="K3143" s="2">
        <v>2500000</v>
      </c>
      <c r="L3143" t="s">
        <v>116</v>
      </c>
    </row>
    <row r="3144" spans="1:12" x14ac:dyDescent="0.85">
      <c r="A3144" s="1">
        <v>41164</v>
      </c>
      <c r="B3144" t="s">
        <v>883</v>
      </c>
      <c r="C3144" t="s">
        <v>884</v>
      </c>
      <c r="D3144" t="s">
        <v>885</v>
      </c>
      <c r="E3144" t="s">
        <v>204</v>
      </c>
      <c r="F3144" t="s">
        <v>205</v>
      </c>
      <c r="G3144" t="s">
        <v>1352</v>
      </c>
      <c r="H3144">
        <v>2005</v>
      </c>
      <c r="I3144" s="2">
        <v>2500000</v>
      </c>
      <c r="J3144" s="2">
        <v>0</v>
      </c>
      <c r="K3144" s="2">
        <v>2500000</v>
      </c>
      <c r="L3144" t="s">
        <v>116</v>
      </c>
    </row>
    <row r="3145" spans="1:12" x14ac:dyDescent="0.85">
      <c r="A3145" s="1">
        <v>41164</v>
      </c>
      <c r="B3145" t="s">
        <v>883</v>
      </c>
      <c r="C3145" t="s">
        <v>5313</v>
      </c>
      <c r="D3145" t="s">
        <v>5314</v>
      </c>
      <c r="E3145" t="s">
        <v>15</v>
      </c>
      <c r="F3145" t="s">
        <v>16</v>
      </c>
      <c r="G3145" t="s">
        <v>5006</v>
      </c>
      <c r="H3145">
        <v>2005</v>
      </c>
      <c r="I3145" s="2">
        <v>2999999.5</v>
      </c>
      <c r="J3145" s="2">
        <v>0</v>
      </c>
      <c r="K3145" s="2">
        <v>2999999.5</v>
      </c>
      <c r="L3145" t="s">
        <v>116</v>
      </c>
    </row>
    <row r="3146" spans="1:12" x14ac:dyDescent="0.85">
      <c r="A3146" s="1">
        <v>41164</v>
      </c>
      <c r="B3146" t="s">
        <v>883</v>
      </c>
      <c r="C3146" t="s">
        <v>5313</v>
      </c>
      <c r="D3146" t="s">
        <v>5314</v>
      </c>
      <c r="E3146" t="s">
        <v>2863</v>
      </c>
      <c r="F3146" t="s">
        <v>2864</v>
      </c>
      <c r="G3146" t="s">
        <v>3051</v>
      </c>
      <c r="H3146">
        <v>2005</v>
      </c>
      <c r="I3146" s="2">
        <v>13300000</v>
      </c>
      <c r="J3146" s="2">
        <v>0</v>
      </c>
      <c r="K3146" s="2">
        <v>13300000</v>
      </c>
      <c r="L3146" t="s">
        <v>116</v>
      </c>
    </row>
    <row r="3147" spans="1:12" x14ac:dyDescent="0.85">
      <c r="A3147" s="1">
        <v>41164</v>
      </c>
      <c r="B3147" t="s">
        <v>883</v>
      </c>
      <c r="C3147" t="s">
        <v>5313</v>
      </c>
      <c r="D3147" t="s">
        <v>5314</v>
      </c>
      <c r="E3147" t="s">
        <v>293</v>
      </c>
      <c r="F3147" t="s">
        <v>294</v>
      </c>
      <c r="G3147" t="s">
        <v>4803</v>
      </c>
      <c r="H3147">
        <v>2005</v>
      </c>
      <c r="I3147" s="2">
        <v>2500000</v>
      </c>
      <c r="J3147" s="2">
        <v>0</v>
      </c>
      <c r="K3147" s="2">
        <v>2500000</v>
      </c>
      <c r="L3147" t="s">
        <v>116</v>
      </c>
    </row>
    <row r="3148" spans="1:12" x14ac:dyDescent="0.85">
      <c r="A3148" s="1">
        <v>41164</v>
      </c>
      <c r="B3148" t="s">
        <v>883</v>
      </c>
      <c r="C3148" t="s">
        <v>5313</v>
      </c>
      <c r="D3148" t="s">
        <v>5314</v>
      </c>
      <c r="E3148" t="s">
        <v>204</v>
      </c>
      <c r="F3148" t="s">
        <v>205</v>
      </c>
      <c r="G3148" t="s">
        <v>1352</v>
      </c>
      <c r="H3148">
        <v>2005</v>
      </c>
      <c r="I3148" s="2">
        <v>2500000</v>
      </c>
      <c r="J3148" s="2">
        <v>0</v>
      </c>
      <c r="K3148" s="2">
        <v>2500000</v>
      </c>
      <c r="L3148" t="s">
        <v>116</v>
      </c>
    </row>
    <row r="3149" spans="1:12" x14ac:dyDescent="0.85">
      <c r="A3149" s="1">
        <v>41164</v>
      </c>
      <c r="B3149" t="s">
        <v>5315</v>
      </c>
      <c r="C3149" t="s">
        <v>5316</v>
      </c>
      <c r="D3149" t="s">
        <v>5317</v>
      </c>
      <c r="E3149" t="s">
        <v>62</v>
      </c>
      <c r="F3149" t="s">
        <v>63</v>
      </c>
      <c r="H3149">
        <v>2005</v>
      </c>
      <c r="I3149" s="2">
        <v>9072.06</v>
      </c>
      <c r="J3149" s="2">
        <v>0</v>
      </c>
      <c r="K3149" s="2">
        <v>9072.06</v>
      </c>
      <c r="L3149" t="s">
        <v>116</v>
      </c>
    </row>
    <row r="3150" spans="1:12" x14ac:dyDescent="0.85">
      <c r="A3150" s="1">
        <v>41164</v>
      </c>
      <c r="B3150" t="s">
        <v>1234</v>
      </c>
      <c r="C3150" t="s">
        <v>5318</v>
      </c>
      <c r="D3150" t="s">
        <v>5319</v>
      </c>
      <c r="E3150" t="s">
        <v>85</v>
      </c>
      <c r="F3150" t="s">
        <v>86</v>
      </c>
      <c r="G3150" t="s">
        <v>87</v>
      </c>
      <c r="H3150">
        <v>2005</v>
      </c>
      <c r="I3150" s="2">
        <v>1758829.32</v>
      </c>
      <c r="J3150" s="2">
        <v>1937634.02</v>
      </c>
      <c r="K3150" s="2">
        <v>3696463.34</v>
      </c>
      <c r="L3150" t="s">
        <v>18</v>
      </c>
    </row>
    <row r="3151" spans="1:12" x14ac:dyDescent="0.85">
      <c r="A3151" s="1">
        <v>41164</v>
      </c>
      <c r="B3151" t="s">
        <v>367</v>
      </c>
      <c r="C3151" t="s">
        <v>5320</v>
      </c>
      <c r="D3151" t="s">
        <v>5321</v>
      </c>
      <c r="E3151" t="s">
        <v>119</v>
      </c>
      <c r="F3151" t="s">
        <v>120</v>
      </c>
      <c r="G3151" t="s">
        <v>121</v>
      </c>
      <c r="H3151">
        <v>2005</v>
      </c>
      <c r="I3151" s="2">
        <v>165949700</v>
      </c>
      <c r="J3151" s="2">
        <v>0</v>
      </c>
      <c r="K3151" s="2">
        <v>165949700</v>
      </c>
      <c r="L3151" t="s">
        <v>116</v>
      </c>
    </row>
    <row r="3152" spans="1:12" x14ac:dyDescent="0.85">
      <c r="A3152" s="1">
        <v>41164</v>
      </c>
      <c r="B3152" t="s">
        <v>1234</v>
      </c>
      <c r="C3152" t="s">
        <v>5322</v>
      </c>
      <c r="D3152" t="s">
        <v>5323</v>
      </c>
      <c r="E3152" t="s">
        <v>102</v>
      </c>
      <c r="F3152" t="s">
        <v>103</v>
      </c>
      <c r="G3152" t="s">
        <v>104</v>
      </c>
      <c r="H3152">
        <v>2005</v>
      </c>
      <c r="I3152" s="2">
        <v>413820</v>
      </c>
      <c r="J3152" s="2">
        <v>0</v>
      </c>
      <c r="K3152" s="2">
        <v>413820</v>
      </c>
      <c r="L3152" t="s">
        <v>18</v>
      </c>
    </row>
    <row r="3153" spans="1:12" x14ac:dyDescent="0.85">
      <c r="A3153" s="1">
        <v>41164</v>
      </c>
      <c r="B3153" t="s">
        <v>5135</v>
      </c>
      <c r="C3153" t="s">
        <v>5324</v>
      </c>
      <c r="D3153" t="s">
        <v>5325</v>
      </c>
      <c r="E3153" t="s">
        <v>200</v>
      </c>
      <c r="F3153" t="s">
        <v>201</v>
      </c>
      <c r="G3153" t="s">
        <v>202</v>
      </c>
      <c r="H3153">
        <v>2005</v>
      </c>
      <c r="I3153" s="2">
        <v>549950</v>
      </c>
      <c r="J3153" s="2">
        <v>0</v>
      </c>
      <c r="K3153" s="2">
        <v>549950</v>
      </c>
      <c r="L3153" t="s">
        <v>18</v>
      </c>
    </row>
    <row r="3154" spans="1:12" x14ac:dyDescent="0.85">
      <c r="A3154" s="1">
        <v>41164</v>
      </c>
      <c r="B3154" t="s">
        <v>4571</v>
      </c>
      <c r="C3154" t="s">
        <v>5326</v>
      </c>
      <c r="D3154" t="s">
        <v>5327</v>
      </c>
      <c r="E3154" t="s">
        <v>15</v>
      </c>
      <c r="F3154" t="s">
        <v>16</v>
      </c>
      <c r="G3154" t="s">
        <v>17</v>
      </c>
      <c r="H3154">
        <v>2005</v>
      </c>
      <c r="I3154" s="2">
        <v>808996.04</v>
      </c>
      <c r="J3154" s="2">
        <v>0</v>
      </c>
      <c r="K3154" s="2">
        <v>808996.04</v>
      </c>
      <c r="L3154" t="s">
        <v>18</v>
      </c>
    </row>
    <row r="3155" spans="1:12" x14ac:dyDescent="0.85">
      <c r="A3155" s="1">
        <v>41164</v>
      </c>
      <c r="B3155" t="s">
        <v>90</v>
      </c>
      <c r="C3155" t="s">
        <v>3811</v>
      </c>
      <c r="D3155" t="s">
        <v>3812</v>
      </c>
      <c r="E3155" t="s">
        <v>15</v>
      </c>
      <c r="F3155" t="s">
        <v>16</v>
      </c>
      <c r="G3155" t="s">
        <v>17</v>
      </c>
      <c r="H3155">
        <v>2005</v>
      </c>
      <c r="I3155" s="2">
        <v>451300.57</v>
      </c>
      <c r="J3155" s="2">
        <v>0</v>
      </c>
      <c r="K3155" s="2">
        <v>451300.57</v>
      </c>
      <c r="L3155" t="s">
        <v>116</v>
      </c>
    </row>
    <row r="3156" spans="1:12" x14ac:dyDescent="0.85">
      <c r="A3156" s="1">
        <v>41164</v>
      </c>
      <c r="B3156" t="s">
        <v>1234</v>
      </c>
      <c r="C3156" t="s">
        <v>5328</v>
      </c>
      <c r="D3156" t="s">
        <v>5329</v>
      </c>
      <c r="E3156" t="s">
        <v>15</v>
      </c>
      <c r="F3156" t="s">
        <v>16</v>
      </c>
      <c r="G3156" t="s">
        <v>17</v>
      </c>
      <c r="H3156">
        <v>2005</v>
      </c>
      <c r="I3156" s="2">
        <v>982157.47</v>
      </c>
      <c r="J3156" s="2">
        <v>0</v>
      </c>
      <c r="K3156" s="2">
        <v>982157.47</v>
      </c>
      <c r="L3156" t="s">
        <v>18</v>
      </c>
    </row>
    <row r="3157" spans="1:12" x14ac:dyDescent="0.85">
      <c r="A3157" s="1">
        <v>41164</v>
      </c>
      <c r="B3157" t="s">
        <v>2137</v>
      </c>
      <c r="C3157" t="s">
        <v>5330</v>
      </c>
      <c r="D3157" t="s">
        <v>5331</v>
      </c>
      <c r="E3157" t="s">
        <v>15</v>
      </c>
      <c r="F3157" t="s">
        <v>16</v>
      </c>
      <c r="G3157" t="s">
        <v>17</v>
      </c>
      <c r="H3157">
        <v>2005</v>
      </c>
      <c r="I3157" s="2">
        <v>1456310.68</v>
      </c>
      <c r="J3157" s="2">
        <v>0</v>
      </c>
      <c r="K3157" s="2">
        <v>1456310.68</v>
      </c>
      <c r="L3157" t="s">
        <v>18</v>
      </c>
    </row>
    <row r="3158" spans="1:12" x14ac:dyDescent="0.85">
      <c r="A3158" s="1">
        <v>41164</v>
      </c>
      <c r="B3158" t="s">
        <v>3399</v>
      </c>
      <c r="C3158" t="s">
        <v>4580</v>
      </c>
      <c r="D3158" t="s">
        <v>4581</v>
      </c>
      <c r="E3158" t="s">
        <v>85</v>
      </c>
      <c r="F3158" t="s">
        <v>86</v>
      </c>
      <c r="G3158" t="s">
        <v>87</v>
      </c>
      <c r="H3158">
        <v>2005</v>
      </c>
      <c r="I3158" s="2">
        <v>89810.37</v>
      </c>
      <c r="J3158" s="2">
        <v>0</v>
      </c>
      <c r="K3158" s="2">
        <v>89810.37</v>
      </c>
      <c r="L3158" t="s">
        <v>18</v>
      </c>
    </row>
    <row r="3159" spans="1:12" x14ac:dyDescent="0.85">
      <c r="A3159" s="1">
        <v>41164</v>
      </c>
      <c r="B3159" t="s">
        <v>5332</v>
      </c>
      <c r="C3159" t="s">
        <v>5333</v>
      </c>
      <c r="D3159" t="s">
        <v>5334</v>
      </c>
      <c r="E3159" t="s">
        <v>2863</v>
      </c>
      <c r="F3159" t="s">
        <v>2864</v>
      </c>
      <c r="G3159" t="s">
        <v>3051</v>
      </c>
      <c r="H3159">
        <v>2005</v>
      </c>
      <c r="I3159" s="2">
        <v>6709210</v>
      </c>
      <c r="J3159" s="2">
        <v>0</v>
      </c>
      <c r="K3159" s="2">
        <v>6709210</v>
      </c>
      <c r="L3159" t="s">
        <v>116</v>
      </c>
    </row>
    <row r="3160" spans="1:12" x14ac:dyDescent="0.85">
      <c r="A3160" s="1">
        <v>41164</v>
      </c>
      <c r="B3160" t="s">
        <v>1234</v>
      </c>
      <c r="C3160" t="s">
        <v>5335</v>
      </c>
      <c r="D3160" t="s">
        <v>5336</v>
      </c>
      <c r="E3160" t="s">
        <v>102</v>
      </c>
      <c r="F3160" t="s">
        <v>103</v>
      </c>
      <c r="G3160" t="s">
        <v>104</v>
      </c>
      <c r="H3160">
        <v>2005</v>
      </c>
      <c r="I3160" s="2">
        <v>1796403.77</v>
      </c>
      <c r="J3160" s="2">
        <v>0</v>
      </c>
      <c r="K3160" s="2">
        <v>1796403.77</v>
      </c>
      <c r="L3160" t="s">
        <v>18</v>
      </c>
    </row>
    <row r="3161" spans="1:12" x14ac:dyDescent="0.85">
      <c r="A3161" s="1">
        <v>41164</v>
      </c>
      <c r="B3161" t="s">
        <v>545</v>
      </c>
      <c r="C3161" t="s">
        <v>5337</v>
      </c>
      <c r="D3161" t="s">
        <v>5338</v>
      </c>
      <c r="E3161" t="s">
        <v>62</v>
      </c>
      <c r="F3161" t="s">
        <v>63</v>
      </c>
      <c r="H3161">
        <v>2005</v>
      </c>
      <c r="I3161" s="2">
        <v>40000</v>
      </c>
      <c r="J3161" s="2">
        <v>0</v>
      </c>
      <c r="K3161" s="2">
        <v>40000</v>
      </c>
      <c r="L3161" t="s">
        <v>18</v>
      </c>
    </row>
    <row r="3162" spans="1:12" x14ac:dyDescent="0.85">
      <c r="A3162" s="1">
        <v>41164</v>
      </c>
      <c r="B3162" t="s">
        <v>545</v>
      </c>
      <c r="C3162" t="s">
        <v>5339</v>
      </c>
      <c r="D3162" t="s">
        <v>5340</v>
      </c>
      <c r="E3162" t="s">
        <v>62</v>
      </c>
      <c r="F3162" t="s">
        <v>63</v>
      </c>
      <c r="H3162">
        <v>2005</v>
      </c>
      <c r="I3162" s="2">
        <v>198000</v>
      </c>
      <c r="J3162" s="2">
        <v>0</v>
      </c>
      <c r="K3162" s="2">
        <v>198000</v>
      </c>
      <c r="L3162" t="s">
        <v>18</v>
      </c>
    </row>
    <row r="3163" spans="1:12" x14ac:dyDescent="0.85">
      <c r="A3163" s="1">
        <v>41164</v>
      </c>
      <c r="B3163" t="s">
        <v>545</v>
      </c>
      <c r="C3163" t="s">
        <v>5341</v>
      </c>
      <c r="D3163" t="s">
        <v>5342</v>
      </c>
      <c r="E3163" t="s">
        <v>62</v>
      </c>
      <c r="F3163" t="s">
        <v>63</v>
      </c>
      <c r="H3163">
        <v>2005</v>
      </c>
      <c r="I3163" s="2">
        <v>10665</v>
      </c>
      <c r="J3163" s="2">
        <v>0</v>
      </c>
      <c r="K3163" s="2">
        <v>10665</v>
      </c>
      <c r="L3163" t="s">
        <v>18</v>
      </c>
    </row>
    <row r="3164" spans="1:12" x14ac:dyDescent="0.85">
      <c r="A3164" s="1">
        <v>41164</v>
      </c>
      <c r="B3164" t="s">
        <v>545</v>
      </c>
      <c r="C3164" t="s">
        <v>5343</v>
      </c>
      <c r="D3164" t="s">
        <v>5344</v>
      </c>
      <c r="E3164" t="s">
        <v>62</v>
      </c>
      <c r="F3164" t="s">
        <v>63</v>
      </c>
      <c r="H3164">
        <v>2005</v>
      </c>
      <c r="I3164" s="2">
        <v>125000</v>
      </c>
      <c r="J3164" s="2">
        <v>0</v>
      </c>
      <c r="K3164" s="2">
        <v>125000</v>
      </c>
      <c r="L3164" t="s">
        <v>18</v>
      </c>
    </row>
    <row r="3165" spans="1:12" x14ac:dyDescent="0.85">
      <c r="A3165" s="1">
        <v>41164</v>
      </c>
      <c r="B3165" t="s">
        <v>90</v>
      </c>
      <c r="C3165" t="s">
        <v>5345</v>
      </c>
      <c r="D3165" t="s">
        <v>5346</v>
      </c>
      <c r="E3165" t="s">
        <v>93</v>
      </c>
      <c r="F3165" t="s">
        <v>94</v>
      </c>
      <c r="H3165">
        <v>2005</v>
      </c>
      <c r="I3165" s="2">
        <v>1550000</v>
      </c>
      <c r="J3165" s="2">
        <v>0</v>
      </c>
      <c r="K3165" s="2">
        <v>1550000</v>
      </c>
      <c r="L3165" t="s">
        <v>18</v>
      </c>
    </row>
    <row r="3166" spans="1:12" x14ac:dyDescent="0.85">
      <c r="A3166" s="1">
        <v>41164</v>
      </c>
      <c r="B3166" t="s">
        <v>82</v>
      </c>
      <c r="C3166" t="s">
        <v>4999</v>
      </c>
      <c r="D3166" t="s">
        <v>587</v>
      </c>
      <c r="E3166" t="s">
        <v>15</v>
      </c>
      <c r="F3166" t="s">
        <v>16</v>
      </c>
      <c r="G3166" t="s">
        <v>17</v>
      </c>
      <c r="H3166">
        <v>2005</v>
      </c>
      <c r="I3166" s="2">
        <v>102886.53</v>
      </c>
      <c r="J3166" s="2">
        <v>0</v>
      </c>
      <c r="K3166" s="2">
        <v>102886.53</v>
      </c>
      <c r="L3166" t="s">
        <v>18</v>
      </c>
    </row>
    <row r="3167" spans="1:12" x14ac:dyDescent="0.85">
      <c r="A3167" s="1">
        <v>41164</v>
      </c>
      <c r="B3167" t="s">
        <v>90</v>
      </c>
      <c r="C3167" t="s">
        <v>5347</v>
      </c>
      <c r="D3167" t="s">
        <v>5348</v>
      </c>
      <c r="E3167" t="s">
        <v>15</v>
      </c>
      <c r="F3167" t="s">
        <v>16</v>
      </c>
      <c r="G3167" t="s">
        <v>17</v>
      </c>
      <c r="H3167">
        <v>2005</v>
      </c>
      <c r="I3167" s="2">
        <v>590690.71</v>
      </c>
      <c r="J3167" s="2">
        <v>0</v>
      </c>
      <c r="K3167" s="2">
        <v>590690.71</v>
      </c>
      <c r="L3167" t="s">
        <v>18</v>
      </c>
    </row>
    <row r="3168" spans="1:12" x14ac:dyDescent="0.85">
      <c r="A3168" s="1">
        <v>41164</v>
      </c>
      <c r="B3168" t="s">
        <v>600</v>
      </c>
      <c r="C3168" t="s">
        <v>601</v>
      </c>
      <c r="D3168" t="s">
        <v>602</v>
      </c>
      <c r="E3168" t="s">
        <v>442</v>
      </c>
      <c r="F3168" t="s">
        <v>443</v>
      </c>
      <c r="G3168" t="s">
        <v>5349</v>
      </c>
      <c r="H3168">
        <v>2005</v>
      </c>
      <c r="I3168" s="2">
        <v>150000</v>
      </c>
      <c r="J3168" s="2">
        <v>0</v>
      </c>
      <c r="K3168" s="2">
        <v>150000</v>
      </c>
      <c r="L3168" t="s">
        <v>116</v>
      </c>
    </row>
    <row r="3169" spans="1:12" x14ac:dyDescent="0.85">
      <c r="A3169" s="1">
        <v>41164</v>
      </c>
      <c r="B3169" t="s">
        <v>1234</v>
      </c>
      <c r="C3169" t="s">
        <v>5350</v>
      </c>
      <c r="D3169" t="s">
        <v>5351</v>
      </c>
      <c r="E3169" t="s">
        <v>21</v>
      </c>
      <c r="F3169" t="s">
        <v>22</v>
      </c>
      <c r="G3169" t="s">
        <v>23</v>
      </c>
      <c r="H3169">
        <v>2005</v>
      </c>
      <c r="I3169" s="2">
        <v>434003.78</v>
      </c>
      <c r="J3169" s="2">
        <v>0</v>
      </c>
      <c r="K3169" s="2">
        <v>434003.78</v>
      </c>
      <c r="L3169" t="s">
        <v>18</v>
      </c>
    </row>
    <row r="3170" spans="1:12" x14ac:dyDescent="0.85">
      <c r="A3170" s="1">
        <v>41164</v>
      </c>
      <c r="B3170" t="s">
        <v>883</v>
      </c>
      <c r="C3170" t="s">
        <v>4592</v>
      </c>
      <c r="D3170" t="s">
        <v>4593</v>
      </c>
      <c r="E3170" t="s">
        <v>235</v>
      </c>
      <c r="F3170" t="s">
        <v>236</v>
      </c>
      <c r="G3170" t="s">
        <v>5352</v>
      </c>
      <c r="H3170">
        <v>2005</v>
      </c>
      <c r="I3170" s="2">
        <v>5125000</v>
      </c>
      <c r="J3170" s="2">
        <v>0</v>
      </c>
      <c r="K3170" s="2">
        <v>5125000</v>
      </c>
      <c r="L3170" t="s">
        <v>116</v>
      </c>
    </row>
    <row r="3171" spans="1:12" x14ac:dyDescent="0.85">
      <c r="A3171" s="1">
        <v>41164</v>
      </c>
      <c r="B3171" t="s">
        <v>883</v>
      </c>
      <c r="C3171" t="s">
        <v>4592</v>
      </c>
      <c r="D3171" t="s">
        <v>4593</v>
      </c>
      <c r="E3171" t="s">
        <v>2863</v>
      </c>
      <c r="F3171" t="s">
        <v>2864</v>
      </c>
      <c r="G3171" t="s">
        <v>3051</v>
      </c>
      <c r="H3171">
        <v>2005</v>
      </c>
      <c r="I3171" s="2">
        <v>21519677.780000001</v>
      </c>
      <c r="J3171" s="2">
        <v>0</v>
      </c>
      <c r="K3171" s="2">
        <v>21519677.780000001</v>
      </c>
      <c r="L3171" t="s">
        <v>116</v>
      </c>
    </row>
    <row r="3172" spans="1:12" x14ac:dyDescent="0.85">
      <c r="A3172" s="1">
        <v>41164</v>
      </c>
      <c r="B3172" t="s">
        <v>883</v>
      </c>
      <c r="C3172" t="s">
        <v>4592</v>
      </c>
      <c r="D3172" t="s">
        <v>4593</v>
      </c>
      <c r="E3172" t="s">
        <v>1333</v>
      </c>
      <c r="F3172" t="s">
        <v>1334</v>
      </c>
      <c r="G3172" t="s">
        <v>1335</v>
      </c>
      <c r="H3172">
        <v>2005</v>
      </c>
      <c r="I3172" s="2">
        <v>10250000</v>
      </c>
      <c r="J3172" s="2">
        <v>0</v>
      </c>
      <c r="K3172" s="2">
        <v>10250000</v>
      </c>
      <c r="L3172" t="s">
        <v>116</v>
      </c>
    </row>
    <row r="3173" spans="1:12" x14ac:dyDescent="0.85">
      <c r="A3173" s="1">
        <v>41164</v>
      </c>
      <c r="B3173" t="s">
        <v>883</v>
      </c>
      <c r="C3173" t="s">
        <v>4592</v>
      </c>
      <c r="D3173" t="s">
        <v>4593</v>
      </c>
      <c r="E3173" t="s">
        <v>260</v>
      </c>
      <c r="F3173" t="s">
        <v>261</v>
      </c>
      <c r="H3173">
        <v>2005</v>
      </c>
      <c r="I3173" s="2">
        <v>62500</v>
      </c>
      <c r="J3173" s="2">
        <v>0</v>
      </c>
      <c r="K3173" s="2">
        <v>62500</v>
      </c>
      <c r="L3173" t="s">
        <v>116</v>
      </c>
    </row>
    <row r="3174" spans="1:12" x14ac:dyDescent="0.85">
      <c r="A3174" s="1">
        <v>41164</v>
      </c>
      <c r="B3174" t="s">
        <v>883</v>
      </c>
      <c r="C3174" t="s">
        <v>4592</v>
      </c>
      <c r="D3174" t="s">
        <v>4593</v>
      </c>
      <c r="E3174" t="s">
        <v>260</v>
      </c>
      <c r="F3174" t="s">
        <v>261</v>
      </c>
      <c r="H3174">
        <v>2005</v>
      </c>
      <c r="I3174" s="2">
        <v>62500</v>
      </c>
      <c r="J3174" s="2">
        <v>0</v>
      </c>
      <c r="K3174" s="2">
        <v>62500</v>
      </c>
      <c r="L3174" t="s">
        <v>116</v>
      </c>
    </row>
    <row r="3175" spans="1:12" x14ac:dyDescent="0.85">
      <c r="A3175" s="1">
        <v>41164</v>
      </c>
      <c r="B3175" t="s">
        <v>883</v>
      </c>
      <c r="C3175" t="s">
        <v>4592</v>
      </c>
      <c r="D3175" t="s">
        <v>4593</v>
      </c>
      <c r="E3175" t="s">
        <v>260</v>
      </c>
      <c r="F3175" t="s">
        <v>261</v>
      </c>
      <c r="H3175">
        <v>2005</v>
      </c>
      <c r="I3175" s="2">
        <v>62500</v>
      </c>
      <c r="J3175" s="2">
        <v>0</v>
      </c>
      <c r="K3175" s="2">
        <v>62500</v>
      </c>
      <c r="L3175" t="s">
        <v>116</v>
      </c>
    </row>
    <row r="3176" spans="1:12" x14ac:dyDescent="0.85">
      <c r="A3176" s="1">
        <v>41164</v>
      </c>
      <c r="B3176" t="s">
        <v>883</v>
      </c>
      <c r="C3176" t="s">
        <v>4592</v>
      </c>
      <c r="D3176" t="s">
        <v>4593</v>
      </c>
      <c r="E3176" t="s">
        <v>260</v>
      </c>
      <c r="F3176" t="s">
        <v>261</v>
      </c>
      <c r="H3176">
        <v>2005</v>
      </c>
      <c r="I3176" s="2">
        <v>62500</v>
      </c>
      <c r="J3176" s="2">
        <v>0</v>
      </c>
      <c r="K3176" s="2">
        <v>62500</v>
      </c>
      <c r="L3176" t="s">
        <v>116</v>
      </c>
    </row>
    <row r="3177" spans="1:12" x14ac:dyDescent="0.85">
      <c r="A3177" s="1">
        <v>41164</v>
      </c>
      <c r="B3177" t="s">
        <v>883</v>
      </c>
      <c r="C3177" t="s">
        <v>4592</v>
      </c>
      <c r="D3177" t="s">
        <v>4593</v>
      </c>
      <c r="E3177" t="s">
        <v>260</v>
      </c>
      <c r="F3177" t="s">
        <v>261</v>
      </c>
      <c r="H3177">
        <v>2005</v>
      </c>
      <c r="I3177" s="2">
        <v>225000</v>
      </c>
      <c r="J3177" s="2">
        <v>0</v>
      </c>
      <c r="K3177" s="2">
        <v>225000</v>
      </c>
      <c r="L3177" t="s">
        <v>116</v>
      </c>
    </row>
    <row r="3178" spans="1:12" x14ac:dyDescent="0.85">
      <c r="A3178" s="1">
        <v>41164</v>
      </c>
      <c r="B3178" t="s">
        <v>883</v>
      </c>
      <c r="C3178" t="s">
        <v>4592</v>
      </c>
      <c r="D3178" t="s">
        <v>4593</v>
      </c>
      <c r="E3178" t="s">
        <v>260</v>
      </c>
      <c r="F3178" t="s">
        <v>261</v>
      </c>
      <c r="H3178">
        <v>2005</v>
      </c>
      <c r="I3178" s="2">
        <v>1515553.92</v>
      </c>
      <c r="J3178" s="2">
        <v>0</v>
      </c>
      <c r="K3178" s="2">
        <v>1515553.92</v>
      </c>
      <c r="L3178" t="s">
        <v>116</v>
      </c>
    </row>
    <row r="3179" spans="1:12" x14ac:dyDescent="0.85">
      <c r="A3179" s="1">
        <v>41164</v>
      </c>
      <c r="B3179" t="s">
        <v>883</v>
      </c>
      <c r="C3179" t="s">
        <v>4592</v>
      </c>
      <c r="D3179" t="s">
        <v>4593</v>
      </c>
      <c r="E3179" t="s">
        <v>260</v>
      </c>
      <c r="F3179" t="s">
        <v>261</v>
      </c>
      <c r="H3179">
        <v>2005</v>
      </c>
      <c r="I3179" s="2">
        <v>2500000</v>
      </c>
      <c r="J3179" s="2">
        <v>0</v>
      </c>
      <c r="K3179" s="2">
        <v>2500000</v>
      </c>
      <c r="L3179" t="s">
        <v>116</v>
      </c>
    </row>
    <row r="3180" spans="1:12" x14ac:dyDescent="0.85">
      <c r="A3180" s="1">
        <v>41164</v>
      </c>
      <c r="B3180" t="s">
        <v>883</v>
      </c>
      <c r="C3180" t="s">
        <v>4592</v>
      </c>
      <c r="D3180" t="s">
        <v>4593</v>
      </c>
      <c r="E3180" t="s">
        <v>260</v>
      </c>
      <c r="F3180" t="s">
        <v>261</v>
      </c>
      <c r="H3180">
        <v>2005</v>
      </c>
      <c r="I3180" s="2">
        <v>2500000</v>
      </c>
      <c r="J3180" s="2">
        <v>0</v>
      </c>
      <c r="K3180" s="2">
        <v>2500000</v>
      </c>
      <c r="L3180" t="s">
        <v>116</v>
      </c>
    </row>
    <row r="3181" spans="1:12" x14ac:dyDescent="0.85">
      <c r="A3181" s="1">
        <v>41164</v>
      </c>
      <c r="B3181" t="s">
        <v>883</v>
      </c>
      <c r="C3181" t="s">
        <v>4592</v>
      </c>
      <c r="D3181" t="s">
        <v>4593</v>
      </c>
      <c r="E3181" t="s">
        <v>260</v>
      </c>
      <c r="F3181" t="s">
        <v>261</v>
      </c>
      <c r="H3181">
        <v>2005</v>
      </c>
      <c r="I3181" s="2">
        <v>2500000</v>
      </c>
      <c r="J3181" s="2">
        <v>0</v>
      </c>
      <c r="K3181" s="2">
        <v>2500000</v>
      </c>
      <c r="L3181" t="s">
        <v>116</v>
      </c>
    </row>
    <row r="3182" spans="1:12" x14ac:dyDescent="0.85">
      <c r="A3182" s="1">
        <v>41164</v>
      </c>
      <c r="B3182" t="s">
        <v>883</v>
      </c>
      <c r="C3182" t="s">
        <v>4592</v>
      </c>
      <c r="D3182" t="s">
        <v>4593</v>
      </c>
      <c r="E3182" t="s">
        <v>260</v>
      </c>
      <c r="F3182" t="s">
        <v>261</v>
      </c>
      <c r="H3182">
        <v>2005</v>
      </c>
      <c r="I3182" s="2">
        <v>2500000</v>
      </c>
      <c r="J3182" s="2">
        <v>0</v>
      </c>
      <c r="K3182" s="2">
        <v>2500000</v>
      </c>
      <c r="L3182" t="s">
        <v>116</v>
      </c>
    </row>
    <row r="3183" spans="1:12" x14ac:dyDescent="0.85">
      <c r="A3183" s="1">
        <v>41164</v>
      </c>
      <c r="B3183" t="s">
        <v>883</v>
      </c>
      <c r="C3183" t="s">
        <v>4592</v>
      </c>
      <c r="D3183" t="s">
        <v>4593</v>
      </c>
      <c r="E3183" t="s">
        <v>260</v>
      </c>
      <c r="F3183" t="s">
        <v>261</v>
      </c>
      <c r="H3183">
        <v>2005</v>
      </c>
      <c r="I3183" s="2">
        <v>2500000</v>
      </c>
      <c r="J3183" s="2">
        <v>0</v>
      </c>
      <c r="K3183" s="2">
        <v>2500000</v>
      </c>
      <c r="L3183" t="s">
        <v>116</v>
      </c>
    </row>
    <row r="3184" spans="1:12" x14ac:dyDescent="0.85">
      <c r="A3184" s="1">
        <v>41164</v>
      </c>
      <c r="B3184" t="s">
        <v>883</v>
      </c>
      <c r="C3184" t="s">
        <v>4592</v>
      </c>
      <c r="D3184" t="s">
        <v>4593</v>
      </c>
      <c r="E3184" t="s">
        <v>260</v>
      </c>
      <c r="F3184" t="s">
        <v>261</v>
      </c>
      <c r="H3184">
        <v>2005</v>
      </c>
      <c r="I3184" s="2">
        <v>2562500</v>
      </c>
      <c r="J3184" s="2">
        <v>0</v>
      </c>
      <c r="K3184" s="2">
        <v>2562500</v>
      </c>
      <c r="L3184" t="s">
        <v>116</v>
      </c>
    </row>
    <row r="3185" spans="1:12" x14ac:dyDescent="0.85">
      <c r="A3185" s="1">
        <v>41164</v>
      </c>
      <c r="B3185" t="s">
        <v>883</v>
      </c>
      <c r="C3185" t="s">
        <v>4592</v>
      </c>
      <c r="D3185" t="s">
        <v>4593</v>
      </c>
      <c r="E3185" t="s">
        <v>260</v>
      </c>
      <c r="F3185" t="s">
        <v>261</v>
      </c>
      <c r="H3185">
        <v>2005</v>
      </c>
      <c r="I3185" s="2">
        <v>5000000</v>
      </c>
      <c r="J3185" s="2">
        <v>0</v>
      </c>
      <c r="K3185" s="2">
        <v>5000000</v>
      </c>
      <c r="L3185" t="s">
        <v>116</v>
      </c>
    </row>
    <row r="3186" spans="1:12" x14ac:dyDescent="0.85">
      <c r="A3186" s="1">
        <v>41164</v>
      </c>
      <c r="B3186" t="s">
        <v>883</v>
      </c>
      <c r="C3186" t="s">
        <v>4592</v>
      </c>
      <c r="D3186" t="s">
        <v>4593</v>
      </c>
      <c r="E3186" t="s">
        <v>260</v>
      </c>
      <c r="F3186" t="s">
        <v>261</v>
      </c>
      <c r="H3186">
        <v>2005</v>
      </c>
      <c r="I3186" s="2">
        <v>9000000</v>
      </c>
      <c r="J3186" s="2">
        <v>0</v>
      </c>
      <c r="K3186" s="2">
        <v>9000000</v>
      </c>
      <c r="L3186" t="s">
        <v>116</v>
      </c>
    </row>
    <row r="3187" spans="1:12" x14ac:dyDescent="0.85">
      <c r="A3187" s="1">
        <v>41164</v>
      </c>
      <c r="B3187" t="s">
        <v>883</v>
      </c>
      <c r="C3187" t="s">
        <v>4592</v>
      </c>
      <c r="D3187" t="s">
        <v>4593</v>
      </c>
      <c r="E3187" t="s">
        <v>62</v>
      </c>
      <c r="F3187" t="s">
        <v>63</v>
      </c>
      <c r="H3187">
        <v>2005</v>
      </c>
      <c r="I3187" s="2">
        <v>4628771</v>
      </c>
      <c r="J3187" s="2">
        <v>496229</v>
      </c>
      <c r="K3187" s="2">
        <v>5125000</v>
      </c>
      <c r="L3187" t="s">
        <v>116</v>
      </c>
    </row>
    <row r="3188" spans="1:12" x14ac:dyDescent="0.85">
      <c r="A3188" s="1">
        <v>41164</v>
      </c>
      <c r="B3188" t="s">
        <v>883</v>
      </c>
      <c r="C3188" t="s">
        <v>4592</v>
      </c>
      <c r="D3188" t="s">
        <v>4593</v>
      </c>
      <c r="E3188" t="s">
        <v>62</v>
      </c>
      <c r="F3188" t="s">
        <v>63</v>
      </c>
      <c r="H3188">
        <v>2005</v>
      </c>
      <c r="I3188" s="2">
        <v>9737500</v>
      </c>
      <c r="J3188" s="2">
        <v>0</v>
      </c>
      <c r="K3188" s="2">
        <v>9737500</v>
      </c>
      <c r="L3188" t="s">
        <v>116</v>
      </c>
    </row>
    <row r="3189" spans="1:12" x14ac:dyDescent="0.85">
      <c r="A3189" s="1">
        <v>41164</v>
      </c>
      <c r="B3189" t="s">
        <v>883</v>
      </c>
      <c r="C3189" t="s">
        <v>5007</v>
      </c>
      <c r="D3189" t="s">
        <v>5008</v>
      </c>
      <c r="E3189" t="s">
        <v>2863</v>
      </c>
      <c r="F3189" t="s">
        <v>2864</v>
      </c>
      <c r="G3189" t="s">
        <v>3051</v>
      </c>
      <c r="H3189">
        <v>2005</v>
      </c>
      <c r="I3189" s="2">
        <v>27265000</v>
      </c>
      <c r="J3189" s="2">
        <v>0</v>
      </c>
      <c r="K3189" s="2">
        <v>27265000</v>
      </c>
      <c r="L3189" t="s">
        <v>116</v>
      </c>
    </row>
    <row r="3190" spans="1:12" x14ac:dyDescent="0.85">
      <c r="A3190" s="1">
        <v>41164</v>
      </c>
      <c r="B3190" t="s">
        <v>5009</v>
      </c>
      <c r="C3190" t="s">
        <v>5010</v>
      </c>
      <c r="D3190" t="s">
        <v>5011</v>
      </c>
      <c r="E3190" t="s">
        <v>1722</v>
      </c>
      <c r="F3190" t="s">
        <v>1723</v>
      </c>
      <c r="G3190" t="s">
        <v>1724</v>
      </c>
      <c r="H3190">
        <v>2005</v>
      </c>
      <c r="I3190" s="2">
        <v>70000</v>
      </c>
      <c r="J3190" s="2">
        <v>0</v>
      </c>
      <c r="K3190" s="2">
        <v>70000</v>
      </c>
      <c r="L3190" t="s">
        <v>116</v>
      </c>
    </row>
    <row r="3191" spans="1:12" x14ac:dyDescent="0.85">
      <c r="A3191" s="1">
        <v>41164</v>
      </c>
      <c r="B3191" t="s">
        <v>538</v>
      </c>
      <c r="C3191" t="s">
        <v>5012</v>
      </c>
      <c r="D3191" t="s">
        <v>5013</v>
      </c>
      <c r="E3191" t="s">
        <v>235</v>
      </c>
      <c r="F3191" t="s">
        <v>236</v>
      </c>
      <c r="G3191" t="s">
        <v>237</v>
      </c>
      <c r="H3191">
        <v>2005</v>
      </c>
      <c r="I3191" s="2">
        <v>388725</v>
      </c>
      <c r="J3191" s="2">
        <v>0</v>
      </c>
      <c r="K3191" s="2">
        <v>388725</v>
      </c>
      <c r="L3191" t="s">
        <v>116</v>
      </c>
    </row>
    <row r="3192" spans="1:12" x14ac:dyDescent="0.85">
      <c r="A3192" s="1">
        <v>41164</v>
      </c>
      <c r="B3192" t="s">
        <v>538</v>
      </c>
      <c r="C3192" t="s">
        <v>5012</v>
      </c>
      <c r="D3192" t="s">
        <v>5013</v>
      </c>
      <c r="E3192" t="s">
        <v>85</v>
      </c>
      <c r="F3192" t="s">
        <v>86</v>
      </c>
      <c r="G3192" t="s">
        <v>87</v>
      </c>
      <c r="H3192">
        <v>2005</v>
      </c>
      <c r="I3192" s="2">
        <v>4405858.92</v>
      </c>
      <c r="J3192" s="2">
        <v>0</v>
      </c>
      <c r="K3192" s="2">
        <v>4405858.92</v>
      </c>
      <c r="L3192" t="s">
        <v>116</v>
      </c>
    </row>
    <row r="3193" spans="1:12" x14ac:dyDescent="0.85">
      <c r="A3193" s="1">
        <v>41164</v>
      </c>
      <c r="B3193" t="s">
        <v>538</v>
      </c>
      <c r="C3193" t="s">
        <v>5012</v>
      </c>
      <c r="D3193" t="s">
        <v>5013</v>
      </c>
      <c r="E3193" t="s">
        <v>1035</v>
      </c>
      <c r="F3193" t="s">
        <v>1036</v>
      </c>
      <c r="G3193" t="s">
        <v>1037</v>
      </c>
      <c r="H3193">
        <v>2005</v>
      </c>
      <c r="I3193" s="2">
        <v>242040</v>
      </c>
      <c r="J3193" s="2">
        <v>0</v>
      </c>
      <c r="K3193" s="2">
        <v>242040</v>
      </c>
      <c r="L3193" t="s">
        <v>116</v>
      </c>
    </row>
    <row r="3194" spans="1:12" x14ac:dyDescent="0.85">
      <c r="A3194" s="1">
        <v>41164</v>
      </c>
      <c r="B3194" t="s">
        <v>538</v>
      </c>
      <c r="C3194" t="s">
        <v>5012</v>
      </c>
      <c r="D3194" t="s">
        <v>5013</v>
      </c>
      <c r="E3194" t="s">
        <v>293</v>
      </c>
      <c r="F3194" t="s">
        <v>294</v>
      </c>
      <c r="G3194" t="s">
        <v>295</v>
      </c>
      <c r="H3194">
        <v>2005</v>
      </c>
      <c r="I3194" s="2">
        <v>195675</v>
      </c>
      <c r="J3194" s="2">
        <v>0</v>
      </c>
      <c r="K3194" s="2">
        <v>195675</v>
      </c>
      <c r="L3194" t="s">
        <v>116</v>
      </c>
    </row>
    <row r="3195" spans="1:12" x14ac:dyDescent="0.85">
      <c r="A3195" s="1">
        <v>41164</v>
      </c>
      <c r="B3195" t="s">
        <v>538</v>
      </c>
      <c r="C3195" t="s">
        <v>5012</v>
      </c>
      <c r="D3195" t="s">
        <v>5013</v>
      </c>
      <c r="E3195" t="s">
        <v>93</v>
      </c>
      <c r="F3195" t="s">
        <v>94</v>
      </c>
      <c r="H3195">
        <v>2005</v>
      </c>
      <c r="I3195" s="2">
        <v>1500000</v>
      </c>
      <c r="J3195" s="2">
        <v>0</v>
      </c>
      <c r="K3195" s="2">
        <v>1500000</v>
      </c>
      <c r="L3195" t="s">
        <v>116</v>
      </c>
    </row>
    <row r="3196" spans="1:12" x14ac:dyDescent="0.85">
      <c r="A3196" s="1">
        <v>41164</v>
      </c>
      <c r="B3196" t="s">
        <v>538</v>
      </c>
      <c r="C3196" t="s">
        <v>644</v>
      </c>
      <c r="D3196" t="s">
        <v>645</v>
      </c>
      <c r="E3196" t="s">
        <v>113</v>
      </c>
      <c r="F3196" t="s">
        <v>114</v>
      </c>
      <c r="G3196" t="s">
        <v>115</v>
      </c>
      <c r="H3196">
        <v>2005</v>
      </c>
      <c r="I3196" s="2">
        <v>500000</v>
      </c>
      <c r="J3196" s="2">
        <v>0</v>
      </c>
      <c r="K3196" s="2">
        <v>500000</v>
      </c>
      <c r="L3196" t="s">
        <v>116</v>
      </c>
    </row>
    <row r="3197" spans="1:12" x14ac:dyDescent="0.85">
      <c r="A3197" s="1">
        <v>41164</v>
      </c>
      <c r="B3197" t="s">
        <v>648</v>
      </c>
      <c r="C3197" t="s">
        <v>649</v>
      </c>
      <c r="D3197" t="s">
        <v>650</v>
      </c>
      <c r="E3197" t="s">
        <v>223</v>
      </c>
      <c r="F3197" t="s">
        <v>224</v>
      </c>
      <c r="G3197" t="s">
        <v>225</v>
      </c>
      <c r="H3197">
        <v>2005</v>
      </c>
      <c r="I3197" s="2">
        <v>2000000</v>
      </c>
      <c r="J3197" s="2">
        <v>0</v>
      </c>
      <c r="K3197" s="2">
        <v>2000000</v>
      </c>
      <c r="L3197" t="s">
        <v>116</v>
      </c>
    </row>
    <row r="3198" spans="1:12" x14ac:dyDescent="0.85">
      <c r="A3198" s="1">
        <v>41164</v>
      </c>
      <c r="B3198" t="s">
        <v>651</v>
      </c>
      <c r="C3198" t="s">
        <v>652</v>
      </c>
      <c r="D3198" t="s">
        <v>653</v>
      </c>
      <c r="E3198" t="s">
        <v>70</v>
      </c>
      <c r="F3198" t="s">
        <v>71</v>
      </c>
      <c r="G3198" t="s">
        <v>72</v>
      </c>
      <c r="H3198">
        <v>2005</v>
      </c>
      <c r="I3198" s="2">
        <v>142001</v>
      </c>
      <c r="J3198" s="2">
        <v>0</v>
      </c>
      <c r="K3198" s="2">
        <v>142001</v>
      </c>
      <c r="L3198" t="s">
        <v>18</v>
      </c>
    </row>
    <row r="3199" spans="1:12" x14ac:dyDescent="0.85">
      <c r="A3199" s="1">
        <v>41164</v>
      </c>
      <c r="B3199" t="s">
        <v>1234</v>
      </c>
      <c r="C3199" t="s">
        <v>5353</v>
      </c>
      <c r="D3199" t="s">
        <v>5354</v>
      </c>
      <c r="E3199" t="s">
        <v>85</v>
      </c>
      <c r="F3199" t="s">
        <v>86</v>
      </c>
      <c r="G3199" t="s">
        <v>87</v>
      </c>
      <c r="H3199">
        <v>2005</v>
      </c>
      <c r="I3199" s="2">
        <v>178495.44</v>
      </c>
      <c r="J3199" s="2">
        <v>0</v>
      </c>
      <c r="K3199" s="2">
        <v>178495.44</v>
      </c>
      <c r="L3199" t="s">
        <v>18</v>
      </c>
    </row>
    <row r="3200" spans="1:12" x14ac:dyDescent="0.85">
      <c r="A3200" s="1">
        <v>41164</v>
      </c>
      <c r="B3200" t="s">
        <v>12</v>
      </c>
      <c r="C3200" t="s">
        <v>5355</v>
      </c>
      <c r="D3200" t="s">
        <v>5356</v>
      </c>
      <c r="E3200" t="s">
        <v>70</v>
      </c>
      <c r="F3200" t="s">
        <v>71</v>
      </c>
      <c r="G3200" t="s">
        <v>72</v>
      </c>
      <c r="H3200">
        <v>2005</v>
      </c>
      <c r="I3200" s="2">
        <v>400000</v>
      </c>
      <c r="J3200" s="2">
        <v>0</v>
      </c>
      <c r="K3200" s="2">
        <v>400000</v>
      </c>
      <c r="L3200" t="s">
        <v>18</v>
      </c>
    </row>
    <row r="3201" spans="1:12" x14ac:dyDescent="0.85">
      <c r="A3201" s="1">
        <v>41164</v>
      </c>
      <c r="B3201" t="s">
        <v>1234</v>
      </c>
      <c r="C3201" t="s">
        <v>5357</v>
      </c>
      <c r="D3201" t="s">
        <v>5358</v>
      </c>
      <c r="E3201" t="s">
        <v>70</v>
      </c>
      <c r="F3201" t="s">
        <v>71</v>
      </c>
      <c r="G3201" t="s">
        <v>72</v>
      </c>
      <c r="H3201">
        <v>2005</v>
      </c>
      <c r="I3201" s="2">
        <v>402526</v>
      </c>
      <c r="J3201" s="2">
        <v>0</v>
      </c>
      <c r="K3201" s="2">
        <v>402526</v>
      </c>
      <c r="L3201" t="s">
        <v>18</v>
      </c>
    </row>
    <row r="3202" spans="1:12" x14ac:dyDescent="0.85">
      <c r="A3202" s="1">
        <v>41164</v>
      </c>
      <c r="B3202" t="s">
        <v>1346</v>
      </c>
      <c r="C3202" t="s">
        <v>5359</v>
      </c>
      <c r="D3202" t="s">
        <v>5360</v>
      </c>
      <c r="E3202" t="s">
        <v>85</v>
      </c>
      <c r="F3202" t="s">
        <v>86</v>
      </c>
      <c r="G3202" t="s">
        <v>87</v>
      </c>
      <c r="H3202">
        <v>2005</v>
      </c>
      <c r="I3202" s="2">
        <v>6071516.5099999998</v>
      </c>
      <c r="J3202" s="2">
        <v>0</v>
      </c>
      <c r="K3202" s="2">
        <v>6071516.5099999998</v>
      </c>
      <c r="L3202" t="s">
        <v>18</v>
      </c>
    </row>
    <row r="3203" spans="1:12" x14ac:dyDescent="0.85">
      <c r="A3203" s="1">
        <v>41164</v>
      </c>
      <c r="B3203" t="s">
        <v>883</v>
      </c>
      <c r="C3203" t="s">
        <v>5361</v>
      </c>
      <c r="D3203" t="s">
        <v>5362</v>
      </c>
      <c r="E3203" t="s">
        <v>70</v>
      </c>
      <c r="F3203" t="s">
        <v>71</v>
      </c>
      <c r="G3203" t="s">
        <v>5363</v>
      </c>
      <c r="H3203">
        <v>2005</v>
      </c>
      <c r="I3203" s="2">
        <v>1510023.35</v>
      </c>
      <c r="J3203" s="2">
        <v>0</v>
      </c>
      <c r="K3203" s="2">
        <v>1510023.35</v>
      </c>
      <c r="L3203" t="s">
        <v>116</v>
      </c>
    </row>
    <row r="3204" spans="1:12" x14ac:dyDescent="0.85">
      <c r="A3204" s="1">
        <v>41164</v>
      </c>
      <c r="B3204" t="s">
        <v>600</v>
      </c>
      <c r="C3204" t="s">
        <v>5364</v>
      </c>
      <c r="D3204" t="s">
        <v>5365</v>
      </c>
      <c r="E3204" t="s">
        <v>102</v>
      </c>
      <c r="F3204" t="s">
        <v>103</v>
      </c>
      <c r="G3204" t="s">
        <v>104</v>
      </c>
      <c r="H3204">
        <v>2005</v>
      </c>
      <c r="I3204" s="2">
        <v>12124679.16</v>
      </c>
      <c r="J3204" s="2">
        <v>0</v>
      </c>
      <c r="K3204" s="2">
        <v>12124679.16</v>
      </c>
      <c r="L3204" t="s">
        <v>18</v>
      </c>
    </row>
    <row r="3205" spans="1:12" x14ac:dyDescent="0.85">
      <c r="A3205" s="1">
        <v>41164</v>
      </c>
      <c r="B3205" t="s">
        <v>90</v>
      </c>
      <c r="C3205" t="s">
        <v>4175</v>
      </c>
      <c r="D3205" t="s">
        <v>4176</v>
      </c>
      <c r="E3205" t="s">
        <v>119</v>
      </c>
      <c r="F3205" t="s">
        <v>120</v>
      </c>
      <c r="G3205" t="s">
        <v>121</v>
      </c>
      <c r="H3205">
        <v>2005</v>
      </c>
      <c r="I3205" s="2">
        <v>2409245.9900000002</v>
      </c>
      <c r="J3205" s="2">
        <v>0</v>
      </c>
      <c r="K3205" s="2">
        <v>2409245.9900000002</v>
      </c>
      <c r="L3205" t="s">
        <v>18</v>
      </c>
    </row>
    <row r="3206" spans="1:12" x14ac:dyDescent="0.85">
      <c r="A3206" s="1">
        <v>41164</v>
      </c>
      <c r="B3206" t="s">
        <v>739</v>
      </c>
      <c r="C3206" t="s">
        <v>740</v>
      </c>
      <c r="D3206" t="s">
        <v>741</v>
      </c>
      <c r="E3206" t="s">
        <v>442</v>
      </c>
      <c r="F3206" t="s">
        <v>443</v>
      </c>
      <c r="G3206" t="s">
        <v>444</v>
      </c>
      <c r="H3206">
        <v>2005</v>
      </c>
      <c r="I3206" s="2">
        <v>425000</v>
      </c>
      <c r="J3206" s="2">
        <v>0</v>
      </c>
      <c r="K3206" s="2">
        <v>425000</v>
      </c>
      <c r="L3206" t="s">
        <v>116</v>
      </c>
    </row>
    <row r="3207" spans="1:12" x14ac:dyDescent="0.85">
      <c r="A3207" s="1">
        <v>41164</v>
      </c>
      <c r="B3207" t="s">
        <v>739</v>
      </c>
      <c r="C3207" t="s">
        <v>740</v>
      </c>
      <c r="D3207" t="s">
        <v>741</v>
      </c>
      <c r="E3207" t="s">
        <v>113</v>
      </c>
      <c r="F3207" t="s">
        <v>114</v>
      </c>
      <c r="G3207" t="s">
        <v>115</v>
      </c>
      <c r="H3207">
        <v>2005</v>
      </c>
      <c r="I3207" s="2">
        <v>6969000</v>
      </c>
      <c r="J3207" s="2">
        <v>0</v>
      </c>
      <c r="K3207" s="2">
        <v>6969000</v>
      </c>
      <c r="L3207" t="s">
        <v>116</v>
      </c>
    </row>
    <row r="3208" spans="1:12" x14ac:dyDescent="0.85">
      <c r="A3208" s="1">
        <v>41164</v>
      </c>
      <c r="B3208" t="s">
        <v>1234</v>
      </c>
      <c r="C3208" t="s">
        <v>5366</v>
      </c>
      <c r="D3208" t="s">
        <v>5367</v>
      </c>
      <c r="E3208" t="s">
        <v>119</v>
      </c>
      <c r="F3208" t="s">
        <v>120</v>
      </c>
      <c r="G3208" t="s">
        <v>121</v>
      </c>
      <c r="H3208">
        <v>2005</v>
      </c>
      <c r="I3208" s="2">
        <v>3390000</v>
      </c>
      <c r="J3208" s="2">
        <v>0</v>
      </c>
      <c r="K3208" s="2">
        <v>3390000</v>
      </c>
      <c r="L3208" t="s">
        <v>18</v>
      </c>
    </row>
    <row r="3209" spans="1:12" x14ac:dyDescent="0.85">
      <c r="A3209" s="1">
        <v>41164</v>
      </c>
      <c r="B3209" t="s">
        <v>82</v>
      </c>
      <c r="C3209" t="s">
        <v>5368</v>
      </c>
      <c r="D3209" t="s">
        <v>5369</v>
      </c>
      <c r="E3209" t="s">
        <v>49</v>
      </c>
      <c r="F3209" t="s">
        <v>50</v>
      </c>
      <c r="G3209" t="s">
        <v>51</v>
      </c>
      <c r="H3209">
        <v>2005</v>
      </c>
      <c r="I3209" s="2">
        <v>150000</v>
      </c>
      <c r="J3209" s="2">
        <v>0</v>
      </c>
      <c r="K3209" s="2">
        <v>150000</v>
      </c>
      <c r="L3209" t="s">
        <v>18</v>
      </c>
    </row>
    <row r="3210" spans="1:12" x14ac:dyDescent="0.85">
      <c r="A3210" s="1">
        <v>41164</v>
      </c>
      <c r="B3210" t="s">
        <v>1234</v>
      </c>
      <c r="C3210" t="s">
        <v>5370</v>
      </c>
      <c r="D3210" t="s">
        <v>5371</v>
      </c>
      <c r="E3210" t="s">
        <v>119</v>
      </c>
      <c r="F3210" t="s">
        <v>120</v>
      </c>
      <c r="G3210" t="s">
        <v>121</v>
      </c>
      <c r="H3210">
        <v>2005</v>
      </c>
      <c r="I3210" s="2">
        <v>6254491.2599999998</v>
      </c>
      <c r="J3210" s="2">
        <v>0</v>
      </c>
      <c r="K3210" s="2">
        <v>6254491.2599999998</v>
      </c>
      <c r="L3210" t="s">
        <v>18</v>
      </c>
    </row>
    <row r="3211" spans="1:12" x14ac:dyDescent="0.85">
      <c r="A3211" s="1">
        <v>41164</v>
      </c>
      <c r="B3211" t="s">
        <v>1234</v>
      </c>
      <c r="C3211" t="s">
        <v>5372</v>
      </c>
      <c r="D3211" t="s">
        <v>5373</v>
      </c>
      <c r="E3211" t="s">
        <v>119</v>
      </c>
      <c r="F3211" t="s">
        <v>120</v>
      </c>
      <c r="G3211" t="s">
        <v>121</v>
      </c>
      <c r="H3211">
        <v>2005</v>
      </c>
      <c r="I3211" s="2">
        <v>19241090.539999999</v>
      </c>
      <c r="J3211" s="2">
        <v>0</v>
      </c>
      <c r="K3211" s="2">
        <v>19241090.539999999</v>
      </c>
      <c r="L3211" t="s">
        <v>18</v>
      </c>
    </row>
    <row r="3212" spans="1:12" x14ac:dyDescent="0.85">
      <c r="A3212" s="1">
        <v>41164</v>
      </c>
      <c r="B3212" t="s">
        <v>1346</v>
      </c>
      <c r="C3212" t="s">
        <v>5374</v>
      </c>
      <c r="D3212" t="s">
        <v>5375</v>
      </c>
      <c r="E3212" t="s">
        <v>119</v>
      </c>
      <c r="F3212" t="s">
        <v>120</v>
      </c>
      <c r="G3212" t="s">
        <v>121</v>
      </c>
      <c r="H3212">
        <v>2005</v>
      </c>
      <c r="I3212" s="2">
        <v>2587575.83</v>
      </c>
      <c r="J3212" s="2">
        <v>0</v>
      </c>
      <c r="K3212" s="2">
        <v>2587575.83</v>
      </c>
      <c r="L3212" t="s">
        <v>18</v>
      </c>
    </row>
    <row r="3213" spans="1:12" x14ac:dyDescent="0.85">
      <c r="A3213" s="1">
        <v>41164</v>
      </c>
      <c r="B3213" t="s">
        <v>4456</v>
      </c>
      <c r="C3213" t="s">
        <v>5376</v>
      </c>
      <c r="D3213" t="s">
        <v>5377</v>
      </c>
      <c r="E3213" t="s">
        <v>288</v>
      </c>
      <c r="F3213" t="s">
        <v>289</v>
      </c>
      <c r="G3213" t="s">
        <v>290</v>
      </c>
      <c r="H3213">
        <v>2005</v>
      </c>
      <c r="I3213" s="2">
        <v>1387102.47</v>
      </c>
      <c r="J3213" s="2">
        <v>0</v>
      </c>
      <c r="K3213" s="2">
        <v>1387102.47</v>
      </c>
      <c r="L3213" t="s">
        <v>18</v>
      </c>
    </row>
    <row r="3214" spans="1:12" x14ac:dyDescent="0.85">
      <c r="A3214" s="1">
        <v>41164</v>
      </c>
      <c r="B3214" t="s">
        <v>12</v>
      </c>
      <c r="C3214" t="s">
        <v>5378</v>
      </c>
      <c r="D3214" t="s">
        <v>5379</v>
      </c>
      <c r="E3214" t="s">
        <v>1280</v>
      </c>
      <c r="F3214" t="s">
        <v>1281</v>
      </c>
      <c r="G3214" t="s">
        <v>1282</v>
      </c>
      <c r="H3214">
        <v>2005</v>
      </c>
      <c r="I3214" s="2">
        <v>710546.54</v>
      </c>
      <c r="J3214" s="2">
        <v>0</v>
      </c>
      <c r="K3214" s="2">
        <v>710546.54</v>
      </c>
      <c r="L3214" t="s">
        <v>18</v>
      </c>
    </row>
    <row r="3215" spans="1:12" x14ac:dyDescent="0.85">
      <c r="A3215" s="1">
        <v>41164</v>
      </c>
      <c r="B3215" t="s">
        <v>12</v>
      </c>
      <c r="C3215" t="s">
        <v>5380</v>
      </c>
      <c r="D3215" t="s">
        <v>4632</v>
      </c>
      <c r="E3215" t="s">
        <v>49</v>
      </c>
      <c r="F3215" t="s">
        <v>50</v>
      </c>
      <c r="G3215" t="s">
        <v>51</v>
      </c>
      <c r="H3215">
        <v>2005</v>
      </c>
      <c r="I3215" s="2">
        <v>3920000</v>
      </c>
      <c r="J3215" s="2">
        <v>0</v>
      </c>
      <c r="K3215" s="2">
        <v>3920000</v>
      </c>
      <c r="L3215" t="s">
        <v>18</v>
      </c>
    </row>
    <row r="3216" spans="1:12" x14ac:dyDescent="0.85">
      <c r="A3216" s="1">
        <v>41164</v>
      </c>
      <c r="B3216" t="s">
        <v>5032</v>
      </c>
      <c r="C3216" t="s">
        <v>5033</v>
      </c>
      <c r="D3216" t="s">
        <v>5034</v>
      </c>
      <c r="E3216" t="s">
        <v>204</v>
      </c>
      <c r="F3216" t="s">
        <v>205</v>
      </c>
      <c r="G3216" t="s">
        <v>206</v>
      </c>
      <c r="H3216">
        <v>2005</v>
      </c>
      <c r="I3216" s="2">
        <v>2446200.0099999998</v>
      </c>
      <c r="J3216" s="2">
        <v>0</v>
      </c>
      <c r="K3216" s="2">
        <v>2446200.0099999998</v>
      </c>
      <c r="L3216" t="s">
        <v>116</v>
      </c>
    </row>
    <row r="3217" spans="1:12" x14ac:dyDescent="0.85">
      <c r="A3217" s="1">
        <v>41164</v>
      </c>
      <c r="B3217" t="s">
        <v>5032</v>
      </c>
      <c r="C3217" t="s">
        <v>5033</v>
      </c>
      <c r="D3217" t="s">
        <v>5034</v>
      </c>
      <c r="E3217" t="s">
        <v>119</v>
      </c>
      <c r="F3217" t="s">
        <v>120</v>
      </c>
      <c r="G3217" t="s">
        <v>121</v>
      </c>
      <c r="H3217">
        <v>2005</v>
      </c>
      <c r="I3217" s="2">
        <v>204252175.06999999</v>
      </c>
      <c r="J3217" s="2">
        <v>0</v>
      </c>
      <c r="K3217" s="2">
        <v>204252175.06999999</v>
      </c>
      <c r="L3217" t="s">
        <v>116</v>
      </c>
    </row>
    <row r="3218" spans="1:12" x14ac:dyDescent="0.85">
      <c r="A3218" s="1">
        <v>41164</v>
      </c>
      <c r="B3218" t="s">
        <v>5032</v>
      </c>
      <c r="C3218" t="s">
        <v>5033</v>
      </c>
      <c r="D3218" t="s">
        <v>5034</v>
      </c>
      <c r="E3218" t="s">
        <v>21</v>
      </c>
      <c r="F3218" t="s">
        <v>22</v>
      </c>
      <c r="G3218" t="s">
        <v>23</v>
      </c>
      <c r="H3218">
        <v>2005</v>
      </c>
      <c r="I3218" s="2">
        <v>5313092.9800000004</v>
      </c>
      <c r="J3218" s="2">
        <v>0</v>
      </c>
      <c r="K3218" s="2">
        <v>5313092.9800000004</v>
      </c>
      <c r="L3218" t="s">
        <v>116</v>
      </c>
    </row>
    <row r="3219" spans="1:12" x14ac:dyDescent="0.85">
      <c r="A3219" s="1">
        <v>41164</v>
      </c>
      <c r="B3219" t="s">
        <v>5381</v>
      </c>
      <c r="C3219" t="s">
        <v>5382</v>
      </c>
      <c r="D3219" t="s">
        <v>5383</v>
      </c>
      <c r="E3219" t="s">
        <v>264</v>
      </c>
      <c r="F3219" t="s">
        <v>265</v>
      </c>
      <c r="G3219" t="s">
        <v>266</v>
      </c>
      <c r="H3219">
        <v>2005</v>
      </c>
      <c r="I3219" s="2">
        <v>50000</v>
      </c>
      <c r="J3219" s="2">
        <v>0</v>
      </c>
      <c r="K3219" s="2">
        <v>50000</v>
      </c>
      <c r="L3219" t="s">
        <v>116</v>
      </c>
    </row>
    <row r="3220" spans="1:12" x14ac:dyDescent="0.85">
      <c r="A3220" s="1">
        <v>41164</v>
      </c>
      <c r="B3220" t="s">
        <v>5381</v>
      </c>
      <c r="C3220" t="s">
        <v>5382</v>
      </c>
      <c r="D3220" t="s">
        <v>5383</v>
      </c>
      <c r="E3220" t="s">
        <v>293</v>
      </c>
      <c r="F3220" t="s">
        <v>294</v>
      </c>
      <c r="G3220" t="s">
        <v>295</v>
      </c>
      <c r="H3220">
        <v>2005</v>
      </c>
      <c r="I3220" s="2">
        <v>54025.7</v>
      </c>
      <c r="J3220" s="2">
        <v>0</v>
      </c>
      <c r="K3220" s="2">
        <v>54025.7</v>
      </c>
      <c r="L3220" t="s">
        <v>116</v>
      </c>
    </row>
    <row r="3221" spans="1:12" x14ac:dyDescent="0.85">
      <c r="A3221" s="1">
        <v>41164</v>
      </c>
      <c r="B3221" t="s">
        <v>5381</v>
      </c>
      <c r="C3221" t="s">
        <v>5382</v>
      </c>
      <c r="D3221" t="s">
        <v>5383</v>
      </c>
      <c r="E3221" t="s">
        <v>102</v>
      </c>
      <c r="F3221" t="s">
        <v>103</v>
      </c>
      <c r="G3221" t="s">
        <v>104</v>
      </c>
      <c r="H3221">
        <v>2005</v>
      </c>
      <c r="I3221" s="2">
        <v>1305680</v>
      </c>
      <c r="J3221" s="2">
        <v>0</v>
      </c>
      <c r="K3221" s="2">
        <v>1305680</v>
      </c>
      <c r="L3221" t="s">
        <v>116</v>
      </c>
    </row>
    <row r="3222" spans="1:12" x14ac:dyDescent="0.85">
      <c r="A3222" s="1">
        <v>41164</v>
      </c>
      <c r="B3222" t="s">
        <v>5381</v>
      </c>
      <c r="C3222" t="s">
        <v>5382</v>
      </c>
      <c r="D3222" t="s">
        <v>5383</v>
      </c>
      <c r="E3222" t="s">
        <v>119</v>
      </c>
      <c r="F3222" t="s">
        <v>120</v>
      </c>
      <c r="G3222" t="s">
        <v>121</v>
      </c>
      <c r="H3222">
        <v>2005</v>
      </c>
      <c r="I3222" s="2">
        <v>470950</v>
      </c>
      <c r="J3222" s="2">
        <v>0</v>
      </c>
      <c r="K3222" s="2">
        <v>470950</v>
      </c>
      <c r="L3222" t="s">
        <v>116</v>
      </c>
    </row>
    <row r="3223" spans="1:12" x14ac:dyDescent="0.85">
      <c r="A3223" s="1">
        <v>41164</v>
      </c>
      <c r="B3223" t="s">
        <v>1234</v>
      </c>
      <c r="C3223" t="s">
        <v>5384</v>
      </c>
      <c r="D3223" t="s">
        <v>5385</v>
      </c>
      <c r="E3223" t="s">
        <v>102</v>
      </c>
      <c r="F3223" t="s">
        <v>103</v>
      </c>
      <c r="G3223" t="s">
        <v>104</v>
      </c>
      <c r="H3223">
        <v>2005</v>
      </c>
      <c r="I3223" s="2">
        <v>831017.37</v>
      </c>
      <c r="J3223" s="2">
        <v>0</v>
      </c>
      <c r="K3223" s="2">
        <v>831017.37</v>
      </c>
      <c r="L3223" t="s">
        <v>18</v>
      </c>
    </row>
    <row r="3224" spans="1:12" x14ac:dyDescent="0.85">
      <c r="A3224" s="1">
        <v>41164</v>
      </c>
      <c r="B3224" t="s">
        <v>1234</v>
      </c>
      <c r="C3224" t="s">
        <v>5386</v>
      </c>
      <c r="D3224" t="s">
        <v>5387</v>
      </c>
      <c r="E3224" t="s">
        <v>21</v>
      </c>
      <c r="F3224" t="s">
        <v>22</v>
      </c>
      <c r="G3224" t="s">
        <v>23</v>
      </c>
      <c r="H3224">
        <v>2005</v>
      </c>
      <c r="I3224" s="2">
        <v>6270903.0099999998</v>
      </c>
      <c r="J3224" s="2">
        <v>0</v>
      </c>
      <c r="K3224" s="2">
        <v>6270903.0099999998</v>
      </c>
      <c r="L3224" t="s">
        <v>18</v>
      </c>
    </row>
    <row r="3225" spans="1:12" x14ac:dyDescent="0.85">
      <c r="A3225" s="1">
        <v>41164</v>
      </c>
      <c r="B3225" t="s">
        <v>1040</v>
      </c>
      <c r="C3225" t="s">
        <v>5388</v>
      </c>
      <c r="D3225" t="s">
        <v>5389</v>
      </c>
      <c r="E3225" t="s">
        <v>102</v>
      </c>
      <c r="F3225" t="s">
        <v>103</v>
      </c>
      <c r="G3225" t="s">
        <v>104</v>
      </c>
      <c r="H3225">
        <v>2005</v>
      </c>
      <c r="I3225" s="2">
        <v>6605765.9699999997</v>
      </c>
      <c r="J3225" s="2">
        <v>0</v>
      </c>
      <c r="K3225" s="2">
        <v>6605765.9699999997</v>
      </c>
      <c r="L3225" t="s">
        <v>18</v>
      </c>
    </row>
    <row r="3226" spans="1:12" x14ac:dyDescent="0.85">
      <c r="A3226" s="1">
        <v>41164</v>
      </c>
      <c r="B3226" t="s">
        <v>883</v>
      </c>
      <c r="C3226" t="s">
        <v>5361</v>
      </c>
      <c r="D3226" t="s">
        <v>5362</v>
      </c>
      <c r="E3226" t="s">
        <v>70</v>
      </c>
      <c r="F3226" t="s">
        <v>71</v>
      </c>
      <c r="G3226" t="s">
        <v>72</v>
      </c>
      <c r="H3226">
        <v>2007</v>
      </c>
      <c r="I3226" s="2">
        <v>1404283.78</v>
      </c>
      <c r="J3226" s="2">
        <v>0</v>
      </c>
      <c r="K3226" s="2">
        <v>1404283.78</v>
      </c>
      <c r="L3226" t="s">
        <v>116</v>
      </c>
    </row>
    <row r="3227" spans="1:12" x14ac:dyDescent="0.85">
      <c r="A3227" s="1">
        <v>41164</v>
      </c>
      <c r="B3227" t="s">
        <v>5390</v>
      </c>
      <c r="C3227" t="s">
        <v>5391</v>
      </c>
      <c r="D3227" t="s">
        <v>5392</v>
      </c>
      <c r="E3227" t="s">
        <v>119</v>
      </c>
      <c r="F3227" t="s">
        <v>120</v>
      </c>
      <c r="G3227" t="s">
        <v>121</v>
      </c>
      <c r="H3227">
        <v>2005</v>
      </c>
      <c r="I3227" s="2">
        <v>5880000</v>
      </c>
      <c r="J3227" s="2">
        <v>0</v>
      </c>
      <c r="K3227" s="2">
        <v>5880000</v>
      </c>
      <c r="L3227" t="s">
        <v>18</v>
      </c>
    </row>
    <row r="3228" spans="1:12" x14ac:dyDescent="0.85">
      <c r="A3228" s="1">
        <v>41164</v>
      </c>
      <c r="B3228" t="s">
        <v>2137</v>
      </c>
      <c r="C3228" t="s">
        <v>5393</v>
      </c>
      <c r="D3228" t="s">
        <v>5394</v>
      </c>
      <c r="E3228" t="s">
        <v>85</v>
      </c>
      <c r="F3228" t="s">
        <v>86</v>
      </c>
      <c r="G3228" t="s">
        <v>87</v>
      </c>
      <c r="H3228">
        <v>2005</v>
      </c>
      <c r="I3228" s="2">
        <v>8161276.5700000003</v>
      </c>
      <c r="J3228" s="2">
        <v>0</v>
      </c>
      <c r="K3228" s="2">
        <v>8161276.5700000003</v>
      </c>
      <c r="L3228" t="s">
        <v>18</v>
      </c>
    </row>
    <row r="3229" spans="1:12" x14ac:dyDescent="0.85">
      <c r="A3229" s="1">
        <v>41164</v>
      </c>
      <c r="B3229" t="s">
        <v>3797</v>
      </c>
      <c r="C3229" t="s">
        <v>5395</v>
      </c>
      <c r="D3229" t="s">
        <v>5396</v>
      </c>
      <c r="E3229" t="s">
        <v>85</v>
      </c>
      <c r="F3229" t="s">
        <v>86</v>
      </c>
      <c r="G3229" t="s">
        <v>87</v>
      </c>
      <c r="H3229">
        <v>2005</v>
      </c>
      <c r="I3229" s="2">
        <v>48037075.170000002</v>
      </c>
      <c r="J3229" s="2">
        <v>0</v>
      </c>
      <c r="K3229" s="2">
        <v>48037075.170000002</v>
      </c>
      <c r="L3229" t="s">
        <v>18</v>
      </c>
    </row>
    <row r="3230" spans="1:12" x14ac:dyDescent="0.85">
      <c r="A3230" s="1">
        <v>41164</v>
      </c>
      <c r="B3230" t="s">
        <v>1234</v>
      </c>
      <c r="C3230" t="s">
        <v>5397</v>
      </c>
      <c r="D3230" t="s">
        <v>5398</v>
      </c>
      <c r="E3230" t="s">
        <v>70</v>
      </c>
      <c r="F3230" t="s">
        <v>71</v>
      </c>
      <c r="G3230" t="s">
        <v>72</v>
      </c>
      <c r="H3230">
        <v>2005</v>
      </c>
      <c r="I3230" s="2">
        <v>372390</v>
      </c>
      <c r="J3230" s="2">
        <v>0</v>
      </c>
      <c r="K3230" s="2">
        <v>372390</v>
      </c>
      <c r="L3230" t="s">
        <v>18</v>
      </c>
    </row>
    <row r="3231" spans="1:12" x14ac:dyDescent="0.85">
      <c r="A3231" s="1">
        <v>41164</v>
      </c>
      <c r="B3231" t="s">
        <v>1234</v>
      </c>
      <c r="C3231" t="s">
        <v>5399</v>
      </c>
      <c r="D3231" t="s">
        <v>5400</v>
      </c>
      <c r="E3231" t="s">
        <v>70</v>
      </c>
      <c r="F3231" t="s">
        <v>71</v>
      </c>
      <c r="G3231" t="s">
        <v>1351</v>
      </c>
      <c r="H3231">
        <v>2005</v>
      </c>
      <c r="I3231" s="2">
        <v>591930</v>
      </c>
      <c r="J3231" s="2">
        <v>0</v>
      </c>
      <c r="K3231" s="2">
        <v>591930</v>
      </c>
      <c r="L3231" t="s">
        <v>18</v>
      </c>
    </row>
    <row r="3232" spans="1:12" x14ac:dyDescent="0.85">
      <c r="A3232" s="1">
        <v>41164</v>
      </c>
      <c r="B3232" t="s">
        <v>1234</v>
      </c>
      <c r="C3232" t="s">
        <v>5401</v>
      </c>
      <c r="D3232" t="s">
        <v>5402</v>
      </c>
      <c r="E3232" t="s">
        <v>70</v>
      </c>
      <c r="F3232" t="s">
        <v>71</v>
      </c>
      <c r="G3232" t="s">
        <v>72</v>
      </c>
      <c r="H3232">
        <v>2005</v>
      </c>
      <c r="I3232" s="2">
        <v>594210</v>
      </c>
      <c r="J3232" s="2">
        <v>0</v>
      </c>
      <c r="K3232" s="2">
        <v>594210</v>
      </c>
      <c r="L3232" t="s">
        <v>18</v>
      </c>
    </row>
    <row r="3233" spans="1:12" x14ac:dyDescent="0.85">
      <c r="A3233" s="1">
        <v>41164</v>
      </c>
      <c r="B3233" t="s">
        <v>90</v>
      </c>
      <c r="C3233" t="s">
        <v>5403</v>
      </c>
      <c r="D3233" t="s">
        <v>5404</v>
      </c>
      <c r="E3233" t="s">
        <v>93</v>
      </c>
      <c r="F3233" t="s">
        <v>94</v>
      </c>
      <c r="H3233">
        <v>2005</v>
      </c>
      <c r="I3233" s="2">
        <v>3000000</v>
      </c>
      <c r="J3233" s="2">
        <v>0</v>
      </c>
      <c r="K3233" s="2">
        <v>3000000</v>
      </c>
      <c r="L3233" t="s">
        <v>116</v>
      </c>
    </row>
    <row r="3234" spans="1:12" x14ac:dyDescent="0.85">
      <c r="A3234" s="1">
        <v>41164</v>
      </c>
      <c r="B3234" t="s">
        <v>90</v>
      </c>
      <c r="C3234" t="s">
        <v>5405</v>
      </c>
      <c r="D3234" t="s">
        <v>5406</v>
      </c>
      <c r="E3234" t="s">
        <v>93</v>
      </c>
      <c r="F3234" t="s">
        <v>94</v>
      </c>
      <c r="H3234">
        <v>2005</v>
      </c>
      <c r="I3234" s="2">
        <v>1500000</v>
      </c>
      <c r="J3234" s="2">
        <v>0</v>
      </c>
      <c r="K3234" s="2">
        <v>1500000</v>
      </c>
      <c r="L3234" t="s">
        <v>18</v>
      </c>
    </row>
    <row r="3235" spans="1:12" x14ac:dyDescent="0.85">
      <c r="A3235" s="1">
        <v>41164</v>
      </c>
      <c r="B3235" t="s">
        <v>538</v>
      </c>
      <c r="C3235" t="s">
        <v>5407</v>
      </c>
      <c r="D3235" t="s">
        <v>5408</v>
      </c>
      <c r="E3235" t="s">
        <v>264</v>
      </c>
      <c r="F3235" t="s">
        <v>265</v>
      </c>
      <c r="G3235" t="s">
        <v>1350</v>
      </c>
      <c r="H3235">
        <v>2005</v>
      </c>
      <c r="I3235" s="2">
        <v>572501.19999999995</v>
      </c>
      <c r="J3235" s="2">
        <v>0</v>
      </c>
      <c r="K3235" s="2">
        <v>572501.19999999995</v>
      </c>
      <c r="L3235" t="s">
        <v>116</v>
      </c>
    </row>
    <row r="3236" spans="1:12" x14ac:dyDescent="0.85">
      <c r="A3236" s="1">
        <v>41164</v>
      </c>
      <c r="B3236" t="s">
        <v>538</v>
      </c>
      <c r="C3236" t="s">
        <v>5407</v>
      </c>
      <c r="D3236" t="s">
        <v>5408</v>
      </c>
      <c r="E3236" t="s">
        <v>70</v>
      </c>
      <c r="F3236" t="s">
        <v>71</v>
      </c>
      <c r="G3236" t="s">
        <v>72</v>
      </c>
      <c r="H3236">
        <v>2005</v>
      </c>
      <c r="I3236" s="2">
        <v>1519408.76</v>
      </c>
      <c r="J3236" s="2">
        <v>0</v>
      </c>
      <c r="K3236" s="2">
        <v>1519408.76</v>
      </c>
      <c r="L3236" t="s">
        <v>116</v>
      </c>
    </row>
    <row r="3237" spans="1:12" x14ac:dyDescent="0.85">
      <c r="A3237" s="1">
        <v>41164</v>
      </c>
      <c r="B3237" t="s">
        <v>538</v>
      </c>
      <c r="C3237" t="s">
        <v>5407</v>
      </c>
      <c r="D3237" t="s">
        <v>5408</v>
      </c>
      <c r="E3237" t="s">
        <v>85</v>
      </c>
      <c r="F3237" t="s">
        <v>86</v>
      </c>
      <c r="G3237" t="s">
        <v>87</v>
      </c>
      <c r="H3237">
        <v>2005</v>
      </c>
      <c r="I3237" s="2">
        <v>2512023.75</v>
      </c>
      <c r="J3237" s="2">
        <v>0</v>
      </c>
      <c r="K3237" s="2">
        <v>2512023.75</v>
      </c>
      <c r="L3237" t="s">
        <v>116</v>
      </c>
    </row>
    <row r="3238" spans="1:12" x14ac:dyDescent="0.85">
      <c r="A3238" s="1">
        <v>41164</v>
      </c>
      <c r="B3238" t="s">
        <v>538</v>
      </c>
      <c r="C3238" t="s">
        <v>5407</v>
      </c>
      <c r="D3238" t="s">
        <v>5408</v>
      </c>
      <c r="E3238" t="s">
        <v>102</v>
      </c>
      <c r="F3238" t="s">
        <v>103</v>
      </c>
      <c r="G3238" t="s">
        <v>104</v>
      </c>
      <c r="H3238">
        <v>2005</v>
      </c>
      <c r="I3238" s="2">
        <v>959054.71</v>
      </c>
      <c r="J3238" s="2">
        <v>0</v>
      </c>
      <c r="K3238" s="2">
        <v>959054.71</v>
      </c>
      <c r="L3238" t="s">
        <v>116</v>
      </c>
    </row>
    <row r="3239" spans="1:12" x14ac:dyDescent="0.85">
      <c r="A3239" s="1">
        <v>41164</v>
      </c>
      <c r="B3239" t="s">
        <v>538</v>
      </c>
      <c r="C3239" t="s">
        <v>5407</v>
      </c>
      <c r="D3239" t="s">
        <v>5408</v>
      </c>
      <c r="E3239" t="s">
        <v>204</v>
      </c>
      <c r="F3239" t="s">
        <v>205</v>
      </c>
      <c r="G3239" t="s">
        <v>206</v>
      </c>
      <c r="H3239">
        <v>2005</v>
      </c>
      <c r="I3239" s="2">
        <v>403050</v>
      </c>
      <c r="J3239" s="2">
        <v>0</v>
      </c>
      <c r="K3239" s="2">
        <v>403050</v>
      </c>
      <c r="L3239" t="s">
        <v>116</v>
      </c>
    </row>
    <row r="3240" spans="1:12" x14ac:dyDescent="0.85">
      <c r="A3240" s="1">
        <v>41164</v>
      </c>
      <c r="B3240" t="s">
        <v>538</v>
      </c>
      <c r="C3240" t="s">
        <v>5407</v>
      </c>
      <c r="D3240" t="s">
        <v>5408</v>
      </c>
      <c r="E3240" t="s">
        <v>42</v>
      </c>
      <c r="F3240" t="s">
        <v>43</v>
      </c>
      <c r="G3240" t="s">
        <v>44</v>
      </c>
      <c r="H3240">
        <v>2005</v>
      </c>
      <c r="I3240" s="2">
        <v>2383989.88</v>
      </c>
      <c r="J3240" s="2">
        <v>0</v>
      </c>
      <c r="K3240" s="2">
        <v>2383989.88</v>
      </c>
      <c r="L3240" t="s">
        <v>116</v>
      </c>
    </row>
    <row r="3241" spans="1:12" x14ac:dyDescent="0.85">
      <c r="A3241" s="1">
        <v>41164</v>
      </c>
      <c r="B3241" t="s">
        <v>538</v>
      </c>
      <c r="C3241" t="s">
        <v>5407</v>
      </c>
      <c r="D3241" t="s">
        <v>5408</v>
      </c>
      <c r="E3241" t="s">
        <v>21</v>
      </c>
      <c r="F3241" t="s">
        <v>22</v>
      </c>
      <c r="G3241" t="s">
        <v>23</v>
      </c>
      <c r="H3241">
        <v>2005</v>
      </c>
      <c r="I3241" s="2">
        <v>2112671.4900000002</v>
      </c>
      <c r="J3241" s="2">
        <v>0</v>
      </c>
      <c r="K3241" s="2">
        <v>2112671.4900000002</v>
      </c>
      <c r="L3241" t="s">
        <v>116</v>
      </c>
    </row>
    <row r="3242" spans="1:12" x14ac:dyDescent="0.85">
      <c r="A3242" s="1">
        <v>41164</v>
      </c>
      <c r="B3242" t="s">
        <v>538</v>
      </c>
      <c r="C3242" t="s">
        <v>5407</v>
      </c>
      <c r="D3242" t="s">
        <v>5408</v>
      </c>
      <c r="E3242" t="s">
        <v>31</v>
      </c>
      <c r="F3242" t="s">
        <v>32</v>
      </c>
      <c r="H3242">
        <v>2005</v>
      </c>
      <c r="I3242" s="2">
        <v>300000</v>
      </c>
      <c r="J3242" s="2">
        <v>0</v>
      </c>
      <c r="K3242" s="2">
        <v>300000</v>
      </c>
      <c r="L3242" t="s">
        <v>116</v>
      </c>
    </row>
    <row r="3243" spans="1:12" x14ac:dyDescent="0.85">
      <c r="A3243" s="1">
        <v>41164</v>
      </c>
      <c r="B3243" t="s">
        <v>90</v>
      </c>
      <c r="C3243" t="s">
        <v>5409</v>
      </c>
      <c r="D3243" t="s">
        <v>5410</v>
      </c>
      <c r="E3243" t="s">
        <v>288</v>
      </c>
      <c r="F3243" t="s">
        <v>289</v>
      </c>
      <c r="G3243" t="s">
        <v>290</v>
      </c>
      <c r="H3243">
        <v>2005</v>
      </c>
      <c r="I3243" s="2">
        <v>230814.26</v>
      </c>
      <c r="J3243" s="2">
        <v>50000</v>
      </c>
      <c r="K3243" s="2">
        <v>280814.26</v>
      </c>
      <c r="L3243" t="s">
        <v>18</v>
      </c>
    </row>
    <row r="3244" spans="1:12" x14ac:dyDescent="0.85">
      <c r="A3244" s="1">
        <v>41164</v>
      </c>
      <c r="B3244" t="s">
        <v>90</v>
      </c>
      <c r="C3244" t="s">
        <v>5411</v>
      </c>
      <c r="D3244" t="s">
        <v>5412</v>
      </c>
      <c r="E3244" t="s">
        <v>288</v>
      </c>
      <c r="F3244" t="s">
        <v>289</v>
      </c>
      <c r="G3244" t="s">
        <v>290</v>
      </c>
      <c r="H3244">
        <v>2005</v>
      </c>
      <c r="I3244" s="2">
        <v>540850.41</v>
      </c>
      <c r="J3244" s="2">
        <v>0</v>
      </c>
      <c r="K3244" s="2">
        <v>540850.41</v>
      </c>
      <c r="L3244" t="s">
        <v>116</v>
      </c>
    </row>
    <row r="3245" spans="1:12" x14ac:dyDescent="0.85">
      <c r="A3245" s="1">
        <v>41164</v>
      </c>
      <c r="B3245" t="s">
        <v>1234</v>
      </c>
      <c r="C3245" t="s">
        <v>5413</v>
      </c>
      <c r="D3245" t="s">
        <v>5414</v>
      </c>
      <c r="E3245" t="s">
        <v>288</v>
      </c>
      <c r="F3245" t="s">
        <v>289</v>
      </c>
      <c r="G3245" t="s">
        <v>290</v>
      </c>
      <c r="H3245">
        <v>2005</v>
      </c>
      <c r="I3245" s="2">
        <v>2066885.16</v>
      </c>
      <c r="J3245" s="2">
        <v>0</v>
      </c>
      <c r="K3245" s="2">
        <v>2066885.16</v>
      </c>
      <c r="L3245" t="s">
        <v>18</v>
      </c>
    </row>
    <row r="3246" spans="1:12" x14ac:dyDescent="0.85">
      <c r="A3246" s="1">
        <v>41164</v>
      </c>
      <c r="B3246" t="s">
        <v>1273</v>
      </c>
      <c r="C3246" t="s">
        <v>5415</v>
      </c>
      <c r="D3246" t="s">
        <v>5416</v>
      </c>
      <c r="E3246" t="s">
        <v>85</v>
      </c>
      <c r="F3246" t="s">
        <v>86</v>
      </c>
      <c r="G3246" t="s">
        <v>87</v>
      </c>
      <c r="H3246">
        <v>2005</v>
      </c>
      <c r="I3246" s="2">
        <v>531997.72</v>
      </c>
      <c r="J3246" s="2">
        <v>0</v>
      </c>
      <c r="K3246" s="2">
        <v>531997.72</v>
      </c>
      <c r="L3246" t="s">
        <v>18</v>
      </c>
    </row>
    <row r="3247" spans="1:12" x14ac:dyDescent="0.85">
      <c r="A3247" s="1">
        <v>41164</v>
      </c>
      <c r="B3247" t="s">
        <v>1273</v>
      </c>
      <c r="C3247" t="s">
        <v>1406</v>
      </c>
      <c r="D3247" t="s">
        <v>1407</v>
      </c>
      <c r="E3247" t="s">
        <v>200</v>
      </c>
      <c r="F3247" t="s">
        <v>201</v>
      </c>
      <c r="G3247" t="s">
        <v>213</v>
      </c>
      <c r="H3247">
        <v>2005</v>
      </c>
      <c r="I3247" s="2">
        <v>250000</v>
      </c>
      <c r="J3247" s="2">
        <v>0</v>
      </c>
      <c r="K3247" s="2">
        <v>250000</v>
      </c>
      <c r="L3247" t="s">
        <v>18</v>
      </c>
    </row>
    <row r="3248" spans="1:12" x14ac:dyDescent="0.85">
      <c r="A3248" s="1">
        <v>41164</v>
      </c>
      <c r="B3248" t="s">
        <v>1273</v>
      </c>
      <c r="C3248" t="s">
        <v>1406</v>
      </c>
      <c r="D3248" t="s">
        <v>1407</v>
      </c>
      <c r="E3248" t="s">
        <v>113</v>
      </c>
      <c r="F3248" t="s">
        <v>114</v>
      </c>
      <c r="G3248" t="s">
        <v>115</v>
      </c>
      <c r="H3248">
        <v>2005</v>
      </c>
      <c r="I3248" s="2">
        <v>1103300</v>
      </c>
      <c r="J3248" s="2">
        <v>0</v>
      </c>
      <c r="K3248" s="2">
        <v>1103300</v>
      </c>
      <c r="L3248" t="s">
        <v>18</v>
      </c>
    </row>
    <row r="3249" spans="1:12" x14ac:dyDescent="0.85">
      <c r="A3249" s="1">
        <v>41164</v>
      </c>
      <c r="B3249" t="s">
        <v>1273</v>
      </c>
      <c r="C3249" t="s">
        <v>1406</v>
      </c>
      <c r="D3249" t="s">
        <v>1407</v>
      </c>
      <c r="E3249" t="s">
        <v>21</v>
      </c>
      <c r="F3249" t="s">
        <v>22</v>
      </c>
      <c r="G3249" t="s">
        <v>23</v>
      </c>
      <c r="H3249">
        <v>2005</v>
      </c>
      <c r="I3249" s="2">
        <v>352794.98</v>
      </c>
      <c r="J3249" s="2">
        <v>0</v>
      </c>
      <c r="K3249" s="2">
        <v>352794.98</v>
      </c>
      <c r="L3249" t="s">
        <v>18</v>
      </c>
    </row>
    <row r="3250" spans="1:12" x14ac:dyDescent="0.85">
      <c r="A3250" s="1">
        <v>41164</v>
      </c>
      <c r="B3250" t="s">
        <v>90</v>
      </c>
      <c r="C3250" t="s">
        <v>5417</v>
      </c>
      <c r="D3250" t="s">
        <v>5418</v>
      </c>
      <c r="E3250" t="s">
        <v>56</v>
      </c>
      <c r="F3250" t="s">
        <v>57</v>
      </c>
      <c r="G3250" t="s">
        <v>58</v>
      </c>
      <c r="H3250">
        <v>2005</v>
      </c>
      <c r="I3250" s="2">
        <v>2441567.12</v>
      </c>
      <c r="J3250" s="2">
        <v>0</v>
      </c>
      <c r="K3250" s="2">
        <v>2441567.12</v>
      </c>
      <c r="L3250" t="s">
        <v>18</v>
      </c>
    </row>
    <row r="3251" spans="1:12" x14ac:dyDescent="0.85">
      <c r="A3251" s="1">
        <v>41164</v>
      </c>
      <c r="B3251" t="s">
        <v>90</v>
      </c>
      <c r="C3251" t="s">
        <v>5417</v>
      </c>
      <c r="D3251" t="s">
        <v>5418</v>
      </c>
      <c r="E3251" t="s">
        <v>1280</v>
      </c>
      <c r="F3251" t="s">
        <v>1281</v>
      </c>
      <c r="G3251" t="s">
        <v>1282</v>
      </c>
      <c r="H3251">
        <v>2005</v>
      </c>
      <c r="I3251" s="2">
        <v>633808.01</v>
      </c>
      <c r="J3251" s="2">
        <v>0</v>
      </c>
      <c r="K3251" s="2">
        <v>633808.01</v>
      </c>
      <c r="L3251" t="s">
        <v>18</v>
      </c>
    </row>
    <row r="3252" spans="1:12" x14ac:dyDescent="0.85">
      <c r="A3252" s="1">
        <v>41164</v>
      </c>
      <c r="B3252" t="s">
        <v>90</v>
      </c>
      <c r="C3252" t="s">
        <v>5417</v>
      </c>
      <c r="D3252" t="s">
        <v>5418</v>
      </c>
      <c r="E3252" t="s">
        <v>62</v>
      </c>
      <c r="F3252" t="s">
        <v>63</v>
      </c>
      <c r="H3252">
        <v>2005</v>
      </c>
      <c r="I3252" s="2">
        <v>619161.07999999996</v>
      </c>
      <c r="J3252" s="2">
        <v>0</v>
      </c>
      <c r="K3252" s="2">
        <v>619161.07999999996</v>
      </c>
      <c r="L3252" t="s">
        <v>18</v>
      </c>
    </row>
    <row r="3253" spans="1:12" x14ac:dyDescent="0.85">
      <c r="A3253" s="1">
        <v>41164</v>
      </c>
      <c r="B3253" t="s">
        <v>4105</v>
      </c>
      <c r="C3253" t="s">
        <v>4237</v>
      </c>
      <c r="D3253" t="s">
        <v>4238</v>
      </c>
      <c r="E3253" t="s">
        <v>293</v>
      </c>
      <c r="F3253" t="s">
        <v>294</v>
      </c>
      <c r="G3253" t="s">
        <v>295</v>
      </c>
      <c r="H3253">
        <v>2005</v>
      </c>
      <c r="I3253" s="2">
        <v>98986.3</v>
      </c>
      <c r="J3253" s="2">
        <v>0</v>
      </c>
      <c r="K3253" s="2">
        <v>98986.3</v>
      </c>
      <c r="L3253" t="s">
        <v>18</v>
      </c>
    </row>
    <row r="3254" spans="1:12" x14ac:dyDescent="0.85">
      <c r="A3254" s="1">
        <v>41164</v>
      </c>
      <c r="B3254" t="s">
        <v>1040</v>
      </c>
      <c r="C3254" t="s">
        <v>5419</v>
      </c>
      <c r="D3254" t="s">
        <v>5420</v>
      </c>
      <c r="E3254" t="s">
        <v>288</v>
      </c>
      <c r="F3254" t="s">
        <v>289</v>
      </c>
      <c r="G3254" t="s">
        <v>290</v>
      </c>
      <c r="H3254">
        <v>2005</v>
      </c>
      <c r="I3254" s="2">
        <v>109420.5</v>
      </c>
      <c r="J3254" s="2">
        <v>0</v>
      </c>
      <c r="K3254" s="2">
        <v>109420.5</v>
      </c>
      <c r="L3254" t="s">
        <v>18</v>
      </c>
    </row>
    <row r="3255" spans="1:12" x14ac:dyDescent="0.85">
      <c r="A3255" s="1">
        <v>41164</v>
      </c>
      <c r="B3255" t="s">
        <v>1234</v>
      </c>
      <c r="C3255" t="s">
        <v>5421</v>
      </c>
      <c r="D3255" t="s">
        <v>5422</v>
      </c>
      <c r="E3255" t="s">
        <v>119</v>
      </c>
      <c r="F3255" t="s">
        <v>120</v>
      </c>
      <c r="G3255" t="s">
        <v>121</v>
      </c>
      <c r="H3255">
        <v>2005</v>
      </c>
      <c r="I3255" s="2">
        <v>3621744.96</v>
      </c>
      <c r="J3255" s="2">
        <v>0</v>
      </c>
      <c r="K3255" s="2">
        <v>3621744.96</v>
      </c>
      <c r="L3255" t="s">
        <v>18</v>
      </c>
    </row>
    <row r="3256" spans="1:12" x14ac:dyDescent="0.85">
      <c r="A3256" s="1">
        <v>41164</v>
      </c>
      <c r="B3256" t="s">
        <v>1234</v>
      </c>
      <c r="C3256" t="s">
        <v>5423</v>
      </c>
      <c r="D3256" t="s">
        <v>5424</v>
      </c>
      <c r="E3256" t="s">
        <v>264</v>
      </c>
      <c r="F3256" t="s">
        <v>265</v>
      </c>
      <c r="G3256" t="s">
        <v>1350</v>
      </c>
      <c r="H3256">
        <v>2005</v>
      </c>
      <c r="I3256" s="2">
        <v>327482.44</v>
      </c>
      <c r="J3256" s="2">
        <v>0</v>
      </c>
      <c r="K3256" s="2">
        <v>327482.44</v>
      </c>
      <c r="L3256" t="s">
        <v>18</v>
      </c>
    </row>
    <row r="3257" spans="1:12" x14ac:dyDescent="0.85">
      <c r="A3257" s="1">
        <v>41164</v>
      </c>
      <c r="B3257" t="s">
        <v>4685</v>
      </c>
      <c r="C3257" t="s">
        <v>5425</v>
      </c>
      <c r="D3257" t="s">
        <v>5426</v>
      </c>
      <c r="E3257" t="s">
        <v>102</v>
      </c>
      <c r="F3257" t="s">
        <v>103</v>
      </c>
      <c r="G3257" t="s">
        <v>104</v>
      </c>
      <c r="H3257">
        <v>2005</v>
      </c>
      <c r="I3257" s="2">
        <v>38264735.009999998</v>
      </c>
      <c r="J3257" s="2">
        <v>0</v>
      </c>
      <c r="K3257" s="2">
        <v>38264735.009999998</v>
      </c>
      <c r="L3257" t="s">
        <v>116</v>
      </c>
    </row>
    <row r="3258" spans="1:12" x14ac:dyDescent="0.85">
      <c r="A3258" s="1">
        <v>41164</v>
      </c>
      <c r="B3258" t="s">
        <v>90</v>
      </c>
      <c r="C3258" t="s">
        <v>5070</v>
      </c>
      <c r="D3258" t="s">
        <v>5071</v>
      </c>
      <c r="E3258" t="s">
        <v>93</v>
      </c>
      <c r="F3258" t="s">
        <v>94</v>
      </c>
      <c r="H3258">
        <v>2005</v>
      </c>
      <c r="I3258" s="2">
        <v>2000000</v>
      </c>
      <c r="J3258" s="2">
        <v>0</v>
      </c>
      <c r="K3258" s="2">
        <v>2000000</v>
      </c>
      <c r="L3258" t="s">
        <v>18</v>
      </c>
    </row>
    <row r="3259" spans="1:12" x14ac:dyDescent="0.85">
      <c r="A3259" s="1">
        <v>41164</v>
      </c>
      <c r="B3259" t="s">
        <v>751</v>
      </c>
      <c r="C3259" t="s">
        <v>1564</v>
      </c>
      <c r="D3259" t="s">
        <v>1565</v>
      </c>
      <c r="E3259" t="s">
        <v>200</v>
      </c>
      <c r="F3259" t="s">
        <v>201</v>
      </c>
      <c r="G3259" t="s">
        <v>202</v>
      </c>
      <c r="H3259">
        <v>2005</v>
      </c>
      <c r="I3259" s="2">
        <v>334124.14</v>
      </c>
      <c r="J3259" s="2">
        <v>0</v>
      </c>
      <c r="K3259" s="2">
        <v>334124.14</v>
      </c>
      <c r="L3259" t="s">
        <v>18</v>
      </c>
    </row>
    <row r="3260" spans="1:12" x14ac:dyDescent="0.85">
      <c r="A3260" s="1">
        <v>41164</v>
      </c>
      <c r="B3260" t="s">
        <v>751</v>
      </c>
      <c r="C3260" t="s">
        <v>1564</v>
      </c>
      <c r="D3260" t="s">
        <v>1565</v>
      </c>
      <c r="E3260" t="s">
        <v>264</v>
      </c>
      <c r="F3260" t="s">
        <v>265</v>
      </c>
      <c r="G3260" t="s">
        <v>1350</v>
      </c>
      <c r="H3260">
        <v>2005</v>
      </c>
      <c r="I3260" s="2">
        <v>395400.31</v>
      </c>
      <c r="J3260" s="2">
        <v>0</v>
      </c>
      <c r="K3260" s="2">
        <v>395400.31</v>
      </c>
      <c r="L3260" t="s">
        <v>18</v>
      </c>
    </row>
    <row r="3261" spans="1:12" x14ac:dyDescent="0.85">
      <c r="A3261" s="1">
        <v>41164</v>
      </c>
      <c r="B3261" t="s">
        <v>751</v>
      </c>
      <c r="C3261" t="s">
        <v>1564</v>
      </c>
      <c r="D3261" t="s">
        <v>1565</v>
      </c>
      <c r="E3261" t="s">
        <v>293</v>
      </c>
      <c r="F3261" t="s">
        <v>294</v>
      </c>
      <c r="G3261" t="s">
        <v>295</v>
      </c>
      <c r="H3261">
        <v>2005</v>
      </c>
      <c r="I3261" s="2">
        <v>129371.64</v>
      </c>
      <c r="J3261" s="2">
        <v>0</v>
      </c>
      <c r="K3261" s="2">
        <v>129371.64</v>
      </c>
      <c r="L3261" t="s">
        <v>18</v>
      </c>
    </row>
    <row r="3262" spans="1:12" x14ac:dyDescent="0.85">
      <c r="A3262" s="1">
        <v>41164</v>
      </c>
      <c r="B3262" t="s">
        <v>751</v>
      </c>
      <c r="C3262" t="s">
        <v>1564</v>
      </c>
      <c r="D3262" t="s">
        <v>1565</v>
      </c>
      <c r="E3262" t="s">
        <v>119</v>
      </c>
      <c r="F3262" t="s">
        <v>120</v>
      </c>
      <c r="G3262" t="s">
        <v>121</v>
      </c>
      <c r="H3262">
        <v>2005</v>
      </c>
      <c r="I3262" s="2">
        <v>5499452.21</v>
      </c>
      <c r="J3262" s="2">
        <v>0</v>
      </c>
      <c r="K3262" s="2">
        <v>5499452.21</v>
      </c>
      <c r="L3262" t="s">
        <v>18</v>
      </c>
    </row>
    <row r="3263" spans="1:12" x14ac:dyDescent="0.85">
      <c r="A3263" s="1">
        <v>41164</v>
      </c>
      <c r="B3263" t="s">
        <v>1234</v>
      </c>
      <c r="C3263" t="s">
        <v>5427</v>
      </c>
      <c r="D3263" t="s">
        <v>5428</v>
      </c>
      <c r="E3263" t="s">
        <v>102</v>
      </c>
      <c r="F3263" t="s">
        <v>103</v>
      </c>
      <c r="G3263" t="s">
        <v>104</v>
      </c>
      <c r="H3263">
        <v>2005</v>
      </c>
      <c r="I3263" s="2">
        <v>954650</v>
      </c>
      <c r="J3263" s="2">
        <v>0</v>
      </c>
      <c r="K3263" s="2">
        <v>954650</v>
      </c>
      <c r="L3263" t="s">
        <v>18</v>
      </c>
    </row>
    <row r="3264" spans="1:12" x14ac:dyDescent="0.85">
      <c r="A3264" s="1">
        <v>41164</v>
      </c>
      <c r="B3264" t="s">
        <v>1234</v>
      </c>
      <c r="C3264" t="s">
        <v>5429</v>
      </c>
      <c r="D3264" t="s">
        <v>5430</v>
      </c>
      <c r="E3264" t="s">
        <v>70</v>
      </c>
      <c r="F3264" t="s">
        <v>71</v>
      </c>
      <c r="G3264" t="s">
        <v>72</v>
      </c>
      <c r="H3264">
        <v>2005</v>
      </c>
      <c r="I3264" s="2">
        <v>392140</v>
      </c>
      <c r="J3264" s="2">
        <v>0</v>
      </c>
      <c r="K3264" s="2">
        <v>392140</v>
      </c>
      <c r="L3264" t="s">
        <v>18</v>
      </c>
    </row>
    <row r="3265" spans="1:12" x14ac:dyDescent="0.85">
      <c r="A3265" s="1">
        <v>41164</v>
      </c>
      <c r="B3265" t="s">
        <v>12</v>
      </c>
      <c r="C3265" t="s">
        <v>5431</v>
      </c>
      <c r="D3265" t="s">
        <v>5432</v>
      </c>
      <c r="E3265" t="s">
        <v>102</v>
      </c>
      <c r="F3265" t="s">
        <v>103</v>
      </c>
      <c r="G3265" t="s">
        <v>104</v>
      </c>
      <c r="H3265">
        <v>2005</v>
      </c>
      <c r="I3265" s="2">
        <v>524608</v>
      </c>
      <c r="J3265" s="2">
        <v>0</v>
      </c>
      <c r="K3265" s="2">
        <v>524608</v>
      </c>
      <c r="L3265" t="s">
        <v>18</v>
      </c>
    </row>
    <row r="3266" spans="1:12" x14ac:dyDescent="0.85">
      <c r="A3266" s="1">
        <v>41164</v>
      </c>
      <c r="B3266" t="s">
        <v>2654</v>
      </c>
      <c r="C3266" t="s">
        <v>5433</v>
      </c>
      <c r="D3266" t="s">
        <v>5434</v>
      </c>
      <c r="E3266" t="s">
        <v>56</v>
      </c>
      <c r="F3266" t="s">
        <v>57</v>
      </c>
      <c r="G3266" t="s">
        <v>58</v>
      </c>
      <c r="H3266">
        <v>2005</v>
      </c>
      <c r="I3266" s="2">
        <v>309181</v>
      </c>
      <c r="J3266" s="2">
        <v>0</v>
      </c>
      <c r="K3266" s="2">
        <v>309181</v>
      </c>
      <c r="L3266" t="s">
        <v>18</v>
      </c>
    </row>
    <row r="3267" spans="1:12" x14ac:dyDescent="0.85">
      <c r="A3267" s="1">
        <v>41164</v>
      </c>
      <c r="B3267" t="s">
        <v>1234</v>
      </c>
      <c r="C3267" t="s">
        <v>5435</v>
      </c>
      <c r="D3267" t="s">
        <v>5436</v>
      </c>
      <c r="E3267" t="s">
        <v>102</v>
      </c>
      <c r="F3267" t="s">
        <v>103</v>
      </c>
      <c r="G3267" t="s">
        <v>104</v>
      </c>
      <c r="H3267">
        <v>2005</v>
      </c>
      <c r="I3267" s="2">
        <v>95750</v>
      </c>
      <c r="J3267" s="2">
        <v>0</v>
      </c>
      <c r="K3267" s="2">
        <v>95750</v>
      </c>
      <c r="L3267" t="s">
        <v>18</v>
      </c>
    </row>
    <row r="3268" spans="1:12" x14ac:dyDescent="0.85">
      <c r="A3268" s="1">
        <v>41164</v>
      </c>
      <c r="B3268" t="s">
        <v>883</v>
      </c>
      <c r="C3268" t="s">
        <v>4278</v>
      </c>
      <c r="D3268" t="s">
        <v>4279</v>
      </c>
      <c r="E3268" t="s">
        <v>119</v>
      </c>
      <c r="F3268" t="s">
        <v>120</v>
      </c>
      <c r="G3268" t="s">
        <v>1125</v>
      </c>
      <c r="H3268">
        <v>2005</v>
      </c>
      <c r="I3268" s="2">
        <v>1470504</v>
      </c>
      <c r="J3268" s="2">
        <v>8</v>
      </c>
      <c r="K3268" s="2">
        <v>1470512</v>
      </c>
      <c r="L3268" t="s">
        <v>116</v>
      </c>
    </row>
    <row r="3269" spans="1:12" x14ac:dyDescent="0.85">
      <c r="A3269" s="1">
        <v>41164</v>
      </c>
      <c r="B3269" t="s">
        <v>883</v>
      </c>
      <c r="C3269" t="s">
        <v>5437</v>
      </c>
      <c r="D3269" t="s">
        <v>5438</v>
      </c>
      <c r="E3269" t="s">
        <v>119</v>
      </c>
      <c r="F3269" t="s">
        <v>120</v>
      </c>
      <c r="G3269" t="s">
        <v>798</v>
      </c>
      <c r="H3269">
        <v>2005</v>
      </c>
      <c r="I3269" s="2">
        <v>20535195.73</v>
      </c>
      <c r="J3269" s="2">
        <v>11173689.51</v>
      </c>
      <c r="K3269" s="2">
        <v>31708885.239999998</v>
      </c>
      <c r="L3269" t="s">
        <v>116</v>
      </c>
    </row>
    <row r="3270" spans="1:12" x14ac:dyDescent="0.85">
      <c r="A3270" s="1">
        <v>41164</v>
      </c>
      <c r="B3270" t="s">
        <v>883</v>
      </c>
      <c r="C3270" t="s">
        <v>5439</v>
      </c>
      <c r="D3270" t="s">
        <v>5440</v>
      </c>
      <c r="E3270" t="s">
        <v>119</v>
      </c>
      <c r="F3270" t="s">
        <v>120</v>
      </c>
      <c r="G3270" t="s">
        <v>798</v>
      </c>
      <c r="H3270">
        <v>2005</v>
      </c>
      <c r="I3270" s="2">
        <v>3951813.01</v>
      </c>
      <c r="J3270" s="2">
        <v>1248186.99</v>
      </c>
      <c r="K3270" s="2">
        <v>5200000</v>
      </c>
      <c r="L3270" t="s">
        <v>116</v>
      </c>
    </row>
    <row r="3271" spans="1:12" x14ac:dyDescent="0.85">
      <c r="A3271" s="1">
        <v>41164</v>
      </c>
      <c r="B3271" t="s">
        <v>90</v>
      </c>
      <c r="C3271" t="s">
        <v>5441</v>
      </c>
      <c r="D3271" t="s">
        <v>5442</v>
      </c>
      <c r="E3271" t="s">
        <v>1698</v>
      </c>
      <c r="F3271" t="s">
        <v>1699</v>
      </c>
      <c r="G3271" t="s">
        <v>1700</v>
      </c>
      <c r="H3271">
        <v>2005</v>
      </c>
      <c r="I3271" s="2">
        <v>97000</v>
      </c>
      <c r="J3271" s="2">
        <v>0</v>
      </c>
      <c r="K3271" s="2">
        <v>97000</v>
      </c>
      <c r="L3271" t="s">
        <v>18</v>
      </c>
    </row>
    <row r="3272" spans="1:12" x14ac:dyDescent="0.85">
      <c r="A3272" s="1">
        <v>41164</v>
      </c>
      <c r="B3272" t="s">
        <v>90</v>
      </c>
      <c r="C3272" t="s">
        <v>5443</v>
      </c>
      <c r="D3272" t="s">
        <v>5444</v>
      </c>
      <c r="E3272" t="s">
        <v>85</v>
      </c>
      <c r="F3272" t="s">
        <v>86</v>
      </c>
      <c r="G3272" t="s">
        <v>87</v>
      </c>
      <c r="H3272">
        <v>2005</v>
      </c>
      <c r="I3272" s="2">
        <v>659325</v>
      </c>
      <c r="J3272" s="2">
        <v>0</v>
      </c>
      <c r="K3272" s="2">
        <v>659325</v>
      </c>
      <c r="L3272" t="s">
        <v>18</v>
      </c>
    </row>
    <row r="3273" spans="1:12" x14ac:dyDescent="0.85">
      <c r="A3273" s="1">
        <v>41164</v>
      </c>
      <c r="B3273" t="s">
        <v>90</v>
      </c>
      <c r="C3273" t="s">
        <v>4286</v>
      </c>
      <c r="D3273" t="s">
        <v>4287</v>
      </c>
      <c r="E3273" t="s">
        <v>70</v>
      </c>
      <c r="F3273" t="s">
        <v>71</v>
      </c>
      <c r="G3273" t="s">
        <v>72</v>
      </c>
      <c r="H3273">
        <v>2005</v>
      </c>
      <c r="I3273" s="2">
        <v>784782.08</v>
      </c>
      <c r="J3273" s="2">
        <v>0</v>
      </c>
      <c r="K3273" s="2">
        <v>784782.08</v>
      </c>
      <c r="L3273" t="s">
        <v>18</v>
      </c>
    </row>
    <row r="3274" spans="1:12" x14ac:dyDescent="0.85">
      <c r="A3274" s="1">
        <v>41164</v>
      </c>
      <c r="B3274" t="s">
        <v>90</v>
      </c>
      <c r="C3274" t="s">
        <v>4696</v>
      </c>
      <c r="D3274" t="s">
        <v>4697</v>
      </c>
      <c r="E3274" t="s">
        <v>288</v>
      </c>
      <c r="F3274" t="s">
        <v>289</v>
      </c>
      <c r="G3274" t="s">
        <v>1737</v>
      </c>
      <c r="H3274">
        <v>2005</v>
      </c>
      <c r="I3274" s="2">
        <v>158685.5</v>
      </c>
      <c r="J3274" s="2">
        <v>0</v>
      </c>
      <c r="K3274" s="2">
        <v>158685.5</v>
      </c>
      <c r="L3274" t="s">
        <v>18</v>
      </c>
    </row>
    <row r="3275" spans="1:12" x14ac:dyDescent="0.85">
      <c r="A3275" s="1">
        <v>41164</v>
      </c>
      <c r="B3275" t="s">
        <v>90</v>
      </c>
      <c r="C3275" t="s">
        <v>1743</v>
      </c>
      <c r="D3275" t="s">
        <v>1744</v>
      </c>
      <c r="E3275" t="s">
        <v>1333</v>
      </c>
      <c r="F3275" t="s">
        <v>1334</v>
      </c>
      <c r="G3275" t="s">
        <v>1335</v>
      </c>
      <c r="H3275">
        <v>2005</v>
      </c>
      <c r="I3275" s="2">
        <v>301006.17</v>
      </c>
      <c r="J3275" s="2">
        <v>0</v>
      </c>
      <c r="K3275" s="2">
        <v>301006.17</v>
      </c>
      <c r="L3275" t="s">
        <v>18</v>
      </c>
    </row>
    <row r="3276" spans="1:12" x14ac:dyDescent="0.85">
      <c r="A3276" s="1">
        <v>41164</v>
      </c>
      <c r="B3276" t="s">
        <v>90</v>
      </c>
      <c r="C3276" t="s">
        <v>5445</v>
      </c>
      <c r="D3276" t="s">
        <v>5446</v>
      </c>
      <c r="E3276" t="s">
        <v>119</v>
      </c>
      <c r="F3276" t="s">
        <v>120</v>
      </c>
      <c r="G3276" t="s">
        <v>798</v>
      </c>
      <c r="H3276">
        <v>2005</v>
      </c>
      <c r="I3276" s="2">
        <v>7045428.2300000004</v>
      </c>
      <c r="J3276" s="2">
        <v>23965711.629999999</v>
      </c>
      <c r="K3276" s="2">
        <v>31011139.859999999</v>
      </c>
      <c r="L3276" t="s">
        <v>116</v>
      </c>
    </row>
    <row r="3277" spans="1:12" x14ac:dyDescent="0.85">
      <c r="A3277" s="1">
        <v>41164</v>
      </c>
      <c r="B3277" t="s">
        <v>90</v>
      </c>
      <c r="C3277" t="s">
        <v>5447</v>
      </c>
      <c r="D3277" t="s">
        <v>5448</v>
      </c>
      <c r="E3277" t="s">
        <v>93</v>
      </c>
      <c r="F3277" t="s">
        <v>94</v>
      </c>
      <c r="H3277">
        <v>2005</v>
      </c>
      <c r="I3277" s="2">
        <v>23471508</v>
      </c>
      <c r="J3277" s="2">
        <v>43768492</v>
      </c>
      <c r="K3277" s="2">
        <v>67240000</v>
      </c>
      <c r="L3277" t="s">
        <v>116</v>
      </c>
    </row>
    <row r="3278" spans="1:12" x14ac:dyDescent="0.85">
      <c r="A3278" s="1">
        <v>41164</v>
      </c>
      <c r="B3278" t="s">
        <v>4705</v>
      </c>
      <c r="C3278" t="s">
        <v>4706</v>
      </c>
      <c r="D3278" t="s">
        <v>4707</v>
      </c>
      <c r="E3278" t="s">
        <v>49</v>
      </c>
      <c r="F3278" t="s">
        <v>50</v>
      </c>
      <c r="G3278" t="s">
        <v>51</v>
      </c>
      <c r="H3278">
        <v>2005</v>
      </c>
      <c r="I3278" s="2">
        <v>498520.58</v>
      </c>
      <c r="J3278" s="2">
        <v>0</v>
      </c>
      <c r="K3278" s="2">
        <v>498520.58</v>
      </c>
      <c r="L3278" t="s">
        <v>18</v>
      </c>
    </row>
    <row r="3279" spans="1:12" x14ac:dyDescent="0.85">
      <c r="A3279" s="1">
        <v>41164</v>
      </c>
      <c r="B3279" t="s">
        <v>1796</v>
      </c>
      <c r="C3279" t="s">
        <v>5449</v>
      </c>
      <c r="D3279" t="s">
        <v>5450</v>
      </c>
      <c r="E3279" t="s">
        <v>102</v>
      </c>
      <c r="F3279" t="s">
        <v>103</v>
      </c>
      <c r="G3279" t="s">
        <v>104</v>
      </c>
      <c r="H3279">
        <v>2005</v>
      </c>
      <c r="I3279" s="2">
        <v>8655498.2899999991</v>
      </c>
      <c r="J3279" s="2">
        <v>0</v>
      </c>
      <c r="K3279" s="2">
        <v>8655498.2899999991</v>
      </c>
      <c r="L3279" t="s">
        <v>18</v>
      </c>
    </row>
    <row r="3280" spans="1:12" x14ac:dyDescent="0.85">
      <c r="A3280" s="1">
        <v>41164</v>
      </c>
      <c r="B3280" t="s">
        <v>1796</v>
      </c>
      <c r="C3280" t="s">
        <v>5451</v>
      </c>
      <c r="D3280" t="s">
        <v>5452</v>
      </c>
      <c r="E3280" t="s">
        <v>119</v>
      </c>
      <c r="F3280" t="s">
        <v>120</v>
      </c>
      <c r="G3280" t="s">
        <v>121</v>
      </c>
      <c r="H3280">
        <v>2005</v>
      </c>
      <c r="I3280" s="2">
        <v>25130363.609999999</v>
      </c>
      <c r="J3280" s="2">
        <v>191455.5</v>
      </c>
      <c r="K3280" s="2">
        <v>25321819.109999999</v>
      </c>
      <c r="L3280" t="s">
        <v>116</v>
      </c>
    </row>
    <row r="3281" spans="1:12" x14ac:dyDescent="0.85">
      <c r="A3281" s="1">
        <v>41164</v>
      </c>
      <c r="B3281" t="s">
        <v>1450</v>
      </c>
      <c r="C3281" t="s">
        <v>5085</v>
      </c>
      <c r="D3281" t="s">
        <v>1829</v>
      </c>
      <c r="E3281" t="s">
        <v>102</v>
      </c>
      <c r="F3281" t="s">
        <v>103</v>
      </c>
      <c r="G3281" t="s">
        <v>104</v>
      </c>
      <c r="H3281">
        <v>2005</v>
      </c>
      <c r="I3281" s="2">
        <v>234898</v>
      </c>
      <c r="J3281" s="2">
        <v>0</v>
      </c>
      <c r="K3281" s="2">
        <v>234898</v>
      </c>
      <c r="L3281" t="s">
        <v>18</v>
      </c>
    </row>
    <row r="3282" spans="1:12" x14ac:dyDescent="0.85">
      <c r="A3282" s="1">
        <v>41164</v>
      </c>
      <c r="B3282" t="s">
        <v>90</v>
      </c>
      <c r="C3282" t="s">
        <v>4721</v>
      </c>
      <c r="D3282" t="s">
        <v>4722</v>
      </c>
      <c r="E3282" t="s">
        <v>119</v>
      </c>
      <c r="F3282" t="s">
        <v>120</v>
      </c>
      <c r="G3282" t="s">
        <v>121</v>
      </c>
      <c r="H3282">
        <v>2005</v>
      </c>
      <c r="I3282" s="2">
        <v>1266580.04</v>
      </c>
      <c r="J3282" s="2">
        <v>0</v>
      </c>
      <c r="K3282" s="2">
        <v>1266580.04</v>
      </c>
      <c r="L3282" t="s">
        <v>116</v>
      </c>
    </row>
    <row r="3283" spans="1:12" x14ac:dyDescent="0.85">
      <c r="A3283" s="1">
        <v>41164</v>
      </c>
      <c r="B3283" t="s">
        <v>90</v>
      </c>
      <c r="C3283" t="s">
        <v>4721</v>
      </c>
      <c r="D3283" t="s">
        <v>4722</v>
      </c>
      <c r="E3283" t="s">
        <v>21</v>
      </c>
      <c r="F3283" t="s">
        <v>22</v>
      </c>
      <c r="G3283" t="s">
        <v>23</v>
      </c>
      <c r="H3283">
        <v>2005</v>
      </c>
      <c r="I3283" s="2">
        <v>3361551.65</v>
      </c>
      <c r="J3283" s="2">
        <v>0</v>
      </c>
      <c r="K3283" s="2">
        <v>3361551.65</v>
      </c>
      <c r="L3283" t="s">
        <v>116</v>
      </c>
    </row>
    <row r="3284" spans="1:12" x14ac:dyDescent="0.85">
      <c r="A3284" s="1">
        <v>41164</v>
      </c>
      <c r="B3284" t="s">
        <v>90</v>
      </c>
      <c r="C3284" t="s">
        <v>4721</v>
      </c>
      <c r="D3284" t="s">
        <v>4722</v>
      </c>
      <c r="E3284" t="s">
        <v>260</v>
      </c>
      <c r="F3284" t="s">
        <v>261</v>
      </c>
      <c r="H3284">
        <v>2005</v>
      </c>
      <c r="I3284" s="2">
        <v>390290</v>
      </c>
      <c r="J3284" s="2">
        <v>0</v>
      </c>
      <c r="K3284" s="2">
        <v>390290</v>
      </c>
      <c r="L3284" t="s">
        <v>116</v>
      </c>
    </row>
    <row r="3285" spans="1:12" x14ac:dyDescent="0.85">
      <c r="A3285" s="1">
        <v>41164</v>
      </c>
      <c r="B3285" t="s">
        <v>1843</v>
      </c>
      <c r="C3285" t="s">
        <v>1844</v>
      </c>
      <c r="D3285" t="s">
        <v>1845</v>
      </c>
      <c r="E3285" t="s">
        <v>113</v>
      </c>
      <c r="F3285" t="s">
        <v>114</v>
      </c>
      <c r="G3285" t="s">
        <v>115</v>
      </c>
      <c r="H3285">
        <v>2005</v>
      </c>
      <c r="I3285" s="2">
        <v>16000000</v>
      </c>
      <c r="J3285" s="2">
        <v>0</v>
      </c>
      <c r="K3285" s="2">
        <v>16000000</v>
      </c>
      <c r="L3285" t="s">
        <v>116</v>
      </c>
    </row>
    <row r="3286" spans="1:12" x14ac:dyDescent="0.85">
      <c r="A3286" s="1">
        <v>41164</v>
      </c>
      <c r="B3286" t="s">
        <v>507</v>
      </c>
      <c r="C3286" t="s">
        <v>5453</v>
      </c>
      <c r="D3286" t="s">
        <v>5454</v>
      </c>
      <c r="E3286" t="s">
        <v>1408</v>
      </c>
      <c r="F3286" t="s">
        <v>1409</v>
      </c>
      <c r="G3286" t="s">
        <v>1410</v>
      </c>
      <c r="H3286">
        <v>2005</v>
      </c>
      <c r="I3286" s="2">
        <v>2111270.73</v>
      </c>
      <c r="J3286" s="2">
        <v>0</v>
      </c>
      <c r="K3286" s="2">
        <v>2111270.73</v>
      </c>
      <c r="L3286" t="s">
        <v>18</v>
      </c>
    </row>
    <row r="3287" spans="1:12" x14ac:dyDescent="0.85">
      <c r="A3287" s="1">
        <v>41164</v>
      </c>
      <c r="B3287" t="s">
        <v>82</v>
      </c>
      <c r="C3287" t="s">
        <v>5091</v>
      </c>
      <c r="D3287" t="s">
        <v>5092</v>
      </c>
      <c r="E3287" t="s">
        <v>1408</v>
      </c>
      <c r="F3287" t="s">
        <v>1409</v>
      </c>
      <c r="G3287" t="s">
        <v>1410</v>
      </c>
      <c r="H3287">
        <v>2005</v>
      </c>
      <c r="I3287" s="2">
        <v>98618.22</v>
      </c>
      <c r="J3287" s="2">
        <v>0</v>
      </c>
      <c r="K3287" s="2">
        <v>98618.22</v>
      </c>
      <c r="L3287" t="s">
        <v>18</v>
      </c>
    </row>
    <row r="3288" spans="1:12" x14ac:dyDescent="0.85">
      <c r="A3288" s="1">
        <v>41164</v>
      </c>
      <c r="B3288" t="s">
        <v>883</v>
      </c>
      <c r="C3288" t="s">
        <v>5096</v>
      </c>
      <c r="D3288" t="s">
        <v>5097</v>
      </c>
      <c r="E3288" t="s">
        <v>204</v>
      </c>
      <c r="F3288" t="s">
        <v>205</v>
      </c>
      <c r="G3288" t="s">
        <v>1352</v>
      </c>
      <c r="H3288">
        <v>2005</v>
      </c>
      <c r="I3288" s="2">
        <v>10876663.810000001</v>
      </c>
      <c r="J3288" s="2">
        <v>19166124</v>
      </c>
      <c r="K3288" s="2">
        <v>30042787.809999999</v>
      </c>
      <c r="L3288" t="s">
        <v>116</v>
      </c>
    </row>
    <row r="3289" spans="1:12" x14ac:dyDescent="0.85">
      <c r="A3289" s="1">
        <v>41164</v>
      </c>
      <c r="B3289" t="s">
        <v>4105</v>
      </c>
      <c r="C3289" t="s">
        <v>4734</v>
      </c>
      <c r="D3289" t="s">
        <v>4735</v>
      </c>
      <c r="E3289" t="s">
        <v>204</v>
      </c>
      <c r="F3289" t="s">
        <v>205</v>
      </c>
      <c r="G3289" t="s">
        <v>643</v>
      </c>
      <c r="H3289">
        <v>2005</v>
      </c>
      <c r="I3289" s="2">
        <v>200000</v>
      </c>
      <c r="J3289" s="2">
        <v>0</v>
      </c>
      <c r="K3289" s="2">
        <v>200000</v>
      </c>
      <c r="L3289" t="s">
        <v>18</v>
      </c>
    </row>
    <row r="3290" spans="1:12" x14ac:dyDescent="0.85">
      <c r="A3290" s="1">
        <v>41164</v>
      </c>
      <c r="B3290" t="s">
        <v>4105</v>
      </c>
      <c r="C3290" t="s">
        <v>4740</v>
      </c>
      <c r="D3290" t="s">
        <v>4741</v>
      </c>
      <c r="E3290" t="s">
        <v>223</v>
      </c>
      <c r="F3290" t="s">
        <v>224</v>
      </c>
      <c r="G3290" t="s">
        <v>225</v>
      </c>
      <c r="H3290">
        <v>2005</v>
      </c>
      <c r="I3290" s="2">
        <v>19947749.059999999</v>
      </c>
      <c r="J3290" s="2">
        <v>0</v>
      </c>
      <c r="K3290" s="2">
        <v>19947749.059999999</v>
      </c>
      <c r="L3290" t="s">
        <v>18</v>
      </c>
    </row>
    <row r="3291" spans="1:12" x14ac:dyDescent="0.85">
      <c r="A3291" s="1">
        <v>41164</v>
      </c>
      <c r="B3291" t="s">
        <v>4372</v>
      </c>
      <c r="C3291" t="s">
        <v>5455</v>
      </c>
      <c r="D3291" t="s">
        <v>5456</v>
      </c>
      <c r="E3291" t="s">
        <v>102</v>
      </c>
      <c r="F3291" t="s">
        <v>103</v>
      </c>
      <c r="G3291" t="s">
        <v>104</v>
      </c>
      <c r="H3291">
        <v>2005</v>
      </c>
      <c r="I3291" s="2">
        <v>172980</v>
      </c>
      <c r="J3291" s="2">
        <v>0</v>
      </c>
      <c r="K3291" s="2">
        <v>172980</v>
      </c>
      <c r="L3291" t="s">
        <v>18</v>
      </c>
    </row>
    <row r="3292" spans="1:12" x14ac:dyDescent="0.85">
      <c r="A3292" s="1">
        <v>41164</v>
      </c>
      <c r="B3292" t="s">
        <v>82</v>
      </c>
      <c r="C3292" t="s">
        <v>4745</v>
      </c>
      <c r="D3292" t="s">
        <v>4746</v>
      </c>
      <c r="E3292" t="s">
        <v>62</v>
      </c>
      <c r="F3292" t="s">
        <v>63</v>
      </c>
      <c r="H3292">
        <v>2005</v>
      </c>
      <c r="I3292" s="2">
        <v>699986</v>
      </c>
      <c r="J3292" s="2">
        <v>14</v>
      </c>
      <c r="K3292" s="2">
        <v>700000</v>
      </c>
      <c r="L3292" t="s">
        <v>116</v>
      </c>
    </row>
    <row r="3293" spans="1:12" x14ac:dyDescent="0.85">
      <c r="A3293" s="1">
        <v>41164</v>
      </c>
      <c r="B3293" t="s">
        <v>90</v>
      </c>
      <c r="C3293" t="s">
        <v>4747</v>
      </c>
      <c r="D3293" t="s">
        <v>4748</v>
      </c>
      <c r="E3293" t="s">
        <v>200</v>
      </c>
      <c r="F3293" t="s">
        <v>201</v>
      </c>
      <c r="G3293" t="s">
        <v>213</v>
      </c>
      <c r="H3293">
        <v>2005</v>
      </c>
      <c r="I3293" s="2">
        <v>2958417</v>
      </c>
      <c r="J3293" s="2">
        <v>0</v>
      </c>
      <c r="K3293" s="2">
        <v>2958417</v>
      </c>
      <c r="L3293" t="s">
        <v>116</v>
      </c>
    </row>
    <row r="3294" spans="1:12" x14ac:dyDescent="0.85">
      <c r="A3294" s="1">
        <v>41164</v>
      </c>
      <c r="B3294" t="s">
        <v>90</v>
      </c>
      <c r="C3294" t="s">
        <v>4747</v>
      </c>
      <c r="D3294" t="s">
        <v>4748</v>
      </c>
      <c r="E3294" t="s">
        <v>93</v>
      </c>
      <c r="F3294" t="s">
        <v>94</v>
      </c>
      <c r="H3294">
        <v>2005</v>
      </c>
      <c r="I3294" s="2">
        <v>5136769.97</v>
      </c>
      <c r="J3294" s="2">
        <v>0</v>
      </c>
      <c r="K3294" s="2">
        <v>5136769.97</v>
      </c>
      <c r="L3294" t="s">
        <v>116</v>
      </c>
    </row>
    <row r="3295" spans="1:12" x14ac:dyDescent="0.85">
      <c r="A3295" s="1">
        <v>41164</v>
      </c>
      <c r="B3295" t="s">
        <v>507</v>
      </c>
      <c r="C3295" t="s">
        <v>5457</v>
      </c>
      <c r="D3295" t="s">
        <v>5458</v>
      </c>
      <c r="E3295" t="s">
        <v>1333</v>
      </c>
      <c r="F3295" t="s">
        <v>1334</v>
      </c>
      <c r="G3295" t="s">
        <v>3458</v>
      </c>
      <c r="H3295">
        <v>2005</v>
      </c>
      <c r="I3295" s="2">
        <v>1613481.62</v>
      </c>
      <c r="J3295" s="2">
        <v>0</v>
      </c>
      <c r="K3295" s="2">
        <v>1613481.62</v>
      </c>
      <c r="L3295" t="s">
        <v>18</v>
      </c>
    </row>
    <row r="3296" spans="1:12" x14ac:dyDescent="0.85">
      <c r="A3296" s="1">
        <v>41164</v>
      </c>
      <c r="B3296" t="s">
        <v>1234</v>
      </c>
      <c r="C3296" t="s">
        <v>5459</v>
      </c>
      <c r="D3296" t="s">
        <v>5460</v>
      </c>
      <c r="E3296" t="s">
        <v>119</v>
      </c>
      <c r="F3296" t="s">
        <v>120</v>
      </c>
      <c r="G3296" t="s">
        <v>121</v>
      </c>
      <c r="H3296">
        <v>2005</v>
      </c>
      <c r="I3296" s="2">
        <v>663184.72</v>
      </c>
      <c r="J3296" s="2">
        <v>0</v>
      </c>
      <c r="K3296" s="2">
        <v>663184.72</v>
      </c>
      <c r="L3296" t="s">
        <v>18</v>
      </c>
    </row>
    <row r="3297" spans="1:12" x14ac:dyDescent="0.85">
      <c r="A3297" s="1">
        <v>41164</v>
      </c>
      <c r="B3297" t="s">
        <v>90</v>
      </c>
      <c r="C3297" t="s">
        <v>4753</v>
      </c>
      <c r="D3297" t="s">
        <v>4754</v>
      </c>
      <c r="E3297" t="s">
        <v>56</v>
      </c>
      <c r="F3297" t="s">
        <v>57</v>
      </c>
      <c r="G3297" t="s">
        <v>58</v>
      </c>
      <c r="H3297">
        <v>2005</v>
      </c>
      <c r="I3297" s="2">
        <v>25000</v>
      </c>
      <c r="J3297" s="2">
        <v>0</v>
      </c>
      <c r="K3297" s="2">
        <v>25000</v>
      </c>
      <c r="L3297" t="s">
        <v>18</v>
      </c>
    </row>
    <row r="3298" spans="1:12" x14ac:dyDescent="0.85">
      <c r="A3298" s="1">
        <v>41164</v>
      </c>
      <c r="B3298" t="s">
        <v>90</v>
      </c>
      <c r="C3298" t="s">
        <v>4753</v>
      </c>
      <c r="D3298" t="s">
        <v>4754</v>
      </c>
      <c r="E3298" t="s">
        <v>288</v>
      </c>
      <c r="F3298" t="s">
        <v>289</v>
      </c>
      <c r="G3298" t="s">
        <v>290</v>
      </c>
      <c r="H3298">
        <v>2005</v>
      </c>
      <c r="I3298" s="2">
        <v>1309700</v>
      </c>
      <c r="J3298" s="2">
        <v>0</v>
      </c>
      <c r="K3298" s="2">
        <v>1309700</v>
      </c>
      <c r="L3298" t="s">
        <v>18</v>
      </c>
    </row>
    <row r="3299" spans="1:12" x14ac:dyDescent="0.85">
      <c r="A3299" s="1">
        <v>41164</v>
      </c>
      <c r="B3299" t="s">
        <v>1234</v>
      </c>
      <c r="C3299" t="s">
        <v>5461</v>
      </c>
      <c r="D3299" t="s">
        <v>5462</v>
      </c>
      <c r="E3299" t="s">
        <v>85</v>
      </c>
      <c r="F3299" t="s">
        <v>86</v>
      </c>
      <c r="G3299" t="s">
        <v>5463</v>
      </c>
      <c r="H3299">
        <v>2005</v>
      </c>
      <c r="I3299" s="2">
        <v>2722950</v>
      </c>
      <c r="J3299" s="2">
        <v>0</v>
      </c>
      <c r="K3299" s="2">
        <v>2722950</v>
      </c>
      <c r="L3299" t="s">
        <v>18</v>
      </c>
    </row>
    <row r="3300" spans="1:12" x14ac:dyDescent="0.85">
      <c r="A3300" s="1">
        <v>41164</v>
      </c>
      <c r="B3300" t="s">
        <v>1234</v>
      </c>
      <c r="C3300" t="s">
        <v>5121</v>
      </c>
      <c r="D3300" t="s">
        <v>5122</v>
      </c>
      <c r="E3300" t="s">
        <v>102</v>
      </c>
      <c r="F3300" t="s">
        <v>103</v>
      </c>
      <c r="G3300" t="s">
        <v>2148</v>
      </c>
      <c r="H3300">
        <v>2005</v>
      </c>
      <c r="I3300" s="2">
        <v>75000</v>
      </c>
      <c r="J3300" s="2">
        <v>0</v>
      </c>
      <c r="K3300" s="2">
        <v>75000</v>
      </c>
      <c r="L3300" t="s">
        <v>18</v>
      </c>
    </row>
    <row r="3301" spans="1:12" x14ac:dyDescent="0.85">
      <c r="A3301" s="1">
        <v>41164</v>
      </c>
      <c r="B3301" t="s">
        <v>1234</v>
      </c>
      <c r="C3301" t="s">
        <v>5464</v>
      </c>
      <c r="D3301" t="s">
        <v>5465</v>
      </c>
      <c r="E3301" t="s">
        <v>5466</v>
      </c>
      <c r="F3301" t="s">
        <v>5467</v>
      </c>
      <c r="G3301" t="s">
        <v>5468</v>
      </c>
      <c r="H3301">
        <v>2005</v>
      </c>
      <c r="I3301" s="2">
        <v>7500000</v>
      </c>
      <c r="J3301" s="2">
        <v>2912980.34</v>
      </c>
      <c r="K3301" s="2">
        <v>10412980.34</v>
      </c>
      <c r="L3301" t="s">
        <v>116</v>
      </c>
    </row>
    <row r="3302" spans="1:12" x14ac:dyDescent="0.85">
      <c r="A3302" s="1">
        <v>41164</v>
      </c>
      <c r="B3302" t="s">
        <v>1234</v>
      </c>
      <c r="C3302" t="s">
        <v>5464</v>
      </c>
      <c r="D3302" t="s">
        <v>5465</v>
      </c>
      <c r="E3302" t="s">
        <v>102</v>
      </c>
      <c r="F3302" t="s">
        <v>103</v>
      </c>
      <c r="G3302" t="s">
        <v>104</v>
      </c>
      <c r="H3302">
        <v>2005</v>
      </c>
      <c r="I3302" s="2">
        <v>1890100</v>
      </c>
      <c r="J3302" s="2">
        <v>0</v>
      </c>
      <c r="K3302" s="2">
        <v>1890100</v>
      </c>
      <c r="L3302" t="s">
        <v>116</v>
      </c>
    </row>
    <row r="3303" spans="1:12" x14ac:dyDescent="0.85">
      <c r="A3303" s="1">
        <v>41164</v>
      </c>
      <c r="B3303" t="s">
        <v>5035</v>
      </c>
      <c r="C3303" t="s">
        <v>5469</v>
      </c>
      <c r="D3303" t="s">
        <v>5470</v>
      </c>
      <c r="E3303" t="s">
        <v>15</v>
      </c>
      <c r="F3303" t="s">
        <v>16</v>
      </c>
      <c r="G3303" t="s">
        <v>17</v>
      </c>
      <c r="H3303">
        <v>2005</v>
      </c>
      <c r="I3303" s="2">
        <v>869645.95</v>
      </c>
      <c r="J3303" s="2">
        <v>0</v>
      </c>
      <c r="K3303" s="2">
        <v>869645.95</v>
      </c>
      <c r="L3303" t="s">
        <v>18</v>
      </c>
    </row>
    <row r="3304" spans="1:12" x14ac:dyDescent="0.85">
      <c r="A3304" s="1">
        <v>41164</v>
      </c>
      <c r="B3304" t="s">
        <v>1234</v>
      </c>
      <c r="C3304" t="s">
        <v>5471</v>
      </c>
      <c r="D3304" t="s">
        <v>5472</v>
      </c>
      <c r="E3304" t="s">
        <v>102</v>
      </c>
      <c r="F3304" t="s">
        <v>103</v>
      </c>
      <c r="G3304" t="s">
        <v>104</v>
      </c>
      <c r="H3304">
        <v>2005</v>
      </c>
      <c r="I3304" s="2">
        <v>284117.15000000002</v>
      </c>
      <c r="J3304" s="2">
        <v>0</v>
      </c>
      <c r="K3304" s="2">
        <v>284117.15000000002</v>
      </c>
      <c r="L3304" t="s">
        <v>18</v>
      </c>
    </row>
    <row r="3305" spans="1:12" x14ac:dyDescent="0.85">
      <c r="A3305" s="1">
        <v>41164</v>
      </c>
      <c r="B3305" t="s">
        <v>90</v>
      </c>
      <c r="C3305" t="s">
        <v>5125</v>
      </c>
      <c r="D3305" t="s">
        <v>5126</v>
      </c>
      <c r="E3305" t="s">
        <v>200</v>
      </c>
      <c r="F3305" t="s">
        <v>201</v>
      </c>
      <c r="G3305" t="s">
        <v>213</v>
      </c>
      <c r="H3305">
        <v>2005</v>
      </c>
      <c r="I3305" s="2">
        <v>3500000.01</v>
      </c>
      <c r="J3305" s="2">
        <v>0</v>
      </c>
      <c r="K3305" s="2">
        <v>3500000.01</v>
      </c>
      <c r="L3305" t="s">
        <v>116</v>
      </c>
    </row>
    <row r="3306" spans="1:12" x14ac:dyDescent="0.85">
      <c r="A3306" s="1">
        <v>41164</v>
      </c>
      <c r="B3306" t="s">
        <v>90</v>
      </c>
      <c r="C3306" t="s">
        <v>5125</v>
      </c>
      <c r="D3306" t="s">
        <v>5126</v>
      </c>
      <c r="E3306" t="s">
        <v>288</v>
      </c>
      <c r="F3306" t="s">
        <v>289</v>
      </c>
      <c r="G3306" t="s">
        <v>290</v>
      </c>
      <c r="H3306">
        <v>2005</v>
      </c>
      <c r="I3306" s="2">
        <v>510403.96</v>
      </c>
      <c r="J3306" s="2">
        <v>0</v>
      </c>
      <c r="K3306" s="2">
        <v>510403.96</v>
      </c>
      <c r="L3306" t="s">
        <v>116</v>
      </c>
    </row>
    <row r="3307" spans="1:12" x14ac:dyDescent="0.85">
      <c r="A3307" s="1">
        <v>41164</v>
      </c>
      <c r="B3307" t="s">
        <v>1234</v>
      </c>
      <c r="C3307" t="s">
        <v>5473</v>
      </c>
      <c r="D3307" t="s">
        <v>5474</v>
      </c>
      <c r="E3307" t="s">
        <v>56</v>
      </c>
      <c r="F3307" t="s">
        <v>57</v>
      </c>
      <c r="G3307" t="s">
        <v>5475</v>
      </c>
      <c r="H3307">
        <v>2005</v>
      </c>
      <c r="I3307" s="2">
        <v>150000</v>
      </c>
      <c r="J3307" s="2">
        <v>0</v>
      </c>
      <c r="K3307" s="2">
        <v>150000</v>
      </c>
      <c r="L3307" t="s">
        <v>116</v>
      </c>
    </row>
    <row r="3308" spans="1:12" x14ac:dyDescent="0.85">
      <c r="A3308" s="1">
        <v>41164</v>
      </c>
      <c r="B3308" t="s">
        <v>1234</v>
      </c>
      <c r="C3308" t="s">
        <v>5473</v>
      </c>
      <c r="D3308" t="s">
        <v>5474</v>
      </c>
      <c r="E3308" t="s">
        <v>102</v>
      </c>
      <c r="F3308" t="s">
        <v>103</v>
      </c>
      <c r="G3308" t="s">
        <v>5476</v>
      </c>
      <c r="H3308">
        <v>2005</v>
      </c>
      <c r="I3308" s="2">
        <v>26083.5</v>
      </c>
      <c r="J3308" s="2">
        <v>0</v>
      </c>
      <c r="K3308" s="2">
        <v>26083.5</v>
      </c>
      <c r="L3308" t="s">
        <v>116</v>
      </c>
    </row>
    <row r="3309" spans="1:12" x14ac:dyDescent="0.85">
      <c r="A3309" s="1">
        <v>41164</v>
      </c>
      <c r="B3309" t="s">
        <v>1234</v>
      </c>
      <c r="C3309" t="s">
        <v>5473</v>
      </c>
      <c r="D3309" t="s">
        <v>5474</v>
      </c>
      <c r="E3309" t="s">
        <v>2149</v>
      </c>
      <c r="F3309" t="s">
        <v>2150</v>
      </c>
      <c r="G3309" t="s">
        <v>2151</v>
      </c>
      <c r="H3309">
        <v>2005</v>
      </c>
      <c r="I3309" s="2">
        <v>351000</v>
      </c>
      <c r="J3309" s="2">
        <v>0</v>
      </c>
      <c r="K3309" s="2">
        <v>351000</v>
      </c>
      <c r="L3309" t="s">
        <v>116</v>
      </c>
    </row>
    <row r="3310" spans="1:12" x14ac:dyDescent="0.85">
      <c r="A3310" s="1">
        <v>41164</v>
      </c>
      <c r="B3310" t="s">
        <v>1234</v>
      </c>
      <c r="C3310" t="s">
        <v>5473</v>
      </c>
      <c r="D3310" t="s">
        <v>5474</v>
      </c>
      <c r="E3310" t="s">
        <v>21</v>
      </c>
      <c r="F3310" t="s">
        <v>22</v>
      </c>
      <c r="G3310" t="s">
        <v>5477</v>
      </c>
      <c r="H3310">
        <v>2005</v>
      </c>
      <c r="I3310" s="2">
        <v>13587.88</v>
      </c>
      <c r="J3310" s="2">
        <v>0</v>
      </c>
      <c r="K3310" s="2">
        <v>13587.88</v>
      </c>
      <c r="L3310" t="s">
        <v>116</v>
      </c>
    </row>
    <row r="3311" spans="1:12" x14ac:dyDescent="0.85">
      <c r="A3311" s="1">
        <v>41164</v>
      </c>
      <c r="B3311" t="s">
        <v>5478</v>
      </c>
      <c r="C3311" t="s">
        <v>5479</v>
      </c>
      <c r="D3311" t="s">
        <v>5480</v>
      </c>
      <c r="E3311" t="s">
        <v>102</v>
      </c>
      <c r="F3311" t="s">
        <v>103</v>
      </c>
      <c r="G3311" t="s">
        <v>104</v>
      </c>
      <c r="H3311">
        <v>2005</v>
      </c>
      <c r="I3311" s="2">
        <v>10000194.42</v>
      </c>
      <c r="J3311" s="2">
        <v>0</v>
      </c>
      <c r="K3311" s="2">
        <v>10000194.42</v>
      </c>
      <c r="L3311" t="s">
        <v>116</v>
      </c>
    </row>
    <row r="3312" spans="1:12" x14ac:dyDescent="0.85">
      <c r="A3312" s="1">
        <v>41164</v>
      </c>
      <c r="B3312" t="s">
        <v>5478</v>
      </c>
      <c r="C3312" t="s">
        <v>5479</v>
      </c>
      <c r="D3312" t="s">
        <v>5480</v>
      </c>
      <c r="E3312" t="s">
        <v>113</v>
      </c>
      <c r="F3312" t="s">
        <v>114</v>
      </c>
      <c r="G3312" t="s">
        <v>115</v>
      </c>
      <c r="H3312">
        <v>2005</v>
      </c>
      <c r="I3312" s="2">
        <v>25000000</v>
      </c>
      <c r="J3312" s="2">
        <v>0</v>
      </c>
      <c r="K3312" s="2">
        <v>25000000</v>
      </c>
      <c r="L3312" t="s">
        <v>116</v>
      </c>
    </row>
    <row r="3313" spans="1:12" x14ac:dyDescent="0.85">
      <c r="A3313" s="1">
        <v>41164</v>
      </c>
      <c r="B3313" t="s">
        <v>5478</v>
      </c>
      <c r="C3313" t="s">
        <v>5479</v>
      </c>
      <c r="D3313" t="s">
        <v>5480</v>
      </c>
      <c r="E3313" t="s">
        <v>42</v>
      </c>
      <c r="F3313" t="s">
        <v>43</v>
      </c>
      <c r="G3313" t="s">
        <v>44</v>
      </c>
      <c r="H3313">
        <v>2005</v>
      </c>
      <c r="I3313" s="2">
        <v>17957215.370000001</v>
      </c>
      <c r="J3313" s="2">
        <v>0</v>
      </c>
      <c r="K3313" s="2">
        <v>17957215.370000001</v>
      </c>
      <c r="L3313" t="s">
        <v>116</v>
      </c>
    </row>
    <row r="3314" spans="1:12" x14ac:dyDescent="0.85">
      <c r="A3314" s="1">
        <v>41164</v>
      </c>
      <c r="B3314" t="s">
        <v>5481</v>
      </c>
      <c r="C3314" t="s">
        <v>5482</v>
      </c>
      <c r="D3314" t="s">
        <v>5483</v>
      </c>
      <c r="E3314" t="s">
        <v>70</v>
      </c>
      <c r="F3314" t="s">
        <v>71</v>
      </c>
      <c r="G3314" t="s">
        <v>5484</v>
      </c>
      <c r="H3314">
        <v>2005</v>
      </c>
      <c r="I3314" s="2">
        <v>73223.25</v>
      </c>
      <c r="J3314" s="2">
        <v>0</v>
      </c>
      <c r="K3314" s="2">
        <v>73223.25</v>
      </c>
      <c r="L3314" t="s">
        <v>116</v>
      </c>
    </row>
    <row r="3315" spans="1:12" x14ac:dyDescent="0.85">
      <c r="A3315" s="1">
        <v>41164</v>
      </c>
      <c r="B3315" t="s">
        <v>5481</v>
      </c>
      <c r="C3315" t="s">
        <v>5482</v>
      </c>
      <c r="D3315" t="s">
        <v>5483</v>
      </c>
      <c r="E3315" t="s">
        <v>21</v>
      </c>
      <c r="F3315" t="s">
        <v>22</v>
      </c>
      <c r="G3315" t="s">
        <v>23</v>
      </c>
      <c r="H3315">
        <v>2005</v>
      </c>
      <c r="I3315" s="2">
        <v>261096.61</v>
      </c>
      <c r="J3315" s="2">
        <v>0</v>
      </c>
      <c r="K3315" s="2">
        <v>261096.61</v>
      </c>
      <c r="L3315" t="s">
        <v>116</v>
      </c>
    </row>
    <row r="3316" spans="1:12" x14ac:dyDescent="0.85">
      <c r="A3316" s="1">
        <v>41164</v>
      </c>
      <c r="B3316" t="s">
        <v>90</v>
      </c>
      <c r="C3316" t="s">
        <v>4762</v>
      </c>
      <c r="D3316" t="s">
        <v>4763</v>
      </c>
      <c r="E3316" t="s">
        <v>1333</v>
      </c>
      <c r="F3316" t="s">
        <v>1334</v>
      </c>
      <c r="G3316" t="s">
        <v>1335</v>
      </c>
      <c r="H3316">
        <v>2005</v>
      </c>
      <c r="I3316" s="2">
        <v>171080</v>
      </c>
      <c r="J3316" s="2">
        <v>0</v>
      </c>
      <c r="K3316" s="2">
        <v>171080</v>
      </c>
      <c r="L3316" t="s">
        <v>18</v>
      </c>
    </row>
    <row r="3317" spans="1:12" x14ac:dyDescent="0.85">
      <c r="A3317" s="1">
        <v>41164</v>
      </c>
      <c r="B3317" t="s">
        <v>90</v>
      </c>
      <c r="C3317" t="s">
        <v>4762</v>
      </c>
      <c r="D3317" t="s">
        <v>4763</v>
      </c>
      <c r="E3317" t="s">
        <v>1280</v>
      </c>
      <c r="F3317" t="s">
        <v>1281</v>
      </c>
      <c r="G3317" t="s">
        <v>1282</v>
      </c>
      <c r="H3317">
        <v>2005</v>
      </c>
      <c r="I3317" s="2">
        <v>197700</v>
      </c>
      <c r="J3317" s="2">
        <v>0</v>
      </c>
      <c r="K3317" s="2">
        <v>197700</v>
      </c>
      <c r="L3317" t="s">
        <v>18</v>
      </c>
    </row>
    <row r="3318" spans="1:12" x14ac:dyDescent="0.85">
      <c r="A3318" s="1">
        <v>41164</v>
      </c>
      <c r="B3318" t="s">
        <v>5127</v>
      </c>
      <c r="C3318" t="s">
        <v>5128</v>
      </c>
      <c r="D3318" t="s">
        <v>5129</v>
      </c>
      <c r="E3318" t="s">
        <v>31</v>
      </c>
      <c r="F3318" t="s">
        <v>32</v>
      </c>
      <c r="H3318">
        <v>2005</v>
      </c>
      <c r="I3318" s="2">
        <v>200000</v>
      </c>
      <c r="J3318" s="2">
        <v>0</v>
      </c>
      <c r="K3318" s="2">
        <v>200000</v>
      </c>
      <c r="L3318" t="s">
        <v>18</v>
      </c>
    </row>
    <row r="3319" spans="1:12" x14ac:dyDescent="0.85">
      <c r="A3319" s="1">
        <v>41164</v>
      </c>
      <c r="B3319" t="s">
        <v>5485</v>
      </c>
      <c r="C3319" t="s">
        <v>5486</v>
      </c>
      <c r="D3319" t="s">
        <v>5487</v>
      </c>
      <c r="E3319" t="s">
        <v>102</v>
      </c>
      <c r="F3319" t="s">
        <v>103</v>
      </c>
      <c r="G3319" t="s">
        <v>104</v>
      </c>
      <c r="H3319">
        <v>2005</v>
      </c>
      <c r="I3319" s="2">
        <v>1997780</v>
      </c>
      <c r="J3319" s="2">
        <v>322279.15999999997</v>
      </c>
      <c r="K3319" s="2">
        <v>2320059.16</v>
      </c>
      <c r="L3319" t="s">
        <v>116</v>
      </c>
    </row>
    <row r="3320" spans="1:12" x14ac:dyDescent="0.85">
      <c r="A3320" s="1">
        <v>41164</v>
      </c>
      <c r="B3320" t="s">
        <v>5485</v>
      </c>
      <c r="C3320" t="s">
        <v>5486</v>
      </c>
      <c r="D3320" t="s">
        <v>5487</v>
      </c>
      <c r="E3320" t="s">
        <v>42</v>
      </c>
      <c r="F3320" t="s">
        <v>43</v>
      </c>
      <c r="G3320" t="s">
        <v>44</v>
      </c>
      <c r="H3320">
        <v>2005</v>
      </c>
      <c r="I3320" s="2">
        <v>4872107.1900000004</v>
      </c>
      <c r="J3320" s="2">
        <v>0</v>
      </c>
      <c r="K3320" s="2">
        <v>4872107.1900000004</v>
      </c>
      <c r="L3320" t="s">
        <v>116</v>
      </c>
    </row>
    <row r="3321" spans="1:12" x14ac:dyDescent="0.85">
      <c r="A3321" s="1">
        <v>41164</v>
      </c>
      <c r="B3321" t="s">
        <v>4764</v>
      </c>
      <c r="C3321" t="s">
        <v>4765</v>
      </c>
      <c r="D3321" t="s">
        <v>4766</v>
      </c>
      <c r="E3321" t="s">
        <v>260</v>
      </c>
      <c r="F3321" t="s">
        <v>261</v>
      </c>
      <c r="H3321">
        <v>2005</v>
      </c>
      <c r="I3321" s="2">
        <v>150000</v>
      </c>
      <c r="J3321" s="2">
        <v>0</v>
      </c>
      <c r="K3321" s="2">
        <v>150000</v>
      </c>
      <c r="L3321" t="s">
        <v>116</v>
      </c>
    </row>
    <row r="3322" spans="1:12" x14ac:dyDescent="0.85">
      <c r="A3322" s="1">
        <v>41164</v>
      </c>
      <c r="B3322" t="s">
        <v>5488</v>
      </c>
      <c r="C3322" t="s">
        <v>5489</v>
      </c>
      <c r="D3322" t="s">
        <v>5490</v>
      </c>
      <c r="E3322" t="s">
        <v>56</v>
      </c>
      <c r="F3322" t="s">
        <v>57</v>
      </c>
      <c r="G3322" t="s">
        <v>58</v>
      </c>
      <c r="H3322">
        <v>2005</v>
      </c>
      <c r="I3322" s="2">
        <v>229980</v>
      </c>
      <c r="J3322" s="2">
        <v>0</v>
      </c>
      <c r="K3322" s="2">
        <v>229980</v>
      </c>
      <c r="L3322" t="s">
        <v>18</v>
      </c>
    </row>
    <row r="3323" spans="1:12" x14ac:dyDescent="0.85">
      <c r="A3323" s="1">
        <v>41164</v>
      </c>
      <c r="B3323" t="s">
        <v>5488</v>
      </c>
      <c r="C3323" t="s">
        <v>5489</v>
      </c>
      <c r="D3323" t="s">
        <v>5490</v>
      </c>
      <c r="E3323" t="s">
        <v>15</v>
      </c>
      <c r="F3323" t="s">
        <v>16</v>
      </c>
      <c r="G3323" t="s">
        <v>17</v>
      </c>
      <c r="H3323">
        <v>2005</v>
      </c>
      <c r="I3323" s="2">
        <v>415555.34</v>
      </c>
      <c r="J3323" s="2">
        <v>0</v>
      </c>
      <c r="K3323" s="2">
        <v>415555.34</v>
      </c>
      <c r="L3323" t="s">
        <v>18</v>
      </c>
    </row>
    <row r="3324" spans="1:12" x14ac:dyDescent="0.85">
      <c r="A3324" s="1">
        <v>41164</v>
      </c>
      <c r="B3324" t="s">
        <v>5488</v>
      </c>
      <c r="C3324" t="s">
        <v>5489</v>
      </c>
      <c r="D3324" t="s">
        <v>5490</v>
      </c>
      <c r="E3324" t="s">
        <v>293</v>
      </c>
      <c r="F3324" t="s">
        <v>294</v>
      </c>
      <c r="G3324" t="s">
        <v>295</v>
      </c>
      <c r="H3324">
        <v>2005</v>
      </c>
      <c r="I3324" s="2">
        <v>109117.4</v>
      </c>
      <c r="J3324" s="2">
        <v>0</v>
      </c>
      <c r="K3324" s="2">
        <v>109117.4</v>
      </c>
      <c r="L3324" t="s">
        <v>18</v>
      </c>
    </row>
    <row r="3325" spans="1:12" x14ac:dyDescent="0.85">
      <c r="A3325" s="1">
        <v>41164</v>
      </c>
      <c r="B3325" t="s">
        <v>5488</v>
      </c>
      <c r="C3325" t="s">
        <v>5489</v>
      </c>
      <c r="D3325" t="s">
        <v>5490</v>
      </c>
      <c r="E3325" t="s">
        <v>102</v>
      </c>
      <c r="F3325" t="s">
        <v>103</v>
      </c>
      <c r="G3325" t="s">
        <v>104</v>
      </c>
      <c r="H3325">
        <v>2005</v>
      </c>
      <c r="I3325" s="2">
        <v>511349.25</v>
      </c>
      <c r="J3325" s="2">
        <v>0</v>
      </c>
      <c r="K3325" s="2">
        <v>511349.25</v>
      </c>
      <c r="L3325" t="s">
        <v>18</v>
      </c>
    </row>
    <row r="3326" spans="1:12" x14ac:dyDescent="0.85">
      <c r="A3326" s="1">
        <v>41164</v>
      </c>
      <c r="B3326" t="s">
        <v>5488</v>
      </c>
      <c r="C3326" t="s">
        <v>5489</v>
      </c>
      <c r="D3326" t="s">
        <v>5490</v>
      </c>
      <c r="E3326" t="s">
        <v>1408</v>
      </c>
      <c r="F3326" t="s">
        <v>1409</v>
      </c>
      <c r="G3326" t="s">
        <v>1410</v>
      </c>
      <c r="H3326">
        <v>2005</v>
      </c>
      <c r="I3326" s="2">
        <v>105280</v>
      </c>
      <c r="J3326" s="2">
        <v>0</v>
      </c>
      <c r="K3326" s="2">
        <v>105280</v>
      </c>
      <c r="L3326" t="s">
        <v>18</v>
      </c>
    </row>
    <row r="3327" spans="1:12" x14ac:dyDescent="0.85">
      <c r="A3327" s="1">
        <v>41164</v>
      </c>
      <c r="B3327" t="s">
        <v>90</v>
      </c>
      <c r="C3327" t="s">
        <v>5130</v>
      </c>
      <c r="D3327" t="s">
        <v>5131</v>
      </c>
      <c r="E3327" t="s">
        <v>1280</v>
      </c>
      <c r="F3327" t="s">
        <v>1281</v>
      </c>
      <c r="G3327" t="s">
        <v>1282</v>
      </c>
      <c r="H3327">
        <v>2005</v>
      </c>
      <c r="I3327" s="2">
        <v>178201.12</v>
      </c>
      <c r="J3327" s="2">
        <v>0</v>
      </c>
      <c r="K3327" s="2">
        <v>178201.12</v>
      </c>
      <c r="L3327" t="s">
        <v>18</v>
      </c>
    </row>
    <row r="3328" spans="1:12" x14ac:dyDescent="0.85">
      <c r="A3328" s="1">
        <v>41164</v>
      </c>
      <c r="B3328" t="s">
        <v>90</v>
      </c>
      <c r="C3328" t="s">
        <v>5130</v>
      </c>
      <c r="D3328" t="s">
        <v>5131</v>
      </c>
      <c r="E3328" t="s">
        <v>93</v>
      </c>
      <c r="F3328" t="s">
        <v>94</v>
      </c>
      <c r="H3328">
        <v>2005</v>
      </c>
      <c r="I3328" s="2">
        <v>498318.84</v>
      </c>
      <c r="J3328" s="2">
        <v>0</v>
      </c>
      <c r="K3328" s="2">
        <v>498318.84</v>
      </c>
      <c r="L3328" t="s">
        <v>18</v>
      </c>
    </row>
    <row r="3329" spans="1:12" x14ac:dyDescent="0.85">
      <c r="A3329" s="1">
        <v>41164</v>
      </c>
      <c r="B3329" t="s">
        <v>4767</v>
      </c>
      <c r="C3329" t="s">
        <v>4768</v>
      </c>
      <c r="D3329" t="s">
        <v>4769</v>
      </c>
      <c r="E3329" t="s">
        <v>200</v>
      </c>
      <c r="F3329" t="s">
        <v>201</v>
      </c>
      <c r="G3329" t="s">
        <v>202</v>
      </c>
      <c r="H3329">
        <v>2005</v>
      </c>
      <c r="I3329" s="2">
        <v>875740.07</v>
      </c>
      <c r="J3329" s="2">
        <v>27</v>
      </c>
      <c r="K3329" s="2">
        <v>875767.07</v>
      </c>
      <c r="L3329" t="s">
        <v>116</v>
      </c>
    </row>
    <row r="3330" spans="1:12" x14ac:dyDescent="0.85">
      <c r="A3330" s="1">
        <v>41164</v>
      </c>
      <c r="B3330" t="s">
        <v>4767</v>
      </c>
      <c r="C3330" t="s">
        <v>4768</v>
      </c>
      <c r="D3330" t="s">
        <v>4769</v>
      </c>
      <c r="E3330" t="s">
        <v>288</v>
      </c>
      <c r="F3330" t="s">
        <v>289</v>
      </c>
      <c r="G3330" t="s">
        <v>290</v>
      </c>
      <c r="H3330">
        <v>2005</v>
      </c>
      <c r="I3330" s="2">
        <v>239920</v>
      </c>
      <c r="J3330" s="2">
        <v>0</v>
      </c>
      <c r="K3330" s="2">
        <v>239920</v>
      </c>
      <c r="L3330" t="s">
        <v>116</v>
      </c>
    </row>
    <row r="3331" spans="1:12" x14ac:dyDescent="0.85">
      <c r="A3331" s="1">
        <v>41164</v>
      </c>
      <c r="B3331" t="s">
        <v>90</v>
      </c>
      <c r="C3331" t="s">
        <v>5138</v>
      </c>
      <c r="D3331" t="s">
        <v>5139</v>
      </c>
      <c r="E3331" t="s">
        <v>119</v>
      </c>
      <c r="F3331" t="s">
        <v>120</v>
      </c>
      <c r="G3331" t="s">
        <v>121</v>
      </c>
      <c r="H3331">
        <v>2005</v>
      </c>
      <c r="I3331" s="2">
        <v>380506.19</v>
      </c>
      <c r="J3331" s="2">
        <v>0</v>
      </c>
      <c r="K3331" s="2">
        <v>380506.19</v>
      </c>
      <c r="L3331" t="s">
        <v>18</v>
      </c>
    </row>
    <row r="3332" spans="1:12" x14ac:dyDescent="0.85">
      <c r="A3332" s="1">
        <v>41164</v>
      </c>
      <c r="B3332" t="s">
        <v>751</v>
      </c>
      <c r="C3332" t="s">
        <v>5491</v>
      </c>
      <c r="D3332" t="s">
        <v>5492</v>
      </c>
      <c r="E3332" t="s">
        <v>264</v>
      </c>
      <c r="F3332" t="s">
        <v>265</v>
      </c>
      <c r="G3332" t="s">
        <v>1350</v>
      </c>
      <c r="H3332">
        <v>2005</v>
      </c>
      <c r="I3332" s="2">
        <v>124590</v>
      </c>
      <c r="J3332" s="2">
        <v>0</v>
      </c>
      <c r="K3332" s="2">
        <v>124590</v>
      </c>
      <c r="L3332" t="s">
        <v>18</v>
      </c>
    </row>
    <row r="3333" spans="1:12" x14ac:dyDescent="0.85">
      <c r="A3333" s="1">
        <v>41164</v>
      </c>
      <c r="B3333" t="s">
        <v>751</v>
      </c>
      <c r="C3333" t="s">
        <v>5491</v>
      </c>
      <c r="D3333" t="s">
        <v>5492</v>
      </c>
      <c r="E3333" t="s">
        <v>293</v>
      </c>
      <c r="F3333" t="s">
        <v>294</v>
      </c>
      <c r="G3333" t="s">
        <v>295</v>
      </c>
      <c r="H3333">
        <v>2005</v>
      </c>
      <c r="I3333" s="2">
        <v>362380.03</v>
      </c>
      <c r="J3333" s="2">
        <v>0</v>
      </c>
      <c r="K3333" s="2">
        <v>362380.03</v>
      </c>
      <c r="L3333" t="s">
        <v>18</v>
      </c>
    </row>
    <row r="3334" spans="1:12" x14ac:dyDescent="0.85">
      <c r="A3334" s="1">
        <v>41164</v>
      </c>
      <c r="B3334" t="s">
        <v>751</v>
      </c>
      <c r="C3334" t="s">
        <v>5491</v>
      </c>
      <c r="D3334" t="s">
        <v>5492</v>
      </c>
      <c r="E3334" t="s">
        <v>102</v>
      </c>
      <c r="F3334" t="s">
        <v>103</v>
      </c>
      <c r="G3334" t="s">
        <v>104</v>
      </c>
      <c r="H3334">
        <v>2005</v>
      </c>
      <c r="I3334" s="2">
        <v>6600606</v>
      </c>
      <c r="J3334" s="2">
        <v>0</v>
      </c>
      <c r="K3334" s="2">
        <v>6600606</v>
      </c>
      <c r="L3334" t="s">
        <v>18</v>
      </c>
    </row>
    <row r="3335" spans="1:12" x14ac:dyDescent="0.85">
      <c r="A3335" s="1">
        <v>41164</v>
      </c>
      <c r="B3335" t="s">
        <v>751</v>
      </c>
      <c r="C3335" t="s">
        <v>5491</v>
      </c>
      <c r="D3335" t="s">
        <v>5492</v>
      </c>
      <c r="E3335" t="s">
        <v>119</v>
      </c>
      <c r="F3335" t="s">
        <v>120</v>
      </c>
      <c r="G3335" t="s">
        <v>121</v>
      </c>
      <c r="H3335">
        <v>2005</v>
      </c>
      <c r="I3335" s="2">
        <v>1824900</v>
      </c>
      <c r="J3335" s="2">
        <v>0</v>
      </c>
      <c r="K3335" s="2">
        <v>1824900</v>
      </c>
      <c r="L3335" t="s">
        <v>18</v>
      </c>
    </row>
    <row r="3336" spans="1:12" x14ac:dyDescent="0.85">
      <c r="A3336" s="1">
        <v>41164</v>
      </c>
      <c r="B3336" t="s">
        <v>90</v>
      </c>
      <c r="C3336" t="s">
        <v>4770</v>
      </c>
      <c r="D3336" t="s">
        <v>4771</v>
      </c>
      <c r="E3336" t="s">
        <v>1333</v>
      </c>
      <c r="F3336" t="s">
        <v>1334</v>
      </c>
      <c r="G3336" t="s">
        <v>1335</v>
      </c>
      <c r="H3336">
        <v>2005</v>
      </c>
      <c r="I3336" s="2">
        <v>223720</v>
      </c>
      <c r="J3336" s="2">
        <v>0</v>
      </c>
      <c r="K3336" s="2">
        <v>223720</v>
      </c>
      <c r="L3336" t="s">
        <v>18</v>
      </c>
    </row>
    <row r="3337" spans="1:12" x14ac:dyDescent="0.85">
      <c r="A3337" s="1">
        <v>41164</v>
      </c>
      <c r="B3337" t="s">
        <v>4705</v>
      </c>
      <c r="C3337" t="s">
        <v>5493</v>
      </c>
      <c r="D3337" t="s">
        <v>5494</v>
      </c>
      <c r="E3337" t="s">
        <v>102</v>
      </c>
      <c r="F3337" t="s">
        <v>103</v>
      </c>
      <c r="G3337" t="s">
        <v>104</v>
      </c>
      <c r="H3337">
        <v>2005</v>
      </c>
      <c r="I3337" s="2">
        <v>25950149</v>
      </c>
      <c r="J3337" s="2">
        <v>1836991.2</v>
      </c>
      <c r="K3337" s="2">
        <v>27787140.199999999</v>
      </c>
      <c r="L3337" t="s">
        <v>116</v>
      </c>
    </row>
    <row r="3338" spans="1:12" x14ac:dyDescent="0.85">
      <c r="A3338" s="1">
        <v>41164</v>
      </c>
      <c r="B3338" t="s">
        <v>4705</v>
      </c>
      <c r="C3338" t="s">
        <v>5493</v>
      </c>
      <c r="D3338" t="s">
        <v>5494</v>
      </c>
      <c r="E3338" t="s">
        <v>119</v>
      </c>
      <c r="F3338" t="s">
        <v>120</v>
      </c>
      <c r="G3338" t="s">
        <v>121</v>
      </c>
      <c r="H3338">
        <v>2005</v>
      </c>
      <c r="I3338" s="2">
        <v>17269880</v>
      </c>
      <c r="J3338" s="2">
        <v>3900000</v>
      </c>
      <c r="K3338" s="2">
        <v>21169880</v>
      </c>
      <c r="L3338" t="s">
        <v>116</v>
      </c>
    </row>
    <row r="3339" spans="1:12" x14ac:dyDescent="0.85">
      <c r="A3339" s="1">
        <v>41164</v>
      </c>
      <c r="B3339" t="s">
        <v>5495</v>
      </c>
      <c r="C3339" t="s">
        <v>5496</v>
      </c>
      <c r="D3339" t="s">
        <v>5497</v>
      </c>
      <c r="E3339" t="s">
        <v>102</v>
      </c>
      <c r="F3339" t="s">
        <v>103</v>
      </c>
      <c r="G3339" t="s">
        <v>104</v>
      </c>
      <c r="H3339">
        <v>2005</v>
      </c>
      <c r="I3339" s="2">
        <v>5405987.6399999997</v>
      </c>
      <c r="J3339" s="2">
        <v>0</v>
      </c>
      <c r="K3339" s="2">
        <v>5405987.6399999997</v>
      </c>
      <c r="L3339" t="s">
        <v>116</v>
      </c>
    </row>
    <row r="3340" spans="1:12" x14ac:dyDescent="0.85">
      <c r="A3340" s="1">
        <v>41164</v>
      </c>
      <c r="B3340" t="s">
        <v>5495</v>
      </c>
      <c r="C3340" t="s">
        <v>5496</v>
      </c>
      <c r="D3340" t="s">
        <v>5497</v>
      </c>
      <c r="E3340" t="s">
        <v>42</v>
      </c>
      <c r="F3340" t="s">
        <v>43</v>
      </c>
      <c r="G3340" t="s">
        <v>76</v>
      </c>
      <c r="H3340">
        <v>2005</v>
      </c>
      <c r="I3340" s="2">
        <v>78907.91</v>
      </c>
      <c r="J3340" s="2">
        <v>0</v>
      </c>
      <c r="K3340" s="2">
        <v>78907.91</v>
      </c>
      <c r="L3340" t="s">
        <v>116</v>
      </c>
    </row>
    <row r="3341" spans="1:12" x14ac:dyDescent="0.85">
      <c r="A3341" s="1">
        <v>41164</v>
      </c>
      <c r="B3341" t="s">
        <v>5495</v>
      </c>
      <c r="C3341" t="s">
        <v>5496</v>
      </c>
      <c r="D3341" t="s">
        <v>5497</v>
      </c>
      <c r="E3341" t="s">
        <v>42</v>
      </c>
      <c r="F3341" t="s">
        <v>43</v>
      </c>
      <c r="G3341" t="s">
        <v>44</v>
      </c>
      <c r="H3341">
        <v>2005</v>
      </c>
      <c r="I3341" s="2">
        <v>156030.57999999999</v>
      </c>
      <c r="J3341" s="2">
        <v>0</v>
      </c>
      <c r="K3341" s="2">
        <v>156030.57999999999</v>
      </c>
      <c r="L3341" t="s">
        <v>116</v>
      </c>
    </row>
    <row r="3342" spans="1:12" x14ac:dyDescent="0.85">
      <c r="A3342" s="1">
        <v>41164</v>
      </c>
      <c r="B3342" t="s">
        <v>4529</v>
      </c>
      <c r="C3342" t="s">
        <v>5498</v>
      </c>
      <c r="D3342" t="s">
        <v>5499</v>
      </c>
      <c r="E3342" t="s">
        <v>102</v>
      </c>
      <c r="F3342" t="s">
        <v>103</v>
      </c>
      <c r="G3342" t="s">
        <v>104</v>
      </c>
      <c r="H3342">
        <v>2005</v>
      </c>
      <c r="I3342" s="2">
        <v>424990.5</v>
      </c>
      <c r="J3342" s="2">
        <v>0</v>
      </c>
      <c r="K3342" s="2">
        <v>424990.5</v>
      </c>
      <c r="L3342" t="s">
        <v>18</v>
      </c>
    </row>
    <row r="3343" spans="1:12" x14ac:dyDescent="0.85">
      <c r="A3343" s="1">
        <v>41164</v>
      </c>
      <c r="B3343" t="s">
        <v>1234</v>
      </c>
      <c r="C3343" t="s">
        <v>5500</v>
      </c>
      <c r="D3343" t="s">
        <v>5501</v>
      </c>
      <c r="E3343" t="s">
        <v>70</v>
      </c>
      <c r="F3343" t="s">
        <v>71</v>
      </c>
      <c r="G3343" t="s">
        <v>1351</v>
      </c>
      <c r="H3343">
        <v>2005</v>
      </c>
      <c r="I3343" s="2">
        <v>3933517.07</v>
      </c>
      <c r="J3343" s="2">
        <v>0</v>
      </c>
      <c r="K3343" s="2">
        <v>3933517.07</v>
      </c>
      <c r="L3343" t="s">
        <v>18</v>
      </c>
    </row>
    <row r="3344" spans="1:12" x14ac:dyDescent="0.85">
      <c r="A3344" s="1">
        <v>41164</v>
      </c>
      <c r="B3344" t="s">
        <v>1234</v>
      </c>
      <c r="C3344" t="s">
        <v>5500</v>
      </c>
      <c r="D3344" t="s">
        <v>5501</v>
      </c>
      <c r="E3344" t="s">
        <v>102</v>
      </c>
      <c r="F3344" t="s">
        <v>103</v>
      </c>
      <c r="G3344" t="s">
        <v>104</v>
      </c>
      <c r="H3344">
        <v>2005</v>
      </c>
      <c r="I3344" s="2">
        <v>1799136.25</v>
      </c>
      <c r="J3344" s="2">
        <v>0</v>
      </c>
      <c r="K3344" s="2">
        <v>1799136.25</v>
      </c>
      <c r="L3344" t="s">
        <v>18</v>
      </c>
    </row>
    <row r="3345" spans="1:12" x14ac:dyDescent="0.85">
      <c r="A3345" s="1">
        <v>41164</v>
      </c>
      <c r="B3345" t="s">
        <v>1234</v>
      </c>
      <c r="C3345" t="s">
        <v>5500</v>
      </c>
      <c r="D3345" t="s">
        <v>5501</v>
      </c>
      <c r="E3345" t="s">
        <v>119</v>
      </c>
      <c r="F3345" t="s">
        <v>120</v>
      </c>
      <c r="G3345" t="s">
        <v>121</v>
      </c>
      <c r="H3345">
        <v>2005</v>
      </c>
      <c r="I3345" s="2">
        <v>3500000</v>
      </c>
      <c r="J3345" s="2">
        <v>0</v>
      </c>
      <c r="K3345" s="2">
        <v>3500000</v>
      </c>
      <c r="L3345" t="s">
        <v>18</v>
      </c>
    </row>
    <row r="3346" spans="1:12" x14ac:dyDescent="0.85">
      <c r="A3346" s="1">
        <v>41164</v>
      </c>
      <c r="B3346" t="s">
        <v>1234</v>
      </c>
      <c r="C3346" t="s">
        <v>5500</v>
      </c>
      <c r="D3346" t="s">
        <v>5501</v>
      </c>
      <c r="E3346" t="s">
        <v>21</v>
      </c>
      <c r="F3346" t="s">
        <v>22</v>
      </c>
      <c r="G3346" t="s">
        <v>23</v>
      </c>
      <c r="H3346">
        <v>2005</v>
      </c>
      <c r="I3346" s="2">
        <v>3789793.97</v>
      </c>
      <c r="J3346" s="2">
        <v>0</v>
      </c>
      <c r="K3346" s="2">
        <v>3789793.97</v>
      </c>
      <c r="L3346" t="s">
        <v>18</v>
      </c>
    </row>
    <row r="3347" spans="1:12" x14ac:dyDescent="0.85">
      <c r="A3347" s="1">
        <v>41164</v>
      </c>
      <c r="B3347" t="s">
        <v>4105</v>
      </c>
      <c r="C3347" t="s">
        <v>4778</v>
      </c>
      <c r="D3347" t="s">
        <v>4779</v>
      </c>
      <c r="E3347" t="s">
        <v>119</v>
      </c>
      <c r="F3347" t="s">
        <v>120</v>
      </c>
      <c r="G3347" t="s">
        <v>798</v>
      </c>
      <c r="H3347">
        <v>2005</v>
      </c>
      <c r="I3347" s="2">
        <v>359880</v>
      </c>
      <c r="J3347" s="2">
        <v>0</v>
      </c>
      <c r="K3347" s="2">
        <v>359880</v>
      </c>
      <c r="L3347" t="s">
        <v>18</v>
      </c>
    </row>
    <row r="3348" spans="1:12" x14ac:dyDescent="0.85">
      <c r="A3348" s="1">
        <v>41164</v>
      </c>
      <c r="B3348" t="s">
        <v>90</v>
      </c>
      <c r="C3348" t="s">
        <v>5502</v>
      </c>
      <c r="D3348" t="s">
        <v>5503</v>
      </c>
      <c r="E3348" t="s">
        <v>119</v>
      </c>
      <c r="F3348" t="s">
        <v>120</v>
      </c>
      <c r="G3348" t="s">
        <v>798</v>
      </c>
      <c r="H3348">
        <v>2005</v>
      </c>
      <c r="I3348" s="2">
        <v>2504981</v>
      </c>
      <c r="J3348" s="2">
        <v>2445019</v>
      </c>
      <c r="K3348" s="2">
        <v>4950000</v>
      </c>
      <c r="L3348" t="s">
        <v>116</v>
      </c>
    </row>
    <row r="3349" spans="1:12" x14ac:dyDescent="0.85">
      <c r="A3349" s="1">
        <v>41164</v>
      </c>
      <c r="B3349" t="s">
        <v>90</v>
      </c>
      <c r="C3349" t="s">
        <v>5504</v>
      </c>
      <c r="D3349" t="s">
        <v>5505</v>
      </c>
      <c r="E3349" t="s">
        <v>119</v>
      </c>
      <c r="F3349" t="s">
        <v>120</v>
      </c>
      <c r="G3349" t="s">
        <v>121</v>
      </c>
      <c r="H3349">
        <v>2005</v>
      </c>
      <c r="I3349" s="2">
        <v>1266580.04</v>
      </c>
      <c r="J3349" s="2">
        <v>0</v>
      </c>
      <c r="K3349" s="2">
        <v>1266580.04</v>
      </c>
      <c r="L3349" t="s">
        <v>18</v>
      </c>
    </row>
    <row r="3350" spans="1:12" x14ac:dyDescent="0.85">
      <c r="A3350" s="1">
        <v>41164</v>
      </c>
      <c r="B3350" t="s">
        <v>4702</v>
      </c>
      <c r="C3350" t="s">
        <v>5506</v>
      </c>
      <c r="D3350" t="s">
        <v>5507</v>
      </c>
      <c r="E3350" t="s">
        <v>42</v>
      </c>
      <c r="F3350" t="s">
        <v>43</v>
      </c>
      <c r="G3350" t="s">
        <v>76</v>
      </c>
      <c r="H3350">
        <v>2005</v>
      </c>
      <c r="I3350" s="2">
        <v>2396460.0299999998</v>
      </c>
      <c r="J3350" s="2">
        <v>0</v>
      </c>
      <c r="K3350" s="2">
        <v>2396460.0299999998</v>
      </c>
      <c r="L3350" t="s">
        <v>18</v>
      </c>
    </row>
    <row r="3351" spans="1:12" x14ac:dyDescent="0.85">
      <c r="A3351" s="1">
        <v>41164</v>
      </c>
      <c r="B3351" t="s">
        <v>1234</v>
      </c>
      <c r="C3351" t="s">
        <v>5508</v>
      </c>
      <c r="D3351" t="s">
        <v>5509</v>
      </c>
      <c r="E3351" t="s">
        <v>42</v>
      </c>
      <c r="F3351" t="s">
        <v>43</v>
      </c>
      <c r="G3351" t="s">
        <v>44</v>
      </c>
      <c r="H3351">
        <v>2005</v>
      </c>
      <c r="I3351" s="2">
        <v>1115626.74</v>
      </c>
      <c r="J3351" s="2">
        <v>0</v>
      </c>
      <c r="K3351" s="2">
        <v>1115626.74</v>
      </c>
      <c r="L3351" t="s">
        <v>116</v>
      </c>
    </row>
    <row r="3352" spans="1:12" x14ac:dyDescent="0.85">
      <c r="A3352" s="1">
        <v>41164</v>
      </c>
      <c r="B3352" t="s">
        <v>2348</v>
      </c>
      <c r="C3352" t="s">
        <v>2349</v>
      </c>
      <c r="D3352" t="s">
        <v>2350</v>
      </c>
      <c r="E3352" t="s">
        <v>1722</v>
      </c>
      <c r="F3352" t="s">
        <v>1723</v>
      </c>
      <c r="G3352" t="s">
        <v>1724</v>
      </c>
      <c r="H3352">
        <v>2005</v>
      </c>
      <c r="I3352" s="2">
        <v>19812096</v>
      </c>
      <c r="J3352" s="2">
        <v>6848432</v>
      </c>
      <c r="K3352" s="2">
        <v>26660528</v>
      </c>
      <c r="L3352" t="s">
        <v>116</v>
      </c>
    </row>
    <row r="3353" spans="1:12" x14ac:dyDescent="0.85">
      <c r="A3353" s="1">
        <v>41164</v>
      </c>
      <c r="B3353" t="s">
        <v>2348</v>
      </c>
      <c r="C3353" t="s">
        <v>2349</v>
      </c>
      <c r="D3353" t="s">
        <v>2350</v>
      </c>
      <c r="E3353" t="s">
        <v>1722</v>
      </c>
      <c r="F3353" t="s">
        <v>1723</v>
      </c>
      <c r="G3353" t="s">
        <v>1724</v>
      </c>
      <c r="H3353">
        <v>2005</v>
      </c>
      <c r="I3353" s="2">
        <v>52058094.490000002</v>
      </c>
      <c r="J3353" s="2">
        <v>0</v>
      </c>
      <c r="K3353" s="2">
        <v>52058094.490000002</v>
      </c>
      <c r="L3353" t="s">
        <v>116</v>
      </c>
    </row>
    <row r="3354" spans="1:12" x14ac:dyDescent="0.85">
      <c r="A3354" s="1">
        <v>41164</v>
      </c>
      <c r="B3354" t="s">
        <v>90</v>
      </c>
      <c r="C3354" t="s">
        <v>5510</v>
      </c>
      <c r="D3354" t="s">
        <v>5511</v>
      </c>
      <c r="E3354" t="s">
        <v>56</v>
      </c>
      <c r="F3354" t="s">
        <v>57</v>
      </c>
      <c r="G3354" t="s">
        <v>58</v>
      </c>
      <c r="H3354">
        <v>2005</v>
      </c>
      <c r="I3354" s="2">
        <v>134687.47</v>
      </c>
      <c r="J3354" s="2">
        <v>0</v>
      </c>
      <c r="K3354" s="2">
        <v>134687.47</v>
      </c>
      <c r="L3354" t="s">
        <v>18</v>
      </c>
    </row>
    <row r="3355" spans="1:12" x14ac:dyDescent="0.85">
      <c r="A3355" s="1">
        <v>41164</v>
      </c>
      <c r="B3355" t="s">
        <v>90</v>
      </c>
      <c r="C3355" t="s">
        <v>5510</v>
      </c>
      <c r="D3355" t="s">
        <v>5511</v>
      </c>
      <c r="E3355" t="s">
        <v>5512</v>
      </c>
      <c r="F3355" t="s">
        <v>5513</v>
      </c>
      <c r="G3355" t="s">
        <v>5514</v>
      </c>
      <c r="H3355">
        <v>2005</v>
      </c>
      <c r="I3355" s="2">
        <v>89980</v>
      </c>
      <c r="J3355" s="2">
        <v>0</v>
      </c>
      <c r="K3355" s="2">
        <v>89980</v>
      </c>
      <c r="L3355" t="s">
        <v>18</v>
      </c>
    </row>
    <row r="3356" spans="1:12" x14ac:dyDescent="0.85">
      <c r="A3356" s="1">
        <v>41164</v>
      </c>
      <c r="B3356" t="s">
        <v>82</v>
      </c>
      <c r="C3356" t="s">
        <v>5515</v>
      </c>
      <c r="D3356" t="s">
        <v>5516</v>
      </c>
      <c r="E3356" t="s">
        <v>15</v>
      </c>
      <c r="F3356" t="s">
        <v>16</v>
      </c>
      <c r="G3356" t="s">
        <v>17</v>
      </c>
      <c r="H3356">
        <v>2005</v>
      </c>
      <c r="I3356" s="2">
        <v>606927.1</v>
      </c>
      <c r="J3356" s="2">
        <v>0</v>
      </c>
      <c r="K3356" s="2">
        <v>606927.1</v>
      </c>
      <c r="L3356" t="s">
        <v>18</v>
      </c>
    </row>
    <row r="3357" spans="1:12" x14ac:dyDescent="0.85">
      <c r="A3357" s="1">
        <v>41164</v>
      </c>
      <c r="B3357" t="s">
        <v>4105</v>
      </c>
      <c r="C3357" t="s">
        <v>4799</v>
      </c>
      <c r="D3357" t="s">
        <v>4800</v>
      </c>
      <c r="E3357" t="s">
        <v>269</v>
      </c>
      <c r="F3357" t="s">
        <v>270</v>
      </c>
      <c r="G3357" t="s">
        <v>271</v>
      </c>
      <c r="H3357">
        <v>2005</v>
      </c>
      <c r="I3357" s="2">
        <v>511840</v>
      </c>
      <c r="J3357" s="2">
        <v>0</v>
      </c>
      <c r="K3357" s="2">
        <v>511840</v>
      </c>
      <c r="L3357" t="s">
        <v>18</v>
      </c>
    </row>
    <row r="3358" spans="1:12" x14ac:dyDescent="0.85">
      <c r="A3358" s="1">
        <v>41164</v>
      </c>
      <c r="B3358" t="s">
        <v>4372</v>
      </c>
      <c r="C3358" t="s">
        <v>4373</v>
      </c>
      <c r="D3358" t="s">
        <v>4374</v>
      </c>
      <c r="E3358" t="s">
        <v>102</v>
      </c>
      <c r="F3358" t="s">
        <v>103</v>
      </c>
      <c r="G3358" t="s">
        <v>104</v>
      </c>
      <c r="H3358">
        <v>2005</v>
      </c>
      <c r="I3358" s="2">
        <v>1609197.5</v>
      </c>
      <c r="J3358" s="2">
        <v>0</v>
      </c>
      <c r="K3358" s="2">
        <v>1609197.5</v>
      </c>
      <c r="L3358" t="s">
        <v>18</v>
      </c>
    </row>
    <row r="3359" spans="1:12" x14ac:dyDescent="0.85">
      <c r="A3359" s="1">
        <v>41164</v>
      </c>
      <c r="B3359" t="s">
        <v>4372</v>
      </c>
      <c r="C3359" t="s">
        <v>4373</v>
      </c>
      <c r="D3359" t="s">
        <v>4374</v>
      </c>
      <c r="E3359" t="s">
        <v>42</v>
      </c>
      <c r="F3359" t="s">
        <v>43</v>
      </c>
      <c r="G3359" t="s">
        <v>44</v>
      </c>
      <c r="H3359">
        <v>2005</v>
      </c>
      <c r="I3359" s="2">
        <v>900000</v>
      </c>
      <c r="J3359" s="2">
        <v>0</v>
      </c>
      <c r="K3359" s="2">
        <v>900000</v>
      </c>
      <c r="L3359" t="s">
        <v>18</v>
      </c>
    </row>
    <row r="3360" spans="1:12" x14ac:dyDescent="0.85">
      <c r="A3360" s="1">
        <v>41164</v>
      </c>
      <c r="B3360" t="s">
        <v>4372</v>
      </c>
      <c r="C3360" t="s">
        <v>4373</v>
      </c>
      <c r="D3360" t="s">
        <v>4374</v>
      </c>
      <c r="E3360" t="s">
        <v>21</v>
      </c>
      <c r="F3360" t="s">
        <v>22</v>
      </c>
      <c r="G3360" t="s">
        <v>23</v>
      </c>
      <c r="H3360">
        <v>2005</v>
      </c>
      <c r="I3360" s="2">
        <v>303605.31</v>
      </c>
      <c r="J3360" s="2">
        <v>0</v>
      </c>
      <c r="K3360" s="2">
        <v>303605.31</v>
      </c>
      <c r="L3360" t="s">
        <v>18</v>
      </c>
    </row>
    <row r="3361" spans="1:12" x14ac:dyDescent="0.85">
      <c r="A3361" s="1">
        <v>41164</v>
      </c>
      <c r="B3361" t="s">
        <v>1234</v>
      </c>
      <c r="C3361" t="s">
        <v>5517</v>
      </c>
      <c r="D3361" t="s">
        <v>5518</v>
      </c>
      <c r="E3361" t="s">
        <v>85</v>
      </c>
      <c r="F3361" t="s">
        <v>86</v>
      </c>
      <c r="G3361" t="s">
        <v>87</v>
      </c>
      <c r="H3361">
        <v>2005</v>
      </c>
      <c r="I3361" s="2">
        <v>4764212.21</v>
      </c>
      <c r="J3361" s="2">
        <v>0</v>
      </c>
      <c r="K3361" s="2">
        <v>4764212.21</v>
      </c>
      <c r="L3361" t="s">
        <v>18</v>
      </c>
    </row>
    <row r="3362" spans="1:12" x14ac:dyDescent="0.85">
      <c r="A3362" s="1">
        <v>41164</v>
      </c>
      <c r="B3362" t="s">
        <v>2654</v>
      </c>
      <c r="C3362" t="s">
        <v>5519</v>
      </c>
      <c r="D3362" t="s">
        <v>5520</v>
      </c>
      <c r="E3362" t="s">
        <v>102</v>
      </c>
      <c r="F3362" t="s">
        <v>103</v>
      </c>
      <c r="G3362" t="s">
        <v>104</v>
      </c>
      <c r="H3362">
        <v>2005</v>
      </c>
      <c r="I3362" s="2">
        <v>112358473.97</v>
      </c>
      <c r="J3362" s="2">
        <v>0</v>
      </c>
      <c r="K3362" s="2">
        <v>112358473.97</v>
      </c>
      <c r="L3362" t="s">
        <v>18</v>
      </c>
    </row>
    <row r="3363" spans="1:12" x14ac:dyDescent="0.85">
      <c r="A3363" s="1">
        <v>41164</v>
      </c>
      <c r="B3363" t="s">
        <v>90</v>
      </c>
      <c r="C3363" t="s">
        <v>5521</v>
      </c>
      <c r="D3363" t="s">
        <v>5522</v>
      </c>
      <c r="E3363" t="s">
        <v>223</v>
      </c>
      <c r="F3363" t="s">
        <v>224</v>
      </c>
      <c r="G3363" t="s">
        <v>225</v>
      </c>
      <c r="H3363">
        <v>2005</v>
      </c>
      <c r="I3363" s="2">
        <v>10000000</v>
      </c>
      <c r="J3363" s="2">
        <v>0</v>
      </c>
      <c r="K3363" s="2">
        <v>10000000</v>
      </c>
      <c r="L3363" t="s">
        <v>5523</v>
      </c>
    </row>
    <row r="3364" spans="1:12" x14ac:dyDescent="0.85">
      <c r="A3364" s="1">
        <v>41164</v>
      </c>
      <c r="B3364" t="s">
        <v>90</v>
      </c>
      <c r="C3364" t="s">
        <v>5521</v>
      </c>
      <c r="D3364" t="s">
        <v>5522</v>
      </c>
      <c r="E3364" t="s">
        <v>119</v>
      </c>
      <c r="F3364" t="s">
        <v>120</v>
      </c>
      <c r="G3364" t="s">
        <v>5524</v>
      </c>
      <c r="H3364">
        <v>2005</v>
      </c>
      <c r="I3364" s="2">
        <v>1993608.78</v>
      </c>
      <c r="J3364" s="2">
        <v>0</v>
      </c>
      <c r="K3364" s="2">
        <v>1993608.78</v>
      </c>
      <c r="L3364" t="s">
        <v>5523</v>
      </c>
    </row>
    <row r="3365" spans="1:12" x14ac:dyDescent="0.85">
      <c r="A3365" s="1">
        <v>41164</v>
      </c>
      <c r="B3365" t="s">
        <v>90</v>
      </c>
      <c r="C3365" t="s">
        <v>5521</v>
      </c>
      <c r="D3365" t="s">
        <v>5522</v>
      </c>
      <c r="E3365" t="s">
        <v>93</v>
      </c>
      <c r="F3365" t="s">
        <v>94</v>
      </c>
      <c r="H3365">
        <v>2005</v>
      </c>
      <c r="I3365" s="2">
        <v>17900000</v>
      </c>
      <c r="J3365" s="2">
        <v>0</v>
      </c>
      <c r="K3365" s="2">
        <v>17900000</v>
      </c>
      <c r="L3365" t="s">
        <v>5523</v>
      </c>
    </row>
    <row r="3366" spans="1:12" x14ac:dyDescent="0.85">
      <c r="A3366" s="1">
        <v>41164</v>
      </c>
      <c r="B3366" t="s">
        <v>90</v>
      </c>
      <c r="C3366" t="s">
        <v>5525</v>
      </c>
      <c r="D3366" t="s">
        <v>5526</v>
      </c>
      <c r="E3366" t="s">
        <v>49</v>
      </c>
      <c r="F3366" t="s">
        <v>50</v>
      </c>
      <c r="G3366" t="s">
        <v>451</v>
      </c>
      <c r="H3366">
        <v>2005</v>
      </c>
      <c r="I3366" s="2">
        <v>10000000</v>
      </c>
      <c r="J3366" s="2">
        <v>0</v>
      </c>
      <c r="K3366" s="2">
        <v>10000000</v>
      </c>
      <c r="L3366" t="s">
        <v>18</v>
      </c>
    </row>
    <row r="3367" spans="1:12" x14ac:dyDescent="0.85">
      <c r="A3367" s="1">
        <v>41164</v>
      </c>
      <c r="B3367" t="s">
        <v>90</v>
      </c>
      <c r="C3367" t="s">
        <v>5527</v>
      </c>
      <c r="D3367" t="s">
        <v>5528</v>
      </c>
      <c r="E3367" t="s">
        <v>93</v>
      </c>
      <c r="F3367" t="s">
        <v>94</v>
      </c>
      <c r="H3367">
        <v>2005</v>
      </c>
      <c r="I3367" s="2">
        <v>3184782.6</v>
      </c>
      <c r="J3367" s="2">
        <v>0</v>
      </c>
      <c r="K3367" s="2">
        <v>3184782.6</v>
      </c>
      <c r="L3367" t="s">
        <v>116</v>
      </c>
    </row>
    <row r="3368" spans="1:12" x14ac:dyDescent="0.85">
      <c r="A3368" s="1">
        <v>41164</v>
      </c>
      <c r="B3368" t="s">
        <v>5170</v>
      </c>
      <c r="C3368" t="s">
        <v>5171</v>
      </c>
      <c r="D3368" t="s">
        <v>2480</v>
      </c>
      <c r="E3368" t="s">
        <v>42</v>
      </c>
      <c r="F3368" t="s">
        <v>43</v>
      </c>
      <c r="G3368" t="s">
        <v>44</v>
      </c>
      <c r="H3368">
        <v>2005</v>
      </c>
      <c r="I3368" s="2">
        <v>11485577.4</v>
      </c>
      <c r="J3368" s="2">
        <v>0</v>
      </c>
      <c r="K3368" s="2">
        <v>11485577.4</v>
      </c>
      <c r="L3368" t="s">
        <v>18</v>
      </c>
    </row>
    <row r="3369" spans="1:12" x14ac:dyDescent="0.85">
      <c r="A3369" s="1">
        <v>41164</v>
      </c>
      <c r="B3369" t="s">
        <v>1796</v>
      </c>
      <c r="C3369" t="s">
        <v>5529</v>
      </c>
      <c r="D3369" t="s">
        <v>5530</v>
      </c>
      <c r="E3369" t="s">
        <v>119</v>
      </c>
      <c r="F3369" t="s">
        <v>120</v>
      </c>
      <c r="G3369" t="s">
        <v>121</v>
      </c>
      <c r="H3369">
        <v>2005</v>
      </c>
      <c r="I3369" s="2">
        <v>25231469.120000001</v>
      </c>
      <c r="J3369" s="2">
        <v>132637.51</v>
      </c>
      <c r="K3369" s="2">
        <v>25364106.629999999</v>
      </c>
      <c r="L3369" t="s">
        <v>116</v>
      </c>
    </row>
    <row r="3370" spans="1:12" x14ac:dyDescent="0.85">
      <c r="A3370" s="1">
        <v>41164</v>
      </c>
      <c r="B3370" t="s">
        <v>4571</v>
      </c>
      <c r="C3370" t="s">
        <v>5531</v>
      </c>
      <c r="D3370" t="s">
        <v>5532</v>
      </c>
      <c r="E3370" t="s">
        <v>56</v>
      </c>
      <c r="F3370" t="s">
        <v>57</v>
      </c>
      <c r="G3370" t="s">
        <v>58</v>
      </c>
      <c r="H3370">
        <v>2005</v>
      </c>
      <c r="I3370" s="2">
        <v>2415100</v>
      </c>
      <c r="J3370" s="2">
        <v>0</v>
      </c>
      <c r="K3370" s="2">
        <v>2415100</v>
      </c>
      <c r="L3370" t="s">
        <v>116</v>
      </c>
    </row>
    <row r="3371" spans="1:12" x14ac:dyDescent="0.85">
      <c r="A3371" s="1">
        <v>41164</v>
      </c>
      <c r="B3371" t="s">
        <v>4571</v>
      </c>
      <c r="C3371" t="s">
        <v>5531</v>
      </c>
      <c r="D3371" t="s">
        <v>5532</v>
      </c>
      <c r="E3371" t="s">
        <v>102</v>
      </c>
      <c r="F3371" t="s">
        <v>103</v>
      </c>
      <c r="G3371" t="s">
        <v>104</v>
      </c>
      <c r="H3371">
        <v>2005</v>
      </c>
      <c r="I3371" s="2">
        <v>7616494</v>
      </c>
      <c r="J3371" s="2">
        <v>0</v>
      </c>
      <c r="K3371" s="2">
        <v>7616494</v>
      </c>
      <c r="L3371" t="s">
        <v>116</v>
      </c>
    </row>
    <row r="3372" spans="1:12" x14ac:dyDescent="0.85">
      <c r="A3372" s="1">
        <v>41164</v>
      </c>
      <c r="B3372" t="s">
        <v>648</v>
      </c>
      <c r="C3372" t="s">
        <v>5533</v>
      </c>
      <c r="D3372" t="s">
        <v>5534</v>
      </c>
      <c r="E3372" t="s">
        <v>15</v>
      </c>
      <c r="F3372" t="s">
        <v>16</v>
      </c>
      <c r="G3372" t="s">
        <v>17</v>
      </c>
      <c r="H3372">
        <v>2005</v>
      </c>
      <c r="I3372" s="2">
        <v>258264.46</v>
      </c>
      <c r="J3372" s="2">
        <v>0</v>
      </c>
      <c r="K3372" s="2">
        <v>258264.46</v>
      </c>
      <c r="L3372" t="s">
        <v>116</v>
      </c>
    </row>
    <row r="3373" spans="1:12" x14ac:dyDescent="0.85">
      <c r="A3373" s="1">
        <v>41164</v>
      </c>
      <c r="B3373" t="s">
        <v>648</v>
      </c>
      <c r="C3373" t="s">
        <v>5533</v>
      </c>
      <c r="D3373" t="s">
        <v>5534</v>
      </c>
      <c r="E3373" t="s">
        <v>264</v>
      </c>
      <c r="F3373" t="s">
        <v>265</v>
      </c>
      <c r="G3373" t="s">
        <v>2394</v>
      </c>
      <c r="H3373">
        <v>2005</v>
      </c>
      <c r="I3373" s="2">
        <v>640825</v>
      </c>
      <c r="J3373" s="2">
        <v>0</v>
      </c>
      <c r="K3373" s="2">
        <v>640825</v>
      </c>
      <c r="L3373" t="s">
        <v>116</v>
      </c>
    </row>
    <row r="3374" spans="1:12" x14ac:dyDescent="0.85">
      <c r="A3374" s="1">
        <v>41164</v>
      </c>
      <c r="B3374" t="s">
        <v>648</v>
      </c>
      <c r="C3374" t="s">
        <v>5533</v>
      </c>
      <c r="D3374" t="s">
        <v>5534</v>
      </c>
      <c r="E3374" t="s">
        <v>85</v>
      </c>
      <c r="F3374" t="s">
        <v>86</v>
      </c>
      <c r="G3374" t="s">
        <v>87</v>
      </c>
      <c r="H3374">
        <v>2005</v>
      </c>
      <c r="I3374" s="2">
        <v>1254610</v>
      </c>
      <c r="J3374" s="2">
        <v>0</v>
      </c>
      <c r="K3374" s="2">
        <v>1254610</v>
      </c>
      <c r="L3374" t="s">
        <v>116</v>
      </c>
    </row>
    <row r="3375" spans="1:12" x14ac:dyDescent="0.85">
      <c r="A3375" s="1">
        <v>41164</v>
      </c>
      <c r="B3375" t="s">
        <v>648</v>
      </c>
      <c r="C3375" t="s">
        <v>5533</v>
      </c>
      <c r="D3375" t="s">
        <v>5534</v>
      </c>
      <c r="E3375" t="s">
        <v>119</v>
      </c>
      <c r="F3375" t="s">
        <v>120</v>
      </c>
      <c r="G3375" t="s">
        <v>121</v>
      </c>
      <c r="H3375">
        <v>2005</v>
      </c>
      <c r="I3375" s="2">
        <v>1500000</v>
      </c>
      <c r="J3375" s="2">
        <v>0</v>
      </c>
      <c r="K3375" s="2">
        <v>1500000</v>
      </c>
      <c r="L3375" t="s">
        <v>116</v>
      </c>
    </row>
    <row r="3376" spans="1:12" x14ac:dyDescent="0.85">
      <c r="A3376" s="1">
        <v>41164</v>
      </c>
      <c r="B3376" t="s">
        <v>648</v>
      </c>
      <c r="C3376" t="s">
        <v>5533</v>
      </c>
      <c r="D3376" t="s">
        <v>5534</v>
      </c>
      <c r="E3376" t="s">
        <v>21</v>
      </c>
      <c r="F3376" t="s">
        <v>22</v>
      </c>
      <c r="G3376" t="s">
        <v>23</v>
      </c>
      <c r="H3376">
        <v>2005</v>
      </c>
      <c r="I3376" s="2">
        <v>256546.49</v>
      </c>
      <c r="J3376" s="2">
        <v>0</v>
      </c>
      <c r="K3376" s="2">
        <v>256546.49</v>
      </c>
      <c r="L3376" t="s">
        <v>116</v>
      </c>
    </row>
    <row r="3377" spans="1:12" x14ac:dyDescent="0.85">
      <c r="A3377" s="1">
        <v>41164</v>
      </c>
      <c r="B3377" t="s">
        <v>648</v>
      </c>
      <c r="C3377" t="s">
        <v>5533</v>
      </c>
      <c r="D3377" t="s">
        <v>5534</v>
      </c>
      <c r="E3377" t="s">
        <v>49</v>
      </c>
      <c r="F3377" t="s">
        <v>50</v>
      </c>
      <c r="G3377" t="s">
        <v>51</v>
      </c>
      <c r="H3377">
        <v>2005</v>
      </c>
      <c r="I3377" s="2">
        <v>250000</v>
      </c>
      <c r="J3377" s="2">
        <v>0</v>
      </c>
      <c r="K3377" s="2">
        <v>250000</v>
      </c>
      <c r="L3377" t="s">
        <v>116</v>
      </c>
    </row>
    <row r="3378" spans="1:12" x14ac:dyDescent="0.85">
      <c r="A3378" s="1">
        <v>41164</v>
      </c>
      <c r="B3378" t="s">
        <v>648</v>
      </c>
      <c r="C3378" t="s">
        <v>5535</v>
      </c>
      <c r="D3378" t="s">
        <v>2514</v>
      </c>
      <c r="E3378" t="s">
        <v>1772</v>
      </c>
      <c r="F3378" t="s">
        <v>1773</v>
      </c>
      <c r="G3378" t="s">
        <v>1774</v>
      </c>
      <c r="H3378">
        <v>2005</v>
      </c>
      <c r="I3378" s="2">
        <v>500000</v>
      </c>
      <c r="J3378" s="2">
        <v>0</v>
      </c>
      <c r="K3378" s="2">
        <v>500000</v>
      </c>
      <c r="L3378" t="s">
        <v>116</v>
      </c>
    </row>
    <row r="3379" spans="1:12" x14ac:dyDescent="0.85">
      <c r="A3379" s="1">
        <v>41164</v>
      </c>
      <c r="B3379" t="s">
        <v>1234</v>
      </c>
      <c r="C3379" t="s">
        <v>5536</v>
      </c>
      <c r="D3379" t="s">
        <v>5537</v>
      </c>
      <c r="E3379" t="s">
        <v>200</v>
      </c>
      <c r="F3379" t="s">
        <v>201</v>
      </c>
      <c r="G3379" t="s">
        <v>202</v>
      </c>
      <c r="H3379">
        <v>2005</v>
      </c>
      <c r="I3379" s="2">
        <v>1481456</v>
      </c>
      <c r="J3379" s="2">
        <v>0</v>
      </c>
      <c r="K3379" s="2">
        <v>1481456</v>
      </c>
      <c r="L3379" t="s">
        <v>18</v>
      </c>
    </row>
    <row r="3380" spans="1:12" x14ac:dyDescent="0.85">
      <c r="A3380" s="1">
        <v>41164</v>
      </c>
      <c r="B3380" t="s">
        <v>4529</v>
      </c>
      <c r="C3380" t="s">
        <v>5538</v>
      </c>
      <c r="D3380" t="s">
        <v>5539</v>
      </c>
      <c r="E3380" t="s">
        <v>85</v>
      </c>
      <c r="F3380" t="s">
        <v>86</v>
      </c>
      <c r="G3380" t="s">
        <v>87</v>
      </c>
      <c r="H3380">
        <v>2005</v>
      </c>
      <c r="I3380" s="2">
        <v>4109577</v>
      </c>
      <c r="J3380" s="2">
        <v>0</v>
      </c>
      <c r="K3380" s="2">
        <v>4109577</v>
      </c>
      <c r="L3380" t="s">
        <v>18</v>
      </c>
    </row>
    <row r="3381" spans="1:12" x14ac:dyDescent="0.85">
      <c r="A3381" s="1">
        <v>41164</v>
      </c>
      <c r="B3381" t="s">
        <v>82</v>
      </c>
      <c r="C3381" t="s">
        <v>5540</v>
      </c>
      <c r="D3381" t="s">
        <v>5541</v>
      </c>
      <c r="E3381" t="s">
        <v>15</v>
      </c>
      <c r="F3381" t="s">
        <v>16</v>
      </c>
      <c r="G3381" t="s">
        <v>17</v>
      </c>
      <c r="H3381">
        <v>2005</v>
      </c>
      <c r="I3381" s="2">
        <v>299740.76</v>
      </c>
      <c r="J3381" s="2">
        <v>0</v>
      </c>
      <c r="K3381" s="2">
        <v>299740.76</v>
      </c>
      <c r="L3381" t="s">
        <v>18</v>
      </c>
    </row>
    <row r="3382" spans="1:12" x14ac:dyDescent="0.85">
      <c r="A3382" s="1">
        <v>41164</v>
      </c>
      <c r="B3382" t="s">
        <v>90</v>
      </c>
      <c r="C3382" t="s">
        <v>5542</v>
      </c>
      <c r="D3382" t="s">
        <v>5543</v>
      </c>
      <c r="E3382" t="s">
        <v>62</v>
      </c>
      <c r="F3382" t="s">
        <v>63</v>
      </c>
      <c r="H3382">
        <v>2005</v>
      </c>
      <c r="I3382" s="2">
        <v>1298272.18</v>
      </c>
      <c r="J3382" s="2">
        <v>0</v>
      </c>
      <c r="K3382" s="2">
        <v>1298272.18</v>
      </c>
      <c r="L3382" t="s">
        <v>18</v>
      </c>
    </row>
    <row r="3383" spans="1:12" x14ac:dyDescent="0.85">
      <c r="A3383" s="1">
        <v>41164</v>
      </c>
      <c r="B3383" t="s">
        <v>374</v>
      </c>
      <c r="C3383" t="s">
        <v>5544</v>
      </c>
      <c r="D3383" t="s">
        <v>5545</v>
      </c>
      <c r="E3383" t="s">
        <v>85</v>
      </c>
      <c r="F3383" t="s">
        <v>86</v>
      </c>
      <c r="G3383" t="s">
        <v>87</v>
      </c>
      <c r="H3383">
        <v>2005</v>
      </c>
      <c r="I3383" s="2">
        <v>29254053.77</v>
      </c>
      <c r="J3383" s="2">
        <v>0</v>
      </c>
      <c r="K3383" s="2">
        <v>29254053.77</v>
      </c>
      <c r="L3383" t="s">
        <v>18</v>
      </c>
    </row>
    <row r="3384" spans="1:12" x14ac:dyDescent="0.85">
      <c r="A3384" s="1">
        <v>41164</v>
      </c>
      <c r="B3384" t="s">
        <v>5546</v>
      </c>
      <c r="C3384" t="s">
        <v>5547</v>
      </c>
      <c r="D3384" t="s">
        <v>5548</v>
      </c>
      <c r="E3384" t="s">
        <v>119</v>
      </c>
      <c r="F3384" t="s">
        <v>120</v>
      </c>
      <c r="G3384" t="s">
        <v>121</v>
      </c>
      <c r="H3384">
        <v>2005</v>
      </c>
      <c r="I3384" s="2">
        <v>2057458.59</v>
      </c>
      <c r="J3384" s="2">
        <v>0</v>
      </c>
      <c r="K3384" s="2">
        <v>2057458.59</v>
      </c>
      <c r="L3384" t="s">
        <v>116</v>
      </c>
    </row>
    <row r="3385" spans="1:12" x14ac:dyDescent="0.85">
      <c r="A3385" s="1">
        <v>41164</v>
      </c>
      <c r="B3385" t="s">
        <v>2137</v>
      </c>
      <c r="C3385" t="s">
        <v>5549</v>
      </c>
      <c r="D3385" t="s">
        <v>5550</v>
      </c>
      <c r="E3385" t="s">
        <v>119</v>
      </c>
      <c r="F3385" t="s">
        <v>120</v>
      </c>
      <c r="G3385" t="s">
        <v>121</v>
      </c>
      <c r="H3385">
        <v>2005</v>
      </c>
      <c r="I3385" s="2">
        <v>13656676.51</v>
      </c>
      <c r="J3385" s="2">
        <v>0</v>
      </c>
      <c r="K3385" s="2">
        <v>13656676.51</v>
      </c>
      <c r="L3385" t="s">
        <v>116</v>
      </c>
    </row>
    <row r="3386" spans="1:12" x14ac:dyDescent="0.85">
      <c r="A3386" s="1">
        <v>41164</v>
      </c>
      <c r="B3386" t="s">
        <v>1234</v>
      </c>
      <c r="C3386" t="s">
        <v>5551</v>
      </c>
      <c r="D3386" t="s">
        <v>5552</v>
      </c>
      <c r="E3386" t="s">
        <v>21</v>
      </c>
      <c r="F3386" t="s">
        <v>22</v>
      </c>
      <c r="G3386" t="s">
        <v>23</v>
      </c>
      <c r="H3386">
        <v>2005</v>
      </c>
      <c r="I3386" s="2">
        <v>256180.35</v>
      </c>
      <c r="J3386" s="2">
        <v>0</v>
      </c>
      <c r="K3386" s="2">
        <v>256180.35</v>
      </c>
      <c r="L3386" t="s">
        <v>18</v>
      </c>
    </row>
    <row r="3387" spans="1:12" x14ac:dyDescent="0.85">
      <c r="A3387" s="1">
        <v>41164</v>
      </c>
      <c r="B3387" t="s">
        <v>1346</v>
      </c>
      <c r="C3387" t="s">
        <v>5553</v>
      </c>
      <c r="D3387" t="s">
        <v>5554</v>
      </c>
      <c r="E3387" t="s">
        <v>204</v>
      </c>
      <c r="F3387" t="s">
        <v>205</v>
      </c>
      <c r="G3387" t="s">
        <v>206</v>
      </c>
      <c r="H3387">
        <v>2005</v>
      </c>
      <c r="I3387" s="2">
        <v>2378798.42</v>
      </c>
      <c r="J3387" s="2">
        <v>0</v>
      </c>
      <c r="K3387" s="2">
        <v>2378798.42</v>
      </c>
      <c r="L3387" t="s">
        <v>116</v>
      </c>
    </row>
    <row r="3388" spans="1:12" x14ac:dyDescent="0.85">
      <c r="A3388" s="1">
        <v>41164</v>
      </c>
      <c r="B3388" t="s">
        <v>1346</v>
      </c>
      <c r="C3388" t="s">
        <v>5555</v>
      </c>
      <c r="D3388" t="s">
        <v>5556</v>
      </c>
      <c r="E3388" t="s">
        <v>21</v>
      </c>
      <c r="F3388" t="s">
        <v>22</v>
      </c>
      <c r="G3388" t="s">
        <v>23</v>
      </c>
      <c r="H3388">
        <v>2005</v>
      </c>
      <c r="I3388" s="2">
        <v>4176493.23</v>
      </c>
      <c r="J3388" s="2">
        <v>0</v>
      </c>
      <c r="K3388" s="2">
        <v>4176493.23</v>
      </c>
      <c r="L3388" t="s">
        <v>18</v>
      </c>
    </row>
    <row r="3389" spans="1:12" x14ac:dyDescent="0.85">
      <c r="A3389" s="1">
        <v>41164</v>
      </c>
      <c r="B3389" t="s">
        <v>1234</v>
      </c>
      <c r="C3389" t="s">
        <v>5557</v>
      </c>
      <c r="D3389" t="s">
        <v>5558</v>
      </c>
      <c r="E3389" t="s">
        <v>102</v>
      </c>
      <c r="F3389" t="s">
        <v>103</v>
      </c>
      <c r="G3389" t="s">
        <v>104</v>
      </c>
      <c r="H3389">
        <v>2005</v>
      </c>
      <c r="I3389" s="2">
        <v>250000</v>
      </c>
      <c r="J3389" s="2">
        <v>0</v>
      </c>
      <c r="K3389" s="2">
        <v>250000</v>
      </c>
      <c r="L3389" t="s">
        <v>18</v>
      </c>
    </row>
    <row r="3390" spans="1:12" x14ac:dyDescent="0.85">
      <c r="A3390" s="1">
        <v>41164</v>
      </c>
      <c r="B3390" t="s">
        <v>90</v>
      </c>
      <c r="C3390" t="s">
        <v>3049</v>
      </c>
      <c r="D3390" t="s">
        <v>3050</v>
      </c>
      <c r="E3390" t="s">
        <v>2863</v>
      </c>
      <c r="F3390" t="s">
        <v>2864</v>
      </c>
      <c r="G3390" t="s">
        <v>3051</v>
      </c>
      <c r="H3390">
        <v>2005</v>
      </c>
      <c r="I3390" s="2">
        <v>2000000</v>
      </c>
      <c r="J3390" s="2">
        <v>0</v>
      </c>
      <c r="K3390" s="2">
        <v>2000000</v>
      </c>
      <c r="L3390" t="s">
        <v>116</v>
      </c>
    </row>
    <row r="3391" spans="1:12" x14ac:dyDescent="0.85">
      <c r="A3391" s="1">
        <v>41164</v>
      </c>
      <c r="B3391" t="s">
        <v>1234</v>
      </c>
      <c r="C3391" t="s">
        <v>5559</v>
      </c>
      <c r="D3391" t="s">
        <v>5560</v>
      </c>
      <c r="E3391" t="s">
        <v>2863</v>
      </c>
      <c r="F3391" t="s">
        <v>2864</v>
      </c>
      <c r="G3391" t="s">
        <v>5561</v>
      </c>
      <c r="H3391">
        <v>2005</v>
      </c>
      <c r="I3391" s="2">
        <v>4787095.5199999996</v>
      </c>
      <c r="J3391" s="2">
        <v>0</v>
      </c>
      <c r="K3391" s="2">
        <v>4787095.5199999996</v>
      </c>
      <c r="L3391" t="s">
        <v>18</v>
      </c>
    </row>
    <row r="3392" spans="1:12" x14ac:dyDescent="0.85">
      <c r="A3392" s="1">
        <v>41164</v>
      </c>
      <c r="B3392" t="s">
        <v>883</v>
      </c>
      <c r="C3392" t="s">
        <v>5562</v>
      </c>
      <c r="D3392" t="s">
        <v>5563</v>
      </c>
      <c r="E3392" t="s">
        <v>2863</v>
      </c>
      <c r="F3392" t="s">
        <v>2864</v>
      </c>
      <c r="G3392" t="s">
        <v>3051</v>
      </c>
      <c r="H3392">
        <v>2005</v>
      </c>
      <c r="I3392" s="2">
        <v>211850467.78</v>
      </c>
      <c r="J3392" s="2">
        <v>0</v>
      </c>
      <c r="K3392" s="2">
        <v>211850467.78</v>
      </c>
      <c r="L3392" t="s">
        <v>116</v>
      </c>
    </row>
    <row r="3393" spans="1:12" x14ac:dyDescent="0.85">
      <c r="A3393" s="1">
        <v>41164</v>
      </c>
      <c r="B3393" t="s">
        <v>883</v>
      </c>
      <c r="C3393" t="s">
        <v>5564</v>
      </c>
      <c r="D3393" t="s">
        <v>5565</v>
      </c>
      <c r="E3393" t="s">
        <v>2863</v>
      </c>
      <c r="F3393" t="s">
        <v>2864</v>
      </c>
      <c r="G3393" t="s">
        <v>3051</v>
      </c>
      <c r="H3393">
        <v>2005</v>
      </c>
      <c r="I3393" s="2">
        <v>148154559.05000001</v>
      </c>
      <c r="J3393" s="2">
        <v>74275970.75</v>
      </c>
      <c r="K3393" s="2">
        <v>222430529.80000001</v>
      </c>
      <c r="L3393" t="s">
        <v>116</v>
      </c>
    </row>
    <row r="3394" spans="1:12" x14ac:dyDescent="0.85">
      <c r="A3394" s="1">
        <v>41164</v>
      </c>
      <c r="B3394" t="s">
        <v>1234</v>
      </c>
      <c r="C3394" t="s">
        <v>5566</v>
      </c>
      <c r="D3394" t="s">
        <v>5567</v>
      </c>
      <c r="E3394" t="s">
        <v>102</v>
      </c>
      <c r="F3394" t="s">
        <v>103</v>
      </c>
      <c r="G3394" t="s">
        <v>104</v>
      </c>
      <c r="H3394">
        <v>2005</v>
      </c>
      <c r="I3394" s="2">
        <v>940500</v>
      </c>
      <c r="J3394" s="2">
        <v>0</v>
      </c>
      <c r="K3394" s="2">
        <v>940500</v>
      </c>
      <c r="L3394" t="s">
        <v>116</v>
      </c>
    </row>
    <row r="3395" spans="1:12" x14ac:dyDescent="0.85">
      <c r="A3395" s="1">
        <v>41164</v>
      </c>
      <c r="B3395" t="s">
        <v>1234</v>
      </c>
      <c r="C3395" t="s">
        <v>5566</v>
      </c>
      <c r="D3395" t="s">
        <v>5567</v>
      </c>
      <c r="E3395" t="s">
        <v>119</v>
      </c>
      <c r="F3395" t="s">
        <v>120</v>
      </c>
      <c r="G3395" t="s">
        <v>121</v>
      </c>
      <c r="H3395">
        <v>2005</v>
      </c>
      <c r="I3395" s="2">
        <v>499970</v>
      </c>
      <c r="J3395" s="2">
        <v>0</v>
      </c>
      <c r="K3395" s="2">
        <v>499970</v>
      </c>
      <c r="L3395" t="s">
        <v>116</v>
      </c>
    </row>
    <row r="3396" spans="1:12" x14ac:dyDescent="0.85">
      <c r="A3396" s="1">
        <v>41164</v>
      </c>
      <c r="B3396" t="s">
        <v>1234</v>
      </c>
      <c r="C3396" t="s">
        <v>5566</v>
      </c>
      <c r="D3396" t="s">
        <v>5567</v>
      </c>
      <c r="E3396" t="s">
        <v>21</v>
      </c>
      <c r="F3396" t="s">
        <v>22</v>
      </c>
      <c r="G3396" t="s">
        <v>23</v>
      </c>
      <c r="H3396">
        <v>2005</v>
      </c>
      <c r="I3396" s="2">
        <v>256937.31</v>
      </c>
      <c r="J3396" s="2">
        <v>0</v>
      </c>
      <c r="K3396" s="2">
        <v>256937.31</v>
      </c>
      <c r="L3396" t="s">
        <v>116</v>
      </c>
    </row>
    <row r="3397" spans="1:12" x14ac:dyDescent="0.85">
      <c r="A3397" s="1">
        <v>41164</v>
      </c>
      <c r="B3397" t="s">
        <v>90</v>
      </c>
      <c r="C3397" t="s">
        <v>4426</v>
      </c>
      <c r="D3397" t="s">
        <v>4427</v>
      </c>
      <c r="E3397" t="s">
        <v>200</v>
      </c>
      <c r="F3397" t="s">
        <v>201</v>
      </c>
      <c r="G3397" t="s">
        <v>213</v>
      </c>
      <c r="H3397">
        <v>2005</v>
      </c>
      <c r="I3397" s="2">
        <v>2016390</v>
      </c>
      <c r="J3397" s="2">
        <v>0</v>
      </c>
      <c r="K3397" s="2">
        <v>2016390</v>
      </c>
      <c r="L3397" t="s">
        <v>116</v>
      </c>
    </row>
    <row r="3398" spans="1:12" x14ac:dyDescent="0.85">
      <c r="A3398" s="1">
        <v>41164</v>
      </c>
      <c r="B3398" t="s">
        <v>1234</v>
      </c>
      <c r="C3398" t="s">
        <v>5568</v>
      </c>
      <c r="D3398" t="s">
        <v>5569</v>
      </c>
      <c r="E3398" t="s">
        <v>200</v>
      </c>
      <c r="F3398" t="s">
        <v>201</v>
      </c>
      <c r="G3398" t="s">
        <v>213</v>
      </c>
      <c r="H3398">
        <v>2005</v>
      </c>
      <c r="I3398" s="2">
        <v>203150</v>
      </c>
      <c r="J3398" s="2">
        <v>0</v>
      </c>
      <c r="K3398" s="2">
        <v>203150</v>
      </c>
      <c r="L3398" t="s">
        <v>18</v>
      </c>
    </row>
    <row r="3399" spans="1:12" x14ac:dyDescent="0.85">
      <c r="A3399" s="1">
        <v>41164</v>
      </c>
      <c r="B3399" t="s">
        <v>5570</v>
      </c>
      <c r="C3399" t="s">
        <v>5571</v>
      </c>
      <c r="D3399" t="s">
        <v>5572</v>
      </c>
      <c r="E3399" t="s">
        <v>102</v>
      </c>
      <c r="F3399" t="s">
        <v>103</v>
      </c>
      <c r="G3399" t="s">
        <v>104</v>
      </c>
      <c r="H3399">
        <v>2005</v>
      </c>
      <c r="I3399" s="2">
        <v>541492</v>
      </c>
      <c r="J3399" s="2">
        <v>0</v>
      </c>
      <c r="K3399" s="2">
        <v>541492</v>
      </c>
      <c r="L3399" t="s">
        <v>18</v>
      </c>
    </row>
    <row r="3400" spans="1:12" x14ac:dyDescent="0.85">
      <c r="A3400" s="1">
        <v>41164</v>
      </c>
      <c r="B3400" t="s">
        <v>5570</v>
      </c>
      <c r="C3400" t="s">
        <v>5571</v>
      </c>
      <c r="D3400" t="s">
        <v>5572</v>
      </c>
      <c r="E3400" t="s">
        <v>119</v>
      </c>
      <c r="F3400" t="s">
        <v>120</v>
      </c>
      <c r="G3400" t="s">
        <v>121</v>
      </c>
      <c r="H3400">
        <v>2005</v>
      </c>
      <c r="I3400" s="2">
        <v>500000</v>
      </c>
      <c r="J3400" s="2">
        <v>0</v>
      </c>
      <c r="K3400" s="2">
        <v>500000</v>
      </c>
      <c r="L3400" t="s">
        <v>18</v>
      </c>
    </row>
    <row r="3401" spans="1:12" x14ac:dyDescent="0.85">
      <c r="A3401" s="1">
        <v>41164</v>
      </c>
      <c r="B3401" t="s">
        <v>1234</v>
      </c>
      <c r="C3401" t="s">
        <v>5573</v>
      </c>
      <c r="D3401" t="s">
        <v>5574</v>
      </c>
      <c r="E3401" t="s">
        <v>264</v>
      </c>
      <c r="F3401" t="s">
        <v>265</v>
      </c>
      <c r="G3401" t="s">
        <v>1613</v>
      </c>
      <c r="H3401">
        <v>2005</v>
      </c>
      <c r="I3401" s="2">
        <v>473040</v>
      </c>
      <c r="J3401" s="2">
        <v>0</v>
      </c>
      <c r="K3401" s="2">
        <v>473040</v>
      </c>
      <c r="L3401" t="s">
        <v>18</v>
      </c>
    </row>
    <row r="3402" spans="1:12" x14ac:dyDescent="0.85">
      <c r="A3402" s="1">
        <v>41164</v>
      </c>
      <c r="B3402" t="s">
        <v>1796</v>
      </c>
      <c r="C3402" t="s">
        <v>5575</v>
      </c>
      <c r="D3402" t="s">
        <v>5576</v>
      </c>
      <c r="E3402" t="s">
        <v>119</v>
      </c>
      <c r="F3402" t="s">
        <v>120</v>
      </c>
      <c r="G3402" t="s">
        <v>121</v>
      </c>
      <c r="H3402">
        <v>2005</v>
      </c>
      <c r="I3402" s="2">
        <v>1077276.1200000001</v>
      </c>
      <c r="J3402" s="2">
        <v>0</v>
      </c>
      <c r="K3402" s="2">
        <v>1077276.1200000001</v>
      </c>
      <c r="L3402" t="s">
        <v>18</v>
      </c>
    </row>
    <row r="3403" spans="1:12" x14ac:dyDescent="0.85">
      <c r="A3403" s="1">
        <v>41164</v>
      </c>
      <c r="B3403" t="s">
        <v>1346</v>
      </c>
      <c r="C3403" t="s">
        <v>5577</v>
      </c>
      <c r="D3403" t="s">
        <v>5578</v>
      </c>
      <c r="E3403" t="s">
        <v>21</v>
      </c>
      <c r="F3403" t="s">
        <v>22</v>
      </c>
      <c r="G3403" t="s">
        <v>23</v>
      </c>
      <c r="H3403">
        <v>2005</v>
      </c>
      <c r="I3403" s="2">
        <v>5589714.5899999999</v>
      </c>
      <c r="J3403" s="2">
        <v>0</v>
      </c>
      <c r="K3403" s="2">
        <v>5589714.5899999999</v>
      </c>
      <c r="L3403" t="s">
        <v>18</v>
      </c>
    </row>
    <row r="3404" spans="1:12" x14ac:dyDescent="0.85">
      <c r="A3404" s="1">
        <v>41164</v>
      </c>
      <c r="B3404" t="s">
        <v>2137</v>
      </c>
      <c r="C3404" t="s">
        <v>5579</v>
      </c>
      <c r="D3404" t="s">
        <v>5580</v>
      </c>
      <c r="E3404" t="s">
        <v>102</v>
      </c>
      <c r="F3404" t="s">
        <v>103</v>
      </c>
      <c r="G3404" t="s">
        <v>104</v>
      </c>
      <c r="H3404">
        <v>2005</v>
      </c>
      <c r="I3404" s="2">
        <v>348678.5</v>
      </c>
      <c r="J3404" s="2">
        <v>0</v>
      </c>
      <c r="K3404" s="2">
        <v>348678.5</v>
      </c>
      <c r="L3404" t="s">
        <v>116</v>
      </c>
    </row>
    <row r="3405" spans="1:12" x14ac:dyDescent="0.85">
      <c r="A3405" s="1">
        <v>41164</v>
      </c>
      <c r="B3405" t="s">
        <v>3797</v>
      </c>
      <c r="C3405" t="s">
        <v>5581</v>
      </c>
      <c r="D3405" t="s">
        <v>5582</v>
      </c>
      <c r="E3405" t="s">
        <v>102</v>
      </c>
      <c r="F3405" t="s">
        <v>103</v>
      </c>
      <c r="G3405" t="s">
        <v>104</v>
      </c>
      <c r="H3405">
        <v>2005</v>
      </c>
      <c r="I3405" s="2">
        <v>590396.49</v>
      </c>
      <c r="J3405" s="2">
        <v>0</v>
      </c>
      <c r="K3405" s="2">
        <v>590396.49</v>
      </c>
      <c r="L3405" t="s">
        <v>18</v>
      </c>
    </row>
    <row r="3406" spans="1:12" x14ac:dyDescent="0.85">
      <c r="A3406" s="1">
        <v>41164</v>
      </c>
      <c r="B3406" t="s">
        <v>507</v>
      </c>
      <c r="C3406" t="s">
        <v>4870</v>
      </c>
      <c r="D3406" t="s">
        <v>4871</v>
      </c>
      <c r="E3406" t="s">
        <v>56</v>
      </c>
      <c r="F3406" t="s">
        <v>57</v>
      </c>
      <c r="G3406" t="s">
        <v>58</v>
      </c>
      <c r="H3406">
        <v>2005</v>
      </c>
      <c r="I3406" s="2">
        <v>253723.68</v>
      </c>
      <c r="J3406" s="2">
        <v>0</v>
      </c>
      <c r="K3406" s="2">
        <v>253723.68</v>
      </c>
      <c r="L3406" t="s">
        <v>116</v>
      </c>
    </row>
    <row r="3407" spans="1:12" x14ac:dyDescent="0.85">
      <c r="A3407" s="1">
        <v>41164</v>
      </c>
      <c r="B3407" t="s">
        <v>90</v>
      </c>
      <c r="C3407" t="s">
        <v>5583</v>
      </c>
      <c r="D3407" t="s">
        <v>5584</v>
      </c>
      <c r="E3407" t="s">
        <v>70</v>
      </c>
      <c r="F3407" t="s">
        <v>71</v>
      </c>
      <c r="G3407" t="s">
        <v>5363</v>
      </c>
      <c r="H3407">
        <v>2005</v>
      </c>
      <c r="I3407" s="2">
        <v>273943.71999999997</v>
      </c>
      <c r="J3407" s="2">
        <v>0</v>
      </c>
      <c r="K3407" s="2">
        <v>273943.71999999997</v>
      </c>
      <c r="L3407" t="s">
        <v>18</v>
      </c>
    </row>
    <row r="3408" spans="1:12" x14ac:dyDescent="0.85">
      <c r="A3408" s="1">
        <v>41164</v>
      </c>
      <c r="B3408" t="s">
        <v>4105</v>
      </c>
      <c r="C3408" t="s">
        <v>4874</v>
      </c>
      <c r="D3408" t="s">
        <v>4875</v>
      </c>
      <c r="E3408" t="s">
        <v>21</v>
      </c>
      <c r="F3408" t="s">
        <v>22</v>
      </c>
      <c r="G3408" t="s">
        <v>23</v>
      </c>
      <c r="H3408">
        <v>2005</v>
      </c>
      <c r="I3408" s="2">
        <v>2766057.6</v>
      </c>
      <c r="J3408" s="2">
        <v>0</v>
      </c>
      <c r="K3408" s="2">
        <v>2766057.6</v>
      </c>
      <c r="L3408" t="s">
        <v>18</v>
      </c>
    </row>
    <row r="3409" spans="1:12" x14ac:dyDescent="0.85">
      <c r="A3409" s="1">
        <v>41164</v>
      </c>
      <c r="B3409" t="s">
        <v>2137</v>
      </c>
      <c r="C3409" t="s">
        <v>5585</v>
      </c>
      <c r="D3409" t="s">
        <v>5586</v>
      </c>
      <c r="E3409" t="s">
        <v>21</v>
      </c>
      <c r="F3409" t="s">
        <v>22</v>
      </c>
      <c r="G3409" t="s">
        <v>23</v>
      </c>
      <c r="H3409">
        <v>2005</v>
      </c>
      <c r="I3409" s="2">
        <v>2196514.86</v>
      </c>
      <c r="J3409" s="2">
        <v>0</v>
      </c>
      <c r="K3409" s="2">
        <v>2196514.86</v>
      </c>
      <c r="L3409" t="s">
        <v>18</v>
      </c>
    </row>
    <row r="3410" spans="1:12" x14ac:dyDescent="0.85">
      <c r="A3410" s="1">
        <v>41164</v>
      </c>
      <c r="B3410" t="s">
        <v>4164</v>
      </c>
      <c r="C3410" t="s">
        <v>5587</v>
      </c>
      <c r="D3410" t="s">
        <v>5588</v>
      </c>
      <c r="E3410" t="s">
        <v>21</v>
      </c>
      <c r="F3410" t="s">
        <v>22</v>
      </c>
      <c r="G3410" t="s">
        <v>23</v>
      </c>
      <c r="H3410">
        <v>2005</v>
      </c>
      <c r="I3410" s="2">
        <v>300000</v>
      </c>
      <c r="J3410" s="2">
        <v>0</v>
      </c>
      <c r="K3410" s="2">
        <v>300000</v>
      </c>
      <c r="L3410" t="s">
        <v>18</v>
      </c>
    </row>
    <row r="3411" spans="1:12" x14ac:dyDescent="0.85">
      <c r="A3411" s="1">
        <v>41164</v>
      </c>
      <c r="B3411" t="s">
        <v>90</v>
      </c>
      <c r="C3411" t="s">
        <v>4017</v>
      </c>
      <c r="D3411" t="s">
        <v>4018</v>
      </c>
      <c r="E3411" t="s">
        <v>21</v>
      </c>
      <c r="F3411" t="s">
        <v>22</v>
      </c>
      <c r="G3411" t="s">
        <v>23</v>
      </c>
      <c r="H3411">
        <v>2005</v>
      </c>
      <c r="I3411" s="2">
        <v>735804.49</v>
      </c>
      <c r="J3411" s="2">
        <v>0</v>
      </c>
      <c r="K3411" s="2">
        <v>735804.49</v>
      </c>
      <c r="L3411" t="s">
        <v>18</v>
      </c>
    </row>
    <row r="3412" spans="1:12" x14ac:dyDescent="0.85">
      <c r="A3412" s="1">
        <v>41164</v>
      </c>
      <c r="B3412" t="s">
        <v>1040</v>
      </c>
      <c r="C3412" t="s">
        <v>5589</v>
      </c>
      <c r="D3412" t="s">
        <v>5590</v>
      </c>
      <c r="E3412" t="s">
        <v>21</v>
      </c>
      <c r="F3412" t="s">
        <v>22</v>
      </c>
      <c r="G3412" t="s">
        <v>23</v>
      </c>
      <c r="H3412">
        <v>2005</v>
      </c>
      <c r="I3412" s="2">
        <v>3874021.61</v>
      </c>
      <c r="J3412" s="2">
        <v>0</v>
      </c>
      <c r="K3412" s="2">
        <v>3874021.61</v>
      </c>
      <c r="L3412" t="s">
        <v>18</v>
      </c>
    </row>
    <row r="3413" spans="1:12" x14ac:dyDescent="0.85">
      <c r="A3413" s="1">
        <v>41164</v>
      </c>
      <c r="B3413" t="s">
        <v>1234</v>
      </c>
      <c r="C3413" t="s">
        <v>5591</v>
      </c>
      <c r="D3413" t="s">
        <v>5592</v>
      </c>
      <c r="E3413" t="s">
        <v>119</v>
      </c>
      <c r="F3413" t="s">
        <v>120</v>
      </c>
      <c r="G3413" t="s">
        <v>121</v>
      </c>
      <c r="H3413">
        <v>2005</v>
      </c>
      <c r="I3413" s="2">
        <v>390000</v>
      </c>
      <c r="J3413" s="2">
        <v>0</v>
      </c>
      <c r="K3413" s="2">
        <v>390000</v>
      </c>
      <c r="L3413" t="s">
        <v>18</v>
      </c>
    </row>
    <row r="3414" spans="1:12" x14ac:dyDescent="0.85">
      <c r="A3414" s="1">
        <v>41164</v>
      </c>
      <c r="B3414" t="s">
        <v>1234</v>
      </c>
      <c r="C3414" t="s">
        <v>5593</v>
      </c>
      <c r="D3414" t="s">
        <v>5594</v>
      </c>
      <c r="E3414" t="s">
        <v>200</v>
      </c>
      <c r="F3414" t="s">
        <v>201</v>
      </c>
      <c r="G3414" t="s">
        <v>213</v>
      </c>
      <c r="H3414">
        <v>2005</v>
      </c>
      <c r="I3414" s="2">
        <v>200000</v>
      </c>
      <c r="J3414" s="2">
        <v>0</v>
      </c>
      <c r="K3414" s="2">
        <v>200000</v>
      </c>
      <c r="L3414" t="s">
        <v>18</v>
      </c>
    </row>
    <row r="3415" spans="1:12" x14ac:dyDescent="0.85">
      <c r="A3415" s="1">
        <v>41164</v>
      </c>
      <c r="B3415" t="s">
        <v>2137</v>
      </c>
      <c r="C3415" t="s">
        <v>5595</v>
      </c>
      <c r="D3415" t="s">
        <v>5596</v>
      </c>
      <c r="E3415" t="s">
        <v>21</v>
      </c>
      <c r="F3415" t="s">
        <v>22</v>
      </c>
      <c r="G3415" t="s">
        <v>23</v>
      </c>
      <c r="H3415">
        <v>2005</v>
      </c>
      <c r="I3415" s="2">
        <v>5519645.5800000001</v>
      </c>
      <c r="J3415" s="2">
        <v>0</v>
      </c>
      <c r="K3415" s="2">
        <v>5519645.5800000001</v>
      </c>
      <c r="L3415" t="s">
        <v>18</v>
      </c>
    </row>
    <row r="3416" spans="1:12" x14ac:dyDescent="0.85">
      <c r="A3416" s="1">
        <v>41164</v>
      </c>
      <c r="B3416" t="s">
        <v>90</v>
      </c>
      <c r="C3416" t="s">
        <v>5597</v>
      </c>
      <c r="D3416" t="s">
        <v>5598</v>
      </c>
      <c r="E3416" t="s">
        <v>200</v>
      </c>
      <c r="F3416" t="s">
        <v>201</v>
      </c>
      <c r="G3416" t="s">
        <v>213</v>
      </c>
      <c r="H3416">
        <v>2005</v>
      </c>
      <c r="I3416" s="2">
        <v>911000</v>
      </c>
      <c r="J3416" s="2">
        <v>0</v>
      </c>
      <c r="K3416" s="2">
        <v>911000</v>
      </c>
      <c r="L3416" t="s">
        <v>116</v>
      </c>
    </row>
    <row r="3417" spans="1:12" x14ac:dyDescent="0.85">
      <c r="A3417" s="1">
        <v>41164</v>
      </c>
      <c r="B3417" t="s">
        <v>90</v>
      </c>
      <c r="C3417" t="s">
        <v>4452</v>
      </c>
      <c r="D3417" t="s">
        <v>4453</v>
      </c>
      <c r="E3417" t="s">
        <v>15</v>
      </c>
      <c r="F3417" t="s">
        <v>16</v>
      </c>
      <c r="G3417" t="s">
        <v>475</v>
      </c>
      <c r="H3417">
        <v>2005</v>
      </c>
      <c r="I3417" s="2">
        <v>1181438.6499999999</v>
      </c>
      <c r="J3417" s="2">
        <v>0</v>
      </c>
      <c r="K3417" s="2">
        <v>1181438.6499999999</v>
      </c>
      <c r="L3417" t="s">
        <v>18</v>
      </c>
    </row>
    <row r="3418" spans="1:12" x14ac:dyDescent="0.85">
      <c r="A3418" s="1">
        <v>41164</v>
      </c>
      <c r="B3418" t="s">
        <v>600</v>
      </c>
      <c r="C3418" t="s">
        <v>5599</v>
      </c>
      <c r="D3418" t="s">
        <v>5600</v>
      </c>
      <c r="E3418" t="s">
        <v>15</v>
      </c>
      <c r="F3418" t="s">
        <v>16</v>
      </c>
      <c r="G3418" t="s">
        <v>17</v>
      </c>
      <c r="H3418">
        <v>2005</v>
      </c>
      <c r="I3418" s="2">
        <v>546966.27</v>
      </c>
      <c r="J3418" s="2">
        <v>0</v>
      </c>
      <c r="K3418" s="2">
        <v>546966.27</v>
      </c>
      <c r="L3418" t="s">
        <v>116</v>
      </c>
    </row>
    <row r="3419" spans="1:12" x14ac:dyDescent="0.85">
      <c r="A3419" s="1">
        <v>41164</v>
      </c>
      <c r="B3419" t="s">
        <v>600</v>
      </c>
      <c r="C3419" t="s">
        <v>5599</v>
      </c>
      <c r="D3419" t="s">
        <v>5600</v>
      </c>
      <c r="E3419" t="s">
        <v>264</v>
      </c>
      <c r="F3419" t="s">
        <v>265</v>
      </c>
      <c r="G3419" t="s">
        <v>2394</v>
      </c>
      <c r="H3419">
        <v>2005</v>
      </c>
      <c r="I3419" s="2">
        <v>297884</v>
      </c>
      <c r="J3419" s="2">
        <v>0</v>
      </c>
      <c r="K3419" s="2">
        <v>297884</v>
      </c>
      <c r="L3419" t="s">
        <v>116</v>
      </c>
    </row>
    <row r="3420" spans="1:12" x14ac:dyDescent="0.85">
      <c r="A3420" s="1">
        <v>41164</v>
      </c>
      <c r="B3420" t="s">
        <v>600</v>
      </c>
      <c r="C3420" t="s">
        <v>5599</v>
      </c>
      <c r="D3420" t="s">
        <v>5600</v>
      </c>
      <c r="E3420" t="s">
        <v>293</v>
      </c>
      <c r="F3420" t="s">
        <v>294</v>
      </c>
      <c r="G3420" t="s">
        <v>4803</v>
      </c>
      <c r="H3420">
        <v>2005</v>
      </c>
      <c r="I3420" s="2">
        <v>299900</v>
      </c>
      <c r="J3420" s="2">
        <v>0</v>
      </c>
      <c r="K3420" s="2">
        <v>299900</v>
      </c>
      <c r="L3420" t="s">
        <v>116</v>
      </c>
    </row>
    <row r="3421" spans="1:12" x14ac:dyDescent="0.85">
      <c r="A3421" s="1">
        <v>41164</v>
      </c>
      <c r="B3421" t="s">
        <v>600</v>
      </c>
      <c r="C3421" t="s">
        <v>5599</v>
      </c>
      <c r="D3421" t="s">
        <v>5600</v>
      </c>
      <c r="E3421" t="s">
        <v>4459</v>
      </c>
      <c r="F3421" t="s">
        <v>4460</v>
      </c>
      <c r="G3421" t="s">
        <v>5601</v>
      </c>
      <c r="H3421">
        <v>2005</v>
      </c>
      <c r="I3421" s="2">
        <v>50000</v>
      </c>
      <c r="J3421" s="2">
        <v>0</v>
      </c>
      <c r="K3421" s="2">
        <v>50000</v>
      </c>
      <c r="L3421" t="s">
        <v>116</v>
      </c>
    </row>
    <row r="3422" spans="1:12" x14ac:dyDescent="0.85">
      <c r="A3422" s="1">
        <v>41164</v>
      </c>
      <c r="B3422" t="s">
        <v>600</v>
      </c>
      <c r="C3422" t="s">
        <v>5599</v>
      </c>
      <c r="D3422" t="s">
        <v>5600</v>
      </c>
      <c r="E3422" t="s">
        <v>21</v>
      </c>
      <c r="F3422" t="s">
        <v>22</v>
      </c>
      <c r="G3422" t="s">
        <v>23</v>
      </c>
      <c r="H3422">
        <v>2005</v>
      </c>
      <c r="I3422" s="2">
        <v>2859360.2</v>
      </c>
      <c r="J3422" s="2">
        <v>0</v>
      </c>
      <c r="K3422" s="2">
        <v>2859360.2</v>
      </c>
      <c r="L3422" t="s">
        <v>116</v>
      </c>
    </row>
    <row r="3423" spans="1:12" x14ac:dyDescent="0.85">
      <c r="A3423" s="1">
        <v>41164</v>
      </c>
      <c r="B3423" t="s">
        <v>600</v>
      </c>
      <c r="C3423" t="s">
        <v>5599</v>
      </c>
      <c r="D3423" t="s">
        <v>5600</v>
      </c>
      <c r="E3423" t="s">
        <v>1722</v>
      </c>
      <c r="F3423" t="s">
        <v>1723</v>
      </c>
      <c r="G3423" t="s">
        <v>1724</v>
      </c>
      <c r="H3423">
        <v>2005</v>
      </c>
      <c r="I3423" s="2">
        <v>250000</v>
      </c>
      <c r="J3423" s="2">
        <v>0</v>
      </c>
      <c r="K3423" s="2">
        <v>250000</v>
      </c>
      <c r="L3423" t="s">
        <v>116</v>
      </c>
    </row>
    <row r="3424" spans="1:12" x14ac:dyDescent="0.85">
      <c r="A3424" s="1">
        <v>41164</v>
      </c>
      <c r="B3424" t="s">
        <v>600</v>
      </c>
      <c r="C3424" t="s">
        <v>4036</v>
      </c>
      <c r="D3424" t="s">
        <v>4037</v>
      </c>
      <c r="E3424" t="s">
        <v>204</v>
      </c>
      <c r="F3424" t="s">
        <v>205</v>
      </c>
      <c r="G3424" t="s">
        <v>206</v>
      </c>
      <c r="H3424">
        <v>2005</v>
      </c>
      <c r="I3424" s="2">
        <v>892584</v>
      </c>
      <c r="J3424" s="2">
        <v>0</v>
      </c>
      <c r="K3424" s="2">
        <v>892584</v>
      </c>
      <c r="L3424" t="s">
        <v>116</v>
      </c>
    </row>
    <row r="3425" spans="1:12" x14ac:dyDescent="0.85">
      <c r="A3425" s="1">
        <v>41164</v>
      </c>
      <c r="B3425" t="s">
        <v>4372</v>
      </c>
      <c r="C3425" t="s">
        <v>4468</v>
      </c>
      <c r="D3425" t="s">
        <v>4469</v>
      </c>
      <c r="E3425" t="s">
        <v>85</v>
      </c>
      <c r="F3425" t="s">
        <v>86</v>
      </c>
      <c r="G3425" t="s">
        <v>87</v>
      </c>
      <c r="H3425">
        <v>2005</v>
      </c>
      <c r="I3425" s="2">
        <v>1247940</v>
      </c>
      <c r="J3425" s="2">
        <v>0</v>
      </c>
      <c r="K3425" s="2">
        <v>1247940</v>
      </c>
      <c r="L3425" t="s">
        <v>116</v>
      </c>
    </row>
    <row r="3426" spans="1:12" x14ac:dyDescent="0.85">
      <c r="A3426" s="1">
        <v>41164</v>
      </c>
      <c r="B3426" t="s">
        <v>4372</v>
      </c>
      <c r="C3426" t="s">
        <v>4468</v>
      </c>
      <c r="D3426" t="s">
        <v>4469</v>
      </c>
      <c r="E3426" t="s">
        <v>102</v>
      </c>
      <c r="F3426" t="s">
        <v>103</v>
      </c>
      <c r="G3426" t="s">
        <v>104</v>
      </c>
      <c r="H3426">
        <v>2005</v>
      </c>
      <c r="I3426" s="2">
        <v>1064345</v>
      </c>
      <c r="J3426" s="2">
        <v>0</v>
      </c>
      <c r="K3426" s="2">
        <v>1064345</v>
      </c>
      <c r="L3426" t="s">
        <v>116</v>
      </c>
    </row>
    <row r="3427" spans="1:12" x14ac:dyDescent="0.85">
      <c r="A3427" s="1">
        <v>41164</v>
      </c>
      <c r="B3427" t="s">
        <v>4372</v>
      </c>
      <c r="C3427" t="s">
        <v>4468</v>
      </c>
      <c r="D3427" t="s">
        <v>4469</v>
      </c>
      <c r="E3427" t="s">
        <v>42</v>
      </c>
      <c r="F3427" t="s">
        <v>43</v>
      </c>
      <c r="G3427" t="s">
        <v>44</v>
      </c>
      <c r="H3427">
        <v>2005</v>
      </c>
      <c r="I3427" s="2">
        <v>250000</v>
      </c>
      <c r="J3427" s="2">
        <v>0</v>
      </c>
      <c r="K3427" s="2">
        <v>250000</v>
      </c>
      <c r="L3427" t="s">
        <v>116</v>
      </c>
    </row>
    <row r="3428" spans="1:12" x14ac:dyDescent="0.85">
      <c r="A3428" s="1">
        <v>41164</v>
      </c>
      <c r="B3428" t="s">
        <v>4372</v>
      </c>
      <c r="C3428" t="s">
        <v>4468</v>
      </c>
      <c r="D3428" t="s">
        <v>4469</v>
      </c>
      <c r="E3428" t="s">
        <v>260</v>
      </c>
      <c r="F3428" t="s">
        <v>261</v>
      </c>
      <c r="H3428">
        <v>2005</v>
      </c>
      <c r="I3428" s="2">
        <v>249990</v>
      </c>
      <c r="J3428" s="2">
        <v>0</v>
      </c>
      <c r="K3428" s="2">
        <v>249990</v>
      </c>
      <c r="L3428" t="s">
        <v>116</v>
      </c>
    </row>
    <row r="3429" spans="1:12" x14ac:dyDescent="0.85">
      <c r="A3429" s="1">
        <v>41164</v>
      </c>
      <c r="B3429" t="s">
        <v>883</v>
      </c>
      <c r="C3429" t="s">
        <v>5602</v>
      </c>
      <c r="D3429" t="s">
        <v>5603</v>
      </c>
      <c r="E3429" t="s">
        <v>70</v>
      </c>
      <c r="F3429" t="s">
        <v>71</v>
      </c>
      <c r="G3429" t="s">
        <v>72</v>
      </c>
      <c r="H3429">
        <v>2006</v>
      </c>
      <c r="I3429" s="2">
        <v>1977286.12</v>
      </c>
      <c r="J3429" s="2">
        <v>0</v>
      </c>
      <c r="K3429" s="2">
        <v>1977286.12</v>
      </c>
      <c r="L3429" t="s">
        <v>116</v>
      </c>
    </row>
    <row r="3430" spans="1:12" x14ac:dyDescent="0.85">
      <c r="A3430" s="1">
        <v>41164</v>
      </c>
      <c r="B3430" t="s">
        <v>1234</v>
      </c>
      <c r="C3430" t="s">
        <v>5604</v>
      </c>
      <c r="D3430" t="s">
        <v>5605</v>
      </c>
      <c r="E3430" t="s">
        <v>119</v>
      </c>
      <c r="F3430" t="s">
        <v>120</v>
      </c>
      <c r="G3430" t="s">
        <v>121</v>
      </c>
      <c r="H3430">
        <v>2005</v>
      </c>
      <c r="I3430" s="2">
        <v>560571</v>
      </c>
      <c r="J3430" s="2">
        <v>0</v>
      </c>
      <c r="K3430" s="2">
        <v>560571</v>
      </c>
      <c r="L3430" t="s">
        <v>18</v>
      </c>
    </row>
    <row r="3431" spans="1:12" x14ac:dyDescent="0.85">
      <c r="A3431" s="1">
        <v>41164</v>
      </c>
      <c r="B3431" t="s">
        <v>90</v>
      </c>
      <c r="C3431" t="s">
        <v>5606</v>
      </c>
      <c r="D3431" t="s">
        <v>5607</v>
      </c>
      <c r="E3431" t="s">
        <v>200</v>
      </c>
      <c r="F3431" t="s">
        <v>201</v>
      </c>
      <c r="G3431" t="s">
        <v>213</v>
      </c>
      <c r="H3431">
        <v>2005</v>
      </c>
      <c r="I3431" s="2">
        <v>60905.84</v>
      </c>
      <c r="J3431" s="2">
        <v>0</v>
      </c>
      <c r="K3431" s="2">
        <v>60905.84</v>
      </c>
      <c r="L3431" t="s">
        <v>18</v>
      </c>
    </row>
    <row r="3432" spans="1:12" x14ac:dyDescent="0.85">
      <c r="A3432" s="1">
        <v>41164</v>
      </c>
      <c r="B3432" t="s">
        <v>90</v>
      </c>
      <c r="C3432" t="s">
        <v>5606</v>
      </c>
      <c r="D3432" t="s">
        <v>5607</v>
      </c>
      <c r="E3432" t="s">
        <v>42</v>
      </c>
      <c r="F3432" t="s">
        <v>43</v>
      </c>
      <c r="G3432" t="s">
        <v>44</v>
      </c>
      <c r="H3432">
        <v>2005</v>
      </c>
      <c r="I3432" s="2">
        <v>48724.04</v>
      </c>
      <c r="J3432" s="2">
        <v>0</v>
      </c>
      <c r="K3432" s="2">
        <v>48724.04</v>
      </c>
      <c r="L3432" t="s">
        <v>18</v>
      </c>
    </row>
    <row r="3433" spans="1:12" x14ac:dyDescent="0.85">
      <c r="A3433" s="1">
        <v>41164</v>
      </c>
      <c r="B3433" t="s">
        <v>90</v>
      </c>
      <c r="C3433" t="s">
        <v>5606</v>
      </c>
      <c r="D3433" t="s">
        <v>5607</v>
      </c>
      <c r="E3433" t="s">
        <v>93</v>
      </c>
      <c r="F3433" t="s">
        <v>94</v>
      </c>
      <c r="H3433">
        <v>2005</v>
      </c>
      <c r="I3433" s="2">
        <v>91358.77</v>
      </c>
      <c r="J3433" s="2">
        <v>0</v>
      </c>
      <c r="K3433" s="2">
        <v>91358.77</v>
      </c>
      <c r="L3433" t="s">
        <v>18</v>
      </c>
    </row>
    <row r="3434" spans="1:12" x14ac:dyDescent="0.85">
      <c r="A3434" s="1">
        <v>41164</v>
      </c>
      <c r="B3434" t="s">
        <v>73</v>
      </c>
      <c r="C3434" t="s">
        <v>5243</v>
      </c>
      <c r="D3434" t="s">
        <v>5244</v>
      </c>
      <c r="E3434" t="s">
        <v>70</v>
      </c>
      <c r="F3434" t="s">
        <v>71</v>
      </c>
      <c r="G3434" t="s">
        <v>72</v>
      </c>
      <c r="H3434">
        <v>2005</v>
      </c>
      <c r="I3434" s="2">
        <v>1760383.59</v>
      </c>
      <c r="J3434" s="2">
        <v>0</v>
      </c>
      <c r="K3434" s="2">
        <v>1760383.59</v>
      </c>
      <c r="L3434" t="s">
        <v>116</v>
      </c>
    </row>
    <row r="3435" spans="1:12" x14ac:dyDescent="0.85">
      <c r="A3435" s="1">
        <v>41164</v>
      </c>
      <c r="B3435" t="s">
        <v>73</v>
      </c>
      <c r="C3435" t="s">
        <v>5243</v>
      </c>
      <c r="D3435" t="s">
        <v>5244</v>
      </c>
      <c r="E3435" t="s">
        <v>1408</v>
      </c>
      <c r="F3435" t="s">
        <v>1409</v>
      </c>
      <c r="G3435" t="s">
        <v>1410</v>
      </c>
      <c r="H3435">
        <v>2005</v>
      </c>
      <c r="I3435" s="2">
        <v>457275</v>
      </c>
      <c r="J3435" s="2">
        <v>0</v>
      </c>
      <c r="K3435" s="2">
        <v>457275</v>
      </c>
      <c r="L3435" t="s">
        <v>116</v>
      </c>
    </row>
    <row r="3436" spans="1:12" x14ac:dyDescent="0.85">
      <c r="A3436" s="1">
        <v>41164</v>
      </c>
      <c r="B3436" t="s">
        <v>2654</v>
      </c>
      <c r="C3436" t="s">
        <v>5608</v>
      </c>
      <c r="D3436" t="s">
        <v>5609</v>
      </c>
      <c r="E3436" t="s">
        <v>102</v>
      </c>
      <c r="F3436" t="s">
        <v>103</v>
      </c>
      <c r="G3436" t="s">
        <v>104</v>
      </c>
      <c r="H3436">
        <v>2005</v>
      </c>
      <c r="I3436" s="2">
        <v>4362998.9000000004</v>
      </c>
      <c r="J3436" s="2">
        <v>0</v>
      </c>
      <c r="K3436" s="2">
        <v>4362998.9000000004</v>
      </c>
      <c r="L3436" t="s">
        <v>18</v>
      </c>
    </row>
    <row r="3437" spans="1:12" x14ac:dyDescent="0.85">
      <c r="A3437" s="1">
        <v>41164</v>
      </c>
      <c r="B3437" t="s">
        <v>4705</v>
      </c>
      <c r="C3437" t="s">
        <v>5610</v>
      </c>
      <c r="D3437" t="s">
        <v>5611</v>
      </c>
      <c r="E3437" t="s">
        <v>85</v>
      </c>
      <c r="F3437" t="s">
        <v>86</v>
      </c>
      <c r="G3437" t="s">
        <v>87</v>
      </c>
      <c r="H3437">
        <v>2005</v>
      </c>
      <c r="I3437" s="2">
        <v>10292559.92</v>
      </c>
      <c r="J3437" s="2">
        <v>0</v>
      </c>
      <c r="K3437" s="2">
        <v>10292559.92</v>
      </c>
      <c r="L3437" t="s">
        <v>18</v>
      </c>
    </row>
    <row r="3438" spans="1:12" x14ac:dyDescent="0.85">
      <c r="A3438" s="1">
        <v>41164</v>
      </c>
      <c r="B3438" t="s">
        <v>12</v>
      </c>
      <c r="C3438" t="s">
        <v>5612</v>
      </c>
      <c r="D3438" t="s">
        <v>4896</v>
      </c>
      <c r="E3438" t="s">
        <v>15</v>
      </c>
      <c r="F3438" t="s">
        <v>16</v>
      </c>
      <c r="G3438" t="s">
        <v>17</v>
      </c>
      <c r="H3438">
        <v>2005</v>
      </c>
      <c r="I3438" s="2">
        <v>960922.49</v>
      </c>
      <c r="J3438" s="2">
        <v>0</v>
      </c>
      <c r="K3438" s="2">
        <v>960922.49</v>
      </c>
      <c r="L3438" t="s">
        <v>18</v>
      </c>
    </row>
    <row r="3439" spans="1:12" x14ac:dyDescent="0.85">
      <c r="A3439" s="1">
        <v>41164</v>
      </c>
      <c r="B3439" t="s">
        <v>4456</v>
      </c>
      <c r="C3439" t="s">
        <v>5613</v>
      </c>
      <c r="D3439" t="s">
        <v>5614</v>
      </c>
      <c r="E3439" t="s">
        <v>42</v>
      </c>
      <c r="F3439" t="s">
        <v>43</v>
      </c>
      <c r="G3439" t="s">
        <v>76</v>
      </c>
      <c r="H3439">
        <v>2005</v>
      </c>
      <c r="I3439" s="2">
        <v>3804899.39</v>
      </c>
      <c r="J3439" s="2">
        <v>0</v>
      </c>
      <c r="K3439" s="2">
        <v>3804899.39</v>
      </c>
      <c r="L3439" t="s">
        <v>18</v>
      </c>
    </row>
    <row r="3440" spans="1:12" x14ac:dyDescent="0.85">
      <c r="A3440" s="1">
        <v>41164</v>
      </c>
      <c r="B3440" t="s">
        <v>1346</v>
      </c>
      <c r="C3440" t="s">
        <v>5615</v>
      </c>
      <c r="D3440" t="s">
        <v>5616</v>
      </c>
      <c r="E3440" t="s">
        <v>119</v>
      </c>
      <c r="F3440" t="s">
        <v>120</v>
      </c>
      <c r="G3440" t="s">
        <v>121</v>
      </c>
      <c r="H3440">
        <v>2005</v>
      </c>
      <c r="I3440" s="2">
        <v>1465910</v>
      </c>
      <c r="J3440" s="2">
        <v>0</v>
      </c>
      <c r="K3440" s="2">
        <v>1465910</v>
      </c>
      <c r="L3440" t="s">
        <v>18</v>
      </c>
    </row>
    <row r="3441" spans="1:12" x14ac:dyDescent="0.85">
      <c r="A3441" s="1">
        <v>41164</v>
      </c>
      <c r="B3441" t="s">
        <v>5284</v>
      </c>
      <c r="C3441" t="s">
        <v>5617</v>
      </c>
      <c r="D3441" t="s">
        <v>5618</v>
      </c>
      <c r="E3441" t="s">
        <v>1280</v>
      </c>
      <c r="F3441" t="s">
        <v>1281</v>
      </c>
      <c r="G3441" t="s">
        <v>1282</v>
      </c>
      <c r="H3441">
        <v>2005</v>
      </c>
      <c r="I3441" s="2">
        <v>4099937.25</v>
      </c>
      <c r="J3441" s="2">
        <v>0</v>
      </c>
      <c r="K3441" s="2">
        <v>4099937.25</v>
      </c>
      <c r="L3441" t="s">
        <v>18</v>
      </c>
    </row>
    <row r="3442" spans="1:12" x14ac:dyDescent="0.85">
      <c r="A3442" s="1">
        <v>41164</v>
      </c>
      <c r="B3442" t="s">
        <v>5619</v>
      </c>
      <c r="C3442" t="s">
        <v>5620</v>
      </c>
      <c r="D3442" t="s">
        <v>5621</v>
      </c>
      <c r="E3442" t="s">
        <v>21</v>
      </c>
      <c r="F3442" t="s">
        <v>22</v>
      </c>
      <c r="G3442" t="s">
        <v>23</v>
      </c>
      <c r="H3442">
        <v>2005</v>
      </c>
      <c r="I3442" s="2">
        <v>1830256.7</v>
      </c>
      <c r="J3442" s="2">
        <v>0</v>
      </c>
      <c r="K3442" s="2">
        <v>1830256.7</v>
      </c>
      <c r="L3442" t="s">
        <v>18</v>
      </c>
    </row>
    <row r="3443" spans="1:12" x14ac:dyDescent="0.85">
      <c r="A3443" s="1">
        <v>41164</v>
      </c>
      <c r="B3443" t="s">
        <v>12</v>
      </c>
      <c r="C3443" t="s">
        <v>5622</v>
      </c>
      <c r="D3443" t="s">
        <v>4905</v>
      </c>
      <c r="E3443" t="s">
        <v>56</v>
      </c>
      <c r="F3443" t="s">
        <v>57</v>
      </c>
      <c r="G3443" t="s">
        <v>58</v>
      </c>
      <c r="H3443">
        <v>2005</v>
      </c>
      <c r="I3443" s="2">
        <v>4642017.51</v>
      </c>
      <c r="J3443" s="2">
        <v>0</v>
      </c>
      <c r="K3443" s="2">
        <v>4642017.51</v>
      </c>
      <c r="L3443" t="s">
        <v>18</v>
      </c>
    </row>
    <row r="3444" spans="1:12" x14ac:dyDescent="0.85">
      <c r="A3444" s="1">
        <v>41164</v>
      </c>
      <c r="B3444" t="s">
        <v>12</v>
      </c>
      <c r="C3444" t="s">
        <v>5623</v>
      </c>
      <c r="D3444" t="s">
        <v>4907</v>
      </c>
      <c r="E3444" t="s">
        <v>102</v>
      </c>
      <c r="F3444" t="s">
        <v>103</v>
      </c>
      <c r="G3444" t="s">
        <v>104</v>
      </c>
      <c r="H3444">
        <v>2005</v>
      </c>
      <c r="I3444" s="2">
        <v>7409647.6600000001</v>
      </c>
      <c r="J3444" s="2">
        <v>0</v>
      </c>
      <c r="K3444" s="2">
        <v>7409647.6600000001</v>
      </c>
      <c r="L3444" t="s">
        <v>18</v>
      </c>
    </row>
    <row r="3445" spans="1:12" x14ac:dyDescent="0.85">
      <c r="A3445" s="1">
        <v>41164</v>
      </c>
      <c r="B3445" t="s">
        <v>12</v>
      </c>
      <c r="C3445" t="s">
        <v>5624</v>
      </c>
      <c r="D3445" t="s">
        <v>5625</v>
      </c>
      <c r="E3445" t="s">
        <v>1408</v>
      </c>
      <c r="F3445" t="s">
        <v>1409</v>
      </c>
      <c r="G3445" t="s">
        <v>1410</v>
      </c>
      <c r="H3445">
        <v>2005</v>
      </c>
      <c r="I3445" s="2">
        <v>2520349.25</v>
      </c>
      <c r="J3445" s="2">
        <v>0</v>
      </c>
      <c r="K3445" s="2">
        <v>2520349.25</v>
      </c>
      <c r="L3445" t="s">
        <v>18</v>
      </c>
    </row>
    <row r="3446" spans="1:12" x14ac:dyDescent="0.85">
      <c r="A3446" s="1">
        <v>41164</v>
      </c>
      <c r="B3446" t="s">
        <v>4472</v>
      </c>
      <c r="C3446" t="s">
        <v>5626</v>
      </c>
      <c r="D3446" t="s">
        <v>5627</v>
      </c>
      <c r="E3446" t="s">
        <v>204</v>
      </c>
      <c r="F3446" t="s">
        <v>205</v>
      </c>
      <c r="G3446" t="s">
        <v>1352</v>
      </c>
      <c r="H3446">
        <v>2005</v>
      </c>
      <c r="I3446" s="2">
        <v>8570874.5700000003</v>
      </c>
      <c r="J3446" s="2">
        <v>0</v>
      </c>
      <c r="K3446" s="2">
        <v>8570874.5700000003</v>
      </c>
      <c r="L3446" t="s">
        <v>18</v>
      </c>
    </row>
    <row r="3447" spans="1:12" x14ac:dyDescent="0.85">
      <c r="A3447" s="1">
        <v>41164</v>
      </c>
      <c r="B3447" t="s">
        <v>3797</v>
      </c>
      <c r="C3447" t="s">
        <v>5628</v>
      </c>
      <c r="D3447" t="s">
        <v>5629</v>
      </c>
      <c r="E3447" t="s">
        <v>21</v>
      </c>
      <c r="F3447" t="s">
        <v>22</v>
      </c>
      <c r="G3447" t="s">
        <v>23</v>
      </c>
      <c r="H3447">
        <v>2005</v>
      </c>
      <c r="I3447" s="2">
        <v>672734.83</v>
      </c>
      <c r="J3447" s="2">
        <v>0</v>
      </c>
      <c r="K3447" s="2">
        <v>672734.83</v>
      </c>
      <c r="L3447" t="s">
        <v>18</v>
      </c>
    </row>
    <row r="3448" spans="1:12" x14ac:dyDescent="0.85">
      <c r="A3448" s="1">
        <v>41164</v>
      </c>
      <c r="B3448" t="s">
        <v>1346</v>
      </c>
      <c r="C3448" t="s">
        <v>5630</v>
      </c>
      <c r="D3448" t="s">
        <v>5631</v>
      </c>
      <c r="E3448" t="s">
        <v>15</v>
      </c>
      <c r="F3448" t="s">
        <v>16</v>
      </c>
      <c r="G3448" t="s">
        <v>475</v>
      </c>
      <c r="H3448">
        <v>2005</v>
      </c>
      <c r="I3448" s="2">
        <v>283876</v>
      </c>
      <c r="J3448" s="2">
        <v>0</v>
      </c>
      <c r="K3448" s="2">
        <v>283876</v>
      </c>
      <c r="L3448" t="s">
        <v>18</v>
      </c>
    </row>
    <row r="3449" spans="1:12" x14ac:dyDescent="0.85">
      <c r="A3449" s="1">
        <v>41164</v>
      </c>
      <c r="B3449" t="s">
        <v>1234</v>
      </c>
      <c r="C3449" t="s">
        <v>5632</v>
      </c>
      <c r="D3449" t="s">
        <v>5633</v>
      </c>
      <c r="E3449" t="s">
        <v>204</v>
      </c>
      <c r="F3449" t="s">
        <v>205</v>
      </c>
      <c r="G3449" t="s">
        <v>1352</v>
      </c>
      <c r="H3449">
        <v>2005</v>
      </c>
      <c r="I3449" s="2">
        <v>630000</v>
      </c>
      <c r="J3449" s="2">
        <v>0</v>
      </c>
      <c r="K3449" s="2">
        <v>630000</v>
      </c>
      <c r="L3449" t="s">
        <v>18</v>
      </c>
    </row>
    <row r="3450" spans="1:12" x14ac:dyDescent="0.85">
      <c r="A3450" s="1">
        <v>41164</v>
      </c>
      <c r="B3450" t="s">
        <v>5634</v>
      </c>
      <c r="C3450" t="s">
        <v>5635</v>
      </c>
      <c r="D3450" t="s">
        <v>5636</v>
      </c>
      <c r="E3450" t="s">
        <v>113</v>
      </c>
      <c r="F3450" t="s">
        <v>114</v>
      </c>
      <c r="G3450" t="s">
        <v>115</v>
      </c>
      <c r="H3450">
        <v>2005</v>
      </c>
      <c r="I3450" s="2">
        <v>25000000</v>
      </c>
      <c r="J3450" s="2">
        <v>0</v>
      </c>
      <c r="K3450" s="2">
        <v>25000000</v>
      </c>
      <c r="L3450" t="s">
        <v>116</v>
      </c>
    </row>
    <row r="3451" spans="1:12" x14ac:dyDescent="0.85">
      <c r="A3451" s="1">
        <v>41164</v>
      </c>
      <c r="B3451" t="s">
        <v>4164</v>
      </c>
      <c r="C3451" t="s">
        <v>5637</v>
      </c>
      <c r="D3451" t="s">
        <v>5638</v>
      </c>
      <c r="E3451" t="s">
        <v>70</v>
      </c>
      <c r="F3451" t="s">
        <v>71</v>
      </c>
      <c r="G3451" t="s">
        <v>72</v>
      </c>
      <c r="H3451">
        <v>2005</v>
      </c>
      <c r="I3451" s="2">
        <v>841736.08</v>
      </c>
      <c r="J3451" s="2">
        <v>0</v>
      </c>
      <c r="K3451" s="2">
        <v>841736.08</v>
      </c>
      <c r="L3451" t="s">
        <v>18</v>
      </c>
    </row>
    <row r="3452" spans="1:12" x14ac:dyDescent="0.85">
      <c r="A3452" s="1">
        <v>41164</v>
      </c>
      <c r="B3452" t="s">
        <v>4705</v>
      </c>
      <c r="C3452" t="s">
        <v>5639</v>
      </c>
      <c r="D3452" t="s">
        <v>5640</v>
      </c>
      <c r="E3452" t="s">
        <v>70</v>
      </c>
      <c r="F3452" t="s">
        <v>71</v>
      </c>
      <c r="G3452" t="s">
        <v>72</v>
      </c>
      <c r="H3452">
        <v>2005</v>
      </c>
      <c r="I3452" s="2">
        <v>10628837.99</v>
      </c>
      <c r="J3452" s="2">
        <v>0</v>
      </c>
      <c r="K3452" s="2">
        <v>10628837.99</v>
      </c>
      <c r="L3452" t="s">
        <v>116</v>
      </c>
    </row>
    <row r="3453" spans="1:12" x14ac:dyDescent="0.85">
      <c r="A3453" s="1">
        <v>41164</v>
      </c>
      <c r="B3453" t="s">
        <v>4164</v>
      </c>
      <c r="C3453" t="s">
        <v>5641</v>
      </c>
      <c r="D3453" t="s">
        <v>5642</v>
      </c>
      <c r="E3453" t="s">
        <v>31</v>
      </c>
      <c r="F3453" t="s">
        <v>32</v>
      </c>
      <c r="H3453">
        <v>2005</v>
      </c>
      <c r="I3453" s="2">
        <v>200000</v>
      </c>
      <c r="J3453" s="2">
        <v>0</v>
      </c>
      <c r="K3453" s="2">
        <v>200000</v>
      </c>
      <c r="L3453" t="s">
        <v>18</v>
      </c>
    </row>
    <row r="3454" spans="1:12" x14ac:dyDescent="0.85">
      <c r="A3454" s="1">
        <v>41164</v>
      </c>
      <c r="B3454" t="s">
        <v>1234</v>
      </c>
      <c r="C3454" t="s">
        <v>5643</v>
      </c>
      <c r="D3454" t="s">
        <v>5644</v>
      </c>
      <c r="E3454" t="s">
        <v>21</v>
      </c>
      <c r="F3454" t="s">
        <v>22</v>
      </c>
      <c r="G3454" t="s">
        <v>1353</v>
      </c>
      <c r="H3454">
        <v>2005</v>
      </c>
      <c r="I3454" s="2">
        <v>385764.41</v>
      </c>
      <c r="J3454" s="2">
        <v>0</v>
      </c>
      <c r="K3454" s="2">
        <v>385764.41</v>
      </c>
      <c r="L3454" t="s">
        <v>18</v>
      </c>
    </row>
    <row r="3455" spans="1:12" x14ac:dyDescent="0.85">
      <c r="A3455" s="1">
        <v>41164</v>
      </c>
      <c r="B3455" t="s">
        <v>12</v>
      </c>
      <c r="C3455" t="s">
        <v>5645</v>
      </c>
      <c r="D3455" t="s">
        <v>5646</v>
      </c>
      <c r="E3455" t="s">
        <v>102</v>
      </c>
      <c r="F3455" t="s">
        <v>103</v>
      </c>
      <c r="G3455" t="s">
        <v>104</v>
      </c>
      <c r="H3455">
        <v>2005</v>
      </c>
      <c r="I3455" s="2">
        <v>552847.67000000004</v>
      </c>
      <c r="J3455" s="2">
        <v>0</v>
      </c>
      <c r="K3455" s="2">
        <v>552847.67000000004</v>
      </c>
      <c r="L3455" t="s">
        <v>18</v>
      </c>
    </row>
    <row r="3456" spans="1:12" x14ac:dyDescent="0.85">
      <c r="A3456" s="1">
        <v>41164</v>
      </c>
      <c r="B3456" t="s">
        <v>4705</v>
      </c>
      <c r="C3456" t="s">
        <v>5647</v>
      </c>
      <c r="D3456" t="s">
        <v>5648</v>
      </c>
      <c r="E3456" t="s">
        <v>204</v>
      </c>
      <c r="F3456" t="s">
        <v>205</v>
      </c>
      <c r="G3456" t="s">
        <v>206</v>
      </c>
      <c r="H3456">
        <v>2005</v>
      </c>
      <c r="I3456" s="2">
        <v>2112616.23</v>
      </c>
      <c r="J3456" s="2">
        <v>0</v>
      </c>
      <c r="K3456" s="2">
        <v>2112616.23</v>
      </c>
      <c r="L3456" t="s">
        <v>18</v>
      </c>
    </row>
    <row r="3457" spans="1:12" x14ac:dyDescent="0.85">
      <c r="A3457" s="1">
        <v>41164</v>
      </c>
      <c r="B3457" t="s">
        <v>90</v>
      </c>
      <c r="C3457" t="s">
        <v>5649</v>
      </c>
      <c r="D3457" t="s">
        <v>5650</v>
      </c>
      <c r="E3457" t="s">
        <v>93</v>
      </c>
      <c r="F3457" t="s">
        <v>94</v>
      </c>
      <c r="H3457">
        <v>2005</v>
      </c>
      <c r="I3457" s="2">
        <v>5800000</v>
      </c>
      <c r="J3457" s="2">
        <v>1450000</v>
      </c>
      <c r="K3457" s="2">
        <v>7250000</v>
      </c>
      <c r="L3457" t="s">
        <v>116</v>
      </c>
    </row>
    <row r="3458" spans="1:12" x14ac:dyDescent="0.85">
      <c r="A3458" s="1">
        <v>41164</v>
      </c>
      <c r="B3458" t="s">
        <v>90</v>
      </c>
      <c r="C3458" t="s">
        <v>5253</v>
      </c>
      <c r="D3458" t="s">
        <v>5254</v>
      </c>
      <c r="E3458" t="s">
        <v>15</v>
      </c>
      <c r="F3458" t="s">
        <v>16</v>
      </c>
      <c r="G3458" t="s">
        <v>17</v>
      </c>
      <c r="H3458">
        <v>2005</v>
      </c>
      <c r="I3458" s="2">
        <v>814289.59</v>
      </c>
      <c r="J3458" s="2">
        <v>0</v>
      </c>
      <c r="K3458" s="2">
        <v>814289.59</v>
      </c>
      <c r="L3458" t="s">
        <v>18</v>
      </c>
    </row>
    <row r="3459" spans="1:12" x14ac:dyDescent="0.85">
      <c r="A3459" s="1">
        <v>41164</v>
      </c>
      <c r="B3459" t="s">
        <v>5651</v>
      </c>
      <c r="C3459" t="s">
        <v>5652</v>
      </c>
      <c r="D3459" t="s">
        <v>5653</v>
      </c>
      <c r="E3459" t="s">
        <v>102</v>
      </c>
      <c r="F3459" t="s">
        <v>103</v>
      </c>
      <c r="G3459" t="s">
        <v>104</v>
      </c>
      <c r="H3459">
        <v>2005</v>
      </c>
      <c r="I3459" s="2">
        <v>3061567</v>
      </c>
      <c r="J3459" s="2">
        <v>0</v>
      </c>
      <c r="K3459" s="2">
        <v>3061567</v>
      </c>
      <c r="L3459" t="s">
        <v>18</v>
      </c>
    </row>
    <row r="3460" spans="1:12" x14ac:dyDescent="0.85">
      <c r="A3460" s="1">
        <v>41164</v>
      </c>
      <c r="B3460" t="s">
        <v>374</v>
      </c>
      <c r="C3460" t="s">
        <v>5654</v>
      </c>
      <c r="D3460" t="s">
        <v>5655</v>
      </c>
      <c r="E3460" t="s">
        <v>288</v>
      </c>
      <c r="F3460" t="s">
        <v>289</v>
      </c>
      <c r="G3460" t="s">
        <v>290</v>
      </c>
      <c r="H3460">
        <v>2005</v>
      </c>
      <c r="I3460" s="2">
        <v>1506130.66</v>
      </c>
      <c r="J3460" s="2">
        <v>0</v>
      </c>
      <c r="K3460" s="2">
        <v>1506130.66</v>
      </c>
      <c r="L3460" t="s">
        <v>18</v>
      </c>
    </row>
    <row r="3461" spans="1:12" x14ac:dyDescent="0.85">
      <c r="A3461" s="1">
        <v>41164</v>
      </c>
      <c r="B3461" t="s">
        <v>12</v>
      </c>
      <c r="C3461" t="s">
        <v>5656</v>
      </c>
      <c r="D3461" t="s">
        <v>5657</v>
      </c>
      <c r="E3461" t="s">
        <v>260</v>
      </c>
      <c r="F3461" t="s">
        <v>261</v>
      </c>
      <c r="H3461">
        <v>2005</v>
      </c>
      <c r="I3461" s="2">
        <v>300000</v>
      </c>
      <c r="J3461" s="2">
        <v>0</v>
      </c>
      <c r="K3461" s="2">
        <v>300000</v>
      </c>
      <c r="L3461" t="s">
        <v>18</v>
      </c>
    </row>
    <row r="3462" spans="1:12" x14ac:dyDescent="0.85">
      <c r="A3462" s="1">
        <v>41164</v>
      </c>
      <c r="B3462" t="s">
        <v>651</v>
      </c>
      <c r="C3462" t="s">
        <v>4496</v>
      </c>
      <c r="D3462" t="s">
        <v>4497</v>
      </c>
      <c r="E3462" t="s">
        <v>288</v>
      </c>
      <c r="F3462" t="s">
        <v>289</v>
      </c>
      <c r="G3462" t="s">
        <v>290</v>
      </c>
      <c r="H3462">
        <v>2005</v>
      </c>
      <c r="I3462" s="2">
        <v>292495</v>
      </c>
      <c r="J3462" s="2">
        <v>0</v>
      </c>
      <c r="K3462" s="2">
        <v>292495</v>
      </c>
      <c r="L3462" t="s">
        <v>116</v>
      </c>
    </row>
    <row r="3463" spans="1:12" x14ac:dyDescent="0.85">
      <c r="A3463" s="1">
        <v>41164</v>
      </c>
      <c r="B3463" t="s">
        <v>651</v>
      </c>
      <c r="C3463" t="s">
        <v>4052</v>
      </c>
      <c r="D3463" t="s">
        <v>4053</v>
      </c>
      <c r="E3463" t="s">
        <v>21</v>
      </c>
      <c r="F3463" t="s">
        <v>22</v>
      </c>
      <c r="G3463" t="s">
        <v>23</v>
      </c>
      <c r="H3463">
        <v>2005</v>
      </c>
      <c r="I3463" s="2">
        <v>103705</v>
      </c>
      <c r="J3463" s="2">
        <v>30</v>
      </c>
      <c r="K3463" s="2">
        <v>103735</v>
      </c>
      <c r="L3463" t="s">
        <v>116</v>
      </c>
    </row>
    <row r="3464" spans="1:12" x14ac:dyDescent="0.85">
      <c r="A3464" s="1">
        <v>41164</v>
      </c>
      <c r="B3464" t="s">
        <v>82</v>
      </c>
      <c r="C3464" t="s">
        <v>5658</v>
      </c>
      <c r="D3464" t="s">
        <v>5659</v>
      </c>
      <c r="E3464" t="s">
        <v>2863</v>
      </c>
      <c r="F3464" t="s">
        <v>2864</v>
      </c>
      <c r="G3464" t="s">
        <v>3051</v>
      </c>
      <c r="H3464">
        <v>2005</v>
      </c>
      <c r="I3464" s="2">
        <v>1910400</v>
      </c>
      <c r="J3464" s="2">
        <v>0</v>
      </c>
      <c r="K3464" s="2">
        <v>1910400</v>
      </c>
      <c r="L3464" t="s">
        <v>116</v>
      </c>
    </row>
    <row r="3465" spans="1:12" x14ac:dyDescent="0.85">
      <c r="A3465" s="1">
        <v>41164</v>
      </c>
      <c r="B3465" t="s">
        <v>5660</v>
      </c>
      <c r="C3465" t="s">
        <v>5661</v>
      </c>
      <c r="D3465" t="s">
        <v>5662</v>
      </c>
      <c r="E3465" t="s">
        <v>113</v>
      </c>
      <c r="F3465" t="s">
        <v>114</v>
      </c>
      <c r="G3465" t="s">
        <v>115</v>
      </c>
      <c r="H3465">
        <v>2005</v>
      </c>
      <c r="I3465" s="2">
        <v>2500000</v>
      </c>
      <c r="J3465" s="2">
        <v>0</v>
      </c>
      <c r="K3465" s="2">
        <v>2500000</v>
      </c>
      <c r="L3465" t="s">
        <v>116</v>
      </c>
    </row>
    <row r="3466" spans="1:12" x14ac:dyDescent="0.85">
      <c r="A3466" s="1">
        <v>41164</v>
      </c>
      <c r="B3466" t="s">
        <v>2654</v>
      </c>
      <c r="C3466" t="s">
        <v>5663</v>
      </c>
      <c r="D3466" t="s">
        <v>5664</v>
      </c>
      <c r="E3466" t="s">
        <v>288</v>
      </c>
      <c r="F3466" t="s">
        <v>289</v>
      </c>
      <c r="G3466" t="s">
        <v>290</v>
      </c>
      <c r="H3466">
        <v>2005</v>
      </c>
      <c r="I3466" s="2">
        <v>762540</v>
      </c>
      <c r="J3466" s="2">
        <v>0</v>
      </c>
      <c r="K3466" s="2">
        <v>762540</v>
      </c>
      <c r="L3466" t="s">
        <v>18</v>
      </c>
    </row>
    <row r="3467" spans="1:12" x14ac:dyDescent="0.85">
      <c r="A3467" s="1">
        <v>41164</v>
      </c>
      <c r="B3467" t="s">
        <v>1234</v>
      </c>
      <c r="C3467" t="s">
        <v>5665</v>
      </c>
      <c r="D3467" t="s">
        <v>5666</v>
      </c>
      <c r="E3467" t="s">
        <v>102</v>
      </c>
      <c r="F3467" t="s">
        <v>103</v>
      </c>
      <c r="G3467" t="s">
        <v>104</v>
      </c>
      <c r="H3467">
        <v>2005</v>
      </c>
      <c r="I3467" s="2">
        <v>20773971.859999999</v>
      </c>
      <c r="J3467" s="2">
        <v>0</v>
      </c>
      <c r="K3467" s="2">
        <v>20773971.859999999</v>
      </c>
      <c r="L3467" t="s">
        <v>116</v>
      </c>
    </row>
    <row r="3468" spans="1:12" x14ac:dyDescent="0.85">
      <c r="A3468" s="1">
        <v>41164</v>
      </c>
      <c r="B3468" t="s">
        <v>1234</v>
      </c>
      <c r="C3468" t="s">
        <v>5667</v>
      </c>
      <c r="D3468" t="s">
        <v>5668</v>
      </c>
      <c r="E3468" t="s">
        <v>49</v>
      </c>
      <c r="F3468" t="s">
        <v>50</v>
      </c>
      <c r="G3468" t="s">
        <v>51</v>
      </c>
      <c r="H3468">
        <v>2005</v>
      </c>
      <c r="I3468" s="2">
        <v>9000000</v>
      </c>
      <c r="J3468" s="2">
        <v>0</v>
      </c>
      <c r="K3468" s="2">
        <v>9000000</v>
      </c>
      <c r="L3468" t="s">
        <v>18</v>
      </c>
    </row>
    <row r="3469" spans="1:12" x14ac:dyDescent="0.85">
      <c r="A3469" s="1">
        <v>41164</v>
      </c>
      <c r="B3469" t="s">
        <v>3486</v>
      </c>
      <c r="C3469" t="s">
        <v>4503</v>
      </c>
      <c r="D3469" t="s">
        <v>4504</v>
      </c>
      <c r="E3469" t="s">
        <v>2152</v>
      </c>
      <c r="F3469" t="s">
        <v>2153</v>
      </c>
      <c r="G3469" t="s">
        <v>2154</v>
      </c>
      <c r="H3469">
        <v>2005</v>
      </c>
      <c r="I3469" s="2">
        <v>1304053</v>
      </c>
      <c r="J3469" s="2">
        <v>0</v>
      </c>
      <c r="K3469" s="2">
        <v>1304053</v>
      </c>
      <c r="L3469" t="s">
        <v>116</v>
      </c>
    </row>
    <row r="3470" spans="1:12" x14ac:dyDescent="0.85">
      <c r="A3470" s="1">
        <v>41164</v>
      </c>
      <c r="B3470" t="s">
        <v>600</v>
      </c>
      <c r="C3470" t="s">
        <v>4065</v>
      </c>
      <c r="D3470" t="s">
        <v>4066</v>
      </c>
      <c r="E3470" t="s">
        <v>49</v>
      </c>
      <c r="F3470" t="s">
        <v>50</v>
      </c>
      <c r="G3470" t="s">
        <v>51</v>
      </c>
      <c r="H3470">
        <v>2005</v>
      </c>
      <c r="I3470" s="2">
        <v>250000</v>
      </c>
      <c r="J3470" s="2">
        <v>0</v>
      </c>
      <c r="K3470" s="2">
        <v>250000</v>
      </c>
      <c r="L3470" t="s">
        <v>116</v>
      </c>
    </row>
    <row r="3471" spans="1:12" x14ac:dyDescent="0.85">
      <c r="A3471" s="1">
        <v>41164</v>
      </c>
      <c r="B3471" t="s">
        <v>90</v>
      </c>
      <c r="C3471" t="s">
        <v>5669</v>
      </c>
      <c r="D3471" t="s">
        <v>5670</v>
      </c>
      <c r="E3471" t="s">
        <v>49</v>
      </c>
      <c r="F3471" t="s">
        <v>50</v>
      </c>
      <c r="G3471" t="s">
        <v>51</v>
      </c>
      <c r="H3471">
        <v>2005</v>
      </c>
      <c r="I3471" s="2">
        <v>250000</v>
      </c>
      <c r="J3471" s="2">
        <v>0</v>
      </c>
      <c r="K3471" s="2">
        <v>250000</v>
      </c>
      <c r="L3471" t="s">
        <v>116</v>
      </c>
    </row>
    <row r="3472" spans="1:12" x14ac:dyDescent="0.85">
      <c r="A3472" s="1">
        <v>41164</v>
      </c>
      <c r="B3472" t="s">
        <v>2137</v>
      </c>
      <c r="C3472" t="s">
        <v>5671</v>
      </c>
      <c r="D3472" t="s">
        <v>5672</v>
      </c>
      <c r="E3472" t="s">
        <v>49</v>
      </c>
      <c r="F3472" t="s">
        <v>50</v>
      </c>
      <c r="G3472" t="s">
        <v>51</v>
      </c>
      <c r="H3472">
        <v>2005</v>
      </c>
      <c r="I3472" s="2">
        <v>950000</v>
      </c>
      <c r="J3472" s="2">
        <v>0</v>
      </c>
      <c r="K3472" s="2">
        <v>950000</v>
      </c>
      <c r="L3472" t="s">
        <v>18</v>
      </c>
    </row>
    <row r="3473" spans="1:12" x14ac:dyDescent="0.85">
      <c r="A3473" s="1">
        <v>41164</v>
      </c>
      <c r="B3473" t="s">
        <v>4105</v>
      </c>
      <c r="C3473" t="s">
        <v>4929</v>
      </c>
      <c r="D3473" t="s">
        <v>4930</v>
      </c>
      <c r="E3473" t="s">
        <v>49</v>
      </c>
      <c r="F3473" t="s">
        <v>50</v>
      </c>
      <c r="G3473" t="s">
        <v>1942</v>
      </c>
      <c r="H3473">
        <v>2005</v>
      </c>
      <c r="I3473" s="2">
        <v>227016.84</v>
      </c>
      <c r="J3473" s="2">
        <v>0</v>
      </c>
      <c r="K3473" s="2">
        <v>227016.84</v>
      </c>
      <c r="L3473" t="s">
        <v>18</v>
      </c>
    </row>
    <row r="3474" spans="1:12" x14ac:dyDescent="0.85">
      <c r="A3474" s="1">
        <v>41164</v>
      </c>
      <c r="B3474" t="s">
        <v>90</v>
      </c>
      <c r="C3474" t="s">
        <v>3493</v>
      </c>
      <c r="D3474" t="s">
        <v>3494</v>
      </c>
      <c r="E3474" t="s">
        <v>49</v>
      </c>
      <c r="F3474" t="s">
        <v>50</v>
      </c>
      <c r="G3474" t="s">
        <v>1942</v>
      </c>
      <c r="H3474">
        <v>2005</v>
      </c>
      <c r="I3474" s="2">
        <v>250000</v>
      </c>
      <c r="J3474" s="2">
        <v>0</v>
      </c>
      <c r="K3474" s="2">
        <v>250000</v>
      </c>
      <c r="L3474" t="s">
        <v>18</v>
      </c>
    </row>
    <row r="3475" spans="1:12" x14ac:dyDescent="0.85">
      <c r="A3475" s="1">
        <v>41164</v>
      </c>
      <c r="B3475" t="s">
        <v>1234</v>
      </c>
      <c r="C3475" t="s">
        <v>5673</v>
      </c>
      <c r="D3475" t="s">
        <v>5674</v>
      </c>
      <c r="E3475" t="s">
        <v>1857</v>
      </c>
      <c r="F3475" t="s">
        <v>1858</v>
      </c>
      <c r="G3475" t="s">
        <v>1859</v>
      </c>
      <c r="H3475">
        <v>2005</v>
      </c>
      <c r="I3475" s="2">
        <v>16290481.189999999</v>
      </c>
      <c r="J3475" s="2">
        <v>0</v>
      </c>
      <c r="K3475" s="2">
        <v>16290481.189999999</v>
      </c>
      <c r="L3475" t="s">
        <v>18</v>
      </c>
    </row>
    <row r="3476" spans="1:12" x14ac:dyDescent="0.85">
      <c r="A3476" s="1">
        <v>41164</v>
      </c>
      <c r="B3476" t="s">
        <v>2654</v>
      </c>
      <c r="C3476" t="s">
        <v>5675</v>
      </c>
      <c r="D3476" t="s">
        <v>5676</v>
      </c>
      <c r="E3476" t="s">
        <v>15</v>
      </c>
      <c r="F3476" t="s">
        <v>16</v>
      </c>
      <c r="G3476" t="s">
        <v>17</v>
      </c>
      <c r="H3476">
        <v>2005</v>
      </c>
      <c r="I3476" s="2">
        <v>16066064.970000001</v>
      </c>
      <c r="J3476" s="2">
        <v>0</v>
      </c>
      <c r="K3476" s="2">
        <v>16066064.970000001</v>
      </c>
      <c r="L3476" t="s">
        <v>18</v>
      </c>
    </row>
    <row r="3477" spans="1:12" x14ac:dyDescent="0.85">
      <c r="A3477" s="1">
        <v>41164</v>
      </c>
      <c r="B3477" t="s">
        <v>1234</v>
      </c>
      <c r="C3477" t="s">
        <v>5677</v>
      </c>
      <c r="D3477" t="s">
        <v>5678</v>
      </c>
      <c r="E3477" t="s">
        <v>70</v>
      </c>
      <c r="F3477" t="s">
        <v>71</v>
      </c>
      <c r="G3477" t="s">
        <v>72</v>
      </c>
      <c r="H3477">
        <v>2005</v>
      </c>
      <c r="I3477" s="2">
        <v>13348996.16</v>
      </c>
      <c r="J3477" s="2">
        <v>0</v>
      </c>
      <c r="K3477" s="2">
        <v>13348996.16</v>
      </c>
      <c r="L3477" t="s">
        <v>18</v>
      </c>
    </row>
    <row r="3478" spans="1:12" x14ac:dyDescent="0.85">
      <c r="A3478" s="1">
        <v>41164</v>
      </c>
      <c r="B3478" t="s">
        <v>1234</v>
      </c>
      <c r="C3478" t="s">
        <v>5679</v>
      </c>
      <c r="D3478" t="s">
        <v>5680</v>
      </c>
      <c r="E3478" t="s">
        <v>119</v>
      </c>
      <c r="F3478" t="s">
        <v>120</v>
      </c>
      <c r="G3478" t="s">
        <v>121</v>
      </c>
      <c r="H3478">
        <v>2005</v>
      </c>
      <c r="I3478" s="2">
        <v>15446400.99</v>
      </c>
      <c r="J3478" s="2">
        <v>0</v>
      </c>
      <c r="K3478" s="2">
        <v>15446400.99</v>
      </c>
      <c r="L3478" t="s">
        <v>18</v>
      </c>
    </row>
    <row r="3479" spans="1:12" x14ac:dyDescent="0.85">
      <c r="A3479" s="1">
        <v>41164</v>
      </c>
      <c r="B3479" t="s">
        <v>1234</v>
      </c>
      <c r="C3479" t="s">
        <v>5681</v>
      </c>
      <c r="D3479" t="s">
        <v>5682</v>
      </c>
      <c r="E3479" t="s">
        <v>85</v>
      </c>
      <c r="F3479" t="s">
        <v>86</v>
      </c>
      <c r="G3479" t="s">
        <v>87</v>
      </c>
      <c r="H3479">
        <v>2005</v>
      </c>
      <c r="I3479" s="2">
        <v>19639420.239999998</v>
      </c>
      <c r="J3479" s="2">
        <v>0</v>
      </c>
      <c r="K3479" s="2">
        <v>19639420.239999998</v>
      </c>
      <c r="L3479" t="s">
        <v>18</v>
      </c>
    </row>
    <row r="3480" spans="1:12" x14ac:dyDescent="0.85">
      <c r="A3480" s="1">
        <v>41164</v>
      </c>
      <c r="B3480" t="s">
        <v>2654</v>
      </c>
      <c r="C3480" t="s">
        <v>5683</v>
      </c>
      <c r="D3480" t="s">
        <v>5684</v>
      </c>
      <c r="E3480" t="s">
        <v>56</v>
      </c>
      <c r="F3480" t="s">
        <v>57</v>
      </c>
      <c r="G3480" t="s">
        <v>58</v>
      </c>
      <c r="H3480">
        <v>2005</v>
      </c>
      <c r="I3480" s="2">
        <v>508263.4</v>
      </c>
      <c r="J3480" s="2">
        <v>0</v>
      </c>
      <c r="K3480" s="2">
        <v>508263.4</v>
      </c>
      <c r="L3480" t="s">
        <v>116</v>
      </c>
    </row>
    <row r="3481" spans="1:12" x14ac:dyDescent="0.85">
      <c r="A3481" s="1">
        <v>41164</v>
      </c>
      <c r="B3481" t="s">
        <v>2654</v>
      </c>
      <c r="C3481" t="s">
        <v>5685</v>
      </c>
      <c r="D3481" t="s">
        <v>5686</v>
      </c>
      <c r="E3481" t="s">
        <v>5687</v>
      </c>
      <c r="F3481" t="s">
        <v>5688</v>
      </c>
      <c r="G3481" t="s">
        <v>5689</v>
      </c>
      <c r="H3481">
        <v>2005</v>
      </c>
      <c r="I3481" s="2">
        <v>10903430.52</v>
      </c>
      <c r="J3481" s="2">
        <v>0</v>
      </c>
      <c r="K3481" s="2">
        <v>10903430.52</v>
      </c>
      <c r="L3481" t="s">
        <v>18</v>
      </c>
    </row>
    <row r="3482" spans="1:12" x14ac:dyDescent="0.85">
      <c r="A3482" s="1">
        <v>41164</v>
      </c>
      <c r="B3482" t="s">
        <v>507</v>
      </c>
      <c r="C3482" t="s">
        <v>5690</v>
      </c>
      <c r="D3482" t="s">
        <v>5691</v>
      </c>
      <c r="E3482" t="s">
        <v>235</v>
      </c>
      <c r="F3482" t="s">
        <v>236</v>
      </c>
      <c r="G3482" t="s">
        <v>237</v>
      </c>
      <c r="H3482">
        <v>2005</v>
      </c>
      <c r="I3482" s="2">
        <v>1002614.4</v>
      </c>
      <c r="J3482" s="2">
        <v>-4.79</v>
      </c>
      <c r="K3482" s="2">
        <v>1002609.61</v>
      </c>
      <c r="L3482" t="s">
        <v>18</v>
      </c>
    </row>
    <row r="3483" spans="1:12" x14ac:dyDescent="0.85">
      <c r="A3483" s="1">
        <v>41164</v>
      </c>
      <c r="B3483" t="s">
        <v>507</v>
      </c>
      <c r="C3483" t="s">
        <v>5692</v>
      </c>
      <c r="D3483" t="s">
        <v>5693</v>
      </c>
      <c r="E3483" t="s">
        <v>119</v>
      </c>
      <c r="F3483" t="s">
        <v>120</v>
      </c>
      <c r="G3483" t="s">
        <v>121</v>
      </c>
      <c r="H3483">
        <v>2005</v>
      </c>
      <c r="I3483" s="2">
        <v>11999940</v>
      </c>
      <c r="J3483" s="2">
        <v>0</v>
      </c>
      <c r="K3483" s="2">
        <v>11999940</v>
      </c>
      <c r="L3483" t="s">
        <v>18</v>
      </c>
    </row>
    <row r="3484" spans="1:12" x14ac:dyDescent="0.85">
      <c r="A3484" s="1">
        <v>41164</v>
      </c>
      <c r="B3484" t="s">
        <v>507</v>
      </c>
      <c r="C3484" t="s">
        <v>3658</v>
      </c>
      <c r="D3484" t="s">
        <v>3659</v>
      </c>
      <c r="E3484" t="s">
        <v>235</v>
      </c>
      <c r="F3484" t="s">
        <v>236</v>
      </c>
      <c r="G3484" t="s">
        <v>237</v>
      </c>
      <c r="H3484">
        <v>2005</v>
      </c>
      <c r="I3484" s="2">
        <v>42962.400000000001</v>
      </c>
      <c r="J3484" s="2">
        <v>0</v>
      </c>
      <c r="K3484" s="2">
        <v>42962.400000000001</v>
      </c>
      <c r="L3484" t="s">
        <v>116</v>
      </c>
    </row>
    <row r="3485" spans="1:12" x14ac:dyDescent="0.85">
      <c r="A3485" s="1">
        <v>41164</v>
      </c>
      <c r="B3485" t="s">
        <v>507</v>
      </c>
      <c r="C3485" t="s">
        <v>3658</v>
      </c>
      <c r="D3485" t="s">
        <v>3659</v>
      </c>
      <c r="E3485" t="s">
        <v>102</v>
      </c>
      <c r="F3485" t="s">
        <v>103</v>
      </c>
      <c r="G3485" t="s">
        <v>104</v>
      </c>
      <c r="H3485">
        <v>2005</v>
      </c>
      <c r="I3485" s="2">
        <v>0</v>
      </c>
      <c r="J3485" s="2">
        <v>193917.6</v>
      </c>
      <c r="K3485" s="2">
        <v>193917.6</v>
      </c>
      <c r="L3485" t="s">
        <v>116</v>
      </c>
    </row>
    <row r="3486" spans="1:12" x14ac:dyDescent="0.85">
      <c r="A3486" s="1">
        <v>41164</v>
      </c>
      <c r="B3486" t="s">
        <v>507</v>
      </c>
      <c r="C3486" t="s">
        <v>3658</v>
      </c>
      <c r="D3486" t="s">
        <v>3659</v>
      </c>
      <c r="E3486" t="s">
        <v>1408</v>
      </c>
      <c r="F3486" t="s">
        <v>1409</v>
      </c>
      <c r="G3486" t="s">
        <v>1410</v>
      </c>
      <c r="H3486">
        <v>2005</v>
      </c>
      <c r="I3486" s="2">
        <v>125410.53</v>
      </c>
      <c r="J3486" s="2">
        <v>0</v>
      </c>
      <c r="K3486" s="2">
        <v>125410.53</v>
      </c>
      <c r="L3486" t="s">
        <v>116</v>
      </c>
    </row>
    <row r="3487" spans="1:12" x14ac:dyDescent="0.85">
      <c r="A3487" s="1">
        <v>41164</v>
      </c>
      <c r="B3487" t="s">
        <v>507</v>
      </c>
      <c r="C3487" t="s">
        <v>3658</v>
      </c>
      <c r="D3487" t="s">
        <v>3659</v>
      </c>
      <c r="E3487" t="s">
        <v>42</v>
      </c>
      <c r="F3487" t="s">
        <v>43</v>
      </c>
      <c r="G3487" t="s">
        <v>44</v>
      </c>
      <c r="H3487">
        <v>2005</v>
      </c>
      <c r="I3487" s="2">
        <v>85500</v>
      </c>
      <c r="J3487" s="2">
        <v>0</v>
      </c>
      <c r="K3487" s="2">
        <v>85500</v>
      </c>
      <c r="L3487" t="s">
        <v>116</v>
      </c>
    </row>
    <row r="3488" spans="1:12" x14ac:dyDescent="0.85">
      <c r="A3488" s="1">
        <v>41164</v>
      </c>
      <c r="B3488" t="s">
        <v>82</v>
      </c>
      <c r="C3488" t="s">
        <v>5694</v>
      </c>
      <c r="D3488" t="s">
        <v>5695</v>
      </c>
      <c r="E3488" t="s">
        <v>200</v>
      </c>
      <c r="F3488" t="s">
        <v>201</v>
      </c>
      <c r="G3488" t="s">
        <v>202</v>
      </c>
      <c r="H3488">
        <v>2005</v>
      </c>
      <c r="I3488" s="2">
        <v>405252.07</v>
      </c>
      <c r="J3488" s="2">
        <v>0</v>
      </c>
      <c r="K3488" s="2">
        <v>405252.07</v>
      </c>
      <c r="L3488" t="s">
        <v>18</v>
      </c>
    </row>
    <row r="3489" spans="1:12" x14ac:dyDescent="0.85">
      <c r="A3489" s="1">
        <v>41164</v>
      </c>
      <c r="B3489" t="s">
        <v>1234</v>
      </c>
      <c r="C3489" t="s">
        <v>5696</v>
      </c>
      <c r="D3489" t="s">
        <v>5697</v>
      </c>
      <c r="E3489" t="s">
        <v>204</v>
      </c>
      <c r="F3489" t="s">
        <v>205</v>
      </c>
      <c r="G3489" t="s">
        <v>206</v>
      </c>
      <c r="H3489">
        <v>2005</v>
      </c>
      <c r="I3489" s="2">
        <v>800000</v>
      </c>
      <c r="J3489" s="2">
        <v>0</v>
      </c>
      <c r="K3489" s="2">
        <v>800000</v>
      </c>
      <c r="L3489" t="s">
        <v>18</v>
      </c>
    </row>
    <row r="3490" spans="1:12" x14ac:dyDescent="0.85">
      <c r="A3490" s="1">
        <v>41164</v>
      </c>
      <c r="B3490" t="s">
        <v>5698</v>
      </c>
      <c r="C3490" t="s">
        <v>5699</v>
      </c>
      <c r="D3490" t="s">
        <v>5700</v>
      </c>
      <c r="E3490" t="s">
        <v>15</v>
      </c>
      <c r="F3490" t="s">
        <v>16</v>
      </c>
      <c r="G3490" t="s">
        <v>17</v>
      </c>
      <c r="H3490">
        <v>2005</v>
      </c>
      <c r="I3490" s="2">
        <v>2525392.17</v>
      </c>
      <c r="J3490" s="2">
        <v>0</v>
      </c>
      <c r="K3490" s="2">
        <v>2525392.17</v>
      </c>
      <c r="L3490" t="s">
        <v>116</v>
      </c>
    </row>
    <row r="3491" spans="1:12" x14ac:dyDescent="0.85">
      <c r="A3491" s="1">
        <v>41164</v>
      </c>
      <c r="B3491" t="s">
        <v>374</v>
      </c>
      <c r="C3491" t="s">
        <v>5276</v>
      </c>
      <c r="D3491" t="s">
        <v>5277</v>
      </c>
      <c r="E3491" t="s">
        <v>56</v>
      </c>
      <c r="F3491" t="s">
        <v>57</v>
      </c>
      <c r="G3491" t="s">
        <v>58</v>
      </c>
      <c r="H3491">
        <v>2005</v>
      </c>
      <c r="I3491" s="2">
        <v>2620250</v>
      </c>
      <c r="J3491" s="2">
        <v>0</v>
      </c>
      <c r="K3491" s="2">
        <v>2620250</v>
      </c>
      <c r="L3491" t="s">
        <v>18</v>
      </c>
    </row>
    <row r="3492" spans="1:12" x14ac:dyDescent="0.85">
      <c r="A3492" s="1">
        <v>41164</v>
      </c>
      <c r="B3492" t="s">
        <v>374</v>
      </c>
      <c r="C3492" t="s">
        <v>5276</v>
      </c>
      <c r="D3492" t="s">
        <v>5277</v>
      </c>
      <c r="E3492" t="s">
        <v>85</v>
      </c>
      <c r="F3492" t="s">
        <v>86</v>
      </c>
      <c r="G3492" t="s">
        <v>87</v>
      </c>
      <c r="H3492">
        <v>2005</v>
      </c>
      <c r="I3492" s="2">
        <v>81002480</v>
      </c>
      <c r="J3492" s="2">
        <v>0</v>
      </c>
      <c r="K3492" s="2">
        <v>81002480</v>
      </c>
      <c r="L3492" t="s">
        <v>18</v>
      </c>
    </row>
    <row r="3493" spans="1:12" x14ac:dyDescent="0.85">
      <c r="A3493" s="1">
        <v>41164</v>
      </c>
      <c r="B3493" t="s">
        <v>374</v>
      </c>
      <c r="C3493" t="s">
        <v>5276</v>
      </c>
      <c r="D3493" t="s">
        <v>5277</v>
      </c>
      <c r="E3493" t="s">
        <v>293</v>
      </c>
      <c r="F3493" t="s">
        <v>294</v>
      </c>
      <c r="G3493" t="s">
        <v>626</v>
      </c>
      <c r="H3493">
        <v>2005</v>
      </c>
      <c r="I3493" s="2">
        <v>3290000</v>
      </c>
      <c r="J3493" s="2">
        <v>0</v>
      </c>
      <c r="K3493" s="2">
        <v>3290000</v>
      </c>
      <c r="L3493" t="s">
        <v>18</v>
      </c>
    </row>
    <row r="3494" spans="1:12" x14ac:dyDescent="0.85">
      <c r="A3494" s="1">
        <v>41164</v>
      </c>
      <c r="B3494" t="s">
        <v>374</v>
      </c>
      <c r="C3494" t="s">
        <v>5276</v>
      </c>
      <c r="D3494" t="s">
        <v>5277</v>
      </c>
      <c r="E3494" t="s">
        <v>223</v>
      </c>
      <c r="F3494" t="s">
        <v>224</v>
      </c>
      <c r="G3494" t="s">
        <v>4528</v>
      </c>
      <c r="H3494">
        <v>2005</v>
      </c>
      <c r="I3494" s="2">
        <v>40000000</v>
      </c>
      <c r="J3494" s="2">
        <v>0</v>
      </c>
      <c r="K3494" s="2">
        <v>40000000</v>
      </c>
      <c r="L3494" t="s">
        <v>18</v>
      </c>
    </row>
    <row r="3495" spans="1:12" x14ac:dyDescent="0.85">
      <c r="A3495" s="1">
        <v>41164</v>
      </c>
      <c r="B3495" t="s">
        <v>374</v>
      </c>
      <c r="C3495" t="s">
        <v>5276</v>
      </c>
      <c r="D3495" t="s">
        <v>5277</v>
      </c>
      <c r="E3495" t="s">
        <v>1957</v>
      </c>
      <c r="F3495" t="s">
        <v>1958</v>
      </c>
      <c r="G3495" t="s">
        <v>4093</v>
      </c>
      <c r="H3495">
        <v>2005</v>
      </c>
      <c r="I3495" s="2">
        <v>570000</v>
      </c>
      <c r="J3495" s="2">
        <v>0</v>
      </c>
      <c r="K3495" s="2">
        <v>570000</v>
      </c>
      <c r="L3495" t="s">
        <v>18</v>
      </c>
    </row>
    <row r="3496" spans="1:12" x14ac:dyDescent="0.85">
      <c r="A3496" s="1">
        <v>41164</v>
      </c>
      <c r="B3496" t="s">
        <v>82</v>
      </c>
      <c r="C3496" t="s">
        <v>5701</v>
      </c>
      <c r="D3496" t="s">
        <v>5702</v>
      </c>
      <c r="E3496" t="s">
        <v>31</v>
      </c>
      <c r="F3496" t="s">
        <v>32</v>
      </c>
      <c r="H3496">
        <v>2005</v>
      </c>
      <c r="I3496" s="2">
        <v>300000</v>
      </c>
      <c r="J3496" s="2">
        <v>0</v>
      </c>
      <c r="K3496" s="2">
        <v>300000</v>
      </c>
      <c r="L3496" t="s">
        <v>18</v>
      </c>
    </row>
    <row r="3497" spans="1:12" x14ac:dyDescent="0.85">
      <c r="A3497" s="1">
        <v>41164</v>
      </c>
      <c r="B3497" t="s">
        <v>5025</v>
      </c>
      <c r="C3497" t="s">
        <v>5280</v>
      </c>
      <c r="D3497" t="s">
        <v>5281</v>
      </c>
      <c r="E3497" t="s">
        <v>85</v>
      </c>
      <c r="F3497" t="s">
        <v>86</v>
      </c>
      <c r="G3497" t="s">
        <v>87</v>
      </c>
      <c r="H3497">
        <v>2005</v>
      </c>
      <c r="I3497" s="2">
        <v>99168787</v>
      </c>
      <c r="J3497" s="2">
        <v>7212.13</v>
      </c>
      <c r="K3497" s="2">
        <v>99175999.129999995</v>
      </c>
      <c r="L3497" t="s">
        <v>116</v>
      </c>
    </row>
    <row r="3498" spans="1:12" x14ac:dyDescent="0.85">
      <c r="A3498" s="1">
        <v>41164</v>
      </c>
      <c r="B3498" t="s">
        <v>5025</v>
      </c>
      <c r="C3498" t="s">
        <v>5280</v>
      </c>
      <c r="D3498" t="s">
        <v>5281</v>
      </c>
      <c r="E3498" t="s">
        <v>288</v>
      </c>
      <c r="F3498" t="s">
        <v>289</v>
      </c>
      <c r="G3498" t="s">
        <v>290</v>
      </c>
      <c r="H3498">
        <v>2005</v>
      </c>
      <c r="I3498" s="2">
        <v>2583200</v>
      </c>
      <c r="J3498" s="2">
        <v>0</v>
      </c>
      <c r="K3498" s="2">
        <v>2583200</v>
      </c>
      <c r="L3498" t="s">
        <v>116</v>
      </c>
    </row>
    <row r="3499" spans="1:12" x14ac:dyDescent="0.85">
      <c r="A3499" s="1">
        <v>41164</v>
      </c>
      <c r="B3499" t="s">
        <v>5025</v>
      </c>
      <c r="C3499" t="s">
        <v>5280</v>
      </c>
      <c r="D3499" t="s">
        <v>5281</v>
      </c>
      <c r="E3499" t="s">
        <v>223</v>
      </c>
      <c r="F3499" t="s">
        <v>224</v>
      </c>
      <c r="G3499" t="s">
        <v>225</v>
      </c>
      <c r="H3499">
        <v>2005</v>
      </c>
      <c r="I3499" s="2">
        <v>130634143.09999999</v>
      </c>
      <c r="J3499" s="2">
        <v>0</v>
      </c>
      <c r="K3499" s="2">
        <v>130634143.09999999</v>
      </c>
      <c r="L3499" t="s">
        <v>116</v>
      </c>
    </row>
    <row r="3500" spans="1:12" x14ac:dyDescent="0.85">
      <c r="A3500" s="1">
        <v>41164</v>
      </c>
      <c r="B3500" t="s">
        <v>5025</v>
      </c>
      <c r="C3500" t="s">
        <v>5280</v>
      </c>
      <c r="D3500" t="s">
        <v>5281</v>
      </c>
      <c r="E3500" t="s">
        <v>1957</v>
      </c>
      <c r="F3500" t="s">
        <v>1958</v>
      </c>
      <c r="G3500" t="s">
        <v>4093</v>
      </c>
      <c r="H3500">
        <v>2005</v>
      </c>
      <c r="I3500" s="2">
        <v>3000000</v>
      </c>
      <c r="J3500" s="2">
        <v>0</v>
      </c>
      <c r="K3500" s="2">
        <v>3000000</v>
      </c>
      <c r="L3500" t="s">
        <v>116</v>
      </c>
    </row>
    <row r="3501" spans="1:12" x14ac:dyDescent="0.85">
      <c r="A3501" s="1">
        <v>41164</v>
      </c>
      <c r="B3501" t="s">
        <v>5025</v>
      </c>
      <c r="C3501" t="s">
        <v>5280</v>
      </c>
      <c r="D3501" t="s">
        <v>5281</v>
      </c>
      <c r="E3501" t="s">
        <v>21</v>
      </c>
      <c r="F3501" t="s">
        <v>22</v>
      </c>
      <c r="G3501" t="s">
        <v>23</v>
      </c>
      <c r="H3501">
        <v>2005</v>
      </c>
      <c r="I3501" s="2">
        <v>5805515.2400000002</v>
      </c>
      <c r="J3501" s="2">
        <v>0</v>
      </c>
      <c r="K3501" s="2">
        <v>5805515.2400000002</v>
      </c>
      <c r="L3501" t="s">
        <v>116</v>
      </c>
    </row>
    <row r="3502" spans="1:12" x14ac:dyDescent="0.85">
      <c r="A3502" s="1">
        <v>41164</v>
      </c>
      <c r="B3502" t="s">
        <v>5025</v>
      </c>
      <c r="C3502" t="s">
        <v>5280</v>
      </c>
      <c r="D3502" t="s">
        <v>5281</v>
      </c>
      <c r="E3502" t="s">
        <v>2022</v>
      </c>
      <c r="F3502" t="s">
        <v>2023</v>
      </c>
      <c r="G3502" t="s">
        <v>5703</v>
      </c>
      <c r="H3502">
        <v>2005</v>
      </c>
      <c r="I3502" s="2">
        <v>1000000</v>
      </c>
      <c r="J3502" s="2">
        <v>0</v>
      </c>
      <c r="K3502" s="2">
        <v>1000000</v>
      </c>
      <c r="L3502" t="s">
        <v>116</v>
      </c>
    </row>
    <row r="3503" spans="1:12" x14ac:dyDescent="0.85">
      <c r="A3503" s="1">
        <v>41164</v>
      </c>
      <c r="B3503" t="s">
        <v>5284</v>
      </c>
      <c r="C3503" t="s">
        <v>5285</v>
      </c>
      <c r="D3503" t="s">
        <v>5286</v>
      </c>
      <c r="E3503" t="s">
        <v>56</v>
      </c>
      <c r="F3503" t="s">
        <v>57</v>
      </c>
      <c r="G3503" t="s">
        <v>58</v>
      </c>
      <c r="H3503">
        <v>2005</v>
      </c>
      <c r="I3503" s="2">
        <v>340000</v>
      </c>
      <c r="J3503" s="2">
        <v>0</v>
      </c>
      <c r="K3503" s="2">
        <v>340000</v>
      </c>
      <c r="L3503" t="s">
        <v>18</v>
      </c>
    </row>
    <row r="3504" spans="1:12" x14ac:dyDescent="0.85">
      <c r="A3504" s="1">
        <v>41164</v>
      </c>
      <c r="B3504" t="s">
        <v>4705</v>
      </c>
      <c r="C3504" t="s">
        <v>5704</v>
      </c>
      <c r="D3504" t="s">
        <v>5705</v>
      </c>
      <c r="E3504" t="s">
        <v>119</v>
      </c>
      <c r="F3504" t="s">
        <v>120</v>
      </c>
      <c r="G3504" t="s">
        <v>121</v>
      </c>
      <c r="H3504">
        <v>2005</v>
      </c>
      <c r="I3504" s="2">
        <v>5231718.16</v>
      </c>
      <c r="J3504" s="2">
        <v>0</v>
      </c>
      <c r="K3504" s="2">
        <v>5231718.16</v>
      </c>
      <c r="L3504" t="s">
        <v>18</v>
      </c>
    </row>
    <row r="3505" spans="1:12" x14ac:dyDescent="0.85">
      <c r="A3505" s="1">
        <v>41164</v>
      </c>
      <c r="B3505" t="s">
        <v>4472</v>
      </c>
      <c r="C3505" t="s">
        <v>5706</v>
      </c>
      <c r="D3505" t="s">
        <v>5707</v>
      </c>
      <c r="E3505" t="s">
        <v>85</v>
      </c>
      <c r="F3505" t="s">
        <v>86</v>
      </c>
      <c r="G3505" t="s">
        <v>87</v>
      </c>
      <c r="H3505">
        <v>2006</v>
      </c>
      <c r="I3505" s="2">
        <v>11784019.720000001</v>
      </c>
      <c r="J3505" s="2">
        <v>1291756.01</v>
      </c>
      <c r="K3505" s="2">
        <v>13075775.73</v>
      </c>
      <c r="L3505" t="s">
        <v>116</v>
      </c>
    </row>
    <row r="3506" spans="1:12" x14ac:dyDescent="0.85">
      <c r="A3506" s="1">
        <v>41164</v>
      </c>
      <c r="B3506" t="s">
        <v>90</v>
      </c>
      <c r="C3506" t="s">
        <v>5708</v>
      </c>
      <c r="D3506" t="s">
        <v>5709</v>
      </c>
      <c r="E3506" t="s">
        <v>200</v>
      </c>
      <c r="F3506" t="s">
        <v>201</v>
      </c>
      <c r="G3506" t="s">
        <v>213</v>
      </c>
      <c r="H3506">
        <v>2006</v>
      </c>
      <c r="I3506" s="2">
        <v>2751952</v>
      </c>
      <c r="J3506" s="2">
        <v>0</v>
      </c>
      <c r="K3506" s="2">
        <v>2751952</v>
      </c>
      <c r="L3506" t="s">
        <v>18</v>
      </c>
    </row>
    <row r="3507" spans="1:12" x14ac:dyDescent="0.85">
      <c r="A3507" s="1">
        <v>41164</v>
      </c>
      <c r="B3507" t="s">
        <v>5546</v>
      </c>
      <c r="C3507" t="s">
        <v>5710</v>
      </c>
      <c r="D3507" t="s">
        <v>5711</v>
      </c>
      <c r="E3507" t="s">
        <v>85</v>
      </c>
      <c r="F3507" t="s">
        <v>86</v>
      </c>
      <c r="G3507" t="s">
        <v>87</v>
      </c>
      <c r="H3507">
        <v>2006</v>
      </c>
      <c r="I3507" s="2">
        <v>2867255.87</v>
      </c>
      <c r="J3507" s="2">
        <v>0</v>
      </c>
      <c r="K3507" s="2">
        <v>2867255.87</v>
      </c>
      <c r="L3507" t="s">
        <v>18</v>
      </c>
    </row>
    <row r="3508" spans="1:12" x14ac:dyDescent="0.85">
      <c r="A3508" s="1">
        <v>41164</v>
      </c>
      <c r="B3508" t="s">
        <v>90</v>
      </c>
      <c r="C3508" t="s">
        <v>5712</v>
      </c>
      <c r="D3508" t="s">
        <v>5713</v>
      </c>
      <c r="E3508" t="s">
        <v>260</v>
      </c>
      <c r="F3508" t="s">
        <v>261</v>
      </c>
      <c r="H3508">
        <v>2006</v>
      </c>
      <c r="I3508" s="2">
        <v>140000</v>
      </c>
      <c r="J3508" s="2">
        <v>0</v>
      </c>
      <c r="K3508" s="2">
        <v>140000</v>
      </c>
      <c r="L3508" t="s">
        <v>18</v>
      </c>
    </row>
    <row r="3509" spans="1:12" x14ac:dyDescent="0.85">
      <c r="A3509" s="1">
        <v>41164</v>
      </c>
      <c r="B3509" t="s">
        <v>1796</v>
      </c>
      <c r="C3509" t="s">
        <v>5714</v>
      </c>
      <c r="D3509" t="s">
        <v>5715</v>
      </c>
      <c r="E3509" t="s">
        <v>4421</v>
      </c>
      <c r="F3509" t="s">
        <v>4422</v>
      </c>
      <c r="G3509" t="s">
        <v>4423</v>
      </c>
      <c r="H3509">
        <v>2006</v>
      </c>
      <c r="I3509" s="2">
        <v>500000</v>
      </c>
      <c r="J3509" s="2">
        <v>0</v>
      </c>
      <c r="K3509" s="2">
        <v>500000</v>
      </c>
      <c r="L3509" t="s">
        <v>18</v>
      </c>
    </row>
    <row r="3510" spans="1:12" x14ac:dyDescent="0.85">
      <c r="A3510" s="1">
        <v>41164</v>
      </c>
      <c r="B3510" t="s">
        <v>883</v>
      </c>
      <c r="C3510" t="s">
        <v>4088</v>
      </c>
      <c r="D3510" t="s">
        <v>4089</v>
      </c>
      <c r="E3510" t="s">
        <v>62</v>
      </c>
      <c r="F3510" t="s">
        <v>63</v>
      </c>
      <c r="H3510">
        <v>2006</v>
      </c>
      <c r="I3510" s="2">
        <v>1959992</v>
      </c>
      <c r="J3510" s="2">
        <v>0</v>
      </c>
      <c r="K3510" s="2">
        <v>1959992</v>
      </c>
      <c r="L3510" t="s">
        <v>116</v>
      </c>
    </row>
    <row r="3511" spans="1:12" x14ac:dyDescent="0.85">
      <c r="A3511" s="1">
        <v>41164</v>
      </c>
      <c r="B3511" t="s">
        <v>4090</v>
      </c>
      <c r="C3511" t="s">
        <v>4091</v>
      </c>
      <c r="D3511" t="s">
        <v>4092</v>
      </c>
      <c r="E3511" t="s">
        <v>56</v>
      </c>
      <c r="F3511" t="s">
        <v>57</v>
      </c>
      <c r="G3511" t="s">
        <v>58</v>
      </c>
      <c r="H3511">
        <v>2006</v>
      </c>
      <c r="I3511" s="2">
        <v>3787650</v>
      </c>
      <c r="J3511" s="2">
        <v>0</v>
      </c>
      <c r="K3511" s="2">
        <v>3787650</v>
      </c>
      <c r="L3511" t="s">
        <v>116</v>
      </c>
    </row>
    <row r="3512" spans="1:12" x14ac:dyDescent="0.85">
      <c r="A3512" s="1">
        <v>41164</v>
      </c>
      <c r="B3512" t="s">
        <v>4090</v>
      </c>
      <c r="C3512" t="s">
        <v>4091</v>
      </c>
      <c r="D3512" t="s">
        <v>4092</v>
      </c>
      <c r="E3512" t="s">
        <v>15</v>
      </c>
      <c r="F3512" t="s">
        <v>16</v>
      </c>
      <c r="G3512" t="s">
        <v>17</v>
      </c>
      <c r="H3512">
        <v>2006</v>
      </c>
      <c r="I3512" s="2">
        <v>36647398.710000001</v>
      </c>
      <c r="J3512" s="2">
        <v>0</v>
      </c>
      <c r="K3512" s="2">
        <v>36647398.710000001</v>
      </c>
      <c r="L3512" t="s">
        <v>116</v>
      </c>
    </row>
    <row r="3513" spans="1:12" x14ac:dyDescent="0.85">
      <c r="A3513" s="1">
        <v>41164</v>
      </c>
      <c r="B3513" t="s">
        <v>4090</v>
      </c>
      <c r="C3513" t="s">
        <v>4091</v>
      </c>
      <c r="D3513" t="s">
        <v>4092</v>
      </c>
      <c r="E3513" t="s">
        <v>70</v>
      </c>
      <c r="F3513" t="s">
        <v>71</v>
      </c>
      <c r="G3513" t="s">
        <v>72</v>
      </c>
      <c r="H3513">
        <v>2006</v>
      </c>
      <c r="I3513" s="2">
        <v>2079242.04</v>
      </c>
      <c r="J3513" s="2">
        <v>0</v>
      </c>
      <c r="K3513" s="2">
        <v>2079242.04</v>
      </c>
      <c r="L3513" t="s">
        <v>116</v>
      </c>
    </row>
    <row r="3514" spans="1:12" x14ac:dyDescent="0.85">
      <c r="A3514" s="1">
        <v>41164</v>
      </c>
      <c r="B3514" t="s">
        <v>4090</v>
      </c>
      <c r="C3514" t="s">
        <v>4091</v>
      </c>
      <c r="D3514" t="s">
        <v>4092</v>
      </c>
      <c r="E3514" t="s">
        <v>85</v>
      </c>
      <c r="F3514" t="s">
        <v>86</v>
      </c>
      <c r="G3514" t="s">
        <v>87</v>
      </c>
      <c r="H3514">
        <v>2006</v>
      </c>
      <c r="I3514" s="2">
        <v>47097920</v>
      </c>
      <c r="J3514" s="2">
        <v>0</v>
      </c>
      <c r="K3514" s="2">
        <v>47097920</v>
      </c>
      <c r="L3514" t="s">
        <v>116</v>
      </c>
    </row>
    <row r="3515" spans="1:12" x14ac:dyDescent="0.85">
      <c r="A3515" s="1">
        <v>41164</v>
      </c>
      <c r="B3515" t="s">
        <v>4090</v>
      </c>
      <c r="C3515" t="s">
        <v>4091</v>
      </c>
      <c r="D3515" t="s">
        <v>4092</v>
      </c>
      <c r="E3515" t="s">
        <v>288</v>
      </c>
      <c r="F3515" t="s">
        <v>289</v>
      </c>
      <c r="G3515" t="s">
        <v>290</v>
      </c>
      <c r="H3515">
        <v>2006</v>
      </c>
      <c r="I3515" s="2">
        <v>8964678</v>
      </c>
      <c r="J3515" s="2">
        <v>0</v>
      </c>
      <c r="K3515" s="2">
        <v>8964678</v>
      </c>
      <c r="L3515" t="s">
        <v>116</v>
      </c>
    </row>
    <row r="3516" spans="1:12" x14ac:dyDescent="0.85">
      <c r="A3516" s="1">
        <v>41164</v>
      </c>
      <c r="B3516" t="s">
        <v>4090</v>
      </c>
      <c r="C3516" t="s">
        <v>4091</v>
      </c>
      <c r="D3516" t="s">
        <v>4092</v>
      </c>
      <c r="E3516" t="s">
        <v>102</v>
      </c>
      <c r="F3516" t="s">
        <v>103</v>
      </c>
      <c r="G3516" t="s">
        <v>104</v>
      </c>
      <c r="H3516">
        <v>2006</v>
      </c>
      <c r="I3516" s="2">
        <v>118304824.98999999</v>
      </c>
      <c r="J3516" s="2">
        <v>0</v>
      </c>
      <c r="K3516" s="2">
        <v>118304824.98999999</v>
      </c>
      <c r="L3516" t="s">
        <v>116</v>
      </c>
    </row>
    <row r="3517" spans="1:12" x14ac:dyDescent="0.85">
      <c r="A3517" s="1">
        <v>41164</v>
      </c>
      <c r="B3517" t="s">
        <v>4090</v>
      </c>
      <c r="C3517" t="s">
        <v>4091</v>
      </c>
      <c r="D3517" t="s">
        <v>4092</v>
      </c>
      <c r="E3517" t="s">
        <v>1408</v>
      </c>
      <c r="F3517" t="s">
        <v>1409</v>
      </c>
      <c r="G3517" t="s">
        <v>1410</v>
      </c>
      <c r="H3517">
        <v>2006</v>
      </c>
      <c r="I3517" s="2">
        <v>611650</v>
      </c>
      <c r="J3517" s="2">
        <v>0</v>
      </c>
      <c r="K3517" s="2">
        <v>611650</v>
      </c>
      <c r="L3517" t="s">
        <v>116</v>
      </c>
    </row>
    <row r="3518" spans="1:12" x14ac:dyDescent="0.85">
      <c r="A3518" s="1">
        <v>41164</v>
      </c>
      <c r="B3518" t="s">
        <v>4090</v>
      </c>
      <c r="C3518" t="s">
        <v>4091</v>
      </c>
      <c r="D3518" t="s">
        <v>4092</v>
      </c>
      <c r="E3518" t="s">
        <v>1791</v>
      </c>
      <c r="F3518" t="s">
        <v>1792</v>
      </c>
      <c r="G3518" t="s">
        <v>1793</v>
      </c>
      <c r="H3518">
        <v>2006</v>
      </c>
      <c r="I3518" s="2">
        <v>200000</v>
      </c>
      <c r="J3518" s="2">
        <v>0</v>
      </c>
      <c r="K3518" s="2">
        <v>200000</v>
      </c>
      <c r="L3518" t="s">
        <v>116</v>
      </c>
    </row>
    <row r="3519" spans="1:12" x14ac:dyDescent="0.85">
      <c r="A3519" s="1">
        <v>41164</v>
      </c>
      <c r="B3519" t="s">
        <v>4090</v>
      </c>
      <c r="C3519" t="s">
        <v>4091</v>
      </c>
      <c r="D3519" t="s">
        <v>4092</v>
      </c>
      <c r="E3519" t="s">
        <v>1333</v>
      </c>
      <c r="F3519" t="s">
        <v>1334</v>
      </c>
      <c r="G3519" t="s">
        <v>3458</v>
      </c>
      <c r="H3519">
        <v>2006</v>
      </c>
      <c r="I3519" s="2">
        <v>605100</v>
      </c>
      <c r="J3519" s="2">
        <v>0</v>
      </c>
      <c r="K3519" s="2">
        <v>605100</v>
      </c>
      <c r="L3519" t="s">
        <v>116</v>
      </c>
    </row>
    <row r="3520" spans="1:12" x14ac:dyDescent="0.85">
      <c r="A3520" s="1">
        <v>41164</v>
      </c>
      <c r="B3520" t="s">
        <v>4090</v>
      </c>
      <c r="C3520" t="s">
        <v>4091</v>
      </c>
      <c r="D3520" t="s">
        <v>4092</v>
      </c>
      <c r="E3520" t="s">
        <v>119</v>
      </c>
      <c r="F3520" t="s">
        <v>120</v>
      </c>
      <c r="G3520" t="s">
        <v>121</v>
      </c>
      <c r="H3520">
        <v>2006</v>
      </c>
      <c r="I3520" s="2">
        <v>61248750</v>
      </c>
      <c r="J3520" s="2">
        <v>0</v>
      </c>
      <c r="K3520" s="2">
        <v>61248750</v>
      </c>
      <c r="L3520" t="s">
        <v>116</v>
      </c>
    </row>
    <row r="3521" spans="1:12" x14ac:dyDescent="0.85">
      <c r="A3521" s="1">
        <v>41164</v>
      </c>
      <c r="B3521" t="s">
        <v>4090</v>
      </c>
      <c r="C3521" t="s">
        <v>4091</v>
      </c>
      <c r="D3521" t="s">
        <v>4092</v>
      </c>
      <c r="E3521" t="s">
        <v>42</v>
      </c>
      <c r="F3521" t="s">
        <v>43</v>
      </c>
      <c r="G3521" t="s">
        <v>44</v>
      </c>
      <c r="H3521">
        <v>2006</v>
      </c>
      <c r="I3521" s="2">
        <v>68140727.5</v>
      </c>
      <c r="J3521" s="2">
        <v>0</v>
      </c>
      <c r="K3521" s="2">
        <v>68140727.5</v>
      </c>
      <c r="L3521" t="s">
        <v>116</v>
      </c>
    </row>
    <row r="3522" spans="1:12" x14ac:dyDescent="0.85">
      <c r="A3522" s="1">
        <v>41164</v>
      </c>
      <c r="B3522" t="s">
        <v>4090</v>
      </c>
      <c r="C3522" t="s">
        <v>4091</v>
      </c>
      <c r="D3522" t="s">
        <v>4092</v>
      </c>
      <c r="E3522" t="s">
        <v>1280</v>
      </c>
      <c r="F3522" t="s">
        <v>1281</v>
      </c>
      <c r="G3522" t="s">
        <v>1282</v>
      </c>
      <c r="H3522">
        <v>2006</v>
      </c>
      <c r="I3522" s="2">
        <v>627700</v>
      </c>
      <c r="J3522" s="2">
        <v>0</v>
      </c>
      <c r="K3522" s="2">
        <v>627700</v>
      </c>
      <c r="L3522" t="s">
        <v>116</v>
      </c>
    </row>
    <row r="3523" spans="1:12" x14ac:dyDescent="0.85">
      <c r="A3523" s="1">
        <v>41164</v>
      </c>
      <c r="B3523" t="s">
        <v>4090</v>
      </c>
      <c r="C3523" t="s">
        <v>4091</v>
      </c>
      <c r="D3523" t="s">
        <v>4092</v>
      </c>
      <c r="E3523" t="s">
        <v>992</v>
      </c>
      <c r="F3523" t="s">
        <v>993</v>
      </c>
      <c r="G3523" t="s">
        <v>994</v>
      </c>
      <c r="H3523">
        <v>2006</v>
      </c>
      <c r="I3523" s="2">
        <v>5000000</v>
      </c>
      <c r="J3523" s="2">
        <v>0</v>
      </c>
      <c r="K3523" s="2">
        <v>5000000</v>
      </c>
      <c r="L3523" t="s">
        <v>116</v>
      </c>
    </row>
    <row r="3524" spans="1:12" x14ac:dyDescent="0.85">
      <c r="A3524" s="1">
        <v>41164</v>
      </c>
      <c r="B3524" t="s">
        <v>4090</v>
      </c>
      <c r="C3524" t="s">
        <v>4091</v>
      </c>
      <c r="D3524" t="s">
        <v>4092</v>
      </c>
      <c r="E3524" t="s">
        <v>21</v>
      </c>
      <c r="F3524" t="s">
        <v>22</v>
      </c>
      <c r="G3524" t="s">
        <v>23</v>
      </c>
      <c r="H3524">
        <v>2006</v>
      </c>
      <c r="I3524" s="2">
        <v>3149249.22</v>
      </c>
      <c r="J3524" s="2">
        <v>0</v>
      </c>
      <c r="K3524" s="2">
        <v>3149249.22</v>
      </c>
      <c r="L3524" t="s">
        <v>116</v>
      </c>
    </row>
    <row r="3525" spans="1:12" x14ac:dyDescent="0.85">
      <c r="A3525" s="1">
        <v>41164</v>
      </c>
      <c r="B3525" t="s">
        <v>4090</v>
      </c>
      <c r="C3525" t="s">
        <v>4091</v>
      </c>
      <c r="D3525" t="s">
        <v>4092</v>
      </c>
      <c r="E3525" t="s">
        <v>49</v>
      </c>
      <c r="F3525" t="s">
        <v>50</v>
      </c>
      <c r="G3525" t="s">
        <v>51</v>
      </c>
      <c r="H3525">
        <v>2006</v>
      </c>
      <c r="I3525" s="2">
        <v>77000000</v>
      </c>
      <c r="J3525" s="2">
        <v>0</v>
      </c>
      <c r="K3525" s="2">
        <v>77000000</v>
      </c>
      <c r="L3525" t="s">
        <v>116</v>
      </c>
    </row>
    <row r="3526" spans="1:12" x14ac:dyDescent="0.85">
      <c r="A3526" s="1">
        <v>41164</v>
      </c>
      <c r="B3526" t="s">
        <v>90</v>
      </c>
      <c r="C3526" t="s">
        <v>5716</v>
      </c>
      <c r="D3526" t="s">
        <v>5717</v>
      </c>
      <c r="E3526" t="s">
        <v>119</v>
      </c>
      <c r="F3526" t="s">
        <v>120</v>
      </c>
      <c r="G3526" t="s">
        <v>121</v>
      </c>
      <c r="H3526">
        <v>2006</v>
      </c>
      <c r="I3526" s="2">
        <v>272783.40000000002</v>
      </c>
      <c r="J3526" s="2">
        <v>0</v>
      </c>
      <c r="K3526" s="2">
        <v>272783.40000000002</v>
      </c>
      <c r="L3526" t="s">
        <v>116</v>
      </c>
    </row>
    <row r="3527" spans="1:12" x14ac:dyDescent="0.85">
      <c r="A3527" s="1">
        <v>41164</v>
      </c>
      <c r="B3527" t="s">
        <v>90</v>
      </c>
      <c r="C3527" t="s">
        <v>5718</v>
      </c>
      <c r="D3527" t="s">
        <v>5719</v>
      </c>
      <c r="E3527" t="s">
        <v>93</v>
      </c>
      <c r="F3527" t="s">
        <v>94</v>
      </c>
      <c r="H3527">
        <v>2006</v>
      </c>
      <c r="I3527" s="2">
        <v>30000000</v>
      </c>
      <c r="J3527" s="2">
        <v>0</v>
      </c>
      <c r="K3527" s="2">
        <v>30000000</v>
      </c>
      <c r="L3527" t="s">
        <v>116</v>
      </c>
    </row>
    <row r="3528" spans="1:12" x14ac:dyDescent="0.85">
      <c r="A3528" s="1">
        <v>41164</v>
      </c>
      <c r="B3528" t="s">
        <v>2137</v>
      </c>
      <c r="C3528" t="s">
        <v>4955</v>
      </c>
      <c r="D3528" t="s">
        <v>4956</v>
      </c>
      <c r="E3528" t="s">
        <v>21</v>
      </c>
      <c r="F3528" t="s">
        <v>22</v>
      </c>
      <c r="G3528" t="s">
        <v>23</v>
      </c>
      <c r="H3528">
        <v>2006</v>
      </c>
      <c r="I3528" s="2">
        <v>3007762.76</v>
      </c>
      <c r="J3528" s="2">
        <v>0</v>
      </c>
      <c r="K3528" s="2">
        <v>3007762.76</v>
      </c>
      <c r="L3528" t="s">
        <v>116</v>
      </c>
    </row>
    <row r="3529" spans="1:12" x14ac:dyDescent="0.85">
      <c r="A3529" s="1">
        <v>41164</v>
      </c>
      <c r="B3529" t="s">
        <v>90</v>
      </c>
      <c r="C3529" t="s">
        <v>5720</v>
      </c>
      <c r="D3529" t="s">
        <v>5721</v>
      </c>
      <c r="E3529" t="s">
        <v>293</v>
      </c>
      <c r="F3529" t="s">
        <v>294</v>
      </c>
      <c r="G3529" t="s">
        <v>4803</v>
      </c>
      <c r="H3529">
        <v>2006</v>
      </c>
      <c r="I3529" s="2">
        <v>2215274.4500000002</v>
      </c>
      <c r="J3529" s="2">
        <v>0</v>
      </c>
      <c r="K3529" s="2">
        <v>2215274.4500000002</v>
      </c>
      <c r="L3529" t="s">
        <v>18</v>
      </c>
    </row>
    <row r="3530" spans="1:12" x14ac:dyDescent="0.85">
      <c r="A3530" s="1">
        <v>41164</v>
      </c>
      <c r="B3530" t="s">
        <v>5722</v>
      </c>
      <c r="C3530" t="s">
        <v>5723</v>
      </c>
      <c r="D3530" t="s">
        <v>5724</v>
      </c>
      <c r="E3530" t="s">
        <v>119</v>
      </c>
      <c r="F3530" t="s">
        <v>120</v>
      </c>
      <c r="G3530" t="s">
        <v>121</v>
      </c>
      <c r="H3530">
        <v>2006</v>
      </c>
      <c r="I3530" s="2">
        <v>5644493.0199999996</v>
      </c>
      <c r="J3530" s="2">
        <v>0</v>
      </c>
      <c r="K3530" s="2">
        <v>5644493.0199999996</v>
      </c>
      <c r="L3530" t="s">
        <v>18</v>
      </c>
    </row>
    <row r="3531" spans="1:12" x14ac:dyDescent="0.85">
      <c r="A3531" s="1">
        <v>41164</v>
      </c>
      <c r="B3531" t="s">
        <v>314</v>
      </c>
      <c r="C3531" t="s">
        <v>3789</v>
      </c>
      <c r="D3531" t="s">
        <v>3790</v>
      </c>
      <c r="E3531" t="s">
        <v>293</v>
      </c>
      <c r="F3531" t="s">
        <v>294</v>
      </c>
      <c r="G3531" t="s">
        <v>626</v>
      </c>
      <c r="H3531">
        <v>2006</v>
      </c>
      <c r="I3531" s="2">
        <v>39335.699999999997</v>
      </c>
      <c r="J3531" s="2">
        <v>0</v>
      </c>
      <c r="K3531" s="2">
        <v>39335.699999999997</v>
      </c>
      <c r="L3531" t="s">
        <v>18</v>
      </c>
    </row>
    <row r="3532" spans="1:12" x14ac:dyDescent="0.85">
      <c r="A3532" s="1">
        <v>41164</v>
      </c>
      <c r="B3532" t="s">
        <v>314</v>
      </c>
      <c r="C3532" t="s">
        <v>3789</v>
      </c>
      <c r="D3532" t="s">
        <v>3790</v>
      </c>
      <c r="E3532" t="s">
        <v>204</v>
      </c>
      <c r="F3532" t="s">
        <v>205</v>
      </c>
      <c r="G3532" t="s">
        <v>643</v>
      </c>
      <c r="H3532">
        <v>2006</v>
      </c>
      <c r="I3532" s="2">
        <v>32665.93</v>
      </c>
      <c r="J3532" s="2">
        <v>0</v>
      </c>
      <c r="K3532" s="2">
        <v>32665.93</v>
      </c>
      <c r="L3532" t="s">
        <v>18</v>
      </c>
    </row>
    <row r="3533" spans="1:12" x14ac:dyDescent="0.85">
      <c r="A3533" s="1">
        <v>41164</v>
      </c>
      <c r="B3533" t="s">
        <v>90</v>
      </c>
      <c r="C3533" t="s">
        <v>5725</v>
      </c>
      <c r="D3533" t="s">
        <v>5726</v>
      </c>
      <c r="E3533" t="s">
        <v>56</v>
      </c>
      <c r="F3533" t="s">
        <v>57</v>
      </c>
      <c r="G3533" t="s">
        <v>58</v>
      </c>
      <c r="H3533">
        <v>2006</v>
      </c>
      <c r="I3533" s="2">
        <v>5213150</v>
      </c>
      <c r="J3533" s="2">
        <v>0</v>
      </c>
      <c r="K3533" s="2">
        <v>5213150</v>
      </c>
      <c r="L3533" t="s">
        <v>116</v>
      </c>
    </row>
    <row r="3534" spans="1:12" x14ac:dyDescent="0.85">
      <c r="A3534" s="1">
        <v>41164</v>
      </c>
      <c r="B3534" t="s">
        <v>5304</v>
      </c>
      <c r="C3534" t="s">
        <v>5305</v>
      </c>
      <c r="D3534" t="s">
        <v>5306</v>
      </c>
      <c r="E3534" t="s">
        <v>56</v>
      </c>
      <c r="F3534" t="s">
        <v>57</v>
      </c>
      <c r="G3534" t="s">
        <v>58</v>
      </c>
      <c r="H3534">
        <v>2006</v>
      </c>
      <c r="I3534" s="2">
        <v>0</v>
      </c>
      <c r="J3534" s="2">
        <v>2679292.37</v>
      </c>
      <c r="K3534" s="2">
        <v>2679292.37</v>
      </c>
      <c r="L3534" t="s">
        <v>116</v>
      </c>
    </row>
    <row r="3535" spans="1:12" x14ac:dyDescent="0.85">
      <c r="A3535" s="1">
        <v>41164</v>
      </c>
      <c r="B3535" t="s">
        <v>2654</v>
      </c>
      <c r="C3535" t="s">
        <v>5727</v>
      </c>
      <c r="D3535" t="s">
        <v>5728</v>
      </c>
      <c r="E3535" t="s">
        <v>56</v>
      </c>
      <c r="F3535" t="s">
        <v>57</v>
      </c>
      <c r="G3535" t="s">
        <v>58</v>
      </c>
      <c r="H3535">
        <v>2006</v>
      </c>
      <c r="I3535" s="2">
        <v>7892000</v>
      </c>
      <c r="J3535" s="2">
        <v>0</v>
      </c>
      <c r="K3535" s="2">
        <v>7892000</v>
      </c>
      <c r="L3535" t="s">
        <v>18</v>
      </c>
    </row>
    <row r="3536" spans="1:12" x14ac:dyDescent="0.85">
      <c r="A3536" s="1">
        <v>41164</v>
      </c>
      <c r="B3536" t="s">
        <v>4049</v>
      </c>
      <c r="C3536" t="s">
        <v>5729</v>
      </c>
      <c r="D3536" t="s">
        <v>5730</v>
      </c>
      <c r="E3536" t="s">
        <v>56</v>
      </c>
      <c r="F3536" t="s">
        <v>57</v>
      </c>
      <c r="G3536" t="s">
        <v>58</v>
      </c>
      <c r="H3536">
        <v>2006</v>
      </c>
      <c r="I3536" s="2">
        <v>384650</v>
      </c>
      <c r="J3536" s="2">
        <v>0</v>
      </c>
      <c r="K3536" s="2">
        <v>384650</v>
      </c>
      <c r="L3536" t="s">
        <v>18</v>
      </c>
    </row>
    <row r="3537" spans="1:12" x14ac:dyDescent="0.85">
      <c r="A3537" s="1">
        <v>41164</v>
      </c>
      <c r="B3537" t="s">
        <v>4806</v>
      </c>
      <c r="C3537" t="s">
        <v>5731</v>
      </c>
      <c r="D3537" t="s">
        <v>5732</v>
      </c>
      <c r="E3537" t="s">
        <v>56</v>
      </c>
      <c r="F3537" t="s">
        <v>57</v>
      </c>
      <c r="G3537" t="s">
        <v>58</v>
      </c>
      <c r="H3537">
        <v>2006</v>
      </c>
      <c r="I3537" s="2">
        <v>1018715</v>
      </c>
      <c r="J3537" s="2">
        <v>0</v>
      </c>
      <c r="K3537" s="2">
        <v>1018715</v>
      </c>
      <c r="L3537" t="s">
        <v>18</v>
      </c>
    </row>
    <row r="3538" spans="1:12" x14ac:dyDescent="0.85">
      <c r="A3538" s="1">
        <v>41164</v>
      </c>
      <c r="B3538" t="s">
        <v>90</v>
      </c>
      <c r="C3538" t="s">
        <v>5309</v>
      </c>
      <c r="D3538" t="s">
        <v>5310</v>
      </c>
      <c r="E3538" t="s">
        <v>49</v>
      </c>
      <c r="F3538" t="s">
        <v>50</v>
      </c>
      <c r="G3538" t="s">
        <v>51</v>
      </c>
      <c r="H3538">
        <v>2006</v>
      </c>
      <c r="I3538" s="2">
        <v>1498588.59</v>
      </c>
      <c r="J3538" s="2">
        <v>0</v>
      </c>
      <c r="K3538" s="2">
        <v>1498588.59</v>
      </c>
      <c r="L3538" t="s">
        <v>18</v>
      </c>
    </row>
    <row r="3539" spans="1:12" x14ac:dyDescent="0.85">
      <c r="A3539" s="1">
        <v>41164</v>
      </c>
      <c r="B3539" t="s">
        <v>90</v>
      </c>
      <c r="C3539" t="s">
        <v>5309</v>
      </c>
      <c r="D3539" t="s">
        <v>5310</v>
      </c>
      <c r="E3539" t="s">
        <v>93</v>
      </c>
      <c r="F3539" t="s">
        <v>94</v>
      </c>
      <c r="H3539">
        <v>2006</v>
      </c>
      <c r="I3539" s="2">
        <v>1502862.55</v>
      </c>
      <c r="J3539" s="2">
        <v>0</v>
      </c>
      <c r="K3539" s="2">
        <v>1502862.55</v>
      </c>
      <c r="L3539" t="s">
        <v>18</v>
      </c>
    </row>
    <row r="3540" spans="1:12" x14ac:dyDescent="0.85">
      <c r="A3540" s="1">
        <v>41164</v>
      </c>
      <c r="B3540" t="s">
        <v>1234</v>
      </c>
      <c r="C3540" t="s">
        <v>5733</v>
      </c>
      <c r="D3540" t="s">
        <v>5734</v>
      </c>
      <c r="E3540" t="s">
        <v>102</v>
      </c>
      <c r="F3540" t="s">
        <v>103</v>
      </c>
      <c r="G3540" t="s">
        <v>104</v>
      </c>
      <c r="H3540">
        <v>2006</v>
      </c>
      <c r="I3540" s="2">
        <v>1752503.5</v>
      </c>
      <c r="J3540" s="2">
        <v>0</v>
      </c>
      <c r="K3540" s="2">
        <v>1752503.5</v>
      </c>
      <c r="L3540" t="s">
        <v>18</v>
      </c>
    </row>
    <row r="3541" spans="1:12" x14ac:dyDescent="0.85">
      <c r="A3541" s="1">
        <v>41164</v>
      </c>
      <c r="B3541" t="s">
        <v>3800</v>
      </c>
      <c r="C3541" t="s">
        <v>5735</v>
      </c>
      <c r="D3541" t="s">
        <v>5736</v>
      </c>
      <c r="E3541" t="s">
        <v>235</v>
      </c>
      <c r="F3541" t="s">
        <v>236</v>
      </c>
      <c r="G3541" t="s">
        <v>237</v>
      </c>
      <c r="H3541">
        <v>2006</v>
      </c>
      <c r="I3541" s="2">
        <v>7432445.5999999996</v>
      </c>
      <c r="J3541" s="2">
        <v>0</v>
      </c>
      <c r="K3541" s="2">
        <v>7432445.5999999996</v>
      </c>
      <c r="L3541" t="s">
        <v>18</v>
      </c>
    </row>
    <row r="3542" spans="1:12" x14ac:dyDescent="0.85">
      <c r="A3542" s="1">
        <v>41164</v>
      </c>
      <c r="B3542" t="s">
        <v>82</v>
      </c>
      <c r="C3542" t="s">
        <v>4977</v>
      </c>
      <c r="D3542" t="s">
        <v>4978</v>
      </c>
      <c r="E3542" t="s">
        <v>235</v>
      </c>
      <c r="F3542" t="s">
        <v>236</v>
      </c>
      <c r="G3542" t="s">
        <v>237</v>
      </c>
      <c r="H3542">
        <v>2006</v>
      </c>
      <c r="I3542" s="2">
        <v>1236895.56</v>
      </c>
      <c r="J3542" s="2">
        <v>4.79</v>
      </c>
      <c r="K3542" s="2">
        <v>1236900.3500000001</v>
      </c>
      <c r="L3542" t="s">
        <v>116</v>
      </c>
    </row>
    <row r="3543" spans="1:12" x14ac:dyDescent="0.85">
      <c r="A3543" s="1">
        <v>41164</v>
      </c>
      <c r="B3543" t="s">
        <v>883</v>
      </c>
      <c r="C3543" t="s">
        <v>884</v>
      </c>
      <c r="D3543" t="s">
        <v>885</v>
      </c>
      <c r="E3543" t="s">
        <v>223</v>
      </c>
      <c r="F3543" t="s">
        <v>224</v>
      </c>
      <c r="G3543" t="s">
        <v>5737</v>
      </c>
      <c r="H3543">
        <v>2006</v>
      </c>
      <c r="I3543" s="2">
        <v>2500000</v>
      </c>
      <c r="J3543" s="2">
        <v>0</v>
      </c>
      <c r="K3543" s="2">
        <v>2500000</v>
      </c>
      <c r="L3543" t="s">
        <v>116</v>
      </c>
    </row>
    <row r="3544" spans="1:12" x14ac:dyDescent="0.85">
      <c r="A3544" s="1">
        <v>41164</v>
      </c>
      <c r="B3544" t="s">
        <v>367</v>
      </c>
      <c r="C3544" t="s">
        <v>5320</v>
      </c>
      <c r="D3544" t="s">
        <v>5321</v>
      </c>
      <c r="E3544" t="s">
        <v>119</v>
      </c>
      <c r="F3544" t="s">
        <v>120</v>
      </c>
      <c r="G3544" t="s">
        <v>121</v>
      </c>
      <c r="H3544">
        <v>2006</v>
      </c>
      <c r="I3544" s="2">
        <v>2891500</v>
      </c>
      <c r="J3544" s="2">
        <v>0</v>
      </c>
      <c r="K3544" s="2">
        <v>2891500</v>
      </c>
      <c r="L3544" t="s">
        <v>116</v>
      </c>
    </row>
    <row r="3545" spans="1:12" x14ac:dyDescent="0.85">
      <c r="A3545" s="1">
        <v>41164</v>
      </c>
      <c r="B3545" t="s">
        <v>90</v>
      </c>
      <c r="C3545" t="s">
        <v>3811</v>
      </c>
      <c r="D3545" t="s">
        <v>3812</v>
      </c>
      <c r="E3545" t="s">
        <v>15</v>
      </c>
      <c r="F3545" t="s">
        <v>16</v>
      </c>
      <c r="G3545" t="s">
        <v>17</v>
      </c>
      <c r="H3545">
        <v>2006</v>
      </c>
      <c r="I3545" s="2">
        <v>220115.12</v>
      </c>
      <c r="J3545" s="2">
        <v>0</v>
      </c>
      <c r="K3545" s="2">
        <v>220115.12</v>
      </c>
      <c r="L3545" t="s">
        <v>116</v>
      </c>
    </row>
    <row r="3546" spans="1:12" x14ac:dyDescent="0.85">
      <c r="A3546" s="1">
        <v>41164</v>
      </c>
      <c r="B3546" t="s">
        <v>5332</v>
      </c>
      <c r="C3546" t="s">
        <v>5333</v>
      </c>
      <c r="D3546" t="s">
        <v>5334</v>
      </c>
      <c r="E3546" t="s">
        <v>56</v>
      </c>
      <c r="F3546" t="s">
        <v>57</v>
      </c>
      <c r="G3546" t="s">
        <v>58</v>
      </c>
      <c r="H3546">
        <v>2006</v>
      </c>
      <c r="I3546" s="2">
        <v>1314863.75</v>
      </c>
      <c r="J3546" s="2">
        <v>0</v>
      </c>
      <c r="K3546" s="2">
        <v>1314863.75</v>
      </c>
      <c r="L3546" t="s">
        <v>116</v>
      </c>
    </row>
    <row r="3547" spans="1:12" x14ac:dyDescent="0.85">
      <c r="A3547" s="1">
        <v>41164</v>
      </c>
      <c r="B3547" t="s">
        <v>5332</v>
      </c>
      <c r="C3547" t="s">
        <v>5333</v>
      </c>
      <c r="D3547" t="s">
        <v>5334</v>
      </c>
      <c r="E3547" t="s">
        <v>200</v>
      </c>
      <c r="F3547" t="s">
        <v>201</v>
      </c>
      <c r="G3547" t="s">
        <v>213</v>
      </c>
      <c r="H3547">
        <v>2006</v>
      </c>
      <c r="I3547" s="2">
        <v>720598.71</v>
      </c>
      <c r="J3547" s="2">
        <v>0</v>
      </c>
      <c r="K3547" s="2">
        <v>720598.71</v>
      </c>
      <c r="L3547" t="s">
        <v>116</v>
      </c>
    </row>
    <row r="3548" spans="1:12" x14ac:dyDescent="0.85">
      <c r="A3548" s="1">
        <v>41164</v>
      </c>
      <c r="B3548" t="s">
        <v>5332</v>
      </c>
      <c r="C3548" t="s">
        <v>5333</v>
      </c>
      <c r="D3548" t="s">
        <v>5334</v>
      </c>
      <c r="E3548" t="s">
        <v>70</v>
      </c>
      <c r="F3548" t="s">
        <v>71</v>
      </c>
      <c r="G3548" t="s">
        <v>5738</v>
      </c>
      <c r="H3548">
        <v>2006</v>
      </c>
      <c r="I3548" s="2">
        <v>425000</v>
      </c>
      <c r="J3548" s="2">
        <v>0</v>
      </c>
      <c r="K3548" s="2">
        <v>425000</v>
      </c>
      <c r="L3548" t="s">
        <v>116</v>
      </c>
    </row>
    <row r="3549" spans="1:12" x14ac:dyDescent="0.85">
      <c r="A3549" s="1">
        <v>41164</v>
      </c>
      <c r="B3549" t="s">
        <v>5332</v>
      </c>
      <c r="C3549" t="s">
        <v>5333</v>
      </c>
      <c r="D3549" t="s">
        <v>5334</v>
      </c>
      <c r="E3549" t="s">
        <v>293</v>
      </c>
      <c r="F3549" t="s">
        <v>294</v>
      </c>
      <c r="G3549" t="s">
        <v>5739</v>
      </c>
      <c r="H3549">
        <v>2006</v>
      </c>
      <c r="I3549" s="2">
        <v>178560</v>
      </c>
      <c r="J3549" s="2">
        <v>0</v>
      </c>
      <c r="K3549" s="2">
        <v>178560</v>
      </c>
      <c r="L3549" t="s">
        <v>116</v>
      </c>
    </row>
    <row r="3550" spans="1:12" x14ac:dyDescent="0.85">
      <c r="A3550" s="1">
        <v>41164</v>
      </c>
      <c r="B3550" t="s">
        <v>5332</v>
      </c>
      <c r="C3550" t="s">
        <v>5333</v>
      </c>
      <c r="D3550" t="s">
        <v>5334</v>
      </c>
      <c r="E3550" t="s">
        <v>293</v>
      </c>
      <c r="F3550" t="s">
        <v>294</v>
      </c>
      <c r="G3550" t="s">
        <v>4803</v>
      </c>
      <c r="H3550">
        <v>2006</v>
      </c>
      <c r="I3550" s="2">
        <v>752220</v>
      </c>
      <c r="J3550" s="2">
        <v>1420931.61</v>
      </c>
      <c r="K3550" s="2">
        <v>2173151.61</v>
      </c>
      <c r="L3550" t="s">
        <v>116</v>
      </c>
    </row>
    <row r="3551" spans="1:12" x14ac:dyDescent="0.85">
      <c r="A3551" s="1">
        <v>41164</v>
      </c>
      <c r="B3551" t="s">
        <v>90</v>
      </c>
      <c r="C3551" t="s">
        <v>5740</v>
      </c>
      <c r="D3551" t="s">
        <v>5741</v>
      </c>
      <c r="E3551" t="s">
        <v>49</v>
      </c>
      <c r="F3551" t="s">
        <v>50</v>
      </c>
      <c r="G3551" t="s">
        <v>5742</v>
      </c>
      <c r="H3551">
        <v>2006</v>
      </c>
      <c r="I3551" s="2">
        <v>1522000</v>
      </c>
      <c r="J3551" s="2">
        <v>0</v>
      </c>
      <c r="K3551" s="2">
        <v>1522000</v>
      </c>
      <c r="L3551" t="s">
        <v>18</v>
      </c>
    </row>
    <row r="3552" spans="1:12" x14ac:dyDescent="0.85">
      <c r="A3552" s="1">
        <v>41164</v>
      </c>
      <c r="B3552" t="s">
        <v>5743</v>
      </c>
      <c r="C3552" t="s">
        <v>5744</v>
      </c>
      <c r="D3552" t="s">
        <v>5745</v>
      </c>
      <c r="E3552" t="s">
        <v>21</v>
      </c>
      <c r="F3552" t="s">
        <v>22</v>
      </c>
      <c r="G3552" t="s">
        <v>23</v>
      </c>
      <c r="H3552">
        <v>2006</v>
      </c>
      <c r="I3552" s="2">
        <v>553753.66</v>
      </c>
      <c r="J3552" s="2">
        <v>0</v>
      </c>
      <c r="K3552" s="2">
        <v>553753.66</v>
      </c>
      <c r="L3552" t="s">
        <v>18</v>
      </c>
    </row>
    <row r="3553" spans="1:12" x14ac:dyDescent="0.85">
      <c r="A3553" s="1">
        <v>41164</v>
      </c>
      <c r="B3553" t="s">
        <v>4472</v>
      </c>
      <c r="C3553" t="s">
        <v>5746</v>
      </c>
      <c r="D3553" t="s">
        <v>5747</v>
      </c>
      <c r="E3553" t="s">
        <v>102</v>
      </c>
      <c r="F3553" t="s">
        <v>103</v>
      </c>
      <c r="G3553" t="s">
        <v>104</v>
      </c>
      <c r="H3553">
        <v>2006</v>
      </c>
      <c r="I3553" s="2">
        <v>5840968.4699999997</v>
      </c>
      <c r="J3553" s="2">
        <v>0</v>
      </c>
      <c r="K3553" s="2">
        <v>5840968.4699999997</v>
      </c>
      <c r="L3553" t="s">
        <v>18</v>
      </c>
    </row>
    <row r="3554" spans="1:12" x14ac:dyDescent="0.85">
      <c r="A3554" s="1">
        <v>41164</v>
      </c>
      <c r="B3554" t="s">
        <v>90</v>
      </c>
      <c r="C3554" t="s">
        <v>5748</v>
      </c>
      <c r="D3554" t="s">
        <v>5749</v>
      </c>
      <c r="E3554" t="s">
        <v>288</v>
      </c>
      <c r="F3554" t="s">
        <v>289</v>
      </c>
      <c r="G3554" t="s">
        <v>1737</v>
      </c>
      <c r="H3554">
        <v>2006</v>
      </c>
      <c r="I3554" s="2">
        <v>3000000</v>
      </c>
      <c r="J3554" s="2">
        <v>58273.29</v>
      </c>
      <c r="K3554" s="2">
        <v>3058273.29</v>
      </c>
      <c r="L3554" t="s">
        <v>116</v>
      </c>
    </row>
    <row r="3555" spans="1:12" x14ac:dyDescent="0.85">
      <c r="A3555" s="1">
        <v>41164</v>
      </c>
      <c r="B3555" t="s">
        <v>82</v>
      </c>
      <c r="C3555" t="s">
        <v>4999</v>
      </c>
      <c r="D3555" t="s">
        <v>587</v>
      </c>
      <c r="E3555" t="s">
        <v>15</v>
      </c>
      <c r="F3555" t="s">
        <v>16</v>
      </c>
      <c r="G3555" t="s">
        <v>17</v>
      </c>
      <c r="H3555">
        <v>2006</v>
      </c>
      <c r="I3555" s="2">
        <v>117661.96</v>
      </c>
      <c r="J3555" s="2">
        <v>0</v>
      </c>
      <c r="K3555" s="2">
        <v>117661.96</v>
      </c>
      <c r="L3555" t="s">
        <v>18</v>
      </c>
    </row>
    <row r="3556" spans="1:12" x14ac:dyDescent="0.85">
      <c r="A3556" s="1">
        <v>41164</v>
      </c>
      <c r="B3556" t="s">
        <v>600</v>
      </c>
      <c r="C3556" t="s">
        <v>5750</v>
      </c>
      <c r="D3556" t="s">
        <v>5751</v>
      </c>
      <c r="E3556" t="s">
        <v>204</v>
      </c>
      <c r="F3556" t="s">
        <v>205</v>
      </c>
      <c r="G3556" t="s">
        <v>206</v>
      </c>
      <c r="H3556">
        <v>2006</v>
      </c>
      <c r="I3556" s="2">
        <v>8360814.46</v>
      </c>
      <c r="J3556" s="2">
        <v>81250.16</v>
      </c>
      <c r="K3556" s="2">
        <v>8442064.6199999992</v>
      </c>
      <c r="L3556" t="s">
        <v>116</v>
      </c>
    </row>
    <row r="3557" spans="1:12" x14ac:dyDescent="0.85">
      <c r="A3557" s="1">
        <v>41164</v>
      </c>
      <c r="B3557" t="s">
        <v>5284</v>
      </c>
      <c r="C3557" t="s">
        <v>5752</v>
      </c>
      <c r="D3557" t="s">
        <v>5753</v>
      </c>
      <c r="E3557" t="s">
        <v>1280</v>
      </c>
      <c r="F3557" t="s">
        <v>1281</v>
      </c>
      <c r="G3557" t="s">
        <v>1282</v>
      </c>
      <c r="H3557">
        <v>2006</v>
      </c>
      <c r="I3557" s="2">
        <v>1076258.04</v>
      </c>
      <c r="J3557" s="2">
        <v>0</v>
      </c>
      <c r="K3557" s="2">
        <v>1076258.04</v>
      </c>
      <c r="L3557" t="s">
        <v>18</v>
      </c>
    </row>
    <row r="3558" spans="1:12" x14ac:dyDescent="0.85">
      <c r="A3558" s="1">
        <v>41164</v>
      </c>
      <c r="B3558" t="s">
        <v>5284</v>
      </c>
      <c r="C3558" t="s">
        <v>5754</v>
      </c>
      <c r="D3558" t="s">
        <v>5755</v>
      </c>
      <c r="E3558" t="s">
        <v>56</v>
      </c>
      <c r="F3558" t="s">
        <v>57</v>
      </c>
      <c r="G3558" t="s">
        <v>58</v>
      </c>
      <c r="H3558">
        <v>2006</v>
      </c>
      <c r="I3558" s="2">
        <v>1503996.87</v>
      </c>
      <c r="J3558" s="2">
        <v>0</v>
      </c>
      <c r="K3558" s="2">
        <v>1503996.87</v>
      </c>
      <c r="L3558" t="s">
        <v>18</v>
      </c>
    </row>
    <row r="3559" spans="1:12" x14ac:dyDescent="0.85">
      <c r="A3559" s="1">
        <v>41164</v>
      </c>
      <c r="B3559" t="s">
        <v>1346</v>
      </c>
      <c r="C3559" t="s">
        <v>5756</v>
      </c>
      <c r="D3559" t="s">
        <v>5757</v>
      </c>
      <c r="E3559" t="s">
        <v>21</v>
      </c>
      <c r="F3559" t="s">
        <v>22</v>
      </c>
      <c r="G3559" t="s">
        <v>23</v>
      </c>
      <c r="H3559">
        <v>2006</v>
      </c>
      <c r="I3559" s="2">
        <v>4270275.63</v>
      </c>
      <c r="J3559" s="2">
        <v>0</v>
      </c>
      <c r="K3559" s="2">
        <v>4270275.63</v>
      </c>
      <c r="L3559" t="s">
        <v>18</v>
      </c>
    </row>
    <row r="3560" spans="1:12" x14ac:dyDescent="0.85">
      <c r="A3560" s="1">
        <v>41164</v>
      </c>
      <c r="B3560" t="s">
        <v>3797</v>
      </c>
      <c r="C3560" t="s">
        <v>5758</v>
      </c>
      <c r="D3560" t="s">
        <v>5759</v>
      </c>
      <c r="E3560" t="s">
        <v>102</v>
      </c>
      <c r="F3560" t="s">
        <v>103</v>
      </c>
      <c r="G3560" t="s">
        <v>104</v>
      </c>
      <c r="H3560">
        <v>2006</v>
      </c>
      <c r="I3560" s="2">
        <v>176697849.97</v>
      </c>
      <c r="J3560" s="2">
        <v>0</v>
      </c>
      <c r="K3560" s="2">
        <v>176697849.97</v>
      </c>
      <c r="L3560" t="s">
        <v>18</v>
      </c>
    </row>
    <row r="3561" spans="1:12" x14ac:dyDescent="0.85">
      <c r="A3561" s="1">
        <v>41164</v>
      </c>
      <c r="B3561" t="s">
        <v>5035</v>
      </c>
      <c r="C3561" t="s">
        <v>5760</v>
      </c>
      <c r="D3561" t="s">
        <v>5761</v>
      </c>
      <c r="E3561" t="s">
        <v>21</v>
      </c>
      <c r="F3561" t="s">
        <v>22</v>
      </c>
      <c r="G3561" t="s">
        <v>23</v>
      </c>
      <c r="H3561">
        <v>2006</v>
      </c>
      <c r="I3561" s="2">
        <v>6548214.0199999996</v>
      </c>
      <c r="J3561" s="2">
        <v>0</v>
      </c>
      <c r="K3561" s="2">
        <v>6548214.0199999996</v>
      </c>
      <c r="L3561" t="s">
        <v>18</v>
      </c>
    </row>
    <row r="3562" spans="1:12" x14ac:dyDescent="0.85">
      <c r="A3562" s="1">
        <v>41164</v>
      </c>
      <c r="B3562" t="s">
        <v>5762</v>
      </c>
      <c r="C3562" t="s">
        <v>5763</v>
      </c>
      <c r="D3562" t="s">
        <v>5764</v>
      </c>
      <c r="E3562" t="s">
        <v>31</v>
      </c>
      <c r="F3562" t="s">
        <v>32</v>
      </c>
      <c r="H3562">
        <v>2006</v>
      </c>
      <c r="I3562" s="2">
        <v>1000000</v>
      </c>
      <c r="J3562" s="2">
        <v>0</v>
      </c>
      <c r="K3562" s="2">
        <v>1000000</v>
      </c>
      <c r="L3562" t="s">
        <v>18</v>
      </c>
    </row>
    <row r="3563" spans="1:12" x14ac:dyDescent="0.85">
      <c r="A3563" s="1">
        <v>41164</v>
      </c>
      <c r="B3563" t="s">
        <v>4159</v>
      </c>
      <c r="C3563" t="s">
        <v>4160</v>
      </c>
      <c r="D3563" t="s">
        <v>4161</v>
      </c>
      <c r="E3563" t="s">
        <v>200</v>
      </c>
      <c r="F3563" t="s">
        <v>201</v>
      </c>
      <c r="G3563" t="s">
        <v>213</v>
      </c>
      <c r="H3563">
        <v>2006</v>
      </c>
      <c r="I3563" s="2">
        <v>3000000</v>
      </c>
      <c r="J3563" s="2">
        <v>0</v>
      </c>
      <c r="K3563" s="2">
        <v>3000000</v>
      </c>
      <c r="L3563" t="s">
        <v>116</v>
      </c>
    </row>
    <row r="3564" spans="1:12" x14ac:dyDescent="0.85">
      <c r="A3564" s="1">
        <v>41164</v>
      </c>
      <c r="B3564" t="s">
        <v>883</v>
      </c>
      <c r="C3564" t="s">
        <v>4592</v>
      </c>
      <c r="D3564" t="s">
        <v>4593</v>
      </c>
      <c r="E3564" t="s">
        <v>2863</v>
      </c>
      <c r="F3564" t="s">
        <v>2864</v>
      </c>
      <c r="G3564" t="s">
        <v>3051</v>
      </c>
      <c r="H3564">
        <v>2006</v>
      </c>
      <c r="I3564" s="2">
        <v>3618652.22</v>
      </c>
      <c r="J3564" s="2">
        <v>0</v>
      </c>
      <c r="K3564" s="2">
        <v>3618652.22</v>
      </c>
      <c r="L3564" t="s">
        <v>116</v>
      </c>
    </row>
    <row r="3565" spans="1:12" x14ac:dyDescent="0.85">
      <c r="A3565" s="1">
        <v>41164</v>
      </c>
      <c r="B3565" t="s">
        <v>2137</v>
      </c>
      <c r="C3565" t="s">
        <v>5765</v>
      </c>
      <c r="D3565" t="s">
        <v>5766</v>
      </c>
      <c r="E3565" t="s">
        <v>102</v>
      </c>
      <c r="F3565" t="s">
        <v>103</v>
      </c>
      <c r="G3565" t="s">
        <v>104</v>
      </c>
      <c r="H3565">
        <v>2006</v>
      </c>
      <c r="I3565" s="2">
        <v>1695036.71</v>
      </c>
      <c r="J3565" s="2">
        <v>0</v>
      </c>
      <c r="K3565" s="2">
        <v>1695036.71</v>
      </c>
      <c r="L3565" t="s">
        <v>18</v>
      </c>
    </row>
    <row r="3566" spans="1:12" x14ac:dyDescent="0.85">
      <c r="A3566" s="1">
        <v>41164</v>
      </c>
      <c r="B3566" t="s">
        <v>90</v>
      </c>
      <c r="C3566" t="s">
        <v>631</v>
      </c>
      <c r="D3566" t="s">
        <v>632</v>
      </c>
      <c r="E3566" t="s">
        <v>223</v>
      </c>
      <c r="F3566" t="s">
        <v>224</v>
      </c>
      <c r="G3566" t="s">
        <v>225</v>
      </c>
      <c r="H3566">
        <v>2006</v>
      </c>
      <c r="I3566" s="2">
        <v>2795132.05</v>
      </c>
      <c r="J3566" s="2">
        <v>0</v>
      </c>
      <c r="K3566" s="2">
        <v>2795132.05</v>
      </c>
      <c r="L3566" t="s">
        <v>116</v>
      </c>
    </row>
    <row r="3567" spans="1:12" x14ac:dyDescent="0.85">
      <c r="A3567" s="1">
        <v>41164</v>
      </c>
      <c r="B3567" t="s">
        <v>4456</v>
      </c>
      <c r="C3567" t="s">
        <v>5767</v>
      </c>
      <c r="D3567" t="s">
        <v>5768</v>
      </c>
      <c r="E3567" t="s">
        <v>49</v>
      </c>
      <c r="F3567" t="s">
        <v>50</v>
      </c>
      <c r="G3567" t="s">
        <v>51</v>
      </c>
      <c r="H3567">
        <v>2006</v>
      </c>
      <c r="I3567" s="2">
        <v>2000000</v>
      </c>
      <c r="J3567" s="2">
        <v>0</v>
      </c>
      <c r="K3567" s="2">
        <v>2000000</v>
      </c>
      <c r="L3567" t="s">
        <v>18</v>
      </c>
    </row>
    <row r="3568" spans="1:12" x14ac:dyDescent="0.85">
      <c r="A3568" s="1">
        <v>41164</v>
      </c>
      <c r="B3568" t="s">
        <v>538</v>
      </c>
      <c r="C3568" t="s">
        <v>5012</v>
      </c>
      <c r="D3568" t="s">
        <v>5013</v>
      </c>
      <c r="E3568" t="s">
        <v>56</v>
      </c>
      <c r="F3568" t="s">
        <v>57</v>
      </c>
      <c r="G3568" t="s">
        <v>58</v>
      </c>
      <c r="H3568">
        <v>2006</v>
      </c>
      <c r="I3568" s="2">
        <v>718500</v>
      </c>
      <c r="J3568" s="2">
        <v>0</v>
      </c>
      <c r="K3568" s="2">
        <v>718500</v>
      </c>
      <c r="L3568" t="s">
        <v>116</v>
      </c>
    </row>
    <row r="3569" spans="1:12" x14ac:dyDescent="0.85">
      <c r="A3569" s="1">
        <v>41164</v>
      </c>
      <c r="B3569" t="s">
        <v>538</v>
      </c>
      <c r="C3569" t="s">
        <v>5012</v>
      </c>
      <c r="D3569" t="s">
        <v>5013</v>
      </c>
      <c r="E3569" t="s">
        <v>1035</v>
      </c>
      <c r="F3569" t="s">
        <v>1036</v>
      </c>
      <c r="G3569" t="s">
        <v>1037</v>
      </c>
      <c r="H3569">
        <v>2006</v>
      </c>
      <c r="I3569" s="2">
        <v>256220</v>
      </c>
      <c r="J3569" s="2">
        <v>0</v>
      </c>
      <c r="K3569" s="2">
        <v>256220</v>
      </c>
      <c r="L3569" t="s">
        <v>116</v>
      </c>
    </row>
    <row r="3570" spans="1:12" x14ac:dyDescent="0.85">
      <c r="A3570" s="1">
        <v>41164</v>
      </c>
      <c r="B3570" t="s">
        <v>538</v>
      </c>
      <c r="C3570" t="s">
        <v>5012</v>
      </c>
      <c r="D3570" t="s">
        <v>5013</v>
      </c>
      <c r="E3570" t="s">
        <v>2863</v>
      </c>
      <c r="F3570" t="s">
        <v>2864</v>
      </c>
      <c r="G3570" t="s">
        <v>5769</v>
      </c>
      <c r="H3570">
        <v>2006</v>
      </c>
      <c r="I3570" s="2">
        <v>1620540</v>
      </c>
      <c r="J3570" s="2">
        <v>0</v>
      </c>
      <c r="K3570" s="2">
        <v>1620540</v>
      </c>
      <c r="L3570" t="s">
        <v>116</v>
      </c>
    </row>
    <row r="3571" spans="1:12" x14ac:dyDescent="0.85">
      <c r="A3571" s="1">
        <v>41164</v>
      </c>
      <c r="B3571" t="s">
        <v>538</v>
      </c>
      <c r="C3571" t="s">
        <v>5012</v>
      </c>
      <c r="D3571" t="s">
        <v>5013</v>
      </c>
      <c r="E3571" t="s">
        <v>293</v>
      </c>
      <c r="F3571" t="s">
        <v>294</v>
      </c>
      <c r="G3571" t="s">
        <v>295</v>
      </c>
      <c r="H3571">
        <v>2006</v>
      </c>
      <c r="I3571" s="2">
        <v>847252.2</v>
      </c>
      <c r="J3571" s="2">
        <v>0</v>
      </c>
      <c r="K3571" s="2">
        <v>847252.2</v>
      </c>
      <c r="L3571" t="s">
        <v>116</v>
      </c>
    </row>
    <row r="3572" spans="1:12" x14ac:dyDescent="0.85">
      <c r="A3572" s="1">
        <v>41164</v>
      </c>
      <c r="B3572" t="s">
        <v>538</v>
      </c>
      <c r="C3572" t="s">
        <v>5012</v>
      </c>
      <c r="D3572" t="s">
        <v>5013</v>
      </c>
      <c r="E3572" t="s">
        <v>49</v>
      </c>
      <c r="F3572" t="s">
        <v>50</v>
      </c>
      <c r="G3572" t="s">
        <v>5770</v>
      </c>
      <c r="H3572">
        <v>2006</v>
      </c>
      <c r="I3572" s="2">
        <v>100000</v>
      </c>
      <c r="J3572" s="2">
        <v>0</v>
      </c>
      <c r="K3572" s="2">
        <v>100000</v>
      </c>
      <c r="L3572" t="s">
        <v>116</v>
      </c>
    </row>
    <row r="3573" spans="1:12" x14ac:dyDescent="0.85">
      <c r="A3573" s="1">
        <v>41164</v>
      </c>
      <c r="B3573" t="s">
        <v>90</v>
      </c>
      <c r="C3573" t="s">
        <v>646</v>
      </c>
      <c r="D3573" t="s">
        <v>647</v>
      </c>
      <c r="E3573" t="s">
        <v>93</v>
      </c>
      <c r="F3573" t="s">
        <v>94</v>
      </c>
      <c r="H3573">
        <v>2006</v>
      </c>
      <c r="I3573" s="2">
        <v>350000</v>
      </c>
      <c r="J3573" s="2">
        <v>0</v>
      </c>
      <c r="K3573" s="2">
        <v>350000</v>
      </c>
      <c r="L3573" t="s">
        <v>116</v>
      </c>
    </row>
    <row r="3574" spans="1:12" x14ac:dyDescent="0.85">
      <c r="A3574" s="1">
        <v>41164</v>
      </c>
      <c r="B3574" t="s">
        <v>648</v>
      </c>
      <c r="C3574" t="s">
        <v>649</v>
      </c>
      <c r="D3574" t="s">
        <v>650</v>
      </c>
      <c r="E3574" t="s">
        <v>223</v>
      </c>
      <c r="F3574" t="s">
        <v>224</v>
      </c>
      <c r="G3574" t="s">
        <v>225</v>
      </c>
      <c r="H3574">
        <v>2006</v>
      </c>
      <c r="I3574" s="2">
        <v>2000000</v>
      </c>
      <c r="J3574" s="2">
        <v>0</v>
      </c>
      <c r="K3574" s="2">
        <v>2000000</v>
      </c>
      <c r="L3574" t="s">
        <v>116</v>
      </c>
    </row>
    <row r="3575" spans="1:12" x14ac:dyDescent="0.85">
      <c r="A3575" s="1">
        <v>41164</v>
      </c>
      <c r="B3575" t="s">
        <v>651</v>
      </c>
      <c r="C3575" t="s">
        <v>652</v>
      </c>
      <c r="D3575" t="s">
        <v>653</v>
      </c>
      <c r="E3575" t="s">
        <v>70</v>
      </c>
      <c r="F3575" t="s">
        <v>71</v>
      </c>
      <c r="G3575" t="s">
        <v>72</v>
      </c>
      <c r="H3575">
        <v>2006</v>
      </c>
      <c r="I3575" s="2">
        <v>417836</v>
      </c>
      <c r="J3575" s="2">
        <v>0</v>
      </c>
      <c r="K3575" s="2">
        <v>417836</v>
      </c>
      <c r="L3575" t="s">
        <v>18</v>
      </c>
    </row>
    <row r="3576" spans="1:12" x14ac:dyDescent="0.85">
      <c r="A3576" s="1">
        <v>41164</v>
      </c>
      <c r="B3576" t="s">
        <v>1234</v>
      </c>
      <c r="C3576" t="s">
        <v>5357</v>
      </c>
      <c r="D3576" t="s">
        <v>5358</v>
      </c>
      <c r="E3576" t="s">
        <v>70</v>
      </c>
      <c r="F3576" t="s">
        <v>71</v>
      </c>
      <c r="G3576" t="s">
        <v>72</v>
      </c>
      <c r="H3576">
        <v>2006</v>
      </c>
      <c r="I3576" s="2">
        <v>212619</v>
      </c>
      <c r="J3576" s="2">
        <v>0</v>
      </c>
      <c r="K3576" s="2">
        <v>212619</v>
      </c>
      <c r="L3576" t="s">
        <v>18</v>
      </c>
    </row>
    <row r="3577" spans="1:12" x14ac:dyDescent="0.85">
      <c r="A3577" s="1">
        <v>41164</v>
      </c>
      <c r="B3577" t="s">
        <v>1346</v>
      </c>
      <c r="C3577" t="s">
        <v>5771</v>
      </c>
      <c r="D3577" t="s">
        <v>5772</v>
      </c>
      <c r="E3577" t="s">
        <v>119</v>
      </c>
      <c r="F3577" t="s">
        <v>120</v>
      </c>
      <c r="G3577" t="s">
        <v>121</v>
      </c>
      <c r="H3577">
        <v>2006</v>
      </c>
      <c r="I3577" s="2">
        <v>2537778</v>
      </c>
      <c r="J3577" s="2">
        <v>0</v>
      </c>
      <c r="K3577" s="2">
        <v>2537778</v>
      </c>
      <c r="L3577" t="s">
        <v>18</v>
      </c>
    </row>
    <row r="3578" spans="1:12" x14ac:dyDescent="0.85">
      <c r="A3578" s="1">
        <v>41164</v>
      </c>
      <c r="B3578" t="s">
        <v>5035</v>
      </c>
      <c r="C3578" t="s">
        <v>5773</v>
      </c>
      <c r="D3578" t="s">
        <v>5774</v>
      </c>
      <c r="E3578" t="s">
        <v>21</v>
      </c>
      <c r="F3578" t="s">
        <v>22</v>
      </c>
      <c r="G3578" t="s">
        <v>23</v>
      </c>
      <c r="H3578">
        <v>2006</v>
      </c>
      <c r="I3578" s="2">
        <v>2182331.89</v>
      </c>
      <c r="J3578" s="2">
        <v>0</v>
      </c>
      <c r="K3578" s="2">
        <v>2182331.89</v>
      </c>
      <c r="L3578" t="s">
        <v>18</v>
      </c>
    </row>
    <row r="3579" spans="1:12" x14ac:dyDescent="0.85">
      <c r="A3579" s="1">
        <v>41164</v>
      </c>
      <c r="B3579" t="s">
        <v>883</v>
      </c>
      <c r="C3579" t="s">
        <v>5361</v>
      </c>
      <c r="D3579" t="s">
        <v>5362</v>
      </c>
      <c r="E3579" t="s">
        <v>70</v>
      </c>
      <c r="F3579" t="s">
        <v>71</v>
      </c>
      <c r="G3579" t="s">
        <v>5363</v>
      </c>
      <c r="H3579">
        <v>2006</v>
      </c>
      <c r="I3579" s="2">
        <v>898710.96</v>
      </c>
      <c r="J3579" s="2">
        <v>0</v>
      </c>
      <c r="K3579" s="2">
        <v>898710.96</v>
      </c>
      <c r="L3579" t="s">
        <v>116</v>
      </c>
    </row>
    <row r="3580" spans="1:12" x14ac:dyDescent="0.85">
      <c r="A3580" s="1">
        <v>41164</v>
      </c>
      <c r="B3580" t="s">
        <v>883</v>
      </c>
      <c r="C3580" t="s">
        <v>5361</v>
      </c>
      <c r="D3580" t="s">
        <v>5362</v>
      </c>
      <c r="E3580" t="s">
        <v>70</v>
      </c>
      <c r="F3580" t="s">
        <v>71</v>
      </c>
      <c r="G3580" t="s">
        <v>5738</v>
      </c>
      <c r="H3580">
        <v>2006</v>
      </c>
      <c r="I3580" s="2">
        <v>1706499.14</v>
      </c>
      <c r="J3580" s="2">
        <v>0</v>
      </c>
      <c r="K3580" s="2">
        <v>1706499.14</v>
      </c>
      <c r="L3580" t="s">
        <v>116</v>
      </c>
    </row>
    <row r="3581" spans="1:12" x14ac:dyDescent="0.85">
      <c r="A3581" s="1">
        <v>41164</v>
      </c>
      <c r="B3581" t="s">
        <v>883</v>
      </c>
      <c r="C3581" t="s">
        <v>5361</v>
      </c>
      <c r="D3581" t="s">
        <v>5362</v>
      </c>
      <c r="E3581" t="s">
        <v>70</v>
      </c>
      <c r="F3581" t="s">
        <v>71</v>
      </c>
      <c r="G3581" t="s">
        <v>5775</v>
      </c>
      <c r="H3581">
        <v>2006</v>
      </c>
      <c r="I3581" s="2">
        <v>1797421.92</v>
      </c>
      <c r="J3581" s="2">
        <v>0</v>
      </c>
      <c r="K3581" s="2">
        <v>1797421.92</v>
      </c>
      <c r="L3581" t="s">
        <v>116</v>
      </c>
    </row>
    <row r="3582" spans="1:12" x14ac:dyDescent="0.85">
      <c r="A3582" s="1">
        <v>41164</v>
      </c>
      <c r="B3582" t="s">
        <v>883</v>
      </c>
      <c r="C3582" t="s">
        <v>5361</v>
      </c>
      <c r="D3582" t="s">
        <v>5362</v>
      </c>
      <c r="E3582" t="s">
        <v>70</v>
      </c>
      <c r="F3582" t="s">
        <v>71</v>
      </c>
      <c r="G3582" t="s">
        <v>5776</v>
      </c>
      <c r="H3582">
        <v>2006</v>
      </c>
      <c r="I3582" s="2">
        <v>3040652.5</v>
      </c>
      <c r="J3582" s="2">
        <v>0</v>
      </c>
      <c r="K3582" s="2">
        <v>3040652.5</v>
      </c>
      <c r="L3582" t="s">
        <v>116</v>
      </c>
    </row>
    <row r="3583" spans="1:12" x14ac:dyDescent="0.85">
      <c r="A3583" s="1">
        <v>41164</v>
      </c>
      <c r="B3583" t="s">
        <v>883</v>
      </c>
      <c r="C3583" t="s">
        <v>5361</v>
      </c>
      <c r="D3583" t="s">
        <v>5362</v>
      </c>
      <c r="E3583" t="s">
        <v>70</v>
      </c>
      <c r="F3583" t="s">
        <v>71</v>
      </c>
      <c r="G3583" t="s">
        <v>72</v>
      </c>
      <c r="H3583">
        <v>2006</v>
      </c>
      <c r="I3583" s="2">
        <v>4582743.96</v>
      </c>
      <c r="J3583" s="2">
        <v>0</v>
      </c>
      <c r="K3583" s="2">
        <v>4582743.96</v>
      </c>
      <c r="L3583" t="s">
        <v>116</v>
      </c>
    </row>
    <row r="3584" spans="1:12" x14ac:dyDescent="0.85">
      <c r="A3584" s="1">
        <v>41164</v>
      </c>
      <c r="B3584" t="s">
        <v>883</v>
      </c>
      <c r="C3584" t="s">
        <v>5361</v>
      </c>
      <c r="D3584" t="s">
        <v>5362</v>
      </c>
      <c r="E3584" t="s">
        <v>70</v>
      </c>
      <c r="F3584" t="s">
        <v>71</v>
      </c>
      <c r="G3584" t="s">
        <v>5777</v>
      </c>
      <c r="H3584">
        <v>2006</v>
      </c>
      <c r="I3584" s="2">
        <v>4968862.2699999996</v>
      </c>
      <c r="J3584" s="2">
        <v>0</v>
      </c>
      <c r="K3584" s="2">
        <v>4968862.2699999996</v>
      </c>
      <c r="L3584" t="s">
        <v>116</v>
      </c>
    </row>
    <row r="3585" spans="1:12" x14ac:dyDescent="0.85">
      <c r="A3585" s="1">
        <v>41164</v>
      </c>
      <c r="B3585" t="s">
        <v>883</v>
      </c>
      <c r="C3585" t="s">
        <v>5361</v>
      </c>
      <c r="D3585" t="s">
        <v>5362</v>
      </c>
      <c r="E3585" t="s">
        <v>70</v>
      </c>
      <c r="F3585" t="s">
        <v>71</v>
      </c>
      <c r="G3585" t="s">
        <v>5778</v>
      </c>
      <c r="H3585">
        <v>2006</v>
      </c>
      <c r="I3585" s="2">
        <v>6059498.4699999997</v>
      </c>
      <c r="J3585" s="2">
        <v>0</v>
      </c>
      <c r="K3585" s="2">
        <v>6059498.4699999997</v>
      </c>
      <c r="L3585" t="s">
        <v>116</v>
      </c>
    </row>
    <row r="3586" spans="1:12" x14ac:dyDescent="0.85">
      <c r="A3586" s="1">
        <v>41164</v>
      </c>
      <c r="B3586" t="s">
        <v>883</v>
      </c>
      <c r="C3586" t="s">
        <v>5602</v>
      </c>
      <c r="D3586" t="s">
        <v>5603</v>
      </c>
      <c r="E3586" t="s">
        <v>70</v>
      </c>
      <c r="F3586" t="s">
        <v>71</v>
      </c>
      <c r="G3586" t="s">
        <v>5738</v>
      </c>
      <c r="H3586">
        <v>2006</v>
      </c>
      <c r="I3586" s="2">
        <v>1892688.97</v>
      </c>
      <c r="J3586" s="2">
        <v>0</v>
      </c>
      <c r="K3586" s="2">
        <v>1892688.97</v>
      </c>
      <c r="L3586" t="s">
        <v>116</v>
      </c>
    </row>
    <row r="3587" spans="1:12" x14ac:dyDescent="0.85">
      <c r="A3587" s="1">
        <v>41164</v>
      </c>
      <c r="B3587" t="s">
        <v>883</v>
      </c>
      <c r="C3587" t="s">
        <v>5602</v>
      </c>
      <c r="D3587" t="s">
        <v>5603</v>
      </c>
      <c r="E3587" t="s">
        <v>70</v>
      </c>
      <c r="F3587" t="s">
        <v>71</v>
      </c>
      <c r="G3587" t="s">
        <v>5363</v>
      </c>
      <c r="H3587">
        <v>2006</v>
      </c>
      <c r="I3587" s="2">
        <v>1994315.91</v>
      </c>
      <c r="J3587" s="2">
        <v>0</v>
      </c>
      <c r="K3587" s="2">
        <v>1994315.91</v>
      </c>
      <c r="L3587" t="s">
        <v>116</v>
      </c>
    </row>
    <row r="3588" spans="1:12" x14ac:dyDescent="0.85">
      <c r="A3588" s="1">
        <v>41164</v>
      </c>
      <c r="B3588" t="s">
        <v>883</v>
      </c>
      <c r="C3588" t="s">
        <v>5602</v>
      </c>
      <c r="D3588" t="s">
        <v>5603</v>
      </c>
      <c r="E3588" t="s">
        <v>70</v>
      </c>
      <c r="F3588" t="s">
        <v>71</v>
      </c>
      <c r="G3588" t="s">
        <v>5775</v>
      </c>
      <c r="H3588">
        <v>2006</v>
      </c>
      <c r="I3588" s="2">
        <v>2000213.41</v>
      </c>
      <c r="J3588" s="2">
        <v>0</v>
      </c>
      <c r="K3588" s="2">
        <v>2000213.41</v>
      </c>
      <c r="L3588" t="s">
        <v>116</v>
      </c>
    </row>
    <row r="3589" spans="1:12" x14ac:dyDescent="0.85">
      <c r="A3589" s="1">
        <v>41164</v>
      </c>
      <c r="B3589" t="s">
        <v>1234</v>
      </c>
      <c r="C3589" t="s">
        <v>5779</v>
      </c>
      <c r="D3589" t="s">
        <v>5780</v>
      </c>
      <c r="E3589" t="s">
        <v>70</v>
      </c>
      <c r="F3589" t="s">
        <v>71</v>
      </c>
      <c r="G3589" t="s">
        <v>72</v>
      </c>
      <c r="H3589">
        <v>2006</v>
      </c>
      <c r="I3589" s="2">
        <v>392164</v>
      </c>
      <c r="J3589" s="2">
        <v>0</v>
      </c>
      <c r="K3589" s="2">
        <v>392164</v>
      </c>
      <c r="L3589" t="s">
        <v>18</v>
      </c>
    </row>
    <row r="3590" spans="1:12" x14ac:dyDescent="0.85">
      <c r="A3590" s="1">
        <v>41164</v>
      </c>
      <c r="B3590" t="s">
        <v>883</v>
      </c>
      <c r="C3590" t="s">
        <v>5781</v>
      </c>
      <c r="D3590" t="s">
        <v>5782</v>
      </c>
      <c r="E3590" t="s">
        <v>62</v>
      </c>
      <c r="F3590" t="s">
        <v>63</v>
      </c>
      <c r="H3590">
        <v>2006</v>
      </c>
      <c r="I3590" s="2">
        <v>733551.03</v>
      </c>
      <c r="J3590" s="2">
        <v>0</v>
      </c>
      <c r="K3590" s="2">
        <v>733551.03</v>
      </c>
      <c r="L3590" t="s">
        <v>116</v>
      </c>
    </row>
    <row r="3591" spans="1:12" x14ac:dyDescent="0.85">
      <c r="A3591" s="1">
        <v>41164</v>
      </c>
      <c r="B3591" t="s">
        <v>700</v>
      </c>
      <c r="C3591" t="s">
        <v>5783</v>
      </c>
      <c r="D3591" t="s">
        <v>5784</v>
      </c>
      <c r="E3591" t="s">
        <v>42</v>
      </c>
      <c r="F3591" t="s">
        <v>43</v>
      </c>
      <c r="G3591" t="s">
        <v>44</v>
      </c>
      <c r="H3591">
        <v>2006</v>
      </c>
      <c r="I3591" s="2">
        <v>14694934.91</v>
      </c>
      <c r="J3591" s="2">
        <v>0</v>
      </c>
      <c r="K3591" s="2">
        <v>14694934.91</v>
      </c>
      <c r="L3591" t="s">
        <v>18</v>
      </c>
    </row>
    <row r="3592" spans="1:12" x14ac:dyDescent="0.85">
      <c r="A3592" s="1">
        <v>41164</v>
      </c>
      <c r="B3592" t="s">
        <v>1502</v>
      </c>
      <c r="C3592" t="s">
        <v>5785</v>
      </c>
      <c r="D3592" t="s">
        <v>5786</v>
      </c>
      <c r="E3592" t="s">
        <v>70</v>
      </c>
      <c r="F3592" t="s">
        <v>71</v>
      </c>
      <c r="G3592" t="s">
        <v>72</v>
      </c>
      <c r="H3592">
        <v>2006</v>
      </c>
      <c r="I3592" s="2">
        <v>224326</v>
      </c>
      <c r="J3592" s="2">
        <v>0</v>
      </c>
      <c r="K3592" s="2">
        <v>224326</v>
      </c>
      <c r="L3592" t="s">
        <v>116</v>
      </c>
    </row>
    <row r="3593" spans="1:12" x14ac:dyDescent="0.85">
      <c r="A3593" s="1">
        <v>41164</v>
      </c>
      <c r="B3593" t="s">
        <v>507</v>
      </c>
      <c r="C3593" t="s">
        <v>4173</v>
      </c>
      <c r="D3593" t="s">
        <v>4174</v>
      </c>
      <c r="E3593" t="s">
        <v>102</v>
      </c>
      <c r="F3593" t="s">
        <v>103</v>
      </c>
      <c r="G3593" t="s">
        <v>104</v>
      </c>
      <c r="H3593">
        <v>2006</v>
      </c>
      <c r="I3593" s="2">
        <v>75000</v>
      </c>
      <c r="J3593" s="2">
        <v>0</v>
      </c>
      <c r="K3593" s="2">
        <v>75000</v>
      </c>
      <c r="L3593" t="s">
        <v>18</v>
      </c>
    </row>
    <row r="3594" spans="1:12" x14ac:dyDescent="0.85">
      <c r="A3594" s="1">
        <v>41164</v>
      </c>
      <c r="B3594" t="s">
        <v>600</v>
      </c>
      <c r="C3594" t="s">
        <v>5364</v>
      </c>
      <c r="D3594" t="s">
        <v>5365</v>
      </c>
      <c r="E3594" t="s">
        <v>102</v>
      </c>
      <c r="F3594" t="s">
        <v>103</v>
      </c>
      <c r="G3594" t="s">
        <v>104</v>
      </c>
      <c r="H3594">
        <v>2006</v>
      </c>
      <c r="I3594" s="2">
        <v>1450488.55</v>
      </c>
      <c r="J3594" s="2">
        <v>0</v>
      </c>
      <c r="K3594" s="2">
        <v>1450488.55</v>
      </c>
      <c r="L3594" t="s">
        <v>18</v>
      </c>
    </row>
    <row r="3595" spans="1:12" x14ac:dyDescent="0.85">
      <c r="A3595" s="1">
        <v>41164</v>
      </c>
      <c r="B3595" t="s">
        <v>1796</v>
      </c>
      <c r="C3595" t="s">
        <v>5787</v>
      </c>
      <c r="D3595" t="s">
        <v>5788</v>
      </c>
      <c r="E3595" t="s">
        <v>102</v>
      </c>
      <c r="F3595" t="s">
        <v>103</v>
      </c>
      <c r="G3595" t="s">
        <v>104</v>
      </c>
      <c r="H3595">
        <v>2006</v>
      </c>
      <c r="I3595" s="2">
        <v>11826328.310000001</v>
      </c>
      <c r="J3595" s="2">
        <v>0</v>
      </c>
      <c r="K3595" s="2">
        <v>11826328.310000001</v>
      </c>
      <c r="L3595" t="s">
        <v>18</v>
      </c>
    </row>
    <row r="3596" spans="1:12" x14ac:dyDescent="0.85">
      <c r="A3596" s="1">
        <v>41164</v>
      </c>
      <c r="B3596" t="s">
        <v>90</v>
      </c>
      <c r="C3596" t="s">
        <v>4175</v>
      </c>
      <c r="D3596" t="s">
        <v>4176</v>
      </c>
      <c r="E3596" t="s">
        <v>119</v>
      </c>
      <c r="F3596" t="s">
        <v>120</v>
      </c>
      <c r="G3596" t="s">
        <v>121</v>
      </c>
      <c r="H3596">
        <v>2006</v>
      </c>
      <c r="I3596" s="2">
        <v>389857.82</v>
      </c>
      <c r="J3596" s="2">
        <v>0</v>
      </c>
      <c r="K3596" s="2">
        <v>389857.82</v>
      </c>
      <c r="L3596" t="s">
        <v>18</v>
      </c>
    </row>
    <row r="3597" spans="1:12" x14ac:dyDescent="0.85">
      <c r="A3597" s="1">
        <v>41164</v>
      </c>
      <c r="B3597" t="s">
        <v>5762</v>
      </c>
      <c r="C3597" t="s">
        <v>5789</v>
      </c>
      <c r="D3597" t="s">
        <v>5790</v>
      </c>
      <c r="E3597" t="s">
        <v>85</v>
      </c>
      <c r="F3597" t="s">
        <v>86</v>
      </c>
      <c r="G3597" t="s">
        <v>87</v>
      </c>
      <c r="H3597">
        <v>2006</v>
      </c>
      <c r="I3597" s="2">
        <v>237419.72</v>
      </c>
      <c r="J3597" s="2">
        <v>0</v>
      </c>
      <c r="K3597" s="2">
        <v>237419.72</v>
      </c>
      <c r="L3597" t="s">
        <v>18</v>
      </c>
    </row>
    <row r="3598" spans="1:12" x14ac:dyDescent="0.85">
      <c r="A3598" s="1">
        <v>41164</v>
      </c>
      <c r="B3598" t="s">
        <v>739</v>
      </c>
      <c r="C3598" t="s">
        <v>740</v>
      </c>
      <c r="D3598" t="s">
        <v>741</v>
      </c>
      <c r="E3598" t="s">
        <v>113</v>
      </c>
      <c r="F3598" t="s">
        <v>114</v>
      </c>
      <c r="G3598" t="s">
        <v>115</v>
      </c>
      <c r="H3598">
        <v>2006</v>
      </c>
      <c r="I3598" s="2">
        <v>7589000</v>
      </c>
      <c r="J3598" s="2">
        <v>0</v>
      </c>
      <c r="K3598" s="2">
        <v>7589000</v>
      </c>
      <c r="L3598" t="s">
        <v>116</v>
      </c>
    </row>
    <row r="3599" spans="1:12" x14ac:dyDescent="0.85">
      <c r="A3599" s="1">
        <v>41164</v>
      </c>
      <c r="B3599" t="s">
        <v>739</v>
      </c>
      <c r="C3599" t="s">
        <v>740</v>
      </c>
      <c r="D3599" t="s">
        <v>741</v>
      </c>
      <c r="E3599" t="s">
        <v>42</v>
      </c>
      <c r="F3599" t="s">
        <v>43</v>
      </c>
      <c r="G3599" t="s">
        <v>44</v>
      </c>
      <c r="H3599">
        <v>2006</v>
      </c>
      <c r="I3599" s="2">
        <v>732459.51</v>
      </c>
      <c r="J3599" s="2">
        <v>0</v>
      </c>
      <c r="K3599" s="2">
        <v>732459.51</v>
      </c>
      <c r="L3599" t="s">
        <v>116</v>
      </c>
    </row>
    <row r="3600" spans="1:12" x14ac:dyDescent="0.85">
      <c r="A3600" s="1">
        <v>41164</v>
      </c>
      <c r="B3600" t="s">
        <v>5762</v>
      </c>
      <c r="C3600" t="s">
        <v>5791</v>
      </c>
      <c r="D3600" t="s">
        <v>5792</v>
      </c>
      <c r="E3600" t="s">
        <v>85</v>
      </c>
      <c r="F3600" t="s">
        <v>86</v>
      </c>
      <c r="G3600" t="s">
        <v>87</v>
      </c>
      <c r="H3600">
        <v>2006</v>
      </c>
      <c r="I3600" s="2">
        <v>226109.72</v>
      </c>
      <c r="J3600" s="2">
        <v>0</v>
      </c>
      <c r="K3600" s="2">
        <v>226109.72</v>
      </c>
      <c r="L3600" t="s">
        <v>18</v>
      </c>
    </row>
    <row r="3601" spans="1:12" x14ac:dyDescent="0.85">
      <c r="A3601" s="1">
        <v>41164</v>
      </c>
      <c r="B3601" t="s">
        <v>90</v>
      </c>
      <c r="C3601" t="s">
        <v>5793</v>
      </c>
      <c r="D3601" t="s">
        <v>5794</v>
      </c>
      <c r="E3601" t="s">
        <v>93</v>
      </c>
      <c r="F3601" t="s">
        <v>94</v>
      </c>
      <c r="H3601">
        <v>2006</v>
      </c>
      <c r="I3601" s="2">
        <v>50000</v>
      </c>
      <c r="J3601" s="2">
        <v>0</v>
      </c>
      <c r="K3601" s="2">
        <v>50000</v>
      </c>
      <c r="L3601" t="s">
        <v>116</v>
      </c>
    </row>
    <row r="3602" spans="1:12" x14ac:dyDescent="0.85">
      <c r="A3602" s="1">
        <v>41164</v>
      </c>
      <c r="B3602" t="s">
        <v>5722</v>
      </c>
      <c r="C3602" t="s">
        <v>5795</v>
      </c>
      <c r="D3602" t="s">
        <v>5796</v>
      </c>
      <c r="E3602" t="s">
        <v>119</v>
      </c>
      <c r="F3602" t="s">
        <v>120</v>
      </c>
      <c r="G3602" t="s">
        <v>121</v>
      </c>
      <c r="H3602">
        <v>2006</v>
      </c>
      <c r="I3602" s="2">
        <v>8406691.7300000004</v>
      </c>
      <c r="J3602" s="2">
        <v>0</v>
      </c>
      <c r="K3602" s="2">
        <v>8406691.7300000004</v>
      </c>
      <c r="L3602" t="s">
        <v>18</v>
      </c>
    </row>
    <row r="3603" spans="1:12" x14ac:dyDescent="0.85">
      <c r="A3603" s="1">
        <v>41164</v>
      </c>
      <c r="B3603" t="s">
        <v>1234</v>
      </c>
      <c r="C3603" t="s">
        <v>5797</v>
      </c>
      <c r="D3603" t="s">
        <v>5029</v>
      </c>
      <c r="E3603" t="s">
        <v>85</v>
      </c>
      <c r="F3603" t="s">
        <v>86</v>
      </c>
      <c r="G3603" t="s">
        <v>87</v>
      </c>
      <c r="H3603">
        <v>2006</v>
      </c>
      <c r="I3603" s="2">
        <v>380715.82</v>
      </c>
      <c r="J3603" s="2">
        <v>0</v>
      </c>
      <c r="K3603" s="2">
        <v>380715.82</v>
      </c>
      <c r="L3603" t="s">
        <v>18</v>
      </c>
    </row>
    <row r="3604" spans="1:12" x14ac:dyDescent="0.85">
      <c r="A3604" s="1">
        <v>41164</v>
      </c>
      <c r="B3604" t="s">
        <v>5032</v>
      </c>
      <c r="C3604" t="s">
        <v>5033</v>
      </c>
      <c r="D3604" t="s">
        <v>5034</v>
      </c>
      <c r="E3604" t="s">
        <v>235</v>
      </c>
      <c r="F3604" t="s">
        <v>236</v>
      </c>
      <c r="G3604" t="s">
        <v>237</v>
      </c>
      <c r="H3604">
        <v>2006</v>
      </c>
      <c r="I3604" s="2">
        <v>1207800</v>
      </c>
      <c r="J3604" s="2">
        <v>0</v>
      </c>
      <c r="K3604" s="2">
        <v>1207800</v>
      </c>
      <c r="L3604" t="s">
        <v>116</v>
      </c>
    </row>
    <row r="3605" spans="1:12" x14ac:dyDescent="0.85">
      <c r="A3605" s="1">
        <v>41164</v>
      </c>
      <c r="B3605" t="s">
        <v>5032</v>
      </c>
      <c r="C3605" t="s">
        <v>5033</v>
      </c>
      <c r="D3605" t="s">
        <v>5034</v>
      </c>
      <c r="E3605" t="s">
        <v>2863</v>
      </c>
      <c r="F3605" t="s">
        <v>2864</v>
      </c>
      <c r="G3605" t="s">
        <v>5769</v>
      </c>
      <c r="H3605">
        <v>2006</v>
      </c>
      <c r="I3605" s="2">
        <v>5942500</v>
      </c>
      <c r="J3605" s="2">
        <v>0</v>
      </c>
      <c r="K3605" s="2">
        <v>5942500</v>
      </c>
      <c r="L3605" t="s">
        <v>116</v>
      </c>
    </row>
    <row r="3606" spans="1:12" x14ac:dyDescent="0.85">
      <c r="A3606" s="1">
        <v>41164</v>
      </c>
      <c r="B3606" t="s">
        <v>5032</v>
      </c>
      <c r="C3606" t="s">
        <v>5033</v>
      </c>
      <c r="D3606" t="s">
        <v>5034</v>
      </c>
      <c r="E3606" t="s">
        <v>1408</v>
      </c>
      <c r="F3606" t="s">
        <v>1409</v>
      </c>
      <c r="G3606" t="s">
        <v>1410</v>
      </c>
      <c r="H3606">
        <v>2006</v>
      </c>
      <c r="I3606" s="2">
        <v>1511000</v>
      </c>
      <c r="J3606" s="2">
        <v>0</v>
      </c>
      <c r="K3606" s="2">
        <v>1511000</v>
      </c>
      <c r="L3606" t="s">
        <v>116</v>
      </c>
    </row>
    <row r="3607" spans="1:12" x14ac:dyDescent="0.85">
      <c r="A3607" s="1">
        <v>41164</v>
      </c>
      <c r="B3607" t="s">
        <v>5032</v>
      </c>
      <c r="C3607" t="s">
        <v>5033</v>
      </c>
      <c r="D3607" t="s">
        <v>5034</v>
      </c>
      <c r="E3607" t="s">
        <v>42</v>
      </c>
      <c r="F3607" t="s">
        <v>43</v>
      </c>
      <c r="G3607" t="s">
        <v>44</v>
      </c>
      <c r="H3607">
        <v>2006</v>
      </c>
      <c r="I3607" s="2">
        <v>25583145.23</v>
      </c>
      <c r="J3607" s="2">
        <v>0</v>
      </c>
      <c r="K3607" s="2">
        <v>25583145.23</v>
      </c>
      <c r="L3607" t="s">
        <v>116</v>
      </c>
    </row>
    <row r="3608" spans="1:12" x14ac:dyDescent="0.85">
      <c r="A3608" s="1">
        <v>41164</v>
      </c>
      <c r="B3608" t="s">
        <v>5032</v>
      </c>
      <c r="C3608" t="s">
        <v>5033</v>
      </c>
      <c r="D3608" t="s">
        <v>5034</v>
      </c>
      <c r="E3608" t="s">
        <v>21</v>
      </c>
      <c r="F3608" t="s">
        <v>22</v>
      </c>
      <c r="G3608" t="s">
        <v>23</v>
      </c>
      <c r="H3608">
        <v>2006</v>
      </c>
      <c r="I3608" s="2">
        <v>10352730.460000001</v>
      </c>
      <c r="J3608" s="2">
        <v>0</v>
      </c>
      <c r="K3608" s="2">
        <v>10352730.460000001</v>
      </c>
      <c r="L3608" t="s">
        <v>116</v>
      </c>
    </row>
    <row r="3609" spans="1:12" x14ac:dyDescent="0.85">
      <c r="A3609" s="1">
        <v>41164</v>
      </c>
      <c r="B3609" t="s">
        <v>4705</v>
      </c>
      <c r="C3609" t="s">
        <v>5798</v>
      </c>
      <c r="D3609" t="s">
        <v>5799</v>
      </c>
      <c r="E3609" t="s">
        <v>119</v>
      </c>
      <c r="F3609" t="s">
        <v>120</v>
      </c>
      <c r="G3609" t="s">
        <v>121</v>
      </c>
      <c r="H3609">
        <v>2006</v>
      </c>
      <c r="I3609" s="2">
        <v>963855</v>
      </c>
      <c r="J3609" s="2">
        <v>0</v>
      </c>
      <c r="K3609" s="2">
        <v>963855</v>
      </c>
      <c r="L3609" t="s">
        <v>18</v>
      </c>
    </row>
    <row r="3610" spans="1:12" x14ac:dyDescent="0.85">
      <c r="A3610" s="1">
        <v>41164</v>
      </c>
      <c r="B3610" t="s">
        <v>1040</v>
      </c>
      <c r="C3610" t="s">
        <v>5800</v>
      </c>
      <c r="D3610" t="s">
        <v>5801</v>
      </c>
      <c r="E3610" t="s">
        <v>293</v>
      </c>
      <c r="F3610" t="s">
        <v>294</v>
      </c>
      <c r="G3610" t="s">
        <v>4803</v>
      </c>
      <c r="H3610">
        <v>2006</v>
      </c>
      <c r="I3610" s="2">
        <v>471000</v>
      </c>
      <c r="J3610" s="2">
        <v>0</v>
      </c>
      <c r="K3610" s="2">
        <v>471000</v>
      </c>
      <c r="L3610" t="s">
        <v>18</v>
      </c>
    </row>
    <row r="3611" spans="1:12" x14ac:dyDescent="0.85">
      <c r="A3611" s="1">
        <v>41164</v>
      </c>
      <c r="B3611" t="s">
        <v>1040</v>
      </c>
      <c r="C3611" t="s">
        <v>5800</v>
      </c>
      <c r="D3611" t="s">
        <v>5801</v>
      </c>
      <c r="E3611" t="s">
        <v>1698</v>
      </c>
      <c r="F3611" t="s">
        <v>1699</v>
      </c>
      <c r="G3611" t="s">
        <v>1700</v>
      </c>
      <c r="H3611">
        <v>2006</v>
      </c>
      <c r="I3611" s="2">
        <v>100000</v>
      </c>
      <c r="J3611" s="2">
        <v>0</v>
      </c>
      <c r="K3611" s="2">
        <v>100000</v>
      </c>
      <c r="L3611" t="s">
        <v>18</v>
      </c>
    </row>
    <row r="3612" spans="1:12" x14ac:dyDescent="0.85">
      <c r="A3612" s="1">
        <v>41164</v>
      </c>
      <c r="B3612" t="s">
        <v>1040</v>
      </c>
      <c r="C3612" t="s">
        <v>1084</v>
      </c>
      <c r="D3612" t="s">
        <v>1085</v>
      </c>
      <c r="E3612" t="s">
        <v>42</v>
      </c>
      <c r="F3612" t="s">
        <v>43</v>
      </c>
      <c r="G3612" t="s">
        <v>44</v>
      </c>
      <c r="H3612">
        <v>2006</v>
      </c>
      <c r="I3612" s="2">
        <v>1050000</v>
      </c>
      <c r="J3612" s="2">
        <v>0</v>
      </c>
      <c r="K3612" s="2">
        <v>1050000</v>
      </c>
      <c r="L3612" t="s">
        <v>18</v>
      </c>
    </row>
    <row r="3613" spans="1:12" x14ac:dyDescent="0.85">
      <c r="A3613" s="1">
        <v>41164</v>
      </c>
      <c r="B3613" t="s">
        <v>12</v>
      </c>
      <c r="C3613" t="s">
        <v>3877</v>
      </c>
      <c r="D3613" t="s">
        <v>3878</v>
      </c>
      <c r="E3613" t="s">
        <v>204</v>
      </c>
      <c r="F3613" t="s">
        <v>205</v>
      </c>
      <c r="G3613" t="s">
        <v>206</v>
      </c>
      <c r="H3613">
        <v>2006</v>
      </c>
      <c r="I3613" s="2">
        <v>200000</v>
      </c>
      <c r="J3613" s="2">
        <v>0</v>
      </c>
      <c r="K3613" s="2">
        <v>200000</v>
      </c>
      <c r="L3613" t="s">
        <v>18</v>
      </c>
    </row>
    <row r="3614" spans="1:12" x14ac:dyDescent="0.85">
      <c r="A3614" s="1">
        <v>41164</v>
      </c>
      <c r="B3614" t="s">
        <v>1234</v>
      </c>
      <c r="C3614" t="s">
        <v>5802</v>
      </c>
      <c r="D3614" t="s">
        <v>5803</v>
      </c>
      <c r="E3614" t="s">
        <v>85</v>
      </c>
      <c r="F3614" t="s">
        <v>86</v>
      </c>
      <c r="G3614" t="s">
        <v>87</v>
      </c>
      <c r="H3614">
        <v>2006</v>
      </c>
      <c r="I3614" s="2">
        <v>243618.26</v>
      </c>
      <c r="J3614" s="2">
        <v>0</v>
      </c>
      <c r="K3614" s="2">
        <v>243618.26</v>
      </c>
      <c r="L3614" t="s">
        <v>18</v>
      </c>
    </row>
    <row r="3615" spans="1:12" x14ac:dyDescent="0.85">
      <c r="A3615" s="1">
        <v>41164</v>
      </c>
      <c r="B3615" t="s">
        <v>5804</v>
      </c>
      <c r="C3615" t="s">
        <v>5805</v>
      </c>
      <c r="D3615" t="s">
        <v>5806</v>
      </c>
      <c r="E3615" t="s">
        <v>85</v>
      </c>
      <c r="F3615" t="s">
        <v>86</v>
      </c>
      <c r="G3615" t="s">
        <v>87</v>
      </c>
      <c r="H3615">
        <v>2006</v>
      </c>
      <c r="I3615" s="2">
        <v>5394400</v>
      </c>
      <c r="J3615" s="2">
        <v>0</v>
      </c>
      <c r="K3615" s="2">
        <v>5394400</v>
      </c>
      <c r="L3615" t="s">
        <v>18</v>
      </c>
    </row>
    <row r="3616" spans="1:12" x14ac:dyDescent="0.85">
      <c r="A3616" s="1">
        <v>41164</v>
      </c>
      <c r="B3616" t="s">
        <v>5804</v>
      </c>
      <c r="C3616" t="s">
        <v>5807</v>
      </c>
      <c r="D3616" t="s">
        <v>5808</v>
      </c>
      <c r="E3616" t="s">
        <v>85</v>
      </c>
      <c r="F3616" t="s">
        <v>86</v>
      </c>
      <c r="G3616" t="s">
        <v>87</v>
      </c>
      <c r="H3616">
        <v>2006</v>
      </c>
      <c r="I3616" s="2">
        <v>36149490</v>
      </c>
      <c r="J3616" s="2">
        <v>0</v>
      </c>
      <c r="K3616" s="2">
        <v>36149490</v>
      </c>
      <c r="L3616" t="s">
        <v>116</v>
      </c>
    </row>
    <row r="3617" spans="1:12" x14ac:dyDescent="0.85">
      <c r="A3617" s="1">
        <v>41164</v>
      </c>
      <c r="B3617" t="s">
        <v>5804</v>
      </c>
      <c r="C3617" t="s">
        <v>5809</v>
      </c>
      <c r="D3617" t="s">
        <v>5810</v>
      </c>
      <c r="E3617" t="s">
        <v>85</v>
      </c>
      <c r="F3617" t="s">
        <v>86</v>
      </c>
      <c r="G3617" t="s">
        <v>87</v>
      </c>
      <c r="H3617">
        <v>2006</v>
      </c>
      <c r="I3617" s="2">
        <v>5989800</v>
      </c>
      <c r="J3617" s="2">
        <v>645878.01</v>
      </c>
      <c r="K3617" s="2">
        <v>6635678.0099999998</v>
      </c>
      <c r="L3617" t="s">
        <v>116</v>
      </c>
    </row>
    <row r="3618" spans="1:12" x14ac:dyDescent="0.85">
      <c r="A3618" s="1">
        <v>41164</v>
      </c>
      <c r="B3618" t="s">
        <v>5804</v>
      </c>
      <c r="C3618" t="s">
        <v>5811</v>
      </c>
      <c r="D3618" t="s">
        <v>5812</v>
      </c>
      <c r="E3618" t="s">
        <v>85</v>
      </c>
      <c r="F3618" t="s">
        <v>86</v>
      </c>
      <c r="G3618" t="s">
        <v>87</v>
      </c>
      <c r="H3618">
        <v>2006</v>
      </c>
      <c r="I3618" s="2">
        <v>13654000.01</v>
      </c>
      <c r="J3618" s="2">
        <v>0</v>
      </c>
      <c r="K3618" s="2">
        <v>13654000.01</v>
      </c>
      <c r="L3618" t="s">
        <v>116</v>
      </c>
    </row>
    <row r="3619" spans="1:12" x14ac:dyDescent="0.85">
      <c r="A3619" s="1">
        <v>41164</v>
      </c>
      <c r="B3619" t="s">
        <v>2654</v>
      </c>
      <c r="C3619" t="s">
        <v>5813</v>
      </c>
      <c r="D3619" t="s">
        <v>5814</v>
      </c>
      <c r="E3619" t="s">
        <v>85</v>
      </c>
      <c r="F3619" t="s">
        <v>86</v>
      </c>
      <c r="G3619" t="s">
        <v>87</v>
      </c>
      <c r="H3619">
        <v>2006</v>
      </c>
      <c r="I3619" s="2">
        <v>2123389.62</v>
      </c>
      <c r="J3619" s="2">
        <v>0</v>
      </c>
      <c r="K3619" s="2">
        <v>2123389.62</v>
      </c>
      <c r="L3619" t="s">
        <v>18</v>
      </c>
    </row>
    <row r="3620" spans="1:12" x14ac:dyDescent="0.85">
      <c r="A3620" s="1">
        <v>41164</v>
      </c>
      <c r="B3620" t="s">
        <v>4456</v>
      </c>
      <c r="C3620" t="s">
        <v>5815</v>
      </c>
      <c r="D3620" t="s">
        <v>5816</v>
      </c>
      <c r="E3620" t="s">
        <v>85</v>
      </c>
      <c r="F3620" t="s">
        <v>86</v>
      </c>
      <c r="G3620" t="s">
        <v>87</v>
      </c>
      <c r="H3620">
        <v>2006</v>
      </c>
      <c r="I3620" s="2">
        <v>5110624.2699999996</v>
      </c>
      <c r="J3620" s="2">
        <v>0</v>
      </c>
      <c r="K3620" s="2">
        <v>5110624.2699999996</v>
      </c>
      <c r="L3620" t="s">
        <v>18</v>
      </c>
    </row>
    <row r="3621" spans="1:12" x14ac:dyDescent="0.85">
      <c r="A3621" s="1">
        <v>41164</v>
      </c>
      <c r="B3621" t="s">
        <v>4142</v>
      </c>
      <c r="C3621" t="s">
        <v>5817</v>
      </c>
      <c r="D3621" t="s">
        <v>5818</v>
      </c>
      <c r="E3621" t="s">
        <v>62</v>
      </c>
      <c r="F3621" t="s">
        <v>63</v>
      </c>
      <c r="H3621">
        <v>2006</v>
      </c>
      <c r="I3621" s="2">
        <v>1000000</v>
      </c>
      <c r="J3621" s="2">
        <v>0</v>
      </c>
      <c r="K3621" s="2">
        <v>1000000</v>
      </c>
      <c r="L3621" t="s">
        <v>18</v>
      </c>
    </row>
    <row r="3622" spans="1:12" x14ac:dyDescent="0.85">
      <c r="A3622" s="1">
        <v>41164</v>
      </c>
      <c r="B3622" t="s">
        <v>90</v>
      </c>
      <c r="C3622" t="s">
        <v>5819</v>
      </c>
      <c r="D3622" t="s">
        <v>5820</v>
      </c>
      <c r="E3622" t="s">
        <v>42</v>
      </c>
      <c r="F3622" t="s">
        <v>43</v>
      </c>
      <c r="G3622" t="s">
        <v>44</v>
      </c>
      <c r="H3622">
        <v>2006</v>
      </c>
      <c r="I3622" s="2">
        <v>2150218</v>
      </c>
      <c r="J3622" s="2">
        <v>0</v>
      </c>
      <c r="K3622" s="2">
        <v>2150218</v>
      </c>
      <c r="L3622" t="s">
        <v>5523</v>
      </c>
    </row>
    <row r="3623" spans="1:12" x14ac:dyDescent="0.85">
      <c r="A3623" s="1">
        <v>41164</v>
      </c>
      <c r="B3623" t="s">
        <v>90</v>
      </c>
      <c r="C3623" t="s">
        <v>5403</v>
      </c>
      <c r="D3623" t="s">
        <v>5404</v>
      </c>
      <c r="E3623" t="s">
        <v>200</v>
      </c>
      <c r="F3623" t="s">
        <v>201</v>
      </c>
      <c r="G3623" t="s">
        <v>213</v>
      </c>
      <c r="H3623">
        <v>2006</v>
      </c>
      <c r="I3623" s="2">
        <v>710135.7</v>
      </c>
      <c r="J3623" s="2">
        <v>20</v>
      </c>
      <c r="K3623" s="2">
        <v>710155.7</v>
      </c>
      <c r="L3623" t="s">
        <v>116</v>
      </c>
    </row>
    <row r="3624" spans="1:12" x14ac:dyDescent="0.85">
      <c r="A3624" s="1">
        <v>41164</v>
      </c>
      <c r="B3624" t="s">
        <v>90</v>
      </c>
      <c r="C3624" t="s">
        <v>5403</v>
      </c>
      <c r="D3624" t="s">
        <v>5404</v>
      </c>
      <c r="E3624" t="s">
        <v>293</v>
      </c>
      <c r="F3624" t="s">
        <v>294</v>
      </c>
      <c r="G3624" t="s">
        <v>4803</v>
      </c>
      <c r="H3624">
        <v>2006</v>
      </c>
      <c r="I3624" s="2">
        <v>640450</v>
      </c>
      <c r="J3624" s="2">
        <v>0</v>
      </c>
      <c r="K3624" s="2">
        <v>640450</v>
      </c>
      <c r="L3624" t="s">
        <v>116</v>
      </c>
    </row>
    <row r="3625" spans="1:12" x14ac:dyDescent="0.85">
      <c r="A3625" s="1">
        <v>41164</v>
      </c>
      <c r="B3625" t="s">
        <v>90</v>
      </c>
      <c r="C3625" t="s">
        <v>5403</v>
      </c>
      <c r="D3625" t="s">
        <v>5404</v>
      </c>
      <c r="E3625" t="s">
        <v>1333</v>
      </c>
      <c r="F3625" t="s">
        <v>1334</v>
      </c>
      <c r="G3625" t="s">
        <v>1335</v>
      </c>
      <c r="H3625">
        <v>2006</v>
      </c>
      <c r="I3625" s="2">
        <v>210155.7</v>
      </c>
      <c r="J3625" s="2">
        <v>0</v>
      </c>
      <c r="K3625" s="2">
        <v>210155.7</v>
      </c>
      <c r="L3625" t="s">
        <v>116</v>
      </c>
    </row>
    <row r="3626" spans="1:12" x14ac:dyDescent="0.85">
      <c r="A3626" s="1">
        <v>41164</v>
      </c>
      <c r="B3626" t="s">
        <v>90</v>
      </c>
      <c r="C3626" t="s">
        <v>5403</v>
      </c>
      <c r="D3626" t="s">
        <v>5404</v>
      </c>
      <c r="E3626" t="s">
        <v>42</v>
      </c>
      <c r="F3626" t="s">
        <v>43</v>
      </c>
      <c r="G3626" t="s">
        <v>44</v>
      </c>
      <c r="H3626">
        <v>2006</v>
      </c>
      <c r="I3626" s="2">
        <v>495795.07</v>
      </c>
      <c r="J3626" s="2">
        <v>262.51</v>
      </c>
      <c r="K3626" s="2">
        <v>496057.58</v>
      </c>
      <c r="L3626" t="s">
        <v>116</v>
      </c>
    </row>
    <row r="3627" spans="1:12" x14ac:dyDescent="0.85">
      <c r="A3627" s="1">
        <v>41164</v>
      </c>
      <c r="B3627" t="s">
        <v>90</v>
      </c>
      <c r="C3627" t="s">
        <v>5403</v>
      </c>
      <c r="D3627" t="s">
        <v>5404</v>
      </c>
      <c r="E3627" t="s">
        <v>21</v>
      </c>
      <c r="F3627" t="s">
        <v>22</v>
      </c>
      <c r="G3627" t="s">
        <v>23</v>
      </c>
      <c r="H3627">
        <v>2006</v>
      </c>
      <c r="I3627" s="2">
        <v>594629.39</v>
      </c>
      <c r="J3627" s="2">
        <v>0</v>
      </c>
      <c r="K3627" s="2">
        <v>594629.39</v>
      </c>
      <c r="L3627" t="s">
        <v>116</v>
      </c>
    </row>
    <row r="3628" spans="1:12" x14ac:dyDescent="0.85">
      <c r="A3628" s="1">
        <v>41164</v>
      </c>
      <c r="B3628" t="s">
        <v>90</v>
      </c>
      <c r="C3628" t="s">
        <v>5821</v>
      </c>
      <c r="D3628" t="s">
        <v>5822</v>
      </c>
      <c r="E3628" t="s">
        <v>56</v>
      </c>
      <c r="F3628" t="s">
        <v>57</v>
      </c>
      <c r="G3628" t="s">
        <v>58</v>
      </c>
      <c r="H3628">
        <v>2006</v>
      </c>
      <c r="I3628" s="2">
        <v>6112440</v>
      </c>
      <c r="J3628" s="2">
        <v>0</v>
      </c>
      <c r="K3628" s="2">
        <v>6112440</v>
      </c>
      <c r="L3628" t="s">
        <v>18</v>
      </c>
    </row>
    <row r="3629" spans="1:12" x14ac:dyDescent="0.85">
      <c r="A3629" s="1">
        <v>41164</v>
      </c>
      <c r="B3629" t="s">
        <v>90</v>
      </c>
      <c r="C3629" t="s">
        <v>5405</v>
      </c>
      <c r="D3629" t="s">
        <v>5406</v>
      </c>
      <c r="E3629" t="s">
        <v>200</v>
      </c>
      <c r="F3629" t="s">
        <v>201</v>
      </c>
      <c r="G3629" t="s">
        <v>213</v>
      </c>
      <c r="H3629">
        <v>2006</v>
      </c>
      <c r="I3629" s="2">
        <v>140921.97</v>
      </c>
      <c r="J3629" s="2">
        <v>0</v>
      </c>
      <c r="K3629" s="2">
        <v>140921.97</v>
      </c>
      <c r="L3629" t="s">
        <v>18</v>
      </c>
    </row>
    <row r="3630" spans="1:12" x14ac:dyDescent="0.85">
      <c r="A3630" s="1">
        <v>41164</v>
      </c>
      <c r="B3630" t="s">
        <v>90</v>
      </c>
      <c r="C3630" t="s">
        <v>5405</v>
      </c>
      <c r="D3630" t="s">
        <v>5406</v>
      </c>
      <c r="E3630" t="s">
        <v>70</v>
      </c>
      <c r="F3630" t="s">
        <v>71</v>
      </c>
      <c r="G3630" t="s">
        <v>72</v>
      </c>
      <c r="H3630">
        <v>2006</v>
      </c>
      <c r="I3630" s="2">
        <v>635676.96</v>
      </c>
      <c r="J3630" s="2">
        <v>0</v>
      </c>
      <c r="K3630" s="2">
        <v>635676.96</v>
      </c>
      <c r="L3630" t="s">
        <v>18</v>
      </c>
    </row>
    <row r="3631" spans="1:12" x14ac:dyDescent="0.85">
      <c r="A3631" s="1">
        <v>41164</v>
      </c>
      <c r="B3631" t="s">
        <v>90</v>
      </c>
      <c r="C3631" t="s">
        <v>5405</v>
      </c>
      <c r="D3631" t="s">
        <v>5406</v>
      </c>
      <c r="E3631" t="s">
        <v>102</v>
      </c>
      <c r="F3631" t="s">
        <v>103</v>
      </c>
      <c r="G3631" t="s">
        <v>104</v>
      </c>
      <c r="H3631">
        <v>2006</v>
      </c>
      <c r="I3631" s="2">
        <v>46421.36</v>
      </c>
      <c r="J3631" s="2">
        <v>0</v>
      </c>
      <c r="K3631" s="2">
        <v>46421.36</v>
      </c>
      <c r="L3631" t="s">
        <v>18</v>
      </c>
    </row>
    <row r="3632" spans="1:12" x14ac:dyDescent="0.85">
      <c r="A3632" s="1">
        <v>41164</v>
      </c>
      <c r="B3632" t="s">
        <v>90</v>
      </c>
      <c r="C3632" t="s">
        <v>5405</v>
      </c>
      <c r="D3632" t="s">
        <v>5406</v>
      </c>
      <c r="E3632" t="s">
        <v>119</v>
      </c>
      <c r="F3632" t="s">
        <v>120</v>
      </c>
      <c r="G3632" t="s">
        <v>121</v>
      </c>
      <c r="H3632">
        <v>2006</v>
      </c>
      <c r="I3632" s="2">
        <v>1267915.97</v>
      </c>
      <c r="J3632" s="2">
        <v>0</v>
      </c>
      <c r="K3632" s="2">
        <v>1267915.97</v>
      </c>
      <c r="L3632" t="s">
        <v>18</v>
      </c>
    </row>
    <row r="3633" spans="1:12" x14ac:dyDescent="0.85">
      <c r="A3633" s="1">
        <v>41164</v>
      </c>
      <c r="B3633" t="s">
        <v>90</v>
      </c>
      <c r="C3633" t="s">
        <v>5405</v>
      </c>
      <c r="D3633" t="s">
        <v>5406</v>
      </c>
      <c r="E3633" t="s">
        <v>42</v>
      </c>
      <c r="F3633" t="s">
        <v>43</v>
      </c>
      <c r="G3633" t="s">
        <v>44</v>
      </c>
      <c r="H3633">
        <v>2006</v>
      </c>
      <c r="I3633" s="2">
        <v>850000</v>
      </c>
      <c r="J3633" s="2">
        <v>0</v>
      </c>
      <c r="K3633" s="2">
        <v>850000</v>
      </c>
      <c r="L3633" t="s">
        <v>18</v>
      </c>
    </row>
    <row r="3634" spans="1:12" x14ac:dyDescent="0.85">
      <c r="A3634" s="1">
        <v>41164</v>
      </c>
      <c r="B3634" t="s">
        <v>90</v>
      </c>
      <c r="C3634" t="s">
        <v>5405</v>
      </c>
      <c r="D3634" t="s">
        <v>5406</v>
      </c>
      <c r="E3634" t="s">
        <v>93</v>
      </c>
      <c r="F3634" t="s">
        <v>94</v>
      </c>
      <c r="H3634">
        <v>2006</v>
      </c>
      <c r="I3634" s="2">
        <v>458245.1</v>
      </c>
      <c r="J3634" s="2">
        <v>0</v>
      </c>
      <c r="K3634" s="2">
        <v>458245.1</v>
      </c>
      <c r="L3634" t="s">
        <v>18</v>
      </c>
    </row>
    <row r="3635" spans="1:12" x14ac:dyDescent="0.85">
      <c r="A3635" s="1">
        <v>41164</v>
      </c>
      <c r="B3635" t="s">
        <v>538</v>
      </c>
      <c r="C3635" t="s">
        <v>5823</v>
      </c>
      <c r="D3635" t="s">
        <v>5824</v>
      </c>
      <c r="E3635" t="s">
        <v>1709</v>
      </c>
      <c r="F3635" t="s">
        <v>1710</v>
      </c>
      <c r="G3635" t="s">
        <v>1711</v>
      </c>
      <c r="H3635">
        <v>2006</v>
      </c>
      <c r="I3635" s="2">
        <v>490583.71</v>
      </c>
      <c r="J3635" s="2">
        <v>0</v>
      </c>
      <c r="K3635" s="2">
        <v>490583.71</v>
      </c>
      <c r="L3635" t="s">
        <v>18</v>
      </c>
    </row>
    <row r="3636" spans="1:12" x14ac:dyDescent="0.85">
      <c r="A3636" s="1">
        <v>41164</v>
      </c>
      <c r="B3636" t="s">
        <v>538</v>
      </c>
      <c r="C3636" t="s">
        <v>5407</v>
      </c>
      <c r="D3636" t="s">
        <v>5408</v>
      </c>
      <c r="E3636" t="s">
        <v>264</v>
      </c>
      <c r="F3636" t="s">
        <v>265</v>
      </c>
      <c r="G3636" t="s">
        <v>1350</v>
      </c>
      <c r="H3636">
        <v>2006</v>
      </c>
      <c r="I3636" s="2">
        <v>686900</v>
      </c>
      <c r="J3636" s="2">
        <v>0</v>
      </c>
      <c r="K3636" s="2">
        <v>686900</v>
      </c>
      <c r="L3636" t="s">
        <v>116</v>
      </c>
    </row>
    <row r="3637" spans="1:12" x14ac:dyDescent="0.85">
      <c r="A3637" s="1">
        <v>41164</v>
      </c>
      <c r="B3637" t="s">
        <v>538</v>
      </c>
      <c r="C3637" t="s">
        <v>5407</v>
      </c>
      <c r="D3637" t="s">
        <v>5408</v>
      </c>
      <c r="E3637" t="s">
        <v>288</v>
      </c>
      <c r="F3637" t="s">
        <v>289</v>
      </c>
      <c r="G3637" t="s">
        <v>290</v>
      </c>
      <c r="H3637">
        <v>2006</v>
      </c>
      <c r="I3637" s="2">
        <v>651768.02</v>
      </c>
      <c r="J3637" s="2">
        <v>0</v>
      </c>
      <c r="K3637" s="2">
        <v>651768.02</v>
      </c>
      <c r="L3637" t="s">
        <v>116</v>
      </c>
    </row>
    <row r="3638" spans="1:12" x14ac:dyDescent="0.85">
      <c r="A3638" s="1">
        <v>41164</v>
      </c>
      <c r="B3638" t="s">
        <v>538</v>
      </c>
      <c r="C3638" t="s">
        <v>5407</v>
      </c>
      <c r="D3638" t="s">
        <v>5408</v>
      </c>
      <c r="E3638" t="s">
        <v>102</v>
      </c>
      <c r="F3638" t="s">
        <v>103</v>
      </c>
      <c r="G3638" t="s">
        <v>104</v>
      </c>
      <c r="H3638">
        <v>2006</v>
      </c>
      <c r="I3638" s="2">
        <v>927375</v>
      </c>
      <c r="J3638" s="2">
        <v>0</v>
      </c>
      <c r="K3638" s="2">
        <v>927375</v>
      </c>
      <c r="L3638" t="s">
        <v>116</v>
      </c>
    </row>
    <row r="3639" spans="1:12" x14ac:dyDescent="0.85">
      <c r="A3639" s="1">
        <v>41164</v>
      </c>
      <c r="B3639" t="s">
        <v>538</v>
      </c>
      <c r="C3639" t="s">
        <v>5407</v>
      </c>
      <c r="D3639" t="s">
        <v>5408</v>
      </c>
      <c r="E3639" t="s">
        <v>21</v>
      </c>
      <c r="F3639" t="s">
        <v>22</v>
      </c>
      <c r="G3639" t="s">
        <v>23</v>
      </c>
      <c r="H3639">
        <v>2006</v>
      </c>
      <c r="I3639" s="2">
        <v>1411213.86</v>
      </c>
      <c r="J3639" s="2">
        <v>0</v>
      </c>
      <c r="K3639" s="2">
        <v>1411213.86</v>
      </c>
      <c r="L3639" t="s">
        <v>116</v>
      </c>
    </row>
    <row r="3640" spans="1:12" x14ac:dyDescent="0.85">
      <c r="A3640" s="1">
        <v>41164</v>
      </c>
      <c r="B3640" t="s">
        <v>1502</v>
      </c>
      <c r="C3640" t="s">
        <v>5051</v>
      </c>
      <c r="D3640" t="s">
        <v>5052</v>
      </c>
      <c r="E3640" t="s">
        <v>288</v>
      </c>
      <c r="F3640" t="s">
        <v>289</v>
      </c>
      <c r="G3640" t="s">
        <v>290</v>
      </c>
      <c r="H3640">
        <v>2006</v>
      </c>
      <c r="I3640" s="2">
        <v>1026120</v>
      </c>
      <c r="J3640" s="2">
        <v>0</v>
      </c>
      <c r="K3640" s="2">
        <v>1026120</v>
      </c>
      <c r="L3640" t="s">
        <v>116</v>
      </c>
    </row>
    <row r="3641" spans="1:12" x14ac:dyDescent="0.85">
      <c r="A3641" s="1">
        <v>41164</v>
      </c>
      <c r="B3641" t="s">
        <v>1450</v>
      </c>
      <c r="C3641" t="s">
        <v>5825</v>
      </c>
      <c r="D3641" t="s">
        <v>5826</v>
      </c>
      <c r="E3641" t="s">
        <v>288</v>
      </c>
      <c r="F3641" t="s">
        <v>289</v>
      </c>
      <c r="G3641" t="s">
        <v>290</v>
      </c>
      <c r="H3641">
        <v>2006</v>
      </c>
      <c r="I3641" s="2">
        <v>1514976</v>
      </c>
      <c r="J3641" s="2">
        <v>0</v>
      </c>
      <c r="K3641" s="2">
        <v>1514976</v>
      </c>
      <c r="L3641" t="s">
        <v>18</v>
      </c>
    </row>
    <row r="3642" spans="1:12" x14ac:dyDescent="0.85">
      <c r="A3642" s="1">
        <v>41164</v>
      </c>
      <c r="B3642" t="s">
        <v>90</v>
      </c>
      <c r="C3642" t="s">
        <v>5409</v>
      </c>
      <c r="D3642" t="s">
        <v>5410</v>
      </c>
      <c r="E3642" t="s">
        <v>288</v>
      </c>
      <c r="F3642" t="s">
        <v>289</v>
      </c>
      <c r="G3642" t="s">
        <v>290</v>
      </c>
      <c r="H3642">
        <v>2006</v>
      </c>
      <c r="I3642" s="2">
        <v>612500</v>
      </c>
      <c r="J3642" s="2">
        <v>0</v>
      </c>
      <c r="K3642" s="2">
        <v>612500</v>
      </c>
      <c r="L3642" t="s">
        <v>18</v>
      </c>
    </row>
    <row r="3643" spans="1:12" x14ac:dyDescent="0.85">
      <c r="A3643" s="1">
        <v>41164</v>
      </c>
      <c r="B3643" t="s">
        <v>90</v>
      </c>
      <c r="C3643" t="s">
        <v>5411</v>
      </c>
      <c r="D3643" t="s">
        <v>5412</v>
      </c>
      <c r="E3643" t="s">
        <v>288</v>
      </c>
      <c r="F3643" t="s">
        <v>289</v>
      </c>
      <c r="G3643" t="s">
        <v>290</v>
      </c>
      <c r="H3643">
        <v>2006</v>
      </c>
      <c r="I3643" s="2">
        <v>491520</v>
      </c>
      <c r="J3643" s="2">
        <v>0</v>
      </c>
      <c r="K3643" s="2">
        <v>491520</v>
      </c>
      <c r="L3643" t="s">
        <v>116</v>
      </c>
    </row>
    <row r="3644" spans="1:12" x14ac:dyDescent="0.85">
      <c r="A3644" s="1">
        <v>41164</v>
      </c>
      <c r="B3644" t="s">
        <v>82</v>
      </c>
      <c r="C3644" t="s">
        <v>5827</v>
      </c>
      <c r="D3644" t="s">
        <v>5828</v>
      </c>
      <c r="E3644" t="s">
        <v>288</v>
      </c>
      <c r="F3644" t="s">
        <v>289</v>
      </c>
      <c r="G3644" t="s">
        <v>290</v>
      </c>
      <c r="H3644">
        <v>2006</v>
      </c>
      <c r="I3644" s="2">
        <v>1506490.01</v>
      </c>
      <c r="J3644" s="2">
        <v>0</v>
      </c>
      <c r="K3644" s="2">
        <v>1506490.01</v>
      </c>
      <c r="L3644" t="s">
        <v>18</v>
      </c>
    </row>
    <row r="3645" spans="1:12" x14ac:dyDescent="0.85">
      <c r="A3645" s="1">
        <v>41164</v>
      </c>
      <c r="B3645" t="s">
        <v>883</v>
      </c>
      <c r="C3645" t="s">
        <v>5829</v>
      </c>
      <c r="D3645" t="s">
        <v>5830</v>
      </c>
      <c r="E3645" t="s">
        <v>62</v>
      </c>
      <c r="F3645" t="s">
        <v>63</v>
      </c>
      <c r="H3645">
        <v>2006</v>
      </c>
      <c r="I3645" s="2">
        <v>12155797.720000001</v>
      </c>
      <c r="J3645" s="2">
        <v>4583720.24</v>
      </c>
      <c r="K3645" s="2">
        <v>16739517.960000001</v>
      </c>
      <c r="L3645" t="s">
        <v>116</v>
      </c>
    </row>
    <row r="3646" spans="1:12" x14ac:dyDescent="0.85">
      <c r="A3646" s="1">
        <v>41164</v>
      </c>
      <c r="B3646" t="s">
        <v>883</v>
      </c>
      <c r="C3646" t="s">
        <v>5829</v>
      </c>
      <c r="D3646" t="s">
        <v>5830</v>
      </c>
      <c r="E3646" t="s">
        <v>62</v>
      </c>
      <c r="F3646" t="s">
        <v>63</v>
      </c>
      <c r="H3646">
        <v>2006</v>
      </c>
      <c r="I3646" s="2">
        <v>30183055.879999999</v>
      </c>
      <c r="J3646" s="2">
        <v>11459300.630000001</v>
      </c>
      <c r="K3646" s="2">
        <v>41642356.509999998</v>
      </c>
      <c r="L3646" t="s">
        <v>116</v>
      </c>
    </row>
    <row r="3647" spans="1:12" x14ac:dyDescent="0.85">
      <c r="A3647" s="1">
        <v>41164</v>
      </c>
      <c r="B3647" t="s">
        <v>883</v>
      </c>
      <c r="C3647" t="s">
        <v>5829</v>
      </c>
      <c r="D3647" t="s">
        <v>5830</v>
      </c>
      <c r="E3647" t="s">
        <v>62</v>
      </c>
      <c r="F3647" t="s">
        <v>63</v>
      </c>
      <c r="H3647">
        <v>2006</v>
      </c>
      <c r="I3647" s="2">
        <v>28957720.609999999</v>
      </c>
      <c r="J3647" s="2">
        <v>18519442.52</v>
      </c>
      <c r="K3647" s="2">
        <v>47477163.130000003</v>
      </c>
      <c r="L3647" t="s">
        <v>116</v>
      </c>
    </row>
    <row r="3648" spans="1:12" x14ac:dyDescent="0.85">
      <c r="A3648" s="1">
        <v>41164</v>
      </c>
      <c r="B3648" t="s">
        <v>883</v>
      </c>
      <c r="C3648" t="s">
        <v>5829</v>
      </c>
      <c r="D3648" t="s">
        <v>5830</v>
      </c>
      <c r="E3648" t="s">
        <v>62</v>
      </c>
      <c r="F3648" t="s">
        <v>63</v>
      </c>
      <c r="H3648">
        <v>2006</v>
      </c>
      <c r="I3648" s="2">
        <v>36324790.719999999</v>
      </c>
      <c r="J3648" s="2">
        <v>13751160.75</v>
      </c>
      <c r="K3648" s="2">
        <v>50075951.469999999</v>
      </c>
      <c r="L3648" t="s">
        <v>116</v>
      </c>
    </row>
    <row r="3649" spans="1:12" x14ac:dyDescent="0.85">
      <c r="A3649" s="1">
        <v>41164</v>
      </c>
      <c r="B3649" t="s">
        <v>883</v>
      </c>
      <c r="C3649" t="s">
        <v>5829</v>
      </c>
      <c r="D3649" t="s">
        <v>5830</v>
      </c>
      <c r="E3649" t="s">
        <v>62</v>
      </c>
      <c r="F3649" t="s">
        <v>63</v>
      </c>
      <c r="H3649">
        <v>2006</v>
      </c>
      <c r="I3649" s="2">
        <v>91104140.390000001</v>
      </c>
      <c r="J3649" s="2">
        <v>34377901.880000003</v>
      </c>
      <c r="K3649" s="2">
        <v>125482042.27</v>
      </c>
      <c r="L3649" t="s">
        <v>116</v>
      </c>
    </row>
    <row r="3650" spans="1:12" x14ac:dyDescent="0.85">
      <c r="A3650" s="1">
        <v>41164</v>
      </c>
      <c r="B3650" t="s">
        <v>1273</v>
      </c>
      <c r="C3650" t="s">
        <v>1406</v>
      </c>
      <c r="D3650" t="s">
        <v>1407</v>
      </c>
      <c r="E3650" t="s">
        <v>56</v>
      </c>
      <c r="F3650" t="s">
        <v>57</v>
      </c>
      <c r="G3650" t="s">
        <v>58</v>
      </c>
      <c r="H3650">
        <v>2006</v>
      </c>
      <c r="I3650" s="2">
        <v>130000</v>
      </c>
      <c r="J3650" s="2">
        <v>0</v>
      </c>
      <c r="K3650" s="2">
        <v>130000</v>
      </c>
      <c r="L3650" t="s">
        <v>18</v>
      </c>
    </row>
    <row r="3651" spans="1:12" x14ac:dyDescent="0.85">
      <c r="A3651" s="1">
        <v>41164</v>
      </c>
      <c r="B3651" t="s">
        <v>1273</v>
      </c>
      <c r="C3651" t="s">
        <v>1406</v>
      </c>
      <c r="D3651" t="s">
        <v>1407</v>
      </c>
      <c r="E3651" t="s">
        <v>15</v>
      </c>
      <c r="F3651" t="s">
        <v>16</v>
      </c>
      <c r="G3651" t="s">
        <v>17</v>
      </c>
      <c r="H3651">
        <v>2006</v>
      </c>
      <c r="I3651" s="2">
        <v>2591216.0099999998</v>
      </c>
      <c r="J3651" s="2">
        <v>0</v>
      </c>
      <c r="K3651" s="2">
        <v>2591216.0099999998</v>
      </c>
      <c r="L3651" t="s">
        <v>18</v>
      </c>
    </row>
    <row r="3652" spans="1:12" x14ac:dyDescent="0.85">
      <c r="A3652" s="1">
        <v>41164</v>
      </c>
      <c r="B3652" t="s">
        <v>1273</v>
      </c>
      <c r="C3652" t="s">
        <v>1406</v>
      </c>
      <c r="D3652" t="s">
        <v>1407</v>
      </c>
      <c r="E3652" t="s">
        <v>200</v>
      </c>
      <c r="F3652" t="s">
        <v>201</v>
      </c>
      <c r="G3652" t="s">
        <v>213</v>
      </c>
      <c r="H3652">
        <v>2006</v>
      </c>
      <c r="I3652" s="2">
        <v>320000</v>
      </c>
      <c r="J3652" s="2">
        <v>0</v>
      </c>
      <c r="K3652" s="2">
        <v>320000</v>
      </c>
      <c r="L3652" t="s">
        <v>18</v>
      </c>
    </row>
    <row r="3653" spans="1:12" x14ac:dyDescent="0.85">
      <c r="A3653" s="1">
        <v>41164</v>
      </c>
      <c r="B3653" t="s">
        <v>1273</v>
      </c>
      <c r="C3653" t="s">
        <v>1406</v>
      </c>
      <c r="D3653" t="s">
        <v>1407</v>
      </c>
      <c r="E3653" t="s">
        <v>1408</v>
      </c>
      <c r="F3653" t="s">
        <v>1409</v>
      </c>
      <c r="G3653" t="s">
        <v>1410</v>
      </c>
      <c r="H3653">
        <v>2006</v>
      </c>
      <c r="I3653" s="2">
        <v>237385</v>
      </c>
      <c r="J3653" s="2">
        <v>0</v>
      </c>
      <c r="K3653" s="2">
        <v>237385</v>
      </c>
      <c r="L3653" t="s">
        <v>18</v>
      </c>
    </row>
    <row r="3654" spans="1:12" x14ac:dyDescent="0.85">
      <c r="A3654" s="1">
        <v>41164</v>
      </c>
      <c r="B3654" t="s">
        <v>1273</v>
      </c>
      <c r="C3654" t="s">
        <v>1406</v>
      </c>
      <c r="D3654" t="s">
        <v>1407</v>
      </c>
      <c r="E3654" t="s">
        <v>119</v>
      </c>
      <c r="F3654" t="s">
        <v>120</v>
      </c>
      <c r="G3654" t="s">
        <v>121</v>
      </c>
      <c r="H3654">
        <v>2006</v>
      </c>
      <c r="I3654" s="2">
        <v>488200.33</v>
      </c>
      <c r="J3654" s="2">
        <v>0</v>
      </c>
      <c r="K3654" s="2">
        <v>488200.33</v>
      </c>
      <c r="L3654" t="s">
        <v>18</v>
      </c>
    </row>
    <row r="3655" spans="1:12" x14ac:dyDescent="0.85">
      <c r="A3655" s="1">
        <v>41164</v>
      </c>
      <c r="B3655" t="s">
        <v>1273</v>
      </c>
      <c r="C3655" t="s">
        <v>1406</v>
      </c>
      <c r="D3655" t="s">
        <v>1407</v>
      </c>
      <c r="E3655" t="s">
        <v>42</v>
      </c>
      <c r="F3655" t="s">
        <v>43</v>
      </c>
      <c r="G3655" t="s">
        <v>44</v>
      </c>
      <c r="H3655">
        <v>2006</v>
      </c>
      <c r="I3655" s="2">
        <v>525000</v>
      </c>
      <c r="J3655" s="2">
        <v>0</v>
      </c>
      <c r="K3655" s="2">
        <v>525000</v>
      </c>
      <c r="L3655" t="s">
        <v>18</v>
      </c>
    </row>
    <row r="3656" spans="1:12" x14ac:dyDescent="0.85">
      <c r="A3656" s="1">
        <v>41164</v>
      </c>
      <c r="B3656" t="s">
        <v>1273</v>
      </c>
      <c r="C3656" t="s">
        <v>1406</v>
      </c>
      <c r="D3656" t="s">
        <v>1407</v>
      </c>
      <c r="E3656" t="s">
        <v>21</v>
      </c>
      <c r="F3656" t="s">
        <v>22</v>
      </c>
      <c r="G3656" t="s">
        <v>23</v>
      </c>
      <c r="H3656">
        <v>2006</v>
      </c>
      <c r="I3656" s="2">
        <v>628514.99</v>
      </c>
      <c r="J3656" s="2">
        <v>0</v>
      </c>
      <c r="K3656" s="2">
        <v>628514.99</v>
      </c>
      <c r="L3656" t="s">
        <v>18</v>
      </c>
    </row>
    <row r="3657" spans="1:12" x14ac:dyDescent="0.85">
      <c r="A3657" s="1">
        <v>41164</v>
      </c>
      <c r="B3657" t="s">
        <v>1273</v>
      </c>
      <c r="C3657" t="s">
        <v>1406</v>
      </c>
      <c r="D3657" t="s">
        <v>1407</v>
      </c>
      <c r="E3657" t="s">
        <v>49</v>
      </c>
      <c r="F3657" t="s">
        <v>50</v>
      </c>
      <c r="G3657" t="s">
        <v>1942</v>
      </c>
      <c r="H3657">
        <v>2006</v>
      </c>
      <c r="I3657" s="2">
        <v>51600</v>
      </c>
      <c r="J3657" s="2">
        <v>0</v>
      </c>
      <c r="K3657" s="2">
        <v>51600</v>
      </c>
      <c r="L3657" t="s">
        <v>18</v>
      </c>
    </row>
    <row r="3658" spans="1:12" x14ac:dyDescent="0.85">
      <c r="A3658" s="1">
        <v>41164</v>
      </c>
      <c r="B3658" t="s">
        <v>1273</v>
      </c>
      <c r="C3658" t="s">
        <v>1406</v>
      </c>
      <c r="D3658" t="s">
        <v>1407</v>
      </c>
      <c r="E3658" t="s">
        <v>93</v>
      </c>
      <c r="F3658" t="s">
        <v>94</v>
      </c>
      <c r="H3658">
        <v>2006</v>
      </c>
      <c r="I3658" s="2">
        <v>6000000</v>
      </c>
      <c r="J3658" s="2">
        <v>0</v>
      </c>
      <c r="K3658" s="2">
        <v>6000000</v>
      </c>
      <c r="L3658" t="s">
        <v>18</v>
      </c>
    </row>
    <row r="3659" spans="1:12" x14ac:dyDescent="0.85">
      <c r="A3659" s="1">
        <v>41164</v>
      </c>
      <c r="B3659" t="s">
        <v>90</v>
      </c>
      <c r="C3659" t="s">
        <v>5417</v>
      </c>
      <c r="D3659" t="s">
        <v>5418</v>
      </c>
      <c r="E3659" t="s">
        <v>56</v>
      </c>
      <c r="F3659" t="s">
        <v>57</v>
      </c>
      <c r="G3659" t="s">
        <v>58</v>
      </c>
      <c r="H3659">
        <v>2006</v>
      </c>
      <c r="I3659" s="2">
        <v>60449.18</v>
      </c>
      <c r="J3659" s="2">
        <v>0</v>
      </c>
      <c r="K3659" s="2">
        <v>60449.18</v>
      </c>
      <c r="L3659" t="s">
        <v>18</v>
      </c>
    </row>
    <row r="3660" spans="1:12" x14ac:dyDescent="0.85">
      <c r="A3660" s="1">
        <v>41164</v>
      </c>
      <c r="B3660" t="s">
        <v>90</v>
      </c>
      <c r="C3660" t="s">
        <v>5417</v>
      </c>
      <c r="D3660" t="s">
        <v>5418</v>
      </c>
      <c r="E3660" t="s">
        <v>1280</v>
      </c>
      <c r="F3660" t="s">
        <v>1281</v>
      </c>
      <c r="G3660" t="s">
        <v>1282</v>
      </c>
      <c r="H3660">
        <v>2006</v>
      </c>
      <c r="I3660" s="2">
        <v>330352.14</v>
      </c>
      <c r="J3660" s="2">
        <v>0</v>
      </c>
      <c r="K3660" s="2">
        <v>330352.14</v>
      </c>
      <c r="L3660" t="s">
        <v>18</v>
      </c>
    </row>
    <row r="3661" spans="1:12" x14ac:dyDescent="0.85">
      <c r="A3661" s="1">
        <v>41164</v>
      </c>
      <c r="B3661" t="s">
        <v>90</v>
      </c>
      <c r="C3661" t="s">
        <v>5417</v>
      </c>
      <c r="D3661" t="s">
        <v>5418</v>
      </c>
      <c r="E3661" t="s">
        <v>62</v>
      </c>
      <c r="F3661" t="s">
        <v>63</v>
      </c>
      <c r="H3661">
        <v>2006</v>
      </c>
      <c r="I3661" s="2">
        <v>345659.04</v>
      </c>
      <c r="J3661" s="2">
        <v>0</v>
      </c>
      <c r="K3661" s="2">
        <v>345659.04</v>
      </c>
      <c r="L3661" t="s">
        <v>18</v>
      </c>
    </row>
    <row r="3662" spans="1:12" x14ac:dyDescent="0.85">
      <c r="A3662" s="1">
        <v>41164</v>
      </c>
      <c r="B3662" t="s">
        <v>1502</v>
      </c>
      <c r="C3662" t="s">
        <v>5831</v>
      </c>
      <c r="D3662" t="s">
        <v>5832</v>
      </c>
      <c r="E3662" t="s">
        <v>293</v>
      </c>
      <c r="F3662" t="s">
        <v>294</v>
      </c>
      <c r="G3662" t="s">
        <v>295</v>
      </c>
      <c r="H3662">
        <v>2006</v>
      </c>
      <c r="I3662" s="2">
        <v>887191.09</v>
      </c>
      <c r="J3662" s="2">
        <v>0</v>
      </c>
      <c r="K3662" s="2">
        <v>887191.09</v>
      </c>
      <c r="L3662" t="s">
        <v>116</v>
      </c>
    </row>
    <row r="3663" spans="1:12" x14ac:dyDescent="0.85">
      <c r="A3663" s="1">
        <v>41164</v>
      </c>
      <c r="B3663" t="s">
        <v>4105</v>
      </c>
      <c r="C3663" t="s">
        <v>4235</v>
      </c>
      <c r="D3663" t="s">
        <v>4236</v>
      </c>
      <c r="E3663" t="s">
        <v>293</v>
      </c>
      <c r="F3663" t="s">
        <v>294</v>
      </c>
      <c r="G3663" t="s">
        <v>1445</v>
      </c>
      <c r="H3663">
        <v>2006</v>
      </c>
      <c r="I3663" s="2">
        <v>100000</v>
      </c>
      <c r="J3663" s="2">
        <v>0</v>
      </c>
      <c r="K3663" s="2">
        <v>100000</v>
      </c>
      <c r="L3663" t="s">
        <v>18</v>
      </c>
    </row>
    <row r="3664" spans="1:12" x14ac:dyDescent="0.85">
      <c r="A3664" s="1">
        <v>41164</v>
      </c>
      <c r="B3664" t="s">
        <v>12</v>
      </c>
      <c r="C3664" t="s">
        <v>5055</v>
      </c>
      <c r="D3664" t="s">
        <v>5056</v>
      </c>
      <c r="E3664" t="s">
        <v>293</v>
      </c>
      <c r="F3664" t="s">
        <v>294</v>
      </c>
      <c r="G3664" t="s">
        <v>295</v>
      </c>
      <c r="H3664">
        <v>2006</v>
      </c>
      <c r="I3664" s="2">
        <v>241760</v>
      </c>
      <c r="J3664" s="2">
        <v>0</v>
      </c>
      <c r="K3664" s="2">
        <v>241760</v>
      </c>
      <c r="L3664" t="s">
        <v>18</v>
      </c>
    </row>
    <row r="3665" spans="1:12" x14ac:dyDescent="0.85">
      <c r="A3665" s="1">
        <v>41164</v>
      </c>
      <c r="B3665" t="s">
        <v>5833</v>
      </c>
      <c r="C3665" t="s">
        <v>5834</v>
      </c>
      <c r="D3665" t="s">
        <v>5835</v>
      </c>
      <c r="E3665" t="s">
        <v>293</v>
      </c>
      <c r="F3665" t="s">
        <v>294</v>
      </c>
      <c r="G3665" t="s">
        <v>626</v>
      </c>
      <c r="H3665">
        <v>2006</v>
      </c>
      <c r="I3665" s="2">
        <v>0</v>
      </c>
      <c r="J3665" s="2">
        <v>1508276.82</v>
      </c>
      <c r="K3665" s="2">
        <v>1508276.82</v>
      </c>
      <c r="L3665" t="s">
        <v>116</v>
      </c>
    </row>
    <row r="3666" spans="1:12" x14ac:dyDescent="0.85">
      <c r="A3666" s="1">
        <v>41164</v>
      </c>
      <c r="B3666" t="s">
        <v>82</v>
      </c>
      <c r="C3666" t="s">
        <v>4239</v>
      </c>
      <c r="D3666" t="s">
        <v>4240</v>
      </c>
      <c r="E3666" t="s">
        <v>293</v>
      </c>
      <c r="F3666" t="s">
        <v>294</v>
      </c>
      <c r="G3666" t="s">
        <v>295</v>
      </c>
      <c r="H3666">
        <v>2006</v>
      </c>
      <c r="I3666" s="2">
        <v>677624</v>
      </c>
      <c r="J3666" s="2">
        <v>0</v>
      </c>
      <c r="K3666" s="2">
        <v>677624</v>
      </c>
      <c r="L3666" t="s">
        <v>116</v>
      </c>
    </row>
    <row r="3667" spans="1:12" x14ac:dyDescent="0.85">
      <c r="A3667" s="1">
        <v>41164</v>
      </c>
      <c r="B3667" t="s">
        <v>1040</v>
      </c>
      <c r="C3667" t="s">
        <v>5419</v>
      </c>
      <c r="D3667" t="s">
        <v>5420</v>
      </c>
      <c r="E3667" t="s">
        <v>288</v>
      </c>
      <c r="F3667" t="s">
        <v>289</v>
      </c>
      <c r="G3667" t="s">
        <v>290</v>
      </c>
      <c r="H3667">
        <v>2006</v>
      </c>
      <c r="I3667" s="2">
        <v>206176</v>
      </c>
      <c r="J3667" s="2">
        <v>0</v>
      </c>
      <c r="K3667" s="2">
        <v>206176</v>
      </c>
      <c r="L3667" t="s">
        <v>18</v>
      </c>
    </row>
    <row r="3668" spans="1:12" x14ac:dyDescent="0.85">
      <c r="A3668" s="1">
        <v>41164</v>
      </c>
      <c r="B3668" t="s">
        <v>5722</v>
      </c>
      <c r="C3668" t="s">
        <v>5836</v>
      </c>
      <c r="D3668" t="s">
        <v>5837</v>
      </c>
      <c r="E3668" t="s">
        <v>119</v>
      </c>
      <c r="F3668" t="s">
        <v>120</v>
      </c>
      <c r="G3668" t="s">
        <v>121</v>
      </c>
      <c r="H3668">
        <v>2006</v>
      </c>
      <c r="I3668" s="2">
        <v>4806190.37</v>
      </c>
      <c r="J3668" s="2">
        <v>0</v>
      </c>
      <c r="K3668" s="2">
        <v>4806190.37</v>
      </c>
      <c r="L3668" t="s">
        <v>18</v>
      </c>
    </row>
    <row r="3669" spans="1:12" x14ac:dyDescent="0.85">
      <c r="A3669" s="1">
        <v>41164</v>
      </c>
      <c r="B3669" t="s">
        <v>90</v>
      </c>
      <c r="C3669" t="s">
        <v>5838</v>
      </c>
      <c r="D3669" t="s">
        <v>5839</v>
      </c>
      <c r="E3669" t="s">
        <v>15</v>
      </c>
      <c r="F3669" t="s">
        <v>16</v>
      </c>
      <c r="G3669" t="s">
        <v>17</v>
      </c>
      <c r="H3669">
        <v>2006</v>
      </c>
      <c r="I3669" s="2">
        <v>1071252.73</v>
      </c>
      <c r="J3669" s="2">
        <v>0</v>
      </c>
      <c r="K3669" s="2">
        <v>1071252.73</v>
      </c>
      <c r="L3669" t="s">
        <v>18</v>
      </c>
    </row>
    <row r="3670" spans="1:12" x14ac:dyDescent="0.85">
      <c r="A3670" s="1">
        <v>41164</v>
      </c>
      <c r="B3670" t="s">
        <v>90</v>
      </c>
      <c r="C3670" t="s">
        <v>5840</v>
      </c>
      <c r="D3670" t="s">
        <v>5841</v>
      </c>
      <c r="E3670" t="s">
        <v>260</v>
      </c>
      <c r="F3670" t="s">
        <v>261</v>
      </c>
      <c r="H3670">
        <v>2006</v>
      </c>
      <c r="I3670" s="2">
        <v>749990</v>
      </c>
      <c r="J3670" s="2">
        <v>10</v>
      </c>
      <c r="K3670" s="2">
        <v>750000</v>
      </c>
      <c r="L3670" t="s">
        <v>116</v>
      </c>
    </row>
    <row r="3671" spans="1:12" x14ac:dyDescent="0.85">
      <c r="A3671" s="1">
        <v>41164</v>
      </c>
      <c r="B3671" t="s">
        <v>1502</v>
      </c>
      <c r="C3671" t="s">
        <v>1503</v>
      </c>
      <c r="D3671" t="s">
        <v>1504</v>
      </c>
      <c r="E3671" t="s">
        <v>264</v>
      </c>
      <c r="F3671" t="s">
        <v>265</v>
      </c>
      <c r="G3671" t="s">
        <v>1350</v>
      </c>
      <c r="H3671">
        <v>2006</v>
      </c>
      <c r="I3671" s="2">
        <v>1157552.81</v>
      </c>
      <c r="J3671" s="2">
        <v>111232.19</v>
      </c>
      <c r="K3671" s="2">
        <v>1268785</v>
      </c>
      <c r="L3671" t="s">
        <v>116</v>
      </c>
    </row>
    <row r="3672" spans="1:12" x14ac:dyDescent="0.85">
      <c r="A3672" s="1">
        <v>41164</v>
      </c>
      <c r="B3672" t="s">
        <v>90</v>
      </c>
      <c r="C3672" t="s">
        <v>5842</v>
      </c>
      <c r="D3672" t="s">
        <v>5843</v>
      </c>
      <c r="E3672" t="s">
        <v>260</v>
      </c>
      <c r="F3672" t="s">
        <v>261</v>
      </c>
      <c r="H3672">
        <v>2006</v>
      </c>
      <c r="I3672" s="2">
        <v>1200000</v>
      </c>
      <c r="J3672" s="2">
        <v>0</v>
      </c>
      <c r="K3672" s="2">
        <v>1200000</v>
      </c>
      <c r="L3672" t="s">
        <v>18</v>
      </c>
    </row>
    <row r="3673" spans="1:12" x14ac:dyDescent="0.85">
      <c r="A3673" s="1">
        <v>41164</v>
      </c>
      <c r="B3673" t="s">
        <v>5844</v>
      </c>
      <c r="C3673" t="s">
        <v>5845</v>
      </c>
      <c r="D3673" t="s">
        <v>5846</v>
      </c>
      <c r="E3673" t="s">
        <v>288</v>
      </c>
      <c r="F3673" t="s">
        <v>289</v>
      </c>
      <c r="G3673" t="s">
        <v>290</v>
      </c>
      <c r="H3673">
        <v>2006</v>
      </c>
      <c r="I3673" s="2">
        <v>100000</v>
      </c>
      <c r="J3673" s="2">
        <v>0</v>
      </c>
      <c r="K3673" s="2">
        <v>100000</v>
      </c>
      <c r="L3673" t="s">
        <v>116</v>
      </c>
    </row>
    <row r="3674" spans="1:12" x14ac:dyDescent="0.85">
      <c r="A3674" s="1">
        <v>41164</v>
      </c>
      <c r="B3674" t="s">
        <v>5844</v>
      </c>
      <c r="C3674" t="s">
        <v>5845</v>
      </c>
      <c r="D3674" t="s">
        <v>5846</v>
      </c>
      <c r="E3674" t="s">
        <v>42</v>
      </c>
      <c r="F3674" t="s">
        <v>43</v>
      </c>
      <c r="G3674" t="s">
        <v>44</v>
      </c>
      <c r="H3674">
        <v>2006</v>
      </c>
      <c r="I3674" s="2">
        <v>79596.289999999994</v>
      </c>
      <c r="J3674" s="2">
        <v>0</v>
      </c>
      <c r="K3674" s="2">
        <v>79596.289999999994</v>
      </c>
      <c r="L3674" t="s">
        <v>116</v>
      </c>
    </row>
    <row r="3675" spans="1:12" x14ac:dyDescent="0.85">
      <c r="A3675" s="1">
        <v>41164</v>
      </c>
      <c r="B3675" t="s">
        <v>5844</v>
      </c>
      <c r="C3675" t="s">
        <v>5845</v>
      </c>
      <c r="D3675" t="s">
        <v>5846</v>
      </c>
      <c r="E3675" t="s">
        <v>21</v>
      </c>
      <c r="F3675" t="s">
        <v>22</v>
      </c>
      <c r="G3675" t="s">
        <v>1353</v>
      </c>
      <c r="H3675">
        <v>2006</v>
      </c>
      <c r="I3675" s="2">
        <v>50000</v>
      </c>
      <c r="J3675" s="2">
        <v>0</v>
      </c>
      <c r="K3675" s="2">
        <v>50000</v>
      </c>
      <c r="L3675" t="s">
        <v>116</v>
      </c>
    </row>
    <row r="3676" spans="1:12" x14ac:dyDescent="0.85">
      <c r="A3676" s="1">
        <v>41164</v>
      </c>
      <c r="B3676" t="s">
        <v>5847</v>
      </c>
      <c r="C3676" t="s">
        <v>5848</v>
      </c>
      <c r="D3676" t="s">
        <v>5849</v>
      </c>
      <c r="E3676" t="s">
        <v>102</v>
      </c>
      <c r="F3676" t="s">
        <v>103</v>
      </c>
      <c r="G3676" t="s">
        <v>5850</v>
      </c>
      <c r="H3676">
        <v>2006</v>
      </c>
      <c r="I3676" s="2">
        <v>4999895.54</v>
      </c>
      <c r="J3676" s="2">
        <v>104.46</v>
      </c>
      <c r="K3676" s="2">
        <v>5000000</v>
      </c>
      <c r="L3676" t="s">
        <v>116</v>
      </c>
    </row>
    <row r="3677" spans="1:12" x14ac:dyDescent="0.85">
      <c r="A3677" s="1">
        <v>41164</v>
      </c>
      <c r="B3677" t="s">
        <v>5847</v>
      </c>
      <c r="C3677" t="s">
        <v>5848</v>
      </c>
      <c r="D3677" t="s">
        <v>5849</v>
      </c>
      <c r="E3677" t="s">
        <v>119</v>
      </c>
      <c r="F3677" t="s">
        <v>120</v>
      </c>
      <c r="G3677" t="s">
        <v>4485</v>
      </c>
      <c r="H3677">
        <v>2006</v>
      </c>
      <c r="I3677" s="2">
        <v>695690</v>
      </c>
      <c r="J3677" s="2">
        <v>0</v>
      </c>
      <c r="K3677" s="2">
        <v>695690</v>
      </c>
      <c r="L3677" t="s">
        <v>116</v>
      </c>
    </row>
    <row r="3678" spans="1:12" x14ac:dyDescent="0.85">
      <c r="A3678" s="1">
        <v>41164</v>
      </c>
      <c r="B3678" t="s">
        <v>90</v>
      </c>
      <c r="C3678" t="s">
        <v>5070</v>
      </c>
      <c r="D3678" t="s">
        <v>5071</v>
      </c>
      <c r="E3678" t="s">
        <v>93</v>
      </c>
      <c r="F3678" t="s">
        <v>94</v>
      </c>
      <c r="H3678">
        <v>2006</v>
      </c>
      <c r="I3678" s="2">
        <v>200000</v>
      </c>
      <c r="J3678" s="2">
        <v>0</v>
      </c>
      <c r="K3678" s="2">
        <v>200000</v>
      </c>
      <c r="L3678" t="s">
        <v>18</v>
      </c>
    </row>
    <row r="3679" spans="1:12" x14ac:dyDescent="0.85">
      <c r="A3679" s="1">
        <v>41164</v>
      </c>
      <c r="B3679" t="s">
        <v>90</v>
      </c>
      <c r="C3679" t="s">
        <v>1580</v>
      </c>
      <c r="D3679" t="s">
        <v>1581</v>
      </c>
      <c r="E3679" t="s">
        <v>1582</v>
      </c>
      <c r="F3679" t="s">
        <v>1583</v>
      </c>
      <c r="G3679" t="s">
        <v>1584</v>
      </c>
      <c r="H3679">
        <v>2006</v>
      </c>
      <c r="I3679" s="2">
        <v>37770</v>
      </c>
      <c r="J3679" s="2">
        <v>0</v>
      </c>
      <c r="K3679" s="2">
        <v>37770</v>
      </c>
      <c r="L3679" t="s">
        <v>116</v>
      </c>
    </row>
    <row r="3680" spans="1:12" x14ac:dyDescent="0.85">
      <c r="A3680" s="1">
        <v>41164</v>
      </c>
      <c r="B3680" t="s">
        <v>5762</v>
      </c>
      <c r="C3680" t="s">
        <v>5851</v>
      </c>
      <c r="D3680" t="s">
        <v>5852</v>
      </c>
      <c r="E3680" t="s">
        <v>21</v>
      </c>
      <c r="F3680" t="s">
        <v>22</v>
      </c>
      <c r="G3680" t="s">
        <v>23</v>
      </c>
      <c r="H3680">
        <v>2006</v>
      </c>
      <c r="I3680" s="2">
        <v>705129.75</v>
      </c>
      <c r="J3680" s="2">
        <v>0</v>
      </c>
      <c r="K3680" s="2">
        <v>705129.75</v>
      </c>
      <c r="L3680" t="s">
        <v>18</v>
      </c>
    </row>
    <row r="3681" spans="1:12" x14ac:dyDescent="0.85">
      <c r="A3681" s="1">
        <v>41164</v>
      </c>
      <c r="B3681" t="s">
        <v>1234</v>
      </c>
      <c r="C3681" t="s">
        <v>5072</v>
      </c>
      <c r="D3681" t="s">
        <v>5073</v>
      </c>
      <c r="E3681" t="s">
        <v>62</v>
      </c>
      <c r="F3681" t="s">
        <v>63</v>
      </c>
      <c r="H3681">
        <v>2006</v>
      </c>
      <c r="I3681" s="2">
        <v>4000000</v>
      </c>
      <c r="J3681" s="2">
        <v>0</v>
      </c>
      <c r="K3681" s="2">
        <v>4000000</v>
      </c>
      <c r="L3681" t="s">
        <v>116</v>
      </c>
    </row>
    <row r="3682" spans="1:12" x14ac:dyDescent="0.85">
      <c r="A3682" s="1">
        <v>41164</v>
      </c>
      <c r="B3682" t="s">
        <v>12</v>
      </c>
      <c r="C3682" t="s">
        <v>5431</v>
      </c>
      <c r="D3682" t="s">
        <v>5432</v>
      </c>
      <c r="E3682" t="s">
        <v>102</v>
      </c>
      <c r="F3682" t="s">
        <v>103</v>
      </c>
      <c r="G3682" t="s">
        <v>104</v>
      </c>
      <c r="H3682">
        <v>2006</v>
      </c>
      <c r="I3682" s="2">
        <v>114617.71</v>
      </c>
      <c r="J3682" s="2">
        <v>0</v>
      </c>
      <c r="K3682" s="2">
        <v>114617.71</v>
      </c>
      <c r="L3682" t="s">
        <v>18</v>
      </c>
    </row>
    <row r="3683" spans="1:12" x14ac:dyDescent="0.85">
      <c r="A3683" s="1">
        <v>41164</v>
      </c>
      <c r="B3683" t="s">
        <v>1234</v>
      </c>
      <c r="C3683" t="s">
        <v>5435</v>
      </c>
      <c r="D3683" t="s">
        <v>5436</v>
      </c>
      <c r="E3683" t="s">
        <v>21</v>
      </c>
      <c r="F3683" t="s">
        <v>22</v>
      </c>
      <c r="G3683" t="s">
        <v>23</v>
      </c>
      <c r="H3683">
        <v>2006</v>
      </c>
      <c r="I3683" s="2">
        <v>1453136.35</v>
      </c>
      <c r="J3683" s="2">
        <v>0</v>
      </c>
      <c r="K3683" s="2">
        <v>1453136.35</v>
      </c>
      <c r="L3683" t="s">
        <v>18</v>
      </c>
    </row>
    <row r="3684" spans="1:12" x14ac:dyDescent="0.85">
      <c r="A3684" s="1">
        <v>41164</v>
      </c>
      <c r="B3684" t="s">
        <v>883</v>
      </c>
      <c r="C3684" t="s">
        <v>4276</v>
      </c>
      <c r="D3684" t="s">
        <v>4277</v>
      </c>
      <c r="E3684" t="s">
        <v>119</v>
      </c>
      <c r="F3684" t="s">
        <v>120</v>
      </c>
      <c r="G3684" t="s">
        <v>1125</v>
      </c>
      <c r="H3684">
        <v>2006</v>
      </c>
      <c r="I3684" s="2">
        <v>173695846.97999999</v>
      </c>
      <c r="J3684" s="2">
        <v>0</v>
      </c>
      <c r="K3684" s="2">
        <v>173695846.97999999</v>
      </c>
      <c r="L3684" t="s">
        <v>116</v>
      </c>
    </row>
    <row r="3685" spans="1:12" x14ac:dyDescent="0.85">
      <c r="A3685" s="1">
        <v>41164</v>
      </c>
      <c r="B3685" t="s">
        <v>883</v>
      </c>
      <c r="C3685" t="s">
        <v>4278</v>
      </c>
      <c r="D3685" t="s">
        <v>4279</v>
      </c>
      <c r="E3685" t="s">
        <v>119</v>
      </c>
      <c r="F3685" t="s">
        <v>120</v>
      </c>
      <c r="G3685" t="s">
        <v>1125</v>
      </c>
      <c r="H3685">
        <v>2006</v>
      </c>
      <c r="I3685" s="2">
        <v>3693350</v>
      </c>
      <c r="J3685" s="2">
        <v>24</v>
      </c>
      <c r="K3685" s="2">
        <v>3693374</v>
      </c>
      <c r="L3685" t="s">
        <v>116</v>
      </c>
    </row>
    <row r="3686" spans="1:12" x14ac:dyDescent="0.85">
      <c r="A3686" s="1">
        <v>41164</v>
      </c>
      <c r="B3686" t="s">
        <v>883</v>
      </c>
      <c r="C3686" t="s">
        <v>5437</v>
      </c>
      <c r="D3686" t="s">
        <v>5438</v>
      </c>
      <c r="E3686" t="s">
        <v>119</v>
      </c>
      <c r="F3686" t="s">
        <v>120</v>
      </c>
      <c r="G3686" t="s">
        <v>798</v>
      </c>
      <c r="H3686">
        <v>2006</v>
      </c>
      <c r="I3686" s="2">
        <v>0</v>
      </c>
      <c r="J3686" s="2">
        <v>4844085.05</v>
      </c>
      <c r="K3686" s="2">
        <v>4844085.05</v>
      </c>
      <c r="L3686" t="s">
        <v>116</v>
      </c>
    </row>
    <row r="3687" spans="1:12" x14ac:dyDescent="0.85">
      <c r="A3687" s="1">
        <v>41164</v>
      </c>
      <c r="B3687" t="s">
        <v>90</v>
      </c>
      <c r="C3687" t="s">
        <v>5853</v>
      </c>
      <c r="D3687" t="s">
        <v>5854</v>
      </c>
      <c r="E3687" t="s">
        <v>1698</v>
      </c>
      <c r="F3687" t="s">
        <v>1699</v>
      </c>
      <c r="G3687" t="s">
        <v>1700</v>
      </c>
      <c r="H3687">
        <v>2006</v>
      </c>
      <c r="I3687" s="2">
        <v>244525.57</v>
      </c>
      <c r="J3687" s="2">
        <v>0</v>
      </c>
      <c r="K3687" s="2">
        <v>244525.57</v>
      </c>
      <c r="L3687" t="s">
        <v>116</v>
      </c>
    </row>
    <row r="3688" spans="1:12" x14ac:dyDescent="0.85">
      <c r="A3688" s="1">
        <v>41164</v>
      </c>
      <c r="B3688" t="s">
        <v>883</v>
      </c>
      <c r="C3688" t="s">
        <v>5855</v>
      </c>
      <c r="D3688" t="s">
        <v>5856</v>
      </c>
      <c r="E3688" t="s">
        <v>62</v>
      </c>
      <c r="F3688" t="s">
        <v>63</v>
      </c>
      <c r="H3688">
        <v>2006</v>
      </c>
      <c r="I3688" s="2">
        <v>780359.26</v>
      </c>
      <c r="J3688" s="2">
        <v>0</v>
      </c>
      <c r="K3688" s="2">
        <v>780359.26</v>
      </c>
      <c r="L3688" t="s">
        <v>116</v>
      </c>
    </row>
    <row r="3689" spans="1:12" x14ac:dyDescent="0.85">
      <c r="A3689" s="1">
        <v>41164</v>
      </c>
      <c r="B3689" t="s">
        <v>4105</v>
      </c>
      <c r="C3689" t="s">
        <v>4692</v>
      </c>
      <c r="D3689" t="s">
        <v>4693</v>
      </c>
      <c r="E3689" t="s">
        <v>1408</v>
      </c>
      <c r="F3689" t="s">
        <v>1409</v>
      </c>
      <c r="G3689" t="s">
        <v>1410</v>
      </c>
      <c r="H3689">
        <v>2006</v>
      </c>
      <c r="I3689" s="2">
        <v>341973.87</v>
      </c>
      <c r="J3689" s="2">
        <v>0</v>
      </c>
      <c r="K3689" s="2">
        <v>341973.87</v>
      </c>
      <c r="L3689" t="s">
        <v>18</v>
      </c>
    </row>
    <row r="3690" spans="1:12" x14ac:dyDescent="0.85">
      <c r="A3690" s="1">
        <v>41164</v>
      </c>
      <c r="B3690" t="s">
        <v>5857</v>
      </c>
      <c r="C3690" t="s">
        <v>5858</v>
      </c>
      <c r="D3690" t="s">
        <v>5859</v>
      </c>
      <c r="E3690" t="s">
        <v>62</v>
      </c>
      <c r="F3690" t="s">
        <v>63</v>
      </c>
      <c r="H3690">
        <v>2006</v>
      </c>
      <c r="I3690" s="2">
        <v>150000</v>
      </c>
      <c r="J3690" s="2">
        <v>0</v>
      </c>
      <c r="K3690" s="2">
        <v>150000</v>
      </c>
      <c r="L3690" t="s">
        <v>116</v>
      </c>
    </row>
    <row r="3691" spans="1:12" x14ac:dyDescent="0.85">
      <c r="A3691" s="1">
        <v>41164</v>
      </c>
      <c r="B3691" t="s">
        <v>90</v>
      </c>
      <c r="C3691" t="s">
        <v>5860</v>
      </c>
      <c r="D3691" t="s">
        <v>5861</v>
      </c>
      <c r="E3691" t="s">
        <v>5862</v>
      </c>
      <c r="F3691" t="s">
        <v>5863</v>
      </c>
      <c r="G3691" t="s">
        <v>5864</v>
      </c>
      <c r="H3691">
        <v>2006</v>
      </c>
      <c r="I3691" s="2">
        <v>1248735</v>
      </c>
      <c r="J3691" s="2">
        <v>0</v>
      </c>
      <c r="K3691" s="2">
        <v>1248735</v>
      </c>
      <c r="L3691" t="s">
        <v>116</v>
      </c>
    </row>
    <row r="3692" spans="1:12" x14ac:dyDescent="0.85">
      <c r="A3692" s="1">
        <v>41164</v>
      </c>
      <c r="B3692" t="s">
        <v>90</v>
      </c>
      <c r="C3692" t="s">
        <v>5865</v>
      </c>
      <c r="D3692" t="s">
        <v>5866</v>
      </c>
      <c r="E3692" t="s">
        <v>5862</v>
      </c>
      <c r="F3692" t="s">
        <v>5863</v>
      </c>
      <c r="G3692" t="s">
        <v>5864</v>
      </c>
      <c r="H3692">
        <v>2006</v>
      </c>
      <c r="I3692" s="2">
        <v>1248735</v>
      </c>
      <c r="J3692" s="2">
        <v>0</v>
      </c>
      <c r="K3692" s="2">
        <v>1248735</v>
      </c>
      <c r="L3692" t="s">
        <v>116</v>
      </c>
    </row>
    <row r="3693" spans="1:12" x14ac:dyDescent="0.85">
      <c r="A3693" s="1">
        <v>41164</v>
      </c>
      <c r="B3693" t="s">
        <v>90</v>
      </c>
      <c r="C3693" t="s">
        <v>4282</v>
      </c>
      <c r="D3693" t="s">
        <v>4283</v>
      </c>
      <c r="E3693" t="s">
        <v>119</v>
      </c>
      <c r="F3693" t="s">
        <v>120</v>
      </c>
      <c r="G3693" t="s">
        <v>121</v>
      </c>
      <c r="H3693">
        <v>2006</v>
      </c>
      <c r="I3693" s="2">
        <v>1073572.44</v>
      </c>
      <c r="J3693" s="2">
        <v>0</v>
      </c>
      <c r="K3693" s="2">
        <v>1073572.44</v>
      </c>
      <c r="L3693" t="s">
        <v>116</v>
      </c>
    </row>
    <row r="3694" spans="1:12" x14ac:dyDescent="0.85">
      <c r="A3694" s="1">
        <v>41164</v>
      </c>
      <c r="B3694" t="s">
        <v>90</v>
      </c>
      <c r="C3694" t="s">
        <v>3908</v>
      </c>
      <c r="D3694" t="s">
        <v>3909</v>
      </c>
      <c r="E3694" t="s">
        <v>93</v>
      </c>
      <c r="F3694" t="s">
        <v>94</v>
      </c>
      <c r="H3694">
        <v>2006</v>
      </c>
      <c r="I3694" s="2">
        <v>3000000</v>
      </c>
      <c r="J3694" s="2">
        <v>0</v>
      </c>
      <c r="K3694" s="2">
        <v>3000000</v>
      </c>
      <c r="L3694" t="s">
        <v>116</v>
      </c>
    </row>
    <row r="3695" spans="1:12" x14ac:dyDescent="0.85">
      <c r="A3695" s="1">
        <v>41164</v>
      </c>
      <c r="B3695" t="s">
        <v>4685</v>
      </c>
      <c r="C3695" t="s">
        <v>5867</v>
      </c>
      <c r="D3695" t="s">
        <v>5868</v>
      </c>
      <c r="E3695" t="s">
        <v>93</v>
      </c>
      <c r="F3695" t="s">
        <v>94</v>
      </c>
      <c r="H3695">
        <v>2006</v>
      </c>
      <c r="I3695" s="2">
        <v>35000000</v>
      </c>
      <c r="J3695" s="2">
        <v>0</v>
      </c>
      <c r="K3695" s="2">
        <v>35000000</v>
      </c>
      <c r="L3695" t="s">
        <v>116</v>
      </c>
    </row>
    <row r="3696" spans="1:12" x14ac:dyDescent="0.85">
      <c r="A3696" s="1">
        <v>41164</v>
      </c>
      <c r="B3696" t="s">
        <v>90</v>
      </c>
      <c r="C3696" t="s">
        <v>4286</v>
      </c>
      <c r="D3696" t="s">
        <v>4287</v>
      </c>
      <c r="E3696" t="s">
        <v>119</v>
      </c>
      <c r="F3696" t="s">
        <v>120</v>
      </c>
      <c r="G3696" t="s">
        <v>121</v>
      </c>
      <c r="H3696">
        <v>2006</v>
      </c>
      <c r="I3696" s="2">
        <v>2438660.1800000002</v>
      </c>
      <c r="J3696" s="2">
        <v>0</v>
      </c>
      <c r="K3696" s="2">
        <v>2438660.1800000002</v>
      </c>
      <c r="L3696" t="s">
        <v>18</v>
      </c>
    </row>
    <row r="3697" spans="1:12" x14ac:dyDescent="0.85">
      <c r="A3697" s="1">
        <v>41164</v>
      </c>
      <c r="B3697" t="s">
        <v>90</v>
      </c>
      <c r="C3697" t="s">
        <v>4286</v>
      </c>
      <c r="D3697" t="s">
        <v>4287</v>
      </c>
      <c r="E3697" t="s">
        <v>42</v>
      </c>
      <c r="F3697" t="s">
        <v>43</v>
      </c>
      <c r="G3697" t="s">
        <v>44</v>
      </c>
      <c r="H3697">
        <v>2006</v>
      </c>
      <c r="I3697" s="2">
        <v>490000</v>
      </c>
      <c r="J3697" s="2">
        <v>0</v>
      </c>
      <c r="K3697" s="2">
        <v>490000</v>
      </c>
      <c r="L3697" t="s">
        <v>18</v>
      </c>
    </row>
    <row r="3698" spans="1:12" x14ac:dyDescent="0.85">
      <c r="A3698" s="1">
        <v>41164</v>
      </c>
      <c r="B3698" t="s">
        <v>90</v>
      </c>
      <c r="C3698" t="s">
        <v>4696</v>
      </c>
      <c r="D3698" t="s">
        <v>4697</v>
      </c>
      <c r="E3698" t="s">
        <v>288</v>
      </c>
      <c r="F3698" t="s">
        <v>289</v>
      </c>
      <c r="G3698" t="s">
        <v>1737</v>
      </c>
      <c r="H3698">
        <v>2006</v>
      </c>
      <c r="I3698" s="2">
        <v>1853102.7</v>
      </c>
      <c r="J3698" s="2">
        <v>0</v>
      </c>
      <c r="K3698" s="2">
        <v>1853102.7</v>
      </c>
      <c r="L3698" t="s">
        <v>18</v>
      </c>
    </row>
    <row r="3699" spans="1:12" x14ac:dyDescent="0.85">
      <c r="A3699" s="1">
        <v>41164</v>
      </c>
      <c r="B3699" t="s">
        <v>90</v>
      </c>
      <c r="C3699" t="s">
        <v>5869</v>
      </c>
      <c r="D3699" t="s">
        <v>5870</v>
      </c>
      <c r="E3699" t="s">
        <v>119</v>
      </c>
      <c r="F3699" t="s">
        <v>120</v>
      </c>
      <c r="G3699" t="s">
        <v>121</v>
      </c>
      <c r="H3699">
        <v>2006</v>
      </c>
      <c r="I3699" s="2">
        <v>585372.1</v>
      </c>
      <c r="J3699" s="2">
        <v>0</v>
      </c>
      <c r="K3699" s="2">
        <v>585372.1</v>
      </c>
      <c r="L3699" t="s">
        <v>18</v>
      </c>
    </row>
    <row r="3700" spans="1:12" x14ac:dyDescent="0.85">
      <c r="A3700" s="1">
        <v>41164</v>
      </c>
      <c r="B3700" t="s">
        <v>90</v>
      </c>
      <c r="C3700" t="s">
        <v>4288</v>
      </c>
      <c r="D3700" t="s">
        <v>4289</v>
      </c>
      <c r="E3700" t="s">
        <v>119</v>
      </c>
      <c r="F3700" t="s">
        <v>120</v>
      </c>
      <c r="G3700" t="s">
        <v>1125</v>
      </c>
      <c r="H3700">
        <v>2006</v>
      </c>
      <c r="I3700" s="2">
        <v>0</v>
      </c>
      <c r="J3700" s="2">
        <v>72338336.730000004</v>
      </c>
      <c r="K3700" s="2">
        <v>72338336.730000004</v>
      </c>
      <c r="L3700" t="s">
        <v>116</v>
      </c>
    </row>
    <row r="3701" spans="1:12" x14ac:dyDescent="0.85">
      <c r="A3701" s="1">
        <v>41164</v>
      </c>
      <c r="B3701" t="s">
        <v>90</v>
      </c>
      <c r="C3701" t="s">
        <v>4290</v>
      </c>
      <c r="D3701" t="s">
        <v>4291</v>
      </c>
      <c r="E3701" t="s">
        <v>119</v>
      </c>
      <c r="F3701" t="s">
        <v>120</v>
      </c>
      <c r="G3701" t="s">
        <v>1125</v>
      </c>
      <c r="H3701">
        <v>2006</v>
      </c>
      <c r="I3701" s="2">
        <v>1413876</v>
      </c>
      <c r="J3701" s="2">
        <v>24</v>
      </c>
      <c r="K3701" s="2">
        <v>1413900</v>
      </c>
      <c r="L3701" t="s">
        <v>116</v>
      </c>
    </row>
    <row r="3702" spans="1:12" x14ac:dyDescent="0.85">
      <c r="A3702" s="1">
        <v>41164</v>
      </c>
      <c r="B3702" t="s">
        <v>90</v>
      </c>
      <c r="C3702" t="s">
        <v>5445</v>
      </c>
      <c r="D3702" t="s">
        <v>5446</v>
      </c>
      <c r="E3702" t="s">
        <v>119</v>
      </c>
      <c r="F3702" t="s">
        <v>120</v>
      </c>
      <c r="G3702" t="s">
        <v>798</v>
      </c>
      <c r="H3702">
        <v>2006</v>
      </c>
      <c r="I3702" s="2">
        <v>0</v>
      </c>
      <c r="J3702" s="2">
        <v>4844085.05</v>
      </c>
      <c r="K3702" s="2">
        <v>4844085.05</v>
      </c>
      <c r="L3702" t="s">
        <v>116</v>
      </c>
    </row>
    <row r="3703" spans="1:12" x14ac:dyDescent="0.85">
      <c r="A3703" s="1">
        <v>41164</v>
      </c>
      <c r="B3703" t="s">
        <v>1273</v>
      </c>
      <c r="C3703" t="s">
        <v>4292</v>
      </c>
      <c r="D3703" t="s">
        <v>4293</v>
      </c>
      <c r="E3703" t="s">
        <v>119</v>
      </c>
      <c r="F3703" t="s">
        <v>120</v>
      </c>
      <c r="G3703" t="s">
        <v>121</v>
      </c>
      <c r="H3703">
        <v>2006</v>
      </c>
      <c r="I3703" s="2">
        <v>488200.33</v>
      </c>
      <c r="J3703" s="2">
        <v>0</v>
      </c>
      <c r="K3703" s="2">
        <v>488200.33</v>
      </c>
      <c r="L3703" t="s">
        <v>18</v>
      </c>
    </row>
    <row r="3704" spans="1:12" x14ac:dyDescent="0.85">
      <c r="A3704" s="1">
        <v>41164</v>
      </c>
      <c r="B3704" t="s">
        <v>90</v>
      </c>
      <c r="C3704" t="s">
        <v>4294</v>
      </c>
      <c r="D3704" t="s">
        <v>4293</v>
      </c>
      <c r="E3704" t="s">
        <v>119</v>
      </c>
      <c r="F3704" t="s">
        <v>120</v>
      </c>
      <c r="G3704" t="s">
        <v>121</v>
      </c>
      <c r="H3704">
        <v>2006</v>
      </c>
      <c r="I3704" s="2">
        <v>13231961.65</v>
      </c>
      <c r="J3704" s="2">
        <v>0</v>
      </c>
      <c r="K3704" s="2">
        <v>13231961.65</v>
      </c>
      <c r="L3704" t="s">
        <v>116</v>
      </c>
    </row>
    <row r="3705" spans="1:12" x14ac:dyDescent="0.85">
      <c r="A3705" s="1">
        <v>41164</v>
      </c>
      <c r="B3705" t="s">
        <v>90</v>
      </c>
      <c r="C3705" t="s">
        <v>1766</v>
      </c>
      <c r="D3705" t="s">
        <v>1767</v>
      </c>
      <c r="E3705" t="s">
        <v>93</v>
      </c>
      <c r="F3705" t="s">
        <v>94</v>
      </c>
      <c r="H3705">
        <v>2006</v>
      </c>
      <c r="I3705" s="2">
        <v>7100000</v>
      </c>
      <c r="J3705" s="2">
        <v>0</v>
      </c>
      <c r="K3705" s="2">
        <v>7100000</v>
      </c>
      <c r="L3705" t="s">
        <v>116</v>
      </c>
    </row>
    <row r="3706" spans="1:12" x14ac:dyDescent="0.85">
      <c r="A3706" s="1">
        <v>41164</v>
      </c>
      <c r="B3706" t="s">
        <v>90</v>
      </c>
      <c r="C3706" t="s">
        <v>5083</v>
      </c>
      <c r="D3706" t="s">
        <v>5084</v>
      </c>
      <c r="E3706" t="s">
        <v>93</v>
      </c>
      <c r="F3706" t="s">
        <v>94</v>
      </c>
      <c r="H3706">
        <v>2006</v>
      </c>
      <c r="I3706" s="2">
        <v>7500000</v>
      </c>
      <c r="J3706" s="2">
        <v>0</v>
      </c>
      <c r="K3706" s="2">
        <v>7500000</v>
      </c>
      <c r="L3706" t="s">
        <v>116</v>
      </c>
    </row>
    <row r="3707" spans="1:12" x14ac:dyDescent="0.85">
      <c r="A3707" s="1">
        <v>41164</v>
      </c>
      <c r="B3707" t="s">
        <v>90</v>
      </c>
      <c r="C3707" t="s">
        <v>5447</v>
      </c>
      <c r="D3707" t="s">
        <v>5448</v>
      </c>
      <c r="E3707" t="s">
        <v>93</v>
      </c>
      <c r="F3707" t="s">
        <v>94</v>
      </c>
      <c r="H3707">
        <v>2006</v>
      </c>
      <c r="I3707" s="2">
        <v>101154000</v>
      </c>
      <c r="J3707" s="2">
        <v>0</v>
      </c>
      <c r="K3707" s="2">
        <v>101154000</v>
      </c>
      <c r="L3707" t="s">
        <v>116</v>
      </c>
    </row>
    <row r="3708" spans="1:12" x14ac:dyDescent="0.85">
      <c r="A3708" s="1">
        <v>41164</v>
      </c>
      <c r="B3708" t="s">
        <v>1796</v>
      </c>
      <c r="C3708" t="s">
        <v>5449</v>
      </c>
      <c r="D3708" t="s">
        <v>5450</v>
      </c>
      <c r="E3708" t="s">
        <v>56</v>
      </c>
      <c r="F3708" t="s">
        <v>57</v>
      </c>
      <c r="G3708" t="s">
        <v>58</v>
      </c>
      <c r="H3708">
        <v>2006</v>
      </c>
      <c r="I3708" s="2">
        <v>797020.14</v>
      </c>
      <c r="J3708" s="2">
        <v>0</v>
      </c>
      <c r="K3708" s="2">
        <v>797020.14</v>
      </c>
      <c r="L3708" t="s">
        <v>18</v>
      </c>
    </row>
    <row r="3709" spans="1:12" x14ac:dyDescent="0.85">
      <c r="A3709" s="1">
        <v>41164</v>
      </c>
      <c r="B3709" t="s">
        <v>1796</v>
      </c>
      <c r="C3709" t="s">
        <v>5449</v>
      </c>
      <c r="D3709" t="s">
        <v>5450</v>
      </c>
      <c r="E3709" t="s">
        <v>102</v>
      </c>
      <c r="F3709" t="s">
        <v>103</v>
      </c>
      <c r="G3709" t="s">
        <v>104</v>
      </c>
      <c r="H3709">
        <v>2006</v>
      </c>
      <c r="I3709" s="2">
        <v>5230730.6900000004</v>
      </c>
      <c r="J3709" s="2">
        <v>0</v>
      </c>
      <c r="K3709" s="2">
        <v>5230730.6900000004</v>
      </c>
      <c r="L3709" t="s">
        <v>18</v>
      </c>
    </row>
    <row r="3710" spans="1:12" x14ac:dyDescent="0.85">
      <c r="A3710" s="1">
        <v>41164</v>
      </c>
      <c r="B3710" t="s">
        <v>90</v>
      </c>
      <c r="C3710" t="s">
        <v>4721</v>
      </c>
      <c r="D3710" t="s">
        <v>4722</v>
      </c>
      <c r="E3710" t="s">
        <v>102</v>
      </c>
      <c r="F3710" t="s">
        <v>103</v>
      </c>
      <c r="G3710" t="s">
        <v>104</v>
      </c>
      <c r="H3710">
        <v>2006</v>
      </c>
      <c r="I3710" s="2">
        <v>21975168.559999999</v>
      </c>
      <c r="J3710" s="2">
        <v>0</v>
      </c>
      <c r="K3710" s="2">
        <v>21975168.559999999</v>
      </c>
      <c r="L3710" t="s">
        <v>116</v>
      </c>
    </row>
    <row r="3711" spans="1:12" x14ac:dyDescent="0.85">
      <c r="A3711" s="1">
        <v>41164</v>
      </c>
      <c r="B3711" t="s">
        <v>90</v>
      </c>
      <c r="C3711" t="s">
        <v>4721</v>
      </c>
      <c r="D3711" t="s">
        <v>4722</v>
      </c>
      <c r="E3711" t="s">
        <v>119</v>
      </c>
      <c r="F3711" t="s">
        <v>120</v>
      </c>
      <c r="G3711" t="s">
        <v>121</v>
      </c>
      <c r="H3711">
        <v>2006</v>
      </c>
      <c r="I3711" s="2">
        <v>975229.92</v>
      </c>
      <c r="J3711" s="2">
        <v>0</v>
      </c>
      <c r="K3711" s="2">
        <v>975229.92</v>
      </c>
      <c r="L3711" t="s">
        <v>116</v>
      </c>
    </row>
    <row r="3712" spans="1:12" x14ac:dyDescent="0.85">
      <c r="A3712" s="1">
        <v>41164</v>
      </c>
      <c r="B3712" t="s">
        <v>90</v>
      </c>
      <c r="C3712" t="s">
        <v>4721</v>
      </c>
      <c r="D3712" t="s">
        <v>4722</v>
      </c>
      <c r="E3712" t="s">
        <v>93</v>
      </c>
      <c r="F3712" t="s">
        <v>94</v>
      </c>
      <c r="H3712">
        <v>2006</v>
      </c>
      <c r="I3712" s="2">
        <v>6000000</v>
      </c>
      <c r="J3712" s="2">
        <v>0</v>
      </c>
      <c r="K3712" s="2">
        <v>6000000</v>
      </c>
      <c r="L3712" t="s">
        <v>116</v>
      </c>
    </row>
    <row r="3713" spans="1:12" x14ac:dyDescent="0.85">
      <c r="A3713" s="1">
        <v>41164</v>
      </c>
      <c r="B3713" t="s">
        <v>1843</v>
      </c>
      <c r="C3713" t="s">
        <v>1844</v>
      </c>
      <c r="D3713" t="s">
        <v>1845</v>
      </c>
      <c r="E3713" t="s">
        <v>113</v>
      </c>
      <c r="F3713" t="s">
        <v>114</v>
      </c>
      <c r="G3713" t="s">
        <v>115</v>
      </c>
      <c r="H3713">
        <v>2006</v>
      </c>
      <c r="I3713" s="2">
        <v>16000000</v>
      </c>
      <c r="J3713" s="2">
        <v>0</v>
      </c>
      <c r="K3713" s="2">
        <v>16000000</v>
      </c>
      <c r="L3713" t="s">
        <v>116</v>
      </c>
    </row>
    <row r="3714" spans="1:12" x14ac:dyDescent="0.85">
      <c r="A3714" s="1">
        <v>41164</v>
      </c>
      <c r="B3714" t="s">
        <v>1346</v>
      </c>
      <c r="C3714" t="s">
        <v>5871</v>
      </c>
      <c r="D3714" t="s">
        <v>5872</v>
      </c>
      <c r="E3714" t="s">
        <v>85</v>
      </c>
      <c r="F3714" t="s">
        <v>86</v>
      </c>
      <c r="G3714" t="s">
        <v>87</v>
      </c>
      <c r="H3714">
        <v>2006</v>
      </c>
      <c r="I3714" s="2">
        <v>4445018.9000000004</v>
      </c>
      <c r="J3714" s="2">
        <v>0</v>
      </c>
      <c r="K3714" s="2">
        <v>4445018.9000000004</v>
      </c>
      <c r="L3714" t="s">
        <v>18</v>
      </c>
    </row>
    <row r="3715" spans="1:12" x14ac:dyDescent="0.85">
      <c r="A3715" s="1">
        <v>41164</v>
      </c>
      <c r="B3715" t="s">
        <v>2654</v>
      </c>
      <c r="C3715" t="s">
        <v>5873</v>
      </c>
      <c r="D3715" t="s">
        <v>5874</v>
      </c>
      <c r="E3715" t="s">
        <v>1408</v>
      </c>
      <c r="F3715" t="s">
        <v>1409</v>
      </c>
      <c r="G3715" t="s">
        <v>1410</v>
      </c>
      <c r="H3715">
        <v>2006</v>
      </c>
      <c r="I3715" s="2">
        <v>1773645</v>
      </c>
      <c r="J3715" s="2">
        <v>0</v>
      </c>
      <c r="K3715" s="2">
        <v>1773645</v>
      </c>
      <c r="L3715" t="s">
        <v>18</v>
      </c>
    </row>
    <row r="3716" spans="1:12" x14ac:dyDescent="0.85">
      <c r="A3716" s="1">
        <v>41164</v>
      </c>
      <c r="B3716" t="s">
        <v>507</v>
      </c>
      <c r="C3716" t="s">
        <v>5453</v>
      </c>
      <c r="D3716" t="s">
        <v>5454</v>
      </c>
      <c r="E3716" t="s">
        <v>1408</v>
      </c>
      <c r="F3716" t="s">
        <v>1409</v>
      </c>
      <c r="G3716" t="s">
        <v>1410</v>
      </c>
      <c r="H3716">
        <v>2006</v>
      </c>
      <c r="I3716" s="2">
        <v>262093.12</v>
      </c>
      <c r="J3716" s="2">
        <v>0</v>
      </c>
      <c r="K3716" s="2">
        <v>262093.12</v>
      </c>
      <c r="L3716" t="s">
        <v>18</v>
      </c>
    </row>
    <row r="3717" spans="1:12" x14ac:dyDescent="0.85">
      <c r="A3717" s="1">
        <v>41164</v>
      </c>
      <c r="B3717" t="s">
        <v>90</v>
      </c>
      <c r="C3717" t="s">
        <v>1876</v>
      </c>
      <c r="D3717" t="s">
        <v>1877</v>
      </c>
      <c r="E3717" t="s">
        <v>1408</v>
      </c>
      <c r="F3717" t="s">
        <v>1409</v>
      </c>
      <c r="G3717" t="s">
        <v>1410</v>
      </c>
      <c r="H3717">
        <v>2006</v>
      </c>
      <c r="I3717" s="2">
        <v>465500</v>
      </c>
      <c r="J3717" s="2">
        <v>0</v>
      </c>
      <c r="K3717" s="2">
        <v>465500</v>
      </c>
      <c r="L3717" t="s">
        <v>116</v>
      </c>
    </row>
    <row r="3718" spans="1:12" x14ac:dyDescent="0.85">
      <c r="A3718" s="1">
        <v>41164</v>
      </c>
      <c r="B3718" t="s">
        <v>82</v>
      </c>
      <c r="C3718" t="s">
        <v>5091</v>
      </c>
      <c r="D3718" t="s">
        <v>5092</v>
      </c>
      <c r="E3718" t="s">
        <v>1408</v>
      </c>
      <c r="F3718" t="s">
        <v>1409</v>
      </c>
      <c r="G3718" t="s">
        <v>1410</v>
      </c>
      <c r="H3718">
        <v>2006</v>
      </c>
      <c r="I3718" s="2">
        <v>345505.39</v>
      </c>
      <c r="J3718" s="2">
        <v>0</v>
      </c>
      <c r="K3718" s="2">
        <v>345505.39</v>
      </c>
      <c r="L3718" t="s">
        <v>18</v>
      </c>
    </row>
    <row r="3719" spans="1:12" x14ac:dyDescent="0.85">
      <c r="A3719" s="1">
        <v>41164</v>
      </c>
      <c r="B3719" t="s">
        <v>5093</v>
      </c>
      <c r="C3719" t="s">
        <v>5094</v>
      </c>
      <c r="D3719" t="s">
        <v>5095</v>
      </c>
      <c r="E3719" t="s">
        <v>204</v>
      </c>
      <c r="F3719" t="s">
        <v>205</v>
      </c>
      <c r="G3719" t="s">
        <v>206</v>
      </c>
      <c r="H3719">
        <v>2006</v>
      </c>
      <c r="I3719" s="2">
        <v>255000</v>
      </c>
      <c r="J3719" s="2">
        <v>0</v>
      </c>
      <c r="K3719" s="2">
        <v>255000</v>
      </c>
      <c r="L3719" t="s">
        <v>18</v>
      </c>
    </row>
    <row r="3720" spans="1:12" x14ac:dyDescent="0.85">
      <c r="A3720" s="1">
        <v>41164</v>
      </c>
      <c r="B3720" t="s">
        <v>883</v>
      </c>
      <c r="C3720" t="s">
        <v>5096</v>
      </c>
      <c r="D3720" t="s">
        <v>5097</v>
      </c>
      <c r="E3720" t="s">
        <v>204</v>
      </c>
      <c r="F3720" t="s">
        <v>205</v>
      </c>
      <c r="G3720" t="s">
        <v>5875</v>
      </c>
      <c r="H3720">
        <v>2006</v>
      </c>
      <c r="I3720" s="2">
        <v>1171809.3400000001</v>
      </c>
      <c r="J3720" s="2">
        <v>0</v>
      </c>
      <c r="K3720" s="2">
        <v>1171809.3400000001</v>
      </c>
      <c r="L3720" t="s">
        <v>116</v>
      </c>
    </row>
    <row r="3721" spans="1:12" x14ac:dyDescent="0.85">
      <c r="A3721" s="1">
        <v>41164</v>
      </c>
      <c r="B3721" t="s">
        <v>883</v>
      </c>
      <c r="C3721" t="s">
        <v>5096</v>
      </c>
      <c r="D3721" t="s">
        <v>5097</v>
      </c>
      <c r="E3721" t="s">
        <v>204</v>
      </c>
      <c r="F3721" t="s">
        <v>205</v>
      </c>
      <c r="G3721" t="s">
        <v>5876</v>
      </c>
      <c r="H3721">
        <v>2006</v>
      </c>
      <c r="I3721" s="2">
        <v>1670437.03</v>
      </c>
      <c r="J3721" s="2">
        <v>0</v>
      </c>
      <c r="K3721" s="2">
        <v>1670437.03</v>
      </c>
      <c r="L3721" t="s">
        <v>116</v>
      </c>
    </row>
    <row r="3722" spans="1:12" x14ac:dyDescent="0.85">
      <c r="A3722" s="1">
        <v>41164</v>
      </c>
      <c r="B3722" t="s">
        <v>883</v>
      </c>
      <c r="C3722" t="s">
        <v>5096</v>
      </c>
      <c r="D3722" t="s">
        <v>5097</v>
      </c>
      <c r="E3722" t="s">
        <v>204</v>
      </c>
      <c r="F3722" t="s">
        <v>205</v>
      </c>
      <c r="G3722" t="s">
        <v>5877</v>
      </c>
      <c r="H3722">
        <v>2006</v>
      </c>
      <c r="I3722" s="2">
        <v>3515428.04</v>
      </c>
      <c r="J3722" s="2">
        <v>0</v>
      </c>
      <c r="K3722" s="2">
        <v>3515428.04</v>
      </c>
      <c r="L3722" t="s">
        <v>116</v>
      </c>
    </row>
    <row r="3723" spans="1:12" x14ac:dyDescent="0.85">
      <c r="A3723" s="1">
        <v>41164</v>
      </c>
      <c r="B3723" t="s">
        <v>883</v>
      </c>
      <c r="C3723" t="s">
        <v>5096</v>
      </c>
      <c r="D3723" t="s">
        <v>5097</v>
      </c>
      <c r="E3723" t="s">
        <v>204</v>
      </c>
      <c r="F3723" t="s">
        <v>205</v>
      </c>
      <c r="G3723" t="s">
        <v>5878</v>
      </c>
      <c r="H3723">
        <v>2006</v>
      </c>
      <c r="I3723" s="2">
        <v>5859046.7400000002</v>
      </c>
      <c r="J3723" s="2">
        <v>0</v>
      </c>
      <c r="K3723" s="2">
        <v>5859046.7400000002</v>
      </c>
      <c r="L3723" t="s">
        <v>116</v>
      </c>
    </row>
    <row r="3724" spans="1:12" x14ac:dyDescent="0.85">
      <c r="A3724" s="1">
        <v>41164</v>
      </c>
      <c r="B3724" t="s">
        <v>883</v>
      </c>
      <c r="C3724" t="s">
        <v>5096</v>
      </c>
      <c r="D3724" t="s">
        <v>5097</v>
      </c>
      <c r="E3724" t="s">
        <v>204</v>
      </c>
      <c r="F3724" t="s">
        <v>205</v>
      </c>
      <c r="G3724" t="s">
        <v>5879</v>
      </c>
      <c r="H3724">
        <v>2006</v>
      </c>
      <c r="I3724" s="2">
        <v>14647616.85</v>
      </c>
      <c r="J3724" s="2">
        <v>0</v>
      </c>
      <c r="K3724" s="2">
        <v>14647616.85</v>
      </c>
      <c r="L3724" t="s">
        <v>116</v>
      </c>
    </row>
    <row r="3725" spans="1:12" x14ac:dyDescent="0.85">
      <c r="A3725" s="1">
        <v>41164</v>
      </c>
      <c r="B3725" t="s">
        <v>883</v>
      </c>
      <c r="C3725" t="s">
        <v>5096</v>
      </c>
      <c r="D3725" t="s">
        <v>5097</v>
      </c>
      <c r="E3725" t="s">
        <v>260</v>
      </c>
      <c r="F3725" t="s">
        <v>261</v>
      </c>
      <c r="H3725">
        <v>2006</v>
      </c>
      <c r="I3725" s="2">
        <v>585904.67000000004</v>
      </c>
      <c r="J3725" s="2">
        <v>0</v>
      </c>
      <c r="K3725" s="2">
        <v>585904.67000000004</v>
      </c>
      <c r="L3725" t="s">
        <v>116</v>
      </c>
    </row>
    <row r="3726" spans="1:12" x14ac:dyDescent="0.85">
      <c r="A3726" s="1">
        <v>41164</v>
      </c>
      <c r="B3726" t="s">
        <v>883</v>
      </c>
      <c r="C3726" t="s">
        <v>5096</v>
      </c>
      <c r="D3726" t="s">
        <v>5097</v>
      </c>
      <c r="E3726" t="s">
        <v>62</v>
      </c>
      <c r="F3726" t="s">
        <v>63</v>
      </c>
      <c r="H3726">
        <v>2006</v>
      </c>
      <c r="I3726" s="2">
        <v>1217.9100000000001</v>
      </c>
      <c r="J3726" s="2">
        <v>0</v>
      </c>
      <c r="K3726" s="2">
        <v>1217.9100000000001</v>
      </c>
      <c r="L3726" t="s">
        <v>116</v>
      </c>
    </row>
    <row r="3727" spans="1:12" x14ac:dyDescent="0.85">
      <c r="A3727" s="1">
        <v>41164</v>
      </c>
      <c r="B3727" t="s">
        <v>883</v>
      </c>
      <c r="C3727" t="s">
        <v>5098</v>
      </c>
      <c r="D3727" t="s">
        <v>5099</v>
      </c>
      <c r="E3727" t="s">
        <v>204</v>
      </c>
      <c r="F3727" t="s">
        <v>205</v>
      </c>
      <c r="G3727" t="s">
        <v>1352</v>
      </c>
      <c r="H3727">
        <v>2006</v>
      </c>
      <c r="I3727" s="2">
        <v>63250000</v>
      </c>
      <c r="J3727" s="2">
        <v>0</v>
      </c>
      <c r="K3727" s="2">
        <v>63250000</v>
      </c>
      <c r="L3727" t="s">
        <v>116</v>
      </c>
    </row>
    <row r="3728" spans="1:12" x14ac:dyDescent="0.85">
      <c r="A3728" s="1">
        <v>41164</v>
      </c>
      <c r="B3728" t="s">
        <v>4105</v>
      </c>
      <c r="C3728" t="s">
        <v>4738</v>
      </c>
      <c r="D3728" t="s">
        <v>4739</v>
      </c>
      <c r="E3728" t="s">
        <v>204</v>
      </c>
      <c r="F3728" t="s">
        <v>205</v>
      </c>
      <c r="G3728" t="s">
        <v>206</v>
      </c>
      <c r="H3728">
        <v>2006</v>
      </c>
      <c r="I3728" s="2">
        <v>369300</v>
      </c>
      <c r="J3728" s="2">
        <v>0</v>
      </c>
      <c r="K3728" s="2">
        <v>369300</v>
      </c>
      <c r="L3728" t="s">
        <v>18</v>
      </c>
    </row>
    <row r="3729" spans="1:12" x14ac:dyDescent="0.85">
      <c r="A3729" s="1">
        <v>41164</v>
      </c>
      <c r="B3729" t="s">
        <v>5880</v>
      </c>
      <c r="C3729" t="s">
        <v>5881</v>
      </c>
      <c r="D3729" t="s">
        <v>5882</v>
      </c>
      <c r="E3729" t="s">
        <v>204</v>
      </c>
      <c r="F3729" t="s">
        <v>205</v>
      </c>
      <c r="G3729" t="s">
        <v>206</v>
      </c>
      <c r="H3729">
        <v>2006</v>
      </c>
      <c r="I3729" s="2">
        <v>2200000</v>
      </c>
      <c r="J3729" s="2">
        <v>0</v>
      </c>
      <c r="K3729" s="2">
        <v>2200000</v>
      </c>
      <c r="L3729" t="s">
        <v>116</v>
      </c>
    </row>
    <row r="3730" spans="1:12" x14ac:dyDescent="0.85">
      <c r="A3730" s="1">
        <v>41164</v>
      </c>
      <c r="B3730" t="s">
        <v>1919</v>
      </c>
      <c r="C3730" t="s">
        <v>1920</v>
      </c>
      <c r="D3730" t="s">
        <v>1921</v>
      </c>
      <c r="E3730" t="s">
        <v>223</v>
      </c>
      <c r="F3730" t="s">
        <v>224</v>
      </c>
      <c r="G3730" t="s">
        <v>225</v>
      </c>
      <c r="H3730">
        <v>2006</v>
      </c>
      <c r="I3730" s="2">
        <v>47727179.32</v>
      </c>
      <c r="J3730" s="2">
        <v>0</v>
      </c>
      <c r="K3730" s="2">
        <v>47727179.32</v>
      </c>
      <c r="L3730" t="s">
        <v>116</v>
      </c>
    </row>
    <row r="3731" spans="1:12" x14ac:dyDescent="0.85">
      <c r="A3731" s="1">
        <v>41164</v>
      </c>
      <c r="B3731" t="s">
        <v>90</v>
      </c>
      <c r="C3731" t="s">
        <v>5883</v>
      </c>
      <c r="D3731" t="s">
        <v>5884</v>
      </c>
      <c r="E3731" t="s">
        <v>223</v>
      </c>
      <c r="F3731" t="s">
        <v>224</v>
      </c>
      <c r="G3731" t="s">
        <v>225</v>
      </c>
      <c r="H3731">
        <v>2006</v>
      </c>
      <c r="I3731" s="2">
        <v>2000000</v>
      </c>
      <c r="J3731" s="2">
        <v>0</v>
      </c>
      <c r="K3731" s="2">
        <v>2000000</v>
      </c>
      <c r="L3731" t="s">
        <v>116</v>
      </c>
    </row>
    <row r="3732" spans="1:12" x14ac:dyDescent="0.85">
      <c r="A3732" s="1">
        <v>41164</v>
      </c>
      <c r="B3732" t="s">
        <v>12</v>
      </c>
      <c r="C3732" t="s">
        <v>4742</v>
      </c>
      <c r="D3732" t="s">
        <v>4743</v>
      </c>
      <c r="E3732" t="s">
        <v>223</v>
      </c>
      <c r="F3732" t="s">
        <v>224</v>
      </c>
      <c r="G3732" t="s">
        <v>4744</v>
      </c>
      <c r="H3732">
        <v>2006</v>
      </c>
      <c r="I3732" s="2">
        <v>127416.17</v>
      </c>
      <c r="J3732" s="2">
        <v>0</v>
      </c>
      <c r="K3732" s="2">
        <v>127416.17</v>
      </c>
      <c r="L3732" t="s">
        <v>18</v>
      </c>
    </row>
    <row r="3733" spans="1:12" x14ac:dyDescent="0.85">
      <c r="A3733" s="1">
        <v>41164</v>
      </c>
      <c r="B3733" t="s">
        <v>538</v>
      </c>
      <c r="C3733" t="s">
        <v>3930</v>
      </c>
      <c r="D3733" t="s">
        <v>3931</v>
      </c>
      <c r="E3733" t="s">
        <v>223</v>
      </c>
      <c r="F3733" t="s">
        <v>224</v>
      </c>
      <c r="G3733" t="s">
        <v>225</v>
      </c>
      <c r="H3733">
        <v>2006</v>
      </c>
      <c r="I3733" s="2">
        <v>300000</v>
      </c>
      <c r="J3733" s="2">
        <v>0</v>
      </c>
      <c r="K3733" s="2">
        <v>300000</v>
      </c>
      <c r="L3733" t="s">
        <v>116</v>
      </c>
    </row>
    <row r="3734" spans="1:12" x14ac:dyDescent="0.85">
      <c r="A3734" s="1">
        <v>41164</v>
      </c>
      <c r="B3734" t="s">
        <v>1796</v>
      </c>
      <c r="C3734" t="s">
        <v>5885</v>
      </c>
      <c r="D3734" t="s">
        <v>5886</v>
      </c>
      <c r="E3734" t="s">
        <v>56</v>
      </c>
      <c r="F3734" t="s">
        <v>57</v>
      </c>
      <c r="G3734" t="s">
        <v>58</v>
      </c>
      <c r="H3734">
        <v>2006</v>
      </c>
      <c r="I3734" s="2">
        <v>6894400</v>
      </c>
      <c r="J3734" s="2">
        <v>0</v>
      </c>
      <c r="K3734" s="2">
        <v>6894400</v>
      </c>
      <c r="L3734" t="s">
        <v>18</v>
      </c>
    </row>
    <row r="3735" spans="1:12" x14ac:dyDescent="0.85">
      <c r="A3735" s="1">
        <v>41164</v>
      </c>
      <c r="B3735" t="s">
        <v>4372</v>
      </c>
      <c r="C3735" t="s">
        <v>5455</v>
      </c>
      <c r="D3735" t="s">
        <v>5456</v>
      </c>
      <c r="E3735" t="s">
        <v>293</v>
      </c>
      <c r="F3735" t="s">
        <v>294</v>
      </c>
      <c r="G3735" t="s">
        <v>295</v>
      </c>
      <c r="H3735">
        <v>2006</v>
      </c>
      <c r="I3735" s="2">
        <v>504900</v>
      </c>
      <c r="J3735" s="2">
        <v>0</v>
      </c>
      <c r="K3735" s="2">
        <v>504900</v>
      </c>
      <c r="L3735" t="s">
        <v>18</v>
      </c>
    </row>
    <row r="3736" spans="1:12" x14ac:dyDescent="0.85">
      <c r="A3736" s="1">
        <v>41164</v>
      </c>
      <c r="B3736" t="s">
        <v>90</v>
      </c>
      <c r="C3736" t="s">
        <v>4747</v>
      </c>
      <c r="D3736" t="s">
        <v>4748</v>
      </c>
      <c r="E3736" t="s">
        <v>102</v>
      </c>
      <c r="F3736" t="s">
        <v>103</v>
      </c>
      <c r="G3736" t="s">
        <v>104</v>
      </c>
      <c r="H3736">
        <v>2006</v>
      </c>
      <c r="I3736" s="2">
        <v>186760</v>
      </c>
      <c r="J3736" s="2">
        <v>0</v>
      </c>
      <c r="K3736" s="2">
        <v>186760</v>
      </c>
      <c r="L3736" t="s">
        <v>116</v>
      </c>
    </row>
    <row r="3737" spans="1:12" x14ac:dyDescent="0.85">
      <c r="A3737" s="1">
        <v>41164</v>
      </c>
      <c r="B3737" t="s">
        <v>90</v>
      </c>
      <c r="C3737" t="s">
        <v>4747</v>
      </c>
      <c r="D3737" t="s">
        <v>4748</v>
      </c>
      <c r="E3737" t="s">
        <v>119</v>
      </c>
      <c r="F3737" t="s">
        <v>120</v>
      </c>
      <c r="G3737" t="s">
        <v>121</v>
      </c>
      <c r="H3737">
        <v>2006</v>
      </c>
      <c r="I3737" s="2">
        <v>702446.52</v>
      </c>
      <c r="J3737" s="2">
        <v>0</v>
      </c>
      <c r="K3737" s="2">
        <v>702446.52</v>
      </c>
      <c r="L3737" t="s">
        <v>116</v>
      </c>
    </row>
    <row r="3738" spans="1:12" x14ac:dyDescent="0.85">
      <c r="A3738" s="1">
        <v>41164</v>
      </c>
      <c r="B3738" t="s">
        <v>90</v>
      </c>
      <c r="C3738" t="s">
        <v>4747</v>
      </c>
      <c r="D3738" t="s">
        <v>4748</v>
      </c>
      <c r="E3738" t="s">
        <v>93</v>
      </c>
      <c r="F3738" t="s">
        <v>94</v>
      </c>
      <c r="H3738">
        <v>2006</v>
      </c>
      <c r="I3738" s="2">
        <v>6000000</v>
      </c>
      <c r="J3738" s="2">
        <v>0</v>
      </c>
      <c r="K3738" s="2">
        <v>6000000</v>
      </c>
      <c r="L3738" t="s">
        <v>116</v>
      </c>
    </row>
    <row r="3739" spans="1:12" x14ac:dyDescent="0.85">
      <c r="A3739" s="1">
        <v>41164</v>
      </c>
      <c r="B3739" t="s">
        <v>5722</v>
      </c>
      <c r="C3739" t="s">
        <v>5887</v>
      </c>
      <c r="D3739" t="s">
        <v>5888</v>
      </c>
      <c r="E3739" t="s">
        <v>85</v>
      </c>
      <c r="F3739" t="s">
        <v>86</v>
      </c>
      <c r="G3739" t="s">
        <v>87</v>
      </c>
      <c r="H3739">
        <v>2006</v>
      </c>
      <c r="I3739" s="2">
        <v>19209459.129999999</v>
      </c>
      <c r="J3739" s="2">
        <v>0</v>
      </c>
      <c r="K3739" s="2">
        <v>19209459.129999999</v>
      </c>
      <c r="L3739" t="s">
        <v>18</v>
      </c>
    </row>
    <row r="3740" spans="1:12" x14ac:dyDescent="0.85">
      <c r="A3740" s="1">
        <v>41164</v>
      </c>
      <c r="B3740" t="s">
        <v>90</v>
      </c>
      <c r="C3740" t="s">
        <v>4753</v>
      </c>
      <c r="D3740" t="s">
        <v>4754</v>
      </c>
      <c r="E3740" t="s">
        <v>56</v>
      </c>
      <c r="F3740" t="s">
        <v>57</v>
      </c>
      <c r="G3740" t="s">
        <v>58</v>
      </c>
      <c r="H3740">
        <v>2006</v>
      </c>
      <c r="I3740" s="2">
        <v>5148438</v>
      </c>
      <c r="J3740" s="2">
        <v>0</v>
      </c>
      <c r="K3740" s="2">
        <v>5148438</v>
      </c>
      <c r="L3740" t="s">
        <v>18</v>
      </c>
    </row>
    <row r="3741" spans="1:12" x14ac:dyDescent="0.85">
      <c r="A3741" s="1">
        <v>41164</v>
      </c>
      <c r="B3741" t="s">
        <v>90</v>
      </c>
      <c r="C3741" t="s">
        <v>4753</v>
      </c>
      <c r="D3741" t="s">
        <v>4754</v>
      </c>
      <c r="E3741" t="s">
        <v>1408</v>
      </c>
      <c r="F3741" t="s">
        <v>1409</v>
      </c>
      <c r="G3741" t="s">
        <v>1410</v>
      </c>
      <c r="H3741">
        <v>2006</v>
      </c>
      <c r="I3741" s="2">
        <v>604550</v>
      </c>
      <c r="J3741" s="2">
        <v>0</v>
      </c>
      <c r="K3741" s="2">
        <v>604550</v>
      </c>
      <c r="L3741" t="s">
        <v>18</v>
      </c>
    </row>
    <row r="3742" spans="1:12" x14ac:dyDescent="0.85">
      <c r="A3742" s="1">
        <v>41164</v>
      </c>
      <c r="B3742" t="s">
        <v>90</v>
      </c>
      <c r="C3742" t="s">
        <v>4753</v>
      </c>
      <c r="D3742" t="s">
        <v>4754</v>
      </c>
      <c r="E3742" t="s">
        <v>119</v>
      </c>
      <c r="F3742" t="s">
        <v>120</v>
      </c>
      <c r="G3742" t="s">
        <v>121</v>
      </c>
      <c r="H3742">
        <v>2006</v>
      </c>
      <c r="I3742" s="2">
        <v>804301.27</v>
      </c>
      <c r="J3742" s="2">
        <v>0</v>
      </c>
      <c r="K3742" s="2">
        <v>804301.27</v>
      </c>
      <c r="L3742" t="s">
        <v>18</v>
      </c>
    </row>
    <row r="3743" spans="1:12" x14ac:dyDescent="0.85">
      <c r="A3743" s="1">
        <v>41164</v>
      </c>
      <c r="B3743" t="s">
        <v>90</v>
      </c>
      <c r="C3743" t="s">
        <v>4753</v>
      </c>
      <c r="D3743" t="s">
        <v>4754</v>
      </c>
      <c r="E3743" t="s">
        <v>93</v>
      </c>
      <c r="F3743" t="s">
        <v>94</v>
      </c>
      <c r="H3743">
        <v>2006</v>
      </c>
      <c r="I3743" s="2">
        <v>1000000</v>
      </c>
      <c r="J3743" s="2">
        <v>0</v>
      </c>
      <c r="K3743" s="2">
        <v>1000000</v>
      </c>
      <c r="L3743" t="s">
        <v>18</v>
      </c>
    </row>
    <row r="3744" spans="1:12" x14ac:dyDescent="0.85">
      <c r="A3744" s="1">
        <v>41164</v>
      </c>
      <c r="B3744" t="s">
        <v>90</v>
      </c>
      <c r="C3744" t="s">
        <v>5889</v>
      </c>
      <c r="D3744" t="s">
        <v>5890</v>
      </c>
      <c r="E3744" t="s">
        <v>200</v>
      </c>
      <c r="F3744" t="s">
        <v>201</v>
      </c>
      <c r="G3744" t="s">
        <v>213</v>
      </c>
      <c r="H3744">
        <v>2006</v>
      </c>
      <c r="I3744" s="2">
        <v>732229.5</v>
      </c>
      <c r="J3744" s="2">
        <v>0</v>
      </c>
      <c r="K3744" s="2">
        <v>732229.5</v>
      </c>
      <c r="L3744" t="s">
        <v>18</v>
      </c>
    </row>
    <row r="3745" spans="1:12" x14ac:dyDescent="0.85">
      <c r="A3745" s="1">
        <v>41164</v>
      </c>
      <c r="B3745" t="s">
        <v>581</v>
      </c>
      <c r="C3745" t="s">
        <v>5117</v>
      </c>
      <c r="D3745" t="s">
        <v>5118</v>
      </c>
      <c r="E3745" t="s">
        <v>288</v>
      </c>
      <c r="F3745" t="s">
        <v>289</v>
      </c>
      <c r="G3745" t="s">
        <v>290</v>
      </c>
      <c r="H3745">
        <v>2006</v>
      </c>
      <c r="I3745" s="2">
        <v>347037.54</v>
      </c>
      <c r="J3745" s="2">
        <v>0</v>
      </c>
      <c r="K3745" s="2">
        <v>347037.54</v>
      </c>
      <c r="L3745" t="s">
        <v>18</v>
      </c>
    </row>
    <row r="3746" spans="1:12" x14ac:dyDescent="0.85">
      <c r="A3746" s="1">
        <v>41164</v>
      </c>
      <c r="B3746" t="s">
        <v>5762</v>
      </c>
      <c r="C3746" t="s">
        <v>5891</v>
      </c>
      <c r="D3746" t="s">
        <v>5892</v>
      </c>
      <c r="E3746" t="s">
        <v>334</v>
      </c>
      <c r="F3746" t="s">
        <v>335</v>
      </c>
      <c r="G3746" t="s">
        <v>339</v>
      </c>
      <c r="H3746">
        <v>2006</v>
      </c>
      <c r="I3746" s="2">
        <v>1282060</v>
      </c>
      <c r="J3746" s="2">
        <v>0</v>
      </c>
      <c r="K3746" s="2">
        <v>1282060</v>
      </c>
      <c r="L3746" t="s">
        <v>18</v>
      </c>
    </row>
    <row r="3747" spans="1:12" x14ac:dyDescent="0.85">
      <c r="A3747" s="1">
        <v>41164</v>
      </c>
      <c r="B3747" t="s">
        <v>1234</v>
      </c>
      <c r="C3747" t="s">
        <v>5119</v>
      </c>
      <c r="D3747" t="s">
        <v>5120</v>
      </c>
      <c r="E3747" t="s">
        <v>334</v>
      </c>
      <c r="F3747" t="s">
        <v>335</v>
      </c>
      <c r="G3747" t="s">
        <v>339</v>
      </c>
      <c r="H3747">
        <v>2006</v>
      </c>
      <c r="I3747" s="2">
        <v>240000</v>
      </c>
      <c r="J3747" s="2">
        <v>0</v>
      </c>
      <c r="K3747" s="2">
        <v>240000</v>
      </c>
      <c r="L3747" t="s">
        <v>18</v>
      </c>
    </row>
    <row r="3748" spans="1:12" x14ac:dyDescent="0.85">
      <c r="A3748" s="1">
        <v>41164</v>
      </c>
      <c r="B3748" t="s">
        <v>1234</v>
      </c>
      <c r="C3748" t="s">
        <v>5893</v>
      </c>
      <c r="D3748" t="s">
        <v>5894</v>
      </c>
      <c r="E3748" t="s">
        <v>334</v>
      </c>
      <c r="F3748" t="s">
        <v>335</v>
      </c>
      <c r="G3748" t="s">
        <v>5078</v>
      </c>
      <c r="H3748">
        <v>2006</v>
      </c>
      <c r="I3748" s="2">
        <v>491924.1</v>
      </c>
      <c r="J3748" s="2">
        <v>0</v>
      </c>
      <c r="K3748" s="2">
        <v>491924.1</v>
      </c>
      <c r="L3748" t="s">
        <v>18</v>
      </c>
    </row>
    <row r="3749" spans="1:12" x14ac:dyDescent="0.85">
      <c r="A3749" s="1">
        <v>41164</v>
      </c>
      <c r="B3749" t="s">
        <v>4054</v>
      </c>
      <c r="C3749" t="s">
        <v>5895</v>
      </c>
      <c r="D3749" t="s">
        <v>5896</v>
      </c>
      <c r="E3749" t="s">
        <v>119</v>
      </c>
      <c r="F3749" t="s">
        <v>120</v>
      </c>
      <c r="G3749" t="s">
        <v>121</v>
      </c>
      <c r="H3749">
        <v>2006</v>
      </c>
      <c r="I3749" s="2">
        <v>3772117.29</v>
      </c>
      <c r="J3749" s="2">
        <v>340291.16</v>
      </c>
      <c r="K3749" s="2">
        <v>4112408.45</v>
      </c>
      <c r="L3749" t="s">
        <v>116</v>
      </c>
    </row>
    <row r="3750" spans="1:12" x14ac:dyDescent="0.85">
      <c r="A3750" s="1">
        <v>41164</v>
      </c>
      <c r="B3750" t="s">
        <v>4054</v>
      </c>
      <c r="C3750" t="s">
        <v>5897</v>
      </c>
      <c r="D3750" t="s">
        <v>5898</v>
      </c>
      <c r="E3750" t="s">
        <v>21</v>
      </c>
      <c r="F3750" t="s">
        <v>22</v>
      </c>
      <c r="G3750" t="s">
        <v>23</v>
      </c>
      <c r="H3750">
        <v>2006</v>
      </c>
      <c r="I3750" s="2">
        <v>1962174.06</v>
      </c>
      <c r="J3750" s="2">
        <v>0</v>
      </c>
      <c r="K3750" s="2">
        <v>1962174.06</v>
      </c>
      <c r="L3750" t="s">
        <v>116</v>
      </c>
    </row>
    <row r="3751" spans="1:12" x14ac:dyDescent="0.85">
      <c r="A3751" s="1">
        <v>41164</v>
      </c>
      <c r="B3751" t="s">
        <v>90</v>
      </c>
      <c r="C3751" t="s">
        <v>5125</v>
      </c>
      <c r="D3751" t="s">
        <v>5126</v>
      </c>
      <c r="E3751" t="s">
        <v>288</v>
      </c>
      <c r="F3751" t="s">
        <v>289</v>
      </c>
      <c r="G3751" t="s">
        <v>290</v>
      </c>
      <c r="H3751">
        <v>2006</v>
      </c>
      <c r="I3751" s="2">
        <v>251380</v>
      </c>
      <c r="J3751" s="2">
        <v>0</v>
      </c>
      <c r="K3751" s="2">
        <v>251380</v>
      </c>
      <c r="L3751" t="s">
        <v>116</v>
      </c>
    </row>
    <row r="3752" spans="1:12" x14ac:dyDescent="0.85">
      <c r="A3752" s="1">
        <v>41164</v>
      </c>
      <c r="B3752" t="s">
        <v>4759</v>
      </c>
      <c r="C3752" t="s">
        <v>4760</v>
      </c>
      <c r="D3752" t="s">
        <v>4761</v>
      </c>
      <c r="E3752" t="s">
        <v>264</v>
      </c>
      <c r="F3752" t="s">
        <v>265</v>
      </c>
      <c r="G3752" t="s">
        <v>266</v>
      </c>
      <c r="H3752">
        <v>2006</v>
      </c>
      <c r="I3752" s="2">
        <v>5944320</v>
      </c>
      <c r="J3752" s="2">
        <v>0</v>
      </c>
      <c r="K3752" s="2">
        <v>5944320</v>
      </c>
      <c r="L3752" t="s">
        <v>18</v>
      </c>
    </row>
    <row r="3753" spans="1:12" x14ac:dyDescent="0.85">
      <c r="A3753" s="1">
        <v>41164</v>
      </c>
      <c r="B3753" t="s">
        <v>1234</v>
      </c>
      <c r="C3753" t="s">
        <v>5473</v>
      </c>
      <c r="D3753" t="s">
        <v>5474</v>
      </c>
      <c r="E3753" t="s">
        <v>85</v>
      </c>
      <c r="F3753" t="s">
        <v>86</v>
      </c>
      <c r="G3753" t="s">
        <v>87</v>
      </c>
      <c r="H3753">
        <v>2006</v>
      </c>
      <c r="I3753" s="2">
        <v>360390</v>
      </c>
      <c r="J3753" s="2">
        <v>0</v>
      </c>
      <c r="K3753" s="2">
        <v>360390</v>
      </c>
      <c r="L3753" t="s">
        <v>116</v>
      </c>
    </row>
    <row r="3754" spans="1:12" x14ac:dyDescent="0.85">
      <c r="A3754" s="1">
        <v>41164</v>
      </c>
      <c r="B3754" t="s">
        <v>1234</v>
      </c>
      <c r="C3754" t="s">
        <v>5473</v>
      </c>
      <c r="D3754" t="s">
        <v>5474</v>
      </c>
      <c r="E3754" t="s">
        <v>2149</v>
      </c>
      <c r="F3754" t="s">
        <v>2150</v>
      </c>
      <c r="G3754" t="s">
        <v>2151</v>
      </c>
      <c r="H3754">
        <v>2006</v>
      </c>
      <c r="I3754" s="2">
        <v>50000</v>
      </c>
      <c r="J3754" s="2">
        <v>0</v>
      </c>
      <c r="K3754" s="2">
        <v>50000</v>
      </c>
      <c r="L3754" t="s">
        <v>116</v>
      </c>
    </row>
    <row r="3755" spans="1:12" x14ac:dyDescent="0.85">
      <c r="A3755" s="1">
        <v>41164</v>
      </c>
      <c r="B3755" t="s">
        <v>5478</v>
      </c>
      <c r="C3755" t="s">
        <v>5479</v>
      </c>
      <c r="D3755" t="s">
        <v>5480</v>
      </c>
      <c r="E3755" t="s">
        <v>1772</v>
      </c>
      <c r="F3755" t="s">
        <v>1773</v>
      </c>
      <c r="G3755" t="s">
        <v>1774</v>
      </c>
      <c r="H3755">
        <v>2006</v>
      </c>
      <c r="I3755" s="2">
        <v>10000000</v>
      </c>
      <c r="J3755" s="2">
        <v>0</v>
      </c>
      <c r="K3755" s="2">
        <v>10000000</v>
      </c>
      <c r="L3755" t="s">
        <v>116</v>
      </c>
    </row>
    <row r="3756" spans="1:12" x14ac:dyDescent="0.85">
      <c r="A3756" s="1">
        <v>41164</v>
      </c>
      <c r="B3756" t="s">
        <v>5478</v>
      </c>
      <c r="C3756" t="s">
        <v>5479</v>
      </c>
      <c r="D3756" t="s">
        <v>5480</v>
      </c>
      <c r="E3756" t="s">
        <v>235</v>
      </c>
      <c r="F3756" t="s">
        <v>236</v>
      </c>
      <c r="G3756" t="s">
        <v>237</v>
      </c>
      <c r="H3756">
        <v>2006</v>
      </c>
      <c r="I3756" s="2">
        <v>11052000</v>
      </c>
      <c r="J3756" s="2">
        <v>5.8</v>
      </c>
      <c r="K3756" s="2">
        <v>11052005.800000001</v>
      </c>
      <c r="L3756" t="s">
        <v>116</v>
      </c>
    </row>
    <row r="3757" spans="1:12" x14ac:dyDescent="0.85">
      <c r="A3757" s="1">
        <v>41164</v>
      </c>
      <c r="B3757" t="s">
        <v>5478</v>
      </c>
      <c r="C3757" t="s">
        <v>5479</v>
      </c>
      <c r="D3757" t="s">
        <v>5480</v>
      </c>
      <c r="E3757" t="s">
        <v>15</v>
      </c>
      <c r="F3757" t="s">
        <v>16</v>
      </c>
      <c r="G3757" t="s">
        <v>17</v>
      </c>
      <c r="H3757">
        <v>2006</v>
      </c>
      <c r="I3757" s="2">
        <v>11042215.24</v>
      </c>
      <c r="J3757" s="2">
        <v>0</v>
      </c>
      <c r="K3757" s="2">
        <v>11042215.24</v>
      </c>
      <c r="L3757" t="s">
        <v>116</v>
      </c>
    </row>
    <row r="3758" spans="1:12" x14ac:dyDescent="0.85">
      <c r="A3758" s="1">
        <v>41164</v>
      </c>
      <c r="B3758" t="s">
        <v>5478</v>
      </c>
      <c r="C3758" t="s">
        <v>5479</v>
      </c>
      <c r="D3758" t="s">
        <v>5480</v>
      </c>
      <c r="E3758" t="s">
        <v>264</v>
      </c>
      <c r="F3758" t="s">
        <v>265</v>
      </c>
      <c r="G3758" t="s">
        <v>1350</v>
      </c>
      <c r="H3758">
        <v>2006</v>
      </c>
      <c r="I3758" s="2">
        <v>10000000</v>
      </c>
      <c r="J3758" s="2">
        <v>0</v>
      </c>
      <c r="K3758" s="2">
        <v>10000000</v>
      </c>
      <c r="L3758" t="s">
        <v>116</v>
      </c>
    </row>
    <row r="3759" spans="1:12" x14ac:dyDescent="0.85">
      <c r="A3759" s="1">
        <v>41164</v>
      </c>
      <c r="B3759" t="s">
        <v>5478</v>
      </c>
      <c r="C3759" t="s">
        <v>5479</v>
      </c>
      <c r="D3759" t="s">
        <v>5480</v>
      </c>
      <c r="E3759" t="s">
        <v>70</v>
      </c>
      <c r="F3759" t="s">
        <v>71</v>
      </c>
      <c r="G3759" t="s">
        <v>5484</v>
      </c>
      <c r="H3759">
        <v>2006</v>
      </c>
      <c r="I3759" s="2">
        <v>8307027.75</v>
      </c>
      <c r="J3759" s="2">
        <v>0</v>
      </c>
      <c r="K3759" s="2">
        <v>8307027.75</v>
      </c>
      <c r="L3759" t="s">
        <v>116</v>
      </c>
    </row>
    <row r="3760" spans="1:12" x14ac:dyDescent="0.85">
      <c r="A3760" s="1">
        <v>41164</v>
      </c>
      <c r="B3760" t="s">
        <v>5478</v>
      </c>
      <c r="C3760" t="s">
        <v>5479</v>
      </c>
      <c r="D3760" t="s">
        <v>5480</v>
      </c>
      <c r="E3760" t="s">
        <v>70</v>
      </c>
      <c r="F3760" t="s">
        <v>71</v>
      </c>
      <c r="G3760" t="s">
        <v>72</v>
      </c>
      <c r="H3760">
        <v>2006</v>
      </c>
      <c r="I3760" s="2">
        <v>9726837.9700000007</v>
      </c>
      <c r="J3760" s="2">
        <v>0</v>
      </c>
      <c r="K3760" s="2">
        <v>9726837.9700000007</v>
      </c>
      <c r="L3760" t="s">
        <v>116</v>
      </c>
    </row>
    <row r="3761" spans="1:12" x14ac:dyDescent="0.85">
      <c r="A3761" s="1">
        <v>41164</v>
      </c>
      <c r="B3761" t="s">
        <v>5478</v>
      </c>
      <c r="C3761" t="s">
        <v>5479</v>
      </c>
      <c r="D3761" t="s">
        <v>5480</v>
      </c>
      <c r="E3761" t="s">
        <v>85</v>
      </c>
      <c r="F3761" t="s">
        <v>86</v>
      </c>
      <c r="G3761" t="s">
        <v>87</v>
      </c>
      <c r="H3761">
        <v>2006</v>
      </c>
      <c r="I3761" s="2">
        <v>271303504.31</v>
      </c>
      <c r="J3761" s="2">
        <v>0</v>
      </c>
      <c r="K3761" s="2">
        <v>271303504.31</v>
      </c>
      <c r="L3761" t="s">
        <v>116</v>
      </c>
    </row>
    <row r="3762" spans="1:12" x14ac:dyDescent="0.85">
      <c r="A3762" s="1">
        <v>41164</v>
      </c>
      <c r="B3762" t="s">
        <v>5478</v>
      </c>
      <c r="C3762" t="s">
        <v>5479</v>
      </c>
      <c r="D3762" t="s">
        <v>5480</v>
      </c>
      <c r="E3762" t="s">
        <v>288</v>
      </c>
      <c r="F3762" t="s">
        <v>289</v>
      </c>
      <c r="G3762" t="s">
        <v>290</v>
      </c>
      <c r="H3762">
        <v>2006</v>
      </c>
      <c r="I3762" s="2">
        <v>10133463.199999999</v>
      </c>
      <c r="J3762" s="2">
        <v>0</v>
      </c>
      <c r="K3762" s="2">
        <v>10133463.199999999</v>
      </c>
      <c r="L3762" t="s">
        <v>116</v>
      </c>
    </row>
    <row r="3763" spans="1:12" x14ac:dyDescent="0.85">
      <c r="A3763" s="1">
        <v>41164</v>
      </c>
      <c r="B3763" t="s">
        <v>5478</v>
      </c>
      <c r="C3763" t="s">
        <v>5479</v>
      </c>
      <c r="D3763" t="s">
        <v>5480</v>
      </c>
      <c r="E3763" t="s">
        <v>1408</v>
      </c>
      <c r="F3763" t="s">
        <v>1409</v>
      </c>
      <c r="G3763" t="s">
        <v>1410</v>
      </c>
      <c r="H3763">
        <v>2006</v>
      </c>
      <c r="I3763" s="2">
        <v>1198700</v>
      </c>
      <c r="J3763" s="2">
        <v>0</v>
      </c>
      <c r="K3763" s="2">
        <v>1198700</v>
      </c>
      <c r="L3763" t="s">
        <v>116</v>
      </c>
    </row>
    <row r="3764" spans="1:12" x14ac:dyDescent="0.85">
      <c r="A3764" s="1">
        <v>41164</v>
      </c>
      <c r="B3764" t="s">
        <v>5478</v>
      </c>
      <c r="C3764" t="s">
        <v>5479</v>
      </c>
      <c r="D3764" t="s">
        <v>5480</v>
      </c>
      <c r="E3764" t="s">
        <v>119</v>
      </c>
      <c r="F3764" t="s">
        <v>120</v>
      </c>
      <c r="G3764" t="s">
        <v>121</v>
      </c>
      <c r="H3764">
        <v>2006</v>
      </c>
      <c r="I3764" s="2">
        <v>99999940</v>
      </c>
      <c r="J3764" s="2">
        <v>60</v>
      </c>
      <c r="K3764" s="2">
        <v>100000000</v>
      </c>
      <c r="L3764" t="s">
        <v>116</v>
      </c>
    </row>
    <row r="3765" spans="1:12" x14ac:dyDescent="0.85">
      <c r="A3765" s="1">
        <v>41164</v>
      </c>
      <c r="B3765" t="s">
        <v>5478</v>
      </c>
      <c r="C3765" t="s">
        <v>5479</v>
      </c>
      <c r="D3765" t="s">
        <v>5480</v>
      </c>
      <c r="E3765" t="s">
        <v>1280</v>
      </c>
      <c r="F3765" t="s">
        <v>1281</v>
      </c>
      <c r="G3765" t="s">
        <v>1282</v>
      </c>
      <c r="H3765">
        <v>2006</v>
      </c>
      <c r="I3765" s="2">
        <v>8801500</v>
      </c>
      <c r="J3765" s="2">
        <v>0</v>
      </c>
      <c r="K3765" s="2">
        <v>8801500</v>
      </c>
      <c r="L3765" t="s">
        <v>116</v>
      </c>
    </row>
    <row r="3766" spans="1:12" x14ac:dyDescent="0.85">
      <c r="A3766" s="1">
        <v>41164</v>
      </c>
      <c r="B3766" t="s">
        <v>5478</v>
      </c>
      <c r="C3766" t="s">
        <v>5479</v>
      </c>
      <c r="D3766" t="s">
        <v>5480</v>
      </c>
      <c r="E3766" t="s">
        <v>21</v>
      </c>
      <c r="F3766" t="s">
        <v>22</v>
      </c>
      <c r="G3766" t="s">
        <v>23</v>
      </c>
      <c r="H3766">
        <v>2006</v>
      </c>
      <c r="I3766" s="2">
        <v>10441206.220000001</v>
      </c>
      <c r="J3766" s="2">
        <v>0</v>
      </c>
      <c r="K3766" s="2">
        <v>10441206.220000001</v>
      </c>
      <c r="L3766" t="s">
        <v>116</v>
      </c>
    </row>
    <row r="3767" spans="1:12" x14ac:dyDescent="0.85">
      <c r="A3767" s="1">
        <v>41164</v>
      </c>
      <c r="B3767" t="s">
        <v>5478</v>
      </c>
      <c r="C3767" t="s">
        <v>5479</v>
      </c>
      <c r="D3767" t="s">
        <v>5480</v>
      </c>
      <c r="E3767" t="s">
        <v>49</v>
      </c>
      <c r="F3767" t="s">
        <v>50</v>
      </c>
      <c r="G3767" t="s">
        <v>51</v>
      </c>
      <c r="H3767">
        <v>2006</v>
      </c>
      <c r="I3767" s="2">
        <v>10000000</v>
      </c>
      <c r="J3767" s="2">
        <v>0</v>
      </c>
      <c r="K3767" s="2">
        <v>10000000</v>
      </c>
      <c r="L3767" t="s">
        <v>116</v>
      </c>
    </row>
    <row r="3768" spans="1:12" x14ac:dyDescent="0.85">
      <c r="A3768" s="1">
        <v>41164</v>
      </c>
      <c r="B3768" t="s">
        <v>5899</v>
      </c>
      <c r="C3768" t="s">
        <v>5900</v>
      </c>
      <c r="D3768" t="s">
        <v>5901</v>
      </c>
      <c r="E3768" t="s">
        <v>264</v>
      </c>
      <c r="F3768" t="s">
        <v>265</v>
      </c>
      <c r="G3768" t="s">
        <v>266</v>
      </c>
      <c r="H3768">
        <v>2006</v>
      </c>
      <c r="I3768" s="2">
        <v>276045.95</v>
      </c>
      <c r="J3768" s="2">
        <v>0</v>
      </c>
      <c r="K3768" s="2">
        <v>276045.95</v>
      </c>
      <c r="L3768" t="s">
        <v>18</v>
      </c>
    </row>
    <row r="3769" spans="1:12" x14ac:dyDescent="0.85">
      <c r="A3769" s="1">
        <v>41164</v>
      </c>
      <c r="B3769" t="s">
        <v>5481</v>
      </c>
      <c r="C3769" t="s">
        <v>5482</v>
      </c>
      <c r="D3769" t="s">
        <v>5483</v>
      </c>
      <c r="E3769" t="s">
        <v>21</v>
      </c>
      <c r="F3769" t="s">
        <v>22</v>
      </c>
      <c r="G3769" t="s">
        <v>23</v>
      </c>
      <c r="H3769">
        <v>2006</v>
      </c>
      <c r="I3769" s="2">
        <v>129366.11</v>
      </c>
      <c r="J3769" s="2">
        <v>0</v>
      </c>
      <c r="K3769" s="2">
        <v>129366.11</v>
      </c>
      <c r="L3769" t="s">
        <v>116</v>
      </c>
    </row>
    <row r="3770" spans="1:12" x14ac:dyDescent="0.85">
      <c r="A3770" s="1">
        <v>41164</v>
      </c>
      <c r="B3770" t="s">
        <v>90</v>
      </c>
      <c r="C3770" t="s">
        <v>4762</v>
      </c>
      <c r="D3770" t="s">
        <v>4763</v>
      </c>
      <c r="E3770" t="s">
        <v>1333</v>
      </c>
      <c r="F3770" t="s">
        <v>1334</v>
      </c>
      <c r="G3770" t="s">
        <v>1335</v>
      </c>
      <c r="H3770">
        <v>2006</v>
      </c>
      <c r="I3770" s="2">
        <v>250000</v>
      </c>
      <c r="J3770" s="2">
        <v>0</v>
      </c>
      <c r="K3770" s="2">
        <v>250000</v>
      </c>
      <c r="L3770" t="s">
        <v>18</v>
      </c>
    </row>
    <row r="3771" spans="1:12" x14ac:dyDescent="0.85">
      <c r="A3771" s="1">
        <v>41164</v>
      </c>
      <c r="B3771" t="s">
        <v>90</v>
      </c>
      <c r="C3771" t="s">
        <v>4762</v>
      </c>
      <c r="D3771" t="s">
        <v>4763</v>
      </c>
      <c r="E3771" t="s">
        <v>119</v>
      </c>
      <c r="F3771" t="s">
        <v>120</v>
      </c>
      <c r="G3771" t="s">
        <v>121</v>
      </c>
      <c r="H3771">
        <v>2006</v>
      </c>
      <c r="I3771" s="2">
        <v>708482.15</v>
      </c>
      <c r="J3771" s="2">
        <v>0</v>
      </c>
      <c r="K3771" s="2">
        <v>708482.15</v>
      </c>
      <c r="L3771" t="s">
        <v>18</v>
      </c>
    </row>
    <row r="3772" spans="1:12" x14ac:dyDescent="0.85">
      <c r="A3772" s="1">
        <v>41164</v>
      </c>
      <c r="B3772" t="s">
        <v>90</v>
      </c>
      <c r="C3772" t="s">
        <v>4762</v>
      </c>
      <c r="D3772" t="s">
        <v>4763</v>
      </c>
      <c r="E3772" t="s">
        <v>42</v>
      </c>
      <c r="F3772" t="s">
        <v>43</v>
      </c>
      <c r="G3772" t="s">
        <v>44</v>
      </c>
      <c r="H3772">
        <v>2006</v>
      </c>
      <c r="I3772" s="2">
        <v>350000</v>
      </c>
      <c r="J3772" s="2">
        <v>0</v>
      </c>
      <c r="K3772" s="2">
        <v>350000</v>
      </c>
      <c r="L3772" t="s">
        <v>18</v>
      </c>
    </row>
    <row r="3773" spans="1:12" x14ac:dyDescent="0.85">
      <c r="A3773" s="1">
        <v>41164</v>
      </c>
      <c r="B3773" t="s">
        <v>4164</v>
      </c>
      <c r="C3773" t="s">
        <v>5902</v>
      </c>
      <c r="D3773" t="s">
        <v>5903</v>
      </c>
      <c r="E3773" t="s">
        <v>70</v>
      </c>
      <c r="F3773" t="s">
        <v>71</v>
      </c>
      <c r="G3773" t="s">
        <v>72</v>
      </c>
      <c r="H3773">
        <v>2006</v>
      </c>
      <c r="I3773" s="2">
        <v>756509.5</v>
      </c>
      <c r="J3773" s="2">
        <v>0</v>
      </c>
      <c r="K3773" s="2">
        <v>756509.5</v>
      </c>
      <c r="L3773" t="s">
        <v>18</v>
      </c>
    </row>
    <row r="3774" spans="1:12" x14ac:dyDescent="0.85">
      <c r="A3774" s="1">
        <v>41164</v>
      </c>
      <c r="B3774" t="s">
        <v>2137</v>
      </c>
      <c r="C3774" t="s">
        <v>5904</v>
      </c>
      <c r="D3774" t="s">
        <v>5905</v>
      </c>
      <c r="E3774" t="s">
        <v>235</v>
      </c>
      <c r="F3774" t="s">
        <v>236</v>
      </c>
      <c r="G3774" t="s">
        <v>237</v>
      </c>
      <c r="H3774">
        <v>2006</v>
      </c>
      <c r="I3774" s="2">
        <v>658050</v>
      </c>
      <c r="J3774" s="2">
        <v>0</v>
      </c>
      <c r="K3774" s="2">
        <v>658050</v>
      </c>
      <c r="L3774" t="s">
        <v>18</v>
      </c>
    </row>
    <row r="3775" spans="1:12" x14ac:dyDescent="0.85">
      <c r="A3775" s="1">
        <v>41164</v>
      </c>
      <c r="B3775" t="s">
        <v>2137</v>
      </c>
      <c r="C3775" t="s">
        <v>5904</v>
      </c>
      <c r="D3775" t="s">
        <v>5905</v>
      </c>
      <c r="E3775" t="s">
        <v>85</v>
      </c>
      <c r="F3775" t="s">
        <v>86</v>
      </c>
      <c r="G3775" t="s">
        <v>87</v>
      </c>
      <c r="H3775">
        <v>2006</v>
      </c>
      <c r="I3775" s="2">
        <v>4050299.99</v>
      </c>
      <c r="J3775" s="2">
        <v>0</v>
      </c>
      <c r="K3775" s="2">
        <v>4050299.99</v>
      </c>
      <c r="L3775" t="s">
        <v>18</v>
      </c>
    </row>
    <row r="3776" spans="1:12" x14ac:dyDescent="0.85">
      <c r="A3776" s="1">
        <v>41164</v>
      </c>
      <c r="B3776" t="s">
        <v>5762</v>
      </c>
      <c r="C3776" t="s">
        <v>5906</v>
      </c>
      <c r="D3776" t="s">
        <v>5907</v>
      </c>
      <c r="E3776" t="s">
        <v>102</v>
      </c>
      <c r="F3776" t="s">
        <v>103</v>
      </c>
      <c r="G3776" t="s">
        <v>104</v>
      </c>
      <c r="H3776">
        <v>2006</v>
      </c>
      <c r="I3776" s="2">
        <v>9065135</v>
      </c>
      <c r="J3776" s="2">
        <v>0</v>
      </c>
      <c r="K3776" s="2">
        <v>9065135</v>
      </c>
      <c r="L3776" t="s">
        <v>18</v>
      </c>
    </row>
    <row r="3777" spans="1:12" x14ac:dyDescent="0.85">
      <c r="A3777" s="1">
        <v>41164</v>
      </c>
      <c r="B3777" t="s">
        <v>5127</v>
      </c>
      <c r="C3777" t="s">
        <v>5128</v>
      </c>
      <c r="D3777" t="s">
        <v>5129</v>
      </c>
      <c r="E3777" t="s">
        <v>1498</v>
      </c>
      <c r="F3777" t="s">
        <v>1499</v>
      </c>
      <c r="H3777">
        <v>2006</v>
      </c>
      <c r="I3777" s="2">
        <v>500000</v>
      </c>
      <c r="J3777" s="2">
        <v>0</v>
      </c>
      <c r="K3777" s="2">
        <v>500000</v>
      </c>
      <c r="L3777" t="s">
        <v>18</v>
      </c>
    </row>
    <row r="3778" spans="1:12" x14ac:dyDescent="0.85">
      <c r="A3778" s="1">
        <v>41164</v>
      </c>
      <c r="B3778" t="s">
        <v>5908</v>
      </c>
      <c r="C3778" t="s">
        <v>5909</v>
      </c>
      <c r="D3778" t="s">
        <v>5910</v>
      </c>
      <c r="E3778" t="s">
        <v>288</v>
      </c>
      <c r="F3778" t="s">
        <v>289</v>
      </c>
      <c r="G3778" t="s">
        <v>290</v>
      </c>
      <c r="H3778">
        <v>2006</v>
      </c>
      <c r="I3778" s="2">
        <v>200000</v>
      </c>
      <c r="J3778" s="2">
        <v>0</v>
      </c>
      <c r="K3778" s="2">
        <v>200000</v>
      </c>
      <c r="L3778" t="s">
        <v>116</v>
      </c>
    </row>
    <row r="3779" spans="1:12" x14ac:dyDescent="0.85">
      <c r="A3779" s="1">
        <v>41164</v>
      </c>
      <c r="B3779" t="s">
        <v>5908</v>
      </c>
      <c r="C3779" t="s">
        <v>5909</v>
      </c>
      <c r="D3779" t="s">
        <v>5910</v>
      </c>
      <c r="E3779" t="s">
        <v>204</v>
      </c>
      <c r="F3779" t="s">
        <v>205</v>
      </c>
      <c r="G3779" t="s">
        <v>206</v>
      </c>
      <c r="H3779">
        <v>2006</v>
      </c>
      <c r="I3779" s="2">
        <v>1039560</v>
      </c>
      <c r="J3779" s="2">
        <v>1460440</v>
      </c>
      <c r="K3779" s="2">
        <v>2500000</v>
      </c>
      <c r="L3779" t="s">
        <v>116</v>
      </c>
    </row>
    <row r="3780" spans="1:12" x14ac:dyDescent="0.85">
      <c r="A3780" s="1">
        <v>41164</v>
      </c>
      <c r="B3780" t="s">
        <v>5908</v>
      </c>
      <c r="C3780" t="s">
        <v>5909</v>
      </c>
      <c r="D3780" t="s">
        <v>5910</v>
      </c>
      <c r="E3780" t="s">
        <v>42</v>
      </c>
      <c r="F3780" t="s">
        <v>43</v>
      </c>
      <c r="G3780" t="s">
        <v>44</v>
      </c>
      <c r="H3780">
        <v>2006</v>
      </c>
      <c r="I3780" s="2">
        <v>99970</v>
      </c>
      <c r="J3780" s="2">
        <v>30</v>
      </c>
      <c r="K3780" s="2">
        <v>100000</v>
      </c>
      <c r="L3780" t="s">
        <v>116</v>
      </c>
    </row>
    <row r="3781" spans="1:12" x14ac:dyDescent="0.85">
      <c r="A3781" s="1">
        <v>41164</v>
      </c>
      <c r="B3781" t="s">
        <v>5485</v>
      </c>
      <c r="C3781" t="s">
        <v>5486</v>
      </c>
      <c r="D3781" t="s">
        <v>5487</v>
      </c>
      <c r="E3781" t="s">
        <v>1408</v>
      </c>
      <c r="F3781" t="s">
        <v>1409</v>
      </c>
      <c r="G3781" t="s">
        <v>1410</v>
      </c>
      <c r="H3781">
        <v>2006</v>
      </c>
      <c r="I3781" s="2">
        <v>297275</v>
      </c>
      <c r="J3781" s="2">
        <v>0</v>
      </c>
      <c r="K3781" s="2">
        <v>297275</v>
      </c>
      <c r="L3781" t="s">
        <v>116</v>
      </c>
    </row>
    <row r="3782" spans="1:12" x14ac:dyDescent="0.85">
      <c r="A3782" s="1">
        <v>41164</v>
      </c>
      <c r="B3782" t="s">
        <v>5485</v>
      </c>
      <c r="C3782" t="s">
        <v>5486</v>
      </c>
      <c r="D3782" t="s">
        <v>5487</v>
      </c>
      <c r="E3782" t="s">
        <v>1333</v>
      </c>
      <c r="F3782" t="s">
        <v>1334</v>
      </c>
      <c r="G3782" t="s">
        <v>3458</v>
      </c>
      <c r="H3782">
        <v>2006</v>
      </c>
      <c r="I3782" s="2">
        <v>1304490</v>
      </c>
      <c r="J3782" s="2">
        <v>0</v>
      </c>
      <c r="K3782" s="2">
        <v>1304490</v>
      </c>
      <c r="L3782" t="s">
        <v>116</v>
      </c>
    </row>
    <row r="3783" spans="1:12" x14ac:dyDescent="0.85">
      <c r="A3783" s="1">
        <v>41164</v>
      </c>
      <c r="B3783" t="s">
        <v>5485</v>
      </c>
      <c r="C3783" t="s">
        <v>5486</v>
      </c>
      <c r="D3783" t="s">
        <v>5487</v>
      </c>
      <c r="E3783" t="s">
        <v>42</v>
      </c>
      <c r="F3783" t="s">
        <v>43</v>
      </c>
      <c r="G3783" t="s">
        <v>44</v>
      </c>
      <c r="H3783">
        <v>2006</v>
      </c>
      <c r="I3783" s="2">
        <v>15048908.949999999</v>
      </c>
      <c r="J3783" s="2">
        <v>0</v>
      </c>
      <c r="K3783" s="2">
        <v>15048908.949999999</v>
      </c>
      <c r="L3783" t="s">
        <v>116</v>
      </c>
    </row>
    <row r="3784" spans="1:12" x14ac:dyDescent="0.85">
      <c r="A3784" s="1">
        <v>41164</v>
      </c>
      <c r="B3784" t="s">
        <v>5485</v>
      </c>
      <c r="C3784" t="s">
        <v>5486</v>
      </c>
      <c r="D3784" t="s">
        <v>5487</v>
      </c>
      <c r="E3784" t="s">
        <v>21</v>
      </c>
      <c r="F3784" t="s">
        <v>22</v>
      </c>
      <c r="G3784" t="s">
        <v>23</v>
      </c>
      <c r="H3784">
        <v>2006</v>
      </c>
      <c r="I3784" s="2">
        <v>2588182.62</v>
      </c>
      <c r="J3784" s="2">
        <v>0</v>
      </c>
      <c r="K3784" s="2">
        <v>2588182.62</v>
      </c>
      <c r="L3784" t="s">
        <v>116</v>
      </c>
    </row>
    <row r="3785" spans="1:12" x14ac:dyDescent="0.85">
      <c r="A3785" s="1">
        <v>41164</v>
      </c>
      <c r="B3785" t="s">
        <v>4764</v>
      </c>
      <c r="C3785" t="s">
        <v>4765</v>
      </c>
      <c r="D3785" t="s">
        <v>4766</v>
      </c>
      <c r="E3785" t="s">
        <v>15</v>
      </c>
      <c r="F3785" t="s">
        <v>16</v>
      </c>
      <c r="G3785" t="s">
        <v>17</v>
      </c>
      <c r="H3785">
        <v>2006</v>
      </c>
      <c r="I3785" s="2">
        <v>175932.44</v>
      </c>
      <c r="J3785" s="2">
        <v>0</v>
      </c>
      <c r="K3785" s="2">
        <v>175932.44</v>
      </c>
      <c r="L3785" t="s">
        <v>116</v>
      </c>
    </row>
    <row r="3786" spans="1:12" x14ac:dyDescent="0.85">
      <c r="A3786" s="1">
        <v>41164</v>
      </c>
      <c r="B3786" t="s">
        <v>4764</v>
      </c>
      <c r="C3786" t="s">
        <v>4765</v>
      </c>
      <c r="D3786" t="s">
        <v>4766</v>
      </c>
      <c r="E3786" t="s">
        <v>49</v>
      </c>
      <c r="F3786" t="s">
        <v>50</v>
      </c>
      <c r="G3786" t="s">
        <v>3605</v>
      </c>
      <c r="H3786">
        <v>2006</v>
      </c>
      <c r="I3786" s="2">
        <v>150000</v>
      </c>
      <c r="J3786" s="2">
        <v>0</v>
      </c>
      <c r="K3786" s="2">
        <v>150000</v>
      </c>
      <c r="L3786" t="s">
        <v>116</v>
      </c>
    </row>
    <row r="3787" spans="1:12" x14ac:dyDescent="0.85">
      <c r="A3787" s="1">
        <v>41164</v>
      </c>
      <c r="B3787" t="s">
        <v>4764</v>
      </c>
      <c r="C3787" t="s">
        <v>4765</v>
      </c>
      <c r="D3787" t="s">
        <v>4766</v>
      </c>
      <c r="E3787" t="s">
        <v>260</v>
      </c>
      <c r="F3787" t="s">
        <v>261</v>
      </c>
      <c r="H3787">
        <v>2006</v>
      </c>
      <c r="I3787" s="2">
        <v>75000</v>
      </c>
      <c r="J3787" s="2">
        <v>0</v>
      </c>
      <c r="K3787" s="2">
        <v>75000</v>
      </c>
      <c r="L3787" t="s">
        <v>116</v>
      </c>
    </row>
    <row r="3788" spans="1:12" x14ac:dyDescent="0.85">
      <c r="A3788" s="1">
        <v>41164</v>
      </c>
      <c r="B3788" t="s">
        <v>4764</v>
      </c>
      <c r="C3788" t="s">
        <v>4765</v>
      </c>
      <c r="D3788" t="s">
        <v>4766</v>
      </c>
      <c r="E3788" t="s">
        <v>260</v>
      </c>
      <c r="F3788" t="s">
        <v>261</v>
      </c>
      <c r="H3788">
        <v>2006</v>
      </c>
      <c r="I3788" s="2">
        <v>100000</v>
      </c>
      <c r="J3788" s="2">
        <v>0</v>
      </c>
      <c r="K3788" s="2">
        <v>100000</v>
      </c>
      <c r="L3788" t="s">
        <v>116</v>
      </c>
    </row>
    <row r="3789" spans="1:12" x14ac:dyDescent="0.85">
      <c r="A3789" s="1">
        <v>41164</v>
      </c>
      <c r="B3789" t="s">
        <v>4764</v>
      </c>
      <c r="C3789" t="s">
        <v>4765</v>
      </c>
      <c r="D3789" t="s">
        <v>4766</v>
      </c>
      <c r="E3789" t="s">
        <v>260</v>
      </c>
      <c r="F3789" t="s">
        <v>261</v>
      </c>
      <c r="H3789">
        <v>2006</v>
      </c>
      <c r="I3789" s="2">
        <v>150000</v>
      </c>
      <c r="J3789" s="2">
        <v>0</v>
      </c>
      <c r="K3789" s="2">
        <v>150000</v>
      </c>
      <c r="L3789" t="s">
        <v>116</v>
      </c>
    </row>
    <row r="3790" spans="1:12" x14ac:dyDescent="0.85">
      <c r="A3790" s="1">
        <v>41164</v>
      </c>
      <c r="B3790" t="s">
        <v>5722</v>
      </c>
      <c r="C3790" t="s">
        <v>5911</v>
      </c>
      <c r="D3790" t="s">
        <v>5912</v>
      </c>
      <c r="E3790" t="s">
        <v>85</v>
      </c>
      <c r="F3790" t="s">
        <v>86</v>
      </c>
      <c r="G3790" t="s">
        <v>3475</v>
      </c>
      <c r="H3790">
        <v>2006</v>
      </c>
      <c r="I3790" s="2">
        <v>1000000</v>
      </c>
      <c r="J3790" s="2">
        <v>0</v>
      </c>
      <c r="K3790" s="2">
        <v>1000000</v>
      </c>
      <c r="L3790" t="s">
        <v>116</v>
      </c>
    </row>
    <row r="3791" spans="1:12" x14ac:dyDescent="0.85">
      <c r="A3791" s="1">
        <v>41164</v>
      </c>
      <c r="B3791" t="s">
        <v>5722</v>
      </c>
      <c r="C3791" t="s">
        <v>5911</v>
      </c>
      <c r="D3791" t="s">
        <v>5912</v>
      </c>
      <c r="E3791" t="s">
        <v>102</v>
      </c>
      <c r="F3791" t="s">
        <v>103</v>
      </c>
      <c r="G3791" t="s">
        <v>104</v>
      </c>
      <c r="H3791">
        <v>2006</v>
      </c>
      <c r="I3791" s="2">
        <v>110462380</v>
      </c>
      <c r="J3791" s="2">
        <v>0</v>
      </c>
      <c r="K3791" s="2">
        <v>110462380</v>
      </c>
      <c r="L3791" t="s">
        <v>116</v>
      </c>
    </row>
    <row r="3792" spans="1:12" x14ac:dyDescent="0.85">
      <c r="A3792" s="1">
        <v>41164</v>
      </c>
      <c r="B3792" t="s">
        <v>5722</v>
      </c>
      <c r="C3792" t="s">
        <v>5911</v>
      </c>
      <c r="D3792" t="s">
        <v>5912</v>
      </c>
      <c r="E3792" t="s">
        <v>119</v>
      </c>
      <c r="F3792" t="s">
        <v>120</v>
      </c>
      <c r="G3792" t="s">
        <v>121</v>
      </c>
      <c r="H3792">
        <v>2006</v>
      </c>
      <c r="I3792" s="2">
        <v>44999940</v>
      </c>
      <c r="J3792" s="2">
        <v>60</v>
      </c>
      <c r="K3792" s="2">
        <v>45000000</v>
      </c>
      <c r="L3792" t="s">
        <v>116</v>
      </c>
    </row>
    <row r="3793" spans="1:12" x14ac:dyDescent="0.85">
      <c r="A3793" s="1">
        <v>41164</v>
      </c>
      <c r="B3793" t="s">
        <v>5722</v>
      </c>
      <c r="C3793" t="s">
        <v>5911</v>
      </c>
      <c r="D3793" t="s">
        <v>5912</v>
      </c>
      <c r="E3793" t="s">
        <v>21</v>
      </c>
      <c r="F3793" t="s">
        <v>22</v>
      </c>
      <c r="G3793" t="s">
        <v>23</v>
      </c>
      <c r="H3793">
        <v>2006</v>
      </c>
      <c r="I3793" s="2">
        <v>67639670.900000006</v>
      </c>
      <c r="J3793" s="2">
        <v>0</v>
      </c>
      <c r="K3793" s="2">
        <v>67639670.900000006</v>
      </c>
      <c r="L3793" t="s">
        <v>116</v>
      </c>
    </row>
    <row r="3794" spans="1:12" x14ac:dyDescent="0.85">
      <c r="A3794" s="1">
        <v>41164</v>
      </c>
      <c r="B3794" t="s">
        <v>5913</v>
      </c>
      <c r="C3794" t="s">
        <v>5914</v>
      </c>
      <c r="D3794" t="s">
        <v>5915</v>
      </c>
      <c r="E3794" t="s">
        <v>42</v>
      </c>
      <c r="F3794" t="s">
        <v>43</v>
      </c>
      <c r="G3794" t="s">
        <v>44</v>
      </c>
      <c r="H3794">
        <v>2006</v>
      </c>
      <c r="I3794" s="2">
        <v>1199945</v>
      </c>
      <c r="J3794" s="2">
        <v>55</v>
      </c>
      <c r="K3794" s="2">
        <v>1200000</v>
      </c>
      <c r="L3794" t="s">
        <v>116</v>
      </c>
    </row>
    <row r="3795" spans="1:12" x14ac:dyDescent="0.85">
      <c r="A3795" s="1">
        <v>41164</v>
      </c>
      <c r="B3795" t="s">
        <v>5488</v>
      </c>
      <c r="C3795" t="s">
        <v>5489</v>
      </c>
      <c r="D3795" t="s">
        <v>5490</v>
      </c>
      <c r="E3795" t="s">
        <v>235</v>
      </c>
      <c r="F3795" t="s">
        <v>236</v>
      </c>
      <c r="G3795" t="s">
        <v>5916</v>
      </c>
      <c r="H3795">
        <v>2006</v>
      </c>
      <c r="I3795" s="2">
        <v>125000</v>
      </c>
      <c r="J3795" s="2">
        <v>0</v>
      </c>
      <c r="K3795" s="2">
        <v>125000</v>
      </c>
      <c r="L3795" t="s">
        <v>18</v>
      </c>
    </row>
    <row r="3796" spans="1:12" x14ac:dyDescent="0.85">
      <c r="A3796" s="1">
        <v>41164</v>
      </c>
      <c r="B3796" t="s">
        <v>5488</v>
      </c>
      <c r="C3796" t="s">
        <v>5489</v>
      </c>
      <c r="D3796" t="s">
        <v>5490</v>
      </c>
      <c r="E3796" t="s">
        <v>200</v>
      </c>
      <c r="F3796" t="s">
        <v>201</v>
      </c>
      <c r="G3796" t="s">
        <v>202</v>
      </c>
      <c r="H3796">
        <v>2006</v>
      </c>
      <c r="I3796" s="2">
        <v>200000</v>
      </c>
      <c r="J3796" s="2">
        <v>0</v>
      </c>
      <c r="K3796" s="2">
        <v>200000</v>
      </c>
      <c r="L3796" t="s">
        <v>18</v>
      </c>
    </row>
    <row r="3797" spans="1:12" x14ac:dyDescent="0.85">
      <c r="A3797" s="1">
        <v>41164</v>
      </c>
      <c r="B3797" t="s">
        <v>5488</v>
      </c>
      <c r="C3797" t="s">
        <v>5489</v>
      </c>
      <c r="D3797" t="s">
        <v>5490</v>
      </c>
      <c r="E3797" t="s">
        <v>85</v>
      </c>
      <c r="F3797" t="s">
        <v>86</v>
      </c>
      <c r="G3797" t="s">
        <v>87</v>
      </c>
      <c r="H3797">
        <v>2006</v>
      </c>
      <c r="I3797" s="2">
        <v>297650</v>
      </c>
      <c r="J3797" s="2">
        <v>0</v>
      </c>
      <c r="K3797" s="2">
        <v>297650</v>
      </c>
      <c r="L3797" t="s">
        <v>18</v>
      </c>
    </row>
    <row r="3798" spans="1:12" x14ac:dyDescent="0.85">
      <c r="A3798" s="1">
        <v>41164</v>
      </c>
      <c r="B3798" t="s">
        <v>5488</v>
      </c>
      <c r="C3798" t="s">
        <v>5489</v>
      </c>
      <c r="D3798" t="s">
        <v>5490</v>
      </c>
      <c r="E3798" t="s">
        <v>293</v>
      </c>
      <c r="F3798" t="s">
        <v>294</v>
      </c>
      <c r="G3798" t="s">
        <v>295</v>
      </c>
      <c r="H3798">
        <v>2006</v>
      </c>
      <c r="I3798" s="2">
        <v>100000</v>
      </c>
      <c r="J3798" s="2">
        <v>0</v>
      </c>
      <c r="K3798" s="2">
        <v>100000</v>
      </c>
      <c r="L3798" t="s">
        <v>18</v>
      </c>
    </row>
    <row r="3799" spans="1:12" x14ac:dyDescent="0.85">
      <c r="A3799" s="1">
        <v>41164</v>
      </c>
      <c r="B3799" t="s">
        <v>5488</v>
      </c>
      <c r="C3799" t="s">
        <v>5489</v>
      </c>
      <c r="D3799" t="s">
        <v>5490</v>
      </c>
      <c r="E3799" t="s">
        <v>1408</v>
      </c>
      <c r="F3799" t="s">
        <v>1409</v>
      </c>
      <c r="G3799" t="s">
        <v>1410</v>
      </c>
      <c r="H3799">
        <v>2006</v>
      </c>
      <c r="I3799" s="2">
        <v>189280</v>
      </c>
      <c r="J3799" s="2">
        <v>0</v>
      </c>
      <c r="K3799" s="2">
        <v>189280</v>
      </c>
      <c r="L3799" t="s">
        <v>18</v>
      </c>
    </row>
    <row r="3800" spans="1:12" x14ac:dyDescent="0.85">
      <c r="A3800" s="1">
        <v>41164</v>
      </c>
      <c r="B3800" t="s">
        <v>5488</v>
      </c>
      <c r="C3800" t="s">
        <v>5917</v>
      </c>
      <c r="D3800" t="s">
        <v>5490</v>
      </c>
      <c r="E3800" t="s">
        <v>49</v>
      </c>
      <c r="F3800" t="s">
        <v>50</v>
      </c>
      <c r="G3800" t="s">
        <v>3046</v>
      </c>
      <c r="H3800">
        <v>2006</v>
      </c>
      <c r="I3800" s="2">
        <v>250000</v>
      </c>
      <c r="J3800" s="2">
        <v>0</v>
      </c>
      <c r="K3800" s="2">
        <v>250000</v>
      </c>
      <c r="L3800" t="s">
        <v>18</v>
      </c>
    </row>
    <row r="3801" spans="1:12" x14ac:dyDescent="0.85">
      <c r="A3801" s="1">
        <v>41164</v>
      </c>
      <c r="B3801" t="s">
        <v>5918</v>
      </c>
      <c r="C3801" t="s">
        <v>5919</v>
      </c>
      <c r="D3801" t="s">
        <v>5920</v>
      </c>
      <c r="E3801" t="s">
        <v>21</v>
      </c>
      <c r="F3801" t="s">
        <v>22</v>
      </c>
      <c r="G3801" t="s">
        <v>23</v>
      </c>
      <c r="H3801">
        <v>2006</v>
      </c>
      <c r="I3801" s="2">
        <v>1288659.79</v>
      </c>
      <c r="J3801" s="2">
        <v>0</v>
      </c>
      <c r="K3801" s="2">
        <v>1288659.79</v>
      </c>
      <c r="L3801" t="s">
        <v>18</v>
      </c>
    </row>
    <row r="3802" spans="1:12" x14ac:dyDescent="0.85">
      <c r="A3802" s="1">
        <v>41164</v>
      </c>
      <c r="B3802" t="s">
        <v>1234</v>
      </c>
      <c r="C3802" t="s">
        <v>5921</v>
      </c>
      <c r="D3802" t="s">
        <v>5922</v>
      </c>
      <c r="E3802" t="s">
        <v>102</v>
      </c>
      <c r="F3802" t="s">
        <v>103</v>
      </c>
      <c r="G3802" t="s">
        <v>104</v>
      </c>
      <c r="H3802">
        <v>2006</v>
      </c>
      <c r="I3802" s="2">
        <v>953367.96</v>
      </c>
      <c r="J3802" s="2">
        <v>0</v>
      </c>
      <c r="K3802" s="2">
        <v>953367.96</v>
      </c>
      <c r="L3802" t="s">
        <v>116</v>
      </c>
    </row>
    <row r="3803" spans="1:12" x14ac:dyDescent="0.85">
      <c r="A3803" s="1">
        <v>41164</v>
      </c>
      <c r="B3803" t="s">
        <v>5923</v>
      </c>
      <c r="C3803" t="s">
        <v>5924</v>
      </c>
      <c r="D3803" t="s">
        <v>5925</v>
      </c>
      <c r="E3803" t="s">
        <v>56</v>
      </c>
      <c r="F3803" t="s">
        <v>57</v>
      </c>
      <c r="G3803" t="s">
        <v>58</v>
      </c>
      <c r="H3803">
        <v>2006</v>
      </c>
      <c r="I3803" s="2">
        <v>7626316.5</v>
      </c>
      <c r="J3803" s="2">
        <v>0</v>
      </c>
      <c r="K3803" s="2">
        <v>7626316.5</v>
      </c>
      <c r="L3803" t="s">
        <v>116</v>
      </c>
    </row>
    <row r="3804" spans="1:12" x14ac:dyDescent="0.85">
      <c r="A3804" s="1">
        <v>41164</v>
      </c>
      <c r="B3804" t="s">
        <v>5923</v>
      </c>
      <c r="C3804" t="s">
        <v>5924</v>
      </c>
      <c r="D3804" t="s">
        <v>5925</v>
      </c>
      <c r="E3804" t="s">
        <v>1280</v>
      </c>
      <c r="F3804" t="s">
        <v>1281</v>
      </c>
      <c r="G3804" t="s">
        <v>1282</v>
      </c>
      <c r="H3804">
        <v>2006</v>
      </c>
      <c r="I3804" s="2">
        <v>474225</v>
      </c>
      <c r="J3804" s="2">
        <v>0</v>
      </c>
      <c r="K3804" s="2">
        <v>474225</v>
      </c>
      <c r="L3804" t="s">
        <v>116</v>
      </c>
    </row>
    <row r="3805" spans="1:12" x14ac:dyDescent="0.85">
      <c r="A3805" s="1">
        <v>41164</v>
      </c>
      <c r="B3805" t="s">
        <v>5570</v>
      </c>
      <c r="C3805" t="s">
        <v>5926</v>
      </c>
      <c r="D3805" t="s">
        <v>5927</v>
      </c>
      <c r="E3805" t="s">
        <v>85</v>
      </c>
      <c r="F3805" t="s">
        <v>86</v>
      </c>
      <c r="G3805" t="s">
        <v>87</v>
      </c>
      <c r="H3805">
        <v>2006</v>
      </c>
      <c r="I3805" s="2">
        <v>1216475</v>
      </c>
      <c r="J3805" s="2">
        <v>0</v>
      </c>
      <c r="K3805" s="2">
        <v>1216475</v>
      </c>
      <c r="L3805" t="s">
        <v>18</v>
      </c>
    </row>
    <row r="3806" spans="1:12" x14ac:dyDescent="0.85">
      <c r="A3806" s="1">
        <v>41164</v>
      </c>
      <c r="B3806" t="s">
        <v>5570</v>
      </c>
      <c r="C3806" t="s">
        <v>5926</v>
      </c>
      <c r="D3806" t="s">
        <v>5927</v>
      </c>
      <c r="E3806" t="s">
        <v>102</v>
      </c>
      <c r="F3806" t="s">
        <v>103</v>
      </c>
      <c r="G3806" t="s">
        <v>104</v>
      </c>
      <c r="H3806">
        <v>2006</v>
      </c>
      <c r="I3806" s="2">
        <v>2608012.5</v>
      </c>
      <c r="J3806" s="2">
        <v>0</v>
      </c>
      <c r="K3806" s="2">
        <v>2608012.5</v>
      </c>
      <c r="L3806" t="s">
        <v>18</v>
      </c>
    </row>
    <row r="3807" spans="1:12" x14ac:dyDescent="0.85">
      <c r="A3807" s="1">
        <v>41164</v>
      </c>
      <c r="B3807" t="s">
        <v>5570</v>
      </c>
      <c r="C3807" t="s">
        <v>5928</v>
      </c>
      <c r="D3807" t="s">
        <v>5929</v>
      </c>
      <c r="E3807" t="s">
        <v>85</v>
      </c>
      <c r="F3807" t="s">
        <v>86</v>
      </c>
      <c r="G3807" t="s">
        <v>87</v>
      </c>
      <c r="H3807">
        <v>2006</v>
      </c>
      <c r="I3807" s="2">
        <v>11972961</v>
      </c>
      <c r="J3807" s="2">
        <v>0</v>
      </c>
      <c r="K3807" s="2">
        <v>11972961</v>
      </c>
      <c r="L3807" t="s">
        <v>18</v>
      </c>
    </row>
    <row r="3808" spans="1:12" x14ac:dyDescent="0.85">
      <c r="A3808" s="1">
        <v>41164</v>
      </c>
      <c r="B3808" t="s">
        <v>5570</v>
      </c>
      <c r="C3808" t="s">
        <v>5928</v>
      </c>
      <c r="D3808" t="s">
        <v>5929</v>
      </c>
      <c r="E3808" t="s">
        <v>102</v>
      </c>
      <c r="F3808" t="s">
        <v>103</v>
      </c>
      <c r="G3808" t="s">
        <v>104</v>
      </c>
      <c r="H3808">
        <v>2006</v>
      </c>
      <c r="I3808" s="2">
        <v>13146269.99</v>
      </c>
      <c r="J3808" s="2">
        <v>0</v>
      </c>
      <c r="K3808" s="2">
        <v>13146269.99</v>
      </c>
      <c r="L3808" t="s">
        <v>18</v>
      </c>
    </row>
    <row r="3809" spans="1:12" x14ac:dyDescent="0.85">
      <c r="A3809" s="1">
        <v>41164</v>
      </c>
      <c r="B3809" t="s">
        <v>5930</v>
      </c>
      <c r="C3809" t="s">
        <v>5931</v>
      </c>
      <c r="D3809" t="s">
        <v>5932</v>
      </c>
      <c r="E3809" t="s">
        <v>15</v>
      </c>
      <c r="F3809" t="s">
        <v>16</v>
      </c>
      <c r="G3809" t="s">
        <v>17</v>
      </c>
      <c r="H3809">
        <v>2006</v>
      </c>
      <c r="I3809" s="2">
        <v>25795356.84</v>
      </c>
      <c r="J3809" s="2">
        <v>0</v>
      </c>
      <c r="K3809" s="2">
        <v>25795356.84</v>
      </c>
      <c r="L3809" t="s">
        <v>116</v>
      </c>
    </row>
    <row r="3810" spans="1:12" x14ac:dyDescent="0.85">
      <c r="A3810" s="1">
        <v>41164</v>
      </c>
      <c r="B3810" t="s">
        <v>5930</v>
      </c>
      <c r="C3810" t="s">
        <v>5931</v>
      </c>
      <c r="D3810" t="s">
        <v>5932</v>
      </c>
      <c r="E3810" t="s">
        <v>264</v>
      </c>
      <c r="F3810" t="s">
        <v>265</v>
      </c>
      <c r="G3810" t="s">
        <v>1613</v>
      </c>
      <c r="H3810">
        <v>2006</v>
      </c>
      <c r="I3810" s="2">
        <v>12027000</v>
      </c>
      <c r="J3810" s="2">
        <v>0</v>
      </c>
      <c r="K3810" s="2">
        <v>12027000</v>
      </c>
      <c r="L3810" t="s">
        <v>116</v>
      </c>
    </row>
    <row r="3811" spans="1:12" x14ac:dyDescent="0.85">
      <c r="A3811" s="1">
        <v>41164</v>
      </c>
      <c r="B3811" t="s">
        <v>5930</v>
      </c>
      <c r="C3811" t="s">
        <v>5931</v>
      </c>
      <c r="D3811" t="s">
        <v>5932</v>
      </c>
      <c r="E3811" t="s">
        <v>70</v>
      </c>
      <c r="F3811" t="s">
        <v>71</v>
      </c>
      <c r="G3811" t="s">
        <v>72</v>
      </c>
      <c r="H3811">
        <v>2006</v>
      </c>
      <c r="I3811" s="2">
        <v>6321419.8899999997</v>
      </c>
      <c r="J3811" s="2">
        <v>0</v>
      </c>
      <c r="K3811" s="2">
        <v>6321419.8899999997</v>
      </c>
      <c r="L3811" t="s">
        <v>116</v>
      </c>
    </row>
    <row r="3812" spans="1:12" x14ac:dyDescent="0.85">
      <c r="A3812" s="1">
        <v>41164</v>
      </c>
      <c r="B3812" t="s">
        <v>5930</v>
      </c>
      <c r="C3812" t="s">
        <v>5931</v>
      </c>
      <c r="D3812" t="s">
        <v>5932</v>
      </c>
      <c r="E3812" t="s">
        <v>85</v>
      </c>
      <c r="F3812" t="s">
        <v>86</v>
      </c>
      <c r="G3812" t="s">
        <v>87</v>
      </c>
      <c r="H3812">
        <v>2006</v>
      </c>
      <c r="I3812" s="2">
        <v>59767200</v>
      </c>
      <c r="J3812" s="2">
        <v>0</v>
      </c>
      <c r="K3812" s="2">
        <v>59767200</v>
      </c>
      <c r="L3812" t="s">
        <v>116</v>
      </c>
    </row>
    <row r="3813" spans="1:12" x14ac:dyDescent="0.85">
      <c r="A3813" s="1">
        <v>41164</v>
      </c>
      <c r="B3813" t="s">
        <v>5930</v>
      </c>
      <c r="C3813" t="s">
        <v>5931</v>
      </c>
      <c r="D3813" t="s">
        <v>5932</v>
      </c>
      <c r="E3813" t="s">
        <v>288</v>
      </c>
      <c r="F3813" t="s">
        <v>289</v>
      </c>
      <c r="G3813" t="s">
        <v>290</v>
      </c>
      <c r="H3813">
        <v>2006</v>
      </c>
      <c r="I3813" s="2">
        <v>16059765.279999999</v>
      </c>
      <c r="J3813" s="2">
        <v>12.92</v>
      </c>
      <c r="K3813" s="2">
        <v>16059778.199999999</v>
      </c>
      <c r="L3813" t="s">
        <v>116</v>
      </c>
    </row>
    <row r="3814" spans="1:12" x14ac:dyDescent="0.85">
      <c r="A3814" s="1">
        <v>41164</v>
      </c>
      <c r="B3814" t="s">
        <v>5930</v>
      </c>
      <c r="C3814" t="s">
        <v>5931</v>
      </c>
      <c r="D3814" t="s">
        <v>5932</v>
      </c>
      <c r="E3814" t="s">
        <v>102</v>
      </c>
      <c r="F3814" t="s">
        <v>103</v>
      </c>
      <c r="G3814" t="s">
        <v>104</v>
      </c>
      <c r="H3814">
        <v>2006</v>
      </c>
      <c r="I3814" s="2">
        <v>44963912.479999997</v>
      </c>
      <c r="J3814" s="2">
        <v>0</v>
      </c>
      <c r="K3814" s="2">
        <v>44963912.479999997</v>
      </c>
      <c r="L3814" t="s">
        <v>116</v>
      </c>
    </row>
    <row r="3815" spans="1:12" x14ac:dyDescent="0.85">
      <c r="A3815" s="1">
        <v>41164</v>
      </c>
      <c r="B3815" t="s">
        <v>5930</v>
      </c>
      <c r="C3815" t="s">
        <v>5931</v>
      </c>
      <c r="D3815" t="s">
        <v>5932</v>
      </c>
      <c r="E3815" t="s">
        <v>113</v>
      </c>
      <c r="F3815" t="s">
        <v>114</v>
      </c>
      <c r="G3815" t="s">
        <v>115</v>
      </c>
      <c r="H3815">
        <v>2006</v>
      </c>
      <c r="I3815" s="2">
        <v>5000000</v>
      </c>
      <c r="J3815" s="2">
        <v>0</v>
      </c>
      <c r="K3815" s="2">
        <v>5000000</v>
      </c>
      <c r="L3815" t="s">
        <v>116</v>
      </c>
    </row>
    <row r="3816" spans="1:12" x14ac:dyDescent="0.85">
      <c r="A3816" s="1">
        <v>41164</v>
      </c>
      <c r="B3816" t="s">
        <v>5930</v>
      </c>
      <c r="C3816" t="s">
        <v>5931</v>
      </c>
      <c r="D3816" t="s">
        <v>5932</v>
      </c>
      <c r="E3816" t="s">
        <v>1698</v>
      </c>
      <c r="F3816" t="s">
        <v>1699</v>
      </c>
      <c r="G3816" t="s">
        <v>1700</v>
      </c>
      <c r="H3816">
        <v>2006</v>
      </c>
      <c r="I3816" s="2">
        <v>258983.09</v>
      </c>
      <c r="J3816" s="2">
        <v>0</v>
      </c>
      <c r="K3816" s="2">
        <v>258983.09</v>
      </c>
      <c r="L3816" t="s">
        <v>116</v>
      </c>
    </row>
    <row r="3817" spans="1:12" x14ac:dyDescent="0.85">
      <c r="A3817" s="1">
        <v>41164</v>
      </c>
      <c r="B3817" t="s">
        <v>5930</v>
      </c>
      <c r="C3817" t="s">
        <v>5931</v>
      </c>
      <c r="D3817" t="s">
        <v>5932</v>
      </c>
      <c r="E3817" t="s">
        <v>119</v>
      </c>
      <c r="F3817" t="s">
        <v>120</v>
      </c>
      <c r="G3817" t="s">
        <v>121</v>
      </c>
      <c r="H3817">
        <v>2006</v>
      </c>
      <c r="I3817" s="2">
        <v>99788333.040000007</v>
      </c>
      <c r="J3817" s="2">
        <v>30.92</v>
      </c>
      <c r="K3817" s="2">
        <v>99788363.959999993</v>
      </c>
      <c r="L3817" t="s">
        <v>116</v>
      </c>
    </row>
    <row r="3818" spans="1:12" x14ac:dyDescent="0.85">
      <c r="A3818" s="1">
        <v>41164</v>
      </c>
      <c r="B3818" t="s">
        <v>883</v>
      </c>
      <c r="C3818" t="s">
        <v>5562</v>
      </c>
      <c r="D3818" t="s">
        <v>5563</v>
      </c>
      <c r="E3818" t="s">
        <v>2863</v>
      </c>
      <c r="F3818" t="s">
        <v>2864</v>
      </c>
      <c r="G3818" t="s">
        <v>5933</v>
      </c>
      <c r="H3818">
        <v>2006</v>
      </c>
      <c r="I3818" s="2">
        <v>9106569.7400000002</v>
      </c>
      <c r="J3818" s="2">
        <v>0</v>
      </c>
      <c r="K3818" s="2">
        <v>9106569.7400000002</v>
      </c>
      <c r="L3818" t="s">
        <v>116</v>
      </c>
    </row>
    <row r="3819" spans="1:12" x14ac:dyDescent="0.85">
      <c r="A3819" s="1">
        <v>41164</v>
      </c>
      <c r="B3819" t="s">
        <v>5930</v>
      </c>
      <c r="C3819" t="s">
        <v>5931</v>
      </c>
      <c r="D3819" t="s">
        <v>5932</v>
      </c>
      <c r="E3819" t="s">
        <v>42</v>
      </c>
      <c r="F3819" t="s">
        <v>43</v>
      </c>
      <c r="G3819" t="s">
        <v>44</v>
      </c>
      <c r="H3819">
        <v>2006</v>
      </c>
      <c r="I3819" s="2">
        <v>69293076.230000004</v>
      </c>
      <c r="J3819" s="2">
        <v>3317.95</v>
      </c>
      <c r="K3819" s="2">
        <v>69296394.180000007</v>
      </c>
      <c r="L3819" t="s">
        <v>116</v>
      </c>
    </row>
    <row r="3820" spans="1:12" x14ac:dyDescent="0.85">
      <c r="A3820" s="1">
        <v>41164</v>
      </c>
      <c r="B3820" t="s">
        <v>5930</v>
      </c>
      <c r="C3820" t="s">
        <v>5931</v>
      </c>
      <c r="D3820" t="s">
        <v>5932</v>
      </c>
      <c r="E3820" t="s">
        <v>21</v>
      </c>
      <c r="F3820" t="s">
        <v>22</v>
      </c>
      <c r="G3820" t="s">
        <v>23</v>
      </c>
      <c r="H3820">
        <v>2006</v>
      </c>
      <c r="I3820" s="2">
        <v>25782472.989999998</v>
      </c>
      <c r="J3820" s="2">
        <v>0</v>
      </c>
      <c r="K3820" s="2">
        <v>25782472.989999998</v>
      </c>
      <c r="L3820" t="s">
        <v>116</v>
      </c>
    </row>
    <row r="3821" spans="1:12" x14ac:dyDescent="0.85">
      <c r="A3821" s="1">
        <v>41164</v>
      </c>
      <c r="B3821" t="s">
        <v>90</v>
      </c>
      <c r="C3821" t="s">
        <v>5138</v>
      </c>
      <c r="D3821" t="s">
        <v>5139</v>
      </c>
      <c r="E3821" t="s">
        <v>119</v>
      </c>
      <c r="F3821" t="s">
        <v>120</v>
      </c>
      <c r="G3821" t="s">
        <v>121</v>
      </c>
      <c r="H3821">
        <v>2006</v>
      </c>
      <c r="I3821" s="2">
        <v>389857.82</v>
      </c>
      <c r="J3821" s="2">
        <v>0</v>
      </c>
      <c r="K3821" s="2">
        <v>389857.82</v>
      </c>
      <c r="L3821" t="s">
        <v>18</v>
      </c>
    </row>
    <row r="3822" spans="1:12" x14ac:dyDescent="0.85">
      <c r="A3822" s="1">
        <v>41164</v>
      </c>
      <c r="B3822" t="s">
        <v>90</v>
      </c>
      <c r="C3822" t="s">
        <v>5138</v>
      </c>
      <c r="D3822" t="s">
        <v>5139</v>
      </c>
      <c r="E3822" t="s">
        <v>42</v>
      </c>
      <c r="F3822" t="s">
        <v>43</v>
      </c>
      <c r="G3822" t="s">
        <v>44</v>
      </c>
      <c r="H3822">
        <v>2006</v>
      </c>
      <c r="I3822" s="2">
        <v>1531776.01</v>
      </c>
      <c r="J3822" s="2">
        <v>0</v>
      </c>
      <c r="K3822" s="2">
        <v>1531776.01</v>
      </c>
      <c r="L3822" t="s">
        <v>18</v>
      </c>
    </row>
    <row r="3823" spans="1:12" x14ac:dyDescent="0.85">
      <c r="A3823" s="1">
        <v>41164</v>
      </c>
      <c r="B3823" t="s">
        <v>751</v>
      </c>
      <c r="C3823" t="s">
        <v>5491</v>
      </c>
      <c r="D3823" t="s">
        <v>5492</v>
      </c>
      <c r="E3823" t="s">
        <v>200</v>
      </c>
      <c r="F3823" t="s">
        <v>201</v>
      </c>
      <c r="G3823" t="s">
        <v>202</v>
      </c>
      <c r="H3823">
        <v>2006</v>
      </c>
      <c r="I3823" s="2">
        <v>200000</v>
      </c>
      <c r="J3823" s="2">
        <v>0</v>
      </c>
      <c r="K3823" s="2">
        <v>200000</v>
      </c>
      <c r="L3823" t="s">
        <v>18</v>
      </c>
    </row>
    <row r="3824" spans="1:12" x14ac:dyDescent="0.85">
      <c r="A3824" s="1">
        <v>41164</v>
      </c>
      <c r="B3824" t="s">
        <v>751</v>
      </c>
      <c r="C3824" t="s">
        <v>5491</v>
      </c>
      <c r="D3824" t="s">
        <v>5492</v>
      </c>
      <c r="E3824" t="s">
        <v>264</v>
      </c>
      <c r="F3824" t="s">
        <v>265</v>
      </c>
      <c r="G3824" t="s">
        <v>5934</v>
      </c>
      <c r="H3824">
        <v>2006</v>
      </c>
      <c r="I3824" s="2">
        <v>350790</v>
      </c>
      <c r="J3824" s="2">
        <v>0</v>
      </c>
      <c r="K3824" s="2">
        <v>350790</v>
      </c>
      <c r="L3824" t="s">
        <v>18</v>
      </c>
    </row>
    <row r="3825" spans="1:12" x14ac:dyDescent="0.85">
      <c r="A3825" s="1">
        <v>41164</v>
      </c>
      <c r="B3825" t="s">
        <v>751</v>
      </c>
      <c r="C3825" t="s">
        <v>5491</v>
      </c>
      <c r="D3825" t="s">
        <v>5492</v>
      </c>
      <c r="E3825" t="s">
        <v>264</v>
      </c>
      <c r="F3825" t="s">
        <v>265</v>
      </c>
      <c r="G3825" t="s">
        <v>1350</v>
      </c>
      <c r="H3825">
        <v>2006</v>
      </c>
      <c r="I3825" s="2">
        <v>1105408</v>
      </c>
      <c r="J3825" s="2">
        <v>0</v>
      </c>
      <c r="K3825" s="2">
        <v>1105408</v>
      </c>
      <c r="L3825" t="s">
        <v>18</v>
      </c>
    </row>
    <row r="3826" spans="1:12" x14ac:dyDescent="0.85">
      <c r="A3826" s="1">
        <v>41164</v>
      </c>
      <c r="B3826" t="s">
        <v>751</v>
      </c>
      <c r="C3826" t="s">
        <v>5491</v>
      </c>
      <c r="D3826" t="s">
        <v>5492</v>
      </c>
      <c r="E3826" t="s">
        <v>119</v>
      </c>
      <c r="F3826" t="s">
        <v>120</v>
      </c>
      <c r="G3826" t="s">
        <v>121</v>
      </c>
      <c r="H3826">
        <v>2006</v>
      </c>
      <c r="I3826" s="2">
        <v>1200000</v>
      </c>
      <c r="J3826" s="2">
        <v>0</v>
      </c>
      <c r="K3826" s="2">
        <v>1200000</v>
      </c>
      <c r="L3826" t="s">
        <v>18</v>
      </c>
    </row>
    <row r="3827" spans="1:12" x14ac:dyDescent="0.85">
      <c r="A3827" s="1">
        <v>41164</v>
      </c>
      <c r="B3827" t="s">
        <v>5722</v>
      </c>
      <c r="C3827" t="s">
        <v>5935</v>
      </c>
      <c r="D3827" t="s">
        <v>5936</v>
      </c>
      <c r="E3827" t="s">
        <v>102</v>
      </c>
      <c r="F3827" t="s">
        <v>103</v>
      </c>
      <c r="G3827" t="s">
        <v>104</v>
      </c>
      <c r="H3827">
        <v>2006</v>
      </c>
      <c r="I3827" s="2">
        <v>1136489.99</v>
      </c>
      <c r="J3827" s="2">
        <v>0</v>
      </c>
      <c r="K3827" s="2">
        <v>1136489.99</v>
      </c>
      <c r="L3827" t="s">
        <v>18</v>
      </c>
    </row>
    <row r="3828" spans="1:12" x14ac:dyDescent="0.85">
      <c r="A3828" s="1">
        <v>41164</v>
      </c>
      <c r="B3828" t="s">
        <v>5722</v>
      </c>
      <c r="C3828" t="s">
        <v>5935</v>
      </c>
      <c r="D3828" t="s">
        <v>5936</v>
      </c>
      <c r="E3828" t="s">
        <v>21</v>
      </c>
      <c r="F3828" t="s">
        <v>22</v>
      </c>
      <c r="G3828" t="s">
        <v>23</v>
      </c>
      <c r="H3828">
        <v>2006</v>
      </c>
      <c r="I3828" s="2">
        <v>2517580.5</v>
      </c>
      <c r="J3828" s="2">
        <v>0</v>
      </c>
      <c r="K3828" s="2">
        <v>2517580.5</v>
      </c>
      <c r="L3828" t="s">
        <v>18</v>
      </c>
    </row>
    <row r="3829" spans="1:12" x14ac:dyDescent="0.85">
      <c r="A3829" s="1">
        <v>41164</v>
      </c>
      <c r="B3829" t="s">
        <v>90</v>
      </c>
      <c r="C3829" t="s">
        <v>4770</v>
      </c>
      <c r="D3829" t="s">
        <v>4771</v>
      </c>
      <c r="E3829" t="s">
        <v>119</v>
      </c>
      <c r="F3829" t="s">
        <v>120</v>
      </c>
      <c r="G3829" t="s">
        <v>121</v>
      </c>
      <c r="H3829">
        <v>2006</v>
      </c>
      <c r="I3829" s="2">
        <v>708482.15</v>
      </c>
      <c r="J3829" s="2">
        <v>0</v>
      </c>
      <c r="K3829" s="2">
        <v>708482.15</v>
      </c>
      <c r="L3829" t="s">
        <v>18</v>
      </c>
    </row>
    <row r="3830" spans="1:12" x14ac:dyDescent="0.85">
      <c r="A3830" s="1">
        <v>41164</v>
      </c>
      <c r="B3830" t="s">
        <v>90</v>
      </c>
      <c r="C3830" t="s">
        <v>4770</v>
      </c>
      <c r="D3830" t="s">
        <v>4771</v>
      </c>
      <c r="E3830" t="s">
        <v>42</v>
      </c>
      <c r="F3830" t="s">
        <v>43</v>
      </c>
      <c r="G3830" t="s">
        <v>44</v>
      </c>
      <c r="H3830">
        <v>2006</v>
      </c>
      <c r="I3830" s="2">
        <v>280000</v>
      </c>
      <c r="J3830" s="2">
        <v>0</v>
      </c>
      <c r="K3830" s="2">
        <v>280000</v>
      </c>
      <c r="L3830" t="s">
        <v>18</v>
      </c>
    </row>
    <row r="3831" spans="1:12" x14ac:dyDescent="0.85">
      <c r="A3831" s="1">
        <v>41164</v>
      </c>
      <c r="B3831" t="s">
        <v>4054</v>
      </c>
      <c r="C3831" t="s">
        <v>5937</v>
      </c>
      <c r="D3831" t="s">
        <v>5938</v>
      </c>
      <c r="E3831" t="s">
        <v>102</v>
      </c>
      <c r="F3831" t="s">
        <v>103</v>
      </c>
      <c r="G3831" t="s">
        <v>104</v>
      </c>
      <c r="H3831">
        <v>2006</v>
      </c>
      <c r="I3831" s="2">
        <v>1642529.9</v>
      </c>
      <c r="J3831" s="2">
        <v>851727.42</v>
      </c>
      <c r="K3831" s="2">
        <v>2494257.3199999998</v>
      </c>
      <c r="L3831" t="s">
        <v>116</v>
      </c>
    </row>
    <row r="3832" spans="1:12" x14ac:dyDescent="0.85">
      <c r="A3832" s="1">
        <v>41164</v>
      </c>
      <c r="B3832" t="s">
        <v>4054</v>
      </c>
      <c r="C3832" t="s">
        <v>5937</v>
      </c>
      <c r="D3832" t="s">
        <v>5938</v>
      </c>
      <c r="E3832" t="s">
        <v>119</v>
      </c>
      <c r="F3832" t="s">
        <v>120</v>
      </c>
      <c r="G3832" t="s">
        <v>121</v>
      </c>
      <c r="H3832">
        <v>2006</v>
      </c>
      <c r="I3832" s="2">
        <v>2410699.5099999998</v>
      </c>
      <c r="J3832" s="2">
        <v>0</v>
      </c>
      <c r="K3832" s="2">
        <v>2410699.5099999998</v>
      </c>
      <c r="L3832" t="s">
        <v>116</v>
      </c>
    </row>
    <row r="3833" spans="1:12" x14ac:dyDescent="0.85">
      <c r="A3833" s="1">
        <v>41164</v>
      </c>
      <c r="B3833" t="s">
        <v>4054</v>
      </c>
      <c r="C3833" t="s">
        <v>5937</v>
      </c>
      <c r="D3833" t="s">
        <v>5938</v>
      </c>
      <c r="E3833" t="s">
        <v>21</v>
      </c>
      <c r="F3833" t="s">
        <v>22</v>
      </c>
      <c r="G3833" t="s">
        <v>23</v>
      </c>
      <c r="H3833">
        <v>2006</v>
      </c>
      <c r="I3833" s="2">
        <v>3125098.46</v>
      </c>
      <c r="J3833" s="2">
        <v>0</v>
      </c>
      <c r="K3833" s="2">
        <v>3125098.46</v>
      </c>
      <c r="L3833" t="s">
        <v>116</v>
      </c>
    </row>
    <row r="3834" spans="1:12" x14ac:dyDescent="0.85">
      <c r="A3834" s="1">
        <v>41164</v>
      </c>
      <c r="B3834" t="s">
        <v>2137</v>
      </c>
      <c r="C3834" t="s">
        <v>5939</v>
      </c>
      <c r="D3834" t="s">
        <v>5940</v>
      </c>
      <c r="E3834" t="s">
        <v>102</v>
      </c>
      <c r="F3834" t="s">
        <v>103</v>
      </c>
      <c r="G3834" t="s">
        <v>104</v>
      </c>
      <c r="H3834">
        <v>2006</v>
      </c>
      <c r="I3834" s="2">
        <v>1912789.99</v>
      </c>
      <c r="J3834" s="2">
        <v>0</v>
      </c>
      <c r="K3834" s="2">
        <v>1912789.99</v>
      </c>
      <c r="L3834" t="s">
        <v>18</v>
      </c>
    </row>
    <row r="3835" spans="1:12" x14ac:dyDescent="0.85">
      <c r="A3835" s="1">
        <v>41164</v>
      </c>
      <c r="B3835" t="s">
        <v>5941</v>
      </c>
      <c r="C3835" t="s">
        <v>5942</v>
      </c>
      <c r="D3835" t="s">
        <v>5943</v>
      </c>
      <c r="E3835" t="s">
        <v>85</v>
      </c>
      <c r="F3835" t="s">
        <v>86</v>
      </c>
      <c r="G3835" t="s">
        <v>87</v>
      </c>
      <c r="H3835">
        <v>2006</v>
      </c>
      <c r="I3835" s="2">
        <v>319150</v>
      </c>
      <c r="J3835" s="2">
        <v>0</v>
      </c>
      <c r="K3835" s="2">
        <v>319150</v>
      </c>
      <c r="L3835" t="s">
        <v>18</v>
      </c>
    </row>
    <row r="3836" spans="1:12" x14ac:dyDescent="0.85">
      <c r="A3836" s="1">
        <v>41164</v>
      </c>
      <c r="B3836" t="s">
        <v>5941</v>
      </c>
      <c r="C3836" t="s">
        <v>5942</v>
      </c>
      <c r="D3836" t="s">
        <v>5943</v>
      </c>
      <c r="E3836" t="s">
        <v>293</v>
      </c>
      <c r="F3836" t="s">
        <v>294</v>
      </c>
      <c r="G3836" t="s">
        <v>295</v>
      </c>
      <c r="H3836">
        <v>2006</v>
      </c>
      <c r="I3836" s="2">
        <v>206808</v>
      </c>
      <c r="J3836" s="2">
        <v>0</v>
      </c>
      <c r="K3836" s="2">
        <v>206808</v>
      </c>
      <c r="L3836" t="s">
        <v>18</v>
      </c>
    </row>
    <row r="3837" spans="1:12" x14ac:dyDescent="0.85">
      <c r="A3837" s="1">
        <v>41164</v>
      </c>
      <c r="B3837" t="s">
        <v>5804</v>
      </c>
      <c r="C3837" t="s">
        <v>5944</v>
      </c>
      <c r="D3837" t="s">
        <v>5945</v>
      </c>
      <c r="E3837" t="s">
        <v>56</v>
      </c>
      <c r="F3837" t="s">
        <v>57</v>
      </c>
      <c r="G3837" t="s">
        <v>58</v>
      </c>
      <c r="H3837">
        <v>2006</v>
      </c>
      <c r="I3837" s="2">
        <v>3809050</v>
      </c>
      <c r="J3837" s="2">
        <v>0</v>
      </c>
      <c r="K3837" s="2">
        <v>3809050</v>
      </c>
      <c r="L3837" t="s">
        <v>116</v>
      </c>
    </row>
    <row r="3838" spans="1:12" x14ac:dyDescent="0.85">
      <c r="A3838" s="1">
        <v>41164</v>
      </c>
      <c r="B3838" t="s">
        <v>5804</v>
      </c>
      <c r="C3838" t="s">
        <v>5944</v>
      </c>
      <c r="D3838" t="s">
        <v>5945</v>
      </c>
      <c r="E3838" t="s">
        <v>5946</v>
      </c>
      <c r="F3838" t="s">
        <v>5947</v>
      </c>
      <c r="G3838" t="s">
        <v>5948</v>
      </c>
      <c r="H3838">
        <v>2006</v>
      </c>
      <c r="I3838" s="2">
        <v>3000000</v>
      </c>
      <c r="J3838" s="2">
        <v>0</v>
      </c>
      <c r="K3838" s="2">
        <v>3000000</v>
      </c>
      <c r="L3838" t="s">
        <v>116</v>
      </c>
    </row>
    <row r="3839" spans="1:12" x14ac:dyDescent="0.85">
      <c r="A3839" s="1">
        <v>41164</v>
      </c>
      <c r="B3839" t="s">
        <v>4456</v>
      </c>
      <c r="C3839" t="s">
        <v>5949</v>
      </c>
      <c r="D3839" t="s">
        <v>5950</v>
      </c>
      <c r="E3839" t="s">
        <v>56</v>
      </c>
      <c r="F3839" t="s">
        <v>57</v>
      </c>
      <c r="G3839" t="s">
        <v>58</v>
      </c>
      <c r="H3839">
        <v>2006</v>
      </c>
      <c r="I3839" s="2">
        <v>1490392.2</v>
      </c>
      <c r="J3839" s="2">
        <v>0</v>
      </c>
      <c r="K3839" s="2">
        <v>1490392.2</v>
      </c>
      <c r="L3839" t="s">
        <v>18</v>
      </c>
    </row>
    <row r="3840" spans="1:12" x14ac:dyDescent="0.85">
      <c r="A3840" s="1">
        <v>41164</v>
      </c>
      <c r="B3840" t="s">
        <v>4456</v>
      </c>
      <c r="C3840" t="s">
        <v>5949</v>
      </c>
      <c r="D3840" t="s">
        <v>5950</v>
      </c>
      <c r="E3840" t="s">
        <v>288</v>
      </c>
      <c r="F3840" t="s">
        <v>289</v>
      </c>
      <c r="G3840" t="s">
        <v>290</v>
      </c>
      <c r="H3840">
        <v>2006</v>
      </c>
      <c r="I3840" s="2">
        <v>1083019</v>
      </c>
      <c r="J3840" s="2">
        <v>0</v>
      </c>
      <c r="K3840" s="2">
        <v>1083019</v>
      </c>
      <c r="L3840" t="s">
        <v>18</v>
      </c>
    </row>
    <row r="3841" spans="1:12" x14ac:dyDescent="0.85">
      <c r="A3841" s="1">
        <v>41164</v>
      </c>
      <c r="B3841" t="s">
        <v>4456</v>
      </c>
      <c r="C3841" t="s">
        <v>5949</v>
      </c>
      <c r="D3841" t="s">
        <v>5950</v>
      </c>
      <c r="E3841" t="s">
        <v>102</v>
      </c>
      <c r="F3841" t="s">
        <v>103</v>
      </c>
      <c r="G3841" t="s">
        <v>104</v>
      </c>
      <c r="H3841">
        <v>2006</v>
      </c>
      <c r="I3841" s="2">
        <v>5733275</v>
      </c>
      <c r="J3841" s="2">
        <v>0</v>
      </c>
      <c r="K3841" s="2">
        <v>5733275</v>
      </c>
      <c r="L3841" t="s">
        <v>18</v>
      </c>
    </row>
    <row r="3842" spans="1:12" x14ac:dyDescent="0.85">
      <c r="A3842" s="1">
        <v>41164</v>
      </c>
      <c r="B3842" t="s">
        <v>4456</v>
      </c>
      <c r="C3842" t="s">
        <v>5949</v>
      </c>
      <c r="D3842" t="s">
        <v>5950</v>
      </c>
      <c r="E3842" t="s">
        <v>1408</v>
      </c>
      <c r="F3842" t="s">
        <v>1409</v>
      </c>
      <c r="G3842" t="s">
        <v>1410</v>
      </c>
      <c r="H3842">
        <v>2006</v>
      </c>
      <c r="I3842" s="2">
        <v>2556400</v>
      </c>
      <c r="J3842" s="2">
        <v>0</v>
      </c>
      <c r="K3842" s="2">
        <v>2556400</v>
      </c>
      <c r="L3842" t="s">
        <v>18</v>
      </c>
    </row>
    <row r="3843" spans="1:12" x14ac:dyDescent="0.85">
      <c r="A3843" s="1">
        <v>41164</v>
      </c>
      <c r="B3843" t="s">
        <v>4456</v>
      </c>
      <c r="C3843" t="s">
        <v>5949</v>
      </c>
      <c r="D3843" t="s">
        <v>5950</v>
      </c>
      <c r="E3843" t="s">
        <v>42</v>
      </c>
      <c r="F3843" t="s">
        <v>43</v>
      </c>
      <c r="G3843" t="s">
        <v>44</v>
      </c>
      <c r="H3843">
        <v>2006</v>
      </c>
      <c r="I3843" s="2">
        <v>4795088.25</v>
      </c>
      <c r="J3843" s="2">
        <v>0</v>
      </c>
      <c r="K3843" s="2">
        <v>4795088.25</v>
      </c>
      <c r="L3843" t="s">
        <v>18</v>
      </c>
    </row>
    <row r="3844" spans="1:12" x14ac:dyDescent="0.85">
      <c r="A3844" s="1">
        <v>41164</v>
      </c>
      <c r="B3844" t="s">
        <v>4456</v>
      </c>
      <c r="C3844" t="s">
        <v>5949</v>
      </c>
      <c r="D3844" t="s">
        <v>5950</v>
      </c>
      <c r="E3844" t="s">
        <v>1280</v>
      </c>
      <c r="F3844" t="s">
        <v>1281</v>
      </c>
      <c r="G3844" t="s">
        <v>1282</v>
      </c>
      <c r="H3844">
        <v>2006</v>
      </c>
      <c r="I3844" s="2">
        <v>3000000</v>
      </c>
      <c r="J3844" s="2">
        <v>0</v>
      </c>
      <c r="K3844" s="2">
        <v>3000000</v>
      </c>
      <c r="L3844" t="s">
        <v>18</v>
      </c>
    </row>
    <row r="3845" spans="1:12" x14ac:dyDescent="0.85">
      <c r="A3845" s="1">
        <v>41164</v>
      </c>
      <c r="B3845" t="s">
        <v>3797</v>
      </c>
      <c r="C3845" t="s">
        <v>5951</v>
      </c>
      <c r="D3845" t="s">
        <v>5952</v>
      </c>
      <c r="E3845" t="s">
        <v>85</v>
      </c>
      <c r="F3845" t="s">
        <v>86</v>
      </c>
      <c r="G3845" t="s">
        <v>87</v>
      </c>
      <c r="H3845">
        <v>2006</v>
      </c>
      <c r="I3845" s="2">
        <v>75616428.469999999</v>
      </c>
      <c r="J3845" s="2">
        <v>0</v>
      </c>
      <c r="K3845" s="2">
        <v>75616428.469999999</v>
      </c>
      <c r="L3845" t="s">
        <v>18</v>
      </c>
    </row>
    <row r="3846" spans="1:12" x14ac:dyDescent="0.85">
      <c r="A3846" s="1">
        <v>41164</v>
      </c>
      <c r="B3846" t="s">
        <v>3797</v>
      </c>
      <c r="C3846" t="s">
        <v>5953</v>
      </c>
      <c r="D3846" t="s">
        <v>5954</v>
      </c>
      <c r="E3846" t="s">
        <v>15</v>
      </c>
      <c r="F3846" t="s">
        <v>16</v>
      </c>
      <c r="G3846" t="s">
        <v>17</v>
      </c>
      <c r="H3846">
        <v>2006</v>
      </c>
      <c r="I3846" s="2">
        <v>86782.96</v>
      </c>
      <c r="J3846" s="2">
        <v>0</v>
      </c>
      <c r="K3846" s="2">
        <v>86782.96</v>
      </c>
      <c r="L3846" t="s">
        <v>116</v>
      </c>
    </row>
    <row r="3847" spans="1:12" x14ac:dyDescent="0.85">
      <c r="A3847" s="1">
        <v>41164</v>
      </c>
      <c r="B3847" t="s">
        <v>3797</v>
      </c>
      <c r="C3847" t="s">
        <v>5953</v>
      </c>
      <c r="D3847" t="s">
        <v>5954</v>
      </c>
      <c r="E3847" t="s">
        <v>102</v>
      </c>
      <c r="F3847" t="s">
        <v>103</v>
      </c>
      <c r="G3847" t="s">
        <v>104</v>
      </c>
      <c r="H3847">
        <v>2006</v>
      </c>
      <c r="I3847" s="2">
        <v>264960</v>
      </c>
      <c r="J3847" s="2">
        <v>0</v>
      </c>
      <c r="K3847" s="2">
        <v>264960</v>
      </c>
      <c r="L3847" t="s">
        <v>116</v>
      </c>
    </row>
    <row r="3848" spans="1:12" x14ac:dyDescent="0.85">
      <c r="A3848" s="1">
        <v>41164</v>
      </c>
      <c r="B3848" t="s">
        <v>3797</v>
      </c>
      <c r="C3848" t="s">
        <v>5953</v>
      </c>
      <c r="D3848" t="s">
        <v>5954</v>
      </c>
      <c r="E3848" t="s">
        <v>1408</v>
      </c>
      <c r="F3848" t="s">
        <v>1409</v>
      </c>
      <c r="G3848" t="s">
        <v>1410</v>
      </c>
      <c r="H3848">
        <v>2006</v>
      </c>
      <c r="I3848" s="2">
        <v>61565</v>
      </c>
      <c r="J3848" s="2">
        <v>0</v>
      </c>
      <c r="K3848" s="2">
        <v>61565</v>
      </c>
      <c r="L3848" t="s">
        <v>116</v>
      </c>
    </row>
    <row r="3849" spans="1:12" x14ac:dyDescent="0.85">
      <c r="A3849" s="1">
        <v>41164</v>
      </c>
      <c r="B3849" t="s">
        <v>5495</v>
      </c>
      <c r="C3849" t="s">
        <v>5496</v>
      </c>
      <c r="D3849" t="s">
        <v>5497</v>
      </c>
      <c r="E3849" t="s">
        <v>264</v>
      </c>
      <c r="F3849" t="s">
        <v>265</v>
      </c>
      <c r="G3849" t="s">
        <v>1350</v>
      </c>
      <c r="H3849">
        <v>2006</v>
      </c>
      <c r="I3849" s="2">
        <v>641790</v>
      </c>
      <c r="J3849" s="2">
        <v>0</v>
      </c>
      <c r="K3849" s="2">
        <v>641790</v>
      </c>
      <c r="L3849" t="s">
        <v>116</v>
      </c>
    </row>
    <row r="3850" spans="1:12" x14ac:dyDescent="0.85">
      <c r="A3850" s="1">
        <v>41164</v>
      </c>
      <c r="B3850" t="s">
        <v>5495</v>
      </c>
      <c r="C3850" t="s">
        <v>5496</v>
      </c>
      <c r="D3850" t="s">
        <v>5497</v>
      </c>
      <c r="E3850" t="s">
        <v>119</v>
      </c>
      <c r="F3850" t="s">
        <v>120</v>
      </c>
      <c r="G3850" t="s">
        <v>121</v>
      </c>
      <c r="H3850">
        <v>2006</v>
      </c>
      <c r="I3850" s="2">
        <v>500000</v>
      </c>
      <c r="J3850" s="2">
        <v>0</v>
      </c>
      <c r="K3850" s="2">
        <v>500000</v>
      </c>
      <c r="L3850" t="s">
        <v>116</v>
      </c>
    </row>
    <row r="3851" spans="1:12" x14ac:dyDescent="0.85">
      <c r="A3851" s="1">
        <v>41164</v>
      </c>
      <c r="B3851" t="s">
        <v>4529</v>
      </c>
      <c r="C3851" t="s">
        <v>5498</v>
      </c>
      <c r="D3851" t="s">
        <v>5499</v>
      </c>
      <c r="E3851" t="s">
        <v>264</v>
      </c>
      <c r="F3851" t="s">
        <v>265</v>
      </c>
      <c r="G3851" t="s">
        <v>5955</v>
      </c>
      <c r="H3851">
        <v>2006</v>
      </c>
      <c r="I3851" s="2">
        <v>50000</v>
      </c>
      <c r="J3851" s="2">
        <v>0</v>
      </c>
      <c r="K3851" s="2">
        <v>50000</v>
      </c>
      <c r="L3851" t="s">
        <v>18</v>
      </c>
    </row>
    <row r="3852" spans="1:12" x14ac:dyDescent="0.85">
      <c r="A3852" s="1">
        <v>41164</v>
      </c>
      <c r="B3852" t="s">
        <v>4529</v>
      </c>
      <c r="C3852" t="s">
        <v>5498</v>
      </c>
      <c r="D3852" t="s">
        <v>5499</v>
      </c>
      <c r="E3852" t="s">
        <v>288</v>
      </c>
      <c r="F3852" t="s">
        <v>289</v>
      </c>
      <c r="G3852" t="s">
        <v>5956</v>
      </c>
      <c r="H3852">
        <v>2006</v>
      </c>
      <c r="I3852" s="2">
        <v>49975</v>
      </c>
      <c r="J3852" s="2">
        <v>0</v>
      </c>
      <c r="K3852" s="2">
        <v>49975</v>
      </c>
      <c r="L3852" t="s">
        <v>18</v>
      </c>
    </row>
    <row r="3853" spans="1:12" x14ac:dyDescent="0.85">
      <c r="A3853" s="1">
        <v>41164</v>
      </c>
      <c r="B3853" t="s">
        <v>4529</v>
      </c>
      <c r="C3853" t="s">
        <v>5498</v>
      </c>
      <c r="D3853" t="s">
        <v>5499</v>
      </c>
      <c r="E3853" t="s">
        <v>42</v>
      </c>
      <c r="F3853" t="s">
        <v>43</v>
      </c>
      <c r="G3853" t="s">
        <v>44</v>
      </c>
      <c r="H3853">
        <v>2006</v>
      </c>
      <c r="I3853" s="2">
        <v>73808.36</v>
      </c>
      <c r="J3853" s="2">
        <v>0</v>
      </c>
      <c r="K3853" s="2">
        <v>73808.36</v>
      </c>
      <c r="L3853" t="s">
        <v>18</v>
      </c>
    </row>
    <row r="3854" spans="1:12" x14ac:dyDescent="0.85">
      <c r="A3854" s="1">
        <v>41164</v>
      </c>
      <c r="B3854" t="s">
        <v>4529</v>
      </c>
      <c r="C3854" t="s">
        <v>5498</v>
      </c>
      <c r="D3854" t="s">
        <v>5499</v>
      </c>
      <c r="E3854" t="s">
        <v>21</v>
      </c>
      <c r="F3854" t="s">
        <v>22</v>
      </c>
      <c r="G3854" t="s">
        <v>5957</v>
      </c>
      <c r="H3854">
        <v>2006</v>
      </c>
      <c r="I3854" s="2">
        <v>37000</v>
      </c>
      <c r="J3854" s="2">
        <v>0</v>
      </c>
      <c r="K3854" s="2">
        <v>37000</v>
      </c>
      <c r="L3854" t="s">
        <v>18</v>
      </c>
    </row>
    <row r="3855" spans="1:12" x14ac:dyDescent="0.85">
      <c r="A3855" s="1">
        <v>41164</v>
      </c>
      <c r="B3855" t="s">
        <v>5958</v>
      </c>
      <c r="C3855" t="s">
        <v>5959</v>
      </c>
      <c r="D3855" t="s">
        <v>5960</v>
      </c>
      <c r="E3855" t="s">
        <v>293</v>
      </c>
      <c r="F3855" t="s">
        <v>294</v>
      </c>
      <c r="G3855" t="s">
        <v>4803</v>
      </c>
      <c r="H3855">
        <v>2006</v>
      </c>
      <c r="I3855" s="2">
        <v>236600</v>
      </c>
      <c r="J3855" s="2">
        <v>0</v>
      </c>
      <c r="K3855" s="2">
        <v>236600</v>
      </c>
      <c r="L3855" t="s">
        <v>18</v>
      </c>
    </row>
    <row r="3856" spans="1:12" x14ac:dyDescent="0.85">
      <c r="A3856" s="1">
        <v>41164</v>
      </c>
      <c r="B3856" t="s">
        <v>5958</v>
      </c>
      <c r="C3856" t="s">
        <v>5959</v>
      </c>
      <c r="D3856" t="s">
        <v>5960</v>
      </c>
      <c r="E3856" t="s">
        <v>1698</v>
      </c>
      <c r="F3856" t="s">
        <v>1699</v>
      </c>
      <c r="G3856" t="s">
        <v>1700</v>
      </c>
      <c r="H3856">
        <v>2006</v>
      </c>
      <c r="I3856" s="2">
        <v>1100000</v>
      </c>
      <c r="J3856" s="2">
        <v>0</v>
      </c>
      <c r="K3856" s="2">
        <v>1100000</v>
      </c>
      <c r="L3856" t="s">
        <v>18</v>
      </c>
    </row>
    <row r="3857" spans="1:12" x14ac:dyDescent="0.85">
      <c r="A3857" s="1">
        <v>41164</v>
      </c>
      <c r="B3857" t="s">
        <v>1450</v>
      </c>
      <c r="C3857" t="s">
        <v>5961</v>
      </c>
      <c r="D3857" t="s">
        <v>5962</v>
      </c>
      <c r="E3857" t="s">
        <v>200</v>
      </c>
      <c r="F3857" t="s">
        <v>201</v>
      </c>
      <c r="G3857" t="s">
        <v>213</v>
      </c>
      <c r="H3857">
        <v>2006</v>
      </c>
      <c r="I3857" s="2">
        <v>486480</v>
      </c>
      <c r="J3857" s="2">
        <v>20</v>
      </c>
      <c r="K3857" s="2">
        <v>486500</v>
      </c>
      <c r="L3857" t="s">
        <v>116</v>
      </c>
    </row>
    <row r="3858" spans="1:12" x14ac:dyDescent="0.85">
      <c r="A3858" s="1">
        <v>41164</v>
      </c>
      <c r="B3858" t="s">
        <v>1450</v>
      </c>
      <c r="C3858" t="s">
        <v>5961</v>
      </c>
      <c r="D3858" t="s">
        <v>5962</v>
      </c>
      <c r="E3858" t="s">
        <v>264</v>
      </c>
      <c r="F3858" t="s">
        <v>265</v>
      </c>
      <c r="G3858" t="s">
        <v>1350</v>
      </c>
      <c r="H3858">
        <v>2006</v>
      </c>
      <c r="I3858" s="2">
        <v>542540</v>
      </c>
      <c r="J3858" s="2">
        <v>0</v>
      </c>
      <c r="K3858" s="2">
        <v>542540</v>
      </c>
      <c r="L3858" t="s">
        <v>116</v>
      </c>
    </row>
    <row r="3859" spans="1:12" x14ac:dyDescent="0.85">
      <c r="A3859" s="1">
        <v>41164</v>
      </c>
      <c r="B3859" t="s">
        <v>1450</v>
      </c>
      <c r="C3859" t="s">
        <v>5961</v>
      </c>
      <c r="D3859" t="s">
        <v>5962</v>
      </c>
      <c r="E3859" t="s">
        <v>102</v>
      </c>
      <c r="F3859" t="s">
        <v>103</v>
      </c>
      <c r="G3859" t="s">
        <v>104</v>
      </c>
      <c r="H3859">
        <v>2006</v>
      </c>
      <c r="I3859" s="2">
        <v>1824846</v>
      </c>
      <c r="J3859" s="2">
        <v>0</v>
      </c>
      <c r="K3859" s="2">
        <v>1824846</v>
      </c>
      <c r="L3859" t="s">
        <v>116</v>
      </c>
    </row>
    <row r="3860" spans="1:12" x14ac:dyDescent="0.85">
      <c r="A3860" s="1">
        <v>41164</v>
      </c>
      <c r="B3860" t="s">
        <v>5963</v>
      </c>
      <c r="C3860" t="s">
        <v>5964</v>
      </c>
      <c r="D3860" t="s">
        <v>5965</v>
      </c>
      <c r="E3860" t="s">
        <v>56</v>
      </c>
      <c r="F3860" t="s">
        <v>57</v>
      </c>
      <c r="G3860" t="s">
        <v>58</v>
      </c>
      <c r="H3860">
        <v>2006</v>
      </c>
      <c r="I3860" s="2">
        <v>379000</v>
      </c>
      <c r="J3860" s="2">
        <v>0</v>
      </c>
      <c r="K3860" s="2">
        <v>379000</v>
      </c>
      <c r="L3860" t="s">
        <v>116</v>
      </c>
    </row>
    <row r="3861" spans="1:12" x14ac:dyDescent="0.85">
      <c r="A3861" s="1">
        <v>41164</v>
      </c>
      <c r="B3861" t="s">
        <v>5963</v>
      </c>
      <c r="C3861" t="s">
        <v>5964</v>
      </c>
      <c r="D3861" t="s">
        <v>5965</v>
      </c>
      <c r="E3861" t="s">
        <v>15</v>
      </c>
      <c r="F3861" t="s">
        <v>16</v>
      </c>
      <c r="G3861" t="s">
        <v>17</v>
      </c>
      <c r="H3861">
        <v>2006</v>
      </c>
      <c r="I3861" s="2">
        <v>641738.68999999994</v>
      </c>
      <c r="J3861" s="2">
        <v>0</v>
      </c>
      <c r="K3861" s="2">
        <v>641738.68999999994</v>
      </c>
      <c r="L3861" t="s">
        <v>116</v>
      </c>
    </row>
    <row r="3862" spans="1:12" x14ac:dyDescent="0.85">
      <c r="A3862" s="1">
        <v>41164</v>
      </c>
      <c r="B3862" t="s">
        <v>5963</v>
      </c>
      <c r="C3862" t="s">
        <v>5964</v>
      </c>
      <c r="D3862" t="s">
        <v>5965</v>
      </c>
      <c r="E3862" t="s">
        <v>1280</v>
      </c>
      <c r="F3862" t="s">
        <v>1281</v>
      </c>
      <c r="G3862" t="s">
        <v>1282</v>
      </c>
      <c r="H3862">
        <v>2006</v>
      </c>
      <c r="I3862" s="2">
        <v>199977.5</v>
      </c>
      <c r="J3862" s="2">
        <v>22.5</v>
      </c>
      <c r="K3862" s="2">
        <v>200000</v>
      </c>
      <c r="L3862" t="s">
        <v>116</v>
      </c>
    </row>
    <row r="3863" spans="1:12" x14ac:dyDescent="0.85">
      <c r="A3863" s="1">
        <v>41164</v>
      </c>
      <c r="B3863" t="s">
        <v>2137</v>
      </c>
      <c r="C3863" t="s">
        <v>5966</v>
      </c>
      <c r="D3863" t="s">
        <v>5967</v>
      </c>
      <c r="E3863" t="s">
        <v>293</v>
      </c>
      <c r="F3863" t="s">
        <v>294</v>
      </c>
      <c r="G3863" t="s">
        <v>1445</v>
      </c>
      <c r="H3863">
        <v>2006</v>
      </c>
      <c r="I3863" s="2">
        <v>200000</v>
      </c>
      <c r="J3863" s="2">
        <v>0</v>
      </c>
      <c r="K3863" s="2">
        <v>200000</v>
      </c>
      <c r="L3863" t="s">
        <v>18</v>
      </c>
    </row>
    <row r="3864" spans="1:12" x14ac:dyDescent="0.85">
      <c r="A3864" s="1">
        <v>41164</v>
      </c>
      <c r="B3864" t="s">
        <v>2137</v>
      </c>
      <c r="C3864" t="s">
        <v>5966</v>
      </c>
      <c r="D3864" t="s">
        <v>5967</v>
      </c>
      <c r="E3864" t="s">
        <v>293</v>
      </c>
      <c r="F3864" t="s">
        <v>294</v>
      </c>
      <c r="G3864" t="s">
        <v>295</v>
      </c>
      <c r="H3864">
        <v>2006</v>
      </c>
      <c r="I3864" s="2">
        <v>204528</v>
      </c>
      <c r="J3864" s="2">
        <v>0</v>
      </c>
      <c r="K3864" s="2">
        <v>204528</v>
      </c>
      <c r="L3864" t="s">
        <v>18</v>
      </c>
    </row>
    <row r="3865" spans="1:12" x14ac:dyDescent="0.85">
      <c r="A3865" s="1">
        <v>41164</v>
      </c>
      <c r="B3865" t="s">
        <v>2137</v>
      </c>
      <c r="C3865" t="s">
        <v>5966</v>
      </c>
      <c r="D3865" t="s">
        <v>5967</v>
      </c>
      <c r="E3865" t="s">
        <v>293</v>
      </c>
      <c r="F3865" t="s">
        <v>294</v>
      </c>
      <c r="G3865" t="s">
        <v>4803</v>
      </c>
      <c r="H3865">
        <v>2006</v>
      </c>
      <c r="I3865" s="2">
        <v>804785.6</v>
      </c>
      <c r="J3865" s="2">
        <v>0</v>
      </c>
      <c r="K3865" s="2">
        <v>804785.6</v>
      </c>
      <c r="L3865" t="s">
        <v>18</v>
      </c>
    </row>
    <row r="3866" spans="1:12" x14ac:dyDescent="0.85">
      <c r="A3866" s="1">
        <v>41164</v>
      </c>
      <c r="B3866" t="s">
        <v>883</v>
      </c>
      <c r="C3866" t="s">
        <v>5562</v>
      </c>
      <c r="D3866" t="s">
        <v>5563</v>
      </c>
      <c r="E3866" t="s">
        <v>2863</v>
      </c>
      <c r="F3866" t="s">
        <v>2864</v>
      </c>
      <c r="G3866" t="s">
        <v>5968</v>
      </c>
      <c r="H3866">
        <v>2006</v>
      </c>
      <c r="I3866" s="2">
        <v>10353284.460000001</v>
      </c>
      <c r="J3866" s="2">
        <v>0</v>
      </c>
      <c r="K3866" s="2">
        <v>10353284.460000001</v>
      </c>
      <c r="L3866" t="s">
        <v>116</v>
      </c>
    </row>
    <row r="3867" spans="1:12" x14ac:dyDescent="0.85">
      <c r="A3867" s="1">
        <v>41164</v>
      </c>
      <c r="B3867" t="s">
        <v>2654</v>
      </c>
      <c r="C3867" t="s">
        <v>4772</v>
      </c>
      <c r="D3867" t="s">
        <v>4773</v>
      </c>
      <c r="E3867" t="s">
        <v>85</v>
      </c>
      <c r="F3867" t="s">
        <v>86</v>
      </c>
      <c r="G3867" t="s">
        <v>87</v>
      </c>
      <c r="H3867">
        <v>2006</v>
      </c>
      <c r="I3867" s="2">
        <v>1935037.5</v>
      </c>
      <c r="J3867" s="2">
        <v>0</v>
      </c>
      <c r="K3867" s="2">
        <v>1935037.5</v>
      </c>
      <c r="L3867" t="s">
        <v>18</v>
      </c>
    </row>
    <row r="3868" spans="1:12" x14ac:dyDescent="0.85">
      <c r="A3868" s="1">
        <v>41164</v>
      </c>
      <c r="B3868" t="s">
        <v>2654</v>
      </c>
      <c r="C3868" t="s">
        <v>4772</v>
      </c>
      <c r="D3868" t="s">
        <v>4773</v>
      </c>
      <c r="E3868" t="s">
        <v>21</v>
      </c>
      <c r="F3868" t="s">
        <v>22</v>
      </c>
      <c r="G3868" t="s">
        <v>23</v>
      </c>
      <c r="H3868">
        <v>2006</v>
      </c>
      <c r="I3868" s="2">
        <v>642343.27</v>
      </c>
      <c r="J3868" s="2">
        <v>0</v>
      </c>
      <c r="K3868" s="2">
        <v>642343.27</v>
      </c>
      <c r="L3868" t="s">
        <v>18</v>
      </c>
    </row>
    <row r="3869" spans="1:12" x14ac:dyDescent="0.85">
      <c r="A3869" s="1">
        <v>41164</v>
      </c>
      <c r="B3869" t="s">
        <v>5570</v>
      </c>
      <c r="C3869" t="s">
        <v>5969</v>
      </c>
      <c r="D3869" t="s">
        <v>5970</v>
      </c>
      <c r="E3869" t="s">
        <v>102</v>
      </c>
      <c r="F3869" t="s">
        <v>103</v>
      </c>
      <c r="G3869" t="s">
        <v>104</v>
      </c>
      <c r="H3869">
        <v>2006</v>
      </c>
      <c r="I3869" s="2">
        <v>176250</v>
      </c>
      <c r="J3869" s="2">
        <v>0</v>
      </c>
      <c r="K3869" s="2">
        <v>176250</v>
      </c>
      <c r="L3869" t="s">
        <v>18</v>
      </c>
    </row>
    <row r="3870" spans="1:12" x14ac:dyDescent="0.85">
      <c r="A3870" s="1">
        <v>41164</v>
      </c>
      <c r="B3870" t="s">
        <v>5570</v>
      </c>
      <c r="C3870" t="s">
        <v>5969</v>
      </c>
      <c r="D3870" t="s">
        <v>5970</v>
      </c>
      <c r="E3870" t="s">
        <v>1408</v>
      </c>
      <c r="F3870" t="s">
        <v>1409</v>
      </c>
      <c r="G3870" t="s">
        <v>1410</v>
      </c>
      <c r="H3870">
        <v>2006</v>
      </c>
      <c r="I3870" s="2">
        <v>117740</v>
      </c>
      <c r="J3870" s="2">
        <v>0</v>
      </c>
      <c r="K3870" s="2">
        <v>117740</v>
      </c>
      <c r="L3870" t="s">
        <v>18</v>
      </c>
    </row>
    <row r="3871" spans="1:12" x14ac:dyDescent="0.85">
      <c r="A3871" s="1">
        <v>41164</v>
      </c>
      <c r="B3871" t="s">
        <v>5570</v>
      </c>
      <c r="C3871" t="s">
        <v>5969</v>
      </c>
      <c r="D3871" t="s">
        <v>5970</v>
      </c>
      <c r="E3871" t="s">
        <v>119</v>
      </c>
      <c r="F3871" t="s">
        <v>120</v>
      </c>
      <c r="G3871" t="s">
        <v>121</v>
      </c>
      <c r="H3871">
        <v>2006</v>
      </c>
      <c r="I3871" s="2">
        <v>127860</v>
      </c>
      <c r="J3871" s="2">
        <v>0</v>
      </c>
      <c r="K3871" s="2">
        <v>127860</v>
      </c>
      <c r="L3871" t="s">
        <v>18</v>
      </c>
    </row>
    <row r="3872" spans="1:12" x14ac:dyDescent="0.85">
      <c r="A3872" s="1">
        <v>41164</v>
      </c>
      <c r="B3872" t="s">
        <v>5035</v>
      </c>
      <c r="C3872" t="s">
        <v>5971</v>
      </c>
      <c r="D3872" t="s">
        <v>5972</v>
      </c>
      <c r="E3872" t="s">
        <v>5973</v>
      </c>
      <c r="F3872" t="s">
        <v>5974</v>
      </c>
      <c r="G3872" t="s">
        <v>5974</v>
      </c>
      <c r="H3872">
        <v>2006</v>
      </c>
      <c r="I3872" s="2">
        <v>25163.88</v>
      </c>
      <c r="J3872" s="2">
        <v>0</v>
      </c>
      <c r="K3872" s="2">
        <v>25163.88</v>
      </c>
      <c r="L3872" t="s">
        <v>116</v>
      </c>
    </row>
    <row r="3873" spans="1:12" x14ac:dyDescent="0.85">
      <c r="A3873" s="1">
        <v>41164</v>
      </c>
      <c r="B3873" t="s">
        <v>5035</v>
      </c>
      <c r="C3873" t="s">
        <v>5971</v>
      </c>
      <c r="D3873" t="s">
        <v>5972</v>
      </c>
      <c r="E3873" t="s">
        <v>4128</v>
      </c>
      <c r="F3873" t="s">
        <v>4129</v>
      </c>
      <c r="G3873" t="s">
        <v>4130</v>
      </c>
      <c r="H3873">
        <v>2006</v>
      </c>
      <c r="I3873" s="2">
        <v>23854.11</v>
      </c>
      <c r="J3873" s="2">
        <v>0</v>
      </c>
      <c r="K3873" s="2">
        <v>23854.11</v>
      </c>
      <c r="L3873" t="s">
        <v>116</v>
      </c>
    </row>
    <row r="3874" spans="1:12" x14ac:dyDescent="0.85">
      <c r="A3874" s="1">
        <v>41164</v>
      </c>
      <c r="B3874" t="s">
        <v>5035</v>
      </c>
      <c r="C3874" t="s">
        <v>5971</v>
      </c>
      <c r="D3874" t="s">
        <v>5972</v>
      </c>
      <c r="E3874" t="s">
        <v>5975</v>
      </c>
      <c r="F3874" t="s">
        <v>5976</v>
      </c>
      <c r="G3874" t="s">
        <v>5976</v>
      </c>
      <c r="H3874">
        <v>2006</v>
      </c>
      <c r="I3874" s="2">
        <v>25557.15</v>
      </c>
      <c r="J3874" s="2">
        <v>0</v>
      </c>
      <c r="K3874" s="2">
        <v>25557.15</v>
      </c>
      <c r="L3874" t="s">
        <v>116</v>
      </c>
    </row>
    <row r="3875" spans="1:12" x14ac:dyDescent="0.85">
      <c r="A3875" s="1">
        <v>41164</v>
      </c>
      <c r="B3875" t="s">
        <v>5035</v>
      </c>
      <c r="C3875" t="s">
        <v>5971</v>
      </c>
      <c r="D3875" t="s">
        <v>5972</v>
      </c>
      <c r="E3875" t="s">
        <v>2029</v>
      </c>
      <c r="F3875" t="s">
        <v>2030</v>
      </c>
      <c r="G3875" t="s">
        <v>5977</v>
      </c>
      <c r="H3875">
        <v>2006</v>
      </c>
      <c r="I3875" s="2">
        <v>26264.57</v>
      </c>
      <c r="J3875" s="2">
        <v>38.75</v>
      </c>
      <c r="K3875" s="2">
        <v>26303.32</v>
      </c>
      <c r="L3875" t="s">
        <v>116</v>
      </c>
    </row>
    <row r="3876" spans="1:12" x14ac:dyDescent="0.85">
      <c r="A3876" s="1">
        <v>41164</v>
      </c>
      <c r="B3876" t="s">
        <v>5035</v>
      </c>
      <c r="C3876" t="s">
        <v>5971</v>
      </c>
      <c r="D3876" t="s">
        <v>5972</v>
      </c>
      <c r="E3876" t="s">
        <v>5978</v>
      </c>
      <c r="F3876" t="s">
        <v>5979</v>
      </c>
      <c r="G3876" t="s">
        <v>5980</v>
      </c>
      <c r="H3876">
        <v>2006</v>
      </c>
      <c r="I3876" s="2">
        <v>26391.84</v>
      </c>
      <c r="J3876" s="2">
        <v>0</v>
      </c>
      <c r="K3876" s="2">
        <v>26391.84</v>
      </c>
      <c r="L3876" t="s">
        <v>116</v>
      </c>
    </row>
    <row r="3877" spans="1:12" x14ac:dyDescent="0.85">
      <c r="A3877" s="1">
        <v>41164</v>
      </c>
      <c r="B3877" t="s">
        <v>5035</v>
      </c>
      <c r="C3877" t="s">
        <v>5971</v>
      </c>
      <c r="D3877" t="s">
        <v>5972</v>
      </c>
      <c r="E3877" t="s">
        <v>5981</v>
      </c>
      <c r="F3877" t="s">
        <v>5982</v>
      </c>
      <c r="G3877" t="s">
        <v>5983</v>
      </c>
      <c r="H3877">
        <v>2006</v>
      </c>
      <c r="I3877" s="2">
        <v>25577.08</v>
      </c>
      <c r="J3877" s="2">
        <v>0</v>
      </c>
      <c r="K3877" s="2">
        <v>25577.08</v>
      </c>
      <c r="L3877" t="s">
        <v>116</v>
      </c>
    </row>
    <row r="3878" spans="1:12" x14ac:dyDescent="0.85">
      <c r="A3878" s="1">
        <v>41164</v>
      </c>
      <c r="B3878" t="s">
        <v>5035</v>
      </c>
      <c r="C3878" t="s">
        <v>5971</v>
      </c>
      <c r="D3878" t="s">
        <v>5972</v>
      </c>
      <c r="E3878" t="s">
        <v>31</v>
      </c>
      <c r="F3878" t="s">
        <v>32</v>
      </c>
      <c r="H3878">
        <v>2006</v>
      </c>
      <c r="I3878" s="2">
        <v>25122.16</v>
      </c>
      <c r="J3878" s="2">
        <v>0</v>
      </c>
      <c r="K3878" s="2">
        <v>25122.16</v>
      </c>
      <c r="L3878" t="s">
        <v>116</v>
      </c>
    </row>
    <row r="3879" spans="1:12" x14ac:dyDescent="0.85">
      <c r="A3879" s="1">
        <v>41164</v>
      </c>
      <c r="B3879" t="s">
        <v>5984</v>
      </c>
      <c r="C3879" t="s">
        <v>5985</v>
      </c>
      <c r="D3879" t="s">
        <v>5986</v>
      </c>
      <c r="E3879" t="s">
        <v>15</v>
      </c>
      <c r="F3879" t="s">
        <v>16</v>
      </c>
      <c r="G3879" t="s">
        <v>17</v>
      </c>
      <c r="H3879">
        <v>2006</v>
      </c>
      <c r="I3879" s="2">
        <v>8598452.2799999993</v>
      </c>
      <c r="J3879" s="2">
        <v>0</v>
      </c>
      <c r="K3879" s="2">
        <v>8598452.2799999993</v>
      </c>
      <c r="L3879" t="s">
        <v>116</v>
      </c>
    </row>
    <row r="3880" spans="1:12" x14ac:dyDescent="0.85">
      <c r="A3880" s="1">
        <v>41164</v>
      </c>
      <c r="B3880" t="s">
        <v>5984</v>
      </c>
      <c r="C3880" t="s">
        <v>5985</v>
      </c>
      <c r="D3880" t="s">
        <v>5986</v>
      </c>
      <c r="E3880" t="s">
        <v>102</v>
      </c>
      <c r="F3880" t="s">
        <v>103</v>
      </c>
      <c r="G3880" t="s">
        <v>104</v>
      </c>
      <c r="H3880">
        <v>2006</v>
      </c>
      <c r="I3880" s="2">
        <v>44916500.009999998</v>
      </c>
      <c r="J3880" s="2">
        <v>0</v>
      </c>
      <c r="K3880" s="2">
        <v>44916500.009999998</v>
      </c>
      <c r="L3880" t="s">
        <v>116</v>
      </c>
    </row>
    <row r="3881" spans="1:12" x14ac:dyDescent="0.85">
      <c r="A3881" s="1">
        <v>41164</v>
      </c>
      <c r="B3881" t="s">
        <v>5984</v>
      </c>
      <c r="C3881" t="s">
        <v>5985</v>
      </c>
      <c r="D3881" t="s">
        <v>5986</v>
      </c>
      <c r="E3881" t="s">
        <v>1582</v>
      </c>
      <c r="F3881" t="s">
        <v>1583</v>
      </c>
      <c r="G3881" t="s">
        <v>5987</v>
      </c>
      <c r="H3881">
        <v>2006</v>
      </c>
      <c r="I3881" s="2">
        <v>57500</v>
      </c>
      <c r="J3881" s="2">
        <v>0</v>
      </c>
      <c r="K3881" s="2">
        <v>57500</v>
      </c>
      <c r="L3881" t="s">
        <v>116</v>
      </c>
    </row>
    <row r="3882" spans="1:12" x14ac:dyDescent="0.85">
      <c r="A3882" s="1">
        <v>41164</v>
      </c>
      <c r="B3882" t="s">
        <v>5984</v>
      </c>
      <c r="C3882" t="s">
        <v>5985</v>
      </c>
      <c r="D3882" t="s">
        <v>5986</v>
      </c>
      <c r="E3882" t="s">
        <v>113</v>
      </c>
      <c r="F3882" t="s">
        <v>114</v>
      </c>
      <c r="G3882" t="s">
        <v>115</v>
      </c>
      <c r="H3882">
        <v>2006</v>
      </c>
      <c r="I3882" s="2">
        <v>5000000</v>
      </c>
      <c r="J3882" s="2">
        <v>0</v>
      </c>
      <c r="K3882" s="2">
        <v>5000000</v>
      </c>
      <c r="L3882" t="s">
        <v>116</v>
      </c>
    </row>
    <row r="3883" spans="1:12" x14ac:dyDescent="0.85">
      <c r="A3883" s="1">
        <v>41164</v>
      </c>
      <c r="B3883" t="s">
        <v>5984</v>
      </c>
      <c r="C3883" t="s">
        <v>5985</v>
      </c>
      <c r="D3883" t="s">
        <v>5986</v>
      </c>
      <c r="E3883" t="s">
        <v>1698</v>
      </c>
      <c r="F3883" t="s">
        <v>1699</v>
      </c>
      <c r="G3883" t="s">
        <v>1700</v>
      </c>
      <c r="H3883">
        <v>2006</v>
      </c>
      <c r="I3883" s="2">
        <v>195521.24</v>
      </c>
      <c r="J3883" s="2">
        <v>0</v>
      </c>
      <c r="K3883" s="2">
        <v>195521.24</v>
      </c>
      <c r="L3883" t="s">
        <v>116</v>
      </c>
    </row>
    <row r="3884" spans="1:12" x14ac:dyDescent="0.85">
      <c r="A3884" s="1">
        <v>41164</v>
      </c>
      <c r="B3884" t="s">
        <v>5984</v>
      </c>
      <c r="C3884" t="s">
        <v>5985</v>
      </c>
      <c r="D3884" t="s">
        <v>5986</v>
      </c>
      <c r="E3884" t="s">
        <v>119</v>
      </c>
      <c r="F3884" t="s">
        <v>120</v>
      </c>
      <c r="G3884" t="s">
        <v>121</v>
      </c>
      <c r="H3884">
        <v>2006</v>
      </c>
      <c r="I3884" s="2">
        <v>99583888.200000003</v>
      </c>
      <c r="J3884" s="2">
        <v>30.82</v>
      </c>
      <c r="K3884" s="2">
        <v>99583919.019999996</v>
      </c>
      <c r="L3884" t="s">
        <v>116</v>
      </c>
    </row>
    <row r="3885" spans="1:12" x14ac:dyDescent="0.85">
      <c r="A3885" s="1">
        <v>41164</v>
      </c>
      <c r="B3885" t="s">
        <v>5984</v>
      </c>
      <c r="C3885" t="s">
        <v>5985</v>
      </c>
      <c r="D3885" t="s">
        <v>5986</v>
      </c>
      <c r="E3885" t="s">
        <v>42</v>
      </c>
      <c r="F3885" t="s">
        <v>43</v>
      </c>
      <c r="G3885" t="s">
        <v>44</v>
      </c>
      <c r="H3885">
        <v>2006</v>
      </c>
      <c r="I3885" s="2">
        <v>37016196.310000002</v>
      </c>
      <c r="J3885" s="2">
        <v>8504.77</v>
      </c>
      <c r="K3885" s="2">
        <v>37024701.079999998</v>
      </c>
      <c r="L3885" t="s">
        <v>116</v>
      </c>
    </row>
    <row r="3886" spans="1:12" x14ac:dyDescent="0.85">
      <c r="A3886" s="1">
        <v>41164</v>
      </c>
      <c r="B3886" t="s">
        <v>5984</v>
      </c>
      <c r="C3886" t="s">
        <v>5985</v>
      </c>
      <c r="D3886" t="s">
        <v>5986</v>
      </c>
      <c r="E3886" t="s">
        <v>21</v>
      </c>
      <c r="F3886" t="s">
        <v>22</v>
      </c>
      <c r="G3886" t="s">
        <v>23</v>
      </c>
      <c r="H3886">
        <v>2006</v>
      </c>
      <c r="I3886" s="2">
        <v>13882870.060000001</v>
      </c>
      <c r="J3886" s="2">
        <v>0</v>
      </c>
      <c r="K3886" s="2">
        <v>13882870.060000001</v>
      </c>
      <c r="L3886" t="s">
        <v>116</v>
      </c>
    </row>
    <row r="3887" spans="1:12" x14ac:dyDescent="0.85">
      <c r="A3887" s="1">
        <v>41164</v>
      </c>
      <c r="B3887" t="s">
        <v>12</v>
      </c>
      <c r="C3887" t="s">
        <v>4774</v>
      </c>
      <c r="D3887" t="s">
        <v>4775</v>
      </c>
      <c r="E3887" t="s">
        <v>42</v>
      </c>
      <c r="F3887" t="s">
        <v>43</v>
      </c>
      <c r="G3887" t="s">
        <v>44</v>
      </c>
      <c r="H3887">
        <v>2006</v>
      </c>
      <c r="I3887" s="2">
        <v>111411.04</v>
      </c>
      <c r="J3887" s="2">
        <v>0</v>
      </c>
      <c r="K3887" s="2">
        <v>111411.04</v>
      </c>
      <c r="L3887" t="s">
        <v>18</v>
      </c>
    </row>
    <row r="3888" spans="1:12" x14ac:dyDescent="0.85">
      <c r="A3888" s="1">
        <v>41164</v>
      </c>
      <c r="B3888" t="s">
        <v>883</v>
      </c>
      <c r="C3888" t="s">
        <v>5988</v>
      </c>
      <c r="D3888" t="s">
        <v>5989</v>
      </c>
      <c r="E3888" t="s">
        <v>119</v>
      </c>
      <c r="F3888" t="s">
        <v>120</v>
      </c>
      <c r="G3888" t="s">
        <v>798</v>
      </c>
      <c r="H3888">
        <v>2006</v>
      </c>
      <c r="I3888" s="2">
        <v>540000</v>
      </c>
      <c r="J3888" s="2">
        <v>0</v>
      </c>
      <c r="K3888" s="2">
        <v>540000</v>
      </c>
      <c r="L3888" t="s">
        <v>116</v>
      </c>
    </row>
    <row r="3889" spans="1:12" x14ac:dyDescent="0.85">
      <c r="A3889" s="1">
        <v>41164</v>
      </c>
      <c r="B3889" t="s">
        <v>1346</v>
      </c>
      <c r="C3889" t="s">
        <v>5990</v>
      </c>
      <c r="D3889" t="s">
        <v>5991</v>
      </c>
      <c r="E3889" t="s">
        <v>119</v>
      </c>
      <c r="F3889" t="s">
        <v>120</v>
      </c>
      <c r="G3889" t="s">
        <v>121</v>
      </c>
      <c r="H3889">
        <v>2006</v>
      </c>
      <c r="I3889" s="2">
        <v>4847000</v>
      </c>
      <c r="J3889" s="2">
        <v>0</v>
      </c>
      <c r="K3889" s="2">
        <v>4847000</v>
      </c>
      <c r="L3889" t="s">
        <v>116</v>
      </c>
    </row>
    <row r="3890" spans="1:12" x14ac:dyDescent="0.85">
      <c r="A3890" s="1">
        <v>41164</v>
      </c>
      <c r="B3890" t="s">
        <v>90</v>
      </c>
      <c r="C3890" t="s">
        <v>4341</v>
      </c>
      <c r="D3890" t="s">
        <v>4342</v>
      </c>
      <c r="E3890" t="s">
        <v>119</v>
      </c>
      <c r="F3890" t="s">
        <v>120</v>
      </c>
      <c r="G3890" t="s">
        <v>121</v>
      </c>
      <c r="H3890">
        <v>2006</v>
      </c>
      <c r="I3890" s="2">
        <v>902643.78</v>
      </c>
      <c r="J3890" s="2">
        <v>0</v>
      </c>
      <c r="K3890" s="2">
        <v>902643.78</v>
      </c>
      <c r="L3890" t="s">
        <v>116</v>
      </c>
    </row>
    <row r="3891" spans="1:12" x14ac:dyDescent="0.85">
      <c r="A3891" s="1">
        <v>41164</v>
      </c>
      <c r="B3891" t="s">
        <v>90</v>
      </c>
      <c r="C3891" t="s">
        <v>5504</v>
      </c>
      <c r="D3891" t="s">
        <v>5505</v>
      </c>
      <c r="E3891" t="s">
        <v>119</v>
      </c>
      <c r="F3891" t="s">
        <v>120</v>
      </c>
      <c r="G3891" t="s">
        <v>121</v>
      </c>
      <c r="H3891">
        <v>2006</v>
      </c>
      <c r="I3891" s="2">
        <v>585372.1</v>
      </c>
      <c r="J3891" s="2">
        <v>0</v>
      </c>
      <c r="K3891" s="2">
        <v>585372.1</v>
      </c>
      <c r="L3891" t="s">
        <v>18</v>
      </c>
    </row>
    <row r="3892" spans="1:12" x14ac:dyDescent="0.85">
      <c r="A3892" s="1">
        <v>41164</v>
      </c>
      <c r="B3892" t="s">
        <v>90</v>
      </c>
      <c r="C3892" t="s">
        <v>4347</v>
      </c>
      <c r="D3892" t="s">
        <v>4348</v>
      </c>
      <c r="E3892" t="s">
        <v>119</v>
      </c>
      <c r="F3892" t="s">
        <v>120</v>
      </c>
      <c r="G3892" t="s">
        <v>121</v>
      </c>
      <c r="H3892">
        <v>2006</v>
      </c>
      <c r="I3892" s="2">
        <v>292686.05</v>
      </c>
      <c r="J3892" s="2">
        <v>0</v>
      </c>
      <c r="K3892" s="2">
        <v>292686.05</v>
      </c>
      <c r="L3892" t="s">
        <v>116</v>
      </c>
    </row>
    <row r="3893" spans="1:12" x14ac:dyDescent="0.85">
      <c r="A3893" s="1">
        <v>41164</v>
      </c>
      <c r="B3893" t="s">
        <v>5570</v>
      </c>
      <c r="C3893" t="s">
        <v>5992</v>
      </c>
      <c r="D3893" t="s">
        <v>5993</v>
      </c>
      <c r="E3893" t="s">
        <v>102</v>
      </c>
      <c r="F3893" t="s">
        <v>103</v>
      </c>
      <c r="G3893" t="s">
        <v>104</v>
      </c>
      <c r="H3893">
        <v>2006</v>
      </c>
      <c r="I3893" s="2">
        <v>23259500.800000001</v>
      </c>
      <c r="J3893" s="2">
        <v>0</v>
      </c>
      <c r="K3893" s="2">
        <v>23259500.800000001</v>
      </c>
      <c r="L3893" t="s">
        <v>18</v>
      </c>
    </row>
    <row r="3894" spans="1:12" x14ac:dyDescent="0.85">
      <c r="A3894" s="1">
        <v>41164</v>
      </c>
      <c r="B3894" t="s">
        <v>4784</v>
      </c>
      <c r="C3894" t="s">
        <v>4785</v>
      </c>
      <c r="D3894" t="s">
        <v>4786</v>
      </c>
      <c r="E3894" t="s">
        <v>85</v>
      </c>
      <c r="F3894" t="s">
        <v>86</v>
      </c>
      <c r="G3894" t="s">
        <v>87</v>
      </c>
      <c r="H3894">
        <v>2006</v>
      </c>
      <c r="I3894" s="2">
        <v>23062890.010000002</v>
      </c>
      <c r="J3894" s="2">
        <v>0</v>
      </c>
      <c r="K3894" s="2">
        <v>23062890.010000002</v>
      </c>
      <c r="L3894" t="s">
        <v>116</v>
      </c>
    </row>
    <row r="3895" spans="1:12" x14ac:dyDescent="0.85">
      <c r="A3895" s="1">
        <v>41164</v>
      </c>
      <c r="B3895" t="s">
        <v>4784</v>
      </c>
      <c r="C3895" t="s">
        <v>4785</v>
      </c>
      <c r="D3895" t="s">
        <v>4786</v>
      </c>
      <c r="E3895" t="s">
        <v>293</v>
      </c>
      <c r="F3895" t="s">
        <v>294</v>
      </c>
      <c r="G3895" t="s">
        <v>4803</v>
      </c>
      <c r="H3895">
        <v>2006</v>
      </c>
      <c r="I3895" s="2">
        <v>1041135.89</v>
      </c>
      <c r="J3895" s="2">
        <v>3.94</v>
      </c>
      <c r="K3895" s="2">
        <v>1041139.83</v>
      </c>
      <c r="L3895" t="s">
        <v>116</v>
      </c>
    </row>
    <row r="3896" spans="1:12" x14ac:dyDescent="0.85">
      <c r="A3896" s="1">
        <v>41164</v>
      </c>
      <c r="B3896" t="s">
        <v>4784</v>
      </c>
      <c r="C3896" t="s">
        <v>4785</v>
      </c>
      <c r="D3896" t="s">
        <v>4786</v>
      </c>
      <c r="E3896" t="s">
        <v>42</v>
      </c>
      <c r="F3896" t="s">
        <v>43</v>
      </c>
      <c r="G3896" t="s">
        <v>76</v>
      </c>
      <c r="H3896">
        <v>2006</v>
      </c>
      <c r="I3896" s="2">
        <v>591628.46</v>
      </c>
      <c r="J3896" s="2">
        <v>0</v>
      </c>
      <c r="K3896" s="2">
        <v>591628.46</v>
      </c>
      <c r="L3896" t="s">
        <v>116</v>
      </c>
    </row>
    <row r="3897" spans="1:12" x14ac:dyDescent="0.85">
      <c r="A3897" s="1">
        <v>41164</v>
      </c>
      <c r="B3897" t="s">
        <v>4784</v>
      </c>
      <c r="C3897" t="s">
        <v>4785</v>
      </c>
      <c r="D3897" t="s">
        <v>4786</v>
      </c>
      <c r="E3897" t="s">
        <v>21</v>
      </c>
      <c r="F3897" t="s">
        <v>22</v>
      </c>
      <c r="G3897" t="s">
        <v>23</v>
      </c>
      <c r="H3897">
        <v>2006</v>
      </c>
      <c r="I3897" s="2">
        <v>3984064.65</v>
      </c>
      <c r="J3897" s="2">
        <v>0</v>
      </c>
      <c r="K3897" s="2">
        <v>3984064.65</v>
      </c>
      <c r="L3897" t="s">
        <v>116</v>
      </c>
    </row>
    <row r="3898" spans="1:12" x14ac:dyDescent="0.85">
      <c r="A3898" s="1">
        <v>41164</v>
      </c>
      <c r="B3898" t="s">
        <v>374</v>
      </c>
      <c r="C3898" t="s">
        <v>5994</v>
      </c>
      <c r="D3898" t="s">
        <v>5995</v>
      </c>
      <c r="E3898" t="s">
        <v>235</v>
      </c>
      <c r="F3898" t="s">
        <v>236</v>
      </c>
      <c r="G3898" t="s">
        <v>237</v>
      </c>
      <c r="H3898">
        <v>2006</v>
      </c>
      <c r="I3898" s="2">
        <v>4830621.6900000004</v>
      </c>
      <c r="J3898" s="2">
        <v>4.79</v>
      </c>
      <c r="K3898" s="2">
        <v>4830626.4800000004</v>
      </c>
      <c r="L3898" t="s">
        <v>116</v>
      </c>
    </row>
    <row r="3899" spans="1:12" x14ac:dyDescent="0.85">
      <c r="A3899" s="1">
        <v>41164</v>
      </c>
      <c r="B3899" t="s">
        <v>374</v>
      </c>
      <c r="C3899" t="s">
        <v>5996</v>
      </c>
      <c r="D3899" t="s">
        <v>5995</v>
      </c>
      <c r="E3899" t="s">
        <v>21</v>
      </c>
      <c r="F3899" t="s">
        <v>22</v>
      </c>
      <c r="G3899" t="s">
        <v>23</v>
      </c>
      <c r="H3899">
        <v>2006</v>
      </c>
      <c r="I3899" s="2">
        <v>5774048.7999999998</v>
      </c>
      <c r="J3899" s="2">
        <v>0</v>
      </c>
      <c r="K3899" s="2">
        <v>5774048.7999999998</v>
      </c>
      <c r="L3899" t="s">
        <v>116</v>
      </c>
    </row>
    <row r="3900" spans="1:12" x14ac:dyDescent="0.85">
      <c r="A3900" s="1">
        <v>41164</v>
      </c>
      <c r="B3900" t="s">
        <v>5997</v>
      </c>
      <c r="C3900" t="s">
        <v>5998</v>
      </c>
      <c r="D3900" t="s">
        <v>5999</v>
      </c>
      <c r="E3900" t="s">
        <v>42</v>
      </c>
      <c r="F3900" t="s">
        <v>43</v>
      </c>
      <c r="G3900" t="s">
        <v>44</v>
      </c>
      <c r="H3900">
        <v>2006</v>
      </c>
      <c r="I3900" s="2">
        <v>4307039.24</v>
      </c>
      <c r="J3900" s="2">
        <v>0</v>
      </c>
      <c r="K3900" s="2">
        <v>4307039.24</v>
      </c>
      <c r="L3900" t="s">
        <v>116</v>
      </c>
    </row>
    <row r="3901" spans="1:12" x14ac:dyDescent="0.85">
      <c r="A3901" s="1">
        <v>41164</v>
      </c>
      <c r="B3901" t="s">
        <v>90</v>
      </c>
      <c r="C3901" t="s">
        <v>6000</v>
      </c>
      <c r="D3901" t="s">
        <v>6001</v>
      </c>
      <c r="E3901" t="s">
        <v>42</v>
      </c>
      <c r="F3901" t="s">
        <v>43</v>
      </c>
      <c r="G3901" t="s">
        <v>44</v>
      </c>
      <c r="H3901">
        <v>2006</v>
      </c>
      <c r="I3901" s="2">
        <v>560000</v>
      </c>
      <c r="J3901" s="2">
        <v>0</v>
      </c>
      <c r="K3901" s="2">
        <v>560000</v>
      </c>
      <c r="L3901" t="s">
        <v>18</v>
      </c>
    </row>
    <row r="3902" spans="1:12" x14ac:dyDescent="0.85">
      <c r="A3902" s="1">
        <v>41164</v>
      </c>
      <c r="B3902" t="s">
        <v>3967</v>
      </c>
      <c r="C3902" t="s">
        <v>5146</v>
      </c>
      <c r="D3902" t="s">
        <v>3969</v>
      </c>
      <c r="E3902" t="s">
        <v>42</v>
      </c>
      <c r="F3902" t="s">
        <v>43</v>
      </c>
      <c r="G3902" t="s">
        <v>44</v>
      </c>
      <c r="H3902">
        <v>2006</v>
      </c>
      <c r="I3902" s="2">
        <v>610090.91</v>
      </c>
      <c r="J3902" s="2">
        <v>0</v>
      </c>
      <c r="K3902" s="2">
        <v>610090.91</v>
      </c>
      <c r="L3902" t="s">
        <v>116</v>
      </c>
    </row>
    <row r="3903" spans="1:12" x14ac:dyDescent="0.85">
      <c r="A3903" s="1">
        <v>41164</v>
      </c>
      <c r="B3903" t="s">
        <v>1502</v>
      </c>
      <c r="C3903" t="s">
        <v>5147</v>
      </c>
      <c r="D3903" t="s">
        <v>5148</v>
      </c>
      <c r="E3903" t="s">
        <v>42</v>
      </c>
      <c r="F3903" t="s">
        <v>43</v>
      </c>
      <c r="G3903" t="s">
        <v>44</v>
      </c>
      <c r="H3903">
        <v>2006</v>
      </c>
      <c r="I3903" s="2">
        <v>3198228.45</v>
      </c>
      <c r="J3903" s="2">
        <v>221333.31</v>
      </c>
      <c r="K3903" s="2">
        <v>3419561.76</v>
      </c>
      <c r="L3903" t="s">
        <v>116</v>
      </c>
    </row>
    <row r="3904" spans="1:12" x14ac:dyDescent="0.85">
      <c r="A3904" s="1">
        <v>41164</v>
      </c>
      <c r="B3904" t="s">
        <v>1796</v>
      </c>
      <c r="C3904" t="s">
        <v>6002</v>
      </c>
      <c r="D3904" t="s">
        <v>6003</v>
      </c>
      <c r="E3904" t="s">
        <v>85</v>
      </c>
      <c r="F3904" t="s">
        <v>86</v>
      </c>
      <c r="G3904" t="s">
        <v>87</v>
      </c>
      <c r="H3904">
        <v>2006</v>
      </c>
      <c r="I3904" s="2">
        <v>11661040.050000001</v>
      </c>
      <c r="J3904" s="2">
        <v>0</v>
      </c>
      <c r="K3904" s="2">
        <v>11661040.050000001</v>
      </c>
      <c r="L3904" t="s">
        <v>18</v>
      </c>
    </row>
    <row r="3905" spans="1:12" x14ac:dyDescent="0.85">
      <c r="A3905" s="1">
        <v>41164</v>
      </c>
      <c r="B3905" t="s">
        <v>2348</v>
      </c>
      <c r="C3905" t="s">
        <v>2349</v>
      </c>
      <c r="D3905" t="s">
        <v>2350</v>
      </c>
      <c r="E3905" t="s">
        <v>1722</v>
      </c>
      <c r="F3905" t="s">
        <v>1723</v>
      </c>
      <c r="G3905" t="s">
        <v>1724</v>
      </c>
      <c r="H3905">
        <v>2006</v>
      </c>
      <c r="I3905" s="2">
        <v>60910698</v>
      </c>
      <c r="J3905" s="2">
        <v>0</v>
      </c>
      <c r="K3905" s="2">
        <v>60910698</v>
      </c>
      <c r="L3905" t="s">
        <v>116</v>
      </c>
    </row>
    <row r="3906" spans="1:12" x14ac:dyDescent="0.85">
      <c r="A3906" s="1">
        <v>41164</v>
      </c>
      <c r="B3906" t="s">
        <v>5762</v>
      </c>
      <c r="C3906" t="s">
        <v>6004</v>
      </c>
      <c r="D3906" t="s">
        <v>6005</v>
      </c>
      <c r="E3906" t="s">
        <v>102</v>
      </c>
      <c r="F3906" t="s">
        <v>103</v>
      </c>
      <c r="G3906" t="s">
        <v>104</v>
      </c>
      <c r="H3906">
        <v>2006</v>
      </c>
      <c r="I3906" s="2">
        <v>419888.73</v>
      </c>
      <c r="J3906" s="2">
        <v>0</v>
      </c>
      <c r="K3906" s="2">
        <v>419888.73</v>
      </c>
      <c r="L3906" t="s">
        <v>18</v>
      </c>
    </row>
    <row r="3907" spans="1:12" x14ac:dyDescent="0.85">
      <c r="A3907" s="1">
        <v>41164</v>
      </c>
      <c r="B3907" t="s">
        <v>4472</v>
      </c>
      <c r="C3907" t="s">
        <v>5149</v>
      </c>
      <c r="D3907" t="s">
        <v>5150</v>
      </c>
      <c r="E3907" t="s">
        <v>102</v>
      </c>
      <c r="F3907" t="s">
        <v>103</v>
      </c>
      <c r="G3907" t="s">
        <v>104</v>
      </c>
      <c r="H3907">
        <v>2006</v>
      </c>
      <c r="I3907" s="2">
        <v>402000</v>
      </c>
      <c r="J3907" s="2">
        <v>0</v>
      </c>
      <c r="K3907" s="2">
        <v>402000</v>
      </c>
      <c r="L3907" t="s">
        <v>18</v>
      </c>
    </row>
    <row r="3908" spans="1:12" x14ac:dyDescent="0.85">
      <c r="A3908" s="1">
        <v>41164</v>
      </c>
      <c r="B3908" t="s">
        <v>12</v>
      </c>
      <c r="C3908" t="s">
        <v>5151</v>
      </c>
      <c r="D3908" t="s">
        <v>5152</v>
      </c>
      <c r="E3908" t="s">
        <v>102</v>
      </c>
      <c r="F3908" t="s">
        <v>103</v>
      </c>
      <c r="G3908" t="s">
        <v>104</v>
      </c>
      <c r="H3908">
        <v>2006</v>
      </c>
      <c r="I3908" s="2">
        <v>265395</v>
      </c>
      <c r="J3908" s="2">
        <v>0</v>
      </c>
      <c r="K3908" s="2">
        <v>265395</v>
      </c>
      <c r="L3908" t="s">
        <v>18</v>
      </c>
    </row>
    <row r="3909" spans="1:12" x14ac:dyDescent="0.85">
      <c r="A3909" s="1">
        <v>41164</v>
      </c>
      <c r="B3909" t="s">
        <v>90</v>
      </c>
      <c r="C3909" t="s">
        <v>4364</v>
      </c>
      <c r="D3909" t="s">
        <v>4365</v>
      </c>
      <c r="E3909" t="s">
        <v>223</v>
      </c>
      <c r="F3909" t="s">
        <v>224</v>
      </c>
      <c r="G3909" t="s">
        <v>225</v>
      </c>
      <c r="H3909">
        <v>2006</v>
      </c>
      <c r="I3909" s="2">
        <v>500000</v>
      </c>
      <c r="J3909" s="2">
        <v>0</v>
      </c>
      <c r="K3909" s="2">
        <v>500000</v>
      </c>
      <c r="L3909" t="s">
        <v>18</v>
      </c>
    </row>
    <row r="3910" spans="1:12" x14ac:dyDescent="0.85">
      <c r="A3910" s="1">
        <v>41164</v>
      </c>
      <c r="B3910" t="s">
        <v>90</v>
      </c>
      <c r="C3910" t="s">
        <v>4364</v>
      </c>
      <c r="D3910" t="s">
        <v>4365</v>
      </c>
      <c r="E3910" t="s">
        <v>119</v>
      </c>
      <c r="F3910" t="s">
        <v>120</v>
      </c>
      <c r="G3910" t="s">
        <v>121</v>
      </c>
      <c r="H3910">
        <v>2006</v>
      </c>
      <c r="I3910" s="2">
        <v>902643.78</v>
      </c>
      <c r="J3910" s="2">
        <v>0</v>
      </c>
      <c r="K3910" s="2">
        <v>902643.78</v>
      </c>
      <c r="L3910" t="s">
        <v>18</v>
      </c>
    </row>
    <row r="3911" spans="1:12" x14ac:dyDescent="0.85">
      <c r="A3911" s="1">
        <v>41164</v>
      </c>
      <c r="B3911" t="s">
        <v>1234</v>
      </c>
      <c r="C3911" t="s">
        <v>5158</v>
      </c>
      <c r="D3911" t="s">
        <v>5159</v>
      </c>
      <c r="E3911" t="s">
        <v>102</v>
      </c>
      <c r="F3911" t="s">
        <v>103</v>
      </c>
      <c r="G3911" t="s">
        <v>104</v>
      </c>
      <c r="H3911">
        <v>2006</v>
      </c>
      <c r="I3911" s="2">
        <v>39115.08</v>
      </c>
      <c r="J3911" s="2">
        <v>0</v>
      </c>
      <c r="K3911" s="2">
        <v>39115.08</v>
      </c>
      <c r="L3911" t="s">
        <v>18</v>
      </c>
    </row>
    <row r="3912" spans="1:12" x14ac:dyDescent="0.85">
      <c r="A3912" s="1">
        <v>41164</v>
      </c>
      <c r="B3912" t="s">
        <v>4472</v>
      </c>
      <c r="C3912" t="s">
        <v>6006</v>
      </c>
      <c r="D3912" t="s">
        <v>6007</v>
      </c>
      <c r="E3912" t="s">
        <v>102</v>
      </c>
      <c r="F3912" t="s">
        <v>103</v>
      </c>
      <c r="G3912" t="s">
        <v>104</v>
      </c>
      <c r="H3912">
        <v>2006</v>
      </c>
      <c r="I3912" s="2">
        <v>2837642.07</v>
      </c>
      <c r="J3912" s="2">
        <v>0</v>
      </c>
      <c r="K3912" s="2">
        <v>2837642.07</v>
      </c>
      <c r="L3912" t="s">
        <v>18</v>
      </c>
    </row>
    <row r="3913" spans="1:12" x14ac:dyDescent="0.85">
      <c r="A3913" s="1">
        <v>41164</v>
      </c>
      <c r="B3913" t="s">
        <v>6008</v>
      </c>
      <c r="C3913" t="s">
        <v>6009</v>
      </c>
      <c r="D3913" t="s">
        <v>6010</v>
      </c>
      <c r="E3913" t="s">
        <v>31</v>
      </c>
      <c r="F3913" t="s">
        <v>32</v>
      </c>
      <c r="H3913">
        <v>2006</v>
      </c>
      <c r="I3913" s="2">
        <v>1500000</v>
      </c>
      <c r="J3913" s="2">
        <v>0</v>
      </c>
      <c r="K3913" s="2">
        <v>1500000</v>
      </c>
      <c r="L3913" t="s">
        <v>18</v>
      </c>
    </row>
    <row r="3914" spans="1:12" x14ac:dyDescent="0.85">
      <c r="A3914" s="1">
        <v>41164</v>
      </c>
      <c r="B3914" t="s">
        <v>1234</v>
      </c>
      <c r="C3914" t="s">
        <v>6011</v>
      </c>
      <c r="D3914" t="s">
        <v>6012</v>
      </c>
      <c r="E3914" t="s">
        <v>85</v>
      </c>
      <c r="F3914" t="s">
        <v>86</v>
      </c>
      <c r="G3914" t="s">
        <v>87</v>
      </c>
      <c r="H3914">
        <v>2006</v>
      </c>
      <c r="I3914" s="2">
        <v>10126411.050000001</v>
      </c>
      <c r="J3914" s="2">
        <v>0</v>
      </c>
      <c r="K3914" s="2">
        <v>10126411.050000001</v>
      </c>
      <c r="L3914" t="s">
        <v>18</v>
      </c>
    </row>
    <row r="3915" spans="1:12" x14ac:dyDescent="0.85">
      <c r="A3915" s="1">
        <v>41164</v>
      </c>
      <c r="B3915" t="s">
        <v>4372</v>
      </c>
      <c r="C3915" t="s">
        <v>4373</v>
      </c>
      <c r="D3915" t="s">
        <v>4374</v>
      </c>
      <c r="E3915" t="s">
        <v>56</v>
      </c>
      <c r="F3915" t="s">
        <v>57</v>
      </c>
      <c r="G3915" t="s">
        <v>58</v>
      </c>
      <c r="H3915">
        <v>2006</v>
      </c>
      <c r="I3915" s="2">
        <v>1600000</v>
      </c>
      <c r="J3915" s="2">
        <v>0</v>
      </c>
      <c r="K3915" s="2">
        <v>1600000</v>
      </c>
      <c r="L3915" t="s">
        <v>18</v>
      </c>
    </row>
    <row r="3916" spans="1:12" x14ac:dyDescent="0.85">
      <c r="A3916" s="1">
        <v>41164</v>
      </c>
      <c r="B3916" t="s">
        <v>4372</v>
      </c>
      <c r="C3916" t="s">
        <v>4373</v>
      </c>
      <c r="D3916" t="s">
        <v>4374</v>
      </c>
      <c r="E3916" t="s">
        <v>70</v>
      </c>
      <c r="F3916" t="s">
        <v>71</v>
      </c>
      <c r="G3916" t="s">
        <v>1351</v>
      </c>
      <c r="H3916">
        <v>2006</v>
      </c>
      <c r="I3916" s="2">
        <v>148170.69</v>
      </c>
      <c r="J3916" s="2">
        <v>0</v>
      </c>
      <c r="K3916" s="2">
        <v>148170.69</v>
      </c>
      <c r="L3916" t="s">
        <v>18</v>
      </c>
    </row>
    <row r="3917" spans="1:12" x14ac:dyDescent="0.85">
      <c r="A3917" s="1">
        <v>41164</v>
      </c>
      <c r="B3917" t="s">
        <v>883</v>
      </c>
      <c r="C3917" t="s">
        <v>5562</v>
      </c>
      <c r="D3917" t="s">
        <v>5563</v>
      </c>
      <c r="E3917" t="s">
        <v>2863</v>
      </c>
      <c r="F3917" t="s">
        <v>2864</v>
      </c>
      <c r="G3917" t="s">
        <v>3051</v>
      </c>
      <c r="H3917">
        <v>2006</v>
      </c>
      <c r="I3917" s="2">
        <v>10489999.529999999</v>
      </c>
      <c r="J3917" s="2">
        <v>0</v>
      </c>
      <c r="K3917" s="2">
        <v>10489999.529999999</v>
      </c>
      <c r="L3917" t="s">
        <v>116</v>
      </c>
    </row>
    <row r="3918" spans="1:12" x14ac:dyDescent="0.85">
      <c r="A3918" s="1">
        <v>41164</v>
      </c>
      <c r="B3918" t="s">
        <v>4372</v>
      </c>
      <c r="C3918" t="s">
        <v>4373</v>
      </c>
      <c r="D3918" t="s">
        <v>4374</v>
      </c>
      <c r="E3918" t="s">
        <v>288</v>
      </c>
      <c r="F3918" t="s">
        <v>289</v>
      </c>
      <c r="G3918" t="s">
        <v>290</v>
      </c>
      <c r="H3918">
        <v>2006</v>
      </c>
      <c r="I3918" s="2">
        <v>826237.5</v>
      </c>
      <c r="J3918" s="2">
        <v>0</v>
      </c>
      <c r="K3918" s="2">
        <v>826237.5</v>
      </c>
      <c r="L3918" t="s">
        <v>18</v>
      </c>
    </row>
    <row r="3919" spans="1:12" x14ac:dyDescent="0.85">
      <c r="A3919" s="1">
        <v>41164</v>
      </c>
      <c r="B3919" t="s">
        <v>5722</v>
      </c>
      <c r="C3919" t="s">
        <v>6013</v>
      </c>
      <c r="D3919" t="s">
        <v>5518</v>
      </c>
      <c r="E3919" t="s">
        <v>85</v>
      </c>
      <c r="F3919" t="s">
        <v>86</v>
      </c>
      <c r="G3919" t="s">
        <v>87</v>
      </c>
      <c r="H3919">
        <v>2006</v>
      </c>
      <c r="I3919" s="2">
        <v>4398974.41</v>
      </c>
      <c r="J3919" s="2">
        <v>0</v>
      </c>
      <c r="K3919" s="2">
        <v>4398974.41</v>
      </c>
      <c r="L3919" t="s">
        <v>18</v>
      </c>
    </row>
    <row r="3920" spans="1:12" x14ac:dyDescent="0.85">
      <c r="A3920" s="1">
        <v>41164</v>
      </c>
      <c r="B3920" t="s">
        <v>3797</v>
      </c>
      <c r="C3920" t="s">
        <v>6014</v>
      </c>
      <c r="D3920" t="s">
        <v>6015</v>
      </c>
      <c r="E3920" t="s">
        <v>15</v>
      </c>
      <c r="F3920" t="s">
        <v>16</v>
      </c>
      <c r="G3920" t="s">
        <v>17</v>
      </c>
      <c r="H3920">
        <v>2006</v>
      </c>
      <c r="I3920" s="2">
        <v>435029.08</v>
      </c>
      <c r="J3920" s="2">
        <v>0</v>
      </c>
      <c r="K3920" s="2">
        <v>435029.08</v>
      </c>
      <c r="L3920" t="s">
        <v>18</v>
      </c>
    </row>
    <row r="3921" spans="1:12" x14ac:dyDescent="0.85">
      <c r="A3921" s="1">
        <v>41164</v>
      </c>
      <c r="B3921" t="s">
        <v>90</v>
      </c>
      <c r="C3921" t="s">
        <v>5521</v>
      </c>
      <c r="D3921" t="s">
        <v>5522</v>
      </c>
      <c r="E3921" t="s">
        <v>235</v>
      </c>
      <c r="F3921" t="s">
        <v>236</v>
      </c>
      <c r="G3921" t="s">
        <v>237</v>
      </c>
      <c r="H3921">
        <v>2006</v>
      </c>
      <c r="I3921" s="2">
        <v>38053.230000000003</v>
      </c>
      <c r="J3921" s="2">
        <v>0</v>
      </c>
      <c r="K3921" s="2">
        <v>38053.230000000003</v>
      </c>
      <c r="L3921" t="s">
        <v>5523</v>
      </c>
    </row>
    <row r="3922" spans="1:12" x14ac:dyDescent="0.85">
      <c r="A3922" s="1">
        <v>41164</v>
      </c>
      <c r="B3922" t="s">
        <v>90</v>
      </c>
      <c r="C3922" t="s">
        <v>5521</v>
      </c>
      <c r="D3922" t="s">
        <v>5522</v>
      </c>
      <c r="E3922" t="s">
        <v>15</v>
      </c>
      <c r="F3922" t="s">
        <v>16</v>
      </c>
      <c r="G3922" t="s">
        <v>17</v>
      </c>
      <c r="H3922">
        <v>2006</v>
      </c>
      <c r="I3922" s="2">
        <v>2500000</v>
      </c>
      <c r="J3922" s="2">
        <v>0</v>
      </c>
      <c r="K3922" s="2">
        <v>2500000</v>
      </c>
      <c r="L3922" t="s">
        <v>5523</v>
      </c>
    </row>
    <row r="3923" spans="1:12" x14ac:dyDescent="0.85">
      <c r="A3923" s="1">
        <v>41164</v>
      </c>
      <c r="B3923" t="s">
        <v>90</v>
      </c>
      <c r="C3923" t="s">
        <v>5521</v>
      </c>
      <c r="D3923" t="s">
        <v>5522</v>
      </c>
      <c r="E3923" t="s">
        <v>200</v>
      </c>
      <c r="F3923" t="s">
        <v>201</v>
      </c>
      <c r="G3923" t="s">
        <v>213</v>
      </c>
      <c r="H3923">
        <v>2006</v>
      </c>
      <c r="I3923" s="2">
        <v>220991.84</v>
      </c>
      <c r="J3923" s="2">
        <v>0</v>
      </c>
      <c r="K3923" s="2">
        <v>220991.84</v>
      </c>
      <c r="L3923" t="s">
        <v>5523</v>
      </c>
    </row>
    <row r="3924" spans="1:12" x14ac:dyDescent="0.85">
      <c r="A3924" s="1">
        <v>41164</v>
      </c>
      <c r="B3924" t="s">
        <v>90</v>
      </c>
      <c r="C3924" t="s">
        <v>5521</v>
      </c>
      <c r="D3924" t="s">
        <v>5522</v>
      </c>
      <c r="E3924" t="s">
        <v>293</v>
      </c>
      <c r="F3924" t="s">
        <v>294</v>
      </c>
      <c r="G3924" t="s">
        <v>626</v>
      </c>
      <c r="H3924">
        <v>2006</v>
      </c>
      <c r="I3924" s="2">
        <v>2000000</v>
      </c>
      <c r="J3924" s="2">
        <v>0</v>
      </c>
      <c r="K3924" s="2">
        <v>2000000</v>
      </c>
      <c r="L3924" t="s">
        <v>5523</v>
      </c>
    </row>
    <row r="3925" spans="1:12" x14ac:dyDescent="0.85">
      <c r="A3925" s="1">
        <v>41164</v>
      </c>
      <c r="B3925" t="s">
        <v>90</v>
      </c>
      <c r="C3925" t="s">
        <v>5521</v>
      </c>
      <c r="D3925" t="s">
        <v>5522</v>
      </c>
      <c r="E3925" t="s">
        <v>102</v>
      </c>
      <c r="F3925" t="s">
        <v>103</v>
      </c>
      <c r="G3925" t="s">
        <v>104</v>
      </c>
      <c r="H3925">
        <v>2006</v>
      </c>
      <c r="I3925" s="2">
        <v>5671300</v>
      </c>
      <c r="J3925" s="2">
        <v>0</v>
      </c>
      <c r="K3925" s="2">
        <v>5671300</v>
      </c>
      <c r="L3925" t="s">
        <v>5523</v>
      </c>
    </row>
    <row r="3926" spans="1:12" x14ac:dyDescent="0.85">
      <c r="A3926" s="1">
        <v>41164</v>
      </c>
      <c r="B3926" t="s">
        <v>90</v>
      </c>
      <c r="C3926" t="s">
        <v>5521</v>
      </c>
      <c r="D3926" t="s">
        <v>5522</v>
      </c>
      <c r="E3926" t="s">
        <v>204</v>
      </c>
      <c r="F3926" t="s">
        <v>205</v>
      </c>
      <c r="G3926" t="s">
        <v>206</v>
      </c>
      <c r="H3926">
        <v>2006</v>
      </c>
      <c r="I3926" s="2">
        <v>112615.45</v>
      </c>
      <c r="J3926" s="2">
        <v>0</v>
      </c>
      <c r="K3926" s="2">
        <v>112615.45</v>
      </c>
      <c r="L3926" t="s">
        <v>5523</v>
      </c>
    </row>
    <row r="3927" spans="1:12" x14ac:dyDescent="0.85">
      <c r="A3927" s="1">
        <v>41164</v>
      </c>
      <c r="B3927" t="s">
        <v>90</v>
      </c>
      <c r="C3927" t="s">
        <v>5521</v>
      </c>
      <c r="D3927" t="s">
        <v>5522</v>
      </c>
      <c r="E3927" t="s">
        <v>93</v>
      </c>
      <c r="F3927" t="s">
        <v>94</v>
      </c>
      <c r="H3927">
        <v>2006</v>
      </c>
      <c r="I3927" s="2">
        <v>191832.8</v>
      </c>
      <c r="J3927" s="2">
        <v>0</v>
      </c>
      <c r="K3927" s="2">
        <v>191832.8</v>
      </c>
      <c r="L3927" t="s">
        <v>5523</v>
      </c>
    </row>
    <row r="3928" spans="1:12" x14ac:dyDescent="0.85">
      <c r="A3928" s="1">
        <v>41164</v>
      </c>
      <c r="B3928" t="s">
        <v>90</v>
      </c>
      <c r="C3928" t="s">
        <v>5521</v>
      </c>
      <c r="D3928" t="s">
        <v>5522</v>
      </c>
      <c r="E3928" t="s">
        <v>93</v>
      </c>
      <c r="F3928" t="s">
        <v>94</v>
      </c>
      <c r="H3928">
        <v>2006</v>
      </c>
      <c r="I3928" s="2">
        <v>5000000</v>
      </c>
      <c r="J3928" s="2">
        <v>0</v>
      </c>
      <c r="K3928" s="2">
        <v>5000000</v>
      </c>
      <c r="L3928" t="s">
        <v>5523</v>
      </c>
    </row>
    <row r="3929" spans="1:12" x14ac:dyDescent="0.85">
      <c r="A3929" s="1">
        <v>41164</v>
      </c>
      <c r="B3929" t="s">
        <v>90</v>
      </c>
      <c r="C3929" t="s">
        <v>6016</v>
      </c>
      <c r="D3929" t="s">
        <v>6017</v>
      </c>
      <c r="E3929" t="s">
        <v>56</v>
      </c>
      <c r="F3929" t="s">
        <v>57</v>
      </c>
      <c r="G3929" t="s">
        <v>58</v>
      </c>
      <c r="H3929">
        <v>2006</v>
      </c>
      <c r="I3929" s="2">
        <v>752900</v>
      </c>
      <c r="J3929" s="2">
        <v>0</v>
      </c>
      <c r="K3929" s="2">
        <v>752900</v>
      </c>
      <c r="L3929" t="s">
        <v>18</v>
      </c>
    </row>
    <row r="3930" spans="1:12" x14ac:dyDescent="0.85">
      <c r="A3930" s="1">
        <v>41164</v>
      </c>
      <c r="B3930" t="s">
        <v>90</v>
      </c>
      <c r="C3930" t="s">
        <v>6016</v>
      </c>
      <c r="D3930" t="s">
        <v>6017</v>
      </c>
      <c r="E3930" t="s">
        <v>15</v>
      </c>
      <c r="F3930" t="s">
        <v>16</v>
      </c>
      <c r="G3930" t="s">
        <v>17</v>
      </c>
      <c r="H3930">
        <v>2006</v>
      </c>
      <c r="I3930" s="2">
        <v>4462402.8600000003</v>
      </c>
      <c r="J3930" s="2">
        <v>0</v>
      </c>
      <c r="K3930" s="2">
        <v>4462402.8600000003</v>
      </c>
      <c r="L3930" t="s">
        <v>18</v>
      </c>
    </row>
    <row r="3931" spans="1:12" x14ac:dyDescent="0.85">
      <c r="A3931" s="1">
        <v>41164</v>
      </c>
      <c r="B3931" t="s">
        <v>90</v>
      </c>
      <c r="C3931" t="s">
        <v>6016</v>
      </c>
      <c r="D3931" t="s">
        <v>6017</v>
      </c>
      <c r="E3931" t="s">
        <v>93</v>
      </c>
      <c r="F3931" t="s">
        <v>94</v>
      </c>
      <c r="H3931">
        <v>2006</v>
      </c>
      <c r="I3931" s="2">
        <v>4000000</v>
      </c>
      <c r="J3931" s="2">
        <v>0</v>
      </c>
      <c r="K3931" s="2">
        <v>4000000</v>
      </c>
      <c r="L3931" t="s">
        <v>18</v>
      </c>
    </row>
    <row r="3932" spans="1:12" x14ac:dyDescent="0.85">
      <c r="A3932" s="1">
        <v>41164</v>
      </c>
      <c r="B3932" t="s">
        <v>90</v>
      </c>
      <c r="C3932" t="s">
        <v>6018</v>
      </c>
      <c r="D3932" t="s">
        <v>6019</v>
      </c>
      <c r="E3932" t="s">
        <v>102</v>
      </c>
      <c r="F3932" t="s">
        <v>103</v>
      </c>
      <c r="G3932" t="s">
        <v>104</v>
      </c>
      <c r="H3932">
        <v>2006</v>
      </c>
      <c r="I3932" s="2">
        <v>2967083.99</v>
      </c>
      <c r="J3932" s="2">
        <v>0</v>
      </c>
      <c r="K3932" s="2">
        <v>2967083.99</v>
      </c>
      <c r="L3932" t="s">
        <v>116</v>
      </c>
    </row>
    <row r="3933" spans="1:12" x14ac:dyDescent="0.85">
      <c r="A3933" s="1">
        <v>41164</v>
      </c>
      <c r="B3933" t="s">
        <v>90</v>
      </c>
      <c r="C3933" t="s">
        <v>5525</v>
      </c>
      <c r="D3933" t="s">
        <v>5526</v>
      </c>
      <c r="E3933" t="s">
        <v>49</v>
      </c>
      <c r="F3933" t="s">
        <v>50</v>
      </c>
      <c r="G3933" t="s">
        <v>451</v>
      </c>
      <c r="H3933">
        <v>2006</v>
      </c>
      <c r="I3933" s="2">
        <v>5000000</v>
      </c>
      <c r="J3933" s="2">
        <v>0</v>
      </c>
      <c r="K3933" s="2">
        <v>5000000</v>
      </c>
      <c r="L3933" t="s">
        <v>18</v>
      </c>
    </row>
    <row r="3934" spans="1:12" x14ac:dyDescent="0.85">
      <c r="A3934" s="1">
        <v>41164</v>
      </c>
      <c r="B3934" t="s">
        <v>90</v>
      </c>
      <c r="C3934" t="s">
        <v>6020</v>
      </c>
      <c r="D3934" t="s">
        <v>6021</v>
      </c>
      <c r="E3934" t="s">
        <v>334</v>
      </c>
      <c r="F3934" t="s">
        <v>335</v>
      </c>
      <c r="G3934" t="s">
        <v>339</v>
      </c>
      <c r="H3934">
        <v>2006</v>
      </c>
      <c r="I3934" s="2">
        <v>2787992</v>
      </c>
      <c r="J3934" s="2">
        <v>0</v>
      </c>
      <c r="K3934" s="2">
        <v>2787992</v>
      </c>
      <c r="L3934" t="s">
        <v>18</v>
      </c>
    </row>
    <row r="3935" spans="1:12" x14ac:dyDescent="0.85">
      <c r="A3935" s="1">
        <v>41164</v>
      </c>
      <c r="B3935" t="s">
        <v>90</v>
      </c>
      <c r="C3935" t="s">
        <v>5527</v>
      </c>
      <c r="D3935" t="s">
        <v>5528</v>
      </c>
      <c r="E3935" t="s">
        <v>56</v>
      </c>
      <c r="F3935" t="s">
        <v>57</v>
      </c>
      <c r="G3935" t="s">
        <v>58</v>
      </c>
      <c r="H3935">
        <v>2006</v>
      </c>
      <c r="I3935" s="2">
        <v>9565650.6199999992</v>
      </c>
      <c r="J3935" s="2">
        <v>0</v>
      </c>
      <c r="K3935" s="2">
        <v>9565650.6199999992</v>
      </c>
      <c r="L3935" t="s">
        <v>116</v>
      </c>
    </row>
    <row r="3936" spans="1:12" x14ac:dyDescent="0.85">
      <c r="A3936" s="1">
        <v>41164</v>
      </c>
      <c r="B3936" t="s">
        <v>90</v>
      </c>
      <c r="C3936" t="s">
        <v>5527</v>
      </c>
      <c r="D3936" t="s">
        <v>5528</v>
      </c>
      <c r="E3936" t="s">
        <v>223</v>
      </c>
      <c r="F3936" t="s">
        <v>224</v>
      </c>
      <c r="G3936" t="s">
        <v>225</v>
      </c>
      <c r="H3936">
        <v>2006</v>
      </c>
      <c r="I3936" s="2">
        <v>499901.03</v>
      </c>
      <c r="J3936" s="2">
        <v>0</v>
      </c>
      <c r="K3936" s="2">
        <v>499901.03</v>
      </c>
      <c r="L3936" t="s">
        <v>116</v>
      </c>
    </row>
    <row r="3937" spans="1:12" x14ac:dyDescent="0.85">
      <c r="A3937" s="1">
        <v>41164</v>
      </c>
      <c r="B3937" t="s">
        <v>90</v>
      </c>
      <c r="C3937" t="s">
        <v>5527</v>
      </c>
      <c r="D3937" t="s">
        <v>5528</v>
      </c>
      <c r="E3937" t="s">
        <v>1280</v>
      </c>
      <c r="F3937" t="s">
        <v>1281</v>
      </c>
      <c r="G3937" t="s">
        <v>1282</v>
      </c>
      <c r="H3937">
        <v>2006</v>
      </c>
      <c r="I3937" s="2">
        <v>2875544.47</v>
      </c>
      <c r="J3937" s="2">
        <v>0</v>
      </c>
      <c r="K3937" s="2">
        <v>2875544.47</v>
      </c>
      <c r="L3937" t="s">
        <v>116</v>
      </c>
    </row>
    <row r="3938" spans="1:12" x14ac:dyDescent="0.85">
      <c r="A3938" s="1">
        <v>41164</v>
      </c>
      <c r="B3938" t="s">
        <v>12</v>
      </c>
      <c r="C3938" t="s">
        <v>2472</v>
      </c>
      <c r="D3938" t="s">
        <v>2473</v>
      </c>
      <c r="E3938" t="s">
        <v>49</v>
      </c>
      <c r="F3938" t="s">
        <v>50</v>
      </c>
      <c r="G3938" t="s">
        <v>51</v>
      </c>
      <c r="H3938">
        <v>2006</v>
      </c>
      <c r="I3938" s="2">
        <v>15812</v>
      </c>
      <c r="J3938" s="2">
        <v>0</v>
      </c>
      <c r="K3938" s="2">
        <v>15812</v>
      </c>
      <c r="L3938" t="s">
        <v>18</v>
      </c>
    </row>
    <row r="3939" spans="1:12" x14ac:dyDescent="0.85">
      <c r="A3939" s="1">
        <v>41164</v>
      </c>
      <c r="B3939" t="s">
        <v>5546</v>
      </c>
      <c r="C3939" t="s">
        <v>6022</v>
      </c>
      <c r="D3939" t="s">
        <v>6023</v>
      </c>
      <c r="E3939" t="s">
        <v>85</v>
      </c>
      <c r="F3939" t="s">
        <v>86</v>
      </c>
      <c r="G3939" t="s">
        <v>5463</v>
      </c>
      <c r="H3939">
        <v>2006</v>
      </c>
      <c r="I3939" s="2">
        <v>7720660.1200000001</v>
      </c>
      <c r="J3939" s="2">
        <v>0</v>
      </c>
      <c r="K3939" s="2">
        <v>7720660.1200000001</v>
      </c>
      <c r="L3939" t="s">
        <v>18</v>
      </c>
    </row>
    <row r="3940" spans="1:12" x14ac:dyDescent="0.85">
      <c r="A3940" s="1">
        <v>41164</v>
      </c>
      <c r="B3940" t="s">
        <v>5170</v>
      </c>
      <c r="C3940" t="s">
        <v>5171</v>
      </c>
      <c r="D3940" t="s">
        <v>2480</v>
      </c>
      <c r="E3940" t="s">
        <v>42</v>
      </c>
      <c r="F3940" t="s">
        <v>43</v>
      </c>
      <c r="G3940" t="s">
        <v>44</v>
      </c>
      <c r="H3940">
        <v>2006</v>
      </c>
      <c r="I3940" s="2">
        <v>1734927.81</v>
      </c>
      <c r="J3940" s="2">
        <v>0</v>
      </c>
      <c r="K3940" s="2">
        <v>1734927.81</v>
      </c>
      <c r="L3940" t="s">
        <v>18</v>
      </c>
    </row>
    <row r="3941" spans="1:12" x14ac:dyDescent="0.85">
      <c r="A3941" s="1">
        <v>41164</v>
      </c>
      <c r="B3941" t="s">
        <v>90</v>
      </c>
      <c r="C3941" t="s">
        <v>6024</v>
      </c>
      <c r="D3941" t="s">
        <v>6025</v>
      </c>
      <c r="E3941" t="s">
        <v>200</v>
      </c>
      <c r="F3941" t="s">
        <v>201</v>
      </c>
      <c r="G3941" t="s">
        <v>213</v>
      </c>
      <c r="H3941">
        <v>2006</v>
      </c>
      <c r="I3941" s="2">
        <v>2500000</v>
      </c>
      <c r="J3941" s="2">
        <v>0</v>
      </c>
      <c r="K3941" s="2">
        <v>2500000</v>
      </c>
      <c r="L3941" t="s">
        <v>18</v>
      </c>
    </row>
    <row r="3942" spans="1:12" x14ac:dyDescent="0.85">
      <c r="A3942" s="1">
        <v>41164</v>
      </c>
      <c r="B3942" t="s">
        <v>4054</v>
      </c>
      <c r="C3942" t="s">
        <v>6026</v>
      </c>
      <c r="D3942" t="s">
        <v>6027</v>
      </c>
      <c r="E3942" t="s">
        <v>21</v>
      </c>
      <c r="F3942" t="s">
        <v>22</v>
      </c>
      <c r="G3942" t="s">
        <v>23</v>
      </c>
      <c r="H3942">
        <v>2006</v>
      </c>
      <c r="I3942" s="2">
        <v>1360556.92</v>
      </c>
      <c r="J3942" s="2">
        <v>0</v>
      </c>
      <c r="K3942" s="2">
        <v>1360556.92</v>
      </c>
      <c r="L3942" t="s">
        <v>18</v>
      </c>
    </row>
    <row r="3943" spans="1:12" x14ac:dyDescent="0.85">
      <c r="A3943" s="1">
        <v>41164</v>
      </c>
      <c r="B3943" t="s">
        <v>883</v>
      </c>
      <c r="C3943" t="s">
        <v>5562</v>
      </c>
      <c r="D3943" t="s">
        <v>5563</v>
      </c>
      <c r="E3943" t="s">
        <v>260</v>
      </c>
      <c r="F3943" t="s">
        <v>261</v>
      </c>
      <c r="H3943">
        <v>2006</v>
      </c>
      <c r="I3943" s="2">
        <v>5673893.3700000001</v>
      </c>
      <c r="J3943" s="2">
        <v>0</v>
      </c>
      <c r="K3943" s="2">
        <v>5673893.3700000001</v>
      </c>
      <c r="L3943" t="s">
        <v>116</v>
      </c>
    </row>
    <row r="3944" spans="1:12" x14ac:dyDescent="0.85">
      <c r="A3944" s="1">
        <v>41164</v>
      </c>
      <c r="B3944" t="s">
        <v>5172</v>
      </c>
      <c r="C3944" t="s">
        <v>5173</v>
      </c>
      <c r="D3944" t="s">
        <v>5174</v>
      </c>
      <c r="E3944" t="s">
        <v>200</v>
      </c>
      <c r="F3944" t="s">
        <v>201</v>
      </c>
      <c r="G3944" t="s">
        <v>213</v>
      </c>
      <c r="H3944">
        <v>2006</v>
      </c>
      <c r="I3944" s="2">
        <v>411310.45</v>
      </c>
      <c r="J3944" s="2">
        <v>0</v>
      </c>
      <c r="K3944" s="2">
        <v>411310.45</v>
      </c>
      <c r="L3944" t="s">
        <v>116</v>
      </c>
    </row>
    <row r="3945" spans="1:12" x14ac:dyDescent="0.85">
      <c r="A3945" s="1">
        <v>41164</v>
      </c>
      <c r="B3945" t="s">
        <v>5172</v>
      </c>
      <c r="C3945" t="s">
        <v>5173</v>
      </c>
      <c r="D3945" t="s">
        <v>5174</v>
      </c>
      <c r="E3945" t="s">
        <v>102</v>
      </c>
      <c r="F3945" t="s">
        <v>103</v>
      </c>
      <c r="G3945" t="s">
        <v>104</v>
      </c>
      <c r="H3945">
        <v>2006</v>
      </c>
      <c r="I3945" s="2">
        <v>566805.96</v>
      </c>
      <c r="J3945" s="2">
        <v>0</v>
      </c>
      <c r="K3945" s="2">
        <v>566805.96</v>
      </c>
      <c r="L3945" t="s">
        <v>116</v>
      </c>
    </row>
    <row r="3946" spans="1:12" x14ac:dyDescent="0.85">
      <c r="A3946" s="1">
        <v>41164</v>
      </c>
      <c r="B3946" t="s">
        <v>12</v>
      </c>
      <c r="C3946" t="s">
        <v>5175</v>
      </c>
      <c r="D3946" t="s">
        <v>5176</v>
      </c>
      <c r="E3946" t="s">
        <v>102</v>
      </c>
      <c r="F3946" t="s">
        <v>103</v>
      </c>
      <c r="G3946" t="s">
        <v>104</v>
      </c>
      <c r="H3946">
        <v>2006</v>
      </c>
      <c r="I3946" s="2">
        <v>15000</v>
      </c>
      <c r="J3946" s="2">
        <v>0</v>
      </c>
      <c r="K3946" s="2">
        <v>15000</v>
      </c>
      <c r="L3946" t="s">
        <v>18</v>
      </c>
    </row>
    <row r="3947" spans="1:12" x14ac:dyDescent="0.85">
      <c r="A3947" s="1">
        <v>41164</v>
      </c>
      <c r="B3947" t="s">
        <v>12</v>
      </c>
      <c r="C3947" t="s">
        <v>5175</v>
      </c>
      <c r="D3947" t="s">
        <v>5176</v>
      </c>
      <c r="E3947" t="s">
        <v>119</v>
      </c>
      <c r="F3947" t="s">
        <v>120</v>
      </c>
      <c r="G3947" t="s">
        <v>121</v>
      </c>
      <c r="H3947">
        <v>2006</v>
      </c>
      <c r="I3947" s="2">
        <v>15000</v>
      </c>
      <c r="J3947" s="2">
        <v>0</v>
      </c>
      <c r="K3947" s="2">
        <v>15000</v>
      </c>
      <c r="L3947" t="s">
        <v>18</v>
      </c>
    </row>
    <row r="3948" spans="1:12" x14ac:dyDescent="0.85">
      <c r="A3948" s="1">
        <v>41164</v>
      </c>
      <c r="B3948" t="s">
        <v>648</v>
      </c>
      <c r="C3948" t="s">
        <v>5533</v>
      </c>
      <c r="D3948" t="s">
        <v>5534</v>
      </c>
      <c r="E3948" t="s">
        <v>200</v>
      </c>
      <c r="F3948" t="s">
        <v>201</v>
      </c>
      <c r="G3948" t="s">
        <v>213</v>
      </c>
      <c r="H3948">
        <v>2006</v>
      </c>
      <c r="I3948" s="2">
        <v>4936731.71</v>
      </c>
      <c r="J3948" s="2">
        <v>0</v>
      </c>
      <c r="K3948" s="2">
        <v>4936731.71</v>
      </c>
      <c r="L3948" t="s">
        <v>116</v>
      </c>
    </row>
    <row r="3949" spans="1:12" x14ac:dyDescent="0.85">
      <c r="A3949" s="1">
        <v>41164</v>
      </c>
      <c r="B3949" t="s">
        <v>648</v>
      </c>
      <c r="C3949" t="s">
        <v>5533</v>
      </c>
      <c r="D3949" t="s">
        <v>5534</v>
      </c>
      <c r="E3949" t="s">
        <v>293</v>
      </c>
      <c r="F3949" t="s">
        <v>294</v>
      </c>
      <c r="G3949" t="s">
        <v>4803</v>
      </c>
      <c r="H3949">
        <v>2006</v>
      </c>
      <c r="I3949" s="2">
        <v>294375</v>
      </c>
      <c r="J3949" s="2">
        <v>0</v>
      </c>
      <c r="K3949" s="2">
        <v>294375</v>
      </c>
      <c r="L3949" t="s">
        <v>116</v>
      </c>
    </row>
    <row r="3950" spans="1:12" x14ac:dyDescent="0.85">
      <c r="A3950" s="1">
        <v>41164</v>
      </c>
      <c r="B3950" t="s">
        <v>648</v>
      </c>
      <c r="C3950" t="s">
        <v>5533</v>
      </c>
      <c r="D3950" t="s">
        <v>5534</v>
      </c>
      <c r="E3950" t="s">
        <v>102</v>
      </c>
      <c r="F3950" t="s">
        <v>103</v>
      </c>
      <c r="G3950" t="s">
        <v>104</v>
      </c>
      <c r="H3950">
        <v>2006</v>
      </c>
      <c r="I3950" s="2">
        <v>28505664.23</v>
      </c>
      <c r="J3950" s="2">
        <v>0.7</v>
      </c>
      <c r="K3950" s="2">
        <v>28505664.93</v>
      </c>
      <c r="L3950" t="s">
        <v>116</v>
      </c>
    </row>
    <row r="3951" spans="1:12" x14ac:dyDescent="0.85">
      <c r="A3951" s="1">
        <v>41164</v>
      </c>
      <c r="B3951" t="s">
        <v>648</v>
      </c>
      <c r="C3951" t="s">
        <v>5533</v>
      </c>
      <c r="D3951" t="s">
        <v>5534</v>
      </c>
      <c r="E3951" t="s">
        <v>21</v>
      </c>
      <c r="F3951" t="s">
        <v>22</v>
      </c>
      <c r="G3951" t="s">
        <v>23</v>
      </c>
      <c r="H3951">
        <v>2006</v>
      </c>
      <c r="I3951" s="2">
        <v>5572638.6100000003</v>
      </c>
      <c r="J3951" s="2">
        <v>0</v>
      </c>
      <c r="K3951" s="2">
        <v>5572638.6100000003</v>
      </c>
      <c r="L3951" t="s">
        <v>116</v>
      </c>
    </row>
    <row r="3952" spans="1:12" x14ac:dyDescent="0.85">
      <c r="A3952" s="1">
        <v>41164</v>
      </c>
      <c r="B3952" t="s">
        <v>648</v>
      </c>
      <c r="C3952" t="s">
        <v>2513</v>
      </c>
      <c r="D3952" t="s">
        <v>2514</v>
      </c>
      <c r="E3952" t="s">
        <v>42</v>
      </c>
      <c r="F3952" t="s">
        <v>43</v>
      </c>
      <c r="G3952" t="s">
        <v>44</v>
      </c>
      <c r="H3952">
        <v>2006</v>
      </c>
      <c r="I3952" s="2">
        <v>560000</v>
      </c>
      <c r="J3952" s="2">
        <v>0</v>
      </c>
      <c r="K3952" s="2">
        <v>560000</v>
      </c>
      <c r="L3952" t="s">
        <v>18</v>
      </c>
    </row>
    <row r="3953" spans="1:12" x14ac:dyDescent="0.85">
      <c r="A3953" s="1">
        <v>41164</v>
      </c>
      <c r="B3953" t="s">
        <v>1234</v>
      </c>
      <c r="C3953" t="s">
        <v>6028</v>
      </c>
      <c r="D3953" t="s">
        <v>6029</v>
      </c>
      <c r="E3953" t="s">
        <v>49</v>
      </c>
      <c r="F3953" t="s">
        <v>50</v>
      </c>
      <c r="G3953" t="s">
        <v>51</v>
      </c>
      <c r="H3953">
        <v>2006</v>
      </c>
      <c r="I3953" s="2">
        <v>250000</v>
      </c>
      <c r="J3953" s="2">
        <v>0</v>
      </c>
      <c r="K3953" s="2">
        <v>250000</v>
      </c>
      <c r="L3953" t="s">
        <v>18</v>
      </c>
    </row>
    <row r="3954" spans="1:12" x14ac:dyDescent="0.85">
      <c r="A3954" s="1">
        <v>41164</v>
      </c>
      <c r="B3954" t="s">
        <v>90</v>
      </c>
      <c r="C3954" t="s">
        <v>6030</v>
      </c>
      <c r="D3954" t="s">
        <v>6031</v>
      </c>
      <c r="E3954" t="s">
        <v>119</v>
      </c>
      <c r="F3954" t="s">
        <v>120</v>
      </c>
      <c r="G3954" t="s">
        <v>121</v>
      </c>
      <c r="H3954">
        <v>2006</v>
      </c>
      <c r="I3954" s="2">
        <v>395711.54</v>
      </c>
      <c r="J3954" s="2">
        <v>0</v>
      </c>
      <c r="K3954" s="2">
        <v>395711.54</v>
      </c>
      <c r="L3954" t="s">
        <v>18</v>
      </c>
    </row>
    <row r="3955" spans="1:12" x14ac:dyDescent="0.85">
      <c r="A3955" s="1">
        <v>41164</v>
      </c>
      <c r="B3955" t="s">
        <v>5762</v>
      </c>
      <c r="C3955" t="s">
        <v>6032</v>
      </c>
      <c r="D3955" t="s">
        <v>6033</v>
      </c>
      <c r="E3955" t="s">
        <v>334</v>
      </c>
      <c r="F3955" t="s">
        <v>335</v>
      </c>
      <c r="G3955" t="s">
        <v>5078</v>
      </c>
      <c r="H3955">
        <v>2006</v>
      </c>
      <c r="I3955" s="2">
        <v>500536.29</v>
      </c>
      <c r="J3955" s="2">
        <v>0</v>
      </c>
      <c r="K3955" s="2">
        <v>500536.29</v>
      </c>
      <c r="L3955" t="s">
        <v>18</v>
      </c>
    </row>
    <row r="3956" spans="1:12" x14ac:dyDescent="0.85">
      <c r="A3956" s="1">
        <v>41164</v>
      </c>
      <c r="B3956" t="s">
        <v>374</v>
      </c>
      <c r="C3956" t="s">
        <v>4413</v>
      </c>
      <c r="D3956" t="s">
        <v>4414</v>
      </c>
      <c r="E3956" t="s">
        <v>204</v>
      </c>
      <c r="F3956" t="s">
        <v>205</v>
      </c>
      <c r="G3956" t="s">
        <v>206</v>
      </c>
      <c r="H3956">
        <v>2006</v>
      </c>
      <c r="I3956" s="2">
        <v>104612.91</v>
      </c>
      <c r="J3956" s="2">
        <v>0</v>
      </c>
      <c r="K3956" s="2">
        <v>104612.91</v>
      </c>
      <c r="L3956" t="s">
        <v>18</v>
      </c>
    </row>
    <row r="3957" spans="1:12" x14ac:dyDescent="0.85">
      <c r="A3957" s="1">
        <v>41164</v>
      </c>
      <c r="B3957" t="s">
        <v>5762</v>
      </c>
      <c r="C3957" t="s">
        <v>6034</v>
      </c>
      <c r="D3957" t="s">
        <v>6035</v>
      </c>
      <c r="E3957" t="s">
        <v>56</v>
      </c>
      <c r="F3957" t="s">
        <v>57</v>
      </c>
      <c r="G3957" t="s">
        <v>58</v>
      </c>
      <c r="H3957">
        <v>2006</v>
      </c>
      <c r="I3957" s="2">
        <v>604462.21</v>
      </c>
      <c r="J3957" s="2">
        <v>0</v>
      </c>
      <c r="K3957" s="2">
        <v>604462.21</v>
      </c>
      <c r="L3957" t="s">
        <v>116</v>
      </c>
    </row>
    <row r="3958" spans="1:12" x14ac:dyDescent="0.85">
      <c r="A3958" s="1">
        <v>41164</v>
      </c>
      <c r="B3958" t="s">
        <v>90</v>
      </c>
      <c r="C3958" t="s">
        <v>6036</v>
      </c>
      <c r="D3958" t="s">
        <v>6037</v>
      </c>
      <c r="E3958" t="s">
        <v>260</v>
      </c>
      <c r="F3958" t="s">
        <v>261</v>
      </c>
      <c r="H3958">
        <v>2006</v>
      </c>
      <c r="I3958" s="2">
        <v>646249.99</v>
      </c>
      <c r="J3958" s="2">
        <v>0</v>
      </c>
      <c r="K3958" s="2">
        <v>646249.99</v>
      </c>
      <c r="L3958" t="s">
        <v>116</v>
      </c>
    </row>
    <row r="3959" spans="1:12" x14ac:dyDescent="0.85">
      <c r="A3959" s="1">
        <v>41164</v>
      </c>
      <c r="B3959" t="s">
        <v>5284</v>
      </c>
      <c r="C3959" t="s">
        <v>6038</v>
      </c>
      <c r="D3959" t="s">
        <v>6039</v>
      </c>
      <c r="E3959" t="s">
        <v>85</v>
      </c>
      <c r="F3959" t="s">
        <v>86</v>
      </c>
      <c r="G3959" t="s">
        <v>87</v>
      </c>
      <c r="H3959">
        <v>2006</v>
      </c>
      <c r="I3959" s="2">
        <v>462326.33</v>
      </c>
      <c r="J3959" s="2">
        <v>0</v>
      </c>
      <c r="K3959" s="2">
        <v>462326.33</v>
      </c>
      <c r="L3959" t="s">
        <v>18</v>
      </c>
    </row>
    <row r="3960" spans="1:12" x14ac:dyDescent="0.85">
      <c r="A3960" s="1">
        <v>41164</v>
      </c>
      <c r="B3960" t="s">
        <v>5762</v>
      </c>
      <c r="C3960" t="s">
        <v>6040</v>
      </c>
      <c r="D3960" t="s">
        <v>6041</v>
      </c>
      <c r="E3960" t="s">
        <v>102</v>
      </c>
      <c r="F3960" t="s">
        <v>103</v>
      </c>
      <c r="G3960" t="s">
        <v>104</v>
      </c>
      <c r="H3960">
        <v>2006</v>
      </c>
      <c r="I3960" s="2">
        <v>319902</v>
      </c>
      <c r="J3960" s="2">
        <v>0</v>
      </c>
      <c r="K3960" s="2">
        <v>319902</v>
      </c>
      <c r="L3960" t="s">
        <v>18</v>
      </c>
    </row>
    <row r="3961" spans="1:12" x14ac:dyDescent="0.85">
      <c r="A3961" s="1">
        <v>41164</v>
      </c>
      <c r="B3961" t="s">
        <v>5762</v>
      </c>
      <c r="C3961" t="s">
        <v>6040</v>
      </c>
      <c r="D3961" t="s">
        <v>6041</v>
      </c>
      <c r="E3961" t="s">
        <v>21</v>
      </c>
      <c r="F3961" t="s">
        <v>22</v>
      </c>
      <c r="G3961" t="s">
        <v>23</v>
      </c>
      <c r="H3961">
        <v>2006</v>
      </c>
      <c r="I3961" s="2">
        <v>252493.37</v>
      </c>
      <c r="J3961" s="2">
        <v>0</v>
      </c>
      <c r="K3961" s="2">
        <v>252493.37</v>
      </c>
      <c r="L3961" t="s">
        <v>18</v>
      </c>
    </row>
    <row r="3962" spans="1:12" x14ac:dyDescent="0.85">
      <c r="A3962" s="1">
        <v>41164</v>
      </c>
      <c r="B3962" t="s">
        <v>5762</v>
      </c>
      <c r="C3962" t="s">
        <v>6042</v>
      </c>
      <c r="D3962" t="s">
        <v>6043</v>
      </c>
      <c r="E3962" t="s">
        <v>85</v>
      </c>
      <c r="F3962" t="s">
        <v>86</v>
      </c>
      <c r="G3962" t="s">
        <v>87</v>
      </c>
      <c r="H3962">
        <v>2006</v>
      </c>
      <c r="I3962" s="2">
        <v>338229</v>
      </c>
      <c r="J3962" s="2">
        <v>0</v>
      </c>
      <c r="K3962" s="2">
        <v>338229</v>
      </c>
      <c r="L3962" t="s">
        <v>18</v>
      </c>
    </row>
    <row r="3963" spans="1:12" x14ac:dyDescent="0.85">
      <c r="A3963" s="1">
        <v>41164</v>
      </c>
      <c r="B3963" t="s">
        <v>883</v>
      </c>
      <c r="C3963" t="s">
        <v>5562</v>
      </c>
      <c r="D3963" t="s">
        <v>5563</v>
      </c>
      <c r="E3963" t="s">
        <v>2863</v>
      </c>
      <c r="F3963" t="s">
        <v>2864</v>
      </c>
      <c r="G3963" t="s">
        <v>6044</v>
      </c>
      <c r="H3963">
        <v>2006</v>
      </c>
      <c r="I3963" s="2">
        <v>3118238.24</v>
      </c>
      <c r="J3963" s="2">
        <v>0</v>
      </c>
      <c r="K3963" s="2">
        <v>3118238.24</v>
      </c>
      <c r="L3963" t="s">
        <v>116</v>
      </c>
    </row>
    <row r="3964" spans="1:12" x14ac:dyDescent="0.85">
      <c r="A3964" s="1">
        <v>41164</v>
      </c>
      <c r="B3964" t="s">
        <v>883</v>
      </c>
      <c r="C3964" t="s">
        <v>5562</v>
      </c>
      <c r="D3964" t="s">
        <v>5563</v>
      </c>
      <c r="E3964" t="s">
        <v>2863</v>
      </c>
      <c r="F3964" t="s">
        <v>2864</v>
      </c>
      <c r="G3964" t="s">
        <v>6045</v>
      </c>
      <c r="H3964">
        <v>2006</v>
      </c>
      <c r="I3964" s="2">
        <v>3145301.48</v>
      </c>
      <c r="J3964" s="2">
        <v>0</v>
      </c>
      <c r="K3964" s="2">
        <v>3145301.48</v>
      </c>
      <c r="L3964" t="s">
        <v>116</v>
      </c>
    </row>
    <row r="3965" spans="1:12" x14ac:dyDescent="0.85">
      <c r="A3965" s="1">
        <v>41164</v>
      </c>
      <c r="B3965" t="s">
        <v>883</v>
      </c>
      <c r="C3965" t="s">
        <v>5562</v>
      </c>
      <c r="D3965" t="s">
        <v>5563</v>
      </c>
      <c r="E3965" t="s">
        <v>2863</v>
      </c>
      <c r="F3965" t="s">
        <v>2864</v>
      </c>
      <c r="G3965" t="s">
        <v>6046</v>
      </c>
      <c r="H3965">
        <v>2006</v>
      </c>
      <c r="I3965" s="2">
        <v>3145301.48</v>
      </c>
      <c r="J3965" s="2">
        <v>0</v>
      </c>
      <c r="K3965" s="2">
        <v>3145301.48</v>
      </c>
      <c r="L3965" t="s">
        <v>116</v>
      </c>
    </row>
    <row r="3966" spans="1:12" x14ac:dyDescent="0.85">
      <c r="A3966" s="1">
        <v>41164</v>
      </c>
      <c r="B3966" t="s">
        <v>883</v>
      </c>
      <c r="C3966" t="s">
        <v>5562</v>
      </c>
      <c r="D3966" t="s">
        <v>5563</v>
      </c>
      <c r="E3966" t="s">
        <v>2863</v>
      </c>
      <c r="F3966" t="s">
        <v>2864</v>
      </c>
      <c r="G3966" t="s">
        <v>6047</v>
      </c>
      <c r="H3966">
        <v>2006</v>
      </c>
      <c r="I3966" s="2">
        <v>3167139.64</v>
      </c>
      <c r="J3966" s="2">
        <v>0</v>
      </c>
      <c r="K3966" s="2">
        <v>3167139.64</v>
      </c>
      <c r="L3966" t="s">
        <v>116</v>
      </c>
    </row>
    <row r="3967" spans="1:12" x14ac:dyDescent="0.85">
      <c r="A3967" s="1">
        <v>41164</v>
      </c>
      <c r="B3967" t="s">
        <v>883</v>
      </c>
      <c r="C3967" t="s">
        <v>5562</v>
      </c>
      <c r="D3967" t="s">
        <v>5563</v>
      </c>
      <c r="E3967" t="s">
        <v>2863</v>
      </c>
      <c r="F3967" t="s">
        <v>2864</v>
      </c>
      <c r="G3967" t="s">
        <v>6048</v>
      </c>
      <c r="H3967">
        <v>2006</v>
      </c>
      <c r="I3967" s="2">
        <v>3519762.05</v>
      </c>
      <c r="J3967" s="2">
        <v>0</v>
      </c>
      <c r="K3967" s="2">
        <v>3519762.05</v>
      </c>
      <c r="L3967" t="s">
        <v>116</v>
      </c>
    </row>
    <row r="3968" spans="1:12" x14ac:dyDescent="0.85">
      <c r="A3968" s="1">
        <v>41164</v>
      </c>
      <c r="B3968" t="s">
        <v>883</v>
      </c>
      <c r="C3968" t="s">
        <v>5562</v>
      </c>
      <c r="D3968" t="s">
        <v>5563</v>
      </c>
      <c r="E3968" t="s">
        <v>2863</v>
      </c>
      <c r="F3968" t="s">
        <v>2864</v>
      </c>
      <c r="G3968" t="s">
        <v>6049</v>
      </c>
      <c r="H3968">
        <v>2006</v>
      </c>
      <c r="I3968" s="2">
        <v>3826246.58</v>
      </c>
      <c r="J3968" s="2">
        <v>0.01</v>
      </c>
      <c r="K3968" s="2">
        <v>3826246.59</v>
      </c>
      <c r="L3968" t="s">
        <v>116</v>
      </c>
    </row>
    <row r="3969" spans="1:12" x14ac:dyDescent="0.85">
      <c r="A3969" s="1">
        <v>41164</v>
      </c>
      <c r="B3969" t="s">
        <v>883</v>
      </c>
      <c r="C3969" t="s">
        <v>5562</v>
      </c>
      <c r="D3969" t="s">
        <v>5563</v>
      </c>
      <c r="E3969" t="s">
        <v>2863</v>
      </c>
      <c r="F3969" t="s">
        <v>2864</v>
      </c>
      <c r="G3969" t="s">
        <v>6050</v>
      </c>
      <c r="H3969">
        <v>2006</v>
      </c>
      <c r="I3969" s="2">
        <v>3967487.25</v>
      </c>
      <c r="J3969" s="2">
        <v>0.01</v>
      </c>
      <c r="K3969" s="2">
        <v>3967487.26</v>
      </c>
      <c r="L3969" t="s">
        <v>116</v>
      </c>
    </row>
    <row r="3970" spans="1:12" x14ac:dyDescent="0.85">
      <c r="A3970" s="1">
        <v>41164</v>
      </c>
      <c r="B3970" t="s">
        <v>883</v>
      </c>
      <c r="C3970" t="s">
        <v>5562</v>
      </c>
      <c r="D3970" t="s">
        <v>5563</v>
      </c>
      <c r="E3970" t="s">
        <v>2863</v>
      </c>
      <c r="F3970" t="s">
        <v>2864</v>
      </c>
      <c r="G3970" t="s">
        <v>6051</v>
      </c>
      <c r="H3970">
        <v>2006</v>
      </c>
      <c r="I3970" s="2">
        <v>5081556.8899999997</v>
      </c>
      <c r="J3970" s="2">
        <v>0</v>
      </c>
      <c r="K3970" s="2">
        <v>5081556.8899999997</v>
      </c>
      <c r="L3970" t="s">
        <v>116</v>
      </c>
    </row>
    <row r="3971" spans="1:12" x14ac:dyDescent="0.85">
      <c r="A3971" s="1">
        <v>41164</v>
      </c>
      <c r="B3971" t="s">
        <v>883</v>
      </c>
      <c r="C3971" t="s">
        <v>5562</v>
      </c>
      <c r="D3971" t="s">
        <v>5563</v>
      </c>
      <c r="E3971" t="s">
        <v>2863</v>
      </c>
      <c r="F3971" t="s">
        <v>2864</v>
      </c>
      <c r="G3971" t="s">
        <v>6052</v>
      </c>
      <c r="H3971">
        <v>2006</v>
      </c>
      <c r="I3971" s="2">
        <v>8845282.9299999997</v>
      </c>
      <c r="J3971" s="2">
        <v>0</v>
      </c>
      <c r="K3971" s="2">
        <v>8845282.9299999997</v>
      </c>
      <c r="L3971" t="s">
        <v>116</v>
      </c>
    </row>
    <row r="3972" spans="1:12" x14ac:dyDescent="0.85">
      <c r="A3972" s="1">
        <v>41164</v>
      </c>
      <c r="B3972" t="s">
        <v>6053</v>
      </c>
      <c r="C3972" t="s">
        <v>6054</v>
      </c>
      <c r="D3972" t="s">
        <v>6055</v>
      </c>
      <c r="E3972" t="s">
        <v>2863</v>
      </c>
      <c r="F3972" t="s">
        <v>2864</v>
      </c>
      <c r="G3972" t="s">
        <v>3051</v>
      </c>
      <c r="H3972">
        <v>2006</v>
      </c>
      <c r="I3972" s="2">
        <v>21419298.640000001</v>
      </c>
      <c r="J3972" s="2">
        <v>10125710.01</v>
      </c>
      <c r="K3972" s="2">
        <v>31545008.649999999</v>
      </c>
      <c r="L3972" t="s">
        <v>116</v>
      </c>
    </row>
    <row r="3973" spans="1:12" x14ac:dyDescent="0.85">
      <c r="A3973" s="1">
        <v>41164</v>
      </c>
      <c r="B3973" t="s">
        <v>3058</v>
      </c>
      <c r="C3973" t="s">
        <v>3059</v>
      </c>
      <c r="D3973" t="s">
        <v>3060</v>
      </c>
      <c r="E3973" t="s">
        <v>223</v>
      </c>
      <c r="F3973" t="s">
        <v>224</v>
      </c>
      <c r="G3973" t="s">
        <v>225</v>
      </c>
      <c r="H3973">
        <v>2006</v>
      </c>
      <c r="I3973" s="2">
        <v>51128673.479999997</v>
      </c>
      <c r="J3973" s="2">
        <v>0</v>
      </c>
      <c r="K3973" s="2">
        <v>51128673.479999997</v>
      </c>
      <c r="L3973" t="s">
        <v>116</v>
      </c>
    </row>
    <row r="3974" spans="1:12" x14ac:dyDescent="0.85">
      <c r="A3974" s="1">
        <v>41164</v>
      </c>
      <c r="B3974" t="s">
        <v>1234</v>
      </c>
      <c r="C3974" t="s">
        <v>5221</v>
      </c>
      <c r="D3974" t="s">
        <v>5222</v>
      </c>
      <c r="E3974" t="s">
        <v>21</v>
      </c>
      <c r="F3974" t="s">
        <v>22</v>
      </c>
      <c r="G3974" t="s">
        <v>23</v>
      </c>
      <c r="H3974">
        <v>2006</v>
      </c>
      <c r="I3974" s="2">
        <v>184997.56</v>
      </c>
      <c r="J3974" s="2">
        <v>0</v>
      </c>
      <c r="K3974" s="2">
        <v>184997.56</v>
      </c>
      <c r="L3974" t="s">
        <v>18</v>
      </c>
    </row>
    <row r="3975" spans="1:12" x14ac:dyDescent="0.85">
      <c r="A3975" s="1">
        <v>41164</v>
      </c>
      <c r="B3975" t="s">
        <v>1234</v>
      </c>
      <c r="C3975" t="s">
        <v>5566</v>
      </c>
      <c r="D3975" t="s">
        <v>5567</v>
      </c>
      <c r="E3975" t="s">
        <v>102</v>
      </c>
      <c r="F3975" t="s">
        <v>103</v>
      </c>
      <c r="G3975" t="s">
        <v>6056</v>
      </c>
      <c r="H3975">
        <v>2006</v>
      </c>
      <c r="I3975" s="2">
        <v>95627.13</v>
      </c>
      <c r="J3975" s="2">
        <v>0</v>
      </c>
      <c r="K3975" s="2">
        <v>95627.13</v>
      </c>
      <c r="L3975" t="s">
        <v>116</v>
      </c>
    </row>
    <row r="3976" spans="1:12" x14ac:dyDescent="0.85">
      <c r="A3976" s="1">
        <v>41164</v>
      </c>
      <c r="B3976" t="s">
        <v>5722</v>
      </c>
      <c r="C3976" t="s">
        <v>6057</v>
      </c>
      <c r="D3976" t="s">
        <v>6058</v>
      </c>
      <c r="E3976" t="s">
        <v>85</v>
      </c>
      <c r="F3976" t="s">
        <v>86</v>
      </c>
      <c r="G3976" t="s">
        <v>87</v>
      </c>
      <c r="H3976">
        <v>2006</v>
      </c>
      <c r="I3976" s="2">
        <v>8069240.5599999996</v>
      </c>
      <c r="J3976" s="2">
        <v>0</v>
      </c>
      <c r="K3976" s="2">
        <v>8069240.5599999996</v>
      </c>
      <c r="L3976" t="s">
        <v>18</v>
      </c>
    </row>
    <row r="3977" spans="1:12" x14ac:dyDescent="0.85">
      <c r="A3977" s="1">
        <v>41164</v>
      </c>
      <c r="B3977" t="s">
        <v>90</v>
      </c>
      <c r="C3977" t="s">
        <v>4426</v>
      </c>
      <c r="D3977" t="s">
        <v>4427</v>
      </c>
      <c r="E3977" t="s">
        <v>200</v>
      </c>
      <c r="F3977" t="s">
        <v>201</v>
      </c>
      <c r="G3977" t="s">
        <v>213</v>
      </c>
      <c r="H3977">
        <v>2006</v>
      </c>
      <c r="I3977" s="2">
        <v>601239</v>
      </c>
      <c r="J3977" s="2">
        <v>173936</v>
      </c>
      <c r="K3977" s="2">
        <v>775175</v>
      </c>
      <c r="L3977" t="s">
        <v>116</v>
      </c>
    </row>
    <row r="3978" spans="1:12" x14ac:dyDescent="0.85">
      <c r="A3978" s="1">
        <v>41164</v>
      </c>
      <c r="B3978" t="s">
        <v>5570</v>
      </c>
      <c r="C3978" t="s">
        <v>5571</v>
      </c>
      <c r="D3978" t="s">
        <v>5572</v>
      </c>
      <c r="E3978" t="s">
        <v>102</v>
      </c>
      <c r="F3978" t="s">
        <v>103</v>
      </c>
      <c r="G3978" t="s">
        <v>104</v>
      </c>
      <c r="H3978">
        <v>2006</v>
      </c>
      <c r="I3978" s="2">
        <v>209297</v>
      </c>
      <c r="J3978" s="2">
        <v>0</v>
      </c>
      <c r="K3978" s="2">
        <v>209297</v>
      </c>
      <c r="L3978" t="s">
        <v>18</v>
      </c>
    </row>
    <row r="3979" spans="1:12" x14ac:dyDescent="0.85">
      <c r="A3979" s="1">
        <v>41164</v>
      </c>
      <c r="B3979" t="s">
        <v>1796</v>
      </c>
      <c r="C3979" t="s">
        <v>6059</v>
      </c>
      <c r="D3979" t="s">
        <v>6060</v>
      </c>
      <c r="E3979" t="s">
        <v>56</v>
      </c>
      <c r="F3979" t="s">
        <v>57</v>
      </c>
      <c r="G3979" t="s">
        <v>58</v>
      </c>
      <c r="H3979">
        <v>2006</v>
      </c>
      <c r="I3979" s="2">
        <v>301000</v>
      </c>
      <c r="J3979" s="2">
        <v>0</v>
      </c>
      <c r="K3979" s="2">
        <v>301000</v>
      </c>
      <c r="L3979" t="s">
        <v>18</v>
      </c>
    </row>
    <row r="3980" spans="1:12" x14ac:dyDescent="0.85">
      <c r="A3980" s="1">
        <v>41164</v>
      </c>
      <c r="B3980" t="s">
        <v>4705</v>
      </c>
      <c r="C3980" t="s">
        <v>5228</v>
      </c>
      <c r="D3980" t="s">
        <v>5229</v>
      </c>
      <c r="E3980" t="s">
        <v>288</v>
      </c>
      <c r="F3980" t="s">
        <v>289</v>
      </c>
      <c r="G3980" t="s">
        <v>290</v>
      </c>
      <c r="H3980">
        <v>2006</v>
      </c>
      <c r="I3980" s="2">
        <v>961805.25</v>
      </c>
      <c r="J3980" s="2">
        <v>0</v>
      </c>
      <c r="K3980" s="2">
        <v>961805.25</v>
      </c>
      <c r="L3980" t="s">
        <v>18</v>
      </c>
    </row>
    <row r="3981" spans="1:12" x14ac:dyDescent="0.85">
      <c r="A3981" s="1">
        <v>41164</v>
      </c>
      <c r="B3981" t="s">
        <v>374</v>
      </c>
      <c r="C3981" t="s">
        <v>6061</v>
      </c>
      <c r="D3981" t="s">
        <v>6062</v>
      </c>
      <c r="E3981" t="s">
        <v>85</v>
      </c>
      <c r="F3981" t="s">
        <v>86</v>
      </c>
      <c r="G3981" t="s">
        <v>87</v>
      </c>
      <c r="H3981">
        <v>2006</v>
      </c>
      <c r="I3981" s="2">
        <v>6431869.2199999997</v>
      </c>
      <c r="J3981" s="2">
        <v>0</v>
      </c>
      <c r="K3981" s="2">
        <v>6431869.2199999997</v>
      </c>
      <c r="L3981" t="s">
        <v>18</v>
      </c>
    </row>
    <row r="3982" spans="1:12" x14ac:dyDescent="0.85">
      <c r="A3982" s="1">
        <v>41164</v>
      </c>
      <c r="B3982" t="s">
        <v>2137</v>
      </c>
      <c r="C3982" t="s">
        <v>5579</v>
      </c>
      <c r="D3982" t="s">
        <v>5580</v>
      </c>
      <c r="E3982" t="s">
        <v>102</v>
      </c>
      <c r="F3982" t="s">
        <v>103</v>
      </c>
      <c r="G3982" t="s">
        <v>104</v>
      </c>
      <c r="H3982">
        <v>2006</v>
      </c>
      <c r="I3982" s="2">
        <v>106158</v>
      </c>
      <c r="J3982" s="2">
        <v>0</v>
      </c>
      <c r="K3982" s="2">
        <v>106158</v>
      </c>
      <c r="L3982" t="s">
        <v>116</v>
      </c>
    </row>
    <row r="3983" spans="1:12" x14ac:dyDescent="0.85">
      <c r="A3983" s="1">
        <v>41164</v>
      </c>
      <c r="B3983" t="s">
        <v>507</v>
      </c>
      <c r="C3983" t="s">
        <v>4870</v>
      </c>
      <c r="D3983" t="s">
        <v>4871</v>
      </c>
      <c r="E3983" t="s">
        <v>56</v>
      </c>
      <c r="F3983" t="s">
        <v>57</v>
      </c>
      <c r="G3983" t="s">
        <v>58</v>
      </c>
      <c r="H3983">
        <v>2006</v>
      </c>
      <c r="I3983" s="2">
        <v>304724</v>
      </c>
      <c r="J3983" s="2">
        <v>0</v>
      </c>
      <c r="K3983" s="2">
        <v>304724</v>
      </c>
      <c r="L3983" t="s">
        <v>116</v>
      </c>
    </row>
    <row r="3984" spans="1:12" x14ac:dyDescent="0.85">
      <c r="A3984" s="1">
        <v>41164</v>
      </c>
      <c r="B3984" t="s">
        <v>90</v>
      </c>
      <c r="C3984" t="s">
        <v>6063</v>
      </c>
      <c r="D3984" t="s">
        <v>6064</v>
      </c>
      <c r="E3984" t="s">
        <v>102</v>
      </c>
      <c r="F3984" t="s">
        <v>103</v>
      </c>
      <c r="G3984" t="s">
        <v>104</v>
      </c>
      <c r="H3984">
        <v>2006</v>
      </c>
      <c r="I3984" s="2">
        <v>567452.5</v>
      </c>
      <c r="J3984" s="2">
        <v>0</v>
      </c>
      <c r="K3984" s="2">
        <v>567452.5</v>
      </c>
      <c r="L3984" t="s">
        <v>18</v>
      </c>
    </row>
    <row r="3985" spans="1:12" x14ac:dyDescent="0.85">
      <c r="A3985" s="1">
        <v>41164</v>
      </c>
      <c r="B3985" t="s">
        <v>5762</v>
      </c>
      <c r="C3985" t="s">
        <v>6065</v>
      </c>
      <c r="D3985" t="s">
        <v>6066</v>
      </c>
      <c r="E3985" t="s">
        <v>21</v>
      </c>
      <c r="F3985" t="s">
        <v>22</v>
      </c>
      <c r="G3985" t="s">
        <v>23</v>
      </c>
      <c r="H3985">
        <v>2006</v>
      </c>
      <c r="I3985" s="2">
        <v>2324373.94</v>
      </c>
      <c r="J3985" s="2">
        <v>0</v>
      </c>
      <c r="K3985" s="2">
        <v>2324373.94</v>
      </c>
      <c r="L3985" t="s">
        <v>18</v>
      </c>
    </row>
    <row r="3986" spans="1:12" x14ac:dyDescent="0.85">
      <c r="A3986" s="1">
        <v>41164</v>
      </c>
      <c r="B3986" t="s">
        <v>90</v>
      </c>
      <c r="C3986" t="s">
        <v>3192</v>
      </c>
      <c r="D3986" t="s">
        <v>3193</v>
      </c>
      <c r="E3986" t="s">
        <v>21</v>
      </c>
      <c r="F3986" t="s">
        <v>22</v>
      </c>
      <c r="G3986" t="s">
        <v>23</v>
      </c>
      <c r="H3986">
        <v>2006</v>
      </c>
      <c r="I3986" s="2">
        <v>1130085.3799999999</v>
      </c>
      <c r="J3986" s="2">
        <v>0</v>
      </c>
      <c r="K3986" s="2">
        <v>1130085.3799999999</v>
      </c>
      <c r="L3986" t="s">
        <v>116</v>
      </c>
    </row>
    <row r="3987" spans="1:12" x14ac:dyDescent="0.85">
      <c r="A3987" s="1">
        <v>41164</v>
      </c>
      <c r="B3987" t="s">
        <v>90</v>
      </c>
      <c r="C3987" t="s">
        <v>4017</v>
      </c>
      <c r="D3987" t="s">
        <v>4018</v>
      </c>
      <c r="E3987" t="s">
        <v>21</v>
      </c>
      <c r="F3987" t="s">
        <v>22</v>
      </c>
      <c r="G3987" t="s">
        <v>23</v>
      </c>
      <c r="H3987">
        <v>2006</v>
      </c>
      <c r="I3987" s="2">
        <v>3510131.61</v>
      </c>
      <c r="J3987" s="2">
        <v>0</v>
      </c>
      <c r="K3987" s="2">
        <v>3510131.61</v>
      </c>
      <c r="L3987" t="s">
        <v>18</v>
      </c>
    </row>
    <row r="3988" spans="1:12" x14ac:dyDescent="0.85">
      <c r="A3988" s="1">
        <v>41164</v>
      </c>
      <c r="B3988" t="s">
        <v>5035</v>
      </c>
      <c r="C3988" t="s">
        <v>6067</v>
      </c>
      <c r="D3988" t="s">
        <v>6068</v>
      </c>
      <c r="E3988" t="s">
        <v>21</v>
      </c>
      <c r="F3988" t="s">
        <v>22</v>
      </c>
      <c r="G3988" t="s">
        <v>23</v>
      </c>
      <c r="H3988">
        <v>2006</v>
      </c>
      <c r="I3988" s="2">
        <v>3998052.61</v>
      </c>
      <c r="J3988" s="2">
        <v>0</v>
      </c>
      <c r="K3988" s="2">
        <v>3998052.61</v>
      </c>
      <c r="L3988" t="s">
        <v>18</v>
      </c>
    </row>
    <row r="3989" spans="1:12" x14ac:dyDescent="0.85">
      <c r="A3989" s="1">
        <v>41164</v>
      </c>
      <c r="B3989" t="s">
        <v>5108</v>
      </c>
      <c r="C3989" t="s">
        <v>6069</v>
      </c>
      <c r="D3989" t="s">
        <v>6070</v>
      </c>
      <c r="E3989" t="s">
        <v>21</v>
      </c>
      <c r="F3989" t="s">
        <v>22</v>
      </c>
      <c r="G3989" t="s">
        <v>23</v>
      </c>
      <c r="H3989">
        <v>2006</v>
      </c>
      <c r="I3989" s="2">
        <v>306062</v>
      </c>
      <c r="J3989" s="2">
        <v>0</v>
      </c>
      <c r="K3989" s="2">
        <v>306062</v>
      </c>
      <c r="L3989" t="s">
        <v>18</v>
      </c>
    </row>
    <row r="3990" spans="1:12" x14ac:dyDescent="0.85">
      <c r="A3990" s="1">
        <v>41164</v>
      </c>
      <c r="B3990" t="s">
        <v>90</v>
      </c>
      <c r="C3990" t="s">
        <v>3204</v>
      </c>
      <c r="D3990" t="s">
        <v>3205</v>
      </c>
      <c r="E3990" t="s">
        <v>200</v>
      </c>
      <c r="F3990" t="s">
        <v>201</v>
      </c>
      <c r="G3990" t="s">
        <v>213</v>
      </c>
      <c r="H3990">
        <v>2006</v>
      </c>
      <c r="I3990" s="2">
        <v>480000</v>
      </c>
      <c r="J3990" s="2">
        <v>0</v>
      </c>
      <c r="K3990" s="2">
        <v>480000</v>
      </c>
      <c r="L3990" t="s">
        <v>18</v>
      </c>
    </row>
    <row r="3991" spans="1:12" x14ac:dyDescent="0.85">
      <c r="A3991" s="1">
        <v>41164</v>
      </c>
      <c r="B3991" t="s">
        <v>90</v>
      </c>
      <c r="C3991" t="s">
        <v>3224</v>
      </c>
      <c r="D3991" t="s">
        <v>3225</v>
      </c>
      <c r="E3991" t="s">
        <v>200</v>
      </c>
      <c r="F3991" t="s">
        <v>201</v>
      </c>
      <c r="G3991" t="s">
        <v>213</v>
      </c>
      <c r="H3991">
        <v>2006</v>
      </c>
      <c r="I3991" s="2">
        <v>2822559.27</v>
      </c>
      <c r="J3991" s="2">
        <v>18.170000000000002</v>
      </c>
      <c r="K3991" s="2">
        <v>2822577.44</v>
      </c>
      <c r="L3991" t="s">
        <v>116</v>
      </c>
    </row>
    <row r="3992" spans="1:12" x14ac:dyDescent="0.85">
      <c r="A3992" s="1">
        <v>41164</v>
      </c>
      <c r="B3992" t="s">
        <v>3797</v>
      </c>
      <c r="C3992" t="s">
        <v>6071</v>
      </c>
      <c r="D3992" t="s">
        <v>6072</v>
      </c>
      <c r="E3992" t="s">
        <v>119</v>
      </c>
      <c r="F3992" t="s">
        <v>120</v>
      </c>
      <c r="G3992" t="s">
        <v>121</v>
      </c>
      <c r="H3992">
        <v>2006</v>
      </c>
      <c r="I3992" s="2">
        <v>6673529.5800000001</v>
      </c>
      <c r="J3992" s="2">
        <v>0</v>
      </c>
      <c r="K3992" s="2">
        <v>6673529.5800000001</v>
      </c>
      <c r="L3992" t="s">
        <v>116</v>
      </c>
    </row>
    <row r="3993" spans="1:12" x14ac:dyDescent="0.85">
      <c r="A3993" s="1">
        <v>41164</v>
      </c>
      <c r="B3993" t="s">
        <v>90</v>
      </c>
      <c r="C3993" t="s">
        <v>5597</v>
      </c>
      <c r="D3993" t="s">
        <v>5598</v>
      </c>
      <c r="E3993" t="s">
        <v>200</v>
      </c>
      <c r="F3993" t="s">
        <v>201</v>
      </c>
      <c r="G3993" t="s">
        <v>213</v>
      </c>
      <c r="H3993">
        <v>2006</v>
      </c>
      <c r="I3993" s="2">
        <v>4507975</v>
      </c>
      <c r="J3993" s="2">
        <v>0</v>
      </c>
      <c r="K3993" s="2">
        <v>4507975</v>
      </c>
      <c r="L3993" t="s">
        <v>116</v>
      </c>
    </row>
    <row r="3994" spans="1:12" x14ac:dyDescent="0.85">
      <c r="A3994" s="1">
        <v>41164</v>
      </c>
      <c r="B3994" t="s">
        <v>90</v>
      </c>
      <c r="C3994" t="s">
        <v>4889</v>
      </c>
      <c r="D3994" t="s">
        <v>4890</v>
      </c>
      <c r="E3994" t="s">
        <v>70</v>
      </c>
      <c r="F3994" t="s">
        <v>71</v>
      </c>
      <c r="G3994" t="s">
        <v>72</v>
      </c>
      <c r="H3994">
        <v>2006</v>
      </c>
      <c r="I3994" s="2">
        <v>342000</v>
      </c>
      <c r="J3994" s="2">
        <v>0</v>
      </c>
      <c r="K3994" s="2">
        <v>342000</v>
      </c>
      <c r="L3994" t="s">
        <v>18</v>
      </c>
    </row>
    <row r="3995" spans="1:12" x14ac:dyDescent="0.85">
      <c r="A3995" s="1">
        <v>41164</v>
      </c>
      <c r="B3995" t="s">
        <v>1234</v>
      </c>
      <c r="C3995" t="s">
        <v>6073</v>
      </c>
      <c r="D3995" t="s">
        <v>6074</v>
      </c>
      <c r="E3995" t="s">
        <v>119</v>
      </c>
      <c r="F3995" t="s">
        <v>120</v>
      </c>
      <c r="G3995" t="s">
        <v>121</v>
      </c>
      <c r="H3995">
        <v>2006</v>
      </c>
      <c r="I3995" s="2">
        <v>1522700</v>
      </c>
      <c r="J3995" s="2">
        <v>0</v>
      </c>
      <c r="K3995" s="2">
        <v>1522700</v>
      </c>
      <c r="L3995" t="s">
        <v>18</v>
      </c>
    </row>
    <row r="3996" spans="1:12" x14ac:dyDescent="0.85">
      <c r="A3996" s="1">
        <v>41164</v>
      </c>
      <c r="B3996" t="s">
        <v>600</v>
      </c>
      <c r="C3996" t="s">
        <v>5599</v>
      </c>
      <c r="D3996" t="s">
        <v>5600</v>
      </c>
      <c r="E3996" t="s">
        <v>264</v>
      </c>
      <c r="F3996" t="s">
        <v>265</v>
      </c>
      <c r="G3996" t="s">
        <v>2394</v>
      </c>
      <c r="H3996">
        <v>2006</v>
      </c>
      <c r="I3996" s="2">
        <v>684375</v>
      </c>
      <c r="J3996" s="2">
        <v>0</v>
      </c>
      <c r="K3996" s="2">
        <v>684375</v>
      </c>
      <c r="L3996" t="s">
        <v>116</v>
      </c>
    </row>
    <row r="3997" spans="1:12" x14ac:dyDescent="0.85">
      <c r="A3997" s="1">
        <v>41164</v>
      </c>
      <c r="B3997" t="s">
        <v>600</v>
      </c>
      <c r="C3997" t="s">
        <v>5599</v>
      </c>
      <c r="D3997" t="s">
        <v>5600</v>
      </c>
      <c r="E3997" t="s">
        <v>293</v>
      </c>
      <c r="F3997" t="s">
        <v>294</v>
      </c>
      <c r="G3997" t="s">
        <v>295</v>
      </c>
      <c r="H3997">
        <v>2006</v>
      </c>
      <c r="I3997" s="2">
        <v>99834</v>
      </c>
      <c r="J3997" s="2">
        <v>0</v>
      </c>
      <c r="K3997" s="2">
        <v>99834</v>
      </c>
      <c r="L3997" t="s">
        <v>116</v>
      </c>
    </row>
    <row r="3998" spans="1:12" x14ac:dyDescent="0.85">
      <c r="A3998" s="1">
        <v>41164</v>
      </c>
      <c r="B3998" t="s">
        <v>600</v>
      </c>
      <c r="C3998" t="s">
        <v>5599</v>
      </c>
      <c r="D3998" t="s">
        <v>5600</v>
      </c>
      <c r="E3998" t="s">
        <v>204</v>
      </c>
      <c r="F3998" t="s">
        <v>205</v>
      </c>
      <c r="G3998" t="s">
        <v>206</v>
      </c>
      <c r="H3998">
        <v>2006</v>
      </c>
      <c r="I3998" s="2">
        <v>479520</v>
      </c>
      <c r="J3998" s="2">
        <v>0</v>
      </c>
      <c r="K3998" s="2">
        <v>479520</v>
      </c>
      <c r="L3998" t="s">
        <v>116</v>
      </c>
    </row>
    <row r="3999" spans="1:12" x14ac:dyDescent="0.85">
      <c r="A3999" s="1">
        <v>41164</v>
      </c>
      <c r="B3999" t="s">
        <v>600</v>
      </c>
      <c r="C3999" t="s">
        <v>5599</v>
      </c>
      <c r="D3999" t="s">
        <v>5600</v>
      </c>
      <c r="E3999" t="s">
        <v>223</v>
      </c>
      <c r="F3999" t="s">
        <v>224</v>
      </c>
      <c r="G3999" t="s">
        <v>225</v>
      </c>
      <c r="H3999">
        <v>2006</v>
      </c>
      <c r="I3999" s="2">
        <v>1000000</v>
      </c>
      <c r="J3999" s="2">
        <v>0</v>
      </c>
      <c r="K3999" s="2">
        <v>1000000</v>
      </c>
      <c r="L3999" t="s">
        <v>116</v>
      </c>
    </row>
    <row r="4000" spans="1:12" x14ac:dyDescent="0.85">
      <c r="A4000" s="1">
        <v>41164</v>
      </c>
      <c r="B4000" t="s">
        <v>600</v>
      </c>
      <c r="C4000" t="s">
        <v>5599</v>
      </c>
      <c r="D4000" t="s">
        <v>5600</v>
      </c>
      <c r="E4000" t="s">
        <v>42</v>
      </c>
      <c r="F4000" t="s">
        <v>43</v>
      </c>
      <c r="G4000" t="s">
        <v>44</v>
      </c>
      <c r="H4000">
        <v>2006</v>
      </c>
      <c r="I4000" s="2">
        <v>762543.85</v>
      </c>
      <c r="J4000" s="2">
        <v>0</v>
      </c>
      <c r="K4000" s="2">
        <v>762543.85</v>
      </c>
      <c r="L4000" t="s">
        <v>116</v>
      </c>
    </row>
    <row r="4001" spans="1:12" x14ac:dyDescent="0.85">
      <c r="A4001" s="1">
        <v>41164</v>
      </c>
      <c r="B4001" t="s">
        <v>600</v>
      </c>
      <c r="C4001" t="s">
        <v>5599</v>
      </c>
      <c r="D4001" t="s">
        <v>5600</v>
      </c>
      <c r="E4001" t="s">
        <v>21</v>
      </c>
      <c r="F4001" t="s">
        <v>22</v>
      </c>
      <c r="G4001" t="s">
        <v>23</v>
      </c>
      <c r="H4001">
        <v>2006</v>
      </c>
      <c r="I4001" s="2">
        <v>3329134.52</v>
      </c>
      <c r="J4001" s="2">
        <v>0</v>
      </c>
      <c r="K4001" s="2">
        <v>3329134.52</v>
      </c>
      <c r="L4001" t="s">
        <v>116</v>
      </c>
    </row>
    <row r="4002" spans="1:12" x14ac:dyDescent="0.85">
      <c r="A4002" s="1">
        <v>41164</v>
      </c>
      <c r="B4002" t="s">
        <v>600</v>
      </c>
      <c r="C4002" t="s">
        <v>5599</v>
      </c>
      <c r="D4002" t="s">
        <v>5600</v>
      </c>
      <c r="E4002" t="s">
        <v>1722</v>
      </c>
      <c r="F4002" t="s">
        <v>1723</v>
      </c>
      <c r="G4002" t="s">
        <v>1724</v>
      </c>
      <c r="H4002">
        <v>2006</v>
      </c>
      <c r="I4002" s="2">
        <v>265000</v>
      </c>
      <c r="J4002" s="2">
        <v>0</v>
      </c>
      <c r="K4002" s="2">
        <v>265000</v>
      </c>
      <c r="L4002" t="s">
        <v>116</v>
      </c>
    </row>
    <row r="4003" spans="1:12" x14ac:dyDescent="0.85">
      <c r="A4003" s="1">
        <v>41164</v>
      </c>
      <c r="B4003" t="s">
        <v>600</v>
      </c>
      <c r="C4003" t="s">
        <v>5599</v>
      </c>
      <c r="D4003" t="s">
        <v>5600</v>
      </c>
      <c r="E4003" t="s">
        <v>93</v>
      </c>
      <c r="F4003" t="s">
        <v>94</v>
      </c>
      <c r="H4003">
        <v>2006</v>
      </c>
      <c r="I4003" s="2">
        <v>100000</v>
      </c>
      <c r="J4003" s="2">
        <v>0</v>
      </c>
      <c r="K4003" s="2">
        <v>100000</v>
      </c>
      <c r="L4003" t="s">
        <v>116</v>
      </c>
    </row>
    <row r="4004" spans="1:12" x14ac:dyDescent="0.85">
      <c r="A4004" s="1">
        <v>41164</v>
      </c>
      <c r="B4004" t="s">
        <v>600</v>
      </c>
      <c r="C4004" t="s">
        <v>5599</v>
      </c>
      <c r="D4004" t="s">
        <v>5600</v>
      </c>
      <c r="E4004" t="s">
        <v>4846</v>
      </c>
      <c r="F4004" t="s">
        <v>4847</v>
      </c>
      <c r="G4004" t="s">
        <v>6075</v>
      </c>
      <c r="H4004">
        <v>2006</v>
      </c>
      <c r="I4004" s="2">
        <v>250000</v>
      </c>
      <c r="J4004" s="2">
        <v>0</v>
      </c>
      <c r="K4004" s="2">
        <v>250000</v>
      </c>
      <c r="L4004" t="s">
        <v>116</v>
      </c>
    </row>
    <row r="4005" spans="1:12" x14ac:dyDescent="0.85">
      <c r="A4005" s="1">
        <v>41164</v>
      </c>
      <c r="B4005" t="s">
        <v>90</v>
      </c>
      <c r="C4005" t="s">
        <v>6076</v>
      </c>
      <c r="D4005" t="s">
        <v>6077</v>
      </c>
      <c r="E4005" t="s">
        <v>2863</v>
      </c>
      <c r="F4005" t="s">
        <v>2864</v>
      </c>
      <c r="G4005" t="s">
        <v>6078</v>
      </c>
      <c r="H4005">
        <v>2006</v>
      </c>
      <c r="I4005" s="2">
        <v>1198000</v>
      </c>
      <c r="J4005" s="2">
        <v>0</v>
      </c>
      <c r="K4005" s="2">
        <v>1198000</v>
      </c>
      <c r="L4005" t="s">
        <v>116</v>
      </c>
    </row>
    <row r="4006" spans="1:12" x14ac:dyDescent="0.85">
      <c r="A4006" s="1">
        <v>41164</v>
      </c>
      <c r="B4006" t="s">
        <v>12</v>
      </c>
      <c r="C4006" t="s">
        <v>3305</v>
      </c>
      <c r="D4006" t="s">
        <v>3306</v>
      </c>
      <c r="E4006" t="s">
        <v>1791</v>
      </c>
      <c r="F4006" t="s">
        <v>1792</v>
      </c>
      <c r="G4006" t="s">
        <v>1793</v>
      </c>
      <c r="H4006">
        <v>2006</v>
      </c>
      <c r="I4006" s="2">
        <v>125000</v>
      </c>
      <c r="J4006" s="2">
        <v>0</v>
      </c>
      <c r="K4006" s="2">
        <v>125000</v>
      </c>
      <c r="L4006" t="s">
        <v>116</v>
      </c>
    </row>
    <row r="4007" spans="1:12" x14ac:dyDescent="0.85">
      <c r="A4007" s="1">
        <v>41164</v>
      </c>
      <c r="B4007" t="s">
        <v>12</v>
      </c>
      <c r="C4007" t="s">
        <v>3305</v>
      </c>
      <c r="D4007" t="s">
        <v>3306</v>
      </c>
      <c r="E4007" t="s">
        <v>2355</v>
      </c>
      <c r="F4007" t="s">
        <v>2356</v>
      </c>
      <c r="G4007" t="s">
        <v>2357</v>
      </c>
      <c r="H4007">
        <v>2006</v>
      </c>
      <c r="I4007" s="2">
        <v>200000</v>
      </c>
      <c r="J4007" s="2">
        <v>0</v>
      </c>
      <c r="K4007" s="2">
        <v>200000</v>
      </c>
      <c r="L4007" t="s">
        <v>116</v>
      </c>
    </row>
    <row r="4008" spans="1:12" x14ac:dyDescent="0.85">
      <c r="A4008" s="1">
        <v>41164</v>
      </c>
      <c r="B4008" t="s">
        <v>4372</v>
      </c>
      <c r="C4008" t="s">
        <v>4468</v>
      </c>
      <c r="D4008" t="s">
        <v>4469</v>
      </c>
      <c r="E4008" t="s">
        <v>56</v>
      </c>
      <c r="F4008" t="s">
        <v>57</v>
      </c>
      <c r="G4008" t="s">
        <v>58</v>
      </c>
      <c r="H4008">
        <v>2006</v>
      </c>
      <c r="I4008" s="2">
        <v>400000</v>
      </c>
      <c r="J4008" s="2">
        <v>0</v>
      </c>
      <c r="K4008" s="2">
        <v>400000</v>
      </c>
      <c r="L4008" t="s">
        <v>116</v>
      </c>
    </row>
    <row r="4009" spans="1:12" x14ac:dyDescent="0.85">
      <c r="A4009" s="1">
        <v>41164</v>
      </c>
      <c r="B4009" t="s">
        <v>4372</v>
      </c>
      <c r="C4009" t="s">
        <v>4468</v>
      </c>
      <c r="D4009" t="s">
        <v>4469</v>
      </c>
      <c r="E4009" t="s">
        <v>288</v>
      </c>
      <c r="F4009" t="s">
        <v>289</v>
      </c>
      <c r="G4009" t="s">
        <v>290</v>
      </c>
      <c r="H4009">
        <v>2006</v>
      </c>
      <c r="I4009" s="2">
        <v>826237.5</v>
      </c>
      <c r="J4009" s="2">
        <v>0</v>
      </c>
      <c r="K4009" s="2">
        <v>826237.5</v>
      </c>
      <c r="L4009" t="s">
        <v>116</v>
      </c>
    </row>
    <row r="4010" spans="1:12" x14ac:dyDescent="0.85">
      <c r="A4010" s="1">
        <v>41164</v>
      </c>
      <c r="B4010" t="s">
        <v>5093</v>
      </c>
      <c r="C4010" t="s">
        <v>6079</v>
      </c>
      <c r="D4010" t="s">
        <v>6080</v>
      </c>
      <c r="E4010" t="s">
        <v>204</v>
      </c>
      <c r="F4010" t="s">
        <v>205</v>
      </c>
      <c r="G4010" t="s">
        <v>1352</v>
      </c>
      <c r="H4010">
        <v>2006</v>
      </c>
      <c r="I4010" s="2">
        <v>4000000</v>
      </c>
      <c r="J4010" s="2">
        <v>0</v>
      </c>
      <c r="K4010" s="2">
        <v>4000000</v>
      </c>
      <c r="L4010" t="s">
        <v>116</v>
      </c>
    </row>
    <row r="4011" spans="1:12" x14ac:dyDescent="0.85">
      <c r="A4011" s="1">
        <v>41164</v>
      </c>
      <c r="B4011" t="s">
        <v>5240</v>
      </c>
      <c r="C4011" t="s">
        <v>5241</v>
      </c>
      <c r="D4011" t="s">
        <v>5242</v>
      </c>
      <c r="E4011" t="s">
        <v>70</v>
      </c>
      <c r="F4011" t="s">
        <v>71</v>
      </c>
      <c r="G4011" t="s">
        <v>72</v>
      </c>
      <c r="H4011">
        <v>2006</v>
      </c>
      <c r="I4011" s="2">
        <v>1567754.79</v>
      </c>
      <c r="J4011" s="2">
        <v>0</v>
      </c>
      <c r="K4011" s="2">
        <v>1567754.79</v>
      </c>
      <c r="L4011" t="s">
        <v>116</v>
      </c>
    </row>
    <row r="4012" spans="1:12" x14ac:dyDescent="0.85">
      <c r="A4012" s="1">
        <v>41164</v>
      </c>
      <c r="B4012" t="s">
        <v>5240</v>
      </c>
      <c r="C4012" t="s">
        <v>5241</v>
      </c>
      <c r="D4012" t="s">
        <v>5242</v>
      </c>
      <c r="E4012" t="s">
        <v>113</v>
      </c>
      <c r="F4012" t="s">
        <v>114</v>
      </c>
      <c r="G4012" t="s">
        <v>115</v>
      </c>
      <c r="H4012">
        <v>2006</v>
      </c>
      <c r="I4012" s="2">
        <v>25000000</v>
      </c>
      <c r="J4012" s="2">
        <v>0</v>
      </c>
      <c r="K4012" s="2">
        <v>25000000</v>
      </c>
      <c r="L4012" t="s">
        <v>116</v>
      </c>
    </row>
    <row r="4013" spans="1:12" x14ac:dyDescent="0.85">
      <c r="A4013" s="1">
        <v>41164</v>
      </c>
      <c r="B4013" t="s">
        <v>5240</v>
      </c>
      <c r="C4013" t="s">
        <v>5241</v>
      </c>
      <c r="D4013" t="s">
        <v>5242</v>
      </c>
      <c r="E4013" t="s">
        <v>42</v>
      </c>
      <c r="F4013" t="s">
        <v>43</v>
      </c>
      <c r="G4013" t="s">
        <v>44</v>
      </c>
      <c r="H4013">
        <v>2006</v>
      </c>
      <c r="I4013" s="2">
        <v>537393.99</v>
      </c>
      <c r="J4013" s="2">
        <v>0</v>
      </c>
      <c r="K4013" s="2">
        <v>537393.99</v>
      </c>
      <c r="L4013" t="s">
        <v>116</v>
      </c>
    </row>
    <row r="4014" spans="1:12" x14ac:dyDescent="0.85">
      <c r="A4014" s="1">
        <v>41164</v>
      </c>
      <c r="B4014" t="s">
        <v>4472</v>
      </c>
      <c r="C4014" t="s">
        <v>6081</v>
      </c>
      <c r="D4014" t="s">
        <v>6082</v>
      </c>
      <c r="E4014" t="s">
        <v>102</v>
      </c>
      <c r="F4014" t="s">
        <v>103</v>
      </c>
      <c r="G4014" t="s">
        <v>104</v>
      </c>
      <c r="H4014">
        <v>2006</v>
      </c>
      <c r="I4014" s="2">
        <v>30626653.690000001</v>
      </c>
      <c r="J4014" s="2">
        <v>0</v>
      </c>
      <c r="K4014" s="2">
        <v>30626653.690000001</v>
      </c>
      <c r="L4014" t="s">
        <v>18</v>
      </c>
    </row>
    <row r="4015" spans="1:12" x14ac:dyDescent="0.85">
      <c r="A4015" s="1">
        <v>41164</v>
      </c>
      <c r="B4015" t="s">
        <v>90</v>
      </c>
      <c r="C4015" t="s">
        <v>5606</v>
      </c>
      <c r="D4015" t="s">
        <v>5607</v>
      </c>
      <c r="E4015" t="s">
        <v>334</v>
      </c>
      <c r="F4015" t="s">
        <v>335</v>
      </c>
      <c r="G4015" t="s">
        <v>3019</v>
      </c>
      <c r="H4015">
        <v>2006</v>
      </c>
      <c r="I4015" s="2">
        <v>34586.81</v>
      </c>
      <c r="J4015" s="2">
        <v>0</v>
      </c>
      <c r="K4015" s="2">
        <v>34586.81</v>
      </c>
      <c r="L4015" t="s">
        <v>18</v>
      </c>
    </row>
    <row r="4016" spans="1:12" x14ac:dyDescent="0.85">
      <c r="A4016" s="1">
        <v>41164</v>
      </c>
      <c r="B4016" t="s">
        <v>90</v>
      </c>
      <c r="C4016" t="s">
        <v>5606</v>
      </c>
      <c r="D4016" t="s">
        <v>5607</v>
      </c>
      <c r="E4016" t="s">
        <v>15</v>
      </c>
      <c r="F4016" t="s">
        <v>16</v>
      </c>
      <c r="G4016" t="s">
        <v>17</v>
      </c>
      <c r="H4016">
        <v>2006</v>
      </c>
      <c r="I4016" s="2">
        <v>20782.080000000002</v>
      </c>
      <c r="J4016" s="2">
        <v>0</v>
      </c>
      <c r="K4016" s="2">
        <v>20782.080000000002</v>
      </c>
      <c r="L4016" t="s">
        <v>18</v>
      </c>
    </row>
    <row r="4017" spans="1:12" x14ac:dyDescent="0.85">
      <c r="A4017" s="1">
        <v>41164</v>
      </c>
      <c r="B4017" t="s">
        <v>90</v>
      </c>
      <c r="C4017" t="s">
        <v>5606</v>
      </c>
      <c r="D4017" t="s">
        <v>5607</v>
      </c>
      <c r="E4017" t="s">
        <v>260</v>
      </c>
      <c r="F4017" t="s">
        <v>261</v>
      </c>
      <c r="H4017">
        <v>2006</v>
      </c>
      <c r="I4017" s="2">
        <v>76132.3</v>
      </c>
      <c r="J4017" s="2">
        <v>0</v>
      </c>
      <c r="K4017" s="2">
        <v>76132.3</v>
      </c>
      <c r="L4017" t="s">
        <v>18</v>
      </c>
    </row>
    <row r="4018" spans="1:12" x14ac:dyDescent="0.85">
      <c r="A4018" s="1">
        <v>41164</v>
      </c>
      <c r="B4018" t="s">
        <v>90</v>
      </c>
      <c r="C4018" t="s">
        <v>4893</v>
      </c>
      <c r="D4018" t="s">
        <v>4894</v>
      </c>
      <c r="E4018" t="s">
        <v>4846</v>
      </c>
      <c r="F4018" t="s">
        <v>4847</v>
      </c>
      <c r="G4018" t="s">
        <v>4848</v>
      </c>
      <c r="H4018">
        <v>2006</v>
      </c>
      <c r="I4018" s="2">
        <v>631104.43000000005</v>
      </c>
      <c r="J4018" s="2">
        <v>0</v>
      </c>
      <c r="K4018" s="2">
        <v>631104.43000000005</v>
      </c>
      <c r="L4018" t="s">
        <v>116</v>
      </c>
    </row>
    <row r="4019" spans="1:12" x14ac:dyDescent="0.85">
      <c r="A4019" s="1">
        <v>41164</v>
      </c>
      <c r="B4019" t="s">
        <v>1346</v>
      </c>
      <c r="C4019" t="s">
        <v>4900</v>
      </c>
      <c r="D4019" t="s">
        <v>4901</v>
      </c>
      <c r="E4019" t="s">
        <v>200</v>
      </c>
      <c r="F4019" t="s">
        <v>201</v>
      </c>
      <c r="G4019" t="s">
        <v>202</v>
      </c>
      <c r="H4019">
        <v>2006</v>
      </c>
      <c r="I4019" s="2">
        <v>79980</v>
      </c>
      <c r="J4019" s="2">
        <v>0</v>
      </c>
      <c r="K4019" s="2">
        <v>79980</v>
      </c>
      <c r="L4019" t="s">
        <v>18</v>
      </c>
    </row>
    <row r="4020" spans="1:12" x14ac:dyDescent="0.85">
      <c r="A4020" s="1">
        <v>41164</v>
      </c>
      <c r="B4020" t="s">
        <v>5762</v>
      </c>
      <c r="C4020" t="s">
        <v>6083</v>
      </c>
      <c r="D4020" t="s">
        <v>6084</v>
      </c>
      <c r="E4020" t="s">
        <v>15</v>
      </c>
      <c r="F4020" t="s">
        <v>16</v>
      </c>
      <c r="G4020" t="s">
        <v>6085</v>
      </c>
      <c r="H4020">
        <v>2006</v>
      </c>
      <c r="I4020" s="2">
        <v>436224.05</v>
      </c>
      <c r="J4020" s="2">
        <v>0</v>
      </c>
      <c r="K4020" s="2">
        <v>436224.05</v>
      </c>
      <c r="L4020" t="s">
        <v>116</v>
      </c>
    </row>
    <row r="4021" spans="1:12" x14ac:dyDescent="0.85">
      <c r="A4021" s="1">
        <v>41164</v>
      </c>
      <c r="B4021" t="s">
        <v>1234</v>
      </c>
      <c r="C4021" t="s">
        <v>6086</v>
      </c>
      <c r="D4021" t="s">
        <v>6087</v>
      </c>
      <c r="E4021" t="s">
        <v>70</v>
      </c>
      <c r="F4021" t="s">
        <v>71</v>
      </c>
      <c r="G4021" t="s">
        <v>72</v>
      </c>
      <c r="H4021">
        <v>2006</v>
      </c>
      <c r="I4021" s="2">
        <v>899659.29</v>
      </c>
      <c r="J4021" s="2">
        <v>0</v>
      </c>
      <c r="K4021" s="2">
        <v>899659.29</v>
      </c>
      <c r="L4021" t="s">
        <v>18</v>
      </c>
    </row>
    <row r="4022" spans="1:12" x14ac:dyDescent="0.85">
      <c r="A4022" s="1">
        <v>41164</v>
      </c>
      <c r="B4022" t="s">
        <v>883</v>
      </c>
      <c r="C4022" t="s">
        <v>5361</v>
      </c>
      <c r="D4022" t="s">
        <v>5362</v>
      </c>
      <c r="E4022" t="s">
        <v>70</v>
      </c>
      <c r="F4022" t="s">
        <v>71</v>
      </c>
      <c r="G4022" t="s">
        <v>5776</v>
      </c>
      <c r="H4022">
        <v>2007</v>
      </c>
      <c r="I4022" s="2">
        <v>279976.15000000002</v>
      </c>
      <c r="J4022" s="2">
        <v>0</v>
      </c>
      <c r="K4022" s="2">
        <v>279976.15000000002</v>
      </c>
      <c r="L4022" t="s">
        <v>116</v>
      </c>
    </row>
    <row r="4023" spans="1:12" x14ac:dyDescent="0.85">
      <c r="A4023" s="1">
        <v>41164</v>
      </c>
      <c r="B4023" t="s">
        <v>82</v>
      </c>
      <c r="C4023" t="s">
        <v>6088</v>
      </c>
      <c r="D4023" t="s">
        <v>6089</v>
      </c>
      <c r="E4023" t="s">
        <v>15</v>
      </c>
      <c r="F4023" t="s">
        <v>16</v>
      </c>
      <c r="G4023" t="s">
        <v>17</v>
      </c>
      <c r="H4023">
        <v>2006</v>
      </c>
      <c r="I4023" s="2">
        <v>1048034.92</v>
      </c>
      <c r="J4023" s="2">
        <v>0</v>
      </c>
      <c r="K4023" s="2">
        <v>1048034.92</v>
      </c>
      <c r="L4023" t="s">
        <v>18</v>
      </c>
    </row>
    <row r="4024" spans="1:12" x14ac:dyDescent="0.85">
      <c r="A4024" s="1">
        <v>41164</v>
      </c>
      <c r="B4024" t="s">
        <v>1346</v>
      </c>
      <c r="C4024" t="s">
        <v>6090</v>
      </c>
      <c r="D4024" t="s">
        <v>6091</v>
      </c>
      <c r="E4024" t="s">
        <v>334</v>
      </c>
      <c r="F4024" t="s">
        <v>335</v>
      </c>
      <c r="G4024" t="s">
        <v>339</v>
      </c>
      <c r="H4024">
        <v>2006</v>
      </c>
      <c r="I4024" s="2">
        <v>2468624.4900000002</v>
      </c>
      <c r="J4024" s="2">
        <v>0</v>
      </c>
      <c r="K4024" s="2">
        <v>2468624.4900000002</v>
      </c>
      <c r="L4024" t="s">
        <v>116</v>
      </c>
    </row>
    <row r="4025" spans="1:12" x14ac:dyDescent="0.85">
      <c r="A4025" s="1">
        <v>41164</v>
      </c>
      <c r="B4025" t="s">
        <v>6092</v>
      </c>
      <c r="C4025" t="s">
        <v>6093</v>
      </c>
      <c r="D4025" t="s">
        <v>6094</v>
      </c>
      <c r="E4025" t="s">
        <v>113</v>
      </c>
      <c r="F4025" t="s">
        <v>114</v>
      </c>
      <c r="G4025" t="s">
        <v>115</v>
      </c>
      <c r="H4025">
        <v>2006</v>
      </c>
      <c r="I4025" s="2">
        <v>5000000</v>
      </c>
      <c r="J4025" s="2">
        <v>0</v>
      </c>
      <c r="K4025" s="2">
        <v>5000000</v>
      </c>
      <c r="L4025" t="s">
        <v>18</v>
      </c>
    </row>
    <row r="4026" spans="1:12" x14ac:dyDescent="0.85">
      <c r="A4026" s="1">
        <v>41164</v>
      </c>
      <c r="B4026" t="s">
        <v>4806</v>
      </c>
      <c r="C4026" t="s">
        <v>6095</v>
      </c>
      <c r="D4026" t="s">
        <v>6096</v>
      </c>
      <c r="E4026" t="s">
        <v>56</v>
      </c>
      <c r="F4026" t="s">
        <v>57</v>
      </c>
      <c r="G4026" t="s">
        <v>58</v>
      </c>
      <c r="H4026">
        <v>2006</v>
      </c>
      <c r="I4026" s="2">
        <v>446608.03</v>
      </c>
      <c r="J4026" s="2">
        <v>0</v>
      </c>
      <c r="K4026" s="2">
        <v>446608.03</v>
      </c>
      <c r="L4026" t="s">
        <v>18</v>
      </c>
    </row>
    <row r="4027" spans="1:12" x14ac:dyDescent="0.85">
      <c r="A4027" s="1">
        <v>41164</v>
      </c>
      <c r="B4027" t="s">
        <v>1040</v>
      </c>
      <c r="C4027" t="s">
        <v>6097</v>
      </c>
      <c r="D4027" t="s">
        <v>6098</v>
      </c>
      <c r="E4027" t="s">
        <v>70</v>
      </c>
      <c r="F4027" t="s">
        <v>71</v>
      </c>
      <c r="G4027" t="s">
        <v>72</v>
      </c>
      <c r="H4027">
        <v>2006</v>
      </c>
      <c r="I4027" s="2">
        <v>8073606.1600000001</v>
      </c>
      <c r="J4027" s="2">
        <v>0</v>
      </c>
      <c r="K4027" s="2">
        <v>8073606.1600000001</v>
      </c>
      <c r="L4027" t="s">
        <v>18</v>
      </c>
    </row>
    <row r="4028" spans="1:12" x14ac:dyDescent="0.85">
      <c r="A4028" s="1">
        <v>41164</v>
      </c>
      <c r="B4028" t="s">
        <v>3797</v>
      </c>
      <c r="C4028" t="s">
        <v>6099</v>
      </c>
      <c r="D4028" t="s">
        <v>6100</v>
      </c>
      <c r="E4028" t="s">
        <v>1408</v>
      </c>
      <c r="F4028" t="s">
        <v>1409</v>
      </c>
      <c r="G4028" t="s">
        <v>1410</v>
      </c>
      <c r="H4028">
        <v>2006</v>
      </c>
      <c r="I4028" s="2">
        <v>1602812.5</v>
      </c>
      <c r="J4028" s="2">
        <v>0</v>
      </c>
      <c r="K4028" s="2">
        <v>1602812.5</v>
      </c>
      <c r="L4028" t="s">
        <v>18</v>
      </c>
    </row>
    <row r="4029" spans="1:12" x14ac:dyDescent="0.85">
      <c r="A4029" s="1">
        <v>41164</v>
      </c>
      <c r="B4029" t="s">
        <v>5762</v>
      </c>
      <c r="C4029" t="s">
        <v>6101</v>
      </c>
      <c r="D4029" t="s">
        <v>6102</v>
      </c>
      <c r="E4029" t="s">
        <v>1698</v>
      </c>
      <c r="F4029" t="s">
        <v>1699</v>
      </c>
      <c r="G4029" t="s">
        <v>1700</v>
      </c>
      <c r="H4029">
        <v>2006</v>
      </c>
      <c r="I4029" s="2">
        <v>600000</v>
      </c>
      <c r="J4029" s="2">
        <v>0</v>
      </c>
      <c r="K4029" s="2">
        <v>600000</v>
      </c>
      <c r="L4029" t="s">
        <v>18</v>
      </c>
    </row>
    <row r="4030" spans="1:12" x14ac:dyDescent="0.85">
      <c r="A4030" s="1">
        <v>41164</v>
      </c>
      <c r="B4030" t="s">
        <v>6103</v>
      </c>
      <c r="C4030" t="s">
        <v>6104</v>
      </c>
      <c r="D4030" t="s">
        <v>6105</v>
      </c>
      <c r="E4030" t="s">
        <v>1582</v>
      </c>
      <c r="F4030" t="s">
        <v>1583</v>
      </c>
      <c r="G4030" t="s">
        <v>1584</v>
      </c>
      <c r="H4030">
        <v>2006</v>
      </c>
      <c r="I4030" s="2">
        <v>460000</v>
      </c>
      <c r="J4030" s="2">
        <v>0</v>
      </c>
      <c r="K4030" s="2">
        <v>460000</v>
      </c>
      <c r="L4030" t="s">
        <v>18</v>
      </c>
    </row>
    <row r="4031" spans="1:12" x14ac:dyDescent="0.85">
      <c r="A4031" s="1">
        <v>41164</v>
      </c>
      <c r="B4031" t="s">
        <v>1234</v>
      </c>
      <c r="C4031" t="s">
        <v>5632</v>
      </c>
      <c r="D4031" t="s">
        <v>5633</v>
      </c>
      <c r="E4031" t="s">
        <v>204</v>
      </c>
      <c r="F4031" t="s">
        <v>205</v>
      </c>
      <c r="G4031" t="s">
        <v>1352</v>
      </c>
      <c r="H4031">
        <v>2006</v>
      </c>
      <c r="I4031" s="2">
        <v>950000</v>
      </c>
      <c r="J4031" s="2">
        <v>0</v>
      </c>
      <c r="K4031" s="2">
        <v>950000</v>
      </c>
      <c r="L4031" t="s">
        <v>18</v>
      </c>
    </row>
    <row r="4032" spans="1:12" x14ac:dyDescent="0.85">
      <c r="A4032" s="1">
        <v>41164</v>
      </c>
      <c r="B4032" t="s">
        <v>4705</v>
      </c>
      <c r="C4032" t="s">
        <v>6106</v>
      </c>
      <c r="D4032" t="s">
        <v>6107</v>
      </c>
      <c r="E4032" t="s">
        <v>85</v>
      </c>
      <c r="F4032" t="s">
        <v>86</v>
      </c>
      <c r="G4032" t="s">
        <v>87</v>
      </c>
      <c r="H4032">
        <v>2006</v>
      </c>
      <c r="I4032" s="2">
        <v>954754.84</v>
      </c>
      <c r="J4032" s="2">
        <v>0</v>
      </c>
      <c r="K4032" s="2">
        <v>954754.84</v>
      </c>
      <c r="L4032" t="s">
        <v>18</v>
      </c>
    </row>
    <row r="4033" spans="1:12" x14ac:dyDescent="0.85">
      <c r="A4033" s="1">
        <v>41164</v>
      </c>
      <c r="B4033" t="s">
        <v>4049</v>
      </c>
      <c r="C4033" t="s">
        <v>6108</v>
      </c>
      <c r="D4033" t="s">
        <v>6109</v>
      </c>
      <c r="E4033" t="s">
        <v>42</v>
      </c>
      <c r="F4033" t="s">
        <v>43</v>
      </c>
      <c r="G4033" t="s">
        <v>44</v>
      </c>
      <c r="H4033">
        <v>2006</v>
      </c>
      <c r="I4033" s="2">
        <v>195065.54</v>
      </c>
      <c r="J4033" s="2">
        <v>0</v>
      </c>
      <c r="K4033" s="2">
        <v>195065.54</v>
      </c>
      <c r="L4033" t="s">
        <v>18</v>
      </c>
    </row>
    <row r="4034" spans="1:12" x14ac:dyDescent="0.85">
      <c r="A4034" s="1">
        <v>41164</v>
      </c>
      <c r="B4034" t="s">
        <v>3797</v>
      </c>
      <c r="C4034" t="s">
        <v>6110</v>
      </c>
      <c r="D4034" t="s">
        <v>6111</v>
      </c>
      <c r="E4034" t="s">
        <v>31</v>
      </c>
      <c r="F4034" t="s">
        <v>32</v>
      </c>
      <c r="H4034">
        <v>2006</v>
      </c>
      <c r="I4034" s="2">
        <v>360000</v>
      </c>
      <c r="J4034" s="2">
        <v>0</v>
      </c>
      <c r="K4034" s="2">
        <v>360000</v>
      </c>
      <c r="L4034" t="s">
        <v>18</v>
      </c>
    </row>
    <row r="4035" spans="1:12" x14ac:dyDescent="0.85">
      <c r="A4035" s="1">
        <v>41164</v>
      </c>
      <c r="B4035" t="s">
        <v>12</v>
      </c>
      <c r="C4035" t="s">
        <v>5645</v>
      </c>
      <c r="D4035" t="s">
        <v>5646</v>
      </c>
      <c r="E4035" t="s">
        <v>102</v>
      </c>
      <c r="F4035" t="s">
        <v>103</v>
      </c>
      <c r="G4035" t="s">
        <v>104</v>
      </c>
      <c r="H4035">
        <v>2006</v>
      </c>
      <c r="I4035" s="2">
        <v>82071.48</v>
      </c>
      <c r="J4035" s="2">
        <v>0</v>
      </c>
      <c r="K4035" s="2">
        <v>82071.48</v>
      </c>
      <c r="L4035" t="s">
        <v>18</v>
      </c>
    </row>
    <row r="4036" spans="1:12" x14ac:dyDescent="0.85">
      <c r="A4036" s="1">
        <v>41164</v>
      </c>
      <c r="B4036" t="s">
        <v>6112</v>
      </c>
      <c r="C4036" t="s">
        <v>6113</v>
      </c>
      <c r="D4036" t="s">
        <v>6114</v>
      </c>
      <c r="E4036" t="s">
        <v>93</v>
      </c>
      <c r="F4036" t="s">
        <v>94</v>
      </c>
      <c r="H4036">
        <v>2006</v>
      </c>
      <c r="I4036" s="2">
        <v>1349985</v>
      </c>
      <c r="J4036" s="2">
        <v>0</v>
      </c>
      <c r="K4036" s="2">
        <v>1349985</v>
      </c>
      <c r="L4036" t="s">
        <v>18</v>
      </c>
    </row>
    <row r="4037" spans="1:12" x14ac:dyDescent="0.85">
      <c r="A4037" s="1">
        <v>41164</v>
      </c>
      <c r="B4037" t="s">
        <v>6115</v>
      </c>
      <c r="C4037" t="s">
        <v>6116</v>
      </c>
      <c r="D4037" t="s">
        <v>6117</v>
      </c>
      <c r="E4037" t="s">
        <v>42</v>
      </c>
      <c r="F4037" t="s">
        <v>43</v>
      </c>
      <c r="G4037" t="s">
        <v>44</v>
      </c>
      <c r="H4037">
        <v>2006</v>
      </c>
      <c r="I4037" s="2">
        <v>2809492.5</v>
      </c>
      <c r="J4037" s="2">
        <v>0</v>
      </c>
      <c r="K4037" s="2">
        <v>2809492.5</v>
      </c>
      <c r="L4037" t="s">
        <v>116</v>
      </c>
    </row>
    <row r="4038" spans="1:12" x14ac:dyDescent="0.85">
      <c r="A4038" s="1">
        <v>41164</v>
      </c>
      <c r="B4038" t="s">
        <v>6103</v>
      </c>
      <c r="C4038" t="s">
        <v>6118</v>
      </c>
      <c r="D4038" t="s">
        <v>6119</v>
      </c>
      <c r="E4038" t="s">
        <v>21</v>
      </c>
      <c r="F4038" t="s">
        <v>22</v>
      </c>
      <c r="G4038" t="s">
        <v>1353</v>
      </c>
      <c r="H4038">
        <v>2006</v>
      </c>
      <c r="I4038" s="2">
        <v>710000</v>
      </c>
      <c r="J4038" s="2">
        <v>0</v>
      </c>
      <c r="K4038" s="2">
        <v>710000</v>
      </c>
      <c r="L4038" t="s">
        <v>18</v>
      </c>
    </row>
    <row r="4039" spans="1:12" x14ac:dyDescent="0.85">
      <c r="A4039" s="1">
        <v>41164</v>
      </c>
      <c r="B4039" t="s">
        <v>1234</v>
      </c>
      <c r="C4039" t="s">
        <v>6120</v>
      </c>
      <c r="D4039" t="s">
        <v>6121</v>
      </c>
      <c r="E4039" t="s">
        <v>204</v>
      </c>
      <c r="F4039" t="s">
        <v>205</v>
      </c>
      <c r="G4039" t="s">
        <v>643</v>
      </c>
      <c r="H4039">
        <v>2006</v>
      </c>
      <c r="I4039" s="2">
        <v>1866868.67</v>
      </c>
      <c r="J4039" s="2">
        <v>0</v>
      </c>
      <c r="K4039" s="2">
        <v>1866868.67</v>
      </c>
      <c r="L4039" t="s">
        <v>18</v>
      </c>
    </row>
    <row r="4040" spans="1:12" x14ac:dyDescent="0.85">
      <c r="A4040" s="1">
        <v>41164</v>
      </c>
      <c r="B4040" t="s">
        <v>90</v>
      </c>
      <c r="C4040" t="s">
        <v>5253</v>
      </c>
      <c r="D4040" t="s">
        <v>5254</v>
      </c>
      <c r="E4040" t="s">
        <v>15</v>
      </c>
      <c r="F4040" t="s">
        <v>16</v>
      </c>
      <c r="G4040" t="s">
        <v>17</v>
      </c>
      <c r="H4040">
        <v>2006</v>
      </c>
      <c r="I4040" s="2">
        <v>881882.75</v>
      </c>
      <c r="J4040" s="2">
        <v>0</v>
      </c>
      <c r="K4040" s="2">
        <v>881882.75</v>
      </c>
      <c r="L4040" t="s">
        <v>18</v>
      </c>
    </row>
    <row r="4041" spans="1:12" x14ac:dyDescent="0.85">
      <c r="A4041" s="1">
        <v>41164</v>
      </c>
      <c r="B4041" t="s">
        <v>90</v>
      </c>
      <c r="C4041" t="s">
        <v>5253</v>
      </c>
      <c r="D4041" t="s">
        <v>5254</v>
      </c>
      <c r="E4041" t="s">
        <v>119</v>
      </c>
      <c r="F4041" t="s">
        <v>120</v>
      </c>
      <c r="G4041" t="s">
        <v>121</v>
      </c>
      <c r="H4041">
        <v>2006</v>
      </c>
      <c r="I4041" s="2">
        <v>234148.84</v>
      </c>
      <c r="J4041" s="2">
        <v>0</v>
      </c>
      <c r="K4041" s="2">
        <v>234148.84</v>
      </c>
      <c r="L4041" t="s">
        <v>18</v>
      </c>
    </row>
    <row r="4042" spans="1:12" x14ac:dyDescent="0.85">
      <c r="A4042" s="1">
        <v>41164</v>
      </c>
      <c r="B4042" t="s">
        <v>90</v>
      </c>
      <c r="C4042" t="s">
        <v>5253</v>
      </c>
      <c r="D4042" t="s">
        <v>5254</v>
      </c>
      <c r="E4042" t="s">
        <v>93</v>
      </c>
      <c r="F4042" t="s">
        <v>94</v>
      </c>
      <c r="H4042">
        <v>2006</v>
      </c>
      <c r="I4042" s="2">
        <v>4000000</v>
      </c>
      <c r="J4042" s="2">
        <v>0</v>
      </c>
      <c r="K4042" s="2">
        <v>4000000</v>
      </c>
      <c r="L4042" t="s">
        <v>18</v>
      </c>
    </row>
    <row r="4043" spans="1:12" x14ac:dyDescent="0.85">
      <c r="A4043" s="1">
        <v>41164</v>
      </c>
      <c r="B4043" t="s">
        <v>5651</v>
      </c>
      <c r="C4043" t="s">
        <v>5652</v>
      </c>
      <c r="D4043" t="s">
        <v>5653</v>
      </c>
      <c r="E4043" t="s">
        <v>102</v>
      </c>
      <c r="F4043" t="s">
        <v>103</v>
      </c>
      <c r="G4043" t="s">
        <v>104</v>
      </c>
      <c r="H4043">
        <v>2006</v>
      </c>
      <c r="I4043" s="2">
        <v>1163260.42</v>
      </c>
      <c r="J4043" s="2">
        <v>0</v>
      </c>
      <c r="K4043" s="2">
        <v>1163260.42</v>
      </c>
      <c r="L4043" t="s">
        <v>18</v>
      </c>
    </row>
    <row r="4044" spans="1:12" x14ac:dyDescent="0.85">
      <c r="A4044" s="1">
        <v>41164</v>
      </c>
      <c r="B4044" t="s">
        <v>507</v>
      </c>
      <c r="C4044" t="s">
        <v>6122</v>
      </c>
      <c r="D4044" t="s">
        <v>6123</v>
      </c>
      <c r="E4044" t="s">
        <v>200</v>
      </c>
      <c r="F4044" t="s">
        <v>201</v>
      </c>
      <c r="G4044" t="s">
        <v>202</v>
      </c>
      <c r="H4044">
        <v>2006</v>
      </c>
      <c r="I4044" s="2">
        <v>7068003.5</v>
      </c>
      <c r="J4044" s="2">
        <v>6996.5</v>
      </c>
      <c r="K4044" s="2">
        <v>7075000</v>
      </c>
      <c r="L4044" t="s">
        <v>116</v>
      </c>
    </row>
    <row r="4045" spans="1:12" x14ac:dyDescent="0.85">
      <c r="A4045" s="1">
        <v>41164</v>
      </c>
      <c r="B4045" t="s">
        <v>82</v>
      </c>
      <c r="C4045" t="s">
        <v>6124</v>
      </c>
      <c r="D4045" t="s">
        <v>6125</v>
      </c>
      <c r="E4045" t="s">
        <v>334</v>
      </c>
      <c r="F4045" t="s">
        <v>335</v>
      </c>
      <c r="G4045" t="s">
        <v>5078</v>
      </c>
      <c r="H4045">
        <v>2006</v>
      </c>
      <c r="I4045" s="2">
        <v>786630</v>
      </c>
      <c r="J4045" s="2">
        <v>0</v>
      </c>
      <c r="K4045" s="2">
        <v>786630</v>
      </c>
      <c r="L4045" t="s">
        <v>18</v>
      </c>
    </row>
    <row r="4046" spans="1:12" x14ac:dyDescent="0.85">
      <c r="A4046" s="1">
        <v>41164</v>
      </c>
      <c r="B4046" t="s">
        <v>4912</v>
      </c>
      <c r="C4046" t="s">
        <v>4913</v>
      </c>
      <c r="D4046" t="s">
        <v>4914</v>
      </c>
      <c r="E4046" t="s">
        <v>288</v>
      </c>
      <c r="F4046" t="s">
        <v>289</v>
      </c>
      <c r="G4046" t="s">
        <v>290</v>
      </c>
      <c r="H4046">
        <v>2006</v>
      </c>
      <c r="I4046" s="2">
        <v>1757100</v>
      </c>
      <c r="J4046" s="2">
        <v>0</v>
      </c>
      <c r="K4046" s="2">
        <v>1757100</v>
      </c>
      <c r="L4046" t="s">
        <v>116</v>
      </c>
    </row>
    <row r="4047" spans="1:12" x14ac:dyDescent="0.85">
      <c r="A4047" s="1">
        <v>41164</v>
      </c>
      <c r="B4047" t="s">
        <v>4912</v>
      </c>
      <c r="C4047" t="s">
        <v>4913</v>
      </c>
      <c r="D4047" t="s">
        <v>4914</v>
      </c>
      <c r="E4047" t="s">
        <v>42</v>
      </c>
      <c r="F4047" t="s">
        <v>43</v>
      </c>
      <c r="G4047" t="s">
        <v>44</v>
      </c>
      <c r="H4047">
        <v>2006</v>
      </c>
      <c r="I4047" s="2">
        <v>10628310.949999999</v>
      </c>
      <c r="J4047" s="2">
        <v>0</v>
      </c>
      <c r="K4047" s="2">
        <v>10628310.949999999</v>
      </c>
      <c r="L4047" t="s">
        <v>116</v>
      </c>
    </row>
    <row r="4048" spans="1:12" x14ac:dyDescent="0.85">
      <c r="A4048" s="1">
        <v>41164</v>
      </c>
      <c r="B4048" t="s">
        <v>6126</v>
      </c>
      <c r="C4048" t="s">
        <v>6127</v>
      </c>
      <c r="D4048" t="s">
        <v>6128</v>
      </c>
      <c r="E4048" t="s">
        <v>334</v>
      </c>
      <c r="F4048" t="s">
        <v>335</v>
      </c>
      <c r="G4048" t="s">
        <v>5078</v>
      </c>
      <c r="H4048">
        <v>2006</v>
      </c>
      <c r="I4048" s="2">
        <v>385753.23</v>
      </c>
      <c r="J4048" s="2">
        <v>0</v>
      </c>
      <c r="K4048" s="2">
        <v>385753.23</v>
      </c>
      <c r="L4048" t="s">
        <v>18</v>
      </c>
    </row>
    <row r="4049" spans="1:12" x14ac:dyDescent="0.85">
      <c r="A4049" s="1">
        <v>41164</v>
      </c>
      <c r="B4049" t="s">
        <v>5035</v>
      </c>
      <c r="C4049" t="s">
        <v>6129</v>
      </c>
      <c r="D4049" t="s">
        <v>6130</v>
      </c>
      <c r="E4049" t="s">
        <v>102</v>
      </c>
      <c r="F4049" t="s">
        <v>103</v>
      </c>
      <c r="G4049" t="s">
        <v>104</v>
      </c>
      <c r="H4049">
        <v>2006</v>
      </c>
      <c r="I4049" s="2">
        <v>12286891.9</v>
      </c>
      <c r="J4049" s="2">
        <v>0</v>
      </c>
      <c r="K4049" s="2">
        <v>12286891.9</v>
      </c>
      <c r="L4049" t="s">
        <v>18</v>
      </c>
    </row>
    <row r="4050" spans="1:12" x14ac:dyDescent="0.85">
      <c r="A4050" s="1">
        <v>41164</v>
      </c>
      <c r="B4050" t="s">
        <v>1796</v>
      </c>
      <c r="C4050" t="s">
        <v>6131</v>
      </c>
      <c r="D4050" t="s">
        <v>6132</v>
      </c>
      <c r="E4050" t="s">
        <v>56</v>
      </c>
      <c r="F4050" t="s">
        <v>57</v>
      </c>
      <c r="G4050" t="s">
        <v>58</v>
      </c>
      <c r="H4050">
        <v>2006</v>
      </c>
      <c r="I4050" s="2">
        <v>2300000</v>
      </c>
      <c r="J4050" s="2">
        <v>0</v>
      </c>
      <c r="K4050" s="2">
        <v>2300000</v>
      </c>
      <c r="L4050" t="s">
        <v>18</v>
      </c>
    </row>
    <row r="4051" spans="1:12" x14ac:dyDescent="0.85">
      <c r="A4051" s="1">
        <v>41164</v>
      </c>
      <c r="B4051" t="s">
        <v>1796</v>
      </c>
      <c r="C4051" t="s">
        <v>6131</v>
      </c>
      <c r="D4051" t="s">
        <v>6132</v>
      </c>
      <c r="E4051" t="s">
        <v>15</v>
      </c>
      <c r="F4051" t="s">
        <v>16</v>
      </c>
      <c r="G4051" t="s">
        <v>17</v>
      </c>
      <c r="H4051">
        <v>2006</v>
      </c>
      <c r="I4051" s="2">
        <v>5284338.41</v>
      </c>
      <c r="J4051" s="2">
        <v>0</v>
      </c>
      <c r="K4051" s="2">
        <v>5284338.41</v>
      </c>
      <c r="L4051" t="s">
        <v>18</v>
      </c>
    </row>
    <row r="4052" spans="1:12" x14ac:dyDescent="0.85">
      <c r="A4052" s="1">
        <v>41164</v>
      </c>
      <c r="B4052" t="s">
        <v>1796</v>
      </c>
      <c r="C4052" t="s">
        <v>6131</v>
      </c>
      <c r="D4052" t="s">
        <v>6132</v>
      </c>
      <c r="E4052" t="s">
        <v>102</v>
      </c>
      <c r="F4052" t="s">
        <v>103</v>
      </c>
      <c r="G4052" t="s">
        <v>104</v>
      </c>
      <c r="H4052">
        <v>2006</v>
      </c>
      <c r="I4052" s="2">
        <v>7362800</v>
      </c>
      <c r="J4052" s="2">
        <v>0</v>
      </c>
      <c r="K4052" s="2">
        <v>7362800</v>
      </c>
      <c r="L4052" t="s">
        <v>18</v>
      </c>
    </row>
    <row r="4053" spans="1:12" x14ac:dyDescent="0.85">
      <c r="A4053" s="1">
        <v>41164</v>
      </c>
      <c r="B4053" t="s">
        <v>1796</v>
      </c>
      <c r="C4053" t="s">
        <v>6133</v>
      </c>
      <c r="D4053" t="s">
        <v>6134</v>
      </c>
      <c r="E4053" t="s">
        <v>15</v>
      </c>
      <c r="F4053" t="s">
        <v>16</v>
      </c>
      <c r="G4053" t="s">
        <v>17</v>
      </c>
      <c r="H4053">
        <v>2006</v>
      </c>
      <c r="I4053" s="2">
        <v>15420512.390000001</v>
      </c>
      <c r="J4053" s="2">
        <v>0</v>
      </c>
      <c r="K4053" s="2">
        <v>15420512.390000001</v>
      </c>
      <c r="L4053" t="s">
        <v>116</v>
      </c>
    </row>
    <row r="4054" spans="1:12" x14ac:dyDescent="0.85">
      <c r="A4054" s="1">
        <v>41164</v>
      </c>
      <c r="B4054" t="s">
        <v>651</v>
      </c>
      <c r="C4054" t="s">
        <v>4496</v>
      </c>
      <c r="D4054" t="s">
        <v>4497</v>
      </c>
      <c r="E4054" t="s">
        <v>288</v>
      </c>
      <c r="F4054" t="s">
        <v>289</v>
      </c>
      <c r="G4054" t="s">
        <v>290</v>
      </c>
      <c r="H4054">
        <v>2006</v>
      </c>
      <c r="I4054" s="2">
        <v>314232</v>
      </c>
      <c r="J4054" s="2">
        <v>0</v>
      </c>
      <c r="K4054" s="2">
        <v>314232</v>
      </c>
      <c r="L4054" t="s">
        <v>116</v>
      </c>
    </row>
    <row r="4055" spans="1:12" x14ac:dyDescent="0.85">
      <c r="A4055" s="1">
        <v>41164</v>
      </c>
      <c r="B4055" t="s">
        <v>651</v>
      </c>
      <c r="C4055" t="s">
        <v>4052</v>
      </c>
      <c r="D4055" t="s">
        <v>4053</v>
      </c>
      <c r="E4055" t="s">
        <v>21</v>
      </c>
      <c r="F4055" t="s">
        <v>22</v>
      </c>
      <c r="G4055" t="s">
        <v>23</v>
      </c>
      <c r="H4055">
        <v>2006</v>
      </c>
      <c r="I4055" s="2">
        <v>349129</v>
      </c>
      <c r="J4055" s="2">
        <v>0</v>
      </c>
      <c r="K4055" s="2">
        <v>349129</v>
      </c>
      <c r="L4055" t="s">
        <v>116</v>
      </c>
    </row>
    <row r="4056" spans="1:12" x14ac:dyDescent="0.85">
      <c r="A4056" s="1">
        <v>41164</v>
      </c>
      <c r="B4056" t="s">
        <v>651</v>
      </c>
      <c r="C4056" t="s">
        <v>3402</v>
      </c>
      <c r="D4056" t="s">
        <v>3403</v>
      </c>
      <c r="E4056" t="s">
        <v>70</v>
      </c>
      <c r="F4056" t="s">
        <v>71</v>
      </c>
      <c r="G4056" t="s">
        <v>72</v>
      </c>
      <c r="H4056">
        <v>2006</v>
      </c>
      <c r="I4056" s="2">
        <v>888251</v>
      </c>
      <c r="J4056" s="2">
        <v>40</v>
      </c>
      <c r="K4056" s="2">
        <v>888291</v>
      </c>
      <c r="L4056" t="s">
        <v>116</v>
      </c>
    </row>
    <row r="4057" spans="1:12" x14ac:dyDescent="0.85">
      <c r="A4057" s="1">
        <v>41164</v>
      </c>
      <c r="B4057" t="s">
        <v>1234</v>
      </c>
      <c r="C4057" t="s">
        <v>5255</v>
      </c>
      <c r="D4057" t="s">
        <v>5256</v>
      </c>
      <c r="E4057" t="s">
        <v>2863</v>
      </c>
      <c r="F4057" t="s">
        <v>2864</v>
      </c>
      <c r="G4057" t="s">
        <v>3051</v>
      </c>
      <c r="H4057">
        <v>2006</v>
      </c>
      <c r="I4057" s="2">
        <v>235000</v>
      </c>
      <c r="J4057" s="2">
        <v>0</v>
      </c>
      <c r="K4057" s="2">
        <v>235000</v>
      </c>
      <c r="L4057" t="s">
        <v>116</v>
      </c>
    </row>
    <row r="4058" spans="1:12" x14ac:dyDescent="0.85">
      <c r="A4058" s="1">
        <v>41164</v>
      </c>
      <c r="B4058" t="s">
        <v>4705</v>
      </c>
      <c r="C4058" t="s">
        <v>6135</v>
      </c>
      <c r="D4058" t="s">
        <v>6136</v>
      </c>
      <c r="E4058" t="s">
        <v>102</v>
      </c>
      <c r="F4058" t="s">
        <v>103</v>
      </c>
      <c r="G4058" t="s">
        <v>104</v>
      </c>
      <c r="H4058">
        <v>2006</v>
      </c>
      <c r="I4058" s="2">
        <v>1442700</v>
      </c>
      <c r="J4058" s="2">
        <v>0</v>
      </c>
      <c r="K4058" s="2">
        <v>1442700</v>
      </c>
      <c r="L4058" t="s">
        <v>116</v>
      </c>
    </row>
    <row r="4059" spans="1:12" x14ac:dyDescent="0.85">
      <c r="A4059" s="1">
        <v>41164</v>
      </c>
      <c r="B4059" t="s">
        <v>5722</v>
      </c>
      <c r="C4059" t="s">
        <v>6137</v>
      </c>
      <c r="D4059" t="s">
        <v>6138</v>
      </c>
      <c r="E4059" t="s">
        <v>200</v>
      </c>
      <c r="F4059" t="s">
        <v>201</v>
      </c>
      <c r="G4059" t="s">
        <v>6139</v>
      </c>
      <c r="H4059">
        <v>2006</v>
      </c>
      <c r="I4059" s="2">
        <v>20000000</v>
      </c>
      <c r="J4059" s="2">
        <v>0</v>
      </c>
      <c r="K4059" s="2">
        <v>20000000</v>
      </c>
      <c r="L4059" t="s">
        <v>18</v>
      </c>
    </row>
    <row r="4060" spans="1:12" x14ac:dyDescent="0.85">
      <c r="A4060" s="1">
        <v>41164</v>
      </c>
      <c r="B4060" t="s">
        <v>507</v>
      </c>
      <c r="C4060" t="s">
        <v>6140</v>
      </c>
      <c r="D4060" t="s">
        <v>6141</v>
      </c>
      <c r="E4060" t="s">
        <v>293</v>
      </c>
      <c r="F4060" t="s">
        <v>294</v>
      </c>
      <c r="G4060" t="s">
        <v>4803</v>
      </c>
      <c r="H4060">
        <v>2006</v>
      </c>
      <c r="I4060" s="2">
        <v>295607.5</v>
      </c>
      <c r="J4060" s="2">
        <v>0</v>
      </c>
      <c r="K4060" s="2">
        <v>295607.5</v>
      </c>
      <c r="L4060" t="s">
        <v>18</v>
      </c>
    </row>
    <row r="4061" spans="1:12" x14ac:dyDescent="0.85">
      <c r="A4061" s="1">
        <v>41164</v>
      </c>
      <c r="B4061" t="s">
        <v>1234</v>
      </c>
      <c r="C4061" t="s">
        <v>6142</v>
      </c>
      <c r="D4061" t="s">
        <v>6143</v>
      </c>
      <c r="E4061" t="s">
        <v>102</v>
      </c>
      <c r="F4061" t="s">
        <v>103</v>
      </c>
      <c r="G4061" t="s">
        <v>104</v>
      </c>
      <c r="H4061">
        <v>2006</v>
      </c>
      <c r="I4061" s="2">
        <v>1446399.6</v>
      </c>
      <c r="J4061" s="2">
        <v>0</v>
      </c>
      <c r="K4061" s="2">
        <v>1446399.6</v>
      </c>
      <c r="L4061" t="s">
        <v>18</v>
      </c>
    </row>
    <row r="4062" spans="1:12" x14ac:dyDescent="0.85">
      <c r="A4062" s="1">
        <v>41164</v>
      </c>
      <c r="B4062" t="s">
        <v>1234</v>
      </c>
      <c r="C4062" t="s">
        <v>6144</v>
      </c>
      <c r="D4062" t="s">
        <v>6145</v>
      </c>
      <c r="E4062" t="s">
        <v>93</v>
      </c>
      <c r="F4062" t="s">
        <v>94</v>
      </c>
      <c r="H4062">
        <v>2006</v>
      </c>
      <c r="I4062" s="2">
        <v>11409970</v>
      </c>
      <c r="J4062" s="2">
        <v>0</v>
      </c>
      <c r="K4062" s="2">
        <v>11409970</v>
      </c>
      <c r="L4062" t="s">
        <v>18</v>
      </c>
    </row>
    <row r="4063" spans="1:12" x14ac:dyDescent="0.85">
      <c r="A4063" s="1">
        <v>41164</v>
      </c>
      <c r="B4063" t="s">
        <v>1234</v>
      </c>
      <c r="C4063" t="s">
        <v>6146</v>
      </c>
      <c r="D4063" t="s">
        <v>6147</v>
      </c>
      <c r="E4063" t="s">
        <v>102</v>
      </c>
      <c r="F4063" t="s">
        <v>103</v>
      </c>
      <c r="G4063" t="s">
        <v>104</v>
      </c>
      <c r="H4063">
        <v>2006</v>
      </c>
      <c r="I4063" s="2">
        <v>18046902.5</v>
      </c>
      <c r="J4063" s="2">
        <v>0</v>
      </c>
      <c r="K4063" s="2">
        <v>18046902.5</v>
      </c>
      <c r="L4063" t="s">
        <v>18</v>
      </c>
    </row>
    <row r="4064" spans="1:12" x14ac:dyDescent="0.85">
      <c r="A4064" s="1">
        <v>41164</v>
      </c>
      <c r="B4064" t="s">
        <v>90</v>
      </c>
      <c r="C4064" t="s">
        <v>3404</v>
      </c>
      <c r="D4064" t="s">
        <v>3405</v>
      </c>
      <c r="E4064" t="s">
        <v>200</v>
      </c>
      <c r="F4064" t="s">
        <v>201</v>
      </c>
      <c r="G4064" t="s">
        <v>213</v>
      </c>
      <c r="H4064">
        <v>2006</v>
      </c>
      <c r="I4064" s="2">
        <v>778771.19</v>
      </c>
      <c r="J4064" s="2">
        <v>18.170000000000002</v>
      </c>
      <c r="K4064" s="2">
        <v>778789.36</v>
      </c>
      <c r="L4064" t="s">
        <v>116</v>
      </c>
    </row>
    <row r="4065" spans="1:12" x14ac:dyDescent="0.85">
      <c r="A4065" s="1">
        <v>41164</v>
      </c>
      <c r="B4065" t="s">
        <v>90</v>
      </c>
      <c r="C4065" t="s">
        <v>6148</v>
      </c>
      <c r="D4065" t="s">
        <v>6149</v>
      </c>
      <c r="E4065" t="s">
        <v>85</v>
      </c>
      <c r="F4065" t="s">
        <v>86</v>
      </c>
      <c r="G4065" t="s">
        <v>87</v>
      </c>
      <c r="H4065">
        <v>2006</v>
      </c>
      <c r="I4065" s="2">
        <v>623618.07999999996</v>
      </c>
      <c r="J4065" s="2">
        <v>0</v>
      </c>
      <c r="K4065" s="2">
        <v>623618.07999999996</v>
      </c>
      <c r="L4065" t="s">
        <v>18</v>
      </c>
    </row>
    <row r="4066" spans="1:12" x14ac:dyDescent="0.85">
      <c r="A4066" s="1">
        <v>41164</v>
      </c>
      <c r="B4066" t="s">
        <v>5304</v>
      </c>
      <c r="C4066" t="s">
        <v>6150</v>
      </c>
      <c r="D4066" t="s">
        <v>6151</v>
      </c>
      <c r="E4066" t="s">
        <v>102</v>
      </c>
      <c r="F4066" t="s">
        <v>103</v>
      </c>
      <c r="G4066" t="s">
        <v>104</v>
      </c>
      <c r="H4066">
        <v>2006</v>
      </c>
      <c r="I4066" s="2">
        <v>0</v>
      </c>
      <c r="J4066" s="2">
        <v>241709.37</v>
      </c>
      <c r="K4066" s="2">
        <v>241709.37</v>
      </c>
      <c r="L4066" t="s">
        <v>116</v>
      </c>
    </row>
    <row r="4067" spans="1:12" x14ac:dyDescent="0.85">
      <c r="A4067" s="1">
        <v>41164</v>
      </c>
      <c r="B4067" t="s">
        <v>3486</v>
      </c>
      <c r="C4067" t="s">
        <v>4503</v>
      </c>
      <c r="D4067" t="s">
        <v>4504</v>
      </c>
      <c r="E4067" t="s">
        <v>2152</v>
      </c>
      <c r="F4067" t="s">
        <v>2153</v>
      </c>
      <c r="G4067" t="s">
        <v>2154</v>
      </c>
      <c r="H4067">
        <v>2006</v>
      </c>
      <c r="I4067" s="2">
        <v>351043</v>
      </c>
      <c r="J4067" s="2">
        <v>10</v>
      </c>
      <c r="K4067" s="2">
        <v>351053</v>
      </c>
      <c r="L4067" t="s">
        <v>116</v>
      </c>
    </row>
    <row r="4068" spans="1:12" x14ac:dyDescent="0.85">
      <c r="A4068" s="1">
        <v>41164</v>
      </c>
      <c r="B4068" t="s">
        <v>3486</v>
      </c>
      <c r="C4068" t="s">
        <v>5265</v>
      </c>
      <c r="D4068" t="s">
        <v>5266</v>
      </c>
      <c r="E4068" t="s">
        <v>2152</v>
      </c>
      <c r="F4068" t="s">
        <v>2153</v>
      </c>
      <c r="G4068" t="s">
        <v>2154</v>
      </c>
      <c r="H4068">
        <v>2006</v>
      </c>
      <c r="I4068" s="2">
        <v>117815.59</v>
      </c>
      <c r="J4068" s="2">
        <v>0</v>
      </c>
      <c r="K4068" s="2">
        <v>117815.59</v>
      </c>
      <c r="L4068" t="s">
        <v>18</v>
      </c>
    </row>
    <row r="4069" spans="1:12" x14ac:dyDescent="0.85">
      <c r="A4069" s="1">
        <v>41164</v>
      </c>
      <c r="B4069" t="s">
        <v>4668</v>
      </c>
      <c r="C4069" t="s">
        <v>4921</v>
      </c>
      <c r="D4069" t="s">
        <v>4922</v>
      </c>
      <c r="E4069" t="s">
        <v>4923</v>
      </c>
      <c r="F4069" t="s">
        <v>4924</v>
      </c>
      <c r="G4069" t="s">
        <v>4925</v>
      </c>
      <c r="H4069">
        <v>2006</v>
      </c>
      <c r="I4069" s="2">
        <v>10900000</v>
      </c>
      <c r="J4069" s="2">
        <v>0</v>
      </c>
      <c r="K4069" s="2">
        <v>10900000</v>
      </c>
      <c r="L4069" t="s">
        <v>116</v>
      </c>
    </row>
    <row r="4070" spans="1:12" x14ac:dyDescent="0.85">
      <c r="A4070" s="1">
        <v>41164</v>
      </c>
      <c r="B4070" t="s">
        <v>90</v>
      </c>
      <c r="C4070" t="s">
        <v>5669</v>
      </c>
      <c r="D4070" t="s">
        <v>5670</v>
      </c>
      <c r="E4070" t="s">
        <v>49</v>
      </c>
      <c r="F4070" t="s">
        <v>50</v>
      </c>
      <c r="G4070" t="s">
        <v>51</v>
      </c>
      <c r="H4070">
        <v>2006</v>
      </c>
      <c r="I4070" s="2">
        <v>150575</v>
      </c>
      <c r="J4070" s="2">
        <v>0</v>
      </c>
      <c r="K4070" s="2">
        <v>150575</v>
      </c>
      <c r="L4070" t="s">
        <v>116</v>
      </c>
    </row>
    <row r="4071" spans="1:12" x14ac:dyDescent="0.85">
      <c r="A4071" s="1">
        <v>41164</v>
      </c>
      <c r="B4071" t="s">
        <v>2137</v>
      </c>
      <c r="C4071" t="s">
        <v>5671</v>
      </c>
      <c r="D4071" t="s">
        <v>5672</v>
      </c>
      <c r="E4071" t="s">
        <v>49</v>
      </c>
      <c r="F4071" t="s">
        <v>50</v>
      </c>
      <c r="G4071" t="s">
        <v>51</v>
      </c>
      <c r="H4071">
        <v>2006</v>
      </c>
      <c r="I4071" s="2">
        <v>155809.19</v>
      </c>
      <c r="J4071" s="2">
        <v>0</v>
      </c>
      <c r="K4071" s="2">
        <v>155809.19</v>
      </c>
      <c r="L4071" t="s">
        <v>18</v>
      </c>
    </row>
    <row r="4072" spans="1:12" x14ac:dyDescent="0.85">
      <c r="A4072" s="1">
        <v>41164</v>
      </c>
      <c r="B4072" t="s">
        <v>3797</v>
      </c>
      <c r="C4072" t="s">
        <v>6152</v>
      </c>
      <c r="D4072" t="s">
        <v>6153</v>
      </c>
      <c r="E4072" t="s">
        <v>49</v>
      </c>
      <c r="F4072" t="s">
        <v>50</v>
      </c>
      <c r="G4072" t="s">
        <v>51</v>
      </c>
      <c r="H4072">
        <v>2006</v>
      </c>
      <c r="I4072" s="2">
        <v>1333150</v>
      </c>
      <c r="J4072" s="2">
        <v>0</v>
      </c>
      <c r="K4072" s="2">
        <v>1333150</v>
      </c>
      <c r="L4072" t="s">
        <v>18</v>
      </c>
    </row>
    <row r="4073" spans="1:12" x14ac:dyDescent="0.85">
      <c r="A4073" s="1">
        <v>41164</v>
      </c>
      <c r="B4073" t="s">
        <v>507</v>
      </c>
      <c r="C4073" t="s">
        <v>6154</v>
      </c>
      <c r="D4073" t="s">
        <v>6155</v>
      </c>
      <c r="E4073" t="s">
        <v>49</v>
      </c>
      <c r="F4073" t="s">
        <v>50</v>
      </c>
      <c r="G4073" t="s">
        <v>51</v>
      </c>
      <c r="H4073">
        <v>2006</v>
      </c>
      <c r="I4073" s="2">
        <v>300000</v>
      </c>
      <c r="J4073" s="2">
        <v>0</v>
      </c>
      <c r="K4073" s="2">
        <v>300000</v>
      </c>
      <c r="L4073" t="s">
        <v>18</v>
      </c>
    </row>
    <row r="4074" spans="1:12" x14ac:dyDescent="0.85">
      <c r="A4074" s="1">
        <v>41164</v>
      </c>
      <c r="B4074" t="s">
        <v>2654</v>
      </c>
      <c r="C4074" t="s">
        <v>6156</v>
      </c>
      <c r="D4074" t="s">
        <v>6157</v>
      </c>
      <c r="E4074" t="s">
        <v>70</v>
      </c>
      <c r="F4074" t="s">
        <v>71</v>
      </c>
      <c r="G4074" t="s">
        <v>72</v>
      </c>
      <c r="H4074">
        <v>2006</v>
      </c>
      <c r="I4074" s="2">
        <v>9838808.5999999996</v>
      </c>
      <c r="J4074" s="2">
        <v>0</v>
      </c>
      <c r="K4074" s="2">
        <v>9838808.5999999996</v>
      </c>
      <c r="L4074" t="s">
        <v>18</v>
      </c>
    </row>
    <row r="4075" spans="1:12" x14ac:dyDescent="0.85">
      <c r="A4075" s="1">
        <v>41164</v>
      </c>
      <c r="B4075" t="s">
        <v>2654</v>
      </c>
      <c r="C4075" t="s">
        <v>6158</v>
      </c>
      <c r="D4075" t="s">
        <v>6159</v>
      </c>
      <c r="E4075" t="s">
        <v>119</v>
      </c>
      <c r="F4075" t="s">
        <v>120</v>
      </c>
      <c r="G4075" t="s">
        <v>121</v>
      </c>
      <c r="H4075">
        <v>2006</v>
      </c>
      <c r="I4075" s="2">
        <v>16396130.51</v>
      </c>
      <c r="J4075" s="2">
        <v>0</v>
      </c>
      <c r="K4075" s="2">
        <v>16396130.51</v>
      </c>
      <c r="L4075" t="s">
        <v>18</v>
      </c>
    </row>
    <row r="4076" spans="1:12" x14ac:dyDescent="0.85">
      <c r="A4076" s="1">
        <v>41164</v>
      </c>
      <c r="B4076" t="s">
        <v>507</v>
      </c>
      <c r="C4076" t="s">
        <v>6160</v>
      </c>
      <c r="D4076" t="s">
        <v>6161</v>
      </c>
      <c r="E4076" t="s">
        <v>21</v>
      </c>
      <c r="F4076" t="s">
        <v>22</v>
      </c>
      <c r="G4076" t="s">
        <v>23</v>
      </c>
      <c r="H4076">
        <v>2006</v>
      </c>
      <c r="I4076" s="2">
        <v>6698302.0499999998</v>
      </c>
      <c r="J4076" s="2">
        <v>0</v>
      </c>
      <c r="K4076" s="2">
        <v>6698302.0499999998</v>
      </c>
      <c r="L4076" t="s">
        <v>18</v>
      </c>
    </row>
    <row r="4077" spans="1:12" x14ac:dyDescent="0.85">
      <c r="A4077" s="1">
        <v>41164</v>
      </c>
      <c r="B4077" t="s">
        <v>507</v>
      </c>
      <c r="C4077" t="s">
        <v>3658</v>
      </c>
      <c r="D4077" t="s">
        <v>3659</v>
      </c>
      <c r="E4077" t="s">
        <v>334</v>
      </c>
      <c r="F4077" t="s">
        <v>335</v>
      </c>
      <c r="G4077" t="s">
        <v>336</v>
      </c>
      <c r="H4077">
        <v>2006</v>
      </c>
      <c r="I4077" s="2">
        <v>22267.53</v>
      </c>
      <c r="J4077" s="2">
        <v>0</v>
      </c>
      <c r="K4077" s="2">
        <v>22267.53</v>
      </c>
      <c r="L4077" t="s">
        <v>116</v>
      </c>
    </row>
    <row r="4078" spans="1:12" x14ac:dyDescent="0.85">
      <c r="A4078" s="1">
        <v>41164</v>
      </c>
      <c r="B4078" t="s">
        <v>507</v>
      </c>
      <c r="C4078" t="s">
        <v>3658</v>
      </c>
      <c r="D4078" t="s">
        <v>3659</v>
      </c>
      <c r="E4078" t="s">
        <v>56</v>
      </c>
      <c r="F4078" t="s">
        <v>57</v>
      </c>
      <c r="G4078" t="s">
        <v>58</v>
      </c>
      <c r="H4078">
        <v>2006</v>
      </c>
      <c r="I4078" s="2">
        <v>242124.09</v>
      </c>
      <c r="J4078" s="2">
        <v>0</v>
      </c>
      <c r="K4078" s="2">
        <v>242124.09</v>
      </c>
      <c r="L4078" t="s">
        <v>116</v>
      </c>
    </row>
    <row r="4079" spans="1:12" x14ac:dyDescent="0.85">
      <c r="A4079" s="1">
        <v>41164</v>
      </c>
      <c r="B4079" t="s">
        <v>507</v>
      </c>
      <c r="C4079" t="s">
        <v>3658</v>
      </c>
      <c r="D4079" t="s">
        <v>3659</v>
      </c>
      <c r="E4079" t="s">
        <v>200</v>
      </c>
      <c r="F4079" t="s">
        <v>201</v>
      </c>
      <c r="G4079" t="s">
        <v>202</v>
      </c>
      <c r="H4079">
        <v>2006</v>
      </c>
      <c r="I4079" s="2">
        <v>158658.29999999999</v>
      </c>
      <c r="J4079" s="2">
        <v>0</v>
      </c>
      <c r="K4079" s="2">
        <v>158658.29999999999</v>
      </c>
      <c r="L4079" t="s">
        <v>116</v>
      </c>
    </row>
    <row r="4080" spans="1:12" x14ac:dyDescent="0.85">
      <c r="A4080" s="1">
        <v>41164</v>
      </c>
      <c r="B4080" t="s">
        <v>507</v>
      </c>
      <c r="C4080" t="s">
        <v>3658</v>
      </c>
      <c r="D4080" t="s">
        <v>3659</v>
      </c>
      <c r="E4080" t="s">
        <v>293</v>
      </c>
      <c r="F4080" t="s">
        <v>294</v>
      </c>
      <c r="G4080" t="s">
        <v>4803</v>
      </c>
      <c r="H4080">
        <v>2006</v>
      </c>
      <c r="I4080" s="2">
        <v>26604.68</v>
      </c>
      <c r="J4080" s="2">
        <v>0</v>
      </c>
      <c r="K4080" s="2">
        <v>26604.68</v>
      </c>
      <c r="L4080" t="s">
        <v>116</v>
      </c>
    </row>
    <row r="4081" spans="1:12" x14ac:dyDescent="0.85">
      <c r="A4081" s="1">
        <v>41164</v>
      </c>
      <c r="B4081" t="s">
        <v>507</v>
      </c>
      <c r="C4081" t="s">
        <v>3658</v>
      </c>
      <c r="D4081" t="s">
        <v>3659</v>
      </c>
      <c r="E4081" t="s">
        <v>102</v>
      </c>
      <c r="F4081" t="s">
        <v>103</v>
      </c>
      <c r="G4081" t="s">
        <v>104</v>
      </c>
      <c r="H4081">
        <v>2006</v>
      </c>
      <c r="I4081" s="2">
        <v>573691.81999999995</v>
      </c>
      <c r="J4081" s="2">
        <v>0</v>
      </c>
      <c r="K4081" s="2">
        <v>573691.81999999995</v>
      </c>
      <c r="L4081" t="s">
        <v>116</v>
      </c>
    </row>
    <row r="4082" spans="1:12" x14ac:dyDescent="0.85">
      <c r="A4082" s="1">
        <v>41164</v>
      </c>
      <c r="B4082" t="s">
        <v>507</v>
      </c>
      <c r="C4082" t="s">
        <v>3658</v>
      </c>
      <c r="D4082" t="s">
        <v>3659</v>
      </c>
      <c r="E4082" t="s">
        <v>1408</v>
      </c>
      <c r="F4082" t="s">
        <v>1409</v>
      </c>
      <c r="G4082" t="s">
        <v>1410</v>
      </c>
      <c r="H4082">
        <v>2006</v>
      </c>
      <c r="I4082" s="2">
        <v>24190.83</v>
      </c>
      <c r="J4082" s="2">
        <v>0</v>
      </c>
      <c r="K4082" s="2">
        <v>24190.83</v>
      </c>
      <c r="L4082" t="s">
        <v>116</v>
      </c>
    </row>
    <row r="4083" spans="1:12" x14ac:dyDescent="0.85">
      <c r="A4083" s="1">
        <v>41164</v>
      </c>
      <c r="B4083" t="s">
        <v>507</v>
      </c>
      <c r="C4083" t="s">
        <v>3658</v>
      </c>
      <c r="D4083" t="s">
        <v>3659</v>
      </c>
      <c r="E4083" t="s">
        <v>119</v>
      </c>
      <c r="F4083" t="s">
        <v>120</v>
      </c>
      <c r="G4083" t="s">
        <v>121</v>
      </c>
      <c r="H4083">
        <v>2006</v>
      </c>
      <c r="I4083" s="2">
        <v>305433.02</v>
      </c>
      <c r="J4083" s="2">
        <v>0</v>
      </c>
      <c r="K4083" s="2">
        <v>305433.02</v>
      </c>
      <c r="L4083" t="s">
        <v>116</v>
      </c>
    </row>
    <row r="4084" spans="1:12" x14ac:dyDescent="0.85">
      <c r="A4084" s="1">
        <v>41164</v>
      </c>
      <c r="B4084" t="s">
        <v>507</v>
      </c>
      <c r="C4084" t="s">
        <v>3658</v>
      </c>
      <c r="D4084" t="s">
        <v>3659</v>
      </c>
      <c r="E4084" t="s">
        <v>42</v>
      </c>
      <c r="F4084" t="s">
        <v>43</v>
      </c>
      <c r="G4084" t="s">
        <v>44</v>
      </c>
      <c r="H4084">
        <v>2006</v>
      </c>
      <c r="I4084" s="2">
        <v>85500</v>
      </c>
      <c r="J4084" s="2">
        <v>0</v>
      </c>
      <c r="K4084" s="2">
        <v>85500</v>
      </c>
      <c r="L4084" t="s">
        <v>116</v>
      </c>
    </row>
    <row r="4085" spans="1:12" x14ac:dyDescent="0.85">
      <c r="A4085" s="1">
        <v>41164</v>
      </c>
      <c r="B4085" t="s">
        <v>507</v>
      </c>
      <c r="C4085" t="s">
        <v>3658</v>
      </c>
      <c r="D4085" t="s">
        <v>3659</v>
      </c>
      <c r="E4085" t="s">
        <v>21</v>
      </c>
      <c r="F4085" t="s">
        <v>22</v>
      </c>
      <c r="G4085" t="s">
        <v>23</v>
      </c>
      <c r="H4085">
        <v>2006</v>
      </c>
      <c r="I4085" s="2">
        <v>497039.69</v>
      </c>
      <c r="J4085" s="2">
        <v>0.11</v>
      </c>
      <c r="K4085" s="2">
        <v>497039.8</v>
      </c>
      <c r="L4085" t="s">
        <v>116</v>
      </c>
    </row>
    <row r="4086" spans="1:12" x14ac:dyDescent="0.85">
      <c r="A4086" s="1">
        <v>41164</v>
      </c>
      <c r="B4086" t="s">
        <v>1234</v>
      </c>
      <c r="C4086" t="s">
        <v>5696</v>
      </c>
      <c r="D4086" t="s">
        <v>5697</v>
      </c>
      <c r="E4086" t="s">
        <v>204</v>
      </c>
      <c r="F4086" t="s">
        <v>205</v>
      </c>
      <c r="G4086" t="s">
        <v>206</v>
      </c>
      <c r="H4086">
        <v>2006</v>
      </c>
      <c r="I4086" s="2">
        <v>350000</v>
      </c>
      <c r="J4086" s="2">
        <v>0</v>
      </c>
      <c r="K4086" s="2">
        <v>350000</v>
      </c>
      <c r="L4086" t="s">
        <v>18</v>
      </c>
    </row>
    <row r="4087" spans="1:12" x14ac:dyDescent="0.85">
      <c r="A4087" s="1">
        <v>41164</v>
      </c>
      <c r="B4087" t="s">
        <v>374</v>
      </c>
      <c r="C4087" t="s">
        <v>5276</v>
      </c>
      <c r="D4087" t="s">
        <v>5277</v>
      </c>
      <c r="E4087" t="s">
        <v>85</v>
      </c>
      <c r="F4087" t="s">
        <v>86</v>
      </c>
      <c r="G4087" t="s">
        <v>87</v>
      </c>
      <c r="H4087">
        <v>2006</v>
      </c>
      <c r="I4087" s="2">
        <v>83606250</v>
      </c>
      <c r="J4087" s="2">
        <v>0</v>
      </c>
      <c r="K4087" s="2">
        <v>83606250</v>
      </c>
      <c r="L4087" t="s">
        <v>18</v>
      </c>
    </row>
    <row r="4088" spans="1:12" x14ac:dyDescent="0.85">
      <c r="A4088" s="1">
        <v>41164</v>
      </c>
      <c r="B4088" t="s">
        <v>374</v>
      </c>
      <c r="C4088" t="s">
        <v>5276</v>
      </c>
      <c r="D4088" t="s">
        <v>5277</v>
      </c>
      <c r="E4088" t="s">
        <v>2863</v>
      </c>
      <c r="F4088" t="s">
        <v>2864</v>
      </c>
      <c r="G4088" t="s">
        <v>5769</v>
      </c>
      <c r="H4088">
        <v>2006</v>
      </c>
      <c r="I4088" s="2">
        <v>2377000</v>
      </c>
      <c r="J4088" s="2">
        <v>0</v>
      </c>
      <c r="K4088" s="2">
        <v>2377000</v>
      </c>
      <c r="L4088" t="s">
        <v>18</v>
      </c>
    </row>
    <row r="4089" spans="1:12" x14ac:dyDescent="0.85">
      <c r="A4089" s="1">
        <v>41164</v>
      </c>
      <c r="B4089" t="s">
        <v>374</v>
      </c>
      <c r="C4089" t="s">
        <v>5276</v>
      </c>
      <c r="D4089" t="s">
        <v>5277</v>
      </c>
      <c r="E4089" t="s">
        <v>293</v>
      </c>
      <c r="F4089" t="s">
        <v>294</v>
      </c>
      <c r="G4089" t="s">
        <v>626</v>
      </c>
      <c r="H4089">
        <v>2006</v>
      </c>
      <c r="I4089" s="2">
        <v>3686400</v>
      </c>
      <c r="J4089" s="2">
        <v>0</v>
      </c>
      <c r="K4089" s="2">
        <v>3686400</v>
      </c>
      <c r="L4089" t="s">
        <v>18</v>
      </c>
    </row>
    <row r="4090" spans="1:12" x14ac:dyDescent="0.85">
      <c r="A4090" s="1">
        <v>41164</v>
      </c>
      <c r="B4090" t="s">
        <v>374</v>
      </c>
      <c r="C4090" t="s">
        <v>5276</v>
      </c>
      <c r="D4090" t="s">
        <v>5277</v>
      </c>
      <c r="E4090" t="s">
        <v>102</v>
      </c>
      <c r="F4090" t="s">
        <v>103</v>
      </c>
      <c r="G4090" t="s">
        <v>104</v>
      </c>
      <c r="H4090">
        <v>2006</v>
      </c>
      <c r="I4090" s="2">
        <v>17971000</v>
      </c>
      <c r="J4090" s="2">
        <v>0</v>
      </c>
      <c r="K4090" s="2">
        <v>17971000</v>
      </c>
      <c r="L4090" t="s">
        <v>18</v>
      </c>
    </row>
    <row r="4091" spans="1:12" x14ac:dyDescent="0.85">
      <c r="A4091" s="1">
        <v>41164</v>
      </c>
      <c r="B4091" t="s">
        <v>374</v>
      </c>
      <c r="C4091" t="s">
        <v>5276</v>
      </c>
      <c r="D4091" t="s">
        <v>5277</v>
      </c>
      <c r="E4091" t="s">
        <v>119</v>
      </c>
      <c r="F4091" t="s">
        <v>120</v>
      </c>
      <c r="G4091" t="s">
        <v>121</v>
      </c>
      <c r="H4091">
        <v>2006</v>
      </c>
      <c r="I4091" s="2">
        <v>5957650</v>
      </c>
      <c r="J4091" s="2">
        <v>0</v>
      </c>
      <c r="K4091" s="2">
        <v>5957650</v>
      </c>
      <c r="L4091" t="s">
        <v>18</v>
      </c>
    </row>
    <row r="4092" spans="1:12" x14ac:dyDescent="0.85">
      <c r="A4092" s="1">
        <v>41164</v>
      </c>
      <c r="B4092" t="s">
        <v>374</v>
      </c>
      <c r="C4092" t="s">
        <v>5276</v>
      </c>
      <c r="D4092" t="s">
        <v>5277</v>
      </c>
      <c r="E4092" t="s">
        <v>1280</v>
      </c>
      <c r="F4092" t="s">
        <v>1281</v>
      </c>
      <c r="G4092" t="s">
        <v>1282</v>
      </c>
      <c r="H4092">
        <v>2006</v>
      </c>
      <c r="I4092" s="2">
        <v>353850</v>
      </c>
      <c r="J4092" s="2">
        <v>0</v>
      </c>
      <c r="K4092" s="2">
        <v>353850</v>
      </c>
      <c r="L4092" t="s">
        <v>18</v>
      </c>
    </row>
    <row r="4093" spans="1:12" x14ac:dyDescent="0.85">
      <c r="A4093" s="1">
        <v>41164</v>
      </c>
      <c r="B4093" t="s">
        <v>4164</v>
      </c>
      <c r="C4093" t="s">
        <v>4943</v>
      </c>
      <c r="D4093" t="s">
        <v>4944</v>
      </c>
      <c r="E4093" t="s">
        <v>31</v>
      </c>
      <c r="F4093" t="s">
        <v>32</v>
      </c>
      <c r="H4093">
        <v>2006</v>
      </c>
      <c r="I4093" s="2">
        <v>300000</v>
      </c>
      <c r="J4093" s="2">
        <v>0</v>
      </c>
      <c r="K4093" s="2">
        <v>300000</v>
      </c>
      <c r="L4093" t="s">
        <v>18</v>
      </c>
    </row>
    <row r="4094" spans="1:12" x14ac:dyDescent="0.85">
      <c r="A4094" s="1">
        <v>41164</v>
      </c>
      <c r="B4094" t="s">
        <v>5762</v>
      </c>
      <c r="C4094" t="s">
        <v>6162</v>
      </c>
      <c r="D4094" t="s">
        <v>6163</v>
      </c>
      <c r="E4094" t="s">
        <v>102</v>
      </c>
      <c r="F4094" t="s">
        <v>103</v>
      </c>
      <c r="G4094" t="s">
        <v>104</v>
      </c>
      <c r="H4094">
        <v>2006</v>
      </c>
      <c r="I4094" s="2">
        <v>7153048.3700000001</v>
      </c>
      <c r="J4094" s="2">
        <v>0</v>
      </c>
      <c r="K4094" s="2">
        <v>7153048.3700000001</v>
      </c>
      <c r="L4094" t="s">
        <v>18</v>
      </c>
    </row>
    <row r="4095" spans="1:12" x14ac:dyDescent="0.85">
      <c r="A4095" s="1">
        <v>41164</v>
      </c>
      <c r="B4095" t="s">
        <v>4509</v>
      </c>
      <c r="C4095" t="s">
        <v>4510</v>
      </c>
      <c r="D4095" t="s">
        <v>4511</v>
      </c>
      <c r="E4095" t="s">
        <v>42</v>
      </c>
      <c r="F4095" t="s">
        <v>43</v>
      </c>
      <c r="G4095" t="s">
        <v>44</v>
      </c>
      <c r="H4095">
        <v>2006</v>
      </c>
      <c r="I4095" s="2">
        <v>7501974.8399999999</v>
      </c>
      <c r="J4095" s="2">
        <v>0</v>
      </c>
      <c r="K4095" s="2">
        <v>7501974.8399999999</v>
      </c>
      <c r="L4095" t="s">
        <v>116</v>
      </c>
    </row>
    <row r="4096" spans="1:12" x14ac:dyDescent="0.85">
      <c r="A4096" s="1">
        <v>41164</v>
      </c>
      <c r="B4096" t="s">
        <v>82</v>
      </c>
      <c r="C4096" t="s">
        <v>6164</v>
      </c>
      <c r="D4096" t="s">
        <v>6165</v>
      </c>
      <c r="E4096" t="s">
        <v>293</v>
      </c>
      <c r="F4096" t="s">
        <v>294</v>
      </c>
      <c r="G4096" t="s">
        <v>1445</v>
      </c>
      <c r="H4096">
        <v>2006</v>
      </c>
      <c r="I4096" s="2">
        <v>30000</v>
      </c>
      <c r="J4096" s="2">
        <v>0</v>
      </c>
      <c r="K4096" s="2">
        <v>30000</v>
      </c>
      <c r="L4096" t="s">
        <v>18</v>
      </c>
    </row>
    <row r="4097" spans="1:12" x14ac:dyDescent="0.85">
      <c r="A4097" s="1">
        <v>41164</v>
      </c>
      <c r="B4097" t="s">
        <v>82</v>
      </c>
      <c r="C4097" t="s">
        <v>6164</v>
      </c>
      <c r="D4097" t="s">
        <v>6165</v>
      </c>
      <c r="E4097" t="s">
        <v>293</v>
      </c>
      <c r="F4097" t="s">
        <v>294</v>
      </c>
      <c r="G4097" t="s">
        <v>295</v>
      </c>
      <c r="H4097">
        <v>2006</v>
      </c>
      <c r="I4097" s="2">
        <v>263840</v>
      </c>
      <c r="J4097" s="2">
        <v>0</v>
      </c>
      <c r="K4097" s="2">
        <v>263840</v>
      </c>
      <c r="L4097" t="s">
        <v>18</v>
      </c>
    </row>
    <row r="4098" spans="1:12" x14ac:dyDescent="0.85">
      <c r="A4098" s="1">
        <v>41164</v>
      </c>
      <c r="B4098" t="s">
        <v>5025</v>
      </c>
      <c r="C4098" t="s">
        <v>5280</v>
      </c>
      <c r="D4098" t="s">
        <v>5281</v>
      </c>
      <c r="E4098" t="s">
        <v>85</v>
      </c>
      <c r="F4098" t="s">
        <v>86</v>
      </c>
      <c r="G4098" t="s">
        <v>87</v>
      </c>
      <c r="H4098">
        <v>2006</v>
      </c>
      <c r="I4098" s="2">
        <v>47225600.009999998</v>
      </c>
      <c r="J4098" s="2">
        <v>0</v>
      </c>
      <c r="K4098" s="2">
        <v>47225600.009999998</v>
      </c>
      <c r="L4098" t="s">
        <v>116</v>
      </c>
    </row>
    <row r="4099" spans="1:12" x14ac:dyDescent="0.85">
      <c r="A4099" s="1">
        <v>41164</v>
      </c>
      <c r="B4099" t="s">
        <v>5025</v>
      </c>
      <c r="C4099" t="s">
        <v>5280</v>
      </c>
      <c r="D4099" t="s">
        <v>5281</v>
      </c>
      <c r="E4099" t="s">
        <v>1791</v>
      </c>
      <c r="F4099" t="s">
        <v>1792</v>
      </c>
      <c r="G4099" t="s">
        <v>5282</v>
      </c>
      <c r="H4099">
        <v>2006</v>
      </c>
      <c r="I4099" s="2">
        <v>2500000</v>
      </c>
      <c r="J4099" s="2">
        <v>0</v>
      </c>
      <c r="K4099" s="2">
        <v>2500000</v>
      </c>
      <c r="L4099" t="s">
        <v>116</v>
      </c>
    </row>
    <row r="4100" spans="1:12" x14ac:dyDescent="0.85">
      <c r="A4100" s="1">
        <v>41164</v>
      </c>
      <c r="B4100" t="s">
        <v>5025</v>
      </c>
      <c r="C4100" t="s">
        <v>5280</v>
      </c>
      <c r="D4100" t="s">
        <v>5281</v>
      </c>
      <c r="E4100" t="s">
        <v>1957</v>
      </c>
      <c r="F4100" t="s">
        <v>1958</v>
      </c>
      <c r="G4100" t="s">
        <v>4093</v>
      </c>
      <c r="H4100">
        <v>2006</v>
      </c>
      <c r="I4100" s="2">
        <v>1000000</v>
      </c>
      <c r="J4100" s="2">
        <v>0</v>
      </c>
      <c r="K4100" s="2">
        <v>1000000</v>
      </c>
      <c r="L4100" t="s">
        <v>116</v>
      </c>
    </row>
    <row r="4101" spans="1:12" x14ac:dyDescent="0.85">
      <c r="A4101" s="1">
        <v>41164</v>
      </c>
      <c r="B4101" t="s">
        <v>5762</v>
      </c>
      <c r="C4101" t="s">
        <v>6166</v>
      </c>
      <c r="D4101" t="s">
        <v>6167</v>
      </c>
      <c r="E4101" t="s">
        <v>102</v>
      </c>
      <c r="F4101" t="s">
        <v>103</v>
      </c>
      <c r="G4101" t="s">
        <v>104</v>
      </c>
      <c r="H4101">
        <v>2006</v>
      </c>
      <c r="I4101" s="2">
        <v>263040</v>
      </c>
      <c r="J4101" s="2">
        <v>0</v>
      </c>
      <c r="K4101" s="2">
        <v>263040</v>
      </c>
      <c r="L4101" t="s">
        <v>18</v>
      </c>
    </row>
    <row r="4102" spans="1:12" x14ac:dyDescent="0.85">
      <c r="A4102" s="1">
        <v>41164</v>
      </c>
      <c r="B4102" t="s">
        <v>2137</v>
      </c>
      <c r="C4102" t="s">
        <v>6168</v>
      </c>
      <c r="D4102" t="s">
        <v>6169</v>
      </c>
      <c r="E4102" t="s">
        <v>21</v>
      </c>
      <c r="F4102" t="s">
        <v>22</v>
      </c>
      <c r="G4102" t="s">
        <v>23</v>
      </c>
      <c r="H4102">
        <v>2006</v>
      </c>
      <c r="I4102" s="2">
        <v>738663.56</v>
      </c>
      <c r="J4102" s="2">
        <v>0</v>
      </c>
      <c r="K4102" s="2">
        <v>738663.56</v>
      </c>
      <c r="L4102" t="s">
        <v>18</v>
      </c>
    </row>
    <row r="4103" spans="1:12" x14ac:dyDescent="0.85">
      <c r="A4103" s="1">
        <v>41164</v>
      </c>
      <c r="B4103" t="s">
        <v>90</v>
      </c>
      <c r="C4103" t="s">
        <v>6170</v>
      </c>
      <c r="D4103" t="s">
        <v>6171</v>
      </c>
      <c r="E4103" t="s">
        <v>15</v>
      </c>
      <c r="F4103" t="s">
        <v>16</v>
      </c>
      <c r="G4103" t="s">
        <v>17</v>
      </c>
      <c r="H4103">
        <v>2007</v>
      </c>
      <c r="I4103" s="2">
        <v>233386.18</v>
      </c>
      <c r="J4103" s="2">
        <v>0</v>
      </c>
      <c r="K4103" s="2">
        <v>233386.18</v>
      </c>
      <c r="L4103" t="s">
        <v>18</v>
      </c>
    </row>
    <row r="4104" spans="1:12" x14ac:dyDescent="0.85">
      <c r="A4104" s="1">
        <v>41164</v>
      </c>
      <c r="B4104" t="s">
        <v>883</v>
      </c>
      <c r="C4104" t="s">
        <v>4088</v>
      </c>
      <c r="D4104" t="s">
        <v>4089</v>
      </c>
      <c r="E4104" t="s">
        <v>62</v>
      </c>
      <c r="F4104" t="s">
        <v>63</v>
      </c>
      <c r="H4104">
        <v>2007</v>
      </c>
      <c r="I4104" s="2">
        <v>50000</v>
      </c>
      <c r="J4104" s="2">
        <v>0</v>
      </c>
      <c r="K4104" s="2">
        <v>50000</v>
      </c>
      <c r="L4104" t="s">
        <v>116</v>
      </c>
    </row>
    <row r="4105" spans="1:12" x14ac:dyDescent="0.85">
      <c r="A4105" s="1">
        <v>41164</v>
      </c>
      <c r="B4105" t="s">
        <v>4090</v>
      </c>
      <c r="C4105" t="s">
        <v>4091</v>
      </c>
      <c r="D4105" t="s">
        <v>4092</v>
      </c>
      <c r="E4105" t="s">
        <v>56</v>
      </c>
      <c r="F4105" t="s">
        <v>57</v>
      </c>
      <c r="G4105" t="s">
        <v>58</v>
      </c>
      <c r="H4105">
        <v>2007</v>
      </c>
      <c r="I4105" s="2">
        <v>7925249.9900000002</v>
      </c>
      <c r="J4105" s="2">
        <v>0</v>
      </c>
      <c r="K4105" s="2">
        <v>7925249.9900000002</v>
      </c>
      <c r="L4105" t="s">
        <v>116</v>
      </c>
    </row>
    <row r="4106" spans="1:12" x14ac:dyDescent="0.85">
      <c r="A4106" s="1">
        <v>41164</v>
      </c>
      <c r="B4106" t="s">
        <v>4090</v>
      </c>
      <c r="C4106" t="s">
        <v>4091</v>
      </c>
      <c r="D4106" t="s">
        <v>4092</v>
      </c>
      <c r="E4106" t="s">
        <v>15</v>
      </c>
      <c r="F4106" t="s">
        <v>16</v>
      </c>
      <c r="G4106" t="s">
        <v>17</v>
      </c>
      <c r="H4106">
        <v>2007</v>
      </c>
      <c r="I4106" s="2">
        <v>179457895.49000001</v>
      </c>
      <c r="J4106" s="2">
        <v>0</v>
      </c>
      <c r="K4106" s="2">
        <v>179457895.49000001</v>
      </c>
      <c r="L4106" t="s">
        <v>116</v>
      </c>
    </row>
    <row r="4107" spans="1:12" x14ac:dyDescent="0.85">
      <c r="A4107" s="1">
        <v>41164</v>
      </c>
      <c r="B4107" t="s">
        <v>4090</v>
      </c>
      <c r="C4107" t="s">
        <v>4091</v>
      </c>
      <c r="D4107" t="s">
        <v>4092</v>
      </c>
      <c r="E4107" t="s">
        <v>264</v>
      </c>
      <c r="F4107" t="s">
        <v>265</v>
      </c>
      <c r="G4107" t="s">
        <v>1350</v>
      </c>
      <c r="H4107">
        <v>2007</v>
      </c>
      <c r="I4107" s="2">
        <v>45800500</v>
      </c>
      <c r="J4107" s="2">
        <v>0</v>
      </c>
      <c r="K4107" s="2">
        <v>45800500</v>
      </c>
      <c r="L4107" t="s">
        <v>116</v>
      </c>
    </row>
    <row r="4108" spans="1:12" x14ac:dyDescent="0.85">
      <c r="A4108" s="1">
        <v>41164</v>
      </c>
      <c r="B4108" t="s">
        <v>4090</v>
      </c>
      <c r="C4108" t="s">
        <v>4091</v>
      </c>
      <c r="D4108" t="s">
        <v>4092</v>
      </c>
      <c r="E4108" t="s">
        <v>70</v>
      </c>
      <c r="F4108" t="s">
        <v>71</v>
      </c>
      <c r="G4108" t="s">
        <v>72</v>
      </c>
      <c r="H4108">
        <v>2007</v>
      </c>
      <c r="I4108" s="2">
        <v>12768918.98</v>
      </c>
      <c r="J4108" s="2">
        <v>0</v>
      </c>
      <c r="K4108" s="2">
        <v>12768918.98</v>
      </c>
      <c r="L4108" t="s">
        <v>116</v>
      </c>
    </row>
    <row r="4109" spans="1:12" x14ac:dyDescent="0.85">
      <c r="A4109" s="1">
        <v>41164</v>
      </c>
      <c r="B4109" t="s">
        <v>4090</v>
      </c>
      <c r="C4109" t="s">
        <v>4091</v>
      </c>
      <c r="D4109" t="s">
        <v>4092</v>
      </c>
      <c r="E4109" t="s">
        <v>85</v>
      </c>
      <c r="F4109" t="s">
        <v>86</v>
      </c>
      <c r="G4109" t="s">
        <v>87</v>
      </c>
      <c r="H4109">
        <v>2007</v>
      </c>
      <c r="I4109" s="2">
        <v>52719999.990000002</v>
      </c>
      <c r="J4109" s="2">
        <v>0</v>
      </c>
      <c r="K4109" s="2">
        <v>52719999.990000002</v>
      </c>
      <c r="L4109" t="s">
        <v>116</v>
      </c>
    </row>
    <row r="4110" spans="1:12" x14ac:dyDescent="0.85">
      <c r="A4110" s="1">
        <v>41164</v>
      </c>
      <c r="B4110" t="s">
        <v>4090</v>
      </c>
      <c r="C4110" t="s">
        <v>4091</v>
      </c>
      <c r="D4110" t="s">
        <v>4092</v>
      </c>
      <c r="E4110" t="s">
        <v>102</v>
      </c>
      <c r="F4110" t="s">
        <v>103</v>
      </c>
      <c r="G4110" t="s">
        <v>104</v>
      </c>
      <c r="H4110">
        <v>2007</v>
      </c>
      <c r="I4110" s="2">
        <v>100176641.93000001</v>
      </c>
      <c r="J4110" s="2">
        <v>3779.22</v>
      </c>
      <c r="K4110" s="2">
        <v>100180421.15000001</v>
      </c>
      <c r="L4110" t="s">
        <v>116</v>
      </c>
    </row>
    <row r="4111" spans="1:12" x14ac:dyDescent="0.85">
      <c r="A4111" s="1">
        <v>41164</v>
      </c>
      <c r="B4111" t="s">
        <v>4090</v>
      </c>
      <c r="C4111" t="s">
        <v>4091</v>
      </c>
      <c r="D4111" t="s">
        <v>4092</v>
      </c>
      <c r="E4111" t="s">
        <v>1408</v>
      </c>
      <c r="F4111" t="s">
        <v>1409</v>
      </c>
      <c r="G4111" t="s">
        <v>1410</v>
      </c>
      <c r="H4111">
        <v>2007</v>
      </c>
      <c r="I4111" s="2">
        <v>1276300.01</v>
      </c>
      <c r="J4111" s="2">
        <v>0</v>
      </c>
      <c r="K4111" s="2">
        <v>1276300.01</v>
      </c>
      <c r="L4111" t="s">
        <v>116</v>
      </c>
    </row>
    <row r="4112" spans="1:12" x14ac:dyDescent="0.85">
      <c r="A4112" s="1">
        <v>41164</v>
      </c>
      <c r="B4112" t="s">
        <v>4090</v>
      </c>
      <c r="C4112" t="s">
        <v>4091</v>
      </c>
      <c r="D4112" t="s">
        <v>4092</v>
      </c>
      <c r="E4112" t="s">
        <v>1791</v>
      </c>
      <c r="F4112" t="s">
        <v>1792</v>
      </c>
      <c r="G4112" t="s">
        <v>1793</v>
      </c>
      <c r="H4112">
        <v>2007</v>
      </c>
      <c r="I4112" s="2">
        <v>200000</v>
      </c>
      <c r="J4112" s="2">
        <v>0</v>
      </c>
      <c r="K4112" s="2">
        <v>200000</v>
      </c>
      <c r="L4112" t="s">
        <v>116</v>
      </c>
    </row>
    <row r="4113" spans="1:12" x14ac:dyDescent="0.85">
      <c r="A4113" s="1">
        <v>41164</v>
      </c>
      <c r="B4113" t="s">
        <v>4090</v>
      </c>
      <c r="C4113" t="s">
        <v>4091</v>
      </c>
      <c r="D4113" t="s">
        <v>4092</v>
      </c>
      <c r="E4113" t="s">
        <v>204</v>
      </c>
      <c r="F4113" t="s">
        <v>205</v>
      </c>
      <c r="G4113" t="s">
        <v>206</v>
      </c>
      <c r="H4113">
        <v>2007</v>
      </c>
      <c r="I4113" s="2">
        <v>9222920</v>
      </c>
      <c r="J4113" s="2">
        <v>0</v>
      </c>
      <c r="K4113" s="2">
        <v>9222920</v>
      </c>
      <c r="L4113" t="s">
        <v>116</v>
      </c>
    </row>
    <row r="4114" spans="1:12" x14ac:dyDescent="0.85">
      <c r="A4114" s="1">
        <v>41164</v>
      </c>
      <c r="B4114" t="s">
        <v>4090</v>
      </c>
      <c r="C4114" t="s">
        <v>4091</v>
      </c>
      <c r="D4114" t="s">
        <v>4092</v>
      </c>
      <c r="E4114" t="s">
        <v>1333</v>
      </c>
      <c r="F4114" t="s">
        <v>1334</v>
      </c>
      <c r="G4114" t="s">
        <v>3458</v>
      </c>
      <c r="H4114">
        <v>2007</v>
      </c>
      <c r="I4114" s="2">
        <v>6013680.0099999998</v>
      </c>
      <c r="J4114" s="2">
        <v>0</v>
      </c>
      <c r="K4114" s="2">
        <v>6013680.0099999998</v>
      </c>
      <c r="L4114" t="s">
        <v>116</v>
      </c>
    </row>
    <row r="4115" spans="1:12" x14ac:dyDescent="0.85">
      <c r="A4115" s="1">
        <v>41164</v>
      </c>
      <c r="B4115" t="s">
        <v>4090</v>
      </c>
      <c r="C4115" t="s">
        <v>4091</v>
      </c>
      <c r="D4115" t="s">
        <v>4092</v>
      </c>
      <c r="E4115" t="s">
        <v>119</v>
      </c>
      <c r="F4115" t="s">
        <v>120</v>
      </c>
      <c r="G4115" t="s">
        <v>121</v>
      </c>
      <c r="H4115">
        <v>2007</v>
      </c>
      <c r="I4115" s="2">
        <v>56485370</v>
      </c>
      <c r="J4115" s="2">
        <v>30</v>
      </c>
      <c r="K4115" s="2">
        <v>56485400</v>
      </c>
      <c r="L4115" t="s">
        <v>116</v>
      </c>
    </row>
    <row r="4116" spans="1:12" x14ac:dyDescent="0.85">
      <c r="A4116" s="1">
        <v>41164</v>
      </c>
      <c r="B4116" t="s">
        <v>4090</v>
      </c>
      <c r="C4116" t="s">
        <v>4091</v>
      </c>
      <c r="D4116" t="s">
        <v>4092</v>
      </c>
      <c r="E4116" t="s">
        <v>42</v>
      </c>
      <c r="F4116" t="s">
        <v>43</v>
      </c>
      <c r="G4116" t="s">
        <v>44</v>
      </c>
      <c r="H4116">
        <v>2007</v>
      </c>
      <c r="I4116" s="2">
        <v>3555023.18</v>
      </c>
      <c r="J4116" s="2">
        <v>0</v>
      </c>
      <c r="K4116" s="2">
        <v>3555023.18</v>
      </c>
      <c r="L4116" t="s">
        <v>116</v>
      </c>
    </row>
    <row r="4117" spans="1:12" x14ac:dyDescent="0.85">
      <c r="A4117" s="1">
        <v>41164</v>
      </c>
      <c r="B4117" t="s">
        <v>4090</v>
      </c>
      <c r="C4117" t="s">
        <v>4091</v>
      </c>
      <c r="D4117" t="s">
        <v>4092</v>
      </c>
      <c r="E4117" t="s">
        <v>6172</v>
      </c>
      <c r="F4117" t="s">
        <v>6173</v>
      </c>
      <c r="G4117" t="s">
        <v>6174</v>
      </c>
      <c r="H4117">
        <v>2007</v>
      </c>
      <c r="I4117" s="2">
        <v>289500</v>
      </c>
      <c r="J4117" s="2">
        <v>0</v>
      </c>
      <c r="K4117" s="2">
        <v>289500</v>
      </c>
      <c r="L4117" t="s">
        <v>116</v>
      </c>
    </row>
    <row r="4118" spans="1:12" x14ac:dyDescent="0.85">
      <c r="A4118" s="1">
        <v>41164</v>
      </c>
      <c r="B4118" t="s">
        <v>4090</v>
      </c>
      <c r="C4118" t="s">
        <v>4091</v>
      </c>
      <c r="D4118" t="s">
        <v>4092</v>
      </c>
      <c r="E4118" t="s">
        <v>21</v>
      </c>
      <c r="F4118" t="s">
        <v>22</v>
      </c>
      <c r="G4118" t="s">
        <v>23</v>
      </c>
      <c r="H4118">
        <v>2007</v>
      </c>
      <c r="I4118" s="2">
        <v>46176951.090000004</v>
      </c>
      <c r="J4118" s="2">
        <v>0</v>
      </c>
      <c r="K4118" s="2">
        <v>46176951.090000004</v>
      </c>
      <c r="L4118" t="s">
        <v>116</v>
      </c>
    </row>
    <row r="4119" spans="1:12" x14ac:dyDescent="0.85">
      <c r="A4119" s="1">
        <v>41164</v>
      </c>
      <c r="B4119" t="s">
        <v>4090</v>
      </c>
      <c r="C4119" t="s">
        <v>4091</v>
      </c>
      <c r="D4119" t="s">
        <v>4092</v>
      </c>
      <c r="E4119" t="s">
        <v>49</v>
      </c>
      <c r="F4119" t="s">
        <v>50</v>
      </c>
      <c r="G4119" t="s">
        <v>51</v>
      </c>
      <c r="H4119">
        <v>2007</v>
      </c>
      <c r="I4119" s="2">
        <v>58900000</v>
      </c>
      <c r="J4119" s="2">
        <v>0</v>
      </c>
      <c r="K4119" s="2">
        <v>58900000</v>
      </c>
      <c r="L4119" t="s">
        <v>116</v>
      </c>
    </row>
    <row r="4120" spans="1:12" x14ac:dyDescent="0.85">
      <c r="A4120" s="1">
        <v>41164</v>
      </c>
      <c r="B4120" t="s">
        <v>2137</v>
      </c>
      <c r="C4120" t="s">
        <v>6175</v>
      </c>
      <c r="D4120" t="s">
        <v>6176</v>
      </c>
      <c r="E4120" t="s">
        <v>102</v>
      </c>
      <c r="F4120" t="s">
        <v>103</v>
      </c>
      <c r="G4120" t="s">
        <v>104</v>
      </c>
      <c r="H4120">
        <v>2007</v>
      </c>
      <c r="I4120" s="2">
        <v>3368896.8</v>
      </c>
      <c r="J4120" s="2">
        <v>0</v>
      </c>
      <c r="K4120" s="2">
        <v>3368896.8</v>
      </c>
      <c r="L4120" t="s">
        <v>18</v>
      </c>
    </row>
    <row r="4121" spans="1:12" x14ac:dyDescent="0.85">
      <c r="A4121" s="1">
        <v>41164</v>
      </c>
      <c r="B4121" t="s">
        <v>77</v>
      </c>
      <c r="C4121" t="s">
        <v>111</v>
      </c>
      <c r="D4121" t="s">
        <v>112</v>
      </c>
      <c r="E4121" t="s">
        <v>113</v>
      </c>
      <c r="F4121" t="s">
        <v>114</v>
      </c>
      <c r="G4121" t="s">
        <v>115</v>
      </c>
      <c r="H4121">
        <v>2007</v>
      </c>
      <c r="I4121" s="2">
        <v>22000000</v>
      </c>
      <c r="J4121" s="2">
        <v>0</v>
      </c>
      <c r="K4121" s="2">
        <v>22000000</v>
      </c>
      <c r="L4121" t="s">
        <v>116</v>
      </c>
    </row>
    <row r="4122" spans="1:12" x14ac:dyDescent="0.85">
      <c r="A4122" s="1">
        <v>41164</v>
      </c>
      <c r="B4122" t="s">
        <v>883</v>
      </c>
      <c r="C4122" t="s">
        <v>5361</v>
      </c>
      <c r="D4122" t="s">
        <v>5362</v>
      </c>
      <c r="E4122" t="s">
        <v>70</v>
      </c>
      <c r="F4122" t="s">
        <v>71</v>
      </c>
      <c r="G4122" t="s">
        <v>5363</v>
      </c>
      <c r="H4122">
        <v>2007</v>
      </c>
      <c r="I4122" s="2">
        <v>706576.53</v>
      </c>
      <c r="J4122" s="2">
        <v>0</v>
      </c>
      <c r="K4122" s="2">
        <v>706576.53</v>
      </c>
      <c r="L4122" t="s">
        <v>116</v>
      </c>
    </row>
    <row r="4123" spans="1:12" x14ac:dyDescent="0.85">
      <c r="A4123" s="1">
        <v>41164</v>
      </c>
      <c r="B4123" t="s">
        <v>90</v>
      </c>
      <c r="C4123" t="s">
        <v>6177</v>
      </c>
      <c r="D4123" t="s">
        <v>6178</v>
      </c>
      <c r="E4123" t="s">
        <v>128</v>
      </c>
      <c r="F4123" t="s">
        <v>129</v>
      </c>
      <c r="G4123" t="s">
        <v>130</v>
      </c>
      <c r="H4123">
        <v>2007</v>
      </c>
      <c r="I4123" s="2">
        <v>7381850</v>
      </c>
      <c r="J4123" s="2">
        <v>0</v>
      </c>
      <c r="K4123" s="2">
        <v>7381850</v>
      </c>
      <c r="L4123" t="s">
        <v>116</v>
      </c>
    </row>
    <row r="4124" spans="1:12" x14ac:dyDescent="0.85">
      <c r="A4124" s="1">
        <v>41164</v>
      </c>
      <c r="B4124" t="s">
        <v>90</v>
      </c>
      <c r="C4124" t="s">
        <v>6179</v>
      </c>
      <c r="D4124" t="s">
        <v>6180</v>
      </c>
      <c r="E4124" t="s">
        <v>15</v>
      </c>
      <c r="F4124" t="s">
        <v>16</v>
      </c>
      <c r="G4124" t="s">
        <v>17</v>
      </c>
      <c r="H4124">
        <v>2007</v>
      </c>
      <c r="I4124" s="2">
        <v>3299587.12</v>
      </c>
      <c r="J4124" s="2">
        <v>0</v>
      </c>
      <c r="K4124" s="2">
        <v>3299587.12</v>
      </c>
      <c r="L4124" t="s">
        <v>18</v>
      </c>
    </row>
    <row r="4125" spans="1:12" x14ac:dyDescent="0.85">
      <c r="A4125" s="1">
        <v>41164</v>
      </c>
      <c r="B4125" t="s">
        <v>1346</v>
      </c>
      <c r="C4125" t="s">
        <v>6181</v>
      </c>
      <c r="D4125" t="s">
        <v>6182</v>
      </c>
      <c r="E4125" t="s">
        <v>21</v>
      </c>
      <c r="F4125" t="s">
        <v>22</v>
      </c>
      <c r="G4125" t="s">
        <v>23</v>
      </c>
      <c r="H4125">
        <v>2007</v>
      </c>
      <c r="I4125" s="2">
        <v>2387502.09</v>
      </c>
      <c r="J4125" s="2">
        <v>0</v>
      </c>
      <c r="K4125" s="2">
        <v>2387502.09</v>
      </c>
      <c r="L4125" t="s">
        <v>116</v>
      </c>
    </row>
    <row r="4126" spans="1:12" x14ac:dyDescent="0.85">
      <c r="A4126" s="1">
        <v>41164</v>
      </c>
      <c r="B4126" t="s">
        <v>90</v>
      </c>
      <c r="C4126" t="s">
        <v>6183</v>
      </c>
      <c r="D4126" t="s">
        <v>6184</v>
      </c>
      <c r="E4126" t="s">
        <v>119</v>
      </c>
      <c r="F4126" t="s">
        <v>120</v>
      </c>
      <c r="G4126" t="s">
        <v>121</v>
      </c>
      <c r="H4126">
        <v>2007</v>
      </c>
      <c r="I4126" s="2">
        <v>238100</v>
      </c>
      <c r="J4126" s="2">
        <v>0</v>
      </c>
      <c r="K4126" s="2">
        <v>238100</v>
      </c>
      <c r="L4126" t="s">
        <v>18</v>
      </c>
    </row>
    <row r="4127" spans="1:12" x14ac:dyDescent="0.85">
      <c r="A4127" s="1">
        <v>41164</v>
      </c>
      <c r="B4127" t="s">
        <v>1346</v>
      </c>
      <c r="C4127" t="s">
        <v>6185</v>
      </c>
      <c r="D4127" t="s">
        <v>6186</v>
      </c>
      <c r="E4127" t="s">
        <v>21</v>
      </c>
      <c r="F4127" t="s">
        <v>22</v>
      </c>
      <c r="G4127" t="s">
        <v>23</v>
      </c>
      <c r="H4127">
        <v>2007</v>
      </c>
      <c r="I4127" s="2">
        <v>1560364.69</v>
      </c>
      <c r="J4127" s="2">
        <v>0</v>
      </c>
      <c r="K4127" s="2">
        <v>1560364.69</v>
      </c>
      <c r="L4127" t="s">
        <v>18</v>
      </c>
    </row>
    <row r="4128" spans="1:12" x14ac:dyDescent="0.85">
      <c r="A4128" s="1">
        <v>41164</v>
      </c>
      <c r="B4128" t="s">
        <v>5722</v>
      </c>
      <c r="C4128" t="s">
        <v>6187</v>
      </c>
      <c r="D4128" t="s">
        <v>6188</v>
      </c>
      <c r="E4128" t="s">
        <v>119</v>
      </c>
      <c r="F4128" t="s">
        <v>120</v>
      </c>
      <c r="G4128" t="s">
        <v>121</v>
      </c>
      <c r="H4128">
        <v>2007</v>
      </c>
      <c r="I4128" s="2">
        <v>6546216.29</v>
      </c>
      <c r="J4128" s="2">
        <v>0</v>
      </c>
      <c r="K4128" s="2">
        <v>6546216.29</v>
      </c>
      <c r="L4128" t="s">
        <v>18</v>
      </c>
    </row>
    <row r="4129" spans="1:12" x14ac:dyDescent="0.85">
      <c r="A4129" s="1">
        <v>41164</v>
      </c>
      <c r="B4129" t="s">
        <v>5762</v>
      </c>
      <c r="C4129" t="s">
        <v>6189</v>
      </c>
      <c r="D4129" t="s">
        <v>6190</v>
      </c>
      <c r="E4129" t="s">
        <v>607</v>
      </c>
      <c r="F4129" t="s">
        <v>608</v>
      </c>
      <c r="G4129" t="s">
        <v>608</v>
      </c>
      <c r="H4129">
        <v>2007</v>
      </c>
      <c r="I4129" s="2">
        <v>4085789</v>
      </c>
      <c r="J4129" s="2">
        <v>0</v>
      </c>
      <c r="K4129" s="2">
        <v>4085789</v>
      </c>
      <c r="L4129" t="s">
        <v>18</v>
      </c>
    </row>
    <row r="4130" spans="1:12" x14ac:dyDescent="0.85">
      <c r="A4130" s="1">
        <v>41164</v>
      </c>
      <c r="B4130" t="s">
        <v>5304</v>
      </c>
      <c r="C4130" t="s">
        <v>5305</v>
      </c>
      <c r="D4130" t="s">
        <v>5306</v>
      </c>
      <c r="E4130" t="s">
        <v>56</v>
      </c>
      <c r="F4130" t="s">
        <v>57</v>
      </c>
      <c r="G4130" t="s">
        <v>58</v>
      </c>
      <c r="H4130">
        <v>2007</v>
      </c>
      <c r="I4130" s="2">
        <v>0</v>
      </c>
      <c r="J4130" s="2">
        <v>2307022.79</v>
      </c>
      <c r="K4130" s="2">
        <v>2307022.79</v>
      </c>
      <c r="L4130" t="s">
        <v>116</v>
      </c>
    </row>
    <row r="4131" spans="1:12" x14ac:dyDescent="0.85">
      <c r="A4131" s="1">
        <v>41164</v>
      </c>
      <c r="B4131" t="s">
        <v>2654</v>
      </c>
      <c r="C4131" t="s">
        <v>5727</v>
      </c>
      <c r="D4131" t="s">
        <v>5728</v>
      </c>
      <c r="E4131" t="s">
        <v>56</v>
      </c>
      <c r="F4131" t="s">
        <v>57</v>
      </c>
      <c r="G4131" t="s">
        <v>58</v>
      </c>
      <c r="H4131">
        <v>2007</v>
      </c>
      <c r="I4131" s="2">
        <v>109837.5</v>
      </c>
      <c r="J4131" s="2">
        <v>0</v>
      </c>
      <c r="K4131" s="2">
        <v>109837.5</v>
      </c>
      <c r="L4131" t="s">
        <v>18</v>
      </c>
    </row>
    <row r="4132" spans="1:12" x14ac:dyDescent="0.85">
      <c r="A4132" s="1">
        <v>41164</v>
      </c>
      <c r="B4132" t="s">
        <v>4049</v>
      </c>
      <c r="C4132" t="s">
        <v>5729</v>
      </c>
      <c r="D4132" t="s">
        <v>5730</v>
      </c>
      <c r="E4132" t="s">
        <v>56</v>
      </c>
      <c r="F4132" t="s">
        <v>57</v>
      </c>
      <c r="G4132" t="s">
        <v>58</v>
      </c>
      <c r="H4132">
        <v>2007</v>
      </c>
      <c r="I4132" s="2">
        <v>290000</v>
      </c>
      <c r="J4132" s="2">
        <v>0</v>
      </c>
      <c r="K4132" s="2">
        <v>290000</v>
      </c>
      <c r="L4132" t="s">
        <v>18</v>
      </c>
    </row>
    <row r="4133" spans="1:12" x14ac:dyDescent="0.85">
      <c r="A4133" s="1">
        <v>41164</v>
      </c>
      <c r="B4133" t="s">
        <v>6191</v>
      </c>
      <c r="C4133" t="s">
        <v>6192</v>
      </c>
      <c r="D4133" t="s">
        <v>6193</v>
      </c>
      <c r="E4133" t="s">
        <v>56</v>
      </c>
      <c r="F4133" t="s">
        <v>57</v>
      </c>
      <c r="G4133" t="s">
        <v>58</v>
      </c>
      <c r="H4133">
        <v>2007</v>
      </c>
      <c r="I4133" s="2">
        <v>1185900.04</v>
      </c>
      <c r="J4133" s="2">
        <v>0</v>
      </c>
      <c r="K4133" s="2">
        <v>1185900.04</v>
      </c>
      <c r="L4133" t="s">
        <v>116</v>
      </c>
    </row>
    <row r="4134" spans="1:12" x14ac:dyDescent="0.85">
      <c r="A4134" s="1">
        <v>41164</v>
      </c>
      <c r="B4134" t="s">
        <v>6194</v>
      </c>
      <c r="C4134" t="s">
        <v>6195</v>
      </c>
      <c r="D4134" t="s">
        <v>6196</v>
      </c>
      <c r="E4134" t="s">
        <v>56</v>
      </c>
      <c r="F4134" t="s">
        <v>57</v>
      </c>
      <c r="G4134" t="s">
        <v>58</v>
      </c>
      <c r="H4134">
        <v>2007</v>
      </c>
      <c r="I4134" s="2">
        <v>4350200</v>
      </c>
      <c r="J4134" s="2">
        <v>0</v>
      </c>
      <c r="K4134" s="2">
        <v>4350200</v>
      </c>
      <c r="L4134" t="s">
        <v>116</v>
      </c>
    </row>
    <row r="4135" spans="1:12" x14ac:dyDescent="0.85">
      <c r="A4135" s="1">
        <v>41164</v>
      </c>
      <c r="B4135" t="s">
        <v>4806</v>
      </c>
      <c r="C4135" t="s">
        <v>6197</v>
      </c>
      <c r="D4135" t="s">
        <v>6198</v>
      </c>
      <c r="E4135" t="s">
        <v>56</v>
      </c>
      <c r="F4135" t="s">
        <v>57</v>
      </c>
      <c r="G4135" t="s">
        <v>58</v>
      </c>
      <c r="H4135">
        <v>2007</v>
      </c>
      <c r="I4135" s="2">
        <v>387750</v>
      </c>
      <c r="J4135" s="2">
        <v>0</v>
      </c>
      <c r="K4135" s="2">
        <v>387750</v>
      </c>
      <c r="L4135" t="s">
        <v>18</v>
      </c>
    </row>
    <row r="4136" spans="1:12" x14ac:dyDescent="0.85">
      <c r="A4136" s="1">
        <v>41164</v>
      </c>
      <c r="B4136" t="s">
        <v>90</v>
      </c>
      <c r="C4136" t="s">
        <v>6199</v>
      </c>
      <c r="D4136" t="s">
        <v>6200</v>
      </c>
      <c r="E4136" t="s">
        <v>334</v>
      </c>
      <c r="F4136" t="s">
        <v>335</v>
      </c>
      <c r="G4136" t="s">
        <v>339</v>
      </c>
      <c r="H4136">
        <v>2007</v>
      </c>
      <c r="I4136" s="2">
        <v>1353000</v>
      </c>
      <c r="J4136" s="2">
        <v>0</v>
      </c>
      <c r="K4136" s="2">
        <v>1353000</v>
      </c>
      <c r="L4136" t="s">
        <v>116</v>
      </c>
    </row>
    <row r="4137" spans="1:12" x14ac:dyDescent="0.85">
      <c r="A4137" s="1">
        <v>41164</v>
      </c>
      <c r="B4137" t="s">
        <v>6201</v>
      </c>
      <c r="C4137" t="s">
        <v>6202</v>
      </c>
      <c r="D4137" t="s">
        <v>6203</v>
      </c>
      <c r="E4137" t="s">
        <v>119</v>
      </c>
      <c r="F4137" t="s">
        <v>120</v>
      </c>
      <c r="G4137" t="s">
        <v>121</v>
      </c>
      <c r="H4137">
        <v>2007</v>
      </c>
      <c r="I4137" s="2">
        <v>18139470.219999999</v>
      </c>
      <c r="J4137" s="2">
        <v>167797.14</v>
      </c>
      <c r="K4137" s="2">
        <v>18307267.359999999</v>
      </c>
      <c r="L4137" t="s">
        <v>116</v>
      </c>
    </row>
    <row r="4138" spans="1:12" x14ac:dyDescent="0.85">
      <c r="A4138" s="1">
        <v>41164</v>
      </c>
      <c r="B4138" t="s">
        <v>5762</v>
      </c>
      <c r="C4138" t="s">
        <v>6204</v>
      </c>
      <c r="D4138" t="s">
        <v>6205</v>
      </c>
      <c r="E4138" t="s">
        <v>102</v>
      </c>
      <c r="F4138" t="s">
        <v>103</v>
      </c>
      <c r="G4138" t="s">
        <v>104</v>
      </c>
      <c r="H4138">
        <v>2007</v>
      </c>
      <c r="I4138" s="2">
        <v>200000</v>
      </c>
      <c r="J4138" s="2">
        <v>0</v>
      </c>
      <c r="K4138" s="2">
        <v>200000</v>
      </c>
      <c r="L4138" t="s">
        <v>18</v>
      </c>
    </row>
    <row r="4139" spans="1:12" x14ac:dyDescent="0.85">
      <c r="A4139" s="1">
        <v>41164</v>
      </c>
      <c r="B4139" t="s">
        <v>5570</v>
      </c>
      <c r="C4139" t="s">
        <v>6206</v>
      </c>
      <c r="D4139" t="s">
        <v>6207</v>
      </c>
      <c r="E4139" t="s">
        <v>119</v>
      </c>
      <c r="F4139" t="s">
        <v>120</v>
      </c>
      <c r="G4139" t="s">
        <v>121</v>
      </c>
      <c r="H4139">
        <v>2007</v>
      </c>
      <c r="I4139" s="2">
        <v>22999970</v>
      </c>
      <c r="J4139" s="2">
        <v>0</v>
      </c>
      <c r="K4139" s="2">
        <v>22999970</v>
      </c>
      <c r="L4139" t="s">
        <v>18</v>
      </c>
    </row>
    <row r="4140" spans="1:12" x14ac:dyDescent="0.85">
      <c r="A4140" s="1">
        <v>41164</v>
      </c>
      <c r="B4140" t="s">
        <v>4571</v>
      </c>
      <c r="C4140" t="s">
        <v>6208</v>
      </c>
      <c r="D4140" t="s">
        <v>6209</v>
      </c>
      <c r="E4140" t="s">
        <v>102</v>
      </c>
      <c r="F4140" t="s">
        <v>103</v>
      </c>
      <c r="G4140" t="s">
        <v>104</v>
      </c>
      <c r="H4140">
        <v>2007</v>
      </c>
      <c r="I4140" s="2">
        <v>488705</v>
      </c>
      <c r="J4140" s="2">
        <v>0</v>
      </c>
      <c r="K4140" s="2">
        <v>488705</v>
      </c>
      <c r="L4140" t="s">
        <v>18</v>
      </c>
    </row>
    <row r="4141" spans="1:12" x14ac:dyDescent="0.85">
      <c r="A4141" s="1">
        <v>41164</v>
      </c>
      <c r="B4141" t="s">
        <v>90</v>
      </c>
      <c r="C4141" t="s">
        <v>4983</v>
      </c>
      <c r="D4141" t="s">
        <v>4984</v>
      </c>
      <c r="E4141" t="s">
        <v>56</v>
      </c>
      <c r="F4141" t="s">
        <v>57</v>
      </c>
      <c r="G4141" t="s">
        <v>58</v>
      </c>
      <c r="H4141">
        <v>2007</v>
      </c>
      <c r="I4141" s="2">
        <v>187008</v>
      </c>
      <c r="J4141" s="2">
        <v>0</v>
      </c>
      <c r="K4141" s="2">
        <v>187008</v>
      </c>
      <c r="L4141" t="s">
        <v>18</v>
      </c>
    </row>
    <row r="4142" spans="1:12" x14ac:dyDescent="0.85">
      <c r="A4142" s="1">
        <v>41164</v>
      </c>
      <c r="B4142" t="s">
        <v>5304</v>
      </c>
      <c r="C4142" t="s">
        <v>6210</v>
      </c>
      <c r="D4142" t="s">
        <v>6211</v>
      </c>
      <c r="E4142" t="s">
        <v>15</v>
      </c>
      <c r="F4142" t="s">
        <v>16</v>
      </c>
      <c r="G4142" t="s">
        <v>17</v>
      </c>
      <c r="H4142">
        <v>2007</v>
      </c>
      <c r="I4142" s="2">
        <v>0</v>
      </c>
      <c r="J4142" s="2">
        <v>4108463.44</v>
      </c>
      <c r="K4142" s="2">
        <v>4108463.44</v>
      </c>
      <c r="L4142" t="s">
        <v>116</v>
      </c>
    </row>
    <row r="4143" spans="1:12" x14ac:dyDescent="0.85">
      <c r="A4143" s="1">
        <v>41164</v>
      </c>
      <c r="B4143" t="s">
        <v>82</v>
      </c>
      <c r="C4143" t="s">
        <v>6212</v>
      </c>
      <c r="D4143" t="s">
        <v>6213</v>
      </c>
      <c r="E4143" t="s">
        <v>15</v>
      </c>
      <c r="F4143" t="s">
        <v>16</v>
      </c>
      <c r="G4143" t="s">
        <v>17</v>
      </c>
      <c r="H4143">
        <v>2007</v>
      </c>
      <c r="I4143" s="2">
        <v>4412297.32</v>
      </c>
      <c r="J4143" s="2">
        <v>0</v>
      </c>
      <c r="K4143" s="2">
        <v>4412297.32</v>
      </c>
      <c r="L4143" t="s">
        <v>116</v>
      </c>
    </row>
    <row r="4144" spans="1:12" x14ac:dyDescent="0.85">
      <c r="A4144" s="1">
        <v>41164</v>
      </c>
      <c r="B4144" t="s">
        <v>90</v>
      </c>
      <c r="C4144" t="s">
        <v>6214</v>
      </c>
      <c r="D4144" t="s">
        <v>6215</v>
      </c>
      <c r="E4144" t="s">
        <v>6216</v>
      </c>
      <c r="F4144" t="s">
        <v>6217</v>
      </c>
      <c r="G4144" t="s">
        <v>6218</v>
      </c>
      <c r="H4144">
        <v>2007</v>
      </c>
      <c r="I4144" s="2">
        <v>570000</v>
      </c>
      <c r="J4144" s="2">
        <v>0</v>
      </c>
      <c r="K4144" s="2">
        <v>570000</v>
      </c>
      <c r="L4144" t="s">
        <v>18</v>
      </c>
    </row>
    <row r="4145" spans="1:12" x14ac:dyDescent="0.85">
      <c r="A4145" s="1">
        <v>41164</v>
      </c>
      <c r="B4145" t="s">
        <v>5332</v>
      </c>
      <c r="C4145" t="s">
        <v>5333</v>
      </c>
      <c r="D4145" t="s">
        <v>5334</v>
      </c>
      <c r="E4145" t="s">
        <v>200</v>
      </c>
      <c r="F4145" t="s">
        <v>201</v>
      </c>
      <c r="G4145" t="s">
        <v>213</v>
      </c>
      <c r="H4145">
        <v>2007</v>
      </c>
      <c r="I4145" s="2">
        <v>1799955</v>
      </c>
      <c r="J4145" s="2">
        <v>45</v>
      </c>
      <c r="K4145" s="2">
        <v>1800000</v>
      </c>
      <c r="L4145" t="s">
        <v>116</v>
      </c>
    </row>
    <row r="4146" spans="1:12" x14ac:dyDescent="0.85">
      <c r="A4146" s="1">
        <v>41164</v>
      </c>
      <c r="B4146" t="s">
        <v>5762</v>
      </c>
      <c r="C4146" t="s">
        <v>6219</v>
      </c>
      <c r="D4146" t="s">
        <v>6220</v>
      </c>
      <c r="E4146" t="s">
        <v>15</v>
      </c>
      <c r="F4146" t="s">
        <v>16</v>
      </c>
      <c r="G4146" t="s">
        <v>17</v>
      </c>
      <c r="H4146">
        <v>2007</v>
      </c>
      <c r="I4146" s="2">
        <v>17811025.02</v>
      </c>
      <c r="J4146" s="2">
        <v>0</v>
      </c>
      <c r="K4146" s="2">
        <v>17811025.02</v>
      </c>
      <c r="L4146" t="s">
        <v>116</v>
      </c>
    </row>
    <row r="4147" spans="1:12" x14ac:dyDescent="0.85">
      <c r="A4147" s="1">
        <v>41164</v>
      </c>
      <c r="B4147" t="s">
        <v>5762</v>
      </c>
      <c r="C4147" t="s">
        <v>6219</v>
      </c>
      <c r="D4147" t="s">
        <v>6220</v>
      </c>
      <c r="E4147" t="s">
        <v>102</v>
      </c>
      <c r="F4147" t="s">
        <v>103</v>
      </c>
      <c r="G4147" t="s">
        <v>104</v>
      </c>
      <c r="H4147">
        <v>2007</v>
      </c>
      <c r="I4147" s="2">
        <v>7500000</v>
      </c>
      <c r="J4147" s="2">
        <v>0</v>
      </c>
      <c r="K4147" s="2">
        <v>7500000</v>
      </c>
      <c r="L4147" t="s">
        <v>116</v>
      </c>
    </row>
    <row r="4148" spans="1:12" x14ac:dyDescent="0.85">
      <c r="A4148" s="1">
        <v>41164</v>
      </c>
      <c r="B4148" t="s">
        <v>5762</v>
      </c>
      <c r="C4148" t="s">
        <v>6219</v>
      </c>
      <c r="D4148" t="s">
        <v>6220</v>
      </c>
      <c r="E4148" t="s">
        <v>113</v>
      </c>
      <c r="F4148" t="s">
        <v>114</v>
      </c>
      <c r="G4148" t="s">
        <v>115</v>
      </c>
      <c r="H4148">
        <v>2007</v>
      </c>
      <c r="I4148" s="2">
        <v>10000000</v>
      </c>
      <c r="J4148" s="2">
        <v>0</v>
      </c>
      <c r="K4148" s="2">
        <v>10000000</v>
      </c>
      <c r="L4148" t="s">
        <v>116</v>
      </c>
    </row>
    <row r="4149" spans="1:12" x14ac:dyDescent="0.85">
      <c r="A4149" s="1">
        <v>41164</v>
      </c>
      <c r="B4149" t="s">
        <v>5762</v>
      </c>
      <c r="C4149" t="s">
        <v>6221</v>
      </c>
      <c r="D4149" t="s">
        <v>6222</v>
      </c>
      <c r="E4149" t="s">
        <v>85</v>
      </c>
      <c r="F4149" t="s">
        <v>86</v>
      </c>
      <c r="G4149" t="s">
        <v>87</v>
      </c>
      <c r="H4149">
        <v>2007</v>
      </c>
      <c r="I4149" s="2">
        <v>2764979.28</v>
      </c>
      <c r="J4149" s="2">
        <v>0</v>
      </c>
      <c r="K4149" s="2">
        <v>2764979.28</v>
      </c>
      <c r="L4149" t="s">
        <v>18</v>
      </c>
    </row>
    <row r="4150" spans="1:12" x14ac:dyDescent="0.85">
      <c r="A4150" s="1">
        <v>41164</v>
      </c>
      <c r="B4150" t="s">
        <v>5833</v>
      </c>
      <c r="C4150" t="s">
        <v>6223</v>
      </c>
      <c r="D4150" t="s">
        <v>6224</v>
      </c>
      <c r="E4150" t="s">
        <v>15</v>
      </c>
      <c r="F4150" t="s">
        <v>16</v>
      </c>
      <c r="G4150" t="s">
        <v>17</v>
      </c>
      <c r="H4150">
        <v>2007</v>
      </c>
      <c r="I4150" s="2">
        <v>0</v>
      </c>
      <c r="J4150" s="2">
        <v>118118323.75</v>
      </c>
      <c r="K4150" s="2">
        <v>118118323.75</v>
      </c>
      <c r="L4150" t="s">
        <v>18</v>
      </c>
    </row>
    <row r="4151" spans="1:12" x14ac:dyDescent="0.85">
      <c r="A4151" s="1">
        <v>41164</v>
      </c>
      <c r="B4151" t="s">
        <v>600</v>
      </c>
      <c r="C4151" t="s">
        <v>6225</v>
      </c>
      <c r="D4151" t="s">
        <v>4587</v>
      </c>
      <c r="E4151" t="s">
        <v>1772</v>
      </c>
      <c r="F4151" t="s">
        <v>1773</v>
      </c>
      <c r="G4151" t="s">
        <v>1774</v>
      </c>
      <c r="H4151">
        <v>2007</v>
      </c>
      <c r="I4151" s="2">
        <v>750000</v>
      </c>
      <c r="J4151" s="2">
        <v>0</v>
      </c>
      <c r="K4151" s="2">
        <v>750000</v>
      </c>
      <c r="L4151" t="s">
        <v>18</v>
      </c>
    </row>
    <row r="4152" spans="1:12" x14ac:dyDescent="0.85">
      <c r="A4152" s="1">
        <v>41164</v>
      </c>
      <c r="B4152" t="s">
        <v>2137</v>
      </c>
      <c r="C4152" t="s">
        <v>6226</v>
      </c>
      <c r="D4152" t="s">
        <v>6227</v>
      </c>
      <c r="E4152" t="s">
        <v>85</v>
      </c>
      <c r="F4152" t="s">
        <v>86</v>
      </c>
      <c r="G4152" t="s">
        <v>87</v>
      </c>
      <c r="H4152">
        <v>2007</v>
      </c>
      <c r="I4152" s="2">
        <v>2046373.24</v>
      </c>
      <c r="J4152" s="2">
        <v>0</v>
      </c>
      <c r="K4152" s="2">
        <v>2046373.24</v>
      </c>
      <c r="L4152" t="s">
        <v>18</v>
      </c>
    </row>
    <row r="4153" spans="1:12" x14ac:dyDescent="0.85">
      <c r="A4153" s="1">
        <v>41164</v>
      </c>
      <c r="B4153" t="s">
        <v>3797</v>
      </c>
      <c r="C4153" t="s">
        <v>6228</v>
      </c>
      <c r="D4153" t="s">
        <v>6229</v>
      </c>
      <c r="E4153" t="s">
        <v>15</v>
      </c>
      <c r="F4153" t="s">
        <v>16</v>
      </c>
      <c r="G4153" t="s">
        <v>17</v>
      </c>
      <c r="H4153">
        <v>2007</v>
      </c>
      <c r="I4153" s="2">
        <v>17104109.329999998</v>
      </c>
      <c r="J4153" s="2">
        <v>0</v>
      </c>
      <c r="K4153" s="2">
        <v>17104109.329999998</v>
      </c>
      <c r="L4153" t="s">
        <v>18</v>
      </c>
    </row>
    <row r="4154" spans="1:12" x14ac:dyDescent="0.85">
      <c r="A4154" s="1">
        <v>41164</v>
      </c>
      <c r="B4154" t="s">
        <v>3797</v>
      </c>
      <c r="C4154" t="s">
        <v>6230</v>
      </c>
      <c r="D4154" t="s">
        <v>6231</v>
      </c>
      <c r="E4154" t="s">
        <v>119</v>
      </c>
      <c r="F4154" t="s">
        <v>120</v>
      </c>
      <c r="G4154" t="s">
        <v>121</v>
      </c>
      <c r="H4154">
        <v>2007</v>
      </c>
      <c r="I4154" s="2">
        <v>2371570</v>
      </c>
      <c r="J4154" s="2">
        <v>0</v>
      </c>
      <c r="K4154" s="2">
        <v>2371570</v>
      </c>
      <c r="L4154" t="s">
        <v>18</v>
      </c>
    </row>
    <row r="4155" spans="1:12" x14ac:dyDescent="0.85">
      <c r="A4155" s="1">
        <v>41164</v>
      </c>
      <c r="B4155" t="s">
        <v>5698</v>
      </c>
      <c r="C4155" t="s">
        <v>6232</v>
      </c>
      <c r="D4155" t="s">
        <v>6233</v>
      </c>
      <c r="E4155" t="s">
        <v>102</v>
      </c>
      <c r="F4155" t="s">
        <v>103</v>
      </c>
      <c r="G4155" t="s">
        <v>104</v>
      </c>
      <c r="H4155">
        <v>2007</v>
      </c>
      <c r="I4155" s="2">
        <v>4058331.62</v>
      </c>
      <c r="J4155" s="2">
        <v>0</v>
      </c>
      <c r="K4155" s="2">
        <v>4058331.62</v>
      </c>
      <c r="L4155" t="s">
        <v>18</v>
      </c>
    </row>
    <row r="4156" spans="1:12" x14ac:dyDescent="0.85">
      <c r="A4156" s="1">
        <v>41164</v>
      </c>
      <c r="B4156" t="s">
        <v>1346</v>
      </c>
      <c r="C4156" t="s">
        <v>6234</v>
      </c>
      <c r="D4156" t="s">
        <v>6235</v>
      </c>
      <c r="E4156" t="s">
        <v>200</v>
      </c>
      <c r="F4156" t="s">
        <v>201</v>
      </c>
      <c r="G4156" t="s">
        <v>213</v>
      </c>
      <c r="H4156">
        <v>2007</v>
      </c>
      <c r="I4156" s="2">
        <v>4099973</v>
      </c>
      <c r="J4156" s="2">
        <v>27</v>
      </c>
      <c r="K4156" s="2">
        <v>4100000</v>
      </c>
      <c r="L4156" t="s">
        <v>116</v>
      </c>
    </row>
    <row r="4157" spans="1:12" x14ac:dyDescent="0.85">
      <c r="A4157" s="1">
        <v>41164</v>
      </c>
      <c r="B4157" t="s">
        <v>2654</v>
      </c>
      <c r="C4157" t="s">
        <v>6236</v>
      </c>
      <c r="D4157" t="s">
        <v>6237</v>
      </c>
      <c r="E4157" t="s">
        <v>1408</v>
      </c>
      <c r="F4157" t="s">
        <v>1409</v>
      </c>
      <c r="G4157" t="s">
        <v>1410</v>
      </c>
      <c r="H4157">
        <v>2007</v>
      </c>
      <c r="I4157" s="2">
        <v>3835630.45</v>
      </c>
      <c r="J4157" s="2">
        <v>0</v>
      </c>
      <c r="K4157" s="2">
        <v>3835630.45</v>
      </c>
      <c r="L4157" t="s">
        <v>18</v>
      </c>
    </row>
    <row r="4158" spans="1:12" x14ac:dyDescent="0.85">
      <c r="A4158" s="1">
        <v>41164</v>
      </c>
      <c r="B4158" t="s">
        <v>1346</v>
      </c>
      <c r="C4158" t="s">
        <v>6238</v>
      </c>
      <c r="D4158" t="s">
        <v>6239</v>
      </c>
      <c r="E4158" t="s">
        <v>102</v>
      </c>
      <c r="F4158" t="s">
        <v>103</v>
      </c>
      <c r="G4158" t="s">
        <v>104</v>
      </c>
      <c r="H4158">
        <v>2007</v>
      </c>
      <c r="I4158" s="2">
        <v>12768838.92</v>
      </c>
      <c r="J4158" s="2">
        <v>0</v>
      </c>
      <c r="K4158" s="2">
        <v>12768838.92</v>
      </c>
      <c r="L4158" t="s">
        <v>116</v>
      </c>
    </row>
    <row r="4159" spans="1:12" x14ac:dyDescent="0.85">
      <c r="A4159" s="1">
        <v>41164</v>
      </c>
      <c r="B4159" t="s">
        <v>4159</v>
      </c>
      <c r="C4159" t="s">
        <v>4160</v>
      </c>
      <c r="D4159" t="s">
        <v>4161</v>
      </c>
      <c r="E4159" t="s">
        <v>119</v>
      </c>
      <c r="F4159" t="s">
        <v>120</v>
      </c>
      <c r="G4159" t="s">
        <v>121</v>
      </c>
      <c r="H4159">
        <v>2007</v>
      </c>
      <c r="I4159" s="2">
        <v>1807143</v>
      </c>
      <c r="J4159" s="2">
        <v>60</v>
      </c>
      <c r="K4159" s="2">
        <v>1807203</v>
      </c>
      <c r="L4159" t="s">
        <v>116</v>
      </c>
    </row>
    <row r="4160" spans="1:12" x14ac:dyDescent="0.85">
      <c r="A4160" s="1">
        <v>41164</v>
      </c>
      <c r="B4160" t="s">
        <v>883</v>
      </c>
      <c r="C4160" t="s">
        <v>4592</v>
      </c>
      <c r="D4160" t="s">
        <v>4593</v>
      </c>
      <c r="E4160" t="s">
        <v>2863</v>
      </c>
      <c r="F4160" t="s">
        <v>2864</v>
      </c>
      <c r="G4160" t="s">
        <v>3051</v>
      </c>
      <c r="H4160">
        <v>2007</v>
      </c>
      <c r="I4160" s="2">
        <v>2126670</v>
      </c>
      <c r="J4160" s="2">
        <v>0</v>
      </c>
      <c r="K4160" s="2">
        <v>2126670</v>
      </c>
      <c r="L4160" t="s">
        <v>116</v>
      </c>
    </row>
    <row r="4161" spans="1:12" x14ac:dyDescent="0.85">
      <c r="A4161" s="1">
        <v>41164</v>
      </c>
      <c r="B4161" t="s">
        <v>90</v>
      </c>
      <c r="C4161" t="s">
        <v>631</v>
      </c>
      <c r="D4161" t="s">
        <v>632</v>
      </c>
      <c r="E4161" t="s">
        <v>223</v>
      </c>
      <c r="F4161" t="s">
        <v>224</v>
      </c>
      <c r="G4161" t="s">
        <v>225</v>
      </c>
      <c r="H4161">
        <v>2007</v>
      </c>
      <c r="I4161" s="2">
        <v>2626073.0499999998</v>
      </c>
      <c r="J4161" s="2">
        <v>0</v>
      </c>
      <c r="K4161" s="2">
        <v>2626073.0499999998</v>
      </c>
      <c r="L4161" t="s">
        <v>116</v>
      </c>
    </row>
    <row r="4162" spans="1:12" x14ac:dyDescent="0.85">
      <c r="A4162" s="1">
        <v>41164</v>
      </c>
      <c r="B4162" t="s">
        <v>538</v>
      </c>
      <c r="C4162" t="s">
        <v>5012</v>
      </c>
      <c r="D4162" t="s">
        <v>5013</v>
      </c>
      <c r="E4162" t="s">
        <v>56</v>
      </c>
      <c r="F4162" t="s">
        <v>57</v>
      </c>
      <c r="G4162" t="s">
        <v>58</v>
      </c>
      <c r="H4162">
        <v>2007</v>
      </c>
      <c r="I4162" s="2">
        <v>559130</v>
      </c>
      <c r="J4162" s="2">
        <v>0</v>
      </c>
      <c r="K4162" s="2">
        <v>559130</v>
      </c>
      <c r="L4162" t="s">
        <v>116</v>
      </c>
    </row>
    <row r="4163" spans="1:12" x14ac:dyDescent="0.85">
      <c r="A4163" s="1">
        <v>41164</v>
      </c>
      <c r="B4163" t="s">
        <v>538</v>
      </c>
      <c r="C4163" t="s">
        <v>5012</v>
      </c>
      <c r="D4163" t="s">
        <v>5013</v>
      </c>
      <c r="E4163" t="s">
        <v>293</v>
      </c>
      <c r="F4163" t="s">
        <v>294</v>
      </c>
      <c r="G4163" t="s">
        <v>295</v>
      </c>
      <c r="H4163">
        <v>2007</v>
      </c>
      <c r="I4163" s="2">
        <v>168975</v>
      </c>
      <c r="J4163" s="2">
        <v>0</v>
      </c>
      <c r="K4163" s="2">
        <v>168975</v>
      </c>
      <c r="L4163" t="s">
        <v>116</v>
      </c>
    </row>
    <row r="4164" spans="1:12" x14ac:dyDescent="0.85">
      <c r="A4164" s="1">
        <v>41164</v>
      </c>
      <c r="B4164" t="s">
        <v>538</v>
      </c>
      <c r="C4164" t="s">
        <v>644</v>
      </c>
      <c r="D4164" t="s">
        <v>645</v>
      </c>
      <c r="E4164" t="s">
        <v>113</v>
      </c>
      <c r="F4164" t="s">
        <v>114</v>
      </c>
      <c r="G4164" t="s">
        <v>115</v>
      </c>
      <c r="H4164">
        <v>2007</v>
      </c>
      <c r="I4164" s="2">
        <v>500000</v>
      </c>
      <c r="J4164" s="2">
        <v>0</v>
      </c>
      <c r="K4164" s="2">
        <v>500000</v>
      </c>
      <c r="L4164" t="s">
        <v>116</v>
      </c>
    </row>
    <row r="4165" spans="1:12" x14ac:dyDescent="0.85">
      <c r="A4165" s="1">
        <v>41164</v>
      </c>
      <c r="B4165" t="s">
        <v>6240</v>
      </c>
      <c r="C4165" t="s">
        <v>6241</v>
      </c>
      <c r="D4165" t="s">
        <v>6242</v>
      </c>
      <c r="E4165" t="s">
        <v>607</v>
      </c>
      <c r="F4165" t="s">
        <v>608</v>
      </c>
      <c r="G4165" t="s">
        <v>608</v>
      </c>
      <c r="H4165">
        <v>2007</v>
      </c>
      <c r="I4165" s="2">
        <v>24200167</v>
      </c>
      <c r="J4165" s="2">
        <v>0</v>
      </c>
      <c r="K4165" s="2">
        <v>24200167</v>
      </c>
      <c r="L4165" t="s">
        <v>116</v>
      </c>
    </row>
    <row r="4166" spans="1:12" x14ac:dyDescent="0.85">
      <c r="A4166" s="1">
        <v>41164</v>
      </c>
      <c r="B4166" t="s">
        <v>90</v>
      </c>
      <c r="C4166" t="s">
        <v>646</v>
      </c>
      <c r="D4166" t="s">
        <v>647</v>
      </c>
      <c r="E4166" t="s">
        <v>93</v>
      </c>
      <c r="F4166" t="s">
        <v>94</v>
      </c>
      <c r="H4166">
        <v>2007</v>
      </c>
      <c r="I4166" s="2">
        <v>6070000</v>
      </c>
      <c r="J4166" s="2">
        <v>0</v>
      </c>
      <c r="K4166" s="2">
        <v>6070000</v>
      </c>
      <c r="L4166" t="s">
        <v>116</v>
      </c>
    </row>
    <row r="4167" spans="1:12" x14ac:dyDescent="0.85">
      <c r="A4167" s="1">
        <v>41164</v>
      </c>
      <c r="B4167" t="s">
        <v>90</v>
      </c>
      <c r="C4167" t="s">
        <v>6243</v>
      </c>
      <c r="D4167" t="s">
        <v>6244</v>
      </c>
      <c r="E4167" t="s">
        <v>6245</v>
      </c>
      <c r="F4167" t="s">
        <v>6246</v>
      </c>
      <c r="G4167" t="s">
        <v>6247</v>
      </c>
      <c r="H4167">
        <v>2007</v>
      </c>
      <c r="I4167" s="2">
        <v>99972</v>
      </c>
      <c r="J4167" s="2">
        <v>0</v>
      </c>
      <c r="K4167" s="2">
        <v>99972</v>
      </c>
      <c r="L4167" t="s">
        <v>5523</v>
      </c>
    </row>
    <row r="4168" spans="1:12" x14ac:dyDescent="0.85">
      <c r="A4168" s="1">
        <v>41164</v>
      </c>
      <c r="B4168" t="s">
        <v>90</v>
      </c>
      <c r="C4168" t="s">
        <v>6243</v>
      </c>
      <c r="D4168" t="s">
        <v>6244</v>
      </c>
      <c r="E4168" t="s">
        <v>6245</v>
      </c>
      <c r="F4168" t="s">
        <v>6246</v>
      </c>
      <c r="G4168" t="s">
        <v>6248</v>
      </c>
      <c r="H4168">
        <v>2007</v>
      </c>
      <c r="I4168" s="2">
        <v>149863.25</v>
      </c>
      <c r="J4168" s="2">
        <v>0</v>
      </c>
      <c r="K4168" s="2">
        <v>149863.25</v>
      </c>
      <c r="L4168" t="s">
        <v>5523</v>
      </c>
    </row>
    <row r="4169" spans="1:12" x14ac:dyDescent="0.85">
      <c r="A4169" s="1">
        <v>41164</v>
      </c>
      <c r="B4169" t="s">
        <v>90</v>
      </c>
      <c r="C4169" t="s">
        <v>6243</v>
      </c>
      <c r="D4169" t="s">
        <v>6244</v>
      </c>
      <c r="E4169" t="s">
        <v>6245</v>
      </c>
      <c r="F4169" t="s">
        <v>6246</v>
      </c>
      <c r="G4169" t="s">
        <v>6249</v>
      </c>
      <c r="H4169">
        <v>2007</v>
      </c>
      <c r="I4169" s="2">
        <v>149944</v>
      </c>
      <c r="J4169" s="2">
        <v>0</v>
      </c>
      <c r="K4169" s="2">
        <v>149944</v>
      </c>
      <c r="L4169" t="s">
        <v>5523</v>
      </c>
    </row>
    <row r="4170" spans="1:12" x14ac:dyDescent="0.85">
      <c r="A4170" s="1">
        <v>41164</v>
      </c>
      <c r="B4170" t="s">
        <v>1234</v>
      </c>
      <c r="C4170" t="s">
        <v>5357</v>
      </c>
      <c r="D4170" t="s">
        <v>5358</v>
      </c>
      <c r="E4170" t="s">
        <v>70</v>
      </c>
      <c r="F4170" t="s">
        <v>71</v>
      </c>
      <c r="G4170" t="s">
        <v>72</v>
      </c>
      <c r="H4170">
        <v>2007</v>
      </c>
      <c r="I4170" s="2">
        <v>163735</v>
      </c>
      <c r="J4170" s="2">
        <v>0</v>
      </c>
      <c r="K4170" s="2">
        <v>163735</v>
      </c>
      <c r="L4170" t="s">
        <v>18</v>
      </c>
    </row>
    <row r="4171" spans="1:12" x14ac:dyDescent="0.85">
      <c r="A4171" s="1">
        <v>41164</v>
      </c>
      <c r="B4171" t="s">
        <v>4164</v>
      </c>
      <c r="C4171" t="s">
        <v>4165</v>
      </c>
      <c r="D4171" t="s">
        <v>4166</v>
      </c>
      <c r="E4171" t="s">
        <v>223</v>
      </c>
      <c r="F4171" t="s">
        <v>224</v>
      </c>
      <c r="G4171" t="s">
        <v>225</v>
      </c>
      <c r="H4171">
        <v>2007</v>
      </c>
      <c r="I4171" s="2">
        <v>5000000</v>
      </c>
      <c r="J4171" s="2">
        <v>0</v>
      </c>
      <c r="K4171" s="2">
        <v>5000000</v>
      </c>
      <c r="L4171" t="s">
        <v>116</v>
      </c>
    </row>
    <row r="4172" spans="1:12" x14ac:dyDescent="0.85">
      <c r="A4172" s="1">
        <v>41164</v>
      </c>
      <c r="B4172" t="s">
        <v>883</v>
      </c>
      <c r="C4172" t="s">
        <v>5361</v>
      </c>
      <c r="D4172" t="s">
        <v>5362</v>
      </c>
      <c r="E4172" t="s">
        <v>70</v>
      </c>
      <c r="F4172" t="s">
        <v>71</v>
      </c>
      <c r="G4172" t="s">
        <v>5775</v>
      </c>
      <c r="H4172">
        <v>2007</v>
      </c>
      <c r="I4172" s="2">
        <v>217665.17</v>
      </c>
      <c r="J4172" s="2">
        <v>0</v>
      </c>
      <c r="K4172" s="2">
        <v>217665.17</v>
      </c>
      <c r="L4172" t="s">
        <v>116</v>
      </c>
    </row>
    <row r="4173" spans="1:12" x14ac:dyDescent="0.85">
      <c r="A4173" s="1">
        <v>41164</v>
      </c>
      <c r="B4173" t="s">
        <v>883</v>
      </c>
      <c r="C4173" t="s">
        <v>5361</v>
      </c>
      <c r="D4173" t="s">
        <v>5362</v>
      </c>
      <c r="E4173" t="s">
        <v>70</v>
      </c>
      <c r="F4173" t="s">
        <v>71</v>
      </c>
      <c r="G4173" t="s">
        <v>5738</v>
      </c>
      <c r="H4173">
        <v>2007</v>
      </c>
      <c r="I4173" s="2">
        <v>217665.17</v>
      </c>
      <c r="J4173" s="2">
        <v>0</v>
      </c>
      <c r="K4173" s="2">
        <v>217665.17</v>
      </c>
      <c r="L4173" t="s">
        <v>116</v>
      </c>
    </row>
    <row r="4174" spans="1:12" x14ac:dyDescent="0.85">
      <c r="A4174" s="1">
        <v>41164</v>
      </c>
      <c r="B4174" t="s">
        <v>883</v>
      </c>
      <c r="C4174" t="s">
        <v>5361</v>
      </c>
      <c r="D4174" t="s">
        <v>5362</v>
      </c>
      <c r="E4174" t="s">
        <v>70</v>
      </c>
      <c r="F4174" t="s">
        <v>71</v>
      </c>
      <c r="G4174" t="s">
        <v>6250</v>
      </c>
      <c r="H4174">
        <v>2007</v>
      </c>
      <c r="I4174" s="2">
        <v>30911349.460000001</v>
      </c>
      <c r="J4174" s="2">
        <v>0</v>
      </c>
      <c r="K4174" s="2">
        <v>30911349.460000001</v>
      </c>
      <c r="L4174" t="s">
        <v>116</v>
      </c>
    </row>
    <row r="4175" spans="1:12" x14ac:dyDescent="0.85">
      <c r="A4175" s="1">
        <v>41164</v>
      </c>
      <c r="B4175" t="s">
        <v>1234</v>
      </c>
      <c r="C4175" t="s">
        <v>5779</v>
      </c>
      <c r="D4175" t="s">
        <v>5780</v>
      </c>
      <c r="E4175" t="s">
        <v>70</v>
      </c>
      <c r="F4175" t="s">
        <v>71</v>
      </c>
      <c r="G4175" t="s">
        <v>72</v>
      </c>
      <c r="H4175">
        <v>2007</v>
      </c>
      <c r="I4175" s="2">
        <v>205811</v>
      </c>
      <c r="J4175" s="2">
        <v>0</v>
      </c>
      <c r="K4175" s="2">
        <v>205811</v>
      </c>
      <c r="L4175" t="s">
        <v>18</v>
      </c>
    </row>
    <row r="4176" spans="1:12" x14ac:dyDescent="0.85">
      <c r="A4176" s="1">
        <v>41164</v>
      </c>
      <c r="B4176" t="s">
        <v>883</v>
      </c>
      <c r="C4176" t="s">
        <v>5781</v>
      </c>
      <c r="D4176" t="s">
        <v>5782</v>
      </c>
      <c r="E4176" t="s">
        <v>62</v>
      </c>
      <c r="F4176" t="s">
        <v>63</v>
      </c>
      <c r="H4176">
        <v>2007</v>
      </c>
      <c r="I4176" s="2">
        <v>120000</v>
      </c>
      <c r="J4176" s="2">
        <v>0</v>
      </c>
      <c r="K4176" s="2">
        <v>120000</v>
      </c>
      <c r="L4176" t="s">
        <v>116</v>
      </c>
    </row>
    <row r="4177" spans="1:12" x14ac:dyDescent="0.85">
      <c r="A4177" s="1">
        <v>41164</v>
      </c>
      <c r="B4177" t="s">
        <v>700</v>
      </c>
      <c r="C4177" t="s">
        <v>5783</v>
      </c>
      <c r="D4177" t="s">
        <v>5784</v>
      </c>
      <c r="E4177" t="s">
        <v>113</v>
      </c>
      <c r="F4177" t="s">
        <v>114</v>
      </c>
      <c r="G4177" t="s">
        <v>115</v>
      </c>
      <c r="H4177">
        <v>2007</v>
      </c>
      <c r="I4177" s="2">
        <v>1400000</v>
      </c>
      <c r="J4177" s="2">
        <v>0</v>
      </c>
      <c r="K4177" s="2">
        <v>1400000</v>
      </c>
      <c r="L4177" t="s">
        <v>18</v>
      </c>
    </row>
    <row r="4178" spans="1:12" x14ac:dyDescent="0.85">
      <c r="A4178" s="1">
        <v>41164</v>
      </c>
      <c r="B4178" t="s">
        <v>90</v>
      </c>
      <c r="C4178" t="s">
        <v>6251</v>
      </c>
      <c r="D4178" t="s">
        <v>6252</v>
      </c>
      <c r="E4178" t="s">
        <v>223</v>
      </c>
      <c r="F4178" t="s">
        <v>224</v>
      </c>
      <c r="G4178" t="s">
        <v>225</v>
      </c>
      <c r="H4178">
        <v>2007</v>
      </c>
      <c r="I4178" s="2">
        <v>300000</v>
      </c>
      <c r="J4178" s="2">
        <v>0</v>
      </c>
      <c r="K4178" s="2">
        <v>300000</v>
      </c>
      <c r="L4178" t="s">
        <v>116</v>
      </c>
    </row>
    <row r="4179" spans="1:12" x14ac:dyDescent="0.85">
      <c r="A4179" s="1">
        <v>41164</v>
      </c>
      <c r="B4179" t="s">
        <v>1502</v>
      </c>
      <c r="C4179" t="s">
        <v>5785</v>
      </c>
      <c r="D4179" t="s">
        <v>5786</v>
      </c>
      <c r="E4179" t="s">
        <v>70</v>
      </c>
      <c r="F4179" t="s">
        <v>71</v>
      </c>
      <c r="G4179" t="s">
        <v>72</v>
      </c>
      <c r="H4179">
        <v>2007</v>
      </c>
      <c r="I4179" s="2">
        <v>578271</v>
      </c>
      <c r="J4179" s="2">
        <v>0</v>
      </c>
      <c r="K4179" s="2">
        <v>578271</v>
      </c>
      <c r="L4179" t="s">
        <v>116</v>
      </c>
    </row>
    <row r="4180" spans="1:12" x14ac:dyDescent="0.85">
      <c r="A4180" s="1">
        <v>41164</v>
      </c>
      <c r="B4180" t="s">
        <v>2654</v>
      </c>
      <c r="C4180" t="s">
        <v>6253</v>
      </c>
      <c r="D4180" t="s">
        <v>6254</v>
      </c>
      <c r="E4180" t="s">
        <v>70</v>
      </c>
      <c r="F4180" t="s">
        <v>71</v>
      </c>
      <c r="G4180" t="s">
        <v>72</v>
      </c>
      <c r="H4180">
        <v>2007</v>
      </c>
      <c r="I4180" s="2">
        <v>10760984.77</v>
      </c>
      <c r="J4180" s="2">
        <v>0</v>
      </c>
      <c r="K4180" s="2">
        <v>10760984.77</v>
      </c>
      <c r="L4180" t="s">
        <v>18</v>
      </c>
    </row>
    <row r="4181" spans="1:12" x14ac:dyDescent="0.85">
      <c r="A4181" s="1">
        <v>41164</v>
      </c>
      <c r="B4181" t="s">
        <v>90</v>
      </c>
      <c r="C4181" t="s">
        <v>6255</v>
      </c>
      <c r="D4181" t="s">
        <v>6256</v>
      </c>
      <c r="E4181" t="s">
        <v>70</v>
      </c>
      <c r="F4181" t="s">
        <v>71</v>
      </c>
      <c r="G4181" t="s">
        <v>72</v>
      </c>
      <c r="H4181">
        <v>2007</v>
      </c>
      <c r="I4181" s="2">
        <v>2744006.01</v>
      </c>
      <c r="J4181" s="2">
        <v>0</v>
      </c>
      <c r="K4181" s="2">
        <v>2744006.01</v>
      </c>
      <c r="L4181" t="s">
        <v>116</v>
      </c>
    </row>
    <row r="4182" spans="1:12" x14ac:dyDescent="0.85">
      <c r="A4182" s="1">
        <v>41164</v>
      </c>
      <c r="B4182" t="s">
        <v>507</v>
      </c>
      <c r="C4182" t="s">
        <v>4173</v>
      </c>
      <c r="D4182" t="s">
        <v>4174</v>
      </c>
      <c r="E4182" t="s">
        <v>102</v>
      </c>
      <c r="F4182" t="s">
        <v>103</v>
      </c>
      <c r="G4182" t="s">
        <v>104</v>
      </c>
      <c r="H4182">
        <v>2007</v>
      </c>
      <c r="I4182" s="2">
        <v>1168291.6200000001</v>
      </c>
      <c r="J4182" s="2">
        <v>0</v>
      </c>
      <c r="K4182" s="2">
        <v>1168291.6200000001</v>
      </c>
      <c r="L4182" t="s">
        <v>18</v>
      </c>
    </row>
    <row r="4183" spans="1:12" x14ac:dyDescent="0.85">
      <c r="A4183" s="1">
        <v>41164</v>
      </c>
      <c r="B4183" t="s">
        <v>600</v>
      </c>
      <c r="C4183" t="s">
        <v>5364</v>
      </c>
      <c r="D4183" t="s">
        <v>5365</v>
      </c>
      <c r="E4183" t="s">
        <v>102</v>
      </c>
      <c r="F4183" t="s">
        <v>103</v>
      </c>
      <c r="G4183" t="s">
        <v>104</v>
      </c>
      <c r="H4183">
        <v>2007</v>
      </c>
      <c r="I4183" s="2">
        <v>511849</v>
      </c>
      <c r="J4183" s="2">
        <v>0</v>
      </c>
      <c r="K4183" s="2">
        <v>511849</v>
      </c>
      <c r="L4183" t="s">
        <v>18</v>
      </c>
    </row>
    <row r="4184" spans="1:12" x14ac:dyDescent="0.85">
      <c r="A4184" s="1">
        <v>41164</v>
      </c>
      <c r="B4184" t="s">
        <v>739</v>
      </c>
      <c r="C4184" t="s">
        <v>740</v>
      </c>
      <c r="D4184" t="s">
        <v>741</v>
      </c>
      <c r="E4184" t="s">
        <v>442</v>
      </c>
      <c r="F4184" t="s">
        <v>443</v>
      </c>
      <c r="G4184" t="s">
        <v>444</v>
      </c>
      <c r="H4184">
        <v>2007</v>
      </c>
      <c r="I4184" s="2">
        <v>300000</v>
      </c>
      <c r="J4184" s="2">
        <v>0</v>
      </c>
      <c r="K4184" s="2">
        <v>300000</v>
      </c>
      <c r="L4184" t="s">
        <v>116</v>
      </c>
    </row>
    <row r="4185" spans="1:12" x14ac:dyDescent="0.85">
      <c r="A4185" s="1">
        <v>41164</v>
      </c>
      <c r="B4185" t="s">
        <v>739</v>
      </c>
      <c r="C4185" t="s">
        <v>740</v>
      </c>
      <c r="D4185" t="s">
        <v>741</v>
      </c>
      <c r="E4185" t="s">
        <v>113</v>
      </c>
      <c r="F4185" t="s">
        <v>114</v>
      </c>
      <c r="G4185" t="s">
        <v>115</v>
      </c>
      <c r="H4185">
        <v>2007</v>
      </c>
      <c r="I4185" s="2">
        <v>7170000</v>
      </c>
      <c r="J4185" s="2">
        <v>0</v>
      </c>
      <c r="K4185" s="2">
        <v>7170000</v>
      </c>
      <c r="L4185" t="s">
        <v>116</v>
      </c>
    </row>
    <row r="4186" spans="1:12" x14ac:dyDescent="0.85">
      <c r="A4186" s="1">
        <v>41164</v>
      </c>
      <c r="B4186" t="s">
        <v>739</v>
      </c>
      <c r="C4186" t="s">
        <v>740</v>
      </c>
      <c r="D4186" t="s">
        <v>741</v>
      </c>
      <c r="E4186" t="s">
        <v>42</v>
      </c>
      <c r="F4186" t="s">
        <v>43</v>
      </c>
      <c r="G4186" t="s">
        <v>44</v>
      </c>
      <c r="H4186">
        <v>2007</v>
      </c>
      <c r="I4186" s="2">
        <v>1032952.73</v>
      </c>
      <c r="J4186" s="2">
        <v>0</v>
      </c>
      <c r="K4186" s="2">
        <v>1032952.73</v>
      </c>
      <c r="L4186" t="s">
        <v>116</v>
      </c>
    </row>
    <row r="4187" spans="1:12" x14ac:dyDescent="0.85">
      <c r="A4187" s="1">
        <v>41164</v>
      </c>
      <c r="B4187" t="s">
        <v>507</v>
      </c>
      <c r="C4187" t="s">
        <v>6257</v>
      </c>
      <c r="D4187" t="s">
        <v>6258</v>
      </c>
      <c r="E4187" t="s">
        <v>607</v>
      </c>
      <c r="F4187" t="s">
        <v>608</v>
      </c>
      <c r="G4187" t="s">
        <v>608</v>
      </c>
      <c r="H4187">
        <v>2007</v>
      </c>
      <c r="I4187" s="2">
        <v>1200000</v>
      </c>
      <c r="J4187" s="2">
        <v>0</v>
      </c>
      <c r="K4187" s="2">
        <v>1200000</v>
      </c>
      <c r="L4187" t="s">
        <v>18</v>
      </c>
    </row>
    <row r="4188" spans="1:12" x14ac:dyDescent="0.85">
      <c r="A4188" s="1">
        <v>41164</v>
      </c>
      <c r="B4188" t="s">
        <v>90</v>
      </c>
      <c r="C4188" t="s">
        <v>6259</v>
      </c>
      <c r="D4188" t="s">
        <v>6260</v>
      </c>
      <c r="E4188" t="s">
        <v>607</v>
      </c>
      <c r="F4188" t="s">
        <v>608</v>
      </c>
      <c r="G4188" t="s">
        <v>608</v>
      </c>
      <c r="H4188">
        <v>2007</v>
      </c>
      <c r="I4188" s="2">
        <v>2500000</v>
      </c>
      <c r="J4188" s="2">
        <v>0</v>
      </c>
      <c r="K4188" s="2">
        <v>2500000</v>
      </c>
      <c r="L4188" t="s">
        <v>18</v>
      </c>
    </row>
    <row r="4189" spans="1:12" x14ac:dyDescent="0.85">
      <c r="A4189" s="1">
        <v>41164</v>
      </c>
      <c r="B4189" t="s">
        <v>90</v>
      </c>
      <c r="C4189" t="s">
        <v>6259</v>
      </c>
      <c r="D4189" t="s">
        <v>6260</v>
      </c>
      <c r="E4189" t="s">
        <v>93</v>
      </c>
      <c r="F4189" t="s">
        <v>94</v>
      </c>
      <c r="H4189">
        <v>2007</v>
      </c>
      <c r="I4189" s="2">
        <v>400000</v>
      </c>
      <c r="J4189" s="2">
        <v>0</v>
      </c>
      <c r="K4189" s="2">
        <v>400000</v>
      </c>
      <c r="L4189" t="s">
        <v>18</v>
      </c>
    </row>
    <row r="4190" spans="1:12" x14ac:dyDescent="0.85">
      <c r="A4190" s="1">
        <v>41164</v>
      </c>
      <c r="B4190" t="s">
        <v>5762</v>
      </c>
      <c r="C4190" t="s">
        <v>6261</v>
      </c>
      <c r="D4190" t="s">
        <v>6262</v>
      </c>
      <c r="E4190" t="s">
        <v>607</v>
      </c>
      <c r="F4190" t="s">
        <v>608</v>
      </c>
      <c r="G4190" t="s">
        <v>608</v>
      </c>
      <c r="H4190">
        <v>2007</v>
      </c>
      <c r="I4190" s="2">
        <v>1911594</v>
      </c>
      <c r="J4190" s="2">
        <v>0</v>
      </c>
      <c r="K4190" s="2">
        <v>1911594</v>
      </c>
      <c r="L4190" t="s">
        <v>18</v>
      </c>
    </row>
    <row r="4191" spans="1:12" x14ac:dyDescent="0.85">
      <c r="A4191" s="1">
        <v>41164</v>
      </c>
      <c r="B4191" t="s">
        <v>90</v>
      </c>
      <c r="C4191" t="s">
        <v>5793</v>
      </c>
      <c r="D4191" t="s">
        <v>5794</v>
      </c>
      <c r="E4191" t="s">
        <v>334</v>
      </c>
      <c r="F4191" t="s">
        <v>335</v>
      </c>
      <c r="G4191" t="s">
        <v>339</v>
      </c>
      <c r="H4191">
        <v>2007</v>
      </c>
      <c r="I4191" s="2">
        <v>7631.87</v>
      </c>
      <c r="J4191" s="2">
        <v>0</v>
      </c>
      <c r="K4191" s="2">
        <v>7631.87</v>
      </c>
      <c r="L4191" t="s">
        <v>116</v>
      </c>
    </row>
    <row r="4192" spans="1:12" x14ac:dyDescent="0.85">
      <c r="A4192" s="1">
        <v>41164</v>
      </c>
      <c r="B4192" t="s">
        <v>90</v>
      </c>
      <c r="C4192" t="s">
        <v>5793</v>
      </c>
      <c r="D4192" t="s">
        <v>5794</v>
      </c>
      <c r="E4192" t="s">
        <v>334</v>
      </c>
      <c r="F4192" t="s">
        <v>335</v>
      </c>
      <c r="G4192" t="s">
        <v>5078</v>
      </c>
      <c r="H4192">
        <v>2007</v>
      </c>
      <c r="I4192" s="2">
        <v>21376</v>
      </c>
      <c r="J4192" s="2">
        <v>0</v>
      </c>
      <c r="K4192" s="2">
        <v>21376</v>
      </c>
      <c r="L4192" t="s">
        <v>116</v>
      </c>
    </row>
    <row r="4193" spans="1:12" x14ac:dyDescent="0.85">
      <c r="A4193" s="1">
        <v>41164</v>
      </c>
      <c r="B4193" t="s">
        <v>90</v>
      </c>
      <c r="C4193" t="s">
        <v>5793</v>
      </c>
      <c r="D4193" t="s">
        <v>5794</v>
      </c>
      <c r="E4193" t="s">
        <v>56</v>
      </c>
      <c r="F4193" t="s">
        <v>57</v>
      </c>
      <c r="G4193" t="s">
        <v>58</v>
      </c>
      <c r="H4193">
        <v>2007</v>
      </c>
      <c r="I4193" s="2">
        <v>10000</v>
      </c>
      <c r="J4193" s="2">
        <v>0</v>
      </c>
      <c r="K4193" s="2">
        <v>10000</v>
      </c>
      <c r="L4193" t="s">
        <v>116</v>
      </c>
    </row>
    <row r="4194" spans="1:12" x14ac:dyDescent="0.85">
      <c r="A4194" s="1">
        <v>41164</v>
      </c>
      <c r="B4194" t="s">
        <v>90</v>
      </c>
      <c r="C4194" t="s">
        <v>5793</v>
      </c>
      <c r="D4194" t="s">
        <v>5794</v>
      </c>
      <c r="E4194" t="s">
        <v>15</v>
      </c>
      <c r="F4194" t="s">
        <v>16</v>
      </c>
      <c r="G4194" t="s">
        <v>17</v>
      </c>
      <c r="H4194">
        <v>2007</v>
      </c>
      <c r="I4194" s="2">
        <v>31885.52</v>
      </c>
      <c r="J4194" s="2">
        <v>0</v>
      </c>
      <c r="K4194" s="2">
        <v>31885.52</v>
      </c>
      <c r="L4194" t="s">
        <v>116</v>
      </c>
    </row>
    <row r="4195" spans="1:12" x14ac:dyDescent="0.85">
      <c r="A4195" s="1">
        <v>41164</v>
      </c>
      <c r="B4195" t="s">
        <v>90</v>
      </c>
      <c r="C4195" t="s">
        <v>5793</v>
      </c>
      <c r="D4195" t="s">
        <v>5794</v>
      </c>
      <c r="E4195" t="s">
        <v>200</v>
      </c>
      <c r="F4195" t="s">
        <v>201</v>
      </c>
      <c r="G4195" t="s">
        <v>202</v>
      </c>
      <c r="H4195">
        <v>2007</v>
      </c>
      <c r="I4195" s="2">
        <v>96062.65</v>
      </c>
      <c r="J4195" s="2">
        <v>20</v>
      </c>
      <c r="K4195" s="2">
        <v>96082.65</v>
      </c>
      <c r="L4195" t="s">
        <v>116</v>
      </c>
    </row>
    <row r="4196" spans="1:12" x14ac:dyDescent="0.85">
      <c r="A4196" s="1">
        <v>41164</v>
      </c>
      <c r="B4196" t="s">
        <v>90</v>
      </c>
      <c r="C4196" t="s">
        <v>5793</v>
      </c>
      <c r="D4196" t="s">
        <v>5794</v>
      </c>
      <c r="E4196" t="s">
        <v>70</v>
      </c>
      <c r="F4196" t="s">
        <v>71</v>
      </c>
      <c r="G4196" t="s">
        <v>72</v>
      </c>
      <c r="H4196">
        <v>2007</v>
      </c>
      <c r="I4196" s="2">
        <v>20000</v>
      </c>
      <c r="J4196" s="2">
        <v>0</v>
      </c>
      <c r="K4196" s="2">
        <v>20000</v>
      </c>
      <c r="L4196" t="s">
        <v>116</v>
      </c>
    </row>
    <row r="4197" spans="1:12" x14ac:dyDescent="0.85">
      <c r="A4197" s="1">
        <v>41164</v>
      </c>
      <c r="B4197" t="s">
        <v>90</v>
      </c>
      <c r="C4197" t="s">
        <v>5793</v>
      </c>
      <c r="D4197" t="s">
        <v>5794</v>
      </c>
      <c r="E4197" t="s">
        <v>744</v>
      </c>
      <c r="F4197" t="s">
        <v>745</v>
      </c>
      <c r="G4197" t="s">
        <v>746</v>
      </c>
      <c r="H4197">
        <v>2007</v>
      </c>
      <c r="I4197" s="2">
        <v>20000</v>
      </c>
      <c r="J4197" s="2">
        <v>0</v>
      </c>
      <c r="K4197" s="2">
        <v>20000</v>
      </c>
      <c r="L4197" t="s">
        <v>116</v>
      </c>
    </row>
    <row r="4198" spans="1:12" x14ac:dyDescent="0.85">
      <c r="A4198" s="1">
        <v>41164</v>
      </c>
      <c r="B4198" t="s">
        <v>90</v>
      </c>
      <c r="C4198" t="s">
        <v>5793</v>
      </c>
      <c r="D4198" t="s">
        <v>5794</v>
      </c>
      <c r="E4198" t="s">
        <v>288</v>
      </c>
      <c r="F4198" t="s">
        <v>289</v>
      </c>
      <c r="G4198" t="s">
        <v>290</v>
      </c>
      <c r="H4198">
        <v>2007</v>
      </c>
      <c r="I4198" s="2">
        <v>4217.6099999999997</v>
      </c>
      <c r="J4198" s="2">
        <v>0</v>
      </c>
      <c r="K4198" s="2">
        <v>4217.6099999999997</v>
      </c>
      <c r="L4198" t="s">
        <v>116</v>
      </c>
    </row>
    <row r="4199" spans="1:12" x14ac:dyDescent="0.85">
      <c r="A4199" s="1">
        <v>41164</v>
      </c>
      <c r="B4199" t="s">
        <v>90</v>
      </c>
      <c r="C4199" t="s">
        <v>5793</v>
      </c>
      <c r="D4199" t="s">
        <v>5794</v>
      </c>
      <c r="E4199" t="s">
        <v>293</v>
      </c>
      <c r="F4199" t="s">
        <v>294</v>
      </c>
      <c r="G4199" t="s">
        <v>295</v>
      </c>
      <c r="H4199">
        <v>2007</v>
      </c>
      <c r="I4199" s="2">
        <v>54945.32</v>
      </c>
      <c r="J4199" s="2">
        <v>0</v>
      </c>
      <c r="K4199" s="2">
        <v>54945.32</v>
      </c>
      <c r="L4199" t="s">
        <v>116</v>
      </c>
    </row>
    <row r="4200" spans="1:12" x14ac:dyDescent="0.85">
      <c r="A4200" s="1">
        <v>41164</v>
      </c>
      <c r="B4200" t="s">
        <v>90</v>
      </c>
      <c r="C4200" t="s">
        <v>5793</v>
      </c>
      <c r="D4200" t="s">
        <v>5794</v>
      </c>
      <c r="E4200" t="s">
        <v>102</v>
      </c>
      <c r="F4200" t="s">
        <v>103</v>
      </c>
      <c r="G4200" t="s">
        <v>104</v>
      </c>
      <c r="H4200">
        <v>2007</v>
      </c>
      <c r="I4200" s="2">
        <v>3191.81</v>
      </c>
      <c r="J4200" s="2">
        <v>0</v>
      </c>
      <c r="K4200" s="2">
        <v>3191.81</v>
      </c>
      <c r="L4200" t="s">
        <v>116</v>
      </c>
    </row>
    <row r="4201" spans="1:12" x14ac:dyDescent="0.85">
      <c r="A4201" s="1">
        <v>41164</v>
      </c>
      <c r="B4201" t="s">
        <v>90</v>
      </c>
      <c r="C4201" t="s">
        <v>5793</v>
      </c>
      <c r="D4201" t="s">
        <v>5794</v>
      </c>
      <c r="E4201" t="s">
        <v>2105</v>
      </c>
      <c r="F4201" t="s">
        <v>2106</v>
      </c>
      <c r="G4201" t="s">
        <v>2107</v>
      </c>
      <c r="H4201">
        <v>2007</v>
      </c>
      <c r="I4201" s="2">
        <v>10041.94</v>
      </c>
      <c r="J4201" s="2">
        <v>0</v>
      </c>
      <c r="K4201" s="2">
        <v>10041.94</v>
      </c>
      <c r="L4201" t="s">
        <v>116</v>
      </c>
    </row>
    <row r="4202" spans="1:12" x14ac:dyDescent="0.85">
      <c r="A4202" s="1">
        <v>41164</v>
      </c>
      <c r="B4202" t="s">
        <v>90</v>
      </c>
      <c r="C4202" t="s">
        <v>5793</v>
      </c>
      <c r="D4202" t="s">
        <v>5794</v>
      </c>
      <c r="E4202" t="s">
        <v>204</v>
      </c>
      <c r="F4202" t="s">
        <v>205</v>
      </c>
      <c r="G4202" t="s">
        <v>206</v>
      </c>
      <c r="H4202">
        <v>2007</v>
      </c>
      <c r="I4202" s="2">
        <v>10975.4</v>
      </c>
      <c r="J4202" s="2">
        <v>0</v>
      </c>
      <c r="K4202" s="2">
        <v>10975.4</v>
      </c>
      <c r="L4202" t="s">
        <v>116</v>
      </c>
    </row>
    <row r="4203" spans="1:12" x14ac:dyDescent="0.85">
      <c r="A4203" s="1">
        <v>41164</v>
      </c>
      <c r="B4203" t="s">
        <v>90</v>
      </c>
      <c r="C4203" t="s">
        <v>5793</v>
      </c>
      <c r="D4203" t="s">
        <v>5794</v>
      </c>
      <c r="E4203" t="s">
        <v>119</v>
      </c>
      <c r="F4203" t="s">
        <v>120</v>
      </c>
      <c r="G4203" t="s">
        <v>121</v>
      </c>
      <c r="H4203">
        <v>2007</v>
      </c>
      <c r="I4203" s="2">
        <v>44986.95</v>
      </c>
      <c r="J4203" s="2">
        <v>30</v>
      </c>
      <c r="K4203" s="2">
        <v>45016.95</v>
      </c>
      <c r="L4203" t="s">
        <v>116</v>
      </c>
    </row>
    <row r="4204" spans="1:12" x14ac:dyDescent="0.85">
      <c r="A4204" s="1">
        <v>41164</v>
      </c>
      <c r="B4204" t="s">
        <v>90</v>
      </c>
      <c r="C4204" t="s">
        <v>5793</v>
      </c>
      <c r="D4204" t="s">
        <v>5794</v>
      </c>
      <c r="E4204" t="s">
        <v>42</v>
      </c>
      <c r="F4204" t="s">
        <v>43</v>
      </c>
      <c r="G4204" t="s">
        <v>44</v>
      </c>
      <c r="H4204">
        <v>2007</v>
      </c>
      <c r="I4204" s="2">
        <v>9881.69</v>
      </c>
      <c r="J4204" s="2">
        <v>0</v>
      </c>
      <c r="K4204" s="2">
        <v>9881.69</v>
      </c>
      <c r="L4204" t="s">
        <v>116</v>
      </c>
    </row>
    <row r="4205" spans="1:12" x14ac:dyDescent="0.85">
      <c r="A4205" s="1">
        <v>41164</v>
      </c>
      <c r="B4205" t="s">
        <v>90</v>
      </c>
      <c r="C4205" t="s">
        <v>5793</v>
      </c>
      <c r="D4205" t="s">
        <v>5794</v>
      </c>
      <c r="E4205" t="s">
        <v>42</v>
      </c>
      <c r="F4205" t="s">
        <v>43</v>
      </c>
      <c r="G4205" t="s">
        <v>76</v>
      </c>
      <c r="H4205">
        <v>2007</v>
      </c>
      <c r="I4205" s="2">
        <v>54189.58</v>
      </c>
      <c r="J4205" s="2">
        <v>0</v>
      </c>
      <c r="K4205" s="2">
        <v>54189.58</v>
      </c>
      <c r="L4205" t="s">
        <v>116</v>
      </c>
    </row>
    <row r="4206" spans="1:12" x14ac:dyDescent="0.85">
      <c r="A4206" s="1">
        <v>41164</v>
      </c>
      <c r="B4206" t="s">
        <v>90</v>
      </c>
      <c r="C4206" t="s">
        <v>5793</v>
      </c>
      <c r="D4206" t="s">
        <v>5794</v>
      </c>
      <c r="E4206" t="s">
        <v>21</v>
      </c>
      <c r="F4206" t="s">
        <v>22</v>
      </c>
      <c r="G4206" t="s">
        <v>23</v>
      </c>
      <c r="H4206">
        <v>2007</v>
      </c>
      <c r="I4206" s="2">
        <v>75443.929999999993</v>
      </c>
      <c r="J4206" s="2">
        <v>0</v>
      </c>
      <c r="K4206" s="2">
        <v>75443.929999999993</v>
      </c>
      <c r="L4206" t="s">
        <v>116</v>
      </c>
    </row>
    <row r="4207" spans="1:12" x14ac:dyDescent="0.85">
      <c r="A4207" s="1">
        <v>41164</v>
      </c>
      <c r="B4207" t="s">
        <v>90</v>
      </c>
      <c r="C4207" t="s">
        <v>5793</v>
      </c>
      <c r="D4207" t="s">
        <v>5794</v>
      </c>
      <c r="E4207" t="s">
        <v>2108</v>
      </c>
      <c r="F4207" t="s">
        <v>2109</v>
      </c>
      <c r="G4207" t="s">
        <v>2110</v>
      </c>
      <c r="H4207">
        <v>2007</v>
      </c>
      <c r="I4207" s="2">
        <v>13414.26</v>
      </c>
      <c r="J4207" s="2">
        <v>0</v>
      </c>
      <c r="K4207" s="2">
        <v>13414.26</v>
      </c>
      <c r="L4207" t="s">
        <v>116</v>
      </c>
    </row>
    <row r="4208" spans="1:12" x14ac:dyDescent="0.85">
      <c r="A4208" s="1">
        <v>41164</v>
      </c>
      <c r="B4208" t="s">
        <v>90</v>
      </c>
      <c r="C4208" t="s">
        <v>5793</v>
      </c>
      <c r="D4208" t="s">
        <v>5794</v>
      </c>
      <c r="E4208" t="s">
        <v>31</v>
      </c>
      <c r="F4208" t="s">
        <v>32</v>
      </c>
      <c r="H4208">
        <v>2007</v>
      </c>
      <c r="I4208" s="2">
        <v>27113.23</v>
      </c>
      <c r="J4208" s="2">
        <v>0</v>
      </c>
      <c r="K4208" s="2">
        <v>27113.23</v>
      </c>
      <c r="L4208" t="s">
        <v>116</v>
      </c>
    </row>
    <row r="4209" spans="1:12" x14ac:dyDescent="0.85">
      <c r="A4209" s="1">
        <v>41164</v>
      </c>
      <c r="B4209" t="s">
        <v>90</v>
      </c>
      <c r="C4209" t="s">
        <v>5793</v>
      </c>
      <c r="D4209" t="s">
        <v>5794</v>
      </c>
      <c r="E4209" t="s">
        <v>93</v>
      </c>
      <c r="F4209" t="s">
        <v>94</v>
      </c>
      <c r="H4209">
        <v>2007</v>
      </c>
      <c r="I4209" s="2">
        <v>9985</v>
      </c>
      <c r="J4209" s="2">
        <v>15</v>
      </c>
      <c r="K4209" s="2">
        <v>10000</v>
      </c>
      <c r="L4209" t="s">
        <v>116</v>
      </c>
    </row>
    <row r="4210" spans="1:12" x14ac:dyDescent="0.85">
      <c r="A4210" s="1">
        <v>41164</v>
      </c>
      <c r="B4210" t="s">
        <v>90</v>
      </c>
      <c r="C4210" t="s">
        <v>5793</v>
      </c>
      <c r="D4210" t="s">
        <v>5794</v>
      </c>
      <c r="E4210" t="s">
        <v>93</v>
      </c>
      <c r="F4210" t="s">
        <v>94</v>
      </c>
      <c r="H4210">
        <v>2007</v>
      </c>
      <c r="I4210" s="2">
        <v>100000</v>
      </c>
      <c r="J4210" s="2">
        <v>0</v>
      </c>
      <c r="K4210" s="2">
        <v>100000</v>
      </c>
      <c r="L4210" t="s">
        <v>116</v>
      </c>
    </row>
    <row r="4211" spans="1:12" x14ac:dyDescent="0.85">
      <c r="A4211" s="1">
        <v>41164</v>
      </c>
      <c r="B4211" t="s">
        <v>90</v>
      </c>
      <c r="C4211" t="s">
        <v>5793</v>
      </c>
      <c r="D4211" t="s">
        <v>5794</v>
      </c>
      <c r="E4211" t="s">
        <v>62</v>
      </c>
      <c r="F4211" t="s">
        <v>63</v>
      </c>
      <c r="H4211">
        <v>2007</v>
      </c>
      <c r="I4211" s="2">
        <v>34080.29</v>
      </c>
      <c r="J4211" s="2">
        <v>0</v>
      </c>
      <c r="K4211" s="2">
        <v>34080.29</v>
      </c>
      <c r="L4211" t="s">
        <v>116</v>
      </c>
    </row>
    <row r="4212" spans="1:12" x14ac:dyDescent="0.85">
      <c r="A4212" s="1">
        <v>41164</v>
      </c>
      <c r="B4212" t="s">
        <v>1796</v>
      </c>
      <c r="C4212" t="s">
        <v>6263</v>
      </c>
      <c r="D4212" t="s">
        <v>6264</v>
      </c>
      <c r="E4212" t="s">
        <v>119</v>
      </c>
      <c r="F4212" t="s">
        <v>120</v>
      </c>
      <c r="G4212" t="s">
        <v>121</v>
      </c>
      <c r="H4212">
        <v>2007</v>
      </c>
      <c r="I4212" s="2">
        <v>6461585</v>
      </c>
      <c r="J4212" s="2">
        <v>4671215</v>
      </c>
      <c r="K4212" s="2">
        <v>11132800</v>
      </c>
      <c r="L4212" t="s">
        <v>116</v>
      </c>
    </row>
    <row r="4213" spans="1:12" x14ac:dyDescent="0.85">
      <c r="A4213" s="1">
        <v>41164</v>
      </c>
      <c r="B4213" t="s">
        <v>4685</v>
      </c>
      <c r="C4213" t="s">
        <v>6265</v>
      </c>
      <c r="D4213" t="s">
        <v>6266</v>
      </c>
      <c r="E4213" t="s">
        <v>119</v>
      </c>
      <c r="F4213" t="s">
        <v>120</v>
      </c>
      <c r="G4213" t="s">
        <v>121</v>
      </c>
      <c r="H4213">
        <v>2007</v>
      </c>
      <c r="I4213" s="2">
        <v>28268000</v>
      </c>
      <c r="J4213" s="2">
        <v>0</v>
      </c>
      <c r="K4213" s="2">
        <v>28268000</v>
      </c>
      <c r="L4213" t="s">
        <v>116</v>
      </c>
    </row>
    <row r="4214" spans="1:12" x14ac:dyDescent="0.85">
      <c r="A4214" s="1">
        <v>41164</v>
      </c>
      <c r="B4214" t="s">
        <v>1796</v>
      </c>
      <c r="C4214" t="s">
        <v>6267</v>
      </c>
      <c r="D4214" t="s">
        <v>6268</v>
      </c>
      <c r="E4214" t="s">
        <v>119</v>
      </c>
      <c r="F4214" t="s">
        <v>120</v>
      </c>
      <c r="G4214" t="s">
        <v>121</v>
      </c>
      <c r="H4214">
        <v>2007</v>
      </c>
      <c r="I4214" s="2">
        <v>22899940</v>
      </c>
      <c r="J4214" s="2">
        <v>2400060</v>
      </c>
      <c r="K4214" s="2">
        <v>25300000</v>
      </c>
      <c r="L4214" t="s">
        <v>116</v>
      </c>
    </row>
    <row r="4215" spans="1:12" x14ac:dyDescent="0.85">
      <c r="A4215" s="1">
        <v>41164</v>
      </c>
      <c r="B4215" t="s">
        <v>2654</v>
      </c>
      <c r="C4215" t="s">
        <v>6269</v>
      </c>
      <c r="D4215" t="s">
        <v>6270</v>
      </c>
      <c r="E4215" t="s">
        <v>85</v>
      </c>
      <c r="F4215" t="s">
        <v>86</v>
      </c>
      <c r="G4215" t="s">
        <v>87</v>
      </c>
      <c r="H4215">
        <v>2007</v>
      </c>
      <c r="I4215" s="2">
        <v>10235281.92</v>
      </c>
      <c r="J4215" s="2">
        <v>0</v>
      </c>
      <c r="K4215" s="2">
        <v>10235281.92</v>
      </c>
      <c r="L4215" t="s">
        <v>18</v>
      </c>
    </row>
    <row r="4216" spans="1:12" x14ac:dyDescent="0.85">
      <c r="A4216" s="1">
        <v>41164</v>
      </c>
      <c r="B4216" t="s">
        <v>4054</v>
      </c>
      <c r="C4216" t="s">
        <v>6271</v>
      </c>
      <c r="D4216" t="s">
        <v>6272</v>
      </c>
      <c r="E4216" t="s">
        <v>85</v>
      </c>
      <c r="F4216" t="s">
        <v>86</v>
      </c>
      <c r="G4216" t="s">
        <v>87</v>
      </c>
      <c r="H4216">
        <v>2007</v>
      </c>
      <c r="I4216" s="2">
        <v>263560.17</v>
      </c>
      <c r="J4216" s="2">
        <v>0</v>
      </c>
      <c r="K4216" s="2">
        <v>263560.17</v>
      </c>
      <c r="L4216" t="s">
        <v>18</v>
      </c>
    </row>
    <row r="4217" spans="1:12" x14ac:dyDescent="0.85">
      <c r="A4217" s="1">
        <v>41164</v>
      </c>
      <c r="B4217" t="s">
        <v>5032</v>
      </c>
      <c r="C4217" t="s">
        <v>5033</v>
      </c>
      <c r="D4217" t="s">
        <v>5034</v>
      </c>
      <c r="E4217" t="s">
        <v>15</v>
      </c>
      <c r="F4217" t="s">
        <v>16</v>
      </c>
      <c r="G4217" t="s">
        <v>17</v>
      </c>
      <c r="H4217">
        <v>2007</v>
      </c>
      <c r="I4217" s="2">
        <v>17370007.210000001</v>
      </c>
      <c r="J4217" s="2">
        <v>0</v>
      </c>
      <c r="K4217" s="2">
        <v>17370007.210000001</v>
      </c>
      <c r="L4217" t="s">
        <v>116</v>
      </c>
    </row>
    <row r="4218" spans="1:12" x14ac:dyDescent="0.85">
      <c r="A4218" s="1">
        <v>41164</v>
      </c>
      <c r="B4218" t="s">
        <v>5032</v>
      </c>
      <c r="C4218" t="s">
        <v>5033</v>
      </c>
      <c r="D4218" t="s">
        <v>5034</v>
      </c>
      <c r="E4218" t="s">
        <v>2863</v>
      </c>
      <c r="F4218" t="s">
        <v>2864</v>
      </c>
      <c r="G4218" t="s">
        <v>5769</v>
      </c>
      <c r="H4218">
        <v>2007</v>
      </c>
      <c r="I4218" s="2">
        <v>9033500</v>
      </c>
      <c r="J4218" s="2">
        <v>0</v>
      </c>
      <c r="K4218" s="2">
        <v>9033500</v>
      </c>
      <c r="L4218" t="s">
        <v>116</v>
      </c>
    </row>
    <row r="4219" spans="1:12" x14ac:dyDescent="0.85">
      <c r="A4219" s="1">
        <v>41164</v>
      </c>
      <c r="B4219" t="s">
        <v>5032</v>
      </c>
      <c r="C4219" t="s">
        <v>5033</v>
      </c>
      <c r="D4219" t="s">
        <v>5034</v>
      </c>
      <c r="E4219" t="s">
        <v>102</v>
      </c>
      <c r="F4219" t="s">
        <v>103</v>
      </c>
      <c r="G4219" t="s">
        <v>104</v>
      </c>
      <c r="H4219">
        <v>2007</v>
      </c>
      <c r="I4219" s="2">
        <v>273770879.89999998</v>
      </c>
      <c r="J4219" s="2">
        <v>0</v>
      </c>
      <c r="K4219" s="2">
        <v>273770879.89999998</v>
      </c>
      <c r="L4219" t="s">
        <v>116</v>
      </c>
    </row>
    <row r="4220" spans="1:12" x14ac:dyDescent="0.85">
      <c r="A4220" s="1">
        <v>41164</v>
      </c>
      <c r="B4220" t="s">
        <v>5032</v>
      </c>
      <c r="C4220" t="s">
        <v>5033</v>
      </c>
      <c r="D4220" t="s">
        <v>5034</v>
      </c>
      <c r="E4220" t="s">
        <v>1408</v>
      </c>
      <c r="F4220" t="s">
        <v>1409</v>
      </c>
      <c r="G4220" t="s">
        <v>1410</v>
      </c>
      <c r="H4220">
        <v>2007</v>
      </c>
      <c r="I4220" s="2">
        <v>39740722.009999998</v>
      </c>
      <c r="J4220" s="2">
        <v>0</v>
      </c>
      <c r="K4220" s="2">
        <v>39740722.009999998</v>
      </c>
      <c r="L4220" t="s">
        <v>116</v>
      </c>
    </row>
    <row r="4221" spans="1:12" x14ac:dyDescent="0.85">
      <c r="A4221" s="1">
        <v>41164</v>
      </c>
      <c r="B4221" t="s">
        <v>5032</v>
      </c>
      <c r="C4221" t="s">
        <v>5033</v>
      </c>
      <c r="D4221" t="s">
        <v>5034</v>
      </c>
      <c r="E4221" t="s">
        <v>204</v>
      </c>
      <c r="F4221" t="s">
        <v>205</v>
      </c>
      <c r="G4221" t="s">
        <v>206</v>
      </c>
      <c r="H4221">
        <v>2007</v>
      </c>
      <c r="I4221" s="2">
        <v>1316100</v>
      </c>
      <c r="J4221" s="2">
        <v>0</v>
      </c>
      <c r="K4221" s="2">
        <v>1316100</v>
      </c>
      <c r="L4221" t="s">
        <v>116</v>
      </c>
    </row>
    <row r="4222" spans="1:12" x14ac:dyDescent="0.85">
      <c r="A4222" s="1">
        <v>41164</v>
      </c>
      <c r="B4222" t="s">
        <v>5032</v>
      </c>
      <c r="C4222" t="s">
        <v>5033</v>
      </c>
      <c r="D4222" t="s">
        <v>5034</v>
      </c>
      <c r="E4222" t="s">
        <v>119</v>
      </c>
      <c r="F4222" t="s">
        <v>120</v>
      </c>
      <c r="G4222" t="s">
        <v>121</v>
      </c>
      <c r="H4222">
        <v>2007</v>
      </c>
      <c r="I4222" s="2">
        <v>228914970</v>
      </c>
      <c r="J4222" s="2">
        <v>30</v>
      </c>
      <c r="K4222" s="2">
        <v>228915000</v>
      </c>
      <c r="L4222" t="s">
        <v>116</v>
      </c>
    </row>
    <row r="4223" spans="1:12" x14ac:dyDescent="0.85">
      <c r="A4223" s="1">
        <v>41164</v>
      </c>
      <c r="B4223" t="s">
        <v>5032</v>
      </c>
      <c r="C4223" t="s">
        <v>5033</v>
      </c>
      <c r="D4223" t="s">
        <v>5034</v>
      </c>
      <c r="E4223" t="s">
        <v>42</v>
      </c>
      <c r="F4223" t="s">
        <v>43</v>
      </c>
      <c r="G4223" t="s">
        <v>44</v>
      </c>
      <c r="H4223">
        <v>2007</v>
      </c>
      <c r="I4223" s="2">
        <v>15456428.33</v>
      </c>
      <c r="J4223" s="2">
        <v>0</v>
      </c>
      <c r="K4223" s="2">
        <v>15456428.33</v>
      </c>
      <c r="L4223" t="s">
        <v>116</v>
      </c>
    </row>
    <row r="4224" spans="1:12" x14ac:dyDescent="0.85">
      <c r="A4224" s="1">
        <v>41164</v>
      </c>
      <c r="B4224" t="s">
        <v>5032</v>
      </c>
      <c r="C4224" t="s">
        <v>5033</v>
      </c>
      <c r="D4224" t="s">
        <v>5034</v>
      </c>
      <c r="E4224" t="s">
        <v>5946</v>
      </c>
      <c r="F4224" t="s">
        <v>5947</v>
      </c>
      <c r="G4224" t="s">
        <v>5948</v>
      </c>
      <c r="H4224">
        <v>2007</v>
      </c>
      <c r="I4224" s="2">
        <v>4000000</v>
      </c>
      <c r="J4224" s="2">
        <v>0</v>
      </c>
      <c r="K4224" s="2">
        <v>4000000</v>
      </c>
      <c r="L4224" t="s">
        <v>116</v>
      </c>
    </row>
    <row r="4225" spans="1:12" x14ac:dyDescent="0.85">
      <c r="A4225" s="1">
        <v>41164</v>
      </c>
      <c r="B4225" t="s">
        <v>5381</v>
      </c>
      <c r="C4225" t="s">
        <v>5382</v>
      </c>
      <c r="D4225" t="s">
        <v>5383</v>
      </c>
      <c r="E4225" t="s">
        <v>15</v>
      </c>
      <c r="F4225" t="s">
        <v>16</v>
      </c>
      <c r="G4225" t="s">
        <v>17</v>
      </c>
      <c r="H4225">
        <v>2007</v>
      </c>
      <c r="I4225" s="2">
        <v>173085.24</v>
      </c>
      <c r="J4225" s="2">
        <v>0</v>
      </c>
      <c r="K4225" s="2">
        <v>173085.24</v>
      </c>
      <c r="L4225" t="s">
        <v>116</v>
      </c>
    </row>
    <row r="4226" spans="1:12" x14ac:dyDescent="0.85">
      <c r="A4226" s="1">
        <v>41164</v>
      </c>
      <c r="B4226" t="s">
        <v>5381</v>
      </c>
      <c r="C4226" t="s">
        <v>5382</v>
      </c>
      <c r="D4226" t="s">
        <v>5383</v>
      </c>
      <c r="E4226" t="s">
        <v>102</v>
      </c>
      <c r="F4226" t="s">
        <v>103</v>
      </c>
      <c r="G4226" t="s">
        <v>104</v>
      </c>
      <c r="H4226">
        <v>2007</v>
      </c>
      <c r="I4226" s="2">
        <v>3703840</v>
      </c>
      <c r="J4226" s="2">
        <v>0</v>
      </c>
      <c r="K4226" s="2">
        <v>3703840</v>
      </c>
      <c r="L4226" t="s">
        <v>116</v>
      </c>
    </row>
    <row r="4227" spans="1:12" x14ac:dyDescent="0.85">
      <c r="A4227" s="1">
        <v>41164</v>
      </c>
      <c r="B4227" t="s">
        <v>5381</v>
      </c>
      <c r="C4227" t="s">
        <v>5382</v>
      </c>
      <c r="D4227" t="s">
        <v>5383</v>
      </c>
      <c r="E4227" t="s">
        <v>42</v>
      </c>
      <c r="F4227" t="s">
        <v>43</v>
      </c>
      <c r="G4227" t="s">
        <v>44</v>
      </c>
      <c r="H4227">
        <v>2007</v>
      </c>
      <c r="I4227" s="2">
        <v>474083.44</v>
      </c>
      <c r="J4227" s="2">
        <v>0</v>
      </c>
      <c r="K4227" s="2">
        <v>474083.44</v>
      </c>
      <c r="L4227" t="s">
        <v>116</v>
      </c>
    </row>
    <row r="4228" spans="1:12" x14ac:dyDescent="0.85">
      <c r="A4228" s="1">
        <v>41164</v>
      </c>
      <c r="B4228" t="s">
        <v>5035</v>
      </c>
      <c r="C4228" t="s">
        <v>6273</v>
      </c>
      <c r="D4228" t="s">
        <v>6274</v>
      </c>
      <c r="E4228" t="s">
        <v>15</v>
      </c>
      <c r="F4228" t="s">
        <v>16</v>
      </c>
      <c r="G4228" t="s">
        <v>17</v>
      </c>
      <c r="H4228">
        <v>2007</v>
      </c>
      <c r="I4228" s="2">
        <v>439405.92</v>
      </c>
      <c r="J4228" s="2">
        <v>0</v>
      </c>
      <c r="K4228" s="2">
        <v>439405.92</v>
      </c>
      <c r="L4228" t="s">
        <v>18</v>
      </c>
    </row>
    <row r="4229" spans="1:12" x14ac:dyDescent="0.85">
      <c r="A4229" s="1">
        <v>41164</v>
      </c>
      <c r="B4229" t="s">
        <v>90</v>
      </c>
      <c r="C4229" t="s">
        <v>6275</v>
      </c>
      <c r="D4229" t="s">
        <v>6276</v>
      </c>
      <c r="E4229" t="s">
        <v>21</v>
      </c>
      <c r="F4229" t="s">
        <v>22</v>
      </c>
      <c r="G4229" t="s">
        <v>23</v>
      </c>
      <c r="H4229">
        <v>2007</v>
      </c>
      <c r="I4229" s="2">
        <v>5714366.5499999998</v>
      </c>
      <c r="J4229" s="2">
        <v>0</v>
      </c>
      <c r="K4229" s="2">
        <v>5714366.5499999998</v>
      </c>
      <c r="L4229" t="s">
        <v>116</v>
      </c>
    </row>
    <row r="4230" spans="1:12" x14ac:dyDescent="0.85">
      <c r="A4230" s="1">
        <v>41164</v>
      </c>
      <c r="B4230" t="s">
        <v>5762</v>
      </c>
      <c r="C4230" t="s">
        <v>6277</v>
      </c>
      <c r="D4230" t="s">
        <v>6278</v>
      </c>
      <c r="E4230" t="s">
        <v>85</v>
      </c>
      <c r="F4230" t="s">
        <v>86</v>
      </c>
      <c r="G4230" t="s">
        <v>87</v>
      </c>
      <c r="H4230">
        <v>2007</v>
      </c>
      <c r="I4230" s="2">
        <v>227426.85</v>
      </c>
      <c r="J4230" s="2">
        <v>0</v>
      </c>
      <c r="K4230" s="2">
        <v>227426.85</v>
      </c>
      <c r="L4230" t="s">
        <v>18</v>
      </c>
    </row>
    <row r="4231" spans="1:12" x14ac:dyDescent="0.85">
      <c r="A4231" s="1">
        <v>41164</v>
      </c>
      <c r="B4231" t="s">
        <v>12</v>
      </c>
      <c r="C4231" t="s">
        <v>4213</v>
      </c>
      <c r="D4231" t="s">
        <v>4214</v>
      </c>
      <c r="E4231" t="s">
        <v>288</v>
      </c>
      <c r="F4231" t="s">
        <v>289</v>
      </c>
      <c r="G4231" t="s">
        <v>290</v>
      </c>
      <c r="H4231">
        <v>2007</v>
      </c>
      <c r="I4231" s="2">
        <v>398957.39</v>
      </c>
      <c r="J4231" s="2">
        <v>0</v>
      </c>
      <c r="K4231" s="2">
        <v>398957.39</v>
      </c>
      <c r="L4231" t="s">
        <v>18</v>
      </c>
    </row>
    <row r="4232" spans="1:12" x14ac:dyDescent="0.85">
      <c r="A4232" s="1">
        <v>41164</v>
      </c>
      <c r="B4232" t="s">
        <v>1346</v>
      </c>
      <c r="C4232" t="s">
        <v>6279</v>
      </c>
      <c r="D4232" t="s">
        <v>6280</v>
      </c>
      <c r="E4232" t="s">
        <v>119</v>
      </c>
      <c r="F4232" t="s">
        <v>120</v>
      </c>
      <c r="G4232" t="s">
        <v>121</v>
      </c>
      <c r="H4232">
        <v>2007</v>
      </c>
      <c r="I4232" s="2">
        <v>4172230.18</v>
      </c>
      <c r="J4232" s="2">
        <v>9.5500000000000007</v>
      </c>
      <c r="K4232" s="2">
        <v>4172239.73</v>
      </c>
      <c r="L4232" t="s">
        <v>116</v>
      </c>
    </row>
    <row r="4233" spans="1:12" x14ac:dyDescent="0.85">
      <c r="A4233" s="1">
        <v>41164</v>
      </c>
      <c r="B4233" t="s">
        <v>1040</v>
      </c>
      <c r="C4233" t="s">
        <v>5388</v>
      </c>
      <c r="D4233" t="s">
        <v>5389</v>
      </c>
      <c r="E4233" t="s">
        <v>102</v>
      </c>
      <c r="F4233" t="s">
        <v>103</v>
      </c>
      <c r="G4233" t="s">
        <v>104</v>
      </c>
      <c r="H4233">
        <v>2007</v>
      </c>
      <c r="I4233" s="2">
        <v>947651.72</v>
      </c>
      <c r="J4233" s="2">
        <v>0</v>
      </c>
      <c r="K4233" s="2">
        <v>947651.72</v>
      </c>
      <c r="L4233" t="s">
        <v>18</v>
      </c>
    </row>
    <row r="4234" spans="1:12" x14ac:dyDescent="0.85">
      <c r="A4234" s="1">
        <v>41164</v>
      </c>
      <c r="B4234" t="s">
        <v>1040</v>
      </c>
      <c r="C4234" t="s">
        <v>5800</v>
      </c>
      <c r="D4234" t="s">
        <v>5801</v>
      </c>
      <c r="E4234" t="s">
        <v>293</v>
      </c>
      <c r="F4234" t="s">
        <v>294</v>
      </c>
      <c r="G4234" t="s">
        <v>4803</v>
      </c>
      <c r="H4234">
        <v>2007</v>
      </c>
      <c r="I4234" s="2">
        <v>2797662.4</v>
      </c>
      <c r="J4234" s="2">
        <v>0</v>
      </c>
      <c r="K4234" s="2">
        <v>2797662.4</v>
      </c>
      <c r="L4234" t="s">
        <v>18</v>
      </c>
    </row>
    <row r="4235" spans="1:12" x14ac:dyDescent="0.85">
      <c r="A4235" s="1">
        <v>41164</v>
      </c>
      <c r="B4235" t="s">
        <v>1040</v>
      </c>
      <c r="C4235" t="s">
        <v>5800</v>
      </c>
      <c r="D4235" t="s">
        <v>5801</v>
      </c>
      <c r="E4235" t="s">
        <v>1698</v>
      </c>
      <c r="F4235" t="s">
        <v>1699</v>
      </c>
      <c r="G4235" t="s">
        <v>1700</v>
      </c>
      <c r="H4235">
        <v>2007</v>
      </c>
      <c r="I4235" s="2">
        <v>200000</v>
      </c>
      <c r="J4235" s="2">
        <v>0</v>
      </c>
      <c r="K4235" s="2">
        <v>200000</v>
      </c>
      <c r="L4235" t="s">
        <v>18</v>
      </c>
    </row>
    <row r="4236" spans="1:12" x14ac:dyDescent="0.85">
      <c r="A4236" s="1">
        <v>41164</v>
      </c>
      <c r="B4236" t="s">
        <v>1040</v>
      </c>
      <c r="C4236" t="s">
        <v>5800</v>
      </c>
      <c r="D4236" t="s">
        <v>5801</v>
      </c>
      <c r="E4236" t="s">
        <v>119</v>
      </c>
      <c r="F4236" t="s">
        <v>120</v>
      </c>
      <c r="G4236" t="s">
        <v>121</v>
      </c>
      <c r="H4236">
        <v>2007</v>
      </c>
      <c r="I4236" s="2">
        <v>12873600</v>
      </c>
      <c r="J4236" s="2">
        <v>0</v>
      </c>
      <c r="K4236" s="2">
        <v>12873600</v>
      </c>
      <c r="L4236" t="s">
        <v>18</v>
      </c>
    </row>
    <row r="4237" spans="1:12" x14ac:dyDescent="0.85">
      <c r="A4237" s="1">
        <v>41164</v>
      </c>
      <c r="B4237" t="s">
        <v>1040</v>
      </c>
      <c r="C4237" t="s">
        <v>1084</v>
      </c>
      <c r="D4237" t="s">
        <v>1085</v>
      </c>
      <c r="E4237" t="s">
        <v>42</v>
      </c>
      <c r="F4237" t="s">
        <v>43</v>
      </c>
      <c r="G4237" t="s">
        <v>44</v>
      </c>
      <c r="H4237">
        <v>2007</v>
      </c>
      <c r="I4237" s="2">
        <v>1200000</v>
      </c>
      <c r="J4237" s="2">
        <v>0</v>
      </c>
      <c r="K4237" s="2">
        <v>1200000</v>
      </c>
      <c r="L4237" t="s">
        <v>18</v>
      </c>
    </row>
    <row r="4238" spans="1:12" x14ac:dyDescent="0.85">
      <c r="A4238" s="1">
        <v>41164</v>
      </c>
      <c r="B4238" t="s">
        <v>90</v>
      </c>
      <c r="C4238" t="s">
        <v>6281</v>
      </c>
      <c r="D4238" t="s">
        <v>6282</v>
      </c>
      <c r="E4238" t="s">
        <v>4459</v>
      </c>
      <c r="F4238" t="s">
        <v>4460</v>
      </c>
      <c r="G4238" t="s">
        <v>6283</v>
      </c>
      <c r="H4238">
        <v>2007</v>
      </c>
      <c r="I4238" s="2">
        <v>559959</v>
      </c>
      <c r="J4238" s="2">
        <v>0</v>
      </c>
      <c r="K4238" s="2">
        <v>559959</v>
      </c>
      <c r="L4238" t="s">
        <v>116</v>
      </c>
    </row>
    <row r="4239" spans="1:12" x14ac:dyDescent="0.85">
      <c r="A4239" s="1">
        <v>41164</v>
      </c>
      <c r="B4239" t="s">
        <v>90</v>
      </c>
      <c r="C4239" t="s">
        <v>6281</v>
      </c>
      <c r="D4239" t="s">
        <v>6282</v>
      </c>
      <c r="E4239" t="s">
        <v>4459</v>
      </c>
      <c r="F4239" t="s">
        <v>4460</v>
      </c>
      <c r="G4239" t="s">
        <v>6284</v>
      </c>
      <c r="H4239">
        <v>2007</v>
      </c>
      <c r="I4239" s="2">
        <v>839908</v>
      </c>
      <c r="J4239" s="2">
        <v>0</v>
      </c>
      <c r="K4239" s="2">
        <v>839908</v>
      </c>
      <c r="L4239" t="s">
        <v>116</v>
      </c>
    </row>
    <row r="4240" spans="1:12" x14ac:dyDescent="0.85">
      <c r="A4240" s="1">
        <v>41164</v>
      </c>
      <c r="B4240" t="s">
        <v>90</v>
      </c>
      <c r="C4240" t="s">
        <v>6281</v>
      </c>
      <c r="D4240" t="s">
        <v>6282</v>
      </c>
      <c r="E4240" t="s">
        <v>42</v>
      </c>
      <c r="F4240" t="s">
        <v>43</v>
      </c>
      <c r="G4240" t="s">
        <v>6285</v>
      </c>
      <c r="H4240">
        <v>2007</v>
      </c>
      <c r="I4240" s="2">
        <v>334644.39</v>
      </c>
      <c r="J4240" s="2">
        <v>0</v>
      </c>
      <c r="K4240" s="2">
        <v>334644.39</v>
      </c>
      <c r="L4240" t="s">
        <v>116</v>
      </c>
    </row>
    <row r="4241" spans="1:12" x14ac:dyDescent="0.85">
      <c r="A4241" s="1">
        <v>41164</v>
      </c>
      <c r="B4241" t="s">
        <v>90</v>
      </c>
      <c r="C4241" t="s">
        <v>6281</v>
      </c>
      <c r="D4241" t="s">
        <v>6282</v>
      </c>
      <c r="E4241" t="s">
        <v>42</v>
      </c>
      <c r="F4241" t="s">
        <v>43</v>
      </c>
      <c r="G4241" t="s">
        <v>76</v>
      </c>
      <c r="H4241">
        <v>2007</v>
      </c>
      <c r="I4241" s="2">
        <v>983978.49</v>
      </c>
      <c r="J4241" s="2">
        <v>0</v>
      </c>
      <c r="K4241" s="2">
        <v>983978.49</v>
      </c>
      <c r="L4241" t="s">
        <v>116</v>
      </c>
    </row>
    <row r="4242" spans="1:12" x14ac:dyDescent="0.85">
      <c r="A4242" s="1">
        <v>41164</v>
      </c>
      <c r="B4242" t="s">
        <v>3797</v>
      </c>
      <c r="C4242" t="s">
        <v>6286</v>
      </c>
      <c r="D4242" t="s">
        <v>6287</v>
      </c>
      <c r="E4242" t="s">
        <v>15</v>
      </c>
      <c r="F4242" t="s">
        <v>16</v>
      </c>
      <c r="G4242" t="s">
        <v>17</v>
      </c>
      <c r="H4242">
        <v>2007</v>
      </c>
      <c r="I4242" s="2">
        <v>18516097.649999999</v>
      </c>
      <c r="J4242" s="2">
        <v>0</v>
      </c>
      <c r="K4242" s="2">
        <v>18516097.649999999</v>
      </c>
      <c r="L4242" t="s">
        <v>116</v>
      </c>
    </row>
    <row r="4243" spans="1:12" x14ac:dyDescent="0.85">
      <c r="A4243" s="1">
        <v>41164</v>
      </c>
      <c r="B4243" t="s">
        <v>5032</v>
      </c>
      <c r="C4243" t="s">
        <v>6288</v>
      </c>
      <c r="D4243" t="s">
        <v>6289</v>
      </c>
      <c r="E4243" t="s">
        <v>85</v>
      </c>
      <c r="F4243" t="s">
        <v>86</v>
      </c>
      <c r="G4243" t="s">
        <v>87</v>
      </c>
      <c r="H4243">
        <v>2007</v>
      </c>
      <c r="I4243" s="2">
        <v>86114700</v>
      </c>
      <c r="J4243" s="2">
        <v>0</v>
      </c>
      <c r="K4243" s="2">
        <v>86114700</v>
      </c>
      <c r="L4243" t="s">
        <v>116</v>
      </c>
    </row>
    <row r="4244" spans="1:12" x14ac:dyDescent="0.85">
      <c r="A4244" s="1">
        <v>41164</v>
      </c>
      <c r="B4244" t="s">
        <v>1234</v>
      </c>
      <c r="C4244" t="s">
        <v>5397</v>
      </c>
      <c r="D4244" t="s">
        <v>5398</v>
      </c>
      <c r="E4244" t="s">
        <v>70</v>
      </c>
      <c r="F4244" t="s">
        <v>71</v>
      </c>
      <c r="G4244" t="s">
        <v>72</v>
      </c>
      <c r="H4244">
        <v>2007</v>
      </c>
      <c r="I4244" s="2">
        <v>226584</v>
      </c>
      <c r="J4244" s="2">
        <v>0</v>
      </c>
      <c r="K4244" s="2">
        <v>226584</v>
      </c>
      <c r="L4244" t="s">
        <v>18</v>
      </c>
    </row>
    <row r="4245" spans="1:12" x14ac:dyDescent="0.85">
      <c r="A4245" s="1">
        <v>41164</v>
      </c>
      <c r="B4245" t="s">
        <v>1234</v>
      </c>
      <c r="C4245" t="s">
        <v>5399</v>
      </c>
      <c r="D4245" t="s">
        <v>5400</v>
      </c>
      <c r="E4245" t="s">
        <v>70</v>
      </c>
      <c r="F4245" t="s">
        <v>71</v>
      </c>
      <c r="G4245" t="s">
        <v>1351</v>
      </c>
      <c r="H4245">
        <v>2007</v>
      </c>
      <c r="I4245" s="2">
        <v>66610</v>
      </c>
      <c r="J4245" s="2">
        <v>0</v>
      </c>
      <c r="K4245" s="2">
        <v>66610</v>
      </c>
      <c r="L4245" t="s">
        <v>18</v>
      </c>
    </row>
    <row r="4246" spans="1:12" x14ac:dyDescent="0.85">
      <c r="A4246" s="1">
        <v>41164</v>
      </c>
      <c r="B4246" t="s">
        <v>6103</v>
      </c>
      <c r="C4246" t="s">
        <v>6290</v>
      </c>
      <c r="D4246" t="s">
        <v>6291</v>
      </c>
      <c r="E4246" t="s">
        <v>200</v>
      </c>
      <c r="F4246" t="s">
        <v>201</v>
      </c>
      <c r="G4246" t="s">
        <v>213</v>
      </c>
      <c r="H4246">
        <v>2007</v>
      </c>
      <c r="I4246" s="2">
        <v>475000</v>
      </c>
      <c r="J4246" s="2">
        <v>0</v>
      </c>
      <c r="K4246" s="2">
        <v>475000</v>
      </c>
      <c r="L4246" t="s">
        <v>116</v>
      </c>
    </row>
    <row r="4247" spans="1:12" x14ac:dyDescent="0.85">
      <c r="A4247" s="1">
        <v>41164</v>
      </c>
      <c r="B4247" t="s">
        <v>5833</v>
      </c>
      <c r="C4247" t="s">
        <v>6292</v>
      </c>
      <c r="D4247" t="s">
        <v>6293</v>
      </c>
      <c r="E4247" t="s">
        <v>70</v>
      </c>
      <c r="F4247" t="s">
        <v>71</v>
      </c>
      <c r="G4247" t="s">
        <v>6294</v>
      </c>
      <c r="H4247">
        <v>2007</v>
      </c>
      <c r="I4247" s="2">
        <v>0</v>
      </c>
      <c r="J4247" s="2">
        <v>115000</v>
      </c>
      <c r="K4247" s="2">
        <v>115000</v>
      </c>
      <c r="L4247" t="s">
        <v>18</v>
      </c>
    </row>
    <row r="4248" spans="1:12" x14ac:dyDescent="0.85">
      <c r="A4248" s="1">
        <v>41164</v>
      </c>
      <c r="B4248" t="s">
        <v>90</v>
      </c>
      <c r="C4248" t="s">
        <v>5819</v>
      </c>
      <c r="D4248" t="s">
        <v>5820</v>
      </c>
      <c r="E4248" t="s">
        <v>3993</v>
      </c>
      <c r="F4248" t="s">
        <v>3994</v>
      </c>
      <c r="G4248" t="s">
        <v>6295</v>
      </c>
      <c r="H4248">
        <v>2007</v>
      </c>
      <c r="I4248" s="2">
        <v>300000</v>
      </c>
      <c r="J4248" s="2">
        <v>0</v>
      </c>
      <c r="K4248" s="2">
        <v>300000</v>
      </c>
      <c r="L4248" t="s">
        <v>5523</v>
      </c>
    </row>
    <row r="4249" spans="1:12" x14ac:dyDescent="0.85">
      <c r="A4249" s="1">
        <v>41164</v>
      </c>
      <c r="B4249" t="s">
        <v>90</v>
      </c>
      <c r="C4249" t="s">
        <v>5403</v>
      </c>
      <c r="D4249" t="s">
        <v>5404</v>
      </c>
      <c r="E4249" t="s">
        <v>15</v>
      </c>
      <c r="F4249" t="s">
        <v>16</v>
      </c>
      <c r="G4249" t="s">
        <v>17</v>
      </c>
      <c r="H4249">
        <v>2007</v>
      </c>
      <c r="I4249" s="2">
        <v>1153665.28</v>
      </c>
      <c r="J4249" s="2">
        <v>0</v>
      </c>
      <c r="K4249" s="2">
        <v>1153665.28</v>
      </c>
      <c r="L4249" t="s">
        <v>116</v>
      </c>
    </row>
    <row r="4250" spans="1:12" x14ac:dyDescent="0.85">
      <c r="A4250" s="1">
        <v>41164</v>
      </c>
      <c r="B4250" t="s">
        <v>90</v>
      </c>
      <c r="C4250" t="s">
        <v>5403</v>
      </c>
      <c r="D4250" t="s">
        <v>5404</v>
      </c>
      <c r="E4250" t="s">
        <v>1333</v>
      </c>
      <c r="F4250" t="s">
        <v>1334</v>
      </c>
      <c r="G4250" t="s">
        <v>1335</v>
      </c>
      <c r="H4250">
        <v>2007</v>
      </c>
      <c r="I4250" s="2">
        <v>257180</v>
      </c>
      <c r="J4250" s="2">
        <v>0</v>
      </c>
      <c r="K4250" s="2">
        <v>257180</v>
      </c>
      <c r="L4250" t="s">
        <v>116</v>
      </c>
    </row>
    <row r="4251" spans="1:12" x14ac:dyDescent="0.85">
      <c r="A4251" s="1">
        <v>41164</v>
      </c>
      <c r="B4251" t="s">
        <v>90</v>
      </c>
      <c r="C4251" t="s">
        <v>5403</v>
      </c>
      <c r="D4251" t="s">
        <v>5404</v>
      </c>
      <c r="E4251" t="s">
        <v>42</v>
      </c>
      <c r="F4251" t="s">
        <v>43</v>
      </c>
      <c r="G4251" t="s">
        <v>44</v>
      </c>
      <c r="H4251">
        <v>2007</v>
      </c>
      <c r="I4251" s="2">
        <v>150000</v>
      </c>
      <c r="J4251" s="2">
        <v>0</v>
      </c>
      <c r="K4251" s="2">
        <v>150000</v>
      </c>
      <c r="L4251" t="s">
        <v>116</v>
      </c>
    </row>
    <row r="4252" spans="1:12" x14ac:dyDescent="0.85">
      <c r="A4252" s="1">
        <v>41164</v>
      </c>
      <c r="B4252" t="s">
        <v>90</v>
      </c>
      <c r="C4252" t="s">
        <v>5405</v>
      </c>
      <c r="D4252" t="s">
        <v>5406</v>
      </c>
      <c r="E4252" t="s">
        <v>128</v>
      </c>
      <c r="F4252" t="s">
        <v>129</v>
      </c>
      <c r="G4252" t="s">
        <v>130</v>
      </c>
      <c r="H4252">
        <v>2007</v>
      </c>
      <c r="I4252" s="2">
        <v>1522138.5</v>
      </c>
      <c r="J4252" s="2">
        <v>0</v>
      </c>
      <c r="K4252" s="2">
        <v>1522138.5</v>
      </c>
      <c r="L4252" t="s">
        <v>18</v>
      </c>
    </row>
    <row r="4253" spans="1:12" x14ac:dyDescent="0.85">
      <c r="A4253" s="1">
        <v>41164</v>
      </c>
      <c r="B4253" t="s">
        <v>90</v>
      </c>
      <c r="C4253" t="s">
        <v>5405</v>
      </c>
      <c r="D4253" t="s">
        <v>5406</v>
      </c>
      <c r="E4253" t="s">
        <v>200</v>
      </c>
      <c r="F4253" t="s">
        <v>201</v>
      </c>
      <c r="G4253" t="s">
        <v>213</v>
      </c>
      <c r="H4253">
        <v>2007</v>
      </c>
      <c r="I4253" s="2">
        <v>41.86</v>
      </c>
      <c r="J4253" s="2">
        <v>0</v>
      </c>
      <c r="K4253" s="2">
        <v>41.86</v>
      </c>
      <c r="L4253" t="s">
        <v>18</v>
      </c>
    </row>
    <row r="4254" spans="1:12" x14ac:dyDescent="0.85">
      <c r="A4254" s="1">
        <v>41164</v>
      </c>
      <c r="B4254" t="s">
        <v>90</v>
      </c>
      <c r="C4254" t="s">
        <v>5405</v>
      </c>
      <c r="D4254" t="s">
        <v>5406</v>
      </c>
      <c r="E4254" t="s">
        <v>70</v>
      </c>
      <c r="F4254" t="s">
        <v>71</v>
      </c>
      <c r="G4254" t="s">
        <v>72</v>
      </c>
      <c r="H4254">
        <v>2007</v>
      </c>
      <c r="I4254" s="2">
        <v>337238.2</v>
      </c>
      <c r="J4254" s="2">
        <v>0</v>
      </c>
      <c r="K4254" s="2">
        <v>337238.2</v>
      </c>
      <c r="L4254" t="s">
        <v>18</v>
      </c>
    </row>
    <row r="4255" spans="1:12" x14ac:dyDescent="0.85">
      <c r="A4255" s="1">
        <v>41164</v>
      </c>
      <c r="B4255" t="s">
        <v>90</v>
      </c>
      <c r="C4255" t="s">
        <v>5405</v>
      </c>
      <c r="D4255" t="s">
        <v>5406</v>
      </c>
      <c r="E4255" t="s">
        <v>102</v>
      </c>
      <c r="F4255" t="s">
        <v>103</v>
      </c>
      <c r="G4255" t="s">
        <v>104</v>
      </c>
      <c r="H4255">
        <v>2007</v>
      </c>
      <c r="I4255" s="2">
        <v>13.78</v>
      </c>
      <c r="J4255" s="2">
        <v>0</v>
      </c>
      <c r="K4255" s="2">
        <v>13.78</v>
      </c>
      <c r="L4255" t="s">
        <v>18</v>
      </c>
    </row>
    <row r="4256" spans="1:12" x14ac:dyDescent="0.85">
      <c r="A4256" s="1">
        <v>41164</v>
      </c>
      <c r="B4256" t="s">
        <v>90</v>
      </c>
      <c r="C4256" t="s">
        <v>5405</v>
      </c>
      <c r="D4256" t="s">
        <v>5406</v>
      </c>
      <c r="E4256" t="s">
        <v>119</v>
      </c>
      <c r="F4256" t="s">
        <v>120</v>
      </c>
      <c r="G4256" t="s">
        <v>121</v>
      </c>
      <c r="H4256">
        <v>2007</v>
      </c>
      <c r="I4256" s="2">
        <v>1153561.6399999999</v>
      </c>
      <c r="J4256" s="2">
        <v>0</v>
      </c>
      <c r="K4256" s="2">
        <v>1153561.6399999999</v>
      </c>
      <c r="L4256" t="s">
        <v>18</v>
      </c>
    </row>
    <row r="4257" spans="1:12" x14ac:dyDescent="0.85">
      <c r="A4257" s="1">
        <v>41164</v>
      </c>
      <c r="B4257" t="s">
        <v>90</v>
      </c>
      <c r="C4257" t="s">
        <v>5405</v>
      </c>
      <c r="D4257" t="s">
        <v>5406</v>
      </c>
      <c r="E4257" t="s">
        <v>42</v>
      </c>
      <c r="F4257" t="s">
        <v>43</v>
      </c>
      <c r="G4257" t="s">
        <v>44</v>
      </c>
      <c r="H4257">
        <v>2007</v>
      </c>
      <c r="I4257" s="2">
        <v>95452.59</v>
      </c>
      <c r="J4257" s="2">
        <v>0</v>
      </c>
      <c r="K4257" s="2">
        <v>95452.59</v>
      </c>
      <c r="L4257" t="s">
        <v>18</v>
      </c>
    </row>
    <row r="4258" spans="1:12" x14ac:dyDescent="0.85">
      <c r="A4258" s="1">
        <v>41164</v>
      </c>
      <c r="B4258" t="s">
        <v>90</v>
      </c>
      <c r="C4258" t="s">
        <v>5405</v>
      </c>
      <c r="D4258" t="s">
        <v>5406</v>
      </c>
      <c r="E4258" t="s">
        <v>93</v>
      </c>
      <c r="F4258" t="s">
        <v>94</v>
      </c>
      <c r="H4258">
        <v>2007</v>
      </c>
      <c r="I4258" s="2">
        <v>136.1</v>
      </c>
      <c r="J4258" s="2">
        <v>0</v>
      </c>
      <c r="K4258" s="2">
        <v>136.1</v>
      </c>
      <c r="L4258" t="s">
        <v>18</v>
      </c>
    </row>
    <row r="4259" spans="1:12" x14ac:dyDescent="0.85">
      <c r="A4259" s="1">
        <v>41164</v>
      </c>
      <c r="B4259" t="s">
        <v>538</v>
      </c>
      <c r="C4259" t="s">
        <v>5823</v>
      </c>
      <c r="D4259" t="s">
        <v>5824</v>
      </c>
      <c r="E4259" t="s">
        <v>1709</v>
      </c>
      <c r="F4259" t="s">
        <v>1710</v>
      </c>
      <c r="G4259" t="s">
        <v>1711</v>
      </c>
      <c r="H4259">
        <v>2007</v>
      </c>
      <c r="I4259" s="2">
        <v>1200000</v>
      </c>
      <c r="J4259" s="2">
        <v>0</v>
      </c>
      <c r="K4259" s="2">
        <v>1200000</v>
      </c>
      <c r="L4259" t="s">
        <v>18</v>
      </c>
    </row>
    <row r="4260" spans="1:12" x14ac:dyDescent="0.85">
      <c r="A4260" s="1">
        <v>41164</v>
      </c>
      <c r="B4260" t="s">
        <v>538</v>
      </c>
      <c r="C4260" t="s">
        <v>5407</v>
      </c>
      <c r="D4260" t="s">
        <v>5408</v>
      </c>
      <c r="E4260" t="s">
        <v>200</v>
      </c>
      <c r="F4260" t="s">
        <v>201</v>
      </c>
      <c r="G4260" t="s">
        <v>202</v>
      </c>
      <c r="H4260">
        <v>2007</v>
      </c>
      <c r="I4260" s="2">
        <v>800000</v>
      </c>
      <c r="J4260" s="2">
        <v>0</v>
      </c>
      <c r="K4260" s="2">
        <v>800000</v>
      </c>
      <c r="L4260" t="s">
        <v>116</v>
      </c>
    </row>
    <row r="4261" spans="1:12" x14ac:dyDescent="0.85">
      <c r="A4261" s="1">
        <v>41164</v>
      </c>
      <c r="B4261" t="s">
        <v>538</v>
      </c>
      <c r="C4261" t="s">
        <v>5407</v>
      </c>
      <c r="D4261" t="s">
        <v>5408</v>
      </c>
      <c r="E4261" t="s">
        <v>1333</v>
      </c>
      <c r="F4261" t="s">
        <v>1334</v>
      </c>
      <c r="G4261" t="s">
        <v>3458</v>
      </c>
      <c r="H4261">
        <v>2007</v>
      </c>
      <c r="I4261" s="2">
        <v>430275</v>
      </c>
      <c r="J4261" s="2">
        <v>0</v>
      </c>
      <c r="K4261" s="2">
        <v>430275</v>
      </c>
      <c r="L4261" t="s">
        <v>116</v>
      </c>
    </row>
    <row r="4262" spans="1:12" x14ac:dyDescent="0.85">
      <c r="A4262" s="1">
        <v>41164</v>
      </c>
      <c r="B4262" t="s">
        <v>538</v>
      </c>
      <c r="C4262" t="s">
        <v>5407</v>
      </c>
      <c r="D4262" t="s">
        <v>5408</v>
      </c>
      <c r="E4262" t="s">
        <v>1333</v>
      </c>
      <c r="F4262" t="s">
        <v>1334</v>
      </c>
      <c r="G4262" t="s">
        <v>1335</v>
      </c>
      <c r="H4262">
        <v>2007</v>
      </c>
      <c r="I4262" s="2">
        <v>554920</v>
      </c>
      <c r="J4262" s="2">
        <v>0</v>
      </c>
      <c r="K4262" s="2">
        <v>554920</v>
      </c>
      <c r="L4262" t="s">
        <v>116</v>
      </c>
    </row>
    <row r="4263" spans="1:12" x14ac:dyDescent="0.85">
      <c r="A4263" s="1">
        <v>41164</v>
      </c>
      <c r="B4263" t="s">
        <v>538</v>
      </c>
      <c r="C4263" t="s">
        <v>5407</v>
      </c>
      <c r="D4263" t="s">
        <v>5408</v>
      </c>
      <c r="E4263" t="s">
        <v>31</v>
      </c>
      <c r="F4263" t="s">
        <v>32</v>
      </c>
      <c r="H4263">
        <v>2007</v>
      </c>
      <c r="I4263" s="2">
        <v>99985</v>
      </c>
      <c r="J4263" s="2">
        <v>15</v>
      </c>
      <c r="K4263" s="2">
        <v>100000</v>
      </c>
      <c r="L4263" t="s">
        <v>116</v>
      </c>
    </row>
    <row r="4264" spans="1:12" x14ac:dyDescent="0.85">
      <c r="A4264" s="1">
        <v>41164</v>
      </c>
      <c r="B4264" t="s">
        <v>1040</v>
      </c>
      <c r="C4264" t="s">
        <v>4652</v>
      </c>
      <c r="D4264" t="s">
        <v>4653</v>
      </c>
      <c r="E4264" t="s">
        <v>264</v>
      </c>
      <c r="F4264" t="s">
        <v>265</v>
      </c>
      <c r="G4264" t="s">
        <v>1350</v>
      </c>
      <c r="H4264">
        <v>2007</v>
      </c>
      <c r="I4264" s="2">
        <v>4888829.99</v>
      </c>
      <c r="J4264" s="2">
        <v>0</v>
      </c>
      <c r="K4264" s="2">
        <v>4888829.99</v>
      </c>
      <c r="L4264" t="s">
        <v>116</v>
      </c>
    </row>
    <row r="4265" spans="1:12" x14ac:dyDescent="0.85">
      <c r="A4265" s="1">
        <v>41164</v>
      </c>
      <c r="B4265" t="s">
        <v>1502</v>
      </c>
      <c r="C4265" t="s">
        <v>5051</v>
      </c>
      <c r="D4265" t="s">
        <v>5052</v>
      </c>
      <c r="E4265" t="s">
        <v>288</v>
      </c>
      <c r="F4265" t="s">
        <v>289</v>
      </c>
      <c r="G4265" t="s">
        <v>290</v>
      </c>
      <c r="H4265">
        <v>2007</v>
      </c>
      <c r="I4265" s="2">
        <v>146390.78</v>
      </c>
      <c r="J4265" s="2">
        <v>126.97</v>
      </c>
      <c r="K4265" s="2">
        <v>146517.75</v>
      </c>
      <c r="L4265" t="s">
        <v>116</v>
      </c>
    </row>
    <row r="4266" spans="1:12" x14ac:dyDescent="0.85">
      <c r="A4266" s="1">
        <v>41164</v>
      </c>
      <c r="B4266" t="s">
        <v>90</v>
      </c>
      <c r="C4266" t="s">
        <v>5409</v>
      </c>
      <c r="D4266" t="s">
        <v>5410</v>
      </c>
      <c r="E4266" t="s">
        <v>288</v>
      </c>
      <c r="F4266" t="s">
        <v>289</v>
      </c>
      <c r="G4266" t="s">
        <v>290</v>
      </c>
      <c r="H4266">
        <v>2007</v>
      </c>
      <c r="I4266" s="2">
        <v>100541.26</v>
      </c>
      <c r="J4266" s="2">
        <v>0</v>
      </c>
      <c r="K4266" s="2">
        <v>100541.26</v>
      </c>
      <c r="L4266" t="s">
        <v>18</v>
      </c>
    </row>
    <row r="4267" spans="1:12" x14ac:dyDescent="0.85">
      <c r="A4267" s="1">
        <v>41164</v>
      </c>
      <c r="B4267" t="s">
        <v>90</v>
      </c>
      <c r="C4267" t="s">
        <v>5411</v>
      </c>
      <c r="D4267" t="s">
        <v>5412</v>
      </c>
      <c r="E4267" t="s">
        <v>288</v>
      </c>
      <c r="F4267" t="s">
        <v>289</v>
      </c>
      <c r="G4267" t="s">
        <v>290</v>
      </c>
      <c r="H4267">
        <v>2007</v>
      </c>
      <c r="I4267" s="2">
        <v>665285.91</v>
      </c>
      <c r="J4267" s="2">
        <v>0</v>
      </c>
      <c r="K4267" s="2">
        <v>665285.91</v>
      </c>
      <c r="L4267" t="s">
        <v>116</v>
      </c>
    </row>
    <row r="4268" spans="1:12" x14ac:dyDescent="0.85">
      <c r="A4268" s="1">
        <v>41164</v>
      </c>
      <c r="B4268" t="s">
        <v>90</v>
      </c>
      <c r="C4268" t="s">
        <v>4223</v>
      </c>
      <c r="D4268" t="s">
        <v>4224</v>
      </c>
      <c r="E4268" t="s">
        <v>288</v>
      </c>
      <c r="F4268" t="s">
        <v>289</v>
      </c>
      <c r="G4268" t="s">
        <v>290</v>
      </c>
      <c r="H4268">
        <v>2007</v>
      </c>
      <c r="I4268" s="2">
        <v>1290500</v>
      </c>
      <c r="J4268" s="2">
        <v>0</v>
      </c>
      <c r="K4268" s="2">
        <v>1290500</v>
      </c>
      <c r="L4268" t="s">
        <v>116</v>
      </c>
    </row>
    <row r="4269" spans="1:12" x14ac:dyDescent="0.85">
      <c r="A4269" s="1">
        <v>41164</v>
      </c>
      <c r="B4269" t="s">
        <v>883</v>
      </c>
      <c r="C4269" t="s">
        <v>5829</v>
      </c>
      <c r="D4269" t="s">
        <v>5830</v>
      </c>
      <c r="E4269" t="s">
        <v>70</v>
      </c>
      <c r="F4269" t="s">
        <v>71</v>
      </c>
      <c r="G4269" t="s">
        <v>5738</v>
      </c>
      <c r="H4269">
        <v>2007</v>
      </c>
      <c r="I4269" s="2">
        <v>842023.88</v>
      </c>
      <c r="J4269" s="2">
        <v>0</v>
      </c>
      <c r="K4269" s="2">
        <v>842023.88</v>
      </c>
      <c r="L4269" t="s">
        <v>116</v>
      </c>
    </row>
    <row r="4270" spans="1:12" x14ac:dyDescent="0.85">
      <c r="A4270" s="1">
        <v>41164</v>
      </c>
      <c r="B4270" t="s">
        <v>883</v>
      </c>
      <c r="C4270" t="s">
        <v>5829</v>
      </c>
      <c r="D4270" t="s">
        <v>5830</v>
      </c>
      <c r="E4270" t="s">
        <v>70</v>
      </c>
      <c r="F4270" t="s">
        <v>71</v>
      </c>
      <c r="G4270" t="s">
        <v>6250</v>
      </c>
      <c r="H4270">
        <v>2007</v>
      </c>
      <c r="I4270" s="2">
        <v>26630990.960000001</v>
      </c>
      <c r="J4270" s="2">
        <v>0</v>
      </c>
      <c r="K4270" s="2">
        <v>26630990.960000001</v>
      </c>
      <c r="L4270" t="s">
        <v>116</v>
      </c>
    </row>
    <row r="4271" spans="1:12" x14ac:dyDescent="0.85">
      <c r="A4271" s="1">
        <v>41164</v>
      </c>
      <c r="B4271" t="s">
        <v>883</v>
      </c>
      <c r="C4271" t="s">
        <v>5829</v>
      </c>
      <c r="D4271" t="s">
        <v>5830</v>
      </c>
      <c r="E4271" t="s">
        <v>260</v>
      </c>
      <c r="F4271" t="s">
        <v>261</v>
      </c>
      <c r="H4271">
        <v>2007</v>
      </c>
      <c r="I4271" s="2">
        <v>26510496.199999999</v>
      </c>
      <c r="J4271" s="2">
        <v>0</v>
      </c>
      <c r="K4271" s="2">
        <v>26510496.199999999</v>
      </c>
      <c r="L4271" t="s">
        <v>116</v>
      </c>
    </row>
    <row r="4272" spans="1:12" x14ac:dyDescent="0.85">
      <c r="A4272" s="1">
        <v>41164</v>
      </c>
      <c r="B4272" t="s">
        <v>883</v>
      </c>
      <c r="C4272" t="s">
        <v>5829</v>
      </c>
      <c r="D4272" t="s">
        <v>5830</v>
      </c>
      <c r="E4272" t="s">
        <v>260</v>
      </c>
      <c r="F4272" t="s">
        <v>261</v>
      </c>
      <c r="H4272">
        <v>2007</v>
      </c>
      <c r="I4272" s="2">
        <v>31391628.629999999</v>
      </c>
      <c r="J4272" s="2">
        <v>0</v>
      </c>
      <c r="K4272" s="2">
        <v>31391628.629999999</v>
      </c>
      <c r="L4272" t="s">
        <v>116</v>
      </c>
    </row>
    <row r="4273" spans="1:12" x14ac:dyDescent="0.85">
      <c r="A4273" s="1">
        <v>41164</v>
      </c>
      <c r="B4273" t="s">
        <v>883</v>
      </c>
      <c r="C4273" t="s">
        <v>5829</v>
      </c>
      <c r="D4273" t="s">
        <v>5830</v>
      </c>
      <c r="E4273" t="s">
        <v>260</v>
      </c>
      <c r="F4273" t="s">
        <v>261</v>
      </c>
      <c r="H4273">
        <v>2007</v>
      </c>
      <c r="I4273" s="2">
        <v>63395399.5</v>
      </c>
      <c r="J4273" s="2">
        <v>0</v>
      </c>
      <c r="K4273" s="2">
        <v>63395399.5</v>
      </c>
      <c r="L4273" t="s">
        <v>116</v>
      </c>
    </row>
    <row r="4274" spans="1:12" x14ac:dyDescent="0.85">
      <c r="A4274" s="1">
        <v>41164</v>
      </c>
      <c r="B4274" t="s">
        <v>883</v>
      </c>
      <c r="C4274" t="s">
        <v>5829</v>
      </c>
      <c r="D4274" t="s">
        <v>5830</v>
      </c>
      <c r="E4274" t="s">
        <v>260</v>
      </c>
      <c r="F4274" t="s">
        <v>261</v>
      </c>
      <c r="H4274">
        <v>2007</v>
      </c>
      <c r="I4274" s="2">
        <v>82862628.640000001</v>
      </c>
      <c r="J4274" s="2">
        <v>0</v>
      </c>
      <c r="K4274" s="2">
        <v>82862628.640000001</v>
      </c>
      <c r="L4274" t="s">
        <v>116</v>
      </c>
    </row>
    <row r="4275" spans="1:12" x14ac:dyDescent="0.85">
      <c r="A4275" s="1">
        <v>41164</v>
      </c>
      <c r="B4275" t="s">
        <v>883</v>
      </c>
      <c r="C4275" t="s">
        <v>5829</v>
      </c>
      <c r="D4275" t="s">
        <v>5830</v>
      </c>
      <c r="E4275" t="s">
        <v>260</v>
      </c>
      <c r="F4275" t="s">
        <v>261</v>
      </c>
      <c r="H4275">
        <v>2007</v>
      </c>
      <c r="I4275" s="2">
        <v>82862628.640000001</v>
      </c>
      <c r="J4275" s="2">
        <v>0</v>
      </c>
      <c r="K4275" s="2">
        <v>82862628.640000001</v>
      </c>
      <c r="L4275" t="s">
        <v>116</v>
      </c>
    </row>
    <row r="4276" spans="1:12" x14ac:dyDescent="0.85">
      <c r="A4276" s="1">
        <v>41164</v>
      </c>
      <c r="B4276" t="s">
        <v>883</v>
      </c>
      <c r="C4276" t="s">
        <v>5829</v>
      </c>
      <c r="D4276" t="s">
        <v>5830</v>
      </c>
      <c r="E4276" t="s">
        <v>260</v>
      </c>
      <c r="F4276" t="s">
        <v>261</v>
      </c>
      <c r="H4276">
        <v>2007</v>
      </c>
      <c r="I4276" s="2">
        <v>82862628.640000001</v>
      </c>
      <c r="J4276" s="2">
        <v>0</v>
      </c>
      <c r="K4276" s="2">
        <v>82862628.640000001</v>
      </c>
      <c r="L4276" t="s">
        <v>116</v>
      </c>
    </row>
    <row r="4277" spans="1:12" x14ac:dyDescent="0.85">
      <c r="A4277" s="1">
        <v>41164</v>
      </c>
      <c r="B4277" t="s">
        <v>883</v>
      </c>
      <c r="C4277" t="s">
        <v>5829</v>
      </c>
      <c r="D4277" t="s">
        <v>5830</v>
      </c>
      <c r="E4277" t="s">
        <v>260</v>
      </c>
      <c r="F4277" t="s">
        <v>261</v>
      </c>
      <c r="H4277">
        <v>2007</v>
      </c>
      <c r="I4277" s="2">
        <v>84513572</v>
      </c>
      <c r="J4277" s="2">
        <v>0</v>
      </c>
      <c r="K4277" s="2">
        <v>84513572</v>
      </c>
      <c r="L4277" t="s">
        <v>116</v>
      </c>
    </row>
    <row r="4278" spans="1:12" x14ac:dyDescent="0.85">
      <c r="A4278" s="1">
        <v>41164</v>
      </c>
      <c r="B4278" t="s">
        <v>883</v>
      </c>
      <c r="C4278" t="s">
        <v>5829</v>
      </c>
      <c r="D4278" t="s">
        <v>5830</v>
      </c>
      <c r="E4278" t="s">
        <v>93</v>
      </c>
      <c r="F4278" t="s">
        <v>94</v>
      </c>
      <c r="H4278">
        <v>2007</v>
      </c>
      <c r="I4278" s="2">
        <v>1002329.53</v>
      </c>
      <c r="J4278" s="2">
        <v>0</v>
      </c>
      <c r="K4278" s="2">
        <v>1002329.53</v>
      </c>
      <c r="L4278" t="s">
        <v>116</v>
      </c>
    </row>
    <row r="4279" spans="1:12" x14ac:dyDescent="0.85">
      <c r="A4279" s="1">
        <v>41164</v>
      </c>
      <c r="B4279" t="s">
        <v>883</v>
      </c>
      <c r="C4279" t="s">
        <v>5829</v>
      </c>
      <c r="D4279" t="s">
        <v>5830</v>
      </c>
      <c r="E4279" t="s">
        <v>93</v>
      </c>
      <c r="F4279" t="s">
        <v>94</v>
      </c>
      <c r="H4279">
        <v>2007</v>
      </c>
      <c r="I4279" s="2">
        <v>35526837.479999997</v>
      </c>
      <c r="J4279" s="2">
        <v>0</v>
      </c>
      <c r="K4279" s="2">
        <v>35526837.479999997</v>
      </c>
      <c r="L4279" t="s">
        <v>116</v>
      </c>
    </row>
    <row r="4280" spans="1:12" x14ac:dyDescent="0.85">
      <c r="A4280" s="1">
        <v>41164</v>
      </c>
      <c r="B4280" t="s">
        <v>883</v>
      </c>
      <c r="C4280" t="s">
        <v>5829</v>
      </c>
      <c r="D4280" t="s">
        <v>5830</v>
      </c>
      <c r="E4280" t="s">
        <v>93</v>
      </c>
      <c r="F4280" t="s">
        <v>94</v>
      </c>
      <c r="H4280">
        <v>2007</v>
      </c>
      <c r="I4280" s="2">
        <v>82426841.579999998</v>
      </c>
      <c r="J4280" s="2">
        <v>0</v>
      </c>
      <c r="K4280" s="2">
        <v>82426841.579999998</v>
      </c>
      <c r="L4280" t="s">
        <v>116</v>
      </c>
    </row>
    <row r="4281" spans="1:12" x14ac:dyDescent="0.85">
      <c r="A4281" s="1">
        <v>41164</v>
      </c>
      <c r="B4281" t="s">
        <v>883</v>
      </c>
      <c r="C4281" t="s">
        <v>5829</v>
      </c>
      <c r="D4281" t="s">
        <v>5830</v>
      </c>
      <c r="E4281" t="s">
        <v>93</v>
      </c>
      <c r="F4281" t="s">
        <v>94</v>
      </c>
      <c r="H4281">
        <v>2007</v>
      </c>
      <c r="I4281" s="2">
        <v>87102579.459999993</v>
      </c>
      <c r="J4281" s="2">
        <v>0</v>
      </c>
      <c r="K4281" s="2">
        <v>87102579.459999993</v>
      </c>
      <c r="L4281" t="s">
        <v>116</v>
      </c>
    </row>
    <row r="4282" spans="1:12" x14ac:dyDescent="0.85">
      <c r="A4282" s="1">
        <v>41164</v>
      </c>
      <c r="B4282" t="s">
        <v>883</v>
      </c>
      <c r="C4282" t="s">
        <v>5829</v>
      </c>
      <c r="D4282" t="s">
        <v>5830</v>
      </c>
      <c r="E4282" t="s">
        <v>62</v>
      </c>
      <c r="F4282" t="s">
        <v>63</v>
      </c>
      <c r="H4282">
        <v>2007</v>
      </c>
      <c r="I4282" s="2">
        <v>21582205.600000001</v>
      </c>
      <c r="J4282" s="2">
        <v>579391.85</v>
      </c>
      <c r="K4282" s="2">
        <v>22161597.449999999</v>
      </c>
      <c r="L4282" t="s">
        <v>116</v>
      </c>
    </row>
    <row r="4283" spans="1:12" x14ac:dyDescent="0.85">
      <c r="A4283" s="1">
        <v>41164</v>
      </c>
      <c r="B4283" t="s">
        <v>90</v>
      </c>
      <c r="C4283" t="s">
        <v>6296</v>
      </c>
      <c r="D4283" t="s">
        <v>6297</v>
      </c>
      <c r="E4283" t="s">
        <v>235</v>
      </c>
      <c r="F4283" t="s">
        <v>236</v>
      </c>
      <c r="G4283" t="s">
        <v>1387</v>
      </c>
      <c r="H4283">
        <v>2007</v>
      </c>
      <c r="I4283" s="2">
        <v>2691800</v>
      </c>
      <c r="J4283" s="2">
        <v>0</v>
      </c>
      <c r="K4283" s="2">
        <v>2691800</v>
      </c>
      <c r="L4283" t="s">
        <v>116</v>
      </c>
    </row>
    <row r="4284" spans="1:12" x14ac:dyDescent="0.85">
      <c r="A4284" s="1">
        <v>41164</v>
      </c>
      <c r="B4284" t="s">
        <v>1273</v>
      </c>
      <c r="C4284" t="s">
        <v>5415</v>
      </c>
      <c r="D4284" t="s">
        <v>5416</v>
      </c>
      <c r="E4284" t="s">
        <v>85</v>
      </c>
      <c r="F4284" t="s">
        <v>86</v>
      </c>
      <c r="G4284" t="s">
        <v>87</v>
      </c>
      <c r="H4284">
        <v>2007</v>
      </c>
      <c r="I4284" s="2">
        <v>330924.21000000002</v>
      </c>
      <c r="J4284" s="2">
        <v>0</v>
      </c>
      <c r="K4284" s="2">
        <v>330924.21000000002</v>
      </c>
      <c r="L4284" t="s">
        <v>18</v>
      </c>
    </row>
    <row r="4285" spans="1:12" x14ac:dyDescent="0.85">
      <c r="A4285" s="1">
        <v>41164</v>
      </c>
      <c r="B4285" t="s">
        <v>1273</v>
      </c>
      <c r="C4285" t="s">
        <v>1406</v>
      </c>
      <c r="D4285" t="s">
        <v>1407</v>
      </c>
      <c r="E4285" t="s">
        <v>293</v>
      </c>
      <c r="F4285" t="s">
        <v>294</v>
      </c>
      <c r="G4285" t="s">
        <v>626</v>
      </c>
      <c r="H4285">
        <v>2007</v>
      </c>
      <c r="I4285" s="2">
        <v>1334125</v>
      </c>
      <c r="J4285" s="2">
        <v>0</v>
      </c>
      <c r="K4285" s="2">
        <v>1334125</v>
      </c>
      <c r="L4285" t="s">
        <v>18</v>
      </c>
    </row>
    <row r="4286" spans="1:12" x14ac:dyDescent="0.85">
      <c r="A4286" s="1">
        <v>41164</v>
      </c>
      <c r="B4286" t="s">
        <v>1273</v>
      </c>
      <c r="C4286" t="s">
        <v>1406</v>
      </c>
      <c r="D4286" t="s">
        <v>1407</v>
      </c>
      <c r="E4286" t="s">
        <v>102</v>
      </c>
      <c r="F4286" t="s">
        <v>103</v>
      </c>
      <c r="G4286" t="s">
        <v>104</v>
      </c>
      <c r="H4286">
        <v>2007</v>
      </c>
      <c r="I4286" s="2">
        <v>1051328.5</v>
      </c>
      <c r="J4286" s="2">
        <v>0</v>
      </c>
      <c r="K4286" s="2">
        <v>1051328.5</v>
      </c>
      <c r="L4286" t="s">
        <v>18</v>
      </c>
    </row>
    <row r="4287" spans="1:12" x14ac:dyDescent="0.85">
      <c r="A4287" s="1">
        <v>41164</v>
      </c>
      <c r="B4287" t="s">
        <v>1273</v>
      </c>
      <c r="C4287" t="s">
        <v>1406</v>
      </c>
      <c r="D4287" t="s">
        <v>1407</v>
      </c>
      <c r="E4287" t="s">
        <v>113</v>
      </c>
      <c r="F4287" t="s">
        <v>114</v>
      </c>
      <c r="G4287" t="s">
        <v>115</v>
      </c>
      <c r="H4287">
        <v>2007</v>
      </c>
      <c r="I4287" s="2">
        <v>1203300</v>
      </c>
      <c r="J4287" s="2">
        <v>0</v>
      </c>
      <c r="K4287" s="2">
        <v>1203300</v>
      </c>
      <c r="L4287" t="s">
        <v>18</v>
      </c>
    </row>
    <row r="4288" spans="1:12" x14ac:dyDescent="0.85">
      <c r="A4288" s="1">
        <v>41164</v>
      </c>
      <c r="B4288" t="s">
        <v>1273</v>
      </c>
      <c r="C4288" t="s">
        <v>1406</v>
      </c>
      <c r="D4288" t="s">
        <v>1407</v>
      </c>
      <c r="E4288" t="s">
        <v>1408</v>
      </c>
      <c r="F4288" t="s">
        <v>1409</v>
      </c>
      <c r="G4288" t="s">
        <v>1410</v>
      </c>
      <c r="H4288">
        <v>2007</v>
      </c>
      <c r="I4288" s="2">
        <v>331850</v>
      </c>
      <c r="J4288" s="2">
        <v>0</v>
      </c>
      <c r="K4288" s="2">
        <v>331850</v>
      </c>
      <c r="L4288" t="s">
        <v>18</v>
      </c>
    </row>
    <row r="4289" spans="1:12" x14ac:dyDescent="0.85">
      <c r="A4289" s="1">
        <v>41164</v>
      </c>
      <c r="B4289" t="s">
        <v>1273</v>
      </c>
      <c r="C4289" t="s">
        <v>1406</v>
      </c>
      <c r="D4289" t="s">
        <v>1407</v>
      </c>
      <c r="E4289" t="s">
        <v>1333</v>
      </c>
      <c r="F4289" t="s">
        <v>1334</v>
      </c>
      <c r="G4289" t="s">
        <v>1335</v>
      </c>
      <c r="H4289">
        <v>2007</v>
      </c>
      <c r="I4289" s="2">
        <v>257180</v>
      </c>
      <c r="J4289" s="2">
        <v>0</v>
      </c>
      <c r="K4289" s="2">
        <v>257180</v>
      </c>
      <c r="L4289" t="s">
        <v>18</v>
      </c>
    </row>
    <row r="4290" spans="1:12" x14ac:dyDescent="0.85">
      <c r="A4290" s="1">
        <v>41164</v>
      </c>
      <c r="B4290" t="s">
        <v>1273</v>
      </c>
      <c r="C4290" t="s">
        <v>1406</v>
      </c>
      <c r="D4290" t="s">
        <v>1407</v>
      </c>
      <c r="E4290" t="s">
        <v>119</v>
      </c>
      <c r="F4290" t="s">
        <v>120</v>
      </c>
      <c r="G4290" t="s">
        <v>121</v>
      </c>
      <c r="H4290">
        <v>2007</v>
      </c>
      <c r="I4290" s="2">
        <v>508880</v>
      </c>
      <c r="J4290" s="2">
        <v>0</v>
      </c>
      <c r="K4290" s="2">
        <v>508880</v>
      </c>
      <c r="L4290" t="s">
        <v>18</v>
      </c>
    </row>
    <row r="4291" spans="1:12" x14ac:dyDescent="0.85">
      <c r="A4291" s="1">
        <v>41164</v>
      </c>
      <c r="B4291" t="s">
        <v>1273</v>
      </c>
      <c r="C4291" t="s">
        <v>1406</v>
      </c>
      <c r="D4291" t="s">
        <v>1407</v>
      </c>
      <c r="E4291" t="s">
        <v>42</v>
      </c>
      <c r="F4291" t="s">
        <v>43</v>
      </c>
      <c r="G4291" t="s">
        <v>44</v>
      </c>
      <c r="H4291">
        <v>2007</v>
      </c>
      <c r="I4291" s="2">
        <v>225000</v>
      </c>
      <c r="J4291" s="2">
        <v>0</v>
      </c>
      <c r="K4291" s="2">
        <v>225000</v>
      </c>
      <c r="L4291" t="s">
        <v>18</v>
      </c>
    </row>
    <row r="4292" spans="1:12" x14ac:dyDescent="0.85">
      <c r="A4292" s="1">
        <v>41164</v>
      </c>
      <c r="B4292" t="s">
        <v>1273</v>
      </c>
      <c r="C4292" t="s">
        <v>1406</v>
      </c>
      <c r="D4292" t="s">
        <v>1407</v>
      </c>
      <c r="E4292" t="s">
        <v>93</v>
      </c>
      <c r="F4292" t="s">
        <v>94</v>
      </c>
      <c r="H4292">
        <v>2007</v>
      </c>
      <c r="I4292" s="2">
        <v>257166</v>
      </c>
      <c r="J4292" s="2">
        <v>0</v>
      </c>
      <c r="K4292" s="2">
        <v>257166</v>
      </c>
      <c r="L4292" t="s">
        <v>18</v>
      </c>
    </row>
    <row r="4293" spans="1:12" x14ac:dyDescent="0.85">
      <c r="A4293" s="1">
        <v>41164</v>
      </c>
      <c r="B4293" t="s">
        <v>90</v>
      </c>
      <c r="C4293" t="s">
        <v>5417</v>
      </c>
      <c r="D4293" t="s">
        <v>5418</v>
      </c>
      <c r="E4293" t="s">
        <v>56</v>
      </c>
      <c r="F4293" t="s">
        <v>57</v>
      </c>
      <c r="G4293" t="s">
        <v>58</v>
      </c>
      <c r="H4293">
        <v>2007</v>
      </c>
      <c r="I4293" s="2">
        <v>2225.42</v>
      </c>
      <c r="J4293" s="2">
        <v>0</v>
      </c>
      <c r="K4293" s="2">
        <v>2225.42</v>
      </c>
      <c r="L4293" t="s">
        <v>18</v>
      </c>
    </row>
    <row r="4294" spans="1:12" x14ac:dyDescent="0.85">
      <c r="A4294" s="1">
        <v>41164</v>
      </c>
      <c r="B4294" t="s">
        <v>90</v>
      </c>
      <c r="C4294" t="s">
        <v>5417</v>
      </c>
      <c r="D4294" t="s">
        <v>5418</v>
      </c>
      <c r="E4294" t="s">
        <v>1280</v>
      </c>
      <c r="F4294" t="s">
        <v>1281</v>
      </c>
      <c r="G4294" t="s">
        <v>1282</v>
      </c>
      <c r="H4294">
        <v>2007</v>
      </c>
      <c r="I4294" s="2">
        <v>754.23</v>
      </c>
      <c r="J4294" s="2">
        <v>0</v>
      </c>
      <c r="K4294" s="2">
        <v>754.23</v>
      </c>
      <c r="L4294" t="s">
        <v>18</v>
      </c>
    </row>
    <row r="4295" spans="1:12" x14ac:dyDescent="0.85">
      <c r="A4295" s="1">
        <v>41164</v>
      </c>
      <c r="B4295" t="s">
        <v>90</v>
      </c>
      <c r="C4295" t="s">
        <v>5417</v>
      </c>
      <c r="D4295" t="s">
        <v>5418</v>
      </c>
      <c r="E4295" t="s">
        <v>62</v>
      </c>
      <c r="F4295" t="s">
        <v>63</v>
      </c>
      <c r="H4295">
        <v>2007</v>
      </c>
      <c r="I4295" s="2">
        <v>301796.81</v>
      </c>
      <c r="J4295" s="2">
        <v>0</v>
      </c>
      <c r="K4295" s="2">
        <v>301796.81</v>
      </c>
      <c r="L4295" t="s">
        <v>18</v>
      </c>
    </row>
    <row r="4296" spans="1:12" x14ac:dyDescent="0.85">
      <c r="A4296" s="1">
        <v>41164</v>
      </c>
      <c r="B4296" t="s">
        <v>90</v>
      </c>
      <c r="C4296" t="s">
        <v>6298</v>
      </c>
      <c r="D4296" t="s">
        <v>6299</v>
      </c>
      <c r="E4296" t="s">
        <v>93</v>
      </c>
      <c r="F4296" t="s">
        <v>94</v>
      </c>
      <c r="H4296">
        <v>2007</v>
      </c>
      <c r="I4296" s="2">
        <v>4000000</v>
      </c>
      <c r="J4296" s="2">
        <v>0</v>
      </c>
      <c r="K4296" s="2">
        <v>4000000</v>
      </c>
      <c r="L4296" t="s">
        <v>18</v>
      </c>
    </row>
    <row r="4297" spans="1:12" x14ac:dyDescent="0.85">
      <c r="A4297" s="1">
        <v>41164</v>
      </c>
      <c r="B4297" t="s">
        <v>90</v>
      </c>
      <c r="C4297" t="s">
        <v>6298</v>
      </c>
      <c r="D4297" t="s">
        <v>6299</v>
      </c>
      <c r="E4297" t="s">
        <v>93</v>
      </c>
      <c r="F4297" t="s">
        <v>94</v>
      </c>
      <c r="H4297">
        <v>2007</v>
      </c>
      <c r="I4297" s="2">
        <v>4000000</v>
      </c>
      <c r="J4297" s="2">
        <v>0</v>
      </c>
      <c r="K4297" s="2">
        <v>4000000</v>
      </c>
      <c r="L4297" t="s">
        <v>18</v>
      </c>
    </row>
    <row r="4298" spans="1:12" x14ac:dyDescent="0.85">
      <c r="A4298" s="1">
        <v>41164</v>
      </c>
      <c r="B4298" t="s">
        <v>5722</v>
      </c>
      <c r="C4298" t="s">
        <v>6300</v>
      </c>
      <c r="D4298" t="s">
        <v>6301</v>
      </c>
      <c r="E4298" t="s">
        <v>15</v>
      </c>
      <c r="F4298" t="s">
        <v>16</v>
      </c>
      <c r="G4298" t="s">
        <v>17</v>
      </c>
      <c r="H4298">
        <v>2007</v>
      </c>
      <c r="I4298" s="2">
        <v>17576236.920000002</v>
      </c>
      <c r="J4298" s="2">
        <v>0</v>
      </c>
      <c r="K4298" s="2">
        <v>17576236.920000002</v>
      </c>
      <c r="L4298" t="s">
        <v>18</v>
      </c>
    </row>
    <row r="4299" spans="1:12" x14ac:dyDescent="0.85">
      <c r="A4299" s="1">
        <v>41164</v>
      </c>
      <c r="B4299" t="s">
        <v>1502</v>
      </c>
      <c r="C4299" t="s">
        <v>5831</v>
      </c>
      <c r="D4299" t="s">
        <v>5832</v>
      </c>
      <c r="E4299" t="s">
        <v>293</v>
      </c>
      <c r="F4299" t="s">
        <v>294</v>
      </c>
      <c r="G4299" t="s">
        <v>295</v>
      </c>
      <c r="H4299">
        <v>2007</v>
      </c>
      <c r="I4299" s="2">
        <v>474231.96</v>
      </c>
      <c r="J4299" s="2">
        <v>232985</v>
      </c>
      <c r="K4299" s="2">
        <v>707216.96</v>
      </c>
      <c r="L4299" t="s">
        <v>116</v>
      </c>
    </row>
    <row r="4300" spans="1:12" x14ac:dyDescent="0.85">
      <c r="A4300" s="1">
        <v>41164</v>
      </c>
      <c r="B4300" t="s">
        <v>6302</v>
      </c>
      <c r="C4300" t="s">
        <v>6303</v>
      </c>
      <c r="D4300" t="s">
        <v>6304</v>
      </c>
      <c r="E4300" t="s">
        <v>293</v>
      </c>
      <c r="F4300" t="s">
        <v>294</v>
      </c>
      <c r="G4300" t="s">
        <v>4803</v>
      </c>
      <c r="H4300">
        <v>2007</v>
      </c>
      <c r="I4300" s="2">
        <v>214665</v>
      </c>
      <c r="J4300" s="2">
        <v>0</v>
      </c>
      <c r="K4300" s="2">
        <v>214665</v>
      </c>
      <c r="L4300" t="s">
        <v>18</v>
      </c>
    </row>
    <row r="4301" spans="1:12" x14ac:dyDescent="0.85">
      <c r="A4301" s="1">
        <v>41164</v>
      </c>
      <c r="B4301" t="s">
        <v>5833</v>
      </c>
      <c r="C4301" t="s">
        <v>5834</v>
      </c>
      <c r="D4301" t="s">
        <v>5835</v>
      </c>
      <c r="E4301" t="s">
        <v>293</v>
      </c>
      <c r="F4301" t="s">
        <v>294</v>
      </c>
      <c r="G4301" t="s">
        <v>626</v>
      </c>
      <c r="H4301">
        <v>2007</v>
      </c>
      <c r="I4301" s="2">
        <v>0</v>
      </c>
      <c r="J4301" s="2">
        <v>1043154.16</v>
      </c>
      <c r="K4301" s="2">
        <v>1043154.16</v>
      </c>
      <c r="L4301" t="s">
        <v>116</v>
      </c>
    </row>
    <row r="4302" spans="1:12" x14ac:dyDescent="0.85">
      <c r="A4302" s="1">
        <v>41164</v>
      </c>
      <c r="B4302" t="s">
        <v>82</v>
      </c>
      <c r="C4302" t="s">
        <v>4239</v>
      </c>
      <c r="D4302" t="s">
        <v>4240</v>
      </c>
      <c r="E4302" t="s">
        <v>293</v>
      </c>
      <c r="F4302" t="s">
        <v>294</v>
      </c>
      <c r="G4302" t="s">
        <v>295</v>
      </c>
      <c r="H4302">
        <v>2007</v>
      </c>
      <c r="I4302" s="2">
        <v>1474306.8</v>
      </c>
      <c r="J4302" s="2">
        <v>0</v>
      </c>
      <c r="K4302" s="2">
        <v>1474306.8</v>
      </c>
      <c r="L4302" t="s">
        <v>116</v>
      </c>
    </row>
    <row r="4303" spans="1:12" x14ac:dyDescent="0.85">
      <c r="A4303" s="1">
        <v>41164</v>
      </c>
      <c r="B4303" t="s">
        <v>90</v>
      </c>
      <c r="C4303" t="s">
        <v>6305</v>
      </c>
      <c r="D4303" t="s">
        <v>6306</v>
      </c>
      <c r="E4303" t="s">
        <v>15</v>
      </c>
      <c r="F4303" t="s">
        <v>16</v>
      </c>
      <c r="G4303" t="s">
        <v>17</v>
      </c>
      <c r="H4303">
        <v>2007</v>
      </c>
      <c r="I4303" s="2">
        <v>219833.81</v>
      </c>
      <c r="J4303" s="2">
        <v>0</v>
      </c>
      <c r="K4303" s="2">
        <v>219833.81</v>
      </c>
      <c r="L4303" t="s">
        <v>18</v>
      </c>
    </row>
    <row r="4304" spans="1:12" x14ac:dyDescent="0.85">
      <c r="A4304" s="1">
        <v>41164</v>
      </c>
      <c r="B4304" t="s">
        <v>90</v>
      </c>
      <c r="C4304" t="s">
        <v>6307</v>
      </c>
      <c r="D4304" t="s">
        <v>6308</v>
      </c>
      <c r="E4304" t="s">
        <v>102</v>
      </c>
      <c r="F4304" t="s">
        <v>103</v>
      </c>
      <c r="G4304" t="s">
        <v>104</v>
      </c>
      <c r="H4304">
        <v>2007</v>
      </c>
      <c r="I4304" s="2">
        <v>245185.2</v>
      </c>
      <c r="J4304" s="2">
        <v>0</v>
      </c>
      <c r="K4304" s="2">
        <v>245185.2</v>
      </c>
      <c r="L4304" t="s">
        <v>18</v>
      </c>
    </row>
    <row r="4305" spans="1:12" x14ac:dyDescent="0.85">
      <c r="A4305" s="1">
        <v>41164</v>
      </c>
      <c r="B4305" t="s">
        <v>5722</v>
      </c>
      <c r="C4305" t="s">
        <v>6309</v>
      </c>
      <c r="D4305" t="s">
        <v>6310</v>
      </c>
      <c r="E4305" t="s">
        <v>119</v>
      </c>
      <c r="F4305" t="s">
        <v>120</v>
      </c>
      <c r="G4305" t="s">
        <v>121</v>
      </c>
      <c r="H4305">
        <v>2007</v>
      </c>
      <c r="I4305" s="2">
        <v>6546216.29</v>
      </c>
      <c r="J4305" s="2">
        <v>0</v>
      </c>
      <c r="K4305" s="2">
        <v>6546216.29</v>
      </c>
      <c r="L4305" t="s">
        <v>18</v>
      </c>
    </row>
    <row r="4306" spans="1:12" x14ac:dyDescent="0.85">
      <c r="A4306" s="1">
        <v>41164</v>
      </c>
      <c r="B4306" t="s">
        <v>90</v>
      </c>
      <c r="C4306" t="s">
        <v>5840</v>
      </c>
      <c r="D4306" t="s">
        <v>5841</v>
      </c>
      <c r="E4306" t="s">
        <v>260</v>
      </c>
      <c r="F4306" t="s">
        <v>261</v>
      </c>
      <c r="H4306">
        <v>2007</v>
      </c>
      <c r="I4306" s="2">
        <v>400000</v>
      </c>
      <c r="J4306" s="2">
        <v>0</v>
      </c>
      <c r="K4306" s="2">
        <v>400000</v>
      </c>
      <c r="L4306" t="s">
        <v>116</v>
      </c>
    </row>
    <row r="4307" spans="1:12" x14ac:dyDescent="0.85">
      <c r="A4307" s="1">
        <v>41164</v>
      </c>
      <c r="B4307" t="s">
        <v>1502</v>
      </c>
      <c r="C4307" t="s">
        <v>1503</v>
      </c>
      <c r="D4307" t="s">
        <v>1504</v>
      </c>
      <c r="E4307" t="s">
        <v>264</v>
      </c>
      <c r="F4307" t="s">
        <v>265</v>
      </c>
      <c r="G4307" t="s">
        <v>1350</v>
      </c>
      <c r="H4307">
        <v>2007</v>
      </c>
      <c r="I4307" s="2">
        <v>1297712.73</v>
      </c>
      <c r="J4307" s="2">
        <v>1150.27</v>
      </c>
      <c r="K4307" s="2">
        <v>1298863</v>
      </c>
      <c r="L4307" t="s">
        <v>116</v>
      </c>
    </row>
    <row r="4308" spans="1:12" x14ac:dyDescent="0.85">
      <c r="A4308" s="1">
        <v>41164</v>
      </c>
      <c r="B4308" t="s">
        <v>871</v>
      </c>
      <c r="C4308" t="s">
        <v>5069</v>
      </c>
      <c r="D4308" t="s">
        <v>1542</v>
      </c>
      <c r="E4308" t="s">
        <v>15</v>
      </c>
      <c r="F4308" t="s">
        <v>16</v>
      </c>
      <c r="G4308" t="s">
        <v>17</v>
      </c>
      <c r="H4308">
        <v>2007</v>
      </c>
      <c r="I4308" s="2">
        <v>68089.91</v>
      </c>
      <c r="J4308" s="2">
        <v>0</v>
      </c>
      <c r="K4308" s="2">
        <v>68089.91</v>
      </c>
      <c r="L4308" t="s">
        <v>18</v>
      </c>
    </row>
    <row r="4309" spans="1:12" x14ac:dyDescent="0.85">
      <c r="A4309" s="1">
        <v>41164</v>
      </c>
      <c r="B4309" t="s">
        <v>5844</v>
      </c>
      <c r="C4309" t="s">
        <v>6311</v>
      </c>
      <c r="D4309" t="s">
        <v>6312</v>
      </c>
      <c r="E4309" t="s">
        <v>62</v>
      </c>
      <c r="F4309" t="s">
        <v>63</v>
      </c>
      <c r="H4309">
        <v>2007</v>
      </c>
      <c r="I4309" s="2">
        <v>3316634</v>
      </c>
      <c r="J4309" s="2">
        <v>0</v>
      </c>
      <c r="K4309" s="2">
        <v>3316634</v>
      </c>
      <c r="L4309" t="s">
        <v>116</v>
      </c>
    </row>
    <row r="4310" spans="1:12" x14ac:dyDescent="0.85">
      <c r="A4310" s="1">
        <v>41164</v>
      </c>
      <c r="B4310" t="s">
        <v>5844</v>
      </c>
      <c r="C4310" t="s">
        <v>5845</v>
      </c>
      <c r="D4310" t="s">
        <v>5846</v>
      </c>
      <c r="E4310" t="s">
        <v>70</v>
      </c>
      <c r="F4310" t="s">
        <v>71</v>
      </c>
      <c r="G4310" t="s">
        <v>72</v>
      </c>
      <c r="H4310">
        <v>2007</v>
      </c>
      <c r="I4310" s="2">
        <v>68009.86</v>
      </c>
      <c r="J4310" s="2">
        <v>0</v>
      </c>
      <c r="K4310" s="2">
        <v>68009.86</v>
      </c>
      <c r="L4310" t="s">
        <v>116</v>
      </c>
    </row>
    <row r="4311" spans="1:12" x14ac:dyDescent="0.85">
      <c r="A4311" s="1">
        <v>41164</v>
      </c>
      <c r="B4311" t="s">
        <v>5844</v>
      </c>
      <c r="C4311" t="s">
        <v>5845</v>
      </c>
      <c r="D4311" t="s">
        <v>5846</v>
      </c>
      <c r="E4311" t="s">
        <v>4846</v>
      </c>
      <c r="F4311" t="s">
        <v>4847</v>
      </c>
      <c r="G4311" t="s">
        <v>6313</v>
      </c>
      <c r="H4311">
        <v>2007</v>
      </c>
      <c r="I4311" s="2">
        <v>207468.88</v>
      </c>
      <c r="J4311" s="2">
        <v>0</v>
      </c>
      <c r="K4311" s="2">
        <v>207468.88</v>
      </c>
      <c r="L4311" t="s">
        <v>116</v>
      </c>
    </row>
    <row r="4312" spans="1:12" x14ac:dyDescent="0.85">
      <c r="A4312" s="1">
        <v>41164</v>
      </c>
      <c r="B4312" t="s">
        <v>6314</v>
      </c>
      <c r="C4312" t="s">
        <v>6315</v>
      </c>
      <c r="D4312" t="s">
        <v>6316</v>
      </c>
      <c r="E4312" t="s">
        <v>49</v>
      </c>
      <c r="F4312" t="s">
        <v>50</v>
      </c>
      <c r="G4312" t="s">
        <v>51</v>
      </c>
      <c r="H4312">
        <v>2007</v>
      </c>
      <c r="I4312" s="2">
        <v>5120000</v>
      </c>
      <c r="J4312" s="2">
        <v>0</v>
      </c>
      <c r="K4312" s="2">
        <v>5120000</v>
      </c>
      <c r="L4312" t="s">
        <v>18</v>
      </c>
    </row>
    <row r="4313" spans="1:12" x14ac:dyDescent="0.85">
      <c r="A4313" s="1">
        <v>41164</v>
      </c>
      <c r="B4313" t="s">
        <v>4685</v>
      </c>
      <c r="C4313" t="s">
        <v>6317</v>
      </c>
      <c r="D4313" t="s">
        <v>6318</v>
      </c>
      <c r="E4313" t="s">
        <v>56</v>
      </c>
      <c r="F4313" t="s">
        <v>57</v>
      </c>
      <c r="G4313" t="s">
        <v>58</v>
      </c>
      <c r="H4313">
        <v>2007</v>
      </c>
      <c r="I4313" s="2">
        <v>250000</v>
      </c>
      <c r="J4313" s="2">
        <v>0</v>
      </c>
      <c r="K4313" s="2">
        <v>250000</v>
      </c>
      <c r="L4313" t="s">
        <v>116</v>
      </c>
    </row>
    <row r="4314" spans="1:12" x14ac:dyDescent="0.85">
      <c r="A4314" s="1">
        <v>41164</v>
      </c>
      <c r="B4314" t="s">
        <v>4685</v>
      </c>
      <c r="C4314" t="s">
        <v>6319</v>
      </c>
      <c r="D4314" t="s">
        <v>6320</v>
      </c>
      <c r="E4314" t="s">
        <v>93</v>
      </c>
      <c r="F4314" t="s">
        <v>94</v>
      </c>
      <c r="H4314">
        <v>2007</v>
      </c>
      <c r="I4314" s="2">
        <v>2000000</v>
      </c>
      <c r="J4314" s="2">
        <v>0</v>
      </c>
      <c r="K4314" s="2">
        <v>2000000</v>
      </c>
      <c r="L4314" t="s">
        <v>116</v>
      </c>
    </row>
    <row r="4315" spans="1:12" x14ac:dyDescent="0.85">
      <c r="A4315" s="1">
        <v>41164</v>
      </c>
      <c r="B4315" t="s">
        <v>5304</v>
      </c>
      <c r="C4315" t="s">
        <v>6321</v>
      </c>
      <c r="D4315" t="s">
        <v>6322</v>
      </c>
      <c r="E4315" t="s">
        <v>1408</v>
      </c>
      <c r="F4315" t="s">
        <v>1409</v>
      </c>
      <c r="G4315" t="s">
        <v>1410</v>
      </c>
      <c r="H4315">
        <v>2007</v>
      </c>
      <c r="I4315" s="2">
        <v>0</v>
      </c>
      <c r="J4315" s="2">
        <v>1291756.01</v>
      </c>
      <c r="K4315" s="2">
        <v>1291756.01</v>
      </c>
      <c r="L4315" t="s">
        <v>116</v>
      </c>
    </row>
    <row r="4316" spans="1:12" x14ac:dyDescent="0.85">
      <c r="A4316" s="1">
        <v>41164</v>
      </c>
      <c r="B4316" t="s">
        <v>5762</v>
      </c>
      <c r="C4316" t="s">
        <v>6323</v>
      </c>
      <c r="D4316" t="s">
        <v>5852</v>
      </c>
      <c r="E4316" t="s">
        <v>119</v>
      </c>
      <c r="F4316" t="s">
        <v>120</v>
      </c>
      <c r="G4316" t="s">
        <v>121</v>
      </c>
      <c r="H4316">
        <v>2007</v>
      </c>
      <c r="I4316" s="2">
        <v>499970</v>
      </c>
      <c r="J4316" s="2">
        <v>0</v>
      </c>
      <c r="K4316" s="2">
        <v>499970</v>
      </c>
      <c r="L4316" t="s">
        <v>18</v>
      </c>
    </row>
    <row r="4317" spans="1:12" x14ac:dyDescent="0.85">
      <c r="A4317" s="1">
        <v>41164</v>
      </c>
      <c r="B4317" t="s">
        <v>90</v>
      </c>
      <c r="C4317" t="s">
        <v>6324</v>
      </c>
      <c r="D4317" t="s">
        <v>6325</v>
      </c>
      <c r="E4317" t="s">
        <v>128</v>
      </c>
      <c r="F4317" t="s">
        <v>129</v>
      </c>
      <c r="G4317" t="s">
        <v>130</v>
      </c>
      <c r="H4317">
        <v>2007</v>
      </c>
      <c r="I4317" s="2">
        <v>2051553</v>
      </c>
      <c r="J4317" s="2">
        <v>0</v>
      </c>
      <c r="K4317" s="2">
        <v>2051553</v>
      </c>
      <c r="L4317" t="s">
        <v>18</v>
      </c>
    </row>
    <row r="4318" spans="1:12" x14ac:dyDescent="0.85">
      <c r="A4318" s="1">
        <v>41164</v>
      </c>
      <c r="B4318" t="s">
        <v>1234</v>
      </c>
      <c r="C4318" t="s">
        <v>5072</v>
      </c>
      <c r="D4318" t="s">
        <v>5073</v>
      </c>
      <c r="E4318" t="s">
        <v>62</v>
      </c>
      <c r="F4318" t="s">
        <v>63</v>
      </c>
      <c r="H4318">
        <v>2007</v>
      </c>
      <c r="I4318" s="2">
        <v>4000000</v>
      </c>
      <c r="J4318" s="2">
        <v>0</v>
      </c>
      <c r="K4318" s="2">
        <v>4000000</v>
      </c>
      <c r="L4318" t="s">
        <v>116</v>
      </c>
    </row>
    <row r="4319" spans="1:12" x14ac:dyDescent="0.85">
      <c r="A4319" s="1">
        <v>41164</v>
      </c>
      <c r="B4319" t="s">
        <v>5035</v>
      </c>
      <c r="C4319" t="s">
        <v>6326</v>
      </c>
      <c r="D4319" t="s">
        <v>6327</v>
      </c>
      <c r="E4319" t="s">
        <v>200</v>
      </c>
      <c r="F4319" t="s">
        <v>201</v>
      </c>
      <c r="G4319" t="s">
        <v>202</v>
      </c>
      <c r="H4319">
        <v>2007</v>
      </c>
      <c r="I4319" s="2">
        <v>3059946</v>
      </c>
      <c r="J4319" s="2">
        <v>0</v>
      </c>
      <c r="K4319" s="2">
        <v>3059946</v>
      </c>
      <c r="L4319" t="s">
        <v>18</v>
      </c>
    </row>
    <row r="4320" spans="1:12" x14ac:dyDescent="0.85">
      <c r="A4320" s="1">
        <v>41164</v>
      </c>
      <c r="B4320" t="s">
        <v>5762</v>
      </c>
      <c r="C4320" t="s">
        <v>6328</v>
      </c>
      <c r="D4320" t="s">
        <v>6329</v>
      </c>
      <c r="E4320" t="s">
        <v>607</v>
      </c>
      <c r="F4320" t="s">
        <v>608</v>
      </c>
      <c r="G4320" t="s">
        <v>608</v>
      </c>
      <c r="H4320">
        <v>2007</v>
      </c>
      <c r="I4320" s="2">
        <v>384500</v>
      </c>
      <c r="J4320" s="2">
        <v>0</v>
      </c>
      <c r="K4320" s="2">
        <v>384500</v>
      </c>
      <c r="L4320" t="s">
        <v>18</v>
      </c>
    </row>
    <row r="4321" spans="1:12" x14ac:dyDescent="0.85">
      <c r="A4321" s="1">
        <v>41164</v>
      </c>
      <c r="B4321" t="s">
        <v>90</v>
      </c>
      <c r="C4321" t="s">
        <v>6330</v>
      </c>
      <c r="D4321" t="s">
        <v>6331</v>
      </c>
      <c r="E4321" t="s">
        <v>119</v>
      </c>
      <c r="F4321" t="s">
        <v>120</v>
      </c>
      <c r="G4321" t="s">
        <v>121</v>
      </c>
      <c r="H4321">
        <v>2007</v>
      </c>
      <c r="I4321" s="2">
        <v>508880</v>
      </c>
      <c r="J4321" s="2">
        <v>0</v>
      </c>
      <c r="K4321" s="2">
        <v>508880</v>
      </c>
      <c r="L4321" t="s">
        <v>18</v>
      </c>
    </row>
    <row r="4322" spans="1:12" x14ac:dyDescent="0.85">
      <c r="A4322" s="1">
        <v>41164</v>
      </c>
      <c r="B4322" t="s">
        <v>5913</v>
      </c>
      <c r="C4322" t="s">
        <v>6332</v>
      </c>
      <c r="D4322" t="s">
        <v>6333</v>
      </c>
      <c r="E4322" t="s">
        <v>607</v>
      </c>
      <c r="F4322" t="s">
        <v>608</v>
      </c>
      <c r="G4322" t="s">
        <v>608</v>
      </c>
      <c r="H4322">
        <v>2007</v>
      </c>
      <c r="I4322" s="2">
        <v>950000</v>
      </c>
      <c r="J4322" s="2">
        <v>0</v>
      </c>
      <c r="K4322" s="2">
        <v>950000</v>
      </c>
      <c r="L4322" t="s">
        <v>18</v>
      </c>
    </row>
    <row r="4323" spans="1:12" x14ac:dyDescent="0.85">
      <c r="A4323" s="1">
        <v>41164</v>
      </c>
      <c r="B4323" t="s">
        <v>883</v>
      </c>
      <c r="C4323" t="s">
        <v>4276</v>
      </c>
      <c r="D4323" t="s">
        <v>4277</v>
      </c>
      <c r="E4323" t="s">
        <v>119</v>
      </c>
      <c r="F4323" t="s">
        <v>120</v>
      </c>
      <c r="G4323" t="s">
        <v>1125</v>
      </c>
      <c r="H4323">
        <v>2007</v>
      </c>
      <c r="I4323" s="2">
        <v>16410317.609999999</v>
      </c>
      <c r="J4323" s="2">
        <v>0</v>
      </c>
      <c r="K4323" s="2">
        <v>16410317.609999999</v>
      </c>
      <c r="L4323" t="s">
        <v>116</v>
      </c>
    </row>
    <row r="4324" spans="1:12" x14ac:dyDescent="0.85">
      <c r="A4324" s="1">
        <v>41164</v>
      </c>
      <c r="B4324" t="s">
        <v>883</v>
      </c>
      <c r="C4324" t="s">
        <v>4278</v>
      </c>
      <c r="D4324" t="s">
        <v>4279</v>
      </c>
      <c r="E4324" t="s">
        <v>119</v>
      </c>
      <c r="F4324" t="s">
        <v>120</v>
      </c>
      <c r="G4324" t="s">
        <v>1125</v>
      </c>
      <c r="H4324">
        <v>2007</v>
      </c>
      <c r="I4324" s="2">
        <v>446984</v>
      </c>
      <c r="J4324" s="2">
        <v>16</v>
      </c>
      <c r="K4324" s="2">
        <v>447000</v>
      </c>
      <c r="L4324" t="s">
        <v>116</v>
      </c>
    </row>
    <row r="4325" spans="1:12" x14ac:dyDescent="0.85">
      <c r="A4325" s="1">
        <v>41164</v>
      </c>
      <c r="B4325" t="s">
        <v>5304</v>
      </c>
      <c r="C4325" t="s">
        <v>6334</v>
      </c>
      <c r="D4325" t="s">
        <v>6335</v>
      </c>
      <c r="E4325" t="s">
        <v>1698</v>
      </c>
      <c r="F4325" t="s">
        <v>1699</v>
      </c>
      <c r="G4325" t="s">
        <v>1700</v>
      </c>
      <c r="H4325">
        <v>2007</v>
      </c>
      <c r="I4325" s="2">
        <v>0</v>
      </c>
      <c r="J4325" s="2">
        <v>50000</v>
      </c>
      <c r="K4325" s="2">
        <v>50000</v>
      </c>
      <c r="L4325" t="s">
        <v>116</v>
      </c>
    </row>
    <row r="4326" spans="1:12" x14ac:dyDescent="0.85">
      <c r="A4326" s="1">
        <v>41164</v>
      </c>
      <c r="B4326" t="s">
        <v>90</v>
      </c>
      <c r="C4326" t="s">
        <v>5853</v>
      </c>
      <c r="D4326" t="s">
        <v>5854</v>
      </c>
      <c r="E4326" t="s">
        <v>1698</v>
      </c>
      <c r="F4326" t="s">
        <v>1699</v>
      </c>
      <c r="G4326" t="s">
        <v>1700</v>
      </c>
      <c r="H4326">
        <v>2007</v>
      </c>
      <c r="I4326" s="2">
        <v>164044.87</v>
      </c>
      <c r="J4326" s="2">
        <v>0</v>
      </c>
      <c r="K4326" s="2">
        <v>164044.87</v>
      </c>
      <c r="L4326" t="s">
        <v>116</v>
      </c>
    </row>
    <row r="4327" spans="1:12" x14ac:dyDescent="0.85">
      <c r="A4327" s="1">
        <v>41164</v>
      </c>
      <c r="B4327" t="s">
        <v>883</v>
      </c>
      <c r="C4327" t="s">
        <v>5855</v>
      </c>
      <c r="D4327" t="s">
        <v>5856</v>
      </c>
      <c r="E4327" t="s">
        <v>62</v>
      </c>
      <c r="F4327" t="s">
        <v>63</v>
      </c>
      <c r="H4327">
        <v>2007</v>
      </c>
      <c r="I4327" s="2">
        <v>161787.59</v>
      </c>
      <c r="J4327" s="2">
        <v>0</v>
      </c>
      <c r="K4327" s="2">
        <v>161787.59</v>
      </c>
      <c r="L4327" t="s">
        <v>116</v>
      </c>
    </row>
    <row r="4328" spans="1:12" x14ac:dyDescent="0.85">
      <c r="A4328" s="1">
        <v>41164</v>
      </c>
      <c r="B4328" t="s">
        <v>90</v>
      </c>
      <c r="C4328" t="s">
        <v>6336</v>
      </c>
      <c r="D4328" t="s">
        <v>6337</v>
      </c>
      <c r="E4328" t="s">
        <v>42</v>
      </c>
      <c r="F4328" t="s">
        <v>43</v>
      </c>
      <c r="G4328" t="s">
        <v>44</v>
      </c>
      <c r="H4328">
        <v>2007</v>
      </c>
      <c r="I4328" s="2">
        <v>1639552.67</v>
      </c>
      <c r="J4328" s="2">
        <v>0</v>
      </c>
      <c r="K4328" s="2">
        <v>1639552.67</v>
      </c>
      <c r="L4328" t="s">
        <v>18</v>
      </c>
    </row>
    <row r="4329" spans="1:12" x14ac:dyDescent="0.85">
      <c r="A4329" s="1">
        <v>41164</v>
      </c>
      <c r="B4329" t="s">
        <v>90</v>
      </c>
      <c r="C4329" t="s">
        <v>6338</v>
      </c>
      <c r="D4329" t="s">
        <v>6339</v>
      </c>
      <c r="E4329" t="s">
        <v>102</v>
      </c>
      <c r="F4329" t="s">
        <v>103</v>
      </c>
      <c r="G4329" t="s">
        <v>104</v>
      </c>
      <c r="H4329">
        <v>2007</v>
      </c>
      <c r="I4329" s="2">
        <v>9501102.4100000001</v>
      </c>
      <c r="J4329" s="2">
        <v>0</v>
      </c>
      <c r="K4329" s="2">
        <v>9501102.4100000001</v>
      </c>
      <c r="L4329" t="s">
        <v>18</v>
      </c>
    </row>
    <row r="4330" spans="1:12" x14ac:dyDescent="0.85">
      <c r="A4330" s="1">
        <v>41164</v>
      </c>
      <c r="B4330" t="s">
        <v>90</v>
      </c>
      <c r="C4330" t="s">
        <v>6338</v>
      </c>
      <c r="D4330" t="s">
        <v>6339</v>
      </c>
      <c r="E4330" t="s">
        <v>260</v>
      </c>
      <c r="F4330" t="s">
        <v>261</v>
      </c>
      <c r="H4330">
        <v>2007</v>
      </c>
      <c r="I4330" s="2">
        <v>500000</v>
      </c>
      <c r="J4330" s="2">
        <v>0</v>
      </c>
      <c r="K4330" s="2">
        <v>500000</v>
      </c>
      <c r="L4330" t="s">
        <v>18</v>
      </c>
    </row>
    <row r="4331" spans="1:12" x14ac:dyDescent="0.85">
      <c r="A4331" s="1">
        <v>41164</v>
      </c>
      <c r="B4331" t="s">
        <v>90</v>
      </c>
      <c r="C4331" t="s">
        <v>6338</v>
      </c>
      <c r="D4331" t="s">
        <v>6339</v>
      </c>
      <c r="E4331" t="s">
        <v>93</v>
      </c>
      <c r="F4331" t="s">
        <v>94</v>
      </c>
      <c r="H4331">
        <v>2007</v>
      </c>
      <c r="I4331" s="2">
        <v>5742834</v>
      </c>
      <c r="J4331" s="2">
        <v>0</v>
      </c>
      <c r="K4331" s="2">
        <v>5742834</v>
      </c>
      <c r="L4331" t="s">
        <v>18</v>
      </c>
    </row>
    <row r="4332" spans="1:12" x14ac:dyDescent="0.85">
      <c r="A4332" s="1">
        <v>41164</v>
      </c>
      <c r="B4332" t="s">
        <v>90</v>
      </c>
      <c r="C4332" t="s">
        <v>6338</v>
      </c>
      <c r="D4332" t="s">
        <v>6339</v>
      </c>
      <c r="E4332" t="s">
        <v>4846</v>
      </c>
      <c r="F4332" t="s">
        <v>4847</v>
      </c>
      <c r="G4332" t="s">
        <v>6340</v>
      </c>
      <c r="H4332">
        <v>2007</v>
      </c>
      <c r="I4332" s="2">
        <v>1000000</v>
      </c>
      <c r="J4332" s="2">
        <v>0</v>
      </c>
      <c r="K4332" s="2">
        <v>1000000</v>
      </c>
      <c r="L4332" t="s">
        <v>18</v>
      </c>
    </row>
    <row r="4333" spans="1:12" x14ac:dyDescent="0.85">
      <c r="A4333" s="1">
        <v>41164</v>
      </c>
      <c r="B4333" t="s">
        <v>5857</v>
      </c>
      <c r="C4333" t="s">
        <v>5858</v>
      </c>
      <c r="D4333" t="s">
        <v>5859</v>
      </c>
      <c r="E4333" t="s">
        <v>62</v>
      </c>
      <c r="F4333" t="s">
        <v>63</v>
      </c>
      <c r="H4333">
        <v>2007</v>
      </c>
      <c r="I4333" s="2">
        <v>50000</v>
      </c>
      <c r="J4333" s="2">
        <v>0</v>
      </c>
      <c r="K4333" s="2">
        <v>50000</v>
      </c>
      <c r="L4333" t="s">
        <v>116</v>
      </c>
    </row>
    <row r="4334" spans="1:12" x14ac:dyDescent="0.85">
      <c r="A4334" s="1">
        <v>41164</v>
      </c>
      <c r="B4334" t="s">
        <v>90</v>
      </c>
      <c r="C4334" t="s">
        <v>6341</v>
      </c>
      <c r="D4334" t="s">
        <v>6342</v>
      </c>
      <c r="E4334" t="s">
        <v>93</v>
      </c>
      <c r="F4334" t="s">
        <v>94</v>
      </c>
      <c r="H4334">
        <v>2007</v>
      </c>
      <c r="I4334" s="2">
        <v>750000</v>
      </c>
      <c r="J4334" s="2">
        <v>750000</v>
      </c>
      <c r="K4334" s="2">
        <v>1500000</v>
      </c>
      <c r="L4334" t="s">
        <v>116</v>
      </c>
    </row>
    <row r="4335" spans="1:12" x14ac:dyDescent="0.85">
      <c r="A4335" s="1">
        <v>41164</v>
      </c>
      <c r="B4335" t="s">
        <v>90</v>
      </c>
      <c r="C4335" t="s">
        <v>4694</v>
      </c>
      <c r="D4335" t="s">
        <v>4695</v>
      </c>
      <c r="E4335" t="s">
        <v>93</v>
      </c>
      <c r="F4335" t="s">
        <v>94</v>
      </c>
      <c r="H4335">
        <v>2007</v>
      </c>
      <c r="I4335" s="2">
        <v>2400000</v>
      </c>
      <c r="J4335" s="2">
        <v>0</v>
      </c>
      <c r="K4335" s="2">
        <v>2400000</v>
      </c>
      <c r="L4335" t="s">
        <v>18</v>
      </c>
    </row>
    <row r="4336" spans="1:12" x14ac:dyDescent="0.85">
      <c r="A4336" s="1">
        <v>41164</v>
      </c>
      <c r="B4336" t="s">
        <v>90</v>
      </c>
      <c r="C4336" t="s">
        <v>6343</v>
      </c>
      <c r="D4336" t="s">
        <v>6344</v>
      </c>
      <c r="E4336" t="s">
        <v>288</v>
      </c>
      <c r="F4336" t="s">
        <v>289</v>
      </c>
      <c r="G4336" t="s">
        <v>1737</v>
      </c>
      <c r="H4336">
        <v>2007</v>
      </c>
      <c r="I4336" s="2">
        <v>0</v>
      </c>
      <c r="J4336" s="2">
        <v>38950.800000000003</v>
      </c>
      <c r="K4336" s="2">
        <v>38950.800000000003</v>
      </c>
      <c r="L4336" t="s">
        <v>116</v>
      </c>
    </row>
    <row r="4337" spans="1:12" x14ac:dyDescent="0.85">
      <c r="A4337" s="1">
        <v>41164</v>
      </c>
      <c r="B4337" t="s">
        <v>90</v>
      </c>
      <c r="C4337" t="s">
        <v>5869</v>
      </c>
      <c r="D4337" t="s">
        <v>5870</v>
      </c>
      <c r="E4337" t="s">
        <v>119</v>
      </c>
      <c r="F4337" t="s">
        <v>120</v>
      </c>
      <c r="G4337" t="s">
        <v>121</v>
      </c>
      <c r="H4337">
        <v>2007</v>
      </c>
      <c r="I4337" s="2">
        <v>1017760</v>
      </c>
      <c r="J4337" s="2">
        <v>0</v>
      </c>
      <c r="K4337" s="2">
        <v>1017760</v>
      </c>
      <c r="L4337" t="s">
        <v>18</v>
      </c>
    </row>
    <row r="4338" spans="1:12" x14ac:dyDescent="0.85">
      <c r="A4338" s="1">
        <v>41164</v>
      </c>
      <c r="B4338" t="s">
        <v>90</v>
      </c>
      <c r="C4338" t="s">
        <v>4290</v>
      </c>
      <c r="D4338" t="s">
        <v>4291</v>
      </c>
      <c r="E4338" t="s">
        <v>119</v>
      </c>
      <c r="F4338" t="s">
        <v>120</v>
      </c>
      <c r="G4338" t="s">
        <v>1125</v>
      </c>
      <c r="H4338">
        <v>2007</v>
      </c>
      <c r="I4338" s="2">
        <v>899992</v>
      </c>
      <c r="J4338" s="2">
        <v>8</v>
      </c>
      <c r="K4338" s="2">
        <v>900000</v>
      </c>
      <c r="L4338" t="s">
        <v>116</v>
      </c>
    </row>
    <row r="4339" spans="1:12" x14ac:dyDescent="0.85">
      <c r="A4339" s="1">
        <v>41164</v>
      </c>
      <c r="B4339" t="s">
        <v>1273</v>
      </c>
      <c r="C4339" t="s">
        <v>4292</v>
      </c>
      <c r="D4339" t="s">
        <v>4293</v>
      </c>
      <c r="E4339" t="s">
        <v>119</v>
      </c>
      <c r="F4339" t="s">
        <v>120</v>
      </c>
      <c r="G4339" t="s">
        <v>121</v>
      </c>
      <c r="H4339">
        <v>2007</v>
      </c>
      <c r="I4339" s="2">
        <v>508880</v>
      </c>
      <c r="J4339" s="2">
        <v>0</v>
      </c>
      <c r="K4339" s="2">
        <v>508880</v>
      </c>
      <c r="L4339" t="s">
        <v>18</v>
      </c>
    </row>
    <row r="4340" spans="1:12" x14ac:dyDescent="0.85">
      <c r="A4340" s="1">
        <v>41164</v>
      </c>
      <c r="B4340" t="s">
        <v>90</v>
      </c>
      <c r="C4340" t="s">
        <v>4294</v>
      </c>
      <c r="D4340" t="s">
        <v>4293</v>
      </c>
      <c r="E4340" t="s">
        <v>119</v>
      </c>
      <c r="F4340" t="s">
        <v>120</v>
      </c>
      <c r="G4340" t="s">
        <v>121</v>
      </c>
      <c r="H4340">
        <v>2007</v>
      </c>
      <c r="I4340" s="2">
        <v>13612540</v>
      </c>
      <c r="J4340" s="2">
        <v>0</v>
      </c>
      <c r="K4340" s="2">
        <v>13612540</v>
      </c>
      <c r="L4340" t="s">
        <v>116</v>
      </c>
    </row>
    <row r="4341" spans="1:12" x14ac:dyDescent="0.85">
      <c r="A4341" s="1">
        <v>41164</v>
      </c>
      <c r="B4341" t="s">
        <v>90</v>
      </c>
      <c r="C4341" t="s">
        <v>4295</v>
      </c>
      <c r="D4341" t="s">
        <v>4296</v>
      </c>
      <c r="E4341" t="s">
        <v>119</v>
      </c>
      <c r="F4341" t="s">
        <v>120</v>
      </c>
      <c r="G4341" t="s">
        <v>121</v>
      </c>
      <c r="H4341">
        <v>2007</v>
      </c>
      <c r="I4341" s="2">
        <v>89524.23</v>
      </c>
      <c r="J4341" s="2">
        <v>0</v>
      </c>
      <c r="K4341" s="2">
        <v>89524.23</v>
      </c>
      <c r="L4341" t="s">
        <v>18</v>
      </c>
    </row>
    <row r="4342" spans="1:12" x14ac:dyDescent="0.85">
      <c r="A4342" s="1">
        <v>41164</v>
      </c>
      <c r="B4342" t="s">
        <v>90</v>
      </c>
      <c r="C4342" t="s">
        <v>5083</v>
      </c>
      <c r="D4342" t="s">
        <v>5084</v>
      </c>
      <c r="E4342" t="s">
        <v>93</v>
      </c>
      <c r="F4342" t="s">
        <v>94</v>
      </c>
      <c r="H4342">
        <v>2007</v>
      </c>
      <c r="I4342" s="2">
        <v>7500000</v>
      </c>
      <c r="J4342" s="2">
        <v>0</v>
      </c>
      <c r="K4342" s="2">
        <v>7500000</v>
      </c>
      <c r="L4342" t="s">
        <v>116</v>
      </c>
    </row>
    <row r="4343" spans="1:12" x14ac:dyDescent="0.85">
      <c r="A4343" s="1">
        <v>41164</v>
      </c>
      <c r="B4343" t="s">
        <v>90</v>
      </c>
      <c r="C4343" t="s">
        <v>5447</v>
      </c>
      <c r="D4343" t="s">
        <v>5448</v>
      </c>
      <c r="E4343" t="s">
        <v>93</v>
      </c>
      <c r="F4343" t="s">
        <v>94</v>
      </c>
      <c r="H4343">
        <v>2007</v>
      </c>
      <c r="I4343" s="2">
        <v>15800000</v>
      </c>
      <c r="J4343" s="2">
        <v>0</v>
      </c>
      <c r="K4343" s="2">
        <v>15800000</v>
      </c>
      <c r="L4343" t="s">
        <v>116</v>
      </c>
    </row>
    <row r="4344" spans="1:12" x14ac:dyDescent="0.85">
      <c r="A4344" s="1">
        <v>41164</v>
      </c>
      <c r="B4344" t="s">
        <v>90</v>
      </c>
      <c r="C4344" t="s">
        <v>6345</v>
      </c>
      <c r="D4344" t="s">
        <v>6346</v>
      </c>
      <c r="E4344" t="s">
        <v>93</v>
      </c>
      <c r="F4344" t="s">
        <v>94</v>
      </c>
      <c r="H4344">
        <v>2007</v>
      </c>
      <c r="I4344" s="2">
        <v>108200000</v>
      </c>
      <c r="J4344" s="2">
        <v>0</v>
      </c>
      <c r="K4344" s="2">
        <v>108200000</v>
      </c>
      <c r="L4344" t="s">
        <v>116</v>
      </c>
    </row>
    <row r="4345" spans="1:12" x14ac:dyDescent="0.85">
      <c r="A4345" s="1">
        <v>41164</v>
      </c>
      <c r="B4345" t="s">
        <v>6347</v>
      </c>
      <c r="C4345" t="s">
        <v>6348</v>
      </c>
      <c r="D4345" t="s">
        <v>6349</v>
      </c>
      <c r="E4345" t="s">
        <v>31</v>
      </c>
      <c r="F4345" t="s">
        <v>32</v>
      </c>
      <c r="H4345">
        <v>2007</v>
      </c>
      <c r="I4345" s="2">
        <v>9896781</v>
      </c>
      <c r="J4345" s="2">
        <v>0</v>
      </c>
      <c r="K4345" s="2">
        <v>9896781</v>
      </c>
      <c r="L4345" t="s">
        <v>18</v>
      </c>
    </row>
    <row r="4346" spans="1:12" x14ac:dyDescent="0.85">
      <c r="A4346" s="1">
        <v>41164</v>
      </c>
      <c r="B4346" t="s">
        <v>1796</v>
      </c>
      <c r="C4346" t="s">
        <v>5449</v>
      </c>
      <c r="D4346" t="s">
        <v>5450</v>
      </c>
      <c r="E4346" t="s">
        <v>56</v>
      </c>
      <c r="F4346" t="s">
        <v>57</v>
      </c>
      <c r="G4346" t="s">
        <v>58</v>
      </c>
      <c r="H4346">
        <v>2007</v>
      </c>
      <c r="I4346" s="2">
        <v>267664.34999999998</v>
      </c>
      <c r="J4346" s="2">
        <v>0</v>
      </c>
      <c r="K4346" s="2">
        <v>267664.34999999998</v>
      </c>
      <c r="L4346" t="s">
        <v>18</v>
      </c>
    </row>
    <row r="4347" spans="1:12" x14ac:dyDescent="0.85">
      <c r="A4347" s="1">
        <v>41164</v>
      </c>
      <c r="B4347" t="s">
        <v>5478</v>
      </c>
      <c r="C4347" t="s">
        <v>6350</v>
      </c>
      <c r="D4347" t="s">
        <v>6351</v>
      </c>
      <c r="E4347" t="s">
        <v>70</v>
      </c>
      <c r="F4347" t="s">
        <v>71</v>
      </c>
      <c r="G4347" t="s">
        <v>72</v>
      </c>
      <c r="H4347">
        <v>2007</v>
      </c>
      <c r="I4347" s="2">
        <v>1066477.07</v>
      </c>
      <c r="J4347" s="2">
        <v>0</v>
      </c>
      <c r="K4347" s="2">
        <v>1066477.07</v>
      </c>
      <c r="L4347" t="s">
        <v>18</v>
      </c>
    </row>
    <row r="4348" spans="1:12" x14ac:dyDescent="0.85">
      <c r="A4348" s="1">
        <v>41164</v>
      </c>
      <c r="B4348" t="s">
        <v>90</v>
      </c>
      <c r="C4348" t="s">
        <v>4721</v>
      </c>
      <c r="D4348" t="s">
        <v>4722</v>
      </c>
      <c r="E4348" t="s">
        <v>334</v>
      </c>
      <c r="F4348" t="s">
        <v>335</v>
      </c>
      <c r="G4348" t="s">
        <v>5078</v>
      </c>
      <c r="H4348">
        <v>2007</v>
      </c>
      <c r="I4348" s="2">
        <v>1978365</v>
      </c>
      <c r="J4348" s="2">
        <v>0</v>
      </c>
      <c r="K4348" s="2">
        <v>1978365</v>
      </c>
      <c r="L4348" t="s">
        <v>116</v>
      </c>
    </row>
    <row r="4349" spans="1:12" x14ac:dyDescent="0.85">
      <c r="A4349" s="1">
        <v>41164</v>
      </c>
      <c r="B4349" t="s">
        <v>90</v>
      </c>
      <c r="C4349" t="s">
        <v>4721</v>
      </c>
      <c r="D4349" t="s">
        <v>4722</v>
      </c>
      <c r="E4349" t="s">
        <v>119</v>
      </c>
      <c r="F4349" t="s">
        <v>120</v>
      </c>
      <c r="G4349" t="s">
        <v>121</v>
      </c>
      <c r="H4349">
        <v>2007</v>
      </c>
      <c r="I4349" s="2">
        <v>890540</v>
      </c>
      <c r="J4349" s="2">
        <v>0</v>
      </c>
      <c r="K4349" s="2">
        <v>890540</v>
      </c>
      <c r="L4349" t="s">
        <v>116</v>
      </c>
    </row>
    <row r="4350" spans="1:12" x14ac:dyDescent="0.85">
      <c r="A4350" s="1">
        <v>41164</v>
      </c>
      <c r="B4350" t="s">
        <v>90</v>
      </c>
      <c r="C4350" t="s">
        <v>4721</v>
      </c>
      <c r="D4350" t="s">
        <v>4722</v>
      </c>
      <c r="E4350" t="s">
        <v>93</v>
      </c>
      <c r="F4350" t="s">
        <v>94</v>
      </c>
      <c r="H4350">
        <v>2007</v>
      </c>
      <c r="I4350" s="2">
        <v>2000000</v>
      </c>
      <c r="J4350" s="2">
        <v>0</v>
      </c>
      <c r="K4350" s="2">
        <v>2000000</v>
      </c>
      <c r="L4350" t="s">
        <v>116</v>
      </c>
    </row>
    <row r="4351" spans="1:12" x14ac:dyDescent="0.85">
      <c r="A4351" s="1">
        <v>41164</v>
      </c>
      <c r="B4351" t="s">
        <v>1843</v>
      </c>
      <c r="C4351" t="s">
        <v>1844</v>
      </c>
      <c r="D4351" t="s">
        <v>1845</v>
      </c>
      <c r="E4351" t="s">
        <v>113</v>
      </c>
      <c r="F4351" t="s">
        <v>114</v>
      </c>
      <c r="G4351" t="s">
        <v>115</v>
      </c>
      <c r="H4351">
        <v>2007</v>
      </c>
      <c r="I4351" s="2">
        <v>16000000</v>
      </c>
      <c r="J4351" s="2">
        <v>0</v>
      </c>
      <c r="K4351" s="2">
        <v>16000000</v>
      </c>
      <c r="L4351" t="s">
        <v>116</v>
      </c>
    </row>
    <row r="4352" spans="1:12" x14ac:dyDescent="0.85">
      <c r="A4352" s="1">
        <v>41164</v>
      </c>
      <c r="B4352" t="s">
        <v>4725</v>
      </c>
      <c r="C4352" t="s">
        <v>4726</v>
      </c>
      <c r="D4352" t="s">
        <v>4727</v>
      </c>
      <c r="E4352" t="s">
        <v>2149</v>
      </c>
      <c r="F4352" t="s">
        <v>2150</v>
      </c>
      <c r="G4352" t="s">
        <v>2151</v>
      </c>
      <c r="H4352">
        <v>2007</v>
      </c>
      <c r="I4352" s="2">
        <v>500000</v>
      </c>
      <c r="J4352" s="2">
        <v>0</v>
      </c>
      <c r="K4352" s="2">
        <v>500000</v>
      </c>
      <c r="L4352" t="s">
        <v>18</v>
      </c>
    </row>
    <row r="4353" spans="1:12" x14ac:dyDescent="0.85">
      <c r="A4353" s="1">
        <v>41164</v>
      </c>
      <c r="B4353" t="s">
        <v>90</v>
      </c>
      <c r="C4353" t="s">
        <v>6352</v>
      </c>
      <c r="D4353" t="s">
        <v>6353</v>
      </c>
      <c r="E4353" t="s">
        <v>42</v>
      </c>
      <c r="F4353" t="s">
        <v>43</v>
      </c>
      <c r="G4353" t="s">
        <v>6285</v>
      </c>
      <c r="H4353">
        <v>2007</v>
      </c>
      <c r="I4353" s="2">
        <v>334644.39</v>
      </c>
      <c r="J4353" s="2">
        <v>0</v>
      </c>
      <c r="K4353" s="2">
        <v>334644.39</v>
      </c>
      <c r="L4353" t="s">
        <v>18</v>
      </c>
    </row>
    <row r="4354" spans="1:12" x14ac:dyDescent="0.85">
      <c r="A4354" s="1">
        <v>41164</v>
      </c>
      <c r="B4354" t="s">
        <v>90</v>
      </c>
      <c r="C4354" t="s">
        <v>6354</v>
      </c>
      <c r="D4354" t="s">
        <v>6355</v>
      </c>
      <c r="E4354" t="s">
        <v>260</v>
      </c>
      <c r="F4354" t="s">
        <v>261</v>
      </c>
      <c r="H4354">
        <v>2007</v>
      </c>
      <c r="I4354" s="2">
        <v>18118636.41</v>
      </c>
      <c r="J4354" s="2">
        <v>0</v>
      </c>
      <c r="K4354" s="2">
        <v>18118636.41</v>
      </c>
      <c r="L4354" t="s">
        <v>18</v>
      </c>
    </row>
    <row r="4355" spans="1:12" x14ac:dyDescent="0.85">
      <c r="A4355" s="1">
        <v>41164</v>
      </c>
      <c r="B4355" t="s">
        <v>90</v>
      </c>
      <c r="C4355" t="s">
        <v>1876</v>
      </c>
      <c r="D4355" t="s">
        <v>1877</v>
      </c>
      <c r="E4355" t="s">
        <v>1408</v>
      </c>
      <c r="F4355" t="s">
        <v>1409</v>
      </c>
      <c r="G4355" t="s">
        <v>1410</v>
      </c>
      <c r="H4355">
        <v>2007</v>
      </c>
      <c r="I4355" s="2">
        <v>530228.64</v>
      </c>
      <c r="J4355" s="2">
        <v>0</v>
      </c>
      <c r="K4355" s="2">
        <v>530228.64</v>
      </c>
      <c r="L4355" t="s">
        <v>116</v>
      </c>
    </row>
    <row r="4356" spans="1:12" x14ac:dyDescent="0.85">
      <c r="A4356" s="1">
        <v>41164</v>
      </c>
      <c r="B4356" t="s">
        <v>82</v>
      </c>
      <c r="C4356" t="s">
        <v>5091</v>
      </c>
      <c r="D4356" t="s">
        <v>5092</v>
      </c>
      <c r="E4356" t="s">
        <v>1408</v>
      </c>
      <c r="F4356" t="s">
        <v>1409</v>
      </c>
      <c r="G4356" t="s">
        <v>1410</v>
      </c>
      <c r="H4356">
        <v>2007</v>
      </c>
      <c r="I4356" s="2">
        <v>388560</v>
      </c>
      <c r="J4356" s="2">
        <v>0</v>
      </c>
      <c r="K4356" s="2">
        <v>388560</v>
      </c>
      <c r="L4356" t="s">
        <v>18</v>
      </c>
    </row>
    <row r="4357" spans="1:12" x14ac:dyDescent="0.85">
      <c r="A4357" s="1">
        <v>41164</v>
      </c>
      <c r="B4357" t="s">
        <v>5093</v>
      </c>
      <c r="C4357" t="s">
        <v>5094</v>
      </c>
      <c r="D4357" t="s">
        <v>5095</v>
      </c>
      <c r="E4357" t="s">
        <v>204</v>
      </c>
      <c r="F4357" t="s">
        <v>205</v>
      </c>
      <c r="G4357" t="s">
        <v>206</v>
      </c>
      <c r="H4357">
        <v>2007</v>
      </c>
      <c r="I4357" s="2">
        <v>466271</v>
      </c>
      <c r="J4357" s="2">
        <v>0</v>
      </c>
      <c r="K4357" s="2">
        <v>466271</v>
      </c>
      <c r="L4357" t="s">
        <v>18</v>
      </c>
    </row>
    <row r="4358" spans="1:12" x14ac:dyDescent="0.85">
      <c r="A4358" s="1">
        <v>41164</v>
      </c>
      <c r="B4358" t="s">
        <v>883</v>
      </c>
      <c r="C4358" t="s">
        <v>5096</v>
      </c>
      <c r="D4358" t="s">
        <v>5097</v>
      </c>
      <c r="E4358" t="s">
        <v>204</v>
      </c>
      <c r="F4358" t="s">
        <v>205</v>
      </c>
      <c r="G4358" t="s">
        <v>5876</v>
      </c>
      <c r="H4358">
        <v>2007</v>
      </c>
      <c r="I4358" s="2">
        <v>387277</v>
      </c>
      <c r="J4358" s="2">
        <v>0</v>
      </c>
      <c r="K4358" s="2">
        <v>387277</v>
      </c>
      <c r="L4358" t="s">
        <v>116</v>
      </c>
    </row>
    <row r="4359" spans="1:12" x14ac:dyDescent="0.85">
      <c r="A4359" s="1">
        <v>41164</v>
      </c>
      <c r="B4359" t="s">
        <v>883</v>
      </c>
      <c r="C4359" t="s">
        <v>5096</v>
      </c>
      <c r="D4359" t="s">
        <v>5097</v>
      </c>
      <c r="E4359" t="s">
        <v>204</v>
      </c>
      <c r="F4359" t="s">
        <v>205</v>
      </c>
      <c r="G4359" t="s">
        <v>5877</v>
      </c>
      <c r="H4359">
        <v>2007</v>
      </c>
      <c r="I4359" s="2">
        <v>600000</v>
      </c>
      <c r="J4359" s="2">
        <v>0</v>
      </c>
      <c r="K4359" s="2">
        <v>600000</v>
      </c>
      <c r="L4359" t="s">
        <v>116</v>
      </c>
    </row>
    <row r="4360" spans="1:12" x14ac:dyDescent="0.85">
      <c r="A4360" s="1">
        <v>41164</v>
      </c>
      <c r="B4360" t="s">
        <v>883</v>
      </c>
      <c r="C4360" t="s">
        <v>5096</v>
      </c>
      <c r="D4360" t="s">
        <v>5097</v>
      </c>
      <c r="E4360" t="s">
        <v>204</v>
      </c>
      <c r="F4360" t="s">
        <v>205</v>
      </c>
      <c r="G4360" t="s">
        <v>5875</v>
      </c>
      <c r="H4360">
        <v>2007</v>
      </c>
      <c r="I4360" s="2">
        <v>765118.75</v>
      </c>
      <c r="J4360" s="2">
        <v>0</v>
      </c>
      <c r="K4360" s="2">
        <v>765118.75</v>
      </c>
      <c r="L4360" t="s">
        <v>116</v>
      </c>
    </row>
    <row r="4361" spans="1:12" x14ac:dyDescent="0.85">
      <c r="A4361" s="1">
        <v>41164</v>
      </c>
      <c r="B4361" t="s">
        <v>883</v>
      </c>
      <c r="C4361" t="s">
        <v>5096</v>
      </c>
      <c r="D4361" t="s">
        <v>5097</v>
      </c>
      <c r="E4361" t="s">
        <v>204</v>
      </c>
      <c r="F4361" t="s">
        <v>205</v>
      </c>
      <c r="G4361" t="s">
        <v>5878</v>
      </c>
      <c r="H4361">
        <v>2007</v>
      </c>
      <c r="I4361" s="2">
        <v>1000000</v>
      </c>
      <c r="J4361" s="2">
        <v>0</v>
      </c>
      <c r="K4361" s="2">
        <v>1000000</v>
      </c>
      <c r="L4361" t="s">
        <v>116</v>
      </c>
    </row>
    <row r="4362" spans="1:12" x14ac:dyDescent="0.85">
      <c r="A4362" s="1">
        <v>41164</v>
      </c>
      <c r="B4362" t="s">
        <v>883</v>
      </c>
      <c r="C4362" t="s">
        <v>5096</v>
      </c>
      <c r="D4362" t="s">
        <v>5097</v>
      </c>
      <c r="E4362" t="s">
        <v>204</v>
      </c>
      <c r="F4362" t="s">
        <v>205</v>
      </c>
      <c r="G4362" t="s">
        <v>5879</v>
      </c>
      <c r="H4362">
        <v>2007</v>
      </c>
      <c r="I4362" s="2">
        <v>2500000</v>
      </c>
      <c r="J4362" s="2">
        <v>0</v>
      </c>
      <c r="K4362" s="2">
        <v>2500000</v>
      </c>
      <c r="L4362" t="s">
        <v>116</v>
      </c>
    </row>
    <row r="4363" spans="1:12" x14ac:dyDescent="0.85">
      <c r="A4363" s="1">
        <v>41164</v>
      </c>
      <c r="B4363" t="s">
        <v>883</v>
      </c>
      <c r="C4363" t="s">
        <v>5096</v>
      </c>
      <c r="D4363" t="s">
        <v>5097</v>
      </c>
      <c r="E4363" t="s">
        <v>204</v>
      </c>
      <c r="F4363" t="s">
        <v>205</v>
      </c>
      <c r="G4363" t="s">
        <v>1352</v>
      </c>
      <c r="H4363">
        <v>2007</v>
      </c>
      <c r="I4363" s="2">
        <v>64602821.850000001</v>
      </c>
      <c r="J4363" s="2">
        <v>0</v>
      </c>
      <c r="K4363" s="2">
        <v>64602821.850000001</v>
      </c>
      <c r="L4363" t="s">
        <v>116</v>
      </c>
    </row>
    <row r="4364" spans="1:12" x14ac:dyDescent="0.85">
      <c r="A4364" s="1">
        <v>41164</v>
      </c>
      <c r="B4364" t="s">
        <v>883</v>
      </c>
      <c r="C4364" t="s">
        <v>5096</v>
      </c>
      <c r="D4364" t="s">
        <v>5097</v>
      </c>
      <c r="E4364" t="s">
        <v>260</v>
      </c>
      <c r="F4364" t="s">
        <v>261</v>
      </c>
      <c r="H4364">
        <v>2007</v>
      </c>
      <c r="I4364" s="2">
        <v>100000</v>
      </c>
      <c r="J4364" s="2">
        <v>0</v>
      </c>
      <c r="K4364" s="2">
        <v>100000</v>
      </c>
      <c r="L4364" t="s">
        <v>116</v>
      </c>
    </row>
    <row r="4365" spans="1:12" x14ac:dyDescent="0.85">
      <c r="A4365" s="1">
        <v>41164</v>
      </c>
      <c r="B4365" t="s">
        <v>1919</v>
      </c>
      <c r="C4365" t="s">
        <v>1920</v>
      </c>
      <c r="D4365" t="s">
        <v>1921</v>
      </c>
      <c r="E4365" t="s">
        <v>223</v>
      </c>
      <c r="F4365" t="s">
        <v>224</v>
      </c>
      <c r="G4365" t="s">
        <v>225</v>
      </c>
      <c r="H4365">
        <v>2007</v>
      </c>
      <c r="I4365" s="2">
        <v>79938967.060000002</v>
      </c>
      <c r="J4365" s="2">
        <v>0</v>
      </c>
      <c r="K4365" s="2">
        <v>79938967.060000002</v>
      </c>
      <c r="L4365" t="s">
        <v>116</v>
      </c>
    </row>
    <row r="4366" spans="1:12" x14ac:dyDescent="0.85">
      <c r="A4366" s="1">
        <v>41164</v>
      </c>
      <c r="B4366" t="s">
        <v>6356</v>
      </c>
      <c r="C4366" t="s">
        <v>6357</v>
      </c>
      <c r="D4366" t="s">
        <v>6358</v>
      </c>
      <c r="E4366" t="s">
        <v>15</v>
      </c>
      <c r="F4366" t="s">
        <v>16</v>
      </c>
      <c r="G4366" t="s">
        <v>17</v>
      </c>
      <c r="H4366">
        <v>2007</v>
      </c>
      <c r="I4366" s="2">
        <v>6534056.2000000002</v>
      </c>
      <c r="J4366" s="2">
        <v>0</v>
      </c>
      <c r="K4366" s="2">
        <v>6534056.2000000002</v>
      </c>
      <c r="L4366" t="s">
        <v>116</v>
      </c>
    </row>
    <row r="4367" spans="1:12" x14ac:dyDescent="0.85">
      <c r="A4367" s="1">
        <v>41164</v>
      </c>
      <c r="B4367" t="s">
        <v>6356</v>
      </c>
      <c r="C4367" t="s">
        <v>6357</v>
      </c>
      <c r="D4367" t="s">
        <v>6358</v>
      </c>
      <c r="E4367" t="s">
        <v>70</v>
      </c>
      <c r="F4367" t="s">
        <v>71</v>
      </c>
      <c r="G4367" t="s">
        <v>5484</v>
      </c>
      <c r="H4367">
        <v>2007</v>
      </c>
      <c r="I4367" s="2">
        <v>1595037.66</v>
      </c>
      <c r="J4367" s="2">
        <v>0</v>
      </c>
      <c r="K4367" s="2">
        <v>1595037.66</v>
      </c>
      <c r="L4367" t="s">
        <v>116</v>
      </c>
    </row>
    <row r="4368" spans="1:12" x14ac:dyDescent="0.85">
      <c r="A4368" s="1">
        <v>41164</v>
      </c>
      <c r="B4368" t="s">
        <v>6356</v>
      </c>
      <c r="C4368" t="s">
        <v>6357</v>
      </c>
      <c r="D4368" t="s">
        <v>6358</v>
      </c>
      <c r="E4368" t="s">
        <v>85</v>
      </c>
      <c r="F4368" t="s">
        <v>86</v>
      </c>
      <c r="G4368" t="s">
        <v>87</v>
      </c>
      <c r="H4368">
        <v>2007</v>
      </c>
      <c r="I4368" s="2">
        <v>7663600</v>
      </c>
      <c r="J4368" s="2">
        <v>0</v>
      </c>
      <c r="K4368" s="2">
        <v>7663600</v>
      </c>
      <c r="L4368" t="s">
        <v>116</v>
      </c>
    </row>
    <row r="4369" spans="1:12" x14ac:dyDescent="0.85">
      <c r="A4369" s="1">
        <v>41164</v>
      </c>
      <c r="B4369" t="s">
        <v>6356</v>
      </c>
      <c r="C4369" t="s">
        <v>6357</v>
      </c>
      <c r="D4369" t="s">
        <v>6358</v>
      </c>
      <c r="E4369" t="s">
        <v>288</v>
      </c>
      <c r="F4369" t="s">
        <v>289</v>
      </c>
      <c r="G4369" t="s">
        <v>290</v>
      </c>
      <c r="H4369">
        <v>2007</v>
      </c>
      <c r="I4369" s="2">
        <v>1990590</v>
      </c>
      <c r="J4369" s="2">
        <v>0</v>
      </c>
      <c r="K4369" s="2">
        <v>1990590</v>
      </c>
      <c r="L4369" t="s">
        <v>116</v>
      </c>
    </row>
    <row r="4370" spans="1:12" x14ac:dyDescent="0.85">
      <c r="A4370" s="1">
        <v>41164</v>
      </c>
      <c r="B4370" t="s">
        <v>6356</v>
      </c>
      <c r="C4370" t="s">
        <v>6357</v>
      </c>
      <c r="D4370" t="s">
        <v>6358</v>
      </c>
      <c r="E4370" t="s">
        <v>102</v>
      </c>
      <c r="F4370" t="s">
        <v>103</v>
      </c>
      <c r="G4370" t="s">
        <v>104</v>
      </c>
      <c r="H4370">
        <v>2007</v>
      </c>
      <c r="I4370" s="2">
        <v>10770430</v>
      </c>
      <c r="J4370" s="2">
        <v>0</v>
      </c>
      <c r="K4370" s="2">
        <v>10770430</v>
      </c>
      <c r="L4370" t="s">
        <v>116</v>
      </c>
    </row>
    <row r="4371" spans="1:12" x14ac:dyDescent="0.85">
      <c r="A4371" s="1">
        <v>41164</v>
      </c>
      <c r="B4371" t="s">
        <v>6356</v>
      </c>
      <c r="C4371" t="s">
        <v>6357</v>
      </c>
      <c r="D4371" t="s">
        <v>6358</v>
      </c>
      <c r="E4371" t="s">
        <v>119</v>
      </c>
      <c r="F4371" t="s">
        <v>120</v>
      </c>
      <c r="G4371" t="s">
        <v>121</v>
      </c>
      <c r="H4371">
        <v>2007</v>
      </c>
      <c r="I4371" s="2">
        <v>11999970</v>
      </c>
      <c r="J4371" s="2">
        <v>30</v>
      </c>
      <c r="K4371" s="2">
        <v>12000000</v>
      </c>
      <c r="L4371" t="s">
        <v>116</v>
      </c>
    </row>
    <row r="4372" spans="1:12" x14ac:dyDescent="0.85">
      <c r="A4372" s="1">
        <v>41164</v>
      </c>
      <c r="B4372" t="s">
        <v>5762</v>
      </c>
      <c r="C4372" t="s">
        <v>6359</v>
      </c>
      <c r="D4372" t="s">
        <v>6360</v>
      </c>
      <c r="E4372" t="s">
        <v>85</v>
      </c>
      <c r="F4372" t="s">
        <v>86</v>
      </c>
      <c r="G4372" t="s">
        <v>87</v>
      </c>
      <c r="H4372">
        <v>2007</v>
      </c>
      <c r="I4372" s="2">
        <v>365793.32</v>
      </c>
      <c r="J4372" s="2">
        <v>0</v>
      </c>
      <c r="K4372" s="2">
        <v>365793.32</v>
      </c>
      <c r="L4372" t="s">
        <v>18</v>
      </c>
    </row>
    <row r="4373" spans="1:12" x14ac:dyDescent="0.85">
      <c r="A4373" s="1">
        <v>41164</v>
      </c>
      <c r="B4373" t="s">
        <v>1796</v>
      </c>
      <c r="C4373" t="s">
        <v>6361</v>
      </c>
      <c r="D4373" t="s">
        <v>6362</v>
      </c>
      <c r="E4373" t="s">
        <v>119</v>
      </c>
      <c r="F4373" t="s">
        <v>120</v>
      </c>
      <c r="G4373" t="s">
        <v>121</v>
      </c>
      <c r="H4373">
        <v>2007</v>
      </c>
      <c r="I4373" s="2">
        <v>6599985</v>
      </c>
      <c r="J4373" s="2">
        <v>0</v>
      </c>
      <c r="K4373" s="2">
        <v>6599985</v>
      </c>
      <c r="L4373" t="s">
        <v>18</v>
      </c>
    </row>
    <row r="4374" spans="1:12" x14ac:dyDescent="0.85">
      <c r="A4374" s="1">
        <v>41164</v>
      </c>
      <c r="B4374" t="s">
        <v>90</v>
      </c>
      <c r="C4374" t="s">
        <v>6363</v>
      </c>
      <c r="D4374" t="s">
        <v>6364</v>
      </c>
      <c r="E4374" t="s">
        <v>223</v>
      </c>
      <c r="F4374" t="s">
        <v>224</v>
      </c>
      <c r="G4374" t="s">
        <v>225</v>
      </c>
      <c r="H4374">
        <v>2007</v>
      </c>
      <c r="I4374" s="2">
        <v>400000</v>
      </c>
      <c r="J4374" s="2">
        <v>0</v>
      </c>
      <c r="K4374" s="2">
        <v>400000</v>
      </c>
      <c r="L4374" t="s">
        <v>116</v>
      </c>
    </row>
    <row r="4375" spans="1:12" x14ac:dyDescent="0.85">
      <c r="A4375" s="1">
        <v>41164</v>
      </c>
      <c r="B4375" t="s">
        <v>4372</v>
      </c>
      <c r="C4375" t="s">
        <v>5455</v>
      </c>
      <c r="D4375" t="s">
        <v>5456</v>
      </c>
      <c r="E4375" t="s">
        <v>223</v>
      </c>
      <c r="F4375" t="s">
        <v>224</v>
      </c>
      <c r="G4375" t="s">
        <v>225</v>
      </c>
      <c r="H4375">
        <v>2007</v>
      </c>
      <c r="I4375" s="2">
        <v>1000000</v>
      </c>
      <c r="J4375" s="2">
        <v>0</v>
      </c>
      <c r="K4375" s="2">
        <v>1000000</v>
      </c>
      <c r="L4375" t="s">
        <v>18</v>
      </c>
    </row>
    <row r="4376" spans="1:12" x14ac:dyDescent="0.85">
      <c r="A4376" s="1">
        <v>41164</v>
      </c>
      <c r="B4376" t="s">
        <v>4372</v>
      </c>
      <c r="C4376" t="s">
        <v>5455</v>
      </c>
      <c r="D4376" t="s">
        <v>5456</v>
      </c>
      <c r="E4376" t="s">
        <v>119</v>
      </c>
      <c r="F4376" t="s">
        <v>120</v>
      </c>
      <c r="G4376" t="s">
        <v>121</v>
      </c>
      <c r="H4376">
        <v>2007</v>
      </c>
      <c r="I4376" s="2">
        <v>80000</v>
      </c>
      <c r="J4376" s="2">
        <v>0</v>
      </c>
      <c r="K4376" s="2">
        <v>80000</v>
      </c>
      <c r="L4376" t="s">
        <v>18</v>
      </c>
    </row>
    <row r="4377" spans="1:12" x14ac:dyDescent="0.85">
      <c r="A4377" s="1">
        <v>41164</v>
      </c>
      <c r="B4377" t="s">
        <v>90</v>
      </c>
      <c r="C4377" t="s">
        <v>4747</v>
      </c>
      <c r="D4377" t="s">
        <v>4748</v>
      </c>
      <c r="E4377" t="s">
        <v>200</v>
      </c>
      <c r="F4377" t="s">
        <v>201</v>
      </c>
      <c r="G4377" t="s">
        <v>213</v>
      </c>
      <c r="H4377">
        <v>2007</v>
      </c>
      <c r="I4377" s="2">
        <v>2163122</v>
      </c>
      <c r="J4377" s="2">
        <v>28</v>
      </c>
      <c r="K4377" s="2">
        <v>2163150</v>
      </c>
      <c r="L4377" t="s">
        <v>116</v>
      </c>
    </row>
    <row r="4378" spans="1:12" x14ac:dyDescent="0.85">
      <c r="A4378" s="1">
        <v>41164</v>
      </c>
      <c r="B4378" t="s">
        <v>90</v>
      </c>
      <c r="C4378" t="s">
        <v>4747</v>
      </c>
      <c r="D4378" t="s">
        <v>4748</v>
      </c>
      <c r="E4378" t="s">
        <v>119</v>
      </c>
      <c r="F4378" t="s">
        <v>120</v>
      </c>
      <c r="G4378" t="s">
        <v>121</v>
      </c>
      <c r="H4378">
        <v>2007</v>
      </c>
      <c r="I4378" s="2">
        <v>1017760</v>
      </c>
      <c r="J4378" s="2">
        <v>0</v>
      </c>
      <c r="K4378" s="2">
        <v>1017760</v>
      </c>
      <c r="L4378" t="s">
        <v>116</v>
      </c>
    </row>
    <row r="4379" spans="1:12" x14ac:dyDescent="0.85">
      <c r="A4379" s="1">
        <v>41164</v>
      </c>
      <c r="B4379" t="s">
        <v>5762</v>
      </c>
      <c r="C4379" t="s">
        <v>6365</v>
      </c>
      <c r="D4379" t="s">
        <v>6366</v>
      </c>
      <c r="E4379" t="s">
        <v>49</v>
      </c>
      <c r="F4379" t="s">
        <v>50</v>
      </c>
      <c r="G4379" t="s">
        <v>51</v>
      </c>
      <c r="H4379">
        <v>2007</v>
      </c>
      <c r="I4379" s="2">
        <v>200000</v>
      </c>
      <c r="J4379" s="2">
        <v>0</v>
      </c>
      <c r="K4379" s="2">
        <v>200000</v>
      </c>
      <c r="L4379" t="s">
        <v>18</v>
      </c>
    </row>
    <row r="4380" spans="1:12" x14ac:dyDescent="0.85">
      <c r="A4380" s="1">
        <v>41164</v>
      </c>
      <c r="B4380" t="s">
        <v>90</v>
      </c>
      <c r="C4380" t="s">
        <v>6367</v>
      </c>
      <c r="D4380" t="s">
        <v>6368</v>
      </c>
      <c r="E4380" t="s">
        <v>1333</v>
      </c>
      <c r="F4380" t="s">
        <v>1334</v>
      </c>
      <c r="G4380" t="s">
        <v>1335</v>
      </c>
      <c r="H4380">
        <v>2007</v>
      </c>
      <c r="I4380" s="2">
        <v>2519710</v>
      </c>
      <c r="J4380" s="2">
        <v>0</v>
      </c>
      <c r="K4380" s="2">
        <v>2519710</v>
      </c>
      <c r="L4380" t="s">
        <v>116</v>
      </c>
    </row>
    <row r="4381" spans="1:12" x14ac:dyDescent="0.85">
      <c r="A4381" s="1">
        <v>41164</v>
      </c>
      <c r="B4381" t="s">
        <v>90</v>
      </c>
      <c r="C4381" t="s">
        <v>6369</v>
      </c>
      <c r="D4381" t="s">
        <v>6370</v>
      </c>
      <c r="E4381" t="s">
        <v>1333</v>
      </c>
      <c r="F4381" t="s">
        <v>1334</v>
      </c>
      <c r="G4381" t="s">
        <v>1335</v>
      </c>
      <c r="H4381">
        <v>2007</v>
      </c>
      <c r="I4381" s="2">
        <v>321475</v>
      </c>
      <c r="J4381" s="2">
        <v>0</v>
      </c>
      <c r="K4381" s="2">
        <v>321475</v>
      </c>
      <c r="L4381" t="s">
        <v>116</v>
      </c>
    </row>
    <row r="4382" spans="1:12" x14ac:dyDescent="0.85">
      <c r="A4382" s="1">
        <v>41164</v>
      </c>
      <c r="B4382" t="s">
        <v>90</v>
      </c>
      <c r="C4382" t="s">
        <v>4753</v>
      </c>
      <c r="D4382" t="s">
        <v>4754</v>
      </c>
      <c r="E4382" t="s">
        <v>1408</v>
      </c>
      <c r="F4382" t="s">
        <v>1409</v>
      </c>
      <c r="G4382" t="s">
        <v>1410</v>
      </c>
      <c r="H4382">
        <v>2007</v>
      </c>
      <c r="I4382" s="2">
        <v>1922700</v>
      </c>
      <c r="J4382" s="2">
        <v>0</v>
      </c>
      <c r="K4382" s="2">
        <v>1922700</v>
      </c>
      <c r="L4382" t="s">
        <v>18</v>
      </c>
    </row>
    <row r="4383" spans="1:12" x14ac:dyDescent="0.85">
      <c r="A4383" s="1">
        <v>41164</v>
      </c>
      <c r="B4383" t="s">
        <v>90</v>
      </c>
      <c r="C4383" t="s">
        <v>4753</v>
      </c>
      <c r="D4383" t="s">
        <v>4754</v>
      </c>
      <c r="E4383" t="s">
        <v>119</v>
      </c>
      <c r="F4383" t="s">
        <v>120</v>
      </c>
      <c r="G4383" t="s">
        <v>121</v>
      </c>
      <c r="H4383">
        <v>2007</v>
      </c>
      <c r="I4383" s="2">
        <v>1017760</v>
      </c>
      <c r="J4383" s="2">
        <v>0</v>
      </c>
      <c r="K4383" s="2">
        <v>1017760</v>
      </c>
      <c r="L4383" t="s">
        <v>18</v>
      </c>
    </row>
    <row r="4384" spans="1:12" x14ac:dyDescent="0.85">
      <c r="A4384" s="1">
        <v>41164</v>
      </c>
      <c r="B4384" t="s">
        <v>90</v>
      </c>
      <c r="C4384" t="s">
        <v>4753</v>
      </c>
      <c r="D4384" t="s">
        <v>4754</v>
      </c>
      <c r="E4384" t="s">
        <v>93</v>
      </c>
      <c r="F4384" t="s">
        <v>94</v>
      </c>
      <c r="H4384">
        <v>2007</v>
      </c>
      <c r="I4384" s="2">
        <v>1000000</v>
      </c>
      <c r="J4384" s="2">
        <v>0</v>
      </c>
      <c r="K4384" s="2">
        <v>1000000</v>
      </c>
      <c r="L4384" t="s">
        <v>18</v>
      </c>
    </row>
    <row r="4385" spans="1:12" x14ac:dyDescent="0.85">
      <c r="A4385" s="1">
        <v>41164</v>
      </c>
      <c r="B4385" t="s">
        <v>5963</v>
      </c>
      <c r="C4385" t="s">
        <v>6371</v>
      </c>
      <c r="D4385" t="s">
        <v>6372</v>
      </c>
      <c r="E4385" t="s">
        <v>85</v>
      </c>
      <c r="F4385" t="s">
        <v>86</v>
      </c>
      <c r="G4385" t="s">
        <v>87</v>
      </c>
      <c r="H4385">
        <v>2007</v>
      </c>
      <c r="I4385" s="2">
        <v>1351753.22</v>
      </c>
      <c r="J4385" s="2">
        <v>0</v>
      </c>
      <c r="K4385" s="2">
        <v>1351753.22</v>
      </c>
      <c r="L4385" t="s">
        <v>18</v>
      </c>
    </row>
    <row r="4386" spans="1:12" x14ac:dyDescent="0.85">
      <c r="A4386" s="1">
        <v>41164</v>
      </c>
      <c r="B4386" t="s">
        <v>4759</v>
      </c>
      <c r="C4386" t="s">
        <v>4760</v>
      </c>
      <c r="D4386" t="s">
        <v>4761</v>
      </c>
      <c r="E4386" t="s">
        <v>15</v>
      </c>
      <c r="F4386" t="s">
        <v>16</v>
      </c>
      <c r="G4386" t="s">
        <v>17</v>
      </c>
      <c r="H4386">
        <v>2007</v>
      </c>
      <c r="I4386" s="2">
        <v>8303709.4900000002</v>
      </c>
      <c r="J4386" s="2">
        <v>0</v>
      </c>
      <c r="K4386" s="2">
        <v>8303709.4900000002</v>
      </c>
      <c r="L4386" t="s">
        <v>18</v>
      </c>
    </row>
    <row r="4387" spans="1:12" x14ac:dyDescent="0.85">
      <c r="A4387" s="1">
        <v>41164</v>
      </c>
      <c r="B4387" t="s">
        <v>4759</v>
      </c>
      <c r="C4387" t="s">
        <v>4760</v>
      </c>
      <c r="D4387" t="s">
        <v>4761</v>
      </c>
      <c r="E4387" t="s">
        <v>70</v>
      </c>
      <c r="F4387" t="s">
        <v>71</v>
      </c>
      <c r="G4387" t="s">
        <v>72</v>
      </c>
      <c r="H4387">
        <v>2007</v>
      </c>
      <c r="I4387" s="2">
        <v>1547531.83</v>
      </c>
      <c r="J4387" s="2">
        <v>0</v>
      </c>
      <c r="K4387" s="2">
        <v>1547531.83</v>
      </c>
      <c r="L4387" t="s">
        <v>18</v>
      </c>
    </row>
    <row r="4388" spans="1:12" x14ac:dyDescent="0.85">
      <c r="A4388" s="1">
        <v>41164</v>
      </c>
      <c r="B4388" t="s">
        <v>4759</v>
      </c>
      <c r="C4388" t="s">
        <v>4760</v>
      </c>
      <c r="D4388" t="s">
        <v>4761</v>
      </c>
      <c r="E4388" t="s">
        <v>288</v>
      </c>
      <c r="F4388" t="s">
        <v>289</v>
      </c>
      <c r="G4388" t="s">
        <v>290</v>
      </c>
      <c r="H4388">
        <v>2007</v>
      </c>
      <c r="I4388" s="2">
        <v>1356000</v>
      </c>
      <c r="J4388" s="2">
        <v>0</v>
      </c>
      <c r="K4388" s="2">
        <v>1356000</v>
      </c>
      <c r="L4388" t="s">
        <v>18</v>
      </c>
    </row>
    <row r="4389" spans="1:12" x14ac:dyDescent="0.85">
      <c r="A4389" s="1">
        <v>41164</v>
      </c>
      <c r="B4389" t="s">
        <v>4759</v>
      </c>
      <c r="C4389" t="s">
        <v>4760</v>
      </c>
      <c r="D4389" t="s">
        <v>4761</v>
      </c>
      <c r="E4389" t="s">
        <v>102</v>
      </c>
      <c r="F4389" t="s">
        <v>103</v>
      </c>
      <c r="G4389" t="s">
        <v>104</v>
      </c>
      <c r="H4389">
        <v>2007</v>
      </c>
      <c r="I4389" s="2">
        <v>10000000</v>
      </c>
      <c r="J4389" s="2">
        <v>0</v>
      </c>
      <c r="K4389" s="2">
        <v>10000000</v>
      </c>
      <c r="L4389" t="s">
        <v>18</v>
      </c>
    </row>
    <row r="4390" spans="1:12" x14ac:dyDescent="0.85">
      <c r="A4390" s="1">
        <v>41164</v>
      </c>
      <c r="B4390" t="s">
        <v>4759</v>
      </c>
      <c r="C4390" t="s">
        <v>4760</v>
      </c>
      <c r="D4390" t="s">
        <v>4761</v>
      </c>
      <c r="E4390" t="s">
        <v>1408</v>
      </c>
      <c r="F4390" t="s">
        <v>1409</v>
      </c>
      <c r="G4390" t="s">
        <v>1410</v>
      </c>
      <c r="H4390">
        <v>2007</v>
      </c>
      <c r="I4390" s="2">
        <v>659550</v>
      </c>
      <c r="J4390" s="2">
        <v>0</v>
      </c>
      <c r="K4390" s="2">
        <v>659550</v>
      </c>
      <c r="L4390" t="s">
        <v>18</v>
      </c>
    </row>
    <row r="4391" spans="1:12" x14ac:dyDescent="0.85">
      <c r="A4391" s="1">
        <v>41164</v>
      </c>
      <c r="B4391" t="s">
        <v>4759</v>
      </c>
      <c r="C4391" t="s">
        <v>4760</v>
      </c>
      <c r="D4391" t="s">
        <v>4761</v>
      </c>
      <c r="E4391" t="s">
        <v>42</v>
      </c>
      <c r="F4391" t="s">
        <v>43</v>
      </c>
      <c r="G4391" t="s">
        <v>76</v>
      </c>
      <c r="H4391">
        <v>2007</v>
      </c>
      <c r="I4391" s="2">
        <v>3342306.16</v>
      </c>
      <c r="J4391" s="2">
        <v>0</v>
      </c>
      <c r="K4391" s="2">
        <v>3342306.16</v>
      </c>
      <c r="L4391" t="s">
        <v>18</v>
      </c>
    </row>
    <row r="4392" spans="1:12" x14ac:dyDescent="0.85">
      <c r="A4392" s="1">
        <v>41164</v>
      </c>
      <c r="B4392" t="s">
        <v>4759</v>
      </c>
      <c r="C4392" t="s">
        <v>4760</v>
      </c>
      <c r="D4392" t="s">
        <v>4761</v>
      </c>
      <c r="E4392" t="s">
        <v>21</v>
      </c>
      <c r="F4392" t="s">
        <v>22</v>
      </c>
      <c r="G4392" t="s">
        <v>23</v>
      </c>
      <c r="H4392">
        <v>2007</v>
      </c>
      <c r="I4392" s="2">
        <v>2912734.47</v>
      </c>
      <c r="J4392" s="2">
        <v>0</v>
      </c>
      <c r="K4392" s="2">
        <v>2912734.47</v>
      </c>
      <c r="L4392" t="s">
        <v>18</v>
      </c>
    </row>
    <row r="4393" spans="1:12" x14ac:dyDescent="0.85">
      <c r="A4393" s="1">
        <v>41164</v>
      </c>
      <c r="B4393" t="s">
        <v>90</v>
      </c>
      <c r="C4393" t="s">
        <v>6373</v>
      </c>
      <c r="D4393" t="s">
        <v>6374</v>
      </c>
      <c r="E4393" t="s">
        <v>85</v>
      </c>
      <c r="F4393" t="s">
        <v>86</v>
      </c>
      <c r="G4393" t="s">
        <v>87</v>
      </c>
      <c r="H4393">
        <v>2007</v>
      </c>
      <c r="I4393" s="2">
        <v>18083337</v>
      </c>
      <c r="J4393" s="2">
        <v>3061461.75</v>
      </c>
      <c r="K4393" s="2">
        <v>21144798.75</v>
      </c>
      <c r="L4393" t="s">
        <v>116</v>
      </c>
    </row>
    <row r="4394" spans="1:12" x14ac:dyDescent="0.85">
      <c r="A4394" s="1">
        <v>41164</v>
      </c>
      <c r="B4394" t="s">
        <v>6375</v>
      </c>
      <c r="C4394" t="s">
        <v>6376</v>
      </c>
      <c r="D4394" t="s">
        <v>6377</v>
      </c>
      <c r="E4394" t="s">
        <v>200</v>
      </c>
      <c r="F4394" t="s">
        <v>201</v>
      </c>
      <c r="G4394" t="s">
        <v>6378</v>
      </c>
      <c r="H4394">
        <v>2007</v>
      </c>
      <c r="I4394" s="2">
        <v>100000</v>
      </c>
      <c r="J4394" s="2">
        <v>0</v>
      </c>
      <c r="K4394" s="2">
        <v>100000</v>
      </c>
      <c r="L4394" t="s">
        <v>116</v>
      </c>
    </row>
    <row r="4395" spans="1:12" x14ac:dyDescent="0.85">
      <c r="A4395" s="1">
        <v>41164</v>
      </c>
      <c r="B4395" t="s">
        <v>6379</v>
      </c>
      <c r="C4395" t="s">
        <v>6380</v>
      </c>
      <c r="D4395" t="s">
        <v>6381</v>
      </c>
      <c r="E4395" t="s">
        <v>56</v>
      </c>
      <c r="F4395" t="s">
        <v>57</v>
      </c>
      <c r="G4395" t="s">
        <v>58</v>
      </c>
      <c r="H4395">
        <v>2007</v>
      </c>
      <c r="I4395" s="2">
        <v>285000</v>
      </c>
      <c r="J4395" s="2">
        <v>0</v>
      </c>
      <c r="K4395" s="2">
        <v>285000</v>
      </c>
      <c r="L4395" t="s">
        <v>116</v>
      </c>
    </row>
    <row r="4396" spans="1:12" x14ac:dyDescent="0.85">
      <c r="A4396" s="1">
        <v>41164</v>
      </c>
      <c r="B4396" t="s">
        <v>5478</v>
      </c>
      <c r="C4396" t="s">
        <v>5479</v>
      </c>
      <c r="D4396" t="s">
        <v>5480</v>
      </c>
      <c r="E4396" t="s">
        <v>264</v>
      </c>
      <c r="F4396" t="s">
        <v>265</v>
      </c>
      <c r="G4396" t="s">
        <v>1350</v>
      </c>
      <c r="H4396">
        <v>2007</v>
      </c>
      <c r="I4396" s="2">
        <v>3930600</v>
      </c>
      <c r="J4396" s="2">
        <v>0</v>
      </c>
      <c r="K4396" s="2">
        <v>3930600</v>
      </c>
      <c r="L4396" t="s">
        <v>116</v>
      </c>
    </row>
    <row r="4397" spans="1:12" x14ac:dyDescent="0.85">
      <c r="A4397" s="1">
        <v>41164</v>
      </c>
      <c r="B4397" t="s">
        <v>5478</v>
      </c>
      <c r="C4397" t="s">
        <v>5479</v>
      </c>
      <c r="D4397" t="s">
        <v>5480</v>
      </c>
      <c r="E4397" t="s">
        <v>102</v>
      </c>
      <c r="F4397" t="s">
        <v>103</v>
      </c>
      <c r="G4397" t="s">
        <v>104</v>
      </c>
      <c r="H4397">
        <v>2007</v>
      </c>
      <c r="I4397" s="2">
        <v>58497600</v>
      </c>
      <c r="J4397" s="2">
        <v>0</v>
      </c>
      <c r="K4397" s="2">
        <v>58497600</v>
      </c>
      <c r="L4397" t="s">
        <v>116</v>
      </c>
    </row>
    <row r="4398" spans="1:12" x14ac:dyDescent="0.85">
      <c r="A4398" s="1">
        <v>41164</v>
      </c>
      <c r="B4398" t="s">
        <v>5478</v>
      </c>
      <c r="C4398" t="s">
        <v>5479</v>
      </c>
      <c r="D4398" t="s">
        <v>5480</v>
      </c>
      <c r="E4398" t="s">
        <v>21</v>
      </c>
      <c r="F4398" t="s">
        <v>22</v>
      </c>
      <c r="G4398" t="s">
        <v>23</v>
      </c>
      <c r="H4398">
        <v>2007</v>
      </c>
      <c r="I4398" s="2">
        <v>10276285.27</v>
      </c>
      <c r="J4398" s="2">
        <v>0</v>
      </c>
      <c r="K4398" s="2">
        <v>10276285.27</v>
      </c>
      <c r="L4398" t="s">
        <v>116</v>
      </c>
    </row>
    <row r="4399" spans="1:12" x14ac:dyDescent="0.85">
      <c r="A4399" s="1">
        <v>41164</v>
      </c>
      <c r="B4399" t="s">
        <v>6382</v>
      </c>
      <c r="C4399" t="s">
        <v>6383</v>
      </c>
      <c r="D4399" t="s">
        <v>6384</v>
      </c>
      <c r="E4399" t="s">
        <v>102</v>
      </c>
      <c r="F4399" t="s">
        <v>103</v>
      </c>
      <c r="G4399" t="s">
        <v>104</v>
      </c>
      <c r="H4399">
        <v>2007</v>
      </c>
      <c r="I4399" s="2">
        <v>193700874.99000001</v>
      </c>
      <c r="J4399" s="2">
        <v>0</v>
      </c>
      <c r="K4399" s="2">
        <v>193700874.99000001</v>
      </c>
      <c r="L4399" t="s">
        <v>116</v>
      </c>
    </row>
    <row r="4400" spans="1:12" x14ac:dyDescent="0.85">
      <c r="A4400" s="1">
        <v>41164</v>
      </c>
      <c r="B4400" t="s">
        <v>1040</v>
      </c>
      <c r="C4400" t="s">
        <v>6385</v>
      </c>
      <c r="D4400" t="s">
        <v>6386</v>
      </c>
      <c r="E4400" t="s">
        <v>102</v>
      </c>
      <c r="F4400" t="s">
        <v>103</v>
      </c>
      <c r="G4400" t="s">
        <v>104</v>
      </c>
      <c r="H4400">
        <v>2007</v>
      </c>
      <c r="I4400" s="2">
        <v>6222665</v>
      </c>
      <c r="J4400" s="2">
        <v>0</v>
      </c>
      <c r="K4400" s="2">
        <v>6222665</v>
      </c>
      <c r="L4400" t="s">
        <v>116</v>
      </c>
    </row>
    <row r="4401" spans="1:12" x14ac:dyDescent="0.85">
      <c r="A4401" s="1">
        <v>41164</v>
      </c>
      <c r="B4401" t="s">
        <v>5481</v>
      </c>
      <c r="C4401" t="s">
        <v>5482</v>
      </c>
      <c r="D4401" t="s">
        <v>5483</v>
      </c>
      <c r="E4401" t="s">
        <v>70</v>
      </c>
      <c r="F4401" t="s">
        <v>71</v>
      </c>
      <c r="G4401" t="s">
        <v>5484</v>
      </c>
      <c r="H4401">
        <v>2007</v>
      </c>
      <c r="I4401" s="2">
        <v>259740.26</v>
      </c>
      <c r="J4401" s="2">
        <v>0</v>
      </c>
      <c r="K4401" s="2">
        <v>259740.26</v>
      </c>
      <c r="L4401" t="s">
        <v>116</v>
      </c>
    </row>
    <row r="4402" spans="1:12" x14ac:dyDescent="0.85">
      <c r="A4402" s="1">
        <v>41164</v>
      </c>
      <c r="B4402" t="s">
        <v>5481</v>
      </c>
      <c r="C4402" t="s">
        <v>5482</v>
      </c>
      <c r="D4402" t="s">
        <v>5483</v>
      </c>
      <c r="E4402" t="s">
        <v>102</v>
      </c>
      <c r="F4402" t="s">
        <v>103</v>
      </c>
      <c r="G4402" t="s">
        <v>104</v>
      </c>
      <c r="H4402">
        <v>2007</v>
      </c>
      <c r="I4402" s="2">
        <v>193100</v>
      </c>
      <c r="J4402" s="2">
        <v>0</v>
      </c>
      <c r="K4402" s="2">
        <v>193100</v>
      </c>
      <c r="L4402" t="s">
        <v>116</v>
      </c>
    </row>
    <row r="4403" spans="1:12" x14ac:dyDescent="0.85">
      <c r="A4403" s="1">
        <v>41164</v>
      </c>
      <c r="B4403" t="s">
        <v>5481</v>
      </c>
      <c r="C4403" t="s">
        <v>5482</v>
      </c>
      <c r="D4403" t="s">
        <v>5483</v>
      </c>
      <c r="E4403" t="s">
        <v>21</v>
      </c>
      <c r="F4403" t="s">
        <v>22</v>
      </c>
      <c r="G4403" t="s">
        <v>23</v>
      </c>
      <c r="H4403">
        <v>2007</v>
      </c>
      <c r="I4403" s="2">
        <v>142419.72</v>
      </c>
      <c r="J4403" s="2">
        <v>0</v>
      </c>
      <c r="K4403" s="2">
        <v>142419.72</v>
      </c>
      <c r="L4403" t="s">
        <v>116</v>
      </c>
    </row>
    <row r="4404" spans="1:12" x14ac:dyDescent="0.85">
      <c r="A4404" s="1">
        <v>41164</v>
      </c>
      <c r="B4404" t="s">
        <v>6387</v>
      </c>
      <c r="C4404" t="s">
        <v>6388</v>
      </c>
      <c r="D4404" t="s">
        <v>6389</v>
      </c>
      <c r="E4404" t="s">
        <v>102</v>
      </c>
      <c r="F4404" t="s">
        <v>103</v>
      </c>
      <c r="G4404" t="s">
        <v>104</v>
      </c>
      <c r="H4404">
        <v>2007</v>
      </c>
      <c r="I4404" s="2">
        <v>884770.5</v>
      </c>
      <c r="J4404" s="2">
        <v>0</v>
      </c>
      <c r="K4404" s="2">
        <v>884770.5</v>
      </c>
      <c r="L4404" t="s">
        <v>116</v>
      </c>
    </row>
    <row r="4405" spans="1:12" x14ac:dyDescent="0.85">
      <c r="A4405" s="1">
        <v>41164</v>
      </c>
      <c r="B4405" t="s">
        <v>6387</v>
      </c>
      <c r="C4405" t="s">
        <v>6388</v>
      </c>
      <c r="D4405" t="s">
        <v>6389</v>
      </c>
      <c r="E4405" t="s">
        <v>31</v>
      </c>
      <c r="F4405" t="s">
        <v>32</v>
      </c>
      <c r="H4405">
        <v>2007</v>
      </c>
      <c r="I4405" s="2">
        <v>100000</v>
      </c>
      <c r="J4405" s="2">
        <v>0</v>
      </c>
      <c r="K4405" s="2">
        <v>100000</v>
      </c>
      <c r="L4405" t="s">
        <v>116</v>
      </c>
    </row>
    <row r="4406" spans="1:12" x14ac:dyDescent="0.85">
      <c r="A4406" s="1">
        <v>41164</v>
      </c>
      <c r="B4406" t="s">
        <v>2137</v>
      </c>
      <c r="C4406" t="s">
        <v>5904</v>
      </c>
      <c r="D4406" t="s">
        <v>5905</v>
      </c>
      <c r="E4406" t="s">
        <v>293</v>
      </c>
      <c r="F4406" t="s">
        <v>294</v>
      </c>
      <c r="G4406" t="s">
        <v>295</v>
      </c>
      <c r="H4406">
        <v>2007</v>
      </c>
      <c r="I4406" s="2">
        <v>272360</v>
      </c>
      <c r="J4406" s="2">
        <v>0</v>
      </c>
      <c r="K4406" s="2">
        <v>272360</v>
      </c>
      <c r="L4406" t="s">
        <v>18</v>
      </c>
    </row>
    <row r="4407" spans="1:12" x14ac:dyDescent="0.85">
      <c r="A4407" s="1">
        <v>41164</v>
      </c>
      <c r="B4407" t="s">
        <v>5762</v>
      </c>
      <c r="C4407" t="s">
        <v>5906</v>
      </c>
      <c r="D4407" t="s">
        <v>5907</v>
      </c>
      <c r="E4407" t="s">
        <v>102</v>
      </c>
      <c r="F4407" t="s">
        <v>103</v>
      </c>
      <c r="G4407" t="s">
        <v>104</v>
      </c>
      <c r="H4407">
        <v>2007</v>
      </c>
      <c r="I4407" s="2">
        <v>295455</v>
      </c>
      <c r="J4407" s="2">
        <v>0</v>
      </c>
      <c r="K4407" s="2">
        <v>295455</v>
      </c>
      <c r="L4407" t="s">
        <v>18</v>
      </c>
    </row>
    <row r="4408" spans="1:12" x14ac:dyDescent="0.85">
      <c r="A4408" s="1">
        <v>41164</v>
      </c>
      <c r="B4408" t="s">
        <v>5485</v>
      </c>
      <c r="C4408" t="s">
        <v>5486</v>
      </c>
      <c r="D4408" t="s">
        <v>5487</v>
      </c>
      <c r="E4408" t="s">
        <v>15</v>
      </c>
      <c r="F4408" t="s">
        <v>16</v>
      </c>
      <c r="G4408" t="s">
        <v>17</v>
      </c>
      <c r="H4408">
        <v>2007</v>
      </c>
      <c r="I4408" s="2">
        <v>3474001.44</v>
      </c>
      <c r="J4408" s="2">
        <v>0</v>
      </c>
      <c r="K4408" s="2">
        <v>3474001.44</v>
      </c>
      <c r="L4408" t="s">
        <v>116</v>
      </c>
    </row>
    <row r="4409" spans="1:12" x14ac:dyDescent="0.85">
      <c r="A4409" s="1">
        <v>41164</v>
      </c>
      <c r="B4409" t="s">
        <v>5485</v>
      </c>
      <c r="C4409" t="s">
        <v>5486</v>
      </c>
      <c r="D4409" t="s">
        <v>5487</v>
      </c>
      <c r="E4409" t="s">
        <v>293</v>
      </c>
      <c r="F4409" t="s">
        <v>294</v>
      </c>
      <c r="G4409" t="s">
        <v>4803</v>
      </c>
      <c r="H4409">
        <v>2007</v>
      </c>
      <c r="I4409" s="2">
        <v>1740636</v>
      </c>
      <c r="J4409" s="2">
        <v>0</v>
      </c>
      <c r="K4409" s="2">
        <v>1740636</v>
      </c>
      <c r="L4409" t="s">
        <v>116</v>
      </c>
    </row>
    <row r="4410" spans="1:12" x14ac:dyDescent="0.85">
      <c r="A4410" s="1">
        <v>41164</v>
      </c>
      <c r="B4410" t="s">
        <v>5485</v>
      </c>
      <c r="C4410" t="s">
        <v>5486</v>
      </c>
      <c r="D4410" t="s">
        <v>5487</v>
      </c>
      <c r="E4410" t="s">
        <v>102</v>
      </c>
      <c r="F4410" t="s">
        <v>103</v>
      </c>
      <c r="G4410" t="s">
        <v>104</v>
      </c>
      <c r="H4410">
        <v>2007</v>
      </c>
      <c r="I4410" s="2">
        <v>9574450</v>
      </c>
      <c r="J4410" s="2">
        <v>0</v>
      </c>
      <c r="K4410" s="2">
        <v>9574450</v>
      </c>
      <c r="L4410" t="s">
        <v>116</v>
      </c>
    </row>
    <row r="4411" spans="1:12" x14ac:dyDescent="0.85">
      <c r="A4411" s="1">
        <v>41164</v>
      </c>
      <c r="B4411" t="s">
        <v>5485</v>
      </c>
      <c r="C4411" t="s">
        <v>5486</v>
      </c>
      <c r="D4411" t="s">
        <v>5487</v>
      </c>
      <c r="E4411" t="s">
        <v>1408</v>
      </c>
      <c r="F4411" t="s">
        <v>1409</v>
      </c>
      <c r="G4411" t="s">
        <v>1410</v>
      </c>
      <c r="H4411">
        <v>2007</v>
      </c>
      <c r="I4411" s="2">
        <v>3032205</v>
      </c>
      <c r="J4411" s="2">
        <v>0</v>
      </c>
      <c r="K4411" s="2">
        <v>3032205</v>
      </c>
      <c r="L4411" t="s">
        <v>116</v>
      </c>
    </row>
    <row r="4412" spans="1:12" x14ac:dyDescent="0.85">
      <c r="A4412" s="1">
        <v>41164</v>
      </c>
      <c r="B4412" t="s">
        <v>5485</v>
      </c>
      <c r="C4412" t="s">
        <v>5486</v>
      </c>
      <c r="D4412" t="s">
        <v>5487</v>
      </c>
      <c r="E4412" t="s">
        <v>119</v>
      </c>
      <c r="F4412" t="s">
        <v>120</v>
      </c>
      <c r="G4412" t="s">
        <v>121</v>
      </c>
      <c r="H4412">
        <v>2007</v>
      </c>
      <c r="I4412" s="2">
        <v>13499940</v>
      </c>
      <c r="J4412" s="2">
        <v>60</v>
      </c>
      <c r="K4412" s="2">
        <v>13500000</v>
      </c>
      <c r="L4412" t="s">
        <v>116</v>
      </c>
    </row>
    <row r="4413" spans="1:12" x14ac:dyDescent="0.85">
      <c r="A4413" s="1">
        <v>41164</v>
      </c>
      <c r="B4413" t="s">
        <v>5485</v>
      </c>
      <c r="C4413" t="s">
        <v>5486</v>
      </c>
      <c r="D4413" t="s">
        <v>5487</v>
      </c>
      <c r="E4413" t="s">
        <v>42</v>
      </c>
      <c r="F4413" t="s">
        <v>43</v>
      </c>
      <c r="G4413" t="s">
        <v>44</v>
      </c>
      <c r="H4413">
        <v>2007</v>
      </c>
      <c r="I4413" s="2">
        <v>14992735.48</v>
      </c>
      <c r="J4413" s="2">
        <v>0</v>
      </c>
      <c r="K4413" s="2">
        <v>14992735.48</v>
      </c>
      <c r="L4413" t="s">
        <v>116</v>
      </c>
    </row>
    <row r="4414" spans="1:12" x14ac:dyDescent="0.85">
      <c r="A4414" s="1">
        <v>41164</v>
      </c>
      <c r="B4414" t="s">
        <v>5485</v>
      </c>
      <c r="C4414" t="s">
        <v>5486</v>
      </c>
      <c r="D4414" t="s">
        <v>5487</v>
      </c>
      <c r="E4414" t="s">
        <v>5946</v>
      </c>
      <c r="F4414" t="s">
        <v>5947</v>
      </c>
      <c r="G4414" t="s">
        <v>5948</v>
      </c>
      <c r="H4414">
        <v>2007</v>
      </c>
      <c r="I4414" s="2">
        <v>3200000</v>
      </c>
      <c r="J4414" s="2">
        <v>0</v>
      </c>
      <c r="K4414" s="2">
        <v>3200000</v>
      </c>
      <c r="L4414" t="s">
        <v>116</v>
      </c>
    </row>
    <row r="4415" spans="1:12" x14ac:dyDescent="0.85">
      <c r="A4415" s="1">
        <v>41164</v>
      </c>
      <c r="B4415" t="s">
        <v>5570</v>
      </c>
      <c r="C4415" t="s">
        <v>6390</v>
      </c>
      <c r="D4415" t="s">
        <v>6391</v>
      </c>
      <c r="E4415" t="s">
        <v>15</v>
      </c>
      <c r="F4415" t="s">
        <v>16</v>
      </c>
      <c r="G4415" t="s">
        <v>17</v>
      </c>
      <c r="H4415">
        <v>2007</v>
      </c>
      <c r="I4415" s="2">
        <v>1870447.84</v>
      </c>
      <c r="J4415" s="2">
        <v>0</v>
      </c>
      <c r="K4415" s="2">
        <v>1870447.84</v>
      </c>
      <c r="L4415" t="s">
        <v>116</v>
      </c>
    </row>
    <row r="4416" spans="1:12" x14ac:dyDescent="0.85">
      <c r="A4416" s="1">
        <v>41164</v>
      </c>
      <c r="B4416" t="s">
        <v>4764</v>
      </c>
      <c r="C4416" t="s">
        <v>4765</v>
      </c>
      <c r="D4416" t="s">
        <v>4766</v>
      </c>
      <c r="E4416" t="s">
        <v>293</v>
      </c>
      <c r="F4416" t="s">
        <v>294</v>
      </c>
      <c r="G4416" t="s">
        <v>626</v>
      </c>
      <c r="H4416">
        <v>2007</v>
      </c>
      <c r="I4416" s="2">
        <v>363220</v>
      </c>
      <c r="J4416" s="2">
        <v>0</v>
      </c>
      <c r="K4416" s="2">
        <v>363220</v>
      </c>
      <c r="L4416" t="s">
        <v>116</v>
      </c>
    </row>
    <row r="4417" spans="1:12" x14ac:dyDescent="0.85">
      <c r="A4417" s="1">
        <v>41164</v>
      </c>
      <c r="B4417" t="s">
        <v>4764</v>
      </c>
      <c r="C4417" t="s">
        <v>4765</v>
      </c>
      <c r="D4417" t="s">
        <v>4766</v>
      </c>
      <c r="E4417" t="s">
        <v>102</v>
      </c>
      <c r="F4417" t="s">
        <v>103</v>
      </c>
      <c r="G4417" t="s">
        <v>6392</v>
      </c>
      <c r="H4417">
        <v>2007</v>
      </c>
      <c r="I4417" s="2">
        <v>350000</v>
      </c>
      <c r="J4417" s="2">
        <v>0</v>
      </c>
      <c r="K4417" s="2">
        <v>350000</v>
      </c>
      <c r="L4417" t="s">
        <v>116</v>
      </c>
    </row>
    <row r="4418" spans="1:12" x14ac:dyDescent="0.85">
      <c r="A4418" s="1">
        <v>41164</v>
      </c>
      <c r="B4418" t="s">
        <v>4764</v>
      </c>
      <c r="C4418" t="s">
        <v>4765</v>
      </c>
      <c r="D4418" t="s">
        <v>4766</v>
      </c>
      <c r="E4418" t="s">
        <v>49</v>
      </c>
      <c r="F4418" t="s">
        <v>50</v>
      </c>
      <c r="G4418" t="s">
        <v>3605</v>
      </c>
      <c r="H4418">
        <v>2007</v>
      </c>
      <c r="I4418" s="2">
        <v>96158.57</v>
      </c>
      <c r="J4418" s="2">
        <v>0</v>
      </c>
      <c r="K4418" s="2">
        <v>96158.57</v>
      </c>
      <c r="L4418" t="s">
        <v>116</v>
      </c>
    </row>
    <row r="4419" spans="1:12" x14ac:dyDescent="0.85">
      <c r="A4419" s="1">
        <v>41164</v>
      </c>
      <c r="B4419" t="s">
        <v>4764</v>
      </c>
      <c r="C4419" t="s">
        <v>4765</v>
      </c>
      <c r="D4419" t="s">
        <v>4766</v>
      </c>
      <c r="E4419" t="s">
        <v>260</v>
      </c>
      <c r="F4419" t="s">
        <v>261</v>
      </c>
      <c r="H4419">
        <v>2007</v>
      </c>
      <c r="I4419" s="2">
        <v>99975</v>
      </c>
      <c r="J4419" s="2">
        <v>25</v>
      </c>
      <c r="K4419" s="2">
        <v>100000</v>
      </c>
      <c r="L4419" t="s">
        <v>116</v>
      </c>
    </row>
    <row r="4420" spans="1:12" x14ac:dyDescent="0.85">
      <c r="A4420" s="1">
        <v>41164</v>
      </c>
      <c r="B4420" t="s">
        <v>4764</v>
      </c>
      <c r="C4420" t="s">
        <v>4765</v>
      </c>
      <c r="D4420" t="s">
        <v>4766</v>
      </c>
      <c r="E4420" t="s">
        <v>260</v>
      </c>
      <c r="F4420" t="s">
        <v>261</v>
      </c>
      <c r="H4420">
        <v>2007</v>
      </c>
      <c r="I4420" s="2">
        <v>350000</v>
      </c>
      <c r="J4420" s="2">
        <v>0</v>
      </c>
      <c r="K4420" s="2">
        <v>350000</v>
      </c>
      <c r="L4420" t="s">
        <v>116</v>
      </c>
    </row>
    <row r="4421" spans="1:12" x14ac:dyDescent="0.85">
      <c r="A4421" s="1">
        <v>41164</v>
      </c>
      <c r="B4421" t="s">
        <v>4764</v>
      </c>
      <c r="C4421" t="s">
        <v>4765</v>
      </c>
      <c r="D4421" t="s">
        <v>4766</v>
      </c>
      <c r="E4421" t="s">
        <v>260</v>
      </c>
      <c r="F4421" t="s">
        <v>261</v>
      </c>
      <c r="H4421">
        <v>2007</v>
      </c>
      <c r="I4421" s="2">
        <v>350000</v>
      </c>
      <c r="J4421" s="2">
        <v>0</v>
      </c>
      <c r="K4421" s="2">
        <v>350000</v>
      </c>
      <c r="L4421" t="s">
        <v>116</v>
      </c>
    </row>
    <row r="4422" spans="1:12" x14ac:dyDescent="0.85">
      <c r="A4422" s="1">
        <v>41164</v>
      </c>
      <c r="B4422" t="s">
        <v>4764</v>
      </c>
      <c r="C4422" t="s">
        <v>4765</v>
      </c>
      <c r="D4422" t="s">
        <v>4766</v>
      </c>
      <c r="E4422" t="s">
        <v>260</v>
      </c>
      <c r="F4422" t="s">
        <v>261</v>
      </c>
      <c r="H4422">
        <v>2007</v>
      </c>
      <c r="I4422" s="2">
        <v>350000</v>
      </c>
      <c r="J4422" s="2">
        <v>0</v>
      </c>
      <c r="K4422" s="2">
        <v>350000</v>
      </c>
      <c r="L4422" t="s">
        <v>116</v>
      </c>
    </row>
    <row r="4423" spans="1:12" x14ac:dyDescent="0.85">
      <c r="A4423" s="1">
        <v>41164</v>
      </c>
      <c r="B4423" t="s">
        <v>4764</v>
      </c>
      <c r="C4423" t="s">
        <v>4765</v>
      </c>
      <c r="D4423" t="s">
        <v>4766</v>
      </c>
      <c r="E4423" t="s">
        <v>260</v>
      </c>
      <c r="F4423" t="s">
        <v>261</v>
      </c>
      <c r="H4423">
        <v>2007</v>
      </c>
      <c r="I4423" s="2">
        <v>120000</v>
      </c>
      <c r="J4423" s="2">
        <v>230000</v>
      </c>
      <c r="K4423" s="2">
        <v>350000</v>
      </c>
      <c r="L4423" t="s">
        <v>116</v>
      </c>
    </row>
    <row r="4424" spans="1:12" x14ac:dyDescent="0.85">
      <c r="A4424" s="1">
        <v>41164</v>
      </c>
      <c r="B4424" t="s">
        <v>4764</v>
      </c>
      <c r="C4424" t="s">
        <v>4765</v>
      </c>
      <c r="D4424" t="s">
        <v>4766</v>
      </c>
      <c r="E4424" t="s">
        <v>260</v>
      </c>
      <c r="F4424" t="s">
        <v>261</v>
      </c>
      <c r="H4424">
        <v>2007</v>
      </c>
      <c r="I4424" s="2">
        <v>350000</v>
      </c>
      <c r="J4424" s="2">
        <v>0</v>
      </c>
      <c r="K4424" s="2">
        <v>350000</v>
      </c>
      <c r="L4424" t="s">
        <v>116</v>
      </c>
    </row>
    <row r="4425" spans="1:12" x14ac:dyDescent="0.85">
      <c r="A4425" s="1">
        <v>41164</v>
      </c>
      <c r="B4425" t="s">
        <v>4764</v>
      </c>
      <c r="C4425" t="s">
        <v>4765</v>
      </c>
      <c r="D4425" t="s">
        <v>4766</v>
      </c>
      <c r="E4425" t="s">
        <v>260</v>
      </c>
      <c r="F4425" t="s">
        <v>261</v>
      </c>
      <c r="H4425">
        <v>2007</v>
      </c>
      <c r="I4425" s="2">
        <v>350000</v>
      </c>
      <c r="J4425" s="2">
        <v>0</v>
      </c>
      <c r="K4425" s="2">
        <v>350000</v>
      </c>
      <c r="L4425" t="s">
        <v>116</v>
      </c>
    </row>
    <row r="4426" spans="1:12" x14ac:dyDescent="0.85">
      <c r="A4426" s="1">
        <v>41164</v>
      </c>
      <c r="B4426" t="s">
        <v>4764</v>
      </c>
      <c r="C4426" t="s">
        <v>4765</v>
      </c>
      <c r="D4426" t="s">
        <v>4766</v>
      </c>
      <c r="E4426" t="s">
        <v>260</v>
      </c>
      <c r="F4426" t="s">
        <v>261</v>
      </c>
      <c r="H4426">
        <v>2007</v>
      </c>
      <c r="I4426" s="2">
        <v>350000</v>
      </c>
      <c r="J4426" s="2">
        <v>0</v>
      </c>
      <c r="K4426" s="2">
        <v>350000</v>
      </c>
      <c r="L4426" t="s">
        <v>116</v>
      </c>
    </row>
    <row r="4427" spans="1:12" x14ac:dyDescent="0.85">
      <c r="A4427" s="1">
        <v>41164</v>
      </c>
      <c r="B4427" t="s">
        <v>4764</v>
      </c>
      <c r="C4427" t="s">
        <v>4765</v>
      </c>
      <c r="D4427" t="s">
        <v>4766</v>
      </c>
      <c r="E4427" t="s">
        <v>260</v>
      </c>
      <c r="F4427" t="s">
        <v>261</v>
      </c>
      <c r="H4427">
        <v>2007</v>
      </c>
      <c r="I4427" s="2">
        <v>349987</v>
      </c>
      <c r="J4427" s="2">
        <v>13</v>
      </c>
      <c r="K4427" s="2">
        <v>350000</v>
      </c>
      <c r="L4427" t="s">
        <v>116</v>
      </c>
    </row>
    <row r="4428" spans="1:12" x14ac:dyDescent="0.85">
      <c r="A4428" s="1">
        <v>41164</v>
      </c>
      <c r="B4428" t="s">
        <v>4764</v>
      </c>
      <c r="C4428" t="s">
        <v>4765</v>
      </c>
      <c r="D4428" t="s">
        <v>4766</v>
      </c>
      <c r="E4428" t="s">
        <v>62</v>
      </c>
      <c r="F4428" t="s">
        <v>63</v>
      </c>
      <c r="H4428">
        <v>2007</v>
      </c>
      <c r="I4428" s="2">
        <v>100000</v>
      </c>
      <c r="J4428" s="2">
        <v>0</v>
      </c>
      <c r="K4428" s="2">
        <v>100000</v>
      </c>
      <c r="L4428" t="s">
        <v>116</v>
      </c>
    </row>
    <row r="4429" spans="1:12" x14ac:dyDescent="0.85">
      <c r="A4429" s="1">
        <v>41164</v>
      </c>
      <c r="B4429" t="s">
        <v>5722</v>
      </c>
      <c r="C4429" t="s">
        <v>5911</v>
      </c>
      <c r="D4429" t="s">
        <v>5912</v>
      </c>
      <c r="E4429" t="s">
        <v>85</v>
      </c>
      <c r="F4429" t="s">
        <v>86</v>
      </c>
      <c r="G4429" t="s">
        <v>87</v>
      </c>
      <c r="H4429">
        <v>2007</v>
      </c>
      <c r="I4429" s="2">
        <v>105532640</v>
      </c>
      <c r="J4429" s="2">
        <v>0</v>
      </c>
      <c r="K4429" s="2">
        <v>105532640</v>
      </c>
      <c r="L4429" t="s">
        <v>116</v>
      </c>
    </row>
    <row r="4430" spans="1:12" x14ac:dyDescent="0.85">
      <c r="A4430" s="1">
        <v>41164</v>
      </c>
      <c r="B4430" t="s">
        <v>2137</v>
      </c>
      <c r="C4430" t="s">
        <v>6393</v>
      </c>
      <c r="D4430" t="s">
        <v>6394</v>
      </c>
      <c r="E4430" t="s">
        <v>85</v>
      </c>
      <c r="F4430" t="s">
        <v>86</v>
      </c>
      <c r="G4430" t="s">
        <v>87</v>
      </c>
      <c r="H4430">
        <v>2007</v>
      </c>
      <c r="I4430" s="2">
        <v>11270988.199999999</v>
      </c>
      <c r="J4430" s="2">
        <v>0</v>
      </c>
      <c r="K4430" s="2">
        <v>11270988.199999999</v>
      </c>
      <c r="L4430" t="s">
        <v>116</v>
      </c>
    </row>
    <row r="4431" spans="1:12" x14ac:dyDescent="0.85">
      <c r="A4431" s="1">
        <v>41164</v>
      </c>
      <c r="B4431" t="s">
        <v>5488</v>
      </c>
      <c r="C4431" t="s">
        <v>5489</v>
      </c>
      <c r="D4431" t="s">
        <v>5490</v>
      </c>
      <c r="E4431" t="s">
        <v>85</v>
      </c>
      <c r="F4431" t="s">
        <v>86</v>
      </c>
      <c r="G4431" t="s">
        <v>87</v>
      </c>
      <c r="H4431">
        <v>2007</v>
      </c>
      <c r="I4431" s="2">
        <v>336600</v>
      </c>
      <c r="J4431" s="2">
        <v>0</v>
      </c>
      <c r="K4431" s="2">
        <v>336600</v>
      </c>
      <c r="L4431" t="s">
        <v>18</v>
      </c>
    </row>
    <row r="4432" spans="1:12" x14ac:dyDescent="0.85">
      <c r="A4432" s="1">
        <v>41164</v>
      </c>
      <c r="B4432" t="s">
        <v>5488</v>
      </c>
      <c r="C4432" t="s">
        <v>5489</v>
      </c>
      <c r="D4432" t="s">
        <v>5490</v>
      </c>
      <c r="E4432" t="s">
        <v>21</v>
      </c>
      <c r="F4432" t="s">
        <v>22</v>
      </c>
      <c r="G4432" t="s">
        <v>23</v>
      </c>
      <c r="H4432">
        <v>2007</v>
      </c>
      <c r="I4432" s="2">
        <v>448755.07</v>
      </c>
      <c r="J4432" s="2">
        <v>0</v>
      </c>
      <c r="K4432" s="2">
        <v>448755.07</v>
      </c>
      <c r="L4432" t="s">
        <v>18</v>
      </c>
    </row>
    <row r="4433" spans="1:12" x14ac:dyDescent="0.85">
      <c r="A4433" s="1">
        <v>41164</v>
      </c>
      <c r="B4433" t="s">
        <v>5918</v>
      </c>
      <c r="C4433" t="s">
        <v>5919</v>
      </c>
      <c r="D4433" t="s">
        <v>5920</v>
      </c>
      <c r="E4433" t="s">
        <v>85</v>
      </c>
      <c r="F4433" t="s">
        <v>86</v>
      </c>
      <c r="G4433" t="s">
        <v>87</v>
      </c>
      <c r="H4433">
        <v>2007</v>
      </c>
      <c r="I4433" s="2">
        <v>3407750</v>
      </c>
      <c r="J4433" s="2">
        <v>0</v>
      </c>
      <c r="K4433" s="2">
        <v>3407750</v>
      </c>
      <c r="L4433" t="s">
        <v>18</v>
      </c>
    </row>
    <row r="4434" spans="1:12" x14ac:dyDescent="0.85">
      <c r="A4434" s="1">
        <v>41164</v>
      </c>
      <c r="B4434" t="s">
        <v>4142</v>
      </c>
      <c r="C4434" t="s">
        <v>6395</v>
      </c>
      <c r="D4434" t="s">
        <v>6396</v>
      </c>
      <c r="E4434" t="s">
        <v>15</v>
      </c>
      <c r="F4434" t="s">
        <v>16</v>
      </c>
      <c r="G4434" t="s">
        <v>17</v>
      </c>
      <c r="H4434">
        <v>2007</v>
      </c>
      <c r="I4434" s="2">
        <v>4714377.05</v>
      </c>
      <c r="J4434" s="2">
        <v>0</v>
      </c>
      <c r="K4434" s="2">
        <v>4714377.05</v>
      </c>
      <c r="L4434" t="s">
        <v>116</v>
      </c>
    </row>
    <row r="4435" spans="1:12" x14ac:dyDescent="0.85">
      <c r="A4435" s="1">
        <v>41164</v>
      </c>
      <c r="B4435" t="s">
        <v>4142</v>
      </c>
      <c r="C4435" t="s">
        <v>6395</v>
      </c>
      <c r="D4435" t="s">
        <v>6396</v>
      </c>
      <c r="E4435" t="s">
        <v>102</v>
      </c>
      <c r="F4435" t="s">
        <v>103</v>
      </c>
      <c r="G4435" t="s">
        <v>104</v>
      </c>
      <c r="H4435">
        <v>2007</v>
      </c>
      <c r="I4435" s="2">
        <v>20844014.350000001</v>
      </c>
      <c r="J4435" s="2">
        <v>0</v>
      </c>
      <c r="K4435" s="2">
        <v>20844014.350000001</v>
      </c>
      <c r="L4435" t="s">
        <v>116</v>
      </c>
    </row>
    <row r="4436" spans="1:12" x14ac:dyDescent="0.85">
      <c r="A4436" s="1">
        <v>41164</v>
      </c>
      <c r="B4436" t="s">
        <v>4142</v>
      </c>
      <c r="C4436" t="s">
        <v>6397</v>
      </c>
      <c r="D4436" t="s">
        <v>6398</v>
      </c>
      <c r="E4436" t="s">
        <v>15</v>
      </c>
      <c r="F4436" t="s">
        <v>16</v>
      </c>
      <c r="G4436" t="s">
        <v>17</v>
      </c>
      <c r="H4436">
        <v>2007</v>
      </c>
      <c r="I4436" s="2">
        <v>4714377.04</v>
      </c>
      <c r="J4436" s="2">
        <v>0</v>
      </c>
      <c r="K4436" s="2">
        <v>4714377.04</v>
      </c>
      <c r="L4436" t="s">
        <v>116</v>
      </c>
    </row>
    <row r="4437" spans="1:12" x14ac:dyDescent="0.85">
      <c r="A4437" s="1">
        <v>41164</v>
      </c>
      <c r="B4437" t="s">
        <v>4142</v>
      </c>
      <c r="C4437" t="s">
        <v>6397</v>
      </c>
      <c r="D4437" t="s">
        <v>6398</v>
      </c>
      <c r="E4437" t="s">
        <v>102</v>
      </c>
      <c r="F4437" t="s">
        <v>103</v>
      </c>
      <c r="G4437" t="s">
        <v>104</v>
      </c>
      <c r="H4437">
        <v>2007</v>
      </c>
      <c r="I4437" s="2">
        <v>2424900.5699999998</v>
      </c>
      <c r="J4437" s="2">
        <v>0</v>
      </c>
      <c r="K4437" s="2">
        <v>2424900.5699999998</v>
      </c>
      <c r="L4437" t="s">
        <v>116</v>
      </c>
    </row>
    <row r="4438" spans="1:12" x14ac:dyDescent="0.85">
      <c r="A4438" s="1">
        <v>41164</v>
      </c>
      <c r="B4438" t="s">
        <v>5762</v>
      </c>
      <c r="C4438" t="s">
        <v>6399</v>
      </c>
      <c r="D4438" t="s">
        <v>6400</v>
      </c>
      <c r="E4438" t="s">
        <v>128</v>
      </c>
      <c r="F4438" t="s">
        <v>129</v>
      </c>
      <c r="G4438" t="s">
        <v>2147</v>
      </c>
      <c r="H4438">
        <v>2007</v>
      </c>
      <c r="I4438" s="2">
        <v>175000</v>
      </c>
      <c r="J4438" s="2">
        <v>0</v>
      </c>
      <c r="K4438" s="2">
        <v>175000</v>
      </c>
      <c r="L4438" t="s">
        <v>116</v>
      </c>
    </row>
    <row r="4439" spans="1:12" x14ac:dyDescent="0.85">
      <c r="A4439" s="1">
        <v>41164</v>
      </c>
      <c r="B4439" t="s">
        <v>5762</v>
      </c>
      <c r="C4439" t="s">
        <v>6399</v>
      </c>
      <c r="D4439" t="s">
        <v>6400</v>
      </c>
      <c r="E4439" t="s">
        <v>102</v>
      </c>
      <c r="F4439" t="s">
        <v>103</v>
      </c>
      <c r="G4439" t="s">
        <v>104</v>
      </c>
      <c r="H4439">
        <v>2007</v>
      </c>
      <c r="I4439" s="2">
        <v>246944</v>
      </c>
      <c r="J4439" s="2">
        <v>0</v>
      </c>
      <c r="K4439" s="2">
        <v>246944</v>
      </c>
      <c r="L4439" t="s">
        <v>116</v>
      </c>
    </row>
    <row r="4440" spans="1:12" x14ac:dyDescent="0.85">
      <c r="A4440" s="1">
        <v>41164</v>
      </c>
      <c r="B4440" t="s">
        <v>5923</v>
      </c>
      <c r="C4440" t="s">
        <v>5924</v>
      </c>
      <c r="D4440" t="s">
        <v>5925</v>
      </c>
      <c r="E4440" t="s">
        <v>56</v>
      </c>
      <c r="F4440" t="s">
        <v>57</v>
      </c>
      <c r="G4440" t="s">
        <v>58</v>
      </c>
      <c r="H4440">
        <v>2007</v>
      </c>
      <c r="I4440" s="2">
        <v>10080805.18</v>
      </c>
      <c r="J4440" s="2">
        <v>0</v>
      </c>
      <c r="K4440" s="2">
        <v>10080805.18</v>
      </c>
      <c r="L4440" t="s">
        <v>116</v>
      </c>
    </row>
    <row r="4441" spans="1:12" x14ac:dyDescent="0.85">
      <c r="A4441" s="1">
        <v>41164</v>
      </c>
      <c r="B4441" t="s">
        <v>6401</v>
      </c>
      <c r="C4441" t="s">
        <v>6402</v>
      </c>
      <c r="D4441" t="s">
        <v>6403</v>
      </c>
      <c r="E4441" t="s">
        <v>56</v>
      </c>
      <c r="F4441" t="s">
        <v>57</v>
      </c>
      <c r="G4441" t="s">
        <v>58</v>
      </c>
      <c r="H4441">
        <v>2007</v>
      </c>
      <c r="I4441" s="2">
        <v>500000</v>
      </c>
      <c r="J4441" s="2">
        <v>0</v>
      </c>
      <c r="K4441" s="2">
        <v>500000</v>
      </c>
      <c r="L4441" t="s">
        <v>116</v>
      </c>
    </row>
    <row r="4442" spans="1:12" x14ac:dyDescent="0.85">
      <c r="A4442" s="1">
        <v>41164</v>
      </c>
      <c r="B4442" t="s">
        <v>6401</v>
      </c>
      <c r="C4442" t="s">
        <v>6402</v>
      </c>
      <c r="D4442" t="s">
        <v>6403</v>
      </c>
      <c r="E4442" t="s">
        <v>15</v>
      </c>
      <c r="F4442" t="s">
        <v>16</v>
      </c>
      <c r="G4442" t="s">
        <v>17</v>
      </c>
      <c r="H4442">
        <v>2007</v>
      </c>
      <c r="I4442" s="2">
        <v>211398.61</v>
      </c>
      <c r="J4442" s="2">
        <v>0</v>
      </c>
      <c r="K4442" s="2">
        <v>211398.61</v>
      </c>
      <c r="L4442" t="s">
        <v>116</v>
      </c>
    </row>
    <row r="4443" spans="1:12" x14ac:dyDescent="0.85">
      <c r="A4443" s="1">
        <v>41164</v>
      </c>
      <c r="B4443" t="s">
        <v>6401</v>
      </c>
      <c r="C4443" t="s">
        <v>6402</v>
      </c>
      <c r="D4443" t="s">
        <v>6403</v>
      </c>
      <c r="E4443" t="s">
        <v>102</v>
      </c>
      <c r="F4443" t="s">
        <v>103</v>
      </c>
      <c r="G4443" t="s">
        <v>104</v>
      </c>
      <c r="H4443">
        <v>2007</v>
      </c>
      <c r="I4443" s="2">
        <v>174176.25</v>
      </c>
      <c r="J4443" s="2">
        <v>0</v>
      </c>
      <c r="K4443" s="2">
        <v>174176.25</v>
      </c>
      <c r="L4443" t="s">
        <v>116</v>
      </c>
    </row>
    <row r="4444" spans="1:12" x14ac:dyDescent="0.85">
      <c r="A4444" s="1">
        <v>41164</v>
      </c>
      <c r="B4444" t="s">
        <v>6401</v>
      </c>
      <c r="C4444" t="s">
        <v>6402</v>
      </c>
      <c r="D4444" t="s">
        <v>6403</v>
      </c>
      <c r="E4444" t="s">
        <v>42</v>
      </c>
      <c r="F4444" t="s">
        <v>43</v>
      </c>
      <c r="G4444" t="s">
        <v>44</v>
      </c>
      <c r="H4444">
        <v>2007</v>
      </c>
      <c r="I4444" s="2">
        <v>540006.48</v>
      </c>
      <c r="J4444" s="2">
        <v>0</v>
      </c>
      <c r="K4444" s="2">
        <v>540006.48</v>
      </c>
      <c r="L4444" t="s">
        <v>116</v>
      </c>
    </row>
    <row r="4445" spans="1:12" x14ac:dyDescent="0.85">
      <c r="A4445" s="1">
        <v>41164</v>
      </c>
      <c r="B4445" t="s">
        <v>4767</v>
      </c>
      <c r="C4445" t="s">
        <v>4768</v>
      </c>
      <c r="D4445" t="s">
        <v>4769</v>
      </c>
      <c r="E4445" t="s">
        <v>264</v>
      </c>
      <c r="F4445" t="s">
        <v>265</v>
      </c>
      <c r="G4445" t="s">
        <v>266</v>
      </c>
      <c r="H4445">
        <v>2007</v>
      </c>
      <c r="I4445" s="2">
        <v>243108</v>
      </c>
      <c r="J4445" s="2">
        <v>0</v>
      </c>
      <c r="K4445" s="2">
        <v>243108</v>
      </c>
      <c r="L4445" t="s">
        <v>116</v>
      </c>
    </row>
    <row r="4446" spans="1:12" x14ac:dyDescent="0.85">
      <c r="A4446" s="1">
        <v>41164</v>
      </c>
      <c r="B4446" t="s">
        <v>4767</v>
      </c>
      <c r="C4446" t="s">
        <v>4768</v>
      </c>
      <c r="D4446" t="s">
        <v>4769</v>
      </c>
      <c r="E4446" t="s">
        <v>85</v>
      </c>
      <c r="F4446" t="s">
        <v>86</v>
      </c>
      <c r="G4446" t="s">
        <v>87</v>
      </c>
      <c r="H4446">
        <v>2007</v>
      </c>
      <c r="I4446" s="2">
        <v>1646020.8</v>
      </c>
      <c r="J4446" s="2">
        <v>0</v>
      </c>
      <c r="K4446" s="2">
        <v>1646020.8</v>
      </c>
      <c r="L4446" t="s">
        <v>116</v>
      </c>
    </row>
    <row r="4447" spans="1:12" x14ac:dyDescent="0.85">
      <c r="A4447" s="1">
        <v>41164</v>
      </c>
      <c r="B4447" t="s">
        <v>4767</v>
      </c>
      <c r="C4447" t="s">
        <v>4768</v>
      </c>
      <c r="D4447" t="s">
        <v>4769</v>
      </c>
      <c r="E4447" t="s">
        <v>288</v>
      </c>
      <c r="F4447" t="s">
        <v>289</v>
      </c>
      <c r="G4447" t="s">
        <v>290</v>
      </c>
      <c r="H4447">
        <v>2007</v>
      </c>
      <c r="I4447" s="2">
        <v>787650</v>
      </c>
      <c r="J4447" s="2">
        <v>0</v>
      </c>
      <c r="K4447" s="2">
        <v>787650</v>
      </c>
      <c r="L4447" t="s">
        <v>116</v>
      </c>
    </row>
    <row r="4448" spans="1:12" x14ac:dyDescent="0.85">
      <c r="A4448" s="1">
        <v>41164</v>
      </c>
      <c r="B4448" t="s">
        <v>3797</v>
      </c>
      <c r="C4448" t="s">
        <v>6404</v>
      </c>
      <c r="D4448" t="s">
        <v>6405</v>
      </c>
      <c r="E4448" t="s">
        <v>15</v>
      </c>
      <c r="F4448" t="s">
        <v>16</v>
      </c>
      <c r="G4448" t="s">
        <v>17</v>
      </c>
      <c r="H4448">
        <v>2007</v>
      </c>
      <c r="I4448" s="2">
        <v>868228.9</v>
      </c>
      <c r="J4448" s="2">
        <v>0</v>
      </c>
      <c r="K4448" s="2">
        <v>868228.9</v>
      </c>
      <c r="L4448" t="s">
        <v>18</v>
      </c>
    </row>
    <row r="4449" spans="1:12" x14ac:dyDescent="0.85">
      <c r="A4449" s="1">
        <v>41164</v>
      </c>
      <c r="B4449" t="s">
        <v>3797</v>
      </c>
      <c r="C4449" t="s">
        <v>6404</v>
      </c>
      <c r="D4449" t="s">
        <v>6405</v>
      </c>
      <c r="E4449" t="s">
        <v>102</v>
      </c>
      <c r="F4449" t="s">
        <v>103</v>
      </c>
      <c r="G4449" t="s">
        <v>104</v>
      </c>
      <c r="H4449">
        <v>2007</v>
      </c>
      <c r="I4449" s="2">
        <v>992430.82</v>
      </c>
      <c r="J4449" s="2">
        <v>0</v>
      </c>
      <c r="K4449" s="2">
        <v>992430.82</v>
      </c>
      <c r="L4449" t="s">
        <v>18</v>
      </c>
    </row>
    <row r="4450" spans="1:12" x14ac:dyDescent="0.85">
      <c r="A4450" s="1">
        <v>41164</v>
      </c>
      <c r="B4450" t="s">
        <v>3797</v>
      </c>
      <c r="C4450" t="s">
        <v>6404</v>
      </c>
      <c r="D4450" t="s">
        <v>6405</v>
      </c>
      <c r="E4450" t="s">
        <v>1408</v>
      </c>
      <c r="F4450" t="s">
        <v>1409</v>
      </c>
      <c r="G4450" t="s">
        <v>1410</v>
      </c>
      <c r="H4450">
        <v>2007</v>
      </c>
      <c r="I4450" s="2">
        <v>947000</v>
      </c>
      <c r="J4450" s="2">
        <v>0</v>
      </c>
      <c r="K4450" s="2">
        <v>947000</v>
      </c>
      <c r="L4450" t="s">
        <v>18</v>
      </c>
    </row>
    <row r="4451" spans="1:12" x14ac:dyDescent="0.85">
      <c r="A4451" s="1">
        <v>41164</v>
      </c>
      <c r="B4451" t="s">
        <v>3797</v>
      </c>
      <c r="C4451" t="s">
        <v>6404</v>
      </c>
      <c r="D4451" t="s">
        <v>6405</v>
      </c>
      <c r="E4451" t="s">
        <v>119</v>
      </c>
      <c r="F4451" t="s">
        <v>120</v>
      </c>
      <c r="G4451" t="s">
        <v>121</v>
      </c>
      <c r="H4451">
        <v>2007</v>
      </c>
      <c r="I4451" s="2">
        <v>1000000</v>
      </c>
      <c r="J4451" s="2">
        <v>0</v>
      </c>
      <c r="K4451" s="2">
        <v>1000000</v>
      </c>
      <c r="L4451" t="s">
        <v>18</v>
      </c>
    </row>
    <row r="4452" spans="1:12" x14ac:dyDescent="0.85">
      <c r="A4452" s="1">
        <v>41164</v>
      </c>
      <c r="B4452" t="s">
        <v>4806</v>
      </c>
      <c r="C4452" t="s">
        <v>6406</v>
      </c>
      <c r="D4452" t="s">
        <v>6407</v>
      </c>
      <c r="E4452" t="s">
        <v>56</v>
      </c>
      <c r="F4452" t="s">
        <v>57</v>
      </c>
      <c r="G4452" t="s">
        <v>58</v>
      </c>
      <c r="H4452">
        <v>2007</v>
      </c>
      <c r="I4452" s="2">
        <v>732031</v>
      </c>
      <c r="J4452" s="2">
        <v>0</v>
      </c>
      <c r="K4452" s="2">
        <v>732031</v>
      </c>
      <c r="L4452" t="s">
        <v>18</v>
      </c>
    </row>
    <row r="4453" spans="1:12" x14ac:dyDescent="0.85">
      <c r="A4453" s="1">
        <v>41164</v>
      </c>
      <c r="B4453" t="s">
        <v>5930</v>
      </c>
      <c r="C4453" t="s">
        <v>5931</v>
      </c>
      <c r="D4453" t="s">
        <v>5932</v>
      </c>
      <c r="E4453" t="s">
        <v>6408</v>
      </c>
      <c r="F4453" t="s">
        <v>6409</v>
      </c>
      <c r="G4453" t="s">
        <v>6410</v>
      </c>
      <c r="H4453">
        <v>2007</v>
      </c>
      <c r="I4453" s="2">
        <v>1000000</v>
      </c>
      <c r="J4453" s="2">
        <v>0</v>
      </c>
      <c r="K4453" s="2">
        <v>1000000</v>
      </c>
      <c r="L4453" t="s">
        <v>116</v>
      </c>
    </row>
    <row r="4454" spans="1:12" x14ac:dyDescent="0.85">
      <c r="A4454" s="1">
        <v>41164</v>
      </c>
      <c r="B4454" t="s">
        <v>751</v>
      </c>
      <c r="C4454" t="s">
        <v>6411</v>
      </c>
      <c r="D4454" t="s">
        <v>6412</v>
      </c>
      <c r="E4454" t="s">
        <v>15</v>
      </c>
      <c r="F4454" t="s">
        <v>16</v>
      </c>
      <c r="G4454" t="s">
        <v>17</v>
      </c>
      <c r="H4454">
        <v>2007</v>
      </c>
      <c r="I4454" s="2">
        <v>5527181.0999999996</v>
      </c>
      <c r="J4454" s="2">
        <v>0</v>
      </c>
      <c r="K4454" s="2">
        <v>5527181.0999999996</v>
      </c>
      <c r="L4454" t="s">
        <v>116</v>
      </c>
    </row>
    <row r="4455" spans="1:12" x14ac:dyDescent="0.85">
      <c r="A4455" s="1">
        <v>41164</v>
      </c>
      <c r="B4455" t="s">
        <v>4054</v>
      </c>
      <c r="C4455" t="s">
        <v>6413</v>
      </c>
      <c r="D4455" t="s">
        <v>6414</v>
      </c>
      <c r="E4455" t="s">
        <v>102</v>
      </c>
      <c r="F4455" t="s">
        <v>103</v>
      </c>
      <c r="G4455" t="s">
        <v>104</v>
      </c>
      <c r="H4455">
        <v>2007</v>
      </c>
      <c r="I4455" s="2">
        <v>1364666.76</v>
      </c>
      <c r="J4455" s="2">
        <v>0</v>
      </c>
      <c r="K4455" s="2">
        <v>1364666.76</v>
      </c>
      <c r="L4455" t="s">
        <v>116</v>
      </c>
    </row>
    <row r="4456" spans="1:12" x14ac:dyDescent="0.85">
      <c r="A4456" s="1">
        <v>41164</v>
      </c>
      <c r="B4456" t="s">
        <v>4054</v>
      </c>
      <c r="C4456" t="s">
        <v>6413</v>
      </c>
      <c r="D4456" t="s">
        <v>6414</v>
      </c>
      <c r="E4456" t="s">
        <v>119</v>
      </c>
      <c r="F4456" t="s">
        <v>120</v>
      </c>
      <c r="G4456" t="s">
        <v>121</v>
      </c>
      <c r="H4456">
        <v>2007</v>
      </c>
      <c r="I4456" s="2">
        <v>1811752</v>
      </c>
      <c r="J4456" s="2">
        <v>60</v>
      </c>
      <c r="K4456" s="2">
        <v>1811812</v>
      </c>
      <c r="L4456" t="s">
        <v>116</v>
      </c>
    </row>
    <row r="4457" spans="1:12" x14ac:dyDescent="0.85">
      <c r="A4457" s="1">
        <v>41164</v>
      </c>
      <c r="B4457" t="s">
        <v>2137</v>
      </c>
      <c r="C4457" t="s">
        <v>5939</v>
      </c>
      <c r="D4457" t="s">
        <v>5940</v>
      </c>
      <c r="E4457" t="s">
        <v>293</v>
      </c>
      <c r="F4457" t="s">
        <v>294</v>
      </c>
      <c r="G4457" t="s">
        <v>4803</v>
      </c>
      <c r="H4457">
        <v>2007</v>
      </c>
      <c r="I4457" s="2">
        <v>271660</v>
      </c>
      <c r="J4457" s="2">
        <v>0</v>
      </c>
      <c r="K4457" s="2">
        <v>271660</v>
      </c>
      <c r="L4457" t="s">
        <v>18</v>
      </c>
    </row>
    <row r="4458" spans="1:12" x14ac:dyDescent="0.85">
      <c r="A4458" s="1">
        <v>41164</v>
      </c>
      <c r="B4458" t="s">
        <v>5941</v>
      </c>
      <c r="C4458" t="s">
        <v>5942</v>
      </c>
      <c r="D4458" t="s">
        <v>5943</v>
      </c>
      <c r="E4458" t="s">
        <v>85</v>
      </c>
      <c r="F4458" t="s">
        <v>86</v>
      </c>
      <c r="G4458" t="s">
        <v>87</v>
      </c>
      <c r="H4458">
        <v>2007</v>
      </c>
      <c r="I4458" s="2">
        <v>5267200</v>
      </c>
      <c r="J4458" s="2">
        <v>0</v>
      </c>
      <c r="K4458" s="2">
        <v>5267200</v>
      </c>
      <c r="L4458" t="s">
        <v>18</v>
      </c>
    </row>
    <row r="4459" spans="1:12" x14ac:dyDescent="0.85">
      <c r="A4459" s="1">
        <v>41164</v>
      </c>
      <c r="B4459" t="s">
        <v>6415</v>
      </c>
      <c r="C4459" t="s">
        <v>6416</v>
      </c>
      <c r="D4459" t="s">
        <v>6417</v>
      </c>
      <c r="E4459" t="s">
        <v>15</v>
      </c>
      <c r="F4459" t="s">
        <v>16</v>
      </c>
      <c r="G4459" t="s">
        <v>17</v>
      </c>
      <c r="H4459">
        <v>2007</v>
      </c>
      <c r="I4459" s="2">
        <v>17408444.460000001</v>
      </c>
      <c r="J4459" s="2">
        <v>0</v>
      </c>
      <c r="K4459" s="2">
        <v>17408444.460000001</v>
      </c>
      <c r="L4459" t="s">
        <v>116</v>
      </c>
    </row>
    <row r="4460" spans="1:12" x14ac:dyDescent="0.85">
      <c r="A4460" s="1">
        <v>41164</v>
      </c>
      <c r="B4460" t="s">
        <v>5804</v>
      </c>
      <c r="C4460" t="s">
        <v>5944</v>
      </c>
      <c r="D4460" t="s">
        <v>5945</v>
      </c>
      <c r="E4460" t="s">
        <v>56</v>
      </c>
      <c r="F4460" t="s">
        <v>57</v>
      </c>
      <c r="G4460" t="s">
        <v>58</v>
      </c>
      <c r="H4460">
        <v>2007</v>
      </c>
      <c r="I4460" s="2">
        <v>2504700</v>
      </c>
      <c r="J4460" s="2">
        <v>0</v>
      </c>
      <c r="K4460" s="2">
        <v>2504700</v>
      </c>
      <c r="L4460" t="s">
        <v>116</v>
      </c>
    </row>
    <row r="4461" spans="1:12" x14ac:dyDescent="0.85">
      <c r="A4461" s="1">
        <v>41164</v>
      </c>
      <c r="B4461" t="s">
        <v>5804</v>
      </c>
      <c r="C4461" t="s">
        <v>5944</v>
      </c>
      <c r="D4461" t="s">
        <v>5945</v>
      </c>
      <c r="E4461" t="s">
        <v>564</v>
      </c>
      <c r="F4461" t="s">
        <v>565</v>
      </c>
      <c r="G4461" t="s">
        <v>4553</v>
      </c>
      <c r="H4461">
        <v>2007</v>
      </c>
      <c r="I4461" s="2">
        <v>2000000</v>
      </c>
      <c r="J4461" s="2">
        <v>0</v>
      </c>
      <c r="K4461" s="2">
        <v>2000000</v>
      </c>
      <c r="L4461" t="s">
        <v>116</v>
      </c>
    </row>
    <row r="4462" spans="1:12" x14ac:dyDescent="0.85">
      <c r="A4462" s="1">
        <v>41164</v>
      </c>
      <c r="B4462" t="s">
        <v>5804</v>
      </c>
      <c r="C4462" t="s">
        <v>5944</v>
      </c>
      <c r="D4462" t="s">
        <v>5945</v>
      </c>
      <c r="E4462" t="s">
        <v>6418</v>
      </c>
      <c r="F4462" t="s">
        <v>6419</v>
      </c>
      <c r="G4462" t="s">
        <v>6420</v>
      </c>
      <c r="H4462">
        <v>2007</v>
      </c>
      <c r="I4462" s="2">
        <v>27644.75</v>
      </c>
      <c r="J4462" s="2">
        <v>0</v>
      </c>
      <c r="K4462" s="2">
        <v>27644.75</v>
      </c>
      <c r="L4462" t="s">
        <v>116</v>
      </c>
    </row>
    <row r="4463" spans="1:12" x14ac:dyDescent="0.85">
      <c r="A4463" s="1">
        <v>41164</v>
      </c>
      <c r="B4463" t="s">
        <v>5804</v>
      </c>
      <c r="C4463" t="s">
        <v>5944</v>
      </c>
      <c r="D4463" t="s">
        <v>5945</v>
      </c>
      <c r="E4463" t="s">
        <v>102</v>
      </c>
      <c r="F4463" t="s">
        <v>103</v>
      </c>
      <c r="G4463" t="s">
        <v>104</v>
      </c>
      <c r="H4463">
        <v>2007</v>
      </c>
      <c r="I4463" s="2">
        <v>6572300</v>
      </c>
      <c r="J4463" s="2">
        <v>0</v>
      </c>
      <c r="K4463" s="2">
        <v>6572300</v>
      </c>
      <c r="L4463" t="s">
        <v>116</v>
      </c>
    </row>
    <row r="4464" spans="1:12" x14ac:dyDescent="0.85">
      <c r="A4464" s="1">
        <v>41164</v>
      </c>
      <c r="B4464" t="s">
        <v>5804</v>
      </c>
      <c r="C4464" t="s">
        <v>5944</v>
      </c>
      <c r="D4464" t="s">
        <v>5945</v>
      </c>
      <c r="E4464" t="s">
        <v>1698</v>
      </c>
      <c r="F4464" t="s">
        <v>1699</v>
      </c>
      <c r="G4464" t="s">
        <v>1700</v>
      </c>
      <c r="H4464">
        <v>2007</v>
      </c>
      <c r="I4464" s="2">
        <v>200000</v>
      </c>
      <c r="J4464" s="2">
        <v>0</v>
      </c>
      <c r="K4464" s="2">
        <v>200000</v>
      </c>
      <c r="L4464" t="s">
        <v>116</v>
      </c>
    </row>
    <row r="4465" spans="1:12" x14ac:dyDescent="0.85">
      <c r="A4465" s="1">
        <v>41164</v>
      </c>
      <c r="B4465" t="s">
        <v>5804</v>
      </c>
      <c r="C4465" t="s">
        <v>5944</v>
      </c>
      <c r="D4465" t="s">
        <v>5945</v>
      </c>
      <c r="E4465" t="s">
        <v>3993</v>
      </c>
      <c r="F4465" t="s">
        <v>3994</v>
      </c>
      <c r="G4465" t="s">
        <v>3995</v>
      </c>
      <c r="H4465">
        <v>2007</v>
      </c>
      <c r="I4465" s="2">
        <v>38373</v>
      </c>
      <c r="J4465" s="2">
        <v>0</v>
      </c>
      <c r="K4465" s="2">
        <v>38373</v>
      </c>
      <c r="L4465" t="s">
        <v>116</v>
      </c>
    </row>
    <row r="4466" spans="1:12" x14ac:dyDescent="0.85">
      <c r="A4466" s="1">
        <v>41164</v>
      </c>
      <c r="B4466" t="s">
        <v>6421</v>
      </c>
      <c r="C4466" t="s">
        <v>6422</v>
      </c>
      <c r="D4466" t="s">
        <v>6423</v>
      </c>
      <c r="E4466" t="s">
        <v>102</v>
      </c>
      <c r="F4466" t="s">
        <v>103</v>
      </c>
      <c r="G4466" t="s">
        <v>104</v>
      </c>
      <c r="H4466">
        <v>2007</v>
      </c>
      <c r="I4466" s="2">
        <v>2673918.2000000002</v>
      </c>
      <c r="J4466" s="2">
        <v>0</v>
      </c>
      <c r="K4466" s="2">
        <v>2673918.2000000002</v>
      </c>
      <c r="L4466" t="s">
        <v>116</v>
      </c>
    </row>
    <row r="4467" spans="1:12" x14ac:dyDescent="0.85">
      <c r="A4467" s="1">
        <v>41164</v>
      </c>
      <c r="B4467" t="s">
        <v>6421</v>
      </c>
      <c r="C4467" t="s">
        <v>6422</v>
      </c>
      <c r="D4467" t="s">
        <v>6423</v>
      </c>
      <c r="E4467" t="s">
        <v>204</v>
      </c>
      <c r="F4467" t="s">
        <v>205</v>
      </c>
      <c r="G4467" t="s">
        <v>206</v>
      </c>
      <c r="H4467">
        <v>2007</v>
      </c>
      <c r="I4467" s="2">
        <v>368559.92</v>
      </c>
      <c r="J4467" s="2">
        <v>0</v>
      </c>
      <c r="K4467" s="2">
        <v>368559.92</v>
      </c>
      <c r="L4467" t="s">
        <v>116</v>
      </c>
    </row>
    <row r="4468" spans="1:12" x14ac:dyDescent="0.85">
      <c r="A4468" s="1">
        <v>41164</v>
      </c>
      <c r="B4468" t="s">
        <v>6421</v>
      </c>
      <c r="C4468" t="s">
        <v>6422</v>
      </c>
      <c r="D4468" t="s">
        <v>6423</v>
      </c>
      <c r="E4468" t="s">
        <v>119</v>
      </c>
      <c r="F4468" t="s">
        <v>120</v>
      </c>
      <c r="G4468" t="s">
        <v>121</v>
      </c>
      <c r="H4468">
        <v>2007</v>
      </c>
      <c r="I4468" s="2">
        <v>1420116.27</v>
      </c>
      <c r="J4468" s="2">
        <v>0</v>
      </c>
      <c r="K4468" s="2">
        <v>1420116.27</v>
      </c>
      <c r="L4468" t="s">
        <v>116</v>
      </c>
    </row>
    <row r="4469" spans="1:12" x14ac:dyDescent="0.85">
      <c r="A4469" s="1">
        <v>41164</v>
      </c>
      <c r="B4469" t="s">
        <v>4456</v>
      </c>
      <c r="C4469" t="s">
        <v>5949</v>
      </c>
      <c r="D4469" t="s">
        <v>5950</v>
      </c>
      <c r="E4469" t="s">
        <v>269</v>
      </c>
      <c r="F4469" t="s">
        <v>270</v>
      </c>
      <c r="G4469" t="s">
        <v>6424</v>
      </c>
      <c r="H4469">
        <v>2007</v>
      </c>
      <c r="I4469" s="2">
        <v>500000</v>
      </c>
      <c r="J4469" s="2">
        <v>0</v>
      </c>
      <c r="K4469" s="2">
        <v>500000</v>
      </c>
      <c r="L4469" t="s">
        <v>18</v>
      </c>
    </row>
    <row r="4470" spans="1:12" x14ac:dyDescent="0.85">
      <c r="A4470" s="1">
        <v>41164</v>
      </c>
      <c r="B4470" t="s">
        <v>4456</v>
      </c>
      <c r="C4470" t="s">
        <v>5949</v>
      </c>
      <c r="D4470" t="s">
        <v>5950</v>
      </c>
      <c r="E4470" t="s">
        <v>269</v>
      </c>
      <c r="F4470" t="s">
        <v>270</v>
      </c>
      <c r="G4470" t="s">
        <v>6425</v>
      </c>
      <c r="H4470">
        <v>2007</v>
      </c>
      <c r="I4470" s="2">
        <v>500000</v>
      </c>
      <c r="J4470" s="2">
        <v>0</v>
      </c>
      <c r="K4470" s="2">
        <v>500000</v>
      </c>
      <c r="L4470" t="s">
        <v>18</v>
      </c>
    </row>
    <row r="4471" spans="1:12" x14ac:dyDescent="0.85">
      <c r="A4471" s="1">
        <v>41164</v>
      </c>
      <c r="B4471" t="s">
        <v>6426</v>
      </c>
      <c r="C4471" t="s">
        <v>6427</v>
      </c>
      <c r="D4471" t="s">
        <v>6428</v>
      </c>
      <c r="E4471" t="s">
        <v>334</v>
      </c>
      <c r="F4471" t="s">
        <v>335</v>
      </c>
      <c r="G4471" t="s">
        <v>5078</v>
      </c>
      <c r="H4471">
        <v>2007</v>
      </c>
      <c r="I4471" s="2">
        <v>1100793.8700000001</v>
      </c>
      <c r="J4471" s="2">
        <v>0</v>
      </c>
      <c r="K4471" s="2">
        <v>1100793.8700000001</v>
      </c>
      <c r="L4471" t="s">
        <v>18</v>
      </c>
    </row>
    <row r="4472" spans="1:12" x14ac:dyDescent="0.85">
      <c r="A4472" s="1">
        <v>41164</v>
      </c>
      <c r="B4472" t="s">
        <v>6426</v>
      </c>
      <c r="C4472" t="s">
        <v>6427</v>
      </c>
      <c r="D4472" t="s">
        <v>6428</v>
      </c>
      <c r="E4472" t="s">
        <v>119</v>
      </c>
      <c r="F4472" t="s">
        <v>120</v>
      </c>
      <c r="G4472" t="s">
        <v>121</v>
      </c>
      <c r="H4472">
        <v>2007</v>
      </c>
      <c r="I4472" s="2">
        <v>2576706.94</v>
      </c>
      <c r="J4472" s="2">
        <v>0</v>
      </c>
      <c r="K4472" s="2">
        <v>2576706.94</v>
      </c>
      <c r="L4472" t="s">
        <v>18</v>
      </c>
    </row>
    <row r="4473" spans="1:12" x14ac:dyDescent="0.85">
      <c r="A4473" s="1">
        <v>41164</v>
      </c>
      <c r="B4473" t="s">
        <v>6429</v>
      </c>
      <c r="C4473" t="s">
        <v>6430</v>
      </c>
      <c r="D4473" t="s">
        <v>6431</v>
      </c>
      <c r="E4473" t="s">
        <v>200</v>
      </c>
      <c r="F4473" t="s">
        <v>201</v>
      </c>
      <c r="G4473" t="s">
        <v>202</v>
      </c>
      <c r="H4473">
        <v>2007</v>
      </c>
      <c r="I4473" s="2">
        <v>400000</v>
      </c>
      <c r="J4473" s="2">
        <v>0</v>
      </c>
      <c r="K4473" s="2">
        <v>400000</v>
      </c>
      <c r="L4473" t="s">
        <v>116</v>
      </c>
    </row>
    <row r="4474" spans="1:12" x14ac:dyDescent="0.85">
      <c r="A4474" s="1">
        <v>41164</v>
      </c>
      <c r="B4474" t="s">
        <v>6429</v>
      </c>
      <c r="C4474" t="s">
        <v>6430</v>
      </c>
      <c r="D4474" t="s">
        <v>6431</v>
      </c>
      <c r="E4474" t="s">
        <v>264</v>
      </c>
      <c r="F4474" t="s">
        <v>265</v>
      </c>
      <c r="G4474" t="s">
        <v>266</v>
      </c>
      <c r="H4474">
        <v>2007</v>
      </c>
      <c r="I4474" s="2">
        <v>127910</v>
      </c>
      <c r="J4474" s="2">
        <v>0</v>
      </c>
      <c r="K4474" s="2">
        <v>127910</v>
      </c>
      <c r="L4474" t="s">
        <v>116</v>
      </c>
    </row>
    <row r="4475" spans="1:12" x14ac:dyDescent="0.85">
      <c r="A4475" s="1">
        <v>41164</v>
      </c>
      <c r="B4475" t="s">
        <v>6429</v>
      </c>
      <c r="C4475" t="s">
        <v>6430</v>
      </c>
      <c r="D4475" t="s">
        <v>6431</v>
      </c>
      <c r="E4475" t="s">
        <v>293</v>
      </c>
      <c r="F4475" t="s">
        <v>294</v>
      </c>
      <c r="G4475" t="s">
        <v>4803</v>
      </c>
      <c r="H4475">
        <v>2007</v>
      </c>
      <c r="I4475" s="2">
        <v>210000</v>
      </c>
      <c r="J4475" s="2">
        <v>0</v>
      </c>
      <c r="K4475" s="2">
        <v>210000</v>
      </c>
      <c r="L4475" t="s">
        <v>116</v>
      </c>
    </row>
    <row r="4476" spans="1:12" x14ac:dyDescent="0.85">
      <c r="A4476" s="1">
        <v>41164</v>
      </c>
      <c r="B4476" t="s">
        <v>6429</v>
      </c>
      <c r="C4476" t="s">
        <v>6430</v>
      </c>
      <c r="D4476" t="s">
        <v>6431</v>
      </c>
      <c r="E4476" t="s">
        <v>102</v>
      </c>
      <c r="F4476" t="s">
        <v>103</v>
      </c>
      <c r="G4476" t="s">
        <v>104</v>
      </c>
      <c r="H4476">
        <v>2007</v>
      </c>
      <c r="I4476" s="2">
        <v>800000</v>
      </c>
      <c r="J4476" s="2">
        <v>0</v>
      </c>
      <c r="K4476" s="2">
        <v>800000</v>
      </c>
      <c r="L4476" t="s">
        <v>116</v>
      </c>
    </row>
    <row r="4477" spans="1:12" x14ac:dyDescent="0.85">
      <c r="A4477" s="1">
        <v>41164</v>
      </c>
      <c r="B4477" t="s">
        <v>6429</v>
      </c>
      <c r="C4477" t="s">
        <v>6430</v>
      </c>
      <c r="D4477" t="s">
        <v>6431</v>
      </c>
      <c r="E4477" t="s">
        <v>21</v>
      </c>
      <c r="F4477" t="s">
        <v>22</v>
      </c>
      <c r="G4477" t="s">
        <v>23</v>
      </c>
      <c r="H4477">
        <v>2007</v>
      </c>
      <c r="I4477" s="2">
        <v>598787.35</v>
      </c>
      <c r="J4477" s="2">
        <v>0</v>
      </c>
      <c r="K4477" s="2">
        <v>598787.35</v>
      </c>
      <c r="L4477" t="s">
        <v>116</v>
      </c>
    </row>
    <row r="4478" spans="1:12" x14ac:dyDescent="0.85">
      <c r="A4478" s="1">
        <v>41164</v>
      </c>
      <c r="B4478" t="s">
        <v>374</v>
      </c>
      <c r="C4478" t="s">
        <v>6432</v>
      </c>
      <c r="D4478" t="s">
        <v>6433</v>
      </c>
      <c r="E4478" t="s">
        <v>334</v>
      </c>
      <c r="F4478" t="s">
        <v>335</v>
      </c>
      <c r="G4478" t="s">
        <v>5078</v>
      </c>
      <c r="H4478">
        <v>2007</v>
      </c>
      <c r="I4478" s="2">
        <v>1257027.06</v>
      </c>
      <c r="J4478" s="2">
        <v>0</v>
      </c>
      <c r="K4478" s="2">
        <v>1257027.06</v>
      </c>
      <c r="L4478" t="s">
        <v>116</v>
      </c>
    </row>
    <row r="4479" spans="1:12" x14ac:dyDescent="0.85">
      <c r="A4479" s="1">
        <v>41164</v>
      </c>
      <c r="B4479" t="s">
        <v>374</v>
      </c>
      <c r="C4479" t="s">
        <v>6432</v>
      </c>
      <c r="D4479" t="s">
        <v>6433</v>
      </c>
      <c r="E4479" t="s">
        <v>235</v>
      </c>
      <c r="F4479" t="s">
        <v>236</v>
      </c>
      <c r="G4479" t="s">
        <v>237</v>
      </c>
      <c r="H4479">
        <v>2007</v>
      </c>
      <c r="I4479" s="2">
        <v>3278222.35</v>
      </c>
      <c r="J4479" s="2">
        <v>0</v>
      </c>
      <c r="K4479" s="2">
        <v>3278222.35</v>
      </c>
      <c r="L4479" t="s">
        <v>116</v>
      </c>
    </row>
    <row r="4480" spans="1:12" x14ac:dyDescent="0.85">
      <c r="A4480" s="1">
        <v>41164</v>
      </c>
      <c r="B4480" t="s">
        <v>374</v>
      </c>
      <c r="C4480" t="s">
        <v>6432</v>
      </c>
      <c r="D4480" t="s">
        <v>6433</v>
      </c>
      <c r="E4480" t="s">
        <v>200</v>
      </c>
      <c r="F4480" t="s">
        <v>201</v>
      </c>
      <c r="G4480" t="s">
        <v>202</v>
      </c>
      <c r="H4480">
        <v>2007</v>
      </c>
      <c r="I4480" s="2">
        <v>2000498.36</v>
      </c>
      <c r="J4480" s="2">
        <v>19.149999999999999</v>
      </c>
      <c r="K4480" s="2">
        <v>2000517.51</v>
      </c>
      <c r="L4480" t="s">
        <v>116</v>
      </c>
    </row>
    <row r="4481" spans="1:12" x14ac:dyDescent="0.85">
      <c r="A4481" s="1">
        <v>41164</v>
      </c>
      <c r="B4481" t="s">
        <v>374</v>
      </c>
      <c r="C4481" t="s">
        <v>6432</v>
      </c>
      <c r="D4481" t="s">
        <v>6433</v>
      </c>
      <c r="E4481" t="s">
        <v>85</v>
      </c>
      <c r="F4481" t="s">
        <v>86</v>
      </c>
      <c r="G4481" t="s">
        <v>87</v>
      </c>
      <c r="H4481">
        <v>2007</v>
      </c>
      <c r="I4481" s="2">
        <v>13141127.48</v>
      </c>
      <c r="J4481" s="2">
        <v>0</v>
      </c>
      <c r="K4481" s="2">
        <v>13141127.48</v>
      </c>
      <c r="L4481" t="s">
        <v>116</v>
      </c>
    </row>
    <row r="4482" spans="1:12" x14ac:dyDescent="0.85">
      <c r="A4482" s="1">
        <v>41164</v>
      </c>
      <c r="B4482" t="s">
        <v>374</v>
      </c>
      <c r="C4482" t="s">
        <v>6432</v>
      </c>
      <c r="D4482" t="s">
        <v>6433</v>
      </c>
      <c r="E4482" t="s">
        <v>2863</v>
      </c>
      <c r="F4482" t="s">
        <v>2864</v>
      </c>
      <c r="G4482" t="s">
        <v>2865</v>
      </c>
      <c r="H4482">
        <v>2007</v>
      </c>
      <c r="I4482" s="2">
        <v>19504451.390000001</v>
      </c>
      <c r="J4482" s="2">
        <v>0</v>
      </c>
      <c r="K4482" s="2">
        <v>19504451.390000001</v>
      </c>
      <c r="L4482" t="s">
        <v>116</v>
      </c>
    </row>
    <row r="4483" spans="1:12" x14ac:dyDescent="0.85">
      <c r="A4483" s="1">
        <v>41164</v>
      </c>
      <c r="B4483" t="s">
        <v>374</v>
      </c>
      <c r="C4483" t="s">
        <v>6432</v>
      </c>
      <c r="D4483" t="s">
        <v>6433</v>
      </c>
      <c r="E4483" t="s">
        <v>293</v>
      </c>
      <c r="F4483" t="s">
        <v>294</v>
      </c>
      <c r="G4483" t="s">
        <v>626</v>
      </c>
      <c r="H4483">
        <v>2007</v>
      </c>
      <c r="I4483" s="2">
        <v>3983458.47</v>
      </c>
      <c r="J4483" s="2">
        <v>0</v>
      </c>
      <c r="K4483" s="2">
        <v>3983458.47</v>
      </c>
      <c r="L4483" t="s">
        <v>116</v>
      </c>
    </row>
    <row r="4484" spans="1:12" x14ac:dyDescent="0.85">
      <c r="A4484" s="1">
        <v>41164</v>
      </c>
      <c r="B4484" t="s">
        <v>374</v>
      </c>
      <c r="C4484" t="s">
        <v>6432</v>
      </c>
      <c r="D4484" t="s">
        <v>6433</v>
      </c>
      <c r="E4484" t="s">
        <v>102</v>
      </c>
      <c r="F4484" t="s">
        <v>103</v>
      </c>
      <c r="G4484" t="s">
        <v>104</v>
      </c>
      <c r="H4484">
        <v>2007</v>
      </c>
      <c r="I4484" s="2">
        <v>11377737.6</v>
      </c>
      <c r="J4484" s="2">
        <v>0</v>
      </c>
      <c r="K4484" s="2">
        <v>11377737.6</v>
      </c>
      <c r="L4484" t="s">
        <v>116</v>
      </c>
    </row>
    <row r="4485" spans="1:12" x14ac:dyDescent="0.85">
      <c r="A4485" s="1">
        <v>41164</v>
      </c>
      <c r="B4485" t="s">
        <v>374</v>
      </c>
      <c r="C4485" t="s">
        <v>6432</v>
      </c>
      <c r="D4485" t="s">
        <v>6433</v>
      </c>
      <c r="E4485" t="s">
        <v>204</v>
      </c>
      <c r="F4485" t="s">
        <v>205</v>
      </c>
      <c r="G4485" t="s">
        <v>206</v>
      </c>
      <c r="H4485">
        <v>2007</v>
      </c>
      <c r="I4485" s="2">
        <v>3245658.2</v>
      </c>
      <c r="J4485" s="2">
        <v>0</v>
      </c>
      <c r="K4485" s="2">
        <v>3245658.2</v>
      </c>
      <c r="L4485" t="s">
        <v>116</v>
      </c>
    </row>
    <row r="4486" spans="1:12" x14ac:dyDescent="0.85">
      <c r="A4486" s="1">
        <v>41164</v>
      </c>
      <c r="B4486" t="s">
        <v>374</v>
      </c>
      <c r="C4486" t="s">
        <v>6432</v>
      </c>
      <c r="D4486" t="s">
        <v>6433</v>
      </c>
      <c r="E4486" t="s">
        <v>42</v>
      </c>
      <c r="F4486" t="s">
        <v>43</v>
      </c>
      <c r="G4486" t="s">
        <v>44</v>
      </c>
      <c r="H4486">
        <v>2007</v>
      </c>
      <c r="I4486" s="2">
        <v>3527879</v>
      </c>
      <c r="J4486" s="2">
        <v>0</v>
      </c>
      <c r="K4486" s="2">
        <v>3527879</v>
      </c>
      <c r="L4486" t="s">
        <v>116</v>
      </c>
    </row>
    <row r="4487" spans="1:12" x14ac:dyDescent="0.85">
      <c r="A4487" s="1">
        <v>41164</v>
      </c>
      <c r="B4487" t="s">
        <v>374</v>
      </c>
      <c r="C4487" t="s">
        <v>6432</v>
      </c>
      <c r="D4487" t="s">
        <v>6433</v>
      </c>
      <c r="E4487" t="s">
        <v>21</v>
      </c>
      <c r="F4487" t="s">
        <v>22</v>
      </c>
      <c r="G4487" t="s">
        <v>23</v>
      </c>
      <c r="H4487">
        <v>2007</v>
      </c>
      <c r="I4487" s="2">
        <v>6532364.6100000003</v>
      </c>
      <c r="J4487" s="2">
        <v>21130.39</v>
      </c>
      <c r="K4487" s="2">
        <v>6553495</v>
      </c>
      <c r="L4487" t="s">
        <v>116</v>
      </c>
    </row>
    <row r="4488" spans="1:12" x14ac:dyDescent="0.85">
      <c r="A4488" s="1">
        <v>41164</v>
      </c>
      <c r="B4488" t="s">
        <v>3797</v>
      </c>
      <c r="C4488" t="s">
        <v>5951</v>
      </c>
      <c r="D4488" t="s">
        <v>5952</v>
      </c>
      <c r="E4488" t="s">
        <v>85</v>
      </c>
      <c r="F4488" t="s">
        <v>86</v>
      </c>
      <c r="G4488" t="s">
        <v>87</v>
      </c>
      <c r="H4488">
        <v>2007</v>
      </c>
      <c r="I4488" s="2">
        <v>25571814.18</v>
      </c>
      <c r="J4488" s="2">
        <v>0</v>
      </c>
      <c r="K4488" s="2">
        <v>25571814.18</v>
      </c>
      <c r="L4488" t="s">
        <v>18</v>
      </c>
    </row>
    <row r="4489" spans="1:12" x14ac:dyDescent="0.85">
      <c r="A4489" s="1">
        <v>41164</v>
      </c>
      <c r="B4489" t="s">
        <v>3797</v>
      </c>
      <c r="C4489" t="s">
        <v>5953</v>
      </c>
      <c r="D4489" t="s">
        <v>5954</v>
      </c>
      <c r="E4489" t="s">
        <v>1408</v>
      </c>
      <c r="F4489" t="s">
        <v>1409</v>
      </c>
      <c r="G4489" t="s">
        <v>1410</v>
      </c>
      <c r="H4489">
        <v>2007</v>
      </c>
      <c r="I4489" s="2">
        <v>472585</v>
      </c>
      <c r="J4489" s="2">
        <v>0</v>
      </c>
      <c r="K4489" s="2">
        <v>472585</v>
      </c>
      <c r="L4489" t="s">
        <v>116</v>
      </c>
    </row>
    <row r="4490" spans="1:12" x14ac:dyDescent="0.85">
      <c r="A4490" s="1">
        <v>41164</v>
      </c>
      <c r="B4490" t="s">
        <v>3797</v>
      </c>
      <c r="C4490" t="s">
        <v>6434</v>
      </c>
      <c r="D4490" t="s">
        <v>6435</v>
      </c>
      <c r="E4490" t="s">
        <v>85</v>
      </c>
      <c r="F4490" t="s">
        <v>86</v>
      </c>
      <c r="G4490" t="s">
        <v>87</v>
      </c>
      <c r="H4490">
        <v>2007</v>
      </c>
      <c r="I4490" s="2">
        <v>200823900</v>
      </c>
      <c r="J4490" s="2">
        <v>0</v>
      </c>
      <c r="K4490" s="2">
        <v>200823900</v>
      </c>
      <c r="L4490" t="s">
        <v>18</v>
      </c>
    </row>
    <row r="4491" spans="1:12" x14ac:dyDescent="0.85">
      <c r="A4491" s="1">
        <v>41164</v>
      </c>
      <c r="B4491" t="s">
        <v>5495</v>
      </c>
      <c r="C4491" t="s">
        <v>5496</v>
      </c>
      <c r="D4491" t="s">
        <v>5497</v>
      </c>
      <c r="E4491" t="s">
        <v>56</v>
      </c>
      <c r="F4491" t="s">
        <v>57</v>
      </c>
      <c r="G4491" t="s">
        <v>58</v>
      </c>
      <c r="H4491">
        <v>2007</v>
      </c>
      <c r="I4491" s="2">
        <v>204950</v>
      </c>
      <c r="J4491" s="2">
        <v>0</v>
      </c>
      <c r="K4491" s="2">
        <v>204950</v>
      </c>
      <c r="L4491" t="s">
        <v>116</v>
      </c>
    </row>
    <row r="4492" spans="1:12" x14ac:dyDescent="0.85">
      <c r="A4492" s="1">
        <v>41164</v>
      </c>
      <c r="B4492" t="s">
        <v>5495</v>
      </c>
      <c r="C4492" t="s">
        <v>5496</v>
      </c>
      <c r="D4492" t="s">
        <v>5497</v>
      </c>
      <c r="E4492" t="s">
        <v>235</v>
      </c>
      <c r="F4492" t="s">
        <v>236</v>
      </c>
      <c r="G4492" t="s">
        <v>237</v>
      </c>
      <c r="H4492">
        <v>2007</v>
      </c>
      <c r="I4492" s="2">
        <v>706593.65</v>
      </c>
      <c r="J4492" s="2">
        <v>5.8</v>
      </c>
      <c r="K4492" s="2">
        <v>706599.45</v>
      </c>
      <c r="L4492" t="s">
        <v>116</v>
      </c>
    </row>
    <row r="4493" spans="1:12" x14ac:dyDescent="0.85">
      <c r="A4493" s="1">
        <v>41164</v>
      </c>
      <c r="B4493" t="s">
        <v>5495</v>
      </c>
      <c r="C4493" t="s">
        <v>5496</v>
      </c>
      <c r="D4493" t="s">
        <v>5497</v>
      </c>
      <c r="E4493" t="s">
        <v>15</v>
      </c>
      <c r="F4493" t="s">
        <v>16</v>
      </c>
      <c r="G4493" t="s">
        <v>17</v>
      </c>
      <c r="H4493">
        <v>2007</v>
      </c>
      <c r="I4493" s="2">
        <v>1032918.19</v>
      </c>
      <c r="J4493" s="2">
        <v>0</v>
      </c>
      <c r="K4493" s="2">
        <v>1032918.19</v>
      </c>
      <c r="L4493" t="s">
        <v>116</v>
      </c>
    </row>
    <row r="4494" spans="1:12" x14ac:dyDescent="0.85">
      <c r="A4494" s="1">
        <v>41164</v>
      </c>
      <c r="B4494" t="s">
        <v>5495</v>
      </c>
      <c r="C4494" t="s">
        <v>5496</v>
      </c>
      <c r="D4494" t="s">
        <v>5497</v>
      </c>
      <c r="E4494" t="s">
        <v>293</v>
      </c>
      <c r="F4494" t="s">
        <v>294</v>
      </c>
      <c r="G4494" t="s">
        <v>295</v>
      </c>
      <c r="H4494">
        <v>2007</v>
      </c>
      <c r="I4494" s="2">
        <v>250000</v>
      </c>
      <c r="J4494" s="2">
        <v>0</v>
      </c>
      <c r="K4494" s="2">
        <v>250000</v>
      </c>
      <c r="L4494" t="s">
        <v>116</v>
      </c>
    </row>
    <row r="4495" spans="1:12" x14ac:dyDescent="0.85">
      <c r="A4495" s="1">
        <v>41164</v>
      </c>
      <c r="B4495" t="s">
        <v>5495</v>
      </c>
      <c r="C4495" t="s">
        <v>5496</v>
      </c>
      <c r="D4495" t="s">
        <v>5497</v>
      </c>
      <c r="E4495" t="s">
        <v>293</v>
      </c>
      <c r="F4495" t="s">
        <v>294</v>
      </c>
      <c r="G4495" t="s">
        <v>626</v>
      </c>
      <c r="H4495">
        <v>2007</v>
      </c>
      <c r="I4495" s="2">
        <v>250000</v>
      </c>
      <c r="J4495" s="2">
        <v>0</v>
      </c>
      <c r="K4495" s="2">
        <v>250000</v>
      </c>
      <c r="L4495" t="s">
        <v>116</v>
      </c>
    </row>
    <row r="4496" spans="1:12" x14ac:dyDescent="0.85">
      <c r="A4496" s="1">
        <v>41164</v>
      </c>
      <c r="B4496" t="s">
        <v>5495</v>
      </c>
      <c r="C4496" t="s">
        <v>5496</v>
      </c>
      <c r="D4496" t="s">
        <v>5497</v>
      </c>
      <c r="E4496" t="s">
        <v>102</v>
      </c>
      <c r="F4496" t="s">
        <v>103</v>
      </c>
      <c r="G4496" t="s">
        <v>104</v>
      </c>
      <c r="H4496">
        <v>2007</v>
      </c>
      <c r="I4496" s="2">
        <v>1083060</v>
      </c>
      <c r="J4496" s="2">
        <v>0</v>
      </c>
      <c r="K4496" s="2">
        <v>1083060</v>
      </c>
      <c r="L4496" t="s">
        <v>116</v>
      </c>
    </row>
    <row r="4497" spans="1:12" x14ac:dyDescent="0.85">
      <c r="A4497" s="1">
        <v>41164</v>
      </c>
      <c r="B4497" t="s">
        <v>5495</v>
      </c>
      <c r="C4497" t="s">
        <v>5496</v>
      </c>
      <c r="D4497" t="s">
        <v>5497</v>
      </c>
      <c r="E4497" t="s">
        <v>119</v>
      </c>
      <c r="F4497" t="s">
        <v>120</v>
      </c>
      <c r="G4497" t="s">
        <v>121</v>
      </c>
      <c r="H4497">
        <v>2007</v>
      </c>
      <c r="I4497" s="2">
        <v>1000000</v>
      </c>
      <c r="J4497" s="2">
        <v>0</v>
      </c>
      <c r="K4497" s="2">
        <v>1000000</v>
      </c>
      <c r="L4497" t="s">
        <v>116</v>
      </c>
    </row>
    <row r="4498" spans="1:12" x14ac:dyDescent="0.85">
      <c r="A4498" s="1">
        <v>41164</v>
      </c>
      <c r="B4498" t="s">
        <v>5495</v>
      </c>
      <c r="C4498" t="s">
        <v>5496</v>
      </c>
      <c r="D4498" t="s">
        <v>5497</v>
      </c>
      <c r="E4498" t="s">
        <v>42</v>
      </c>
      <c r="F4498" t="s">
        <v>43</v>
      </c>
      <c r="G4498" t="s">
        <v>44</v>
      </c>
      <c r="H4498">
        <v>2007</v>
      </c>
      <c r="I4498" s="2">
        <v>838222.97</v>
      </c>
      <c r="J4498" s="2">
        <v>0</v>
      </c>
      <c r="K4498" s="2">
        <v>838222.97</v>
      </c>
      <c r="L4498" t="s">
        <v>116</v>
      </c>
    </row>
    <row r="4499" spans="1:12" x14ac:dyDescent="0.85">
      <c r="A4499" s="1">
        <v>41164</v>
      </c>
      <c r="B4499" t="s">
        <v>1450</v>
      </c>
      <c r="C4499" t="s">
        <v>5961</v>
      </c>
      <c r="D4499" t="s">
        <v>5962</v>
      </c>
      <c r="E4499" t="s">
        <v>21</v>
      </c>
      <c r="F4499" t="s">
        <v>22</v>
      </c>
      <c r="G4499" t="s">
        <v>23</v>
      </c>
      <c r="H4499">
        <v>2007</v>
      </c>
      <c r="I4499" s="2">
        <v>713453.7</v>
      </c>
      <c r="J4499" s="2">
        <v>0</v>
      </c>
      <c r="K4499" s="2">
        <v>713453.7</v>
      </c>
      <c r="L4499" t="s">
        <v>116</v>
      </c>
    </row>
    <row r="4500" spans="1:12" x14ac:dyDescent="0.85">
      <c r="A4500" s="1">
        <v>41164</v>
      </c>
      <c r="B4500" t="s">
        <v>5698</v>
      </c>
      <c r="C4500" t="s">
        <v>6436</v>
      </c>
      <c r="D4500" t="s">
        <v>6437</v>
      </c>
      <c r="E4500" t="s">
        <v>102</v>
      </c>
      <c r="F4500" t="s">
        <v>103</v>
      </c>
      <c r="G4500" t="s">
        <v>104</v>
      </c>
      <c r="H4500">
        <v>2007</v>
      </c>
      <c r="I4500" s="2">
        <v>442200</v>
      </c>
      <c r="J4500" s="2">
        <v>0</v>
      </c>
      <c r="K4500" s="2">
        <v>442200</v>
      </c>
      <c r="L4500" t="s">
        <v>18</v>
      </c>
    </row>
    <row r="4501" spans="1:12" x14ac:dyDescent="0.85">
      <c r="A4501" s="1">
        <v>41164</v>
      </c>
      <c r="B4501" t="s">
        <v>3797</v>
      </c>
      <c r="C4501" t="s">
        <v>6438</v>
      </c>
      <c r="D4501" t="s">
        <v>6439</v>
      </c>
      <c r="E4501" t="s">
        <v>102</v>
      </c>
      <c r="F4501" t="s">
        <v>103</v>
      </c>
      <c r="G4501" t="s">
        <v>104</v>
      </c>
      <c r="H4501">
        <v>2007</v>
      </c>
      <c r="I4501" s="2">
        <v>396920</v>
      </c>
      <c r="J4501" s="2">
        <v>0</v>
      </c>
      <c r="K4501" s="2">
        <v>396920</v>
      </c>
      <c r="L4501" t="s">
        <v>116</v>
      </c>
    </row>
    <row r="4502" spans="1:12" x14ac:dyDescent="0.85">
      <c r="A4502" s="1">
        <v>41164</v>
      </c>
      <c r="B4502" t="s">
        <v>3797</v>
      </c>
      <c r="C4502" t="s">
        <v>6438</v>
      </c>
      <c r="D4502" t="s">
        <v>6439</v>
      </c>
      <c r="E4502" t="s">
        <v>1408</v>
      </c>
      <c r="F4502" t="s">
        <v>1409</v>
      </c>
      <c r="G4502" t="s">
        <v>1410</v>
      </c>
      <c r="H4502">
        <v>2007</v>
      </c>
      <c r="I4502" s="2">
        <v>127333.29</v>
      </c>
      <c r="J4502" s="2">
        <v>0</v>
      </c>
      <c r="K4502" s="2">
        <v>127333.29</v>
      </c>
      <c r="L4502" t="s">
        <v>116</v>
      </c>
    </row>
    <row r="4503" spans="1:12" x14ac:dyDescent="0.85">
      <c r="A4503" s="1">
        <v>41164</v>
      </c>
      <c r="B4503" t="s">
        <v>3797</v>
      </c>
      <c r="C4503" t="s">
        <v>6438</v>
      </c>
      <c r="D4503" t="s">
        <v>6439</v>
      </c>
      <c r="E4503" t="s">
        <v>119</v>
      </c>
      <c r="F4503" t="s">
        <v>120</v>
      </c>
      <c r="G4503" t="s">
        <v>121</v>
      </c>
      <c r="H4503">
        <v>2007</v>
      </c>
      <c r="I4503" s="2">
        <v>135830</v>
      </c>
      <c r="J4503" s="2">
        <v>0</v>
      </c>
      <c r="K4503" s="2">
        <v>135830</v>
      </c>
      <c r="L4503" t="s">
        <v>116</v>
      </c>
    </row>
    <row r="4504" spans="1:12" x14ac:dyDescent="0.85">
      <c r="A4504" s="1">
        <v>41164</v>
      </c>
      <c r="B4504" t="s">
        <v>4784</v>
      </c>
      <c r="C4504" t="s">
        <v>4785</v>
      </c>
      <c r="D4504" t="s">
        <v>4786</v>
      </c>
      <c r="E4504" t="s">
        <v>288</v>
      </c>
      <c r="F4504" t="s">
        <v>289</v>
      </c>
      <c r="G4504" t="s">
        <v>290</v>
      </c>
      <c r="H4504">
        <v>2007</v>
      </c>
      <c r="I4504" s="2">
        <v>1378110</v>
      </c>
      <c r="J4504" s="2">
        <v>0</v>
      </c>
      <c r="K4504" s="2">
        <v>1378110</v>
      </c>
      <c r="L4504" t="s">
        <v>116</v>
      </c>
    </row>
    <row r="4505" spans="1:12" x14ac:dyDescent="0.85">
      <c r="A4505" s="1">
        <v>41164</v>
      </c>
      <c r="B4505" t="s">
        <v>1234</v>
      </c>
      <c r="C4505" t="s">
        <v>5500</v>
      </c>
      <c r="D4505" t="s">
        <v>5501</v>
      </c>
      <c r="E4505" t="s">
        <v>119</v>
      </c>
      <c r="F4505" t="s">
        <v>120</v>
      </c>
      <c r="G4505" t="s">
        <v>121</v>
      </c>
      <c r="H4505">
        <v>2007</v>
      </c>
      <c r="I4505" s="2">
        <v>250000</v>
      </c>
      <c r="J4505" s="2">
        <v>0</v>
      </c>
      <c r="K4505" s="2">
        <v>250000</v>
      </c>
      <c r="L4505" t="s">
        <v>18</v>
      </c>
    </row>
    <row r="4506" spans="1:12" x14ac:dyDescent="0.85">
      <c r="A4506" s="1">
        <v>41164</v>
      </c>
      <c r="B4506" t="s">
        <v>4705</v>
      </c>
      <c r="C4506" t="s">
        <v>6440</v>
      </c>
      <c r="D4506" t="s">
        <v>6441</v>
      </c>
      <c r="E4506" t="s">
        <v>293</v>
      </c>
      <c r="F4506" t="s">
        <v>294</v>
      </c>
      <c r="G4506" t="s">
        <v>4803</v>
      </c>
      <c r="H4506">
        <v>2007</v>
      </c>
      <c r="I4506" s="2">
        <v>4610700</v>
      </c>
      <c r="J4506" s="2">
        <v>0</v>
      </c>
      <c r="K4506" s="2">
        <v>4610700</v>
      </c>
      <c r="L4506" t="s">
        <v>116</v>
      </c>
    </row>
    <row r="4507" spans="1:12" x14ac:dyDescent="0.85">
      <c r="A4507" s="1">
        <v>41164</v>
      </c>
      <c r="B4507" t="s">
        <v>4705</v>
      </c>
      <c r="C4507" t="s">
        <v>6440</v>
      </c>
      <c r="D4507" t="s">
        <v>6441</v>
      </c>
      <c r="E4507" t="s">
        <v>223</v>
      </c>
      <c r="F4507" t="s">
        <v>224</v>
      </c>
      <c r="G4507" t="s">
        <v>225</v>
      </c>
      <c r="H4507">
        <v>2007</v>
      </c>
      <c r="I4507" s="2">
        <v>2000000</v>
      </c>
      <c r="J4507" s="2">
        <v>0</v>
      </c>
      <c r="K4507" s="2">
        <v>2000000</v>
      </c>
      <c r="L4507" t="s">
        <v>116</v>
      </c>
    </row>
    <row r="4508" spans="1:12" x14ac:dyDescent="0.85">
      <c r="A4508" s="1">
        <v>41164</v>
      </c>
      <c r="B4508" t="s">
        <v>4705</v>
      </c>
      <c r="C4508" t="s">
        <v>6440</v>
      </c>
      <c r="D4508" t="s">
        <v>6441</v>
      </c>
      <c r="E4508" t="s">
        <v>119</v>
      </c>
      <c r="F4508" t="s">
        <v>120</v>
      </c>
      <c r="G4508" t="s">
        <v>121</v>
      </c>
      <c r="H4508">
        <v>2007</v>
      </c>
      <c r="I4508" s="2">
        <v>1499970</v>
      </c>
      <c r="J4508" s="2">
        <v>0</v>
      </c>
      <c r="K4508" s="2">
        <v>1499970</v>
      </c>
      <c r="L4508" t="s">
        <v>116</v>
      </c>
    </row>
    <row r="4509" spans="1:12" x14ac:dyDescent="0.85">
      <c r="A4509" s="1">
        <v>41164</v>
      </c>
      <c r="B4509" t="s">
        <v>5963</v>
      </c>
      <c r="C4509" t="s">
        <v>5964</v>
      </c>
      <c r="D4509" t="s">
        <v>5965</v>
      </c>
      <c r="E4509" t="s">
        <v>15</v>
      </c>
      <c r="F4509" t="s">
        <v>16</v>
      </c>
      <c r="G4509" t="s">
        <v>17</v>
      </c>
      <c r="H4509">
        <v>2007</v>
      </c>
      <c r="I4509" s="2">
        <v>920331.5</v>
      </c>
      <c r="J4509" s="2">
        <v>0</v>
      </c>
      <c r="K4509" s="2">
        <v>920331.5</v>
      </c>
      <c r="L4509" t="s">
        <v>116</v>
      </c>
    </row>
    <row r="4510" spans="1:12" x14ac:dyDescent="0.85">
      <c r="A4510" s="1">
        <v>41164</v>
      </c>
      <c r="B4510" t="s">
        <v>5963</v>
      </c>
      <c r="C4510" t="s">
        <v>5964</v>
      </c>
      <c r="D4510" t="s">
        <v>5965</v>
      </c>
      <c r="E4510" t="s">
        <v>21</v>
      </c>
      <c r="F4510" t="s">
        <v>22</v>
      </c>
      <c r="G4510" t="s">
        <v>23</v>
      </c>
      <c r="H4510">
        <v>2007</v>
      </c>
      <c r="I4510" s="2">
        <v>3269823.27</v>
      </c>
      <c r="J4510" s="2">
        <v>0</v>
      </c>
      <c r="K4510" s="2">
        <v>3269823.27</v>
      </c>
      <c r="L4510" t="s">
        <v>116</v>
      </c>
    </row>
    <row r="4511" spans="1:12" x14ac:dyDescent="0.85">
      <c r="A4511" s="1">
        <v>41164</v>
      </c>
      <c r="B4511" t="s">
        <v>6442</v>
      </c>
      <c r="C4511" t="s">
        <v>6443</v>
      </c>
      <c r="D4511" t="s">
        <v>6444</v>
      </c>
      <c r="E4511" t="s">
        <v>15</v>
      </c>
      <c r="F4511" t="s">
        <v>16</v>
      </c>
      <c r="G4511" t="s">
        <v>17</v>
      </c>
      <c r="H4511">
        <v>2007</v>
      </c>
      <c r="I4511" s="2">
        <v>184066.3</v>
      </c>
      <c r="J4511" s="2">
        <v>0</v>
      </c>
      <c r="K4511" s="2">
        <v>184066.3</v>
      </c>
      <c r="L4511" t="s">
        <v>116</v>
      </c>
    </row>
    <row r="4512" spans="1:12" x14ac:dyDescent="0.85">
      <c r="A4512" s="1">
        <v>41164</v>
      </c>
      <c r="B4512" t="s">
        <v>6442</v>
      </c>
      <c r="C4512" t="s">
        <v>6443</v>
      </c>
      <c r="D4512" t="s">
        <v>6444</v>
      </c>
      <c r="E4512" t="s">
        <v>102</v>
      </c>
      <c r="F4512" t="s">
        <v>103</v>
      </c>
      <c r="G4512" t="s">
        <v>104</v>
      </c>
      <c r="H4512">
        <v>2007</v>
      </c>
      <c r="I4512" s="2">
        <v>159064</v>
      </c>
      <c r="J4512" s="2">
        <v>0</v>
      </c>
      <c r="K4512" s="2">
        <v>159064</v>
      </c>
      <c r="L4512" t="s">
        <v>116</v>
      </c>
    </row>
    <row r="4513" spans="1:12" x14ac:dyDescent="0.85">
      <c r="A4513" s="1">
        <v>41164</v>
      </c>
      <c r="B4513" t="s">
        <v>507</v>
      </c>
      <c r="C4513" t="s">
        <v>6445</v>
      </c>
      <c r="D4513" t="s">
        <v>6446</v>
      </c>
      <c r="E4513" t="s">
        <v>21</v>
      </c>
      <c r="F4513" t="s">
        <v>22</v>
      </c>
      <c r="G4513" t="s">
        <v>23</v>
      </c>
      <c r="H4513">
        <v>2007</v>
      </c>
      <c r="I4513" s="2">
        <v>4981003.8</v>
      </c>
      <c r="J4513" s="2">
        <v>0</v>
      </c>
      <c r="K4513" s="2">
        <v>4981003.8</v>
      </c>
      <c r="L4513" t="s">
        <v>116</v>
      </c>
    </row>
    <row r="4514" spans="1:12" x14ac:dyDescent="0.85">
      <c r="A4514" s="1">
        <v>41164</v>
      </c>
      <c r="B4514" t="s">
        <v>5035</v>
      </c>
      <c r="C4514" t="s">
        <v>5971</v>
      </c>
      <c r="D4514" t="s">
        <v>5972</v>
      </c>
      <c r="E4514" t="s">
        <v>6447</v>
      </c>
      <c r="F4514" t="s">
        <v>6448</v>
      </c>
      <c r="G4514" t="s">
        <v>6449</v>
      </c>
      <c r="H4514">
        <v>2007</v>
      </c>
      <c r="I4514" s="2">
        <v>26334.15</v>
      </c>
      <c r="J4514" s="2">
        <v>0</v>
      </c>
      <c r="K4514" s="2">
        <v>26334.15</v>
      </c>
      <c r="L4514" t="s">
        <v>116</v>
      </c>
    </row>
    <row r="4515" spans="1:12" x14ac:dyDescent="0.85">
      <c r="A4515" s="1">
        <v>41164</v>
      </c>
      <c r="B4515" t="s">
        <v>5984</v>
      </c>
      <c r="C4515" t="s">
        <v>5985</v>
      </c>
      <c r="D4515" t="s">
        <v>5986</v>
      </c>
      <c r="E4515" t="s">
        <v>102</v>
      </c>
      <c r="F4515" t="s">
        <v>103</v>
      </c>
      <c r="G4515" t="s">
        <v>104</v>
      </c>
      <c r="H4515">
        <v>2007</v>
      </c>
      <c r="I4515" s="2">
        <v>5256680</v>
      </c>
      <c r="J4515" s="2">
        <v>0</v>
      </c>
      <c r="K4515" s="2">
        <v>5256680</v>
      </c>
      <c r="L4515" t="s">
        <v>116</v>
      </c>
    </row>
    <row r="4516" spans="1:12" x14ac:dyDescent="0.85">
      <c r="A4516" s="1">
        <v>41164</v>
      </c>
      <c r="B4516" t="s">
        <v>883</v>
      </c>
      <c r="C4516" t="s">
        <v>5988</v>
      </c>
      <c r="D4516" t="s">
        <v>5989</v>
      </c>
      <c r="E4516" t="s">
        <v>119</v>
      </c>
      <c r="F4516" t="s">
        <v>120</v>
      </c>
      <c r="G4516" t="s">
        <v>798</v>
      </c>
      <c r="H4516">
        <v>2007</v>
      </c>
      <c r="I4516" s="2">
        <v>66901.41</v>
      </c>
      <c r="J4516" s="2">
        <v>0</v>
      </c>
      <c r="K4516" s="2">
        <v>66901.41</v>
      </c>
      <c r="L4516" t="s">
        <v>116</v>
      </c>
    </row>
    <row r="4517" spans="1:12" x14ac:dyDescent="0.85">
      <c r="A4517" s="1">
        <v>41164</v>
      </c>
      <c r="B4517" t="s">
        <v>5762</v>
      </c>
      <c r="C4517" t="s">
        <v>6450</v>
      </c>
      <c r="D4517" t="s">
        <v>6451</v>
      </c>
      <c r="E4517" t="s">
        <v>102</v>
      </c>
      <c r="F4517" t="s">
        <v>103</v>
      </c>
      <c r="G4517" t="s">
        <v>104</v>
      </c>
      <c r="H4517">
        <v>2007</v>
      </c>
      <c r="I4517" s="2">
        <v>1001515.91</v>
      </c>
      <c r="J4517" s="2">
        <v>0</v>
      </c>
      <c r="K4517" s="2">
        <v>1001515.91</v>
      </c>
      <c r="L4517" t="s">
        <v>116</v>
      </c>
    </row>
    <row r="4518" spans="1:12" x14ac:dyDescent="0.85">
      <c r="A4518" s="1">
        <v>41164</v>
      </c>
      <c r="B4518" t="s">
        <v>2654</v>
      </c>
      <c r="C4518" t="s">
        <v>6452</v>
      </c>
      <c r="D4518" t="s">
        <v>6453</v>
      </c>
      <c r="E4518" t="s">
        <v>119</v>
      </c>
      <c r="F4518" t="s">
        <v>120</v>
      </c>
      <c r="G4518" t="s">
        <v>121</v>
      </c>
      <c r="H4518">
        <v>2007</v>
      </c>
      <c r="I4518" s="2">
        <v>30754642.030000001</v>
      </c>
      <c r="J4518" s="2">
        <v>0</v>
      </c>
      <c r="K4518" s="2">
        <v>30754642.030000001</v>
      </c>
      <c r="L4518" t="s">
        <v>18</v>
      </c>
    </row>
    <row r="4519" spans="1:12" x14ac:dyDescent="0.85">
      <c r="A4519" s="1">
        <v>41164</v>
      </c>
      <c r="B4519" t="s">
        <v>90</v>
      </c>
      <c r="C4519" t="s">
        <v>4341</v>
      </c>
      <c r="D4519" t="s">
        <v>4342</v>
      </c>
      <c r="E4519" t="s">
        <v>119</v>
      </c>
      <c r="F4519" t="s">
        <v>120</v>
      </c>
      <c r="G4519" t="s">
        <v>121</v>
      </c>
      <c r="H4519">
        <v>2007</v>
      </c>
      <c r="I4519" s="2">
        <v>890540</v>
      </c>
      <c r="J4519" s="2">
        <v>0</v>
      </c>
      <c r="K4519" s="2">
        <v>890540</v>
      </c>
      <c r="L4519" t="s">
        <v>116</v>
      </c>
    </row>
    <row r="4520" spans="1:12" x14ac:dyDescent="0.85">
      <c r="A4520" s="1">
        <v>41164</v>
      </c>
      <c r="B4520" t="s">
        <v>90</v>
      </c>
      <c r="C4520" t="s">
        <v>4347</v>
      </c>
      <c r="D4520" t="s">
        <v>4348</v>
      </c>
      <c r="E4520" t="s">
        <v>119</v>
      </c>
      <c r="F4520" t="s">
        <v>120</v>
      </c>
      <c r="G4520" t="s">
        <v>121</v>
      </c>
      <c r="H4520">
        <v>2007</v>
      </c>
      <c r="I4520" s="2">
        <v>381660</v>
      </c>
      <c r="J4520" s="2">
        <v>0</v>
      </c>
      <c r="K4520" s="2">
        <v>381660</v>
      </c>
      <c r="L4520" t="s">
        <v>116</v>
      </c>
    </row>
    <row r="4521" spans="1:12" x14ac:dyDescent="0.85">
      <c r="A4521" s="1">
        <v>41164</v>
      </c>
      <c r="B4521" t="s">
        <v>5390</v>
      </c>
      <c r="C4521" t="s">
        <v>6454</v>
      </c>
      <c r="D4521" t="s">
        <v>6455</v>
      </c>
      <c r="E4521" t="s">
        <v>119</v>
      </c>
      <c r="F4521" t="s">
        <v>120</v>
      </c>
      <c r="G4521" t="s">
        <v>121</v>
      </c>
      <c r="H4521">
        <v>2007</v>
      </c>
      <c r="I4521" s="2">
        <v>4999759.75</v>
      </c>
      <c r="J4521" s="2">
        <v>240.25</v>
      </c>
      <c r="K4521" s="2">
        <v>5000000</v>
      </c>
      <c r="L4521" t="s">
        <v>116</v>
      </c>
    </row>
    <row r="4522" spans="1:12" x14ac:dyDescent="0.85">
      <c r="A4522" s="1">
        <v>41164</v>
      </c>
      <c r="B4522" t="s">
        <v>700</v>
      </c>
      <c r="C4522" t="s">
        <v>6456</v>
      </c>
      <c r="D4522" t="s">
        <v>6457</v>
      </c>
      <c r="E4522" t="s">
        <v>288</v>
      </c>
      <c r="F4522" t="s">
        <v>289</v>
      </c>
      <c r="G4522" t="s">
        <v>290</v>
      </c>
      <c r="H4522">
        <v>2007</v>
      </c>
      <c r="I4522" s="2">
        <v>2025900</v>
      </c>
      <c r="J4522" s="2">
        <v>0</v>
      </c>
      <c r="K4522" s="2">
        <v>2025900</v>
      </c>
      <c r="L4522" t="s">
        <v>18</v>
      </c>
    </row>
    <row r="4523" spans="1:12" x14ac:dyDescent="0.85">
      <c r="A4523" s="1">
        <v>41164</v>
      </c>
      <c r="B4523" t="s">
        <v>700</v>
      </c>
      <c r="C4523" t="s">
        <v>6456</v>
      </c>
      <c r="D4523" t="s">
        <v>6457</v>
      </c>
      <c r="E4523" t="s">
        <v>102</v>
      </c>
      <c r="F4523" t="s">
        <v>103</v>
      </c>
      <c r="G4523" t="s">
        <v>104</v>
      </c>
      <c r="H4523">
        <v>2007</v>
      </c>
      <c r="I4523" s="2">
        <v>3500000</v>
      </c>
      <c r="J4523" s="2">
        <v>0</v>
      </c>
      <c r="K4523" s="2">
        <v>3500000</v>
      </c>
      <c r="L4523" t="s">
        <v>18</v>
      </c>
    </row>
    <row r="4524" spans="1:12" x14ac:dyDescent="0.85">
      <c r="A4524" s="1">
        <v>41164</v>
      </c>
      <c r="B4524" t="s">
        <v>700</v>
      </c>
      <c r="C4524" t="s">
        <v>6456</v>
      </c>
      <c r="D4524" t="s">
        <v>6457</v>
      </c>
      <c r="E4524" t="s">
        <v>119</v>
      </c>
      <c r="F4524" t="s">
        <v>120</v>
      </c>
      <c r="G4524" t="s">
        <v>6458</v>
      </c>
      <c r="H4524">
        <v>2007</v>
      </c>
      <c r="I4524" s="2">
        <v>3028300</v>
      </c>
      <c r="J4524" s="2">
        <v>0</v>
      </c>
      <c r="K4524" s="2">
        <v>3028300</v>
      </c>
      <c r="L4524" t="s">
        <v>18</v>
      </c>
    </row>
    <row r="4525" spans="1:12" x14ac:dyDescent="0.85">
      <c r="A4525" s="1">
        <v>41164</v>
      </c>
      <c r="B4525" t="s">
        <v>700</v>
      </c>
      <c r="C4525" t="s">
        <v>6456</v>
      </c>
      <c r="D4525" t="s">
        <v>6457</v>
      </c>
      <c r="E4525" t="s">
        <v>42</v>
      </c>
      <c r="F4525" t="s">
        <v>43</v>
      </c>
      <c r="G4525" t="s">
        <v>44</v>
      </c>
      <c r="H4525">
        <v>2007</v>
      </c>
      <c r="I4525" s="2">
        <v>9866798.2200000007</v>
      </c>
      <c r="J4525" s="2">
        <v>0</v>
      </c>
      <c r="K4525" s="2">
        <v>9866798.2200000007</v>
      </c>
      <c r="L4525" t="s">
        <v>18</v>
      </c>
    </row>
    <row r="4526" spans="1:12" x14ac:dyDescent="0.85">
      <c r="A4526" s="1">
        <v>41164</v>
      </c>
      <c r="B4526" t="s">
        <v>700</v>
      </c>
      <c r="C4526" t="s">
        <v>6456</v>
      </c>
      <c r="D4526" t="s">
        <v>6457</v>
      </c>
      <c r="E4526" t="s">
        <v>5946</v>
      </c>
      <c r="F4526" t="s">
        <v>5947</v>
      </c>
      <c r="G4526" t="s">
        <v>5948</v>
      </c>
      <c r="H4526">
        <v>2007</v>
      </c>
      <c r="I4526" s="2">
        <v>5000000</v>
      </c>
      <c r="J4526" s="2">
        <v>0</v>
      </c>
      <c r="K4526" s="2">
        <v>5000000</v>
      </c>
      <c r="L4526" t="s">
        <v>18</v>
      </c>
    </row>
    <row r="4527" spans="1:12" x14ac:dyDescent="0.85">
      <c r="A4527" s="1">
        <v>41164</v>
      </c>
      <c r="B4527" t="s">
        <v>700</v>
      </c>
      <c r="C4527" t="s">
        <v>6456</v>
      </c>
      <c r="D4527" t="s">
        <v>6457</v>
      </c>
      <c r="E4527" t="s">
        <v>21</v>
      </c>
      <c r="F4527" t="s">
        <v>22</v>
      </c>
      <c r="G4527" t="s">
        <v>23</v>
      </c>
      <c r="H4527">
        <v>2007</v>
      </c>
      <c r="I4527" s="2">
        <v>5097433.8099999996</v>
      </c>
      <c r="J4527" s="2">
        <v>0</v>
      </c>
      <c r="K4527" s="2">
        <v>5097433.8099999996</v>
      </c>
      <c r="L4527" t="s">
        <v>18</v>
      </c>
    </row>
    <row r="4528" spans="1:12" x14ac:dyDescent="0.85">
      <c r="A4528" s="1">
        <v>41164</v>
      </c>
      <c r="B4528" t="s">
        <v>90</v>
      </c>
      <c r="C4528" t="s">
        <v>6459</v>
      </c>
      <c r="D4528" t="s">
        <v>6460</v>
      </c>
      <c r="E4528" t="s">
        <v>15</v>
      </c>
      <c r="F4528" t="s">
        <v>16</v>
      </c>
      <c r="G4528" t="s">
        <v>17</v>
      </c>
      <c r="H4528">
        <v>2007</v>
      </c>
      <c r="I4528" s="2">
        <v>943258.7</v>
      </c>
      <c r="J4528" s="2">
        <v>0</v>
      </c>
      <c r="K4528" s="2">
        <v>943258.7</v>
      </c>
      <c r="L4528" t="s">
        <v>18</v>
      </c>
    </row>
    <row r="4529" spans="1:12" x14ac:dyDescent="0.85">
      <c r="A4529" s="1">
        <v>41164</v>
      </c>
      <c r="B4529" t="s">
        <v>4784</v>
      </c>
      <c r="C4529" t="s">
        <v>4785</v>
      </c>
      <c r="D4529" t="s">
        <v>4786</v>
      </c>
      <c r="E4529" t="s">
        <v>15</v>
      </c>
      <c r="F4529" t="s">
        <v>16</v>
      </c>
      <c r="G4529" t="s">
        <v>17</v>
      </c>
      <c r="H4529">
        <v>2007</v>
      </c>
      <c r="I4529" s="2">
        <v>8930317.4700000007</v>
      </c>
      <c r="J4529" s="2">
        <v>0</v>
      </c>
      <c r="K4529" s="2">
        <v>8930317.4700000007</v>
      </c>
      <c r="L4529" t="s">
        <v>116</v>
      </c>
    </row>
    <row r="4530" spans="1:12" x14ac:dyDescent="0.85">
      <c r="A4530" s="1">
        <v>41164</v>
      </c>
      <c r="B4530" t="s">
        <v>4784</v>
      </c>
      <c r="C4530" t="s">
        <v>4785</v>
      </c>
      <c r="D4530" t="s">
        <v>4786</v>
      </c>
      <c r="E4530" t="s">
        <v>293</v>
      </c>
      <c r="F4530" t="s">
        <v>294</v>
      </c>
      <c r="G4530" t="s">
        <v>4803</v>
      </c>
      <c r="H4530">
        <v>2007</v>
      </c>
      <c r="I4530" s="2">
        <v>4860150.01</v>
      </c>
      <c r="J4530" s="2">
        <v>0</v>
      </c>
      <c r="K4530" s="2">
        <v>4860150.01</v>
      </c>
      <c r="L4530" t="s">
        <v>116</v>
      </c>
    </row>
    <row r="4531" spans="1:12" x14ac:dyDescent="0.85">
      <c r="A4531" s="1">
        <v>41164</v>
      </c>
      <c r="B4531" t="s">
        <v>4784</v>
      </c>
      <c r="C4531" t="s">
        <v>4785</v>
      </c>
      <c r="D4531" t="s">
        <v>4786</v>
      </c>
      <c r="E4531" t="s">
        <v>119</v>
      </c>
      <c r="F4531" t="s">
        <v>120</v>
      </c>
      <c r="G4531" t="s">
        <v>121</v>
      </c>
      <c r="H4531">
        <v>2007</v>
      </c>
      <c r="I4531" s="2">
        <v>15000000</v>
      </c>
      <c r="J4531" s="2">
        <v>0</v>
      </c>
      <c r="K4531" s="2">
        <v>15000000</v>
      </c>
      <c r="L4531" t="s">
        <v>116</v>
      </c>
    </row>
    <row r="4532" spans="1:12" x14ac:dyDescent="0.85">
      <c r="A4532" s="1">
        <v>41164</v>
      </c>
      <c r="B4532" t="s">
        <v>4784</v>
      </c>
      <c r="C4532" t="s">
        <v>4785</v>
      </c>
      <c r="D4532" t="s">
        <v>4786</v>
      </c>
      <c r="E4532" t="s">
        <v>42</v>
      </c>
      <c r="F4532" t="s">
        <v>43</v>
      </c>
      <c r="G4532" t="s">
        <v>76</v>
      </c>
      <c r="H4532">
        <v>2007</v>
      </c>
      <c r="I4532" s="2">
        <v>1686522.22</v>
      </c>
      <c r="J4532" s="2">
        <v>0</v>
      </c>
      <c r="K4532" s="2">
        <v>1686522.22</v>
      </c>
      <c r="L4532" t="s">
        <v>116</v>
      </c>
    </row>
    <row r="4533" spans="1:12" x14ac:dyDescent="0.85">
      <c r="A4533" s="1">
        <v>41164</v>
      </c>
      <c r="B4533" t="s">
        <v>4784</v>
      </c>
      <c r="C4533" t="s">
        <v>4785</v>
      </c>
      <c r="D4533" t="s">
        <v>4786</v>
      </c>
      <c r="E4533" t="s">
        <v>21</v>
      </c>
      <c r="F4533" t="s">
        <v>22</v>
      </c>
      <c r="G4533" t="s">
        <v>23</v>
      </c>
      <c r="H4533">
        <v>2007</v>
      </c>
      <c r="I4533" s="2">
        <v>1908340.91</v>
      </c>
      <c r="J4533" s="2">
        <v>0</v>
      </c>
      <c r="K4533" s="2">
        <v>1908340.91</v>
      </c>
      <c r="L4533" t="s">
        <v>116</v>
      </c>
    </row>
    <row r="4534" spans="1:12" x14ac:dyDescent="0.85">
      <c r="A4534" s="1">
        <v>41164</v>
      </c>
      <c r="B4534" t="s">
        <v>374</v>
      </c>
      <c r="C4534" t="s">
        <v>6461</v>
      </c>
      <c r="D4534" t="s">
        <v>6462</v>
      </c>
      <c r="E4534" t="s">
        <v>85</v>
      </c>
      <c r="F4534" t="s">
        <v>86</v>
      </c>
      <c r="G4534" t="s">
        <v>87</v>
      </c>
      <c r="H4534">
        <v>2007</v>
      </c>
      <c r="I4534" s="2">
        <v>3957009.34</v>
      </c>
      <c r="J4534" s="2">
        <v>3875268.04</v>
      </c>
      <c r="K4534" s="2">
        <v>7832277.3799999999</v>
      </c>
      <c r="L4534" t="s">
        <v>116</v>
      </c>
    </row>
    <row r="4535" spans="1:12" x14ac:dyDescent="0.85">
      <c r="A4535" s="1">
        <v>41164</v>
      </c>
      <c r="B4535" t="s">
        <v>5304</v>
      </c>
      <c r="C4535" t="s">
        <v>6463</v>
      </c>
      <c r="D4535" t="s">
        <v>6464</v>
      </c>
      <c r="E4535" t="s">
        <v>42</v>
      </c>
      <c r="F4535" t="s">
        <v>43</v>
      </c>
      <c r="G4535" t="s">
        <v>44</v>
      </c>
      <c r="H4535">
        <v>2007</v>
      </c>
      <c r="I4535" s="2">
        <v>0</v>
      </c>
      <c r="J4535" s="2">
        <v>10446409.92</v>
      </c>
      <c r="K4535" s="2">
        <v>10446409.92</v>
      </c>
      <c r="L4535" t="s">
        <v>116</v>
      </c>
    </row>
    <row r="4536" spans="1:12" x14ac:dyDescent="0.85">
      <c r="A4536" s="1">
        <v>41164</v>
      </c>
      <c r="B4536" t="s">
        <v>90</v>
      </c>
      <c r="C4536" t="s">
        <v>2278</v>
      </c>
      <c r="D4536" t="s">
        <v>2279</v>
      </c>
      <c r="E4536" t="s">
        <v>42</v>
      </c>
      <c r="F4536" t="s">
        <v>43</v>
      </c>
      <c r="G4536" t="s">
        <v>44</v>
      </c>
      <c r="H4536">
        <v>2007</v>
      </c>
      <c r="I4536" s="2">
        <v>23829.41</v>
      </c>
      <c r="J4536" s="2">
        <v>0</v>
      </c>
      <c r="K4536" s="2">
        <v>23829.41</v>
      </c>
      <c r="L4536" t="s">
        <v>18</v>
      </c>
    </row>
    <row r="4537" spans="1:12" x14ac:dyDescent="0.85">
      <c r="A4537" s="1">
        <v>41164</v>
      </c>
      <c r="B4537" t="s">
        <v>90</v>
      </c>
      <c r="C4537" t="s">
        <v>2302</v>
      </c>
      <c r="D4537" t="s">
        <v>2303</v>
      </c>
      <c r="E4537" t="s">
        <v>42</v>
      </c>
      <c r="F4537" t="s">
        <v>43</v>
      </c>
      <c r="G4537" t="s">
        <v>76</v>
      </c>
      <c r="H4537">
        <v>2007</v>
      </c>
      <c r="I4537" s="2">
        <v>383158.94</v>
      </c>
      <c r="J4537" s="2">
        <v>0</v>
      </c>
      <c r="K4537" s="2">
        <v>383158.94</v>
      </c>
      <c r="L4537" t="s">
        <v>116</v>
      </c>
    </row>
    <row r="4538" spans="1:12" x14ac:dyDescent="0.85">
      <c r="A4538" s="1">
        <v>41164</v>
      </c>
      <c r="B4538" t="s">
        <v>90</v>
      </c>
      <c r="C4538" t="s">
        <v>6465</v>
      </c>
      <c r="D4538" t="s">
        <v>6466</v>
      </c>
      <c r="E4538" t="s">
        <v>42</v>
      </c>
      <c r="F4538" t="s">
        <v>43</v>
      </c>
      <c r="G4538" t="s">
        <v>76</v>
      </c>
      <c r="H4538">
        <v>2007</v>
      </c>
      <c r="I4538" s="2">
        <v>1213224.57</v>
      </c>
      <c r="J4538" s="2">
        <v>0</v>
      </c>
      <c r="K4538" s="2">
        <v>1213224.57</v>
      </c>
      <c r="L4538" t="s">
        <v>18</v>
      </c>
    </row>
    <row r="4539" spans="1:12" x14ac:dyDescent="0.85">
      <c r="A4539" s="1">
        <v>41164</v>
      </c>
      <c r="B4539" t="s">
        <v>6467</v>
      </c>
      <c r="C4539" t="s">
        <v>6468</v>
      </c>
      <c r="D4539" t="s">
        <v>6469</v>
      </c>
      <c r="E4539" t="s">
        <v>42</v>
      </c>
      <c r="F4539" t="s">
        <v>43</v>
      </c>
      <c r="G4539" t="s">
        <v>44</v>
      </c>
      <c r="H4539">
        <v>2007</v>
      </c>
      <c r="I4539" s="2">
        <v>814995.93</v>
      </c>
      <c r="J4539" s="2">
        <v>0</v>
      </c>
      <c r="K4539" s="2">
        <v>814995.93</v>
      </c>
      <c r="L4539" t="s">
        <v>18</v>
      </c>
    </row>
    <row r="4540" spans="1:12" x14ac:dyDescent="0.85">
      <c r="A4540" s="1">
        <v>41164</v>
      </c>
      <c r="B4540" t="s">
        <v>3967</v>
      </c>
      <c r="C4540" t="s">
        <v>5146</v>
      </c>
      <c r="D4540" t="s">
        <v>3969</v>
      </c>
      <c r="E4540" t="s">
        <v>42</v>
      </c>
      <c r="F4540" t="s">
        <v>43</v>
      </c>
      <c r="G4540" t="s">
        <v>44</v>
      </c>
      <c r="H4540">
        <v>2007</v>
      </c>
      <c r="I4540" s="2">
        <v>799808.05</v>
      </c>
      <c r="J4540" s="2">
        <v>0</v>
      </c>
      <c r="K4540" s="2">
        <v>799808.05</v>
      </c>
      <c r="L4540" t="s">
        <v>116</v>
      </c>
    </row>
    <row r="4541" spans="1:12" x14ac:dyDescent="0.85">
      <c r="A4541" s="1">
        <v>41164</v>
      </c>
      <c r="B4541" t="s">
        <v>90</v>
      </c>
      <c r="C4541" t="s">
        <v>6470</v>
      </c>
      <c r="D4541" t="s">
        <v>6471</v>
      </c>
      <c r="E4541" t="s">
        <v>2022</v>
      </c>
      <c r="F4541" t="s">
        <v>2023</v>
      </c>
      <c r="G4541" t="s">
        <v>6472</v>
      </c>
      <c r="H4541">
        <v>2007</v>
      </c>
      <c r="I4541" s="2">
        <v>180000</v>
      </c>
      <c r="J4541" s="2">
        <v>0</v>
      </c>
      <c r="K4541" s="2">
        <v>180000</v>
      </c>
      <c r="L4541" t="s">
        <v>116</v>
      </c>
    </row>
    <row r="4542" spans="1:12" x14ac:dyDescent="0.85">
      <c r="A4542" s="1">
        <v>41164</v>
      </c>
      <c r="B4542" t="s">
        <v>2348</v>
      </c>
      <c r="C4542" t="s">
        <v>2349</v>
      </c>
      <c r="D4542" t="s">
        <v>2350</v>
      </c>
      <c r="E4542" t="s">
        <v>1722</v>
      </c>
      <c r="F4542" t="s">
        <v>1723</v>
      </c>
      <c r="G4542" t="s">
        <v>1724</v>
      </c>
      <c r="H4542">
        <v>2007</v>
      </c>
      <c r="I4542" s="2">
        <v>104394499</v>
      </c>
      <c r="J4542" s="2">
        <v>0</v>
      </c>
      <c r="K4542" s="2">
        <v>104394499</v>
      </c>
      <c r="L4542" t="s">
        <v>116</v>
      </c>
    </row>
    <row r="4543" spans="1:12" x14ac:dyDescent="0.85">
      <c r="A4543" s="1">
        <v>41164</v>
      </c>
      <c r="B4543" t="s">
        <v>6473</v>
      </c>
      <c r="C4543" t="s">
        <v>6474</v>
      </c>
      <c r="D4543" t="s">
        <v>6475</v>
      </c>
      <c r="E4543" t="s">
        <v>102</v>
      </c>
      <c r="F4543" t="s">
        <v>103</v>
      </c>
      <c r="G4543" t="s">
        <v>104</v>
      </c>
      <c r="H4543">
        <v>2007</v>
      </c>
      <c r="I4543" s="2">
        <v>8573559.9700000007</v>
      </c>
      <c r="J4543" s="2">
        <v>0</v>
      </c>
      <c r="K4543" s="2">
        <v>8573559.9700000007</v>
      </c>
      <c r="L4543" t="s">
        <v>18</v>
      </c>
    </row>
    <row r="4544" spans="1:12" x14ac:dyDescent="0.85">
      <c r="A4544" s="1">
        <v>41164</v>
      </c>
      <c r="B4544" t="s">
        <v>5284</v>
      </c>
      <c r="C4544" t="s">
        <v>6476</v>
      </c>
      <c r="D4544" t="s">
        <v>6477</v>
      </c>
      <c r="E4544" t="s">
        <v>56</v>
      </c>
      <c r="F4544" t="s">
        <v>57</v>
      </c>
      <c r="G4544" t="s">
        <v>58</v>
      </c>
      <c r="H4544">
        <v>2007</v>
      </c>
      <c r="I4544" s="2">
        <v>120078.5</v>
      </c>
      <c r="J4544" s="2">
        <v>0</v>
      </c>
      <c r="K4544" s="2">
        <v>120078.5</v>
      </c>
      <c r="L4544" t="s">
        <v>18</v>
      </c>
    </row>
    <row r="4545" spans="1:12" x14ac:dyDescent="0.85">
      <c r="A4545" s="1">
        <v>41164</v>
      </c>
      <c r="B4545" t="s">
        <v>5284</v>
      </c>
      <c r="C4545" t="s">
        <v>6476</v>
      </c>
      <c r="D4545" t="s">
        <v>6477</v>
      </c>
      <c r="E4545" t="s">
        <v>70</v>
      </c>
      <c r="F4545" t="s">
        <v>71</v>
      </c>
      <c r="G4545" t="s">
        <v>6294</v>
      </c>
      <c r="H4545">
        <v>2007</v>
      </c>
      <c r="I4545" s="2">
        <v>115000</v>
      </c>
      <c r="J4545" s="2">
        <v>0</v>
      </c>
      <c r="K4545" s="2">
        <v>115000</v>
      </c>
      <c r="L4545" t="s">
        <v>18</v>
      </c>
    </row>
    <row r="4546" spans="1:12" x14ac:dyDescent="0.85">
      <c r="A4546" s="1">
        <v>41164</v>
      </c>
      <c r="B4546" t="s">
        <v>90</v>
      </c>
      <c r="C4546" t="s">
        <v>4364</v>
      </c>
      <c r="D4546" t="s">
        <v>4365</v>
      </c>
      <c r="E4546" t="s">
        <v>223</v>
      </c>
      <c r="F4546" t="s">
        <v>224</v>
      </c>
      <c r="G4546" t="s">
        <v>225</v>
      </c>
      <c r="H4546">
        <v>2007</v>
      </c>
      <c r="I4546" s="2">
        <v>500000</v>
      </c>
      <c r="J4546" s="2">
        <v>0</v>
      </c>
      <c r="K4546" s="2">
        <v>500000</v>
      </c>
      <c r="L4546" t="s">
        <v>18</v>
      </c>
    </row>
    <row r="4547" spans="1:12" x14ac:dyDescent="0.85">
      <c r="A4547" s="1">
        <v>41164</v>
      </c>
      <c r="B4547" t="s">
        <v>90</v>
      </c>
      <c r="C4547" t="s">
        <v>4364</v>
      </c>
      <c r="D4547" t="s">
        <v>4365</v>
      </c>
      <c r="E4547" t="s">
        <v>119</v>
      </c>
      <c r="F4547" t="s">
        <v>120</v>
      </c>
      <c r="G4547" t="s">
        <v>121</v>
      </c>
      <c r="H4547">
        <v>2007</v>
      </c>
      <c r="I4547" s="2">
        <v>1017760</v>
      </c>
      <c r="J4547" s="2">
        <v>0</v>
      </c>
      <c r="K4547" s="2">
        <v>1017760</v>
      </c>
      <c r="L4547" t="s">
        <v>18</v>
      </c>
    </row>
    <row r="4548" spans="1:12" x14ac:dyDescent="0.85">
      <c r="A4548" s="1">
        <v>41164</v>
      </c>
      <c r="B4548" t="s">
        <v>90</v>
      </c>
      <c r="C4548" t="s">
        <v>4364</v>
      </c>
      <c r="D4548" t="s">
        <v>4365</v>
      </c>
      <c r="E4548" t="s">
        <v>93</v>
      </c>
      <c r="F4548" t="s">
        <v>94</v>
      </c>
      <c r="H4548">
        <v>2007</v>
      </c>
      <c r="I4548" s="2">
        <v>1000000</v>
      </c>
      <c r="J4548" s="2">
        <v>0</v>
      </c>
      <c r="K4548" s="2">
        <v>1000000</v>
      </c>
      <c r="L4548" t="s">
        <v>18</v>
      </c>
    </row>
    <row r="4549" spans="1:12" x14ac:dyDescent="0.85">
      <c r="A4549" s="1">
        <v>41164</v>
      </c>
      <c r="B4549" t="s">
        <v>90</v>
      </c>
      <c r="C4549" t="s">
        <v>6478</v>
      </c>
      <c r="D4549" t="s">
        <v>6479</v>
      </c>
      <c r="E4549" t="s">
        <v>223</v>
      </c>
      <c r="F4549" t="s">
        <v>224</v>
      </c>
      <c r="G4549" t="s">
        <v>225</v>
      </c>
      <c r="H4549">
        <v>2007</v>
      </c>
      <c r="I4549" s="2">
        <v>300000</v>
      </c>
      <c r="J4549" s="2">
        <v>0</v>
      </c>
      <c r="K4549" s="2">
        <v>300000</v>
      </c>
      <c r="L4549" t="s">
        <v>116</v>
      </c>
    </row>
    <row r="4550" spans="1:12" x14ac:dyDescent="0.85">
      <c r="A4550" s="1">
        <v>41164</v>
      </c>
      <c r="B4550" t="s">
        <v>5108</v>
      </c>
      <c r="C4550" t="s">
        <v>6480</v>
      </c>
      <c r="D4550" t="s">
        <v>6481</v>
      </c>
      <c r="E4550" t="s">
        <v>85</v>
      </c>
      <c r="F4550" t="s">
        <v>86</v>
      </c>
      <c r="G4550" t="s">
        <v>87</v>
      </c>
      <c r="H4550">
        <v>2007</v>
      </c>
      <c r="I4550" s="2">
        <v>9427410.5199999996</v>
      </c>
      <c r="J4550" s="2">
        <v>0</v>
      </c>
      <c r="K4550" s="2">
        <v>9427410.5199999996</v>
      </c>
      <c r="L4550" t="s">
        <v>116</v>
      </c>
    </row>
    <row r="4551" spans="1:12" x14ac:dyDescent="0.85">
      <c r="A4551" s="1">
        <v>41164</v>
      </c>
      <c r="B4551" t="s">
        <v>4456</v>
      </c>
      <c r="C4551" t="s">
        <v>6482</v>
      </c>
      <c r="D4551" t="s">
        <v>6483</v>
      </c>
      <c r="E4551" t="s">
        <v>102</v>
      </c>
      <c r="F4551" t="s">
        <v>103</v>
      </c>
      <c r="G4551" t="s">
        <v>104</v>
      </c>
      <c r="H4551">
        <v>2007</v>
      </c>
      <c r="I4551" s="2">
        <v>1471424.93</v>
      </c>
      <c r="J4551" s="2">
        <v>0</v>
      </c>
      <c r="K4551" s="2">
        <v>1471424.93</v>
      </c>
      <c r="L4551" t="s">
        <v>18</v>
      </c>
    </row>
    <row r="4552" spans="1:12" x14ac:dyDescent="0.85">
      <c r="A4552" s="1">
        <v>41164</v>
      </c>
      <c r="B4552" t="s">
        <v>4164</v>
      </c>
      <c r="C4552" t="s">
        <v>5162</v>
      </c>
      <c r="D4552" t="s">
        <v>5163</v>
      </c>
      <c r="E4552" t="s">
        <v>264</v>
      </c>
      <c r="F4552" t="s">
        <v>265</v>
      </c>
      <c r="G4552" t="s">
        <v>266</v>
      </c>
      <c r="H4552">
        <v>2007</v>
      </c>
      <c r="I4552" s="2">
        <v>1865519.61</v>
      </c>
      <c r="J4552" s="2">
        <v>0</v>
      </c>
      <c r="K4552" s="2">
        <v>1865519.61</v>
      </c>
      <c r="L4552" t="s">
        <v>18</v>
      </c>
    </row>
    <row r="4553" spans="1:12" x14ac:dyDescent="0.85">
      <c r="A4553" s="1">
        <v>41164</v>
      </c>
      <c r="B4553" t="s">
        <v>4372</v>
      </c>
      <c r="C4553" t="s">
        <v>4373</v>
      </c>
      <c r="D4553" t="s">
        <v>4374</v>
      </c>
      <c r="E4553" t="s">
        <v>15</v>
      </c>
      <c r="F4553" t="s">
        <v>16</v>
      </c>
      <c r="G4553" t="s">
        <v>17</v>
      </c>
      <c r="H4553">
        <v>2007</v>
      </c>
      <c r="I4553" s="2">
        <v>169133.19</v>
      </c>
      <c r="J4553" s="2">
        <v>0</v>
      </c>
      <c r="K4553" s="2">
        <v>169133.19</v>
      </c>
      <c r="L4553" t="s">
        <v>18</v>
      </c>
    </row>
    <row r="4554" spans="1:12" x14ac:dyDescent="0.85">
      <c r="A4554" s="1">
        <v>41164</v>
      </c>
      <c r="B4554" t="s">
        <v>4372</v>
      </c>
      <c r="C4554" t="s">
        <v>4373</v>
      </c>
      <c r="D4554" t="s">
        <v>4374</v>
      </c>
      <c r="E4554" t="s">
        <v>200</v>
      </c>
      <c r="F4554" t="s">
        <v>201</v>
      </c>
      <c r="G4554" t="s">
        <v>202</v>
      </c>
      <c r="H4554">
        <v>2007</v>
      </c>
      <c r="I4554" s="2">
        <v>49975</v>
      </c>
      <c r="J4554" s="2">
        <v>0</v>
      </c>
      <c r="K4554" s="2">
        <v>49975</v>
      </c>
      <c r="L4554" t="s">
        <v>18</v>
      </c>
    </row>
    <row r="4555" spans="1:12" x14ac:dyDescent="0.85">
      <c r="A4555" s="1">
        <v>41164</v>
      </c>
      <c r="B4555" t="s">
        <v>4372</v>
      </c>
      <c r="C4555" t="s">
        <v>4373</v>
      </c>
      <c r="D4555" t="s">
        <v>4374</v>
      </c>
      <c r="E4555" t="s">
        <v>102</v>
      </c>
      <c r="F4555" t="s">
        <v>103</v>
      </c>
      <c r="G4555" t="s">
        <v>104</v>
      </c>
      <c r="H4555">
        <v>2007</v>
      </c>
      <c r="I4555" s="2">
        <v>475125</v>
      </c>
      <c r="J4555" s="2">
        <v>0</v>
      </c>
      <c r="K4555" s="2">
        <v>475125</v>
      </c>
      <c r="L4555" t="s">
        <v>18</v>
      </c>
    </row>
    <row r="4556" spans="1:12" x14ac:dyDescent="0.85">
      <c r="A4556" s="1">
        <v>41164</v>
      </c>
      <c r="B4556" t="s">
        <v>4372</v>
      </c>
      <c r="C4556" t="s">
        <v>4373</v>
      </c>
      <c r="D4556" t="s">
        <v>4374</v>
      </c>
      <c r="E4556" t="s">
        <v>1709</v>
      </c>
      <c r="F4556" t="s">
        <v>1710</v>
      </c>
      <c r="G4556" t="s">
        <v>1711</v>
      </c>
      <c r="H4556">
        <v>2007</v>
      </c>
      <c r="I4556" s="2">
        <v>200000</v>
      </c>
      <c r="J4556" s="2">
        <v>0</v>
      </c>
      <c r="K4556" s="2">
        <v>200000</v>
      </c>
      <c r="L4556" t="s">
        <v>18</v>
      </c>
    </row>
    <row r="4557" spans="1:12" x14ac:dyDescent="0.85">
      <c r="A4557" s="1">
        <v>41164</v>
      </c>
      <c r="B4557" t="s">
        <v>4372</v>
      </c>
      <c r="C4557" t="s">
        <v>4373</v>
      </c>
      <c r="D4557" t="s">
        <v>4374</v>
      </c>
      <c r="E4557" t="s">
        <v>223</v>
      </c>
      <c r="F4557" t="s">
        <v>224</v>
      </c>
      <c r="G4557" t="s">
        <v>225</v>
      </c>
      <c r="H4557">
        <v>2007</v>
      </c>
      <c r="I4557" s="2">
        <v>700000</v>
      </c>
      <c r="J4557" s="2">
        <v>0</v>
      </c>
      <c r="K4557" s="2">
        <v>700000</v>
      </c>
      <c r="L4557" t="s">
        <v>18</v>
      </c>
    </row>
    <row r="4558" spans="1:12" x14ac:dyDescent="0.85">
      <c r="A4558" s="1">
        <v>41164</v>
      </c>
      <c r="B4558" t="s">
        <v>4372</v>
      </c>
      <c r="C4558" t="s">
        <v>4373</v>
      </c>
      <c r="D4558" t="s">
        <v>4374</v>
      </c>
      <c r="E4558" t="s">
        <v>119</v>
      </c>
      <c r="F4558" t="s">
        <v>120</v>
      </c>
      <c r="G4558" t="s">
        <v>121</v>
      </c>
      <c r="H4558">
        <v>2007</v>
      </c>
      <c r="I4558" s="2">
        <v>499910</v>
      </c>
      <c r="J4558" s="2">
        <v>0</v>
      </c>
      <c r="K4558" s="2">
        <v>499910</v>
      </c>
      <c r="L4558" t="s">
        <v>18</v>
      </c>
    </row>
    <row r="4559" spans="1:12" x14ac:dyDescent="0.85">
      <c r="A4559" s="1">
        <v>41164</v>
      </c>
      <c r="B4559" t="s">
        <v>4372</v>
      </c>
      <c r="C4559" t="s">
        <v>4373</v>
      </c>
      <c r="D4559" t="s">
        <v>4374</v>
      </c>
      <c r="E4559" t="s">
        <v>21</v>
      </c>
      <c r="F4559" t="s">
        <v>22</v>
      </c>
      <c r="G4559" t="s">
        <v>23</v>
      </c>
      <c r="H4559">
        <v>2007</v>
      </c>
      <c r="I4559" s="2">
        <v>287108.81</v>
      </c>
      <c r="J4559" s="2">
        <v>0</v>
      </c>
      <c r="K4559" s="2">
        <v>287108.81</v>
      </c>
      <c r="L4559" t="s">
        <v>18</v>
      </c>
    </row>
    <row r="4560" spans="1:12" x14ac:dyDescent="0.85">
      <c r="A4560" s="1">
        <v>41164</v>
      </c>
      <c r="B4560" t="s">
        <v>1234</v>
      </c>
      <c r="C4560" t="s">
        <v>5517</v>
      </c>
      <c r="D4560" t="s">
        <v>5518</v>
      </c>
      <c r="E4560" t="s">
        <v>85</v>
      </c>
      <c r="F4560" t="s">
        <v>86</v>
      </c>
      <c r="G4560" t="s">
        <v>87</v>
      </c>
      <c r="H4560">
        <v>2007</v>
      </c>
      <c r="I4560" s="2">
        <v>1269406.04</v>
      </c>
      <c r="J4560" s="2">
        <v>0</v>
      </c>
      <c r="K4560" s="2">
        <v>1269406.04</v>
      </c>
      <c r="L4560" t="s">
        <v>18</v>
      </c>
    </row>
    <row r="4561" spans="1:12" x14ac:dyDescent="0.85">
      <c r="A4561" s="1">
        <v>41164</v>
      </c>
      <c r="B4561" t="s">
        <v>5722</v>
      </c>
      <c r="C4561" t="s">
        <v>6484</v>
      </c>
      <c r="D4561" t="s">
        <v>6485</v>
      </c>
      <c r="E4561" t="s">
        <v>102</v>
      </c>
      <c r="F4561" t="s">
        <v>103</v>
      </c>
      <c r="G4561" t="s">
        <v>104</v>
      </c>
      <c r="H4561">
        <v>2007</v>
      </c>
      <c r="I4561" s="2">
        <v>2954791.69</v>
      </c>
      <c r="J4561" s="2">
        <v>0</v>
      </c>
      <c r="K4561" s="2">
        <v>2954791.69</v>
      </c>
      <c r="L4561" t="s">
        <v>18</v>
      </c>
    </row>
    <row r="4562" spans="1:12" x14ac:dyDescent="0.85">
      <c r="A4562" s="1">
        <v>41164</v>
      </c>
      <c r="B4562" t="s">
        <v>5722</v>
      </c>
      <c r="C4562" t="s">
        <v>6486</v>
      </c>
      <c r="D4562" t="s">
        <v>6487</v>
      </c>
      <c r="E4562" t="s">
        <v>119</v>
      </c>
      <c r="F4562" t="s">
        <v>120</v>
      </c>
      <c r="G4562" t="s">
        <v>121</v>
      </c>
      <c r="H4562">
        <v>2007</v>
      </c>
      <c r="I4562" s="2">
        <v>4254474.29</v>
      </c>
      <c r="J4562" s="2">
        <v>0</v>
      </c>
      <c r="K4562" s="2">
        <v>4254474.29</v>
      </c>
      <c r="L4562" t="s">
        <v>18</v>
      </c>
    </row>
    <row r="4563" spans="1:12" x14ac:dyDescent="0.85">
      <c r="A4563" s="1">
        <v>41164</v>
      </c>
      <c r="B4563" t="s">
        <v>2137</v>
      </c>
      <c r="C4563" t="s">
        <v>6488</v>
      </c>
      <c r="D4563" t="s">
        <v>6489</v>
      </c>
      <c r="E4563" t="s">
        <v>102</v>
      </c>
      <c r="F4563" t="s">
        <v>103</v>
      </c>
      <c r="G4563" t="s">
        <v>104</v>
      </c>
      <c r="H4563">
        <v>2007</v>
      </c>
      <c r="I4563" s="2">
        <v>299660</v>
      </c>
      <c r="J4563" s="2">
        <v>0</v>
      </c>
      <c r="K4563" s="2">
        <v>299660</v>
      </c>
      <c r="L4563" t="s">
        <v>18</v>
      </c>
    </row>
    <row r="4564" spans="1:12" x14ac:dyDescent="0.85">
      <c r="A4564" s="1">
        <v>41164</v>
      </c>
      <c r="B4564" t="s">
        <v>3797</v>
      </c>
      <c r="C4564" t="s">
        <v>6014</v>
      </c>
      <c r="D4564" t="s">
        <v>6015</v>
      </c>
      <c r="E4564" t="s">
        <v>15</v>
      </c>
      <c r="F4564" t="s">
        <v>16</v>
      </c>
      <c r="G4564" t="s">
        <v>17</v>
      </c>
      <c r="H4564">
        <v>2007</v>
      </c>
      <c r="I4564" s="2">
        <v>86512.67</v>
      </c>
      <c r="J4564" s="2">
        <v>0</v>
      </c>
      <c r="K4564" s="2">
        <v>86512.67</v>
      </c>
      <c r="L4564" t="s">
        <v>18</v>
      </c>
    </row>
    <row r="4565" spans="1:12" x14ac:dyDescent="0.85">
      <c r="A4565" s="1">
        <v>41164</v>
      </c>
      <c r="B4565" t="s">
        <v>90</v>
      </c>
      <c r="C4565" t="s">
        <v>5521</v>
      </c>
      <c r="D4565" t="s">
        <v>5522</v>
      </c>
      <c r="E4565" t="s">
        <v>1065</v>
      </c>
      <c r="F4565" t="s">
        <v>1066</v>
      </c>
      <c r="G4565" t="s">
        <v>6490</v>
      </c>
      <c r="H4565">
        <v>2007</v>
      </c>
      <c r="I4565" s="2">
        <v>2000000</v>
      </c>
      <c r="J4565" s="2">
        <v>0</v>
      </c>
      <c r="K4565" s="2">
        <v>2000000</v>
      </c>
      <c r="L4565" t="s">
        <v>5523</v>
      </c>
    </row>
    <row r="4566" spans="1:12" x14ac:dyDescent="0.85">
      <c r="A4566" s="1">
        <v>41164</v>
      </c>
      <c r="B4566" t="s">
        <v>90</v>
      </c>
      <c r="C4566" t="s">
        <v>5521</v>
      </c>
      <c r="D4566" t="s">
        <v>5522</v>
      </c>
      <c r="E4566" t="s">
        <v>93</v>
      </c>
      <c r="F4566" t="s">
        <v>94</v>
      </c>
      <c r="H4566">
        <v>2007</v>
      </c>
      <c r="I4566" s="2">
        <v>799684.02</v>
      </c>
      <c r="J4566" s="2">
        <v>0</v>
      </c>
      <c r="K4566" s="2">
        <v>799684.02</v>
      </c>
      <c r="L4566" t="s">
        <v>5523</v>
      </c>
    </row>
    <row r="4567" spans="1:12" x14ac:dyDescent="0.85">
      <c r="A4567" s="1">
        <v>41164</v>
      </c>
      <c r="B4567" t="s">
        <v>90</v>
      </c>
      <c r="C4567" t="s">
        <v>6491</v>
      </c>
      <c r="D4567" t="s">
        <v>6492</v>
      </c>
      <c r="E4567" t="s">
        <v>128</v>
      </c>
      <c r="F4567" t="s">
        <v>129</v>
      </c>
      <c r="G4567" t="s">
        <v>130</v>
      </c>
      <c r="H4567">
        <v>2007</v>
      </c>
      <c r="I4567" s="2">
        <v>350000</v>
      </c>
      <c r="J4567" s="2">
        <v>0</v>
      </c>
      <c r="K4567" s="2">
        <v>350000</v>
      </c>
      <c r="L4567" t="s">
        <v>116</v>
      </c>
    </row>
    <row r="4568" spans="1:12" x14ac:dyDescent="0.85">
      <c r="A4568" s="1">
        <v>41164</v>
      </c>
      <c r="B4568" t="s">
        <v>90</v>
      </c>
      <c r="C4568" t="s">
        <v>6491</v>
      </c>
      <c r="D4568" t="s">
        <v>6492</v>
      </c>
      <c r="E4568" t="s">
        <v>70</v>
      </c>
      <c r="F4568" t="s">
        <v>71</v>
      </c>
      <c r="G4568" t="s">
        <v>72</v>
      </c>
      <c r="H4568">
        <v>2007</v>
      </c>
      <c r="I4568" s="2">
        <v>400000</v>
      </c>
      <c r="J4568" s="2">
        <v>0</v>
      </c>
      <c r="K4568" s="2">
        <v>400000</v>
      </c>
      <c r="L4568" t="s">
        <v>116</v>
      </c>
    </row>
    <row r="4569" spans="1:12" x14ac:dyDescent="0.85">
      <c r="A4569" s="1">
        <v>41164</v>
      </c>
      <c r="B4569" t="s">
        <v>90</v>
      </c>
      <c r="C4569" t="s">
        <v>6491</v>
      </c>
      <c r="D4569" t="s">
        <v>6492</v>
      </c>
      <c r="E4569" t="s">
        <v>119</v>
      </c>
      <c r="F4569" t="s">
        <v>120</v>
      </c>
      <c r="G4569" t="s">
        <v>121</v>
      </c>
      <c r="H4569">
        <v>2007</v>
      </c>
      <c r="I4569" s="2">
        <v>1272200</v>
      </c>
      <c r="J4569" s="2">
        <v>0</v>
      </c>
      <c r="K4569" s="2">
        <v>1272200</v>
      </c>
      <c r="L4569" t="s">
        <v>116</v>
      </c>
    </row>
    <row r="4570" spans="1:12" x14ac:dyDescent="0.85">
      <c r="A4570" s="1">
        <v>41164</v>
      </c>
      <c r="B4570" t="s">
        <v>90</v>
      </c>
      <c r="C4570" t="s">
        <v>6493</v>
      </c>
      <c r="D4570" t="s">
        <v>6494</v>
      </c>
      <c r="E4570" t="s">
        <v>128</v>
      </c>
      <c r="F4570" t="s">
        <v>129</v>
      </c>
      <c r="G4570" t="s">
        <v>130</v>
      </c>
      <c r="H4570">
        <v>2007</v>
      </c>
      <c r="I4570" s="2">
        <v>500000</v>
      </c>
      <c r="J4570" s="2">
        <v>0</v>
      </c>
      <c r="K4570" s="2">
        <v>500000</v>
      </c>
      <c r="L4570" t="s">
        <v>116</v>
      </c>
    </row>
    <row r="4571" spans="1:12" x14ac:dyDescent="0.85">
      <c r="A4571" s="1">
        <v>41164</v>
      </c>
      <c r="B4571" t="s">
        <v>90</v>
      </c>
      <c r="C4571" t="s">
        <v>6495</v>
      </c>
      <c r="D4571" t="s">
        <v>6496</v>
      </c>
      <c r="E4571" t="s">
        <v>119</v>
      </c>
      <c r="F4571" t="s">
        <v>120</v>
      </c>
      <c r="G4571" t="s">
        <v>121</v>
      </c>
      <c r="H4571">
        <v>2007</v>
      </c>
      <c r="I4571" s="2">
        <v>890540</v>
      </c>
      <c r="J4571" s="2">
        <v>0</v>
      </c>
      <c r="K4571" s="2">
        <v>890540</v>
      </c>
      <c r="L4571" t="s">
        <v>116</v>
      </c>
    </row>
    <row r="4572" spans="1:12" x14ac:dyDescent="0.85">
      <c r="A4572" s="1">
        <v>41164</v>
      </c>
      <c r="B4572" t="s">
        <v>90</v>
      </c>
      <c r="C4572" t="s">
        <v>6497</v>
      </c>
      <c r="D4572" t="s">
        <v>6498</v>
      </c>
      <c r="E4572" t="s">
        <v>260</v>
      </c>
      <c r="F4572" t="s">
        <v>261</v>
      </c>
      <c r="H4572">
        <v>2007</v>
      </c>
      <c r="I4572" s="2">
        <v>2663999</v>
      </c>
      <c r="J4572" s="2">
        <v>0</v>
      </c>
      <c r="K4572" s="2">
        <v>2663999</v>
      </c>
      <c r="L4572" t="s">
        <v>18</v>
      </c>
    </row>
    <row r="4573" spans="1:12" x14ac:dyDescent="0.85">
      <c r="A4573" s="1">
        <v>41164</v>
      </c>
      <c r="B4573" t="s">
        <v>90</v>
      </c>
      <c r="C4573" t="s">
        <v>6018</v>
      </c>
      <c r="D4573" t="s">
        <v>6019</v>
      </c>
      <c r="E4573" t="s">
        <v>56</v>
      </c>
      <c r="F4573" t="s">
        <v>57</v>
      </c>
      <c r="G4573" t="s">
        <v>58</v>
      </c>
      <c r="H4573">
        <v>2007</v>
      </c>
      <c r="I4573" s="2">
        <v>39457.1</v>
      </c>
      <c r="J4573" s="2">
        <v>0</v>
      </c>
      <c r="K4573" s="2">
        <v>39457.1</v>
      </c>
      <c r="L4573" t="s">
        <v>116</v>
      </c>
    </row>
    <row r="4574" spans="1:12" x14ac:dyDescent="0.85">
      <c r="A4574" s="1">
        <v>41164</v>
      </c>
      <c r="B4574" t="s">
        <v>90</v>
      </c>
      <c r="C4574" t="s">
        <v>6018</v>
      </c>
      <c r="D4574" t="s">
        <v>6019</v>
      </c>
      <c r="E4574" t="s">
        <v>200</v>
      </c>
      <c r="F4574" t="s">
        <v>201</v>
      </c>
      <c r="G4574" t="s">
        <v>213</v>
      </c>
      <c r="H4574">
        <v>2007</v>
      </c>
      <c r="I4574" s="2">
        <v>61971.72</v>
      </c>
      <c r="J4574" s="2">
        <v>0</v>
      </c>
      <c r="K4574" s="2">
        <v>61971.72</v>
      </c>
      <c r="L4574" t="s">
        <v>116</v>
      </c>
    </row>
    <row r="4575" spans="1:12" x14ac:dyDescent="0.85">
      <c r="A4575" s="1">
        <v>41164</v>
      </c>
      <c r="B4575" t="s">
        <v>90</v>
      </c>
      <c r="C4575" t="s">
        <v>6018</v>
      </c>
      <c r="D4575" t="s">
        <v>6019</v>
      </c>
      <c r="E4575" t="s">
        <v>102</v>
      </c>
      <c r="F4575" t="s">
        <v>103</v>
      </c>
      <c r="G4575" t="s">
        <v>104</v>
      </c>
      <c r="H4575">
        <v>2007</v>
      </c>
      <c r="I4575" s="2">
        <v>89898.52</v>
      </c>
      <c r="J4575" s="2">
        <v>0</v>
      </c>
      <c r="K4575" s="2">
        <v>89898.52</v>
      </c>
      <c r="L4575" t="s">
        <v>116</v>
      </c>
    </row>
    <row r="4576" spans="1:12" x14ac:dyDescent="0.85">
      <c r="A4576" s="1">
        <v>41164</v>
      </c>
      <c r="B4576" t="s">
        <v>90</v>
      </c>
      <c r="C4576" t="s">
        <v>6018</v>
      </c>
      <c r="D4576" t="s">
        <v>6019</v>
      </c>
      <c r="E4576" t="s">
        <v>93</v>
      </c>
      <c r="F4576" t="s">
        <v>94</v>
      </c>
      <c r="H4576">
        <v>2007</v>
      </c>
      <c r="I4576" s="2">
        <v>2400000</v>
      </c>
      <c r="J4576" s="2">
        <v>0</v>
      </c>
      <c r="K4576" s="2">
        <v>2400000</v>
      </c>
      <c r="L4576" t="s">
        <v>116</v>
      </c>
    </row>
    <row r="4577" spans="1:12" x14ac:dyDescent="0.85">
      <c r="A4577" s="1">
        <v>41164</v>
      </c>
      <c r="B4577" t="s">
        <v>90</v>
      </c>
      <c r="C4577" t="s">
        <v>5527</v>
      </c>
      <c r="D4577" t="s">
        <v>5528</v>
      </c>
      <c r="E4577" t="s">
        <v>56</v>
      </c>
      <c r="F4577" t="s">
        <v>57</v>
      </c>
      <c r="G4577" t="s">
        <v>58</v>
      </c>
      <c r="H4577">
        <v>2007</v>
      </c>
      <c r="I4577" s="2">
        <v>245986.7</v>
      </c>
      <c r="J4577" s="2">
        <v>0</v>
      </c>
      <c r="K4577" s="2">
        <v>245986.7</v>
      </c>
      <c r="L4577" t="s">
        <v>116</v>
      </c>
    </row>
    <row r="4578" spans="1:12" x14ac:dyDescent="0.85">
      <c r="A4578" s="1">
        <v>41164</v>
      </c>
      <c r="B4578" t="s">
        <v>90</v>
      </c>
      <c r="C4578" t="s">
        <v>5527</v>
      </c>
      <c r="D4578" t="s">
        <v>5528</v>
      </c>
      <c r="E4578" t="s">
        <v>223</v>
      </c>
      <c r="F4578" t="s">
        <v>224</v>
      </c>
      <c r="G4578" t="s">
        <v>225</v>
      </c>
      <c r="H4578">
        <v>2007</v>
      </c>
      <c r="I4578" s="2">
        <v>677785.05</v>
      </c>
      <c r="J4578" s="2">
        <v>0</v>
      </c>
      <c r="K4578" s="2">
        <v>677785.05</v>
      </c>
      <c r="L4578" t="s">
        <v>116</v>
      </c>
    </row>
    <row r="4579" spans="1:12" x14ac:dyDescent="0.85">
      <c r="A4579" s="1">
        <v>41164</v>
      </c>
      <c r="B4579" t="s">
        <v>90</v>
      </c>
      <c r="C4579" t="s">
        <v>5527</v>
      </c>
      <c r="D4579" t="s">
        <v>5528</v>
      </c>
      <c r="E4579" t="s">
        <v>1280</v>
      </c>
      <c r="F4579" t="s">
        <v>1281</v>
      </c>
      <c r="G4579" t="s">
        <v>1282</v>
      </c>
      <c r="H4579">
        <v>2007</v>
      </c>
      <c r="I4579" s="2">
        <v>108201.43</v>
      </c>
      <c r="J4579" s="2">
        <v>0</v>
      </c>
      <c r="K4579" s="2">
        <v>108201.43</v>
      </c>
      <c r="L4579" t="s">
        <v>116</v>
      </c>
    </row>
    <row r="4580" spans="1:12" x14ac:dyDescent="0.85">
      <c r="A4580" s="1">
        <v>41164</v>
      </c>
      <c r="B4580" t="s">
        <v>90</v>
      </c>
      <c r="C4580" t="s">
        <v>5527</v>
      </c>
      <c r="D4580" t="s">
        <v>5528</v>
      </c>
      <c r="E4580" t="s">
        <v>93</v>
      </c>
      <c r="F4580" t="s">
        <v>94</v>
      </c>
      <c r="H4580">
        <v>2007</v>
      </c>
      <c r="I4580" s="2">
        <v>244300.88</v>
      </c>
      <c r="J4580" s="2">
        <v>0</v>
      </c>
      <c r="K4580" s="2">
        <v>244300.88</v>
      </c>
      <c r="L4580" t="s">
        <v>116</v>
      </c>
    </row>
    <row r="4581" spans="1:12" x14ac:dyDescent="0.85">
      <c r="A4581" s="1">
        <v>41164</v>
      </c>
      <c r="B4581" t="s">
        <v>4571</v>
      </c>
      <c r="C4581" t="s">
        <v>4801</v>
      </c>
      <c r="D4581" t="s">
        <v>4802</v>
      </c>
      <c r="E4581" t="s">
        <v>102</v>
      </c>
      <c r="F4581" t="s">
        <v>103</v>
      </c>
      <c r="G4581" t="s">
        <v>104</v>
      </c>
      <c r="H4581">
        <v>2007</v>
      </c>
      <c r="I4581" s="2">
        <v>805465.48</v>
      </c>
      <c r="J4581" s="2">
        <v>0</v>
      </c>
      <c r="K4581" s="2">
        <v>805465.48</v>
      </c>
      <c r="L4581" t="s">
        <v>18</v>
      </c>
    </row>
    <row r="4582" spans="1:12" x14ac:dyDescent="0.85">
      <c r="A4582" s="1">
        <v>41164</v>
      </c>
      <c r="B4582" t="s">
        <v>90</v>
      </c>
      <c r="C4582" t="s">
        <v>6499</v>
      </c>
      <c r="D4582" t="s">
        <v>6500</v>
      </c>
      <c r="E4582" t="s">
        <v>56</v>
      </c>
      <c r="F4582" t="s">
        <v>57</v>
      </c>
      <c r="G4582" t="s">
        <v>58</v>
      </c>
      <c r="H4582">
        <v>2007</v>
      </c>
      <c r="I4582" s="2">
        <v>2699440</v>
      </c>
      <c r="J4582" s="2">
        <v>0</v>
      </c>
      <c r="K4582" s="2">
        <v>2699440</v>
      </c>
      <c r="L4582" t="s">
        <v>18</v>
      </c>
    </row>
    <row r="4583" spans="1:12" x14ac:dyDescent="0.85">
      <c r="A4583" s="1">
        <v>41164</v>
      </c>
      <c r="B4583" t="s">
        <v>5172</v>
      </c>
      <c r="C4583" t="s">
        <v>5173</v>
      </c>
      <c r="D4583" t="s">
        <v>5174</v>
      </c>
      <c r="E4583" t="s">
        <v>85</v>
      </c>
      <c r="F4583" t="s">
        <v>86</v>
      </c>
      <c r="G4583" t="s">
        <v>87</v>
      </c>
      <c r="H4583">
        <v>2007</v>
      </c>
      <c r="I4583" s="2">
        <v>724305</v>
      </c>
      <c r="J4583" s="2">
        <v>0</v>
      </c>
      <c r="K4583" s="2">
        <v>724305</v>
      </c>
      <c r="L4583" t="s">
        <v>116</v>
      </c>
    </row>
    <row r="4584" spans="1:12" x14ac:dyDescent="0.85">
      <c r="A4584" s="1">
        <v>41164</v>
      </c>
      <c r="B4584" t="s">
        <v>4054</v>
      </c>
      <c r="C4584" t="s">
        <v>6501</v>
      </c>
      <c r="D4584" t="s">
        <v>6502</v>
      </c>
      <c r="E4584" t="s">
        <v>200</v>
      </c>
      <c r="F4584" t="s">
        <v>201</v>
      </c>
      <c r="G4584" t="s">
        <v>213</v>
      </c>
      <c r="H4584">
        <v>2007</v>
      </c>
      <c r="I4584" s="2">
        <v>189973</v>
      </c>
      <c r="J4584" s="2">
        <v>27</v>
      </c>
      <c r="K4584" s="2">
        <v>190000</v>
      </c>
      <c r="L4584" t="s">
        <v>116</v>
      </c>
    </row>
    <row r="4585" spans="1:12" x14ac:dyDescent="0.85">
      <c r="A4585" s="1">
        <v>41164</v>
      </c>
      <c r="B4585" t="s">
        <v>4054</v>
      </c>
      <c r="C4585" t="s">
        <v>6501</v>
      </c>
      <c r="D4585" t="s">
        <v>6502</v>
      </c>
      <c r="E4585" t="s">
        <v>102</v>
      </c>
      <c r="F4585" t="s">
        <v>103</v>
      </c>
      <c r="G4585" t="s">
        <v>104</v>
      </c>
      <c r="H4585">
        <v>2007</v>
      </c>
      <c r="I4585" s="2">
        <v>591585</v>
      </c>
      <c r="J4585" s="2">
        <v>0</v>
      </c>
      <c r="K4585" s="2">
        <v>591585</v>
      </c>
      <c r="L4585" t="s">
        <v>116</v>
      </c>
    </row>
    <row r="4586" spans="1:12" x14ac:dyDescent="0.85">
      <c r="A4586" s="1">
        <v>41164</v>
      </c>
      <c r="B4586" t="s">
        <v>4571</v>
      </c>
      <c r="C4586" t="s">
        <v>5531</v>
      </c>
      <c r="D4586" t="s">
        <v>5532</v>
      </c>
      <c r="E4586" t="s">
        <v>85</v>
      </c>
      <c r="F4586" t="s">
        <v>86</v>
      </c>
      <c r="G4586" t="s">
        <v>87</v>
      </c>
      <c r="H4586">
        <v>2007</v>
      </c>
      <c r="I4586" s="2">
        <v>4014480</v>
      </c>
      <c r="J4586" s="2">
        <v>0</v>
      </c>
      <c r="K4586" s="2">
        <v>4014480</v>
      </c>
      <c r="L4586" t="s">
        <v>116</v>
      </c>
    </row>
    <row r="4587" spans="1:12" x14ac:dyDescent="0.85">
      <c r="A4587" s="1">
        <v>41164</v>
      </c>
      <c r="B4587" t="s">
        <v>12</v>
      </c>
      <c r="C4587" t="s">
        <v>5175</v>
      </c>
      <c r="D4587" t="s">
        <v>5176</v>
      </c>
      <c r="E4587" t="s">
        <v>42</v>
      </c>
      <c r="F4587" t="s">
        <v>43</v>
      </c>
      <c r="G4587" t="s">
        <v>44</v>
      </c>
      <c r="H4587">
        <v>2007</v>
      </c>
      <c r="I4587" s="2">
        <v>14793.69</v>
      </c>
      <c r="J4587" s="2">
        <v>0</v>
      </c>
      <c r="K4587" s="2">
        <v>14793.69</v>
      </c>
      <c r="L4587" t="s">
        <v>18</v>
      </c>
    </row>
    <row r="4588" spans="1:12" x14ac:dyDescent="0.85">
      <c r="A4588" s="1">
        <v>41164</v>
      </c>
      <c r="B4588" t="s">
        <v>648</v>
      </c>
      <c r="C4588" t="s">
        <v>5533</v>
      </c>
      <c r="D4588" t="s">
        <v>5534</v>
      </c>
      <c r="E4588" t="s">
        <v>56</v>
      </c>
      <c r="F4588" t="s">
        <v>57</v>
      </c>
      <c r="G4588" t="s">
        <v>58</v>
      </c>
      <c r="H4588">
        <v>2007</v>
      </c>
      <c r="I4588" s="2">
        <v>250000</v>
      </c>
      <c r="J4588" s="2">
        <v>0</v>
      </c>
      <c r="K4588" s="2">
        <v>250000</v>
      </c>
      <c r="L4588" t="s">
        <v>116</v>
      </c>
    </row>
    <row r="4589" spans="1:12" x14ac:dyDescent="0.85">
      <c r="A4589" s="1">
        <v>41164</v>
      </c>
      <c r="B4589" t="s">
        <v>648</v>
      </c>
      <c r="C4589" t="s">
        <v>5533</v>
      </c>
      <c r="D4589" t="s">
        <v>5534</v>
      </c>
      <c r="E4589" t="s">
        <v>15</v>
      </c>
      <c r="F4589" t="s">
        <v>16</v>
      </c>
      <c r="G4589" t="s">
        <v>17</v>
      </c>
      <c r="H4589">
        <v>2007</v>
      </c>
      <c r="I4589" s="2">
        <v>566572.24</v>
      </c>
      <c r="J4589" s="2">
        <v>0</v>
      </c>
      <c r="K4589" s="2">
        <v>566572.24</v>
      </c>
      <c r="L4589" t="s">
        <v>116</v>
      </c>
    </row>
    <row r="4590" spans="1:12" x14ac:dyDescent="0.85">
      <c r="A4590" s="1">
        <v>41164</v>
      </c>
      <c r="B4590" t="s">
        <v>648</v>
      </c>
      <c r="C4590" t="s">
        <v>5533</v>
      </c>
      <c r="D4590" t="s">
        <v>5534</v>
      </c>
      <c r="E4590" t="s">
        <v>264</v>
      </c>
      <c r="F4590" t="s">
        <v>265</v>
      </c>
      <c r="G4590" t="s">
        <v>2394</v>
      </c>
      <c r="H4590">
        <v>2007</v>
      </c>
      <c r="I4590" s="2">
        <v>365275</v>
      </c>
      <c r="J4590" s="2">
        <v>0</v>
      </c>
      <c r="K4590" s="2">
        <v>365275</v>
      </c>
      <c r="L4590" t="s">
        <v>116</v>
      </c>
    </row>
    <row r="4591" spans="1:12" x14ac:dyDescent="0.85">
      <c r="A4591" s="1">
        <v>41164</v>
      </c>
      <c r="B4591" t="s">
        <v>648</v>
      </c>
      <c r="C4591" t="s">
        <v>5533</v>
      </c>
      <c r="D4591" t="s">
        <v>5534</v>
      </c>
      <c r="E4591" t="s">
        <v>42</v>
      </c>
      <c r="F4591" t="s">
        <v>43</v>
      </c>
      <c r="G4591" t="s">
        <v>44</v>
      </c>
      <c r="H4591">
        <v>2007</v>
      </c>
      <c r="I4591" s="2">
        <v>240000</v>
      </c>
      <c r="J4591" s="2">
        <v>0</v>
      </c>
      <c r="K4591" s="2">
        <v>240000</v>
      </c>
      <c r="L4591" t="s">
        <v>116</v>
      </c>
    </row>
    <row r="4592" spans="1:12" x14ac:dyDescent="0.85">
      <c r="A4592" s="1">
        <v>41164</v>
      </c>
      <c r="B4592" t="s">
        <v>648</v>
      </c>
      <c r="C4592" t="s">
        <v>5533</v>
      </c>
      <c r="D4592" t="s">
        <v>5534</v>
      </c>
      <c r="E4592" t="s">
        <v>93</v>
      </c>
      <c r="F4592" t="s">
        <v>94</v>
      </c>
      <c r="H4592">
        <v>2007</v>
      </c>
      <c r="I4592" s="2">
        <v>250000</v>
      </c>
      <c r="J4592" s="2">
        <v>0</v>
      </c>
      <c r="K4592" s="2">
        <v>250000</v>
      </c>
      <c r="L4592" t="s">
        <v>116</v>
      </c>
    </row>
    <row r="4593" spans="1:12" x14ac:dyDescent="0.85">
      <c r="A4593" s="1">
        <v>41164</v>
      </c>
      <c r="B4593" t="s">
        <v>648</v>
      </c>
      <c r="C4593" t="s">
        <v>5535</v>
      </c>
      <c r="D4593" t="s">
        <v>2514</v>
      </c>
      <c r="E4593" t="s">
        <v>1772</v>
      </c>
      <c r="F4593" t="s">
        <v>1773</v>
      </c>
      <c r="G4593" t="s">
        <v>1774</v>
      </c>
      <c r="H4593">
        <v>2007</v>
      </c>
      <c r="I4593" s="2">
        <v>438352.75</v>
      </c>
      <c r="J4593" s="2">
        <v>0</v>
      </c>
      <c r="K4593" s="2">
        <v>438352.75</v>
      </c>
      <c r="L4593" t="s">
        <v>116</v>
      </c>
    </row>
    <row r="4594" spans="1:12" x14ac:dyDescent="0.85">
      <c r="A4594" s="1">
        <v>41164</v>
      </c>
      <c r="B4594" t="s">
        <v>1234</v>
      </c>
      <c r="C4594" t="s">
        <v>5536</v>
      </c>
      <c r="D4594" t="s">
        <v>5537</v>
      </c>
      <c r="E4594" t="s">
        <v>200</v>
      </c>
      <c r="F4594" t="s">
        <v>201</v>
      </c>
      <c r="G4594" t="s">
        <v>202</v>
      </c>
      <c r="H4594">
        <v>2007</v>
      </c>
      <c r="I4594" s="2">
        <v>4518418</v>
      </c>
      <c r="J4594" s="2">
        <v>0</v>
      </c>
      <c r="K4594" s="2">
        <v>4518418</v>
      </c>
      <c r="L4594" t="s">
        <v>18</v>
      </c>
    </row>
    <row r="4595" spans="1:12" x14ac:dyDescent="0.85">
      <c r="A4595" s="1">
        <v>41164</v>
      </c>
      <c r="B4595" t="s">
        <v>4705</v>
      </c>
      <c r="C4595" t="s">
        <v>6503</v>
      </c>
      <c r="D4595" t="s">
        <v>6504</v>
      </c>
      <c r="E4595" t="s">
        <v>49</v>
      </c>
      <c r="F4595" t="s">
        <v>50</v>
      </c>
      <c r="G4595" t="s">
        <v>51</v>
      </c>
      <c r="H4595">
        <v>2007</v>
      </c>
      <c r="I4595" s="2">
        <v>1500000</v>
      </c>
      <c r="J4595" s="2">
        <v>0</v>
      </c>
      <c r="K4595" s="2">
        <v>1500000</v>
      </c>
      <c r="L4595" t="s">
        <v>116</v>
      </c>
    </row>
    <row r="4596" spans="1:12" x14ac:dyDescent="0.85">
      <c r="A4596" s="1">
        <v>41164</v>
      </c>
      <c r="B4596" t="s">
        <v>3797</v>
      </c>
      <c r="C4596" t="s">
        <v>6505</v>
      </c>
      <c r="D4596" t="s">
        <v>6506</v>
      </c>
      <c r="E4596" t="s">
        <v>85</v>
      </c>
      <c r="F4596" t="s">
        <v>86</v>
      </c>
      <c r="G4596" t="s">
        <v>87</v>
      </c>
      <c r="H4596">
        <v>2007</v>
      </c>
      <c r="I4596" s="2">
        <v>263260</v>
      </c>
      <c r="J4596" s="2">
        <v>0</v>
      </c>
      <c r="K4596" s="2">
        <v>263260</v>
      </c>
      <c r="L4596" t="s">
        <v>18</v>
      </c>
    </row>
    <row r="4597" spans="1:12" x14ac:dyDescent="0.85">
      <c r="A4597" s="1">
        <v>41164</v>
      </c>
      <c r="B4597" t="s">
        <v>90</v>
      </c>
      <c r="C4597" t="s">
        <v>6030</v>
      </c>
      <c r="D4597" t="s">
        <v>6031</v>
      </c>
      <c r="E4597" t="s">
        <v>119</v>
      </c>
      <c r="F4597" t="s">
        <v>120</v>
      </c>
      <c r="G4597" t="s">
        <v>121</v>
      </c>
      <c r="H4597">
        <v>2007</v>
      </c>
      <c r="I4597" s="2">
        <v>1017760</v>
      </c>
      <c r="J4597" s="2">
        <v>0</v>
      </c>
      <c r="K4597" s="2">
        <v>1017760</v>
      </c>
      <c r="L4597" t="s">
        <v>18</v>
      </c>
    </row>
    <row r="4598" spans="1:12" x14ac:dyDescent="0.85">
      <c r="A4598" s="1">
        <v>41164</v>
      </c>
      <c r="B4598" t="s">
        <v>5390</v>
      </c>
      <c r="C4598" t="s">
        <v>6507</v>
      </c>
      <c r="D4598" t="s">
        <v>6508</v>
      </c>
      <c r="E4598" t="s">
        <v>119</v>
      </c>
      <c r="F4598" t="s">
        <v>120</v>
      </c>
      <c r="G4598" t="s">
        <v>121</v>
      </c>
      <c r="H4598">
        <v>2007</v>
      </c>
      <c r="I4598" s="2">
        <v>5999940</v>
      </c>
      <c r="J4598" s="2">
        <v>60</v>
      </c>
      <c r="K4598" s="2">
        <v>6000000</v>
      </c>
      <c r="L4598" t="s">
        <v>116</v>
      </c>
    </row>
    <row r="4599" spans="1:12" x14ac:dyDescent="0.85">
      <c r="A4599" s="1">
        <v>41164</v>
      </c>
      <c r="B4599" t="s">
        <v>6509</v>
      </c>
      <c r="C4599" t="s">
        <v>6510</v>
      </c>
      <c r="D4599" t="s">
        <v>6511</v>
      </c>
      <c r="E4599" t="s">
        <v>119</v>
      </c>
      <c r="F4599" t="s">
        <v>120</v>
      </c>
      <c r="G4599" t="s">
        <v>121</v>
      </c>
      <c r="H4599">
        <v>2007</v>
      </c>
      <c r="I4599" s="2">
        <v>5999955</v>
      </c>
      <c r="J4599" s="2">
        <v>45</v>
      </c>
      <c r="K4599" s="2">
        <v>6000000</v>
      </c>
      <c r="L4599" t="s">
        <v>116</v>
      </c>
    </row>
    <row r="4600" spans="1:12" x14ac:dyDescent="0.85">
      <c r="A4600" s="1">
        <v>41164</v>
      </c>
      <c r="B4600" t="s">
        <v>90</v>
      </c>
      <c r="C4600" t="s">
        <v>6512</v>
      </c>
      <c r="D4600" t="s">
        <v>6513</v>
      </c>
      <c r="E4600" t="s">
        <v>4462</v>
      </c>
      <c r="F4600" t="s">
        <v>4463</v>
      </c>
      <c r="G4600" t="s">
        <v>4464</v>
      </c>
      <c r="H4600">
        <v>2007</v>
      </c>
      <c r="I4600" s="2">
        <v>491292.47</v>
      </c>
      <c r="J4600" s="2">
        <v>0</v>
      </c>
      <c r="K4600" s="2">
        <v>491292.47</v>
      </c>
      <c r="L4600" t="s">
        <v>5523</v>
      </c>
    </row>
    <row r="4601" spans="1:12" x14ac:dyDescent="0.85">
      <c r="A4601" s="1">
        <v>41164</v>
      </c>
      <c r="B4601" t="s">
        <v>90</v>
      </c>
      <c r="C4601" t="s">
        <v>6514</v>
      </c>
      <c r="D4601" t="s">
        <v>6515</v>
      </c>
      <c r="E4601" t="s">
        <v>223</v>
      </c>
      <c r="F4601" t="s">
        <v>224</v>
      </c>
      <c r="G4601" t="s">
        <v>225</v>
      </c>
      <c r="H4601">
        <v>2007</v>
      </c>
      <c r="I4601" s="2">
        <v>300000</v>
      </c>
      <c r="J4601" s="2">
        <v>0</v>
      </c>
      <c r="K4601" s="2">
        <v>300000</v>
      </c>
      <c r="L4601" t="s">
        <v>116</v>
      </c>
    </row>
    <row r="4602" spans="1:12" x14ac:dyDescent="0.85">
      <c r="A4602" s="1">
        <v>41164</v>
      </c>
      <c r="B4602" t="s">
        <v>6516</v>
      </c>
      <c r="C4602" t="s">
        <v>6517</v>
      </c>
      <c r="D4602" t="s">
        <v>6518</v>
      </c>
      <c r="E4602" t="s">
        <v>56</v>
      </c>
      <c r="F4602" t="s">
        <v>57</v>
      </c>
      <c r="G4602" t="s">
        <v>58</v>
      </c>
      <c r="H4602">
        <v>2007</v>
      </c>
      <c r="I4602" s="2">
        <v>1000000</v>
      </c>
      <c r="J4602" s="2">
        <v>0</v>
      </c>
      <c r="K4602" s="2">
        <v>1000000</v>
      </c>
      <c r="L4602" t="s">
        <v>116</v>
      </c>
    </row>
    <row r="4603" spans="1:12" x14ac:dyDescent="0.85">
      <c r="A4603" s="1">
        <v>41164</v>
      </c>
      <c r="B4603" t="s">
        <v>6516</v>
      </c>
      <c r="C4603" t="s">
        <v>6517</v>
      </c>
      <c r="D4603" t="s">
        <v>6518</v>
      </c>
      <c r="E4603" t="s">
        <v>102</v>
      </c>
      <c r="F4603" t="s">
        <v>103</v>
      </c>
      <c r="G4603" t="s">
        <v>104</v>
      </c>
      <c r="H4603">
        <v>2007</v>
      </c>
      <c r="I4603" s="2">
        <v>28639656</v>
      </c>
      <c r="J4603" s="2">
        <v>14180282.960000001</v>
      </c>
      <c r="K4603" s="2">
        <v>42819938.960000001</v>
      </c>
      <c r="L4603" t="s">
        <v>116</v>
      </c>
    </row>
    <row r="4604" spans="1:12" x14ac:dyDescent="0.85">
      <c r="A4604" s="1">
        <v>41164</v>
      </c>
      <c r="B4604" t="s">
        <v>4705</v>
      </c>
      <c r="C4604" t="s">
        <v>6519</v>
      </c>
      <c r="D4604" t="s">
        <v>6520</v>
      </c>
      <c r="E4604" t="s">
        <v>288</v>
      </c>
      <c r="F4604" t="s">
        <v>289</v>
      </c>
      <c r="G4604" t="s">
        <v>290</v>
      </c>
      <c r="H4604">
        <v>2007</v>
      </c>
      <c r="I4604" s="2">
        <v>1207860.5900000001</v>
      </c>
      <c r="J4604" s="2">
        <v>0</v>
      </c>
      <c r="K4604" s="2">
        <v>1207860.5900000001</v>
      </c>
      <c r="L4604" t="s">
        <v>18</v>
      </c>
    </row>
    <row r="4605" spans="1:12" x14ac:dyDescent="0.85">
      <c r="A4605" s="1">
        <v>41164</v>
      </c>
      <c r="B4605" t="s">
        <v>883</v>
      </c>
      <c r="C4605" t="s">
        <v>6521</v>
      </c>
      <c r="D4605" t="s">
        <v>6522</v>
      </c>
      <c r="E4605" t="s">
        <v>2863</v>
      </c>
      <c r="F4605" t="s">
        <v>2864</v>
      </c>
      <c r="G4605" t="s">
        <v>6523</v>
      </c>
      <c r="H4605">
        <v>2007</v>
      </c>
      <c r="I4605" s="2">
        <v>3000000</v>
      </c>
      <c r="J4605" s="2">
        <v>0</v>
      </c>
      <c r="K4605" s="2">
        <v>3000000</v>
      </c>
      <c r="L4605" t="s">
        <v>116</v>
      </c>
    </row>
    <row r="4606" spans="1:12" x14ac:dyDescent="0.85">
      <c r="A4606" s="1">
        <v>41164</v>
      </c>
      <c r="B4606" t="s">
        <v>883</v>
      </c>
      <c r="C4606" t="s">
        <v>6521</v>
      </c>
      <c r="D4606" t="s">
        <v>6522</v>
      </c>
      <c r="E4606" t="s">
        <v>2863</v>
      </c>
      <c r="F4606" t="s">
        <v>2864</v>
      </c>
      <c r="G4606" t="s">
        <v>3051</v>
      </c>
      <c r="H4606">
        <v>2007</v>
      </c>
      <c r="I4606" s="2">
        <v>5200000</v>
      </c>
      <c r="J4606" s="2">
        <v>0</v>
      </c>
      <c r="K4606" s="2">
        <v>5200000</v>
      </c>
      <c r="L4606" t="s">
        <v>116</v>
      </c>
    </row>
    <row r="4607" spans="1:12" x14ac:dyDescent="0.85">
      <c r="A4607" s="1">
        <v>41164</v>
      </c>
      <c r="B4607" t="s">
        <v>883</v>
      </c>
      <c r="C4607" t="s">
        <v>6521</v>
      </c>
      <c r="D4607" t="s">
        <v>6522</v>
      </c>
      <c r="E4607" t="s">
        <v>1408</v>
      </c>
      <c r="F4607" t="s">
        <v>1409</v>
      </c>
      <c r="G4607" t="s">
        <v>6524</v>
      </c>
      <c r="H4607">
        <v>2007</v>
      </c>
      <c r="I4607" s="2">
        <v>12879660</v>
      </c>
      <c r="J4607" s="2">
        <v>0</v>
      </c>
      <c r="K4607" s="2">
        <v>12879660</v>
      </c>
      <c r="L4607" t="s">
        <v>116</v>
      </c>
    </row>
    <row r="4608" spans="1:12" x14ac:dyDescent="0.85">
      <c r="A4608" s="1">
        <v>41164</v>
      </c>
      <c r="B4608" t="s">
        <v>883</v>
      </c>
      <c r="C4608" t="s">
        <v>6521</v>
      </c>
      <c r="D4608" t="s">
        <v>6522</v>
      </c>
      <c r="E4608" t="s">
        <v>260</v>
      </c>
      <c r="F4608" t="s">
        <v>261</v>
      </c>
      <c r="H4608">
        <v>2007</v>
      </c>
      <c r="I4608" s="2">
        <v>2500000</v>
      </c>
      <c r="J4608" s="2">
        <v>0</v>
      </c>
      <c r="K4608" s="2">
        <v>2500000</v>
      </c>
      <c r="L4608" t="s">
        <v>116</v>
      </c>
    </row>
    <row r="4609" spans="1:12" x14ac:dyDescent="0.85">
      <c r="A4609" s="1">
        <v>41164</v>
      </c>
      <c r="B4609" t="s">
        <v>883</v>
      </c>
      <c r="C4609" t="s">
        <v>6521</v>
      </c>
      <c r="D4609" t="s">
        <v>6522</v>
      </c>
      <c r="E4609" t="s">
        <v>93</v>
      </c>
      <c r="F4609" t="s">
        <v>94</v>
      </c>
      <c r="H4609">
        <v>2007</v>
      </c>
      <c r="I4609" s="2">
        <v>2500000</v>
      </c>
      <c r="J4609" s="2">
        <v>0</v>
      </c>
      <c r="K4609" s="2">
        <v>2500000</v>
      </c>
      <c r="L4609" t="s">
        <v>116</v>
      </c>
    </row>
    <row r="4610" spans="1:12" x14ac:dyDescent="0.85">
      <c r="A4610" s="1">
        <v>41164</v>
      </c>
      <c r="B4610" t="s">
        <v>883</v>
      </c>
      <c r="C4610" t="s">
        <v>6525</v>
      </c>
      <c r="D4610" t="s">
        <v>6526</v>
      </c>
      <c r="E4610" t="s">
        <v>2863</v>
      </c>
      <c r="F4610" t="s">
        <v>2864</v>
      </c>
      <c r="G4610" t="s">
        <v>3051</v>
      </c>
      <c r="H4610">
        <v>2007</v>
      </c>
      <c r="I4610" s="2">
        <v>5200000</v>
      </c>
      <c r="J4610" s="2">
        <v>0</v>
      </c>
      <c r="K4610" s="2">
        <v>5200000</v>
      </c>
      <c r="L4610" t="s">
        <v>116</v>
      </c>
    </row>
    <row r="4611" spans="1:12" x14ac:dyDescent="0.85">
      <c r="A4611" s="1">
        <v>41164</v>
      </c>
      <c r="B4611" t="s">
        <v>12</v>
      </c>
      <c r="C4611" t="s">
        <v>4813</v>
      </c>
      <c r="D4611" t="s">
        <v>4814</v>
      </c>
      <c r="E4611" t="s">
        <v>119</v>
      </c>
      <c r="F4611" t="s">
        <v>120</v>
      </c>
      <c r="G4611" t="s">
        <v>121</v>
      </c>
      <c r="H4611">
        <v>2007</v>
      </c>
      <c r="I4611" s="2">
        <v>59970</v>
      </c>
      <c r="J4611" s="2">
        <v>0</v>
      </c>
      <c r="K4611" s="2">
        <v>59970</v>
      </c>
      <c r="L4611" t="s">
        <v>18</v>
      </c>
    </row>
    <row r="4612" spans="1:12" x14ac:dyDescent="0.85">
      <c r="A4612" s="1">
        <v>41164</v>
      </c>
      <c r="B4612" t="s">
        <v>2137</v>
      </c>
      <c r="C4612" t="s">
        <v>6527</v>
      </c>
      <c r="D4612" t="s">
        <v>6528</v>
      </c>
      <c r="E4612" t="s">
        <v>200</v>
      </c>
      <c r="F4612" t="s">
        <v>201</v>
      </c>
      <c r="G4612" t="s">
        <v>202</v>
      </c>
      <c r="H4612">
        <v>2007</v>
      </c>
      <c r="I4612" s="2">
        <v>537581.17000000004</v>
      </c>
      <c r="J4612" s="2">
        <v>0</v>
      </c>
      <c r="K4612" s="2">
        <v>537581.17000000004</v>
      </c>
      <c r="L4612" t="s">
        <v>18</v>
      </c>
    </row>
    <row r="4613" spans="1:12" x14ac:dyDescent="0.85">
      <c r="A4613" s="1">
        <v>41164</v>
      </c>
      <c r="B4613" t="s">
        <v>2137</v>
      </c>
      <c r="C4613" t="s">
        <v>6529</v>
      </c>
      <c r="D4613" t="s">
        <v>6530</v>
      </c>
      <c r="E4613" t="s">
        <v>102</v>
      </c>
      <c r="F4613" t="s">
        <v>103</v>
      </c>
      <c r="G4613" t="s">
        <v>104</v>
      </c>
      <c r="H4613">
        <v>2007</v>
      </c>
      <c r="I4613" s="2">
        <v>8273416.7199999997</v>
      </c>
      <c r="J4613" s="2">
        <v>0</v>
      </c>
      <c r="K4613" s="2">
        <v>8273416.7199999997</v>
      </c>
      <c r="L4613" t="s">
        <v>18</v>
      </c>
    </row>
    <row r="4614" spans="1:12" x14ac:dyDescent="0.85">
      <c r="A4614" s="1">
        <v>41164</v>
      </c>
      <c r="B4614" t="s">
        <v>90</v>
      </c>
      <c r="C4614" t="s">
        <v>6531</v>
      </c>
      <c r="D4614" t="s">
        <v>6532</v>
      </c>
      <c r="E4614" t="s">
        <v>102</v>
      </c>
      <c r="F4614" t="s">
        <v>103</v>
      </c>
      <c r="G4614" t="s">
        <v>104</v>
      </c>
      <c r="H4614">
        <v>2007</v>
      </c>
      <c r="I4614" s="2">
        <v>994512.63</v>
      </c>
      <c r="J4614" s="2">
        <v>0</v>
      </c>
      <c r="K4614" s="2">
        <v>994512.63</v>
      </c>
      <c r="L4614" t="s">
        <v>18</v>
      </c>
    </row>
    <row r="4615" spans="1:12" x14ac:dyDescent="0.85">
      <c r="A4615" s="1">
        <v>41164</v>
      </c>
      <c r="B4615" t="s">
        <v>5833</v>
      </c>
      <c r="C4615" t="s">
        <v>6533</v>
      </c>
      <c r="D4615" t="s">
        <v>6534</v>
      </c>
      <c r="E4615" t="s">
        <v>4846</v>
      </c>
      <c r="F4615" t="s">
        <v>4847</v>
      </c>
      <c r="G4615" t="s">
        <v>6313</v>
      </c>
      <c r="H4615">
        <v>2007</v>
      </c>
      <c r="I4615" s="2">
        <v>0</v>
      </c>
      <c r="J4615" s="2">
        <v>1355170.21</v>
      </c>
      <c r="K4615" s="2">
        <v>1355170.21</v>
      </c>
      <c r="L4615" t="s">
        <v>18</v>
      </c>
    </row>
    <row r="4616" spans="1:12" x14ac:dyDescent="0.85">
      <c r="A4616" s="1">
        <v>41164</v>
      </c>
      <c r="B4616" t="s">
        <v>90</v>
      </c>
      <c r="C4616" t="s">
        <v>6535</v>
      </c>
      <c r="D4616" t="s">
        <v>6536</v>
      </c>
      <c r="E4616" t="s">
        <v>93</v>
      </c>
      <c r="F4616" t="s">
        <v>94</v>
      </c>
      <c r="H4616">
        <v>2007</v>
      </c>
      <c r="I4616" s="2">
        <v>500000</v>
      </c>
      <c r="J4616" s="2">
        <v>0</v>
      </c>
      <c r="K4616" s="2">
        <v>500000</v>
      </c>
      <c r="L4616" t="s">
        <v>116</v>
      </c>
    </row>
    <row r="4617" spans="1:12" x14ac:dyDescent="0.85">
      <c r="A4617" s="1">
        <v>41164</v>
      </c>
      <c r="B4617" t="s">
        <v>1502</v>
      </c>
      <c r="C4617" t="s">
        <v>6537</v>
      </c>
      <c r="D4617" t="s">
        <v>6538</v>
      </c>
      <c r="E4617" t="s">
        <v>2863</v>
      </c>
      <c r="F4617" t="s">
        <v>2864</v>
      </c>
      <c r="G4617" t="s">
        <v>3051</v>
      </c>
      <c r="H4617">
        <v>2007</v>
      </c>
      <c r="I4617" s="2">
        <v>473900</v>
      </c>
      <c r="J4617" s="2">
        <v>0</v>
      </c>
      <c r="K4617" s="2">
        <v>473900</v>
      </c>
      <c r="L4617" t="s">
        <v>116</v>
      </c>
    </row>
    <row r="4618" spans="1:12" x14ac:dyDescent="0.85">
      <c r="A4618" s="1">
        <v>41164</v>
      </c>
      <c r="B4618" t="s">
        <v>90</v>
      </c>
      <c r="C4618" t="s">
        <v>3049</v>
      </c>
      <c r="D4618" t="s">
        <v>3050</v>
      </c>
      <c r="E4618" t="s">
        <v>2863</v>
      </c>
      <c r="F4618" t="s">
        <v>2864</v>
      </c>
      <c r="G4618" t="s">
        <v>3051</v>
      </c>
      <c r="H4618">
        <v>2007</v>
      </c>
      <c r="I4618" s="2">
        <v>2000000</v>
      </c>
      <c r="J4618" s="2">
        <v>0</v>
      </c>
      <c r="K4618" s="2">
        <v>2000000</v>
      </c>
      <c r="L4618" t="s">
        <v>116</v>
      </c>
    </row>
    <row r="4619" spans="1:12" x14ac:dyDescent="0.85">
      <c r="A4619" s="1">
        <v>41164</v>
      </c>
      <c r="B4619" t="s">
        <v>3058</v>
      </c>
      <c r="C4619" t="s">
        <v>3059</v>
      </c>
      <c r="D4619" t="s">
        <v>3060</v>
      </c>
      <c r="E4619" t="s">
        <v>223</v>
      </c>
      <c r="F4619" t="s">
        <v>224</v>
      </c>
      <c r="G4619" t="s">
        <v>225</v>
      </c>
      <c r="H4619">
        <v>2007</v>
      </c>
      <c r="I4619" s="2">
        <v>82466464.090000004</v>
      </c>
      <c r="J4619" s="2">
        <v>0</v>
      </c>
      <c r="K4619" s="2">
        <v>82466464.090000004</v>
      </c>
      <c r="L4619" t="s">
        <v>116</v>
      </c>
    </row>
    <row r="4620" spans="1:12" x14ac:dyDescent="0.85">
      <c r="A4620" s="1">
        <v>41164</v>
      </c>
      <c r="B4620" t="s">
        <v>6539</v>
      </c>
      <c r="C4620" t="s">
        <v>6540</v>
      </c>
      <c r="D4620" t="s">
        <v>6541</v>
      </c>
      <c r="E4620" t="s">
        <v>200</v>
      </c>
      <c r="F4620" t="s">
        <v>201</v>
      </c>
      <c r="G4620" t="s">
        <v>6542</v>
      </c>
      <c r="H4620">
        <v>2007</v>
      </c>
      <c r="I4620" s="2">
        <v>61295.67</v>
      </c>
      <c r="J4620" s="2">
        <v>0</v>
      </c>
      <c r="K4620" s="2">
        <v>61295.67</v>
      </c>
      <c r="L4620" t="s">
        <v>116</v>
      </c>
    </row>
    <row r="4621" spans="1:12" x14ac:dyDescent="0.85">
      <c r="A4621" s="1">
        <v>41164</v>
      </c>
      <c r="B4621" t="s">
        <v>6539</v>
      </c>
      <c r="C4621" t="s">
        <v>6540</v>
      </c>
      <c r="D4621" t="s">
        <v>6541</v>
      </c>
      <c r="E4621" t="s">
        <v>70</v>
      </c>
      <c r="F4621" t="s">
        <v>71</v>
      </c>
      <c r="G4621" t="s">
        <v>72</v>
      </c>
      <c r="H4621">
        <v>2007</v>
      </c>
      <c r="I4621" s="2">
        <v>21000</v>
      </c>
      <c r="J4621" s="2">
        <v>0</v>
      </c>
      <c r="K4621" s="2">
        <v>21000</v>
      </c>
      <c r="L4621" t="s">
        <v>116</v>
      </c>
    </row>
    <row r="4622" spans="1:12" x14ac:dyDescent="0.85">
      <c r="A4622" s="1">
        <v>41164</v>
      </c>
      <c r="B4622" t="s">
        <v>6539</v>
      </c>
      <c r="C4622" t="s">
        <v>6540</v>
      </c>
      <c r="D4622" t="s">
        <v>6541</v>
      </c>
      <c r="E4622" t="s">
        <v>42</v>
      </c>
      <c r="F4622" t="s">
        <v>43</v>
      </c>
      <c r="G4622" t="s">
        <v>44</v>
      </c>
      <c r="H4622">
        <v>2007</v>
      </c>
      <c r="I4622" s="2">
        <v>55099.89</v>
      </c>
      <c r="J4622" s="2">
        <v>0</v>
      </c>
      <c r="K4622" s="2">
        <v>55099.89</v>
      </c>
      <c r="L4622" t="s">
        <v>116</v>
      </c>
    </row>
    <row r="4623" spans="1:12" x14ac:dyDescent="0.85">
      <c r="A4623" s="1">
        <v>41164</v>
      </c>
      <c r="B4623" t="s">
        <v>6539</v>
      </c>
      <c r="C4623" t="s">
        <v>6540</v>
      </c>
      <c r="D4623" t="s">
        <v>6541</v>
      </c>
      <c r="E4623" t="s">
        <v>21</v>
      </c>
      <c r="F4623" t="s">
        <v>22</v>
      </c>
      <c r="G4623" t="s">
        <v>1353</v>
      </c>
      <c r="H4623">
        <v>2007</v>
      </c>
      <c r="I4623" s="2">
        <v>90000</v>
      </c>
      <c r="J4623" s="2">
        <v>0</v>
      </c>
      <c r="K4623" s="2">
        <v>90000</v>
      </c>
      <c r="L4623" t="s">
        <v>116</v>
      </c>
    </row>
    <row r="4624" spans="1:12" x14ac:dyDescent="0.85">
      <c r="A4624" s="1">
        <v>41164</v>
      </c>
      <c r="B4624" t="s">
        <v>1234</v>
      </c>
      <c r="C4624" t="s">
        <v>5221</v>
      </c>
      <c r="D4624" t="s">
        <v>5222</v>
      </c>
      <c r="E4624" t="s">
        <v>21</v>
      </c>
      <c r="F4624" t="s">
        <v>22</v>
      </c>
      <c r="G4624" t="s">
        <v>23</v>
      </c>
      <c r="H4624">
        <v>2007</v>
      </c>
      <c r="I4624" s="2">
        <v>25049.62</v>
      </c>
      <c r="J4624" s="2">
        <v>0</v>
      </c>
      <c r="K4624" s="2">
        <v>25049.62</v>
      </c>
      <c r="L4624" t="s">
        <v>18</v>
      </c>
    </row>
    <row r="4625" spans="1:12" x14ac:dyDescent="0.85">
      <c r="A4625" s="1">
        <v>41164</v>
      </c>
      <c r="B4625" t="s">
        <v>90</v>
      </c>
      <c r="C4625" t="s">
        <v>4426</v>
      </c>
      <c r="D4625" t="s">
        <v>4427</v>
      </c>
      <c r="E4625" t="s">
        <v>200</v>
      </c>
      <c r="F4625" t="s">
        <v>201</v>
      </c>
      <c r="G4625" t="s">
        <v>213</v>
      </c>
      <c r="H4625">
        <v>2007</v>
      </c>
      <c r="I4625" s="2">
        <v>1397086</v>
      </c>
      <c r="J4625" s="2">
        <v>214450</v>
      </c>
      <c r="K4625" s="2">
        <v>1611536</v>
      </c>
      <c r="L4625" t="s">
        <v>116</v>
      </c>
    </row>
    <row r="4626" spans="1:12" x14ac:dyDescent="0.85">
      <c r="A4626" s="1">
        <v>41164</v>
      </c>
      <c r="B4626" t="s">
        <v>507</v>
      </c>
      <c r="C4626" t="s">
        <v>6543</v>
      </c>
      <c r="D4626" t="s">
        <v>6544</v>
      </c>
      <c r="E4626" t="s">
        <v>15</v>
      </c>
      <c r="F4626" t="s">
        <v>16</v>
      </c>
      <c r="G4626" t="s">
        <v>17</v>
      </c>
      <c r="H4626">
        <v>2007</v>
      </c>
      <c r="I4626" s="2">
        <v>1087547.58</v>
      </c>
      <c r="J4626" s="2">
        <v>0</v>
      </c>
      <c r="K4626" s="2">
        <v>1087547.58</v>
      </c>
      <c r="L4626" t="s">
        <v>18</v>
      </c>
    </row>
    <row r="4627" spans="1:12" x14ac:dyDescent="0.85">
      <c r="A4627" s="1">
        <v>41164</v>
      </c>
      <c r="B4627" t="s">
        <v>3797</v>
      </c>
      <c r="C4627" t="s">
        <v>6545</v>
      </c>
      <c r="D4627" t="s">
        <v>6546</v>
      </c>
      <c r="E4627" t="s">
        <v>260</v>
      </c>
      <c r="F4627" t="s">
        <v>261</v>
      </c>
      <c r="H4627">
        <v>2007</v>
      </c>
      <c r="I4627" s="2">
        <v>2093000</v>
      </c>
      <c r="J4627" s="2">
        <v>0</v>
      </c>
      <c r="K4627" s="2">
        <v>2093000</v>
      </c>
      <c r="L4627" t="s">
        <v>18</v>
      </c>
    </row>
    <row r="4628" spans="1:12" x14ac:dyDescent="0.85">
      <c r="A4628" s="1">
        <v>41164</v>
      </c>
      <c r="B4628" t="s">
        <v>1796</v>
      </c>
      <c r="C4628" t="s">
        <v>6547</v>
      </c>
      <c r="D4628" t="s">
        <v>6548</v>
      </c>
      <c r="E4628" t="s">
        <v>102</v>
      </c>
      <c r="F4628" t="s">
        <v>103</v>
      </c>
      <c r="G4628" t="s">
        <v>104</v>
      </c>
      <c r="H4628">
        <v>2007</v>
      </c>
      <c r="I4628" s="2">
        <v>9968865.0099999998</v>
      </c>
      <c r="J4628" s="2">
        <v>0</v>
      </c>
      <c r="K4628" s="2">
        <v>9968865.0099999998</v>
      </c>
      <c r="L4628" t="s">
        <v>18</v>
      </c>
    </row>
    <row r="4629" spans="1:12" x14ac:dyDescent="0.85">
      <c r="A4629" s="1">
        <v>41164</v>
      </c>
      <c r="B4629" t="s">
        <v>90</v>
      </c>
      <c r="C4629" t="s">
        <v>6549</v>
      </c>
      <c r="D4629" t="s">
        <v>6550</v>
      </c>
      <c r="E4629" t="s">
        <v>119</v>
      </c>
      <c r="F4629" t="s">
        <v>120</v>
      </c>
      <c r="G4629" t="s">
        <v>121</v>
      </c>
      <c r="H4629">
        <v>2007</v>
      </c>
      <c r="I4629" s="2">
        <v>683970</v>
      </c>
      <c r="J4629" s="2">
        <v>0</v>
      </c>
      <c r="K4629" s="2">
        <v>683970</v>
      </c>
      <c r="L4629" t="s">
        <v>18</v>
      </c>
    </row>
    <row r="4630" spans="1:12" x14ac:dyDescent="0.85">
      <c r="A4630" s="1">
        <v>41164</v>
      </c>
      <c r="B4630" t="s">
        <v>90</v>
      </c>
      <c r="C4630" t="s">
        <v>6551</v>
      </c>
      <c r="D4630" t="s">
        <v>6552</v>
      </c>
      <c r="E4630" t="s">
        <v>4846</v>
      </c>
      <c r="F4630" t="s">
        <v>4847</v>
      </c>
      <c r="G4630" t="s">
        <v>6553</v>
      </c>
      <c r="H4630">
        <v>2007</v>
      </c>
      <c r="I4630" s="2">
        <v>374855.25</v>
      </c>
      <c r="J4630" s="2">
        <v>0</v>
      </c>
      <c r="K4630" s="2">
        <v>374855.25</v>
      </c>
      <c r="L4630" t="s">
        <v>18</v>
      </c>
    </row>
    <row r="4631" spans="1:12" x14ac:dyDescent="0.85">
      <c r="A4631" s="1">
        <v>41164</v>
      </c>
      <c r="B4631" t="s">
        <v>5570</v>
      </c>
      <c r="C4631" t="s">
        <v>5571</v>
      </c>
      <c r="D4631" t="s">
        <v>5572</v>
      </c>
      <c r="E4631" t="s">
        <v>119</v>
      </c>
      <c r="F4631" t="s">
        <v>120</v>
      </c>
      <c r="G4631" t="s">
        <v>121</v>
      </c>
      <c r="H4631">
        <v>2007</v>
      </c>
      <c r="I4631" s="2">
        <v>650000</v>
      </c>
      <c r="J4631" s="2">
        <v>0</v>
      </c>
      <c r="K4631" s="2">
        <v>650000</v>
      </c>
      <c r="L4631" t="s">
        <v>18</v>
      </c>
    </row>
    <row r="4632" spans="1:12" x14ac:dyDescent="0.85">
      <c r="A4632" s="1">
        <v>41164</v>
      </c>
      <c r="B4632" t="s">
        <v>2137</v>
      </c>
      <c r="C4632" t="s">
        <v>5579</v>
      </c>
      <c r="D4632" t="s">
        <v>5580</v>
      </c>
      <c r="E4632" t="s">
        <v>102</v>
      </c>
      <c r="F4632" t="s">
        <v>103</v>
      </c>
      <c r="G4632" t="s">
        <v>104</v>
      </c>
      <c r="H4632">
        <v>2007</v>
      </c>
      <c r="I4632" s="2">
        <v>382981.87</v>
      </c>
      <c r="J4632" s="2">
        <v>2367.14</v>
      </c>
      <c r="K4632" s="2">
        <v>385349.01</v>
      </c>
      <c r="L4632" t="s">
        <v>116</v>
      </c>
    </row>
    <row r="4633" spans="1:12" x14ac:dyDescent="0.85">
      <c r="A4633" s="1">
        <v>41164</v>
      </c>
      <c r="B4633" t="s">
        <v>5762</v>
      </c>
      <c r="C4633" t="s">
        <v>6554</v>
      </c>
      <c r="D4633" t="s">
        <v>6555</v>
      </c>
      <c r="E4633" t="s">
        <v>102</v>
      </c>
      <c r="F4633" t="s">
        <v>103</v>
      </c>
      <c r="G4633" t="s">
        <v>104</v>
      </c>
      <c r="H4633">
        <v>2007</v>
      </c>
      <c r="I4633" s="2">
        <v>439357.5</v>
      </c>
      <c r="J4633" s="2">
        <v>0</v>
      </c>
      <c r="K4633" s="2">
        <v>439357.5</v>
      </c>
      <c r="L4633" t="s">
        <v>18</v>
      </c>
    </row>
    <row r="4634" spans="1:12" x14ac:dyDescent="0.85">
      <c r="A4634" s="1">
        <v>41164</v>
      </c>
      <c r="B4634" t="s">
        <v>6556</v>
      </c>
      <c r="C4634" t="s">
        <v>6557</v>
      </c>
      <c r="D4634" t="s">
        <v>6558</v>
      </c>
      <c r="E4634" t="s">
        <v>85</v>
      </c>
      <c r="F4634" t="s">
        <v>86</v>
      </c>
      <c r="G4634" t="s">
        <v>87</v>
      </c>
      <c r="H4634">
        <v>2007</v>
      </c>
      <c r="I4634" s="2">
        <v>388720.96</v>
      </c>
      <c r="J4634" s="2">
        <v>0</v>
      </c>
      <c r="K4634" s="2">
        <v>388720.96</v>
      </c>
      <c r="L4634" t="s">
        <v>18</v>
      </c>
    </row>
    <row r="4635" spans="1:12" x14ac:dyDescent="0.85">
      <c r="A4635" s="1">
        <v>41164</v>
      </c>
      <c r="B4635" t="s">
        <v>507</v>
      </c>
      <c r="C4635" t="s">
        <v>4870</v>
      </c>
      <c r="D4635" t="s">
        <v>4871</v>
      </c>
      <c r="E4635" t="s">
        <v>56</v>
      </c>
      <c r="F4635" t="s">
        <v>57</v>
      </c>
      <c r="G4635" t="s">
        <v>58</v>
      </c>
      <c r="H4635">
        <v>2007</v>
      </c>
      <c r="I4635" s="2">
        <v>4310000</v>
      </c>
      <c r="J4635" s="2">
        <v>0</v>
      </c>
      <c r="K4635" s="2">
        <v>4310000</v>
      </c>
      <c r="L4635" t="s">
        <v>116</v>
      </c>
    </row>
    <row r="4636" spans="1:12" x14ac:dyDescent="0.85">
      <c r="A4636" s="1">
        <v>41164</v>
      </c>
      <c r="B4636" t="s">
        <v>90</v>
      </c>
      <c r="C4636" t="s">
        <v>6559</v>
      </c>
      <c r="D4636" t="s">
        <v>6560</v>
      </c>
      <c r="E4636" t="s">
        <v>1333</v>
      </c>
      <c r="F4636" t="s">
        <v>1334</v>
      </c>
      <c r="G4636" t="s">
        <v>1335</v>
      </c>
      <c r="H4636">
        <v>2007</v>
      </c>
      <c r="I4636" s="2">
        <v>321475</v>
      </c>
      <c r="J4636" s="2">
        <v>0</v>
      </c>
      <c r="K4636" s="2">
        <v>321475</v>
      </c>
      <c r="L4636" t="s">
        <v>18</v>
      </c>
    </row>
    <row r="4637" spans="1:12" x14ac:dyDescent="0.85">
      <c r="A4637" s="1">
        <v>41164</v>
      </c>
      <c r="B4637" t="s">
        <v>90</v>
      </c>
      <c r="C4637" t="s">
        <v>6559</v>
      </c>
      <c r="D4637" t="s">
        <v>6560</v>
      </c>
      <c r="E4637" t="s">
        <v>93</v>
      </c>
      <c r="F4637" t="s">
        <v>94</v>
      </c>
      <c r="H4637">
        <v>2007</v>
      </c>
      <c r="I4637" s="2">
        <v>2900000</v>
      </c>
      <c r="J4637" s="2">
        <v>0</v>
      </c>
      <c r="K4637" s="2">
        <v>2900000</v>
      </c>
      <c r="L4637" t="s">
        <v>18</v>
      </c>
    </row>
    <row r="4638" spans="1:12" x14ac:dyDescent="0.85">
      <c r="A4638" s="1">
        <v>41164</v>
      </c>
      <c r="B4638" t="s">
        <v>90</v>
      </c>
      <c r="C4638" t="s">
        <v>6561</v>
      </c>
      <c r="D4638" t="s">
        <v>6562</v>
      </c>
      <c r="E4638" t="s">
        <v>21</v>
      </c>
      <c r="F4638" t="s">
        <v>22</v>
      </c>
      <c r="G4638" t="s">
        <v>23</v>
      </c>
      <c r="H4638">
        <v>2007</v>
      </c>
      <c r="I4638" s="2">
        <v>0</v>
      </c>
      <c r="J4638" s="2">
        <v>6091617.9299999997</v>
      </c>
      <c r="K4638" s="2">
        <v>6091617.9299999997</v>
      </c>
      <c r="L4638" t="s">
        <v>116</v>
      </c>
    </row>
    <row r="4639" spans="1:12" x14ac:dyDescent="0.85">
      <c r="A4639" s="1">
        <v>41164</v>
      </c>
      <c r="B4639" t="s">
        <v>90</v>
      </c>
      <c r="C4639" t="s">
        <v>4017</v>
      </c>
      <c r="D4639" t="s">
        <v>4018</v>
      </c>
      <c r="E4639" t="s">
        <v>21</v>
      </c>
      <c r="F4639" t="s">
        <v>22</v>
      </c>
      <c r="G4639" t="s">
        <v>23</v>
      </c>
      <c r="H4639">
        <v>2007</v>
      </c>
      <c r="I4639" s="2">
        <v>750729.67</v>
      </c>
      <c r="J4639" s="2">
        <v>0</v>
      </c>
      <c r="K4639" s="2">
        <v>750729.67</v>
      </c>
      <c r="L4639" t="s">
        <v>18</v>
      </c>
    </row>
    <row r="4640" spans="1:12" x14ac:dyDescent="0.85">
      <c r="A4640" s="1">
        <v>41164</v>
      </c>
      <c r="B4640" t="s">
        <v>5035</v>
      </c>
      <c r="C4640" t="s">
        <v>6563</v>
      </c>
      <c r="D4640" t="s">
        <v>6564</v>
      </c>
      <c r="E4640" t="s">
        <v>21</v>
      </c>
      <c r="F4640" t="s">
        <v>22</v>
      </c>
      <c r="G4640" t="s">
        <v>23</v>
      </c>
      <c r="H4640">
        <v>2007</v>
      </c>
      <c r="I4640" s="2">
        <v>12361061.68</v>
      </c>
      <c r="J4640" s="2">
        <v>0</v>
      </c>
      <c r="K4640" s="2">
        <v>12361061.68</v>
      </c>
      <c r="L4640" t="s">
        <v>18</v>
      </c>
    </row>
    <row r="4641" spans="1:12" x14ac:dyDescent="0.85">
      <c r="A4641" s="1">
        <v>41164</v>
      </c>
      <c r="B4641" t="s">
        <v>4164</v>
      </c>
      <c r="C4641" t="s">
        <v>6565</v>
      </c>
      <c r="D4641" t="s">
        <v>6566</v>
      </c>
      <c r="E4641" t="s">
        <v>21</v>
      </c>
      <c r="F4641" t="s">
        <v>22</v>
      </c>
      <c r="G4641" t="s">
        <v>23</v>
      </c>
      <c r="H4641">
        <v>2007</v>
      </c>
      <c r="I4641" s="2">
        <v>373011.21</v>
      </c>
      <c r="J4641" s="2">
        <v>0</v>
      </c>
      <c r="K4641" s="2">
        <v>373011.21</v>
      </c>
      <c r="L4641" t="s">
        <v>18</v>
      </c>
    </row>
    <row r="4642" spans="1:12" x14ac:dyDescent="0.85">
      <c r="A4642" s="1">
        <v>41164</v>
      </c>
      <c r="B4642" t="s">
        <v>82</v>
      </c>
      <c r="C4642" t="s">
        <v>6567</v>
      </c>
      <c r="D4642" t="s">
        <v>6568</v>
      </c>
      <c r="E4642" t="s">
        <v>21</v>
      </c>
      <c r="F4642" t="s">
        <v>22</v>
      </c>
      <c r="G4642" t="s">
        <v>23</v>
      </c>
      <c r="H4642">
        <v>2007</v>
      </c>
      <c r="I4642" s="2">
        <v>3311733.51</v>
      </c>
      <c r="J4642" s="2">
        <v>0</v>
      </c>
      <c r="K4642" s="2">
        <v>3311733.51</v>
      </c>
      <c r="L4642" t="s">
        <v>18</v>
      </c>
    </row>
    <row r="4643" spans="1:12" x14ac:dyDescent="0.85">
      <c r="A4643" s="1">
        <v>41164</v>
      </c>
      <c r="B4643" t="s">
        <v>507</v>
      </c>
      <c r="C4643" t="s">
        <v>6569</v>
      </c>
      <c r="D4643" t="s">
        <v>6570</v>
      </c>
      <c r="E4643" t="s">
        <v>21</v>
      </c>
      <c r="F4643" t="s">
        <v>22</v>
      </c>
      <c r="G4643" t="s">
        <v>23</v>
      </c>
      <c r="H4643">
        <v>2007</v>
      </c>
      <c r="I4643" s="2">
        <v>8939400.9499999993</v>
      </c>
      <c r="J4643" s="2">
        <v>0</v>
      </c>
      <c r="K4643" s="2">
        <v>8939400.9499999993</v>
      </c>
      <c r="L4643" t="s">
        <v>116</v>
      </c>
    </row>
    <row r="4644" spans="1:12" x14ac:dyDescent="0.85">
      <c r="A4644" s="1">
        <v>41164</v>
      </c>
      <c r="B4644" t="s">
        <v>2137</v>
      </c>
      <c r="C4644" t="s">
        <v>6571</v>
      </c>
      <c r="D4644" t="s">
        <v>6572</v>
      </c>
      <c r="E4644" t="s">
        <v>21</v>
      </c>
      <c r="F4644" t="s">
        <v>22</v>
      </c>
      <c r="G4644" t="s">
        <v>23</v>
      </c>
      <c r="H4644">
        <v>2007</v>
      </c>
      <c r="I4644" s="2">
        <v>6606183.3899999997</v>
      </c>
      <c r="J4644" s="2">
        <v>0</v>
      </c>
      <c r="K4644" s="2">
        <v>6606183.3899999997</v>
      </c>
      <c r="L4644" t="s">
        <v>18</v>
      </c>
    </row>
    <row r="4645" spans="1:12" x14ac:dyDescent="0.85">
      <c r="A4645" s="1">
        <v>41164</v>
      </c>
      <c r="B4645" t="s">
        <v>1346</v>
      </c>
      <c r="C4645" t="s">
        <v>6573</v>
      </c>
      <c r="D4645" t="s">
        <v>6574</v>
      </c>
      <c r="E4645" t="s">
        <v>21</v>
      </c>
      <c r="F4645" t="s">
        <v>22</v>
      </c>
      <c r="G4645" t="s">
        <v>23</v>
      </c>
      <c r="H4645">
        <v>2007</v>
      </c>
      <c r="I4645" s="2">
        <v>6672528.8499999996</v>
      </c>
      <c r="J4645" s="2">
        <v>0</v>
      </c>
      <c r="K4645" s="2">
        <v>6672528.8499999996</v>
      </c>
      <c r="L4645" t="s">
        <v>116</v>
      </c>
    </row>
    <row r="4646" spans="1:12" x14ac:dyDescent="0.85">
      <c r="A4646" s="1">
        <v>41164</v>
      </c>
      <c r="B4646" t="s">
        <v>1502</v>
      </c>
      <c r="C4646" t="s">
        <v>6575</v>
      </c>
      <c r="D4646" t="s">
        <v>6576</v>
      </c>
      <c r="E4646" t="s">
        <v>200</v>
      </c>
      <c r="F4646" t="s">
        <v>201</v>
      </c>
      <c r="G4646" t="s">
        <v>213</v>
      </c>
      <c r="H4646">
        <v>2007</v>
      </c>
      <c r="I4646" s="2">
        <v>232018</v>
      </c>
      <c r="J4646" s="2">
        <v>45</v>
      </c>
      <c r="K4646" s="2">
        <v>232063</v>
      </c>
      <c r="L4646" t="s">
        <v>116</v>
      </c>
    </row>
    <row r="4647" spans="1:12" x14ac:dyDescent="0.85">
      <c r="A4647" s="1">
        <v>41164</v>
      </c>
      <c r="B4647" t="s">
        <v>4702</v>
      </c>
      <c r="C4647" t="s">
        <v>4880</v>
      </c>
      <c r="D4647" t="s">
        <v>4881</v>
      </c>
      <c r="E4647" t="s">
        <v>200</v>
      </c>
      <c r="F4647" t="s">
        <v>201</v>
      </c>
      <c r="G4647" t="s">
        <v>202</v>
      </c>
      <c r="H4647">
        <v>2007</v>
      </c>
      <c r="I4647" s="2">
        <v>1709271.41</v>
      </c>
      <c r="J4647" s="2">
        <v>0</v>
      </c>
      <c r="K4647" s="2">
        <v>1709271.41</v>
      </c>
      <c r="L4647" t="s">
        <v>18</v>
      </c>
    </row>
    <row r="4648" spans="1:12" x14ac:dyDescent="0.85">
      <c r="A4648" s="1">
        <v>41164</v>
      </c>
      <c r="B4648" t="s">
        <v>5035</v>
      </c>
      <c r="C4648" t="s">
        <v>6577</v>
      </c>
      <c r="D4648" t="s">
        <v>6578</v>
      </c>
      <c r="E4648" t="s">
        <v>200</v>
      </c>
      <c r="F4648" t="s">
        <v>201</v>
      </c>
      <c r="G4648" t="s">
        <v>202</v>
      </c>
      <c r="H4648">
        <v>2007</v>
      </c>
      <c r="I4648" s="2">
        <v>729980</v>
      </c>
      <c r="J4648" s="2">
        <v>0</v>
      </c>
      <c r="K4648" s="2">
        <v>729980</v>
      </c>
      <c r="L4648" t="s">
        <v>18</v>
      </c>
    </row>
    <row r="4649" spans="1:12" x14ac:dyDescent="0.85">
      <c r="A4649" s="1">
        <v>41164</v>
      </c>
      <c r="B4649" t="s">
        <v>90</v>
      </c>
      <c r="C4649" t="s">
        <v>5236</v>
      </c>
      <c r="D4649" t="s">
        <v>5237</v>
      </c>
      <c r="E4649" t="s">
        <v>334</v>
      </c>
      <c r="F4649" t="s">
        <v>335</v>
      </c>
      <c r="G4649" t="s">
        <v>339</v>
      </c>
      <c r="H4649">
        <v>2007</v>
      </c>
      <c r="I4649" s="2">
        <v>600000</v>
      </c>
      <c r="J4649" s="2">
        <v>0</v>
      </c>
      <c r="K4649" s="2">
        <v>600000</v>
      </c>
      <c r="L4649" t="s">
        <v>116</v>
      </c>
    </row>
    <row r="4650" spans="1:12" x14ac:dyDescent="0.85">
      <c r="A4650" s="1">
        <v>41164</v>
      </c>
      <c r="B4650" t="s">
        <v>90</v>
      </c>
      <c r="C4650" t="s">
        <v>5597</v>
      </c>
      <c r="D4650" t="s">
        <v>5598</v>
      </c>
      <c r="E4650" t="s">
        <v>200</v>
      </c>
      <c r="F4650" t="s">
        <v>201</v>
      </c>
      <c r="G4650" t="s">
        <v>213</v>
      </c>
      <c r="H4650">
        <v>2007</v>
      </c>
      <c r="I4650" s="2">
        <v>2258259</v>
      </c>
      <c r="J4650" s="2">
        <v>20</v>
      </c>
      <c r="K4650" s="2">
        <v>2258279</v>
      </c>
      <c r="L4650" t="s">
        <v>116</v>
      </c>
    </row>
    <row r="4651" spans="1:12" x14ac:dyDescent="0.85">
      <c r="A4651" s="1">
        <v>41164</v>
      </c>
      <c r="B4651" t="s">
        <v>1346</v>
      </c>
      <c r="C4651" t="s">
        <v>6579</v>
      </c>
      <c r="D4651" t="s">
        <v>6580</v>
      </c>
      <c r="E4651" t="s">
        <v>85</v>
      </c>
      <c r="F4651" t="s">
        <v>86</v>
      </c>
      <c r="G4651" t="s">
        <v>87</v>
      </c>
      <c r="H4651">
        <v>2007</v>
      </c>
      <c r="I4651" s="2">
        <v>353022.58</v>
      </c>
      <c r="J4651" s="2">
        <v>0</v>
      </c>
      <c r="K4651" s="2">
        <v>353022.58</v>
      </c>
      <c r="L4651" t="s">
        <v>18</v>
      </c>
    </row>
    <row r="4652" spans="1:12" x14ac:dyDescent="0.85">
      <c r="A4652" s="1">
        <v>41164</v>
      </c>
      <c r="B4652" t="s">
        <v>90</v>
      </c>
      <c r="C4652" t="s">
        <v>4889</v>
      </c>
      <c r="D4652" t="s">
        <v>4890</v>
      </c>
      <c r="E4652" t="s">
        <v>70</v>
      </c>
      <c r="F4652" t="s">
        <v>71</v>
      </c>
      <c r="G4652" t="s">
        <v>72</v>
      </c>
      <c r="H4652">
        <v>2007</v>
      </c>
      <c r="I4652" s="2">
        <v>55755.64</v>
      </c>
      <c r="J4652" s="2">
        <v>0</v>
      </c>
      <c r="K4652" s="2">
        <v>55755.64</v>
      </c>
      <c r="L4652" t="s">
        <v>18</v>
      </c>
    </row>
    <row r="4653" spans="1:12" x14ac:dyDescent="0.85">
      <c r="A4653" s="1">
        <v>41164</v>
      </c>
      <c r="B4653" t="s">
        <v>6581</v>
      </c>
      <c r="C4653" t="s">
        <v>6582</v>
      </c>
      <c r="D4653" t="s">
        <v>6583</v>
      </c>
      <c r="E4653" t="s">
        <v>85</v>
      </c>
      <c r="F4653" t="s">
        <v>86</v>
      </c>
      <c r="G4653" t="s">
        <v>87</v>
      </c>
      <c r="H4653">
        <v>2007</v>
      </c>
      <c r="I4653" s="2">
        <v>1103216.6000000001</v>
      </c>
      <c r="J4653" s="2">
        <v>0</v>
      </c>
      <c r="K4653" s="2">
        <v>1103216.6000000001</v>
      </c>
      <c r="L4653" t="s">
        <v>116</v>
      </c>
    </row>
    <row r="4654" spans="1:12" x14ac:dyDescent="0.85">
      <c r="A4654" s="1">
        <v>41164</v>
      </c>
      <c r="B4654" t="s">
        <v>6581</v>
      </c>
      <c r="C4654" t="s">
        <v>6582</v>
      </c>
      <c r="D4654" t="s">
        <v>6583</v>
      </c>
      <c r="E4654" t="s">
        <v>42</v>
      </c>
      <c r="F4654" t="s">
        <v>43</v>
      </c>
      <c r="G4654" t="s">
        <v>44</v>
      </c>
      <c r="H4654">
        <v>2007</v>
      </c>
      <c r="I4654" s="2">
        <v>1818629.62</v>
      </c>
      <c r="J4654" s="2">
        <v>0</v>
      </c>
      <c r="K4654" s="2">
        <v>1818629.62</v>
      </c>
      <c r="L4654" t="s">
        <v>116</v>
      </c>
    </row>
    <row r="4655" spans="1:12" x14ac:dyDescent="0.85">
      <c r="A4655" s="1">
        <v>41164</v>
      </c>
      <c r="B4655" t="s">
        <v>90</v>
      </c>
      <c r="C4655" t="s">
        <v>6551</v>
      </c>
      <c r="D4655" t="s">
        <v>6552</v>
      </c>
      <c r="E4655" t="s">
        <v>70</v>
      </c>
      <c r="F4655" t="s">
        <v>71</v>
      </c>
      <c r="G4655" t="s">
        <v>72</v>
      </c>
      <c r="H4655">
        <v>2007</v>
      </c>
      <c r="I4655" s="2">
        <v>600000</v>
      </c>
      <c r="J4655" s="2">
        <v>0</v>
      </c>
      <c r="K4655" s="2">
        <v>600000</v>
      </c>
      <c r="L4655" t="s">
        <v>18</v>
      </c>
    </row>
    <row r="4656" spans="1:12" x14ac:dyDescent="0.85">
      <c r="A4656" s="1">
        <v>41164</v>
      </c>
      <c r="B4656" t="s">
        <v>600</v>
      </c>
      <c r="C4656" t="s">
        <v>5599</v>
      </c>
      <c r="D4656" t="s">
        <v>5600</v>
      </c>
      <c r="E4656" t="s">
        <v>15</v>
      </c>
      <c r="F4656" t="s">
        <v>16</v>
      </c>
      <c r="G4656" t="s">
        <v>17</v>
      </c>
      <c r="H4656">
        <v>2007</v>
      </c>
      <c r="I4656" s="2">
        <v>71473.87</v>
      </c>
      <c r="J4656" s="2">
        <v>0</v>
      </c>
      <c r="K4656" s="2">
        <v>71473.87</v>
      </c>
      <c r="L4656" t="s">
        <v>116</v>
      </c>
    </row>
    <row r="4657" spans="1:12" x14ac:dyDescent="0.85">
      <c r="A4657" s="1">
        <v>41164</v>
      </c>
      <c r="B4657" t="s">
        <v>600</v>
      </c>
      <c r="C4657" t="s">
        <v>5599</v>
      </c>
      <c r="D4657" t="s">
        <v>5600</v>
      </c>
      <c r="E4657" t="s">
        <v>6584</v>
      </c>
      <c r="F4657" t="s">
        <v>6585</v>
      </c>
      <c r="G4657" t="s">
        <v>6586</v>
      </c>
      <c r="H4657">
        <v>2007</v>
      </c>
      <c r="I4657" s="2">
        <v>249870</v>
      </c>
      <c r="J4657" s="2">
        <v>130</v>
      </c>
      <c r="K4657" s="2">
        <v>250000</v>
      </c>
      <c r="L4657" t="s">
        <v>116</v>
      </c>
    </row>
    <row r="4658" spans="1:12" x14ac:dyDescent="0.85">
      <c r="A4658" s="1">
        <v>41164</v>
      </c>
      <c r="B4658" t="s">
        <v>600</v>
      </c>
      <c r="C4658" t="s">
        <v>5599</v>
      </c>
      <c r="D4658" t="s">
        <v>5600</v>
      </c>
      <c r="E4658" t="s">
        <v>293</v>
      </c>
      <c r="F4658" t="s">
        <v>294</v>
      </c>
      <c r="G4658" t="s">
        <v>295</v>
      </c>
      <c r="H4658">
        <v>2007</v>
      </c>
      <c r="I4658" s="2">
        <v>199790.48</v>
      </c>
      <c r="J4658" s="2">
        <v>8288.5300000000007</v>
      </c>
      <c r="K4658" s="2">
        <v>208079.01</v>
      </c>
      <c r="L4658" t="s">
        <v>116</v>
      </c>
    </row>
    <row r="4659" spans="1:12" x14ac:dyDescent="0.85">
      <c r="A4659" s="1">
        <v>41164</v>
      </c>
      <c r="B4659" t="s">
        <v>600</v>
      </c>
      <c r="C4659" t="s">
        <v>5599</v>
      </c>
      <c r="D4659" t="s">
        <v>5600</v>
      </c>
      <c r="E4659" t="s">
        <v>293</v>
      </c>
      <c r="F4659" t="s">
        <v>294</v>
      </c>
      <c r="G4659" t="s">
        <v>4803</v>
      </c>
      <c r="H4659">
        <v>2007</v>
      </c>
      <c r="I4659" s="2">
        <v>512112</v>
      </c>
      <c r="J4659" s="2">
        <v>0</v>
      </c>
      <c r="K4659" s="2">
        <v>512112</v>
      </c>
      <c r="L4659" t="s">
        <v>116</v>
      </c>
    </row>
    <row r="4660" spans="1:12" x14ac:dyDescent="0.85">
      <c r="A4660" s="1">
        <v>41164</v>
      </c>
      <c r="B4660" t="s">
        <v>600</v>
      </c>
      <c r="C4660" t="s">
        <v>5599</v>
      </c>
      <c r="D4660" t="s">
        <v>5600</v>
      </c>
      <c r="E4660" t="s">
        <v>204</v>
      </c>
      <c r="F4660" t="s">
        <v>205</v>
      </c>
      <c r="G4660" t="s">
        <v>206</v>
      </c>
      <c r="H4660">
        <v>2007</v>
      </c>
      <c r="I4660" s="2">
        <v>506720</v>
      </c>
      <c r="J4660" s="2">
        <v>0</v>
      </c>
      <c r="K4660" s="2">
        <v>506720</v>
      </c>
      <c r="L4660" t="s">
        <v>116</v>
      </c>
    </row>
    <row r="4661" spans="1:12" x14ac:dyDescent="0.85">
      <c r="A4661" s="1">
        <v>41164</v>
      </c>
      <c r="B4661" t="s">
        <v>600</v>
      </c>
      <c r="C4661" t="s">
        <v>5599</v>
      </c>
      <c r="D4661" t="s">
        <v>5600</v>
      </c>
      <c r="E4661" t="s">
        <v>119</v>
      </c>
      <c r="F4661" t="s">
        <v>120</v>
      </c>
      <c r="G4661" t="s">
        <v>121</v>
      </c>
      <c r="H4661">
        <v>2007</v>
      </c>
      <c r="I4661" s="2">
        <v>749910</v>
      </c>
      <c r="J4661" s="2">
        <v>90</v>
      </c>
      <c r="K4661" s="2">
        <v>750000</v>
      </c>
      <c r="L4661" t="s">
        <v>116</v>
      </c>
    </row>
    <row r="4662" spans="1:12" x14ac:dyDescent="0.85">
      <c r="A4662" s="1">
        <v>41164</v>
      </c>
      <c r="B4662" t="s">
        <v>600</v>
      </c>
      <c r="C4662" t="s">
        <v>5599</v>
      </c>
      <c r="D4662" t="s">
        <v>5600</v>
      </c>
      <c r="E4662" t="s">
        <v>42</v>
      </c>
      <c r="F4662" t="s">
        <v>43</v>
      </c>
      <c r="G4662" t="s">
        <v>44</v>
      </c>
      <c r="H4662">
        <v>2007</v>
      </c>
      <c r="I4662" s="2">
        <v>800422.62</v>
      </c>
      <c r="J4662" s="2">
        <v>0</v>
      </c>
      <c r="K4662" s="2">
        <v>800422.62</v>
      </c>
      <c r="L4662" t="s">
        <v>116</v>
      </c>
    </row>
    <row r="4663" spans="1:12" x14ac:dyDescent="0.85">
      <c r="A4663" s="1">
        <v>41164</v>
      </c>
      <c r="B4663" t="s">
        <v>600</v>
      </c>
      <c r="C4663" t="s">
        <v>5599</v>
      </c>
      <c r="D4663" t="s">
        <v>5600</v>
      </c>
      <c r="E4663" t="s">
        <v>21</v>
      </c>
      <c r="F4663" t="s">
        <v>22</v>
      </c>
      <c r="G4663" t="s">
        <v>23</v>
      </c>
      <c r="H4663">
        <v>2007</v>
      </c>
      <c r="I4663" s="2">
        <v>2384048.5499999998</v>
      </c>
      <c r="J4663" s="2">
        <v>0</v>
      </c>
      <c r="K4663" s="2">
        <v>2384048.5499999998</v>
      </c>
      <c r="L4663" t="s">
        <v>116</v>
      </c>
    </row>
    <row r="4664" spans="1:12" x14ac:dyDescent="0.85">
      <c r="A4664" s="1">
        <v>41164</v>
      </c>
      <c r="B4664" t="s">
        <v>90</v>
      </c>
      <c r="C4664" t="s">
        <v>6587</v>
      </c>
      <c r="D4664" t="s">
        <v>6588</v>
      </c>
      <c r="E4664" t="s">
        <v>1791</v>
      </c>
      <c r="F4664" t="s">
        <v>1792</v>
      </c>
      <c r="G4664" t="s">
        <v>6589</v>
      </c>
      <c r="H4664">
        <v>2007</v>
      </c>
      <c r="I4664" s="2">
        <v>2199955</v>
      </c>
      <c r="J4664" s="2">
        <v>0</v>
      </c>
      <c r="K4664" s="2">
        <v>2199955</v>
      </c>
      <c r="L4664" t="s">
        <v>18</v>
      </c>
    </row>
    <row r="4665" spans="1:12" x14ac:dyDescent="0.85">
      <c r="A4665" s="1">
        <v>41164</v>
      </c>
      <c r="B4665" t="s">
        <v>90</v>
      </c>
      <c r="C4665" t="s">
        <v>6587</v>
      </c>
      <c r="D4665" t="s">
        <v>6588</v>
      </c>
      <c r="E4665" t="s">
        <v>93</v>
      </c>
      <c r="F4665" t="s">
        <v>94</v>
      </c>
      <c r="H4665">
        <v>2007</v>
      </c>
      <c r="I4665" s="2">
        <v>470000</v>
      </c>
      <c r="J4665" s="2">
        <v>0</v>
      </c>
      <c r="K4665" s="2">
        <v>470000</v>
      </c>
      <c r="L4665" t="s">
        <v>18</v>
      </c>
    </row>
    <row r="4666" spans="1:12" x14ac:dyDescent="0.85">
      <c r="A4666" s="1">
        <v>41164</v>
      </c>
      <c r="B4666" t="s">
        <v>5847</v>
      </c>
      <c r="C4666" t="s">
        <v>6590</v>
      </c>
      <c r="D4666" t="s">
        <v>6591</v>
      </c>
      <c r="E4666" t="s">
        <v>21</v>
      </c>
      <c r="F4666" t="s">
        <v>22</v>
      </c>
      <c r="G4666" t="s">
        <v>23</v>
      </c>
      <c r="H4666">
        <v>2007</v>
      </c>
      <c r="I4666" s="2">
        <v>2279931.61</v>
      </c>
      <c r="J4666" s="2">
        <v>0</v>
      </c>
      <c r="K4666" s="2">
        <v>2279931.61</v>
      </c>
      <c r="L4666" t="s">
        <v>116</v>
      </c>
    </row>
    <row r="4667" spans="1:12" x14ac:dyDescent="0.85">
      <c r="A4667" s="1">
        <v>41164</v>
      </c>
      <c r="B4667" t="s">
        <v>12</v>
      </c>
      <c r="C4667" t="s">
        <v>3305</v>
      </c>
      <c r="D4667" t="s">
        <v>3306</v>
      </c>
      <c r="E4667" t="s">
        <v>1791</v>
      </c>
      <c r="F4667" t="s">
        <v>1792</v>
      </c>
      <c r="G4667" t="s">
        <v>1793</v>
      </c>
      <c r="H4667">
        <v>2007</v>
      </c>
      <c r="I4667" s="2">
        <v>161600</v>
      </c>
      <c r="J4667" s="2">
        <v>0</v>
      </c>
      <c r="K4667" s="2">
        <v>161600</v>
      </c>
      <c r="L4667" t="s">
        <v>116</v>
      </c>
    </row>
    <row r="4668" spans="1:12" x14ac:dyDescent="0.85">
      <c r="A4668" s="1">
        <v>41164</v>
      </c>
      <c r="B4668" t="s">
        <v>12</v>
      </c>
      <c r="C4668" t="s">
        <v>3305</v>
      </c>
      <c r="D4668" t="s">
        <v>3306</v>
      </c>
      <c r="E4668" t="s">
        <v>2355</v>
      </c>
      <c r="F4668" t="s">
        <v>2356</v>
      </c>
      <c r="G4668" t="s">
        <v>2357</v>
      </c>
      <c r="H4668">
        <v>2007</v>
      </c>
      <c r="I4668" s="2">
        <v>86600</v>
      </c>
      <c r="J4668" s="2">
        <v>0</v>
      </c>
      <c r="K4668" s="2">
        <v>86600</v>
      </c>
      <c r="L4668" t="s">
        <v>116</v>
      </c>
    </row>
    <row r="4669" spans="1:12" x14ac:dyDescent="0.85">
      <c r="A4669" s="1">
        <v>41164</v>
      </c>
      <c r="B4669" t="s">
        <v>4372</v>
      </c>
      <c r="C4669" t="s">
        <v>4468</v>
      </c>
      <c r="D4669" t="s">
        <v>4469</v>
      </c>
      <c r="E4669" t="s">
        <v>223</v>
      </c>
      <c r="F4669" t="s">
        <v>224</v>
      </c>
      <c r="G4669" t="s">
        <v>225</v>
      </c>
      <c r="H4669">
        <v>2007</v>
      </c>
      <c r="I4669" s="2">
        <v>300000</v>
      </c>
      <c r="J4669" s="2">
        <v>0</v>
      </c>
      <c r="K4669" s="2">
        <v>300000</v>
      </c>
      <c r="L4669" t="s">
        <v>116</v>
      </c>
    </row>
    <row r="4670" spans="1:12" x14ac:dyDescent="0.85">
      <c r="A4670" s="1">
        <v>41164</v>
      </c>
      <c r="B4670" t="s">
        <v>4372</v>
      </c>
      <c r="C4670" t="s">
        <v>4468</v>
      </c>
      <c r="D4670" t="s">
        <v>4469</v>
      </c>
      <c r="E4670" t="s">
        <v>119</v>
      </c>
      <c r="F4670" t="s">
        <v>120</v>
      </c>
      <c r="G4670" t="s">
        <v>121</v>
      </c>
      <c r="H4670">
        <v>2007</v>
      </c>
      <c r="I4670" s="2">
        <v>219970</v>
      </c>
      <c r="J4670" s="2">
        <v>0</v>
      </c>
      <c r="K4670" s="2">
        <v>219970</v>
      </c>
      <c r="L4670" t="s">
        <v>116</v>
      </c>
    </row>
    <row r="4671" spans="1:12" x14ac:dyDescent="0.85">
      <c r="A4671" s="1">
        <v>41164</v>
      </c>
      <c r="B4671" t="s">
        <v>5240</v>
      </c>
      <c r="C4671" t="s">
        <v>5241</v>
      </c>
      <c r="D4671" t="s">
        <v>5242</v>
      </c>
      <c r="E4671" t="s">
        <v>113</v>
      </c>
      <c r="F4671" t="s">
        <v>114</v>
      </c>
      <c r="G4671" t="s">
        <v>115</v>
      </c>
      <c r="H4671">
        <v>2007</v>
      </c>
      <c r="I4671" s="2">
        <v>30000000</v>
      </c>
      <c r="J4671" s="2">
        <v>0</v>
      </c>
      <c r="K4671" s="2">
        <v>30000000</v>
      </c>
      <c r="L4671" t="s">
        <v>116</v>
      </c>
    </row>
    <row r="4672" spans="1:12" x14ac:dyDescent="0.85">
      <c r="A4672" s="1">
        <v>41164</v>
      </c>
      <c r="B4672" t="s">
        <v>5240</v>
      </c>
      <c r="C4672" t="s">
        <v>5241</v>
      </c>
      <c r="D4672" t="s">
        <v>5242</v>
      </c>
      <c r="E4672" t="s">
        <v>42</v>
      </c>
      <c r="F4672" t="s">
        <v>43</v>
      </c>
      <c r="G4672" t="s">
        <v>44</v>
      </c>
      <c r="H4672">
        <v>2007</v>
      </c>
      <c r="I4672" s="2">
        <v>782312.84</v>
      </c>
      <c r="J4672" s="2">
        <v>0</v>
      </c>
      <c r="K4672" s="2">
        <v>782312.84</v>
      </c>
      <c r="L4672" t="s">
        <v>116</v>
      </c>
    </row>
    <row r="4673" spans="1:12" x14ac:dyDescent="0.85">
      <c r="A4673" s="1">
        <v>41164</v>
      </c>
      <c r="B4673" t="s">
        <v>3967</v>
      </c>
      <c r="C4673" t="s">
        <v>6592</v>
      </c>
      <c r="D4673" t="s">
        <v>6593</v>
      </c>
      <c r="E4673" t="s">
        <v>15</v>
      </c>
      <c r="F4673" t="s">
        <v>16</v>
      </c>
      <c r="G4673" t="s">
        <v>17</v>
      </c>
      <c r="H4673">
        <v>2007</v>
      </c>
      <c r="I4673" s="2">
        <v>935541.21</v>
      </c>
      <c r="J4673" s="2">
        <v>0</v>
      </c>
      <c r="K4673" s="2">
        <v>935541.21</v>
      </c>
      <c r="L4673" t="s">
        <v>116</v>
      </c>
    </row>
    <row r="4674" spans="1:12" x14ac:dyDescent="0.85">
      <c r="A4674" s="1">
        <v>41164</v>
      </c>
      <c r="B4674" t="s">
        <v>3967</v>
      </c>
      <c r="C4674" t="s">
        <v>6592</v>
      </c>
      <c r="D4674" t="s">
        <v>6593</v>
      </c>
      <c r="E4674" t="s">
        <v>102</v>
      </c>
      <c r="F4674" t="s">
        <v>103</v>
      </c>
      <c r="G4674" t="s">
        <v>104</v>
      </c>
      <c r="H4674">
        <v>2007</v>
      </c>
      <c r="I4674" s="2">
        <v>602399</v>
      </c>
      <c r="J4674" s="2">
        <v>0</v>
      </c>
      <c r="K4674" s="2">
        <v>602399</v>
      </c>
      <c r="L4674" t="s">
        <v>116</v>
      </c>
    </row>
    <row r="4675" spans="1:12" x14ac:dyDescent="0.85">
      <c r="A4675" s="1">
        <v>41164</v>
      </c>
      <c r="B4675" t="s">
        <v>1234</v>
      </c>
      <c r="C4675" t="s">
        <v>5604</v>
      </c>
      <c r="D4675" t="s">
        <v>5605</v>
      </c>
      <c r="E4675" t="s">
        <v>288</v>
      </c>
      <c r="F4675" t="s">
        <v>289</v>
      </c>
      <c r="G4675" t="s">
        <v>290</v>
      </c>
      <c r="H4675">
        <v>2007</v>
      </c>
      <c r="I4675" s="2">
        <v>38856</v>
      </c>
      <c r="J4675" s="2">
        <v>0</v>
      </c>
      <c r="K4675" s="2">
        <v>38856</v>
      </c>
      <c r="L4675" t="s">
        <v>18</v>
      </c>
    </row>
    <row r="4676" spans="1:12" x14ac:dyDescent="0.85">
      <c r="A4676" s="1">
        <v>41164</v>
      </c>
      <c r="B4676" t="s">
        <v>1234</v>
      </c>
      <c r="C4676" t="s">
        <v>5604</v>
      </c>
      <c r="D4676" t="s">
        <v>5605</v>
      </c>
      <c r="E4676" t="s">
        <v>119</v>
      </c>
      <c r="F4676" t="s">
        <v>120</v>
      </c>
      <c r="G4676" t="s">
        <v>121</v>
      </c>
      <c r="H4676">
        <v>2007</v>
      </c>
      <c r="I4676" s="2">
        <v>93380</v>
      </c>
      <c r="J4676" s="2">
        <v>0</v>
      </c>
      <c r="K4676" s="2">
        <v>93380</v>
      </c>
      <c r="L4676" t="s">
        <v>18</v>
      </c>
    </row>
    <row r="4677" spans="1:12" x14ac:dyDescent="0.85">
      <c r="A4677" s="1">
        <v>41164</v>
      </c>
      <c r="B4677" t="s">
        <v>73</v>
      </c>
      <c r="C4677" t="s">
        <v>5243</v>
      </c>
      <c r="D4677" t="s">
        <v>5244</v>
      </c>
      <c r="E4677" t="s">
        <v>102</v>
      </c>
      <c r="F4677" t="s">
        <v>103</v>
      </c>
      <c r="G4677" t="s">
        <v>104</v>
      </c>
      <c r="H4677">
        <v>2007</v>
      </c>
      <c r="I4677" s="2">
        <v>1000350</v>
      </c>
      <c r="J4677" s="2">
        <v>0</v>
      </c>
      <c r="K4677" s="2">
        <v>1000350</v>
      </c>
      <c r="L4677" t="s">
        <v>116</v>
      </c>
    </row>
    <row r="4678" spans="1:12" x14ac:dyDescent="0.85">
      <c r="A4678" s="1">
        <v>41164</v>
      </c>
      <c r="B4678" t="s">
        <v>73</v>
      </c>
      <c r="C4678" t="s">
        <v>5243</v>
      </c>
      <c r="D4678" t="s">
        <v>5244</v>
      </c>
      <c r="E4678" t="s">
        <v>1408</v>
      </c>
      <c r="F4678" t="s">
        <v>1409</v>
      </c>
      <c r="G4678" t="s">
        <v>1410</v>
      </c>
      <c r="H4678">
        <v>2007</v>
      </c>
      <c r="I4678" s="2">
        <v>649500</v>
      </c>
      <c r="J4678" s="2">
        <v>0</v>
      </c>
      <c r="K4678" s="2">
        <v>649500</v>
      </c>
      <c r="L4678" t="s">
        <v>116</v>
      </c>
    </row>
    <row r="4679" spans="1:12" x14ac:dyDescent="0.85">
      <c r="A4679" s="1">
        <v>41164</v>
      </c>
      <c r="B4679" t="s">
        <v>73</v>
      </c>
      <c r="C4679" t="s">
        <v>5243</v>
      </c>
      <c r="D4679" t="s">
        <v>5244</v>
      </c>
      <c r="E4679" t="s">
        <v>21</v>
      </c>
      <c r="F4679" t="s">
        <v>22</v>
      </c>
      <c r="G4679" t="s">
        <v>23</v>
      </c>
      <c r="H4679">
        <v>2007</v>
      </c>
      <c r="I4679" s="2">
        <v>142217.17000000001</v>
      </c>
      <c r="J4679" s="2">
        <v>0</v>
      </c>
      <c r="K4679" s="2">
        <v>142217.17000000001</v>
      </c>
      <c r="L4679" t="s">
        <v>116</v>
      </c>
    </row>
    <row r="4680" spans="1:12" x14ac:dyDescent="0.85">
      <c r="A4680" s="1">
        <v>41164</v>
      </c>
      <c r="B4680" t="s">
        <v>883</v>
      </c>
      <c r="C4680" t="s">
        <v>6594</v>
      </c>
      <c r="D4680" t="s">
        <v>6595</v>
      </c>
      <c r="E4680" t="s">
        <v>235</v>
      </c>
      <c r="F4680" t="s">
        <v>236</v>
      </c>
      <c r="G4680" t="s">
        <v>6596</v>
      </c>
      <c r="H4680">
        <v>2007</v>
      </c>
      <c r="I4680" s="2">
        <v>13415435.800000001</v>
      </c>
      <c r="J4680" s="2">
        <v>0</v>
      </c>
      <c r="K4680" s="2">
        <v>13415435.800000001</v>
      </c>
      <c r="L4680" t="s">
        <v>116</v>
      </c>
    </row>
    <row r="4681" spans="1:12" x14ac:dyDescent="0.85">
      <c r="A4681" s="1">
        <v>41164</v>
      </c>
      <c r="B4681" t="s">
        <v>883</v>
      </c>
      <c r="C4681" t="s">
        <v>6594</v>
      </c>
      <c r="D4681" t="s">
        <v>6595</v>
      </c>
      <c r="E4681" t="s">
        <v>1408</v>
      </c>
      <c r="F4681" t="s">
        <v>1409</v>
      </c>
      <c r="G4681" t="s">
        <v>6524</v>
      </c>
      <c r="H4681">
        <v>2007</v>
      </c>
      <c r="I4681" s="2">
        <v>13415435.800000001</v>
      </c>
      <c r="J4681" s="2">
        <v>0</v>
      </c>
      <c r="K4681" s="2">
        <v>13415435.800000001</v>
      </c>
      <c r="L4681" t="s">
        <v>116</v>
      </c>
    </row>
    <row r="4682" spans="1:12" x14ac:dyDescent="0.85">
      <c r="A4682" s="1">
        <v>41164</v>
      </c>
      <c r="B4682" t="s">
        <v>883</v>
      </c>
      <c r="C4682" t="s">
        <v>6594</v>
      </c>
      <c r="D4682" t="s">
        <v>6595</v>
      </c>
      <c r="E4682" t="s">
        <v>1333</v>
      </c>
      <c r="F4682" t="s">
        <v>1334</v>
      </c>
      <c r="G4682" t="s">
        <v>6597</v>
      </c>
      <c r="H4682">
        <v>2007</v>
      </c>
      <c r="I4682" s="2">
        <v>13415435.800000001</v>
      </c>
      <c r="J4682" s="2">
        <v>0</v>
      </c>
      <c r="K4682" s="2">
        <v>13415435.800000001</v>
      </c>
      <c r="L4682" t="s">
        <v>116</v>
      </c>
    </row>
    <row r="4683" spans="1:12" x14ac:dyDescent="0.85">
      <c r="A4683" s="1">
        <v>41164</v>
      </c>
      <c r="B4683" t="s">
        <v>883</v>
      </c>
      <c r="C4683" t="s">
        <v>6594</v>
      </c>
      <c r="D4683" t="s">
        <v>6595</v>
      </c>
      <c r="E4683" t="s">
        <v>269</v>
      </c>
      <c r="F4683" t="s">
        <v>270</v>
      </c>
      <c r="G4683" t="s">
        <v>6598</v>
      </c>
      <c r="H4683">
        <v>2007</v>
      </c>
      <c r="I4683" s="2">
        <v>13415435.800000001</v>
      </c>
      <c r="J4683" s="2">
        <v>0</v>
      </c>
      <c r="K4683" s="2">
        <v>13415435.800000001</v>
      </c>
      <c r="L4683" t="s">
        <v>116</v>
      </c>
    </row>
    <row r="4684" spans="1:12" x14ac:dyDescent="0.85">
      <c r="A4684" s="1">
        <v>41164</v>
      </c>
      <c r="B4684" t="s">
        <v>883</v>
      </c>
      <c r="C4684" t="s">
        <v>6594</v>
      </c>
      <c r="D4684" t="s">
        <v>6595</v>
      </c>
      <c r="E4684" t="s">
        <v>260</v>
      </c>
      <c r="F4684" t="s">
        <v>261</v>
      </c>
      <c r="H4684">
        <v>2007</v>
      </c>
      <c r="I4684" s="2">
        <v>13415435.800000001</v>
      </c>
      <c r="J4684" s="2">
        <v>0</v>
      </c>
      <c r="K4684" s="2">
        <v>13415435.800000001</v>
      </c>
      <c r="L4684" t="s">
        <v>116</v>
      </c>
    </row>
    <row r="4685" spans="1:12" x14ac:dyDescent="0.85">
      <c r="A4685" s="1">
        <v>41164</v>
      </c>
      <c r="B4685" t="s">
        <v>507</v>
      </c>
      <c r="C4685" t="s">
        <v>6599</v>
      </c>
      <c r="D4685" t="s">
        <v>6600</v>
      </c>
      <c r="E4685" t="s">
        <v>607</v>
      </c>
      <c r="F4685" t="s">
        <v>608</v>
      </c>
      <c r="G4685" t="s">
        <v>608</v>
      </c>
      <c r="H4685">
        <v>2007</v>
      </c>
      <c r="I4685" s="2">
        <v>11800000</v>
      </c>
      <c r="J4685" s="2">
        <v>0</v>
      </c>
      <c r="K4685" s="2">
        <v>11800000</v>
      </c>
      <c r="L4685" t="s">
        <v>116</v>
      </c>
    </row>
    <row r="4686" spans="1:12" x14ac:dyDescent="0.85">
      <c r="A4686" s="1">
        <v>41164</v>
      </c>
      <c r="B4686" t="s">
        <v>5762</v>
      </c>
      <c r="C4686" t="s">
        <v>6083</v>
      </c>
      <c r="D4686" t="s">
        <v>6084</v>
      </c>
      <c r="E4686" t="s">
        <v>15</v>
      </c>
      <c r="F4686" t="s">
        <v>16</v>
      </c>
      <c r="G4686" t="s">
        <v>6085</v>
      </c>
      <c r="H4686">
        <v>2007</v>
      </c>
      <c r="I4686" s="2">
        <v>86430.42</v>
      </c>
      <c r="J4686" s="2">
        <v>0</v>
      </c>
      <c r="K4686" s="2">
        <v>86430.42</v>
      </c>
      <c r="L4686" t="s">
        <v>116</v>
      </c>
    </row>
    <row r="4687" spans="1:12" x14ac:dyDescent="0.85">
      <c r="A4687" s="1">
        <v>41164</v>
      </c>
      <c r="B4687" t="s">
        <v>6601</v>
      </c>
      <c r="C4687" t="s">
        <v>6602</v>
      </c>
      <c r="D4687" t="s">
        <v>6603</v>
      </c>
      <c r="E4687" t="s">
        <v>21</v>
      </c>
      <c r="F4687" t="s">
        <v>22</v>
      </c>
      <c r="G4687" t="s">
        <v>23</v>
      </c>
      <c r="H4687">
        <v>2007</v>
      </c>
      <c r="I4687" s="2">
        <v>1967079.78</v>
      </c>
      <c r="J4687" s="2">
        <v>0</v>
      </c>
      <c r="K4687" s="2">
        <v>1967079.78</v>
      </c>
      <c r="L4687" t="s">
        <v>18</v>
      </c>
    </row>
    <row r="4688" spans="1:12" x14ac:dyDescent="0.85">
      <c r="A4688" s="1">
        <v>41164</v>
      </c>
      <c r="B4688" t="s">
        <v>5762</v>
      </c>
      <c r="C4688" t="s">
        <v>6604</v>
      </c>
      <c r="D4688" t="s">
        <v>6605</v>
      </c>
      <c r="E4688" t="s">
        <v>1957</v>
      </c>
      <c r="F4688" t="s">
        <v>1958</v>
      </c>
      <c r="G4688" t="s">
        <v>6606</v>
      </c>
      <c r="H4688">
        <v>2007</v>
      </c>
      <c r="I4688" s="2">
        <v>950000</v>
      </c>
      <c r="J4688" s="2">
        <v>0</v>
      </c>
      <c r="K4688" s="2">
        <v>950000</v>
      </c>
      <c r="L4688" t="s">
        <v>18</v>
      </c>
    </row>
    <row r="4689" spans="1:12" x14ac:dyDescent="0.85">
      <c r="A4689" s="1">
        <v>41164</v>
      </c>
      <c r="B4689" t="s">
        <v>3797</v>
      </c>
      <c r="C4689" t="s">
        <v>5628</v>
      </c>
      <c r="D4689" t="s">
        <v>5629</v>
      </c>
      <c r="E4689" t="s">
        <v>21</v>
      </c>
      <c r="F4689" t="s">
        <v>22</v>
      </c>
      <c r="G4689" t="s">
        <v>23</v>
      </c>
      <c r="H4689">
        <v>2007</v>
      </c>
      <c r="I4689" s="2">
        <v>269445.86</v>
      </c>
      <c r="J4689" s="2">
        <v>0</v>
      </c>
      <c r="K4689" s="2">
        <v>269445.86</v>
      </c>
      <c r="L4689" t="s">
        <v>18</v>
      </c>
    </row>
    <row r="4690" spans="1:12" x14ac:dyDescent="0.85">
      <c r="A4690" s="1">
        <v>41164</v>
      </c>
      <c r="B4690" t="s">
        <v>3797</v>
      </c>
      <c r="C4690" t="s">
        <v>6099</v>
      </c>
      <c r="D4690" t="s">
        <v>6100</v>
      </c>
      <c r="E4690" t="s">
        <v>15</v>
      </c>
      <c r="F4690" t="s">
        <v>16</v>
      </c>
      <c r="G4690" t="s">
        <v>17</v>
      </c>
      <c r="H4690">
        <v>2007</v>
      </c>
      <c r="I4690" s="2">
        <v>15311816.050000001</v>
      </c>
      <c r="J4690" s="2">
        <v>0</v>
      </c>
      <c r="K4690" s="2">
        <v>15311816.050000001</v>
      </c>
      <c r="L4690" t="s">
        <v>18</v>
      </c>
    </row>
    <row r="4691" spans="1:12" x14ac:dyDescent="0.85">
      <c r="A4691" s="1">
        <v>41164</v>
      </c>
      <c r="B4691" t="s">
        <v>3797</v>
      </c>
      <c r="C4691" t="s">
        <v>6099</v>
      </c>
      <c r="D4691" t="s">
        <v>6100</v>
      </c>
      <c r="E4691" t="s">
        <v>102</v>
      </c>
      <c r="F4691" t="s">
        <v>103</v>
      </c>
      <c r="G4691" t="s">
        <v>104</v>
      </c>
      <c r="H4691">
        <v>2007</v>
      </c>
      <c r="I4691" s="2">
        <v>26882500</v>
      </c>
      <c r="J4691" s="2">
        <v>0</v>
      </c>
      <c r="K4691" s="2">
        <v>26882500</v>
      </c>
      <c r="L4691" t="s">
        <v>18</v>
      </c>
    </row>
    <row r="4692" spans="1:12" x14ac:dyDescent="0.85">
      <c r="A4692" s="1">
        <v>41164</v>
      </c>
      <c r="B4692" t="s">
        <v>3797</v>
      </c>
      <c r="C4692" t="s">
        <v>6099</v>
      </c>
      <c r="D4692" t="s">
        <v>6100</v>
      </c>
      <c r="E4692" t="s">
        <v>1408</v>
      </c>
      <c r="F4692" t="s">
        <v>1409</v>
      </c>
      <c r="G4692" t="s">
        <v>1410</v>
      </c>
      <c r="H4692">
        <v>2007</v>
      </c>
      <c r="I4692" s="2">
        <v>3482607</v>
      </c>
      <c r="J4692" s="2">
        <v>0</v>
      </c>
      <c r="K4692" s="2">
        <v>3482607</v>
      </c>
      <c r="L4692" t="s">
        <v>18</v>
      </c>
    </row>
    <row r="4693" spans="1:12" x14ac:dyDescent="0.85">
      <c r="A4693" s="1">
        <v>41164</v>
      </c>
      <c r="B4693" t="s">
        <v>3797</v>
      </c>
      <c r="C4693" t="s">
        <v>6099</v>
      </c>
      <c r="D4693" t="s">
        <v>6100</v>
      </c>
      <c r="E4693" t="s">
        <v>119</v>
      </c>
      <c r="F4693" t="s">
        <v>120</v>
      </c>
      <c r="G4693" t="s">
        <v>121</v>
      </c>
      <c r="H4693">
        <v>2007</v>
      </c>
      <c r="I4693" s="2">
        <v>6738820.0099999998</v>
      </c>
      <c r="J4693" s="2">
        <v>0</v>
      </c>
      <c r="K4693" s="2">
        <v>6738820.0099999998</v>
      </c>
      <c r="L4693" t="s">
        <v>18</v>
      </c>
    </row>
    <row r="4694" spans="1:12" x14ac:dyDescent="0.85">
      <c r="A4694" s="1">
        <v>41164</v>
      </c>
      <c r="B4694" t="s">
        <v>90</v>
      </c>
      <c r="C4694" t="s">
        <v>6607</v>
      </c>
      <c r="D4694" t="s">
        <v>6608</v>
      </c>
      <c r="E4694" t="s">
        <v>260</v>
      </c>
      <c r="F4694" t="s">
        <v>261</v>
      </c>
      <c r="H4694">
        <v>2007</v>
      </c>
      <c r="I4694" s="2">
        <v>2000000</v>
      </c>
      <c r="J4694" s="2">
        <v>4000000</v>
      </c>
      <c r="K4694" s="2">
        <v>6000000</v>
      </c>
      <c r="L4694" t="s">
        <v>116</v>
      </c>
    </row>
    <row r="4695" spans="1:12" x14ac:dyDescent="0.85">
      <c r="A4695" s="1">
        <v>41164</v>
      </c>
      <c r="B4695" t="s">
        <v>12</v>
      </c>
      <c r="C4695" t="s">
        <v>4492</v>
      </c>
      <c r="D4695" t="s">
        <v>4493</v>
      </c>
      <c r="E4695" t="s">
        <v>607</v>
      </c>
      <c r="F4695" t="s">
        <v>608</v>
      </c>
      <c r="G4695" t="s">
        <v>608</v>
      </c>
      <c r="H4695">
        <v>2007</v>
      </c>
      <c r="I4695" s="2">
        <v>356558.45</v>
      </c>
      <c r="J4695" s="2">
        <v>0</v>
      </c>
      <c r="K4695" s="2">
        <v>356558.45</v>
      </c>
      <c r="L4695" t="s">
        <v>18</v>
      </c>
    </row>
    <row r="4696" spans="1:12" x14ac:dyDescent="0.85">
      <c r="A4696" s="1">
        <v>41164</v>
      </c>
      <c r="B4696" t="s">
        <v>4054</v>
      </c>
      <c r="C4696" t="s">
        <v>6609</v>
      </c>
      <c r="D4696" t="s">
        <v>6610</v>
      </c>
      <c r="E4696" t="s">
        <v>119</v>
      </c>
      <c r="F4696" t="s">
        <v>120</v>
      </c>
      <c r="G4696" t="s">
        <v>121</v>
      </c>
      <c r="H4696">
        <v>2007</v>
      </c>
      <c r="I4696" s="2">
        <v>3637156.18</v>
      </c>
      <c r="J4696" s="2">
        <v>0</v>
      </c>
      <c r="K4696" s="2">
        <v>3637156.18</v>
      </c>
      <c r="L4696" t="s">
        <v>18</v>
      </c>
    </row>
    <row r="4697" spans="1:12" x14ac:dyDescent="0.85">
      <c r="A4697" s="1">
        <v>41164</v>
      </c>
      <c r="B4697" t="s">
        <v>2654</v>
      </c>
      <c r="C4697" t="s">
        <v>6611</v>
      </c>
      <c r="D4697" t="s">
        <v>6612</v>
      </c>
      <c r="E4697" t="s">
        <v>102</v>
      </c>
      <c r="F4697" t="s">
        <v>103</v>
      </c>
      <c r="G4697" t="s">
        <v>104</v>
      </c>
      <c r="H4697">
        <v>2007</v>
      </c>
      <c r="I4697" s="2">
        <v>2073796</v>
      </c>
      <c r="J4697" s="2">
        <v>0</v>
      </c>
      <c r="K4697" s="2">
        <v>2073796</v>
      </c>
      <c r="L4697" t="s">
        <v>116</v>
      </c>
    </row>
    <row r="4698" spans="1:12" x14ac:dyDescent="0.85">
      <c r="A4698" s="1">
        <v>41164</v>
      </c>
      <c r="B4698" t="s">
        <v>5722</v>
      </c>
      <c r="C4698" t="s">
        <v>6613</v>
      </c>
      <c r="D4698" t="s">
        <v>6614</v>
      </c>
      <c r="E4698" t="s">
        <v>15</v>
      </c>
      <c r="F4698" t="s">
        <v>16</v>
      </c>
      <c r="G4698" t="s">
        <v>17</v>
      </c>
      <c r="H4698">
        <v>2007</v>
      </c>
      <c r="I4698" s="2">
        <v>1282736.5</v>
      </c>
      <c r="J4698" s="2">
        <v>0</v>
      </c>
      <c r="K4698" s="2">
        <v>1282736.5</v>
      </c>
      <c r="L4698" t="s">
        <v>18</v>
      </c>
    </row>
    <row r="4699" spans="1:12" x14ac:dyDescent="0.85">
      <c r="A4699" s="1">
        <v>41164</v>
      </c>
      <c r="B4699" t="s">
        <v>6615</v>
      </c>
      <c r="C4699" t="s">
        <v>6616</v>
      </c>
      <c r="D4699" t="s">
        <v>6617</v>
      </c>
      <c r="E4699" t="s">
        <v>113</v>
      </c>
      <c r="F4699" t="s">
        <v>114</v>
      </c>
      <c r="G4699" t="s">
        <v>115</v>
      </c>
      <c r="H4699">
        <v>2007</v>
      </c>
      <c r="I4699" s="2">
        <v>70000000</v>
      </c>
      <c r="J4699" s="2">
        <v>0</v>
      </c>
      <c r="K4699" s="2">
        <v>70000000</v>
      </c>
      <c r="L4699" t="s">
        <v>116</v>
      </c>
    </row>
    <row r="4700" spans="1:12" x14ac:dyDescent="0.85">
      <c r="A4700" s="1">
        <v>41164</v>
      </c>
      <c r="B4700" t="s">
        <v>4049</v>
      </c>
      <c r="C4700" t="s">
        <v>6108</v>
      </c>
      <c r="D4700" t="s">
        <v>6109</v>
      </c>
      <c r="E4700" t="s">
        <v>42</v>
      </c>
      <c r="F4700" t="s">
        <v>43</v>
      </c>
      <c r="G4700" t="s">
        <v>44</v>
      </c>
      <c r="H4700">
        <v>2007</v>
      </c>
      <c r="I4700" s="2">
        <v>350640.96</v>
      </c>
      <c r="J4700" s="2">
        <v>0</v>
      </c>
      <c r="K4700" s="2">
        <v>350640.96</v>
      </c>
      <c r="L4700" t="s">
        <v>18</v>
      </c>
    </row>
    <row r="4701" spans="1:12" x14ac:dyDescent="0.85">
      <c r="A4701" s="1">
        <v>41164</v>
      </c>
      <c r="B4701" t="s">
        <v>6191</v>
      </c>
      <c r="C4701" t="s">
        <v>6618</v>
      </c>
      <c r="D4701" t="s">
        <v>6619</v>
      </c>
      <c r="E4701" t="s">
        <v>56</v>
      </c>
      <c r="F4701" t="s">
        <v>57</v>
      </c>
      <c r="G4701" t="s">
        <v>58</v>
      </c>
      <c r="H4701">
        <v>2007</v>
      </c>
      <c r="I4701" s="2">
        <v>3239100</v>
      </c>
      <c r="J4701" s="2">
        <v>0</v>
      </c>
      <c r="K4701" s="2">
        <v>3239100</v>
      </c>
      <c r="L4701" t="s">
        <v>116</v>
      </c>
    </row>
    <row r="4702" spans="1:12" x14ac:dyDescent="0.85">
      <c r="A4702" s="1">
        <v>41164</v>
      </c>
      <c r="B4702" t="s">
        <v>6191</v>
      </c>
      <c r="C4702" t="s">
        <v>6618</v>
      </c>
      <c r="D4702" t="s">
        <v>6619</v>
      </c>
      <c r="E4702" t="s">
        <v>200</v>
      </c>
      <c r="F4702" t="s">
        <v>201</v>
      </c>
      <c r="G4702" t="s">
        <v>202</v>
      </c>
      <c r="H4702">
        <v>2007</v>
      </c>
      <c r="I4702" s="2">
        <v>850000</v>
      </c>
      <c r="J4702" s="2">
        <v>0</v>
      </c>
      <c r="K4702" s="2">
        <v>850000</v>
      </c>
      <c r="L4702" t="s">
        <v>116</v>
      </c>
    </row>
    <row r="4703" spans="1:12" x14ac:dyDescent="0.85">
      <c r="A4703" s="1">
        <v>41164</v>
      </c>
      <c r="B4703" t="s">
        <v>6191</v>
      </c>
      <c r="C4703" t="s">
        <v>6618</v>
      </c>
      <c r="D4703" t="s">
        <v>6619</v>
      </c>
      <c r="E4703" t="s">
        <v>102</v>
      </c>
      <c r="F4703" t="s">
        <v>103</v>
      </c>
      <c r="G4703" t="s">
        <v>104</v>
      </c>
      <c r="H4703">
        <v>2007</v>
      </c>
      <c r="I4703" s="2">
        <v>8148217</v>
      </c>
      <c r="J4703" s="2">
        <v>0</v>
      </c>
      <c r="K4703" s="2">
        <v>8148217</v>
      </c>
      <c r="L4703" t="s">
        <v>116</v>
      </c>
    </row>
    <row r="4704" spans="1:12" x14ac:dyDescent="0.85">
      <c r="A4704" s="1">
        <v>41164</v>
      </c>
      <c r="B4704" t="s">
        <v>3797</v>
      </c>
      <c r="C4704" t="s">
        <v>6110</v>
      </c>
      <c r="D4704" t="s">
        <v>6111</v>
      </c>
      <c r="E4704" t="s">
        <v>31</v>
      </c>
      <c r="F4704" t="s">
        <v>32</v>
      </c>
      <c r="H4704">
        <v>2007</v>
      </c>
      <c r="I4704" s="2">
        <v>389940</v>
      </c>
      <c r="J4704" s="2">
        <v>0</v>
      </c>
      <c r="K4704" s="2">
        <v>389940</v>
      </c>
      <c r="L4704" t="s">
        <v>18</v>
      </c>
    </row>
    <row r="4705" spans="1:12" x14ac:dyDescent="0.85">
      <c r="A4705" s="1">
        <v>41164</v>
      </c>
      <c r="B4705" t="s">
        <v>12</v>
      </c>
      <c r="C4705" t="s">
        <v>5645</v>
      </c>
      <c r="D4705" t="s">
        <v>5646</v>
      </c>
      <c r="E4705" t="s">
        <v>102</v>
      </c>
      <c r="F4705" t="s">
        <v>103</v>
      </c>
      <c r="G4705" t="s">
        <v>104</v>
      </c>
      <c r="H4705">
        <v>2007</v>
      </c>
      <c r="I4705" s="2">
        <v>166424.92000000001</v>
      </c>
      <c r="J4705" s="2">
        <v>0</v>
      </c>
      <c r="K4705" s="2">
        <v>166424.92000000001</v>
      </c>
      <c r="L4705" t="s">
        <v>18</v>
      </c>
    </row>
    <row r="4706" spans="1:12" x14ac:dyDescent="0.85">
      <c r="A4706" s="1">
        <v>41164</v>
      </c>
      <c r="B4706" t="s">
        <v>6112</v>
      </c>
      <c r="C4706" t="s">
        <v>6113</v>
      </c>
      <c r="D4706" t="s">
        <v>6114</v>
      </c>
      <c r="E4706" t="s">
        <v>93</v>
      </c>
      <c r="F4706" t="s">
        <v>94</v>
      </c>
      <c r="H4706">
        <v>2007</v>
      </c>
      <c r="I4706" s="2">
        <v>2321275</v>
      </c>
      <c r="J4706" s="2">
        <v>0</v>
      </c>
      <c r="K4706" s="2">
        <v>2321275</v>
      </c>
      <c r="L4706" t="s">
        <v>18</v>
      </c>
    </row>
    <row r="4707" spans="1:12" x14ac:dyDescent="0.85">
      <c r="A4707" s="1">
        <v>41164</v>
      </c>
      <c r="B4707" t="s">
        <v>6115</v>
      </c>
      <c r="C4707" t="s">
        <v>6116</v>
      </c>
      <c r="D4707" t="s">
        <v>6117</v>
      </c>
      <c r="E4707" t="s">
        <v>42</v>
      </c>
      <c r="F4707" t="s">
        <v>43</v>
      </c>
      <c r="G4707" t="s">
        <v>44</v>
      </c>
      <c r="H4707">
        <v>2007</v>
      </c>
      <c r="I4707" s="2">
        <v>4877017.87</v>
      </c>
      <c r="J4707" s="2">
        <v>0</v>
      </c>
      <c r="K4707" s="2">
        <v>4877017.87</v>
      </c>
      <c r="L4707" t="s">
        <v>116</v>
      </c>
    </row>
    <row r="4708" spans="1:12" x14ac:dyDescent="0.85">
      <c r="A4708" s="1">
        <v>41164</v>
      </c>
      <c r="B4708" t="s">
        <v>6620</v>
      </c>
      <c r="C4708" t="s">
        <v>6621</v>
      </c>
      <c r="D4708" t="s">
        <v>6622</v>
      </c>
      <c r="E4708" t="s">
        <v>21</v>
      </c>
      <c r="F4708" t="s">
        <v>22</v>
      </c>
      <c r="G4708" t="s">
        <v>23</v>
      </c>
      <c r="H4708">
        <v>2007</v>
      </c>
      <c r="I4708" s="2">
        <v>2986781.28</v>
      </c>
      <c r="J4708" s="2">
        <v>0</v>
      </c>
      <c r="K4708" s="2">
        <v>2986781.28</v>
      </c>
      <c r="L4708" t="s">
        <v>18</v>
      </c>
    </row>
    <row r="4709" spans="1:12" x14ac:dyDescent="0.85">
      <c r="A4709" s="1">
        <v>41164</v>
      </c>
      <c r="B4709" t="s">
        <v>90</v>
      </c>
      <c r="C4709" t="s">
        <v>5253</v>
      </c>
      <c r="D4709" t="s">
        <v>5254</v>
      </c>
      <c r="E4709" t="s">
        <v>119</v>
      </c>
      <c r="F4709" t="s">
        <v>120</v>
      </c>
      <c r="G4709" t="s">
        <v>121</v>
      </c>
      <c r="H4709">
        <v>2007</v>
      </c>
      <c r="I4709" s="2">
        <v>508880</v>
      </c>
      <c r="J4709" s="2">
        <v>0</v>
      </c>
      <c r="K4709" s="2">
        <v>508880</v>
      </c>
      <c r="L4709" t="s">
        <v>18</v>
      </c>
    </row>
    <row r="4710" spans="1:12" x14ac:dyDescent="0.85">
      <c r="A4710" s="1">
        <v>41164</v>
      </c>
      <c r="B4710" t="s">
        <v>90</v>
      </c>
      <c r="C4710" t="s">
        <v>5253</v>
      </c>
      <c r="D4710" t="s">
        <v>5254</v>
      </c>
      <c r="E4710" t="s">
        <v>93</v>
      </c>
      <c r="F4710" t="s">
        <v>94</v>
      </c>
      <c r="H4710">
        <v>2007</v>
      </c>
      <c r="I4710" s="2">
        <v>4000000</v>
      </c>
      <c r="J4710" s="2">
        <v>0</v>
      </c>
      <c r="K4710" s="2">
        <v>4000000</v>
      </c>
      <c r="L4710" t="s">
        <v>18</v>
      </c>
    </row>
    <row r="4711" spans="1:12" x14ac:dyDescent="0.85">
      <c r="A4711" s="1">
        <v>41164</v>
      </c>
      <c r="B4711" t="s">
        <v>5651</v>
      </c>
      <c r="C4711" t="s">
        <v>5652</v>
      </c>
      <c r="D4711" t="s">
        <v>5653</v>
      </c>
      <c r="E4711" t="s">
        <v>102</v>
      </c>
      <c r="F4711" t="s">
        <v>103</v>
      </c>
      <c r="G4711" t="s">
        <v>104</v>
      </c>
      <c r="H4711">
        <v>2007</v>
      </c>
      <c r="I4711" s="2">
        <v>3266183.81</v>
      </c>
      <c r="J4711" s="2">
        <v>0</v>
      </c>
      <c r="K4711" s="2">
        <v>3266183.81</v>
      </c>
      <c r="L4711" t="s">
        <v>18</v>
      </c>
    </row>
    <row r="4712" spans="1:12" x14ac:dyDescent="0.85">
      <c r="A4712" s="1">
        <v>41164</v>
      </c>
      <c r="B4712" t="s">
        <v>33</v>
      </c>
      <c r="C4712" t="s">
        <v>6623</v>
      </c>
      <c r="D4712" t="s">
        <v>6624</v>
      </c>
      <c r="E4712" t="s">
        <v>6625</v>
      </c>
      <c r="F4712" t="s">
        <v>6626</v>
      </c>
      <c r="G4712" t="s">
        <v>6627</v>
      </c>
      <c r="H4712">
        <v>2007</v>
      </c>
      <c r="I4712" s="2">
        <v>233843143.99000001</v>
      </c>
      <c r="J4712" s="2">
        <v>0</v>
      </c>
      <c r="K4712" s="2">
        <v>233843143.99000001</v>
      </c>
      <c r="L4712" t="s">
        <v>18</v>
      </c>
    </row>
    <row r="4713" spans="1:12" x14ac:dyDescent="0.85">
      <c r="A4713" s="1">
        <v>41164</v>
      </c>
      <c r="B4713" t="s">
        <v>4912</v>
      </c>
      <c r="C4713" t="s">
        <v>4913</v>
      </c>
      <c r="D4713" t="s">
        <v>4914</v>
      </c>
      <c r="E4713" t="s">
        <v>288</v>
      </c>
      <c r="F4713" t="s">
        <v>289</v>
      </c>
      <c r="G4713" t="s">
        <v>290</v>
      </c>
      <c r="H4713">
        <v>2007</v>
      </c>
      <c r="I4713" s="2">
        <v>1990590</v>
      </c>
      <c r="J4713" s="2">
        <v>0</v>
      </c>
      <c r="K4713" s="2">
        <v>1990590</v>
      </c>
      <c r="L4713" t="s">
        <v>116</v>
      </c>
    </row>
    <row r="4714" spans="1:12" x14ac:dyDescent="0.85">
      <c r="A4714" s="1">
        <v>41164</v>
      </c>
      <c r="B4714" t="s">
        <v>4912</v>
      </c>
      <c r="C4714" t="s">
        <v>4913</v>
      </c>
      <c r="D4714" t="s">
        <v>4914</v>
      </c>
      <c r="E4714" t="s">
        <v>42</v>
      </c>
      <c r="F4714" t="s">
        <v>43</v>
      </c>
      <c r="G4714" t="s">
        <v>44</v>
      </c>
      <c r="H4714">
        <v>2007</v>
      </c>
      <c r="I4714" s="2">
        <v>12633443.939999999</v>
      </c>
      <c r="J4714" s="2">
        <v>0</v>
      </c>
      <c r="K4714" s="2">
        <v>12633443.939999999</v>
      </c>
      <c r="L4714" t="s">
        <v>116</v>
      </c>
    </row>
    <row r="4715" spans="1:12" x14ac:dyDescent="0.85">
      <c r="A4715" s="1">
        <v>41164</v>
      </c>
      <c r="B4715" t="s">
        <v>5762</v>
      </c>
      <c r="C4715" t="s">
        <v>6628</v>
      </c>
      <c r="D4715" t="s">
        <v>6629</v>
      </c>
      <c r="E4715" t="s">
        <v>15</v>
      </c>
      <c r="F4715" t="s">
        <v>16</v>
      </c>
      <c r="G4715" t="s">
        <v>17</v>
      </c>
      <c r="H4715">
        <v>2007</v>
      </c>
      <c r="I4715" s="2">
        <v>430169.91</v>
      </c>
      <c r="J4715" s="2">
        <v>0</v>
      </c>
      <c r="K4715" s="2">
        <v>430169.91</v>
      </c>
      <c r="L4715" t="s">
        <v>18</v>
      </c>
    </row>
    <row r="4716" spans="1:12" x14ac:dyDescent="0.85">
      <c r="A4716" s="1">
        <v>41164</v>
      </c>
      <c r="B4716" t="s">
        <v>5762</v>
      </c>
      <c r="C4716" t="s">
        <v>6630</v>
      </c>
      <c r="D4716" t="s">
        <v>6631</v>
      </c>
      <c r="E4716" t="s">
        <v>15</v>
      </c>
      <c r="F4716" t="s">
        <v>16</v>
      </c>
      <c r="G4716" t="s">
        <v>17</v>
      </c>
      <c r="H4716">
        <v>2007</v>
      </c>
      <c r="I4716" s="2">
        <v>1095646.6100000001</v>
      </c>
      <c r="J4716" s="2">
        <v>0</v>
      </c>
      <c r="K4716" s="2">
        <v>1095646.6100000001</v>
      </c>
      <c r="L4716" t="s">
        <v>18</v>
      </c>
    </row>
    <row r="4717" spans="1:12" x14ac:dyDescent="0.85">
      <c r="A4717" s="1">
        <v>41164</v>
      </c>
      <c r="B4717" t="s">
        <v>651</v>
      </c>
      <c r="C4717" t="s">
        <v>6632</v>
      </c>
      <c r="D4717" t="s">
        <v>6633</v>
      </c>
      <c r="E4717" t="s">
        <v>334</v>
      </c>
      <c r="F4717" t="s">
        <v>335</v>
      </c>
      <c r="G4717" t="s">
        <v>339</v>
      </c>
      <c r="H4717">
        <v>2007</v>
      </c>
      <c r="I4717" s="2">
        <v>1639670</v>
      </c>
      <c r="J4717" s="2">
        <v>4255.78</v>
      </c>
      <c r="K4717" s="2">
        <v>1643925.78</v>
      </c>
      <c r="L4717" t="s">
        <v>116</v>
      </c>
    </row>
    <row r="4718" spans="1:12" x14ac:dyDescent="0.85">
      <c r="A4718" s="1">
        <v>41164</v>
      </c>
      <c r="B4718" t="s">
        <v>651</v>
      </c>
      <c r="C4718" t="s">
        <v>4496</v>
      </c>
      <c r="D4718" t="s">
        <v>4497</v>
      </c>
      <c r="E4718" t="s">
        <v>288</v>
      </c>
      <c r="F4718" t="s">
        <v>289</v>
      </c>
      <c r="G4718" t="s">
        <v>290</v>
      </c>
      <c r="H4718">
        <v>2007</v>
      </c>
      <c r="I4718" s="2">
        <v>716850</v>
      </c>
      <c r="J4718" s="2">
        <v>0</v>
      </c>
      <c r="K4718" s="2">
        <v>716850</v>
      </c>
      <c r="L4718" t="s">
        <v>116</v>
      </c>
    </row>
    <row r="4719" spans="1:12" x14ac:dyDescent="0.85">
      <c r="A4719" s="1">
        <v>41164</v>
      </c>
      <c r="B4719" t="s">
        <v>651</v>
      </c>
      <c r="C4719" t="s">
        <v>4052</v>
      </c>
      <c r="D4719" t="s">
        <v>4053</v>
      </c>
      <c r="E4719" t="s">
        <v>21</v>
      </c>
      <c r="F4719" t="s">
        <v>22</v>
      </c>
      <c r="G4719" t="s">
        <v>23</v>
      </c>
      <c r="H4719">
        <v>2007</v>
      </c>
      <c r="I4719" s="2">
        <v>1147849</v>
      </c>
      <c r="J4719" s="2">
        <v>90</v>
      </c>
      <c r="K4719" s="2">
        <v>1147939</v>
      </c>
      <c r="L4719" t="s">
        <v>116</v>
      </c>
    </row>
    <row r="4720" spans="1:12" x14ac:dyDescent="0.85">
      <c r="A4720" s="1">
        <v>41164</v>
      </c>
      <c r="B4720" t="s">
        <v>651</v>
      </c>
      <c r="C4720" t="s">
        <v>3402</v>
      </c>
      <c r="D4720" t="s">
        <v>3403</v>
      </c>
      <c r="E4720" t="s">
        <v>70</v>
      </c>
      <c r="F4720" t="s">
        <v>71</v>
      </c>
      <c r="G4720" t="s">
        <v>72</v>
      </c>
      <c r="H4720">
        <v>2007</v>
      </c>
      <c r="I4720" s="2">
        <v>1136002</v>
      </c>
      <c r="J4720" s="2">
        <v>0</v>
      </c>
      <c r="K4720" s="2">
        <v>1136002</v>
      </c>
      <c r="L4720" t="s">
        <v>116</v>
      </c>
    </row>
    <row r="4721" spans="1:12" x14ac:dyDescent="0.85">
      <c r="A4721" s="1">
        <v>41164</v>
      </c>
      <c r="B4721" t="s">
        <v>648</v>
      </c>
      <c r="C4721" t="s">
        <v>6634</v>
      </c>
      <c r="D4721" t="s">
        <v>6635</v>
      </c>
      <c r="E4721" t="s">
        <v>93</v>
      </c>
      <c r="F4721" t="s">
        <v>94</v>
      </c>
      <c r="H4721">
        <v>2007</v>
      </c>
      <c r="I4721" s="2">
        <v>3000000</v>
      </c>
      <c r="J4721" s="2">
        <v>0</v>
      </c>
      <c r="K4721" s="2">
        <v>3000000</v>
      </c>
      <c r="L4721" t="s">
        <v>116</v>
      </c>
    </row>
    <row r="4722" spans="1:12" x14ac:dyDescent="0.85">
      <c r="A4722" s="1">
        <v>41164</v>
      </c>
      <c r="B4722" t="s">
        <v>2137</v>
      </c>
      <c r="C4722" t="s">
        <v>6636</v>
      </c>
      <c r="D4722" t="s">
        <v>6637</v>
      </c>
      <c r="E4722" t="s">
        <v>15</v>
      </c>
      <c r="F4722" t="s">
        <v>16</v>
      </c>
      <c r="G4722" t="s">
        <v>17</v>
      </c>
      <c r="H4722">
        <v>2007</v>
      </c>
      <c r="I4722" s="2">
        <v>18492947.800000001</v>
      </c>
      <c r="J4722" s="2">
        <v>0</v>
      </c>
      <c r="K4722" s="2">
        <v>18492947.800000001</v>
      </c>
      <c r="L4722" t="s">
        <v>116</v>
      </c>
    </row>
    <row r="4723" spans="1:12" x14ac:dyDescent="0.85">
      <c r="A4723" s="1">
        <v>41164</v>
      </c>
      <c r="B4723" t="s">
        <v>1234</v>
      </c>
      <c r="C4723" t="s">
        <v>5255</v>
      </c>
      <c r="D4723" t="s">
        <v>5256</v>
      </c>
      <c r="E4723" t="s">
        <v>2863</v>
      </c>
      <c r="F4723" t="s">
        <v>2864</v>
      </c>
      <c r="G4723" t="s">
        <v>3051</v>
      </c>
      <c r="H4723">
        <v>2007</v>
      </c>
      <c r="I4723" s="2">
        <v>718000</v>
      </c>
      <c r="J4723" s="2">
        <v>0</v>
      </c>
      <c r="K4723" s="2">
        <v>718000</v>
      </c>
      <c r="L4723" t="s">
        <v>116</v>
      </c>
    </row>
    <row r="4724" spans="1:12" x14ac:dyDescent="0.85">
      <c r="A4724" s="1">
        <v>41164</v>
      </c>
      <c r="B4724" t="s">
        <v>507</v>
      </c>
      <c r="C4724" t="s">
        <v>6638</v>
      </c>
      <c r="D4724" t="s">
        <v>6639</v>
      </c>
      <c r="E4724" t="s">
        <v>334</v>
      </c>
      <c r="F4724" t="s">
        <v>335</v>
      </c>
      <c r="G4724" t="s">
        <v>5078</v>
      </c>
      <c r="H4724">
        <v>2007</v>
      </c>
      <c r="I4724" s="2">
        <v>1426390</v>
      </c>
      <c r="J4724" s="2">
        <v>0</v>
      </c>
      <c r="K4724" s="2">
        <v>1426390</v>
      </c>
      <c r="L4724" t="s">
        <v>18</v>
      </c>
    </row>
    <row r="4725" spans="1:12" x14ac:dyDescent="0.85">
      <c r="A4725" s="1">
        <v>41164</v>
      </c>
      <c r="B4725" t="s">
        <v>507</v>
      </c>
      <c r="C4725" t="s">
        <v>6640</v>
      </c>
      <c r="D4725" t="s">
        <v>6641</v>
      </c>
      <c r="E4725" t="s">
        <v>56</v>
      </c>
      <c r="F4725" t="s">
        <v>57</v>
      </c>
      <c r="G4725" t="s">
        <v>58</v>
      </c>
      <c r="H4725">
        <v>2007</v>
      </c>
      <c r="I4725" s="2">
        <v>2693199.99</v>
      </c>
      <c r="J4725" s="2">
        <v>0</v>
      </c>
      <c r="K4725" s="2">
        <v>2693199.99</v>
      </c>
      <c r="L4725" t="s">
        <v>18</v>
      </c>
    </row>
    <row r="4726" spans="1:12" x14ac:dyDescent="0.85">
      <c r="A4726" s="1">
        <v>41164</v>
      </c>
      <c r="B4726" t="s">
        <v>507</v>
      </c>
      <c r="C4726" t="s">
        <v>6642</v>
      </c>
      <c r="D4726" t="s">
        <v>6643</v>
      </c>
      <c r="E4726" t="s">
        <v>70</v>
      </c>
      <c r="F4726" t="s">
        <v>71</v>
      </c>
      <c r="G4726" t="s">
        <v>72</v>
      </c>
      <c r="H4726">
        <v>2007</v>
      </c>
      <c r="I4726" s="2">
        <v>1060632.8400000001</v>
      </c>
      <c r="J4726" s="2">
        <v>0</v>
      </c>
      <c r="K4726" s="2">
        <v>1060632.8400000001</v>
      </c>
      <c r="L4726" t="s">
        <v>18</v>
      </c>
    </row>
    <row r="4727" spans="1:12" x14ac:dyDescent="0.85">
      <c r="A4727" s="1">
        <v>41164</v>
      </c>
      <c r="B4727" t="s">
        <v>507</v>
      </c>
      <c r="C4727" t="s">
        <v>6644</v>
      </c>
      <c r="D4727" t="s">
        <v>6645</v>
      </c>
      <c r="E4727" t="s">
        <v>102</v>
      </c>
      <c r="F4727" t="s">
        <v>103</v>
      </c>
      <c r="G4727" t="s">
        <v>104</v>
      </c>
      <c r="H4727">
        <v>2007</v>
      </c>
      <c r="I4727" s="2">
        <v>5020044</v>
      </c>
      <c r="J4727" s="2">
        <v>0</v>
      </c>
      <c r="K4727" s="2">
        <v>5020044</v>
      </c>
      <c r="L4727" t="s">
        <v>18</v>
      </c>
    </row>
    <row r="4728" spans="1:12" x14ac:dyDescent="0.85">
      <c r="A4728" s="1">
        <v>41164</v>
      </c>
      <c r="B4728" t="s">
        <v>4054</v>
      </c>
      <c r="C4728" t="s">
        <v>6646</v>
      </c>
      <c r="D4728" t="s">
        <v>6647</v>
      </c>
      <c r="E4728" t="s">
        <v>102</v>
      </c>
      <c r="F4728" t="s">
        <v>103</v>
      </c>
      <c r="G4728" t="s">
        <v>104</v>
      </c>
      <c r="H4728">
        <v>2007</v>
      </c>
      <c r="I4728" s="2">
        <v>1937125.05</v>
      </c>
      <c r="J4728" s="2">
        <v>0</v>
      </c>
      <c r="K4728" s="2">
        <v>1937125.05</v>
      </c>
      <c r="L4728" t="s">
        <v>18</v>
      </c>
    </row>
    <row r="4729" spans="1:12" x14ac:dyDescent="0.85">
      <c r="A4729" s="1">
        <v>41164</v>
      </c>
      <c r="B4729" t="s">
        <v>5762</v>
      </c>
      <c r="C4729" t="s">
        <v>6219</v>
      </c>
      <c r="D4729" t="s">
        <v>6220</v>
      </c>
      <c r="E4729" t="s">
        <v>6648</v>
      </c>
      <c r="F4729" t="s">
        <v>6649</v>
      </c>
      <c r="G4729" t="s">
        <v>6650</v>
      </c>
      <c r="H4729">
        <v>2008</v>
      </c>
      <c r="I4729" s="2">
        <v>500000</v>
      </c>
      <c r="J4729" s="2">
        <v>0</v>
      </c>
      <c r="K4729" s="2">
        <v>500000</v>
      </c>
      <c r="L4729" t="s">
        <v>116</v>
      </c>
    </row>
    <row r="4730" spans="1:12" x14ac:dyDescent="0.85">
      <c r="A4730" s="1">
        <v>41164</v>
      </c>
      <c r="B4730" t="s">
        <v>5762</v>
      </c>
      <c r="C4730" t="s">
        <v>6651</v>
      </c>
      <c r="D4730" t="s">
        <v>6652</v>
      </c>
      <c r="E4730" t="s">
        <v>223</v>
      </c>
      <c r="F4730" t="s">
        <v>224</v>
      </c>
      <c r="G4730" t="s">
        <v>225</v>
      </c>
      <c r="H4730">
        <v>2007</v>
      </c>
      <c r="I4730" s="2">
        <v>1000000</v>
      </c>
      <c r="J4730" s="2">
        <v>0</v>
      </c>
      <c r="K4730" s="2">
        <v>1000000</v>
      </c>
      <c r="L4730" t="s">
        <v>116</v>
      </c>
    </row>
    <row r="4731" spans="1:12" x14ac:dyDescent="0.85">
      <c r="A4731" s="1">
        <v>41164</v>
      </c>
      <c r="B4731" t="s">
        <v>4705</v>
      </c>
      <c r="C4731" t="s">
        <v>6653</v>
      </c>
      <c r="D4731" t="s">
        <v>6654</v>
      </c>
      <c r="E4731" t="s">
        <v>102</v>
      </c>
      <c r="F4731" t="s">
        <v>103</v>
      </c>
      <c r="G4731" t="s">
        <v>104</v>
      </c>
      <c r="H4731">
        <v>2007</v>
      </c>
      <c r="I4731" s="2">
        <v>2400000</v>
      </c>
      <c r="J4731" s="2">
        <v>0</v>
      </c>
      <c r="K4731" s="2">
        <v>2400000</v>
      </c>
      <c r="L4731" t="s">
        <v>18</v>
      </c>
    </row>
    <row r="4732" spans="1:12" x14ac:dyDescent="0.85">
      <c r="A4732" s="1">
        <v>41164</v>
      </c>
      <c r="B4732" t="s">
        <v>5698</v>
      </c>
      <c r="C4732" t="s">
        <v>6655</v>
      </c>
      <c r="D4732" t="s">
        <v>6656</v>
      </c>
      <c r="E4732" t="s">
        <v>102</v>
      </c>
      <c r="F4732" t="s">
        <v>103</v>
      </c>
      <c r="G4732" t="s">
        <v>104</v>
      </c>
      <c r="H4732">
        <v>2007</v>
      </c>
      <c r="I4732" s="2">
        <v>11225030.01</v>
      </c>
      <c r="J4732" s="2">
        <v>0</v>
      </c>
      <c r="K4732" s="2">
        <v>11225030.01</v>
      </c>
      <c r="L4732" t="s">
        <v>18</v>
      </c>
    </row>
    <row r="4733" spans="1:12" x14ac:dyDescent="0.85">
      <c r="A4733" s="1">
        <v>41164</v>
      </c>
      <c r="B4733" t="s">
        <v>1346</v>
      </c>
      <c r="C4733" t="s">
        <v>6657</v>
      </c>
      <c r="D4733" t="s">
        <v>6658</v>
      </c>
      <c r="E4733" t="s">
        <v>49</v>
      </c>
      <c r="F4733" t="s">
        <v>50</v>
      </c>
      <c r="G4733" t="s">
        <v>51</v>
      </c>
      <c r="H4733">
        <v>2007</v>
      </c>
      <c r="I4733" s="2">
        <v>1000000</v>
      </c>
      <c r="J4733" s="2">
        <v>0</v>
      </c>
      <c r="K4733" s="2">
        <v>1000000</v>
      </c>
      <c r="L4733" t="s">
        <v>18</v>
      </c>
    </row>
    <row r="4734" spans="1:12" x14ac:dyDescent="0.85">
      <c r="A4734" s="1">
        <v>41164</v>
      </c>
      <c r="B4734" t="s">
        <v>90</v>
      </c>
      <c r="C4734" t="s">
        <v>6659</v>
      </c>
      <c r="D4734" t="s">
        <v>6660</v>
      </c>
      <c r="E4734" t="s">
        <v>334</v>
      </c>
      <c r="F4734" t="s">
        <v>335</v>
      </c>
      <c r="G4734" t="s">
        <v>5078</v>
      </c>
      <c r="H4734">
        <v>2007</v>
      </c>
      <c r="I4734" s="2">
        <v>421068.77</v>
      </c>
      <c r="J4734" s="2">
        <v>0</v>
      </c>
      <c r="K4734" s="2">
        <v>421068.77</v>
      </c>
      <c r="L4734" t="s">
        <v>18</v>
      </c>
    </row>
    <row r="4735" spans="1:12" x14ac:dyDescent="0.85">
      <c r="A4735" s="1">
        <v>41164</v>
      </c>
      <c r="B4735" t="s">
        <v>4668</v>
      </c>
      <c r="C4735" t="s">
        <v>4921</v>
      </c>
      <c r="D4735" t="s">
        <v>4922</v>
      </c>
      <c r="E4735" t="s">
        <v>4923</v>
      </c>
      <c r="F4735" t="s">
        <v>4924</v>
      </c>
      <c r="G4735" t="s">
        <v>4925</v>
      </c>
      <c r="H4735">
        <v>2007</v>
      </c>
      <c r="I4735" s="2">
        <v>9000000</v>
      </c>
      <c r="J4735" s="2">
        <v>0</v>
      </c>
      <c r="K4735" s="2">
        <v>9000000</v>
      </c>
      <c r="L4735" t="s">
        <v>116</v>
      </c>
    </row>
    <row r="4736" spans="1:12" x14ac:dyDescent="0.85">
      <c r="A4736" s="1">
        <v>41164</v>
      </c>
      <c r="B4736" t="s">
        <v>600</v>
      </c>
      <c r="C4736" t="s">
        <v>4065</v>
      </c>
      <c r="D4736" t="s">
        <v>4066</v>
      </c>
      <c r="E4736" t="s">
        <v>49</v>
      </c>
      <c r="F4736" t="s">
        <v>50</v>
      </c>
      <c r="G4736" t="s">
        <v>51</v>
      </c>
      <c r="H4736">
        <v>2007</v>
      </c>
      <c r="I4736" s="2">
        <v>275000</v>
      </c>
      <c r="J4736" s="2">
        <v>0</v>
      </c>
      <c r="K4736" s="2">
        <v>275000</v>
      </c>
      <c r="L4736" t="s">
        <v>116</v>
      </c>
    </row>
    <row r="4737" spans="1:12" x14ac:dyDescent="0.85">
      <c r="A4737" s="1">
        <v>41164</v>
      </c>
      <c r="B4737" t="s">
        <v>90</v>
      </c>
      <c r="C4737" t="s">
        <v>5669</v>
      </c>
      <c r="D4737" t="s">
        <v>5670</v>
      </c>
      <c r="E4737" t="s">
        <v>49</v>
      </c>
      <c r="F4737" t="s">
        <v>50</v>
      </c>
      <c r="G4737" t="s">
        <v>51</v>
      </c>
      <c r="H4737">
        <v>2007</v>
      </c>
      <c r="I4737" s="2">
        <v>425000</v>
      </c>
      <c r="J4737" s="2">
        <v>0</v>
      </c>
      <c r="K4737" s="2">
        <v>425000</v>
      </c>
      <c r="L4737" t="s">
        <v>116</v>
      </c>
    </row>
    <row r="4738" spans="1:12" x14ac:dyDescent="0.85">
      <c r="A4738" s="1">
        <v>41164</v>
      </c>
      <c r="B4738" t="s">
        <v>2137</v>
      </c>
      <c r="C4738" t="s">
        <v>5671</v>
      </c>
      <c r="D4738" t="s">
        <v>5672</v>
      </c>
      <c r="E4738" t="s">
        <v>49</v>
      </c>
      <c r="F4738" t="s">
        <v>50</v>
      </c>
      <c r="G4738" t="s">
        <v>51</v>
      </c>
      <c r="H4738">
        <v>2007</v>
      </c>
      <c r="I4738" s="2">
        <v>1193000</v>
      </c>
      <c r="J4738" s="2">
        <v>0</v>
      </c>
      <c r="K4738" s="2">
        <v>1193000</v>
      </c>
      <c r="L4738" t="s">
        <v>18</v>
      </c>
    </row>
    <row r="4739" spans="1:12" x14ac:dyDescent="0.85">
      <c r="A4739" s="1">
        <v>41164</v>
      </c>
      <c r="B4739" t="s">
        <v>12</v>
      </c>
      <c r="C4739" t="s">
        <v>3491</v>
      </c>
      <c r="D4739" t="s">
        <v>3492</v>
      </c>
      <c r="E4739" t="s">
        <v>49</v>
      </c>
      <c r="F4739" t="s">
        <v>50</v>
      </c>
      <c r="G4739" t="s">
        <v>51</v>
      </c>
      <c r="H4739">
        <v>2007</v>
      </c>
      <c r="I4739" s="2">
        <v>437500</v>
      </c>
      <c r="J4739" s="2">
        <v>0</v>
      </c>
      <c r="K4739" s="2">
        <v>437500</v>
      </c>
      <c r="L4739" t="s">
        <v>18</v>
      </c>
    </row>
    <row r="4740" spans="1:12" x14ac:dyDescent="0.85">
      <c r="A4740" s="1">
        <v>41164</v>
      </c>
      <c r="B4740" t="s">
        <v>1346</v>
      </c>
      <c r="C4740" t="s">
        <v>6661</v>
      </c>
      <c r="D4740" t="s">
        <v>6662</v>
      </c>
      <c r="E4740" t="s">
        <v>85</v>
      </c>
      <c r="F4740" t="s">
        <v>86</v>
      </c>
      <c r="G4740" t="s">
        <v>87</v>
      </c>
      <c r="H4740">
        <v>2007</v>
      </c>
      <c r="I4740" s="2">
        <v>4647742.09</v>
      </c>
      <c r="J4740" s="2">
        <v>0</v>
      </c>
      <c r="K4740" s="2">
        <v>4647742.09</v>
      </c>
      <c r="L4740" t="s">
        <v>18</v>
      </c>
    </row>
    <row r="4741" spans="1:12" x14ac:dyDescent="0.85">
      <c r="A4741" s="1">
        <v>41164</v>
      </c>
      <c r="B4741" t="s">
        <v>2654</v>
      </c>
      <c r="C4741" t="s">
        <v>6663</v>
      </c>
      <c r="D4741" t="s">
        <v>6664</v>
      </c>
      <c r="E4741" t="s">
        <v>119</v>
      </c>
      <c r="F4741" t="s">
        <v>120</v>
      </c>
      <c r="G4741" t="s">
        <v>121</v>
      </c>
      <c r="H4741">
        <v>2007</v>
      </c>
      <c r="I4741" s="2">
        <v>6488160.3899999997</v>
      </c>
      <c r="J4741" s="2">
        <v>0</v>
      </c>
      <c r="K4741" s="2">
        <v>6488160.3899999997</v>
      </c>
      <c r="L4741" t="s">
        <v>18</v>
      </c>
    </row>
    <row r="4742" spans="1:12" x14ac:dyDescent="0.85">
      <c r="A4742" s="1">
        <v>41164</v>
      </c>
      <c r="B4742" t="s">
        <v>2654</v>
      </c>
      <c r="C4742" t="s">
        <v>6665</v>
      </c>
      <c r="D4742" t="s">
        <v>6666</v>
      </c>
      <c r="E4742" t="s">
        <v>102</v>
      </c>
      <c r="F4742" t="s">
        <v>103</v>
      </c>
      <c r="G4742" t="s">
        <v>104</v>
      </c>
      <c r="H4742">
        <v>2007</v>
      </c>
      <c r="I4742" s="2">
        <v>25425161.59</v>
      </c>
      <c r="J4742" s="2">
        <v>1.61</v>
      </c>
      <c r="K4742" s="2">
        <v>25425163.199999999</v>
      </c>
      <c r="L4742" t="s">
        <v>116</v>
      </c>
    </row>
    <row r="4743" spans="1:12" x14ac:dyDescent="0.85">
      <c r="A4743" s="1">
        <v>41164</v>
      </c>
      <c r="B4743" t="s">
        <v>2654</v>
      </c>
      <c r="C4743" t="s">
        <v>6667</v>
      </c>
      <c r="D4743" t="s">
        <v>6668</v>
      </c>
      <c r="E4743" t="s">
        <v>85</v>
      </c>
      <c r="F4743" t="s">
        <v>86</v>
      </c>
      <c r="G4743" t="s">
        <v>87</v>
      </c>
      <c r="H4743">
        <v>2007</v>
      </c>
      <c r="I4743" s="2">
        <v>15746096.699999999</v>
      </c>
      <c r="J4743" s="2">
        <v>0</v>
      </c>
      <c r="K4743" s="2">
        <v>15746096.699999999</v>
      </c>
      <c r="L4743" t="s">
        <v>116</v>
      </c>
    </row>
    <row r="4744" spans="1:12" x14ac:dyDescent="0.85">
      <c r="A4744" s="1">
        <v>41164</v>
      </c>
      <c r="B4744" t="s">
        <v>90</v>
      </c>
      <c r="C4744" t="s">
        <v>5269</v>
      </c>
      <c r="D4744" t="s">
        <v>5270</v>
      </c>
      <c r="E4744" t="s">
        <v>260</v>
      </c>
      <c r="F4744" t="s">
        <v>261</v>
      </c>
      <c r="H4744">
        <v>2007</v>
      </c>
      <c r="I4744" s="2">
        <v>1418000</v>
      </c>
      <c r="J4744" s="2">
        <v>0</v>
      </c>
      <c r="K4744" s="2">
        <v>1418000</v>
      </c>
      <c r="L4744" t="s">
        <v>116</v>
      </c>
    </row>
    <row r="4745" spans="1:12" x14ac:dyDescent="0.85">
      <c r="A4745" s="1">
        <v>41164</v>
      </c>
      <c r="B4745" t="s">
        <v>507</v>
      </c>
      <c r="C4745" t="s">
        <v>6669</v>
      </c>
      <c r="D4745" t="s">
        <v>6670</v>
      </c>
      <c r="E4745" t="s">
        <v>607</v>
      </c>
      <c r="F4745" t="s">
        <v>608</v>
      </c>
      <c r="G4745" t="s">
        <v>608</v>
      </c>
      <c r="H4745">
        <v>2007</v>
      </c>
      <c r="I4745" s="2">
        <v>16654000</v>
      </c>
      <c r="J4745" s="2">
        <v>0</v>
      </c>
      <c r="K4745" s="2">
        <v>16654000</v>
      </c>
      <c r="L4745" t="s">
        <v>116</v>
      </c>
    </row>
    <row r="4746" spans="1:12" x14ac:dyDescent="0.85">
      <c r="A4746" s="1">
        <v>41164</v>
      </c>
      <c r="B4746" t="s">
        <v>507</v>
      </c>
      <c r="C4746" t="s">
        <v>6671</v>
      </c>
      <c r="D4746" t="s">
        <v>6672</v>
      </c>
      <c r="E4746" t="s">
        <v>70</v>
      </c>
      <c r="F4746" t="s">
        <v>71</v>
      </c>
      <c r="G4746" t="s">
        <v>72</v>
      </c>
      <c r="H4746">
        <v>2007</v>
      </c>
      <c r="I4746" s="2">
        <v>5737111.4800000004</v>
      </c>
      <c r="J4746" s="2">
        <v>0</v>
      </c>
      <c r="K4746" s="2">
        <v>5737111.4800000004</v>
      </c>
      <c r="L4746" t="s">
        <v>18</v>
      </c>
    </row>
    <row r="4747" spans="1:12" x14ac:dyDescent="0.85">
      <c r="A4747" s="1">
        <v>41164</v>
      </c>
      <c r="B4747" t="s">
        <v>507</v>
      </c>
      <c r="C4747" t="s">
        <v>3658</v>
      </c>
      <c r="D4747" t="s">
        <v>3659</v>
      </c>
      <c r="E4747" t="s">
        <v>56</v>
      </c>
      <c r="F4747" t="s">
        <v>57</v>
      </c>
      <c r="G4747" t="s">
        <v>58</v>
      </c>
      <c r="H4747">
        <v>2007</v>
      </c>
      <c r="I4747" s="2">
        <v>122562.36</v>
      </c>
      <c r="J4747" s="2">
        <v>0</v>
      </c>
      <c r="K4747" s="2">
        <v>122562.36</v>
      </c>
      <c r="L4747" t="s">
        <v>116</v>
      </c>
    </row>
    <row r="4748" spans="1:12" x14ac:dyDescent="0.85">
      <c r="A4748" s="1">
        <v>41164</v>
      </c>
      <c r="B4748" t="s">
        <v>507</v>
      </c>
      <c r="C4748" t="s">
        <v>3658</v>
      </c>
      <c r="D4748" t="s">
        <v>3659</v>
      </c>
      <c r="E4748" t="s">
        <v>200</v>
      </c>
      <c r="F4748" t="s">
        <v>201</v>
      </c>
      <c r="G4748" t="s">
        <v>202</v>
      </c>
      <c r="H4748">
        <v>2007</v>
      </c>
      <c r="I4748" s="2">
        <v>0</v>
      </c>
      <c r="J4748" s="2">
        <v>138544.65</v>
      </c>
      <c r="K4748" s="2">
        <v>138544.65</v>
      </c>
      <c r="L4748" t="s">
        <v>116</v>
      </c>
    </row>
    <row r="4749" spans="1:12" x14ac:dyDescent="0.85">
      <c r="A4749" s="1">
        <v>41164</v>
      </c>
      <c r="B4749" t="s">
        <v>507</v>
      </c>
      <c r="C4749" t="s">
        <v>3658</v>
      </c>
      <c r="D4749" t="s">
        <v>3659</v>
      </c>
      <c r="E4749" t="s">
        <v>102</v>
      </c>
      <c r="F4749" t="s">
        <v>103</v>
      </c>
      <c r="G4749" t="s">
        <v>104</v>
      </c>
      <c r="H4749">
        <v>2007</v>
      </c>
      <c r="I4749" s="2">
        <v>2140.8000000000002</v>
      </c>
      <c r="J4749" s="2">
        <v>0</v>
      </c>
      <c r="K4749" s="2">
        <v>2140.8000000000002</v>
      </c>
      <c r="L4749" t="s">
        <v>116</v>
      </c>
    </row>
    <row r="4750" spans="1:12" x14ac:dyDescent="0.85">
      <c r="A4750" s="1">
        <v>41164</v>
      </c>
      <c r="B4750" t="s">
        <v>507</v>
      </c>
      <c r="C4750" t="s">
        <v>3658</v>
      </c>
      <c r="D4750" t="s">
        <v>3659</v>
      </c>
      <c r="E4750" t="s">
        <v>1408</v>
      </c>
      <c r="F4750" t="s">
        <v>1409</v>
      </c>
      <c r="G4750" t="s">
        <v>1410</v>
      </c>
      <c r="H4750">
        <v>2007</v>
      </c>
      <c r="I4750" s="2">
        <v>57073.5</v>
      </c>
      <c r="J4750" s="2">
        <v>0</v>
      </c>
      <c r="K4750" s="2">
        <v>57073.5</v>
      </c>
      <c r="L4750" t="s">
        <v>116</v>
      </c>
    </row>
    <row r="4751" spans="1:12" x14ac:dyDescent="0.85">
      <c r="A4751" s="1">
        <v>41164</v>
      </c>
      <c r="B4751" t="s">
        <v>507</v>
      </c>
      <c r="C4751" t="s">
        <v>3658</v>
      </c>
      <c r="D4751" t="s">
        <v>3659</v>
      </c>
      <c r="E4751" t="s">
        <v>119</v>
      </c>
      <c r="F4751" t="s">
        <v>120</v>
      </c>
      <c r="G4751" t="s">
        <v>121</v>
      </c>
      <c r="H4751">
        <v>2007</v>
      </c>
      <c r="I4751" s="2">
        <v>26522</v>
      </c>
      <c r="J4751" s="2">
        <v>0</v>
      </c>
      <c r="K4751" s="2">
        <v>26522</v>
      </c>
      <c r="L4751" t="s">
        <v>116</v>
      </c>
    </row>
    <row r="4752" spans="1:12" x14ac:dyDescent="0.85">
      <c r="A4752" s="1">
        <v>41164</v>
      </c>
      <c r="B4752" t="s">
        <v>507</v>
      </c>
      <c r="C4752" t="s">
        <v>3658</v>
      </c>
      <c r="D4752" t="s">
        <v>3659</v>
      </c>
      <c r="E4752" t="s">
        <v>21</v>
      </c>
      <c r="F4752" t="s">
        <v>22</v>
      </c>
      <c r="G4752" t="s">
        <v>23</v>
      </c>
      <c r="H4752">
        <v>2007</v>
      </c>
      <c r="I4752" s="2">
        <v>285978.62</v>
      </c>
      <c r="J4752" s="2">
        <v>255391.06</v>
      </c>
      <c r="K4752" s="2">
        <v>541369.68000000005</v>
      </c>
      <c r="L4752" t="s">
        <v>116</v>
      </c>
    </row>
    <row r="4753" spans="1:12" x14ac:dyDescent="0.85">
      <c r="A4753" s="1">
        <v>41164</v>
      </c>
      <c r="B4753" t="s">
        <v>507</v>
      </c>
      <c r="C4753" t="s">
        <v>3658</v>
      </c>
      <c r="D4753" t="s">
        <v>3659</v>
      </c>
      <c r="E4753" t="s">
        <v>49</v>
      </c>
      <c r="F4753" t="s">
        <v>50</v>
      </c>
      <c r="G4753" t="s">
        <v>51</v>
      </c>
      <c r="H4753">
        <v>2007</v>
      </c>
      <c r="I4753" s="2">
        <v>0</v>
      </c>
      <c r="J4753" s="2">
        <v>13500</v>
      </c>
      <c r="K4753" s="2">
        <v>13500</v>
      </c>
      <c r="L4753" t="s">
        <v>116</v>
      </c>
    </row>
    <row r="4754" spans="1:12" x14ac:dyDescent="0.85">
      <c r="A4754" s="1">
        <v>41164</v>
      </c>
      <c r="B4754" t="s">
        <v>3718</v>
      </c>
      <c r="C4754" t="s">
        <v>3719</v>
      </c>
      <c r="D4754" t="s">
        <v>3720</v>
      </c>
      <c r="E4754" t="s">
        <v>113</v>
      </c>
      <c r="F4754" t="s">
        <v>114</v>
      </c>
      <c r="G4754" t="s">
        <v>115</v>
      </c>
      <c r="H4754">
        <v>2007</v>
      </c>
      <c r="I4754" s="2">
        <v>50000000</v>
      </c>
      <c r="J4754" s="2">
        <v>0</v>
      </c>
      <c r="K4754" s="2">
        <v>50000000</v>
      </c>
      <c r="L4754" t="s">
        <v>116</v>
      </c>
    </row>
    <row r="4755" spans="1:12" x14ac:dyDescent="0.85">
      <c r="A4755" s="1">
        <v>41164</v>
      </c>
      <c r="B4755" t="s">
        <v>4509</v>
      </c>
      <c r="C4755" t="s">
        <v>4510</v>
      </c>
      <c r="D4755" t="s">
        <v>4511</v>
      </c>
      <c r="E4755" t="s">
        <v>42</v>
      </c>
      <c r="F4755" t="s">
        <v>43</v>
      </c>
      <c r="G4755" t="s">
        <v>44</v>
      </c>
      <c r="H4755">
        <v>2007</v>
      </c>
      <c r="I4755" s="2">
        <v>11721527.869999999</v>
      </c>
      <c r="J4755" s="2">
        <v>1741068.32</v>
      </c>
      <c r="K4755" s="2">
        <v>13462596.189999999</v>
      </c>
      <c r="L4755" t="s">
        <v>116</v>
      </c>
    </row>
    <row r="4756" spans="1:12" x14ac:dyDescent="0.85">
      <c r="A4756" s="1">
        <v>41164</v>
      </c>
      <c r="B4756" t="s">
        <v>5025</v>
      </c>
      <c r="C4756" t="s">
        <v>5280</v>
      </c>
      <c r="D4756" t="s">
        <v>5281</v>
      </c>
      <c r="E4756" t="s">
        <v>15</v>
      </c>
      <c r="F4756" t="s">
        <v>16</v>
      </c>
      <c r="G4756" t="s">
        <v>17</v>
      </c>
      <c r="H4756">
        <v>2007</v>
      </c>
      <c r="I4756" s="2">
        <v>4409287.72</v>
      </c>
      <c r="J4756" s="2">
        <v>0</v>
      </c>
      <c r="K4756" s="2">
        <v>4409287.72</v>
      </c>
      <c r="L4756" t="s">
        <v>116</v>
      </c>
    </row>
    <row r="4757" spans="1:12" x14ac:dyDescent="0.85">
      <c r="A4757" s="1">
        <v>41164</v>
      </c>
      <c r="B4757" t="s">
        <v>4705</v>
      </c>
      <c r="C4757" t="s">
        <v>6673</v>
      </c>
      <c r="D4757" t="s">
        <v>6674</v>
      </c>
      <c r="E4757" t="s">
        <v>102</v>
      </c>
      <c r="F4757" t="s">
        <v>103</v>
      </c>
      <c r="G4757" t="s">
        <v>104</v>
      </c>
      <c r="H4757">
        <v>2007</v>
      </c>
      <c r="I4757" s="2">
        <v>640053</v>
      </c>
      <c r="J4757" s="2">
        <v>0</v>
      </c>
      <c r="K4757" s="2">
        <v>640053</v>
      </c>
      <c r="L4757" t="s">
        <v>116</v>
      </c>
    </row>
    <row r="4758" spans="1:12" x14ac:dyDescent="0.85">
      <c r="A4758" s="1">
        <v>41164</v>
      </c>
      <c r="B4758" t="s">
        <v>4705</v>
      </c>
      <c r="C4758" t="s">
        <v>6673</v>
      </c>
      <c r="D4758" t="s">
        <v>6674</v>
      </c>
      <c r="E4758" t="s">
        <v>119</v>
      </c>
      <c r="F4758" t="s">
        <v>120</v>
      </c>
      <c r="G4758" t="s">
        <v>121</v>
      </c>
      <c r="H4758">
        <v>2007</v>
      </c>
      <c r="I4758" s="2">
        <v>500000</v>
      </c>
      <c r="J4758" s="2">
        <v>100000</v>
      </c>
      <c r="K4758" s="2">
        <v>600000</v>
      </c>
      <c r="L4758" t="s">
        <v>116</v>
      </c>
    </row>
    <row r="4759" spans="1:12" x14ac:dyDescent="0.85">
      <c r="A4759" s="1">
        <v>41164</v>
      </c>
      <c r="B4759" t="s">
        <v>5127</v>
      </c>
      <c r="C4759" t="s">
        <v>6675</v>
      </c>
      <c r="D4759" t="s">
        <v>6676</v>
      </c>
      <c r="E4759" t="s">
        <v>607</v>
      </c>
      <c r="F4759" t="s">
        <v>608</v>
      </c>
      <c r="G4759" t="s">
        <v>608</v>
      </c>
      <c r="H4759">
        <v>2008</v>
      </c>
      <c r="I4759" s="2">
        <v>2000000</v>
      </c>
      <c r="J4759" s="2">
        <v>0</v>
      </c>
      <c r="K4759" s="2">
        <v>2000000</v>
      </c>
      <c r="L4759" t="s">
        <v>18</v>
      </c>
    </row>
    <row r="4760" spans="1:12" x14ac:dyDescent="0.85">
      <c r="A4760" s="1">
        <v>41164</v>
      </c>
      <c r="B4760" t="s">
        <v>4090</v>
      </c>
      <c r="C4760" t="s">
        <v>4091</v>
      </c>
      <c r="D4760" t="s">
        <v>4092</v>
      </c>
      <c r="E4760" t="s">
        <v>56</v>
      </c>
      <c r="F4760" t="s">
        <v>57</v>
      </c>
      <c r="G4760" t="s">
        <v>58</v>
      </c>
      <c r="H4760">
        <v>2008</v>
      </c>
      <c r="I4760" s="2">
        <v>31439100</v>
      </c>
      <c r="J4760" s="2">
        <v>0</v>
      </c>
      <c r="K4760" s="2">
        <v>31439100</v>
      </c>
      <c r="L4760" t="s">
        <v>116</v>
      </c>
    </row>
    <row r="4761" spans="1:12" x14ac:dyDescent="0.85">
      <c r="A4761" s="1">
        <v>41164</v>
      </c>
      <c r="B4761" t="s">
        <v>4090</v>
      </c>
      <c r="C4761" t="s">
        <v>4091</v>
      </c>
      <c r="D4761" t="s">
        <v>4092</v>
      </c>
      <c r="E4761" t="s">
        <v>15</v>
      </c>
      <c r="F4761" t="s">
        <v>16</v>
      </c>
      <c r="G4761" t="s">
        <v>17</v>
      </c>
      <c r="H4761">
        <v>2008</v>
      </c>
      <c r="I4761" s="2">
        <v>92866837.900000006</v>
      </c>
      <c r="J4761" s="2">
        <v>0</v>
      </c>
      <c r="K4761" s="2">
        <v>92866837.900000006</v>
      </c>
      <c r="L4761" t="s">
        <v>116</v>
      </c>
    </row>
    <row r="4762" spans="1:12" x14ac:dyDescent="0.85">
      <c r="A4762" s="1">
        <v>41164</v>
      </c>
      <c r="B4762" t="s">
        <v>4090</v>
      </c>
      <c r="C4762" t="s">
        <v>4091</v>
      </c>
      <c r="D4762" t="s">
        <v>4092</v>
      </c>
      <c r="E4762" t="s">
        <v>264</v>
      </c>
      <c r="F4762" t="s">
        <v>265</v>
      </c>
      <c r="G4762" t="s">
        <v>1350</v>
      </c>
      <c r="H4762">
        <v>2008</v>
      </c>
      <c r="I4762" s="2">
        <v>76828000.010000005</v>
      </c>
      <c r="J4762" s="2">
        <v>0</v>
      </c>
      <c r="K4762" s="2">
        <v>76828000.010000005</v>
      </c>
      <c r="L4762" t="s">
        <v>116</v>
      </c>
    </row>
    <row r="4763" spans="1:12" x14ac:dyDescent="0.85">
      <c r="A4763" s="1">
        <v>41164</v>
      </c>
      <c r="B4763" t="s">
        <v>4090</v>
      </c>
      <c r="C4763" t="s">
        <v>4091</v>
      </c>
      <c r="D4763" t="s">
        <v>4092</v>
      </c>
      <c r="E4763" t="s">
        <v>85</v>
      </c>
      <c r="F4763" t="s">
        <v>86</v>
      </c>
      <c r="G4763" t="s">
        <v>87</v>
      </c>
      <c r="H4763">
        <v>2008</v>
      </c>
      <c r="I4763" s="2">
        <v>73615484.780000001</v>
      </c>
      <c r="J4763" s="2">
        <v>0</v>
      </c>
      <c r="K4763" s="2">
        <v>73615484.780000001</v>
      </c>
      <c r="L4763" t="s">
        <v>116</v>
      </c>
    </row>
    <row r="4764" spans="1:12" x14ac:dyDescent="0.85">
      <c r="A4764" s="1">
        <v>41164</v>
      </c>
      <c r="B4764" t="s">
        <v>4090</v>
      </c>
      <c r="C4764" t="s">
        <v>4091</v>
      </c>
      <c r="D4764" t="s">
        <v>4092</v>
      </c>
      <c r="E4764" t="s">
        <v>2863</v>
      </c>
      <c r="F4764" t="s">
        <v>2864</v>
      </c>
      <c r="G4764" t="s">
        <v>2865</v>
      </c>
      <c r="H4764">
        <v>2008</v>
      </c>
      <c r="I4764" s="2">
        <v>22038000</v>
      </c>
      <c r="J4764" s="2">
        <v>0</v>
      </c>
      <c r="K4764" s="2">
        <v>22038000</v>
      </c>
      <c r="L4764" t="s">
        <v>116</v>
      </c>
    </row>
    <row r="4765" spans="1:12" x14ac:dyDescent="0.85">
      <c r="A4765" s="1">
        <v>41164</v>
      </c>
      <c r="B4765" t="s">
        <v>4090</v>
      </c>
      <c r="C4765" t="s">
        <v>4091</v>
      </c>
      <c r="D4765" t="s">
        <v>4092</v>
      </c>
      <c r="E4765" t="s">
        <v>288</v>
      </c>
      <c r="F4765" t="s">
        <v>289</v>
      </c>
      <c r="G4765" t="s">
        <v>290</v>
      </c>
      <c r="H4765">
        <v>2008</v>
      </c>
      <c r="I4765" s="2">
        <v>3018722</v>
      </c>
      <c r="J4765" s="2">
        <v>0</v>
      </c>
      <c r="K4765" s="2">
        <v>3018722</v>
      </c>
      <c r="L4765" t="s">
        <v>116</v>
      </c>
    </row>
    <row r="4766" spans="1:12" x14ac:dyDescent="0.85">
      <c r="A4766" s="1">
        <v>41164</v>
      </c>
      <c r="B4766" t="s">
        <v>4090</v>
      </c>
      <c r="C4766" t="s">
        <v>4091</v>
      </c>
      <c r="D4766" t="s">
        <v>4092</v>
      </c>
      <c r="E4766" t="s">
        <v>102</v>
      </c>
      <c r="F4766" t="s">
        <v>103</v>
      </c>
      <c r="G4766" t="s">
        <v>104</v>
      </c>
      <c r="H4766">
        <v>2008</v>
      </c>
      <c r="I4766" s="2">
        <v>163681286.38999999</v>
      </c>
      <c r="J4766" s="2">
        <v>100</v>
      </c>
      <c r="K4766" s="2">
        <v>163681386.38999999</v>
      </c>
      <c r="L4766" t="s">
        <v>116</v>
      </c>
    </row>
    <row r="4767" spans="1:12" x14ac:dyDescent="0.85">
      <c r="A4767" s="1">
        <v>41164</v>
      </c>
      <c r="B4767" t="s">
        <v>4090</v>
      </c>
      <c r="C4767" t="s">
        <v>4091</v>
      </c>
      <c r="D4767" t="s">
        <v>4092</v>
      </c>
      <c r="E4767" t="s">
        <v>1408</v>
      </c>
      <c r="F4767" t="s">
        <v>1409</v>
      </c>
      <c r="G4767" t="s">
        <v>1410</v>
      </c>
      <c r="H4767">
        <v>2008</v>
      </c>
      <c r="I4767" s="2">
        <v>1457700</v>
      </c>
      <c r="J4767" s="2">
        <v>0</v>
      </c>
      <c r="K4767" s="2">
        <v>1457700</v>
      </c>
      <c r="L4767" t="s">
        <v>116</v>
      </c>
    </row>
    <row r="4768" spans="1:12" x14ac:dyDescent="0.85">
      <c r="A4768" s="1">
        <v>41164</v>
      </c>
      <c r="B4768" t="s">
        <v>4090</v>
      </c>
      <c r="C4768" t="s">
        <v>4091</v>
      </c>
      <c r="D4768" t="s">
        <v>4092</v>
      </c>
      <c r="E4768" t="s">
        <v>1791</v>
      </c>
      <c r="F4768" t="s">
        <v>1792</v>
      </c>
      <c r="G4768" t="s">
        <v>1793</v>
      </c>
      <c r="H4768">
        <v>2008</v>
      </c>
      <c r="I4768" s="2">
        <v>200000</v>
      </c>
      <c r="J4768" s="2">
        <v>0</v>
      </c>
      <c r="K4768" s="2">
        <v>200000</v>
      </c>
      <c r="L4768" t="s">
        <v>116</v>
      </c>
    </row>
    <row r="4769" spans="1:12" x14ac:dyDescent="0.85">
      <c r="A4769" s="1">
        <v>41164</v>
      </c>
      <c r="B4769" t="s">
        <v>4090</v>
      </c>
      <c r="C4769" t="s">
        <v>4091</v>
      </c>
      <c r="D4769" t="s">
        <v>4092</v>
      </c>
      <c r="E4769" t="s">
        <v>204</v>
      </c>
      <c r="F4769" t="s">
        <v>205</v>
      </c>
      <c r="G4769" t="s">
        <v>206</v>
      </c>
      <c r="H4769">
        <v>2008</v>
      </c>
      <c r="I4769" s="2">
        <v>23593800</v>
      </c>
      <c r="J4769" s="2">
        <v>0</v>
      </c>
      <c r="K4769" s="2">
        <v>23593800</v>
      </c>
      <c r="L4769" t="s">
        <v>116</v>
      </c>
    </row>
    <row r="4770" spans="1:12" x14ac:dyDescent="0.85">
      <c r="A4770" s="1">
        <v>41164</v>
      </c>
      <c r="B4770" t="s">
        <v>4090</v>
      </c>
      <c r="C4770" t="s">
        <v>4091</v>
      </c>
      <c r="D4770" t="s">
        <v>4092</v>
      </c>
      <c r="E4770" t="s">
        <v>119</v>
      </c>
      <c r="F4770" t="s">
        <v>120</v>
      </c>
      <c r="G4770" t="s">
        <v>121</v>
      </c>
      <c r="H4770">
        <v>2008</v>
      </c>
      <c r="I4770" s="2">
        <v>47262870</v>
      </c>
      <c r="J4770" s="2">
        <v>30</v>
      </c>
      <c r="K4770" s="2">
        <v>47262900</v>
      </c>
      <c r="L4770" t="s">
        <v>116</v>
      </c>
    </row>
    <row r="4771" spans="1:12" x14ac:dyDescent="0.85">
      <c r="A4771" s="1">
        <v>41164</v>
      </c>
      <c r="B4771" t="s">
        <v>4090</v>
      </c>
      <c r="C4771" t="s">
        <v>4091</v>
      </c>
      <c r="D4771" t="s">
        <v>4092</v>
      </c>
      <c r="E4771" t="s">
        <v>42</v>
      </c>
      <c r="F4771" t="s">
        <v>43</v>
      </c>
      <c r="G4771" t="s">
        <v>44</v>
      </c>
      <c r="H4771">
        <v>2008</v>
      </c>
      <c r="I4771" s="2">
        <v>15857985.609999999</v>
      </c>
      <c r="J4771" s="2">
        <v>0</v>
      </c>
      <c r="K4771" s="2">
        <v>15857985.609999999</v>
      </c>
      <c r="L4771" t="s">
        <v>116</v>
      </c>
    </row>
    <row r="4772" spans="1:12" x14ac:dyDescent="0.85">
      <c r="A4772" s="1">
        <v>41164</v>
      </c>
      <c r="B4772" t="s">
        <v>4090</v>
      </c>
      <c r="C4772" t="s">
        <v>4091</v>
      </c>
      <c r="D4772" t="s">
        <v>4092</v>
      </c>
      <c r="E4772" t="s">
        <v>6172</v>
      </c>
      <c r="F4772" t="s">
        <v>6173</v>
      </c>
      <c r="G4772" t="s">
        <v>6174</v>
      </c>
      <c r="H4772">
        <v>2008</v>
      </c>
      <c r="I4772" s="2">
        <v>270000</v>
      </c>
      <c r="J4772" s="2">
        <v>0</v>
      </c>
      <c r="K4772" s="2">
        <v>270000</v>
      </c>
      <c r="L4772" t="s">
        <v>116</v>
      </c>
    </row>
    <row r="4773" spans="1:12" x14ac:dyDescent="0.85">
      <c r="A4773" s="1">
        <v>41164</v>
      </c>
      <c r="B4773" t="s">
        <v>4090</v>
      </c>
      <c r="C4773" t="s">
        <v>4091</v>
      </c>
      <c r="D4773" t="s">
        <v>4092</v>
      </c>
      <c r="E4773" t="s">
        <v>5946</v>
      </c>
      <c r="F4773" t="s">
        <v>5947</v>
      </c>
      <c r="G4773" t="s">
        <v>5948</v>
      </c>
      <c r="H4773">
        <v>2008</v>
      </c>
      <c r="I4773" s="2">
        <v>4000000</v>
      </c>
      <c r="J4773" s="2">
        <v>0</v>
      </c>
      <c r="K4773" s="2">
        <v>4000000</v>
      </c>
      <c r="L4773" t="s">
        <v>116</v>
      </c>
    </row>
    <row r="4774" spans="1:12" x14ac:dyDescent="0.85">
      <c r="A4774" s="1">
        <v>41164</v>
      </c>
      <c r="B4774" t="s">
        <v>4090</v>
      </c>
      <c r="C4774" t="s">
        <v>4091</v>
      </c>
      <c r="D4774" t="s">
        <v>4092</v>
      </c>
      <c r="E4774" t="s">
        <v>21</v>
      </c>
      <c r="F4774" t="s">
        <v>22</v>
      </c>
      <c r="G4774" t="s">
        <v>23</v>
      </c>
      <c r="H4774">
        <v>2008</v>
      </c>
      <c r="I4774" s="2">
        <v>7034954.0199999996</v>
      </c>
      <c r="J4774" s="2">
        <v>0</v>
      </c>
      <c r="K4774" s="2">
        <v>7034954.0199999996</v>
      </c>
      <c r="L4774" t="s">
        <v>116</v>
      </c>
    </row>
    <row r="4775" spans="1:12" x14ac:dyDescent="0.85">
      <c r="A4775" s="1">
        <v>41164</v>
      </c>
      <c r="B4775" t="s">
        <v>4090</v>
      </c>
      <c r="C4775" t="s">
        <v>4091</v>
      </c>
      <c r="D4775" t="s">
        <v>4092</v>
      </c>
      <c r="E4775" t="s">
        <v>49</v>
      </c>
      <c r="F4775" t="s">
        <v>50</v>
      </c>
      <c r="G4775" t="s">
        <v>51</v>
      </c>
      <c r="H4775">
        <v>2008</v>
      </c>
      <c r="I4775" s="2">
        <v>65500000</v>
      </c>
      <c r="J4775" s="2">
        <v>0</v>
      </c>
      <c r="K4775" s="2">
        <v>65500000</v>
      </c>
      <c r="L4775" t="s">
        <v>116</v>
      </c>
    </row>
    <row r="4776" spans="1:12" x14ac:dyDescent="0.85">
      <c r="A4776" s="1">
        <v>41164</v>
      </c>
      <c r="B4776" t="s">
        <v>90</v>
      </c>
      <c r="C4776" t="s">
        <v>5716</v>
      </c>
      <c r="D4776" t="s">
        <v>5717</v>
      </c>
      <c r="E4776" t="s">
        <v>119</v>
      </c>
      <c r="F4776" t="s">
        <v>120</v>
      </c>
      <c r="G4776" t="s">
        <v>121</v>
      </c>
      <c r="H4776">
        <v>2008</v>
      </c>
      <c r="I4776" s="2">
        <v>335376</v>
      </c>
      <c r="J4776" s="2">
        <v>0</v>
      </c>
      <c r="K4776" s="2">
        <v>335376</v>
      </c>
      <c r="L4776" t="s">
        <v>116</v>
      </c>
    </row>
    <row r="4777" spans="1:12" x14ac:dyDescent="0.85">
      <c r="A4777" s="1">
        <v>41164</v>
      </c>
      <c r="B4777" t="s">
        <v>90</v>
      </c>
      <c r="C4777" t="s">
        <v>6177</v>
      </c>
      <c r="D4777" t="s">
        <v>6178</v>
      </c>
      <c r="E4777" t="s">
        <v>128</v>
      </c>
      <c r="F4777" t="s">
        <v>129</v>
      </c>
      <c r="G4777" t="s">
        <v>130</v>
      </c>
      <c r="H4777">
        <v>2008</v>
      </c>
      <c r="I4777" s="2">
        <v>301720</v>
      </c>
      <c r="J4777" s="2">
        <v>0</v>
      </c>
      <c r="K4777" s="2">
        <v>301720</v>
      </c>
      <c r="L4777" t="s">
        <v>116</v>
      </c>
    </row>
    <row r="4778" spans="1:12" x14ac:dyDescent="0.85">
      <c r="A4778" s="1">
        <v>41164</v>
      </c>
      <c r="B4778" t="s">
        <v>5570</v>
      </c>
      <c r="C4778" t="s">
        <v>6677</v>
      </c>
      <c r="D4778" t="s">
        <v>6678</v>
      </c>
      <c r="E4778" t="s">
        <v>102</v>
      </c>
      <c r="F4778" t="s">
        <v>103</v>
      </c>
      <c r="G4778" t="s">
        <v>104</v>
      </c>
      <c r="H4778">
        <v>2008</v>
      </c>
      <c r="I4778" s="2">
        <v>672191.5</v>
      </c>
      <c r="J4778" s="2">
        <v>0</v>
      </c>
      <c r="K4778" s="2">
        <v>672191.5</v>
      </c>
      <c r="L4778" t="s">
        <v>18</v>
      </c>
    </row>
    <row r="4779" spans="1:12" x14ac:dyDescent="0.85">
      <c r="A4779" s="1">
        <v>41164</v>
      </c>
      <c r="B4779" t="s">
        <v>5722</v>
      </c>
      <c r="C4779" t="s">
        <v>6679</v>
      </c>
      <c r="D4779" t="s">
        <v>6680</v>
      </c>
      <c r="E4779" t="s">
        <v>119</v>
      </c>
      <c r="F4779" t="s">
        <v>120</v>
      </c>
      <c r="G4779" t="s">
        <v>121</v>
      </c>
      <c r="H4779">
        <v>2008</v>
      </c>
      <c r="I4779" s="2">
        <v>2943513.97</v>
      </c>
      <c r="J4779" s="2">
        <v>0</v>
      </c>
      <c r="K4779" s="2">
        <v>2943513.97</v>
      </c>
      <c r="L4779" t="s">
        <v>18</v>
      </c>
    </row>
    <row r="4780" spans="1:12" x14ac:dyDescent="0.85">
      <c r="A4780" s="1">
        <v>41164</v>
      </c>
      <c r="B4780" t="s">
        <v>4054</v>
      </c>
      <c r="C4780" t="s">
        <v>6681</v>
      </c>
      <c r="D4780" t="s">
        <v>6682</v>
      </c>
      <c r="E4780" t="s">
        <v>119</v>
      </c>
      <c r="F4780" t="s">
        <v>120</v>
      </c>
      <c r="G4780" t="s">
        <v>121</v>
      </c>
      <c r="H4780">
        <v>2008</v>
      </c>
      <c r="I4780" s="2">
        <v>4938242</v>
      </c>
      <c r="J4780" s="2">
        <v>30</v>
      </c>
      <c r="K4780" s="2">
        <v>4938272</v>
      </c>
      <c r="L4780" t="s">
        <v>116</v>
      </c>
    </row>
    <row r="4781" spans="1:12" x14ac:dyDescent="0.85">
      <c r="A4781" s="1">
        <v>41164</v>
      </c>
      <c r="B4781" t="s">
        <v>5762</v>
      </c>
      <c r="C4781" t="s">
        <v>6683</v>
      </c>
      <c r="D4781" t="s">
        <v>6684</v>
      </c>
      <c r="E4781" t="s">
        <v>56</v>
      </c>
      <c r="F4781" t="s">
        <v>57</v>
      </c>
      <c r="G4781" t="s">
        <v>58</v>
      </c>
      <c r="H4781">
        <v>2008</v>
      </c>
      <c r="I4781" s="2">
        <v>498406.98</v>
      </c>
      <c r="J4781" s="2">
        <v>0</v>
      </c>
      <c r="K4781" s="2">
        <v>498406.98</v>
      </c>
      <c r="L4781" t="s">
        <v>18</v>
      </c>
    </row>
    <row r="4782" spans="1:12" x14ac:dyDescent="0.85">
      <c r="A4782" s="1">
        <v>41164</v>
      </c>
      <c r="B4782" t="s">
        <v>5304</v>
      </c>
      <c r="C4782" t="s">
        <v>5305</v>
      </c>
      <c r="D4782" t="s">
        <v>5306</v>
      </c>
      <c r="E4782" t="s">
        <v>56</v>
      </c>
      <c r="F4782" t="s">
        <v>57</v>
      </c>
      <c r="G4782" t="s">
        <v>58</v>
      </c>
      <c r="H4782">
        <v>2008</v>
      </c>
      <c r="I4782" s="2">
        <v>0</v>
      </c>
      <c r="J4782" s="2">
        <v>14534243.550000001</v>
      </c>
      <c r="K4782" s="2">
        <v>14534243.550000001</v>
      </c>
      <c r="L4782" t="s">
        <v>116</v>
      </c>
    </row>
    <row r="4783" spans="1:12" x14ac:dyDescent="0.85">
      <c r="A4783" s="1">
        <v>41164</v>
      </c>
      <c r="B4783" t="s">
        <v>6685</v>
      </c>
      <c r="C4783" t="s">
        <v>6686</v>
      </c>
      <c r="D4783" t="s">
        <v>6687</v>
      </c>
      <c r="E4783" t="s">
        <v>56</v>
      </c>
      <c r="F4783" t="s">
        <v>57</v>
      </c>
      <c r="G4783" t="s">
        <v>58</v>
      </c>
      <c r="H4783">
        <v>2008</v>
      </c>
      <c r="I4783" s="2">
        <v>37594495.640000001</v>
      </c>
      <c r="J4783" s="2">
        <v>0</v>
      </c>
      <c r="K4783" s="2">
        <v>37594495.640000001</v>
      </c>
      <c r="L4783" t="s">
        <v>116</v>
      </c>
    </row>
    <row r="4784" spans="1:12" x14ac:dyDescent="0.85">
      <c r="A4784" s="1">
        <v>41164</v>
      </c>
      <c r="B4784" t="s">
        <v>2654</v>
      </c>
      <c r="C4784" t="s">
        <v>6688</v>
      </c>
      <c r="D4784" t="s">
        <v>6689</v>
      </c>
      <c r="E4784" t="s">
        <v>56</v>
      </c>
      <c r="F4784" t="s">
        <v>57</v>
      </c>
      <c r="G4784" t="s">
        <v>58</v>
      </c>
      <c r="H4784">
        <v>2008</v>
      </c>
      <c r="I4784" s="2">
        <v>13860013.859999999</v>
      </c>
      <c r="J4784" s="2">
        <v>0</v>
      </c>
      <c r="K4784" s="2">
        <v>13860013.859999999</v>
      </c>
      <c r="L4784" t="s">
        <v>18</v>
      </c>
    </row>
    <row r="4785" spans="1:12" x14ac:dyDescent="0.85">
      <c r="A4785" s="1">
        <v>41164</v>
      </c>
      <c r="B4785" t="s">
        <v>6690</v>
      </c>
      <c r="C4785" t="s">
        <v>6691</v>
      </c>
      <c r="D4785" t="s">
        <v>6692</v>
      </c>
      <c r="E4785" t="s">
        <v>56</v>
      </c>
      <c r="F4785" t="s">
        <v>57</v>
      </c>
      <c r="G4785" t="s">
        <v>58</v>
      </c>
      <c r="H4785">
        <v>2008</v>
      </c>
      <c r="I4785" s="2">
        <v>4430716.5</v>
      </c>
      <c r="J4785" s="2">
        <v>0</v>
      </c>
      <c r="K4785" s="2">
        <v>4430716.5</v>
      </c>
      <c r="L4785" t="s">
        <v>116</v>
      </c>
    </row>
    <row r="4786" spans="1:12" x14ac:dyDescent="0.85">
      <c r="A4786" s="1">
        <v>41164</v>
      </c>
      <c r="B4786" t="s">
        <v>6194</v>
      </c>
      <c r="C4786" t="s">
        <v>6195</v>
      </c>
      <c r="D4786" t="s">
        <v>6196</v>
      </c>
      <c r="E4786" t="s">
        <v>56</v>
      </c>
      <c r="F4786" t="s">
        <v>57</v>
      </c>
      <c r="G4786" t="s">
        <v>58</v>
      </c>
      <c r="H4786">
        <v>2008</v>
      </c>
      <c r="I4786" s="2">
        <v>698550</v>
      </c>
      <c r="J4786" s="2">
        <v>0</v>
      </c>
      <c r="K4786" s="2">
        <v>698550</v>
      </c>
      <c r="L4786" t="s">
        <v>116</v>
      </c>
    </row>
    <row r="4787" spans="1:12" x14ac:dyDescent="0.85">
      <c r="A4787" s="1">
        <v>41164</v>
      </c>
      <c r="B4787" t="s">
        <v>4806</v>
      </c>
      <c r="C4787" t="s">
        <v>6197</v>
      </c>
      <c r="D4787" t="s">
        <v>6198</v>
      </c>
      <c r="E4787" t="s">
        <v>56</v>
      </c>
      <c r="F4787" t="s">
        <v>57</v>
      </c>
      <c r="G4787" t="s">
        <v>58</v>
      </c>
      <c r="H4787">
        <v>2008</v>
      </c>
      <c r="I4787" s="2">
        <v>479279.99</v>
      </c>
      <c r="J4787" s="2">
        <v>0</v>
      </c>
      <c r="K4787" s="2">
        <v>479279.99</v>
      </c>
      <c r="L4787" t="s">
        <v>18</v>
      </c>
    </row>
    <row r="4788" spans="1:12" x14ac:dyDescent="0.85">
      <c r="A4788" s="1">
        <v>41164</v>
      </c>
      <c r="B4788" t="s">
        <v>5284</v>
      </c>
      <c r="C4788" t="s">
        <v>6693</v>
      </c>
      <c r="D4788" t="s">
        <v>6694</v>
      </c>
      <c r="E4788" t="s">
        <v>56</v>
      </c>
      <c r="F4788" t="s">
        <v>57</v>
      </c>
      <c r="G4788" t="s">
        <v>58</v>
      </c>
      <c r="H4788">
        <v>2008</v>
      </c>
      <c r="I4788" s="2">
        <v>7504740</v>
      </c>
      <c r="J4788" s="2">
        <v>0</v>
      </c>
      <c r="K4788" s="2">
        <v>7504740</v>
      </c>
      <c r="L4788" t="s">
        <v>116</v>
      </c>
    </row>
    <row r="4789" spans="1:12" x14ac:dyDescent="0.85">
      <c r="A4789" s="1">
        <v>41164</v>
      </c>
      <c r="B4789" t="s">
        <v>3967</v>
      </c>
      <c r="C4789" t="s">
        <v>6695</v>
      </c>
      <c r="D4789" t="s">
        <v>6696</v>
      </c>
      <c r="E4789" t="s">
        <v>56</v>
      </c>
      <c r="F4789" t="s">
        <v>57</v>
      </c>
      <c r="G4789" t="s">
        <v>58</v>
      </c>
      <c r="H4789">
        <v>2008</v>
      </c>
      <c r="I4789" s="2">
        <v>432600</v>
      </c>
      <c r="J4789" s="2">
        <v>0</v>
      </c>
      <c r="K4789" s="2">
        <v>432600</v>
      </c>
      <c r="L4789" t="s">
        <v>18</v>
      </c>
    </row>
    <row r="4790" spans="1:12" x14ac:dyDescent="0.85">
      <c r="A4790" s="1">
        <v>41164</v>
      </c>
      <c r="B4790" t="s">
        <v>6697</v>
      </c>
      <c r="C4790" t="s">
        <v>6698</v>
      </c>
      <c r="D4790" t="s">
        <v>6699</v>
      </c>
      <c r="E4790" t="s">
        <v>56</v>
      </c>
      <c r="F4790" t="s">
        <v>57</v>
      </c>
      <c r="G4790" t="s">
        <v>58</v>
      </c>
      <c r="H4790">
        <v>2008</v>
      </c>
      <c r="I4790" s="2">
        <v>18064150</v>
      </c>
      <c r="J4790" s="2">
        <v>0</v>
      </c>
      <c r="K4790" s="2">
        <v>18064150</v>
      </c>
      <c r="L4790" t="s">
        <v>116</v>
      </c>
    </row>
    <row r="4791" spans="1:12" x14ac:dyDescent="0.85">
      <c r="A4791" s="1">
        <v>41164</v>
      </c>
      <c r="B4791" t="s">
        <v>90</v>
      </c>
      <c r="C4791" t="s">
        <v>6199</v>
      </c>
      <c r="D4791" t="s">
        <v>6200</v>
      </c>
      <c r="E4791" t="s">
        <v>334</v>
      </c>
      <c r="F4791" t="s">
        <v>335</v>
      </c>
      <c r="G4791" t="s">
        <v>339</v>
      </c>
      <c r="H4791">
        <v>2008</v>
      </c>
      <c r="I4791" s="2">
        <v>1579100</v>
      </c>
      <c r="J4791" s="2">
        <v>0</v>
      </c>
      <c r="K4791" s="2">
        <v>1579100</v>
      </c>
      <c r="L4791" t="s">
        <v>116</v>
      </c>
    </row>
    <row r="4792" spans="1:12" x14ac:dyDescent="0.85">
      <c r="A4792" s="1">
        <v>41164</v>
      </c>
      <c r="B4792" t="s">
        <v>6700</v>
      </c>
      <c r="C4792" t="s">
        <v>6701</v>
      </c>
      <c r="D4792" t="s">
        <v>6702</v>
      </c>
      <c r="E4792" t="s">
        <v>200</v>
      </c>
      <c r="F4792" t="s">
        <v>201</v>
      </c>
      <c r="G4792" t="s">
        <v>202</v>
      </c>
      <c r="H4792">
        <v>2008</v>
      </c>
      <c r="I4792" s="2">
        <v>2529702.96</v>
      </c>
      <c r="J4792" s="2">
        <v>1240461.74</v>
      </c>
      <c r="K4792" s="2">
        <v>3770164.7</v>
      </c>
      <c r="L4792" t="s">
        <v>116</v>
      </c>
    </row>
    <row r="4793" spans="1:12" x14ac:dyDescent="0.85">
      <c r="A4793" s="1">
        <v>41164</v>
      </c>
      <c r="B4793" t="s">
        <v>6703</v>
      </c>
      <c r="C4793" t="s">
        <v>6704</v>
      </c>
      <c r="D4793" t="s">
        <v>6705</v>
      </c>
      <c r="E4793" t="s">
        <v>102</v>
      </c>
      <c r="F4793" t="s">
        <v>103</v>
      </c>
      <c r="G4793" t="s">
        <v>104</v>
      </c>
      <c r="H4793">
        <v>2008</v>
      </c>
      <c r="I4793" s="2">
        <v>5345238.79</v>
      </c>
      <c r="J4793" s="2">
        <v>127515.79</v>
      </c>
      <c r="K4793" s="2">
        <v>5472754.5800000001</v>
      </c>
      <c r="L4793" t="s">
        <v>116</v>
      </c>
    </row>
    <row r="4794" spans="1:12" x14ac:dyDescent="0.85">
      <c r="A4794" s="1">
        <v>41164</v>
      </c>
      <c r="B4794" t="s">
        <v>6201</v>
      </c>
      <c r="C4794" t="s">
        <v>6202</v>
      </c>
      <c r="D4794" t="s">
        <v>6203</v>
      </c>
      <c r="E4794" t="s">
        <v>85</v>
      </c>
      <c r="F4794" t="s">
        <v>86</v>
      </c>
      <c r="G4794" t="s">
        <v>87</v>
      </c>
      <c r="H4794">
        <v>2008</v>
      </c>
      <c r="I4794" s="2">
        <v>16807624.489999998</v>
      </c>
      <c r="J4794" s="2">
        <v>5573584.8799999999</v>
      </c>
      <c r="K4794" s="2">
        <v>22381209.370000001</v>
      </c>
      <c r="L4794" t="s">
        <v>116</v>
      </c>
    </row>
    <row r="4795" spans="1:12" x14ac:dyDescent="0.85">
      <c r="A4795" s="1">
        <v>41164</v>
      </c>
      <c r="B4795" t="s">
        <v>82</v>
      </c>
      <c r="C4795" t="s">
        <v>4977</v>
      </c>
      <c r="D4795" t="s">
        <v>4978</v>
      </c>
      <c r="E4795" t="s">
        <v>235</v>
      </c>
      <c r="F4795" t="s">
        <v>236</v>
      </c>
      <c r="G4795" t="s">
        <v>237</v>
      </c>
      <c r="H4795">
        <v>2008</v>
      </c>
      <c r="I4795" s="2">
        <v>155176.70000000001</v>
      </c>
      <c r="J4795" s="2">
        <v>6823.3</v>
      </c>
      <c r="K4795" s="2">
        <v>162000</v>
      </c>
      <c r="L4795" t="s">
        <v>116</v>
      </c>
    </row>
    <row r="4796" spans="1:12" x14ac:dyDescent="0.85">
      <c r="A4796" s="1">
        <v>41164</v>
      </c>
      <c r="B4796" t="s">
        <v>1796</v>
      </c>
      <c r="C4796" t="s">
        <v>6706</v>
      </c>
      <c r="D4796" t="s">
        <v>6707</v>
      </c>
      <c r="E4796" t="s">
        <v>119</v>
      </c>
      <c r="F4796" t="s">
        <v>120</v>
      </c>
      <c r="G4796" t="s">
        <v>121</v>
      </c>
      <c r="H4796">
        <v>2008</v>
      </c>
      <c r="I4796" s="2">
        <v>51619945</v>
      </c>
      <c r="J4796" s="2">
        <v>380055</v>
      </c>
      <c r="K4796" s="2">
        <v>52000000</v>
      </c>
      <c r="L4796" t="s">
        <v>116</v>
      </c>
    </row>
    <row r="4797" spans="1:12" x14ac:dyDescent="0.85">
      <c r="A4797" s="1">
        <v>41164</v>
      </c>
      <c r="B4797" t="s">
        <v>90</v>
      </c>
      <c r="C4797" t="s">
        <v>6708</v>
      </c>
      <c r="D4797" t="s">
        <v>6709</v>
      </c>
      <c r="E4797" t="s">
        <v>70</v>
      </c>
      <c r="F4797" t="s">
        <v>71</v>
      </c>
      <c r="G4797" t="s">
        <v>6710</v>
      </c>
      <c r="H4797">
        <v>2008</v>
      </c>
      <c r="I4797" s="2">
        <v>998003.99</v>
      </c>
      <c r="J4797" s="2">
        <v>0</v>
      </c>
      <c r="K4797" s="2">
        <v>998003.99</v>
      </c>
      <c r="L4797" t="s">
        <v>116</v>
      </c>
    </row>
    <row r="4798" spans="1:12" x14ac:dyDescent="0.85">
      <c r="A4798" s="1">
        <v>41164</v>
      </c>
      <c r="B4798" t="s">
        <v>90</v>
      </c>
      <c r="C4798" t="s">
        <v>6708</v>
      </c>
      <c r="D4798" t="s">
        <v>6709</v>
      </c>
      <c r="E4798" t="s">
        <v>119</v>
      </c>
      <c r="F4798" t="s">
        <v>120</v>
      </c>
      <c r="G4798" t="s">
        <v>121</v>
      </c>
      <c r="H4798">
        <v>2008</v>
      </c>
      <c r="I4798" s="2">
        <v>1999970</v>
      </c>
      <c r="J4798" s="2">
        <v>1378408</v>
      </c>
      <c r="K4798" s="2">
        <v>3378378</v>
      </c>
      <c r="L4798" t="s">
        <v>116</v>
      </c>
    </row>
    <row r="4799" spans="1:12" x14ac:dyDescent="0.85">
      <c r="A4799" s="1">
        <v>41164</v>
      </c>
      <c r="B4799" t="s">
        <v>367</v>
      </c>
      <c r="C4799" t="s">
        <v>5320</v>
      </c>
      <c r="D4799" t="s">
        <v>5321</v>
      </c>
      <c r="E4799" t="s">
        <v>119</v>
      </c>
      <c r="F4799" t="s">
        <v>120</v>
      </c>
      <c r="G4799" t="s">
        <v>121</v>
      </c>
      <c r="H4799">
        <v>2008</v>
      </c>
      <c r="I4799" s="2">
        <v>3600000</v>
      </c>
      <c r="J4799" s="2">
        <v>0</v>
      </c>
      <c r="K4799" s="2">
        <v>3600000</v>
      </c>
      <c r="L4799" t="s">
        <v>116</v>
      </c>
    </row>
    <row r="4800" spans="1:12" x14ac:dyDescent="0.85">
      <c r="A4800" s="1">
        <v>41164</v>
      </c>
      <c r="B4800" t="s">
        <v>5570</v>
      </c>
      <c r="C4800" t="s">
        <v>6711</v>
      </c>
      <c r="D4800" t="s">
        <v>6712</v>
      </c>
      <c r="E4800" t="s">
        <v>235</v>
      </c>
      <c r="F4800" t="s">
        <v>236</v>
      </c>
      <c r="G4800" t="s">
        <v>237</v>
      </c>
      <c r="H4800">
        <v>2008</v>
      </c>
      <c r="I4800" s="2">
        <v>6399200</v>
      </c>
      <c r="J4800" s="2">
        <v>0</v>
      </c>
      <c r="K4800" s="2">
        <v>6399200</v>
      </c>
      <c r="L4800" t="s">
        <v>18</v>
      </c>
    </row>
    <row r="4801" spans="1:12" x14ac:dyDescent="0.85">
      <c r="A4801" s="1">
        <v>41164</v>
      </c>
      <c r="B4801" t="s">
        <v>5570</v>
      </c>
      <c r="C4801" t="s">
        <v>6711</v>
      </c>
      <c r="D4801" t="s">
        <v>6712</v>
      </c>
      <c r="E4801" t="s">
        <v>42</v>
      </c>
      <c r="F4801" t="s">
        <v>43</v>
      </c>
      <c r="G4801" t="s">
        <v>44</v>
      </c>
      <c r="H4801">
        <v>2008</v>
      </c>
      <c r="I4801" s="2">
        <v>10718113.609999999</v>
      </c>
      <c r="J4801" s="2">
        <v>0</v>
      </c>
      <c r="K4801" s="2">
        <v>10718113.609999999</v>
      </c>
      <c r="L4801" t="s">
        <v>18</v>
      </c>
    </row>
    <row r="4802" spans="1:12" x14ac:dyDescent="0.85">
      <c r="A4802" s="1">
        <v>41164</v>
      </c>
      <c r="B4802" t="s">
        <v>90</v>
      </c>
      <c r="C4802" t="s">
        <v>6713</v>
      </c>
      <c r="D4802" t="s">
        <v>6714</v>
      </c>
      <c r="E4802" t="s">
        <v>15</v>
      </c>
      <c r="F4802" t="s">
        <v>16</v>
      </c>
      <c r="G4802" t="s">
        <v>17</v>
      </c>
      <c r="H4802">
        <v>2008</v>
      </c>
      <c r="I4802" s="2">
        <v>2078944.19</v>
      </c>
      <c r="J4802" s="2">
        <v>0</v>
      </c>
      <c r="K4802" s="2">
        <v>2078944.19</v>
      </c>
      <c r="L4802" t="s">
        <v>18</v>
      </c>
    </row>
    <row r="4803" spans="1:12" x14ac:dyDescent="0.85">
      <c r="A4803" s="1">
        <v>41164</v>
      </c>
      <c r="B4803" t="s">
        <v>6191</v>
      </c>
      <c r="C4803" t="s">
        <v>6715</v>
      </c>
      <c r="D4803" t="s">
        <v>6716</v>
      </c>
      <c r="E4803" t="s">
        <v>70</v>
      </c>
      <c r="F4803" t="s">
        <v>71</v>
      </c>
      <c r="G4803" t="s">
        <v>5484</v>
      </c>
      <c r="H4803">
        <v>2008</v>
      </c>
      <c r="I4803" s="2">
        <v>1984435.73</v>
      </c>
      <c r="J4803" s="2">
        <v>0</v>
      </c>
      <c r="K4803" s="2">
        <v>1984435.73</v>
      </c>
      <c r="L4803" t="s">
        <v>116</v>
      </c>
    </row>
    <row r="4804" spans="1:12" x14ac:dyDescent="0.85">
      <c r="A4804" s="1">
        <v>41164</v>
      </c>
      <c r="B4804" t="s">
        <v>4571</v>
      </c>
      <c r="C4804" t="s">
        <v>6208</v>
      </c>
      <c r="D4804" t="s">
        <v>6209</v>
      </c>
      <c r="E4804" t="s">
        <v>102</v>
      </c>
      <c r="F4804" t="s">
        <v>103</v>
      </c>
      <c r="G4804" t="s">
        <v>104</v>
      </c>
      <c r="H4804">
        <v>2008</v>
      </c>
      <c r="I4804" s="2">
        <v>421219</v>
      </c>
      <c r="J4804" s="2">
        <v>0</v>
      </c>
      <c r="K4804" s="2">
        <v>421219</v>
      </c>
      <c r="L4804" t="s">
        <v>18</v>
      </c>
    </row>
    <row r="4805" spans="1:12" x14ac:dyDescent="0.85">
      <c r="A4805" s="1">
        <v>41164</v>
      </c>
      <c r="B4805" t="s">
        <v>5304</v>
      </c>
      <c r="C4805" t="s">
        <v>6210</v>
      </c>
      <c r="D4805" t="s">
        <v>6211</v>
      </c>
      <c r="E4805" t="s">
        <v>15</v>
      </c>
      <c r="F4805" t="s">
        <v>16</v>
      </c>
      <c r="G4805" t="s">
        <v>17</v>
      </c>
      <c r="H4805">
        <v>2008</v>
      </c>
      <c r="I4805" s="2">
        <v>0</v>
      </c>
      <c r="J4805" s="2">
        <v>12325390.310000001</v>
      </c>
      <c r="K4805" s="2">
        <v>12325390.310000001</v>
      </c>
      <c r="L4805" t="s">
        <v>116</v>
      </c>
    </row>
    <row r="4806" spans="1:12" x14ac:dyDescent="0.85">
      <c r="A4806" s="1">
        <v>41164</v>
      </c>
      <c r="B4806" t="s">
        <v>5762</v>
      </c>
      <c r="C4806" t="s">
        <v>6219</v>
      </c>
      <c r="D4806" t="s">
        <v>6220</v>
      </c>
      <c r="E4806" t="s">
        <v>6717</v>
      </c>
      <c r="F4806" t="s">
        <v>6718</v>
      </c>
      <c r="G4806" t="s">
        <v>6719</v>
      </c>
      <c r="H4806">
        <v>2008</v>
      </c>
      <c r="I4806" s="2">
        <v>5000000</v>
      </c>
      <c r="J4806" s="2">
        <v>0</v>
      </c>
      <c r="K4806" s="2">
        <v>5000000</v>
      </c>
      <c r="L4806" t="s">
        <v>116</v>
      </c>
    </row>
    <row r="4807" spans="1:12" x14ac:dyDescent="0.85">
      <c r="A4807" s="1">
        <v>41164</v>
      </c>
      <c r="B4807" t="s">
        <v>5762</v>
      </c>
      <c r="C4807" t="s">
        <v>6219</v>
      </c>
      <c r="D4807" t="s">
        <v>6220</v>
      </c>
      <c r="E4807" t="s">
        <v>293</v>
      </c>
      <c r="F4807" t="s">
        <v>294</v>
      </c>
      <c r="G4807" t="s">
        <v>4803</v>
      </c>
      <c r="H4807">
        <v>2008</v>
      </c>
      <c r="I4807" s="2">
        <v>7258575</v>
      </c>
      <c r="J4807" s="2">
        <v>0</v>
      </c>
      <c r="K4807" s="2">
        <v>7258575</v>
      </c>
      <c r="L4807" t="s">
        <v>116</v>
      </c>
    </row>
    <row r="4808" spans="1:12" x14ac:dyDescent="0.85">
      <c r="A4808" s="1">
        <v>41164</v>
      </c>
      <c r="B4808" t="s">
        <v>5762</v>
      </c>
      <c r="C4808" t="s">
        <v>6219</v>
      </c>
      <c r="D4808" t="s">
        <v>6220</v>
      </c>
      <c r="E4808" t="s">
        <v>1408</v>
      </c>
      <c r="F4808" t="s">
        <v>1409</v>
      </c>
      <c r="G4808" t="s">
        <v>1410</v>
      </c>
      <c r="H4808">
        <v>2008</v>
      </c>
      <c r="I4808" s="2">
        <v>2400000</v>
      </c>
      <c r="J4808" s="2">
        <v>0</v>
      </c>
      <c r="K4808" s="2">
        <v>2400000</v>
      </c>
      <c r="L4808" t="s">
        <v>116</v>
      </c>
    </row>
    <row r="4809" spans="1:12" x14ac:dyDescent="0.85">
      <c r="A4809" s="1">
        <v>41164</v>
      </c>
      <c r="B4809" t="s">
        <v>90</v>
      </c>
      <c r="C4809" t="s">
        <v>6720</v>
      </c>
      <c r="D4809" t="s">
        <v>6721</v>
      </c>
      <c r="E4809" t="s">
        <v>119</v>
      </c>
      <c r="F4809" t="s">
        <v>120</v>
      </c>
      <c r="G4809" t="s">
        <v>121</v>
      </c>
      <c r="H4809">
        <v>2008</v>
      </c>
      <c r="I4809" s="2">
        <v>335376</v>
      </c>
      <c r="J4809" s="2">
        <v>0</v>
      </c>
      <c r="K4809" s="2">
        <v>335376</v>
      </c>
      <c r="L4809" t="s">
        <v>18</v>
      </c>
    </row>
    <row r="4810" spans="1:12" x14ac:dyDescent="0.85">
      <c r="A4810" s="1">
        <v>41164</v>
      </c>
      <c r="B4810" t="s">
        <v>4472</v>
      </c>
      <c r="C4810" t="s">
        <v>6722</v>
      </c>
      <c r="D4810" t="s">
        <v>6723</v>
      </c>
      <c r="E4810" t="s">
        <v>102</v>
      </c>
      <c r="F4810" t="s">
        <v>103</v>
      </c>
      <c r="G4810" t="s">
        <v>104</v>
      </c>
      <c r="H4810">
        <v>2008</v>
      </c>
      <c r="I4810" s="2">
        <v>16305250.970000001</v>
      </c>
      <c r="J4810" s="2">
        <v>6348641.5899999999</v>
      </c>
      <c r="K4810" s="2">
        <v>22653892.559999999</v>
      </c>
      <c r="L4810" t="s">
        <v>116</v>
      </c>
    </row>
    <row r="4811" spans="1:12" x14ac:dyDescent="0.85">
      <c r="A4811" s="1">
        <v>41164</v>
      </c>
      <c r="B4811" t="s">
        <v>5284</v>
      </c>
      <c r="C4811" t="s">
        <v>5754</v>
      </c>
      <c r="D4811" t="s">
        <v>5755</v>
      </c>
      <c r="E4811" t="s">
        <v>56</v>
      </c>
      <c r="F4811" t="s">
        <v>57</v>
      </c>
      <c r="G4811" t="s">
        <v>58</v>
      </c>
      <c r="H4811">
        <v>2008</v>
      </c>
      <c r="I4811" s="2">
        <v>735119.95</v>
      </c>
      <c r="J4811" s="2">
        <v>0</v>
      </c>
      <c r="K4811" s="2">
        <v>735119.95</v>
      </c>
      <c r="L4811" t="s">
        <v>18</v>
      </c>
    </row>
    <row r="4812" spans="1:12" x14ac:dyDescent="0.85">
      <c r="A4812" s="1">
        <v>41164</v>
      </c>
      <c r="B4812" t="s">
        <v>5570</v>
      </c>
      <c r="C4812" t="s">
        <v>6724</v>
      </c>
      <c r="D4812" t="s">
        <v>6725</v>
      </c>
      <c r="E4812" t="s">
        <v>85</v>
      </c>
      <c r="F4812" t="s">
        <v>86</v>
      </c>
      <c r="G4812" t="s">
        <v>87</v>
      </c>
      <c r="H4812">
        <v>2008</v>
      </c>
      <c r="I4812" s="2">
        <v>5695306.2599999998</v>
      </c>
      <c r="J4812" s="2">
        <v>0</v>
      </c>
      <c r="K4812" s="2">
        <v>5695306.2599999998</v>
      </c>
      <c r="L4812" t="s">
        <v>18</v>
      </c>
    </row>
    <row r="4813" spans="1:12" x14ac:dyDescent="0.85">
      <c r="A4813" s="1">
        <v>41164</v>
      </c>
      <c r="B4813" t="s">
        <v>883</v>
      </c>
      <c r="C4813" t="s">
        <v>5007</v>
      </c>
      <c r="D4813" t="s">
        <v>5008</v>
      </c>
      <c r="E4813" t="s">
        <v>235</v>
      </c>
      <c r="F4813" t="s">
        <v>236</v>
      </c>
      <c r="G4813" t="s">
        <v>5352</v>
      </c>
      <c r="H4813">
        <v>2008</v>
      </c>
      <c r="I4813" s="2">
        <v>4444802.22</v>
      </c>
      <c r="J4813" s="2">
        <v>0</v>
      </c>
      <c r="K4813" s="2">
        <v>4444802.22</v>
      </c>
      <c r="L4813" t="s">
        <v>116</v>
      </c>
    </row>
    <row r="4814" spans="1:12" x14ac:dyDescent="0.85">
      <c r="A4814" s="1">
        <v>41164</v>
      </c>
      <c r="B4814" t="s">
        <v>90</v>
      </c>
      <c r="C4814" t="s">
        <v>631</v>
      </c>
      <c r="D4814" t="s">
        <v>632</v>
      </c>
      <c r="E4814" t="s">
        <v>223</v>
      </c>
      <c r="F4814" t="s">
        <v>224</v>
      </c>
      <c r="G4814" t="s">
        <v>225</v>
      </c>
      <c r="H4814">
        <v>2008</v>
      </c>
      <c r="I4814" s="2">
        <v>2791148.99</v>
      </c>
      <c r="J4814" s="2">
        <v>0</v>
      </c>
      <c r="K4814" s="2">
        <v>2791148.99</v>
      </c>
      <c r="L4814" t="s">
        <v>116</v>
      </c>
    </row>
    <row r="4815" spans="1:12" x14ac:dyDescent="0.85">
      <c r="A4815" s="1">
        <v>41164</v>
      </c>
      <c r="B4815" t="s">
        <v>538</v>
      </c>
      <c r="C4815" t="s">
        <v>5012</v>
      </c>
      <c r="D4815" t="s">
        <v>5013</v>
      </c>
      <c r="E4815" t="s">
        <v>1035</v>
      </c>
      <c r="F4815" t="s">
        <v>1036</v>
      </c>
      <c r="G4815" t="s">
        <v>1037</v>
      </c>
      <c r="H4815">
        <v>2008</v>
      </c>
      <c r="I4815" s="2">
        <v>1325263</v>
      </c>
      <c r="J4815" s="2">
        <v>258351.2</v>
      </c>
      <c r="K4815" s="2">
        <v>1583614.2</v>
      </c>
      <c r="L4815" t="s">
        <v>116</v>
      </c>
    </row>
    <row r="4816" spans="1:12" x14ac:dyDescent="0.85">
      <c r="A4816" s="1">
        <v>41164</v>
      </c>
      <c r="B4816" t="s">
        <v>538</v>
      </c>
      <c r="C4816" t="s">
        <v>5012</v>
      </c>
      <c r="D4816" t="s">
        <v>5013</v>
      </c>
      <c r="E4816" t="s">
        <v>2105</v>
      </c>
      <c r="F4816" t="s">
        <v>2106</v>
      </c>
      <c r="G4816" t="s">
        <v>2107</v>
      </c>
      <c r="H4816">
        <v>2008</v>
      </c>
      <c r="I4816" s="2">
        <v>50000</v>
      </c>
      <c r="J4816" s="2">
        <v>0</v>
      </c>
      <c r="K4816" s="2">
        <v>50000</v>
      </c>
      <c r="L4816" t="s">
        <v>116</v>
      </c>
    </row>
    <row r="4817" spans="1:12" x14ac:dyDescent="0.85">
      <c r="A4817" s="1">
        <v>41164</v>
      </c>
      <c r="B4817" t="s">
        <v>538</v>
      </c>
      <c r="C4817" t="s">
        <v>5012</v>
      </c>
      <c r="D4817" t="s">
        <v>5013</v>
      </c>
      <c r="E4817" t="s">
        <v>49</v>
      </c>
      <c r="F4817" t="s">
        <v>50</v>
      </c>
      <c r="G4817" t="s">
        <v>5770</v>
      </c>
      <c r="H4817">
        <v>2008</v>
      </c>
      <c r="I4817" s="2">
        <v>200000</v>
      </c>
      <c r="J4817" s="2">
        <v>0</v>
      </c>
      <c r="K4817" s="2">
        <v>200000</v>
      </c>
      <c r="L4817" t="s">
        <v>116</v>
      </c>
    </row>
    <row r="4818" spans="1:12" x14ac:dyDescent="0.85">
      <c r="A4818" s="1">
        <v>41164</v>
      </c>
      <c r="B4818" t="s">
        <v>538</v>
      </c>
      <c r="C4818" t="s">
        <v>6726</v>
      </c>
      <c r="D4818" t="s">
        <v>6727</v>
      </c>
      <c r="E4818" t="s">
        <v>49</v>
      </c>
      <c r="F4818" t="s">
        <v>50</v>
      </c>
      <c r="G4818" t="s">
        <v>51</v>
      </c>
      <c r="H4818">
        <v>2008</v>
      </c>
      <c r="I4818" s="2">
        <v>300000</v>
      </c>
      <c r="J4818" s="2">
        <v>0</v>
      </c>
      <c r="K4818" s="2">
        <v>300000</v>
      </c>
      <c r="L4818" t="s">
        <v>116</v>
      </c>
    </row>
    <row r="4819" spans="1:12" x14ac:dyDescent="0.85">
      <c r="A4819" s="1">
        <v>41164</v>
      </c>
      <c r="B4819" t="s">
        <v>538</v>
      </c>
      <c r="C4819" t="s">
        <v>644</v>
      </c>
      <c r="D4819" t="s">
        <v>645</v>
      </c>
      <c r="E4819" t="s">
        <v>113</v>
      </c>
      <c r="F4819" t="s">
        <v>114</v>
      </c>
      <c r="G4819" t="s">
        <v>115</v>
      </c>
      <c r="H4819">
        <v>2008</v>
      </c>
      <c r="I4819" s="2">
        <v>500000</v>
      </c>
      <c r="J4819" s="2">
        <v>0</v>
      </c>
      <c r="K4819" s="2">
        <v>500000</v>
      </c>
      <c r="L4819" t="s">
        <v>116</v>
      </c>
    </row>
    <row r="4820" spans="1:12" x14ac:dyDescent="0.85">
      <c r="A4820" s="1">
        <v>41164</v>
      </c>
      <c r="B4820" t="s">
        <v>90</v>
      </c>
      <c r="C4820" t="s">
        <v>646</v>
      </c>
      <c r="D4820" t="s">
        <v>647</v>
      </c>
      <c r="E4820" t="s">
        <v>93</v>
      </c>
      <c r="F4820" t="s">
        <v>94</v>
      </c>
      <c r="H4820">
        <v>2008</v>
      </c>
      <c r="I4820" s="2">
        <v>12661469</v>
      </c>
      <c r="J4820" s="2">
        <v>0</v>
      </c>
      <c r="K4820" s="2">
        <v>12661469</v>
      </c>
      <c r="L4820" t="s">
        <v>116</v>
      </c>
    </row>
    <row r="4821" spans="1:12" x14ac:dyDescent="0.85">
      <c r="A4821" s="1">
        <v>41164</v>
      </c>
      <c r="B4821" t="s">
        <v>90</v>
      </c>
      <c r="C4821" t="s">
        <v>6243</v>
      </c>
      <c r="D4821" t="s">
        <v>6244</v>
      </c>
      <c r="E4821" t="s">
        <v>223</v>
      </c>
      <c r="F4821" t="s">
        <v>224</v>
      </c>
      <c r="G4821" t="s">
        <v>225</v>
      </c>
      <c r="H4821">
        <v>2008</v>
      </c>
      <c r="I4821" s="2">
        <v>400000</v>
      </c>
      <c r="J4821" s="2">
        <v>0</v>
      </c>
      <c r="K4821" s="2">
        <v>400000</v>
      </c>
      <c r="L4821" t="s">
        <v>5523</v>
      </c>
    </row>
    <row r="4822" spans="1:12" x14ac:dyDescent="0.85">
      <c r="A4822" s="1">
        <v>41164</v>
      </c>
      <c r="B4822" t="s">
        <v>4164</v>
      </c>
      <c r="C4822" t="s">
        <v>4165</v>
      </c>
      <c r="D4822" t="s">
        <v>4166</v>
      </c>
      <c r="E4822" t="s">
        <v>223</v>
      </c>
      <c r="F4822" t="s">
        <v>224</v>
      </c>
      <c r="G4822" t="s">
        <v>225</v>
      </c>
      <c r="H4822">
        <v>2008</v>
      </c>
      <c r="I4822" s="2">
        <v>5000000</v>
      </c>
      <c r="J4822" s="2">
        <v>0</v>
      </c>
      <c r="K4822" s="2">
        <v>5000000</v>
      </c>
      <c r="L4822" t="s">
        <v>116</v>
      </c>
    </row>
    <row r="4823" spans="1:12" x14ac:dyDescent="0.85">
      <c r="A4823" s="1">
        <v>41164</v>
      </c>
      <c r="B4823" t="s">
        <v>883</v>
      </c>
      <c r="C4823" t="s">
        <v>5361</v>
      </c>
      <c r="D4823" t="s">
        <v>5362</v>
      </c>
      <c r="E4823" t="s">
        <v>70</v>
      </c>
      <c r="F4823" t="s">
        <v>71</v>
      </c>
      <c r="G4823" t="s">
        <v>5778</v>
      </c>
      <c r="H4823">
        <v>2008</v>
      </c>
      <c r="I4823" s="2">
        <v>172618.55</v>
      </c>
      <c r="J4823" s="2">
        <v>0</v>
      </c>
      <c r="K4823" s="2">
        <v>172618.55</v>
      </c>
      <c r="L4823" t="s">
        <v>116</v>
      </c>
    </row>
    <row r="4824" spans="1:12" x14ac:dyDescent="0.85">
      <c r="A4824" s="1">
        <v>41164</v>
      </c>
      <c r="B4824" t="s">
        <v>700</v>
      </c>
      <c r="C4824" t="s">
        <v>6728</v>
      </c>
      <c r="D4824" t="s">
        <v>6729</v>
      </c>
      <c r="E4824" t="s">
        <v>113</v>
      </c>
      <c r="F4824" t="s">
        <v>114</v>
      </c>
      <c r="G4824" t="s">
        <v>115</v>
      </c>
      <c r="H4824">
        <v>2008</v>
      </c>
      <c r="I4824" s="2">
        <v>900000</v>
      </c>
      <c r="J4824" s="2">
        <v>0</v>
      </c>
      <c r="K4824" s="2">
        <v>900000</v>
      </c>
      <c r="L4824" t="s">
        <v>18</v>
      </c>
    </row>
    <row r="4825" spans="1:12" x14ac:dyDescent="0.85">
      <c r="A4825" s="1">
        <v>41164</v>
      </c>
      <c r="B4825" t="s">
        <v>700</v>
      </c>
      <c r="C4825" t="s">
        <v>5783</v>
      </c>
      <c r="D4825" t="s">
        <v>5784</v>
      </c>
      <c r="E4825" t="s">
        <v>113</v>
      </c>
      <c r="F4825" t="s">
        <v>114</v>
      </c>
      <c r="G4825" t="s">
        <v>115</v>
      </c>
      <c r="H4825">
        <v>2008</v>
      </c>
      <c r="I4825" s="2">
        <v>5065.09</v>
      </c>
      <c r="J4825" s="2">
        <v>0</v>
      </c>
      <c r="K4825" s="2">
        <v>5065.09</v>
      </c>
      <c r="L4825" t="s">
        <v>18</v>
      </c>
    </row>
    <row r="4826" spans="1:12" x14ac:dyDescent="0.85">
      <c r="A4826" s="1">
        <v>41164</v>
      </c>
      <c r="B4826" t="s">
        <v>700</v>
      </c>
      <c r="C4826" t="s">
        <v>6730</v>
      </c>
      <c r="D4826" t="s">
        <v>6731</v>
      </c>
      <c r="E4826" t="s">
        <v>113</v>
      </c>
      <c r="F4826" t="s">
        <v>114</v>
      </c>
      <c r="G4826" t="s">
        <v>115</v>
      </c>
      <c r="H4826">
        <v>2008</v>
      </c>
      <c r="I4826" s="2">
        <v>1300000</v>
      </c>
      <c r="J4826" s="2">
        <v>0</v>
      </c>
      <c r="K4826" s="2">
        <v>1300000</v>
      </c>
      <c r="L4826" t="s">
        <v>18</v>
      </c>
    </row>
    <row r="4827" spans="1:12" x14ac:dyDescent="0.85">
      <c r="A4827" s="1">
        <v>41164</v>
      </c>
      <c r="B4827" t="s">
        <v>1502</v>
      </c>
      <c r="C4827" t="s">
        <v>5785</v>
      </c>
      <c r="D4827" t="s">
        <v>5786</v>
      </c>
      <c r="E4827" t="s">
        <v>70</v>
      </c>
      <c r="F4827" t="s">
        <v>71</v>
      </c>
      <c r="G4827" t="s">
        <v>72</v>
      </c>
      <c r="H4827">
        <v>2008</v>
      </c>
      <c r="I4827" s="2">
        <v>2008196</v>
      </c>
      <c r="J4827" s="2">
        <v>141513</v>
      </c>
      <c r="K4827" s="2">
        <v>2149709</v>
      </c>
      <c r="L4827" t="s">
        <v>116</v>
      </c>
    </row>
    <row r="4828" spans="1:12" x14ac:dyDescent="0.85">
      <c r="A4828" s="1">
        <v>41164</v>
      </c>
      <c r="B4828" t="s">
        <v>90</v>
      </c>
      <c r="C4828" t="s">
        <v>6255</v>
      </c>
      <c r="D4828" t="s">
        <v>6256</v>
      </c>
      <c r="E4828" t="s">
        <v>70</v>
      </c>
      <c r="F4828" t="s">
        <v>71</v>
      </c>
      <c r="G4828" t="s">
        <v>72</v>
      </c>
      <c r="H4828">
        <v>2008</v>
      </c>
      <c r="I4828" s="2">
        <v>1994024.29</v>
      </c>
      <c r="J4828" s="2">
        <v>0</v>
      </c>
      <c r="K4828" s="2">
        <v>1994024.29</v>
      </c>
      <c r="L4828" t="s">
        <v>116</v>
      </c>
    </row>
    <row r="4829" spans="1:12" x14ac:dyDescent="0.85">
      <c r="A4829" s="1">
        <v>41164</v>
      </c>
      <c r="B4829" t="s">
        <v>600</v>
      </c>
      <c r="C4829" t="s">
        <v>5364</v>
      </c>
      <c r="D4829" t="s">
        <v>5365</v>
      </c>
      <c r="E4829" t="s">
        <v>102</v>
      </c>
      <c r="F4829" t="s">
        <v>103</v>
      </c>
      <c r="G4829" t="s">
        <v>104</v>
      </c>
      <c r="H4829">
        <v>2008</v>
      </c>
      <c r="I4829" s="2">
        <v>29297.45</v>
      </c>
      <c r="J4829" s="2">
        <v>0</v>
      </c>
      <c r="K4829" s="2">
        <v>29297.45</v>
      </c>
      <c r="L4829" t="s">
        <v>18</v>
      </c>
    </row>
    <row r="4830" spans="1:12" x14ac:dyDescent="0.85">
      <c r="A4830" s="1">
        <v>41164</v>
      </c>
      <c r="B4830" t="s">
        <v>90</v>
      </c>
      <c r="C4830" t="s">
        <v>4175</v>
      </c>
      <c r="D4830" t="s">
        <v>4176</v>
      </c>
      <c r="E4830" t="s">
        <v>15</v>
      </c>
      <c r="F4830" t="s">
        <v>16</v>
      </c>
      <c r="G4830" t="s">
        <v>17</v>
      </c>
      <c r="H4830">
        <v>2008</v>
      </c>
      <c r="I4830" s="2">
        <v>12359.78</v>
      </c>
      <c r="J4830" s="2">
        <v>0</v>
      </c>
      <c r="K4830" s="2">
        <v>12359.78</v>
      </c>
      <c r="L4830" t="s">
        <v>18</v>
      </c>
    </row>
    <row r="4831" spans="1:12" x14ac:dyDescent="0.85">
      <c r="A4831" s="1">
        <v>41164</v>
      </c>
      <c r="B4831" t="s">
        <v>90</v>
      </c>
      <c r="C4831" t="s">
        <v>6732</v>
      </c>
      <c r="D4831" t="s">
        <v>6733</v>
      </c>
      <c r="E4831" t="s">
        <v>6734</v>
      </c>
      <c r="F4831" t="s">
        <v>6735</v>
      </c>
      <c r="G4831" t="s">
        <v>6736</v>
      </c>
      <c r="H4831">
        <v>2009</v>
      </c>
      <c r="I4831" s="2">
        <v>1185339.7</v>
      </c>
      <c r="J4831" s="2">
        <v>0</v>
      </c>
      <c r="K4831" s="2">
        <v>1185339.7</v>
      </c>
      <c r="L4831" t="s">
        <v>116</v>
      </c>
    </row>
    <row r="4832" spans="1:12" x14ac:dyDescent="0.85">
      <c r="A4832" s="1">
        <v>41164</v>
      </c>
      <c r="B4832" t="s">
        <v>739</v>
      </c>
      <c r="C4832" t="s">
        <v>740</v>
      </c>
      <c r="D4832" t="s">
        <v>741</v>
      </c>
      <c r="E4832" t="s">
        <v>15</v>
      </c>
      <c r="F4832" t="s">
        <v>16</v>
      </c>
      <c r="G4832" t="s">
        <v>17</v>
      </c>
      <c r="H4832">
        <v>2008</v>
      </c>
      <c r="I4832" s="2">
        <v>993048.66</v>
      </c>
      <c r="J4832" s="2">
        <v>0</v>
      </c>
      <c r="K4832" s="2">
        <v>993048.66</v>
      </c>
      <c r="L4832" t="s">
        <v>116</v>
      </c>
    </row>
    <row r="4833" spans="1:12" x14ac:dyDescent="0.85">
      <c r="A4833" s="1">
        <v>41164</v>
      </c>
      <c r="B4833" t="s">
        <v>739</v>
      </c>
      <c r="C4833" t="s">
        <v>740</v>
      </c>
      <c r="D4833" t="s">
        <v>741</v>
      </c>
      <c r="E4833" t="s">
        <v>42</v>
      </c>
      <c r="F4833" t="s">
        <v>43</v>
      </c>
      <c r="G4833" t="s">
        <v>44</v>
      </c>
      <c r="H4833">
        <v>2008</v>
      </c>
      <c r="I4833" s="2">
        <v>1886934.86</v>
      </c>
      <c r="J4833" s="2">
        <v>0</v>
      </c>
      <c r="K4833" s="2">
        <v>1886934.86</v>
      </c>
      <c r="L4833" t="s">
        <v>116</v>
      </c>
    </row>
    <row r="4834" spans="1:12" x14ac:dyDescent="0.85">
      <c r="A4834" s="1">
        <v>41164</v>
      </c>
      <c r="B4834" t="s">
        <v>90</v>
      </c>
      <c r="C4834" t="s">
        <v>6737</v>
      </c>
      <c r="D4834" t="s">
        <v>6738</v>
      </c>
      <c r="E4834" t="s">
        <v>607</v>
      </c>
      <c r="F4834" t="s">
        <v>608</v>
      </c>
      <c r="G4834" t="s">
        <v>608</v>
      </c>
      <c r="H4834">
        <v>2008</v>
      </c>
      <c r="I4834" s="2">
        <v>3300000</v>
      </c>
      <c r="J4834" s="2">
        <v>0</v>
      </c>
      <c r="K4834" s="2">
        <v>3300000</v>
      </c>
      <c r="L4834" t="s">
        <v>18</v>
      </c>
    </row>
    <row r="4835" spans="1:12" x14ac:dyDescent="0.85">
      <c r="A4835" s="1">
        <v>41164</v>
      </c>
      <c r="B4835" t="s">
        <v>90</v>
      </c>
      <c r="C4835" t="s">
        <v>6737</v>
      </c>
      <c r="D4835" t="s">
        <v>6738</v>
      </c>
      <c r="E4835" t="s">
        <v>93</v>
      </c>
      <c r="F4835" t="s">
        <v>94</v>
      </c>
      <c r="H4835">
        <v>2008</v>
      </c>
      <c r="I4835" s="2">
        <v>1000000</v>
      </c>
      <c r="J4835" s="2">
        <v>0</v>
      </c>
      <c r="K4835" s="2">
        <v>1000000</v>
      </c>
      <c r="L4835" t="s">
        <v>18</v>
      </c>
    </row>
    <row r="4836" spans="1:12" x14ac:dyDescent="0.85">
      <c r="A4836" s="1">
        <v>41164</v>
      </c>
      <c r="B4836" t="s">
        <v>90</v>
      </c>
      <c r="C4836" t="s">
        <v>5793</v>
      </c>
      <c r="D4836" t="s">
        <v>5794</v>
      </c>
      <c r="E4836" t="s">
        <v>200</v>
      </c>
      <c r="F4836" t="s">
        <v>201</v>
      </c>
      <c r="G4836" t="s">
        <v>202</v>
      </c>
      <c r="H4836">
        <v>2008</v>
      </c>
      <c r="I4836" s="2">
        <v>64973</v>
      </c>
      <c r="J4836" s="2">
        <v>27</v>
      </c>
      <c r="K4836" s="2">
        <v>65000</v>
      </c>
      <c r="L4836" t="s">
        <v>116</v>
      </c>
    </row>
    <row r="4837" spans="1:12" x14ac:dyDescent="0.85">
      <c r="A4837" s="1">
        <v>41164</v>
      </c>
      <c r="B4837" t="s">
        <v>90</v>
      </c>
      <c r="C4837" t="s">
        <v>5793</v>
      </c>
      <c r="D4837" t="s">
        <v>5794</v>
      </c>
      <c r="E4837" t="s">
        <v>1709</v>
      </c>
      <c r="F4837" t="s">
        <v>1710</v>
      </c>
      <c r="G4837" t="s">
        <v>1711</v>
      </c>
      <c r="H4837">
        <v>2008</v>
      </c>
      <c r="I4837" s="2">
        <v>10000</v>
      </c>
      <c r="J4837" s="2">
        <v>0</v>
      </c>
      <c r="K4837" s="2">
        <v>10000</v>
      </c>
      <c r="L4837" t="s">
        <v>116</v>
      </c>
    </row>
    <row r="4838" spans="1:12" x14ac:dyDescent="0.85">
      <c r="A4838" s="1">
        <v>41164</v>
      </c>
      <c r="B4838" t="s">
        <v>90</v>
      </c>
      <c r="C4838" t="s">
        <v>5793</v>
      </c>
      <c r="D4838" t="s">
        <v>5794</v>
      </c>
      <c r="E4838" t="s">
        <v>2108</v>
      </c>
      <c r="F4838" t="s">
        <v>2109</v>
      </c>
      <c r="G4838" t="s">
        <v>2110</v>
      </c>
      <c r="H4838">
        <v>2008</v>
      </c>
      <c r="I4838" s="2">
        <v>10000</v>
      </c>
      <c r="J4838" s="2">
        <v>0</v>
      </c>
      <c r="K4838" s="2">
        <v>10000</v>
      </c>
      <c r="L4838" t="s">
        <v>116</v>
      </c>
    </row>
    <row r="4839" spans="1:12" x14ac:dyDescent="0.85">
      <c r="A4839" s="1">
        <v>41164</v>
      </c>
      <c r="B4839" t="s">
        <v>90</v>
      </c>
      <c r="C4839" t="s">
        <v>5793</v>
      </c>
      <c r="D4839" t="s">
        <v>5794</v>
      </c>
      <c r="E4839" t="s">
        <v>93</v>
      </c>
      <c r="F4839" t="s">
        <v>94</v>
      </c>
      <c r="H4839">
        <v>2008</v>
      </c>
      <c r="I4839" s="2">
        <v>50000</v>
      </c>
      <c r="J4839" s="2">
        <v>0</v>
      </c>
      <c r="K4839" s="2">
        <v>50000</v>
      </c>
      <c r="L4839" t="s">
        <v>116</v>
      </c>
    </row>
    <row r="4840" spans="1:12" x14ac:dyDescent="0.85">
      <c r="A4840" s="1">
        <v>41164</v>
      </c>
      <c r="B4840" t="s">
        <v>2654</v>
      </c>
      <c r="C4840" t="s">
        <v>6739</v>
      </c>
      <c r="D4840" t="s">
        <v>6740</v>
      </c>
      <c r="E4840" t="s">
        <v>119</v>
      </c>
      <c r="F4840" t="s">
        <v>120</v>
      </c>
      <c r="G4840" t="s">
        <v>121</v>
      </c>
      <c r="H4840">
        <v>2008</v>
      </c>
      <c r="I4840" s="2">
        <v>17617782.210000001</v>
      </c>
      <c r="J4840" s="2">
        <v>0</v>
      </c>
      <c r="K4840" s="2">
        <v>17617782.210000001</v>
      </c>
      <c r="L4840" t="s">
        <v>18</v>
      </c>
    </row>
    <row r="4841" spans="1:12" x14ac:dyDescent="0.85">
      <c r="A4841" s="1">
        <v>41164</v>
      </c>
      <c r="B4841" t="s">
        <v>5032</v>
      </c>
      <c r="C4841" t="s">
        <v>5033</v>
      </c>
      <c r="D4841" t="s">
        <v>5034</v>
      </c>
      <c r="E4841" t="s">
        <v>56</v>
      </c>
      <c r="F4841" t="s">
        <v>57</v>
      </c>
      <c r="G4841" t="s">
        <v>58</v>
      </c>
      <c r="H4841">
        <v>2008</v>
      </c>
      <c r="I4841" s="2">
        <v>33090764.289999999</v>
      </c>
      <c r="J4841" s="2">
        <v>0</v>
      </c>
      <c r="K4841" s="2">
        <v>33090764.289999999</v>
      </c>
      <c r="L4841" t="s">
        <v>116</v>
      </c>
    </row>
    <row r="4842" spans="1:12" x14ac:dyDescent="0.85">
      <c r="A4842" s="1">
        <v>41164</v>
      </c>
      <c r="B4842" t="s">
        <v>5032</v>
      </c>
      <c r="C4842" t="s">
        <v>5033</v>
      </c>
      <c r="D4842" t="s">
        <v>5034</v>
      </c>
      <c r="E4842" t="s">
        <v>70</v>
      </c>
      <c r="F4842" t="s">
        <v>71</v>
      </c>
      <c r="G4842" t="s">
        <v>72</v>
      </c>
      <c r="H4842">
        <v>2008</v>
      </c>
      <c r="I4842" s="2">
        <v>4998800.29</v>
      </c>
      <c r="J4842" s="2">
        <v>0</v>
      </c>
      <c r="K4842" s="2">
        <v>4998800.29</v>
      </c>
      <c r="L4842" t="s">
        <v>116</v>
      </c>
    </row>
    <row r="4843" spans="1:12" x14ac:dyDescent="0.85">
      <c r="A4843" s="1">
        <v>41164</v>
      </c>
      <c r="B4843" t="s">
        <v>5032</v>
      </c>
      <c r="C4843" t="s">
        <v>5033</v>
      </c>
      <c r="D4843" t="s">
        <v>5034</v>
      </c>
      <c r="E4843" t="s">
        <v>2863</v>
      </c>
      <c r="F4843" t="s">
        <v>2864</v>
      </c>
      <c r="G4843" t="s">
        <v>5769</v>
      </c>
      <c r="H4843">
        <v>2008</v>
      </c>
      <c r="I4843" s="2">
        <v>65295000</v>
      </c>
      <c r="J4843" s="2">
        <v>0</v>
      </c>
      <c r="K4843" s="2">
        <v>65295000</v>
      </c>
      <c r="L4843" t="s">
        <v>116</v>
      </c>
    </row>
    <row r="4844" spans="1:12" x14ac:dyDescent="0.85">
      <c r="A4844" s="1">
        <v>41164</v>
      </c>
      <c r="B4844" t="s">
        <v>5032</v>
      </c>
      <c r="C4844" t="s">
        <v>5033</v>
      </c>
      <c r="D4844" t="s">
        <v>5034</v>
      </c>
      <c r="E4844" t="s">
        <v>293</v>
      </c>
      <c r="F4844" t="s">
        <v>294</v>
      </c>
      <c r="G4844" t="s">
        <v>4803</v>
      </c>
      <c r="H4844">
        <v>2008</v>
      </c>
      <c r="I4844" s="2">
        <v>7914500</v>
      </c>
      <c r="J4844" s="2">
        <v>0</v>
      </c>
      <c r="K4844" s="2">
        <v>7914500</v>
      </c>
      <c r="L4844" t="s">
        <v>116</v>
      </c>
    </row>
    <row r="4845" spans="1:12" x14ac:dyDescent="0.85">
      <c r="A4845" s="1">
        <v>41164</v>
      </c>
      <c r="B4845" t="s">
        <v>5032</v>
      </c>
      <c r="C4845" t="s">
        <v>5033</v>
      </c>
      <c r="D4845" t="s">
        <v>5034</v>
      </c>
      <c r="E4845" t="s">
        <v>204</v>
      </c>
      <c r="F4845" t="s">
        <v>205</v>
      </c>
      <c r="G4845" t="s">
        <v>206</v>
      </c>
      <c r="H4845">
        <v>2008</v>
      </c>
      <c r="I4845" s="2">
        <v>8714400</v>
      </c>
      <c r="J4845" s="2">
        <v>0</v>
      </c>
      <c r="K4845" s="2">
        <v>8714400</v>
      </c>
      <c r="L4845" t="s">
        <v>116</v>
      </c>
    </row>
    <row r="4846" spans="1:12" x14ac:dyDescent="0.85">
      <c r="A4846" s="1">
        <v>41164</v>
      </c>
      <c r="B4846" t="s">
        <v>5032</v>
      </c>
      <c r="C4846" t="s">
        <v>5033</v>
      </c>
      <c r="D4846" t="s">
        <v>5034</v>
      </c>
      <c r="E4846" t="s">
        <v>223</v>
      </c>
      <c r="F4846" t="s">
        <v>224</v>
      </c>
      <c r="G4846" t="s">
        <v>4528</v>
      </c>
      <c r="H4846">
        <v>2008</v>
      </c>
      <c r="I4846" s="2">
        <v>1200000</v>
      </c>
      <c r="J4846" s="2">
        <v>0</v>
      </c>
      <c r="K4846" s="2">
        <v>1200000</v>
      </c>
      <c r="L4846" t="s">
        <v>116</v>
      </c>
    </row>
    <row r="4847" spans="1:12" x14ac:dyDescent="0.85">
      <c r="A4847" s="1">
        <v>41164</v>
      </c>
      <c r="B4847" t="s">
        <v>5032</v>
      </c>
      <c r="C4847" t="s">
        <v>5033</v>
      </c>
      <c r="D4847" t="s">
        <v>5034</v>
      </c>
      <c r="E4847" t="s">
        <v>42</v>
      </c>
      <c r="F4847" t="s">
        <v>43</v>
      </c>
      <c r="G4847" t="s">
        <v>44</v>
      </c>
      <c r="H4847">
        <v>2008</v>
      </c>
      <c r="I4847" s="2">
        <v>6513204.8600000003</v>
      </c>
      <c r="J4847" s="2">
        <v>0</v>
      </c>
      <c r="K4847" s="2">
        <v>6513204.8600000003</v>
      </c>
      <c r="L4847" t="s">
        <v>116</v>
      </c>
    </row>
    <row r="4848" spans="1:12" x14ac:dyDescent="0.85">
      <c r="A4848" s="1">
        <v>41164</v>
      </c>
      <c r="B4848" t="s">
        <v>5032</v>
      </c>
      <c r="C4848" t="s">
        <v>5033</v>
      </c>
      <c r="D4848" t="s">
        <v>5034</v>
      </c>
      <c r="E4848" t="s">
        <v>5978</v>
      </c>
      <c r="F4848" t="s">
        <v>5979</v>
      </c>
      <c r="G4848" t="s">
        <v>6741</v>
      </c>
      <c r="H4848">
        <v>2008</v>
      </c>
      <c r="I4848" s="2">
        <v>441690</v>
      </c>
      <c r="J4848" s="2">
        <v>0</v>
      </c>
      <c r="K4848" s="2">
        <v>441690</v>
      </c>
      <c r="L4848" t="s">
        <v>116</v>
      </c>
    </row>
    <row r="4849" spans="1:12" x14ac:dyDescent="0.85">
      <c r="A4849" s="1">
        <v>41164</v>
      </c>
      <c r="B4849" t="s">
        <v>5032</v>
      </c>
      <c r="C4849" t="s">
        <v>6742</v>
      </c>
      <c r="D4849" t="s">
        <v>6743</v>
      </c>
      <c r="E4849" t="s">
        <v>264</v>
      </c>
      <c r="F4849" t="s">
        <v>265</v>
      </c>
      <c r="G4849" t="s">
        <v>1350</v>
      </c>
      <c r="H4849">
        <v>2008</v>
      </c>
      <c r="I4849" s="2">
        <v>7457500</v>
      </c>
      <c r="J4849" s="2">
        <v>0</v>
      </c>
      <c r="K4849" s="2">
        <v>7457500</v>
      </c>
      <c r="L4849" t="s">
        <v>116</v>
      </c>
    </row>
    <row r="4850" spans="1:12" x14ac:dyDescent="0.85">
      <c r="A4850" s="1">
        <v>41164</v>
      </c>
      <c r="B4850" t="s">
        <v>5381</v>
      </c>
      <c r="C4850" t="s">
        <v>5382</v>
      </c>
      <c r="D4850" t="s">
        <v>5383</v>
      </c>
      <c r="E4850" t="s">
        <v>15</v>
      </c>
      <c r="F4850" t="s">
        <v>16</v>
      </c>
      <c r="G4850" t="s">
        <v>17</v>
      </c>
      <c r="H4850">
        <v>2008</v>
      </c>
      <c r="I4850" s="2">
        <v>199024.78</v>
      </c>
      <c r="J4850" s="2">
        <v>0</v>
      </c>
      <c r="K4850" s="2">
        <v>199024.78</v>
      </c>
      <c r="L4850" t="s">
        <v>116</v>
      </c>
    </row>
    <row r="4851" spans="1:12" x14ac:dyDescent="0.85">
      <c r="A4851" s="1">
        <v>41164</v>
      </c>
      <c r="B4851" t="s">
        <v>5381</v>
      </c>
      <c r="C4851" t="s">
        <v>5382</v>
      </c>
      <c r="D4851" t="s">
        <v>5383</v>
      </c>
      <c r="E4851" t="s">
        <v>264</v>
      </c>
      <c r="F4851" t="s">
        <v>265</v>
      </c>
      <c r="G4851" t="s">
        <v>1350</v>
      </c>
      <c r="H4851">
        <v>2008</v>
      </c>
      <c r="I4851" s="2">
        <v>125608</v>
      </c>
      <c r="J4851" s="2">
        <v>0</v>
      </c>
      <c r="K4851" s="2">
        <v>125608</v>
      </c>
      <c r="L4851" t="s">
        <v>116</v>
      </c>
    </row>
    <row r="4852" spans="1:12" x14ac:dyDescent="0.85">
      <c r="A4852" s="1">
        <v>41164</v>
      </c>
      <c r="B4852" t="s">
        <v>5381</v>
      </c>
      <c r="C4852" t="s">
        <v>5382</v>
      </c>
      <c r="D4852" t="s">
        <v>5383</v>
      </c>
      <c r="E4852" t="s">
        <v>264</v>
      </c>
      <c r="F4852" t="s">
        <v>265</v>
      </c>
      <c r="G4852" t="s">
        <v>266</v>
      </c>
      <c r="H4852">
        <v>2008</v>
      </c>
      <c r="I4852" s="2">
        <v>144000</v>
      </c>
      <c r="J4852" s="2">
        <v>0</v>
      </c>
      <c r="K4852" s="2">
        <v>144000</v>
      </c>
      <c r="L4852" t="s">
        <v>116</v>
      </c>
    </row>
    <row r="4853" spans="1:12" x14ac:dyDescent="0.85">
      <c r="A4853" s="1">
        <v>41164</v>
      </c>
      <c r="B4853" t="s">
        <v>5381</v>
      </c>
      <c r="C4853" t="s">
        <v>5382</v>
      </c>
      <c r="D4853" t="s">
        <v>5383</v>
      </c>
      <c r="E4853" t="s">
        <v>2863</v>
      </c>
      <c r="F4853" t="s">
        <v>2864</v>
      </c>
      <c r="G4853" t="s">
        <v>2865</v>
      </c>
      <c r="H4853">
        <v>2008</v>
      </c>
      <c r="I4853" s="2">
        <v>378780</v>
      </c>
      <c r="J4853" s="2">
        <v>0</v>
      </c>
      <c r="K4853" s="2">
        <v>378780</v>
      </c>
      <c r="L4853" t="s">
        <v>116</v>
      </c>
    </row>
    <row r="4854" spans="1:12" x14ac:dyDescent="0.85">
      <c r="A4854" s="1">
        <v>41164</v>
      </c>
      <c r="B4854" t="s">
        <v>5381</v>
      </c>
      <c r="C4854" t="s">
        <v>5382</v>
      </c>
      <c r="D4854" t="s">
        <v>5383</v>
      </c>
      <c r="E4854" t="s">
        <v>293</v>
      </c>
      <c r="F4854" t="s">
        <v>294</v>
      </c>
      <c r="G4854" t="s">
        <v>295</v>
      </c>
      <c r="H4854">
        <v>2008</v>
      </c>
      <c r="I4854" s="2">
        <v>137465</v>
      </c>
      <c r="J4854" s="2">
        <v>0</v>
      </c>
      <c r="K4854" s="2">
        <v>137465</v>
      </c>
      <c r="L4854" t="s">
        <v>116</v>
      </c>
    </row>
    <row r="4855" spans="1:12" x14ac:dyDescent="0.85">
      <c r="A4855" s="1">
        <v>41164</v>
      </c>
      <c r="B4855" t="s">
        <v>5381</v>
      </c>
      <c r="C4855" t="s">
        <v>5382</v>
      </c>
      <c r="D4855" t="s">
        <v>5383</v>
      </c>
      <c r="E4855" t="s">
        <v>42</v>
      </c>
      <c r="F4855" t="s">
        <v>43</v>
      </c>
      <c r="G4855" t="s">
        <v>44</v>
      </c>
      <c r="H4855">
        <v>2008</v>
      </c>
      <c r="I4855" s="2">
        <v>356887.94</v>
      </c>
      <c r="J4855" s="2">
        <v>0</v>
      </c>
      <c r="K4855" s="2">
        <v>356887.94</v>
      </c>
      <c r="L4855" t="s">
        <v>116</v>
      </c>
    </row>
    <row r="4856" spans="1:12" x14ac:dyDescent="0.85">
      <c r="A4856" s="1">
        <v>41164</v>
      </c>
      <c r="B4856" t="s">
        <v>5035</v>
      </c>
      <c r="C4856" t="s">
        <v>6273</v>
      </c>
      <c r="D4856" t="s">
        <v>6274</v>
      </c>
      <c r="E4856" t="s">
        <v>15</v>
      </c>
      <c r="F4856" t="s">
        <v>16</v>
      </c>
      <c r="G4856" t="s">
        <v>17</v>
      </c>
      <c r="H4856">
        <v>2008</v>
      </c>
      <c r="I4856" s="2">
        <v>153514.06</v>
      </c>
      <c r="J4856" s="2">
        <v>0</v>
      </c>
      <c r="K4856" s="2">
        <v>153514.06</v>
      </c>
      <c r="L4856" t="s">
        <v>18</v>
      </c>
    </row>
    <row r="4857" spans="1:12" x14ac:dyDescent="0.85">
      <c r="A4857" s="1">
        <v>41164</v>
      </c>
      <c r="B4857" t="s">
        <v>1040</v>
      </c>
      <c r="C4857" t="s">
        <v>5800</v>
      </c>
      <c r="D4857" t="s">
        <v>5801</v>
      </c>
      <c r="E4857" t="s">
        <v>334</v>
      </c>
      <c r="F4857" t="s">
        <v>335</v>
      </c>
      <c r="G4857" t="s">
        <v>5078</v>
      </c>
      <c r="H4857">
        <v>2008</v>
      </c>
      <c r="I4857" s="2">
        <v>427320</v>
      </c>
      <c r="J4857" s="2">
        <v>0</v>
      </c>
      <c r="K4857" s="2">
        <v>427320</v>
      </c>
      <c r="L4857" t="s">
        <v>18</v>
      </c>
    </row>
    <row r="4858" spans="1:12" x14ac:dyDescent="0.85">
      <c r="A4858" s="1">
        <v>41164</v>
      </c>
      <c r="B4858" t="s">
        <v>1040</v>
      </c>
      <c r="C4858" t="s">
        <v>5800</v>
      </c>
      <c r="D4858" t="s">
        <v>5801</v>
      </c>
      <c r="E4858" t="s">
        <v>334</v>
      </c>
      <c r="F4858" t="s">
        <v>335</v>
      </c>
      <c r="G4858" t="s">
        <v>339</v>
      </c>
      <c r="H4858">
        <v>2008</v>
      </c>
      <c r="I4858" s="2">
        <v>440850</v>
      </c>
      <c r="J4858" s="2">
        <v>0</v>
      </c>
      <c r="K4858" s="2">
        <v>440850</v>
      </c>
      <c r="L4858" t="s">
        <v>18</v>
      </c>
    </row>
    <row r="4859" spans="1:12" x14ac:dyDescent="0.85">
      <c r="A4859" s="1">
        <v>41164</v>
      </c>
      <c r="B4859" t="s">
        <v>1040</v>
      </c>
      <c r="C4859" t="s">
        <v>5800</v>
      </c>
      <c r="D4859" t="s">
        <v>5801</v>
      </c>
      <c r="E4859" t="s">
        <v>56</v>
      </c>
      <c r="F4859" t="s">
        <v>57</v>
      </c>
      <c r="G4859" t="s">
        <v>58</v>
      </c>
      <c r="H4859">
        <v>2008</v>
      </c>
      <c r="I4859" s="2">
        <v>2680100</v>
      </c>
      <c r="J4859" s="2">
        <v>0</v>
      </c>
      <c r="K4859" s="2">
        <v>2680100</v>
      </c>
      <c r="L4859" t="s">
        <v>18</v>
      </c>
    </row>
    <row r="4860" spans="1:12" x14ac:dyDescent="0.85">
      <c r="A4860" s="1">
        <v>41164</v>
      </c>
      <c r="B4860" t="s">
        <v>1040</v>
      </c>
      <c r="C4860" t="s">
        <v>5800</v>
      </c>
      <c r="D4860" t="s">
        <v>5801</v>
      </c>
      <c r="E4860" t="s">
        <v>15</v>
      </c>
      <c r="F4860" t="s">
        <v>16</v>
      </c>
      <c r="G4860" t="s">
        <v>17</v>
      </c>
      <c r="H4860">
        <v>2008</v>
      </c>
      <c r="I4860" s="2">
        <v>496048.83</v>
      </c>
      <c r="J4860" s="2">
        <v>0</v>
      </c>
      <c r="K4860" s="2">
        <v>496048.83</v>
      </c>
      <c r="L4860" t="s">
        <v>18</v>
      </c>
    </row>
    <row r="4861" spans="1:12" x14ac:dyDescent="0.85">
      <c r="A4861" s="1">
        <v>41164</v>
      </c>
      <c r="B4861" t="s">
        <v>1040</v>
      </c>
      <c r="C4861" t="s">
        <v>5800</v>
      </c>
      <c r="D4861" t="s">
        <v>5801</v>
      </c>
      <c r="E4861" t="s">
        <v>1698</v>
      </c>
      <c r="F4861" t="s">
        <v>1699</v>
      </c>
      <c r="G4861" t="s">
        <v>1700</v>
      </c>
      <c r="H4861">
        <v>2008</v>
      </c>
      <c r="I4861" s="2">
        <v>500000</v>
      </c>
      <c r="J4861" s="2">
        <v>0</v>
      </c>
      <c r="K4861" s="2">
        <v>500000</v>
      </c>
      <c r="L4861" t="s">
        <v>18</v>
      </c>
    </row>
    <row r="4862" spans="1:12" x14ac:dyDescent="0.85">
      <c r="A4862" s="1">
        <v>41164</v>
      </c>
      <c r="B4862" t="s">
        <v>90</v>
      </c>
      <c r="C4862" t="s">
        <v>6281</v>
      </c>
      <c r="D4862" t="s">
        <v>6282</v>
      </c>
      <c r="E4862" t="s">
        <v>42</v>
      </c>
      <c r="F4862" t="s">
        <v>43</v>
      </c>
      <c r="G4862" t="s">
        <v>76</v>
      </c>
      <c r="H4862">
        <v>2008</v>
      </c>
      <c r="I4862" s="2">
        <v>286711.75</v>
      </c>
      <c r="J4862" s="2">
        <v>0</v>
      </c>
      <c r="K4862" s="2">
        <v>286711.75</v>
      </c>
      <c r="L4862" t="s">
        <v>116</v>
      </c>
    </row>
    <row r="4863" spans="1:12" x14ac:dyDescent="0.85">
      <c r="A4863" s="1">
        <v>41164</v>
      </c>
      <c r="B4863" t="s">
        <v>90</v>
      </c>
      <c r="C4863" t="s">
        <v>6744</v>
      </c>
      <c r="D4863" t="s">
        <v>6745</v>
      </c>
      <c r="E4863" t="s">
        <v>49</v>
      </c>
      <c r="F4863" t="s">
        <v>50</v>
      </c>
      <c r="G4863" t="s">
        <v>6746</v>
      </c>
      <c r="H4863">
        <v>2008</v>
      </c>
      <c r="I4863" s="2">
        <v>250000</v>
      </c>
      <c r="J4863" s="2">
        <v>0</v>
      </c>
      <c r="K4863" s="2">
        <v>250000</v>
      </c>
      <c r="L4863" t="s">
        <v>116</v>
      </c>
    </row>
    <row r="4864" spans="1:12" x14ac:dyDescent="0.85">
      <c r="A4864" s="1">
        <v>41164</v>
      </c>
      <c r="B4864" t="s">
        <v>3797</v>
      </c>
      <c r="C4864" t="s">
        <v>6747</v>
      </c>
      <c r="D4864" t="s">
        <v>6748</v>
      </c>
      <c r="E4864" t="s">
        <v>85</v>
      </c>
      <c r="F4864" t="s">
        <v>86</v>
      </c>
      <c r="G4864" t="s">
        <v>87</v>
      </c>
      <c r="H4864">
        <v>2008</v>
      </c>
      <c r="I4864" s="2">
        <v>47085952.509999998</v>
      </c>
      <c r="J4864" s="2">
        <v>0</v>
      </c>
      <c r="K4864" s="2">
        <v>47085952.509999998</v>
      </c>
      <c r="L4864" t="s">
        <v>18</v>
      </c>
    </row>
    <row r="4865" spans="1:12" x14ac:dyDescent="0.85">
      <c r="A4865" s="1">
        <v>41164</v>
      </c>
      <c r="B4865" t="s">
        <v>3797</v>
      </c>
      <c r="C4865" t="s">
        <v>6286</v>
      </c>
      <c r="D4865" t="s">
        <v>6287</v>
      </c>
      <c r="E4865" t="s">
        <v>85</v>
      </c>
      <c r="F4865" t="s">
        <v>86</v>
      </c>
      <c r="G4865" t="s">
        <v>87</v>
      </c>
      <c r="H4865">
        <v>2008</v>
      </c>
      <c r="I4865" s="2">
        <v>25903935</v>
      </c>
      <c r="J4865" s="2">
        <v>0</v>
      </c>
      <c r="K4865" s="2">
        <v>25903935</v>
      </c>
      <c r="L4865" t="s">
        <v>116</v>
      </c>
    </row>
    <row r="4866" spans="1:12" x14ac:dyDescent="0.85">
      <c r="A4866" s="1">
        <v>41164</v>
      </c>
      <c r="B4866" t="s">
        <v>5804</v>
      </c>
      <c r="C4866" t="s">
        <v>6749</v>
      </c>
      <c r="D4866" t="s">
        <v>6750</v>
      </c>
      <c r="E4866" t="s">
        <v>85</v>
      </c>
      <c r="F4866" t="s">
        <v>86</v>
      </c>
      <c r="G4866" t="s">
        <v>87</v>
      </c>
      <c r="H4866">
        <v>2008</v>
      </c>
      <c r="I4866" s="2">
        <v>32814930</v>
      </c>
      <c r="J4866" s="2">
        <v>0</v>
      </c>
      <c r="K4866" s="2">
        <v>32814930</v>
      </c>
      <c r="L4866" t="s">
        <v>116</v>
      </c>
    </row>
    <row r="4867" spans="1:12" x14ac:dyDescent="0.85">
      <c r="A4867" s="1">
        <v>41164</v>
      </c>
      <c r="B4867" t="s">
        <v>5804</v>
      </c>
      <c r="C4867" t="s">
        <v>5805</v>
      </c>
      <c r="D4867" t="s">
        <v>5806</v>
      </c>
      <c r="E4867" t="s">
        <v>85</v>
      </c>
      <c r="F4867" t="s">
        <v>86</v>
      </c>
      <c r="G4867" t="s">
        <v>87</v>
      </c>
      <c r="H4867">
        <v>2008</v>
      </c>
      <c r="I4867" s="2">
        <v>805392</v>
      </c>
      <c r="J4867" s="2">
        <v>0</v>
      </c>
      <c r="K4867" s="2">
        <v>805392</v>
      </c>
      <c r="L4867" t="s">
        <v>18</v>
      </c>
    </row>
    <row r="4868" spans="1:12" x14ac:dyDescent="0.85">
      <c r="A4868" s="1">
        <v>41164</v>
      </c>
      <c r="B4868" t="s">
        <v>5804</v>
      </c>
      <c r="C4868" t="s">
        <v>5807</v>
      </c>
      <c r="D4868" t="s">
        <v>5808</v>
      </c>
      <c r="E4868" t="s">
        <v>85</v>
      </c>
      <c r="F4868" t="s">
        <v>86</v>
      </c>
      <c r="G4868" t="s">
        <v>87</v>
      </c>
      <c r="H4868">
        <v>2008</v>
      </c>
      <c r="I4868" s="2">
        <v>1444492</v>
      </c>
      <c r="J4868" s="2">
        <v>0</v>
      </c>
      <c r="K4868" s="2">
        <v>1444492</v>
      </c>
      <c r="L4868" t="s">
        <v>116</v>
      </c>
    </row>
    <row r="4869" spans="1:12" x14ac:dyDescent="0.85">
      <c r="A4869" s="1">
        <v>41164</v>
      </c>
      <c r="B4869" t="s">
        <v>2137</v>
      </c>
      <c r="C4869" t="s">
        <v>6751</v>
      </c>
      <c r="D4869" t="s">
        <v>6752</v>
      </c>
      <c r="E4869" t="s">
        <v>85</v>
      </c>
      <c r="F4869" t="s">
        <v>86</v>
      </c>
      <c r="G4869" t="s">
        <v>87</v>
      </c>
      <c r="H4869">
        <v>2008</v>
      </c>
      <c r="I4869" s="2">
        <v>10401757.810000001</v>
      </c>
      <c r="J4869" s="2">
        <v>0</v>
      </c>
      <c r="K4869" s="2">
        <v>10401757.810000001</v>
      </c>
      <c r="L4869" t="s">
        <v>18</v>
      </c>
    </row>
    <row r="4870" spans="1:12" x14ac:dyDescent="0.85">
      <c r="A4870" s="1">
        <v>41164</v>
      </c>
      <c r="B4870" t="s">
        <v>5284</v>
      </c>
      <c r="C4870" t="s">
        <v>6753</v>
      </c>
      <c r="D4870" t="s">
        <v>6754</v>
      </c>
      <c r="E4870" t="s">
        <v>85</v>
      </c>
      <c r="F4870" t="s">
        <v>86</v>
      </c>
      <c r="G4870" t="s">
        <v>87</v>
      </c>
      <c r="H4870">
        <v>2008</v>
      </c>
      <c r="I4870" s="2">
        <v>11891605.15</v>
      </c>
      <c r="J4870" s="2">
        <v>0</v>
      </c>
      <c r="K4870" s="2">
        <v>11891605.15</v>
      </c>
      <c r="L4870" t="s">
        <v>18</v>
      </c>
    </row>
    <row r="4871" spans="1:12" x14ac:dyDescent="0.85">
      <c r="A4871" s="1">
        <v>41164</v>
      </c>
      <c r="B4871" t="s">
        <v>90</v>
      </c>
      <c r="C4871" t="s">
        <v>6755</v>
      </c>
      <c r="D4871" t="s">
        <v>6756</v>
      </c>
      <c r="E4871" t="s">
        <v>102</v>
      </c>
      <c r="F4871" t="s">
        <v>103</v>
      </c>
      <c r="G4871" t="s">
        <v>104</v>
      </c>
      <c r="H4871">
        <v>2008</v>
      </c>
      <c r="I4871" s="2">
        <v>5412850</v>
      </c>
      <c r="J4871" s="2">
        <v>0</v>
      </c>
      <c r="K4871" s="2">
        <v>5412850</v>
      </c>
      <c r="L4871" t="s">
        <v>18</v>
      </c>
    </row>
    <row r="4872" spans="1:12" x14ac:dyDescent="0.85">
      <c r="A4872" s="1">
        <v>41164</v>
      </c>
      <c r="B4872" t="s">
        <v>90</v>
      </c>
      <c r="C4872" t="s">
        <v>5819</v>
      </c>
      <c r="D4872" t="s">
        <v>5820</v>
      </c>
      <c r="E4872" t="s">
        <v>42</v>
      </c>
      <c r="F4872" t="s">
        <v>43</v>
      </c>
      <c r="G4872" t="s">
        <v>44</v>
      </c>
      <c r="H4872">
        <v>2008</v>
      </c>
      <c r="I4872" s="2">
        <v>245386</v>
      </c>
      <c r="J4872" s="2">
        <v>0</v>
      </c>
      <c r="K4872" s="2">
        <v>245386</v>
      </c>
      <c r="L4872" t="s">
        <v>5523</v>
      </c>
    </row>
    <row r="4873" spans="1:12" x14ac:dyDescent="0.85">
      <c r="A4873" s="1">
        <v>41164</v>
      </c>
      <c r="B4873" t="s">
        <v>90</v>
      </c>
      <c r="C4873" t="s">
        <v>6757</v>
      </c>
      <c r="D4873" t="s">
        <v>6758</v>
      </c>
      <c r="E4873" t="s">
        <v>42</v>
      </c>
      <c r="F4873" t="s">
        <v>43</v>
      </c>
      <c r="G4873" t="s">
        <v>44</v>
      </c>
      <c r="H4873">
        <v>2008</v>
      </c>
      <c r="I4873" s="2">
        <v>2799257.37</v>
      </c>
      <c r="J4873" s="2">
        <v>0</v>
      </c>
      <c r="K4873" s="2">
        <v>2799257.37</v>
      </c>
      <c r="L4873" t="s">
        <v>116</v>
      </c>
    </row>
    <row r="4874" spans="1:12" x14ac:dyDescent="0.85">
      <c r="A4874" s="1">
        <v>41164</v>
      </c>
      <c r="B4874" t="s">
        <v>90</v>
      </c>
      <c r="C4874" t="s">
        <v>6757</v>
      </c>
      <c r="D4874" t="s">
        <v>6758</v>
      </c>
      <c r="E4874" t="s">
        <v>93</v>
      </c>
      <c r="F4874" t="s">
        <v>94</v>
      </c>
      <c r="H4874">
        <v>2008</v>
      </c>
      <c r="I4874" s="2">
        <v>1000000</v>
      </c>
      <c r="J4874" s="2">
        <v>0</v>
      </c>
      <c r="K4874" s="2">
        <v>1000000</v>
      </c>
      <c r="L4874" t="s">
        <v>116</v>
      </c>
    </row>
    <row r="4875" spans="1:12" x14ac:dyDescent="0.85">
      <c r="A4875" s="1">
        <v>41164</v>
      </c>
      <c r="B4875" t="s">
        <v>90</v>
      </c>
      <c r="C4875" t="s">
        <v>5403</v>
      </c>
      <c r="D4875" t="s">
        <v>5404</v>
      </c>
      <c r="E4875" t="s">
        <v>200</v>
      </c>
      <c r="F4875" t="s">
        <v>201</v>
      </c>
      <c r="G4875" t="s">
        <v>213</v>
      </c>
      <c r="H4875">
        <v>2008</v>
      </c>
      <c r="I4875" s="2">
        <v>749946</v>
      </c>
      <c r="J4875" s="2">
        <v>54</v>
      </c>
      <c r="K4875" s="2">
        <v>750000</v>
      </c>
      <c r="L4875" t="s">
        <v>116</v>
      </c>
    </row>
    <row r="4876" spans="1:12" x14ac:dyDescent="0.85">
      <c r="A4876" s="1">
        <v>41164</v>
      </c>
      <c r="B4876" t="s">
        <v>90</v>
      </c>
      <c r="C4876" t="s">
        <v>5403</v>
      </c>
      <c r="D4876" t="s">
        <v>5404</v>
      </c>
      <c r="E4876" t="s">
        <v>1333</v>
      </c>
      <c r="F4876" t="s">
        <v>1334</v>
      </c>
      <c r="G4876" t="s">
        <v>1335</v>
      </c>
      <c r="H4876">
        <v>2008</v>
      </c>
      <c r="I4876" s="2">
        <v>272480</v>
      </c>
      <c r="J4876" s="2">
        <v>0</v>
      </c>
      <c r="K4876" s="2">
        <v>272480</v>
      </c>
      <c r="L4876" t="s">
        <v>116</v>
      </c>
    </row>
    <row r="4877" spans="1:12" x14ac:dyDescent="0.85">
      <c r="A4877" s="1">
        <v>41164</v>
      </c>
      <c r="B4877" t="s">
        <v>90</v>
      </c>
      <c r="C4877" t="s">
        <v>5403</v>
      </c>
      <c r="D4877" t="s">
        <v>5404</v>
      </c>
      <c r="E4877" t="s">
        <v>42</v>
      </c>
      <c r="F4877" t="s">
        <v>43</v>
      </c>
      <c r="G4877" t="s">
        <v>44</v>
      </c>
      <c r="H4877">
        <v>2008</v>
      </c>
      <c r="I4877" s="2">
        <v>500000</v>
      </c>
      <c r="J4877" s="2">
        <v>0</v>
      </c>
      <c r="K4877" s="2">
        <v>500000</v>
      </c>
      <c r="L4877" t="s">
        <v>116</v>
      </c>
    </row>
    <row r="4878" spans="1:12" x14ac:dyDescent="0.85">
      <c r="A4878" s="1">
        <v>41164</v>
      </c>
      <c r="B4878" t="s">
        <v>90</v>
      </c>
      <c r="C4878" t="s">
        <v>5403</v>
      </c>
      <c r="D4878" t="s">
        <v>5404</v>
      </c>
      <c r="E4878" t="s">
        <v>93</v>
      </c>
      <c r="F4878" t="s">
        <v>94</v>
      </c>
      <c r="H4878">
        <v>2008</v>
      </c>
      <c r="I4878" s="2">
        <v>2500000</v>
      </c>
      <c r="J4878" s="2">
        <v>0</v>
      </c>
      <c r="K4878" s="2">
        <v>2500000</v>
      </c>
      <c r="L4878" t="s">
        <v>116</v>
      </c>
    </row>
    <row r="4879" spans="1:12" x14ac:dyDescent="0.85">
      <c r="A4879" s="1">
        <v>41164</v>
      </c>
      <c r="B4879" t="s">
        <v>90</v>
      </c>
      <c r="C4879" t="s">
        <v>5405</v>
      </c>
      <c r="D4879" t="s">
        <v>5406</v>
      </c>
      <c r="E4879" t="s">
        <v>42</v>
      </c>
      <c r="F4879" t="s">
        <v>43</v>
      </c>
      <c r="G4879" t="s">
        <v>44</v>
      </c>
      <c r="H4879">
        <v>2008</v>
      </c>
      <c r="I4879" s="2">
        <v>2050000</v>
      </c>
      <c r="J4879" s="2">
        <v>0</v>
      </c>
      <c r="K4879" s="2">
        <v>2050000</v>
      </c>
      <c r="L4879" t="s">
        <v>18</v>
      </c>
    </row>
    <row r="4880" spans="1:12" x14ac:dyDescent="0.85">
      <c r="A4880" s="1">
        <v>41164</v>
      </c>
      <c r="B4880" t="s">
        <v>538</v>
      </c>
      <c r="C4880" t="s">
        <v>5407</v>
      </c>
      <c r="D4880" t="s">
        <v>5408</v>
      </c>
      <c r="E4880" t="s">
        <v>264</v>
      </c>
      <c r="F4880" t="s">
        <v>265</v>
      </c>
      <c r="G4880" t="s">
        <v>1350</v>
      </c>
      <c r="H4880">
        <v>2008</v>
      </c>
      <c r="I4880" s="2">
        <v>682775</v>
      </c>
      <c r="J4880" s="2">
        <v>0</v>
      </c>
      <c r="K4880" s="2">
        <v>682775</v>
      </c>
      <c r="L4880" t="s">
        <v>116</v>
      </c>
    </row>
    <row r="4881" spans="1:12" x14ac:dyDescent="0.85">
      <c r="A4881" s="1">
        <v>41164</v>
      </c>
      <c r="B4881" t="s">
        <v>538</v>
      </c>
      <c r="C4881" t="s">
        <v>5407</v>
      </c>
      <c r="D4881" t="s">
        <v>5408</v>
      </c>
      <c r="E4881" t="s">
        <v>70</v>
      </c>
      <c r="F4881" t="s">
        <v>71</v>
      </c>
      <c r="G4881" t="s">
        <v>72</v>
      </c>
      <c r="H4881">
        <v>2008</v>
      </c>
      <c r="I4881" s="2">
        <v>586051.97</v>
      </c>
      <c r="J4881" s="2">
        <v>0</v>
      </c>
      <c r="K4881" s="2">
        <v>586051.97</v>
      </c>
      <c r="L4881" t="s">
        <v>116</v>
      </c>
    </row>
    <row r="4882" spans="1:12" x14ac:dyDescent="0.85">
      <c r="A4882" s="1">
        <v>41164</v>
      </c>
      <c r="B4882" t="s">
        <v>538</v>
      </c>
      <c r="C4882" t="s">
        <v>5407</v>
      </c>
      <c r="D4882" t="s">
        <v>5408</v>
      </c>
      <c r="E4882" t="s">
        <v>288</v>
      </c>
      <c r="F4882" t="s">
        <v>289</v>
      </c>
      <c r="G4882" t="s">
        <v>290</v>
      </c>
      <c r="H4882">
        <v>2008</v>
      </c>
      <c r="I4882" s="2">
        <v>718770</v>
      </c>
      <c r="J4882" s="2">
        <v>0</v>
      </c>
      <c r="K4882" s="2">
        <v>718770</v>
      </c>
      <c r="L4882" t="s">
        <v>116</v>
      </c>
    </row>
    <row r="4883" spans="1:12" x14ac:dyDescent="0.85">
      <c r="A4883" s="1">
        <v>41164</v>
      </c>
      <c r="B4883" t="s">
        <v>538</v>
      </c>
      <c r="C4883" t="s">
        <v>5407</v>
      </c>
      <c r="D4883" t="s">
        <v>5408</v>
      </c>
      <c r="E4883" t="s">
        <v>204</v>
      </c>
      <c r="F4883" t="s">
        <v>205</v>
      </c>
      <c r="G4883" t="s">
        <v>206</v>
      </c>
      <c r="H4883">
        <v>2008</v>
      </c>
      <c r="I4883" s="2">
        <v>1504405</v>
      </c>
      <c r="J4883" s="2">
        <v>0</v>
      </c>
      <c r="K4883" s="2">
        <v>1504405</v>
      </c>
      <c r="L4883" t="s">
        <v>116</v>
      </c>
    </row>
    <row r="4884" spans="1:12" x14ac:dyDescent="0.85">
      <c r="A4884" s="1">
        <v>41164</v>
      </c>
      <c r="B4884" t="s">
        <v>1040</v>
      </c>
      <c r="C4884" t="s">
        <v>4652</v>
      </c>
      <c r="D4884" t="s">
        <v>4653</v>
      </c>
      <c r="E4884" t="s">
        <v>264</v>
      </c>
      <c r="F4884" t="s">
        <v>265</v>
      </c>
      <c r="G4884" t="s">
        <v>1350</v>
      </c>
      <c r="H4884">
        <v>2008</v>
      </c>
      <c r="I4884" s="2">
        <v>4571550</v>
      </c>
      <c r="J4884" s="2">
        <v>0</v>
      </c>
      <c r="K4884" s="2">
        <v>4571550</v>
      </c>
      <c r="L4884" t="s">
        <v>116</v>
      </c>
    </row>
    <row r="4885" spans="1:12" x14ac:dyDescent="0.85">
      <c r="A4885" s="1">
        <v>41164</v>
      </c>
      <c r="B4885" t="s">
        <v>82</v>
      </c>
      <c r="C4885" t="s">
        <v>5827</v>
      </c>
      <c r="D4885" t="s">
        <v>5828</v>
      </c>
      <c r="E4885" t="s">
        <v>288</v>
      </c>
      <c r="F4885" t="s">
        <v>289</v>
      </c>
      <c r="G4885" t="s">
        <v>290</v>
      </c>
      <c r="H4885">
        <v>2008</v>
      </c>
      <c r="I4885" s="2">
        <v>488311.2</v>
      </c>
      <c r="J4885" s="2">
        <v>0</v>
      </c>
      <c r="K4885" s="2">
        <v>488311.2</v>
      </c>
      <c r="L4885" t="s">
        <v>18</v>
      </c>
    </row>
    <row r="4886" spans="1:12" x14ac:dyDescent="0.85">
      <c r="A4886" s="1">
        <v>41164</v>
      </c>
      <c r="B4886" t="s">
        <v>6759</v>
      </c>
      <c r="C4886" t="s">
        <v>6760</v>
      </c>
      <c r="D4886" t="s">
        <v>6761</v>
      </c>
      <c r="E4886" t="s">
        <v>113</v>
      </c>
      <c r="F4886" t="s">
        <v>114</v>
      </c>
      <c r="G4886" t="s">
        <v>115</v>
      </c>
      <c r="H4886">
        <v>2008</v>
      </c>
      <c r="I4886" s="2">
        <v>85000000</v>
      </c>
      <c r="J4886" s="2">
        <v>0</v>
      </c>
      <c r="K4886" s="2">
        <v>85000000</v>
      </c>
      <c r="L4886" t="s">
        <v>116</v>
      </c>
    </row>
    <row r="4887" spans="1:12" x14ac:dyDescent="0.85">
      <c r="A4887" s="1">
        <v>41164</v>
      </c>
      <c r="B4887" t="s">
        <v>1273</v>
      </c>
      <c r="C4887" t="s">
        <v>1406</v>
      </c>
      <c r="D4887" t="s">
        <v>1407</v>
      </c>
      <c r="E4887" t="s">
        <v>1333</v>
      </c>
      <c r="F4887" t="s">
        <v>1334</v>
      </c>
      <c r="G4887" t="s">
        <v>1335</v>
      </c>
      <c r="H4887">
        <v>2008</v>
      </c>
      <c r="I4887" s="2">
        <v>272480</v>
      </c>
      <c r="J4887" s="2">
        <v>0</v>
      </c>
      <c r="K4887" s="2">
        <v>272480</v>
      </c>
      <c r="L4887" t="s">
        <v>18</v>
      </c>
    </row>
    <row r="4888" spans="1:12" x14ac:dyDescent="0.85">
      <c r="A4888" s="1">
        <v>41164</v>
      </c>
      <c r="B4888" t="s">
        <v>90</v>
      </c>
      <c r="C4888" t="s">
        <v>6298</v>
      </c>
      <c r="D4888" t="s">
        <v>6299</v>
      </c>
      <c r="E4888" t="s">
        <v>334</v>
      </c>
      <c r="F4888" t="s">
        <v>335</v>
      </c>
      <c r="G4888" t="s">
        <v>339</v>
      </c>
      <c r="H4888">
        <v>2008</v>
      </c>
      <c r="I4888" s="2">
        <v>1426225</v>
      </c>
      <c r="J4888" s="2">
        <v>0</v>
      </c>
      <c r="K4888" s="2">
        <v>1426225</v>
      </c>
      <c r="L4888" t="s">
        <v>18</v>
      </c>
    </row>
    <row r="4889" spans="1:12" x14ac:dyDescent="0.85">
      <c r="A4889" s="1">
        <v>41164</v>
      </c>
      <c r="B4889" t="s">
        <v>90</v>
      </c>
      <c r="C4889" t="s">
        <v>6298</v>
      </c>
      <c r="D4889" t="s">
        <v>6299</v>
      </c>
      <c r="E4889" t="s">
        <v>56</v>
      </c>
      <c r="F4889" t="s">
        <v>57</v>
      </c>
      <c r="G4889" t="s">
        <v>58</v>
      </c>
      <c r="H4889">
        <v>2008</v>
      </c>
      <c r="I4889" s="2">
        <v>2978145</v>
      </c>
      <c r="J4889" s="2">
        <v>0</v>
      </c>
      <c r="K4889" s="2">
        <v>2978145</v>
      </c>
      <c r="L4889" t="s">
        <v>18</v>
      </c>
    </row>
    <row r="4890" spans="1:12" x14ac:dyDescent="0.85">
      <c r="A4890" s="1">
        <v>41164</v>
      </c>
      <c r="B4890" t="s">
        <v>90</v>
      </c>
      <c r="C4890" t="s">
        <v>6298</v>
      </c>
      <c r="D4890" t="s">
        <v>6299</v>
      </c>
      <c r="E4890" t="s">
        <v>200</v>
      </c>
      <c r="F4890" t="s">
        <v>201</v>
      </c>
      <c r="G4890" t="s">
        <v>213</v>
      </c>
      <c r="H4890">
        <v>2008</v>
      </c>
      <c r="I4890" s="2">
        <v>249973</v>
      </c>
      <c r="J4890" s="2">
        <v>0</v>
      </c>
      <c r="K4890" s="2">
        <v>249973</v>
      </c>
      <c r="L4890" t="s">
        <v>18</v>
      </c>
    </row>
    <row r="4891" spans="1:12" x14ac:dyDescent="0.85">
      <c r="A4891" s="1">
        <v>41164</v>
      </c>
      <c r="B4891" t="s">
        <v>90</v>
      </c>
      <c r="C4891" t="s">
        <v>6298</v>
      </c>
      <c r="D4891" t="s">
        <v>6299</v>
      </c>
      <c r="E4891" t="s">
        <v>113</v>
      </c>
      <c r="F4891" t="s">
        <v>114</v>
      </c>
      <c r="G4891" t="s">
        <v>115</v>
      </c>
      <c r="H4891">
        <v>2008</v>
      </c>
      <c r="I4891" s="2">
        <v>1600000</v>
      </c>
      <c r="J4891" s="2">
        <v>0</v>
      </c>
      <c r="K4891" s="2">
        <v>1600000</v>
      </c>
      <c r="L4891" t="s">
        <v>18</v>
      </c>
    </row>
    <row r="4892" spans="1:12" x14ac:dyDescent="0.85">
      <c r="A4892" s="1">
        <v>41164</v>
      </c>
      <c r="B4892" t="s">
        <v>90</v>
      </c>
      <c r="C4892" t="s">
        <v>6298</v>
      </c>
      <c r="D4892" t="s">
        <v>6299</v>
      </c>
      <c r="E4892" t="s">
        <v>1408</v>
      </c>
      <c r="F4892" t="s">
        <v>1409</v>
      </c>
      <c r="G4892" t="s">
        <v>1410</v>
      </c>
      <c r="H4892">
        <v>2008</v>
      </c>
      <c r="I4892" s="2">
        <v>734700</v>
      </c>
      <c r="J4892" s="2">
        <v>0</v>
      </c>
      <c r="K4892" s="2">
        <v>734700</v>
      </c>
      <c r="L4892" t="s">
        <v>18</v>
      </c>
    </row>
    <row r="4893" spans="1:12" x14ac:dyDescent="0.85">
      <c r="A4893" s="1">
        <v>41164</v>
      </c>
      <c r="B4893" t="s">
        <v>90</v>
      </c>
      <c r="C4893" t="s">
        <v>6298</v>
      </c>
      <c r="D4893" t="s">
        <v>6299</v>
      </c>
      <c r="E4893" t="s">
        <v>1698</v>
      </c>
      <c r="F4893" t="s">
        <v>1699</v>
      </c>
      <c r="G4893" t="s">
        <v>1700</v>
      </c>
      <c r="H4893">
        <v>2008</v>
      </c>
      <c r="I4893" s="2">
        <v>45000</v>
      </c>
      <c r="J4893" s="2">
        <v>0</v>
      </c>
      <c r="K4893" s="2">
        <v>45000</v>
      </c>
      <c r="L4893" t="s">
        <v>18</v>
      </c>
    </row>
    <row r="4894" spans="1:12" x14ac:dyDescent="0.85">
      <c r="A4894" s="1">
        <v>41164</v>
      </c>
      <c r="B4894" t="s">
        <v>90</v>
      </c>
      <c r="C4894" t="s">
        <v>6298</v>
      </c>
      <c r="D4894" t="s">
        <v>6299</v>
      </c>
      <c r="E4894" t="s">
        <v>1333</v>
      </c>
      <c r="F4894" t="s">
        <v>1334</v>
      </c>
      <c r="G4894" t="s">
        <v>1335</v>
      </c>
      <c r="H4894">
        <v>2008</v>
      </c>
      <c r="I4894" s="2">
        <v>314740</v>
      </c>
      <c r="J4894" s="2">
        <v>0</v>
      </c>
      <c r="K4894" s="2">
        <v>314740</v>
      </c>
      <c r="L4894" t="s">
        <v>18</v>
      </c>
    </row>
    <row r="4895" spans="1:12" x14ac:dyDescent="0.85">
      <c r="A4895" s="1">
        <v>41164</v>
      </c>
      <c r="B4895" t="s">
        <v>90</v>
      </c>
      <c r="C4895" t="s">
        <v>6298</v>
      </c>
      <c r="D4895" t="s">
        <v>6299</v>
      </c>
      <c r="E4895" t="s">
        <v>42</v>
      </c>
      <c r="F4895" t="s">
        <v>43</v>
      </c>
      <c r="G4895" t="s">
        <v>44</v>
      </c>
      <c r="H4895">
        <v>2008</v>
      </c>
      <c r="I4895" s="2">
        <v>475000</v>
      </c>
      <c r="J4895" s="2">
        <v>0</v>
      </c>
      <c r="K4895" s="2">
        <v>475000</v>
      </c>
      <c r="L4895" t="s">
        <v>18</v>
      </c>
    </row>
    <row r="4896" spans="1:12" x14ac:dyDescent="0.85">
      <c r="A4896" s="1">
        <v>41164</v>
      </c>
      <c r="B4896" t="s">
        <v>90</v>
      </c>
      <c r="C4896" t="s">
        <v>6298</v>
      </c>
      <c r="D4896" t="s">
        <v>6299</v>
      </c>
      <c r="E4896" t="s">
        <v>1280</v>
      </c>
      <c r="F4896" t="s">
        <v>1281</v>
      </c>
      <c r="G4896" t="s">
        <v>1282</v>
      </c>
      <c r="H4896">
        <v>2008</v>
      </c>
      <c r="I4896" s="2">
        <v>1059185</v>
      </c>
      <c r="J4896" s="2">
        <v>0</v>
      </c>
      <c r="K4896" s="2">
        <v>1059185</v>
      </c>
      <c r="L4896" t="s">
        <v>18</v>
      </c>
    </row>
    <row r="4897" spans="1:12" x14ac:dyDescent="0.85">
      <c r="A4897" s="1">
        <v>41164</v>
      </c>
      <c r="B4897" t="s">
        <v>90</v>
      </c>
      <c r="C4897" t="s">
        <v>6298</v>
      </c>
      <c r="D4897" t="s">
        <v>6299</v>
      </c>
      <c r="E4897" t="s">
        <v>21</v>
      </c>
      <c r="F4897" t="s">
        <v>22</v>
      </c>
      <c r="G4897" t="s">
        <v>23</v>
      </c>
      <c r="H4897">
        <v>2008</v>
      </c>
      <c r="I4897" s="2">
        <v>1431030.2</v>
      </c>
      <c r="J4897" s="2">
        <v>0</v>
      </c>
      <c r="K4897" s="2">
        <v>1431030.2</v>
      </c>
      <c r="L4897" t="s">
        <v>18</v>
      </c>
    </row>
    <row r="4898" spans="1:12" x14ac:dyDescent="0.85">
      <c r="A4898" s="1">
        <v>41164</v>
      </c>
      <c r="B4898" t="s">
        <v>90</v>
      </c>
      <c r="C4898" t="s">
        <v>6298</v>
      </c>
      <c r="D4898" t="s">
        <v>6299</v>
      </c>
      <c r="E4898" t="s">
        <v>93</v>
      </c>
      <c r="F4898" t="s">
        <v>94</v>
      </c>
      <c r="H4898">
        <v>2008</v>
      </c>
      <c r="I4898" s="2">
        <v>4000000</v>
      </c>
      <c r="J4898" s="2">
        <v>0</v>
      </c>
      <c r="K4898" s="2">
        <v>4000000</v>
      </c>
      <c r="L4898" t="s">
        <v>18</v>
      </c>
    </row>
    <row r="4899" spans="1:12" x14ac:dyDescent="0.85">
      <c r="A4899" s="1">
        <v>41164</v>
      </c>
      <c r="B4899" t="s">
        <v>90</v>
      </c>
      <c r="C4899" t="s">
        <v>6762</v>
      </c>
      <c r="D4899" t="s">
        <v>6763</v>
      </c>
      <c r="E4899" t="s">
        <v>119</v>
      </c>
      <c r="F4899" t="s">
        <v>120</v>
      </c>
      <c r="G4899" t="s">
        <v>121</v>
      </c>
      <c r="H4899">
        <v>2008</v>
      </c>
      <c r="I4899" s="2">
        <v>1062024</v>
      </c>
      <c r="J4899" s="2">
        <v>0</v>
      </c>
      <c r="K4899" s="2">
        <v>1062024</v>
      </c>
      <c r="L4899" t="s">
        <v>116</v>
      </c>
    </row>
    <row r="4900" spans="1:12" x14ac:dyDescent="0.85">
      <c r="A4900" s="1">
        <v>41164</v>
      </c>
      <c r="B4900" t="s">
        <v>90</v>
      </c>
      <c r="C4900" t="s">
        <v>6764</v>
      </c>
      <c r="D4900" t="s">
        <v>6765</v>
      </c>
      <c r="E4900" t="s">
        <v>93</v>
      </c>
      <c r="F4900" t="s">
        <v>94</v>
      </c>
      <c r="H4900">
        <v>2008</v>
      </c>
      <c r="I4900" s="2">
        <v>416277.32</v>
      </c>
      <c r="J4900" s="2">
        <v>0</v>
      </c>
      <c r="K4900" s="2">
        <v>416277.32</v>
      </c>
      <c r="L4900" t="s">
        <v>18</v>
      </c>
    </row>
    <row r="4901" spans="1:12" x14ac:dyDescent="0.85">
      <c r="A4901" s="1">
        <v>41164</v>
      </c>
      <c r="B4901" t="s">
        <v>90</v>
      </c>
      <c r="C4901" t="s">
        <v>6764</v>
      </c>
      <c r="D4901" t="s">
        <v>6765</v>
      </c>
      <c r="E4901" t="s">
        <v>62</v>
      </c>
      <c r="F4901" t="s">
        <v>63</v>
      </c>
      <c r="H4901">
        <v>2008</v>
      </c>
      <c r="I4901" s="2">
        <v>4000000</v>
      </c>
      <c r="J4901" s="2">
        <v>0</v>
      </c>
      <c r="K4901" s="2">
        <v>4000000</v>
      </c>
      <c r="L4901" t="s">
        <v>18</v>
      </c>
    </row>
    <row r="4902" spans="1:12" x14ac:dyDescent="0.85">
      <c r="A4902" s="1">
        <v>41164</v>
      </c>
      <c r="B4902" t="s">
        <v>90</v>
      </c>
      <c r="C4902" t="s">
        <v>6764</v>
      </c>
      <c r="D4902" t="s">
        <v>6765</v>
      </c>
      <c r="E4902" t="s">
        <v>62</v>
      </c>
      <c r="F4902" t="s">
        <v>63</v>
      </c>
      <c r="H4902">
        <v>2008</v>
      </c>
      <c r="I4902" s="2">
        <v>11958323</v>
      </c>
      <c r="J4902" s="2">
        <v>0</v>
      </c>
      <c r="K4902" s="2">
        <v>11958323</v>
      </c>
      <c r="L4902" t="s">
        <v>18</v>
      </c>
    </row>
    <row r="4903" spans="1:12" x14ac:dyDescent="0.85">
      <c r="A4903" s="1">
        <v>41164</v>
      </c>
      <c r="B4903" t="s">
        <v>90</v>
      </c>
      <c r="C4903" t="s">
        <v>6766</v>
      </c>
      <c r="D4903" t="s">
        <v>6767</v>
      </c>
      <c r="E4903" t="s">
        <v>1408</v>
      </c>
      <c r="F4903" t="s">
        <v>1409</v>
      </c>
      <c r="G4903" t="s">
        <v>1410</v>
      </c>
      <c r="H4903">
        <v>2008</v>
      </c>
      <c r="I4903" s="2">
        <v>734700</v>
      </c>
      <c r="J4903" s="2">
        <v>0</v>
      </c>
      <c r="K4903" s="2">
        <v>734700</v>
      </c>
      <c r="L4903" t="s">
        <v>18</v>
      </c>
    </row>
    <row r="4904" spans="1:12" x14ac:dyDescent="0.85">
      <c r="A4904" s="1">
        <v>41164</v>
      </c>
      <c r="B4904" t="s">
        <v>90</v>
      </c>
      <c r="C4904" t="s">
        <v>6766</v>
      </c>
      <c r="D4904" t="s">
        <v>6767</v>
      </c>
      <c r="E4904" t="s">
        <v>204</v>
      </c>
      <c r="F4904" t="s">
        <v>205</v>
      </c>
      <c r="G4904" t="s">
        <v>206</v>
      </c>
      <c r="H4904">
        <v>2008</v>
      </c>
      <c r="I4904" s="2">
        <v>507535</v>
      </c>
      <c r="J4904" s="2">
        <v>0</v>
      </c>
      <c r="K4904" s="2">
        <v>507535</v>
      </c>
      <c r="L4904" t="s">
        <v>18</v>
      </c>
    </row>
    <row r="4905" spans="1:12" x14ac:dyDescent="0.85">
      <c r="A4905" s="1">
        <v>41164</v>
      </c>
      <c r="B4905" t="s">
        <v>90</v>
      </c>
      <c r="C4905" t="s">
        <v>6766</v>
      </c>
      <c r="D4905" t="s">
        <v>6767</v>
      </c>
      <c r="E4905" t="s">
        <v>21</v>
      </c>
      <c r="F4905" t="s">
        <v>22</v>
      </c>
      <c r="G4905" t="s">
        <v>23</v>
      </c>
      <c r="H4905">
        <v>2008</v>
      </c>
      <c r="I4905" s="2">
        <v>2378760.91</v>
      </c>
      <c r="J4905" s="2">
        <v>0</v>
      </c>
      <c r="K4905" s="2">
        <v>2378760.91</v>
      </c>
      <c r="L4905" t="s">
        <v>18</v>
      </c>
    </row>
    <row r="4906" spans="1:12" x14ac:dyDescent="0.85">
      <c r="A4906" s="1">
        <v>41164</v>
      </c>
      <c r="B4906" t="s">
        <v>90</v>
      </c>
      <c r="C4906" t="s">
        <v>6768</v>
      </c>
      <c r="D4906" t="s">
        <v>6769</v>
      </c>
      <c r="E4906" t="s">
        <v>200</v>
      </c>
      <c r="F4906" t="s">
        <v>201</v>
      </c>
      <c r="G4906" t="s">
        <v>213</v>
      </c>
      <c r="H4906">
        <v>2008</v>
      </c>
      <c r="I4906" s="2">
        <v>819919</v>
      </c>
      <c r="J4906" s="2">
        <v>0</v>
      </c>
      <c r="K4906" s="2">
        <v>819919</v>
      </c>
      <c r="L4906" t="s">
        <v>18</v>
      </c>
    </row>
    <row r="4907" spans="1:12" x14ac:dyDescent="0.85">
      <c r="A4907" s="1">
        <v>41164</v>
      </c>
      <c r="B4907" t="s">
        <v>90</v>
      </c>
      <c r="C4907" t="s">
        <v>6768</v>
      </c>
      <c r="D4907" t="s">
        <v>6769</v>
      </c>
      <c r="E4907" t="s">
        <v>102</v>
      </c>
      <c r="F4907" t="s">
        <v>103</v>
      </c>
      <c r="G4907" t="s">
        <v>104</v>
      </c>
      <c r="H4907">
        <v>2008</v>
      </c>
      <c r="I4907" s="2">
        <v>936850.01</v>
      </c>
      <c r="J4907" s="2">
        <v>0</v>
      </c>
      <c r="K4907" s="2">
        <v>936850.01</v>
      </c>
      <c r="L4907" t="s">
        <v>18</v>
      </c>
    </row>
    <row r="4908" spans="1:12" x14ac:dyDescent="0.85">
      <c r="A4908" s="1">
        <v>41164</v>
      </c>
      <c r="B4908" t="s">
        <v>5762</v>
      </c>
      <c r="C4908" t="s">
        <v>6770</v>
      </c>
      <c r="D4908" t="s">
        <v>6771</v>
      </c>
      <c r="E4908" t="s">
        <v>119</v>
      </c>
      <c r="F4908" t="s">
        <v>120</v>
      </c>
      <c r="G4908" t="s">
        <v>121</v>
      </c>
      <c r="H4908">
        <v>2008</v>
      </c>
      <c r="I4908" s="2">
        <v>1000000</v>
      </c>
      <c r="J4908" s="2">
        <v>655000</v>
      </c>
      <c r="K4908" s="2">
        <v>1655000</v>
      </c>
      <c r="L4908" t="s">
        <v>116</v>
      </c>
    </row>
    <row r="4909" spans="1:12" x14ac:dyDescent="0.85">
      <c r="A4909" s="1">
        <v>41164</v>
      </c>
      <c r="B4909" t="s">
        <v>1502</v>
      </c>
      <c r="C4909" t="s">
        <v>5831</v>
      </c>
      <c r="D4909" t="s">
        <v>5832</v>
      </c>
      <c r="E4909" t="s">
        <v>293</v>
      </c>
      <c r="F4909" t="s">
        <v>294</v>
      </c>
      <c r="G4909" t="s">
        <v>295</v>
      </c>
      <c r="H4909">
        <v>2008</v>
      </c>
      <c r="I4909" s="2">
        <v>1177644.8700000001</v>
      </c>
      <c r="J4909" s="2">
        <v>13246.77</v>
      </c>
      <c r="K4909" s="2">
        <v>1190891.6399999999</v>
      </c>
      <c r="L4909" t="s">
        <v>116</v>
      </c>
    </row>
    <row r="4910" spans="1:12" x14ac:dyDescent="0.85">
      <c r="A4910" s="1">
        <v>41164</v>
      </c>
      <c r="B4910" t="s">
        <v>6302</v>
      </c>
      <c r="C4910" t="s">
        <v>6303</v>
      </c>
      <c r="D4910" t="s">
        <v>6304</v>
      </c>
      <c r="E4910" t="s">
        <v>293</v>
      </c>
      <c r="F4910" t="s">
        <v>294</v>
      </c>
      <c r="G4910" t="s">
        <v>4803</v>
      </c>
      <c r="H4910">
        <v>2008</v>
      </c>
      <c r="I4910" s="2">
        <v>259066.5</v>
      </c>
      <c r="J4910" s="2">
        <v>0</v>
      </c>
      <c r="K4910" s="2">
        <v>259066.5</v>
      </c>
      <c r="L4910" t="s">
        <v>18</v>
      </c>
    </row>
    <row r="4911" spans="1:12" x14ac:dyDescent="0.85">
      <c r="A4911" s="1">
        <v>41164</v>
      </c>
      <c r="B4911" t="s">
        <v>5833</v>
      </c>
      <c r="C4911" t="s">
        <v>5834</v>
      </c>
      <c r="D4911" t="s">
        <v>5835</v>
      </c>
      <c r="E4911" t="s">
        <v>293</v>
      </c>
      <c r="F4911" t="s">
        <v>294</v>
      </c>
      <c r="G4911" t="s">
        <v>626</v>
      </c>
      <c r="H4911">
        <v>2008</v>
      </c>
      <c r="I4911" s="2">
        <v>0</v>
      </c>
      <c r="J4911" s="2">
        <v>1069067.97</v>
      </c>
      <c r="K4911" s="2">
        <v>1069067.97</v>
      </c>
      <c r="L4911" t="s">
        <v>116</v>
      </c>
    </row>
    <row r="4912" spans="1:12" x14ac:dyDescent="0.85">
      <c r="A4912" s="1">
        <v>41164</v>
      </c>
      <c r="B4912" t="s">
        <v>82</v>
      </c>
      <c r="C4912" t="s">
        <v>4239</v>
      </c>
      <c r="D4912" t="s">
        <v>4240</v>
      </c>
      <c r="E4912" t="s">
        <v>293</v>
      </c>
      <c r="F4912" t="s">
        <v>294</v>
      </c>
      <c r="G4912" t="s">
        <v>295</v>
      </c>
      <c r="H4912">
        <v>2008</v>
      </c>
      <c r="I4912" s="2">
        <v>155000</v>
      </c>
      <c r="J4912" s="2">
        <v>0</v>
      </c>
      <c r="K4912" s="2">
        <v>155000</v>
      </c>
      <c r="L4912" t="s">
        <v>116</v>
      </c>
    </row>
    <row r="4913" spans="1:12" x14ac:dyDescent="0.85">
      <c r="A4913" s="1">
        <v>41164</v>
      </c>
      <c r="B4913" t="s">
        <v>82</v>
      </c>
      <c r="C4913" t="s">
        <v>4666</v>
      </c>
      <c r="D4913" t="s">
        <v>4667</v>
      </c>
      <c r="E4913" t="s">
        <v>288</v>
      </c>
      <c r="F4913" t="s">
        <v>289</v>
      </c>
      <c r="G4913" t="s">
        <v>290</v>
      </c>
      <c r="H4913">
        <v>2008</v>
      </c>
      <c r="I4913" s="2">
        <v>243435.9</v>
      </c>
      <c r="J4913" s="2">
        <v>0</v>
      </c>
      <c r="K4913" s="2">
        <v>243435.9</v>
      </c>
      <c r="L4913" t="s">
        <v>18</v>
      </c>
    </row>
    <row r="4914" spans="1:12" x14ac:dyDescent="0.85">
      <c r="A4914" s="1">
        <v>41164</v>
      </c>
      <c r="B4914" t="s">
        <v>1502</v>
      </c>
      <c r="C4914" t="s">
        <v>1503</v>
      </c>
      <c r="D4914" t="s">
        <v>1504</v>
      </c>
      <c r="E4914" t="s">
        <v>264</v>
      </c>
      <c r="F4914" t="s">
        <v>265</v>
      </c>
      <c r="G4914" t="s">
        <v>1350</v>
      </c>
      <c r="H4914">
        <v>2008</v>
      </c>
      <c r="I4914" s="2">
        <v>1009921.65</v>
      </c>
      <c r="J4914" s="2">
        <v>661.35</v>
      </c>
      <c r="K4914" s="2">
        <v>1010583</v>
      </c>
      <c r="L4914" t="s">
        <v>116</v>
      </c>
    </row>
    <row r="4915" spans="1:12" x14ac:dyDescent="0.85">
      <c r="A4915" s="1">
        <v>41164</v>
      </c>
      <c r="B4915" t="s">
        <v>2137</v>
      </c>
      <c r="C4915" t="s">
        <v>6772</v>
      </c>
      <c r="D4915" t="s">
        <v>6773</v>
      </c>
      <c r="E4915" t="s">
        <v>119</v>
      </c>
      <c r="F4915" t="s">
        <v>120</v>
      </c>
      <c r="G4915" t="s">
        <v>121</v>
      </c>
      <c r="H4915">
        <v>2008</v>
      </c>
      <c r="I4915" s="2">
        <v>11531413.529999999</v>
      </c>
      <c r="J4915" s="2">
        <v>1468586.47</v>
      </c>
      <c r="K4915" s="2">
        <v>13000000</v>
      </c>
      <c r="L4915" t="s">
        <v>116</v>
      </c>
    </row>
    <row r="4916" spans="1:12" x14ac:dyDescent="0.85">
      <c r="A4916" s="1">
        <v>41164</v>
      </c>
      <c r="B4916" t="s">
        <v>5844</v>
      </c>
      <c r="C4916" t="s">
        <v>5845</v>
      </c>
      <c r="D4916" t="s">
        <v>5846</v>
      </c>
      <c r="E4916" t="s">
        <v>42</v>
      </c>
      <c r="F4916" t="s">
        <v>43</v>
      </c>
      <c r="G4916" t="s">
        <v>44</v>
      </c>
      <c r="H4916">
        <v>2008</v>
      </c>
      <c r="I4916" s="2">
        <v>90598.97</v>
      </c>
      <c r="J4916" s="2">
        <v>0</v>
      </c>
      <c r="K4916" s="2">
        <v>90598.97</v>
      </c>
      <c r="L4916" t="s">
        <v>116</v>
      </c>
    </row>
    <row r="4917" spans="1:12" x14ac:dyDescent="0.85">
      <c r="A4917" s="1">
        <v>41164</v>
      </c>
      <c r="B4917" t="s">
        <v>90</v>
      </c>
      <c r="C4917" t="s">
        <v>6774</v>
      </c>
      <c r="D4917" t="s">
        <v>6775</v>
      </c>
      <c r="E4917" t="s">
        <v>93</v>
      </c>
      <c r="F4917" t="s">
        <v>94</v>
      </c>
      <c r="H4917">
        <v>2008</v>
      </c>
      <c r="I4917" s="2">
        <v>2500000</v>
      </c>
      <c r="J4917" s="2">
        <v>0</v>
      </c>
      <c r="K4917" s="2">
        <v>2500000</v>
      </c>
      <c r="L4917" t="s">
        <v>116</v>
      </c>
    </row>
    <row r="4918" spans="1:12" x14ac:dyDescent="0.85">
      <c r="A4918" s="1">
        <v>41164</v>
      </c>
      <c r="B4918" t="s">
        <v>4685</v>
      </c>
      <c r="C4918" t="s">
        <v>6317</v>
      </c>
      <c r="D4918" t="s">
        <v>6318</v>
      </c>
      <c r="E4918" t="s">
        <v>56</v>
      </c>
      <c r="F4918" t="s">
        <v>57</v>
      </c>
      <c r="G4918" t="s">
        <v>58</v>
      </c>
      <c r="H4918">
        <v>2008</v>
      </c>
      <c r="I4918" s="2">
        <v>28929321.219999999</v>
      </c>
      <c r="J4918" s="2">
        <v>0</v>
      </c>
      <c r="K4918" s="2">
        <v>28929321.219999999</v>
      </c>
      <c r="L4918" t="s">
        <v>116</v>
      </c>
    </row>
    <row r="4919" spans="1:12" x14ac:dyDescent="0.85">
      <c r="A4919" s="1">
        <v>41164</v>
      </c>
      <c r="B4919" t="s">
        <v>4685</v>
      </c>
      <c r="C4919" t="s">
        <v>6317</v>
      </c>
      <c r="D4919" t="s">
        <v>6318</v>
      </c>
      <c r="E4919" t="s">
        <v>21</v>
      </c>
      <c r="F4919" t="s">
        <v>22</v>
      </c>
      <c r="G4919" t="s">
        <v>23</v>
      </c>
      <c r="H4919">
        <v>2008</v>
      </c>
      <c r="I4919" s="2">
        <v>6899724.0199999996</v>
      </c>
      <c r="J4919" s="2">
        <v>0</v>
      </c>
      <c r="K4919" s="2">
        <v>6899724.0199999996</v>
      </c>
      <c r="L4919" t="s">
        <v>116</v>
      </c>
    </row>
    <row r="4920" spans="1:12" x14ac:dyDescent="0.85">
      <c r="A4920" s="1">
        <v>41164</v>
      </c>
      <c r="B4920" t="s">
        <v>5847</v>
      </c>
      <c r="C4920" t="s">
        <v>5848</v>
      </c>
      <c r="D4920" t="s">
        <v>5849</v>
      </c>
      <c r="E4920" t="s">
        <v>56</v>
      </c>
      <c r="F4920" t="s">
        <v>57</v>
      </c>
      <c r="G4920" t="s">
        <v>58</v>
      </c>
      <c r="H4920">
        <v>2008</v>
      </c>
      <c r="I4920" s="2">
        <v>882075</v>
      </c>
      <c r="J4920" s="2">
        <v>0</v>
      </c>
      <c r="K4920" s="2">
        <v>882075</v>
      </c>
      <c r="L4920" t="s">
        <v>116</v>
      </c>
    </row>
    <row r="4921" spans="1:12" x14ac:dyDescent="0.85">
      <c r="A4921" s="1">
        <v>41164</v>
      </c>
      <c r="B4921" t="s">
        <v>2654</v>
      </c>
      <c r="C4921" t="s">
        <v>6776</v>
      </c>
      <c r="D4921" t="s">
        <v>6777</v>
      </c>
      <c r="E4921" t="s">
        <v>102</v>
      </c>
      <c r="F4921" t="s">
        <v>103</v>
      </c>
      <c r="G4921" t="s">
        <v>104</v>
      </c>
      <c r="H4921">
        <v>2008</v>
      </c>
      <c r="I4921" s="2">
        <v>7996432.4299999997</v>
      </c>
      <c r="J4921" s="2">
        <v>0</v>
      </c>
      <c r="K4921" s="2">
        <v>7996432.4299999997</v>
      </c>
      <c r="L4921" t="s">
        <v>116</v>
      </c>
    </row>
    <row r="4922" spans="1:12" x14ac:dyDescent="0.85">
      <c r="A4922" s="1">
        <v>41164</v>
      </c>
      <c r="B4922" t="s">
        <v>5722</v>
      </c>
      <c r="C4922" t="s">
        <v>6778</v>
      </c>
      <c r="D4922" t="s">
        <v>6779</v>
      </c>
      <c r="E4922" t="s">
        <v>85</v>
      </c>
      <c r="F4922" t="s">
        <v>86</v>
      </c>
      <c r="G4922" t="s">
        <v>87</v>
      </c>
      <c r="H4922">
        <v>2008</v>
      </c>
      <c r="I4922" s="2">
        <v>764511.53</v>
      </c>
      <c r="J4922" s="2">
        <v>0</v>
      </c>
      <c r="K4922" s="2">
        <v>764511.53</v>
      </c>
      <c r="L4922" t="s">
        <v>18</v>
      </c>
    </row>
    <row r="4923" spans="1:12" x14ac:dyDescent="0.85">
      <c r="A4923" s="1">
        <v>41164</v>
      </c>
      <c r="B4923" t="s">
        <v>90</v>
      </c>
      <c r="C4923" t="s">
        <v>6324</v>
      </c>
      <c r="D4923" t="s">
        <v>6325</v>
      </c>
      <c r="E4923" t="s">
        <v>128</v>
      </c>
      <c r="F4923" t="s">
        <v>129</v>
      </c>
      <c r="G4923" t="s">
        <v>130</v>
      </c>
      <c r="H4923">
        <v>2008</v>
      </c>
      <c r="I4923" s="2">
        <v>1354960</v>
      </c>
      <c r="J4923" s="2">
        <v>0</v>
      </c>
      <c r="K4923" s="2">
        <v>1354960</v>
      </c>
      <c r="L4923" t="s">
        <v>18</v>
      </c>
    </row>
    <row r="4924" spans="1:12" x14ac:dyDescent="0.85">
      <c r="A4924" s="1">
        <v>41164</v>
      </c>
      <c r="B4924" t="s">
        <v>5035</v>
      </c>
      <c r="C4924" t="s">
        <v>6780</v>
      </c>
      <c r="D4924" t="s">
        <v>6327</v>
      </c>
      <c r="E4924" t="s">
        <v>200</v>
      </c>
      <c r="F4924" t="s">
        <v>201</v>
      </c>
      <c r="G4924" t="s">
        <v>202</v>
      </c>
      <c r="H4924">
        <v>2008</v>
      </c>
      <c r="I4924" s="2">
        <v>3799892</v>
      </c>
      <c r="J4924" s="2">
        <v>0</v>
      </c>
      <c r="K4924" s="2">
        <v>3799892</v>
      </c>
      <c r="L4924" t="s">
        <v>18</v>
      </c>
    </row>
    <row r="4925" spans="1:12" x14ac:dyDescent="0.85">
      <c r="A4925" s="1">
        <v>41164</v>
      </c>
      <c r="B4925" t="s">
        <v>90</v>
      </c>
      <c r="C4925" t="s">
        <v>6330</v>
      </c>
      <c r="D4925" t="s">
        <v>6331</v>
      </c>
      <c r="E4925" t="s">
        <v>119</v>
      </c>
      <c r="F4925" t="s">
        <v>120</v>
      </c>
      <c r="G4925" t="s">
        <v>121</v>
      </c>
      <c r="H4925">
        <v>2008</v>
      </c>
      <c r="I4925" s="2">
        <v>279480</v>
      </c>
      <c r="J4925" s="2">
        <v>0</v>
      </c>
      <c r="K4925" s="2">
        <v>279480</v>
      </c>
      <c r="L4925" t="s">
        <v>18</v>
      </c>
    </row>
    <row r="4926" spans="1:12" x14ac:dyDescent="0.85">
      <c r="A4926" s="1">
        <v>41164</v>
      </c>
      <c r="B4926" t="s">
        <v>883</v>
      </c>
      <c r="C4926" t="s">
        <v>4278</v>
      </c>
      <c r="D4926" t="s">
        <v>4279</v>
      </c>
      <c r="E4926" t="s">
        <v>119</v>
      </c>
      <c r="F4926" t="s">
        <v>120</v>
      </c>
      <c r="G4926" t="s">
        <v>1125</v>
      </c>
      <c r="H4926">
        <v>2008</v>
      </c>
      <c r="I4926" s="2">
        <v>1800000</v>
      </c>
      <c r="J4926" s="2">
        <v>0</v>
      </c>
      <c r="K4926" s="2">
        <v>1800000</v>
      </c>
      <c r="L4926" t="s">
        <v>116</v>
      </c>
    </row>
    <row r="4927" spans="1:12" x14ac:dyDescent="0.85">
      <c r="A4927" s="1">
        <v>41164</v>
      </c>
      <c r="B4927" t="s">
        <v>90</v>
      </c>
      <c r="C4927" t="s">
        <v>5853</v>
      </c>
      <c r="D4927" t="s">
        <v>5854</v>
      </c>
      <c r="E4927" t="s">
        <v>1698</v>
      </c>
      <c r="F4927" t="s">
        <v>1699</v>
      </c>
      <c r="G4927" t="s">
        <v>1700</v>
      </c>
      <c r="H4927">
        <v>2008</v>
      </c>
      <c r="I4927" s="2">
        <v>554888.88</v>
      </c>
      <c r="J4927" s="2">
        <v>0</v>
      </c>
      <c r="K4927" s="2">
        <v>554888.88</v>
      </c>
      <c r="L4927" t="s">
        <v>116</v>
      </c>
    </row>
    <row r="4928" spans="1:12" x14ac:dyDescent="0.85">
      <c r="A4928" s="1">
        <v>41164</v>
      </c>
      <c r="B4928" t="s">
        <v>90</v>
      </c>
      <c r="C4928" t="s">
        <v>4282</v>
      </c>
      <c r="D4928" t="s">
        <v>4283</v>
      </c>
      <c r="E4928" t="s">
        <v>119</v>
      </c>
      <c r="F4928" t="s">
        <v>120</v>
      </c>
      <c r="G4928" t="s">
        <v>121</v>
      </c>
      <c r="H4928">
        <v>2008</v>
      </c>
      <c r="I4928" s="2">
        <v>335376</v>
      </c>
      <c r="J4928" s="2">
        <v>0</v>
      </c>
      <c r="K4928" s="2">
        <v>335376</v>
      </c>
      <c r="L4928" t="s">
        <v>116</v>
      </c>
    </row>
    <row r="4929" spans="1:12" x14ac:dyDescent="0.85">
      <c r="A4929" s="1">
        <v>41164</v>
      </c>
      <c r="B4929" t="s">
        <v>90</v>
      </c>
      <c r="C4929" t="s">
        <v>6781</v>
      </c>
      <c r="D4929" t="s">
        <v>6782</v>
      </c>
      <c r="E4929" t="s">
        <v>93</v>
      </c>
      <c r="F4929" t="s">
        <v>94</v>
      </c>
      <c r="H4929">
        <v>2008</v>
      </c>
      <c r="I4929" s="2">
        <v>1000000</v>
      </c>
      <c r="J4929" s="2">
        <v>0</v>
      </c>
      <c r="K4929" s="2">
        <v>1000000</v>
      </c>
      <c r="L4929" t="s">
        <v>116</v>
      </c>
    </row>
    <row r="4930" spans="1:12" x14ac:dyDescent="0.85">
      <c r="A4930" s="1">
        <v>41164</v>
      </c>
      <c r="B4930" t="s">
        <v>4685</v>
      </c>
      <c r="C4930" t="s">
        <v>5867</v>
      </c>
      <c r="D4930" t="s">
        <v>5868</v>
      </c>
      <c r="E4930" t="s">
        <v>93</v>
      </c>
      <c r="F4930" t="s">
        <v>94</v>
      </c>
      <c r="H4930">
        <v>2008</v>
      </c>
      <c r="I4930" s="2">
        <v>25472080</v>
      </c>
      <c r="J4930" s="2">
        <v>0</v>
      </c>
      <c r="K4930" s="2">
        <v>25472080</v>
      </c>
      <c r="L4930" t="s">
        <v>116</v>
      </c>
    </row>
    <row r="4931" spans="1:12" x14ac:dyDescent="0.85">
      <c r="A4931" s="1">
        <v>41164</v>
      </c>
      <c r="B4931" t="s">
        <v>90</v>
      </c>
      <c r="C4931" t="s">
        <v>6343</v>
      </c>
      <c r="D4931" t="s">
        <v>6344</v>
      </c>
      <c r="E4931" t="s">
        <v>288</v>
      </c>
      <c r="F4931" t="s">
        <v>289</v>
      </c>
      <c r="G4931" t="s">
        <v>1737</v>
      </c>
      <c r="H4931">
        <v>2008</v>
      </c>
      <c r="I4931" s="2">
        <v>0</v>
      </c>
      <c r="J4931" s="2">
        <v>1603686.25</v>
      </c>
      <c r="K4931" s="2">
        <v>1603686.25</v>
      </c>
      <c r="L4931" t="s">
        <v>116</v>
      </c>
    </row>
    <row r="4932" spans="1:12" x14ac:dyDescent="0.85">
      <c r="A4932" s="1">
        <v>41164</v>
      </c>
      <c r="B4932" t="s">
        <v>5304</v>
      </c>
      <c r="C4932" t="s">
        <v>6783</v>
      </c>
      <c r="D4932" t="s">
        <v>6784</v>
      </c>
      <c r="E4932" t="s">
        <v>204</v>
      </c>
      <c r="F4932" t="s">
        <v>205</v>
      </c>
      <c r="G4932" t="s">
        <v>206</v>
      </c>
      <c r="H4932">
        <v>2008</v>
      </c>
      <c r="I4932" s="2">
        <v>0</v>
      </c>
      <c r="J4932" s="2">
        <v>1000000</v>
      </c>
      <c r="K4932" s="2">
        <v>1000000</v>
      </c>
      <c r="L4932" t="s">
        <v>116</v>
      </c>
    </row>
    <row r="4933" spans="1:12" x14ac:dyDescent="0.85">
      <c r="A4933" s="1">
        <v>41164</v>
      </c>
      <c r="B4933" t="s">
        <v>90</v>
      </c>
      <c r="C4933" t="s">
        <v>5869</v>
      </c>
      <c r="D4933" t="s">
        <v>5870</v>
      </c>
      <c r="E4933" t="s">
        <v>119</v>
      </c>
      <c r="F4933" t="s">
        <v>120</v>
      </c>
      <c r="G4933" t="s">
        <v>121</v>
      </c>
      <c r="H4933">
        <v>2008</v>
      </c>
      <c r="I4933" s="2">
        <v>1117920</v>
      </c>
      <c r="J4933" s="2">
        <v>0</v>
      </c>
      <c r="K4933" s="2">
        <v>1117920</v>
      </c>
      <c r="L4933" t="s">
        <v>18</v>
      </c>
    </row>
    <row r="4934" spans="1:12" x14ac:dyDescent="0.85">
      <c r="A4934" s="1">
        <v>41164</v>
      </c>
      <c r="B4934" t="s">
        <v>90</v>
      </c>
      <c r="C4934" t="s">
        <v>4290</v>
      </c>
      <c r="D4934" t="s">
        <v>4291</v>
      </c>
      <c r="E4934" t="s">
        <v>119</v>
      </c>
      <c r="F4934" t="s">
        <v>120</v>
      </c>
      <c r="G4934" t="s">
        <v>1125</v>
      </c>
      <c r="H4934">
        <v>2008</v>
      </c>
      <c r="I4934" s="2">
        <v>1227992</v>
      </c>
      <c r="J4934" s="2">
        <v>8</v>
      </c>
      <c r="K4934" s="2">
        <v>1228000</v>
      </c>
      <c r="L4934" t="s">
        <v>116</v>
      </c>
    </row>
    <row r="4935" spans="1:12" x14ac:dyDescent="0.85">
      <c r="A4935" s="1">
        <v>41164</v>
      </c>
      <c r="B4935" t="s">
        <v>90</v>
      </c>
      <c r="C4935" t="s">
        <v>4294</v>
      </c>
      <c r="D4935" t="s">
        <v>4293</v>
      </c>
      <c r="E4935" t="s">
        <v>119</v>
      </c>
      <c r="F4935" t="s">
        <v>120</v>
      </c>
      <c r="G4935" t="s">
        <v>121</v>
      </c>
      <c r="H4935">
        <v>2008</v>
      </c>
      <c r="I4935" s="2">
        <v>16594050.439999999</v>
      </c>
      <c r="J4935" s="2">
        <v>0</v>
      </c>
      <c r="K4935" s="2">
        <v>16594050.439999999</v>
      </c>
      <c r="L4935" t="s">
        <v>116</v>
      </c>
    </row>
    <row r="4936" spans="1:12" x14ac:dyDescent="0.85">
      <c r="A4936" s="1">
        <v>41164</v>
      </c>
      <c r="B4936" t="s">
        <v>90</v>
      </c>
      <c r="C4936" t="s">
        <v>5083</v>
      </c>
      <c r="D4936" t="s">
        <v>5084</v>
      </c>
      <c r="E4936" t="s">
        <v>93</v>
      </c>
      <c r="F4936" t="s">
        <v>94</v>
      </c>
      <c r="H4936">
        <v>2008</v>
      </c>
      <c r="I4936" s="2">
        <v>7500000</v>
      </c>
      <c r="J4936" s="2">
        <v>0</v>
      </c>
      <c r="K4936" s="2">
        <v>7500000</v>
      </c>
      <c r="L4936" t="s">
        <v>116</v>
      </c>
    </row>
    <row r="4937" spans="1:12" x14ac:dyDescent="0.85">
      <c r="A4937" s="1">
        <v>41164</v>
      </c>
      <c r="B4937" t="s">
        <v>90</v>
      </c>
      <c r="C4937" t="s">
        <v>5447</v>
      </c>
      <c r="D4937" t="s">
        <v>5448</v>
      </c>
      <c r="E4937" t="s">
        <v>93</v>
      </c>
      <c r="F4937" t="s">
        <v>94</v>
      </c>
      <c r="H4937">
        <v>2008</v>
      </c>
      <c r="I4937" s="2">
        <v>20288840.07</v>
      </c>
      <c r="J4937" s="2">
        <v>1000000</v>
      </c>
      <c r="K4937" s="2">
        <v>21288840.07</v>
      </c>
      <c r="L4937" t="s">
        <v>116</v>
      </c>
    </row>
    <row r="4938" spans="1:12" x14ac:dyDescent="0.85">
      <c r="A4938" s="1">
        <v>41164</v>
      </c>
      <c r="B4938" t="s">
        <v>90</v>
      </c>
      <c r="C4938" t="s">
        <v>6345</v>
      </c>
      <c r="D4938" t="s">
        <v>6346</v>
      </c>
      <c r="E4938" t="s">
        <v>93</v>
      </c>
      <c r="F4938" t="s">
        <v>94</v>
      </c>
      <c r="H4938">
        <v>2008</v>
      </c>
      <c r="I4938" s="2">
        <v>141321174</v>
      </c>
      <c r="J4938" s="2">
        <v>0</v>
      </c>
      <c r="K4938" s="2">
        <v>141321174</v>
      </c>
      <c r="L4938" t="s">
        <v>116</v>
      </c>
    </row>
    <row r="4939" spans="1:12" x14ac:dyDescent="0.85">
      <c r="A4939" s="1">
        <v>41164</v>
      </c>
      <c r="B4939" t="s">
        <v>90</v>
      </c>
      <c r="C4939" t="s">
        <v>6785</v>
      </c>
      <c r="D4939" t="s">
        <v>6786</v>
      </c>
      <c r="E4939" t="s">
        <v>260</v>
      </c>
      <c r="F4939" t="s">
        <v>261</v>
      </c>
      <c r="H4939">
        <v>2008</v>
      </c>
      <c r="I4939" s="2">
        <v>878500</v>
      </c>
      <c r="J4939" s="2">
        <v>0</v>
      </c>
      <c r="K4939" s="2">
        <v>878500</v>
      </c>
      <c r="L4939" t="s">
        <v>18</v>
      </c>
    </row>
    <row r="4940" spans="1:12" x14ac:dyDescent="0.85">
      <c r="A4940" s="1">
        <v>41164</v>
      </c>
      <c r="B4940" t="s">
        <v>4529</v>
      </c>
      <c r="C4940" t="s">
        <v>6787</v>
      </c>
      <c r="D4940" t="s">
        <v>6788</v>
      </c>
      <c r="E4940" t="s">
        <v>85</v>
      </c>
      <c r="F4940" t="s">
        <v>86</v>
      </c>
      <c r="G4940" t="s">
        <v>87</v>
      </c>
      <c r="H4940">
        <v>2008</v>
      </c>
      <c r="I4940" s="2">
        <v>8683800.0199999996</v>
      </c>
      <c r="J4940" s="2">
        <v>0</v>
      </c>
      <c r="K4940" s="2">
        <v>8683800.0199999996</v>
      </c>
      <c r="L4940" t="s">
        <v>116</v>
      </c>
    </row>
    <row r="4941" spans="1:12" x14ac:dyDescent="0.85">
      <c r="A4941" s="1">
        <v>41164</v>
      </c>
      <c r="B4941" t="s">
        <v>90</v>
      </c>
      <c r="C4941" t="s">
        <v>4721</v>
      </c>
      <c r="D4941" t="s">
        <v>4722</v>
      </c>
      <c r="E4941" t="s">
        <v>119</v>
      </c>
      <c r="F4941" t="s">
        <v>120</v>
      </c>
      <c r="G4941" t="s">
        <v>121</v>
      </c>
      <c r="H4941">
        <v>2008</v>
      </c>
      <c r="I4941" s="2">
        <v>1020102</v>
      </c>
      <c r="J4941" s="2">
        <v>0</v>
      </c>
      <c r="K4941" s="2">
        <v>1020102</v>
      </c>
      <c r="L4941" t="s">
        <v>116</v>
      </c>
    </row>
    <row r="4942" spans="1:12" x14ac:dyDescent="0.85">
      <c r="A4942" s="1">
        <v>41164</v>
      </c>
      <c r="B4942" t="s">
        <v>90</v>
      </c>
      <c r="C4942" t="s">
        <v>4721</v>
      </c>
      <c r="D4942" t="s">
        <v>4722</v>
      </c>
      <c r="E4942" t="s">
        <v>93</v>
      </c>
      <c r="F4942" t="s">
        <v>94</v>
      </c>
      <c r="H4942">
        <v>2008</v>
      </c>
      <c r="I4942" s="2">
        <v>3000000</v>
      </c>
      <c r="J4942" s="2">
        <v>0</v>
      </c>
      <c r="K4942" s="2">
        <v>3000000</v>
      </c>
      <c r="L4942" t="s">
        <v>116</v>
      </c>
    </row>
    <row r="4943" spans="1:12" x14ac:dyDescent="0.85">
      <c r="A4943" s="1">
        <v>41164</v>
      </c>
      <c r="B4943" t="s">
        <v>90</v>
      </c>
      <c r="C4943" t="s">
        <v>6789</v>
      </c>
      <c r="D4943" t="s">
        <v>6790</v>
      </c>
      <c r="E4943" t="s">
        <v>2105</v>
      </c>
      <c r="F4943" t="s">
        <v>2106</v>
      </c>
      <c r="G4943" t="s">
        <v>2107</v>
      </c>
      <c r="H4943">
        <v>2008</v>
      </c>
      <c r="I4943" s="2">
        <v>1000000</v>
      </c>
      <c r="J4943" s="2">
        <v>0</v>
      </c>
      <c r="K4943" s="2">
        <v>1000000</v>
      </c>
      <c r="L4943" t="s">
        <v>116</v>
      </c>
    </row>
    <row r="4944" spans="1:12" x14ac:dyDescent="0.85">
      <c r="A4944" s="1">
        <v>41164</v>
      </c>
      <c r="B4944" t="s">
        <v>507</v>
      </c>
      <c r="C4944" t="s">
        <v>6791</v>
      </c>
      <c r="D4944" t="s">
        <v>6792</v>
      </c>
      <c r="E4944" t="s">
        <v>102</v>
      </c>
      <c r="F4944" t="s">
        <v>103</v>
      </c>
      <c r="G4944" t="s">
        <v>104</v>
      </c>
      <c r="H4944">
        <v>2008</v>
      </c>
      <c r="I4944" s="2">
        <v>2392550.6</v>
      </c>
      <c r="J4944" s="2">
        <v>0</v>
      </c>
      <c r="K4944" s="2">
        <v>2392550.6</v>
      </c>
      <c r="L4944" t="s">
        <v>18</v>
      </c>
    </row>
    <row r="4945" spans="1:12" x14ac:dyDescent="0.85">
      <c r="A4945" s="1">
        <v>41164</v>
      </c>
      <c r="B4945" t="s">
        <v>4725</v>
      </c>
      <c r="C4945" t="s">
        <v>6793</v>
      </c>
      <c r="D4945" t="s">
        <v>6794</v>
      </c>
      <c r="E4945" t="s">
        <v>93</v>
      </c>
      <c r="F4945" t="s">
        <v>94</v>
      </c>
      <c r="H4945">
        <v>2008</v>
      </c>
      <c r="I4945" s="2">
        <v>1150000</v>
      </c>
      <c r="J4945" s="2">
        <v>0</v>
      </c>
      <c r="K4945" s="2">
        <v>1150000</v>
      </c>
      <c r="L4945" t="s">
        <v>18</v>
      </c>
    </row>
    <row r="4946" spans="1:12" x14ac:dyDescent="0.85">
      <c r="A4946" s="1">
        <v>41164</v>
      </c>
      <c r="B4946" t="s">
        <v>90</v>
      </c>
      <c r="C4946" t="s">
        <v>6795</v>
      </c>
      <c r="D4946" t="s">
        <v>6796</v>
      </c>
      <c r="E4946" t="s">
        <v>334</v>
      </c>
      <c r="F4946" t="s">
        <v>335</v>
      </c>
      <c r="G4946" t="s">
        <v>339</v>
      </c>
      <c r="H4946">
        <v>2008</v>
      </c>
      <c r="I4946" s="2">
        <v>393897.75</v>
      </c>
      <c r="J4946" s="2">
        <v>0</v>
      </c>
      <c r="K4946" s="2">
        <v>393897.75</v>
      </c>
      <c r="L4946" t="s">
        <v>18</v>
      </c>
    </row>
    <row r="4947" spans="1:12" x14ac:dyDescent="0.85">
      <c r="A4947" s="1">
        <v>41164</v>
      </c>
      <c r="B4947" t="s">
        <v>90</v>
      </c>
      <c r="C4947" t="s">
        <v>6795</v>
      </c>
      <c r="D4947" t="s">
        <v>6796</v>
      </c>
      <c r="E4947" t="s">
        <v>85</v>
      </c>
      <c r="F4947" t="s">
        <v>86</v>
      </c>
      <c r="G4947" t="s">
        <v>87</v>
      </c>
      <c r="H4947">
        <v>2008</v>
      </c>
      <c r="I4947" s="2">
        <v>1510975</v>
      </c>
      <c r="J4947" s="2">
        <v>0</v>
      </c>
      <c r="K4947" s="2">
        <v>1510975</v>
      </c>
      <c r="L4947" t="s">
        <v>18</v>
      </c>
    </row>
    <row r="4948" spans="1:12" x14ac:dyDescent="0.85">
      <c r="A4948" s="1">
        <v>41164</v>
      </c>
      <c r="B4948" t="s">
        <v>90</v>
      </c>
      <c r="C4948" t="s">
        <v>6797</v>
      </c>
      <c r="D4948" t="s">
        <v>6798</v>
      </c>
      <c r="E4948" t="s">
        <v>1408</v>
      </c>
      <c r="F4948" t="s">
        <v>1409</v>
      </c>
      <c r="G4948" t="s">
        <v>1410</v>
      </c>
      <c r="H4948">
        <v>2008</v>
      </c>
      <c r="I4948" s="2">
        <v>1542870</v>
      </c>
      <c r="J4948" s="2">
        <v>0</v>
      </c>
      <c r="K4948" s="2">
        <v>1542870</v>
      </c>
      <c r="L4948" t="s">
        <v>116</v>
      </c>
    </row>
    <row r="4949" spans="1:12" x14ac:dyDescent="0.85">
      <c r="A4949" s="1">
        <v>41164</v>
      </c>
      <c r="B4949" t="s">
        <v>90</v>
      </c>
      <c r="C4949" t="s">
        <v>1876</v>
      </c>
      <c r="D4949" t="s">
        <v>1877</v>
      </c>
      <c r="E4949" t="s">
        <v>1408</v>
      </c>
      <c r="F4949" t="s">
        <v>1409</v>
      </c>
      <c r="G4949" t="s">
        <v>1410</v>
      </c>
      <c r="H4949">
        <v>2008</v>
      </c>
      <c r="I4949" s="2">
        <v>3012270</v>
      </c>
      <c r="J4949" s="2">
        <v>0</v>
      </c>
      <c r="K4949" s="2">
        <v>3012270</v>
      </c>
      <c r="L4949" t="s">
        <v>116</v>
      </c>
    </row>
    <row r="4950" spans="1:12" x14ac:dyDescent="0.85">
      <c r="A4950" s="1">
        <v>41164</v>
      </c>
      <c r="B4950" t="s">
        <v>82</v>
      </c>
      <c r="C4950" t="s">
        <v>5091</v>
      </c>
      <c r="D4950" t="s">
        <v>5092</v>
      </c>
      <c r="E4950" t="s">
        <v>1408</v>
      </c>
      <c r="F4950" t="s">
        <v>1409</v>
      </c>
      <c r="G4950" t="s">
        <v>1410</v>
      </c>
      <c r="H4950">
        <v>2008</v>
      </c>
      <c r="I4950" s="2">
        <v>1502150</v>
      </c>
      <c r="J4950" s="2">
        <v>0</v>
      </c>
      <c r="K4950" s="2">
        <v>1502150</v>
      </c>
      <c r="L4950" t="s">
        <v>18</v>
      </c>
    </row>
    <row r="4951" spans="1:12" x14ac:dyDescent="0.85">
      <c r="A4951" s="1">
        <v>41164</v>
      </c>
      <c r="B4951" t="s">
        <v>883</v>
      </c>
      <c r="C4951" t="s">
        <v>5096</v>
      </c>
      <c r="D4951" t="s">
        <v>5097</v>
      </c>
      <c r="E4951" t="s">
        <v>204</v>
      </c>
      <c r="F4951" t="s">
        <v>205</v>
      </c>
      <c r="G4951" t="s">
        <v>1352</v>
      </c>
      <c r="H4951">
        <v>2008</v>
      </c>
      <c r="I4951" s="2">
        <v>400105.16</v>
      </c>
      <c r="J4951" s="2">
        <v>0</v>
      </c>
      <c r="K4951" s="2">
        <v>400105.16</v>
      </c>
      <c r="L4951" t="s">
        <v>116</v>
      </c>
    </row>
    <row r="4952" spans="1:12" x14ac:dyDescent="0.85">
      <c r="A4952" s="1">
        <v>41164</v>
      </c>
      <c r="B4952" t="s">
        <v>883</v>
      </c>
      <c r="C4952" t="s">
        <v>5096</v>
      </c>
      <c r="D4952" t="s">
        <v>5097</v>
      </c>
      <c r="E4952" t="s">
        <v>204</v>
      </c>
      <c r="F4952" t="s">
        <v>205</v>
      </c>
      <c r="G4952" t="s">
        <v>5876</v>
      </c>
      <c r="H4952">
        <v>2008</v>
      </c>
      <c r="I4952" s="2">
        <v>952540.35</v>
      </c>
      <c r="J4952" s="2">
        <v>0</v>
      </c>
      <c r="K4952" s="2">
        <v>952540.35</v>
      </c>
      <c r="L4952" t="s">
        <v>116</v>
      </c>
    </row>
    <row r="4953" spans="1:12" x14ac:dyDescent="0.85">
      <c r="A4953" s="1">
        <v>41164</v>
      </c>
      <c r="B4953" t="s">
        <v>883</v>
      </c>
      <c r="C4953" t="s">
        <v>5096</v>
      </c>
      <c r="D4953" t="s">
        <v>5097</v>
      </c>
      <c r="E4953" t="s">
        <v>204</v>
      </c>
      <c r="F4953" t="s">
        <v>205</v>
      </c>
      <c r="G4953" t="s">
        <v>5877</v>
      </c>
      <c r="H4953">
        <v>2008</v>
      </c>
      <c r="I4953" s="2">
        <v>1885357.13</v>
      </c>
      <c r="J4953" s="2">
        <v>0</v>
      </c>
      <c r="K4953" s="2">
        <v>1885357.13</v>
      </c>
      <c r="L4953" t="s">
        <v>116</v>
      </c>
    </row>
    <row r="4954" spans="1:12" x14ac:dyDescent="0.85">
      <c r="A4954" s="1">
        <v>41164</v>
      </c>
      <c r="B4954" t="s">
        <v>883</v>
      </c>
      <c r="C4954" t="s">
        <v>5096</v>
      </c>
      <c r="D4954" t="s">
        <v>5097</v>
      </c>
      <c r="E4954" t="s">
        <v>204</v>
      </c>
      <c r="F4954" t="s">
        <v>205</v>
      </c>
      <c r="G4954" t="s">
        <v>5878</v>
      </c>
      <c r="H4954">
        <v>2008</v>
      </c>
      <c r="I4954" s="2">
        <v>3142261.87</v>
      </c>
      <c r="J4954" s="2">
        <v>0</v>
      </c>
      <c r="K4954" s="2">
        <v>3142261.87</v>
      </c>
      <c r="L4954" t="s">
        <v>116</v>
      </c>
    </row>
    <row r="4955" spans="1:12" x14ac:dyDescent="0.85">
      <c r="A4955" s="1">
        <v>41164</v>
      </c>
      <c r="B4955" t="s">
        <v>883</v>
      </c>
      <c r="C4955" t="s">
        <v>5096</v>
      </c>
      <c r="D4955" t="s">
        <v>5097</v>
      </c>
      <c r="E4955" t="s">
        <v>204</v>
      </c>
      <c r="F4955" t="s">
        <v>205</v>
      </c>
      <c r="G4955" t="s">
        <v>5879</v>
      </c>
      <c r="H4955">
        <v>2008</v>
      </c>
      <c r="I4955" s="2">
        <v>7888646.5999999996</v>
      </c>
      <c r="J4955" s="2">
        <v>0</v>
      </c>
      <c r="K4955" s="2">
        <v>7888646.5999999996</v>
      </c>
      <c r="L4955" t="s">
        <v>116</v>
      </c>
    </row>
    <row r="4956" spans="1:12" x14ac:dyDescent="0.85">
      <c r="A4956" s="1">
        <v>41164</v>
      </c>
      <c r="B4956" t="s">
        <v>883</v>
      </c>
      <c r="C4956" t="s">
        <v>5096</v>
      </c>
      <c r="D4956" t="s">
        <v>5097</v>
      </c>
      <c r="E4956" t="s">
        <v>260</v>
      </c>
      <c r="F4956" t="s">
        <v>261</v>
      </c>
      <c r="H4956">
        <v>2008</v>
      </c>
      <c r="I4956" s="2">
        <v>314226.19</v>
      </c>
      <c r="J4956" s="2">
        <v>0</v>
      </c>
      <c r="K4956" s="2">
        <v>314226.19</v>
      </c>
      <c r="L4956" t="s">
        <v>116</v>
      </c>
    </row>
    <row r="4957" spans="1:12" x14ac:dyDescent="0.85">
      <c r="A4957" s="1">
        <v>41164</v>
      </c>
      <c r="B4957" t="s">
        <v>5880</v>
      </c>
      <c r="C4957" t="s">
        <v>5881</v>
      </c>
      <c r="D4957" t="s">
        <v>5882</v>
      </c>
      <c r="E4957" t="s">
        <v>204</v>
      </c>
      <c r="F4957" t="s">
        <v>205</v>
      </c>
      <c r="G4957" t="s">
        <v>206</v>
      </c>
      <c r="H4957">
        <v>2008</v>
      </c>
      <c r="I4957" s="2">
        <v>7050443</v>
      </c>
      <c r="J4957" s="2">
        <v>0</v>
      </c>
      <c r="K4957" s="2">
        <v>7050443</v>
      </c>
      <c r="L4957" t="s">
        <v>116</v>
      </c>
    </row>
    <row r="4958" spans="1:12" x14ac:dyDescent="0.85">
      <c r="A4958" s="1">
        <v>41164</v>
      </c>
      <c r="B4958" t="s">
        <v>6799</v>
      </c>
      <c r="C4958" t="s">
        <v>6800</v>
      </c>
      <c r="D4958" t="s">
        <v>6801</v>
      </c>
      <c r="E4958" t="s">
        <v>204</v>
      </c>
      <c r="F4958" t="s">
        <v>205</v>
      </c>
      <c r="G4958" t="s">
        <v>206</v>
      </c>
      <c r="H4958">
        <v>2008</v>
      </c>
      <c r="I4958" s="2">
        <v>863500</v>
      </c>
      <c r="J4958" s="2">
        <v>0</v>
      </c>
      <c r="K4958" s="2">
        <v>863500</v>
      </c>
      <c r="L4958" t="s">
        <v>116</v>
      </c>
    </row>
    <row r="4959" spans="1:12" x14ac:dyDescent="0.85">
      <c r="A4959" s="1">
        <v>41164</v>
      </c>
      <c r="B4959" t="s">
        <v>1502</v>
      </c>
      <c r="C4959" t="s">
        <v>6802</v>
      </c>
      <c r="D4959" t="s">
        <v>6803</v>
      </c>
      <c r="E4959" t="s">
        <v>204</v>
      </c>
      <c r="F4959" t="s">
        <v>205</v>
      </c>
      <c r="G4959" t="s">
        <v>206</v>
      </c>
      <c r="H4959">
        <v>2008</v>
      </c>
      <c r="I4959" s="2">
        <v>485786.03</v>
      </c>
      <c r="J4959" s="2">
        <v>0</v>
      </c>
      <c r="K4959" s="2">
        <v>485786.03</v>
      </c>
      <c r="L4959" t="s">
        <v>116</v>
      </c>
    </row>
    <row r="4960" spans="1:12" x14ac:dyDescent="0.85">
      <c r="A4960" s="1">
        <v>41164</v>
      </c>
      <c r="B4960" t="s">
        <v>6191</v>
      </c>
      <c r="C4960" t="s">
        <v>6804</v>
      </c>
      <c r="D4960" t="s">
        <v>6805</v>
      </c>
      <c r="E4960" t="s">
        <v>223</v>
      </c>
      <c r="F4960" t="s">
        <v>224</v>
      </c>
      <c r="G4960" t="s">
        <v>225</v>
      </c>
      <c r="H4960">
        <v>2008</v>
      </c>
      <c r="I4960" s="2">
        <v>3000000</v>
      </c>
      <c r="J4960" s="2">
        <v>0</v>
      </c>
      <c r="K4960" s="2">
        <v>3000000</v>
      </c>
      <c r="L4960" t="s">
        <v>116</v>
      </c>
    </row>
    <row r="4961" spans="1:12" x14ac:dyDescent="0.85">
      <c r="A4961" s="1">
        <v>41164</v>
      </c>
      <c r="B4961" t="s">
        <v>538</v>
      </c>
      <c r="C4961" t="s">
        <v>3930</v>
      </c>
      <c r="D4961" t="s">
        <v>3931</v>
      </c>
      <c r="E4961" t="s">
        <v>223</v>
      </c>
      <c r="F4961" t="s">
        <v>224</v>
      </c>
      <c r="G4961" t="s">
        <v>225</v>
      </c>
      <c r="H4961">
        <v>2008</v>
      </c>
      <c r="I4961" s="2">
        <v>300000</v>
      </c>
      <c r="J4961" s="2">
        <v>0</v>
      </c>
      <c r="K4961" s="2">
        <v>300000</v>
      </c>
      <c r="L4961" t="s">
        <v>116</v>
      </c>
    </row>
    <row r="4962" spans="1:12" x14ac:dyDescent="0.85">
      <c r="A4962" s="1">
        <v>41164</v>
      </c>
      <c r="B4962" t="s">
        <v>6356</v>
      </c>
      <c r="C4962" t="s">
        <v>6357</v>
      </c>
      <c r="D4962" t="s">
        <v>6358</v>
      </c>
      <c r="E4962" t="s">
        <v>85</v>
      </c>
      <c r="F4962" t="s">
        <v>86</v>
      </c>
      <c r="G4962" t="s">
        <v>87</v>
      </c>
      <c r="H4962">
        <v>2008</v>
      </c>
      <c r="I4962" s="2">
        <v>43508410</v>
      </c>
      <c r="J4962" s="2">
        <v>0</v>
      </c>
      <c r="K4962" s="2">
        <v>43508410</v>
      </c>
      <c r="L4962" t="s">
        <v>116</v>
      </c>
    </row>
    <row r="4963" spans="1:12" x14ac:dyDescent="0.85">
      <c r="A4963" s="1">
        <v>41164</v>
      </c>
      <c r="B4963" t="s">
        <v>6556</v>
      </c>
      <c r="C4963" t="s">
        <v>6806</v>
      </c>
      <c r="D4963" t="s">
        <v>6807</v>
      </c>
      <c r="E4963" t="s">
        <v>85</v>
      </c>
      <c r="F4963" t="s">
        <v>86</v>
      </c>
      <c r="G4963" t="s">
        <v>87</v>
      </c>
      <c r="H4963">
        <v>2008</v>
      </c>
      <c r="I4963" s="2">
        <v>476541.4</v>
      </c>
      <c r="J4963" s="2">
        <v>0</v>
      </c>
      <c r="K4963" s="2">
        <v>476541.4</v>
      </c>
      <c r="L4963" t="s">
        <v>18</v>
      </c>
    </row>
    <row r="4964" spans="1:12" x14ac:dyDescent="0.85">
      <c r="A4964" s="1">
        <v>41164</v>
      </c>
      <c r="B4964" t="s">
        <v>1796</v>
      </c>
      <c r="C4964" t="s">
        <v>6808</v>
      </c>
      <c r="D4964" t="s">
        <v>6809</v>
      </c>
      <c r="E4964" t="s">
        <v>56</v>
      </c>
      <c r="F4964" t="s">
        <v>57</v>
      </c>
      <c r="G4964" t="s">
        <v>58</v>
      </c>
      <c r="H4964">
        <v>2008</v>
      </c>
      <c r="I4964" s="2">
        <v>1111200</v>
      </c>
      <c r="J4964" s="2">
        <v>0</v>
      </c>
      <c r="K4964" s="2">
        <v>1111200</v>
      </c>
      <c r="L4964" t="s">
        <v>116</v>
      </c>
    </row>
    <row r="4965" spans="1:12" x14ac:dyDescent="0.85">
      <c r="A4965" s="1">
        <v>41164</v>
      </c>
      <c r="B4965" t="s">
        <v>4372</v>
      </c>
      <c r="C4965" t="s">
        <v>5455</v>
      </c>
      <c r="D4965" t="s">
        <v>5456</v>
      </c>
      <c r="E4965" t="s">
        <v>293</v>
      </c>
      <c r="F4965" t="s">
        <v>294</v>
      </c>
      <c r="G4965" t="s">
        <v>295</v>
      </c>
      <c r="H4965">
        <v>2008</v>
      </c>
      <c r="I4965" s="2">
        <v>282140</v>
      </c>
      <c r="J4965" s="2">
        <v>0</v>
      </c>
      <c r="K4965" s="2">
        <v>282140</v>
      </c>
      <c r="L4965" t="s">
        <v>18</v>
      </c>
    </row>
    <row r="4966" spans="1:12" x14ac:dyDescent="0.85">
      <c r="A4966" s="1">
        <v>41164</v>
      </c>
      <c r="B4966" t="s">
        <v>82</v>
      </c>
      <c r="C4966" t="s">
        <v>4745</v>
      </c>
      <c r="D4966" t="s">
        <v>4746</v>
      </c>
      <c r="E4966" t="s">
        <v>62</v>
      </c>
      <c r="F4966" t="s">
        <v>63</v>
      </c>
      <c r="H4966">
        <v>2008</v>
      </c>
      <c r="I4966" s="2">
        <v>700000</v>
      </c>
      <c r="J4966" s="2">
        <v>0</v>
      </c>
      <c r="K4966" s="2">
        <v>700000</v>
      </c>
      <c r="L4966" t="s">
        <v>116</v>
      </c>
    </row>
    <row r="4967" spans="1:12" x14ac:dyDescent="0.85">
      <c r="A4967" s="1">
        <v>41164</v>
      </c>
      <c r="B4967" t="s">
        <v>6810</v>
      </c>
      <c r="C4967" t="s">
        <v>6811</v>
      </c>
      <c r="D4967" t="s">
        <v>6812</v>
      </c>
      <c r="E4967" t="s">
        <v>334</v>
      </c>
      <c r="F4967" t="s">
        <v>335</v>
      </c>
      <c r="G4967" t="s">
        <v>5078</v>
      </c>
      <c r="H4967">
        <v>2008</v>
      </c>
      <c r="I4967" s="2">
        <v>938520</v>
      </c>
      <c r="J4967" s="2">
        <v>0</v>
      </c>
      <c r="K4967" s="2">
        <v>938520</v>
      </c>
      <c r="L4967" t="s">
        <v>116</v>
      </c>
    </row>
    <row r="4968" spans="1:12" x14ac:dyDescent="0.85">
      <c r="A4968" s="1">
        <v>41164</v>
      </c>
      <c r="B4968" t="s">
        <v>6810</v>
      </c>
      <c r="C4968" t="s">
        <v>6811</v>
      </c>
      <c r="D4968" t="s">
        <v>6812</v>
      </c>
      <c r="E4968" t="s">
        <v>264</v>
      </c>
      <c r="F4968" t="s">
        <v>265</v>
      </c>
      <c r="G4968" t="s">
        <v>1350</v>
      </c>
      <c r="H4968">
        <v>2008</v>
      </c>
      <c r="I4968" s="2">
        <v>2144929.9900000002</v>
      </c>
      <c r="J4968" s="2">
        <v>0</v>
      </c>
      <c r="K4968" s="2">
        <v>2144929.9900000002</v>
      </c>
      <c r="L4968" t="s">
        <v>116</v>
      </c>
    </row>
    <row r="4969" spans="1:12" x14ac:dyDescent="0.85">
      <c r="A4969" s="1">
        <v>41164</v>
      </c>
      <c r="B4969" t="s">
        <v>6810</v>
      </c>
      <c r="C4969" t="s">
        <v>6811</v>
      </c>
      <c r="D4969" t="s">
        <v>6812</v>
      </c>
      <c r="E4969" t="s">
        <v>42</v>
      </c>
      <c r="F4969" t="s">
        <v>43</v>
      </c>
      <c r="G4969" t="s">
        <v>44</v>
      </c>
      <c r="H4969">
        <v>2008</v>
      </c>
      <c r="I4969" s="2">
        <v>869681.25</v>
      </c>
      <c r="J4969" s="2">
        <v>0</v>
      </c>
      <c r="K4969" s="2">
        <v>869681.25</v>
      </c>
      <c r="L4969" t="s">
        <v>116</v>
      </c>
    </row>
    <row r="4970" spans="1:12" x14ac:dyDescent="0.85">
      <c r="A4970" s="1">
        <v>41164</v>
      </c>
      <c r="B4970" t="s">
        <v>90</v>
      </c>
      <c r="C4970" t="s">
        <v>6813</v>
      </c>
      <c r="D4970" t="s">
        <v>6814</v>
      </c>
      <c r="E4970" t="s">
        <v>93</v>
      </c>
      <c r="F4970" t="s">
        <v>94</v>
      </c>
      <c r="H4970">
        <v>2008</v>
      </c>
      <c r="I4970" s="2">
        <v>2000000</v>
      </c>
      <c r="J4970" s="2">
        <v>0</v>
      </c>
      <c r="K4970" s="2">
        <v>2000000</v>
      </c>
      <c r="L4970" t="s">
        <v>116</v>
      </c>
    </row>
    <row r="4971" spans="1:12" x14ac:dyDescent="0.85">
      <c r="A4971" s="1">
        <v>41164</v>
      </c>
      <c r="B4971" t="s">
        <v>90</v>
      </c>
      <c r="C4971" t="s">
        <v>6815</v>
      </c>
      <c r="D4971" t="s">
        <v>6816</v>
      </c>
      <c r="E4971" t="s">
        <v>119</v>
      </c>
      <c r="F4971" t="s">
        <v>120</v>
      </c>
      <c r="G4971" t="s">
        <v>121</v>
      </c>
      <c r="H4971">
        <v>2008</v>
      </c>
      <c r="I4971" s="2">
        <v>670752</v>
      </c>
      <c r="J4971" s="2">
        <v>0</v>
      </c>
      <c r="K4971" s="2">
        <v>670752</v>
      </c>
      <c r="L4971" t="s">
        <v>18</v>
      </c>
    </row>
    <row r="4972" spans="1:12" x14ac:dyDescent="0.85">
      <c r="A4972" s="1">
        <v>41164</v>
      </c>
      <c r="B4972" t="s">
        <v>90</v>
      </c>
      <c r="C4972" t="s">
        <v>4747</v>
      </c>
      <c r="D4972" t="s">
        <v>4748</v>
      </c>
      <c r="E4972" t="s">
        <v>102</v>
      </c>
      <c r="F4972" t="s">
        <v>103</v>
      </c>
      <c r="G4972" t="s">
        <v>104</v>
      </c>
      <c r="H4972">
        <v>2008</v>
      </c>
      <c r="I4972" s="2">
        <v>864096.89</v>
      </c>
      <c r="J4972" s="2">
        <v>1000</v>
      </c>
      <c r="K4972" s="2">
        <v>865096.89</v>
      </c>
      <c r="L4972" t="s">
        <v>116</v>
      </c>
    </row>
    <row r="4973" spans="1:12" x14ac:dyDescent="0.85">
      <c r="A4973" s="1">
        <v>41164</v>
      </c>
      <c r="B4973" t="s">
        <v>90</v>
      </c>
      <c r="C4973" t="s">
        <v>4747</v>
      </c>
      <c r="D4973" t="s">
        <v>4748</v>
      </c>
      <c r="E4973" t="s">
        <v>93</v>
      </c>
      <c r="F4973" t="s">
        <v>94</v>
      </c>
      <c r="H4973">
        <v>2008</v>
      </c>
      <c r="I4973" s="2">
        <v>8000000</v>
      </c>
      <c r="J4973" s="2">
        <v>0</v>
      </c>
      <c r="K4973" s="2">
        <v>8000000</v>
      </c>
      <c r="L4973" t="s">
        <v>116</v>
      </c>
    </row>
    <row r="4974" spans="1:12" x14ac:dyDescent="0.85">
      <c r="A4974" s="1">
        <v>41164</v>
      </c>
      <c r="B4974" t="s">
        <v>2137</v>
      </c>
      <c r="C4974" t="s">
        <v>6817</v>
      </c>
      <c r="D4974" t="s">
        <v>6818</v>
      </c>
      <c r="E4974" t="s">
        <v>85</v>
      </c>
      <c r="F4974" t="s">
        <v>86</v>
      </c>
      <c r="G4974" t="s">
        <v>87</v>
      </c>
      <c r="H4974">
        <v>2008</v>
      </c>
      <c r="I4974" s="2">
        <v>11230247.98</v>
      </c>
      <c r="J4974" s="2">
        <v>0</v>
      </c>
      <c r="K4974" s="2">
        <v>11230247.98</v>
      </c>
      <c r="L4974" t="s">
        <v>116</v>
      </c>
    </row>
    <row r="4975" spans="1:12" x14ac:dyDescent="0.85">
      <c r="A4975" s="1">
        <v>41164</v>
      </c>
      <c r="B4975" t="s">
        <v>6819</v>
      </c>
      <c r="C4975" t="s">
        <v>6820</v>
      </c>
      <c r="D4975" t="s">
        <v>6821</v>
      </c>
      <c r="E4975" t="s">
        <v>264</v>
      </c>
      <c r="F4975" t="s">
        <v>265</v>
      </c>
      <c r="G4975" t="s">
        <v>1613</v>
      </c>
      <c r="H4975">
        <v>2008</v>
      </c>
      <c r="I4975" s="2">
        <v>14184000</v>
      </c>
      <c r="J4975" s="2">
        <v>0</v>
      </c>
      <c r="K4975" s="2">
        <v>14184000</v>
      </c>
      <c r="L4975" t="s">
        <v>116</v>
      </c>
    </row>
    <row r="4976" spans="1:12" x14ac:dyDescent="0.85">
      <c r="A4976" s="1">
        <v>41164</v>
      </c>
      <c r="B4976" t="s">
        <v>6819</v>
      </c>
      <c r="C4976" t="s">
        <v>6820</v>
      </c>
      <c r="D4976" t="s">
        <v>6821</v>
      </c>
      <c r="E4976" t="s">
        <v>21</v>
      </c>
      <c r="F4976" t="s">
        <v>22</v>
      </c>
      <c r="G4976" t="s">
        <v>23</v>
      </c>
      <c r="H4976">
        <v>2008</v>
      </c>
      <c r="I4976" s="2">
        <v>1292590.8700000001</v>
      </c>
      <c r="J4976" s="2">
        <v>0</v>
      </c>
      <c r="K4976" s="2">
        <v>1292590.8700000001</v>
      </c>
      <c r="L4976" t="s">
        <v>116</v>
      </c>
    </row>
    <row r="4977" spans="1:12" x14ac:dyDescent="0.85">
      <c r="A4977" s="1">
        <v>41164</v>
      </c>
      <c r="B4977" t="s">
        <v>6819</v>
      </c>
      <c r="C4977" t="s">
        <v>6820</v>
      </c>
      <c r="D4977" t="s">
        <v>6821</v>
      </c>
      <c r="E4977" t="s">
        <v>62</v>
      </c>
      <c r="F4977" t="s">
        <v>63</v>
      </c>
      <c r="H4977">
        <v>2008</v>
      </c>
      <c r="I4977" s="2">
        <v>3000000</v>
      </c>
      <c r="J4977" s="2">
        <v>0</v>
      </c>
      <c r="K4977" s="2">
        <v>3000000</v>
      </c>
      <c r="L4977" t="s">
        <v>116</v>
      </c>
    </row>
    <row r="4978" spans="1:12" x14ac:dyDescent="0.85">
      <c r="A4978" s="1">
        <v>41164</v>
      </c>
      <c r="B4978" t="s">
        <v>90</v>
      </c>
      <c r="C4978" t="s">
        <v>6822</v>
      </c>
      <c r="D4978" t="s">
        <v>6823</v>
      </c>
      <c r="E4978" t="s">
        <v>260</v>
      </c>
      <c r="F4978" t="s">
        <v>261</v>
      </c>
      <c r="H4978">
        <v>2008</v>
      </c>
      <c r="I4978" s="2">
        <v>421783</v>
      </c>
      <c r="J4978" s="2">
        <v>0</v>
      </c>
      <c r="K4978" s="2">
        <v>421783</v>
      </c>
      <c r="L4978" t="s">
        <v>18</v>
      </c>
    </row>
    <row r="4979" spans="1:12" x14ac:dyDescent="0.85">
      <c r="A4979" s="1">
        <v>41164</v>
      </c>
      <c r="B4979" t="s">
        <v>90</v>
      </c>
      <c r="C4979" t="s">
        <v>6822</v>
      </c>
      <c r="D4979" t="s">
        <v>6823</v>
      </c>
      <c r="E4979" t="s">
        <v>93</v>
      </c>
      <c r="F4979" t="s">
        <v>94</v>
      </c>
      <c r="H4979">
        <v>2008</v>
      </c>
      <c r="I4979" s="2">
        <v>400000</v>
      </c>
      <c r="J4979" s="2">
        <v>0</v>
      </c>
      <c r="K4979" s="2">
        <v>400000</v>
      </c>
      <c r="L4979" t="s">
        <v>18</v>
      </c>
    </row>
    <row r="4980" spans="1:12" x14ac:dyDescent="0.85">
      <c r="A4980" s="1">
        <v>41164</v>
      </c>
      <c r="B4980" t="s">
        <v>507</v>
      </c>
      <c r="C4980" t="s">
        <v>6824</v>
      </c>
      <c r="D4980" t="s">
        <v>6825</v>
      </c>
      <c r="E4980" t="s">
        <v>1333</v>
      </c>
      <c r="F4980" t="s">
        <v>1334</v>
      </c>
      <c r="G4980" t="s">
        <v>3458</v>
      </c>
      <c r="H4980">
        <v>2008</v>
      </c>
      <c r="I4980" s="2">
        <v>1473330</v>
      </c>
      <c r="J4980" s="2">
        <v>0</v>
      </c>
      <c r="K4980" s="2">
        <v>1473330</v>
      </c>
      <c r="L4980" t="s">
        <v>18</v>
      </c>
    </row>
    <row r="4981" spans="1:12" x14ac:dyDescent="0.85">
      <c r="A4981" s="1">
        <v>41164</v>
      </c>
      <c r="B4981" t="s">
        <v>90</v>
      </c>
      <c r="C4981" t="s">
        <v>6367</v>
      </c>
      <c r="D4981" t="s">
        <v>6368</v>
      </c>
      <c r="E4981" t="s">
        <v>1333</v>
      </c>
      <c r="F4981" t="s">
        <v>1334</v>
      </c>
      <c r="G4981" t="s">
        <v>1335</v>
      </c>
      <c r="H4981">
        <v>2008</v>
      </c>
      <c r="I4981" s="2">
        <v>1851191.88</v>
      </c>
      <c r="J4981" s="2">
        <v>0</v>
      </c>
      <c r="K4981" s="2">
        <v>1851191.88</v>
      </c>
      <c r="L4981" t="s">
        <v>116</v>
      </c>
    </row>
    <row r="4982" spans="1:12" x14ac:dyDescent="0.85">
      <c r="A4982" s="1">
        <v>41164</v>
      </c>
      <c r="B4982" t="s">
        <v>90</v>
      </c>
      <c r="C4982" t="s">
        <v>6369</v>
      </c>
      <c r="D4982" t="s">
        <v>6370</v>
      </c>
      <c r="E4982" t="s">
        <v>1333</v>
      </c>
      <c r="F4982" t="s">
        <v>1334</v>
      </c>
      <c r="G4982" t="s">
        <v>1335</v>
      </c>
      <c r="H4982">
        <v>2008</v>
      </c>
      <c r="I4982" s="2">
        <v>668374.24</v>
      </c>
      <c r="J4982" s="2">
        <v>5.63</v>
      </c>
      <c r="K4982" s="2">
        <v>668379.87</v>
      </c>
      <c r="L4982" t="s">
        <v>116</v>
      </c>
    </row>
    <row r="4983" spans="1:12" x14ac:dyDescent="0.85">
      <c r="A4983" s="1">
        <v>41164</v>
      </c>
      <c r="B4983" t="s">
        <v>5570</v>
      </c>
      <c r="C4983" t="s">
        <v>6826</v>
      </c>
      <c r="D4983" t="s">
        <v>6827</v>
      </c>
      <c r="E4983" t="s">
        <v>85</v>
      </c>
      <c r="F4983" t="s">
        <v>86</v>
      </c>
      <c r="G4983" t="s">
        <v>87</v>
      </c>
      <c r="H4983">
        <v>2008</v>
      </c>
      <c r="I4983" s="2">
        <v>2790746.54</v>
      </c>
      <c r="J4983" s="2">
        <v>0</v>
      </c>
      <c r="K4983" s="2">
        <v>2790746.54</v>
      </c>
      <c r="L4983" t="s">
        <v>18</v>
      </c>
    </row>
    <row r="4984" spans="1:12" x14ac:dyDescent="0.85">
      <c r="A4984" s="1">
        <v>41164</v>
      </c>
      <c r="B4984" t="s">
        <v>581</v>
      </c>
      <c r="C4984" t="s">
        <v>6828</v>
      </c>
      <c r="D4984" t="s">
        <v>6829</v>
      </c>
      <c r="E4984" t="s">
        <v>1722</v>
      </c>
      <c r="F4984" t="s">
        <v>1723</v>
      </c>
      <c r="G4984" t="s">
        <v>1724</v>
      </c>
      <c r="H4984">
        <v>2008</v>
      </c>
      <c r="I4984" s="2">
        <v>322892.37</v>
      </c>
      <c r="J4984" s="2">
        <v>0</v>
      </c>
      <c r="K4984" s="2">
        <v>322892.37</v>
      </c>
      <c r="L4984" t="s">
        <v>18</v>
      </c>
    </row>
    <row r="4985" spans="1:12" x14ac:dyDescent="0.85">
      <c r="A4985" s="1">
        <v>41164</v>
      </c>
      <c r="B4985" t="s">
        <v>6382</v>
      </c>
      <c r="C4985" t="s">
        <v>6383</v>
      </c>
      <c r="D4985" t="s">
        <v>6384</v>
      </c>
      <c r="E4985" t="s">
        <v>2863</v>
      </c>
      <c r="F4985" t="s">
        <v>2864</v>
      </c>
      <c r="G4985" t="s">
        <v>3051</v>
      </c>
      <c r="H4985">
        <v>2008</v>
      </c>
      <c r="I4985" s="2">
        <v>29094000</v>
      </c>
      <c r="J4985" s="2">
        <v>0</v>
      </c>
      <c r="K4985" s="2">
        <v>29094000</v>
      </c>
      <c r="L4985" t="s">
        <v>116</v>
      </c>
    </row>
    <row r="4986" spans="1:12" x14ac:dyDescent="0.85">
      <c r="A4986" s="1">
        <v>41164</v>
      </c>
      <c r="B4986" t="s">
        <v>90</v>
      </c>
      <c r="C4986" t="s">
        <v>6830</v>
      </c>
      <c r="D4986" t="s">
        <v>6831</v>
      </c>
      <c r="E4986" t="s">
        <v>56</v>
      </c>
      <c r="F4986" t="s">
        <v>57</v>
      </c>
      <c r="G4986" t="s">
        <v>58</v>
      </c>
      <c r="H4986">
        <v>2008</v>
      </c>
      <c r="I4986" s="2">
        <v>1188224.1000000001</v>
      </c>
      <c r="J4986" s="2">
        <v>0</v>
      </c>
      <c r="K4986" s="2">
        <v>1188224.1000000001</v>
      </c>
      <c r="L4986" t="s">
        <v>18</v>
      </c>
    </row>
    <row r="4987" spans="1:12" x14ac:dyDescent="0.85">
      <c r="A4987" s="1">
        <v>41164</v>
      </c>
      <c r="B4987" t="s">
        <v>90</v>
      </c>
      <c r="C4987" t="s">
        <v>6830</v>
      </c>
      <c r="D4987" t="s">
        <v>6831</v>
      </c>
      <c r="E4987" t="s">
        <v>15</v>
      </c>
      <c r="F4987" t="s">
        <v>16</v>
      </c>
      <c r="G4987" t="s">
        <v>17</v>
      </c>
      <c r="H4987">
        <v>2008</v>
      </c>
      <c r="I4987" s="2">
        <v>581613.41</v>
      </c>
      <c r="J4987" s="2">
        <v>0</v>
      </c>
      <c r="K4987" s="2">
        <v>581613.41</v>
      </c>
      <c r="L4987" t="s">
        <v>18</v>
      </c>
    </row>
    <row r="4988" spans="1:12" x14ac:dyDescent="0.85">
      <c r="A4988" s="1">
        <v>41164</v>
      </c>
      <c r="B4988" t="s">
        <v>90</v>
      </c>
      <c r="C4988" t="s">
        <v>6830</v>
      </c>
      <c r="D4988" t="s">
        <v>6831</v>
      </c>
      <c r="E4988" t="s">
        <v>200</v>
      </c>
      <c r="F4988" t="s">
        <v>201</v>
      </c>
      <c r="G4988" t="s">
        <v>213</v>
      </c>
      <c r="H4988">
        <v>2008</v>
      </c>
      <c r="I4988" s="2">
        <v>700334.35</v>
      </c>
      <c r="J4988" s="2">
        <v>0</v>
      </c>
      <c r="K4988" s="2">
        <v>700334.35</v>
      </c>
      <c r="L4988" t="s">
        <v>18</v>
      </c>
    </row>
    <row r="4989" spans="1:12" x14ac:dyDescent="0.85">
      <c r="A4989" s="1">
        <v>41164</v>
      </c>
      <c r="B4989" t="s">
        <v>90</v>
      </c>
      <c r="C4989" t="s">
        <v>6830</v>
      </c>
      <c r="D4989" t="s">
        <v>6831</v>
      </c>
      <c r="E4989" t="s">
        <v>288</v>
      </c>
      <c r="F4989" t="s">
        <v>289</v>
      </c>
      <c r="G4989" t="s">
        <v>290</v>
      </c>
      <c r="H4989">
        <v>2008</v>
      </c>
      <c r="I4989" s="2">
        <v>255396.16</v>
      </c>
      <c r="J4989" s="2">
        <v>0</v>
      </c>
      <c r="K4989" s="2">
        <v>255396.16</v>
      </c>
      <c r="L4989" t="s">
        <v>18</v>
      </c>
    </row>
    <row r="4990" spans="1:12" x14ac:dyDescent="0.85">
      <c r="A4990" s="1">
        <v>41164</v>
      </c>
      <c r="B4990" t="s">
        <v>90</v>
      </c>
      <c r="C4990" t="s">
        <v>6830</v>
      </c>
      <c r="D4990" t="s">
        <v>6831</v>
      </c>
      <c r="E4990" t="s">
        <v>1408</v>
      </c>
      <c r="F4990" t="s">
        <v>1409</v>
      </c>
      <c r="G4990" t="s">
        <v>1410</v>
      </c>
      <c r="H4990">
        <v>2008</v>
      </c>
      <c r="I4990" s="2">
        <v>764861.26</v>
      </c>
      <c r="J4990" s="2">
        <v>0</v>
      </c>
      <c r="K4990" s="2">
        <v>764861.26</v>
      </c>
      <c r="L4990" t="s">
        <v>18</v>
      </c>
    </row>
    <row r="4991" spans="1:12" x14ac:dyDescent="0.85">
      <c r="A4991" s="1">
        <v>41164</v>
      </c>
      <c r="B4991" t="s">
        <v>90</v>
      </c>
      <c r="C4991" t="s">
        <v>6830</v>
      </c>
      <c r="D4991" t="s">
        <v>6831</v>
      </c>
      <c r="E4991" t="s">
        <v>223</v>
      </c>
      <c r="F4991" t="s">
        <v>224</v>
      </c>
      <c r="G4991" t="s">
        <v>225</v>
      </c>
      <c r="H4991">
        <v>2008</v>
      </c>
      <c r="I4991" s="2">
        <v>188851.22</v>
      </c>
      <c r="J4991" s="2">
        <v>0</v>
      </c>
      <c r="K4991" s="2">
        <v>188851.22</v>
      </c>
      <c r="L4991" t="s">
        <v>18</v>
      </c>
    </row>
    <row r="4992" spans="1:12" x14ac:dyDescent="0.85">
      <c r="A4992" s="1">
        <v>41164</v>
      </c>
      <c r="B4992" t="s">
        <v>90</v>
      </c>
      <c r="C4992" t="s">
        <v>6830</v>
      </c>
      <c r="D4992" t="s">
        <v>6831</v>
      </c>
      <c r="E4992" t="s">
        <v>119</v>
      </c>
      <c r="F4992" t="s">
        <v>120</v>
      </c>
      <c r="G4992" t="s">
        <v>121</v>
      </c>
      <c r="H4992">
        <v>2008</v>
      </c>
      <c r="I4992" s="2">
        <v>665596.78</v>
      </c>
      <c r="J4992" s="2">
        <v>0</v>
      </c>
      <c r="K4992" s="2">
        <v>665596.78</v>
      </c>
      <c r="L4992" t="s">
        <v>18</v>
      </c>
    </row>
    <row r="4993" spans="1:12" x14ac:dyDescent="0.85">
      <c r="A4993" s="1">
        <v>41164</v>
      </c>
      <c r="B4993" t="s">
        <v>90</v>
      </c>
      <c r="C4993" t="s">
        <v>6830</v>
      </c>
      <c r="D4993" t="s">
        <v>6831</v>
      </c>
      <c r="E4993" t="s">
        <v>42</v>
      </c>
      <c r="F4993" t="s">
        <v>43</v>
      </c>
      <c r="G4993" t="s">
        <v>76</v>
      </c>
      <c r="H4993">
        <v>2008</v>
      </c>
      <c r="I4993" s="2">
        <v>437052.14</v>
      </c>
      <c r="J4993" s="2">
        <v>0</v>
      </c>
      <c r="K4993" s="2">
        <v>437052.14</v>
      </c>
      <c r="L4993" t="s">
        <v>18</v>
      </c>
    </row>
    <row r="4994" spans="1:12" x14ac:dyDescent="0.85">
      <c r="A4994" s="1">
        <v>41164</v>
      </c>
      <c r="B4994" t="s">
        <v>90</v>
      </c>
      <c r="C4994" t="s">
        <v>6830</v>
      </c>
      <c r="D4994" t="s">
        <v>6831</v>
      </c>
      <c r="E4994" t="s">
        <v>1280</v>
      </c>
      <c r="F4994" t="s">
        <v>1281</v>
      </c>
      <c r="G4994" t="s">
        <v>1282</v>
      </c>
      <c r="H4994">
        <v>2008</v>
      </c>
      <c r="I4994" s="2">
        <v>114086.91</v>
      </c>
      <c r="J4994" s="2">
        <v>0</v>
      </c>
      <c r="K4994" s="2">
        <v>114086.91</v>
      </c>
      <c r="L4994" t="s">
        <v>18</v>
      </c>
    </row>
    <row r="4995" spans="1:12" x14ac:dyDescent="0.85">
      <c r="A4995" s="1">
        <v>41164</v>
      </c>
      <c r="B4995" t="s">
        <v>90</v>
      </c>
      <c r="C4995" t="s">
        <v>6830</v>
      </c>
      <c r="D4995" t="s">
        <v>6831</v>
      </c>
      <c r="E4995" t="s">
        <v>21</v>
      </c>
      <c r="F4995" t="s">
        <v>22</v>
      </c>
      <c r="G4995" t="s">
        <v>23</v>
      </c>
      <c r="H4995">
        <v>2008</v>
      </c>
      <c r="I4995" s="2">
        <v>507262.87</v>
      </c>
      <c r="J4995" s="2">
        <v>0</v>
      </c>
      <c r="K4995" s="2">
        <v>507262.87</v>
      </c>
      <c r="L4995" t="s">
        <v>18</v>
      </c>
    </row>
    <row r="4996" spans="1:12" x14ac:dyDescent="0.85">
      <c r="A4996" s="1">
        <v>41164</v>
      </c>
      <c r="B4996" t="s">
        <v>90</v>
      </c>
      <c r="C4996" t="s">
        <v>6830</v>
      </c>
      <c r="D4996" t="s">
        <v>6831</v>
      </c>
      <c r="E4996" t="s">
        <v>93</v>
      </c>
      <c r="F4996" t="s">
        <v>94</v>
      </c>
      <c r="H4996">
        <v>2008</v>
      </c>
      <c r="I4996" s="2">
        <v>975017.77</v>
      </c>
      <c r="J4996" s="2">
        <v>0</v>
      </c>
      <c r="K4996" s="2">
        <v>975017.77</v>
      </c>
      <c r="L4996" t="s">
        <v>18</v>
      </c>
    </row>
    <row r="4997" spans="1:12" x14ac:dyDescent="0.85">
      <c r="A4997" s="1">
        <v>41164</v>
      </c>
      <c r="B4997" t="s">
        <v>90</v>
      </c>
      <c r="C4997" t="s">
        <v>6832</v>
      </c>
      <c r="D4997" t="s">
        <v>6833</v>
      </c>
      <c r="E4997" t="s">
        <v>200</v>
      </c>
      <c r="F4997" t="s">
        <v>201</v>
      </c>
      <c r="G4997" t="s">
        <v>213</v>
      </c>
      <c r="H4997">
        <v>2008</v>
      </c>
      <c r="I4997" s="2">
        <v>3999973</v>
      </c>
      <c r="J4997" s="2">
        <v>27</v>
      </c>
      <c r="K4997" s="2">
        <v>4000000</v>
      </c>
      <c r="L4997" t="s">
        <v>116</v>
      </c>
    </row>
    <row r="4998" spans="1:12" x14ac:dyDescent="0.85">
      <c r="A4998" s="1">
        <v>41164</v>
      </c>
      <c r="B4998" t="s">
        <v>90</v>
      </c>
      <c r="C4998" t="s">
        <v>6832</v>
      </c>
      <c r="D4998" t="s">
        <v>6833</v>
      </c>
      <c r="E4998" t="s">
        <v>288</v>
      </c>
      <c r="F4998" t="s">
        <v>289</v>
      </c>
      <c r="G4998" t="s">
        <v>290</v>
      </c>
      <c r="H4998">
        <v>2008</v>
      </c>
      <c r="I4998" s="2">
        <v>8579761.0999999996</v>
      </c>
      <c r="J4998" s="2">
        <v>0</v>
      </c>
      <c r="K4998" s="2">
        <v>8579761.0999999996</v>
      </c>
      <c r="L4998" t="s">
        <v>116</v>
      </c>
    </row>
    <row r="4999" spans="1:12" x14ac:dyDescent="0.85">
      <c r="A4999" s="1">
        <v>41164</v>
      </c>
      <c r="B4999" t="s">
        <v>90</v>
      </c>
      <c r="C4999" t="s">
        <v>6832</v>
      </c>
      <c r="D4999" t="s">
        <v>6833</v>
      </c>
      <c r="E4999" t="s">
        <v>93</v>
      </c>
      <c r="F4999" t="s">
        <v>94</v>
      </c>
      <c r="H4999">
        <v>2008</v>
      </c>
      <c r="I4999" s="2">
        <v>2000000</v>
      </c>
      <c r="J4999" s="2">
        <v>0</v>
      </c>
      <c r="K4999" s="2">
        <v>2000000</v>
      </c>
      <c r="L4999" t="s">
        <v>116</v>
      </c>
    </row>
    <row r="5000" spans="1:12" x14ac:dyDescent="0.85">
      <c r="A5000" s="1">
        <v>41164</v>
      </c>
      <c r="B5000" t="s">
        <v>90</v>
      </c>
      <c r="C5000" t="s">
        <v>4753</v>
      </c>
      <c r="D5000" t="s">
        <v>4754</v>
      </c>
      <c r="E5000" t="s">
        <v>1408</v>
      </c>
      <c r="F5000" t="s">
        <v>1409</v>
      </c>
      <c r="G5000" t="s">
        <v>1410</v>
      </c>
      <c r="H5000">
        <v>2008</v>
      </c>
      <c r="I5000" s="2">
        <v>1422300</v>
      </c>
      <c r="J5000" s="2">
        <v>0</v>
      </c>
      <c r="K5000" s="2">
        <v>1422300</v>
      </c>
      <c r="L5000" t="s">
        <v>18</v>
      </c>
    </row>
    <row r="5001" spans="1:12" x14ac:dyDescent="0.85">
      <c r="A5001" s="1">
        <v>41164</v>
      </c>
      <c r="B5001" t="s">
        <v>2654</v>
      </c>
      <c r="C5001" t="s">
        <v>6834</v>
      </c>
      <c r="D5001" t="s">
        <v>6835</v>
      </c>
      <c r="E5001" t="s">
        <v>56</v>
      </c>
      <c r="F5001" t="s">
        <v>57</v>
      </c>
      <c r="G5001" t="s">
        <v>58</v>
      </c>
      <c r="H5001">
        <v>2008</v>
      </c>
      <c r="I5001" s="2">
        <v>29785214.640000001</v>
      </c>
      <c r="J5001" s="2">
        <v>0</v>
      </c>
      <c r="K5001" s="2">
        <v>29785214.640000001</v>
      </c>
      <c r="L5001" t="s">
        <v>116</v>
      </c>
    </row>
    <row r="5002" spans="1:12" x14ac:dyDescent="0.85">
      <c r="A5002" s="1">
        <v>41164</v>
      </c>
      <c r="B5002" t="s">
        <v>5963</v>
      </c>
      <c r="C5002" t="s">
        <v>6836</v>
      </c>
      <c r="D5002" t="s">
        <v>6837</v>
      </c>
      <c r="E5002" t="s">
        <v>85</v>
      </c>
      <c r="F5002" t="s">
        <v>86</v>
      </c>
      <c r="G5002" t="s">
        <v>87</v>
      </c>
      <c r="H5002">
        <v>2008</v>
      </c>
      <c r="I5002" s="2">
        <v>1483188.55</v>
      </c>
      <c r="J5002" s="2">
        <v>0</v>
      </c>
      <c r="K5002" s="2">
        <v>1483188.55</v>
      </c>
      <c r="L5002" t="s">
        <v>116</v>
      </c>
    </row>
    <row r="5003" spans="1:12" x14ac:dyDescent="0.85">
      <c r="A5003" s="1">
        <v>41164</v>
      </c>
      <c r="B5003" t="s">
        <v>4759</v>
      </c>
      <c r="C5003" t="s">
        <v>4760</v>
      </c>
      <c r="D5003" t="s">
        <v>4761</v>
      </c>
      <c r="E5003" t="s">
        <v>264</v>
      </c>
      <c r="F5003" t="s">
        <v>265</v>
      </c>
      <c r="G5003" t="s">
        <v>266</v>
      </c>
      <c r="H5003">
        <v>2008</v>
      </c>
      <c r="I5003" s="2">
        <v>2166710</v>
      </c>
      <c r="J5003" s="2">
        <v>0</v>
      </c>
      <c r="K5003" s="2">
        <v>2166710</v>
      </c>
      <c r="L5003" t="s">
        <v>18</v>
      </c>
    </row>
    <row r="5004" spans="1:12" x14ac:dyDescent="0.85">
      <c r="A5004" s="1">
        <v>41164</v>
      </c>
      <c r="B5004" t="s">
        <v>4759</v>
      </c>
      <c r="C5004" t="s">
        <v>4760</v>
      </c>
      <c r="D5004" t="s">
        <v>4761</v>
      </c>
      <c r="E5004" t="s">
        <v>21</v>
      </c>
      <c r="F5004" t="s">
        <v>22</v>
      </c>
      <c r="G5004" t="s">
        <v>23</v>
      </c>
      <c r="H5004">
        <v>2008</v>
      </c>
      <c r="I5004" s="2">
        <v>3157063.93</v>
      </c>
      <c r="J5004" s="2">
        <v>0</v>
      </c>
      <c r="K5004" s="2">
        <v>3157063.93</v>
      </c>
      <c r="L5004" t="s">
        <v>18</v>
      </c>
    </row>
    <row r="5005" spans="1:12" x14ac:dyDescent="0.85">
      <c r="A5005" s="1">
        <v>41164</v>
      </c>
      <c r="B5005" t="s">
        <v>90</v>
      </c>
      <c r="C5005" t="s">
        <v>6373</v>
      </c>
      <c r="D5005" t="s">
        <v>6374</v>
      </c>
      <c r="E5005" t="s">
        <v>102</v>
      </c>
      <c r="F5005" t="s">
        <v>103</v>
      </c>
      <c r="G5005" t="s">
        <v>104</v>
      </c>
      <c r="H5005">
        <v>2008</v>
      </c>
      <c r="I5005" s="2">
        <v>25674990</v>
      </c>
      <c r="J5005" s="2">
        <v>6848432.1100000003</v>
      </c>
      <c r="K5005" s="2">
        <v>32523422.109999999</v>
      </c>
      <c r="L5005" t="s">
        <v>116</v>
      </c>
    </row>
    <row r="5006" spans="1:12" x14ac:dyDescent="0.85">
      <c r="A5006" s="1">
        <v>41164</v>
      </c>
      <c r="B5006" t="s">
        <v>6379</v>
      </c>
      <c r="C5006" t="s">
        <v>6380</v>
      </c>
      <c r="D5006" t="s">
        <v>6381</v>
      </c>
      <c r="E5006" t="s">
        <v>102</v>
      </c>
      <c r="F5006" t="s">
        <v>103</v>
      </c>
      <c r="G5006" t="s">
        <v>104</v>
      </c>
      <c r="H5006">
        <v>2008</v>
      </c>
      <c r="I5006" s="2">
        <v>1731981</v>
      </c>
      <c r="J5006" s="2">
        <v>0</v>
      </c>
      <c r="K5006" s="2">
        <v>1731981</v>
      </c>
      <c r="L5006" t="s">
        <v>116</v>
      </c>
    </row>
    <row r="5007" spans="1:12" x14ac:dyDescent="0.85">
      <c r="A5007" s="1">
        <v>41164</v>
      </c>
      <c r="B5007" t="s">
        <v>2137</v>
      </c>
      <c r="C5007" t="s">
        <v>6838</v>
      </c>
      <c r="D5007" t="s">
        <v>6839</v>
      </c>
      <c r="E5007" t="s">
        <v>102</v>
      </c>
      <c r="F5007" t="s">
        <v>103</v>
      </c>
      <c r="G5007" t="s">
        <v>104</v>
      </c>
      <c r="H5007">
        <v>2008</v>
      </c>
      <c r="I5007" s="2">
        <v>8316400</v>
      </c>
      <c r="J5007" s="2">
        <v>0</v>
      </c>
      <c r="K5007" s="2">
        <v>8316400</v>
      </c>
      <c r="L5007" t="s">
        <v>116</v>
      </c>
    </row>
    <row r="5008" spans="1:12" x14ac:dyDescent="0.85">
      <c r="A5008" s="1">
        <v>41164</v>
      </c>
      <c r="B5008" t="s">
        <v>5478</v>
      </c>
      <c r="C5008" t="s">
        <v>5479</v>
      </c>
      <c r="D5008" t="s">
        <v>5480</v>
      </c>
      <c r="E5008" t="s">
        <v>15</v>
      </c>
      <c r="F5008" t="s">
        <v>16</v>
      </c>
      <c r="G5008" t="s">
        <v>17</v>
      </c>
      <c r="H5008">
        <v>2008</v>
      </c>
      <c r="I5008" s="2">
        <v>9182029.2799999993</v>
      </c>
      <c r="J5008" s="2">
        <v>0</v>
      </c>
      <c r="K5008" s="2">
        <v>9182029.2799999993</v>
      </c>
      <c r="L5008" t="s">
        <v>116</v>
      </c>
    </row>
    <row r="5009" spans="1:12" x14ac:dyDescent="0.85">
      <c r="A5009" s="1">
        <v>41164</v>
      </c>
      <c r="B5009" t="s">
        <v>5478</v>
      </c>
      <c r="C5009" t="s">
        <v>5479</v>
      </c>
      <c r="D5009" t="s">
        <v>5480</v>
      </c>
      <c r="E5009" t="s">
        <v>119</v>
      </c>
      <c r="F5009" t="s">
        <v>120</v>
      </c>
      <c r="G5009" t="s">
        <v>121</v>
      </c>
      <c r="H5009">
        <v>2008</v>
      </c>
      <c r="I5009" s="2">
        <v>46200000</v>
      </c>
      <c r="J5009" s="2">
        <v>0</v>
      </c>
      <c r="K5009" s="2">
        <v>46200000</v>
      </c>
      <c r="L5009" t="s">
        <v>116</v>
      </c>
    </row>
    <row r="5010" spans="1:12" x14ac:dyDescent="0.85">
      <c r="A5010" s="1">
        <v>41164</v>
      </c>
      <c r="B5010" t="s">
        <v>5478</v>
      </c>
      <c r="C5010" t="s">
        <v>5479</v>
      </c>
      <c r="D5010" t="s">
        <v>5480</v>
      </c>
      <c r="E5010" t="s">
        <v>42</v>
      </c>
      <c r="F5010" t="s">
        <v>43</v>
      </c>
      <c r="G5010" t="s">
        <v>44</v>
      </c>
      <c r="H5010">
        <v>2008</v>
      </c>
      <c r="I5010" s="2">
        <v>1610994.81</v>
      </c>
      <c r="J5010" s="2">
        <v>0</v>
      </c>
      <c r="K5010" s="2">
        <v>1610994.81</v>
      </c>
      <c r="L5010" t="s">
        <v>116</v>
      </c>
    </row>
    <row r="5011" spans="1:12" x14ac:dyDescent="0.85">
      <c r="A5011" s="1">
        <v>41164</v>
      </c>
      <c r="B5011" t="s">
        <v>2137</v>
      </c>
      <c r="C5011" t="s">
        <v>6840</v>
      </c>
      <c r="D5011" t="s">
        <v>6841</v>
      </c>
      <c r="E5011" t="s">
        <v>85</v>
      </c>
      <c r="F5011" t="s">
        <v>86</v>
      </c>
      <c r="G5011" t="s">
        <v>87</v>
      </c>
      <c r="H5011">
        <v>2008</v>
      </c>
      <c r="I5011" s="2">
        <v>3552525</v>
      </c>
      <c r="J5011" s="2">
        <v>0</v>
      </c>
      <c r="K5011" s="2">
        <v>3552525</v>
      </c>
      <c r="L5011" t="s">
        <v>18</v>
      </c>
    </row>
    <row r="5012" spans="1:12" x14ac:dyDescent="0.85">
      <c r="A5012" s="1">
        <v>41164</v>
      </c>
      <c r="B5012" t="s">
        <v>90</v>
      </c>
      <c r="C5012" t="s">
        <v>6842</v>
      </c>
      <c r="D5012" t="s">
        <v>6843</v>
      </c>
      <c r="E5012" t="s">
        <v>442</v>
      </c>
      <c r="F5012" t="s">
        <v>443</v>
      </c>
      <c r="G5012" t="s">
        <v>6844</v>
      </c>
      <c r="H5012">
        <v>2008</v>
      </c>
      <c r="I5012" s="2">
        <v>1990000</v>
      </c>
      <c r="J5012" s="2">
        <v>0</v>
      </c>
      <c r="K5012" s="2">
        <v>1990000</v>
      </c>
      <c r="L5012" t="s">
        <v>116</v>
      </c>
    </row>
    <row r="5013" spans="1:12" x14ac:dyDescent="0.85">
      <c r="A5013" s="1">
        <v>41164</v>
      </c>
      <c r="B5013" t="s">
        <v>90</v>
      </c>
      <c r="C5013" t="s">
        <v>6842</v>
      </c>
      <c r="D5013" t="s">
        <v>6843</v>
      </c>
      <c r="E5013" t="s">
        <v>93</v>
      </c>
      <c r="F5013" t="s">
        <v>94</v>
      </c>
      <c r="H5013">
        <v>2008</v>
      </c>
      <c r="I5013" s="2">
        <v>1000000</v>
      </c>
      <c r="J5013" s="2">
        <v>0</v>
      </c>
      <c r="K5013" s="2">
        <v>1000000</v>
      </c>
      <c r="L5013" t="s">
        <v>116</v>
      </c>
    </row>
    <row r="5014" spans="1:12" x14ac:dyDescent="0.85">
      <c r="A5014" s="1">
        <v>41164</v>
      </c>
      <c r="B5014" t="s">
        <v>1040</v>
      </c>
      <c r="C5014" t="s">
        <v>6385</v>
      </c>
      <c r="D5014" t="s">
        <v>6386</v>
      </c>
      <c r="E5014" t="s">
        <v>102</v>
      </c>
      <c r="F5014" t="s">
        <v>103</v>
      </c>
      <c r="G5014" t="s">
        <v>104</v>
      </c>
      <c r="H5014">
        <v>2008</v>
      </c>
      <c r="I5014" s="2">
        <v>3362859.5</v>
      </c>
      <c r="J5014" s="2">
        <v>0</v>
      </c>
      <c r="K5014" s="2">
        <v>3362859.5</v>
      </c>
      <c r="L5014" t="s">
        <v>116</v>
      </c>
    </row>
    <row r="5015" spans="1:12" x14ac:dyDescent="0.85">
      <c r="A5015" s="1">
        <v>41164</v>
      </c>
      <c r="B5015" t="s">
        <v>5722</v>
      </c>
      <c r="C5015" t="s">
        <v>6845</v>
      </c>
      <c r="D5015" t="s">
        <v>6846</v>
      </c>
      <c r="E5015" t="s">
        <v>70</v>
      </c>
      <c r="F5015" t="s">
        <v>71</v>
      </c>
      <c r="G5015" t="s">
        <v>72</v>
      </c>
      <c r="H5015">
        <v>2008</v>
      </c>
      <c r="I5015" s="2">
        <v>5399652.2300000004</v>
      </c>
      <c r="J5015" s="2">
        <v>0</v>
      </c>
      <c r="K5015" s="2">
        <v>5399652.2300000004</v>
      </c>
      <c r="L5015" t="s">
        <v>116</v>
      </c>
    </row>
    <row r="5016" spans="1:12" x14ac:dyDescent="0.85">
      <c r="A5016" s="1">
        <v>41164</v>
      </c>
      <c r="B5016" t="s">
        <v>5722</v>
      </c>
      <c r="C5016" t="s">
        <v>6845</v>
      </c>
      <c r="D5016" t="s">
        <v>6846</v>
      </c>
      <c r="E5016" t="s">
        <v>102</v>
      </c>
      <c r="F5016" t="s">
        <v>103</v>
      </c>
      <c r="G5016" t="s">
        <v>104</v>
      </c>
      <c r="H5016">
        <v>2008</v>
      </c>
      <c r="I5016" s="2">
        <v>11143643.130000001</v>
      </c>
      <c r="J5016" s="2">
        <v>0</v>
      </c>
      <c r="K5016" s="2">
        <v>11143643.130000001</v>
      </c>
      <c r="L5016" t="s">
        <v>116</v>
      </c>
    </row>
    <row r="5017" spans="1:12" x14ac:dyDescent="0.85">
      <c r="A5017" s="1">
        <v>41164</v>
      </c>
      <c r="B5017" t="s">
        <v>2137</v>
      </c>
      <c r="C5017" t="s">
        <v>6847</v>
      </c>
      <c r="D5017" t="s">
        <v>6848</v>
      </c>
      <c r="E5017" t="s">
        <v>102</v>
      </c>
      <c r="F5017" t="s">
        <v>103</v>
      </c>
      <c r="G5017" t="s">
        <v>104</v>
      </c>
      <c r="H5017">
        <v>2008</v>
      </c>
      <c r="I5017" s="2">
        <v>107593500</v>
      </c>
      <c r="J5017" s="2">
        <v>0</v>
      </c>
      <c r="K5017" s="2">
        <v>107593500</v>
      </c>
      <c r="L5017" t="s">
        <v>116</v>
      </c>
    </row>
    <row r="5018" spans="1:12" x14ac:dyDescent="0.85">
      <c r="A5018" s="1">
        <v>41164</v>
      </c>
      <c r="B5018" t="s">
        <v>5481</v>
      </c>
      <c r="C5018" t="s">
        <v>5482</v>
      </c>
      <c r="D5018" t="s">
        <v>5483</v>
      </c>
      <c r="E5018" t="s">
        <v>21</v>
      </c>
      <c r="F5018" t="s">
        <v>22</v>
      </c>
      <c r="G5018" t="s">
        <v>23</v>
      </c>
      <c r="H5018">
        <v>2008</v>
      </c>
      <c r="I5018" s="2">
        <v>306654.40000000002</v>
      </c>
      <c r="J5018" s="2">
        <v>0</v>
      </c>
      <c r="K5018" s="2">
        <v>306654.40000000002</v>
      </c>
      <c r="L5018" t="s">
        <v>116</v>
      </c>
    </row>
    <row r="5019" spans="1:12" x14ac:dyDescent="0.85">
      <c r="A5019" s="1">
        <v>41164</v>
      </c>
      <c r="B5019" t="s">
        <v>6387</v>
      </c>
      <c r="C5019" t="s">
        <v>6388</v>
      </c>
      <c r="D5019" t="s">
        <v>6389</v>
      </c>
      <c r="E5019" t="s">
        <v>70</v>
      </c>
      <c r="F5019" t="s">
        <v>71</v>
      </c>
      <c r="G5019" t="s">
        <v>72</v>
      </c>
      <c r="H5019">
        <v>2008</v>
      </c>
      <c r="I5019" s="2">
        <v>322135.93</v>
      </c>
      <c r="J5019" s="2">
        <v>0</v>
      </c>
      <c r="K5019" s="2">
        <v>322135.93</v>
      </c>
      <c r="L5019" t="s">
        <v>116</v>
      </c>
    </row>
    <row r="5020" spans="1:12" x14ac:dyDescent="0.85">
      <c r="A5020" s="1">
        <v>41164</v>
      </c>
      <c r="B5020" t="s">
        <v>6387</v>
      </c>
      <c r="C5020" t="s">
        <v>6388</v>
      </c>
      <c r="D5020" t="s">
        <v>6389</v>
      </c>
      <c r="E5020" t="s">
        <v>102</v>
      </c>
      <c r="F5020" t="s">
        <v>103</v>
      </c>
      <c r="G5020" t="s">
        <v>104</v>
      </c>
      <c r="H5020">
        <v>2008</v>
      </c>
      <c r="I5020" s="2">
        <v>19568</v>
      </c>
      <c r="J5020" s="2">
        <v>0</v>
      </c>
      <c r="K5020" s="2">
        <v>19568</v>
      </c>
      <c r="L5020" t="s">
        <v>116</v>
      </c>
    </row>
    <row r="5021" spans="1:12" x14ac:dyDescent="0.85">
      <c r="A5021" s="1">
        <v>41164</v>
      </c>
      <c r="B5021" t="s">
        <v>4164</v>
      </c>
      <c r="C5021" t="s">
        <v>5902</v>
      </c>
      <c r="D5021" t="s">
        <v>5903</v>
      </c>
      <c r="E5021" t="s">
        <v>70</v>
      </c>
      <c r="F5021" t="s">
        <v>71</v>
      </c>
      <c r="G5021" t="s">
        <v>72</v>
      </c>
      <c r="H5021">
        <v>2008</v>
      </c>
      <c r="I5021" s="2">
        <v>929963.42</v>
      </c>
      <c r="J5021" s="2">
        <v>0</v>
      </c>
      <c r="K5021" s="2">
        <v>929963.42</v>
      </c>
      <c r="L5021" t="s">
        <v>18</v>
      </c>
    </row>
    <row r="5022" spans="1:12" x14ac:dyDescent="0.85">
      <c r="A5022" s="1">
        <v>41164</v>
      </c>
      <c r="B5022" t="s">
        <v>2137</v>
      </c>
      <c r="C5022" t="s">
        <v>5904</v>
      </c>
      <c r="D5022" t="s">
        <v>5905</v>
      </c>
      <c r="E5022" t="s">
        <v>235</v>
      </c>
      <c r="F5022" t="s">
        <v>236</v>
      </c>
      <c r="G5022" t="s">
        <v>237</v>
      </c>
      <c r="H5022">
        <v>2008</v>
      </c>
      <c r="I5022" s="2">
        <v>1393700</v>
      </c>
      <c r="J5022" s="2">
        <v>0</v>
      </c>
      <c r="K5022" s="2">
        <v>1393700</v>
      </c>
      <c r="L5022" t="s">
        <v>18</v>
      </c>
    </row>
    <row r="5023" spans="1:12" x14ac:dyDescent="0.85">
      <c r="A5023" s="1">
        <v>41164</v>
      </c>
      <c r="B5023" t="s">
        <v>2137</v>
      </c>
      <c r="C5023" t="s">
        <v>5904</v>
      </c>
      <c r="D5023" t="s">
        <v>5905</v>
      </c>
      <c r="E5023" t="s">
        <v>264</v>
      </c>
      <c r="F5023" t="s">
        <v>265</v>
      </c>
      <c r="G5023" t="s">
        <v>266</v>
      </c>
      <c r="H5023">
        <v>2008</v>
      </c>
      <c r="I5023" s="2">
        <v>295220</v>
      </c>
      <c r="J5023" s="2">
        <v>0</v>
      </c>
      <c r="K5023" s="2">
        <v>295220</v>
      </c>
      <c r="L5023" t="s">
        <v>18</v>
      </c>
    </row>
    <row r="5024" spans="1:12" x14ac:dyDescent="0.85">
      <c r="A5024" s="1">
        <v>41164</v>
      </c>
      <c r="B5024" t="s">
        <v>2137</v>
      </c>
      <c r="C5024" t="s">
        <v>5904</v>
      </c>
      <c r="D5024" t="s">
        <v>5905</v>
      </c>
      <c r="E5024" t="s">
        <v>1333</v>
      </c>
      <c r="F5024" t="s">
        <v>1334</v>
      </c>
      <c r="G5024" t="s">
        <v>6849</v>
      </c>
      <c r="H5024">
        <v>2008</v>
      </c>
      <c r="I5024" s="2">
        <v>294800</v>
      </c>
      <c r="J5024" s="2">
        <v>0</v>
      </c>
      <c r="K5024" s="2">
        <v>294800</v>
      </c>
      <c r="L5024" t="s">
        <v>18</v>
      </c>
    </row>
    <row r="5025" spans="1:12" x14ac:dyDescent="0.85">
      <c r="A5025" s="1">
        <v>41164</v>
      </c>
      <c r="B5025" t="s">
        <v>6850</v>
      </c>
      <c r="C5025" t="s">
        <v>6851</v>
      </c>
      <c r="D5025" t="s">
        <v>6852</v>
      </c>
      <c r="E5025" t="s">
        <v>293</v>
      </c>
      <c r="F5025" t="s">
        <v>294</v>
      </c>
      <c r="G5025" t="s">
        <v>4803</v>
      </c>
      <c r="H5025">
        <v>2008</v>
      </c>
      <c r="I5025" s="2">
        <v>78872.5</v>
      </c>
      <c r="J5025" s="2">
        <v>0</v>
      </c>
      <c r="K5025" s="2">
        <v>78872.5</v>
      </c>
      <c r="L5025" t="s">
        <v>116</v>
      </c>
    </row>
    <row r="5026" spans="1:12" x14ac:dyDescent="0.85">
      <c r="A5026" s="1">
        <v>41164</v>
      </c>
      <c r="B5026" t="s">
        <v>6850</v>
      </c>
      <c r="C5026" t="s">
        <v>6851</v>
      </c>
      <c r="D5026" t="s">
        <v>6852</v>
      </c>
      <c r="E5026" t="s">
        <v>119</v>
      </c>
      <c r="F5026" t="s">
        <v>120</v>
      </c>
      <c r="G5026" t="s">
        <v>121</v>
      </c>
      <c r="H5026">
        <v>2008</v>
      </c>
      <c r="I5026" s="2">
        <v>424413.75</v>
      </c>
      <c r="J5026" s="2">
        <v>0</v>
      </c>
      <c r="K5026" s="2">
        <v>424413.75</v>
      </c>
      <c r="L5026" t="s">
        <v>116</v>
      </c>
    </row>
    <row r="5027" spans="1:12" x14ac:dyDescent="0.85">
      <c r="A5027" s="1">
        <v>41164</v>
      </c>
      <c r="B5027" t="s">
        <v>5908</v>
      </c>
      <c r="C5027" t="s">
        <v>5909</v>
      </c>
      <c r="D5027" t="s">
        <v>5910</v>
      </c>
      <c r="E5027" t="s">
        <v>288</v>
      </c>
      <c r="F5027" t="s">
        <v>289</v>
      </c>
      <c r="G5027" t="s">
        <v>290</v>
      </c>
      <c r="H5027">
        <v>2008</v>
      </c>
      <c r="I5027" s="2">
        <v>200000</v>
      </c>
      <c r="J5027" s="2">
        <v>0</v>
      </c>
      <c r="K5027" s="2">
        <v>200000</v>
      </c>
      <c r="L5027" t="s">
        <v>116</v>
      </c>
    </row>
    <row r="5028" spans="1:12" x14ac:dyDescent="0.85">
      <c r="A5028" s="1">
        <v>41164</v>
      </c>
      <c r="B5028" t="s">
        <v>5485</v>
      </c>
      <c r="C5028" t="s">
        <v>5486</v>
      </c>
      <c r="D5028" t="s">
        <v>5487</v>
      </c>
      <c r="E5028" t="s">
        <v>56</v>
      </c>
      <c r="F5028" t="s">
        <v>57</v>
      </c>
      <c r="G5028" t="s">
        <v>58</v>
      </c>
      <c r="H5028">
        <v>2008</v>
      </c>
      <c r="I5028" s="2">
        <v>1715925.53</v>
      </c>
      <c r="J5028" s="2">
        <v>0</v>
      </c>
      <c r="K5028" s="2">
        <v>1715925.53</v>
      </c>
      <c r="L5028" t="s">
        <v>116</v>
      </c>
    </row>
    <row r="5029" spans="1:12" x14ac:dyDescent="0.85">
      <c r="A5029" s="1">
        <v>41164</v>
      </c>
      <c r="B5029" t="s">
        <v>5485</v>
      </c>
      <c r="C5029" t="s">
        <v>5486</v>
      </c>
      <c r="D5029" t="s">
        <v>5487</v>
      </c>
      <c r="E5029" t="s">
        <v>293</v>
      </c>
      <c r="F5029" t="s">
        <v>294</v>
      </c>
      <c r="G5029" t="s">
        <v>4803</v>
      </c>
      <c r="H5029">
        <v>2008</v>
      </c>
      <c r="I5029" s="2">
        <v>4112775</v>
      </c>
      <c r="J5029" s="2">
        <v>0</v>
      </c>
      <c r="K5029" s="2">
        <v>4112775</v>
      </c>
      <c r="L5029" t="s">
        <v>116</v>
      </c>
    </row>
    <row r="5030" spans="1:12" x14ac:dyDescent="0.85">
      <c r="A5030" s="1">
        <v>41164</v>
      </c>
      <c r="B5030" t="s">
        <v>5485</v>
      </c>
      <c r="C5030" t="s">
        <v>5486</v>
      </c>
      <c r="D5030" t="s">
        <v>5487</v>
      </c>
      <c r="E5030" t="s">
        <v>223</v>
      </c>
      <c r="F5030" t="s">
        <v>224</v>
      </c>
      <c r="G5030" t="s">
        <v>225</v>
      </c>
      <c r="H5030">
        <v>2008</v>
      </c>
      <c r="I5030" s="2">
        <v>1200000</v>
      </c>
      <c r="J5030" s="2">
        <v>0</v>
      </c>
      <c r="K5030" s="2">
        <v>1200000</v>
      </c>
      <c r="L5030" t="s">
        <v>116</v>
      </c>
    </row>
    <row r="5031" spans="1:12" x14ac:dyDescent="0.85">
      <c r="A5031" s="1">
        <v>41164</v>
      </c>
      <c r="B5031" t="s">
        <v>5485</v>
      </c>
      <c r="C5031" t="s">
        <v>5486</v>
      </c>
      <c r="D5031" t="s">
        <v>5487</v>
      </c>
      <c r="E5031" t="s">
        <v>1333</v>
      </c>
      <c r="F5031" t="s">
        <v>1334</v>
      </c>
      <c r="G5031" t="s">
        <v>3458</v>
      </c>
      <c r="H5031">
        <v>2008</v>
      </c>
      <c r="I5031" s="2">
        <v>2161932</v>
      </c>
      <c r="J5031" s="2">
        <v>0</v>
      </c>
      <c r="K5031" s="2">
        <v>2161932</v>
      </c>
      <c r="L5031" t="s">
        <v>116</v>
      </c>
    </row>
    <row r="5032" spans="1:12" x14ac:dyDescent="0.85">
      <c r="A5032" s="1">
        <v>41164</v>
      </c>
      <c r="B5032" t="s">
        <v>5485</v>
      </c>
      <c r="C5032" t="s">
        <v>5486</v>
      </c>
      <c r="D5032" t="s">
        <v>5487</v>
      </c>
      <c r="E5032" t="s">
        <v>42</v>
      </c>
      <c r="F5032" t="s">
        <v>43</v>
      </c>
      <c r="G5032" t="s">
        <v>44</v>
      </c>
      <c r="H5032">
        <v>2008</v>
      </c>
      <c r="I5032" s="2">
        <v>6513204.8499999996</v>
      </c>
      <c r="J5032" s="2">
        <v>0</v>
      </c>
      <c r="K5032" s="2">
        <v>6513204.8499999996</v>
      </c>
      <c r="L5032" t="s">
        <v>116</v>
      </c>
    </row>
    <row r="5033" spans="1:12" x14ac:dyDescent="0.85">
      <c r="A5033" s="1">
        <v>41164</v>
      </c>
      <c r="B5033" t="s">
        <v>6853</v>
      </c>
      <c r="C5033" t="s">
        <v>6854</v>
      </c>
      <c r="D5033" t="s">
        <v>6855</v>
      </c>
      <c r="E5033" t="s">
        <v>102</v>
      </c>
      <c r="F5033" t="s">
        <v>103</v>
      </c>
      <c r="G5033" t="s">
        <v>104</v>
      </c>
      <c r="H5033">
        <v>2008</v>
      </c>
      <c r="I5033" s="2">
        <v>1968873.57</v>
      </c>
      <c r="J5033" s="2">
        <v>0</v>
      </c>
      <c r="K5033" s="2">
        <v>1968873.57</v>
      </c>
      <c r="L5033" t="s">
        <v>18</v>
      </c>
    </row>
    <row r="5034" spans="1:12" x14ac:dyDescent="0.85">
      <c r="A5034" s="1">
        <v>41164</v>
      </c>
      <c r="B5034" t="s">
        <v>5923</v>
      </c>
      <c r="C5034" t="s">
        <v>5924</v>
      </c>
      <c r="D5034" t="s">
        <v>5925</v>
      </c>
      <c r="E5034" t="s">
        <v>1280</v>
      </c>
      <c r="F5034" t="s">
        <v>1281</v>
      </c>
      <c r="G5034" t="s">
        <v>1282</v>
      </c>
      <c r="H5034">
        <v>2008</v>
      </c>
      <c r="I5034" s="2">
        <v>2037500</v>
      </c>
      <c r="J5034" s="2">
        <v>0</v>
      </c>
      <c r="K5034" s="2">
        <v>2037500</v>
      </c>
      <c r="L5034" t="s">
        <v>116</v>
      </c>
    </row>
    <row r="5035" spans="1:12" x14ac:dyDescent="0.85">
      <c r="A5035" s="1">
        <v>41164</v>
      </c>
      <c r="B5035" t="s">
        <v>5570</v>
      </c>
      <c r="C5035" t="s">
        <v>6390</v>
      </c>
      <c r="D5035" t="s">
        <v>6391</v>
      </c>
      <c r="E5035" t="s">
        <v>102</v>
      </c>
      <c r="F5035" t="s">
        <v>103</v>
      </c>
      <c r="G5035" t="s">
        <v>104</v>
      </c>
      <c r="H5035">
        <v>2008</v>
      </c>
      <c r="I5035" s="2">
        <v>1000085</v>
      </c>
      <c r="J5035" s="2">
        <v>0</v>
      </c>
      <c r="K5035" s="2">
        <v>1000085</v>
      </c>
      <c r="L5035" t="s">
        <v>116</v>
      </c>
    </row>
    <row r="5036" spans="1:12" x14ac:dyDescent="0.85">
      <c r="A5036" s="1">
        <v>41164</v>
      </c>
      <c r="B5036" t="s">
        <v>4764</v>
      </c>
      <c r="C5036" t="s">
        <v>4765</v>
      </c>
      <c r="D5036" t="s">
        <v>4766</v>
      </c>
      <c r="E5036" t="s">
        <v>15</v>
      </c>
      <c r="F5036" t="s">
        <v>16</v>
      </c>
      <c r="G5036" t="s">
        <v>17</v>
      </c>
      <c r="H5036">
        <v>2008</v>
      </c>
      <c r="I5036" s="2">
        <v>400280.2</v>
      </c>
      <c r="J5036" s="2">
        <v>0</v>
      </c>
      <c r="K5036" s="2">
        <v>400280.2</v>
      </c>
      <c r="L5036" t="s">
        <v>116</v>
      </c>
    </row>
    <row r="5037" spans="1:12" x14ac:dyDescent="0.85">
      <c r="A5037" s="1">
        <v>41164</v>
      </c>
      <c r="B5037" t="s">
        <v>4764</v>
      </c>
      <c r="C5037" t="s">
        <v>4765</v>
      </c>
      <c r="D5037" t="s">
        <v>4766</v>
      </c>
      <c r="E5037" t="s">
        <v>85</v>
      </c>
      <c r="F5037" t="s">
        <v>86</v>
      </c>
      <c r="G5037" t="s">
        <v>87</v>
      </c>
      <c r="H5037">
        <v>2008</v>
      </c>
      <c r="I5037" s="2">
        <v>375971.49</v>
      </c>
      <c r="J5037" s="2">
        <v>0</v>
      </c>
      <c r="K5037" s="2">
        <v>375971.49</v>
      </c>
      <c r="L5037" t="s">
        <v>116</v>
      </c>
    </row>
    <row r="5038" spans="1:12" x14ac:dyDescent="0.85">
      <c r="A5038" s="1">
        <v>41164</v>
      </c>
      <c r="B5038" t="s">
        <v>4764</v>
      </c>
      <c r="C5038" t="s">
        <v>4765</v>
      </c>
      <c r="D5038" t="s">
        <v>4766</v>
      </c>
      <c r="E5038" t="s">
        <v>4029</v>
      </c>
      <c r="F5038" t="s">
        <v>4030</v>
      </c>
      <c r="G5038" t="s">
        <v>6856</v>
      </c>
      <c r="H5038">
        <v>2008</v>
      </c>
      <c r="I5038" s="2">
        <v>99967</v>
      </c>
      <c r="J5038" s="2">
        <v>33</v>
      </c>
      <c r="K5038" s="2">
        <v>100000</v>
      </c>
      <c r="L5038" t="s">
        <v>116</v>
      </c>
    </row>
    <row r="5039" spans="1:12" x14ac:dyDescent="0.85">
      <c r="A5039" s="1">
        <v>41164</v>
      </c>
      <c r="B5039" t="s">
        <v>4764</v>
      </c>
      <c r="C5039" t="s">
        <v>4765</v>
      </c>
      <c r="D5039" t="s">
        <v>4766</v>
      </c>
      <c r="E5039" t="s">
        <v>42</v>
      </c>
      <c r="F5039" t="s">
        <v>43</v>
      </c>
      <c r="G5039" t="s">
        <v>6857</v>
      </c>
      <c r="H5039">
        <v>2008</v>
      </c>
      <c r="I5039" s="2">
        <v>233000</v>
      </c>
      <c r="J5039" s="2">
        <v>0</v>
      </c>
      <c r="K5039" s="2">
        <v>233000</v>
      </c>
      <c r="L5039" t="s">
        <v>116</v>
      </c>
    </row>
    <row r="5040" spans="1:12" x14ac:dyDescent="0.85">
      <c r="A5040" s="1">
        <v>41164</v>
      </c>
      <c r="B5040" t="s">
        <v>3967</v>
      </c>
      <c r="C5040" t="s">
        <v>6858</v>
      </c>
      <c r="D5040" t="s">
        <v>6859</v>
      </c>
      <c r="E5040" t="s">
        <v>260</v>
      </c>
      <c r="F5040" t="s">
        <v>261</v>
      </c>
      <c r="H5040">
        <v>2008</v>
      </c>
      <c r="I5040" s="2">
        <v>3000000</v>
      </c>
      <c r="J5040" s="2">
        <v>0</v>
      </c>
      <c r="K5040" s="2">
        <v>3000000</v>
      </c>
      <c r="L5040" t="s">
        <v>116</v>
      </c>
    </row>
    <row r="5041" spans="1:12" x14ac:dyDescent="0.85">
      <c r="A5041" s="1">
        <v>41164</v>
      </c>
      <c r="B5041" t="s">
        <v>6860</v>
      </c>
      <c r="C5041" t="s">
        <v>6861</v>
      </c>
      <c r="D5041" t="s">
        <v>6862</v>
      </c>
      <c r="E5041" t="s">
        <v>42</v>
      </c>
      <c r="F5041" t="s">
        <v>43</v>
      </c>
      <c r="G5041" t="s">
        <v>44</v>
      </c>
      <c r="H5041">
        <v>2008</v>
      </c>
      <c r="I5041" s="2">
        <v>43863350.539999999</v>
      </c>
      <c r="J5041" s="2">
        <v>61807925.340000004</v>
      </c>
      <c r="K5041" s="2">
        <v>105671275.88</v>
      </c>
      <c r="L5041" t="s">
        <v>116</v>
      </c>
    </row>
    <row r="5042" spans="1:12" x14ac:dyDescent="0.85">
      <c r="A5042" s="1">
        <v>41164</v>
      </c>
      <c r="B5042" t="s">
        <v>5722</v>
      </c>
      <c r="C5042" t="s">
        <v>5911</v>
      </c>
      <c r="D5042" t="s">
        <v>5912</v>
      </c>
      <c r="E5042" t="s">
        <v>15</v>
      </c>
      <c r="F5042" t="s">
        <v>16</v>
      </c>
      <c r="G5042" t="s">
        <v>17</v>
      </c>
      <c r="H5042">
        <v>2008</v>
      </c>
      <c r="I5042" s="2">
        <v>4691641.84</v>
      </c>
      <c r="J5042" s="2">
        <v>0</v>
      </c>
      <c r="K5042" s="2">
        <v>4691641.84</v>
      </c>
      <c r="L5042" t="s">
        <v>116</v>
      </c>
    </row>
    <row r="5043" spans="1:12" x14ac:dyDescent="0.85">
      <c r="A5043" s="1">
        <v>41164</v>
      </c>
      <c r="B5043" t="s">
        <v>5722</v>
      </c>
      <c r="C5043" t="s">
        <v>5911</v>
      </c>
      <c r="D5043" t="s">
        <v>5912</v>
      </c>
      <c r="E5043" t="s">
        <v>264</v>
      </c>
      <c r="F5043" t="s">
        <v>265</v>
      </c>
      <c r="G5043" t="s">
        <v>1613</v>
      </c>
      <c r="H5043">
        <v>2008</v>
      </c>
      <c r="I5043" s="2">
        <v>48836029.979999997</v>
      </c>
      <c r="J5043" s="2">
        <v>0</v>
      </c>
      <c r="K5043" s="2">
        <v>48836029.979999997</v>
      </c>
      <c r="L5043" t="s">
        <v>116</v>
      </c>
    </row>
    <row r="5044" spans="1:12" x14ac:dyDescent="0.85">
      <c r="A5044" s="1">
        <v>41164</v>
      </c>
      <c r="B5044" t="s">
        <v>2137</v>
      </c>
      <c r="C5044" t="s">
        <v>6393</v>
      </c>
      <c r="D5044" t="s">
        <v>6394</v>
      </c>
      <c r="E5044" t="s">
        <v>85</v>
      </c>
      <c r="F5044" t="s">
        <v>86</v>
      </c>
      <c r="G5044" t="s">
        <v>87</v>
      </c>
      <c r="H5044">
        <v>2008</v>
      </c>
      <c r="I5044" s="2">
        <v>6855231.2199999997</v>
      </c>
      <c r="J5044" s="2">
        <v>0</v>
      </c>
      <c r="K5044" s="2">
        <v>6855231.2199999997</v>
      </c>
      <c r="L5044" t="s">
        <v>116</v>
      </c>
    </row>
    <row r="5045" spans="1:12" x14ac:dyDescent="0.85">
      <c r="A5045" s="1">
        <v>41164</v>
      </c>
      <c r="B5045" t="s">
        <v>5913</v>
      </c>
      <c r="C5045" t="s">
        <v>5914</v>
      </c>
      <c r="D5045" t="s">
        <v>5915</v>
      </c>
      <c r="E5045" t="s">
        <v>42</v>
      </c>
      <c r="F5045" t="s">
        <v>43</v>
      </c>
      <c r="G5045" t="s">
        <v>44</v>
      </c>
      <c r="H5045">
        <v>2008</v>
      </c>
      <c r="I5045" s="2">
        <v>39600</v>
      </c>
      <c r="J5045" s="2">
        <v>0</v>
      </c>
      <c r="K5045" s="2">
        <v>39600</v>
      </c>
      <c r="L5045" t="s">
        <v>116</v>
      </c>
    </row>
    <row r="5046" spans="1:12" x14ac:dyDescent="0.85">
      <c r="A5046" s="1">
        <v>41164</v>
      </c>
      <c r="B5046" t="s">
        <v>1234</v>
      </c>
      <c r="C5046" t="s">
        <v>5921</v>
      </c>
      <c r="D5046" t="s">
        <v>5922</v>
      </c>
      <c r="E5046" t="s">
        <v>264</v>
      </c>
      <c r="F5046" t="s">
        <v>265</v>
      </c>
      <c r="G5046" t="s">
        <v>266</v>
      </c>
      <c r="H5046">
        <v>2008</v>
      </c>
      <c r="I5046" s="2">
        <v>110326.57</v>
      </c>
      <c r="J5046" s="2">
        <v>0</v>
      </c>
      <c r="K5046" s="2">
        <v>110326.57</v>
      </c>
      <c r="L5046" t="s">
        <v>116</v>
      </c>
    </row>
    <row r="5047" spans="1:12" x14ac:dyDescent="0.85">
      <c r="A5047" s="1">
        <v>41164</v>
      </c>
      <c r="B5047" t="s">
        <v>1234</v>
      </c>
      <c r="C5047" t="s">
        <v>5921</v>
      </c>
      <c r="D5047" t="s">
        <v>5922</v>
      </c>
      <c r="E5047" t="s">
        <v>93</v>
      </c>
      <c r="F5047" t="s">
        <v>94</v>
      </c>
      <c r="H5047">
        <v>2008</v>
      </c>
      <c r="I5047" s="2">
        <v>59100.24</v>
      </c>
      <c r="J5047" s="2">
        <v>0</v>
      </c>
      <c r="K5047" s="2">
        <v>59100.24</v>
      </c>
      <c r="L5047" t="s">
        <v>116</v>
      </c>
    </row>
    <row r="5048" spans="1:12" x14ac:dyDescent="0.85">
      <c r="A5048" s="1">
        <v>41164</v>
      </c>
      <c r="B5048" t="s">
        <v>4142</v>
      </c>
      <c r="C5048" t="s">
        <v>6395</v>
      </c>
      <c r="D5048" t="s">
        <v>6396</v>
      </c>
      <c r="E5048" t="s">
        <v>200</v>
      </c>
      <c r="F5048" t="s">
        <v>201</v>
      </c>
      <c r="G5048" t="s">
        <v>213</v>
      </c>
      <c r="H5048">
        <v>2008</v>
      </c>
      <c r="I5048" s="2">
        <v>6571913.5499999998</v>
      </c>
      <c r="J5048" s="2">
        <v>27</v>
      </c>
      <c r="K5048" s="2">
        <v>6571940.5499999998</v>
      </c>
      <c r="L5048" t="s">
        <v>116</v>
      </c>
    </row>
    <row r="5049" spans="1:12" x14ac:dyDescent="0.85">
      <c r="A5049" s="1">
        <v>41164</v>
      </c>
      <c r="B5049" t="s">
        <v>4142</v>
      </c>
      <c r="C5049" t="s">
        <v>6395</v>
      </c>
      <c r="D5049" t="s">
        <v>6396</v>
      </c>
      <c r="E5049" t="s">
        <v>102</v>
      </c>
      <c r="F5049" t="s">
        <v>103</v>
      </c>
      <c r="G5049" t="s">
        <v>104</v>
      </c>
      <c r="H5049">
        <v>2008</v>
      </c>
      <c r="I5049" s="2">
        <v>53210.28</v>
      </c>
      <c r="J5049" s="2">
        <v>0</v>
      </c>
      <c r="K5049" s="2">
        <v>53210.28</v>
      </c>
      <c r="L5049" t="s">
        <v>116</v>
      </c>
    </row>
    <row r="5050" spans="1:12" x14ac:dyDescent="0.85">
      <c r="A5050" s="1">
        <v>41164</v>
      </c>
      <c r="B5050" t="s">
        <v>4142</v>
      </c>
      <c r="C5050" t="s">
        <v>6395</v>
      </c>
      <c r="D5050" t="s">
        <v>6396</v>
      </c>
      <c r="E5050" t="s">
        <v>119</v>
      </c>
      <c r="F5050" t="s">
        <v>120</v>
      </c>
      <c r="G5050" t="s">
        <v>121</v>
      </c>
      <c r="H5050">
        <v>2008</v>
      </c>
      <c r="I5050" s="2">
        <v>8720618.0700000003</v>
      </c>
      <c r="J5050" s="2">
        <v>2583512.0299999998</v>
      </c>
      <c r="K5050" s="2">
        <v>11304130.1</v>
      </c>
      <c r="L5050" t="s">
        <v>116</v>
      </c>
    </row>
    <row r="5051" spans="1:12" x14ac:dyDescent="0.85">
      <c r="A5051" s="1">
        <v>41164</v>
      </c>
      <c r="B5051" t="s">
        <v>4142</v>
      </c>
      <c r="C5051" t="s">
        <v>6395</v>
      </c>
      <c r="D5051" t="s">
        <v>6396</v>
      </c>
      <c r="E5051" t="s">
        <v>21</v>
      </c>
      <c r="F5051" t="s">
        <v>22</v>
      </c>
      <c r="G5051" t="s">
        <v>23</v>
      </c>
      <c r="H5051">
        <v>2008</v>
      </c>
      <c r="I5051" s="2">
        <v>1464755.64</v>
      </c>
      <c r="J5051" s="2">
        <v>0</v>
      </c>
      <c r="K5051" s="2">
        <v>1464755.64</v>
      </c>
      <c r="L5051" t="s">
        <v>116</v>
      </c>
    </row>
    <row r="5052" spans="1:12" x14ac:dyDescent="0.85">
      <c r="A5052" s="1">
        <v>41164</v>
      </c>
      <c r="B5052" t="s">
        <v>4142</v>
      </c>
      <c r="C5052" t="s">
        <v>6397</v>
      </c>
      <c r="D5052" t="s">
        <v>6398</v>
      </c>
      <c r="E5052" t="s">
        <v>15</v>
      </c>
      <c r="F5052" t="s">
        <v>16</v>
      </c>
      <c r="G5052" t="s">
        <v>17</v>
      </c>
      <c r="H5052">
        <v>2008</v>
      </c>
      <c r="I5052" s="2">
        <v>2839363.37</v>
      </c>
      <c r="J5052" s="2">
        <v>0</v>
      </c>
      <c r="K5052" s="2">
        <v>2839363.37</v>
      </c>
      <c r="L5052" t="s">
        <v>116</v>
      </c>
    </row>
    <row r="5053" spans="1:12" x14ac:dyDescent="0.85">
      <c r="A5053" s="1">
        <v>41164</v>
      </c>
      <c r="B5053" t="s">
        <v>4142</v>
      </c>
      <c r="C5053" t="s">
        <v>6397</v>
      </c>
      <c r="D5053" t="s">
        <v>6398</v>
      </c>
      <c r="E5053" t="s">
        <v>200</v>
      </c>
      <c r="F5053" t="s">
        <v>201</v>
      </c>
      <c r="G5053" t="s">
        <v>213</v>
      </c>
      <c r="H5053">
        <v>2008</v>
      </c>
      <c r="I5053" s="2">
        <v>8548011.5800000001</v>
      </c>
      <c r="J5053" s="2">
        <v>52</v>
      </c>
      <c r="K5053" s="2">
        <v>8548063.5800000001</v>
      </c>
      <c r="L5053" t="s">
        <v>116</v>
      </c>
    </row>
    <row r="5054" spans="1:12" x14ac:dyDescent="0.85">
      <c r="A5054" s="1">
        <v>41164</v>
      </c>
      <c r="B5054" t="s">
        <v>4142</v>
      </c>
      <c r="C5054" t="s">
        <v>6397</v>
      </c>
      <c r="D5054" t="s">
        <v>6398</v>
      </c>
      <c r="E5054" t="s">
        <v>102</v>
      </c>
      <c r="F5054" t="s">
        <v>103</v>
      </c>
      <c r="G5054" t="s">
        <v>104</v>
      </c>
      <c r="H5054">
        <v>2008</v>
      </c>
      <c r="I5054" s="2">
        <v>259965.2</v>
      </c>
      <c r="J5054" s="2">
        <v>0</v>
      </c>
      <c r="K5054" s="2">
        <v>259965.2</v>
      </c>
      <c r="L5054" t="s">
        <v>116</v>
      </c>
    </row>
    <row r="5055" spans="1:12" x14ac:dyDescent="0.85">
      <c r="A5055" s="1">
        <v>41164</v>
      </c>
      <c r="B5055" t="s">
        <v>5762</v>
      </c>
      <c r="C5055" t="s">
        <v>6399</v>
      </c>
      <c r="D5055" t="s">
        <v>6400</v>
      </c>
      <c r="E5055" t="s">
        <v>15</v>
      </c>
      <c r="F5055" t="s">
        <v>16</v>
      </c>
      <c r="G5055" t="s">
        <v>17</v>
      </c>
      <c r="H5055">
        <v>2008</v>
      </c>
      <c r="I5055" s="2">
        <v>266324.71999999997</v>
      </c>
      <c r="J5055" s="2">
        <v>0</v>
      </c>
      <c r="K5055" s="2">
        <v>266324.71999999997</v>
      </c>
      <c r="L5055" t="s">
        <v>116</v>
      </c>
    </row>
    <row r="5056" spans="1:12" x14ac:dyDescent="0.85">
      <c r="A5056" s="1">
        <v>41164</v>
      </c>
      <c r="B5056" t="s">
        <v>5762</v>
      </c>
      <c r="C5056" t="s">
        <v>6399</v>
      </c>
      <c r="D5056" t="s">
        <v>6400</v>
      </c>
      <c r="E5056" t="s">
        <v>70</v>
      </c>
      <c r="F5056" t="s">
        <v>71</v>
      </c>
      <c r="G5056" t="s">
        <v>5484</v>
      </c>
      <c r="H5056">
        <v>2008</v>
      </c>
      <c r="I5056" s="2">
        <v>151695.04999999999</v>
      </c>
      <c r="J5056" s="2">
        <v>0</v>
      </c>
      <c r="K5056" s="2">
        <v>151695.04999999999</v>
      </c>
      <c r="L5056" t="s">
        <v>116</v>
      </c>
    </row>
    <row r="5057" spans="1:12" x14ac:dyDescent="0.85">
      <c r="A5057" s="1">
        <v>41164</v>
      </c>
      <c r="B5057" t="s">
        <v>5762</v>
      </c>
      <c r="C5057" t="s">
        <v>6399</v>
      </c>
      <c r="D5057" t="s">
        <v>6400</v>
      </c>
      <c r="E5057" t="s">
        <v>1709</v>
      </c>
      <c r="F5057" t="s">
        <v>1710</v>
      </c>
      <c r="G5057" t="s">
        <v>1711</v>
      </c>
      <c r="H5057">
        <v>2008</v>
      </c>
      <c r="I5057" s="2">
        <v>200000</v>
      </c>
      <c r="J5057" s="2">
        <v>0</v>
      </c>
      <c r="K5057" s="2">
        <v>200000</v>
      </c>
      <c r="L5057" t="s">
        <v>116</v>
      </c>
    </row>
    <row r="5058" spans="1:12" x14ac:dyDescent="0.85">
      <c r="A5058" s="1">
        <v>41164</v>
      </c>
      <c r="B5058" t="s">
        <v>6863</v>
      </c>
      <c r="C5058" t="s">
        <v>6864</v>
      </c>
      <c r="D5058" t="s">
        <v>6865</v>
      </c>
      <c r="E5058" t="s">
        <v>119</v>
      </c>
      <c r="F5058" t="s">
        <v>120</v>
      </c>
      <c r="G5058" t="s">
        <v>121</v>
      </c>
      <c r="H5058">
        <v>2008</v>
      </c>
      <c r="I5058" s="2">
        <v>831771.94</v>
      </c>
      <c r="J5058" s="2">
        <v>0</v>
      </c>
      <c r="K5058" s="2">
        <v>831771.94</v>
      </c>
      <c r="L5058" t="s">
        <v>116</v>
      </c>
    </row>
    <row r="5059" spans="1:12" x14ac:dyDescent="0.85">
      <c r="A5059" s="1">
        <v>41164</v>
      </c>
      <c r="B5059" t="s">
        <v>4767</v>
      </c>
      <c r="C5059" t="s">
        <v>4768</v>
      </c>
      <c r="D5059" t="s">
        <v>4769</v>
      </c>
      <c r="E5059" t="s">
        <v>288</v>
      </c>
      <c r="F5059" t="s">
        <v>289</v>
      </c>
      <c r="G5059" t="s">
        <v>290</v>
      </c>
      <c r="H5059">
        <v>2008</v>
      </c>
      <c r="I5059" s="2">
        <v>464220</v>
      </c>
      <c r="J5059" s="2">
        <v>0</v>
      </c>
      <c r="K5059" s="2">
        <v>464220</v>
      </c>
      <c r="L5059" t="s">
        <v>116</v>
      </c>
    </row>
    <row r="5060" spans="1:12" x14ac:dyDescent="0.85">
      <c r="A5060" s="1">
        <v>41164</v>
      </c>
      <c r="B5060" t="s">
        <v>4767</v>
      </c>
      <c r="C5060" t="s">
        <v>4768</v>
      </c>
      <c r="D5060" t="s">
        <v>4769</v>
      </c>
      <c r="E5060" t="s">
        <v>102</v>
      </c>
      <c r="F5060" t="s">
        <v>103</v>
      </c>
      <c r="G5060" t="s">
        <v>104</v>
      </c>
      <c r="H5060">
        <v>2008</v>
      </c>
      <c r="I5060" s="2">
        <v>3647150</v>
      </c>
      <c r="J5060" s="2">
        <v>0</v>
      </c>
      <c r="K5060" s="2">
        <v>3647150</v>
      </c>
      <c r="L5060" t="s">
        <v>116</v>
      </c>
    </row>
    <row r="5061" spans="1:12" x14ac:dyDescent="0.85">
      <c r="A5061" s="1">
        <v>41164</v>
      </c>
      <c r="B5061" t="s">
        <v>4767</v>
      </c>
      <c r="C5061" t="s">
        <v>4768</v>
      </c>
      <c r="D5061" t="s">
        <v>4769</v>
      </c>
      <c r="E5061" t="s">
        <v>204</v>
      </c>
      <c r="F5061" t="s">
        <v>205</v>
      </c>
      <c r="G5061" t="s">
        <v>206</v>
      </c>
      <c r="H5061">
        <v>2008</v>
      </c>
      <c r="I5061" s="2">
        <v>307566</v>
      </c>
      <c r="J5061" s="2">
        <v>0</v>
      </c>
      <c r="K5061" s="2">
        <v>307566</v>
      </c>
      <c r="L5061" t="s">
        <v>116</v>
      </c>
    </row>
    <row r="5062" spans="1:12" x14ac:dyDescent="0.85">
      <c r="A5062" s="1">
        <v>41164</v>
      </c>
      <c r="B5062" t="s">
        <v>4767</v>
      </c>
      <c r="C5062" t="s">
        <v>4768</v>
      </c>
      <c r="D5062" t="s">
        <v>4769</v>
      </c>
      <c r="E5062" t="s">
        <v>119</v>
      </c>
      <c r="F5062" t="s">
        <v>120</v>
      </c>
      <c r="G5062" t="s">
        <v>6866</v>
      </c>
      <c r="H5062">
        <v>2008</v>
      </c>
      <c r="I5062" s="2">
        <v>306566.74</v>
      </c>
      <c r="J5062" s="2">
        <v>0</v>
      </c>
      <c r="K5062" s="2">
        <v>306566.74</v>
      </c>
      <c r="L5062" t="s">
        <v>116</v>
      </c>
    </row>
    <row r="5063" spans="1:12" x14ac:dyDescent="0.85">
      <c r="A5063" s="1">
        <v>41164</v>
      </c>
      <c r="B5063" t="s">
        <v>3797</v>
      </c>
      <c r="C5063" t="s">
        <v>6404</v>
      </c>
      <c r="D5063" t="s">
        <v>6405</v>
      </c>
      <c r="E5063" t="s">
        <v>85</v>
      </c>
      <c r="F5063" t="s">
        <v>86</v>
      </c>
      <c r="G5063" t="s">
        <v>87</v>
      </c>
      <c r="H5063">
        <v>2008</v>
      </c>
      <c r="I5063" s="2">
        <v>2707880</v>
      </c>
      <c r="J5063" s="2">
        <v>0</v>
      </c>
      <c r="K5063" s="2">
        <v>2707880</v>
      </c>
      <c r="L5063" t="s">
        <v>18</v>
      </c>
    </row>
    <row r="5064" spans="1:12" x14ac:dyDescent="0.85">
      <c r="A5064" s="1">
        <v>41164</v>
      </c>
      <c r="B5064" t="s">
        <v>3797</v>
      </c>
      <c r="C5064" t="s">
        <v>6404</v>
      </c>
      <c r="D5064" t="s">
        <v>6405</v>
      </c>
      <c r="E5064" t="s">
        <v>102</v>
      </c>
      <c r="F5064" t="s">
        <v>103</v>
      </c>
      <c r="G5064" t="s">
        <v>104</v>
      </c>
      <c r="H5064">
        <v>2008</v>
      </c>
      <c r="I5064" s="2">
        <v>989400</v>
      </c>
      <c r="J5064" s="2">
        <v>0</v>
      </c>
      <c r="K5064" s="2">
        <v>989400</v>
      </c>
      <c r="L5064" t="s">
        <v>18</v>
      </c>
    </row>
    <row r="5065" spans="1:12" x14ac:dyDescent="0.85">
      <c r="A5065" s="1">
        <v>41164</v>
      </c>
      <c r="B5065" t="s">
        <v>3797</v>
      </c>
      <c r="C5065" t="s">
        <v>6404</v>
      </c>
      <c r="D5065" t="s">
        <v>6405</v>
      </c>
      <c r="E5065" t="s">
        <v>119</v>
      </c>
      <c r="F5065" t="s">
        <v>120</v>
      </c>
      <c r="G5065" t="s">
        <v>121</v>
      </c>
      <c r="H5065">
        <v>2008</v>
      </c>
      <c r="I5065" s="2">
        <v>999970</v>
      </c>
      <c r="J5065" s="2">
        <v>0</v>
      </c>
      <c r="K5065" s="2">
        <v>999970</v>
      </c>
      <c r="L5065" t="s">
        <v>18</v>
      </c>
    </row>
    <row r="5066" spans="1:12" x14ac:dyDescent="0.85">
      <c r="A5066" s="1">
        <v>41164</v>
      </c>
      <c r="B5066" t="s">
        <v>4806</v>
      </c>
      <c r="C5066" t="s">
        <v>6406</v>
      </c>
      <c r="D5066" t="s">
        <v>6407</v>
      </c>
      <c r="E5066" t="s">
        <v>56</v>
      </c>
      <c r="F5066" t="s">
        <v>57</v>
      </c>
      <c r="G5066" t="s">
        <v>58</v>
      </c>
      <c r="H5066">
        <v>2008</v>
      </c>
      <c r="I5066" s="2">
        <v>842712.5</v>
      </c>
      <c r="J5066" s="2">
        <v>0</v>
      </c>
      <c r="K5066" s="2">
        <v>842712.5</v>
      </c>
      <c r="L5066" t="s">
        <v>18</v>
      </c>
    </row>
    <row r="5067" spans="1:12" x14ac:dyDescent="0.85">
      <c r="A5067" s="1">
        <v>41164</v>
      </c>
      <c r="B5067" t="s">
        <v>4702</v>
      </c>
      <c r="C5067" t="s">
        <v>6867</v>
      </c>
      <c r="D5067" t="s">
        <v>6868</v>
      </c>
      <c r="E5067" t="s">
        <v>264</v>
      </c>
      <c r="F5067" t="s">
        <v>265</v>
      </c>
      <c r="G5067" t="s">
        <v>1350</v>
      </c>
      <c r="H5067">
        <v>2008</v>
      </c>
      <c r="I5067" s="2">
        <v>30000</v>
      </c>
      <c r="J5067" s="2">
        <v>0</v>
      </c>
      <c r="K5067" s="2">
        <v>30000</v>
      </c>
      <c r="L5067" t="s">
        <v>18</v>
      </c>
    </row>
    <row r="5068" spans="1:12" x14ac:dyDescent="0.85">
      <c r="A5068" s="1">
        <v>41164</v>
      </c>
      <c r="B5068" t="s">
        <v>4702</v>
      </c>
      <c r="C5068" t="s">
        <v>6867</v>
      </c>
      <c r="D5068" t="s">
        <v>6868</v>
      </c>
      <c r="E5068" t="s">
        <v>119</v>
      </c>
      <c r="F5068" t="s">
        <v>120</v>
      </c>
      <c r="G5068" t="s">
        <v>6458</v>
      </c>
      <c r="H5068">
        <v>2008</v>
      </c>
      <c r="I5068" s="2">
        <v>166340</v>
      </c>
      <c r="J5068" s="2">
        <v>0</v>
      </c>
      <c r="K5068" s="2">
        <v>166340</v>
      </c>
      <c r="L5068" t="s">
        <v>18</v>
      </c>
    </row>
    <row r="5069" spans="1:12" x14ac:dyDescent="0.85">
      <c r="A5069" s="1">
        <v>41164</v>
      </c>
      <c r="B5069" t="s">
        <v>4702</v>
      </c>
      <c r="C5069" t="s">
        <v>6867</v>
      </c>
      <c r="D5069" t="s">
        <v>6868</v>
      </c>
      <c r="E5069" t="s">
        <v>21</v>
      </c>
      <c r="F5069" t="s">
        <v>22</v>
      </c>
      <c r="G5069" t="s">
        <v>23</v>
      </c>
      <c r="H5069">
        <v>2008</v>
      </c>
      <c r="I5069" s="2">
        <v>74970</v>
      </c>
      <c r="J5069" s="2">
        <v>0</v>
      </c>
      <c r="K5069" s="2">
        <v>74970</v>
      </c>
      <c r="L5069" t="s">
        <v>18</v>
      </c>
    </row>
    <row r="5070" spans="1:12" x14ac:dyDescent="0.85">
      <c r="A5070" s="1">
        <v>41164</v>
      </c>
      <c r="B5070" t="s">
        <v>5135</v>
      </c>
      <c r="C5070" t="s">
        <v>5136</v>
      </c>
      <c r="D5070" t="s">
        <v>5137</v>
      </c>
      <c r="E5070" t="s">
        <v>85</v>
      </c>
      <c r="F5070" t="s">
        <v>86</v>
      </c>
      <c r="G5070" t="s">
        <v>87</v>
      </c>
      <c r="H5070">
        <v>2008</v>
      </c>
      <c r="I5070" s="2">
        <v>2866555</v>
      </c>
      <c r="J5070" s="2">
        <v>0</v>
      </c>
      <c r="K5070" s="2">
        <v>2866555</v>
      </c>
      <c r="L5070" t="s">
        <v>18</v>
      </c>
    </row>
    <row r="5071" spans="1:12" x14ac:dyDescent="0.85">
      <c r="A5071" s="1">
        <v>41164</v>
      </c>
      <c r="B5071" t="s">
        <v>5135</v>
      </c>
      <c r="C5071" t="s">
        <v>5136</v>
      </c>
      <c r="D5071" t="s">
        <v>5137</v>
      </c>
      <c r="E5071" t="s">
        <v>119</v>
      </c>
      <c r="F5071" t="s">
        <v>120</v>
      </c>
      <c r="G5071" t="s">
        <v>121</v>
      </c>
      <c r="H5071">
        <v>2008</v>
      </c>
      <c r="I5071" s="2">
        <v>508500</v>
      </c>
      <c r="J5071" s="2">
        <v>0</v>
      </c>
      <c r="K5071" s="2">
        <v>508500</v>
      </c>
      <c r="L5071" t="s">
        <v>18</v>
      </c>
    </row>
    <row r="5072" spans="1:12" x14ac:dyDescent="0.85">
      <c r="A5072" s="1">
        <v>41164</v>
      </c>
      <c r="B5072" t="s">
        <v>5930</v>
      </c>
      <c r="C5072" t="s">
        <v>5931</v>
      </c>
      <c r="D5072" t="s">
        <v>5932</v>
      </c>
      <c r="E5072" t="s">
        <v>15</v>
      </c>
      <c r="F5072" t="s">
        <v>16</v>
      </c>
      <c r="G5072" t="s">
        <v>17</v>
      </c>
      <c r="H5072">
        <v>2008</v>
      </c>
      <c r="I5072" s="2">
        <v>14898688.91</v>
      </c>
      <c r="J5072" s="2">
        <v>0</v>
      </c>
      <c r="K5072" s="2">
        <v>14898688.91</v>
      </c>
      <c r="L5072" t="s">
        <v>116</v>
      </c>
    </row>
    <row r="5073" spans="1:12" x14ac:dyDescent="0.85">
      <c r="A5073" s="1">
        <v>41164</v>
      </c>
      <c r="B5073" t="s">
        <v>5930</v>
      </c>
      <c r="C5073" t="s">
        <v>5931</v>
      </c>
      <c r="D5073" t="s">
        <v>5932</v>
      </c>
      <c r="E5073" t="s">
        <v>2863</v>
      </c>
      <c r="F5073" t="s">
        <v>2864</v>
      </c>
      <c r="G5073" t="s">
        <v>2865</v>
      </c>
      <c r="H5073">
        <v>2008</v>
      </c>
      <c r="I5073" s="2">
        <v>7356000</v>
      </c>
      <c r="J5073" s="2">
        <v>0</v>
      </c>
      <c r="K5073" s="2">
        <v>7356000</v>
      </c>
      <c r="L5073" t="s">
        <v>116</v>
      </c>
    </row>
    <row r="5074" spans="1:12" x14ac:dyDescent="0.85">
      <c r="A5074" s="1">
        <v>41164</v>
      </c>
      <c r="B5074" t="s">
        <v>5930</v>
      </c>
      <c r="C5074" t="s">
        <v>5931</v>
      </c>
      <c r="D5074" t="s">
        <v>5932</v>
      </c>
      <c r="E5074" t="s">
        <v>204</v>
      </c>
      <c r="F5074" t="s">
        <v>205</v>
      </c>
      <c r="G5074" t="s">
        <v>206</v>
      </c>
      <c r="H5074">
        <v>2008</v>
      </c>
      <c r="I5074" s="2">
        <v>3417750</v>
      </c>
      <c r="J5074" s="2">
        <v>0</v>
      </c>
      <c r="K5074" s="2">
        <v>3417750</v>
      </c>
      <c r="L5074" t="s">
        <v>116</v>
      </c>
    </row>
    <row r="5075" spans="1:12" x14ac:dyDescent="0.85">
      <c r="A5075" s="1">
        <v>41164</v>
      </c>
      <c r="B5075" t="s">
        <v>90</v>
      </c>
      <c r="C5075" t="s">
        <v>5138</v>
      </c>
      <c r="D5075" t="s">
        <v>5139</v>
      </c>
      <c r="E5075" t="s">
        <v>93</v>
      </c>
      <c r="F5075" t="s">
        <v>94</v>
      </c>
      <c r="H5075">
        <v>2008</v>
      </c>
      <c r="I5075" s="2">
        <v>400000</v>
      </c>
      <c r="J5075" s="2">
        <v>0</v>
      </c>
      <c r="K5075" s="2">
        <v>400000</v>
      </c>
      <c r="L5075" t="s">
        <v>18</v>
      </c>
    </row>
    <row r="5076" spans="1:12" x14ac:dyDescent="0.85">
      <c r="A5076" s="1">
        <v>41164</v>
      </c>
      <c r="B5076" t="s">
        <v>751</v>
      </c>
      <c r="C5076" t="s">
        <v>6411</v>
      </c>
      <c r="D5076" t="s">
        <v>6412</v>
      </c>
      <c r="E5076" t="s">
        <v>102</v>
      </c>
      <c r="F5076" t="s">
        <v>103</v>
      </c>
      <c r="G5076" t="s">
        <v>104</v>
      </c>
      <c r="H5076">
        <v>2008</v>
      </c>
      <c r="I5076" s="2">
        <v>12055255</v>
      </c>
      <c r="J5076" s="2">
        <v>0</v>
      </c>
      <c r="K5076" s="2">
        <v>12055255</v>
      </c>
      <c r="L5076" t="s">
        <v>116</v>
      </c>
    </row>
    <row r="5077" spans="1:12" x14ac:dyDescent="0.85">
      <c r="A5077" s="1">
        <v>41164</v>
      </c>
      <c r="B5077" t="s">
        <v>751</v>
      </c>
      <c r="C5077" t="s">
        <v>6411</v>
      </c>
      <c r="D5077" t="s">
        <v>6412</v>
      </c>
      <c r="E5077" t="s">
        <v>119</v>
      </c>
      <c r="F5077" t="s">
        <v>120</v>
      </c>
      <c r="G5077" t="s">
        <v>121</v>
      </c>
      <c r="H5077">
        <v>2008</v>
      </c>
      <c r="I5077" s="2">
        <v>1300000</v>
      </c>
      <c r="J5077" s="2">
        <v>0</v>
      </c>
      <c r="K5077" s="2">
        <v>1300000</v>
      </c>
      <c r="L5077" t="s">
        <v>116</v>
      </c>
    </row>
    <row r="5078" spans="1:12" x14ac:dyDescent="0.85">
      <c r="A5078" s="1">
        <v>41164</v>
      </c>
      <c r="B5078" t="s">
        <v>2137</v>
      </c>
      <c r="C5078" t="s">
        <v>6869</v>
      </c>
      <c r="D5078" t="s">
        <v>6870</v>
      </c>
      <c r="E5078" t="s">
        <v>200</v>
      </c>
      <c r="F5078" t="s">
        <v>201</v>
      </c>
      <c r="G5078" t="s">
        <v>202</v>
      </c>
      <c r="H5078">
        <v>2008</v>
      </c>
      <c r="I5078" s="2">
        <v>49930.1</v>
      </c>
      <c r="J5078" s="2">
        <v>0</v>
      </c>
      <c r="K5078" s="2">
        <v>49930.1</v>
      </c>
      <c r="L5078" t="s">
        <v>18</v>
      </c>
    </row>
    <row r="5079" spans="1:12" x14ac:dyDescent="0.85">
      <c r="A5079" s="1">
        <v>41164</v>
      </c>
      <c r="B5079" t="s">
        <v>2137</v>
      </c>
      <c r="C5079" t="s">
        <v>6869</v>
      </c>
      <c r="D5079" t="s">
        <v>6870</v>
      </c>
      <c r="E5079" t="s">
        <v>85</v>
      </c>
      <c r="F5079" t="s">
        <v>86</v>
      </c>
      <c r="G5079" t="s">
        <v>87</v>
      </c>
      <c r="H5079">
        <v>2008</v>
      </c>
      <c r="I5079" s="2">
        <v>173448</v>
      </c>
      <c r="J5079" s="2">
        <v>0</v>
      </c>
      <c r="K5079" s="2">
        <v>173448</v>
      </c>
      <c r="L5079" t="s">
        <v>18</v>
      </c>
    </row>
    <row r="5080" spans="1:12" x14ac:dyDescent="0.85">
      <c r="A5080" s="1">
        <v>41164</v>
      </c>
      <c r="B5080" t="s">
        <v>2137</v>
      </c>
      <c r="C5080" t="s">
        <v>5939</v>
      </c>
      <c r="D5080" t="s">
        <v>5940</v>
      </c>
      <c r="E5080" t="s">
        <v>85</v>
      </c>
      <c r="F5080" t="s">
        <v>86</v>
      </c>
      <c r="G5080" t="s">
        <v>87</v>
      </c>
      <c r="H5080">
        <v>2008</v>
      </c>
      <c r="I5080" s="2">
        <v>739845</v>
      </c>
      <c r="J5080" s="2">
        <v>0</v>
      </c>
      <c r="K5080" s="2">
        <v>739845</v>
      </c>
      <c r="L5080" t="s">
        <v>18</v>
      </c>
    </row>
    <row r="5081" spans="1:12" x14ac:dyDescent="0.85">
      <c r="A5081" s="1">
        <v>41164</v>
      </c>
      <c r="B5081" t="s">
        <v>2137</v>
      </c>
      <c r="C5081" t="s">
        <v>5939</v>
      </c>
      <c r="D5081" t="s">
        <v>5940</v>
      </c>
      <c r="E5081" t="s">
        <v>102</v>
      </c>
      <c r="F5081" t="s">
        <v>103</v>
      </c>
      <c r="G5081" t="s">
        <v>104</v>
      </c>
      <c r="H5081">
        <v>2008</v>
      </c>
      <c r="I5081" s="2">
        <v>1224180</v>
      </c>
      <c r="J5081" s="2">
        <v>0</v>
      </c>
      <c r="K5081" s="2">
        <v>1224180</v>
      </c>
      <c r="L5081" t="s">
        <v>18</v>
      </c>
    </row>
    <row r="5082" spans="1:12" x14ac:dyDescent="0.85">
      <c r="A5082" s="1">
        <v>41164</v>
      </c>
      <c r="B5082" t="s">
        <v>4049</v>
      </c>
      <c r="C5082" t="s">
        <v>6871</v>
      </c>
      <c r="D5082" t="s">
        <v>6872</v>
      </c>
      <c r="E5082" t="s">
        <v>128</v>
      </c>
      <c r="F5082" t="s">
        <v>129</v>
      </c>
      <c r="G5082" t="s">
        <v>2147</v>
      </c>
      <c r="H5082">
        <v>2008</v>
      </c>
      <c r="I5082" s="2">
        <v>50000</v>
      </c>
      <c r="J5082" s="2">
        <v>0</v>
      </c>
      <c r="K5082" s="2">
        <v>50000</v>
      </c>
      <c r="L5082" t="s">
        <v>18</v>
      </c>
    </row>
    <row r="5083" spans="1:12" x14ac:dyDescent="0.85">
      <c r="A5083" s="1">
        <v>41164</v>
      </c>
      <c r="B5083" t="s">
        <v>4049</v>
      </c>
      <c r="C5083" t="s">
        <v>6871</v>
      </c>
      <c r="D5083" t="s">
        <v>6872</v>
      </c>
      <c r="E5083" t="s">
        <v>15</v>
      </c>
      <c r="F5083" t="s">
        <v>16</v>
      </c>
      <c r="G5083" t="s">
        <v>17</v>
      </c>
      <c r="H5083">
        <v>2008</v>
      </c>
      <c r="I5083" s="2">
        <v>220617.73</v>
      </c>
      <c r="J5083" s="2">
        <v>0</v>
      </c>
      <c r="K5083" s="2">
        <v>220617.73</v>
      </c>
      <c r="L5083" t="s">
        <v>18</v>
      </c>
    </row>
    <row r="5084" spans="1:12" x14ac:dyDescent="0.85">
      <c r="A5084" s="1">
        <v>41164</v>
      </c>
      <c r="B5084" t="s">
        <v>4049</v>
      </c>
      <c r="C5084" t="s">
        <v>6871</v>
      </c>
      <c r="D5084" t="s">
        <v>6872</v>
      </c>
      <c r="E5084" t="s">
        <v>119</v>
      </c>
      <c r="F5084" t="s">
        <v>120</v>
      </c>
      <c r="G5084" t="s">
        <v>121</v>
      </c>
      <c r="H5084">
        <v>2008</v>
      </c>
      <c r="I5084" s="2">
        <v>431412</v>
      </c>
      <c r="J5084" s="2">
        <v>0</v>
      </c>
      <c r="K5084" s="2">
        <v>431412</v>
      </c>
      <c r="L5084" t="s">
        <v>18</v>
      </c>
    </row>
    <row r="5085" spans="1:12" x14ac:dyDescent="0.85">
      <c r="A5085" s="1">
        <v>41164</v>
      </c>
      <c r="B5085" t="s">
        <v>5941</v>
      </c>
      <c r="C5085" t="s">
        <v>5942</v>
      </c>
      <c r="D5085" t="s">
        <v>5943</v>
      </c>
      <c r="E5085" t="s">
        <v>85</v>
      </c>
      <c r="F5085" t="s">
        <v>86</v>
      </c>
      <c r="G5085" t="s">
        <v>87</v>
      </c>
      <c r="H5085">
        <v>2008</v>
      </c>
      <c r="I5085" s="2">
        <v>1656500</v>
      </c>
      <c r="J5085" s="2">
        <v>0</v>
      </c>
      <c r="K5085" s="2">
        <v>1656500</v>
      </c>
      <c r="L5085" t="s">
        <v>18</v>
      </c>
    </row>
    <row r="5086" spans="1:12" x14ac:dyDescent="0.85">
      <c r="A5086" s="1">
        <v>41164</v>
      </c>
      <c r="B5086" t="s">
        <v>5941</v>
      </c>
      <c r="C5086" t="s">
        <v>5942</v>
      </c>
      <c r="D5086" t="s">
        <v>5943</v>
      </c>
      <c r="E5086" t="s">
        <v>293</v>
      </c>
      <c r="F5086" t="s">
        <v>294</v>
      </c>
      <c r="G5086" t="s">
        <v>295</v>
      </c>
      <c r="H5086">
        <v>2008</v>
      </c>
      <c r="I5086" s="2">
        <v>200000</v>
      </c>
      <c r="J5086" s="2">
        <v>0</v>
      </c>
      <c r="K5086" s="2">
        <v>200000</v>
      </c>
      <c r="L5086" t="s">
        <v>18</v>
      </c>
    </row>
    <row r="5087" spans="1:12" x14ac:dyDescent="0.85">
      <c r="A5087" s="1">
        <v>41164</v>
      </c>
      <c r="B5087" t="s">
        <v>5804</v>
      </c>
      <c r="C5087" t="s">
        <v>5944</v>
      </c>
      <c r="D5087" t="s">
        <v>5945</v>
      </c>
      <c r="E5087" t="s">
        <v>56</v>
      </c>
      <c r="F5087" t="s">
        <v>57</v>
      </c>
      <c r="G5087" t="s">
        <v>58</v>
      </c>
      <c r="H5087">
        <v>2008</v>
      </c>
      <c r="I5087" s="2">
        <v>2174500</v>
      </c>
      <c r="J5087" s="2">
        <v>0</v>
      </c>
      <c r="K5087" s="2">
        <v>2174500</v>
      </c>
      <c r="L5087" t="s">
        <v>116</v>
      </c>
    </row>
    <row r="5088" spans="1:12" x14ac:dyDescent="0.85">
      <c r="A5088" s="1">
        <v>41164</v>
      </c>
      <c r="B5088" t="s">
        <v>5804</v>
      </c>
      <c r="C5088" t="s">
        <v>5944</v>
      </c>
      <c r="D5088" t="s">
        <v>5945</v>
      </c>
      <c r="E5088" t="s">
        <v>102</v>
      </c>
      <c r="F5088" t="s">
        <v>103</v>
      </c>
      <c r="G5088" t="s">
        <v>104</v>
      </c>
      <c r="H5088">
        <v>2008</v>
      </c>
      <c r="I5088" s="2">
        <v>6919150</v>
      </c>
      <c r="J5088" s="2">
        <v>0</v>
      </c>
      <c r="K5088" s="2">
        <v>6919150</v>
      </c>
      <c r="L5088" t="s">
        <v>116</v>
      </c>
    </row>
    <row r="5089" spans="1:12" x14ac:dyDescent="0.85">
      <c r="A5089" s="1">
        <v>41164</v>
      </c>
      <c r="B5089" t="s">
        <v>5804</v>
      </c>
      <c r="C5089" t="s">
        <v>5944</v>
      </c>
      <c r="D5089" t="s">
        <v>5945</v>
      </c>
      <c r="E5089" t="s">
        <v>1957</v>
      </c>
      <c r="F5089" t="s">
        <v>1958</v>
      </c>
      <c r="G5089" t="s">
        <v>4093</v>
      </c>
      <c r="H5089">
        <v>2008</v>
      </c>
      <c r="I5089" s="2">
        <v>1000000</v>
      </c>
      <c r="J5089" s="2">
        <v>0</v>
      </c>
      <c r="K5089" s="2">
        <v>1000000</v>
      </c>
      <c r="L5089" t="s">
        <v>116</v>
      </c>
    </row>
    <row r="5090" spans="1:12" x14ac:dyDescent="0.85">
      <c r="A5090" s="1">
        <v>41164</v>
      </c>
      <c r="B5090" t="s">
        <v>6421</v>
      </c>
      <c r="C5090" t="s">
        <v>6422</v>
      </c>
      <c r="D5090" t="s">
        <v>6423</v>
      </c>
      <c r="E5090" t="s">
        <v>334</v>
      </c>
      <c r="F5090" t="s">
        <v>335</v>
      </c>
      <c r="G5090" t="s">
        <v>5078</v>
      </c>
      <c r="H5090">
        <v>2008</v>
      </c>
      <c r="I5090" s="2">
        <v>724029.08</v>
      </c>
      <c r="J5090" s="2">
        <v>0</v>
      </c>
      <c r="K5090" s="2">
        <v>724029.08</v>
      </c>
      <c r="L5090" t="s">
        <v>116</v>
      </c>
    </row>
    <row r="5091" spans="1:12" x14ac:dyDescent="0.85">
      <c r="A5091" s="1">
        <v>41164</v>
      </c>
      <c r="B5091" t="s">
        <v>6421</v>
      </c>
      <c r="C5091" t="s">
        <v>6422</v>
      </c>
      <c r="D5091" t="s">
        <v>6423</v>
      </c>
      <c r="E5091" t="s">
        <v>200</v>
      </c>
      <c r="F5091" t="s">
        <v>201</v>
      </c>
      <c r="G5091" t="s">
        <v>202</v>
      </c>
      <c r="H5091">
        <v>2008</v>
      </c>
      <c r="I5091" s="2">
        <v>630062.54</v>
      </c>
      <c r="J5091" s="2">
        <v>0</v>
      </c>
      <c r="K5091" s="2">
        <v>630062.54</v>
      </c>
      <c r="L5091" t="s">
        <v>116</v>
      </c>
    </row>
    <row r="5092" spans="1:12" x14ac:dyDescent="0.85">
      <c r="A5092" s="1">
        <v>41164</v>
      </c>
      <c r="B5092" t="s">
        <v>6421</v>
      </c>
      <c r="C5092" t="s">
        <v>6422</v>
      </c>
      <c r="D5092" t="s">
        <v>6423</v>
      </c>
      <c r="E5092" t="s">
        <v>85</v>
      </c>
      <c r="F5092" t="s">
        <v>86</v>
      </c>
      <c r="G5092" t="s">
        <v>87</v>
      </c>
      <c r="H5092">
        <v>2008</v>
      </c>
      <c r="I5092" s="2">
        <v>1336545.1499999999</v>
      </c>
      <c r="J5092" s="2">
        <v>0</v>
      </c>
      <c r="K5092" s="2">
        <v>1336545.1499999999</v>
      </c>
      <c r="L5092" t="s">
        <v>116</v>
      </c>
    </row>
    <row r="5093" spans="1:12" x14ac:dyDescent="0.85">
      <c r="A5093" s="1">
        <v>41164</v>
      </c>
      <c r="B5093" t="s">
        <v>6421</v>
      </c>
      <c r="C5093" t="s">
        <v>6422</v>
      </c>
      <c r="D5093" t="s">
        <v>6423</v>
      </c>
      <c r="E5093" t="s">
        <v>21</v>
      </c>
      <c r="F5093" t="s">
        <v>22</v>
      </c>
      <c r="G5093" t="s">
        <v>23</v>
      </c>
      <c r="H5093">
        <v>2008</v>
      </c>
      <c r="I5093" s="2">
        <v>584909.18000000005</v>
      </c>
      <c r="J5093" s="2">
        <v>0</v>
      </c>
      <c r="K5093" s="2">
        <v>584909.18000000005</v>
      </c>
      <c r="L5093" t="s">
        <v>116</v>
      </c>
    </row>
    <row r="5094" spans="1:12" x14ac:dyDescent="0.85">
      <c r="A5094" s="1">
        <v>41164</v>
      </c>
      <c r="B5094" t="s">
        <v>374</v>
      </c>
      <c r="C5094" t="s">
        <v>6432</v>
      </c>
      <c r="D5094" t="s">
        <v>6433</v>
      </c>
      <c r="E5094" t="s">
        <v>56</v>
      </c>
      <c r="F5094" t="s">
        <v>57</v>
      </c>
      <c r="G5094" t="s">
        <v>58</v>
      </c>
      <c r="H5094">
        <v>2008</v>
      </c>
      <c r="I5094" s="2">
        <v>3599159.22</v>
      </c>
      <c r="J5094" s="2">
        <v>0</v>
      </c>
      <c r="K5094" s="2">
        <v>3599159.22</v>
      </c>
      <c r="L5094" t="s">
        <v>116</v>
      </c>
    </row>
    <row r="5095" spans="1:12" x14ac:dyDescent="0.85">
      <c r="A5095" s="1">
        <v>41164</v>
      </c>
      <c r="B5095" t="s">
        <v>374</v>
      </c>
      <c r="C5095" t="s">
        <v>6432</v>
      </c>
      <c r="D5095" t="s">
        <v>6433</v>
      </c>
      <c r="E5095" t="s">
        <v>200</v>
      </c>
      <c r="F5095" t="s">
        <v>201</v>
      </c>
      <c r="G5095" t="s">
        <v>202</v>
      </c>
      <c r="H5095">
        <v>2008</v>
      </c>
      <c r="I5095" s="2">
        <v>2303550.6</v>
      </c>
      <c r="J5095" s="2">
        <v>27</v>
      </c>
      <c r="K5095" s="2">
        <v>2303577.6</v>
      </c>
      <c r="L5095" t="s">
        <v>116</v>
      </c>
    </row>
    <row r="5096" spans="1:12" x14ac:dyDescent="0.85">
      <c r="A5096" s="1">
        <v>41164</v>
      </c>
      <c r="B5096" t="s">
        <v>374</v>
      </c>
      <c r="C5096" t="s">
        <v>6432</v>
      </c>
      <c r="D5096" t="s">
        <v>6433</v>
      </c>
      <c r="E5096" t="s">
        <v>85</v>
      </c>
      <c r="F5096" t="s">
        <v>86</v>
      </c>
      <c r="G5096" t="s">
        <v>87</v>
      </c>
      <c r="H5096">
        <v>2008</v>
      </c>
      <c r="I5096" s="2">
        <v>7361631.3799999999</v>
      </c>
      <c r="J5096" s="2">
        <v>0</v>
      </c>
      <c r="K5096" s="2">
        <v>7361631.3799999999</v>
      </c>
      <c r="L5096" t="s">
        <v>116</v>
      </c>
    </row>
    <row r="5097" spans="1:12" x14ac:dyDescent="0.85">
      <c r="A5097" s="1">
        <v>41164</v>
      </c>
      <c r="B5097" t="s">
        <v>3797</v>
      </c>
      <c r="C5097" t="s">
        <v>5953</v>
      </c>
      <c r="D5097" t="s">
        <v>5954</v>
      </c>
      <c r="E5097" t="s">
        <v>102</v>
      </c>
      <c r="F5097" t="s">
        <v>103</v>
      </c>
      <c r="G5097" t="s">
        <v>104</v>
      </c>
      <c r="H5097">
        <v>2008</v>
      </c>
      <c r="I5097" s="2">
        <v>1760995</v>
      </c>
      <c r="J5097" s="2">
        <v>0</v>
      </c>
      <c r="K5097" s="2">
        <v>1760995</v>
      </c>
      <c r="L5097" t="s">
        <v>116</v>
      </c>
    </row>
    <row r="5098" spans="1:12" x14ac:dyDescent="0.85">
      <c r="A5098" s="1">
        <v>41164</v>
      </c>
      <c r="B5098" t="s">
        <v>3797</v>
      </c>
      <c r="C5098" t="s">
        <v>5953</v>
      </c>
      <c r="D5098" t="s">
        <v>5954</v>
      </c>
      <c r="E5098" t="s">
        <v>1408</v>
      </c>
      <c r="F5098" t="s">
        <v>1409</v>
      </c>
      <c r="G5098" t="s">
        <v>1410</v>
      </c>
      <c r="H5098">
        <v>2008</v>
      </c>
      <c r="I5098" s="2">
        <v>1273006.51</v>
      </c>
      <c r="J5098" s="2">
        <v>0</v>
      </c>
      <c r="K5098" s="2">
        <v>1273006.51</v>
      </c>
      <c r="L5098" t="s">
        <v>116</v>
      </c>
    </row>
    <row r="5099" spans="1:12" x14ac:dyDescent="0.85">
      <c r="A5099" s="1">
        <v>41164</v>
      </c>
      <c r="B5099" t="s">
        <v>3797</v>
      </c>
      <c r="C5099" t="s">
        <v>5953</v>
      </c>
      <c r="D5099" t="s">
        <v>5954</v>
      </c>
      <c r="E5099" t="s">
        <v>21</v>
      </c>
      <c r="F5099" t="s">
        <v>22</v>
      </c>
      <c r="G5099" t="s">
        <v>23</v>
      </c>
      <c r="H5099">
        <v>2008</v>
      </c>
      <c r="I5099" s="2">
        <v>613308.80000000005</v>
      </c>
      <c r="J5099" s="2">
        <v>0</v>
      </c>
      <c r="K5099" s="2">
        <v>613308.80000000005</v>
      </c>
      <c r="L5099" t="s">
        <v>116</v>
      </c>
    </row>
    <row r="5100" spans="1:12" x14ac:dyDescent="0.85">
      <c r="A5100" s="1">
        <v>41164</v>
      </c>
      <c r="B5100" t="s">
        <v>3797</v>
      </c>
      <c r="C5100" t="s">
        <v>6434</v>
      </c>
      <c r="D5100" t="s">
        <v>6435</v>
      </c>
      <c r="E5100" t="s">
        <v>102</v>
      </c>
      <c r="F5100" t="s">
        <v>103</v>
      </c>
      <c r="G5100" t="s">
        <v>104</v>
      </c>
      <c r="H5100">
        <v>2008</v>
      </c>
      <c r="I5100" s="2">
        <v>118286000</v>
      </c>
      <c r="J5100" s="2">
        <v>0</v>
      </c>
      <c r="K5100" s="2">
        <v>118286000</v>
      </c>
      <c r="L5100" t="s">
        <v>18</v>
      </c>
    </row>
    <row r="5101" spans="1:12" x14ac:dyDescent="0.85">
      <c r="A5101" s="1">
        <v>41164</v>
      </c>
      <c r="B5101" t="s">
        <v>5495</v>
      </c>
      <c r="C5101" t="s">
        <v>5496</v>
      </c>
      <c r="D5101" t="s">
        <v>5497</v>
      </c>
      <c r="E5101" t="s">
        <v>56</v>
      </c>
      <c r="F5101" t="s">
        <v>57</v>
      </c>
      <c r="G5101" t="s">
        <v>58</v>
      </c>
      <c r="H5101">
        <v>2008</v>
      </c>
      <c r="I5101" s="2">
        <v>431850</v>
      </c>
      <c r="J5101" s="2">
        <v>0</v>
      </c>
      <c r="K5101" s="2">
        <v>431850</v>
      </c>
      <c r="L5101" t="s">
        <v>116</v>
      </c>
    </row>
    <row r="5102" spans="1:12" x14ac:dyDescent="0.85">
      <c r="A5102" s="1">
        <v>41164</v>
      </c>
      <c r="B5102" t="s">
        <v>5495</v>
      </c>
      <c r="C5102" t="s">
        <v>5496</v>
      </c>
      <c r="D5102" t="s">
        <v>5497</v>
      </c>
      <c r="E5102" t="s">
        <v>264</v>
      </c>
      <c r="F5102" t="s">
        <v>265</v>
      </c>
      <c r="G5102" t="s">
        <v>1350</v>
      </c>
      <c r="H5102">
        <v>2008</v>
      </c>
      <c r="I5102" s="2">
        <v>707130</v>
      </c>
      <c r="J5102" s="2">
        <v>0</v>
      </c>
      <c r="K5102" s="2">
        <v>707130</v>
      </c>
      <c r="L5102" t="s">
        <v>116</v>
      </c>
    </row>
    <row r="5103" spans="1:12" x14ac:dyDescent="0.85">
      <c r="A5103" s="1">
        <v>41164</v>
      </c>
      <c r="B5103" t="s">
        <v>5495</v>
      </c>
      <c r="C5103" t="s">
        <v>5496</v>
      </c>
      <c r="D5103" t="s">
        <v>5497</v>
      </c>
      <c r="E5103" t="s">
        <v>85</v>
      </c>
      <c r="F5103" t="s">
        <v>86</v>
      </c>
      <c r="G5103" t="s">
        <v>87</v>
      </c>
      <c r="H5103">
        <v>2008</v>
      </c>
      <c r="I5103" s="2">
        <v>791064.22</v>
      </c>
      <c r="J5103" s="2">
        <v>0</v>
      </c>
      <c r="K5103" s="2">
        <v>791064.22</v>
      </c>
      <c r="L5103" t="s">
        <v>116</v>
      </c>
    </row>
    <row r="5104" spans="1:12" x14ac:dyDescent="0.85">
      <c r="A5104" s="1">
        <v>41164</v>
      </c>
      <c r="B5104" t="s">
        <v>5495</v>
      </c>
      <c r="C5104" t="s">
        <v>5496</v>
      </c>
      <c r="D5104" t="s">
        <v>5497</v>
      </c>
      <c r="E5104" t="s">
        <v>2863</v>
      </c>
      <c r="F5104" t="s">
        <v>2864</v>
      </c>
      <c r="G5104" t="s">
        <v>2865</v>
      </c>
      <c r="H5104">
        <v>2008</v>
      </c>
      <c r="I5104" s="2">
        <v>2159700</v>
      </c>
      <c r="J5104" s="2">
        <v>0</v>
      </c>
      <c r="K5104" s="2">
        <v>2159700</v>
      </c>
      <c r="L5104" t="s">
        <v>116</v>
      </c>
    </row>
    <row r="5105" spans="1:12" x14ac:dyDescent="0.85">
      <c r="A5105" s="1">
        <v>41164</v>
      </c>
      <c r="B5105" t="s">
        <v>5495</v>
      </c>
      <c r="C5105" t="s">
        <v>5496</v>
      </c>
      <c r="D5105" t="s">
        <v>5497</v>
      </c>
      <c r="E5105" t="s">
        <v>293</v>
      </c>
      <c r="F5105" t="s">
        <v>294</v>
      </c>
      <c r="G5105" t="s">
        <v>295</v>
      </c>
      <c r="H5105">
        <v>2008</v>
      </c>
      <c r="I5105" s="2">
        <v>300000</v>
      </c>
      <c r="J5105" s="2">
        <v>0</v>
      </c>
      <c r="K5105" s="2">
        <v>300000</v>
      </c>
      <c r="L5105" t="s">
        <v>116</v>
      </c>
    </row>
    <row r="5106" spans="1:12" x14ac:dyDescent="0.85">
      <c r="A5106" s="1">
        <v>41164</v>
      </c>
      <c r="B5106" t="s">
        <v>5958</v>
      </c>
      <c r="C5106" t="s">
        <v>6873</v>
      </c>
      <c r="D5106" t="s">
        <v>5960</v>
      </c>
      <c r="E5106" t="s">
        <v>293</v>
      </c>
      <c r="F5106" t="s">
        <v>294</v>
      </c>
      <c r="G5106" t="s">
        <v>4803</v>
      </c>
      <c r="H5106">
        <v>2008</v>
      </c>
      <c r="I5106" s="2">
        <v>112084.64</v>
      </c>
      <c r="J5106" s="2">
        <v>0</v>
      </c>
      <c r="K5106" s="2">
        <v>112084.64</v>
      </c>
      <c r="L5106" t="s">
        <v>116</v>
      </c>
    </row>
    <row r="5107" spans="1:12" x14ac:dyDescent="0.85">
      <c r="A5107" s="1">
        <v>41164</v>
      </c>
      <c r="B5107" t="s">
        <v>5958</v>
      </c>
      <c r="C5107" t="s">
        <v>6873</v>
      </c>
      <c r="D5107" t="s">
        <v>5960</v>
      </c>
      <c r="E5107" t="s">
        <v>102</v>
      </c>
      <c r="F5107" t="s">
        <v>103</v>
      </c>
      <c r="G5107" t="s">
        <v>104</v>
      </c>
      <c r="H5107">
        <v>2008</v>
      </c>
      <c r="I5107" s="2">
        <v>1588400</v>
      </c>
      <c r="J5107" s="2">
        <v>0</v>
      </c>
      <c r="K5107" s="2">
        <v>1588400</v>
      </c>
      <c r="L5107" t="s">
        <v>116</v>
      </c>
    </row>
    <row r="5108" spans="1:12" x14ac:dyDescent="0.85">
      <c r="A5108" s="1">
        <v>41164</v>
      </c>
      <c r="B5108" t="s">
        <v>5958</v>
      </c>
      <c r="C5108" t="s">
        <v>6873</v>
      </c>
      <c r="D5108" t="s">
        <v>5960</v>
      </c>
      <c r="E5108" t="s">
        <v>1698</v>
      </c>
      <c r="F5108" t="s">
        <v>1699</v>
      </c>
      <c r="G5108" t="s">
        <v>1700</v>
      </c>
      <c r="H5108">
        <v>2008</v>
      </c>
      <c r="I5108" s="2">
        <v>1000000</v>
      </c>
      <c r="J5108" s="2">
        <v>0</v>
      </c>
      <c r="K5108" s="2">
        <v>1000000</v>
      </c>
      <c r="L5108" t="s">
        <v>116</v>
      </c>
    </row>
    <row r="5109" spans="1:12" x14ac:dyDescent="0.85">
      <c r="A5109" s="1">
        <v>41164</v>
      </c>
      <c r="B5109" t="s">
        <v>4456</v>
      </c>
      <c r="C5109" t="s">
        <v>6874</v>
      </c>
      <c r="D5109" t="s">
        <v>6875</v>
      </c>
      <c r="E5109" t="s">
        <v>56</v>
      </c>
      <c r="F5109" t="s">
        <v>57</v>
      </c>
      <c r="G5109" t="s">
        <v>58</v>
      </c>
      <c r="H5109">
        <v>2008</v>
      </c>
      <c r="I5109" s="2">
        <v>21136780</v>
      </c>
      <c r="J5109" s="2">
        <v>0</v>
      </c>
      <c r="K5109" s="2">
        <v>21136780</v>
      </c>
      <c r="L5109" t="s">
        <v>116</v>
      </c>
    </row>
    <row r="5110" spans="1:12" x14ac:dyDescent="0.85">
      <c r="A5110" s="1">
        <v>41164</v>
      </c>
      <c r="B5110" t="s">
        <v>1450</v>
      </c>
      <c r="C5110" t="s">
        <v>5961</v>
      </c>
      <c r="D5110" t="s">
        <v>5962</v>
      </c>
      <c r="E5110" t="s">
        <v>264</v>
      </c>
      <c r="F5110" t="s">
        <v>265</v>
      </c>
      <c r="G5110" t="s">
        <v>1350</v>
      </c>
      <c r="H5110">
        <v>2008</v>
      </c>
      <c r="I5110" s="2">
        <v>555540</v>
      </c>
      <c r="J5110" s="2">
        <v>0</v>
      </c>
      <c r="K5110" s="2">
        <v>555540</v>
      </c>
      <c r="L5110" t="s">
        <v>116</v>
      </c>
    </row>
    <row r="5111" spans="1:12" x14ac:dyDescent="0.85">
      <c r="A5111" s="1">
        <v>41164</v>
      </c>
      <c r="B5111" t="s">
        <v>1450</v>
      </c>
      <c r="C5111" t="s">
        <v>5961</v>
      </c>
      <c r="D5111" t="s">
        <v>5962</v>
      </c>
      <c r="E5111" t="s">
        <v>1408</v>
      </c>
      <c r="F5111" t="s">
        <v>1409</v>
      </c>
      <c r="G5111" t="s">
        <v>1410</v>
      </c>
      <c r="H5111">
        <v>2008</v>
      </c>
      <c r="I5111" s="2">
        <v>290200</v>
      </c>
      <c r="J5111" s="2">
        <v>0</v>
      </c>
      <c r="K5111" s="2">
        <v>290200</v>
      </c>
      <c r="L5111" t="s">
        <v>116</v>
      </c>
    </row>
    <row r="5112" spans="1:12" x14ac:dyDescent="0.85">
      <c r="A5112" s="1">
        <v>41164</v>
      </c>
      <c r="B5112" t="s">
        <v>4456</v>
      </c>
      <c r="C5112" t="s">
        <v>6876</v>
      </c>
      <c r="D5112" t="s">
        <v>6877</v>
      </c>
      <c r="E5112" t="s">
        <v>85</v>
      </c>
      <c r="F5112" t="s">
        <v>86</v>
      </c>
      <c r="G5112" t="s">
        <v>87</v>
      </c>
      <c r="H5112">
        <v>2008</v>
      </c>
      <c r="I5112" s="2">
        <v>5146225</v>
      </c>
      <c r="J5112" s="2">
        <v>0</v>
      </c>
      <c r="K5112" s="2">
        <v>5146225</v>
      </c>
      <c r="L5112" t="s">
        <v>116</v>
      </c>
    </row>
    <row r="5113" spans="1:12" x14ac:dyDescent="0.85">
      <c r="A5113" s="1">
        <v>41164</v>
      </c>
      <c r="B5113" t="s">
        <v>4456</v>
      </c>
      <c r="C5113" t="s">
        <v>6876</v>
      </c>
      <c r="D5113" t="s">
        <v>6877</v>
      </c>
      <c r="E5113" t="s">
        <v>1408</v>
      </c>
      <c r="F5113" t="s">
        <v>1409</v>
      </c>
      <c r="G5113" t="s">
        <v>1410</v>
      </c>
      <c r="H5113">
        <v>2008</v>
      </c>
      <c r="I5113" s="2">
        <v>8212600</v>
      </c>
      <c r="J5113" s="2">
        <v>0</v>
      </c>
      <c r="K5113" s="2">
        <v>8212600</v>
      </c>
      <c r="L5113" t="s">
        <v>116</v>
      </c>
    </row>
    <row r="5114" spans="1:12" x14ac:dyDescent="0.85">
      <c r="A5114" s="1">
        <v>41164</v>
      </c>
      <c r="B5114" t="s">
        <v>4456</v>
      </c>
      <c r="C5114" t="s">
        <v>6876</v>
      </c>
      <c r="D5114" t="s">
        <v>6877</v>
      </c>
      <c r="E5114" t="s">
        <v>42</v>
      </c>
      <c r="F5114" t="s">
        <v>43</v>
      </c>
      <c r="G5114" t="s">
        <v>44</v>
      </c>
      <c r="H5114">
        <v>2008</v>
      </c>
      <c r="I5114" s="2">
        <v>959140.6</v>
      </c>
      <c r="J5114" s="2">
        <v>0</v>
      </c>
      <c r="K5114" s="2">
        <v>959140.6</v>
      </c>
      <c r="L5114" t="s">
        <v>116</v>
      </c>
    </row>
    <row r="5115" spans="1:12" x14ac:dyDescent="0.85">
      <c r="A5115" s="1">
        <v>41164</v>
      </c>
      <c r="B5115" t="s">
        <v>3797</v>
      </c>
      <c r="C5115" t="s">
        <v>6438</v>
      </c>
      <c r="D5115" t="s">
        <v>6439</v>
      </c>
      <c r="E5115" t="s">
        <v>264</v>
      </c>
      <c r="F5115" t="s">
        <v>265</v>
      </c>
      <c r="G5115" t="s">
        <v>1613</v>
      </c>
      <c r="H5115">
        <v>2008</v>
      </c>
      <c r="I5115" s="2">
        <v>146960</v>
      </c>
      <c r="J5115" s="2">
        <v>0</v>
      </c>
      <c r="K5115" s="2">
        <v>146960</v>
      </c>
      <c r="L5115" t="s">
        <v>116</v>
      </c>
    </row>
    <row r="5116" spans="1:12" x14ac:dyDescent="0.85">
      <c r="A5116" s="1">
        <v>41164</v>
      </c>
      <c r="B5116" t="s">
        <v>6878</v>
      </c>
      <c r="C5116" t="s">
        <v>6879</v>
      </c>
      <c r="D5116" t="s">
        <v>6880</v>
      </c>
      <c r="E5116" t="s">
        <v>56</v>
      </c>
      <c r="F5116" t="s">
        <v>57</v>
      </c>
      <c r="G5116" t="s">
        <v>58</v>
      </c>
      <c r="H5116">
        <v>2008</v>
      </c>
      <c r="I5116" s="2">
        <v>1935640</v>
      </c>
      <c r="J5116" s="2">
        <v>0</v>
      </c>
      <c r="K5116" s="2">
        <v>1935640</v>
      </c>
      <c r="L5116" t="s">
        <v>116</v>
      </c>
    </row>
    <row r="5117" spans="1:12" x14ac:dyDescent="0.85">
      <c r="A5117" s="1">
        <v>41164</v>
      </c>
      <c r="B5117" t="s">
        <v>6878</v>
      </c>
      <c r="C5117" t="s">
        <v>6879</v>
      </c>
      <c r="D5117" t="s">
        <v>6880</v>
      </c>
      <c r="E5117" t="s">
        <v>200</v>
      </c>
      <c r="F5117" t="s">
        <v>201</v>
      </c>
      <c r="G5117" t="s">
        <v>202</v>
      </c>
      <c r="H5117">
        <v>2008</v>
      </c>
      <c r="I5117" s="2">
        <v>199973</v>
      </c>
      <c r="J5117" s="2">
        <v>27</v>
      </c>
      <c r="K5117" s="2">
        <v>200000</v>
      </c>
      <c r="L5117" t="s">
        <v>116</v>
      </c>
    </row>
    <row r="5118" spans="1:12" x14ac:dyDescent="0.85">
      <c r="A5118" s="1">
        <v>41164</v>
      </c>
      <c r="B5118" t="s">
        <v>4705</v>
      </c>
      <c r="C5118" t="s">
        <v>6440</v>
      </c>
      <c r="D5118" t="s">
        <v>6441</v>
      </c>
      <c r="E5118" t="s">
        <v>1582</v>
      </c>
      <c r="F5118" t="s">
        <v>1583</v>
      </c>
      <c r="G5118" t="s">
        <v>5987</v>
      </c>
      <c r="H5118">
        <v>2008</v>
      </c>
      <c r="I5118" s="2">
        <v>1000000</v>
      </c>
      <c r="J5118" s="2">
        <v>0</v>
      </c>
      <c r="K5118" s="2">
        <v>1000000</v>
      </c>
      <c r="L5118" t="s">
        <v>116</v>
      </c>
    </row>
    <row r="5119" spans="1:12" x14ac:dyDescent="0.85">
      <c r="A5119" s="1">
        <v>41164</v>
      </c>
      <c r="B5119" t="s">
        <v>6881</v>
      </c>
      <c r="C5119" t="s">
        <v>6882</v>
      </c>
      <c r="D5119" t="s">
        <v>6883</v>
      </c>
      <c r="E5119" t="s">
        <v>56</v>
      </c>
      <c r="F5119" t="s">
        <v>57</v>
      </c>
      <c r="G5119" t="s">
        <v>58</v>
      </c>
      <c r="H5119">
        <v>2008</v>
      </c>
      <c r="I5119" s="2">
        <v>191340</v>
      </c>
      <c r="J5119" s="2">
        <v>0</v>
      </c>
      <c r="K5119" s="2">
        <v>191340</v>
      </c>
      <c r="L5119" t="s">
        <v>18</v>
      </c>
    </row>
    <row r="5120" spans="1:12" x14ac:dyDescent="0.85">
      <c r="A5120" s="1">
        <v>41164</v>
      </c>
      <c r="B5120" t="s">
        <v>6881</v>
      </c>
      <c r="C5120" t="s">
        <v>6882</v>
      </c>
      <c r="D5120" t="s">
        <v>6883</v>
      </c>
      <c r="E5120" t="s">
        <v>288</v>
      </c>
      <c r="F5120" t="s">
        <v>289</v>
      </c>
      <c r="G5120" t="s">
        <v>290</v>
      </c>
      <c r="H5120">
        <v>2008</v>
      </c>
      <c r="I5120" s="2">
        <v>155340</v>
      </c>
      <c r="J5120" s="2">
        <v>0</v>
      </c>
      <c r="K5120" s="2">
        <v>155340</v>
      </c>
      <c r="L5120" t="s">
        <v>18</v>
      </c>
    </row>
    <row r="5121" spans="1:12" x14ac:dyDescent="0.85">
      <c r="A5121" s="1">
        <v>41164</v>
      </c>
      <c r="B5121" t="s">
        <v>6881</v>
      </c>
      <c r="C5121" t="s">
        <v>6882</v>
      </c>
      <c r="D5121" t="s">
        <v>6883</v>
      </c>
      <c r="E5121" t="s">
        <v>102</v>
      </c>
      <c r="F5121" t="s">
        <v>103</v>
      </c>
      <c r="G5121" t="s">
        <v>104</v>
      </c>
      <c r="H5121">
        <v>2008</v>
      </c>
      <c r="I5121" s="2">
        <v>990300</v>
      </c>
      <c r="J5121" s="2">
        <v>0</v>
      </c>
      <c r="K5121" s="2">
        <v>990300</v>
      </c>
      <c r="L5121" t="s">
        <v>18</v>
      </c>
    </row>
    <row r="5122" spans="1:12" x14ac:dyDescent="0.85">
      <c r="A5122" s="1">
        <v>41164</v>
      </c>
      <c r="B5122" t="s">
        <v>6881</v>
      </c>
      <c r="C5122" t="s">
        <v>6882</v>
      </c>
      <c r="D5122" t="s">
        <v>6883</v>
      </c>
      <c r="E5122" t="s">
        <v>42</v>
      </c>
      <c r="F5122" t="s">
        <v>43</v>
      </c>
      <c r="G5122" t="s">
        <v>44</v>
      </c>
      <c r="H5122">
        <v>2008</v>
      </c>
      <c r="I5122" s="2">
        <v>201726.78</v>
      </c>
      <c r="J5122" s="2">
        <v>0</v>
      </c>
      <c r="K5122" s="2">
        <v>201726.78</v>
      </c>
      <c r="L5122" t="s">
        <v>18</v>
      </c>
    </row>
    <row r="5123" spans="1:12" x14ac:dyDescent="0.85">
      <c r="A5123" s="1">
        <v>41164</v>
      </c>
      <c r="B5123" t="s">
        <v>6442</v>
      </c>
      <c r="C5123" t="s">
        <v>6443</v>
      </c>
      <c r="D5123" t="s">
        <v>6444</v>
      </c>
      <c r="E5123" t="s">
        <v>70</v>
      </c>
      <c r="F5123" t="s">
        <v>71</v>
      </c>
      <c r="G5123" t="s">
        <v>72</v>
      </c>
      <c r="H5123">
        <v>2008</v>
      </c>
      <c r="I5123" s="2">
        <v>399201.6</v>
      </c>
      <c r="J5123" s="2">
        <v>0</v>
      </c>
      <c r="K5123" s="2">
        <v>399201.6</v>
      </c>
      <c r="L5123" t="s">
        <v>116</v>
      </c>
    </row>
    <row r="5124" spans="1:12" x14ac:dyDescent="0.85">
      <c r="A5124" s="1">
        <v>41164</v>
      </c>
      <c r="B5124" t="s">
        <v>6442</v>
      </c>
      <c r="C5124" t="s">
        <v>6443</v>
      </c>
      <c r="D5124" t="s">
        <v>6444</v>
      </c>
      <c r="E5124" t="s">
        <v>1408</v>
      </c>
      <c r="F5124" t="s">
        <v>1409</v>
      </c>
      <c r="G5124" t="s">
        <v>1410</v>
      </c>
      <c r="H5124">
        <v>2008</v>
      </c>
      <c r="I5124" s="2">
        <v>81462.63</v>
      </c>
      <c r="J5124" s="2">
        <v>0</v>
      </c>
      <c r="K5124" s="2">
        <v>81462.63</v>
      </c>
      <c r="L5124" t="s">
        <v>116</v>
      </c>
    </row>
    <row r="5125" spans="1:12" x14ac:dyDescent="0.85">
      <c r="A5125" s="1">
        <v>41164</v>
      </c>
      <c r="B5125" t="s">
        <v>2137</v>
      </c>
      <c r="C5125" t="s">
        <v>5966</v>
      </c>
      <c r="D5125" t="s">
        <v>5967</v>
      </c>
      <c r="E5125" t="s">
        <v>293</v>
      </c>
      <c r="F5125" t="s">
        <v>294</v>
      </c>
      <c r="G5125" t="s">
        <v>295</v>
      </c>
      <c r="H5125">
        <v>2008</v>
      </c>
      <c r="I5125" s="2">
        <v>154580</v>
      </c>
      <c r="J5125" s="2">
        <v>0</v>
      </c>
      <c r="K5125" s="2">
        <v>154580</v>
      </c>
      <c r="L5125" t="s">
        <v>18</v>
      </c>
    </row>
    <row r="5126" spans="1:12" x14ac:dyDescent="0.85">
      <c r="A5126" s="1">
        <v>41164</v>
      </c>
      <c r="B5126" t="s">
        <v>2137</v>
      </c>
      <c r="C5126" t="s">
        <v>5966</v>
      </c>
      <c r="D5126" t="s">
        <v>5967</v>
      </c>
      <c r="E5126" t="s">
        <v>293</v>
      </c>
      <c r="F5126" t="s">
        <v>294</v>
      </c>
      <c r="G5126" t="s">
        <v>4803</v>
      </c>
      <c r="H5126">
        <v>2008</v>
      </c>
      <c r="I5126" s="2">
        <v>344262.5</v>
      </c>
      <c r="J5126" s="2">
        <v>0</v>
      </c>
      <c r="K5126" s="2">
        <v>344262.5</v>
      </c>
      <c r="L5126" t="s">
        <v>18</v>
      </c>
    </row>
    <row r="5127" spans="1:12" x14ac:dyDescent="0.85">
      <c r="A5127" s="1">
        <v>41164</v>
      </c>
      <c r="B5127" t="s">
        <v>2137</v>
      </c>
      <c r="C5127" t="s">
        <v>5966</v>
      </c>
      <c r="D5127" t="s">
        <v>5967</v>
      </c>
      <c r="E5127" t="s">
        <v>1709</v>
      </c>
      <c r="F5127" t="s">
        <v>1710</v>
      </c>
      <c r="G5127" t="s">
        <v>1711</v>
      </c>
      <c r="H5127">
        <v>2008</v>
      </c>
      <c r="I5127" s="2">
        <v>200000</v>
      </c>
      <c r="J5127" s="2">
        <v>0</v>
      </c>
      <c r="K5127" s="2">
        <v>200000</v>
      </c>
      <c r="L5127" t="s">
        <v>18</v>
      </c>
    </row>
    <row r="5128" spans="1:12" x14ac:dyDescent="0.85">
      <c r="A5128" s="1">
        <v>41164</v>
      </c>
      <c r="B5128" t="s">
        <v>6884</v>
      </c>
      <c r="C5128" t="s">
        <v>6885</v>
      </c>
      <c r="D5128" t="s">
        <v>6886</v>
      </c>
      <c r="E5128" t="s">
        <v>102</v>
      </c>
      <c r="F5128" t="s">
        <v>103</v>
      </c>
      <c r="G5128" t="s">
        <v>104</v>
      </c>
      <c r="H5128">
        <v>2008</v>
      </c>
      <c r="I5128" s="2">
        <v>7925320</v>
      </c>
      <c r="J5128" s="2">
        <v>0</v>
      </c>
      <c r="K5128" s="2">
        <v>7925320</v>
      </c>
      <c r="L5128" t="s">
        <v>116</v>
      </c>
    </row>
    <row r="5129" spans="1:12" x14ac:dyDescent="0.85">
      <c r="A5129" s="1">
        <v>41164</v>
      </c>
      <c r="B5129" t="s">
        <v>6884</v>
      </c>
      <c r="C5129" t="s">
        <v>6885</v>
      </c>
      <c r="D5129" t="s">
        <v>6886</v>
      </c>
      <c r="E5129" t="s">
        <v>42</v>
      </c>
      <c r="F5129" t="s">
        <v>43</v>
      </c>
      <c r="G5129" t="s">
        <v>44</v>
      </c>
      <c r="H5129">
        <v>2008</v>
      </c>
      <c r="I5129" s="2">
        <v>5293858.92</v>
      </c>
      <c r="J5129" s="2">
        <v>0</v>
      </c>
      <c r="K5129" s="2">
        <v>5293858.92</v>
      </c>
      <c r="L5129" t="s">
        <v>116</v>
      </c>
    </row>
    <row r="5130" spans="1:12" x14ac:dyDescent="0.85">
      <c r="A5130" s="1">
        <v>41164</v>
      </c>
      <c r="B5130" t="s">
        <v>6884</v>
      </c>
      <c r="C5130" t="s">
        <v>6885</v>
      </c>
      <c r="D5130" t="s">
        <v>6886</v>
      </c>
      <c r="E5130" t="s">
        <v>21</v>
      </c>
      <c r="F5130" t="s">
        <v>22</v>
      </c>
      <c r="G5130" t="s">
        <v>23</v>
      </c>
      <c r="H5130">
        <v>2008</v>
      </c>
      <c r="I5130" s="2">
        <v>12611796.619999999</v>
      </c>
      <c r="J5130" s="2">
        <v>0</v>
      </c>
      <c r="K5130" s="2">
        <v>12611796.619999999</v>
      </c>
      <c r="L5130" t="s">
        <v>116</v>
      </c>
    </row>
    <row r="5131" spans="1:12" x14ac:dyDescent="0.85">
      <c r="A5131" s="1">
        <v>41164</v>
      </c>
      <c r="B5131" t="s">
        <v>6887</v>
      </c>
      <c r="C5131" t="s">
        <v>6888</v>
      </c>
      <c r="D5131" t="s">
        <v>6889</v>
      </c>
      <c r="E5131" t="s">
        <v>56</v>
      </c>
      <c r="F5131" t="s">
        <v>57</v>
      </c>
      <c r="G5131" t="s">
        <v>58</v>
      </c>
      <c r="H5131">
        <v>2008</v>
      </c>
      <c r="I5131" s="2">
        <v>2963540</v>
      </c>
      <c r="J5131" s="2">
        <v>0</v>
      </c>
      <c r="K5131" s="2">
        <v>2963540</v>
      </c>
      <c r="L5131" t="s">
        <v>116</v>
      </c>
    </row>
    <row r="5132" spans="1:12" x14ac:dyDescent="0.85">
      <c r="A5132" s="1">
        <v>41164</v>
      </c>
      <c r="B5132" t="s">
        <v>6887</v>
      </c>
      <c r="C5132" t="s">
        <v>6888</v>
      </c>
      <c r="D5132" t="s">
        <v>6889</v>
      </c>
      <c r="E5132" t="s">
        <v>85</v>
      </c>
      <c r="F5132" t="s">
        <v>86</v>
      </c>
      <c r="G5132" t="s">
        <v>87</v>
      </c>
      <c r="H5132">
        <v>2008</v>
      </c>
      <c r="I5132" s="2">
        <v>6046446</v>
      </c>
      <c r="J5132" s="2">
        <v>0</v>
      </c>
      <c r="K5132" s="2">
        <v>6046446</v>
      </c>
      <c r="L5132" t="s">
        <v>116</v>
      </c>
    </row>
    <row r="5133" spans="1:12" x14ac:dyDescent="0.85">
      <c r="A5133" s="1">
        <v>41164</v>
      </c>
      <c r="B5133" t="s">
        <v>5762</v>
      </c>
      <c r="C5133" t="s">
        <v>6890</v>
      </c>
      <c r="D5133" t="s">
        <v>6891</v>
      </c>
      <c r="E5133" t="s">
        <v>70</v>
      </c>
      <c r="F5133" t="s">
        <v>71</v>
      </c>
      <c r="G5133" t="s">
        <v>72</v>
      </c>
      <c r="H5133">
        <v>2008</v>
      </c>
      <c r="I5133" s="2">
        <v>416292.66</v>
      </c>
      <c r="J5133" s="2">
        <v>3132.09</v>
      </c>
      <c r="K5133" s="2">
        <v>419424.75</v>
      </c>
      <c r="L5133" t="s">
        <v>116</v>
      </c>
    </row>
    <row r="5134" spans="1:12" x14ac:dyDescent="0.85">
      <c r="A5134" s="1">
        <v>41164</v>
      </c>
      <c r="B5134" t="s">
        <v>5762</v>
      </c>
      <c r="C5134" t="s">
        <v>6890</v>
      </c>
      <c r="D5134" t="s">
        <v>6891</v>
      </c>
      <c r="E5134" t="s">
        <v>102</v>
      </c>
      <c r="F5134" t="s">
        <v>103</v>
      </c>
      <c r="G5134" t="s">
        <v>104</v>
      </c>
      <c r="H5134">
        <v>2008</v>
      </c>
      <c r="I5134" s="2">
        <v>1858680</v>
      </c>
      <c r="J5134" s="2">
        <v>0</v>
      </c>
      <c r="K5134" s="2">
        <v>1858680</v>
      </c>
      <c r="L5134" t="s">
        <v>116</v>
      </c>
    </row>
    <row r="5135" spans="1:12" x14ac:dyDescent="0.85">
      <c r="A5135" s="1">
        <v>41164</v>
      </c>
      <c r="B5135" t="s">
        <v>5762</v>
      </c>
      <c r="C5135" t="s">
        <v>6890</v>
      </c>
      <c r="D5135" t="s">
        <v>6891</v>
      </c>
      <c r="E5135" t="s">
        <v>119</v>
      </c>
      <c r="F5135" t="s">
        <v>120</v>
      </c>
      <c r="G5135" t="s">
        <v>121</v>
      </c>
      <c r="H5135">
        <v>2008</v>
      </c>
      <c r="I5135" s="2">
        <v>999962</v>
      </c>
      <c r="J5135" s="2">
        <v>38</v>
      </c>
      <c r="K5135" s="2">
        <v>1000000</v>
      </c>
      <c r="L5135" t="s">
        <v>116</v>
      </c>
    </row>
    <row r="5136" spans="1:12" x14ac:dyDescent="0.85">
      <c r="A5136" s="1">
        <v>41164</v>
      </c>
      <c r="B5136" t="s">
        <v>5762</v>
      </c>
      <c r="C5136" t="s">
        <v>6890</v>
      </c>
      <c r="D5136" t="s">
        <v>6891</v>
      </c>
      <c r="E5136" t="s">
        <v>42</v>
      </c>
      <c r="F5136" t="s">
        <v>43</v>
      </c>
      <c r="G5136" t="s">
        <v>44</v>
      </c>
      <c r="H5136">
        <v>2008</v>
      </c>
      <c r="I5136" s="2">
        <v>561696.31999999995</v>
      </c>
      <c r="J5136" s="2">
        <v>0</v>
      </c>
      <c r="K5136" s="2">
        <v>561696.31999999995</v>
      </c>
      <c r="L5136" t="s">
        <v>116</v>
      </c>
    </row>
    <row r="5137" spans="1:12" x14ac:dyDescent="0.85">
      <c r="A5137" s="1">
        <v>41164</v>
      </c>
      <c r="B5137" t="s">
        <v>5035</v>
      </c>
      <c r="C5137" t="s">
        <v>5971</v>
      </c>
      <c r="D5137" t="s">
        <v>5972</v>
      </c>
      <c r="E5137" t="s">
        <v>6892</v>
      </c>
      <c r="F5137" t="s">
        <v>6893</v>
      </c>
      <c r="G5137" t="s">
        <v>6894</v>
      </c>
      <c r="H5137">
        <v>2008</v>
      </c>
      <c r="I5137" s="2">
        <v>26798.87</v>
      </c>
      <c r="J5137" s="2">
        <v>0</v>
      </c>
      <c r="K5137" s="2">
        <v>26798.87</v>
      </c>
      <c r="L5137" t="s">
        <v>116</v>
      </c>
    </row>
    <row r="5138" spans="1:12" x14ac:dyDescent="0.85">
      <c r="A5138" s="1">
        <v>41164</v>
      </c>
      <c r="B5138" t="s">
        <v>5035</v>
      </c>
      <c r="C5138" t="s">
        <v>5971</v>
      </c>
      <c r="D5138" t="s">
        <v>5972</v>
      </c>
      <c r="E5138" t="s">
        <v>6895</v>
      </c>
      <c r="F5138" t="s">
        <v>6896</v>
      </c>
      <c r="G5138" t="s">
        <v>6897</v>
      </c>
      <c r="H5138">
        <v>2008</v>
      </c>
      <c r="I5138" s="2">
        <v>29452.04</v>
      </c>
      <c r="J5138" s="2">
        <v>0</v>
      </c>
      <c r="K5138" s="2">
        <v>29452.04</v>
      </c>
      <c r="L5138" t="s">
        <v>116</v>
      </c>
    </row>
    <row r="5139" spans="1:12" x14ac:dyDescent="0.85">
      <c r="A5139" s="1">
        <v>41164</v>
      </c>
      <c r="B5139" t="s">
        <v>5035</v>
      </c>
      <c r="C5139" t="s">
        <v>5971</v>
      </c>
      <c r="D5139" t="s">
        <v>5972</v>
      </c>
      <c r="E5139" t="s">
        <v>6625</v>
      </c>
      <c r="F5139" t="s">
        <v>6626</v>
      </c>
      <c r="G5139" t="s">
        <v>6898</v>
      </c>
      <c r="H5139">
        <v>2008</v>
      </c>
      <c r="I5139" s="2">
        <v>28777.81</v>
      </c>
      <c r="J5139" s="2">
        <v>0</v>
      </c>
      <c r="K5139" s="2">
        <v>28777.81</v>
      </c>
      <c r="L5139" t="s">
        <v>116</v>
      </c>
    </row>
    <row r="5140" spans="1:12" x14ac:dyDescent="0.85">
      <c r="A5140" s="1">
        <v>41164</v>
      </c>
      <c r="B5140" t="s">
        <v>6899</v>
      </c>
      <c r="C5140" t="s">
        <v>6900</v>
      </c>
      <c r="D5140" t="s">
        <v>6901</v>
      </c>
      <c r="E5140" t="s">
        <v>15</v>
      </c>
      <c r="F5140" t="s">
        <v>16</v>
      </c>
      <c r="G5140" t="s">
        <v>17</v>
      </c>
      <c r="H5140">
        <v>2008</v>
      </c>
      <c r="I5140" s="2">
        <v>495540.14</v>
      </c>
      <c r="J5140" s="2">
        <v>0</v>
      </c>
      <c r="K5140" s="2">
        <v>495540.14</v>
      </c>
      <c r="L5140" t="s">
        <v>116</v>
      </c>
    </row>
    <row r="5141" spans="1:12" x14ac:dyDescent="0.85">
      <c r="A5141" s="1">
        <v>41164</v>
      </c>
      <c r="B5141" t="s">
        <v>6899</v>
      </c>
      <c r="C5141" t="s">
        <v>6900</v>
      </c>
      <c r="D5141" t="s">
        <v>6901</v>
      </c>
      <c r="E5141" t="s">
        <v>85</v>
      </c>
      <c r="F5141" t="s">
        <v>86</v>
      </c>
      <c r="G5141" t="s">
        <v>87</v>
      </c>
      <c r="H5141">
        <v>2008</v>
      </c>
      <c r="I5141" s="2">
        <v>493388</v>
      </c>
      <c r="J5141" s="2">
        <v>0</v>
      </c>
      <c r="K5141" s="2">
        <v>493388</v>
      </c>
      <c r="L5141" t="s">
        <v>116</v>
      </c>
    </row>
    <row r="5142" spans="1:12" x14ac:dyDescent="0.85">
      <c r="A5142" s="1">
        <v>41164</v>
      </c>
      <c r="B5142" t="s">
        <v>6899</v>
      </c>
      <c r="C5142" t="s">
        <v>6900</v>
      </c>
      <c r="D5142" t="s">
        <v>6901</v>
      </c>
      <c r="E5142" t="s">
        <v>102</v>
      </c>
      <c r="F5142" t="s">
        <v>103</v>
      </c>
      <c r="G5142" t="s">
        <v>104</v>
      </c>
      <c r="H5142">
        <v>2008</v>
      </c>
      <c r="I5142" s="2">
        <v>494341.26</v>
      </c>
      <c r="J5142" s="2">
        <v>0</v>
      </c>
      <c r="K5142" s="2">
        <v>494341.26</v>
      </c>
      <c r="L5142" t="s">
        <v>116</v>
      </c>
    </row>
    <row r="5143" spans="1:12" x14ac:dyDescent="0.85">
      <c r="A5143" s="1">
        <v>41164</v>
      </c>
      <c r="B5143" t="s">
        <v>6899</v>
      </c>
      <c r="C5143" t="s">
        <v>6900</v>
      </c>
      <c r="D5143" t="s">
        <v>6901</v>
      </c>
      <c r="E5143" t="s">
        <v>21</v>
      </c>
      <c r="F5143" t="s">
        <v>22</v>
      </c>
      <c r="G5143" t="s">
        <v>23</v>
      </c>
      <c r="H5143">
        <v>2008</v>
      </c>
      <c r="I5143" s="2">
        <v>489922.65</v>
      </c>
      <c r="J5143" s="2">
        <v>0</v>
      </c>
      <c r="K5143" s="2">
        <v>489922.65</v>
      </c>
      <c r="L5143" t="s">
        <v>116</v>
      </c>
    </row>
    <row r="5144" spans="1:12" x14ac:dyDescent="0.85">
      <c r="A5144" s="1">
        <v>41164</v>
      </c>
      <c r="B5144" t="s">
        <v>6899</v>
      </c>
      <c r="C5144" t="s">
        <v>6900</v>
      </c>
      <c r="D5144" t="s">
        <v>6901</v>
      </c>
      <c r="E5144" t="s">
        <v>62</v>
      </c>
      <c r="F5144" t="s">
        <v>63</v>
      </c>
      <c r="H5144">
        <v>2008</v>
      </c>
      <c r="I5144" s="2">
        <v>1000000</v>
      </c>
      <c r="J5144" s="2">
        <v>0</v>
      </c>
      <c r="K5144" s="2">
        <v>1000000</v>
      </c>
      <c r="L5144" t="s">
        <v>116</v>
      </c>
    </row>
    <row r="5145" spans="1:12" x14ac:dyDescent="0.85">
      <c r="A5145" s="1">
        <v>41164</v>
      </c>
      <c r="B5145" t="s">
        <v>5984</v>
      </c>
      <c r="C5145" t="s">
        <v>5985</v>
      </c>
      <c r="D5145" t="s">
        <v>5986</v>
      </c>
      <c r="E5145" t="s">
        <v>15</v>
      </c>
      <c r="F5145" t="s">
        <v>16</v>
      </c>
      <c r="G5145" t="s">
        <v>17</v>
      </c>
      <c r="H5145">
        <v>2008</v>
      </c>
      <c r="I5145" s="2">
        <v>4966229.6399999997</v>
      </c>
      <c r="J5145" s="2">
        <v>0</v>
      </c>
      <c r="K5145" s="2">
        <v>4966229.6399999997</v>
      </c>
      <c r="L5145" t="s">
        <v>116</v>
      </c>
    </row>
    <row r="5146" spans="1:12" x14ac:dyDescent="0.85">
      <c r="A5146" s="1">
        <v>41164</v>
      </c>
      <c r="B5146" t="s">
        <v>5984</v>
      </c>
      <c r="C5146" t="s">
        <v>5985</v>
      </c>
      <c r="D5146" t="s">
        <v>5986</v>
      </c>
      <c r="E5146" t="s">
        <v>2863</v>
      </c>
      <c r="F5146" t="s">
        <v>2864</v>
      </c>
      <c r="G5146" t="s">
        <v>2865</v>
      </c>
      <c r="H5146">
        <v>2008</v>
      </c>
      <c r="I5146" s="2">
        <v>7356000</v>
      </c>
      <c r="J5146" s="2">
        <v>0</v>
      </c>
      <c r="K5146" s="2">
        <v>7356000</v>
      </c>
      <c r="L5146" t="s">
        <v>116</v>
      </c>
    </row>
    <row r="5147" spans="1:12" x14ac:dyDescent="0.85">
      <c r="A5147" s="1">
        <v>41164</v>
      </c>
      <c r="B5147" t="s">
        <v>5984</v>
      </c>
      <c r="C5147" t="s">
        <v>5985</v>
      </c>
      <c r="D5147" t="s">
        <v>5986</v>
      </c>
      <c r="E5147" t="s">
        <v>204</v>
      </c>
      <c r="F5147" t="s">
        <v>205</v>
      </c>
      <c r="G5147" t="s">
        <v>206</v>
      </c>
      <c r="H5147">
        <v>2008</v>
      </c>
      <c r="I5147" s="2">
        <v>2050650</v>
      </c>
      <c r="J5147" s="2">
        <v>0</v>
      </c>
      <c r="K5147" s="2">
        <v>2050650</v>
      </c>
      <c r="L5147" t="s">
        <v>116</v>
      </c>
    </row>
    <row r="5148" spans="1:12" x14ac:dyDescent="0.85">
      <c r="A5148" s="1">
        <v>41164</v>
      </c>
      <c r="B5148" t="s">
        <v>5984</v>
      </c>
      <c r="C5148" t="s">
        <v>5985</v>
      </c>
      <c r="D5148" t="s">
        <v>5986</v>
      </c>
      <c r="E5148" t="s">
        <v>119</v>
      </c>
      <c r="F5148" t="s">
        <v>120</v>
      </c>
      <c r="G5148" t="s">
        <v>121</v>
      </c>
      <c r="H5148">
        <v>2008</v>
      </c>
      <c r="I5148" s="2">
        <v>2104500</v>
      </c>
      <c r="J5148" s="2">
        <v>0</v>
      </c>
      <c r="K5148" s="2">
        <v>2104500</v>
      </c>
      <c r="L5148" t="s">
        <v>116</v>
      </c>
    </row>
    <row r="5149" spans="1:12" x14ac:dyDescent="0.85">
      <c r="A5149" s="1">
        <v>41164</v>
      </c>
      <c r="B5149" t="s">
        <v>5984</v>
      </c>
      <c r="C5149" t="s">
        <v>5985</v>
      </c>
      <c r="D5149" t="s">
        <v>5986</v>
      </c>
      <c r="E5149" t="s">
        <v>42</v>
      </c>
      <c r="F5149" t="s">
        <v>43</v>
      </c>
      <c r="G5149" t="s">
        <v>44</v>
      </c>
      <c r="H5149">
        <v>2008</v>
      </c>
      <c r="I5149" s="2">
        <v>3425101.36</v>
      </c>
      <c r="J5149" s="2">
        <v>0</v>
      </c>
      <c r="K5149" s="2">
        <v>3425101.36</v>
      </c>
      <c r="L5149" t="s">
        <v>116</v>
      </c>
    </row>
    <row r="5150" spans="1:12" x14ac:dyDescent="0.85">
      <c r="A5150" s="1">
        <v>41164</v>
      </c>
      <c r="B5150" t="s">
        <v>90</v>
      </c>
      <c r="C5150" t="s">
        <v>6902</v>
      </c>
      <c r="D5150" t="s">
        <v>6903</v>
      </c>
      <c r="E5150" t="s">
        <v>119</v>
      </c>
      <c r="F5150" t="s">
        <v>120</v>
      </c>
      <c r="G5150" t="s">
        <v>121</v>
      </c>
      <c r="H5150">
        <v>2008</v>
      </c>
      <c r="I5150" s="2">
        <v>475116</v>
      </c>
      <c r="J5150" s="2">
        <v>0</v>
      </c>
      <c r="K5150" s="2">
        <v>475116</v>
      </c>
      <c r="L5150" t="s">
        <v>116</v>
      </c>
    </row>
    <row r="5151" spans="1:12" x14ac:dyDescent="0.85">
      <c r="A5151" s="1">
        <v>41164</v>
      </c>
      <c r="B5151" t="s">
        <v>90</v>
      </c>
      <c r="C5151" t="s">
        <v>4341</v>
      </c>
      <c r="D5151" t="s">
        <v>4342</v>
      </c>
      <c r="E5151" t="s">
        <v>119</v>
      </c>
      <c r="F5151" t="s">
        <v>120</v>
      </c>
      <c r="G5151" t="s">
        <v>121</v>
      </c>
      <c r="H5151">
        <v>2008</v>
      </c>
      <c r="I5151" s="2">
        <v>782544.18</v>
      </c>
      <c r="J5151" s="2">
        <v>0</v>
      </c>
      <c r="K5151" s="2">
        <v>782544.18</v>
      </c>
      <c r="L5151" t="s">
        <v>116</v>
      </c>
    </row>
    <row r="5152" spans="1:12" x14ac:dyDescent="0.85">
      <c r="A5152" s="1">
        <v>41164</v>
      </c>
      <c r="B5152" t="s">
        <v>90</v>
      </c>
      <c r="C5152" t="s">
        <v>4345</v>
      </c>
      <c r="D5152" t="s">
        <v>4346</v>
      </c>
      <c r="E5152" t="s">
        <v>119</v>
      </c>
      <c r="F5152" t="s">
        <v>120</v>
      </c>
      <c r="G5152" t="s">
        <v>842</v>
      </c>
      <c r="H5152">
        <v>2008</v>
      </c>
      <c r="I5152" s="2">
        <v>1047255.42</v>
      </c>
      <c r="J5152" s="2">
        <v>0</v>
      </c>
      <c r="K5152" s="2">
        <v>1047255.42</v>
      </c>
      <c r="L5152" t="s">
        <v>116</v>
      </c>
    </row>
    <row r="5153" spans="1:12" x14ac:dyDescent="0.85">
      <c r="A5153" s="1">
        <v>41164</v>
      </c>
      <c r="B5153" t="s">
        <v>6904</v>
      </c>
      <c r="C5153" t="s">
        <v>6905</v>
      </c>
      <c r="E5153" t="s">
        <v>56</v>
      </c>
      <c r="F5153" t="s">
        <v>57</v>
      </c>
      <c r="G5153" t="s">
        <v>58</v>
      </c>
      <c r="H5153">
        <v>2012</v>
      </c>
      <c r="I5153" s="2">
        <v>7474100</v>
      </c>
      <c r="J5153" s="2">
        <v>26321032.710000001</v>
      </c>
      <c r="K5153" s="2">
        <v>33795132.710000001</v>
      </c>
      <c r="L5153" t="s">
        <v>116</v>
      </c>
    </row>
    <row r="5154" spans="1:12" x14ac:dyDescent="0.85">
      <c r="A5154" s="1">
        <v>41164</v>
      </c>
      <c r="B5154" t="s">
        <v>90</v>
      </c>
      <c r="C5154" t="s">
        <v>4347</v>
      </c>
      <c r="D5154" t="s">
        <v>4348</v>
      </c>
      <c r="E5154" t="s">
        <v>119</v>
      </c>
      <c r="F5154" t="s">
        <v>120</v>
      </c>
      <c r="G5154" t="s">
        <v>121</v>
      </c>
      <c r="H5154">
        <v>2008</v>
      </c>
      <c r="I5154" s="2">
        <v>307428</v>
      </c>
      <c r="J5154" s="2">
        <v>0</v>
      </c>
      <c r="K5154" s="2">
        <v>307428</v>
      </c>
      <c r="L5154" t="s">
        <v>116</v>
      </c>
    </row>
    <row r="5155" spans="1:12" x14ac:dyDescent="0.85">
      <c r="A5155" s="1">
        <v>41164</v>
      </c>
      <c r="B5155" t="s">
        <v>82</v>
      </c>
      <c r="C5155" t="s">
        <v>6906</v>
      </c>
      <c r="D5155" t="s">
        <v>6907</v>
      </c>
      <c r="E5155" t="s">
        <v>119</v>
      </c>
      <c r="F5155" t="s">
        <v>120</v>
      </c>
      <c r="G5155" t="s">
        <v>121</v>
      </c>
      <c r="H5155">
        <v>2008</v>
      </c>
      <c r="I5155" s="2">
        <v>500000</v>
      </c>
      <c r="J5155" s="2">
        <v>0</v>
      </c>
      <c r="K5155" s="2">
        <v>500000</v>
      </c>
      <c r="L5155" t="s">
        <v>18</v>
      </c>
    </row>
    <row r="5156" spans="1:12" x14ac:dyDescent="0.85">
      <c r="A5156" s="1">
        <v>41164</v>
      </c>
      <c r="B5156" t="s">
        <v>700</v>
      </c>
      <c r="C5156" t="s">
        <v>6456</v>
      </c>
      <c r="D5156" t="s">
        <v>6457</v>
      </c>
      <c r="E5156" t="s">
        <v>113</v>
      </c>
      <c r="F5156" t="s">
        <v>114</v>
      </c>
      <c r="G5156" t="s">
        <v>115</v>
      </c>
      <c r="H5156">
        <v>2008</v>
      </c>
      <c r="I5156" s="2">
        <v>32481567.969999999</v>
      </c>
      <c r="J5156" s="2">
        <v>0</v>
      </c>
      <c r="K5156" s="2">
        <v>32481567.969999999</v>
      </c>
      <c r="L5156" t="s">
        <v>18</v>
      </c>
    </row>
    <row r="5157" spans="1:12" x14ac:dyDescent="0.85">
      <c r="A5157" s="1">
        <v>41164</v>
      </c>
      <c r="B5157" t="s">
        <v>90</v>
      </c>
      <c r="C5157" t="s">
        <v>6908</v>
      </c>
      <c r="D5157" t="s">
        <v>6909</v>
      </c>
      <c r="E5157" t="s">
        <v>42</v>
      </c>
      <c r="F5157" t="s">
        <v>43</v>
      </c>
      <c r="G5157" t="s">
        <v>76</v>
      </c>
      <c r="H5157">
        <v>2008</v>
      </c>
      <c r="I5157" s="2">
        <v>642448.31000000006</v>
      </c>
      <c r="J5157" s="2">
        <v>0</v>
      </c>
      <c r="K5157" s="2">
        <v>642448.31000000006</v>
      </c>
      <c r="L5157" t="s">
        <v>18</v>
      </c>
    </row>
    <row r="5158" spans="1:12" x14ac:dyDescent="0.85">
      <c r="A5158" s="1">
        <v>41164</v>
      </c>
      <c r="B5158" t="s">
        <v>4784</v>
      </c>
      <c r="C5158" t="s">
        <v>4785</v>
      </c>
      <c r="D5158" t="s">
        <v>4786</v>
      </c>
      <c r="E5158" t="s">
        <v>15</v>
      </c>
      <c r="F5158" t="s">
        <v>16</v>
      </c>
      <c r="G5158" t="s">
        <v>17</v>
      </c>
      <c r="H5158">
        <v>2008</v>
      </c>
      <c r="I5158" s="2">
        <v>9584458.1500000004</v>
      </c>
      <c r="J5158" s="2">
        <v>0</v>
      </c>
      <c r="K5158" s="2">
        <v>9584458.1500000004</v>
      </c>
      <c r="L5158" t="s">
        <v>116</v>
      </c>
    </row>
    <row r="5159" spans="1:12" x14ac:dyDescent="0.85">
      <c r="A5159" s="1">
        <v>41164</v>
      </c>
      <c r="B5159" t="s">
        <v>4784</v>
      </c>
      <c r="C5159" t="s">
        <v>4785</v>
      </c>
      <c r="D5159" t="s">
        <v>4786</v>
      </c>
      <c r="E5159" t="s">
        <v>102</v>
      </c>
      <c r="F5159" t="s">
        <v>103</v>
      </c>
      <c r="G5159" t="s">
        <v>104</v>
      </c>
      <c r="H5159">
        <v>2008</v>
      </c>
      <c r="I5159" s="2">
        <v>15855200</v>
      </c>
      <c r="J5159" s="2">
        <v>0</v>
      </c>
      <c r="K5159" s="2">
        <v>15855200</v>
      </c>
      <c r="L5159" t="s">
        <v>116</v>
      </c>
    </row>
    <row r="5160" spans="1:12" x14ac:dyDescent="0.85">
      <c r="A5160" s="1">
        <v>41164</v>
      </c>
      <c r="B5160" t="s">
        <v>4784</v>
      </c>
      <c r="C5160" t="s">
        <v>4785</v>
      </c>
      <c r="D5160" t="s">
        <v>4786</v>
      </c>
      <c r="E5160" t="s">
        <v>21</v>
      </c>
      <c r="F5160" t="s">
        <v>22</v>
      </c>
      <c r="G5160" t="s">
        <v>23</v>
      </c>
      <c r="H5160">
        <v>2008</v>
      </c>
      <c r="I5160" s="2">
        <v>490733.32</v>
      </c>
      <c r="J5160" s="2">
        <v>0</v>
      </c>
      <c r="K5160" s="2">
        <v>490733.32</v>
      </c>
      <c r="L5160" t="s">
        <v>116</v>
      </c>
    </row>
    <row r="5161" spans="1:12" x14ac:dyDescent="0.85">
      <c r="A5161" s="1">
        <v>41164</v>
      </c>
      <c r="B5161" t="s">
        <v>5304</v>
      </c>
      <c r="C5161" t="s">
        <v>6463</v>
      </c>
      <c r="D5161" t="s">
        <v>6464</v>
      </c>
      <c r="E5161" t="s">
        <v>42</v>
      </c>
      <c r="F5161" t="s">
        <v>43</v>
      </c>
      <c r="G5161" t="s">
        <v>44</v>
      </c>
      <c r="H5161">
        <v>2008</v>
      </c>
      <c r="I5161" s="2">
        <v>0</v>
      </c>
      <c r="J5161" s="2">
        <v>487499.13</v>
      </c>
      <c r="K5161" s="2">
        <v>487499.13</v>
      </c>
      <c r="L5161" t="s">
        <v>116</v>
      </c>
    </row>
    <row r="5162" spans="1:12" x14ac:dyDescent="0.85">
      <c r="A5162" s="1">
        <v>41164</v>
      </c>
      <c r="B5162" t="s">
        <v>90</v>
      </c>
      <c r="C5162" t="s">
        <v>6465</v>
      </c>
      <c r="D5162" t="s">
        <v>6466</v>
      </c>
      <c r="E5162" t="s">
        <v>42</v>
      </c>
      <c r="F5162" t="s">
        <v>43</v>
      </c>
      <c r="G5162" t="s">
        <v>76</v>
      </c>
      <c r="H5162">
        <v>2008</v>
      </c>
      <c r="I5162" s="2">
        <v>699913.98</v>
      </c>
      <c r="J5162" s="2">
        <v>0</v>
      </c>
      <c r="K5162" s="2">
        <v>699913.98</v>
      </c>
      <c r="L5162" t="s">
        <v>18</v>
      </c>
    </row>
    <row r="5163" spans="1:12" x14ac:dyDescent="0.85">
      <c r="A5163" s="1">
        <v>41164</v>
      </c>
      <c r="B5163" t="s">
        <v>6467</v>
      </c>
      <c r="C5163" t="s">
        <v>6468</v>
      </c>
      <c r="D5163" t="s">
        <v>6469</v>
      </c>
      <c r="E5163" t="s">
        <v>42</v>
      </c>
      <c r="F5163" t="s">
        <v>43</v>
      </c>
      <c r="G5163" t="s">
        <v>44</v>
      </c>
      <c r="H5163">
        <v>2008</v>
      </c>
      <c r="I5163" s="2">
        <v>937822.38</v>
      </c>
      <c r="J5163" s="2">
        <v>0</v>
      </c>
      <c r="K5163" s="2">
        <v>937822.38</v>
      </c>
      <c r="L5163" t="s">
        <v>18</v>
      </c>
    </row>
    <row r="5164" spans="1:12" x14ac:dyDescent="0.85">
      <c r="A5164" s="1">
        <v>41164</v>
      </c>
      <c r="B5164" t="s">
        <v>1502</v>
      </c>
      <c r="C5164" t="s">
        <v>5147</v>
      </c>
      <c r="D5164" t="s">
        <v>5148</v>
      </c>
      <c r="E5164" t="s">
        <v>42</v>
      </c>
      <c r="F5164" t="s">
        <v>43</v>
      </c>
      <c r="G5164" t="s">
        <v>44</v>
      </c>
      <c r="H5164">
        <v>2008</v>
      </c>
      <c r="I5164" s="2">
        <v>1954249.59</v>
      </c>
      <c r="J5164" s="2">
        <v>0</v>
      </c>
      <c r="K5164" s="2">
        <v>1954249.59</v>
      </c>
      <c r="L5164" t="s">
        <v>116</v>
      </c>
    </row>
    <row r="5165" spans="1:12" x14ac:dyDescent="0.85">
      <c r="A5165" s="1">
        <v>41164</v>
      </c>
      <c r="B5165" t="s">
        <v>1234</v>
      </c>
      <c r="C5165" t="s">
        <v>5508</v>
      </c>
      <c r="D5165" t="s">
        <v>5509</v>
      </c>
      <c r="E5165" t="s">
        <v>42</v>
      </c>
      <c r="F5165" t="s">
        <v>43</v>
      </c>
      <c r="G5165" t="s">
        <v>44</v>
      </c>
      <c r="H5165">
        <v>2008</v>
      </c>
      <c r="I5165" s="2">
        <v>2271291.2799999998</v>
      </c>
      <c r="J5165" s="2">
        <v>0</v>
      </c>
      <c r="K5165" s="2">
        <v>2271291.2799999998</v>
      </c>
      <c r="L5165" t="s">
        <v>116</v>
      </c>
    </row>
    <row r="5166" spans="1:12" x14ac:dyDescent="0.85">
      <c r="A5166" s="1">
        <v>41164</v>
      </c>
      <c r="B5166" t="s">
        <v>90</v>
      </c>
      <c r="C5166" t="s">
        <v>6910</v>
      </c>
      <c r="D5166" t="s">
        <v>6911</v>
      </c>
      <c r="E5166" t="s">
        <v>334</v>
      </c>
      <c r="F5166" t="s">
        <v>335</v>
      </c>
      <c r="G5166" t="s">
        <v>339</v>
      </c>
      <c r="H5166">
        <v>2008</v>
      </c>
      <c r="I5166" s="2">
        <v>9955224.9900000002</v>
      </c>
      <c r="J5166" s="2">
        <v>0</v>
      </c>
      <c r="K5166" s="2">
        <v>9955224.9900000002</v>
      </c>
      <c r="L5166" t="s">
        <v>116</v>
      </c>
    </row>
    <row r="5167" spans="1:12" x14ac:dyDescent="0.85">
      <c r="A5167" s="1">
        <v>41164</v>
      </c>
      <c r="B5167" t="s">
        <v>90</v>
      </c>
      <c r="C5167" t="s">
        <v>6912</v>
      </c>
      <c r="D5167" t="s">
        <v>6913</v>
      </c>
      <c r="E5167" t="s">
        <v>102</v>
      </c>
      <c r="F5167" t="s">
        <v>103</v>
      </c>
      <c r="G5167" t="s">
        <v>104</v>
      </c>
      <c r="H5167">
        <v>2008</v>
      </c>
      <c r="I5167" s="2">
        <v>1565965.01</v>
      </c>
      <c r="J5167" s="2">
        <v>0</v>
      </c>
      <c r="K5167" s="2">
        <v>1565965.01</v>
      </c>
      <c r="L5167" t="s">
        <v>116</v>
      </c>
    </row>
    <row r="5168" spans="1:12" x14ac:dyDescent="0.85">
      <c r="A5168" s="1">
        <v>41164</v>
      </c>
      <c r="B5168" t="s">
        <v>2348</v>
      </c>
      <c r="C5168" t="s">
        <v>2349</v>
      </c>
      <c r="D5168" t="s">
        <v>2350</v>
      </c>
      <c r="E5168" t="s">
        <v>1722</v>
      </c>
      <c r="F5168" t="s">
        <v>1723</v>
      </c>
      <c r="G5168" t="s">
        <v>1724</v>
      </c>
      <c r="H5168">
        <v>2008</v>
      </c>
      <c r="I5168" s="2">
        <v>39346459</v>
      </c>
      <c r="J5168" s="2">
        <v>0</v>
      </c>
      <c r="K5168" s="2">
        <v>39346459</v>
      </c>
      <c r="L5168" t="s">
        <v>116</v>
      </c>
    </row>
    <row r="5169" spans="1:12" x14ac:dyDescent="0.85">
      <c r="A5169" s="1">
        <v>41164</v>
      </c>
      <c r="B5169" t="s">
        <v>4705</v>
      </c>
      <c r="C5169" t="s">
        <v>6914</v>
      </c>
      <c r="D5169" t="s">
        <v>6915</v>
      </c>
      <c r="E5169" t="s">
        <v>56</v>
      </c>
      <c r="F5169" t="s">
        <v>57</v>
      </c>
      <c r="G5169" t="s">
        <v>58</v>
      </c>
      <c r="H5169">
        <v>2008</v>
      </c>
      <c r="I5169" s="2">
        <v>18856000</v>
      </c>
      <c r="J5169" s="2">
        <v>0</v>
      </c>
      <c r="K5169" s="2">
        <v>18856000</v>
      </c>
      <c r="L5169" t="s">
        <v>116</v>
      </c>
    </row>
    <row r="5170" spans="1:12" x14ac:dyDescent="0.85">
      <c r="A5170" s="1">
        <v>41164</v>
      </c>
      <c r="B5170" t="s">
        <v>4705</v>
      </c>
      <c r="C5170" t="s">
        <v>6914</v>
      </c>
      <c r="D5170" t="s">
        <v>6915</v>
      </c>
      <c r="E5170" t="s">
        <v>288</v>
      </c>
      <c r="F5170" t="s">
        <v>289</v>
      </c>
      <c r="G5170" t="s">
        <v>290</v>
      </c>
      <c r="H5170">
        <v>2008</v>
      </c>
      <c r="I5170" s="2">
        <v>3889500</v>
      </c>
      <c r="J5170" s="2">
        <v>0</v>
      </c>
      <c r="K5170" s="2">
        <v>3889500</v>
      </c>
      <c r="L5170" t="s">
        <v>116</v>
      </c>
    </row>
    <row r="5171" spans="1:12" x14ac:dyDescent="0.85">
      <c r="A5171" s="1">
        <v>41164</v>
      </c>
      <c r="B5171" t="s">
        <v>4705</v>
      </c>
      <c r="C5171" t="s">
        <v>6914</v>
      </c>
      <c r="D5171" t="s">
        <v>6915</v>
      </c>
      <c r="E5171" t="s">
        <v>293</v>
      </c>
      <c r="F5171" t="s">
        <v>294</v>
      </c>
      <c r="G5171" t="s">
        <v>626</v>
      </c>
      <c r="H5171">
        <v>2008</v>
      </c>
      <c r="I5171" s="2">
        <v>1500000</v>
      </c>
      <c r="J5171" s="2">
        <v>0</v>
      </c>
      <c r="K5171" s="2">
        <v>1500000</v>
      </c>
      <c r="L5171" t="s">
        <v>116</v>
      </c>
    </row>
    <row r="5172" spans="1:12" x14ac:dyDescent="0.85">
      <c r="A5172" s="1">
        <v>41164</v>
      </c>
      <c r="B5172" t="s">
        <v>4705</v>
      </c>
      <c r="C5172" t="s">
        <v>6914</v>
      </c>
      <c r="D5172" t="s">
        <v>6915</v>
      </c>
      <c r="E5172" t="s">
        <v>102</v>
      </c>
      <c r="F5172" t="s">
        <v>103</v>
      </c>
      <c r="G5172" t="s">
        <v>104</v>
      </c>
      <c r="H5172">
        <v>2008</v>
      </c>
      <c r="I5172" s="2">
        <v>39984000</v>
      </c>
      <c r="J5172" s="2">
        <v>0</v>
      </c>
      <c r="K5172" s="2">
        <v>39984000</v>
      </c>
      <c r="L5172" t="s">
        <v>116</v>
      </c>
    </row>
    <row r="5173" spans="1:12" x14ac:dyDescent="0.85">
      <c r="A5173" s="1">
        <v>41164</v>
      </c>
      <c r="B5173" t="s">
        <v>4705</v>
      </c>
      <c r="C5173" t="s">
        <v>6914</v>
      </c>
      <c r="D5173" t="s">
        <v>6915</v>
      </c>
      <c r="E5173" t="s">
        <v>42</v>
      </c>
      <c r="F5173" t="s">
        <v>43</v>
      </c>
      <c r="G5173" t="s">
        <v>44</v>
      </c>
      <c r="H5173">
        <v>2008</v>
      </c>
      <c r="I5173" s="2">
        <v>44784914.560000002</v>
      </c>
      <c r="J5173" s="2">
        <v>0</v>
      </c>
      <c r="K5173" s="2">
        <v>44784914.560000002</v>
      </c>
      <c r="L5173" t="s">
        <v>116</v>
      </c>
    </row>
    <row r="5174" spans="1:12" x14ac:dyDescent="0.85">
      <c r="A5174" s="1">
        <v>41164</v>
      </c>
      <c r="B5174" t="s">
        <v>5762</v>
      </c>
      <c r="C5174" t="s">
        <v>6916</v>
      </c>
      <c r="D5174" t="s">
        <v>6917</v>
      </c>
      <c r="E5174" t="s">
        <v>607</v>
      </c>
      <c r="F5174" t="s">
        <v>608</v>
      </c>
      <c r="G5174" t="s">
        <v>608</v>
      </c>
      <c r="H5174">
        <v>2008</v>
      </c>
      <c r="I5174" s="2">
        <v>1014701</v>
      </c>
      <c r="J5174" s="2">
        <v>0</v>
      </c>
      <c r="K5174" s="2">
        <v>1014701</v>
      </c>
      <c r="L5174" t="s">
        <v>116</v>
      </c>
    </row>
    <row r="5175" spans="1:12" x14ac:dyDescent="0.85">
      <c r="A5175" s="1">
        <v>41164</v>
      </c>
      <c r="B5175" t="s">
        <v>90</v>
      </c>
      <c r="C5175" t="s">
        <v>4364</v>
      </c>
      <c r="D5175" t="s">
        <v>4365</v>
      </c>
      <c r="E5175" t="s">
        <v>223</v>
      </c>
      <c r="F5175" t="s">
        <v>224</v>
      </c>
      <c r="G5175" t="s">
        <v>225</v>
      </c>
      <c r="H5175">
        <v>2008</v>
      </c>
      <c r="I5175" s="2">
        <v>500000</v>
      </c>
      <c r="J5175" s="2">
        <v>0</v>
      </c>
      <c r="K5175" s="2">
        <v>500000</v>
      </c>
      <c r="L5175" t="s">
        <v>18</v>
      </c>
    </row>
    <row r="5176" spans="1:12" x14ac:dyDescent="0.85">
      <c r="A5176" s="1">
        <v>41164</v>
      </c>
      <c r="B5176" t="s">
        <v>90</v>
      </c>
      <c r="C5176" t="s">
        <v>4364</v>
      </c>
      <c r="D5176" t="s">
        <v>4365</v>
      </c>
      <c r="E5176" t="s">
        <v>119</v>
      </c>
      <c r="F5176" t="s">
        <v>120</v>
      </c>
      <c r="G5176" t="s">
        <v>121</v>
      </c>
      <c r="H5176">
        <v>2008</v>
      </c>
      <c r="I5176" s="2">
        <v>950232</v>
      </c>
      <c r="J5176" s="2">
        <v>0</v>
      </c>
      <c r="K5176" s="2">
        <v>950232</v>
      </c>
      <c r="L5176" t="s">
        <v>18</v>
      </c>
    </row>
    <row r="5177" spans="1:12" x14ac:dyDescent="0.85">
      <c r="A5177" s="1">
        <v>41164</v>
      </c>
      <c r="B5177" t="s">
        <v>90</v>
      </c>
      <c r="C5177" t="s">
        <v>6478</v>
      </c>
      <c r="D5177" t="s">
        <v>6479</v>
      </c>
      <c r="E5177" t="s">
        <v>128</v>
      </c>
      <c r="F5177" t="s">
        <v>129</v>
      </c>
      <c r="G5177" t="s">
        <v>130</v>
      </c>
      <c r="H5177">
        <v>2008</v>
      </c>
      <c r="I5177" s="2">
        <v>500000</v>
      </c>
      <c r="J5177" s="2">
        <v>0</v>
      </c>
      <c r="K5177" s="2">
        <v>500000</v>
      </c>
      <c r="L5177" t="s">
        <v>116</v>
      </c>
    </row>
    <row r="5178" spans="1:12" x14ac:dyDescent="0.85">
      <c r="A5178" s="1">
        <v>41164</v>
      </c>
      <c r="B5178" t="s">
        <v>90</v>
      </c>
      <c r="C5178" t="s">
        <v>6478</v>
      </c>
      <c r="D5178" t="s">
        <v>6479</v>
      </c>
      <c r="E5178" t="s">
        <v>70</v>
      </c>
      <c r="F5178" t="s">
        <v>71</v>
      </c>
      <c r="G5178" t="s">
        <v>72</v>
      </c>
      <c r="H5178">
        <v>2008</v>
      </c>
      <c r="I5178" s="2">
        <v>1250000</v>
      </c>
      <c r="J5178" s="2">
        <v>0</v>
      </c>
      <c r="K5178" s="2">
        <v>1250000</v>
      </c>
      <c r="L5178" t="s">
        <v>116</v>
      </c>
    </row>
    <row r="5179" spans="1:12" x14ac:dyDescent="0.85">
      <c r="A5179" s="1">
        <v>41164</v>
      </c>
      <c r="B5179" t="s">
        <v>90</v>
      </c>
      <c r="C5179" t="s">
        <v>6478</v>
      </c>
      <c r="D5179" t="s">
        <v>6479</v>
      </c>
      <c r="E5179" t="s">
        <v>1408</v>
      </c>
      <c r="F5179" t="s">
        <v>1409</v>
      </c>
      <c r="G5179" t="s">
        <v>1410</v>
      </c>
      <c r="H5179">
        <v>2008</v>
      </c>
      <c r="I5179" s="2">
        <v>367350</v>
      </c>
      <c r="J5179" s="2">
        <v>0</v>
      </c>
      <c r="K5179" s="2">
        <v>367350</v>
      </c>
      <c r="L5179" t="s">
        <v>116</v>
      </c>
    </row>
    <row r="5180" spans="1:12" x14ac:dyDescent="0.85">
      <c r="A5180" s="1">
        <v>41164</v>
      </c>
      <c r="B5180" t="s">
        <v>90</v>
      </c>
      <c r="C5180" t="s">
        <v>6478</v>
      </c>
      <c r="D5180" t="s">
        <v>6479</v>
      </c>
      <c r="E5180" t="s">
        <v>119</v>
      </c>
      <c r="F5180" t="s">
        <v>120</v>
      </c>
      <c r="G5180" t="s">
        <v>121</v>
      </c>
      <c r="H5180">
        <v>2008</v>
      </c>
      <c r="I5180" s="2">
        <v>782544</v>
      </c>
      <c r="J5180" s="2">
        <v>0</v>
      </c>
      <c r="K5180" s="2">
        <v>782544</v>
      </c>
      <c r="L5180" t="s">
        <v>116</v>
      </c>
    </row>
    <row r="5181" spans="1:12" x14ac:dyDescent="0.85">
      <c r="A5181" s="1">
        <v>41164</v>
      </c>
      <c r="B5181" t="s">
        <v>5108</v>
      </c>
      <c r="C5181" t="s">
        <v>6480</v>
      </c>
      <c r="D5181" t="s">
        <v>6481</v>
      </c>
      <c r="E5181" t="s">
        <v>85</v>
      </c>
      <c r="F5181" t="s">
        <v>86</v>
      </c>
      <c r="G5181" t="s">
        <v>87</v>
      </c>
      <c r="H5181">
        <v>2008</v>
      </c>
      <c r="I5181" s="2">
        <v>9318757.1300000008</v>
      </c>
      <c r="J5181" s="2">
        <v>0</v>
      </c>
      <c r="K5181" s="2">
        <v>9318757.1300000008</v>
      </c>
      <c r="L5181" t="s">
        <v>116</v>
      </c>
    </row>
    <row r="5182" spans="1:12" x14ac:dyDescent="0.85">
      <c r="A5182" s="1">
        <v>41164</v>
      </c>
      <c r="B5182" t="s">
        <v>6918</v>
      </c>
      <c r="C5182" t="s">
        <v>6919</v>
      </c>
      <c r="D5182" t="s">
        <v>6920</v>
      </c>
      <c r="E5182" t="s">
        <v>49</v>
      </c>
      <c r="F5182" t="s">
        <v>50</v>
      </c>
      <c r="G5182" t="s">
        <v>51</v>
      </c>
      <c r="H5182">
        <v>2008</v>
      </c>
      <c r="I5182" s="2">
        <v>750000</v>
      </c>
      <c r="J5182" s="2">
        <v>0</v>
      </c>
      <c r="K5182" s="2">
        <v>750000</v>
      </c>
      <c r="L5182" t="s">
        <v>116</v>
      </c>
    </row>
    <row r="5183" spans="1:12" x14ac:dyDescent="0.85">
      <c r="A5183" s="1">
        <v>41164</v>
      </c>
      <c r="B5183" t="s">
        <v>4372</v>
      </c>
      <c r="C5183" t="s">
        <v>4373</v>
      </c>
      <c r="D5183" t="s">
        <v>4374</v>
      </c>
      <c r="E5183" t="s">
        <v>42</v>
      </c>
      <c r="F5183" t="s">
        <v>43</v>
      </c>
      <c r="G5183" t="s">
        <v>44</v>
      </c>
      <c r="H5183">
        <v>2008</v>
      </c>
      <c r="I5183" s="2">
        <v>500000</v>
      </c>
      <c r="J5183" s="2">
        <v>0</v>
      </c>
      <c r="K5183" s="2">
        <v>500000</v>
      </c>
      <c r="L5183" t="s">
        <v>18</v>
      </c>
    </row>
    <row r="5184" spans="1:12" x14ac:dyDescent="0.85">
      <c r="A5184" s="1">
        <v>41164</v>
      </c>
      <c r="B5184" t="s">
        <v>2137</v>
      </c>
      <c r="C5184" t="s">
        <v>6488</v>
      </c>
      <c r="D5184" t="s">
        <v>6489</v>
      </c>
      <c r="E5184" t="s">
        <v>102</v>
      </c>
      <c r="F5184" t="s">
        <v>103</v>
      </c>
      <c r="G5184" t="s">
        <v>104</v>
      </c>
      <c r="H5184">
        <v>2008</v>
      </c>
      <c r="I5184" s="2">
        <v>50000</v>
      </c>
      <c r="J5184" s="2">
        <v>0</v>
      </c>
      <c r="K5184" s="2">
        <v>50000</v>
      </c>
      <c r="L5184" t="s">
        <v>18</v>
      </c>
    </row>
    <row r="5185" spans="1:12" x14ac:dyDescent="0.85">
      <c r="A5185" s="1">
        <v>41164</v>
      </c>
      <c r="B5185" t="s">
        <v>90</v>
      </c>
      <c r="C5185" t="s">
        <v>5521</v>
      </c>
      <c r="D5185" t="s">
        <v>5522</v>
      </c>
      <c r="E5185" t="s">
        <v>15</v>
      </c>
      <c r="F5185" t="s">
        <v>16</v>
      </c>
      <c r="G5185" t="s">
        <v>17</v>
      </c>
      <c r="H5185">
        <v>2008</v>
      </c>
      <c r="I5185" s="2">
        <v>266071.34000000003</v>
      </c>
      <c r="J5185" s="2">
        <v>0</v>
      </c>
      <c r="K5185" s="2">
        <v>266071.34000000003</v>
      </c>
      <c r="L5185" t="s">
        <v>5523</v>
      </c>
    </row>
    <row r="5186" spans="1:12" x14ac:dyDescent="0.85">
      <c r="A5186" s="1">
        <v>41164</v>
      </c>
      <c r="B5186" t="s">
        <v>90</v>
      </c>
      <c r="C5186" t="s">
        <v>5521</v>
      </c>
      <c r="D5186" t="s">
        <v>5522</v>
      </c>
      <c r="E5186" t="s">
        <v>102</v>
      </c>
      <c r="F5186" t="s">
        <v>103</v>
      </c>
      <c r="G5186" t="s">
        <v>104</v>
      </c>
      <c r="H5186">
        <v>2008</v>
      </c>
      <c r="I5186" s="2">
        <v>2018000</v>
      </c>
      <c r="J5186" s="2">
        <v>0</v>
      </c>
      <c r="K5186" s="2">
        <v>2018000</v>
      </c>
      <c r="L5186" t="s">
        <v>5523</v>
      </c>
    </row>
    <row r="5187" spans="1:12" x14ac:dyDescent="0.85">
      <c r="A5187" s="1">
        <v>41164</v>
      </c>
      <c r="B5187" t="s">
        <v>90</v>
      </c>
      <c r="C5187" t="s">
        <v>6921</v>
      </c>
      <c r="D5187" t="s">
        <v>6922</v>
      </c>
      <c r="E5187" t="s">
        <v>119</v>
      </c>
      <c r="F5187" t="s">
        <v>120</v>
      </c>
      <c r="G5187" t="s">
        <v>121</v>
      </c>
      <c r="H5187">
        <v>2008</v>
      </c>
      <c r="I5187" s="2">
        <v>335376</v>
      </c>
      <c r="J5187" s="2">
        <v>0</v>
      </c>
      <c r="K5187" s="2">
        <v>335376</v>
      </c>
      <c r="L5187" t="s">
        <v>18</v>
      </c>
    </row>
    <row r="5188" spans="1:12" x14ac:dyDescent="0.85">
      <c r="A5188" s="1">
        <v>41164</v>
      </c>
      <c r="B5188" t="s">
        <v>90</v>
      </c>
      <c r="C5188" t="s">
        <v>6491</v>
      </c>
      <c r="D5188" t="s">
        <v>6492</v>
      </c>
      <c r="E5188" t="s">
        <v>128</v>
      </c>
      <c r="F5188" t="s">
        <v>129</v>
      </c>
      <c r="G5188" t="s">
        <v>130</v>
      </c>
      <c r="H5188">
        <v>2008</v>
      </c>
      <c r="I5188" s="2">
        <v>306000</v>
      </c>
      <c r="J5188" s="2">
        <v>0</v>
      </c>
      <c r="K5188" s="2">
        <v>306000</v>
      </c>
      <c r="L5188" t="s">
        <v>116</v>
      </c>
    </row>
    <row r="5189" spans="1:12" x14ac:dyDescent="0.85">
      <c r="A5189" s="1">
        <v>41164</v>
      </c>
      <c r="B5189" t="s">
        <v>90</v>
      </c>
      <c r="C5189" t="s">
        <v>6491</v>
      </c>
      <c r="D5189" t="s">
        <v>6492</v>
      </c>
      <c r="E5189" t="s">
        <v>70</v>
      </c>
      <c r="F5189" t="s">
        <v>71</v>
      </c>
      <c r="G5189" t="s">
        <v>72</v>
      </c>
      <c r="H5189">
        <v>2008</v>
      </c>
      <c r="I5189" s="2">
        <v>194000</v>
      </c>
      <c r="J5189" s="2">
        <v>0</v>
      </c>
      <c r="K5189" s="2">
        <v>194000</v>
      </c>
      <c r="L5189" t="s">
        <v>116</v>
      </c>
    </row>
    <row r="5190" spans="1:12" x14ac:dyDescent="0.85">
      <c r="A5190" s="1">
        <v>41164</v>
      </c>
      <c r="B5190" t="s">
        <v>90</v>
      </c>
      <c r="C5190" t="s">
        <v>6491</v>
      </c>
      <c r="D5190" t="s">
        <v>6492</v>
      </c>
      <c r="E5190" t="s">
        <v>119</v>
      </c>
      <c r="F5190" t="s">
        <v>120</v>
      </c>
      <c r="G5190" t="s">
        <v>121</v>
      </c>
      <c r="H5190">
        <v>2008</v>
      </c>
      <c r="I5190" s="2">
        <v>1509192</v>
      </c>
      <c r="J5190" s="2">
        <v>0</v>
      </c>
      <c r="K5190" s="2">
        <v>1509192</v>
      </c>
      <c r="L5190" t="s">
        <v>116</v>
      </c>
    </row>
    <row r="5191" spans="1:12" x14ac:dyDescent="0.85">
      <c r="A5191" s="1">
        <v>41164</v>
      </c>
      <c r="B5191" t="s">
        <v>90</v>
      </c>
      <c r="C5191" t="s">
        <v>6016</v>
      </c>
      <c r="D5191" t="s">
        <v>6017</v>
      </c>
      <c r="E5191" t="s">
        <v>93</v>
      </c>
      <c r="F5191" t="s">
        <v>94</v>
      </c>
      <c r="H5191">
        <v>2008</v>
      </c>
      <c r="I5191" s="2">
        <v>1000000</v>
      </c>
      <c r="J5191" s="2">
        <v>0</v>
      </c>
      <c r="K5191" s="2">
        <v>1000000</v>
      </c>
      <c r="L5191" t="s">
        <v>18</v>
      </c>
    </row>
    <row r="5192" spans="1:12" x14ac:dyDescent="0.85">
      <c r="A5192" s="1">
        <v>41164</v>
      </c>
      <c r="B5192" t="s">
        <v>90</v>
      </c>
      <c r="C5192" t="s">
        <v>6495</v>
      </c>
      <c r="D5192" t="s">
        <v>6496</v>
      </c>
      <c r="E5192" t="s">
        <v>223</v>
      </c>
      <c r="F5192" t="s">
        <v>224</v>
      </c>
      <c r="G5192" t="s">
        <v>225</v>
      </c>
      <c r="H5192">
        <v>2008</v>
      </c>
      <c r="I5192" s="2">
        <v>300000</v>
      </c>
      <c r="J5192" s="2">
        <v>0</v>
      </c>
      <c r="K5192" s="2">
        <v>300000</v>
      </c>
      <c r="L5192" t="s">
        <v>116</v>
      </c>
    </row>
    <row r="5193" spans="1:12" x14ac:dyDescent="0.85">
      <c r="A5193" s="1">
        <v>41164</v>
      </c>
      <c r="B5193" t="s">
        <v>90</v>
      </c>
      <c r="C5193" t="s">
        <v>6495</v>
      </c>
      <c r="D5193" t="s">
        <v>6496</v>
      </c>
      <c r="E5193" t="s">
        <v>119</v>
      </c>
      <c r="F5193" t="s">
        <v>120</v>
      </c>
      <c r="G5193" t="s">
        <v>121</v>
      </c>
      <c r="H5193">
        <v>2008</v>
      </c>
      <c r="I5193" s="2">
        <v>335376</v>
      </c>
      <c r="J5193" s="2">
        <v>0</v>
      </c>
      <c r="K5193" s="2">
        <v>335376</v>
      </c>
      <c r="L5193" t="s">
        <v>116</v>
      </c>
    </row>
    <row r="5194" spans="1:12" x14ac:dyDescent="0.85">
      <c r="A5194" s="1">
        <v>41164</v>
      </c>
      <c r="B5194" t="s">
        <v>90</v>
      </c>
      <c r="C5194" t="s">
        <v>6495</v>
      </c>
      <c r="D5194" t="s">
        <v>6496</v>
      </c>
      <c r="E5194" t="s">
        <v>93</v>
      </c>
      <c r="F5194" t="s">
        <v>94</v>
      </c>
      <c r="H5194">
        <v>2008</v>
      </c>
      <c r="I5194" s="2">
        <v>0</v>
      </c>
      <c r="J5194" s="2">
        <v>100000</v>
      </c>
      <c r="K5194" s="2">
        <v>100000</v>
      </c>
      <c r="L5194" t="s">
        <v>116</v>
      </c>
    </row>
    <row r="5195" spans="1:12" x14ac:dyDescent="0.85">
      <c r="A5195" s="1">
        <v>41164</v>
      </c>
      <c r="B5195" t="s">
        <v>90</v>
      </c>
      <c r="C5195" t="s">
        <v>6923</v>
      </c>
      <c r="D5195" t="s">
        <v>6924</v>
      </c>
      <c r="E5195" t="s">
        <v>1408</v>
      </c>
      <c r="F5195" t="s">
        <v>1409</v>
      </c>
      <c r="G5195" t="s">
        <v>1410</v>
      </c>
      <c r="H5195">
        <v>2008</v>
      </c>
      <c r="I5195" s="2">
        <v>367350</v>
      </c>
      <c r="J5195" s="2">
        <v>0</v>
      </c>
      <c r="K5195" s="2">
        <v>367350</v>
      </c>
      <c r="L5195" t="s">
        <v>116</v>
      </c>
    </row>
    <row r="5196" spans="1:12" x14ac:dyDescent="0.85">
      <c r="A5196" s="1">
        <v>41164</v>
      </c>
      <c r="B5196" t="s">
        <v>90</v>
      </c>
      <c r="C5196" t="s">
        <v>6018</v>
      </c>
      <c r="D5196" t="s">
        <v>6019</v>
      </c>
      <c r="E5196" t="s">
        <v>56</v>
      </c>
      <c r="F5196" t="s">
        <v>57</v>
      </c>
      <c r="G5196" t="s">
        <v>58</v>
      </c>
      <c r="H5196">
        <v>2008</v>
      </c>
      <c r="I5196" s="2">
        <v>477.98</v>
      </c>
      <c r="J5196" s="2">
        <v>0</v>
      </c>
      <c r="K5196" s="2">
        <v>477.98</v>
      </c>
      <c r="L5196" t="s">
        <v>116</v>
      </c>
    </row>
    <row r="5197" spans="1:12" x14ac:dyDescent="0.85">
      <c r="A5197" s="1">
        <v>41164</v>
      </c>
      <c r="B5197" t="s">
        <v>90</v>
      </c>
      <c r="C5197" t="s">
        <v>6018</v>
      </c>
      <c r="D5197" t="s">
        <v>6019</v>
      </c>
      <c r="E5197" t="s">
        <v>200</v>
      </c>
      <c r="F5197" t="s">
        <v>201</v>
      </c>
      <c r="G5197" t="s">
        <v>213</v>
      </c>
      <c r="H5197">
        <v>2008</v>
      </c>
      <c r="I5197" s="2">
        <v>750.72</v>
      </c>
      <c r="J5197" s="2">
        <v>0</v>
      </c>
      <c r="K5197" s="2">
        <v>750.72</v>
      </c>
      <c r="L5197" t="s">
        <v>116</v>
      </c>
    </row>
    <row r="5198" spans="1:12" x14ac:dyDescent="0.85">
      <c r="A5198" s="1">
        <v>41164</v>
      </c>
      <c r="B5198" t="s">
        <v>90</v>
      </c>
      <c r="C5198" t="s">
        <v>6018</v>
      </c>
      <c r="D5198" t="s">
        <v>6019</v>
      </c>
      <c r="E5198" t="s">
        <v>102</v>
      </c>
      <c r="F5198" t="s">
        <v>103</v>
      </c>
      <c r="G5198" t="s">
        <v>104</v>
      </c>
      <c r="H5198">
        <v>2008</v>
      </c>
      <c r="I5198" s="2">
        <v>1089.02</v>
      </c>
      <c r="J5198" s="2">
        <v>0</v>
      </c>
      <c r="K5198" s="2">
        <v>1089.02</v>
      </c>
      <c r="L5198" t="s">
        <v>116</v>
      </c>
    </row>
    <row r="5199" spans="1:12" x14ac:dyDescent="0.85">
      <c r="A5199" s="1">
        <v>41164</v>
      </c>
      <c r="B5199" t="s">
        <v>90</v>
      </c>
      <c r="C5199" t="s">
        <v>6018</v>
      </c>
      <c r="D5199" t="s">
        <v>6019</v>
      </c>
      <c r="E5199" t="s">
        <v>93</v>
      </c>
      <c r="F5199" t="s">
        <v>94</v>
      </c>
      <c r="H5199">
        <v>2008</v>
      </c>
      <c r="I5199" s="2">
        <v>4934597.49</v>
      </c>
      <c r="J5199" s="2">
        <v>0.01</v>
      </c>
      <c r="K5199" s="2">
        <v>4934597.5</v>
      </c>
      <c r="L5199" t="s">
        <v>116</v>
      </c>
    </row>
    <row r="5200" spans="1:12" x14ac:dyDescent="0.85">
      <c r="A5200" s="1">
        <v>41164</v>
      </c>
      <c r="B5200" t="s">
        <v>90</v>
      </c>
      <c r="C5200" t="s">
        <v>6020</v>
      </c>
      <c r="D5200" t="s">
        <v>6021</v>
      </c>
      <c r="E5200" t="s">
        <v>334</v>
      </c>
      <c r="F5200" t="s">
        <v>335</v>
      </c>
      <c r="G5200" t="s">
        <v>339</v>
      </c>
      <c r="H5200">
        <v>2008</v>
      </c>
      <c r="I5200" s="2">
        <v>493633</v>
      </c>
      <c r="J5200" s="2">
        <v>0</v>
      </c>
      <c r="K5200" s="2">
        <v>493633</v>
      </c>
      <c r="L5200" t="s">
        <v>18</v>
      </c>
    </row>
    <row r="5201" spans="1:12" x14ac:dyDescent="0.85">
      <c r="A5201" s="1">
        <v>41164</v>
      </c>
      <c r="B5201" t="s">
        <v>90</v>
      </c>
      <c r="C5201" t="s">
        <v>5527</v>
      </c>
      <c r="D5201" t="s">
        <v>5528</v>
      </c>
      <c r="E5201" t="s">
        <v>223</v>
      </c>
      <c r="F5201" t="s">
        <v>224</v>
      </c>
      <c r="G5201" t="s">
        <v>225</v>
      </c>
      <c r="H5201">
        <v>2008</v>
      </c>
      <c r="I5201" s="2">
        <v>501323.22</v>
      </c>
      <c r="J5201" s="2">
        <v>0</v>
      </c>
      <c r="K5201" s="2">
        <v>501323.22</v>
      </c>
      <c r="L5201" t="s">
        <v>116</v>
      </c>
    </row>
    <row r="5202" spans="1:12" x14ac:dyDescent="0.85">
      <c r="A5202" s="1">
        <v>41164</v>
      </c>
      <c r="B5202" t="s">
        <v>90</v>
      </c>
      <c r="C5202" t="s">
        <v>5527</v>
      </c>
      <c r="D5202" t="s">
        <v>5528</v>
      </c>
      <c r="E5202" t="s">
        <v>5512</v>
      </c>
      <c r="F5202" t="s">
        <v>5513</v>
      </c>
      <c r="G5202" t="s">
        <v>5514</v>
      </c>
      <c r="H5202">
        <v>2008</v>
      </c>
      <c r="I5202" s="2">
        <v>1453.81</v>
      </c>
      <c r="J5202" s="2">
        <v>0</v>
      </c>
      <c r="K5202" s="2">
        <v>1453.81</v>
      </c>
      <c r="L5202" t="s">
        <v>116</v>
      </c>
    </row>
    <row r="5203" spans="1:12" x14ac:dyDescent="0.85">
      <c r="A5203" s="1">
        <v>41164</v>
      </c>
      <c r="B5203" t="s">
        <v>90</v>
      </c>
      <c r="C5203" t="s">
        <v>5527</v>
      </c>
      <c r="D5203" t="s">
        <v>5528</v>
      </c>
      <c r="E5203" t="s">
        <v>93</v>
      </c>
      <c r="F5203" t="s">
        <v>94</v>
      </c>
      <c r="H5203">
        <v>2008</v>
      </c>
      <c r="I5203" s="2">
        <v>798953.88</v>
      </c>
      <c r="J5203" s="2">
        <v>0</v>
      </c>
      <c r="K5203" s="2">
        <v>798953.88</v>
      </c>
      <c r="L5203" t="s">
        <v>116</v>
      </c>
    </row>
    <row r="5204" spans="1:12" x14ac:dyDescent="0.85">
      <c r="A5204" s="1">
        <v>41164</v>
      </c>
      <c r="B5204" t="s">
        <v>6904</v>
      </c>
      <c r="C5204" t="s">
        <v>6925</v>
      </c>
      <c r="E5204" t="s">
        <v>56</v>
      </c>
      <c r="F5204" t="s">
        <v>57</v>
      </c>
      <c r="G5204" t="s">
        <v>58</v>
      </c>
      <c r="H5204">
        <v>2012</v>
      </c>
      <c r="I5204" s="2">
        <v>6939100</v>
      </c>
      <c r="J5204" s="2">
        <v>31459401.640000001</v>
      </c>
      <c r="K5204" s="2">
        <v>38398501.640000001</v>
      </c>
      <c r="L5204" t="s">
        <v>116</v>
      </c>
    </row>
    <row r="5205" spans="1:12" x14ac:dyDescent="0.85">
      <c r="A5205" s="1">
        <v>41164</v>
      </c>
      <c r="B5205" t="s">
        <v>5170</v>
      </c>
      <c r="C5205" t="s">
        <v>5171</v>
      </c>
      <c r="D5205" t="s">
        <v>2480</v>
      </c>
      <c r="E5205" t="s">
        <v>42</v>
      </c>
      <c r="F5205" t="s">
        <v>43</v>
      </c>
      <c r="G5205" t="s">
        <v>44</v>
      </c>
      <c r="H5205">
        <v>2008</v>
      </c>
      <c r="I5205" s="2">
        <v>283439.65000000002</v>
      </c>
      <c r="J5205" s="2">
        <v>0</v>
      </c>
      <c r="K5205" s="2">
        <v>283439.65000000002</v>
      </c>
      <c r="L5205" t="s">
        <v>18</v>
      </c>
    </row>
    <row r="5206" spans="1:12" x14ac:dyDescent="0.85">
      <c r="A5206" s="1">
        <v>41164</v>
      </c>
      <c r="B5206" t="s">
        <v>90</v>
      </c>
      <c r="C5206" t="s">
        <v>6926</v>
      </c>
      <c r="D5206" t="s">
        <v>6927</v>
      </c>
      <c r="E5206" t="s">
        <v>56</v>
      </c>
      <c r="F5206" t="s">
        <v>57</v>
      </c>
      <c r="G5206" t="s">
        <v>58</v>
      </c>
      <c r="H5206">
        <v>2008</v>
      </c>
      <c r="I5206" s="2">
        <v>77254.539999999994</v>
      </c>
      <c r="J5206" s="2">
        <v>0</v>
      </c>
      <c r="K5206" s="2">
        <v>77254.539999999994</v>
      </c>
      <c r="L5206" t="s">
        <v>116</v>
      </c>
    </row>
    <row r="5207" spans="1:12" x14ac:dyDescent="0.85">
      <c r="A5207" s="1">
        <v>41164</v>
      </c>
      <c r="B5207" t="s">
        <v>90</v>
      </c>
      <c r="C5207" t="s">
        <v>6926</v>
      </c>
      <c r="D5207" t="s">
        <v>6927</v>
      </c>
      <c r="E5207" t="s">
        <v>15</v>
      </c>
      <c r="F5207" t="s">
        <v>16</v>
      </c>
      <c r="G5207" t="s">
        <v>17</v>
      </c>
      <c r="H5207">
        <v>2008</v>
      </c>
      <c r="I5207" s="2">
        <v>108982.38</v>
      </c>
      <c r="J5207" s="2">
        <v>0</v>
      </c>
      <c r="K5207" s="2">
        <v>108982.38</v>
      </c>
      <c r="L5207" t="s">
        <v>116</v>
      </c>
    </row>
    <row r="5208" spans="1:12" x14ac:dyDescent="0.85">
      <c r="A5208" s="1">
        <v>41164</v>
      </c>
      <c r="B5208" t="s">
        <v>90</v>
      </c>
      <c r="C5208" t="s">
        <v>6926</v>
      </c>
      <c r="D5208" t="s">
        <v>6927</v>
      </c>
      <c r="E5208" t="s">
        <v>200</v>
      </c>
      <c r="F5208" t="s">
        <v>201</v>
      </c>
      <c r="G5208" t="s">
        <v>213</v>
      </c>
      <c r="H5208">
        <v>2008</v>
      </c>
      <c r="I5208" s="2">
        <v>94974.11</v>
      </c>
      <c r="J5208" s="2">
        <v>0</v>
      </c>
      <c r="K5208" s="2">
        <v>94974.11</v>
      </c>
      <c r="L5208" t="s">
        <v>116</v>
      </c>
    </row>
    <row r="5209" spans="1:12" x14ac:dyDescent="0.85">
      <c r="A5209" s="1">
        <v>41164</v>
      </c>
      <c r="B5209" t="s">
        <v>90</v>
      </c>
      <c r="C5209" t="s">
        <v>6926</v>
      </c>
      <c r="D5209" t="s">
        <v>6927</v>
      </c>
      <c r="E5209" t="s">
        <v>223</v>
      </c>
      <c r="F5209" t="s">
        <v>224</v>
      </c>
      <c r="G5209" t="s">
        <v>225</v>
      </c>
      <c r="H5209">
        <v>2008</v>
      </c>
      <c r="I5209" s="2">
        <v>62049.42</v>
      </c>
      <c r="J5209" s="2">
        <v>0</v>
      </c>
      <c r="K5209" s="2">
        <v>62049.42</v>
      </c>
      <c r="L5209" t="s">
        <v>116</v>
      </c>
    </row>
    <row r="5210" spans="1:12" x14ac:dyDescent="0.85">
      <c r="A5210" s="1">
        <v>41164</v>
      </c>
      <c r="B5210" t="s">
        <v>90</v>
      </c>
      <c r="C5210" t="s">
        <v>6926</v>
      </c>
      <c r="D5210" t="s">
        <v>6927</v>
      </c>
      <c r="E5210" t="s">
        <v>119</v>
      </c>
      <c r="F5210" t="s">
        <v>120</v>
      </c>
      <c r="G5210" t="s">
        <v>121</v>
      </c>
      <c r="H5210">
        <v>2008</v>
      </c>
      <c r="I5210" s="2">
        <v>169640.71</v>
      </c>
      <c r="J5210" s="2">
        <v>0</v>
      </c>
      <c r="K5210" s="2">
        <v>169640.71</v>
      </c>
      <c r="L5210" t="s">
        <v>116</v>
      </c>
    </row>
    <row r="5211" spans="1:12" x14ac:dyDescent="0.85">
      <c r="A5211" s="1">
        <v>41164</v>
      </c>
      <c r="B5211" t="s">
        <v>90</v>
      </c>
      <c r="C5211" t="s">
        <v>6926</v>
      </c>
      <c r="D5211" t="s">
        <v>6927</v>
      </c>
      <c r="E5211" t="s">
        <v>93</v>
      </c>
      <c r="F5211" t="s">
        <v>94</v>
      </c>
      <c r="H5211">
        <v>2008</v>
      </c>
      <c r="I5211" s="2">
        <v>124098.84</v>
      </c>
      <c r="J5211" s="2">
        <v>0</v>
      </c>
      <c r="K5211" s="2">
        <v>124098.84</v>
      </c>
      <c r="L5211" t="s">
        <v>116</v>
      </c>
    </row>
    <row r="5212" spans="1:12" x14ac:dyDescent="0.85">
      <c r="A5212" s="1">
        <v>41164</v>
      </c>
      <c r="B5212" t="s">
        <v>90</v>
      </c>
      <c r="C5212" t="s">
        <v>6928</v>
      </c>
      <c r="D5212" t="s">
        <v>6929</v>
      </c>
      <c r="E5212" t="s">
        <v>85</v>
      </c>
      <c r="F5212" t="s">
        <v>86</v>
      </c>
      <c r="G5212" t="s">
        <v>87</v>
      </c>
      <c r="H5212">
        <v>2008</v>
      </c>
      <c r="I5212" s="2">
        <v>6091810</v>
      </c>
      <c r="J5212" s="2">
        <v>0</v>
      </c>
      <c r="K5212" s="2">
        <v>6091810</v>
      </c>
      <c r="L5212" t="s">
        <v>18</v>
      </c>
    </row>
    <row r="5213" spans="1:12" x14ac:dyDescent="0.85">
      <c r="A5213" s="1">
        <v>41164</v>
      </c>
      <c r="B5213" t="s">
        <v>90</v>
      </c>
      <c r="C5213" t="s">
        <v>6930</v>
      </c>
      <c r="D5213" t="s">
        <v>6931</v>
      </c>
      <c r="E5213" t="s">
        <v>85</v>
      </c>
      <c r="F5213" t="s">
        <v>86</v>
      </c>
      <c r="G5213" t="s">
        <v>87</v>
      </c>
      <c r="H5213">
        <v>2008</v>
      </c>
      <c r="I5213" s="2">
        <v>9613968.4000000004</v>
      </c>
      <c r="J5213" s="2">
        <v>2221820.34</v>
      </c>
      <c r="K5213" s="2">
        <v>11835788.74</v>
      </c>
      <c r="L5213" t="s">
        <v>116</v>
      </c>
    </row>
    <row r="5214" spans="1:12" x14ac:dyDescent="0.85">
      <c r="A5214" s="1">
        <v>41164</v>
      </c>
      <c r="B5214" t="s">
        <v>6932</v>
      </c>
      <c r="C5214" t="s">
        <v>6933</v>
      </c>
      <c r="D5214" t="s">
        <v>6934</v>
      </c>
      <c r="E5214" t="s">
        <v>607</v>
      </c>
      <c r="F5214" t="s">
        <v>608</v>
      </c>
      <c r="G5214" t="s">
        <v>608</v>
      </c>
      <c r="H5214">
        <v>2008</v>
      </c>
      <c r="I5214" s="2">
        <v>3381391</v>
      </c>
      <c r="J5214" s="2">
        <v>0</v>
      </c>
      <c r="K5214" s="2">
        <v>3381391</v>
      </c>
      <c r="L5214" t="s">
        <v>18</v>
      </c>
    </row>
    <row r="5215" spans="1:12" x14ac:dyDescent="0.85">
      <c r="A5215" s="1">
        <v>41164</v>
      </c>
      <c r="B5215" t="s">
        <v>883</v>
      </c>
      <c r="C5215" t="s">
        <v>6935</v>
      </c>
      <c r="D5215" t="s">
        <v>6936</v>
      </c>
      <c r="E5215" t="s">
        <v>223</v>
      </c>
      <c r="F5215" t="s">
        <v>224</v>
      </c>
      <c r="G5215" t="s">
        <v>2491</v>
      </c>
      <c r="H5215">
        <v>2008</v>
      </c>
      <c r="I5215" s="2">
        <v>2401477.54</v>
      </c>
      <c r="J5215" s="2">
        <v>0</v>
      </c>
      <c r="K5215" s="2">
        <v>2401477.54</v>
      </c>
      <c r="L5215" t="s">
        <v>116</v>
      </c>
    </row>
    <row r="5216" spans="1:12" x14ac:dyDescent="0.85">
      <c r="A5216" s="1">
        <v>41164</v>
      </c>
      <c r="B5216" t="s">
        <v>883</v>
      </c>
      <c r="C5216" t="s">
        <v>6937</v>
      </c>
      <c r="D5216" t="s">
        <v>6938</v>
      </c>
      <c r="E5216" t="s">
        <v>260</v>
      </c>
      <c r="F5216" t="s">
        <v>261</v>
      </c>
      <c r="H5216">
        <v>2008</v>
      </c>
      <c r="I5216" s="2">
        <v>1400861.9</v>
      </c>
      <c r="J5216" s="2">
        <v>0</v>
      </c>
      <c r="K5216" s="2">
        <v>1400861.9</v>
      </c>
      <c r="L5216" t="s">
        <v>116</v>
      </c>
    </row>
    <row r="5217" spans="1:12" x14ac:dyDescent="0.85">
      <c r="A5217" s="1">
        <v>41164</v>
      </c>
      <c r="B5217" t="s">
        <v>883</v>
      </c>
      <c r="C5217" t="s">
        <v>6939</v>
      </c>
      <c r="D5217" t="s">
        <v>6940</v>
      </c>
      <c r="E5217" t="s">
        <v>260</v>
      </c>
      <c r="F5217" t="s">
        <v>261</v>
      </c>
      <c r="H5217">
        <v>2008</v>
      </c>
      <c r="I5217" s="2">
        <v>1200738.77</v>
      </c>
      <c r="J5217" s="2">
        <v>0</v>
      </c>
      <c r="K5217" s="2">
        <v>1200738.77</v>
      </c>
      <c r="L5217" t="s">
        <v>116</v>
      </c>
    </row>
    <row r="5218" spans="1:12" x14ac:dyDescent="0.85">
      <c r="A5218" s="1">
        <v>41164</v>
      </c>
      <c r="B5218" t="s">
        <v>883</v>
      </c>
      <c r="C5218" t="s">
        <v>6941</v>
      </c>
      <c r="D5218" t="s">
        <v>6942</v>
      </c>
      <c r="E5218" t="s">
        <v>260</v>
      </c>
      <c r="F5218" t="s">
        <v>261</v>
      </c>
      <c r="H5218">
        <v>2008</v>
      </c>
      <c r="I5218" s="2">
        <v>1200738.77</v>
      </c>
      <c r="J5218" s="2">
        <v>0</v>
      </c>
      <c r="K5218" s="2">
        <v>1200738.77</v>
      </c>
      <c r="L5218" t="s">
        <v>116</v>
      </c>
    </row>
    <row r="5219" spans="1:12" x14ac:dyDescent="0.85">
      <c r="A5219" s="1">
        <v>41164</v>
      </c>
      <c r="B5219" t="s">
        <v>883</v>
      </c>
      <c r="C5219" t="s">
        <v>6943</v>
      </c>
      <c r="D5219" t="s">
        <v>6944</v>
      </c>
      <c r="E5219" t="s">
        <v>260</v>
      </c>
      <c r="F5219" t="s">
        <v>261</v>
      </c>
      <c r="H5219">
        <v>2008</v>
      </c>
      <c r="I5219" s="2">
        <v>2401477.54</v>
      </c>
      <c r="J5219" s="2">
        <v>0</v>
      </c>
      <c r="K5219" s="2">
        <v>2401477.54</v>
      </c>
      <c r="L5219" t="s">
        <v>116</v>
      </c>
    </row>
    <row r="5220" spans="1:12" x14ac:dyDescent="0.85">
      <c r="A5220" s="1">
        <v>41164</v>
      </c>
      <c r="B5220" t="s">
        <v>883</v>
      </c>
      <c r="C5220" t="s">
        <v>6945</v>
      </c>
      <c r="D5220" t="s">
        <v>6946</v>
      </c>
      <c r="E5220" t="s">
        <v>260</v>
      </c>
      <c r="F5220" t="s">
        <v>261</v>
      </c>
      <c r="H5220">
        <v>2008</v>
      </c>
      <c r="I5220" s="2">
        <v>2400000</v>
      </c>
      <c r="J5220" s="2">
        <v>0</v>
      </c>
      <c r="K5220" s="2">
        <v>2400000</v>
      </c>
      <c r="L5220" t="s">
        <v>116</v>
      </c>
    </row>
    <row r="5221" spans="1:12" x14ac:dyDescent="0.85">
      <c r="A5221" s="1">
        <v>41164</v>
      </c>
      <c r="B5221" t="s">
        <v>883</v>
      </c>
      <c r="C5221" t="s">
        <v>6947</v>
      </c>
      <c r="D5221" t="s">
        <v>6948</v>
      </c>
      <c r="E5221" t="s">
        <v>260</v>
      </c>
      <c r="F5221" t="s">
        <v>261</v>
      </c>
      <c r="H5221">
        <v>2008</v>
      </c>
      <c r="I5221" s="2">
        <v>2401477.5099999998</v>
      </c>
      <c r="J5221" s="2">
        <v>0</v>
      </c>
      <c r="K5221" s="2">
        <v>2401477.5099999998</v>
      </c>
      <c r="L5221" t="s">
        <v>116</v>
      </c>
    </row>
    <row r="5222" spans="1:12" x14ac:dyDescent="0.85">
      <c r="A5222" s="1">
        <v>41164</v>
      </c>
      <c r="B5222" t="s">
        <v>883</v>
      </c>
      <c r="C5222" t="s">
        <v>6949</v>
      </c>
      <c r="D5222" t="s">
        <v>6950</v>
      </c>
      <c r="E5222" t="s">
        <v>260</v>
      </c>
      <c r="F5222" t="s">
        <v>261</v>
      </c>
      <c r="H5222">
        <v>2008</v>
      </c>
      <c r="I5222" s="2">
        <v>1900000</v>
      </c>
      <c r="J5222" s="2">
        <v>0</v>
      </c>
      <c r="K5222" s="2">
        <v>1900000</v>
      </c>
      <c r="L5222" t="s">
        <v>116</v>
      </c>
    </row>
    <row r="5223" spans="1:12" x14ac:dyDescent="0.85">
      <c r="A5223" s="1">
        <v>41164</v>
      </c>
      <c r="B5223" t="s">
        <v>4571</v>
      </c>
      <c r="C5223" t="s">
        <v>5531</v>
      </c>
      <c r="D5223" t="s">
        <v>5532</v>
      </c>
      <c r="E5223" t="s">
        <v>21</v>
      </c>
      <c r="F5223" t="s">
        <v>22</v>
      </c>
      <c r="G5223" t="s">
        <v>23</v>
      </c>
      <c r="H5223">
        <v>2008</v>
      </c>
      <c r="I5223" s="2">
        <v>4119016.48</v>
      </c>
      <c r="J5223" s="2">
        <v>0</v>
      </c>
      <c r="K5223" s="2">
        <v>4119016.48</v>
      </c>
      <c r="L5223" t="s">
        <v>116</v>
      </c>
    </row>
    <row r="5224" spans="1:12" x14ac:dyDescent="0.85">
      <c r="A5224" s="1">
        <v>41164</v>
      </c>
      <c r="B5224" t="s">
        <v>12</v>
      </c>
      <c r="C5224" t="s">
        <v>5175</v>
      </c>
      <c r="D5224" t="s">
        <v>5176</v>
      </c>
      <c r="E5224" t="s">
        <v>102</v>
      </c>
      <c r="F5224" t="s">
        <v>103</v>
      </c>
      <c r="G5224" t="s">
        <v>104</v>
      </c>
      <c r="H5224">
        <v>2008</v>
      </c>
      <c r="I5224" s="2">
        <v>82768</v>
      </c>
      <c r="J5224" s="2">
        <v>0</v>
      </c>
      <c r="K5224" s="2">
        <v>82768</v>
      </c>
      <c r="L5224" t="s">
        <v>18</v>
      </c>
    </row>
    <row r="5225" spans="1:12" x14ac:dyDescent="0.85">
      <c r="A5225" s="1">
        <v>41164</v>
      </c>
      <c r="B5225" t="s">
        <v>648</v>
      </c>
      <c r="C5225" t="s">
        <v>5533</v>
      </c>
      <c r="D5225" t="s">
        <v>5534</v>
      </c>
      <c r="E5225" t="s">
        <v>56</v>
      </c>
      <c r="F5225" t="s">
        <v>57</v>
      </c>
      <c r="G5225" t="s">
        <v>58</v>
      </c>
      <c r="H5225">
        <v>2008</v>
      </c>
      <c r="I5225" s="2">
        <v>2622700</v>
      </c>
      <c r="J5225" s="2">
        <v>0</v>
      </c>
      <c r="K5225" s="2">
        <v>2622700</v>
      </c>
      <c r="L5225" t="s">
        <v>116</v>
      </c>
    </row>
    <row r="5226" spans="1:12" x14ac:dyDescent="0.85">
      <c r="A5226" s="1">
        <v>41164</v>
      </c>
      <c r="B5226" t="s">
        <v>648</v>
      </c>
      <c r="C5226" t="s">
        <v>5533</v>
      </c>
      <c r="D5226" t="s">
        <v>5534</v>
      </c>
      <c r="E5226" t="s">
        <v>200</v>
      </c>
      <c r="F5226" t="s">
        <v>201</v>
      </c>
      <c r="G5226" t="s">
        <v>213</v>
      </c>
      <c r="H5226">
        <v>2008</v>
      </c>
      <c r="I5226" s="2">
        <v>1445086.71</v>
      </c>
      <c r="J5226" s="2">
        <v>0</v>
      </c>
      <c r="K5226" s="2">
        <v>1445086.71</v>
      </c>
      <c r="L5226" t="s">
        <v>116</v>
      </c>
    </row>
    <row r="5227" spans="1:12" x14ac:dyDescent="0.85">
      <c r="A5227" s="1">
        <v>41164</v>
      </c>
      <c r="B5227" t="s">
        <v>648</v>
      </c>
      <c r="C5227" t="s">
        <v>5533</v>
      </c>
      <c r="D5227" t="s">
        <v>5534</v>
      </c>
      <c r="E5227" t="s">
        <v>264</v>
      </c>
      <c r="F5227" t="s">
        <v>265</v>
      </c>
      <c r="G5227" t="s">
        <v>2394</v>
      </c>
      <c r="H5227">
        <v>2008</v>
      </c>
      <c r="I5227" s="2">
        <v>704075</v>
      </c>
      <c r="J5227" s="2">
        <v>0</v>
      </c>
      <c r="K5227" s="2">
        <v>704075</v>
      </c>
      <c r="L5227" t="s">
        <v>116</v>
      </c>
    </row>
    <row r="5228" spans="1:12" x14ac:dyDescent="0.85">
      <c r="A5228" s="1">
        <v>41164</v>
      </c>
      <c r="B5228" t="s">
        <v>648</v>
      </c>
      <c r="C5228" t="s">
        <v>5533</v>
      </c>
      <c r="D5228" t="s">
        <v>5534</v>
      </c>
      <c r="E5228" t="s">
        <v>293</v>
      </c>
      <c r="F5228" t="s">
        <v>294</v>
      </c>
      <c r="G5228" t="s">
        <v>4803</v>
      </c>
      <c r="H5228">
        <v>2008</v>
      </c>
      <c r="I5228" s="2">
        <v>1458300</v>
      </c>
      <c r="J5228" s="2">
        <v>0</v>
      </c>
      <c r="K5228" s="2">
        <v>1458300</v>
      </c>
      <c r="L5228" t="s">
        <v>116</v>
      </c>
    </row>
    <row r="5229" spans="1:12" x14ac:dyDescent="0.85">
      <c r="A5229" s="1">
        <v>41164</v>
      </c>
      <c r="B5229" t="s">
        <v>648</v>
      </c>
      <c r="C5229" t="s">
        <v>5533</v>
      </c>
      <c r="D5229" t="s">
        <v>5534</v>
      </c>
      <c r="E5229" t="s">
        <v>119</v>
      </c>
      <c r="F5229" t="s">
        <v>120</v>
      </c>
      <c r="G5229" t="s">
        <v>121</v>
      </c>
      <c r="H5229">
        <v>2008</v>
      </c>
      <c r="I5229" s="2">
        <v>2249970</v>
      </c>
      <c r="J5229" s="2">
        <v>30</v>
      </c>
      <c r="K5229" s="2">
        <v>2250000</v>
      </c>
      <c r="L5229" t="s">
        <v>116</v>
      </c>
    </row>
    <row r="5230" spans="1:12" x14ac:dyDescent="0.85">
      <c r="A5230" s="1">
        <v>41164</v>
      </c>
      <c r="B5230" t="s">
        <v>648</v>
      </c>
      <c r="C5230" t="s">
        <v>5533</v>
      </c>
      <c r="D5230" t="s">
        <v>5534</v>
      </c>
      <c r="E5230" t="s">
        <v>93</v>
      </c>
      <c r="F5230" t="s">
        <v>94</v>
      </c>
      <c r="H5230">
        <v>2008</v>
      </c>
      <c r="I5230" s="2">
        <v>250000</v>
      </c>
      <c r="J5230" s="2">
        <v>0</v>
      </c>
      <c r="K5230" s="2">
        <v>250000</v>
      </c>
      <c r="L5230" t="s">
        <v>116</v>
      </c>
    </row>
    <row r="5231" spans="1:12" x14ac:dyDescent="0.85">
      <c r="A5231" s="1">
        <v>41164</v>
      </c>
      <c r="B5231" t="s">
        <v>648</v>
      </c>
      <c r="C5231" t="s">
        <v>5535</v>
      </c>
      <c r="D5231" t="s">
        <v>2514</v>
      </c>
      <c r="E5231" t="s">
        <v>1772</v>
      </c>
      <c r="F5231" t="s">
        <v>1773</v>
      </c>
      <c r="G5231" t="s">
        <v>1774</v>
      </c>
      <c r="H5231">
        <v>2008</v>
      </c>
      <c r="I5231" s="2">
        <v>500000</v>
      </c>
      <c r="J5231" s="2">
        <v>0</v>
      </c>
      <c r="K5231" s="2">
        <v>500000</v>
      </c>
      <c r="L5231" t="s">
        <v>116</v>
      </c>
    </row>
    <row r="5232" spans="1:12" x14ac:dyDescent="0.85">
      <c r="A5232" s="1">
        <v>41164</v>
      </c>
      <c r="B5232" t="s">
        <v>4529</v>
      </c>
      <c r="C5232" t="s">
        <v>5538</v>
      </c>
      <c r="D5232" t="s">
        <v>5539</v>
      </c>
      <c r="E5232" t="s">
        <v>102</v>
      </c>
      <c r="F5232" t="s">
        <v>103</v>
      </c>
      <c r="G5232" t="s">
        <v>104</v>
      </c>
      <c r="H5232">
        <v>2008</v>
      </c>
      <c r="I5232" s="2">
        <v>614038</v>
      </c>
      <c r="J5232" s="2">
        <v>0</v>
      </c>
      <c r="K5232" s="2">
        <v>614038</v>
      </c>
      <c r="L5232" t="s">
        <v>18</v>
      </c>
    </row>
    <row r="5233" spans="1:12" x14ac:dyDescent="0.85">
      <c r="A5233" s="1">
        <v>41164</v>
      </c>
      <c r="B5233" t="s">
        <v>90</v>
      </c>
      <c r="C5233" t="s">
        <v>6030</v>
      </c>
      <c r="D5233" t="s">
        <v>6031</v>
      </c>
      <c r="E5233" t="s">
        <v>119</v>
      </c>
      <c r="F5233" t="s">
        <v>120</v>
      </c>
      <c r="G5233" t="s">
        <v>121</v>
      </c>
      <c r="H5233">
        <v>2008</v>
      </c>
      <c r="I5233" s="2">
        <v>593895</v>
      </c>
      <c r="J5233" s="2">
        <v>0</v>
      </c>
      <c r="K5233" s="2">
        <v>593895</v>
      </c>
      <c r="L5233" t="s">
        <v>18</v>
      </c>
    </row>
    <row r="5234" spans="1:12" x14ac:dyDescent="0.85">
      <c r="A5234" s="1">
        <v>41164</v>
      </c>
      <c r="B5234" t="s">
        <v>6509</v>
      </c>
      <c r="C5234" t="s">
        <v>6510</v>
      </c>
      <c r="D5234" t="s">
        <v>6511</v>
      </c>
      <c r="E5234" t="s">
        <v>85</v>
      </c>
      <c r="F5234" t="s">
        <v>86</v>
      </c>
      <c r="G5234" t="s">
        <v>87</v>
      </c>
      <c r="H5234">
        <v>2008</v>
      </c>
      <c r="I5234" s="2">
        <v>12493315.99</v>
      </c>
      <c r="J5234" s="2">
        <v>0</v>
      </c>
      <c r="K5234" s="2">
        <v>12493315.99</v>
      </c>
      <c r="L5234" t="s">
        <v>116</v>
      </c>
    </row>
    <row r="5235" spans="1:12" x14ac:dyDescent="0.85">
      <c r="A5235" s="1">
        <v>41164</v>
      </c>
      <c r="B5235" t="s">
        <v>5093</v>
      </c>
      <c r="C5235" t="s">
        <v>6951</v>
      </c>
      <c r="D5235" t="s">
        <v>6952</v>
      </c>
      <c r="E5235" t="s">
        <v>5946</v>
      </c>
      <c r="F5235" t="s">
        <v>5947</v>
      </c>
      <c r="G5235" t="s">
        <v>5948</v>
      </c>
      <c r="H5235">
        <v>2008</v>
      </c>
      <c r="I5235" s="2">
        <v>0</v>
      </c>
      <c r="J5235" s="2">
        <v>350000</v>
      </c>
      <c r="K5235" s="2">
        <v>350000</v>
      </c>
      <c r="L5235" t="s">
        <v>116</v>
      </c>
    </row>
    <row r="5236" spans="1:12" x14ac:dyDescent="0.85">
      <c r="A5236" s="1">
        <v>41164</v>
      </c>
      <c r="B5236" t="s">
        <v>5304</v>
      </c>
      <c r="C5236" t="s">
        <v>6953</v>
      </c>
      <c r="D5236" t="s">
        <v>6954</v>
      </c>
      <c r="E5236" t="s">
        <v>5946</v>
      </c>
      <c r="F5236" t="s">
        <v>5947</v>
      </c>
      <c r="G5236" t="s">
        <v>5948</v>
      </c>
      <c r="H5236">
        <v>2008</v>
      </c>
      <c r="I5236" s="2">
        <v>5000000</v>
      </c>
      <c r="J5236" s="2">
        <v>0</v>
      </c>
      <c r="K5236" s="2">
        <v>5000000</v>
      </c>
      <c r="L5236" t="s">
        <v>116</v>
      </c>
    </row>
    <row r="5237" spans="1:12" x14ac:dyDescent="0.85">
      <c r="A5237" s="1">
        <v>41164</v>
      </c>
      <c r="B5237" t="s">
        <v>6955</v>
      </c>
      <c r="C5237" t="s">
        <v>6956</v>
      </c>
      <c r="D5237" t="s">
        <v>6957</v>
      </c>
      <c r="E5237" t="s">
        <v>5946</v>
      </c>
      <c r="F5237" t="s">
        <v>5947</v>
      </c>
      <c r="G5237" t="s">
        <v>5948</v>
      </c>
      <c r="H5237">
        <v>2008</v>
      </c>
      <c r="I5237" s="2">
        <v>15000000</v>
      </c>
      <c r="J5237" s="2">
        <v>0</v>
      </c>
      <c r="K5237" s="2">
        <v>15000000</v>
      </c>
      <c r="L5237" t="s">
        <v>116</v>
      </c>
    </row>
    <row r="5238" spans="1:12" x14ac:dyDescent="0.85">
      <c r="A5238" s="1">
        <v>41164</v>
      </c>
      <c r="B5238" t="s">
        <v>5546</v>
      </c>
      <c r="C5238" t="s">
        <v>6958</v>
      </c>
      <c r="D5238" t="s">
        <v>6959</v>
      </c>
      <c r="E5238" t="s">
        <v>119</v>
      </c>
      <c r="F5238" t="s">
        <v>120</v>
      </c>
      <c r="G5238" t="s">
        <v>121</v>
      </c>
      <c r="H5238">
        <v>2008</v>
      </c>
      <c r="I5238" s="2">
        <v>1974679</v>
      </c>
      <c r="J5238" s="2">
        <v>321</v>
      </c>
      <c r="K5238" s="2">
        <v>1975000</v>
      </c>
      <c r="L5238" t="s">
        <v>116</v>
      </c>
    </row>
    <row r="5239" spans="1:12" x14ac:dyDescent="0.85">
      <c r="A5239" s="1">
        <v>41164</v>
      </c>
      <c r="B5239" t="s">
        <v>6516</v>
      </c>
      <c r="C5239" t="s">
        <v>6517</v>
      </c>
      <c r="D5239" t="s">
        <v>6518</v>
      </c>
      <c r="E5239" t="s">
        <v>15</v>
      </c>
      <c r="F5239" t="s">
        <v>16</v>
      </c>
      <c r="G5239" t="s">
        <v>17</v>
      </c>
      <c r="H5239">
        <v>2008</v>
      </c>
      <c r="I5239" s="2">
        <v>499002</v>
      </c>
      <c r="J5239" s="2">
        <v>0</v>
      </c>
      <c r="K5239" s="2">
        <v>499002</v>
      </c>
      <c r="L5239" t="s">
        <v>116</v>
      </c>
    </row>
    <row r="5240" spans="1:12" x14ac:dyDescent="0.85">
      <c r="A5240" s="1">
        <v>41164</v>
      </c>
      <c r="B5240" t="s">
        <v>4054</v>
      </c>
      <c r="C5240" t="s">
        <v>6960</v>
      </c>
      <c r="D5240" t="s">
        <v>6961</v>
      </c>
      <c r="E5240" t="s">
        <v>119</v>
      </c>
      <c r="F5240" t="s">
        <v>120</v>
      </c>
      <c r="G5240" t="s">
        <v>121</v>
      </c>
      <c r="H5240">
        <v>2008</v>
      </c>
      <c r="I5240" s="2">
        <v>11025705.65</v>
      </c>
      <c r="J5240" s="2">
        <v>0</v>
      </c>
      <c r="K5240" s="2">
        <v>11025705.65</v>
      </c>
      <c r="L5240" t="s">
        <v>18</v>
      </c>
    </row>
    <row r="5241" spans="1:12" x14ac:dyDescent="0.85">
      <c r="A5241" s="1">
        <v>41164</v>
      </c>
      <c r="B5241" t="s">
        <v>883</v>
      </c>
      <c r="C5241" t="s">
        <v>6521</v>
      </c>
      <c r="D5241" t="s">
        <v>6522</v>
      </c>
      <c r="E5241" t="s">
        <v>293</v>
      </c>
      <c r="F5241" t="s">
        <v>294</v>
      </c>
      <c r="G5241" t="s">
        <v>4803</v>
      </c>
      <c r="H5241">
        <v>2008</v>
      </c>
      <c r="I5241" s="2">
        <v>2000000</v>
      </c>
      <c r="J5241" s="2">
        <v>0</v>
      </c>
      <c r="K5241" s="2">
        <v>2000000</v>
      </c>
      <c r="L5241" t="s">
        <v>116</v>
      </c>
    </row>
    <row r="5242" spans="1:12" x14ac:dyDescent="0.85">
      <c r="A5242" s="1">
        <v>41164</v>
      </c>
      <c r="B5242" t="s">
        <v>883</v>
      </c>
      <c r="C5242" t="s">
        <v>6521</v>
      </c>
      <c r="D5242" t="s">
        <v>6522</v>
      </c>
      <c r="E5242" t="s">
        <v>260</v>
      </c>
      <c r="F5242" t="s">
        <v>261</v>
      </c>
      <c r="H5242">
        <v>2008</v>
      </c>
      <c r="I5242" s="2">
        <v>10000000</v>
      </c>
      <c r="J5242" s="2">
        <v>0</v>
      </c>
      <c r="K5242" s="2">
        <v>10000000</v>
      </c>
      <c r="L5242" t="s">
        <v>116</v>
      </c>
    </row>
    <row r="5243" spans="1:12" x14ac:dyDescent="0.85">
      <c r="A5243" s="1">
        <v>41164</v>
      </c>
      <c r="B5243" t="s">
        <v>883</v>
      </c>
      <c r="C5243" t="s">
        <v>6962</v>
      </c>
      <c r="D5243" t="s">
        <v>6963</v>
      </c>
      <c r="E5243" t="s">
        <v>2863</v>
      </c>
      <c r="F5243" t="s">
        <v>2864</v>
      </c>
      <c r="G5243" t="s">
        <v>6964</v>
      </c>
      <c r="H5243">
        <v>2008</v>
      </c>
      <c r="I5243" s="2">
        <v>110645696.67</v>
      </c>
      <c r="J5243" s="2">
        <v>0</v>
      </c>
      <c r="K5243" s="2">
        <v>110645696.67</v>
      </c>
      <c r="L5243" t="s">
        <v>116</v>
      </c>
    </row>
    <row r="5244" spans="1:12" x14ac:dyDescent="0.85">
      <c r="A5244" s="1">
        <v>41164</v>
      </c>
      <c r="B5244" t="s">
        <v>90</v>
      </c>
      <c r="C5244" t="s">
        <v>6965</v>
      </c>
      <c r="D5244" t="s">
        <v>6966</v>
      </c>
      <c r="E5244" t="s">
        <v>85</v>
      </c>
      <c r="F5244" t="s">
        <v>86</v>
      </c>
      <c r="G5244" t="s">
        <v>5463</v>
      </c>
      <c r="H5244">
        <v>2008</v>
      </c>
      <c r="I5244" s="2">
        <v>2201454.91</v>
      </c>
      <c r="J5244" s="2">
        <v>0</v>
      </c>
      <c r="K5244" s="2">
        <v>2201454.91</v>
      </c>
      <c r="L5244" t="s">
        <v>18</v>
      </c>
    </row>
    <row r="5245" spans="1:12" x14ac:dyDescent="0.85">
      <c r="A5245" s="1">
        <v>41164</v>
      </c>
      <c r="B5245" t="s">
        <v>90</v>
      </c>
      <c r="C5245" t="s">
        <v>6967</v>
      </c>
      <c r="D5245" t="s">
        <v>6968</v>
      </c>
      <c r="E5245" t="s">
        <v>42</v>
      </c>
      <c r="F5245" t="s">
        <v>43</v>
      </c>
      <c r="G5245" t="s">
        <v>44</v>
      </c>
      <c r="H5245">
        <v>2008</v>
      </c>
      <c r="I5245" s="2">
        <v>2523636.54</v>
      </c>
      <c r="J5245" s="2">
        <v>0</v>
      </c>
      <c r="K5245" s="2">
        <v>2523636.54</v>
      </c>
      <c r="L5245" t="s">
        <v>116</v>
      </c>
    </row>
    <row r="5246" spans="1:12" x14ac:dyDescent="0.85">
      <c r="A5246" s="1">
        <v>41164</v>
      </c>
      <c r="B5246" t="s">
        <v>90</v>
      </c>
      <c r="C5246" t="s">
        <v>6535</v>
      </c>
      <c r="D5246" t="s">
        <v>6536</v>
      </c>
      <c r="E5246" t="s">
        <v>119</v>
      </c>
      <c r="F5246" t="s">
        <v>120</v>
      </c>
      <c r="G5246" t="s">
        <v>121</v>
      </c>
      <c r="H5246">
        <v>2008</v>
      </c>
      <c r="I5246" s="2">
        <v>761583</v>
      </c>
      <c r="J5246" s="2">
        <v>0</v>
      </c>
      <c r="K5246" s="2">
        <v>761583</v>
      </c>
      <c r="L5246" t="s">
        <v>116</v>
      </c>
    </row>
    <row r="5247" spans="1:12" x14ac:dyDescent="0.85">
      <c r="A5247" s="1">
        <v>41164</v>
      </c>
      <c r="B5247" t="s">
        <v>90</v>
      </c>
      <c r="C5247" t="s">
        <v>6535</v>
      </c>
      <c r="D5247" t="s">
        <v>6536</v>
      </c>
      <c r="E5247" t="s">
        <v>93</v>
      </c>
      <c r="F5247" t="s">
        <v>94</v>
      </c>
      <c r="H5247">
        <v>2008</v>
      </c>
      <c r="I5247" s="2">
        <v>962000</v>
      </c>
      <c r="J5247" s="2">
        <v>0</v>
      </c>
      <c r="K5247" s="2">
        <v>962000</v>
      </c>
      <c r="L5247" t="s">
        <v>116</v>
      </c>
    </row>
    <row r="5248" spans="1:12" x14ac:dyDescent="0.85">
      <c r="A5248" s="1">
        <v>41164</v>
      </c>
      <c r="B5248" t="s">
        <v>6191</v>
      </c>
      <c r="C5248" t="s">
        <v>6969</v>
      </c>
      <c r="D5248" t="s">
        <v>6970</v>
      </c>
      <c r="E5248" t="s">
        <v>42</v>
      </c>
      <c r="F5248" t="s">
        <v>43</v>
      </c>
      <c r="G5248" t="s">
        <v>44</v>
      </c>
      <c r="H5248">
        <v>2008</v>
      </c>
      <c r="I5248" s="2">
        <v>393933.43</v>
      </c>
      <c r="J5248" s="2">
        <v>0</v>
      </c>
      <c r="K5248" s="2">
        <v>393933.43</v>
      </c>
      <c r="L5248" t="s">
        <v>116</v>
      </c>
    </row>
    <row r="5249" spans="1:12" x14ac:dyDescent="0.85">
      <c r="A5249" s="1">
        <v>41164</v>
      </c>
      <c r="B5249" t="s">
        <v>1502</v>
      </c>
      <c r="C5249" t="s">
        <v>6537</v>
      </c>
      <c r="D5249" t="s">
        <v>6538</v>
      </c>
      <c r="E5249" t="s">
        <v>2863</v>
      </c>
      <c r="F5249" t="s">
        <v>2864</v>
      </c>
      <c r="G5249" t="s">
        <v>3051</v>
      </c>
      <c r="H5249">
        <v>2008</v>
      </c>
      <c r="I5249" s="2">
        <v>1968225</v>
      </c>
      <c r="J5249" s="2">
        <v>0</v>
      </c>
      <c r="K5249" s="2">
        <v>1968225</v>
      </c>
      <c r="L5249" t="s">
        <v>116</v>
      </c>
    </row>
    <row r="5250" spans="1:12" x14ac:dyDescent="0.85">
      <c r="A5250" s="1">
        <v>41164</v>
      </c>
      <c r="B5250" t="s">
        <v>6971</v>
      </c>
      <c r="C5250" t="s">
        <v>6972</v>
      </c>
      <c r="D5250" t="s">
        <v>6973</v>
      </c>
      <c r="E5250" t="s">
        <v>2863</v>
      </c>
      <c r="F5250" t="s">
        <v>2864</v>
      </c>
      <c r="G5250" t="s">
        <v>2865</v>
      </c>
      <c r="H5250">
        <v>2008</v>
      </c>
      <c r="I5250" s="2">
        <v>14877200</v>
      </c>
      <c r="J5250" s="2">
        <v>0</v>
      </c>
      <c r="K5250" s="2">
        <v>14877200</v>
      </c>
      <c r="L5250" t="s">
        <v>116</v>
      </c>
    </row>
    <row r="5251" spans="1:12" x14ac:dyDescent="0.85">
      <c r="A5251" s="1">
        <v>41164</v>
      </c>
      <c r="B5251" t="s">
        <v>6191</v>
      </c>
      <c r="C5251" t="s">
        <v>6974</v>
      </c>
      <c r="D5251" t="s">
        <v>6975</v>
      </c>
      <c r="E5251" t="s">
        <v>2863</v>
      </c>
      <c r="F5251" t="s">
        <v>2864</v>
      </c>
      <c r="G5251" t="s">
        <v>2865</v>
      </c>
      <c r="H5251">
        <v>2008</v>
      </c>
      <c r="I5251" s="2">
        <v>3210400.77</v>
      </c>
      <c r="J5251" s="2">
        <v>200595.47</v>
      </c>
      <c r="K5251" s="2">
        <v>3410996.24</v>
      </c>
      <c r="L5251" t="s">
        <v>116</v>
      </c>
    </row>
    <row r="5252" spans="1:12" x14ac:dyDescent="0.85">
      <c r="A5252" s="1">
        <v>41164</v>
      </c>
      <c r="B5252" t="s">
        <v>6539</v>
      </c>
      <c r="C5252" t="s">
        <v>6540</v>
      </c>
      <c r="D5252" t="s">
        <v>6541</v>
      </c>
      <c r="E5252" t="s">
        <v>264</v>
      </c>
      <c r="F5252" t="s">
        <v>265</v>
      </c>
      <c r="G5252" t="s">
        <v>266</v>
      </c>
      <c r="H5252">
        <v>2008</v>
      </c>
      <c r="I5252" s="2">
        <v>29356</v>
      </c>
      <c r="J5252" s="2">
        <v>0</v>
      </c>
      <c r="K5252" s="2">
        <v>29356</v>
      </c>
      <c r="L5252" t="s">
        <v>116</v>
      </c>
    </row>
    <row r="5253" spans="1:12" x14ac:dyDescent="0.85">
      <c r="A5253" s="1">
        <v>41164</v>
      </c>
      <c r="B5253" t="s">
        <v>6539</v>
      </c>
      <c r="C5253" t="s">
        <v>6540</v>
      </c>
      <c r="D5253" t="s">
        <v>6541</v>
      </c>
      <c r="E5253" t="s">
        <v>293</v>
      </c>
      <c r="F5253" t="s">
        <v>294</v>
      </c>
      <c r="G5253" t="s">
        <v>4803</v>
      </c>
      <c r="H5253">
        <v>2008</v>
      </c>
      <c r="I5253" s="2">
        <v>26366.03</v>
      </c>
      <c r="J5253" s="2">
        <v>0</v>
      </c>
      <c r="K5253" s="2">
        <v>26366.03</v>
      </c>
      <c r="L5253" t="s">
        <v>116</v>
      </c>
    </row>
    <row r="5254" spans="1:12" x14ac:dyDescent="0.85">
      <c r="A5254" s="1">
        <v>41164</v>
      </c>
      <c r="B5254" t="s">
        <v>6539</v>
      </c>
      <c r="C5254" t="s">
        <v>6540</v>
      </c>
      <c r="D5254" t="s">
        <v>6541</v>
      </c>
      <c r="E5254" t="s">
        <v>102</v>
      </c>
      <c r="F5254" t="s">
        <v>103</v>
      </c>
      <c r="G5254" t="s">
        <v>104</v>
      </c>
      <c r="H5254">
        <v>2008</v>
      </c>
      <c r="I5254" s="2">
        <v>93323.199999999997</v>
      </c>
      <c r="J5254" s="2">
        <v>0</v>
      </c>
      <c r="K5254" s="2">
        <v>93323.199999999997</v>
      </c>
      <c r="L5254" t="s">
        <v>116</v>
      </c>
    </row>
    <row r="5255" spans="1:12" x14ac:dyDescent="0.85">
      <c r="A5255" s="1">
        <v>41164</v>
      </c>
      <c r="B5255" t="s">
        <v>6539</v>
      </c>
      <c r="C5255" t="s">
        <v>6540</v>
      </c>
      <c r="D5255" t="s">
        <v>6541</v>
      </c>
      <c r="E5255" t="s">
        <v>119</v>
      </c>
      <c r="F5255" t="s">
        <v>120</v>
      </c>
      <c r="G5255" t="s">
        <v>6458</v>
      </c>
      <c r="H5255">
        <v>2008</v>
      </c>
      <c r="I5255" s="2">
        <v>63974.61</v>
      </c>
      <c r="J5255" s="2">
        <v>0</v>
      </c>
      <c r="K5255" s="2">
        <v>63974.61</v>
      </c>
      <c r="L5255" t="s">
        <v>116</v>
      </c>
    </row>
    <row r="5256" spans="1:12" x14ac:dyDescent="0.85">
      <c r="A5256" s="1">
        <v>41164</v>
      </c>
      <c r="B5256" t="s">
        <v>5722</v>
      </c>
      <c r="C5256" t="s">
        <v>6057</v>
      </c>
      <c r="D5256" t="s">
        <v>6058</v>
      </c>
      <c r="E5256" t="s">
        <v>85</v>
      </c>
      <c r="F5256" t="s">
        <v>86</v>
      </c>
      <c r="G5256" t="s">
        <v>87</v>
      </c>
      <c r="H5256">
        <v>2008</v>
      </c>
      <c r="I5256" s="2">
        <v>13759345.66</v>
      </c>
      <c r="J5256" s="2">
        <v>0</v>
      </c>
      <c r="K5256" s="2">
        <v>13759345.66</v>
      </c>
      <c r="L5256" t="s">
        <v>18</v>
      </c>
    </row>
    <row r="5257" spans="1:12" x14ac:dyDescent="0.85">
      <c r="A5257" s="1">
        <v>41164</v>
      </c>
      <c r="B5257" t="s">
        <v>90</v>
      </c>
      <c r="C5257" t="s">
        <v>6976</v>
      </c>
      <c r="D5257" t="s">
        <v>6977</v>
      </c>
      <c r="E5257" t="s">
        <v>119</v>
      </c>
      <c r="F5257" t="s">
        <v>120</v>
      </c>
      <c r="G5257" t="s">
        <v>121</v>
      </c>
      <c r="H5257">
        <v>2008</v>
      </c>
      <c r="I5257" s="2">
        <v>447168</v>
      </c>
      <c r="J5257" s="2">
        <v>0</v>
      </c>
      <c r="K5257" s="2">
        <v>447168</v>
      </c>
      <c r="L5257" t="s">
        <v>18</v>
      </c>
    </row>
    <row r="5258" spans="1:12" x14ac:dyDescent="0.85">
      <c r="A5258" s="1">
        <v>41164</v>
      </c>
      <c r="B5258" t="s">
        <v>6191</v>
      </c>
      <c r="C5258" t="s">
        <v>6978</v>
      </c>
      <c r="D5258" t="s">
        <v>6979</v>
      </c>
      <c r="E5258" t="s">
        <v>56</v>
      </c>
      <c r="F5258" t="s">
        <v>57</v>
      </c>
      <c r="G5258" t="s">
        <v>58</v>
      </c>
      <c r="H5258">
        <v>2008</v>
      </c>
      <c r="I5258" s="2">
        <v>972600</v>
      </c>
      <c r="J5258" s="2">
        <v>0</v>
      </c>
      <c r="K5258" s="2">
        <v>972600</v>
      </c>
      <c r="L5258" t="s">
        <v>116</v>
      </c>
    </row>
    <row r="5259" spans="1:12" x14ac:dyDescent="0.85">
      <c r="A5259" s="1">
        <v>41164</v>
      </c>
      <c r="B5259" t="s">
        <v>6191</v>
      </c>
      <c r="C5259" t="s">
        <v>6978</v>
      </c>
      <c r="D5259" t="s">
        <v>6979</v>
      </c>
      <c r="E5259" t="s">
        <v>42</v>
      </c>
      <c r="F5259" t="s">
        <v>43</v>
      </c>
      <c r="G5259" t="s">
        <v>44</v>
      </c>
      <c r="H5259">
        <v>2008</v>
      </c>
      <c r="I5259" s="2">
        <v>784175.34</v>
      </c>
      <c r="J5259" s="2">
        <v>0</v>
      </c>
      <c r="K5259" s="2">
        <v>784175.34</v>
      </c>
      <c r="L5259" t="s">
        <v>116</v>
      </c>
    </row>
    <row r="5260" spans="1:12" x14ac:dyDescent="0.85">
      <c r="A5260" s="1">
        <v>41164</v>
      </c>
      <c r="B5260" t="s">
        <v>6191</v>
      </c>
      <c r="C5260" t="s">
        <v>6978</v>
      </c>
      <c r="D5260" t="s">
        <v>6979</v>
      </c>
      <c r="E5260" t="s">
        <v>21</v>
      </c>
      <c r="F5260" t="s">
        <v>22</v>
      </c>
      <c r="G5260" t="s">
        <v>23</v>
      </c>
      <c r="H5260">
        <v>2008</v>
      </c>
      <c r="I5260" s="2">
        <v>1504010.69</v>
      </c>
      <c r="J5260" s="2">
        <v>0</v>
      </c>
      <c r="K5260" s="2">
        <v>1504010.69</v>
      </c>
      <c r="L5260" t="s">
        <v>116</v>
      </c>
    </row>
    <row r="5261" spans="1:12" x14ac:dyDescent="0.85">
      <c r="A5261" s="1">
        <v>41164</v>
      </c>
      <c r="B5261" t="s">
        <v>6980</v>
      </c>
      <c r="C5261" t="s">
        <v>6981</v>
      </c>
      <c r="D5261" t="s">
        <v>6982</v>
      </c>
      <c r="E5261" t="s">
        <v>113</v>
      </c>
      <c r="F5261" t="s">
        <v>114</v>
      </c>
      <c r="G5261" t="s">
        <v>115</v>
      </c>
      <c r="H5261">
        <v>2008</v>
      </c>
      <c r="I5261" s="2">
        <v>89621566.329999998</v>
      </c>
      <c r="J5261" s="2">
        <v>10378433.67</v>
      </c>
      <c r="K5261" s="2">
        <v>100000000</v>
      </c>
      <c r="L5261" t="s">
        <v>116</v>
      </c>
    </row>
    <row r="5262" spans="1:12" x14ac:dyDescent="0.85">
      <c r="A5262" s="1">
        <v>41164</v>
      </c>
      <c r="B5262" t="s">
        <v>90</v>
      </c>
      <c r="C5262" t="s">
        <v>4426</v>
      </c>
      <c r="D5262" t="s">
        <v>4427</v>
      </c>
      <c r="E5262" t="s">
        <v>200</v>
      </c>
      <c r="F5262" t="s">
        <v>201</v>
      </c>
      <c r="G5262" t="s">
        <v>213</v>
      </c>
      <c r="H5262">
        <v>2008</v>
      </c>
      <c r="I5262" s="2">
        <v>6858000</v>
      </c>
      <c r="J5262" s="2">
        <v>0</v>
      </c>
      <c r="K5262" s="2">
        <v>6858000</v>
      </c>
      <c r="L5262" t="s">
        <v>116</v>
      </c>
    </row>
    <row r="5263" spans="1:12" x14ac:dyDescent="0.85">
      <c r="A5263" s="1">
        <v>41164</v>
      </c>
      <c r="B5263" t="s">
        <v>5135</v>
      </c>
      <c r="C5263" t="s">
        <v>6983</v>
      </c>
      <c r="D5263" t="s">
        <v>6984</v>
      </c>
      <c r="E5263" t="s">
        <v>102</v>
      </c>
      <c r="F5263" t="s">
        <v>103</v>
      </c>
      <c r="G5263" t="s">
        <v>104</v>
      </c>
      <c r="H5263">
        <v>2008</v>
      </c>
      <c r="I5263" s="2">
        <v>1002388.02</v>
      </c>
      <c r="J5263" s="2">
        <v>0</v>
      </c>
      <c r="K5263" s="2">
        <v>1002388.02</v>
      </c>
      <c r="L5263" t="s">
        <v>18</v>
      </c>
    </row>
    <row r="5264" spans="1:12" x14ac:dyDescent="0.85">
      <c r="A5264" s="1">
        <v>41164</v>
      </c>
      <c r="B5264" t="s">
        <v>6985</v>
      </c>
      <c r="C5264" t="s">
        <v>6986</v>
      </c>
      <c r="D5264" t="s">
        <v>6987</v>
      </c>
      <c r="E5264" t="s">
        <v>56</v>
      </c>
      <c r="F5264" t="s">
        <v>57</v>
      </c>
      <c r="G5264" t="s">
        <v>58</v>
      </c>
      <c r="H5264">
        <v>2008</v>
      </c>
      <c r="I5264" s="2">
        <v>6204160</v>
      </c>
      <c r="J5264" s="2">
        <v>0</v>
      </c>
      <c r="K5264" s="2">
        <v>6204160</v>
      </c>
      <c r="L5264" t="s">
        <v>116</v>
      </c>
    </row>
    <row r="5265" spans="1:12" x14ac:dyDescent="0.85">
      <c r="A5265" s="1">
        <v>41164</v>
      </c>
      <c r="B5265" t="s">
        <v>6985</v>
      </c>
      <c r="C5265" t="s">
        <v>6986</v>
      </c>
      <c r="D5265" t="s">
        <v>6987</v>
      </c>
      <c r="E5265" t="s">
        <v>70</v>
      </c>
      <c r="F5265" t="s">
        <v>71</v>
      </c>
      <c r="G5265" t="s">
        <v>72</v>
      </c>
      <c r="H5265">
        <v>2008</v>
      </c>
      <c r="I5265" s="2">
        <v>15120164.310000001</v>
      </c>
      <c r="J5265" s="2">
        <v>0</v>
      </c>
      <c r="K5265" s="2">
        <v>15120164.310000001</v>
      </c>
      <c r="L5265" t="s">
        <v>116</v>
      </c>
    </row>
    <row r="5266" spans="1:12" x14ac:dyDescent="0.85">
      <c r="A5266" s="1">
        <v>41164</v>
      </c>
      <c r="B5266" t="s">
        <v>6985</v>
      </c>
      <c r="C5266" t="s">
        <v>6986</v>
      </c>
      <c r="D5266" t="s">
        <v>6987</v>
      </c>
      <c r="E5266" t="s">
        <v>119</v>
      </c>
      <c r="F5266" t="s">
        <v>120</v>
      </c>
      <c r="G5266" t="s">
        <v>121</v>
      </c>
      <c r="H5266">
        <v>2008</v>
      </c>
      <c r="I5266" s="2">
        <v>10924970</v>
      </c>
      <c r="J5266" s="2">
        <v>4075030</v>
      </c>
      <c r="K5266" s="2">
        <v>15000000</v>
      </c>
      <c r="L5266" t="s">
        <v>116</v>
      </c>
    </row>
    <row r="5267" spans="1:12" x14ac:dyDescent="0.85">
      <c r="A5267" s="1">
        <v>41164</v>
      </c>
      <c r="B5267" t="s">
        <v>4054</v>
      </c>
      <c r="C5267" t="s">
        <v>6988</v>
      </c>
      <c r="D5267" t="s">
        <v>6989</v>
      </c>
      <c r="E5267" t="s">
        <v>102</v>
      </c>
      <c r="F5267" t="s">
        <v>103</v>
      </c>
      <c r="G5267" t="s">
        <v>104</v>
      </c>
      <c r="H5267">
        <v>2008</v>
      </c>
      <c r="I5267" s="2">
        <v>7589093.0800000001</v>
      </c>
      <c r="J5267" s="2">
        <v>0</v>
      </c>
      <c r="K5267" s="2">
        <v>7589093.0800000001</v>
      </c>
      <c r="L5267" t="s">
        <v>18</v>
      </c>
    </row>
    <row r="5268" spans="1:12" x14ac:dyDescent="0.85">
      <c r="A5268" s="1">
        <v>41164</v>
      </c>
      <c r="B5268" t="s">
        <v>2137</v>
      </c>
      <c r="C5268" t="s">
        <v>5579</v>
      </c>
      <c r="D5268" t="s">
        <v>5580</v>
      </c>
      <c r="E5268" t="s">
        <v>102</v>
      </c>
      <c r="F5268" t="s">
        <v>103</v>
      </c>
      <c r="G5268" t="s">
        <v>104</v>
      </c>
      <c r="H5268">
        <v>2008</v>
      </c>
      <c r="I5268" s="2">
        <v>399977</v>
      </c>
      <c r="J5268" s="2">
        <v>0</v>
      </c>
      <c r="K5268" s="2">
        <v>399977</v>
      </c>
      <c r="L5268" t="s">
        <v>116</v>
      </c>
    </row>
    <row r="5269" spans="1:12" x14ac:dyDescent="0.85">
      <c r="A5269" s="1">
        <v>41164</v>
      </c>
      <c r="B5269" t="s">
        <v>5762</v>
      </c>
      <c r="C5269" t="s">
        <v>6554</v>
      </c>
      <c r="D5269" t="s">
        <v>6555</v>
      </c>
      <c r="E5269" t="s">
        <v>102</v>
      </c>
      <c r="F5269" t="s">
        <v>103</v>
      </c>
      <c r="G5269" t="s">
        <v>104</v>
      </c>
      <c r="H5269">
        <v>2008</v>
      </c>
      <c r="I5269" s="2">
        <v>366980</v>
      </c>
      <c r="J5269" s="2">
        <v>0</v>
      </c>
      <c r="K5269" s="2">
        <v>366980</v>
      </c>
      <c r="L5269" t="s">
        <v>18</v>
      </c>
    </row>
    <row r="5270" spans="1:12" x14ac:dyDescent="0.85">
      <c r="A5270" s="1">
        <v>41164</v>
      </c>
      <c r="B5270" t="s">
        <v>5108</v>
      </c>
      <c r="C5270" t="s">
        <v>6990</v>
      </c>
      <c r="D5270" t="s">
        <v>6991</v>
      </c>
      <c r="E5270" t="s">
        <v>56</v>
      </c>
      <c r="F5270" t="s">
        <v>57</v>
      </c>
      <c r="G5270" t="s">
        <v>58</v>
      </c>
      <c r="H5270">
        <v>2008</v>
      </c>
      <c r="I5270" s="2">
        <v>36560506.729999997</v>
      </c>
      <c r="J5270" s="2">
        <v>0</v>
      </c>
      <c r="K5270" s="2">
        <v>36560506.729999997</v>
      </c>
      <c r="L5270" t="s">
        <v>116</v>
      </c>
    </row>
    <row r="5271" spans="1:12" x14ac:dyDescent="0.85">
      <c r="A5271" s="1">
        <v>41164</v>
      </c>
      <c r="B5271" t="s">
        <v>4054</v>
      </c>
      <c r="C5271" t="s">
        <v>6992</v>
      </c>
      <c r="D5271" t="s">
        <v>6993</v>
      </c>
      <c r="E5271" t="s">
        <v>119</v>
      </c>
      <c r="F5271" t="s">
        <v>120</v>
      </c>
      <c r="G5271" t="s">
        <v>6994</v>
      </c>
      <c r="H5271">
        <v>2008</v>
      </c>
      <c r="I5271" s="2">
        <v>961761.6</v>
      </c>
      <c r="J5271" s="2">
        <v>0</v>
      </c>
      <c r="K5271" s="2">
        <v>961761.6</v>
      </c>
      <c r="L5271" t="s">
        <v>18</v>
      </c>
    </row>
    <row r="5272" spans="1:12" x14ac:dyDescent="0.85">
      <c r="A5272" s="1">
        <v>41164</v>
      </c>
      <c r="B5272" t="s">
        <v>507</v>
      </c>
      <c r="C5272" t="s">
        <v>4872</v>
      </c>
      <c r="D5272" t="s">
        <v>4873</v>
      </c>
      <c r="E5272" t="s">
        <v>21</v>
      </c>
      <c r="F5272" t="s">
        <v>22</v>
      </c>
      <c r="G5272" t="s">
        <v>23</v>
      </c>
      <c r="H5272">
        <v>2008</v>
      </c>
      <c r="I5272" s="2">
        <v>567327.6</v>
      </c>
      <c r="J5272" s="2">
        <v>0</v>
      </c>
      <c r="K5272" s="2">
        <v>567327.6</v>
      </c>
      <c r="L5272" t="s">
        <v>18</v>
      </c>
    </row>
    <row r="5273" spans="1:12" x14ac:dyDescent="0.85">
      <c r="A5273" s="1">
        <v>41164</v>
      </c>
      <c r="B5273" t="s">
        <v>90</v>
      </c>
      <c r="C5273" t="s">
        <v>6559</v>
      </c>
      <c r="D5273" t="s">
        <v>6560</v>
      </c>
      <c r="E5273" t="s">
        <v>1333</v>
      </c>
      <c r="F5273" t="s">
        <v>1334</v>
      </c>
      <c r="G5273" t="s">
        <v>1335</v>
      </c>
      <c r="H5273">
        <v>2008</v>
      </c>
      <c r="I5273" s="2">
        <v>460721.88</v>
      </c>
      <c r="J5273" s="2">
        <v>0</v>
      </c>
      <c r="K5273" s="2">
        <v>460721.88</v>
      </c>
      <c r="L5273" t="s">
        <v>18</v>
      </c>
    </row>
    <row r="5274" spans="1:12" x14ac:dyDescent="0.85">
      <c r="A5274" s="1">
        <v>41164</v>
      </c>
      <c r="B5274" t="s">
        <v>90</v>
      </c>
      <c r="C5274" t="s">
        <v>6559</v>
      </c>
      <c r="D5274" t="s">
        <v>6560</v>
      </c>
      <c r="E5274" t="s">
        <v>93</v>
      </c>
      <c r="F5274" t="s">
        <v>94</v>
      </c>
      <c r="H5274">
        <v>2008</v>
      </c>
      <c r="I5274" s="2">
        <v>5100000</v>
      </c>
      <c r="J5274" s="2">
        <v>0</v>
      </c>
      <c r="K5274" s="2">
        <v>5100000</v>
      </c>
      <c r="L5274" t="s">
        <v>18</v>
      </c>
    </row>
    <row r="5275" spans="1:12" x14ac:dyDescent="0.85">
      <c r="A5275" s="1">
        <v>41164</v>
      </c>
      <c r="B5275" t="s">
        <v>90</v>
      </c>
      <c r="C5275" t="s">
        <v>6995</v>
      </c>
      <c r="D5275" t="s">
        <v>6996</v>
      </c>
      <c r="E5275" t="s">
        <v>200</v>
      </c>
      <c r="F5275" t="s">
        <v>201</v>
      </c>
      <c r="G5275" t="s">
        <v>213</v>
      </c>
      <c r="H5275">
        <v>2008</v>
      </c>
      <c r="I5275" s="2">
        <v>499999.79</v>
      </c>
      <c r="J5275" s="2">
        <v>0</v>
      </c>
      <c r="K5275" s="2">
        <v>499999.79</v>
      </c>
      <c r="L5275" t="s">
        <v>18</v>
      </c>
    </row>
    <row r="5276" spans="1:12" x14ac:dyDescent="0.85">
      <c r="A5276" s="1">
        <v>41164</v>
      </c>
      <c r="B5276" t="s">
        <v>90</v>
      </c>
      <c r="C5276" t="s">
        <v>6997</v>
      </c>
      <c r="D5276" t="s">
        <v>6998</v>
      </c>
      <c r="E5276" t="s">
        <v>334</v>
      </c>
      <c r="F5276" t="s">
        <v>335</v>
      </c>
      <c r="G5276" t="s">
        <v>5078</v>
      </c>
      <c r="H5276">
        <v>2008</v>
      </c>
      <c r="I5276" s="2">
        <v>609288.47</v>
      </c>
      <c r="J5276" s="2">
        <v>0</v>
      </c>
      <c r="K5276" s="2">
        <v>609288.47</v>
      </c>
      <c r="L5276" t="s">
        <v>18</v>
      </c>
    </row>
    <row r="5277" spans="1:12" x14ac:dyDescent="0.85">
      <c r="A5277" s="1">
        <v>41164</v>
      </c>
      <c r="B5277" t="s">
        <v>90</v>
      </c>
      <c r="C5277" t="s">
        <v>6999</v>
      </c>
      <c r="D5277" t="s">
        <v>7000</v>
      </c>
      <c r="E5277" t="s">
        <v>1408</v>
      </c>
      <c r="F5277" t="s">
        <v>1409</v>
      </c>
      <c r="G5277" t="s">
        <v>1410</v>
      </c>
      <c r="H5277">
        <v>2008</v>
      </c>
      <c r="I5277" s="2">
        <v>808170</v>
      </c>
      <c r="J5277" s="2">
        <v>0</v>
      </c>
      <c r="K5277" s="2">
        <v>808170</v>
      </c>
      <c r="L5277" t="s">
        <v>116</v>
      </c>
    </row>
    <row r="5278" spans="1:12" x14ac:dyDescent="0.85">
      <c r="A5278" s="1">
        <v>41164</v>
      </c>
      <c r="B5278" t="s">
        <v>90</v>
      </c>
      <c r="C5278" t="s">
        <v>7001</v>
      </c>
      <c r="D5278" t="s">
        <v>7002</v>
      </c>
      <c r="E5278" t="s">
        <v>119</v>
      </c>
      <c r="F5278" t="s">
        <v>120</v>
      </c>
      <c r="G5278" t="s">
        <v>121</v>
      </c>
      <c r="H5278">
        <v>2008</v>
      </c>
      <c r="I5278" s="2">
        <v>5811050.25</v>
      </c>
      <c r="J5278" s="2">
        <v>0</v>
      </c>
      <c r="K5278" s="2">
        <v>5811050.25</v>
      </c>
      <c r="L5278" t="s">
        <v>18</v>
      </c>
    </row>
    <row r="5279" spans="1:12" x14ac:dyDescent="0.85">
      <c r="A5279" s="1">
        <v>41164</v>
      </c>
      <c r="B5279" t="s">
        <v>5390</v>
      </c>
      <c r="C5279" t="s">
        <v>7003</v>
      </c>
      <c r="D5279" t="s">
        <v>7004</v>
      </c>
      <c r="E5279" t="s">
        <v>85</v>
      </c>
      <c r="F5279" t="s">
        <v>86</v>
      </c>
      <c r="G5279" t="s">
        <v>87</v>
      </c>
      <c r="H5279">
        <v>2008</v>
      </c>
      <c r="I5279" s="2">
        <v>14544626.75</v>
      </c>
      <c r="J5279" s="2">
        <v>0</v>
      </c>
      <c r="K5279" s="2">
        <v>14544626.75</v>
      </c>
      <c r="L5279" t="s">
        <v>116</v>
      </c>
    </row>
    <row r="5280" spans="1:12" x14ac:dyDescent="0.85">
      <c r="A5280" s="1">
        <v>41164</v>
      </c>
      <c r="B5280" t="s">
        <v>5722</v>
      </c>
      <c r="C5280" t="s">
        <v>7005</v>
      </c>
      <c r="D5280" t="s">
        <v>7006</v>
      </c>
      <c r="E5280" t="s">
        <v>21</v>
      </c>
      <c r="F5280" t="s">
        <v>22</v>
      </c>
      <c r="G5280" t="s">
        <v>23</v>
      </c>
      <c r="H5280">
        <v>2008</v>
      </c>
      <c r="I5280" s="2">
        <v>5351128.46</v>
      </c>
      <c r="J5280" s="2">
        <v>0</v>
      </c>
      <c r="K5280" s="2">
        <v>5351128.46</v>
      </c>
      <c r="L5280" t="s">
        <v>18</v>
      </c>
    </row>
    <row r="5281" spans="1:12" x14ac:dyDescent="0.85">
      <c r="A5281" s="1">
        <v>41164</v>
      </c>
      <c r="B5281" t="s">
        <v>374</v>
      </c>
      <c r="C5281" t="s">
        <v>7007</v>
      </c>
      <c r="D5281" t="s">
        <v>7008</v>
      </c>
      <c r="E5281" t="s">
        <v>21</v>
      </c>
      <c r="F5281" t="s">
        <v>22</v>
      </c>
      <c r="G5281" t="s">
        <v>23</v>
      </c>
      <c r="H5281">
        <v>2008</v>
      </c>
      <c r="I5281" s="2">
        <v>5811733.0599999996</v>
      </c>
      <c r="J5281" s="2">
        <v>0</v>
      </c>
      <c r="K5281" s="2">
        <v>5811733.0599999996</v>
      </c>
      <c r="L5281" t="s">
        <v>18</v>
      </c>
    </row>
    <row r="5282" spans="1:12" x14ac:dyDescent="0.85">
      <c r="A5282" s="1">
        <v>41164</v>
      </c>
      <c r="B5282" t="s">
        <v>1346</v>
      </c>
      <c r="C5282" t="s">
        <v>7009</v>
      </c>
      <c r="D5282" t="s">
        <v>7010</v>
      </c>
      <c r="E5282" t="s">
        <v>21</v>
      </c>
      <c r="F5282" t="s">
        <v>22</v>
      </c>
      <c r="G5282" t="s">
        <v>23</v>
      </c>
      <c r="H5282">
        <v>2008</v>
      </c>
      <c r="I5282" s="2">
        <v>6156642.4400000004</v>
      </c>
      <c r="J5282" s="2">
        <v>0</v>
      </c>
      <c r="K5282" s="2">
        <v>6156642.4400000004</v>
      </c>
      <c r="L5282" t="s">
        <v>116</v>
      </c>
    </row>
    <row r="5283" spans="1:12" x14ac:dyDescent="0.85">
      <c r="A5283" s="1">
        <v>41164</v>
      </c>
      <c r="B5283" t="s">
        <v>1502</v>
      </c>
      <c r="C5283" t="s">
        <v>6575</v>
      </c>
      <c r="D5283" t="s">
        <v>6576</v>
      </c>
      <c r="E5283" t="s">
        <v>200</v>
      </c>
      <c r="F5283" t="s">
        <v>201</v>
      </c>
      <c r="G5283" t="s">
        <v>213</v>
      </c>
      <c r="H5283">
        <v>2008</v>
      </c>
      <c r="I5283" s="2">
        <v>570436</v>
      </c>
      <c r="J5283" s="2">
        <v>108</v>
      </c>
      <c r="K5283" s="2">
        <v>570544</v>
      </c>
      <c r="L5283" t="s">
        <v>116</v>
      </c>
    </row>
    <row r="5284" spans="1:12" x14ac:dyDescent="0.85">
      <c r="A5284" s="1">
        <v>41164</v>
      </c>
      <c r="B5284" t="s">
        <v>90</v>
      </c>
      <c r="C5284" t="s">
        <v>7011</v>
      </c>
      <c r="D5284" t="s">
        <v>7012</v>
      </c>
      <c r="E5284" t="s">
        <v>102</v>
      </c>
      <c r="F5284" t="s">
        <v>103</v>
      </c>
      <c r="G5284" t="s">
        <v>104</v>
      </c>
      <c r="H5284">
        <v>2008</v>
      </c>
      <c r="I5284" s="2">
        <v>89945</v>
      </c>
      <c r="J5284" s="2">
        <v>0</v>
      </c>
      <c r="K5284" s="2">
        <v>89945</v>
      </c>
      <c r="L5284" t="s">
        <v>116</v>
      </c>
    </row>
    <row r="5285" spans="1:12" x14ac:dyDescent="0.85">
      <c r="A5285" s="1">
        <v>41164</v>
      </c>
      <c r="B5285" t="s">
        <v>5035</v>
      </c>
      <c r="C5285" t="s">
        <v>6577</v>
      </c>
      <c r="D5285" t="s">
        <v>6578</v>
      </c>
      <c r="E5285" t="s">
        <v>200</v>
      </c>
      <c r="F5285" t="s">
        <v>201</v>
      </c>
      <c r="G5285" t="s">
        <v>202</v>
      </c>
      <c r="H5285">
        <v>2008</v>
      </c>
      <c r="I5285" s="2">
        <v>469973</v>
      </c>
      <c r="J5285" s="2">
        <v>0</v>
      </c>
      <c r="K5285" s="2">
        <v>469973</v>
      </c>
      <c r="L5285" t="s">
        <v>18</v>
      </c>
    </row>
    <row r="5286" spans="1:12" x14ac:dyDescent="0.85">
      <c r="A5286" s="1">
        <v>41164</v>
      </c>
      <c r="B5286" t="s">
        <v>90</v>
      </c>
      <c r="C5286" t="s">
        <v>7013</v>
      </c>
      <c r="D5286" t="s">
        <v>7014</v>
      </c>
      <c r="E5286" t="s">
        <v>119</v>
      </c>
      <c r="F5286" t="s">
        <v>120</v>
      </c>
      <c r="G5286" t="s">
        <v>7015</v>
      </c>
      <c r="H5286">
        <v>2008</v>
      </c>
      <c r="I5286" s="2">
        <v>1336660</v>
      </c>
      <c r="J5286" s="2">
        <v>0</v>
      </c>
      <c r="K5286" s="2">
        <v>1336660</v>
      </c>
      <c r="L5286" t="s">
        <v>18</v>
      </c>
    </row>
    <row r="5287" spans="1:12" x14ac:dyDescent="0.85">
      <c r="A5287" s="1">
        <v>41164</v>
      </c>
      <c r="B5287" t="s">
        <v>90</v>
      </c>
      <c r="C5287" t="s">
        <v>7013</v>
      </c>
      <c r="D5287" t="s">
        <v>7014</v>
      </c>
      <c r="E5287" t="s">
        <v>260</v>
      </c>
      <c r="F5287" t="s">
        <v>261</v>
      </c>
      <c r="H5287">
        <v>2008</v>
      </c>
      <c r="I5287" s="2">
        <v>500000</v>
      </c>
      <c r="J5287" s="2">
        <v>0</v>
      </c>
      <c r="K5287" s="2">
        <v>500000</v>
      </c>
      <c r="L5287" t="s">
        <v>18</v>
      </c>
    </row>
    <row r="5288" spans="1:12" x14ac:dyDescent="0.85">
      <c r="A5288" s="1">
        <v>41164</v>
      </c>
      <c r="B5288" t="s">
        <v>90</v>
      </c>
      <c r="C5288" t="s">
        <v>5236</v>
      </c>
      <c r="D5288" t="s">
        <v>5237</v>
      </c>
      <c r="E5288" t="s">
        <v>334</v>
      </c>
      <c r="F5288" t="s">
        <v>335</v>
      </c>
      <c r="G5288" t="s">
        <v>339</v>
      </c>
      <c r="H5288">
        <v>2008</v>
      </c>
      <c r="I5288" s="2">
        <v>1982218</v>
      </c>
      <c r="J5288" s="2">
        <v>42</v>
      </c>
      <c r="K5288" s="2">
        <v>1982260</v>
      </c>
      <c r="L5288" t="s">
        <v>116</v>
      </c>
    </row>
    <row r="5289" spans="1:12" x14ac:dyDescent="0.85">
      <c r="A5289" s="1">
        <v>41164</v>
      </c>
      <c r="B5289" t="s">
        <v>6581</v>
      </c>
      <c r="C5289" t="s">
        <v>6582</v>
      </c>
      <c r="D5289" t="s">
        <v>6583</v>
      </c>
      <c r="E5289" t="s">
        <v>119</v>
      </c>
      <c r="F5289" t="s">
        <v>120</v>
      </c>
      <c r="G5289" t="s">
        <v>121</v>
      </c>
      <c r="H5289">
        <v>2008</v>
      </c>
      <c r="I5289" s="2">
        <v>5399970</v>
      </c>
      <c r="J5289" s="2">
        <v>600030</v>
      </c>
      <c r="K5289" s="2">
        <v>6000000</v>
      </c>
      <c r="L5289" t="s">
        <v>116</v>
      </c>
    </row>
    <row r="5290" spans="1:12" x14ac:dyDescent="0.85">
      <c r="A5290" s="1">
        <v>41164</v>
      </c>
      <c r="B5290" t="s">
        <v>2654</v>
      </c>
      <c r="C5290" t="s">
        <v>7016</v>
      </c>
      <c r="D5290" t="s">
        <v>7017</v>
      </c>
      <c r="E5290" t="s">
        <v>85</v>
      </c>
      <c r="F5290" t="s">
        <v>86</v>
      </c>
      <c r="G5290" t="s">
        <v>87</v>
      </c>
      <c r="H5290">
        <v>2008</v>
      </c>
      <c r="I5290" s="2">
        <v>12668317.82</v>
      </c>
      <c r="J5290" s="2">
        <v>0</v>
      </c>
      <c r="K5290" s="2">
        <v>12668317.82</v>
      </c>
      <c r="L5290" t="s">
        <v>18</v>
      </c>
    </row>
    <row r="5291" spans="1:12" x14ac:dyDescent="0.85">
      <c r="A5291" s="1">
        <v>41164</v>
      </c>
      <c r="B5291" t="s">
        <v>600</v>
      </c>
      <c r="C5291" t="s">
        <v>5599</v>
      </c>
      <c r="D5291" t="s">
        <v>5600</v>
      </c>
      <c r="E5291" t="s">
        <v>56</v>
      </c>
      <c r="F5291" t="s">
        <v>57</v>
      </c>
      <c r="G5291" t="s">
        <v>58</v>
      </c>
      <c r="H5291">
        <v>2008</v>
      </c>
      <c r="I5291" s="2">
        <v>250000</v>
      </c>
      <c r="J5291" s="2">
        <v>0</v>
      </c>
      <c r="K5291" s="2">
        <v>250000</v>
      </c>
      <c r="L5291" t="s">
        <v>116</v>
      </c>
    </row>
    <row r="5292" spans="1:12" x14ac:dyDescent="0.85">
      <c r="A5292" s="1">
        <v>41164</v>
      </c>
      <c r="B5292" t="s">
        <v>600</v>
      </c>
      <c r="C5292" t="s">
        <v>5599</v>
      </c>
      <c r="D5292" t="s">
        <v>5600</v>
      </c>
      <c r="E5292" t="s">
        <v>7018</v>
      </c>
      <c r="F5292" t="s">
        <v>7019</v>
      </c>
      <c r="G5292" t="s">
        <v>7020</v>
      </c>
      <c r="H5292">
        <v>2008</v>
      </c>
      <c r="I5292" s="2">
        <v>50000</v>
      </c>
      <c r="J5292" s="2">
        <v>0</v>
      </c>
      <c r="K5292" s="2">
        <v>50000</v>
      </c>
      <c r="L5292" t="s">
        <v>116</v>
      </c>
    </row>
    <row r="5293" spans="1:12" x14ac:dyDescent="0.85">
      <c r="A5293" s="1">
        <v>41164</v>
      </c>
      <c r="B5293" t="s">
        <v>600</v>
      </c>
      <c r="C5293" t="s">
        <v>5599</v>
      </c>
      <c r="D5293" t="s">
        <v>5600</v>
      </c>
      <c r="E5293" t="s">
        <v>264</v>
      </c>
      <c r="F5293" t="s">
        <v>265</v>
      </c>
      <c r="G5293" t="s">
        <v>2394</v>
      </c>
      <c r="H5293">
        <v>2008</v>
      </c>
      <c r="I5293" s="2">
        <v>692025</v>
      </c>
      <c r="J5293" s="2">
        <v>0</v>
      </c>
      <c r="K5293" s="2">
        <v>692025</v>
      </c>
      <c r="L5293" t="s">
        <v>116</v>
      </c>
    </row>
    <row r="5294" spans="1:12" x14ac:dyDescent="0.85">
      <c r="A5294" s="1">
        <v>41164</v>
      </c>
      <c r="B5294" t="s">
        <v>600</v>
      </c>
      <c r="C5294" t="s">
        <v>5599</v>
      </c>
      <c r="D5294" t="s">
        <v>5600</v>
      </c>
      <c r="E5294" t="s">
        <v>2863</v>
      </c>
      <c r="F5294" t="s">
        <v>2864</v>
      </c>
      <c r="G5294" t="s">
        <v>2865</v>
      </c>
      <c r="H5294">
        <v>2008</v>
      </c>
      <c r="I5294" s="2">
        <v>2321400</v>
      </c>
      <c r="J5294" s="2">
        <v>0</v>
      </c>
      <c r="K5294" s="2">
        <v>2321400</v>
      </c>
      <c r="L5294" t="s">
        <v>116</v>
      </c>
    </row>
    <row r="5295" spans="1:12" x14ac:dyDescent="0.85">
      <c r="A5295" s="1">
        <v>41164</v>
      </c>
      <c r="B5295" t="s">
        <v>600</v>
      </c>
      <c r="C5295" t="s">
        <v>5599</v>
      </c>
      <c r="D5295" t="s">
        <v>5600</v>
      </c>
      <c r="E5295" t="s">
        <v>293</v>
      </c>
      <c r="F5295" t="s">
        <v>294</v>
      </c>
      <c r="G5295" t="s">
        <v>4803</v>
      </c>
      <c r="H5295">
        <v>2008</v>
      </c>
      <c r="I5295" s="2">
        <v>357208.8</v>
      </c>
      <c r="J5295" s="2">
        <v>0</v>
      </c>
      <c r="K5295" s="2">
        <v>357208.8</v>
      </c>
      <c r="L5295" t="s">
        <v>116</v>
      </c>
    </row>
    <row r="5296" spans="1:12" x14ac:dyDescent="0.85">
      <c r="A5296" s="1">
        <v>41164</v>
      </c>
      <c r="B5296" t="s">
        <v>600</v>
      </c>
      <c r="C5296" t="s">
        <v>5599</v>
      </c>
      <c r="D5296" t="s">
        <v>5600</v>
      </c>
      <c r="E5296" t="s">
        <v>204</v>
      </c>
      <c r="F5296" t="s">
        <v>205</v>
      </c>
      <c r="G5296" t="s">
        <v>206</v>
      </c>
      <c r="H5296">
        <v>2008</v>
      </c>
      <c r="I5296" s="2">
        <v>564280</v>
      </c>
      <c r="J5296" s="2">
        <v>0</v>
      </c>
      <c r="K5296" s="2">
        <v>564280</v>
      </c>
      <c r="L5296" t="s">
        <v>116</v>
      </c>
    </row>
    <row r="5297" spans="1:12" x14ac:dyDescent="0.85">
      <c r="A5297" s="1">
        <v>41164</v>
      </c>
      <c r="B5297" t="s">
        <v>600</v>
      </c>
      <c r="C5297" t="s">
        <v>5599</v>
      </c>
      <c r="D5297" t="s">
        <v>5600</v>
      </c>
      <c r="E5297" t="s">
        <v>42</v>
      </c>
      <c r="F5297" t="s">
        <v>43</v>
      </c>
      <c r="G5297" t="s">
        <v>44</v>
      </c>
      <c r="H5297">
        <v>2008</v>
      </c>
      <c r="I5297" s="2">
        <v>2703189.76</v>
      </c>
      <c r="J5297" s="2">
        <v>0</v>
      </c>
      <c r="K5297" s="2">
        <v>2703189.76</v>
      </c>
      <c r="L5297" t="s">
        <v>116</v>
      </c>
    </row>
    <row r="5298" spans="1:12" x14ac:dyDescent="0.85">
      <c r="A5298" s="1">
        <v>41164</v>
      </c>
      <c r="B5298" t="s">
        <v>600</v>
      </c>
      <c r="C5298" t="s">
        <v>5599</v>
      </c>
      <c r="D5298" t="s">
        <v>5600</v>
      </c>
      <c r="E5298" t="s">
        <v>7021</v>
      </c>
      <c r="F5298" t="s">
        <v>7022</v>
      </c>
      <c r="G5298" t="s">
        <v>7023</v>
      </c>
      <c r="H5298">
        <v>2008</v>
      </c>
      <c r="I5298" s="2">
        <v>50000</v>
      </c>
      <c r="J5298" s="2">
        <v>0</v>
      </c>
      <c r="K5298" s="2">
        <v>50000</v>
      </c>
      <c r="L5298" t="s">
        <v>116</v>
      </c>
    </row>
    <row r="5299" spans="1:12" x14ac:dyDescent="0.85">
      <c r="A5299" s="1">
        <v>41164</v>
      </c>
      <c r="B5299" t="s">
        <v>600</v>
      </c>
      <c r="C5299" t="s">
        <v>5599</v>
      </c>
      <c r="D5299" t="s">
        <v>5600</v>
      </c>
      <c r="E5299" t="s">
        <v>1722</v>
      </c>
      <c r="F5299" t="s">
        <v>1723</v>
      </c>
      <c r="G5299" t="s">
        <v>1724</v>
      </c>
      <c r="H5299">
        <v>2008</v>
      </c>
      <c r="I5299" s="2">
        <v>100000</v>
      </c>
      <c r="J5299" s="2">
        <v>0</v>
      </c>
      <c r="K5299" s="2">
        <v>100000</v>
      </c>
      <c r="L5299" t="s">
        <v>116</v>
      </c>
    </row>
    <row r="5300" spans="1:12" x14ac:dyDescent="0.85">
      <c r="A5300" s="1">
        <v>41164</v>
      </c>
      <c r="B5300" t="s">
        <v>600</v>
      </c>
      <c r="C5300" t="s">
        <v>5599</v>
      </c>
      <c r="D5300" t="s">
        <v>5600</v>
      </c>
      <c r="E5300" t="s">
        <v>93</v>
      </c>
      <c r="F5300" t="s">
        <v>94</v>
      </c>
      <c r="H5300">
        <v>2008</v>
      </c>
      <c r="I5300" s="2">
        <v>200000</v>
      </c>
      <c r="J5300" s="2">
        <v>0</v>
      </c>
      <c r="K5300" s="2">
        <v>200000</v>
      </c>
      <c r="L5300" t="s">
        <v>116</v>
      </c>
    </row>
    <row r="5301" spans="1:12" x14ac:dyDescent="0.85">
      <c r="A5301" s="1">
        <v>41164</v>
      </c>
      <c r="B5301" t="s">
        <v>4159</v>
      </c>
      <c r="C5301" t="s">
        <v>7024</v>
      </c>
      <c r="D5301" t="s">
        <v>7025</v>
      </c>
      <c r="E5301" t="s">
        <v>85</v>
      </c>
      <c r="F5301" t="s">
        <v>86</v>
      </c>
      <c r="G5301" t="s">
        <v>87</v>
      </c>
      <c r="H5301">
        <v>2008</v>
      </c>
      <c r="I5301" s="2">
        <v>5740960</v>
      </c>
      <c r="J5301" s="2">
        <v>0</v>
      </c>
      <c r="K5301" s="2">
        <v>5740960</v>
      </c>
      <c r="L5301" t="s">
        <v>18</v>
      </c>
    </row>
    <row r="5302" spans="1:12" x14ac:dyDescent="0.85">
      <c r="A5302" s="1">
        <v>41164</v>
      </c>
      <c r="B5302" t="s">
        <v>90</v>
      </c>
      <c r="C5302" t="s">
        <v>6076</v>
      </c>
      <c r="D5302" t="s">
        <v>6077</v>
      </c>
      <c r="E5302" t="s">
        <v>2863</v>
      </c>
      <c r="F5302" t="s">
        <v>2864</v>
      </c>
      <c r="G5302" t="s">
        <v>6078</v>
      </c>
      <c r="H5302">
        <v>2008</v>
      </c>
      <c r="I5302" s="2">
        <v>1471800</v>
      </c>
      <c r="J5302" s="2">
        <v>0</v>
      </c>
      <c r="K5302" s="2">
        <v>1471800</v>
      </c>
      <c r="L5302" t="s">
        <v>116</v>
      </c>
    </row>
    <row r="5303" spans="1:12" x14ac:dyDescent="0.85">
      <c r="A5303" s="1">
        <v>41164</v>
      </c>
      <c r="B5303" t="s">
        <v>90</v>
      </c>
      <c r="C5303" t="s">
        <v>7026</v>
      </c>
      <c r="D5303" t="s">
        <v>7027</v>
      </c>
      <c r="E5303" t="s">
        <v>119</v>
      </c>
      <c r="F5303" t="s">
        <v>120</v>
      </c>
      <c r="G5303" t="s">
        <v>121</v>
      </c>
      <c r="H5303">
        <v>2008</v>
      </c>
      <c r="I5303" s="2">
        <v>867765</v>
      </c>
      <c r="J5303" s="2">
        <v>0</v>
      </c>
      <c r="K5303" s="2">
        <v>867765</v>
      </c>
      <c r="L5303" t="s">
        <v>18</v>
      </c>
    </row>
    <row r="5304" spans="1:12" x14ac:dyDescent="0.85">
      <c r="A5304" s="1">
        <v>41164</v>
      </c>
      <c r="B5304" t="s">
        <v>90</v>
      </c>
      <c r="C5304" t="s">
        <v>7028</v>
      </c>
      <c r="D5304" t="s">
        <v>7029</v>
      </c>
      <c r="E5304" t="s">
        <v>49</v>
      </c>
      <c r="F5304" t="s">
        <v>50</v>
      </c>
      <c r="G5304" t="s">
        <v>5088</v>
      </c>
      <c r="H5304">
        <v>2008</v>
      </c>
      <c r="I5304" s="2">
        <v>4673000</v>
      </c>
      <c r="J5304" s="2">
        <v>0</v>
      </c>
      <c r="K5304" s="2">
        <v>4673000</v>
      </c>
      <c r="L5304" t="s">
        <v>116</v>
      </c>
    </row>
    <row r="5305" spans="1:12" x14ac:dyDescent="0.85">
      <c r="A5305" s="1">
        <v>41164</v>
      </c>
      <c r="B5305" t="s">
        <v>5847</v>
      </c>
      <c r="C5305" t="s">
        <v>6590</v>
      </c>
      <c r="D5305" t="s">
        <v>6591</v>
      </c>
      <c r="E5305" t="s">
        <v>21</v>
      </c>
      <c r="F5305" t="s">
        <v>22</v>
      </c>
      <c r="G5305" t="s">
        <v>23</v>
      </c>
      <c r="H5305">
        <v>2008</v>
      </c>
      <c r="I5305" s="2">
        <v>148568.54</v>
      </c>
      <c r="J5305" s="2">
        <v>0</v>
      </c>
      <c r="K5305" s="2">
        <v>148568.54</v>
      </c>
      <c r="L5305" t="s">
        <v>116</v>
      </c>
    </row>
    <row r="5306" spans="1:12" x14ac:dyDescent="0.85">
      <c r="A5306" s="1">
        <v>41164</v>
      </c>
      <c r="B5306" t="s">
        <v>1450</v>
      </c>
      <c r="C5306" t="s">
        <v>7030</v>
      </c>
      <c r="D5306" t="s">
        <v>7031</v>
      </c>
      <c r="E5306" t="s">
        <v>1957</v>
      </c>
      <c r="F5306" t="s">
        <v>1958</v>
      </c>
      <c r="G5306" t="s">
        <v>7032</v>
      </c>
      <c r="H5306">
        <v>2008</v>
      </c>
      <c r="I5306" s="2">
        <v>15000000</v>
      </c>
      <c r="J5306" s="2">
        <v>0</v>
      </c>
      <c r="K5306" s="2">
        <v>15000000</v>
      </c>
      <c r="L5306" t="s">
        <v>116</v>
      </c>
    </row>
    <row r="5307" spans="1:12" x14ac:dyDescent="0.85">
      <c r="A5307" s="1">
        <v>41164</v>
      </c>
      <c r="B5307" t="s">
        <v>90</v>
      </c>
      <c r="C5307" t="s">
        <v>7033</v>
      </c>
      <c r="D5307" t="s">
        <v>7034</v>
      </c>
      <c r="E5307" t="s">
        <v>93</v>
      </c>
      <c r="F5307" t="s">
        <v>94</v>
      </c>
      <c r="H5307">
        <v>2008</v>
      </c>
      <c r="I5307" s="2">
        <v>39248000</v>
      </c>
      <c r="J5307" s="2">
        <v>21352000</v>
      </c>
      <c r="K5307" s="2">
        <v>60600000</v>
      </c>
      <c r="L5307" t="s">
        <v>116</v>
      </c>
    </row>
    <row r="5308" spans="1:12" x14ac:dyDescent="0.85">
      <c r="A5308" s="1">
        <v>41164</v>
      </c>
      <c r="B5308" t="s">
        <v>5240</v>
      </c>
      <c r="C5308" t="s">
        <v>5241</v>
      </c>
      <c r="D5308" t="s">
        <v>5242</v>
      </c>
      <c r="E5308" t="s">
        <v>42</v>
      </c>
      <c r="F5308" t="s">
        <v>43</v>
      </c>
      <c r="G5308" t="s">
        <v>44</v>
      </c>
      <c r="H5308">
        <v>2008</v>
      </c>
      <c r="I5308" s="2">
        <v>1132160.92</v>
      </c>
      <c r="J5308" s="2">
        <v>0</v>
      </c>
      <c r="K5308" s="2">
        <v>1132160.92</v>
      </c>
      <c r="L5308" t="s">
        <v>116</v>
      </c>
    </row>
    <row r="5309" spans="1:12" x14ac:dyDescent="0.85">
      <c r="A5309" s="1">
        <v>41164</v>
      </c>
      <c r="B5309" t="s">
        <v>3967</v>
      </c>
      <c r="C5309" t="s">
        <v>6592</v>
      </c>
      <c r="D5309" t="s">
        <v>6593</v>
      </c>
      <c r="E5309" t="s">
        <v>15</v>
      </c>
      <c r="F5309" t="s">
        <v>16</v>
      </c>
      <c r="G5309" t="s">
        <v>17</v>
      </c>
      <c r="H5309">
        <v>2008</v>
      </c>
      <c r="I5309" s="2">
        <v>493193.92</v>
      </c>
      <c r="J5309" s="2">
        <v>0</v>
      </c>
      <c r="K5309" s="2">
        <v>493193.92</v>
      </c>
      <c r="L5309" t="s">
        <v>116</v>
      </c>
    </row>
    <row r="5310" spans="1:12" x14ac:dyDescent="0.85">
      <c r="A5310" s="1">
        <v>41164</v>
      </c>
      <c r="B5310" t="s">
        <v>3967</v>
      </c>
      <c r="C5310" t="s">
        <v>6592</v>
      </c>
      <c r="D5310" t="s">
        <v>6593</v>
      </c>
      <c r="E5310" t="s">
        <v>264</v>
      </c>
      <c r="F5310" t="s">
        <v>265</v>
      </c>
      <c r="G5310" t="s">
        <v>1350</v>
      </c>
      <c r="H5310">
        <v>2008</v>
      </c>
      <c r="I5310" s="2">
        <v>3170260</v>
      </c>
      <c r="J5310" s="2">
        <v>0</v>
      </c>
      <c r="K5310" s="2">
        <v>3170260</v>
      </c>
      <c r="L5310" t="s">
        <v>116</v>
      </c>
    </row>
    <row r="5311" spans="1:12" x14ac:dyDescent="0.85">
      <c r="A5311" s="1">
        <v>41164</v>
      </c>
      <c r="B5311" t="s">
        <v>3967</v>
      </c>
      <c r="C5311" t="s">
        <v>6592</v>
      </c>
      <c r="D5311" t="s">
        <v>6593</v>
      </c>
      <c r="E5311" t="s">
        <v>70</v>
      </c>
      <c r="F5311" t="s">
        <v>71</v>
      </c>
      <c r="G5311" t="s">
        <v>5484</v>
      </c>
      <c r="H5311">
        <v>2008</v>
      </c>
      <c r="I5311" s="2">
        <v>1418041.58</v>
      </c>
      <c r="J5311" s="2">
        <v>0</v>
      </c>
      <c r="K5311" s="2">
        <v>1418041.58</v>
      </c>
      <c r="L5311" t="s">
        <v>116</v>
      </c>
    </row>
    <row r="5312" spans="1:12" x14ac:dyDescent="0.85">
      <c r="A5312" s="1">
        <v>41164</v>
      </c>
      <c r="B5312" t="s">
        <v>3967</v>
      </c>
      <c r="C5312" t="s">
        <v>6592</v>
      </c>
      <c r="D5312" t="s">
        <v>6593</v>
      </c>
      <c r="E5312" t="s">
        <v>2863</v>
      </c>
      <c r="F5312" t="s">
        <v>2864</v>
      </c>
      <c r="G5312" t="s">
        <v>2865</v>
      </c>
      <c r="H5312">
        <v>2008</v>
      </c>
      <c r="I5312" s="2">
        <v>1242400</v>
      </c>
      <c r="J5312" s="2">
        <v>0</v>
      </c>
      <c r="K5312" s="2">
        <v>1242400</v>
      </c>
      <c r="L5312" t="s">
        <v>116</v>
      </c>
    </row>
    <row r="5313" spans="1:12" x14ac:dyDescent="0.85">
      <c r="A5313" s="1">
        <v>41164</v>
      </c>
      <c r="B5313" t="s">
        <v>3967</v>
      </c>
      <c r="C5313" t="s">
        <v>6592</v>
      </c>
      <c r="D5313" t="s">
        <v>6593</v>
      </c>
      <c r="E5313" t="s">
        <v>1698</v>
      </c>
      <c r="F5313" t="s">
        <v>1699</v>
      </c>
      <c r="G5313" t="s">
        <v>1700</v>
      </c>
      <c r="H5313">
        <v>2008</v>
      </c>
      <c r="I5313" s="2">
        <v>900000</v>
      </c>
      <c r="J5313" s="2">
        <v>0</v>
      </c>
      <c r="K5313" s="2">
        <v>900000</v>
      </c>
      <c r="L5313" t="s">
        <v>116</v>
      </c>
    </row>
    <row r="5314" spans="1:12" x14ac:dyDescent="0.85">
      <c r="A5314" s="1">
        <v>41164</v>
      </c>
      <c r="B5314" t="s">
        <v>3967</v>
      </c>
      <c r="C5314" t="s">
        <v>6592</v>
      </c>
      <c r="D5314" t="s">
        <v>6593</v>
      </c>
      <c r="E5314" t="s">
        <v>42</v>
      </c>
      <c r="F5314" t="s">
        <v>43</v>
      </c>
      <c r="G5314" t="s">
        <v>44</v>
      </c>
      <c r="H5314">
        <v>2008</v>
      </c>
      <c r="I5314" s="2">
        <v>2716800.7</v>
      </c>
      <c r="J5314" s="2">
        <v>0</v>
      </c>
      <c r="K5314" s="2">
        <v>2716800.7</v>
      </c>
      <c r="L5314" t="s">
        <v>116</v>
      </c>
    </row>
    <row r="5315" spans="1:12" x14ac:dyDescent="0.85">
      <c r="A5315" s="1">
        <v>41164</v>
      </c>
      <c r="B5315" t="s">
        <v>3967</v>
      </c>
      <c r="C5315" t="s">
        <v>6592</v>
      </c>
      <c r="D5315" t="s">
        <v>6593</v>
      </c>
      <c r="E5315" t="s">
        <v>21</v>
      </c>
      <c r="F5315" t="s">
        <v>22</v>
      </c>
      <c r="G5315" t="s">
        <v>1353</v>
      </c>
      <c r="H5315">
        <v>2008</v>
      </c>
      <c r="I5315" s="2">
        <v>2999970</v>
      </c>
      <c r="J5315" s="2">
        <v>0</v>
      </c>
      <c r="K5315" s="2">
        <v>2999970</v>
      </c>
      <c r="L5315" t="s">
        <v>116</v>
      </c>
    </row>
    <row r="5316" spans="1:12" x14ac:dyDescent="0.85">
      <c r="A5316" s="1">
        <v>41164</v>
      </c>
      <c r="B5316" t="s">
        <v>90</v>
      </c>
      <c r="C5316" t="s">
        <v>7035</v>
      </c>
      <c r="D5316" t="s">
        <v>7036</v>
      </c>
      <c r="E5316" t="s">
        <v>119</v>
      </c>
      <c r="F5316" t="s">
        <v>120</v>
      </c>
      <c r="G5316" t="s">
        <v>121</v>
      </c>
      <c r="H5316">
        <v>2008</v>
      </c>
      <c r="I5316" s="2">
        <v>1234970</v>
      </c>
      <c r="J5316" s="2">
        <v>0</v>
      </c>
      <c r="K5316" s="2">
        <v>1234970</v>
      </c>
      <c r="L5316" t="s">
        <v>18</v>
      </c>
    </row>
    <row r="5317" spans="1:12" x14ac:dyDescent="0.85">
      <c r="A5317" s="1">
        <v>41164</v>
      </c>
      <c r="B5317" t="s">
        <v>90</v>
      </c>
      <c r="C5317" t="s">
        <v>4893</v>
      </c>
      <c r="D5317" t="s">
        <v>4894</v>
      </c>
      <c r="E5317" t="s">
        <v>4846</v>
      </c>
      <c r="F5317" t="s">
        <v>4847</v>
      </c>
      <c r="G5317" t="s">
        <v>4848</v>
      </c>
      <c r="H5317">
        <v>2008</v>
      </c>
      <c r="I5317" s="2">
        <v>1247925.26</v>
      </c>
      <c r="J5317" s="2">
        <v>0</v>
      </c>
      <c r="K5317" s="2">
        <v>1247925.26</v>
      </c>
      <c r="L5317" t="s">
        <v>116</v>
      </c>
    </row>
    <row r="5318" spans="1:12" x14ac:dyDescent="0.85">
      <c r="A5318" s="1">
        <v>41164</v>
      </c>
      <c r="B5318" t="s">
        <v>1346</v>
      </c>
      <c r="C5318" t="s">
        <v>7037</v>
      </c>
      <c r="D5318" t="s">
        <v>7038</v>
      </c>
      <c r="E5318" t="s">
        <v>21</v>
      </c>
      <c r="F5318" t="s">
        <v>22</v>
      </c>
      <c r="G5318" t="s">
        <v>23</v>
      </c>
      <c r="H5318">
        <v>2008</v>
      </c>
      <c r="I5318" s="2">
        <v>5509282.0700000003</v>
      </c>
      <c r="J5318" s="2">
        <v>609161.79</v>
      </c>
      <c r="K5318" s="2">
        <v>6118443.8600000003</v>
      </c>
      <c r="L5318" t="s">
        <v>116</v>
      </c>
    </row>
    <row r="5319" spans="1:12" x14ac:dyDescent="0.85">
      <c r="A5319" s="1">
        <v>41164</v>
      </c>
      <c r="B5319" t="s">
        <v>5722</v>
      </c>
      <c r="C5319" t="s">
        <v>7039</v>
      </c>
      <c r="D5319" t="s">
        <v>7040</v>
      </c>
      <c r="E5319" t="s">
        <v>119</v>
      </c>
      <c r="F5319" t="s">
        <v>120</v>
      </c>
      <c r="G5319" t="s">
        <v>121</v>
      </c>
      <c r="H5319">
        <v>2008</v>
      </c>
      <c r="I5319" s="2">
        <v>3546149.59</v>
      </c>
      <c r="J5319" s="2">
        <v>0</v>
      </c>
      <c r="K5319" s="2">
        <v>3546149.59</v>
      </c>
      <c r="L5319" t="s">
        <v>18</v>
      </c>
    </row>
    <row r="5320" spans="1:12" x14ac:dyDescent="0.85">
      <c r="A5320" s="1">
        <v>41164</v>
      </c>
      <c r="B5320" t="s">
        <v>507</v>
      </c>
      <c r="C5320" t="s">
        <v>6599</v>
      </c>
      <c r="D5320" t="s">
        <v>6600</v>
      </c>
      <c r="E5320" t="s">
        <v>607</v>
      </c>
      <c r="F5320" t="s">
        <v>608</v>
      </c>
      <c r="G5320" t="s">
        <v>608</v>
      </c>
      <c r="H5320">
        <v>2008</v>
      </c>
      <c r="I5320" s="2">
        <v>5557000</v>
      </c>
      <c r="J5320" s="2">
        <v>0</v>
      </c>
      <c r="K5320" s="2">
        <v>5557000</v>
      </c>
      <c r="L5320" t="s">
        <v>116</v>
      </c>
    </row>
    <row r="5321" spans="1:12" x14ac:dyDescent="0.85">
      <c r="A5321" s="1">
        <v>41164</v>
      </c>
      <c r="B5321" t="s">
        <v>1346</v>
      </c>
      <c r="C5321" t="s">
        <v>7041</v>
      </c>
      <c r="D5321" t="s">
        <v>7042</v>
      </c>
      <c r="E5321" t="s">
        <v>49</v>
      </c>
      <c r="F5321" t="s">
        <v>50</v>
      </c>
      <c r="G5321" t="s">
        <v>51</v>
      </c>
      <c r="H5321">
        <v>2008</v>
      </c>
      <c r="I5321" s="2">
        <v>350000</v>
      </c>
      <c r="J5321" s="2">
        <v>0</v>
      </c>
      <c r="K5321" s="2">
        <v>350000</v>
      </c>
      <c r="L5321" t="s">
        <v>18</v>
      </c>
    </row>
    <row r="5322" spans="1:12" x14ac:dyDescent="0.85">
      <c r="A5322" s="1">
        <v>41164</v>
      </c>
      <c r="B5322" t="s">
        <v>5762</v>
      </c>
      <c r="C5322" t="s">
        <v>7043</v>
      </c>
      <c r="D5322" t="s">
        <v>7044</v>
      </c>
      <c r="E5322" t="s">
        <v>119</v>
      </c>
      <c r="F5322" t="s">
        <v>120</v>
      </c>
      <c r="G5322" t="s">
        <v>121</v>
      </c>
      <c r="H5322">
        <v>2008</v>
      </c>
      <c r="I5322" s="2">
        <v>739970</v>
      </c>
      <c r="J5322" s="2">
        <v>0</v>
      </c>
      <c r="K5322" s="2">
        <v>739970</v>
      </c>
      <c r="L5322" t="s">
        <v>18</v>
      </c>
    </row>
    <row r="5323" spans="1:12" x14ac:dyDescent="0.85">
      <c r="A5323" s="1">
        <v>41164</v>
      </c>
      <c r="B5323" t="s">
        <v>5762</v>
      </c>
      <c r="C5323" t="s">
        <v>6083</v>
      </c>
      <c r="D5323" t="s">
        <v>6084</v>
      </c>
      <c r="E5323" t="s">
        <v>15</v>
      </c>
      <c r="F5323" t="s">
        <v>16</v>
      </c>
      <c r="G5323" t="s">
        <v>6085</v>
      </c>
      <c r="H5323">
        <v>2008</v>
      </c>
      <c r="I5323" s="2">
        <v>147102.09</v>
      </c>
      <c r="J5323" s="2">
        <v>0</v>
      </c>
      <c r="K5323" s="2">
        <v>147102.09</v>
      </c>
      <c r="L5323" t="s">
        <v>116</v>
      </c>
    </row>
    <row r="5324" spans="1:12" x14ac:dyDescent="0.85">
      <c r="A5324" s="1">
        <v>41164</v>
      </c>
      <c r="B5324" t="s">
        <v>2654</v>
      </c>
      <c r="C5324" t="s">
        <v>7045</v>
      </c>
      <c r="D5324" t="s">
        <v>7046</v>
      </c>
      <c r="E5324" t="s">
        <v>1408</v>
      </c>
      <c r="F5324" t="s">
        <v>1409</v>
      </c>
      <c r="G5324" t="s">
        <v>1410</v>
      </c>
      <c r="H5324">
        <v>2008</v>
      </c>
      <c r="I5324" s="2">
        <v>11112428.140000001</v>
      </c>
      <c r="J5324" s="2">
        <v>0</v>
      </c>
      <c r="K5324" s="2">
        <v>11112428.140000001</v>
      </c>
      <c r="L5324" t="s">
        <v>18</v>
      </c>
    </row>
    <row r="5325" spans="1:12" x14ac:dyDescent="0.85">
      <c r="A5325" s="1">
        <v>41164</v>
      </c>
      <c r="B5325" t="s">
        <v>2654</v>
      </c>
      <c r="C5325" t="s">
        <v>7047</v>
      </c>
      <c r="D5325" t="s">
        <v>7048</v>
      </c>
      <c r="E5325" t="s">
        <v>1408</v>
      </c>
      <c r="F5325" t="s">
        <v>1409</v>
      </c>
      <c r="G5325" t="s">
        <v>1410</v>
      </c>
      <c r="H5325">
        <v>2008</v>
      </c>
      <c r="I5325" s="2">
        <v>11038177.380000001</v>
      </c>
      <c r="J5325" s="2">
        <v>0</v>
      </c>
      <c r="K5325" s="2">
        <v>11038177.380000001</v>
      </c>
      <c r="L5325" t="s">
        <v>18</v>
      </c>
    </row>
    <row r="5326" spans="1:12" x14ac:dyDescent="0.85">
      <c r="A5326" s="1">
        <v>41164</v>
      </c>
      <c r="B5326" t="s">
        <v>2654</v>
      </c>
      <c r="C5326" t="s">
        <v>7049</v>
      </c>
      <c r="D5326" t="s">
        <v>7050</v>
      </c>
      <c r="E5326" t="s">
        <v>15</v>
      </c>
      <c r="F5326" t="s">
        <v>16</v>
      </c>
      <c r="G5326" t="s">
        <v>17</v>
      </c>
      <c r="H5326">
        <v>2008</v>
      </c>
      <c r="I5326" s="2">
        <v>7468631.75</v>
      </c>
      <c r="J5326" s="2">
        <v>0</v>
      </c>
      <c r="K5326" s="2">
        <v>7468631.75</v>
      </c>
      <c r="L5326" t="s">
        <v>18</v>
      </c>
    </row>
    <row r="5327" spans="1:12" x14ac:dyDescent="0.85">
      <c r="A5327" s="1">
        <v>41164</v>
      </c>
      <c r="B5327" t="s">
        <v>90</v>
      </c>
      <c r="C5327" t="s">
        <v>7051</v>
      </c>
      <c r="D5327" t="s">
        <v>7052</v>
      </c>
      <c r="E5327" t="s">
        <v>93</v>
      </c>
      <c r="F5327" t="s">
        <v>94</v>
      </c>
      <c r="H5327">
        <v>2008</v>
      </c>
      <c r="I5327" s="2">
        <v>3600000</v>
      </c>
      <c r="J5327" s="2">
        <v>0</v>
      </c>
      <c r="K5327" s="2">
        <v>3600000</v>
      </c>
      <c r="L5327" t="s">
        <v>116</v>
      </c>
    </row>
    <row r="5328" spans="1:12" x14ac:dyDescent="0.85">
      <c r="A5328" s="1">
        <v>41164</v>
      </c>
      <c r="B5328" t="s">
        <v>3797</v>
      </c>
      <c r="C5328" t="s">
        <v>6099</v>
      </c>
      <c r="D5328" t="s">
        <v>6100</v>
      </c>
      <c r="E5328" t="s">
        <v>15</v>
      </c>
      <c r="F5328" t="s">
        <v>16</v>
      </c>
      <c r="G5328" t="s">
        <v>17</v>
      </c>
      <c r="H5328">
        <v>2008</v>
      </c>
      <c r="I5328" s="2">
        <v>20230629.170000002</v>
      </c>
      <c r="J5328" s="2">
        <v>0</v>
      </c>
      <c r="K5328" s="2">
        <v>20230629.170000002</v>
      </c>
      <c r="L5328" t="s">
        <v>18</v>
      </c>
    </row>
    <row r="5329" spans="1:12" x14ac:dyDescent="0.85">
      <c r="A5329" s="1">
        <v>41164</v>
      </c>
      <c r="B5329" t="s">
        <v>3797</v>
      </c>
      <c r="C5329" t="s">
        <v>6099</v>
      </c>
      <c r="D5329" t="s">
        <v>6100</v>
      </c>
      <c r="E5329" t="s">
        <v>85</v>
      </c>
      <c r="F5329" t="s">
        <v>86</v>
      </c>
      <c r="G5329" t="s">
        <v>87</v>
      </c>
      <c r="H5329">
        <v>2008</v>
      </c>
      <c r="I5329" s="2">
        <v>7104425</v>
      </c>
      <c r="J5329" s="2">
        <v>0</v>
      </c>
      <c r="K5329" s="2">
        <v>7104425</v>
      </c>
      <c r="L5329" t="s">
        <v>18</v>
      </c>
    </row>
    <row r="5330" spans="1:12" x14ac:dyDescent="0.85">
      <c r="A5330" s="1">
        <v>41164</v>
      </c>
      <c r="B5330" t="s">
        <v>3797</v>
      </c>
      <c r="C5330" t="s">
        <v>6099</v>
      </c>
      <c r="D5330" t="s">
        <v>6100</v>
      </c>
      <c r="E5330" t="s">
        <v>119</v>
      </c>
      <c r="F5330" t="s">
        <v>120</v>
      </c>
      <c r="G5330" t="s">
        <v>121</v>
      </c>
      <c r="H5330">
        <v>2008</v>
      </c>
      <c r="I5330" s="2">
        <v>5660400</v>
      </c>
      <c r="J5330" s="2">
        <v>0</v>
      </c>
      <c r="K5330" s="2">
        <v>5660400</v>
      </c>
      <c r="L5330" t="s">
        <v>18</v>
      </c>
    </row>
    <row r="5331" spans="1:12" x14ac:dyDescent="0.85">
      <c r="A5331" s="1">
        <v>41164</v>
      </c>
      <c r="B5331" t="s">
        <v>6103</v>
      </c>
      <c r="C5331" t="s">
        <v>6104</v>
      </c>
      <c r="D5331" t="s">
        <v>6105</v>
      </c>
      <c r="E5331" t="s">
        <v>1582</v>
      </c>
      <c r="F5331" t="s">
        <v>1583</v>
      </c>
      <c r="G5331" t="s">
        <v>1584</v>
      </c>
      <c r="H5331">
        <v>2008</v>
      </c>
      <c r="I5331" s="2">
        <v>439000</v>
      </c>
      <c r="J5331" s="2">
        <v>0</v>
      </c>
      <c r="K5331" s="2">
        <v>439000</v>
      </c>
      <c r="L5331" t="s">
        <v>18</v>
      </c>
    </row>
    <row r="5332" spans="1:12" x14ac:dyDescent="0.85">
      <c r="A5332" s="1">
        <v>41164</v>
      </c>
      <c r="B5332" t="s">
        <v>1234</v>
      </c>
      <c r="C5332" t="s">
        <v>5632</v>
      </c>
      <c r="D5332" t="s">
        <v>5633</v>
      </c>
      <c r="E5332" t="s">
        <v>204</v>
      </c>
      <c r="F5332" t="s">
        <v>205</v>
      </c>
      <c r="G5332" t="s">
        <v>1352</v>
      </c>
      <c r="H5332">
        <v>2008</v>
      </c>
      <c r="I5332" s="2">
        <v>383000</v>
      </c>
      <c r="J5332" s="2">
        <v>0</v>
      </c>
      <c r="K5332" s="2">
        <v>383000</v>
      </c>
      <c r="L5332" t="s">
        <v>18</v>
      </c>
    </row>
    <row r="5333" spans="1:12" x14ac:dyDescent="0.85">
      <c r="A5333" s="1">
        <v>41164</v>
      </c>
      <c r="B5333" t="s">
        <v>5546</v>
      </c>
      <c r="C5333" t="s">
        <v>7053</v>
      </c>
      <c r="D5333" t="s">
        <v>7054</v>
      </c>
      <c r="E5333" t="s">
        <v>200</v>
      </c>
      <c r="F5333" t="s">
        <v>201</v>
      </c>
      <c r="G5333" t="s">
        <v>213</v>
      </c>
      <c r="H5333">
        <v>2008</v>
      </c>
      <c r="I5333" s="2">
        <v>624973</v>
      </c>
      <c r="J5333" s="2">
        <v>0</v>
      </c>
      <c r="K5333" s="2">
        <v>624973</v>
      </c>
      <c r="L5333" t="s">
        <v>18</v>
      </c>
    </row>
    <row r="5334" spans="1:12" x14ac:dyDescent="0.85">
      <c r="A5334" s="1">
        <v>41164</v>
      </c>
      <c r="B5334" t="s">
        <v>5762</v>
      </c>
      <c r="C5334" t="s">
        <v>7055</v>
      </c>
      <c r="D5334" t="s">
        <v>7056</v>
      </c>
      <c r="E5334" t="s">
        <v>1561</v>
      </c>
      <c r="F5334" t="s">
        <v>1562</v>
      </c>
      <c r="G5334" t="s">
        <v>1563</v>
      </c>
      <c r="H5334">
        <v>2008</v>
      </c>
      <c r="I5334" s="2">
        <v>451340</v>
      </c>
      <c r="J5334" s="2">
        <v>0</v>
      </c>
      <c r="K5334" s="2">
        <v>451340</v>
      </c>
      <c r="L5334" t="s">
        <v>18</v>
      </c>
    </row>
    <row r="5335" spans="1:12" x14ac:dyDescent="0.85">
      <c r="A5335" s="1">
        <v>41164</v>
      </c>
      <c r="B5335" t="s">
        <v>6878</v>
      </c>
      <c r="C5335" t="s">
        <v>7057</v>
      </c>
      <c r="D5335" t="s">
        <v>7058</v>
      </c>
      <c r="E5335" t="s">
        <v>56</v>
      </c>
      <c r="F5335" t="s">
        <v>57</v>
      </c>
      <c r="G5335" t="s">
        <v>58</v>
      </c>
      <c r="H5335">
        <v>2008</v>
      </c>
      <c r="I5335" s="2">
        <v>2134789.84</v>
      </c>
      <c r="J5335" s="2">
        <v>0</v>
      </c>
      <c r="K5335" s="2">
        <v>2134789.84</v>
      </c>
      <c r="L5335" t="s">
        <v>18</v>
      </c>
    </row>
    <row r="5336" spans="1:12" x14ac:dyDescent="0.85">
      <c r="A5336" s="1">
        <v>41164</v>
      </c>
      <c r="B5336" t="s">
        <v>90</v>
      </c>
      <c r="C5336" t="s">
        <v>7059</v>
      </c>
      <c r="D5336" t="s">
        <v>7060</v>
      </c>
      <c r="E5336" t="s">
        <v>113</v>
      </c>
      <c r="F5336" t="s">
        <v>114</v>
      </c>
      <c r="G5336" t="s">
        <v>115</v>
      </c>
      <c r="H5336">
        <v>2008</v>
      </c>
      <c r="I5336" s="2">
        <v>15000000</v>
      </c>
      <c r="J5336" s="2">
        <v>0</v>
      </c>
      <c r="K5336" s="2">
        <v>15000000</v>
      </c>
      <c r="L5336" t="s">
        <v>116</v>
      </c>
    </row>
    <row r="5337" spans="1:12" x14ac:dyDescent="0.85">
      <c r="A5337" s="1">
        <v>41164</v>
      </c>
      <c r="B5337" t="s">
        <v>7061</v>
      </c>
      <c r="C5337" t="s">
        <v>7062</v>
      </c>
      <c r="D5337" t="s">
        <v>7063</v>
      </c>
      <c r="E5337" t="s">
        <v>1333</v>
      </c>
      <c r="F5337" t="s">
        <v>1334</v>
      </c>
      <c r="G5337" t="s">
        <v>1335</v>
      </c>
      <c r="H5337">
        <v>2008</v>
      </c>
      <c r="I5337" s="2">
        <v>3831194.02</v>
      </c>
      <c r="J5337" s="2">
        <v>0</v>
      </c>
      <c r="K5337" s="2">
        <v>3831194.02</v>
      </c>
      <c r="L5337" t="s">
        <v>116</v>
      </c>
    </row>
    <row r="5338" spans="1:12" x14ac:dyDescent="0.85">
      <c r="A5338" s="1">
        <v>41164</v>
      </c>
      <c r="B5338" t="s">
        <v>6191</v>
      </c>
      <c r="C5338" t="s">
        <v>6618</v>
      </c>
      <c r="D5338" t="s">
        <v>6619</v>
      </c>
      <c r="E5338" t="s">
        <v>15</v>
      </c>
      <c r="F5338" t="s">
        <v>16</v>
      </c>
      <c r="G5338" t="s">
        <v>17</v>
      </c>
      <c r="H5338">
        <v>2008</v>
      </c>
      <c r="I5338" s="2">
        <v>3113009.72</v>
      </c>
      <c r="J5338" s="2">
        <v>0</v>
      </c>
      <c r="K5338" s="2">
        <v>3113009.72</v>
      </c>
      <c r="L5338" t="s">
        <v>116</v>
      </c>
    </row>
    <row r="5339" spans="1:12" x14ac:dyDescent="0.85">
      <c r="A5339" s="1">
        <v>41164</v>
      </c>
      <c r="B5339" t="s">
        <v>6191</v>
      </c>
      <c r="C5339" t="s">
        <v>6618</v>
      </c>
      <c r="D5339" t="s">
        <v>6619</v>
      </c>
      <c r="E5339" t="s">
        <v>200</v>
      </c>
      <c r="F5339" t="s">
        <v>201</v>
      </c>
      <c r="G5339" t="s">
        <v>202</v>
      </c>
      <c r="H5339">
        <v>2008</v>
      </c>
      <c r="I5339" s="2">
        <v>174018.97</v>
      </c>
      <c r="J5339" s="2">
        <v>0</v>
      </c>
      <c r="K5339" s="2">
        <v>174018.97</v>
      </c>
      <c r="L5339" t="s">
        <v>116</v>
      </c>
    </row>
    <row r="5340" spans="1:12" x14ac:dyDescent="0.85">
      <c r="A5340" s="1">
        <v>41164</v>
      </c>
      <c r="B5340" t="s">
        <v>6191</v>
      </c>
      <c r="C5340" t="s">
        <v>6618</v>
      </c>
      <c r="D5340" t="s">
        <v>6619</v>
      </c>
      <c r="E5340" t="s">
        <v>70</v>
      </c>
      <c r="F5340" t="s">
        <v>71</v>
      </c>
      <c r="G5340" t="s">
        <v>5484</v>
      </c>
      <c r="H5340">
        <v>2008</v>
      </c>
      <c r="I5340" s="2">
        <v>1066408.1399999999</v>
      </c>
      <c r="J5340" s="2">
        <v>0</v>
      </c>
      <c r="K5340" s="2">
        <v>1066408.1399999999</v>
      </c>
      <c r="L5340" t="s">
        <v>116</v>
      </c>
    </row>
    <row r="5341" spans="1:12" x14ac:dyDescent="0.85">
      <c r="A5341" s="1">
        <v>41164</v>
      </c>
      <c r="B5341" t="s">
        <v>6191</v>
      </c>
      <c r="C5341" t="s">
        <v>6618</v>
      </c>
      <c r="D5341" t="s">
        <v>6619</v>
      </c>
      <c r="E5341" t="s">
        <v>2863</v>
      </c>
      <c r="F5341" t="s">
        <v>2864</v>
      </c>
      <c r="G5341" t="s">
        <v>2865</v>
      </c>
      <c r="H5341">
        <v>2008</v>
      </c>
      <c r="I5341" s="2">
        <v>3024332.05</v>
      </c>
      <c r="J5341" s="2">
        <v>200595.49</v>
      </c>
      <c r="K5341" s="2">
        <v>3224927.54</v>
      </c>
      <c r="L5341" t="s">
        <v>116</v>
      </c>
    </row>
    <row r="5342" spans="1:12" x14ac:dyDescent="0.85">
      <c r="A5342" s="1">
        <v>41164</v>
      </c>
      <c r="B5342" t="s">
        <v>6191</v>
      </c>
      <c r="C5342" t="s">
        <v>6618</v>
      </c>
      <c r="D5342" t="s">
        <v>6619</v>
      </c>
      <c r="E5342" t="s">
        <v>204</v>
      </c>
      <c r="F5342" t="s">
        <v>205</v>
      </c>
      <c r="G5342" t="s">
        <v>206</v>
      </c>
      <c r="H5342">
        <v>2008</v>
      </c>
      <c r="I5342" s="2">
        <v>2858512.5</v>
      </c>
      <c r="J5342" s="2">
        <v>0</v>
      </c>
      <c r="K5342" s="2">
        <v>2858512.5</v>
      </c>
      <c r="L5342" t="s">
        <v>116</v>
      </c>
    </row>
    <row r="5343" spans="1:12" x14ac:dyDescent="0.85">
      <c r="A5343" s="1">
        <v>41164</v>
      </c>
      <c r="B5343" t="s">
        <v>6191</v>
      </c>
      <c r="C5343" t="s">
        <v>6618</v>
      </c>
      <c r="D5343" t="s">
        <v>6619</v>
      </c>
      <c r="E5343" t="s">
        <v>223</v>
      </c>
      <c r="F5343" t="s">
        <v>224</v>
      </c>
      <c r="G5343" t="s">
        <v>225</v>
      </c>
      <c r="H5343">
        <v>2008</v>
      </c>
      <c r="I5343" s="2">
        <v>3000000</v>
      </c>
      <c r="J5343" s="2">
        <v>0</v>
      </c>
      <c r="K5343" s="2">
        <v>3000000</v>
      </c>
      <c r="L5343" t="s">
        <v>116</v>
      </c>
    </row>
    <row r="5344" spans="1:12" x14ac:dyDescent="0.85">
      <c r="A5344" s="1">
        <v>41164</v>
      </c>
      <c r="B5344" t="s">
        <v>6191</v>
      </c>
      <c r="C5344" t="s">
        <v>6618</v>
      </c>
      <c r="D5344" t="s">
        <v>6619</v>
      </c>
      <c r="E5344" t="s">
        <v>1333</v>
      </c>
      <c r="F5344" t="s">
        <v>1334</v>
      </c>
      <c r="G5344" t="s">
        <v>6849</v>
      </c>
      <c r="H5344">
        <v>2008</v>
      </c>
      <c r="I5344" s="2">
        <v>2935600</v>
      </c>
      <c r="J5344" s="2">
        <v>0</v>
      </c>
      <c r="K5344" s="2">
        <v>2935600</v>
      </c>
      <c r="L5344" t="s">
        <v>116</v>
      </c>
    </row>
    <row r="5345" spans="1:12" x14ac:dyDescent="0.85">
      <c r="A5345" s="1">
        <v>41164</v>
      </c>
      <c r="B5345" t="s">
        <v>6191</v>
      </c>
      <c r="C5345" t="s">
        <v>6618</v>
      </c>
      <c r="D5345" t="s">
        <v>6619</v>
      </c>
      <c r="E5345" t="s">
        <v>42</v>
      </c>
      <c r="F5345" t="s">
        <v>43</v>
      </c>
      <c r="G5345" t="s">
        <v>44</v>
      </c>
      <c r="H5345">
        <v>2008</v>
      </c>
      <c r="I5345" s="2">
        <v>1772700.41</v>
      </c>
      <c r="J5345" s="2">
        <v>0</v>
      </c>
      <c r="K5345" s="2">
        <v>1772700.41</v>
      </c>
      <c r="L5345" t="s">
        <v>116</v>
      </c>
    </row>
    <row r="5346" spans="1:12" x14ac:dyDescent="0.85">
      <c r="A5346" s="1">
        <v>41164</v>
      </c>
      <c r="B5346" t="s">
        <v>6191</v>
      </c>
      <c r="C5346" t="s">
        <v>6618</v>
      </c>
      <c r="D5346" t="s">
        <v>6619</v>
      </c>
      <c r="E5346" t="s">
        <v>21</v>
      </c>
      <c r="F5346" t="s">
        <v>22</v>
      </c>
      <c r="G5346" t="s">
        <v>23</v>
      </c>
      <c r="H5346">
        <v>2008</v>
      </c>
      <c r="I5346" s="2">
        <v>6705925.0999999996</v>
      </c>
      <c r="J5346" s="2">
        <v>0</v>
      </c>
      <c r="K5346" s="2">
        <v>6705925.0999999996</v>
      </c>
      <c r="L5346" t="s">
        <v>116</v>
      </c>
    </row>
    <row r="5347" spans="1:12" x14ac:dyDescent="0.85">
      <c r="A5347" s="1">
        <v>41164</v>
      </c>
      <c r="B5347" t="s">
        <v>4164</v>
      </c>
      <c r="C5347" t="s">
        <v>7064</v>
      </c>
      <c r="D5347" t="s">
        <v>7065</v>
      </c>
      <c r="E5347" t="s">
        <v>293</v>
      </c>
      <c r="F5347" t="s">
        <v>294</v>
      </c>
      <c r="G5347" t="s">
        <v>295</v>
      </c>
      <c r="H5347">
        <v>2008</v>
      </c>
      <c r="I5347" s="2">
        <v>479920</v>
      </c>
      <c r="J5347" s="2">
        <v>0</v>
      </c>
      <c r="K5347" s="2">
        <v>479920</v>
      </c>
      <c r="L5347" t="s">
        <v>18</v>
      </c>
    </row>
    <row r="5348" spans="1:12" x14ac:dyDescent="0.85">
      <c r="A5348" s="1">
        <v>41164</v>
      </c>
      <c r="B5348" t="s">
        <v>4571</v>
      </c>
      <c r="C5348" t="s">
        <v>7066</v>
      </c>
      <c r="D5348" t="s">
        <v>7067</v>
      </c>
      <c r="E5348" t="s">
        <v>102</v>
      </c>
      <c r="F5348" t="s">
        <v>103</v>
      </c>
      <c r="G5348" t="s">
        <v>104</v>
      </c>
      <c r="H5348">
        <v>2008</v>
      </c>
      <c r="I5348" s="2">
        <v>2619622.91</v>
      </c>
      <c r="J5348" s="2">
        <v>1740307.45</v>
      </c>
      <c r="K5348" s="2">
        <v>4359930.3600000003</v>
      </c>
      <c r="L5348" t="s">
        <v>116</v>
      </c>
    </row>
    <row r="5349" spans="1:12" x14ac:dyDescent="0.85">
      <c r="A5349" s="1">
        <v>41164</v>
      </c>
      <c r="B5349" t="s">
        <v>6115</v>
      </c>
      <c r="C5349" t="s">
        <v>6116</v>
      </c>
      <c r="D5349" t="s">
        <v>6117</v>
      </c>
      <c r="E5349" t="s">
        <v>42</v>
      </c>
      <c r="F5349" t="s">
        <v>43</v>
      </c>
      <c r="G5349" t="s">
        <v>44</v>
      </c>
      <c r="H5349">
        <v>2008</v>
      </c>
      <c r="I5349" s="2">
        <v>3617094.39</v>
      </c>
      <c r="J5349" s="2">
        <v>0</v>
      </c>
      <c r="K5349" s="2">
        <v>3617094.39</v>
      </c>
      <c r="L5349" t="s">
        <v>116</v>
      </c>
    </row>
    <row r="5350" spans="1:12" x14ac:dyDescent="0.85">
      <c r="A5350" s="1">
        <v>41164</v>
      </c>
      <c r="B5350" t="s">
        <v>90</v>
      </c>
      <c r="C5350" t="s">
        <v>5649</v>
      </c>
      <c r="D5350" t="s">
        <v>5650</v>
      </c>
      <c r="E5350" t="s">
        <v>93</v>
      </c>
      <c r="F5350" t="s">
        <v>94</v>
      </c>
      <c r="H5350">
        <v>2008</v>
      </c>
      <c r="I5350" s="2">
        <v>1450000</v>
      </c>
      <c r="J5350" s="2">
        <v>0</v>
      </c>
      <c r="K5350" s="2">
        <v>1450000</v>
      </c>
      <c r="L5350" t="s">
        <v>116</v>
      </c>
    </row>
    <row r="5351" spans="1:12" x14ac:dyDescent="0.85">
      <c r="A5351" s="1">
        <v>41164</v>
      </c>
      <c r="B5351" t="s">
        <v>4164</v>
      </c>
      <c r="C5351" t="s">
        <v>7068</v>
      </c>
      <c r="D5351" t="s">
        <v>7069</v>
      </c>
      <c r="E5351" t="s">
        <v>102</v>
      </c>
      <c r="F5351" t="s">
        <v>103</v>
      </c>
      <c r="G5351" t="s">
        <v>104</v>
      </c>
      <c r="H5351">
        <v>2008</v>
      </c>
      <c r="I5351" s="2">
        <v>998536.5</v>
      </c>
      <c r="J5351" s="2">
        <v>0</v>
      </c>
      <c r="K5351" s="2">
        <v>998536.5</v>
      </c>
      <c r="L5351" t="s">
        <v>18</v>
      </c>
    </row>
    <row r="5352" spans="1:12" x14ac:dyDescent="0.85">
      <c r="A5352" s="1">
        <v>41164</v>
      </c>
      <c r="B5352" t="s">
        <v>82</v>
      </c>
      <c r="C5352" t="s">
        <v>7070</v>
      </c>
      <c r="D5352" t="s">
        <v>7071</v>
      </c>
      <c r="E5352" t="s">
        <v>334</v>
      </c>
      <c r="F5352" t="s">
        <v>335</v>
      </c>
      <c r="G5352" t="s">
        <v>339</v>
      </c>
      <c r="H5352">
        <v>2008</v>
      </c>
      <c r="I5352" s="2">
        <v>497958</v>
      </c>
      <c r="J5352" s="2">
        <v>42</v>
      </c>
      <c r="K5352" s="2">
        <v>498000</v>
      </c>
      <c r="L5352" t="s">
        <v>116</v>
      </c>
    </row>
    <row r="5353" spans="1:12" x14ac:dyDescent="0.85">
      <c r="A5353" s="1">
        <v>41164</v>
      </c>
      <c r="B5353" t="s">
        <v>4054</v>
      </c>
      <c r="C5353" t="s">
        <v>7072</v>
      </c>
      <c r="D5353" t="s">
        <v>7073</v>
      </c>
      <c r="E5353" t="s">
        <v>119</v>
      </c>
      <c r="F5353" t="s">
        <v>120</v>
      </c>
      <c r="G5353" t="s">
        <v>121</v>
      </c>
      <c r="H5353">
        <v>2008</v>
      </c>
      <c r="I5353" s="2">
        <v>267725.12</v>
      </c>
      <c r="J5353" s="2">
        <v>0</v>
      </c>
      <c r="K5353" s="2">
        <v>267725.12</v>
      </c>
      <c r="L5353" t="s">
        <v>18</v>
      </c>
    </row>
    <row r="5354" spans="1:12" x14ac:dyDescent="0.85">
      <c r="A5354" s="1">
        <v>41164</v>
      </c>
      <c r="B5354" t="s">
        <v>2654</v>
      </c>
      <c r="C5354" t="s">
        <v>7074</v>
      </c>
      <c r="D5354" t="s">
        <v>7075</v>
      </c>
      <c r="E5354" t="s">
        <v>70</v>
      </c>
      <c r="F5354" t="s">
        <v>71</v>
      </c>
      <c r="G5354" t="s">
        <v>72</v>
      </c>
      <c r="H5354">
        <v>2008</v>
      </c>
      <c r="I5354" s="2">
        <v>24197225.399999999</v>
      </c>
      <c r="J5354" s="2">
        <v>0</v>
      </c>
      <c r="K5354" s="2">
        <v>24197225.399999999</v>
      </c>
      <c r="L5354" t="s">
        <v>18</v>
      </c>
    </row>
    <row r="5355" spans="1:12" x14ac:dyDescent="0.85">
      <c r="A5355" s="1">
        <v>41164</v>
      </c>
      <c r="B5355" t="s">
        <v>5762</v>
      </c>
      <c r="C5355" t="s">
        <v>7076</v>
      </c>
      <c r="D5355" t="s">
        <v>7077</v>
      </c>
      <c r="E5355" t="s">
        <v>2863</v>
      </c>
      <c r="F5355" t="s">
        <v>2864</v>
      </c>
      <c r="G5355" t="s">
        <v>3051</v>
      </c>
      <c r="H5355">
        <v>2008</v>
      </c>
      <c r="I5355" s="2">
        <v>7218208.4000000004</v>
      </c>
      <c r="J5355" s="2">
        <v>0</v>
      </c>
      <c r="K5355" s="2">
        <v>7218208.4000000004</v>
      </c>
      <c r="L5355" t="s">
        <v>116</v>
      </c>
    </row>
    <row r="5356" spans="1:12" x14ac:dyDescent="0.85">
      <c r="A5356" s="1">
        <v>41164</v>
      </c>
      <c r="B5356" t="s">
        <v>3797</v>
      </c>
      <c r="C5356" t="s">
        <v>7078</v>
      </c>
      <c r="D5356" t="s">
        <v>7079</v>
      </c>
      <c r="E5356" t="s">
        <v>1561</v>
      </c>
      <c r="F5356" t="s">
        <v>1562</v>
      </c>
      <c r="G5356" t="s">
        <v>1563</v>
      </c>
      <c r="H5356">
        <v>2008</v>
      </c>
      <c r="I5356" s="2">
        <v>522770</v>
      </c>
      <c r="J5356" s="2">
        <v>0</v>
      </c>
      <c r="K5356" s="2">
        <v>522770</v>
      </c>
      <c r="L5356" t="s">
        <v>18</v>
      </c>
    </row>
    <row r="5357" spans="1:12" x14ac:dyDescent="0.85">
      <c r="A5357" s="1">
        <v>41164</v>
      </c>
      <c r="B5357" t="s">
        <v>90</v>
      </c>
      <c r="C5357" t="s">
        <v>5253</v>
      </c>
      <c r="D5357" t="s">
        <v>5254</v>
      </c>
      <c r="E5357" t="s">
        <v>93</v>
      </c>
      <c r="F5357" t="s">
        <v>94</v>
      </c>
      <c r="H5357">
        <v>2008</v>
      </c>
      <c r="I5357" s="2">
        <v>4000000</v>
      </c>
      <c r="J5357" s="2">
        <v>0</v>
      </c>
      <c r="K5357" s="2">
        <v>4000000</v>
      </c>
      <c r="L5357" t="s">
        <v>18</v>
      </c>
    </row>
    <row r="5358" spans="1:12" x14ac:dyDescent="0.85">
      <c r="A5358" s="1">
        <v>41164</v>
      </c>
      <c r="B5358" t="s">
        <v>7080</v>
      </c>
      <c r="C5358" t="s">
        <v>7081</v>
      </c>
      <c r="D5358" t="s">
        <v>7082</v>
      </c>
      <c r="E5358" t="s">
        <v>42</v>
      </c>
      <c r="F5358" t="s">
        <v>43</v>
      </c>
      <c r="G5358" t="s">
        <v>44</v>
      </c>
      <c r="H5358">
        <v>2008</v>
      </c>
      <c r="I5358" s="2">
        <v>1081718.95</v>
      </c>
      <c r="J5358" s="2">
        <v>0</v>
      </c>
      <c r="K5358" s="2">
        <v>1081718.95</v>
      </c>
      <c r="L5358" t="s">
        <v>18</v>
      </c>
    </row>
    <row r="5359" spans="1:12" x14ac:dyDescent="0.85">
      <c r="A5359" s="1">
        <v>41164</v>
      </c>
      <c r="B5359" t="s">
        <v>73</v>
      </c>
      <c r="C5359" t="s">
        <v>7083</v>
      </c>
      <c r="D5359" t="s">
        <v>7084</v>
      </c>
      <c r="E5359" t="s">
        <v>93</v>
      </c>
      <c r="F5359" t="s">
        <v>94</v>
      </c>
      <c r="H5359">
        <v>2008</v>
      </c>
      <c r="I5359" s="2">
        <v>268000</v>
      </c>
      <c r="J5359" s="2">
        <v>0</v>
      </c>
      <c r="K5359" s="2">
        <v>268000</v>
      </c>
      <c r="L5359" t="s">
        <v>116</v>
      </c>
    </row>
    <row r="5360" spans="1:12" x14ac:dyDescent="0.85">
      <c r="A5360" s="1">
        <v>41164</v>
      </c>
      <c r="B5360" t="s">
        <v>4912</v>
      </c>
      <c r="C5360" t="s">
        <v>4913</v>
      </c>
      <c r="D5360" t="s">
        <v>4914</v>
      </c>
      <c r="E5360" t="s">
        <v>288</v>
      </c>
      <c r="F5360" t="s">
        <v>289</v>
      </c>
      <c r="G5360" t="s">
        <v>290</v>
      </c>
      <c r="H5360">
        <v>2008</v>
      </c>
      <c r="I5360" s="2">
        <v>2054400</v>
      </c>
      <c r="J5360" s="2">
        <v>0</v>
      </c>
      <c r="K5360" s="2">
        <v>2054400</v>
      </c>
      <c r="L5360" t="s">
        <v>116</v>
      </c>
    </row>
    <row r="5361" spans="1:12" x14ac:dyDescent="0.85">
      <c r="A5361" s="1">
        <v>41164</v>
      </c>
      <c r="B5361" t="s">
        <v>4912</v>
      </c>
      <c r="C5361" t="s">
        <v>4913</v>
      </c>
      <c r="D5361" t="s">
        <v>4914</v>
      </c>
      <c r="E5361" t="s">
        <v>42</v>
      </c>
      <c r="F5361" t="s">
        <v>43</v>
      </c>
      <c r="G5361" t="s">
        <v>44</v>
      </c>
      <c r="H5361">
        <v>2008</v>
      </c>
      <c r="I5361" s="2">
        <v>16879615.879999999</v>
      </c>
      <c r="J5361" s="2">
        <v>0</v>
      </c>
      <c r="K5361" s="2">
        <v>16879615.879999999</v>
      </c>
      <c r="L5361" t="s">
        <v>116</v>
      </c>
    </row>
    <row r="5362" spans="1:12" x14ac:dyDescent="0.85">
      <c r="A5362" s="1">
        <v>41164</v>
      </c>
      <c r="B5362" t="s">
        <v>82</v>
      </c>
      <c r="C5362" t="s">
        <v>7085</v>
      </c>
      <c r="D5362" t="s">
        <v>7086</v>
      </c>
      <c r="E5362" t="s">
        <v>70</v>
      </c>
      <c r="F5362" t="s">
        <v>71</v>
      </c>
      <c r="G5362" t="s">
        <v>72</v>
      </c>
      <c r="H5362">
        <v>2008</v>
      </c>
      <c r="I5362" s="2">
        <v>295050.57</v>
      </c>
      <c r="J5362" s="2">
        <v>0</v>
      </c>
      <c r="K5362" s="2">
        <v>295050.57</v>
      </c>
      <c r="L5362" t="s">
        <v>18</v>
      </c>
    </row>
    <row r="5363" spans="1:12" x14ac:dyDescent="0.85">
      <c r="A5363" s="1">
        <v>41164</v>
      </c>
      <c r="B5363" t="s">
        <v>651</v>
      </c>
      <c r="C5363" t="s">
        <v>4496</v>
      </c>
      <c r="D5363" t="s">
        <v>4497</v>
      </c>
      <c r="E5363" t="s">
        <v>288</v>
      </c>
      <c r="F5363" t="s">
        <v>289</v>
      </c>
      <c r="G5363" t="s">
        <v>290</v>
      </c>
      <c r="H5363">
        <v>2008</v>
      </c>
      <c r="I5363" s="2">
        <v>1049420</v>
      </c>
      <c r="J5363" s="2">
        <v>0</v>
      </c>
      <c r="K5363" s="2">
        <v>1049420</v>
      </c>
      <c r="L5363" t="s">
        <v>116</v>
      </c>
    </row>
    <row r="5364" spans="1:12" x14ac:dyDescent="0.85">
      <c r="A5364" s="1">
        <v>41164</v>
      </c>
      <c r="B5364" t="s">
        <v>651</v>
      </c>
      <c r="C5364" t="s">
        <v>7087</v>
      </c>
      <c r="D5364" t="s">
        <v>7088</v>
      </c>
      <c r="E5364" t="s">
        <v>2863</v>
      </c>
      <c r="F5364" t="s">
        <v>2864</v>
      </c>
      <c r="G5364" t="s">
        <v>3051</v>
      </c>
      <c r="H5364">
        <v>2008</v>
      </c>
      <c r="I5364" s="2">
        <v>554785</v>
      </c>
      <c r="J5364" s="2">
        <v>0</v>
      </c>
      <c r="K5364" s="2">
        <v>554785</v>
      </c>
      <c r="L5364" t="s">
        <v>116</v>
      </c>
    </row>
    <row r="5365" spans="1:12" x14ac:dyDescent="0.85">
      <c r="A5365" s="1">
        <v>41164</v>
      </c>
      <c r="B5365" t="s">
        <v>651</v>
      </c>
      <c r="C5365" t="s">
        <v>4052</v>
      </c>
      <c r="D5365" t="s">
        <v>4053</v>
      </c>
      <c r="E5365" t="s">
        <v>21</v>
      </c>
      <c r="F5365" t="s">
        <v>22</v>
      </c>
      <c r="G5365" t="s">
        <v>23</v>
      </c>
      <c r="H5365">
        <v>2008</v>
      </c>
      <c r="I5365" s="2">
        <v>1592647</v>
      </c>
      <c r="J5365" s="2">
        <v>240</v>
      </c>
      <c r="K5365" s="2">
        <v>1592887</v>
      </c>
      <c r="L5365" t="s">
        <v>116</v>
      </c>
    </row>
    <row r="5366" spans="1:12" x14ac:dyDescent="0.85">
      <c r="A5366" s="1">
        <v>41164</v>
      </c>
      <c r="B5366" t="s">
        <v>651</v>
      </c>
      <c r="C5366" t="s">
        <v>3402</v>
      </c>
      <c r="D5366" t="s">
        <v>3403</v>
      </c>
      <c r="E5366" t="s">
        <v>70</v>
      </c>
      <c r="F5366" t="s">
        <v>71</v>
      </c>
      <c r="G5366" t="s">
        <v>72</v>
      </c>
      <c r="H5366">
        <v>2008</v>
      </c>
      <c r="I5366" s="2">
        <v>1123686</v>
      </c>
      <c r="J5366" s="2">
        <v>0</v>
      </c>
      <c r="K5366" s="2">
        <v>1123686</v>
      </c>
      <c r="L5366" t="s">
        <v>116</v>
      </c>
    </row>
    <row r="5367" spans="1:12" x14ac:dyDescent="0.85">
      <c r="A5367" s="1">
        <v>41164</v>
      </c>
      <c r="B5367" t="s">
        <v>651</v>
      </c>
      <c r="C5367" t="s">
        <v>7089</v>
      </c>
      <c r="D5367" t="s">
        <v>7090</v>
      </c>
      <c r="E5367" t="s">
        <v>5946</v>
      </c>
      <c r="F5367" t="s">
        <v>5947</v>
      </c>
      <c r="G5367" t="s">
        <v>5948</v>
      </c>
      <c r="H5367">
        <v>2008</v>
      </c>
      <c r="I5367" s="2">
        <v>254085</v>
      </c>
      <c r="J5367" s="2">
        <v>395915</v>
      </c>
      <c r="K5367" s="2">
        <v>650000</v>
      </c>
      <c r="L5367" t="s">
        <v>116</v>
      </c>
    </row>
    <row r="5368" spans="1:12" x14ac:dyDescent="0.85">
      <c r="A5368" s="1">
        <v>41164</v>
      </c>
      <c r="B5368" t="s">
        <v>1502</v>
      </c>
      <c r="C5368" t="s">
        <v>7091</v>
      </c>
      <c r="D5368" t="s">
        <v>7092</v>
      </c>
      <c r="E5368" t="s">
        <v>1065</v>
      </c>
      <c r="F5368" t="s">
        <v>1066</v>
      </c>
      <c r="G5368" t="s">
        <v>6490</v>
      </c>
      <c r="H5368">
        <v>2008</v>
      </c>
      <c r="I5368" s="2">
        <v>767091.95</v>
      </c>
      <c r="J5368" s="2">
        <v>232908.05</v>
      </c>
      <c r="K5368" s="2">
        <v>1000000</v>
      </c>
      <c r="L5368" t="s">
        <v>116</v>
      </c>
    </row>
    <row r="5369" spans="1:12" x14ac:dyDescent="0.85">
      <c r="A5369" s="1">
        <v>41164</v>
      </c>
      <c r="B5369" t="s">
        <v>648</v>
      </c>
      <c r="C5369" t="s">
        <v>6634</v>
      </c>
      <c r="D5369" t="s">
        <v>6635</v>
      </c>
      <c r="E5369" t="s">
        <v>102</v>
      </c>
      <c r="F5369" t="s">
        <v>103</v>
      </c>
      <c r="G5369" t="s">
        <v>104</v>
      </c>
      <c r="H5369">
        <v>2008</v>
      </c>
      <c r="I5369" s="2">
        <v>8169525</v>
      </c>
      <c r="J5369" s="2">
        <v>0</v>
      </c>
      <c r="K5369" s="2">
        <v>8169525</v>
      </c>
      <c r="L5369" t="s">
        <v>116</v>
      </c>
    </row>
    <row r="5370" spans="1:12" x14ac:dyDescent="0.85">
      <c r="A5370" s="1">
        <v>41164</v>
      </c>
      <c r="B5370" t="s">
        <v>648</v>
      </c>
      <c r="C5370" t="s">
        <v>6634</v>
      </c>
      <c r="D5370" t="s">
        <v>6635</v>
      </c>
      <c r="E5370" t="s">
        <v>93</v>
      </c>
      <c r="F5370" t="s">
        <v>94</v>
      </c>
      <c r="H5370">
        <v>2008</v>
      </c>
      <c r="I5370" s="2">
        <v>1100000</v>
      </c>
      <c r="J5370" s="2">
        <v>0</v>
      </c>
      <c r="K5370" s="2">
        <v>1100000</v>
      </c>
      <c r="L5370" t="s">
        <v>116</v>
      </c>
    </row>
    <row r="5371" spans="1:12" x14ac:dyDescent="0.85">
      <c r="A5371" s="1">
        <v>41164</v>
      </c>
      <c r="B5371" t="s">
        <v>507</v>
      </c>
      <c r="C5371" t="s">
        <v>6140</v>
      </c>
      <c r="D5371" t="s">
        <v>6141</v>
      </c>
      <c r="E5371" t="s">
        <v>293</v>
      </c>
      <c r="F5371" t="s">
        <v>294</v>
      </c>
      <c r="G5371" t="s">
        <v>4803</v>
      </c>
      <c r="H5371">
        <v>2008</v>
      </c>
      <c r="I5371" s="2">
        <v>1748560</v>
      </c>
      <c r="J5371" s="2">
        <v>0</v>
      </c>
      <c r="K5371" s="2">
        <v>1748560</v>
      </c>
      <c r="L5371" t="s">
        <v>18</v>
      </c>
    </row>
    <row r="5372" spans="1:12" x14ac:dyDescent="0.85">
      <c r="A5372" s="1">
        <v>41164</v>
      </c>
      <c r="B5372" t="s">
        <v>82</v>
      </c>
      <c r="C5372" t="s">
        <v>7093</v>
      </c>
      <c r="D5372" t="s">
        <v>7094</v>
      </c>
      <c r="E5372" t="s">
        <v>2863</v>
      </c>
      <c r="F5372" t="s">
        <v>2864</v>
      </c>
      <c r="G5372" t="s">
        <v>3051</v>
      </c>
      <c r="H5372">
        <v>2008</v>
      </c>
      <c r="I5372" s="2">
        <v>1749125</v>
      </c>
      <c r="J5372" s="2">
        <v>0</v>
      </c>
      <c r="K5372" s="2">
        <v>1749125</v>
      </c>
      <c r="L5372" t="s">
        <v>18</v>
      </c>
    </row>
    <row r="5373" spans="1:12" x14ac:dyDescent="0.85">
      <c r="A5373" s="1">
        <v>41164</v>
      </c>
      <c r="B5373" t="s">
        <v>4456</v>
      </c>
      <c r="C5373" t="s">
        <v>7095</v>
      </c>
      <c r="D5373" t="s">
        <v>7096</v>
      </c>
      <c r="E5373" t="s">
        <v>56</v>
      </c>
      <c r="F5373" t="s">
        <v>57</v>
      </c>
      <c r="G5373" t="s">
        <v>58</v>
      </c>
      <c r="H5373">
        <v>2008</v>
      </c>
      <c r="I5373" s="2">
        <v>7383750.7400000002</v>
      </c>
      <c r="J5373" s="2">
        <v>0</v>
      </c>
      <c r="K5373" s="2">
        <v>7383750.7400000002</v>
      </c>
      <c r="L5373" t="s">
        <v>116</v>
      </c>
    </row>
    <row r="5374" spans="1:12" x14ac:dyDescent="0.85">
      <c r="A5374" s="1">
        <v>41164</v>
      </c>
      <c r="B5374" t="s">
        <v>1234</v>
      </c>
      <c r="C5374" t="s">
        <v>6144</v>
      </c>
      <c r="D5374" t="s">
        <v>6145</v>
      </c>
      <c r="E5374" t="s">
        <v>93</v>
      </c>
      <c r="F5374" t="s">
        <v>94</v>
      </c>
      <c r="H5374">
        <v>2008</v>
      </c>
      <c r="I5374" s="2">
        <v>469176.21</v>
      </c>
      <c r="J5374" s="2">
        <v>0</v>
      </c>
      <c r="K5374" s="2">
        <v>469176.21</v>
      </c>
      <c r="L5374" t="s">
        <v>18</v>
      </c>
    </row>
    <row r="5375" spans="1:12" x14ac:dyDescent="0.85">
      <c r="A5375" s="1">
        <v>41164</v>
      </c>
      <c r="B5375" t="s">
        <v>6112</v>
      </c>
      <c r="C5375" t="s">
        <v>7097</v>
      </c>
      <c r="D5375" t="s">
        <v>6145</v>
      </c>
      <c r="E5375" t="s">
        <v>93</v>
      </c>
      <c r="F5375" t="s">
        <v>94</v>
      </c>
      <c r="H5375">
        <v>2008</v>
      </c>
      <c r="I5375" s="2">
        <v>12409985</v>
      </c>
      <c r="J5375" s="2">
        <v>0</v>
      </c>
      <c r="K5375" s="2">
        <v>12409985</v>
      </c>
      <c r="L5375" t="s">
        <v>18</v>
      </c>
    </row>
    <row r="5376" spans="1:12" x14ac:dyDescent="0.85">
      <c r="A5376" s="1">
        <v>41164</v>
      </c>
      <c r="B5376" t="s">
        <v>4054</v>
      </c>
      <c r="C5376" t="s">
        <v>6646</v>
      </c>
      <c r="D5376" t="s">
        <v>6647</v>
      </c>
      <c r="E5376" t="s">
        <v>102</v>
      </c>
      <c r="F5376" t="s">
        <v>103</v>
      </c>
      <c r="G5376" t="s">
        <v>104</v>
      </c>
      <c r="H5376">
        <v>2008</v>
      </c>
      <c r="I5376" s="2">
        <v>189651.17</v>
      </c>
      <c r="J5376" s="2">
        <v>0</v>
      </c>
      <c r="K5376" s="2">
        <v>189651.17</v>
      </c>
      <c r="L5376" t="s">
        <v>18</v>
      </c>
    </row>
    <row r="5377" spans="1:12" x14ac:dyDescent="0.85">
      <c r="A5377" s="1">
        <v>41164</v>
      </c>
      <c r="B5377" t="s">
        <v>90</v>
      </c>
      <c r="C5377" t="s">
        <v>7098</v>
      </c>
      <c r="D5377" t="s">
        <v>7099</v>
      </c>
      <c r="E5377" t="s">
        <v>31</v>
      </c>
      <c r="F5377" t="s">
        <v>32</v>
      </c>
      <c r="H5377">
        <v>2008</v>
      </c>
      <c r="I5377" s="2">
        <v>1000000</v>
      </c>
      <c r="J5377" s="2">
        <v>0</v>
      </c>
      <c r="K5377" s="2">
        <v>1000000</v>
      </c>
      <c r="L5377" t="s">
        <v>116</v>
      </c>
    </row>
    <row r="5378" spans="1:12" x14ac:dyDescent="0.85">
      <c r="A5378" s="1">
        <v>41164</v>
      </c>
      <c r="B5378" t="s">
        <v>90</v>
      </c>
      <c r="C5378" t="s">
        <v>6659</v>
      </c>
      <c r="D5378" t="s">
        <v>6660</v>
      </c>
      <c r="E5378" t="s">
        <v>334</v>
      </c>
      <c r="F5378" t="s">
        <v>335</v>
      </c>
      <c r="G5378" t="s">
        <v>5078</v>
      </c>
      <c r="H5378">
        <v>2008</v>
      </c>
      <c r="I5378" s="2">
        <v>405.67</v>
      </c>
      <c r="J5378" s="2">
        <v>0</v>
      </c>
      <c r="K5378" s="2">
        <v>405.67</v>
      </c>
      <c r="L5378" t="s">
        <v>18</v>
      </c>
    </row>
    <row r="5379" spans="1:12" x14ac:dyDescent="0.85">
      <c r="A5379" s="1">
        <v>41164</v>
      </c>
      <c r="B5379" t="s">
        <v>3486</v>
      </c>
      <c r="C5379" t="s">
        <v>4503</v>
      </c>
      <c r="D5379" t="s">
        <v>4504</v>
      </c>
      <c r="E5379" t="s">
        <v>2152</v>
      </c>
      <c r="F5379" t="s">
        <v>2153</v>
      </c>
      <c r="G5379" t="s">
        <v>2154</v>
      </c>
      <c r="H5379">
        <v>2008</v>
      </c>
      <c r="I5379" s="2">
        <v>960785</v>
      </c>
      <c r="J5379" s="2">
        <v>362300</v>
      </c>
      <c r="K5379" s="2">
        <v>1323085</v>
      </c>
      <c r="L5379" t="s">
        <v>116</v>
      </c>
    </row>
    <row r="5380" spans="1:12" x14ac:dyDescent="0.85">
      <c r="A5380" s="1">
        <v>41164</v>
      </c>
      <c r="B5380" t="s">
        <v>600</v>
      </c>
      <c r="C5380" t="s">
        <v>4065</v>
      </c>
      <c r="D5380" t="s">
        <v>4066</v>
      </c>
      <c r="E5380" t="s">
        <v>49</v>
      </c>
      <c r="F5380" t="s">
        <v>50</v>
      </c>
      <c r="G5380" t="s">
        <v>51</v>
      </c>
      <c r="H5380">
        <v>2008</v>
      </c>
      <c r="I5380" s="2">
        <v>217827</v>
      </c>
      <c r="J5380" s="2">
        <v>0</v>
      </c>
      <c r="K5380" s="2">
        <v>217827</v>
      </c>
      <c r="L5380" t="s">
        <v>116</v>
      </c>
    </row>
    <row r="5381" spans="1:12" x14ac:dyDescent="0.85">
      <c r="A5381" s="1">
        <v>41164</v>
      </c>
      <c r="B5381" t="s">
        <v>90</v>
      </c>
      <c r="C5381" t="s">
        <v>5669</v>
      </c>
      <c r="D5381" t="s">
        <v>5670</v>
      </c>
      <c r="E5381" t="s">
        <v>49</v>
      </c>
      <c r="F5381" t="s">
        <v>50</v>
      </c>
      <c r="G5381" t="s">
        <v>51</v>
      </c>
      <c r="H5381">
        <v>2008</v>
      </c>
      <c r="I5381" s="2">
        <v>1422000</v>
      </c>
      <c r="J5381" s="2">
        <v>0</v>
      </c>
      <c r="K5381" s="2">
        <v>1422000</v>
      </c>
      <c r="L5381" t="s">
        <v>116</v>
      </c>
    </row>
    <row r="5382" spans="1:12" x14ac:dyDescent="0.85">
      <c r="A5382" s="1">
        <v>41164</v>
      </c>
      <c r="B5382" t="s">
        <v>5762</v>
      </c>
      <c r="C5382" t="s">
        <v>7100</v>
      </c>
      <c r="D5382" t="s">
        <v>7101</v>
      </c>
      <c r="E5382" t="s">
        <v>49</v>
      </c>
      <c r="F5382" t="s">
        <v>50</v>
      </c>
      <c r="G5382" t="s">
        <v>51</v>
      </c>
      <c r="H5382">
        <v>2008</v>
      </c>
      <c r="I5382" s="2">
        <v>100000</v>
      </c>
      <c r="J5382" s="2">
        <v>0</v>
      </c>
      <c r="K5382" s="2">
        <v>100000</v>
      </c>
      <c r="L5382" t="s">
        <v>18</v>
      </c>
    </row>
    <row r="5383" spans="1:12" x14ac:dyDescent="0.85">
      <c r="A5383" s="1">
        <v>41164</v>
      </c>
      <c r="B5383" t="s">
        <v>507</v>
      </c>
      <c r="C5383" t="s">
        <v>6154</v>
      </c>
      <c r="D5383" t="s">
        <v>6155</v>
      </c>
      <c r="E5383" t="s">
        <v>49</v>
      </c>
      <c r="F5383" t="s">
        <v>50</v>
      </c>
      <c r="G5383" t="s">
        <v>51</v>
      </c>
      <c r="H5383">
        <v>2008</v>
      </c>
      <c r="I5383" s="2">
        <v>550000</v>
      </c>
      <c r="J5383" s="2">
        <v>0</v>
      </c>
      <c r="K5383" s="2">
        <v>550000</v>
      </c>
      <c r="L5383" t="s">
        <v>18</v>
      </c>
    </row>
    <row r="5384" spans="1:12" x14ac:dyDescent="0.85">
      <c r="A5384" s="1">
        <v>41164</v>
      </c>
      <c r="B5384" t="s">
        <v>5284</v>
      </c>
      <c r="C5384" t="s">
        <v>7102</v>
      </c>
      <c r="D5384" t="s">
        <v>7103</v>
      </c>
      <c r="E5384" t="s">
        <v>56</v>
      </c>
      <c r="F5384" t="s">
        <v>57</v>
      </c>
      <c r="G5384" t="s">
        <v>58</v>
      </c>
      <c r="H5384">
        <v>2008</v>
      </c>
      <c r="I5384" s="2">
        <v>1680766</v>
      </c>
      <c r="J5384" s="2">
        <v>0</v>
      </c>
      <c r="K5384" s="2">
        <v>1680766</v>
      </c>
      <c r="L5384" t="s">
        <v>18</v>
      </c>
    </row>
    <row r="5385" spans="1:12" x14ac:dyDescent="0.85">
      <c r="A5385" s="1">
        <v>41164</v>
      </c>
      <c r="B5385" t="s">
        <v>507</v>
      </c>
      <c r="C5385" t="s">
        <v>7104</v>
      </c>
      <c r="D5385" t="s">
        <v>7105</v>
      </c>
      <c r="E5385" t="s">
        <v>102</v>
      </c>
      <c r="F5385" t="s">
        <v>103</v>
      </c>
      <c r="G5385" t="s">
        <v>104</v>
      </c>
      <c r="H5385">
        <v>2008</v>
      </c>
      <c r="I5385" s="2">
        <v>365874.5</v>
      </c>
      <c r="J5385" s="2">
        <v>0</v>
      </c>
      <c r="K5385" s="2">
        <v>365874.5</v>
      </c>
      <c r="L5385" t="s">
        <v>116</v>
      </c>
    </row>
    <row r="5386" spans="1:12" x14ac:dyDescent="0.85">
      <c r="A5386" s="1">
        <v>41164</v>
      </c>
      <c r="B5386" t="s">
        <v>507</v>
      </c>
      <c r="C5386" t="s">
        <v>7104</v>
      </c>
      <c r="D5386" t="s">
        <v>7105</v>
      </c>
      <c r="E5386" t="s">
        <v>1408</v>
      </c>
      <c r="F5386" t="s">
        <v>1409</v>
      </c>
      <c r="G5386" t="s">
        <v>1410</v>
      </c>
      <c r="H5386">
        <v>2008</v>
      </c>
      <c r="I5386" s="2">
        <v>775950</v>
      </c>
      <c r="J5386" s="2">
        <v>0</v>
      </c>
      <c r="K5386" s="2">
        <v>775950</v>
      </c>
      <c r="L5386" t="s">
        <v>116</v>
      </c>
    </row>
    <row r="5387" spans="1:12" x14ac:dyDescent="0.85">
      <c r="A5387" s="1">
        <v>41164</v>
      </c>
      <c r="B5387" t="s">
        <v>507</v>
      </c>
      <c r="C5387" t="s">
        <v>6669</v>
      </c>
      <c r="D5387" t="s">
        <v>6670</v>
      </c>
      <c r="E5387" t="s">
        <v>607</v>
      </c>
      <c r="F5387" t="s">
        <v>608</v>
      </c>
      <c r="G5387" t="s">
        <v>608</v>
      </c>
      <c r="H5387">
        <v>2008</v>
      </c>
      <c r="I5387" s="2">
        <v>8833000</v>
      </c>
      <c r="J5387" s="2">
        <v>0</v>
      </c>
      <c r="K5387" s="2">
        <v>8833000</v>
      </c>
      <c r="L5387" t="s">
        <v>116</v>
      </c>
    </row>
    <row r="5388" spans="1:12" x14ac:dyDescent="0.85">
      <c r="A5388" s="1">
        <v>41164</v>
      </c>
      <c r="B5388" t="s">
        <v>4705</v>
      </c>
      <c r="C5388" t="s">
        <v>4941</v>
      </c>
      <c r="D5388" t="s">
        <v>4942</v>
      </c>
      <c r="E5388" t="s">
        <v>42</v>
      </c>
      <c r="F5388" t="s">
        <v>43</v>
      </c>
      <c r="G5388" t="s">
        <v>44</v>
      </c>
      <c r="H5388">
        <v>2008</v>
      </c>
      <c r="I5388" s="2">
        <v>702199.86</v>
      </c>
      <c r="J5388" s="2">
        <v>0</v>
      </c>
      <c r="K5388" s="2">
        <v>702199.86</v>
      </c>
      <c r="L5388" t="s">
        <v>116</v>
      </c>
    </row>
    <row r="5389" spans="1:12" x14ac:dyDescent="0.85">
      <c r="A5389" s="1">
        <v>41164</v>
      </c>
      <c r="B5389" t="s">
        <v>4472</v>
      </c>
      <c r="C5389" t="s">
        <v>7106</v>
      </c>
      <c r="D5389" t="s">
        <v>7107</v>
      </c>
      <c r="E5389" t="s">
        <v>102</v>
      </c>
      <c r="F5389" t="s">
        <v>103</v>
      </c>
      <c r="G5389" t="s">
        <v>104</v>
      </c>
      <c r="H5389">
        <v>2008</v>
      </c>
      <c r="I5389" s="2">
        <v>827989.1</v>
      </c>
      <c r="J5389" s="2">
        <v>0</v>
      </c>
      <c r="K5389" s="2">
        <v>827989.1</v>
      </c>
      <c r="L5389" t="s">
        <v>18</v>
      </c>
    </row>
    <row r="5390" spans="1:12" x14ac:dyDescent="0.85">
      <c r="A5390" s="1">
        <v>41164</v>
      </c>
      <c r="B5390" t="s">
        <v>3718</v>
      </c>
      <c r="C5390" t="s">
        <v>3719</v>
      </c>
      <c r="D5390" t="s">
        <v>3720</v>
      </c>
      <c r="E5390" t="s">
        <v>113</v>
      </c>
      <c r="F5390" t="s">
        <v>114</v>
      </c>
      <c r="G5390" t="s">
        <v>115</v>
      </c>
      <c r="H5390">
        <v>2008</v>
      </c>
      <c r="I5390" s="2">
        <v>55000000</v>
      </c>
      <c r="J5390" s="2">
        <v>0</v>
      </c>
      <c r="K5390" s="2">
        <v>55000000</v>
      </c>
      <c r="L5390" t="s">
        <v>116</v>
      </c>
    </row>
    <row r="5391" spans="1:12" x14ac:dyDescent="0.85">
      <c r="A5391" s="1">
        <v>41164</v>
      </c>
      <c r="B5391" t="s">
        <v>5762</v>
      </c>
      <c r="C5391" t="s">
        <v>6162</v>
      </c>
      <c r="D5391" t="s">
        <v>6163</v>
      </c>
      <c r="E5391" t="s">
        <v>102</v>
      </c>
      <c r="F5391" t="s">
        <v>103</v>
      </c>
      <c r="G5391" t="s">
        <v>104</v>
      </c>
      <c r="H5391">
        <v>2008</v>
      </c>
      <c r="I5391" s="2">
        <v>109777.25</v>
      </c>
      <c r="J5391" s="2">
        <v>0</v>
      </c>
      <c r="K5391" s="2">
        <v>109777.25</v>
      </c>
      <c r="L5391" t="s">
        <v>18</v>
      </c>
    </row>
    <row r="5392" spans="1:12" x14ac:dyDescent="0.85">
      <c r="A5392" s="1">
        <v>41164</v>
      </c>
      <c r="B5392" t="s">
        <v>4509</v>
      </c>
      <c r="C5392" t="s">
        <v>4510</v>
      </c>
      <c r="D5392" t="s">
        <v>4511</v>
      </c>
      <c r="E5392" t="s">
        <v>42</v>
      </c>
      <c r="F5392" t="s">
        <v>43</v>
      </c>
      <c r="G5392" t="s">
        <v>44</v>
      </c>
      <c r="H5392">
        <v>2008</v>
      </c>
      <c r="I5392" s="2">
        <v>9140645.5399999991</v>
      </c>
      <c r="J5392" s="2">
        <v>0</v>
      </c>
      <c r="K5392" s="2">
        <v>9140645.5399999991</v>
      </c>
      <c r="L5392" t="s">
        <v>116</v>
      </c>
    </row>
    <row r="5393" spans="1:12" x14ac:dyDescent="0.85">
      <c r="A5393" s="1">
        <v>41164</v>
      </c>
      <c r="B5393" t="s">
        <v>82</v>
      </c>
      <c r="C5393" t="s">
        <v>6164</v>
      </c>
      <c r="D5393" t="s">
        <v>6165</v>
      </c>
      <c r="E5393" t="s">
        <v>293</v>
      </c>
      <c r="F5393" t="s">
        <v>294</v>
      </c>
      <c r="G5393" t="s">
        <v>1445</v>
      </c>
      <c r="H5393">
        <v>2008</v>
      </c>
      <c r="I5393" s="2">
        <v>72885</v>
      </c>
      <c r="J5393" s="2">
        <v>0</v>
      </c>
      <c r="K5393" s="2">
        <v>72885</v>
      </c>
      <c r="L5393" t="s">
        <v>18</v>
      </c>
    </row>
    <row r="5394" spans="1:12" x14ac:dyDescent="0.85">
      <c r="A5394" s="1">
        <v>41164</v>
      </c>
      <c r="B5394" t="s">
        <v>5025</v>
      </c>
      <c r="C5394" t="s">
        <v>5280</v>
      </c>
      <c r="D5394" t="s">
        <v>5281</v>
      </c>
      <c r="E5394" t="s">
        <v>85</v>
      </c>
      <c r="F5394" t="s">
        <v>86</v>
      </c>
      <c r="G5394" t="s">
        <v>87</v>
      </c>
      <c r="H5394">
        <v>2008</v>
      </c>
      <c r="I5394" s="2">
        <v>29776000</v>
      </c>
      <c r="J5394" s="2">
        <v>0</v>
      </c>
      <c r="K5394" s="2">
        <v>29776000</v>
      </c>
      <c r="L5394" t="s">
        <v>116</v>
      </c>
    </row>
    <row r="5395" spans="1:12" x14ac:dyDescent="0.85">
      <c r="A5395" s="1">
        <v>41164</v>
      </c>
      <c r="B5395" t="s">
        <v>5025</v>
      </c>
      <c r="C5395" t="s">
        <v>5280</v>
      </c>
      <c r="D5395" t="s">
        <v>5281</v>
      </c>
      <c r="E5395" t="s">
        <v>1957</v>
      </c>
      <c r="F5395" t="s">
        <v>1958</v>
      </c>
      <c r="G5395" t="s">
        <v>4093</v>
      </c>
      <c r="H5395">
        <v>2008</v>
      </c>
      <c r="I5395" s="2">
        <v>5000000</v>
      </c>
      <c r="J5395" s="2">
        <v>0</v>
      </c>
      <c r="K5395" s="2">
        <v>5000000</v>
      </c>
      <c r="L5395" t="s">
        <v>116</v>
      </c>
    </row>
    <row r="5396" spans="1:12" x14ac:dyDescent="0.85">
      <c r="A5396" s="1">
        <v>41164</v>
      </c>
      <c r="B5396" t="s">
        <v>7108</v>
      </c>
      <c r="C5396" t="s">
        <v>7109</v>
      </c>
      <c r="D5396" t="s">
        <v>7110</v>
      </c>
      <c r="E5396" t="s">
        <v>1957</v>
      </c>
      <c r="F5396" t="s">
        <v>1958</v>
      </c>
      <c r="G5396" t="s">
        <v>7032</v>
      </c>
      <c r="H5396">
        <v>2008</v>
      </c>
      <c r="I5396" s="2">
        <v>15000000</v>
      </c>
      <c r="J5396" s="2">
        <v>0</v>
      </c>
      <c r="K5396" s="2">
        <v>15000000</v>
      </c>
      <c r="L5396" t="s">
        <v>116</v>
      </c>
    </row>
    <row r="5397" spans="1:12" x14ac:dyDescent="0.85">
      <c r="A5397" s="1">
        <v>41164</v>
      </c>
      <c r="B5397" t="s">
        <v>5127</v>
      </c>
      <c r="C5397" t="s">
        <v>7111</v>
      </c>
      <c r="D5397" t="s">
        <v>7112</v>
      </c>
      <c r="E5397" t="s">
        <v>607</v>
      </c>
      <c r="F5397" t="s">
        <v>608</v>
      </c>
      <c r="G5397" t="s">
        <v>608</v>
      </c>
      <c r="H5397">
        <v>2009</v>
      </c>
      <c r="I5397" s="2">
        <v>1030900</v>
      </c>
      <c r="J5397" s="2">
        <v>0</v>
      </c>
      <c r="K5397" s="2">
        <v>1030900</v>
      </c>
      <c r="L5397" t="s">
        <v>116</v>
      </c>
    </row>
    <row r="5398" spans="1:12" x14ac:dyDescent="0.85">
      <c r="A5398" s="1">
        <v>41164</v>
      </c>
      <c r="B5398" t="s">
        <v>90</v>
      </c>
      <c r="C5398" t="s">
        <v>7113</v>
      </c>
      <c r="D5398" t="s">
        <v>7114</v>
      </c>
      <c r="E5398" t="s">
        <v>269</v>
      </c>
      <c r="F5398" t="s">
        <v>270</v>
      </c>
      <c r="G5398" t="s">
        <v>271</v>
      </c>
      <c r="H5398">
        <v>2009</v>
      </c>
      <c r="I5398" s="2">
        <v>740739.12</v>
      </c>
      <c r="J5398" s="2">
        <v>0</v>
      </c>
      <c r="K5398" s="2">
        <v>740739.12</v>
      </c>
      <c r="L5398" t="s">
        <v>116</v>
      </c>
    </row>
    <row r="5399" spans="1:12" x14ac:dyDescent="0.85">
      <c r="A5399" s="1">
        <v>41164</v>
      </c>
      <c r="B5399" t="s">
        <v>90</v>
      </c>
      <c r="C5399" t="s">
        <v>7115</v>
      </c>
      <c r="D5399" t="s">
        <v>7116</v>
      </c>
      <c r="E5399" t="s">
        <v>119</v>
      </c>
      <c r="F5399" t="s">
        <v>120</v>
      </c>
      <c r="G5399" t="s">
        <v>121</v>
      </c>
      <c r="H5399">
        <v>2009</v>
      </c>
      <c r="I5399" s="2">
        <v>800000</v>
      </c>
      <c r="J5399" s="2">
        <v>0</v>
      </c>
      <c r="K5399" s="2">
        <v>800000</v>
      </c>
      <c r="L5399" t="s">
        <v>116</v>
      </c>
    </row>
    <row r="5400" spans="1:12" x14ac:dyDescent="0.85">
      <c r="A5400" s="1">
        <v>41164</v>
      </c>
      <c r="B5400" t="s">
        <v>90</v>
      </c>
      <c r="C5400" t="s">
        <v>7117</v>
      </c>
      <c r="D5400" t="s">
        <v>7118</v>
      </c>
      <c r="E5400" t="s">
        <v>15</v>
      </c>
      <c r="F5400" t="s">
        <v>16</v>
      </c>
      <c r="G5400" t="s">
        <v>17</v>
      </c>
      <c r="H5400">
        <v>2009</v>
      </c>
      <c r="I5400" s="2">
        <v>723088.88</v>
      </c>
      <c r="J5400" s="2">
        <v>0</v>
      </c>
      <c r="K5400" s="2">
        <v>723088.88</v>
      </c>
      <c r="L5400" t="s">
        <v>18</v>
      </c>
    </row>
    <row r="5401" spans="1:12" x14ac:dyDescent="0.85">
      <c r="A5401" s="1">
        <v>41164</v>
      </c>
      <c r="B5401" t="s">
        <v>4090</v>
      </c>
      <c r="C5401" t="s">
        <v>4091</v>
      </c>
      <c r="D5401" t="s">
        <v>4092</v>
      </c>
      <c r="E5401" t="s">
        <v>56</v>
      </c>
      <c r="F5401" t="s">
        <v>57</v>
      </c>
      <c r="G5401" t="s">
        <v>58</v>
      </c>
      <c r="H5401">
        <v>2009</v>
      </c>
      <c r="I5401" s="2">
        <v>14991900</v>
      </c>
      <c r="J5401" s="2">
        <v>0</v>
      </c>
      <c r="K5401" s="2">
        <v>14991900</v>
      </c>
      <c r="L5401" t="s">
        <v>116</v>
      </c>
    </row>
    <row r="5402" spans="1:12" x14ac:dyDescent="0.85">
      <c r="A5402" s="1">
        <v>41164</v>
      </c>
      <c r="B5402" t="s">
        <v>4090</v>
      </c>
      <c r="C5402" t="s">
        <v>4091</v>
      </c>
      <c r="D5402" t="s">
        <v>4092</v>
      </c>
      <c r="E5402" t="s">
        <v>235</v>
      </c>
      <c r="F5402" t="s">
        <v>236</v>
      </c>
      <c r="G5402" t="s">
        <v>237</v>
      </c>
      <c r="H5402">
        <v>2009</v>
      </c>
      <c r="I5402" s="2">
        <v>8029599.9900000002</v>
      </c>
      <c r="J5402" s="2">
        <v>0</v>
      </c>
      <c r="K5402" s="2">
        <v>8029599.9900000002</v>
      </c>
      <c r="L5402" t="s">
        <v>116</v>
      </c>
    </row>
    <row r="5403" spans="1:12" x14ac:dyDescent="0.85">
      <c r="A5403" s="1">
        <v>41164</v>
      </c>
      <c r="B5403" t="s">
        <v>90</v>
      </c>
      <c r="C5403" t="s">
        <v>6764</v>
      </c>
      <c r="D5403" t="s">
        <v>6765</v>
      </c>
      <c r="E5403" t="s">
        <v>62</v>
      </c>
      <c r="F5403" t="s">
        <v>63</v>
      </c>
      <c r="H5403">
        <v>2009</v>
      </c>
      <c r="I5403" s="2">
        <v>14950000</v>
      </c>
      <c r="J5403" s="2">
        <v>0</v>
      </c>
      <c r="K5403" s="2">
        <v>14950000</v>
      </c>
      <c r="L5403" t="s">
        <v>18</v>
      </c>
    </row>
    <row r="5404" spans="1:12" x14ac:dyDescent="0.85">
      <c r="A5404" s="1">
        <v>41164</v>
      </c>
      <c r="B5404" t="s">
        <v>4090</v>
      </c>
      <c r="C5404" t="s">
        <v>4091</v>
      </c>
      <c r="D5404" t="s">
        <v>4092</v>
      </c>
      <c r="E5404" t="s">
        <v>15</v>
      </c>
      <c r="F5404" t="s">
        <v>16</v>
      </c>
      <c r="G5404" t="s">
        <v>5006</v>
      </c>
      <c r="H5404">
        <v>2009</v>
      </c>
      <c r="I5404" s="2">
        <v>2995951.42</v>
      </c>
      <c r="J5404" s="2">
        <v>0</v>
      </c>
      <c r="K5404" s="2">
        <v>2995951.42</v>
      </c>
      <c r="L5404" t="s">
        <v>116</v>
      </c>
    </row>
    <row r="5405" spans="1:12" x14ac:dyDescent="0.85">
      <c r="A5405" s="1">
        <v>41164</v>
      </c>
      <c r="B5405" t="s">
        <v>4090</v>
      </c>
      <c r="C5405" t="s">
        <v>4091</v>
      </c>
      <c r="D5405" t="s">
        <v>4092</v>
      </c>
      <c r="E5405" t="s">
        <v>15</v>
      </c>
      <c r="F5405" t="s">
        <v>16</v>
      </c>
      <c r="G5405" t="s">
        <v>17</v>
      </c>
      <c r="H5405">
        <v>2009</v>
      </c>
      <c r="I5405" s="2">
        <v>53296594.880000003</v>
      </c>
      <c r="J5405" s="2">
        <v>0</v>
      </c>
      <c r="K5405" s="2">
        <v>53296594.880000003</v>
      </c>
      <c r="L5405" t="s">
        <v>116</v>
      </c>
    </row>
    <row r="5406" spans="1:12" x14ac:dyDescent="0.85">
      <c r="A5406" s="1">
        <v>41164</v>
      </c>
      <c r="B5406" t="s">
        <v>4090</v>
      </c>
      <c r="C5406" t="s">
        <v>4091</v>
      </c>
      <c r="D5406" t="s">
        <v>4092</v>
      </c>
      <c r="E5406" t="s">
        <v>264</v>
      </c>
      <c r="F5406" t="s">
        <v>265</v>
      </c>
      <c r="G5406" t="s">
        <v>1350</v>
      </c>
      <c r="H5406">
        <v>2009</v>
      </c>
      <c r="I5406" s="2">
        <v>26556000</v>
      </c>
      <c r="J5406" s="2">
        <v>0</v>
      </c>
      <c r="K5406" s="2">
        <v>26556000</v>
      </c>
      <c r="L5406" t="s">
        <v>116</v>
      </c>
    </row>
    <row r="5407" spans="1:12" x14ac:dyDescent="0.85">
      <c r="A5407" s="1">
        <v>41164</v>
      </c>
      <c r="B5407" t="s">
        <v>4090</v>
      </c>
      <c r="C5407" t="s">
        <v>4091</v>
      </c>
      <c r="D5407" t="s">
        <v>4092</v>
      </c>
      <c r="E5407" t="s">
        <v>70</v>
      </c>
      <c r="F5407" t="s">
        <v>71</v>
      </c>
      <c r="G5407" t="s">
        <v>72</v>
      </c>
      <c r="H5407">
        <v>2009</v>
      </c>
      <c r="I5407" s="2">
        <v>20861751.440000001</v>
      </c>
      <c r="J5407" s="2">
        <v>0</v>
      </c>
      <c r="K5407" s="2">
        <v>20861751.440000001</v>
      </c>
      <c r="L5407" t="s">
        <v>116</v>
      </c>
    </row>
    <row r="5408" spans="1:12" x14ac:dyDescent="0.85">
      <c r="A5408" s="1">
        <v>41164</v>
      </c>
      <c r="B5408" t="s">
        <v>4090</v>
      </c>
      <c r="C5408" t="s">
        <v>4091</v>
      </c>
      <c r="D5408" t="s">
        <v>4092</v>
      </c>
      <c r="E5408" t="s">
        <v>85</v>
      </c>
      <c r="F5408" t="s">
        <v>86</v>
      </c>
      <c r="G5408" t="s">
        <v>87</v>
      </c>
      <c r="H5408">
        <v>2009</v>
      </c>
      <c r="I5408" s="2">
        <v>28299247</v>
      </c>
      <c r="J5408" s="2">
        <v>0</v>
      </c>
      <c r="K5408" s="2">
        <v>28299247</v>
      </c>
      <c r="L5408" t="s">
        <v>116</v>
      </c>
    </row>
    <row r="5409" spans="1:12" x14ac:dyDescent="0.85">
      <c r="A5409" s="1">
        <v>41164</v>
      </c>
      <c r="B5409" t="s">
        <v>4090</v>
      </c>
      <c r="C5409" t="s">
        <v>4091</v>
      </c>
      <c r="D5409" t="s">
        <v>4092</v>
      </c>
      <c r="E5409" t="s">
        <v>2863</v>
      </c>
      <c r="F5409" t="s">
        <v>2864</v>
      </c>
      <c r="G5409" t="s">
        <v>2865</v>
      </c>
      <c r="H5409">
        <v>2009</v>
      </c>
      <c r="I5409" s="2">
        <v>35224999.990000002</v>
      </c>
      <c r="J5409" s="2">
        <v>0</v>
      </c>
      <c r="K5409" s="2">
        <v>35224999.990000002</v>
      </c>
      <c r="L5409" t="s">
        <v>116</v>
      </c>
    </row>
    <row r="5410" spans="1:12" x14ac:dyDescent="0.85">
      <c r="A5410" s="1">
        <v>41164</v>
      </c>
      <c r="B5410" t="s">
        <v>4090</v>
      </c>
      <c r="C5410" t="s">
        <v>4091</v>
      </c>
      <c r="D5410" t="s">
        <v>4092</v>
      </c>
      <c r="E5410" t="s">
        <v>288</v>
      </c>
      <c r="F5410" t="s">
        <v>289</v>
      </c>
      <c r="G5410" t="s">
        <v>290</v>
      </c>
      <c r="H5410">
        <v>2009</v>
      </c>
      <c r="I5410" s="2">
        <v>8860800</v>
      </c>
      <c r="J5410" s="2">
        <v>0</v>
      </c>
      <c r="K5410" s="2">
        <v>8860800</v>
      </c>
      <c r="L5410" t="s">
        <v>116</v>
      </c>
    </row>
    <row r="5411" spans="1:12" x14ac:dyDescent="0.85">
      <c r="A5411" s="1">
        <v>41164</v>
      </c>
      <c r="B5411" t="s">
        <v>4090</v>
      </c>
      <c r="C5411" t="s">
        <v>4091</v>
      </c>
      <c r="D5411" t="s">
        <v>4092</v>
      </c>
      <c r="E5411" t="s">
        <v>293</v>
      </c>
      <c r="F5411" t="s">
        <v>294</v>
      </c>
      <c r="G5411" t="s">
        <v>626</v>
      </c>
      <c r="H5411">
        <v>2009</v>
      </c>
      <c r="I5411" s="2">
        <v>5132800</v>
      </c>
      <c r="J5411" s="2">
        <v>0</v>
      </c>
      <c r="K5411" s="2">
        <v>5132800</v>
      </c>
      <c r="L5411" t="s">
        <v>116</v>
      </c>
    </row>
    <row r="5412" spans="1:12" x14ac:dyDescent="0.85">
      <c r="A5412" s="1">
        <v>41164</v>
      </c>
      <c r="B5412" t="s">
        <v>4090</v>
      </c>
      <c r="C5412" t="s">
        <v>4091</v>
      </c>
      <c r="D5412" t="s">
        <v>4092</v>
      </c>
      <c r="E5412" t="s">
        <v>102</v>
      </c>
      <c r="F5412" t="s">
        <v>103</v>
      </c>
      <c r="G5412" t="s">
        <v>104</v>
      </c>
      <c r="H5412">
        <v>2009</v>
      </c>
      <c r="I5412" s="2">
        <v>105192000</v>
      </c>
      <c r="J5412" s="2">
        <v>0</v>
      </c>
      <c r="K5412" s="2">
        <v>105192000</v>
      </c>
      <c r="L5412" t="s">
        <v>116</v>
      </c>
    </row>
    <row r="5413" spans="1:12" x14ac:dyDescent="0.85">
      <c r="A5413" s="1">
        <v>41164</v>
      </c>
      <c r="B5413" t="s">
        <v>4090</v>
      </c>
      <c r="C5413" t="s">
        <v>4091</v>
      </c>
      <c r="D5413" t="s">
        <v>4092</v>
      </c>
      <c r="E5413" t="s">
        <v>1408</v>
      </c>
      <c r="F5413" t="s">
        <v>1409</v>
      </c>
      <c r="G5413" t="s">
        <v>1410</v>
      </c>
      <c r="H5413">
        <v>2009</v>
      </c>
      <c r="I5413" s="2">
        <v>4357700</v>
      </c>
      <c r="J5413" s="2">
        <v>0</v>
      </c>
      <c r="K5413" s="2">
        <v>4357700</v>
      </c>
      <c r="L5413" t="s">
        <v>116</v>
      </c>
    </row>
    <row r="5414" spans="1:12" x14ac:dyDescent="0.85">
      <c r="A5414" s="1">
        <v>41164</v>
      </c>
      <c r="B5414" t="s">
        <v>4090</v>
      </c>
      <c r="C5414" t="s">
        <v>4091</v>
      </c>
      <c r="D5414" t="s">
        <v>4092</v>
      </c>
      <c r="E5414" t="s">
        <v>1791</v>
      </c>
      <c r="F5414" t="s">
        <v>1792</v>
      </c>
      <c r="G5414" t="s">
        <v>1793</v>
      </c>
      <c r="H5414">
        <v>2009</v>
      </c>
      <c r="I5414" s="2">
        <v>192750</v>
      </c>
      <c r="J5414" s="2">
        <v>7250</v>
      </c>
      <c r="K5414" s="2">
        <v>200000</v>
      </c>
      <c r="L5414" t="s">
        <v>116</v>
      </c>
    </row>
    <row r="5415" spans="1:12" x14ac:dyDescent="0.85">
      <c r="A5415" s="1">
        <v>41164</v>
      </c>
      <c r="B5415" t="s">
        <v>4090</v>
      </c>
      <c r="C5415" t="s">
        <v>4091</v>
      </c>
      <c r="D5415" t="s">
        <v>4092</v>
      </c>
      <c r="E5415" t="s">
        <v>204</v>
      </c>
      <c r="F5415" t="s">
        <v>205</v>
      </c>
      <c r="G5415" t="s">
        <v>206</v>
      </c>
      <c r="H5415">
        <v>2009</v>
      </c>
      <c r="I5415" s="2">
        <v>19282500</v>
      </c>
      <c r="J5415" s="2">
        <v>0</v>
      </c>
      <c r="K5415" s="2">
        <v>19282500</v>
      </c>
      <c r="L5415" t="s">
        <v>116</v>
      </c>
    </row>
    <row r="5416" spans="1:12" x14ac:dyDescent="0.85">
      <c r="A5416" s="1">
        <v>41164</v>
      </c>
      <c r="B5416" t="s">
        <v>4090</v>
      </c>
      <c r="C5416" t="s">
        <v>4091</v>
      </c>
      <c r="D5416" t="s">
        <v>4092</v>
      </c>
      <c r="E5416" t="s">
        <v>42</v>
      </c>
      <c r="F5416" t="s">
        <v>43</v>
      </c>
      <c r="G5416" t="s">
        <v>44</v>
      </c>
      <c r="H5416">
        <v>2009</v>
      </c>
      <c r="I5416" s="2">
        <v>72727394.409999996</v>
      </c>
      <c r="J5416" s="2">
        <v>0</v>
      </c>
      <c r="K5416" s="2">
        <v>72727394.409999996</v>
      </c>
      <c r="L5416" t="s">
        <v>116</v>
      </c>
    </row>
    <row r="5417" spans="1:12" x14ac:dyDescent="0.85">
      <c r="A5417" s="1">
        <v>41164</v>
      </c>
      <c r="B5417" t="s">
        <v>4090</v>
      </c>
      <c r="C5417" t="s">
        <v>4091</v>
      </c>
      <c r="D5417" t="s">
        <v>4092</v>
      </c>
      <c r="E5417" t="s">
        <v>6172</v>
      </c>
      <c r="F5417" t="s">
        <v>6173</v>
      </c>
      <c r="G5417" t="s">
        <v>6174</v>
      </c>
      <c r="H5417">
        <v>2009</v>
      </c>
      <c r="I5417" s="2">
        <v>1170500</v>
      </c>
      <c r="J5417" s="2">
        <v>0</v>
      </c>
      <c r="K5417" s="2">
        <v>1170500</v>
      </c>
      <c r="L5417" t="s">
        <v>116</v>
      </c>
    </row>
    <row r="5418" spans="1:12" x14ac:dyDescent="0.85">
      <c r="A5418" s="1">
        <v>41164</v>
      </c>
      <c r="B5418" t="s">
        <v>4090</v>
      </c>
      <c r="C5418" t="s">
        <v>4091</v>
      </c>
      <c r="D5418" t="s">
        <v>4092</v>
      </c>
      <c r="E5418" t="s">
        <v>49</v>
      </c>
      <c r="F5418" t="s">
        <v>50</v>
      </c>
      <c r="G5418" t="s">
        <v>51</v>
      </c>
      <c r="H5418">
        <v>2009</v>
      </c>
      <c r="I5418" s="2">
        <v>120500000</v>
      </c>
      <c r="J5418" s="2">
        <v>0</v>
      </c>
      <c r="K5418" s="2">
        <v>120500000</v>
      </c>
      <c r="L5418" t="s">
        <v>116</v>
      </c>
    </row>
    <row r="5419" spans="1:12" x14ac:dyDescent="0.85">
      <c r="A5419" s="1">
        <v>41164</v>
      </c>
      <c r="B5419" t="s">
        <v>90</v>
      </c>
      <c r="C5419" t="s">
        <v>7119</v>
      </c>
      <c r="D5419" t="s">
        <v>7120</v>
      </c>
      <c r="E5419" t="s">
        <v>119</v>
      </c>
      <c r="F5419" t="s">
        <v>120</v>
      </c>
      <c r="G5419" t="s">
        <v>121</v>
      </c>
      <c r="H5419">
        <v>2009</v>
      </c>
      <c r="I5419" s="2">
        <v>500000</v>
      </c>
      <c r="J5419" s="2">
        <v>0</v>
      </c>
      <c r="K5419" s="2">
        <v>500000</v>
      </c>
      <c r="L5419" t="s">
        <v>116</v>
      </c>
    </row>
    <row r="5420" spans="1:12" x14ac:dyDescent="0.85">
      <c r="A5420" s="1">
        <v>41164</v>
      </c>
      <c r="B5420" t="s">
        <v>90</v>
      </c>
      <c r="C5420" t="s">
        <v>7121</v>
      </c>
      <c r="D5420" t="s">
        <v>7122</v>
      </c>
      <c r="E5420" t="s">
        <v>128</v>
      </c>
      <c r="F5420" t="s">
        <v>129</v>
      </c>
      <c r="G5420" t="s">
        <v>130</v>
      </c>
      <c r="H5420">
        <v>2009</v>
      </c>
      <c r="I5420" s="2">
        <v>150000</v>
      </c>
      <c r="J5420" s="2">
        <v>0</v>
      </c>
      <c r="K5420" s="2">
        <v>150000</v>
      </c>
      <c r="L5420" t="s">
        <v>116</v>
      </c>
    </row>
    <row r="5421" spans="1:12" x14ac:dyDescent="0.85">
      <c r="A5421" s="1">
        <v>41164</v>
      </c>
      <c r="B5421" t="s">
        <v>90</v>
      </c>
      <c r="C5421" t="s">
        <v>7121</v>
      </c>
      <c r="D5421" t="s">
        <v>7122</v>
      </c>
      <c r="E5421" t="s">
        <v>70</v>
      </c>
      <c r="F5421" t="s">
        <v>71</v>
      </c>
      <c r="G5421" t="s">
        <v>72</v>
      </c>
      <c r="H5421">
        <v>2009</v>
      </c>
      <c r="I5421" s="2">
        <v>450000</v>
      </c>
      <c r="J5421" s="2">
        <v>0</v>
      </c>
      <c r="K5421" s="2">
        <v>450000</v>
      </c>
      <c r="L5421" t="s">
        <v>116</v>
      </c>
    </row>
    <row r="5422" spans="1:12" x14ac:dyDescent="0.85">
      <c r="A5422" s="1">
        <v>41164</v>
      </c>
      <c r="B5422" t="s">
        <v>7123</v>
      </c>
      <c r="C5422" t="s">
        <v>7124</v>
      </c>
      <c r="D5422" t="s">
        <v>7125</v>
      </c>
      <c r="E5422" t="s">
        <v>49</v>
      </c>
      <c r="F5422" t="s">
        <v>50</v>
      </c>
      <c r="G5422" t="s">
        <v>51</v>
      </c>
      <c r="H5422">
        <v>2009</v>
      </c>
      <c r="I5422" s="2">
        <v>3100000</v>
      </c>
      <c r="J5422" s="2">
        <v>0</v>
      </c>
      <c r="K5422" s="2">
        <v>3100000</v>
      </c>
      <c r="L5422" t="s">
        <v>116</v>
      </c>
    </row>
    <row r="5423" spans="1:12" x14ac:dyDescent="0.85">
      <c r="A5423" s="1">
        <v>41164</v>
      </c>
      <c r="B5423" t="s">
        <v>7126</v>
      </c>
      <c r="C5423" t="s">
        <v>7127</v>
      </c>
      <c r="D5423" t="s">
        <v>7128</v>
      </c>
      <c r="E5423" t="s">
        <v>607</v>
      </c>
      <c r="F5423" t="s">
        <v>608</v>
      </c>
      <c r="G5423" t="s">
        <v>608</v>
      </c>
      <c r="H5423">
        <v>2009</v>
      </c>
      <c r="I5423" s="2">
        <v>17997299</v>
      </c>
      <c r="J5423" s="2">
        <v>2000450</v>
      </c>
      <c r="K5423" s="2">
        <v>19997749</v>
      </c>
      <c r="L5423" t="s">
        <v>116</v>
      </c>
    </row>
    <row r="5424" spans="1:12" x14ac:dyDescent="0.85">
      <c r="A5424" s="1">
        <v>41164</v>
      </c>
      <c r="B5424" t="s">
        <v>5304</v>
      </c>
      <c r="C5424" t="s">
        <v>5305</v>
      </c>
      <c r="D5424" t="s">
        <v>5306</v>
      </c>
      <c r="E5424" t="s">
        <v>56</v>
      </c>
      <c r="F5424" t="s">
        <v>57</v>
      </c>
      <c r="G5424" t="s">
        <v>58</v>
      </c>
      <c r="H5424">
        <v>2009</v>
      </c>
      <c r="I5424" s="2">
        <v>0</v>
      </c>
      <c r="J5424" s="2">
        <v>19362104.34</v>
      </c>
      <c r="K5424" s="2">
        <v>19362104.34</v>
      </c>
      <c r="L5424" t="s">
        <v>116</v>
      </c>
    </row>
    <row r="5425" spans="1:12" x14ac:dyDescent="0.85">
      <c r="A5425" s="1">
        <v>41164</v>
      </c>
      <c r="B5425" t="s">
        <v>7129</v>
      </c>
      <c r="C5425" t="s">
        <v>7130</v>
      </c>
      <c r="D5425" t="s">
        <v>7131</v>
      </c>
      <c r="E5425" t="s">
        <v>56</v>
      </c>
      <c r="F5425" t="s">
        <v>57</v>
      </c>
      <c r="G5425" t="s">
        <v>58</v>
      </c>
      <c r="H5425">
        <v>2009</v>
      </c>
      <c r="I5425" s="2">
        <v>35909139.880000003</v>
      </c>
      <c r="J5425" s="2">
        <v>13105583.439999999</v>
      </c>
      <c r="K5425" s="2">
        <v>49014723.32</v>
      </c>
      <c r="L5425" t="s">
        <v>116</v>
      </c>
    </row>
    <row r="5426" spans="1:12" x14ac:dyDescent="0.85">
      <c r="A5426" s="1">
        <v>41164</v>
      </c>
      <c r="B5426" t="s">
        <v>6685</v>
      </c>
      <c r="C5426" t="s">
        <v>6686</v>
      </c>
      <c r="D5426" t="s">
        <v>6687</v>
      </c>
      <c r="E5426" t="s">
        <v>56</v>
      </c>
      <c r="F5426" t="s">
        <v>57</v>
      </c>
      <c r="G5426" t="s">
        <v>58</v>
      </c>
      <c r="H5426">
        <v>2009</v>
      </c>
      <c r="I5426" s="2">
        <v>212226.31</v>
      </c>
      <c r="J5426" s="2">
        <v>0</v>
      </c>
      <c r="K5426" s="2">
        <v>212226.31</v>
      </c>
      <c r="L5426" t="s">
        <v>116</v>
      </c>
    </row>
    <row r="5427" spans="1:12" x14ac:dyDescent="0.85">
      <c r="A5427" s="1">
        <v>41164</v>
      </c>
      <c r="B5427" t="s">
        <v>4806</v>
      </c>
      <c r="C5427" t="s">
        <v>6197</v>
      </c>
      <c r="D5427" t="s">
        <v>6198</v>
      </c>
      <c r="E5427" t="s">
        <v>56</v>
      </c>
      <c r="F5427" t="s">
        <v>57</v>
      </c>
      <c r="G5427" t="s">
        <v>58</v>
      </c>
      <c r="H5427">
        <v>2009</v>
      </c>
      <c r="I5427" s="2">
        <v>222924</v>
      </c>
      <c r="J5427" s="2">
        <v>0</v>
      </c>
      <c r="K5427" s="2">
        <v>222924</v>
      </c>
      <c r="L5427" t="s">
        <v>18</v>
      </c>
    </row>
    <row r="5428" spans="1:12" x14ac:dyDescent="0.85">
      <c r="A5428" s="1">
        <v>41164</v>
      </c>
      <c r="B5428" t="s">
        <v>3967</v>
      </c>
      <c r="C5428" t="s">
        <v>6695</v>
      </c>
      <c r="D5428" t="s">
        <v>6696</v>
      </c>
      <c r="E5428" t="s">
        <v>56</v>
      </c>
      <c r="F5428" t="s">
        <v>57</v>
      </c>
      <c r="G5428" t="s">
        <v>58</v>
      </c>
      <c r="H5428">
        <v>2009</v>
      </c>
      <c r="I5428" s="2">
        <v>95790</v>
      </c>
      <c r="J5428" s="2">
        <v>0</v>
      </c>
      <c r="K5428" s="2">
        <v>95790</v>
      </c>
      <c r="L5428" t="s">
        <v>18</v>
      </c>
    </row>
    <row r="5429" spans="1:12" x14ac:dyDescent="0.85">
      <c r="A5429" s="1">
        <v>41164</v>
      </c>
      <c r="B5429" t="s">
        <v>5390</v>
      </c>
      <c r="C5429" t="s">
        <v>7132</v>
      </c>
      <c r="D5429" t="s">
        <v>7133</v>
      </c>
      <c r="E5429" t="s">
        <v>56</v>
      </c>
      <c r="F5429" t="s">
        <v>57</v>
      </c>
      <c r="G5429" t="s">
        <v>58</v>
      </c>
      <c r="H5429">
        <v>2009</v>
      </c>
      <c r="I5429" s="2">
        <v>3947264.55</v>
      </c>
      <c r="J5429" s="2">
        <v>0</v>
      </c>
      <c r="K5429" s="2">
        <v>3947264.55</v>
      </c>
      <c r="L5429" t="s">
        <v>18</v>
      </c>
    </row>
    <row r="5430" spans="1:12" x14ac:dyDescent="0.85">
      <c r="A5430" s="1">
        <v>41164</v>
      </c>
      <c r="B5430" t="s">
        <v>82</v>
      </c>
      <c r="C5430" t="s">
        <v>7134</v>
      </c>
      <c r="D5430" t="s">
        <v>7135</v>
      </c>
      <c r="E5430" t="s">
        <v>334</v>
      </c>
      <c r="F5430" t="s">
        <v>335</v>
      </c>
      <c r="G5430" t="s">
        <v>339</v>
      </c>
      <c r="H5430">
        <v>2009</v>
      </c>
      <c r="I5430" s="2">
        <v>3036800</v>
      </c>
      <c r="J5430" s="2">
        <v>42</v>
      </c>
      <c r="K5430" s="2">
        <v>3036842</v>
      </c>
      <c r="L5430" t="s">
        <v>116</v>
      </c>
    </row>
    <row r="5431" spans="1:12" x14ac:dyDescent="0.85">
      <c r="A5431" s="1">
        <v>41164</v>
      </c>
      <c r="B5431" t="s">
        <v>1502</v>
      </c>
      <c r="C5431" t="s">
        <v>7136</v>
      </c>
      <c r="D5431" t="s">
        <v>7137</v>
      </c>
      <c r="E5431" t="s">
        <v>334</v>
      </c>
      <c r="F5431" t="s">
        <v>335</v>
      </c>
      <c r="G5431" t="s">
        <v>339</v>
      </c>
      <c r="H5431">
        <v>2009</v>
      </c>
      <c r="I5431" s="2">
        <v>429480</v>
      </c>
      <c r="J5431" s="2">
        <v>0</v>
      </c>
      <c r="K5431" s="2">
        <v>429480</v>
      </c>
      <c r="L5431" t="s">
        <v>116</v>
      </c>
    </row>
    <row r="5432" spans="1:12" x14ac:dyDescent="0.85">
      <c r="A5432" s="1">
        <v>41164</v>
      </c>
      <c r="B5432" t="s">
        <v>5304</v>
      </c>
      <c r="C5432" t="s">
        <v>7138</v>
      </c>
      <c r="D5432" t="s">
        <v>7139</v>
      </c>
      <c r="E5432" t="s">
        <v>235</v>
      </c>
      <c r="F5432" t="s">
        <v>236</v>
      </c>
      <c r="G5432" t="s">
        <v>237</v>
      </c>
      <c r="H5432">
        <v>2009</v>
      </c>
      <c r="I5432" s="2">
        <v>0</v>
      </c>
      <c r="J5432" s="2">
        <v>2867698.35</v>
      </c>
      <c r="K5432" s="2">
        <v>2867698.35</v>
      </c>
      <c r="L5432" t="s">
        <v>116</v>
      </c>
    </row>
    <row r="5433" spans="1:12" x14ac:dyDescent="0.85">
      <c r="A5433" s="1">
        <v>41164</v>
      </c>
      <c r="B5433" t="s">
        <v>3800</v>
      </c>
      <c r="C5433" t="s">
        <v>7140</v>
      </c>
      <c r="D5433" t="s">
        <v>7141</v>
      </c>
      <c r="E5433" t="s">
        <v>235</v>
      </c>
      <c r="F5433" t="s">
        <v>236</v>
      </c>
      <c r="G5433" t="s">
        <v>237</v>
      </c>
      <c r="H5433">
        <v>2009</v>
      </c>
      <c r="I5433" s="2">
        <v>13565744</v>
      </c>
      <c r="J5433" s="2">
        <v>0</v>
      </c>
      <c r="K5433" s="2">
        <v>13565744</v>
      </c>
      <c r="L5433" t="s">
        <v>116</v>
      </c>
    </row>
    <row r="5434" spans="1:12" x14ac:dyDescent="0.85">
      <c r="A5434" s="1">
        <v>41164</v>
      </c>
      <c r="B5434" t="s">
        <v>82</v>
      </c>
      <c r="C5434" t="s">
        <v>4977</v>
      </c>
      <c r="D5434" t="s">
        <v>4978</v>
      </c>
      <c r="E5434" t="s">
        <v>235</v>
      </c>
      <c r="F5434" t="s">
        <v>236</v>
      </c>
      <c r="G5434" t="s">
        <v>237</v>
      </c>
      <c r="H5434">
        <v>2009</v>
      </c>
      <c r="I5434" s="2">
        <v>2616800</v>
      </c>
      <c r="J5434" s="2">
        <v>0</v>
      </c>
      <c r="K5434" s="2">
        <v>2616800</v>
      </c>
      <c r="L5434" t="s">
        <v>116</v>
      </c>
    </row>
    <row r="5435" spans="1:12" x14ac:dyDescent="0.85">
      <c r="A5435" s="1">
        <v>41164</v>
      </c>
      <c r="B5435" t="s">
        <v>90</v>
      </c>
      <c r="C5435" t="s">
        <v>6708</v>
      </c>
      <c r="D5435" t="s">
        <v>6709</v>
      </c>
      <c r="E5435" t="s">
        <v>70</v>
      </c>
      <c r="F5435" t="s">
        <v>71</v>
      </c>
      <c r="G5435" t="s">
        <v>6710</v>
      </c>
      <c r="H5435">
        <v>2009</v>
      </c>
      <c r="I5435" s="2">
        <v>473045.85</v>
      </c>
      <c r="J5435" s="2">
        <v>0</v>
      </c>
      <c r="K5435" s="2">
        <v>473045.85</v>
      </c>
      <c r="L5435" t="s">
        <v>116</v>
      </c>
    </row>
    <row r="5436" spans="1:12" x14ac:dyDescent="0.85">
      <c r="A5436" s="1">
        <v>41164</v>
      </c>
      <c r="B5436" t="s">
        <v>1796</v>
      </c>
      <c r="C5436" t="s">
        <v>7142</v>
      </c>
      <c r="D5436" t="s">
        <v>7143</v>
      </c>
      <c r="E5436" t="s">
        <v>119</v>
      </c>
      <c r="F5436" t="s">
        <v>120</v>
      </c>
      <c r="G5436" t="s">
        <v>121</v>
      </c>
      <c r="H5436">
        <v>2009</v>
      </c>
      <c r="I5436" s="2">
        <v>2373645</v>
      </c>
      <c r="J5436" s="2">
        <v>0</v>
      </c>
      <c r="K5436" s="2">
        <v>2373645</v>
      </c>
      <c r="L5436" t="s">
        <v>116</v>
      </c>
    </row>
    <row r="5437" spans="1:12" x14ac:dyDescent="0.85">
      <c r="A5437" s="1">
        <v>41164</v>
      </c>
      <c r="B5437" t="s">
        <v>90</v>
      </c>
      <c r="C5437" t="s">
        <v>7144</v>
      </c>
      <c r="D5437" t="s">
        <v>7145</v>
      </c>
      <c r="E5437" t="s">
        <v>119</v>
      </c>
      <c r="F5437" t="s">
        <v>120</v>
      </c>
      <c r="G5437" t="s">
        <v>121</v>
      </c>
      <c r="H5437">
        <v>2009</v>
      </c>
      <c r="I5437" s="2">
        <v>400000</v>
      </c>
      <c r="J5437" s="2">
        <v>0</v>
      </c>
      <c r="K5437" s="2">
        <v>400000</v>
      </c>
      <c r="L5437" t="s">
        <v>18</v>
      </c>
    </row>
    <row r="5438" spans="1:12" x14ac:dyDescent="0.85">
      <c r="A5438" s="1">
        <v>41164</v>
      </c>
      <c r="B5438" t="s">
        <v>6191</v>
      </c>
      <c r="C5438" t="s">
        <v>6715</v>
      </c>
      <c r="D5438" t="s">
        <v>6716</v>
      </c>
      <c r="E5438" t="s">
        <v>200</v>
      </c>
      <c r="F5438" t="s">
        <v>201</v>
      </c>
      <c r="G5438" t="s">
        <v>202</v>
      </c>
      <c r="H5438">
        <v>2009</v>
      </c>
      <c r="I5438" s="2">
        <v>1443454.06</v>
      </c>
      <c r="J5438" s="2">
        <v>0</v>
      </c>
      <c r="K5438" s="2">
        <v>1443454.06</v>
      </c>
      <c r="L5438" t="s">
        <v>116</v>
      </c>
    </row>
    <row r="5439" spans="1:12" x14ac:dyDescent="0.85">
      <c r="A5439" s="1">
        <v>41164</v>
      </c>
      <c r="B5439" t="s">
        <v>6191</v>
      </c>
      <c r="C5439" t="s">
        <v>6715</v>
      </c>
      <c r="D5439" t="s">
        <v>6716</v>
      </c>
      <c r="E5439" t="s">
        <v>204</v>
      </c>
      <c r="F5439" t="s">
        <v>205</v>
      </c>
      <c r="G5439" t="s">
        <v>206</v>
      </c>
      <c r="H5439">
        <v>2009</v>
      </c>
      <c r="I5439" s="2">
        <v>558339.5</v>
      </c>
      <c r="J5439" s="2">
        <v>0</v>
      </c>
      <c r="K5439" s="2">
        <v>558339.5</v>
      </c>
      <c r="L5439" t="s">
        <v>116</v>
      </c>
    </row>
    <row r="5440" spans="1:12" x14ac:dyDescent="0.85">
      <c r="A5440" s="1">
        <v>41164</v>
      </c>
      <c r="B5440" t="s">
        <v>6191</v>
      </c>
      <c r="C5440" t="s">
        <v>6715</v>
      </c>
      <c r="D5440" t="s">
        <v>6716</v>
      </c>
      <c r="E5440" t="s">
        <v>1333</v>
      </c>
      <c r="F5440" t="s">
        <v>1334</v>
      </c>
      <c r="G5440" t="s">
        <v>6849</v>
      </c>
      <c r="H5440">
        <v>2009</v>
      </c>
      <c r="I5440" s="2">
        <v>70080.03</v>
      </c>
      <c r="J5440" s="2">
        <v>0</v>
      </c>
      <c r="K5440" s="2">
        <v>70080.03</v>
      </c>
      <c r="L5440" t="s">
        <v>116</v>
      </c>
    </row>
    <row r="5441" spans="1:12" x14ac:dyDescent="0.85">
      <c r="A5441" s="1">
        <v>41164</v>
      </c>
      <c r="B5441" t="s">
        <v>5304</v>
      </c>
      <c r="C5441" t="s">
        <v>6210</v>
      </c>
      <c r="D5441" t="s">
        <v>6211</v>
      </c>
      <c r="E5441" t="s">
        <v>15</v>
      </c>
      <c r="F5441" t="s">
        <v>16</v>
      </c>
      <c r="G5441" t="s">
        <v>17</v>
      </c>
      <c r="H5441">
        <v>2009</v>
      </c>
      <c r="I5441" s="2">
        <v>930448.94</v>
      </c>
      <c r="J5441" s="2">
        <v>1321733.77</v>
      </c>
      <c r="K5441" s="2">
        <v>2252182.71</v>
      </c>
      <c r="L5441" t="s">
        <v>116</v>
      </c>
    </row>
    <row r="5442" spans="1:12" x14ac:dyDescent="0.85">
      <c r="A5442" s="1">
        <v>41164</v>
      </c>
      <c r="B5442" t="s">
        <v>4054</v>
      </c>
      <c r="C5442" t="s">
        <v>7146</v>
      </c>
      <c r="D5442" t="s">
        <v>7147</v>
      </c>
      <c r="E5442" t="s">
        <v>200</v>
      </c>
      <c r="F5442" t="s">
        <v>201</v>
      </c>
      <c r="G5442" t="s">
        <v>213</v>
      </c>
      <c r="H5442">
        <v>2009</v>
      </c>
      <c r="I5442" s="2">
        <v>599966.19999999995</v>
      </c>
      <c r="J5442" s="2">
        <v>0</v>
      </c>
      <c r="K5442" s="2">
        <v>599966.19999999995</v>
      </c>
      <c r="L5442" t="s">
        <v>18</v>
      </c>
    </row>
    <row r="5443" spans="1:12" x14ac:dyDescent="0.85">
      <c r="A5443" s="1">
        <v>41164</v>
      </c>
      <c r="B5443" t="s">
        <v>883</v>
      </c>
      <c r="C5443" t="s">
        <v>7148</v>
      </c>
      <c r="D5443" t="s">
        <v>7149</v>
      </c>
      <c r="E5443" t="s">
        <v>2863</v>
      </c>
      <c r="F5443" t="s">
        <v>2864</v>
      </c>
      <c r="G5443" t="s">
        <v>5561</v>
      </c>
      <c r="H5443">
        <v>2009</v>
      </c>
      <c r="I5443" s="2">
        <v>6464000</v>
      </c>
      <c r="J5443" s="2">
        <v>0</v>
      </c>
      <c r="K5443" s="2">
        <v>6464000</v>
      </c>
      <c r="L5443" t="s">
        <v>116</v>
      </c>
    </row>
    <row r="5444" spans="1:12" x14ac:dyDescent="0.85">
      <c r="A5444" s="1">
        <v>41164</v>
      </c>
      <c r="B5444" t="s">
        <v>883</v>
      </c>
      <c r="C5444" t="s">
        <v>7148</v>
      </c>
      <c r="D5444" t="s">
        <v>7149</v>
      </c>
      <c r="E5444" t="s">
        <v>42</v>
      </c>
      <c r="F5444" t="s">
        <v>43</v>
      </c>
      <c r="G5444" t="s">
        <v>44</v>
      </c>
      <c r="H5444">
        <v>2009</v>
      </c>
      <c r="I5444" s="2">
        <v>2730630.49</v>
      </c>
      <c r="J5444" s="2">
        <v>0</v>
      </c>
      <c r="K5444" s="2">
        <v>2730630.49</v>
      </c>
      <c r="L5444" t="s">
        <v>116</v>
      </c>
    </row>
    <row r="5445" spans="1:12" x14ac:dyDescent="0.85">
      <c r="A5445" s="1">
        <v>41164</v>
      </c>
      <c r="B5445" t="s">
        <v>5332</v>
      </c>
      <c r="C5445" t="s">
        <v>5333</v>
      </c>
      <c r="D5445" t="s">
        <v>5334</v>
      </c>
      <c r="E5445" t="s">
        <v>2863</v>
      </c>
      <c r="F5445" t="s">
        <v>2864</v>
      </c>
      <c r="G5445" t="s">
        <v>3051</v>
      </c>
      <c r="H5445">
        <v>2009</v>
      </c>
      <c r="I5445" s="2">
        <v>1560000</v>
      </c>
      <c r="J5445" s="2">
        <v>0</v>
      </c>
      <c r="K5445" s="2">
        <v>1560000</v>
      </c>
      <c r="L5445" t="s">
        <v>116</v>
      </c>
    </row>
    <row r="5446" spans="1:12" x14ac:dyDescent="0.85">
      <c r="A5446" s="1">
        <v>41164</v>
      </c>
      <c r="B5446" t="s">
        <v>883</v>
      </c>
      <c r="C5446" t="s">
        <v>7150</v>
      </c>
      <c r="D5446" t="s">
        <v>7151</v>
      </c>
      <c r="E5446" t="s">
        <v>2863</v>
      </c>
      <c r="F5446" t="s">
        <v>2864</v>
      </c>
      <c r="G5446" t="s">
        <v>5933</v>
      </c>
      <c r="H5446">
        <v>2009</v>
      </c>
      <c r="I5446" s="2">
        <v>48835619.310000002</v>
      </c>
      <c r="J5446" s="2">
        <v>0</v>
      </c>
      <c r="K5446" s="2">
        <v>48835619.310000002</v>
      </c>
      <c r="L5446" t="s">
        <v>116</v>
      </c>
    </row>
    <row r="5447" spans="1:12" x14ac:dyDescent="0.85">
      <c r="A5447" s="1">
        <v>41164</v>
      </c>
      <c r="B5447" t="s">
        <v>883</v>
      </c>
      <c r="C5447" t="s">
        <v>7150</v>
      </c>
      <c r="D5447" t="s">
        <v>7151</v>
      </c>
      <c r="E5447" t="s">
        <v>2863</v>
      </c>
      <c r="F5447" t="s">
        <v>2864</v>
      </c>
      <c r="G5447" t="s">
        <v>3051</v>
      </c>
      <c r="H5447">
        <v>2009</v>
      </c>
      <c r="I5447" s="2">
        <v>87716733.430000007</v>
      </c>
      <c r="J5447" s="2">
        <v>0</v>
      </c>
      <c r="K5447" s="2">
        <v>87716733.430000007</v>
      </c>
      <c r="L5447" t="s">
        <v>116</v>
      </c>
    </row>
    <row r="5448" spans="1:12" x14ac:dyDescent="0.85">
      <c r="A5448" s="1">
        <v>41164</v>
      </c>
      <c r="B5448" t="s">
        <v>883</v>
      </c>
      <c r="C5448" t="s">
        <v>7152</v>
      </c>
      <c r="D5448" t="s">
        <v>7153</v>
      </c>
      <c r="E5448" t="s">
        <v>2863</v>
      </c>
      <c r="F5448" t="s">
        <v>2864</v>
      </c>
      <c r="G5448" t="s">
        <v>3051</v>
      </c>
      <c r="H5448">
        <v>2009</v>
      </c>
      <c r="I5448" s="2">
        <v>67663354.239999995</v>
      </c>
      <c r="J5448" s="2">
        <v>0</v>
      </c>
      <c r="K5448" s="2">
        <v>67663354.239999995</v>
      </c>
      <c r="L5448" t="s">
        <v>116</v>
      </c>
    </row>
    <row r="5449" spans="1:12" x14ac:dyDescent="0.85">
      <c r="A5449" s="1">
        <v>41164</v>
      </c>
      <c r="B5449" t="s">
        <v>5762</v>
      </c>
      <c r="C5449" t="s">
        <v>6219</v>
      </c>
      <c r="D5449" t="s">
        <v>6220</v>
      </c>
      <c r="E5449" t="s">
        <v>85</v>
      </c>
      <c r="F5449" t="s">
        <v>86</v>
      </c>
      <c r="G5449" t="s">
        <v>87</v>
      </c>
      <c r="H5449">
        <v>2009</v>
      </c>
      <c r="I5449" s="2">
        <v>16960000</v>
      </c>
      <c r="J5449" s="2">
        <v>0</v>
      </c>
      <c r="K5449" s="2">
        <v>16960000</v>
      </c>
      <c r="L5449" t="s">
        <v>116</v>
      </c>
    </row>
    <row r="5450" spans="1:12" x14ac:dyDescent="0.85">
      <c r="A5450" s="1">
        <v>41164</v>
      </c>
      <c r="B5450" t="s">
        <v>2142</v>
      </c>
      <c r="C5450" t="s">
        <v>7154</v>
      </c>
      <c r="D5450" t="s">
        <v>6222</v>
      </c>
      <c r="E5450" t="s">
        <v>85</v>
      </c>
      <c r="F5450" t="s">
        <v>86</v>
      </c>
      <c r="G5450" t="s">
        <v>87</v>
      </c>
      <c r="H5450">
        <v>2009</v>
      </c>
      <c r="I5450" s="2">
        <v>12479540.869999999</v>
      </c>
      <c r="J5450" s="2">
        <v>1265920.8899999999</v>
      </c>
      <c r="K5450" s="2">
        <v>13745461.76</v>
      </c>
      <c r="L5450" t="s">
        <v>116</v>
      </c>
    </row>
    <row r="5451" spans="1:12" x14ac:dyDescent="0.85">
      <c r="A5451" s="1">
        <v>41164</v>
      </c>
      <c r="B5451" t="s">
        <v>90</v>
      </c>
      <c r="C5451" t="s">
        <v>5748</v>
      </c>
      <c r="D5451" t="s">
        <v>5749</v>
      </c>
      <c r="E5451" t="s">
        <v>288</v>
      </c>
      <c r="F5451" t="s">
        <v>289</v>
      </c>
      <c r="G5451" t="s">
        <v>1737</v>
      </c>
      <c r="H5451">
        <v>2009</v>
      </c>
      <c r="I5451" s="2">
        <v>327763</v>
      </c>
      <c r="J5451" s="2">
        <v>0</v>
      </c>
      <c r="K5451" s="2">
        <v>327763</v>
      </c>
      <c r="L5451" t="s">
        <v>116</v>
      </c>
    </row>
    <row r="5452" spans="1:12" x14ac:dyDescent="0.85">
      <c r="A5452" s="1">
        <v>41164</v>
      </c>
      <c r="B5452" t="s">
        <v>600</v>
      </c>
      <c r="C5452" t="s">
        <v>7155</v>
      </c>
      <c r="D5452" t="s">
        <v>7156</v>
      </c>
      <c r="E5452" t="s">
        <v>607</v>
      </c>
      <c r="F5452" t="s">
        <v>608</v>
      </c>
      <c r="G5452" t="s">
        <v>608</v>
      </c>
      <c r="H5452">
        <v>2009</v>
      </c>
      <c r="I5452" s="2">
        <v>14999980</v>
      </c>
      <c r="J5452" s="2">
        <v>20</v>
      </c>
      <c r="K5452" s="2">
        <v>15000000</v>
      </c>
      <c r="L5452" t="s">
        <v>116</v>
      </c>
    </row>
    <row r="5453" spans="1:12" x14ac:dyDescent="0.85">
      <c r="A5453" s="1">
        <v>41164</v>
      </c>
      <c r="B5453" t="s">
        <v>5722</v>
      </c>
      <c r="C5453" t="s">
        <v>7157</v>
      </c>
      <c r="D5453" t="s">
        <v>7158</v>
      </c>
      <c r="E5453" t="s">
        <v>85</v>
      </c>
      <c r="F5453" t="s">
        <v>86</v>
      </c>
      <c r="G5453" t="s">
        <v>87</v>
      </c>
      <c r="H5453">
        <v>2009</v>
      </c>
      <c r="I5453" s="2">
        <v>2813612.26</v>
      </c>
      <c r="J5453" s="2">
        <v>10334048.1</v>
      </c>
      <c r="K5453" s="2">
        <v>13147660.359999999</v>
      </c>
      <c r="L5453" t="s">
        <v>116</v>
      </c>
    </row>
    <row r="5454" spans="1:12" x14ac:dyDescent="0.85">
      <c r="A5454" s="1">
        <v>41164</v>
      </c>
      <c r="B5454" t="s">
        <v>5722</v>
      </c>
      <c r="C5454" t="s">
        <v>7159</v>
      </c>
      <c r="D5454" t="s">
        <v>7160</v>
      </c>
      <c r="E5454" t="s">
        <v>85</v>
      </c>
      <c r="F5454" t="s">
        <v>86</v>
      </c>
      <c r="G5454" t="s">
        <v>87</v>
      </c>
      <c r="H5454">
        <v>2009</v>
      </c>
      <c r="I5454" s="2">
        <v>7153792.2300000004</v>
      </c>
      <c r="J5454" s="2">
        <v>6458780.0700000003</v>
      </c>
      <c r="K5454" s="2">
        <v>13612572.300000001</v>
      </c>
      <c r="L5454" t="s">
        <v>116</v>
      </c>
    </row>
    <row r="5455" spans="1:12" x14ac:dyDescent="0.85">
      <c r="A5455" s="1">
        <v>41164</v>
      </c>
      <c r="B5455" t="s">
        <v>5722</v>
      </c>
      <c r="C5455" t="s">
        <v>7161</v>
      </c>
      <c r="D5455" t="s">
        <v>7162</v>
      </c>
      <c r="E5455" t="s">
        <v>85</v>
      </c>
      <c r="F5455" t="s">
        <v>86</v>
      </c>
      <c r="G5455" t="s">
        <v>87</v>
      </c>
      <c r="H5455">
        <v>2009</v>
      </c>
      <c r="I5455" s="2">
        <v>10963798.07</v>
      </c>
      <c r="J5455" s="2">
        <v>0</v>
      </c>
      <c r="K5455" s="2">
        <v>10963798.07</v>
      </c>
      <c r="L5455" t="s">
        <v>116</v>
      </c>
    </row>
    <row r="5456" spans="1:12" x14ac:dyDescent="0.85">
      <c r="A5456" s="1">
        <v>41164</v>
      </c>
      <c r="B5456" t="s">
        <v>700</v>
      </c>
      <c r="C5456" t="s">
        <v>7163</v>
      </c>
      <c r="D5456" t="s">
        <v>7164</v>
      </c>
      <c r="E5456" t="s">
        <v>264</v>
      </c>
      <c r="F5456" t="s">
        <v>265</v>
      </c>
      <c r="G5456" t="s">
        <v>1613</v>
      </c>
      <c r="H5456">
        <v>2009</v>
      </c>
      <c r="I5456" s="2">
        <v>6515500</v>
      </c>
      <c r="J5456" s="2">
        <v>0</v>
      </c>
      <c r="K5456" s="2">
        <v>6515500</v>
      </c>
      <c r="L5456" t="s">
        <v>18</v>
      </c>
    </row>
    <row r="5457" spans="1:12" x14ac:dyDescent="0.85">
      <c r="A5457" s="1">
        <v>41164</v>
      </c>
      <c r="B5457" t="s">
        <v>90</v>
      </c>
      <c r="C5457" t="s">
        <v>631</v>
      </c>
      <c r="D5457" t="s">
        <v>632</v>
      </c>
      <c r="E5457" t="s">
        <v>223</v>
      </c>
      <c r="F5457" t="s">
        <v>224</v>
      </c>
      <c r="G5457" t="s">
        <v>225</v>
      </c>
      <c r="H5457">
        <v>2009</v>
      </c>
      <c r="I5457" s="2">
        <v>2621566.44</v>
      </c>
      <c r="J5457" s="2">
        <v>0</v>
      </c>
      <c r="K5457" s="2">
        <v>2621566.44</v>
      </c>
      <c r="L5457" t="s">
        <v>116</v>
      </c>
    </row>
    <row r="5458" spans="1:12" x14ac:dyDescent="0.85">
      <c r="A5458" s="1">
        <v>41164</v>
      </c>
      <c r="B5458" t="s">
        <v>5722</v>
      </c>
      <c r="C5458" t="s">
        <v>7165</v>
      </c>
      <c r="D5458" t="s">
        <v>7166</v>
      </c>
      <c r="E5458" t="s">
        <v>119</v>
      </c>
      <c r="F5458" t="s">
        <v>120</v>
      </c>
      <c r="G5458" t="s">
        <v>121</v>
      </c>
      <c r="H5458">
        <v>2009</v>
      </c>
      <c r="I5458" s="2">
        <v>1674000</v>
      </c>
      <c r="J5458" s="2">
        <v>5126000</v>
      </c>
      <c r="K5458" s="2">
        <v>6800000</v>
      </c>
      <c r="L5458" t="s">
        <v>116</v>
      </c>
    </row>
    <row r="5459" spans="1:12" x14ac:dyDescent="0.85">
      <c r="A5459" s="1">
        <v>41164</v>
      </c>
      <c r="B5459" t="s">
        <v>538</v>
      </c>
      <c r="C5459" t="s">
        <v>5012</v>
      </c>
      <c r="D5459" t="s">
        <v>5013</v>
      </c>
      <c r="E5459" t="s">
        <v>56</v>
      </c>
      <c r="F5459" t="s">
        <v>57</v>
      </c>
      <c r="G5459" t="s">
        <v>58</v>
      </c>
      <c r="H5459">
        <v>2009</v>
      </c>
      <c r="I5459" s="2">
        <v>814600</v>
      </c>
      <c r="J5459" s="2">
        <v>0</v>
      </c>
      <c r="K5459" s="2">
        <v>814600</v>
      </c>
      <c r="L5459" t="s">
        <v>116</v>
      </c>
    </row>
    <row r="5460" spans="1:12" x14ac:dyDescent="0.85">
      <c r="A5460" s="1">
        <v>41164</v>
      </c>
      <c r="B5460" t="s">
        <v>538</v>
      </c>
      <c r="C5460" t="s">
        <v>5012</v>
      </c>
      <c r="D5460" t="s">
        <v>5013</v>
      </c>
      <c r="E5460" t="s">
        <v>85</v>
      </c>
      <c r="F5460" t="s">
        <v>86</v>
      </c>
      <c r="G5460" t="s">
        <v>87</v>
      </c>
      <c r="H5460">
        <v>2009</v>
      </c>
      <c r="I5460" s="2">
        <v>717050</v>
      </c>
      <c r="J5460" s="2">
        <v>0</v>
      </c>
      <c r="K5460" s="2">
        <v>717050</v>
      </c>
      <c r="L5460" t="s">
        <v>116</v>
      </c>
    </row>
    <row r="5461" spans="1:12" x14ac:dyDescent="0.85">
      <c r="A5461" s="1">
        <v>41164</v>
      </c>
      <c r="B5461" t="s">
        <v>538</v>
      </c>
      <c r="C5461" t="s">
        <v>5012</v>
      </c>
      <c r="D5461" t="s">
        <v>5013</v>
      </c>
      <c r="E5461" t="s">
        <v>2105</v>
      </c>
      <c r="F5461" t="s">
        <v>2106</v>
      </c>
      <c r="G5461" t="s">
        <v>2107</v>
      </c>
      <c r="H5461">
        <v>2009</v>
      </c>
      <c r="I5461" s="2">
        <v>50000</v>
      </c>
      <c r="J5461" s="2">
        <v>0</v>
      </c>
      <c r="K5461" s="2">
        <v>50000</v>
      </c>
      <c r="L5461" t="s">
        <v>116</v>
      </c>
    </row>
    <row r="5462" spans="1:12" x14ac:dyDescent="0.85">
      <c r="A5462" s="1">
        <v>41164</v>
      </c>
      <c r="B5462" t="s">
        <v>538</v>
      </c>
      <c r="C5462" t="s">
        <v>5012</v>
      </c>
      <c r="D5462" t="s">
        <v>5013</v>
      </c>
      <c r="E5462" t="s">
        <v>204</v>
      </c>
      <c r="F5462" t="s">
        <v>205</v>
      </c>
      <c r="G5462" t="s">
        <v>206</v>
      </c>
      <c r="H5462">
        <v>2009</v>
      </c>
      <c r="I5462" s="2">
        <v>384780</v>
      </c>
      <c r="J5462" s="2">
        <v>0</v>
      </c>
      <c r="K5462" s="2">
        <v>384780</v>
      </c>
      <c r="L5462" t="s">
        <v>116</v>
      </c>
    </row>
    <row r="5463" spans="1:12" x14ac:dyDescent="0.85">
      <c r="A5463" s="1">
        <v>41164</v>
      </c>
      <c r="B5463" t="s">
        <v>538</v>
      </c>
      <c r="C5463" t="s">
        <v>5012</v>
      </c>
      <c r="D5463" t="s">
        <v>5013</v>
      </c>
      <c r="E5463" t="s">
        <v>49</v>
      </c>
      <c r="F5463" t="s">
        <v>50</v>
      </c>
      <c r="G5463" t="s">
        <v>7167</v>
      </c>
      <c r="H5463">
        <v>2009</v>
      </c>
      <c r="I5463" s="2">
        <v>100000</v>
      </c>
      <c r="J5463" s="2">
        <v>0</v>
      </c>
      <c r="K5463" s="2">
        <v>100000</v>
      </c>
      <c r="L5463" t="s">
        <v>116</v>
      </c>
    </row>
    <row r="5464" spans="1:12" x14ac:dyDescent="0.85">
      <c r="A5464" s="1">
        <v>41164</v>
      </c>
      <c r="B5464" t="s">
        <v>538</v>
      </c>
      <c r="C5464" t="s">
        <v>5012</v>
      </c>
      <c r="D5464" t="s">
        <v>5013</v>
      </c>
      <c r="E5464" t="s">
        <v>49</v>
      </c>
      <c r="F5464" t="s">
        <v>50</v>
      </c>
      <c r="G5464" t="s">
        <v>5770</v>
      </c>
      <c r="H5464">
        <v>2009</v>
      </c>
      <c r="I5464" s="2">
        <v>200000</v>
      </c>
      <c r="J5464" s="2">
        <v>0</v>
      </c>
      <c r="K5464" s="2">
        <v>200000</v>
      </c>
      <c r="L5464" t="s">
        <v>116</v>
      </c>
    </row>
    <row r="5465" spans="1:12" x14ac:dyDescent="0.85">
      <c r="A5465" s="1">
        <v>41164</v>
      </c>
      <c r="B5465" t="s">
        <v>538</v>
      </c>
      <c r="C5465" t="s">
        <v>5012</v>
      </c>
      <c r="D5465" t="s">
        <v>5013</v>
      </c>
      <c r="E5465" t="s">
        <v>93</v>
      </c>
      <c r="F5465" t="s">
        <v>94</v>
      </c>
      <c r="H5465">
        <v>2009</v>
      </c>
      <c r="I5465" s="2">
        <v>300000</v>
      </c>
      <c r="J5465" s="2">
        <v>0</v>
      </c>
      <c r="K5465" s="2">
        <v>300000</v>
      </c>
      <c r="L5465" t="s">
        <v>116</v>
      </c>
    </row>
    <row r="5466" spans="1:12" x14ac:dyDescent="0.85">
      <c r="A5466" s="1">
        <v>41164</v>
      </c>
      <c r="B5466" t="s">
        <v>538</v>
      </c>
      <c r="C5466" t="s">
        <v>6726</v>
      </c>
      <c r="D5466" t="s">
        <v>6727</v>
      </c>
      <c r="E5466" t="s">
        <v>49</v>
      </c>
      <c r="F5466" t="s">
        <v>50</v>
      </c>
      <c r="G5466" t="s">
        <v>51</v>
      </c>
      <c r="H5466">
        <v>2009</v>
      </c>
      <c r="I5466" s="2">
        <v>300000</v>
      </c>
      <c r="J5466" s="2">
        <v>0</v>
      </c>
      <c r="K5466" s="2">
        <v>300000</v>
      </c>
      <c r="L5466" t="s">
        <v>116</v>
      </c>
    </row>
    <row r="5467" spans="1:12" x14ac:dyDescent="0.85">
      <c r="A5467" s="1">
        <v>41164</v>
      </c>
      <c r="B5467" t="s">
        <v>538</v>
      </c>
      <c r="C5467" t="s">
        <v>644</v>
      </c>
      <c r="D5467" t="s">
        <v>645</v>
      </c>
      <c r="E5467" t="s">
        <v>113</v>
      </c>
      <c r="F5467" t="s">
        <v>114</v>
      </c>
      <c r="G5467" t="s">
        <v>115</v>
      </c>
      <c r="H5467">
        <v>2009</v>
      </c>
      <c r="I5467" s="2">
        <v>4325000</v>
      </c>
      <c r="J5467" s="2">
        <v>0</v>
      </c>
      <c r="K5467" s="2">
        <v>4325000</v>
      </c>
      <c r="L5467" t="s">
        <v>116</v>
      </c>
    </row>
    <row r="5468" spans="1:12" x14ac:dyDescent="0.85">
      <c r="A5468" s="1">
        <v>41164</v>
      </c>
      <c r="B5468" t="s">
        <v>4164</v>
      </c>
      <c r="C5468" t="s">
        <v>4165</v>
      </c>
      <c r="D5468" t="s">
        <v>4166</v>
      </c>
      <c r="E5468" t="s">
        <v>223</v>
      </c>
      <c r="F5468" t="s">
        <v>224</v>
      </c>
      <c r="G5468" t="s">
        <v>225</v>
      </c>
      <c r="H5468">
        <v>2009</v>
      </c>
      <c r="I5468" s="2">
        <v>5000000</v>
      </c>
      <c r="J5468" s="2">
        <v>0</v>
      </c>
      <c r="K5468" s="2">
        <v>5000000</v>
      </c>
      <c r="L5468" t="s">
        <v>116</v>
      </c>
    </row>
    <row r="5469" spans="1:12" x14ac:dyDescent="0.85">
      <c r="A5469" s="1">
        <v>41164</v>
      </c>
      <c r="B5469" t="s">
        <v>883</v>
      </c>
      <c r="C5469" t="s">
        <v>5361</v>
      </c>
      <c r="D5469" t="s">
        <v>5362</v>
      </c>
      <c r="E5469" t="s">
        <v>70</v>
      </c>
      <c r="F5469" t="s">
        <v>71</v>
      </c>
      <c r="G5469" t="s">
        <v>7168</v>
      </c>
      <c r="H5469">
        <v>2009</v>
      </c>
      <c r="I5469" s="2">
        <v>18049962.109999999</v>
      </c>
      <c r="J5469" s="2">
        <v>0</v>
      </c>
      <c r="K5469" s="2">
        <v>18049962.109999999</v>
      </c>
      <c r="L5469" t="s">
        <v>116</v>
      </c>
    </row>
    <row r="5470" spans="1:12" x14ac:dyDescent="0.85">
      <c r="A5470" s="1">
        <v>41164</v>
      </c>
      <c r="B5470" t="s">
        <v>883</v>
      </c>
      <c r="C5470" t="s">
        <v>5361</v>
      </c>
      <c r="D5470" t="s">
        <v>5362</v>
      </c>
      <c r="E5470" t="s">
        <v>70</v>
      </c>
      <c r="F5470" t="s">
        <v>71</v>
      </c>
      <c r="G5470" t="s">
        <v>6250</v>
      </c>
      <c r="H5470">
        <v>2009</v>
      </c>
      <c r="I5470" s="2">
        <v>46590596.729999997</v>
      </c>
      <c r="J5470" s="2">
        <v>0</v>
      </c>
      <c r="K5470" s="2">
        <v>46590596.729999997</v>
      </c>
      <c r="L5470" t="s">
        <v>116</v>
      </c>
    </row>
    <row r="5471" spans="1:12" x14ac:dyDescent="0.85">
      <c r="A5471" s="1">
        <v>41164</v>
      </c>
      <c r="B5471" t="s">
        <v>700</v>
      </c>
      <c r="C5471" t="s">
        <v>7169</v>
      </c>
      <c r="D5471" t="s">
        <v>7170</v>
      </c>
      <c r="E5471" t="s">
        <v>113</v>
      </c>
      <c r="F5471" t="s">
        <v>114</v>
      </c>
      <c r="G5471" t="s">
        <v>115</v>
      </c>
      <c r="H5471">
        <v>2009</v>
      </c>
      <c r="I5471" s="2">
        <v>950000</v>
      </c>
      <c r="J5471" s="2">
        <v>0</v>
      </c>
      <c r="K5471" s="2">
        <v>950000</v>
      </c>
      <c r="L5471" t="s">
        <v>116</v>
      </c>
    </row>
    <row r="5472" spans="1:12" x14ac:dyDescent="0.85">
      <c r="A5472" s="1">
        <v>41164</v>
      </c>
      <c r="B5472" t="s">
        <v>1502</v>
      </c>
      <c r="C5472" t="s">
        <v>5785</v>
      </c>
      <c r="D5472" t="s">
        <v>5786</v>
      </c>
      <c r="E5472" t="s">
        <v>70</v>
      </c>
      <c r="F5472" t="s">
        <v>71</v>
      </c>
      <c r="G5472" t="s">
        <v>72</v>
      </c>
      <c r="H5472">
        <v>2009</v>
      </c>
      <c r="I5472" s="2">
        <v>1994616</v>
      </c>
      <c r="J5472" s="2">
        <v>0</v>
      </c>
      <c r="K5472" s="2">
        <v>1994616</v>
      </c>
      <c r="L5472" t="s">
        <v>116</v>
      </c>
    </row>
    <row r="5473" spans="1:12" x14ac:dyDescent="0.85">
      <c r="A5473" s="1">
        <v>41164</v>
      </c>
      <c r="B5473" t="s">
        <v>90</v>
      </c>
      <c r="C5473" t="s">
        <v>6255</v>
      </c>
      <c r="D5473" t="s">
        <v>6256</v>
      </c>
      <c r="E5473" t="s">
        <v>70</v>
      </c>
      <c r="F5473" t="s">
        <v>71</v>
      </c>
      <c r="G5473" t="s">
        <v>72</v>
      </c>
      <c r="H5473">
        <v>2009</v>
      </c>
      <c r="I5473" s="2">
        <v>5097543.33</v>
      </c>
      <c r="J5473" s="2">
        <v>0</v>
      </c>
      <c r="K5473" s="2">
        <v>5097543.33</v>
      </c>
      <c r="L5473" t="s">
        <v>116</v>
      </c>
    </row>
    <row r="5474" spans="1:12" x14ac:dyDescent="0.85">
      <c r="A5474" s="1">
        <v>41164</v>
      </c>
      <c r="B5474" t="s">
        <v>7171</v>
      </c>
      <c r="C5474" t="s">
        <v>7172</v>
      </c>
      <c r="D5474" t="s">
        <v>7173</v>
      </c>
      <c r="E5474" t="s">
        <v>102</v>
      </c>
      <c r="F5474" t="s">
        <v>103</v>
      </c>
      <c r="G5474" t="s">
        <v>104</v>
      </c>
      <c r="H5474">
        <v>2009</v>
      </c>
      <c r="I5474" s="2">
        <v>6432832.5</v>
      </c>
      <c r="J5474" s="2">
        <v>5602823.1699999999</v>
      </c>
      <c r="K5474" s="2">
        <v>12035655.67</v>
      </c>
      <c r="L5474" t="s">
        <v>116</v>
      </c>
    </row>
    <row r="5475" spans="1:12" x14ac:dyDescent="0.85">
      <c r="A5475" s="1">
        <v>41164</v>
      </c>
      <c r="B5475" t="s">
        <v>90</v>
      </c>
      <c r="C5475" t="s">
        <v>5793</v>
      </c>
      <c r="D5475" t="s">
        <v>5794</v>
      </c>
      <c r="E5475" t="s">
        <v>334</v>
      </c>
      <c r="F5475" t="s">
        <v>335</v>
      </c>
      <c r="G5475" t="s">
        <v>5078</v>
      </c>
      <c r="H5475">
        <v>2009</v>
      </c>
      <c r="I5475" s="2">
        <v>20000</v>
      </c>
      <c r="J5475" s="2">
        <v>0</v>
      </c>
      <c r="K5475" s="2">
        <v>20000</v>
      </c>
      <c r="L5475" t="s">
        <v>116</v>
      </c>
    </row>
    <row r="5476" spans="1:12" x14ac:dyDescent="0.85">
      <c r="A5476" s="1">
        <v>41164</v>
      </c>
      <c r="B5476" t="s">
        <v>90</v>
      </c>
      <c r="C5476" t="s">
        <v>5793</v>
      </c>
      <c r="D5476" t="s">
        <v>5794</v>
      </c>
      <c r="E5476" t="s">
        <v>56</v>
      </c>
      <c r="F5476" t="s">
        <v>57</v>
      </c>
      <c r="G5476" t="s">
        <v>58</v>
      </c>
      <c r="H5476">
        <v>2009</v>
      </c>
      <c r="I5476" s="2">
        <v>20000</v>
      </c>
      <c r="J5476" s="2">
        <v>0</v>
      </c>
      <c r="K5476" s="2">
        <v>20000</v>
      </c>
      <c r="L5476" t="s">
        <v>116</v>
      </c>
    </row>
    <row r="5477" spans="1:12" x14ac:dyDescent="0.85">
      <c r="A5477" s="1">
        <v>41164</v>
      </c>
      <c r="B5477" t="s">
        <v>90</v>
      </c>
      <c r="C5477" t="s">
        <v>5793</v>
      </c>
      <c r="D5477" t="s">
        <v>5794</v>
      </c>
      <c r="E5477" t="s">
        <v>15</v>
      </c>
      <c r="F5477" t="s">
        <v>16</v>
      </c>
      <c r="G5477" t="s">
        <v>17</v>
      </c>
      <c r="H5477">
        <v>2009</v>
      </c>
      <c r="I5477" s="2">
        <v>9571.42</v>
      </c>
      <c r="J5477" s="2">
        <v>0</v>
      </c>
      <c r="K5477" s="2">
        <v>9571.42</v>
      </c>
      <c r="L5477" t="s">
        <v>116</v>
      </c>
    </row>
    <row r="5478" spans="1:12" x14ac:dyDescent="0.85">
      <c r="A5478" s="1">
        <v>41164</v>
      </c>
      <c r="B5478" t="s">
        <v>90</v>
      </c>
      <c r="C5478" t="s">
        <v>5793</v>
      </c>
      <c r="D5478" t="s">
        <v>5794</v>
      </c>
      <c r="E5478" t="s">
        <v>200</v>
      </c>
      <c r="F5478" t="s">
        <v>201</v>
      </c>
      <c r="G5478" t="s">
        <v>202</v>
      </c>
      <c r="H5478">
        <v>2009</v>
      </c>
      <c r="I5478" s="2">
        <v>99973</v>
      </c>
      <c r="J5478" s="2">
        <v>27</v>
      </c>
      <c r="K5478" s="2">
        <v>100000</v>
      </c>
      <c r="L5478" t="s">
        <v>116</v>
      </c>
    </row>
    <row r="5479" spans="1:12" x14ac:dyDescent="0.85">
      <c r="A5479" s="1">
        <v>41164</v>
      </c>
      <c r="B5479" t="s">
        <v>90</v>
      </c>
      <c r="C5479" t="s">
        <v>5793</v>
      </c>
      <c r="D5479" t="s">
        <v>5794</v>
      </c>
      <c r="E5479" t="s">
        <v>70</v>
      </c>
      <c r="F5479" t="s">
        <v>71</v>
      </c>
      <c r="G5479" t="s">
        <v>72</v>
      </c>
      <c r="H5479">
        <v>2009</v>
      </c>
      <c r="I5479" s="2">
        <v>0</v>
      </c>
      <c r="J5479" s="2">
        <v>10000</v>
      </c>
      <c r="K5479" s="2">
        <v>10000</v>
      </c>
      <c r="L5479" t="s">
        <v>116</v>
      </c>
    </row>
    <row r="5480" spans="1:12" x14ac:dyDescent="0.85">
      <c r="A5480" s="1">
        <v>41164</v>
      </c>
      <c r="B5480" t="s">
        <v>90</v>
      </c>
      <c r="C5480" t="s">
        <v>5793</v>
      </c>
      <c r="D5480" t="s">
        <v>5794</v>
      </c>
      <c r="E5480" t="s">
        <v>744</v>
      </c>
      <c r="F5480" t="s">
        <v>745</v>
      </c>
      <c r="G5480" t="s">
        <v>746</v>
      </c>
      <c r="H5480">
        <v>2009</v>
      </c>
      <c r="I5480" s="2">
        <v>10000</v>
      </c>
      <c r="J5480" s="2">
        <v>0</v>
      </c>
      <c r="K5480" s="2">
        <v>10000</v>
      </c>
      <c r="L5480" t="s">
        <v>116</v>
      </c>
    </row>
    <row r="5481" spans="1:12" x14ac:dyDescent="0.85">
      <c r="A5481" s="1">
        <v>41164</v>
      </c>
      <c r="B5481" t="s">
        <v>90</v>
      </c>
      <c r="C5481" t="s">
        <v>5793</v>
      </c>
      <c r="D5481" t="s">
        <v>5794</v>
      </c>
      <c r="E5481" t="s">
        <v>293</v>
      </c>
      <c r="F5481" t="s">
        <v>294</v>
      </c>
      <c r="G5481" t="s">
        <v>295</v>
      </c>
      <c r="H5481">
        <v>2009</v>
      </c>
      <c r="I5481" s="2">
        <v>26634</v>
      </c>
      <c r="J5481" s="2">
        <v>0</v>
      </c>
      <c r="K5481" s="2">
        <v>26634</v>
      </c>
      <c r="L5481" t="s">
        <v>116</v>
      </c>
    </row>
    <row r="5482" spans="1:12" x14ac:dyDescent="0.85">
      <c r="A5482" s="1">
        <v>41164</v>
      </c>
      <c r="B5482" t="s">
        <v>90</v>
      </c>
      <c r="C5482" t="s">
        <v>5793</v>
      </c>
      <c r="D5482" t="s">
        <v>5794</v>
      </c>
      <c r="E5482" t="s">
        <v>102</v>
      </c>
      <c r="F5482" t="s">
        <v>103</v>
      </c>
      <c r="G5482" t="s">
        <v>104</v>
      </c>
      <c r="H5482">
        <v>2009</v>
      </c>
      <c r="I5482" s="2">
        <v>187199.75</v>
      </c>
      <c r="J5482" s="2">
        <v>0</v>
      </c>
      <c r="K5482" s="2">
        <v>187199.75</v>
      </c>
      <c r="L5482" t="s">
        <v>116</v>
      </c>
    </row>
    <row r="5483" spans="1:12" x14ac:dyDescent="0.85">
      <c r="A5483" s="1">
        <v>41164</v>
      </c>
      <c r="B5483" t="s">
        <v>90</v>
      </c>
      <c r="C5483" t="s">
        <v>5793</v>
      </c>
      <c r="D5483" t="s">
        <v>5794</v>
      </c>
      <c r="E5483" t="s">
        <v>1709</v>
      </c>
      <c r="F5483" t="s">
        <v>1710</v>
      </c>
      <c r="G5483" t="s">
        <v>1711</v>
      </c>
      <c r="H5483">
        <v>2009</v>
      </c>
      <c r="I5483" s="2">
        <v>10000</v>
      </c>
      <c r="J5483" s="2">
        <v>0</v>
      </c>
      <c r="K5483" s="2">
        <v>10000</v>
      </c>
      <c r="L5483" t="s">
        <v>116</v>
      </c>
    </row>
    <row r="5484" spans="1:12" x14ac:dyDescent="0.85">
      <c r="A5484" s="1">
        <v>41164</v>
      </c>
      <c r="B5484" t="s">
        <v>90</v>
      </c>
      <c r="C5484" t="s">
        <v>5793</v>
      </c>
      <c r="D5484" t="s">
        <v>5794</v>
      </c>
      <c r="E5484" t="s">
        <v>119</v>
      </c>
      <c r="F5484" t="s">
        <v>120</v>
      </c>
      <c r="G5484" t="s">
        <v>121</v>
      </c>
      <c r="H5484">
        <v>2009</v>
      </c>
      <c r="I5484" s="2">
        <v>109975</v>
      </c>
      <c r="J5484" s="2">
        <v>25</v>
      </c>
      <c r="K5484" s="2">
        <v>110000</v>
      </c>
      <c r="L5484" t="s">
        <v>116</v>
      </c>
    </row>
    <row r="5485" spans="1:12" x14ac:dyDescent="0.85">
      <c r="A5485" s="1">
        <v>41164</v>
      </c>
      <c r="B5485" t="s">
        <v>90</v>
      </c>
      <c r="C5485" t="s">
        <v>5793</v>
      </c>
      <c r="D5485" t="s">
        <v>5794</v>
      </c>
      <c r="E5485" t="s">
        <v>42</v>
      </c>
      <c r="F5485" t="s">
        <v>43</v>
      </c>
      <c r="G5485" t="s">
        <v>44</v>
      </c>
      <c r="H5485">
        <v>2009</v>
      </c>
      <c r="I5485" s="2">
        <v>25069.63</v>
      </c>
      <c r="J5485" s="2">
        <v>0</v>
      </c>
      <c r="K5485" s="2">
        <v>25069.63</v>
      </c>
      <c r="L5485" t="s">
        <v>116</v>
      </c>
    </row>
    <row r="5486" spans="1:12" x14ac:dyDescent="0.85">
      <c r="A5486" s="1">
        <v>41164</v>
      </c>
      <c r="B5486" t="s">
        <v>90</v>
      </c>
      <c r="C5486" t="s">
        <v>5793</v>
      </c>
      <c r="D5486" t="s">
        <v>5794</v>
      </c>
      <c r="E5486" t="s">
        <v>21</v>
      </c>
      <c r="F5486" t="s">
        <v>22</v>
      </c>
      <c r="G5486" t="s">
        <v>23</v>
      </c>
      <c r="H5486">
        <v>2009</v>
      </c>
      <c r="I5486" s="2">
        <v>107186</v>
      </c>
      <c r="J5486" s="2">
        <v>0</v>
      </c>
      <c r="K5486" s="2">
        <v>107186</v>
      </c>
      <c r="L5486" t="s">
        <v>116</v>
      </c>
    </row>
    <row r="5487" spans="1:12" x14ac:dyDescent="0.85">
      <c r="A5487" s="1">
        <v>41164</v>
      </c>
      <c r="B5487" t="s">
        <v>90</v>
      </c>
      <c r="C5487" t="s">
        <v>5793</v>
      </c>
      <c r="D5487" t="s">
        <v>5794</v>
      </c>
      <c r="E5487" t="s">
        <v>2152</v>
      </c>
      <c r="F5487" t="s">
        <v>2153</v>
      </c>
      <c r="G5487" t="s">
        <v>2154</v>
      </c>
      <c r="H5487">
        <v>2009</v>
      </c>
      <c r="I5487" s="2">
        <v>10000</v>
      </c>
      <c r="J5487" s="2">
        <v>0</v>
      </c>
      <c r="K5487" s="2">
        <v>10000</v>
      </c>
      <c r="L5487" t="s">
        <v>116</v>
      </c>
    </row>
    <row r="5488" spans="1:12" x14ac:dyDescent="0.85">
      <c r="A5488" s="1">
        <v>41164</v>
      </c>
      <c r="B5488" t="s">
        <v>90</v>
      </c>
      <c r="C5488" t="s">
        <v>5793</v>
      </c>
      <c r="D5488" t="s">
        <v>5794</v>
      </c>
      <c r="E5488" t="s">
        <v>2108</v>
      </c>
      <c r="F5488" t="s">
        <v>2109</v>
      </c>
      <c r="G5488" t="s">
        <v>2110</v>
      </c>
      <c r="H5488">
        <v>2009</v>
      </c>
      <c r="I5488" s="2">
        <v>10000</v>
      </c>
      <c r="J5488" s="2">
        <v>0</v>
      </c>
      <c r="K5488" s="2">
        <v>10000</v>
      </c>
      <c r="L5488" t="s">
        <v>116</v>
      </c>
    </row>
    <row r="5489" spans="1:12" x14ac:dyDescent="0.85">
      <c r="A5489" s="1">
        <v>41164</v>
      </c>
      <c r="B5489" t="s">
        <v>90</v>
      </c>
      <c r="C5489" t="s">
        <v>5793</v>
      </c>
      <c r="D5489" t="s">
        <v>5794</v>
      </c>
      <c r="E5489" t="s">
        <v>93</v>
      </c>
      <c r="F5489" t="s">
        <v>94</v>
      </c>
      <c r="H5489">
        <v>2009</v>
      </c>
      <c r="I5489" s="2">
        <v>29980</v>
      </c>
      <c r="J5489" s="2">
        <v>20</v>
      </c>
      <c r="K5489" s="2">
        <v>30000</v>
      </c>
      <c r="L5489" t="s">
        <v>116</v>
      </c>
    </row>
    <row r="5490" spans="1:12" x14ac:dyDescent="0.85">
      <c r="A5490" s="1">
        <v>41164</v>
      </c>
      <c r="B5490" t="s">
        <v>90</v>
      </c>
      <c r="C5490" t="s">
        <v>5793</v>
      </c>
      <c r="D5490" t="s">
        <v>5794</v>
      </c>
      <c r="E5490" t="s">
        <v>93</v>
      </c>
      <c r="F5490" t="s">
        <v>94</v>
      </c>
      <c r="H5490">
        <v>2009</v>
      </c>
      <c r="I5490" s="2">
        <v>100000</v>
      </c>
      <c r="J5490" s="2">
        <v>0</v>
      </c>
      <c r="K5490" s="2">
        <v>100000</v>
      </c>
      <c r="L5490" t="s">
        <v>116</v>
      </c>
    </row>
    <row r="5491" spans="1:12" x14ac:dyDescent="0.85">
      <c r="A5491" s="1">
        <v>41164</v>
      </c>
      <c r="B5491" t="s">
        <v>90</v>
      </c>
      <c r="C5491" t="s">
        <v>5793</v>
      </c>
      <c r="D5491" t="s">
        <v>5794</v>
      </c>
      <c r="E5491" t="s">
        <v>62</v>
      </c>
      <c r="F5491" t="s">
        <v>63</v>
      </c>
      <c r="H5491">
        <v>2009</v>
      </c>
      <c r="I5491" s="2">
        <v>20000</v>
      </c>
      <c r="J5491" s="2">
        <v>0</v>
      </c>
      <c r="K5491" s="2">
        <v>20000</v>
      </c>
      <c r="L5491" t="s">
        <v>116</v>
      </c>
    </row>
    <row r="5492" spans="1:12" x14ac:dyDescent="0.85">
      <c r="A5492" s="1">
        <v>41164</v>
      </c>
      <c r="B5492" t="s">
        <v>1796</v>
      </c>
      <c r="C5492" t="s">
        <v>6263</v>
      </c>
      <c r="D5492" t="s">
        <v>6264</v>
      </c>
      <c r="E5492" t="s">
        <v>119</v>
      </c>
      <c r="F5492" t="s">
        <v>120</v>
      </c>
      <c r="G5492" t="s">
        <v>121</v>
      </c>
      <c r="H5492">
        <v>2009</v>
      </c>
      <c r="I5492" s="2">
        <v>20000000</v>
      </c>
      <c r="J5492" s="2">
        <v>0</v>
      </c>
      <c r="K5492" s="2">
        <v>20000000</v>
      </c>
      <c r="L5492" t="s">
        <v>116</v>
      </c>
    </row>
    <row r="5493" spans="1:12" x14ac:dyDescent="0.85">
      <c r="A5493" s="1">
        <v>41164</v>
      </c>
      <c r="B5493" t="s">
        <v>7174</v>
      </c>
      <c r="C5493" t="s">
        <v>7175</v>
      </c>
      <c r="D5493" t="s">
        <v>7176</v>
      </c>
      <c r="E5493" t="s">
        <v>56</v>
      </c>
      <c r="F5493" t="s">
        <v>57</v>
      </c>
      <c r="G5493" t="s">
        <v>58</v>
      </c>
      <c r="H5493">
        <v>2009</v>
      </c>
      <c r="I5493" s="2">
        <v>9350000</v>
      </c>
      <c r="J5493" s="2">
        <v>0</v>
      </c>
      <c r="K5493" s="2">
        <v>9350000</v>
      </c>
      <c r="L5493" t="s">
        <v>116</v>
      </c>
    </row>
    <row r="5494" spans="1:12" x14ac:dyDescent="0.85">
      <c r="A5494" s="1">
        <v>41164</v>
      </c>
      <c r="B5494" t="s">
        <v>6556</v>
      </c>
      <c r="C5494" t="s">
        <v>7177</v>
      </c>
      <c r="D5494" t="s">
        <v>7178</v>
      </c>
      <c r="E5494" t="s">
        <v>85</v>
      </c>
      <c r="F5494" t="s">
        <v>86</v>
      </c>
      <c r="G5494" t="s">
        <v>87</v>
      </c>
      <c r="H5494">
        <v>2009</v>
      </c>
      <c r="I5494" s="2">
        <v>7153792.2300000004</v>
      </c>
      <c r="J5494" s="2">
        <v>0</v>
      </c>
      <c r="K5494" s="2">
        <v>7153792.2300000004</v>
      </c>
      <c r="L5494" t="s">
        <v>116</v>
      </c>
    </row>
    <row r="5495" spans="1:12" x14ac:dyDescent="0.85">
      <c r="A5495" s="1">
        <v>41164</v>
      </c>
      <c r="B5495" t="s">
        <v>5032</v>
      </c>
      <c r="C5495" t="s">
        <v>5033</v>
      </c>
      <c r="D5495" t="s">
        <v>5034</v>
      </c>
      <c r="E5495" t="s">
        <v>235</v>
      </c>
      <c r="F5495" t="s">
        <v>236</v>
      </c>
      <c r="G5495" t="s">
        <v>237</v>
      </c>
      <c r="H5495">
        <v>2009</v>
      </c>
      <c r="I5495" s="2">
        <v>5384300</v>
      </c>
      <c r="J5495" s="2">
        <v>0</v>
      </c>
      <c r="K5495" s="2">
        <v>5384300</v>
      </c>
      <c r="L5495" t="s">
        <v>116</v>
      </c>
    </row>
    <row r="5496" spans="1:12" x14ac:dyDescent="0.85">
      <c r="A5496" s="1">
        <v>41164</v>
      </c>
      <c r="B5496" t="s">
        <v>5032</v>
      </c>
      <c r="C5496" t="s">
        <v>5033</v>
      </c>
      <c r="D5496" t="s">
        <v>5034</v>
      </c>
      <c r="E5496" t="s">
        <v>15</v>
      </c>
      <c r="F5496" t="s">
        <v>16</v>
      </c>
      <c r="G5496" t="s">
        <v>17</v>
      </c>
      <c r="H5496">
        <v>2009</v>
      </c>
      <c r="I5496" s="2">
        <v>28033761</v>
      </c>
      <c r="J5496" s="2">
        <v>0</v>
      </c>
      <c r="K5496" s="2">
        <v>28033761</v>
      </c>
      <c r="L5496" t="s">
        <v>116</v>
      </c>
    </row>
    <row r="5497" spans="1:12" x14ac:dyDescent="0.85">
      <c r="A5497" s="1">
        <v>41164</v>
      </c>
      <c r="B5497" t="s">
        <v>5032</v>
      </c>
      <c r="C5497" t="s">
        <v>5033</v>
      </c>
      <c r="D5497" t="s">
        <v>5034</v>
      </c>
      <c r="E5497" t="s">
        <v>200</v>
      </c>
      <c r="F5497" t="s">
        <v>201</v>
      </c>
      <c r="G5497" t="s">
        <v>202</v>
      </c>
      <c r="H5497">
        <v>2009</v>
      </c>
      <c r="I5497" s="2">
        <v>2526109.9500000002</v>
      </c>
      <c r="J5497" s="2">
        <v>0</v>
      </c>
      <c r="K5497" s="2">
        <v>2526109.9500000002</v>
      </c>
      <c r="L5497" t="s">
        <v>116</v>
      </c>
    </row>
    <row r="5498" spans="1:12" x14ac:dyDescent="0.85">
      <c r="A5498" s="1">
        <v>41164</v>
      </c>
      <c r="B5498" t="s">
        <v>5032</v>
      </c>
      <c r="C5498" t="s">
        <v>5033</v>
      </c>
      <c r="D5498" t="s">
        <v>5034</v>
      </c>
      <c r="E5498" t="s">
        <v>70</v>
      </c>
      <c r="F5498" t="s">
        <v>71</v>
      </c>
      <c r="G5498" t="s">
        <v>72</v>
      </c>
      <c r="H5498">
        <v>2009</v>
      </c>
      <c r="I5498" s="2">
        <v>14411664.970000001</v>
      </c>
      <c r="J5498" s="2">
        <v>0</v>
      </c>
      <c r="K5498" s="2">
        <v>14411664.970000001</v>
      </c>
      <c r="L5498" t="s">
        <v>116</v>
      </c>
    </row>
    <row r="5499" spans="1:12" x14ac:dyDescent="0.85">
      <c r="A5499" s="1">
        <v>41164</v>
      </c>
      <c r="B5499" t="s">
        <v>5032</v>
      </c>
      <c r="C5499" t="s">
        <v>5033</v>
      </c>
      <c r="D5499" t="s">
        <v>5034</v>
      </c>
      <c r="E5499" t="s">
        <v>2863</v>
      </c>
      <c r="F5499" t="s">
        <v>2864</v>
      </c>
      <c r="G5499" t="s">
        <v>5769</v>
      </c>
      <c r="H5499">
        <v>2009</v>
      </c>
      <c r="I5499" s="2">
        <v>244140000</v>
      </c>
      <c r="J5499" s="2">
        <v>0</v>
      </c>
      <c r="K5499" s="2">
        <v>244140000</v>
      </c>
      <c r="L5499" t="s">
        <v>116</v>
      </c>
    </row>
    <row r="5500" spans="1:12" x14ac:dyDescent="0.85">
      <c r="A5500" s="1">
        <v>41164</v>
      </c>
      <c r="B5500" t="s">
        <v>5032</v>
      </c>
      <c r="C5500" t="s">
        <v>5033</v>
      </c>
      <c r="D5500" t="s">
        <v>5034</v>
      </c>
      <c r="E5500" t="s">
        <v>293</v>
      </c>
      <c r="F5500" t="s">
        <v>294</v>
      </c>
      <c r="G5500" t="s">
        <v>4803</v>
      </c>
      <c r="H5500">
        <v>2009</v>
      </c>
      <c r="I5500" s="2">
        <v>15351585</v>
      </c>
      <c r="J5500" s="2">
        <v>0</v>
      </c>
      <c r="K5500" s="2">
        <v>15351585</v>
      </c>
      <c r="L5500" t="s">
        <v>116</v>
      </c>
    </row>
    <row r="5501" spans="1:12" x14ac:dyDescent="0.85">
      <c r="A5501" s="1">
        <v>41164</v>
      </c>
      <c r="B5501" t="s">
        <v>5032</v>
      </c>
      <c r="C5501" t="s">
        <v>5033</v>
      </c>
      <c r="D5501" t="s">
        <v>5034</v>
      </c>
      <c r="E5501" t="s">
        <v>204</v>
      </c>
      <c r="F5501" t="s">
        <v>205</v>
      </c>
      <c r="G5501" t="s">
        <v>206</v>
      </c>
      <c r="H5501">
        <v>2009</v>
      </c>
      <c r="I5501" s="2">
        <v>12613000</v>
      </c>
      <c r="J5501" s="2">
        <v>0</v>
      </c>
      <c r="K5501" s="2">
        <v>12613000</v>
      </c>
      <c r="L5501" t="s">
        <v>116</v>
      </c>
    </row>
    <row r="5502" spans="1:12" x14ac:dyDescent="0.85">
      <c r="A5502" s="1">
        <v>41164</v>
      </c>
      <c r="B5502" t="s">
        <v>5032</v>
      </c>
      <c r="C5502" t="s">
        <v>5033</v>
      </c>
      <c r="D5502" t="s">
        <v>5034</v>
      </c>
      <c r="E5502" t="s">
        <v>223</v>
      </c>
      <c r="F5502" t="s">
        <v>224</v>
      </c>
      <c r="G5502" t="s">
        <v>4528</v>
      </c>
      <c r="H5502">
        <v>2009</v>
      </c>
      <c r="I5502" s="2">
        <v>1200000</v>
      </c>
      <c r="J5502" s="2">
        <v>0</v>
      </c>
      <c r="K5502" s="2">
        <v>1200000</v>
      </c>
      <c r="L5502" t="s">
        <v>116</v>
      </c>
    </row>
    <row r="5503" spans="1:12" x14ac:dyDescent="0.85">
      <c r="A5503" s="1">
        <v>41164</v>
      </c>
      <c r="B5503" t="s">
        <v>5032</v>
      </c>
      <c r="C5503" t="s">
        <v>5033</v>
      </c>
      <c r="D5503" t="s">
        <v>5034</v>
      </c>
      <c r="E5503" t="s">
        <v>42</v>
      </c>
      <c r="F5503" t="s">
        <v>43</v>
      </c>
      <c r="G5503" t="s">
        <v>44</v>
      </c>
      <c r="H5503">
        <v>2009</v>
      </c>
      <c r="I5503" s="2">
        <v>8526966.5299999993</v>
      </c>
      <c r="J5503" s="2">
        <v>0</v>
      </c>
      <c r="K5503" s="2">
        <v>8526966.5299999993</v>
      </c>
      <c r="L5503" t="s">
        <v>116</v>
      </c>
    </row>
    <row r="5504" spans="1:12" x14ac:dyDescent="0.85">
      <c r="A5504" s="1">
        <v>41164</v>
      </c>
      <c r="B5504" t="s">
        <v>5032</v>
      </c>
      <c r="C5504" t="s">
        <v>5033</v>
      </c>
      <c r="D5504" t="s">
        <v>5034</v>
      </c>
      <c r="E5504" t="s">
        <v>5978</v>
      </c>
      <c r="F5504" t="s">
        <v>5979</v>
      </c>
      <c r="G5504" t="s">
        <v>6741</v>
      </c>
      <c r="H5504">
        <v>2009</v>
      </c>
      <c r="I5504" s="2">
        <v>70484</v>
      </c>
      <c r="J5504" s="2">
        <v>0</v>
      </c>
      <c r="K5504" s="2">
        <v>70484</v>
      </c>
      <c r="L5504" t="s">
        <v>116</v>
      </c>
    </row>
    <row r="5505" spans="1:12" x14ac:dyDescent="0.85">
      <c r="A5505" s="1">
        <v>41164</v>
      </c>
      <c r="B5505" t="s">
        <v>5032</v>
      </c>
      <c r="C5505" t="s">
        <v>5033</v>
      </c>
      <c r="D5505" t="s">
        <v>5034</v>
      </c>
      <c r="E5505" t="s">
        <v>5946</v>
      </c>
      <c r="F5505" t="s">
        <v>5947</v>
      </c>
      <c r="G5505" t="s">
        <v>5948</v>
      </c>
      <c r="H5505">
        <v>2009</v>
      </c>
      <c r="I5505" s="2">
        <v>6000000</v>
      </c>
      <c r="J5505" s="2">
        <v>0</v>
      </c>
      <c r="K5505" s="2">
        <v>6000000</v>
      </c>
      <c r="L5505" t="s">
        <v>116</v>
      </c>
    </row>
    <row r="5506" spans="1:12" x14ac:dyDescent="0.85">
      <c r="A5506" s="1">
        <v>41164</v>
      </c>
      <c r="B5506" t="s">
        <v>5032</v>
      </c>
      <c r="C5506" t="s">
        <v>5033</v>
      </c>
      <c r="D5506" t="s">
        <v>5034</v>
      </c>
      <c r="E5506" t="s">
        <v>21</v>
      </c>
      <c r="F5506" t="s">
        <v>22</v>
      </c>
      <c r="G5506" t="s">
        <v>23</v>
      </c>
      <c r="H5506">
        <v>2009</v>
      </c>
      <c r="I5506" s="2">
        <v>46082459.119999997</v>
      </c>
      <c r="J5506" s="2">
        <v>0</v>
      </c>
      <c r="K5506" s="2">
        <v>46082459.119999997</v>
      </c>
      <c r="L5506" t="s">
        <v>116</v>
      </c>
    </row>
    <row r="5507" spans="1:12" x14ac:dyDescent="0.85">
      <c r="A5507" s="1">
        <v>41164</v>
      </c>
      <c r="B5507" t="s">
        <v>5032</v>
      </c>
      <c r="C5507" t="s">
        <v>6742</v>
      </c>
      <c r="D5507" t="s">
        <v>6743</v>
      </c>
      <c r="E5507" t="s">
        <v>264</v>
      </c>
      <c r="F5507" t="s">
        <v>265</v>
      </c>
      <c r="G5507" t="s">
        <v>1350</v>
      </c>
      <c r="H5507">
        <v>2009</v>
      </c>
      <c r="I5507" s="2">
        <v>3193500</v>
      </c>
      <c r="J5507" s="2">
        <v>0</v>
      </c>
      <c r="K5507" s="2">
        <v>3193500</v>
      </c>
      <c r="L5507" t="s">
        <v>116</v>
      </c>
    </row>
    <row r="5508" spans="1:12" x14ac:dyDescent="0.85">
      <c r="A5508" s="1">
        <v>41164</v>
      </c>
      <c r="B5508" t="s">
        <v>5032</v>
      </c>
      <c r="C5508" t="s">
        <v>6742</v>
      </c>
      <c r="D5508" t="s">
        <v>6743</v>
      </c>
      <c r="E5508" t="s">
        <v>85</v>
      </c>
      <c r="F5508" t="s">
        <v>86</v>
      </c>
      <c r="G5508" t="s">
        <v>87</v>
      </c>
      <c r="H5508">
        <v>2009</v>
      </c>
      <c r="I5508" s="2">
        <v>33388714</v>
      </c>
      <c r="J5508" s="2">
        <v>1085075.05</v>
      </c>
      <c r="K5508" s="2">
        <v>34473789.049999997</v>
      </c>
      <c r="L5508" t="s">
        <v>116</v>
      </c>
    </row>
    <row r="5509" spans="1:12" x14ac:dyDescent="0.85">
      <c r="A5509" s="1">
        <v>41164</v>
      </c>
      <c r="B5509" t="s">
        <v>5381</v>
      </c>
      <c r="C5509" t="s">
        <v>5382</v>
      </c>
      <c r="D5509" t="s">
        <v>5383</v>
      </c>
      <c r="E5509" t="s">
        <v>56</v>
      </c>
      <c r="F5509" t="s">
        <v>57</v>
      </c>
      <c r="G5509" t="s">
        <v>58</v>
      </c>
      <c r="H5509">
        <v>2009</v>
      </c>
      <c r="I5509" s="2">
        <v>322400</v>
      </c>
      <c r="J5509" s="2">
        <v>0</v>
      </c>
      <c r="K5509" s="2">
        <v>322400</v>
      </c>
      <c r="L5509" t="s">
        <v>116</v>
      </c>
    </row>
    <row r="5510" spans="1:12" x14ac:dyDescent="0.85">
      <c r="A5510" s="1">
        <v>41164</v>
      </c>
      <c r="B5510" t="s">
        <v>5381</v>
      </c>
      <c r="C5510" t="s">
        <v>5382</v>
      </c>
      <c r="D5510" t="s">
        <v>5383</v>
      </c>
      <c r="E5510" t="s">
        <v>235</v>
      </c>
      <c r="F5510" t="s">
        <v>236</v>
      </c>
      <c r="G5510" t="s">
        <v>237</v>
      </c>
      <c r="H5510">
        <v>2009</v>
      </c>
      <c r="I5510" s="2">
        <v>264160</v>
      </c>
      <c r="J5510" s="2">
        <v>0</v>
      </c>
      <c r="K5510" s="2">
        <v>264160</v>
      </c>
      <c r="L5510" t="s">
        <v>116</v>
      </c>
    </row>
    <row r="5511" spans="1:12" x14ac:dyDescent="0.85">
      <c r="A5511" s="1">
        <v>41164</v>
      </c>
      <c r="B5511" t="s">
        <v>5381</v>
      </c>
      <c r="C5511" t="s">
        <v>5382</v>
      </c>
      <c r="D5511" t="s">
        <v>5383</v>
      </c>
      <c r="E5511" t="s">
        <v>15</v>
      </c>
      <c r="F5511" t="s">
        <v>16</v>
      </c>
      <c r="G5511" t="s">
        <v>17</v>
      </c>
      <c r="H5511">
        <v>2009</v>
      </c>
      <c r="I5511" s="2">
        <v>168807.22</v>
      </c>
      <c r="J5511" s="2">
        <v>0</v>
      </c>
      <c r="K5511" s="2">
        <v>168807.22</v>
      </c>
      <c r="L5511" t="s">
        <v>116</v>
      </c>
    </row>
    <row r="5512" spans="1:12" x14ac:dyDescent="0.85">
      <c r="A5512" s="1">
        <v>41164</v>
      </c>
      <c r="B5512" t="s">
        <v>5381</v>
      </c>
      <c r="C5512" t="s">
        <v>5382</v>
      </c>
      <c r="D5512" t="s">
        <v>5383</v>
      </c>
      <c r="E5512" t="s">
        <v>85</v>
      </c>
      <c r="F5512" t="s">
        <v>86</v>
      </c>
      <c r="G5512" t="s">
        <v>87</v>
      </c>
      <c r="H5512">
        <v>2009</v>
      </c>
      <c r="I5512" s="2">
        <v>1380620</v>
      </c>
      <c r="J5512" s="2">
        <v>0</v>
      </c>
      <c r="K5512" s="2">
        <v>1380620</v>
      </c>
      <c r="L5512" t="s">
        <v>116</v>
      </c>
    </row>
    <row r="5513" spans="1:12" x14ac:dyDescent="0.85">
      <c r="A5513" s="1">
        <v>41164</v>
      </c>
      <c r="B5513" t="s">
        <v>5381</v>
      </c>
      <c r="C5513" t="s">
        <v>5382</v>
      </c>
      <c r="D5513" t="s">
        <v>5383</v>
      </c>
      <c r="E5513" t="s">
        <v>1408</v>
      </c>
      <c r="F5513" t="s">
        <v>1409</v>
      </c>
      <c r="G5513" t="s">
        <v>1410</v>
      </c>
      <c r="H5513">
        <v>2009</v>
      </c>
      <c r="I5513" s="2">
        <v>321550</v>
      </c>
      <c r="J5513" s="2">
        <v>0</v>
      </c>
      <c r="K5513" s="2">
        <v>321550</v>
      </c>
      <c r="L5513" t="s">
        <v>116</v>
      </c>
    </row>
    <row r="5514" spans="1:12" x14ac:dyDescent="0.85">
      <c r="A5514" s="1">
        <v>41164</v>
      </c>
      <c r="B5514" t="s">
        <v>1040</v>
      </c>
      <c r="C5514" t="s">
        <v>5800</v>
      </c>
      <c r="D5514" t="s">
        <v>5801</v>
      </c>
      <c r="E5514" t="s">
        <v>334</v>
      </c>
      <c r="F5514" t="s">
        <v>335</v>
      </c>
      <c r="G5514" t="s">
        <v>339</v>
      </c>
      <c r="H5514">
        <v>2009</v>
      </c>
      <c r="I5514" s="2">
        <v>378690</v>
      </c>
      <c r="J5514" s="2">
        <v>0</v>
      </c>
      <c r="K5514" s="2">
        <v>378690</v>
      </c>
      <c r="L5514" t="s">
        <v>18</v>
      </c>
    </row>
    <row r="5515" spans="1:12" x14ac:dyDescent="0.85">
      <c r="A5515" s="1">
        <v>41164</v>
      </c>
      <c r="B5515" t="s">
        <v>1040</v>
      </c>
      <c r="C5515" t="s">
        <v>5800</v>
      </c>
      <c r="D5515" t="s">
        <v>5801</v>
      </c>
      <c r="E5515" t="s">
        <v>334</v>
      </c>
      <c r="F5515" t="s">
        <v>335</v>
      </c>
      <c r="G5515" t="s">
        <v>5078</v>
      </c>
      <c r="H5515">
        <v>2009</v>
      </c>
      <c r="I5515" s="2">
        <v>424200</v>
      </c>
      <c r="J5515" s="2">
        <v>0</v>
      </c>
      <c r="K5515" s="2">
        <v>424200</v>
      </c>
      <c r="L5515" t="s">
        <v>18</v>
      </c>
    </row>
    <row r="5516" spans="1:12" x14ac:dyDescent="0.85">
      <c r="A5516" s="1">
        <v>41164</v>
      </c>
      <c r="B5516" t="s">
        <v>1040</v>
      </c>
      <c r="C5516" t="s">
        <v>1084</v>
      </c>
      <c r="D5516" t="s">
        <v>1085</v>
      </c>
      <c r="E5516" t="s">
        <v>42</v>
      </c>
      <c r="F5516" t="s">
        <v>43</v>
      </c>
      <c r="G5516" t="s">
        <v>44</v>
      </c>
      <c r="H5516">
        <v>2009</v>
      </c>
      <c r="I5516" s="2">
        <v>750000</v>
      </c>
      <c r="J5516" s="2">
        <v>0</v>
      </c>
      <c r="K5516" s="2">
        <v>750000</v>
      </c>
      <c r="L5516" t="s">
        <v>18</v>
      </c>
    </row>
    <row r="5517" spans="1:12" x14ac:dyDescent="0.85">
      <c r="A5517" s="1">
        <v>41164</v>
      </c>
      <c r="B5517" t="s">
        <v>7179</v>
      </c>
      <c r="C5517" t="s">
        <v>7180</v>
      </c>
      <c r="D5517" t="s">
        <v>7181</v>
      </c>
      <c r="E5517" t="s">
        <v>5946</v>
      </c>
      <c r="F5517" t="s">
        <v>5947</v>
      </c>
      <c r="G5517" t="s">
        <v>5948</v>
      </c>
      <c r="H5517">
        <v>2009</v>
      </c>
      <c r="I5517" s="2">
        <v>30000000</v>
      </c>
      <c r="J5517" s="2">
        <v>0</v>
      </c>
      <c r="K5517" s="2">
        <v>30000000</v>
      </c>
      <c r="L5517" t="s">
        <v>116</v>
      </c>
    </row>
    <row r="5518" spans="1:12" x14ac:dyDescent="0.85">
      <c r="A5518" s="1">
        <v>41164</v>
      </c>
      <c r="B5518" t="s">
        <v>3797</v>
      </c>
      <c r="C5518" t="s">
        <v>6286</v>
      </c>
      <c r="D5518" t="s">
        <v>6287</v>
      </c>
      <c r="E5518" t="s">
        <v>119</v>
      </c>
      <c r="F5518" t="s">
        <v>120</v>
      </c>
      <c r="G5518" t="s">
        <v>121</v>
      </c>
      <c r="H5518">
        <v>2009</v>
      </c>
      <c r="I5518" s="2">
        <v>32865500</v>
      </c>
      <c r="J5518" s="2">
        <v>0</v>
      </c>
      <c r="K5518" s="2">
        <v>32865500</v>
      </c>
      <c r="L5518" t="s">
        <v>116</v>
      </c>
    </row>
    <row r="5519" spans="1:12" x14ac:dyDescent="0.85">
      <c r="A5519" s="1">
        <v>41164</v>
      </c>
      <c r="B5519" t="s">
        <v>3797</v>
      </c>
      <c r="C5519" t="s">
        <v>7182</v>
      </c>
      <c r="D5519" t="s">
        <v>7183</v>
      </c>
      <c r="E5519" t="s">
        <v>2863</v>
      </c>
      <c r="F5519" t="s">
        <v>2864</v>
      </c>
      <c r="G5519" t="s">
        <v>2865</v>
      </c>
      <c r="H5519">
        <v>2009</v>
      </c>
      <c r="I5519" s="2">
        <v>14378000</v>
      </c>
      <c r="J5519" s="2">
        <v>0</v>
      </c>
      <c r="K5519" s="2">
        <v>14378000</v>
      </c>
      <c r="L5519" t="s">
        <v>116</v>
      </c>
    </row>
    <row r="5520" spans="1:12" x14ac:dyDescent="0.85">
      <c r="A5520" s="1">
        <v>41164</v>
      </c>
      <c r="B5520" t="s">
        <v>3797</v>
      </c>
      <c r="C5520" t="s">
        <v>7182</v>
      </c>
      <c r="D5520" t="s">
        <v>7183</v>
      </c>
      <c r="E5520" t="s">
        <v>102</v>
      </c>
      <c r="F5520" t="s">
        <v>103</v>
      </c>
      <c r="G5520" t="s">
        <v>104</v>
      </c>
      <c r="H5520">
        <v>2009</v>
      </c>
      <c r="I5520" s="2">
        <v>32896000</v>
      </c>
      <c r="J5520" s="2">
        <v>0</v>
      </c>
      <c r="K5520" s="2">
        <v>32896000</v>
      </c>
      <c r="L5520" t="s">
        <v>116</v>
      </c>
    </row>
    <row r="5521" spans="1:12" x14ac:dyDescent="0.85">
      <c r="A5521" s="1">
        <v>41164</v>
      </c>
      <c r="B5521" t="s">
        <v>3797</v>
      </c>
      <c r="C5521" t="s">
        <v>7182</v>
      </c>
      <c r="D5521" t="s">
        <v>7183</v>
      </c>
      <c r="E5521" t="s">
        <v>1408</v>
      </c>
      <c r="F5521" t="s">
        <v>1409</v>
      </c>
      <c r="G5521" t="s">
        <v>1410</v>
      </c>
      <c r="H5521">
        <v>2009</v>
      </c>
      <c r="I5521" s="2">
        <v>13966000</v>
      </c>
      <c r="J5521" s="2">
        <v>0</v>
      </c>
      <c r="K5521" s="2">
        <v>13966000</v>
      </c>
      <c r="L5521" t="s">
        <v>116</v>
      </c>
    </row>
    <row r="5522" spans="1:12" x14ac:dyDescent="0.85">
      <c r="A5522" s="1">
        <v>41164</v>
      </c>
      <c r="B5522" t="s">
        <v>5722</v>
      </c>
      <c r="C5522" t="s">
        <v>7184</v>
      </c>
      <c r="D5522" t="s">
        <v>7185</v>
      </c>
      <c r="E5522" t="s">
        <v>85</v>
      </c>
      <c r="F5522" t="s">
        <v>86</v>
      </c>
      <c r="G5522" t="s">
        <v>87</v>
      </c>
      <c r="H5522">
        <v>2009</v>
      </c>
      <c r="I5522" s="2">
        <v>1161860.01</v>
      </c>
      <c r="J5522" s="2">
        <v>0</v>
      </c>
      <c r="K5522" s="2">
        <v>1161860.01</v>
      </c>
      <c r="L5522" t="s">
        <v>18</v>
      </c>
    </row>
    <row r="5523" spans="1:12" x14ac:dyDescent="0.85">
      <c r="A5523" s="1">
        <v>41164</v>
      </c>
      <c r="B5523" t="s">
        <v>6103</v>
      </c>
      <c r="C5523" t="s">
        <v>6290</v>
      </c>
      <c r="D5523" t="s">
        <v>6291</v>
      </c>
      <c r="E5523" t="s">
        <v>200</v>
      </c>
      <c r="F5523" t="s">
        <v>201</v>
      </c>
      <c r="G5523" t="s">
        <v>213</v>
      </c>
      <c r="H5523">
        <v>2009</v>
      </c>
      <c r="I5523" s="2">
        <v>585000</v>
      </c>
      <c r="J5523" s="2">
        <v>0</v>
      </c>
      <c r="K5523" s="2">
        <v>585000</v>
      </c>
      <c r="L5523" t="s">
        <v>116</v>
      </c>
    </row>
    <row r="5524" spans="1:12" x14ac:dyDescent="0.85">
      <c r="A5524" s="1">
        <v>41164</v>
      </c>
      <c r="B5524" t="s">
        <v>90</v>
      </c>
      <c r="C5524" t="s">
        <v>7186</v>
      </c>
      <c r="D5524" t="s">
        <v>7187</v>
      </c>
      <c r="E5524" t="s">
        <v>93</v>
      </c>
      <c r="F5524" t="s">
        <v>94</v>
      </c>
      <c r="H5524">
        <v>2009</v>
      </c>
      <c r="I5524" s="2">
        <v>2000000</v>
      </c>
      <c r="J5524" s="2">
        <v>3000000</v>
      </c>
      <c r="K5524" s="2">
        <v>5000000</v>
      </c>
      <c r="L5524" t="s">
        <v>116</v>
      </c>
    </row>
    <row r="5525" spans="1:12" x14ac:dyDescent="0.85">
      <c r="A5525" s="1">
        <v>41164</v>
      </c>
      <c r="B5525" t="s">
        <v>5546</v>
      </c>
      <c r="C5525" t="s">
        <v>7188</v>
      </c>
      <c r="D5525" t="s">
        <v>7189</v>
      </c>
      <c r="E5525" t="s">
        <v>119</v>
      </c>
      <c r="F5525" t="s">
        <v>120</v>
      </c>
      <c r="G5525" t="s">
        <v>121</v>
      </c>
      <c r="H5525">
        <v>2009</v>
      </c>
      <c r="I5525" s="2">
        <v>3050126.52</v>
      </c>
      <c r="J5525" s="2">
        <v>0</v>
      </c>
      <c r="K5525" s="2">
        <v>3050126.52</v>
      </c>
      <c r="L5525" t="s">
        <v>18</v>
      </c>
    </row>
    <row r="5526" spans="1:12" x14ac:dyDescent="0.85">
      <c r="A5526" s="1">
        <v>41164</v>
      </c>
      <c r="B5526" t="s">
        <v>90</v>
      </c>
      <c r="C5526" t="s">
        <v>7190</v>
      </c>
      <c r="D5526" t="s">
        <v>7191</v>
      </c>
      <c r="E5526" t="s">
        <v>119</v>
      </c>
      <c r="F5526" t="s">
        <v>120</v>
      </c>
      <c r="G5526" t="s">
        <v>121</v>
      </c>
      <c r="H5526">
        <v>2009</v>
      </c>
      <c r="I5526" s="2">
        <v>2224970</v>
      </c>
      <c r="J5526" s="2">
        <v>30</v>
      </c>
      <c r="K5526" s="2">
        <v>2225000</v>
      </c>
      <c r="L5526" t="s">
        <v>116</v>
      </c>
    </row>
    <row r="5527" spans="1:12" x14ac:dyDescent="0.85">
      <c r="A5527" s="1">
        <v>41164</v>
      </c>
      <c r="B5527" t="s">
        <v>90</v>
      </c>
      <c r="C5527" t="s">
        <v>5403</v>
      </c>
      <c r="D5527" t="s">
        <v>5404</v>
      </c>
      <c r="E5527" t="s">
        <v>293</v>
      </c>
      <c r="F5527" t="s">
        <v>294</v>
      </c>
      <c r="G5527" t="s">
        <v>4803</v>
      </c>
      <c r="H5527">
        <v>2009</v>
      </c>
      <c r="I5527" s="2">
        <v>699375</v>
      </c>
      <c r="J5527" s="2">
        <v>0</v>
      </c>
      <c r="K5527" s="2">
        <v>699375</v>
      </c>
      <c r="L5527" t="s">
        <v>116</v>
      </c>
    </row>
    <row r="5528" spans="1:12" x14ac:dyDescent="0.85">
      <c r="A5528" s="1">
        <v>41164</v>
      </c>
      <c r="B5528" t="s">
        <v>90</v>
      </c>
      <c r="C5528" t="s">
        <v>5403</v>
      </c>
      <c r="D5528" t="s">
        <v>5404</v>
      </c>
      <c r="E5528" t="s">
        <v>1333</v>
      </c>
      <c r="F5528" t="s">
        <v>1334</v>
      </c>
      <c r="G5528" t="s">
        <v>1335</v>
      </c>
      <c r="H5528">
        <v>2009</v>
      </c>
      <c r="I5528" s="2">
        <v>769450.09</v>
      </c>
      <c r="J5528" s="2">
        <v>0</v>
      </c>
      <c r="K5528" s="2">
        <v>769450.09</v>
      </c>
      <c r="L5528" t="s">
        <v>116</v>
      </c>
    </row>
    <row r="5529" spans="1:12" x14ac:dyDescent="0.85">
      <c r="A5529" s="1">
        <v>41164</v>
      </c>
      <c r="B5529" t="s">
        <v>90</v>
      </c>
      <c r="C5529" t="s">
        <v>5405</v>
      </c>
      <c r="D5529" t="s">
        <v>5406</v>
      </c>
      <c r="E5529" t="s">
        <v>128</v>
      </c>
      <c r="F5529" t="s">
        <v>129</v>
      </c>
      <c r="G5529" t="s">
        <v>130</v>
      </c>
      <c r="H5529">
        <v>2009</v>
      </c>
      <c r="I5529" s="2">
        <v>752508</v>
      </c>
      <c r="J5529" s="2">
        <v>0</v>
      </c>
      <c r="K5529" s="2">
        <v>752508</v>
      </c>
      <c r="L5529" t="s">
        <v>18</v>
      </c>
    </row>
    <row r="5530" spans="1:12" x14ac:dyDescent="0.85">
      <c r="A5530" s="1">
        <v>41164</v>
      </c>
      <c r="B5530" t="s">
        <v>538</v>
      </c>
      <c r="C5530" t="s">
        <v>5407</v>
      </c>
      <c r="D5530" t="s">
        <v>5408</v>
      </c>
      <c r="E5530" t="s">
        <v>15</v>
      </c>
      <c r="F5530" t="s">
        <v>16</v>
      </c>
      <c r="G5530" t="s">
        <v>7192</v>
      </c>
      <c r="H5530">
        <v>2009</v>
      </c>
      <c r="I5530" s="2">
        <v>199980</v>
      </c>
      <c r="J5530" s="2">
        <v>20</v>
      </c>
      <c r="K5530" s="2">
        <v>200000</v>
      </c>
      <c r="L5530" t="s">
        <v>116</v>
      </c>
    </row>
    <row r="5531" spans="1:12" x14ac:dyDescent="0.85">
      <c r="A5531" s="1">
        <v>41164</v>
      </c>
      <c r="B5531" t="s">
        <v>90</v>
      </c>
      <c r="C5531" t="s">
        <v>6766</v>
      </c>
      <c r="D5531" t="s">
        <v>6767</v>
      </c>
      <c r="E5531" t="s">
        <v>21</v>
      </c>
      <c r="F5531" t="s">
        <v>22</v>
      </c>
      <c r="G5531" t="s">
        <v>23</v>
      </c>
      <c r="H5531">
        <v>2009</v>
      </c>
      <c r="I5531" s="2">
        <v>1134286.97</v>
      </c>
      <c r="J5531" s="2">
        <v>0</v>
      </c>
      <c r="K5531" s="2">
        <v>1134286.97</v>
      </c>
      <c r="L5531" t="s">
        <v>18</v>
      </c>
    </row>
    <row r="5532" spans="1:12" x14ac:dyDescent="0.85">
      <c r="A5532" s="1">
        <v>41164</v>
      </c>
      <c r="B5532" t="s">
        <v>538</v>
      </c>
      <c r="C5532" t="s">
        <v>5407</v>
      </c>
      <c r="D5532" t="s">
        <v>5408</v>
      </c>
      <c r="E5532" t="s">
        <v>200</v>
      </c>
      <c r="F5532" t="s">
        <v>201</v>
      </c>
      <c r="G5532" t="s">
        <v>202</v>
      </c>
      <c r="H5532">
        <v>2009</v>
      </c>
      <c r="I5532" s="2">
        <v>1254036.3899999999</v>
      </c>
      <c r="J5532" s="2">
        <v>0</v>
      </c>
      <c r="K5532" s="2">
        <v>1254036.3899999999</v>
      </c>
      <c r="L5532" t="s">
        <v>116</v>
      </c>
    </row>
    <row r="5533" spans="1:12" x14ac:dyDescent="0.85">
      <c r="A5533" s="1">
        <v>41164</v>
      </c>
      <c r="B5533" t="s">
        <v>538</v>
      </c>
      <c r="C5533" t="s">
        <v>5407</v>
      </c>
      <c r="D5533" t="s">
        <v>5408</v>
      </c>
      <c r="E5533" t="s">
        <v>70</v>
      </c>
      <c r="F5533" t="s">
        <v>71</v>
      </c>
      <c r="G5533" t="s">
        <v>72</v>
      </c>
      <c r="H5533">
        <v>2009</v>
      </c>
      <c r="I5533" s="2">
        <v>1792411.06</v>
      </c>
      <c r="J5533" s="2">
        <v>0</v>
      </c>
      <c r="K5533" s="2">
        <v>1792411.06</v>
      </c>
      <c r="L5533" t="s">
        <v>116</v>
      </c>
    </row>
    <row r="5534" spans="1:12" x14ac:dyDescent="0.85">
      <c r="A5534" s="1">
        <v>41164</v>
      </c>
      <c r="B5534" t="s">
        <v>538</v>
      </c>
      <c r="C5534" t="s">
        <v>5407</v>
      </c>
      <c r="D5534" t="s">
        <v>5408</v>
      </c>
      <c r="E5534" t="s">
        <v>102</v>
      </c>
      <c r="F5534" t="s">
        <v>103</v>
      </c>
      <c r="G5534" t="s">
        <v>104</v>
      </c>
      <c r="H5534">
        <v>2009</v>
      </c>
      <c r="I5534" s="2">
        <v>601207</v>
      </c>
      <c r="J5534" s="2">
        <v>193367.49</v>
      </c>
      <c r="K5534" s="2">
        <v>794574.49</v>
      </c>
      <c r="L5534" t="s">
        <v>116</v>
      </c>
    </row>
    <row r="5535" spans="1:12" x14ac:dyDescent="0.85">
      <c r="A5535" s="1">
        <v>41164</v>
      </c>
      <c r="B5535" t="s">
        <v>538</v>
      </c>
      <c r="C5535" t="s">
        <v>5407</v>
      </c>
      <c r="D5535" t="s">
        <v>5408</v>
      </c>
      <c r="E5535" t="s">
        <v>1333</v>
      </c>
      <c r="F5535" t="s">
        <v>1334</v>
      </c>
      <c r="G5535" t="s">
        <v>3458</v>
      </c>
      <c r="H5535">
        <v>2009</v>
      </c>
      <c r="I5535" s="2">
        <v>620820</v>
      </c>
      <c r="J5535" s="2">
        <v>0</v>
      </c>
      <c r="K5535" s="2">
        <v>620820</v>
      </c>
      <c r="L5535" t="s">
        <v>116</v>
      </c>
    </row>
    <row r="5536" spans="1:12" x14ac:dyDescent="0.85">
      <c r="A5536" s="1">
        <v>41164</v>
      </c>
      <c r="B5536" t="s">
        <v>538</v>
      </c>
      <c r="C5536" t="s">
        <v>5407</v>
      </c>
      <c r="D5536" t="s">
        <v>5408</v>
      </c>
      <c r="E5536" t="s">
        <v>1333</v>
      </c>
      <c r="F5536" t="s">
        <v>1334</v>
      </c>
      <c r="G5536" t="s">
        <v>1335</v>
      </c>
      <c r="H5536">
        <v>2009</v>
      </c>
      <c r="I5536" s="2">
        <v>827220</v>
      </c>
      <c r="J5536" s="2">
        <v>0</v>
      </c>
      <c r="K5536" s="2">
        <v>827220</v>
      </c>
      <c r="L5536" t="s">
        <v>116</v>
      </c>
    </row>
    <row r="5537" spans="1:12" x14ac:dyDescent="0.85">
      <c r="A5537" s="1">
        <v>41164</v>
      </c>
      <c r="B5537" t="s">
        <v>538</v>
      </c>
      <c r="C5537" t="s">
        <v>5407</v>
      </c>
      <c r="D5537" t="s">
        <v>5408</v>
      </c>
      <c r="E5537" t="s">
        <v>119</v>
      </c>
      <c r="F5537" t="s">
        <v>120</v>
      </c>
      <c r="G5537" t="s">
        <v>121</v>
      </c>
      <c r="H5537">
        <v>2009</v>
      </c>
      <c r="I5537" s="2">
        <v>1600000</v>
      </c>
      <c r="J5537" s="2">
        <v>400000</v>
      </c>
      <c r="K5537" s="2">
        <v>2000000</v>
      </c>
      <c r="L5537" t="s">
        <v>116</v>
      </c>
    </row>
    <row r="5538" spans="1:12" x14ac:dyDescent="0.85">
      <c r="A5538" s="1">
        <v>41164</v>
      </c>
      <c r="B5538" t="s">
        <v>538</v>
      </c>
      <c r="C5538" t="s">
        <v>5407</v>
      </c>
      <c r="D5538" t="s">
        <v>5408</v>
      </c>
      <c r="E5538" t="s">
        <v>21</v>
      </c>
      <c r="F5538" t="s">
        <v>22</v>
      </c>
      <c r="G5538" t="s">
        <v>23</v>
      </c>
      <c r="H5538">
        <v>2009</v>
      </c>
      <c r="I5538" s="2">
        <v>1714370.5</v>
      </c>
      <c r="J5538" s="2">
        <v>456871.35</v>
      </c>
      <c r="K5538" s="2">
        <v>2171241.85</v>
      </c>
      <c r="L5538" t="s">
        <v>116</v>
      </c>
    </row>
    <row r="5539" spans="1:12" x14ac:dyDescent="0.85">
      <c r="A5539" s="1">
        <v>41164</v>
      </c>
      <c r="B5539" t="s">
        <v>1502</v>
      </c>
      <c r="C5539" t="s">
        <v>5051</v>
      </c>
      <c r="D5539" t="s">
        <v>5052</v>
      </c>
      <c r="E5539" t="s">
        <v>288</v>
      </c>
      <c r="F5539" t="s">
        <v>289</v>
      </c>
      <c r="G5539" t="s">
        <v>290</v>
      </c>
      <c r="H5539">
        <v>2009</v>
      </c>
      <c r="I5539" s="2">
        <v>810600</v>
      </c>
      <c r="J5539" s="2">
        <v>0</v>
      </c>
      <c r="K5539" s="2">
        <v>810600</v>
      </c>
      <c r="L5539" t="s">
        <v>116</v>
      </c>
    </row>
    <row r="5540" spans="1:12" x14ac:dyDescent="0.85">
      <c r="A5540" s="1">
        <v>41164</v>
      </c>
      <c r="B5540" t="s">
        <v>507</v>
      </c>
      <c r="C5540" t="s">
        <v>7193</v>
      </c>
      <c r="D5540" t="s">
        <v>7194</v>
      </c>
      <c r="E5540" t="s">
        <v>288</v>
      </c>
      <c r="F5540" t="s">
        <v>289</v>
      </c>
      <c r="G5540" t="s">
        <v>290</v>
      </c>
      <c r="H5540">
        <v>2009</v>
      </c>
      <c r="I5540" s="2">
        <v>1471171.5</v>
      </c>
      <c r="J5540" s="2">
        <v>0</v>
      </c>
      <c r="K5540" s="2">
        <v>1471171.5</v>
      </c>
      <c r="L5540" t="s">
        <v>18</v>
      </c>
    </row>
    <row r="5541" spans="1:12" x14ac:dyDescent="0.85">
      <c r="A5541" s="1">
        <v>41164</v>
      </c>
      <c r="B5541" t="s">
        <v>90</v>
      </c>
      <c r="C5541" t="s">
        <v>5411</v>
      </c>
      <c r="D5541" t="s">
        <v>5412</v>
      </c>
      <c r="E5541" t="s">
        <v>288</v>
      </c>
      <c r="F5541" t="s">
        <v>289</v>
      </c>
      <c r="G5541" t="s">
        <v>290</v>
      </c>
      <c r="H5541">
        <v>2009</v>
      </c>
      <c r="I5541" s="2">
        <v>1316350</v>
      </c>
      <c r="J5541" s="2">
        <v>0</v>
      </c>
      <c r="K5541" s="2">
        <v>1316350</v>
      </c>
      <c r="L5541" t="s">
        <v>116</v>
      </c>
    </row>
    <row r="5542" spans="1:12" x14ac:dyDescent="0.85">
      <c r="A5542" s="1">
        <v>41164</v>
      </c>
      <c r="B5542" t="s">
        <v>90</v>
      </c>
      <c r="C5542" t="s">
        <v>4223</v>
      </c>
      <c r="D5542" t="s">
        <v>4224</v>
      </c>
      <c r="E5542" t="s">
        <v>288</v>
      </c>
      <c r="F5542" t="s">
        <v>289</v>
      </c>
      <c r="G5542" t="s">
        <v>1737</v>
      </c>
      <c r="H5542">
        <v>2009</v>
      </c>
      <c r="I5542" s="2">
        <v>1000000</v>
      </c>
      <c r="J5542" s="2">
        <v>0</v>
      </c>
      <c r="K5542" s="2">
        <v>1000000</v>
      </c>
      <c r="L5542" t="s">
        <v>116</v>
      </c>
    </row>
    <row r="5543" spans="1:12" x14ac:dyDescent="0.85">
      <c r="A5543" s="1">
        <v>41164</v>
      </c>
      <c r="B5543" t="s">
        <v>6759</v>
      </c>
      <c r="C5543" t="s">
        <v>6760</v>
      </c>
      <c r="D5543" t="s">
        <v>6761</v>
      </c>
      <c r="E5543" t="s">
        <v>113</v>
      </c>
      <c r="F5543" t="s">
        <v>114</v>
      </c>
      <c r="G5543" t="s">
        <v>115</v>
      </c>
      <c r="H5543">
        <v>2009</v>
      </c>
      <c r="I5543" s="2">
        <v>115000000</v>
      </c>
      <c r="J5543" s="2">
        <v>0</v>
      </c>
      <c r="K5543" s="2">
        <v>115000000</v>
      </c>
      <c r="L5543" t="s">
        <v>116</v>
      </c>
    </row>
    <row r="5544" spans="1:12" x14ac:dyDescent="0.85">
      <c r="A5544" s="1">
        <v>41164</v>
      </c>
      <c r="B5544" t="s">
        <v>90</v>
      </c>
      <c r="C5544" t="s">
        <v>7195</v>
      </c>
      <c r="D5544" t="s">
        <v>7196</v>
      </c>
      <c r="E5544" t="s">
        <v>102</v>
      </c>
      <c r="F5544" t="s">
        <v>103</v>
      </c>
      <c r="G5544" t="s">
        <v>104</v>
      </c>
      <c r="H5544">
        <v>2009</v>
      </c>
      <c r="I5544" s="2">
        <v>1067690</v>
      </c>
      <c r="J5544" s="2">
        <v>0</v>
      </c>
      <c r="K5544" s="2">
        <v>1067690</v>
      </c>
      <c r="L5544" t="s">
        <v>116</v>
      </c>
    </row>
    <row r="5545" spans="1:12" x14ac:dyDescent="0.85">
      <c r="A5545" s="1">
        <v>41164</v>
      </c>
      <c r="B5545" t="s">
        <v>90</v>
      </c>
      <c r="C5545" t="s">
        <v>6298</v>
      </c>
      <c r="D5545" t="s">
        <v>6299</v>
      </c>
      <c r="E5545" t="s">
        <v>200</v>
      </c>
      <c r="F5545" t="s">
        <v>201</v>
      </c>
      <c r="G5545" t="s">
        <v>213</v>
      </c>
      <c r="H5545">
        <v>2009</v>
      </c>
      <c r="I5545" s="2">
        <v>299912.49</v>
      </c>
      <c r="J5545" s="2">
        <v>0</v>
      </c>
      <c r="K5545" s="2">
        <v>299912.49</v>
      </c>
      <c r="L5545" t="s">
        <v>18</v>
      </c>
    </row>
    <row r="5546" spans="1:12" x14ac:dyDescent="0.85">
      <c r="A5546" s="1">
        <v>41164</v>
      </c>
      <c r="B5546" t="s">
        <v>90</v>
      </c>
      <c r="C5546" t="s">
        <v>6298</v>
      </c>
      <c r="D5546" t="s">
        <v>6299</v>
      </c>
      <c r="E5546" t="s">
        <v>293</v>
      </c>
      <c r="F5546" t="s">
        <v>294</v>
      </c>
      <c r="G5546" t="s">
        <v>626</v>
      </c>
      <c r="H5546">
        <v>2009</v>
      </c>
      <c r="I5546" s="2">
        <v>2710432</v>
      </c>
      <c r="J5546" s="2">
        <v>0</v>
      </c>
      <c r="K5546" s="2">
        <v>2710432</v>
      </c>
      <c r="L5546" t="s">
        <v>18</v>
      </c>
    </row>
    <row r="5547" spans="1:12" x14ac:dyDescent="0.85">
      <c r="A5547" s="1">
        <v>41164</v>
      </c>
      <c r="B5547" t="s">
        <v>90</v>
      </c>
      <c r="C5547" t="s">
        <v>6298</v>
      </c>
      <c r="D5547" t="s">
        <v>6299</v>
      </c>
      <c r="E5547" t="s">
        <v>102</v>
      </c>
      <c r="F5547" t="s">
        <v>103</v>
      </c>
      <c r="G5547" t="s">
        <v>104</v>
      </c>
      <c r="H5547">
        <v>2009</v>
      </c>
      <c r="I5547" s="2">
        <v>1193949.42</v>
      </c>
      <c r="J5547" s="2">
        <v>0</v>
      </c>
      <c r="K5547" s="2">
        <v>1193949.42</v>
      </c>
      <c r="L5547" t="s">
        <v>18</v>
      </c>
    </row>
    <row r="5548" spans="1:12" x14ac:dyDescent="0.85">
      <c r="A5548" s="1">
        <v>41164</v>
      </c>
      <c r="B5548" t="s">
        <v>90</v>
      </c>
      <c r="C5548" t="s">
        <v>6298</v>
      </c>
      <c r="D5548" t="s">
        <v>6299</v>
      </c>
      <c r="E5548" t="s">
        <v>113</v>
      </c>
      <c r="F5548" t="s">
        <v>114</v>
      </c>
      <c r="G5548" t="s">
        <v>115</v>
      </c>
      <c r="H5548">
        <v>2009</v>
      </c>
      <c r="I5548" s="2">
        <v>1787384.07</v>
      </c>
      <c r="J5548" s="2">
        <v>0</v>
      </c>
      <c r="K5548" s="2">
        <v>1787384.07</v>
      </c>
      <c r="L5548" t="s">
        <v>18</v>
      </c>
    </row>
    <row r="5549" spans="1:12" x14ac:dyDescent="0.85">
      <c r="A5549" s="1">
        <v>41164</v>
      </c>
      <c r="B5549" t="s">
        <v>90</v>
      </c>
      <c r="C5549" t="s">
        <v>6298</v>
      </c>
      <c r="D5549" t="s">
        <v>6299</v>
      </c>
      <c r="E5549" t="s">
        <v>1408</v>
      </c>
      <c r="F5549" t="s">
        <v>1409</v>
      </c>
      <c r="G5549" t="s">
        <v>1410</v>
      </c>
      <c r="H5549">
        <v>2009</v>
      </c>
      <c r="I5549" s="2">
        <v>14912.53</v>
      </c>
      <c r="J5549" s="2">
        <v>0</v>
      </c>
      <c r="K5549" s="2">
        <v>14912.53</v>
      </c>
      <c r="L5549" t="s">
        <v>18</v>
      </c>
    </row>
    <row r="5550" spans="1:12" x14ac:dyDescent="0.85">
      <c r="A5550" s="1">
        <v>41164</v>
      </c>
      <c r="B5550" t="s">
        <v>90</v>
      </c>
      <c r="C5550" t="s">
        <v>6298</v>
      </c>
      <c r="D5550" t="s">
        <v>6299</v>
      </c>
      <c r="E5550" t="s">
        <v>204</v>
      </c>
      <c r="F5550" t="s">
        <v>205</v>
      </c>
      <c r="G5550" t="s">
        <v>206</v>
      </c>
      <c r="H5550">
        <v>2009</v>
      </c>
      <c r="I5550" s="2">
        <v>1413575.58</v>
      </c>
      <c r="J5550" s="2">
        <v>0</v>
      </c>
      <c r="K5550" s="2">
        <v>1413575.58</v>
      </c>
      <c r="L5550" t="s">
        <v>18</v>
      </c>
    </row>
    <row r="5551" spans="1:12" x14ac:dyDescent="0.85">
      <c r="A5551" s="1">
        <v>41164</v>
      </c>
      <c r="B5551" t="s">
        <v>90</v>
      </c>
      <c r="C5551" t="s">
        <v>6298</v>
      </c>
      <c r="D5551" t="s">
        <v>6299</v>
      </c>
      <c r="E5551" t="s">
        <v>1333</v>
      </c>
      <c r="F5551" t="s">
        <v>1334</v>
      </c>
      <c r="G5551" t="s">
        <v>1335</v>
      </c>
      <c r="H5551">
        <v>2009</v>
      </c>
      <c r="I5551" s="2">
        <v>994219.34</v>
      </c>
      <c r="J5551" s="2">
        <v>0</v>
      </c>
      <c r="K5551" s="2">
        <v>994219.34</v>
      </c>
      <c r="L5551" t="s">
        <v>18</v>
      </c>
    </row>
    <row r="5552" spans="1:12" x14ac:dyDescent="0.85">
      <c r="A5552" s="1">
        <v>41164</v>
      </c>
      <c r="B5552" t="s">
        <v>90</v>
      </c>
      <c r="C5552" t="s">
        <v>6298</v>
      </c>
      <c r="D5552" t="s">
        <v>6299</v>
      </c>
      <c r="E5552" t="s">
        <v>42</v>
      </c>
      <c r="F5552" t="s">
        <v>43</v>
      </c>
      <c r="G5552" t="s">
        <v>44</v>
      </c>
      <c r="H5552">
        <v>2009</v>
      </c>
      <c r="I5552" s="2">
        <v>494259.91</v>
      </c>
      <c r="J5552" s="2">
        <v>0</v>
      </c>
      <c r="K5552" s="2">
        <v>494259.91</v>
      </c>
      <c r="L5552" t="s">
        <v>18</v>
      </c>
    </row>
    <row r="5553" spans="1:12" x14ac:dyDescent="0.85">
      <c r="A5553" s="1">
        <v>41164</v>
      </c>
      <c r="B5553" t="s">
        <v>90</v>
      </c>
      <c r="C5553" t="s">
        <v>6298</v>
      </c>
      <c r="D5553" t="s">
        <v>6299</v>
      </c>
      <c r="E5553" t="s">
        <v>21</v>
      </c>
      <c r="F5553" t="s">
        <v>22</v>
      </c>
      <c r="G5553" t="s">
        <v>23</v>
      </c>
      <c r="H5553">
        <v>2009</v>
      </c>
      <c r="I5553" s="2">
        <v>64517.03</v>
      </c>
      <c r="J5553" s="2">
        <v>0</v>
      </c>
      <c r="K5553" s="2">
        <v>64517.03</v>
      </c>
      <c r="L5553" t="s">
        <v>18</v>
      </c>
    </row>
    <row r="5554" spans="1:12" x14ac:dyDescent="0.85">
      <c r="A5554" s="1">
        <v>41164</v>
      </c>
      <c r="B5554" t="s">
        <v>90</v>
      </c>
      <c r="C5554" t="s">
        <v>6298</v>
      </c>
      <c r="D5554" t="s">
        <v>6299</v>
      </c>
      <c r="E5554" t="s">
        <v>93</v>
      </c>
      <c r="F5554" t="s">
        <v>94</v>
      </c>
      <c r="H5554">
        <v>2009</v>
      </c>
      <c r="I5554" s="2">
        <v>2400351.1</v>
      </c>
      <c r="J5554" s="2">
        <v>0</v>
      </c>
      <c r="K5554" s="2">
        <v>2400351.1</v>
      </c>
      <c r="L5554" t="s">
        <v>18</v>
      </c>
    </row>
    <row r="5555" spans="1:12" x14ac:dyDescent="0.85">
      <c r="A5555" s="1">
        <v>41164</v>
      </c>
      <c r="B5555" t="s">
        <v>90</v>
      </c>
      <c r="C5555" t="s">
        <v>6298</v>
      </c>
      <c r="D5555" t="s">
        <v>6299</v>
      </c>
      <c r="E5555" t="s">
        <v>93</v>
      </c>
      <c r="F5555" t="s">
        <v>94</v>
      </c>
      <c r="H5555">
        <v>2009</v>
      </c>
      <c r="I5555" s="2">
        <v>3519543.08</v>
      </c>
      <c r="J5555" s="2">
        <v>0</v>
      </c>
      <c r="K5555" s="2">
        <v>3519543.08</v>
      </c>
      <c r="L5555" t="s">
        <v>18</v>
      </c>
    </row>
    <row r="5556" spans="1:12" x14ac:dyDescent="0.85">
      <c r="A5556" s="1">
        <v>41164</v>
      </c>
      <c r="B5556" t="s">
        <v>90</v>
      </c>
      <c r="C5556" t="s">
        <v>6762</v>
      </c>
      <c r="D5556" t="s">
        <v>6763</v>
      </c>
      <c r="E5556" t="s">
        <v>119</v>
      </c>
      <c r="F5556" t="s">
        <v>120</v>
      </c>
      <c r="G5556" t="s">
        <v>121</v>
      </c>
      <c r="H5556">
        <v>2009</v>
      </c>
      <c r="I5556" s="2">
        <v>3243453.57</v>
      </c>
      <c r="J5556" s="2">
        <v>0</v>
      </c>
      <c r="K5556" s="2">
        <v>3243453.57</v>
      </c>
      <c r="L5556" t="s">
        <v>116</v>
      </c>
    </row>
    <row r="5557" spans="1:12" x14ac:dyDescent="0.85">
      <c r="A5557" s="1">
        <v>41164</v>
      </c>
      <c r="B5557" t="s">
        <v>90</v>
      </c>
      <c r="C5557" t="s">
        <v>6768</v>
      </c>
      <c r="D5557" t="s">
        <v>6769</v>
      </c>
      <c r="E5557" t="s">
        <v>200</v>
      </c>
      <c r="F5557" t="s">
        <v>201</v>
      </c>
      <c r="G5557" t="s">
        <v>213</v>
      </c>
      <c r="H5557">
        <v>2009</v>
      </c>
      <c r="I5557" s="2">
        <v>1700000</v>
      </c>
      <c r="J5557" s="2">
        <v>0</v>
      </c>
      <c r="K5557" s="2">
        <v>1700000</v>
      </c>
      <c r="L5557" t="s">
        <v>18</v>
      </c>
    </row>
    <row r="5558" spans="1:12" x14ac:dyDescent="0.85">
      <c r="A5558" s="1">
        <v>41164</v>
      </c>
      <c r="B5558" t="s">
        <v>883</v>
      </c>
      <c r="C5558" t="s">
        <v>7197</v>
      </c>
      <c r="D5558" t="s">
        <v>7198</v>
      </c>
      <c r="E5558" t="s">
        <v>264</v>
      </c>
      <c r="F5558" t="s">
        <v>265</v>
      </c>
      <c r="G5558" t="s">
        <v>5934</v>
      </c>
      <c r="H5558">
        <v>2009</v>
      </c>
      <c r="I5558" s="2">
        <v>13402800</v>
      </c>
      <c r="J5558" s="2">
        <v>0</v>
      </c>
      <c r="K5558" s="2">
        <v>13402800</v>
      </c>
      <c r="L5558" t="s">
        <v>116</v>
      </c>
    </row>
    <row r="5559" spans="1:12" x14ac:dyDescent="0.85">
      <c r="A5559" s="1">
        <v>41164</v>
      </c>
      <c r="B5559" t="s">
        <v>883</v>
      </c>
      <c r="C5559" t="s">
        <v>7197</v>
      </c>
      <c r="D5559" t="s">
        <v>7198</v>
      </c>
      <c r="E5559" t="s">
        <v>85</v>
      </c>
      <c r="F5559" t="s">
        <v>86</v>
      </c>
      <c r="G5559" t="s">
        <v>87</v>
      </c>
      <c r="H5559">
        <v>2009</v>
      </c>
      <c r="I5559" s="2">
        <v>6709450</v>
      </c>
      <c r="J5559" s="2">
        <v>0</v>
      </c>
      <c r="K5559" s="2">
        <v>6709450</v>
      </c>
      <c r="L5559" t="s">
        <v>116</v>
      </c>
    </row>
    <row r="5560" spans="1:12" x14ac:dyDescent="0.85">
      <c r="A5560" s="1">
        <v>41164</v>
      </c>
      <c r="B5560" t="s">
        <v>883</v>
      </c>
      <c r="C5560" t="s">
        <v>7197</v>
      </c>
      <c r="D5560" t="s">
        <v>7198</v>
      </c>
      <c r="E5560" t="s">
        <v>42</v>
      </c>
      <c r="F5560" t="s">
        <v>43</v>
      </c>
      <c r="G5560" t="s">
        <v>44</v>
      </c>
      <c r="H5560">
        <v>2009</v>
      </c>
      <c r="I5560" s="2">
        <v>9999970</v>
      </c>
      <c r="J5560" s="2">
        <v>30</v>
      </c>
      <c r="K5560" s="2">
        <v>10000000</v>
      </c>
      <c r="L5560" t="s">
        <v>116</v>
      </c>
    </row>
    <row r="5561" spans="1:12" x14ac:dyDescent="0.85">
      <c r="A5561" s="1">
        <v>41164</v>
      </c>
      <c r="B5561" t="s">
        <v>883</v>
      </c>
      <c r="C5561" t="s">
        <v>7197</v>
      </c>
      <c r="D5561" t="s">
        <v>7198</v>
      </c>
      <c r="E5561" t="s">
        <v>31</v>
      </c>
      <c r="F5561" t="s">
        <v>32</v>
      </c>
      <c r="H5561">
        <v>2009</v>
      </c>
      <c r="I5561" s="2">
        <v>5000000</v>
      </c>
      <c r="J5561" s="2">
        <v>0</v>
      </c>
      <c r="K5561" s="2">
        <v>5000000</v>
      </c>
      <c r="L5561" t="s">
        <v>116</v>
      </c>
    </row>
    <row r="5562" spans="1:12" x14ac:dyDescent="0.85">
      <c r="A5562" s="1">
        <v>41164</v>
      </c>
      <c r="B5562" t="s">
        <v>4054</v>
      </c>
      <c r="C5562" t="s">
        <v>7199</v>
      </c>
      <c r="D5562" t="s">
        <v>7200</v>
      </c>
      <c r="E5562" t="s">
        <v>119</v>
      </c>
      <c r="F5562" t="s">
        <v>120</v>
      </c>
      <c r="G5562" t="s">
        <v>121</v>
      </c>
      <c r="H5562">
        <v>2009</v>
      </c>
      <c r="I5562" s="2">
        <v>3509581.78</v>
      </c>
      <c r="J5562" s="2">
        <v>0</v>
      </c>
      <c r="K5562" s="2">
        <v>3509581.78</v>
      </c>
      <c r="L5562" t="s">
        <v>18</v>
      </c>
    </row>
    <row r="5563" spans="1:12" x14ac:dyDescent="0.85">
      <c r="A5563" s="1">
        <v>41164</v>
      </c>
      <c r="B5563" t="s">
        <v>1502</v>
      </c>
      <c r="C5563" t="s">
        <v>5831</v>
      </c>
      <c r="D5563" t="s">
        <v>5832</v>
      </c>
      <c r="E5563" t="s">
        <v>293</v>
      </c>
      <c r="F5563" t="s">
        <v>294</v>
      </c>
      <c r="G5563" t="s">
        <v>295</v>
      </c>
      <c r="H5563">
        <v>2009</v>
      </c>
      <c r="I5563" s="2">
        <v>1055283.3</v>
      </c>
      <c r="J5563" s="2">
        <v>248400</v>
      </c>
      <c r="K5563" s="2">
        <v>1303683.3</v>
      </c>
      <c r="L5563" t="s">
        <v>116</v>
      </c>
    </row>
    <row r="5564" spans="1:12" x14ac:dyDescent="0.85">
      <c r="A5564" s="1">
        <v>41164</v>
      </c>
      <c r="B5564" t="s">
        <v>5833</v>
      </c>
      <c r="C5564" t="s">
        <v>5834</v>
      </c>
      <c r="D5564" t="s">
        <v>5835</v>
      </c>
      <c r="E5564" t="s">
        <v>293</v>
      </c>
      <c r="F5564" t="s">
        <v>294</v>
      </c>
      <c r="G5564" t="s">
        <v>626</v>
      </c>
      <c r="H5564">
        <v>2009</v>
      </c>
      <c r="I5564" s="2">
        <v>0</v>
      </c>
      <c r="J5564" s="2">
        <v>655929.47</v>
      </c>
      <c r="K5564" s="2">
        <v>655929.47</v>
      </c>
      <c r="L5564" t="s">
        <v>116</v>
      </c>
    </row>
    <row r="5565" spans="1:12" x14ac:dyDescent="0.85">
      <c r="A5565" s="1">
        <v>41164</v>
      </c>
      <c r="B5565" t="s">
        <v>5833</v>
      </c>
      <c r="C5565" t="s">
        <v>7201</v>
      </c>
      <c r="D5565" t="s">
        <v>5835</v>
      </c>
      <c r="E5565" t="s">
        <v>293</v>
      </c>
      <c r="F5565" t="s">
        <v>294</v>
      </c>
      <c r="G5565" t="s">
        <v>626</v>
      </c>
      <c r="H5565">
        <v>2009</v>
      </c>
      <c r="I5565" s="2">
        <v>17464638.640000001</v>
      </c>
      <c r="J5565" s="2">
        <v>9570668.0999999996</v>
      </c>
      <c r="K5565" s="2">
        <v>27035306.739999998</v>
      </c>
      <c r="L5565" t="s">
        <v>116</v>
      </c>
    </row>
    <row r="5566" spans="1:12" x14ac:dyDescent="0.85">
      <c r="A5566" s="1">
        <v>41164</v>
      </c>
      <c r="B5566" t="s">
        <v>82</v>
      </c>
      <c r="C5566" t="s">
        <v>4239</v>
      </c>
      <c r="D5566" t="s">
        <v>4240</v>
      </c>
      <c r="E5566" t="s">
        <v>293</v>
      </c>
      <c r="F5566" t="s">
        <v>294</v>
      </c>
      <c r="G5566" t="s">
        <v>295</v>
      </c>
      <c r="H5566">
        <v>2009</v>
      </c>
      <c r="I5566" s="2">
        <v>512720</v>
      </c>
      <c r="J5566" s="2">
        <v>0</v>
      </c>
      <c r="K5566" s="2">
        <v>512720</v>
      </c>
      <c r="L5566" t="s">
        <v>116</v>
      </c>
    </row>
    <row r="5567" spans="1:12" x14ac:dyDescent="0.85">
      <c r="A5567" s="1">
        <v>41164</v>
      </c>
      <c r="B5567" t="s">
        <v>82</v>
      </c>
      <c r="C5567" t="s">
        <v>4666</v>
      </c>
      <c r="D5567" t="s">
        <v>4667</v>
      </c>
      <c r="E5567" t="s">
        <v>288</v>
      </c>
      <c r="F5567" t="s">
        <v>289</v>
      </c>
      <c r="G5567" t="s">
        <v>290</v>
      </c>
      <c r="H5567">
        <v>2009</v>
      </c>
      <c r="I5567" s="2">
        <v>684200</v>
      </c>
      <c r="J5567" s="2">
        <v>0</v>
      </c>
      <c r="K5567" s="2">
        <v>684200</v>
      </c>
      <c r="L5567" t="s">
        <v>18</v>
      </c>
    </row>
    <row r="5568" spans="1:12" x14ac:dyDescent="0.85">
      <c r="A5568" s="1">
        <v>41164</v>
      </c>
      <c r="B5568" t="s">
        <v>4668</v>
      </c>
      <c r="C5568" t="s">
        <v>4669</v>
      </c>
      <c r="D5568" t="s">
        <v>4670</v>
      </c>
      <c r="E5568" t="s">
        <v>607</v>
      </c>
      <c r="F5568" t="s">
        <v>608</v>
      </c>
      <c r="G5568" t="s">
        <v>608</v>
      </c>
      <c r="H5568">
        <v>2009</v>
      </c>
      <c r="I5568" s="2">
        <v>58499960</v>
      </c>
      <c r="J5568" s="2">
        <v>40</v>
      </c>
      <c r="K5568" s="2">
        <v>58500000</v>
      </c>
      <c r="L5568" t="s">
        <v>116</v>
      </c>
    </row>
    <row r="5569" spans="1:12" x14ac:dyDescent="0.85">
      <c r="A5569" s="1">
        <v>41164</v>
      </c>
      <c r="B5569" t="s">
        <v>1796</v>
      </c>
      <c r="C5569" t="s">
        <v>7202</v>
      </c>
      <c r="D5569" t="s">
        <v>7203</v>
      </c>
      <c r="E5569" t="s">
        <v>119</v>
      </c>
      <c r="F5569" t="s">
        <v>120</v>
      </c>
      <c r="G5569" t="s">
        <v>121</v>
      </c>
      <c r="H5569">
        <v>2009</v>
      </c>
      <c r="I5569" s="2">
        <v>2708711.4</v>
      </c>
      <c r="J5569" s="2">
        <v>0</v>
      </c>
      <c r="K5569" s="2">
        <v>2708711.4</v>
      </c>
      <c r="L5569" t="s">
        <v>116</v>
      </c>
    </row>
    <row r="5570" spans="1:12" x14ac:dyDescent="0.85">
      <c r="A5570" s="1">
        <v>41164</v>
      </c>
      <c r="B5570" t="s">
        <v>1502</v>
      </c>
      <c r="C5570" t="s">
        <v>1503</v>
      </c>
      <c r="D5570" t="s">
        <v>1504</v>
      </c>
      <c r="E5570" t="s">
        <v>264</v>
      </c>
      <c r="F5570" t="s">
        <v>265</v>
      </c>
      <c r="G5570" t="s">
        <v>1350</v>
      </c>
      <c r="H5570">
        <v>2009</v>
      </c>
      <c r="I5570" s="2">
        <v>1745318.43</v>
      </c>
      <c r="J5570" s="2">
        <v>2023.57</v>
      </c>
      <c r="K5570" s="2">
        <v>1747342</v>
      </c>
      <c r="L5570" t="s">
        <v>116</v>
      </c>
    </row>
    <row r="5571" spans="1:12" x14ac:dyDescent="0.85">
      <c r="A5571" s="1">
        <v>41164</v>
      </c>
      <c r="B5571" t="s">
        <v>90</v>
      </c>
      <c r="C5571" t="s">
        <v>6774</v>
      </c>
      <c r="D5571" t="s">
        <v>6775</v>
      </c>
      <c r="E5571" t="s">
        <v>93</v>
      </c>
      <c r="F5571" t="s">
        <v>94</v>
      </c>
      <c r="H5571">
        <v>2009</v>
      </c>
      <c r="I5571" s="2">
        <v>1500000</v>
      </c>
      <c r="J5571" s="2">
        <v>0</v>
      </c>
      <c r="K5571" s="2">
        <v>1500000</v>
      </c>
      <c r="L5571" t="s">
        <v>116</v>
      </c>
    </row>
    <row r="5572" spans="1:12" x14ac:dyDescent="0.85">
      <c r="A5572" s="1">
        <v>41164</v>
      </c>
      <c r="B5572" t="s">
        <v>4685</v>
      </c>
      <c r="C5572" t="s">
        <v>7204</v>
      </c>
      <c r="D5572" t="s">
        <v>7205</v>
      </c>
      <c r="E5572" t="s">
        <v>102</v>
      </c>
      <c r="F5572" t="s">
        <v>103</v>
      </c>
      <c r="G5572" t="s">
        <v>104</v>
      </c>
      <c r="H5572">
        <v>2009</v>
      </c>
      <c r="I5572" s="2">
        <v>52551416.469999999</v>
      </c>
      <c r="J5572" s="2">
        <v>6211945.0499999998</v>
      </c>
      <c r="K5572" s="2">
        <v>58763361.520000003</v>
      </c>
      <c r="L5572" t="s">
        <v>116</v>
      </c>
    </row>
    <row r="5573" spans="1:12" x14ac:dyDescent="0.85">
      <c r="A5573" s="1">
        <v>41164</v>
      </c>
      <c r="B5573" t="s">
        <v>4685</v>
      </c>
      <c r="C5573" t="s">
        <v>7206</v>
      </c>
      <c r="D5573" t="s">
        <v>7207</v>
      </c>
      <c r="E5573" t="s">
        <v>85</v>
      </c>
      <c r="F5573" t="s">
        <v>86</v>
      </c>
      <c r="G5573" t="s">
        <v>87</v>
      </c>
      <c r="H5573">
        <v>2009</v>
      </c>
      <c r="I5573" s="2">
        <v>1077596.5900000001</v>
      </c>
      <c r="J5573" s="2">
        <v>982105.95</v>
      </c>
      <c r="K5573" s="2">
        <v>2059702.54</v>
      </c>
      <c r="L5573" t="s">
        <v>116</v>
      </c>
    </row>
    <row r="5574" spans="1:12" x14ac:dyDescent="0.85">
      <c r="A5574" s="1">
        <v>41164</v>
      </c>
      <c r="B5574" t="s">
        <v>90</v>
      </c>
      <c r="C5574" t="s">
        <v>7208</v>
      </c>
      <c r="D5574" t="s">
        <v>7209</v>
      </c>
      <c r="E5574" t="s">
        <v>119</v>
      </c>
      <c r="F5574" t="s">
        <v>120</v>
      </c>
      <c r="G5574" t="s">
        <v>121</v>
      </c>
      <c r="H5574">
        <v>2009</v>
      </c>
      <c r="I5574" s="2">
        <v>500000</v>
      </c>
      <c r="J5574" s="2">
        <v>0</v>
      </c>
      <c r="K5574" s="2">
        <v>500000</v>
      </c>
      <c r="L5574" t="s">
        <v>116</v>
      </c>
    </row>
    <row r="5575" spans="1:12" x14ac:dyDescent="0.85">
      <c r="A5575" s="1">
        <v>41164</v>
      </c>
      <c r="B5575" t="s">
        <v>90</v>
      </c>
      <c r="C5575" t="s">
        <v>7210</v>
      </c>
      <c r="D5575" t="s">
        <v>7211</v>
      </c>
      <c r="E5575" t="s">
        <v>992</v>
      </c>
      <c r="F5575" t="s">
        <v>993</v>
      </c>
      <c r="G5575" t="s">
        <v>994</v>
      </c>
      <c r="H5575">
        <v>2009</v>
      </c>
      <c r="I5575" s="2">
        <v>300000000</v>
      </c>
      <c r="J5575" s="2">
        <v>0</v>
      </c>
      <c r="K5575" s="2">
        <v>300000000</v>
      </c>
      <c r="L5575" t="s">
        <v>116</v>
      </c>
    </row>
    <row r="5576" spans="1:12" x14ac:dyDescent="0.85">
      <c r="A5576" s="1">
        <v>41164</v>
      </c>
      <c r="B5576" t="s">
        <v>90</v>
      </c>
      <c r="C5576" t="s">
        <v>7212</v>
      </c>
      <c r="D5576" t="s">
        <v>7213</v>
      </c>
      <c r="E5576" t="s">
        <v>102</v>
      </c>
      <c r="F5576" t="s">
        <v>103</v>
      </c>
      <c r="G5576" t="s">
        <v>104</v>
      </c>
      <c r="H5576">
        <v>2009</v>
      </c>
      <c r="I5576" s="2">
        <v>326525500</v>
      </c>
      <c r="J5576" s="2">
        <v>0</v>
      </c>
      <c r="K5576" s="2">
        <v>326525500</v>
      </c>
      <c r="L5576" t="s">
        <v>18</v>
      </c>
    </row>
    <row r="5577" spans="1:12" x14ac:dyDescent="0.85">
      <c r="A5577" s="1">
        <v>41164</v>
      </c>
      <c r="B5577" t="s">
        <v>90</v>
      </c>
      <c r="C5577" t="s">
        <v>7214</v>
      </c>
      <c r="D5577" t="s">
        <v>7215</v>
      </c>
      <c r="E5577" t="s">
        <v>15</v>
      </c>
      <c r="F5577" t="s">
        <v>16</v>
      </c>
      <c r="G5577" t="s">
        <v>6085</v>
      </c>
      <c r="H5577">
        <v>2009</v>
      </c>
      <c r="I5577" s="2">
        <v>200000000</v>
      </c>
      <c r="J5577" s="2">
        <v>0</v>
      </c>
      <c r="K5577" s="2">
        <v>200000000</v>
      </c>
      <c r="L5577" t="s">
        <v>18</v>
      </c>
    </row>
    <row r="5578" spans="1:12" x14ac:dyDescent="0.85">
      <c r="A5578" s="1">
        <v>41164</v>
      </c>
      <c r="B5578" t="s">
        <v>5304</v>
      </c>
      <c r="C5578" t="s">
        <v>6321</v>
      </c>
      <c r="D5578" t="s">
        <v>6322</v>
      </c>
      <c r="E5578" t="s">
        <v>1408</v>
      </c>
      <c r="F5578" t="s">
        <v>1409</v>
      </c>
      <c r="G5578" t="s">
        <v>1410</v>
      </c>
      <c r="H5578">
        <v>2009</v>
      </c>
      <c r="I5578" s="2">
        <v>0</v>
      </c>
      <c r="J5578" s="2">
        <v>859017.75</v>
      </c>
      <c r="K5578" s="2">
        <v>859017.75</v>
      </c>
      <c r="L5578" t="s">
        <v>116</v>
      </c>
    </row>
    <row r="5579" spans="1:12" x14ac:dyDescent="0.85">
      <c r="A5579" s="1">
        <v>41164</v>
      </c>
      <c r="B5579" t="s">
        <v>1234</v>
      </c>
      <c r="C5579" t="s">
        <v>5072</v>
      </c>
      <c r="D5579" t="s">
        <v>5073</v>
      </c>
      <c r="E5579" t="s">
        <v>62</v>
      </c>
      <c r="F5579" t="s">
        <v>63</v>
      </c>
      <c r="H5579">
        <v>2009</v>
      </c>
      <c r="I5579" s="2">
        <v>20500000</v>
      </c>
      <c r="J5579" s="2">
        <v>0</v>
      </c>
      <c r="K5579" s="2">
        <v>20500000</v>
      </c>
      <c r="L5579" t="s">
        <v>116</v>
      </c>
    </row>
    <row r="5580" spans="1:12" x14ac:dyDescent="0.85">
      <c r="A5580" s="1">
        <v>41164</v>
      </c>
      <c r="B5580" t="s">
        <v>90</v>
      </c>
      <c r="C5580" t="s">
        <v>6330</v>
      </c>
      <c r="D5580" t="s">
        <v>6331</v>
      </c>
      <c r="E5580" t="s">
        <v>119</v>
      </c>
      <c r="F5580" t="s">
        <v>120</v>
      </c>
      <c r="G5580" t="s">
        <v>121</v>
      </c>
      <c r="H5580">
        <v>2009</v>
      </c>
      <c r="I5580" s="2">
        <v>250000</v>
      </c>
      <c r="J5580" s="2">
        <v>0</v>
      </c>
      <c r="K5580" s="2">
        <v>250000</v>
      </c>
      <c r="L5580" t="s">
        <v>18</v>
      </c>
    </row>
    <row r="5581" spans="1:12" x14ac:dyDescent="0.85">
      <c r="A5581" s="1">
        <v>41164</v>
      </c>
      <c r="B5581" t="s">
        <v>90</v>
      </c>
      <c r="C5581" t="s">
        <v>7216</v>
      </c>
      <c r="D5581" t="s">
        <v>7217</v>
      </c>
      <c r="E5581" t="s">
        <v>334</v>
      </c>
      <c r="F5581" t="s">
        <v>335</v>
      </c>
      <c r="G5581" t="s">
        <v>339</v>
      </c>
      <c r="H5581">
        <v>2009</v>
      </c>
      <c r="I5581" s="2">
        <v>1937100</v>
      </c>
      <c r="J5581" s="2">
        <v>0</v>
      </c>
      <c r="K5581" s="2">
        <v>1937100</v>
      </c>
      <c r="L5581" t="s">
        <v>116</v>
      </c>
    </row>
    <row r="5582" spans="1:12" x14ac:dyDescent="0.85">
      <c r="A5582" s="1">
        <v>41164</v>
      </c>
      <c r="B5582" t="s">
        <v>883</v>
      </c>
      <c r="C5582" t="s">
        <v>4278</v>
      </c>
      <c r="D5582" t="s">
        <v>4279</v>
      </c>
      <c r="E5582" t="s">
        <v>119</v>
      </c>
      <c r="F5582" t="s">
        <v>120</v>
      </c>
      <c r="G5582" t="s">
        <v>1125</v>
      </c>
      <c r="H5582">
        <v>2009</v>
      </c>
      <c r="I5582" s="2">
        <v>1300000</v>
      </c>
      <c r="J5582" s="2">
        <v>0</v>
      </c>
      <c r="K5582" s="2">
        <v>1300000</v>
      </c>
      <c r="L5582" t="s">
        <v>116</v>
      </c>
    </row>
    <row r="5583" spans="1:12" x14ac:dyDescent="0.85">
      <c r="A5583" s="1">
        <v>41164</v>
      </c>
      <c r="B5583" t="s">
        <v>90</v>
      </c>
      <c r="C5583" t="s">
        <v>6336</v>
      </c>
      <c r="D5583" t="s">
        <v>6337</v>
      </c>
      <c r="E5583" t="s">
        <v>42</v>
      </c>
      <c r="F5583" t="s">
        <v>43</v>
      </c>
      <c r="G5583" t="s">
        <v>44</v>
      </c>
      <c r="H5583">
        <v>2009</v>
      </c>
      <c r="I5583" s="2">
        <v>800000</v>
      </c>
      <c r="J5583" s="2">
        <v>0</v>
      </c>
      <c r="K5583" s="2">
        <v>800000</v>
      </c>
      <c r="L5583" t="s">
        <v>18</v>
      </c>
    </row>
    <row r="5584" spans="1:12" x14ac:dyDescent="0.85">
      <c r="A5584" s="1">
        <v>41164</v>
      </c>
      <c r="B5584" t="s">
        <v>90</v>
      </c>
      <c r="C5584" t="s">
        <v>7218</v>
      </c>
      <c r="D5584" t="s">
        <v>7219</v>
      </c>
      <c r="E5584" t="s">
        <v>200</v>
      </c>
      <c r="F5584" t="s">
        <v>201</v>
      </c>
      <c r="G5584" t="s">
        <v>213</v>
      </c>
      <c r="H5584">
        <v>2009</v>
      </c>
      <c r="I5584" s="2">
        <v>1883069</v>
      </c>
      <c r="J5584" s="2">
        <v>0</v>
      </c>
      <c r="K5584" s="2">
        <v>1883069</v>
      </c>
      <c r="L5584" t="s">
        <v>116</v>
      </c>
    </row>
    <row r="5585" spans="1:12" x14ac:dyDescent="0.85">
      <c r="A5585" s="1">
        <v>41164</v>
      </c>
      <c r="B5585" t="s">
        <v>90</v>
      </c>
      <c r="C5585" t="s">
        <v>7220</v>
      </c>
      <c r="D5585" t="s">
        <v>7221</v>
      </c>
      <c r="E5585" t="s">
        <v>4538</v>
      </c>
      <c r="F5585" t="s">
        <v>4539</v>
      </c>
      <c r="G5585" t="s">
        <v>4540</v>
      </c>
      <c r="H5585">
        <v>2009</v>
      </c>
      <c r="I5585" s="2">
        <v>1557176.15</v>
      </c>
      <c r="J5585" s="2">
        <v>0</v>
      </c>
      <c r="K5585" s="2">
        <v>1557176.15</v>
      </c>
      <c r="L5585" t="s">
        <v>116</v>
      </c>
    </row>
    <row r="5586" spans="1:12" x14ac:dyDescent="0.85">
      <c r="A5586" s="1">
        <v>41164</v>
      </c>
      <c r="B5586" t="s">
        <v>90</v>
      </c>
      <c r="C5586" t="s">
        <v>4282</v>
      </c>
      <c r="D5586" t="s">
        <v>4283</v>
      </c>
      <c r="E5586" t="s">
        <v>119</v>
      </c>
      <c r="F5586" t="s">
        <v>120</v>
      </c>
      <c r="G5586" t="s">
        <v>121</v>
      </c>
      <c r="H5586">
        <v>2009</v>
      </c>
      <c r="I5586" s="2">
        <v>650000</v>
      </c>
      <c r="J5586" s="2">
        <v>0</v>
      </c>
      <c r="K5586" s="2">
        <v>650000</v>
      </c>
      <c r="L5586" t="s">
        <v>116</v>
      </c>
    </row>
    <row r="5587" spans="1:12" x14ac:dyDescent="0.85">
      <c r="A5587" s="1">
        <v>41164</v>
      </c>
      <c r="B5587" t="s">
        <v>90</v>
      </c>
      <c r="C5587" t="s">
        <v>7222</v>
      </c>
      <c r="D5587" t="s">
        <v>7223</v>
      </c>
      <c r="E5587" t="s">
        <v>93</v>
      </c>
      <c r="F5587" t="s">
        <v>94</v>
      </c>
      <c r="H5587">
        <v>2009</v>
      </c>
      <c r="I5587" s="2">
        <v>31469000</v>
      </c>
      <c r="J5587" s="2">
        <v>28531000</v>
      </c>
      <c r="K5587" s="2">
        <v>60000000</v>
      </c>
      <c r="L5587" t="s">
        <v>116</v>
      </c>
    </row>
    <row r="5588" spans="1:12" x14ac:dyDescent="0.85">
      <c r="A5588" s="1">
        <v>41164</v>
      </c>
      <c r="B5588" t="s">
        <v>90</v>
      </c>
      <c r="C5588" t="s">
        <v>7224</v>
      </c>
      <c r="D5588" t="s">
        <v>7225</v>
      </c>
      <c r="E5588" t="s">
        <v>93</v>
      </c>
      <c r="F5588" t="s">
        <v>94</v>
      </c>
      <c r="H5588">
        <v>2009</v>
      </c>
      <c r="I5588" s="2">
        <v>5000000</v>
      </c>
      <c r="J5588" s="2">
        <v>0</v>
      </c>
      <c r="K5588" s="2">
        <v>5000000</v>
      </c>
      <c r="L5588" t="s">
        <v>116</v>
      </c>
    </row>
    <row r="5589" spans="1:12" x14ac:dyDescent="0.85">
      <c r="A5589" s="1">
        <v>41164</v>
      </c>
      <c r="B5589" t="s">
        <v>90</v>
      </c>
      <c r="C5589" t="s">
        <v>6781</v>
      </c>
      <c r="D5589" t="s">
        <v>6782</v>
      </c>
      <c r="E5589" t="s">
        <v>42</v>
      </c>
      <c r="F5589" t="s">
        <v>43</v>
      </c>
      <c r="G5589" t="s">
        <v>76</v>
      </c>
      <c r="H5589">
        <v>2009</v>
      </c>
      <c r="I5589" s="2">
        <v>5789330.4400000004</v>
      </c>
      <c r="J5589" s="2">
        <v>2437495.65</v>
      </c>
      <c r="K5589" s="2">
        <v>8226826.0899999999</v>
      </c>
      <c r="L5589" t="s">
        <v>116</v>
      </c>
    </row>
    <row r="5590" spans="1:12" x14ac:dyDescent="0.85">
      <c r="A5590" s="1">
        <v>41164</v>
      </c>
      <c r="B5590" t="s">
        <v>90</v>
      </c>
      <c r="C5590" t="s">
        <v>6341</v>
      </c>
      <c r="D5590" t="s">
        <v>6342</v>
      </c>
      <c r="E5590" t="s">
        <v>42</v>
      </c>
      <c r="F5590" t="s">
        <v>43</v>
      </c>
      <c r="G5590" t="s">
        <v>44</v>
      </c>
      <c r="H5590">
        <v>2009</v>
      </c>
      <c r="I5590" s="2">
        <v>256670.19</v>
      </c>
      <c r="J5590" s="2">
        <v>0</v>
      </c>
      <c r="K5590" s="2">
        <v>256670.19</v>
      </c>
      <c r="L5590" t="s">
        <v>116</v>
      </c>
    </row>
    <row r="5591" spans="1:12" x14ac:dyDescent="0.85">
      <c r="A5591" s="1">
        <v>41164</v>
      </c>
      <c r="B5591" t="s">
        <v>90</v>
      </c>
      <c r="C5591" t="s">
        <v>6343</v>
      </c>
      <c r="D5591" t="s">
        <v>6344</v>
      </c>
      <c r="E5591" t="s">
        <v>288</v>
      </c>
      <c r="F5591" t="s">
        <v>289</v>
      </c>
      <c r="G5591" t="s">
        <v>1737</v>
      </c>
      <c r="H5591">
        <v>2009</v>
      </c>
      <c r="I5591" s="2">
        <v>0</v>
      </c>
      <c r="J5591" s="2">
        <v>1162580.4099999999</v>
      </c>
      <c r="K5591" s="2">
        <v>1162580.4099999999</v>
      </c>
      <c r="L5591" t="s">
        <v>116</v>
      </c>
    </row>
    <row r="5592" spans="1:12" x14ac:dyDescent="0.85">
      <c r="A5592" s="1">
        <v>41164</v>
      </c>
      <c r="B5592" t="s">
        <v>90</v>
      </c>
      <c r="C5592" t="s">
        <v>5869</v>
      </c>
      <c r="D5592" t="s">
        <v>5870</v>
      </c>
      <c r="E5592" t="s">
        <v>119</v>
      </c>
      <c r="F5592" t="s">
        <v>120</v>
      </c>
      <c r="G5592" t="s">
        <v>121</v>
      </c>
      <c r="H5592">
        <v>2009</v>
      </c>
      <c r="I5592" s="2">
        <v>500000</v>
      </c>
      <c r="J5592" s="2">
        <v>0</v>
      </c>
      <c r="K5592" s="2">
        <v>500000</v>
      </c>
      <c r="L5592" t="s">
        <v>18</v>
      </c>
    </row>
    <row r="5593" spans="1:12" x14ac:dyDescent="0.85">
      <c r="A5593" s="1">
        <v>41164</v>
      </c>
      <c r="B5593" t="s">
        <v>90</v>
      </c>
      <c r="C5593" t="s">
        <v>4290</v>
      </c>
      <c r="D5593" t="s">
        <v>4291</v>
      </c>
      <c r="E5593" t="s">
        <v>119</v>
      </c>
      <c r="F5593" t="s">
        <v>120</v>
      </c>
      <c r="G5593" t="s">
        <v>1125</v>
      </c>
      <c r="H5593">
        <v>2009</v>
      </c>
      <c r="I5593" s="2">
        <v>1094284</v>
      </c>
      <c r="J5593" s="2">
        <v>16</v>
      </c>
      <c r="K5593" s="2">
        <v>1094300</v>
      </c>
      <c r="L5593" t="s">
        <v>116</v>
      </c>
    </row>
    <row r="5594" spans="1:12" x14ac:dyDescent="0.85">
      <c r="A5594" s="1">
        <v>41164</v>
      </c>
      <c r="B5594" t="s">
        <v>90</v>
      </c>
      <c r="C5594" t="s">
        <v>4294</v>
      </c>
      <c r="D5594" t="s">
        <v>4293</v>
      </c>
      <c r="E5594" t="s">
        <v>119</v>
      </c>
      <c r="F5594" t="s">
        <v>120</v>
      </c>
      <c r="G5594" t="s">
        <v>121</v>
      </c>
      <c r="H5594">
        <v>2009</v>
      </c>
      <c r="I5594" s="2">
        <v>16849970</v>
      </c>
      <c r="J5594" s="2">
        <v>30</v>
      </c>
      <c r="K5594" s="2">
        <v>16850000</v>
      </c>
      <c r="L5594" t="s">
        <v>116</v>
      </c>
    </row>
    <row r="5595" spans="1:12" x14ac:dyDescent="0.85">
      <c r="A5595" s="1">
        <v>41164</v>
      </c>
      <c r="B5595" t="s">
        <v>90</v>
      </c>
      <c r="C5595" t="s">
        <v>4295</v>
      </c>
      <c r="D5595" t="s">
        <v>4296</v>
      </c>
      <c r="E5595" t="s">
        <v>119</v>
      </c>
      <c r="F5595" t="s">
        <v>120</v>
      </c>
      <c r="G5595" t="s">
        <v>121</v>
      </c>
      <c r="H5595">
        <v>2009</v>
      </c>
      <c r="I5595" s="2">
        <v>490.11</v>
      </c>
      <c r="J5595" s="2">
        <v>0</v>
      </c>
      <c r="K5595" s="2">
        <v>490.11</v>
      </c>
      <c r="L5595" t="s">
        <v>18</v>
      </c>
    </row>
    <row r="5596" spans="1:12" x14ac:dyDescent="0.85">
      <c r="A5596" s="1">
        <v>41164</v>
      </c>
      <c r="B5596" t="s">
        <v>90</v>
      </c>
      <c r="C5596" t="s">
        <v>5083</v>
      </c>
      <c r="D5596" t="s">
        <v>5084</v>
      </c>
      <c r="E5596" t="s">
        <v>93</v>
      </c>
      <c r="F5596" t="s">
        <v>94</v>
      </c>
      <c r="H5596">
        <v>2009</v>
      </c>
      <c r="I5596" s="2">
        <v>7500000</v>
      </c>
      <c r="J5596" s="2">
        <v>0</v>
      </c>
      <c r="K5596" s="2">
        <v>7500000</v>
      </c>
      <c r="L5596" t="s">
        <v>116</v>
      </c>
    </row>
    <row r="5597" spans="1:12" x14ac:dyDescent="0.85">
      <c r="A5597" s="1">
        <v>41164</v>
      </c>
      <c r="B5597" t="s">
        <v>90</v>
      </c>
      <c r="C5597" t="s">
        <v>5447</v>
      </c>
      <c r="D5597" t="s">
        <v>5448</v>
      </c>
      <c r="E5597" t="s">
        <v>93</v>
      </c>
      <c r="F5597" t="s">
        <v>94</v>
      </c>
      <c r="H5597">
        <v>2009</v>
      </c>
      <c r="I5597" s="2">
        <v>750000</v>
      </c>
      <c r="J5597" s="2">
        <v>0</v>
      </c>
      <c r="K5597" s="2">
        <v>750000</v>
      </c>
      <c r="L5597" t="s">
        <v>116</v>
      </c>
    </row>
    <row r="5598" spans="1:12" x14ac:dyDescent="0.85">
      <c r="A5598" s="1">
        <v>41164</v>
      </c>
      <c r="B5598" t="s">
        <v>90</v>
      </c>
      <c r="C5598" t="s">
        <v>6345</v>
      </c>
      <c r="D5598" t="s">
        <v>6346</v>
      </c>
      <c r="E5598" t="s">
        <v>93</v>
      </c>
      <c r="F5598" t="s">
        <v>94</v>
      </c>
      <c r="H5598">
        <v>2009</v>
      </c>
      <c r="I5598" s="2">
        <v>13598511.859999999</v>
      </c>
      <c r="J5598" s="2">
        <v>0</v>
      </c>
      <c r="K5598" s="2">
        <v>13598511.859999999</v>
      </c>
      <c r="L5598" t="s">
        <v>116</v>
      </c>
    </row>
    <row r="5599" spans="1:12" x14ac:dyDescent="0.85">
      <c r="A5599" s="1">
        <v>41164</v>
      </c>
      <c r="B5599" t="s">
        <v>4705</v>
      </c>
      <c r="C5599" t="s">
        <v>4706</v>
      </c>
      <c r="D5599" t="s">
        <v>4707</v>
      </c>
      <c r="E5599" t="s">
        <v>49</v>
      </c>
      <c r="F5599" t="s">
        <v>50</v>
      </c>
      <c r="G5599" t="s">
        <v>51</v>
      </c>
      <c r="H5599">
        <v>2009</v>
      </c>
      <c r="I5599" s="2">
        <v>16071.56</v>
      </c>
      <c r="J5599" s="2">
        <v>0</v>
      </c>
      <c r="K5599" s="2">
        <v>16071.56</v>
      </c>
      <c r="L5599" t="s">
        <v>18</v>
      </c>
    </row>
    <row r="5600" spans="1:12" x14ac:dyDescent="0.85">
      <c r="A5600" s="1">
        <v>41164</v>
      </c>
      <c r="B5600" t="s">
        <v>7226</v>
      </c>
      <c r="C5600" t="s">
        <v>7227</v>
      </c>
      <c r="D5600" t="s">
        <v>7228</v>
      </c>
      <c r="E5600" t="s">
        <v>607</v>
      </c>
      <c r="F5600" t="s">
        <v>608</v>
      </c>
      <c r="G5600" t="s">
        <v>608</v>
      </c>
      <c r="H5600">
        <v>2009</v>
      </c>
      <c r="I5600" s="2">
        <v>13994198</v>
      </c>
      <c r="J5600" s="2">
        <v>4910941</v>
      </c>
      <c r="K5600" s="2">
        <v>18905139</v>
      </c>
      <c r="L5600" t="s">
        <v>116</v>
      </c>
    </row>
    <row r="5601" spans="1:12" x14ac:dyDescent="0.85">
      <c r="A5601" s="1">
        <v>41164</v>
      </c>
      <c r="B5601" t="s">
        <v>7229</v>
      </c>
      <c r="C5601" t="s">
        <v>7230</v>
      </c>
      <c r="D5601" t="s">
        <v>7231</v>
      </c>
      <c r="E5601" t="s">
        <v>15</v>
      </c>
      <c r="F5601" t="s">
        <v>16</v>
      </c>
      <c r="G5601" t="s">
        <v>17</v>
      </c>
      <c r="H5601">
        <v>2009</v>
      </c>
      <c r="I5601" s="2">
        <v>5672614.0099999998</v>
      </c>
      <c r="J5601" s="2">
        <v>0</v>
      </c>
      <c r="K5601" s="2">
        <v>5672614.0099999998</v>
      </c>
      <c r="L5601" t="s">
        <v>116</v>
      </c>
    </row>
    <row r="5602" spans="1:12" x14ac:dyDescent="0.85">
      <c r="A5602" s="1">
        <v>41164</v>
      </c>
      <c r="B5602" t="s">
        <v>1796</v>
      </c>
      <c r="C5602" t="s">
        <v>5451</v>
      </c>
      <c r="D5602" t="s">
        <v>5452</v>
      </c>
      <c r="E5602" t="s">
        <v>119</v>
      </c>
      <c r="F5602" t="s">
        <v>120</v>
      </c>
      <c r="G5602" t="s">
        <v>121</v>
      </c>
      <c r="H5602">
        <v>2009</v>
      </c>
      <c r="I5602" s="2">
        <v>8447713.4800000004</v>
      </c>
      <c r="J5602" s="2">
        <v>167928.28</v>
      </c>
      <c r="K5602" s="2">
        <v>8615641.7599999998</v>
      </c>
      <c r="L5602" t="s">
        <v>116</v>
      </c>
    </row>
    <row r="5603" spans="1:12" x14ac:dyDescent="0.85">
      <c r="A5603" s="1">
        <v>41164</v>
      </c>
      <c r="B5603" t="s">
        <v>90</v>
      </c>
      <c r="C5603" t="s">
        <v>4721</v>
      </c>
      <c r="D5603" t="s">
        <v>4722</v>
      </c>
      <c r="E5603" t="s">
        <v>119</v>
      </c>
      <c r="F5603" t="s">
        <v>120</v>
      </c>
      <c r="G5603" t="s">
        <v>121</v>
      </c>
      <c r="H5603">
        <v>2009</v>
      </c>
      <c r="I5603" s="2">
        <v>1000000</v>
      </c>
      <c r="J5603" s="2">
        <v>0</v>
      </c>
      <c r="K5603" s="2">
        <v>1000000</v>
      </c>
      <c r="L5603" t="s">
        <v>116</v>
      </c>
    </row>
    <row r="5604" spans="1:12" x14ac:dyDescent="0.85">
      <c r="A5604" s="1">
        <v>41164</v>
      </c>
      <c r="B5604" t="s">
        <v>1843</v>
      </c>
      <c r="C5604" t="s">
        <v>1844</v>
      </c>
      <c r="D5604" t="s">
        <v>1845</v>
      </c>
      <c r="E5604" t="s">
        <v>113</v>
      </c>
      <c r="F5604" t="s">
        <v>114</v>
      </c>
      <c r="G5604" t="s">
        <v>115</v>
      </c>
      <c r="H5604">
        <v>2009</v>
      </c>
      <c r="I5604" s="2">
        <v>16000000</v>
      </c>
      <c r="J5604" s="2">
        <v>0</v>
      </c>
      <c r="K5604" s="2">
        <v>16000000</v>
      </c>
      <c r="L5604" t="s">
        <v>116</v>
      </c>
    </row>
    <row r="5605" spans="1:12" x14ac:dyDescent="0.85">
      <c r="A5605" s="1">
        <v>41164</v>
      </c>
      <c r="B5605" t="s">
        <v>90</v>
      </c>
      <c r="C5605" t="s">
        <v>7232</v>
      </c>
      <c r="D5605" t="s">
        <v>7233</v>
      </c>
      <c r="E5605" t="s">
        <v>42</v>
      </c>
      <c r="F5605" t="s">
        <v>43</v>
      </c>
      <c r="G5605" t="s">
        <v>44</v>
      </c>
      <c r="H5605">
        <v>2009</v>
      </c>
      <c r="I5605" s="2">
        <v>1794104.84</v>
      </c>
      <c r="J5605" s="2">
        <v>0</v>
      </c>
      <c r="K5605" s="2">
        <v>1794104.84</v>
      </c>
      <c r="L5605" t="s">
        <v>116</v>
      </c>
    </row>
    <row r="5606" spans="1:12" x14ac:dyDescent="0.85">
      <c r="A5606" s="1">
        <v>41164</v>
      </c>
      <c r="B5606" t="s">
        <v>90</v>
      </c>
      <c r="C5606" t="s">
        <v>6797</v>
      </c>
      <c r="D5606" t="s">
        <v>6798</v>
      </c>
      <c r="E5606" t="s">
        <v>1408</v>
      </c>
      <c r="F5606" t="s">
        <v>1409</v>
      </c>
      <c r="G5606" t="s">
        <v>1410</v>
      </c>
      <c r="H5606">
        <v>2009</v>
      </c>
      <c r="I5606" s="2">
        <v>1498770</v>
      </c>
      <c r="J5606" s="2">
        <v>0</v>
      </c>
      <c r="K5606" s="2">
        <v>1498770</v>
      </c>
      <c r="L5606" t="s">
        <v>116</v>
      </c>
    </row>
    <row r="5607" spans="1:12" x14ac:dyDescent="0.85">
      <c r="A5607" s="1">
        <v>41164</v>
      </c>
      <c r="B5607" t="s">
        <v>12</v>
      </c>
      <c r="C5607" t="s">
        <v>4730</v>
      </c>
      <c r="D5607" t="s">
        <v>4731</v>
      </c>
      <c r="E5607" t="s">
        <v>102</v>
      </c>
      <c r="F5607" t="s">
        <v>103</v>
      </c>
      <c r="G5607" t="s">
        <v>104</v>
      </c>
      <c r="H5607">
        <v>2009</v>
      </c>
      <c r="I5607" s="2">
        <v>340298.1</v>
      </c>
      <c r="J5607" s="2">
        <v>0</v>
      </c>
      <c r="K5607" s="2">
        <v>340298.1</v>
      </c>
      <c r="L5607" t="s">
        <v>18</v>
      </c>
    </row>
    <row r="5608" spans="1:12" x14ac:dyDescent="0.85">
      <c r="A5608" s="1">
        <v>41164</v>
      </c>
      <c r="B5608" t="s">
        <v>5833</v>
      </c>
      <c r="C5608" t="s">
        <v>7234</v>
      </c>
      <c r="D5608" t="s">
        <v>7235</v>
      </c>
      <c r="E5608" t="s">
        <v>204</v>
      </c>
      <c r="F5608" t="s">
        <v>205</v>
      </c>
      <c r="G5608" t="s">
        <v>643</v>
      </c>
      <c r="H5608">
        <v>2009</v>
      </c>
      <c r="I5608" s="2">
        <v>0</v>
      </c>
      <c r="J5608" s="2">
        <v>98102059.159999996</v>
      </c>
      <c r="K5608" s="2">
        <v>98102059.159999996</v>
      </c>
      <c r="L5608" t="s">
        <v>18</v>
      </c>
    </row>
    <row r="5609" spans="1:12" x14ac:dyDescent="0.85">
      <c r="A5609" s="1">
        <v>41164</v>
      </c>
      <c r="B5609" t="s">
        <v>6799</v>
      </c>
      <c r="C5609" t="s">
        <v>6800</v>
      </c>
      <c r="D5609" t="s">
        <v>6801</v>
      </c>
      <c r="E5609" t="s">
        <v>204</v>
      </c>
      <c r="F5609" t="s">
        <v>205</v>
      </c>
      <c r="G5609" t="s">
        <v>206</v>
      </c>
      <c r="H5609">
        <v>2009</v>
      </c>
      <c r="I5609" s="2">
        <v>1199185</v>
      </c>
      <c r="J5609" s="2">
        <v>0</v>
      </c>
      <c r="K5609" s="2">
        <v>1199185</v>
      </c>
      <c r="L5609" t="s">
        <v>116</v>
      </c>
    </row>
    <row r="5610" spans="1:12" x14ac:dyDescent="0.85">
      <c r="A5610" s="1">
        <v>41164</v>
      </c>
      <c r="B5610" t="s">
        <v>1502</v>
      </c>
      <c r="C5610" t="s">
        <v>6802</v>
      </c>
      <c r="D5610" t="s">
        <v>6803</v>
      </c>
      <c r="E5610" t="s">
        <v>204</v>
      </c>
      <c r="F5610" t="s">
        <v>205</v>
      </c>
      <c r="G5610" t="s">
        <v>206</v>
      </c>
      <c r="H5610">
        <v>2009</v>
      </c>
      <c r="I5610" s="2">
        <v>1077798.31</v>
      </c>
      <c r="J5610" s="2">
        <v>0</v>
      </c>
      <c r="K5610" s="2">
        <v>1077798.31</v>
      </c>
      <c r="L5610" t="s">
        <v>116</v>
      </c>
    </row>
    <row r="5611" spans="1:12" x14ac:dyDescent="0.85">
      <c r="A5611" s="1">
        <v>41164</v>
      </c>
      <c r="B5611" t="s">
        <v>5304</v>
      </c>
      <c r="C5611" t="s">
        <v>6783</v>
      </c>
      <c r="D5611" t="s">
        <v>6784</v>
      </c>
      <c r="E5611" t="s">
        <v>204</v>
      </c>
      <c r="F5611" t="s">
        <v>205</v>
      </c>
      <c r="G5611" t="s">
        <v>206</v>
      </c>
      <c r="H5611">
        <v>2009</v>
      </c>
      <c r="I5611" s="2">
        <v>0</v>
      </c>
      <c r="J5611" s="2">
        <v>5748314.2599999998</v>
      </c>
      <c r="K5611" s="2">
        <v>5748314.2599999998</v>
      </c>
      <c r="L5611" t="s">
        <v>116</v>
      </c>
    </row>
    <row r="5612" spans="1:12" x14ac:dyDescent="0.85">
      <c r="A5612" s="1">
        <v>41164</v>
      </c>
      <c r="B5612" t="s">
        <v>1502</v>
      </c>
      <c r="C5612" t="s">
        <v>7236</v>
      </c>
      <c r="D5612" t="s">
        <v>7237</v>
      </c>
      <c r="E5612" t="s">
        <v>223</v>
      </c>
      <c r="F5612" t="s">
        <v>224</v>
      </c>
      <c r="G5612" t="s">
        <v>225</v>
      </c>
      <c r="H5612">
        <v>2009</v>
      </c>
      <c r="I5612" s="2">
        <v>5000000</v>
      </c>
      <c r="J5612" s="2">
        <v>0</v>
      </c>
      <c r="K5612" s="2">
        <v>5000000</v>
      </c>
      <c r="L5612" t="s">
        <v>116</v>
      </c>
    </row>
    <row r="5613" spans="1:12" x14ac:dyDescent="0.85">
      <c r="A5613" s="1">
        <v>41164</v>
      </c>
      <c r="B5613" t="s">
        <v>1919</v>
      </c>
      <c r="C5613" t="s">
        <v>1920</v>
      </c>
      <c r="D5613" t="s">
        <v>1921</v>
      </c>
      <c r="E5613" t="s">
        <v>223</v>
      </c>
      <c r="F5613" t="s">
        <v>224</v>
      </c>
      <c r="G5613" t="s">
        <v>225</v>
      </c>
      <c r="H5613">
        <v>2009</v>
      </c>
      <c r="I5613" s="2">
        <v>24813200.309999999</v>
      </c>
      <c r="J5613" s="2">
        <v>0</v>
      </c>
      <c r="K5613" s="2">
        <v>24813200.309999999</v>
      </c>
      <c r="L5613" t="s">
        <v>116</v>
      </c>
    </row>
    <row r="5614" spans="1:12" x14ac:dyDescent="0.85">
      <c r="A5614" s="1">
        <v>41164</v>
      </c>
      <c r="B5614" t="s">
        <v>90</v>
      </c>
      <c r="C5614" t="s">
        <v>5883</v>
      </c>
      <c r="D5614" t="s">
        <v>5884</v>
      </c>
      <c r="E5614" t="s">
        <v>223</v>
      </c>
      <c r="F5614" t="s">
        <v>224</v>
      </c>
      <c r="G5614" t="s">
        <v>225</v>
      </c>
      <c r="H5614">
        <v>2009</v>
      </c>
      <c r="I5614" s="2">
        <v>2000000</v>
      </c>
      <c r="J5614" s="2">
        <v>0</v>
      </c>
      <c r="K5614" s="2">
        <v>2000000</v>
      </c>
      <c r="L5614" t="s">
        <v>116</v>
      </c>
    </row>
    <row r="5615" spans="1:12" x14ac:dyDescent="0.85">
      <c r="A5615" s="1">
        <v>41164</v>
      </c>
      <c r="B5615" t="s">
        <v>538</v>
      </c>
      <c r="C5615" t="s">
        <v>3930</v>
      </c>
      <c r="D5615" t="s">
        <v>3931</v>
      </c>
      <c r="E5615" t="s">
        <v>223</v>
      </c>
      <c r="F5615" t="s">
        <v>224</v>
      </c>
      <c r="G5615" t="s">
        <v>225</v>
      </c>
      <c r="H5615">
        <v>2009</v>
      </c>
      <c r="I5615" s="2">
        <v>300000</v>
      </c>
      <c r="J5615" s="2">
        <v>0</v>
      </c>
      <c r="K5615" s="2">
        <v>300000</v>
      </c>
      <c r="L5615" t="s">
        <v>116</v>
      </c>
    </row>
    <row r="5616" spans="1:12" x14ac:dyDescent="0.85">
      <c r="A5616" s="1">
        <v>41164</v>
      </c>
      <c r="B5616" t="s">
        <v>6356</v>
      </c>
      <c r="C5616" t="s">
        <v>6357</v>
      </c>
      <c r="D5616" t="s">
        <v>6358</v>
      </c>
      <c r="E5616" t="s">
        <v>1772</v>
      </c>
      <c r="F5616" t="s">
        <v>1773</v>
      </c>
      <c r="G5616" t="s">
        <v>1774</v>
      </c>
      <c r="H5616">
        <v>2009</v>
      </c>
      <c r="I5616" s="2">
        <v>10000000</v>
      </c>
      <c r="J5616" s="2">
        <v>0</v>
      </c>
      <c r="K5616" s="2">
        <v>10000000</v>
      </c>
      <c r="L5616" t="s">
        <v>116</v>
      </c>
    </row>
    <row r="5617" spans="1:12" x14ac:dyDescent="0.85">
      <c r="A5617" s="1">
        <v>41164</v>
      </c>
      <c r="B5617" t="s">
        <v>1796</v>
      </c>
      <c r="C5617" t="s">
        <v>6808</v>
      </c>
      <c r="D5617" t="s">
        <v>6809</v>
      </c>
      <c r="E5617" t="s">
        <v>56</v>
      </c>
      <c r="F5617" t="s">
        <v>57</v>
      </c>
      <c r="G5617" t="s">
        <v>58</v>
      </c>
      <c r="H5617">
        <v>2009</v>
      </c>
      <c r="I5617" s="2">
        <v>1004100</v>
      </c>
      <c r="J5617" s="2">
        <v>0</v>
      </c>
      <c r="K5617" s="2">
        <v>1004100</v>
      </c>
      <c r="L5617" t="s">
        <v>116</v>
      </c>
    </row>
    <row r="5618" spans="1:12" x14ac:dyDescent="0.85">
      <c r="A5618" s="1">
        <v>41164</v>
      </c>
      <c r="B5618" t="s">
        <v>90</v>
      </c>
      <c r="C5618" t="s">
        <v>7238</v>
      </c>
      <c r="D5618" t="s">
        <v>7239</v>
      </c>
      <c r="E5618" t="s">
        <v>119</v>
      </c>
      <c r="F5618" t="s">
        <v>120</v>
      </c>
      <c r="G5618" t="s">
        <v>121</v>
      </c>
      <c r="H5618">
        <v>2009</v>
      </c>
      <c r="I5618" s="2">
        <v>2026967</v>
      </c>
      <c r="J5618" s="2">
        <v>0</v>
      </c>
      <c r="K5618" s="2">
        <v>2026967</v>
      </c>
      <c r="L5618" t="s">
        <v>116</v>
      </c>
    </row>
    <row r="5619" spans="1:12" x14ac:dyDescent="0.85">
      <c r="A5619" s="1">
        <v>41164</v>
      </c>
      <c r="B5619" t="s">
        <v>4372</v>
      </c>
      <c r="C5619" t="s">
        <v>5455</v>
      </c>
      <c r="D5619" t="s">
        <v>5456</v>
      </c>
      <c r="E5619" t="s">
        <v>70</v>
      </c>
      <c r="F5619" t="s">
        <v>71</v>
      </c>
      <c r="G5619" t="s">
        <v>5484</v>
      </c>
      <c r="H5619">
        <v>2009</v>
      </c>
      <c r="I5619" s="2">
        <v>401364.64</v>
      </c>
      <c r="J5619" s="2">
        <v>0</v>
      </c>
      <c r="K5619" s="2">
        <v>401364.64</v>
      </c>
      <c r="L5619" t="s">
        <v>18</v>
      </c>
    </row>
    <row r="5620" spans="1:12" x14ac:dyDescent="0.85">
      <c r="A5620" s="1">
        <v>41164</v>
      </c>
      <c r="B5620" t="s">
        <v>7240</v>
      </c>
      <c r="C5620" t="s">
        <v>7241</v>
      </c>
      <c r="D5620" t="s">
        <v>7242</v>
      </c>
      <c r="E5620" t="s">
        <v>56</v>
      </c>
      <c r="F5620" t="s">
        <v>57</v>
      </c>
      <c r="G5620" t="s">
        <v>58</v>
      </c>
      <c r="H5620">
        <v>2009</v>
      </c>
      <c r="I5620" s="2">
        <v>400000</v>
      </c>
      <c r="J5620" s="2">
        <v>0</v>
      </c>
      <c r="K5620" s="2">
        <v>400000</v>
      </c>
      <c r="L5620" t="s">
        <v>116</v>
      </c>
    </row>
    <row r="5621" spans="1:12" x14ac:dyDescent="0.85">
      <c r="A5621" s="1">
        <v>41164</v>
      </c>
      <c r="B5621" t="s">
        <v>7240</v>
      </c>
      <c r="C5621" t="s">
        <v>7241</v>
      </c>
      <c r="D5621" t="s">
        <v>7242</v>
      </c>
      <c r="E5621" t="s">
        <v>288</v>
      </c>
      <c r="F5621" t="s">
        <v>289</v>
      </c>
      <c r="G5621" t="s">
        <v>290</v>
      </c>
      <c r="H5621">
        <v>2009</v>
      </c>
      <c r="I5621" s="2">
        <v>1020625</v>
      </c>
      <c r="J5621" s="2">
        <v>0</v>
      </c>
      <c r="K5621" s="2">
        <v>1020625</v>
      </c>
      <c r="L5621" t="s">
        <v>116</v>
      </c>
    </row>
    <row r="5622" spans="1:12" x14ac:dyDescent="0.85">
      <c r="A5622" s="1">
        <v>41164</v>
      </c>
      <c r="B5622" t="s">
        <v>7240</v>
      </c>
      <c r="C5622" t="s">
        <v>7241</v>
      </c>
      <c r="D5622" t="s">
        <v>7242</v>
      </c>
      <c r="E5622" t="s">
        <v>102</v>
      </c>
      <c r="F5622" t="s">
        <v>103</v>
      </c>
      <c r="G5622" t="s">
        <v>104</v>
      </c>
      <c r="H5622">
        <v>2009</v>
      </c>
      <c r="I5622" s="2">
        <v>312213.92</v>
      </c>
      <c r="J5622" s="2">
        <v>0</v>
      </c>
      <c r="K5622" s="2">
        <v>312213.92</v>
      </c>
      <c r="L5622" t="s">
        <v>116</v>
      </c>
    </row>
    <row r="5623" spans="1:12" x14ac:dyDescent="0.85">
      <c r="A5623" s="1">
        <v>41164</v>
      </c>
      <c r="B5623" t="s">
        <v>7240</v>
      </c>
      <c r="C5623" t="s">
        <v>7243</v>
      </c>
      <c r="D5623" t="s">
        <v>7244</v>
      </c>
      <c r="E5623" t="s">
        <v>56</v>
      </c>
      <c r="F5623" t="s">
        <v>57</v>
      </c>
      <c r="G5623" t="s">
        <v>58</v>
      </c>
      <c r="H5623">
        <v>2009</v>
      </c>
      <c r="I5623" s="2">
        <v>800000</v>
      </c>
      <c r="J5623" s="2">
        <v>0</v>
      </c>
      <c r="K5623" s="2">
        <v>800000</v>
      </c>
      <c r="L5623" t="s">
        <v>116</v>
      </c>
    </row>
    <row r="5624" spans="1:12" x14ac:dyDescent="0.85">
      <c r="A5624" s="1">
        <v>41164</v>
      </c>
      <c r="B5624" t="s">
        <v>7240</v>
      </c>
      <c r="C5624" t="s">
        <v>7243</v>
      </c>
      <c r="D5624" t="s">
        <v>7244</v>
      </c>
      <c r="E5624" t="s">
        <v>288</v>
      </c>
      <c r="F5624" t="s">
        <v>289</v>
      </c>
      <c r="G5624" t="s">
        <v>290</v>
      </c>
      <c r="H5624">
        <v>2009</v>
      </c>
      <c r="I5624" s="2">
        <v>1020625</v>
      </c>
      <c r="J5624" s="2">
        <v>0</v>
      </c>
      <c r="K5624" s="2">
        <v>1020625</v>
      </c>
      <c r="L5624" t="s">
        <v>116</v>
      </c>
    </row>
    <row r="5625" spans="1:12" x14ac:dyDescent="0.85">
      <c r="A5625" s="1">
        <v>41164</v>
      </c>
      <c r="B5625" t="s">
        <v>7240</v>
      </c>
      <c r="C5625" t="s">
        <v>7243</v>
      </c>
      <c r="D5625" t="s">
        <v>7244</v>
      </c>
      <c r="E5625" t="s">
        <v>102</v>
      </c>
      <c r="F5625" t="s">
        <v>103</v>
      </c>
      <c r="G5625" t="s">
        <v>104</v>
      </c>
      <c r="H5625">
        <v>2009</v>
      </c>
      <c r="I5625" s="2">
        <v>1181195.54</v>
      </c>
      <c r="J5625" s="2">
        <v>0</v>
      </c>
      <c r="K5625" s="2">
        <v>1181195.54</v>
      </c>
      <c r="L5625" t="s">
        <v>116</v>
      </c>
    </row>
    <row r="5626" spans="1:12" x14ac:dyDescent="0.85">
      <c r="A5626" s="1">
        <v>41164</v>
      </c>
      <c r="B5626" t="s">
        <v>7240</v>
      </c>
      <c r="C5626" t="s">
        <v>7245</v>
      </c>
      <c r="D5626" t="s">
        <v>7246</v>
      </c>
      <c r="E5626" t="s">
        <v>56</v>
      </c>
      <c r="F5626" t="s">
        <v>57</v>
      </c>
      <c r="G5626" t="s">
        <v>58</v>
      </c>
      <c r="H5626">
        <v>2009</v>
      </c>
      <c r="I5626" s="2">
        <v>800000</v>
      </c>
      <c r="J5626" s="2">
        <v>0</v>
      </c>
      <c r="K5626" s="2">
        <v>800000</v>
      </c>
      <c r="L5626" t="s">
        <v>116</v>
      </c>
    </row>
    <row r="5627" spans="1:12" x14ac:dyDescent="0.85">
      <c r="A5627" s="1">
        <v>41164</v>
      </c>
      <c r="B5627" t="s">
        <v>7240</v>
      </c>
      <c r="C5627" t="s">
        <v>7245</v>
      </c>
      <c r="D5627" t="s">
        <v>7246</v>
      </c>
      <c r="E5627" t="s">
        <v>288</v>
      </c>
      <c r="F5627" t="s">
        <v>289</v>
      </c>
      <c r="G5627" t="s">
        <v>290</v>
      </c>
      <c r="H5627">
        <v>2009</v>
      </c>
      <c r="I5627" s="2">
        <v>1020625</v>
      </c>
      <c r="J5627" s="2">
        <v>0</v>
      </c>
      <c r="K5627" s="2">
        <v>1020625</v>
      </c>
      <c r="L5627" t="s">
        <v>116</v>
      </c>
    </row>
    <row r="5628" spans="1:12" x14ac:dyDescent="0.85">
      <c r="A5628" s="1">
        <v>41164</v>
      </c>
      <c r="B5628" t="s">
        <v>7240</v>
      </c>
      <c r="C5628" t="s">
        <v>7245</v>
      </c>
      <c r="D5628" t="s">
        <v>7246</v>
      </c>
      <c r="E5628" t="s">
        <v>102</v>
      </c>
      <c r="F5628" t="s">
        <v>103</v>
      </c>
      <c r="G5628" t="s">
        <v>104</v>
      </c>
      <c r="H5628">
        <v>2009</v>
      </c>
      <c r="I5628" s="2">
        <v>893740.54</v>
      </c>
      <c r="J5628" s="2">
        <v>0</v>
      </c>
      <c r="K5628" s="2">
        <v>893740.54</v>
      </c>
      <c r="L5628" t="s">
        <v>116</v>
      </c>
    </row>
    <row r="5629" spans="1:12" x14ac:dyDescent="0.85">
      <c r="A5629" s="1">
        <v>41164</v>
      </c>
      <c r="B5629" t="s">
        <v>6126</v>
      </c>
      <c r="C5629" t="s">
        <v>7247</v>
      </c>
      <c r="D5629" t="s">
        <v>7248</v>
      </c>
      <c r="E5629" t="s">
        <v>49</v>
      </c>
      <c r="F5629" t="s">
        <v>50</v>
      </c>
      <c r="G5629" t="s">
        <v>51</v>
      </c>
      <c r="H5629">
        <v>2009</v>
      </c>
      <c r="I5629" s="2">
        <v>125000000</v>
      </c>
      <c r="J5629" s="2">
        <v>0</v>
      </c>
      <c r="K5629" s="2">
        <v>125000000</v>
      </c>
      <c r="L5629" t="s">
        <v>116</v>
      </c>
    </row>
    <row r="5630" spans="1:12" x14ac:dyDescent="0.85">
      <c r="A5630" s="1">
        <v>41164</v>
      </c>
      <c r="B5630" t="s">
        <v>6556</v>
      </c>
      <c r="C5630" t="s">
        <v>7249</v>
      </c>
      <c r="D5630" t="s">
        <v>7250</v>
      </c>
      <c r="E5630" t="s">
        <v>113</v>
      </c>
      <c r="F5630" t="s">
        <v>114</v>
      </c>
      <c r="G5630" t="s">
        <v>115</v>
      </c>
      <c r="H5630">
        <v>2009</v>
      </c>
      <c r="I5630" s="2">
        <v>40000000</v>
      </c>
      <c r="J5630" s="2">
        <v>0</v>
      </c>
      <c r="K5630" s="2">
        <v>40000000</v>
      </c>
      <c r="L5630" t="s">
        <v>18</v>
      </c>
    </row>
    <row r="5631" spans="1:12" x14ac:dyDescent="0.85">
      <c r="A5631" s="1">
        <v>41164</v>
      </c>
      <c r="B5631" t="s">
        <v>6810</v>
      </c>
      <c r="C5631" t="s">
        <v>6811</v>
      </c>
      <c r="D5631" t="s">
        <v>6812</v>
      </c>
      <c r="E5631" t="s">
        <v>1957</v>
      </c>
      <c r="F5631" t="s">
        <v>1958</v>
      </c>
      <c r="G5631" t="s">
        <v>1959</v>
      </c>
      <c r="H5631">
        <v>2009</v>
      </c>
      <c r="I5631" s="2">
        <v>1499964</v>
      </c>
      <c r="J5631" s="2">
        <v>36</v>
      </c>
      <c r="K5631" s="2">
        <v>1500000</v>
      </c>
      <c r="L5631" t="s">
        <v>116</v>
      </c>
    </row>
    <row r="5632" spans="1:12" x14ac:dyDescent="0.85">
      <c r="A5632" s="1">
        <v>41164</v>
      </c>
      <c r="B5632" t="s">
        <v>1457</v>
      </c>
      <c r="C5632" t="s">
        <v>7251</v>
      </c>
      <c r="D5632" t="s">
        <v>7252</v>
      </c>
      <c r="E5632" t="s">
        <v>21</v>
      </c>
      <c r="F5632" t="s">
        <v>22</v>
      </c>
      <c r="G5632" t="s">
        <v>23</v>
      </c>
      <c r="H5632">
        <v>2009</v>
      </c>
      <c r="I5632" s="2">
        <v>7811573.54</v>
      </c>
      <c r="J5632" s="2">
        <v>3807261.21</v>
      </c>
      <c r="K5632" s="2">
        <v>11618834.75</v>
      </c>
      <c r="L5632" t="s">
        <v>116</v>
      </c>
    </row>
    <row r="5633" spans="1:12" x14ac:dyDescent="0.85">
      <c r="A5633" s="1">
        <v>41164</v>
      </c>
      <c r="B5633" t="s">
        <v>90</v>
      </c>
      <c r="C5633" t="s">
        <v>6815</v>
      </c>
      <c r="D5633" t="s">
        <v>6816</v>
      </c>
      <c r="E5633" t="s">
        <v>119</v>
      </c>
      <c r="F5633" t="s">
        <v>120</v>
      </c>
      <c r="G5633" t="s">
        <v>121</v>
      </c>
      <c r="H5633">
        <v>2009</v>
      </c>
      <c r="I5633" s="2">
        <v>700000</v>
      </c>
      <c r="J5633" s="2">
        <v>0</v>
      </c>
      <c r="K5633" s="2">
        <v>700000</v>
      </c>
      <c r="L5633" t="s">
        <v>18</v>
      </c>
    </row>
    <row r="5634" spans="1:12" x14ac:dyDescent="0.85">
      <c r="A5634" s="1">
        <v>41164</v>
      </c>
      <c r="B5634" t="s">
        <v>5762</v>
      </c>
      <c r="C5634" t="s">
        <v>6365</v>
      </c>
      <c r="D5634" t="s">
        <v>6366</v>
      </c>
      <c r="E5634" t="s">
        <v>49</v>
      </c>
      <c r="F5634" t="s">
        <v>50</v>
      </c>
      <c r="G5634" t="s">
        <v>51</v>
      </c>
      <c r="H5634">
        <v>2009</v>
      </c>
      <c r="I5634" s="2">
        <v>100000</v>
      </c>
      <c r="J5634" s="2">
        <v>0</v>
      </c>
      <c r="K5634" s="2">
        <v>100000</v>
      </c>
      <c r="L5634" t="s">
        <v>18</v>
      </c>
    </row>
    <row r="5635" spans="1:12" x14ac:dyDescent="0.85">
      <c r="A5635" s="1">
        <v>41164</v>
      </c>
      <c r="B5635" t="s">
        <v>6819</v>
      </c>
      <c r="C5635" t="s">
        <v>6820</v>
      </c>
      <c r="D5635" t="s">
        <v>6821</v>
      </c>
      <c r="E5635" t="s">
        <v>1408</v>
      </c>
      <c r="F5635" t="s">
        <v>1409</v>
      </c>
      <c r="G5635" t="s">
        <v>1410</v>
      </c>
      <c r="H5635">
        <v>2009</v>
      </c>
      <c r="I5635" s="2">
        <v>2842600</v>
      </c>
      <c r="J5635" s="2">
        <v>0</v>
      </c>
      <c r="K5635" s="2">
        <v>2842600</v>
      </c>
      <c r="L5635" t="s">
        <v>116</v>
      </c>
    </row>
    <row r="5636" spans="1:12" x14ac:dyDescent="0.85">
      <c r="A5636" s="1">
        <v>41164</v>
      </c>
      <c r="B5636" t="s">
        <v>6819</v>
      </c>
      <c r="C5636" t="s">
        <v>6820</v>
      </c>
      <c r="D5636" t="s">
        <v>6821</v>
      </c>
      <c r="E5636" t="s">
        <v>21</v>
      </c>
      <c r="F5636" t="s">
        <v>22</v>
      </c>
      <c r="G5636" t="s">
        <v>23</v>
      </c>
      <c r="H5636">
        <v>2009</v>
      </c>
      <c r="I5636" s="2">
        <v>9463339.7699999996</v>
      </c>
      <c r="J5636" s="2">
        <v>0</v>
      </c>
      <c r="K5636" s="2">
        <v>9463339.7699999996</v>
      </c>
      <c r="L5636" t="s">
        <v>116</v>
      </c>
    </row>
    <row r="5637" spans="1:12" x14ac:dyDescent="0.85">
      <c r="A5637" s="1">
        <v>41164</v>
      </c>
      <c r="B5637" t="s">
        <v>90</v>
      </c>
      <c r="C5637" t="s">
        <v>6367</v>
      </c>
      <c r="D5637" t="s">
        <v>6368</v>
      </c>
      <c r="E5637" t="s">
        <v>1333</v>
      </c>
      <c r="F5637" t="s">
        <v>1334</v>
      </c>
      <c r="G5637" t="s">
        <v>1335</v>
      </c>
      <c r="H5637">
        <v>2009</v>
      </c>
      <c r="I5637" s="2">
        <v>1948757.52</v>
      </c>
      <c r="J5637" s="2">
        <v>0</v>
      </c>
      <c r="K5637" s="2">
        <v>1948757.52</v>
      </c>
      <c r="L5637" t="s">
        <v>116</v>
      </c>
    </row>
    <row r="5638" spans="1:12" x14ac:dyDescent="0.85">
      <c r="A5638" s="1">
        <v>41164</v>
      </c>
      <c r="B5638" t="s">
        <v>90</v>
      </c>
      <c r="C5638" t="s">
        <v>6369</v>
      </c>
      <c r="D5638" t="s">
        <v>6370</v>
      </c>
      <c r="E5638" t="s">
        <v>1333</v>
      </c>
      <c r="F5638" t="s">
        <v>1334</v>
      </c>
      <c r="G5638" t="s">
        <v>1335</v>
      </c>
      <c r="H5638">
        <v>2009</v>
      </c>
      <c r="I5638" s="2">
        <v>810629.34</v>
      </c>
      <c r="J5638" s="2">
        <v>0</v>
      </c>
      <c r="K5638" s="2">
        <v>810629.34</v>
      </c>
      <c r="L5638" t="s">
        <v>116</v>
      </c>
    </row>
    <row r="5639" spans="1:12" x14ac:dyDescent="0.85">
      <c r="A5639" s="1">
        <v>41164</v>
      </c>
      <c r="B5639" t="s">
        <v>7253</v>
      </c>
      <c r="C5639" t="s">
        <v>7254</v>
      </c>
      <c r="D5639" t="s">
        <v>7255</v>
      </c>
      <c r="E5639" t="s">
        <v>56</v>
      </c>
      <c r="F5639" t="s">
        <v>57</v>
      </c>
      <c r="G5639" t="s">
        <v>58</v>
      </c>
      <c r="H5639">
        <v>2009</v>
      </c>
      <c r="I5639" s="2">
        <v>16056942</v>
      </c>
      <c r="J5639" s="2">
        <v>2128752.84</v>
      </c>
      <c r="K5639" s="2">
        <v>18185694.84</v>
      </c>
      <c r="L5639" t="s">
        <v>116</v>
      </c>
    </row>
    <row r="5640" spans="1:12" x14ac:dyDescent="0.85">
      <c r="A5640" s="1">
        <v>41164</v>
      </c>
      <c r="B5640" t="s">
        <v>90</v>
      </c>
      <c r="C5640" t="s">
        <v>6830</v>
      </c>
      <c r="D5640" t="s">
        <v>6831</v>
      </c>
      <c r="E5640" t="s">
        <v>56</v>
      </c>
      <c r="F5640" t="s">
        <v>57</v>
      </c>
      <c r="G5640" t="s">
        <v>58</v>
      </c>
      <c r="H5640">
        <v>2009</v>
      </c>
      <c r="I5640" s="2">
        <v>51755.45</v>
      </c>
      <c r="J5640" s="2">
        <v>0</v>
      </c>
      <c r="K5640" s="2">
        <v>51755.45</v>
      </c>
      <c r="L5640" t="s">
        <v>18</v>
      </c>
    </row>
    <row r="5641" spans="1:12" x14ac:dyDescent="0.85">
      <c r="A5641" s="1">
        <v>41164</v>
      </c>
      <c r="B5641" t="s">
        <v>90</v>
      </c>
      <c r="C5641" t="s">
        <v>6830</v>
      </c>
      <c r="D5641" t="s">
        <v>6831</v>
      </c>
      <c r="E5641" t="s">
        <v>15</v>
      </c>
      <c r="F5641" t="s">
        <v>16</v>
      </c>
      <c r="G5641" t="s">
        <v>17</v>
      </c>
      <c r="H5641">
        <v>2009</v>
      </c>
      <c r="I5641" s="2">
        <v>27207.24</v>
      </c>
      <c r="J5641" s="2">
        <v>0</v>
      </c>
      <c r="K5641" s="2">
        <v>27207.24</v>
      </c>
      <c r="L5641" t="s">
        <v>18</v>
      </c>
    </row>
    <row r="5642" spans="1:12" x14ac:dyDescent="0.85">
      <c r="A5642" s="1">
        <v>41164</v>
      </c>
      <c r="B5642" t="s">
        <v>90</v>
      </c>
      <c r="C5642" t="s">
        <v>6830</v>
      </c>
      <c r="D5642" t="s">
        <v>6831</v>
      </c>
      <c r="E5642" t="s">
        <v>200</v>
      </c>
      <c r="F5642" t="s">
        <v>201</v>
      </c>
      <c r="G5642" t="s">
        <v>213</v>
      </c>
      <c r="H5642">
        <v>2009</v>
      </c>
      <c r="I5642" s="2">
        <v>32883.07</v>
      </c>
      <c r="J5642" s="2">
        <v>0</v>
      </c>
      <c r="K5642" s="2">
        <v>32883.07</v>
      </c>
      <c r="L5642" t="s">
        <v>18</v>
      </c>
    </row>
    <row r="5643" spans="1:12" x14ac:dyDescent="0.85">
      <c r="A5643" s="1">
        <v>41164</v>
      </c>
      <c r="B5643" t="s">
        <v>90</v>
      </c>
      <c r="C5643" t="s">
        <v>6830</v>
      </c>
      <c r="D5643" t="s">
        <v>6831</v>
      </c>
      <c r="E5643" t="s">
        <v>288</v>
      </c>
      <c r="F5643" t="s">
        <v>289</v>
      </c>
      <c r="G5643" t="s">
        <v>290</v>
      </c>
      <c r="H5643">
        <v>2009</v>
      </c>
      <c r="I5643" s="2">
        <v>3555.66</v>
      </c>
      <c r="J5643" s="2">
        <v>0</v>
      </c>
      <c r="K5643" s="2">
        <v>3555.66</v>
      </c>
      <c r="L5643" t="s">
        <v>18</v>
      </c>
    </row>
    <row r="5644" spans="1:12" x14ac:dyDescent="0.85">
      <c r="A5644" s="1">
        <v>41164</v>
      </c>
      <c r="B5644" t="s">
        <v>90</v>
      </c>
      <c r="C5644" t="s">
        <v>6830</v>
      </c>
      <c r="D5644" t="s">
        <v>6831</v>
      </c>
      <c r="E5644" t="s">
        <v>1408</v>
      </c>
      <c r="F5644" t="s">
        <v>1409</v>
      </c>
      <c r="G5644" t="s">
        <v>1410</v>
      </c>
      <c r="H5644">
        <v>2009</v>
      </c>
      <c r="I5644" s="2">
        <v>10722.51</v>
      </c>
      <c r="J5644" s="2">
        <v>0</v>
      </c>
      <c r="K5644" s="2">
        <v>10722.51</v>
      </c>
      <c r="L5644" t="s">
        <v>18</v>
      </c>
    </row>
    <row r="5645" spans="1:12" x14ac:dyDescent="0.85">
      <c r="A5645" s="1">
        <v>41164</v>
      </c>
      <c r="B5645" t="s">
        <v>90</v>
      </c>
      <c r="C5645" t="s">
        <v>6830</v>
      </c>
      <c r="D5645" t="s">
        <v>6831</v>
      </c>
      <c r="E5645" t="s">
        <v>223</v>
      </c>
      <c r="F5645" t="s">
        <v>224</v>
      </c>
      <c r="G5645" t="s">
        <v>225</v>
      </c>
      <c r="H5645">
        <v>2009</v>
      </c>
      <c r="I5645" s="2">
        <v>8867.2099999999991</v>
      </c>
      <c r="J5645" s="2">
        <v>0</v>
      </c>
      <c r="K5645" s="2">
        <v>8867.2099999999991</v>
      </c>
      <c r="L5645" t="s">
        <v>18</v>
      </c>
    </row>
    <row r="5646" spans="1:12" x14ac:dyDescent="0.85">
      <c r="A5646" s="1">
        <v>41164</v>
      </c>
      <c r="B5646" t="s">
        <v>90</v>
      </c>
      <c r="C5646" t="s">
        <v>6830</v>
      </c>
      <c r="D5646" t="s">
        <v>6831</v>
      </c>
      <c r="E5646" t="s">
        <v>119</v>
      </c>
      <c r="F5646" t="s">
        <v>120</v>
      </c>
      <c r="G5646" t="s">
        <v>121</v>
      </c>
      <c r="H5646">
        <v>2009</v>
      </c>
      <c r="I5646" s="2">
        <v>26783.19</v>
      </c>
      <c r="J5646" s="2">
        <v>0</v>
      </c>
      <c r="K5646" s="2">
        <v>26783.19</v>
      </c>
      <c r="L5646" t="s">
        <v>18</v>
      </c>
    </row>
    <row r="5647" spans="1:12" x14ac:dyDescent="0.85">
      <c r="A5647" s="1">
        <v>41164</v>
      </c>
      <c r="B5647" t="s">
        <v>90</v>
      </c>
      <c r="C5647" t="s">
        <v>6830</v>
      </c>
      <c r="D5647" t="s">
        <v>6831</v>
      </c>
      <c r="E5647" t="s">
        <v>42</v>
      </c>
      <c r="F5647" t="s">
        <v>43</v>
      </c>
      <c r="G5647" t="s">
        <v>76</v>
      </c>
      <c r="H5647">
        <v>2009</v>
      </c>
      <c r="I5647" s="2">
        <v>20521.080000000002</v>
      </c>
      <c r="J5647" s="2">
        <v>0</v>
      </c>
      <c r="K5647" s="2">
        <v>20521.080000000002</v>
      </c>
      <c r="L5647" t="s">
        <v>18</v>
      </c>
    </row>
    <row r="5648" spans="1:12" x14ac:dyDescent="0.85">
      <c r="A5648" s="1">
        <v>41164</v>
      </c>
      <c r="B5648" t="s">
        <v>90</v>
      </c>
      <c r="C5648" t="s">
        <v>6830</v>
      </c>
      <c r="D5648" t="s">
        <v>6831</v>
      </c>
      <c r="E5648" t="s">
        <v>1280</v>
      </c>
      <c r="F5648" t="s">
        <v>1281</v>
      </c>
      <c r="G5648" t="s">
        <v>1282</v>
      </c>
      <c r="H5648">
        <v>2009</v>
      </c>
      <c r="I5648" s="2">
        <v>5356.77</v>
      </c>
      <c r="J5648" s="2">
        <v>0</v>
      </c>
      <c r="K5648" s="2">
        <v>5356.77</v>
      </c>
      <c r="L5648" t="s">
        <v>18</v>
      </c>
    </row>
    <row r="5649" spans="1:12" x14ac:dyDescent="0.85">
      <c r="A5649" s="1">
        <v>41164</v>
      </c>
      <c r="B5649" t="s">
        <v>90</v>
      </c>
      <c r="C5649" t="s">
        <v>6830</v>
      </c>
      <c r="D5649" t="s">
        <v>6831</v>
      </c>
      <c r="E5649" t="s">
        <v>21</v>
      </c>
      <c r="F5649" t="s">
        <v>22</v>
      </c>
      <c r="G5649" t="s">
        <v>23</v>
      </c>
      <c r="H5649">
        <v>2009</v>
      </c>
      <c r="I5649" s="2">
        <v>23910.01</v>
      </c>
      <c r="J5649" s="2">
        <v>0</v>
      </c>
      <c r="K5649" s="2">
        <v>23910.01</v>
      </c>
      <c r="L5649" t="s">
        <v>18</v>
      </c>
    </row>
    <row r="5650" spans="1:12" x14ac:dyDescent="0.85">
      <c r="A5650" s="1">
        <v>41164</v>
      </c>
      <c r="B5650" t="s">
        <v>90</v>
      </c>
      <c r="C5650" t="s">
        <v>6830</v>
      </c>
      <c r="D5650" t="s">
        <v>6831</v>
      </c>
      <c r="E5650" t="s">
        <v>93</v>
      </c>
      <c r="F5650" t="s">
        <v>94</v>
      </c>
      <c r="H5650">
        <v>2009</v>
      </c>
      <c r="I5650" s="2">
        <v>13574.35</v>
      </c>
      <c r="J5650" s="2">
        <v>0</v>
      </c>
      <c r="K5650" s="2">
        <v>13574.35</v>
      </c>
      <c r="L5650" t="s">
        <v>18</v>
      </c>
    </row>
    <row r="5651" spans="1:12" x14ac:dyDescent="0.85">
      <c r="A5651" s="1">
        <v>41164</v>
      </c>
      <c r="B5651" t="s">
        <v>90</v>
      </c>
      <c r="C5651" t="s">
        <v>6832</v>
      </c>
      <c r="D5651" t="s">
        <v>6833</v>
      </c>
      <c r="E5651" t="s">
        <v>1408</v>
      </c>
      <c r="F5651" t="s">
        <v>1409</v>
      </c>
      <c r="G5651" t="s">
        <v>1410</v>
      </c>
      <c r="H5651">
        <v>2009</v>
      </c>
      <c r="I5651" s="2">
        <v>6405750</v>
      </c>
      <c r="J5651" s="2">
        <v>0</v>
      </c>
      <c r="K5651" s="2">
        <v>6405750</v>
      </c>
      <c r="L5651" t="s">
        <v>116</v>
      </c>
    </row>
    <row r="5652" spans="1:12" x14ac:dyDescent="0.85">
      <c r="A5652" s="1">
        <v>41164</v>
      </c>
      <c r="B5652" t="s">
        <v>90</v>
      </c>
      <c r="C5652" t="s">
        <v>6832</v>
      </c>
      <c r="D5652" t="s">
        <v>6833</v>
      </c>
      <c r="E5652" t="s">
        <v>119</v>
      </c>
      <c r="F5652" t="s">
        <v>120</v>
      </c>
      <c r="G5652" t="s">
        <v>121</v>
      </c>
      <c r="H5652">
        <v>2009</v>
      </c>
      <c r="I5652" s="2">
        <v>500000</v>
      </c>
      <c r="J5652" s="2">
        <v>0</v>
      </c>
      <c r="K5652" s="2">
        <v>500000</v>
      </c>
      <c r="L5652" t="s">
        <v>116</v>
      </c>
    </row>
    <row r="5653" spans="1:12" x14ac:dyDescent="0.85">
      <c r="A5653" s="1">
        <v>41164</v>
      </c>
      <c r="B5653" t="s">
        <v>90</v>
      </c>
      <c r="C5653" t="s">
        <v>6832</v>
      </c>
      <c r="D5653" t="s">
        <v>6833</v>
      </c>
      <c r="E5653" t="s">
        <v>1280</v>
      </c>
      <c r="F5653" t="s">
        <v>1281</v>
      </c>
      <c r="G5653" t="s">
        <v>1282</v>
      </c>
      <c r="H5653">
        <v>2009</v>
      </c>
      <c r="I5653" s="2">
        <v>2000000</v>
      </c>
      <c r="J5653" s="2">
        <v>0</v>
      </c>
      <c r="K5653" s="2">
        <v>2000000</v>
      </c>
      <c r="L5653" t="s">
        <v>116</v>
      </c>
    </row>
    <row r="5654" spans="1:12" x14ac:dyDescent="0.85">
      <c r="A5654" s="1">
        <v>41164</v>
      </c>
      <c r="B5654" t="s">
        <v>90</v>
      </c>
      <c r="C5654" t="s">
        <v>4753</v>
      </c>
      <c r="D5654" t="s">
        <v>4754</v>
      </c>
      <c r="E5654" t="s">
        <v>56</v>
      </c>
      <c r="F5654" t="s">
        <v>57</v>
      </c>
      <c r="G5654" t="s">
        <v>58</v>
      </c>
      <c r="H5654">
        <v>2009</v>
      </c>
      <c r="I5654" s="2">
        <v>11178.82</v>
      </c>
      <c r="J5654" s="2">
        <v>0</v>
      </c>
      <c r="K5654" s="2">
        <v>11178.82</v>
      </c>
      <c r="L5654" t="s">
        <v>18</v>
      </c>
    </row>
    <row r="5655" spans="1:12" x14ac:dyDescent="0.85">
      <c r="A5655" s="1">
        <v>41164</v>
      </c>
      <c r="B5655" t="s">
        <v>5381</v>
      </c>
      <c r="C5655" t="s">
        <v>7256</v>
      </c>
      <c r="D5655" t="s">
        <v>7257</v>
      </c>
      <c r="E5655" t="s">
        <v>49</v>
      </c>
      <c r="F5655" t="s">
        <v>50</v>
      </c>
      <c r="G5655" t="s">
        <v>51</v>
      </c>
      <c r="H5655">
        <v>2009</v>
      </c>
      <c r="I5655" s="2">
        <v>1500000</v>
      </c>
      <c r="J5655" s="2">
        <v>0</v>
      </c>
      <c r="K5655" s="2">
        <v>1500000</v>
      </c>
      <c r="L5655" t="s">
        <v>18</v>
      </c>
    </row>
    <row r="5656" spans="1:12" x14ac:dyDescent="0.85">
      <c r="A5656" s="1">
        <v>41164</v>
      </c>
      <c r="B5656" t="s">
        <v>90</v>
      </c>
      <c r="C5656" t="s">
        <v>7258</v>
      </c>
      <c r="D5656" t="s">
        <v>7259</v>
      </c>
      <c r="E5656" t="s">
        <v>119</v>
      </c>
      <c r="F5656" t="s">
        <v>120</v>
      </c>
      <c r="G5656" t="s">
        <v>121</v>
      </c>
      <c r="H5656">
        <v>2009</v>
      </c>
      <c r="I5656" s="2">
        <v>200000</v>
      </c>
      <c r="J5656" s="2">
        <v>0</v>
      </c>
      <c r="K5656" s="2">
        <v>200000</v>
      </c>
      <c r="L5656" t="s">
        <v>18</v>
      </c>
    </row>
    <row r="5657" spans="1:12" x14ac:dyDescent="0.85">
      <c r="A5657" s="1">
        <v>41164</v>
      </c>
      <c r="B5657" t="s">
        <v>7260</v>
      </c>
      <c r="C5657" t="s">
        <v>7261</v>
      </c>
      <c r="D5657" t="s">
        <v>7262</v>
      </c>
      <c r="E5657" t="s">
        <v>85</v>
      </c>
      <c r="F5657" t="s">
        <v>86</v>
      </c>
      <c r="G5657" t="s">
        <v>87</v>
      </c>
      <c r="H5657">
        <v>2009</v>
      </c>
      <c r="I5657" s="2">
        <v>13452930.99</v>
      </c>
      <c r="J5657" s="2">
        <v>3229390.03</v>
      </c>
      <c r="K5657" s="2">
        <v>16682321.02</v>
      </c>
      <c r="L5657" t="s">
        <v>116</v>
      </c>
    </row>
    <row r="5658" spans="1:12" x14ac:dyDescent="0.85">
      <c r="A5658" s="1">
        <v>41164</v>
      </c>
      <c r="B5658" t="s">
        <v>4054</v>
      </c>
      <c r="C5658" t="s">
        <v>7263</v>
      </c>
      <c r="D5658" t="s">
        <v>7264</v>
      </c>
      <c r="E5658" t="s">
        <v>119</v>
      </c>
      <c r="F5658" t="s">
        <v>120</v>
      </c>
      <c r="G5658" t="s">
        <v>121</v>
      </c>
      <c r="H5658">
        <v>2009</v>
      </c>
      <c r="I5658" s="2">
        <v>5116790.75</v>
      </c>
      <c r="J5658" s="2">
        <v>0</v>
      </c>
      <c r="K5658" s="2">
        <v>5116790.75</v>
      </c>
      <c r="L5658" t="s">
        <v>18</v>
      </c>
    </row>
    <row r="5659" spans="1:12" x14ac:dyDescent="0.85">
      <c r="A5659" s="1">
        <v>41164</v>
      </c>
      <c r="B5659" t="s">
        <v>5390</v>
      </c>
      <c r="C5659" t="s">
        <v>7265</v>
      </c>
      <c r="D5659" t="s">
        <v>7266</v>
      </c>
      <c r="E5659" t="s">
        <v>200</v>
      </c>
      <c r="F5659" t="s">
        <v>201</v>
      </c>
      <c r="G5659" t="s">
        <v>202</v>
      </c>
      <c r="H5659">
        <v>2009</v>
      </c>
      <c r="I5659" s="2">
        <v>753631.44</v>
      </c>
      <c r="J5659" s="2">
        <v>0</v>
      </c>
      <c r="K5659" s="2">
        <v>753631.44</v>
      </c>
      <c r="L5659" t="s">
        <v>116</v>
      </c>
    </row>
    <row r="5660" spans="1:12" x14ac:dyDescent="0.85">
      <c r="A5660" s="1">
        <v>41164</v>
      </c>
      <c r="B5660" t="s">
        <v>2137</v>
      </c>
      <c r="C5660" t="s">
        <v>7267</v>
      </c>
      <c r="D5660" t="s">
        <v>7268</v>
      </c>
      <c r="E5660" t="s">
        <v>119</v>
      </c>
      <c r="F5660" t="s">
        <v>120</v>
      </c>
      <c r="G5660" t="s">
        <v>121</v>
      </c>
      <c r="H5660">
        <v>2009</v>
      </c>
      <c r="I5660" s="2">
        <v>2063110</v>
      </c>
      <c r="J5660" s="2">
        <v>0</v>
      </c>
      <c r="K5660" s="2">
        <v>2063110</v>
      </c>
      <c r="L5660" t="s">
        <v>116</v>
      </c>
    </row>
    <row r="5661" spans="1:12" x14ac:dyDescent="0.85">
      <c r="A5661" s="1">
        <v>41164</v>
      </c>
      <c r="B5661" t="s">
        <v>7269</v>
      </c>
      <c r="C5661" t="s">
        <v>7270</v>
      </c>
      <c r="D5661" t="s">
        <v>7271</v>
      </c>
      <c r="E5661" t="s">
        <v>70</v>
      </c>
      <c r="F5661" t="s">
        <v>71</v>
      </c>
      <c r="G5661" t="s">
        <v>5484</v>
      </c>
      <c r="H5661">
        <v>2009</v>
      </c>
      <c r="I5661" s="2">
        <v>4601254.2300000004</v>
      </c>
      <c r="J5661" s="2">
        <v>0</v>
      </c>
      <c r="K5661" s="2">
        <v>4601254.2300000004</v>
      </c>
      <c r="L5661" t="s">
        <v>116</v>
      </c>
    </row>
    <row r="5662" spans="1:12" x14ac:dyDescent="0.85">
      <c r="A5662" s="1">
        <v>41164</v>
      </c>
      <c r="B5662" t="s">
        <v>7269</v>
      </c>
      <c r="C5662" t="s">
        <v>7270</v>
      </c>
      <c r="D5662" t="s">
        <v>7271</v>
      </c>
      <c r="E5662" t="s">
        <v>288</v>
      </c>
      <c r="F5662" t="s">
        <v>289</v>
      </c>
      <c r="G5662" t="s">
        <v>290</v>
      </c>
      <c r="H5662">
        <v>2009</v>
      </c>
      <c r="I5662" s="2">
        <v>2787800</v>
      </c>
      <c r="J5662" s="2">
        <v>0</v>
      </c>
      <c r="K5662" s="2">
        <v>2787800</v>
      </c>
      <c r="L5662" t="s">
        <v>116</v>
      </c>
    </row>
    <row r="5663" spans="1:12" x14ac:dyDescent="0.85">
      <c r="A5663" s="1">
        <v>41164</v>
      </c>
      <c r="B5663" t="s">
        <v>7269</v>
      </c>
      <c r="C5663" t="s">
        <v>7270</v>
      </c>
      <c r="D5663" t="s">
        <v>7271</v>
      </c>
      <c r="E5663" t="s">
        <v>1698</v>
      </c>
      <c r="F5663" t="s">
        <v>1699</v>
      </c>
      <c r="G5663" t="s">
        <v>1700</v>
      </c>
      <c r="H5663">
        <v>2009</v>
      </c>
      <c r="I5663" s="2">
        <v>150000</v>
      </c>
      <c r="J5663" s="2">
        <v>0</v>
      </c>
      <c r="K5663" s="2">
        <v>150000</v>
      </c>
      <c r="L5663" t="s">
        <v>116</v>
      </c>
    </row>
    <row r="5664" spans="1:12" x14ac:dyDescent="0.85">
      <c r="A5664" s="1">
        <v>41164</v>
      </c>
      <c r="B5664" t="s">
        <v>7269</v>
      </c>
      <c r="C5664" t="s">
        <v>7270</v>
      </c>
      <c r="D5664" t="s">
        <v>7271</v>
      </c>
      <c r="E5664" t="s">
        <v>42</v>
      </c>
      <c r="F5664" t="s">
        <v>43</v>
      </c>
      <c r="G5664" t="s">
        <v>44</v>
      </c>
      <c r="H5664">
        <v>2009</v>
      </c>
      <c r="I5664" s="2">
        <v>5570314.6200000001</v>
      </c>
      <c r="J5664" s="2">
        <v>0</v>
      </c>
      <c r="K5664" s="2">
        <v>5570314.6200000001</v>
      </c>
      <c r="L5664" t="s">
        <v>116</v>
      </c>
    </row>
    <row r="5665" spans="1:12" x14ac:dyDescent="0.85">
      <c r="A5665" s="1">
        <v>41164</v>
      </c>
      <c r="B5665" t="s">
        <v>7269</v>
      </c>
      <c r="C5665" t="s">
        <v>7270</v>
      </c>
      <c r="D5665" t="s">
        <v>7271</v>
      </c>
      <c r="E5665" t="s">
        <v>21</v>
      </c>
      <c r="F5665" t="s">
        <v>22</v>
      </c>
      <c r="G5665" t="s">
        <v>1353</v>
      </c>
      <c r="H5665">
        <v>2009</v>
      </c>
      <c r="I5665" s="2">
        <v>1247411.6200000001</v>
      </c>
      <c r="J5665" s="2">
        <v>0</v>
      </c>
      <c r="K5665" s="2">
        <v>1247411.6200000001</v>
      </c>
      <c r="L5665" t="s">
        <v>116</v>
      </c>
    </row>
    <row r="5666" spans="1:12" x14ac:dyDescent="0.85">
      <c r="A5666" s="1">
        <v>41164</v>
      </c>
      <c r="B5666" t="s">
        <v>6379</v>
      </c>
      <c r="C5666" t="s">
        <v>6380</v>
      </c>
      <c r="D5666" t="s">
        <v>6381</v>
      </c>
      <c r="E5666" t="s">
        <v>102</v>
      </c>
      <c r="F5666" t="s">
        <v>103</v>
      </c>
      <c r="G5666" t="s">
        <v>104</v>
      </c>
      <c r="H5666">
        <v>2009</v>
      </c>
      <c r="I5666" s="2">
        <v>1132670</v>
      </c>
      <c r="J5666" s="2">
        <v>0</v>
      </c>
      <c r="K5666" s="2">
        <v>1132670</v>
      </c>
      <c r="L5666" t="s">
        <v>116</v>
      </c>
    </row>
    <row r="5667" spans="1:12" x14ac:dyDescent="0.85">
      <c r="A5667" s="1">
        <v>41164</v>
      </c>
      <c r="B5667" t="s">
        <v>1234</v>
      </c>
      <c r="C5667" t="s">
        <v>5473</v>
      </c>
      <c r="D5667" t="s">
        <v>5474</v>
      </c>
      <c r="E5667" t="s">
        <v>85</v>
      </c>
      <c r="F5667" t="s">
        <v>86</v>
      </c>
      <c r="G5667" t="s">
        <v>87</v>
      </c>
      <c r="H5667">
        <v>2009</v>
      </c>
      <c r="I5667" s="2">
        <v>209775</v>
      </c>
      <c r="J5667" s="2">
        <v>0</v>
      </c>
      <c r="K5667" s="2">
        <v>209775</v>
      </c>
      <c r="L5667" t="s">
        <v>116</v>
      </c>
    </row>
    <row r="5668" spans="1:12" x14ac:dyDescent="0.85">
      <c r="A5668" s="1">
        <v>41164</v>
      </c>
      <c r="B5668" t="s">
        <v>7272</v>
      </c>
      <c r="C5668" t="s">
        <v>7273</v>
      </c>
      <c r="D5668" t="s">
        <v>7274</v>
      </c>
      <c r="E5668" t="s">
        <v>85</v>
      </c>
      <c r="F5668" t="s">
        <v>86</v>
      </c>
      <c r="G5668" t="s">
        <v>87</v>
      </c>
      <c r="H5668">
        <v>2009</v>
      </c>
      <c r="I5668" s="2">
        <v>1546845</v>
      </c>
      <c r="J5668" s="2">
        <v>387526.8</v>
      </c>
      <c r="K5668" s="2">
        <v>1934371.8</v>
      </c>
      <c r="L5668" t="s">
        <v>116</v>
      </c>
    </row>
    <row r="5669" spans="1:12" x14ac:dyDescent="0.85">
      <c r="A5669" s="1">
        <v>41164</v>
      </c>
      <c r="B5669" t="s">
        <v>7272</v>
      </c>
      <c r="C5669" t="s">
        <v>7273</v>
      </c>
      <c r="D5669" t="s">
        <v>7274</v>
      </c>
      <c r="E5669" t="s">
        <v>204</v>
      </c>
      <c r="F5669" t="s">
        <v>205</v>
      </c>
      <c r="G5669" t="s">
        <v>206</v>
      </c>
      <c r="H5669">
        <v>2009</v>
      </c>
      <c r="I5669" s="2">
        <v>1917475</v>
      </c>
      <c r="J5669" s="2">
        <v>0</v>
      </c>
      <c r="K5669" s="2">
        <v>1917475</v>
      </c>
      <c r="L5669" t="s">
        <v>116</v>
      </c>
    </row>
    <row r="5670" spans="1:12" x14ac:dyDescent="0.85">
      <c r="A5670" s="1">
        <v>41164</v>
      </c>
      <c r="B5670" t="s">
        <v>5722</v>
      </c>
      <c r="C5670" t="s">
        <v>7275</v>
      </c>
      <c r="D5670" t="s">
        <v>7276</v>
      </c>
      <c r="E5670" t="s">
        <v>119</v>
      </c>
      <c r="F5670" t="s">
        <v>120</v>
      </c>
      <c r="G5670" t="s">
        <v>121</v>
      </c>
      <c r="H5670">
        <v>2009</v>
      </c>
      <c r="I5670" s="2">
        <v>20000000</v>
      </c>
      <c r="J5670" s="2">
        <v>0</v>
      </c>
      <c r="K5670" s="2">
        <v>20000000</v>
      </c>
      <c r="L5670" t="s">
        <v>18</v>
      </c>
    </row>
    <row r="5671" spans="1:12" x14ac:dyDescent="0.85">
      <c r="A5671" s="1">
        <v>41164</v>
      </c>
      <c r="B5671" t="s">
        <v>5722</v>
      </c>
      <c r="C5671" t="s">
        <v>7275</v>
      </c>
      <c r="D5671" t="s">
        <v>7276</v>
      </c>
      <c r="E5671" t="s">
        <v>42</v>
      </c>
      <c r="F5671" t="s">
        <v>43</v>
      </c>
      <c r="G5671" t="s">
        <v>44</v>
      </c>
      <c r="H5671">
        <v>2009</v>
      </c>
      <c r="I5671" s="2">
        <v>14483307.99</v>
      </c>
      <c r="J5671" s="2">
        <v>0</v>
      </c>
      <c r="K5671" s="2">
        <v>14483307.99</v>
      </c>
      <c r="L5671" t="s">
        <v>18</v>
      </c>
    </row>
    <row r="5672" spans="1:12" x14ac:dyDescent="0.85">
      <c r="A5672" s="1">
        <v>41164</v>
      </c>
      <c r="B5672" t="s">
        <v>1040</v>
      </c>
      <c r="C5672" t="s">
        <v>6385</v>
      </c>
      <c r="D5672" t="s">
        <v>6386</v>
      </c>
      <c r="E5672" t="s">
        <v>102</v>
      </c>
      <c r="F5672" t="s">
        <v>103</v>
      </c>
      <c r="G5672" t="s">
        <v>104</v>
      </c>
      <c r="H5672">
        <v>2009</v>
      </c>
      <c r="I5672" s="2">
        <v>289030</v>
      </c>
      <c r="J5672" s="2">
        <v>0</v>
      </c>
      <c r="K5672" s="2">
        <v>289030</v>
      </c>
      <c r="L5672" t="s">
        <v>116</v>
      </c>
    </row>
    <row r="5673" spans="1:12" x14ac:dyDescent="0.85">
      <c r="A5673" s="1">
        <v>41164</v>
      </c>
      <c r="B5673" t="s">
        <v>1040</v>
      </c>
      <c r="C5673" t="s">
        <v>6385</v>
      </c>
      <c r="D5673" t="s">
        <v>6386</v>
      </c>
      <c r="E5673" t="s">
        <v>119</v>
      </c>
      <c r="F5673" t="s">
        <v>120</v>
      </c>
      <c r="G5673" t="s">
        <v>121</v>
      </c>
      <c r="H5673">
        <v>2009</v>
      </c>
      <c r="I5673" s="2">
        <v>31983000</v>
      </c>
      <c r="J5673" s="2">
        <v>0</v>
      </c>
      <c r="K5673" s="2">
        <v>31983000</v>
      </c>
      <c r="L5673" t="s">
        <v>116</v>
      </c>
    </row>
    <row r="5674" spans="1:12" x14ac:dyDescent="0.85">
      <c r="A5674" s="1">
        <v>41164</v>
      </c>
      <c r="B5674" t="s">
        <v>5722</v>
      </c>
      <c r="C5674" t="s">
        <v>7277</v>
      </c>
      <c r="D5674" t="s">
        <v>7278</v>
      </c>
      <c r="E5674" t="s">
        <v>204</v>
      </c>
      <c r="F5674" t="s">
        <v>205</v>
      </c>
      <c r="G5674" t="s">
        <v>206</v>
      </c>
      <c r="H5674">
        <v>2009</v>
      </c>
      <c r="I5674" s="2">
        <v>10739250</v>
      </c>
      <c r="J5674" s="2">
        <v>0</v>
      </c>
      <c r="K5674" s="2">
        <v>10739250</v>
      </c>
      <c r="L5674" t="s">
        <v>116</v>
      </c>
    </row>
    <row r="5675" spans="1:12" x14ac:dyDescent="0.85">
      <c r="A5675" s="1">
        <v>41164</v>
      </c>
      <c r="B5675" t="s">
        <v>5722</v>
      </c>
      <c r="C5675" t="s">
        <v>7277</v>
      </c>
      <c r="D5675" t="s">
        <v>7278</v>
      </c>
      <c r="E5675" t="s">
        <v>119</v>
      </c>
      <c r="F5675" t="s">
        <v>120</v>
      </c>
      <c r="G5675" t="s">
        <v>121</v>
      </c>
      <c r="H5675">
        <v>2009</v>
      </c>
      <c r="I5675" s="2">
        <v>12000000</v>
      </c>
      <c r="J5675" s="2">
        <v>0</v>
      </c>
      <c r="K5675" s="2">
        <v>12000000</v>
      </c>
      <c r="L5675" t="s">
        <v>116</v>
      </c>
    </row>
    <row r="5676" spans="1:12" x14ac:dyDescent="0.85">
      <c r="A5676" s="1">
        <v>41164</v>
      </c>
      <c r="B5676" t="s">
        <v>1457</v>
      </c>
      <c r="C5676" t="s">
        <v>7279</v>
      </c>
      <c r="D5676" t="s">
        <v>7280</v>
      </c>
      <c r="E5676" t="s">
        <v>288</v>
      </c>
      <c r="F5676" t="s">
        <v>289</v>
      </c>
      <c r="G5676" t="s">
        <v>290</v>
      </c>
      <c r="H5676">
        <v>2009</v>
      </c>
      <c r="I5676" s="2">
        <v>19519060</v>
      </c>
      <c r="J5676" s="2">
        <v>0</v>
      </c>
      <c r="K5676" s="2">
        <v>19519060</v>
      </c>
      <c r="L5676" t="s">
        <v>116</v>
      </c>
    </row>
    <row r="5677" spans="1:12" x14ac:dyDescent="0.85">
      <c r="A5677" s="1">
        <v>41164</v>
      </c>
      <c r="B5677" t="s">
        <v>1457</v>
      </c>
      <c r="C5677" t="s">
        <v>7279</v>
      </c>
      <c r="D5677" t="s">
        <v>7280</v>
      </c>
      <c r="E5677" t="s">
        <v>102</v>
      </c>
      <c r="F5677" t="s">
        <v>103</v>
      </c>
      <c r="G5677" t="s">
        <v>104</v>
      </c>
      <c r="H5677">
        <v>2009</v>
      </c>
      <c r="I5677" s="2">
        <v>26484353.510000002</v>
      </c>
      <c r="J5677" s="2">
        <v>0</v>
      </c>
      <c r="K5677" s="2">
        <v>26484353.510000002</v>
      </c>
      <c r="L5677" t="s">
        <v>116</v>
      </c>
    </row>
    <row r="5678" spans="1:12" x14ac:dyDescent="0.85">
      <c r="A5678" s="1">
        <v>41164</v>
      </c>
      <c r="B5678" t="s">
        <v>1457</v>
      </c>
      <c r="C5678" t="s">
        <v>7279</v>
      </c>
      <c r="D5678" t="s">
        <v>7280</v>
      </c>
      <c r="E5678" t="s">
        <v>204</v>
      </c>
      <c r="F5678" t="s">
        <v>205</v>
      </c>
      <c r="G5678" t="s">
        <v>206</v>
      </c>
      <c r="H5678">
        <v>2009</v>
      </c>
      <c r="I5678" s="2">
        <v>16348634.289999999</v>
      </c>
      <c r="J5678" s="2">
        <v>4967609.22</v>
      </c>
      <c r="K5678" s="2">
        <v>21316243.510000002</v>
      </c>
      <c r="L5678" t="s">
        <v>116</v>
      </c>
    </row>
    <row r="5679" spans="1:12" x14ac:dyDescent="0.85">
      <c r="A5679" s="1">
        <v>41164</v>
      </c>
      <c r="B5679" t="s">
        <v>1457</v>
      </c>
      <c r="C5679" t="s">
        <v>7279</v>
      </c>
      <c r="D5679" t="s">
        <v>7280</v>
      </c>
      <c r="E5679" t="s">
        <v>119</v>
      </c>
      <c r="F5679" t="s">
        <v>120</v>
      </c>
      <c r="G5679" t="s">
        <v>121</v>
      </c>
      <c r="H5679">
        <v>2009</v>
      </c>
      <c r="I5679" s="2">
        <v>27071560</v>
      </c>
      <c r="J5679" s="2">
        <v>0</v>
      </c>
      <c r="K5679" s="2">
        <v>27071560</v>
      </c>
      <c r="L5679" t="s">
        <v>116</v>
      </c>
    </row>
    <row r="5680" spans="1:12" x14ac:dyDescent="0.85">
      <c r="A5680" s="1">
        <v>41164</v>
      </c>
      <c r="B5680" t="s">
        <v>2654</v>
      </c>
      <c r="C5680" t="s">
        <v>7281</v>
      </c>
      <c r="D5680" t="s">
        <v>7282</v>
      </c>
      <c r="E5680" t="s">
        <v>56</v>
      </c>
      <c r="F5680" t="s">
        <v>57</v>
      </c>
      <c r="G5680" t="s">
        <v>58</v>
      </c>
      <c r="H5680">
        <v>2009</v>
      </c>
      <c r="I5680" s="2">
        <v>11485500</v>
      </c>
      <c r="J5680" s="2">
        <v>0</v>
      </c>
      <c r="K5680" s="2">
        <v>11485500</v>
      </c>
      <c r="L5680" t="s">
        <v>116</v>
      </c>
    </row>
    <row r="5681" spans="1:12" x14ac:dyDescent="0.85">
      <c r="A5681" s="1">
        <v>41164</v>
      </c>
      <c r="B5681" t="s">
        <v>2654</v>
      </c>
      <c r="C5681" t="s">
        <v>7281</v>
      </c>
      <c r="D5681" t="s">
        <v>7282</v>
      </c>
      <c r="E5681" t="s">
        <v>15</v>
      </c>
      <c r="F5681" t="s">
        <v>16</v>
      </c>
      <c r="G5681" t="s">
        <v>17</v>
      </c>
      <c r="H5681">
        <v>2009</v>
      </c>
      <c r="I5681" s="2">
        <v>10934574.779999999</v>
      </c>
      <c r="J5681" s="2">
        <v>0</v>
      </c>
      <c r="K5681" s="2">
        <v>10934574.779999999</v>
      </c>
      <c r="L5681" t="s">
        <v>116</v>
      </c>
    </row>
    <row r="5682" spans="1:12" x14ac:dyDescent="0.85">
      <c r="A5682" s="1">
        <v>41164</v>
      </c>
      <c r="B5682" t="s">
        <v>2654</v>
      </c>
      <c r="C5682" t="s">
        <v>7281</v>
      </c>
      <c r="D5682" t="s">
        <v>7282</v>
      </c>
      <c r="E5682" t="s">
        <v>1408</v>
      </c>
      <c r="F5682" t="s">
        <v>1409</v>
      </c>
      <c r="G5682" t="s">
        <v>1410</v>
      </c>
      <c r="H5682">
        <v>2009</v>
      </c>
      <c r="I5682" s="2">
        <v>9474750</v>
      </c>
      <c r="J5682" s="2">
        <v>0</v>
      </c>
      <c r="K5682" s="2">
        <v>9474750</v>
      </c>
      <c r="L5682" t="s">
        <v>116</v>
      </c>
    </row>
    <row r="5683" spans="1:12" x14ac:dyDescent="0.85">
      <c r="A5683" s="1">
        <v>41164</v>
      </c>
      <c r="B5683" t="s">
        <v>4764</v>
      </c>
      <c r="C5683" t="s">
        <v>4765</v>
      </c>
      <c r="D5683" t="s">
        <v>4766</v>
      </c>
      <c r="E5683" t="s">
        <v>70</v>
      </c>
      <c r="F5683" t="s">
        <v>71</v>
      </c>
      <c r="G5683" t="s">
        <v>5776</v>
      </c>
      <c r="H5683">
        <v>2009</v>
      </c>
      <c r="I5683" s="2">
        <v>116666</v>
      </c>
      <c r="J5683" s="2">
        <v>0</v>
      </c>
      <c r="K5683" s="2">
        <v>116666</v>
      </c>
      <c r="L5683" t="s">
        <v>116</v>
      </c>
    </row>
    <row r="5684" spans="1:12" x14ac:dyDescent="0.85">
      <c r="A5684" s="1">
        <v>41164</v>
      </c>
      <c r="B5684" t="s">
        <v>2654</v>
      </c>
      <c r="C5684" t="s">
        <v>7281</v>
      </c>
      <c r="D5684" t="s">
        <v>7282</v>
      </c>
      <c r="E5684" t="s">
        <v>119</v>
      </c>
      <c r="F5684" t="s">
        <v>120</v>
      </c>
      <c r="G5684" t="s">
        <v>121</v>
      </c>
      <c r="H5684">
        <v>2009</v>
      </c>
      <c r="I5684" s="2">
        <v>7573800</v>
      </c>
      <c r="J5684" s="2">
        <v>0</v>
      </c>
      <c r="K5684" s="2">
        <v>7573800</v>
      </c>
      <c r="L5684" t="s">
        <v>116</v>
      </c>
    </row>
    <row r="5685" spans="1:12" x14ac:dyDescent="0.85">
      <c r="A5685" s="1">
        <v>41164</v>
      </c>
      <c r="B5685" t="s">
        <v>5481</v>
      </c>
      <c r="C5685" t="s">
        <v>5482</v>
      </c>
      <c r="D5685" t="s">
        <v>5483</v>
      </c>
      <c r="E5685" t="s">
        <v>70</v>
      </c>
      <c r="F5685" t="s">
        <v>71</v>
      </c>
      <c r="G5685" t="s">
        <v>5484</v>
      </c>
      <c r="H5685">
        <v>2009</v>
      </c>
      <c r="I5685" s="2">
        <v>294892.46000000002</v>
      </c>
      <c r="J5685" s="2">
        <v>0</v>
      </c>
      <c r="K5685" s="2">
        <v>294892.46000000002</v>
      </c>
      <c r="L5685" t="s">
        <v>116</v>
      </c>
    </row>
    <row r="5686" spans="1:12" x14ac:dyDescent="0.85">
      <c r="A5686" s="1">
        <v>41164</v>
      </c>
      <c r="B5686" t="s">
        <v>700</v>
      </c>
      <c r="C5686" t="s">
        <v>7283</v>
      </c>
      <c r="D5686" t="s">
        <v>7284</v>
      </c>
      <c r="E5686" t="s">
        <v>102</v>
      </c>
      <c r="F5686" t="s">
        <v>103</v>
      </c>
      <c r="G5686" t="s">
        <v>104</v>
      </c>
      <c r="H5686">
        <v>2009</v>
      </c>
      <c r="I5686" s="2">
        <v>5000000</v>
      </c>
      <c r="J5686" s="2">
        <v>0</v>
      </c>
      <c r="K5686" s="2">
        <v>5000000</v>
      </c>
      <c r="L5686" t="s">
        <v>18</v>
      </c>
    </row>
    <row r="5687" spans="1:12" x14ac:dyDescent="0.85">
      <c r="A5687" s="1">
        <v>41164</v>
      </c>
      <c r="B5687" t="s">
        <v>700</v>
      </c>
      <c r="C5687" t="s">
        <v>7283</v>
      </c>
      <c r="D5687" t="s">
        <v>7284</v>
      </c>
      <c r="E5687" t="s">
        <v>113</v>
      </c>
      <c r="F5687" t="s">
        <v>114</v>
      </c>
      <c r="G5687" t="s">
        <v>115</v>
      </c>
      <c r="H5687">
        <v>2009</v>
      </c>
      <c r="I5687" s="2">
        <v>17246613</v>
      </c>
      <c r="J5687" s="2">
        <v>0</v>
      </c>
      <c r="K5687" s="2">
        <v>17246613</v>
      </c>
      <c r="L5687" t="s">
        <v>18</v>
      </c>
    </row>
    <row r="5688" spans="1:12" x14ac:dyDescent="0.85">
      <c r="A5688" s="1">
        <v>41164</v>
      </c>
      <c r="B5688" t="s">
        <v>700</v>
      </c>
      <c r="C5688" t="s">
        <v>7283</v>
      </c>
      <c r="D5688" t="s">
        <v>7284</v>
      </c>
      <c r="E5688" t="s">
        <v>42</v>
      </c>
      <c r="F5688" t="s">
        <v>43</v>
      </c>
      <c r="G5688" t="s">
        <v>44</v>
      </c>
      <c r="H5688">
        <v>2009</v>
      </c>
      <c r="I5688" s="2">
        <v>5237887.3899999997</v>
      </c>
      <c r="J5688" s="2">
        <v>0</v>
      </c>
      <c r="K5688" s="2">
        <v>5237887.3899999997</v>
      </c>
      <c r="L5688" t="s">
        <v>18</v>
      </c>
    </row>
    <row r="5689" spans="1:12" x14ac:dyDescent="0.85">
      <c r="A5689" s="1">
        <v>41164</v>
      </c>
      <c r="B5689" t="s">
        <v>700</v>
      </c>
      <c r="C5689" t="s">
        <v>7283</v>
      </c>
      <c r="D5689" t="s">
        <v>7284</v>
      </c>
      <c r="E5689" t="s">
        <v>49</v>
      </c>
      <c r="F5689" t="s">
        <v>50</v>
      </c>
      <c r="G5689" t="s">
        <v>5088</v>
      </c>
      <c r="H5689">
        <v>2009</v>
      </c>
      <c r="I5689" s="2">
        <v>5000000</v>
      </c>
      <c r="J5689" s="2">
        <v>0</v>
      </c>
      <c r="K5689" s="2">
        <v>5000000</v>
      </c>
      <c r="L5689" t="s">
        <v>18</v>
      </c>
    </row>
    <row r="5690" spans="1:12" x14ac:dyDescent="0.85">
      <c r="A5690" s="1">
        <v>41164</v>
      </c>
      <c r="B5690" t="s">
        <v>7285</v>
      </c>
      <c r="C5690" t="s">
        <v>7286</v>
      </c>
      <c r="D5690" t="s">
        <v>7287</v>
      </c>
      <c r="E5690" t="s">
        <v>204</v>
      </c>
      <c r="F5690" t="s">
        <v>205</v>
      </c>
      <c r="G5690" t="s">
        <v>1352</v>
      </c>
      <c r="H5690">
        <v>2009</v>
      </c>
      <c r="I5690" s="2">
        <v>543618.6</v>
      </c>
      <c r="J5690" s="2">
        <v>0</v>
      </c>
      <c r="K5690" s="2">
        <v>543618.6</v>
      </c>
      <c r="L5690" t="s">
        <v>116</v>
      </c>
    </row>
    <row r="5691" spans="1:12" x14ac:dyDescent="0.85">
      <c r="A5691" s="1">
        <v>41164</v>
      </c>
      <c r="B5691" t="s">
        <v>6387</v>
      </c>
      <c r="C5691" t="s">
        <v>6388</v>
      </c>
      <c r="D5691" t="s">
        <v>6389</v>
      </c>
      <c r="E5691" t="s">
        <v>102</v>
      </c>
      <c r="F5691" t="s">
        <v>103</v>
      </c>
      <c r="G5691" t="s">
        <v>104</v>
      </c>
      <c r="H5691">
        <v>2009</v>
      </c>
      <c r="I5691" s="2">
        <v>452200</v>
      </c>
      <c r="J5691" s="2">
        <v>0</v>
      </c>
      <c r="K5691" s="2">
        <v>452200</v>
      </c>
      <c r="L5691" t="s">
        <v>116</v>
      </c>
    </row>
    <row r="5692" spans="1:12" x14ac:dyDescent="0.85">
      <c r="A5692" s="1">
        <v>41164</v>
      </c>
      <c r="B5692" t="s">
        <v>2137</v>
      </c>
      <c r="C5692" t="s">
        <v>5904</v>
      </c>
      <c r="D5692" t="s">
        <v>5905</v>
      </c>
      <c r="E5692" t="s">
        <v>102</v>
      </c>
      <c r="F5692" t="s">
        <v>103</v>
      </c>
      <c r="G5692" t="s">
        <v>104</v>
      </c>
      <c r="H5692">
        <v>2009</v>
      </c>
      <c r="I5692" s="2">
        <v>378625</v>
      </c>
      <c r="J5692" s="2">
        <v>0</v>
      </c>
      <c r="K5692" s="2">
        <v>378625</v>
      </c>
      <c r="L5692" t="s">
        <v>18</v>
      </c>
    </row>
    <row r="5693" spans="1:12" x14ac:dyDescent="0.85">
      <c r="A5693" s="1">
        <v>41164</v>
      </c>
      <c r="B5693" t="s">
        <v>6850</v>
      </c>
      <c r="C5693" t="s">
        <v>6851</v>
      </c>
      <c r="D5693" t="s">
        <v>6852</v>
      </c>
      <c r="E5693" t="s">
        <v>235</v>
      </c>
      <c r="F5693" t="s">
        <v>236</v>
      </c>
      <c r="G5693" t="s">
        <v>237</v>
      </c>
      <c r="H5693">
        <v>2009</v>
      </c>
      <c r="I5693" s="2">
        <v>199025</v>
      </c>
      <c r="J5693" s="2">
        <v>0</v>
      </c>
      <c r="K5693" s="2">
        <v>199025</v>
      </c>
      <c r="L5693" t="s">
        <v>116</v>
      </c>
    </row>
    <row r="5694" spans="1:12" x14ac:dyDescent="0.85">
      <c r="A5694" s="1">
        <v>41164</v>
      </c>
      <c r="B5694" t="s">
        <v>6850</v>
      </c>
      <c r="C5694" t="s">
        <v>6851</v>
      </c>
      <c r="D5694" t="s">
        <v>6852</v>
      </c>
      <c r="E5694" t="s">
        <v>264</v>
      </c>
      <c r="F5694" t="s">
        <v>265</v>
      </c>
      <c r="G5694" t="s">
        <v>266</v>
      </c>
      <c r="H5694">
        <v>2009</v>
      </c>
      <c r="I5694" s="2">
        <v>87484.53</v>
      </c>
      <c r="J5694" s="2">
        <v>19.600000000000001</v>
      </c>
      <c r="K5694" s="2">
        <v>87504.13</v>
      </c>
      <c r="L5694" t="s">
        <v>116</v>
      </c>
    </row>
    <row r="5695" spans="1:12" x14ac:dyDescent="0.85">
      <c r="A5695" s="1">
        <v>41164</v>
      </c>
      <c r="B5695" t="s">
        <v>6850</v>
      </c>
      <c r="C5695" t="s">
        <v>6851</v>
      </c>
      <c r="D5695" t="s">
        <v>6852</v>
      </c>
      <c r="E5695" t="s">
        <v>293</v>
      </c>
      <c r="F5695" t="s">
        <v>294</v>
      </c>
      <c r="G5695" t="s">
        <v>7288</v>
      </c>
      <c r="H5695">
        <v>2009</v>
      </c>
      <c r="I5695" s="2">
        <v>205365</v>
      </c>
      <c r="J5695" s="2">
        <v>0</v>
      </c>
      <c r="K5695" s="2">
        <v>205365</v>
      </c>
      <c r="L5695" t="s">
        <v>116</v>
      </c>
    </row>
    <row r="5696" spans="1:12" x14ac:dyDescent="0.85">
      <c r="A5696" s="1">
        <v>41164</v>
      </c>
      <c r="B5696" t="s">
        <v>5485</v>
      </c>
      <c r="C5696" t="s">
        <v>5486</v>
      </c>
      <c r="D5696" t="s">
        <v>5487</v>
      </c>
      <c r="E5696" t="s">
        <v>15</v>
      </c>
      <c r="F5696" t="s">
        <v>16</v>
      </c>
      <c r="G5696" t="s">
        <v>17</v>
      </c>
      <c r="H5696">
        <v>2009</v>
      </c>
      <c r="I5696" s="2">
        <v>5650490.25</v>
      </c>
      <c r="J5696" s="2">
        <v>0</v>
      </c>
      <c r="K5696" s="2">
        <v>5650490.25</v>
      </c>
      <c r="L5696" t="s">
        <v>116</v>
      </c>
    </row>
    <row r="5697" spans="1:12" x14ac:dyDescent="0.85">
      <c r="A5697" s="1">
        <v>41164</v>
      </c>
      <c r="B5697" t="s">
        <v>5485</v>
      </c>
      <c r="C5697" t="s">
        <v>5486</v>
      </c>
      <c r="D5697" t="s">
        <v>5487</v>
      </c>
      <c r="E5697" t="s">
        <v>2863</v>
      </c>
      <c r="F5697" t="s">
        <v>2864</v>
      </c>
      <c r="G5697" t="s">
        <v>2865</v>
      </c>
      <c r="H5697">
        <v>2009</v>
      </c>
      <c r="I5697" s="2">
        <v>1408000</v>
      </c>
      <c r="J5697" s="2">
        <v>0</v>
      </c>
      <c r="K5697" s="2">
        <v>1408000</v>
      </c>
      <c r="L5697" t="s">
        <v>116</v>
      </c>
    </row>
    <row r="5698" spans="1:12" x14ac:dyDescent="0.85">
      <c r="A5698" s="1">
        <v>41164</v>
      </c>
      <c r="B5698" t="s">
        <v>5485</v>
      </c>
      <c r="C5698" t="s">
        <v>5486</v>
      </c>
      <c r="D5698" t="s">
        <v>5487</v>
      </c>
      <c r="E5698" t="s">
        <v>1333</v>
      </c>
      <c r="F5698" t="s">
        <v>1334</v>
      </c>
      <c r="G5698" t="s">
        <v>3458</v>
      </c>
      <c r="H5698">
        <v>2009</v>
      </c>
      <c r="I5698" s="2">
        <v>1068640</v>
      </c>
      <c r="J5698" s="2">
        <v>0</v>
      </c>
      <c r="K5698" s="2">
        <v>1068640</v>
      </c>
      <c r="L5698" t="s">
        <v>116</v>
      </c>
    </row>
    <row r="5699" spans="1:12" x14ac:dyDescent="0.85">
      <c r="A5699" s="1">
        <v>41164</v>
      </c>
      <c r="B5699" t="s">
        <v>5485</v>
      </c>
      <c r="C5699" t="s">
        <v>5486</v>
      </c>
      <c r="D5699" t="s">
        <v>5487</v>
      </c>
      <c r="E5699" t="s">
        <v>42</v>
      </c>
      <c r="F5699" t="s">
        <v>43</v>
      </c>
      <c r="G5699" t="s">
        <v>44</v>
      </c>
      <c r="H5699">
        <v>2009</v>
      </c>
      <c r="I5699" s="2">
        <v>1421161.09</v>
      </c>
      <c r="J5699" s="2">
        <v>0</v>
      </c>
      <c r="K5699" s="2">
        <v>1421161.09</v>
      </c>
      <c r="L5699" t="s">
        <v>116</v>
      </c>
    </row>
    <row r="5700" spans="1:12" x14ac:dyDescent="0.85">
      <c r="A5700" s="1">
        <v>41164</v>
      </c>
      <c r="B5700" t="s">
        <v>5485</v>
      </c>
      <c r="C5700" t="s">
        <v>5486</v>
      </c>
      <c r="D5700" t="s">
        <v>5487</v>
      </c>
      <c r="E5700" t="s">
        <v>5946</v>
      </c>
      <c r="F5700" t="s">
        <v>5947</v>
      </c>
      <c r="G5700" t="s">
        <v>5948</v>
      </c>
      <c r="H5700">
        <v>2009</v>
      </c>
      <c r="I5700" s="2">
        <v>2000000</v>
      </c>
      <c r="J5700" s="2">
        <v>0</v>
      </c>
      <c r="K5700" s="2">
        <v>2000000</v>
      </c>
      <c r="L5700" t="s">
        <v>116</v>
      </c>
    </row>
    <row r="5701" spans="1:12" x14ac:dyDescent="0.85">
      <c r="A5701" s="1">
        <v>41164</v>
      </c>
      <c r="B5701" t="s">
        <v>5485</v>
      </c>
      <c r="C5701" t="s">
        <v>5486</v>
      </c>
      <c r="D5701" t="s">
        <v>5487</v>
      </c>
      <c r="E5701" t="s">
        <v>21</v>
      </c>
      <c r="F5701" t="s">
        <v>22</v>
      </c>
      <c r="G5701" t="s">
        <v>23</v>
      </c>
      <c r="H5701">
        <v>2009</v>
      </c>
      <c r="I5701" s="2">
        <v>8144961.0800000001</v>
      </c>
      <c r="J5701" s="2">
        <v>0</v>
      </c>
      <c r="K5701" s="2">
        <v>8144961.0800000001</v>
      </c>
      <c r="L5701" t="s">
        <v>116</v>
      </c>
    </row>
    <row r="5702" spans="1:12" x14ac:dyDescent="0.85">
      <c r="A5702" s="1">
        <v>41164</v>
      </c>
      <c r="B5702" t="s">
        <v>6853</v>
      </c>
      <c r="C5702" t="s">
        <v>6854</v>
      </c>
      <c r="D5702" t="s">
        <v>6855</v>
      </c>
      <c r="E5702" t="s">
        <v>235</v>
      </c>
      <c r="F5702" t="s">
        <v>236</v>
      </c>
      <c r="G5702" t="s">
        <v>237</v>
      </c>
      <c r="H5702">
        <v>2009</v>
      </c>
      <c r="I5702" s="2">
        <v>2588192.66</v>
      </c>
      <c r="J5702" s="2">
        <v>0</v>
      </c>
      <c r="K5702" s="2">
        <v>2588192.66</v>
      </c>
      <c r="L5702" t="s">
        <v>18</v>
      </c>
    </row>
    <row r="5703" spans="1:12" x14ac:dyDescent="0.85">
      <c r="A5703" s="1">
        <v>41164</v>
      </c>
      <c r="B5703" t="s">
        <v>6853</v>
      </c>
      <c r="C5703" t="s">
        <v>6854</v>
      </c>
      <c r="D5703" t="s">
        <v>6855</v>
      </c>
      <c r="E5703" t="s">
        <v>264</v>
      </c>
      <c r="F5703" t="s">
        <v>265</v>
      </c>
      <c r="G5703" t="s">
        <v>266</v>
      </c>
      <c r="H5703">
        <v>2009</v>
      </c>
      <c r="I5703" s="2">
        <v>884307.33</v>
      </c>
      <c r="J5703" s="2">
        <v>0</v>
      </c>
      <c r="K5703" s="2">
        <v>884307.33</v>
      </c>
      <c r="L5703" t="s">
        <v>18</v>
      </c>
    </row>
    <row r="5704" spans="1:12" x14ac:dyDescent="0.85">
      <c r="A5704" s="1">
        <v>41164</v>
      </c>
      <c r="B5704" t="s">
        <v>6853</v>
      </c>
      <c r="C5704" t="s">
        <v>6854</v>
      </c>
      <c r="D5704" t="s">
        <v>6855</v>
      </c>
      <c r="E5704" t="s">
        <v>119</v>
      </c>
      <c r="F5704" t="s">
        <v>120</v>
      </c>
      <c r="G5704" t="s">
        <v>121</v>
      </c>
      <c r="H5704">
        <v>2009</v>
      </c>
      <c r="I5704" s="2">
        <v>2079520.88</v>
      </c>
      <c r="J5704" s="2">
        <v>0</v>
      </c>
      <c r="K5704" s="2">
        <v>2079520.88</v>
      </c>
      <c r="L5704" t="s">
        <v>18</v>
      </c>
    </row>
    <row r="5705" spans="1:12" x14ac:dyDescent="0.85">
      <c r="A5705" s="1">
        <v>41164</v>
      </c>
      <c r="B5705" t="s">
        <v>5570</v>
      </c>
      <c r="C5705" t="s">
        <v>6390</v>
      </c>
      <c r="D5705" t="s">
        <v>6391</v>
      </c>
      <c r="E5705" t="s">
        <v>204</v>
      </c>
      <c r="F5705" t="s">
        <v>205</v>
      </c>
      <c r="G5705" t="s">
        <v>206</v>
      </c>
      <c r="H5705">
        <v>2009</v>
      </c>
      <c r="I5705" s="2">
        <v>126695</v>
      </c>
      <c r="J5705" s="2">
        <v>0</v>
      </c>
      <c r="K5705" s="2">
        <v>126695</v>
      </c>
      <c r="L5705" t="s">
        <v>116</v>
      </c>
    </row>
    <row r="5706" spans="1:12" x14ac:dyDescent="0.85">
      <c r="A5706" s="1">
        <v>41164</v>
      </c>
      <c r="B5706" t="s">
        <v>4764</v>
      </c>
      <c r="C5706" t="s">
        <v>4765</v>
      </c>
      <c r="D5706" t="s">
        <v>4766</v>
      </c>
      <c r="E5706" t="s">
        <v>7289</v>
      </c>
      <c r="F5706" t="s">
        <v>7290</v>
      </c>
      <c r="G5706" t="s">
        <v>7291</v>
      </c>
      <c r="H5706">
        <v>2009</v>
      </c>
      <c r="I5706" s="2">
        <v>50000</v>
      </c>
      <c r="J5706" s="2">
        <v>0</v>
      </c>
      <c r="K5706" s="2">
        <v>50000</v>
      </c>
      <c r="L5706" t="s">
        <v>116</v>
      </c>
    </row>
    <row r="5707" spans="1:12" x14ac:dyDescent="0.85">
      <c r="A5707" s="1">
        <v>41164</v>
      </c>
      <c r="B5707" t="s">
        <v>4764</v>
      </c>
      <c r="C5707" t="s">
        <v>4765</v>
      </c>
      <c r="D5707" t="s">
        <v>4766</v>
      </c>
      <c r="E5707" t="s">
        <v>1853</v>
      </c>
      <c r="F5707" t="s">
        <v>1854</v>
      </c>
      <c r="G5707" t="s">
        <v>7292</v>
      </c>
      <c r="H5707">
        <v>2009</v>
      </c>
      <c r="I5707" s="2">
        <v>350000</v>
      </c>
      <c r="J5707" s="2">
        <v>0</v>
      </c>
      <c r="K5707" s="2">
        <v>350000</v>
      </c>
      <c r="L5707" t="s">
        <v>116</v>
      </c>
    </row>
    <row r="5708" spans="1:12" x14ac:dyDescent="0.85">
      <c r="A5708" s="1">
        <v>41164</v>
      </c>
      <c r="B5708" t="s">
        <v>4764</v>
      </c>
      <c r="C5708" t="s">
        <v>4765</v>
      </c>
      <c r="D5708" t="s">
        <v>4766</v>
      </c>
      <c r="E5708" t="s">
        <v>49</v>
      </c>
      <c r="F5708" t="s">
        <v>50</v>
      </c>
      <c r="G5708" t="s">
        <v>3605</v>
      </c>
      <c r="H5708">
        <v>2009</v>
      </c>
      <c r="I5708" s="2">
        <v>351000</v>
      </c>
      <c r="J5708" s="2">
        <v>0</v>
      </c>
      <c r="K5708" s="2">
        <v>351000</v>
      </c>
      <c r="L5708" t="s">
        <v>116</v>
      </c>
    </row>
    <row r="5709" spans="1:12" x14ac:dyDescent="0.85">
      <c r="A5709" s="1">
        <v>41164</v>
      </c>
      <c r="B5709" t="s">
        <v>7293</v>
      </c>
      <c r="C5709" t="s">
        <v>7294</v>
      </c>
      <c r="D5709" t="s">
        <v>7295</v>
      </c>
      <c r="E5709" t="s">
        <v>70</v>
      </c>
      <c r="F5709" t="s">
        <v>71</v>
      </c>
      <c r="G5709" t="s">
        <v>5484</v>
      </c>
      <c r="H5709">
        <v>2009</v>
      </c>
      <c r="I5709" s="2">
        <v>1124532.29</v>
      </c>
      <c r="J5709" s="2">
        <v>0</v>
      </c>
      <c r="K5709" s="2">
        <v>1124532.29</v>
      </c>
      <c r="L5709" t="s">
        <v>116</v>
      </c>
    </row>
    <row r="5710" spans="1:12" x14ac:dyDescent="0.85">
      <c r="A5710" s="1">
        <v>41164</v>
      </c>
      <c r="B5710" t="s">
        <v>5913</v>
      </c>
      <c r="C5710" t="s">
        <v>5914</v>
      </c>
      <c r="D5710" t="s">
        <v>5915</v>
      </c>
      <c r="E5710" t="s">
        <v>42</v>
      </c>
      <c r="F5710" t="s">
        <v>43</v>
      </c>
      <c r="G5710" t="s">
        <v>44</v>
      </c>
      <c r="H5710">
        <v>2009</v>
      </c>
      <c r="I5710" s="2">
        <v>2392723.85</v>
      </c>
      <c r="J5710" s="2">
        <v>0</v>
      </c>
      <c r="K5710" s="2">
        <v>2392723.85</v>
      </c>
      <c r="L5710" t="s">
        <v>116</v>
      </c>
    </row>
    <row r="5711" spans="1:12" x14ac:dyDescent="0.85">
      <c r="A5711" s="1">
        <v>41164</v>
      </c>
      <c r="B5711" t="s">
        <v>4054</v>
      </c>
      <c r="C5711" t="s">
        <v>7296</v>
      </c>
      <c r="D5711" t="s">
        <v>7297</v>
      </c>
      <c r="E5711" t="s">
        <v>200</v>
      </c>
      <c r="F5711" t="s">
        <v>201</v>
      </c>
      <c r="G5711" t="s">
        <v>202</v>
      </c>
      <c r="H5711">
        <v>2009</v>
      </c>
      <c r="I5711" s="2">
        <v>559520</v>
      </c>
      <c r="J5711" s="2">
        <v>0</v>
      </c>
      <c r="K5711" s="2">
        <v>559520</v>
      </c>
      <c r="L5711" t="s">
        <v>18</v>
      </c>
    </row>
    <row r="5712" spans="1:12" x14ac:dyDescent="0.85">
      <c r="A5712" s="1">
        <v>41164</v>
      </c>
      <c r="B5712" t="s">
        <v>4054</v>
      </c>
      <c r="C5712" t="s">
        <v>7296</v>
      </c>
      <c r="D5712" t="s">
        <v>7297</v>
      </c>
      <c r="E5712" t="s">
        <v>70</v>
      </c>
      <c r="F5712" t="s">
        <v>71</v>
      </c>
      <c r="G5712" t="s">
        <v>5484</v>
      </c>
      <c r="H5712">
        <v>2009</v>
      </c>
      <c r="I5712" s="2">
        <v>450639</v>
      </c>
      <c r="J5712" s="2">
        <v>0</v>
      </c>
      <c r="K5712" s="2">
        <v>450639</v>
      </c>
      <c r="L5712" t="s">
        <v>18</v>
      </c>
    </row>
    <row r="5713" spans="1:12" x14ac:dyDescent="0.85">
      <c r="A5713" s="1">
        <v>41164</v>
      </c>
      <c r="B5713" t="s">
        <v>4054</v>
      </c>
      <c r="C5713" t="s">
        <v>7296</v>
      </c>
      <c r="D5713" t="s">
        <v>7297</v>
      </c>
      <c r="E5713" t="s">
        <v>102</v>
      </c>
      <c r="F5713" t="s">
        <v>103</v>
      </c>
      <c r="G5713" t="s">
        <v>104</v>
      </c>
      <c r="H5713">
        <v>2009</v>
      </c>
      <c r="I5713" s="2">
        <v>911090</v>
      </c>
      <c r="J5713" s="2">
        <v>0</v>
      </c>
      <c r="K5713" s="2">
        <v>911090</v>
      </c>
      <c r="L5713" t="s">
        <v>18</v>
      </c>
    </row>
    <row r="5714" spans="1:12" x14ac:dyDescent="0.85">
      <c r="A5714" s="1">
        <v>41164</v>
      </c>
      <c r="B5714" t="s">
        <v>4054</v>
      </c>
      <c r="C5714" t="s">
        <v>7296</v>
      </c>
      <c r="D5714" t="s">
        <v>7297</v>
      </c>
      <c r="E5714" t="s">
        <v>42</v>
      </c>
      <c r="F5714" t="s">
        <v>43</v>
      </c>
      <c r="G5714" t="s">
        <v>44</v>
      </c>
      <c r="H5714">
        <v>2009</v>
      </c>
      <c r="I5714" s="2">
        <v>224432.02</v>
      </c>
      <c r="J5714" s="2">
        <v>0</v>
      </c>
      <c r="K5714" s="2">
        <v>224432.02</v>
      </c>
      <c r="L5714" t="s">
        <v>18</v>
      </c>
    </row>
    <row r="5715" spans="1:12" x14ac:dyDescent="0.85">
      <c r="A5715" s="1">
        <v>41164</v>
      </c>
      <c r="B5715" t="s">
        <v>4054</v>
      </c>
      <c r="C5715" t="s">
        <v>7296</v>
      </c>
      <c r="D5715" t="s">
        <v>7297</v>
      </c>
      <c r="E5715" t="s">
        <v>3993</v>
      </c>
      <c r="F5715" t="s">
        <v>3994</v>
      </c>
      <c r="G5715" t="s">
        <v>7298</v>
      </c>
      <c r="H5715">
        <v>2009</v>
      </c>
      <c r="I5715" s="2">
        <v>145320</v>
      </c>
      <c r="J5715" s="2">
        <v>0</v>
      </c>
      <c r="K5715" s="2">
        <v>145320</v>
      </c>
      <c r="L5715" t="s">
        <v>18</v>
      </c>
    </row>
    <row r="5716" spans="1:12" x14ac:dyDescent="0.85">
      <c r="A5716" s="1">
        <v>41164</v>
      </c>
      <c r="B5716" t="s">
        <v>1234</v>
      </c>
      <c r="C5716" t="s">
        <v>5921</v>
      </c>
      <c r="D5716" t="s">
        <v>5922</v>
      </c>
      <c r="E5716" t="s">
        <v>93</v>
      </c>
      <c r="F5716" t="s">
        <v>94</v>
      </c>
      <c r="H5716">
        <v>2009</v>
      </c>
      <c r="I5716" s="2">
        <v>274342.59000000003</v>
      </c>
      <c r="J5716" s="2">
        <v>0</v>
      </c>
      <c r="K5716" s="2">
        <v>274342.59000000003</v>
      </c>
      <c r="L5716" t="s">
        <v>116</v>
      </c>
    </row>
    <row r="5717" spans="1:12" x14ac:dyDescent="0.85">
      <c r="A5717" s="1">
        <v>41164</v>
      </c>
      <c r="B5717" t="s">
        <v>4142</v>
      </c>
      <c r="C5717" t="s">
        <v>6395</v>
      </c>
      <c r="D5717" t="s">
        <v>6396</v>
      </c>
      <c r="E5717" t="s">
        <v>200</v>
      </c>
      <c r="F5717" t="s">
        <v>201</v>
      </c>
      <c r="G5717" t="s">
        <v>213</v>
      </c>
      <c r="H5717">
        <v>2009</v>
      </c>
      <c r="I5717" s="2">
        <v>8387.16</v>
      </c>
      <c r="J5717" s="2">
        <v>0</v>
      </c>
      <c r="K5717" s="2">
        <v>8387.16</v>
      </c>
      <c r="L5717" t="s">
        <v>116</v>
      </c>
    </row>
    <row r="5718" spans="1:12" x14ac:dyDescent="0.85">
      <c r="A5718" s="1">
        <v>41164</v>
      </c>
      <c r="B5718" t="s">
        <v>4142</v>
      </c>
      <c r="C5718" t="s">
        <v>6395</v>
      </c>
      <c r="D5718" t="s">
        <v>6396</v>
      </c>
      <c r="E5718" t="s">
        <v>102</v>
      </c>
      <c r="F5718" t="s">
        <v>103</v>
      </c>
      <c r="G5718" t="s">
        <v>104</v>
      </c>
      <c r="H5718">
        <v>2009</v>
      </c>
      <c r="I5718" s="2">
        <v>24178.83</v>
      </c>
      <c r="J5718" s="2">
        <v>0</v>
      </c>
      <c r="K5718" s="2">
        <v>24178.83</v>
      </c>
      <c r="L5718" t="s">
        <v>116</v>
      </c>
    </row>
    <row r="5719" spans="1:12" x14ac:dyDescent="0.85">
      <c r="A5719" s="1">
        <v>41164</v>
      </c>
      <c r="B5719" t="s">
        <v>4142</v>
      </c>
      <c r="C5719" t="s">
        <v>6395</v>
      </c>
      <c r="D5719" t="s">
        <v>6396</v>
      </c>
      <c r="E5719" t="s">
        <v>119</v>
      </c>
      <c r="F5719" t="s">
        <v>120</v>
      </c>
      <c r="G5719" t="s">
        <v>121</v>
      </c>
      <c r="H5719">
        <v>2009</v>
      </c>
      <c r="I5719" s="2">
        <v>10062.57</v>
      </c>
      <c r="J5719" s="2">
        <v>0</v>
      </c>
      <c r="K5719" s="2">
        <v>10062.57</v>
      </c>
      <c r="L5719" t="s">
        <v>116</v>
      </c>
    </row>
    <row r="5720" spans="1:12" x14ac:dyDescent="0.85">
      <c r="A5720" s="1">
        <v>41164</v>
      </c>
      <c r="B5720" t="s">
        <v>4142</v>
      </c>
      <c r="C5720" t="s">
        <v>6395</v>
      </c>
      <c r="D5720" t="s">
        <v>6396</v>
      </c>
      <c r="E5720" t="s">
        <v>21</v>
      </c>
      <c r="F5720" t="s">
        <v>22</v>
      </c>
      <c r="G5720" t="s">
        <v>23</v>
      </c>
      <c r="H5720">
        <v>2009</v>
      </c>
      <c r="I5720" s="2">
        <v>5604132.9100000001</v>
      </c>
      <c r="J5720" s="2">
        <v>0</v>
      </c>
      <c r="K5720" s="2">
        <v>5604132.9100000001</v>
      </c>
      <c r="L5720" t="s">
        <v>116</v>
      </c>
    </row>
    <row r="5721" spans="1:12" x14ac:dyDescent="0.85">
      <c r="A5721" s="1">
        <v>41164</v>
      </c>
      <c r="B5721" t="s">
        <v>4142</v>
      </c>
      <c r="C5721" t="s">
        <v>6397</v>
      </c>
      <c r="D5721" t="s">
        <v>6398</v>
      </c>
      <c r="E5721" t="s">
        <v>15</v>
      </c>
      <c r="F5721" t="s">
        <v>16</v>
      </c>
      <c r="G5721" t="s">
        <v>17</v>
      </c>
      <c r="H5721">
        <v>2009</v>
      </c>
      <c r="I5721" s="2">
        <v>13633.88</v>
      </c>
      <c r="J5721" s="2">
        <v>0</v>
      </c>
      <c r="K5721" s="2">
        <v>13633.88</v>
      </c>
      <c r="L5721" t="s">
        <v>116</v>
      </c>
    </row>
    <row r="5722" spans="1:12" x14ac:dyDescent="0.85">
      <c r="A5722" s="1">
        <v>41164</v>
      </c>
      <c r="B5722" t="s">
        <v>4142</v>
      </c>
      <c r="C5722" t="s">
        <v>6397</v>
      </c>
      <c r="D5722" t="s">
        <v>6398</v>
      </c>
      <c r="E5722" t="s">
        <v>200</v>
      </c>
      <c r="F5722" t="s">
        <v>201</v>
      </c>
      <c r="G5722" t="s">
        <v>213</v>
      </c>
      <c r="H5722">
        <v>2009</v>
      </c>
      <c r="I5722" s="2">
        <v>7115.99</v>
      </c>
      <c r="J5722" s="2">
        <v>0</v>
      </c>
      <c r="K5722" s="2">
        <v>7115.99</v>
      </c>
      <c r="L5722" t="s">
        <v>116</v>
      </c>
    </row>
    <row r="5723" spans="1:12" x14ac:dyDescent="0.85">
      <c r="A5723" s="1">
        <v>41164</v>
      </c>
      <c r="B5723" t="s">
        <v>4142</v>
      </c>
      <c r="C5723" t="s">
        <v>6397</v>
      </c>
      <c r="D5723" t="s">
        <v>6398</v>
      </c>
      <c r="E5723" t="s">
        <v>102</v>
      </c>
      <c r="F5723" t="s">
        <v>103</v>
      </c>
      <c r="G5723" t="s">
        <v>104</v>
      </c>
      <c r="H5723">
        <v>2009</v>
      </c>
      <c r="I5723" s="2">
        <v>13168.89</v>
      </c>
      <c r="J5723" s="2">
        <v>0</v>
      </c>
      <c r="K5723" s="2">
        <v>13168.89</v>
      </c>
      <c r="L5723" t="s">
        <v>116</v>
      </c>
    </row>
    <row r="5724" spans="1:12" x14ac:dyDescent="0.85">
      <c r="A5724" s="1">
        <v>41164</v>
      </c>
      <c r="B5724" t="s">
        <v>5762</v>
      </c>
      <c r="C5724" t="s">
        <v>6399</v>
      </c>
      <c r="D5724" t="s">
        <v>6400</v>
      </c>
      <c r="E5724" t="s">
        <v>293</v>
      </c>
      <c r="F5724" t="s">
        <v>294</v>
      </c>
      <c r="G5724" t="s">
        <v>7288</v>
      </c>
      <c r="H5724">
        <v>2009</v>
      </c>
      <c r="I5724" s="2">
        <v>484275</v>
      </c>
      <c r="J5724" s="2">
        <v>0</v>
      </c>
      <c r="K5724" s="2">
        <v>484275</v>
      </c>
      <c r="L5724" t="s">
        <v>116</v>
      </c>
    </row>
    <row r="5725" spans="1:12" x14ac:dyDescent="0.85">
      <c r="A5725" s="1">
        <v>41164</v>
      </c>
      <c r="B5725" t="s">
        <v>5762</v>
      </c>
      <c r="C5725" t="s">
        <v>6399</v>
      </c>
      <c r="D5725" t="s">
        <v>6400</v>
      </c>
      <c r="E5725" t="s">
        <v>21</v>
      </c>
      <c r="F5725" t="s">
        <v>22</v>
      </c>
      <c r="G5725" t="s">
        <v>23</v>
      </c>
      <c r="H5725">
        <v>2009</v>
      </c>
      <c r="I5725" s="2">
        <v>249970</v>
      </c>
      <c r="J5725" s="2">
        <v>0</v>
      </c>
      <c r="K5725" s="2">
        <v>249970</v>
      </c>
      <c r="L5725" t="s">
        <v>116</v>
      </c>
    </row>
    <row r="5726" spans="1:12" x14ac:dyDescent="0.85">
      <c r="A5726" s="1">
        <v>41164</v>
      </c>
      <c r="B5726" t="s">
        <v>6863</v>
      </c>
      <c r="C5726" t="s">
        <v>6864</v>
      </c>
      <c r="D5726" t="s">
        <v>6865</v>
      </c>
      <c r="E5726" t="s">
        <v>293</v>
      </c>
      <c r="F5726" t="s">
        <v>294</v>
      </c>
      <c r="G5726" t="s">
        <v>626</v>
      </c>
      <c r="H5726">
        <v>2009</v>
      </c>
      <c r="I5726" s="2">
        <v>114362.68</v>
      </c>
      <c r="J5726" s="2">
        <v>0</v>
      </c>
      <c r="K5726" s="2">
        <v>114362.68</v>
      </c>
      <c r="L5726" t="s">
        <v>116</v>
      </c>
    </row>
    <row r="5727" spans="1:12" x14ac:dyDescent="0.85">
      <c r="A5727" s="1">
        <v>41164</v>
      </c>
      <c r="B5727" t="s">
        <v>6863</v>
      </c>
      <c r="C5727" t="s">
        <v>6864</v>
      </c>
      <c r="D5727" t="s">
        <v>6865</v>
      </c>
      <c r="E5727" t="s">
        <v>102</v>
      </c>
      <c r="F5727" t="s">
        <v>103</v>
      </c>
      <c r="G5727" t="s">
        <v>104</v>
      </c>
      <c r="H5727">
        <v>2009</v>
      </c>
      <c r="I5727" s="2">
        <v>473106.47</v>
      </c>
      <c r="J5727" s="2">
        <v>0</v>
      </c>
      <c r="K5727" s="2">
        <v>473106.47</v>
      </c>
      <c r="L5727" t="s">
        <v>116</v>
      </c>
    </row>
    <row r="5728" spans="1:12" x14ac:dyDescent="0.85">
      <c r="A5728" s="1">
        <v>41164</v>
      </c>
      <c r="B5728" t="s">
        <v>4767</v>
      </c>
      <c r="C5728" t="s">
        <v>4768</v>
      </c>
      <c r="D5728" t="s">
        <v>4769</v>
      </c>
      <c r="E5728" t="s">
        <v>200</v>
      </c>
      <c r="F5728" t="s">
        <v>201</v>
      </c>
      <c r="G5728" t="s">
        <v>202</v>
      </c>
      <c r="H5728">
        <v>2009</v>
      </c>
      <c r="I5728" s="2">
        <v>899896</v>
      </c>
      <c r="J5728" s="2">
        <v>104</v>
      </c>
      <c r="K5728" s="2">
        <v>900000</v>
      </c>
      <c r="L5728" t="s">
        <v>116</v>
      </c>
    </row>
    <row r="5729" spans="1:12" x14ac:dyDescent="0.85">
      <c r="A5729" s="1">
        <v>41164</v>
      </c>
      <c r="B5729" t="s">
        <v>4767</v>
      </c>
      <c r="C5729" t="s">
        <v>4768</v>
      </c>
      <c r="D5729" t="s">
        <v>4769</v>
      </c>
      <c r="E5729" t="s">
        <v>85</v>
      </c>
      <c r="F5729" t="s">
        <v>86</v>
      </c>
      <c r="G5729" t="s">
        <v>87</v>
      </c>
      <c r="H5729">
        <v>2009</v>
      </c>
      <c r="I5729" s="2">
        <v>4668783.55</v>
      </c>
      <c r="J5729" s="2">
        <v>310071.82</v>
      </c>
      <c r="K5729" s="2">
        <v>4978855.37</v>
      </c>
      <c r="L5729" t="s">
        <v>116</v>
      </c>
    </row>
    <row r="5730" spans="1:12" x14ac:dyDescent="0.85">
      <c r="A5730" s="1">
        <v>41164</v>
      </c>
      <c r="B5730" t="s">
        <v>4767</v>
      </c>
      <c r="C5730" t="s">
        <v>4768</v>
      </c>
      <c r="D5730" t="s">
        <v>4769</v>
      </c>
      <c r="E5730" t="s">
        <v>288</v>
      </c>
      <c r="F5730" t="s">
        <v>289</v>
      </c>
      <c r="G5730" t="s">
        <v>290</v>
      </c>
      <c r="H5730">
        <v>2009</v>
      </c>
      <c r="I5730" s="2">
        <v>891377.08</v>
      </c>
      <c r="J5730" s="2">
        <v>0</v>
      </c>
      <c r="K5730" s="2">
        <v>891377.08</v>
      </c>
      <c r="L5730" t="s">
        <v>116</v>
      </c>
    </row>
    <row r="5731" spans="1:12" x14ac:dyDescent="0.85">
      <c r="A5731" s="1">
        <v>41164</v>
      </c>
      <c r="B5731" t="s">
        <v>4767</v>
      </c>
      <c r="C5731" t="s">
        <v>4768</v>
      </c>
      <c r="D5731" t="s">
        <v>4769</v>
      </c>
      <c r="E5731" t="s">
        <v>204</v>
      </c>
      <c r="F5731" t="s">
        <v>205</v>
      </c>
      <c r="G5731" t="s">
        <v>206</v>
      </c>
      <c r="H5731">
        <v>2009</v>
      </c>
      <c r="I5731" s="2">
        <v>340600</v>
      </c>
      <c r="J5731" s="2">
        <v>0</v>
      </c>
      <c r="K5731" s="2">
        <v>340600</v>
      </c>
      <c r="L5731" t="s">
        <v>116</v>
      </c>
    </row>
    <row r="5732" spans="1:12" x14ac:dyDescent="0.85">
      <c r="A5732" s="1">
        <v>41164</v>
      </c>
      <c r="B5732" t="s">
        <v>4806</v>
      </c>
      <c r="C5732" t="s">
        <v>6406</v>
      </c>
      <c r="D5732" t="s">
        <v>6407</v>
      </c>
      <c r="E5732" t="s">
        <v>56</v>
      </c>
      <c r="F5732" t="s">
        <v>57</v>
      </c>
      <c r="G5732" t="s">
        <v>58</v>
      </c>
      <c r="H5732">
        <v>2009</v>
      </c>
      <c r="I5732" s="2">
        <v>407600</v>
      </c>
      <c r="J5732" s="2">
        <v>0</v>
      </c>
      <c r="K5732" s="2">
        <v>407600</v>
      </c>
      <c r="L5732" t="s">
        <v>18</v>
      </c>
    </row>
    <row r="5733" spans="1:12" x14ac:dyDescent="0.85">
      <c r="A5733" s="1">
        <v>41164</v>
      </c>
      <c r="B5733" t="s">
        <v>4702</v>
      </c>
      <c r="C5733" t="s">
        <v>6867</v>
      </c>
      <c r="D5733" t="s">
        <v>6868</v>
      </c>
      <c r="E5733" t="s">
        <v>264</v>
      </c>
      <c r="F5733" t="s">
        <v>265</v>
      </c>
      <c r="G5733" t="s">
        <v>1350</v>
      </c>
      <c r="H5733">
        <v>2009</v>
      </c>
      <c r="I5733" s="2">
        <v>32165.5</v>
      </c>
      <c r="J5733" s="2">
        <v>0</v>
      </c>
      <c r="K5733" s="2">
        <v>32165.5</v>
      </c>
      <c r="L5733" t="s">
        <v>18</v>
      </c>
    </row>
    <row r="5734" spans="1:12" x14ac:dyDescent="0.85">
      <c r="A5734" s="1">
        <v>41164</v>
      </c>
      <c r="B5734" t="s">
        <v>4702</v>
      </c>
      <c r="C5734" t="s">
        <v>6867</v>
      </c>
      <c r="D5734" t="s">
        <v>6868</v>
      </c>
      <c r="E5734" t="s">
        <v>102</v>
      </c>
      <c r="F5734" t="s">
        <v>103</v>
      </c>
      <c r="G5734" t="s">
        <v>104</v>
      </c>
      <c r="H5734">
        <v>2009</v>
      </c>
      <c r="I5734" s="2">
        <v>150000</v>
      </c>
      <c r="J5734" s="2">
        <v>0</v>
      </c>
      <c r="K5734" s="2">
        <v>150000</v>
      </c>
      <c r="L5734" t="s">
        <v>18</v>
      </c>
    </row>
    <row r="5735" spans="1:12" x14ac:dyDescent="0.85">
      <c r="A5735" s="1">
        <v>41164</v>
      </c>
      <c r="B5735" t="s">
        <v>4702</v>
      </c>
      <c r="C5735" t="s">
        <v>6867</v>
      </c>
      <c r="D5735" t="s">
        <v>6868</v>
      </c>
      <c r="E5735" t="s">
        <v>42</v>
      </c>
      <c r="F5735" t="s">
        <v>43</v>
      </c>
      <c r="G5735" t="s">
        <v>76</v>
      </c>
      <c r="H5735">
        <v>2009</v>
      </c>
      <c r="I5735" s="2">
        <v>25739.58</v>
      </c>
      <c r="J5735" s="2">
        <v>0</v>
      </c>
      <c r="K5735" s="2">
        <v>25739.58</v>
      </c>
      <c r="L5735" t="s">
        <v>18</v>
      </c>
    </row>
    <row r="5736" spans="1:12" x14ac:dyDescent="0.85">
      <c r="A5736" s="1">
        <v>41164</v>
      </c>
      <c r="B5736" t="s">
        <v>5930</v>
      </c>
      <c r="C5736" t="s">
        <v>5931</v>
      </c>
      <c r="D5736" t="s">
        <v>5932</v>
      </c>
      <c r="E5736" t="s">
        <v>15</v>
      </c>
      <c r="F5736" t="s">
        <v>16</v>
      </c>
      <c r="G5736" t="s">
        <v>17</v>
      </c>
      <c r="H5736">
        <v>2009</v>
      </c>
      <c r="I5736" s="2">
        <v>19624774.32</v>
      </c>
      <c r="J5736" s="2">
        <v>0</v>
      </c>
      <c r="K5736" s="2">
        <v>19624774.32</v>
      </c>
      <c r="L5736" t="s">
        <v>116</v>
      </c>
    </row>
    <row r="5737" spans="1:12" x14ac:dyDescent="0.85">
      <c r="A5737" s="1">
        <v>41164</v>
      </c>
      <c r="B5737" t="s">
        <v>5930</v>
      </c>
      <c r="C5737" t="s">
        <v>5931</v>
      </c>
      <c r="D5737" t="s">
        <v>5932</v>
      </c>
      <c r="E5737" t="s">
        <v>70</v>
      </c>
      <c r="F5737" t="s">
        <v>71</v>
      </c>
      <c r="G5737" t="s">
        <v>72</v>
      </c>
      <c r="H5737">
        <v>2009</v>
      </c>
      <c r="I5737" s="2">
        <v>1920233.5</v>
      </c>
      <c r="J5737" s="2">
        <v>0</v>
      </c>
      <c r="K5737" s="2">
        <v>1920233.5</v>
      </c>
      <c r="L5737" t="s">
        <v>116</v>
      </c>
    </row>
    <row r="5738" spans="1:12" x14ac:dyDescent="0.85">
      <c r="A5738" s="1">
        <v>41164</v>
      </c>
      <c r="B5738" t="s">
        <v>5930</v>
      </c>
      <c r="C5738" t="s">
        <v>5931</v>
      </c>
      <c r="D5738" t="s">
        <v>5932</v>
      </c>
      <c r="E5738" t="s">
        <v>2863</v>
      </c>
      <c r="F5738" t="s">
        <v>2864</v>
      </c>
      <c r="G5738" t="s">
        <v>2865</v>
      </c>
      <c r="H5738">
        <v>2009</v>
      </c>
      <c r="I5738" s="2">
        <v>9456999.9900000002</v>
      </c>
      <c r="J5738" s="2">
        <v>0</v>
      </c>
      <c r="K5738" s="2">
        <v>9456999.9900000002</v>
      </c>
      <c r="L5738" t="s">
        <v>116</v>
      </c>
    </row>
    <row r="5739" spans="1:12" x14ac:dyDescent="0.85">
      <c r="A5739" s="1">
        <v>41164</v>
      </c>
      <c r="B5739" t="s">
        <v>5930</v>
      </c>
      <c r="C5739" t="s">
        <v>5931</v>
      </c>
      <c r="D5739" t="s">
        <v>5932</v>
      </c>
      <c r="E5739" t="s">
        <v>288</v>
      </c>
      <c r="F5739" t="s">
        <v>289</v>
      </c>
      <c r="G5739" t="s">
        <v>290</v>
      </c>
      <c r="H5739">
        <v>2009</v>
      </c>
      <c r="I5739" s="2">
        <v>13786135.859999999</v>
      </c>
      <c r="J5739" s="2">
        <v>12.92</v>
      </c>
      <c r="K5739" s="2">
        <v>13786148.779999999</v>
      </c>
      <c r="L5739" t="s">
        <v>116</v>
      </c>
    </row>
    <row r="5740" spans="1:12" x14ac:dyDescent="0.85">
      <c r="A5740" s="1">
        <v>41164</v>
      </c>
      <c r="B5740" t="s">
        <v>5930</v>
      </c>
      <c r="C5740" t="s">
        <v>5931</v>
      </c>
      <c r="D5740" t="s">
        <v>5932</v>
      </c>
      <c r="E5740" t="s">
        <v>102</v>
      </c>
      <c r="F5740" t="s">
        <v>103</v>
      </c>
      <c r="G5740" t="s">
        <v>104</v>
      </c>
      <c r="H5740">
        <v>2009</v>
      </c>
      <c r="I5740" s="2">
        <v>29822000</v>
      </c>
      <c r="J5740" s="2">
        <v>0</v>
      </c>
      <c r="K5740" s="2">
        <v>29822000</v>
      </c>
      <c r="L5740" t="s">
        <v>116</v>
      </c>
    </row>
    <row r="5741" spans="1:12" x14ac:dyDescent="0.85">
      <c r="A5741" s="1">
        <v>41164</v>
      </c>
      <c r="B5741" t="s">
        <v>5930</v>
      </c>
      <c r="C5741" t="s">
        <v>5931</v>
      </c>
      <c r="D5741" t="s">
        <v>5932</v>
      </c>
      <c r="E5741" t="s">
        <v>119</v>
      </c>
      <c r="F5741" t="s">
        <v>120</v>
      </c>
      <c r="G5741" t="s">
        <v>121</v>
      </c>
      <c r="H5741">
        <v>2009</v>
      </c>
      <c r="I5741" s="2">
        <v>38415000</v>
      </c>
      <c r="J5741" s="2">
        <v>0</v>
      </c>
      <c r="K5741" s="2">
        <v>38415000</v>
      </c>
      <c r="L5741" t="s">
        <v>116</v>
      </c>
    </row>
    <row r="5742" spans="1:12" x14ac:dyDescent="0.85">
      <c r="A5742" s="1">
        <v>41164</v>
      </c>
      <c r="B5742" t="s">
        <v>5930</v>
      </c>
      <c r="C5742" t="s">
        <v>5931</v>
      </c>
      <c r="D5742" t="s">
        <v>5932</v>
      </c>
      <c r="E5742" t="s">
        <v>42</v>
      </c>
      <c r="F5742" t="s">
        <v>43</v>
      </c>
      <c r="G5742" t="s">
        <v>44</v>
      </c>
      <c r="H5742">
        <v>2009</v>
      </c>
      <c r="I5742" s="2">
        <v>22207485.050000001</v>
      </c>
      <c r="J5742" s="2">
        <v>78348074.379999995</v>
      </c>
      <c r="K5742" s="2">
        <v>100555559.43000001</v>
      </c>
      <c r="L5742" t="s">
        <v>116</v>
      </c>
    </row>
    <row r="5743" spans="1:12" x14ac:dyDescent="0.85">
      <c r="A5743" s="1">
        <v>41164</v>
      </c>
      <c r="B5743" t="s">
        <v>5930</v>
      </c>
      <c r="C5743" t="s">
        <v>5931</v>
      </c>
      <c r="D5743" t="s">
        <v>5932</v>
      </c>
      <c r="E5743" t="s">
        <v>21</v>
      </c>
      <c r="F5743" t="s">
        <v>22</v>
      </c>
      <c r="G5743" t="s">
        <v>23</v>
      </c>
      <c r="H5743">
        <v>2009</v>
      </c>
      <c r="I5743" s="2">
        <v>8192072.5999999996</v>
      </c>
      <c r="J5743" s="2">
        <v>0</v>
      </c>
      <c r="K5743" s="2">
        <v>8192072.5999999996</v>
      </c>
      <c r="L5743" t="s">
        <v>116</v>
      </c>
    </row>
    <row r="5744" spans="1:12" x14ac:dyDescent="0.85">
      <c r="A5744" s="1">
        <v>41164</v>
      </c>
      <c r="B5744" t="s">
        <v>90</v>
      </c>
      <c r="C5744" t="s">
        <v>5138</v>
      </c>
      <c r="D5744" t="s">
        <v>5139</v>
      </c>
      <c r="E5744" t="s">
        <v>93</v>
      </c>
      <c r="F5744" t="s">
        <v>94</v>
      </c>
      <c r="H5744">
        <v>2009</v>
      </c>
      <c r="I5744" s="2">
        <v>1100000</v>
      </c>
      <c r="J5744" s="2">
        <v>0</v>
      </c>
      <c r="K5744" s="2">
        <v>1100000</v>
      </c>
      <c r="L5744" t="s">
        <v>18</v>
      </c>
    </row>
    <row r="5745" spans="1:12" x14ac:dyDescent="0.85">
      <c r="A5745" s="1">
        <v>41164</v>
      </c>
      <c r="B5745" t="s">
        <v>7299</v>
      </c>
      <c r="C5745" t="s">
        <v>7300</v>
      </c>
      <c r="D5745" t="s">
        <v>7301</v>
      </c>
      <c r="E5745" t="s">
        <v>70</v>
      </c>
      <c r="F5745" t="s">
        <v>71</v>
      </c>
      <c r="G5745" t="s">
        <v>72</v>
      </c>
      <c r="H5745">
        <v>2009</v>
      </c>
      <c r="I5745" s="2">
        <v>2865110.59</v>
      </c>
      <c r="J5745" s="2">
        <v>0</v>
      </c>
      <c r="K5745" s="2">
        <v>2865110.59</v>
      </c>
      <c r="L5745" t="s">
        <v>116</v>
      </c>
    </row>
    <row r="5746" spans="1:12" x14ac:dyDescent="0.85">
      <c r="A5746" s="1">
        <v>41164</v>
      </c>
      <c r="B5746" t="s">
        <v>7299</v>
      </c>
      <c r="C5746" t="s">
        <v>7300</v>
      </c>
      <c r="D5746" t="s">
        <v>7301</v>
      </c>
      <c r="E5746" t="s">
        <v>85</v>
      </c>
      <c r="F5746" t="s">
        <v>86</v>
      </c>
      <c r="G5746" t="s">
        <v>87</v>
      </c>
      <c r="H5746">
        <v>2009</v>
      </c>
      <c r="I5746" s="2">
        <v>17586899.989999998</v>
      </c>
      <c r="J5746" s="2">
        <v>1937634.02</v>
      </c>
      <c r="K5746" s="2">
        <v>19524534.010000002</v>
      </c>
      <c r="L5746" t="s">
        <v>116</v>
      </c>
    </row>
    <row r="5747" spans="1:12" x14ac:dyDescent="0.85">
      <c r="A5747" s="1">
        <v>41164</v>
      </c>
      <c r="B5747" t="s">
        <v>7123</v>
      </c>
      <c r="C5747" t="s">
        <v>7302</v>
      </c>
      <c r="D5747" t="s">
        <v>7303</v>
      </c>
      <c r="E5747" t="s">
        <v>85</v>
      </c>
      <c r="F5747" t="s">
        <v>86</v>
      </c>
      <c r="G5747" t="s">
        <v>87</v>
      </c>
      <c r="H5747">
        <v>2009</v>
      </c>
      <c r="I5747" s="2">
        <v>6694575</v>
      </c>
      <c r="J5747" s="2">
        <v>0</v>
      </c>
      <c r="K5747" s="2">
        <v>6694575</v>
      </c>
      <c r="L5747" t="s">
        <v>116</v>
      </c>
    </row>
    <row r="5748" spans="1:12" x14ac:dyDescent="0.85">
      <c r="A5748" s="1">
        <v>41164</v>
      </c>
      <c r="B5748" t="s">
        <v>7123</v>
      </c>
      <c r="C5748" t="s">
        <v>7302</v>
      </c>
      <c r="D5748" t="s">
        <v>7303</v>
      </c>
      <c r="E5748" t="s">
        <v>119</v>
      </c>
      <c r="F5748" t="s">
        <v>120</v>
      </c>
      <c r="G5748" t="s">
        <v>121</v>
      </c>
      <c r="H5748">
        <v>2009</v>
      </c>
      <c r="I5748" s="2">
        <v>3250000</v>
      </c>
      <c r="J5748" s="2">
        <v>3250000</v>
      </c>
      <c r="K5748" s="2">
        <v>6500000</v>
      </c>
      <c r="L5748" t="s">
        <v>116</v>
      </c>
    </row>
    <row r="5749" spans="1:12" x14ac:dyDescent="0.85">
      <c r="A5749" s="1">
        <v>41164</v>
      </c>
      <c r="B5749" t="s">
        <v>7304</v>
      </c>
      <c r="C5749" t="s">
        <v>7305</v>
      </c>
      <c r="D5749" t="s">
        <v>7306</v>
      </c>
      <c r="E5749" t="s">
        <v>85</v>
      </c>
      <c r="F5749" t="s">
        <v>86</v>
      </c>
      <c r="G5749" t="s">
        <v>87</v>
      </c>
      <c r="H5749">
        <v>2009</v>
      </c>
      <c r="I5749" s="2">
        <v>12661950</v>
      </c>
      <c r="J5749" s="2">
        <v>645878.01</v>
      </c>
      <c r="K5749" s="2">
        <v>13307828.01</v>
      </c>
      <c r="L5749" t="s">
        <v>116</v>
      </c>
    </row>
    <row r="5750" spans="1:12" x14ac:dyDescent="0.85">
      <c r="A5750" s="1">
        <v>41164</v>
      </c>
      <c r="B5750" t="s">
        <v>7304</v>
      </c>
      <c r="C5750" t="s">
        <v>7305</v>
      </c>
      <c r="D5750" t="s">
        <v>7306</v>
      </c>
      <c r="E5750" t="s">
        <v>102</v>
      </c>
      <c r="F5750" t="s">
        <v>103</v>
      </c>
      <c r="G5750" t="s">
        <v>104</v>
      </c>
      <c r="H5750">
        <v>2009</v>
      </c>
      <c r="I5750" s="2">
        <v>0</v>
      </c>
      <c r="J5750" s="2">
        <v>805697.9</v>
      </c>
      <c r="K5750" s="2">
        <v>805697.9</v>
      </c>
      <c r="L5750" t="s">
        <v>116</v>
      </c>
    </row>
    <row r="5751" spans="1:12" x14ac:dyDescent="0.85">
      <c r="A5751" s="1">
        <v>41164</v>
      </c>
      <c r="B5751" t="s">
        <v>2137</v>
      </c>
      <c r="C5751" t="s">
        <v>6869</v>
      </c>
      <c r="D5751" t="s">
        <v>6870</v>
      </c>
      <c r="E5751" t="s">
        <v>293</v>
      </c>
      <c r="F5751" t="s">
        <v>294</v>
      </c>
      <c r="G5751" t="s">
        <v>295</v>
      </c>
      <c r="H5751">
        <v>2009</v>
      </c>
      <c r="I5751" s="2">
        <v>42489.599999999999</v>
      </c>
      <c r="J5751" s="2">
        <v>0</v>
      </c>
      <c r="K5751" s="2">
        <v>42489.599999999999</v>
      </c>
      <c r="L5751" t="s">
        <v>18</v>
      </c>
    </row>
    <row r="5752" spans="1:12" x14ac:dyDescent="0.85">
      <c r="A5752" s="1">
        <v>41164</v>
      </c>
      <c r="B5752" t="s">
        <v>3967</v>
      </c>
      <c r="C5752" t="s">
        <v>7307</v>
      </c>
      <c r="D5752" t="s">
        <v>7308</v>
      </c>
      <c r="E5752" t="s">
        <v>21</v>
      </c>
      <c r="F5752" t="s">
        <v>22</v>
      </c>
      <c r="G5752" t="s">
        <v>23</v>
      </c>
      <c r="H5752">
        <v>2009</v>
      </c>
      <c r="I5752" s="2">
        <v>4280498.42</v>
      </c>
      <c r="J5752" s="2">
        <v>0</v>
      </c>
      <c r="K5752" s="2">
        <v>4280498.42</v>
      </c>
      <c r="L5752" t="s">
        <v>116</v>
      </c>
    </row>
    <row r="5753" spans="1:12" x14ac:dyDescent="0.85">
      <c r="A5753" s="1">
        <v>41164</v>
      </c>
      <c r="B5753" t="s">
        <v>2137</v>
      </c>
      <c r="C5753" t="s">
        <v>5939</v>
      </c>
      <c r="D5753" t="s">
        <v>5940</v>
      </c>
      <c r="E5753" t="s">
        <v>293</v>
      </c>
      <c r="F5753" t="s">
        <v>294</v>
      </c>
      <c r="G5753" t="s">
        <v>4803</v>
      </c>
      <c r="H5753">
        <v>2009</v>
      </c>
      <c r="I5753" s="2">
        <v>297200</v>
      </c>
      <c r="J5753" s="2">
        <v>0</v>
      </c>
      <c r="K5753" s="2">
        <v>297200</v>
      </c>
      <c r="L5753" t="s">
        <v>18</v>
      </c>
    </row>
    <row r="5754" spans="1:12" x14ac:dyDescent="0.85">
      <c r="A5754" s="1">
        <v>41164</v>
      </c>
      <c r="B5754" t="s">
        <v>4049</v>
      </c>
      <c r="C5754" t="s">
        <v>6871</v>
      </c>
      <c r="D5754" t="s">
        <v>6872</v>
      </c>
      <c r="E5754" t="s">
        <v>1709</v>
      </c>
      <c r="F5754" t="s">
        <v>1710</v>
      </c>
      <c r="G5754" t="s">
        <v>1711</v>
      </c>
      <c r="H5754">
        <v>2009</v>
      </c>
      <c r="I5754" s="2">
        <v>90000</v>
      </c>
      <c r="J5754" s="2">
        <v>0</v>
      </c>
      <c r="K5754" s="2">
        <v>90000</v>
      </c>
      <c r="L5754" t="s">
        <v>18</v>
      </c>
    </row>
    <row r="5755" spans="1:12" x14ac:dyDescent="0.85">
      <c r="A5755" s="1">
        <v>41164</v>
      </c>
      <c r="B5755" t="s">
        <v>4571</v>
      </c>
      <c r="C5755" t="s">
        <v>7309</v>
      </c>
      <c r="D5755" t="s">
        <v>7310</v>
      </c>
      <c r="E5755" t="s">
        <v>56</v>
      </c>
      <c r="F5755" t="s">
        <v>57</v>
      </c>
      <c r="G5755" t="s">
        <v>58</v>
      </c>
      <c r="H5755">
        <v>2009</v>
      </c>
      <c r="I5755" s="2">
        <v>36070290</v>
      </c>
      <c r="J5755" s="2">
        <v>0</v>
      </c>
      <c r="K5755" s="2">
        <v>36070290</v>
      </c>
      <c r="L5755" t="s">
        <v>116</v>
      </c>
    </row>
    <row r="5756" spans="1:12" x14ac:dyDescent="0.85">
      <c r="A5756" s="1">
        <v>41164</v>
      </c>
      <c r="B5756" t="s">
        <v>4571</v>
      </c>
      <c r="C5756" t="s">
        <v>7309</v>
      </c>
      <c r="D5756" t="s">
        <v>7310</v>
      </c>
      <c r="E5756" t="s">
        <v>102</v>
      </c>
      <c r="F5756" t="s">
        <v>103</v>
      </c>
      <c r="G5756" t="s">
        <v>104</v>
      </c>
      <c r="H5756">
        <v>2009</v>
      </c>
      <c r="I5756" s="2">
        <v>36680750</v>
      </c>
      <c r="J5756" s="2">
        <v>18531051.600000001</v>
      </c>
      <c r="K5756" s="2">
        <v>55211801.600000001</v>
      </c>
      <c r="L5756" t="s">
        <v>116</v>
      </c>
    </row>
    <row r="5757" spans="1:12" x14ac:dyDescent="0.85">
      <c r="A5757" s="1">
        <v>41164</v>
      </c>
      <c r="B5757" t="s">
        <v>4705</v>
      </c>
      <c r="C5757" t="s">
        <v>7311</v>
      </c>
      <c r="D5757" t="s">
        <v>7312</v>
      </c>
      <c r="E5757" t="s">
        <v>2863</v>
      </c>
      <c r="F5757" t="s">
        <v>2864</v>
      </c>
      <c r="G5757" t="s">
        <v>5769</v>
      </c>
      <c r="H5757">
        <v>2009</v>
      </c>
      <c r="I5757" s="2">
        <v>8214600</v>
      </c>
      <c r="J5757" s="2">
        <v>0</v>
      </c>
      <c r="K5757" s="2">
        <v>8214600</v>
      </c>
      <c r="L5757" t="s">
        <v>116</v>
      </c>
    </row>
    <row r="5758" spans="1:12" x14ac:dyDescent="0.85">
      <c r="A5758" s="1">
        <v>41164</v>
      </c>
      <c r="B5758" t="s">
        <v>4705</v>
      </c>
      <c r="C5758" t="s">
        <v>7311</v>
      </c>
      <c r="D5758" t="s">
        <v>7312</v>
      </c>
      <c r="E5758" t="s">
        <v>288</v>
      </c>
      <c r="F5758" t="s">
        <v>289</v>
      </c>
      <c r="G5758" t="s">
        <v>290</v>
      </c>
      <c r="H5758">
        <v>2009</v>
      </c>
      <c r="I5758" s="2">
        <v>137590</v>
      </c>
      <c r="J5758" s="2">
        <v>0</v>
      </c>
      <c r="K5758" s="2">
        <v>137590</v>
      </c>
      <c r="L5758" t="s">
        <v>116</v>
      </c>
    </row>
    <row r="5759" spans="1:12" x14ac:dyDescent="0.85">
      <c r="A5759" s="1">
        <v>41164</v>
      </c>
      <c r="B5759" t="s">
        <v>4705</v>
      </c>
      <c r="C5759" t="s">
        <v>7311</v>
      </c>
      <c r="D5759" t="s">
        <v>7312</v>
      </c>
      <c r="E5759" t="s">
        <v>42</v>
      </c>
      <c r="F5759" t="s">
        <v>43</v>
      </c>
      <c r="G5759" t="s">
        <v>44</v>
      </c>
      <c r="H5759">
        <v>2009</v>
      </c>
      <c r="I5759" s="2">
        <v>1435956.35</v>
      </c>
      <c r="J5759" s="2">
        <v>0</v>
      </c>
      <c r="K5759" s="2">
        <v>1435956.35</v>
      </c>
      <c r="L5759" t="s">
        <v>116</v>
      </c>
    </row>
    <row r="5760" spans="1:12" x14ac:dyDescent="0.85">
      <c r="A5760" s="1">
        <v>41164</v>
      </c>
      <c r="B5760" t="s">
        <v>7313</v>
      </c>
      <c r="C5760" t="s">
        <v>7314</v>
      </c>
      <c r="D5760" t="s">
        <v>7315</v>
      </c>
      <c r="E5760" t="s">
        <v>334</v>
      </c>
      <c r="F5760" t="s">
        <v>335</v>
      </c>
      <c r="G5760" t="s">
        <v>339</v>
      </c>
      <c r="H5760">
        <v>2009</v>
      </c>
      <c r="I5760" s="2">
        <v>999916</v>
      </c>
      <c r="J5760" s="2">
        <v>84</v>
      </c>
      <c r="K5760" s="2">
        <v>1000000</v>
      </c>
      <c r="L5760" t="s">
        <v>116</v>
      </c>
    </row>
    <row r="5761" spans="1:12" x14ac:dyDescent="0.85">
      <c r="A5761" s="1">
        <v>41164</v>
      </c>
      <c r="B5761" t="s">
        <v>7313</v>
      </c>
      <c r="C5761" t="s">
        <v>7314</v>
      </c>
      <c r="D5761" t="s">
        <v>7315</v>
      </c>
      <c r="E5761" t="s">
        <v>235</v>
      </c>
      <c r="F5761" t="s">
        <v>236</v>
      </c>
      <c r="G5761" t="s">
        <v>237</v>
      </c>
      <c r="H5761">
        <v>2009</v>
      </c>
      <c r="I5761" s="2">
        <v>1000000</v>
      </c>
      <c r="J5761" s="2">
        <v>0</v>
      </c>
      <c r="K5761" s="2">
        <v>1000000</v>
      </c>
      <c r="L5761" t="s">
        <v>116</v>
      </c>
    </row>
    <row r="5762" spans="1:12" x14ac:dyDescent="0.85">
      <c r="A5762" s="1">
        <v>41164</v>
      </c>
      <c r="B5762" t="s">
        <v>7313</v>
      </c>
      <c r="C5762" t="s">
        <v>7314</v>
      </c>
      <c r="D5762" t="s">
        <v>7315</v>
      </c>
      <c r="E5762" t="s">
        <v>15</v>
      </c>
      <c r="F5762" t="s">
        <v>16</v>
      </c>
      <c r="G5762" t="s">
        <v>17</v>
      </c>
      <c r="H5762">
        <v>2009</v>
      </c>
      <c r="I5762" s="2">
        <v>1621139.66</v>
      </c>
      <c r="J5762" s="2">
        <v>0</v>
      </c>
      <c r="K5762" s="2">
        <v>1621139.66</v>
      </c>
      <c r="L5762" t="s">
        <v>116</v>
      </c>
    </row>
    <row r="5763" spans="1:12" x14ac:dyDescent="0.85">
      <c r="A5763" s="1">
        <v>41164</v>
      </c>
      <c r="B5763" t="s">
        <v>7313</v>
      </c>
      <c r="C5763" t="s">
        <v>7314</v>
      </c>
      <c r="D5763" t="s">
        <v>7315</v>
      </c>
      <c r="E5763" t="s">
        <v>200</v>
      </c>
      <c r="F5763" t="s">
        <v>201</v>
      </c>
      <c r="G5763" t="s">
        <v>213</v>
      </c>
      <c r="H5763">
        <v>2009</v>
      </c>
      <c r="I5763" s="2">
        <v>1999973</v>
      </c>
      <c r="J5763" s="2">
        <v>27</v>
      </c>
      <c r="K5763" s="2">
        <v>2000000</v>
      </c>
      <c r="L5763" t="s">
        <v>116</v>
      </c>
    </row>
    <row r="5764" spans="1:12" x14ac:dyDescent="0.85">
      <c r="A5764" s="1">
        <v>41164</v>
      </c>
      <c r="B5764" t="s">
        <v>7313</v>
      </c>
      <c r="C5764" t="s">
        <v>7314</v>
      </c>
      <c r="D5764" t="s">
        <v>7315</v>
      </c>
      <c r="E5764" t="s">
        <v>119</v>
      </c>
      <c r="F5764" t="s">
        <v>120</v>
      </c>
      <c r="G5764" t="s">
        <v>121</v>
      </c>
      <c r="H5764">
        <v>2009</v>
      </c>
      <c r="I5764" s="2">
        <v>4000000</v>
      </c>
      <c r="J5764" s="2">
        <v>0</v>
      </c>
      <c r="K5764" s="2">
        <v>4000000</v>
      </c>
      <c r="L5764" t="s">
        <v>116</v>
      </c>
    </row>
    <row r="5765" spans="1:12" x14ac:dyDescent="0.85">
      <c r="A5765" s="1">
        <v>41164</v>
      </c>
      <c r="B5765" t="s">
        <v>7313</v>
      </c>
      <c r="C5765" t="s">
        <v>7314</v>
      </c>
      <c r="D5765" t="s">
        <v>7315</v>
      </c>
      <c r="E5765" t="s">
        <v>42</v>
      </c>
      <c r="F5765" t="s">
        <v>43</v>
      </c>
      <c r="G5765" t="s">
        <v>44</v>
      </c>
      <c r="H5765">
        <v>2009</v>
      </c>
      <c r="I5765" s="2">
        <v>1812382.34</v>
      </c>
      <c r="J5765" s="2">
        <v>626784.6</v>
      </c>
      <c r="K5765" s="2">
        <v>2439166.94</v>
      </c>
      <c r="L5765" t="s">
        <v>116</v>
      </c>
    </row>
    <row r="5766" spans="1:12" x14ac:dyDescent="0.85">
      <c r="A5766" s="1">
        <v>41164</v>
      </c>
      <c r="B5766" t="s">
        <v>374</v>
      </c>
      <c r="C5766" t="s">
        <v>6432</v>
      </c>
      <c r="D5766" t="s">
        <v>6433</v>
      </c>
      <c r="E5766" t="s">
        <v>85</v>
      </c>
      <c r="F5766" t="s">
        <v>86</v>
      </c>
      <c r="G5766" t="s">
        <v>87</v>
      </c>
      <c r="H5766">
        <v>2009</v>
      </c>
      <c r="I5766" s="2">
        <v>6935808.9500000002</v>
      </c>
      <c r="J5766" s="2">
        <v>0</v>
      </c>
      <c r="K5766" s="2">
        <v>6935808.9500000002</v>
      </c>
      <c r="L5766" t="s">
        <v>116</v>
      </c>
    </row>
    <row r="5767" spans="1:12" x14ac:dyDescent="0.85">
      <c r="A5767" s="1">
        <v>41164</v>
      </c>
      <c r="B5767" t="s">
        <v>7316</v>
      </c>
      <c r="C5767" t="s">
        <v>7317</v>
      </c>
      <c r="D5767" t="s">
        <v>7318</v>
      </c>
      <c r="E5767" t="s">
        <v>102</v>
      </c>
      <c r="F5767" t="s">
        <v>103</v>
      </c>
      <c r="G5767" t="s">
        <v>104</v>
      </c>
      <c r="H5767">
        <v>2009</v>
      </c>
      <c r="I5767" s="2">
        <v>823950</v>
      </c>
      <c r="J5767" s="2">
        <v>644558.31999999995</v>
      </c>
      <c r="K5767" s="2">
        <v>1468508.32</v>
      </c>
      <c r="L5767" t="s">
        <v>116</v>
      </c>
    </row>
    <row r="5768" spans="1:12" x14ac:dyDescent="0.85">
      <c r="A5768" s="1">
        <v>41164</v>
      </c>
      <c r="B5768" t="s">
        <v>7316</v>
      </c>
      <c r="C5768" t="s">
        <v>7317</v>
      </c>
      <c r="D5768" t="s">
        <v>7318</v>
      </c>
      <c r="E5768" t="s">
        <v>119</v>
      </c>
      <c r="F5768" t="s">
        <v>120</v>
      </c>
      <c r="G5768" t="s">
        <v>121</v>
      </c>
      <c r="H5768">
        <v>2009</v>
      </c>
      <c r="I5768" s="2">
        <v>500000</v>
      </c>
      <c r="J5768" s="2">
        <v>0</v>
      </c>
      <c r="K5768" s="2">
        <v>500000</v>
      </c>
      <c r="L5768" t="s">
        <v>116</v>
      </c>
    </row>
    <row r="5769" spans="1:12" x14ac:dyDescent="0.85">
      <c r="A5769" s="1">
        <v>41164</v>
      </c>
      <c r="B5769" t="s">
        <v>3797</v>
      </c>
      <c r="C5769" t="s">
        <v>5953</v>
      </c>
      <c r="D5769" t="s">
        <v>5954</v>
      </c>
      <c r="E5769" t="s">
        <v>1408</v>
      </c>
      <c r="F5769" t="s">
        <v>1409</v>
      </c>
      <c r="G5769" t="s">
        <v>1410</v>
      </c>
      <c r="H5769">
        <v>2009</v>
      </c>
      <c r="I5769" s="2">
        <v>670150</v>
      </c>
      <c r="J5769" s="2">
        <v>0</v>
      </c>
      <c r="K5769" s="2">
        <v>670150</v>
      </c>
      <c r="L5769" t="s">
        <v>116</v>
      </c>
    </row>
    <row r="5770" spans="1:12" x14ac:dyDescent="0.85">
      <c r="A5770" s="1">
        <v>41164</v>
      </c>
      <c r="B5770" t="s">
        <v>3797</v>
      </c>
      <c r="C5770" t="s">
        <v>6434</v>
      </c>
      <c r="D5770" t="s">
        <v>6435</v>
      </c>
      <c r="E5770" t="s">
        <v>2863</v>
      </c>
      <c r="F5770" t="s">
        <v>2864</v>
      </c>
      <c r="G5770" t="s">
        <v>2865</v>
      </c>
      <c r="H5770">
        <v>2009</v>
      </c>
      <c r="I5770" s="2">
        <v>13000000</v>
      </c>
      <c r="J5770" s="2">
        <v>0</v>
      </c>
      <c r="K5770" s="2">
        <v>13000000</v>
      </c>
      <c r="L5770" t="s">
        <v>18</v>
      </c>
    </row>
    <row r="5771" spans="1:12" x14ac:dyDescent="0.85">
      <c r="A5771" s="1">
        <v>41164</v>
      </c>
      <c r="B5771" t="s">
        <v>3797</v>
      </c>
      <c r="C5771" t="s">
        <v>6434</v>
      </c>
      <c r="D5771" t="s">
        <v>6435</v>
      </c>
      <c r="E5771" t="s">
        <v>102</v>
      </c>
      <c r="F5771" t="s">
        <v>103</v>
      </c>
      <c r="G5771" t="s">
        <v>104</v>
      </c>
      <c r="H5771">
        <v>2009</v>
      </c>
      <c r="I5771" s="2">
        <v>57560000</v>
      </c>
      <c r="J5771" s="2">
        <v>0</v>
      </c>
      <c r="K5771" s="2">
        <v>57560000</v>
      </c>
      <c r="L5771" t="s">
        <v>18</v>
      </c>
    </row>
    <row r="5772" spans="1:12" x14ac:dyDescent="0.85">
      <c r="A5772" s="1">
        <v>41164</v>
      </c>
      <c r="B5772" t="s">
        <v>7319</v>
      </c>
      <c r="C5772" t="s">
        <v>7320</v>
      </c>
      <c r="D5772" t="s">
        <v>7321</v>
      </c>
      <c r="E5772" t="s">
        <v>93</v>
      </c>
      <c r="F5772" t="s">
        <v>94</v>
      </c>
      <c r="H5772">
        <v>2009</v>
      </c>
      <c r="I5772" s="2">
        <v>2750000</v>
      </c>
      <c r="J5772" s="2">
        <v>2250000</v>
      </c>
      <c r="K5772" s="2">
        <v>5000000</v>
      </c>
      <c r="L5772" t="s">
        <v>116</v>
      </c>
    </row>
    <row r="5773" spans="1:12" x14ac:dyDescent="0.85">
      <c r="A5773" s="1">
        <v>41164</v>
      </c>
      <c r="B5773" t="s">
        <v>5495</v>
      </c>
      <c r="C5773" t="s">
        <v>5496</v>
      </c>
      <c r="D5773" t="s">
        <v>5497</v>
      </c>
      <c r="E5773" t="s">
        <v>56</v>
      </c>
      <c r="F5773" t="s">
        <v>57</v>
      </c>
      <c r="G5773" t="s">
        <v>58</v>
      </c>
      <c r="H5773">
        <v>2009</v>
      </c>
      <c r="I5773" s="2">
        <v>561330</v>
      </c>
      <c r="J5773" s="2">
        <v>0</v>
      </c>
      <c r="K5773" s="2">
        <v>561330</v>
      </c>
      <c r="L5773" t="s">
        <v>116</v>
      </c>
    </row>
    <row r="5774" spans="1:12" x14ac:dyDescent="0.85">
      <c r="A5774" s="1">
        <v>41164</v>
      </c>
      <c r="B5774" t="s">
        <v>5495</v>
      </c>
      <c r="C5774" t="s">
        <v>5496</v>
      </c>
      <c r="D5774" t="s">
        <v>5497</v>
      </c>
      <c r="E5774" t="s">
        <v>288</v>
      </c>
      <c r="F5774" t="s">
        <v>289</v>
      </c>
      <c r="G5774" t="s">
        <v>290</v>
      </c>
      <c r="H5774">
        <v>2009</v>
      </c>
      <c r="I5774" s="2">
        <v>1061780</v>
      </c>
      <c r="J5774" s="2">
        <v>0</v>
      </c>
      <c r="K5774" s="2">
        <v>1061780</v>
      </c>
      <c r="L5774" t="s">
        <v>116</v>
      </c>
    </row>
    <row r="5775" spans="1:12" x14ac:dyDescent="0.85">
      <c r="A5775" s="1">
        <v>41164</v>
      </c>
      <c r="B5775" t="s">
        <v>5495</v>
      </c>
      <c r="C5775" t="s">
        <v>5496</v>
      </c>
      <c r="D5775" t="s">
        <v>5497</v>
      </c>
      <c r="E5775" t="s">
        <v>293</v>
      </c>
      <c r="F5775" t="s">
        <v>294</v>
      </c>
      <c r="G5775" t="s">
        <v>295</v>
      </c>
      <c r="H5775">
        <v>2009</v>
      </c>
      <c r="I5775" s="2">
        <v>450000</v>
      </c>
      <c r="J5775" s="2">
        <v>0</v>
      </c>
      <c r="K5775" s="2">
        <v>450000</v>
      </c>
      <c r="L5775" t="s">
        <v>116</v>
      </c>
    </row>
    <row r="5776" spans="1:12" x14ac:dyDescent="0.85">
      <c r="A5776" s="1">
        <v>41164</v>
      </c>
      <c r="B5776" t="s">
        <v>5495</v>
      </c>
      <c r="C5776" t="s">
        <v>5496</v>
      </c>
      <c r="D5776" t="s">
        <v>5497</v>
      </c>
      <c r="E5776" t="s">
        <v>102</v>
      </c>
      <c r="F5776" t="s">
        <v>103</v>
      </c>
      <c r="G5776" t="s">
        <v>104</v>
      </c>
      <c r="H5776">
        <v>2009</v>
      </c>
      <c r="I5776" s="2">
        <v>60000</v>
      </c>
      <c r="J5776" s="2">
        <v>0</v>
      </c>
      <c r="K5776" s="2">
        <v>60000</v>
      </c>
      <c r="L5776" t="s">
        <v>116</v>
      </c>
    </row>
    <row r="5777" spans="1:12" x14ac:dyDescent="0.85">
      <c r="A5777" s="1">
        <v>41164</v>
      </c>
      <c r="B5777" t="s">
        <v>5495</v>
      </c>
      <c r="C5777" t="s">
        <v>5496</v>
      </c>
      <c r="D5777" t="s">
        <v>5497</v>
      </c>
      <c r="E5777" t="s">
        <v>42</v>
      </c>
      <c r="F5777" t="s">
        <v>43</v>
      </c>
      <c r="G5777" t="s">
        <v>44</v>
      </c>
      <c r="H5777">
        <v>2009</v>
      </c>
      <c r="I5777" s="2">
        <v>142116.10999999999</v>
      </c>
      <c r="J5777" s="2">
        <v>0</v>
      </c>
      <c r="K5777" s="2">
        <v>142116.10999999999</v>
      </c>
      <c r="L5777" t="s">
        <v>116</v>
      </c>
    </row>
    <row r="5778" spans="1:12" x14ac:dyDescent="0.85">
      <c r="A5778" s="1">
        <v>41164</v>
      </c>
      <c r="B5778" t="s">
        <v>6881</v>
      </c>
      <c r="C5778" t="s">
        <v>6882</v>
      </c>
      <c r="D5778" t="s">
        <v>6883</v>
      </c>
      <c r="E5778" t="s">
        <v>70</v>
      </c>
      <c r="F5778" t="s">
        <v>71</v>
      </c>
      <c r="G5778" t="s">
        <v>5484</v>
      </c>
      <c r="H5778">
        <v>2009</v>
      </c>
      <c r="I5778" s="2">
        <v>544030.18000000005</v>
      </c>
      <c r="J5778" s="2">
        <v>0</v>
      </c>
      <c r="K5778" s="2">
        <v>544030.18000000005</v>
      </c>
      <c r="L5778" t="s">
        <v>18</v>
      </c>
    </row>
    <row r="5779" spans="1:12" x14ac:dyDescent="0.85">
      <c r="A5779" s="1">
        <v>41164</v>
      </c>
      <c r="B5779" t="s">
        <v>7304</v>
      </c>
      <c r="C5779" t="s">
        <v>7322</v>
      </c>
      <c r="D5779" t="s">
        <v>7323</v>
      </c>
      <c r="E5779" t="s">
        <v>85</v>
      </c>
      <c r="F5779" t="s">
        <v>86</v>
      </c>
      <c r="G5779" t="s">
        <v>87</v>
      </c>
      <c r="H5779">
        <v>2009</v>
      </c>
      <c r="I5779" s="2">
        <v>1923240</v>
      </c>
      <c r="J5779" s="2">
        <v>0</v>
      </c>
      <c r="K5779" s="2">
        <v>1923240</v>
      </c>
      <c r="L5779" t="s">
        <v>18</v>
      </c>
    </row>
    <row r="5780" spans="1:12" x14ac:dyDescent="0.85">
      <c r="A5780" s="1">
        <v>41164</v>
      </c>
      <c r="B5780" t="s">
        <v>5958</v>
      </c>
      <c r="C5780" t="s">
        <v>6873</v>
      </c>
      <c r="D5780" t="s">
        <v>5960</v>
      </c>
      <c r="E5780" t="s">
        <v>1698</v>
      </c>
      <c r="F5780" t="s">
        <v>1699</v>
      </c>
      <c r="G5780" t="s">
        <v>1700</v>
      </c>
      <c r="H5780">
        <v>2009</v>
      </c>
      <c r="I5780" s="2">
        <v>521161.93</v>
      </c>
      <c r="J5780" s="2">
        <v>0</v>
      </c>
      <c r="K5780" s="2">
        <v>521161.93</v>
      </c>
      <c r="L5780" t="s">
        <v>116</v>
      </c>
    </row>
    <row r="5781" spans="1:12" x14ac:dyDescent="0.85">
      <c r="A5781" s="1">
        <v>41164</v>
      </c>
      <c r="B5781" t="s">
        <v>5958</v>
      </c>
      <c r="C5781" t="s">
        <v>6873</v>
      </c>
      <c r="D5781" t="s">
        <v>5960</v>
      </c>
      <c r="E5781" t="s">
        <v>1280</v>
      </c>
      <c r="F5781" t="s">
        <v>1281</v>
      </c>
      <c r="G5781" t="s">
        <v>7324</v>
      </c>
      <c r="H5781">
        <v>2009</v>
      </c>
      <c r="I5781" s="2">
        <v>34185</v>
      </c>
      <c r="J5781" s="2">
        <v>0</v>
      </c>
      <c r="K5781" s="2">
        <v>34185</v>
      </c>
      <c r="L5781" t="s">
        <v>116</v>
      </c>
    </row>
    <row r="5782" spans="1:12" x14ac:dyDescent="0.85">
      <c r="A5782" s="1">
        <v>41164</v>
      </c>
      <c r="B5782" t="s">
        <v>7325</v>
      </c>
      <c r="C5782" t="s">
        <v>7326</v>
      </c>
      <c r="D5782" t="s">
        <v>7327</v>
      </c>
      <c r="E5782" t="s">
        <v>102</v>
      </c>
      <c r="F5782" t="s">
        <v>103</v>
      </c>
      <c r="G5782" t="s">
        <v>104</v>
      </c>
      <c r="H5782">
        <v>2009</v>
      </c>
      <c r="I5782" s="2">
        <v>19961980</v>
      </c>
      <c r="J5782" s="2">
        <v>0</v>
      </c>
      <c r="K5782" s="2">
        <v>19961980</v>
      </c>
      <c r="L5782" t="s">
        <v>116</v>
      </c>
    </row>
    <row r="5783" spans="1:12" x14ac:dyDescent="0.85">
      <c r="A5783" s="1">
        <v>41164</v>
      </c>
      <c r="B5783" t="s">
        <v>7325</v>
      </c>
      <c r="C5783" t="s">
        <v>7326</v>
      </c>
      <c r="D5783" t="s">
        <v>7327</v>
      </c>
      <c r="E5783" t="s">
        <v>42</v>
      </c>
      <c r="F5783" t="s">
        <v>43</v>
      </c>
      <c r="G5783" t="s">
        <v>44</v>
      </c>
      <c r="H5783">
        <v>2009</v>
      </c>
      <c r="I5783" s="2">
        <v>8336051.5300000003</v>
      </c>
      <c r="J5783" s="2">
        <v>0</v>
      </c>
      <c r="K5783" s="2">
        <v>8336051.5300000003</v>
      </c>
      <c r="L5783" t="s">
        <v>116</v>
      </c>
    </row>
    <row r="5784" spans="1:12" x14ac:dyDescent="0.85">
      <c r="A5784" s="1">
        <v>41164</v>
      </c>
      <c r="B5784" t="s">
        <v>1450</v>
      </c>
      <c r="C5784" t="s">
        <v>5961</v>
      </c>
      <c r="D5784" t="s">
        <v>5962</v>
      </c>
      <c r="E5784" t="s">
        <v>442</v>
      </c>
      <c r="F5784" t="s">
        <v>443</v>
      </c>
      <c r="G5784" t="s">
        <v>1490</v>
      </c>
      <c r="H5784">
        <v>2009</v>
      </c>
      <c r="I5784" s="2">
        <v>752742.58</v>
      </c>
      <c r="J5784" s="2">
        <v>247257.42</v>
      </c>
      <c r="K5784" s="2">
        <v>1000000</v>
      </c>
      <c r="L5784" t="s">
        <v>116</v>
      </c>
    </row>
    <row r="5785" spans="1:12" x14ac:dyDescent="0.85">
      <c r="A5785" s="1">
        <v>41164</v>
      </c>
      <c r="B5785" t="s">
        <v>1450</v>
      </c>
      <c r="C5785" t="s">
        <v>5961</v>
      </c>
      <c r="D5785" t="s">
        <v>5962</v>
      </c>
      <c r="E5785" t="s">
        <v>288</v>
      </c>
      <c r="F5785" t="s">
        <v>289</v>
      </c>
      <c r="G5785" t="s">
        <v>290</v>
      </c>
      <c r="H5785">
        <v>2009</v>
      </c>
      <c r="I5785" s="2">
        <v>255980</v>
      </c>
      <c r="J5785" s="2">
        <v>0</v>
      </c>
      <c r="K5785" s="2">
        <v>255980</v>
      </c>
      <c r="L5785" t="s">
        <v>116</v>
      </c>
    </row>
    <row r="5786" spans="1:12" x14ac:dyDescent="0.85">
      <c r="A5786" s="1">
        <v>41164</v>
      </c>
      <c r="B5786" t="s">
        <v>1450</v>
      </c>
      <c r="C5786" t="s">
        <v>5961</v>
      </c>
      <c r="D5786" t="s">
        <v>5962</v>
      </c>
      <c r="E5786" t="s">
        <v>102</v>
      </c>
      <c r="F5786" t="s">
        <v>103</v>
      </c>
      <c r="G5786" t="s">
        <v>104</v>
      </c>
      <c r="H5786">
        <v>2009</v>
      </c>
      <c r="I5786" s="2">
        <v>3199177.69</v>
      </c>
      <c r="J5786" s="2">
        <v>0</v>
      </c>
      <c r="K5786" s="2">
        <v>3199177.69</v>
      </c>
      <c r="L5786" t="s">
        <v>116</v>
      </c>
    </row>
    <row r="5787" spans="1:12" x14ac:dyDescent="0.85">
      <c r="A5787" s="1">
        <v>41164</v>
      </c>
      <c r="B5787" t="s">
        <v>6556</v>
      </c>
      <c r="C5787" t="s">
        <v>7328</v>
      </c>
      <c r="D5787" t="s">
        <v>7329</v>
      </c>
      <c r="E5787" t="s">
        <v>5973</v>
      </c>
      <c r="F5787" t="s">
        <v>5974</v>
      </c>
      <c r="G5787" t="s">
        <v>7330</v>
      </c>
      <c r="H5787">
        <v>2009</v>
      </c>
      <c r="I5787" s="2">
        <v>704900.47</v>
      </c>
      <c r="J5787" s="2">
        <v>0</v>
      </c>
      <c r="K5787" s="2">
        <v>704900.47</v>
      </c>
      <c r="L5787" t="s">
        <v>116</v>
      </c>
    </row>
    <row r="5788" spans="1:12" x14ac:dyDescent="0.85">
      <c r="A5788" s="1">
        <v>41164</v>
      </c>
      <c r="B5788" t="s">
        <v>6556</v>
      </c>
      <c r="C5788" t="s">
        <v>7328</v>
      </c>
      <c r="D5788" t="s">
        <v>7329</v>
      </c>
      <c r="E5788" t="s">
        <v>70</v>
      </c>
      <c r="F5788" t="s">
        <v>71</v>
      </c>
      <c r="G5788" t="s">
        <v>5484</v>
      </c>
      <c r="H5788">
        <v>2009</v>
      </c>
      <c r="I5788" s="2">
        <v>1870940.34</v>
      </c>
      <c r="J5788" s="2">
        <v>0</v>
      </c>
      <c r="K5788" s="2">
        <v>1870940.34</v>
      </c>
      <c r="L5788" t="s">
        <v>116</v>
      </c>
    </row>
    <row r="5789" spans="1:12" x14ac:dyDescent="0.85">
      <c r="A5789" s="1">
        <v>41164</v>
      </c>
      <c r="B5789" t="s">
        <v>6556</v>
      </c>
      <c r="C5789" t="s">
        <v>7328</v>
      </c>
      <c r="D5789" t="s">
        <v>7329</v>
      </c>
      <c r="E5789" t="s">
        <v>6418</v>
      </c>
      <c r="F5789" t="s">
        <v>6419</v>
      </c>
      <c r="G5789" t="s">
        <v>6420</v>
      </c>
      <c r="H5789">
        <v>2009</v>
      </c>
      <c r="I5789" s="2">
        <v>258409.93</v>
      </c>
      <c r="J5789" s="2">
        <v>0</v>
      </c>
      <c r="K5789" s="2">
        <v>258409.93</v>
      </c>
      <c r="L5789" t="s">
        <v>116</v>
      </c>
    </row>
    <row r="5790" spans="1:12" x14ac:dyDescent="0.85">
      <c r="A5790" s="1">
        <v>41164</v>
      </c>
      <c r="B5790" t="s">
        <v>6556</v>
      </c>
      <c r="C5790" t="s">
        <v>7328</v>
      </c>
      <c r="D5790" t="s">
        <v>7329</v>
      </c>
      <c r="E5790" t="s">
        <v>288</v>
      </c>
      <c r="F5790" t="s">
        <v>289</v>
      </c>
      <c r="G5790" t="s">
        <v>290</v>
      </c>
      <c r="H5790">
        <v>2009</v>
      </c>
      <c r="I5790" s="2">
        <v>6064853.5</v>
      </c>
      <c r="J5790" s="2">
        <v>0</v>
      </c>
      <c r="K5790" s="2">
        <v>6064853.5</v>
      </c>
      <c r="L5790" t="s">
        <v>116</v>
      </c>
    </row>
    <row r="5791" spans="1:12" x14ac:dyDescent="0.85">
      <c r="A5791" s="1">
        <v>41164</v>
      </c>
      <c r="B5791" t="s">
        <v>6556</v>
      </c>
      <c r="C5791" t="s">
        <v>7328</v>
      </c>
      <c r="D5791" t="s">
        <v>7329</v>
      </c>
      <c r="E5791" t="s">
        <v>204</v>
      </c>
      <c r="F5791" t="s">
        <v>205</v>
      </c>
      <c r="G5791" t="s">
        <v>206</v>
      </c>
      <c r="H5791">
        <v>2009</v>
      </c>
      <c r="I5791" s="2">
        <v>3838968.09</v>
      </c>
      <c r="J5791" s="2">
        <v>0</v>
      </c>
      <c r="K5791" s="2">
        <v>3838968.09</v>
      </c>
      <c r="L5791" t="s">
        <v>116</v>
      </c>
    </row>
    <row r="5792" spans="1:12" x14ac:dyDescent="0.85">
      <c r="A5792" s="1">
        <v>41164</v>
      </c>
      <c r="B5792" t="s">
        <v>6556</v>
      </c>
      <c r="C5792" t="s">
        <v>7328</v>
      </c>
      <c r="D5792" t="s">
        <v>7329</v>
      </c>
      <c r="E5792" t="s">
        <v>42</v>
      </c>
      <c r="F5792" t="s">
        <v>43</v>
      </c>
      <c r="G5792" t="s">
        <v>44</v>
      </c>
      <c r="H5792">
        <v>2009</v>
      </c>
      <c r="I5792" s="2">
        <v>1572008.78</v>
      </c>
      <c r="J5792" s="2">
        <v>0</v>
      </c>
      <c r="K5792" s="2">
        <v>1572008.78</v>
      </c>
      <c r="L5792" t="s">
        <v>116</v>
      </c>
    </row>
    <row r="5793" spans="1:12" x14ac:dyDescent="0.85">
      <c r="A5793" s="1">
        <v>41164</v>
      </c>
      <c r="B5793" t="s">
        <v>6556</v>
      </c>
      <c r="C5793" t="s">
        <v>7328</v>
      </c>
      <c r="D5793" t="s">
        <v>7329</v>
      </c>
      <c r="E5793" t="s">
        <v>21</v>
      </c>
      <c r="F5793" t="s">
        <v>22</v>
      </c>
      <c r="G5793" t="s">
        <v>1353</v>
      </c>
      <c r="H5793">
        <v>2009</v>
      </c>
      <c r="I5793" s="2">
        <v>1149098.3700000001</v>
      </c>
      <c r="J5793" s="2">
        <v>0</v>
      </c>
      <c r="K5793" s="2">
        <v>1149098.3700000001</v>
      </c>
      <c r="L5793" t="s">
        <v>116</v>
      </c>
    </row>
    <row r="5794" spans="1:12" x14ac:dyDescent="0.85">
      <c r="A5794" s="1">
        <v>41164</v>
      </c>
      <c r="B5794" t="s">
        <v>7331</v>
      </c>
      <c r="C5794" t="s">
        <v>7332</v>
      </c>
      <c r="D5794" t="s">
        <v>7333</v>
      </c>
      <c r="E5794" t="s">
        <v>56</v>
      </c>
      <c r="F5794" t="s">
        <v>57</v>
      </c>
      <c r="G5794" t="s">
        <v>58</v>
      </c>
      <c r="H5794">
        <v>2009</v>
      </c>
      <c r="I5794" s="2">
        <v>7420648.4000000004</v>
      </c>
      <c r="J5794" s="2">
        <v>0</v>
      </c>
      <c r="K5794" s="2">
        <v>7420648.4000000004</v>
      </c>
      <c r="L5794" t="s">
        <v>116</v>
      </c>
    </row>
    <row r="5795" spans="1:12" x14ac:dyDescent="0.85">
      <c r="A5795" s="1">
        <v>41164</v>
      </c>
      <c r="B5795" t="s">
        <v>4456</v>
      </c>
      <c r="C5795" t="s">
        <v>6876</v>
      </c>
      <c r="D5795" t="s">
        <v>6877</v>
      </c>
      <c r="E5795" t="s">
        <v>56</v>
      </c>
      <c r="F5795" t="s">
        <v>57</v>
      </c>
      <c r="G5795" t="s">
        <v>58</v>
      </c>
      <c r="H5795">
        <v>2009</v>
      </c>
      <c r="I5795" s="2">
        <v>10843860.01</v>
      </c>
      <c r="J5795" s="2">
        <v>1153511.3899999999</v>
      </c>
      <c r="K5795" s="2">
        <v>11997371.4</v>
      </c>
      <c r="L5795" t="s">
        <v>116</v>
      </c>
    </row>
    <row r="5796" spans="1:12" x14ac:dyDescent="0.85">
      <c r="A5796" s="1">
        <v>41164</v>
      </c>
      <c r="B5796" t="s">
        <v>4456</v>
      </c>
      <c r="C5796" t="s">
        <v>6876</v>
      </c>
      <c r="D5796" t="s">
        <v>6877</v>
      </c>
      <c r="E5796" t="s">
        <v>1280</v>
      </c>
      <c r="F5796" t="s">
        <v>1281</v>
      </c>
      <c r="G5796" t="s">
        <v>1282</v>
      </c>
      <c r="H5796">
        <v>2009</v>
      </c>
      <c r="I5796" s="2">
        <v>1000000</v>
      </c>
      <c r="J5796" s="2">
        <v>0</v>
      </c>
      <c r="K5796" s="2">
        <v>1000000</v>
      </c>
      <c r="L5796" t="s">
        <v>116</v>
      </c>
    </row>
    <row r="5797" spans="1:12" x14ac:dyDescent="0.85">
      <c r="A5797" s="1">
        <v>41164</v>
      </c>
      <c r="B5797" t="s">
        <v>6878</v>
      </c>
      <c r="C5797" t="s">
        <v>6879</v>
      </c>
      <c r="D5797" t="s">
        <v>6880</v>
      </c>
      <c r="E5797" t="s">
        <v>85</v>
      </c>
      <c r="F5797" t="s">
        <v>86</v>
      </c>
      <c r="G5797" t="s">
        <v>87</v>
      </c>
      <c r="H5797">
        <v>2009</v>
      </c>
      <c r="I5797" s="2">
        <v>3341370</v>
      </c>
      <c r="J5797" s="2">
        <v>775053.61</v>
      </c>
      <c r="K5797" s="2">
        <v>4116423.61</v>
      </c>
      <c r="L5797" t="s">
        <v>116</v>
      </c>
    </row>
    <row r="5798" spans="1:12" x14ac:dyDescent="0.85">
      <c r="A5798" s="1">
        <v>41164</v>
      </c>
      <c r="B5798" t="s">
        <v>6878</v>
      </c>
      <c r="C5798" t="s">
        <v>6879</v>
      </c>
      <c r="D5798" t="s">
        <v>6880</v>
      </c>
      <c r="E5798" t="s">
        <v>21</v>
      </c>
      <c r="F5798" t="s">
        <v>22</v>
      </c>
      <c r="G5798" t="s">
        <v>23</v>
      </c>
      <c r="H5798">
        <v>2009</v>
      </c>
      <c r="I5798" s="2">
        <v>611377.74</v>
      </c>
      <c r="J5798" s="2">
        <v>0</v>
      </c>
      <c r="K5798" s="2">
        <v>611377.74</v>
      </c>
      <c r="L5798" t="s">
        <v>116</v>
      </c>
    </row>
    <row r="5799" spans="1:12" x14ac:dyDescent="0.85">
      <c r="A5799" s="1">
        <v>41164</v>
      </c>
      <c r="B5799" t="s">
        <v>4705</v>
      </c>
      <c r="C5799" t="s">
        <v>6440</v>
      </c>
      <c r="D5799" t="s">
        <v>6441</v>
      </c>
      <c r="E5799" t="s">
        <v>204</v>
      </c>
      <c r="F5799" t="s">
        <v>205</v>
      </c>
      <c r="G5799" t="s">
        <v>206</v>
      </c>
      <c r="H5799">
        <v>2009</v>
      </c>
      <c r="I5799" s="2">
        <v>2736800</v>
      </c>
      <c r="J5799" s="2">
        <v>0</v>
      </c>
      <c r="K5799" s="2">
        <v>2736800</v>
      </c>
      <c r="L5799" t="s">
        <v>116</v>
      </c>
    </row>
    <row r="5800" spans="1:12" x14ac:dyDescent="0.85">
      <c r="A5800" s="1">
        <v>41164</v>
      </c>
      <c r="B5800" t="s">
        <v>4705</v>
      </c>
      <c r="C5800" t="s">
        <v>6440</v>
      </c>
      <c r="D5800" t="s">
        <v>6441</v>
      </c>
      <c r="E5800" t="s">
        <v>1957</v>
      </c>
      <c r="F5800" t="s">
        <v>1958</v>
      </c>
      <c r="G5800" t="s">
        <v>4093</v>
      </c>
      <c r="H5800">
        <v>2009</v>
      </c>
      <c r="I5800" s="2">
        <v>1000000</v>
      </c>
      <c r="J5800" s="2">
        <v>0</v>
      </c>
      <c r="K5800" s="2">
        <v>1000000</v>
      </c>
      <c r="L5800" t="s">
        <v>116</v>
      </c>
    </row>
    <row r="5801" spans="1:12" x14ac:dyDescent="0.85">
      <c r="A5801" s="1">
        <v>41164</v>
      </c>
      <c r="B5801" t="s">
        <v>4705</v>
      </c>
      <c r="C5801" t="s">
        <v>6440</v>
      </c>
      <c r="D5801" t="s">
        <v>6441</v>
      </c>
      <c r="E5801" t="s">
        <v>21</v>
      </c>
      <c r="F5801" t="s">
        <v>22</v>
      </c>
      <c r="G5801" t="s">
        <v>23</v>
      </c>
      <c r="H5801">
        <v>2009</v>
      </c>
      <c r="I5801" s="2">
        <v>2976709.69</v>
      </c>
      <c r="J5801" s="2">
        <v>0</v>
      </c>
      <c r="K5801" s="2">
        <v>2976709.69</v>
      </c>
      <c r="L5801" t="s">
        <v>116</v>
      </c>
    </row>
    <row r="5802" spans="1:12" x14ac:dyDescent="0.85">
      <c r="A5802" s="1">
        <v>41164</v>
      </c>
      <c r="B5802" t="s">
        <v>6881</v>
      </c>
      <c r="C5802" t="s">
        <v>6882</v>
      </c>
      <c r="D5802" t="s">
        <v>6883</v>
      </c>
      <c r="E5802" t="s">
        <v>200</v>
      </c>
      <c r="F5802" t="s">
        <v>201</v>
      </c>
      <c r="G5802" t="s">
        <v>202</v>
      </c>
      <c r="H5802">
        <v>2009</v>
      </c>
      <c r="I5802" s="2">
        <v>182016.75</v>
      </c>
      <c r="J5802" s="2">
        <v>0</v>
      </c>
      <c r="K5802" s="2">
        <v>182016.75</v>
      </c>
      <c r="L5802" t="s">
        <v>18</v>
      </c>
    </row>
    <row r="5803" spans="1:12" x14ac:dyDescent="0.85">
      <c r="A5803" s="1">
        <v>41164</v>
      </c>
      <c r="B5803" t="s">
        <v>6881</v>
      </c>
      <c r="C5803" t="s">
        <v>6882</v>
      </c>
      <c r="D5803" t="s">
        <v>6883</v>
      </c>
      <c r="E5803" t="s">
        <v>293</v>
      </c>
      <c r="F5803" t="s">
        <v>294</v>
      </c>
      <c r="G5803" t="s">
        <v>626</v>
      </c>
      <c r="H5803">
        <v>2009</v>
      </c>
      <c r="I5803" s="2">
        <v>122692.5</v>
      </c>
      <c r="J5803" s="2">
        <v>0</v>
      </c>
      <c r="K5803" s="2">
        <v>122692.5</v>
      </c>
      <c r="L5803" t="s">
        <v>18</v>
      </c>
    </row>
    <row r="5804" spans="1:12" x14ac:dyDescent="0.85">
      <c r="A5804" s="1">
        <v>41164</v>
      </c>
      <c r="B5804" t="s">
        <v>6881</v>
      </c>
      <c r="C5804" t="s">
        <v>6882</v>
      </c>
      <c r="D5804" t="s">
        <v>6883</v>
      </c>
      <c r="E5804" t="s">
        <v>223</v>
      </c>
      <c r="F5804" t="s">
        <v>224</v>
      </c>
      <c r="G5804" t="s">
        <v>7334</v>
      </c>
      <c r="H5804">
        <v>2009</v>
      </c>
      <c r="I5804" s="2">
        <v>13093.97</v>
      </c>
      <c r="J5804" s="2">
        <v>0</v>
      </c>
      <c r="K5804" s="2">
        <v>13093.97</v>
      </c>
      <c r="L5804" t="s">
        <v>18</v>
      </c>
    </row>
    <row r="5805" spans="1:12" x14ac:dyDescent="0.85">
      <c r="A5805" s="1">
        <v>41164</v>
      </c>
      <c r="B5805" t="s">
        <v>6881</v>
      </c>
      <c r="C5805" t="s">
        <v>6882</v>
      </c>
      <c r="D5805" t="s">
        <v>6883</v>
      </c>
      <c r="E5805" t="s">
        <v>119</v>
      </c>
      <c r="F5805" t="s">
        <v>120</v>
      </c>
      <c r="G5805" t="s">
        <v>1125</v>
      </c>
      <c r="H5805">
        <v>2009</v>
      </c>
      <c r="I5805" s="2">
        <v>139300</v>
      </c>
      <c r="J5805" s="2">
        <v>0</v>
      </c>
      <c r="K5805" s="2">
        <v>139300</v>
      </c>
      <c r="L5805" t="s">
        <v>18</v>
      </c>
    </row>
    <row r="5806" spans="1:12" x14ac:dyDescent="0.85">
      <c r="A5806" s="1">
        <v>41164</v>
      </c>
      <c r="B5806" t="s">
        <v>6881</v>
      </c>
      <c r="C5806" t="s">
        <v>6882</v>
      </c>
      <c r="D5806" t="s">
        <v>6883</v>
      </c>
      <c r="E5806" t="s">
        <v>21</v>
      </c>
      <c r="F5806" t="s">
        <v>22</v>
      </c>
      <c r="G5806" t="s">
        <v>1112</v>
      </c>
      <c r="H5806">
        <v>2009</v>
      </c>
      <c r="I5806" s="2">
        <v>251154.11</v>
      </c>
      <c r="J5806" s="2">
        <v>0</v>
      </c>
      <c r="K5806" s="2">
        <v>251154.11</v>
      </c>
      <c r="L5806" t="s">
        <v>18</v>
      </c>
    </row>
    <row r="5807" spans="1:12" x14ac:dyDescent="0.85">
      <c r="A5807" s="1">
        <v>41164</v>
      </c>
      <c r="B5807" t="s">
        <v>6881</v>
      </c>
      <c r="C5807" t="s">
        <v>6882</v>
      </c>
      <c r="D5807" t="s">
        <v>6883</v>
      </c>
      <c r="E5807" t="s">
        <v>1722</v>
      </c>
      <c r="F5807" t="s">
        <v>1723</v>
      </c>
      <c r="G5807" t="s">
        <v>1724</v>
      </c>
      <c r="H5807">
        <v>2009</v>
      </c>
      <c r="I5807" s="2">
        <v>500000</v>
      </c>
      <c r="J5807" s="2">
        <v>0</v>
      </c>
      <c r="K5807" s="2">
        <v>500000</v>
      </c>
      <c r="L5807" t="s">
        <v>18</v>
      </c>
    </row>
    <row r="5808" spans="1:12" x14ac:dyDescent="0.85">
      <c r="A5808" s="1">
        <v>41164</v>
      </c>
      <c r="B5808" t="s">
        <v>7335</v>
      </c>
      <c r="C5808" t="s">
        <v>7336</v>
      </c>
      <c r="D5808" t="s">
        <v>7337</v>
      </c>
      <c r="E5808" t="s">
        <v>564</v>
      </c>
      <c r="F5808" t="s">
        <v>565</v>
      </c>
      <c r="G5808" t="s">
        <v>4553</v>
      </c>
      <c r="H5808">
        <v>2009</v>
      </c>
      <c r="I5808" s="2">
        <v>300000</v>
      </c>
      <c r="J5808" s="2">
        <v>0</v>
      </c>
      <c r="K5808" s="2">
        <v>300000</v>
      </c>
      <c r="L5808" t="s">
        <v>116</v>
      </c>
    </row>
    <row r="5809" spans="1:12" x14ac:dyDescent="0.85">
      <c r="A5809" s="1">
        <v>41164</v>
      </c>
      <c r="B5809" t="s">
        <v>7335</v>
      </c>
      <c r="C5809" t="s">
        <v>7336</v>
      </c>
      <c r="D5809" t="s">
        <v>7337</v>
      </c>
      <c r="E5809" t="s">
        <v>70</v>
      </c>
      <c r="F5809" t="s">
        <v>71</v>
      </c>
      <c r="G5809" t="s">
        <v>5484</v>
      </c>
      <c r="H5809">
        <v>2009</v>
      </c>
      <c r="I5809" s="2">
        <v>988396.23</v>
      </c>
      <c r="J5809" s="2">
        <v>0</v>
      </c>
      <c r="K5809" s="2">
        <v>988396.23</v>
      </c>
      <c r="L5809" t="s">
        <v>116</v>
      </c>
    </row>
    <row r="5810" spans="1:12" x14ac:dyDescent="0.85">
      <c r="A5810" s="1">
        <v>41164</v>
      </c>
      <c r="B5810" t="s">
        <v>7335</v>
      </c>
      <c r="C5810" t="s">
        <v>7336</v>
      </c>
      <c r="D5810" t="s">
        <v>7337</v>
      </c>
      <c r="E5810" t="s">
        <v>2863</v>
      </c>
      <c r="F5810" t="s">
        <v>2864</v>
      </c>
      <c r="G5810" t="s">
        <v>3051</v>
      </c>
      <c r="H5810">
        <v>2009</v>
      </c>
      <c r="I5810" s="2">
        <v>1291400</v>
      </c>
      <c r="J5810" s="2">
        <v>0</v>
      </c>
      <c r="K5810" s="2">
        <v>1291400</v>
      </c>
      <c r="L5810" t="s">
        <v>116</v>
      </c>
    </row>
    <row r="5811" spans="1:12" x14ac:dyDescent="0.85">
      <c r="A5811" s="1">
        <v>41164</v>
      </c>
      <c r="B5811" t="s">
        <v>7335</v>
      </c>
      <c r="C5811" t="s">
        <v>7336</v>
      </c>
      <c r="D5811" t="s">
        <v>7337</v>
      </c>
      <c r="E5811" t="s">
        <v>102</v>
      </c>
      <c r="F5811" t="s">
        <v>103</v>
      </c>
      <c r="G5811" t="s">
        <v>104</v>
      </c>
      <c r="H5811">
        <v>2009</v>
      </c>
      <c r="I5811" s="2">
        <v>500000</v>
      </c>
      <c r="J5811" s="2">
        <v>0</v>
      </c>
      <c r="K5811" s="2">
        <v>500000</v>
      </c>
      <c r="L5811" t="s">
        <v>116</v>
      </c>
    </row>
    <row r="5812" spans="1:12" x14ac:dyDescent="0.85">
      <c r="A5812" s="1">
        <v>41164</v>
      </c>
      <c r="B5812" t="s">
        <v>7335</v>
      </c>
      <c r="C5812" t="s">
        <v>7336</v>
      </c>
      <c r="D5812" t="s">
        <v>7337</v>
      </c>
      <c r="E5812" t="s">
        <v>466</v>
      </c>
      <c r="F5812" t="s">
        <v>467</v>
      </c>
      <c r="G5812" t="s">
        <v>468</v>
      </c>
      <c r="H5812">
        <v>2009</v>
      </c>
      <c r="I5812" s="2">
        <v>276965.76000000001</v>
      </c>
      <c r="J5812" s="2">
        <v>0</v>
      </c>
      <c r="K5812" s="2">
        <v>276965.76000000001</v>
      </c>
      <c r="L5812" t="s">
        <v>116</v>
      </c>
    </row>
    <row r="5813" spans="1:12" x14ac:dyDescent="0.85">
      <c r="A5813" s="1">
        <v>41164</v>
      </c>
      <c r="B5813" t="s">
        <v>7335</v>
      </c>
      <c r="C5813" t="s">
        <v>7336</v>
      </c>
      <c r="D5813" t="s">
        <v>7337</v>
      </c>
      <c r="E5813" t="s">
        <v>119</v>
      </c>
      <c r="F5813" t="s">
        <v>120</v>
      </c>
      <c r="G5813" t="s">
        <v>121</v>
      </c>
      <c r="H5813">
        <v>2009</v>
      </c>
      <c r="I5813" s="2">
        <v>1000000</v>
      </c>
      <c r="J5813" s="2">
        <v>0</v>
      </c>
      <c r="K5813" s="2">
        <v>1000000</v>
      </c>
      <c r="L5813" t="s">
        <v>116</v>
      </c>
    </row>
    <row r="5814" spans="1:12" x14ac:dyDescent="0.85">
      <c r="A5814" s="1">
        <v>41164</v>
      </c>
      <c r="B5814" t="s">
        <v>7338</v>
      </c>
      <c r="C5814" t="s">
        <v>7339</v>
      </c>
      <c r="D5814" t="s">
        <v>7340</v>
      </c>
      <c r="E5814" t="s">
        <v>119</v>
      </c>
      <c r="F5814" t="s">
        <v>120</v>
      </c>
      <c r="G5814" t="s">
        <v>6458</v>
      </c>
      <c r="H5814">
        <v>2009</v>
      </c>
      <c r="I5814" s="2">
        <v>6820174.9900000002</v>
      </c>
      <c r="J5814" s="2">
        <v>28741571.289999999</v>
      </c>
      <c r="K5814" s="2">
        <v>35561746.280000001</v>
      </c>
      <c r="L5814" t="s">
        <v>116</v>
      </c>
    </row>
    <row r="5815" spans="1:12" x14ac:dyDescent="0.85">
      <c r="A5815" s="1">
        <v>41164</v>
      </c>
      <c r="B5815" t="s">
        <v>6442</v>
      </c>
      <c r="C5815" t="s">
        <v>6443</v>
      </c>
      <c r="D5815" t="s">
        <v>6444</v>
      </c>
      <c r="E5815" t="s">
        <v>4532</v>
      </c>
      <c r="F5815" t="s">
        <v>4533</v>
      </c>
      <c r="G5815" t="s">
        <v>7341</v>
      </c>
      <c r="H5815">
        <v>2009</v>
      </c>
      <c r="I5815" s="2">
        <v>49965</v>
      </c>
      <c r="J5815" s="2">
        <v>0</v>
      </c>
      <c r="K5815" s="2">
        <v>49965</v>
      </c>
      <c r="L5815" t="s">
        <v>116</v>
      </c>
    </row>
    <row r="5816" spans="1:12" x14ac:dyDescent="0.85">
      <c r="A5816" s="1">
        <v>41164</v>
      </c>
      <c r="B5816" t="s">
        <v>6442</v>
      </c>
      <c r="C5816" t="s">
        <v>6443</v>
      </c>
      <c r="D5816" t="s">
        <v>6444</v>
      </c>
      <c r="E5816" t="s">
        <v>6734</v>
      </c>
      <c r="F5816" t="s">
        <v>6735</v>
      </c>
      <c r="G5816" t="s">
        <v>6736</v>
      </c>
      <c r="H5816">
        <v>2009</v>
      </c>
      <c r="I5816" s="2">
        <v>100000</v>
      </c>
      <c r="J5816" s="2">
        <v>0</v>
      </c>
      <c r="K5816" s="2">
        <v>100000</v>
      </c>
      <c r="L5816" t="s">
        <v>116</v>
      </c>
    </row>
    <row r="5817" spans="1:12" x14ac:dyDescent="0.85">
      <c r="A5817" s="1">
        <v>41164</v>
      </c>
      <c r="B5817" t="s">
        <v>6442</v>
      </c>
      <c r="C5817" t="s">
        <v>6443</v>
      </c>
      <c r="D5817" t="s">
        <v>6444</v>
      </c>
      <c r="E5817" t="s">
        <v>1408</v>
      </c>
      <c r="F5817" t="s">
        <v>1409</v>
      </c>
      <c r="G5817" t="s">
        <v>1410</v>
      </c>
      <c r="H5817">
        <v>2009</v>
      </c>
      <c r="I5817" s="2">
        <v>77172</v>
      </c>
      <c r="J5817" s="2">
        <v>0</v>
      </c>
      <c r="K5817" s="2">
        <v>77172</v>
      </c>
      <c r="L5817" t="s">
        <v>116</v>
      </c>
    </row>
    <row r="5818" spans="1:12" x14ac:dyDescent="0.85">
      <c r="A5818" s="1">
        <v>41164</v>
      </c>
      <c r="B5818" t="s">
        <v>6442</v>
      </c>
      <c r="C5818" t="s">
        <v>6443</v>
      </c>
      <c r="D5818" t="s">
        <v>6444</v>
      </c>
      <c r="E5818" t="s">
        <v>4459</v>
      </c>
      <c r="F5818" t="s">
        <v>4460</v>
      </c>
      <c r="G5818" t="s">
        <v>7342</v>
      </c>
      <c r="H5818">
        <v>2009</v>
      </c>
      <c r="I5818" s="2">
        <v>75000</v>
      </c>
      <c r="J5818" s="2">
        <v>0</v>
      </c>
      <c r="K5818" s="2">
        <v>75000</v>
      </c>
      <c r="L5818" t="s">
        <v>116</v>
      </c>
    </row>
    <row r="5819" spans="1:12" x14ac:dyDescent="0.85">
      <c r="A5819" s="1">
        <v>41164</v>
      </c>
      <c r="B5819" t="s">
        <v>73</v>
      </c>
      <c r="C5819" t="s">
        <v>7343</v>
      </c>
      <c r="D5819" t="s">
        <v>7344</v>
      </c>
      <c r="E5819" t="s">
        <v>128</v>
      </c>
      <c r="F5819" t="s">
        <v>129</v>
      </c>
      <c r="G5819" t="s">
        <v>2147</v>
      </c>
      <c r="H5819">
        <v>2009</v>
      </c>
      <c r="I5819" s="2">
        <v>600000</v>
      </c>
      <c r="J5819" s="2">
        <v>0</v>
      </c>
      <c r="K5819" s="2">
        <v>600000</v>
      </c>
      <c r="L5819" t="s">
        <v>116</v>
      </c>
    </row>
    <row r="5820" spans="1:12" x14ac:dyDescent="0.85">
      <c r="A5820" s="1">
        <v>41164</v>
      </c>
      <c r="B5820" t="s">
        <v>73</v>
      </c>
      <c r="C5820" t="s">
        <v>7343</v>
      </c>
      <c r="D5820" t="s">
        <v>7344</v>
      </c>
      <c r="E5820" t="s">
        <v>102</v>
      </c>
      <c r="F5820" t="s">
        <v>103</v>
      </c>
      <c r="G5820" t="s">
        <v>104</v>
      </c>
      <c r="H5820">
        <v>2009</v>
      </c>
      <c r="I5820" s="2">
        <v>1159737.5</v>
      </c>
      <c r="J5820" s="2">
        <v>0</v>
      </c>
      <c r="K5820" s="2">
        <v>1159737.5</v>
      </c>
      <c r="L5820" t="s">
        <v>116</v>
      </c>
    </row>
    <row r="5821" spans="1:12" x14ac:dyDescent="0.85">
      <c r="A5821" s="1">
        <v>41164</v>
      </c>
      <c r="B5821" t="s">
        <v>73</v>
      </c>
      <c r="C5821" t="s">
        <v>7343</v>
      </c>
      <c r="D5821" t="s">
        <v>7344</v>
      </c>
      <c r="E5821" t="s">
        <v>42</v>
      </c>
      <c r="F5821" t="s">
        <v>43</v>
      </c>
      <c r="G5821" t="s">
        <v>44</v>
      </c>
      <c r="H5821">
        <v>2009</v>
      </c>
      <c r="I5821" s="2">
        <v>281713.95</v>
      </c>
      <c r="J5821" s="2">
        <v>0</v>
      </c>
      <c r="K5821" s="2">
        <v>281713.95</v>
      </c>
      <c r="L5821" t="s">
        <v>116</v>
      </c>
    </row>
    <row r="5822" spans="1:12" x14ac:dyDescent="0.85">
      <c r="A5822" s="1">
        <v>41164</v>
      </c>
      <c r="B5822" t="s">
        <v>73</v>
      </c>
      <c r="C5822" t="s">
        <v>7343</v>
      </c>
      <c r="D5822" t="s">
        <v>7344</v>
      </c>
      <c r="E5822" t="s">
        <v>21</v>
      </c>
      <c r="F5822" t="s">
        <v>22</v>
      </c>
      <c r="G5822" t="s">
        <v>23</v>
      </c>
      <c r="H5822">
        <v>2009</v>
      </c>
      <c r="I5822" s="2">
        <v>2429088.7400000002</v>
      </c>
      <c r="J5822" s="2">
        <v>0</v>
      </c>
      <c r="K5822" s="2">
        <v>2429088.7400000002</v>
      </c>
      <c r="L5822" t="s">
        <v>116</v>
      </c>
    </row>
    <row r="5823" spans="1:12" x14ac:dyDescent="0.85">
      <c r="A5823" s="1">
        <v>41164</v>
      </c>
      <c r="B5823" t="s">
        <v>7345</v>
      </c>
      <c r="C5823" t="s">
        <v>7346</v>
      </c>
      <c r="D5823" t="s">
        <v>7347</v>
      </c>
      <c r="E5823" t="s">
        <v>102</v>
      </c>
      <c r="F5823" t="s">
        <v>103</v>
      </c>
      <c r="G5823" t="s">
        <v>104</v>
      </c>
      <c r="H5823">
        <v>2009</v>
      </c>
      <c r="I5823" s="2">
        <v>19830575</v>
      </c>
      <c r="J5823" s="2">
        <v>0</v>
      </c>
      <c r="K5823" s="2">
        <v>19830575</v>
      </c>
      <c r="L5823" t="s">
        <v>116</v>
      </c>
    </row>
    <row r="5824" spans="1:12" x14ac:dyDescent="0.85">
      <c r="A5824" s="1">
        <v>41164</v>
      </c>
      <c r="B5824" t="s">
        <v>6884</v>
      </c>
      <c r="C5824" t="s">
        <v>6885</v>
      </c>
      <c r="D5824" t="s">
        <v>6886</v>
      </c>
      <c r="E5824" t="s">
        <v>288</v>
      </c>
      <c r="F5824" t="s">
        <v>289</v>
      </c>
      <c r="G5824" t="s">
        <v>290</v>
      </c>
      <c r="H5824">
        <v>2009</v>
      </c>
      <c r="I5824" s="2">
        <v>2625600</v>
      </c>
      <c r="J5824" s="2">
        <v>0</v>
      </c>
      <c r="K5824" s="2">
        <v>2625600</v>
      </c>
      <c r="L5824" t="s">
        <v>116</v>
      </c>
    </row>
    <row r="5825" spans="1:12" x14ac:dyDescent="0.85">
      <c r="A5825" s="1">
        <v>41164</v>
      </c>
      <c r="B5825" t="s">
        <v>7348</v>
      </c>
      <c r="C5825" t="s">
        <v>7349</v>
      </c>
      <c r="D5825" t="s">
        <v>7350</v>
      </c>
      <c r="E5825" t="s">
        <v>119</v>
      </c>
      <c r="F5825" t="s">
        <v>120</v>
      </c>
      <c r="G5825" t="s">
        <v>121</v>
      </c>
      <c r="H5825">
        <v>2009</v>
      </c>
      <c r="I5825" s="2">
        <v>6060000</v>
      </c>
      <c r="J5825" s="2">
        <v>690000</v>
      </c>
      <c r="K5825" s="2">
        <v>6750000</v>
      </c>
      <c r="L5825" t="s">
        <v>116</v>
      </c>
    </row>
    <row r="5826" spans="1:12" x14ac:dyDescent="0.85">
      <c r="A5826" s="1">
        <v>41164</v>
      </c>
      <c r="B5826" t="s">
        <v>7351</v>
      </c>
      <c r="C5826" t="s">
        <v>7352</v>
      </c>
      <c r="D5826" t="s">
        <v>7353</v>
      </c>
      <c r="E5826" t="s">
        <v>70</v>
      </c>
      <c r="F5826" t="s">
        <v>71</v>
      </c>
      <c r="G5826" t="s">
        <v>5484</v>
      </c>
      <c r="H5826">
        <v>2009</v>
      </c>
      <c r="I5826" s="2">
        <v>6084294.1600000001</v>
      </c>
      <c r="J5826" s="2">
        <v>62.39</v>
      </c>
      <c r="K5826" s="2">
        <v>6084356.5499999998</v>
      </c>
      <c r="L5826" t="s">
        <v>116</v>
      </c>
    </row>
    <row r="5827" spans="1:12" x14ac:dyDescent="0.85">
      <c r="A5827" s="1">
        <v>41164</v>
      </c>
      <c r="B5827" t="s">
        <v>7351</v>
      </c>
      <c r="C5827" t="s">
        <v>7352</v>
      </c>
      <c r="D5827" t="s">
        <v>7353</v>
      </c>
      <c r="E5827" t="s">
        <v>85</v>
      </c>
      <c r="F5827" t="s">
        <v>86</v>
      </c>
      <c r="G5827" t="s">
        <v>87</v>
      </c>
      <c r="H5827">
        <v>2009</v>
      </c>
      <c r="I5827" s="2">
        <v>7349494</v>
      </c>
      <c r="J5827" s="2">
        <v>1834293.54</v>
      </c>
      <c r="K5827" s="2">
        <v>9183787.5399999991</v>
      </c>
      <c r="L5827" t="s">
        <v>116</v>
      </c>
    </row>
    <row r="5828" spans="1:12" x14ac:dyDescent="0.85">
      <c r="A5828" s="1">
        <v>41164</v>
      </c>
      <c r="B5828" t="s">
        <v>7351</v>
      </c>
      <c r="C5828" t="s">
        <v>7352</v>
      </c>
      <c r="D5828" t="s">
        <v>7353</v>
      </c>
      <c r="E5828" t="s">
        <v>2108</v>
      </c>
      <c r="F5828" t="s">
        <v>2109</v>
      </c>
      <c r="G5828" t="s">
        <v>2110</v>
      </c>
      <c r="H5828">
        <v>2009</v>
      </c>
      <c r="I5828" s="2">
        <v>249421.7</v>
      </c>
      <c r="J5828" s="2">
        <v>0</v>
      </c>
      <c r="K5828" s="2">
        <v>249421.7</v>
      </c>
      <c r="L5828" t="s">
        <v>116</v>
      </c>
    </row>
    <row r="5829" spans="1:12" x14ac:dyDescent="0.85">
      <c r="A5829" s="1">
        <v>41164</v>
      </c>
      <c r="B5829" t="s">
        <v>5762</v>
      </c>
      <c r="C5829" t="s">
        <v>6890</v>
      </c>
      <c r="D5829" t="s">
        <v>6891</v>
      </c>
      <c r="E5829" t="s">
        <v>21</v>
      </c>
      <c r="F5829" t="s">
        <v>22</v>
      </c>
      <c r="G5829" t="s">
        <v>23</v>
      </c>
      <c r="H5829">
        <v>2009</v>
      </c>
      <c r="I5829" s="2">
        <v>941294.59</v>
      </c>
      <c r="J5829" s="2">
        <v>0</v>
      </c>
      <c r="K5829" s="2">
        <v>941294.59</v>
      </c>
      <c r="L5829" t="s">
        <v>116</v>
      </c>
    </row>
    <row r="5830" spans="1:12" x14ac:dyDescent="0.85">
      <c r="A5830" s="1">
        <v>41164</v>
      </c>
      <c r="B5830" t="s">
        <v>507</v>
      </c>
      <c r="C5830" t="s">
        <v>6445</v>
      </c>
      <c r="D5830" t="s">
        <v>6446</v>
      </c>
      <c r="E5830" t="s">
        <v>56</v>
      </c>
      <c r="F5830" t="s">
        <v>57</v>
      </c>
      <c r="G5830" t="s">
        <v>58</v>
      </c>
      <c r="H5830">
        <v>2009</v>
      </c>
      <c r="I5830" s="2">
        <v>4347550</v>
      </c>
      <c r="J5830" s="2">
        <v>0</v>
      </c>
      <c r="K5830" s="2">
        <v>4347550</v>
      </c>
      <c r="L5830" t="s">
        <v>116</v>
      </c>
    </row>
    <row r="5831" spans="1:12" x14ac:dyDescent="0.85">
      <c r="A5831" s="1">
        <v>41164</v>
      </c>
      <c r="B5831" t="s">
        <v>7354</v>
      </c>
      <c r="C5831" t="s">
        <v>7355</v>
      </c>
      <c r="D5831" t="s">
        <v>7356</v>
      </c>
      <c r="E5831" t="s">
        <v>70</v>
      </c>
      <c r="F5831" t="s">
        <v>71</v>
      </c>
      <c r="G5831" t="s">
        <v>5484</v>
      </c>
      <c r="H5831">
        <v>2009</v>
      </c>
      <c r="I5831" s="2">
        <v>5437699.4400000004</v>
      </c>
      <c r="J5831" s="2">
        <v>0</v>
      </c>
      <c r="K5831" s="2">
        <v>5437699.4400000004</v>
      </c>
      <c r="L5831" t="s">
        <v>116</v>
      </c>
    </row>
    <row r="5832" spans="1:12" x14ac:dyDescent="0.85">
      <c r="A5832" s="1">
        <v>41164</v>
      </c>
      <c r="B5832" t="s">
        <v>7354</v>
      </c>
      <c r="C5832" t="s">
        <v>7355</v>
      </c>
      <c r="D5832" t="s">
        <v>7356</v>
      </c>
      <c r="E5832" t="s">
        <v>102</v>
      </c>
      <c r="F5832" t="s">
        <v>103</v>
      </c>
      <c r="G5832" t="s">
        <v>104</v>
      </c>
      <c r="H5832">
        <v>2009</v>
      </c>
      <c r="I5832" s="2">
        <v>4629712.5</v>
      </c>
      <c r="J5832" s="2">
        <v>0</v>
      </c>
      <c r="K5832" s="2">
        <v>4629712.5</v>
      </c>
      <c r="L5832" t="s">
        <v>116</v>
      </c>
    </row>
    <row r="5833" spans="1:12" x14ac:dyDescent="0.85">
      <c r="A5833" s="1">
        <v>41164</v>
      </c>
      <c r="B5833" t="s">
        <v>7354</v>
      </c>
      <c r="C5833" t="s">
        <v>7355</v>
      </c>
      <c r="D5833" t="s">
        <v>7356</v>
      </c>
      <c r="E5833" t="s">
        <v>119</v>
      </c>
      <c r="F5833" t="s">
        <v>120</v>
      </c>
      <c r="G5833" t="s">
        <v>121</v>
      </c>
      <c r="H5833">
        <v>2009</v>
      </c>
      <c r="I5833" s="2">
        <v>11000000</v>
      </c>
      <c r="J5833" s="2">
        <v>0</v>
      </c>
      <c r="K5833" s="2">
        <v>11000000</v>
      </c>
      <c r="L5833" t="s">
        <v>116</v>
      </c>
    </row>
    <row r="5834" spans="1:12" x14ac:dyDescent="0.85">
      <c r="A5834" s="1">
        <v>41164</v>
      </c>
      <c r="B5834" t="s">
        <v>6899</v>
      </c>
      <c r="C5834" t="s">
        <v>6900</v>
      </c>
      <c r="D5834" t="s">
        <v>6901</v>
      </c>
      <c r="E5834" t="s">
        <v>56</v>
      </c>
      <c r="F5834" t="s">
        <v>57</v>
      </c>
      <c r="G5834" t="s">
        <v>58</v>
      </c>
      <c r="H5834">
        <v>2009</v>
      </c>
      <c r="I5834" s="2">
        <v>638400</v>
      </c>
      <c r="J5834" s="2">
        <v>0</v>
      </c>
      <c r="K5834" s="2">
        <v>638400</v>
      </c>
      <c r="L5834" t="s">
        <v>116</v>
      </c>
    </row>
    <row r="5835" spans="1:12" x14ac:dyDescent="0.85">
      <c r="A5835" s="1">
        <v>41164</v>
      </c>
      <c r="B5835" t="s">
        <v>6899</v>
      </c>
      <c r="C5835" t="s">
        <v>6900</v>
      </c>
      <c r="D5835" t="s">
        <v>6901</v>
      </c>
      <c r="E5835" t="s">
        <v>264</v>
      </c>
      <c r="F5835" t="s">
        <v>265</v>
      </c>
      <c r="G5835" t="s">
        <v>266</v>
      </c>
      <c r="H5835">
        <v>2009</v>
      </c>
      <c r="I5835" s="2">
        <v>513150</v>
      </c>
      <c r="J5835" s="2">
        <v>0</v>
      </c>
      <c r="K5835" s="2">
        <v>513150</v>
      </c>
      <c r="L5835" t="s">
        <v>116</v>
      </c>
    </row>
    <row r="5836" spans="1:12" x14ac:dyDescent="0.85">
      <c r="A5836" s="1">
        <v>41164</v>
      </c>
      <c r="B5836" t="s">
        <v>6899</v>
      </c>
      <c r="C5836" t="s">
        <v>6900</v>
      </c>
      <c r="D5836" t="s">
        <v>6901</v>
      </c>
      <c r="E5836" t="s">
        <v>70</v>
      </c>
      <c r="F5836" t="s">
        <v>71</v>
      </c>
      <c r="G5836" t="s">
        <v>5484</v>
      </c>
      <c r="H5836">
        <v>2009</v>
      </c>
      <c r="I5836" s="2">
        <v>938967.14</v>
      </c>
      <c r="J5836" s="2">
        <v>0</v>
      </c>
      <c r="K5836" s="2">
        <v>938967.14</v>
      </c>
      <c r="L5836" t="s">
        <v>116</v>
      </c>
    </row>
    <row r="5837" spans="1:12" x14ac:dyDescent="0.85">
      <c r="A5837" s="1">
        <v>41164</v>
      </c>
      <c r="B5837" t="s">
        <v>6899</v>
      </c>
      <c r="C5837" t="s">
        <v>6900</v>
      </c>
      <c r="D5837" t="s">
        <v>6901</v>
      </c>
      <c r="E5837" t="s">
        <v>119</v>
      </c>
      <c r="F5837" t="s">
        <v>120</v>
      </c>
      <c r="G5837" t="s">
        <v>121</v>
      </c>
      <c r="H5837">
        <v>2009</v>
      </c>
      <c r="I5837" s="2">
        <v>270000</v>
      </c>
      <c r="J5837" s="2">
        <v>0</v>
      </c>
      <c r="K5837" s="2">
        <v>270000</v>
      </c>
      <c r="L5837" t="s">
        <v>116</v>
      </c>
    </row>
    <row r="5838" spans="1:12" x14ac:dyDescent="0.85">
      <c r="A5838" s="1">
        <v>41164</v>
      </c>
      <c r="B5838" t="s">
        <v>6899</v>
      </c>
      <c r="C5838" t="s">
        <v>6900</v>
      </c>
      <c r="D5838" t="s">
        <v>6901</v>
      </c>
      <c r="E5838" t="s">
        <v>49</v>
      </c>
      <c r="F5838" t="s">
        <v>50</v>
      </c>
      <c r="G5838" t="s">
        <v>51</v>
      </c>
      <c r="H5838">
        <v>2009</v>
      </c>
      <c r="I5838" s="2">
        <v>200000</v>
      </c>
      <c r="J5838" s="2">
        <v>0</v>
      </c>
      <c r="K5838" s="2">
        <v>200000</v>
      </c>
      <c r="L5838" t="s">
        <v>116</v>
      </c>
    </row>
    <row r="5839" spans="1:12" x14ac:dyDescent="0.85">
      <c r="A5839" s="1">
        <v>41164</v>
      </c>
      <c r="B5839" t="s">
        <v>2654</v>
      </c>
      <c r="C5839" t="s">
        <v>7357</v>
      </c>
      <c r="D5839" t="s">
        <v>7358</v>
      </c>
      <c r="E5839" t="s">
        <v>56</v>
      </c>
      <c r="F5839" t="s">
        <v>57</v>
      </c>
      <c r="G5839" t="s">
        <v>58</v>
      </c>
      <c r="H5839">
        <v>2009</v>
      </c>
      <c r="I5839" s="2">
        <v>1779650</v>
      </c>
      <c r="J5839" s="2">
        <v>0</v>
      </c>
      <c r="K5839" s="2">
        <v>1779650</v>
      </c>
      <c r="L5839" t="s">
        <v>116</v>
      </c>
    </row>
    <row r="5840" spans="1:12" x14ac:dyDescent="0.85">
      <c r="A5840" s="1">
        <v>41164</v>
      </c>
      <c r="B5840" t="s">
        <v>2654</v>
      </c>
      <c r="C5840" t="s">
        <v>7357</v>
      </c>
      <c r="D5840" t="s">
        <v>7358</v>
      </c>
      <c r="E5840" t="s">
        <v>15</v>
      </c>
      <c r="F5840" t="s">
        <v>16</v>
      </c>
      <c r="G5840" t="s">
        <v>17</v>
      </c>
      <c r="H5840">
        <v>2009</v>
      </c>
      <c r="I5840" s="2">
        <v>938285.44</v>
      </c>
      <c r="J5840" s="2">
        <v>0</v>
      </c>
      <c r="K5840" s="2">
        <v>938285.44</v>
      </c>
      <c r="L5840" t="s">
        <v>116</v>
      </c>
    </row>
    <row r="5841" spans="1:12" x14ac:dyDescent="0.85">
      <c r="A5841" s="1">
        <v>41164</v>
      </c>
      <c r="B5841" t="s">
        <v>2654</v>
      </c>
      <c r="C5841" t="s">
        <v>7357</v>
      </c>
      <c r="D5841" t="s">
        <v>7358</v>
      </c>
      <c r="E5841" t="s">
        <v>70</v>
      </c>
      <c r="F5841" t="s">
        <v>71</v>
      </c>
      <c r="G5841" t="s">
        <v>72</v>
      </c>
      <c r="H5841">
        <v>2009</v>
      </c>
      <c r="I5841" s="2">
        <v>1877264.44</v>
      </c>
      <c r="J5841" s="2">
        <v>0</v>
      </c>
      <c r="K5841" s="2">
        <v>1877264.44</v>
      </c>
      <c r="L5841" t="s">
        <v>116</v>
      </c>
    </row>
    <row r="5842" spans="1:12" x14ac:dyDescent="0.85">
      <c r="A5842" s="1">
        <v>41164</v>
      </c>
      <c r="B5842" t="s">
        <v>2654</v>
      </c>
      <c r="C5842" t="s">
        <v>7357</v>
      </c>
      <c r="D5842" t="s">
        <v>7358</v>
      </c>
      <c r="E5842" t="s">
        <v>85</v>
      </c>
      <c r="F5842" t="s">
        <v>86</v>
      </c>
      <c r="G5842" t="s">
        <v>87</v>
      </c>
      <c r="H5842">
        <v>2009</v>
      </c>
      <c r="I5842" s="2">
        <v>659649.98</v>
      </c>
      <c r="J5842" s="2">
        <v>645878.01</v>
      </c>
      <c r="K5842" s="2">
        <v>1305527.99</v>
      </c>
      <c r="L5842" t="s">
        <v>116</v>
      </c>
    </row>
    <row r="5843" spans="1:12" x14ac:dyDescent="0.85">
      <c r="A5843" s="1">
        <v>41164</v>
      </c>
      <c r="B5843" t="s">
        <v>2654</v>
      </c>
      <c r="C5843" t="s">
        <v>7357</v>
      </c>
      <c r="D5843" t="s">
        <v>7358</v>
      </c>
      <c r="E5843" t="s">
        <v>119</v>
      </c>
      <c r="F5843" t="s">
        <v>120</v>
      </c>
      <c r="G5843" t="s">
        <v>121</v>
      </c>
      <c r="H5843">
        <v>2009</v>
      </c>
      <c r="I5843" s="2">
        <v>107470</v>
      </c>
      <c r="J5843" s="2">
        <v>322530</v>
      </c>
      <c r="K5843" s="2">
        <v>430000</v>
      </c>
      <c r="L5843" t="s">
        <v>116</v>
      </c>
    </row>
    <row r="5844" spans="1:12" x14ac:dyDescent="0.85">
      <c r="A5844" s="1">
        <v>41164</v>
      </c>
      <c r="B5844" t="s">
        <v>7359</v>
      </c>
      <c r="C5844" t="s">
        <v>7360</v>
      </c>
      <c r="D5844" t="s">
        <v>7361</v>
      </c>
      <c r="E5844" t="s">
        <v>56</v>
      </c>
      <c r="F5844" t="s">
        <v>57</v>
      </c>
      <c r="G5844" t="s">
        <v>58</v>
      </c>
      <c r="H5844">
        <v>2009</v>
      </c>
      <c r="I5844" s="2">
        <v>2831100</v>
      </c>
      <c r="J5844" s="2">
        <v>0</v>
      </c>
      <c r="K5844" s="2">
        <v>2831100</v>
      </c>
      <c r="L5844" t="s">
        <v>116</v>
      </c>
    </row>
    <row r="5845" spans="1:12" x14ac:dyDescent="0.85">
      <c r="A5845" s="1">
        <v>41164</v>
      </c>
      <c r="B5845" t="s">
        <v>7359</v>
      </c>
      <c r="C5845" t="s">
        <v>7360</v>
      </c>
      <c r="D5845" t="s">
        <v>7361</v>
      </c>
      <c r="E5845" t="s">
        <v>102</v>
      </c>
      <c r="F5845" t="s">
        <v>103</v>
      </c>
      <c r="G5845" t="s">
        <v>104</v>
      </c>
      <c r="H5845">
        <v>2009</v>
      </c>
      <c r="I5845" s="2">
        <v>3275698.22</v>
      </c>
      <c r="J5845" s="2">
        <v>0</v>
      </c>
      <c r="K5845" s="2">
        <v>3275698.22</v>
      </c>
      <c r="L5845" t="s">
        <v>116</v>
      </c>
    </row>
    <row r="5846" spans="1:12" x14ac:dyDescent="0.85">
      <c r="A5846" s="1">
        <v>41164</v>
      </c>
      <c r="B5846" t="s">
        <v>5984</v>
      </c>
      <c r="C5846" t="s">
        <v>5985</v>
      </c>
      <c r="D5846" t="s">
        <v>5986</v>
      </c>
      <c r="E5846" t="s">
        <v>15</v>
      </c>
      <c r="F5846" t="s">
        <v>16</v>
      </c>
      <c r="G5846" t="s">
        <v>17</v>
      </c>
      <c r="H5846">
        <v>2009</v>
      </c>
      <c r="I5846" s="2">
        <v>3924954.86</v>
      </c>
      <c r="J5846" s="2">
        <v>0</v>
      </c>
      <c r="K5846" s="2">
        <v>3924954.86</v>
      </c>
      <c r="L5846" t="s">
        <v>116</v>
      </c>
    </row>
    <row r="5847" spans="1:12" x14ac:dyDescent="0.85">
      <c r="A5847" s="1">
        <v>41164</v>
      </c>
      <c r="B5847" t="s">
        <v>5984</v>
      </c>
      <c r="C5847" t="s">
        <v>5985</v>
      </c>
      <c r="D5847" t="s">
        <v>5986</v>
      </c>
      <c r="E5847" t="s">
        <v>2863</v>
      </c>
      <c r="F5847" t="s">
        <v>2864</v>
      </c>
      <c r="G5847" t="s">
        <v>2865</v>
      </c>
      <c r="H5847">
        <v>2009</v>
      </c>
      <c r="I5847" s="2">
        <v>6755000</v>
      </c>
      <c r="J5847" s="2">
        <v>0</v>
      </c>
      <c r="K5847" s="2">
        <v>6755000</v>
      </c>
      <c r="L5847" t="s">
        <v>116</v>
      </c>
    </row>
    <row r="5848" spans="1:12" x14ac:dyDescent="0.85">
      <c r="A5848" s="1">
        <v>41164</v>
      </c>
      <c r="B5848" t="s">
        <v>5984</v>
      </c>
      <c r="C5848" t="s">
        <v>5985</v>
      </c>
      <c r="D5848" t="s">
        <v>5986</v>
      </c>
      <c r="E5848" t="s">
        <v>102</v>
      </c>
      <c r="F5848" t="s">
        <v>103</v>
      </c>
      <c r="G5848" t="s">
        <v>104</v>
      </c>
      <c r="H5848">
        <v>2009</v>
      </c>
      <c r="I5848" s="2">
        <v>7446000</v>
      </c>
      <c r="J5848" s="2">
        <v>0</v>
      </c>
      <c r="K5848" s="2">
        <v>7446000</v>
      </c>
      <c r="L5848" t="s">
        <v>116</v>
      </c>
    </row>
    <row r="5849" spans="1:12" x14ac:dyDescent="0.85">
      <c r="A5849" s="1">
        <v>41164</v>
      </c>
      <c r="B5849" t="s">
        <v>5984</v>
      </c>
      <c r="C5849" t="s">
        <v>5985</v>
      </c>
      <c r="D5849" t="s">
        <v>5986</v>
      </c>
      <c r="E5849" t="s">
        <v>119</v>
      </c>
      <c r="F5849" t="s">
        <v>120</v>
      </c>
      <c r="G5849" t="s">
        <v>121</v>
      </c>
      <c r="H5849">
        <v>2009</v>
      </c>
      <c r="I5849" s="2">
        <v>3858600</v>
      </c>
      <c r="J5849" s="2">
        <v>0</v>
      </c>
      <c r="K5849" s="2">
        <v>3858600</v>
      </c>
      <c r="L5849" t="s">
        <v>116</v>
      </c>
    </row>
    <row r="5850" spans="1:12" x14ac:dyDescent="0.85">
      <c r="A5850" s="1">
        <v>41164</v>
      </c>
      <c r="B5850" t="s">
        <v>5984</v>
      </c>
      <c r="C5850" t="s">
        <v>5985</v>
      </c>
      <c r="D5850" t="s">
        <v>5986</v>
      </c>
      <c r="E5850" t="s">
        <v>21</v>
      </c>
      <c r="F5850" t="s">
        <v>22</v>
      </c>
      <c r="G5850" t="s">
        <v>23</v>
      </c>
      <c r="H5850">
        <v>2009</v>
      </c>
      <c r="I5850" s="2">
        <v>4411116.01</v>
      </c>
      <c r="J5850" s="2">
        <v>0</v>
      </c>
      <c r="K5850" s="2">
        <v>4411116.01</v>
      </c>
      <c r="L5850" t="s">
        <v>116</v>
      </c>
    </row>
    <row r="5851" spans="1:12" x14ac:dyDescent="0.85">
      <c r="A5851" s="1">
        <v>41164</v>
      </c>
      <c r="B5851" t="s">
        <v>90</v>
      </c>
      <c r="C5851" t="s">
        <v>7362</v>
      </c>
      <c r="D5851" t="s">
        <v>7363</v>
      </c>
      <c r="E5851" t="s">
        <v>15</v>
      </c>
      <c r="F5851" t="s">
        <v>16</v>
      </c>
      <c r="G5851" t="s">
        <v>17</v>
      </c>
      <c r="H5851">
        <v>2009</v>
      </c>
      <c r="I5851" s="2">
        <v>229283.94</v>
      </c>
      <c r="J5851" s="2">
        <v>0</v>
      </c>
      <c r="K5851" s="2">
        <v>229283.94</v>
      </c>
      <c r="L5851" t="s">
        <v>18</v>
      </c>
    </row>
    <row r="5852" spans="1:12" x14ac:dyDescent="0.85">
      <c r="A5852" s="1">
        <v>41164</v>
      </c>
      <c r="B5852" t="s">
        <v>90</v>
      </c>
      <c r="C5852" t="s">
        <v>6902</v>
      </c>
      <c r="D5852" t="s">
        <v>6903</v>
      </c>
      <c r="E5852" t="s">
        <v>119</v>
      </c>
      <c r="F5852" t="s">
        <v>120</v>
      </c>
      <c r="G5852" t="s">
        <v>121</v>
      </c>
      <c r="H5852">
        <v>2009</v>
      </c>
      <c r="I5852" s="2">
        <v>500000</v>
      </c>
      <c r="J5852" s="2">
        <v>0</v>
      </c>
      <c r="K5852" s="2">
        <v>500000</v>
      </c>
      <c r="L5852" t="s">
        <v>116</v>
      </c>
    </row>
    <row r="5853" spans="1:12" x14ac:dyDescent="0.85">
      <c r="A5853" s="1">
        <v>41164</v>
      </c>
      <c r="B5853" t="s">
        <v>90</v>
      </c>
      <c r="C5853" t="s">
        <v>7364</v>
      </c>
      <c r="D5853" t="s">
        <v>7365</v>
      </c>
      <c r="E5853" t="s">
        <v>119</v>
      </c>
      <c r="F5853" t="s">
        <v>120</v>
      </c>
      <c r="G5853" t="s">
        <v>121</v>
      </c>
      <c r="H5853">
        <v>2009</v>
      </c>
      <c r="I5853" s="2">
        <v>15203250</v>
      </c>
      <c r="J5853" s="2">
        <v>5067750</v>
      </c>
      <c r="K5853" s="2">
        <v>20271000</v>
      </c>
      <c r="L5853" t="s">
        <v>116</v>
      </c>
    </row>
    <row r="5854" spans="1:12" x14ac:dyDescent="0.85">
      <c r="A5854" s="1">
        <v>41164</v>
      </c>
      <c r="B5854" t="s">
        <v>90</v>
      </c>
      <c r="C5854" t="s">
        <v>4341</v>
      </c>
      <c r="D5854" t="s">
        <v>4342</v>
      </c>
      <c r="E5854" t="s">
        <v>119</v>
      </c>
      <c r="F5854" t="s">
        <v>120</v>
      </c>
      <c r="G5854" t="s">
        <v>121</v>
      </c>
      <c r="H5854">
        <v>2009</v>
      </c>
      <c r="I5854" s="2">
        <v>1000000</v>
      </c>
      <c r="J5854" s="2">
        <v>0</v>
      </c>
      <c r="K5854" s="2">
        <v>1000000</v>
      </c>
      <c r="L5854" t="s">
        <v>116</v>
      </c>
    </row>
    <row r="5855" spans="1:12" x14ac:dyDescent="0.85">
      <c r="A5855" s="1">
        <v>41164</v>
      </c>
      <c r="B5855" t="s">
        <v>90</v>
      </c>
      <c r="C5855" t="s">
        <v>7366</v>
      </c>
      <c r="D5855" t="s">
        <v>7367</v>
      </c>
      <c r="E5855" t="s">
        <v>119</v>
      </c>
      <c r="F5855" t="s">
        <v>120</v>
      </c>
      <c r="G5855" t="s">
        <v>121</v>
      </c>
      <c r="H5855">
        <v>2009</v>
      </c>
      <c r="I5855" s="2">
        <v>400000</v>
      </c>
      <c r="J5855" s="2">
        <v>0</v>
      </c>
      <c r="K5855" s="2">
        <v>400000</v>
      </c>
      <c r="L5855" t="s">
        <v>18</v>
      </c>
    </row>
    <row r="5856" spans="1:12" x14ac:dyDescent="0.85">
      <c r="A5856" s="1">
        <v>41164</v>
      </c>
      <c r="B5856" t="s">
        <v>90</v>
      </c>
      <c r="C5856" t="s">
        <v>7368</v>
      </c>
      <c r="D5856" t="s">
        <v>7369</v>
      </c>
      <c r="E5856" t="s">
        <v>119</v>
      </c>
      <c r="F5856" t="s">
        <v>120</v>
      </c>
      <c r="G5856" t="s">
        <v>121</v>
      </c>
      <c r="H5856">
        <v>2009</v>
      </c>
      <c r="I5856" s="2">
        <v>500000</v>
      </c>
      <c r="J5856" s="2">
        <v>0</v>
      </c>
      <c r="K5856" s="2">
        <v>500000</v>
      </c>
      <c r="L5856" t="s">
        <v>18</v>
      </c>
    </row>
    <row r="5857" spans="1:12" x14ac:dyDescent="0.85">
      <c r="A5857" s="1">
        <v>41164</v>
      </c>
      <c r="B5857" t="s">
        <v>90</v>
      </c>
      <c r="C5857" t="s">
        <v>4345</v>
      </c>
      <c r="D5857" t="s">
        <v>4346</v>
      </c>
      <c r="E5857" t="s">
        <v>119</v>
      </c>
      <c r="F5857" t="s">
        <v>120</v>
      </c>
      <c r="G5857" t="s">
        <v>842</v>
      </c>
      <c r="H5857">
        <v>2009</v>
      </c>
      <c r="I5857" s="2">
        <v>1728411.05</v>
      </c>
      <c r="J5857" s="2">
        <v>0</v>
      </c>
      <c r="K5857" s="2">
        <v>1728411.05</v>
      </c>
      <c r="L5857" t="s">
        <v>116</v>
      </c>
    </row>
    <row r="5858" spans="1:12" x14ac:dyDescent="0.85">
      <c r="A5858" s="1">
        <v>41164</v>
      </c>
      <c r="B5858" t="s">
        <v>4784</v>
      </c>
      <c r="C5858" t="s">
        <v>4785</v>
      </c>
      <c r="D5858" t="s">
        <v>4786</v>
      </c>
      <c r="E5858" t="s">
        <v>70</v>
      </c>
      <c r="F5858" t="s">
        <v>71</v>
      </c>
      <c r="G5858" t="s">
        <v>72</v>
      </c>
      <c r="H5858">
        <v>2009</v>
      </c>
      <c r="I5858" s="2">
        <v>6275099.7800000003</v>
      </c>
      <c r="J5858" s="2">
        <v>0</v>
      </c>
      <c r="K5858" s="2">
        <v>6275099.7800000003</v>
      </c>
      <c r="L5858" t="s">
        <v>116</v>
      </c>
    </row>
    <row r="5859" spans="1:12" x14ac:dyDescent="0.85">
      <c r="A5859" s="1">
        <v>41164</v>
      </c>
      <c r="B5859" t="s">
        <v>4784</v>
      </c>
      <c r="C5859" t="s">
        <v>4785</v>
      </c>
      <c r="D5859" t="s">
        <v>4786</v>
      </c>
      <c r="E5859" t="s">
        <v>85</v>
      </c>
      <c r="F5859" t="s">
        <v>86</v>
      </c>
      <c r="G5859" t="s">
        <v>87</v>
      </c>
      <c r="H5859">
        <v>2009</v>
      </c>
      <c r="I5859" s="2">
        <v>3053468</v>
      </c>
      <c r="J5859" s="2">
        <v>0</v>
      </c>
      <c r="K5859" s="2">
        <v>3053468</v>
      </c>
      <c r="L5859" t="s">
        <v>116</v>
      </c>
    </row>
    <row r="5860" spans="1:12" x14ac:dyDescent="0.85">
      <c r="A5860" s="1">
        <v>41164</v>
      </c>
      <c r="B5860" t="s">
        <v>4784</v>
      </c>
      <c r="C5860" t="s">
        <v>4785</v>
      </c>
      <c r="D5860" t="s">
        <v>4786</v>
      </c>
      <c r="E5860" t="s">
        <v>42</v>
      </c>
      <c r="F5860" t="s">
        <v>43</v>
      </c>
      <c r="G5860" t="s">
        <v>44</v>
      </c>
      <c r="H5860">
        <v>2009</v>
      </c>
      <c r="I5860" s="2">
        <v>8257114.8600000003</v>
      </c>
      <c r="J5860" s="2">
        <v>0</v>
      </c>
      <c r="K5860" s="2">
        <v>8257114.8600000003</v>
      </c>
      <c r="L5860" t="s">
        <v>116</v>
      </c>
    </row>
    <row r="5861" spans="1:12" x14ac:dyDescent="0.85">
      <c r="A5861" s="1">
        <v>41164</v>
      </c>
      <c r="B5861" t="s">
        <v>4784</v>
      </c>
      <c r="C5861" t="s">
        <v>4785</v>
      </c>
      <c r="D5861" t="s">
        <v>4786</v>
      </c>
      <c r="E5861" t="s">
        <v>21</v>
      </c>
      <c r="F5861" t="s">
        <v>22</v>
      </c>
      <c r="G5861" t="s">
        <v>23</v>
      </c>
      <c r="H5861">
        <v>2009</v>
      </c>
      <c r="I5861" s="2">
        <v>2703599.83</v>
      </c>
      <c r="J5861" s="2">
        <v>0</v>
      </c>
      <c r="K5861" s="2">
        <v>2703599.83</v>
      </c>
      <c r="L5861" t="s">
        <v>116</v>
      </c>
    </row>
    <row r="5862" spans="1:12" x14ac:dyDescent="0.85">
      <c r="A5862" s="1">
        <v>41164</v>
      </c>
      <c r="B5862" t="s">
        <v>5997</v>
      </c>
      <c r="C5862" t="s">
        <v>5998</v>
      </c>
      <c r="D5862" t="s">
        <v>5999</v>
      </c>
      <c r="E5862" t="s">
        <v>42</v>
      </c>
      <c r="F5862" t="s">
        <v>43</v>
      </c>
      <c r="G5862" t="s">
        <v>44</v>
      </c>
      <c r="H5862">
        <v>2009</v>
      </c>
      <c r="I5862" s="2">
        <v>945795.97</v>
      </c>
      <c r="J5862" s="2">
        <v>0</v>
      </c>
      <c r="K5862" s="2">
        <v>945795.97</v>
      </c>
      <c r="L5862" t="s">
        <v>116</v>
      </c>
    </row>
    <row r="5863" spans="1:12" x14ac:dyDescent="0.85">
      <c r="A5863" s="1">
        <v>41164</v>
      </c>
      <c r="B5863" t="s">
        <v>4702</v>
      </c>
      <c r="C5863" t="s">
        <v>5506</v>
      </c>
      <c r="D5863" t="s">
        <v>5507</v>
      </c>
      <c r="E5863" t="s">
        <v>42</v>
      </c>
      <c r="F5863" t="s">
        <v>43</v>
      </c>
      <c r="G5863" t="s">
        <v>76</v>
      </c>
      <c r="H5863">
        <v>2009</v>
      </c>
      <c r="I5863" s="2">
        <v>123204.81</v>
      </c>
      <c r="J5863" s="2">
        <v>0</v>
      </c>
      <c r="K5863" s="2">
        <v>123204.81</v>
      </c>
      <c r="L5863" t="s">
        <v>18</v>
      </c>
    </row>
    <row r="5864" spans="1:12" x14ac:dyDescent="0.85">
      <c r="A5864" s="1">
        <v>41164</v>
      </c>
      <c r="B5864" t="s">
        <v>7370</v>
      </c>
      <c r="C5864" t="s">
        <v>7371</v>
      </c>
      <c r="D5864" t="s">
        <v>7372</v>
      </c>
      <c r="E5864" t="s">
        <v>42</v>
      </c>
      <c r="F5864" t="s">
        <v>43</v>
      </c>
      <c r="G5864" t="s">
        <v>76</v>
      </c>
      <c r="H5864">
        <v>2009</v>
      </c>
      <c r="I5864" s="2">
        <v>2141986.71</v>
      </c>
      <c r="J5864" s="2">
        <v>555836.06000000006</v>
      </c>
      <c r="K5864" s="2">
        <v>2697822.77</v>
      </c>
      <c r="L5864" t="s">
        <v>116</v>
      </c>
    </row>
    <row r="5865" spans="1:12" x14ac:dyDescent="0.85">
      <c r="A5865" s="1">
        <v>41164</v>
      </c>
      <c r="B5865" t="s">
        <v>6467</v>
      </c>
      <c r="C5865" t="s">
        <v>6468</v>
      </c>
      <c r="D5865" t="s">
        <v>6469</v>
      </c>
      <c r="E5865" t="s">
        <v>42</v>
      </c>
      <c r="F5865" t="s">
        <v>43</v>
      </c>
      <c r="G5865" t="s">
        <v>44</v>
      </c>
      <c r="H5865">
        <v>2009</v>
      </c>
      <c r="I5865" s="2">
        <v>497406.38</v>
      </c>
      <c r="J5865" s="2">
        <v>0</v>
      </c>
      <c r="K5865" s="2">
        <v>497406.38</v>
      </c>
      <c r="L5865" t="s">
        <v>18</v>
      </c>
    </row>
    <row r="5866" spans="1:12" x14ac:dyDescent="0.85">
      <c r="A5866" s="1">
        <v>41164</v>
      </c>
      <c r="B5866" t="s">
        <v>3967</v>
      </c>
      <c r="C5866" t="s">
        <v>5146</v>
      </c>
      <c r="D5866" t="s">
        <v>3969</v>
      </c>
      <c r="E5866" t="s">
        <v>42</v>
      </c>
      <c r="F5866" t="s">
        <v>43</v>
      </c>
      <c r="G5866" t="s">
        <v>44</v>
      </c>
      <c r="H5866">
        <v>2009</v>
      </c>
      <c r="I5866" s="2">
        <v>341899.82</v>
      </c>
      <c r="J5866" s="2">
        <v>0</v>
      </c>
      <c r="K5866" s="2">
        <v>341899.82</v>
      </c>
      <c r="L5866" t="s">
        <v>116</v>
      </c>
    </row>
    <row r="5867" spans="1:12" x14ac:dyDescent="0.85">
      <c r="A5867" s="1">
        <v>41164</v>
      </c>
      <c r="B5867" t="s">
        <v>1502</v>
      </c>
      <c r="C5867" t="s">
        <v>5147</v>
      </c>
      <c r="D5867" t="s">
        <v>5148</v>
      </c>
      <c r="E5867" t="s">
        <v>42</v>
      </c>
      <c r="F5867" t="s">
        <v>43</v>
      </c>
      <c r="G5867" t="s">
        <v>44</v>
      </c>
      <c r="H5867">
        <v>2009</v>
      </c>
      <c r="I5867" s="2">
        <v>2927285.94</v>
      </c>
      <c r="J5867" s="2">
        <v>0</v>
      </c>
      <c r="K5867" s="2">
        <v>2927285.94</v>
      </c>
      <c r="L5867" t="s">
        <v>116</v>
      </c>
    </row>
    <row r="5868" spans="1:12" x14ac:dyDescent="0.85">
      <c r="A5868" s="1">
        <v>41164</v>
      </c>
      <c r="B5868" t="s">
        <v>90</v>
      </c>
      <c r="C5868" t="s">
        <v>6912</v>
      </c>
      <c r="D5868" t="s">
        <v>6913</v>
      </c>
      <c r="E5868" t="s">
        <v>200</v>
      </c>
      <c r="F5868" t="s">
        <v>201</v>
      </c>
      <c r="G5868" t="s">
        <v>213</v>
      </c>
      <c r="H5868">
        <v>2009</v>
      </c>
      <c r="I5868" s="2">
        <v>1000000</v>
      </c>
      <c r="J5868" s="2">
        <v>0</v>
      </c>
      <c r="K5868" s="2">
        <v>1000000</v>
      </c>
      <c r="L5868" t="s">
        <v>116</v>
      </c>
    </row>
    <row r="5869" spans="1:12" x14ac:dyDescent="0.85">
      <c r="A5869" s="1">
        <v>41164</v>
      </c>
      <c r="B5869" t="s">
        <v>90</v>
      </c>
      <c r="C5869" t="s">
        <v>6912</v>
      </c>
      <c r="D5869" t="s">
        <v>6913</v>
      </c>
      <c r="E5869" t="s">
        <v>102</v>
      </c>
      <c r="F5869" t="s">
        <v>103</v>
      </c>
      <c r="G5869" t="s">
        <v>104</v>
      </c>
      <c r="H5869">
        <v>2009</v>
      </c>
      <c r="I5869" s="2">
        <v>42966</v>
      </c>
      <c r="J5869" s="2">
        <v>0</v>
      </c>
      <c r="K5869" s="2">
        <v>42966</v>
      </c>
      <c r="L5869" t="s">
        <v>116</v>
      </c>
    </row>
    <row r="5870" spans="1:12" x14ac:dyDescent="0.85">
      <c r="A5870" s="1">
        <v>41164</v>
      </c>
      <c r="B5870" t="s">
        <v>2348</v>
      </c>
      <c r="C5870" t="s">
        <v>2349</v>
      </c>
      <c r="D5870" t="s">
        <v>2350</v>
      </c>
      <c r="E5870" t="s">
        <v>1722</v>
      </c>
      <c r="F5870" t="s">
        <v>1723</v>
      </c>
      <c r="G5870" t="s">
        <v>1724</v>
      </c>
      <c r="H5870">
        <v>2009</v>
      </c>
      <c r="I5870" s="2">
        <v>35437528</v>
      </c>
      <c r="J5870" s="2">
        <v>0</v>
      </c>
      <c r="K5870" s="2">
        <v>35437528</v>
      </c>
      <c r="L5870" t="s">
        <v>116</v>
      </c>
    </row>
    <row r="5871" spans="1:12" x14ac:dyDescent="0.85">
      <c r="A5871" s="1">
        <v>41164</v>
      </c>
      <c r="B5871" t="s">
        <v>90</v>
      </c>
      <c r="C5871" t="s">
        <v>7373</v>
      </c>
      <c r="D5871" t="s">
        <v>7374</v>
      </c>
      <c r="E5871" t="s">
        <v>56</v>
      </c>
      <c r="F5871" t="s">
        <v>57</v>
      </c>
      <c r="G5871" t="s">
        <v>58</v>
      </c>
      <c r="H5871">
        <v>2009</v>
      </c>
      <c r="I5871" s="2">
        <v>1811584</v>
      </c>
      <c r="J5871" s="2">
        <v>3145940.16</v>
      </c>
      <c r="K5871" s="2">
        <v>4957524.16</v>
      </c>
      <c r="L5871" t="s">
        <v>116</v>
      </c>
    </row>
    <row r="5872" spans="1:12" x14ac:dyDescent="0.85">
      <c r="A5872" s="1">
        <v>41164</v>
      </c>
      <c r="B5872" t="s">
        <v>4705</v>
      </c>
      <c r="C5872" t="s">
        <v>6914</v>
      </c>
      <c r="D5872" t="s">
        <v>6915</v>
      </c>
      <c r="E5872" t="s">
        <v>56</v>
      </c>
      <c r="F5872" t="s">
        <v>57</v>
      </c>
      <c r="G5872" t="s">
        <v>58</v>
      </c>
      <c r="H5872">
        <v>2009</v>
      </c>
      <c r="I5872" s="2">
        <v>13138249.99</v>
      </c>
      <c r="J5872" s="2">
        <v>0</v>
      </c>
      <c r="K5872" s="2">
        <v>13138249.99</v>
      </c>
      <c r="L5872" t="s">
        <v>116</v>
      </c>
    </row>
    <row r="5873" spans="1:12" x14ac:dyDescent="0.85">
      <c r="A5873" s="1">
        <v>41164</v>
      </c>
      <c r="B5873" t="s">
        <v>4705</v>
      </c>
      <c r="C5873" t="s">
        <v>6914</v>
      </c>
      <c r="D5873" t="s">
        <v>6915</v>
      </c>
      <c r="E5873" t="s">
        <v>15</v>
      </c>
      <c r="F5873" t="s">
        <v>16</v>
      </c>
      <c r="G5873" t="s">
        <v>17</v>
      </c>
      <c r="H5873">
        <v>2009</v>
      </c>
      <c r="I5873" s="2">
        <v>14231134.5</v>
      </c>
      <c r="J5873" s="2">
        <v>0</v>
      </c>
      <c r="K5873" s="2">
        <v>14231134.5</v>
      </c>
      <c r="L5873" t="s">
        <v>116</v>
      </c>
    </row>
    <row r="5874" spans="1:12" x14ac:dyDescent="0.85">
      <c r="A5874" s="1">
        <v>41164</v>
      </c>
      <c r="B5874" t="s">
        <v>4705</v>
      </c>
      <c r="C5874" t="s">
        <v>6914</v>
      </c>
      <c r="D5874" t="s">
        <v>6915</v>
      </c>
      <c r="E5874" t="s">
        <v>293</v>
      </c>
      <c r="F5874" t="s">
        <v>294</v>
      </c>
      <c r="G5874" t="s">
        <v>626</v>
      </c>
      <c r="H5874">
        <v>2009</v>
      </c>
      <c r="I5874" s="2">
        <v>3993000</v>
      </c>
      <c r="J5874" s="2">
        <v>0</v>
      </c>
      <c r="K5874" s="2">
        <v>3993000</v>
      </c>
      <c r="L5874" t="s">
        <v>116</v>
      </c>
    </row>
    <row r="5875" spans="1:12" x14ac:dyDescent="0.85">
      <c r="A5875" s="1">
        <v>41164</v>
      </c>
      <c r="B5875" t="s">
        <v>4705</v>
      </c>
      <c r="C5875" t="s">
        <v>6914</v>
      </c>
      <c r="D5875" t="s">
        <v>6915</v>
      </c>
      <c r="E5875" t="s">
        <v>102</v>
      </c>
      <c r="F5875" t="s">
        <v>103</v>
      </c>
      <c r="G5875" t="s">
        <v>104</v>
      </c>
      <c r="H5875">
        <v>2009</v>
      </c>
      <c r="I5875" s="2">
        <v>40875500</v>
      </c>
      <c r="J5875" s="2">
        <v>0</v>
      </c>
      <c r="K5875" s="2">
        <v>40875500</v>
      </c>
      <c r="L5875" t="s">
        <v>116</v>
      </c>
    </row>
    <row r="5876" spans="1:12" x14ac:dyDescent="0.85">
      <c r="A5876" s="1">
        <v>41164</v>
      </c>
      <c r="B5876" t="s">
        <v>4705</v>
      </c>
      <c r="C5876" t="s">
        <v>6914</v>
      </c>
      <c r="D5876" t="s">
        <v>6915</v>
      </c>
      <c r="E5876" t="s">
        <v>1065</v>
      </c>
      <c r="F5876" t="s">
        <v>1066</v>
      </c>
      <c r="G5876" t="s">
        <v>1067</v>
      </c>
      <c r="H5876">
        <v>2009</v>
      </c>
      <c r="I5876" s="2">
        <v>80000000</v>
      </c>
      <c r="J5876" s="2">
        <v>0</v>
      </c>
      <c r="K5876" s="2">
        <v>80000000</v>
      </c>
      <c r="L5876" t="s">
        <v>116</v>
      </c>
    </row>
    <row r="5877" spans="1:12" x14ac:dyDescent="0.85">
      <c r="A5877" s="1">
        <v>41164</v>
      </c>
      <c r="B5877" t="s">
        <v>4705</v>
      </c>
      <c r="C5877" t="s">
        <v>6914</v>
      </c>
      <c r="D5877" t="s">
        <v>6915</v>
      </c>
      <c r="E5877" t="s">
        <v>42</v>
      </c>
      <c r="F5877" t="s">
        <v>43</v>
      </c>
      <c r="G5877" t="s">
        <v>44</v>
      </c>
      <c r="H5877">
        <v>2009</v>
      </c>
      <c r="I5877" s="2">
        <v>47999970</v>
      </c>
      <c r="J5877" s="2">
        <v>30</v>
      </c>
      <c r="K5877" s="2">
        <v>48000000</v>
      </c>
      <c r="L5877" t="s">
        <v>116</v>
      </c>
    </row>
    <row r="5878" spans="1:12" x14ac:dyDescent="0.85">
      <c r="A5878" s="1">
        <v>41164</v>
      </c>
      <c r="B5878" t="s">
        <v>4705</v>
      </c>
      <c r="C5878" t="s">
        <v>6914</v>
      </c>
      <c r="D5878" t="s">
        <v>6915</v>
      </c>
      <c r="E5878" t="s">
        <v>6172</v>
      </c>
      <c r="F5878" t="s">
        <v>6173</v>
      </c>
      <c r="G5878" t="s">
        <v>6174</v>
      </c>
      <c r="H5878">
        <v>2009</v>
      </c>
      <c r="I5878" s="2">
        <v>500000</v>
      </c>
      <c r="J5878" s="2">
        <v>0</v>
      </c>
      <c r="K5878" s="2">
        <v>500000</v>
      </c>
      <c r="L5878" t="s">
        <v>116</v>
      </c>
    </row>
    <row r="5879" spans="1:12" x14ac:dyDescent="0.85">
      <c r="A5879" s="1">
        <v>41164</v>
      </c>
      <c r="B5879" t="s">
        <v>90</v>
      </c>
      <c r="C5879" t="s">
        <v>7375</v>
      </c>
      <c r="D5879" t="s">
        <v>7376</v>
      </c>
      <c r="E5879" t="s">
        <v>15</v>
      </c>
      <c r="F5879" t="s">
        <v>16</v>
      </c>
      <c r="G5879" t="s">
        <v>17</v>
      </c>
      <c r="H5879">
        <v>2009</v>
      </c>
      <c r="I5879" s="2">
        <v>17203268.010000002</v>
      </c>
      <c r="J5879" s="2">
        <v>0</v>
      </c>
      <c r="K5879" s="2">
        <v>17203268.010000002</v>
      </c>
      <c r="L5879" t="s">
        <v>116</v>
      </c>
    </row>
    <row r="5880" spans="1:12" x14ac:dyDescent="0.85">
      <c r="A5880" s="1">
        <v>41164</v>
      </c>
      <c r="B5880" t="s">
        <v>90</v>
      </c>
      <c r="C5880" t="s">
        <v>7377</v>
      </c>
      <c r="D5880" t="s">
        <v>7378</v>
      </c>
      <c r="E5880" t="s">
        <v>128</v>
      </c>
      <c r="F5880" t="s">
        <v>129</v>
      </c>
      <c r="G5880" t="s">
        <v>2147</v>
      </c>
      <c r="H5880">
        <v>2009</v>
      </c>
      <c r="I5880" s="2">
        <v>530000</v>
      </c>
      <c r="J5880" s="2">
        <v>0</v>
      </c>
      <c r="K5880" s="2">
        <v>530000</v>
      </c>
      <c r="L5880" t="s">
        <v>18</v>
      </c>
    </row>
    <row r="5881" spans="1:12" x14ac:dyDescent="0.85">
      <c r="A5881" s="1">
        <v>41164</v>
      </c>
      <c r="B5881" t="s">
        <v>90</v>
      </c>
      <c r="C5881" t="s">
        <v>6478</v>
      </c>
      <c r="D5881" t="s">
        <v>6479</v>
      </c>
      <c r="E5881" t="s">
        <v>70</v>
      </c>
      <c r="F5881" t="s">
        <v>71</v>
      </c>
      <c r="G5881" t="s">
        <v>72</v>
      </c>
      <c r="H5881">
        <v>2009</v>
      </c>
      <c r="I5881" s="2">
        <v>1050000</v>
      </c>
      <c r="J5881" s="2">
        <v>0</v>
      </c>
      <c r="K5881" s="2">
        <v>1050000</v>
      </c>
      <c r="L5881" t="s">
        <v>116</v>
      </c>
    </row>
    <row r="5882" spans="1:12" x14ac:dyDescent="0.85">
      <c r="A5882" s="1">
        <v>41164</v>
      </c>
      <c r="B5882" t="s">
        <v>90</v>
      </c>
      <c r="C5882" t="s">
        <v>6478</v>
      </c>
      <c r="D5882" t="s">
        <v>6479</v>
      </c>
      <c r="E5882" t="s">
        <v>119</v>
      </c>
      <c r="F5882" t="s">
        <v>120</v>
      </c>
      <c r="G5882" t="s">
        <v>121</v>
      </c>
      <c r="H5882">
        <v>2009</v>
      </c>
      <c r="I5882" s="2">
        <v>700000</v>
      </c>
      <c r="J5882" s="2">
        <v>0</v>
      </c>
      <c r="K5882" s="2">
        <v>700000</v>
      </c>
      <c r="L5882" t="s">
        <v>116</v>
      </c>
    </row>
    <row r="5883" spans="1:12" x14ac:dyDescent="0.85">
      <c r="A5883" s="1">
        <v>41164</v>
      </c>
      <c r="B5883" t="s">
        <v>90</v>
      </c>
      <c r="C5883" t="s">
        <v>7379</v>
      </c>
      <c r="D5883" t="s">
        <v>7380</v>
      </c>
      <c r="E5883" t="s">
        <v>93</v>
      </c>
      <c r="F5883" t="s">
        <v>94</v>
      </c>
      <c r="H5883">
        <v>2009</v>
      </c>
      <c r="I5883" s="2">
        <v>40000000</v>
      </c>
      <c r="J5883" s="2">
        <v>0</v>
      </c>
      <c r="K5883" s="2">
        <v>40000000</v>
      </c>
      <c r="L5883" t="s">
        <v>116</v>
      </c>
    </row>
    <row r="5884" spans="1:12" x14ac:dyDescent="0.85">
      <c r="A5884" s="1">
        <v>41164</v>
      </c>
      <c r="B5884" t="s">
        <v>1234</v>
      </c>
      <c r="C5884" t="s">
        <v>6011</v>
      </c>
      <c r="D5884" t="s">
        <v>6012</v>
      </c>
      <c r="E5884" t="s">
        <v>85</v>
      </c>
      <c r="F5884" t="s">
        <v>86</v>
      </c>
      <c r="G5884" t="s">
        <v>87</v>
      </c>
      <c r="H5884">
        <v>2009</v>
      </c>
      <c r="I5884" s="2">
        <v>2364555.6</v>
      </c>
      <c r="J5884" s="2">
        <v>0</v>
      </c>
      <c r="K5884" s="2">
        <v>2364555.6</v>
      </c>
      <c r="L5884" t="s">
        <v>18</v>
      </c>
    </row>
    <row r="5885" spans="1:12" x14ac:dyDescent="0.85">
      <c r="A5885" s="1">
        <v>41164</v>
      </c>
      <c r="B5885" t="s">
        <v>90</v>
      </c>
      <c r="C5885" t="s">
        <v>5521</v>
      </c>
      <c r="D5885" t="s">
        <v>5522</v>
      </c>
      <c r="E5885" t="s">
        <v>93</v>
      </c>
      <c r="F5885" t="s">
        <v>94</v>
      </c>
      <c r="H5885">
        <v>2009</v>
      </c>
      <c r="I5885" s="2">
        <v>1000000</v>
      </c>
      <c r="J5885" s="2">
        <v>0</v>
      </c>
      <c r="K5885" s="2">
        <v>1000000</v>
      </c>
      <c r="L5885" t="s">
        <v>5523</v>
      </c>
    </row>
    <row r="5886" spans="1:12" x14ac:dyDescent="0.85">
      <c r="A5886" s="1">
        <v>41164</v>
      </c>
      <c r="B5886" t="s">
        <v>90</v>
      </c>
      <c r="C5886" t="s">
        <v>6491</v>
      </c>
      <c r="D5886" t="s">
        <v>6492</v>
      </c>
      <c r="E5886" t="s">
        <v>1333</v>
      </c>
      <c r="F5886" t="s">
        <v>1334</v>
      </c>
      <c r="G5886" t="s">
        <v>1335</v>
      </c>
      <c r="H5886">
        <v>2009</v>
      </c>
      <c r="I5886" s="2">
        <v>157370</v>
      </c>
      <c r="J5886" s="2">
        <v>0</v>
      </c>
      <c r="K5886" s="2">
        <v>157370</v>
      </c>
      <c r="L5886" t="s">
        <v>116</v>
      </c>
    </row>
    <row r="5887" spans="1:12" x14ac:dyDescent="0.85">
      <c r="A5887" s="1">
        <v>41164</v>
      </c>
      <c r="B5887" t="s">
        <v>90</v>
      </c>
      <c r="C5887" t="s">
        <v>6491</v>
      </c>
      <c r="D5887" t="s">
        <v>6492</v>
      </c>
      <c r="E5887" t="s">
        <v>119</v>
      </c>
      <c r="F5887" t="s">
        <v>120</v>
      </c>
      <c r="G5887" t="s">
        <v>121</v>
      </c>
      <c r="H5887">
        <v>2009</v>
      </c>
      <c r="I5887" s="2">
        <v>1100000</v>
      </c>
      <c r="J5887" s="2">
        <v>0</v>
      </c>
      <c r="K5887" s="2">
        <v>1100000</v>
      </c>
      <c r="L5887" t="s">
        <v>116</v>
      </c>
    </row>
    <row r="5888" spans="1:12" x14ac:dyDescent="0.85">
      <c r="A5888" s="1">
        <v>41164</v>
      </c>
      <c r="B5888" t="s">
        <v>90</v>
      </c>
      <c r="C5888" t="s">
        <v>6493</v>
      </c>
      <c r="D5888" t="s">
        <v>6494</v>
      </c>
      <c r="E5888" t="s">
        <v>128</v>
      </c>
      <c r="F5888" t="s">
        <v>129</v>
      </c>
      <c r="G5888" t="s">
        <v>130</v>
      </c>
      <c r="H5888">
        <v>2009</v>
      </c>
      <c r="I5888" s="2">
        <v>380000</v>
      </c>
      <c r="J5888" s="2">
        <v>20000</v>
      </c>
      <c r="K5888" s="2">
        <v>400000</v>
      </c>
      <c r="L5888" t="s">
        <v>116</v>
      </c>
    </row>
    <row r="5889" spans="1:12" x14ac:dyDescent="0.85">
      <c r="A5889" s="1">
        <v>41164</v>
      </c>
      <c r="B5889" t="s">
        <v>90</v>
      </c>
      <c r="C5889" t="s">
        <v>6495</v>
      </c>
      <c r="D5889" t="s">
        <v>6496</v>
      </c>
      <c r="E5889" t="s">
        <v>119</v>
      </c>
      <c r="F5889" t="s">
        <v>120</v>
      </c>
      <c r="G5889" t="s">
        <v>121</v>
      </c>
      <c r="H5889">
        <v>2009</v>
      </c>
      <c r="I5889" s="2">
        <v>450000</v>
      </c>
      <c r="J5889" s="2">
        <v>0</v>
      </c>
      <c r="K5889" s="2">
        <v>450000</v>
      </c>
      <c r="L5889" t="s">
        <v>116</v>
      </c>
    </row>
    <row r="5890" spans="1:12" x14ac:dyDescent="0.85">
      <c r="A5890" s="1">
        <v>41164</v>
      </c>
      <c r="B5890" t="s">
        <v>90</v>
      </c>
      <c r="C5890" t="s">
        <v>6923</v>
      </c>
      <c r="D5890" t="s">
        <v>6924</v>
      </c>
      <c r="E5890" t="s">
        <v>1408</v>
      </c>
      <c r="F5890" t="s">
        <v>1409</v>
      </c>
      <c r="G5890" t="s">
        <v>1410</v>
      </c>
      <c r="H5890">
        <v>2009</v>
      </c>
      <c r="I5890" s="2">
        <v>1498770</v>
      </c>
      <c r="J5890" s="2">
        <v>0</v>
      </c>
      <c r="K5890" s="2">
        <v>1498770</v>
      </c>
      <c r="L5890" t="s">
        <v>116</v>
      </c>
    </row>
    <row r="5891" spans="1:12" x14ac:dyDescent="0.85">
      <c r="A5891" s="1">
        <v>41164</v>
      </c>
      <c r="B5891" t="s">
        <v>90</v>
      </c>
      <c r="C5891" t="s">
        <v>6923</v>
      </c>
      <c r="D5891" t="s">
        <v>6924</v>
      </c>
      <c r="E5891" t="s">
        <v>119</v>
      </c>
      <c r="F5891" t="s">
        <v>120</v>
      </c>
      <c r="G5891" t="s">
        <v>121</v>
      </c>
      <c r="H5891">
        <v>2009</v>
      </c>
      <c r="I5891" s="2">
        <v>1351394</v>
      </c>
      <c r="J5891" s="2">
        <v>6</v>
      </c>
      <c r="K5891" s="2">
        <v>1351400</v>
      </c>
      <c r="L5891" t="s">
        <v>116</v>
      </c>
    </row>
    <row r="5892" spans="1:12" x14ac:dyDescent="0.85">
      <c r="A5892" s="1">
        <v>41164</v>
      </c>
      <c r="B5892" t="s">
        <v>90</v>
      </c>
      <c r="C5892" t="s">
        <v>7381</v>
      </c>
      <c r="D5892" t="s">
        <v>7382</v>
      </c>
      <c r="E5892" t="s">
        <v>42</v>
      </c>
      <c r="F5892" t="s">
        <v>43</v>
      </c>
      <c r="G5892" t="s">
        <v>44</v>
      </c>
      <c r="H5892">
        <v>2009</v>
      </c>
      <c r="I5892" s="2">
        <v>1000000</v>
      </c>
      <c r="J5892" s="2">
        <v>0</v>
      </c>
      <c r="K5892" s="2">
        <v>1000000</v>
      </c>
      <c r="L5892" t="s">
        <v>116</v>
      </c>
    </row>
    <row r="5893" spans="1:12" x14ac:dyDescent="0.85">
      <c r="A5893" s="1">
        <v>41164</v>
      </c>
      <c r="B5893" t="s">
        <v>90</v>
      </c>
      <c r="C5893" t="s">
        <v>5527</v>
      </c>
      <c r="D5893" t="s">
        <v>5528</v>
      </c>
      <c r="E5893" t="s">
        <v>56</v>
      </c>
      <c r="F5893" t="s">
        <v>57</v>
      </c>
      <c r="G5893" t="s">
        <v>58</v>
      </c>
      <c r="H5893">
        <v>2009</v>
      </c>
      <c r="I5893" s="2">
        <v>775.36</v>
      </c>
      <c r="J5893" s="2">
        <v>0</v>
      </c>
      <c r="K5893" s="2">
        <v>775.36</v>
      </c>
      <c r="L5893" t="s">
        <v>116</v>
      </c>
    </row>
    <row r="5894" spans="1:12" x14ac:dyDescent="0.85">
      <c r="A5894" s="1">
        <v>41164</v>
      </c>
      <c r="B5894" t="s">
        <v>90</v>
      </c>
      <c r="C5894" t="s">
        <v>5527</v>
      </c>
      <c r="D5894" t="s">
        <v>5528</v>
      </c>
      <c r="E5894" t="s">
        <v>223</v>
      </c>
      <c r="F5894" t="s">
        <v>224</v>
      </c>
      <c r="G5894" t="s">
        <v>225</v>
      </c>
      <c r="H5894">
        <v>2009</v>
      </c>
      <c r="I5894" s="2">
        <v>490771.44</v>
      </c>
      <c r="J5894" s="2">
        <v>0</v>
      </c>
      <c r="K5894" s="2">
        <v>490771.44</v>
      </c>
      <c r="L5894" t="s">
        <v>116</v>
      </c>
    </row>
    <row r="5895" spans="1:12" x14ac:dyDescent="0.85">
      <c r="A5895" s="1">
        <v>41164</v>
      </c>
      <c r="B5895" t="s">
        <v>90</v>
      </c>
      <c r="C5895" t="s">
        <v>5527</v>
      </c>
      <c r="D5895" t="s">
        <v>5528</v>
      </c>
      <c r="E5895" t="s">
        <v>1280</v>
      </c>
      <c r="F5895" t="s">
        <v>1281</v>
      </c>
      <c r="G5895" t="s">
        <v>1282</v>
      </c>
      <c r="H5895">
        <v>2009</v>
      </c>
      <c r="I5895" s="2">
        <v>341.05</v>
      </c>
      <c r="J5895" s="2">
        <v>0</v>
      </c>
      <c r="K5895" s="2">
        <v>341.05</v>
      </c>
      <c r="L5895" t="s">
        <v>116</v>
      </c>
    </row>
    <row r="5896" spans="1:12" x14ac:dyDescent="0.85">
      <c r="A5896" s="1">
        <v>41164</v>
      </c>
      <c r="B5896" t="s">
        <v>90</v>
      </c>
      <c r="C5896" t="s">
        <v>5527</v>
      </c>
      <c r="D5896" t="s">
        <v>5528</v>
      </c>
      <c r="E5896" t="s">
        <v>5512</v>
      </c>
      <c r="F5896" t="s">
        <v>5513</v>
      </c>
      <c r="G5896" t="s">
        <v>5514</v>
      </c>
      <c r="H5896">
        <v>2009</v>
      </c>
      <c r="I5896" s="2">
        <v>4.59</v>
      </c>
      <c r="J5896" s="2">
        <v>0</v>
      </c>
      <c r="K5896" s="2">
        <v>4.59</v>
      </c>
      <c r="L5896" t="s">
        <v>116</v>
      </c>
    </row>
    <row r="5897" spans="1:12" x14ac:dyDescent="0.85">
      <c r="A5897" s="1">
        <v>41164</v>
      </c>
      <c r="B5897" t="s">
        <v>90</v>
      </c>
      <c r="C5897" t="s">
        <v>5527</v>
      </c>
      <c r="D5897" t="s">
        <v>5528</v>
      </c>
      <c r="E5897" t="s">
        <v>93</v>
      </c>
      <c r="F5897" t="s">
        <v>94</v>
      </c>
      <c r="H5897">
        <v>2009</v>
      </c>
      <c r="I5897" s="2">
        <v>770.04</v>
      </c>
      <c r="J5897" s="2">
        <v>0</v>
      </c>
      <c r="K5897" s="2">
        <v>770.04</v>
      </c>
      <c r="L5897" t="s">
        <v>116</v>
      </c>
    </row>
    <row r="5898" spans="1:12" x14ac:dyDescent="0.85">
      <c r="A5898" s="1">
        <v>41164</v>
      </c>
      <c r="B5898" t="s">
        <v>90</v>
      </c>
      <c r="C5898" t="s">
        <v>6926</v>
      </c>
      <c r="D5898" t="s">
        <v>6927</v>
      </c>
      <c r="E5898" t="s">
        <v>56</v>
      </c>
      <c r="F5898" t="s">
        <v>57</v>
      </c>
      <c r="G5898" t="s">
        <v>58</v>
      </c>
      <c r="H5898">
        <v>2009</v>
      </c>
      <c r="I5898" s="2">
        <v>1629200</v>
      </c>
      <c r="J5898" s="2">
        <v>0</v>
      </c>
      <c r="K5898" s="2">
        <v>1629200</v>
      </c>
      <c r="L5898" t="s">
        <v>116</v>
      </c>
    </row>
    <row r="5899" spans="1:12" x14ac:dyDescent="0.85">
      <c r="A5899" s="1">
        <v>41164</v>
      </c>
      <c r="B5899" t="s">
        <v>90</v>
      </c>
      <c r="C5899" t="s">
        <v>6926</v>
      </c>
      <c r="D5899" t="s">
        <v>6927</v>
      </c>
      <c r="E5899" t="s">
        <v>200</v>
      </c>
      <c r="F5899" t="s">
        <v>201</v>
      </c>
      <c r="G5899" t="s">
        <v>213</v>
      </c>
      <c r="H5899">
        <v>2009</v>
      </c>
      <c r="I5899" s="2">
        <v>6838629.3200000003</v>
      </c>
      <c r="J5899" s="2">
        <v>38</v>
      </c>
      <c r="K5899" s="2">
        <v>6838667.3200000003</v>
      </c>
      <c r="L5899" t="s">
        <v>116</v>
      </c>
    </row>
    <row r="5900" spans="1:12" x14ac:dyDescent="0.85">
      <c r="A5900" s="1">
        <v>41164</v>
      </c>
      <c r="B5900" t="s">
        <v>90</v>
      </c>
      <c r="C5900" t="s">
        <v>6926</v>
      </c>
      <c r="D5900" t="s">
        <v>6927</v>
      </c>
      <c r="E5900" t="s">
        <v>119</v>
      </c>
      <c r="F5900" t="s">
        <v>120</v>
      </c>
      <c r="G5900" t="s">
        <v>121</v>
      </c>
      <c r="H5900">
        <v>2009</v>
      </c>
      <c r="I5900" s="2">
        <v>1400000</v>
      </c>
      <c r="J5900" s="2">
        <v>0</v>
      </c>
      <c r="K5900" s="2">
        <v>1400000</v>
      </c>
      <c r="L5900" t="s">
        <v>116</v>
      </c>
    </row>
    <row r="5901" spans="1:12" x14ac:dyDescent="0.85">
      <c r="A5901" s="1">
        <v>41164</v>
      </c>
      <c r="B5901" t="s">
        <v>90</v>
      </c>
      <c r="C5901" t="s">
        <v>6926</v>
      </c>
      <c r="D5901" t="s">
        <v>6927</v>
      </c>
      <c r="E5901" t="s">
        <v>1280</v>
      </c>
      <c r="F5901" t="s">
        <v>1281</v>
      </c>
      <c r="G5901" t="s">
        <v>1282</v>
      </c>
      <c r="H5901">
        <v>2009</v>
      </c>
      <c r="I5901" s="2">
        <v>1999975</v>
      </c>
      <c r="J5901" s="2">
        <v>25</v>
      </c>
      <c r="K5901" s="2">
        <v>2000000</v>
      </c>
      <c r="L5901" t="s">
        <v>116</v>
      </c>
    </row>
    <row r="5902" spans="1:12" x14ac:dyDescent="0.85">
      <c r="A5902" s="1">
        <v>41164</v>
      </c>
      <c r="B5902" t="s">
        <v>90</v>
      </c>
      <c r="C5902" t="s">
        <v>6926</v>
      </c>
      <c r="D5902" t="s">
        <v>6927</v>
      </c>
      <c r="E5902" t="s">
        <v>93</v>
      </c>
      <c r="F5902" t="s">
        <v>94</v>
      </c>
      <c r="H5902">
        <v>2009</v>
      </c>
      <c r="I5902" s="2">
        <v>9198491.4299999997</v>
      </c>
      <c r="J5902" s="2">
        <v>2000000.3</v>
      </c>
      <c r="K5902" s="2">
        <v>11198491.73</v>
      </c>
      <c r="L5902" t="s">
        <v>116</v>
      </c>
    </row>
    <row r="5903" spans="1:12" x14ac:dyDescent="0.85">
      <c r="A5903" s="1">
        <v>41164</v>
      </c>
      <c r="B5903" t="s">
        <v>90</v>
      </c>
      <c r="C5903" t="s">
        <v>6499</v>
      </c>
      <c r="D5903" t="s">
        <v>6500</v>
      </c>
      <c r="E5903" t="s">
        <v>56</v>
      </c>
      <c r="F5903" t="s">
        <v>57</v>
      </c>
      <c r="G5903" t="s">
        <v>58</v>
      </c>
      <c r="H5903">
        <v>2009</v>
      </c>
      <c r="I5903" s="2">
        <v>331001.37</v>
      </c>
      <c r="J5903" s="2">
        <v>0</v>
      </c>
      <c r="K5903" s="2">
        <v>331001.37</v>
      </c>
      <c r="L5903" t="s">
        <v>18</v>
      </c>
    </row>
    <row r="5904" spans="1:12" x14ac:dyDescent="0.85">
      <c r="A5904" s="1">
        <v>41164</v>
      </c>
      <c r="B5904" t="s">
        <v>90</v>
      </c>
      <c r="C5904" t="s">
        <v>6930</v>
      </c>
      <c r="D5904" t="s">
        <v>6931</v>
      </c>
      <c r="E5904" t="s">
        <v>62</v>
      </c>
      <c r="F5904" t="s">
        <v>63</v>
      </c>
      <c r="H5904">
        <v>2009</v>
      </c>
      <c r="I5904" s="2">
        <v>1547412</v>
      </c>
      <c r="J5904" s="2">
        <v>1550107.22</v>
      </c>
      <c r="K5904" s="2">
        <v>3097519.22</v>
      </c>
      <c r="L5904" t="s">
        <v>116</v>
      </c>
    </row>
    <row r="5905" spans="1:12" x14ac:dyDescent="0.85">
      <c r="A5905" s="1">
        <v>41164</v>
      </c>
      <c r="B5905" t="s">
        <v>883</v>
      </c>
      <c r="C5905" t="s">
        <v>2332</v>
      </c>
      <c r="D5905" t="s">
        <v>2333</v>
      </c>
      <c r="E5905" t="s">
        <v>42</v>
      </c>
      <c r="F5905" t="s">
        <v>43</v>
      </c>
      <c r="G5905" t="s">
        <v>44</v>
      </c>
      <c r="H5905">
        <v>2009</v>
      </c>
      <c r="I5905" s="2">
        <v>28200000</v>
      </c>
      <c r="J5905" s="2">
        <v>0</v>
      </c>
      <c r="K5905" s="2">
        <v>28200000</v>
      </c>
      <c r="L5905" t="s">
        <v>116</v>
      </c>
    </row>
    <row r="5906" spans="1:12" x14ac:dyDescent="0.85">
      <c r="A5906" s="1">
        <v>41164</v>
      </c>
      <c r="B5906" t="s">
        <v>883</v>
      </c>
      <c r="C5906" t="s">
        <v>2332</v>
      </c>
      <c r="D5906" t="s">
        <v>2333</v>
      </c>
      <c r="E5906" t="s">
        <v>260</v>
      </c>
      <c r="F5906" t="s">
        <v>261</v>
      </c>
      <c r="H5906">
        <v>2009</v>
      </c>
      <c r="I5906" s="2">
        <v>2988629.27</v>
      </c>
      <c r="J5906" s="2">
        <v>0</v>
      </c>
      <c r="K5906" s="2">
        <v>2988629.27</v>
      </c>
      <c r="L5906" t="s">
        <v>116</v>
      </c>
    </row>
    <row r="5907" spans="1:12" x14ac:dyDescent="0.85">
      <c r="A5907" s="1">
        <v>41164</v>
      </c>
      <c r="B5907" t="s">
        <v>883</v>
      </c>
      <c r="C5907" t="s">
        <v>2332</v>
      </c>
      <c r="D5907" t="s">
        <v>2333</v>
      </c>
      <c r="E5907" t="s">
        <v>260</v>
      </c>
      <c r="F5907" t="s">
        <v>261</v>
      </c>
      <c r="H5907">
        <v>2009</v>
      </c>
      <c r="I5907" s="2">
        <v>4600000</v>
      </c>
      <c r="J5907" s="2">
        <v>0</v>
      </c>
      <c r="K5907" s="2">
        <v>4600000</v>
      </c>
      <c r="L5907" t="s">
        <v>116</v>
      </c>
    </row>
    <row r="5908" spans="1:12" x14ac:dyDescent="0.85">
      <c r="A5908" s="1">
        <v>41164</v>
      </c>
      <c r="B5908" t="s">
        <v>5172</v>
      </c>
      <c r="C5908" t="s">
        <v>5173</v>
      </c>
      <c r="D5908" t="s">
        <v>5174</v>
      </c>
      <c r="E5908" t="s">
        <v>200</v>
      </c>
      <c r="F5908" t="s">
        <v>201</v>
      </c>
      <c r="G5908" t="s">
        <v>213</v>
      </c>
      <c r="H5908">
        <v>2009</v>
      </c>
      <c r="I5908" s="2">
        <v>1250000</v>
      </c>
      <c r="J5908" s="2">
        <v>0</v>
      </c>
      <c r="K5908" s="2">
        <v>1250000</v>
      </c>
      <c r="L5908" t="s">
        <v>116</v>
      </c>
    </row>
    <row r="5909" spans="1:12" x14ac:dyDescent="0.85">
      <c r="A5909" s="1">
        <v>41164</v>
      </c>
      <c r="B5909" t="s">
        <v>5172</v>
      </c>
      <c r="C5909" t="s">
        <v>5173</v>
      </c>
      <c r="D5909" t="s">
        <v>5174</v>
      </c>
      <c r="E5909" t="s">
        <v>85</v>
      </c>
      <c r="F5909" t="s">
        <v>86</v>
      </c>
      <c r="G5909" t="s">
        <v>87</v>
      </c>
      <c r="H5909">
        <v>2009</v>
      </c>
      <c r="I5909" s="2">
        <v>1419787.02</v>
      </c>
      <c r="J5909" s="2">
        <v>31497.15</v>
      </c>
      <c r="K5909" s="2">
        <v>1451284.17</v>
      </c>
      <c r="L5909" t="s">
        <v>116</v>
      </c>
    </row>
    <row r="5910" spans="1:12" x14ac:dyDescent="0.85">
      <c r="A5910" s="1">
        <v>41164</v>
      </c>
      <c r="B5910" t="s">
        <v>5172</v>
      </c>
      <c r="C5910" t="s">
        <v>5173</v>
      </c>
      <c r="D5910" t="s">
        <v>5174</v>
      </c>
      <c r="E5910" t="s">
        <v>102</v>
      </c>
      <c r="F5910" t="s">
        <v>103</v>
      </c>
      <c r="G5910" t="s">
        <v>104</v>
      </c>
      <c r="H5910">
        <v>2009</v>
      </c>
      <c r="I5910" s="2">
        <v>972182.5</v>
      </c>
      <c r="J5910" s="2">
        <v>0</v>
      </c>
      <c r="K5910" s="2">
        <v>972182.5</v>
      </c>
      <c r="L5910" t="s">
        <v>116</v>
      </c>
    </row>
    <row r="5911" spans="1:12" x14ac:dyDescent="0.85">
      <c r="A5911" s="1">
        <v>41164</v>
      </c>
      <c r="B5911" t="s">
        <v>5172</v>
      </c>
      <c r="C5911" t="s">
        <v>5173</v>
      </c>
      <c r="D5911" t="s">
        <v>5174</v>
      </c>
      <c r="E5911" t="s">
        <v>42</v>
      </c>
      <c r="F5911" t="s">
        <v>43</v>
      </c>
      <c r="G5911" t="s">
        <v>44</v>
      </c>
      <c r="H5911">
        <v>2009</v>
      </c>
      <c r="I5911" s="2">
        <v>468450.69</v>
      </c>
      <c r="J5911" s="2">
        <v>0</v>
      </c>
      <c r="K5911" s="2">
        <v>468450.69</v>
      </c>
      <c r="L5911" t="s">
        <v>116</v>
      </c>
    </row>
    <row r="5912" spans="1:12" x14ac:dyDescent="0.85">
      <c r="A5912" s="1">
        <v>41164</v>
      </c>
      <c r="B5912" t="s">
        <v>4571</v>
      </c>
      <c r="C5912" t="s">
        <v>5531</v>
      </c>
      <c r="D5912" t="s">
        <v>5532</v>
      </c>
      <c r="E5912" t="s">
        <v>56</v>
      </c>
      <c r="F5912" t="s">
        <v>57</v>
      </c>
      <c r="G5912" t="s">
        <v>58</v>
      </c>
      <c r="H5912">
        <v>2009</v>
      </c>
      <c r="I5912" s="2">
        <v>127626.48</v>
      </c>
      <c r="J5912" s="2">
        <v>0</v>
      </c>
      <c r="K5912" s="2">
        <v>127626.48</v>
      </c>
      <c r="L5912" t="s">
        <v>116</v>
      </c>
    </row>
    <row r="5913" spans="1:12" x14ac:dyDescent="0.85">
      <c r="A5913" s="1">
        <v>41164</v>
      </c>
      <c r="B5913" t="s">
        <v>648</v>
      </c>
      <c r="C5913" t="s">
        <v>7383</v>
      </c>
      <c r="D5913" t="s">
        <v>7384</v>
      </c>
      <c r="E5913" t="s">
        <v>42</v>
      </c>
      <c r="F5913" t="s">
        <v>43</v>
      </c>
      <c r="G5913" t="s">
        <v>76</v>
      </c>
      <c r="H5913">
        <v>2009</v>
      </c>
      <c r="I5913" s="2">
        <v>2028006.01</v>
      </c>
      <c r="J5913" s="2">
        <v>0</v>
      </c>
      <c r="K5913" s="2">
        <v>2028006.01</v>
      </c>
      <c r="L5913" t="s">
        <v>116</v>
      </c>
    </row>
    <row r="5914" spans="1:12" x14ac:dyDescent="0.85">
      <c r="A5914" s="1">
        <v>41164</v>
      </c>
      <c r="B5914" t="s">
        <v>648</v>
      </c>
      <c r="C5914" t="s">
        <v>5533</v>
      </c>
      <c r="D5914" t="s">
        <v>5534</v>
      </c>
      <c r="E5914" t="s">
        <v>200</v>
      </c>
      <c r="F5914" t="s">
        <v>201</v>
      </c>
      <c r="G5914" t="s">
        <v>213</v>
      </c>
      <c r="H5914">
        <v>2009</v>
      </c>
      <c r="I5914" s="2">
        <v>3708.99</v>
      </c>
      <c r="J5914" s="2">
        <v>0</v>
      </c>
      <c r="K5914" s="2">
        <v>3708.99</v>
      </c>
      <c r="L5914" t="s">
        <v>116</v>
      </c>
    </row>
    <row r="5915" spans="1:12" x14ac:dyDescent="0.85">
      <c r="A5915" s="1">
        <v>41164</v>
      </c>
      <c r="B5915" t="s">
        <v>648</v>
      </c>
      <c r="C5915" t="s">
        <v>5533</v>
      </c>
      <c r="D5915" t="s">
        <v>5534</v>
      </c>
      <c r="E5915" t="s">
        <v>102</v>
      </c>
      <c r="F5915" t="s">
        <v>103</v>
      </c>
      <c r="G5915" t="s">
        <v>104</v>
      </c>
      <c r="H5915">
        <v>2009</v>
      </c>
      <c r="I5915" s="2">
        <v>24784589.77</v>
      </c>
      <c r="J5915" s="2">
        <v>0</v>
      </c>
      <c r="K5915" s="2">
        <v>24784589.77</v>
      </c>
      <c r="L5915" t="s">
        <v>116</v>
      </c>
    </row>
    <row r="5916" spans="1:12" x14ac:dyDescent="0.85">
      <c r="A5916" s="1">
        <v>41164</v>
      </c>
      <c r="B5916" t="s">
        <v>648</v>
      </c>
      <c r="C5916" t="s">
        <v>5533</v>
      </c>
      <c r="D5916" t="s">
        <v>5534</v>
      </c>
      <c r="E5916" t="s">
        <v>204</v>
      </c>
      <c r="F5916" t="s">
        <v>205</v>
      </c>
      <c r="G5916" t="s">
        <v>206</v>
      </c>
      <c r="H5916">
        <v>2009</v>
      </c>
      <c r="I5916" s="2">
        <v>647140</v>
      </c>
      <c r="J5916" s="2">
        <v>0</v>
      </c>
      <c r="K5916" s="2">
        <v>647140</v>
      </c>
      <c r="L5916" t="s">
        <v>116</v>
      </c>
    </row>
    <row r="5917" spans="1:12" x14ac:dyDescent="0.85">
      <c r="A5917" s="1">
        <v>41164</v>
      </c>
      <c r="B5917" t="s">
        <v>648</v>
      </c>
      <c r="C5917" t="s">
        <v>5533</v>
      </c>
      <c r="D5917" t="s">
        <v>5534</v>
      </c>
      <c r="E5917" t="s">
        <v>119</v>
      </c>
      <c r="F5917" t="s">
        <v>120</v>
      </c>
      <c r="G5917" t="s">
        <v>121</v>
      </c>
      <c r="H5917">
        <v>2009</v>
      </c>
      <c r="I5917" s="2">
        <v>883.18</v>
      </c>
      <c r="J5917" s="2">
        <v>0</v>
      </c>
      <c r="K5917" s="2">
        <v>883.18</v>
      </c>
      <c r="L5917" t="s">
        <v>116</v>
      </c>
    </row>
    <row r="5918" spans="1:12" x14ac:dyDescent="0.85">
      <c r="A5918" s="1">
        <v>41164</v>
      </c>
      <c r="B5918" t="s">
        <v>648</v>
      </c>
      <c r="C5918" t="s">
        <v>5533</v>
      </c>
      <c r="D5918" t="s">
        <v>5534</v>
      </c>
      <c r="E5918" t="s">
        <v>42</v>
      </c>
      <c r="F5918" t="s">
        <v>43</v>
      </c>
      <c r="G5918" t="s">
        <v>76</v>
      </c>
      <c r="H5918">
        <v>2009</v>
      </c>
      <c r="I5918" s="2">
        <v>616.87</v>
      </c>
      <c r="J5918" s="2">
        <v>0</v>
      </c>
      <c r="K5918" s="2">
        <v>616.87</v>
      </c>
      <c r="L5918" t="s">
        <v>116</v>
      </c>
    </row>
    <row r="5919" spans="1:12" x14ac:dyDescent="0.85">
      <c r="A5919" s="1">
        <v>41164</v>
      </c>
      <c r="B5919" t="s">
        <v>648</v>
      </c>
      <c r="C5919" t="s">
        <v>5533</v>
      </c>
      <c r="D5919" t="s">
        <v>5534</v>
      </c>
      <c r="E5919" t="s">
        <v>21</v>
      </c>
      <c r="F5919" t="s">
        <v>22</v>
      </c>
      <c r="G5919" t="s">
        <v>23</v>
      </c>
      <c r="H5919">
        <v>2009</v>
      </c>
      <c r="I5919" s="2">
        <v>3473.33</v>
      </c>
      <c r="J5919" s="2">
        <v>0</v>
      </c>
      <c r="K5919" s="2">
        <v>3473.33</v>
      </c>
      <c r="L5919" t="s">
        <v>116</v>
      </c>
    </row>
    <row r="5920" spans="1:12" x14ac:dyDescent="0.85">
      <c r="A5920" s="1">
        <v>41164</v>
      </c>
      <c r="B5920" t="s">
        <v>648</v>
      </c>
      <c r="C5920" t="s">
        <v>5533</v>
      </c>
      <c r="D5920" t="s">
        <v>5534</v>
      </c>
      <c r="E5920" t="s">
        <v>49</v>
      </c>
      <c r="F5920" t="s">
        <v>50</v>
      </c>
      <c r="G5920" t="s">
        <v>51</v>
      </c>
      <c r="H5920">
        <v>2009</v>
      </c>
      <c r="I5920" s="2">
        <v>250000</v>
      </c>
      <c r="J5920" s="2">
        <v>0</v>
      </c>
      <c r="K5920" s="2">
        <v>250000</v>
      </c>
      <c r="L5920" t="s">
        <v>116</v>
      </c>
    </row>
    <row r="5921" spans="1:12" x14ac:dyDescent="0.85">
      <c r="A5921" s="1">
        <v>41164</v>
      </c>
      <c r="B5921" t="s">
        <v>648</v>
      </c>
      <c r="C5921" t="s">
        <v>5533</v>
      </c>
      <c r="D5921" t="s">
        <v>5534</v>
      </c>
      <c r="E5921" t="s">
        <v>93</v>
      </c>
      <c r="F5921" t="s">
        <v>94</v>
      </c>
      <c r="H5921">
        <v>2009</v>
      </c>
      <c r="I5921" s="2">
        <v>250000</v>
      </c>
      <c r="J5921" s="2">
        <v>0</v>
      </c>
      <c r="K5921" s="2">
        <v>250000</v>
      </c>
      <c r="L5921" t="s">
        <v>116</v>
      </c>
    </row>
    <row r="5922" spans="1:12" x14ac:dyDescent="0.85">
      <c r="A5922" s="1">
        <v>41164</v>
      </c>
      <c r="B5922" t="s">
        <v>7385</v>
      </c>
      <c r="C5922" t="s">
        <v>7386</v>
      </c>
      <c r="D5922" t="s">
        <v>7387</v>
      </c>
      <c r="E5922" t="s">
        <v>56</v>
      </c>
      <c r="F5922" t="s">
        <v>57</v>
      </c>
      <c r="G5922" t="s">
        <v>58</v>
      </c>
      <c r="H5922">
        <v>2009</v>
      </c>
      <c r="I5922" s="2">
        <v>9564750</v>
      </c>
      <c r="J5922" s="2">
        <v>0</v>
      </c>
      <c r="K5922" s="2">
        <v>9564750</v>
      </c>
      <c r="L5922" t="s">
        <v>116</v>
      </c>
    </row>
    <row r="5923" spans="1:12" x14ac:dyDescent="0.85">
      <c r="A5923" s="1">
        <v>41164</v>
      </c>
      <c r="B5923" t="s">
        <v>7385</v>
      </c>
      <c r="C5923" t="s">
        <v>7386</v>
      </c>
      <c r="D5923" t="s">
        <v>7387</v>
      </c>
      <c r="E5923" t="s">
        <v>200</v>
      </c>
      <c r="F5923" t="s">
        <v>201</v>
      </c>
      <c r="G5923" t="s">
        <v>213</v>
      </c>
      <c r="H5923">
        <v>2009</v>
      </c>
      <c r="I5923" s="2">
        <v>8213860.0099999998</v>
      </c>
      <c r="J5923" s="2">
        <v>0</v>
      </c>
      <c r="K5923" s="2">
        <v>8213860.0099999998</v>
      </c>
      <c r="L5923" t="s">
        <v>116</v>
      </c>
    </row>
    <row r="5924" spans="1:12" x14ac:dyDescent="0.85">
      <c r="A5924" s="1">
        <v>41164</v>
      </c>
      <c r="B5924" t="s">
        <v>7385</v>
      </c>
      <c r="C5924" t="s">
        <v>7386</v>
      </c>
      <c r="D5924" t="s">
        <v>7387</v>
      </c>
      <c r="E5924" t="s">
        <v>2863</v>
      </c>
      <c r="F5924" t="s">
        <v>2864</v>
      </c>
      <c r="G5924" t="s">
        <v>6964</v>
      </c>
      <c r="H5924">
        <v>2009</v>
      </c>
      <c r="I5924" s="2">
        <v>7048400</v>
      </c>
      <c r="J5924" s="2">
        <v>0</v>
      </c>
      <c r="K5924" s="2">
        <v>7048400</v>
      </c>
      <c r="L5924" t="s">
        <v>116</v>
      </c>
    </row>
    <row r="5925" spans="1:12" x14ac:dyDescent="0.85">
      <c r="A5925" s="1">
        <v>41164</v>
      </c>
      <c r="B5925" t="s">
        <v>7385</v>
      </c>
      <c r="C5925" t="s">
        <v>7386</v>
      </c>
      <c r="D5925" t="s">
        <v>7387</v>
      </c>
      <c r="E5925" t="s">
        <v>288</v>
      </c>
      <c r="F5925" t="s">
        <v>289</v>
      </c>
      <c r="G5925" t="s">
        <v>290</v>
      </c>
      <c r="H5925">
        <v>2009</v>
      </c>
      <c r="I5925" s="2">
        <v>8956500</v>
      </c>
      <c r="J5925" s="2">
        <v>0</v>
      </c>
      <c r="K5925" s="2">
        <v>8956500</v>
      </c>
      <c r="L5925" t="s">
        <v>116</v>
      </c>
    </row>
    <row r="5926" spans="1:12" x14ac:dyDescent="0.85">
      <c r="A5926" s="1">
        <v>41164</v>
      </c>
      <c r="B5926" t="s">
        <v>7385</v>
      </c>
      <c r="C5926" t="s">
        <v>7386</v>
      </c>
      <c r="D5926" t="s">
        <v>7387</v>
      </c>
      <c r="E5926" t="s">
        <v>293</v>
      </c>
      <c r="F5926" t="s">
        <v>294</v>
      </c>
      <c r="G5926" t="s">
        <v>4803</v>
      </c>
      <c r="H5926">
        <v>2009</v>
      </c>
      <c r="I5926" s="2">
        <v>4612453.7300000004</v>
      </c>
      <c r="J5926" s="2">
        <v>0</v>
      </c>
      <c r="K5926" s="2">
        <v>4612453.7300000004</v>
      </c>
      <c r="L5926" t="s">
        <v>116</v>
      </c>
    </row>
    <row r="5927" spans="1:12" x14ac:dyDescent="0.85">
      <c r="A5927" s="1">
        <v>41164</v>
      </c>
      <c r="B5927" t="s">
        <v>7385</v>
      </c>
      <c r="C5927" t="s">
        <v>7386</v>
      </c>
      <c r="D5927" t="s">
        <v>7387</v>
      </c>
      <c r="E5927" t="s">
        <v>223</v>
      </c>
      <c r="F5927" t="s">
        <v>224</v>
      </c>
      <c r="G5927" t="s">
        <v>225</v>
      </c>
      <c r="H5927">
        <v>2009</v>
      </c>
      <c r="I5927" s="2">
        <v>10000000</v>
      </c>
      <c r="J5927" s="2">
        <v>0</v>
      </c>
      <c r="K5927" s="2">
        <v>10000000</v>
      </c>
      <c r="L5927" t="s">
        <v>116</v>
      </c>
    </row>
    <row r="5928" spans="1:12" x14ac:dyDescent="0.85">
      <c r="A5928" s="1">
        <v>41164</v>
      </c>
      <c r="B5928" t="s">
        <v>7385</v>
      </c>
      <c r="C5928" t="s">
        <v>7386</v>
      </c>
      <c r="D5928" t="s">
        <v>7387</v>
      </c>
      <c r="E5928" t="s">
        <v>119</v>
      </c>
      <c r="F5928" t="s">
        <v>120</v>
      </c>
      <c r="G5928" t="s">
        <v>6458</v>
      </c>
      <c r="H5928">
        <v>2009</v>
      </c>
      <c r="I5928" s="2">
        <v>12635135</v>
      </c>
      <c r="J5928" s="2">
        <v>7635135</v>
      </c>
      <c r="K5928" s="2">
        <v>20270270</v>
      </c>
      <c r="L5928" t="s">
        <v>116</v>
      </c>
    </row>
    <row r="5929" spans="1:12" x14ac:dyDescent="0.85">
      <c r="A5929" s="1">
        <v>41164</v>
      </c>
      <c r="B5929" t="s">
        <v>7385</v>
      </c>
      <c r="C5929" t="s">
        <v>7386</v>
      </c>
      <c r="D5929" t="s">
        <v>7387</v>
      </c>
      <c r="E5929" t="s">
        <v>42</v>
      </c>
      <c r="F5929" t="s">
        <v>43</v>
      </c>
      <c r="G5929" t="s">
        <v>44</v>
      </c>
      <c r="H5929">
        <v>2009</v>
      </c>
      <c r="I5929" s="2">
        <v>30199977</v>
      </c>
      <c r="J5929" s="2">
        <v>23</v>
      </c>
      <c r="K5929" s="2">
        <v>30200000</v>
      </c>
      <c r="L5929" t="s">
        <v>116</v>
      </c>
    </row>
    <row r="5930" spans="1:12" x14ac:dyDescent="0.85">
      <c r="A5930" s="1">
        <v>41164</v>
      </c>
      <c r="B5930" t="s">
        <v>7385</v>
      </c>
      <c r="C5930" t="s">
        <v>7386</v>
      </c>
      <c r="D5930" t="s">
        <v>7387</v>
      </c>
      <c r="E5930" t="s">
        <v>49</v>
      </c>
      <c r="F5930" t="s">
        <v>50</v>
      </c>
      <c r="G5930" t="s">
        <v>451</v>
      </c>
      <c r="H5930">
        <v>2009</v>
      </c>
      <c r="I5930" s="2">
        <v>5000000</v>
      </c>
      <c r="J5930" s="2">
        <v>0</v>
      </c>
      <c r="K5930" s="2">
        <v>5000000</v>
      </c>
      <c r="L5930" t="s">
        <v>116</v>
      </c>
    </row>
    <row r="5931" spans="1:12" x14ac:dyDescent="0.85">
      <c r="A5931" s="1">
        <v>41164</v>
      </c>
      <c r="B5931" t="s">
        <v>4529</v>
      </c>
      <c r="C5931" t="s">
        <v>5538</v>
      </c>
      <c r="D5931" t="s">
        <v>5539</v>
      </c>
      <c r="E5931" t="s">
        <v>102</v>
      </c>
      <c r="F5931" t="s">
        <v>103</v>
      </c>
      <c r="G5931" t="s">
        <v>104</v>
      </c>
      <c r="H5931">
        <v>2009</v>
      </c>
      <c r="I5931" s="2">
        <v>147700</v>
      </c>
      <c r="J5931" s="2">
        <v>0</v>
      </c>
      <c r="K5931" s="2">
        <v>147700</v>
      </c>
      <c r="L5931" t="s">
        <v>18</v>
      </c>
    </row>
    <row r="5932" spans="1:12" x14ac:dyDescent="0.85">
      <c r="A5932" s="1">
        <v>41164</v>
      </c>
      <c r="B5932" t="s">
        <v>90</v>
      </c>
      <c r="C5932" t="s">
        <v>6030</v>
      </c>
      <c r="D5932" t="s">
        <v>6031</v>
      </c>
      <c r="E5932" t="s">
        <v>119</v>
      </c>
      <c r="F5932" t="s">
        <v>120</v>
      </c>
      <c r="G5932" t="s">
        <v>121</v>
      </c>
      <c r="H5932">
        <v>2009</v>
      </c>
      <c r="I5932" s="2">
        <v>800000</v>
      </c>
      <c r="J5932" s="2">
        <v>0</v>
      </c>
      <c r="K5932" s="2">
        <v>800000</v>
      </c>
      <c r="L5932" t="s">
        <v>18</v>
      </c>
    </row>
    <row r="5933" spans="1:12" x14ac:dyDescent="0.85">
      <c r="A5933" s="1">
        <v>41164</v>
      </c>
      <c r="B5933" t="s">
        <v>2142</v>
      </c>
      <c r="C5933" t="s">
        <v>7388</v>
      </c>
      <c r="D5933" t="s">
        <v>7389</v>
      </c>
      <c r="E5933" t="s">
        <v>119</v>
      </c>
      <c r="F5933" t="s">
        <v>120</v>
      </c>
      <c r="G5933" t="s">
        <v>121</v>
      </c>
      <c r="H5933">
        <v>2009</v>
      </c>
      <c r="I5933" s="2">
        <v>1999622</v>
      </c>
      <c r="J5933" s="2">
        <v>773378</v>
      </c>
      <c r="K5933" s="2">
        <v>2773000</v>
      </c>
      <c r="L5933" t="s">
        <v>116</v>
      </c>
    </row>
    <row r="5934" spans="1:12" x14ac:dyDescent="0.85">
      <c r="A5934" s="1">
        <v>41164</v>
      </c>
      <c r="B5934" t="s">
        <v>5722</v>
      </c>
      <c r="C5934" t="s">
        <v>7390</v>
      </c>
      <c r="D5934" t="s">
        <v>7391</v>
      </c>
      <c r="E5934" t="s">
        <v>85</v>
      </c>
      <c r="F5934" t="s">
        <v>86</v>
      </c>
      <c r="G5934" t="s">
        <v>87</v>
      </c>
      <c r="H5934">
        <v>2009</v>
      </c>
      <c r="I5934" s="2">
        <v>3729348.19</v>
      </c>
      <c r="J5934" s="2">
        <v>0</v>
      </c>
      <c r="K5934" s="2">
        <v>3729348.19</v>
      </c>
      <c r="L5934" t="s">
        <v>116</v>
      </c>
    </row>
    <row r="5935" spans="1:12" x14ac:dyDescent="0.85">
      <c r="A5935" s="1">
        <v>41164</v>
      </c>
      <c r="B5935" t="s">
        <v>7392</v>
      </c>
      <c r="C5935" t="s">
        <v>7393</v>
      </c>
      <c r="D5935" t="s">
        <v>7394</v>
      </c>
      <c r="E5935" t="s">
        <v>5946</v>
      </c>
      <c r="F5935" t="s">
        <v>5947</v>
      </c>
      <c r="G5935" t="s">
        <v>5948</v>
      </c>
      <c r="H5935">
        <v>2009</v>
      </c>
      <c r="I5935" s="2">
        <v>32000000</v>
      </c>
      <c r="J5935" s="2">
        <v>0</v>
      </c>
      <c r="K5935" s="2">
        <v>32000000</v>
      </c>
      <c r="L5935" t="s">
        <v>116</v>
      </c>
    </row>
    <row r="5936" spans="1:12" x14ac:dyDescent="0.85">
      <c r="A5936" s="1">
        <v>41164</v>
      </c>
      <c r="B5936" t="s">
        <v>6759</v>
      </c>
      <c r="C5936" t="s">
        <v>7395</v>
      </c>
      <c r="D5936" t="s">
        <v>7396</v>
      </c>
      <c r="E5936" t="s">
        <v>5946</v>
      </c>
      <c r="F5936" t="s">
        <v>5947</v>
      </c>
      <c r="G5936" t="s">
        <v>5948</v>
      </c>
      <c r="H5936">
        <v>2009</v>
      </c>
      <c r="I5936" s="2">
        <v>15000000</v>
      </c>
      <c r="J5936" s="2">
        <v>0</v>
      </c>
      <c r="K5936" s="2">
        <v>15000000</v>
      </c>
      <c r="L5936" t="s">
        <v>116</v>
      </c>
    </row>
    <row r="5937" spans="1:12" x14ac:dyDescent="0.85">
      <c r="A5937" s="1">
        <v>41164</v>
      </c>
      <c r="B5937" t="s">
        <v>5304</v>
      </c>
      <c r="C5937" t="s">
        <v>6953</v>
      </c>
      <c r="D5937" t="s">
        <v>6954</v>
      </c>
      <c r="E5937" t="s">
        <v>5946</v>
      </c>
      <c r="F5937" t="s">
        <v>5947</v>
      </c>
      <c r="G5937" t="s">
        <v>5948</v>
      </c>
      <c r="H5937">
        <v>2009</v>
      </c>
      <c r="I5937" s="2">
        <v>0</v>
      </c>
      <c r="J5937" s="2">
        <v>12000000</v>
      </c>
      <c r="K5937" s="2">
        <v>12000000</v>
      </c>
      <c r="L5937" t="s">
        <v>116</v>
      </c>
    </row>
    <row r="5938" spans="1:12" x14ac:dyDescent="0.85">
      <c r="A5938" s="1">
        <v>41164</v>
      </c>
      <c r="B5938" t="s">
        <v>90</v>
      </c>
      <c r="C5938" t="s">
        <v>5542</v>
      </c>
      <c r="D5938" t="s">
        <v>5543</v>
      </c>
      <c r="E5938" t="s">
        <v>62</v>
      </c>
      <c r="F5938" t="s">
        <v>63</v>
      </c>
      <c r="H5938">
        <v>2009</v>
      </c>
      <c r="I5938" s="2">
        <v>1286136.27</v>
      </c>
      <c r="J5938" s="2">
        <v>0</v>
      </c>
      <c r="K5938" s="2">
        <v>1286136.27</v>
      </c>
      <c r="L5938" t="s">
        <v>18</v>
      </c>
    </row>
    <row r="5939" spans="1:12" x14ac:dyDescent="0.85">
      <c r="A5939" s="1">
        <v>41164</v>
      </c>
      <c r="B5939" t="s">
        <v>883</v>
      </c>
      <c r="C5939" t="s">
        <v>6525</v>
      </c>
      <c r="D5939" t="s">
        <v>6526</v>
      </c>
      <c r="E5939" t="s">
        <v>2863</v>
      </c>
      <c r="F5939" t="s">
        <v>2864</v>
      </c>
      <c r="G5939" t="s">
        <v>3051</v>
      </c>
      <c r="H5939">
        <v>2009</v>
      </c>
      <c r="I5939" s="2">
        <v>259860</v>
      </c>
      <c r="J5939" s="2">
        <v>0</v>
      </c>
      <c r="K5939" s="2">
        <v>259860</v>
      </c>
      <c r="L5939" t="s">
        <v>116</v>
      </c>
    </row>
    <row r="5940" spans="1:12" x14ac:dyDescent="0.85">
      <c r="A5940" s="1">
        <v>41164</v>
      </c>
      <c r="B5940" t="s">
        <v>883</v>
      </c>
      <c r="C5940" t="s">
        <v>6525</v>
      </c>
      <c r="D5940" t="s">
        <v>6526</v>
      </c>
      <c r="E5940" t="s">
        <v>293</v>
      </c>
      <c r="F5940" t="s">
        <v>294</v>
      </c>
      <c r="G5940" t="s">
        <v>4803</v>
      </c>
      <c r="H5940">
        <v>2009</v>
      </c>
      <c r="I5940" s="2">
        <v>2000000</v>
      </c>
      <c r="J5940" s="2">
        <v>0</v>
      </c>
      <c r="K5940" s="2">
        <v>2000000</v>
      </c>
      <c r="L5940" t="s">
        <v>116</v>
      </c>
    </row>
    <row r="5941" spans="1:12" x14ac:dyDescent="0.85">
      <c r="A5941" s="1">
        <v>41164</v>
      </c>
      <c r="B5941" t="s">
        <v>4705</v>
      </c>
      <c r="C5941" t="s">
        <v>7397</v>
      </c>
      <c r="D5941" t="s">
        <v>7398</v>
      </c>
      <c r="E5941" t="s">
        <v>119</v>
      </c>
      <c r="F5941" t="s">
        <v>120</v>
      </c>
      <c r="G5941" t="s">
        <v>121</v>
      </c>
      <c r="H5941">
        <v>2009</v>
      </c>
      <c r="I5941" s="2">
        <v>2000000</v>
      </c>
      <c r="J5941" s="2">
        <v>12800000</v>
      </c>
      <c r="K5941" s="2">
        <v>14800000</v>
      </c>
      <c r="L5941" t="s">
        <v>116</v>
      </c>
    </row>
    <row r="5942" spans="1:12" x14ac:dyDescent="0.85">
      <c r="A5942" s="1">
        <v>41164</v>
      </c>
      <c r="B5942" t="s">
        <v>2137</v>
      </c>
      <c r="C5942" t="s">
        <v>7399</v>
      </c>
      <c r="D5942" t="s">
        <v>7400</v>
      </c>
      <c r="E5942" t="s">
        <v>119</v>
      </c>
      <c r="F5942" t="s">
        <v>120</v>
      </c>
      <c r="G5942" t="s">
        <v>121</v>
      </c>
      <c r="H5942">
        <v>2009</v>
      </c>
      <c r="I5942" s="2">
        <v>12789864.4</v>
      </c>
      <c r="J5942" s="2">
        <v>0</v>
      </c>
      <c r="K5942" s="2">
        <v>12789864.4</v>
      </c>
      <c r="L5942" t="s">
        <v>116</v>
      </c>
    </row>
    <row r="5943" spans="1:12" x14ac:dyDescent="0.85">
      <c r="A5943" s="1">
        <v>41164</v>
      </c>
      <c r="B5943" t="s">
        <v>90</v>
      </c>
      <c r="C5943" t="s">
        <v>7401</v>
      </c>
      <c r="D5943" t="s">
        <v>7402</v>
      </c>
      <c r="E5943" t="s">
        <v>93</v>
      </c>
      <c r="F5943" t="s">
        <v>94</v>
      </c>
      <c r="H5943">
        <v>2009</v>
      </c>
      <c r="I5943" s="2">
        <v>10000000</v>
      </c>
      <c r="J5943" s="2">
        <v>0</v>
      </c>
      <c r="K5943" s="2">
        <v>10000000</v>
      </c>
      <c r="L5943" t="s">
        <v>116</v>
      </c>
    </row>
    <row r="5944" spans="1:12" x14ac:dyDescent="0.85">
      <c r="A5944" s="1">
        <v>41164</v>
      </c>
      <c r="B5944" t="s">
        <v>90</v>
      </c>
      <c r="C5944" t="s">
        <v>7403</v>
      </c>
      <c r="D5944" t="s">
        <v>7404</v>
      </c>
      <c r="E5944" t="s">
        <v>334</v>
      </c>
      <c r="F5944" t="s">
        <v>335</v>
      </c>
      <c r="G5944" t="s">
        <v>339</v>
      </c>
      <c r="H5944">
        <v>2009</v>
      </c>
      <c r="I5944" s="2">
        <v>1937100</v>
      </c>
      <c r="J5944" s="2">
        <v>0</v>
      </c>
      <c r="K5944" s="2">
        <v>1937100</v>
      </c>
      <c r="L5944" t="s">
        <v>116</v>
      </c>
    </row>
    <row r="5945" spans="1:12" x14ac:dyDescent="0.85">
      <c r="A5945" s="1">
        <v>41164</v>
      </c>
      <c r="B5945" t="s">
        <v>90</v>
      </c>
      <c r="C5945" t="s">
        <v>6535</v>
      </c>
      <c r="D5945" t="s">
        <v>6536</v>
      </c>
      <c r="E5945" t="s">
        <v>119</v>
      </c>
      <c r="F5945" t="s">
        <v>120</v>
      </c>
      <c r="G5945" t="s">
        <v>121</v>
      </c>
      <c r="H5945">
        <v>2009</v>
      </c>
      <c r="I5945" s="2">
        <v>1000000</v>
      </c>
      <c r="J5945" s="2">
        <v>0</v>
      </c>
      <c r="K5945" s="2">
        <v>1000000</v>
      </c>
      <c r="L5945" t="s">
        <v>116</v>
      </c>
    </row>
    <row r="5946" spans="1:12" x14ac:dyDescent="0.85">
      <c r="A5946" s="1">
        <v>41164</v>
      </c>
      <c r="B5946" t="s">
        <v>90</v>
      </c>
      <c r="C5946" t="s">
        <v>6535</v>
      </c>
      <c r="D5946" t="s">
        <v>6536</v>
      </c>
      <c r="E5946" t="s">
        <v>93</v>
      </c>
      <c r="F5946" t="s">
        <v>94</v>
      </c>
      <c r="H5946">
        <v>2009</v>
      </c>
      <c r="I5946" s="2">
        <v>1000000</v>
      </c>
      <c r="J5946" s="2">
        <v>0</v>
      </c>
      <c r="K5946" s="2">
        <v>1000000</v>
      </c>
      <c r="L5946" t="s">
        <v>116</v>
      </c>
    </row>
    <row r="5947" spans="1:12" x14ac:dyDescent="0.85">
      <c r="A5947" s="1">
        <v>41164</v>
      </c>
      <c r="B5947" t="s">
        <v>6191</v>
      </c>
      <c r="C5947" t="s">
        <v>6969</v>
      </c>
      <c r="D5947" t="s">
        <v>6970</v>
      </c>
      <c r="E5947" t="s">
        <v>204</v>
      </c>
      <c r="F5947" t="s">
        <v>205</v>
      </c>
      <c r="G5947" t="s">
        <v>206</v>
      </c>
      <c r="H5947">
        <v>2009</v>
      </c>
      <c r="I5947" s="2">
        <v>1057260</v>
      </c>
      <c r="J5947" s="2">
        <v>0</v>
      </c>
      <c r="K5947" s="2">
        <v>1057260</v>
      </c>
      <c r="L5947" t="s">
        <v>116</v>
      </c>
    </row>
    <row r="5948" spans="1:12" x14ac:dyDescent="0.85">
      <c r="A5948" s="1">
        <v>41164</v>
      </c>
      <c r="B5948" t="s">
        <v>1502</v>
      </c>
      <c r="C5948" t="s">
        <v>6537</v>
      </c>
      <c r="D5948" t="s">
        <v>6538</v>
      </c>
      <c r="E5948" t="s">
        <v>2863</v>
      </c>
      <c r="F5948" t="s">
        <v>2864</v>
      </c>
      <c r="G5948" t="s">
        <v>3051</v>
      </c>
      <c r="H5948">
        <v>2009</v>
      </c>
      <c r="I5948" s="2">
        <v>600000</v>
      </c>
      <c r="J5948" s="2">
        <v>0</v>
      </c>
      <c r="K5948" s="2">
        <v>600000</v>
      </c>
      <c r="L5948" t="s">
        <v>116</v>
      </c>
    </row>
    <row r="5949" spans="1:12" x14ac:dyDescent="0.85">
      <c r="A5949" s="1">
        <v>41164</v>
      </c>
      <c r="B5949" t="s">
        <v>5304</v>
      </c>
      <c r="C5949" t="s">
        <v>7405</v>
      </c>
      <c r="D5949" t="s">
        <v>7406</v>
      </c>
      <c r="E5949" t="s">
        <v>2863</v>
      </c>
      <c r="F5949" t="s">
        <v>2864</v>
      </c>
      <c r="G5949" t="s">
        <v>3051</v>
      </c>
      <c r="H5949">
        <v>2009</v>
      </c>
      <c r="I5949" s="2">
        <v>0</v>
      </c>
      <c r="J5949" s="2">
        <v>12917560.130000001</v>
      </c>
      <c r="K5949" s="2">
        <v>12917560.130000001</v>
      </c>
      <c r="L5949" t="s">
        <v>116</v>
      </c>
    </row>
    <row r="5950" spans="1:12" x14ac:dyDescent="0.85">
      <c r="A5950" s="1">
        <v>41164</v>
      </c>
      <c r="B5950" t="s">
        <v>90</v>
      </c>
      <c r="C5950" t="s">
        <v>3049</v>
      </c>
      <c r="D5950" t="s">
        <v>3050</v>
      </c>
      <c r="E5950" t="s">
        <v>2863</v>
      </c>
      <c r="F5950" t="s">
        <v>2864</v>
      </c>
      <c r="G5950" t="s">
        <v>3051</v>
      </c>
      <c r="H5950">
        <v>2009</v>
      </c>
      <c r="I5950" s="2">
        <v>2787400</v>
      </c>
      <c r="J5950" s="2">
        <v>0</v>
      </c>
      <c r="K5950" s="2">
        <v>2787400</v>
      </c>
      <c r="L5950" t="s">
        <v>116</v>
      </c>
    </row>
    <row r="5951" spans="1:12" x14ac:dyDescent="0.85">
      <c r="A5951" s="1">
        <v>41164</v>
      </c>
      <c r="B5951" t="s">
        <v>7407</v>
      </c>
      <c r="C5951" t="s">
        <v>7408</v>
      </c>
      <c r="D5951" t="s">
        <v>7409</v>
      </c>
      <c r="E5951" t="s">
        <v>2863</v>
      </c>
      <c r="F5951" t="s">
        <v>2864</v>
      </c>
      <c r="G5951" t="s">
        <v>3051</v>
      </c>
      <c r="H5951">
        <v>2009</v>
      </c>
      <c r="I5951" s="2">
        <v>40000000</v>
      </c>
      <c r="J5951" s="2">
        <v>0</v>
      </c>
      <c r="K5951" s="2">
        <v>40000000</v>
      </c>
      <c r="L5951" t="s">
        <v>116</v>
      </c>
    </row>
    <row r="5952" spans="1:12" x14ac:dyDescent="0.85">
      <c r="A5952" s="1">
        <v>41164</v>
      </c>
      <c r="B5952" t="s">
        <v>3058</v>
      </c>
      <c r="C5952" t="s">
        <v>3059</v>
      </c>
      <c r="D5952" t="s">
        <v>3060</v>
      </c>
      <c r="E5952" t="s">
        <v>223</v>
      </c>
      <c r="F5952" t="s">
        <v>224</v>
      </c>
      <c r="G5952" t="s">
        <v>225</v>
      </c>
      <c r="H5952">
        <v>2009</v>
      </c>
      <c r="I5952" s="2">
        <v>159945211.52000001</v>
      </c>
      <c r="J5952" s="2">
        <v>0</v>
      </c>
      <c r="K5952" s="2">
        <v>159945211.52000001</v>
      </c>
      <c r="L5952" t="s">
        <v>116</v>
      </c>
    </row>
    <row r="5953" spans="1:12" x14ac:dyDescent="0.85">
      <c r="A5953" s="1">
        <v>41164</v>
      </c>
      <c r="B5953" t="s">
        <v>1234</v>
      </c>
      <c r="C5953" t="s">
        <v>5566</v>
      </c>
      <c r="D5953" t="s">
        <v>5567</v>
      </c>
      <c r="E5953" t="s">
        <v>56</v>
      </c>
      <c r="F5953" t="s">
        <v>57</v>
      </c>
      <c r="G5953" t="s">
        <v>58</v>
      </c>
      <c r="H5953">
        <v>2009</v>
      </c>
      <c r="I5953" s="2">
        <v>139240</v>
      </c>
      <c r="J5953" s="2">
        <v>0</v>
      </c>
      <c r="K5953" s="2">
        <v>139240</v>
      </c>
      <c r="L5953" t="s">
        <v>116</v>
      </c>
    </row>
    <row r="5954" spans="1:12" x14ac:dyDescent="0.85">
      <c r="A5954" s="1">
        <v>41164</v>
      </c>
      <c r="B5954" t="s">
        <v>1234</v>
      </c>
      <c r="C5954" t="s">
        <v>5566</v>
      </c>
      <c r="D5954" t="s">
        <v>5567</v>
      </c>
      <c r="E5954" t="s">
        <v>200</v>
      </c>
      <c r="F5954" t="s">
        <v>201</v>
      </c>
      <c r="G5954" t="s">
        <v>7410</v>
      </c>
      <c r="H5954">
        <v>2009</v>
      </c>
      <c r="I5954" s="2">
        <v>100000</v>
      </c>
      <c r="J5954" s="2">
        <v>0</v>
      </c>
      <c r="K5954" s="2">
        <v>100000</v>
      </c>
      <c r="L5954" t="s">
        <v>116</v>
      </c>
    </row>
    <row r="5955" spans="1:12" x14ac:dyDescent="0.85">
      <c r="A5955" s="1">
        <v>41164</v>
      </c>
      <c r="B5955" t="s">
        <v>6191</v>
      </c>
      <c r="C5955" t="s">
        <v>6978</v>
      </c>
      <c r="D5955" t="s">
        <v>6979</v>
      </c>
      <c r="E5955" t="s">
        <v>85</v>
      </c>
      <c r="F5955" t="s">
        <v>86</v>
      </c>
      <c r="G5955" t="s">
        <v>87</v>
      </c>
      <c r="H5955">
        <v>2009</v>
      </c>
      <c r="I5955" s="2">
        <v>332184.15000000002</v>
      </c>
      <c r="J5955" s="2">
        <v>0</v>
      </c>
      <c r="K5955" s="2">
        <v>332184.15000000002</v>
      </c>
      <c r="L5955" t="s">
        <v>116</v>
      </c>
    </row>
    <row r="5956" spans="1:12" x14ac:dyDescent="0.85">
      <c r="A5956" s="1">
        <v>41164</v>
      </c>
      <c r="B5956" t="s">
        <v>6191</v>
      </c>
      <c r="C5956" t="s">
        <v>6978</v>
      </c>
      <c r="D5956" t="s">
        <v>6979</v>
      </c>
      <c r="E5956" t="s">
        <v>42</v>
      </c>
      <c r="F5956" t="s">
        <v>43</v>
      </c>
      <c r="G5956" t="s">
        <v>44</v>
      </c>
      <c r="H5956">
        <v>2009</v>
      </c>
      <c r="I5956" s="2">
        <v>803150.05</v>
      </c>
      <c r="J5956" s="2">
        <v>0</v>
      </c>
      <c r="K5956" s="2">
        <v>803150.05</v>
      </c>
      <c r="L5956" t="s">
        <v>116</v>
      </c>
    </row>
    <row r="5957" spans="1:12" x14ac:dyDescent="0.85">
      <c r="A5957" s="1">
        <v>41164</v>
      </c>
      <c r="B5957" t="s">
        <v>6980</v>
      </c>
      <c r="C5957" t="s">
        <v>6981</v>
      </c>
      <c r="D5957" t="s">
        <v>6982</v>
      </c>
      <c r="E5957" t="s">
        <v>56</v>
      </c>
      <c r="F5957" t="s">
        <v>57</v>
      </c>
      <c r="G5957" t="s">
        <v>58</v>
      </c>
      <c r="H5957">
        <v>2009</v>
      </c>
      <c r="I5957" s="2">
        <v>1591600</v>
      </c>
      <c r="J5957" s="2">
        <v>0</v>
      </c>
      <c r="K5957" s="2">
        <v>1591600</v>
      </c>
      <c r="L5957" t="s">
        <v>116</v>
      </c>
    </row>
    <row r="5958" spans="1:12" x14ac:dyDescent="0.85">
      <c r="A5958" s="1">
        <v>41164</v>
      </c>
      <c r="B5958" t="s">
        <v>6980</v>
      </c>
      <c r="C5958" t="s">
        <v>6981</v>
      </c>
      <c r="D5958" t="s">
        <v>6982</v>
      </c>
      <c r="E5958" t="s">
        <v>119</v>
      </c>
      <c r="F5958" t="s">
        <v>120</v>
      </c>
      <c r="G5958" t="s">
        <v>121</v>
      </c>
      <c r="H5958">
        <v>2009</v>
      </c>
      <c r="I5958" s="2">
        <v>14051000</v>
      </c>
      <c r="J5958" s="2">
        <v>0</v>
      </c>
      <c r="K5958" s="2">
        <v>14051000</v>
      </c>
      <c r="L5958" t="s">
        <v>116</v>
      </c>
    </row>
    <row r="5959" spans="1:12" x14ac:dyDescent="0.85">
      <c r="A5959" s="1">
        <v>41164</v>
      </c>
      <c r="B5959" t="s">
        <v>6980</v>
      </c>
      <c r="C5959" t="s">
        <v>6981</v>
      </c>
      <c r="D5959" t="s">
        <v>6982</v>
      </c>
      <c r="E5959" t="s">
        <v>42</v>
      </c>
      <c r="F5959" t="s">
        <v>43</v>
      </c>
      <c r="G5959" t="s">
        <v>44</v>
      </c>
      <c r="H5959">
        <v>2009</v>
      </c>
      <c r="I5959" s="2">
        <v>3258631.67</v>
      </c>
      <c r="J5959" s="2">
        <v>0</v>
      </c>
      <c r="K5959" s="2">
        <v>3258631.67</v>
      </c>
      <c r="L5959" t="s">
        <v>116</v>
      </c>
    </row>
    <row r="5960" spans="1:12" x14ac:dyDescent="0.85">
      <c r="A5960" s="1">
        <v>41164</v>
      </c>
      <c r="B5960" t="s">
        <v>90</v>
      </c>
      <c r="C5960" t="s">
        <v>4426</v>
      </c>
      <c r="D5960" t="s">
        <v>4427</v>
      </c>
      <c r="E5960" t="s">
        <v>200</v>
      </c>
      <c r="F5960" t="s">
        <v>201</v>
      </c>
      <c r="G5960" t="s">
        <v>213</v>
      </c>
      <c r="H5960">
        <v>2009</v>
      </c>
      <c r="I5960" s="2">
        <v>5320241</v>
      </c>
      <c r="J5960" s="2">
        <v>17549</v>
      </c>
      <c r="K5960" s="2">
        <v>5337790</v>
      </c>
      <c r="L5960" t="s">
        <v>116</v>
      </c>
    </row>
    <row r="5961" spans="1:12" x14ac:dyDescent="0.85">
      <c r="A5961" s="1">
        <v>41164</v>
      </c>
      <c r="B5961" t="s">
        <v>7411</v>
      </c>
      <c r="C5961" t="s">
        <v>7412</v>
      </c>
      <c r="D5961" t="s">
        <v>7413</v>
      </c>
      <c r="E5961" t="s">
        <v>56</v>
      </c>
      <c r="F5961" t="s">
        <v>57</v>
      </c>
      <c r="G5961" t="s">
        <v>58</v>
      </c>
      <c r="H5961">
        <v>2009</v>
      </c>
      <c r="I5961" s="2">
        <v>486600</v>
      </c>
      <c r="J5961" s="2">
        <v>0</v>
      </c>
      <c r="K5961" s="2">
        <v>486600</v>
      </c>
      <c r="L5961" t="s">
        <v>116</v>
      </c>
    </row>
    <row r="5962" spans="1:12" x14ac:dyDescent="0.85">
      <c r="A5962" s="1">
        <v>41164</v>
      </c>
      <c r="B5962" t="s">
        <v>7411</v>
      </c>
      <c r="C5962" t="s">
        <v>7412</v>
      </c>
      <c r="D5962" t="s">
        <v>7413</v>
      </c>
      <c r="E5962" t="s">
        <v>200</v>
      </c>
      <c r="F5962" t="s">
        <v>201</v>
      </c>
      <c r="G5962" t="s">
        <v>202</v>
      </c>
      <c r="H5962">
        <v>2009</v>
      </c>
      <c r="I5962" s="2">
        <v>1000000</v>
      </c>
      <c r="J5962" s="2">
        <v>0</v>
      </c>
      <c r="K5962" s="2">
        <v>1000000</v>
      </c>
      <c r="L5962" t="s">
        <v>116</v>
      </c>
    </row>
    <row r="5963" spans="1:12" x14ac:dyDescent="0.85">
      <c r="A5963" s="1">
        <v>41164</v>
      </c>
      <c r="B5963" t="s">
        <v>7411</v>
      </c>
      <c r="C5963" t="s">
        <v>7412</v>
      </c>
      <c r="D5963" t="s">
        <v>7413</v>
      </c>
      <c r="E5963" t="s">
        <v>293</v>
      </c>
      <c r="F5963" t="s">
        <v>294</v>
      </c>
      <c r="G5963" t="s">
        <v>626</v>
      </c>
      <c r="H5963">
        <v>2009</v>
      </c>
      <c r="I5963" s="2">
        <v>142230</v>
      </c>
      <c r="J5963" s="2">
        <v>0</v>
      </c>
      <c r="K5963" s="2">
        <v>142230</v>
      </c>
      <c r="L5963" t="s">
        <v>116</v>
      </c>
    </row>
    <row r="5964" spans="1:12" x14ac:dyDescent="0.85">
      <c r="A5964" s="1">
        <v>41164</v>
      </c>
      <c r="B5964" t="s">
        <v>7411</v>
      </c>
      <c r="C5964" t="s">
        <v>7412</v>
      </c>
      <c r="D5964" t="s">
        <v>7413</v>
      </c>
      <c r="E5964" t="s">
        <v>42</v>
      </c>
      <c r="F5964" t="s">
        <v>43</v>
      </c>
      <c r="G5964" t="s">
        <v>44</v>
      </c>
      <c r="H5964">
        <v>2009</v>
      </c>
      <c r="I5964" s="2">
        <v>4059870.03</v>
      </c>
      <c r="J5964" s="2">
        <v>0</v>
      </c>
      <c r="K5964" s="2">
        <v>4059870.03</v>
      </c>
      <c r="L5964" t="s">
        <v>116</v>
      </c>
    </row>
    <row r="5965" spans="1:12" x14ac:dyDescent="0.85">
      <c r="A5965" s="1">
        <v>41164</v>
      </c>
      <c r="B5965" t="s">
        <v>7411</v>
      </c>
      <c r="C5965" t="s">
        <v>7412</v>
      </c>
      <c r="D5965" t="s">
        <v>7413</v>
      </c>
      <c r="E5965" t="s">
        <v>21</v>
      </c>
      <c r="F5965" t="s">
        <v>22</v>
      </c>
      <c r="G5965" t="s">
        <v>1353</v>
      </c>
      <c r="H5965">
        <v>2009</v>
      </c>
      <c r="I5965" s="2">
        <v>1000000</v>
      </c>
      <c r="J5965" s="2">
        <v>0</v>
      </c>
      <c r="K5965" s="2">
        <v>1000000</v>
      </c>
      <c r="L5965" t="s">
        <v>116</v>
      </c>
    </row>
    <row r="5966" spans="1:12" x14ac:dyDescent="0.85">
      <c r="A5966" s="1">
        <v>41164</v>
      </c>
      <c r="B5966" t="s">
        <v>6985</v>
      </c>
      <c r="C5966" t="s">
        <v>6986</v>
      </c>
      <c r="D5966" t="s">
        <v>6987</v>
      </c>
      <c r="E5966" t="s">
        <v>56</v>
      </c>
      <c r="F5966" t="s">
        <v>57</v>
      </c>
      <c r="G5966" t="s">
        <v>58</v>
      </c>
      <c r="H5966">
        <v>2009</v>
      </c>
      <c r="I5966" s="2">
        <v>3138400</v>
      </c>
      <c r="J5966" s="2">
        <v>0</v>
      </c>
      <c r="K5966" s="2">
        <v>3138400</v>
      </c>
      <c r="L5966" t="s">
        <v>116</v>
      </c>
    </row>
    <row r="5967" spans="1:12" x14ac:dyDescent="0.85">
      <c r="A5967" s="1">
        <v>41164</v>
      </c>
      <c r="B5967" t="s">
        <v>6985</v>
      </c>
      <c r="C5967" t="s">
        <v>6986</v>
      </c>
      <c r="D5967" t="s">
        <v>6987</v>
      </c>
      <c r="E5967" t="s">
        <v>102</v>
      </c>
      <c r="F5967" t="s">
        <v>103</v>
      </c>
      <c r="G5967" t="s">
        <v>104</v>
      </c>
      <c r="H5967">
        <v>2009</v>
      </c>
      <c r="I5967" s="2">
        <v>5629080</v>
      </c>
      <c r="J5967" s="2">
        <v>0</v>
      </c>
      <c r="K5967" s="2">
        <v>5629080</v>
      </c>
      <c r="L5967" t="s">
        <v>116</v>
      </c>
    </row>
    <row r="5968" spans="1:12" x14ac:dyDescent="0.85">
      <c r="A5968" s="1">
        <v>41164</v>
      </c>
      <c r="B5968" t="s">
        <v>6985</v>
      </c>
      <c r="C5968" t="s">
        <v>6986</v>
      </c>
      <c r="D5968" t="s">
        <v>6987</v>
      </c>
      <c r="E5968" t="s">
        <v>119</v>
      </c>
      <c r="F5968" t="s">
        <v>120</v>
      </c>
      <c r="G5968" t="s">
        <v>121</v>
      </c>
      <c r="H5968">
        <v>2009</v>
      </c>
      <c r="I5968" s="2">
        <v>20975000</v>
      </c>
      <c r="J5968" s="2">
        <v>1325000</v>
      </c>
      <c r="K5968" s="2">
        <v>22300000</v>
      </c>
      <c r="L5968" t="s">
        <v>116</v>
      </c>
    </row>
    <row r="5969" spans="1:12" x14ac:dyDescent="0.85">
      <c r="A5969" s="1">
        <v>41164</v>
      </c>
      <c r="B5969" t="s">
        <v>90</v>
      </c>
      <c r="C5969" t="s">
        <v>7414</v>
      </c>
      <c r="D5969" t="s">
        <v>7415</v>
      </c>
      <c r="E5969" t="s">
        <v>6216</v>
      </c>
      <c r="F5969" t="s">
        <v>6217</v>
      </c>
      <c r="G5969" t="s">
        <v>7416</v>
      </c>
      <c r="H5969">
        <v>2009</v>
      </c>
      <c r="I5969" s="2">
        <v>177900</v>
      </c>
      <c r="J5969" s="2">
        <v>0</v>
      </c>
      <c r="K5969" s="2">
        <v>177900</v>
      </c>
      <c r="L5969" t="s">
        <v>18</v>
      </c>
    </row>
    <row r="5970" spans="1:12" x14ac:dyDescent="0.85">
      <c r="A5970" s="1">
        <v>41164</v>
      </c>
      <c r="B5970" t="s">
        <v>1796</v>
      </c>
      <c r="C5970" t="s">
        <v>7417</v>
      </c>
      <c r="D5970" t="s">
        <v>7418</v>
      </c>
      <c r="E5970" t="s">
        <v>56</v>
      </c>
      <c r="F5970" t="s">
        <v>57</v>
      </c>
      <c r="G5970" t="s">
        <v>58</v>
      </c>
      <c r="H5970">
        <v>2009</v>
      </c>
      <c r="I5970" s="2">
        <v>9539119.4399999995</v>
      </c>
      <c r="J5970" s="2">
        <v>0</v>
      </c>
      <c r="K5970" s="2">
        <v>9539119.4399999995</v>
      </c>
      <c r="L5970" t="s">
        <v>116</v>
      </c>
    </row>
    <row r="5971" spans="1:12" x14ac:dyDescent="0.85">
      <c r="A5971" s="1">
        <v>41164</v>
      </c>
      <c r="B5971" t="s">
        <v>5762</v>
      </c>
      <c r="C5971" t="s">
        <v>7419</v>
      </c>
      <c r="D5971" t="s">
        <v>7420</v>
      </c>
      <c r="E5971" t="s">
        <v>85</v>
      </c>
      <c r="F5971" t="s">
        <v>86</v>
      </c>
      <c r="G5971" t="s">
        <v>87</v>
      </c>
      <c r="H5971">
        <v>2009</v>
      </c>
      <c r="I5971" s="2">
        <v>4119903.4</v>
      </c>
      <c r="J5971" s="2">
        <v>0</v>
      </c>
      <c r="K5971" s="2">
        <v>4119903.4</v>
      </c>
      <c r="L5971" t="s">
        <v>18</v>
      </c>
    </row>
    <row r="5972" spans="1:12" x14ac:dyDescent="0.85">
      <c r="A5972" s="1">
        <v>41164</v>
      </c>
      <c r="B5972" t="s">
        <v>5762</v>
      </c>
      <c r="C5972" t="s">
        <v>6554</v>
      </c>
      <c r="D5972" t="s">
        <v>6555</v>
      </c>
      <c r="E5972" t="s">
        <v>102</v>
      </c>
      <c r="F5972" t="s">
        <v>103</v>
      </c>
      <c r="G5972" t="s">
        <v>104</v>
      </c>
      <c r="H5972">
        <v>2009</v>
      </c>
      <c r="I5972" s="2">
        <v>197260</v>
      </c>
      <c r="J5972" s="2">
        <v>0</v>
      </c>
      <c r="K5972" s="2">
        <v>197260</v>
      </c>
      <c r="L5972" t="s">
        <v>18</v>
      </c>
    </row>
    <row r="5973" spans="1:12" x14ac:dyDescent="0.85">
      <c r="A5973" s="1">
        <v>41164</v>
      </c>
      <c r="B5973" t="s">
        <v>7304</v>
      </c>
      <c r="C5973" t="s">
        <v>7421</v>
      </c>
      <c r="D5973" t="s">
        <v>7422</v>
      </c>
      <c r="E5973" t="s">
        <v>15</v>
      </c>
      <c r="F5973" t="s">
        <v>16</v>
      </c>
      <c r="G5973" t="s">
        <v>17</v>
      </c>
      <c r="H5973">
        <v>2009</v>
      </c>
      <c r="I5973" s="2">
        <v>12019052.189999999</v>
      </c>
      <c r="J5973" s="2">
        <v>0</v>
      </c>
      <c r="K5973" s="2">
        <v>12019052.189999999</v>
      </c>
      <c r="L5973" t="s">
        <v>116</v>
      </c>
    </row>
    <row r="5974" spans="1:12" x14ac:dyDescent="0.85">
      <c r="A5974" s="1">
        <v>41164</v>
      </c>
      <c r="B5974" t="s">
        <v>7304</v>
      </c>
      <c r="C5974" t="s">
        <v>7421</v>
      </c>
      <c r="D5974" t="s">
        <v>7422</v>
      </c>
      <c r="E5974" t="s">
        <v>85</v>
      </c>
      <c r="F5974" t="s">
        <v>86</v>
      </c>
      <c r="G5974" t="s">
        <v>87</v>
      </c>
      <c r="H5974">
        <v>2009</v>
      </c>
      <c r="I5974" s="2">
        <v>19002970.010000002</v>
      </c>
      <c r="J5974" s="2">
        <v>0</v>
      </c>
      <c r="K5974" s="2">
        <v>19002970.010000002</v>
      </c>
      <c r="L5974" t="s">
        <v>116</v>
      </c>
    </row>
    <row r="5975" spans="1:12" x14ac:dyDescent="0.85">
      <c r="A5975" s="1">
        <v>41164</v>
      </c>
      <c r="B5975" t="s">
        <v>7304</v>
      </c>
      <c r="C5975" t="s">
        <v>7421</v>
      </c>
      <c r="D5975" t="s">
        <v>7422</v>
      </c>
      <c r="E5975" t="s">
        <v>102</v>
      </c>
      <c r="F5975" t="s">
        <v>103</v>
      </c>
      <c r="G5975" t="s">
        <v>104</v>
      </c>
      <c r="H5975">
        <v>2009</v>
      </c>
      <c r="I5975" s="2">
        <v>15818800</v>
      </c>
      <c r="J5975" s="2">
        <v>0</v>
      </c>
      <c r="K5975" s="2">
        <v>15818800</v>
      </c>
      <c r="L5975" t="s">
        <v>116</v>
      </c>
    </row>
    <row r="5976" spans="1:12" x14ac:dyDescent="0.85">
      <c r="A5976" s="1">
        <v>41164</v>
      </c>
      <c r="B5976" t="s">
        <v>2654</v>
      </c>
      <c r="C5976" t="s">
        <v>7423</v>
      </c>
      <c r="D5976" t="s">
        <v>7424</v>
      </c>
      <c r="E5976" t="s">
        <v>85</v>
      </c>
      <c r="F5976" t="s">
        <v>86</v>
      </c>
      <c r="G5976" t="s">
        <v>87</v>
      </c>
      <c r="H5976">
        <v>2009</v>
      </c>
      <c r="I5976" s="2">
        <v>28376519.149999999</v>
      </c>
      <c r="J5976" s="2">
        <v>0</v>
      </c>
      <c r="K5976" s="2">
        <v>28376519.149999999</v>
      </c>
      <c r="L5976" t="s">
        <v>18</v>
      </c>
    </row>
    <row r="5977" spans="1:12" x14ac:dyDescent="0.85">
      <c r="A5977" s="1">
        <v>41164</v>
      </c>
      <c r="B5977" t="s">
        <v>507</v>
      </c>
      <c r="C5977" t="s">
        <v>4870</v>
      </c>
      <c r="D5977" t="s">
        <v>4871</v>
      </c>
      <c r="E5977" t="s">
        <v>56</v>
      </c>
      <c r="F5977" t="s">
        <v>57</v>
      </c>
      <c r="G5977" t="s">
        <v>58</v>
      </c>
      <c r="H5977">
        <v>2009</v>
      </c>
      <c r="I5977" s="2">
        <v>4613050</v>
      </c>
      <c r="J5977" s="2">
        <v>0</v>
      </c>
      <c r="K5977" s="2">
        <v>4613050</v>
      </c>
      <c r="L5977" t="s">
        <v>116</v>
      </c>
    </row>
    <row r="5978" spans="1:12" x14ac:dyDescent="0.85">
      <c r="A5978" s="1">
        <v>41164</v>
      </c>
      <c r="B5978" t="s">
        <v>90</v>
      </c>
      <c r="C5978" t="s">
        <v>6559</v>
      </c>
      <c r="D5978" t="s">
        <v>6560</v>
      </c>
      <c r="E5978" t="s">
        <v>204</v>
      </c>
      <c r="F5978" t="s">
        <v>205</v>
      </c>
      <c r="G5978" t="s">
        <v>206</v>
      </c>
      <c r="H5978">
        <v>2009</v>
      </c>
      <c r="I5978" s="2">
        <v>192013.37</v>
      </c>
      <c r="J5978" s="2">
        <v>0</v>
      </c>
      <c r="K5978" s="2">
        <v>192013.37</v>
      </c>
      <c r="L5978" t="s">
        <v>18</v>
      </c>
    </row>
    <row r="5979" spans="1:12" x14ac:dyDescent="0.85">
      <c r="A5979" s="1">
        <v>41164</v>
      </c>
      <c r="B5979" t="s">
        <v>90</v>
      </c>
      <c r="C5979" t="s">
        <v>6559</v>
      </c>
      <c r="D5979" t="s">
        <v>6560</v>
      </c>
      <c r="E5979" t="s">
        <v>1333</v>
      </c>
      <c r="F5979" t="s">
        <v>1334</v>
      </c>
      <c r="G5979" t="s">
        <v>1335</v>
      </c>
      <c r="H5979">
        <v>2009</v>
      </c>
      <c r="I5979" s="2">
        <v>653259.34</v>
      </c>
      <c r="J5979" s="2">
        <v>0</v>
      </c>
      <c r="K5979" s="2">
        <v>653259.34</v>
      </c>
      <c r="L5979" t="s">
        <v>18</v>
      </c>
    </row>
    <row r="5980" spans="1:12" x14ac:dyDescent="0.85">
      <c r="A5980" s="1">
        <v>41164</v>
      </c>
      <c r="B5980" t="s">
        <v>90</v>
      </c>
      <c r="C5980" t="s">
        <v>6559</v>
      </c>
      <c r="D5980" t="s">
        <v>6560</v>
      </c>
      <c r="E5980" t="s">
        <v>1280</v>
      </c>
      <c r="F5980" t="s">
        <v>1281</v>
      </c>
      <c r="G5980" t="s">
        <v>1282</v>
      </c>
      <c r="H5980">
        <v>2009</v>
      </c>
      <c r="I5980" s="2">
        <v>112387.45</v>
      </c>
      <c r="J5980" s="2">
        <v>0</v>
      </c>
      <c r="K5980" s="2">
        <v>112387.45</v>
      </c>
      <c r="L5980" t="s">
        <v>18</v>
      </c>
    </row>
    <row r="5981" spans="1:12" x14ac:dyDescent="0.85">
      <c r="A5981" s="1">
        <v>41164</v>
      </c>
      <c r="B5981" t="s">
        <v>90</v>
      </c>
      <c r="C5981" t="s">
        <v>6559</v>
      </c>
      <c r="D5981" t="s">
        <v>6560</v>
      </c>
      <c r="E5981" t="s">
        <v>93</v>
      </c>
      <c r="F5981" t="s">
        <v>94</v>
      </c>
      <c r="H5981">
        <v>2009</v>
      </c>
      <c r="I5981" s="2">
        <v>1009507.07</v>
      </c>
      <c r="J5981" s="2">
        <v>0</v>
      </c>
      <c r="K5981" s="2">
        <v>1009507.07</v>
      </c>
      <c r="L5981" t="s">
        <v>18</v>
      </c>
    </row>
    <row r="5982" spans="1:12" x14ac:dyDescent="0.85">
      <c r="A5982" s="1">
        <v>41164</v>
      </c>
      <c r="B5982" t="s">
        <v>90</v>
      </c>
      <c r="C5982" t="s">
        <v>7425</v>
      </c>
      <c r="D5982" t="s">
        <v>7426</v>
      </c>
      <c r="E5982" t="s">
        <v>93</v>
      </c>
      <c r="F5982" t="s">
        <v>94</v>
      </c>
      <c r="H5982">
        <v>2009</v>
      </c>
      <c r="I5982" s="2">
        <v>950000</v>
      </c>
      <c r="J5982" s="2">
        <v>0</v>
      </c>
      <c r="K5982" s="2">
        <v>950000</v>
      </c>
      <c r="L5982" t="s">
        <v>18</v>
      </c>
    </row>
    <row r="5983" spans="1:12" x14ac:dyDescent="0.85">
      <c r="A5983" s="1">
        <v>41164</v>
      </c>
      <c r="B5983" t="s">
        <v>90</v>
      </c>
      <c r="C5983" t="s">
        <v>7427</v>
      </c>
      <c r="D5983" t="s">
        <v>7428</v>
      </c>
      <c r="E5983" t="s">
        <v>334</v>
      </c>
      <c r="F5983" t="s">
        <v>335</v>
      </c>
      <c r="G5983" t="s">
        <v>339</v>
      </c>
      <c r="H5983">
        <v>2009</v>
      </c>
      <c r="I5983" s="2">
        <v>1361600</v>
      </c>
      <c r="J5983" s="2">
        <v>0</v>
      </c>
      <c r="K5983" s="2">
        <v>1361600</v>
      </c>
      <c r="L5983" t="s">
        <v>116</v>
      </c>
    </row>
    <row r="5984" spans="1:12" x14ac:dyDescent="0.85">
      <c r="A5984" s="1">
        <v>41164</v>
      </c>
      <c r="B5984" t="s">
        <v>90</v>
      </c>
      <c r="C5984" t="s">
        <v>7001</v>
      </c>
      <c r="D5984" t="s">
        <v>7002</v>
      </c>
      <c r="E5984" t="s">
        <v>119</v>
      </c>
      <c r="F5984" t="s">
        <v>120</v>
      </c>
      <c r="G5984" t="s">
        <v>121</v>
      </c>
      <c r="H5984">
        <v>2009</v>
      </c>
      <c r="I5984" s="2">
        <v>2100000</v>
      </c>
      <c r="J5984" s="2">
        <v>0</v>
      </c>
      <c r="K5984" s="2">
        <v>2100000</v>
      </c>
      <c r="L5984" t="s">
        <v>18</v>
      </c>
    </row>
    <row r="5985" spans="1:12" x14ac:dyDescent="0.85">
      <c r="A5985" s="1">
        <v>41164</v>
      </c>
      <c r="B5985" t="s">
        <v>90</v>
      </c>
      <c r="C5985" t="s">
        <v>6063</v>
      </c>
      <c r="D5985" t="s">
        <v>6064</v>
      </c>
      <c r="E5985" t="s">
        <v>102</v>
      </c>
      <c r="F5985" t="s">
        <v>103</v>
      </c>
      <c r="G5985" t="s">
        <v>104</v>
      </c>
      <c r="H5985">
        <v>2009</v>
      </c>
      <c r="I5985" s="2">
        <v>328540</v>
      </c>
      <c r="J5985" s="2">
        <v>0</v>
      </c>
      <c r="K5985" s="2">
        <v>328540</v>
      </c>
      <c r="L5985" t="s">
        <v>18</v>
      </c>
    </row>
    <row r="5986" spans="1:12" x14ac:dyDescent="0.85">
      <c r="A5986" s="1">
        <v>41164</v>
      </c>
      <c r="B5986" t="s">
        <v>5304</v>
      </c>
      <c r="C5986" t="s">
        <v>7429</v>
      </c>
      <c r="D5986" t="s">
        <v>7430</v>
      </c>
      <c r="E5986" t="s">
        <v>21</v>
      </c>
      <c r="F5986" t="s">
        <v>22</v>
      </c>
      <c r="G5986" t="s">
        <v>1353</v>
      </c>
      <c r="H5986">
        <v>2009</v>
      </c>
      <c r="I5986" s="2">
        <v>0</v>
      </c>
      <c r="J5986" s="2">
        <v>533016.56999999995</v>
      </c>
      <c r="K5986" s="2">
        <v>533016.56999999995</v>
      </c>
      <c r="L5986" t="s">
        <v>116</v>
      </c>
    </row>
    <row r="5987" spans="1:12" x14ac:dyDescent="0.85">
      <c r="A5987" s="1">
        <v>41164</v>
      </c>
      <c r="B5987" t="s">
        <v>4054</v>
      </c>
      <c r="C5987" t="s">
        <v>7431</v>
      </c>
      <c r="D5987" t="s">
        <v>7432</v>
      </c>
      <c r="E5987" t="s">
        <v>21</v>
      </c>
      <c r="F5987" t="s">
        <v>22</v>
      </c>
      <c r="G5987" t="s">
        <v>23</v>
      </c>
      <c r="H5987">
        <v>2009</v>
      </c>
      <c r="I5987" s="2">
        <v>2630942.83</v>
      </c>
      <c r="J5987" s="2">
        <v>0</v>
      </c>
      <c r="K5987" s="2">
        <v>2630942.83</v>
      </c>
      <c r="L5987" t="s">
        <v>18</v>
      </c>
    </row>
    <row r="5988" spans="1:12" x14ac:dyDescent="0.85">
      <c r="A5988" s="1">
        <v>41164</v>
      </c>
      <c r="B5988" t="s">
        <v>507</v>
      </c>
      <c r="C5988" t="s">
        <v>7433</v>
      </c>
      <c r="D5988" t="s">
        <v>7434</v>
      </c>
      <c r="E5988" t="s">
        <v>21</v>
      </c>
      <c r="F5988" t="s">
        <v>22</v>
      </c>
      <c r="G5988" t="s">
        <v>23</v>
      </c>
      <c r="H5988">
        <v>2009</v>
      </c>
      <c r="I5988" s="2">
        <v>372157.18</v>
      </c>
      <c r="J5988" s="2">
        <v>0</v>
      </c>
      <c r="K5988" s="2">
        <v>372157.18</v>
      </c>
      <c r="L5988" t="s">
        <v>18</v>
      </c>
    </row>
    <row r="5989" spans="1:12" x14ac:dyDescent="0.85">
      <c r="A5989" s="1">
        <v>41164</v>
      </c>
      <c r="B5989" t="s">
        <v>374</v>
      </c>
      <c r="C5989" t="s">
        <v>7007</v>
      </c>
      <c r="D5989" t="s">
        <v>7008</v>
      </c>
      <c r="E5989" t="s">
        <v>21</v>
      </c>
      <c r="F5989" t="s">
        <v>22</v>
      </c>
      <c r="G5989" t="s">
        <v>23</v>
      </c>
      <c r="H5989">
        <v>2009</v>
      </c>
      <c r="I5989" s="2">
        <v>3293756.27</v>
      </c>
      <c r="J5989" s="2">
        <v>0</v>
      </c>
      <c r="K5989" s="2">
        <v>3293756.27</v>
      </c>
      <c r="L5989" t="s">
        <v>18</v>
      </c>
    </row>
    <row r="5990" spans="1:12" x14ac:dyDescent="0.85">
      <c r="A5990" s="1">
        <v>41164</v>
      </c>
      <c r="B5990" t="s">
        <v>5304</v>
      </c>
      <c r="C5990" t="s">
        <v>7435</v>
      </c>
      <c r="D5990" t="s">
        <v>7436</v>
      </c>
      <c r="E5990" t="s">
        <v>200</v>
      </c>
      <c r="F5990" t="s">
        <v>201</v>
      </c>
      <c r="G5990" t="s">
        <v>202</v>
      </c>
      <c r="H5990">
        <v>2009</v>
      </c>
      <c r="I5990" s="2">
        <v>0</v>
      </c>
      <c r="J5990" s="2">
        <v>1068832.83</v>
      </c>
      <c r="K5990" s="2">
        <v>1068832.83</v>
      </c>
      <c r="L5990" t="s">
        <v>116</v>
      </c>
    </row>
    <row r="5991" spans="1:12" x14ac:dyDescent="0.85">
      <c r="A5991" s="1">
        <v>41164</v>
      </c>
      <c r="B5991" t="s">
        <v>5833</v>
      </c>
      <c r="C5991" t="s">
        <v>7437</v>
      </c>
      <c r="D5991" t="s">
        <v>7438</v>
      </c>
      <c r="E5991" t="s">
        <v>200</v>
      </c>
      <c r="F5991" t="s">
        <v>201</v>
      </c>
      <c r="G5991" t="s">
        <v>202</v>
      </c>
      <c r="H5991">
        <v>2009</v>
      </c>
      <c r="I5991" s="2">
        <v>0</v>
      </c>
      <c r="J5991" s="2">
        <v>5018066</v>
      </c>
      <c r="K5991" s="2">
        <v>5018066</v>
      </c>
      <c r="L5991" t="s">
        <v>18</v>
      </c>
    </row>
    <row r="5992" spans="1:12" x14ac:dyDescent="0.85">
      <c r="A5992" s="1">
        <v>41164</v>
      </c>
      <c r="B5992" t="s">
        <v>1502</v>
      </c>
      <c r="C5992" t="s">
        <v>6575</v>
      </c>
      <c r="D5992" t="s">
        <v>6576</v>
      </c>
      <c r="E5992" t="s">
        <v>200</v>
      </c>
      <c r="F5992" t="s">
        <v>201</v>
      </c>
      <c r="G5992" t="s">
        <v>213</v>
      </c>
      <c r="H5992">
        <v>2009</v>
      </c>
      <c r="I5992" s="2">
        <v>967463</v>
      </c>
      <c r="J5992" s="2">
        <v>0</v>
      </c>
      <c r="K5992" s="2">
        <v>967463</v>
      </c>
      <c r="L5992" t="s">
        <v>116</v>
      </c>
    </row>
    <row r="5993" spans="1:12" x14ac:dyDescent="0.85">
      <c r="A5993" s="1">
        <v>41164</v>
      </c>
      <c r="B5993" t="s">
        <v>4702</v>
      </c>
      <c r="C5993" t="s">
        <v>4880</v>
      </c>
      <c r="D5993" t="s">
        <v>4881</v>
      </c>
      <c r="E5993" t="s">
        <v>200</v>
      </c>
      <c r="F5993" t="s">
        <v>201</v>
      </c>
      <c r="G5993" t="s">
        <v>202</v>
      </c>
      <c r="H5993">
        <v>2009</v>
      </c>
      <c r="I5993" s="2">
        <v>346590.42</v>
      </c>
      <c r="J5993" s="2">
        <v>0</v>
      </c>
      <c r="K5993" s="2">
        <v>346590.42</v>
      </c>
      <c r="L5993" t="s">
        <v>18</v>
      </c>
    </row>
    <row r="5994" spans="1:12" x14ac:dyDescent="0.85">
      <c r="A5994" s="1">
        <v>41164</v>
      </c>
      <c r="B5994" t="s">
        <v>90</v>
      </c>
      <c r="C5994" t="s">
        <v>7011</v>
      </c>
      <c r="D5994" t="s">
        <v>7012</v>
      </c>
      <c r="E5994" t="s">
        <v>102</v>
      </c>
      <c r="F5994" t="s">
        <v>103</v>
      </c>
      <c r="G5994" t="s">
        <v>104</v>
      </c>
      <c r="H5994">
        <v>2009</v>
      </c>
      <c r="I5994" s="2">
        <v>1363310</v>
      </c>
      <c r="J5994" s="2">
        <v>0</v>
      </c>
      <c r="K5994" s="2">
        <v>1363310</v>
      </c>
      <c r="L5994" t="s">
        <v>116</v>
      </c>
    </row>
    <row r="5995" spans="1:12" x14ac:dyDescent="0.85">
      <c r="A5995" s="1">
        <v>41164</v>
      </c>
      <c r="B5995" t="s">
        <v>90</v>
      </c>
      <c r="C5995" t="s">
        <v>5236</v>
      </c>
      <c r="D5995" t="s">
        <v>5237</v>
      </c>
      <c r="E5995" t="s">
        <v>334</v>
      </c>
      <c r="F5995" t="s">
        <v>335</v>
      </c>
      <c r="G5995" t="s">
        <v>339</v>
      </c>
      <c r="H5995">
        <v>2009</v>
      </c>
      <c r="I5995" s="2">
        <v>4278377</v>
      </c>
      <c r="J5995" s="2">
        <v>126</v>
      </c>
      <c r="K5995" s="2">
        <v>4278503</v>
      </c>
      <c r="L5995" t="s">
        <v>116</v>
      </c>
    </row>
    <row r="5996" spans="1:12" x14ac:dyDescent="0.85">
      <c r="A5996" s="1">
        <v>41164</v>
      </c>
      <c r="B5996" t="s">
        <v>90</v>
      </c>
      <c r="C5996" t="s">
        <v>5597</v>
      </c>
      <c r="D5996" t="s">
        <v>5598</v>
      </c>
      <c r="E5996" t="s">
        <v>200</v>
      </c>
      <c r="F5996" t="s">
        <v>201</v>
      </c>
      <c r="G5996" t="s">
        <v>213</v>
      </c>
      <c r="H5996">
        <v>2009</v>
      </c>
      <c r="I5996" s="2">
        <v>5840833.4000000004</v>
      </c>
      <c r="J5996" s="2">
        <v>121.6</v>
      </c>
      <c r="K5996" s="2">
        <v>5840955</v>
      </c>
      <c r="L5996" t="s">
        <v>116</v>
      </c>
    </row>
    <row r="5997" spans="1:12" x14ac:dyDescent="0.85">
      <c r="A5997" s="1">
        <v>41164</v>
      </c>
      <c r="B5997" t="s">
        <v>90</v>
      </c>
      <c r="C5997" t="s">
        <v>7439</v>
      </c>
      <c r="D5997" t="s">
        <v>7440</v>
      </c>
      <c r="E5997" t="s">
        <v>260</v>
      </c>
      <c r="F5997" t="s">
        <v>261</v>
      </c>
      <c r="H5997">
        <v>2009</v>
      </c>
      <c r="I5997" s="2">
        <v>460000</v>
      </c>
      <c r="J5997" s="2">
        <v>0</v>
      </c>
      <c r="K5997" s="2">
        <v>460000</v>
      </c>
      <c r="L5997" t="s">
        <v>116</v>
      </c>
    </row>
    <row r="5998" spans="1:12" x14ac:dyDescent="0.85">
      <c r="A5998" s="1">
        <v>41164</v>
      </c>
      <c r="B5998" t="s">
        <v>600</v>
      </c>
      <c r="C5998" t="s">
        <v>5599</v>
      </c>
      <c r="D5998" t="s">
        <v>5600</v>
      </c>
      <c r="E5998" t="s">
        <v>56</v>
      </c>
      <c r="F5998" t="s">
        <v>57</v>
      </c>
      <c r="G5998" t="s">
        <v>58</v>
      </c>
      <c r="H5998">
        <v>2009</v>
      </c>
      <c r="I5998" s="2">
        <v>500000</v>
      </c>
      <c r="J5998" s="2">
        <v>0</v>
      </c>
      <c r="K5998" s="2">
        <v>500000</v>
      </c>
      <c r="L5998" t="s">
        <v>116</v>
      </c>
    </row>
    <row r="5999" spans="1:12" x14ac:dyDescent="0.85">
      <c r="A5999" s="1">
        <v>41164</v>
      </c>
      <c r="B5999" t="s">
        <v>600</v>
      </c>
      <c r="C5999" t="s">
        <v>5599</v>
      </c>
      <c r="D5999" t="s">
        <v>5600</v>
      </c>
      <c r="E5999" t="s">
        <v>442</v>
      </c>
      <c r="F5999" t="s">
        <v>443</v>
      </c>
      <c r="G5999" t="s">
        <v>5349</v>
      </c>
      <c r="H5999">
        <v>2009</v>
      </c>
      <c r="I5999" s="2">
        <v>300000</v>
      </c>
      <c r="J5999" s="2">
        <v>0</v>
      </c>
      <c r="K5999" s="2">
        <v>300000</v>
      </c>
      <c r="L5999" t="s">
        <v>116</v>
      </c>
    </row>
    <row r="6000" spans="1:12" x14ac:dyDescent="0.85">
      <c r="A6000" s="1">
        <v>41164</v>
      </c>
      <c r="B6000" t="s">
        <v>600</v>
      </c>
      <c r="C6000" t="s">
        <v>5599</v>
      </c>
      <c r="D6000" t="s">
        <v>5600</v>
      </c>
      <c r="E6000" t="s">
        <v>85</v>
      </c>
      <c r="F6000" t="s">
        <v>86</v>
      </c>
      <c r="G6000" t="s">
        <v>87</v>
      </c>
      <c r="H6000">
        <v>2009</v>
      </c>
      <c r="I6000" s="2">
        <v>1035412.5</v>
      </c>
      <c r="J6000" s="2">
        <v>0</v>
      </c>
      <c r="K6000" s="2">
        <v>1035412.5</v>
      </c>
      <c r="L6000" t="s">
        <v>116</v>
      </c>
    </row>
    <row r="6001" spans="1:12" x14ac:dyDescent="0.85">
      <c r="A6001" s="1">
        <v>41164</v>
      </c>
      <c r="B6001" t="s">
        <v>600</v>
      </c>
      <c r="C6001" t="s">
        <v>5599</v>
      </c>
      <c r="D6001" t="s">
        <v>5600</v>
      </c>
      <c r="E6001" t="s">
        <v>293</v>
      </c>
      <c r="F6001" t="s">
        <v>294</v>
      </c>
      <c r="G6001" t="s">
        <v>295</v>
      </c>
      <c r="H6001">
        <v>2009</v>
      </c>
      <c r="I6001" s="2">
        <v>101272.15</v>
      </c>
      <c r="J6001" s="2">
        <v>0</v>
      </c>
      <c r="K6001" s="2">
        <v>101272.15</v>
      </c>
      <c r="L6001" t="s">
        <v>116</v>
      </c>
    </row>
    <row r="6002" spans="1:12" x14ac:dyDescent="0.85">
      <c r="A6002" s="1">
        <v>41164</v>
      </c>
      <c r="B6002" t="s">
        <v>600</v>
      </c>
      <c r="C6002" t="s">
        <v>5599</v>
      </c>
      <c r="D6002" t="s">
        <v>5600</v>
      </c>
      <c r="E6002" t="s">
        <v>204</v>
      </c>
      <c r="F6002" t="s">
        <v>205</v>
      </c>
      <c r="G6002" t="s">
        <v>206</v>
      </c>
      <c r="H6002">
        <v>2009</v>
      </c>
      <c r="I6002" s="2">
        <v>984060</v>
      </c>
      <c r="J6002" s="2">
        <v>0</v>
      </c>
      <c r="K6002" s="2">
        <v>984060</v>
      </c>
      <c r="L6002" t="s">
        <v>116</v>
      </c>
    </row>
    <row r="6003" spans="1:12" x14ac:dyDescent="0.85">
      <c r="A6003" s="1">
        <v>41164</v>
      </c>
      <c r="B6003" t="s">
        <v>600</v>
      </c>
      <c r="C6003" t="s">
        <v>5599</v>
      </c>
      <c r="D6003" t="s">
        <v>5600</v>
      </c>
      <c r="E6003" t="s">
        <v>42</v>
      </c>
      <c r="F6003" t="s">
        <v>43</v>
      </c>
      <c r="G6003" t="s">
        <v>44</v>
      </c>
      <c r="H6003">
        <v>2009</v>
      </c>
      <c r="I6003" s="2">
        <v>1139666.08</v>
      </c>
      <c r="J6003" s="2">
        <v>0</v>
      </c>
      <c r="K6003" s="2">
        <v>1139666.08</v>
      </c>
      <c r="L6003" t="s">
        <v>116</v>
      </c>
    </row>
    <row r="6004" spans="1:12" x14ac:dyDescent="0.85">
      <c r="A6004" s="1">
        <v>41164</v>
      </c>
      <c r="B6004" t="s">
        <v>600</v>
      </c>
      <c r="C6004" t="s">
        <v>5599</v>
      </c>
      <c r="D6004" t="s">
        <v>5600</v>
      </c>
      <c r="E6004" t="s">
        <v>21</v>
      </c>
      <c r="F6004" t="s">
        <v>22</v>
      </c>
      <c r="G6004" t="s">
        <v>23</v>
      </c>
      <c r="H6004">
        <v>2009</v>
      </c>
      <c r="I6004" s="2">
        <v>2242997.91</v>
      </c>
      <c r="J6004" s="2">
        <v>106603.31</v>
      </c>
      <c r="K6004" s="2">
        <v>2349601.2200000002</v>
      </c>
      <c r="L6004" t="s">
        <v>116</v>
      </c>
    </row>
    <row r="6005" spans="1:12" x14ac:dyDescent="0.85">
      <c r="A6005" s="1">
        <v>41164</v>
      </c>
      <c r="B6005" t="s">
        <v>90</v>
      </c>
      <c r="C6005" t="s">
        <v>7441</v>
      </c>
      <c r="D6005" t="s">
        <v>7442</v>
      </c>
      <c r="E6005" t="s">
        <v>6717</v>
      </c>
      <c r="F6005" t="s">
        <v>6718</v>
      </c>
      <c r="G6005" t="s">
        <v>6719</v>
      </c>
      <c r="H6005">
        <v>2009</v>
      </c>
      <c r="I6005" s="2">
        <v>398440</v>
      </c>
      <c r="J6005" s="2">
        <v>0</v>
      </c>
      <c r="K6005" s="2">
        <v>398440</v>
      </c>
      <c r="L6005" t="s">
        <v>116</v>
      </c>
    </row>
    <row r="6006" spans="1:12" x14ac:dyDescent="0.85">
      <c r="A6006" s="1">
        <v>41164</v>
      </c>
      <c r="B6006" t="s">
        <v>90</v>
      </c>
      <c r="C6006" t="s">
        <v>7443</v>
      </c>
      <c r="D6006" t="s">
        <v>7444</v>
      </c>
      <c r="E6006" t="s">
        <v>128</v>
      </c>
      <c r="F6006" t="s">
        <v>129</v>
      </c>
      <c r="G6006" t="s">
        <v>2147</v>
      </c>
      <c r="H6006">
        <v>2009</v>
      </c>
      <c r="I6006" s="2">
        <v>530000</v>
      </c>
      <c r="J6006" s="2">
        <v>0</v>
      </c>
      <c r="K6006" s="2">
        <v>530000</v>
      </c>
      <c r="L6006" t="s">
        <v>116</v>
      </c>
    </row>
    <row r="6007" spans="1:12" x14ac:dyDescent="0.85">
      <c r="A6007" s="1">
        <v>41164</v>
      </c>
      <c r="B6007" t="s">
        <v>90</v>
      </c>
      <c r="C6007" t="s">
        <v>7445</v>
      </c>
      <c r="D6007" t="s">
        <v>7446</v>
      </c>
      <c r="E6007" t="s">
        <v>334</v>
      </c>
      <c r="F6007" t="s">
        <v>335</v>
      </c>
      <c r="G6007" t="s">
        <v>339</v>
      </c>
      <c r="H6007">
        <v>2009</v>
      </c>
      <c r="I6007" s="2">
        <v>2750962.18</v>
      </c>
      <c r="J6007" s="2">
        <v>0</v>
      </c>
      <c r="K6007" s="2">
        <v>2750962.18</v>
      </c>
      <c r="L6007" t="s">
        <v>18</v>
      </c>
    </row>
    <row r="6008" spans="1:12" x14ac:dyDescent="0.85">
      <c r="A6008" s="1">
        <v>41164</v>
      </c>
      <c r="B6008" t="s">
        <v>90</v>
      </c>
      <c r="C6008" t="s">
        <v>7447</v>
      </c>
      <c r="D6008" t="s">
        <v>7448</v>
      </c>
      <c r="E6008" t="s">
        <v>334</v>
      </c>
      <c r="F6008" t="s">
        <v>335</v>
      </c>
      <c r="G6008" t="s">
        <v>7449</v>
      </c>
      <c r="H6008">
        <v>2009</v>
      </c>
      <c r="I6008" s="2">
        <v>6943750</v>
      </c>
      <c r="J6008" s="2">
        <v>0</v>
      </c>
      <c r="K6008" s="2">
        <v>6943750</v>
      </c>
      <c r="L6008" t="s">
        <v>116</v>
      </c>
    </row>
    <row r="6009" spans="1:12" x14ac:dyDescent="0.85">
      <c r="A6009" s="1">
        <v>41164</v>
      </c>
      <c r="B6009" t="s">
        <v>6759</v>
      </c>
      <c r="C6009" t="s">
        <v>7450</v>
      </c>
      <c r="D6009" t="s">
        <v>7451</v>
      </c>
      <c r="E6009" t="s">
        <v>56</v>
      </c>
      <c r="F6009" t="s">
        <v>57</v>
      </c>
      <c r="G6009" t="s">
        <v>58</v>
      </c>
      <c r="H6009">
        <v>2009</v>
      </c>
      <c r="I6009" s="2">
        <v>32885000</v>
      </c>
      <c r="J6009" s="2">
        <v>0</v>
      </c>
      <c r="K6009" s="2">
        <v>32885000</v>
      </c>
      <c r="L6009" t="s">
        <v>116</v>
      </c>
    </row>
    <row r="6010" spans="1:12" x14ac:dyDescent="0.85">
      <c r="A6010" s="1">
        <v>41164</v>
      </c>
      <c r="B6010" t="s">
        <v>3967</v>
      </c>
      <c r="C6010" t="s">
        <v>6592</v>
      </c>
      <c r="D6010" t="s">
        <v>6593</v>
      </c>
      <c r="E6010" t="s">
        <v>2863</v>
      </c>
      <c r="F6010" t="s">
        <v>2864</v>
      </c>
      <c r="G6010" t="s">
        <v>2865</v>
      </c>
      <c r="H6010">
        <v>2009</v>
      </c>
      <c r="I6010" s="2">
        <v>2584800</v>
      </c>
      <c r="J6010" s="2">
        <v>0</v>
      </c>
      <c r="K6010" s="2">
        <v>2584800</v>
      </c>
      <c r="L6010" t="s">
        <v>116</v>
      </c>
    </row>
    <row r="6011" spans="1:12" x14ac:dyDescent="0.85">
      <c r="A6011" s="1">
        <v>41164</v>
      </c>
      <c r="B6011" t="s">
        <v>3967</v>
      </c>
      <c r="C6011" t="s">
        <v>6592</v>
      </c>
      <c r="D6011" t="s">
        <v>6593</v>
      </c>
      <c r="E6011" t="s">
        <v>288</v>
      </c>
      <c r="F6011" t="s">
        <v>289</v>
      </c>
      <c r="G6011" t="s">
        <v>290</v>
      </c>
      <c r="H6011">
        <v>2009</v>
      </c>
      <c r="I6011" s="2">
        <v>1362600</v>
      </c>
      <c r="J6011" s="2">
        <v>0</v>
      </c>
      <c r="K6011" s="2">
        <v>1362600</v>
      </c>
      <c r="L6011" t="s">
        <v>116</v>
      </c>
    </row>
    <row r="6012" spans="1:12" x14ac:dyDescent="0.85">
      <c r="A6012" s="1">
        <v>41164</v>
      </c>
      <c r="B6012" t="s">
        <v>3967</v>
      </c>
      <c r="C6012" t="s">
        <v>6592</v>
      </c>
      <c r="D6012" t="s">
        <v>6593</v>
      </c>
      <c r="E6012" t="s">
        <v>102</v>
      </c>
      <c r="F6012" t="s">
        <v>103</v>
      </c>
      <c r="G6012" t="s">
        <v>104</v>
      </c>
      <c r="H6012">
        <v>2009</v>
      </c>
      <c r="I6012" s="2">
        <v>1129550.01</v>
      </c>
      <c r="J6012" s="2">
        <v>0</v>
      </c>
      <c r="K6012" s="2">
        <v>1129550.01</v>
      </c>
      <c r="L6012" t="s">
        <v>116</v>
      </c>
    </row>
    <row r="6013" spans="1:12" x14ac:dyDescent="0.85">
      <c r="A6013" s="1">
        <v>41164</v>
      </c>
      <c r="B6013" t="s">
        <v>3967</v>
      </c>
      <c r="C6013" t="s">
        <v>6592</v>
      </c>
      <c r="D6013" t="s">
        <v>6593</v>
      </c>
      <c r="E6013" t="s">
        <v>42</v>
      </c>
      <c r="F6013" t="s">
        <v>43</v>
      </c>
      <c r="G6013" t="s">
        <v>44</v>
      </c>
      <c r="H6013">
        <v>2009</v>
      </c>
      <c r="I6013" s="2">
        <v>9920782.25</v>
      </c>
      <c r="J6013" s="2">
        <v>0</v>
      </c>
      <c r="K6013" s="2">
        <v>9920782.25</v>
      </c>
      <c r="L6013" t="s">
        <v>116</v>
      </c>
    </row>
    <row r="6014" spans="1:12" x14ac:dyDescent="0.85">
      <c r="A6014" s="1">
        <v>41164</v>
      </c>
      <c r="B6014" t="s">
        <v>3967</v>
      </c>
      <c r="C6014" t="s">
        <v>6592</v>
      </c>
      <c r="D6014" t="s">
        <v>6593</v>
      </c>
      <c r="E6014" t="s">
        <v>21</v>
      </c>
      <c r="F6014" t="s">
        <v>22</v>
      </c>
      <c r="G6014" t="s">
        <v>23</v>
      </c>
      <c r="H6014">
        <v>2009</v>
      </c>
      <c r="I6014" s="2">
        <v>771994.24</v>
      </c>
      <c r="J6014" s="2">
        <v>0</v>
      </c>
      <c r="K6014" s="2">
        <v>771994.24</v>
      </c>
      <c r="L6014" t="s">
        <v>116</v>
      </c>
    </row>
    <row r="6015" spans="1:12" x14ac:dyDescent="0.85">
      <c r="A6015" s="1">
        <v>41164</v>
      </c>
      <c r="B6015" t="s">
        <v>6426</v>
      </c>
      <c r="C6015" t="s">
        <v>7452</v>
      </c>
      <c r="D6015" t="s">
        <v>7453</v>
      </c>
      <c r="E6015" t="s">
        <v>334</v>
      </c>
      <c r="F6015" t="s">
        <v>335</v>
      </c>
      <c r="G6015" t="s">
        <v>5078</v>
      </c>
      <c r="H6015">
        <v>2009</v>
      </c>
      <c r="I6015" s="2">
        <v>1315039.3400000001</v>
      </c>
      <c r="J6015" s="2">
        <v>0</v>
      </c>
      <c r="K6015" s="2">
        <v>1315039.3400000001</v>
      </c>
      <c r="L6015" t="s">
        <v>116</v>
      </c>
    </row>
    <row r="6016" spans="1:12" x14ac:dyDescent="0.85">
      <c r="A6016" s="1">
        <v>41164</v>
      </c>
      <c r="B6016" t="s">
        <v>6426</v>
      </c>
      <c r="C6016" t="s">
        <v>7452</v>
      </c>
      <c r="D6016" t="s">
        <v>7453</v>
      </c>
      <c r="E6016" t="s">
        <v>1333</v>
      </c>
      <c r="F6016" t="s">
        <v>1334</v>
      </c>
      <c r="G6016" t="s">
        <v>1335</v>
      </c>
      <c r="H6016">
        <v>2009</v>
      </c>
      <c r="I6016" s="2">
        <v>259110.99</v>
      </c>
      <c r="J6016" s="2">
        <v>0</v>
      </c>
      <c r="K6016" s="2">
        <v>259110.99</v>
      </c>
      <c r="L6016" t="s">
        <v>116</v>
      </c>
    </row>
    <row r="6017" spans="1:12" x14ac:dyDescent="0.85">
      <c r="A6017" s="1">
        <v>41164</v>
      </c>
      <c r="B6017" t="s">
        <v>7454</v>
      </c>
      <c r="C6017" t="s">
        <v>7455</v>
      </c>
      <c r="D6017" t="s">
        <v>7456</v>
      </c>
      <c r="E6017" t="s">
        <v>4846</v>
      </c>
      <c r="F6017" t="s">
        <v>4847</v>
      </c>
      <c r="G6017" t="s">
        <v>4848</v>
      </c>
      <c r="H6017">
        <v>2009</v>
      </c>
      <c r="I6017" s="2">
        <v>3816495.1</v>
      </c>
      <c r="J6017" s="2">
        <v>283221.62</v>
      </c>
      <c r="K6017" s="2">
        <v>4099716.72</v>
      </c>
      <c r="L6017" t="s">
        <v>116</v>
      </c>
    </row>
    <row r="6018" spans="1:12" x14ac:dyDescent="0.85">
      <c r="A6018" s="1">
        <v>41164</v>
      </c>
      <c r="B6018" t="s">
        <v>5762</v>
      </c>
      <c r="C6018" t="s">
        <v>6083</v>
      </c>
      <c r="D6018" t="s">
        <v>6084</v>
      </c>
      <c r="E6018" t="s">
        <v>15</v>
      </c>
      <c r="F6018" t="s">
        <v>16</v>
      </c>
      <c r="G6018" t="s">
        <v>6085</v>
      </c>
      <c r="H6018">
        <v>2009</v>
      </c>
      <c r="I6018" s="2">
        <v>122699.39</v>
      </c>
      <c r="J6018" s="2">
        <v>0</v>
      </c>
      <c r="K6018" s="2">
        <v>122699.39</v>
      </c>
      <c r="L6018" t="s">
        <v>116</v>
      </c>
    </row>
    <row r="6019" spans="1:12" x14ac:dyDescent="0.85">
      <c r="A6019" s="1">
        <v>41164</v>
      </c>
      <c r="B6019" t="s">
        <v>4472</v>
      </c>
      <c r="C6019" t="s">
        <v>7457</v>
      </c>
      <c r="D6019" t="s">
        <v>7458</v>
      </c>
      <c r="E6019" t="s">
        <v>102</v>
      </c>
      <c r="F6019" t="s">
        <v>103</v>
      </c>
      <c r="G6019" t="s">
        <v>104</v>
      </c>
      <c r="H6019">
        <v>2009</v>
      </c>
      <c r="I6019" s="2">
        <v>6369352.1600000001</v>
      </c>
      <c r="J6019" s="2">
        <v>0</v>
      </c>
      <c r="K6019" s="2">
        <v>6369352.1600000001</v>
      </c>
      <c r="L6019" t="s">
        <v>18</v>
      </c>
    </row>
    <row r="6020" spans="1:12" x14ac:dyDescent="0.85">
      <c r="A6020" s="1">
        <v>41164</v>
      </c>
      <c r="B6020" t="s">
        <v>5634</v>
      </c>
      <c r="C6020" t="s">
        <v>7459</v>
      </c>
      <c r="D6020" t="s">
        <v>7460</v>
      </c>
      <c r="E6020" t="s">
        <v>200</v>
      </c>
      <c r="F6020" t="s">
        <v>201</v>
      </c>
      <c r="G6020" t="s">
        <v>213</v>
      </c>
      <c r="H6020">
        <v>2009</v>
      </c>
      <c r="I6020" s="2">
        <v>2599946</v>
      </c>
      <c r="J6020" s="2">
        <v>54</v>
      </c>
      <c r="K6020" s="2">
        <v>2600000</v>
      </c>
      <c r="L6020" t="s">
        <v>116</v>
      </c>
    </row>
    <row r="6021" spans="1:12" x14ac:dyDescent="0.85">
      <c r="A6021" s="1">
        <v>41164</v>
      </c>
      <c r="B6021" t="s">
        <v>2654</v>
      </c>
      <c r="C6021" t="s">
        <v>7461</v>
      </c>
      <c r="D6021" t="s">
        <v>7462</v>
      </c>
      <c r="E6021" t="s">
        <v>56</v>
      </c>
      <c r="F6021" t="s">
        <v>57</v>
      </c>
      <c r="G6021" t="s">
        <v>58</v>
      </c>
      <c r="H6021">
        <v>2009</v>
      </c>
      <c r="I6021" s="2">
        <v>2984022.86</v>
      </c>
      <c r="J6021" s="2">
        <v>0</v>
      </c>
      <c r="K6021" s="2">
        <v>2984022.86</v>
      </c>
      <c r="L6021" t="s">
        <v>116</v>
      </c>
    </row>
    <row r="6022" spans="1:12" x14ac:dyDescent="0.85">
      <c r="A6022" s="1">
        <v>41164</v>
      </c>
      <c r="B6022" t="s">
        <v>538</v>
      </c>
      <c r="C6022" t="s">
        <v>3386</v>
      </c>
      <c r="D6022" t="s">
        <v>3387</v>
      </c>
      <c r="E6022" t="s">
        <v>113</v>
      </c>
      <c r="F6022" t="s">
        <v>114</v>
      </c>
      <c r="G6022" t="s">
        <v>115</v>
      </c>
      <c r="H6022">
        <v>2009</v>
      </c>
      <c r="I6022" s="2">
        <v>3900000</v>
      </c>
      <c r="J6022" s="2">
        <v>0</v>
      </c>
      <c r="K6022" s="2">
        <v>3900000</v>
      </c>
      <c r="L6022" t="s">
        <v>116</v>
      </c>
    </row>
    <row r="6023" spans="1:12" x14ac:dyDescent="0.85">
      <c r="A6023" s="1">
        <v>41164</v>
      </c>
      <c r="B6023" t="s">
        <v>1457</v>
      </c>
      <c r="C6023" t="s">
        <v>7463</v>
      </c>
      <c r="D6023" t="s">
        <v>7464</v>
      </c>
      <c r="E6023" t="s">
        <v>102</v>
      </c>
      <c r="F6023" t="s">
        <v>103</v>
      </c>
      <c r="G6023" t="s">
        <v>104</v>
      </c>
      <c r="H6023">
        <v>2009</v>
      </c>
      <c r="I6023" s="2">
        <v>1191795.6599999999</v>
      </c>
      <c r="J6023" s="2">
        <v>0</v>
      </c>
      <c r="K6023" s="2">
        <v>1191795.6599999999</v>
      </c>
      <c r="L6023" t="s">
        <v>116</v>
      </c>
    </row>
    <row r="6024" spans="1:12" x14ac:dyDescent="0.85">
      <c r="A6024" s="1">
        <v>41164</v>
      </c>
      <c r="B6024" t="s">
        <v>7465</v>
      </c>
      <c r="C6024" t="s">
        <v>7466</v>
      </c>
      <c r="D6024" t="s">
        <v>7467</v>
      </c>
      <c r="E6024" t="s">
        <v>102</v>
      </c>
      <c r="F6024" t="s">
        <v>103</v>
      </c>
      <c r="G6024" t="s">
        <v>104</v>
      </c>
      <c r="H6024">
        <v>2009</v>
      </c>
      <c r="I6024" s="2">
        <v>20382025</v>
      </c>
      <c r="J6024" s="2">
        <v>11279770.539999999</v>
      </c>
      <c r="K6024" s="2">
        <v>31661795.539999999</v>
      </c>
      <c r="L6024" t="s">
        <v>116</v>
      </c>
    </row>
    <row r="6025" spans="1:12" x14ac:dyDescent="0.85">
      <c r="A6025" s="1">
        <v>41164</v>
      </c>
      <c r="B6025" t="s">
        <v>90</v>
      </c>
      <c r="C6025" t="s">
        <v>7051</v>
      </c>
      <c r="D6025" t="s">
        <v>7052</v>
      </c>
      <c r="E6025" t="s">
        <v>93</v>
      </c>
      <c r="F6025" t="s">
        <v>94</v>
      </c>
      <c r="H6025">
        <v>2009</v>
      </c>
      <c r="I6025" s="2">
        <v>2370000</v>
      </c>
      <c r="J6025" s="2">
        <v>0</v>
      </c>
      <c r="K6025" s="2">
        <v>2370000</v>
      </c>
      <c r="L6025" t="s">
        <v>116</v>
      </c>
    </row>
    <row r="6026" spans="1:12" x14ac:dyDescent="0.85">
      <c r="A6026" s="1">
        <v>41164</v>
      </c>
      <c r="B6026" t="s">
        <v>6112</v>
      </c>
      <c r="C6026" t="s">
        <v>7468</v>
      </c>
      <c r="D6026" t="s">
        <v>7469</v>
      </c>
      <c r="E6026" t="s">
        <v>102</v>
      </c>
      <c r="F6026" t="s">
        <v>103</v>
      </c>
      <c r="G6026" t="s">
        <v>104</v>
      </c>
      <c r="H6026">
        <v>2009</v>
      </c>
      <c r="I6026" s="2">
        <v>2334775.5</v>
      </c>
      <c r="J6026" s="2">
        <v>0</v>
      </c>
      <c r="K6026" s="2">
        <v>2334775.5</v>
      </c>
      <c r="L6026" t="s">
        <v>18</v>
      </c>
    </row>
    <row r="6027" spans="1:12" x14ac:dyDescent="0.85">
      <c r="A6027" s="1">
        <v>41164</v>
      </c>
      <c r="B6027" t="s">
        <v>5762</v>
      </c>
      <c r="C6027" t="s">
        <v>7055</v>
      </c>
      <c r="D6027" t="s">
        <v>7056</v>
      </c>
      <c r="E6027" t="s">
        <v>1561</v>
      </c>
      <c r="F6027" t="s">
        <v>1562</v>
      </c>
      <c r="G6027" t="s">
        <v>1563</v>
      </c>
      <c r="H6027">
        <v>2009</v>
      </c>
      <c r="I6027" s="2">
        <v>429000</v>
      </c>
      <c r="J6027" s="2">
        <v>0</v>
      </c>
      <c r="K6027" s="2">
        <v>429000</v>
      </c>
      <c r="L6027" t="s">
        <v>18</v>
      </c>
    </row>
    <row r="6028" spans="1:12" x14ac:dyDescent="0.85">
      <c r="A6028" s="1">
        <v>41164</v>
      </c>
      <c r="B6028" t="s">
        <v>4764</v>
      </c>
      <c r="C6028" t="s">
        <v>4765</v>
      </c>
      <c r="D6028" t="s">
        <v>4766</v>
      </c>
      <c r="E6028" t="s">
        <v>260</v>
      </c>
      <c r="F6028" t="s">
        <v>261</v>
      </c>
      <c r="H6028">
        <v>2010</v>
      </c>
      <c r="I6028" s="2">
        <v>390000</v>
      </c>
      <c r="J6028" s="2">
        <v>0</v>
      </c>
      <c r="K6028" s="2">
        <v>390000</v>
      </c>
      <c r="L6028" t="s">
        <v>116</v>
      </c>
    </row>
    <row r="6029" spans="1:12" x14ac:dyDescent="0.85">
      <c r="A6029" s="1">
        <v>41164</v>
      </c>
      <c r="B6029" t="s">
        <v>6971</v>
      </c>
      <c r="C6029" t="s">
        <v>7470</v>
      </c>
      <c r="D6029" t="s">
        <v>7471</v>
      </c>
      <c r="E6029" t="s">
        <v>102</v>
      </c>
      <c r="F6029" t="s">
        <v>103</v>
      </c>
      <c r="G6029" t="s">
        <v>104</v>
      </c>
      <c r="H6029">
        <v>2009</v>
      </c>
      <c r="I6029" s="2">
        <v>947968</v>
      </c>
      <c r="J6029" s="2">
        <v>0</v>
      </c>
      <c r="K6029" s="2">
        <v>947968</v>
      </c>
      <c r="L6029" t="s">
        <v>18</v>
      </c>
    </row>
    <row r="6030" spans="1:12" x14ac:dyDescent="0.85">
      <c r="A6030" s="1">
        <v>41164</v>
      </c>
      <c r="B6030" t="s">
        <v>6191</v>
      </c>
      <c r="C6030" t="s">
        <v>6618</v>
      </c>
      <c r="D6030" t="s">
        <v>6619</v>
      </c>
      <c r="E6030" t="s">
        <v>70</v>
      </c>
      <c r="F6030" t="s">
        <v>71</v>
      </c>
      <c r="G6030" t="s">
        <v>5484</v>
      </c>
      <c r="H6030">
        <v>2009</v>
      </c>
      <c r="I6030" s="2">
        <v>5297752.57</v>
      </c>
      <c r="J6030" s="2">
        <v>0</v>
      </c>
      <c r="K6030" s="2">
        <v>5297752.57</v>
      </c>
      <c r="L6030" t="s">
        <v>116</v>
      </c>
    </row>
    <row r="6031" spans="1:12" x14ac:dyDescent="0.85">
      <c r="A6031" s="1">
        <v>41164</v>
      </c>
      <c r="B6031" t="s">
        <v>6191</v>
      </c>
      <c r="C6031" t="s">
        <v>6618</v>
      </c>
      <c r="D6031" t="s">
        <v>6619</v>
      </c>
      <c r="E6031" t="s">
        <v>293</v>
      </c>
      <c r="F6031" t="s">
        <v>294</v>
      </c>
      <c r="G6031" t="s">
        <v>295</v>
      </c>
      <c r="H6031">
        <v>2009</v>
      </c>
      <c r="I6031" s="2">
        <v>1149480</v>
      </c>
      <c r="J6031" s="2">
        <v>0</v>
      </c>
      <c r="K6031" s="2">
        <v>1149480</v>
      </c>
      <c r="L6031" t="s">
        <v>116</v>
      </c>
    </row>
    <row r="6032" spans="1:12" x14ac:dyDescent="0.85">
      <c r="A6032" s="1">
        <v>41164</v>
      </c>
      <c r="B6032" t="s">
        <v>6191</v>
      </c>
      <c r="C6032" t="s">
        <v>6618</v>
      </c>
      <c r="D6032" t="s">
        <v>6619</v>
      </c>
      <c r="E6032" t="s">
        <v>204</v>
      </c>
      <c r="F6032" t="s">
        <v>205</v>
      </c>
      <c r="G6032" t="s">
        <v>206</v>
      </c>
      <c r="H6032">
        <v>2009</v>
      </c>
      <c r="I6032" s="2">
        <v>192946.23</v>
      </c>
      <c r="J6032" s="2">
        <v>0</v>
      </c>
      <c r="K6032" s="2">
        <v>192946.23</v>
      </c>
      <c r="L6032" t="s">
        <v>116</v>
      </c>
    </row>
    <row r="6033" spans="1:12" x14ac:dyDescent="0.85">
      <c r="A6033" s="1">
        <v>41164</v>
      </c>
      <c r="B6033" t="s">
        <v>6191</v>
      </c>
      <c r="C6033" t="s">
        <v>6618</v>
      </c>
      <c r="D6033" t="s">
        <v>6619</v>
      </c>
      <c r="E6033" t="s">
        <v>21</v>
      </c>
      <c r="F6033" t="s">
        <v>22</v>
      </c>
      <c r="G6033" t="s">
        <v>23</v>
      </c>
      <c r="H6033">
        <v>2009</v>
      </c>
      <c r="I6033" s="2">
        <v>384738.7</v>
      </c>
      <c r="J6033" s="2">
        <v>0</v>
      </c>
      <c r="K6033" s="2">
        <v>384738.7</v>
      </c>
      <c r="L6033" t="s">
        <v>116</v>
      </c>
    </row>
    <row r="6034" spans="1:12" x14ac:dyDescent="0.85">
      <c r="A6034" s="1">
        <v>41164</v>
      </c>
      <c r="B6034" t="s">
        <v>4705</v>
      </c>
      <c r="C6034" t="s">
        <v>5647</v>
      </c>
      <c r="D6034" t="s">
        <v>5648</v>
      </c>
      <c r="E6034" t="s">
        <v>204</v>
      </c>
      <c r="F6034" t="s">
        <v>205</v>
      </c>
      <c r="G6034" t="s">
        <v>206</v>
      </c>
      <c r="H6034">
        <v>2009</v>
      </c>
      <c r="I6034" s="2">
        <v>105016.8</v>
      </c>
      <c r="J6034" s="2">
        <v>0</v>
      </c>
      <c r="K6034" s="2">
        <v>105016.8</v>
      </c>
      <c r="L6034" t="s">
        <v>18</v>
      </c>
    </row>
    <row r="6035" spans="1:12" x14ac:dyDescent="0.85">
      <c r="A6035" s="1">
        <v>41164</v>
      </c>
      <c r="B6035" t="s">
        <v>6115</v>
      </c>
      <c r="C6035" t="s">
        <v>6116</v>
      </c>
      <c r="D6035" t="s">
        <v>6117</v>
      </c>
      <c r="E6035" t="s">
        <v>42</v>
      </c>
      <c r="F6035" t="s">
        <v>43</v>
      </c>
      <c r="G6035" t="s">
        <v>44</v>
      </c>
      <c r="H6035">
        <v>2009</v>
      </c>
      <c r="I6035" s="2">
        <v>4698053.05</v>
      </c>
      <c r="J6035" s="2">
        <v>0</v>
      </c>
      <c r="K6035" s="2">
        <v>4698053.05</v>
      </c>
      <c r="L6035" t="s">
        <v>116</v>
      </c>
    </row>
    <row r="6036" spans="1:12" x14ac:dyDescent="0.85">
      <c r="A6036" s="1">
        <v>41164</v>
      </c>
      <c r="B6036" t="s">
        <v>82</v>
      </c>
      <c r="C6036" t="s">
        <v>7070</v>
      </c>
      <c r="D6036" t="s">
        <v>7071</v>
      </c>
      <c r="E6036" t="s">
        <v>334</v>
      </c>
      <c r="F6036" t="s">
        <v>335</v>
      </c>
      <c r="G6036" t="s">
        <v>339</v>
      </c>
      <c r="H6036">
        <v>2009</v>
      </c>
      <c r="I6036" s="2">
        <v>712458</v>
      </c>
      <c r="J6036" s="2">
        <v>42</v>
      </c>
      <c r="K6036" s="2">
        <v>712500</v>
      </c>
      <c r="L6036" t="s">
        <v>116</v>
      </c>
    </row>
    <row r="6037" spans="1:12" x14ac:dyDescent="0.85">
      <c r="A6037" s="1">
        <v>41164</v>
      </c>
      <c r="B6037" t="s">
        <v>6878</v>
      </c>
      <c r="C6037" t="s">
        <v>7472</v>
      </c>
      <c r="D6037" t="s">
        <v>7473</v>
      </c>
      <c r="E6037" t="s">
        <v>56</v>
      </c>
      <c r="F6037" t="s">
        <v>57</v>
      </c>
      <c r="G6037" t="s">
        <v>58</v>
      </c>
      <c r="H6037">
        <v>2009</v>
      </c>
      <c r="I6037" s="2">
        <v>2315178.48</v>
      </c>
      <c r="J6037" s="2">
        <v>0</v>
      </c>
      <c r="K6037" s="2">
        <v>2315178.48</v>
      </c>
      <c r="L6037" t="s">
        <v>18</v>
      </c>
    </row>
    <row r="6038" spans="1:12" x14ac:dyDescent="0.85">
      <c r="A6038" s="1">
        <v>41164</v>
      </c>
      <c r="B6038" t="s">
        <v>5762</v>
      </c>
      <c r="C6038" t="s">
        <v>7076</v>
      </c>
      <c r="D6038" t="s">
        <v>7077</v>
      </c>
      <c r="E6038" t="s">
        <v>2863</v>
      </c>
      <c r="F6038" t="s">
        <v>2864</v>
      </c>
      <c r="G6038" t="s">
        <v>3051</v>
      </c>
      <c r="H6038">
        <v>2009</v>
      </c>
      <c r="I6038" s="2">
        <v>8256733.0999999996</v>
      </c>
      <c r="J6038" s="2">
        <v>0</v>
      </c>
      <c r="K6038" s="2">
        <v>8256733.0999999996</v>
      </c>
      <c r="L6038" t="s">
        <v>116</v>
      </c>
    </row>
    <row r="6039" spans="1:12" x14ac:dyDescent="0.85">
      <c r="A6039" s="1">
        <v>41164</v>
      </c>
      <c r="B6039" t="s">
        <v>90</v>
      </c>
      <c r="C6039" t="s">
        <v>5253</v>
      </c>
      <c r="D6039" t="s">
        <v>5254</v>
      </c>
      <c r="E6039" t="s">
        <v>93</v>
      </c>
      <c r="F6039" t="s">
        <v>94</v>
      </c>
      <c r="H6039">
        <v>2009</v>
      </c>
      <c r="I6039" s="2">
        <v>500000</v>
      </c>
      <c r="J6039" s="2">
        <v>0</v>
      </c>
      <c r="K6039" s="2">
        <v>500000</v>
      </c>
      <c r="L6039" t="s">
        <v>18</v>
      </c>
    </row>
    <row r="6040" spans="1:12" x14ac:dyDescent="0.85">
      <c r="A6040" s="1">
        <v>41164</v>
      </c>
      <c r="B6040" t="s">
        <v>507</v>
      </c>
      <c r="C6040" t="s">
        <v>6122</v>
      </c>
      <c r="D6040" t="s">
        <v>6123</v>
      </c>
      <c r="E6040" t="s">
        <v>200</v>
      </c>
      <c r="F6040" t="s">
        <v>201</v>
      </c>
      <c r="G6040" t="s">
        <v>202</v>
      </c>
      <c r="H6040">
        <v>2009</v>
      </c>
      <c r="I6040" s="2">
        <v>9515247.3100000005</v>
      </c>
      <c r="J6040" s="2">
        <v>326776.69</v>
      </c>
      <c r="K6040" s="2">
        <v>9842024</v>
      </c>
      <c r="L6040" t="s">
        <v>116</v>
      </c>
    </row>
    <row r="6041" spans="1:12" x14ac:dyDescent="0.85">
      <c r="A6041" s="1">
        <v>41164</v>
      </c>
      <c r="B6041" t="s">
        <v>4571</v>
      </c>
      <c r="C6041" t="s">
        <v>7474</v>
      </c>
      <c r="D6041" t="s">
        <v>7475</v>
      </c>
      <c r="E6041" t="s">
        <v>56</v>
      </c>
      <c r="F6041" t="s">
        <v>57</v>
      </c>
      <c r="G6041" t="s">
        <v>58</v>
      </c>
      <c r="H6041">
        <v>2009</v>
      </c>
      <c r="I6041" s="2">
        <v>2248299.35</v>
      </c>
      <c r="J6041" s="2">
        <v>0</v>
      </c>
      <c r="K6041" s="2">
        <v>2248299.35</v>
      </c>
      <c r="L6041" t="s">
        <v>116</v>
      </c>
    </row>
    <row r="6042" spans="1:12" x14ac:dyDescent="0.85">
      <c r="A6042" s="1">
        <v>41164</v>
      </c>
      <c r="B6042" t="s">
        <v>4054</v>
      </c>
      <c r="C6042" t="s">
        <v>7476</v>
      </c>
      <c r="D6042" t="s">
        <v>7477</v>
      </c>
      <c r="E6042" t="s">
        <v>102</v>
      </c>
      <c r="F6042" t="s">
        <v>103</v>
      </c>
      <c r="G6042" t="s">
        <v>104</v>
      </c>
      <c r="H6042">
        <v>2009</v>
      </c>
      <c r="I6042" s="2">
        <v>1506795.65</v>
      </c>
      <c r="J6042" s="2">
        <v>0</v>
      </c>
      <c r="K6042" s="2">
        <v>1506795.65</v>
      </c>
      <c r="L6042" t="s">
        <v>18</v>
      </c>
    </row>
    <row r="6043" spans="1:12" x14ac:dyDescent="0.85">
      <c r="A6043" s="1">
        <v>41164</v>
      </c>
      <c r="B6043" t="s">
        <v>4912</v>
      </c>
      <c r="C6043" t="s">
        <v>4913</v>
      </c>
      <c r="D6043" t="s">
        <v>4914</v>
      </c>
      <c r="E6043" t="s">
        <v>288</v>
      </c>
      <c r="F6043" t="s">
        <v>289</v>
      </c>
      <c r="G6043" t="s">
        <v>290</v>
      </c>
      <c r="H6043">
        <v>2009</v>
      </c>
      <c r="I6043" s="2">
        <v>1915800.02</v>
      </c>
      <c r="J6043" s="2">
        <v>0</v>
      </c>
      <c r="K6043" s="2">
        <v>1915800.02</v>
      </c>
      <c r="L6043" t="s">
        <v>116</v>
      </c>
    </row>
    <row r="6044" spans="1:12" x14ac:dyDescent="0.85">
      <c r="A6044" s="1">
        <v>41164</v>
      </c>
      <c r="B6044" t="s">
        <v>4912</v>
      </c>
      <c r="C6044" t="s">
        <v>4913</v>
      </c>
      <c r="D6044" t="s">
        <v>4914</v>
      </c>
      <c r="E6044" t="s">
        <v>42</v>
      </c>
      <c r="F6044" t="s">
        <v>43</v>
      </c>
      <c r="G6044" t="s">
        <v>44</v>
      </c>
      <c r="H6044">
        <v>2009</v>
      </c>
      <c r="I6044" s="2">
        <v>12195075.140000001</v>
      </c>
      <c r="J6044" s="2">
        <v>0</v>
      </c>
      <c r="K6044" s="2">
        <v>12195075.140000001</v>
      </c>
      <c r="L6044" t="s">
        <v>116</v>
      </c>
    </row>
    <row r="6045" spans="1:12" x14ac:dyDescent="0.85">
      <c r="A6045" s="1">
        <v>41164</v>
      </c>
      <c r="B6045" t="s">
        <v>7478</v>
      </c>
      <c r="C6045" t="s">
        <v>7479</v>
      </c>
      <c r="D6045" t="s">
        <v>7480</v>
      </c>
      <c r="E6045" t="s">
        <v>5946</v>
      </c>
      <c r="F6045" t="s">
        <v>5947</v>
      </c>
      <c r="G6045" t="s">
        <v>5948</v>
      </c>
      <c r="H6045">
        <v>2009</v>
      </c>
      <c r="I6045" s="2">
        <v>15000000</v>
      </c>
      <c r="J6045" s="2">
        <v>0</v>
      </c>
      <c r="K6045" s="2">
        <v>15000000</v>
      </c>
      <c r="L6045" t="s">
        <v>116</v>
      </c>
    </row>
    <row r="6046" spans="1:12" x14ac:dyDescent="0.85">
      <c r="A6046" s="1">
        <v>41164</v>
      </c>
      <c r="B6046" t="s">
        <v>90</v>
      </c>
      <c r="C6046" t="s">
        <v>7481</v>
      </c>
      <c r="D6046" t="s">
        <v>7482</v>
      </c>
      <c r="E6046" t="s">
        <v>85</v>
      </c>
      <c r="F6046" t="s">
        <v>86</v>
      </c>
      <c r="G6046" t="s">
        <v>87</v>
      </c>
      <c r="H6046">
        <v>2009</v>
      </c>
      <c r="I6046" s="2">
        <v>25923205</v>
      </c>
      <c r="J6046" s="2">
        <v>6329604.46</v>
      </c>
      <c r="K6046" s="2">
        <v>32252809.460000001</v>
      </c>
      <c r="L6046" t="s">
        <v>116</v>
      </c>
    </row>
    <row r="6047" spans="1:12" x14ac:dyDescent="0.85">
      <c r="A6047" s="1">
        <v>41164</v>
      </c>
      <c r="B6047" t="s">
        <v>5722</v>
      </c>
      <c r="C6047" t="s">
        <v>7483</v>
      </c>
      <c r="D6047" t="s">
        <v>7484</v>
      </c>
      <c r="E6047" t="s">
        <v>102</v>
      </c>
      <c r="F6047" t="s">
        <v>103</v>
      </c>
      <c r="G6047" t="s">
        <v>104</v>
      </c>
      <c r="H6047">
        <v>2009</v>
      </c>
      <c r="I6047" s="2">
        <v>4371900</v>
      </c>
      <c r="J6047" s="2">
        <v>0</v>
      </c>
      <c r="K6047" s="2">
        <v>4371900</v>
      </c>
      <c r="L6047" t="s">
        <v>18</v>
      </c>
    </row>
    <row r="6048" spans="1:12" x14ac:dyDescent="0.85">
      <c r="A6048" s="1">
        <v>41164</v>
      </c>
      <c r="B6048" t="s">
        <v>651</v>
      </c>
      <c r="C6048" t="s">
        <v>6632</v>
      </c>
      <c r="D6048" t="s">
        <v>6633</v>
      </c>
      <c r="E6048" t="s">
        <v>334</v>
      </c>
      <c r="F6048" t="s">
        <v>335</v>
      </c>
      <c r="G6048" t="s">
        <v>339</v>
      </c>
      <c r="H6048">
        <v>2009</v>
      </c>
      <c r="I6048" s="2">
        <v>818184</v>
      </c>
      <c r="J6048" s="2">
        <v>42.22</v>
      </c>
      <c r="K6048" s="2">
        <v>818226.22</v>
      </c>
      <c r="L6048" t="s">
        <v>116</v>
      </c>
    </row>
    <row r="6049" spans="1:12" x14ac:dyDescent="0.85">
      <c r="A6049" s="1">
        <v>41164</v>
      </c>
      <c r="B6049" t="s">
        <v>651</v>
      </c>
      <c r="C6049" t="s">
        <v>4496</v>
      </c>
      <c r="D6049" t="s">
        <v>4497</v>
      </c>
      <c r="E6049" t="s">
        <v>288</v>
      </c>
      <c r="F6049" t="s">
        <v>289</v>
      </c>
      <c r="G6049" t="s">
        <v>290</v>
      </c>
      <c r="H6049">
        <v>2009</v>
      </c>
      <c r="I6049" s="2">
        <v>1123053</v>
      </c>
      <c r="J6049" s="2">
        <v>0</v>
      </c>
      <c r="K6049" s="2">
        <v>1123053</v>
      </c>
      <c r="L6049" t="s">
        <v>116</v>
      </c>
    </row>
    <row r="6050" spans="1:12" x14ac:dyDescent="0.85">
      <c r="A6050" s="1">
        <v>41164</v>
      </c>
      <c r="B6050" t="s">
        <v>651</v>
      </c>
      <c r="C6050" t="s">
        <v>7485</v>
      </c>
      <c r="D6050" t="s">
        <v>7486</v>
      </c>
      <c r="E6050" t="s">
        <v>204</v>
      </c>
      <c r="F6050" t="s">
        <v>205</v>
      </c>
      <c r="G6050" t="s">
        <v>206</v>
      </c>
      <c r="H6050">
        <v>2009</v>
      </c>
      <c r="I6050" s="2">
        <v>375528</v>
      </c>
      <c r="J6050" s="2">
        <v>0</v>
      </c>
      <c r="K6050" s="2">
        <v>375528</v>
      </c>
      <c r="L6050" t="s">
        <v>116</v>
      </c>
    </row>
    <row r="6051" spans="1:12" x14ac:dyDescent="0.85">
      <c r="A6051" s="1">
        <v>41164</v>
      </c>
      <c r="B6051" t="s">
        <v>651</v>
      </c>
      <c r="C6051" t="s">
        <v>7087</v>
      </c>
      <c r="D6051" t="s">
        <v>7088</v>
      </c>
      <c r="E6051" t="s">
        <v>2863</v>
      </c>
      <c r="F6051" t="s">
        <v>2864</v>
      </c>
      <c r="G6051" t="s">
        <v>3051</v>
      </c>
      <c r="H6051">
        <v>2009</v>
      </c>
      <c r="I6051" s="2">
        <v>1826125</v>
      </c>
      <c r="J6051" s="2">
        <v>0</v>
      </c>
      <c r="K6051" s="2">
        <v>1826125</v>
      </c>
      <c r="L6051" t="s">
        <v>116</v>
      </c>
    </row>
    <row r="6052" spans="1:12" x14ac:dyDescent="0.85">
      <c r="A6052" s="1">
        <v>41164</v>
      </c>
      <c r="B6052" t="s">
        <v>651</v>
      </c>
      <c r="C6052" t="s">
        <v>4052</v>
      </c>
      <c r="D6052" t="s">
        <v>4053</v>
      </c>
      <c r="E6052" t="s">
        <v>21</v>
      </c>
      <c r="F6052" t="s">
        <v>22</v>
      </c>
      <c r="G6052" t="s">
        <v>23</v>
      </c>
      <c r="H6052">
        <v>2009</v>
      </c>
      <c r="I6052" s="2">
        <v>1059398</v>
      </c>
      <c r="J6052" s="2">
        <v>210</v>
      </c>
      <c r="K6052" s="2">
        <v>1059608</v>
      </c>
      <c r="L6052" t="s">
        <v>116</v>
      </c>
    </row>
    <row r="6053" spans="1:12" x14ac:dyDescent="0.85">
      <c r="A6053" s="1">
        <v>41164</v>
      </c>
      <c r="B6053" t="s">
        <v>4764</v>
      </c>
      <c r="C6053" t="s">
        <v>4765</v>
      </c>
      <c r="D6053" t="s">
        <v>4766</v>
      </c>
      <c r="E6053" t="s">
        <v>260</v>
      </c>
      <c r="F6053" t="s">
        <v>261</v>
      </c>
      <c r="H6053">
        <v>2010</v>
      </c>
      <c r="I6053" s="2">
        <v>390000</v>
      </c>
      <c r="J6053" s="2">
        <v>0</v>
      </c>
      <c r="K6053" s="2">
        <v>390000</v>
      </c>
      <c r="L6053" t="s">
        <v>116</v>
      </c>
    </row>
    <row r="6054" spans="1:12" x14ac:dyDescent="0.85">
      <c r="A6054" s="1">
        <v>41164</v>
      </c>
      <c r="B6054" t="s">
        <v>651</v>
      </c>
      <c r="C6054" t="s">
        <v>3402</v>
      </c>
      <c r="D6054" t="s">
        <v>3403</v>
      </c>
      <c r="E6054" t="s">
        <v>70</v>
      </c>
      <c r="F6054" t="s">
        <v>71</v>
      </c>
      <c r="G6054" t="s">
        <v>72</v>
      </c>
      <c r="H6054">
        <v>2009</v>
      </c>
      <c r="I6054" s="2">
        <v>1006837</v>
      </c>
      <c r="J6054" s="2">
        <v>20</v>
      </c>
      <c r="K6054" s="2">
        <v>1006857</v>
      </c>
      <c r="L6054" t="s">
        <v>116</v>
      </c>
    </row>
    <row r="6055" spans="1:12" x14ac:dyDescent="0.85">
      <c r="A6055" s="1">
        <v>41164</v>
      </c>
      <c r="B6055" t="s">
        <v>648</v>
      </c>
      <c r="C6055" t="s">
        <v>6634</v>
      </c>
      <c r="D6055" t="s">
        <v>6635</v>
      </c>
      <c r="E6055" t="s">
        <v>200</v>
      </c>
      <c r="F6055" t="s">
        <v>201</v>
      </c>
      <c r="G6055" t="s">
        <v>213</v>
      </c>
      <c r="H6055">
        <v>2009</v>
      </c>
      <c r="I6055" s="2">
        <v>3644623.79</v>
      </c>
      <c r="J6055" s="2">
        <v>0</v>
      </c>
      <c r="K6055" s="2">
        <v>3644623.79</v>
      </c>
      <c r="L6055" t="s">
        <v>116</v>
      </c>
    </row>
    <row r="6056" spans="1:12" x14ac:dyDescent="0.85">
      <c r="A6056" s="1">
        <v>41164</v>
      </c>
      <c r="B6056" t="s">
        <v>648</v>
      </c>
      <c r="C6056" t="s">
        <v>6634</v>
      </c>
      <c r="D6056" t="s">
        <v>6635</v>
      </c>
      <c r="E6056" t="s">
        <v>204</v>
      </c>
      <c r="F6056" t="s">
        <v>205</v>
      </c>
      <c r="G6056" t="s">
        <v>206</v>
      </c>
      <c r="H6056">
        <v>2009</v>
      </c>
      <c r="I6056" s="2">
        <v>647140</v>
      </c>
      <c r="J6056" s="2">
        <v>0</v>
      </c>
      <c r="K6056" s="2">
        <v>647140</v>
      </c>
      <c r="L6056" t="s">
        <v>116</v>
      </c>
    </row>
    <row r="6057" spans="1:12" x14ac:dyDescent="0.85">
      <c r="A6057" s="1">
        <v>41164</v>
      </c>
      <c r="B6057" t="s">
        <v>7487</v>
      </c>
      <c r="C6057" t="s">
        <v>7488</v>
      </c>
      <c r="D6057" t="s">
        <v>7489</v>
      </c>
      <c r="E6057" t="s">
        <v>102</v>
      </c>
      <c r="F6057" t="s">
        <v>103</v>
      </c>
      <c r="G6057" t="s">
        <v>104</v>
      </c>
      <c r="H6057">
        <v>2009</v>
      </c>
      <c r="I6057" s="2">
        <v>872084</v>
      </c>
      <c r="J6057" s="2">
        <v>0</v>
      </c>
      <c r="K6057" s="2">
        <v>872084</v>
      </c>
      <c r="L6057" t="s">
        <v>18</v>
      </c>
    </row>
    <row r="6058" spans="1:12" x14ac:dyDescent="0.85">
      <c r="A6058" s="1">
        <v>41164</v>
      </c>
      <c r="B6058" t="s">
        <v>5135</v>
      </c>
      <c r="C6058" t="s">
        <v>7490</v>
      </c>
      <c r="D6058" t="s">
        <v>7491</v>
      </c>
      <c r="E6058" t="s">
        <v>15</v>
      </c>
      <c r="F6058" t="s">
        <v>16</v>
      </c>
      <c r="G6058" t="s">
        <v>17</v>
      </c>
      <c r="H6058">
        <v>2009</v>
      </c>
      <c r="I6058" s="2">
        <v>17391304.350000001</v>
      </c>
      <c r="J6058" s="2">
        <v>0</v>
      </c>
      <c r="K6058" s="2">
        <v>17391304.350000001</v>
      </c>
      <c r="L6058" t="s">
        <v>18</v>
      </c>
    </row>
    <row r="6059" spans="1:12" x14ac:dyDescent="0.85">
      <c r="A6059" s="1">
        <v>41164</v>
      </c>
      <c r="B6059" t="s">
        <v>7492</v>
      </c>
      <c r="C6059" t="s">
        <v>7493</v>
      </c>
      <c r="D6059" t="s">
        <v>7494</v>
      </c>
      <c r="E6059" t="s">
        <v>102</v>
      </c>
      <c r="F6059" t="s">
        <v>103</v>
      </c>
      <c r="G6059" t="s">
        <v>104</v>
      </c>
      <c r="H6059">
        <v>2009</v>
      </c>
      <c r="I6059" s="2">
        <v>4608324</v>
      </c>
      <c r="J6059" s="2">
        <v>0</v>
      </c>
      <c r="K6059" s="2">
        <v>4608324</v>
      </c>
      <c r="L6059" t="s">
        <v>18</v>
      </c>
    </row>
    <row r="6060" spans="1:12" x14ac:dyDescent="0.85">
      <c r="A6060" s="1">
        <v>41164</v>
      </c>
      <c r="B6060" t="s">
        <v>6112</v>
      </c>
      <c r="C6060" t="s">
        <v>7495</v>
      </c>
      <c r="D6060" t="s">
        <v>7496</v>
      </c>
      <c r="E6060" t="s">
        <v>93</v>
      </c>
      <c r="F6060" t="s">
        <v>94</v>
      </c>
      <c r="H6060">
        <v>2009</v>
      </c>
      <c r="I6060" s="2">
        <v>5999985</v>
      </c>
      <c r="J6060" s="2">
        <v>0</v>
      </c>
      <c r="K6060" s="2">
        <v>5999985</v>
      </c>
      <c r="L6060" t="s">
        <v>18</v>
      </c>
    </row>
    <row r="6061" spans="1:12" x14ac:dyDescent="0.85">
      <c r="A6061" s="1">
        <v>41164</v>
      </c>
      <c r="B6061" t="s">
        <v>507</v>
      </c>
      <c r="C6061" t="s">
        <v>7497</v>
      </c>
      <c r="D6061" t="s">
        <v>7498</v>
      </c>
      <c r="E6061" t="s">
        <v>1408</v>
      </c>
      <c r="F6061" t="s">
        <v>1409</v>
      </c>
      <c r="G6061" t="s">
        <v>1410</v>
      </c>
      <c r="H6061">
        <v>2009</v>
      </c>
      <c r="I6061" s="2">
        <v>929160</v>
      </c>
      <c r="J6061" s="2">
        <v>0</v>
      </c>
      <c r="K6061" s="2">
        <v>929160</v>
      </c>
      <c r="L6061" t="s">
        <v>18</v>
      </c>
    </row>
    <row r="6062" spans="1:12" x14ac:dyDescent="0.85">
      <c r="A6062" s="1">
        <v>41164</v>
      </c>
      <c r="B6062" t="s">
        <v>2654</v>
      </c>
      <c r="C6062" t="s">
        <v>7499</v>
      </c>
      <c r="D6062" t="s">
        <v>7500</v>
      </c>
      <c r="E6062" t="s">
        <v>70</v>
      </c>
      <c r="F6062" t="s">
        <v>71</v>
      </c>
      <c r="G6062" t="s">
        <v>72</v>
      </c>
      <c r="H6062">
        <v>2009</v>
      </c>
      <c r="I6062" s="2">
        <v>32201432.280000001</v>
      </c>
      <c r="J6062" s="2">
        <v>0</v>
      </c>
      <c r="K6062" s="2">
        <v>32201432.280000001</v>
      </c>
      <c r="L6062" t="s">
        <v>116</v>
      </c>
    </row>
    <row r="6063" spans="1:12" x14ac:dyDescent="0.85">
      <c r="A6063" s="1">
        <v>41164</v>
      </c>
      <c r="B6063" t="s">
        <v>90</v>
      </c>
      <c r="C6063" t="s">
        <v>7501</v>
      </c>
      <c r="D6063" t="s">
        <v>7502</v>
      </c>
      <c r="E6063" t="s">
        <v>260</v>
      </c>
      <c r="F6063" t="s">
        <v>261</v>
      </c>
      <c r="H6063">
        <v>2009</v>
      </c>
      <c r="I6063" s="2">
        <v>249950</v>
      </c>
      <c r="J6063" s="2">
        <v>50</v>
      </c>
      <c r="K6063" s="2">
        <v>250000</v>
      </c>
      <c r="L6063" t="s">
        <v>116</v>
      </c>
    </row>
    <row r="6064" spans="1:12" x14ac:dyDescent="0.85">
      <c r="A6064" s="1">
        <v>41164</v>
      </c>
      <c r="B6064" t="s">
        <v>90</v>
      </c>
      <c r="C6064" t="s">
        <v>7503</v>
      </c>
      <c r="D6064" t="s">
        <v>7504</v>
      </c>
      <c r="E6064" t="s">
        <v>102</v>
      </c>
      <c r="F6064" t="s">
        <v>103</v>
      </c>
      <c r="G6064" t="s">
        <v>104</v>
      </c>
      <c r="H6064">
        <v>2009</v>
      </c>
      <c r="I6064" s="2">
        <v>11309057.6</v>
      </c>
      <c r="J6064" s="2">
        <v>0</v>
      </c>
      <c r="K6064" s="2">
        <v>11309057.6</v>
      </c>
      <c r="L6064" t="s">
        <v>116</v>
      </c>
    </row>
    <row r="6065" spans="1:12" x14ac:dyDescent="0.85">
      <c r="A6065" s="1">
        <v>41164</v>
      </c>
      <c r="B6065" t="s">
        <v>90</v>
      </c>
      <c r="C6065" t="s">
        <v>7505</v>
      </c>
      <c r="D6065" t="s">
        <v>7506</v>
      </c>
      <c r="E6065" t="s">
        <v>442</v>
      </c>
      <c r="F6065" t="s">
        <v>443</v>
      </c>
      <c r="G6065" t="s">
        <v>7507</v>
      </c>
      <c r="H6065">
        <v>2009</v>
      </c>
      <c r="I6065" s="2">
        <v>2300000</v>
      </c>
      <c r="J6065" s="2">
        <v>0</v>
      </c>
      <c r="K6065" s="2">
        <v>2300000</v>
      </c>
      <c r="L6065" t="s">
        <v>116</v>
      </c>
    </row>
    <row r="6066" spans="1:12" x14ac:dyDescent="0.85">
      <c r="A6066" s="1">
        <v>41164</v>
      </c>
      <c r="B6066" t="s">
        <v>90</v>
      </c>
      <c r="C6066" t="s">
        <v>7508</v>
      </c>
      <c r="D6066" t="s">
        <v>7509</v>
      </c>
      <c r="E6066" t="s">
        <v>200</v>
      </c>
      <c r="F6066" t="s">
        <v>201</v>
      </c>
      <c r="G6066" t="s">
        <v>213</v>
      </c>
      <c r="H6066">
        <v>2009</v>
      </c>
      <c r="I6066" s="2">
        <v>1300000</v>
      </c>
      <c r="J6066" s="2">
        <v>0</v>
      </c>
      <c r="K6066" s="2">
        <v>1300000</v>
      </c>
      <c r="L6066" t="s">
        <v>18</v>
      </c>
    </row>
    <row r="6067" spans="1:12" x14ac:dyDescent="0.85">
      <c r="A6067" s="1">
        <v>41164</v>
      </c>
      <c r="B6067" t="s">
        <v>90</v>
      </c>
      <c r="C6067" t="s">
        <v>7510</v>
      </c>
      <c r="D6067" t="s">
        <v>7511</v>
      </c>
      <c r="E6067" t="s">
        <v>70</v>
      </c>
      <c r="F6067" t="s">
        <v>71</v>
      </c>
      <c r="G6067" t="s">
        <v>5484</v>
      </c>
      <c r="H6067">
        <v>2009</v>
      </c>
      <c r="I6067" s="2">
        <v>221725.87</v>
      </c>
      <c r="J6067" s="2">
        <v>0</v>
      </c>
      <c r="K6067" s="2">
        <v>221725.87</v>
      </c>
      <c r="L6067" t="s">
        <v>116</v>
      </c>
    </row>
    <row r="6068" spans="1:12" x14ac:dyDescent="0.85">
      <c r="A6068" s="1">
        <v>41164</v>
      </c>
      <c r="B6068" t="s">
        <v>90</v>
      </c>
      <c r="C6068" t="s">
        <v>7512</v>
      </c>
      <c r="D6068" t="s">
        <v>7513</v>
      </c>
      <c r="E6068" t="s">
        <v>200</v>
      </c>
      <c r="F6068" t="s">
        <v>201</v>
      </c>
      <c r="G6068" t="s">
        <v>213</v>
      </c>
      <c r="H6068">
        <v>2009</v>
      </c>
      <c r="I6068" s="2">
        <v>1818888</v>
      </c>
      <c r="J6068" s="2">
        <v>509862</v>
      </c>
      <c r="K6068" s="2">
        <v>2328750</v>
      </c>
      <c r="L6068" t="s">
        <v>116</v>
      </c>
    </row>
    <row r="6069" spans="1:12" x14ac:dyDescent="0.85">
      <c r="A6069" s="1">
        <v>41164</v>
      </c>
      <c r="B6069" t="s">
        <v>90</v>
      </c>
      <c r="C6069" t="s">
        <v>7514</v>
      </c>
      <c r="D6069" t="s">
        <v>7515</v>
      </c>
      <c r="E6069" t="s">
        <v>102</v>
      </c>
      <c r="F6069" t="s">
        <v>103</v>
      </c>
      <c r="G6069" t="s">
        <v>104</v>
      </c>
      <c r="H6069">
        <v>2009</v>
      </c>
      <c r="I6069" s="2">
        <v>863940.3</v>
      </c>
      <c r="J6069" s="2">
        <v>0</v>
      </c>
      <c r="K6069" s="2">
        <v>863940.3</v>
      </c>
      <c r="L6069" t="s">
        <v>18</v>
      </c>
    </row>
    <row r="6070" spans="1:12" x14ac:dyDescent="0.85">
      <c r="A6070" s="1">
        <v>41164</v>
      </c>
      <c r="B6070" t="s">
        <v>4668</v>
      </c>
      <c r="C6070" t="s">
        <v>4921</v>
      </c>
      <c r="D6070" t="s">
        <v>4922</v>
      </c>
      <c r="E6070" t="s">
        <v>4923</v>
      </c>
      <c r="F6070" t="s">
        <v>4924</v>
      </c>
      <c r="G6070" t="s">
        <v>4925</v>
      </c>
      <c r="H6070">
        <v>2009</v>
      </c>
      <c r="I6070" s="2">
        <v>6000000</v>
      </c>
      <c r="J6070" s="2">
        <v>0</v>
      </c>
      <c r="K6070" s="2">
        <v>6000000</v>
      </c>
      <c r="L6070" t="s">
        <v>116</v>
      </c>
    </row>
    <row r="6071" spans="1:12" x14ac:dyDescent="0.85">
      <c r="A6071" s="1">
        <v>41164</v>
      </c>
      <c r="B6071" t="s">
        <v>90</v>
      </c>
      <c r="C6071" t="s">
        <v>5669</v>
      </c>
      <c r="D6071" t="s">
        <v>5670</v>
      </c>
      <c r="E6071" t="s">
        <v>49</v>
      </c>
      <c r="F6071" t="s">
        <v>50</v>
      </c>
      <c r="G6071" t="s">
        <v>51</v>
      </c>
      <c r="H6071">
        <v>2009</v>
      </c>
      <c r="I6071" s="2">
        <v>425000</v>
      </c>
      <c r="J6071" s="2">
        <v>0</v>
      </c>
      <c r="K6071" s="2">
        <v>425000</v>
      </c>
      <c r="L6071" t="s">
        <v>116</v>
      </c>
    </row>
    <row r="6072" spans="1:12" x14ac:dyDescent="0.85">
      <c r="A6072" s="1">
        <v>41164</v>
      </c>
      <c r="B6072" t="s">
        <v>2654</v>
      </c>
      <c r="C6072" t="s">
        <v>7516</v>
      </c>
      <c r="D6072" t="s">
        <v>6666</v>
      </c>
      <c r="E6072" t="s">
        <v>102</v>
      </c>
      <c r="F6072" t="s">
        <v>103</v>
      </c>
      <c r="G6072" t="s">
        <v>104</v>
      </c>
      <c r="H6072">
        <v>2009</v>
      </c>
      <c r="I6072" s="2">
        <v>17692598.66</v>
      </c>
      <c r="J6072" s="2">
        <v>0</v>
      </c>
      <c r="K6072" s="2">
        <v>17692598.66</v>
      </c>
      <c r="L6072" t="s">
        <v>116</v>
      </c>
    </row>
    <row r="6073" spans="1:12" x14ac:dyDescent="0.85">
      <c r="A6073" s="1">
        <v>41164</v>
      </c>
      <c r="B6073" t="s">
        <v>507</v>
      </c>
      <c r="C6073" t="s">
        <v>7104</v>
      </c>
      <c r="D6073" t="s">
        <v>7105</v>
      </c>
      <c r="E6073" t="s">
        <v>56</v>
      </c>
      <c r="F6073" t="s">
        <v>57</v>
      </c>
      <c r="G6073" t="s">
        <v>58</v>
      </c>
      <c r="H6073">
        <v>2009</v>
      </c>
      <c r="I6073" s="2">
        <v>1625500</v>
      </c>
      <c r="J6073" s="2">
        <v>0</v>
      </c>
      <c r="K6073" s="2">
        <v>1625500</v>
      </c>
      <c r="L6073" t="s">
        <v>116</v>
      </c>
    </row>
    <row r="6074" spans="1:12" x14ac:dyDescent="0.85">
      <c r="A6074" s="1">
        <v>41164</v>
      </c>
      <c r="B6074" t="s">
        <v>507</v>
      </c>
      <c r="C6074" t="s">
        <v>7104</v>
      </c>
      <c r="D6074" t="s">
        <v>7105</v>
      </c>
      <c r="E6074" t="s">
        <v>288</v>
      </c>
      <c r="F6074" t="s">
        <v>289</v>
      </c>
      <c r="G6074" t="s">
        <v>290</v>
      </c>
      <c r="H6074">
        <v>2009</v>
      </c>
      <c r="I6074" s="2">
        <v>4116600</v>
      </c>
      <c r="J6074" s="2">
        <v>0</v>
      </c>
      <c r="K6074" s="2">
        <v>4116600</v>
      </c>
      <c r="L6074" t="s">
        <v>116</v>
      </c>
    </row>
    <row r="6075" spans="1:12" x14ac:dyDescent="0.85">
      <c r="A6075" s="1">
        <v>41164</v>
      </c>
      <c r="B6075" t="s">
        <v>507</v>
      </c>
      <c r="C6075" t="s">
        <v>7517</v>
      </c>
      <c r="D6075" t="s">
        <v>7518</v>
      </c>
      <c r="E6075" t="s">
        <v>56</v>
      </c>
      <c r="F6075" t="s">
        <v>57</v>
      </c>
      <c r="G6075" t="s">
        <v>58</v>
      </c>
      <c r="H6075">
        <v>2009</v>
      </c>
      <c r="I6075" s="2">
        <v>8790844.3599999994</v>
      </c>
      <c r="J6075" s="2">
        <v>0</v>
      </c>
      <c r="K6075" s="2">
        <v>8790844.3599999994</v>
      </c>
      <c r="L6075" t="s">
        <v>116</v>
      </c>
    </row>
    <row r="6076" spans="1:12" x14ac:dyDescent="0.85">
      <c r="A6076" s="1">
        <v>41164</v>
      </c>
      <c r="B6076" t="s">
        <v>507</v>
      </c>
      <c r="C6076" t="s">
        <v>7519</v>
      </c>
      <c r="D6076" t="s">
        <v>7520</v>
      </c>
      <c r="E6076" t="s">
        <v>15</v>
      </c>
      <c r="F6076" t="s">
        <v>16</v>
      </c>
      <c r="G6076" t="s">
        <v>17</v>
      </c>
      <c r="H6076">
        <v>2009</v>
      </c>
      <c r="I6076" s="2">
        <v>2816621.49</v>
      </c>
      <c r="J6076" s="2">
        <v>0</v>
      </c>
      <c r="K6076" s="2">
        <v>2816621.49</v>
      </c>
      <c r="L6076" t="s">
        <v>18</v>
      </c>
    </row>
    <row r="6077" spans="1:12" x14ac:dyDescent="0.85">
      <c r="A6077" s="1">
        <v>41164</v>
      </c>
      <c r="B6077" t="s">
        <v>507</v>
      </c>
      <c r="C6077" t="s">
        <v>7521</v>
      </c>
      <c r="D6077" t="s">
        <v>7522</v>
      </c>
      <c r="E6077" t="s">
        <v>334</v>
      </c>
      <c r="F6077" t="s">
        <v>335</v>
      </c>
      <c r="G6077" t="s">
        <v>339</v>
      </c>
      <c r="H6077">
        <v>2009</v>
      </c>
      <c r="I6077" s="2">
        <v>2026500</v>
      </c>
      <c r="J6077" s="2">
        <v>0</v>
      </c>
      <c r="K6077" s="2">
        <v>2026500</v>
      </c>
      <c r="L6077" t="s">
        <v>116</v>
      </c>
    </row>
    <row r="6078" spans="1:12" x14ac:dyDescent="0.85">
      <c r="A6078" s="1">
        <v>41164</v>
      </c>
      <c r="B6078" t="s">
        <v>507</v>
      </c>
      <c r="C6078" t="s">
        <v>7521</v>
      </c>
      <c r="D6078" t="s">
        <v>7522</v>
      </c>
      <c r="E6078" t="s">
        <v>102</v>
      </c>
      <c r="F6078" t="s">
        <v>103</v>
      </c>
      <c r="G6078" t="s">
        <v>104</v>
      </c>
      <c r="H6078">
        <v>2009</v>
      </c>
      <c r="I6078" s="2">
        <v>8205275</v>
      </c>
      <c r="J6078" s="2">
        <v>0</v>
      </c>
      <c r="K6078" s="2">
        <v>8205275</v>
      </c>
      <c r="L6078" t="s">
        <v>116</v>
      </c>
    </row>
    <row r="6079" spans="1:12" x14ac:dyDescent="0.85">
      <c r="A6079" s="1">
        <v>41164</v>
      </c>
      <c r="B6079" t="s">
        <v>507</v>
      </c>
      <c r="C6079" t="s">
        <v>7521</v>
      </c>
      <c r="D6079" t="s">
        <v>7522</v>
      </c>
      <c r="E6079" t="s">
        <v>1408</v>
      </c>
      <c r="F6079" t="s">
        <v>1409</v>
      </c>
      <c r="G6079" t="s">
        <v>1410</v>
      </c>
      <c r="H6079">
        <v>2009</v>
      </c>
      <c r="I6079" s="2">
        <v>699400</v>
      </c>
      <c r="J6079" s="2">
        <v>0</v>
      </c>
      <c r="K6079" s="2">
        <v>699400</v>
      </c>
      <c r="L6079" t="s">
        <v>116</v>
      </c>
    </row>
    <row r="6080" spans="1:12" x14ac:dyDescent="0.85">
      <c r="A6080" s="1">
        <v>41164</v>
      </c>
      <c r="B6080" t="s">
        <v>507</v>
      </c>
      <c r="C6080" t="s">
        <v>7521</v>
      </c>
      <c r="D6080" t="s">
        <v>7522</v>
      </c>
      <c r="E6080" t="s">
        <v>1333</v>
      </c>
      <c r="F6080" t="s">
        <v>1334</v>
      </c>
      <c r="G6080" t="s">
        <v>3458</v>
      </c>
      <c r="H6080">
        <v>2009</v>
      </c>
      <c r="I6080" s="2">
        <v>1065360</v>
      </c>
      <c r="J6080" s="2">
        <v>0</v>
      </c>
      <c r="K6080" s="2">
        <v>1065360</v>
      </c>
      <c r="L6080" t="s">
        <v>116</v>
      </c>
    </row>
    <row r="6081" spans="1:12" x14ac:dyDescent="0.85">
      <c r="A6081" s="1">
        <v>41164</v>
      </c>
      <c r="B6081" t="s">
        <v>507</v>
      </c>
      <c r="C6081" t="s">
        <v>7521</v>
      </c>
      <c r="D6081" t="s">
        <v>7522</v>
      </c>
      <c r="E6081" t="s">
        <v>119</v>
      </c>
      <c r="F6081" t="s">
        <v>120</v>
      </c>
      <c r="G6081" t="s">
        <v>121</v>
      </c>
      <c r="H6081">
        <v>2009</v>
      </c>
      <c r="I6081" s="2">
        <v>5679970</v>
      </c>
      <c r="J6081" s="2">
        <v>30</v>
      </c>
      <c r="K6081" s="2">
        <v>5680000</v>
      </c>
      <c r="L6081" t="s">
        <v>116</v>
      </c>
    </row>
    <row r="6082" spans="1:12" x14ac:dyDescent="0.85">
      <c r="A6082" s="1">
        <v>41164</v>
      </c>
      <c r="B6082" t="s">
        <v>4509</v>
      </c>
      <c r="C6082" t="s">
        <v>4510</v>
      </c>
      <c r="D6082" t="s">
        <v>4511</v>
      </c>
      <c r="E6082" t="s">
        <v>42</v>
      </c>
      <c r="F6082" t="s">
        <v>43</v>
      </c>
      <c r="G6082" t="s">
        <v>44</v>
      </c>
      <c r="H6082">
        <v>2009</v>
      </c>
      <c r="I6082" s="2">
        <v>14516531.43</v>
      </c>
      <c r="J6082" s="2">
        <v>0</v>
      </c>
      <c r="K6082" s="2">
        <v>14516531.43</v>
      </c>
      <c r="L6082" t="s">
        <v>116</v>
      </c>
    </row>
    <row r="6083" spans="1:12" x14ac:dyDescent="0.85">
      <c r="A6083" s="1">
        <v>41164</v>
      </c>
      <c r="B6083" t="s">
        <v>90</v>
      </c>
      <c r="C6083" t="s">
        <v>7523</v>
      </c>
      <c r="D6083" t="s">
        <v>7524</v>
      </c>
      <c r="E6083" t="s">
        <v>119</v>
      </c>
      <c r="F6083" t="s">
        <v>120</v>
      </c>
      <c r="G6083" t="s">
        <v>121</v>
      </c>
      <c r="H6083">
        <v>2010</v>
      </c>
      <c r="I6083" s="2">
        <v>1050000</v>
      </c>
      <c r="J6083" s="2">
        <v>0</v>
      </c>
      <c r="K6083" s="2">
        <v>1050000</v>
      </c>
      <c r="L6083" t="s">
        <v>116</v>
      </c>
    </row>
    <row r="6084" spans="1:12" x14ac:dyDescent="0.85">
      <c r="A6084" s="1">
        <v>41164</v>
      </c>
      <c r="B6084" t="s">
        <v>90</v>
      </c>
      <c r="C6084" t="s">
        <v>7525</v>
      </c>
      <c r="D6084" t="s">
        <v>7526</v>
      </c>
      <c r="E6084" t="s">
        <v>119</v>
      </c>
      <c r="F6084" t="s">
        <v>120</v>
      </c>
      <c r="G6084" t="s">
        <v>121</v>
      </c>
      <c r="H6084">
        <v>2010</v>
      </c>
      <c r="I6084" s="2">
        <v>827500</v>
      </c>
      <c r="J6084" s="2">
        <v>0</v>
      </c>
      <c r="K6084" s="2">
        <v>827500</v>
      </c>
      <c r="L6084" t="s">
        <v>18</v>
      </c>
    </row>
    <row r="6085" spans="1:12" x14ac:dyDescent="0.85">
      <c r="A6085" s="1">
        <v>41164</v>
      </c>
      <c r="B6085" t="s">
        <v>90</v>
      </c>
      <c r="C6085" t="s">
        <v>7527</v>
      </c>
      <c r="D6085" t="s">
        <v>7528</v>
      </c>
      <c r="E6085" t="s">
        <v>5466</v>
      </c>
      <c r="F6085" t="s">
        <v>5467</v>
      </c>
      <c r="G6085" t="s">
        <v>7529</v>
      </c>
      <c r="H6085">
        <v>2010</v>
      </c>
      <c r="I6085" s="2">
        <v>427388</v>
      </c>
      <c r="J6085" s="2">
        <v>142612</v>
      </c>
      <c r="K6085" s="2">
        <v>570000</v>
      </c>
      <c r="L6085" t="s">
        <v>116</v>
      </c>
    </row>
    <row r="6086" spans="1:12" x14ac:dyDescent="0.85">
      <c r="A6086" s="1">
        <v>41164</v>
      </c>
      <c r="B6086" t="s">
        <v>90</v>
      </c>
      <c r="C6086" t="s">
        <v>7117</v>
      </c>
      <c r="D6086" t="s">
        <v>7118</v>
      </c>
      <c r="E6086" t="s">
        <v>15</v>
      </c>
      <c r="F6086" t="s">
        <v>16</v>
      </c>
      <c r="G6086" t="s">
        <v>17</v>
      </c>
      <c r="H6086">
        <v>2010</v>
      </c>
      <c r="I6086" s="2">
        <v>304781.89</v>
      </c>
      <c r="J6086" s="2">
        <v>0</v>
      </c>
      <c r="K6086" s="2">
        <v>304781.89</v>
      </c>
      <c r="L6086" t="s">
        <v>18</v>
      </c>
    </row>
    <row r="6087" spans="1:12" x14ac:dyDescent="0.85">
      <c r="A6087" s="1">
        <v>41164</v>
      </c>
      <c r="B6087" t="s">
        <v>4090</v>
      </c>
      <c r="C6087" t="s">
        <v>4091</v>
      </c>
      <c r="D6087" t="s">
        <v>4092</v>
      </c>
      <c r="E6087" t="s">
        <v>56</v>
      </c>
      <c r="F6087" t="s">
        <v>57</v>
      </c>
      <c r="G6087" t="s">
        <v>58</v>
      </c>
      <c r="H6087">
        <v>2010</v>
      </c>
      <c r="I6087" s="2">
        <v>22547300</v>
      </c>
      <c r="J6087" s="2">
        <v>0</v>
      </c>
      <c r="K6087" s="2">
        <v>22547300</v>
      </c>
      <c r="L6087" t="s">
        <v>116</v>
      </c>
    </row>
    <row r="6088" spans="1:12" x14ac:dyDescent="0.85">
      <c r="A6088" s="1">
        <v>41164</v>
      </c>
      <c r="B6088" t="s">
        <v>4090</v>
      </c>
      <c r="C6088" t="s">
        <v>4091</v>
      </c>
      <c r="D6088" t="s">
        <v>4092</v>
      </c>
      <c r="E6088" t="s">
        <v>442</v>
      </c>
      <c r="F6088" t="s">
        <v>443</v>
      </c>
      <c r="G6088" t="s">
        <v>444</v>
      </c>
      <c r="H6088">
        <v>2010</v>
      </c>
      <c r="I6088" s="2">
        <v>200000</v>
      </c>
      <c r="J6088" s="2">
        <v>0</v>
      </c>
      <c r="K6088" s="2">
        <v>200000</v>
      </c>
      <c r="L6088" t="s">
        <v>116</v>
      </c>
    </row>
    <row r="6089" spans="1:12" x14ac:dyDescent="0.85">
      <c r="A6089" s="1">
        <v>41164</v>
      </c>
      <c r="B6089" t="s">
        <v>4090</v>
      </c>
      <c r="C6089" t="s">
        <v>4091</v>
      </c>
      <c r="D6089" t="s">
        <v>4092</v>
      </c>
      <c r="E6089" t="s">
        <v>15</v>
      </c>
      <c r="F6089" t="s">
        <v>16</v>
      </c>
      <c r="G6089" t="s">
        <v>5006</v>
      </c>
      <c r="H6089">
        <v>2010</v>
      </c>
      <c r="I6089" s="2">
        <v>1279395.3400000001</v>
      </c>
      <c r="J6089" s="2">
        <v>0</v>
      </c>
      <c r="K6089" s="2">
        <v>1279395.3400000001</v>
      </c>
      <c r="L6089" t="s">
        <v>116</v>
      </c>
    </row>
    <row r="6090" spans="1:12" x14ac:dyDescent="0.85">
      <c r="A6090" s="1">
        <v>41164</v>
      </c>
      <c r="B6090" t="s">
        <v>4090</v>
      </c>
      <c r="C6090" t="s">
        <v>4091</v>
      </c>
      <c r="D6090" t="s">
        <v>4092</v>
      </c>
      <c r="E6090" t="s">
        <v>15</v>
      </c>
      <c r="F6090" t="s">
        <v>16</v>
      </c>
      <c r="G6090" t="s">
        <v>17</v>
      </c>
      <c r="H6090">
        <v>2010</v>
      </c>
      <c r="I6090" s="2">
        <v>25370609.890000001</v>
      </c>
      <c r="J6090" s="2">
        <v>0</v>
      </c>
      <c r="K6090" s="2">
        <v>25370609.890000001</v>
      </c>
      <c r="L6090" t="s">
        <v>116</v>
      </c>
    </row>
    <row r="6091" spans="1:12" x14ac:dyDescent="0.85">
      <c r="A6091" s="1">
        <v>41164</v>
      </c>
      <c r="B6091" t="s">
        <v>4090</v>
      </c>
      <c r="C6091" t="s">
        <v>4091</v>
      </c>
      <c r="D6091" t="s">
        <v>4092</v>
      </c>
      <c r="E6091" t="s">
        <v>264</v>
      </c>
      <c r="F6091" t="s">
        <v>265</v>
      </c>
      <c r="G6091" t="s">
        <v>1350</v>
      </c>
      <c r="H6091">
        <v>2010</v>
      </c>
      <c r="I6091" s="2">
        <v>50845499.990000002</v>
      </c>
      <c r="J6091" s="2">
        <v>0</v>
      </c>
      <c r="K6091" s="2">
        <v>50845499.990000002</v>
      </c>
      <c r="L6091" t="s">
        <v>116</v>
      </c>
    </row>
    <row r="6092" spans="1:12" x14ac:dyDescent="0.85">
      <c r="A6092" s="1">
        <v>41164</v>
      </c>
      <c r="B6092" t="s">
        <v>4090</v>
      </c>
      <c r="C6092" t="s">
        <v>4091</v>
      </c>
      <c r="D6092" t="s">
        <v>4092</v>
      </c>
      <c r="E6092" t="s">
        <v>70</v>
      </c>
      <c r="F6092" t="s">
        <v>71</v>
      </c>
      <c r="G6092" t="s">
        <v>72</v>
      </c>
      <c r="H6092">
        <v>2010</v>
      </c>
      <c r="I6092" s="2">
        <v>10250623.48</v>
      </c>
      <c r="J6092" s="2">
        <v>0</v>
      </c>
      <c r="K6092" s="2">
        <v>10250623.48</v>
      </c>
      <c r="L6092" t="s">
        <v>116</v>
      </c>
    </row>
    <row r="6093" spans="1:12" x14ac:dyDescent="0.85">
      <c r="A6093" s="1">
        <v>41164</v>
      </c>
      <c r="B6093" t="s">
        <v>4090</v>
      </c>
      <c r="C6093" t="s">
        <v>4091</v>
      </c>
      <c r="D6093" t="s">
        <v>4092</v>
      </c>
      <c r="E6093" t="s">
        <v>2863</v>
      </c>
      <c r="F6093" t="s">
        <v>2864</v>
      </c>
      <c r="G6093" t="s">
        <v>2865</v>
      </c>
      <c r="H6093">
        <v>2010</v>
      </c>
      <c r="I6093" s="2">
        <v>15083200</v>
      </c>
      <c r="J6093" s="2">
        <v>0</v>
      </c>
      <c r="K6093" s="2">
        <v>15083200</v>
      </c>
      <c r="L6093" t="s">
        <v>116</v>
      </c>
    </row>
    <row r="6094" spans="1:12" x14ac:dyDescent="0.85">
      <c r="A6094" s="1">
        <v>41164</v>
      </c>
      <c r="B6094" t="s">
        <v>4090</v>
      </c>
      <c r="C6094" t="s">
        <v>4091</v>
      </c>
      <c r="D6094" t="s">
        <v>4092</v>
      </c>
      <c r="E6094" t="s">
        <v>288</v>
      </c>
      <c r="F6094" t="s">
        <v>289</v>
      </c>
      <c r="G6094" t="s">
        <v>290</v>
      </c>
      <c r="H6094">
        <v>2010</v>
      </c>
      <c r="I6094" s="2">
        <v>7821600</v>
      </c>
      <c r="J6094" s="2">
        <v>0</v>
      </c>
      <c r="K6094" s="2">
        <v>7821600</v>
      </c>
      <c r="L6094" t="s">
        <v>116</v>
      </c>
    </row>
    <row r="6095" spans="1:12" x14ac:dyDescent="0.85">
      <c r="A6095" s="1">
        <v>41164</v>
      </c>
      <c r="B6095" t="s">
        <v>4090</v>
      </c>
      <c r="C6095" t="s">
        <v>4091</v>
      </c>
      <c r="D6095" t="s">
        <v>4092</v>
      </c>
      <c r="E6095" t="s">
        <v>293</v>
      </c>
      <c r="F6095" t="s">
        <v>294</v>
      </c>
      <c r="G6095" t="s">
        <v>626</v>
      </c>
      <c r="H6095">
        <v>2010</v>
      </c>
      <c r="I6095" s="2">
        <v>5715200</v>
      </c>
      <c r="J6095" s="2">
        <v>0</v>
      </c>
      <c r="K6095" s="2">
        <v>5715200</v>
      </c>
      <c r="L6095" t="s">
        <v>116</v>
      </c>
    </row>
    <row r="6096" spans="1:12" x14ac:dyDescent="0.85">
      <c r="A6096" s="1">
        <v>41164</v>
      </c>
      <c r="B6096" t="s">
        <v>4090</v>
      </c>
      <c r="C6096" t="s">
        <v>4091</v>
      </c>
      <c r="D6096" t="s">
        <v>4092</v>
      </c>
      <c r="E6096" t="s">
        <v>102</v>
      </c>
      <c r="F6096" t="s">
        <v>103</v>
      </c>
      <c r="G6096" t="s">
        <v>104</v>
      </c>
      <c r="H6096">
        <v>2010</v>
      </c>
      <c r="I6096" s="2">
        <v>116706200</v>
      </c>
      <c r="J6096" s="2">
        <v>0</v>
      </c>
      <c r="K6096" s="2">
        <v>116706200</v>
      </c>
      <c r="L6096" t="s">
        <v>116</v>
      </c>
    </row>
    <row r="6097" spans="1:12" x14ac:dyDescent="0.85">
      <c r="A6097" s="1">
        <v>41164</v>
      </c>
      <c r="B6097" t="s">
        <v>4090</v>
      </c>
      <c r="C6097" t="s">
        <v>4091</v>
      </c>
      <c r="D6097" t="s">
        <v>4092</v>
      </c>
      <c r="E6097" t="s">
        <v>1408</v>
      </c>
      <c r="F6097" t="s">
        <v>1409</v>
      </c>
      <c r="G6097" t="s">
        <v>1410</v>
      </c>
      <c r="H6097">
        <v>2010</v>
      </c>
      <c r="I6097" s="2">
        <v>2537400</v>
      </c>
      <c r="J6097" s="2">
        <v>0</v>
      </c>
      <c r="K6097" s="2">
        <v>2537400</v>
      </c>
      <c r="L6097" t="s">
        <v>116</v>
      </c>
    </row>
    <row r="6098" spans="1:12" x14ac:dyDescent="0.85">
      <c r="A6098" s="1">
        <v>41164</v>
      </c>
      <c r="B6098" t="s">
        <v>4090</v>
      </c>
      <c r="C6098" t="s">
        <v>4091</v>
      </c>
      <c r="D6098" t="s">
        <v>4092</v>
      </c>
      <c r="E6098" t="s">
        <v>1791</v>
      </c>
      <c r="F6098" t="s">
        <v>1792</v>
      </c>
      <c r="G6098" t="s">
        <v>1793</v>
      </c>
      <c r="H6098">
        <v>2010</v>
      </c>
      <c r="I6098" s="2">
        <v>200000</v>
      </c>
      <c r="J6098" s="2">
        <v>0</v>
      </c>
      <c r="K6098" s="2">
        <v>200000</v>
      </c>
      <c r="L6098" t="s">
        <v>116</v>
      </c>
    </row>
    <row r="6099" spans="1:12" x14ac:dyDescent="0.85">
      <c r="A6099" s="1">
        <v>41164</v>
      </c>
      <c r="B6099" t="s">
        <v>4090</v>
      </c>
      <c r="C6099" t="s">
        <v>4091</v>
      </c>
      <c r="D6099" t="s">
        <v>4092</v>
      </c>
      <c r="E6099" t="s">
        <v>204</v>
      </c>
      <c r="F6099" t="s">
        <v>205</v>
      </c>
      <c r="G6099" t="s">
        <v>206</v>
      </c>
      <c r="H6099">
        <v>2010</v>
      </c>
      <c r="I6099" s="2">
        <v>5338500</v>
      </c>
      <c r="J6099" s="2">
        <v>0</v>
      </c>
      <c r="K6099" s="2">
        <v>5338500</v>
      </c>
      <c r="L6099" t="s">
        <v>116</v>
      </c>
    </row>
    <row r="6100" spans="1:12" x14ac:dyDescent="0.85">
      <c r="A6100" s="1">
        <v>41164</v>
      </c>
      <c r="B6100" t="s">
        <v>4090</v>
      </c>
      <c r="C6100" t="s">
        <v>4091</v>
      </c>
      <c r="D6100" t="s">
        <v>4092</v>
      </c>
      <c r="E6100" t="s">
        <v>119</v>
      </c>
      <c r="F6100" t="s">
        <v>120</v>
      </c>
      <c r="G6100" t="s">
        <v>121</v>
      </c>
      <c r="H6100">
        <v>2010</v>
      </c>
      <c r="I6100" s="2">
        <v>36595000.009999998</v>
      </c>
      <c r="J6100" s="2">
        <v>0</v>
      </c>
      <c r="K6100" s="2">
        <v>36595000.009999998</v>
      </c>
      <c r="L6100" t="s">
        <v>116</v>
      </c>
    </row>
    <row r="6101" spans="1:12" x14ac:dyDescent="0.85">
      <c r="A6101" s="1">
        <v>41164</v>
      </c>
      <c r="B6101" t="s">
        <v>4090</v>
      </c>
      <c r="C6101" t="s">
        <v>4091</v>
      </c>
      <c r="D6101" t="s">
        <v>4092</v>
      </c>
      <c r="E6101" t="s">
        <v>42</v>
      </c>
      <c r="F6101" t="s">
        <v>43</v>
      </c>
      <c r="G6101" t="s">
        <v>44</v>
      </c>
      <c r="H6101">
        <v>2010</v>
      </c>
      <c r="I6101" s="2">
        <v>26903484.969999999</v>
      </c>
      <c r="J6101" s="2">
        <v>9575875.7599999998</v>
      </c>
      <c r="K6101" s="2">
        <v>36479360.729999997</v>
      </c>
      <c r="L6101" t="s">
        <v>116</v>
      </c>
    </row>
    <row r="6102" spans="1:12" x14ac:dyDescent="0.85">
      <c r="A6102" s="1">
        <v>41164</v>
      </c>
      <c r="B6102" t="s">
        <v>4090</v>
      </c>
      <c r="C6102" t="s">
        <v>4091</v>
      </c>
      <c r="D6102" t="s">
        <v>4092</v>
      </c>
      <c r="E6102" t="s">
        <v>6172</v>
      </c>
      <c r="F6102" t="s">
        <v>6173</v>
      </c>
      <c r="G6102" t="s">
        <v>6174</v>
      </c>
      <c r="H6102">
        <v>2010</v>
      </c>
      <c r="I6102" s="2">
        <v>1200000</v>
      </c>
      <c r="J6102" s="2">
        <v>0</v>
      </c>
      <c r="K6102" s="2">
        <v>1200000</v>
      </c>
      <c r="L6102" t="s">
        <v>116</v>
      </c>
    </row>
    <row r="6103" spans="1:12" x14ac:dyDescent="0.85">
      <c r="A6103" s="1">
        <v>41164</v>
      </c>
      <c r="B6103" t="s">
        <v>4090</v>
      </c>
      <c r="C6103" t="s">
        <v>4091</v>
      </c>
      <c r="D6103" t="s">
        <v>4092</v>
      </c>
      <c r="E6103" t="s">
        <v>21</v>
      </c>
      <c r="F6103" t="s">
        <v>22</v>
      </c>
      <c r="G6103" t="s">
        <v>23</v>
      </c>
      <c r="H6103">
        <v>2010</v>
      </c>
      <c r="I6103" s="2">
        <v>25345937.800000001</v>
      </c>
      <c r="J6103" s="2">
        <v>0</v>
      </c>
      <c r="K6103" s="2">
        <v>25345937.800000001</v>
      </c>
      <c r="L6103" t="s">
        <v>116</v>
      </c>
    </row>
    <row r="6104" spans="1:12" x14ac:dyDescent="0.85">
      <c r="A6104" s="1">
        <v>41164</v>
      </c>
      <c r="B6104" t="s">
        <v>4090</v>
      </c>
      <c r="C6104" t="s">
        <v>4091</v>
      </c>
      <c r="D6104" t="s">
        <v>4092</v>
      </c>
      <c r="E6104" t="s">
        <v>49</v>
      </c>
      <c r="F6104" t="s">
        <v>50</v>
      </c>
      <c r="G6104" t="s">
        <v>51</v>
      </c>
      <c r="H6104">
        <v>2010</v>
      </c>
      <c r="I6104" s="2">
        <v>252500000</v>
      </c>
      <c r="J6104" s="2">
        <v>0</v>
      </c>
      <c r="K6104" s="2">
        <v>252500000</v>
      </c>
      <c r="L6104" t="s">
        <v>116</v>
      </c>
    </row>
    <row r="6105" spans="1:12" x14ac:dyDescent="0.85">
      <c r="A6105" s="1">
        <v>41164</v>
      </c>
      <c r="B6105" t="s">
        <v>90</v>
      </c>
      <c r="C6105" t="s">
        <v>7119</v>
      </c>
      <c r="D6105" t="s">
        <v>7120</v>
      </c>
      <c r="E6105" t="s">
        <v>119</v>
      </c>
      <c r="F6105" t="s">
        <v>120</v>
      </c>
      <c r="G6105" t="s">
        <v>121</v>
      </c>
      <c r="H6105">
        <v>2010</v>
      </c>
      <c r="I6105" s="2">
        <v>100000</v>
      </c>
      <c r="J6105" s="2">
        <v>0</v>
      </c>
      <c r="K6105" s="2">
        <v>100000</v>
      </c>
      <c r="L6105" t="s">
        <v>116</v>
      </c>
    </row>
    <row r="6106" spans="1:12" x14ac:dyDescent="0.85">
      <c r="A6106" s="1">
        <v>41164</v>
      </c>
      <c r="B6106" t="s">
        <v>90</v>
      </c>
      <c r="C6106" t="s">
        <v>5716</v>
      </c>
      <c r="D6106" t="s">
        <v>5717</v>
      </c>
      <c r="E6106" t="s">
        <v>119</v>
      </c>
      <c r="F6106" t="s">
        <v>120</v>
      </c>
      <c r="G6106" t="s">
        <v>121</v>
      </c>
      <c r="H6106">
        <v>2010</v>
      </c>
      <c r="I6106" s="2">
        <v>700000</v>
      </c>
      <c r="J6106" s="2">
        <v>0</v>
      </c>
      <c r="K6106" s="2">
        <v>700000</v>
      </c>
      <c r="L6106" t="s">
        <v>116</v>
      </c>
    </row>
    <row r="6107" spans="1:12" x14ac:dyDescent="0.85">
      <c r="A6107" s="1">
        <v>41164</v>
      </c>
      <c r="B6107" t="s">
        <v>7123</v>
      </c>
      <c r="C6107" t="s">
        <v>7124</v>
      </c>
      <c r="D6107" t="s">
        <v>7125</v>
      </c>
      <c r="E6107" t="s">
        <v>49</v>
      </c>
      <c r="F6107" t="s">
        <v>50</v>
      </c>
      <c r="G6107" t="s">
        <v>51</v>
      </c>
      <c r="H6107">
        <v>2010</v>
      </c>
      <c r="I6107" s="2">
        <v>1500000</v>
      </c>
      <c r="J6107" s="2">
        <v>0</v>
      </c>
      <c r="K6107" s="2">
        <v>1500000</v>
      </c>
      <c r="L6107" t="s">
        <v>116</v>
      </c>
    </row>
    <row r="6108" spans="1:12" x14ac:dyDescent="0.85">
      <c r="A6108" s="1">
        <v>41164</v>
      </c>
      <c r="B6108" t="s">
        <v>90</v>
      </c>
      <c r="C6108" t="s">
        <v>6179</v>
      </c>
      <c r="D6108" t="s">
        <v>6180</v>
      </c>
      <c r="E6108" t="s">
        <v>15</v>
      </c>
      <c r="F6108" t="s">
        <v>16</v>
      </c>
      <c r="G6108" t="s">
        <v>17</v>
      </c>
      <c r="H6108">
        <v>2010</v>
      </c>
      <c r="I6108" s="2">
        <v>95512.88</v>
      </c>
      <c r="J6108" s="2">
        <v>0</v>
      </c>
      <c r="K6108" s="2">
        <v>95512.88</v>
      </c>
      <c r="L6108" t="s">
        <v>18</v>
      </c>
    </row>
    <row r="6109" spans="1:12" x14ac:dyDescent="0.85">
      <c r="A6109" s="1">
        <v>41164</v>
      </c>
      <c r="B6109" t="s">
        <v>3399</v>
      </c>
      <c r="C6109" t="s">
        <v>7530</v>
      </c>
      <c r="D6109" t="s">
        <v>7531</v>
      </c>
      <c r="E6109" t="s">
        <v>56</v>
      </c>
      <c r="F6109" t="s">
        <v>57</v>
      </c>
      <c r="G6109" t="s">
        <v>58</v>
      </c>
      <c r="H6109">
        <v>2010</v>
      </c>
      <c r="I6109" s="2">
        <v>16659615.380000001</v>
      </c>
      <c r="J6109" s="2">
        <v>0</v>
      </c>
      <c r="K6109" s="2">
        <v>16659615.380000001</v>
      </c>
      <c r="L6109" t="s">
        <v>116</v>
      </c>
    </row>
    <row r="6110" spans="1:12" x14ac:dyDescent="0.85">
      <c r="A6110" s="1">
        <v>41164</v>
      </c>
      <c r="B6110" t="s">
        <v>5304</v>
      </c>
      <c r="C6110" t="s">
        <v>5305</v>
      </c>
      <c r="D6110" t="s">
        <v>5306</v>
      </c>
      <c r="E6110" t="s">
        <v>56</v>
      </c>
      <c r="F6110" t="s">
        <v>57</v>
      </c>
      <c r="G6110" t="s">
        <v>58</v>
      </c>
      <c r="H6110">
        <v>2010</v>
      </c>
      <c r="I6110" s="2">
        <v>10156096.65</v>
      </c>
      <c r="J6110" s="2">
        <v>2279188.0299999998</v>
      </c>
      <c r="K6110" s="2">
        <v>12435284.68</v>
      </c>
      <c r="L6110" t="s">
        <v>116</v>
      </c>
    </row>
    <row r="6111" spans="1:12" x14ac:dyDescent="0.85">
      <c r="A6111" s="1">
        <v>41164</v>
      </c>
      <c r="B6111" t="s">
        <v>3797</v>
      </c>
      <c r="C6111" t="s">
        <v>7532</v>
      </c>
      <c r="D6111" t="s">
        <v>7533</v>
      </c>
      <c r="E6111" t="s">
        <v>56</v>
      </c>
      <c r="F6111" t="s">
        <v>57</v>
      </c>
      <c r="G6111" t="s">
        <v>58</v>
      </c>
      <c r="H6111">
        <v>2010</v>
      </c>
      <c r="I6111" s="2">
        <v>1731200</v>
      </c>
      <c r="J6111" s="2">
        <v>0</v>
      </c>
      <c r="K6111" s="2">
        <v>1731200</v>
      </c>
      <c r="L6111" t="s">
        <v>18</v>
      </c>
    </row>
    <row r="6112" spans="1:12" x14ac:dyDescent="0.85">
      <c r="A6112" s="1">
        <v>41164</v>
      </c>
      <c r="B6112" t="s">
        <v>6191</v>
      </c>
      <c r="C6112" t="s">
        <v>6192</v>
      </c>
      <c r="D6112" t="s">
        <v>6193</v>
      </c>
      <c r="E6112" t="s">
        <v>56</v>
      </c>
      <c r="F6112" t="s">
        <v>57</v>
      </c>
      <c r="G6112" t="s">
        <v>58</v>
      </c>
      <c r="H6112">
        <v>2010</v>
      </c>
      <c r="I6112" s="2">
        <v>2843310</v>
      </c>
      <c r="J6112" s="2">
        <v>1048646.72</v>
      </c>
      <c r="K6112" s="2">
        <v>3891956.72</v>
      </c>
      <c r="L6112" t="s">
        <v>116</v>
      </c>
    </row>
    <row r="6113" spans="1:12" x14ac:dyDescent="0.85">
      <c r="A6113" s="1">
        <v>41164</v>
      </c>
      <c r="B6113" t="s">
        <v>6194</v>
      </c>
      <c r="C6113" t="s">
        <v>6195</v>
      </c>
      <c r="D6113" t="s">
        <v>6196</v>
      </c>
      <c r="E6113" t="s">
        <v>56</v>
      </c>
      <c r="F6113" t="s">
        <v>57</v>
      </c>
      <c r="G6113" t="s">
        <v>58</v>
      </c>
      <c r="H6113">
        <v>2010</v>
      </c>
      <c r="I6113" s="2">
        <v>401440</v>
      </c>
      <c r="J6113" s="2">
        <v>0</v>
      </c>
      <c r="K6113" s="2">
        <v>401440</v>
      </c>
      <c r="L6113" t="s">
        <v>116</v>
      </c>
    </row>
    <row r="6114" spans="1:12" x14ac:dyDescent="0.85">
      <c r="A6114" s="1">
        <v>41164</v>
      </c>
      <c r="B6114" t="s">
        <v>90</v>
      </c>
      <c r="C6114" t="s">
        <v>7534</v>
      </c>
      <c r="D6114" t="s">
        <v>7535</v>
      </c>
      <c r="E6114" t="s">
        <v>334</v>
      </c>
      <c r="F6114" t="s">
        <v>335</v>
      </c>
      <c r="G6114" t="s">
        <v>339</v>
      </c>
      <c r="H6114">
        <v>2010</v>
      </c>
      <c r="I6114" s="2">
        <v>1603261</v>
      </c>
      <c r="J6114" s="2">
        <v>84</v>
      </c>
      <c r="K6114" s="2">
        <v>1603345</v>
      </c>
      <c r="L6114" t="s">
        <v>116</v>
      </c>
    </row>
    <row r="6115" spans="1:12" x14ac:dyDescent="0.85">
      <c r="A6115" s="1">
        <v>41164</v>
      </c>
      <c r="B6115" t="s">
        <v>90</v>
      </c>
      <c r="C6115" t="s">
        <v>6199</v>
      </c>
      <c r="D6115" t="s">
        <v>6200</v>
      </c>
      <c r="E6115" t="s">
        <v>334</v>
      </c>
      <c r="F6115" t="s">
        <v>335</v>
      </c>
      <c r="G6115" t="s">
        <v>339</v>
      </c>
      <c r="H6115">
        <v>2010</v>
      </c>
      <c r="I6115" s="2">
        <v>1435600</v>
      </c>
      <c r="J6115" s="2">
        <v>0</v>
      </c>
      <c r="K6115" s="2">
        <v>1435600</v>
      </c>
      <c r="L6115" t="s">
        <v>116</v>
      </c>
    </row>
    <row r="6116" spans="1:12" x14ac:dyDescent="0.85">
      <c r="A6116" s="1">
        <v>41164</v>
      </c>
      <c r="B6116" t="s">
        <v>5304</v>
      </c>
      <c r="C6116" t="s">
        <v>7536</v>
      </c>
      <c r="D6116" t="s">
        <v>7537</v>
      </c>
      <c r="E6116" t="s">
        <v>2863</v>
      </c>
      <c r="F6116" t="s">
        <v>2864</v>
      </c>
      <c r="G6116" t="s">
        <v>2865</v>
      </c>
      <c r="H6116">
        <v>2010</v>
      </c>
      <c r="I6116" s="2">
        <v>0</v>
      </c>
      <c r="J6116" s="2">
        <v>90422920.920000002</v>
      </c>
      <c r="K6116" s="2">
        <v>90422920.920000002</v>
      </c>
      <c r="L6116" t="s">
        <v>116</v>
      </c>
    </row>
    <row r="6117" spans="1:12" x14ac:dyDescent="0.85">
      <c r="A6117" s="1">
        <v>41164</v>
      </c>
      <c r="B6117" t="s">
        <v>7538</v>
      </c>
      <c r="C6117" t="s">
        <v>7539</v>
      </c>
      <c r="D6117" t="s">
        <v>7540</v>
      </c>
      <c r="E6117" t="s">
        <v>119</v>
      </c>
      <c r="F6117" t="s">
        <v>120</v>
      </c>
      <c r="G6117" t="s">
        <v>121</v>
      </c>
      <c r="H6117">
        <v>2010</v>
      </c>
      <c r="I6117" s="2">
        <v>71268300</v>
      </c>
      <c r="J6117" s="2">
        <v>49501468</v>
      </c>
      <c r="K6117" s="2">
        <v>120769768</v>
      </c>
      <c r="L6117" t="s">
        <v>116</v>
      </c>
    </row>
    <row r="6118" spans="1:12" x14ac:dyDescent="0.85">
      <c r="A6118" s="1">
        <v>41164</v>
      </c>
      <c r="B6118" t="s">
        <v>90</v>
      </c>
      <c r="C6118" t="s">
        <v>6708</v>
      </c>
      <c r="D6118" t="s">
        <v>6709</v>
      </c>
      <c r="E6118" t="s">
        <v>70</v>
      </c>
      <c r="F6118" t="s">
        <v>71</v>
      </c>
      <c r="G6118" t="s">
        <v>6710</v>
      </c>
      <c r="H6118">
        <v>2010</v>
      </c>
      <c r="I6118" s="2">
        <v>397574.79</v>
      </c>
      <c r="J6118" s="2">
        <v>0</v>
      </c>
      <c r="K6118" s="2">
        <v>397574.79</v>
      </c>
      <c r="L6118" t="s">
        <v>116</v>
      </c>
    </row>
    <row r="6119" spans="1:12" x14ac:dyDescent="0.85">
      <c r="A6119" s="1">
        <v>41164</v>
      </c>
      <c r="B6119" t="s">
        <v>6191</v>
      </c>
      <c r="C6119" t="s">
        <v>6715</v>
      </c>
      <c r="D6119" t="s">
        <v>6716</v>
      </c>
      <c r="E6119" t="s">
        <v>442</v>
      </c>
      <c r="F6119" t="s">
        <v>443</v>
      </c>
      <c r="G6119" t="s">
        <v>7541</v>
      </c>
      <c r="H6119">
        <v>2010</v>
      </c>
      <c r="I6119" s="2">
        <v>49849.22</v>
      </c>
      <c r="J6119" s="2">
        <v>0</v>
      </c>
      <c r="K6119" s="2">
        <v>49849.22</v>
      </c>
      <c r="L6119" t="s">
        <v>116</v>
      </c>
    </row>
    <row r="6120" spans="1:12" x14ac:dyDescent="0.85">
      <c r="A6120" s="1">
        <v>41164</v>
      </c>
      <c r="B6120" t="s">
        <v>6191</v>
      </c>
      <c r="C6120" t="s">
        <v>6715</v>
      </c>
      <c r="D6120" t="s">
        <v>6716</v>
      </c>
      <c r="E6120" t="s">
        <v>200</v>
      </c>
      <c r="F6120" t="s">
        <v>201</v>
      </c>
      <c r="G6120" t="s">
        <v>202</v>
      </c>
      <c r="H6120">
        <v>2010</v>
      </c>
      <c r="I6120" s="2">
        <v>51774.95</v>
      </c>
      <c r="J6120" s="2">
        <v>0</v>
      </c>
      <c r="K6120" s="2">
        <v>51774.95</v>
      </c>
      <c r="L6120" t="s">
        <v>116</v>
      </c>
    </row>
    <row r="6121" spans="1:12" x14ac:dyDescent="0.85">
      <c r="A6121" s="1">
        <v>41164</v>
      </c>
      <c r="B6121" t="s">
        <v>6191</v>
      </c>
      <c r="C6121" t="s">
        <v>6715</v>
      </c>
      <c r="D6121" t="s">
        <v>6716</v>
      </c>
      <c r="E6121" t="s">
        <v>1333</v>
      </c>
      <c r="F6121" t="s">
        <v>1334</v>
      </c>
      <c r="G6121" t="s">
        <v>6849</v>
      </c>
      <c r="H6121">
        <v>2010</v>
      </c>
      <c r="I6121" s="2">
        <v>53513.55</v>
      </c>
      <c r="J6121" s="2">
        <v>0</v>
      </c>
      <c r="K6121" s="2">
        <v>53513.55</v>
      </c>
      <c r="L6121" t="s">
        <v>116</v>
      </c>
    </row>
    <row r="6122" spans="1:12" x14ac:dyDescent="0.85">
      <c r="A6122" s="1">
        <v>41164</v>
      </c>
      <c r="B6122" t="s">
        <v>5304</v>
      </c>
      <c r="C6122" t="s">
        <v>6210</v>
      </c>
      <c r="D6122" t="s">
        <v>6211</v>
      </c>
      <c r="E6122" t="s">
        <v>15</v>
      </c>
      <c r="F6122" t="s">
        <v>16</v>
      </c>
      <c r="G6122" t="s">
        <v>17</v>
      </c>
      <c r="H6122">
        <v>2010</v>
      </c>
      <c r="I6122" s="2">
        <v>188649935.97999999</v>
      </c>
      <c r="J6122" s="2">
        <v>0</v>
      </c>
      <c r="K6122" s="2">
        <v>188649935.97999999</v>
      </c>
      <c r="L6122" t="s">
        <v>116</v>
      </c>
    </row>
    <row r="6123" spans="1:12" x14ac:dyDescent="0.85">
      <c r="A6123" s="1">
        <v>41164</v>
      </c>
      <c r="B6123" t="s">
        <v>5304</v>
      </c>
      <c r="C6123" t="s">
        <v>7542</v>
      </c>
      <c r="D6123" t="s">
        <v>7543</v>
      </c>
      <c r="E6123" t="s">
        <v>15</v>
      </c>
      <c r="F6123" t="s">
        <v>16</v>
      </c>
      <c r="G6123" t="s">
        <v>6085</v>
      </c>
      <c r="H6123">
        <v>2010</v>
      </c>
      <c r="I6123" s="2">
        <v>47107316.359999999</v>
      </c>
      <c r="J6123" s="2">
        <v>0</v>
      </c>
      <c r="K6123" s="2">
        <v>47107316.359999999</v>
      </c>
      <c r="L6123" t="s">
        <v>116</v>
      </c>
    </row>
    <row r="6124" spans="1:12" x14ac:dyDescent="0.85">
      <c r="A6124" s="1">
        <v>41164</v>
      </c>
      <c r="B6124" t="s">
        <v>4054</v>
      </c>
      <c r="C6124" t="s">
        <v>7544</v>
      </c>
      <c r="D6124" t="s">
        <v>7545</v>
      </c>
      <c r="E6124" t="s">
        <v>200</v>
      </c>
      <c r="F6124" t="s">
        <v>201</v>
      </c>
      <c r="G6124" t="s">
        <v>213</v>
      </c>
      <c r="H6124">
        <v>2010</v>
      </c>
      <c r="I6124" s="2">
        <v>570000</v>
      </c>
      <c r="J6124" s="2">
        <v>0</v>
      </c>
      <c r="K6124" s="2">
        <v>570000</v>
      </c>
      <c r="L6124" t="s">
        <v>116</v>
      </c>
    </row>
    <row r="6125" spans="1:12" x14ac:dyDescent="0.85">
      <c r="A6125" s="1">
        <v>41164</v>
      </c>
      <c r="B6125" t="s">
        <v>4054</v>
      </c>
      <c r="C6125" t="s">
        <v>7544</v>
      </c>
      <c r="D6125" t="s">
        <v>7545</v>
      </c>
      <c r="E6125" t="s">
        <v>85</v>
      </c>
      <c r="F6125" t="s">
        <v>86</v>
      </c>
      <c r="G6125" t="s">
        <v>87</v>
      </c>
      <c r="H6125">
        <v>2010</v>
      </c>
      <c r="I6125" s="2">
        <v>2023000</v>
      </c>
      <c r="J6125" s="2">
        <v>1808458.42</v>
      </c>
      <c r="K6125" s="2">
        <v>3831458.42</v>
      </c>
      <c r="L6125" t="s">
        <v>116</v>
      </c>
    </row>
    <row r="6126" spans="1:12" x14ac:dyDescent="0.85">
      <c r="A6126" s="1">
        <v>41164</v>
      </c>
      <c r="B6126" t="s">
        <v>4054</v>
      </c>
      <c r="C6126" t="s">
        <v>7544</v>
      </c>
      <c r="D6126" t="s">
        <v>7545</v>
      </c>
      <c r="E6126" t="s">
        <v>102</v>
      </c>
      <c r="F6126" t="s">
        <v>103</v>
      </c>
      <c r="G6126" t="s">
        <v>104</v>
      </c>
      <c r="H6126">
        <v>2010</v>
      </c>
      <c r="I6126" s="2">
        <v>2442250</v>
      </c>
      <c r="J6126" s="2">
        <v>2900512.42</v>
      </c>
      <c r="K6126" s="2">
        <v>5342762.42</v>
      </c>
      <c r="L6126" t="s">
        <v>116</v>
      </c>
    </row>
    <row r="6127" spans="1:12" x14ac:dyDescent="0.85">
      <c r="A6127" s="1">
        <v>41164</v>
      </c>
      <c r="B6127" t="s">
        <v>4054</v>
      </c>
      <c r="C6127" t="s">
        <v>7544</v>
      </c>
      <c r="D6127" t="s">
        <v>7545</v>
      </c>
      <c r="E6127" t="s">
        <v>21</v>
      </c>
      <c r="F6127" t="s">
        <v>22</v>
      </c>
      <c r="G6127" t="s">
        <v>23</v>
      </c>
      <c r="H6127">
        <v>2010</v>
      </c>
      <c r="I6127" s="2">
        <v>649022.37</v>
      </c>
      <c r="J6127" s="2">
        <v>0</v>
      </c>
      <c r="K6127" s="2">
        <v>649022.37</v>
      </c>
      <c r="L6127" t="s">
        <v>116</v>
      </c>
    </row>
    <row r="6128" spans="1:12" x14ac:dyDescent="0.85">
      <c r="A6128" s="1">
        <v>41164</v>
      </c>
      <c r="B6128" t="s">
        <v>883</v>
      </c>
      <c r="C6128" t="s">
        <v>7148</v>
      </c>
      <c r="D6128" t="s">
        <v>7149</v>
      </c>
      <c r="E6128" t="s">
        <v>85</v>
      </c>
      <c r="F6128" t="s">
        <v>86</v>
      </c>
      <c r="G6128" t="s">
        <v>87</v>
      </c>
      <c r="H6128">
        <v>2010</v>
      </c>
      <c r="I6128" s="2">
        <v>2592600</v>
      </c>
      <c r="J6128" s="2">
        <v>0</v>
      </c>
      <c r="K6128" s="2">
        <v>2592600</v>
      </c>
      <c r="L6128" t="s">
        <v>116</v>
      </c>
    </row>
    <row r="6129" spans="1:12" x14ac:dyDescent="0.85">
      <c r="A6129" s="1">
        <v>41164</v>
      </c>
      <c r="B6129" t="s">
        <v>7546</v>
      </c>
      <c r="C6129" t="s">
        <v>7547</v>
      </c>
      <c r="D6129" t="s">
        <v>7548</v>
      </c>
      <c r="E6129" t="s">
        <v>42</v>
      </c>
      <c r="F6129" t="s">
        <v>43</v>
      </c>
      <c r="G6129" t="s">
        <v>44</v>
      </c>
      <c r="H6129">
        <v>2010</v>
      </c>
      <c r="I6129" s="2">
        <v>6037189.0800000001</v>
      </c>
      <c r="J6129" s="2">
        <v>0</v>
      </c>
      <c r="K6129" s="2">
        <v>6037189.0800000001</v>
      </c>
      <c r="L6129" t="s">
        <v>116</v>
      </c>
    </row>
    <row r="6130" spans="1:12" x14ac:dyDescent="0.85">
      <c r="A6130" s="1">
        <v>41164</v>
      </c>
      <c r="B6130" t="s">
        <v>7546</v>
      </c>
      <c r="C6130" t="s">
        <v>7547</v>
      </c>
      <c r="D6130" t="s">
        <v>7548</v>
      </c>
      <c r="E6130" t="s">
        <v>31</v>
      </c>
      <c r="F6130" t="s">
        <v>32</v>
      </c>
      <c r="H6130">
        <v>2010</v>
      </c>
      <c r="I6130" s="2">
        <v>2172960</v>
      </c>
      <c r="J6130" s="2">
        <v>0</v>
      </c>
      <c r="K6130" s="2">
        <v>2172960</v>
      </c>
      <c r="L6130" t="s">
        <v>116</v>
      </c>
    </row>
    <row r="6131" spans="1:12" x14ac:dyDescent="0.85">
      <c r="A6131" s="1">
        <v>41164</v>
      </c>
      <c r="B6131" t="s">
        <v>5332</v>
      </c>
      <c r="C6131" t="s">
        <v>5333</v>
      </c>
      <c r="D6131" t="s">
        <v>5334</v>
      </c>
      <c r="E6131" t="s">
        <v>200</v>
      </c>
      <c r="F6131" t="s">
        <v>201</v>
      </c>
      <c r="G6131" t="s">
        <v>213</v>
      </c>
      <c r="H6131">
        <v>2010</v>
      </c>
      <c r="I6131" s="2">
        <v>4499973</v>
      </c>
      <c r="J6131" s="2">
        <v>27</v>
      </c>
      <c r="K6131" s="2">
        <v>4500000</v>
      </c>
      <c r="L6131" t="s">
        <v>116</v>
      </c>
    </row>
    <row r="6132" spans="1:12" x14ac:dyDescent="0.85">
      <c r="A6132" s="1">
        <v>41164</v>
      </c>
      <c r="B6132" t="s">
        <v>2142</v>
      </c>
      <c r="C6132" t="s">
        <v>7549</v>
      </c>
      <c r="D6132" t="s">
        <v>7550</v>
      </c>
      <c r="E6132" t="s">
        <v>102</v>
      </c>
      <c r="F6132" t="s">
        <v>103</v>
      </c>
      <c r="G6132" t="s">
        <v>104</v>
      </c>
      <c r="H6132">
        <v>2010</v>
      </c>
      <c r="I6132" s="2">
        <v>6388800</v>
      </c>
      <c r="J6132" s="2">
        <v>0</v>
      </c>
      <c r="K6132" s="2">
        <v>6388800</v>
      </c>
      <c r="L6132" t="s">
        <v>116</v>
      </c>
    </row>
    <row r="6133" spans="1:12" x14ac:dyDescent="0.85">
      <c r="A6133" s="1">
        <v>41164</v>
      </c>
      <c r="B6133" t="s">
        <v>5722</v>
      </c>
      <c r="C6133" t="s">
        <v>7551</v>
      </c>
      <c r="D6133" t="s">
        <v>7552</v>
      </c>
      <c r="E6133" t="s">
        <v>102</v>
      </c>
      <c r="F6133" t="s">
        <v>103</v>
      </c>
      <c r="G6133" t="s">
        <v>104</v>
      </c>
      <c r="H6133">
        <v>2010</v>
      </c>
      <c r="I6133" s="2">
        <v>19449785</v>
      </c>
      <c r="J6133" s="2">
        <v>11279770.539999999</v>
      </c>
      <c r="K6133" s="2">
        <v>30729555.539999999</v>
      </c>
      <c r="L6133" t="s">
        <v>116</v>
      </c>
    </row>
    <row r="6134" spans="1:12" x14ac:dyDescent="0.85">
      <c r="A6134" s="1">
        <v>41164</v>
      </c>
      <c r="B6134" t="s">
        <v>7553</v>
      </c>
      <c r="C6134" t="s">
        <v>7554</v>
      </c>
      <c r="D6134" t="s">
        <v>7555</v>
      </c>
      <c r="E6134" t="s">
        <v>200</v>
      </c>
      <c r="F6134" t="s">
        <v>201</v>
      </c>
      <c r="G6134" t="s">
        <v>213</v>
      </c>
      <c r="H6134">
        <v>2010</v>
      </c>
      <c r="I6134" s="2">
        <v>1000000</v>
      </c>
      <c r="J6134" s="2">
        <v>0</v>
      </c>
      <c r="K6134" s="2">
        <v>1000000</v>
      </c>
      <c r="L6134" t="s">
        <v>116</v>
      </c>
    </row>
    <row r="6135" spans="1:12" x14ac:dyDescent="0.85">
      <c r="A6135" s="1">
        <v>41164</v>
      </c>
      <c r="B6135" t="s">
        <v>4472</v>
      </c>
      <c r="C6135" t="s">
        <v>7556</v>
      </c>
      <c r="D6135" t="s">
        <v>7557</v>
      </c>
      <c r="E6135" t="s">
        <v>607</v>
      </c>
      <c r="F6135" t="s">
        <v>608</v>
      </c>
      <c r="G6135" t="s">
        <v>608</v>
      </c>
      <c r="H6135">
        <v>2010</v>
      </c>
      <c r="I6135" s="2">
        <v>1235000</v>
      </c>
      <c r="J6135" s="2">
        <v>0</v>
      </c>
      <c r="K6135" s="2">
        <v>1235000</v>
      </c>
      <c r="L6135" t="s">
        <v>116</v>
      </c>
    </row>
    <row r="6136" spans="1:12" x14ac:dyDescent="0.85">
      <c r="A6136" s="1">
        <v>41164</v>
      </c>
      <c r="B6136" t="s">
        <v>90</v>
      </c>
      <c r="C6136" t="s">
        <v>5748</v>
      </c>
      <c r="D6136" t="s">
        <v>5749</v>
      </c>
      <c r="E6136" t="s">
        <v>288</v>
      </c>
      <c r="F6136" t="s">
        <v>289</v>
      </c>
      <c r="G6136" t="s">
        <v>1737</v>
      </c>
      <c r="H6136">
        <v>2010</v>
      </c>
      <c r="I6136" s="2">
        <v>511510</v>
      </c>
      <c r="J6136" s="2">
        <v>0</v>
      </c>
      <c r="K6136" s="2">
        <v>511510</v>
      </c>
      <c r="L6136" t="s">
        <v>116</v>
      </c>
    </row>
    <row r="6137" spans="1:12" x14ac:dyDescent="0.85">
      <c r="A6137" s="1">
        <v>41164</v>
      </c>
      <c r="B6137" t="s">
        <v>7558</v>
      </c>
      <c r="C6137" t="s">
        <v>7559</v>
      </c>
      <c r="D6137" t="s">
        <v>7560</v>
      </c>
      <c r="E6137" t="s">
        <v>49</v>
      </c>
      <c r="F6137" t="s">
        <v>50</v>
      </c>
      <c r="G6137" t="s">
        <v>51</v>
      </c>
      <c r="H6137">
        <v>2010</v>
      </c>
      <c r="I6137" s="2">
        <v>200000</v>
      </c>
      <c r="J6137" s="2">
        <v>0</v>
      </c>
      <c r="K6137" s="2">
        <v>200000</v>
      </c>
      <c r="L6137" t="s">
        <v>116</v>
      </c>
    </row>
    <row r="6138" spans="1:12" x14ac:dyDescent="0.85">
      <c r="A6138" s="1">
        <v>41164</v>
      </c>
      <c r="B6138" t="s">
        <v>3797</v>
      </c>
      <c r="C6138" t="s">
        <v>7561</v>
      </c>
      <c r="D6138" t="s">
        <v>7562</v>
      </c>
      <c r="E6138" t="s">
        <v>102</v>
      </c>
      <c r="F6138" t="s">
        <v>103</v>
      </c>
      <c r="G6138" t="s">
        <v>104</v>
      </c>
      <c r="H6138">
        <v>2010</v>
      </c>
      <c r="I6138" s="2">
        <v>7537760</v>
      </c>
      <c r="J6138" s="2">
        <v>322279.15999999997</v>
      </c>
      <c r="K6138" s="2">
        <v>7860039.1600000001</v>
      </c>
      <c r="L6138" t="s">
        <v>116</v>
      </c>
    </row>
    <row r="6139" spans="1:12" x14ac:dyDescent="0.85">
      <c r="A6139" s="1">
        <v>41164</v>
      </c>
      <c r="B6139" t="s">
        <v>3797</v>
      </c>
      <c r="C6139" t="s">
        <v>7563</v>
      </c>
      <c r="D6139" t="s">
        <v>7564</v>
      </c>
      <c r="E6139" t="s">
        <v>15</v>
      </c>
      <c r="F6139" t="s">
        <v>16</v>
      </c>
      <c r="G6139" t="s">
        <v>17</v>
      </c>
      <c r="H6139">
        <v>2010</v>
      </c>
      <c r="I6139" s="2">
        <v>9671615.2400000002</v>
      </c>
      <c r="J6139" s="2">
        <v>8216926.8700000001</v>
      </c>
      <c r="K6139" s="2">
        <v>17888542.109999999</v>
      </c>
      <c r="L6139" t="s">
        <v>116</v>
      </c>
    </row>
    <row r="6140" spans="1:12" x14ac:dyDescent="0.85">
      <c r="A6140" s="1">
        <v>41164</v>
      </c>
      <c r="B6140" t="s">
        <v>3797</v>
      </c>
      <c r="C6140" t="s">
        <v>7565</v>
      </c>
      <c r="D6140" t="s">
        <v>7564</v>
      </c>
      <c r="E6140" t="s">
        <v>200</v>
      </c>
      <c r="F6140" t="s">
        <v>201</v>
      </c>
      <c r="G6140" t="s">
        <v>202</v>
      </c>
      <c r="H6140">
        <v>2010</v>
      </c>
      <c r="I6140" s="2">
        <v>2083333.34</v>
      </c>
      <c r="J6140" s="2">
        <v>3206498.5</v>
      </c>
      <c r="K6140" s="2">
        <v>5289831.84</v>
      </c>
      <c r="L6140" t="s">
        <v>116</v>
      </c>
    </row>
    <row r="6141" spans="1:12" x14ac:dyDescent="0.85">
      <c r="A6141" s="1">
        <v>41164</v>
      </c>
      <c r="B6141" t="s">
        <v>5035</v>
      </c>
      <c r="C6141" t="s">
        <v>7566</v>
      </c>
      <c r="D6141" t="s">
        <v>7567</v>
      </c>
      <c r="E6141" t="s">
        <v>21</v>
      </c>
      <c r="F6141" t="s">
        <v>22</v>
      </c>
      <c r="G6141" t="s">
        <v>23</v>
      </c>
      <c r="H6141">
        <v>2010</v>
      </c>
      <c r="I6141" s="2">
        <v>2783011.98</v>
      </c>
      <c r="J6141" s="2">
        <v>0</v>
      </c>
      <c r="K6141" s="2">
        <v>2783011.98</v>
      </c>
      <c r="L6141" t="s">
        <v>18</v>
      </c>
    </row>
    <row r="6142" spans="1:12" x14ac:dyDescent="0.85">
      <c r="A6142" s="1">
        <v>41164</v>
      </c>
      <c r="B6142" t="s">
        <v>1346</v>
      </c>
      <c r="C6142" t="s">
        <v>6238</v>
      </c>
      <c r="D6142" t="s">
        <v>6239</v>
      </c>
      <c r="E6142" t="s">
        <v>102</v>
      </c>
      <c r="F6142" t="s">
        <v>103</v>
      </c>
      <c r="G6142" t="s">
        <v>104</v>
      </c>
      <c r="H6142">
        <v>2010</v>
      </c>
      <c r="I6142" s="2">
        <v>2421747.29</v>
      </c>
      <c r="J6142" s="2">
        <v>0</v>
      </c>
      <c r="K6142" s="2">
        <v>2421747.29</v>
      </c>
      <c r="L6142" t="s">
        <v>116</v>
      </c>
    </row>
    <row r="6143" spans="1:12" x14ac:dyDescent="0.85">
      <c r="A6143" s="1">
        <v>41164</v>
      </c>
      <c r="B6143" t="s">
        <v>4159</v>
      </c>
      <c r="C6143" t="s">
        <v>4160</v>
      </c>
      <c r="D6143" t="s">
        <v>4161</v>
      </c>
      <c r="E6143" t="s">
        <v>200</v>
      </c>
      <c r="F6143" t="s">
        <v>201</v>
      </c>
      <c r="G6143" t="s">
        <v>213</v>
      </c>
      <c r="H6143">
        <v>2010</v>
      </c>
      <c r="I6143" s="2">
        <v>2999960</v>
      </c>
      <c r="J6143" s="2">
        <v>800040</v>
      </c>
      <c r="K6143" s="2">
        <v>3800000</v>
      </c>
      <c r="L6143" t="s">
        <v>116</v>
      </c>
    </row>
    <row r="6144" spans="1:12" x14ac:dyDescent="0.85">
      <c r="A6144" s="1">
        <v>41164</v>
      </c>
      <c r="B6144" t="s">
        <v>90</v>
      </c>
      <c r="C6144" t="s">
        <v>631</v>
      </c>
      <c r="D6144" t="s">
        <v>632</v>
      </c>
      <c r="E6144" t="s">
        <v>223</v>
      </c>
      <c r="F6144" t="s">
        <v>224</v>
      </c>
      <c r="G6144" t="s">
        <v>225</v>
      </c>
      <c r="H6144">
        <v>2010</v>
      </c>
      <c r="I6144" s="2">
        <v>9185397.4900000002</v>
      </c>
      <c r="J6144" s="2">
        <v>0</v>
      </c>
      <c r="K6144" s="2">
        <v>9185397.4900000002</v>
      </c>
      <c r="L6144" t="s">
        <v>116</v>
      </c>
    </row>
    <row r="6145" spans="1:12" x14ac:dyDescent="0.85">
      <c r="A6145" s="1">
        <v>41164</v>
      </c>
      <c r="B6145" t="s">
        <v>1796</v>
      </c>
      <c r="C6145" t="s">
        <v>7568</v>
      </c>
      <c r="D6145" t="s">
        <v>7569</v>
      </c>
      <c r="E6145" t="s">
        <v>56</v>
      </c>
      <c r="F6145" t="s">
        <v>57</v>
      </c>
      <c r="G6145" t="s">
        <v>58</v>
      </c>
      <c r="H6145">
        <v>2010</v>
      </c>
      <c r="I6145" s="2">
        <v>1315050</v>
      </c>
      <c r="J6145" s="2">
        <v>0</v>
      </c>
      <c r="K6145" s="2">
        <v>1315050</v>
      </c>
      <c r="L6145" t="s">
        <v>116</v>
      </c>
    </row>
    <row r="6146" spans="1:12" x14ac:dyDescent="0.85">
      <c r="A6146" s="1">
        <v>41164</v>
      </c>
      <c r="B6146" t="s">
        <v>1796</v>
      </c>
      <c r="C6146" t="s">
        <v>7568</v>
      </c>
      <c r="D6146" t="s">
        <v>7569</v>
      </c>
      <c r="E6146" t="s">
        <v>119</v>
      </c>
      <c r="F6146" t="s">
        <v>120</v>
      </c>
      <c r="G6146" t="s">
        <v>121</v>
      </c>
      <c r="H6146">
        <v>2010</v>
      </c>
      <c r="I6146" s="2">
        <v>3650000</v>
      </c>
      <c r="J6146" s="2">
        <v>750000</v>
      </c>
      <c r="K6146" s="2">
        <v>4400000</v>
      </c>
      <c r="L6146" t="s">
        <v>116</v>
      </c>
    </row>
    <row r="6147" spans="1:12" x14ac:dyDescent="0.85">
      <c r="A6147" s="1">
        <v>41164</v>
      </c>
      <c r="B6147" t="s">
        <v>538</v>
      </c>
      <c r="C6147" t="s">
        <v>5012</v>
      </c>
      <c r="D6147" t="s">
        <v>5013</v>
      </c>
      <c r="E6147" t="s">
        <v>2863</v>
      </c>
      <c r="F6147" t="s">
        <v>2864</v>
      </c>
      <c r="G6147" t="s">
        <v>5769</v>
      </c>
      <c r="H6147">
        <v>2010</v>
      </c>
      <c r="I6147" s="2">
        <v>1217759.99</v>
      </c>
      <c r="J6147" s="2">
        <v>775053.61</v>
      </c>
      <c r="K6147" s="2">
        <v>1992813.6</v>
      </c>
      <c r="L6147" t="s">
        <v>116</v>
      </c>
    </row>
    <row r="6148" spans="1:12" x14ac:dyDescent="0.85">
      <c r="A6148" s="1">
        <v>41164</v>
      </c>
      <c r="B6148" t="s">
        <v>538</v>
      </c>
      <c r="C6148" t="s">
        <v>5012</v>
      </c>
      <c r="D6148" t="s">
        <v>5013</v>
      </c>
      <c r="E6148" t="s">
        <v>293</v>
      </c>
      <c r="F6148" t="s">
        <v>294</v>
      </c>
      <c r="G6148" t="s">
        <v>4803</v>
      </c>
      <c r="H6148">
        <v>2010</v>
      </c>
      <c r="I6148" s="2">
        <v>2273832</v>
      </c>
      <c r="J6148" s="2">
        <v>594207.77</v>
      </c>
      <c r="K6148" s="2">
        <v>2868039.77</v>
      </c>
      <c r="L6148" t="s">
        <v>116</v>
      </c>
    </row>
    <row r="6149" spans="1:12" x14ac:dyDescent="0.85">
      <c r="A6149" s="1">
        <v>41164</v>
      </c>
      <c r="B6149" t="s">
        <v>538</v>
      </c>
      <c r="C6149" t="s">
        <v>5012</v>
      </c>
      <c r="D6149" t="s">
        <v>5013</v>
      </c>
      <c r="E6149" t="s">
        <v>2105</v>
      </c>
      <c r="F6149" t="s">
        <v>2106</v>
      </c>
      <c r="G6149" t="s">
        <v>2107</v>
      </c>
      <c r="H6149">
        <v>2010</v>
      </c>
      <c r="I6149" s="2">
        <v>100000</v>
      </c>
      <c r="J6149" s="2">
        <v>0</v>
      </c>
      <c r="K6149" s="2">
        <v>100000</v>
      </c>
      <c r="L6149" t="s">
        <v>116</v>
      </c>
    </row>
    <row r="6150" spans="1:12" x14ac:dyDescent="0.85">
      <c r="A6150" s="1">
        <v>41164</v>
      </c>
      <c r="B6150" t="s">
        <v>538</v>
      </c>
      <c r="C6150" t="s">
        <v>5012</v>
      </c>
      <c r="D6150" t="s">
        <v>5013</v>
      </c>
      <c r="E6150" t="s">
        <v>204</v>
      </c>
      <c r="F6150" t="s">
        <v>205</v>
      </c>
      <c r="G6150" t="s">
        <v>206</v>
      </c>
      <c r="H6150">
        <v>2010</v>
      </c>
      <c r="I6150" s="2">
        <v>202605</v>
      </c>
      <c r="J6150" s="2">
        <v>0</v>
      </c>
      <c r="K6150" s="2">
        <v>202605</v>
      </c>
      <c r="L6150" t="s">
        <v>116</v>
      </c>
    </row>
    <row r="6151" spans="1:12" x14ac:dyDescent="0.85">
      <c r="A6151" s="1">
        <v>41164</v>
      </c>
      <c r="B6151" t="s">
        <v>538</v>
      </c>
      <c r="C6151" t="s">
        <v>5012</v>
      </c>
      <c r="D6151" t="s">
        <v>5013</v>
      </c>
      <c r="E6151" t="s">
        <v>49</v>
      </c>
      <c r="F6151" t="s">
        <v>50</v>
      </c>
      <c r="G6151" t="s">
        <v>7167</v>
      </c>
      <c r="H6151">
        <v>2010</v>
      </c>
      <c r="I6151" s="2">
        <v>100000</v>
      </c>
      <c r="J6151" s="2">
        <v>0</v>
      </c>
      <c r="K6151" s="2">
        <v>100000</v>
      </c>
      <c r="L6151" t="s">
        <v>116</v>
      </c>
    </row>
    <row r="6152" spans="1:12" x14ac:dyDescent="0.85">
      <c r="A6152" s="1">
        <v>41164</v>
      </c>
      <c r="B6152" t="s">
        <v>538</v>
      </c>
      <c r="C6152" t="s">
        <v>5012</v>
      </c>
      <c r="D6152" t="s">
        <v>5013</v>
      </c>
      <c r="E6152" t="s">
        <v>49</v>
      </c>
      <c r="F6152" t="s">
        <v>50</v>
      </c>
      <c r="G6152" t="s">
        <v>5770</v>
      </c>
      <c r="H6152">
        <v>2010</v>
      </c>
      <c r="I6152" s="2">
        <v>200000</v>
      </c>
      <c r="J6152" s="2">
        <v>0</v>
      </c>
      <c r="K6152" s="2">
        <v>200000</v>
      </c>
      <c r="L6152" t="s">
        <v>116</v>
      </c>
    </row>
    <row r="6153" spans="1:12" x14ac:dyDescent="0.85">
      <c r="A6153" s="1">
        <v>41164</v>
      </c>
      <c r="B6153" t="s">
        <v>538</v>
      </c>
      <c r="C6153" t="s">
        <v>5012</v>
      </c>
      <c r="D6153" t="s">
        <v>5013</v>
      </c>
      <c r="E6153" t="s">
        <v>93</v>
      </c>
      <c r="F6153" t="s">
        <v>94</v>
      </c>
      <c r="H6153">
        <v>2010</v>
      </c>
      <c r="I6153" s="2">
        <v>600000</v>
      </c>
      <c r="J6153" s="2">
        <v>0</v>
      </c>
      <c r="K6153" s="2">
        <v>600000</v>
      </c>
      <c r="L6153" t="s">
        <v>116</v>
      </c>
    </row>
    <row r="6154" spans="1:12" x14ac:dyDescent="0.85">
      <c r="A6154" s="1">
        <v>41164</v>
      </c>
      <c r="B6154" t="s">
        <v>538</v>
      </c>
      <c r="C6154" t="s">
        <v>6726</v>
      </c>
      <c r="D6154" t="s">
        <v>6727</v>
      </c>
      <c r="E6154" t="s">
        <v>49</v>
      </c>
      <c r="F6154" t="s">
        <v>50</v>
      </c>
      <c r="G6154" t="s">
        <v>51</v>
      </c>
      <c r="H6154">
        <v>2010</v>
      </c>
      <c r="I6154" s="2">
        <v>100000</v>
      </c>
      <c r="J6154" s="2">
        <v>0</v>
      </c>
      <c r="K6154" s="2">
        <v>100000</v>
      </c>
      <c r="L6154" t="s">
        <v>116</v>
      </c>
    </row>
    <row r="6155" spans="1:12" x14ac:dyDescent="0.85">
      <c r="A6155" s="1">
        <v>41164</v>
      </c>
      <c r="B6155" t="s">
        <v>538</v>
      </c>
      <c r="C6155" t="s">
        <v>644</v>
      </c>
      <c r="D6155" t="s">
        <v>645</v>
      </c>
      <c r="E6155" t="s">
        <v>113</v>
      </c>
      <c r="F6155" t="s">
        <v>114</v>
      </c>
      <c r="G6155" t="s">
        <v>115</v>
      </c>
      <c r="H6155">
        <v>2010</v>
      </c>
      <c r="I6155" s="2">
        <v>3000000</v>
      </c>
      <c r="J6155" s="2">
        <v>0</v>
      </c>
      <c r="K6155" s="2">
        <v>3000000</v>
      </c>
      <c r="L6155" t="s">
        <v>116</v>
      </c>
    </row>
    <row r="6156" spans="1:12" x14ac:dyDescent="0.85">
      <c r="A6156" s="1">
        <v>41164</v>
      </c>
      <c r="B6156" t="s">
        <v>6240</v>
      </c>
      <c r="C6156" t="s">
        <v>6241</v>
      </c>
      <c r="D6156" t="s">
        <v>6242</v>
      </c>
      <c r="E6156" t="s">
        <v>607</v>
      </c>
      <c r="F6156" t="s">
        <v>608</v>
      </c>
      <c r="G6156" t="s">
        <v>608</v>
      </c>
      <c r="H6156">
        <v>2010</v>
      </c>
      <c r="I6156" s="2">
        <v>1200000</v>
      </c>
      <c r="J6156" s="2">
        <v>0</v>
      </c>
      <c r="K6156" s="2">
        <v>1200000</v>
      </c>
      <c r="L6156" t="s">
        <v>116</v>
      </c>
    </row>
    <row r="6157" spans="1:12" x14ac:dyDescent="0.85">
      <c r="A6157" s="1">
        <v>41164</v>
      </c>
      <c r="B6157" t="s">
        <v>90</v>
      </c>
      <c r="C6157" t="s">
        <v>646</v>
      </c>
      <c r="D6157" t="s">
        <v>647</v>
      </c>
      <c r="E6157" t="s">
        <v>93</v>
      </c>
      <c r="F6157" t="s">
        <v>94</v>
      </c>
      <c r="H6157">
        <v>2010</v>
      </c>
      <c r="I6157" s="2">
        <v>6612000</v>
      </c>
      <c r="J6157" s="2">
        <v>900</v>
      </c>
      <c r="K6157" s="2">
        <v>6612900</v>
      </c>
      <c r="L6157" t="s">
        <v>116</v>
      </c>
    </row>
    <row r="6158" spans="1:12" x14ac:dyDescent="0.85">
      <c r="A6158" s="1">
        <v>41164</v>
      </c>
      <c r="B6158" t="s">
        <v>90</v>
      </c>
      <c r="C6158" t="s">
        <v>6243</v>
      </c>
      <c r="D6158" t="s">
        <v>6244</v>
      </c>
      <c r="E6158" t="s">
        <v>6245</v>
      </c>
      <c r="F6158" t="s">
        <v>6246</v>
      </c>
      <c r="G6158" t="s">
        <v>7570</v>
      </c>
      <c r="H6158">
        <v>2010</v>
      </c>
      <c r="I6158" s="2">
        <v>50000</v>
      </c>
      <c r="J6158" s="2">
        <v>0</v>
      </c>
      <c r="K6158" s="2">
        <v>50000</v>
      </c>
      <c r="L6158" t="s">
        <v>5523</v>
      </c>
    </row>
    <row r="6159" spans="1:12" x14ac:dyDescent="0.85">
      <c r="A6159" s="1">
        <v>41164</v>
      </c>
      <c r="B6159" t="s">
        <v>1450</v>
      </c>
      <c r="C6159" t="s">
        <v>7571</v>
      </c>
      <c r="D6159" t="s">
        <v>7572</v>
      </c>
      <c r="E6159" t="s">
        <v>288</v>
      </c>
      <c r="F6159" t="s">
        <v>289</v>
      </c>
      <c r="G6159" t="s">
        <v>290</v>
      </c>
      <c r="H6159">
        <v>2010</v>
      </c>
      <c r="I6159" s="2">
        <v>15582390.01</v>
      </c>
      <c r="J6159" s="2">
        <v>0</v>
      </c>
      <c r="K6159" s="2">
        <v>15582390.01</v>
      </c>
      <c r="L6159" t="s">
        <v>116</v>
      </c>
    </row>
    <row r="6160" spans="1:12" x14ac:dyDescent="0.85">
      <c r="A6160" s="1">
        <v>41164</v>
      </c>
      <c r="B6160" t="s">
        <v>1346</v>
      </c>
      <c r="C6160" t="s">
        <v>7573</v>
      </c>
      <c r="D6160" t="s">
        <v>7574</v>
      </c>
      <c r="E6160" t="s">
        <v>21</v>
      </c>
      <c r="F6160" t="s">
        <v>22</v>
      </c>
      <c r="G6160" t="s">
        <v>23</v>
      </c>
      <c r="H6160">
        <v>2010</v>
      </c>
      <c r="I6160" s="2">
        <v>1469147.89</v>
      </c>
      <c r="J6160" s="2">
        <v>0</v>
      </c>
      <c r="K6160" s="2">
        <v>1469147.89</v>
      </c>
      <c r="L6160" t="s">
        <v>18</v>
      </c>
    </row>
    <row r="6161" spans="1:12" x14ac:dyDescent="0.85">
      <c r="A6161" s="1">
        <v>41164</v>
      </c>
      <c r="B6161" t="s">
        <v>1502</v>
      </c>
      <c r="C6161" t="s">
        <v>5785</v>
      </c>
      <c r="D6161" t="s">
        <v>5786</v>
      </c>
      <c r="E6161" t="s">
        <v>70</v>
      </c>
      <c r="F6161" t="s">
        <v>71</v>
      </c>
      <c r="G6161" t="s">
        <v>72</v>
      </c>
      <c r="H6161">
        <v>2010</v>
      </c>
      <c r="I6161" s="2">
        <v>1831503</v>
      </c>
      <c r="J6161" s="2">
        <v>0</v>
      </c>
      <c r="K6161" s="2">
        <v>1831503</v>
      </c>
      <c r="L6161" t="s">
        <v>116</v>
      </c>
    </row>
    <row r="6162" spans="1:12" x14ac:dyDescent="0.85">
      <c r="A6162" s="1">
        <v>41164</v>
      </c>
      <c r="B6162" t="s">
        <v>5127</v>
      </c>
      <c r="C6162" t="s">
        <v>7575</v>
      </c>
      <c r="D6162" t="s">
        <v>7576</v>
      </c>
      <c r="E6162" t="s">
        <v>70</v>
      </c>
      <c r="F6162" t="s">
        <v>71</v>
      </c>
      <c r="G6162" t="s">
        <v>5484</v>
      </c>
      <c r="H6162">
        <v>2010</v>
      </c>
      <c r="I6162" s="2">
        <v>912142.44</v>
      </c>
      <c r="J6162" s="2">
        <v>0</v>
      </c>
      <c r="K6162" s="2">
        <v>912142.44</v>
      </c>
      <c r="L6162" t="s">
        <v>116</v>
      </c>
    </row>
    <row r="6163" spans="1:12" x14ac:dyDescent="0.85">
      <c r="A6163" s="1">
        <v>41164</v>
      </c>
      <c r="B6163" t="s">
        <v>5127</v>
      </c>
      <c r="C6163" t="s">
        <v>7575</v>
      </c>
      <c r="D6163" t="s">
        <v>7576</v>
      </c>
      <c r="E6163" t="s">
        <v>1709</v>
      </c>
      <c r="F6163" t="s">
        <v>1710</v>
      </c>
      <c r="G6163" t="s">
        <v>1711</v>
      </c>
      <c r="H6163">
        <v>2010</v>
      </c>
      <c r="I6163" s="2">
        <v>1100000</v>
      </c>
      <c r="J6163" s="2">
        <v>0</v>
      </c>
      <c r="K6163" s="2">
        <v>1100000</v>
      </c>
      <c r="L6163" t="s">
        <v>116</v>
      </c>
    </row>
    <row r="6164" spans="1:12" x14ac:dyDescent="0.85">
      <c r="A6164" s="1">
        <v>41164</v>
      </c>
      <c r="B6164" t="s">
        <v>90</v>
      </c>
      <c r="C6164" t="s">
        <v>6737</v>
      </c>
      <c r="D6164" t="s">
        <v>6738</v>
      </c>
      <c r="E6164" t="s">
        <v>93</v>
      </c>
      <c r="F6164" t="s">
        <v>94</v>
      </c>
      <c r="H6164">
        <v>2010</v>
      </c>
      <c r="I6164" s="2">
        <v>1000000</v>
      </c>
      <c r="J6164" s="2">
        <v>0</v>
      </c>
      <c r="K6164" s="2">
        <v>1000000</v>
      </c>
      <c r="L6164" t="s">
        <v>18</v>
      </c>
    </row>
    <row r="6165" spans="1:12" x14ac:dyDescent="0.85">
      <c r="A6165" s="1">
        <v>41164</v>
      </c>
      <c r="B6165" t="s">
        <v>90</v>
      </c>
      <c r="C6165" t="s">
        <v>7577</v>
      </c>
      <c r="D6165" t="s">
        <v>7578</v>
      </c>
      <c r="E6165" t="s">
        <v>102</v>
      </c>
      <c r="F6165" t="s">
        <v>103</v>
      </c>
      <c r="G6165" t="s">
        <v>104</v>
      </c>
      <c r="H6165">
        <v>2010</v>
      </c>
      <c r="I6165" s="2">
        <v>14077686.92</v>
      </c>
      <c r="J6165" s="2">
        <v>21801932.059999999</v>
      </c>
      <c r="K6165" s="2">
        <v>35879618.979999997</v>
      </c>
      <c r="L6165" t="s">
        <v>116</v>
      </c>
    </row>
    <row r="6166" spans="1:12" x14ac:dyDescent="0.85">
      <c r="A6166" s="1">
        <v>41164</v>
      </c>
      <c r="B6166" t="s">
        <v>7579</v>
      </c>
      <c r="C6166" t="s">
        <v>7580</v>
      </c>
      <c r="D6166" t="s">
        <v>7581</v>
      </c>
      <c r="E6166" t="s">
        <v>102</v>
      </c>
      <c r="F6166" t="s">
        <v>103</v>
      </c>
      <c r="G6166" t="s">
        <v>104</v>
      </c>
      <c r="H6166">
        <v>2010</v>
      </c>
      <c r="I6166" s="2">
        <v>4461187.41</v>
      </c>
      <c r="J6166" s="2">
        <v>0</v>
      </c>
      <c r="K6166" s="2">
        <v>4461187.41</v>
      </c>
      <c r="L6166" t="s">
        <v>116</v>
      </c>
    </row>
    <row r="6167" spans="1:12" x14ac:dyDescent="0.85">
      <c r="A6167" s="1">
        <v>41164</v>
      </c>
      <c r="B6167" t="s">
        <v>4164</v>
      </c>
      <c r="C6167" t="s">
        <v>7582</v>
      </c>
      <c r="D6167" t="s">
        <v>7583</v>
      </c>
      <c r="E6167" t="s">
        <v>607</v>
      </c>
      <c r="F6167" t="s">
        <v>608</v>
      </c>
      <c r="G6167" t="s">
        <v>608</v>
      </c>
      <c r="H6167">
        <v>2010</v>
      </c>
      <c r="I6167" s="2">
        <v>2500000</v>
      </c>
      <c r="J6167" s="2">
        <v>0</v>
      </c>
      <c r="K6167" s="2">
        <v>2500000</v>
      </c>
      <c r="L6167" t="s">
        <v>116</v>
      </c>
    </row>
    <row r="6168" spans="1:12" x14ac:dyDescent="0.85">
      <c r="A6168" s="1">
        <v>41164</v>
      </c>
      <c r="B6168" t="s">
        <v>90</v>
      </c>
      <c r="C6168" t="s">
        <v>5793</v>
      </c>
      <c r="D6168" t="s">
        <v>5794</v>
      </c>
      <c r="E6168" t="s">
        <v>334</v>
      </c>
      <c r="F6168" t="s">
        <v>335</v>
      </c>
      <c r="G6168" t="s">
        <v>5078</v>
      </c>
      <c r="H6168">
        <v>2010</v>
      </c>
      <c r="I6168" s="2">
        <v>15000</v>
      </c>
      <c r="J6168" s="2">
        <v>0</v>
      </c>
      <c r="K6168" s="2">
        <v>15000</v>
      </c>
      <c r="L6168" t="s">
        <v>116</v>
      </c>
    </row>
    <row r="6169" spans="1:12" x14ac:dyDescent="0.85">
      <c r="A6169" s="1">
        <v>41164</v>
      </c>
      <c r="B6169" t="s">
        <v>90</v>
      </c>
      <c r="C6169" t="s">
        <v>5793</v>
      </c>
      <c r="D6169" t="s">
        <v>5794</v>
      </c>
      <c r="E6169" t="s">
        <v>200</v>
      </c>
      <c r="F6169" t="s">
        <v>201</v>
      </c>
      <c r="G6169" t="s">
        <v>202</v>
      </c>
      <c r="H6169">
        <v>2010</v>
      </c>
      <c r="I6169" s="2">
        <v>79973</v>
      </c>
      <c r="J6169" s="2">
        <v>27</v>
      </c>
      <c r="K6169" s="2">
        <v>80000</v>
      </c>
      <c r="L6169" t="s">
        <v>116</v>
      </c>
    </row>
    <row r="6170" spans="1:12" x14ac:dyDescent="0.85">
      <c r="A6170" s="1">
        <v>41164</v>
      </c>
      <c r="B6170" t="s">
        <v>90</v>
      </c>
      <c r="C6170" t="s">
        <v>5793</v>
      </c>
      <c r="D6170" t="s">
        <v>5794</v>
      </c>
      <c r="E6170" t="s">
        <v>744</v>
      </c>
      <c r="F6170" t="s">
        <v>745</v>
      </c>
      <c r="G6170" t="s">
        <v>746</v>
      </c>
      <c r="H6170">
        <v>2010</v>
      </c>
      <c r="I6170" s="2">
        <v>10000</v>
      </c>
      <c r="J6170" s="2">
        <v>0</v>
      </c>
      <c r="K6170" s="2">
        <v>10000</v>
      </c>
      <c r="L6170" t="s">
        <v>116</v>
      </c>
    </row>
    <row r="6171" spans="1:12" x14ac:dyDescent="0.85">
      <c r="A6171" s="1">
        <v>41164</v>
      </c>
      <c r="B6171" t="s">
        <v>90</v>
      </c>
      <c r="C6171" t="s">
        <v>5793</v>
      </c>
      <c r="D6171" t="s">
        <v>5794</v>
      </c>
      <c r="E6171" t="s">
        <v>1709</v>
      </c>
      <c r="F6171" t="s">
        <v>1710</v>
      </c>
      <c r="G6171" t="s">
        <v>1711</v>
      </c>
      <c r="H6171">
        <v>2010</v>
      </c>
      <c r="I6171" s="2">
        <v>10000</v>
      </c>
      <c r="J6171" s="2">
        <v>0</v>
      </c>
      <c r="K6171" s="2">
        <v>10000</v>
      </c>
      <c r="L6171" t="s">
        <v>116</v>
      </c>
    </row>
    <row r="6172" spans="1:12" x14ac:dyDescent="0.85">
      <c r="A6172" s="1">
        <v>41164</v>
      </c>
      <c r="B6172" t="s">
        <v>90</v>
      </c>
      <c r="C6172" t="s">
        <v>5793</v>
      </c>
      <c r="D6172" t="s">
        <v>5794</v>
      </c>
      <c r="E6172" t="s">
        <v>119</v>
      </c>
      <c r="F6172" t="s">
        <v>120</v>
      </c>
      <c r="G6172" t="s">
        <v>121</v>
      </c>
      <c r="H6172">
        <v>2010</v>
      </c>
      <c r="I6172" s="2">
        <v>90000</v>
      </c>
      <c r="J6172" s="2">
        <v>0</v>
      </c>
      <c r="K6172" s="2">
        <v>90000</v>
      </c>
      <c r="L6172" t="s">
        <v>116</v>
      </c>
    </row>
    <row r="6173" spans="1:12" x14ac:dyDescent="0.85">
      <c r="A6173" s="1">
        <v>41164</v>
      </c>
      <c r="B6173" t="s">
        <v>90</v>
      </c>
      <c r="C6173" t="s">
        <v>5793</v>
      </c>
      <c r="D6173" t="s">
        <v>5794</v>
      </c>
      <c r="E6173" t="s">
        <v>42</v>
      </c>
      <c r="F6173" t="s">
        <v>43</v>
      </c>
      <c r="G6173" t="s">
        <v>76</v>
      </c>
      <c r="H6173">
        <v>2010</v>
      </c>
      <c r="I6173" s="2">
        <v>49743.73</v>
      </c>
      <c r="J6173" s="2">
        <v>0</v>
      </c>
      <c r="K6173" s="2">
        <v>49743.73</v>
      </c>
      <c r="L6173" t="s">
        <v>116</v>
      </c>
    </row>
    <row r="6174" spans="1:12" x14ac:dyDescent="0.85">
      <c r="A6174" s="1">
        <v>41164</v>
      </c>
      <c r="B6174" t="s">
        <v>90</v>
      </c>
      <c r="C6174" t="s">
        <v>5793</v>
      </c>
      <c r="D6174" t="s">
        <v>5794</v>
      </c>
      <c r="E6174" t="s">
        <v>21</v>
      </c>
      <c r="F6174" t="s">
        <v>22</v>
      </c>
      <c r="G6174" t="s">
        <v>23</v>
      </c>
      <c r="H6174">
        <v>2010</v>
      </c>
      <c r="I6174" s="2">
        <v>57276.17</v>
      </c>
      <c r="J6174" s="2">
        <v>30000</v>
      </c>
      <c r="K6174" s="2">
        <v>87276.17</v>
      </c>
      <c r="L6174" t="s">
        <v>116</v>
      </c>
    </row>
    <row r="6175" spans="1:12" x14ac:dyDescent="0.85">
      <c r="A6175" s="1">
        <v>41164</v>
      </c>
      <c r="B6175" t="s">
        <v>90</v>
      </c>
      <c r="C6175" t="s">
        <v>5793</v>
      </c>
      <c r="D6175" t="s">
        <v>5794</v>
      </c>
      <c r="E6175" t="s">
        <v>2152</v>
      </c>
      <c r="F6175" t="s">
        <v>2153</v>
      </c>
      <c r="G6175" t="s">
        <v>2154</v>
      </c>
      <c r="H6175">
        <v>2010</v>
      </c>
      <c r="I6175" s="2">
        <v>10000</v>
      </c>
      <c r="J6175" s="2">
        <v>0</v>
      </c>
      <c r="K6175" s="2">
        <v>10000</v>
      </c>
      <c r="L6175" t="s">
        <v>116</v>
      </c>
    </row>
    <row r="6176" spans="1:12" x14ac:dyDescent="0.85">
      <c r="A6176" s="1">
        <v>41164</v>
      </c>
      <c r="B6176" t="s">
        <v>90</v>
      </c>
      <c r="C6176" t="s">
        <v>5793</v>
      </c>
      <c r="D6176" t="s">
        <v>5794</v>
      </c>
      <c r="E6176" t="s">
        <v>2108</v>
      </c>
      <c r="F6176" t="s">
        <v>2109</v>
      </c>
      <c r="G6176" t="s">
        <v>2110</v>
      </c>
      <c r="H6176">
        <v>2010</v>
      </c>
      <c r="I6176" s="2">
        <v>10000</v>
      </c>
      <c r="J6176" s="2">
        <v>0</v>
      </c>
      <c r="K6176" s="2">
        <v>10000</v>
      </c>
      <c r="L6176" t="s">
        <v>116</v>
      </c>
    </row>
    <row r="6177" spans="1:12" x14ac:dyDescent="0.85">
      <c r="A6177" s="1">
        <v>41164</v>
      </c>
      <c r="B6177" t="s">
        <v>90</v>
      </c>
      <c r="C6177" t="s">
        <v>5793</v>
      </c>
      <c r="D6177" t="s">
        <v>5794</v>
      </c>
      <c r="E6177" t="s">
        <v>93</v>
      </c>
      <c r="F6177" t="s">
        <v>94</v>
      </c>
      <c r="H6177">
        <v>2010</v>
      </c>
      <c r="I6177" s="2">
        <v>50000</v>
      </c>
      <c r="J6177" s="2">
        <v>0</v>
      </c>
      <c r="K6177" s="2">
        <v>50000</v>
      </c>
      <c r="L6177" t="s">
        <v>116</v>
      </c>
    </row>
    <row r="6178" spans="1:12" x14ac:dyDescent="0.85">
      <c r="A6178" s="1">
        <v>41164</v>
      </c>
      <c r="B6178" t="s">
        <v>90</v>
      </c>
      <c r="C6178" t="s">
        <v>5793</v>
      </c>
      <c r="D6178" t="s">
        <v>5794</v>
      </c>
      <c r="E6178" t="s">
        <v>62</v>
      </c>
      <c r="F6178" t="s">
        <v>63</v>
      </c>
      <c r="H6178">
        <v>2010</v>
      </c>
      <c r="I6178" s="2">
        <v>20000</v>
      </c>
      <c r="J6178" s="2">
        <v>0</v>
      </c>
      <c r="K6178" s="2">
        <v>20000</v>
      </c>
      <c r="L6178" t="s">
        <v>116</v>
      </c>
    </row>
    <row r="6179" spans="1:12" x14ac:dyDescent="0.85">
      <c r="A6179" s="1">
        <v>41164</v>
      </c>
      <c r="B6179" t="s">
        <v>4764</v>
      </c>
      <c r="C6179" t="s">
        <v>4765</v>
      </c>
      <c r="D6179" t="s">
        <v>4766</v>
      </c>
      <c r="E6179" t="s">
        <v>260</v>
      </c>
      <c r="F6179" t="s">
        <v>261</v>
      </c>
      <c r="H6179">
        <v>2010</v>
      </c>
      <c r="I6179" s="2">
        <v>390000</v>
      </c>
      <c r="J6179" s="2">
        <v>0</v>
      </c>
      <c r="K6179" s="2">
        <v>390000</v>
      </c>
      <c r="L6179" t="s">
        <v>116</v>
      </c>
    </row>
    <row r="6180" spans="1:12" x14ac:dyDescent="0.85">
      <c r="A6180" s="1">
        <v>41164</v>
      </c>
      <c r="B6180" t="s">
        <v>7174</v>
      </c>
      <c r="C6180" t="s">
        <v>7175</v>
      </c>
      <c r="D6180" t="s">
        <v>7176</v>
      </c>
      <c r="E6180" t="s">
        <v>56</v>
      </c>
      <c r="F6180" t="s">
        <v>57</v>
      </c>
      <c r="G6180" t="s">
        <v>58</v>
      </c>
      <c r="H6180">
        <v>2010</v>
      </c>
      <c r="I6180" s="2">
        <v>1085000</v>
      </c>
      <c r="J6180" s="2">
        <v>0</v>
      </c>
      <c r="K6180" s="2">
        <v>1085000</v>
      </c>
      <c r="L6180" t="s">
        <v>116</v>
      </c>
    </row>
    <row r="6181" spans="1:12" x14ac:dyDescent="0.85">
      <c r="A6181" s="1">
        <v>41164</v>
      </c>
      <c r="B6181" t="s">
        <v>5722</v>
      </c>
      <c r="C6181" t="s">
        <v>7584</v>
      </c>
      <c r="D6181" t="s">
        <v>7585</v>
      </c>
      <c r="E6181" t="s">
        <v>288</v>
      </c>
      <c r="F6181" t="s">
        <v>289</v>
      </c>
      <c r="G6181" t="s">
        <v>290</v>
      </c>
      <c r="H6181">
        <v>2010</v>
      </c>
      <c r="I6181" s="2">
        <v>2461458.7400000002</v>
      </c>
      <c r="J6181" s="2">
        <v>6458780.0700000003</v>
      </c>
      <c r="K6181" s="2">
        <v>8920238.8100000005</v>
      </c>
      <c r="L6181" t="s">
        <v>116</v>
      </c>
    </row>
    <row r="6182" spans="1:12" x14ac:dyDescent="0.85">
      <c r="A6182" s="1">
        <v>41164</v>
      </c>
      <c r="B6182" t="s">
        <v>90</v>
      </c>
      <c r="C6182" t="s">
        <v>7586</v>
      </c>
      <c r="D6182" t="s">
        <v>7587</v>
      </c>
      <c r="E6182" t="s">
        <v>200</v>
      </c>
      <c r="F6182" t="s">
        <v>201</v>
      </c>
      <c r="G6182" t="s">
        <v>213</v>
      </c>
      <c r="H6182">
        <v>2010</v>
      </c>
      <c r="I6182" s="2">
        <v>6312296</v>
      </c>
      <c r="J6182" s="2">
        <v>0</v>
      </c>
      <c r="K6182" s="2">
        <v>6312296</v>
      </c>
      <c r="L6182" t="s">
        <v>116</v>
      </c>
    </row>
    <row r="6183" spans="1:12" x14ac:dyDescent="0.85">
      <c r="A6183" s="1">
        <v>41164</v>
      </c>
      <c r="B6183" t="s">
        <v>4054</v>
      </c>
      <c r="C6183" t="s">
        <v>7588</v>
      </c>
      <c r="D6183" t="s">
        <v>7589</v>
      </c>
      <c r="E6183" t="s">
        <v>85</v>
      </c>
      <c r="F6183" t="s">
        <v>86</v>
      </c>
      <c r="G6183" t="s">
        <v>87</v>
      </c>
      <c r="H6183">
        <v>2010</v>
      </c>
      <c r="I6183" s="2">
        <v>932761.32</v>
      </c>
      <c r="J6183" s="2">
        <v>322939</v>
      </c>
      <c r="K6183" s="2">
        <v>1255700.32</v>
      </c>
      <c r="L6183" t="s">
        <v>116</v>
      </c>
    </row>
    <row r="6184" spans="1:12" x14ac:dyDescent="0.85">
      <c r="A6184" s="1">
        <v>41164</v>
      </c>
      <c r="B6184" t="s">
        <v>7240</v>
      </c>
      <c r="C6184" t="s">
        <v>7590</v>
      </c>
      <c r="D6184" t="s">
        <v>7591</v>
      </c>
      <c r="E6184" t="s">
        <v>15</v>
      </c>
      <c r="F6184" t="s">
        <v>16</v>
      </c>
      <c r="G6184" t="s">
        <v>17</v>
      </c>
      <c r="H6184">
        <v>2010</v>
      </c>
      <c r="I6184" s="2">
        <v>290275.76</v>
      </c>
      <c r="J6184" s="2">
        <v>0</v>
      </c>
      <c r="K6184" s="2">
        <v>290275.76</v>
      </c>
      <c r="L6184" t="s">
        <v>116</v>
      </c>
    </row>
    <row r="6185" spans="1:12" x14ac:dyDescent="0.85">
      <c r="A6185" s="1">
        <v>41164</v>
      </c>
      <c r="B6185" t="s">
        <v>7240</v>
      </c>
      <c r="C6185" t="s">
        <v>7590</v>
      </c>
      <c r="D6185" t="s">
        <v>7591</v>
      </c>
      <c r="E6185" t="s">
        <v>102</v>
      </c>
      <c r="F6185" t="s">
        <v>103</v>
      </c>
      <c r="G6185" t="s">
        <v>104</v>
      </c>
      <c r="H6185">
        <v>2010</v>
      </c>
      <c r="I6185" s="2">
        <v>758050</v>
      </c>
      <c r="J6185" s="2">
        <v>0</v>
      </c>
      <c r="K6185" s="2">
        <v>758050</v>
      </c>
      <c r="L6185" t="s">
        <v>116</v>
      </c>
    </row>
    <row r="6186" spans="1:12" x14ac:dyDescent="0.85">
      <c r="A6186" s="1">
        <v>41164</v>
      </c>
      <c r="B6186" t="s">
        <v>5032</v>
      </c>
      <c r="C6186" t="s">
        <v>5033</v>
      </c>
      <c r="D6186" t="s">
        <v>5034</v>
      </c>
      <c r="E6186" t="s">
        <v>200</v>
      </c>
      <c r="F6186" t="s">
        <v>201</v>
      </c>
      <c r="G6186" t="s">
        <v>202</v>
      </c>
      <c r="H6186">
        <v>2010</v>
      </c>
      <c r="I6186" s="2">
        <v>4562954.57</v>
      </c>
      <c r="J6186" s="2">
        <v>0</v>
      </c>
      <c r="K6186" s="2">
        <v>4562954.57</v>
      </c>
      <c r="L6186" t="s">
        <v>116</v>
      </c>
    </row>
    <row r="6187" spans="1:12" x14ac:dyDescent="0.85">
      <c r="A6187" s="1">
        <v>41164</v>
      </c>
      <c r="B6187" t="s">
        <v>5032</v>
      </c>
      <c r="C6187" t="s">
        <v>5033</v>
      </c>
      <c r="D6187" t="s">
        <v>5034</v>
      </c>
      <c r="E6187" t="s">
        <v>70</v>
      </c>
      <c r="F6187" t="s">
        <v>71</v>
      </c>
      <c r="G6187" t="s">
        <v>72</v>
      </c>
      <c r="H6187">
        <v>2010</v>
      </c>
      <c r="I6187" s="2">
        <v>38855013.950000003</v>
      </c>
      <c r="J6187" s="2">
        <v>0</v>
      </c>
      <c r="K6187" s="2">
        <v>38855013.950000003</v>
      </c>
      <c r="L6187" t="s">
        <v>116</v>
      </c>
    </row>
    <row r="6188" spans="1:12" x14ac:dyDescent="0.85">
      <c r="A6188" s="1">
        <v>41164</v>
      </c>
      <c r="B6188" t="s">
        <v>5032</v>
      </c>
      <c r="C6188" t="s">
        <v>5033</v>
      </c>
      <c r="D6188" t="s">
        <v>5034</v>
      </c>
      <c r="E6188" t="s">
        <v>102</v>
      </c>
      <c r="F6188" t="s">
        <v>103</v>
      </c>
      <c r="G6188" t="s">
        <v>104</v>
      </c>
      <c r="H6188">
        <v>2010</v>
      </c>
      <c r="I6188" s="2">
        <v>73830000</v>
      </c>
      <c r="J6188" s="2">
        <v>0</v>
      </c>
      <c r="K6188" s="2">
        <v>73830000</v>
      </c>
      <c r="L6188" t="s">
        <v>116</v>
      </c>
    </row>
    <row r="6189" spans="1:12" x14ac:dyDescent="0.85">
      <c r="A6189" s="1">
        <v>41164</v>
      </c>
      <c r="B6189" t="s">
        <v>5032</v>
      </c>
      <c r="C6189" t="s">
        <v>5033</v>
      </c>
      <c r="D6189" t="s">
        <v>5034</v>
      </c>
      <c r="E6189" t="s">
        <v>204</v>
      </c>
      <c r="F6189" t="s">
        <v>205</v>
      </c>
      <c r="G6189" t="s">
        <v>206</v>
      </c>
      <c r="H6189">
        <v>2010</v>
      </c>
      <c r="I6189" s="2">
        <v>4012800</v>
      </c>
      <c r="J6189" s="2">
        <v>0</v>
      </c>
      <c r="K6189" s="2">
        <v>4012800</v>
      </c>
      <c r="L6189" t="s">
        <v>116</v>
      </c>
    </row>
    <row r="6190" spans="1:12" x14ac:dyDescent="0.85">
      <c r="A6190" s="1">
        <v>41164</v>
      </c>
      <c r="B6190" t="s">
        <v>5032</v>
      </c>
      <c r="C6190" t="s">
        <v>5033</v>
      </c>
      <c r="D6190" t="s">
        <v>5034</v>
      </c>
      <c r="E6190" t="s">
        <v>223</v>
      </c>
      <c r="F6190" t="s">
        <v>224</v>
      </c>
      <c r="G6190" t="s">
        <v>4528</v>
      </c>
      <c r="H6190">
        <v>2010</v>
      </c>
      <c r="I6190" s="2">
        <v>1200000</v>
      </c>
      <c r="J6190" s="2">
        <v>0</v>
      </c>
      <c r="K6190" s="2">
        <v>1200000</v>
      </c>
      <c r="L6190" t="s">
        <v>116</v>
      </c>
    </row>
    <row r="6191" spans="1:12" x14ac:dyDescent="0.85">
      <c r="A6191" s="1">
        <v>41164</v>
      </c>
      <c r="B6191" t="s">
        <v>5032</v>
      </c>
      <c r="C6191" t="s">
        <v>5033</v>
      </c>
      <c r="D6191" t="s">
        <v>5034</v>
      </c>
      <c r="E6191" t="s">
        <v>42</v>
      </c>
      <c r="F6191" t="s">
        <v>43</v>
      </c>
      <c r="G6191" t="s">
        <v>44</v>
      </c>
      <c r="H6191">
        <v>2010</v>
      </c>
      <c r="I6191" s="2">
        <v>22594364.699999999</v>
      </c>
      <c r="J6191" s="2">
        <v>0</v>
      </c>
      <c r="K6191" s="2">
        <v>22594364.699999999</v>
      </c>
      <c r="L6191" t="s">
        <v>116</v>
      </c>
    </row>
    <row r="6192" spans="1:12" x14ac:dyDescent="0.85">
      <c r="A6192" s="1">
        <v>41164</v>
      </c>
      <c r="B6192" t="s">
        <v>5032</v>
      </c>
      <c r="C6192" t="s">
        <v>5033</v>
      </c>
      <c r="D6192" t="s">
        <v>5034</v>
      </c>
      <c r="E6192" t="s">
        <v>5978</v>
      </c>
      <c r="F6192" t="s">
        <v>5979</v>
      </c>
      <c r="G6192" t="s">
        <v>6741</v>
      </c>
      <c r="H6192">
        <v>2010</v>
      </c>
      <c r="I6192" s="2">
        <v>69182.5</v>
      </c>
      <c r="J6192" s="2">
        <v>0</v>
      </c>
      <c r="K6192" s="2">
        <v>69182.5</v>
      </c>
      <c r="L6192" t="s">
        <v>116</v>
      </c>
    </row>
    <row r="6193" spans="1:12" x14ac:dyDescent="0.85">
      <c r="A6193" s="1">
        <v>41164</v>
      </c>
      <c r="B6193" t="s">
        <v>5032</v>
      </c>
      <c r="C6193" t="s">
        <v>5033</v>
      </c>
      <c r="D6193" t="s">
        <v>5034</v>
      </c>
      <c r="E6193" t="s">
        <v>21</v>
      </c>
      <c r="F6193" t="s">
        <v>22</v>
      </c>
      <c r="G6193" t="s">
        <v>23</v>
      </c>
      <c r="H6193">
        <v>2010</v>
      </c>
      <c r="I6193" s="2">
        <v>4235724.92</v>
      </c>
      <c r="J6193" s="2">
        <v>0</v>
      </c>
      <c r="K6193" s="2">
        <v>4235724.92</v>
      </c>
      <c r="L6193" t="s">
        <v>116</v>
      </c>
    </row>
    <row r="6194" spans="1:12" x14ac:dyDescent="0.85">
      <c r="A6194" s="1">
        <v>41164</v>
      </c>
      <c r="B6194" t="s">
        <v>5032</v>
      </c>
      <c r="C6194" t="s">
        <v>6742</v>
      </c>
      <c r="D6194" t="s">
        <v>6743</v>
      </c>
      <c r="E6194" t="s">
        <v>264</v>
      </c>
      <c r="F6194" t="s">
        <v>265</v>
      </c>
      <c r="G6194" t="s">
        <v>1350</v>
      </c>
      <c r="H6194">
        <v>2010</v>
      </c>
      <c r="I6194" s="2">
        <v>16532049.99</v>
      </c>
      <c r="J6194" s="2">
        <v>0</v>
      </c>
      <c r="K6194" s="2">
        <v>16532049.99</v>
      </c>
      <c r="L6194" t="s">
        <v>116</v>
      </c>
    </row>
    <row r="6195" spans="1:12" x14ac:dyDescent="0.85">
      <c r="A6195" s="1">
        <v>41164</v>
      </c>
      <c r="B6195" t="s">
        <v>5032</v>
      </c>
      <c r="C6195" t="s">
        <v>6742</v>
      </c>
      <c r="D6195" t="s">
        <v>6743</v>
      </c>
      <c r="E6195" t="s">
        <v>85</v>
      </c>
      <c r="F6195" t="s">
        <v>86</v>
      </c>
      <c r="G6195" t="s">
        <v>87</v>
      </c>
      <c r="H6195">
        <v>2010</v>
      </c>
      <c r="I6195" s="2">
        <v>3312855</v>
      </c>
      <c r="J6195" s="2">
        <v>2938744.93</v>
      </c>
      <c r="K6195" s="2">
        <v>6251599.9299999997</v>
      </c>
      <c r="L6195" t="s">
        <v>116</v>
      </c>
    </row>
    <row r="6196" spans="1:12" x14ac:dyDescent="0.85">
      <c r="A6196" s="1">
        <v>41164</v>
      </c>
      <c r="B6196" t="s">
        <v>5381</v>
      </c>
      <c r="C6196" t="s">
        <v>5382</v>
      </c>
      <c r="D6196" t="s">
        <v>5383</v>
      </c>
      <c r="E6196" t="s">
        <v>56</v>
      </c>
      <c r="F6196" t="s">
        <v>57</v>
      </c>
      <c r="G6196" t="s">
        <v>58</v>
      </c>
      <c r="H6196">
        <v>2010</v>
      </c>
      <c r="I6196" s="2">
        <v>2790425.28</v>
      </c>
      <c r="J6196" s="2">
        <v>0</v>
      </c>
      <c r="K6196" s="2">
        <v>2790425.28</v>
      </c>
      <c r="L6196" t="s">
        <v>116</v>
      </c>
    </row>
    <row r="6197" spans="1:12" x14ac:dyDescent="0.85">
      <c r="A6197" s="1">
        <v>41164</v>
      </c>
      <c r="B6197" t="s">
        <v>5381</v>
      </c>
      <c r="C6197" t="s">
        <v>5382</v>
      </c>
      <c r="D6197" t="s">
        <v>5383</v>
      </c>
      <c r="E6197" t="s">
        <v>15</v>
      </c>
      <c r="F6197" t="s">
        <v>16</v>
      </c>
      <c r="G6197" t="s">
        <v>17</v>
      </c>
      <c r="H6197">
        <v>2010</v>
      </c>
      <c r="I6197" s="2">
        <v>403137.49</v>
      </c>
      <c r="J6197" s="2">
        <v>0</v>
      </c>
      <c r="K6197" s="2">
        <v>403137.49</v>
      </c>
      <c r="L6197" t="s">
        <v>116</v>
      </c>
    </row>
    <row r="6198" spans="1:12" x14ac:dyDescent="0.85">
      <c r="A6198" s="1">
        <v>41164</v>
      </c>
      <c r="B6198" t="s">
        <v>5381</v>
      </c>
      <c r="C6198" t="s">
        <v>5382</v>
      </c>
      <c r="D6198" t="s">
        <v>5383</v>
      </c>
      <c r="E6198" t="s">
        <v>2863</v>
      </c>
      <c r="F6198" t="s">
        <v>2864</v>
      </c>
      <c r="G6198" t="s">
        <v>2865</v>
      </c>
      <c r="H6198">
        <v>2010</v>
      </c>
      <c r="I6198" s="2">
        <v>294960</v>
      </c>
      <c r="J6198" s="2">
        <v>0</v>
      </c>
      <c r="K6198" s="2">
        <v>294960</v>
      </c>
      <c r="L6198" t="s">
        <v>116</v>
      </c>
    </row>
    <row r="6199" spans="1:12" x14ac:dyDescent="0.85">
      <c r="A6199" s="1">
        <v>41164</v>
      </c>
      <c r="B6199" t="s">
        <v>5381</v>
      </c>
      <c r="C6199" t="s">
        <v>5382</v>
      </c>
      <c r="D6199" t="s">
        <v>5383</v>
      </c>
      <c r="E6199" t="s">
        <v>293</v>
      </c>
      <c r="F6199" t="s">
        <v>294</v>
      </c>
      <c r="G6199" t="s">
        <v>4803</v>
      </c>
      <c r="H6199">
        <v>2010</v>
      </c>
      <c r="I6199" s="2">
        <v>1759320</v>
      </c>
      <c r="J6199" s="2">
        <v>0</v>
      </c>
      <c r="K6199" s="2">
        <v>1759320</v>
      </c>
      <c r="L6199" t="s">
        <v>116</v>
      </c>
    </row>
    <row r="6200" spans="1:12" x14ac:dyDescent="0.85">
      <c r="A6200" s="1">
        <v>41164</v>
      </c>
      <c r="B6200" t="s">
        <v>5381</v>
      </c>
      <c r="C6200" t="s">
        <v>5382</v>
      </c>
      <c r="D6200" t="s">
        <v>5383</v>
      </c>
      <c r="E6200" t="s">
        <v>102</v>
      </c>
      <c r="F6200" t="s">
        <v>103</v>
      </c>
      <c r="G6200" t="s">
        <v>104</v>
      </c>
      <c r="H6200">
        <v>2010</v>
      </c>
      <c r="I6200" s="2">
        <v>3688000</v>
      </c>
      <c r="J6200" s="2">
        <v>0</v>
      </c>
      <c r="K6200" s="2">
        <v>3688000</v>
      </c>
      <c r="L6200" t="s">
        <v>116</v>
      </c>
    </row>
    <row r="6201" spans="1:12" x14ac:dyDescent="0.85">
      <c r="A6201" s="1">
        <v>41164</v>
      </c>
      <c r="B6201" t="s">
        <v>5381</v>
      </c>
      <c r="C6201" t="s">
        <v>5382</v>
      </c>
      <c r="D6201" t="s">
        <v>5383</v>
      </c>
      <c r="E6201" t="s">
        <v>119</v>
      </c>
      <c r="F6201" t="s">
        <v>120</v>
      </c>
      <c r="G6201" t="s">
        <v>121</v>
      </c>
      <c r="H6201">
        <v>2010</v>
      </c>
      <c r="I6201" s="2">
        <v>2000000</v>
      </c>
      <c r="J6201" s="2">
        <v>0</v>
      </c>
      <c r="K6201" s="2">
        <v>2000000</v>
      </c>
      <c r="L6201" t="s">
        <v>116</v>
      </c>
    </row>
    <row r="6202" spans="1:12" x14ac:dyDescent="0.85">
      <c r="A6202" s="1">
        <v>41164</v>
      </c>
      <c r="B6202" t="s">
        <v>5381</v>
      </c>
      <c r="C6202" t="s">
        <v>5382</v>
      </c>
      <c r="D6202" t="s">
        <v>5383</v>
      </c>
      <c r="E6202" t="s">
        <v>42</v>
      </c>
      <c r="F6202" t="s">
        <v>43</v>
      </c>
      <c r="G6202" t="s">
        <v>44</v>
      </c>
      <c r="H6202">
        <v>2010</v>
      </c>
      <c r="I6202" s="2">
        <v>1772107.04</v>
      </c>
      <c r="J6202" s="2">
        <v>0</v>
      </c>
      <c r="K6202" s="2">
        <v>1772107.04</v>
      </c>
      <c r="L6202" t="s">
        <v>116</v>
      </c>
    </row>
    <row r="6203" spans="1:12" x14ac:dyDescent="0.85">
      <c r="A6203" s="1">
        <v>41164</v>
      </c>
      <c r="B6203" t="s">
        <v>2137</v>
      </c>
      <c r="C6203" t="s">
        <v>7592</v>
      </c>
      <c r="D6203" t="s">
        <v>7593</v>
      </c>
      <c r="E6203" t="s">
        <v>235</v>
      </c>
      <c r="F6203" t="s">
        <v>236</v>
      </c>
      <c r="G6203" t="s">
        <v>237</v>
      </c>
      <c r="H6203">
        <v>2010</v>
      </c>
      <c r="I6203" s="2">
        <v>2828200</v>
      </c>
      <c r="J6203" s="2">
        <v>0</v>
      </c>
      <c r="K6203" s="2">
        <v>2828200</v>
      </c>
      <c r="L6203" t="s">
        <v>116</v>
      </c>
    </row>
    <row r="6204" spans="1:12" x14ac:dyDescent="0.85">
      <c r="A6204" s="1">
        <v>41164</v>
      </c>
      <c r="B6204" t="s">
        <v>4764</v>
      </c>
      <c r="C6204" t="s">
        <v>4765</v>
      </c>
      <c r="D6204" t="s">
        <v>4766</v>
      </c>
      <c r="E6204" t="s">
        <v>260</v>
      </c>
      <c r="F6204" t="s">
        <v>261</v>
      </c>
      <c r="H6204">
        <v>2010</v>
      </c>
      <c r="I6204" s="2">
        <v>390000</v>
      </c>
      <c r="J6204" s="2">
        <v>0</v>
      </c>
      <c r="K6204" s="2">
        <v>390000</v>
      </c>
      <c r="L6204" t="s">
        <v>116</v>
      </c>
    </row>
    <row r="6205" spans="1:12" x14ac:dyDescent="0.85">
      <c r="A6205" s="1">
        <v>41164</v>
      </c>
      <c r="B6205" t="s">
        <v>2137</v>
      </c>
      <c r="C6205" t="s">
        <v>7592</v>
      </c>
      <c r="D6205" t="s">
        <v>7593</v>
      </c>
      <c r="E6205" t="s">
        <v>85</v>
      </c>
      <c r="F6205" t="s">
        <v>86</v>
      </c>
      <c r="G6205" t="s">
        <v>87</v>
      </c>
      <c r="H6205">
        <v>2010</v>
      </c>
      <c r="I6205" s="2">
        <v>5779999.96</v>
      </c>
      <c r="J6205" s="2">
        <v>0</v>
      </c>
      <c r="K6205" s="2">
        <v>5779999.96</v>
      </c>
      <c r="L6205" t="s">
        <v>116</v>
      </c>
    </row>
    <row r="6206" spans="1:12" x14ac:dyDescent="0.85">
      <c r="A6206" s="1">
        <v>41164</v>
      </c>
      <c r="B6206" t="s">
        <v>2137</v>
      </c>
      <c r="C6206" t="s">
        <v>7592</v>
      </c>
      <c r="D6206" t="s">
        <v>7593</v>
      </c>
      <c r="E6206" t="s">
        <v>119</v>
      </c>
      <c r="F6206" t="s">
        <v>120</v>
      </c>
      <c r="G6206" t="s">
        <v>121</v>
      </c>
      <c r="H6206">
        <v>2010</v>
      </c>
      <c r="I6206" s="2">
        <v>1470588</v>
      </c>
      <c r="J6206" s="2">
        <v>2941176</v>
      </c>
      <c r="K6206" s="2">
        <v>4411764</v>
      </c>
      <c r="L6206" t="s">
        <v>116</v>
      </c>
    </row>
    <row r="6207" spans="1:12" x14ac:dyDescent="0.85">
      <c r="A6207" s="1">
        <v>41164</v>
      </c>
      <c r="B6207" t="s">
        <v>2137</v>
      </c>
      <c r="C6207" t="s">
        <v>7592</v>
      </c>
      <c r="D6207" t="s">
        <v>7593</v>
      </c>
      <c r="E6207" t="s">
        <v>42</v>
      </c>
      <c r="F6207" t="s">
        <v>43</v>
      </c>
      <c r="G6207" t="s">
        <v>44</v>
      </c>
      <c r="H6207">
        <v>2010</v>
      </c>
      <c r="I6207" s="2">
        <v>5170312.32</v>
      </c>
      <c r="J6207" s="2">
        <v>0</v>
      </c>
      <c r="K6207" s="2">
        <v>5170312.32</v>
      </c>
      <c r="L6207" t="s">
        <v>116</v>
      </c>
    </row>
    <row r="6208" spans="1:12" x14ac:dyDescent="0.85">
      <c r="A6208" s="1">
        <v>41164</v>
      </c>
      <c r="B6208" t="s">
        <v>1040</v>
      </c>
      <c r="C6208" t="s">
        <v>7594</v>
      </c>
      <c r="D6208" t="s">
        <v>5801</v>
      </c>
      <c r="E6208" t="s">
        <v>56</v>
      </c>
      <c r="F6208" t="s">
        <v>57</v>
      </c>
      <c r="G6208" t="s">
        <v>58</v>
      </c>
      <c r="H6208">
        <v>2010</v>
      </c>
      <c r="I6208" s="2">
        <v>453450</v>
      </c>
      <c r="J6208" s="2">
        <v>0</v>
      </c>
      <c r="K6208" s="2">
        <v>453450</v>
      </c>
      <c r="L6208" t="s">
        <v>116</v>
      </c>
    </row>
    <row r="6209" spans="1:12" x14ac:dyDescent="0.85">
      <c r="A6209" s="1">
        <v>41164</v>
      </c>
      <c r="B6209" t="s">
        <v>1040</v>
      </c>
      <c r="C6209" t="s">
        <v>7594</v>
      </c>
      <c r="D6209" t="s">
        <v>5801</v>
      </c>
      <c r="E6209" t="s">
        <v>288</v>
      </c>
      <c r="F6209" t="s">
        <v>289</v>
      </c>
      <c r="G6209" t="s">
        <v>290</v>
      </c>
      <c r="H6209">
        <v>2010</v>
      </c>
      <c r="I6209" s="2">
        <v>740880</v>
      </c>
      <c r="J6209" s="2">
        <v>0</v>
      </c>
      <c r="K6209" s="2">
        <v>740880</v>
      </c>
      <c r="L6209" t="s">
        <v>116</v>
      </c>
    </row>
    <row r="6210" spans="1:12" x14ac:dyDescent="0.85">
      <c r="A6210" s="1">
        <v>41164</v>
      </c>
      <c r="B6210" t="s">
        <v>1040</v>
      </c>
      <c r="C6210" t="s">
        <v>7594</v>
      </c>
      <c r="D6210" t="s">
        <v>5801</v>
      </c>
      <c r="E6210" t="s">
        <v>102</v>
      </c>
      <c r="F6210" t="s">
        <v>103</v>
      </c>
      <c r="G6210" t="s">
        <v>104</v>
      </c>
      <c r="H6210">
        <v>2010</v>
      </c>
      <c r="I6210" s="2">
        <v>1544400</v>
      </c>
      <c r="J6210" s="2">
        <v>0</v>
      </c>
      <c r="K6210" s="2">
        <v>1544400</v>
      </c>
      <c r="L6210" t="s">
        <v>116</v>
      </c>
    </row>
    <row r="6211" spans="1:12" x14ac:dyDescent="0.85">
      <c r="A6211" s="1">
        <v>41164</v>
      </c>
      <c r="B6211" t="s">
        <v>1040</v>
      </c>
      <c r="C6211" t="s">
        <v>5800</v>
      </c>
      <c r="D6211" t="s">
        <v>5801</v>
      </c>
      <c r="E6211" t="s">
        <v>1698</v>
      </c>
      <c r="F6211" t="s">
        <v>1699</v>
      </c>
      <c r="G6211" t="s">
        <v>1700</v>
      </c>
      <c r="H6211">
        <v>2010</v>
      </c>
      <c r="I6211" s="2">
        <v>200000</v>
      </c>
      <c r="J6211" s="2">
        <v>0</v>
      </c>
      <c r="K6211" s="2">
        <v>200000</v>
      </c>
      <c r="L6211" t="s">
        <v>18</v>
      </c>
    </row>
    <row r="6212" spans="1:12" x14ac:dyDescent="0.85">
      <c r="A6212" s="1">
        <v>41164</v>
      </c>
      <c r="B6212" t="s">
        <v>1040</v>
      </c>
      <c r="C6212" t="s">
        <v>1084</v>
      </c>
      <c r="D6212" t="s">
        <v>1085</v>
      </c>
      <c r="E6212" t="s">
        <v>42</v>
      </c>
      <c r="F6212" t="s">
        <v>43</v>
      </c>
      <c r="G6212" t="s">
        <v>44</v>
      </c>
      <c r="H6212">
        <v>2010</v>
      </c>
      <c r="I6212" s="2">
        <v>750000</v>
      </c>
      <c r="J6212" s="2">
        <v>0</v>
      </c>
      <c r="K6212" s="2">
        <v>750000</v>
      </c>
      <c r="L6212" t="s">
        <v>18</v>
      </c>
    </row>
    <row r="6213" spans="1:12" x14ac:dyDescent="0.85">
      <c r="A6213" s="1">
        <v>41164</v>
      </c>
      <c r="B6213" t="s">
        <v>90</v>
      </c>
      <c r="C6213" t="s">
        <v>7595</v>
      </c>
      <c r="D6213" t="s">
        <v>7596</v>
      </c>
      <c r="E6213" t="s">
        <v>15</v>
      </c>
      <c r="F6213" t="s">
        <v>16</v>
      </c>
      <c r="G6213" t="s">
        <v>17</v>
      </c>
      <c r="H6213">
        <v>2010</v>
      </c>
      <c r="I6213" s="2">
        <v>9766089.5700000003</v>
      </c>
      <c r="J6213" s="2">
        <v>2875924.4</v>
      </c>
      <c r="K6213" s="2">
        <v>12642013.970000001</v>
      </c>
      <c r="L6213" t="s">
        <v>116</v>
      </c>
    </row>
    <row r="6214" spans="1:12" x14ac:dyDescent="0.85">
      <c r="A6214" s="1">
        <v>41164</v>
      </c>
      <c r="B6214" t="s">
        <v>5722</v>
      </c>
      <c r="C6214" t="s">
        <v>7597</v>
      </c>
      <c r="D6214" t="s">
        <v>7598</v>
      </c>
      <c r="E6214" t="s">
        <v>119</v>
      </c>
      <c r="F6214" t="s">
        <v>120</v>
      </c>
      <c r="G6214" t="s">
        <v>121</v>
      </c>
      <c r="H6214">
        <v>2010</v>
      </c>
      <c r="I6214" s="2">
        <v>13855260</v>
      </c>
      <c r="J6214" s="2">
        <v>0</v>
      </c>
      <c r="K6214" s="2">
        <v>13855260</v>
      </c>
      <c r="L6214" t="s">
        <v>116</v>
      </c>
    </row>
    <row r="6215" spans="1:12" x14ac:dyDescent="0.85">
      <c r="A6215" s="1">
        <v>41164</v>
      </c>
      <c r="B6215" t="s">
        <v>3797</v>
      </c>
      <c r="C6215" t="s">
        <v>6286</v>
      </c>
      <c r="D6215" t="s">
        <v>6287</v>
      </c>
      <c r="E6215" t="s">
        <v>85</v>
      </c>
      <c r="F6215" t="s">
        <v>86</v>
      </c>
      <c r="G6215" t="s">
        <v>87</v>
      </c>
      <c r="H6215">
        <v>2010</v>
      </c>
      <c r="I6215" s="2">
        <v>85703738</v>
      </c>
      <c r="J6215" s="2">
        <v>0</v>
      </c>
      <c r="K6215" s="2">
        <v>85703738</v>
      </c>
      <c r="L6215" t="s">
        <v>116</v>
      </c>
    </row>
    <row r="6216" spans="1:12" x14ac:dyDescent="0.85">
      <c r="A6216" s="1">
        <v>41164</v>
      </c>
      <c r="B6216" t="s">
        <v>3797</v>
      </c>
      <c r="C6216" t="s">
        <v>6286</v>
      </c>
      <c r="D6216" t="s">
        <v>6287</v>
      </c>
      <c r="E6216" t="s">
        <v>119</v>
      </c>
      <c r="F6216" t="s">
        <v>120</v>
      </c>
      <c r="G6216" t="s">
        <v>121</v>
      </c>
      <c r="H6216">
        <v>2010</v>
      </c>
      <c r="I6216" s="2">
        <v>6569260</v>
      </c>
      <c r="J6216" s="2">
        <v>0</v>
      </c>
      <c r="K6216" s="2">
        <v>6569260</v>
      </c>
      <c r="L6216" t="s">
        <v>116</v>
      </c>
    </row>
    <row r="6217" spans="1:12" x14ac:dyDescent="0.85">
      <c r="A6217" s="1">
        <v>41164</v>
      </c>
      <c r="B6217" t="s">
        <v>3797</v>
      </c>
      <c r="C6217" t="s">
        <v>6286</v>
      </c>
      <c r="D6217" t="s">
        <v>6287</v>
      </c>
      <c r="E6217" t="s">
        <v>21</v>
      </c>
      <c r="F6217" t="s">
        <v>22</v>
      </c>
      <c r="G6217" t="s">
        <v>23</v>
      </c>
      <c r="H6217">
        <v>2010</v>
      </c>
      <c r="I6217" s="2">
        <v>2835954.23</v>
      </c>
      <c r="J6217" s="2">
        <v>0</v>
      </c>
      <c r="K6217" s="2">
        <v>2835954.23</v>
      </c>
      <c r="L6217" t="s">
        <v>116</v>
      </c>
    </row>
    <row r="6218" spans="1:12" x14ac:dyDescent="0.85">
      <c r="A6218" s="1">
        <v>41164</v>
      </c>
      <c r="B6218" t="s">
        <v>3797</v>
      </c>
      <c r="C6218" t="s">
        <v>7182</v>
      </c>
      <c r="D6218" t="s">
        <v>7183</v>
      </c>
      <c r="E6218" t="s">
        <v>85</v>
      </c>
      <c r="F6218" t="s">
        <v>86</v>
      </c>
      <c r="G6218" t="s">
        <v>87</v>
      </c>
      <c r="H6218">
        <v>2010</v>
      </c>
      <c r="I6218" s="2">
        <v>65716800</v>
      </c>
      <c r="J6218" s="2">
        <v>0</v>
      </c>
      <c r="K6218" s="2">
        <v>65716800</v>
      </c>
      <c r="L6218" t="s">
        <v>116</v>
      </c>
    </row>
    <row r="6219" spans="1:12" x14ac:dyDescent="0.85">
      <c r="A6219" s="1">
        <v>41164</v>
      </c>
      <c r="B6219" t="s">
        <v>3797</v>
      </c>
      <c r="C6219" t="s">
        <v>7182</v>
      </c>
      <c r="D6219" t="s">
        <v>7183</v>
      </c>
      <c r="E6219" t="s">
        <v>102</v>
      </c>
      <c r="F6219" t="s">
        <v>103</v>
      </c>
      <c r="G6219" t="s">
        <v>104</v>
      </c>
      <c r="H6219">
        <v>2010</v>
      </c>
      <c r="I6219" s="2">
        <v>189684000</v>
      </c>
      <c r="J6219" s="2">
        <v>0</v>
      </c>
      <c r="K6219" s="2">
        <v>189684000</v>
      </c>
      <c r="L6219" t="s">
        <v>116</v>
      </c>
    </row>
    <row r="6220" spans="1:12" x14ac:dyDescent="0.85">
      <c r="A6220" s="1">
        <v>41164</v>
      </c>
      <c r="B6220" t="s">
        <v>3797</v>
      </c>
      <c r="C6220" t="s">
        <v>7182</v>
      </c>
      <c r="D6220" t="s">
        <v>7183</v>
      </c>
      <c r="E6220" t="s">
        <v>1408</v>
      </c>
      <c r="F6220" t="s">
        <v>1409</v>
      </c>
      <c r="G6220" t="s">
        <v>1410</v>
      </c>
      <c r="H6220">
        <v>2010</v>
      </c>
      <c r="I6220" s="2">
        <v>11741853.01</v>
      </c>
      <c r="J6220" s="2">
        <v>0</v>
      </c>
      <c r="K6220" s="2">
        <v>11741853.01</v>
      </c>
      <c r="L6220" t="s">
        <v>116</v>
      </c>
    </row>
    <row r="6221" spans="1:12" x14ac:dyDescent="0.85">
      <c r="A6221" s="1">
        <v>41164</v>
      </c>
      <c r="B6221" t="s">
        <v>5722</v>
      </c>
      <c r="C6221" t="s">
        <v>7599</v>
      </c>
      <c r="D6221" t="s">
        <v>7600</v>
      </c>
      <c r="E6221" t="s">
        <v>288</v>
      </c>
      <c r="F6221" t="s">
        <v>289</v>
      </c>
      <c r="G6221" t="s">
        <v>290</v>
      </c>
      <c r="H6221">
        <v>2010</v>
      </c>
      <c r="I6221" s="2">
        <v>2521080</v>
      </c>
      <c r="J6221" s="2">
        <v>1227168.21</v>
      </c>
      <c r="K6221" s="2">
        <v>3748248.21</v>
      </c>
      <c r="L6221" t="s">
        <v>116</v>
      </c>
    </row>
    <row r="6222" spans="1:12" x14ac:dyDescent="0.85">
      <c r="A6222" s="1">
        <v>41164</v>
      </c>
      <c r="B6222" t="s">
        <v>6759</v>
      </c>
      <c r="C6222" t="s">
        <v>7601</v>
      </c>
      <c r="D6222" t="s">
        <v>7602</v>
      </c>
      <c r="E6222" t="s">
        <v>85</v>
      </c>
      <c r="F6222" t="s">
        <v>86</v>
      </c>
      <c r="G6222" t="s">
        <v>87</v>
      </c>
      <c r="H6222">
        <v>2010</v>
      </c>
      <c r="I6222" s="2">
        <v>141343338.22</v>
      </c>
      <c r="J6222" s="2">
        <v>0</v>
      </c>
      <c r="K6222" s="2">
        <v>141343338.22</v>
      </c>
      <c r="L6222" t="s">
        <v>116</v>
      </c>
    </row>
    <row r="6223" spans="1:12" x14ac:dyDescent="0.85">
      <c r="A6223" s="1">
        <v>41164</v>
      </c>
      <c r="B6223" t="s">
        <v>1502</v>
      </c>
      <c r="C6223" t="s">
        <v>7603</v>
      </c>
      <c r="D6223" t="s">
        <v>7604</v>
      </c>
      <c r="E6223" t="s">
        <v>21</v>
      </c>
      <c r="F6223" t="s">
        <v>22</v>
      </c>
      <c r="G6223" t="s">
        <v>23</v>
      </c>
      <c r="H6223">
        <v>2010</v>
      </c>
      <c r="I6223" s="2">
        <v>617070.22</v>
      </c>
      <c r="J6223" s="2">
        <v>407638.13</v>
      </c>
      <c r="K6223" s="2">
        <v>1024708.35</v>
      </c>
      <c r="L6223" t="s">
        <v>116</v>
      </c>
    </row>
    <row r="6224" spans="1:12" x14ac:dyDescent="0.85">
      <c r="A6224" s="1">
        <v>41164</v>
      </c>
      <c r="B6224" t="s">
        <v>90</v>
      </c>
      <c r="C6224" t="s">
        <v>5403</v>
      </c>
      <c r="D6224" t="s">
        <v>5404</v>
      </c>
      <c r="E6224" t="s">
        <v>200</v>
      </c>
      <c r="F6224" t="s">
        <v>201</v>
      </c>
      <c r="G6224" t="s">
        <v>213</v>
      </c>
      <c r="H6224">
        <v>2010</v>
      </c>
      <c r="I6224" s="2">
        <v>250000</v>
      </c>
      <c r="J6224" s="2">
        <v>0</v>
      </c>
      <c r="K6224" s="2">
        <v>250000</v>
      </c>
      <c r="L6224" t="s">
        <v>116</v>
      </c>
    </row>
    <row r="6225" spans="1:12" x14ac:dyDescent="0.85">
      <c r="A6225" s="1">
        <v>41164</v>
      </c>
      <c r="B6225" t="s">
        <v>90</v>
      </c>
      <c r="C6225" t="s">
        <v>5403</v>
      </c>
      <c r="D6225" t="s">
        <v>5404</v>
      </c>
      <c r="E6225" t="s">
        <v>1333</v>
      </c>
      <c r="F6225" t="s">
        <v>1334</v>
      </c>
      <c r="G6225" t="s">
        <v>1335</v>
      </c>
      <c r="H6225">
        <v>2010</v>
      </c>
      <c r="I6225" s="2">
        <v>407400</v>
      </c>
      <c r="J6225" s="2">
        <v>0</v>
      </c>
      <c r="K6225" s="2">
        <v>407400</v>
      </c>
      <c r="L6225" t="s">
        <v>116</v>
      </c>
    </row>
    <row r="6226" spans="1:12" x14ac:dyDescent="0.85">
      <c r="A6226" s="1">
        <v>41164</v>
      </c>
      <c r="B6226" t="s">
        <v>90</v>
      </c>
      <c r="C6226" t="s">
        <v>5403</v>
      </c>
      <c r="D6226" t="s">
        <v>5404</v>
      </c>
      <c r="E6226" t="s">
        <v>42</v>
      </c>
      <c r="F6226" t="s">
        <v>43</v>
      </c>
      <c r="G6226" t="s">
        <v>44</v>
      </c>
      <c r="H6226">
        <v>2010</v>
      </c>
      <c r="I6226" s="2">
        <v>250000</v>
      </c>
      <c r="J6226" s="2">
        <v>0</v>
      </c>
      <c r="K6226" s="2">
        <v>250000</v>
      </c>
      <c r="L6226" t="s">
        <v>116</v>
      </c>
    </row>
    <row r="6227" spans="1:12" x14ac:dyDescent="0.85">
      <c r="A6227" s="1">
        <v>41164</v>
      </c>
      <c r="B6227" t="s">
        <v>90</v>
      </c>
      <c r="C6227" t="s">
        <v>5403</v>
      </c>
      <c r="D6227" t="s">
        <v>5404</v>
      </c>
      <c r="E6227" t="s">
        <v>93</v>
      </c>
      <c r="F6227" t="s">
        <v>94</v>
      </c>
      <c r="H6227">
        <v>2010</v>
      </c>
      <c r="I6227" s="2">
        <v>1500000</v>
      </c>
      <c r="J6227" s="2">
        <v>0</v>
      </c>
      <c r="K6227" s="2">
        <v>1500000</v>
      </c>
      <c r="L6227" t="s">
        <v>116</v>
      </c>
    </row>
    <row r="6228" spans="1:12" x14ac:dyDescent="0.85">
      <c r="A6228" s="1">
        <v>41164</v>
      </c>
      <c r="B6228" t="s">
        <v>90</v>
      </c>
      <c r="C6228" t="s">
        <v>7605</v>
      </c>
      <c r="D6228" t="s">
        <v>7606</v>
      </c>
      <c r="E6228" t="s">
        <v>21</v>
      </c>
      <c r="F6228" t="s">
        <v>22</v>
      </c>
      <c r="G6228" t="s">
        <v>23</v>
      </c>
      <c r="H6228">
        <v>2010</v>
      </c>
      <c r="I6228" s="2">
        <v>546618.77</v>
      </c>
      <c r="J6228" s="2">
        <v>0</v>
      </c>
      <c r="K6228" s="2">
        <v>546618.77</v>
      </c>
      <c r="L6228" t="s">
        <v>18</v>
      </c>
    </row>
    <row r="6229" spans="1:12" x14ac:dyDescent="0.85">
      <c r="A6229" s="1">
        <v>41164</v>
      </c>
      <c r="B6229" t="s">
        <v>90</v>
      </c>
      <c r="C6229" t="s">
        <v>7607</v>
      </c>
      <c r="D6229" t="s">
        <v>7608</v>
      </c>
      <c r="E6229" t="s">
        <v>42</v>
      </c>
      <c r="F6229" t="s">
        <v>43</v>
      </c>
      <c r="G6229" t="s">
        <v>76</v>
      </c>
      <c r="H6229">
        <v>2010</v>
      </c>
      <c r="I6229" s="2">
        <v>582522.61</v>
      </c>
      <c r="J6229" s="2">
        <v>0</v>
      </c>
      <c r="K6229" s="2">
        <v>582522.61</v>
      </c>
      <c r="L6229" t="s">
        <v>116</v>
      </c>
    </row>
    <row r="6230" spans="1:12" x14ac:dyDescent="0.85">
      <c r="A6230" s="1">
        <v>41164</v>
      </c>
      <c r="B6230" t="s">
        <v>538</v>
      </c>
      <c r="C6230" t="s">
        <v>5407</v>
      </c>
      <c r="D6230" t="s">
        <v>5408</v>
      </c>
      <c r="E6230" t="s">
        <v>15</v>
      </c>
      <c r="F6230" t="s">
        <v>16</v>
      </c>
      <c r="G6230" t="s">
        <v>7192</v>
      </c>
      <c r="H6230">
        <v>2010</v>
      </c>
      <c r="I6230" s="2">
        <v>200000</v>
      </c>
      <c r="J6230" s="2">
        <v>0</v>
      </c>
      <c r="K6230" s="2">
        <v>200000</v>
      </c>
      <c r="L6230" t="s">
        <v>116</v>
      </c>
    </row>
    <row r="6231" spans="1:12" x14ac:dyDescent="0.85">
      <c r="A6231" s="1">
        <v>41164</v>
      </c>
      <c r="B6231" t="s">
        <v>538</v>
      </c>
      <c r="C6231" t="s">
        <v>5407</v>
      </c>
      <c r="D6231" t="s">
        <v>5408</v>
      </c>
      <c r="E6231" t="s">
        <v>264</v>
      </c>
      <c r="F6231" t="s">
        <v>265</v>
      </c>
      <c r="G6231" t="s">
        <v>1350</v>
      </c>
      <c r="H6231">
        <v>2010</v>
      </c>
      <c r="I6231" s="2">
        <v>674225</v>
      </c>
      <c r="J6231" s="2">
        <v>0</v>
      </c>
      <c r="K6231" s="2">
        <v>674225</v>
      </c>
      <c r="L6231" t="s">
        <v>116</v>
      </c>
    </row>
    <row r="6232" spans="1:12" x14ac:dyDescent="0.85">
      <c r="A6232" s="1">
        <v>41164</v>
      </c>
      <c r="B6232" t="s">
        <v>538</v>
      </c>
      <c r="C6232" t="s">
        <v>5407</v>
      </c>
      <c r="D6232" t="s">
        <v>5408</v>
      </c>
      <c r="E6232" t="s">
        <v>102</v>
      </c>
      <c r="F6232" t="s">
        <v>103</v>
      </c>
      <c r="G6232" t="s">
        <v>104</v>
      </c>
      <c r="H6232">
        <v>2010</v>
      </c>
      <c r="I6232" s="2">
        <v>3653587</v>
      </c>
      <c r="J6232" s="2">
        <v>0</v>
      </c>
      <c r="K6232" s="2">
        <v>3653587</v>
      </c>
      <c r="L6232" t="s">
        <v>116</v>
      </c>
    </row>
    <row r="6233" spans="1:12" x14ac:dyDescent="0.85">
      <c r="A6233" s="1">
        <v>41164</v>
      </c>
      <c r="B6233" t="s">
        <v>538</v>
      </c>
      <c r="C6233" t="s">
        <v>5407</v>
      </c>
      <c r="D6233" t="s">
        <v>5408</v>
      </c>
      <c r="E6233" t="s">
        <v>42</v>
      </c>
      <c r="F6233" t="s">
        <v>43</v>
      </c>
      <c r="G6233" t="s">
        <v>44</v>
      </c>
      <c r="H6233">
        <v>2010</v>
      </c>
      <c r="I6233" s="2">
        <v>2507002.25</v>
      </c>
      <c r="J6233" s="2">
        <v>870534.16</v>
      </c>
      <c r="K6233" s="2">
        <v>3377536.41</v>
      </c>
      <c r="L6233" t="s">
        <v>116</v>
      </c>
    </row>
    <row r="6234" spans="1:12" x14ac:dyDescent="0.85">
      <c r="A6234" s="1">
        <v>41164</v>
      </c>
      <c r="B6234" t="s">
        <v>3399</v>
      </c>
      <c r="C6234" t="s">
        <v>7609</v>
      </c>
      <c r="D6234" t="s">
        <v>7610</v>
      </c>
      <c r="E6234" t="s">
        <v>235</v>
      </c>
      <c r="F6234" t="s">
        <v>236</v>
      </c>
      <c r="G6234" t="s">
        <v>237</v>
      </c>
      <c r="H6234">
        <v>2010</v>
      </c>
      <c r="I6234" s="2">
        <v>29261155.82</v>
      </c>
      <c r="J6234" s="2">
        <v>0</v>
      </c>
      <c r="K6234" s="2">
        <v>29261155.82</v>
      </c>
      <c r="L6234" t="s">
        <v>18</v>
      </c>
    </row>
    <row r="6235" spans="1:12" x14ac:dyDescent="0.85">
      <c r="A6235" s="1">
        <v>41164</v>
      </c>
      <c r="B6235" t="s">
        <v>1040</v>
      </c>
      <c r="C6235" t="s">
        <v>4652</v>
      </c>
      <c r="D6235" t="s">
        <v>4653</v>
      </c>
      <c r="E6235" t="s">
        <v>264</v>
      </c>
      <c r="F6235" t="s">
        <v>265</v>
      </c>
      <c r="G6235" t="s">
        <v>1350</v>
      </c>
      <c r="H6235">
        <v>2010</v>
      </c>
      <c r="I6235" s="2">
        <v>4018200</v>
      </c>
      <c r="J6235" s="2">
        <v>0</v>
      </c>
      <c r="K6235" s="2">
        <v>4018200</v>
      </c>
      <c r="L6235" t="s">
        <v>116</v>
      </c>
    </row>
    <row r="6236" spans="1:12" x14ac:dyDescent="0.85">
      <c r="A6236" s="1">
        <v>41164</v>
      </c>
      <c r="B6236" t="s">
        <v>90</v>
      </c>
      <c r="C6236" t="s">
        <v>4223</v>
      </c>
      <c r="D6236" t="s">
        <v>4224</v>
      </c>
      <c r="E6236" t="s">
        <v>288</v>
      </c>
      <c r="F6236" t="s">
        <v>289</v>
      </c>
      <c r="G6236" t="s">
        <v>1737</v>
      </c>
      <c r="H6236">
        <v>2010</v>
      </c>
      <c r="I6236" s="2">
        <v>1623060</v>
      </c>
      <c r="J6236" s="2">
        <v>0</v>
      </c>
      <c r="K6236" s="2">
        <v>1623060</v>
      </c>
      <c r="L6236" t="s">
        <v>116</v>
      </c>
    </row>
    <row r="6237" spans="1:12" x14ac:dyDescent="0.85">
      <c r="A6237" s="1">
        <v>41164</v>
      </c>
      <c r="B6237" t="s">
        <v>90</v>
      </c>
      <c r="C6237" t="s">
        <v>4223</v>
      </c>
      <c r="D6237" t="s">
        <v>4224</v>
      </c>
      <c r="E6237" t="s">
        <v>288</v>
      </c>
      <c r="F6237" t="s">
        <v>289</v>
      </c>
      <c r="G6237" t="s">
        <v>290</v>
      </c>
      <c r="H6237">
        <v>2010</v>
      </c>
      <c r="I6237" s="2">
        <v>2702503.47</v>
      </c>
      <c r="J6237" s="2">
        <v>0</v>
      </c>
      <c r="K6237" s="2">
        <v>2702503.47</v>
      </c>
      <c r="L6237" t="s">
        <v>116</v>
      </c>
    </row>
    <row r="6238" spans="1:12" x14ac:dyDescent="0.85">
      <c r="A6238" s="1">
        <v>41164</v>
      </c>
      <c r="B6238" t="s">
        <v>90</v>
      </c>
      <c r="C6238" t="s">
        <v>7611</v>
      </c>
      <c r="D6238" t="s">
        <v>7612</v>
      </c>
      <c r="E6238" t="s">
        <v>62</v>
      </c>
      <c r="F6238" t="s">
        <v>63</v>
      </c>
      <c r="H6238">
        <v>2010</v>
      </c>
      <c r="I6238" s="2">
        <v>750000</v>
      </c>
      <c r="J6238" s="2">
        <v>0</v>
      </c>
      <c r="K6238" s="2">
        <v>750000</v>
      </c>
      <c r="L6238" t="s">
        <v>18</v>
      </c>
    </row>
    <row r="6239" spans="1:12" x14ac:dyDescent="0.85">
      <c r="A6239" s="1">
        <v>41164</v>
      </c>
      <c r="B6239" t="s">
        <v>90</v>
      </c>
      <c r="C6239" t="s">
        <v>6298</v>
      </c>
      <c r="D6239" t="s">
        <v>6299</v>
      </c>
      <c r="E6239" t="s">
        <v>113</v>
      </c>
      <c r="F6239" t="s">
        <v>114</v>
      </c>
      <c r="G6239" t="s">
        <v>115</v>
      </c>
      <c r="H6239">
        <v>2010</v>
      </c>
      <c r="I6239" s="2">
        <v>1600000</v>
      </c>
      <c r="J6239" s="2">
        <v>0</v>
      </c>
      <c r="K6239" s="2">
        <v>1600000</v>
      </c>
      <c r="L6239" t="s">
        <v>18</v>
      </c>
    </row>
    <row r="6240" spans="1:12" x14ac:dyDescent="0.85">
      <c r="A6240" s="1">
        <v>41164</v>
      </c>
      <c r="B6240" t="s">
        <v>90</v>
      </c>
      <c r="C6240" t="s">
        <v>6298</v>
      </c>
      <c r="D6240" t="s">
        <v>6299</v>
      </c>
      <c r="E6240" t="s">
        <v>204</v>
      </c>
      <c r="F6240" t="s">
        <v>205</v>
      </c>
      <c r="G6240" t="s">
        <v>206</v>
      </c>
      <c r="H6240">
        <v>2010</v>
      </c>
      <c r="I6240" s="2">
        <v>7292.87</v>
      </c>
      <c r="J6240" s="2">
        <v>0</v>
      </c>
      <c r="K6240" s="2">
        <v>7292.87</v>
      </c>
      <c r="L6240" t="s">
        <v>18</v>
      </c>
    </row>
    <row r="6241" spans="1:12" x14ac:dyDescent="0.85">
      <c r="A6241" s="1">
        <v>41164</v>
      </c>
      <c r="B6241" t="s">
        <v>90</v>
      </c>
      <c r="C6241" t="s">
        <v>6298</v>
      </c>
      <c r="D6241" t="s">
        <v>6299</v>
      </c>
      <c r="E6241" t="s">
        <v>1333</v>
      </c>
      <c r="F6241" t="s">
        <v>1334</v>
      </c>
      <c r="G6241" t="s">
        <v>1335</v>
      </c>
      <c r="H6241">
        <v>2010</v>
      </c>
      <c r="I6241" s="2">
        <v>525920</v>
      </c>
      <c r="J6241" s="2">
        <v>0</v>
      </c>
      <c r="K6241" s="2">
        <v>525920</v>
      </c>
      <c r="L6241" t="s">
        <v>18</v>
      </c>
    </row>
    <row r="6242" spans="1:12" x14ac:dyDescent="0.85">
      <c r="A6242" s="1">
        <v>41164</v>
      </c>
      <c r="B6242" t="s">
        <v>90</v>
      </c>
      <c r="C6242" t="s">
        <v>6298</v>
      </c>
      <c r="D6242" t="s">
        <v>6299</v>
      </c>
      <c r="E6242" t="s">
        <v>42</v>
      </c>
      <c r="F6242" t="s">
        <v>43</v>
      </c>
      <c r="G6242" t="s">
        <v>44</v>
      </c>
      <c r="H6242">
        <v>2010</v>
      </c>
      <c r="I6242" s="2">
        <v>475000</v>
      </c>
      <c r="J6242" s="2">
        <v>0</v>
      </c>
      <c r="K6242" s="2">
        <v>475000</v>
      </c>
      <c r="L6242" t="s">
        <v>18</v>
      </c>
    </row>
    <row r="6243" spans="1:12" x14ac:dyDescent="0.85">
      <c r="A6243" s="1">
        <v>41164</v>
      </c>
      <c r="B6243" t="s">
        <v>90</v>
      </c>
      <c r="C6243" t="s">
        <v>6298</v>
      </c>
      <c r="D6243" t="s">
        <v>6299</v>
      </c>
      <c r="E6243" t="s">
        <v>93</v>
      </c>
      <c r="F6243" t="s">
        <v>94</v>
      </c>
      <c r="H6243">
        <v>2010</v>
      </c>
      <c r="I6243" s="2">
        <v>2000000</v>
      </c>
      <c r="J6243" s="2">
        <v>0</v>
      </c>
      <c r="K6243" s="2">
        <v>2000000</v>
      </c>
      <c r="L6243" t="s">
        <v>18</v>
      </c>
    </row>
    <row r="6244" spans="1:12" x14ac:dyDescent="0.85">
      <c r="A6244" s="1">
        <v>41164</v>
      </c>
      <c r="B6244" t="s">
        <v>90</v>
      </c>
      <c r="C6244" t="s">
        <v>6298</v>
      </c>
      <c r="D6244" t="s">
        <v>6299</v>
      </c>
      <c r="E6244" t="s">
        <v>93</v>
      </c>
      <c r="F6244" t="s">
        <v>94</v>
      </c>
      <c r="H6244">
        <v>2010</v>
      </c>
      <c r="I6244" s="2">
        <v>3000000</v>
      </c>
      <c r="J6244" s="2">
        <v>0</v>
      </c>
      <c r="K6244" s="2">
        <v>3000000</v>
      </c>
      <c r="L6244" t="s">
        <v>18</v>
      </c>
    </row>
    <row r="6245" spans="1:12" x14ac:dyDescent="0.85">
      <c r="A6245" s="1">
        <v>41164</v>
      </c>
      <c r="B6245" t="s">
        <v>90</v>
      </c>
      <c r="C6245" t="s">
        <v>6762</v>
      </c>
      <c r="D6245" t="s">
        <v>6763</v>
      </c>
      <c r="E6245" t="s">
        <v>119</v>
      </c>
      <c r="F6245" t="s">
        <v>120</v>
      </c>
      <c r="G6245" t="s">
        <v>121</v>
      </c>
      <c r="H6245">
        <v>2010</v>
      </c>
      <c r="I6245" s="2">
        <v>3306158</v>
      </c>
      <c r="J6245" s="2">
        <v>0</v>
      </c>
      <c r="K6245" s="2">
        <v>3306158</v>
      </c>
      <c r="L6245" t="s">
        <v>116</v>
      </c>
    </row>
    <row r="6246" spans="1:12" x14ac:dyDescent="0.85">
      <c r="A6246" s="1">
        <v>41164</v>
      </c>
      <c r="B6246" t="s">
        <v>90</v>
      </c>
      <c r="C6246" t="s">
        <v>6764</v>
      </c>
      <c r="D6246" t="s">
        <v>6765</v>
      </c>
      <c r="E6246" t="s">
        <v>62</v>
      </c>
      <c r="F6246" t="s">
        <v>63</v>
      </c>
      <c r="H6246">
        <v>2010</v>
      </c>
      <c r="I6246" s="2">
        <v>7700000</v>
      </c>
      <c r="J6246" s="2">
        <v>0</v>
      </c>
      <c r="K6246" s="2">
        <v>7700000</v>
      </c>
      <c r="L6246" t="s">
        <v>18</v>
      </c>
    </row>
    <row r="6247" spans="1:12" x14ac:dyDescent="0.85">
      <c r="A6247" s="1">
        <v>41164</v>
      </c>
      <c r="B6247" t="s">
        <v>90</v>
      </c>
      <c r="C6247" t="s">
        <v>6766</v>
      </c>
      <c r="D6247" t="s">
        <v>6767</v>
      </c>
      <c r="E6247" t="s">
        <v>200</v>
      </c>
      <c r="F6247" t="s">
        <v>201</v>
      </c>
      <c r="G6247" t="s">
        <v>213</v>
      </c>
      <c r="H6247">
        <v>2010</v>
      </c>
      <c r="I6247" s="2">
        <v>298615.99</v>
      </c>
      <c r="J6247" s="2">
        <v>0</v>
      </c>
      <c r="K6247" s="2">
        <v>298615.99</v>
      </c>
      <c r="L6247" t="s">
        <v>18</v>
      </c>
    </row>
    <row r="6248" spans="1:12" x14ac:dyDescent="0.85">
      <c r="A6248" s="1">
        <v>41164</v>
      </c>
      <c r="B6248" t="s">
        <v>90</v>
      </c>
      <c r="C6248" t="s">
        <v>6766</v>
      </c>
      <c r="D6248" t="s">
        <v>6767</v>
      </c>
      <c r="E6248" t="s">
        <v>1408</v>
      </c>
      <c r="F6248" t="s">
        <v>1409</v>
      </c>
      <c r="G6248" t="s">
        <v>1410</v>
      </c>
      <c r="H6248">
        <v>2010</v>
      </c>
      <c r="I6248" s="2">
        <v>723950</v>
      </c>
      <c r="J6248" s="2">
        <v>0</v>
      </c>
      <c r="K6248" s="2">
        <v>723950</v>
      </c>
      <c r="L6248" t="s">
        <v>18</v>
      </c>
    </row>
    <row r="6249" spans="1:12" x14ac:dyDescent="0.85">
      <c r="A6249" s="1">
        <v>41164</v>
      </c>
      <c r="B6249" t="s">
        <v>90</v>
      </c>
      <c r="C6249" t="s">
        <v>6766</v>
      </c>
      <c r="D6249" t="s">
        <v>6767</v>
      </c>
      <c r="E6249" t="s">
        <v>21</v>
      </c>
      <c r="F6249" t="s">
        <v>22</v>
      </c>
      <c r="G6249" t="s">
        <v>23</v>
      </c>
      <c r="H6249">
        <v>2010</v>
      </c>
      <c r="I6249" s="2">
        <v>966437.02</v>
      </c>
      <c r="J6249" s="2">
        <v>0</v>
      </c>
      <c r="K6249" s="2">
        <v>966437.02</v>
      </c>
      <c r="L6249" t="s">
        <v>18</v>
      </c>
    </row>
    <row r="6250" spans="1:12" x14ac:dyDescent="0.85">
      <c r="A6250" s="1">
        <v>41164</v>
      </c>
      <c r="B6250" t="s">
        <v>7613</v>
      </c>
      <c r="C6250" t="s">
        <v>7614</v>
      </c>
      <c r="D6250" t="s">
        <v>7615</v>
      </c>
      <c r="E6250" t="s">
        <v>200</v>
      </c>
      <c r="F6250" t="s">
        <v>201</v>
      </c>
      <c r="G6250" t="s">
        <v>202</v>
      </c>
      <c r="H6250">
        <v>2010</v>
      </c>
      <c r="I6250" s="2">
        <v>3000000</v>
      </c>
      <c r="J6250" s="2">
        <v>0</v>
      </c>
      <c r="K6250" s="2">
        <v>3000000</v>
      </c>
      <c r="L6250" t="s">
        <v>116</v>
      </c>
    </row>
    <row r="6251" spans="1:12" x14ac:dyDescent="0.85">
      <c r="A6251" s="1">
        <v>41164</v>
      </c>
      <c r="B6251" t="s">
        <v>1502</v>
      </c>
      <c r="C6251" t="s">
        <v>5831</v>
      </c>
      <c r="D6251" t="s">
        <v>5832</v>
      </c>
      <c r="E6251" t="s">
        <v>293</v>
      </c>
      <c r="F6251" t="s">
        <v>294</v>
      </c>
      <c r="G6251" t="s">
        <v>295</v>
      </c>
      <c r="H6251">
        <v>2010</v>
      </c>
      <c r="I6251" s="2">
        <v>131715.26999999999</v>
      </c>
      <c r="J6251" s="2">
        <v>0</v>
      </c>
      <c r="K6251" s="2">
        <v>131715.26999999999</v>
      </c>
      <c r="L6251" t="s">
        <v>116</v>
      </c>
    </row>
    <row r="6252" spans="1:12" x14ac:dyDescent="0.85">
      <c r="A6252" s="1">
        <v>41164</v>
      </c>
      <c r="B6252" t="s">
        <v>5304</v>
      </c>
      <c r="C6252" t="s">
        <v>7616</v>
      </c>
      <c r="D6252" t="s">
        <v>7617</v>
      </c>
      <c r="E6252" t="s">
        <v>293</v>
      </c>
      <c r="F6252" t="s">
        <v>294</v>
      </c>
      <c r="G6252" t="s">
        <v>295</v>
      </c>
      <c r="H6252">
        <v>2010</v>
      </c>
      <c r="I6252" s="2">
        <v>0</v>
      </c>
      <c r="J6252" s="2">
        <v>516702.41</v>
      </c>
      <c r="K6252" s="2">
        <v>516702.41</v>
      </c>
      <c r="L6252" t="s">
        <v>116</v>
      </c>
    </row>
    <row r="6253" spans="1:12" x14ac:dyDescent="0.85">
      <c r="A6253" s="1">
        <v>41164</v>
      </c>
      <c r="B6253" t="s">
        <v>5833</v>
      </c>
      <c r="C6253" t="s">
        <v>5834</v>
      </c>
      <c r="D6253" t="s">
        <v>5835</v>
      </c>
      <c r="E6253" t="s">
        <v>293</v>
      </c>
      <c r="F6253" t="s">
        <v>294</v>
      </c>
      <c r="G6253" t="s">
        <v>626</v>
      </c>
      <c r="H6253">
        <v>2010</v>
      </c>
      <c r="I6253" s="2">
        <v>0</v>
      </c>
      <c r="J6253" s="2">
        <v>1024466.48</v>
      </c>
      <c r="K6253" s="2">
        <v>1024466.48</v>
      </c>
      <c r="L6253" t="s">
        <v>116</v>
      </c>
    </row>
    <row r="6254" spans="1:12" x14ac:dyDescent="0.85">
      <c r="A6254" s="1">
        <v>41164</v>
      </c>
      <c r="B6254" t="s">
        <v>82</v>
      </c>
      <c r="C6254" t="s">
        <v>4239</v>
      </c>
      <c r="D6254" t="s">
        <v>4240</v>
      </c>
      <c r="E6254" t="s">
        <v>293</v>
      </c>
      <c r="F6254" t="s">
        <v>294</v>
      </c>
      <c r="G6254" t="s">
        <v>295</v>
      </c>
      <c r="H6254">
        <v>2010</v>
      </c>
      <c r="I6254" s="2">
        <v>316302</v>
      </c>
      <c r="J6254" s="2">
        <v>0</v>
      </c>
      <c r="K6254" s="2">
        <v>316302</v>
      </c>
      <c r="L6254" t="s">
        <v>116</v>
      </c>
    </row>
    <row r="6255" spans="1:12" x14ac:dyDescent="0.85">
      <c r="A6255" s="1">
        <v>41164</v>
      </c>
      <c r="B6255" t="s">
        <v>82</v>
      </c>
      <c r="C6255" t="s">
        <v>4666</v>
      </c>
      <c r="D6255" t="s">
        <v>4667</v>
      </c>
      <c r="E6255" t="s">
        <v>288</v>
      </c>
      <c r="F6255" t="s">
        <v>289</v>
      </c>
      <c r="G6255" t="s">
        <v>290</v>
      </c>
      <c r="H6255">
        <v>2010</v>
      </c>
      <c r="I6255" s="2">
        <v>554280</v>
      </c>
      <c r="J6255" s="2">
        <v>0</v>
      </c>
      <c r="K6255" s="2">
        <v>554280</v>
      </c>
      <c r="L6255" t="s">
        <v>18</v>
      </c>
    </row>
    <row r="6256" spans="1:12" x14ac:dyDescent="0.85">
      <c r="A6256" s="1">
        <v>41164</v>
      </c>
      <c r="B6256" t="s">
        <v>90</v>
      </c>
      <c r="C6256" t="s">
        <v>7618</v>
      </c>
      <c r="D6256" t="s">
        <v>7619</v>
      </c>
      <c r="E6256" t="s">
        <v>260</v>
      </c>
      <c r="F6256" t="s">
        <v>261</v>
      </c>
      <c r="H6256">
        <v>2010</v>
      </c>
      <c r="I6256" s="2">
        <v>600000</v>
      </c>
      <c r="J6256" s="2">
        <v>0</v>
      </c>
      <c r="K6256" s="2">
        <v>600000</v>
      </c>
      <c r="L6256" t="s">
        <v>116</v>
      </c>
    </row>
    <row r="6257" spans="1:12" x14ac:dyDescent="0.85">
      <c r="A6257" s="1">
        <v>41164</v>
      </c>
      <c r="B6257" t="s">
        <v>1502</v>
      </c>
      <c r="C6257" t="s">
        <v>1503</v>
      </c>
      <c r="D6257" t="s">
        <v>1504</v>
      </c>
      <c r="E6257" t="s">
        <v>264</v>
      </c>
      <c r="F6257" t="s">
        <v>265</v>
      </c>
      <c r="G6257" t="s">
        <v>1350</v>
      </c>
      <c r="H6257">
        <v>2010</v>
      </c>
      <c r="I6257" s="2">
        <v>1502193.4</v>
      </c>
      <c r="J6257" s="2">
        <v>988.6</v>
      </c>
      <c r="K6257" s="2">
        <v>1503182</v>
      </c>
      <c r="L6257" t="s">
        <v>116</v>
      </c>
    </row>
    <row r="6258" spans="1:12" x14ac:dyDescent="0.85">
      <c r="A6258" s="1">
        <v>41164</v>
      </c>
      <c r="B6258" t="s">
        <v>5634</v>
      </c>
      <c r="C6258" t="s">
        <v>7620</v>
      </c>
      <c r="D6258" t="s">
        <v>7621</v>
      </c>
      <c r="E6258" t="s">
        <v>85</v>
      </c>
      <c r="F6258" t="s">
        <v>86</v>
      </c>
      <c r="G6258" t="s">
        <v>87</v>
      </c>
      <c r="H6258">
        <v>2010</v>
      </c>
      <c r="I6258" s="2">
        <v>1824000</v>
      </c>
      <c r="J6258" s="2">
        <v>613584.11</v>
      </c>
      <c r="K6258" s="2">
        <v>2437584.11</v>
      </c>
      <c r="L6258" t="s">
        <v>116</v>
      </c>
    </row>
    <row r="6259" spans="1:12" x14ac:dyDescent="0.85">
      <c r="A6259" s="1">
        <v>41164</v>
      </c>
      <c r="B6259" t="s">
        <v>5634</v>
      </c>
      <c r="C6259" t="s">
        <v>7620</v>
      </c>
      <c r="D6259" t="s">
        <v>7621</v>
      </c>
      <c r="E6259" t="s">
        <v>102</v>
      </c>
      <c r="F6259" t="s">
        <v>103</v>
      </c>
      <c r="G6259" t="s">
        <v>104</v>
      </c>
      <c r="H6259">
        <v>2010</v>
      </c>
      <c r="I6259" s="2">
        <v>2278950</v>
      </c>
      <c r="J6259" s="2">
        <v>2417093.69</v>
      </c>
      <c r="K6259" s="2">
        <v>4696043.6900000004</v>
      </c>
      <c r="L6259" t="s">
        <v>116</v>
      </c>
    </row>
    <row r="6260" spans="1:12" x14ac:dyDescent="0.85">
      <c r="A6260" s="1">
        <v>41164</v>
      </c>
      <c r="B6260" t="s">
        <v>90</v>
      </c>
      <c r="C6260" t="s">
        <v>7622</v>
      </c>
      <c r="D6260" t="s">
        <v>7623</v>
      </c>
      <c r="E6260" t="s">
        <v>1333</v>
      </c>
      <c r="F6260" t="s">
        <v>1334</v>
      </c>
      <c r="G6260" t="s">
        <v>1335</v>
      </c>
      <c r="H6260">
        <v>2010</v>
      </c>
      <c r="I6260" s="2">
        <v>525920</v>
      </c>
      <c r="J6260" s="2">
        <v>0</v>
      </c>
      <c r="K6260" s="2">
        <v>525920</v>
      </c>
      <c r="L6260" t="s">
        <v>116</v>
      </c>
    </row>
    <row r="6261" spans="1:12" x14ac:dyDescent="0.85">
      <c r="A6261" s="1">
        <v>41164</v>
      </c>
      <c r="B6261" t="s">
        <v>90</v>
      </c>
      <c r="C6261" t="s">
        <v>6774</v>
      </c>
      <c r="D6261" t="s">
        <v>6775</v>
      </c>
      <c r="E6261" t="s">
        <v>93</v>
      </c>
      <c r="F6261" t="s">
        <v>94</v>
      </c>
      <c r="H6261">
        <v>2010</v>
      </c>
      <c r="I6261" s="2">
        <v>1500000</v>
      </c>
      <c r="J6261" s="2">
        <v>0</v>
      </c>
      <c r="K6261" s="2">
        <v>1500000</v>
      </c>
      <c r="L6261" t="s">
        <v>116</v>
      </c>
    </row>
    <row r="6262" spans="1:12" x14ac:dyDescent="0.85">
      <c r="A6262" s="1">
        <v>41164</v>
      </c>
      <c r="B6262" t="s">
        <v>7624</v>
      </c>
      <c r="C6262" t="s">
        <v>7625</v>
      </c>
      <c r="D6262" t="s">
        <v>7626</v>
      </c>
      <c r="E6262" t="s">
        <v>607</v>
      </c>
      <c r="F6262" t="s">
        <v>608</v>
      </c>
      <c r="G6262" t="s">
        <v>608</v>
      </c>
      <c r="H6262">
        <v>2010</v>
      </c>
      <c r="I6262" s="2">
        <v>7700000</v>
      </c>
      <c r="J6262" s="2">
        <v>3666492</v>
      </c>
      <c r="K6262" s="2">
        <v>11366492</v>
      </c>
      <c r="L6262" t="s">
        <v>116</v>
      </c>
    </row>
    <row r="6263" spans="1:12" x14ac:dyDescent="0.85">
      <c r="A6263" s="1">
        <v>41164</v>
      </c>
      <c r="B6263" t="s">
        <v>7627</v>
      </c>
      <c r="C6263" t="s">
        <v>7628</v>
      </c>
      <c r="D6263" t="s">
        <v>7629</v>
      </c>
      <c r="E6263" t="s">
        <v>31</v>
      </c>
      <c r="F6263" t="s">
        <v>32</v>
      </c>
      <c r="H6263">
        <v>2010</v>
      </c>
      <c r="I6263" s="2">
        <v>999970</v>
      </c>
      <c r="J6263" s="2">
        <v>30</v>
      </c>
      <c r="K6263" s="2">
        <v>1000000</v>
      </c>
      <c r="L6263" t="s">
        <v>116</v>
      </c>
    </row>
    <row r="6264" spans="1:12" x14ac:dyDescent="0.85">
      <c r="A6264" s="1">
        <v>41164</v>
      </c>
      <c r="B6264" t="s">
        <v>4685</v>
      </c>
      <c r="C6264" t="s">
        <v>6317</v>
      </c>
      <c r="D6264" t="s">
        <v>6318</v>
      </c>
      <c r="E6264" t="s">
        <v>21</v>
      </c>
      <c r="F6264" t="s">
        <v>22</v>
      </c>
      <c r="G6264" t="s">
        <v>23</v>
      </c>
      <c r="H6264">
        <v>2010</v>
      </c>
      <c r="I6264" s="2">
        <v>8905329.5</v>
      </c>
      <c r="J6264" s="2">
        <v>0</v>
      </c>
      <c r="K6264" s="2">
        <v>8905329.5</v>
      </c>
      <c r="L6264" t="s">
        <v>116</v>
      </c>
    </row>
    <row r="6265" spans="1:12" x14ac:dyDescent="0.85">
      <c r="A6265" s="1">
        <v>41164</v>
      </c>
      <c r="B6265" t="s">
        <v>90</v>
      </c>
      <c r="C6265" t="s">
        <v>5070</v>
      </c>
      <c r="D6265" t="s">
        <v>5071</v>
      </c>
      <c r="E6265" t="s">
        <v>93</v>
      </c>
      <c r="F6265" t="s">
        <v>94</v>
      </c>
      <c r="H6265">
        <v>2010</v>
      </c>
      <c r="I6265" s="2">
        <v>1400000</v>
      </c>
      <c r="J6265" s="2">
        <v>0</v>
      </c>
      <c r="K6265" s="2">
        <v>1400000</v>
      </c>
      <c r="L6265" t="s">
        <v>18</v>
      </c>
    </row>
    <row r="6266" spans="1:12" x14ac:dyDescent="0.85">
      <c r="A6266" s="1">
        <v>41164</v>
      </c>
      <c r="B6266" t="s">
        <v>90</v>
      </c>
      <c r="C6266" t="s">
        <v>7630</v>
      </c>
      <c r="D6266" t="s">
        <v>7213</v>
      </c>
      <c r="E6266" t="s">
        <v>119</v>
      </c>
      <c r="F6266" t="s">
        <v>120</v>
      </c>
      <c r="G6266" t="s">
        <v>121</v>
      </c>
      <c r="H6266">
        <v>2010</v>
      </c>
      <c r="I6266" s="2">
        <v>50000000</v>
      </c>
      <c r="J6266" s="2">
        <v>0</v>
      </c>
      <c r="K6266" s="2">
        <v>50000000</v>
      </c>
      <c r="L6266" t="s">
        <v>116</v>
      </c>
    </row>
    <row r="6267" spans="1:12" x14ac:dyDescent="0.85">
      <c r="A6267" s="1">
        <v>41164</v>
      </c>
      <c r="B6267" t="s">
        <v>1346</v>
      </c>
      <c r="C6267" t="s">
        <v>7631</v>
      </c>
      <c r="D6267" t="s">
        <v>7632</v>
      </c>
      <c r="E6267" t="s">
        <v>21</v>
      </c>
      <c r="F6267" t="s">
        <v>22</v>
      </c>
      <c r="G6267" t="s">
        <v>23</v>
      </c>
      <c r="H6267">
        <v>2010</v>
      </c>
      <c r="I6267" s="2">
        <v>3147246.27</v>
      </c>
      <c r="J6267" s="2">
        <v>0</v>
      </c>
      <c r="K6267" s="2">
        <v>3147246.27</v>
      </c>
      <c r="L6267" t="s">
        <v>116</v>
      </c>
    </row>
    <row r="6268" spans="1:12" x14ac:dyDescent="0.85">
      <c r="A6268" s="1">
        <v>41164</v>
      </c>
      <c r="B6268" t="s">
        <v>5722</v>
      </c>
      <c r="C6268" t="s">
        <v>7633</v>
      </c>
      <c r="D6268" t="s">
        <v>7634</v>
      </c>
      <c r="E6268" t="s">
        <v>85</v>
      </c>
      <c r="F6268" t="s">
        <v>86</v>
      </c>
      <c r="G6268" t="s">
        <v>87</v>
      </c>
      <c r="H6268">
        <v>2010</v>
      </c>
      <c r="I6268" s="2">
        <v>677014.93</v>
      </c>
      <c r="J6268" s="2">
        <v>0</v>
      </c>
      <c r="K6268" s="2">
        <v>677014.93</v>
      </c>
      <c r="L6268" t="s">
        <v>18</v>
      </c>
    </row>
    <row r="6269" spans="1:12" x14ac:dyDescent="0.85">
      <c r="A6269" s="1">
        <v>41164</v>
      </c>
      <c r="B6269" t="s">
        <v>7635</v>
      </c>
      <c r="C6269" t="s">
        <v>7636</v>
      </c>
      <c r="D6269" t="s">
        <v>7637</v>
      </c>
      <c r="E6269" t="s">
        <v>62</v>
      </c>
      <c r="F6269" t="s">
        <v>63</v>
      </c>
      <c r="H6269">
        <v>2010</v>
      </c>
      <c r="I6269" s="2">
        <v>22000000</v>
      </c>
      <c r="J6269" s="2">
        <v>0</v>
      </c>
      <c r="K6269" s="2">
        <v>22000000</v>
      </c>
      <c r="L6269" t="s">
        <v>116</v>
      </c>
    </row>
    <row r="6270" spans="1:12" x14ac:dyDescent="0.85">
      <c r="A6270" s="1">
        <v>41164</v>
      </c>
      <c r="B6270" t="s">
        <v>90</v>
      </c>
      <c r="C6270" t="s">
        <v>7638</v>
      </c>
      <c r="D6270" t="s">
        <v>7639</v>
      </c>
      <c r="E6270" t="s">
        <v>607</v>
      </c>
      <c r="F6270" t="s">
        <v>608</v>
      </c>
      <c r="G6270" t="s">
        <v>608</v>
      </c>
      <c r="H6270">
        <v>2010</v>
      </c>
      <c r="I6270" s="2">
        <v>7499980</v>
      </c>
      <c r="J6270" s="2">
        <v>500020</v>
      </c>
      <c r="K6270" s="2">
        <v>8000000</v>
      </c>
      <c r="L6270" t="s">
        <v>116</v>
      </c>
    </row>
    <row r="6271" spans="1:12" x14ac:dyDescent="0.85">
      <c r="A6271" s="1">
        <v>41164</v>
      </c>
      <c r="B6271" t="s">
        <v>90</v>
      </c>
      <c r="C6271" t="s">
        <v>7640</v>
      </c>
      <c r="D6271" t="s">
        <v>7641</v>
      </c>
      <c r="E6271" t="s">
        <v>119</v>
      </c>
      <c r="F6271" t="s">
        <v>120</v>
      </c>
      <c r="G6271" t="s">
        <v>121</v>
      </c>
      <c r="H6271">
        <v>2010</v>
      </c>
      <c r="I6271" s="2">
        <v>500000</v>
      </c>
      <c r="J6271" s="2">
        <v>0</v>
      </c>
      <c r="K6271" s="2">
        <v>500000</v>
      </c>
      <c r="L6271" t="s">
        <v>18</v>
      </c>
    </row>
    <row r="6272" spans="1:12" x14ac:dyDescent="0.85">
      <c r="A6272" s="1">
        <v>41164</v>
      </c>
      <c r="B6272" t="s">
        <v>883</v>
      </c>
      <c r="C6272" t="s">
        <v>4278</v>
      </c>
      <c r="D6272" t="s">
        <v>4279</v>
      </c>
      <c r="E6272" t="s">
        <v>119</v>
      </c>
      <c r="F6272" t="s">
        <v>120</v>
      </c>
      <c r="G6272" t="s">
        <v>1125</v>
      </c>
      <c r="H6272">
        <v>2010</v>
      </c>
      <c r="I6272" s="2">
        <v>400000</v>
      </c>
      <c r="J6272" s="2">
        <v>0</v>
      </c>
      <c r="K6272" s="2">
        <v>400000</v>
      </c>
      <c r="L6272" t="s">
        <v>116</v>
      </c>
    </row>
    <row r="6273" spans="1:12" x14ac:dyDescent="0.85">
      <c r="A6273" s="1">
        <v>41164</v>
      </c>
      <c r="B6273" t="s">
        <v>90</v>
      </c>
      <c r="C6273" t="s">
        <v>5853</v>
      </c>
      <c r="D6273" t="s">
        <v>5854</v>
      </c>
      <c r="E6273" t="s">
        <v>1698</v>
      </c>
      <c r="F6273" t="s">
        <v>1699</v>
      </c>
      <c r="G6273" t="s">
        <v>1700</v>
      </c>
      <c r="H6273">
        <v>2010</v>
      </c>
      <c r="I6273" s="2">
        <v>200000</v>
      </c>
      <c r="J6273" s="2">
        <v>0</v>
      </c>
      <c r="K6273" s="2">
        <v>200000</v>
      </c>
      <c r="L6273" t="s">
        <v>116</v>
      </c>
    </row>
    <row r="6274" spans="1:12" x14ac:dyDescent="0.85">
      <c r="A6274" s="1">
        <v>41164</v>
      </c>
      <c r="B6274" t="s">
        <v>90</v>
      </c>
      <c r="C6274" t="s">
        <v>6336</v>
      </c>
      <c r="D6274" t="s">
        <v>6337</v>
      </c>
      <c r="E6274" t="s">
        <v>42</v>
      </c>
      <c r="F6274" t="s">
        <v>43</v>
      </c>
      <c r="G6274" t="s">
        <v>44</v>
      </c>
      <c r="H6274">
        <v>2010</v>
      </c>
      <c r="I6274" s="2">
        <v>800000</v>
      </c>
      <c r="J6274" s="2">
        <v>0</v>
      </c>
      <c r="K6274" s="2">
        <v>800000</v>
      </c>
      <c r="L6274" t="s">
        <v>18</v>
      </c>
    </row>
    <row r="6275" spans="1:12" x14ac:dyDescent="0.85">
      <c r="A6275" s="1">
        <v>41164</v>
      </c>
      <c r="B6275" t="s">
        <v>90</v>
      </c>
      <c r="C6275" t="s">
        <v>7642</v>
      </c>
      <c r="D6275" t="s">
        <v>7643</v>
      </c>
      <c r="E6275" t="s">
        <v>56</v>
      </c>
      <c r="F6275" t="s">
        <v>57</v>
      </c>
      <c r="G6275" t="s">
        <v>58</v>
      </c>
      <c r="H6275">
        <v>2010</v>
      </c>
      <c r="I6275" s="2">
        <v>70394.8</v>
      </c>
      <c r="J6275" s="2">
        <v>0</v>
      </c>
      <c r="K6275" s="2">
        <v>70394.8</v>
      </c>
      <c r="L6275" t="s">
        <v>116</v>
      </c>
    </row>
    <row r="6276" spans="1:12" x14ac:dyDescent="0.85">
      <c r="A6276" s="1">
        <v>41164</v>
      </c>
      <c r="B6276" t="s">
        <v>90</v>
      </c>
      <c r="C6276" t="s">
        <v>7642</v>
      </c>
      <c r="D6276" t="s">
        <v>7643</v>
      </c>
      <c r="E6276" t="s">
        <v>15</v>
      </c>
      <c r="F6276" t="s">
        <v>16</v>
      </c>
      <c r="G6276" t="s">
        <v>17</v>
      </c>
      <c r="H6276">
        <v>2010</v>
      </c>
      <c r="I6276" s="2">
        <v>417226.67</v>
      </c>
      <c r="J6276" s="2">
        <v>0</v>
      </c>
      <c r="K6276" s="2">
        <v>417226.67</v>
      </c>
      <c r="L6276" t="s">
        <v>116</v>
      </c>
    </row>
    <row r="6277" spans="1:12" x14ac:dyDescent="0.85">
      <c r="A6277" s="1">
        <v>41164</v>
      </c>
      <c r="B6277" t="s">
        <v>90</v>
      </c>
      <c r="C6277" t="s">
        <v>7642</v>
      </c>
      <c r="D6277" t="s">
        <v>7643</v>
      </c>
      <c r="E6277" t="s">
        <v>93</v>
      </c>
      <c r="F6277" t="s">
        <v>94</v>
      </c>
      <c r="H6277">
        <v>2010</v>
      </c>
      <c r="I6277" s="2">
        <v>1467491.04</v>
      </c>
      <c r="J6277" s="2">
        <v>0</v>
      </c>
      <c r="K6277" s="2">
        <v>1467491.04</v>
      </c>
      <c r="L6277" t="s">
        <v>116</v>
      </c>
    </row>
    <row r="6278" spans="1:12" x14ac:dyDescent="0.85">
      <c r="A6278" s="1">
        <v>41164</v>
      </c>
      <c r="B6278" t="s">
        <v>90</v>
      </c>
      <c r="C6278" t="s">
        <v>7644</v>
      </c>
      <c r="D6278" t="s">
        <v>7645</v>
      </c>
      <c r="E6278" t="s">
        <v>288</v>
      </c>
      <c r="F6278" t="s">
        <v>289</v>
      </c>
      <c r="G6278" t="s">
        <v>290</v>
      </c>
      <c r="H6278">
        <v>2010</v>
      </c>
      <c r="I6278" s="2">
        <v>1433817.36</v>
      </c>
      <c r="J6278" s="2">
        <v>0</v>
      </c>
      <c r="K6278" s="2">
        <v>1433817.36</v>
      </c>
      <c r="L6278" t="s">
        <v>116</v>
      </c>
    </row>
    <row r="6279" spans="1:12" x14ac:dyDescent="0.85">
      <c r="A6279" s="1">
        <v>41164</v>
      </c>
      <c r="B6279" t="s">
        <v>90</v>
      </c>
      <c r="C6279" t="s">
        <v>7218</v>
      </c>
      <c r="D6279" t="s">
        <v>7219</v>
      </c>
      <c r="E6279" t="s">
        <v>200</v>
      </c>
      <c r="F6279" t="s">
        <v>201</v>
      </c>
      <c r="G6279" t="s">
        <v>213</v>
      </c>
      <c r="H6279">
        <v>2010</v>
      </c>
      <c r="I6279" s="2">
        <v>661883.86</v>
      </c>
      <c r="J6279" s="2">
        <v>0</v>
      </c>
      <c r="K6279" s="2">
        <v>661883.86</v>
      </c>
      <c r="L6279" t="s">
        <v>116</v>
      </c>
    </row>
    <row r="6280" spans="1:12" x14ac:dyDescent="0.85">
      <c r="A6280" s="1">
        <v>41164</v>
      </c>
      <c r="B6280" t="s">
        <v>90</v>
      </c>
      <c r="C6280" t="s">
        <v>7646</v>
      </c>
      <c r="D6280" t="s">
        <v>7647</v>
      </c>
      <c r="E6280" t="s">
        <v>119</v>
      </c>
      <c r="F6280" t="s">
        <v>120</v>
      </c>
      <c r="G6280" t="s">
        <v>121</v>
      </c>
      <c r="H6280">
        <v>2010</v>
      </c>
      <c r="I6280" s="2">
        <v>1744708</v>
      </c>
      <c r="J6280" s="2">
        <v>0</v>
      </c>
      <c r="K6280" s="2">
        <v>1744708</v>
      </c>
      <c r="L6280" t="s">
        <v>116</v>
      </c>
    </row>
    <row r="6281" spans="1:12" x14ac:dyDescent="0.85">
      <c r="A6281" s="1">
        <v>41164</v>
      </c>
      <c r="B6281" t="s">
        <v>1796</v>
      </c>
      <c r="C6281" t="s">
        <v>6808</v>
      </c>
      <c r="D6281" t="s">
        <v>6809</v>
      </c>
      <c r="E6281" t="s">
        <v>56</v>
      </c>
      <c r="F6281" t="s">
        <v>57</v>
      </c>
      <c r="G6281" t="s">
        <v>58</v>
      </c>
      <c r="H6281">
        <v>2010</v>
      </c>
      <c r="I6281" s="2">
        <v>866300</v>
      </c>
      <c r="J6281" s="2">
        <v>0</v>
      </c>
      <c r="K6281" s="2">
        <v>866300</v>
      </c>
      <c r="L6281" t="s">
        <v>116</v>
      </c>
    </row>
    <row r="6282" spans="1:12" x14ac:dyDescent="0.85">
      <c r="A6282" s="1">
        <v>41164</v>
      </c>
      <c r="B6282" t="s">
        <v>90</v>
      </c>
      <c r="C6282" t="s">
        <v>7222</v>
      </c>
      <c r="D6282" t="s">
        <v>7223</v>
      </c>
      <c r="E6282" t="s">
        <v>102</v>
      </c>
      <c r="F6282" t="s">
        <v>103</v>
      </c>
      <c r="G6282" t="s">
        <v>104</v>
      </c>
      <c r="H6282">
        <v>2010</v>
      </c>
      <c r="I6282" s="2">
        <v>12755600</v>
      </c>
      <c r="J6282" s="2">
        <v>3222791.58</v>
      </c>
      <c r="K6282" s="2">
        <v>15978391.58</v>
      </c>
      <c r="L6282" t="s">
        <v>116</v>
      </c>
    </row>
    <row r="6283" spans="1:12" x14ac:dyDescent="0.85">
      <c r="A6283" s="1">
        <v>41164</v>
      </c>
      <c r="B6283" t="s">
        <v>90</v>
      </c>
      <c r="C6283" t="s">
        <v>6781</v>
      </c>
      <c r="D6283" t="s">
        <v>6782</v>
      </c>
      <c r="E6283" t="s">
        <v>102</v>
      </c>
      <c r="F6283" t="s">
        <v>103</v>
      </c>
      <c r="G6283" t="s">
        <v>104</v>
      </c>
      <c r="H6283">
        <v>2010</v>
      </c>
      <c r="I6283" s="2">
        <v>12915883.57</v>
      </c>
      <c r="J6283" s="2">
        <v>2094814.53</v>
      </c>
      <c r="K6283" s="2">
        <v>15010698.1</v>
      </c>
      <c r="L6283" t="s">
        <v>116</v>
      </c>
    </row>
    <row r="6284" spans="1:12" x14ac:dyDescent="0.85">
      <c r="A6284" s="1">
        <v>41164</v>
      </c>
      <c r="B6284" t="s">
        <v>90</v>
      </c>
      <c r="C6284" t="s">
        <v>6781</v>
      </c>
      <c r="D6284" t="s">
        <v>6782</v>
      </c>
      <c r="E6284" t="s">
        <v>119</v>
      </c>
      <c r="F6284" t="s">
        <v>120</v>
      </c>
      <c r="G6284" t="s">
        <v>121</v>
      </c>
      <c r="H6284">
        <v>2010</v>
      </c>
      <c r="I6284" s="2">
        <v>200000</v>
      </c>
      <c r="J6284" s="2">
        <v>0</v>
      </c>
      <c r="K6284" s="2">
        <v>200000</v>
      </c>
      <c r="L6284" t="s">
        <v>116</v>
      </c>
    </row>
    <row r="6285" spans="1:12" x14ac:dyDescent="0.85">
      <c r="A6285" s="1">
        <v>41164</v>
      </c>
      <c r="B6285" t="s">
        <v>90</v>
      </c>
      <c r="C6285" t="s">
        <v>6781</v>
      </c>
      <c r="D6285" t="s">
        <v>6782</v>
      </c>
      <c r="E6285" t="s">
        <v>93</v>
      </c>
      <c r="F6285" t="s">
        <v>94</v>
      </c>
      <c r="H6285">
        <v>2010</v>
      </c>
      <c r="I6285" s="2">
        <v>1000000</v>
      </c>
      <c r="J6285" s="2">
        <v>0</v>
      </c>
      <c r="K6285" s="2">
        <v>1000000</v>
      </c>
      <c r="L6285" t="s">
        <v>116</v>
      </c>
    </row>
    <row r="6286" spans="1:12" x14ac:dyDescent="0.85">
      <c r="A6286" s="1">
        <v>41164</v>
      </c>
      <c r="B6286" t="s">
        <v>90</v>
      </c>
      <c r="C6286" t="s">
        <v>6341</v>
      </c>
      <c r="D6286" t="s">
        <v>6342</v>
      </c>
      <c r="E6286" t="s">
        <v>42</v>
      </c>
      <c r="F6286" t="s">
        <v>43</v>
      </c>
      <c r="G6286" t="s">
        <v>44</v>
      </c>
      <c r="H6286">
        <v>2010</v>
      </c>
      <c r="I6286" s="2">
        <v>1925060.97</v>
      </c>
      <c r="J6286" s="2">
        <v>1545296.5</v>
      </c>
      <c r="K6286" s="2">
        <v>3470357.47</v>
      </c>
      <c r="L6286" t="s">
        <v>116</v>
      </c>
    </row>
    <row r="6287" spans="1:12" x14ac:dyDescent="0.85">
      <c r="A6287" s="1">
        <v>41164</v>
      </c>
      <c r="B6287" t="s">
        <v>90</v>
      </c>
      <c r="C6287" t="s">
        <v>6343</v>
      </c>
      <c r="D6287" t="s">
        <v>6344</v>
      </c>
      <c r="E6287" t="s">
        <v>288</v>
      </c>
      <c r="F6287" t="s">
        <v>289</v>
      </c>
      <c r="G6287" t="s">
        <v>1737</v>
      </c>
      <c r="H6287">
        <v>2010</v>
      </c>
      <c r="I6287" s="2">
        <v>0</v>
      </c>
      <c r="J6287" s="2">
        <v>2028056.94</v>
      </c>
      <c r="K6287" s="2">
        <v>2028056.94</v>
      </c>
      <c r="L6287" t="s">
        <v>116</v>
      </c>
    </row>
    <row r="6288" spans="1:12" x14ac:dyDescent="0.85">
      <c r="A6288" s="1">
        <v>41164</v>
      </c>
      <c r="B6288" t="s">
        <v>90</v>
      </c>
      <c r="C6288" t="s">
        <v>4294</v>
      </c>
      <c r="D6288" t="s">
        <v>4293</v>
      </c>
      <c r="E6288" t="s">
        <v>119</v>
      </c>
      <c r="F6288" t="s">
        <v>120</v>
      </c>
      <c r="G6288" t="s">
        <v>121</v>
      </c>
      <c r="H6288">
        <v>2010</v>
      </c>
      <c r="I6288" s="2">
        <v>20906128</v>
      </c>
      <c r="J6288" s="2">
        <v>30</v>
      </c>
      <c r="K6288" s="2">
        <v>20906158</v>
      </c>
      <c r="L6288" t="s">
        <v>116</v>
      </c>
    </row>
    <row r="6289" spans="1:12" x14ac:dyDescent="0.85">
      <c r="A6289" s="1">
        <v>41164</v>
      </c>
      <c r="B6289" t="s">
        <v>90</v>
      </c>
      <c r="C6289" t="s">
        <v>5083</v>
      </c>
      <c r="D6289" t="s">
        <v>5084</v>
      </c>
      <c r="E6289" t="s">
        <v>93</v>
      </c>
      <c r="F6289" t="s">
        <v>94</v>
      </c>
      <c r="H6289">
        <v>2010</v>
      </c>
      <c r="I6289" s="2">
        <v>7500000</v>
      </c>
      <c r="J6289" s="2">
        <v>0</v>
      </c>
      <c r="K6289" s="2">
        <v>7500000</v>
      </c>
      <c r="L6289" t="s">
        <v>116</v>
      </c>
    </row>
    <row r="6290" spans="1:12" x14ac:dyDescent="0.85">
      <c r="A6290" s="1">
        <v>41164</v>
      </c>
      <c r="B6290" t="s">
        <v>90</v>
      </c>
      <c r="C6290" t="s">
        <v>5447</v>
      </c>
      <c r="D6290" t="s">
        <v>5448</v>
      </c>
      <c r="E6290" t="s">
        <v>93</v>
      </c>
      <c r="F6290" t="s">
        <v>94</v>
      </c>
      <c r="H6290">
        <v>2010</v>
      </c>
      <c r="I6290" s="2">
        <v>187000</v>
      </c>
      <c r="J6290" s="2">
        <v>0</v>
      </c>
      <c r="K6290" s="2">
        <v>187000</v>
      </c>
      <c r="L6290" t="s">
        <v>116</v>
      </c>
    </row>
    <row r="6291" spans="1:12" x14ac:dyDescent="0.85">
      <c r="A6291" s="1">
        <v>41164</v>
      </c>
      <c r="B6291" t="s">
        <v>90</v>
      </c>
      <c r="C6291" t="s">
        <v>6345</v>
      </c>
      <c r="D6291" t="s">
        <v>6346</v>
      </c>
      <c r="E6291" t="s">
        <v>93</v>
      </c>
      <c r="F6291" t="s">
        <v>94</v>
      </c>
      <c r="H6291">
        <v>2010</v>
      </c>
      <c r="I6291" s="2">
        <v>97474258.980000004</v>
      </c>
      <c r="J6291" s="2">
        <v>0</v>
      </c>
      <c r="K6291" s="2">
        <v>97474258.980000004</v>
      </c>
      <c r="L6291" t="s">
        <v>116</v>
      </c>
    </row>
    <row r="6292" spans="1:12" x14ac:dyDescent="0.85">
      <c r="A6292" s="1">
        <v>41164</v>
      </c>
      <c r="B6292" t="s">
        <v>7226</v>
      </c>
      <c r="C6292" t="s">
        <v>7227</v>
      </c>
      <c r="D6292" t="s">
        <v>7228</v>
      </c>
      <c r="E6292" t="s">
        <v>607</v>
      </c>
      <c r="F6292" t="s">
        <v>608</v>
      </c>
      <c r="G6292" t="s">
        <v>608</v>
      </c>
      <c r="H6292">
        <v>2010</v>
      </c>
      <c r="I6292" s="2">
        <v>499700</v>
      </c>
      <c r="J6292" s="2">
        <v>0</v>
      </c>
      <c r="K6292" s="2">
        <v>499700</v>
      </c>
      <c r="L6292" t="s">
        <v>116</v>
      </c>
    </row>
    <row r="6293" spans="1:12" x14ac:dyDescent="0.85">
      <c r="A6293" s="1">
        <v>41164</v>
      </c>
      <c r="B6293" t="s">
        <v>1796</v>
      </c>
      <c r="C6293" t="s">
        <v>5449</v>
      </c>
      <c r="D6293" t="s">
        <v>5450</v>
      </c>
      <c r="E6293" t="s">
        <v>56</v>
      </c>
      <c r="F6293" t="s">
        <v>57</v>
      </c>
      <c r="G6293" t="s">
        <v>58</v>
      </c>
      <c r="H6293">
        <v>2010</v>
      </c>
      <c r="I6293" s="2">
        <v>341051.61</v>
      </c>
      <c r="J6293" s="2">
        <v>0</v>
      </c>
      <c r="K6293" s="2">
        <v>341051.61</v>
      </c>
      <c r="L6293" t="s">
        <v>18</v>
      </c>
    </row>
    <row r="6294" spans="1:12" x14ac:dyDescent="0.85">
      <c r="A6294" s="1">
        <v>41164</v>
      </c>
      <c r="B6294" t="s">
        <v>7229</v>
      </c>
      <c r="C6294" t="s">
        <v>7230</v>
      </c>
      <c r="D6294" t="s">
        <v>7231</v>
      </c>
      <c r="E6294" t="s">
        <v>56</v>
      </c>
      <c r="F6294" t="s">
        <v>57</v>
      </c>
      <c r="G6294" t="s">
        <v>58</v>
      </c>
      <c r="H6294">
        <v>2010</v>
      </c>
      <c r="I6294" s="2">
        <v>3492846</v>
      </c>
      <c r="J6294" s="2">
        <v>0</v>
      </c>
      <c r="K6294" s="2">
        <v>3492846</v>
      </c>
      <c r="L6294" t="s">
        <v>116</v>
      </c>
    </row>
    <row r="6295" spans="1:12" x14ac:dyDescent="0.85">
      <c r="A6295" s="1">
        <v>41164</v>
      </c>
      <c r="B6295" t="s">
        <v>90</v>
      </c>
      <c r="C6295" t="s">
        <v>4721</v>
      </c>
      <c r="D6295" t="s">
        <v>4722</v>
      </c>
      <c r="E6295" t="s">
        <v>102</v>
      </c>
      <c r="F6295" t="s">
        <v>103</v>
      </c>
      <c r="G6295" t="s">
        <v>104</v>
      </c>
      <c r="H6295">
        <v>2010</v>
      </c>
      <c r="I6295" s="2">
        <v>14306900</v>
      </c>
      <c r="J6295" s="2">
        <v>0</v>
      </c>
      <c r="K6295" s="2">
        <v>14306900</v>
      </c>
      <c r="L6295" t="s">
        <v>116</v>
      </c>
    </row>
    <row r="6296" spans="1:12" x14ac:dyDescent="0.85">
      <c r="A6296" s="1">
        <v>41164</v>
      </c>
      <c r="B6296" t="s">
        <v>90</v>
      </c>
      <c r="C6296" t="s">
        <v>4721</v>
      </c>
      <c r="D6296" t="s">
        <v>4722</v>
      </c>
      <c r="E6296" t="s">
        <v>119</v>
      </c>
      <c r="F6296" t="s">
        <v>120</v>
      </c>
      <c r="G6296" t="s">
        <v>121</v>
      </c>
      <c r="H6296">
        <v>2010</v>
      </c>
      <c r="I6296" s="2">
        <v>350000</v>
      </c>
      <c r="J6296" s="2">
        <v>0</v>
      </c>
      <c r="K6296" s="2">
        <v>350000</v>
      </c>
      <c r="L6296" t="s">
        <v>116</v>
      </c>
    </row>
    <row r="6297" spans="1:12" x14ac:dyDescent="0.85">
      <c r="A6297" s="1">
        <v>41164</v>
      </c>
      <c r="B6297" t="s">
        <v>1843</v>
      </c>
      <c r="C6297" t="s">
        <v>1844</v>
      </c>
      <c r="D6297" t="s">
        <v>1845</v>
      </c>
      <c r="E6297" t="s">
        <v>113</v>
      </c>
      <c r="F6297" t="s">
        <v>114</v>
      </c>
      <c r="G6297" t="s">
        <v>115</v>
      </c>
      <c r="H6297">
        <v>2010</v>
      </c>
      <c r="I6297" s="2">
        <v>26449630</v>
      </c>
      <c r="J6297" s="2">
        <v>2850370</v>
      </c>
      <c r="K6297" s="2">
        <v>29300000</v>
      </c>
      <c r="L6297" t="s">
        <v>116</v>
      </c>
    </row>
    <row r="6298" spans="1:12" x14ac:dyDescent="0.85">
      <c r="A6298" s="1">
        <v>41164</v>
      </c>
      <c r="B6298" t="s">
        <v>7648</v>
      </c>
      <c r="C6298" t="s">
        <v>7649</v>
      </c>
      <c r="D6298" t="s">
        <v>7650</v>
      </c>
      <c r="E6298" t="s">
        <v>70</v>
      </c>
      <c r="F6298" t="s">
        <v>71</v>
      </c>
      <c r="G6298" t="s">
        <v>72</v>
      </c>
      <c r="H6298">
        <v>2010</v>
      </c>
      <c r="I6298" s="2">
        <v>7794048.5199999996</v>
      </c>
      <c r="J6298" s="2">
        <v>2253013.41</v>
      </c>
      <c r="K6298" s="2">
        <v>10047061.93</v>
      </c>
      <c r="L6298" t="s">
        <v>116</v>
      </c>
    </row>
    <row r="6299" spans="1:12" x14ac:dyDescent="0.85">
      <c r="A6299" s="1">
        <v>41164</v>
      </c>
      <c r="B6299" t="s">
        <v>90</v>
      </c>
      <c r="C6299" t="s">
        <v>7651</v>
      </c>
      <c r="D6299" t="s">
        <v>7652</v>
      </c>
      <c r="E6299" t="s">
        <v>62</v>
      </c>
      <c r="F6299" t="s">
        <v>63</v>
      </c>
      <c r="H6299">
        <v>2010</v>
      </c>
      <c r="I6299" s="2">
        <v>435000</v>
      </c>
      <c r="J6299" s="2">
        <v>0</v>
      </c>
      <c r="K6299" s="2">
        <v>435000</v>
      </c>
      <c r="L6299" t="s">
        <v>116</v>
      </c>
    </row>
    <row r="6300" spans="1:12" x14ac:dyDescent="0.85">
      <c r="A6300" s="1">
        <v>41164</v>
      </c>
      <c r="B6300" t="s">
        <v>7653</v>
      </c>
      <c r="C6300" t="s">
        <v>7654</v>
      </c>
      <c r="D6300" t="s">
        <v>7655</v>
      </c>
      <c r="E6300" t="s">
        <v>1561</v>
      </c>
      <c r="F6300" t="s">
        <v>1562</v>
      </c>
      <c r="G6300" t="s">
        <v>1563</v>
      </c>
      <c r="H6300">
        <v>2010</v>
      </c>
      <c r="I6300" s="2">
        <v>1599985</v>
      </c>
      <c r="J6300" s="2">
        <v>15</v>
      </c>
      <c r="K6300" s="2">
        <v>1600000</v>
      </c>
      <c r="L6300" t="s">
        <v>116</v>
      </c>
    </row>
    <row r="6301" spans="1:12" x14ac:dyDescent="0.85">
      <c r="A6301" s="1">
        <v>41164</v>
      </c>
      <c r="B6301" t="s">
        <v>90</v>
      </c>
      <c r="C6301" t="s">
        <v>7232</v>
      </c>
      <c r="D6301" t="s">
        <v>7233</v>
      </c>
      <c r="E6301" t="s">
        <v>42</v>
      </c>
      <c r="F6301" t="s">
        <v>43</v>
      </c>
      <c r="G6301" t="s">
        <v>44</v>
      </c>
      <c r="H6301">
        <v>2010</v>
      </c>
      <c r="I6301" s="2">
        <v>351305.49</v>
      </c>
      <c r="J6301" s="2">
        <v>0</v>
      </c>
      <c r="K6301" s="2">
        <v>351305.49</v>
      </c>
      <c r="L6301" t="s">
        <v>116</v>
      </c>
    </row>
    <row r="6302" spans="1:12" x14ac:dyDescent="0.85">
      <c r="A6302" s="1">
        <v>41164</v>
      </c>
      <c r="B6302" t="s">
        <v>4705</v>
      </c>
      <c r="C6302" t="s">
        <v>7656</v>
      </c>
      <c r="D6302" t="s">
        <v>7657</v>
      </c>
      <c r="E6302" t="s">
        <v>102</v>
      </c>
      <c r="F6302" t="s">
        <v>103</v>
      </c>
      <c r="G6302" t="s">
        <v>104</v>
      </c>
      <c r="H6302">
        <v>2010</v>
      </c>
      <c r="I6302" s="2">
        <v>4946485.8</v>
      </c>
      <c r="J6302" s="2">
        <v>725128.11</v>
      </c>
      <c r="K6302" s="2">
        <v>5671613.9100000001</v>
      </c>
      <c r="L6302" t="s">
        <v>116</v>
      </c>
    </row>
    <row r="6303" spans="1:12" x14ac:dyDescent="0.85">
      <c r="A6303" s="1">
        <v>41164</v>
      </c>
      <c r="B6303" t="s">
        <v>90</v>
      </c>
      <c r="C6303" t="s">
        <v>6797</v>
      </c>
      <c r="D6303" t="s">
        <v>6798</v>
      </c>
      <c r="E6303" t="s">
        <v>1408</v>
      </c>
      <c r="F6303" t="s">
        <v>1409</v>
      </c>
      <c r="G6303" t="s">
        <v>1410</v>
      </c>
      <c r="H6303">
        <v>2010</v>
      </c>
      <c r="I6303" s="2">
        <v>274550</v>
      </c>
      <c r="J6303" s="2">
        <v>0</v>
      </c>
      <c r="K6303" s="2">
        <v>274550</v>
      </c>
      <c r="L6303" t="s">
        <v>116</v>
      </c>
    </row>
    <row r="6304" spans="1:12" x14ac:dyDescent="0.85">
      <c r="A6304" s="1">
        <v>41164</v>
      </c>
      <c r="B6304" t="s">
        <v>82</v>
      </c>
      <c r="C6304" t="s">
        <v>5091</v>
      </c>
      <c r="D6304" t="s">
        <v>5092</v>
      </c>
      <c r="E6304" t="s">
        <v>1408</v>
      </c>
      <c r="F6304" t="s">
        <v>1409</v>
      </c>
      <c r="G6304" t="s">
        <v>1410</v>
      </c>
      <c r="H6304">
        <v>2010</v>
      </c>
      <c r="I6304" s="2">
        <v>303198</v>
      </c>
      <c r="J6304" s="2">
        <v>0</v>
      </c>
      <c r="K6304" s="2">
        <v>303198</v>
      </c>
      <c r="L6304" t="s">
        <v>18</v>
      </c>
    </row>
    <row r="6305" spans="1:12" x14ac:dyDescent="0.85">
      <c r="A6305" s="1">
        <v>41164</v>
      </c>
      <c r="B6305" t="s">
        <v>1919</v>
      </c>
      <c r="C6305" t="s">
        <v>1920</v>
      </c>
      <c r="D6305" t="s">
        <v>1921</v>
      </c>
      <c r="E6305" t="s">
        <v>223</v>
      </c>
      <c r="F6305" t="s">
        <v>224</v>
      </c>
      <c r="G6305" t="s">
        <v>225</v>
      </c>
      <c r="H6305">
        <v>2010</v>
      </c>
      <c r="I6305" s="2">
        <v>50000000</v>
      </c>
      <c r="J6305" s="2">
        <v>0</v>
      </c>
      <c r="K6305" s="2">
        <v>50000000</v>
      </c>
      <c r="L6305" t="s">
        <v>116</v>
      </c>
    </row>
    <row r="6306" spans="1:12" x14ac:dyDescent="0.85">
      <c r="A6306" s="1">
        <v>41164</v>
      </c>
      <c r="B6306" t="s">
        <v>538</v>
      </c>
      <c r="C6306" t="s">
        <v>3930</v>
      </c>
      <c r="D6306" t="s">
        <v>3931</v>
      </c>
      <c r="E6306" t="s">
        <v>223</v>
      </c>
      <c r="F6306" t="s">
        <v>224</v>
      </c>
      <c r="G6306" t="s">
        <v>225</v>
      </c>
      <c r="H6306">
        <v>2010</v>
      </c>
      <c r="I6306" s="2">
        <v>600000</v>
      </c>
      <c r="J6306" s="2">
        <v>0</v>
      </c>
      <c r="K6306" s="2">
        <v>600000</v>
      </c>
      <c r="L6306" t="s">
        <v>116</v>
      </c>
    </row>
    <row r="6307" spans="1:12" x14ac:dyDescent="0.85">
      <c r="A6307" s="1">
        <v>41164</v>
      </c>
      <c r="B6307" t="s">
        <v>90</v>
      </c>
      <c r="C6307" t="s">
        <v>6764</v>
      </c>
      <c r="D6307" t="s">
        <v>6765</v>
      </c>
      <c r="E6307" t="s">
        <v>62</v>
      </c>
      <c r="F6307" t="s">
        <v>63</v>
      </c>
      <c r="H6307">
        <v>2011</v>
      </c>
      <c r="I6307" s="2">
        <v>9500000</v>
      </c>
      <c r="J6307" s="2">
        <v>0</v>
      </c>
      <c r="K6307" s="2">
        <v>9500000</v>
      </c>
      <c r="L6307" t="s">
        <v>18</v>
      </c>
    </row>
    <row r="6308" spans="1:12" x14ac:dyDescent="0.85">
      <c r="A6308" s="1">
        <v>41164</v>
      </c>
      <c r="B6308" t="s">
        <v>90</v>
      </c>
      <c r="C6308" t="s">
        <v>7238</v>
      </c>
      <c r="D6308" t="s">
        <v>7239</v>
      </c>
      <c r="E6308" t="s">
        <v>102</v>
      </c>
      <c r="F6308" t="s">
        <v>103</v>
      </c>
      <c r="G6308" t="s">
        <v>104</v>
      </c>
      <c r="H6308">
        <v>2010</v>
      </c>
      <c r="I6308" s="2">
        <v>1569300</v>
      </c>
      <c r="J6308" s="2">
        <v>0</v>
      </c>
      <c r="K6308" s="2">
        <v>1569300</v>
      </c>
      <c r="L6308" t="s">
        <v>116</v>
      </c>
    </row>
    <row r="6309" spans="1:12" x14ac:dyDescent="0.85">
      <c r="A6309" s="1">
        <v>41164</v>
      </c>
      <c r="B6309" t="s">
        <v>7240</v>
      </c>
      <c r="C6309" t="s">
        <v>7241</v>
      </c>
      <c r="D6309" t="s">
        <v>7242</v>
      </c>
      <c r="E6309" t="s">
        <v>15</v>
      </c>
      <c r="F6309" t="s">
        <v>16</v>
      </c>
      <c r="G6309" t="s">
        <v>17</v>
      </c>
      <c r="H6309">
        <v>2010</v>
      </c>
      <c r="I6309" s="2">
        <v>193517.17</v>
      </c>
      <c r="J6309" s="2">
        <v>0</v>
      </c>
      <c r="K6309" s="2">
        <v>193517.17</v>
      </c>
      <c r="L6309" t="s">
        <v>116</v>
      </c>
    </row>
    <row r="6310" spans="1:12" x14ac:dyDescent="0.85">
      <c r="A6310" s="1">
        <v>41164</v>
      </c>
      <c r="B6310" t="s">
        <v>7240</v>
      </c>
      <c r="C6310" t="s">
        <v>7243</v>
      </c>
      <c r="D6310" t="s">
        <v>7244</v>
      </c>
      <c r="E6310" t="s">
        <v>15</v>
      </c>
      <c r="F6310" t="s">
        <v>16</v>
      </c>
      <c r="G6310" t="s">
        <v>17</v>
      </c>
      <c r="H6310">
        <v>2010</v>
      </c>
      <c r="I6310" s="2">
        <v>290275.76</v>
      </c>
      <c r="J6310" s="2">
        <v>0</v>
      </c>
      <c r="K6310" s="2">
        <v>290275.76</v>
      </c>
      <c r="L6310" t="s">
        <v>116</v>
      </c>
    </row>
    <row r="6311" spans="1:12" x14ac:dyDescent="0.85">
      <c r="A6311" s="1">
        <v>41164</v>
      </c>
      <c r="B6311" t="s">
        <v>7240</v>
      </c>
      <c r="C6311" t="s">
        <v>7245</v>
      </c>
      <c r="D6311" t="s">
        <v>7246</v>
      </c>
      <c r="E6311" t="s">
        <v>15</v>
      </c>
      <c r="F6311" t="s">
        <v>16</v>
      </c>
      <c r="G6311" t="s">
        <v>17</v>
      </c>
      <c r="H6311">
        <v>2010</v>
      </c>
      <c r="I6311" s="2">
        <v>387034.35</v>
      </c>
      <c r="J6311" s="2">
        <v>0</v>
      </c>
      <c r="K6311" s="2">
        <v>387034.35</v>
      </c>
      <c r="L6311" t="s">
        <v>116</v>
      </c>
    </row>
    <row r="6312" spans="1:12" x14ac:dyDescent="0.85">
      <c r="A6312" s="1">
        <v>41164</v>
      </c>
      <c r="B6312" t="s">
        <v>7240</v>
      </c>
      <c r="C6312" t="s">
        <v>7245</v>
      </c>
      <c r="D6312" t="s">
        <v>7246</v>
      </c>
      <c r="E6312" t="s">
        <v>21</v>
      </c>
      <c r="F6312" t="s">
        <v>22</v>
      </c>
      <c r="G6312" t="s">
        <v>23</v>
      </c>
      <c r="H6312">
        <v>2010</v>
      </c>
      <c r="I6312" s="2">
        <v>1193015.94</v>
      </c>
      <c r="J6312" s="2">
        <v>0</v>
      </c>
      <c r="K6312" s="2">
        <v>1193015.94</v>
      </c>
      <c r="L6312" t="s">
        <v>116</v>
      </c>
    </row>
    <row r="6313" spans="1:12" x14ac:dyDescent="0.85">
      <c r="A6313" s="1">
        <v>41164</v>
      </c>
      <c r="B6313" t="s">
        <v>82</v>
      </c>
      <c r="C6313" t="s">
        <v>4745</v>
      </c>
      <c r="D6313" t="s">
        <v>4746</v>
      </c>
      <c r="E6313" t="s">
        <v>62</v>
      </c>
      <c r="F6313" t="s">
        <v>63</v>
      </c>
      <c r="H6313">
        <v>2010</v>
      </c>
      <c r="I6313" s="2">
        <v>857778.3</v>
      </c>
      <c r="J6313" s="2">
        <v>0</v>
      </c>
      <c r="K6313" s="2">
        <v>857778.3</v>
      </c>
      <c r="L6313" t="s">
        <v>116</v>
      </c>
    </row>
    <row r="6314" spans="1:12" x14ac:dyDescent="0.85">
      <c r="A6314" s="1">
        <v>41164</v>
      </c>
      <c r="B6314" t="s">
        <v>7658</v>
      </c>
      <c r="C6314" t="s">
        <v>7659</v>
      </c>
      <c r="D6314" t="s">
        <v>7660</v>
      </c>
      <c r="E6314" t="s">
        <v>1957</v>
      </c>
      <c r="F6314" t="s">
        <v>1958</v>
      </c>
      <c r="G6314" t="s">
        <v>1959</v>
      </c>
      <c r="H6314">
        <v>2010</v>
      </c>
      <c r="I6314" s="2">
        <v>5541347</v>
      </c>
      <c r="J6314" s="2">
        <v>0</v>
      </c>
      <c r="K6314" s="2">
        <v>5541347</v>
      </c>
      <c r="L6314" t="s">
        <v>116</v>
      </c>
    </row>
    <row r="6315" spans="1:12" x14ac:dyDescent="0.85">
      <c r="A6315" s="1">
        <v>41164</v>
      </c>
      <c r="B6315" t="s">
        <v>6126</v>
      </c>
      <c r="C6315" t="s">
        <v>7247</v>
      </c>
      <c r="D6315" t="s">
        <v>7248</v>
      </c>
      <c r="E6315" t="s">
        <v>49</v>
      </c>
      <c r="F6315" t="s">
        <v>50</v>
      </c>
      <c r="G6315" t="s">
        <v>51</v>
      </c>
      <c r="H6315">
        <v>2010</v>
      </c>
      <c r="I6315" s="2">
        <v>25000000</v>
      </c>
      <c r="J6315" s="2">
        <v>0</v>
      </c>
      <c r="K6315" s="2">
        <v>25000000</v>
      </c>
      <c r="L6315" t="s">
        <v>116</v>
      </c>
    </row>
    <row r="6316" spans="1:12" x14ac:dyDescent="0.85">
      <c r="A6316" s="1">
        <v>41164</v>
      </c>
      <c r="B6316" t="s">
        <v>6556</v>
      </c>
      <c r="C6316" t="s">
        <v>7661</v>
      </c>
      <c r="D6316" t="s">
        <v>7662</v>
      </c>
      <c r="E6316" t="s">
        <v>200</v>
      </c>
      <c r="F6316" t="s">
        <v>201</v>
      </c>
      <c r="G6316" t="s">
        <v>213</v>
      </c>
      <c r="H6316">
        <v>2010</v>
      </c>
      <c r="I6316" s="2">
        <v>750000</v>
      </c>
      <c r="J6316" s="2">
        <v>0</v>
      </c>
      <c r="K6316" s="2">
        <v>750000</v>
      </c>
      <c r="L6316" t="s">
        <v>18</v>
      </c>
    </row>
    <row r="6317" spans="1:12" x14ac:dyDescent="0.85">
      <c r="A6317" s="1">
        <v>41164</v>
      </c>
      <c r="B6317" t="s">
        <v>6556</v>
      </c>
      <c r="C6317" t="s">
        <v>7663</v>
      </c>
      <c r="D6317" t="s">
        <v>7664</v>
      </c>
      <c r="E6317" t="s">
        <v>49</v>
      </c>
      <c r="F6317" t="s">
        <v>50</v>
      </c>
      <c r="G6317" t="s">
        <v>51</v>
      </c>
      <c r="H6317">
        <v>2010</v>
      </c>
      <c r="I6317" s="2">
        <v>3000000</v>
      </c>
      <c r="J6317" s="2">
        <v>0</v>
      </c>
      <c r="K6317" s="2">
        <v>3000000</v>
      </c>
      <c r="L6317" t="s">
        <v>18</v>
      </c>
    </row>
    <row r="6318" spans="1:12" x14ac:dyDescent="0.85">
      <c r="A6318" s="1">
        <v>41164</v>
      </c>
      <c r="B6318" t="s">
        <v>7665</v>
      </c>
      <c r="C6318" t="s">
        <v>7666</v>
      </c>
      <c r="D6318" t="s">
        <v>7667</v>
      </c>
      <c r="E6318" t="s">
        <v>56</v>
      </c>
      <c r="F6318" t="s">
        <v>57</v>
      </c>
      <c r="G6318" t="s">
        <v>58</v>
      </c>
      <c r="H6318">
        <v>2010</v>
      </c>
      <c r="I6318" s="2">
        <v>8927000</v>
      </c>
      <c r="J6318" s="2">
        <v>0</v>
      </c>
      <c r="K6318" s="2">
        <v>8927000</v>
      </c>
      <c r="L6318" t="s">
        <v>116</v>
      </c>
    </row>
    <row r="6319" spans="1:12" x14ac:dyDescent="0.85">
      <c r="A6319" s="1">
        <v>41164</v>
      </c>
      <c r="B6319" t="s">
        <v>7665</v>
      </c>
      <c r="C6319" t="s">
        <v>7666</v>
      </c>
      <c r="D6319" t="s">
        <v>7667</v>
      </c>
      <c r="E6319" t="s">
        <v>102</v>
      </c>
      <c r="F6319" t="s">
        <v>103</v>
      </c>
      <c r="G6319" t="s">
        <v>104</v>
      </c>
      <c r="H6319">
        <v>2010</v>
      </c>
      <c r="I6319" s="2">
        <v>30689000</v>
      </c>
      <c r="J6319" s="2">
        <v>16113957.91</v>
      </c>
      <c r="K6319" s="2">
        <v>46802957.909999996</v>
      </c>
      <c r="L6319" t="s">
        <v>116</v>
      </c>
    </row>
    <row r="6320" spans="1:12" x14ac:dyDescent="0.85">
      <c r="A6320" s="1">
        <v>41164</v>
      </c>
      <c r="B6320" t="s">
        <v>6878</v>
      </c>
      <c r="C6320" t="s">
        <v>7668</v>
      </c>
      <c r="D6320" t="s">
        <v>7669</v>
      </c>
      <c r="E6320" t="s">
        <v>56</v>
      </c>
      <c r="F6320" t="s">
        <v>57</v>
      </c>
      <c r="G6320" t="s">
        <v>58</v>
      </c>
      <c r="H6320">
        <v>2010</v>
      </c>
      <c r="I6320" s="2">
        <v>2878200</v>
      </c>
      <c r="J6320" s="2">
        <v>0</v>
      </c>
      <c r="K6320" s="2">
        <v>2878200</v>
      </c>
      <c r="L6320" t="s">
        <v>116</v>
      </c>
    </row>
    <row r="6321" spans="1:12" x14ac:dyDescent="0.85">
      <c r="A6321" s="1">
        <v>41164</v>
      </c>
      <c r="B6321" t="s">
        <v>7670</v>
      </c>
      <c r="C6321" t="s">
        <v>7671</v>
      </c>
      <c r="D6321" t="s">
        <v>7672</v>
      </c>
      <c r="E6321" t="s">
        <v>70</v>
      </c>
      <c r="F6321" t="s">
        <v>71</v>
      </c>
      <c r="G6321" t="s">
        <v>5484</v>
      </c>
      <c r="H6321">
        <v>2010</v>
      </c>
      <c r="I6321" s="2">
        <v>2320406.65</v>
      </c>
      <c r="J6321" s="2">
        <v>0</v>
      </c>
      <c r="K6321" s="2">
        <v>2320406.65</v>
      </c>
      <c r="L6321" t="s">
        <v>116</v>
      </c>
    </row>
    <row r="6322" spans="1:12" x14ac:dyDescent="0.85">
      <c r="A6322" s="1">
        <v>41164</v>
      </c>
      <c r="B6322" t="s">
        <v>7670</v>
      </c>
      <c r="C6322" t="s">
        <v>7671</v>
      </c>
      <c r="D6322" t="s">
        <v>7672</v>
      </c>
      <c r="E6322" t="s">
        <v>21</v>
      </c>
      <c r="F6322" t="s">
        <v>22</v>
      </c>
      <c r="G6322" t="s">
        <v>23</v>
      </c>
      <c r="H6322">
        <v>2010</v>
      </c>
      <c r="I6322" s="2">
        <v>2087870.1</v>
      </c>
      <c r="J6322" s="2">
        <v>0</v>
      </c>
      <c r="K6322" s="2">
        <v>2087870.1</v>
      </c>
      <c r="L6322" t="s">
        <v>116</v>
      </c>
    </row>
    <row r="6323" spans="1:12" x14ac:dyDescent="0.85">
      <c r="A6323" s="1">
        <v>41164</v>
      </c>
      <c r="B6323" t="s">
        <v>6819</v>
      </c>
      <c r="C6323" t="s">
        <v>6820</v>
      </c>
      <c r="D6323" t="s">
        <v>6821</v>
      </c>
      <c r="E6323" t="s">
        <v>102</v>
      </c>
      <c r="F6323" t="s">
        <v>103</v>
      </c>
      <c r="G6323" t="s">
        <v>104</v>
      </c>
      <c r="H6323">
        <v>2010</v>
      </c>
      <c r="I6323" s="2">
        <v>23630925</v>
      </c>
      <c r="J6323" s="2">
        <v>0</v>
      </c>
      <c r="K6323" s="2">
        <v>23630925</v>
      </c>
      <c r="L6323" t="s">
        <v>116</v>
      </c>
    </row>
    <row r="6324" spans="1:12" x14ac:dyDescent="0.85">
      <c r="A6324" s="1">
        <v>41164</v>
      </c>
      <c r="B6324" t="s">
        <v>6819</v>
      </c>
      <c r="C6324" t="s">
        <v>6820</v>
      </c>
      <c r="D6324" t="s">
        <v>6821</v>
      </c>
      <c r="E6324" t="s">
        <v>42</v>
      </c>
      <c r="F6324" t="s">
        <v>43</v>
      </c>
      <c r="G6324" t="s">
        <v>44</v>
      </c>
      <c r="H6324">
        <v>2010</v>
      </c>
      <c r="I6324" s="2">
        <v>2532201.16</v>
      </c>
      <c r="J6324" s="2">
        <v>0</v>
      </c>
      <c r="K6324" s="2">
        <v>2532201.16</v>
      </c>
      <c r="L6324" t="s">
        <v>116</v>
      </c>
    </row>
    <row r="6325" spans="1:12" x14ac:dyDescent="0.85">
      <c r="A6325" s="1">
        <v>41164</v>
      </c>
      <c r="B6325" t="s">
        <v>90</v>
      </c>
      <c r="C6325" t="s">
        <v>6822</v>
      </c>
      <c r="D6325" t="s">
        <v>6823</v>
      </c>
      <c r="E6325" t="s">
        <v>260</v>
      </c>
      <c r="F6325" t="s">
        <v>261</v>
      </c>
      <c r="H6325">
        <v>2010</v>
      </c>
      <c r="I6325" s="2">
        <v>80000</v>
      </c>
      <c r="J6325" s="2">
        <v>0</v>
      </c>
      <c r="K6325" s="2">
        <v>80000</v>
      </c>
      <c r="L6325" t="s">
        <v>18</v>
      </c>
    </row>
    <row r="6326" spans="1:12" x14ac:dyDescent="0.85">
      <c r="A6326" s="1">
        <v>41164</v>
      </c>
      <c r="B6326" t="s">
        <v>4164</v>
      </c>
      <c r="C6326" t="s">
        <v>7673</v>
      </c>
      <c r="D6326" t="s">
        <v>7674</v>
      </c>
      <c r="E6326" t="s">
        <v>607</v>
      </c>
      <c r="F6326" t="s">
        <v>608</v>
      </c>
      <c r="G6326" t="s">
        <v>608</v>
      </c>
      <c r="H6326">
        <v>2010</v>
      </c>
      <c r="I6326" s="2">
        <v>2589513</v>
      </c>
      <c r="J6326" s="2">
        <v>0</v>
      </c>
      <c r="K6326" s="2">
        <v>2589513</v>
      </c>
      <c r="L6326" t="s">
        <v>116</v>
      </c>
    </row>
    <row r="6327" spans="1:12" x14ac:dyDescent="0.85">
      <c r="A6327" s="1">
        <v>41164</v>
      </c>
      <c r="B6327" t="s">
        <v>90</v>
      </c>
      <c r="C6327" t="s">
        <v>6367</v>
      </c>
      <c r="D6327" t="s">
        <v>6368</v>
      </c>
      <c r="E6327" t="s">
        <v>1333</v>
      </c>
      <c r="F6327" t="s">
        <v>1334</v>
      </c>
      <c r="G6327" t="s">
        <v>1335</v>
      </c>
      <c r="H6327">
        <v>2010</v>
      </c>
      <c r="I6327" s="2">
        <v>2379600</v>
      </c>
      <c r="J6327" s="2">
        <v>0</v>
      </c>
      <c r="K6327" s="2">
        <v>2379600</v>
      </c>
      <c r="L6327" t="s">
        <v>116</v>
      </c>
    </row>
    <row r="6328" spans="1:12" x14ac:dyDescent="0.85">
      <c r="A6328" s="1">
        <v>41164</v>
      </c>
      <c r="B6328" t="s">
        <v>90</v>
      </c>
      <c r="C6328" t="s">
        <v>6369</v>
      </c>
      <c r="D6328" t="s">
        <v>6370</v>
      </c>
      <c r="E6328" t="s">
        <v>1333</v>
      </c>
      <c r="F6328" t="s">
        <v>1334</v>
      </c>
      <c r="G6328" t="s">
        <v>1335</v>
      </c>
      <c r="H6328">
        <v>2010</v>
      </c>
      <c r="I6328" s="2">
        <v>657400</v>
      </c>
      <c r="J6328" s="2">
        <v>0</v>
      </c>
      <c r="K6328" s="2">
        <v>657400</v>
      </c>
      <c r="L6328" t="s">
        <v>116</v>
      </c>
    </row>
    <row r="6329" spans="1:12" x14ac:dyDescent="0.85">
      <c r="A6329" s="1">
        <v>41164</v>
      </c>
      <c r="B6329" t="s">
        <v>7675</v>
      </c>
      <c r="C6329" t="s">
        <v>7676</v>
      </c>
      <c r="D6329" t="s">
        <v>7677</v>
      </c>
      <c r="E6329" t="s">
        <v>56</v>
      </c>
      <c r="F6329" t="s">
        <v>57</v>
      </c>
      <c r="G6329" t="s">
        <v>58</v>
      </c>
      <c r="H6329">
        <v>2010</v>
      </c>
      <c r="I6329" s="2">
        <v>425932.96</v>
      </c>
      <c r="J6329" s="2">
        <v>20.97</v>
      </c>
      <c r="K6329" s="2">
        <v>425953.93</v>
      </c>
      <c r="L6329" t="s">
        <v>116</v>
      </c>
    </row>
    <row r="6330" spans="1:12" x14ac:dyDescent="0.85">
      <c r="A6330" s="1">
        <v>41164</v>
      </c>
      <c r="B6330" t="s">
        <v>7675</v>
      </c>
      <c r="C6330" t="s">
        <v>7676</v>
      </c>
      <c r="D6330" t="s">
        <v>7677</v>
      </c>
      <c r="E6330" t="s">
        <v>85</v>
      </c>
      <c r="F6330" t="s">
        <v>86</v>
      </c>
      <c r="G6330" t="s">
        <v>87</v>
      </c>
      <c r="H6330">
        <v>2010</v>
      </c>
      <c r="I6330" s="2">
        <v>8443130</v>
      </c>
      <c r="J6330" s="2">
        <v>0</v>
      </c>
      <c r="K6330" s="2">
        <v>8443130</v>
      </c>
      <c r="L6330" t="s">
        <v>116</v>
      </c>
    </row>
    <row r="6331" spans="1:12" x14ac:dyDescent="0.85">
      <c r="A6331" s="1">
        <v>41164</v>
      </c>
      <c r="B6331" t="s">
        <v>90</v>
      </c>
      <c r="C6331" t="s">
        <v>6832</v>
      </c>
      <c r="D6331" t="s">
        <v>6833</v>
      </c>
      <c r="E6331" t="s">
        <v>119</v>
      </c>
      <c r="F6331" t="s">
        <v>120</v>
      </c>
      <c r="G6331" t="s">
        <v>121</v>
      </c>
      <c r="H6331">
        <v>2010</v>
      </c>
      <c r="I6331" s="2">
        <v>150000</v>
      </c>
      <c r="J6331" s="2">
        <v>0</v>
      </c>
      <c r="K6331" s="2">
        <v>150000</v>
      </c>
      <c r="L6331" t="s">
        <v>116</v>
      </c>
    </row>
    <row r="6332" spans="1:12" x14ac:dyDescent="0.85">
      <c r="A6332" s="1">
        <v>41164</v>
      </c>
      <c r="B6332" t="s">
        <v>90</v>
      </c>
      <c r="C6332" t="s">
        <v>6832</v>
      </c>
      <c r="D6332" t="s">
        <v>6833</v>
      </c>
      <c r="E6332" t="s">
        <v>93</v>
      </c>
      <c r="F6332" t="s">
        <v>94</v>
      </c>
      <c r="H6332">
        <v>2010</v>
      </c>
      <c r="I6332" s="2">
        <v>2000000</v>
      </c>
      <c r="J6332" s="2">
        <v>0</v>
      </c>
      <c r="K6332" s="2">
        <v>2000000</v>
      </c>
      <c r="L6332" t="s">
        <v>116</v>
      </c>
    </row>
    <row r="6333" spans="1:12" x14ac:dyDescent="0.85">
      <c r="A6333" s="1">
        <v>41164</v>
      </c>
      <c r="B6333" t="s">
        <v>90</v>
      </c>
      <c r="C6333" t="s">
        <v>7678</v>
      </c>
      <c r="D6333" t="s">
        <v>7679</v>
      </c>
      <c r="E6333" t="s">
        <v>21</v>
      </c>
      <c r="F6333" t="s">
        <v>22</v>
      </c>
      <c r="G6333" t="s">
        <v>23</v>
      </c>
      <c r="H6333">
        <v>2010</v>
      </c>
      <c r="I6333" s="2">
        <v>10000000</v>
      </c>
      <c r="J6333" s="2">
        <v>0</v>
      </c>
      <c r="K6333" s="2">
        <v>10000000</v>
      </c>
      <c r="L6333" t="s">
        <v>116</v>
      </c>
    </row>
    <row r="6334" spans="1:12" x14ac:dyDescent="0.85">
      <c r="A6334" s="1">
        <v>41164</v>
      </c>
      <c r="B6334" t="s">
        <v>7226</v>
      </c>
      <c r="C6334" t="s">
        <v>7680</v>
      </c>
      <c r="D6334" t="s">
        <v>7681</v>
      </c>
      <c r="E6334" t="s">
        <v>85</v>
      </c>
      <c r="F6334" t="s">
        <v>86</v>
      </c>
      <c r="G6334" t="s">
        <v>87</v>
      </c>
      <c r="H6334">
        <v>2010</v>
      </c>
      <c r="I6334" s="2">
        <v>448127.37</v>
      </c>
      <c r="J6334" s="2">
        <v>0</v>
      </c>
      <c r="K6334" s="2">
        <v>448127.37</v>
      </c>
      <c r="L6334" t="s">
        <v>18</v>
      </c>
    </row>
    <row r="6335" spans="1:12" x14ac:dyDescent="0.85">
      <c r="A6335" s="1">
        <v>41164</v>
      </c>
      <c r="B6335" t="s">
        <v>90</v>
      </c>
      <c r="C6335" t="s">
        <v>7258</v>
      </c>
      <c r="D6335" t="s">
        <v>7259</v>
      </c>
      <c r="E6335" t="s">
        <v>119</v>
      </c>
      <c r="F6335" t="s">
        <v>120</v>
      </c>
      <c r="G6335" t="s">
        <v>121</v>
      </c>
      <c r="H6335">
        <v>2010</v>
      </c>
      <c r="I6335" s="2">
        <v>200000</v>
      </c>
      <c r="J6335" s="2">
        <v>0</v>
      </c>
      <c r="K6335" s="2">
        <v>200000</v>
      </c>
      <c r="L6335" t="s">
        <v>18</v>
      </c>
    </row>
    <row r="6336" spans="1:12" x14ac:dyDescent="0.85">
      <c r="A6336" s="1">
        <v>41164</v>
      </c>
      <c r="B6336" t="s">
        <v>2137</v>
      </c>
      <c r="C6336" t="s">
        <v>7267</v>
      </c>
      <c r="D6336" t="s">
        <v>7268</v>
      </c>
      <c r="E6336" t="s">
        <v>15</v>
      </c>
      <c r="F6336" t="s">
        <v>16</v>
      </c>
      <c r="G6336" t="s">
        <v>17</v>
      </c>
      <c r="H6336">
        <v>2010</v>
      </c>
      <c r="I6336" s="2">
        <v>588694.72</v>
      </c>
      <c r="J6336" s="2">
        <v>0</v>
      </c>
      <c r="K6336" s="2">
        <v>588694.72</v>
      </c>
      <c r="L6336" t="s">
        <v>116</v>
      </c>
    </row>
    <row r="6337" spans="1:12" x14ac:dyDescent="0.85">
      <c r="A6337" s="1">
        <v>41164</v>
      </c>
      <c r="B6337" t="s">
        <v>7269</v>
      </c>
      <c r="C6337" t="s">
        <v>7270</v>
      </c>
      <c r="D6337" t="s">
        <v>7271</v>
      </c>
      <c r="E6337" t="s">
        <v>21</v>
      </c>
      <c r="F6337" t="s">
        <v>22</v>
      </c>
      <c r="G6337" t="s">
        <v>23</v>
      </c>
      <c r="H6337">
        <v>2010</v>
      </c>
      <c r="I6337" s="2">
        <v>2860371.9</v>
      </c>
      <c r="J6337" s="2">
        <v>0</v>
      </c>
      <c r="K6337" s="2">
        <v>2860371.9</v>
      </c>
      <c r="L6337" t="s">
        <v>116</v>
      </c>
    </row>
    <row r="6338" spans="1:12" x14ac:dyDescent="0.85">
      <c r="A6338" s="1">
        <v>41164</v>
      </c>
      <c r="B6338" t="s">
        <v>2137</v>
      </c>
      <c r="C6338" t="s">
        <v>6838</v>
      </c>
      <c r="D6338" t="s">
        <v>6839</v>
      </c>
      <c r="E6338" t="s">
        <v>102</v>
      </c>
      <c r="F6338" t="s">
        <v>103</v>
      </c>
      <c r="G6338" t="s">
        <v>104</v>
      </c>
      <c r="H6338">
        <v>2010</v>
      </c>
      <c r="I6338" s="2">
        <v>71626424.989999995</v>
      </c>
      <c r="J6338" s="2">
        <v>42701988.460000001</v>
      </c>
      <c r="K6338" s="2">
        <v>114328413.45</v>
      </c>
      <c r="L6338" t="s">
        <v>116</v>
      </c>
    </row>
    <row r="6339" spans="1:12" x14ac:dyDescent="0.85">
      <c r="A6339" s="1">
        <v>41164</v>
      </c>
      <c r="B6339" t="s">
        <v>2137</v>
      </c>
      <c r="C6339" t="s">
        <v>6840</v>
      </c>
      <c r="D6339" t="s">
        <v>6841</v>
      </c>
      <c r="E6339" t="s">
        <v>85</v>
      </c>
      <c r="F6339" t="s">
        <v>86</v>
      </c>
      <c r="G6339" t="s">
        <v>87</v>
      </c>
      <c r="H6339">
        <v>2010</v>
      </c>
      <c r="I6339" s="2">
        <v>3065743.81</v>
      </c>
      <c r="J6339" s="2">
        <v>0</v>
      </c>
      <c r="K6339" s="2">
        <v>3065743.81</v>
      </c>
      <c r="L6339" t="s">
        <v>18</v>
      </c>
    </row>
    <row r="6340" spans="1:12" x14ac:dyDescent="0.85">
      <c r="A6340" s="1">
        <v>41164</v>
      </c>
      <c r="B6340" t="s">
        <v>90</v>
      </c>
      <c r="C6340" t="s">
        <v>6842</v>
      </c>
      <c r="D6340" t="s">
        <v>6843</v>
      </c>
      <c r="E6340" t="s">
        <v>442</v>
      </c>
      <c r="F6340" t="s">
        <v>443</v>
      </c>
      <c r="G6340" t="s">
        <v>6844</v>
      </c>
      <c r="H6340">
        <v>2010</v>
      </c>
      <c r="I6340" s="2">
        <v>915358.36</v>
      </c>
      <c r="J6340" s="2">
        <v>0</v>
      </c>
      <c r="K6340" s="2">
        <v>915358.36</v>
      </c>
      <c r="L6340" t="s">
        <v>116</v>
      </c>
    </row>
    <row r="6341" spans="1:12" x14ac:dyDescent="0.85">
      <c r="A6341" s="1">
        <v>41164</v>
      </c>
      <c r="B6341" t="s">
        <v>5722</v>
      </c>
      <c r="C6341" t="s">
        <v>7277</v>
      </c>
      <c r="D6341" t="s">
        <v>7278</v>
      </c>
      <c r="E6341" t="s">
        <v>15</v>
      </c>
      <c r="F6341" t="s">
        <v>16</v>
      </c>
      <c r="G6341" t="s">
        <v>17</v>
      </c>
      <c r="H6341">
        <v>2010</v>
      </c>
      <c r="I6341" s="2">
        <v>19078105.77</v>
      </c>
      <c r="J6341" s="2">
        <v>0</v>
      </c>
      <c r="K6341" s="2">
        <v>19078105.77</v>
      </c>
      <c r="L6341" t="s">
        <v>116</v>
      </c>
    </row>
    <row r="6342" spans="1:12" x14ac:dyDescent="0.85">
      <c r="A6342" s="1">
        <v>41164</v>
      </c>
      <c r="B6342" t="s">
        <v>1457</v>
      </c>
      <c r="C6342" t="s">
        <v>7279</v>
      </c>
      <c r="D6342" t="s">
        <v>7280</v>
      </c>
      <c r="E6342" t="s">
        <v>102</v>
      </c>
      <c r="F6342" t="s">
        <v>103</v>
      </c>
      <c r="G6342" t="s">
        <v>104</v>
      </c>
      <c r="H6342">
        <v>2010</v>
      </c>
      <c r="I6342" s="2">
        <v>27058620</v>
      </c>
      <c r="J6342" s="2">
        <v>0</v>
      </c>
      <c r="K6342" s="2">
        <v>27058620</v>
      </c>
      <c r="L6342" t="s">
        <v>116</v>
      </c>
    </row>
    <row r="6343" spans="1:12" x14ac:dyDescent="0.85">
      <c r="A6343" s="1">
        <v>41164</v>
      </c>
      <c r="B6343" t="s">
        <v>2654</v>
      </c>
      <c r="C6343" t="s">
        <v>7281</v>
      </c>
      <c r="D6343" t="s">
        <v>7282</v>
      </c>
      <c r="E6343" t="s">
        <v>200</v>
      </c>
      <c r="F6343" t="s">
        <v>201</v>
      </c>
      <c r="G6343" t="s">
        <v>213</v>
      </c>
      <c r="H6343">
        <v>2010</v>
      </c>
      <c r="I6343" s="2">
        <v>12602332.939999999</v>
      </c>
      <c r="J6343" s="2">
        <v>0</v>
      </c>
      <c r="K6343" s="2">
        <v>12602332.939999999</v>
      </c>
      <c r="L6343" t="s">
        <v>116</v>
      </c>
    </row>
    <row r="6344" spans="1:12" x14ac:dyDescent="0.85">
      <c r="A6344" s="1">
        <v>41164</v>
      </c>
      <c r="B6344" t="s">
        <v>2654</v>
      </c>
      <c r="C6344" t="s">
        <v>7281</v>
      </c>
      <c r="D6344" t="s">
        <v>7282</v>
      </c>
      <c r="E6344" t="s">
        <v>1408</v>
      </c>
      <c r="F6344" t="s">
        <v>1409</v>
      </c>
      <c r="G6344" t="s">
        <v>1410</v>
      </c>
      <c r="H6344">
        <v>2010</v>
      </c>
      <c r="I6344" s="2">
        <v>1435899.99</v>
      </c>
      <c r="J6344" s="2">
        <v>0</v>
      </c>
      <c r="K6344" s="2">
        <v>1435899.99</v>
      </c>
      <c r="L6344" t="s">
        <v>116</v>
      </c>
    </row>
    <row r="6345" spans="1:12" x14ac:dyDescent="0.85">
      <c r="A6345" s="1">
        <v>41164</v>
      </c>
      <c r="B6345" t="s">
        <v>5481</v>
      </c>
      <c r="C6345" t="s">
        <v>5482</v>
      </c>
      <c r="D6345" t="s">
        <v>5483</v>
      </c>
      <c r="E6345" t="s">
        <v>102</v>
      </c>
      <c r="F6345" t="s">
        <v>103</v>
      </c>
      <c r="G6345" t="s">
        <v>104</v>
      </c>
      <c r="H6345">
        <v>2010</v>
      </c>
      <c r="I6345" s="2">
        <v>249735</v>
      </c>
      <c r="J6345" s="2">
        <v>0</v>
      </c>
      <c r="K6345" s="2">
        <v>249735</v>
      </c>
      <c r="L6345" t="s">
        <v>116</v>
      </c>
    </row>
    <row r="6346" spans="1:12" x14ac:dyDescent="0.85">
      <c r="A6346" s="1">
        <v>41164</v>
      </c>
      <c r="B6346" t="s">
        <v>5481</v>
      </c>
      <c r="C6346" t="s">
        <v>5482</v>
      </c>
      <c r="D6346" t="s">
        <v>5483</v>
      </c>
      <c r="E6346" t="s">
        <v>42</v>
      </c>
      <c r="F6346" t="s">
        <v>43</v>
      </c>
      <c r="G6346" t="s">
        <v>44</v>
      </c>
      <c r="H6346">
        <v>2010</v>
      </c>
      <c r="I6346" s="2">
        <v>171397.23</v>
      </c>
      <c r="J6346" s="2">
        <v>0</v>
      </c>
      <c r="K6346" s="2">
        <v>171397.23</v>
      </c>
      <c r="L6346" t="s">
        <v>116</v>
      </c>
    </row>
    <row r="6347" spans="1:12" x14ac:dyDescent="0.85">
      <c r="A6347" s="1">
        <v>41164</v>
      </c>
      <c r="B6347" t="s">
        <v>5908</v>
      </c>
      <c r="C6347" t="s">
        <v>5909</v>
      </c>
      <c r="D6347" t="s">
        <v>5910</v>
      </c>
      <c r="E6347" t="s">
        <v>288</v>
      </c>
      <c r="F6347" t="s">
        <v>289</v>
      </c>
      <c r="G6347" t="s">
        <v>290</v>
      </c>
      <c r="H6347">
        <v>2010</v>
      </c>
      <c r="I6347" s="2">
        <v>200000</v>
      </c>
      <c r="J6347" s="2">
        <v>0</v>
      </c>
      <c r="K6347" s="2">
        <v>200000</v>
      </c>
      <c r="L6347" t="s">
        <v>116</v>
      </c>
    </row>
    <row r="6348" spans="1:12" x14ac:dyDescent="0.85">
      <c r="A6348" s="1">
        <v>41164</v>
      </c>
      <c r="B6348" t="s">
        <v>5485</v>
      </c>
      <c r="C6348" t="s">
        <v>5486</v>
      </c>
      <c r="D6348" t="s">
        <v>5487</v>
      </c>
      <c r="E6348" t="s">
        <v>1333</v>
      </c>
      <c r="F6348" t="s">
        <v>1334</v>
      </c>
      <c r="G6348" t="s">
        <v>3458</v>
      </c>
      <c r="H6348">
        <v>2010</v>
      </c>
      <c r="I6348" s="2">
        <v>943180</v>
      </c>
      <c r="J6348" s="2">
        <v>0</v>
      </c>
      <c r="K6348" s="2">
        <v>943180</v>
      </c>
      <c r="L6348" t="s">
        <v>116</v>
      </c>
    </row>
    <row r="6349" spans="1:12" x14ac:dyDescent="0.85">
      <c r="A6349" s="1">
        <v>41164</v>
      </c>
      <c r="B6349" t="s">
        <v>4764</v>
      </c>
      <c r="C6349" t="s">
        <v>4765</v>
      </c>
      <c r="D6349" t="s">
        <v>4766</v>
      </c>
      <c r="E6349" t="s">
        <v>7289</v>
      </c>
      <c r="F6349" t="s">
        <v>7290</v>
      </c>
      <c r="G6349" t="s">
        <v>7291</v>
      </c>
      <c r="H6349">
        <v>2010</v>
      </c>
      <c r="I6349" s="2">
        <v>50000</v>
      </c>
      <c r="J6349" s="2">
        <v>0</v>
      </c>
      <c r="K6349" s="2">
        <v>50000</v>
      </c>
      <c r="L6349" t="s">
        <v>116</v>
      </c>
    </row>
    <row r="6350" spans="1:12" x14ac:dyDescent="0.85">
      <c r="A6350" s="1">
        <v>41164</v>
      </c>
      <c r="B6350" t="s">
        <v>4764</v>
      </c>
      <c r="C6350" t="s">
        <v>4765</v>
      </c>
      <c r="D6350" t="s">
        <v>4766</v>
      </c>
      <c r="E6350" t="s">
        <v>70</v>
      </c>
      <c r="F6350" t="s">
        <v>71</v>
      </c>
      <c r="G6350" t="s">
        <v>5776</v>
      </c>
      <c r="H6350">
        <v>2010</v>
      </c>
      <c r="I6350" s="2">
        <v>260000</v>
      </c>
      <c r="J6350" s="2">
        <v>130000</v>
      </c>
      <c r="K6350" s="2">
        <v>390000</v>
      </c>
      <c r="L6350" t="s">
        <v>116</v>
      </c>
    </row>
    <row r="6351" spans="1:12" x14ac:dyDescent="0.85">
      <c r="A6351" s="1">
        <v>41164</v>
      </c>
      <c r="B6351" t="s">
        <v>4764</v>
      </c>
      <c r="C6351" t="s">
        <v>4765</v>
      </c>
      <c r="D6351" t="s">
        <v>4766</v>
      </c>
      <c r="E6351" t="s">
        <v>293</v>
      </c>
      <c r="F6351" t="s">
        <v>294</v>
      </c>
      <c r="G6351" t="s">
        <v>626</v>
      </c>
      <c r="H6351">
        <v>2010</v>
      </c>
      <c r="I6351" s="2">
        <v>0</v>
      </c>
      <c r="J6351" s="2">
        <v>338440.08</v>
      </c>
      <c r="K6351" s="2">
        <v>338440.08</v>
      </c>
      <c r="L6351" t="s">
        <v>116</v>
      </c>
    </row>
    <row r="6352" spans="1:12" x14ac:dyDescent="0.85">
      <c r="A6352" s="1">
        <v>41164</v>
      </c>
      <c r="B6352" t="s">
        <v>4764</v>
      </c>
      <c r="C6352" t="s">
        <v>4765</v>
      </c>
      <c r="D6352" t="s">
        <v>4766</v>
      </c>
      <c r="E6352" t="s">
        <v>102</v>
      </c>
      <c r="F6352" t="s">
        <v>103</v>
      </c>
      <c r="G6352" t="s">
        <v>6392</v>
      </c>
      <c r="H6352">
        <v>2010</v>
      </c>
      <c r="I6352" s="2">
        <v>260000</v>
      </c>
      <c r="J6352" s="2">
        <v>130000</v>
      </c>
      <c r="K6352" s="2">
        <v>390000</v>
      </c>
      <c r="L6352" t="s">
        <v>116</v>
      </c>
    </row>
    <row r="6353" spans="1:12" x14ac:dyDescent="0.85">
      <c r="A6353" s="1">
        <v>41164</v>
      </c>
      <c r="B6353" t="s">
        <v>4764</v>
      </c>
      <c r="C6353" t="s">
        <v>4765</v>
      </c>
      <c r="D6353" t="s">
        <v>4766</v>
      </c>
      <c r="E6353" t="s">
        <v>42</v>
      </c>
      <c r="F6353" t="s">
        <v>43</v>
      </c>
      <c r="G6353" t="s">
        <v>44</v>
      </c>
      <c r="H6353">
        <v>2010</v>
      </c>
      <c r="I6353" s="2">
        <v>389977</v>
      </c>
      <c r="J6353" s="2">
        <v>23</v>
      </c>
      <c r="K6353" s="2">
        <v>390000</v>
      </c>
      <c r="L6353" t="s">
        <v>116</v>
      </c>
    </row>
    <row r="6354" spans="1:12" x14ac:dyDescent="0.85">
      <c r="A6354" s="1">
        <v>41164</v>
      </c>
      <c r="B6354" t="s">
        <v>4764</v>
      </c>
      <c r="C6354" t="s">
        <v>4765</v>
      </c>
      <c r="D6354" t="s">
        <v>4766</v>
      </c>
      <c r="E6354" t="s">
        <v>42</v>
      </c>
      <c r="F6354" t="s">
        <v>43</v>
      </c>
      <c r="G6354" t="s">
        <v>6857</v>
      </c>
      <c r="H6354">
        <v>2010</v>
      </c>
      <c r="I6354" s="2">
        <v>390000</v>
      </c>
      <c r="J6354" s="2">
        <v>0</v>
      </c>
      <c r="K6354" s="2">
        <v>390000</v>
      </c>
      <c r="L6354" t="s">
        <v>116</v>
      </c>
    </row>
    <row r="6355" spans="1:12" x14ac:dyDescent="0.85">
      <c r="A6355" s="1">
        <v>41164</v>
      </c>
      <c r="B6355" t="s">
        <v>4764</v>
      </c>
      <c r="C6355" t="s">
        <v>4765</v>
      </c>
      <c r="D6355" t="s">
        <v>4766</v>
      </c>
      <c r="E6355" t="s">
        <v>49</v>
      </c>
      <c r="F6355" t="s">
        <v>50</v>
      </c>
      <c r="G6355" t="s">
        <v>3605</v>
      </c>
      <c r="H6355">
        <v>2010</v>
      </c>
      <c r="I6355" s="2">
        <v>160000</v>
      </c>
      <c r="J6355" s="2">
        <v>230000</v>
      </c>
      <c r="K6355" s="2">
        <v>390000</v>
      </c>
      <c r="L6355" t="s">
        <v>116</v>
      </c>
    </row>
    <row r="6356" spans="1:12" x14ac:dyDescent="0.85">
      <c r="A6356" s="1">
        <v>41164</v>
      </c>
      <c r="B6356" t="s">
        <v>4764</v>
      </c>
      <c r="C6356" t="s">
        <v>4765</v>
      </c>
      <c r="D6356" t="s">
        <v>4766</v>
      </c>
      <c r="E6356" t="s">
        <v>260</v>
      </c>
      <c r="F6356" t="s">
        <v>261</v>
      </c>
      <c r="H6356">
        <v>2010</v>
      </c>
      <c r="I6356" s="2">
        <v>324965</v>
      </c>
      <c r="J6356" s="2">
        <v>35</v>
      </c>
      <c r="K6356" s="2">
        <v>325000</v>
      </c>
      <c r="L6356" t="s">
        <v>116</v>
      </c>
    </row>
    <row r="6357" spans="1:12" x14ac:dyDescent="0.85">
      <c r="A6357" s="1">
        <v>41164</v>
      </c>
      <c r="B6357" t="s">
        <v>4764</v>
      </c>
      <c r="C6357" t="s">
        <v>4765</v>
      </c>
      <c r="D6357" t="s">
        <v>4766</v>
      </c>
      <c r="E6357" t="s">
        <v>260</v>
      </c>
      <c r="F6357" t="s">
        <v>261</v>
      </c>
      <c r="H6357">
        <v>2010</v>
      </c>
      <c r="I6357" s="2">
        <v>390000</v>
      </c>
      <c r="J6357" s="2">
        <v>0</v>
      </c>
      <c r="K6357" s="2">
        <v>390000</v>
      </c>
      <c r="L6357" t="s">
        <v>116</v>
      </c>
    </row>
    <row r="6358" spans="1:12" x14ac:dyDescent="0.85">
      <c r="A6358" s="1">
        <v>41164</v>
      </c>
      <c r="B6358" t="s">
        <v>4764</v>
      </c>
      <c r="C6358" t="s">
        <v>4765</v>
      </c>
      <c r="D6358" t="s">
        <v>4766</v>
      </c>
      <c r="E6358" t="s">
        <v>260</v>
      </c>
      <c r="F6358" t="s">
        <v>261</v>
      </c>
      <c r="H6358">
        <v>2010</v>
      </c>
      <c r="I6358" s="2">
        <v>390000</v>
      </c>
      <c r="J6358" s="2">
        <v>0</v>
      </c>
      <c r="K6358" s="2">
        <v>390000</v>
      </c>
      <c r="L6358" t="s">
        <v>116</v>
      </c>
    </row>
    <row r="6359" spans="1:12" x14ac:dyDescent="0.85">
      <c r="A6359" s="1">
        <v>41164</v>
      </c>
      <c r="B6359" t="s">
        <v>4764</v>
      </c>
      <c r="C6359" t="s">
        <v>4765</v>
      </c>
      <c r="D6359" t="s">
        <v>4766</v>
      </c>
      <c r="E6359" t="s">
        <v>260</v>
      </c>
      <c r="F6359" t="s">
        <v>261</v>
      </c>
      <c r="H6359">
        <v>2010</v>
      </c>
      <c r="I6359" s="2">
        <v>389961</v>
      </c>
      <c r="J6359" s="2">
        <v>39</v>
      </c>
      <c r="K6359" s="2">
        <v>390000</v>
      </c>
      <c r="L6359" t="s">
        <v>116</v>
      </c>
    </row>
    <row r="6360" spans="1:12" x14ac:dyDescent="0.85">
      <c r="A6360" s="1">
        <v>41164</v>
      </c>
      <c r="B6360" t="s">
        <v>4764</v>
      </c>
      <c r="C6360" t="s">
        <v>4765</v>
      </c>
      <c r="D6360" t="s">
        <v>4766</v>
      </c>
      <c r="E6360" t="s">
        <v>260</v>
      </c>
      <c r="F6360" t="s">
        <v>261</v>
      </c>
      <c r="H6360">
        <v>2010</v>
      </c>
      <c r="I6360" s="2">
        <v>390000</v>
      </c>
      <c r="J6360" s="2">
        <v>0</v>
      </c>
      <c r="K6360" s="2">
        <v>390000</v>
      </c>
      <c r="L6360" t="s">
        <v>116</v>
      </c>
    </row>
    <row r="6361" spans="1:12" x14ac:dyDescent="0.85">
      <c r="A6361" s="1">
        <v>41164</v>
      </c>
      <c r="B6361" t="s">
        <v>4764</v>
      </c>
      <c r="C6361" t="s">
        <v>4765</v>
      </c>
      <c r="D6361" t="s">
        <v>4766</v>
      </c>
      <c r="E6361" t="s">
        <v>62</v>
      </c>
      <c r="F6361" t="s">
        <v>63</v>
      </c>
      <c r="H6361">
        <v>2010</v>
      </c>
      <c r="I6361" s="2">
        <v>99985</v>
      </c>
      <c r="J6361" s="2">
        <v>15</v>
      </c>
      <c r="K6361" s="2">
        <v>100000</v>
      </c>
      <c r="L6361" t="s">
        <v>116</v>
      </c>
    </row>
    <row r="6362" spans="1:12" x14ac:dyDescent="0.85">
      <c r="A6362" s="1">
        <v>41164</v>
      </c>
      <c r="B6362" t="s">
        <v>7293</v>
      </c>
      <c r="C6362" t="s">
        <v>7294</v>
      </c>
      <c r="D6362" t="s">
        <v>7295</v>
      </c>
      <c r="E6362" t="s">
        <v>42</v>
      </c>
      <c r="F6362" t="s">
        <v>43</v>
      </c>
      <c r="G6362" t="s">
        <v>44</v>
      </c>
      <c r="H6362">
        <v>2010</v>
      </c>
      <c r="I6362" s="2">
        <v>161498.71</v>
      </c>
      <c r="J6362" s="2">
        <v>0</v>
      </c>
      <c r="K6362" s="2">
        <v>161498.71</v>
      </c>
      <c r="L6362" t="s">
        <v>116</v>
      </c>
    </row>
    <row r="6363" spans="1:12" x14ac:dyDescent="0.85">
      <c r="A6363" s="1">
        <v>41164</v>
      </c>
      <c r="B6363" t="s">
        <v>6860</v>
      </c>
      <c r="C6363" t="s">
        <v>6861</v>
      </c>
      <c r="D6363" t="s">
        <v>6862</v>
      </c>
      <c r="E6363" t="s">
        <v>102</v>
      </c>
      <c r="F6363" t="s">
        <v>103</v>
      </c>
      <c r="G6363" t="s">
        <v>104</v>
      </c>
      <c r="H6363">
        <v>2010</v>
      </c>
      <c r="I6363" s="2">
        <v>10133200</v>
      </c>
      <c r="J6363" s="2">
        <v>172419349.63999999</v>
      </c>
      <c r="K6363" s="2">
        <v>182552549.63999999</v>
      </c>
      <c r="L6363" t="s">
        <v>116</v>
      </c>
    </row>
    <row r="6364" spans="1:12" x14ac:dyDescent="0.85">
      <c r="A6364" s="1">
        <v>41164</v>
      </c>
      <c r="B6364" t="s">
        <v>6860</v>
      </c>
      <c r="C6364" t="s">
        <v>6861</v>
      </c>
      <c r="D6364" t="s">
        <v>6862</v>
      </c>
      <c r="E6364" t="s">
        <v>42</v>
      </c>
      <c r="F6364" t="s">
        <v>43</v>
      </c>
      <c r="G6364" t="s">
        <v>44</v>
      </c>
      <c r="H6364">
        <v>2010</v>
      </c>
      <c r="I6364" s="2">
        <v>39078568.5</v>
      </c>
      <c r="J6364" s="2">
        <v>221463890.24000001</v>
      </c>
      <c r="K6364" s="2">
        <v>260542458.74000001</v>
      </c>
      <c r="L6364" t="s">
        <v>116</v>
      </c>
    </row>
    <row r="6365" spans="1:12" x14ac:dyDescent="0.85">
      <c r="A6365" s="1">
        <v>41164</v>
      </c>
      <c r="B6365" t="s">
        <v>4054</v>
      </c>
      <c r="C6365" t="s">
        <v>7296</v>
      </c>
      <c r="D6365" t="s">
        <v>7297</v>
      </c>
      <c r="E6365" t="s">
        <v>2863</v>
      </c>
      <c r="F6365" t="s">
        <v>2864</v>
      </c>
      <c r="G6365" t="s">
        <v>5769</v>
      </c>
      <c r="H6365">
        <v>2010</v>
      </c>
      <c r="I6365" s="2">
        <v>699769</v>
      </c>
      <c r="J6365" s="2">
        <v>0</v>
      </c>
      <c r="K6365" s="2">
        <v>699769</v>
      </c>
      <c r="L6365" t="s">
        <v>18</v>
      </c>
    </row>
    <row r="6366" spans="1:12" x14ac:dyDescent="0.85">
      <c r="A6366" s="1">
        <v>41164</v>
      </c>
      <c r="B6366" t="s">
        <v>4054</v>
      </c>
      <c r="C6366" t="s">
        <v>7296</v>
      </c>
      <c r="D6366" t="s">
        <v>7297</v>
      </c>
      <c r="E6366" t="s">
        <v>119</v>
      </c>
      <c r="F6366" t="s">
        <v>120</v>
      </c>
      <c r="G6366" t="s">
        <v>121</v>
      </c>
      <c r="H6366">
        <v>2010</v>
      </c>
      <c r="I6366" s="2">
        <v>300000</v>
      </c>
      <c r="J6366" s="2">
        <v>0</v>
      </c>
      <c r="K6366" s="2">
        <v>300000</v>
      </c>
      <c r="L6366" t="s">
        <v>18</v>
      </c>
    </row>
    <row r="6367" spans="1:12" x14ac:dyDescent="0.85">
      <c r="A6367" s="1">
        <v>41164</v>
      </c>
      <c r="B6367" t="s">
        <v>4054</v>
      </c>
      <c r="C6367" t="s">
        <v>7296</v>
      </c>
      <c r="D6367" t="s">
        <v>7297</v>
      </c>
      <c r="E6367" t="s">
        <v>21</v>
      </c>
      <c r="F6367" t="s">
        <v>22</v>
      </c>
      <c r="G6367" t="s">
        <v>23</v>
      </c>
      <c r="H6367">
        <v>2010</v>
      </c>
      <c r="I6367" s="2">
        <v>1543902.99</v>
      </c>
      <c r="J6367" s="2">
        <v>0</v>
      </c>
      <c r="K6367" s="2">
        <v>1543902.99</v>
      </c>
      <c r="L6367" t="s">
        <v>18</v>
      </c>
    </row>
    <row r="6368" spans="1:12" x14ac:dyDescent="0.85">
      <c r="A6368" s="1">
        <v>41164</v>
      </c>
      <c r="B6368" t="s">
        <v>1234</v>
      </c>
      <c r="C6368" t="s">
        <v>5921</v>
      </c>
      <c r="D6368" t="s">
        <v>5922</v>
      </c>
      <c r="E6368" t="s">
        <v>200</v>
      </c>
      <c r="F6368" t="s">
        <v>201</v>
      </c>
      <c r="G6368" t="s">
        <v>202</v>
      </c>
      <c r="H6368">
        <v>2010</v>
      </c>
      <c r="I6368" s="2">
        <v>75819.56</v>
      </c>
      <c r="J6368" s="2">
        <v>0</v>
      </c>
      <c r="K6368" s="2">
        <v>75819.56</v>
      </c>
      <c r="L6368" t="s">
        <v>116</v>
      </c>
    </row>
    <row r="6369" spans="1:12" x14ac:dyDescent="0.85">
      <c r="A6369" s="1">
        <v>41164</v>
      </c>
      <c r="B6369" t="s">
        <v>1234</v>
      </c>
      <c r="C6369" t="s">
        <v>5921</v>
      </c>
      <c r="D6369" t="s">
        <v>5922</v>
      </c>
      <c r="E6369" t="s">
        <v>102</v>
      </c>
      <c r="F6369" t="s">
        <v>103</v>
      </c>
      <c r="G6369" t="s">
        <v>104</v>
      </c>
      <c r="H6369">
        <v>2010</v>
      </c>
      <c r="I6369" s="2">
        <v>389040.25</v>
      </c>
      <c r="J6369" s="2">
        <v>161139.57999999999</v>
      </c>
      <c r="K6369" s="2">
        <v>550179.82999999996</v>
      </c>
      <c r="L6369" t="s">
        <v>116</v>
      </c>
    </row>
    <row r="6370" spans="1:12" x14ac:dyDescent="0.85">
      <c r="A6370" s="1">
        <v>41164</v>
      </c>
      <c r="B6370" t="s">
        <v>1234</v>
      </c>
      <c r="C6370" t="s">
        <v>5921</v>
      </c>
      <c r="D6370" t="s">
        <v>5922</v>
      </c>
      <c r="E6370" t="s">
        <v>93</v>
      </c>
      <c r="F6370" t="s">
        <v>94</v>
      </c>
      <c r="H6370">
        <v>2010</v>
      </c>
      <c r="I6370" s="2">
        <v>420637.24</v>
      </c>
      <c r="J6370" s="2">
        <v>0</v>
      </c>
      <c r="K6370" s="2">
        <v>420637.24</v>
      </c>
      <c r="L6370" t="s">
        <v>116</v>
      </c>
    </row>
    <row r="6371" spans="1:12" x14ac:dyDescent="0.85">
      <c r="A6371" s="1">
        <v>41164</v>
      </c>
      <c r="B6371" t="s">
        <v>4142</v>
      </c>
      <c r="C6371" t="s">
        <v>6395</v>
      </c>
      <c r="D6371" t="s">
        <v>6396</v>
      </c>
      <c r="E6371" t="s">
        <v>200</v>
      </c>
      <c r="F6371" t="s">
        <v>201</v>
      </c>
      <c r="G6371" t="s">
        <v>213</v>
      </c>
      <c r="H6371">
        <v>2010</v>
      </c>
      <c r="I6371" s="2">
        <v>500000</v>
      </c>
      <c r="J6371" s="2">
        <v>0</v>
      </c>
      <c r="K6371" s="2">
        <v>500000</v>
      </c>
      <c r="L6371" t="s">
        <v>116</v>
      </c>
    </row>
    <row r="6372" spans="1:12" x14ac:dyDescent="0.85">
      <c r="A6372" s="1">
        <v>41164</v>
      </c>
      <c r="B6372" t="s">
        <v>4142</v>
      </c>
      <c r="C6372" t="s">
        <v>6395</v>
      </c>
      <c r="D6372" t="s">
        <v>6396</v>
      </c>
      <c r="E6372" t="s">
        <v>264</v>
      </c>
      <c r="F6372" t="s">
        <v>265</v>
      </c>
      <c r="G6372" t="s">
        <v>1350</v>
      </c>
      <c r="H6372">
        <v>2010</v>
      </c>
      <c r="I6372" s="2">
        <v>3404115</v>
      </c>
      <c r="J6372" s="2">
        <v>0</v>
      </c>
      <c r="K6372" s="2">
        <v>3404115</v>
      </c>
      <c r="L6372" t="s">
        <v>116</v>
      </c>
    </row>
    <row r="6373" spans="1:12" x14ac:dyDescent="0.85">
      <c r="A6373" s="1">
        <v>41164</v>
      </c>
      <c r="B6373" t="s">
        <v>4142</v>
      </c>
      <c r="C6373" t="s">
        <v>6395</v>
      </c>
      <c r="D6373" t="s">
        <v>6396</v>
      </c>
      <c r="E6373" t="s">
        <v>102</v>
      </c>
      <c r="F6373" t="s">
        <v>103</v>
      </c>
      <c r="G6373" t="s">
        <v>104</v>
      </c>
      <c r="H6373">
        <v>2010</v>
      </c>
      <c r="I6373" s="2">
        <v>2728980</v>
      </c>
      <c r="J6373" s="2">
        <v>0</v>
      </c>
      <c r="K6373" s="2">
        <v>2728980</v>
      </c>
      <c r="L6373" t="s">
        <v>116</v>
      </c>
    </row>
    <row r="6374" spans="1:12" x14ac:dyDescent="0.85">
      <c r="A6374" s="1">
        <v>41164</v>
      </c>
      <c r="B6374" t="s">
        <v>4142</v>
      </c>
      <c r="C6374" t="s">
        <v>6395</v>
      </c>
      <c r="D6374" t="s">
        <v>6396</v>
      </c>
      <c r="E6374" t="s">
        <v>1333</v>
      </c>
      <c r="F6374" t="s">
        <v>1334</v>
      </c>
      <c r="G6374" t="s">
        <v>1335</v>
      </c>
      <c r="H6374">
        <v>2010</v>
      </c>
      <c r="I6374" s="2">
        <v>361250</v>
      </c>
      <c r="J6374" s="2">
        <v>0</v>
      </c>
      <c r="K6374" s="2">
        <v>361250</v>
      </c>
      <c r="L6374" t="s">
        <v>116</v>
      </c>
    </row>
    <row r="6375" spans="1:12" x14ac:dyDescent="0.85">
      <c r="A6375" s="1">
        <v>41164</v>
      </c>
      <c r="B6375" t="s">
        <v>4142</v>
      </c>
      <c r="C6375" t="s">
        <v>6395</v>
      </c>
      <c r="D6375" t="s">
        <v>6396</v>
      </c>
      <c r="E6375" t="s">
        <v>119</v>
      </c>
      <c r="F6375" t="s">
        <v>120</v>
      </c>
      <c r="G6375" t="s">
        <v>121</v>
      </c>
      <c r="H6375">
        <v>2010</v>
      </c>
      <c r="I6375" s="2">
        <v>2613600</v>
      </c>
      <c r="J6375" s="2">
        <v>0</v>
      </c>
      <c r="K6375" s="2">
        <v>2613600</v>
      </c>
      <c r="L6375" t="s">
        <v>116</v>
      </c>
    </row>
    <row r="6376" spans="1:12" x14ac:dyDescent="0.85">
      <c r="A6376" s="1">
        <v>41164</v>
      </c>
      <c r="B6376" t="s">
        <v>4142</v>
      </c>
      <c r="C6376" t="s">
        <v>6397</v>
      </c>
      <c r="D6376" t="s">
        <v>6398</v>
      </c>
      <c r="E6376" t="s">
        <v>200</v>
      </c>
      <c r="F6376" t="s">
        <v>201</v>
      </c>
      <c r="G6376" t="s">
        <v>213</v>
      </c>
      <c r="H6376">
        <v>2010</v>
      </c>
      <c r="I6376" s="2">
        <v>500000</v>
      </c>
      <c r="J6376" s="2">
        <v>0</v>
      </c>
      <c r="K6376" s="2">
        <v>500000</v>
      </c>
      <c r="L6376" t="s">
        <v>116</v>
      </c>
    </row>
    <row r="6377" spans="1:12" x14ac:dyDescent="0.85">
      <c r="A6377" s="1">
        <v>41164</v>
      </c>
      <c r="B6377" t="s">
        <v>4142</v>
      </c>
      <c r="C6377" t="s">
        <v>6397</v>
      </c>
      <c r="D6377" t="s">
        <v>6398</v>
      </c>
      <c r="E6377" t="s">
        <v>264</v>
      </c>
      <c r="F6377" t="s">
        <v>265</v>
      </c>
      <c r="G6377" t="s">
        <v>1350</v>
      </c>
      <c r="H6377">
        <v>2010</v>
      </c>
      <c r="I6377" s="2">
        <v>2155190</v>
      </c>
      <c r="J6377" s="2">
        <v>0</v>
      </c>
      <c r="K6377" s="2">
        <v>2155190</v>
      </c>
      <c r="L6377" t="s">
        <v>116</v>
      </c>
    </row>
    <row r="6378" spans="1:12" x14ac:dyDescent="0.85">
      <c r="A6378" s="1">
        <v>41164</v>
      </c>
      <c r="B6378" t="s">
        <v>4767</v>
      </c>
      <c r="C6378" t="s">
        <v>4768</v>
      </c>
      <c r="D6378" t="s">
        <v>4769</v>
      </c>
      <c r="E6378" t="s">
        <v>264</v>
      </c>
      <c r="F6378" t="s">
        <v>265</v>
      </c>
      <c r="G6378" t="s">
        <v>266</v>
      </c>
      <c r="H6378">
        <v>2010</v>
      </c>
      <c r="I6378" s="2">
        <v>299540</v>
      </c>
      <c r="J6378" s="2">
        <v>0</v>
      </c>
      <c r="K6378" s="2">
        <v>299540</v>
      </c>
      <c r="L6378" t="s">
        <v>116</v>
      </c>
    </row>
    <row r="6379" spans="1:12" x14ac:dyDescent="0.85">
      <c r="A6379" s="1">
        <v>41164</v>
      </c>
      <c r="B6379" t="s">
        <v>4767</v>
      </c>
      <c r="C6379" t="s">
        <v>4768</v>
      </c>
      <c r="D6379" t="s">
        <v>4769</v>
      </c>
      <c r="E6379" t="s">
        <v>102</v>
      </c>
      <c r="F6379" t="s">
        <v>103</v>
      </c>
      <c r="G6379" t="s">
        <v>104</v>
      </c>
      <c r="H6379">
        <v>2010</v>
      </c>
      <c r="I6379" s="2">
        <v>400000</v>
      </c>
      <c r="J6379" s="2">
        <v>0</v>
      </c>
      <c r="K6379" s="2">
        <v>400000</v>
      </c>
      <c r="L6379" t="s">
        <v>116</v>
      </c>
    </row>
    <row r="6380" spans="1:12" x14ac:dyDescent="0.85">
      <c r="A6380" s="1">
        <v>41164</v>
      </c>
      <c r="B6380" t="s">
        <v>5930</v>
      </c>
      <c r="C6380" t="s">
        <v>5931</v>
      </c>
      <c r="D6380" t="s">
        <v>5932</v>
      </c>
      <c r="E6380" t="s">
        <v>1698</v>
      </c>
      <c r="F6380" t="s">
        <v>1699</v>
      </c>
      <c r="G6380" t="s">
        <v>1700</v>
      </c>
      <c r="H6380">
        <v>2010</v>
      </c>
      <c r="I6380" s="2">
        <v>156177.42000000001</v>
      </c>
      <c r="J6380" s="2">
        <v>0</v>
      </c>
      <c r="K6380" s="2">
        <v>156177.42000000001</v>
      </c>
      <c r="L6380" t="s">
        <v>116</v>
      </c>
    </row>
    <row r="6381" spans="1:12" x14ac:dyDescent="0.85">
      <c r="A6381" s="1">
        <v>41164</v>
      </c>
      <c r="B6381" t="s">
        <v>7299</v>
      </c>
      <c r="C6381" t="s">
        <v>7300</v>
      </c>
      <c r="D6381" t="s">
        <v>7301</v>
      </c>
      <c r="E6381" t="s">
        <v>102</v>
      </c>
      <c r="F6381" t="s">
        <v>103</v>
      </c>
      <c r="G6381" t="s">
        <v>104</v>
      </c>
      <c r="H6381">
        <v>2010</v>
      </c>
      <c r="I6381" s="2">
        <v>13090750</v>
      </c>
      <c r="J6381" s="2">
        <v>34161590.770000003</v>
      </c>
      <c r="K6381" s="2">
        <v>47252340.770000003</v>
      </c>
      <c r="L6381" t="s">
        <v>116</v>
      </c>
    </row>
    <row r="6382" spans="1:12" x14ac:dyDescent="0.85">
      <c r="A6382" s="1">
        <v>41164</v>
      </c>
      <c r="B6382" t="s">
        <v>7123</v>
      </c>
      <c r="C6382" t="s">
        <v>7302</v>
      </c>
      <c r="D6382" t="s">
        <v>7303</v>
      </c>
      <c r="E6382" t="s">
        <v>293</v>
      </c>
      <c r="F6382" t="s">
        <v>294</v>
      </c>
      <c r="G6382" t="s">
        <v>295</v>
      </c>
      <c r="H6382">
        <v>2010</v>
      </c>
      <c r="I6382" s="2">
        <v>1290860</v>
      </c>
      <c r="J6382" s="2">
        <v>0</v>
      </c>
      <c r="K6382" s="2">
        <v>1290860</v>
      </c>
      <c r="L6382" t="s">
        <v>116</v>
      </c>
    </row>
    <row r="6383" spans="1:12" x14ac:dyDescent="0.85">
      <c r="A6383" s="1">
        <v>41164</v>
      </c>
      <c r="B6383" t="s">
        <v>7123</v>
      </c>
      <c r="C6383" t="s">
        <v>7302</v>
      </c>
      <c r="D6383" t="s">
        <v>7303</v>
      </c>
      <c r="E6383" t="s">
        <v>1408</v>
      </c>
      <c r="F6383" t="s">
        <v>1409</v>
      </c>
      <c r="G6383" t="s">
        <v>1410</v>
      </c>
      <c r="H6383">
        <v>2010</v>
      </c>
      <c r="I6383" s="2">
        <v>2184600</v>
      </c>
      <c r="J6383" s="2">
        <v>0</v>
      </c>
      <c r="K6383" s="2">
        <v>2184600</v>
      </c>
      <c r="L6383" t="s">
        <v>116</v>
      </c>
    </row>
    <row r="6384" spans="1:12" x14ac:dyDescent="0.85">
      <c r="A6384" s="1">
        <v>41164</v>
      </c>
      <c r="B6384" t="s">
        <v>7304</v>
      </c>
      <c r="C6384" t="s">
        <v>7305</v>
      </c>
      <c r="D6384" t="s">
        <v>7306</v>
      </c>
      <c r="E6384" t="s">
        <v>15</v>
      </c>
      <c r="F6384" t="s">
        <v>16</v>
      </c>
      <c r="G6384" t="s">
        <v>17</v>
      </c>
      <c r="H6384">
        <v>2010</v>
      </c>
      <c r="I6384" s="2">
        <v>9875558.4199999999</v>
      </c>
      <c r="J6384" s="2">
        <v>0</v>
      </c>
      <c r="K6384" s="2">
        <v>9875558.4199999999</v>
      </c>
      <c r="L6384" t="s">
        <v>116</v>
      </c>
    </row>
    <row r="6385" spans="1:12" x14ac:dyDescent="0.85">
      <c r="A6385" s="1">
        <v>41164</v>
      </c>
      <c r="B6385" t="s">
        <v>3967</v>
      </c>
      <c r="C6385" t="s">
        <v>7307</v>
      </c>
      <c r="D6385" t="s">
        <v>7308</v>
      </c>
      <c r="E6385" t="s">
        <v>70</v>
      </c>
      <c r="F6385" t="s">
        <v>71</v>
      </c>
      <c r="G6385" t="s">
        <v>5484</v>
      </c>
      <c r="H6385">
        <v>2010</v>
      </c>
      <c r="I6385" s="2">
        <v>5039524.3499999996</v>
      </c>
      <c r="J6385" s="2">
        <v>0</v>
      </c>
      <c r="K6385" s="2">
        <v>5039524.3499999996</v>
      </c>
      <c r="L6385" t="s">
        <v>116</v>
      </c>
    </row>
    <row r="6386" spans="1:12" x14ac:dyDescent="0.85">
      <c r="A6386" s="1">
        <v>41164</v>
      </c>
      <c r="B6386" t="s">
        <v>3967</v>
      </c>
      <c r="C6386" t="s">
        <v>7307</v>
      </c>
      <c r="D6386" t="s">
        <v>7308</v>
      </c>
      <c r="E6386" t="s">
        <v>102</v>
      </c>
      <c r="F6386" t="s">
        <v>103</v>
      </c>
      <c r="G6386" t="s">
        <v>104</v>
      </c>
      <c r="H6386">
        <v>2010</v>
      </c>
      <c r="I6386" s="2">
        <v>3101900</v>
      </c>
      <c r="J6386" s="2">
        <v>0</v>
      </c>
      <c r="K6386" s="2">
        <v>3101900</v>
      </c>
      <c r="L6386" t="s">
        <v>116</v>
      </c>
    </row>
    <row r="6387" spans="1:12" x14ac:dyDescent="0.85">
      <c r="A6387" s="1">
        <v>41164</v>
      </c>
      <c r="B6387" t="s">
        <v>3967</v>
      </c>
      <c r="C6387" t="s">
        <v>7307</v>
      </c>
      <c r="D6387" t="s">
        <v>7308</v>
      </c>
      <c r="E6387" t="s">
        <v>42</v>
      </c>
      <c r="F6387" t="s">
        <v>43</v>
      </c>
      <c r="G6387" t="s">
        <v>44</v>
      </c>
      <c r="H6387">
        <v>2010</v>
      </c>
      <c r="I6387" s="2">
        <v>2568553.83</v>
      </c>
      <c r="J6387" s="2">
        <v>0</v>
      </c>
      <c r="K6387" s="2">
        <v>2568553.83</v>
      </c>
      <c r="L6387" t="s">
        <v>116</v>
      </c>
    </row>
    <row r="6388" spans="1:12" x14ac:dyDescent="0.85">
      <c r="A6388" s="1">
        <v>41164</v>
      </c>
      <c r="B6388" t="s">
        <v>2137</v>
      </c>
      <c r="C6388" t="s">
        <v>5939</v>
      </c>
      <c r="D6388" t="s">
        <v>5940</v>
      </c>
      <c r="E6388" t="s">
        <v>264</v>
      </c>
      <c r="F6388" t="s">
        <v>265</v>
      </c>
      <c r="G6388" t="s">
        <v>1613</v>
      </c>
      <c r="H6388">
        <v>2010</v>
      </c>
      <c r="I6388" s="2">
        <v>401280</v>
      </c>
      <c r="J6388" s="2">
        <v>0</v>
      </c>
      <c r="K6388" s="2">
        <v>401280</v>
      </c>
      <c r="L6388" t="s">
        <v>18</v>
      </c>
    </row>
    <row r="6389" spans="1:12" x14ac:dyDescent="0.85">
      <c r="A6389" s="1">
        <v>41164</v>
      </c>
      <c r="B6389" t="s">
        <v>5804</v>
      </c>
      <c r="C6389" t="s">
        <v>5944</v>
      </c>
      <c r="D6389" t="s">
        <v>5945</v>
      </c>
      <c r="E6389" t="s">
        <v>1791</v>
      </c>
      <c r="F6389" t="s">
        <v>1792</v>
      </c>
      <c r="G6389" t="s">
        <v>1793</v>
      </c>
      <c r="H6389">
        <v>2010</v>
      </c>
      <c r="I6389" s="2">
        <v>1668157.08</v>
      </c>
      <c r="J6389" s="2">
        <v>1842.92</v>
      </c>
      <c r="K6389" s="2">
        <v>1670000</v>
      </c>
      <c r="L6389" t="s">
        <v>116</v>
      </c>
    </row>
    <row r="6390" spans="1:12" x14ac:dyDescent="0.85">
      <c r="A6390" s="1">
        <v>41164</v>
      </c>
      <c r="B6390" t="s">
        <v>6429</v>
      </c>
      <c r="C6390" t="s">
        <v>6430</v>
      </c>
      <c r="D6390" t="s">
        <v>6431</v>
      </c>
      <c r="E6390" t="s">
        <v>102</v>
      </c>
      <c r="F6390" t="s">
        <v>103</v>
      </c>
      <c r="G6390" t="s">
        <v>104</v>
      </c>
      <c r="H6390">
        <v>2010</v>
      </c>
      <c r="I6390" s="2">
        <v>500000</v>
      </c>
      <c r="J6390" s="2">
        <v>0</v>
      </c>
      <c r="K6390" s="2">
        <v>500000</v>
      </c>
      <c r="L6390" t="s">
        <v>116</v>
      </c>
    </row>
    <row r="6391" spans="1:12" x14ac:dyDescent="0.85">
      <c r="A6391" s="1">
        <v>41164</v>
      </c>
      <c r="B6391" t="s">
        <v>6429</v>
      </c>
      <c r="C6391" t="s">
        <v>6430</v>
      </c>
      <c r="D6391" t="s">
        <v>6431</v>
      </c>
      <c r="E6391" t="s">
        <v>119</v>
      </c>
      <c r="F6391" t="s">
        <v>120</v>
      </c>
      <c r="G6391" t="s">
        <v>121</v>
      </c>
      <c r="H6391">
        <v>2010</v>
      </c>
      <c r="I6391" s="2">
        <v>750300</v>
      </c>
      <c r="J6391" s="2">
        <v>0</v>
      </c>
      <c r="K6391" s="2">
        <v>750300</v>
      </c>
      <c r="L6391" t="s">
        <v>116</v>
      </c>
    </row>
    <row r="6392" spans="1:12" x14ac:dyDescent="0.85">
      <c r="A6392" s="1">
        <v>41164</v>
      </c>
      <c r="B6392" t="s">
        <v>7316</v>
      </c>
      <c r="C6392" t="s">
        <v>7317</v>
      </c>
      <c r="D6392" t="s">
        <v>7318</v>
      </c>
      <c r="E6392" t="s">
        <v>15</v>
      </c>
      <c r="F6392" t="s">
        <v>16</v>
      </c>
      <c r="G6392" t="s">
        <v>17</v>
      </c>
      <c r="H6392">
        <v>2010</v>
      </c>
      <c r="I6392" s="2">
        <v>1208943.99</v>
      </c>
      <c r="J6392" s="2">
        <v>0</v>
      </c>
      <c r="K6392" s="2">
        <v>1208943.99</v>
      </c>
      <c r="L6392" t="s">
        <v>116</v>
      </c>
    </row>
    <row r="6393" spans="1:12" x14ac:dyDescent="0.85">
      <c r="A6393" s="1">
        <v>41164</v>
      </c>
      <c r="B6393" t="s">
        <v>3797</v>
      </c>
      <c r="C6393" t="s">
        <v>5953</v>
      </c>
      <c r="D6393" t="s">
        <v>5954</v>
      </c>
      <c r="E6393" t="s">
        <v>102</v>
      </c>
      <c r="F6393" t="s">
        <v>103</v>
      </c>
      <c r="G6393" t="s">
        <v>104</v>
      </c>
      <c r="H6393">
        <v>2010</v>
      </c>
      <c r="I6393" s="2">
        <v>4574900</v>
      </c>
      <c r="J6393" s="2">
        <v>0</v>
      </c>
      <c r="K6393" s="2">
        <v>4574900</v>
      </c>
      <c r="L6393" t="s">
        <v>116</v>
      </c>
    </row>
    <row r="6394" spans="1:12" x14ac:dyDescent="0.85">
      <c r="A6394" s="1">
        <v>41164</v>
      </c>
      <c r="B6394" t="s">
        <v>3797</v>
      </c>
      <c r="C6394" t="s">
        <v>5953</v>
      </c>
      <c r="D6394" t="s">
        <v>5954</v>
      </c>
      <c r="E6394" t="s">
        <v>1408</v>
      </c>
      <c r="F6394" t="s">
        <v>1409</v>
      </c>
      <c r="G6394" t="s">
        <v>1410</v>
      </c>
      <c r="H6394">
        <v>2010</v>
      </c>
      <c r="I6394" s="2">
        <v>387780</v>
      </c>
      <c r="J6394" s="2">
        <v>0</v>
      </c>
      <c r="K6394" s="2">
        <v>387780</v>
      </c>
      <c r="L6394" t="s">
        <v>116</v>
      </c>
    </row>
    <row r="6395" spans="1:12" x14ac:dyDescent="0.85">
      <c r="A6395" s="1">
        <v>41164</v>
      </c>
      <c r="B6395" t="s">
        <v>7319</v>
      </c>
      <c r="C6395" t="s">
        <v>7320</v>
      </c>
      <c r="D6395" t="s">
        <v>7321</v>
      </c>
      <c r="E6395" t="s">
        <v>200</v>
      </c>
      <c r="F6395" t="s">
        <v>201</v>
      </c>
      <c r="G6395" t="s">
        <v>213</v>
      </c>
      <c r="H6395">
        <v>2010</v>
      </c>
      <c r="I6395" s="2">
        <v>1200000</v>
      </c>
      <c r="J6395" s="2">
        <v>0</v>
      </c>
      <c r="K6395" s="2">
        <v>1200000</v>
      </c>
      <c r="L6395" t="s">
        <v>116</v>
      </c>
    </row>
    <row r="6396" spans="1:12" x14ac:dyDescent="0.85">
      <c r="A6396" s="1">
        <v>41164</v>
      </c>
      <c r="B6396" t="s">
        <v>7319</v>
      </c>
      <c r="C6396" t="s">
        <v>7320</v>
      </c>
      <c r="D6396" t="s">
        <v>7321</v>
      </c>
      <c r="E6396" t="s">
        <v>42</v>
      </c>
      <c r="F6396" t="s">
        <v>43</v>
      </c>
      <c r="G6396" t="s">
        <v>44</v>
      </c>
      <c r="H6396">
        <v>2010</v>
      </c>
      <c r="I6396" s="2">
        <v>3059761.69</v>
      </c>
      <c r="J6396" s="2">
        <v>0</v>
      </c>
      <c r="K6396" s="2">
        <v>3059761.69</v>
      </c>
      <c r="L6396" t="s">
        <v>116</v>
      </c>
    </row>
    <row r="6397" spans="1:12" x14ac:dyDescent="0.85">
      <c r="A6397" s="1">
        <v>41164</v>
      </c>
      <c r="B6397" t="s">
        <v>5495</v>
      </c>
      <c r="C6397" t="s">
        <v>5496</v>
      </c>
      <c r="D6397" t="s">
        <v>5497</v>
      </c>
      <c r="E6397" t="s">
        <v>15</v>
      </c>
      <c r="F6397" t="s">
        <v>16</v>
      </c>
      <c r="G6397" t="s">
        <v>17</v>
      </c>
      <c r="H6397">
        <v>2010</v>
      </c>
      <c r="I6397" s="2">
        <v>1407752.13</v>
      </c>
      <c r="J6397" s="2">
        <v>0</v>
      </c>
      <c r="K6397" s="2">
        <v>1407752.13</v>
      </c>
      <c r="L6397" t="s">
        <v>116</v>
      </c>
    </row>
    <row r="6398" spans="1:12" x14ac:dyDescent="0.85">
      <c r="A6398" s="1">
        <v>41164</v>
      </c>
      <c r="B6398" t="s">
        <v>5495</v>
      </c>
      <c r="C6398" t="s">
        <v>5496</v>
      </c>
      <c r="D6398" t="s">
        <v>5497</v>
      </c>
      <c r="E6398" t="s">
        <v>200</v>
      </c>
      <c r="F6398" t="s">
        <v>201</v>
      </c>
      <c r="G6398" t="s">
        <v>213</v>
      </c>
      <c r="H6398">
        <v>2010</v>
      </c>
      <c r="I6398" s="2">
        <v>1499987</v>
      </c>
      <c r="J6398" s="2">
        <v>13</v>
      </c>
      <c r="K6398" s="2">
        <v>1500000</v>
      </c>
      <c r="L6398" t="s">
        <v>116</v>
      </c>
    </row>
    <row r="6399" spans="1:12" x14ac:dyDescent="0.85">
      <c r="A6399" s="1">
        <v>41164</v>
      </c>
      <c r="B6399" t="s">
        <v>5495</v>
      </c>
      <c r="C6399" t="s">
        <v>5496</v>
      </c>
      <c r="D6399" t="s">
        <v>5497</v>
      </c>
      <c r="E6399" t="s">
        <v>264</v>
      </c>
      <c r="F6399" t="s">
        <v>265</v>
      </c>
      <c r="G6399" t="s">
        <v>1350</v>
      </c>
      <c r="H6399">
        <v>2010</v>
      </c>
      <c r="I6399" s="2">
        <v>679050</v>
      </c>
      <c r="J6399" s="2">
        <v>0</v>
      </c>
      <c r="K6399" s="2">
        <v>679050</v>
      </c>
      <c r="L6399" t="s">
        <v>116</v>
      </c>
    </row>
    <row r="6400" spans="1:12" x14ac:dyDescent="0.85">
      <c r="A6400" s="1">
        <v>41164</v>
      </c>
      <c r="B6400" t="s">
        <v>5495</v>
      </c>
      <c r="C6400" t="s">
        <v>5496</v>
      </c>
      <c r="D6400" t="s">
        <v>5497</v>
      </c>
      <c r="E6400" t="s">
        <v>2863</v>
      </c>
      <c r="F6400" t="s">
        <v>2864</v>
      </c>
      <c r="G6400" t="s">
        <v>2865</v>
      </c>
      <c r="H6400">
        <v>2010</v>
      </c>
      <c r="I6400" s="2">
        <v>1433680</v>
      </c>
      <c r="J6400" s="2">
        <v>0</v>
      </c>
      <c r="K6400" s="2">
        <v>1433680</v>
      </c>
      <c r="L6400" t="s">
        <v>116</v>
      </c>
    </row>
    <row r="6401" spans="1:12" x14ac:dyDescent="0.85">
      <c r="A6401" s="1">
        <v>41164</v>
      </c>
      <c r="B6401" t="s">
        <v>5495</v>
      </c>
      <c r="C6401" t="s">
        <v>5496</v>
      </c>
      <c r="D6401" t="s">
        <v>5497</v>
      </c>
      <c r="E6401" t="s">
        <v>293</v>
      </c>
      <c r="F6401" t="s">
        <v>294</v>
      </c>
      <c r="G6401" t="s">
        <v>295</v>
      </c>
      <c r="H6401">
        <v>2010</v>
      </c>
      <c r="I6401" s="2">
        <v>357025</v>
      </c>
      <c r="J6401" s="2">
        <v>0</v>
      </c>
      <c r="K6401" s="2">
        <v>357025</v>
      </c>
      <c r="L6401" t="s">
        <v>116</v>
      </c>
    </row>
    <row r="6402" spans="1:12" x14ac:dyDescent="0.85">
      <c r="A6402" s="1">
        <v>41164</v>
      </c>
      <c r="B6402" t="s">
        <v>5495</v>
      </c>
      <c r="C6402" t="s">
        <v>5496</v>
      </c>
      <c r="D6402" t="s">
        <v>5497</v>
      </c>
      <c r="E6402" t="s">
        <v>102</v>
      </c>
      <c r="F6402" t="s">
        <v>103</v>
      </c>
      <c r="G6402" t="s">
        <v>104</v>
      </c>
      <c r="H6402">
        <v>2010</v>
      </c>
      <c r="I6402" s="2">
        <v>149810</v>
      </c>
      <c r="J6402" s="2">
        <v>0</v>
      </c>
      <c r="K6402" s="2">
        <v>149810</v>
      </c>
      <c r="L6402" t="s">
        <v>116</v>
      </c>
    </row>
    <row r="6403" spans="1:12" x14ac:dyDescent="0.85">
      <c r="A6403" s="1">
        <v>41164</v>
      </c>
      <c r="B6403" t="s">
        <v>5495</v>
      </c>
      <c r="C6403" t="s">
        <v>5496</v>
      </c>
      <c r="D6403" t="s">
        <v>5497</v>
      </c>
      <c r="E6403" t="s">
        <v>42</v>
      </c>
      <c r="F6403" t="s">
        <v>43</v>
      </c>
      <c r="G6403" t="s">
        <v>44</v>
      </c>
      <c r="H6403">
        <v>2010</v>
      </c>
      <c r="I6403" s="2">
        <v>177013.08</v>
      </c>
      <c r="J6403" s="2">
        <v>0</v>
      </c>
      <c r="K6403" s="2">
        <v>177013.08</v>
      </c>
      <c r="L6403" t="s">
        <v>116</v>
      </c>
    </row>
    <row r="6404" spans="1:12" x14ac:dyDescent="0.85">
      <c r="A6404" s="1">
        <v>41164</v>
      </c>
      <c r="B6404" t="s">
        <v>5958</v>
      </c>
      <c r="C6404" t="s">
        <v>6873</v>
      </c>
      <c r="D6404" t="s">
        <v>5960</v>
      </c>
      <c r="E6404" t="s">
        <v>102</v>
      </c>
      <c r="F6404" t="s">
        <v>103</v>
      </c>
      <c r="G6404" t="s">
        <v>104</v>
      </c>
      <c r="H6404">
        <v>2010</v>
      </c>
      <c r="I6404" s="2">
        <v>527065</v>
      </c>
      <c r="J6404" s="2">
        <v>0</v>
      </c>
      <c r="K6404" s="2">
        <v>527065</v>
      </c>
      <c r="L6404" t="s">
        <v>116</v>
      </c>
    </row>
    <row r="6405" spans="1:12" x14ac:dyDescent="0.85">
      <c r="A6405" s="1">
        <v>41164</v>
      </c>
      <c r="B6405" t="s">
        <v>7325</v>
      </c>
      <c r="C6405" t="s">
        <v>7326</v>
      </c>
      <c r="D6405" t="s">
        <v>7327</v>
      </c>
      <c r="E6405" t="s">
        <v>102</v>
      </c>
      <c r="F6405" t="s">
        <v>103</v>
      </c>
      <c r="G6405" t="s">
        <v>104</v>
      </c>
      <c r="H6405">
        <v>2010</v>
      </c>
      <c r="I6405" s="2">
        <v>26738976.649999999</v>
      </c>
      <c r="J6405" s="2">
        <v>322279.15999999997</v>
      </c>
      <c r="K6405" s="2">
        <v>27061255.809999999</v>
      </c>
      <c r="L6405" t="s">
        <v>116</v>
      </c>
    </row>
    <row r="6406" spans="1:12" x14ac:dyDescent="0.85">
      <c r="A6406" s="1">
        <v>41164</v>
      </c>
      <c r="B6406" t="s">
        <v>7325</v>
      </c>
      <c r="C6406" t="s">
        <v>7326</v>
      </c>
      <c r="D6406" t="s">
        <v>7327</v>
      </c>
      <c r="E6406" t="s">
        <v>119</v>
      </c>
      <c r="F6406" t="s">
        <v>120</v>
      </c>
      <c r="G6406" t="s">
        <v>121</v>
      </c>
      <c r="H6406">
        <v>2010</v>
      </c>
      <c r="I6406" s="2">
        <v>7506000</v>
      </c>
      <c r="J6406" s="2">
        <v>5760000</v>
      </c>
      <c r="K6406" s="2">
        <v>13266000</v>
      </c>
      <c r="L6406" t="s">
        <v>116</v>
      </c>
    </row>
    <row r="6407" spans="1:12" x14ac:dyDescent="0.85">
      <c r="A6407" s="1">
        <v>41164</v>
      </c>
      <c r="B6407" t="s">
        <v>1450</v>
      </c>
      <c r="C6407" t="s">
        <v>5961</v>
      </c>
      <c r="D6407" t="s">
        <v>5962</v>
      </c>
      <c r="E6407" t="s">
        <v>264</v>
      </c>
      <c r="F6407" t="s">
        <v>265</v>
      </c>
      <c r="G6407" t="s">
        <v>1350</v>
      </c>
      <c r="H6407">
        <v>2010</v>
      </c>
      <c r="I6407" s="2">
        <v>532440</v>
      </c>
      <c r="J6407" s="2">
        <v>0</v>
      </c>
      <c r="K6407" s="2">
        <v>532440</v>
      </c>
      <c r="L6407" t="s">
        <v>116</v>
      </c>
    </row>
    <row r="6408" spans="1:12" x14ac:dyDescent="0.85">
      <c r="A6408" s="1">
        <v>41164</v>
      </c>
      <c r="B6408" t="s">
        <v>1450</v>
      </c>
      <c r="C6408" t="s">
        <v>5961</v>
      </c>
      <c r="D6408" t="s">
        <v>5962</v>
      </c>
      <c r="E6408" t="s">
        <v>102</v>
      </c>
      <c r="F6408" t="s">
        <v>103</v>
      </c>
      <c r="G6408" t="s">
        <v>2148</v>
      </c>
      <c r="H6408">
        <v>2010</v>
      </c>
      <c r="I6408" s="2">
        <v>47941.31</v>
      </c>
      <c r="J6408" s="2">
        <v>0</v>
      </c>
      <c r="K6408" s="2">
        <v>47941.31</v>
      </c>
      <c r="L6408" t="s">
        <v>116</v>
      </c>
    </row>
    <row r="6409" spans="1:12" x14ac:dyDescent="0.85">
      <c r="A6409" s="1">
        <v>41164</v>
      </c>
      <c r="B6409" t="s">
        <v>1450</v>
      </c>
      <c r="C6409" t="s">
        <v>5961</v>
      </c>
      <c r="D6409" t="s">
        <v>5962</v>
      </c>
      <c r="E6409" t="s">
        <v>102</v>
      </c>
      <c r="F6409" t="s">
        <v>103</v>
      </c>
      <c r="G6409" t="s">
        <v>104</v>
      </c>
      <c r="H6409">
        <v>2010</v>
      </c>
      <c r="I6409" s="2">
        <v>303860</v>
      </c>
      <c r="J6409" s="2">
        <v>0</v>
      </c>
      <c r="K6409" s="2">
        <v>303860</v>
      </c>
      <c r="L6409" t="s">
        <v>116</v>
      </c>
    </row>
    <row r="6410" spans="1:12" x14ac:dyDescent="0.85">
      <c r="A6410" s="1">
        <v>41164</v>
      </c>
      <c r="B6410" t="s">
        <v>6556</v>
      </c>
      <c r="C6410" t="s">
        <v>7328</v>
      </c>
      <c r="D6410" t="s">
        <v>7329</v>
      </c>
      <c r="E6410" t="s">
        <v>200</v>
      </c>
      <c r="F6410" t="s">
        <v>201</v>
      </c>
      <c r="G6410" t="s">
        <v>213</v>
      </c>
      <c r="H6410">
        <v>2010</v>
      </c>
      <c r="I6410" s="2">
        <v>4191647.25</v>
      </c>
      <c r="J6410" s="2">
        <v>0</v>
      </c>
      <c r="K6410" s="2">
        <v>4191647.25</v>
      </c>
      <c r="L6410" t="s">
        <v>116</v>
      </c>
    </row>
    <row r="6411" spans="1:12" x14ac:dyDescent="0.85">
      <c r="A6411" s="1">
        <v>41164</v>
      </c>
      <c r="B6411" t="s">
        <v>6556</v>
      </c>
      <c r="C6411" t="s">
        <v>7328</v>
      </c>
      <c r="D6411" t="s">
        <v>7329</v>
      </c>
      <c r="E6411" t="s">
        <v>5973</v>
      </c>
      <c r="F6411" t="s">
        <v>5974</v>
      </c>
      <c r="G6411" t="s">
        <v>7682</v>
      </c>
      <c r="H6411">
        <v>2010</v>
      </c>
      <c r="I6411" s="2">
        <v>722198.95</v>
      </c>
      <c r="J6411" s="2">
        <v>0</v>
      </c>
      <c r="K6411" s="2">
        <v>722198.95</v>
      </c>
      <c r="L6411" t="s">
        <v>116</v>
      </c>
    </row>
    <row r="6412" spans="1:12" x14ac:dyDescent="0.85">
      <c r="A6412" s="1">
        <v>41164</v>
      </c>
      <c r="B6412" t="s">
        <v>7331</v>
      </c>
      <c r="C6412" t="s">
        <v>7332</v>
      </c>
      <c r="D6412" t="s">
        <v>7333</v>
      </c>
      <c r="E6412" t="s">
        <v>56</v>
      </c>
      <c r="F6412" t="s">
        <v>57</v>
      </c>
      <c r="G6412" t="s">
        <v>58</v>
      </c>
      <c r="H6412">
        <v>2010</v>
      </c>
      <c r="I6412" s="2">
        <v>12570875.82</v>
      </c>
      <c r="J6412" s="2">
        <v>20.97</v>
      </c>
      <c r="K6412" s="2">
        <v>12570896.789999999</v>
      </c>
      <c r="L6412" t="s">
        <v>116</v>
      </c>
    </row>
    <row r="6413" spans="1:12" x14ac:dyDescent="0.85">
      <c r="A6413" s="1">
        <v>41164</v>
      </c>
      <c r="B6413" t="s">
        <v>3797</v>
      </c>
      <c r="C6413" t="s">
        <v>6438</v>
      </c>
      <c r="D6413" t="s">
        <v>6439</v>
      </c>
      <c r="E6413" t="s">
        <v>1408</v>
      </c>
      <c r="F6413" t="s">
        <v>1409</v>
      </c>
      <c r="G6413" t="s">
        <v>1410</v>
      </c>
      <c r="H6413">
        <v>2010</v>
      </c>
      <c r="I6413" s="2">
        <v>297880</v>
      </c>
      <c r="J6413" s="2">
        <v>0</v>
      </c>
      <c r="K6413" s="2">
        <v>297880</v>
      </c>
      <c r="L6413" t="s">
        <v>116</v>
      </c>
    </row>
    <row r="6414" spans="1:12" x14ac:dyDescent="0.85">
      <c r="A6414" s="1">
        <v>41164</v>
      </c>
      <c r="B6414" t="s">
        <v>3797</v>
      </c>
      <c r="C6414" t="s">
        <v>6438</v>
      </c>
      <c r="D6414" t="s">
        <v>6439</v>
      </c>
      <c r="E6414" t="s">
        <v>119</v>
      </c>
      <c r="F6414" t="s">
        <v>120</v>
      </c>
      <c r="G6414" t="s">
        <v>121</v>
      </c>
      <c r="H6414">
        <v>2010</v>
      </c>
      <c r="I6414" s="2">
        <v>147300</v>
      </c>
      <c r="J6414" s="2">
        <v>0</v>
      </c>
      <c r="K6414" s="2">
        <v>147300</v>
      </c>
      <c r="L6414" t="s">
        <v>116</v>
      </c>
    </row>
    <row r="6415" spans="1:12" x14ac:dyDescent="0.85">
      <c r="A6415" s="1">
        <v>41164</v>
      </c>
      <c r="B6415" t="s">
        <v>6878</v>
      </c>
      <c r="C6415" t="s">
        <v>6879</v>
      </c>
      <c r="D6415" t="s">
        <v>6880</v>
      </c>
      <c r="E6415" t="s">
        <v>21</v>
      </c>
      <c r="F6415" t="s">
        <v>22</v>
      </c>
      <c r="G6415" t="s">
        <v>23</v>
      </c>
      <c r="H6415">
        <v>2010</v>
      </c>
      <c r="I6415" s="2">
        <v>473250.56</v>
      </c>
      <c r="J6415" s="2">
        <v>0</v>
      </c>
      <c r="K6415" s="2">
        <v>473250.56</v>
      </c>
      <c r="L6415" t="s">
        <v>116</v>
      </c>
    </row>
    <row r="6416" spans="1:12" x14ac:dyDescent="0.85">
      <c r="A6416" s="1">
        <v>41164</v>
      </c>
      <c r="B6416" t="s">
        <v>5963</v>
      </c>
      <c r="C6416" t="s">
        <v>5964</v>
      </c>
      <c r="D6416" t="s">
        <v>5965</v>
      </c>
      <c r="E6416" t="s">
        <v>21</v>
      </c>
      <c r="F6416" t="s">
        <v>22</v>
      </c>
      <c r="G6416" t="s">
        <v>23</v>
      </c>
      <c r="H6416">
        <v>2010</v>
      </c>
      <c r="I6416" s="2">
        <v>1024772.16</v>
      </c>
      <c r="J6416" s="2">
        <v>0</v>
      </c>
      <c r="K6416" s="2">
        <v>1024772.16</v>
      </c>
      <c r="L6416" t="s">
        <v>116</v>
      </c>
    </row>
    <row r="6417" spans="1:12" x14ac:dyDescent="0.85">
      <c r="A6417" s="1">
        <v>41164</v>
      </c>
      <c r="B6417" t="s">
        <v>7335</v>
      </c>
      <c r="C6417" t="s">
        <v>7336</v>
      </c>
      <c r="D6417" t="s">
        <v>7337</v>
      </c>
      <c r="E6417" t="s">
        <v>70</v>
      </c>
      <c r="F6417" t="s">
        <v>71</v>
      </c>
      <c r="G6417" t="s">
        <v>5484</v>
      </c>
      <c r="H6417">
        <v>2010</v>
      </c>
      <c r="I6417" s="2">
        <v>959324.64</v>
      </c>
      <c r="J6417" s="2">
        <v>0</v>
      </c>
      <c r="K6417" s="2">
        <v>959324.64</v>
      </c>
      <c r="L6417" t="s">
        <v>116</v>
      </c>
    </row>
    <row r="6418" spans="1:12" x14ac:dyDescent="0.85">
      <c r="A6418" s="1">
        <v>41164</v>
      </c>
      <c r="B6418" t="s">
        <v>7335</v>
      </c>
      <c r="C6418" t="s">
        <v>7336</v>
      </c>
      <c r="D6418" t="s">
        <v>7337</v>
      </c>
      <c r="E6418" t="s">
        <v>102</v>
      </c>
      <c r="F6418" t="s">
        <v>103</v>
      </c>
      <c r="G6418" t="s">
        <v>104</v>
      </c>
      <c r="H6418">
        <v>2010</v>
      </c>
      <c r="I6418" s="2">
        <v>500000</v>
      </c>
      <c r="J6418" s="2">
        <v>0</v>
      </c>
      <c r="K6418" s="2">
        <v>500000</v>
      </c>
      <c r="L6418" t="s">
        <v>116</v>
      </c>
    </row>
    <row r="6419" spans="1:12" x14ac:dyDescent="0.85">
      <c r="A6419" s="1">
        <v>41164</v>
      </c>
      <c r="B6419" t="s">
        <v>7335</v>
      </c>
      <c r="C6419" t="s">
        <v>7336</v>
      </c>
      <c r="D6419" t="s">
        <v>7337</v>
      </c>
      <c r="E6419" t="s">
        <v>1791</v>
      </c>
      <c r="F6419" t="s">
        <v>1792</v>
      </c>
      <c r="G6419" t="s">
        <v>1793</v>
      </c>
      <c r="H6419">
        <v>2010</v>
      </c>
      <c r="I6419" s="2">
        <v>500000</v>
      </c>
      <c r="J6419" s="2">
        <v>0</v>
      </c>
      <c r="K6419" s="2">
        <v>500000</v>
      </c>
      <c r="L6419" t="s">
        <v>116</v>
      </c>
    </row>
    <row r="6420" spans="1:12" x14ac:dyDescent="0.85">
      <c r="A6420" s="1">
        <v>41164</v>
      </c>
      <c r="B6420" t="s">
        <v>7338</v>
      </c>
      <c r="C6420" t="s">
        <v>7339</v>
      </c>
      <c r="D6420" t="s">
        <v>7340</v>
      </c>
      <c r="E6420" t="s">
        <v>102</v>
      </c>
      <c r="F6420" t="s">
        <v>103</v>
      </c>
      <c r="G6420" t="s">
        <v>104</v>
      </c>
      <c r="H6420">
        <v>2010</v>
      </c>
      <c r="I6420" s="2">
        <v>78965880</v>
      </c>
      <c r="J6420" s="2">
        <v>0</v>
      </c>
      <c r="K6420" s="2">
        <v>78965880</v>
      </c>
      <c r="L6420" t="s">
        <v>116</v>
      </c>
    </row>
    <row r="6421" spans="1:12" x14ac:dyDescent="0.85">
      <c r="A6421" s="1">
        <v>41164</v>
      </c>
      <c r="B6421" t="s">
        <v>2137</v>
      </c>
      <c r="C6421" t="s">
        <v>5966</v>
      </c>
      <c r="D6421" t="s">
        <v>5967</v>
      </c>
      <c r="E6421" t="s">
        <v>293</v>
      </c>
      <c r="F6421" t="s">
        <v>294</v>
      </c>
      <c r="G6421" t="s">
        <v>1445</v>
      </c>
      <c r="H6421">
        <v>2010</v>
      </c>
      <c r="I6421" s="2">
        <v>150000</v>
      </c>
      <c r="J6421" s="2">
        <v>0</v>
      </c>
      <c r="K6421" s="2">
        <v>150000</v>
      </c>
      <c r="L6421" t="s">
        <v>18</v>
      </c>
    </row>
    <row r="6422" spans="1:12" x14ac:dyDescent="0.85">
      <c r="A6422" s="1">
        <v>41164</v>
      </c>
      <c r="B6422" t="s">
        <v>73</v>
      </c>
      <c r="C6422" t="s">
        <v>7343</v>
      </c>
      <c r="D6422" t="s">
        <v>7344</v>
      </c>
      <c r="E6422" t="s">
        <v>85</v>
      </c>
      <c r="F6422" t="s">
        <v>86</v>
      </c>
      <c r="G6422" t="s">
        <v>87</v>
      </c>
      <c r="H6422">
        <v>2010</v>
      </c>
      <c r="I6422" s="2">
        <v>5419940</v>
      </c>
      <c r="J6422" s="2">
        <v>4908672.8499999996</v>
      </c>
      <c r="K6422" s="2">
        <v>10328612.85</v>
      </c>
      <c r="L6422" t="s">
        <v>116</v>
      </c>
    </row>
    <row r="6423" spans="1:12" x14ac:dyDescent="0.85">
      <c r="A6423" s="1">
        <v>41164</v>
      </c>
      <c r="B6423" t="s">
        <v>73</v>
      </c>
      <c r="C6423" t="s">
        <v>7343</v>
      </c>
      <c r="D6423" t="s">
        <v>7344</v>
      </c>
      <c r="E6423" t="s">
        <v>42</v>
      </c>
      <c r="F6423" t="s">
        <v>43</v>
      </c>
      <c r="G6423" t="s">
        <v>44</v>
      </c>
      <c r="H6423">
        <v>2010</v>
      </c>
      <c r="I6423" s="2">
        <v>300000</v>
      </c>
      <c r="J6423" s="2">
        <v>0</v>
      </c>
      <c r="K6423" s="2">
        <v>300000</v>
      </c>
      <c r="L6423" t="s">
        <v>116</v>
      </c>
    </row>
    <row r="6424" spans="1:12" x14ac:dyDescent="0.85">
      <c r="A6424" s="1">
        <v>41164</v>
      </c>
      <c r="B6424" t="s">
        <v>7345</v>
      </c>
      <c r="C6424" t="s">
        <v>7346</v>
      </c>
      <c r="D6424" t="s">
        <v>7347</v>
      </c>
      <c r="E6424" t="s">
        <v>119</v>
      </c>
      <c r="F6424" t="s">
        <v>120</v>
      </c>
      <c r="G6424" t="s">
        <v>121</v>
      </c>
      <c r="H6424">
        <v>2010</v>
      </c>
      <c r="I6424" s="2">
        <v>3250000</v>
      </c>
      <c r="J6424" s="2">
        <v>12926468</v>
      </c>
      <c r="K6424" s="2">
        <v>16176468</v>
      </c>
      <c r="L6424" t="s">
        <v>116</v>
      </c>
    </row>
    <row r="6425" spans="1:12" x14ac:dyDescent="0.85">
      <c r="A6425" s="1">
        <v>41164</v>
      </c>
      <c r="B6425" t="s">
        <v>7345</v>
      </c>
      <c r="C6425" t="s">
        <v>7346</v>
      </c>
      <c r="D6425" t="s">
        <v>7347</v>
      </c>
      <c r="E6425" t="s">
        <v>21</v>
      </c>
      <c r="F6425" t="s">
        <v>22</v>
      </c>
      <c r="G6425" t="s">
        <v>23</v>
      </c>
      <c r="H6425">
        <v>2010</v>
      </c>
      <c r="I6425" s="2">
        <v>11507125</v>
      </c>
      <c r="J6425" s="2">
        <v>0</v>
      </c>
      <c r="K6425" s="2">
        <v>11507125</v>
      </c>
      <c r="L6425" t="s">
        <v>116</v>
      </c>
    </row>
    <row r="6426" spans="1:12" x14ac:dyDescent="0.85">
      <c r="A6426" s="1">
        <v>41164</v>
      </c>
      <c r="B6426" t="s">
        <v>6884</v>
      </c>
      <c r="C6426" t="s">
        <v>6885</v>
      </c>
      <c r="D6426" t="s">
        <v>6886</v>
      </c>
      <c r="E6426" t="s">
        <v>102</v>
      </c>
      <c r="F6426" t="s">
        <v>103</v>
      </c>
      <c r="G6426" t="s">
        <v>104</v>
      </c>
      <c r="H6426">
        <v>2010</v>
      </c>
      <c r="I6426" s="2">
        <v>474856.8</v>
      </c>
      <c r="J6426" s="2">
        <v>0</v>
      </c>
      <c r="K6426" s="2">
        <v>474856.8</v>
      </c>
      <c r="L6426" t="s">
        <v>116</v>
      </c>
    </row>
    <row r="6427" spans="1:12" x14ac:dyDescent="0.85">
      <c r="A6427" s="1">
        <v>41164</v>
      </c>
      <c r="B6427" t="s">
        <v>7683</v>
      </c>
      <c r="C6427" t="s">
        <v>7684</v>
      </c>
      <c r="D6427" t="s">
        <v>7685</v>
      </c>
      <c r="E6427" t="s">
        <v>128</v>
      </c>
      <c r="F6427" t="s">
        <v>129</v>
      </c>
      <c r="G6427" t="s">
        <v>130</v>
      </c>
      <c r="H6427">
        <v>2010</v>
      </c>
      <c r="I6427" s="2">
        <v>22280860</v>
      </c>
      <c r="J6427" s="2">
        <v>0</v>
      </c>
      <c r="K6427" s="2">
        <v>22280860</v>
      </c>
      <c r="L6427" t="s">
        <v>116</v>
      </c>
    </row>
    <row r="6428" spans="1:12" x14ac:dyDescent="0.85">
      <c r="A6428" s="1">
        <v>41164</v>
      </c>
      <c r="B6428" t="s">
        <v>7683</v>
      </c>
      <c r="C6428" t="s">
        <v>7684</v>
      </c>
      <c r="D6428" t="s">
        <v>7685</v>
      </c>
      <c r="E6428" t="s">
        <v>235</v>
      </c>
      <c r="F6428" t="s">
        <v>236</v>
      </c>
      <c r="G6428" t="s">
        <v>237</v>
      </c>
      <c r="H6428">
        <v>2010</v>
      </c>
      <c r="I6428" s="2">
        <v>405399.02</v>
      </c>
      <c r="J6428" s="2">
        <v>0</v>
      </c>
      <c r="K6428" s="2">
        <v>405399.02</v>
      </c>
      <c r="L6428" t="s">
        <v>116</v>
      </c>
    </row>
    <row r="6429" spans="1:12" x14ac:dyDescent="0.85">
      <c r="A6429" s="1">
        <v>41164</v>
      </c>
      <c r="B6429" t="s">
        <v>7683</v>
      </c>
      <c r="C6429" t="s">
        <v>7684</v>
      </c>
      <c r="D6429" t="s">
        <v>7685</v>
      </c>
      <c r="E6429" t="s">
        <v>288</v>
      </c>
      <c r="F6429" t="s">
        <v>289</v>
      </c>
      <c r="G6429" t="s">
        <v>290</v>
      </c>
      <c r="H6429">
        <v>2010</v>
      </c>
      <c r="I6429" s="2">
        <v>2912400</v>
      </c>
      <c r="J6429" s="2">
        <v>0</v>
      </c>
      <c r="K6429" s="2">
        <v>2912400</v>
      </c>
      <c r="L6429" t="s">
        <v>116</v>
      </c>
    </row>
    <row r="6430" spans="1:12" x14ac:dyDescent="0.85">
      <c r="A6430" s="1">
        <v>41164</v>
      </c>
      <c r="B6430" t="s">
        <v>7683</v>
      </c>
      <c r="C6430" t="s">
        <v>7684</v>
      </c>
      <c r="D6430" t="s">
        <v>7685</v>
      </c>
      <c r="E6430" t="s">
        <v>293</v>
      </c>
      <c r="F6430" t="s">
        <v>294</v>
      </c>
      <c r="G6430" t="s">
        <v>295</v>
      </c>
      <c r="H6430">
        <v>2010</v>
      </c>
      <c r="I6430" s="2">
        <v>76658.06</v>
      </c>
      <c r="J6430" s="2">
        <v>0</v>
      </c>
      <c r="K6430" s="2">
        <v>76658.06</v>
      </c>
      <c r="L6430" t="s">
        <v>116</v>
      </c>
    </row>
    <row r="6431" spans="1:12" x14ac:dyDescent="0.85">
      <c r="A6431" s="1">
        <v>41164</v>
      </c>
      <c r="B6431" t="s">
        <v>7683</v>
      </c>
      <c r="C6431" t="s">
        <v>7684</v>
      </c>
      <c r="D6431" t="s">
        <v>7685</v>
      </c>
      <c r="E6431" t="s">
        <v>204</v>
      </c>
      <c r="F6431" t="s">
        <v>205</v>
      </c>
      <c r="G6431" t="s">
        <v>206</v>
      </c>
      <c r="H6431">
        <v>2010</v>
      </c>
      <c r="I6431" s="2">
        <v>768513.58</v>
      </c>
      <c r="J6431" s="2">
        <v>0</v>
      </c>
      <c r="K6431" s="2">
        <v>768513.58</v>
      </c>
      <c r="L6431" t="s">
        <v>116</v>
      </c>
    </row>
    <row r="6432" spans="1:12" x14ac:dyDescent="0.85">
      <c r="A6432" s="1">
        <v>41164</v>
      </c>
      <c r="B6432" t="s">
        <v>7683</v>
      </c>
      <c r="C6432" t="s">
        <v>7684</v>
      </c>
      <c r="D6432" t="s">
        <v>7685</v>
      </c>
      <c r="E6432" t="s">
        <v>42</v>
      </c>
      <c r="F6432" t="s">
        <v>43</v>
      </c>
      <c r="G6432" t="s">
        <v>44</v>
      </c>
      <c r="H6432">
        <v>2010</v>
      </c>
      <c r="I6432" s="2">
        <v>1967533.84</v>
      </c>
      <c r="J6432" s="2">
        <v>0</v>
      </c>
      <c r="K6432" s="2">
        <v>1967533.84</v>
      </c>
      <c r="L6432" t="s">
        <v>116</v>
      </c>
    </row>
    <row r="6433" spans="1:12" x14ac:dyDescent="0.85">
      <c r="A6433" s="1">
        <v>41164</v>
      </c>
      <c r="B6433" t="s">
        <v>7683</v>
      </c>
      <c r="C6433" t="s">
        <v>7684</v>
      </c>
      <c r="D6433" t="s">
        <v>7685</v>
      </c>
      <c r="E6433" t="s">
        <v>21</v>
      </c>
      <c r="F6433" t="s">
        <v>22</v>
      </c>
      <c r="G6433" t="s">
        <v>23</v>
      </c>
      <c r="H6433">
        <v>2010</v>
      </c>
      <c r="I6433" s="2">
        <v>2087870.1</v>
      </c>
      <c r="J6433" s="2">
        <v>0</v>
      </c>
      <c r="K6433" s="2">
        <v>2087870.1</v>
      </c>
      <c r="L6433" t="s">
        <v>116</v>
      </c>
    </row>
    <row r="6434" spans="1:12" x14ac:dyDescent="0.85">
      <c r="A6434" s="1">
        <v>41164</v>
      </c>
      <c r="B6434" t="s">
        <v>7354</v>
      </c>
      <c r="C6434" t="s">
        <v>7355</v>
      </c>
      <c r="D6434" t="s">
        <v>7356</v>
      </c>
      <c r="E6434" t="s">
        <v>119</v>
      </c>
      <c r="F6434" t="s">
        <v>120</v>
      </c>
      <c r="G6434" t="s">
        <v>121</v>
      </c>
      <c r="H6434">
        <v>2010</v>
      </c>
      <c r="I6434" s="2">
        <v>2734758.58</v>
      </c>
      <c r="J6434" s="2">
        <v>0</v>
      </c>
      <c r="K6434" s="2">
        <v>2734758.58</v>
      </c>
      <c r="L6434" t="s">
        <v>116</v>
      </c>
    </row>
    <row r="6435" spans="1:12" x14ac:dyDescent="0.85">
      <c r="A6435" s="1">
        <v>41164</v>
      </c>
      <c r="B6435" t="s">
        <v>6899</v>
      </c>
      <c r="C6435" t="s">
        <v>6900</v>
      </c>
      <c r="D6435" t="s">
        <v>6901</v>
      </c>
      <c r="E6435" t="s">
        <v>288</v>
      </c>
      <c r="F6435" t="s">
        <v>289</v>
      </c>
      <c r="G6435" t="s">
        <v>290</v>
      </c>
      <c r="H6435">
        <v>2010</v>
      </c>
      <c r="I6435" s="2">
        <v>202290</v>
      </c>
      <c r="J6435" s="2">
        <v>0</v>
      </c>
      <c r="K6435" s="2">
        <v>202290</v>
      </c>
      <c r="L6435" t="s">
        <v>116</v>
      </c>
    </row>
    <row r="6436" spans="1:12" x14ac:dyDescent="0.85">
      <c r="A6436" s="1">
        <v>41164</v>
      </c>
      <c r="B6436" t="s">
        <v>6899</v>
      </c>
      <c r="C6436" t="s">
        <v>6900</v>
      </c>
      <c r="D6436" t="s">
        <v>6901</v>
      </c>
      <c r="E6436" t="s">
        <v>102</v>
      </c>
      <c r="F6436" t="s">
        <v>103</v>
      </c>
      <c r="G6436" t="s">
        <v>104</v>
      </c>
      <c r="H6436">
        <v>2010</v>
      </c>
      <c r="I6436" s="2">
        <v>813050</v>
      </c>
      <c r="J6436" s="2">
        <v>0</v>
      </c>
      <c r="K6436" s="2">
        <v>813050</v>
      </c>
      <c r="L6436" t="s">
        <v>116</v>
      </c>
    </row>
    <row r="6437" spans="1:12" x14ac:dyDescent="0.85">
      <c r="A6437" s="1">
        <v>41164</v>
      </c>
      <c r="B6437" t="s">
        <v>2654</v>
      </c>
      <c r="C6437" t="s">
        <v>7357</v>
      </c>
      <c r="D6437" t="s">
        <v>7358</v>
      </c>
      <c r="E6437" t="s">
        <v>200</v>
      </c>
      <c r="F6437" t="s">
        <v>201</v>
      </c>
      <c r="G6437" t="s">
        <v>213</v>
      </c>
      <c r="H6437">
        <v>2010</v>
      </c>
      <c r="I6437" s="2">
        <v>992634.64</v>
      </c>
      <c r="J6437" s="2">
        <v>1068832.83</v>
      </c>
      <c r="K6437" s="2">
        <v>2061467.47</v>
      </c>
      <c r="L6437" t="s">
        <v>116</v>
      </c>
    </row>
    <row r="6438" spans="1:12" x14ac:dyDescent="0.85">
      <c r="A6438" s="1">
        <v>41164</v>
      </c>
      <c r="B6438" t="s">
        <v>5035</v>
      </c>
      <c r="C6438" t="s">
        <v>7686</v>
      </c>
      <c r="D6438" t="s">
        <v>7687</v>
      </c>
      <c r="E6438" t="s">
        <v>334</v>
      </c>
      <c r="F6438" t="s">
        <v>335</v>
      </c>
      <c r="G6438" t="s">
        <v>339</v>
      </c>
      <c r="H6438">
        <v>2010</v>
      </c>
      <c r="I6438" s="2">
        <v>1353656.23</v>
      </c>
      <c r="J6438" s="2">
        <v>0</v>
      </c>
      <c r="K6438" s="2">
        <v>1353656.23</v>
      </c>
      <c r="L6438" t="s">
        <v>116</v>
      </c>
    </row>
    <row r="6439" spans="1:12" x14ac:dyDescent="0.85">
      <c r="A6439" s="1">
        <v>41164</v>
      </c>
      <c r="B6439" t="s">
        <v>5035</v>
      </c>
      <c r="C6439" t="s">
        <v>7686</v>
      </c>
      <c r="D6439" t="s">
        <v>7687</v>
      </c>
      <c r="E6439" t="s">
        <v>102</v>
      </c>
      <c r="F6439" t="s">
        <v>103</v>
      </c>
      <c r="G6439" t="s">
        <v>104</v>
      </c>
      <c r="H6439">
        <v>2010</v>
      </c>
      <c r="I6439" s="2">
        <v>1886745.23</v>
      </c>
      <c r="J6439" s="2">
        <v>0</v>
      </c>
      <c r="K6439" s="2">
        <v>1886745.23</v>
      </c>
      <c r="L6439" t="s">
        <v>116</v>
      </c>
    </row>
    <row r="6440" spans="1:12" x14ac:dyDescent="0.85">
      <c r="A6440" s="1">
        <v>41164</v>
      </c>
      <c r="B6440" t="s">
        <v>7688</v>
      </c>
      <c r="C6440" t="s">
        <v>7689</v>
      </c>
      <c r="D6440" t="s">
        <v>7690</v>
      </c>
      <c r="E6440" t="s">
        <v>264</v>
      </c>
      <c r="F6440" t="s">
        <v>265</v>
      </c>
      <c r="G6440" t="s">
        <v>266</v>
      </c>
      <c r="H6440">
        <v>2010</v>
      </c>
      <c r="I6440" s="2">
        <v>2781023.04</v>
      </c>
      <c r="J6440" s="2">
        <v>0</v>
      </c>
      <c r="K6440" s="2">
        <v>2781023.04</v>
      </c>
      <c r="L6440" t="s">
        <v>116</v>
      </c>
    </row>
    <row r="6441" spans="1:12" x14ac:dyDescent="0.85">
      <c r="A6441" s="1">
        <v>41164</v>
      </c>
      <c r="B6441" t="s">
        <v>7688</v>
      </c>
      <c r="C6441" t="s">
        <v>7689</v>
      </c>
      <c r="D6441" t="s">
        <v>7690</v>
      </c>
      <c r="E6441" t="s">
        <v>102</v>
      </c>
      <c r="F6441" t="s">
        <v>103</v>
      </c>
      <c r="G6441" t="s">
        <v>104</v>
      </c>
      <c r="H6441">
        <v>2010</v>
      </c>
      <c r="I6441" s="2">
        <v>2498402.88</v>
      </c>
      <c r="J6441" s="2">
        <v>1289116.6299999999</v>
      </c>
      <c r="K6441" s="2">
        <v>3787519.51</v>
      </c>
      <c r="L6441" t="s">
        <v>116</v>
      </c>
    </row>
    <row r="6442" spans="1:12" x14ac:dyDescent="0.85">
      <c r="A6442" s="1">
        <v>41164</v>
      </c>
      <c r="B6442" t="s">
        <v>7688</v>
      </c>
      <c r="C6442" t="s">
        <v>7689</v>
      </c>
      <c r="D6442" t="s">
        <v>7690</v>
      </c>
      <c r="E6442" t="s">
        <v>119</v>
      </c>
      <c r="F6442" t="s">
        <v>120</v>
      </c>
      <c r="G6442" t="s">
        <v>121</v>
      </c>
      <c r="H6442">
        <v>2010</v>
      </c>
      <c r="I6442" s="2">
        <v>2537000</v>
      </c>
      <c r="J6442" s="2">
        <v>0</v>
      </c>
      <c r="K6442" s="2">
        <v>2537000</v>
      </c>
      <c r="L6442" t="s">
        <v>116</v>
      </c>
    </row>
    <row r="6443" spans="1:12" x14ac:dyDescent="0.85">
      <c r="A6443" s="1">
        <v>41164</v>
      </c>
      <c r="B6443" t="s">
        <v>7688</v>
      </c>
      <c r="C6443" t="s">
        <v>7689</v>
      </c>
      <c r="D6443" t="s">
        <v>7690</v>
      </c>
      <c r="E6443" t="s">
        <v>42</v>
      </c>
      <c r="F6443" t="s">
        <v>43</v>
      </c>
      <c r="G6443" t="s">
        <v>44</v>
      </c>
      <c r="H6443">
        <v>2010</v>
      </c>
      <c r="I6443" s="2">
        <v>6772962.4500000002</v>
      </c>
      <c r="J6443" s="2">
        <v>3482136.64</v>
      </c>
      <c r="K6443" s="2">
        <v>10255099.09</v>
      </c>
      <c r="L6443" t="s">
        <v>116</v>
      </c>
    </row>
    <row r="6444" spans="1:12" x14ac:dyDescent="0.85">
      <c r="A6444" s="1">
        <v>41164</v>
      </c>
      <c r="B6444" t="s">
        <v>7691</v>
      </c>
      <c r="C6444" t="s">
        <v>7692</v>
      </c>
      <c r="D6444" t="s">
        <v>7693</v>
      </c>
      <c r="E6444" t="s">
        <v>102</v>
      </c>
      <c r="F6444" t="s">
        <v>103</v>
      </c>
      <c r="G6444" t="s">
        <v>104</v>
      </c>
      <c r="H6444">
        <v>2010</v>
      </c>
      <c r="I6444" s="2">
        <v>28393199.989999998</v>
      </c>
      <c r="J6444" s="2">
        <v>67678623.219999999</v>
      </c>
      <c r="K6444" s="2">
        <v>96071823.209999993</v>
      </c>
      <c r="L6444" t="s">
        <v>116</v>
      </c>
    </row>
    <row r="6445" spans="1:12" x14ac:dyDescent="0.85">
      <c r="A6445" s="1">
        <v>41164</v>
      </c>
      <c r="B6445" t="s">
        <v>4164</v>
      </c>
      <c r="C6445" t="s">
        <v>7694</v>
      </c>
      <c r="D6445" t="s">
        <v>7695</v>
      </c>
      <c r="E6445" t="s">
        <v>200</v>
      </c>
      <c r="F6445" t="s">
        <v>201</v>
      </c>
      <c r="G6445" t="s">
        <v>202</v>
      </c>
      <c r="H6445">
        <v>2010</v>
      </c>
      <c r="I6445" s="2">
        <v>981065.43</v>
      </c>
      <c r="J6445" s="2">
        <v>0</v>
      </c>
      <c r="K6445" s="2">
        <v>981065.43</v>
      </c>
      <c r="L6445" t="s">
        <v>18</v>
      </c>
    </row>
    <row r="6446" spans="1:12" x14ac:dyDescent="0.85">
      <c r="A6446" s="1">
        <v>41164</v>
      </c>
      <c r="B6446" t="s">
        <v>4164</v>
      </c>
      <c r="C6446" t="s">
        <v>7694</v>
      </c>
      <c r="D6446" t="s">
        <v>7695</v>
      </c>
      <c r="E6446" t="s">
        <v>119</v>
      </c>
      <c r="F6446" t="s">
        <v>120</v>
      </c>
      <c r="G6446" t="s">
        <v>121</v>
      </c>
      <c r="H6446">
        <v>2010</v>
      </c>
      <c r="I6446" s="2">
        <v>798000</v>
      </c>
      <c r="J6446" s="2">
        <v>0</v>
      </c>
      <c r="K6446" s="2">
        <v>798000</v>
      </c>
      <c r="L6446" t="s">
        <v>18</v>
      </c>
    </row>
    <row r="6447" spans="1:12" x14ac:dyDescent="0.85">
      <c r="A6447" s="1">
        <v>41164</v>
      </c>
      <c r="B6447" t="s">
        <v>4054</v>
      </c>
      <c r="C6447" t="s">
        <v>7696</v>
      </c>
      <c r="D6447" t="s">
        <v>7697</v>
      </c>
      <c r="E6447" t="s">
        <v>200</v>
      </c>
      <c r="F6447" t="s">
        <v>201</v>
      </c>
      <c r="G6447" t="s">
        <v>202</v>
      </c>
      <c r="H6447">
        <v>2010</v>
      </c>
      <c r="I6447" s="2">
        <v>414130.22</v>
      </c>
      <c r="J6447" s="2">
        <v>0</v>
      </c>
      <c r="K6447" s="2">
        <v>414130.22</v>
      </c>
      <c r="L6447" t="s">
        <v>116</v>
      </c>
    </row>
    <row r="6448" spans="1:12" x14ac:dyDescent="0.85">
      <c r="A6448" s="1">
        <v>41164</v>
      </c>
      <c r="B6448" t="s">
        <v>4054</v>
      </c>
      <c r="C6448" t="s">
        <v>7696</v>
      </c>
      <c r="D6448" t="s">
        <v>7697</v>
      </c>
      <c r="E6448" t="s">
        <v>70</v>
      </c>
      <c r="F6448" t="s">
        <v>71</v>
      </c>
      <c r="G6448" t="s">
        <v>5484</v>
      </c>
      <c r="H6448">
        <v>2010</v>
      </c>
      <c r="I6448" s="2">
        <v>333541.65999999997</v>
      </c>
      <c r="J6448" s="2">
        <v>0</v>
      </c>
      <c r="K6448" s="2">
        <v>333541.65999999997</v>
      </c>
      <c r="L6448" t="s">
        <v>116</v>
      </c>
    </row>
    <row r="6449" spans="1:12" x14ac:dyDescent="0.85">
      <c r="A6449" s="1">
        <v>41164</v>
      </c>
      <c r="B6449" t="s">
        <v>4054</v>
      </c>
      <c r="C6449" t="s">
        <v>7696</v>
      </c>
      <c r="D6449" t="s">
        <v>7697</v>
      </c>
      <c r="E6449" t="s">
        <v>2863</v>
      </c>
      <c r="F6449" t="s">
        <v>2864</v>
      </c>
      <c r="G6449" t="s">
        <v>5769</v>
      </c>
      <c r="H6449">
        <v>2010</v>
      </c>
      <c r="I6449" s="2">
        <v>517935.89</v>
      </c>
      <c r="J6449" s="2">
        <v>0</v>
      </c>
      <c r="K6449" s="2">
        <v>517935.89</v>
      </c>
      <c r="L6449" t="s">
        <v>116</v>
      </c>
    </row>
    <row r="6450" spans="1:12" x14ac:dyDescent="0.85">
      <c r="A6450" s="1">
        <v>41164</v>
      </c>
      <c r="B6450" t="s">
        <v>4054</v>
      </c>
      <c r="C6450" t="s">
        <v>7696</v>
      </c>
      <c r="D6450" t="s">
        <v>7697</v>
      </c>
      <c r="E6450" t="s">
        <v>102</v>
      </c>
      <c r="F6450" t="s">
        <v>103</v>
      </c>
      <c r="G6450" t="s">
        <v>104</v>
      </c>
      <c r="H6450">
        <v>2010</v>
      </c>
      <c r="I6450" s="2">
        <v>987025.69</v>
      </c>
      <c r="J6450" s="2">
        <v>0</v>
      </c>
      <c r="K6450" s="2">
        <v>987025.69</v>
      </c>
      <c r="L6450" t="s">
        <v>116</v>
      </c>
    </row>
    <row r="6451" spans="1:12" x14ac:dyDescent="0.85">
      <c r="A6451" s="1">
        <v>41164</v>
      </c>
      <c r="B6451" t="s">
        <v>4054</v>
      </c>
      <c r="C6451" t="s">
        <v>7696</v>
      </c>
      <c r="D6451" t="s">
        <v>7697</v>
      </c>
      <c r="E6451" t="s">
        <v>119</v>
      </c>
      <c r="F6451" t="s">
        <v>120</v>
      </c>
      <c r="G6451" t="s">
        <v>121</v>
      </c>
      <c r="H6451">
        <v>2010</v>
      </c>
      <c r="I6451" s="2">
        <v>222045.8</v>
      </c>
      <c r="J6451" s="2">
        <v>0</v>
      </c>
      <c r="K6451" s="2">
        <v>222045.8</v>
      </c>
      <c r="L6451" t="s">
        <v>116</v>
      </c>
    </row>
    <row r="6452" spans="1:12" x14ac:dyDescent="0.85">
      <c r="A6452" s="1">
        <v>41164</v>
      </c>
      <c r="B6452" t="s">
        <v>4054</v>
      </c>
      <c r="C6452" t="s">
        <v>7696</v>
      </c>
      <c r="D6452" t="s">
        <v>7697</v>
      </c>
      <c r="E6452" t="s">
        <v>42</v>
      </c>
      <c r="F6452" t="s">
        <v>43</v>
      </c>
      <c r="G6452" t="s">
        <v>44</v>
      </c>
      <c r="H6452">
        <v>2010</v>
      </c>
      <c r="I6452" s="2">
        <v>289524.46000000002</v>
      </c>
      <c r="J6452" s="2">
        <v>0</v>
      </c>
      <c r="K6452" s="2">
        <v>289524.46000000002</v>
      </c>
      <c r="L6452" t="s">
        <v>116</v>
      </c>
    </row>
    <row r="6453" spans="1:12" x14ac:dyDescent="0.85">
      <c r="A6453" s="1">
        <v>41164</v>
      </c>
      <c r="B6453" t="s">
        <v>4054</v>
      </c>
      <c r="C6453" t="s">
        <v>7696</v>
      </c>
      <c r="D6453" t="s">
        <v>7697</v>
      </c>
      <c r="E6453" t="s">
        <v>21</v>
      </c>
      <c r="F6453" t="s">
        <v>22</v>
      </c>
      <c r="G6453" t="s">
        <v>23</v>
      </c>
      <c r="H6453">
        <v>2010</v>
      </c>
      <c r="I6453" s="2">
        <v>3232354.08</v>
      </c>
      <c r="J6453" s="2">
        <v>0.02</v>
      </c>
      <c r="K6453" s="2">
        <v>3232354.1</v>
      </c>
      <c r="L6453" t="s">
        <v>116</v>
      </c>
    </row>
    <row r="6454" spans="1:12" x14ac:dyDescent="0.85">
      <c r="A6454" s="1">
        <v>41164</v>
      </c>
      <c r="B6454" t="s">
        <v>4054</v>
      </c>
      <c r="C6454" t="s">
        <v>7696</v>
      </c>
      <c r="D6454" t="s">
        <v>7697</v>
      </c>
      <c r="E6454" t="s">
        <v>3993</v>
      </c>
      <c r="F6454" t="s">
        <v>3994</v>
      </c>
      <c r="G6454" t="s">
        <v>7298</v>
      </c>
      <c r="H6454">
        <v>2010</v>
      </c>
      <c r="I6454" s="2">
        <v>107558.99</v>
      </c>
      <c r="J6454" s="2">
        <v>0</v>
      </c>
      <c r="K6454" s="2">
        <v>107558.99</v>
      </c>
      <c r="L6454" t="s">
        <v>116</v>
      </c>
    </row>
    <row r="6455" spans="1:12" x14ac:dyDescent="0.85">
      <c r="A6455" s="1">
        <v>41164</v>
      </c>
      <c r="B6455" t="s">
        <v>7698</v>
      </c>
      <c r="C6455" t="s">
        <v>7699</v>
      </c>
      <c r="D6455" t="s">
        <v>7700</v>
      </c>
      <c r="E6455" t="s">
        <v>200</v>
      </c>
      <c r="F6455" t="s">
        <v>201</v>
      </c>
      <c r="G6455" t="s">
        <v>213</v>
      </c>
      <c r="H6455">
        <v>2010</v>
      </c>
      <c r="I6455" s="2">
        <v>2000000</v>
      </c>
      <c r="J6455" s="2">
        <v>0</v>
      </c>
      <c r="K6455" s="2">
        <v>2000000</v>
      </c>
      <c r="L6455" t="s">
        <v>116</v>
      </c>
    </row>
    <row r="6456" spans="1:12" x14ac:dyDescent="0.85">
      <c r="A6456" s="1">
        <v>41164</v>
      </c>
      <c r="B6456" t="s">
        <v>4054</v>
      </c>
      <c r="C6456" t="s">
        <v>7701</v>
      </c>
      <c r="D6456" t="s">
        <v>7702</v>
      </c>
      <c r="E6456" t="s">
        <v>85</v>
      </c>
      <c r="F6456" t="s">
        <v>86</v>
      </c>
      <c r="G6456" t="s">
        <v>87</v>
      </c>
      <c r="H6456">
        <v>2010</v>
      </c>
      <c r="I6456" s="2">
        <v>2046007.5</v>
      </c>
      <c r="J6456" s="2">
        <v>477949.72</v>
      </c>
      <c r="K6456" s="2">
        <v>2523957.2200000002</v>
      </c>
      <c r="L6456" t="s">
        <v>116</v>
      </c>
    </row>
    <row r="6457" spans="1:12" x14ac:dyDescent="0.85">
      <c r="A6457" s="1">
        <v>41164</v>
      </c>
      <c r="B6457" t="s">
        <v>4054</v>
      </c>
      <c r="C6457" t="s">
        <v>7701</v>
      </c>
      <c r="D6457" t="s">
        <v>7702</v>
      </c>
      <c r="E6457" t="s">
        <v>102</v>
      </c>
      <c r="F6457" t="s">
        <v>103</v>
      </c>
      <c r="G6457" t="s">
        <v>104</v>
      </c>
      <c r="H6457">
        <v>2010</v>
      </c>
      <c r="I6457" s="2">
        <v>3798640</v>
      </c>
      <c r="J6457" s="2">
        <v>0</v>
      </c>
      <c r="K6457" s="2">
        <v>3798640</v>
      </c>
      <c r="L6457" t="s">
        <v>116</v>
      </c>
    </row>
    <row r="6458" spans="1:12" x14ac:dyDescent="0.85">
      <c r="A6458" s="1">
        <v>41164</v>
      </c>
      <c r="B6458" t="s">
        <v>4725</v>
      </c>
      <c r="C6458" t="s">
        <v>7703</v>
      </c>
      <c r="D6458" t="s">
        <v>7704</v>
      </c>
      <c r="E6458" t="s">
        <v>2149</v>
      </c>
      <c r="F6458" t="s">
        <v>2150</v>
      </c>
      <c r="G6458" t="s">
        <v>2151</v>
      </c>
      <c r="H6458">
        <v>2010</v>
      </c>
      <c r="I6458" s="2">
        <v>750000</v>
      </c>
      <c r="J6458" s="2">
        <v>150000</v>
      </c>
      <c r="K6458" s="2">
        <v>900000</v>
      </c>
      <c r="L6458" t="s">
        <v>116</v>
      </c>
    </row>
    <row r="6459" spans="1:12" x14ac:dyDescent="0.85">
      <c r="A6459" s="1">
        <v>41164</v>
      </c>
      <c r="B6459" t="s">
        <v>7359</v>
      </c>
      <c r="C6459" t="s">
        <v>7360</v>
      </c>
      <c r="D6459" t="s">
        <v>7361</v>
      </c>
      <c r="E6459" t="s">
        <v>102</v>
      </c>
      <c r="F6459" t="s">
        <v>103</v>
      </c>
      <c r="G6459" t="s">
        <v>104</v>
      </c>
      <c r="H6459">
        <v>2010</v>
      </c>
      <c r="I6459" s="2">
        <v>484740</v>
      </c>
      <c r="J6459" s="2">
        <v>0</v>
      </c>
      <c r="K6459" s="2">
        <v>484740</v>
      </c>
      <c r="L6459" t="s">
        <v>116</v>
      </c>
    </row>
    <row r="6460" spans="1:12" x14ac:dyDescent="0.85">
      <c r="A6460" s="1">
        <v>41164</v>
      </c>
      <c r="B6460" t="s">
        <v>7359</v>
      </c>
      <c r="C6460" t="s">
        <v>7360</v>
      </c>
      <c r="D6460" t="s">
        <v>7361</v>
      </c>
      <c r="E6460" t="s">
        <v>42</v>
      </c>
      <c r="F6460" t="s">
        <v>43</v>
      </c>
      <c r="G6460" t="s">
        <v>44</v>
      </c>
      <c r="H6460">
        <v>2010</v>
      </c>
      <c r="I6460" s="2">
        <v>3044485.92</v>
      </c>
      <c r="J6460" s="2">
        <v>0</v>
      </c>
      <c r="K6460" s="2">
        <v>3044485.92</v>
      </c>
      <c r="L6460" t="s">
        <v>116</v>
      </c>
    </row>
    <row r="6461" spans="1:12" x14ac:dyDescent="0.85">
      <c r="A6461" s="1">
        <v>41164</v>
      </c>
      <c r="B6461" t="s">
        <v>374</v>
      </c>
      <c r="C6461" t="s">
        <v>7705</v>
      </c>
      <c r="D6461" t="s">
        <v>7706</v>
      </c>
      <c r="E6461" t="s">
        <v>70</v>
      </c>
      <c r="F6461" t="s">
        <v>71</v>
      </c>
      <c r="G6461" t="s">
        <v>72</v>
      </c>
      <c r="H6461">
        <v>2010</v>
      </c>
      <c r="I6461" s="2">
        <v>7372728.2800000003</v>
      </c>
      <c r="J6461" s="2">
        <v>0</v>
      </c>
      <c r="K6461" s="2">
        <v>7372728.2800000003</v>
      </c>
      <c r="L6461" t="s">
        <v>116</v>
      </c>
    </row>
    <row r="6462" spans="1:12" x14ac:dyDescent="0.85">
      <c r="A6462" s="1">
        <v>41164</v>
      </c>
      <c r="B6462" t="s">
        <v>374</v>
      </c>
      <c r="C6462" t="s">
        <v>7705</v>
      </c>
      <c r="D6462" t="s">
        <v>7706</v>
      </c>
      <c r="E6462" t="s">
        <v>21</v>
      </c>
      <c r="F6462" t="s">
        <v>22</v>
      </c>
      <c r="G6462" t="s">
        <v>23</v>
      </c>
      <c r="H6462">
        <v>2010</v>
      </c>
      <c r="I6462" s="2">
        <v>6850473.8799999999</v>
      </c>
      <c r="J6462" s="2">
        <v>0</v>
      </c>
      <c r="K6462" s="2">
        <v>6850473.8799999999</v>
      </c>
      <c r="L6462" t="s">
        <v>116</v>
      </c>
    </row>
    <row r="6463" spans="1:12" x14ac:dyDescent="0.85">
      <c r="A6463" s="1">
        <v>41164</v>
      </c>
      <c r="B6463" t="s">
        <v>5984</v>
      </c>
      <c r="C6463" t="s">
        <v>5985</v>
      </c>
      <c r="D6463" t="s">
        <v>5986</v>
      </c>
      <c r="E6463" t="s">
        <v>1698</v>
      </c>
      <c r="F6463" t="s">
        <v>1699</v>
      </c>
      <c r="G6463" t="s">
        <v>1700</v>
      </c>
      <c r="H6463">
        <v>2010</v>
      </c>
      <c r="I6463" s="2">
        <v>104118.27</v>
      </c>
      <c r="J6463" s="2">
        <v>0</v>
      </c>
      <c r="K6463" s="2">
        <v>104118.27</v>
      </c>
      <c r="L6463" t="s">
        <v>116</v>
      </c>
    </row>
    <row r="6464" spans="1:12" x14ac:dyDescent="0.85">
      <c r="A6464" s="1">
        <v>41164</v>
      </c>
      <c r="B6464" t="s">
        <v>5984</v>
      </c>
      <c r="C6464" t="s">
        <v>5985</v>
      </c>
      <c r="D6464" t="s">
        <v>5986</v>
      </c>
      <c r="E6464" t="s">
        <v>42</v>
      </c>
      <c r="F6464" t="s">
        <v>43</v>
      </c>
      <c r="G6464" t="s">
        <v>44</v>
      </c>
      <c r="H6464">
        <v>2010</v>
      </c>
      <c r="I6464" s="2">
        <v>3950532.46</v>
      </c>
      <c r="J6464" s="2">
        <v>0</v>
      </c>
      <c r="K6464" s="2">
        <v>3950532.46</v>
      </c>
      <c r="L6464" t="s">
        <v>116</v>
      </c>
    </row>
    <row r="6465" spans="1:12" x14ac:dyDescent="0.85">
      <c r="A6465" s="1">
        <v>41164</v>
      </c>
      <c r="B6465" t="s">
        <v>5762</v>
      </c>
      <c r="C6465" t="s">
        <v>6450</v>
      </c>
      <c r="D6465" t="s">
        <v>6451</v>
      </c>
      <c r="E6465" t="s">
        <v>102</v>
      </c>
      <c r="F6465" t="s">
        <v>103</v>
      </c>
      <c r="G6465" t="s">
        <v>104</v>
      </c>
      <c r="H6465">
        <v>2010</v>
      </c>
      <c r="I6465" s="2">
        <v>790473.85</v>
      </c>
      <c r="J6465" s="2">
        <v>0</v>
      </c>
      <c r="K6465" s="2">
        <v>790473.85</v>
      </c>
      <c r="L6465" t="s">
        <v>116</v>
      </c>
    </row>
    <row r="6466" spans="1:12" x14ac:dyDescent="0.85">
      <c r="A6466" s="1">
        <v>41164</v>
      </c>
      <c r="B6466" t="s">
        <v>90</v>
      </c>
      <c r="C6466" t="s">
        <v>6902</v>
      </c>
      <c r="D6466" t="s">
        <v>6903</v>
      </c>
      <c r="E6466" t="s">
        <v>119</v>
      </c>
      <c r="F6466" t="s">
        <v>120</v>
      </c>
      <c r="G6466" t="s">
        <v>121</v>
      </c>
      <c r="H6466">
        <v>2010</v>
      </c>
      <c r="I6466" s="2">
        <v>700000</v>
      </c>
      <c r="J6466" s="2">
        <v>0</v>
      </c>
      <c r="K6466" s="2">
        <v>700000</v>
      </c>
      <c r="L6466" t="s">
        <v>116</v>
      </c>
    </row>
    <row r="6467" spans="1:12" x14ac:dyDescent="0.85">
      <c r="A6467" s="1">
        <v>41164</v>
      </c>
      <c r="B6467" t="s">
        <v>90</v>
      </c>
      <c r="C6467" t="s">
        <v>4341</v>
      </c>
      <c r="D6467" t="s">
        <v>4342</v>
      </c>
      <c r="E6467" t="s">
        <v>119</v>
      </c>
      <c r="F6467" t="s">
        <v>120</v>
      </c>
      <c r="G6467" t="s">
        <v>121</v>
      </c>
      <c r="H6467">
        <v>2010</v>
      </c>
      <c r="I6467" s="2">
        <v>1150000</v>
      </c>
      <c r="J6467" s="2">
        <v>0</v>
      </c>
      <c r="K6467" s="2">
        <v>1150000</v>
      </c>
      <c r="L6467" t="s">
        <v>116</v>
      </c>
    </row>
    <row r="6468" spans="1:12" x14ac:dyDescent="0.85">
      <c r="A6468" s="1">
        <v>41164</v>
      </c>
      <c r="B6468" t="s">
        <v>90</v>
      </c>
      <c r="C6468" t="s">
        <v>7707</v>
      </c>
      <c r="D6468" t="s">
        <v>7708</v>
      </c>
      <c r="E6468" t="s">
        <v>119</v>
      </c>
      <c r="F6468" t="s">
        <v>120</v>
      </c>
      <c r="G6468" t="s">
        <v>121</v>
      </c>
      <c r="H6468">
        <v>2010</v>
      </c>
      <c r="I6468" s="2">
        <v>750000</v>
      </c>
      <c r="J6468" s="2">
        <v>0</v>
      </c>
      <c r="K6468" s="2">
        <v>750000</v>
      </c>
      <c r="L6468" t="s">
        <v>116</v>
      </c>
    </row>
    <row r="6469" spans="1:12" x14ac:dyDescent="0.85">
      <c r="A6469" s="1">
        <v>41164</v>
      </c>
      <c r="B6469" t="s">
        <v>90</v>
      </c>
      <c r="C6469" t="s">
        <v>4345</v>
      </c>
      <c r="D6469" t="s">
        <v>4346</v>
      </c>
      <c r="E6469" t="s">
        <v>119</v>
      </c>
      <c r="F6469" t="s">
        <v>120</v>
      </c>
      <c r="G6469" t="s">
        <v>842</v>
      </c>
      <c r="H6469">
        <v>2010</v>
      </c>
      <c r="I6469" s="2">
        <v>2063800</v>
      </c>
      <c r="J6469" s="2">
        <v>0</v>
      </c>
      <c r="K6469" s="2">
        <v>2063800</v>
      </c>
      <c r="L6469" t="s">
        <v>116</v>
      </c>
    </row>
    <row r="6470" spans="1:12" x14ac:dyDescent="0.85">
      <c r="A6470" s="1">
        <v>41164</v>
      </c>
      <c r="B6470" t="s">
        <v>90</v>
      </c>
      <c r="C6470" t="s">
        <v>7709</v>
      </c>
      <c r="D6470" t="s">
        <v>7710</v>
      </c>
      <c r="E6470" t="s">
        <v>119</v>
      </c>
      <c r="F6470" t="s">
        <v>120</v>
      </c>
      <c r="G6470" t="s">
        <v>121</v>
      </c>
      <c r="H6470">
        <v>2010</v>
      </c>
      <c r="I6470" s="2">
        <v>830000</v>
      </c>
      <c r="J6470" s="2">
        <v>0</v>
      </c>
      <c r="K6470" s="2">
        <v>830000</v>
      </c>
      <c r="L6470" t="s">
        <v>116</v>
      </c>
    </row>
    <row r="6471" spans="1:12" x14ac:dyDescent="0.85">
      <c r="A6471" s="1">
        <v>41164</v>
      </c>
      <c r="B6471" t="s">
        <v>90</v>
      </c>
      <c r="C6471" t="s">
        <v>7711</v>
      </c>
      <c r="D6471" t="s">
        <v>7712</v>
      </c>
      <c r="E6471" t="s">
        <v>119</v>
      </c>
      <c r="F6471" t="s">
        <v>120</v>
      </c>
      <c r="G6471" t="s">
        <v>121</v>
      </c>
      <c r="H6471">
        <v>2010</v>
      </c>
      <c r="I6471" s="2">
        <v>1750000</v>
      </c>
      <c r="J6471" s="2">
        <v>0</v>
      </c>
      <c r="K6471" s="2">
        <v>1750000</v>
      </c>
      <c r="L6471" t="s">
        <v>116</v>
      </c>
    </row>
    <row r="6472" spans="1:12" x14ac:dyDescent="0.85">
      <c r="A6472" s="1">
        <v>41164</v>
      </c>
      <c r="B6472" t="s">
        <v>538</v>
      </c>
      <c r="C6472" t="s">
        <v>7713</v>
      </c>
      <c r="D6472" t="s">
        <v>7714</v>
      </c>
      <c r="E6472" t="s">
        <v>260</v>
      </c>
      <c r="F6472" t="s">
        <v>261</v>
      </c>
      <c r="H6472">
        <v>2010</v>
      </c>
      <c r="I6472" s="2">
        <v>1199950</v>
      </c>
      <c r="J6472" s="2">
        <v>300050</v>
      </c>
      <c r="K6472" s="2">
        <v>1500000</v>
      </c>
      <c r="L6472" t="s">
        <v>116</v>
      </c>
    </row>
    <row r="6473" spans="1:12" x14ac:dyDescent="0.85">
      <c r="A6473" s="1">
        <v>41164</v>
      </c>
      <c r="B6473" t="s">
        <v>90</v>
      </c>
      <c r="C6473" t="s">
        <v>6912</v>
      </c>
      <c r="D6473" t="s">
        <v>6913</v>
      </c>
      <c r="E6473" t="s">
        <v>102</v>
      </c>
      <c r="F6473" t="s">
        <v>103</v>
      </c>
      <c r="G6473" t="s">
        <v>104</v>
      </c>
      <c r="H6473">
        <v>2010</v>
      </c>
      <c r="I6473" s="2">
        <v>95939.9</v>
      </c>
      <c r="J6473" s="2">
        <v>0</v>
      </c>
      <c r="K6473" s="2">
        <v>95939.9</v>
      </c>
      <c r="L6473" t="s">
        <v>116</v>
      </c>
    </row>
    <row r="6474" spans="1:12" x14ac:dyDescent="0.85">
      <c r="A6474" s="1">
        <v>41164</v>
      </c>
      <c r="B6474" t="s">
        <v>90</v>
      </c>
      <c r="C6474" t="s">
        <v>7715</v>
      </c>
      <c r="D6474" t="s">
        <v>7716</v>
      </c>
      <c r="E6474" t="s">
        <v>293</v>
      </c>
      <c r="F6474" t="s">
        <v>294</v>
      </c>
      <c r="G6474" t="s">
        <v>626</v>
      </c>
      <c r="H6474">
        <v>2010</v>
      </c>
      <c r="I6474" s="2">
        <v>2674800</v>
      </c>
      <c r="J6474" s="2">
        <v>0</v>
      </c>
      <c r="K6474" s="2">
        <v>2674800</v>
      </c>
      <c r="L6474" t="s">
        <v>116</v>
      </c>
    </row>
    <row r="6475" spans="1:12" x14ac:dyDescent="0.85">
      <c r="A6475" s="1">
        <v>41164</v>
      </c>
      <c r="B6475" t="s">
        <v>2348</v>
      </c>
      <c r="C6475" t="s">
        <v>2349</v>
      </c>
      <c r="D6475" t="s">
        <v>2350</v>
      </c>
      <c r="E6475" t="s">
        <v>1722</v>
      </c>
      <c r="F6475" t="s">
        <v>1723</v>
      </c>
      <c r="G6475" t="s">
        <v>1724</v>
      </c>
      <c r="H6475">
        <v>2010</v>
      </c>
      <c r="I6475" s="2">
        <v>19925280</v>
      </c>
      <c r="J6475" s="2">
        <v>0</v>
      </c>
      <c r="K6475" s="2">
        <v>19925280</v>
      </c>
      <c r="L6475" t="s">
        <v>116</v>
      </c>
    </row>
    <row r="6476" spans="1:12" x14ac:dyDescent="0.85">
      <c r="A6476" s="1">
        <v>41164</v>
      </c>
      <c r="B6476" t="s">
        <v>7717</v>
      </c>
      <c r="C6476" t="s">
        <v>7718</v>
      </c>
      <c r="D6476" t="s">
        <v>7719</v>
      </c>
      <c r="E6476" t="s">
        <v>56</v>
      </c>
      <c r="F6476" t="s">
        <v>57</v>
      </c>
      <c r="G6476" t="s">
        <v>58</v>
      </c>
      <c r="H6476">
        <v>2010</v>
      </c>
      <c r="I6476" s="2">
        <v>1650000</v>
      </c>
      <c r="J6476" s="2">
        <v>0</v>
      </c>
      <c r="K6476" s="2">
        <v>1650000</v>
      </c>
      <c r="L6476" t="s">
        <v>116</v>
      </c>
    </row>
    <row r="6477" spans="1:12" x14ac:dyDescent="0.85">
      <c r="A6477" s="1">
        <v>41164</v>
      </c>
      <c r="B6477" t="s">
        <v>4705</v>
      </c>
      <c r="C6477" t="s">
        <v>6914</v>
      </c>
      <c r="D6477" t="s">
        <v>6915</v>
      </c>
      <c r="E6477" t="s">
        <v>56</v>
      </c>
      <c r="F6477" t="s">
        <v>57</v>
      </c>
      <c r="G6477" t="s">
        <v>58</v>
      </c>
      <c r="H6477">
        <v>2010</v>
      </c>
      <c r="I6477" s="2">
        <v>9349000</v>
      </c>
      <c r="J6477" s="2">
        <v>0</v>
      </c>
      <c r="K6477" s="2">
        <v>9349000</v>
      </c>
      <c r="L6477" t="s">
        <v>116</v>
      </c>
    </row>
    <row r="6478" spans="1:12" x14ac:dyDescent="0.85">
      <c r="A6478" s="1">
        <v>41164</v>
      </c>
      <c r="B6478" t="s">
        <v>4705</v>
      </c>
      <c r="C6478" t="s">
        <v>6914</v>
      </c>
      <c r="D6478" t="s">
        <v>6915</v>
      </c>
      <c r="E6478" t="s">
        <v>15</v>
      </c>
      <c r="F6478" t="s">
        <v>16</v>
      </c>
      <c r="G6478" t="s">
        <v>17</v>
      </c>
      <c r="H6478">
        <v>2010</v>
      </c>
      <c r="I6478" s="2">
        <v>14870625.550000001</v>
      </c>
      <c r="J6478" s="2">
        <v>0</v>
      </c>
      <c r="K6478" s="2">
        <v>14870625.550000001</v>
      </c>
      <c r="L6478" t="s">
        <v>116</v>
      </c>
    </row>
    <row r="6479" spans="1:12" x14ac:dyDescent="0.85">
      <c r="A6479" s="1">
        <v>41164</v>
      </c>
      <c r="B6479" t="s">
        <v>4705</v>
      </c>
      <c r="C6479" t="s">
        <v>6914</v>
      </c>
      <c r="D6479" t="s">
        <v>6915</v>
      </c>
      <c r="E6479" t="s">
        <v>293</v>
      </c>
      <c r="F6479" t="s">
        <v>294</v>
      </c>
      <c r="G6479" t="s">
        <v>626</v>
      </c>
      <c r="H6479">
        <v>2010</v>
      </c>
      <c r="I6479" s="2">
        <v>12856000</v>
      </c>
      <c r="J6479" s="2">
        <v>0</v>
      </c>
      <c r="K6479" s="2">
        <v>12856000</v>
      </c>
      <c r="L6479" t="s">
        <v>116</v>
      </c>
    </row>
    <row r="6480" spans="1:12" x14ac:dyDescent="0.85">
      <c r="A6480" s="1">
        <v>41164</v>
      </c>
      <c r="B6480" t="s">
        <v>4705</v>
      </c>
      <c r="C6480" t="s">
        <v>6914</v>
      </c>
      <c r="D6480" t="s">
        <v>6915</v>
      </c>
      <c r="E6480" t="s">
        <v>102</v>
      </c>
      <c r="F6480" t="s">
        <v>103</v>
      </c>
      <c r="G6480" t="s">
        <v>104</v>
      </c>
      <c r="H6480">
        <v>2010</v>
      </c>
      <c r="I6480" s="2">
        <v>60592449.990000002</v>
      </c>
      <c r="J6480" s="2">
        <v>0</v>
      </c>
      <c r="K6480" s="2">
        <v>60592449.990000002</v>
      </c>
      <c r="L6480" t="s">
        <v>116</v>
      </c>
    </row>
    <row r="6481" spans="1:12" x14ac:dyDescent="0.85">
      <c r="A6481" s="1">
        <v>41164</v>
      </c>
      <c r="B6481" t="s">
        <v>4705</v>
      </c>
      <c r="C6481" t="s">
        <v>6914</v>
      </c>
      <c r="D6481" t="s">
        <v>6915</v>
      </c>
      <c r="E6481" t="s">
        <v>1065</v>
      </c>
      <c r="F6481" t="s">
        <v>1066</v>
      </c>
      <c r="G6481" t="s">
        <v>1067</v>
      </c>
      <c r="H6481">
        <v>2010</v>
      </c>
      <c r="I6481" s="2">
        <v>50000000</v>
      </c>
      <c r="J6481" s="2">
        <v>0</v>
      </c>
      <c r="K6481" s="2">
        <v>50000000</v>
      </c>
      <c r="L6481" t="s">
        <v>116</v>
      </c>
    </row>
    <row r="6482" spans="1:12" x14ac:dyDescent="0.85">
      <c r="A6482" s="1">
        <v>41164</v>
      </c>
      <c r="B6482" t="s">
        <v>4705</v>
      </c>
      <c r="C6482" t="s">
        <v>6914</v>
      </c>
      <c r="D6482" t="s">
        <v>6915</v>
      </c>
      <c r="E6482" t="s">
        <v>42</v>
      </c>
      <c r="F6482" t="s">
        <v>43</v>
      </c>
      <c r="G6482" t="s">
        <v>44</v>
      </c>
      <c r="H6482">
        <v>2010</v>
      </c>
      <c r="I6482" s="2">
        <v>55362936.82</v>
      </c>
      <c r="J6482" s="2">
        <v>0</v>
      </c>
      <c r="K6482" s="2">
        <v>55362936.82</v>
      </c>
      <c r="L6482" t="s">
        <v>116</v>
      </c>
    </row>
    <row r="6483" spans="1:12" x14ac:dyDescent="0.85">
      <c r="A6483" s="1">
        <v>41164</v>
      </c>
      <c r="B6483" t="s">
        <v>7720</v>
      </c>
      <c r="C6483" t="s">
        <v>7721</v>
      </c>
      <c r="D6483" t="s">
        <v>7722</v>
      </c>
      <c r="E6483" t="s">
        <v>56</v>
      </c>
      <c r="F6483" t="s">
        <v>57</v>
      </c>
      <c r="G6483" t="s">
        <v>58</v>
      </c>
      <c r="H6483">
        <v>2010</v>
      </c>
      <c r="I6483" s="2">
        <v>5374050</v>
      </c>
      <c r="J6483" s="2">
        <v>2097293.44</v>
      </c>
      <c r="K6483" s="2">
        <v>7471343.4400000004</v>
      </c>
      <c r="L6483" t="s">
        <v>116</v>
      </c>
    </row>
    <row r="6484" spans="1:12" x14ac:dyDescent="0.85">
      <c r="A6484" s="1">
        <v>41164</v>
      </c>
      <c r="B6484" t="s">
        <v>90</v>
      </c>
      <c r="C6484" t="s">
        <v>6478</v>
      </c>
      <c r="D6484" t="s">
        <v>6479</v>
      </c>
      <c r="E6484" t="s">
        <v>223</v>
      </c>
      <c r="F6484" t="s">
        <v>224</v>
      </c>
      <c r="G6484" t="s">
        <v>225</v>
      </c>
      <c r="H6484">
        <v>2010</v>
      </c>
      <c r="I6484" s="2">
        <v>834750</v>
      </c>
      <c r="J6484" s="2">
        <v>0</v>
      </c>
      <c r="K6484" s="2">
        <v>834750</v>
      </c>
      <c r="L6484" t="s">
        <v>116</v>
      </c>
    </row>
    <row r="6485" spans="1:12" x14ac:dyDescent="0.85">
      <c r="A6485" s="1">
        <v>41164</v>
      </c>
      <c r="B6485" t="s">
        <v>90</v>
      </c>
      <c r="C6485" t="s">
        <v>6478</v>
      </c>
      <c r="D6485" t="s">
        <v>6479</v>
      </c>
      <c r="E6485" t="s">
        <v>119</v>
      </c>
      <c r="F6485" t="s">
        <v>120</v>
      </c>
      <c r="G6485" t="s">
        <v>121</v>
      </c>
      <c r="H6485">
        <v>2010</v>
      </c>
      <c r="I6485" s="2">
        <v>700000</v>
      </c>
      <c r="J6485" s="2">
        <v>0</v>
      </c>
      <c r="K6485" s="2">
        <v>700000</v>
      </c>
      <c r="L6485" t="s">
        <v>116</v>
      </c>
    </row>
    <row r="6486" spans="1:12" x14ac:dyDescent="0.85">
      <c r="A6486" s="1">
        <v>41164</v>
      </c>
      <c r="B6486" t="s">
        <v>7723</v>
      </c>
      <c r="C6486" t="s">
        <v>7724</v>
      </c>
      <c r="D6486" t="s">
        <v>7725</v>
      </c>
      <c r="E6486" t="s">
        <v>56</v>
      </c>
      <c r="F6486" t="s">
        <v>57</v>
      </c>
      <c r="G6486" t="s">
        <v>58</v>
      </c>
      <c r="H6486">
        <v>2010</v>
      </c>
      <c r="I6486" s="2">
        <v>247185</v>
      </c>
      <c r="J6486" s="2">
        <v>0</v>
      </c>
      <c r="K6486" s="2">
        <v>247185</v>
      </c>
      <c r="L6486" t="s">
        <v>116</v>
      </c>
    </row>
    <row r="6487" spans="1:12" x14ac:dyDescent="0.85">
      <c r="A6487" s="1">
        <v>41164</v>
      </c>
      <c r="B6487" t="s">
        <v>7723</v>
      </c>
      <c r="C6487" t="s">
        <v>7724</v>
      </c>
      <c r="D6487" t="s">
        <v>7725</v>
      </c>
      <c r="E6487" t="s">
        <v>15</v>
      </c>
      <c r="F6487" t="s">
        <v>16</v>
      </c>
      <c r="G6487" t="s">
        <v>17</v>
      </c>
      <c r="H6487">
        <v>2010</v>
      </c>
      <c r="I6487" s="2">
        <v>943344.13</v>
      </c>
      <c r="J6487" s="2">
        <v>0.17</v>
      </c>
      <c r="K6487" s="2">
        <v>943344.3</v>
      </c>
      <c r="L6487" t="s">
        <v>116</v>
      </c>
    </row>
    <row r="6488" spans="1:12" x14ac:dyDescent="0.85">
      <c r="A6488" s="1">
        <v>41164</v>
      </c>
      <c r="B6488" t="s">
        <v>4372</v>
      </c>
      <c r="C6488" t="s">
        <v>4373</v>
      </c>
      <c r="D6488" t="s">
        <v>4374</v>
      </c>
      <c r="E6488" t="s">
        <v>200</v>
      </c>
      <c r="F6488" t="s">
        <v>201</v>
      </c>
      <c r="G6488" t="s">
        <v>202</v>
      </c>
      <c r="H6488">
        <v>2010</v>
      </c>
      <c r="I6488" s="2">
        <v>300000</v>
      </c>
      <c r="J6488" s="2">
        <v>0</v>
      </c>
      <c r="K6488" s="2">
        <v>300000</v>
      </c>
      <c r="L6488" t="s">
        <v>18</v>
      </c>
    </row>
    <row r="6489" spans="1:12" x14ac:dyDescent="0.85">
      <c r="A6489" s="1">
        <v>41164</v>
      </c>
      <c r="B6489" t="s">
        <v>648</v>
      </c>
      <c r="C6489" t="s">
        <v>7726</v>
      </c>
      <c r="D6489" t="s">
        <v>7727</v>
      </c>
      <c r="E6489" t="s">
        <v>200</v>
      </c>
      <c r="F6489" t="s">
        <v>201</v>
      </c>
      <c r="G6489" t="s">
        <v>213</v>
      </c>
      <c r="H6489">
        <v>2010</v>
      </c>
      <c r="I6489" s="2">
        <v>2809778.03</v>
      </c>
      <c r="J6489" s="2">
        <v>0</v>
      </c>
      <c r="K6489" s="2">
        <v>2809778.03</v>
      </c>
      <c r="L6489" t="s">
        <v>116</v>
      </c>
    </row>
    <row r="6490" spans="1:12" x14ac:dyDescent="0.85">
      <c r="A6490" s="1">
        <v>41164</v>
      </c>
      <c r="B6490" t="s">
        <v>90</v>
      </c>
      <c r="C6490" t="s">
        <v>6491</v>
      </c>
      <c r="D6490" t="s">
        <v>6492</v>
      </c>
      <c r="E6490" t="s">
        <v>70</v>
      </c>
      <c r="F6490" t="s">
        <v>71</v>
      </c>
      <c r="G6490" t="s">
        <v>72</v>
      </c>
      <c r="H6490">
        <v>2010</v>
      </c>
      <c r="I6490" s="2">
        <v>319200</v>
      </c>
      <c r="J6490" s="2">
        <v>0</v>
      </c>
      <c r="K6490" s="2">
        <v>319200</v>
      </c>
      <c r="L6490" t="s">
        <v>116</v>
      </c>
    </row>
    <row r="6491" spans="1:12" x14ac:dyDescent="0.85">
      <c r="A6491" s="1">
        <v>41164</v>
      </c>
      <c r="B6491" t="s">
        <v>90</v>
      </c>
      <c r="C6491" t="s">
        <v>6491</v>
      </c>
      <c r="D6491" t="s">
        <v>6492</v>
      </c>
      <c r="E6491" t="s">
        <v>223</v>
      </c>
      <c r="F6491" t="s">
        <v>224</v>
      </c>
      <c r="G6491" t="s">
        <v>225</v>
      </c>
      <c r="H6491">
        <v>2010</v>
      </c>
      <c r="I6491" s="2">
        <v>1034250</v>
      </c>
      <c r="J6491" s="2">
        <v>0</v>
      </c>
      <c r="K6491" s="2">
        <v>1034250</v>
      </c>
      <c r="L6491" t="s">
        <v>116</v>
      </c>
    </row>
    <row r="6492" spans="1:12" x14ac:dyDescent="0.85">
      <c r="A6492" s="1">
        <v>41164</v>
      </c>
      <c r="B6492" t="s">
        <v>90</v>
      </c>
      <c r="C6492" t="s">
        <v>6491</v>
      </c>
      <c r="D6492" t="s">
        <v>6492</v>
      </c>
      <c r="E6492" t="s">
        <v>119</v>
      </c>
      <c r="F6492" t="s">
        <v>120</v>
      </c>
      <c r="G6492" t="s">
        <v>121</v>
      </c>
      <c r="H6492">
        <v>2010</v>
      </c>
      <c r="I6492" s="2">
        <v>200000</v>
      </c>
      <c r="J6492" s="2">
        <v>0</v>
      </c>
      <c r="K6492" s="2">
        <v>200000</v>
      </c>
      <c r="L6492" t="s">
        <v>116</v>
      </c>
    </row>
    <row r="6493" spans="1:12" x14ac:dyDescent="0.85">
      <c r="A6493" s="1">
        <v>41164</v>
      </c>
      <c r="B6493" t="s">
        <v>90</v>
      </c>
      <c r="C6493" t="s">
        <v>6493</v>
      </c>
      <c r="D6493" t="s">
        <v>6494</v>
      </c>
      <c r="E6493" t="s">
        <v>128</v>
      </c>
      <c r="F6493" t="s">
        <v>129</v>
      </c>
      <c r="G6493" t="s">
        <v>130</v>
      </c>
      <c r="H6493">
        <v>2010</v>
      </c>
      <c r="I6493" s="2">
        <v>22942</v>
      </c>
      <c r="J6493" s="2">
        <v>0</v>
      </c>
      <c r="K6493" s="2">
        <v>22942</v>
      </c>
      <c r="L6493" t="s">
        <v>116</v>
      </c>
    </row>
    <row r="6494" spans="1:12" x14ac:dyDescent="0.85">
      <c r="A6494" s="1">
        <v>41164</v>
      </c>
      <c r="B6494" t="s">
        <v>90</v>
      </c>
      <c r="C6494" t="s">
        <v>6493</v>
      </c>
      <c r="D6494" t="s">
        <v>6494</v>
      </c>
      <c r="E6494" t="s">
        <v>223</v>
      </c>
      <c r="F6494" t="s">
        <v>224</v>
      </c>
      <c r="G6494" t="s">
        <v>225</v>
      </c>
      <c r="H6494">
        <v>2010</v>
      </c>
      <c r="I6494" s="2">
        <v>279008</v>
      </c>
      <c r="J6494" s="2">
        <v>0</v>
      </c>
      <c r="K6494" s="2">
        <v>279008</v>
      </c>
      <c r="L6494" t="s">
        <v>116</v>
      </c>
    </row>
    <row r="6495" spans="1:12" x14ac:dyDescent="0.85">
      <c r="A6495" s="1">
        <v>41164</v>
      </c>
      <c r="B6495" t="s">
        <v>90</v>
      </c>
      <c r="C6495" t="s">
        <v>6495</v>
      </c>
      <c r="D6495" t="s">
        <v>6496</v>
      </c>
      <c r="E6495" t="s">
        <v>119</v>
      </c>
      <c r="F6495" t="s">
        <v>120</v>
      </c>
      <c r="G6495" t="s">
        <v>121</v>
      </c>
      <c r="H6495">
        <v>2010</v>
      </c>
      <c r="I6495" s="2">
        <v>500000</v>
      </c>
      <c r="J6495" s="2">
        <v>0</v>
      </c>
      <c r="K6495" s="2">
        <v>500000</v>
      </c>
      <c r="L6495" t="s">
        <v>116</v>
      </c>
    </row>
    <row r="6496" spans="1:12" x14ac:dyDescent="0.85">
      <c r="A6496" s="1">
        <v>41164</v>
      </c>
      <c r="B6496" t="s">
        <v>90</v>
      </c>
      <c r="C6496" t="s">
        <v>6497</v>
      </c>
      <c r="D6496" t="s">
        <v>6498</v>
      </c>
      <c r="E6496" t="s">
        <v>70</v>
      </c>
      <c r="F6496" t="s">
        <v>71</v>
      </c>
      <c r="G6496" t="s">
        <v>72</v>
      </c>
      <c r="H6496">
        <v>2010</v>
      </c>
      <c r="I6496" s="2">
        <v>500000</v>
      </c>
      <c r="J6496" s="2">
        <v>0</v>
      </c>
      <c r="K6496" s="2">
        <v>500000</v>
      </c>
      <c r="L6496" t="s">
        <v>18</v>
      </c>
    </row>
    <row r="6497" spans="1:12" x14ac:dyDescent="0.85">
      <c r="A6497" s="1">
        <v>41164</v>
      </c>
      <c r="B6497" t="s">
        <v>90</v>
      </c>
      <c r="C6497" t="s">
        <v>6923</v>
      </c>
      <c r="D6497" t="s">
        <v>6924</v>
      </c>
      <c r="E6497" t="s">
        <v>1408</v>
      </c>
      <c r="F6497" t="s">
        <v>1409</v>
      </c>
      <c r="G6497" t="s">
        <v>1410</v>
      </c>
      <c r="H6497">
        <v>2010</v>
      </c>
      <c r="I6497" s="2">
        <v>274550</v>
      </c>
      <c r="J6497" s="2">
        <v>0</v>
      </c>
      <c r="K6497" s="2">
        <v>274550</v>
      </c>
      <c r="L6497" t="s">
        <v>116</v>
      </c>
    </row>
    <row r="6498" spans="1:12" x14ac:dyDescent="0.85">
      <c r="A6498" s="1">
        <v>41164</v>
      </c>
      <c r="B6498" t="s">
        <v>90</v>
      </c>
      <c r="C6498" t="s">
        <v>6923</v>
      </c>
      <c r="D6498" t="s">
        <v>6924</v>
      </c>
      <c r="E6498" t="s">
        <v>119</v>
      </c>
      <c r="F6498" t="s">
        <v>120</v>
      </c>
      <c r="G6498" t="s">
        <v>121</v>
      </c>
      <c r="H6498">
        <v>2010</v>
      </c>
      <c r="I6498" s="2">
        <v>2900000</v>
      </c>
      <c r="J6498" s="2">
        <v>0</v>
      </c>
      <c r="K6498" s="2">
        <v>2900000</v>
      </c>
      <c r="L6498" t="s">
        <v>116</v>
      </c>
    </row>
    <row r="6499" spans="1:12" x14ac:dyDescent="0.85">
      <c r="A6499" s="1">
        <v>41164</v>
      </c>
      <c r="B6499" t="s">
        <v>90</v>
      </c>
      <c r="C6499" t="s">
        <v>6923</v>
      </c>
      <c r="D6499" t="s">
        <v>6924</v>
      </c>
      <c r="E6499" t="s">
        <v>42</v>
      </c>
      <c r="F6499" t="s">
        <v>43</v>
      </c>
      <c r="G6499" t="s">
        <v>44</v>
      </c>
      <c r="H6499">
        <v>2010</v>
      </c>
      <c r="I6499" s="2">
        <v>1500000</v>
      </c>
      <c r="J6499" s="2">
        <v>0</v>
      </c>
      <c r="K6499" s="2">
        <v>1500000</v>
      </c>
      <c r="L6499" t="s">
        <v>116</v>
      </c>
    </row>
    <row r="6500" spans="1:12" x14ac:dyDescent="0.85">
      <c r="A6500" s="1">
        <v>41164</v>
      </c>
      <c r="B6500" t="s">
        <v>90</v>
      </c>
      <c r="C6500" t="s">
        <v>7381</v>
      </c>
      <c r="D6500" t="s">
        <v>7382</v>
      </c>
      <c r="E6500" t="s">
        <v>42</v>
      </c>
      <c r="F6500" t="s">
        <v>43</v>
      </c>
      <c r="G6500" t="s">
        <v>44</v>
      </c>
      <c r="H6500">
        <v>2010</v>
      </c>
      <c r="I6500" s="2">
        <v>500000</v>
      </c>
      <c r="J6500" s="2">
        <v>0</v>
      </c>
      <c r="K6500" s="2">
        <v>500000</v>
      </c>
      <c r="L6500" t="s">
        <v>116</v>
      </c>
    </row>
    <row r="6501" spans="1:12" x14ac:dyDescent="0.85">
      <c r="A6501" s="1">
        <v>41164</v>
      </c>
      <c r="B6501" t="s">
        <v>90</v>
      </c>
      <c r="C6501" t="s">
        <v>6018</v>
      </c>
      <c r="D6501" t="s">
        <v>6019</v>
      </c>
      <c r="E6501" t="s">
        <v>93</v>
      </c>
      <c r="F6501" t="s">
        <v>94</v>
      </c>
      <c r="H6501">
        <v>2010</v>
      </c>
      <c r="I6501" s="2">
        <v>2400000</v>
      </c>
      <c r="J6501" s="2">
        <v>0</v>
      </c>
      <c r="K6501" s="2">
        <v>2400000</v>
      </c>
      <c r="L6501" t="s">
        <v>116</v>
      </c>
    </row>
    <row r="6502" spans="1:12" x14ac:dyDescent="0.85">
      <c r="A6502" s="1">
        <v>41164</v>
      </c>
      <c r="B6502" t="s">
        <v>90</v>
      </c>
      <c r="C6502" t="s">
        <v>5527</v>
      </c>
      <c r="D6502" t="s">
        <v>5528</v>
      </c>
      <c r="E6502" t="s">
        <v>56</v>
      </c>
      <c r="F6502" t="s">
        <v>57</v>
      </c>
      <c r="G6502" t="s">
        <v>58</v>
      </c>
      <c r="H6502">
        <v>2010</v>
      </c>
      <c r="I6502" s="2">
        <v>442524.87</v>
      </c>
      <c r="J6502" s="2">
        <v>0</v>
      </c>
      <c r="K6502" s="2">
        <v>442524.87</v>
      </c>
      <c r="L6502" t="s">
        <v>116</v>
      </c>
    </row>
    <row r="6503" spans="1:12" x14ac:dyDescent="0.85">
      <c r="A6503" s="1">
        <v>41164</v>
      </c>
      <c r="B6503" t="s">
        <v>90</v>
      </c>
      <c r="C6503" t="s">
        <v>6926</v>
      </c>
      <c r="D6503" t="s">
        <v>6927</v>
      </c>
      <c r="E6503" t="s">
        <v>56</v>
      </c>
      <c r="F6503" t="s">
        <v>57</v>
      </c>
      <c r="G6503" t="s">
        <v>58</v>
      </c>
      <c r="H6503">
        <v>2010</v>
      </c>
      <c r="I6503" s="2">
        <v>892431.06</v>
      </c>
      <c r="J6503" s="2">
        <v>0</v>
      </c>
      <c r="K6503" s="2">
        <v>892431.06</v>
      </c>
      <c r="L6503" t="s">
        <v>116</v>
      </c>
    </row>
    <row r="6504" spans="1:12" x14ac:dyDescent="0.85">
      <c r="A6504" s="1">
        <v>41164</v>
      </c>
      <c r="B6504" t="s">
        <v>90</v>
      </c>
      <c r="C6504" t="s">
        <v>6926</v>
      </c>
      <c r="D6504" t="s">
        <v>6927</v>
      </c>
      <c r="E6504" t="s">
        <v>15</v>
      </c>
      <c r="F6504" t="s">
        <v>16</v>
      </c>
      <c r="G6504" t="s">
        <v>17</v>
      </c>
      <c r="H6504">
        <v>2010</v>
      </c>
      <c r="I6504" s="2">
        <v>6857.9</v>
      </c>
      <c r="J6504" s="2">
        <v>0</v>
      </c>
      <c r="K6504" s="2">
        <v>6857.9</v>
      </c>
      <c r="L6504" t="s">
        <v>116</v>
      </c>
    </row>
    <row r="6505" spans="1:12" x14ac:dyDescent="0.85">
      <c r="A6505" s="1">
        <v>41164</v>
      </c>
      <c r="B6505" t="s">
        <v>90</v>
      </c>
      <c r="C6505" t="s">
        <v>6926</v>
      </c>
      <c r="D6505" t="s">
        <v>6927</v>
      </c>
      <c r="E6505" t="s">
        <v>200</v>
      </c>
      <c r="F6505" t="s">
        <v>201</v>
      </c>
      <c r="G6505" t="s">
        <v>213</v>
      </c>
      <c r="H6505">
        <v>2010</v>
      </c>
      <c r="I6505" s="2">
        <v>5976.41</v>
      </c>
      <c r="J6505" s="2">
        <v>0</v>
      </c>
      <c r="K6505" s="2">
        <v>5976.41</v>
      </c>
      <c r="L6505" t="s">
        <v>116</v>
      </c>
    </row>
    <row r="6506" spans="1:12" x14ac:dyDescent="0.85">
      <c r="A6506" s="1">
        <v>41164</v>
      </c>
      <c r="B6506" t="s">
        <v>90</v>
      </c>
      <c r="C6506" t="s">
        <v>6926</v>
      </c>
      <c r="D6506" t="s">
        <v>6927</v>
      </c>
      <c r="E6506" t="s">
        <v>223</v>
      </c>
      <c r="F6506" t="s">
        <v>224</v>
      </c>
      <c r="G6506" t="s">
        <v>225</v>
      </c>
      <c r="H6506">
        <v>2010</v>
      </c>
      <c r="I6506" s="2">
        <v>3904.57</v>
      </c>
      <c r="J6506" s="2">
        <v>0</v>
      </c>
      <c r="K6506" s="2">
        <v>3904.57</v>
      </c>
      <c r="L6506" t="s">
        <v>116</v>
      </c>
    </row>
    <row r="6507" spans="1:12" x14ac:dyDescent="0.85">
      <c r="A6507" s="1">
        <v>41164</v>
      </c>
      <c r="B6507" t="s">
        <v>90</v>
      </c>
      <c r="C6507" t="s">
        <v>6926</v>
      </c>
      <c r="D6507" t="s">
        <v>6927</v>
      </c>
      <c r="E6507" t="s">
        <v>119</v>
      </c>
      <c r="F6507" t="s">
        <v>120</v>
      </c>
      <c r="G6507" t="s">
        <v>121</v>
      </c>
      <c r="H6507">
        <v>2010</v>
      </c>
      <c r="I6507" s="2">
        <v>835674.93</v>
      </c>
      <c r="J6507" s="2">
        <v>0</v>
      </c>
      <c r="K6507" s="2">
        <v>835674.93</v>
      </c>
      <c r="L6507" t="s">
        <v>116</v>
      </c>
    </row>
    <row r="6508" spans="1:12" x14ac:dyDescent="0.85">
      <c r="A6508" s="1">
        <v>41164</v>
      </c>
      <c r="B6508" t="s">
        <v>90</v>
      </c>
      <c r="C6508" t="s">
        <v>6926</v>
      </c>
      <c r="D6508" t="s">
        <v>6927</v>
      </c>
      <c r="E6508" t="s">
        <v>1280</v>
      </c>
      <c r="F6508" t="s">
        <v>1281</v>
      </c>
      <c r="G6508" t="s">
        <v>1282</v>
      </c>
      <c r="H6508">
        <v>2010</v>
      </c>
      <c r="I6508" s="2">
        <v>580775</v>
      </c>
      <c r="J6508" s="2">
        <v>0</v>
      </c>
      <c r="K6508" s="2">
        <v>580775</v>
      </c>
      <c r="L6508" t="s">
        <v>116</v>
      </c>
    </row>
    <row r="6509" spans="1:12" x14ac:dyDescent="0.85">
      <c r="A6509" s="1">
        <v>41164</v>
      </c>
      <c r="B6509" t="s">
        <v>90</v>
      </c>
      <c r="C6509" t="s">
        <v>6926</v>
      </c>
      <c r="D6509" t="s">
        <v>6927</v>
      </c>
      <c r="E6509" t="s">
        <v>93</v>
      </c>
      <c r="F6509" t="s">
        <v>94</v>
      </c>
      <c r="H6509">
        <v>2010</v>
      </c>
      <c r="I6509" s="2">
        <v>7809.13</v>
      </c>
      <c r="J6509" s="2">
        <v>0</v>
      </c>
      <c r="K6509" s="2">
        <v>7809.13</v>
      </c>
      <c r="L6509" t="s">
        <v>116</v>
      </c>
    </row>
    <row r="6510" spans="1:12" x14ac:dyDescent="0.85">
      <c r="A6510" s="1">
        <v>41164</v>
      </c>
      <c r="B6510" t="s">
        <v>883</v>
      </c>
      <c r="C6510" t="s">
        <v>2332</v>
      </c>
      <c r="D6510" t="s">
        <v>2333</v>
      </c>
      <c r="E6510" t="s">
        <v>21</v>
      </c>
      <c r="F6510" t="s">
        <v>22</v>
      </c>
      <c r="G6510" t="s">
        <v>2492</v>
      </c>
      <c r="H6510">
        <v>2010</v>
      </c>
      <c r="I6510" s="2">
        <v>5000000</v>
      </c>
      <c r="J6510" s="2">
        <v>0</v>
      </c>
      <c r="K6510" s="2">
        <v>5000000</v>
      </c>
      <c r="L6510" t="s">
        <v>116</v>
      </c>
    </row>
    <row r="6511" spans="1:12" x14ac:dyDescent="0.85">
      <c r="A6511" s="1">
        <v>41164</v>
      </c>
      <c r="B6511" t="s">
        <v>883</v>
      </c>
      <c r="C6511" t="s">
        <v>2332</v>
      </c>
      <c r="D6511" t="s">
        <v>2333</v>
      </c>
      <c r="E6511" t="s">
        <v>260</v>
      </c>
      <c r="F6511" t="s">
        <v>261</v>
      </c>
      <c r="H6511">
        <v>2010</v>
      </c>
      <c r="I6511" s="2">
        <v>7000000</v>
      </c>
      <c r="J6511" s="2">
        <v>0</v>
      </c>
      <c r="K6511" s="2">
        <v>7000000</v>
      </c>
      <c r="L6511" t="s">
        <v>116</v>
      </c>
    </row>
    <row r="6512" spans="1:12" x14ac:dyDescent="0.85">
      <c r="A6512" s="1">
        <v>41164</v>
      </c>
      <c r="B6512" t="s">
        <v>4054</v>
      </c>
      <c r="C6512" t="s">
        <v>6501</v>
      </c>
      <c r="D6512" t="s">
        <v>6502</v>
      </c>
      <c r="E6512" t="s">
        <v>200</v>
      </c>
      <c r="F6512" t="s">
        <v>201</v>
      </c>
      <c r="G6512" t="s">
        <v>213</v>
      </c>
      <c r="H6512">
        <v>2010</v>
      </c>
      <c r="I6512" s="2">
        <v>799973</v>
      </c>
      <c r="J6512" s="2">
        <v>27</v>
      </c>
      <c r="K6512" s="2">
        <v>800000</v>
      </c>
      <c r="L6512" t="s">
        <v>116</v>
      </c>
    </row>
    <row r="6513" spans="1:12" x14ac:dyDescent="0.85">
      <c r="A6513" s="1">
        <v>41164</v>
      </c>
      <c r="B6513" t="s">
        <v>4054</v>
      </c>
      <c r="C6513" t="s">
        <v>6501</v>
      </c>
      <c r="D6513" t="s">
        <v>6502</v>
      </c>
      <c r="E6513" t="s">
        <v>5946</v>
      </c>
      <c r="F6513" t="s">
        <v>5947</v>
      </c>
      <c r="G6513" t="s">
        <v>5948</v>
      </c>
      <c r="H6513">
        <v>2010</v>
      </c>
      <c r="I6513" s="2">
        <v>2000000</v>
      </c>
      <c r="J6513" s="2">
        <v>0</v>
      </c>
      <c r="K6513" s="2">
        <v>2000000</v>
      </c>
      <c r="L6513" t="s">
        <v>116</v>
      </c>
    </row>
    <row r="6514" spans="1:12" x14ac:dyDescent="0.85">
      <c r="A6514" s="1">
        <v>41164</v>
      </c>
      <c r="B6514" t="s">
        <v>648</v>
      </c>
      <c r="C6514" t="s">
        <v>7728</v>
      </c>
      <c r="D6514" t="s">
        <v>7729</v>
      </c>
      <c r="E6514" t="s">
        <v>200</v>
      </c>
      <c r="F6514" t="s">
        <v>201</v>
      </c>
      <c r="G6514" t="s">
        <v>213</v>
      </c>
      <c r="H6514">
        <v>2010</v>
      </c>
      <c r="I6514" s="2">
        <v>7822338.6200000001</v>
      </c>
      <c r="J6514" s="2">
        <v>2137665.67</v>
      </c>
      <c r="K6514" s="2">
        <v>9960004.2899999991</v>
      </c>
      <c r="L6514" t="s">
        <v>116</v>
      </c>
    </row>
    <row r="6515" spans="1:12" x14ac:dyDescent="0.85">
      <c r="A6515" s="1">
        <v>41164</v>
      </c>
      <c r="B6515" t="s">
        <v>648</v>
      </c>
      <c r="C6515" t="s">
        <v>5533</v>
      </c>
      <c r="D6515" t="s">
        <v>5534</v>
      </c>
      <c r="E6515" t="s">
        <v>56</v>
      </c>
      <c r="F6515" t="s">
        <v>57</v>
      </c>
      <c r="G6515" t="s">
        <v>58</v>
      </c>
      <c r="H6515">
        <v>2010</v>
      </c>
      <c r="I6515" s="2">
        <v>460700</v>
      </c>
      <c r="J6515" s="2">
        <v>0</v>
      </c>
      <c r="K6515" s="2">
        <v>460700</v>
      </c>
      <c r="L6515" t="s">
        <v>116</v>
      </c>
    </row>
    <row r="6516" spans="1:12" x14ac:dyDescent="0.85">
      <c r="A6516" s="1">
        <v>41164</v>
      </c>
      <c r="B6516" t="s">
        <v>648</v>
      </c>
      <c r="C6516" t="s">
        <v>5533</v>
      </c>
      <c r="D6516" t="s">
        <v>5534</v>
      </c>
      <c r="E6516" t="s">
        <v>264</v>
      </c>
      <c r="F6516" t="s">
        <v>265</v>
      </c>
      <c r="G6516" t="s">
        <v>2394</v>
      </c>
      <c r="H6516">
        <v>2010</v>
      </c>
      <c r="I6516" s="2">
        <v>653575</v>
      </c>
      <c r="J6516" s="2">
        <v>0</v>
      </c>
      <c r="K6516" s="2">
        <v>653575</v>
      </c>
      <c r="L6516" t="s">
        <v>116</v>
      </c>
    </row>
    <row r="6517" spans="1:12" x14ac:dyDescent="0.85">
      <c r="A6517" s="1">
        <v>41164</v>
      </c>
      <c r="B6517" t="s">
        <v>648</v>
      </c>
      <c r="C6517" t="s">
        <v>5533</v>
      </c>
      <c r="D6517" t="s">
        <v>5534</v>
      </c>
      <c r="E6517" t="s">
        <v>21</v>
      </c>
      <c r="F6517" t="s">
        <v>22</v>
      </c>
      <c r="G6517" t="s">
        <v>23</v>
      </c>
      <c r="H6517">
        <v>2010</v>
      </c>
      <c r="I6517" s="2">
        <v>2257832.9700000002</v>
      </c>
      <c r="J6517" s="2">
        <v>0</v>
      </c>
      <c r="K6517" s="2">
        <v>2257832.9700000002</v>
      </c>
      <c r="L6517" t="s">
        <v>116</v>
      </c>
    </row>
    <row r="6518" spans="1:12" x14ac:dyDescent="0.85">
      <c r="A6518" s="1">
        <v>41164</v>
      </c>
      <c r="B6518" t="s">
        <v>648</v>
      </c>
      <c r="C6518" t="s">
        <v>5533</v>
      </c>
      <c r="D6518" t="s">
        <v>5534</v>
      </c>
      <c r="E6518" t="s">
        <v>49</v>
      </c>
      <c r="F6518" t="s">
        <v>50</v>
      </c>
      <c r="G6518" t="s">
        <v>7730</v>
      </c>
      <c r="H6518">
        <v>2010</v>
      </c>
      <c r="I6518" s="2">
        <v>250000</v>
      </c>
      <c r="J6518" s="2">
        <v>0</v>
      </c>
      <c r="K6518" s="2">
        <v>250000</v>
      </c>
      <c r="L6518" t="s">
        <v>116</v>
      </c>
    </row>
    <row r="6519" spans="1:12" x14ac:dyDescent="0.85">
      <c r="A6519" s="1">
        <v>41164</v>
      </c>
      <c r="B6519" t="s">
        <v>648</v>
      </c>
      <c r="C6519" t="s">
        <v>5533</v>
      </c>
      <c r="D6519" t="s">
        <v>5534</v>
      </c>
      <c r="E6519" t="s">
        <v>93</v>
      </c>
      <c r="F6519" t="s">
        <v>94</v>
      </c>
      <c r="H6519">
        <v>2010</v>
      </c>
      <c r="I6519" s="2">
        <v>2250000</v>
      </c>
      <c r="J6519" s="2">
        <v>0</v>
      </c>
      <c r="K6519" s="2">
        <v>2250000</v>
      </c>
      <c r="L6519" t="s">
        <v>116</v>
      </c>
    </row>
    <row r="6520" spans="1:12" x14ac:dyDescent="0.85">
      <c r="A6520" s="1">
        <v>41164</v>
      </c>
      <c r="B6520" t="s">
        <v>7731</v>
      </c>
      <c r="C6520" t="s">
        <v>7732</v>
      </c>
      <c r="D6520" t="s">
        <v>7733</v>
      </c>
      <c r="E6520" t="s">
        <v>102</v>
      </c>
      <c r="F6520" t="s">
        <v>103</v>
      </c>
      <c r="G6520" t="s">
        <v>104</v>
      </c>
      <c r="H6520">
        <v>2010</v>
      </c>
      <c r="I6520" s="2">
        <v>3235700</v>
      </c>
      <c r="J6520" s="2">
        <v>0</v>
      </c>
      <c r="K6520" s="2">
        <v>3235700</v>
      </c>
      <c r="L6520" t="s">
        <v>18</v>
      </c>
    </row>
    <row r="6521" spans="1:12" x14ac:dyDescent="0.85">
      <c r="A6521" s="1">
        <v>41164</v>
      </c>
      <c r="B6521" t="s">
        <v>7734</v>
      </c>
      <c r="C6521" t="s">
        <v>7735</v>
      </c>
      <c r="D6521" t="s">
        <v>7736</v>
      </c>
      <c r="E6521" t="s">
        <v>42</v>
      </c>
      <c r="F6521" t="s">
        <v>43</v>
      </c>
      <c r="G6521" t="s">
        <v>44</v>
      </c>
      <c r="H6521">
        <v>2010</v>
      </c>
      <c r="I6521" s="2">
        <v>8569861.5099999998</v>
      </c>
      <c r="J6521" s="2">
        <v>0</v>
      </c>
      <c r="K6521" s="2">
        <v>8569861.5099999998</v>
      </c>
      <c r="L6521" t="s">
        <v>116</v>
      </c>
    </row>
    <row r="6522" spans="1:12" x14ac:dyDescent="0.85">
      <c r="A6522" s="1">
        <v>41164</v>
      </c>
      <c r="B6522" t="s">
        <v>7734</v>
      </c>
      <c r="C6522" t="s">
        <v>7735</v>
      </c>
      <c r="D6522" t="s">
        <v>7736</v>
      </c>
      <c r="E6522" t="s">
        <v>5946</v>
      </c>
      <c r="F6522" t="s">
        <v>5947</v>
      </c>
      <c r="G6522" t="s">
        <v>5948</v>
      </c>
      <c r="H6522">
        <v>2010</v>
      </c>
      <c r="I6522" s="2">
        <v>49999987</v>
      </c>
      <c r="J6522" s="2">
        <v>13</v>
      </c>
      <c r="K6522" s="2">
        <v>50000000</v>
      </c>
      <c r="L6522" t="s">
        <v>116</v>
      </c>
    </row>
    <row r="6523" spans="1:12" x14ac:dyDescent="0.85">
      <c r="A6523" s="1">
        <v>41164</v>
      </c>
      <c r="B6523" t="s">
        <v>7385</v>
      </c>
      <c r="C6523" t="s">
        <v>7386</v>
      </c>
      <c r="D6523" t="s">
        <v>7387</v>
      </c>
      <c r="E6523" t="s">
        <v>70</v>
      </c>
      <c r="F6523" t="s">
        <v>71</v>
      </c>
      <c r="G6523" t="s">
        <v>72</v>
      </c>
      <c r="H6523">
        <v>2010</v>
      </c>
      <c r="I6523" s="2">
        <v>5799566.9699999997</v>
      </c>
      <c r="J6523" s="2">
        <v>0</v>
      </c>
      <c r="K6523" s="2">
        <v>5799566.9699999997</v>
      </c>
      <c r="L6523" t="s">
        <v>116</v>
      </c>
    </row>
    <row r="6524" spans="1:12" x14ac:dyDescent="0.85">
      <c r="A6524" s="1">
        <v>41164</v>
      </c>
      <c r="B6524" t="s">
        <v>7385</v>
      </c>
      <c r="C6524" t="s">
        <v>7386</v>
      </c>
      <c r="D6524" t="s">
        <v>7387</v>
      </c>
      <c r="E6524" t="s">
        <v>293</v>
      </c>
      <c r="F6524" t="s">
        <v>294</v>
      </c>
      <c r="G6524" t="s">
        <v>4803</v>
      </c>
      <c r="H6524">
        <v>2010</v>
      </c>
      <c r="I6524" s="2">
        <v>591600</v>
      </c>
      <c r="J6524" s="2">
        <v>0</v>
      </c>
      <c r="K6524" s="2">
        <v>591600</v>
      </c>
      <c r="L6524" t="s">
        <v>116</v>
      </c>
    </row>
    <row r="6525" spans="1:12" x14ac:dyDescent="0.85">
      <c r="A6525" s="1">
        <v>41164</v>
      </c>
      <c r="B6525" t="s">
        <v>7737</v>
      </c>
      <c r="C6525" t="s">
        <v>7738</v>
      </c>
      <c r="D6525" t="s">
        <v>7739</v>
      </c>
      <c r="E6525" t="s">
        <v>128</v>
      </c>
      <c r="F6525" t="s">
        <v>129</v>
      </c>
      <c r="G6525" t="s">
        <v>2147</v>
      </c>
      <c r="H6525">
        <v>2010</v>
      </c>
      <c r="I6525" s="2">
        <v>100000</v>
      </c>
      <c r="J6525" s="2">
        <v>0</v>
      </c>
      <c r="K6525" s="2">
        <v>100000</v>
      </c>
      <c r="L6525" t="s">
        <v>116</v>
      </c>
    </row>
    <row r="6526" spans="1:12" x14ac:dyDescent="0.85">
      <c r="A6526" s="1">
        <v>41164</v>
      </c>
      <c r="B6526" t="s">
        <v>7737</v>
      </c>
      <c r="C6526" t="s">
        <v>7738</v>
      </c>
      <c r="D6526" t="s">
        <v>7739</v>
      </c>
      <c r="E6526" t="s">
        <v>1772</v>
      </c>
      <c r="F6526" t="s">
        <v>1773</v>
      </c>
      <c r="G6526" t="s">
        <v>1774</v>
      </c>
      <c r="H6526">
        <v>2010</v>
      </c>
      <c r="I6526" s="2">
        <v>150000</v>
      </c>
      <c r="J6526" s="2">
        <v>0</v>
      </c>
      <c r="K6526" s="2">
        <v>150000</v>
      </c>
      <c r="L6526" t="s">
        <v>116</v>
      </c>
    </row>
    <row r="6527" spans="1:12" x14ac:dyDescent="0.85">
      <c r="A6527" s="1">
        <v>41164</v>
      </c>
      <c r="B6527" t="s">
        <v>7737</v>
      </c>
      <c r="C6527" t="s">
        <v>7738</v>
      </c>
      <c r="D6527" t="s">
        <v>7739</v>
      </c>
      <c r="E6527" t="s">
        <v>102</v>
      </c>
      <c r="F6527" t="s">
        <v>103</v>
      </c>
      <c r="G6527" t="s">
        <v>104</v>
      </c>
      <c r="H6527">
        <v>2010</v>
      </c>
      <c r="I6527" s="2">
        <v>114015</v>
      </c>
      <c r="J6527" s="2">
        <v>80569.789999999994</v>
      </c>
      <c r="K6527" s="2">
        <v>194584.79</v>
      </c>
      <c r="L6527" t="s">
        <v>116</v>
      </c>
    </row>
    <row r="6528" spans="1:12" x14ac:dyDescent="0.85">
      <c r="A6528" s="1">
        <v>41164</v>
      </c>
      <c r="B6528" t="s">
        <v>7737</v>
      </c>
      <c r="C6528" t="s">
        <v>7738</v>
      </c>
      <c r="D6528" t="s">
        <v>7739</v>
      </c>
      <c r="E6528" t="s">
        <v>21</v>
      </c>
      <c r="F6528" t="s">
        <v>22</v>
      </c>
      <c r="G6528" t="s">
        <v>23</v>
      </c>
      <c r="H6528">
        <v>2010</v>
      </c>
      <c r="I6528" s="2">
        <v>1403548.17</v>
      </c>
      <c r="J6528" s="2">
        <v>0</v>
      </c>
      <c r="K6528" s="2">
        <v>1403548.17</v>
      </c>
      <c r="L6528" t="s">
        <v>116</v>
      </c>
    </row>
    <row r="6529" spans="1:12" x14ac:dyDescent="0.85">
      <c r="A6529" s="1">
        <v>41164</v>
      </c>
      <c r="B6529" t="s">
        <v>2137</v>
      </c>
      <c r="C6529" t="s">
        <v>7740</v>
      </c>
      <c r="D6529" t="s">
        <v>7741</v>
      </c>
      <c r="E6529" t="s">
        <v>42</v>
      </c>
      <c r="F6529" t="s">
        <v>43</v>
      </c>
      <c r="G6529" t="s">
        <v>44</v>
      </c>
      <c r="H6529">
        <v>2010</v>
      </c>
      <c r="I6529" s="2">
        <v>3567106.9</v>
      </c>
      <c r="J6529" s="2">
        <v>83555957.939999998</v>
      </c>
      <c r="K6529" s="2">
        <v>87123064.840000004</v>
      </c>
      <c r="L6529" t="s">
        <v>116</v>
      </c>
    </row>
    <row r="6530" spans="1:12" x14ac:dyDescent="0.85">
      <c r="A6530" s="1">
        <v>41164</v>
      </c>
      <c r="B6530" t="s">
        <v>90</v>
      </c>
      <c r="C6530" t="s">
        <v>7742</v>
      </c>
      <c r="D6530" t="s">
        <v>7743</v>
      </c>
      <c r="E6530" t="s">
        <v>334</v>
      </c>
      <c r="F6530" t="s">
        <v>335</v>
      </c>
      <c r="G6530" t="s">
        <v>339</v>
      </c>
      <c r="H6530">
        <v>2010</v>
      </c>
      <c r="I6530" s="2">
        <v>3999958</v>
      </c>
      <c r="J6530" s="2">
        <v>42</v>
      </c>
      <c r="K6530" s="2">
        <v>4000000</v>
      </c>
      <c r="L6530" t="s">
        <v>116</v>
      </c>
    </row>
    <row r="6531" spans="1:12" x14ac:dyDescent="0.85">
      <c r="A6531" s="1">
        <v>41164</v>
      </c>
      <c r="B6531" t="s">
        <v>5570</v>
      </c>
      <c r="C6531" t="s">
        <v>7744</v>
      </c>
      <c r="D6531" t="s">
        <v>7745</v>
      </c>
      <c r="E6531" t="s">
        <v>42</v>
      </c>
      <c r="F6531" t="s">
        <v>43</v>
      </c>
      <c r="G6531" t="s">
        <v>44</v>
      </c>
      <c r="H6531">
        <v>2010</v>
      </c>
      <c r="I6531" s="2">
        <v>10438413.35</v>
      </c>
      <c r="J6531" s="2">
        <v>0</v>
      </c>
      <c r="K6531" s="2">
        <v>10438413.35</v>
      </c>
      <c r="L6531" t="s">
        <v>18</v>
      </c>
    </row>
    <row r="6532" spans="1:12" x14ac:dyDescent="0.85">
      <c r="A6532" s="1">
        <v>41164</v>
      </c>
      <c r="B6532" t="s">
        <v>2137</v>
      </c>
      <c r="C6532" t="s">
        <v>7746</v>
      </c>
      <c r="D6532" t="s">
        <v>7747</v>
      </c>
      <c r="E6532" t="s">
        <v>264</v>
      </c>
      <c r="F6532" t="s">
        <v>265</v>
      </c>
      <c r="G6532" t="s">
        <v>1613</v>
      </c>
      <c r="H6532">
        <v>2010</v>
      </c>
      <c r="I6532" s="2">
        <v>1445000</v>
      </c>
      <c r="J6532" s="2">
        <v>0</v>
      </c>
      <c r="K6532" s="2">
        <v>1445000</v>
      </c>
      <c r="L6532" t="s">
        <v>116</v>
      </c>
    </row>
    <row r="6533" spans="1:12" x14ac:dyDescent="0.85">
      <c r="A6533" s="1">
        <v>41164</v>
      </c>
      <c r="B6533" t="s">
        <v>2137</v>
      </c>
      <c r="C6533" t="s">
        <v>7746</v>
      </c>
      <c r="D6533" t="s">
        <v>7747</v>
      </c>
      <c r="E6533" t="s">
        <v>119</v>
      </c>
      <c r="F6533" t="s">
        <v>120</v>
      </c>
      <c r="G6533" t="s">
        <v>121</v>
      </c>
      <c r="H6533">
        <v>2010</v>
      </c>
      <c r="I6533" s="2">
        <v>1452227.38</v>
      </c>
      <c r="J6533" s="2">
        <v>64.59</v>
      </c>
      <c r="K6533" s="2">
        <v>1452291.97</v>
      </c>
      <c r="L6533" t="s">
        <v>116</v>
      </c>
    </row>
    <row r="6534" spans="1:12" x14ac:dyDescent="0.85">
      <c r="A6534" s="1">
        <v>41164</v>
      </c>
      <c r="B6534" t="s">
        <v>2137</v>
      </c>
      <c r="C6534" t="s">
        <v>7746</v>
      </c>
      <c r="D6534" t="s">
        <v>7747</v>
      </c>
      <c r="E6534" t="s">
        <v>21</v>
      </c>
      <c r="F6534" t="s">
        <v>22</v>
      </c>
      <c r="G6534" t="s">
        <v>23</v>
      </c>
      <c r="H6534">
        <v>2010</v>
      </c>
      <c r="I6534" s="2">
        <v>4332375.1500000004</v>
      </c>
      <c r="J6534" s="2">
        <v>0</v>
      </c>
      <c r="K6534" s="2">
        <v>4332375.1500000004</v>
      </c>
      <c r="L6534" t="s">
        <v>116</v>
      </c>
    </row>
    <row r="6535" spans="1:12" x14ac:dyDescent="0.85">
      <c r="A6535" s="1">
        <v>41164</v>
      </c>
      <c r="B6535" t="s">
        <v>374</v>
      </c>
      <c r="C6535" t="s">
        <v>7748</v>
      </c>
      <c r="D6535" t="s">
        <v>7749</v>
      </c>
      <c r="E6535" t="s">
        <v>70</v>
      </c>
      <c r="F6535" t="s">
        <v>71</v>
      </c>
      <c r="G6535" t="s">
        <v>72</v>
      </c>
      <c r="H6535">
        <v>2010</v>
      </c>
      <c r="I6535" s="2">
        <v>5529546.21</v>
      </c>
      <c r="J6535" s="2">
        <v>0</v>
      </c>
      <c r="K6535" s="2">
        <v>5529546.21</v>
      </c>
      <c r="L6535" t="s">
        <v>18</v>
      </c>
    </row>
    <row r="6536" spans="1:12" x14ac:dyDescent="0.85">
      <c r="A6536" s="1">
        <v>41164</v>
      </c>
      <c r="B6536" t="s">
        <v>1457</v>
      </c>
      <c r="C6536" t="s">
        <v>7750</v>
      </c>
      <c r="D6536" t="s">
        <v>7751</v>
      </c>
      <c r="E6536" t="s">
        <v>102</v>
      </c>
      <c r="F6536" t="s">
        <v>103</v>
      </c>
      <c r="G6536" t="s">
        <v>104</v>
      </c>
      <c r="H6536">
        <v>2010</v>
      </c>
      <c r="I6536" s="2">
        <v>29510000</v>
      </c>
      <c r="J6536" s="2">
        <v>8056978.96</v>
      </c>
      <c r="K6536" s="2">
        <v>37566978.960000001</v>
      </c>
      <c r="L6536" t="s">
        <v>116</v>
      </c>
    </row>
    <row r="6537" spans="1:12" x14ac:dyDescent="0.85">
      <c r="A6537" s="1">
        <v>41164</v>
      </c>
      <c r="B6537" t="s">
        <v>6516</v>
      </c>
      <c r="C6537" t="s">
        <v>6517</v>
      </c>
      <c r="D6537" t="s">
        <v>6518</v>
      </c>
      <c r="E6537" t="s">
        <v>102</v>
      </c>
      <c r="F6537" t="s">
        <v>103</v>
      </c>
      <c r="G6537" t="s">
        <v>104</v>
      </c>
      <c r="H6537">
        <v>2010</v>
      </c>
      <c r="I6537" s="2">
        <v>0</v>
      </c>
      <c r="J6537" s="2">
        <v>580102.48</v>
      </c>
      <c r="K6537" s="2">
        <v>580102.48</v>
      </c>
      <c r="L6537" t="s">
        <v>116</v>
      </c>
    </row>
    <row r="6538" spans="1:12" x14ac:dyDescent="0.85">
      <c r="A6538" s="1">
        <v>41164</v>
      </c>
      <c r="B6538" t="s">
        <v>1346</v>
      </c>
      <c r="C6538" t="s">
        <v>7752</v>
      </c>
      <c r="D6538" t="s">
        <v>7753</v>
      </c>
      <c r="E6538" t="s">
        <v>102</v>
      </c>
      <c r="F6538" t="s">
        <v>103</v>
      </c>
      <c r="G6538" t="s">
        <v>104</v>
      </c>
      <c r="H6538">
        <v>2010</v>
      </c>
      <c r="I6538" s="2">
        <v>1535508.64</v>
      </c>
      <c r="J6538" s="2">
        <v>6445583.1600000001</v>
      </c>
      <c r="K6538" s="2">
        <v>7981091.7999999998</v>
      </c>
      <c r="L6538" t="s">
        <v>116</v>
      </c>
    </row>
    <row r="6539" spans="1:12" x14ac:dyDescent="0.85">
      <c r="A6539" s="1">
        <v>41164</v>
      </c>
      <c r="B6539" t="s">
        <v>883</v>
      </c>
      <c r="C6539" t="s">
        <v>6521</v>
      </c>
      <c r="D6539" t="s">
        <v>6522</v>
      </c>
      <c r="E6539" t="s">
        <v>2863</v>
      </c>
      <c r="F6539" t="s">
        <v>2864</v>
      </c>
      <c r="G6539" t="s">
        <v>3051</v>
      </c>
      <c r="H6539">
        <v>2010</v>
      </c>
      <c r="I6539" s="2">
        <v>259860</v>
      </c>
      <c r="J6539" s="2">
        <v>0</v>
      </c>
      <c r="K6539" s="2">
        <v>259860</v>
      </c>
      <c r="L6539" t="s">
        <v>116</v>
      </c>
    </row>
    <row r="6540" spans="1:12" x14ac:dyDescent="0.85">
      <c r="A6540" s="1">
        <v>41164</v>
      </c>
      <c r="B6540" t="s">
        <v>5135</v>
      </c>
      <c r="C6540" t="s">
        <v>7754</v>
      </c>
      <c r="D6540" t="s">
        <v>7755</v>
      </c>
      <c r="E6540" t="s">
        <v>85</v>
      </c>
      <c r="F6540" t="s">
        <v>86</v>
      </c>
      <c r="G6540" t="s">
        <v>87</v>
      </c>
      <c r="H6540">
        <v>2010</v>
      </c>
      <c r="I6540" s="2">
        <v>4448100</v>
      </c>
      <c r="J6540" s="2">
        <v>3875268.04</v>
      </c>
      <c r="K6540" s="2">
        <v>8323368.04</v>
      </c>
      <c r="L6540" t="s">
        <v>116</v>
      </c>
    </row>
    <row r="6541" spans="1:12" x14ac:dyDescent="0.85">
      <c r="A6541" s="1">
        <v>41164</v>
      </c>
      <c r="B6541" t="s">
        <v>5135</v>
      </c>
      <c r="C6541" t="s">
        <v>7754</v>
      </c>
      <c r="D6541" t="s">
        <v>7755</v>
      </c>
      <c r="E6541" t="s">
        <v>102</v>
      </c>
      <c r="F6541" t="s">
        <v>103</v>
      </c>
      <c r="G6541" t="s">
        <v>104</v>
      </c>
      <c r="H6541">
        <v>2010</v>
      </c>
      <c r="I6541" s="2">
        <v>7873535</v>
      </c>
      <c r="J6541" s="2">
        <v>0</v>
      </c>
      <c r="K6541" s="2">
        <v>7873535</v>
      </c>
      <c r="L6541" t="s">
        <v>116</v>
      </c>
    </row>
    <row r="6542" spans="1:12" x14ac:dyDescent="0.85">
      <c r="A6542" s="1">
        <v>41164</v>
      </c>
      <c r="B6542" t="s">
        <v>90</v>
      </c>
      <c r="C6542" t="s">
        <v>7403</v>
      </c>
      <c r="D6542" t="s">
        <v>7404</v>
      </c>
      <c r="E6542" t="s">
        <v>70</v>
      </c>
      <c r="F6542" t="s">
        <v>71</v>
      </c>
      <c r="G6542" t="s">
        <v>72</v>
      </c>
      <c r="H6542">
        <v>2010</v>
      </c>
      <c r="I6542" s="2">
        <v>300000</v>
      </c>
      <c r="J6542" s="2">
        <v>0</v>
      </c>
      <c r="K6542" s="2">
        <v>300000</v>
      </c>
      <c r="L6542" t="s">
        <v>116</v>
      </c>
    </row>
    <row r="6543" spans="1:12" x14ac:dyDescent="0.85">
      <c r="A6543" s="1">
        <v>41164</v>
      </c>
      <c r="B6543" t="s">
        <v>7756</v>
      </c>
      <c r="C6543" t="s">
        <v>7757</v>
      </c>
      <c r="D6543" t="s">
        <v>7758</v>
      </c>
      <c r="E6543" t="s">
        <v>102</v>
      </c>
      <c r="F6543" t="s">
        <v>103</v>
      </c>
      <c r="G6543" t="s">
        <v>104</v>
      </c>
      <c r="H6543">
        <v>2010</v>
      </c>
      <c r="I6543" s="2">
        <v>7227536.79</v>
      </c>
      <c r="J6543" s="2">
        <v>0</v>
      </c>
      <c r="K6543" s="2">
        <v>7227536.79</v>
      </c>
      <c r="L6543" t="s">
        <v>116</v>
      </c>
    </row>
    <row r="6544" spans="1:12" x14ac:dyDescent="0.85">
      <c r="A6544" s="1">
        <v>41164</v>
      </c>
      <c r="B6544" t="s">
        <v>90</v>
      </c>
      <c r="C6544" t="s">
        <v>6535</v>
      </c>
      <c r="D6544" t="s">
        <v>6536</v>
      </c>
      <c r="E6544" t="s">
        <v>119</v>
      </c>
      <c r="F6544" t="s">
        <v>120</v>
      </c>
      <c r="G6544" t="s">
        <v>121</v>
      </c>
      <c r="H6544">
        <v>2010</v>
      </c>
      <c r="I6544" s="2">
        <v>500000</v>
      </c>
      <c r="J6544" s="2">
        <v>0</v>
      </c>
      <c r="K6544" s="2">
        <v>500000</v>
      </c>
      <c r="L6544" t="s">
        <v>116</v>
      </c>
    </row>
    <row r="6545" spans="1:12" x14ac:dyDescent="0.85">
      <c r="A6545" s="1">
        <v>41164</v>
      </c>
      <c r="B6545" t="s">
        <v>90</v>
      </c>
      <c r="C6545" t="s">
        <v>6535</v>
      </c>
      <c r="D6545" t="s">
        <v>6536</v>
      </c>
      <c r="E6545" t="s">
        <v>93</v>
      </c>
      <c r="F6545" t="s">
        <v>94</v>
      </c>
      <c r="H6545">
        <v>2010</v>
      </c>
      <c r="I6545" s="2">
        <v>1000000</v>
      </c>
      <c r="J6545" s="2">
        <v>0</v>
      </c>
      <c r="K6545" s="2">
        <v>1000000</v>
      </c>
      <c r="L6545" t="s">
        <v>116</v>
      </c>
    </row>
    <row r="6546" spans="1:12" x14ac:dyDescent="0.85">
      <c r="A6546" s="1">
        <v>41164</v>
      </c>
      <c r="B6546" t="s">
        <v>1346</v>
      </c>
      <c r="C6546" t="s">
        <v>7759</v>
      </c>
      <c r="D6546" t="s">
        <v>7760</v>
      </c>
      <c r="E6546" t="s">
        <v>200</v>
      </c>
      <c r="F6546" t="s">
        <v>201</v>
      </c>
      <c r="G6546" t="s">
        <v>213</v>
      </c>
      <c r="H6546">
        <v>2010</v>
      </c>
      <c r="I6546" s="2">
        <v>2450000</v>
      </c>
      <c r="J6546" s="2">
        <v>0</v>
      </c>
      <c r="K6546" s="2">
        <v>2450000</v>
      </c>
      <c r="L6546" t="s">
        <v>116</v>
      </c>
    </row>
    <row r="6547" spans="1:12" x14ac:dyDescent="0.85">
      <c r="A6547" s="1">
        <v>41164</v>
      </c>
      <c r="B6547" t="s">
        <v>90</v>
      </c>
      <c r="C6547" t="s">
        <v>7761</v>
      </c>
      <c r="D6547" t="s">
        <v>7762</v>
      </c>
      <c r="E6547" t="s">
        <v>334</v>
      </c>
      <c r="F6547" t="s">
        <v>335</v>
      </c>
      <c r="G6547" t="s">
        <v>339</v>
      </c>
      <c r="H6547">
        <v>2010</v>
      </c>
      <c r="I6547" s="2">
        <v>3000000</v>
      </c>
      <c r="J6547" s="2">
        <v>0</v>
      </c>
      <c r="K6547" s="2">
        <v>3000000</v>
      </c>
      <c r="L6547" t="s">
        <v>116</v>
      </c>
    </row>
    <row r="6548" spans="1:12" x14ac:dyDescent="0.85">
      <c r="A6548" s="1">
        <v>41164</v>
      </c>
      <c r="B6548" t="s">
        <v>90</v>
      </c>
      <c r="C6548" t="s">
        <v>7761</v>
      </c>
      <c r="D6548" t="s">
        <v>7762</v>
      </c>
      <c r="E6548" t="s">
        <v>42</v>
      </c>
      <c r="F6548" t="s">
        <v>43</v>
      </c>
      <c r="G6548" t="s">
        <v>44</v>
      </c>
      <c r="H6548">
        <v>2010</v>
      </c>
      <c r="I6548" s="2">
        <v>1500000</v>
      </c>
      <c r="J6548" s="2">
        <v>0</v>
      </c>
      <c r="K6548" s="2">
        <v>1500000</v>
      </c>
      <c r="L6548" t="s">
        <v>116</v>
      </c>
    </row>
    <row r="6549" spans="1:12" x14ac:dyDescent="0.85">
      <c r="A6549" s="1">
        <v>41164</v>
      </c>
      <c r="B6549" t="s">
        <v>1502</v>
      </c>
      <c r="C6549" t="s">
        <v>6537</v>
      </c>
      <c r="D6549" t="s">
        <v>6538</v>
      </c>
      <c r="E6549" t="s">
        <v>2863</v>
      </c>
      <c r="F6549" t="s">
        <v>2864</v>
      </c>
      <c r="G6549" t="s">
        <v>3051</v>
      </c>
      <c r="H6549">
        <v>2010</v>
      </c>
      <c r="I6549" s="2">
        <v>3000000</v>
      </c>
      <c r="J6549" s="2">
        <v>0</v>
      </c>
      <c r="K6549" s="2">
        <v>3000000</v>
      </c>
      <c r="L6549" t="s">
        <v>116</v>
      </c>
    </row>
    <row r="6550" spans="1:12" x14ac:dyDescent="0.85">
      <c r="A6550" s="1">
        <v>41164</v>
      </c>
      <c r="B6550" t="s">
        <v>6053</v>
      </c>
      <c r="C6550" t="s">
        <v>6054</v>
      </c>
      <c r="D6550" t="s">
        <v>6055</v>
      </c>
      <c r="E6550" t="s">
        <v>2863</v>
      </c>
      <c r="F6550" t="s">
        <v>2864</v>
      </c>
      <c r="G6550" t="s">
        <v>3051</v>
      </c>
      <c r="H6550">
        <v>2010</v>
      </c>
      <c r="I6550" s="2">
        <v>12159840.720000001</v>
      </c>
      <c r="J6550" s="2">
        <v>0</v>
      </c>
      <c r="K6550" s="2">
        <v>12159840.720000001</v>
      </c>
      <c r="L6550" t="s">
        <v>116</v>
      </c>
    </row>
    <row r="6551" spans="1:12" x14ac:dyDescent="0.85">
      <c r="A6551" s="1">
        <v>41164</v>
      </c>
      <c r="B6551" t="s">
        <v>6539</v>
      </c>
      <c r="C6551" t="s">
        <v>6540</v>
      </c>
      <c r="D6551" t="s">
        <v>6541</v>
      </c>
      <c r="E6551" t="s">
        <v>200</v>
      </c>
      <c r="F6551" t="s">
        <v>201</v>
      </c>
      <c r="G6551" t="s">
        <v>6542</v>
      </c>
      <c r="H6551">
        <v>2010</v>
      </c>
      <c r="I6551" s="2">
        <v>94255.15</v>
      </c>
      <c r="J6551" s="2">
        <v>0</v>
      </c>
      <c r="K6551" s="2">
        <v>94255.15</v>
      </c>
      <c r="L6551" t="s">
        <v>116</v>
      </c>
    </row>
    <row r="6552" spans="1:12" x14ac:dyDescent="0.85">
      <c r="A6552" s="1">
        <v>41164</v>
      </c>
      <c r="B6552" t="s">
        <v>6539</v>
      </c>
      <c r="C6552" t="s">
        <v>6540</v>
      </c>
      <c r="D6552" t="s">
        <v>6541</v>
      </c>
      <c r="E6552" t="s">
        <v>21</v>
      </c>
      <c r="F6552" t="s">
        <v>22</v>
      </c>
      <c r="G6552" t="s">
        <v>23</v>
      </c>
      <c r="H6552">
        <v>2010</v>
      </c>
      <c r="I6552" s="2">
        <v>247703.44</v>
      </c>
      <c r="J6552" s="2">
        <v>0</v>
      </c>
      <c r="K6552" s="2">
        <v>247703.44</v>
      </c>
      <c r="L6552" t="s">
        <v>116</v>
      </c>
    </row>
    <row r="6553" spans="1:12" x14ac:dyDescent="0.85">
      <c r="A6553" s="1">
        <v>41164</v>
      </c>
      <c r="B6553" t="s">
        <v>5722</v>
      </c>
      <c r="C6553" t="s">
        <v>7763</v>
      </c>
      <c r="D6553" t="s">
        <v>7764</v>
      </c>
      <c r="E6553" t="s">
        <v>56</v>
      </c>
      <c r="F6553" t="s">
        <v>57</v>
      </c>
      <c r="G6553" t="s">
        <v>58</v>
      </c>
      <c r="H6553">
        <v>2010</v>
      </c>
      <c r="I6553" s="2">
        <v>11139600</v>
      </c>
      <c r="J6553" s="2">
        <v>0</v>
      </c>
      <c r="K6553" s="2">
        <v>11139600</v>
      </c>
      <c r="L6553" t="s">
        <v>18</v>
      </c>
    </row>
    <row r="6554" spans="1:12" x14ac:dyDescent="0.85">
      <c r="A6554" s="1">
        <v>41164</v>
      </c>
      <c r="B6554" t="s">
        <v>6191</v>
      </c>
      <c r="C6554" t="s">
        <v>6978</v>
      </c>
      <c r="D6554" t="s">
        <v>6979</v>
      </c>
      <c r="E6554" t="s">
        <v>56</v>
      </c>
      <c r="F6554" t="s">
        <v>57</v>
      </c>
      <c r="G6554" t="s">
        <v>58</v>
      </c>
      <c r="H6554">
        <v>2010</v>
      </c>
      <c r="I6554" s="2">
        <v>1836599.99</v>
      </c>
      <c r="J6554" s="2">
        <v>0</v>
      </c>
      <c r="K6554" s="2">
        <v>1836599.99</v>
      </c>
      <c r="L6554" t="s">
        <v>116</v>
      </c>
    </row>
    <row r="6555" spans="1:12" x14ac:dyDescent="0.85">
      <c r="A6555" s="1">
        <v>41164</v>
      </c>
      <c r="B6555" t="s">
        <v>6191</v>
      </c>
      <c r="C6555" t="s">
        <v>6978</v>
      </c>
      <c r="D6555" t="s">
        <v>6979</v>
      </c>
      <c r="E6555" t="s">
        <v>85</v>
      </c>
      <c r="F6555" t="s">
        <v>86</v>
      </c>
      <c r="G6555" t="s">
        <v>87</v>
      </c>
      <c r="H6555">
        <v>2010</v>
      </c>
      <c r="I6555" s="2">
        <v>1983906.6</v>
      </c>
      <c r="J6555" s="2">
        <v>0</v>
      </c>
      <c r="K6555" s="2">
        <v>1983906.6</v>
      </c>
      <c r="L6555" t="s">
        <v>116</v>
      </c>
    </row>
    <row r="6556" spans="1:12" x14ac:dyDescent="0.85">
      <c r="A6556" s="1">
        <v>41164</v>
      </c>
      <c r="B6556" t="s">
        <v>6191</v>
      </c>
      <c r="C6556" t="s">
        <v>6978</v>
      </c>
      <c r="D6556" t="s">
        <v>6979</v>
      </c>
      <c r="E6556" t="s">
        <v>42</v>
      </c>
      <c r="F6556" t="s">
        <v>43</v>
      </c>
      <c r="G6556" t="s">
        <v>44</v>
      </c>
      <c r="H6556">
        <v>2010</v>
      </c>
      <c r="I6556" s="2">
        <v>2545175.6800000002</v>
      </c>
      <c r="J6556" s="2">
        <v>0</v>
      </c>
      <c r="K6556" s="2">
        <v>2545175.6800000002</v>
      </c>
      <c r="L6556" t="s">
        <v>116</v>
      </c>
    </row>
    <row r="6557" spans="1:12" x14ac:dyDescent="0.85">
      <c r="A6557" s="1">
        <v>41164</v>
      </c>
      <c r="B6557" t="s">
        <v>6191</v>
      </c>
      <c r="C6557" t="s">
        <v>6978</v>
      </c>
      <c r="D6557" t="s">
        <v>6979</v>
      </c>
      <c r="E6557" t="s">
        <v>21</v>
      </c>
      <c r="F6557" t="s">
        <v>22</v>
      </c>
      <c r="G6557" t="s">
        <v>23</v>
      </c>
      <c r="H6557">
        <v>2010</v>
      </c>
      <c r="I6557" s="2">
        <v>5224055.16</v>
      </c>
      <c r="J6557" s="2">
        <v>0</v>
      </c>
      <c r="K6557" s="2">
        <v>5224055.16</v>
      </c>
      <c r="L6557" t="s">
        <v>116</v>
      </c>
    </row>
    <row r="6558" spans="1:12" x14ac:dyDescent="0.85">
      <c r="A6558" s="1">
        <v>41164</v>
      </c>
      <c r="B6558" t="s">
        <v>6980</v>
      </c>
      <c r="C6558" t="s">
        <v>6981</v>
      </c>
      <c r="D6558" t="s">
        <v>6982</v>
      </c>
      <c r="E6558" t="s">
        <v>70</v>
      </c>
      <c r="F6558" t="s">
        <v>71</v>
      </c>
      <c r="G6558" t="s">
        <v>5484</v>
      </c>
      <c r="H6558">
        <v>2010</v>
      </c>
      <c r="I6558" s="2">
        <v>5384178.5499999998</v>
      </c>
      <c r="J6558" s="2">
        <v>0</v>
      </c>
      <c r="K6558" s="2">
        <v>5384178.5499999998</v>
      </c>
      <c r="L6558" t="s">
        <v>116</v>
      </c>
    </row>
    <row r="6559" spans="1:12" x14ac:dyDescent="0.85">
      <c r="A6559" s="1">
        <v>41164</v>
      </c>
      <c r="B6559" t="s">
        <v>90</v>
      </c>
      <c r="C6559" t="s">
        <v>4426</v>
      </c>
      <c r="D6559" t="s">
        <v>4427</v>
      </c>
      <c r="E6559" t="s">
        <v>200</v>
      </c>
      <c r="F6559" t="s">
        <v>201</v>
      </c>
      <c r="G6559" t="s">
        <v>213</v>
      </c>
      <c r="H6559">
        <v>2010</v>
      </c>
      <c r="I6559" s="2">
        <v>2299921</v>
      </c>
      <c r="J6559" s="2">
        <v>100079</v>
      </c>
      <c r="K6559" s="2">
        <v>2400000</v>
      </c>
      <c r="L6559" t="s">
        <v>116</v>
      </c>
    </row>
    <row r="6560" spans="1:12" x14ac:dyDescent="0.85">
      <c r="A6560" s="1">
        <v>41164</v>
      </c>
      <c r="B6560" t="s">
        <v>7765</v>
      </c>
      <c r="C6560" t="s">
        <v>7766</v>
      </c>
      <c r="D6560" t="s">
        <v>7767</v>
      </c>
      <c r="E6560" t="s">
        <v>607</v>
      </c>
      <c r="F6560" t="s">
        <v>608</v>
      </c>
      <c r="G6560" t="s">
        <v>608</v>
      </c>
      <c r="H6560">
        <v>2010</v>
      </c>
      <c r="I6560" s="2">
        <v>3293181</v>
      </c>
      <c r="J6560" s="2">
        <v>1606819</v>
      </c>
      <c r="K6560" s="2">
        <v>4900000</v>
      </c>
      <c r="L6560" t="s">
        <v>116</v>
      </c>
    </row>
    <row r="6561" spans="1:12" x14ac:dyDescent="0.85">
      <c r="A6561" s="1">
        <v>41164</v>
      </c>
      <c r="B6561" t="s">
        <v>4472</v>
      </c>
      <c r="C6561" t="s">
        <v>7768</v>
      </c>
      <c r="D6561" t="s">
        <v>7769</v>
      </c>
      <c r="E6561" t="s">
        <v>119</v>
      </c>
      <c r="F6561" t="s">
        <v>120</v>
      </c>
      <c r="G6561" t="s">
        <v>121</v>
      </c>
      <c r="H6561">
        <v>2010</v>
      </c>
      <c r="I6561" s="2">
        <v>563128</v>
      </c>
      <c r="J6561" s="2">
        <v>0</v>
      </c>
      <c r="K6561" s="2">
        <v>563128</v>
      </c>
      <c r="L6561" t="s">
        <v>18</v>
      </c>
    </row>
    <row r="6562" spans="1:12" x14ac:dyDescent="0.85">
      <c r="A6562" s="1">
        <v>41164</v>
      </c>
      <c r="B6562" t="s">
        <v>6985</v>
      </c>
      <c r="C6562" t="s">
        <v>6986</v>
      </c>
      <c r="D6562" t="s">
        <v>6987</v>
      </c>
      <c r="E6562" t="s">
        <v>56</v>
      </c>
      <c r="F6562" t="s">
        <v>57</v>
      </c>
      <c r="G6562" t="s">
        <v>58</v>
      </c>
      <c r="H6562">
        <v>2010</v>
      </c>
      <c r="I6562" s="2">
        <v>14890750</v>
      </c>
      <c r="J6562" s="2">
        <v>0</v>
      </c>
      <c r="K6562" s="2">
        <v>14890750</v>
      </c>
      <c r="L6562" t="s">
        <v>116</v>
      </c>
    </row>
    <row r="6563" spans="1:12" x14ac:dyDescent="0.85">
      <c r="A6563" s="1">
        <v>41164</v>
      </c>
      <c r="B6563" t="s">
        <v>6985</v>
      </c>
      <c r="C6563" t="s">
        <v>6986</v>
      </c>
      <c r="D6563" t="s">
        <v>6987</v>
      </c>
      <c r="E6563" t="s">
        <v>102</v>
      </c>
      <c r="F6563" t="s">
        <v>103</v>
      </c>
      <c r="G6563" t="s">
        <v>104</v>
      </c>
      <c r="H6563">
        <v>2010</v>
      </c>
      <c r="I6563" s="2">
        <v>2305350</v>
      </c>
      <c r="J6563" s="2">
        <v>0</v>
      </c>
      <c r="K6563" s="2">
        <v>2305350</v>
      </c>
      <c r="L6563" t="s">
        <v>116</v>
      </c>
    </row>
    <row r="6564" spans="1:12" x14ac:dyDescent="0.85">
      <c r="A6564" s="1">
        <v>41164</v>
      </c>
      <c r="B6564" t="s">
        <v>5284</v>
      </c>
      <c r="C6564" t="s">
        <v>7770</v>
      </c>
      <c r="D6564" t="s">
        <v>7771</v>
      </c>
      <c r="E6564" t="s">
        <v>56</v>
      </c>
      <c r="F6564" t="s">
        <v>57</v>
      </c>
      <c r="G6564" t="s">
        <v>58</v>
      </c>
      <c r="H6564">
        <v>2010</v>
      </c>
      <c r="I6564" s="2">
        <v>1669400</v>
      </c>
      <c r="J6564" s="2">
        <v>1153511.3899999999</v>
      </c>
      <c r="K6564" s="2">
        <v>2822911.39</v>
      </c>
      <c r="L6564" t="s">
        <v>116</v>
      </c>
    </row>
    <row r="6565" spans="1:12" x14ac:dyDescent="0.85">
      <c r="A6565" s="1">
        <v>41164</v>
      </c>
      <c r="B6565" t="s">
        <v>4705</v>
      </c>
      <c r="C6565" t="s">
        <v>7772</v>
      </c>
      <c r="D6565" t="s">
        <v>7773</v>
      </c>
      <c r="E6565" t="s">
        <v>200</v>
      </c>
      <c r="F6565" t="s">
        <v>201</v>
      </c>
      <c r="G6565" t="s">
        <v>213</v>
      </c>
      <c r="H6565">
        <v>2010</v>
      </c>
      <c r="I6565" s="2">
        <v>5999976.5</v>
      </c>
      <c r="J6565" s="2">
        <v>3485023.5</v>
      </c>
      <c r="K6565" s="2">
        <v>9485000</v>
      </c>
      <c r="L6565" t="s">
        <v>116</v>
      </c>
    </row>
    <row r="6566" spans="1:12" x14ac:dyDescent="0.85">
      <c r="A6566" s="1">
        <v>41164</v>
      </c>
      <c r="B6566" t="s">
        <v>1796</v>
      </c>
      <c r="C6566" t="s">
        <v>7417</v>
      </c>
      <c r="D6566" t="s">
        <v>7418</v>
      </c>
      <c r="E6566" t="s">
        <v>56</v>
      </c>
      <c r="F6566" t="s">
        <v>57</v>
      </c>
      <c r="G6566" t="s">
        <v>58</v>
      </c>
      <c r="H6566">
        <v>2010</v>
      </c>
      <c r="I6566" s="2">
        <v>21155160</v>
      </c>
      <c r="J6566" s="2">
        <v>0</v>
      </c>
      <c r="K6566" s="2">
        <v>21155160</v>
      </c>
      <c r="L6566" t="s">
        <v>116</v>
      </c>
    </row>
    <row r="6567" spans="1:12" x14ac:dyDescent="0.85">
      <c r="A6567" s="1">
        <v>41164</v>
      </c>
      <c r="B6567" t="s">
        <v>1457</v>
      </c>
      <c r="C6567" t="s">
        <v>7774</v>
      </c>
      <c r="D6567" t="s">
        <v>7775</v>
      </c>
      <c r="E6567" t="s">
        <v>21</v>
      </c>
      <c r="F6567" t="s">
        <v>22</v>
      </c>
      <c r="G6567" t="s">
        <v>23</v>
      </c>
      <c r="H6567">
        <v>2010</v>
      </c>
      <c r="I6567" s="2">
        <v>4408389.55</v>
      </c>
      <c r="J6567" s="2">
        <v>0</v>
      </c>
      <c r="K6567" s="2">
        <v>4408389.55</v>
      </c>
      <c r="L6567" t="s">
        <v>116</v>
      </c>
    </row>
    <row r="6568" spans="1:12" x14ac:dyDescent="0.85">
      <c r="A6568" s="1">
        <v>41164</v>
      </c>
      <c r="B6568" t="s">
        <v>7080</v>
      </c>
      <c r="C6568" t="s">
        <v>7776</v>
      </c>
      <c r="D6568" t="s">
        <v>7777</v>
      </c>
      <c r="E6568" t="s">
        <v>223</v>
      </c>
      <c r="F6568" t="s">
        <v>224</v>
      </c>
      <c r="G6568" t="s">
        <v>225</v>
      </c>
      <c r="H6568">
        <v>2010</v>
      </c>
      <c r="I6568" s="2">
        <v>4000000</v>
      </c>
      <c r="J6568" s="2">
        <v>6000000</v>
      </c>
      <c r="K6568" s="2">
        <v>10000000</v>
      </c>
      <c r="L6568" t="s">
        <v>116</v>
      </c>
    </row>
    <row r="6569" spans="1:12" x14ac:dyDescent="0.85">
      <c r="A6569" s="1">
        <v>41164</v>
      </c>
      <c r="B6569" t="s">
        <v>6509</v>
      </c>
      <c r="C6569" t="s">
        <v>7778</v>
      </c>
      <c r="D6569" t="s">
        <v>7779</v>
      </c>
      <c r="E6569" t="s">
        <v>200</v>
      </c>
      <c r="F6569" t="s">
        <v>201</v>
      </c>
      <c r="G6569" t="s">
        <v>213</v>
      </c>
      <c r="H6569">
        <v>2010</v>
      </c>
      <c r="I6569" s="2">
        <v>4500000</v>
      </c>
      <c r="J6569" s="2">
        <v>0</v>
      </c>
      <c r="K6569" s="2">
        <v>4500000</v>
      </c>
      <c r="L6569" t="s">
        <v>116</v>
      </c>
    </row>
    <row r="6570" spans="1:12" x14ac:dyDescent="0.85">
      <c r="A6570" s="1">
        <v>41164</v>
      </c>
      <c r="B6570" t="s">
        <v>7304</v>
      </c>
      <c r="C6570" t="s">
        <v>7421</v>
      </c>
      <c r="D6570" t="s">
        <v>7422</v>
      </c>
      <c r="E6570" t="s">
        <v>85</v>
      </c>
      <c r="F6570" t="s">
        <v>86</v>
      </c>
      <c r="G6570" t="s">
        <v>87</v>
      </c>
      <c r="H6570">
        <v>2010</v>
      </c>
      <c r="I6570" s="2">
        <v>5306440</v>
      </c>
      <c r="J6570" s="2">
        <v>0</v>
      </c>
      <c r="K6570" s="2">
        <v>5306440</v>
      </c>
      <c r="L6570" t="s">
        <v>116</v>
      </c>
    </row>
    <row r="6571" spans="1:12" x14ac:dyDescent="0.85">
      <c r="A6571" s="1">
        <v>41164</v>
      </c>
      <c r="B6571" t="s">
        <v>90</v>
      </c>
      <c r="C6571" t="s">
        <v>6559</v>
      </c>
      <c r="D6571" t="s">
        <v>6560</v>
      </c>
      <c r="E6571" t="s">
        <v>1333</v>
      </c>
      <c r="F6571" t="s">
        <v>1334</v>
      </c>
      <c r="G6571" t="s">
        <v>1335</v>
      </c>
      <c r="H6571">
        <v>2010</v>
      </c>
      <c r="I6571" s="2">
        <v>262960</v>
      </c>
      <c r="J6571" s="2">
        <v>0</v>
      </c>
      <c r="K6571" s="2">
        <v>262960</v>
      </c>
      <c r="L6571" t="s">
        <v>18</v>
      </c>
    </row>
    <row r="6572" spans="1:12" x14ac:dyDescent="0.85">
      <c r="A6572" s="1">
        <v>41164</v>
      </c>
      <c r="B6572" t="s">
        <v>90</v>
      </c>
      <c r="C6572" t="s">
        <v>6559</v>
      </c>
      <c r="D6572" t="s">
        <v>6560</v>
      </c>
      <c r="E6572" t="s">
        <v>93</v>
      </c>
      <c r="F6572" t="s">
        <v>94</v>
      </c>
      <c r="H6572">
        <v>2010</v>
      </c>
      <c r="I6572" s="2">
        <v>1300000</v>
      </c>
      <c r="J6572" s="2">
        <v>0</v>
      </c>
      <c r="K6572" s="2">
        <v>1300000</v>
      </c>
      <c r="L6572" t="s">
        <v>18</v>
      </c>
    </row>
    <row r="6573" spans="1:12" x14ac:dyDescent="0.85">
      <c r="A6573" s="1">
        <v>41164</v>
      </c>
      <c r="B6573" t="s">
        <v>90</v>
      </c>
      <c r="C6573" t="s">
        <v>7425</v>
      </c>
      <c r="D6573" t="s">
        <v>7426</v>
      </c>
      <c r="E6573" t="s">
        <v>93</v>
      </c>
      <c r="F6573" t="s">
        <v>94</v>
      </c>
      <c r="H6573">
        <v>2010</v>
      </c>
      <c r="I6573" s="2">
        <v>1500000</v>
      </c>
      <c r="J6573" s="2">
        <v>0</v>
      </c>
      <c r="K6573" s="2">
        <v>1500000</v>
      </c>
      <c r="L6573" t="s">
        <v>18</v>
      </c>
    </row>
    <row r="6574" spans="1:12" x14ac:dyDescent="0.85">
      <c r="A6574" s="1">
        <v>41164</v>
      </c>
      <c r="B6574" t="s">
        <v>90</v>
      </c>
      <c r="C6574" t="s">
        <v>7001</v>
      </c>
      <c r="D6574" t="s">
        <v>7002</v>
      </c>
      <c r="E6574" t="s">
        <v>119</v>
      </c>
      <c r="F6574" t="s">
        <v>120</v>
      </c>
      <c r="G6574" t="s">
        <v>121</v>
      </c>
      <c r="H6574">
        <v>2010</v>
      </c>
      <c r="I6574" s="2">
        <v>2600000</v>
      </c>
      <c r="J6574" s="2">
        <v>0</v>
      </c>
      <c r="K6574" s="2">
        <v>2600000</v>
      </c>
      <c r="L6574" t="s">
        <v>18</v>
      </c>
    </row>
    <row r="6575" spans="1:12" x14ac:dyDescent="0.85">
      <c r="A6575" s="1">
        <v>41164</v>
      </c>
      <c r="B6575" t="s">
        <v>507</v>
      </c>
      <c r="C6575" t="s">
        <v>7780</v>
      </c>
      <c r="D6575" t="s">
        <v>7781</v>
      </c>
      <c r="E6575" t="s">
        <v>102</v>
      </c>
      <c r="F6575" t="s">
        <v>103</v>
      </c>
      <c r="G6575" t="s">
        <v>104</v>
      </c>
      <c r="H6575">
        <v>2010</v>
      </c>
      <c r="I6575" s="2">
        <v>9662249</v>
      </c>
      <c r="J6575" s="2">
        <v>2900512.42</v>
      </c>
      <c r="K6575" s="2">
        <v>12562761.42</v>
      </c>
      <c r="L6575" t="s">
        <v>116</v>
      </c>
    </row>
    <row r="6576" spans="1:12" x14ac:dyDescent="0.85">
      <c r="A6576" s="1">
        <v>41164</v>
      </c>
      <c r="B6576" t="s">
        <v>82</v>
      </c>
      <c r="C6576" t="s">
        <v>6567</v>
      </c>
      <c r="D6576" t="s">
        <v>6568</v>
      </c>
      <c r="E6576" t="s">
        <v>21</v>
      </c>
      <c r="F6576" t="s">
        <v>22</v>
      </c>
      <c r="G6576" t="s">
        <v>23</v>
      </c>
      <c r="H6576">
        <v>2010</v>
      </c>
      <c r="I6576" s="2">
        <v>105584.53</v>
      </c>
      <c r="J6576" s="2">
        <v>0</v>
      </c>
      <c r="K6576" s="2">
        <v>105584.53</v>
      </c>
      <c r="L6576" t="s">
        <v>18</v>
      </c>
    </row>
    <row r="6577" spans="1:12" x14ac:dyDescent="0.85">
      <c r="A6577" s="1">
        <v>41164</v>
      </c>
      <c r="B6577" t="s">
        <v>5304</v>
      </c>
      <c r="C6577" t="s">
        <v>7782</v>
      </c>
      <c r="D6577" t="s">
        <v>7783</v>
      </c>
      <c r="E6577" t="s">
        <v>200</v>
      </c>
      <c r="F6577" t="s">
        <v>201</v>
      </c>
      <c r="G6577" t="s">
        <v>213</v>
      </c>
      <c r="H6577">
        <v>2010</v>
      </c>
      <c r="I6577" s="2">
        <v>0</v>
      </c>
      <c r="J6577" s="2">
        <v>5878580.5899999999</v>
      </c>
      <c r="K6577" s="2">
        <v>5878580.5899999999</v>
      </c>
      <c r="L6577" t="s">
        <v>116</v>
      </c>
    </row>
    <row r="6578" spans="1:12" x14ac:dyDescent="0.85">
      <c r="A6578" s="1">
        <v>41164</v>
      </c>
      <c r="B6578" t="s">
        <v>1502</v>
      </c>
      <c r="C6578" t="s">
        <v>6575</v>
      </c>
      <c r="D6578" t="s">
        <v>6576</v>
      </c>
      <c r="E6578" t="s">
        <v>200</v>
      </c>
      <c r="F6578" t="s">
        <v>201</v>
      </c>
      <c r="G6578" t="s">
        <v>213</v>
      </c>
      <c r="H6578">
        <v>2010</v>
      </c>
      <c r="I6578" s="2">
        <v>847053</v>
      </c>
      <c r="J6578" s="2">
        <v>94</v>
      </c>
      <c r="K6578" s="2">
        <v>847147</v>
      </c>
      <c r="L6578" t="s">
        <v>116</v>
      </c>
    </row>
    <row r="6579" spans="1:12" x14ac:dyDescent="0.85">
      <c r="A6579" s="1">
        <v>41164</v>
      </c>
      <c r="B6579" t="s">
        <v>90</v>
      </c>
      <c r="C6579" t="s">
        <v>7784</v>
      </c>
      <c r="D6579" t="s">
        <v>7785</v>
      </c>
      <c r="E6579" t="s">
        <v>85</v>
      </c>
      <c r="F6579" t="s">
        <v>86</v>
      </c>
      <c r="G6579" t="s">
        <v>87</v>
      </c>
      <c r="H6579">
        <v>2010</v>
      </c>
      <c r="I6579" s="2">
        <v>1702260.26</v>
      </c>
      <c r="J6579" s="2">
        <v>193763.4</v>
      </c>
      <c r="K6579" s="2">
        <v>1896023.66</v>
      </c>
      <c r="L6579" t="s">
        <v>116</v>
      </c>
    </row>
    <row r="6580" spans="1:12" x14ac:dyDescent="0.85">
      <c r="A6580" s="1">
        <v>41164</v>
      </c>
      <c r="B6580" t="s">
        <v>6581</v>
      </c>
      <c r="C6580" t="s">
        <v>6582</v>
      </c>
      <c r="D6580" t="s">
        <v>6583</v>
      </c>
      <c r="E6580" t="s">
        <v>42</v>
      </c>
      <c r="F6580" t="s">
        <v>43</v>
      </c>
      <c r="G6580" t="s">
        <v>44</v>
      </c>
      <c r="H6580">
        <v>2010</v>
      </c>
      <c r="I6580" s="2">
        <v>1375868.2</v>
      </c>
      <c r="J6580" s="2">
        <v>0</v>
      </c>
      <c r="K6580" s="2">
        <v>1375868.2</v>
      </c>
      <c r="L6580" t="s">
        <v>116</v>
      </c>
    </row>
    <row r="6581" spans="1:12" x14ac:dyDescent="0.85">
      <c r="A6581" s="1">
        <v>41164</v>
      </c>
      <c r="B6581" t="s">
        <v>90</v>
      </c>
      <c r="C6581" t="s">
        <v>6551</v>
      </c>
      <c r="D6581" t="s">
        <v>6552</v>
      </c>
      <c r="E6581" t="s">
        <v>70</v>
      </c>
      <c r="F6581" t="s">
        <v>71</v>
      </c>
      <c r="G6581" t="s">
        <v>72</v>
      </c>
      <c r="H6581">
        <v>2010</v>
      </c>
      <c r="I6581" s="2">
        <v>400000</v>
      </c>
      <c r="J6581" s="2">
        <v>0</v>
      </c>
      <c r="K6581" s="2">
        <v>400000</v>
      </c>
      <c r="L6581" t="s">
        <v>18</v>
      </c>
    </row>
    <row r="6582" spans="1:12" x14ac:dyDescent="0.85">
      <c r="A6582" s="1">
        <v>41164</v>
      </c>
      <c r="B6582" t="s">
        <v>1457</v>
      </c>
      <c r="C6582" t="s">
        <v>7786</v>
      </c>
      <c r="D6582" t="s">
        <v>7787</v>
      </c>
      <c r="E6582" t="s">
        <v>85</v>
      </c>
      <c r="F6582" t="s">
        <v>86</v>
      </c>
      <c r="G6582" t="s">
        <v>87</v>
      </c>
      <c r="H6582">
        <v>2010</v>
      </c>
      <c r="I6582" s="2">
        <v>2083269.59</v>
      </c>
      <c r="J6582" s="2">
        <v>216533.31</v>
      </c>
      <c r="K6582" s="2">
        <v>2299802.9</v>
      </c>
      <c r="L6582" t="s">
        <v>116</v>
      </c>
    </row>
    <row r="6583" spans="1:12" x14ac:dyDescent="0.85">
      <c r="A6583" s="1">
        <v>41164</v>
      </c>
      <c r="B6583" t="s">
        <v>7788</v>
      </c>
      <c r="C6583" t="s">
        <v>7789</v>
      </c>
      <c r="D6583" t="s">
        <v>7790</v>
      </c>
      <c r="E6583" t="s">
        <v>85</v>
      </c>
      <c r="F6583" t="s">
        <v>86</v>
      </c>
      <c r="G6583" t="s">
        <v>87</v>
      </c>
      <c r="H6583">
        <v>2010</v>
      </c>
      <c r="I6583" s="2">
        <v>3528919.16</v>
      </c>
      <c r="J6583" s="2">
        <v>3229390.03</v>
      </c>
      <c r="K6583" s="2">
        <v>6758309.1900000004</v>
      </c>
      <c r="L6583" t="s">
        <v>116</v>
      </c>
    </row>
    <row r="6584" spans="1:12" x14ac:dyDescent="0.85">
      <c r="A6584" s="1">
        <v>41164</v>
      </c>
      <c r="B6584" t="s">
        <v>7788</v>
      </c>
      <c r="C6584" t="s">
        <v>7789</v>
      </c>
      <c r="D6584" t="s">
        <v>7790</v>
      </c>
      <c r="E6584" t="s">
        <v>1035</v>
      </c>
      <c r="F6584" t="s">
        <v>1036</v>
      </c>
      <c r="G6584" t="s">
        <v>1037</v>
      </c>
      <c r="H6584">
        <v>2010</v>
      </c>
      <c r="I6584" s="2">
        <v>497863.14</v>
      </c>
      <c r="J6584" s="2">
        <v>0</v>
      </c>
      <c r="K6584" s="2">
        <v>497863.14</v>
      </c>
      <c r="L6584" t="s">
        <v>116</v>
      </c>
    </row>
    <row r="6585" spans="1:12" x14ac:dyDescent="0.85">
      <c r="A6585" s="1">
        <v>41164</v>
      </c>
      <c r="B6585" t="s">
        <v>600</v>
      </c>
      <c r="C6585" t="s">
        <v>5599</v>
      </c>
      <c r="D6585" t="s">
        <v>5600</v>
      </c>
      <c r="E6585" t="s">
        <v>7018</v>
      </c>
      <c r="F6585" t="s">
        <v>7019</v>
      </c>
      <c r="G6585" t="s">
        <v>7020</v>
      </c>
      <c r="H6585">
        <v>2010</v>
      </c>
      <c r="I6585" s="2">
        <v>50000</v>
      </c>
      <c r="J6585" s="2">
        <v>0</v>
      </c>
      <c r="K6585" s="2">
        <v>50000</v>
      </c>
      <c r="L6585" t="s">
        <v>116</v>
      </c>
    </row>
    <row r="6586" spans="1:12" x14ac:dyDescent="0.85">
      <c r="A6586" s="1">
        <v>41164</v>
      </c>
      <c r="B6586" t="s">
        <v>600</v>
      </c>
      <c r="C6586" t="s">
        <v>5599</v>
      </c>
      <c r="D6586" t="s">
        <v>5600</v>
      </c>
      <c r="E6586" t="s">
        <v>264</v>
      </c>
      <c r="F6586" t="s">
        <v>265</v>
      </c>
      <c r="G6586" t="s">
        <v>2394</v>
      </c>
      <c r="H6586">
        <v>2010</v>
      </c>
      <c r="I6586" s="2">
        <v>668100</v>
      </c>
      <c r="J6586" s="2">
        <v>0</v>
      </c>
      <c r="K6586" s="2">
        <v>668100</v>
      </c>
      <c r="L6586" t="s">
        <v>116</v>
      </c>
    </row>
    <row r="6587" spans="1:12" x14ac:dyDescent="0.85">
      <c r="A6587" s="1">
        <v>41164</v>
      </c>
      <c r="B6587" t="s">
        <v>600</v>
      </c>
      <c r="C6587" t="s">
        <v>5599</v>
      </c>
      <c r="D6587" t="s">
        <v>5600</v>
      </c>
      <c r="E6587" t="s">
        <v>293</v>
      </c>
      <c r="F6587" t="s">
        <v>294</v>
      </c>
      <c r="G6587" t="s">
        <v>295</v>
      </c>
      <c r="H6587">
        <v>2010</v>
      </c>
      <c r="I6587" s="2">
        <v>100000</v>
      </c>
      <c r="J6587" s="2">
        <v>0</v>
      </c>
      <c r="K6587" s="2">
        <v>100000</v>
      </c>
      <c r="L6587" t="s">
        <v>116</v>
      </c>
    </row>
    <row r="6588" spans="1:12" x14ac:dyDescent="0.85">
      <c r="A6588" s="1">
        <v>41164</v>
      </c>
      <c r="B6588" t="s">
        <v>600</v>
      </c>
      <c r="C6588" t="s">
        <v>5599</v>
      </c>
      <c r="D6588" t="s">
        <v>5600</v>
      </c>
      <c r="E6588" t="s">
        <v>293</v>
      </c>
      <c r="F6588" t="s">
        <v>294</v>
      </c>
      <c r="G6588" t="s">
        <v>4803</v>
      </c>
      <c r="H6588">
        <v>2010</v>
      </c>
      <c r="I6588" s="2">
        <v>478116</v>
      </c>
      <c r="J6588" s="2">
        <v>0</v>
      </c>
      <c r="K6588" s="2">
        <v>478116</v>
      </c>
      <c r="L6588" t="s">
        <v>116</v>
      </c>
    </row>
    <row r="6589" spans="1:12" x14ac:dyDescent="0.85">
      <c r="A6589" s="1">
        <v>41164</v>
      </c>
      <c r="B6589" t="s">
        <v>600</v>
      </c>
      <c r="C6589" t="s">
        <v>5599</v>
      </c>
      <c r="D6589" t="s">
        <v>5600</v>
      </c>
      <c r="E6589" t="s">
        <v>204</v>
      </c>
      <c r="F6589" t="s">
        <v>205</v>
      </c>
      <c r="G6589" t="s">
        <v>206</v>
      </c>
      <c r="H6589">
        <v>2010</v>
      </c>
      <c r="I6589" s="2">
        <v>581840</v>
      </c>
      <c r="J6589" s="2">
        <v>0</v>
      </c>
      <c r="K6589" s="2">
        <v>581840</v>
      </c>
      <c r="L6589" t="s">
        <v>116</v>
      </c>
    </row>
    <row r="6590" spans="1:12" x14ac:dyDescent="0.85">
      <c r="A6590" s="1">
        <v>41164</v>
      </c>
      <c r="B6590" t="s">
        <v>600</v>
      </c>
      <c r="C6590" t="s">
        <v>5599</v>
      </c>
      <c r="D6590" t="s">
        <v>5600</v>
      </c>
      <c r="E6590" t="s">
        <v>42</v>
      </c>
      <c r="F6590" t="s">
        <v>43</v>
      </c>
      <c r="G6590" t="s">
        <v>44</v>
      </c>
      <c r="H6590">
        <v>2010</v>
      </c>
      <c r="I6590" s="2">
        <v>1012181.08</v>
      </c>
      <c r="J6590" s="2">
        <v>0</v>
      </c>
      <c r="K6590" s="2">
        <v>1012181.08</v>
      </c>
      <c r="L6590" t="s">
        <v>116</v>
      </c>
    </row>
    <row r="6591" spans="1:12" x14ac:dyDescent="0.85">
      <c r="A6591" s="1">
        <v>41164</v>
      </c>
      <c r="B6591" t="s">
        <v>600</v>
      </c>
      <c r="C6591" t="s">
        <v>5599</v>
      </c>
      <c r="D6591" t="s">
        <v>5600</v>
      </c>
      <c r="E6591" t="s">
        <v>1722</v>
      </c>
      <c r="F6591" t="s">
        <v>1723</v>
      </c>
      <c r="G6591" t="s">
        <v>1724</v>
      </c>
      <c r="H6591">
        <v>2010</v>
      </c>
      <c r="I6591" s="2">
        <v>99987</v>
      </c>
      <c r="J6591" s="2">
        <v>13</v>
      </c>
      <c r="K6591" s="2">
        <v>100000</v>
      </c>
      <c r="L6591" t="s">
        <v>116</v>
      </c>
    </row>
    <row r="6592" spans="1:12" x14ac:dyDescent="0.85">
      <c r="A6592" s="1">
        <v>41164</v>
      </c>
      <c r="B6592" t="s">
        <v>600</v>
      </c>
      <c r="C6592" t="s">
        <v>5599</v>
      </c>
      <c r="D6592" t="s">
        <v>5600</v>
      </c>
      <c r="E6592" t="s">
        <v>31</v>
      </c>
      <c r="F6592" t="s">
        <v>32</v>
      </c>
      <c r="H6592">
        <v>2010</v>
      </c>
      <c r="I6592" s="2">
        <v>50000</v>
      </c>
      <c r="J6592" s="2">
        <v>0</v>
      </c>
      <c r="K6592" s="2">
        <v>50000</v>
      </c>
      <c r="L6592" t="s">
        <v>116</v>
      </c>
    </row>
    <row r="6593" spans="1:12" x14ac:dyDescent="0.85">
      <c r="A6593" s="1">
        <v>41164</v>
      </c>
      <c r="B6593" t="s">
        <v>90</v>
      </c>
      <c r="C6593" t="s">
        <v>7791</v>
      </c>
      <c r="D6593" t="s">
        <v>7792</v>
      </c>
      <c r="E6593" t="s">
        <v>49</v>
      </c>
      <c r="F6593" t="s">
        <v>50</v>
      </c>
      <c r="G6593" t="s">
        <v>7793</v>
      </c>
      <c r="H6593">
        <v>2010</v>
      </c>
      <c r="I6593" s="2">
        <v>200000</v>
      </c>
      <c r="J6593" s="2">
        <v>0</v>
      </c>
      <c r="K6593" s="2">
        <v>200000</v>
      </c>
      <c r="L6593" t="s">
        <v>116</v>
      </c>
    </row>
    <row r="6594" spans="1:12" x14ac:dyDescent="0.85">
      <c r="A6594" s="1">
        <v>41164</v>
      </c>
      <c r="B6594" t="s">
        <v>90</v>
      </c>
      <c r="C6594" t="s">
        <v>7794</v>
      </c>
      <c r="D6594" t="s">
        <v>7795</v>
      </c>
      <c r="E6594" t="s">
        <v>31</v>
      </c>
      <c r="F6594" t="s">
        <v>32</v>
      </c>
      <c r="H6594">
        <v>2010</v>
      </c>
      <c r="I6594" s="2">
        <v>749961</v>
      </c>
      <c r="J6594" s="2">
        <v>39</v>
      </c>
      <c r="K6594" s="2">
        <v>750000</v>
      </c>
      <c r="L6594" t="s">
        <v>116</v>
      </c>
    </row>
    <row r="6595" spans="1:12" x14ac:dyDescent="0.85">
      <c r="A6595" s="1">
        <v>41164</v>
      </c>
      <c r="B6595" t="s">
        <v>90</v>
      </c>
      <c r="C6595" t="s">
        <v>7796</v>
      </c>
      <c r="D6595" t="s">
        <v>7797</v>
      </c>
      <c r="E6595" t="s">
        <v>119</v>
      </c>
      <c r="F6595" t="s">
        <v>120</v>
      </c>
      <c r="G6595" t="s">
        <v>121</v>
      </c>
      <c r="H6595">
        <v>2010</v>
      </c>
      <c r="I6595" s="2">
        <v>1500000</v>
      </c>
      <c r="J6595" s="2">
        <v>0</v>
      </c>
      <c r="K6595" s="2">
        <v>1500000</v>
      </c>
      <c r="L6595" t="s">
        <v>116</v>
      </c>
    </row>
    <row r="6596" spans="1:12" x14ac:dyDescent="0.85">
      <c r="A6596" s="1">
        <v>41164</v>
      </c>
      <c r="B6596" t="s">
        <v>90</v>
      </c>
      <c r="C6596" t="s">
        <v>7798</v>
      </c>
      <c r="D6596" t="s">
        <v>7799</v>
      </c>
      <c r="E6596" t="s">
        <v>334</v>
      </c>
      <c r="F6596" t="s">
        <v>335</v>
      </c>
      <c r="G6596" t="s">
        <v>339</v>
      </c>
      <c r="H6596">
        <v>2010</v>
      </c>
      <c r="I6596" s="2">
        <v>1603261</v>
      </c>
      <c r="J6596" s="2">
        <v>7000084</v>
      </c>
      <c r="K6596" s="2">
        <v>8603345</v>
      </c>
      <c r="L6596" t="s">
        <v>116</v>
      </c>
    </row>
    <row r="6597" spans="1:12" x14ac:dyDescent="0.85">
      <c r="A6597" s="1">
        <v>41164</v>
      </c>
      <c r="B6597" t="s">
        <v>90</v>
      </c>
      <c r="C6597" t="s">
        <v>7800</v>
      </c>
      <c r="D6597" t="s">
        <v>7801</v>
      </c>
      <c r="E6597" t="s">
        <v>200</v>
      </c>
      <c r="F6597" t="s">
        <v>201</v>
      </c>
      <c r="G6597" t="s">
        <v>213</v>
      </c>
      <c r="H6597">
        <v>2010</v>
      </c>
      <c r="I6597" s="2">
        <v>6072296</v>
      </c>
      <c r="J6597" s="2">
        <v>0</v>
      </c>
      <c r="K6597" s="2">
        <v>6072296</v>
      </c>
      <c r="L6597" t="s">
        <v>116</v>
      </c>
    </row>
    <row r="6598" spans="1:12" x14ac:dyDescent="0.85">
      <c r="A6598" s="1">
        <v>41164</v>
      </c>
      <c r="B6598" t="s">
        <v>90</v>
      </c>
      <c r="C6598" t="s">
        <v>7802</v>
      </c>
      <c r="D6598" t="s">
        <v>7801</v>
      </c>
      <c r="E6598" t="s">
        <v>42</v>
      </c>
      <c r="F6598" t="s">
        <v>43</v>
      </c>
      <c r="G6598" t="s">
        <v>44</v>
      </c>
      <c r="H6598">
        <v>2010</v>
      </c>
      <c r="I6598" s="2">
        <v>0</v>
      </c>
      <c r="J6598" s="2">
        <v>1500000</v>
      </c>
      <c r="K6598" s="2">
        <v>1500000</v>
      </c>
      <c r="L6598" t="s">
        <v>116</v>
      </c>
    </row>
    <row r="6599" spans="1:12" x14ac:dyDescent="0.85">
      <c r="A6599" s="1">
        <v>41164</v>
      </c>
      <c r="B6599" t="s">
        <v>90</v>
      </c>
      <c r="C6599" t="s">
        <v>7803</v>
      </c>
      <c r="D6599" t="s">
        <v>7804</v>
      </c>
      <c r="E6599" t="s">
        <v>56</v>
      </c>
      <c r="F6599" t="s">
        <v>57</v>
      </c>
      <c r="G6599" t="s">
        <v>58</v>
      </c>
      <c r="H6599">
        <v>2010</v>
      </c>
      <c r="I6599" s="2">
        <v>9754333.2799999993</v>
      </c>
      <c r="J6599" s="2">
        <v>20.97</v>
      </c>
      <c r="K6599" s="2">
        <v>9754354.25</v>
      </c>
      <c r="L6599" t="s">
        <v>116</v>
      </c>
    </row>
    <row r="6600" spans="1:12" x14ac:dyDescent="0.85">
      <c r="A6600" s="1">
        <v>41164</v>
      </c>
      <c r="B6600" t="s">
        <v>90</v>
      </c>
      <c r="C6600" t="s">
        <v>7805</v>
      </c>
      <c r="D6600" t="s">
        <v>7806</v>
      </c>
      <c r="E6600" t="s">
        <v>200</v>
      </c>
      <c r="F6600" t="s">
        <v>201</v>
      </c>
      <c r="G6600" t="s">
        <v>213</v>
      </c>
      <c r="H6600">
        <v>2010</v>
      </c>
      <c r="I6600" s="2">
        <v>1000000</v>
      </c>
      <c r="J6600" s="2">
        <v>0</v>
      </c>
      <c r="K6600" s="2">
        <v>1000000</v>
      </c>
      <c r="L6600" t="s">
        <v>116</v>
      </c>
    </row>
    <row r="6601" spans="1:12" x14ac:dyDescent="0.85">
      <c r="A6601" s="1">
        <v>41164</v>
      </c>
      <c r="B6601" t="s">
        <v>90</v>
      </c>
      <c r="C6601" t="s">
        <v>7807</v>
      </c>
      <c r="D6601" t="s">
        <v>7808</v>
      </c>
      <c r="E6601" t="s">
        <v>102</v>
      </c>
      <c r="F6601" t="s">
        <v>103</v>
      </c>
      <c r="G6601" t="s">
        <v>104</v>
      </c>
      <c r="H6601">
        <v>2010</v>
      </c>
      <c r="I6601" s="2">
        <v>1332627.51</v>
      </c>
      <c r="J6601" s="2">
        <v>1047407.26</v>
      </c>
      <c r="K6601" s="2">
        <v>2380034.77</v>
      </c>
      <c r="L6601" t="s">
        <v>116</v>
      </c>
    </row>
    <row r="6602" spans="1:12" x14ac:dyDescent="0.85">
      <c r="A6602" s="1">
        <v>41164</v>
      </c>
      <c r="B6602" t="s">
        <v>90</v>
      </c>
      <c r="C6602" t="s">
        <v>7809</v>
      </c>
      <c r="D6602" t="s">
        <v>7810</v>
      </c>
      <c r="E6602" t="s">
        <v>119</v>
      </c>
      <c r="F6602" t="s">
        <v>120</v>
      </c>
      <c r="G6602" t="s">
        <v>121</v>
      </c>
      <c r="H6602">
        <v>2010</v>
      </c>
      <c r="I6602" s="2">
        <v>750000</v>
      </c>
      <c r="J6602" s="2">
        <v>0</v>
      </c>
      <c r="K6602" s="2">
        <v>750000</v>
      </c>
      <c r="L6602" t="s">
        <v>116</v>
      </c>
    </row>
    <row r="6603" spans="1:12" x14ac:dyDescent="0.85">
      <c r="A6603" s="1">
        <v>41164</v>
      </c>
      <c r="B6603" t="s">
        <v>90</v>
      </c>
      <c r="C6603" t="s">
        <v>7811</v>
      </c>
      <c r="D6603" t="s">
        <v>7812</v>
      </c>
      <c r="E6603" t="s">
        <v>200</v>
      </c>
      <c r="F6603" t="s">
        <v>201</v>
      </c>
      <c r="G6603" t="s">
        <v>213</v>
      </c>
      <c r="H6603">
        <v>2010</v>
      </c>
      <c r="I6603" s="2">
        <v>2501874</v>
      </c>
      <c r="J6603" s="2">
        <v>26</v>
      </c>
      <c r="K6603" s="2">
        <v>2501900</v>
      </c>
      <c r="L6603" t="s">
        <v>116</v>
      </c>
    </row>
    <row r="6604" spans="1:12" x14ac:dyDescent="0.85">
      <c r="A6604" s="1">
        <v>41164</v>
      </c>
      <c r="B6604" t="s">
        <v>4054</v>
      </c>
      <c r="C6604" t="s">
        <v>7813</v>
      </c>
      <c r="D6604" t="s">
        <v>7814</v>
      </c>
      <c r="E6604" t="s">
        <v>119</v>
      </c>
      <c r="F6604" t="s">
        <v>120</v>
      </c>
      <c r="G6604" t="s">
        <v>121</v>
      </c>
      <c r="H6604">
        <v>2010</v>
      </c>
      <c r="I6604" s="2">
        <v>3871108.52</v>
      </c>
      <c r="J6604" s="2">
        <v>0</v>
      </c>
      <c r="K6604" s="2">
        <v>3871108.52</v>
      </c>
      <c r="L6604" t="s">
        <v>18</v>
      </c>
    </row>
    <row r="6605" spans="1:12" x14ac:dyDescent="0.85">
      <c r="A6605" s="1">
        <v>41164</v>
      </c>
      <c r="B6605" t="s">
        <v>7815</v>
      </c>
      <c r="C6605" t="s">
        <v>7816</v>
      </c>
      <c r="D6605" t="s">
        <v>7817</v>
      </c>
      <c r="E6605" t="s">
        <v>15</v>
      </c>
      <c r="F6605" t="s">
        <v>16</v>
      </c>
      <c r="G6605" t="s">
        <v>17</v>
      </c>
      <c r="H6605">
        <v>2010</v>
      </c>
      <c r="I6605" s="2">
        <v>602107.38</v>
      </c>
      <c r="J6605" s="2">
        <v>0</v>
      </c>
      <c r="K6605" s="2">
        <v>602107.38</v>
      </c>
      <c r="L6605" t="s">
        <v>18</v>
      </c>
    </row>
    <row r="6606" spans="1:12" x14ac:dyDescent="0.85">
      <c r="A6606" s="1">
        <v>41164</v>
      </c>
      <c r="B6606" t="s">
        <v>7815</v>
      </c>
      <c r="C6606" t="s">
        <v>7816</v>
      </c>
      <c r="D6606" t="s">
        <v>7817</v>
      </c>
      <c r="E6606" t="s">
        <v>102</v>
      </c>
      <c r="F6606" t="s">
        <v>103</v>
      </c>
      <c r="G6606" t="s">
        <v>104</v>
      </c>
      <c r="H6606">
        <v>2010</v>
      </c>
      <c r="I6606" s="2">
        <v>617760</v>
      </c>
      <c r="J6606" s="2">
        <v>0</v>
      </c>
      <c r="K6606" s="2">
        <v>617760</v>
      </c>
      <c r="L6606" t="s">
        <v>18</v>
      </c>
    </row>
    <row r="6607" spans="1:12" x14ac:dyDescent="0.85">
      <c r="A6607" s="1">
        <v>41164</v>
      </c>
      <c r="B6607" t="s">
        <v>6759</v>
      </c>
      <c r="C6607" t="s">
        <v>7450</v>
      </c>
      <c r="D6607" t="s">
        <v>7451</v>
      </c>
      <c r="E6607" t="s">
        <v>15</v>
      </c>
      <c r="F6607" t="s">
        <v>16</v>
      </c>
      <c r="G6607" t="s">
        <v>17</v>
      </c>
      <c r="H6607">
        <v>2010</v>
      </c>
      <c r="I6607" s="2">
        <v>29720626.109999999</v>
      </c>
      <c r="J6607" s="2">
        <v>0</v>
      </c>
      <c r="K6607" s="2">
        <v>29720626.109999999</v>
      </c>
      <c r="L6607" t="s">
        <v>116</v>
      </c>
    </row>
    <row r="6608" spans="1:12" x14ac:dyDescent="0.85">
      <c r="A6608" s="1">
        <v>41164</v>
      </c>
      <c r="B6608" t="s">
        <v>6759</v>
      </c>
      <c r="C6608" t="s">
        <v>7450</v>
      </c>
      <c r="D6608" t="s">
        <v>7451</v>
      </c>
      <c r="E6608" t="s">
        <v>2863</v>
      </c>
      <c r="F6608" t="s">
        <v>2864</v>
      </c>
      <c r="G6608" t="s">
        <v>2865</v>
      </c>
      <c r="H6608">
        <v>2010</v>
      </c>
      <c r="I6608" s="2">
        <v>114728000</v>
      </c>
      <c r="J6608" s="2">
        <v>0</v>
      </c>
      <c r="K6608" s="2">
        <v>114728000</v>
      </c>
      <c r="L6608" t="s">
        <v>116</v>
      </c>
    </row>
    <row r="6609" spans="1:12" x14ac:dyDescent="0.85">
      <c r="A6609" s="1">
        <v>41164</v>
      </c>
      <c r="B6609" t="s">
        <v>6759</v>
      </c>
      <c r="C6609" t="s">
        <v>7450</v>
      </c>
      <c r="D6609" t="s">
        <v>7451</v>
      </c>
      <c r="E6609" t="s">
        <v>1957</v>
      </c>
      <c r="F6609" t="s">
        <v>1958</v>
      </c>
      <c r="G6609" t="s">
        <v>1959</v>
      </c>
      <c r="H6609">
        <v>2010</v>
      </c>
      <c r="I6609" s="2">
        <v>2557526.75</v>
      </c>
      <c r="J6609" s="2">
        <v>0</v>
      </c>
      <c r="K6609" s="2">
        <v>2557526.75</v>
      </c>
      <c r="L6609" t="s">
        <v>116</v>
      </c>
    </row>
    <row r="6610" spans="1:12" x14ac:dyDescent="0.85">
      <c r="A6610" s="1">
        <v>41164</v>
      </c>
      <c r="B6610" t="s">
        <v>3967</v>
      </c>
      <c r="C6610" t="s">
        <v>6592</v>
      </c>
      <c r="D6610" t="s">
        <v>6593</v>
      </c>
      <c r="E6610" t="s">
        <v>200</v>
      </c>
      <c r="F6610" t="s">
        <v>201</v>
      </c>
      <c r="G6610" t="s">
        <v>202</v>
      </c>
      <c r="H6610">
        <v>2010</v>
      </c>
      <c r="I6610" s="2">
        <v>576036.87</v>
      </c>
      <c r="J6610" s="2">
        <v>0</v>
      </c>
      <c r="K6610" s="2">
        <v>576036.87</v>
      </c>
      <c r="L6610" t="s">
        <v>116</v>
      </c>
    </row>
    <row r="6611" spans="1:12" x14ac:dyDescent="0.85">
      <c r="A6611" s="1">
        <v>41164</v>
      </c>
      <c r="B6611" t="s">
        <v>3967</v>
      </c>
      <c r="C6611" t="s">
        <v>6592</v>
      </c>
      <c r="D6611" t="s">
        <v>6593</v>
      </c>
      <c r="E6611" t="s">
        <v>2863</v>
      </c>
      <c r="F6611" t="s">
        <v>2864</v>
      </c>
      <c r="G6611" t="s">
        <v>2865</v>
      </c>
      <c r="H6611">
        <v>2010</v>
      </c>
      <c r="I6611" s="2">
        <v>1331900</v>
      </c>
      <c r="J6611" s="2">
        <v>0</v>
      </c>
      <c r="K6611" s="2">
        <v>1331900</v>
      </c>
      <c r="L6611" t="s">
        <v>116</v>
      </c>
    </row>
    <row r="6612" spans="1:12" x14ac:dyDescent="0.85">
      <c r="A6612" s="1">
        <v>41164</v>
      </c>
      <c r="B6612" t="s">
        <v>3967</v>
      </c>
      <c r="C6612" t="s">
        <v>6592</v>
      </c>
      <c r="D6612" t="s">
        <v>6593</v>
      </c>
      <c r="E6612" t="s">
        <v>21</v>
      </c>
      <c r="F6612" t="s">
        <v>22</v>
      </c>
      <c r="G6612" t="s">
        <v>1353</v>
      </c>
      <c r="H6612">
        <v>2010</v>
      </c>
      <c r="I6612" s="2">
        <v>3000000</v>
      </c>
      <c r="J6612" s="2">
        <v>0</v>
      </c>
      <c r="K6612" s="2">
        <v>3000000</v>
      </c>
      <c r="L6612" t="s">
        <v>116</v>
      </c>
    </row>
    <row r="6613" spans="1:12" x14ac:dyDescent="0.85">
      <c r="A6613" s="1">
        <v>41164</v>
      </c>
      <c r="B6613" t="s">
        <v>90</v>
      </c>
      <c r="C6613" t="s">
        <v>7818</v>
      </c>
      <c r="D6613" t="s">
        <v>7819</v>
      </c>
      <c r="E6613" t="s">
        <v>200</v>
      </c>
      <c r="F6613" t="s">
        <v>201</v>
      </c>
      <c r="G6613" t="s">
        <v>213</v>
      </c>
      <c r="H6613">
        <v>2010</v>
      </c>
      <c r="I6613" s="2">
        <v>2909966.2</v>
      </c>
      <c r="J6613" s="2">
        <v>33.799999999999997</v>
      </c>
      <c r="K6613" s="2">
        <v>2910000</v>
      </c>
      <c r="L6613" t="s">
        <v>116</v>
      </c>
    </row>
    <row r="6614" spans="1:12" x14ac:dyDescent="0.85">
      <c r="A6614" s="1">
        <v>41164</v>
      </c>
      <c r="B6614" t="s">
        <v>90</v>
      </c>
      <c r="C6614" t="s">
        <v>4893</v>
      </c>
      <c r="D6614" t="s">
        <v>4894</v>
      </c>
      <c r="E6614" t="s">
        <v>4846</v>
      </c>
      <c r="F6614" t="s">
        <v>4847</v>
      </c>
      <c r="G6614" t="s">
        <v>4848</v>
      </c>
      <c r="H6614">
        <v>2010</v>
      </c>
      <c r="I6614" s="2">
        <v>705533.06</v>
      </c>
      <c r="J6614" s="2">
        <v>0</v>
      </c>
      <c r="K6614" s="2">
        <v>705533.06</v>
      </c>
      <c r="L6614" t="s">
        <v>116</v>
      </c>
    </row>
    <row r="6615" spans="1:12" x14ac:dyDescent="0.85">
      <c r="A6615" s="1">
        <v>41164</v>
      </c>
      <c r="B6615" t="s">
        <v>6426</v>
      </c>
      <c r="C6615" t="s">
        <v>7452</v>
      </c>
      <c r="D6615" t="s">
        <v>7453</v>
      </c>
      <c r="E6615" t="s">
        <v>334</v>
      </c>
      <c r="F6615" t="s">
        <v>335</v>
      </c>
      <c r="G6615" t="s">
        <v>5078</v>
      </c>
      <c r="H6615">
        <v>2010</v>
      </c>
      <c r="I6615" s="2">
        <v>2544300.7599999998</v>
      </c>
      <c r="J6615" s="2">
        <v>0</v>
      </c>
      <c r="K6615" s="2">
        <v>2544300.7599999998</v>
      </c>
      <c r="L6615" t="s">
        <v>116</v>
      </c>
    </row>
    <row r="6616" spans="1:12" x14ac:dyDescent="0.85">
      <c r="A6616" s="1">
        <v>41164</v>
      </c>
      <c r="B6616" t="s">
        <v>883</v>
      </c>
      <c r="C6616" t="s">
        <v>6594</v>
      </c>
      <c r="D6616" t="s">
        <v>6595</v>
      </c>
      <c r="E6616" t="s">
        <v>1333</v>
      </c>
      <c r="F6616" t="s">
        <v>1334</v>
      </c>
      <c r="G6616" t="s">
        <v>6597</v>
      </c>
      <c r="H6616">
        <v>2010</v>
      </c>
      <c r="I6616" s="2">
        <v>2439234.37</v>
      </c>
      <c r="J6616" s="2">
        <v>0</v>
      </c>
      <c r="K6616" s="2">
        <v>2439234.37</v>
      </c>
      <c r="L6616" t="s">
        <v>116</v>
      </c>
    </row>
    <row r="6617" spans="1:12" x14ac:dyDescent="0.85">
      <c r="A6617" s="1">
        <v>41164</v>
      </c>
      <c r="B6617" t="s">
        <v>883</v>
      </c>
      <c r="C6617" t="s">
        <v>6594</v>
      </c>
      <c r="D6617" t="s">
        <v>6595</v>
      </c>
      <c r="E6617" t="s">
        <v>269</v>
      </c>
      <c r="F6617" t="s">
        <v>270</v>
      </c>
      <c r="G6617" t="s">
        <v>6598</v>
      </c>
      <c r="H6617">
        <v>2010</v>
      </c>
      <c r="I6617" s="2">
        <v>2507337.65</v>
      </c>
      <c r="J6617" s="2">
        <v>0</v>
      </c>
      <c r="K6617" s="2">
        <v>2507337.65</v>
      </c>
      <c r="L6617" t="s">
        <v>116</v>
      </c>
    </row>
    <row r="6618" spans="1:12" x14ac:dyDescent="0.85">
      <c r="A6618" s="1">
        <v>41164</v>
      </c>
      <c r="B6618" t="s">
        <v>6191</v>
      </c>
      <c r="C6618" t="s">
        <v>7820</v>
      </c>
      <c r="D6618" t="s">
        <v>7821</v>
      </c>
      <c r="E6618" t="s">
        <v>85</v>
      </c>
      <c r="F6618" t="s">
        <v>86</v>
      </c>
      <c r="G6618" t="s">
        <v>87</v>
      </c>
      <c r="H6618">
        <v>2010</v>
      </c>
      <c r="I6618" s="2">
        <v>2203177.5499999998</v>
      </c>
      <c r="J6618" s="2">
        <v>0</v>
      </c>
      <c r="K6618" s="2">
        <v>2203177.5499999998</v>
      </c>
      <c r="L6618" t="s">
        <v>18</v>
      </c>
    </row>
    <row r="6619" spans="1:12" x14ac:dyDescent="0.85">
      <c r="A6619" s="1">
        <v>41164</v>
      </c>
      <c r="B6619" t="s">
        <v>5762</v>
      </c>
      <c r="C6619" t="s">
        <v>6083</v>
      </c>
      <c r="D6619" t="s">
        <v>6084</v>
      </c>
      <c r="E6619" t="s">
        <v>15</v>
      </c>
      <c r="F6619" t="s">
        <v>16</v>
      </c>
      <c r="G6619" t="s">
        <v>6085</v>
      </c>
      <c r="H6619">
        <v>2010</v>
      </c>
      <c r="I6619" s="2">
        <v>94867.66</v>
      </c>
      <c r="J6619" s="2">
        <v>0</v>
      </c>
      <c r="K6619" s="2">
        <v>94867.66</v>
      </c>
      <c r="L6619" t="s">
        <v>116</v>
      </c>
    </row>
    <row r="6620" spans="1:12" x14ac:dyDescent="0.85">
      <c r="A6620" s="1">
        <v>41164</v>
      </c>
      <c r="B6620" t="s">
        <v>538</v>
      </c>
      <c r="C6620" t="s">
        <v>3386</v>
      </c>
      <c r="D6620" t="s">
        <v>3387</v>
      </c>
      <c r="E6620" t="s">
        <v>113</v>
      </c>
      <c r="F6620" t="s">
        <v>114</v>
      </c>
      <c r="G6620" t="s">
        <v>115</v>
      </c>
      <c r="H6620">
        <v>2010</v>
      </c>
      <c r="I6620" s="2">
        <v>315000</v>
      </c>
      <c r="J6620" s="2">
        <v>0</v>
      </c>
      <c r="K6620" s="2">
        <v>315000</v>
      </c>
      <c r="L6620" t="s">
        <v>116</v>
      </c>
    </row>
    <row r="6621" spans="1:12" x14ac:dyDescent="0.85">
      <c r="A6621" s="1">
        <v>41164</v>
      </c>
      <c r="B6621" t="s">
        <v>5743</v>
      </c>
      <c r="C6621" t="s">
        <v>7822</v>
      </c>
      <c r="D6621" t="s">
        <v>7823</v>
      </c>
      <c r="E6621" t="s">
        <v>85</v>
      </c>
      <c r="F6621" t="s">
        <v>86</v>
      </c>
      <c r="G6621" t="s">
        <v>87</v>
      </c>
      <c r="H6621">
        <v>2010</v>
      </c>
      <c r="I6621" s="2">
        <v>3564586.8</v>
      </c>
      <c r="J6621" s="2">
        <v>387526.8</v>
      </c>
      <c r="K6621" s="2">
        <v>3952113.6</v>
      </c>
      <c r="L6621" t="s">
        <v>116</v>
      </c>
    </row>
    <row r="6622" spans="1:12" x14ac:dyDescent="0.85">
      <c r="A6622" s="1">
        <v>41164</v>
      </c>
      <c r="B6622" t="s">
        <v>3797</v>
      </c>
      <c r="C6622" t="s">
        <v>6099</v>
      </c>
      <c r="D6622" t="s">
        <v>6100</v>
      </c>
      <c r="E6622" t="s">
        <v>85</v>
      </c>
      <c r="F6622" t="s">
        <v>86</v>
      </c>
      <c r="G6622" t="s">
        <v>87</v>
      </c>
      <c r="H6622">
        <v>2010</v>
      </c>
      <c r="I6622" s="2">
        <v>2065350</v>
      </c>
      <c r="J6622" s="2">
        <v>0</v>
      </c>
      <c r="K6622" s="2">
        <v>2065350</v>
      </c>
      <c r="L6622" t="s">
        <v>18</v>
      </c>
    </row>
    <row r="6623" spans="1:12" x14ac:dyDescent="0.85">
      <c r="A6623" s="1">
        <v>41164</v>
      </c>
      <c r="B6623" t="s">
        <v>5495</v>
      </c>
      <c r="C6623" t="s">
        <v>7824</v>
      </c>
      <c r="D6623" t="s">
        <v>7825</v>
      </c>
      <c r="E6623" t="s">
        <v>49</v>
      </c>
      <c r="F6623" t="s">
        <v>50</v>
      </c>
      <c r="G6623" t="s">
        <v>51</v>
      </c>
      <c r="H6623">
        <v>2010</v>
      </c>
      <c r="I6623" s="2">
        <v>5976000</v>
      </c>
      <c r="J6623" s="2">
        <v>0</v>
      </c>
      <c r="K6623" s="2">
        <v>5976000</v>
      </c>
      <c r="L6623" t="s">
        <v>116</v>
      </c>
    </row>
    <row r="6624" spans="1:12" x14ac:dyDescent="0.85">
      <c r="A6624" s="1">
        <v>41164</v>
      </c>
      <c r="B6624" t="s">
        <v>4705</v>
      </c>
      <c r="C6624" t="s">
        <v>7826</v>
      </c>
      <c r="D6624" t="s">
        <v>7827</v>
      </c>
      <c r="E6624" t="s">
        <v>102</v>
      </c>
      <c r="F6624" t="s">
        <v>103</v>
      </c>
      <c r="G6624" t="s">
        <v>104</v>
      </c>
      <c r="H6624">
        <v>2010</v>
      </c>
      <c r="I6624" s="2">
        <v>1479820</v>
      </c>
      <c r="J6624" s="2">
        <v>0</v>
      </c>
      <c r="K6624" s="2">
        <v>1479820</v>
      </c>
      <c r="L6624" t="s">
        <v>18</v>
      </c>
    </row>
    <row r="6625" spans="1:12" x14ac:dyDescent="0.85">
      <c r="A6625" s="1">
        <v>41164</v>
      </c>
      <c r="B6625" t="s">
        <v>4705</v>
      </c>
      <c r="C6625" t="s">
        <v>7826</v>
      </c>
      <c r="D6625" t="s">
        <v>7827</v>
      </c>
      <c r="E6625" t="s">
        <v>119</v>
      </c>
      <c r="F6625" t="s">
        <v>120</v>
      </c>
      <c r="G6625" t="s">
        <v>6458</v>
      </c>
      <c r="H6625">
        <v>2010</v>
      </c>
      <c r="I6625" s="2">
        <v>550000</v>
      </c>
      <c r="J6625" s="2">
        <v>0</v>
      </c>
      <c r="K6625" s="2">
        <v>550000</v>
      </c>
      <c r="L6625" t="s">
        <v>18</v>
      </c>
    </row>
    <row r="6626" spans="1:12" x14ac:dyDescent="0.85">
      <c r="A6626" s="1">
        <v>41164</v>
      </c>
      <c r="B6626" t="s">
        <v>6971</v>
      </c>
      <c r="C6626" t="s">
        <v>7470</v>
      </c>
      <c r="D6626" t="s">
        <v>7471</v>
      </c>
      <c r="E6626" t="s">
        <v>102</v>
      </c>
      <c r="F6626" t="s">
        <v>103</v>
      </c>
      <c r="G6626" t="s">
        <v>104</v>
      </c>
      <c r="H6626">
        <v>2010</v>
      </c>
      <c r="I6626" s="2">
        <v>749050</v>
      </c>
      <c r="J6626" s="2">
        <v>0</v>
      </c>
      <c r="K6626" s="2">
        <v>749050</v>
      </c>
      <c r="L6626" t="s">
        <v>18</v>
      </c>
    </row>
    <row r="6627" spans="1:12" x14ac:dyDescent="0.85">
      <c r="A6627" s="1">
        <v>41164</v>
      </c>
      <c r="B6627" t="s">
        <v>2654</v>
      </c>
      <c r="C6627" t="s">
        <v>6611</v>
      </c>
      <c r="D6627" t="s">
        <v>6612</v>
      </c>
      <c r="E6627" t="s">
        <v>102</v>
      </c>
      <c r="F6627" t="s">
        <v>103</v>
      </c>
      <c r="G6627" t="s">
        <v>104</v>
      </c>
      <c r="H6627">
        <v>2010</v>
      </c>
      <c r="I6627" s="2">
        <v>131292.9</v>
      </c>
      <c r="J6627" s="2">
        <v>0</v>
      </c>
      <c r="K6627" s="2">
        <v>131292.9</v>
      </c>
      <c r="L6627" t="s">
        <v>116</v>
      </c>
    </row>
    <row r="6628" spans="1:12" x14ac:dyDescent="0.85">
      <c r="A6628" s="1">
        <v>41164</v>
      </c>
      <c r="B6628" t="s">
        <v>6878</v>
      </c>
      <c r="C6628" t="s">
        <v>7057</v>
      </c>
      <c r="D6628" t="s">
        <v>7058</v>
      </c>
      <c r="E6628" t="s">
        <v>56</v>
      </c>
      <c r="F6628" t="s">
        <v>57</v>
      </c>
      <c r="G6628" t="s">
        <v>58</v>
      </c>
      <c r="H6628">
        <v>2010</v>
      </c>
      <c r="I6628" s="2">
        <v>824470.96</v>
      </c>
      <c r="J6628" s="2">
        <v>0</v>
      </c>
      <c r="K6628" s="2">
        <v>824470.96</v>
      </c>
      <c r="L6628" t="s">
        <v>18</v>
      </c>
    </row>
    <row r="6629" spans="1:12" x14ac:dyDescent="0.85">
      <c r="A6629" s="1">
        <v>41164</v>
      </c>
      <c r="B6629" t="s">
        <v>4705</v>
      </c>
      <c r="C6629" t="s">
        <v>7828</v>
      </c>
      <c r="D6629" t="s">
        <v>7829</v>
      </c>
      <c r="E6629" t="s">
        <v>15</v>
      </c>
      <c r="F6629" t="s">
        <v>16</v>
      </c>
      <c r="G6629" t="s">
        <v>17</v>
      </c>
      <c r="H6629">
        <v>2010</v>
      </c>
      <c r="I6629" s="2">
        <v>1894836.57</v>
      </c>
      <c r="J6629" s="2">
        <v>0</v>
      </c>
      <c r="K6629" s="2">
        <v>1894836.57</v>
      </c>
      <c r="L6629" t="s">
        <v>116</v>
      </c>
    </row>
    <row r="6630" spans="1:12" x14ac:dyDescent="0.85">
      <c r="A6630" s="1">
        <v>41164</v>
      </c>
      <c r="B6630" t="s">
        <v>6191</v>
      </c>
      <c r="C6630" t="s">
        <v>6618</v>
      </c>
      <c r="D6630" t="s">
        <v>6619</v>
      </c>
      <c r="E6630" t="s">
        <v>56</v>
      </c>
      <c r="F6630" t="s">
        <v>57</v>
      </c>
      <c r="G6630" t="s">
        <v>58</v>
      </c>
      <c r="H6630">
        <v>2010</v>
      </c>
      <c r="I6630" s="2">
        <v>929300</v>
      </c>
      <c r="J6630" s="2">
        <v>0</v>
      </c>
      <c r="K6630" s="2">
        <v>929300</v>
      </c>
      <c r="L6630" t="s">
        <v>116</v>
      </c>
    </row>
    <row r="6631" spans="1:12" x14ac:dyDescent="0.85">
      <c r="A6631" s="1">
        <v>41164</v>
      </c>
      <c r="B6631" t="s">
        <v>6191</v>
      </c>
      <c r="C6631" t="s">
        <v>6618</v>
      </c>
      <c r="D6631" t="s">
        <v>6619</v>
      </c>
      <c r="E6631" t="s">
        <v>200</v>
      </c>
      <c r="F6631" t="s">
        <v>201</v>
      </c>
      <c r="G6631" t="s">
        <v>202</v>
      </c>
      <c r="H6631">
        <v>2010</v>
      </c>
      <c r="I6631" s="2">
        <v>680206.01</v>
      </c>
      <c r="J6631" s="2">
        <v>0</v>
      </c>
      <c r="K6631" s="2">
        <v>680206.01</v>
      </c>
      <c r="L6631" t="s">
        <v>116</v>
      </c>
    </row>
    <row r="6632" spans="1:12" x14ac:dyDescent="0.85">
      <c r="A6632" s="1">
        <v>41164</v>
      </c>
      <c r="B6632" t="s">
        <v>6191</v>
      </c>
      <c r="C6632" t="s">
        <v>6618</v>
      </c>
      <c r="D6632" t="s">
        <v>6619</v>
      </c>
      <c r="E6632" t="s">
        <v>264</v>
      </c>
      <c r="F6632" t="s">
        <v>265</v>
      </c>
      <c r="G6632" t="s">
        <v>1350</v>
      </c>
      <c r="H6632">
        <v>2010</v>
      </c>
      <c r="I6632" s="2">
        <v>8602200</v>
      </c>
      <c r="J6632" s="2">
        <v>0</v>
      </c>
      <c r="K6632" s="2">
        <v>8602200</v>
      </c>
      <c r="L6632" t="s">
        <v>116</v>
      </c>
    </row>
    <row r="6633" spans="1:12" x14ac:dyDescent="0.85">
      <c r="A6633" s="1">
        <v>41164</v>
      </c>
      <c r="B6633" t="s">
        <v>6191</v>
      </c>
      <c r="C6633" t="s">
        <v>6618</v>
      </c>
      <c r="D6633" t="s">
        <v>6619</v>
      </c>
      <c r="E6633" t="s">
        <v>293</v>
      </c>
      <c r="F6633" t="s">
        <v>294</v>
      </c>
      <c r="G6633" t="s">
        <v>295</v>
      </c>
      <c r="H6633">
        <v>2010</v>
      </c>
      <c r="I6633" s="2">
        <v>214637.5</v>
      </c>
      <c r="J6633" s="2">
        <v>0</v>
      </c>
      <c r="K6633" s="2">
        <v>214637.5</v>
      </c>
      <c r="L6633" t="s">
        <v>116</v>
      </c>
    </row>
    <row r="6634" spans="1:12" x14ac:dyDescent="0.85">
      <c r="A6634" s="1">
        <v>41164</v>
      </c>
      <c r="B6634" t="s">
        <v>6191</v>
      </c>
      <c r="C6634" t="s">
        <v>6618</v>
      </c>
      <c r="D6634" t="s">
        <v>6619</v>
      </c>
      <c r="E6634" t="s">
        <v>102</v>
      </c>
      <c r="F6634" t="s">
        <v>103</v>
      </c>
      <c r="G6634" t="s">
        <v>104</v>
      </c>
      <c r="H6634">
        <v>2010</v>
      </c>
      <c r="I6634" s="2">
        <v>1248080.01</v>
      </c>
      <c r="J6634" s="2">
        <v>0</v>
      </c>
      <c r="K6634" s="2">
        <v>1248080.01</v>
      </c>
      <c r="L6634" t="s">
        <v>116</v>
      </c>
    </row>
    <row r="6635" spans="1:12" x14ac:dyDescent="0.85">
      <c r="A6635" s="1">
        <v>41164</v>
      </c>
      <c r="B6635" t="s">
        <v>6191</v>
      </c>
      <c r="C6635" t="s">
        <v>6618</v>
      </c>
      <c r="D6635" t="s">
        <v>6619</v>
      </c>
      <c r="E6635" t="s">
        <v>1408</v>
      </c>
      <c r="F6635" t="s">
        <v>1409</v>
      </c>
      <c r="G6635" t="s">
        <v>1410</v>
      </c>
      <c r="H6635">
        <v>2010</v>
      </c>
      <c r="I6635" s="2">
        <v>357025</v>
      </c>
      <c r="J6635" s="2">
        <v>0</v>
      </c>
      <c r="K6635" s="2">
        <v>357025</v>
      </c>
      <c r="L6635" t="s">
        <v>116</v>
      </c>
    </row>
    <row r="6636" spans="1:12" x14ac:dyDescent="0.85">
      <c r="A6636" s="1">
        <v>41164</v>
      </c>
      <c r="B6636" t="s">
        <v>6191</v>
      </c>
      <c r="C6636" t="s">
        <v>6618</v>
      </c>
      <c r="D6636" t="s">
        <v>6619</v>
      </c>
      <c r="E6636" t="s">
        <v>1333</v>
      </c>
      <c r="F6636" t="s">
        <v>1334</v>
      </c>
      <c r="G6636" t="s">
        <v>6849</v>
      </c>
      <c r="H6636">
        <v>2010</v>
      </c>
      <c r="I6636" s="2">
        <v>1503082.49</v>
      </c>
      <c r="J6636" s="2">
        <v>0</v>
      </c>
      <c r="K6636" s="2">
        <v>1503082.49</v>
      </c>
      <c r="L6636" t="s">
        <v>116</v>
      </c>
    </row>
    <row r="6637" spans="1:12" x14ac:dyDescent="0.85">
      <c r="A6637" s="1">
        <v>41164</v>
      </c>
      <c r="B6637" t="s">
        <v>6191</v>
      </c>
      <c r="C6637" t="s">
        <v>6618</v>
      </c>
      <c r="D6637" t="s">
        <v>6619</v>
      </c>
      <c r="E6637" t="s">
        <v>119</v>
      </c>
      <c r="F6637" t="s">
        <v>120</v>
      </c>
      <c r="G6637" t="s">
        <v>121</v>
      </c>
      <c r="H6637">
        <v>2010</v>
      </c>
      <c r="I6637" s="2">
        <v>6600000</v>
      </c>
      <c r="J6637" s="2">
        <v>0</v>
      </c>
      <c r="K6637" s="2">
        <v>6600000</v>
      </c>
      <c r="L6637" t="s">
        <v>116</v>
      </c>
    </row>
    <row r="6638" spans="1:12" x14ac:dyDescent="0.85">
      <c r="A6638" s="1">
        <v>41164</v>
      </c>
      <c r="B6638" t="s">
        <v>6191</v>
      </c>
      <c r="C6638" t="s">
        <v>6618</v>
      </c>
      <c r="D6638" t="s">
        <v>6619</v>
      </c>
      <c r="E6638" t="s">
        <v>42</v>
      </c>
      <c r="F6638" t="s">
        <v>43</v>
      </c>
      <c r="G6638" t="s">
        <v>44</v>
      </c>
      <c r="H6638">
        <v>2010</v>
      </c>
      <c r="I6638" s="2">
        <v>2239340.7400000002</v>
      </c>
      <c r="J6638" s="2">
        <v>0</v>
      </c>
      <c r="K6638" s="2">
        <v>2239340.7400000002</v>
      </c>
      <c r="L6638" t="s">
        <v>116</v>
      </c>
    </row>
    <row r="6639" spans="1:12" x14ac:dyDescent="0.85">
      <c r="A6639" s="1">
        <v>41164</v>
      </c>
      <c r="B6639" t="s">
        <v>6191</v>
      </c>
      <c r="C6639" t="s">
        <v>6618</v>
      </c>
      <c r="D6639" t="s">
        <v>6619</v>
      </c>
      <c r="E6639" t="s">
        <v>21</v>
      </c>
      <c r="F6639" t="s">
        <v>22</v>
      </c>
      <c r="G6639" t="s">
        <v>23</v>
      </c>
      <c r="H6639">
        <v>2010</v>
      </c>
      <c r="I6639" s="2">
        <v>7235385</v>
      </c>
      <c r="J6639" s="2">
        <v>0</v>
      </c>
      <c r="K6639" s="2">
        <v>7235385</v>
      </c>
      <c r="L6639" t="s">
        <v>116</v>
      </c>
    </row>
    <row r="6640" spans="1:12" x14ac:dyDescent="0.85">
      <c r="A6640" s="1">
        <v>41164</v>
      </c>
      <c r="B6640" t="s">
        <v>5284</v>
      </c>
      <c r="C6640" t="s">
        <v>7830</v>
      </c>
      <c r="D6640" t="s">
        <v>7831</v>
      </c>
      <c r="E6640" t="s">
        <v>56</v>
      </c>
      <c r="F6640" t="s">
        <v>57</v>
      </c>
      <c r="G6640" t="s">
        <v>58</v>
      </c>
      <c r="H6640">
        <v>2010</v>
      </c>
      <c r="I6640" s="2">
        <v>1541569.75</v>
      </c>
      <c r="J6640" s="2">
        <v>0</v>
      </c>
      <c r="K6640" s="2">
        <v>1541569.75</v>
      </c>
      <c r="L6640" t="s">
        <v>18</v>
      </c>
    </row>
    <row r="6641" spans="1:12" x14ac:dyDescent="0.85">
      <c r="A6641" s="1">
        <v>41164</v>
      </c>
      <c r="B6641" t="s">
        <v>7832</v>
      </c>
      <c r="C6641" t="s">
        <v>7833</v>
      </c>
      <c r="D6641" t="s">
        <v>7834</v>
      </c>
      <c r="E6641" t="s">
        <v>223</v>
      </c>
      <c r="F6641" t="s">
        <v>224</v>
      </c>
      <c r="G6641" t="s">
        <v>225</v>
      </c>
      <c r="H6641">
        <v>2010</v>
      </c>
      <c r="I6641" s="2">
        <v>2000000</v>
      </c>
      <c r="J6641" s="2">
        <v>0</v>
      </c>
      <c r="K6641" s="2">
        <v>2000000</v>
      </c>
      <c r="L6641" t="s">
        <v>116</v>
      </c>
    </row>
    <row r="6642" spans="1:12" x14ac:dyDescent="0.85">
      <c r="A6642" s="1">
        <v>41164</v>
      </c>
      <c r="B6642" t="s">
        <v>4571</v>
      </c>
      <c r="C6642" t="s">
        <v>7474</v>
      </c>
      <c r="D6642" t="s">
        <v>7475</v>
      </c>
      <c r="E6642" t="s">
        <v>56</v>
      </c>
      <c r="F6642" t="s">
        <v>57</v>
      </c>
      <c r="G6642" t="s">
        <v>58</v>
      </c>
      <c r="H6642">
        <v>2010</v>
      </c>
      <c r="I6642" s="2">
        <v>912279.15</v>
      </c>
      <c r="J6642" s="2">
        <v>0</v>
      </c>
      <c r="K6642" s="2">
        <v>912279.15</v>
      </c>
      <c r="L6642" t="s">
        <v>116</v>
      </c>
    </row>
    <row r="6643" spans="1:12" x14ac:dyDescent="0.85">
      <c r="A6643" s="1">
        <v>41164</v>
      </c>
      <c r="B6643" t="s">
        <v>4912</v>
      </c>
      <c r="C6643" t="s">
        <v>4913</v>
      </c>
      <c r="D6643" t="s">
        <v>4914</v>
      </c>
      <c r="E6643" t="s">
        <v>288</v>
      </c>
      <c r="F6643" t="s">
        <v>289</v>
      </c>
      <c r="G6643" t="s">
        <v>290</v>
      </c>
      <c r="H6643">
        <v>2010</v>
      </c>
      <c r="I6643" s="2">
        <v>2246832</v>
      </c>
      <c r="J6643" s="2">
        <v>0</v>
      </c>
      <c r="K6643" s="2">
        <v>2246832</v>
      </c>
      <c r="L6643" t="s">
        <v>116</v>
      </c>
    </row>
    <row r="6644" spans="1:12" x14ac:dyDescent="0.85">
      <c r="A6644" s="1">
        <v>41164</v>
      </c>
      <c r="B6644" t="s">
        <v>651</v>
      </c>
      <c r="C6644" t="s">
        <v>6632</v>
      </c>
      <c r="D6644" t="s">
        <v>6633</v>
      </c>
      <c r="E6644" t="s">
        <v>334</v>
      </c>
      <c r="F6644" t="s">
        <v>335</v>
      </c>
      <c r="G6644" t="s">
        <v>339</v>
      </c>
      <c r="H6644">
        <v>2010</v>
      </c>
      <c r="I6644" s="2">
        <v>130269</v>
      </c>
      <c r="J6644" s="2">
        <v>24810</v>
      </c>
      <c r="K6644" s="2">
        <v>155079</v>
      </c>
      <c r="L6644" t="s">
        <v>116</v>
      </c>
    </row>
    <row r="6645" spans="1:12" x14ac:dyDescent="0.85">
      <c r="A6645" s="1">
        <v>41164</v>
      </c>
      <c r="B6645" t="s">
        <v>651</v>
      </c>
      <c r="C6645" t="s">
        <v>4496</v>
      </c>
      <c r="D6645" t="s">
        <v>4497</v>
      </c>
      <c r="E6645" t="s">
        <v>288</v>
      </c>
      <c r="F6645" t="s">
        <v>289</v>
      </c>
      <c r="G6645" t="s">
        <v>290</v>
      </c>
      <c r="H6645">
        <v>2010</v>
      </c>
      <c r="I6645" s="2">
        <v>879757</v>
      </c>
      <c r="J6645" s="2">
        <v>140</v>
      </c>
      <c r="K6645" s="2">
        <v>879897</v>
      </c>
      <c r="L6645" t="s">
        <v>116</v>
      </c>
    </row>
    <row r="6646" spans="1:12" x14ac:dyDescent="0.85">
      <c r="A6646" s="1">
        <v>41164</v>
      </c>
      <c r="B6646" t="s">
        <v>651</v>
      </c>
      <c r="C6646" t="s">
        <v>7485</v>
      </c>
      <c r="D6646" t="s">
        <v>7486</v>
      </c>
      <c r="E6646" t="s">
        <v>204</v>
      </c>
      <c r="F6646" t="s">
        <v>205</v>
      </c>
      <c r="G6646" t="s">
        <v>206</v>
      </c>
      <c r="H6646">
        <v>2010</v>
      </c>
      <c r="I6646" s="2">
        <v>1682281</v>
      </c>
      <c r="J6646" s="2">
        <v>0</v>
      </c>
      <c r="K6646" s="2">
        <v>1682281</v>
      </c>
      <c r="L6646" t="s">
        <v>116</v>
      </c>
    </row>
    <row r="6647" spans="1:12" x14ac:dyDescent="0.85">
      <c r="A6647" s="1">
        <v>41164</v>
      </c>
      <c r="B6647" t="s">
        <v>651</v>
      </c>
      <c r="C6647" t="s">
        <v>7087</v>
      </c>
      <c r="D6647" t="s">
        <v>7088</v>
      </c>
      <c r="E6647" t="s">
        <v>2863</v>
      </c>
      <c r="F6647" t="s">
        <v>2864</v>
      </c>
      <c r="G6647" t="s">
        <v>3051</v>
      </c>
      <c r="H6647">
        <v>2010</v>
      </c>
      <c r="I6647" s="2">
        <v>1000000</v>
      </c>
      <c r="J6647" s="2">
        <v>0</v>
      </c>
      <c r="K6647" s="2">
        <v>1000000</v>
      </c>
      <c r="L6647" t="s">
        <v>116</v>
      </c>
    </row>
    <row r="6648" spans="1:12" x14ac:dyDescent="0.85">
      <c r="A6648" s="1">
        <v>41164</v>
      </c>
      <c r="B6648" t="s">
        <v>651</v>
      </c>
      <c r="C6648" t="s">
        <v>4052</v>
      </c>
      <c r="D6648" t="s">
        <v>4053</v>
      </c>
      <c r="E6648" t="s">
        <v>21</v>
      </c>
      <c r="F6648" t="s">
        <v>22</v>
      </c>
      <c r="G6648" t="s">
        <v>23</v>
      </c>
      <c r="H6648">
        <v>2010</v>
      </c>
      <c r="I6648" s="2">
        <v>552437</v>
      </c>
      <c r="J6648" s="2">
        <v>90</v>
      </c>
      <c r="K6648" s="2">
        <v>552527</v>
      </c>
      <c r="L6648" t="s">
        <v>116</v>
      </c>
    </row>
    <row r="6649" spans="1:12" x14ac:dyDescent="0.85">
      <c r="A6649" s="1">
        <v>41164</v>
      </c>
      <c r="B6649" t="s">
        <v>651</v>
      </c>
      <c r="C6649" t="s">
        <v>3402</v>
      </c>
      <c r="D6649" t="s">
        <v>3403</v>
      </c>
      <c r="E6649" t="s">
        <v>70</v>
      </c>
      <c r="F6649" t="s">
        <v>71</v>
      </c>
      <c r="G6649" t="s">
        <v>72</v>
      </c>
      <c r="H6649">
        <v>2010</v>
      </c>
      <c r="I6649" s="2">
        <v>1089297</v>
      </c>
      <c r="J6649" s="2">
        <v>240</v>
      </c>
      <c r="K6649" s="2">
        <v>1089537</v>
      </c>
      <c r="L6649" t="s">
        <v>116</v>
      </c>
    </row>
    <row r="6650" spans="1:12" x14ac:dyDescent="0.85">
      <c r="A6650" s="1">
        <v>41164</v>
      </c>
      <c r="B6650" t="s">
        <v>648</v>
      </c>
      <c r="C6650" t="s">
        <v>6634</v>
      </c>
      <c r="D6650" t="s">
        <v>6635</v>
      </c>
      <c r="E6650" t="s">
        <v>293</v>
      </c>
      <c r="F6650" t="s">
        <v>294</v>
      </c>
      <c r="G6650" t="s">
        <v>4803</v>
      </c>
      <c r="H6650">
        <v>2010</v>
      </c>
      <c r="I6650" s="2">
        <v>429240</v>
      </c>
      <c r="J6650" s="2">
        <v>0</v>
      </c>
      <c r="K6650" s="2">
        <v>429240</v>
      </c>
      <c r="L6650" t="s">
        <v>116</v>
      </c>
    </row>
    <row r="6651" spans="1:12" x14ac:dyDescent="0.85">
      <c r="A6651" s="1">
        <v>41164</v>
      </c>
      <c r="B6651" t="s">
        <v>1234</v>
      </c>
      <c r="C6651" t="s">
        <v>5255</v>
      </c>
      <c r="D6651" t="s">
        <v>5256</v>
      </c>
      <c r="E6651" t="s">
        <v>2863</v>
      </c>
      <c r="F6651" t="s">
        <v>2864</v>
      </c>
      <c r="G6651" t="s">
        <v>3051</v>
      </c>
      <c r="H6651">
        <v>2010</v>
      </c>
      <c r="I6651" s="2">
        <v>580000</v>
      </c>
      <c r="J6651" s="2">
        <v>0</v>
      </c>
      <c r="K6651" s="2">
        <v>580000</v>
      </c>
      <c r="L6651" t="s">
        <v>116</v>
      </c>
    </row>
    <row r="6652" spans="1:12" x14ac:dyDescent="0.85">
      <c r="A6652" s="1">
        <v>41164</v>
      </c>
      <c r="B6652" t="s">
        <v>82</v>
      </c>
      <c r="C6652" t="s">
        <v>5658</v>
      </c>
      <c r="D6652" t="s">
        <v>5659</v>
      </c>
      <c r="E6652" t="s">
        <v>2863</v>
      </c>
      <c r="F6652" t="s">
        <v>2864</v>
      </c>
      <c r="G6652" t="s">
        <v>3051</v>
      </c>
      <c r="H6652">
        <v>2010</v>
      </c>
      <c r="I6652" s="2">
        <v>2000000</v>
      </c>
      <c r="J6652" s="2">
        <v>0</v>
      </c>
      <c r="K6652" s="2">
        <v>2000000</v>
      </c>
      <c r="L6652" t="s">
        <v>116</v>
      </c>
    </row>
    <row r="6653" spans="1:12" x14ac:dyDescent="0.85">
      <c r="A6653" s="1">
        <v>41164</v>
      </c>
      <c r="B6653" t="s">
        <v>2654</v>
      </c>
      <c r="C6653" t="s">
        <v>7835</v>
      </c>
      <c r="D6653" t="s">
        <v>7836</v>
      </c>
      <c r="E6653" t="s">
        <v>102</v>
      </c>
      <c r="F6653" t="s">
        <v>103</v>
      </c>
      <c r="G6653" t="s">
        <v>104</v>
      </c>
      <c r="H6653">
        <v>2010</v>
      </c>
      <c r="I6653" s="2">
        <v>28336685.559999999</v>
      </c>
      <c r="J6653" s="2">
        <v>0</v>
      </c>
      <c r="K6653" s="2">
        <v>28336685.559999999</v>
      </c>
      <c r="L6653" t="s">
        <v>116</v>
      </c>
    </row>
    <row r="6654" spans="1:12" x14ac:dyDescent="0.85">
      <c r="A6654" s="1">
        <v>41164</v>
      </c>
      <c r="B6654" t="s">
        <v>6112</v>
      </c>
      <c r="C6654" t="s">
        <v>7837</v>
      </c>
      <c r="D6654" t="s">
        <v>6145</v>
      </c>
      <c r="E6654" t="s">
        <v>93</v>
      </c>
      <c r="F6654" t="s">
        <v>94</v>
      </c>
      <c r="H6654">
        <v>2010</v>
      </c>
      <c r="I6654" s="2">
        <v>15394176</v>
      </c>
      <c r="J6654" s="2">
        <v>15824</v>
      </c>
      <c r="K6654" s="2">
        <v>15410000</v>
      </c>
      <c r="L6654" t="s">
        <v>116</v>
      </c>
    </row>
    <row r="6655" spans="1:12" x14ac:dyDescent="0.85">
      <c r="A6655" s="1">
        <v>41164</v>
      </c>
      <c r="B6655" t="s">
        <v>6112</v>
      </c>
      <c r="C6655" t="s">
        <v>7495</v>
      </c>
      <c r="D6655" t="s">
        <v>7496</v>
      </c>
      <c r="E6655" t="s">
        <v>93</v>
      </c>
      <c r="F6655" t="s">
        <v>94</v>
      </c>
      <c r="H6655">
        <v>2010</v>
      </c>
      <c r="I6655" s="2">
        <v>1237889</v>
      </c>
      <c r="J6655" s="2">
        <v>0</v>
      </c>
      <c r="K6655" s="2">
        <v>1237889</v>
      </c>
      <c r="L6655" t="s">
        <v>18</v>
      </c>
    </row>
    <row r="6656" spans="1:12" x14ac:dyDescent="0.85">
      <c r="A6656" s="1">
        <v>41164</v>
      </c>
      <c r="B6656" t="s">
        <v>507</v>
      </c>
      <c r="C6656" t="s">
        <v>6644</v>
      </c>
      <c r="D6656" t="s">
        <v>6645</v>
      </c>
      <c r="E6656" t="s">
        <v>102</v>
      </c>
      <c r="F6656" t="s">
        <v>103</v>
      </c>
      <c r="G6656" t="s">
        <v>104</v>
      </c>
      <c r="H6656">
        <v>2010</v>
      </c>
      <c r="I6656" s="2">
        <v>1208850</v>
      </c>
      <c r="J6656" s="2">
        <v>0</v>
      </c>
      <c r="K6656" s="2">
        <v>1208850</v>
      </c>
      <c r="L6656" t="s">
        <v>18</v>
      </c>
    </row>
    <row r="6657" spans="1:12" x14ac:dyDescent="0.85">
      <c r="A6657" s="1">
        <v>41164</v>
      </c>
      <c r="B6657" t="s">
        <v>4054</v>
      </c>
      <c r="C6657" t="s">
        <v>6646</v>
      </c>
      <c r="D6657" t="s">
        <v>6647</v>
      </c>
      <c r="E6657" t="s">
        <v>102</v>
      </c>
      <c r="F6657" t="s">
        <v>103</v>
      </c>
      <c r="G6657" t="s">
        <v>104</v>
      </c>
      <c r="H6657">
        <v>2010</v>
      </c>
      <c r="I6657" s="2">
        <v>377125</v>
      </c>
      <c r="J6657" s="2">
        <v>0</v>
      </c>
      <c r="K6657" s="2">
        <v>377125</v>
      </c>
      <c r="L6657" t="s">
        <v>18</v>
      </c>
    </row>
    <row r="6658" spans="1:12" x14ac:dyDescent="0.85">
      <c r="A6658" s="1">
        <v>41164</v>
      </c>
      <c r="B6658" t="s">
        <v>4054</v>
      </c>
      <c r="C6658" t="s">
        <v>7838</v>
      </c>
      <c r="D6658" t="s">
        <v>7839</v>
      </c>
      <c r="E6658" t="s">
        <v>119</v>
      </c>
      <c r="F6658" t="s">
        <v>120</v>
      </c>
      <c r="G6658" t="s">
        <v>121</v>
      </c>
      <c r="H6658">
        <v>2010</v>
      </c>
      <c r="I6658" s="2">
        <v>10082387.51</v>
      </c>
      <c r="J6658" s="2">
        <v>0</v>
      </c>
      <c r="K6658" s="2">
        <v>10082387.51</v>
      </c>
      <c r="L6658" t="s">
        <v>18</v>
      </c>
    </row>
    <row r="6659" spans="1:12" x14ac:dyDescent="0.85">
      <c r="A6659" s="1">
        <v>41164</v>
      </c>
      <c r="B6659" t="s">
        <v>90</v>
      </c>
      <c r="C6659" t="s">
        <v>5669</v>
      </c>
      <c r="D6659" t="s">
        <v>5670</v>
      </c>
      <c r="E6659" t="s">
        <v>49</v>
      </c>
      <c r="F6659" t="s">
        <v>50</v>
      </c>
      <c r="G6659" t="s">
        <v>51</v>
      </c>
      <c r="H6659">
        <v>2010</v>
      </c>
      <c r="I6659" s="2">
        <v>2150000</v>
      </c>
      <c r="J6659" s="2">
        <v>0</v>
      </c>
      <c r="K6659" s="2">
        <v>2150000</v>
      </c>
      <c r="L6659" t="s">
        <v>116</v>
      </c>
    </row>
    <row r="6660" spans="1:12" x14ac:dyDescent="0.85">
      <c r="A6660" s="1">
        <v>41164</v>
      </c>
      <c r="B6660" t="s">
        <v>7840</v>
      </c>
      <c r="C6660" t="s">
        <v>7841</v>
      </c>
      <c r="D6660" t="s">
        <v>7842</v>
      </c>
      <c r="E6660" t="s">
        <v>200</v>
      </c>
      <c r="F6660" t="s">
        <v>201</v>
      </c>
      <c r="G6660" t="s">
        <v>213</v>
      </c>
      <c r="H6660">
        <v>2010</v>
      </c>
      <c r="I6660" s="2">
        <v>1146336</v>
      </c>
      <c r="J6660" s="2">
        <v>0</v>
      </c>
      <c r="K6660" s="2">
        <v>1146336</v>
      </c>
      <c r="L6660" t="s">
        <v>116</v>
      </c>
    </row>
    <row r="6661" spans="1:12" x14ac:dyDescent="0.85">
      <c r="A6661" s="1">
        <v>41164</v>
      </c>
      <c r="B6661" t="s">
        <v>7840</v>
      </c>
      <c r="C6661" t="s">
        <v>7841</v>
      </c>
      <c r="D6661" t="s">
        <v>7842</v>
      </c>
      <c r="E6661" t="s">
        <v>2863</v>
      </c>
      <c r="F6661" t="s">
        <v>2864</v>
      </c>
      <c r="G6661" t="s">
        <v>7843</v>
      </c>
      <c r="H6661">
        <v>2010</v>
      </c>
      <c r="I6661" s="2">
        <v>743250</v>
      </c>
      <c r="J6661" s="2">
        <v>0</v>
      </c>
      <c r="K6661" s="2">
        <v>743250</v>
      </c>
      <c r="L6661" t="s">
        <v>116</v>
      </c>
    </row>
    <row r="6662" spans="1:12" x14ac:dyDescent="0.85">
      <c r="A6662" s="1">
        <v>41164</v>
      </c>
      <c r="B6662" t="s">
        <v>7840</v>
      </c>
      <c r="C6662" t="s">
        <v>7841</v>
      </c>
      <c r="D6662" t="s">
        <v>7842</v>
      </c>
      <c r="E6662" t="s">
        <v>293</v>
      </c>
      <c r="F6662" t="s">
        <v>294</v>
      </c>
      <c r="G6662" t="s">
        <v>626</v>
      </c>
      <c r="H6662">
        <v>2010</v>
      </c>
      <c r="I6662" s="2">
        <v>1434150</v>
      </c>
      <c r="J6662" s="2">
        <v>0</v>
      </c>
      <c r="K6662" s="2">
        <v>1434150</v>
      </c>
      <c r="L6662" t="s">
        <v>116</v>
      </c>
    </row>
    <row r="6663" spans="1:12" x14ac:dyDescent="0.85">
      <c r="A6663" s="1">
        <v>41164</v>
      </c>
      <c r="B6663" t="s">
        <v>7840</v>
      </c>
      <c r="C6663" t="s">
        <v>7841</v>
      </c>
      <c r="D6663" t="s">
        <v>7842</v>
      </c>
      <c r="E6663" t="s">
        <v>42</v>
      </c>
      <c r="F6663" t="s">
        <v>43</v>
      </c>
      <c r="G6663" t="s">
        <v>44</v>
      </c>
      <c r="H6663">
        <v>2010</v>
      </c>
      <c r="I6663" s="2">
        <v>2687483</v>
      </c>
      <c r="J6663" s="2">
        <v>0</v>
      </c>
      <c r="K6663" s="2">
        <v>2687483</v>
      </c>
      <c r="L6663" t="s">
        <v>116</v>
      </c>
    </row>
    <row r="6664" spans="1:12" x14ac:dyDescent="0.85">
      <c r="A6664" s="1">
        <v>41164</v>
      </c>
      <c r="B6664" t="s">
        <v>507</v>
      </c>
      <c r="C6664" t="s">
        <v>7104</v>
      </c>
      <c r="D6664" t="s">
        <v>7105</v>
      </c>
      <c r="E6664" t="s">
        <v>334</v>
      </c>
      <c r="F6664" t="s">
        <v>335</v>
      </c>
      <c r="G6664" t="s">
        <v>5078</v>
      </c>
      <c r="H6664">
        <v>2010</v>
      </c>
      <c r="I6664" s="2">
        <v>1418965</v>
      </c>
      <c r="J6664" s="2">
        <v>0</v>
      </c>
      <c r="K6664" s="2">
        <v>1418965</v>
      </c>
      <c r="L6664" t="s">
        <v>116</v>
      </c>
    </row>
    <row r="6665" spans="1:12" x14ac:dyDescent="0.85">
      <c r="A6665" s="1">
        <v>41164</v>
      </c>
      <c r="B6665" t="s">
        <v>507</v>
      </c>
      <c r="C6665" t="s">
        <v>7104</v>
      </c>
      <c r="D6665" t="s">
        <v>7105</v>
      </c>
      <c r="E6665" t="s">
        <v>56</v>
      </c>
      <c r="F6665" t="s">
        <v>57</v>
      </c>
      <c r="G6665" t="s">
        <v>58</v>
      </c>
      <c r="H6665">
        <v>2010</v>
      </c>
      <c r="I6665" s="2">
        <v>4483590</v>
      </c>
      <c r="J6665" s="2">
        <v>0</v>
      </c>
      <c r="K6665" s="2">
        <v>4483590</v>
      </c>
      <c r="L6665" t="s">
        <v>116</v>
      </c>
    </row>
    <row r="6666" spans="1:12" x14ac:dyDescent="0.85">
      <c r="A6666" s="1">
        <v>41164</v>
      </c>
      <c r="B6666" t="s">
        <v>507</v>
      </c>
      <c r="C6666" t="s">
        <v>7521</v>
      </c>
      <c r="D6666" t="s">
        <v>7522</v>
      </c>
      <c r="E6666" t="s">
        <v>334</v>
      </c>
      <c r="F6666" t="s">
        <v>335</v>
      </c>
      <c r="G6666" t="s">
        <v>339</v>
      </c>
      <c r="H6666">
        <v>2010</v>
      </c>
      <c r="I6666" s="2">
        <v>739500</v>
      </c>
      <c r="J6666" s="2">
        <v>0</v>
      </c>
      <c r="K6666" s="2">
        <v>739500</v>
      </c>
      <c r="L6666" t="s">
        <v>116</v>
      </c>
    </row>
    <row r="6667" spans="1:12" x14ac:dyDescent="0.85">
      <c r="A6667" s="1">
        <v>41164</v>
      </c>
      <c r="B6667" t="s">
        <v>507</v>
      </c>
      <c r="C6667" t="s">
        <v>7521</v>
      </c>
      <c r="D6667" t="s">
        <v>7522</v>
      </c>
      <c r="E6667" t="s">
        <v>1333</v>
      </c>
      <c r="F6667" t="s">
        <v>1334</v>
      </c>
      <c r="G6667" t="s">
        <v>3458</v>
      </c>
      <c r="H6667">
        <v>2010</v>
      </c>
      <c r="I6667" s="2">
        <v>803640</v>
      </c>
      <c r="J6667" s="2">
        <v>0</v>
      </c>
      <c r="K6667" s="2">
        <v>803640</v>
      </c>
      <c r="L6667" t="s">
        <v>116</v>
      </c>
    </row>
    <row r="6668" spans="1:12" x14ac:dyDescent="0.85">
      <c r="A6668" s="1">
        <v>41164</v>
      </c>
      <c r="B6668" t="s">
        <v>507</v>
      </c>
      <c r="C6668" t="s">
        <v>7521</v>
      </c>
      <c r="D6668" t="s">
        <v>7522</v>
      </c>
      <c r="E6668" t="s">
        <v>119</v>
      </c>
      <c r="F6668" t="s">
        <v>120</v>
      </c>
      <c r="G6668" t="s">
        <v>121</v>
      </c>
      <c r="H6668">
        <v>2010</v>
      </c>
      <c r="I6668" s="2">
        <v>4300000</v>
      </c>
      <c r="J6668" s="2">
        <v>0</v>
      </c>
      <c r="K6668" s="2">
        <v>4300000</v>
      </c>
      <c r="L6668" t="s">
        <v>116</v>
      </c>
    </row>
    <row r="6669" spans="1:12" x14ac:dyDescent="0.85">
      <c r="A6669" s="1">
        <v>41164</v>
      </c>
      <c r="B6669" t="s">
        <v>507</v>
      </c>
      <c r="C6669" t="s">
        <v>7521</v>
      </c>
      <c r="D6669" t="s">
        <v>7522</v>
      </c>
      <c r="E6669" t="s">
        <v>42</v>
      </c>
      <c r="F6669" t="s">
        <v>43</v>
      </c>
      <c r="G6669" t="s">
        <v>44</v>
      </c>
      <c r="H6669">
        <v>2010</v>
      </c>
      <c r="I6669" s="2">
        <v>950000</v>
      </c>
      <c r="J6669" s="2">
        <v>0</v>
      </c>
      <c r="K6669" s="2">
        <v>950000</v>
      </c>
      <c r="L6669" t="s">
        <v>116</v>
      </c>
    </row>
    <row r="6670" spans="1:12" x14ac:dyDescent="0.85">
      <c r="A6670" s="1">
        <v>41164</v>
      </c>
      <c r="B6670" t="s">
        <v>507</v>
      </c>
      <c r="C6670" t="s">
        <v>7521</v>
      </c>
      <c r="D6670" t="s">
        <v>7522</v>
      </c>
      <c r="E6670" t="s">
        <v>21</v>
      </c>
      <c r="F6670" t="s">
        <v>22</v>
      </c>
      <c r="G6670" t="s">
        <v>23</v>
      </c>
      <c r="H6670">
        <v>2010</v>
      </c>
      <c r="I6670" s="2">
        <v>9768159.3599999994</v>
      </c>
      <c r="J6670" s="2">
        <v>0</v>
      </c>
      <c r="K6670" s="2">
        <v>9768159.3599999994</v>
      </c>
      <c r="L6670" t="s">
        <v>116</v>
      </c>
    </row>
    <row r="6671" spans="1:12" x14ac:dyDescent="0.85">
      <c r="A6671" s="1">
        <v>41164</v>
      </c>
      <c r="B6671" t="s">
        <v>507</v>
      </c>
      <c r="C6671" t="s">
        <v>7844</v>
      </c>
      <c r="D6671" t="s">
        <v>7845</v>
      </c>
      <c r="E6671" t="s">
        <v>607</v>
      </c>
      <c r="F6671" t="s">
        <v>608</v>
      </c>
      <c r="G6671" t="s">
        <v>608</v>
      </c>
      <c r="H6671">
        <v>2010</v>
      </c>
      <c r="I6671" s="2">
        <v>2000000</v>
      </c>
      <c r="J6671" s="2">
        <v>0</v>
      </c>
      <c r="K6671" s="2">
        <v>2000000</v>
      </c>
      <c r="L6671" t="s">
        <v>116</v>
      </c>
    </row>
    <row r="6672" spans="1:12" x14ac:dyDescent="0.85">
      <c r="A6672" s="1">
        <v>41164</v>
      </c>
      <c r="B6672" t="s">
        <v>90</v>
      </c>
      <c r="C6672" t="s">
        <v>7846</v>
      </c>
      <c r="D6672" t="s">
        <v>7847</v>
      </c>
      <c r="E6672" t="s">
        <v>102</v>
      </c>
      <c r="F6672" t="s">
        <v>103</v>
      </c>
      <c r="G6672" t="s">
        <v>104</v>
      </c>
      <c r="H6672">
        <v>2010</v>
      </c>
      <c r="I6672" s="2">
        <v>7279746.1399999997</v>
      </c>
      <c r="J6672" s="2">
        <v>14550903.99</v>
      </c>
      <c r="K6672" s="2">
        <v>21830650.129999999</v>
      </c>
      <c r="L6672" t="s">
        <v>116</v>
      </c>
    </row>
    <row r="6673" spans="1:12" x14ac:dyDescent="0.85">
      <c r="A6673" s="1">
        <v>41164</v>
      </c>
      <c r="B6673" t="s">
        <v>4705</v>
      </c>
      <c r="C6673" t="s">
        <v>4941</v>
      </c>
      <c r="D6673" t="s">
        <v>4942</v>
      </c>
      <c r="E6673" t="s">
        <v>42</v>
      </c>
      <c r="F6673" t="s">
        <v>43</v>
      </c>
      <c r="G6673" t="s">
        <v>44</v>
      </c>
      <c r="H6673">
        <v>2010</v>
      </c>
      <c r="I6673" s="2">
        <v>545886.57999999996</v>
      </c>
      <c r="J6673" s="2">
        <v>0</v>
      </c>
      <c r="K6673" s="2">
        <v>545886.57999999996</v>
      </c>
      <c r="L6673" t="s">
        <v>116</v>
      </c>
    </row>
    <row r="6674" spans="1:12" x14ac:dyDescent="0.85">
      <c r="A6674" s="1">
        <v>41164</v>
      </c>
      <c r="B6674" t="s">
        <v>3718</v>
      </c>
      <c r="C6674" t="s">
        <v>3719</v>
      </c>
      <c r="D6674" t="s">
        <v>3720</v>
      </c>
      <c r="E6674" t="s">
        <v>113</v>
      </c>
      <c r="F6674" t="s">
        <v>114</v>
      </c>
      <c r="G6674" t="s">
        <v>115</v>
      </c>
      <c r="H6674">
        <v>2010</v>
      </c>
      <c r="I6674" s="2">
        <v>55000000</v>
      </c>
      <c r="J6674" s="2">
        <v>0</v>
      </c>
      <c r="K6674" s="2">
        <v>55000000</v>
      </c>
      <c r="L6674" t="s">
        <v>116</v>
      </c>
    </row>
    <row r="6675" spans="1:12" x14ac:dyDescent="0.85">
      <c r="A6675" s="1">
        <v>41164</v>
      </c>
      <c r="B6675" t="s">
        <v>4509</v>
      </c>
      <c r="C6675" t="s">
        <v>4510</v>
      </c>
      <c r="D6675" t="s">
        <v>4511</v>
      </c>
      <c r="E6675" t="s">
        <v>42</v>
      </c>
      <c r="F6675" t="s">
        <v>43</v>
      </c>
      <c r="G6675" t="s">
        <v>44</v>
      </c>
      <c r="H6675">
        <v>2010</v>
      </c>
      <c r="I6675" s="2">
        <v>11855361.83</v>
      </c>
      <c r="J6675" s="2">
        <v>23695.94</v>
      </c>
      <c r="K6675" s="2">
        <v>11879057.77</v>
      </c>
      <c r="L6675" t="s">
        <v>116</v>
      </c>
    </row>
    <row r="6676" spans="1:12" x14ac:dyDescent="0.85">
      <c r="A6676" s="1">
        <v>41164</v>
      </c>
      <c r="B6676" t="s">
        <v>90</v>
      </c>
      <c r="C6676" t="s">
        <v>7848</v>
      </c>
      <c r="D6676" t="s">
        <v>7849</v>
      </c>
      <c r="E6676" t="s">
        <v>113</v>
      </c>
      <c r="F6676" t="s">
        <v>114</v>
      </c>
      <c r="G6676" t="s">
        <v>115</v>
      </c>
      <c r="H6676">
        <v>2011</v>
      </c>
      <c r="I6676" s="2">
        <v>725000</v>
      </c>
      <c r="J6676" s="2">
        <v>0</v>
      </c>
      <c r="K6676" s="2">
        <v>725000</v>
      </c>
      <c r="L6676" t="s">
        <v>116</v>
      </c>
    </row>
    <row r="6677" spans="1:12" x14ac:dyDescent="0.85">
      <c r="A6677" s="1">
        <v>41164</v>
      </c>
      <c r="B6677" t="s">
        <v>90</v>
      </c>
      <c r="C6677" t="s">
        <v>7523</v>
      </c>
      <c r="D6677" t="s">
        <v>7524</v>
      </c>
      <c r="E6677" t="s">
        <v>119</v>
      </c>
      <c r="F6677" t="s">
        <v>120</v>
      </c>
      <c r="G6677" t="s">
        <v>121</v>
      </c>
      <c r="H6677">
        <v>2011</v>
      </c>
      <c r="I6677" s="2">
        <v>1495000</v>
      </c>
      <c r="J6677" s="2">
        <v>0</v>
      </c>
      <c r="K6677" s="2">
        <v>1495000</v>
      </c>
      <c r="L6677" t="s">
        <v>116</v>
      </c>
    </row>
    <row r="6678" spans="1:12" x14ac:dyDescent="0.85">
      <c r="A6678" s="1">
        <v>41164</v>
      </c>
      <c r="B6678" t="s">
        <v>90</v>
      </c>
      <c r="C6678" t="s">
        <v>7525</v>
      </c>
      <c r="D6678" t="s">
        <v>7526</v>
      </c>
      <c r="E6678" t="s">
        <v>119</v>
      </c>
      <c r="F6678" t="s">
        <v>120</v>
      </c>
      <c r="G6678" t="s">
        <v>121</v>
      </c>
      <c r="H6678">
        <v>2011</v>
      </c>
      <c r="I6678" s="2">
        <v>335000</v>
      </c>
      <c r="J6678" s="2">
        <v>0</v>
      </c>
      <c r="K6678" s="2">
        <v>335000</v>
      </c>
      <c r="L6678" t="s">
        <v>18</v>
      </c>
    </row>
    <row r="6679" spans="1:12" x14ac:dyDescent="0.85">
      <c r="A6679" s="1">
        <v>41164</v>
      </c>
      <c r="B6679" t="s">
        <v>90</v>
      </c>
      <c r="C6679" t="s">
        <v>7850</v>
      </c>
      <c r="D6679" t="s">
        <v>7851</v>
      </c>
      <c r="E6679" t="s">
        <v>204</v>
      </c>
      <c r="F6679" t="s">
        <v>205</v>
      </c>
      <c r="G6679" t="s">
        <v>1352</v>
      </c>
      <c r="H6679">
        <v>2011</v>
      </c>
      <c r="I6679" s="2">
        <v>10000000</v>
      </c>
      <c r="J6679" s="2">
        <v>0</v>
      </c>
      <c r="K6679" s="2">
        <v>10000000</v>
      </c>
      <c r="L6679" t="s">
        <v>116</v>
      </c>
    </row>
    <row r="6680" spans="1:12" x14ac:dyDescent="0.85">
      <c r="A6680" s="1">
        <v>41164</v>
      </c>
      <c r="B6680" t="s">
        <v>90</v>
      </c>
      <c r="C6680" t="s">
        <v>7527</v>
      </c>
      <c r="D6680" t="s">
        <v>7528</v>
      </c>
      <c r="E6680" t="s">
        <v>5466</v>
      </c>
      <c r="F6680" t="s">
        <v>5467</v>
      </c>
      <c r="G6680" t="s">
        <v>7529</v>
      </c>
      <c r="H6680">
        <v>2011</v>
      </c>
      <c r="I6680" s="2">
        <v>1429087</v>
      </c>
      <c r="J6680" s="2">
        <v>2460213</v>
      </c>
      <c r="K6680" s="2">
        <v>3889300</v>
      </c>
      <c r="L6680" t="s">
        <v>116</v>
      </c>
    </row>
    <row r="6681" spans="1:12" x14ac:dyDescent="0.85">
      <c r="A6681" s="1">
        <v>41164</v>
      </c>
      <c r="B6681" t="s">
        <v>4090</v>
      </c>
      <c r="C6681" t="s">
        <v>4091</v>
      </c>
      <c r="D6681" t="s">
        <v>4092</v>
      </c>
      <c r="E6681" t="s">
        <v>56</v>
      </c>
      <c r="F6681" t="s">
        <v>57</v>
      </c>
      <c r="G6681" t="s">
        <v>58</v>
      </c>
      <c r="H6681">
        <v>2011</v>
      </c>
      <c r="I6681" s="2">
        <v>5944800</v>
      </c>
      <c r="J6681" s="2">
        <v>0</v>
      </c>
      <c r="K6681" s="2">
        <v>5944800</v>
      </c>
      <c r="L6681" t="s">
        <v>116</v>
      </c>
    </row>
    <row r="6682" spans="1:12" x14ac:dyDescent="0.85">
      <c r="A6682" s="1">
        <v>41164</v>
      </c>
      <c r="B6682" t="s">
        <v>4090</v>
      </c>
      <c r="C6682" t="s">
        <v>4091</v>
      </c>
      <c r="D6682" t="s">
        <v>4092</v>
      </c>
      <c r="E6682" t="s">
        <v>15</v>
      </c>
      <c r="F6682" t="s">
        <v>16</v>
      </c>
      <c r="G6682" t="s">
        <v>17</v>
      </c>
      <c r="H6682">
        <v>2011</v>
      </c>
      <c r="I6682" s="2">
        <v>35426427.450000003</v>
      </c>
      <c r="J6682" s="2">
        <v>0</v>
      </c>
      <c r="K6682" s="2">
        <v>35426427.450000003</v>
      </c>
      <c r="L6682" t="s">
        <v>116</v>
      </c>
    </row>
    <row r="6683" spans="1:12" x14ac:dyDescent="0.85">
      <c r="A6683" s="1">
        <v>41164</v>
      </c>
      <c r="B6683" t="s">
        <v>4090</v>
      </c>
      <c r="C6683" t="s">
        <v>4091</v>
      </c>
      <c r="D6683" t="s">
        <v>4092</v>
      </c>
      <c r="E6683" t="s">
        <v>264</v>
      </c>
      <c r="F6683" t="s">
        <v>265</v>
      </c>
      <c r="G6683" t="s">
        <v>1350</v>
      </c>
      <c r="H6683">
        <v>2011</v>
      </c>
      <c r="I6683" s="2">
        <v>64521600</v>
      </c>
      <c r="J6683" s="2">
        <v>0</v>
      </c>
      <c r="K6683" s="2">
        <v>64521600</v>
      </c>
      <c r="L6683" t="s">
        <v>116</v>
      </c>
    </row>
    <row r="6684" spans="1:12" x14ac:dyDescent="0.85">
      <c r="A6684" s="1">
        <v>41164</v>
      </c>
      <c r="B6684" t="s">
        <v>4090</v>
      </c>
      <c r="C6684" t="s">
        <v>4091</v>
      </c>
      <c r="D6684" t="s">
        <v>4092</v>
      </c>
      <c r="E6684" t="s">
        <v>70</v>
      </c>
      <c r="F6684" t="s">
        <v>71</v>
      </c>
      <c r="G6684" t="s">
        <v>72</v>
      </c>
      <c r="H6684">
        <v>2011</v>
      </c>
      <c r="I6684" s="2">
        <v>2027414.96</v>
      </c>
      <c r="J6684" s="2">
        <v>0</v>
      </c>
      <c r="K6684" s="2">
        <v>2027414.96</v>
      </c>
      <c r="L6684" t="s">
        <v>116</v>
      </c>
    </row>
    <row r="6685" spans="1:12" x14ac:dyDescent="0.85">
      <c r="A6685" s="1">
        <v>41164</v>
      </c>
      <c r="B6685" t="s">
        <v>4090</v>
      </c>
      <c r="C6685" t="s">
        <v>4091</v>
      </c>
      <c r="D6685" t="s">
        <v>4092</v>
      </c>
      <c r="E6685" t="s">
        <v>85</v>
      </c>
      <c r="F6685" t="s">
        <v>86</v>
      </c>
      <c r="G6685" t="s">
        <v>87</v>
      </c>
      <c r="H6685">
        <v>2011</v>
      </c>
      <c r="I6685" s="2">
        <v>32162957.079999998</v>
      </c>
      <c r="J6685" s="2">
        <v>12956956.109999999</v>
      </c>
      <c r="K6685" s="2">
        <v>45119913.189999998</v>
      </c>
      <c r="L6685" t="s">
        <v>116</v>
      </c>
    </row>
    <row r="6686" spans="1:12" x14ac:dyDescent="0.85">
      <c r="A6686" s="1">
        <v>41164</v>
      </c>
      <c r="B6686" t="s">
        <v>4090</v>
      </c>
      <c r="C6686" t="s">
        <v>4091</v>
      </c>
      <c r="D6686" t="s">
        <v>4092</v>
      </c>
      <c r="E6686" t="s">
        <v>2863</v>
      </c>
      <c r="F6686" t="s">
        <v>2864</v>
      </c>
      <c r="G6686" t="s">
        <v>2865</v>
      </c>
      <c r="H6686">
        <v>2011</v>
      </c>
      <c r="I6686" s="2">
        <v>12508200</v>
      </c>
      <c r="J6686" s="2">
        <v>0</v>
      </c>
      <c r="K6686" s="2">
        <v>12508200</v>
      </c>
      <c r="L6686" t="s">
        <v>116</v>
      </c>
    </row>
    <row r="6687" spans="1:12" x14ac:dyDescent="0.85">
      <c r="A6687" s="1">
        <v>41164</v>
      </c>
      <c r="B6687" t="s">
        <v>4090</v>
      </c>
      <c r="C6687" t="s">
        <v>4091</v>
      </c>
      <c r="D6687" t="s">
        <v>4092</v>
      </c>
      <c r="E6687" t="s">
        <v>288</v>
      </c>
      <c r="F6687" t="s">
        <v>289</v>
      </c>
      <c r="G6687" t="s">
        <v>290</v>
      </c>
      <c r="H6687">
        <v>2011</v>
      </c>
      <c r="I6687" s="2">
        <v>9895760</v>
      </c>
      <c r="J6687" s="2">
        <v>0</v>
      </c>
      <c r="K6687" s="2">
        <v>9895760</v>
      </c>
      <c r="L6687" t="s">
        <v>116</v>
      </c>
    </row>
    <row r="6688" spans="1:12" x14ac:dyDescent="0.85">
      <c r="A6688" s="1">
        <v>41164</v>
      </c>
      <c r="B6688" t="s">
        <v>4090</v>
      </c>
      <c r="C6688" t="s">
        <v>4091</v>
      </c>
      <c r="D6688" t="s">
        <v>4092</v>
      </c>
      <c r="E6688" t="s">
        <v>293</v>
      </c>
      <c r="F6688" t="s">
        <v>294</v>
      </c>
      <c r="G6688" t="s">
        <v>626</v>
      </c>
      <c r="H6688">
        <v>2011</v>
      </c>
      <c r="I6688" s="2">
        <v>5559200</v>
      </c>
      <c r="J6688" s="2">
        <v>0</v>
      </c>
      <c r="K6688" s="2">
        <v>5559200</v>
      </c>
      <c r="L6688" t="s">
        <v>116</v>
      </c>
    </row>
    <row r="6689" spans="1:12" x14ac:dyDescent="0.85">
      <c r="A6689" s="1">
        <v>41164</v>
      </c>
      <c r="B6689" t="s">
        <v>4090</v>
      </c>
      <c r="C6689" t="s">
        <v>4091</v>
      </c>
      <c r="D6689" t="s">
        <v>4092</v>
      </c>
      <c r="E6689" t="s">
        <v>1408</v>
      </c>
      <c r="F6689" t="s">
        <v>1409</v>
      </c>
      <c r="G6689" t="s">
        <v>1410</v>
      </c>
      <c r="H6689">
        <v>2011</v>
      </c>
      <c r="I6689" s="2">
        <v>1371500.01</v>
      </c>
      <c r="J6689" s="2">
        <v>0</v>
      </c>
      <c r="K6689" s="2">
        <v>1371500.01</v>
      </c>
      <c r="L6689" t="s">
        <v>116</v>
      </c>
    </row>
    <row r="6690" spans="1:12" x14ac:dyDescent="0.85">
      <c r="A6690" s="1">
        <v>41164</v>
      </c>
      <c r="B6690" t="s">
        <v>4090</v>
      </c>
      <c r="C6690" t="s">
        <v>4091</v>
      </c>
      <c r="D6690" t="s">
        <v>4092</v>
      </c>
      <c r="E6690" t="s">
        <v>1791</v>
      </c>
      <c r="F6690" t="s">
        <v>1792</v>
      </c>
      <c r="G6690" t="s">
        <v>1793</v>
      </c>
      <c r="H6690">
        <v>2011</v>
      </c>
      <c r="I6690" s="2">
        <v>200000</v>
      </c>
      <c r="J6690" s="2">
        <v>0</v>
      </c>
      <c r="K6690" s="2">
        <v>200000</v>
      </c>
      <c r="L6690" t="s">
        <v>116</v>
      </c>
    </row>
    <row r="6691" spans="1:12" x14ac:dyDescent="0.85">
      <c r="A6691" s="1">
        <v>41164</v>
      </c>
      <c r="B6691" t="s">
        <v>4090</v>
      </c>
      <c r="C6691" t="s">
        <v>4091</v>
      </c>
      <c r="D6691" t="s">
        <v>4092</v>
      </c>
      <c r="E6691" t="s">
        <v>204</v>
      </c>
      <c r="F6691" t="s">
        <v>205</v>
      </c>
      <c r="G6691" t="s">
        <v>206</v>
      </c>
      <c r="H6691">
        <v>2011</v>
      </c>
      <c r="I6691" s="2">
        <v>5572600</v>
      </c>
      <c r="J6691" s="2">
        <v>0</v>
      </c>
      <c r="K6691" s="2">
        <v>5572600</v>
      </c>
      <c r="L6691" t="s">
        <v>116</v>
      </c>
    </row>
    <row r="6692" spans="1:12" x14ac:dyDescent="0.85">
      <c r="A6692" s="1">
        <v>41164</v>
      </c>
      <c r="B6692" t="s">
        <v>4090</v>
      </c>
      <c r="C6692" t="s">
        <v>4091</v>
      </c>
      <c r="D6692" t="s">
        <v>4092</v>
      </c>
      <c r="E6692" t="s">
        <v>223</v>
      </c>
      <c r="F6692" t="s">
        <v>224</v>
      </c>
      <c r="G6692" t="s">
        <v>4528</v>
      </c>
      <c r="H6692">
        <v>2011</v>
      </c>
      <c r="I6692" s="2">
        <v>20000000</v>
      </c>
      <c r="J6692" s="2">
        <v>0</v>
      </c>
      <c r="K6692" s="2">
        <v>20000000</v>
      </c>
      <c r="L6692" t="s">
        <v>116</v>
      </c>
    </row>
    <row r="6693" spans="1:12" x14ac:dyDescent="0.85">
      <c r="A6693" s="1">
        <v>41164</v>
      </c>
      <c r="B6693" t="s">
        <v>4090</v>
      </c>
      <c r="C6693" t="s">
        <v>4091</v>
      </c>
      <c r="D6693" t="s">
        <v>4092</v>
      </c>
      <c r="E6693" t="s">
        <v>119</v>
      </c>
      <c r="F6693" t="s">
        <v>120</v>
      </c>
      <c r="G6693" t="s">
        <v>121</v>
      </c>
      <c r="H6693">
        <v>2011</v>
      </c>
      <c r="I6693" s="2">
        <v>32655000</v>
      </c>
      <c r="J6693" s="2">
        <v>0</v>
      </c>
      <c r="K6693" s="2">
        <v>32655000</v>
      </c>
      <c r="L6693" t="s">
        <v>116</v>
      </c>
    </row>
    <row r="6694" spans="1:12" x14ac:dyDescent="0.85">
      <c r="A6694" s="1">
        <v>41164</v>
      </c>
      <c r="B6694" t="s">
        <v>4090</v>
      </c>
      <c r="C6694" t="s">
        <v>4091</v>
      </c>
      <c r="D6694" t="s">
        <v>4092</v>
      </c>
      <c r="E6694" t="s">
        <v>42</v>
      </c>
      <c r="F6694" t="s">
        <v>43</v>
      </c>
      <c r="G6694" t="s">
        <v>44</v>
      </c>
      <c r="H6694">
        <v>2011</v>
      </c>
      <c r="I6694" s="2">
        <v>89440000.609999999</v>
      </c>
      <c r="J6694" s="2">
        <v>4352670.8</v>
      </c>
      <c r="K6694" s="2">
        <v>93792671.409999996</v>
      </c>
      <c r="L6694" t="s">
        <v>116</v>
      </c>
    </row>
    <row r="6695" spans="1:12" x14ac:dyDescent="0.85">
      <c r="A6695" s="1">
        <v>41164</v>
      </c>
      <c r="B6695" t="s">
        <v>4090</v>
      </c>
      <c r="C6695" t="s">
        <v>4091</v>
      </c>
      <c r="D6695" t="s">
        <v>4092</v>
      </c>
      <c r="E6695" t="s">
        <v>6172</v>
      </c>
      <c r="F6695" t="s">
        <v>6173</v>
      </c>
      <c r="G6695" t="s">
        <v>6174</v>
      </c>
      <c r="H6695">
        <v>2011</v>
      </c>
      <c r="I6695" s="2">
        <v>1000000</v>
      </c>
      <c r="J6695" s="2">
        <v>0</v>
      </c>
      <c r="K6695" s="2">
        <v>1000000</v>
      </c>
      <c r="L6695" t="s">
        <v>116</v>
      </c>
    </row>
    <row r="6696" spans="1:12" x14ac:dyDescent="0.85">
      <c r="A6696" s="1">
        <v>41164</v>
      </c>
      <c r="B6696" t="s">
        <v>4090</v>
      </c>
      <c r="C6696" t="s">
        <v>4091</v>
      </c>
      <c r="D6696" t="s">
        <v>4092</v>
      </c>
      <c r="E6696" t="s">
        <v>21</v>
      </c>
      <c r="F6696" t="s">
        <v>22</v>
      </c>
      <c r="G6696" t="s">
        <v>23</v>
      </c>
      <c r="H6696">
        <v>2011</v>
      </c>
      <c r="I6696" s="2">
        <v>61229561.43</v>
      </c>
      <c r="J6696" s="2">
        <v>53301656.920000002</v>
      </c>
      <c r="K6696" s="2">
        <v>114531218.34999999</v>
      </c>
      <c r="L6696" t="s">
        <v>116</v>
      </c>
    </row>
    <row r="6697" spans="1:12" x14ac:dyDescent="0.85">
      <c r="A6697" s="1">
        <v>41164</v>
      </c>
      <c r="B6697" t="s">
        <v>4090</v>
      </c>
      <c r="C6697" t="s">
        <v>4091</v>
      </c>
      <c r="D6697" t="s">
        <v>4092</v>
      </c>
      <c r="E6697" t="s">
        <v>49</v>
      </c>
      <c r="F6697" t="s">
        <v>50</v>
      </c>
      <c r="G6697" t="s">
        <v>51</v>
      </c>
      <c r="H6697">
        <v>2011</v>
      </c>
      <c r="I6697" s="2">
        <v>250000000</v>
      </c>
      <c r="J6697" s="2">
        <v>0</v>
      </c>
      <c r="K6697" s="2">
        <v>250000000</v>
      </c>
      <c r="L6697" t="s">
        <v>116</v>
      </c>
    </row>
    <row r="6698" spans="1:12" x14ac:dyDescent="0.85">
      <c r="A6698" s="1">
        <v>41164</v>
      </c>
      <c r="B6698" t="s">
        <v>7852</v>
      </c>
      <c r="C6698" t="s">
        <v>7853</v>
      </c>
      <c r="D6698" t="s">
        <v>7854</v>
      </c>
      <c r="E6698" t="s">
        <v>56</v>
      </c>
      <c r="F6698" t="s">
        <v>57</v>
      </c>
      <c r="G6698" t="s">
        <v>58</v>
      </c>
      <c r="H6698">
        <v>2011</v>
      </c>
      <c r="I6698" s="2">
        <v>7699500</v>
      </c>
      <c r="J6698" s="2">
        <v>0</v>
      </c>
      <c r="K6698" s="2">
        <v>7699500</v>
      </c>
      <c r="L6698" t="s">
        <v>116</v>
      </c>
    </row>
    <row r="6699" spans="1:12" x14ac:dyDescent="0.85">
      <c r="A6699" s="1">
        <v>41164</v>
      </c>
      <c r="B6699" t="s">
        <v>90</v>
      </c>
      <c r="C6699" t="s">
        <v>7119</v>
      </c>
      <c r="D6699" t="s">
        <v>7120</v>
      </c>
      <c r="E6699" t="s">
        <v>70</v>
      </c>
      <c r="F6699" t="s">
        <v>71</v>
      </c>
      <c r="G6699" t="s">
        <v>72</v>
      </c>
      <c r="H6699">
        <v>2011</v>
      </c>
      <c r="I6699" s="2">
        <v>370000</v>
      </c>
      <c r="J6699" s="2">
        <v>3000</v>
      </c>
      <c r="K6699" s="2">
        <v>373000</v>
      </c>
      <c r="L6699" t="s">
        <v>116</v>
      </c>
    </row>
    <row r="6700" spans="1:12" x14ac:dyDescent="0.85">
      <c r="A6700" s="1">
        <v>41164</v>
      </c>
      <c r="B6700" t="s">
        <v>90</v>
      </c>
      <c r="C6700" t="s">
        <v>7855</v>
      </c>
      <c r="D6700" t="s">
        <v>7856</v>
      </c>
      <c r="E6700" t="s">
        <v>334</v>
      </c>
      <c r="F6700" t="s">
        <v>335</v>
      </c>
      <c r="G6700" t="s">
        <v>7449</v>
      </c>
      <c r="H6700">
        <v>2011</v>
      </c>
      <c r="I6700" s="2">
        <v>273320</v>
      </c>
      <c r="J6700" s="2">
        <v>1033404.81</v>
      </c>
      <c r="K6700" s="2">
        <v>1306724.81</v>
      </c>
      <c r="L6700" t="s">
        <v>116</v>
      </c>
    </row>
    <row r="6701" spans="1:12" x14ac:dyDescent="0.85">
      <c r="A6701" s="1">
        <v>41164</v>
      </c>
      <c r="B6701" t="s">
        <v>90</v>
      </c>
      <c r="C6701" t="s">
        <v>7121</v>
      </c>
      <c r="D6701" t="s">
        <v>7122</v>
      </c>
      <c r="E6701" t="s">
        <v>119</v>
      </c>
      <c r="F6701" t="s">
        <v>120</v>
      </c>
      <c r="G6701" t="s">
        <v>121</v>
      </c>
      <c r="H6701">
        <v>2011</v>
      </c>
      <c r="I6701" s="2">
        <v>300000</v>
      </c>
      <c r="J6701" s="2">
        <v>0</v>
      </c>
      <c r="K6701" s="2">
        <v>300000</v>
      </c>
      <c r="L6701" t="s">
        <v>116</v>
      </c>
    </row>
    <row r="6702" spans="1:12" x14ac:dyDescent="0.85">
      <c r="A6702" s="1">
        <v>41164</v>
      </c>
      <c r="B6702" t="s">
        <v>7123</v>
      </c>
      <c r="C6702" t="s">
        <v>7124</v>
      </c>
      <c r="D6702" t="s">
        <v>7125</v>
      </c>
      <c r="E6702" t="s">
        <v>49</v>
      </c>
      <c r="F6702" t="s">
        <v>50</v>
      </c>
      <c r="G6702" t="s">
        <v>51</v>
      </c>
      <c r="H6702">
        <v>2011</v>
      </c>
      <c r="I6702" s="2">
        <v>2000000</v>
      </c>
      <c r="J6702" s="2">
        <v>0</v>
      </c>
      <c r="K6702" s="2">
        <v>2000000</v>
      </c>
      <c r="L6702" t="s">
        <v>116</v>
      </c>
    </row>
    <row r="6703" spans="1:12" x14ac:dyDescent="0.85">
      <c r="A6703" s="1">
        <v>41164</v>
      </c>
      <c r="B6703" t="s">
        <v>77</v>
      </c>
      <c r="C6703" t="s">
        <v>7857</v>
      </c>
      <c r="D6703" t="s">
        <v>7858</v>
      </c>
      <c r="E6703" t="s">
        <v>15</v>
      </c>
      <c r="F6703" t="s">
        <v>16</v>
      </c>
      <c r="G6703" t="s">
        <v>17</v>
      </c>
      <c r="H6703">
        <v>2011</v>
      </c>
      <c r="I6703" s="2">
        <v>18135772.23</v>
      </c>
      <c r="J6703" s="2">
        <v>0</v>
      </c>
      <c r="K6703" s="2">
        <v>18135772.23</v>
      </c>
      <c r="L6703" t="s">
        <v>116</v>
      </c>
    </row>
    <row r="6704" spans="1:12" x14ac:dyDescent="0.85">
      <c r="A6704" s="1">
        <v>41164</v>
      </c>
      <c r="B6704" t="s">
        <v>77</v>
      </c>
      <c r="C6704" t="s">
        <v>7857</v>
      </c>
      <c r="D6704" t="s">
        <v>7858</v>
      </c>
      <c r="E6704" t="s">
        <v>70</v>
      </c>
      <c r="F6704" t="s">
        <v>71</v>
      </c>
      <c r="G6704" t="s">
        <v>5484</v>
      </c>
      <c r="H6704">
        <v>2011</v>
      </c>
      <c r="I6704" s="2">
        <v>2220246.4</v>
      </c>
      <c r="J6704" s="2">
        <v>3119557.02</v>
      </c>
      <c r="K6704" s="2">
        <v>5339803.42</v>
      </c>
      <c r="L6704" t="s">
        <v>116</v>
      </c>
    </row>
    <row r="6705" spans="1:12" x14ac:dyDescent="0.85">
      <c r="A6705" s="1">
        <v>41164</v>
      </c>
      <c r="B6705" t="s">
        <v>77</v>
      </c>
      <c r="C6705" t="s">
        <v>7857</v>
      </c>
      <c r="D6705" t="s">
        <v>7858</v>
      </c>
      <c r="E6705" t="s">
        <v>288</v>
      </c>
      <c r="F6705" t="s">
        <v>289</v>
      </c>
      <c r="G6705" t="s">
        <v>290</v>
      </c>
      <c r="H6705">
        <v>2011</v>
      </c>
      <c r="I6705" s="2">
        <v>2464380</v>
      </c>
      <c r="J6705" s="2">
        <v>0</v>
      </c>
      <c r="K6705" s="2">
        <v>2464380</v>
      </c>
      <c r="L6705" t="s">
        <v>116</v>
      </c>
    </row>
    <row r="6706" spans="1:12" x14ac:dyDescent="0.85">
      <c r="A6706" s="1">
        <v>41164</v>
      </c>
      <c r="B6706" t="s">
        <v>77</v>
      </c>
      <c r="C6706" t="s">
        <v>7857</v>
      </c>
      <c r="D6706" t="s">
        <v>7858</v>
      </c>
      <c r="E6706" t="s">
        <v>4538</v>
      </c>
      <c r="F6706" t="s">
        <v>4539</v>
      </c>
      <c r="G6706" t="s">
        <v>7859</v>
      </c>
      <c r="H6706">
        <v>2011</v>
      </c>
      <c r="I6706" s="2">
        <v>126160.5</v>
      </c>
      <c r="J6706" s="2">
        <v>386159</v>
      </c>
      <c r="K6706" s="2">
        <v>512319.5</v>
      </c>
      <c r="L6706" t="s">
        <v>116</v>
      </c>
    </row>
    <row r="6707" spans="1:12" x14ac:dyDescent="0.85">
      <c r="A6707" s="1">
        <v>41164</v>
      </c>
      <c r="B6707" t="s">
        <v>77</v>
      </c>
      <c r="C6707" t="s">
        <v>7857</v>
      </c>
      <c r="D6707" t="s">
        <v>7858</v>
      </c>
      <c r="E6707" t="s">
        <v>21</v>
      </c>
      <c r="F6707" t="s">
        <v>22</v>
      </c>
      <c r="G6707" t="s">
        <v>23</v>
      </c>
      <c r="H6707">
        <v>2011</v>
      </c>
      <c r="I6707" s="2">
        <v>4390393.82</v>
      </c>
      <c r="J6707" s="2">
        <v>0</v>
      </c>
      <c r="K6707" s="2">
        <v>4390393.82</v>
      </c>
      <c r="L6707" t="s">
        <v>116</v>
      </c>
    </row>
    <row r="6708" spans="1:12" x14ac:dyDescent="0.85">
      <c r="A6708" s="1">
        <v>41164</v>
      </c>
      <c r="B6708" t="s">
        <v>77</v>
      </c>
      <c r="C6708" t="s">
        <v>7857</v>
      </c>
      <c r="D6708" t="s">
        <v>7858</v>
      </c>
      <c r="E6708" t="s">
        <v>4465</v>
      </c>
      <c r="F6708" t="s">
        <v>4466</v>
      </c>
      <c r="G6708" t="s">
        <v>7860</v>
      </c>
      <c r="H6708">
        <v>2011</v>
      </c>
      <c r="I6708" s="2">
        <v>195725.07</v>
      </c>
      <c r="J6708" s="2">
        <v>104274.93</v>
      </c>
      <c r="K6708" s="2">
        <v>300000</v>
      </c>
      <c r="L6708" t="s">
        <v>116</v>
      </c>
    </row>
    <row r="6709" spans="1:12" x14ac:dyDescent="0.85">
      <c r="A6709" s="1">
        <v>41164</v>
      </c>
      <c r="B6709" t="s">
        <v>90</v>
      </c>
      <c r="C6709" t="s">
        <v>7861</v>
      </c>
      <c r="D6709" t="s">
        <v>7862</v>
      </c>
      <c r="E6709" t="s">
        <v>119</v>
      </c>
      <c r="F6709" t="s">
        <v>120</v>
      </c>
      <c r="G6709" t="s">
        <v>121</v>
      </c>
      <c r="H6709">
        <v>2011</v>
      </c>
      <c r="I6709" s="2">
        <v>500000</v>
      </c>
      <c r="J6709" s="2">
        <v>0</v>
      </c>
      <c r="K6709" s="2">
        <v>500000</v>
      </c>
      <c r="L6709" t="s">
        <v>116</v>
      </c>
    </row>
    <row r="6710" spans="1:12" x14ac:dyDescent="0.85">
      <c r="A6710" s="1">
        <v>41164</v>
      </c>
      <c r="B6710" t="s">
        <v>7863</v>
      </c>
      <c r="C6710" t="s">
        <v>7864</v>
      </c>
      <c r="D6710" t="s">
        <v>7865</v>
      </c>
      <c r="E6710" t="s">
        <v>56</v>
      </c>
      <c r="F6710" t="s">
        <v>57</v>
      </c>
      <c r="G6710" t="s">
        <v>58</v>
      </c>
      <c r="H6710">
        <v>2011</v>
      </c>
      <c r="I6710" s="2">
        <v>9388720</v>
      </c>
      <c r="J6710" s="2">
        <v>0</v>
      </c>
      <c r="K6710" s="2">
        <v>9388720</v>
      </c>
      <c r="L6710" t="s">
        <v>116</v>
      </c>
    </row>
    <row r="6711" spans="1:12" x14ac:dyDescent="0.85">
      <c r="A6711" s="1">
        <v>41164</v>
      </c>
      <c r="B6711" t="s">
        <v>5304</v>
      </c>
      <c r="C6711" t="s">
        <v>5305</v>
      </c>
      <c r="D6711" t="s">
        <v>5306</v>
      </c>
      <c r="E6711" t="s">
        <v>56</v>
      </c>
      <c r="F6711" t="s">
        <v>57</v>
      </c>
      <c r="G6711" t="s">
        <v>58</v>
      </c>
      <c r="H6711">
        <v>2011</v>
      </c>
      <c r="I6711" s="2">
        <v>31750103.5</v>
      </c>
      <c r="J6711" s="2">
        <v>0</v>
      </c>
      <c r="K6711" s="2">
        <v>31750103.5</v>
      </c>
      <c r="L6711" t="s">
        <v>116</v>
      </c>
    </row>
    <row r="6712" spans="1:12" x14ac:dyDescent="0.85">
      <c r="A6712" s="1">
        <v>41164</v>
      </c>
      <c r="B6712" t="s">
        <v>6878</v>
      </c>
      <c r="C6712" t="s">
        <v>7866</v>
      </c>
      <c r="D6712" t="s">
        <v>7867</v>
      </c>
      <c r="E6712" t="s">
        <v>56</v>
      </c>
      <c r="F6712" t="s">
        <v>57</v>
      </c>
      <c r="G6712" t="s">
        <v>58</v>
      </c>
      <c r="H6712">
        <v>2011</v>
      </c>
      <c r="I6712" s="2">
        <v>19433922.039999999</v>
      </c>
      <c r="J6712" s="2">
        <v>2887973.07</v>
      </c>
      <c r="K6712" s="2">
        <v>22321895.109999999</v>
      </c>
      <c r="L6712" t="s">
        <v>116</v>
      </c>
    </row>
    <row r="6713" spans="1:12" x14ac:dyDescent="0.85">
      <c r="A6713" s="1">
        <v>41164</v>
      </c>
      <c r="B6713" t="s">
        <v>6191</v>
      </c>
      <c r="C6713" t="s">
        <v>6192</v>
      </c>
      <c r="D6713" t="s">
        <v>6193</v>
      </c>
      <c r="E6713" t="s">
        <v>56</v>
      </c>
      <c r="F6713" t="s">
        <v>57</v>
      </c>
      <c r="G6713" t="s">
        <v>58</v>
      </c>
      <c r="H6713">
        <v>2011</v>
      </c>
      <c r="I6713" s="2">
        <v>3210480</v>
      </c>
      <c r="J6713" s="2">
        <v>0</v>
      </c>
      <c r="K6713" s="2">
        <v>3210480</v>
      </c>
      <c r="L6713" t="s">
        <v>116</v>
      </c>
    </row>
    <row r="6714" spans="1:12" x14ac:dyDescent="0.85">
      <c r="A6714" s="1">
        <v>41164</v>
      </c>
      <c r="B6714" t="s">
        <v>82</v>
      </c>
      <c r="C6714" t="s">
        <v>7134</v>
      </c>
      <c r="D6714" t="s">
        <v>7135</v>
      </c>
      <c r="E6714" t="s">
        <v>334</v>
      </c>
      <c r="F6714" t="s">
        <v>335</v>
      </c>
      <c r="G6714" t="s">
        <v>339</v>
      </c>
      <c r="H6714">
        <v>2011</v>
      </c>
      <c r="I6714" s="2">
        <v>5571600</v>
      </c>
      <c r="J6714" s="2">
        <v>0</v>
      </c>
      <c r="K6714" s="2">
        <v>5571600</v>
      </c>
      <c r="L6714" t="s">
        <v>116</v>
      </c>
    </row>
    <row r="6715" spans="1:12" x14ac:dyDescent="0.85">
      <c r="A6715" s="1">
        <v>41164</v>
      </c>
      <c r="B6715" t="s">
        <v>90</v>
      </c>
      <c r="C6715" t="s">
        <v>7534</v>
      </c>
      <c r="D6715" t="s">
        <v>7535</v>
      </c>
      <c r="E6715" t="s">
        <v>334</v>
      </c>
      <c r="F6715" t="s">
        <v>335</v>
      </c>
      <c r="G6715" t="s">
        <v>339</v>
      </c>
      <c r="H6715">
        <v>2011</v>
      </c>
      <c r="I6715" s="2">
        <v>4974874</v>
      </c>
      <c r="J6715" s="2">
        <v>126</v>
      </c>
      <c r="K6715" s="2">
        <v>4975000</v>
      </c>
      <c r="L6715" t="s">
        <v>116</v>
      </c>
    </row>
    <row r="6716" spans="1:12" x14ac:dyDescent="0.85">
      <c r="A6716" s="1">
        <v>41164</v>
      </c>
      <c r="B6716" t="s">
        <v>1502</v>
      </c>
      <c r="C6716" t="s">
        <v>7136</v>
      </c>
      <c r="D6716" t="s">
        <v>7137</v>
      </c>
      <c r="E6716" t="s">
        <v>334</v>
      </c>
      <c r="F6716" t="s">
        <v>335</v>
      </c>
      <c r="G6716" t="s">
        <v>339</v>
      </c>
      <c r="H6716">
        <v>2011</v>
      </c>
      <c r="I6716" s="2">
        <v>459410</v>
      </c>
      <c r="J6716" s="2">
        <v>42</v>
      </c>
      <c r="K6716" s="2">
        <v>459452</v>
      </c>
      <c r="L6716" t="s">
        <v>116</v>
      </c>
    </row>
    <row r="6717" spans="1:12" x14ac:dyDescent="0.85">
      <c r="A6717" s="1">
        <v>41164</v>
      </c>
      <c r="B6717" t="s">
        <v>6904</v>
      </c>
      <c r="C6717" t="s">
        <v>7868</v>
      </c>
      <c r="D6717" t="s">
        <v>7869</v>
      </c>
      <c r="E6717" t="s">
        <v>102</v>
      </c>
      <c r="F6717" t="s">
        <v>103</v>
      </c>
      <c r="G6717" t="s">
        <v>104</v>
      </c>
      <c r="H6717">
        <v>2011</v>
      </c>
      <c r="I6717" s="2">
        <v>5165770</v>
      </c>
      <c r="J6717" s="2">
        <v>16436237.07</v>
      </c>
      <c r="K6717" s="2">
        <v>21602007.07</v>
      </c>
      <c r="L6717" t="s">
        <v>116</v>
      </c>
    </row>
    <row r="6718" spans="1:12" x14ac:dyDescent="0.85">
      <c r="A6718" s="1">
        <v>41164</v>
      </c>
      <c r="B6718" t="s">
        <v>6703</v>
      </c>
      <c r="C6718" t="s">
        <v>6704</v>
      </c>
      <c r="D6718" t="s">
        <v>6705</v>
      </c>
      <c r="E6718" t="s">
        <v>102</v>
      </c>
      <c r="F6718" t="s">
        <v>103</v>
      </c>
      <c r="G6718" t="s">
        <v>104</v>
      </c>
      <c r="H6718">
        <v>2011</v>
      </c>
      <c r="I6718" s="2">
        <v>1966987.5</v>
      </c>
      <c r="J6718" s="2">
        <v>0</v>
      </c>
      <c r="K6718" s="2">
        <v>1966987.5</v>
      </c>
      <c r="L6718" t="s">
        <v>116</v>
      </c>
    </row>
    <row r="6719" spans="1:12" x14ac:dyDescent="0.85">
      <c r="A6719" s="1">
        <v>41164</v>
      </c>
      <c r="B6719" t="s">
        <v>6904</v>
      </c>
      <c r="C6719" t="s">
        <v>7870</v>
      </c>
      <c r="D6719" t="s">
        <v>7871</v>
      </c>
      <c r="E6719" t="s">
        <v>119</v>
      </c>
      <c r="F6719" t="s">
        <v>120</v>
      </c>
      <c r="G6719" t="s">
        <v>121</v>
      </c>
      <c r="H6719">
        <v>2011</v>
      </c>
      <c r="I6719" s="2">
        <v>1000000</v>
      </c>
      <c r="J6719" s="2">
        <v>1000000</v>
      </c>
      <c r="K6719" s="2">
        <v>2000000</v>
      </c>
      <c r="L6719" t="s">
        <v>116</v>
      </c>
    </row>
    <row r="6720" spans="1:12" x14ac:dyDescent="0.85">
      <c r="A6720" s="1">
        <v>41164</v>
      </c>
      <c r="B6720" t="s">
        <v>7538</v>
      </c>
      <c r="C6720" t="s">
        <v>7539</v>
      </c>
      <c r="D6720" t="s">
        <v>7540</v>
      </c>
      <c r="E6720" t="s">
        <v>119</v>
      </c>
      <c r="F6720" t="s">
        <v>120</v>
      </c>
      <c r="G6720" t="s">
        <v>121</v>
      </c>
      <c r="H6720">
        <v>2011</v>
      </c>
      <c r="I6720" s="2">
        <v>2797202.66</v>
      </c>
      <c r="J6720" s="2">
        <v>1398601.34</v>
      </c>
      <c r="K6720" s="2">
        <v>4195804</v>
      </c>
      <c r="L6720" t="s">
        <v>116</v>
      </c>
    </row>
    <row r="6721" spans="1:12" x14ac:dyDescent="0.85">
      <c r="A6721" s="1">
        <v>41164</v>
      </c>
      <c r="B6721" t="s">
        <v>5546</v>
      </c>
      <c r="C6721" t="s">
        <v>7872</v>
      </c>
      <c r="D6721" t="s">
        <v>7873</v>
      </c>
      <c r="E6721" t="s">
        <v>334</v>
      </c>
      <c r="F6721" t="s">
        <v>335</v>
      </c>
      <c r="G6721" t="s">
        <v>339</v>
      </c>
      <c r="H6721">
        <v>2011</v>
      </c>
      <c r="I6721" s="2">
        <v>4999958</v>
      </c>
      <c r="J6721" s="2">
        <v>42</v>
      </c>
      <c r="K6721" s="2">
        <v>5000000</v>
      </c>
      <c r="L6721" t="s">
        <v>116</v>
      </c>
    </row>
    <row r="6722" spans="1:12" x14ac:dyDescent="0.85">
      <c r="A6722" s="1">
        <v>41164</v>
      </c>
      <c r="B6722" t="s">
        <v>82</v>
      </c>
      <c r="C6722" t="s">
        <v>4977</v>
      </c>
      <c r="D6722" t="s">
        <v>4978</v>
      </c>
      <c r="E6722" t="s">
        <v>235</v>
      </c>
      <c r="F6722" t="s">
        <v>236</v>
      </c>
      <c r="G6722" t="s">
        <v>237</v>
      </c>
      <c r="H6722">
        <v>2011</v>
      </c>
      <c r="I6722" s="2">
        <v>378000</v>
      </c>
      <c r="J6722" s="2">
        <v>0</v>
      </c>
      <c r="K6722" s="2">
        <v>378000</v>
      </c>
      <c r="L6722" t="s">
        <v>116</v>
      </c>
    </row>
    <row r="6723" spans="1:12" x14ac:dyDescent="0.85">
      <c r="A6723" s="1">
        <v>41164</v>
      </c>
      <c r="B6723" t="s">
        <v>5315</v>
      </c>
      <c r="C6723" t="s">
        <v>5316</v>
      </c>
      <c r="D6723" t="s">
        <v>5317</v>
      </c>
      <c r="E6723" t="s">
        <v>15</v>
      </c>
      <c r="F6723" t="s">
        <v>16</v>
      </c>
      <c r="G6723" t="s">
        <v>17</v>
      </c>
      <c r="H6723">
        <v>2011</v>
      </c>
      <c r="I6723" s="2">
        <v>4667454.25</v>
      </c>
      <c r="J6723" s="2">
        <v>0</v>
      </c>
      <c r="K6723" s="2">
        <v>4667454.25</v>
      </c>
      <c r="L6723" t="s">
        <v>116</v>
      </c>
    </row>
    <row r="6724" spans="1:12" x14ac:dyDescent="0.85">
      <c r="A6724" s="1">
        <v>41164</v>
      </c>
      <c r="B6724" t="s">
        <v>7874</v>
      </c>
      <c r="C6724" t="s">
        <v>7875</v>
      </c>
      <c r="D6724" t="s">
        <v>7876</v>
      </c>
      <c r="E6724" t="s">
        <v>31</v>
      </c>
      <c r="F6724" t="s">
        <v>32</v>
      </c>
      <c r="H6724">
        <v>2011</v>
      </c>
      <c r="I6724" s="2">
        <v>1500000</v>
      </c>
      <c r="J6724" s="2">
        <v>0</v>
      </c>
      <c r="K6724" s="2">
        <v>1500000</v>
      </c>
      <c r="L6724" t="s">
        <v>116</v>
      </c>
    </row>
    <row r="6725" spans="1:12" x14ac:dyDescent="0.85">
      <c r="A6725" s="1">
        <v>41164</v>
      </c>
      <c r="B6725" t="s">
        <v>6191</v>
      </c>
      <c r="C6725" t="s">
        <v>6715</v>
      </c>
      <c r="D6725" t="s">
        <v>6716</v>
      </c>
      <c r="E6725" t="s">
        <v>442</v>
      </c>
      <c r="F6725" t="s">
        <v>443</v>
      </c>
      <c r="G6725" t="s">
        <v>7541</v>
      </c>
      <c r="H6725">
        <v>2011</v>
      </c>
      <c r="I6725" s="2">
        <v>1487956.32</v>
      </c>
      <c r="J6725" s="2">
        <v>0</v>
      </c>
      <c r="K6725" s="2">
        <v>1487956.32</v>
      </c>
      <c r="L6725" t="s">
        <v>116</v>
      </c>
    </row>
    <row r="6726" spans="1:12" x14ac:dyDescent="0.85">
      <c r="A6726" s="1">
        <v>41164</v>
      </c>
      <c r="B6726" t="s">
        <v>6191</v>
      </c>
      <c r="C6726" t="s">
        <v>6715</v>
      </c>
      <c r="D6726" t="s">
        <v>6716</v>
      </c>
      <c r="E6726" t="s">
        <v>1333</v>
      </c>
      <c r="F6726" t="s">
        <v>1334</v>
      </c>
      <c r="G6726" t="s">
        <v>6849</v>
      </c>
      <c r="H6726">
        <v>2011</v>
      </c>
      <c r="I6726" s="2">
        <v>121982.72</v>
      </c>
      <c r="J6726" s="2">
        <v>0</v>
      </c>
      <c r="K6726" s="2">
        <v>121982.72</v>
      </c>
      <c r="L6726" t="s">
        <v>116</v>
      </c>
    </row>
    <row r="6727" spans="1:12" x14ac:dyDescent="0.85">
      <c r="A6727" s="1">
        <v>41164</v>
      </c>
      <c r="B6727" t="s">
        <v>2654</v>
      </c>
      <c r="C6727" t="s">
        <v>7877</v>
      </c>
      <c r="D6727" t="s">
        <v>7878</v>
      </c>
      <c r="E6727" t="s">
        <v>15</v>
      </c>
      <c r="F6727" t="s">
        <v>16</v>
      </c>
      <c r="G6727" t="s">
        <v>17</v>
      </c>
      <c r="H6727">
        <v>2011</v>
      </c>
      <c r="I6727" s="2">
        <v>2905503.91</v>
      </c>
      <c r="J6727" s="2">
        <v>513557.93</v>
      </c>
      <c r="K6727" s="2">
        <v>3419061.84</v>
      </c>
      <c r="L6727" t="s">
        <v>116</v>
      </c>
    </row>
    <row r="6728" spans="1:12" x14ac:dyDescent="0.85">
      <c r="A6728" s="1">
        <v>41164</v>
      </c>
      <c r="B6728" t="s">
        <v>6904</v>
      </c>
      <c r="C6728" t="s">
        <v>7879</v>
      </c>
      <c r="D6728" t="s">
        <v>7880</v>
      </c>
      <c r="E6728" t="s">
        <v>15</v>
      </c>
      <c r="F6728" t="s">
        <v>16</v>
      </c>
      <c r="G6728" t="s">
        <v>17</v>
      </c>
      <c r="H6728">
        <v>2011</v>
      </c>
      <c r="I6728" s="2">
        <v>19492411.379999999</v>
      </c>
      <c r="J6728" s="2">
        <v>0</v>
      </c>
      <c r="K6728" s="2">
        <v>19492411.379999999</v>
      </c>
      <c r="L6728" t="s">
        <v>18</v>
      </c>
    </row>
    <row r="6729" spans="1:12" x14ac:dyDescent="0.85">
      <c r="A6729" s="1">
        <v>41164</v>
      </c>
      <c r="B6729" t="s">
        <v>5304</v>
      </c>
      <c r="C6729" t="s">
        <v>6210</v>
      </c>
      <c r="D6729" t="s">
        <v>6211</v>
      </c>
      <c r="E6729" t="s">
        <v>15</v>
      </c>
      <c r="F6729" t="s">
        <v>16</v>
      </c>
      <c r="G6729" t="s">
        <v>17</v>
      </c>
      <c r="H6729">
        <v>2011</v>
      </c>
      <c r="I6729" s="2">
        <v>9501883.6099999994</v>
      </c>
      <c r="J6729" s="2">
        <v>0</v>
      </c>
      <c r="K6729" s="2">
        <v>9501883.6099999994</v>
      </c>
      <c r="L6729" t="s">
        <v>116</v>
      </c>
    </row>
    <row r="6730" spans="1:12" x14ac:dyDescent="0.85">
      <c r="A6730" s="1">
        <v>41164</v>
      </c>
      <c r="B6730" t="s">
        <v>883</v>
      </c>
      <c r="C6730" t="s">
        <v>7148</v>
      </c>
      <c r="D6730" t="s">
        <v>7149</v>
      </c>
      <c r="E6730" t="s">
        <v>204</v>
      </c>
      <c r="F6730" t="s">
        <v>205</v>
      </c>
      <c r="G6730" t="s">
        <v>1352</v>
      </c>
      <c r="H6730">
        <v>2011</v>
      </c>
      <c r="I6730" s="2">
        <v>2766600</v>
      </c>
      <c r="J6730" s="2">
        <v>0</v>
      </c>
      <c r="K6730" s="2">
        <v>2766600</v>
      </c>
      <c r="L6730" t="s">
        <v>116</v>
      </c>
    </row>
    <row r="6731" spans="1:12" x14ac:dyDescent="0.85">
      <c r="A6731" s="1">
        <v>41164</v>
      </c>
      <c r="B6731" t="s">
        <v>7546</v>
      </c>
      <c r="C6731" t="s">
        <v>7547</v>
      </c>
      <c r="D6731" t="s">
        <v>7548</v>
      </c>
      <c r="E6731" t="s">
        <v>42</v>
      </c>
      <c r="F6731" t="s">
        <v>43</v>
      </c>
      <c r="G6731" t="s">
        <v>44</v>
      </c>
      <c r="H6731">
        <v>2011</v>
      </c>
      <c r="I6731" s="2">
        <v>3018260.48</v>
      </c>
      <c r="J6731" s="2">
        <v>0</v>
      </c>
      <c r="K6731" s="2">
        <v>3018260.48</v>
      </c>
      <c r="L6731" t="s">
        <v>116</v>
      </c>
    </row>
    <row r="6732" spans="1:12" x14ac:dyDescent="0.85">
      <c r="A6732" s="1">
        <v>41164</v>
      </c>
      <c r="B6732" t="s">
        <v>883</v>
      </c>
      <c r="C6732" t="s">
        <v>7150</v>
      </c>
      <c r="D6732" t="s">
        <v>7151</v>
      </c>
      <c r="E6732" t="s">
        <v>42</v>
      </c>
      <c r="F6732" t="s">
        <v>43</v>
      </c>
      <c r="G6732" t="s">
        <v>7881</v>
      </c>
      <c r="H6732">
        <v>2011</v>
      </c>
      <c r="I6732" s="2">
        <v>26466929.57</v>
      </c>
      <c r="J6732" s="2">
        <v>0</v>
      </c>
      <c r="K6732" s="2">
        <v>26466929.57</v>
      </c>
      <c r="L6732" t="s">
        <v>116</v>
      </c>
    </row>
    <row r="6733" spans="1:12" x14ac:dyDescent="0.85">
      <c r="A6733" s="1">
        <v>41164</v>
      </c>
      <c r="B6733" t="s">
        <v>883</v>
      </c>
      <c r="C6733" t="s">
        <v>7150</v>
      </c>
      <c r="D6733" t="s">
        <v>7151</v>
      </c>
      <c r="E6733" t="s">
        <v>21</v>
      </c>
      <c r="F6733" t="s">
        <v>22</v>
      </c>
      <c r="G6733" t="s">
        <v>7882</v>
      </c>
      <c r="H6733">
        <v>2011</v>
      </c>
      <c r="I6733" s="2">
        <v>28540034.530000001</v>
      </c>
      <c r="J6733" s="2">
        <v>0</v>
      </c>
      <c r="K6733" s="2">
        <v>28540034.530000001</v>
      </c>
      <c r="L6733" t="s">
        <v>116</v>
      </c>
    </row>
    <row r="6734" spans="1:12" x14ac:dyDescent="0.85">
      <c r="A6734" s="1">
        <v>41164</v>
      </c>
      <c r="B6734" t="s">
        <v>90</v>
      </c>
      <c r="C6734" t="s">
        <v>7883</v>
      </c>
      <c r="D6734" t="s">
        <v>7884</v>
      </c>
      <c r="E6734" t="s">
        <v>102</v>
      </c>
      <c r="F6734" t="s">
        <v>103</v>
      </c>
      <c r="G6734" t="s">
        <v>104</v>
      </c>
      <c r="H6734">
        <v>2011</v>
      </c>
      <c r="I6734" s="2">
        <v>1577619</v>
      </c>
      <c r="J6734" s="2">
        <v>0</v>
      </c>
      <c r="K6734" s="2">
        <v>1577619</v>
      </c>
      <c r="L6734" t="s">
        <v>116</v>
      </c>
    </row>
    <row r="6735" spans="1:12" x14ac:dyDescent="0.85">
      <c r="A6735" s="1">
        <v>41164</v>
      </c>
      <c r="B6735" t="s">
        <v>90</v>
      </c>
      <c r="C6735" t="s">
        <v>7885</v>
      </c>
      <c r="D6735" t="s">
        <v>7886</v>
      </c>
      <c r="E6735" t="s">
        <v>334</v>
      </c>
      <c r="F6735" t="s">
        <v>335</v>
      </c>
      <c r="G6735" t="s">
        <v>7449</v>
      </c>
      <c r="H6735">
        <v>2011</v>
      </c>
      <c r="I6735" s="2">
        <v>1342680</v>
      </c>
      <c r="J6735" s="2">
        <v>0</v>
      </c>
      <c r="K6735" s="2">
        <v>1342680</v>
      </c>
      <c r="L6735" t="s">
        <v>116</v>
      </c>
    </row>
    <row r="6736" spans="1:12" x14ac:dyDescent="0.85">
      <c r="A6736" s="1">
        <v>41164</v>
      </c>
      <c r="B6736" t="s">
        <v>7887</v>
      </c>
      <c r="C6736" t="s">
        <v>7888</v>
      </c>
      <c r="D6736" t="s">
        <v>7889</v>
      </c>
      <c r="E6736" t="s">
        <v>102</v>
      </c>
      <c r="F6736" t="s">
        <v>103</v>
      </c>
      <c r="G6736" t="s">
        <v>104</v>
      </c>
      <c r="H6736">
        <v>2011</v>
      </c>
      <c r="I6736" s="2">
        <v>1470330</v>
      </c>
      <c r="J6736" s="2">
        <v>0</v>
      </c>
      <c r="K6736" s="2">
        <v>1470330</v>
      </c>
      <c r="L6736" t="s">
        <v>116</v>
      </c>
    </row>
    <row r="6737" spans="1:12" x14ac:dyDescent="0.85">
      <c r="A6737" s="1">
        <v>41164</v>
      </c>
      <c r="B6737" t="s">
        <v>5284</v>
      </c>
      <c r="C6737" t="s">
        <v>5754</v>
      </c>
      <c r="D6737" t="s">
        <v>5755</v>
      </c>
      <c r="E6737" t="s">
        <v>56</v>
      </c>
      <c r="F6737" t="s">
        <v>57</v>
      </c>
      <c r="G6737" t="s">
        <v>58</v>
      </c>
      <c r="H6737">
        <v>2011</v>
      </c>
      <c r="I6737" s="2">
        <v>553269.81999999995</v>
      </c>
      <c r="J6737" s="2">
        <v>0</v>
      </c>
      <c r="K6737" s="2">
        <v>553269.81999999995</v>
      </c>
      <c r="L6737" t="s">
        <v>18</v>
      </c>
    </row>
    <row r="6738" spans="1:12" x14ac:dyDescent="0.85">
      <c r="A6738" s="1">
        <v>41164</v>
      </c>
      <c r="B6738" t="s">
        <v>5722</v>
      </c>
      <c r="C6738" t="s">
        <v>7161</v>
      </c>
      <c r="D6738" t="s">
        <v>7162</v>
      </c>
      <c r="E6738" t="s">
        <v>85</v>
      </c>
      <c r="F6738" t="s">
        <v>86</v>
      </c>
      <c r="G6738" t="s">
        <v>87</v>
      </c>
      <c r="H6738">
        <v>2011</v>
      </c>
      <c r="I6738" s="2">
        <v>366676.44</v>
      </c>
      <c r="J6738" s="2">
        <v>0</v>
      </c>
      <c r="K6738" s="2">
        <v>366676.44</v>
      </c>
      <c r="L6738" t="s">
        <v>116</v>
      </c>
    </row>
    <row r="6739" spans="1:12" x14ac:dyDescent="0.85">
      <c r="A6739" s="1">
        <v>41164</v>
      </c>
      <c r="B6739" t="s">
        <v>883</v>
      </c>
      <c r="C6739" t="s">
        <v>4592</v>
      </c>
      <c r="D6739" t="s">
        <v>4593</v>
      </c>
      <c r="E6739" t="s">
        <v>260</v>
      </c>
      <c r="F6739" t="s">
        <v>261</v>
      </c>
      <c r="H6739">
        <v>2011</v>
      </c>
      <c r="I6739" s="2">
        <v>1615295.58</v>
      </c>
      <c r="J6739" s="2">
        <v>0</v>
      </c>
      <c r="K6739" s="2">
        <v>1615295.58</v>
      </c>
      <c r="L6739" t="s">
        <v>116</v>
      </c>
    </row>
    <row r="6740" spans="1:12" x14ac:dyDescent="0.85">
      <c r="A6740" s="1">
        <v>41164</v>
      </c>
      <c r="B6740" t="s">
        <v>883</v>
      </c>
      <c r="C6740" t="s">
        <v>4592</v>
      </c>
      <c r="D6740" t="s">
        <v>4593</v>
      </c>
      <c r="E6740" t="s">
        <v>260</v>
      </c>
      <c r="F6740" t="s">
        <v>261</v>
      </c>
      <c r="H6740">
        <v>2011</v>
      </c>
      <c r="I6740" s="2">
        <v>2584446.08</v>
      </c>
      <c r="J6740" s="2">
        <v>0</v>
      </c>
      <c r="K6740" s="2">
        <v>2584446.08</v>
      </c>
      <c r="L6740" t="s">
        <v>116</v>
      </c>
    </row>
    <row r="6741" spans="1:12" x14ac:dyDescent="0.85">
      <c r="A6741" s="1">
        <v>41164</v>
      </c>
      <c r="B6741" t="s">
        <v>90</v>
      </c>
      <c r="C6741" t="s">
        <v>631</v>
      </c>
      <c r="D6741" t="s">
        <v>632</v>
      </c>
      <c r="E6741" t="s">
        <v>223</v>
      </c>
      <c r="F6741" t="s">
        <v>224</v>
      </c>
      <c r="G6741" t="s">
        <v>225</v>
      </c>
      <c r="H6741">
        <v>2011</v>
      </c>
      <c r="I6741" s="2">
        <v>8963917.1500000004</v>
      </c>
      <c r="J6741" s="2">
        <v>0</v>
      </c>
      <c r="K6741" s="2">
        <v>8963917.1500000004</v>
      </c>
      <c r="L6741" t="s">
        <v>116</v>
      </c>
    </row>
    <row r="6742" spans="1:12" x14ac:dyDescent="0.85">
      <c r="A6742" s="1">
        <v>41164</v>
      </c>
      <c r="B6742" t="s">
        <v>1796</v>
      </c>
      <c r="C6742" t="s">
        <v>7568</v>
      </c>
      <c r="D6742" t="s">
        <v>7569</v>
      </c>
      <c r="E6742" t="s">
        <v>56</v>
      </c>
      <c r="F6742" t="s">
        <v>57</v>
      </c>
      <c r="G6742" t="s">
        <v>58</v>
      </c>
      <c r="H6742">
        <v>2011</v>
      </c>
      <c r="I6742" s="2">
        <v>1055700</v>
      </c>
      <c r="J6742" s="2">
        <v>0</v>
      </c>
      <c r="K6742" s="2">
        <v>1055700</v>
      </c>
      <c r="L6742" t="s">
        <v>116</v>
      </c>
    </row>
    <row r="6743" spans="1:12" x14ac:dyDescent="0.85">
      <c r="A6743" s="1">
        <v>41164</v>
      </c>
      <c r="B6743" t="s">
        <v>538</v>
      </c>
      <c r="C6743" t="s">
        <v>5012</v>
      </c>
      <c r="D6743" t="s">
        <v>5013</v>
      </c>
      <c r="E6743" t="s">
        <v>128</v>
      </c>
      <c r="F6743" t="s">
        <v>129</v>
      </c>
      <c r="G6743" t="s">
        <v>2147</v>
      </c>
      <c r="H6743">
        <v>2011</v>
      </c>
      <c r="I6743" s="2">
        <v>200000</v>
      </c>
      <c r="J6743" s="2">
        <v>0</v>
      </c>
      <c r="K6743" s="2">
        <v>200000</v>
      </c>
      <c r="L6743" t="s">
        <v>116</v>
      </c>
    </row>
    <row r="6744" spans="1:12" x14ac:dyDescent="0.85">
      <c r="A6744" s="1">
        <v>41164</v>
      </c>
      <c r="B6744" t="s">
        <v>538</v>
      </c>
      <c r="C6744" t="s">
        <v>5012</v>
      </c>
      <c r="D6744" t="s">
        <v>5013</v>
      </c>
      <c r="E6744" t="s">
        <v>56</v>
      </c>
      <c r="F6744" t="s">
        <v>57</v>
      </c>
      <c r="G6744" t="s">
        <v>58</v>
      </c>
      <c r="H6744">
        <v>2011</v>
      </c>
      <c r="I6744" s="2">
        <v>1629750</v>
      </c>
      <c r="J6744" s="2">
        <v>0</v>
      </c>
      <c r="K6744" s="2">
        <v>1629750</v>
      </c>
      <c r="L6744" t="s">
        <v>116</v>
      </c>
    </row>
    <row r="6745" spans="1:12" x14ac:dyDescent="0.85">
      <c r="A6745" s="1">
        <v>41164</v>
      </c>
      <c r="B6745" t="s">
        <v>538</v>
      </c>
      <c r="C6745" t="s">
        <v>5012</v>
      </c>
      <c r="D6745" t="s">
        <v>5013</v>
      </c>
      <c r="E6745" t="s">
        <v>85</v>
      </c>
      <c r="F6745" t="s">
        <v>86</v>
      </c>
      <c r="G6745" t="s">
        <v>87</v>
      </c>
      <c r="H6745">
        <v>2011</v>
      </c>
      <c r="I6745" s="2">
        <v>1725125</v>
      </c>
      <c r="J6745" s="2">
        <v>1614695.02</v>
      </c>
      <c r="K6745" s="2">
        <v>3339820.02</v>
      </c>
      <c r="L6745" t="s">
        <v>116</v>
      </c>
    </row>
    <row r="6746" spans="1:12" x14ac:dyDescent="0.85">
      <c r="A6746" s="1">
        <v>41164</v>
      </c>
      <c r="B6746" t="s">
        <v>538</v>
      </c>
      <c r="C6746" t="s">
        <v>5012</v>
      </c>
      <c r="D6746" t="s">
        <v>5013</v>
      </c>
      <c r="E6746" t="s">
        <v>2105</v>
      </c>
      <c r="F6746" t="s">
        <v>2106</v>
      </c>
      <c r="G6746" t="s">
        <v>2107</v>
      </c>
      <c r="H6746">
        <v>2011</v>
      </c>
      <c r="I6746" s="2">
        <v>150000</v>
      </c>
      <c r="J6746" s="2">
        <v>0</v>
      </c>
      <c r="K6746" s="2">
        <v>150000</v>
      </c>
      <c r="L6746" t="s">
        <v>116</v>
      </c>
    </row>
    <row r="6747" spans="1:12" x14ac:dyDescent="0.85">
      <c r="A6747" s="1">
        <v>41164</v>
      </c>
      <c r="B6747" t="s">
        <v>538</v>
      </c>
      <c r="C6747" t="s">
        <v>5012</v>
      </c>
      <c r="D6747" t="s">
        <v>5013</v>
      </c>
      <c r="E6747" t="s">
        <v>49</v>
      </c>
      <c r="F6747" t="s">
        <v>50</v>
      </c>
      <c r="G6747" t="s">
        <v>7167</v>
      </c>
      <c r="H6747">
        <v>2011</v>
      </c>
      <c r="I6747" s="2">
        <v>200000</v>
      </c>
      <c r="J6747" s="2">
        <v>0</v>
      </c>
      <c r="K6747" s="2">
        <v>200000</v>
      </c>
      <c r="L6747" t="s">
        <v>116</v>
      </c>
    </row>
    <row r="6748" spans="1:12" x14ac:dyDescent="0.85">
      <c r="A6748" s="1">
        <v>41164</v>
      </c>
      <c r="B6748" t="s">
        <v>538</v>
      </c>
      <c r="C6748" t="s">
        <v>5012</v>
      </c>
      <c r="D6748" t="s">
        <v>5013</v>
      </c>
      <c r="E6748" t="s">
        <v>93</v>
      </c>
      <c r="F6748" t="s">
        <v>94</v>
      </c>
      <c r="H6748">
        <v>2011</v>
      </c>
      <c r="I6748" s="2">
        <v>600000</v>
      </c>
      <c r="J6748" s="2">
        <v>0</v>
      </c>
      <c r="K6748" s="2">
        <v>600000</v>
      </c>
      <c r="L6748" t="s">
        <v>116</v>
      </c>
    </row>
    <row r="6749" spans="1:12" x14ac:dyDescent="0.85">
      <c r="A6749" s="1">
        <v>41164</v>
      </c>
      <c r="B6749" t="s">
        <v>538</v>
      </c>
      <c r="C6749" t="s">
        <v>6726</v>
      </c>
      <c r="D6749" t="s">
        <v>6727</v>
      </c>
      <c r="E6749" t="s">
        <v>49</v>
      </c>
      <c r="F6749" t="s">
        <v>50</v>
      </c>
      <c r="G6749" t="s">
        <v>51</v>
      </c>
      <c r="H6749">
        <v>2011</v>
      </c>
      <c r="I6749" s="2">
        <v>100000</v>
      </c>
      <c r="J6749" s="2">
        <v>0</v>
      </c>
      <c r="K6749" s="2">
        <v>100000</v>
      </c>
      <c r="L6749" t="s">
        <v>116</v>
      </c>
    </row>
    <row r="6750" spans="1:12" x14ac:dyDescent="0.85">
      <c r="A6750" s="1">
        <v>41164</v>
      </c>
      <c r="B6750" t="s">
        <v>6240</v>
      </c>
      <c r="C6750" t="s">
        <v>6241</v>
      </c>
      <c r="D6750" t="s">
        <v>6242</v>
      </c>
      <c r="E6750" t="s">
        <v>607</v>
      </c>
      <c r="F6750" t="s">
        <v>608</v>
      </c>
      <c r="G6750" t="s">
        <v>608</v>
      </c>
      <c r="H6750">
        <v>2011</v>
      </c>
      <c r="I6750" s="2">
        <v>4500000</v>
      </c>
      <c r="J6750" s="2">
        <v>1500000</v>
      </c>
      <c r="K6750" s="2">
        <v>6000000</v>
      </c>
      <c r="L6750" t="s">
        <v>116</v>
      </c>
    </row>
    <row r="6751" spans="1:12" x14ac:dyDescent="0.85">
      <c r="A6751" s="1">
        <v>41164</v>
      </c>
      <c r="B6751" t="s">
        <v>7890</v>
      </c>
      <c r="C6751" t="s">
        <v>7891</v>
      </c>
      <c r="D6751" t="s">
        <v>7892</v>
      </c>
      <c r="E6751" t="s">
        <v>102</v>
      </c>
      <c r="F6751" t="s">
        <v>103</v>
      </c>
      <c r="G6751" t="s">
        <v>104</v>
      </c>
      <c r="H6751">
        <v>2011</v>
      </c>
      <c r="I6751" s="2">
        <v>6311600</v>
      </c>
      <c r="J6751" s="2">
        <v>9668374.75</v>
      </c>
      <c r="K6751" s="2">
        <v>15979974.75</v>
      </c>
      <c r="L6751" t="s">
        <v>116</v>
      </c>
    </row>
    <row r="6752" spans="1:12" x14ac:dyDescent="0.85">
      <c r="A6752" s="1">
        <v>41164</v>
      </c>
      <c r="B6752" t="s">
        <v>90</v>
      </c>
      <c r="C6752" t="s">
        <v>7893</v>
      </c>
      <c r="D6752" t="s">
        <v>7894</v>
      </c>
      <c r="E6752" t="s">
        <v>119</v>
      </c>
      <c r="F6752" t="s">
        <v>120</v>
      </c>
      <c r="G6752" t="s">
        <v>121</v>
      </c>
      <c r="H6752">
        <v>2011</v>
      </c>
      <c r="I6752" s="2">
        <v>900000</v>
      </c>
      <c r="J6752" s="2">
        <v>0</v>
      </c>
      <c r="K6752" s="2">
        <v>900000</v>
      </c>
      <c r="L6752" t="s">
        <v>116</v>
      </c>
    </row>
    <row r="6753" spans="1:12" x14ac:dyDescent="0.85">
      <c r="A6753" s="1">
        <v>41164</v>
      </c>
      <c r="B6753" t="s">
        <v>1450</v>
      </c>
      <c r="C6753" t="s">
        <v>7571</v>
      </c>
      <c r="D6753" t="s">
        <v>7572</v>
      </c>
      <c r="E6753" t="s">
        <v>288</v>
      </c>
      <c r="F6753" t="s">
        <v>289</v>
      </c>
      <c r="G6753" t="s">
        <v>290</v>
      </c>
      <c r="H6753">
        <v>2011</v>
      </c>
      <c r="I6753" s="2">
        <v>1341500</v>
      </c>
      <c r="J6753" s="2">
        <v>0</v>
      </c>
      <c r="K6753" s="2">
        <v>1341500</v>
      </c>
      <c r="L6753" t="s">
        <v>116</v>
      </c>
    </row>
    <row r="6754" spans="1:12" x14ac:dyDescent="0.85">
      <c r="A6754" s="1">
        <v>41164</v>
      </c>
      <c r="B6754" t="s">
        <v>4164</v>
      </c>
      <c r="C6754" t="s">
        <v>4165</v>
      </c>
      <c r="D6754" t="s">
        <v>4166</v>
      </c>
      <c r="E6754" t="s">
        <v>223</v>
      </c>
      <c r="F6754" t="s">
        <v>224</v>
      </c>
      <c r="G6754" t="s">
        <v>225</v>
      </c>
      <c r="H6754">
        <v>2011</v>
      </c>
      <c r="I6754" s="2">
        <v>10000000</v>
      </c>
      <c r="J6754" s="2">
        <v>0</v>
      </c>
      <c r="K6754" s="2">
        <v>10000000</v>
      </c>
      <c r="L6754" t="s">
        <v>116</v>
      </c>
    </row>
    <row r="6755" spans="1:12" x14ac:dyDescent="0.85">
      <c r="A6755" s="1">
        <v>41164</v>
      </c>
      <c r="B6755" t="s">
        <v>3399</v>
      </c>
      <c r="C6755" t="s">
        <v>7895</v>
      </c>
      <c r="D6755" t="s">
        <v>7896</v>
      </c>
      <c r="E6755" t="s">
        <v>85</v>
      </c>
      <c r="F6755" t="s">
        <v>86</v>
      </c>
      <c r="G6755" t="s">
        <v>87</v>
      </c>
      <c r="H6755">
        <v>2011</v>
      </c>
      <c r="I6755" s="2">
        <v>1764250</v>
      </c>
      <c r="J6755" s="2">
        <v>1614695.02</v>
      </c>
      <c r="K6755" s="2">
        <v>3378945.02</v>
      </c>
      <c r="L6755" t="s">
        <v>116</v>
      </c>
    </row>
    <row r="6756" spans="1:12" x14ac:dyDescent="0.85">
      <c r="A6756" s="1">
        <v>41164</v>
      </c>
      <c r="B6756" t="s">
        <v>1502</v>
      </c>
      <c r="C6756" t="s">
        <v>5785</v>
      </c>
      <c r="D6756" t="s">
        <v>5786</v>
      </c>
      <c r="E6756" t="s">
        <v>70</v>
      </c>
      <c r="F6756" t="s">
        <v>71</v>
      </c>
      <c r="G6756" t="s">
        <v>72</v>
      </c>
      <c r="H6756">
        <v>2011</v>
      </c>
      <c r="I6756" s="2">
        <v>973580</v>
      </c>
      <c r="J6756" s="2">
        <v>42</v>
      </c>
      <c r="K6756" s="2">
        <v>973622</v>
      </c>
      <c r="L6756" t="s">
        <v>116</v>
      </c>
    </row>
    <row r="6757" spans="1:12" x14ac:dyDescent="0.85">
      <c r="A6757" s="1">
        <v>41164</v>
      </c>
      <c r="B6757" t="s">
        <v>90</v>
      </c>
      <c r="C6757" t="s">
        <v>6255</v>
      </c>
      <c r="D6757" t="s">
        <v>6256</v>
      </c>
      <c r="E6757" t="s">
        <v>70</v>
      </c>
      <c r="F6757" t="s">
        <v>71</v>
      </c>
      <c r="G6757" t="s">
        <v>72</v>
      </c>
      <c r="H6757">
        <v>2011</v>
      </c>
      <c r="I6757" s="2">
        <v>2768144.66</v>
      </c>
      <c r="J6757" s="2">
        <v>1733087.23</v>
      </c>
      <c r="K6757" s="2">
        <v>4501231.8899999997</v>
      </c>
      <c r="L6757" t="s">
        <v>116</v>
      </c>
    </row>
    <row r="6758" spans="1:12" x14ac:dyDescent="0.85">
      <c r="A6758" s="1">
        <v>41164</v>
      </c>
      <c r="B6758" t="s">
        <v>7897</v>
      </c>
      <c r="C6758" t="s">
        <v>7898</v>
      </c>
      <c r="D6758" t="s">
        <v>7899</v>
      </c>
      <c r="E6758" t="s">
        <v>607</v>
      </c>
      <c r="F6758" t="s">
        <v>608</v>
      </c>
      <c r="G6758" t="s">
        <v>608</v>
      </c>
      <c r="H6758">
        <v>2011</v>
      </c>
      <c r="I6758" s="2">
        <v>2008169</v>
      </c>
      <c r="J6758" s="2">
        <v>609511</v>
      </c>
      <c r="K6758" s="2">
        <v>2617680</v>
      </c>
      <c r="L6758" t="s">
        <v>116</v>
      </c>
    </row>
    <row r="6759" spans="1:12" x14ac:dyDescent="0.85">
      <c r="A6759" s="1">
        <v>41164</v>
      </c>
      <c r="B6759" t="s">
        <v>7900</v>
      </c>
      <c r="C6759" t="s">
        <v>7901</v>
      </c>
      <c r="D6759" t="s">
        <v>7902</v>
      </c>
      <c r="E6759" t="s">
        <v>200</v>
      </c>
      <c r="F6759" t="s">
        <v>201</v>
      </c>
      <c r="G6759" t="s">
        <v>213</v>
      </c>
      <c r="H6759">
        <v>2011</v>
      </c>
      <c r="I6759" s="2">
        <v>1475000</v>
      </c>
      <c r="J6759" s="2">
        <v>3900000</v>
      </c>
      <c r="K6759" s="2">
        <v>5375000</v>
      </c>
      <c r="L6759" t="s">
        <v>116</v>
      </c>
    </row>
    <row r="6760" spans="1:12" x14ac:dyDescent="0.85">
      <c r="A6760" s="1">
        <v>41164</v>
      </c>
      <c r="B6760" t="s">
        <v>90</v>
      </c>
      <c r="C6760" t="s">
        <v>5793</v>
      </c>
      <c r="D6760" t="s">
        <v>5794</v>
      </c>
      <c r="E6760" t="s">
        <v>334</v>
      </c>
      <c r="F6760" t="s">
        <v>335</v>
      </c>
      <c r="G6760" t="s">
        <v>5078</v>
      </c>
      <c r="H6760">
        <v>2011</v>
      </c>
      <c r="I6760" s="2">
        <v>60000</v>
      </c>
      <c r="J6760" s="2">
        <v>0</v>
      </c>
      <c r="K6760" s="2">
        <v>60000</v>
      </c>
      <c r="L6760" t="s">
        <v>116</v>
      </c>
    </row>
    <row r="6761" spans="1:12" x14ac:dyDescent="0.85">
      <c r="A6761" s="1">
        <v>41164</v>
      </c>
      <c r="B6761" t="s">
        <v>90</v>
      </c>
      <c r="C6761" t="s">
        <v>5793</v>
      </c>
      <c r="D6761" t="s">
        <v>5794</v>
      </c>
      <c r="E6761" t="s">
        <v>56</v>
      </c>
      <c r="F6761" t="s">
        <v>57</v>
      </c>
      <c r="G6761" t="s">
        <v>58</v>
      </c>
      <c r="H6761">
        <v>2011</v>
      </c>
      <c r="I6761" s="2">
        <v>60000</v>
      </c>
      <c r="J6761" s="2">
        <v>0</v>
      </c>
      <c r="K6761" s="2">
        <v>60000</v>
      </c>
      <c r="L6761" t="s">
        <v>116</v>
      </c>
    </row>
    <row r="6762" spans="1:12" x14ac:dyDescent="0.85">
      <c r="A6762" s="1">
        <v>41164</v>
      </c>
      <c r="B6762" t="s">
        <v>90</v>
      </c>
      <c r="C6762" t="s">
        <v>5793</v>
      </c>
      <c r="D6762" t="s">
        <v>5794</v>
      </c>
      <c r="E6762" t="s">
        <v>200</v>
      </c>
      <c r="F6762" t="s">
        <v>201</v>
      </c>
      <c r="G6762" t="s">
        <v>202</v>
      </c>
      <c r="H6762">
        <v>2011</v>
      </c>
      <c r="I6762" s="2">
        <v>79975</v>
      </c>
      <c r="J6762" s="2">
        <v>25</v>
      </c>
      <c r="K6762" s="2">
        <v>80000</v>
      </c>
      <c r="L6762" t="s">
        <v>116</v>
      </c>
    </row>
    <row r="6763" spans="1:12" x14ac:dyDescent="0.85">
      <c r="A6763" s="1">
        <v>41164</v>
      </c>
      <c r="B6763" t="s">
        <v>90</v>
      </c>
      <c r="C6763" t="s">
        <v>5793</v>
      </c>
      <c r="D6763" t="s">
        <v>5794</v>
      </c>
      <c r="E6763" t="s">
        <v>70</v>
      </c>
      <c r="F6763" t="s">
        <v>71</v>
      </c>
      <c r="G6763" t="s">
        <v>72</v>
      </c>
      <c r="H6763">
        <v>2011</v>
      </c>
      <c r="I6763" s="2">
        <v>60000</v>
      </c>
      <c r="J6763" s="2">
        <v>0</v>
      </c>
      <c r="K6763" s="2">
        <v>60000</v>
      </c>
      <c r="L6763" t="s">
        <v>116</v>
      </c>
    </row>
    <row r="6764" spans="1:12" x14ac:dyDescent="0.85">
      <c r="A6764" s="1">
        <v>41164</v>
      </c>
      <c r="B6764" t="s">
        <v>90</v>
      </c>
      <c r="C6764" t="s">
        <v>5793</v>
      </c>
      <c r="D6764" t="s">
        <v>5794</v>
      </c>
      <c r="E6764" t="s">
        <v>744</v>
      </c>
      <c r="F6764" t="s">
        <v>745</v>
      </c>
      <c r="G6764" t="s">
        <v>746</v>
      </c>
      <c r="H6764">
        <v>2011</v>
      </c>
      <c r="I6764" s="2">
        <v>10000</v>
      </c>
      <c r="J6764" s="2">
        <v>0</v>
      </c>
      <c r="K6764" s="2">
        <v>10000</v>
      </c>
      <c r="L6764" t="s">
        <v>116</v>
      </c>
    </row>
    <row r="6765" spans="1:12" x14ac:dyDescent="0.85">
      <c r="A6765" s="1">
        <v>41164</v>
      </c>
      <c r="B6765" t="s">
        <v>90</v>
      </c>
      <c r="C6765" t="s">
        <v>5793</v>
      </c>
      <c r="D6765" t="s">
        <v>5794</v>
      </c>
      <c r="E6765" t="s">
        <v>288</v>
      </c>
      <c r="F6765" t="s">
        <v>289</v>
      </c>
      <c r="G6765" t="s">
        <v>290</v>
      </c>
      <c r="H6765">
        <v>2011</v>
      </c>
      <c r="I6765" s="2">
        <v>64021.5</v>
      </c>
      <c r="J6765" s="2">
        <v>0</v>
      </c>
      <c r="K6765" s="2">
        <v>64021.5</v>
      </c>
      <c r="L6765" t="s">
        <v>116</v>
      </c>
    </row>
    <row r="6766" spans="1:12" x14ac:dyDescent="0.85">
      <c r="A6766" s="1">
        <v>41164</v>
      </c>
      <c r="B6766" t="s">
        <v>90</v>
      </c>
      <c r="C6766" t="s">
        <v>5793</v>
      </c>
      <c r="D6766" t="s">
        <v>5794</v>
      </c>
      <c r="E6766" t="s">
        <v>293</v>
      </c>
      <c r="F6766" t="s">
        <v>294</v>
      </c>
      <c r="G6766" t="s">
        <v>4803</v>
      </c>
      <c r="H6766">
        <v>2011</v>
      </c>
      <c r="I6766" s="2">
        <v>60000</v>
      </c>
      <c r="J6766" s="2">
        <v>0</v>
      </c>
      <c r="K6766" s="2">
        <v>60000</v>
      </c>
      <c r="L6766" t="s">
        <v>116</v>
      </c>
    </row>
    <row r="6767" spans="1:12" x14ac:dyDescent="0.85">
      <c r="A6767" s="1">
        <v>41164</v>
      </c>
      <c r="B6767" t="s">
        <v>90</v>
      </c>
      <c r="C6767" t="s">
        <v>5793</v>
      </c>
      <c r="D6767" t="s">
        <v>5794</v>
      </c>
      <c r="E6767" t="s">
        <v>102</v>
      </c>
      <c r="F6767" t="s">
        <v>103</v>
      </c>
      <c r="G6767" t="s">
        <v>104</v>
      </c>
      <c r="H6767">
        <v>2011</v>
      </c>
      <c r="I6767" s="2">
        <v>112126</v>
      </c>
      <c r="J6767" s="2">
        <v>0</v>
      </c>
      <c r="K6767" s="2">
        <v>112126</v>
      </c>
      <c r="L6767" t="s">
        <v>116</v>
      </c>
    </row>
    <row r="6768" spans="1:12" x14ac:dyDescent="0.85">
      <c r="A6768" s="1">
        <v>41164</v>
      </c>
      <c r="B6768" t="s">
        <v>90</v>
      </c>
      <c r="C6768" t="s">
        <v>5793</v>
      </c>
      <c r="D6768" t="s">
        <v>5794</v>
      </c>
      <c r="E6768" t="s">
        <v>1709</v>
      </c>
      <c r="F6768" t="s">
        <v>1710</v>
      </c>
      <c r="G6768" t="s">
        <v>1711</v>
      </c>
      <c r="H6768">
        <v>2011</v>
      </c>
      <c r="I6768" s="2">
        <v>10000</v>
      </c>
      <c r="J6768" s="2">
        <v>0</v>
      </c>
      <c r="K6768" s="2">
        <v>10000</v>
      </c>
      <c r="L6768" t="s">
        <v>116</v>
      </c>
    </row>
    <row r="6769" spans="1:12" x14ac:dyDescent="0.85">
      <c r="A6769" s="1">
        <v>41164</v>
      </c>
      <c r="B6769" t="s">
        <v>90</v>
      </c>
      <c r="C6769" t="s">
        <v>5793</v>
      </c>
      <c r="D6769" t="s">
        <v>5794</v>
      </c>
      <c r="E6769" t="s">
        <v>119</v>
      </c>
      <c r="F6769" t="s">
        <v>120</v>
      </c>
      <c r="G6769" t="s">
        <v>121</v>
      </c>
      <c r="H6769">
        <v>2011</v>
      </c>
      <c r="I6769" s="2">
        <v>90000</v>
      </c>
      <c r="J6769" s="2">
        <v>0</v>
      </c>
      <c r="K6769" s="2">
        <v>90000</v>
      </c>
      <c r="L6769" t="s">
        <v>116</v>
      </c>
    </row>
    <row r="6770" spans="1:12" x14ac:dyDescent="0.85">
      <c r="A6770" s="1">
        <v>41164</v>
      </c>
      <c r="B6770" t="s">
        <v>90</v>
      </c>
      <c r="C6770" t="s">
        <v>5793</v>
      </c>
      <c r="D6770" t="s">
        <v>5794</v>
      </c>
      <c r="E6770" t="s">
        <v>42</v>
      </c>
      <c r="F6770" t="s">
        <v>43</v>
      </c>
      <c r="G6770" t="s">
        <v>76</v>
      </c>
      <c r="H6770">
        <v>2011</v>
      </c>
      <c r="I6770" s="2">
        <v>60497.94</v>
      </c>
      <c r="J6770" s="2">
        <v>0</v>
      </c>
      <c r="K6770" s="2">
        <v>60497.94</v>
      </c>
      <c r="L6770" t="s">
        <v>116</v>
      </c>
    </row>
    <row r="6771" spans="1:12" x14ac:dyDescent="0.85">
      <c r="A6771" s="1">
        <v>41164</v>
      </c>
      <c r="B6771" t="s">
        <v>90</v>
      </c>
      <c r="C6771" t="s">
        <v>5793</v>
      </c>
      <c r="D6771" t="s">
        <v>5794</v>
      </c>
      <c r="E6771" t="s">
        <v>2152</v>
      </c>
      <c r="F6771" t="s">
        <v>2153</v>
      </c>
      <c r="G6771" t="s">
        <v>2154</v>
      </c>
      <c r="H6771">
        <v>2011</v>
      </c>
      <c r="I6771" s="2">
        <v>10000</v>
      </c>
      <c r="J6771" s="2">
        <v>0</v>
      </c>
      <c r="K6771" s="2">
        <v>10000</v>
      </c>
      <c r="L6771" t="s">
        <v>116</v>
      </c>
    </row>
    <row r="6772" spans="1:12" x14ac:dyDescent="0.85">
      <c r="A6772" s="1">
        <v>41164</v>
      </c>
      <c r="B6772" t="s">
        <v>90</v>
      </c>
      <c r="C6772" t="s">
        <v>5793</v>
      </c>
      <c r="D6772" t="s">
        <v>5794</v>
      </c>
      <c r="E6772" t="s">
        <v>2108</v>
      </c>
      <c r="F6772" t="s">
        <v>2109</v>
      </c>
      <c r="G6772" t="s">
        <v>2110</v>
      </c>
      <c r="H6772">
        <v>2011</v>
      </c>
      <c r="I6772" s="2">
        <v>9987</v>
      </c>
      <c r="J6772" s="2">
        <v>13</v>
      </c>
      <c r="K6772" s="2">
        <v>10000</v>
      </c>
      <c r="L6772" t="s">
        <v>116</v>
      </c>
    </row>
    <row r="6773" spans="1:12" x14ac:dyDescent="0.85">
      <c r="A6773" s="1">
        <v>41164</v>
      </c>
      <c r="B6773" t="s">
        <v>90</v>
      </c>
      <c r="C6773" t="s">
        <v>5793</v>
      </c>
      <c r="D6773" t="s">
        <v>5794</v>
      </c>
      <c r="E6773" t="s">
        <v>93</v>
      </c>
      <c r="F6773" t="s">
        <v>94</v>
      </c>
      <c r="H6773">
        <v>2011</v>
      </c>
      <c r="I6773" s="2">
        <v>10000</v>
      </c>
      <c r="J6773" s="2">
        <v>0</v>
      </c>
      <c r="K6773" s="2">
        <v>10000</v>
      </c>
      <c r="L6773" t="s">
        <v>116</v>
      </c>
    </row>
    <row r="6774" spans="1:12" x14ac:dyDescent="0.85">
      <c r="A6774" s="1">
        <v>41164</v>
      </c>
      <c r="B6774" t="s">
        <v>90</v>
      </c>
      <c r="C6774" t="s">
        <v>5793</v>
      </c>
      <c r="D6774" t="s">
        <v>5794</v>
      </c>
      <c r="E6774" t="s">
        <v>93</v>
      </c>
      <c r="F6774" t="s">
        <v>94</v>
      </c>
      <c r="H6774">
        <v>2011</v>
      </c>
      <c r="I6774" s="2">
        <v>50000</v>
      </c>
      <c r="J6774" s="2">
        <v>0</v>
      </c>
      <c r="K6774" s="2">
        <v>50000</v>
      </c>
      <c r="L6774" t="s">
        <v>116</v>
      </c>
    </row>
    <row r="6775" spans="1:12" x14ac:dyDescent="0.85">
      <c r="A6775" s="1">
        <v>41164</v>
      </c>
      <c r="B6775" t="s">
        <v>90</v>
      </c>
      <c r="C6775" t="s">
        <v>5793</v>
      </c>
      <c r="D6775" t="s">
        <v>5794</v>
      </c>
      <c r="E6775" t="s">
        <v>62</v>
      </c>
      <c r="F6775" t="s">
        <v>63</v>
      </c>
      <c r="H6775">
        <v>2011</v>
      </c>
      <c r="I6775" s="2">
        <v>30000</v>
      </c>
      <c r="J6775" s="2">
        <v>0</v>
      </c>
      <c r="K6775" s="2">
        <v>30000</v>
      </c>
      <c r="L6775" t="s">
        <v>116</v>
      </c>
    </row>
    <row r="6776" spans="1:12" x14ac:dyDescent="0.85">
      <c r="A6776" s="1">
        <v>41164</v>
      </c>
      <c r="B6776" t="s">
        <v>7174</v>
      </c>
      <c r="C6776" t="s">
        <v>7175</v>
      </c>
      <c r="D6776" t="s">
        <v>7176</v>
      </c>
      <c r="E6776" t="s">
        <v>56</v>
      </c>
      <c r="F6776" t="s">
        <v>57</v>
      </c>
      <c r="G6776" t="s">
        <v>58</v>
      </c>
      <c r="H6776">
        <v>2011</v>
      </c>
      <c r="I6776" s="2">
        <v>1100000</v>
      </c>
      <c r="J6776" s="2">
        <v>0</v>
      </c>
      <c r="K6776" s="2">
        <v>1100000</v>
      </c>
      <c r="L6776" t="s">
        <v>116</v>
      </c>
    </row>
    <row r="6777" spans="1:12" x14ac:dyDescent="0.85">
      <c r="A6777" s="1">
        <v>41164</v>
      </c>
      <c r="B6777" t="s">
        <v>90</v>
      </c>
      <c r="C6777" t="s">
        <v>7586</v>
      </c>
      <c r="D6777" t="s">
        <v>7587</v>
      </c>
      <c r="E6777" t="s">
        <v>200</v>
      </c>
      <c r="F6777" t="s">
        <v>201</v>
      </c>
      <c r="G6777" t="s">
        <v>213</v>
      </c>
      <c r="H6777">
        <v>2011</v>
      </c>
      <c r="I6777" s="2">
        <v>0</v>
      </c>
      <c r="J6777" s="2">
        <v>800000</v>
      </c>
      <c r="K6777" s="2">
        <v>800000</v>
      </c>
      <c r="L6777" t="s">
        <v>116</v>
      </c>
    </row>
    <row r="6778" spans="1:12" x14ac:dyDescent="0.85">
      <c r="A6778" s="1">
        <v>41164</v>
      </c>
      <c r="B6778" t="s">
        <v>7240</v>
      </c>
      <c r="C6778" t="s">
        <v>7590</v>
      </c>
      <c r="D6778" t="s">
        <v>7591</v>
      </c>
      <c r="E6778" t="s">
        <v>200</v>
      </c>
      <c r="F6778" t="s">
        <v>201</v>
      </c>
      <c r="G6778" t="s">
        <v>202</v>
      </c>
      <c r="H6778">
        <v>2011</v>
      </c>
      <c r="I6778" s="2">
        <v>330817.73</v>
      </c>
      <c r="J6778" s="2">
        <v>0</v>
      </c>
      <c r="K6778" s="2">
        <v>330817.73</v>
      </c>
      <c r="L6778" t="s">
        <v>116</v>
      </c>
    </row>
    <row r="6779" spans="1:12" x14ac:dyDescent="0.85">
      <c r="A6779" s="1">
        <v>41164</v>
      </c>
      <c r="B6779" t="s">
        <v>7240</v>
      </c>
      <c r="C6779" t="s">
        <v>7590</v>
      </c>
      <c r="D6779" t="s">
        <v>7591</v>
      </c>
      <c r="E6779" t="s">
        <v>564</v>
      </c>
      <c r="F6779" t="s">
        <v>565</v>
      </c>
      <c r="G6779" t="s">
        <v>4553</v>
      </c>
      <c r="H6779">
        <v>2011</v>
      </c>
      <c r="I6779" s="2">
        <v>450000</v>
      </c>
      <c r="J6779" s="2">
        <v>50000</v>
      </c>
      <c r="K6779" s="2">
        <v>500000</v>
      </c>
      <c r="L6779" t="s">
        <v>116</v>
      </c>
    </row>
    <row r="6780" spans="1:12" x14ac:dyDescent="0.85">
      <c r="A6780" s="1">
        <v>41164</v>
      </c>
      <c r="B6780" t="s">
        <v>7240</v>
      </c>
      <c r="C6780" t="s">
        <v>7590</v>
      </c>
      <c r="D6780" t="s">
        <v>7591</v>
      </c>
      <c r="E6780" t="s">
        <v>70</v>
      </c>
      <c r="F6780" t="s">
        <v>71</v>
      </c>
      <c r="G6780" t="s">
        <v>5484</v>
      </c>
      <c r="H6780">
        <v>2011</v>
      </c>
      <c r="I6780" s="2">
        <v>924351.11</v>
      </c>
      <c r="J6780" s="2">
        <v>0</v>
      </c>
      <c r="K6780" s="2">
        <v>924351.11</v>
      </c>
      <c r="L6780" t="s">
        <v>116</v>
      </c>
    </row>
    <row r="6781" spans="1:12" x14ac:dyDescent="0.85">
      <c r="A6781" s="1">
        <v>41164</v>
      </c>
      <c r="B6781" t="s">
        <v>7240</v>
      </c>
      <c r="C6781" t="s">
        <v>7590</v>
      </c>
      <c r="D6781" t="s">
        <v>7591</v>
      </c>
      <c r="E6781" t="s">
        <v>102</v>
      </c>
      <c r="F6781" t="s">
        <v>103</v>
      </c>
      <c r="G6781" t="s">
        <v>104</v>
      </c>
      <c r="H6781">
        <v>2011</v>
      </c>
      <c r="I6781" s="2">
        <v>162690</v>
      </c>
      <c r="J6781" s="2">
        <v>0</v>
      </c>
      <c r="K6781" s="2">
        <v>162690</v>
      </c>
      <c r="L6781" t="s">
        <v>116</v>
      </c>
    </row>
    <row r="6782" spans="1:12" x14ac:dyDescent="0.85">
      <c r="A6782" s="1">
        <v>41164</v>
      </c>
      <c r="B6782" t="s">
        <v>7240</v>
      </c>
      <c r="C6782" t="s">
        <v>7590</v>
      </c>
      <c r="D6782" t="s">
        <v>7591</v>
      </c>
      <c r="E6782" t="s">
        <v>21</v>
      </c>
      <c r="F6782" t="s">
        <v>22</v>
      </c>
      <c r="G6782" t="s">
        <v>23</v>
      </c>
      <c r="H6782">
        <v>2011</v>
      </c>
      <c r="I6782" s="2">
        <v>21073.89</v>
      </c>
      <c r="J6782" s="2">
        <v>0</v>
      </c>
      <c r="K6782" s="2">
        <v>21073.89</v>
      </c>
      <c r="L6782" t="s">
        <v>116</v>
      </c>
    </row>
    <row r="6783" spans="1:12" x14ac:dyDescent="0.85">
      <c r="A6783" s="1">
        <v>41164</v>
      </c>
      <c r="B6783" t="s">
        <v>7240</v>
      </c>
      <c r="C6783" t="s">
        <v>7590</v>
      </c>
      <c r="D6783" t="s">
        <v>7591</v>
      </c>
      <c r="E6783" t="s">
        <v>4421</v>
      </c>
      <c r="F6783" t="s">
        <v>4422</v>
      </c>
      <c r="G6783" t="s">
        <v>4423</v>
      </c>
      <c r="H6783">
        <v>2011</v>
      </c>
      <c r="I6783" s="2">
        <v>200000</v>
      </c>
      <c r="J6783" s="2">
        <v>100000</v>
      </c>
      <c r="K6783" s="2">
        <v>300000</v>
      </c>
      <c r="L6783" t="s">
        <v>116</v>
      </c>
    </row>
    <row r="6784" spans="1:12" x14ac:dyDescent="0.85">
      <c r="A6784" s="1">
        <v>41164</v>
      </c>
      <c r="B6784" t="s">
        <v>5032</v>
      </c>
      <c r="C6784" t="s">
        <v>5033</v>
      </c>
      <c r="D6784" t="s">
        <v>5034</v>
      </c>
      <c r="E6784" t="s">
        <v>235</v>
      </c>
      <c r="F6784" t="s">
        <v>236</v>
      </c>
      <c r="G6784" t="s">
        <v>237</v>
      </c>
      <c r="H6784">
        <v>2011</v>
      </c>
      <c r="I6784" s="2">
        <v>5688872.7999999998</v>
      </c>
      <c r="J6784" s="2">
        <v>0</v>
      </c>
      <c r="K6784" s="2">
        <v>5688872.7999999998</v>
      </c>
      <c r="L6784" t="s">
        <v>116</v>
      </c>
    </row>
    <row r="6785" spans="1:12" x14ac:dyDescent="0.85">
      <c r="A6785" s="1">
        <v>41164</v>
      </c>
      <c r="B6785" t="s">
        <v>5032</v>
      </c>
      <c r="C6785" t="s">
        <v>5033</v>
      </c>
      <c r="D6785" t="s">
        <v>5034</v>
      </c>
      <c r="E6785" t="s">
        <v>70</v>
      </c>
      <c r="F6785" t="s">
        <v>71</v>
      </c>
      <c r="G6785" t="s">
        <v>72</v>
      </c>
      <c r="H6785">
        <v>2011</v>
      </c>
      <c r="I6785" s="2">
        <v>64772283.57</v>
      </c>
      <c r="J6785" s="2">
        <v>0</v>
      </c>
      <c r="K6785" s="2">
        <v>64772283.57</v>
      </c>
      <c r="L6785" t="s">
        <v>116</v>
      </c>
    </row>
    <row r="6786" spans="1:12" x14ac:dyDescent="0.85">
      <c r="A6786" s="1">
        <v>41164</v>
      </c>
      <c r="B6786" t="s">
        <v>5032</v>
      </c>
      <c r="C6786" t="s">
        <v>5033</v>
      </c>
      <c r="D6786" t="s">
        <v>5034</v>
      </c>
      <c r="E6786" t="s">
        <v>293</v>
      </c>
      <c r="F6786" t="s">
        <v>294</v>
      </c>
      <c r="G6786" t="s">
        <v>295</v>
      </c>
      <c r="H6786">
        <v>2011</v>
      </c>
      <c r="I6786" s="2">
        <v>42420665.789999999</v>
      </c>
      <c r="J6786" s="2">
        <v>20452804.399999999</v>
      </c>
      <c r="K6786" s="2">
        <v>62873470.189999998</v>
      </c>
      <c r="L6786" t="s">
        <v>116</v>
      </c>
    </row>
    <row r="6787" spans="1:12" x14ac:dyDescent="0.85">
      <c r="A6787" s="1">
        <v>41164</v>
      </c>
      <c r="B6787" t="s">
        <v>5032</v>
      </c>
      <c r="C6787" t="s">
        <v>5033</v>
      </c>
      <c r="D6787" t="s">
        <v>5034</v>
      </c>
      <c r="E6787" t="s">
        <v>102</v>
      </c>
      <c r="F6787" t="s">
        <v>103</v>
      </c>
      <c r="G6787" t="s">
        <v>104</v>
      </c>
      <c r="H6787">
        <v>2011</v>
      </c>
      <c r="I6787" s="2">
        <v>57034894</v>
      </c>
      <c r="J6787" s="2">
        <v>0</v>
      </c>
      <c r="K6787" s="2">
        <v>57034894</v>
      </c>
      <c r="L6787" t="s">
        <v>116</v>
      </c>
    </row>
    <row r="6788" spans="1:12" x14ac:dyDescent="0.85">
      <c r="A6788" s="1">
        <v>41164</v>
      </c>
      <c r="B6788" t="s">
        <v>5032</v>
      </c>
      <c r="C6788" t="s">
        <v>5033</v>
      </c>
      <c r="D6788" t="s">
        <v>5034</v>
      </c>
      <c r="E6788" t="s">
        <v>1408</v>
      </c>
      <c r="F6788" t="s">
        <v>1409</v>
      </c>
      <c r="G6788" t="s">
        <v>1410</v>
      </c>
      <c r="H6788">
        <v>2011</v>
      </c>
      <c r="I6788" s="2">
        <v>4998520</v>
      </c>
      <c r="J6788" s="2">
        <v>0</v>
      </c>
      <c r="K6788" s="2">
        <v>4998520</v>
      </c>
      <c r="L6788" t="s">
        <v>116</v>
      </c>
    </row>
    <row r="6789" spans="1:12" x14ac:dyDescent="0.85">
      <c r="A6789" s="1">
        <v>41164</v>
      </c>
      <c r="B6789" t="s">
        <v>5032</v>
      </c>
      <c r="C6789" t="s">
        <v>5033</v>
      </c>
      <c r="D6789" t="s">
        <v>5034</v>
      </c>
      <c r="E6789" t="s">
        <v>204</v>
      </c>
      <c r="F6789" t="s">
        <v>205</v>
      </c>
      <c r="G6789" t="s">
        <v>206</v>
      </c>
      <c r="H6789">
        <v>2011</v>
      </c>
      <c r="I6789" s="2">
        <v>3719580.01</v>
      </c>
      <c r="J6789" s="2">
        <v>0</v>
      </c>
      <c r="K6789" s="2">
        <v>3719580.01</v>
      </c>
      <c r="L6789" t="s">
        <v>116</v>
      </c>
    </row>
    <row r="6790" spans="1:12" x14ac:dyDescent="0.85">
      <c r="A6790" s="1">
        <v>41164</v>
      </c>
      <c r="B6790" t="s">
        <v>5032</v>
      </c>
      <c r="C6790" t="s">
        <v>5033</v>
      </c>
      <c r="D6790" t="s">
        <v>5034</v>
      </c>
      <c r="E6790" t="s">
        <v>223</v>
      </c>
      <c r="F6790" t="s">
        <v>224</v>
      </c>
      <c r="G6790" t="s">
        <v>4528</v>
      </c>
      <c r="H6790">
        <v>2011</v>
      </c>
      <c r="I6790" s="2">
        <v>741600</v>
      </c>
      <c r="J6790" s="2">
        <v>0</v>
      </c>
      <c r="K6790" s="2">
        <v>741600</v>
      </c>
      <c r="L6790" t="s">
        <v>116</v>
      </c>
    </row>
    <row r="6791" spans="1:12" x14ac:dyDescent="0.85">
      <c r="A6791" s="1">
        <v>41164</v>
      </c>
      <c r="B6791" t="s">
        <v>5032</v>
      </c>
      <c r="C6791" t="s">
        <v>5033</v>
      </c>
      <c r="D6791" t="s">
        <v>5034</v>
      </c>
      <c r="E6791" t="s">
        <v>42</v>
      </c>
      <c r="F6791" t="s">
        <v>43</v>
      </c>
      <c r="G6791" t="s">
        <v>44</v>
      </c>
      <c r="H6791">
        <v>2011</v>
      </c>
      <c r="I6791" s="2">
        <v>21821883.149999999</v>
      </c>
      <c r="J6791" s="2">
        <v>0</v>
      </c>
      <c r="K6791" s="2">
        <v>21821883.149999999</v>
      </c>
      <c r="L6791" t="s">
        <v>116</v>
      </c>
    </row>
    <row r="6792" spans="1:12" x14ac:dyDescent="0.85">
      <c r="A6792" s="1">
        <v>41164</v>
      </c>
      <c r="B6792" t="s">
        <v>5032</v>
      </c>
      <c r="C6792" t="s">
        <v>5033</v>
      </c>
      <c r="D6792" t="s">
        <v>5034</v>
      </c>
      <c r="E6792" t="s">
        <v>21</v>
      </c>
      <c r="F6792" t="s">
        <v>22</v>
      </c>
      <c r="G6792" t="s">
        <v>23</v>
      </c>
      <c r="H6792">
        <v>2011</v>
      </c>
      <c r="I6792" s="2">
        <v>39428433.740000002</v>
      </c>
      <c r="J6792" s="2">
        <v>0</v>
      </c>
      <c r="K6792" s="2">
        <v>39428433.740000002</v>
      </c>
      <c r="L6792" t="s">
        <v>116</v>
      </c>
    </row>
    <row r="6793" spans="1:12" x14ac:dyDescent="0.85">
      <c r="A6793" s="1">
        <v>41164</v>
      </c>
      <c r="B6793" t="s">
        <v>5032</v>
      </c>
      <c r="C6793" t="s">
        <v>6742</v>
      </c>
      <c r="D6793" t="s">
        <v>6743</v>
      </c>
      <c r="E6793" t="s">
        <v>264</v>
      </c>
      <c r="F6793" t="s">
        <v>265</v>
      </c>
      <c r="G6793" t="s">
        <v>1350</v>
      </c>
      <c r="H6793">
        <v>2011</v>
      </c>
      <c r="I6793" s="2">
        <v>0</v>
      </c>
      <c r="J6793" s="2">
        <v>13434262.539999999</v>
      </c>
      <c r="K6793" s="2">
        <v>13434262.539999999</v>
      </c>
      <c r="L6793" t="s">
        <v>116</v>
      </c>
    </row>
    <row r="6794" spans="1:12" x14ac:dyDescent="0.85">
      <c r="A6794" s="1">
        <v>41164</v>
      </c>
      <c r="B6794" t="s">
        <v>5032</v>
      </c>
      <c r="C6794" t="s">
        <v>6742</v>
      </c>
      <c r="D6794" t="s">
        <v>6743</v>
      </c>
      <c r="E6794" t="s">
        <v>85</v>
      </c>
      <c r="F6794" t="s">
        <v>86</v>
      </c>
      <c r="G6794" t="s">
        <v>87</v>
      </c>
      <c r="H6794">
        <v>2011</v>
      </c>
      <c r="I6794" s="2">
        <v>3931852.41</v>
      </c>
      <c r="J6794" s="2">
        <v>3746092.44</v>
      </c>
      <c r="K6794" s="2">
        <v>7677944.8499999996</v>
      </c>
      <c r="L6794" t="s">
        <v>116</v>
      </c>
    </row>
    <row r="6795" spans="1:12" x14ac:dyDescent="0.85">
      <c r="A6795" s="1">
        <v>41164</v>
      </c>
      <c r="B6795" t="s">
        <v>5381</v>
      </c>
      <c r="C6795" t="s">
        <v>5382</v>
      </c>
      <c r="D6795" t="s">
        <v>5383</v>
      </c>
      <c r="E6795" t="s">
        <v>1333</v>
      </c>
      <c r="F6795" t="s">
        <v>1334</v>
      </c>
      <c r="G6795" t="s">
        <v>6849</v>
      </c>
      <c r="H6795">
        <v>2011</v>
      </c>
      <c r="I6795" s="2">
        <v>1006040</v>
      </c>
      <c r="J6795" s="2">
        <v>0</v>
      </c>
      <c r="K6795" s="2">
        <v>1006040</v>
      </c>
      <c r="L6795" t="s">
        <v>116</v>
      </c>
    </row>
    <row r="6796" spans="1:12" x14ac:dyDescent="0.85">
      <c r="A6796" s="1">
        <v>41164</v>
      </c>
      <c r="B6796" t="s">
        <v>5381</v>
      </c>
      <c r="C6796" t="s">
        <v>5382</v>
      </c>
      <c r="D6796" t="s">
        <v>5383</v>
      </c>
      <c r="E6796" t="s">
        <v>42</v>
      </c>
      <c r="F6796" t="s">
        <v>43</v>
      </c>
      <c r="G6796" t="s">
        <v>44</v>
      </c>
      <c r="H6796">
        <v>2011</v>
      </c>
      <c r="I6796" s="2">
        <v>1714075.13</v>
      </c>
      <c r="J6796" s="2">
        <v>0</v>
      </c>
      <c r="K6796" s="2">
        <v>1714075.13</v>
      </c>
      <c r="L6796" t="s">
        <v>116</v>
      </c>
    </row>
    <row r="6797" spans="1:12" x14ac:dyDescent="0.85">
      <c r="A6797" s="1">
        <v>41164</v>
      </c>
      <c r="B6797" t="s">
        <v>90</v>
      </c>
      <c r="C6797" t="s">
        <v>7903</v>
      </c>
      <c r="D6797" t="s">
        <v>7904</v>
      </c>
      <c r="E6797" t="s">
        <v>200</v>
      </c>
      <c r="F6797" t="s">
        <v>201</v>
      </c>
      <c r="G6797" t="s">
        <v>213</v>
      </c>
      <c r="H6797">
        <v>2011</v>
      </c>
      <c r="I6797" s="2">
        <v>889973</v>
      </c>
      <c r="J6797" s="2">
        <v>27</v>
      </c>
      <c r="K6797" s="2">
        <v>890000</v>
      </c>
      <c r="L6797" t="s">
        <v>116</v>
      </c>
    </row>
    <row r="6798" spans="1:12" x14ac:dyDescent="0.85">
      <c r="A6798" s="1">
        <v>41164</v>
      </c>
      <c r="B6798" t="s">
        <v>7905</v>
      </c>
      <c r="C6798" t="s">
        <v>7906</v>
      </c>
      <c r="D6798" t="s">
        <v>7907</v>
      </c>
      <c r="E6798" t="s">
        <v>15</v>
      </c>
      <c r="F6798" t="s">
        <v>16</v>
      </c>
      <c r="G6798" t="s">
        <v>5006</v>
      </c>
      <c r="H6798">
        <v>2011</v>
      </c>
      <c r="I6798" s="2">
        <v>1066858.6499999999</v>
      </c>
      <c r="J6798" s="2">
        <v>0</v>
      </c>
      <c r="K6798" s="2">
        <v>1066858.6499999999</v>
      </c>
      <c r="L6798" t="s">
        <v>116</v>
      </c>
    </row>
    <row r="6799" spans="1:12" x14ac:dyDescent="0.85">
      <c r="A6799" s="1">
        <v>41164</v>
      </c>
      <c r="B6799" t="s">
        <v>1040</v>
      </c>
      <c r="C6799" t="s">
        <v>7594</v>
      </c>
      <c r="D6799" t="s">
        <v>5801</v>
      </c>
      <c r="E6799" t="s">
        <v>334</v>
      </c>
      <c r="F6799" t="s">
        <v>335</v>
      </c>
      <c r="G6799" t="s">
        <v>339</v>
      </c>
      <c r="H6799">
        <v>2011</v>
      </c>
      <c r="I6799" s="2">
        <v>2679665.9300000002</v>
      </c>
      <c r="J6799" s="2">
        <v>0</v>
      </c>
      <c r="K6799" s="2">
        <v>2679665.9300000002</v>
      </c>
      <c r="L6799" t="s">
        <v>116</v>
      </c>
    </row>
    <row r="6800" spans="1:12" x14ac:dyDescent="0.85">
      <c r="A6800" s="1">
        <v>41164</v>
      </c>
      <c r="B6800" t="s">
        <v>1040</v>
      </c>
      <c r="C6800" t="s">
        <v>7594</v>
      </c>
      <c r="D6800" t="s">
        <v>5801</v>
      </c>
      <c r="E6800" t="s">
        <v>56</v>
      </c>
      <c r="F6800" t="s">
        <v>57</v>
      </c>
      <c r="G6800" t="s">
        <v>58</v>
      </c>
      <c r="H6800">
        <v>2011</v>
      </c>
      <c r="I6800" s="2">
        <v>7121285</v>
      </c>
      <c r="J6800" s="2">
        <v>0</v>
      </c>
      <c r="K6800" s="2">
        <v>7121285</v>
      </c>
      <c r="L6800" t="s">
        <v>116</v>
      </c>
    </row>
    <row r="6801" spans="1:12" x14ac:dyDescent="0.85">
      <c r="A6801" s="1">
        <v>41164</v>
      </c>
      <c r="B6801" t="s">
        <v>1040</v>
      </c>
      <c r="C6801" t="s">
        <v>7594</v>
      </c>
      <c r="D6801" t="s">
        <v>5801</v>
      </c>
      <c r="E6801" t="s">
        <v>70</v>
      </c>
      <c r="F6801" t="s">
        <v>71</v>
      </c>
      <c r="G6801" t="s">
        <v>5484</v>
      </c>
      <c r="H6801">
        <v>2011</v>
      </c>
      <c r="I6801" s="2">
        <v>5930942.3399999999</v>
      </c>
      <c r="J6801" s="2">
        <v>2079704.68</v>
      </c>
      <c r="K6801" s="2">
        <v>8010647.0199999996</v>
      </c>
      <c r="L6801" t="s">
        <v>116</v>
      </c>
    </row>
    <row r="6802" spans="1:12" x14ac:dyDescent="0.85">
      <c r="A6802" s="1">
        <v>41164</v>
      </c>
      <c r="B6802" t="s">
        <v>1040</v>
      </c>
      <c r="C6802" t="s">
        <v>7594</v>
      </c>
      <c r="D6802" t="s">
        <v>5801</v>
      </c>
      <c r="E6802" t="s">
        <v>1698</v>
      </c>
      <c r="F6802" t="s">
        <v>1699</v>
      </c>
      <c r="G6802" t="s">
        <v>1700</v>
      </c>
      <c r="H6802">
        <v>2011</v>
      </c>
      <c r="I6802" s="2">
        <v>356128.03</v>
      </c>
      <c r="J6802" s="2">
        <v>0</v>
      </c>
      <c r="K6802" s="2">
        <v>356128.03</v>
      </c>
      <c r="L6802" t="s">
        <v>116</v>
      </c>
    </row>
    <row r="6803" spans="1:12" x14ac:dyDescent="0.85">
      <c r="A6803" s="1">
        <v>41164</v>
      </c>
      <c r="B6803" t="s">
        <v>1040</v>
      </c>
      <c r="C6803" t="s">
        <v>7594</v>
      </c>
      <c r="D6803" t="s">
        <v>5801</v>
      </c>
      <c r="E6803" t="s">
        <v>7908</v>
      </c>
      <c r="F6803" t="s">
        <v>7909</v>
      </c>
      <c r="G6803" t="s">
        <v>7910</v>
      </c>
      <c r="H6803">
        <v>2011</v>
      </c>
      <c r="I6803" s="2">
        <v>26711.439999999999</v>
      </c>
      <c r="J6803" s="2">
        <v>0</v>
      </c>
      <c r="K6803" s="2">
        <v>26711.439999999999</v>
      </c>
      <c r="L6803" t="s">
        <v>116</v>
      </c>
    </row>
    <row r="6804" spans="1:12" x14ac:dyDescent="0.85">
      <c r="A6804" s="1">
        <v>41164</v>
      </c>
      <c r="B6804" t="s">
        <v>1040</v>
      </c>
      <c r="C6804" t="s">
        <v>7594</v>
      </c>
      <c r="D6804" t="s">
        <v>5801</v>
      </c>
      <c r="E6804" t="s">
        <v>119</v>
      </c>
      <c r="F6804" t="s">
        <v>120</v>
      </c>
      <c r="G6804" t="s">
        <v>121</v>
      </c>
      <c r="H6804">
        <v>2011</v>
      </c>
      <c r="I6804" s="2">
        <v>5800000</v>
      </c>
      <c r="J6804" s="2">
        <v>2900000</v>
      </c>
      <c r="K6804" s="2">
        <v>8700000</v>
      </c>
      <c r="L6804" t="s">
        <v>116</v>
      </c>
    </row>
    <row r="6805" spans="1:12" x14ac:dyDescent="0.85">
      <c r="A6805" s="1">
        <v>41164</v>
      </c>
      <c r="B6805" t="s">
        <v>1040</v>
      </c>
      <c r="C6805" t="s">
        <v>7594</v>
      </c>
      <c r="D6805" t="s">
        <v>5801</v>
      </c>
      <c r="E6805" t="s">
        <v>42</v>
      </c>
      <c r="F6805" t="s">
        <v>43</v>
      </c>
      <c r="G6805" t="s">
        <v>44</v>
      </c>
      <c r="H6805">
        <v>2011</v>
      </c>
      <c r="I6805" s="2">
        <v>1691479.57</v>
      </c>
      <c r="J6805" s="2">
        <v>0</v>
      </c>
      <c r="K6805" s="2">
        <v>1691479.57</v>
      </c>
      <c r="L6805" t="s">
        <v>116</v>
      </c>
    </row>
    <row r="6806" spans="1:12" x14ac:dyDescent="0.85">
      <c r="A6806" s="1">
        <v>41164</v>
      </c>
      <c r="B6806" t="s">
        <v>7911</v>
      </c>
      <c r="C6806" t="s">
        <v>7912</v>
      </c>
      <c r="D6806" t="s">
        <v>7913</v>
      </c>
      <c r="E6806" t="s">
        <v>93</v>
      </c>
      <c r="F6806" t="s">
        <v>94</v>
      </c>
      <c r="H6806">
        <v>2011</v>
      </c>
      <c r="I6806" s="2">
        <v>1000000</v>
      </c>
      <c r="J6806" s="2">
        <v>0</v>
      </c>
      <c r="K6806" s="2">
        <v>1000000</v>
      </c>
      <c r="L6806" t="s">
        <v>116</v>
      </c>
    </row>
    <row r="6807" spans="1:12" x14ac:dyDescent="0.85">
      <c r="A6807" s="1">
        <v>41164</v>
      </c>
      <c r="B6807" t="s">
        <v>90</v>
      </c>
      <c r="C6807" t="s">
        <v>6744</v>
      </c>
      <c r="D6807" t="s">
        <v>6745</v>
      </c>
      <c r="E6807" t="s">
        <v>49</v>
      </c>
      <c r="F6807" t="s">
        <v>50</v>
      </c>
      <c r="G6807" t="s">
        <v>6746</v>
      </c>
      <c r="H6807">
        <v>2011</v>
      </c>
      <c r="I6807" s="2">
        <v>193000</v>
      </c>
      <c r="J6807" s="2">
        <v>177000</v>
      </c>
      <c r="K6807" s="2">
        <v>370000</v>
      </c>
      <c r="L6807" t="s">
        <v>116</v>
      </c>
    </row>
    <row r="6808" spans="1:12" x14ac:dyDescent="0.85">
      <c r="A6808" s="1">
        <v>41164</v>
      </c>
      <c r="B6808" t="s">
        <v>5722</v>
      </c>
      <c r="C6808" t="s">
        <v>7597</v>
      </c>
      <c r="D6808" t="s">
        <v>7598</v>
      </c>
      <c r="E6808" t="s">
        <v>15</v>
      </c>
      <c r="F6808" t="s">
        <v>16</v>
      </c>
      <c r="G6808" t="s">
        <v>17</v>
      </c>
      <c r="H6808">
        <v>2011</v>
      </c>
      <c r="I6808" s="2">
        <v>34238815.740000002</v>
      </c>
      <c r="J6808" s="2">
        <v>0</v>
      </c>
      <c r="K6808" s="2">
        <v>34238815.740000002</v>
      </c>
      <c r="L6808" t="s">
        <v>116</v>
      </c>
    </row>
    <row r="6809" spans="1:12" x14ac:dyDescent="0.85">
      <c r="A6809" s="1">
        <v>41164</v>
      </c>
      <c r="B6809" t="s">
        <v>5722</v>
      </c>
      <c r="C6809" t="s">
        <v>7597</v>
      </c>
      <c r="D6809" t="s">
        <v>7598</v>
      </c>
      <c r="E6809" t="s">
        <v>119</v>
      </c>
      <c r="F6809" t="s">
        <v>120</v>
      </c>
      <c r="G6809" t="s">
        <v>121</v>
      </c>
      <c r="H6809">
        <v>2011</v>
      </c>
      <c r="I6809" s="2">
        <v>5336186.8099999996</v>
      </c>
      <c r="J6809" s="2">
        <v>0</v>
      </c>
      <c r="K6809" s="2">
        <v>5336186.8099999996</v>
      </c>
      <c r="L6809" t="s">
        <v>116</v>
      </c>
    </row>
    <row r="6810" spans="1:12" x14ac:dyDescent="0.85">
      <c r="A6810" s="1">
        <v>41164</v>
      </c>
      <c r="B6810" t="s">
        <v>5722</v>
      </c>
      <c r="C6810" t="s">
        <v>7597</v>
      </c>
      <c r="D6810" t="s">
        <v>7598</v>
      </c>
      <c r="E6810" t="s">
        <v>21</v>
      </c>
      <c r="F6810" t="s">
        <v>22</v>
      </c>
      <c r="G6810" t="s">
        <v>23</v>
      </c>
      <c r="H6810">
        <v>2011</v>
      </c>
      <c r="I6810" s="2">
        <v>5835156.8200000003</v>
      </c>
      <c r="J6810" s="2">
        <v>0</v>
      </c>
      <c r="K6810" s="2">
        <v>5835156.8200000003</v>
      </c>
      <c r="L6810" t="s">
        <v>116</v>
      </c>
    </row>
    <row r="6811" spans="1:12" x14ac:dyDescent="0.85">
      <c r="A6811" s="1">
        <v>41164</v>
      </c>
      <c r="B6811" t="s">
        <v>3797</v>
      </c>
      <c r="C6811" t="s">
        <v>7182</v>
      </c>
      <c r="D6811" t="s">
        <v>7183</v>
      </c>
      <c r="E6811" t="s">
        <v>2863</v>
      </c>
      <c r="F6811" t="s">
        <v>2864</v>
      </c>
      <c r="G6811" t="s">
        <v>2865</v>
      </c>
      <c r="H6811">
        <v>2011</v>
      </c>
      <c r="I6811" s="2">
        <v>13107000</v>
      </c>
      <c r="J6811" s="2">
        <v>0</v>
      </c>
      <c r="K6811" s="2">
        <v>13107000</v>
      </c>
      <c r="L6811" t="s">
        <v>116</v>
      </c>
    </row>
    <row r="6812" spans="1:12" x14ac:dyDescent="0.85">
      <c r="A6812" s="1">
        <v>41164</v>
      </c>
      <c r="B6812" t="s">
        <v>3797</v>
      </c>
      <c r="C6812" t="s">
        <v>7182</v>
      </c>
      <c r="D6812" t="s">
        <v>7183</v>
      </c>
      <c r="E6812" t="s">
        <v>102</v>
      </c>
      <c r="F6812" t="s">
        <v>103</v>
      </c>
      <c r="G6812" t="s">
        <v>104</v>
      </c>
      <c r="H6812">
        <v>2011</v>
      </c>
      <c r="I6812" s="2">
        <v>15464000</v>
      </c>
      <c r="J6812" s="2">
        <v>0</v>
      </c>
      <c r="K6812" s="2">
        <v>15464000</v>
      </c>
      <c r="L6812" t="s">
        <v>116</v>
      </c>
    </row>
    <row r="6813" spans="1:12" x14ac:dyDescent="0.85">
      <c r="A6813" s="1">
        <v>41164</v>
      </c>
      <c r="B6813" t="s">
        <v>3797</v>
      </c>
      <c r="C6813" t="s">
        <v>7182</v>
      </c>
      <c r="D6813" t="s">
        <v>7183</v>
      </c>
      <c r="E6813" t="s">
        <v>1408</v>
      </c>
      <c r="F6813" t="s">
        <v>1409</v>
      </c>
      <c r="G6813" t="s">
        <v>1410</v>
      </c>
      <c r="H6813">
        <v>2011</v>
      </c>
      <c r="I6813" s="2">
        <v>9208550</v>
      </c>
      <c r="J6813" s="2">
        <v>0</v>
      </c>
      <c r="K6813" s="2">
        <v>9208550</v>
      </c>
      <c r="L6813" t="s">
        <v>116</v>
      </c>
    </row>
    <row r="6814" spans="1:12" x14ac:dyDescent="0.85">
      <c r="A6814" s="1">
        <v>41164</v>
      </c>
      <c r="B6814" t="s">
        <v>7914</v>
      </c>
      <c r="C6814" t="s">
        <v>7915</v>
      </c>
      <c r="D6814" t="s">
        <v>7916</v>
      </c>
      <c r="E6814" t="s">
        <v>102</v>
      </c>
      <c r="F6814" t="s">
        <v>103</v>
      </c>
      <c r="G6814" t="s">
        <v>104</v>
      </c>
      <c r="H6814">
        <v>2011</v>
      </c>
      <c r="I6814" s="2">
        <v>7978500</v>
      </c>
      <c r="J6814" s="2">
        <v>0</v>
      </c>
      <c r="K6814" s="2">
        <v>7978500</v>
      </c>
      <c r="L6814" t="s">
        <v>116</v>
      </c>
    </row>
    <row r="6815" spans="1:12" x14ac:dyDescent="0.85">
      <c r="A6815" s="1">
        <v>41164</v>
      </c>
      <c r="B6815" t="s">
        <v>90</v>
      </c>
      <c r="C6815" t="s">
        <v>7917</v>
      </c>
      <c r="D6815" t="s">
        <v>7918</v>
      </c>
      <c r="E6815" t="s">
        <v>334</v>
      </c>
      <c r="F6815" t="s">
        <v>335</v>
      </c>
      <c r="G6815" t="s">
        <v>339</v>
      </c>
      <c r="H6815">
        <v>2011</v>
      </c>
      <c r="I6815" s="2">
        <v>2999958</v>
      </c>
      <c r="J6815" s="2">
        <v>42</v>
      </c>
      <c r="K6815" s="2">
        <v>3000000</v>
      </c>
      <c r="L6815" t="s">
        <v>116</v>
      </c>
    </row>
    <row r="6816" spans="1:12" x14ac:dyDescent="0.85">
      <c r="A6816" s="1">
        <v>41164</v>
      </c>
      <c r="B6816" t="s">
        <v>6191</v>
      </c>
      <c r="C6816" t="s">
        <v>7919</v>
      </c>
      <c r="D6816" t="s">
        <v>7920</v>
      </c>
      <c r="E6816" t="s">
        <v>85</v>
      </c>
      <c r="F6816" t="s">
        <v>86</v>
      </c>
      <c r="G6816" t="s">
        <v>87</v>
      </c>
      <c r="H6816">
        <v>2011</v>
      </c>
      <c r="I6816" s="2">
        <v>39062875</v>
      </c>
      <c r="J6816" s="2">
        <v>35200351.359999999</v>
      </c>
      <c r="K6816" s="2">
        <v>74263226.359999999</v>
      </c>
      <c r="L6816" t="s">
        <v>116</v>
      </c>
    </row>
    <row r="6817" spans="1:12" x14ac:dyDescent="0.85">
      <c r="A6817" s="1">
        <v>41164</v>
      </c>
      <c r="B6817" t="s">
        <v>6759</v>
      </c>
      <c r="C6817" t="s">
        <v>7601</v>
      </c>
      <c r="D6817" t="s">
        <v>7602</v>
      </c>
      <c r="E6817" t="s">
        <v>85</v>
      </c>
      <c r="F6817" t="s">
        <v>86</v>
      </c>
      <c r="G6817" t="s">
        <v>87</v>
      </c>
      <c r="H6817">
        <v>2011</v>
      </c>
      <c r="I6817" s="2">
        <v>14903828.15</v>
      </c>
      <c r="J6817" s="2">
        <v>0</v>
      </c>
      <c r="K6817" s="2">
        <v>14903828.15</v>
      </c>
      <c r="L6817" t="s">
        <v>116</v>
      </c>
    </row>
    <row r="6818" spans="1:12" x14ac:dyDescent="0.85">
      <c r="A6818" s="1">
        <v>41164</v>
      </c>
      <c r="B6818" t="s">
        <v>6103</v>
      </c>
      <c r="C6818" t="s">
        <v>6290</v>
      </c>
      <c r="D6818" t="s">
        <v>6291</v>
      </c>
      <c r="E6818" t="s">
        <v>200</v>
      </c>
      <c r="F6818" t="s">
        <v>201</v>
      </c>
      <c r="G6818" t="s">
        <v>213</v>
      </c>
      <c r="H6818">
        <v>2011</v>
      </c>
      <c r="I6818" s="2">
        <v>1162000</v>
      </c>
      <c r="J6818" s="2">
        <v>0</v>
      </c>
      <c r="K6818" s="2">
        <v>1162000</v>
      </c>
      <c r="L6818" t="s">
        <v>116</v>
      </c>
    </row>
    <row r="6819" spans="1:12" x14ac:dyDescent="0.85">
      <c r="A6819" s="1">
        <v>41164</v>
      </c>
      <c r="B6819" t="s">
        <v>90</v>
      </c>
      <c r="C6819" t="s">
        <v>7921</v>
      </c>
      <c r="D6819" t="s">
        <v>7922</v>
      </c>
      <c r="E6819" t="s">
        <v>334</v>
      </c>
      <c r="F6819" t="s">
        <v>335</v>
      </c>
      <c r="G6819" t="s">
        <v>339</v>
      </c>
      <c r="H6819">
        <v>2011</v>
      </c>
      <c r="I6819" s="2">
        <v>1546524.61</v>
      </c>
      <c r="J6819" s="2">
        <v>1937634.02</v>
      </c>
      <c r="K6819" s="2">
        <v>3484158.63</v>
      </c>
      <c r="L6819" t="s">
        <v>116</v>
      </c>
    </row>
    <row r="6820" spans="1:12" x14ac:dyDescent="0.85">
      <c r="A6820" s="1">
        <v>41164</v>
      </c>
      <c r="B6820" t="s">
        <v>90</v>
      </c>
      <c r="C6820" t="s">
        <v>7921</v>
      </c>
      <c r="D6820" t="s">
        <v>7922</v>
      </c>
      <c r="E6820" t="s">
        <v>56</v>
      </c>
      <c r="F6820" t="s">
        <v>57</v>
      </c>
      <c r="G6820" t="s">
        <v>58</v>
      </c>
      <c r="H6820">
        <v>2011</v>
      </c>
      <c r="I6820" s="2">
        <v>491990.09</v>
      </c>
      <c r="J6820" s="2">
        <v>0</v>
      </c>
      <c r="K6820" s="2">
        <v>491990.09</v>
      </c>
      <c r="L6820" t="s">
        <v>116</v>
      </c>
    </row>
    <row r="6821" spans="1:12" x14ac:dyDescent="0.85">
      <c r="A6821" s="1">
        <v>41164</v>
      </c>
      <c r="B6821" t="s">
        <v>90</v>
      </c>
      <c r="C6821" t="s">
        <v>7921</v>
      </c>
      <c r="D6821" t="s">
        <v>7922</v>
      </c>
      <c r="E6821" t="s">
        <v>200</v>
      </c>
      <c r="F6821" t="s">
        <v>201</v>
      </c>
      <c r="G6821" t="s">
        <v>213</v>
      </c>
      <c r="H6821">
        <v>2011</v>
      </c>
      <c r="I6821" s="2">
        <v>89124.43</v>
      </c>
      <c r="J6821" s="2">
        <v>0</v>
      </c>
      <c r="K6821" s="2">
        <v>89124.43</v>
      </c>
      <c r="L6821" t="s">
        <v>116</v>
      </c>
    </row>
    <row r="6822" spans="1:12" x14ac:dyDescent="0.85">
      <c r="A6822" s="1">
        <v>41164</v>
      </c>
      <c r="B6822" t="s">
        <v>90</v>
      </c>
      <c r="C6822" t="s">
        <v>7921</v>
      </c>
      <c r="D6822" t="s">
        <v>7922</v>
      </c>
      <c r="E6822" t="s">
        <v>102</v>
      </c>
      <c r="F6822" t="s">
        <v>103</v>
      </c>
      <c r="G6822" t="s">
        <v>104</v>
      </c>
      <c r="H6822">
        <v>2011</v>
      </c>
      <c r="I6822" s="2">
        <v>425661.24</v>
      </c>
      <c r="J6822" s="2">
        <v>0</v>
      </c>
      <c r="K6822" s="2">
        <v>425661.24</v>
      </c>
      <c r="L6822" t="s">
        <v>116</v>
      </c>
    </row>
    <row r="6823" spans="1:12" x14ac:dyDescent="0.85">
      <c r="A6823" s="1">
        <v>41164</v>
      </c>
      <c r="B6823" t="s">
        <v>90</v>
      </c>
      <c r="C6823" t="s">
        <v>7921</v>
      </c>
      <c r="D6823" t="s">
        <v>7922</v>
      </c>
      <c r="E6823" t="s">
        <v>113</v>
      </c>
      <c r="F6823" t="s">
        <v>114</v>
      </c>
      <c r="G6823" t="s">
        <v>115</v>
      </c>
      <c r="H6823">
        <v>2011</v>
      </c>
      <c r="I6823" s="2">
        <v>1007700.06</v>
      </c>
      <c r="J6823" s="2">
        <v>0</v>
      </c>
      <c r="K6823" s="2">
        <v>1007700.06</v>
      </c>
      <c r="L6823" t="s">
        <v>116</v>
      </c>
    </row>
    <row r="6824" spans="1:12" x14ac:dyDescent="0.85">
      <c r="A6824" s="1">
        <v>41164</v>
      </c>
      <c r="B6824" t="s">
        <v>90</v>
      </c>
      <c r="C6824" t="s">
        <v>7921</v>
      </c>
      <c r="D6824" t="s">
        <v>7922</v>
      </c>
      <c r="E6824" t="s">
        <v>1408</v>
      </c>
      <c r="F6824" t="s">
        <v>1409</v>
      </c>
      <c r="G6824" t="s">
        <v>1410</v>
      </c>
      <c r="H6824">
        <v>2011</v>
      </c>
      <c r="I6824" s="2">
        <v>114584.33</v>
      </c>
      <c r="J6824" s="2">
        <v>0</v>
      </c>
      <c r="K6824" s="2">
        <v>114584.33</v>
      </c>
      <c r="L6824" t="s">
        <v>116</v>
      </c>
    </row>
    <row r="6825" spans="1:12" x14ac:dyDescent="0.85">
      <c r="A6825" s="1">
        <v>41164</v>
      </c>
      <c r="B6825" t="s">
        <v>90</v>
      </c>
      <c r="C6825" t="s">
        <v>7921</v>
      </c>
      <c r="D6825" t="s">
        <v>7922</v>
      </c>
      <c r="E6825" t="s">
        <v>42</v>
      </c>
      <c r="F6825" t="s">
        <v>43</v>
      </c>
      <c r="G6825" t="s">
        <v>44</v>
      </c>
      <c r="H6825">
        <v>2011</v>
      </c>
      <c r="I6825" s="2">
        <v>394362.48</v>
      </c>
      <c r="J6825" s="2">
        <v>0</v>
      </c>
      <c r="K6825" s="2">
        <v>394362.48</v>
      </c>
      <c r="L6825" t="s">
        <v>116</v>
      </c>
    </row>
    <row r="6826" spans="1:12" x14ac:dyDescent="0.85">
      <c r="A6826" s="1">
        <v>41164</v>
      </c>
      <c r="B6826" t="s">
        <v>90</v>
      </c>
      <c r="C6826" t="s">
        <v>7921</v>
      </c>
      <c r="D6826" t="s">
        <v>7922</v>
      </c>
      <c r="E6826" t="s">
        <v>93</v>
      </c>
      <c r="F6826" t="s">
        <v>94</v>
      </c>
      <c r="H6826">
        <v>2011</v>
      </c>
      <c r="I6826" s="2">
        <v>4533712.67</v>
      </c>
      <c r="J6826" s="2">
        <v>0</v>
      </c>
      <c r="K6826" s="2">
        <v>4533712.67</v>
      </c>
      <c r="L6826" t="s">
        <v>116</v>
      </c>
    </row>
    <row r="6827" spans="1:12" x14ac:dyDescent="0.85">
      <c r="A6827" s="1">
        <v>41164</v>
      </c>
      <c r="B6827" t="s">
        <v>90</v>
      </c>
      <c r="C6827" t="s">
        <v>7921</v>
      </c>
      <c r="D6827" t="s">
        <v>7922</v>
      </c>
      <c r="E6827" t="s">
        <v>93</v>
      </c>
      <c r="F6827" t="s">
        <v>94</v>
      </c>
      <c r="H6827">
        <v>2011</v>
      </c>
      <c r="I6827" s="2">
        <v>4834580.0199999996</v>
      </c>
      <c r="J6827" s="2">
        <v>0</v>
      </c>
      <c r="K6827" s="2">
        <v>4834580.0199999996</v>
      </c>
      <c r="L6827" t="s">
        <v>116</v>
      </c>
    </row>
    <row r="6828" spans="1:12" x14ac:dyDescent="0.85">
      <c r="A6828" s="1">
        <v>41164</v>
      </c>
      <c r="B6828" t="s">
        <v>90</v>
      </c>
      <c r="C6828" t="s">
        <v>7923</v>
      </c>
      <c r="D6828" t="s">
        <v>7924</v>
      </c>
      <c r="E6828" t="s">
        <v>15</v>
      </c>
      <c r="F6828" t="s">
        <v>16</v>
      </c>
      <c r="G6828" t="s">
        <v>6085</v>
      </c>
      <c r="H6828">
        <v>2011</v>
      </c>
      <c r="I6828" s="2">
        <v>5966489.4100000001</v>
      </c>
      <c r="J6828" s="2">
        <v>0</v>
      </c>
      <c r="K6828" s="2">
        <v>5966489.4100000001</v>
      </c>
      <c r="L6828" t="s">
        <v>116</v>
      </c>
    </row>
    <row r="6829" spans="1:12" x14ac:dyDescent="0.85">
      <c r="A6829" s="1">
        <v>41164</v>
      </c>
      <c r="B6829" t="s">
        <v>90</v>
      </c>
      <c r="C6829" t="s">
        <v>7186</v>
      </c>
      <c r="D6829" t="s">
        <v>7187</v>
      </c>
      <c r="E6829" t="s">
        <v>93</v>
      </c>
      <c r="F6829" t="s">
        <v>94</v>
      </c>
      <c r="H6829">
        <v>2011</v>
      </c>
      <c r="I6829" s="2">
        <v>500000</v>
      </c>
      <c r="J6829" s="2">
        <v>0</v>
      </c>
      <c r="K6829" s="2">
        <v>500000</v>
      </c>
      <c r="L6829" t="s">
        <v>116</v>
      </c>
    </row>
    <row r="6830" spans="1:12" x14ac:dyDescent="0.85">
      <c r="A6830" s="1">
        <v>41164</v>
      </c>
      <c r="B6830" t="s">
        <v>90</v>
      </c>
      <c r="C6830" t="s">
        <v>7925</v>
      </c>
      <c r="D6830" t="s">
        <v>7926</v>
      </c>
      <c r="E6830" t="s">
        <v>223</v>
      </c>
      <c r="F6830" t="s">
        <v>224</v>
      </c>
      <c r="G6830" t="s">
        <v>225</v>
      </c>
      <c r="H6830">
        <v>2011</v>
      </c>
      <c r="I6830" s="2">
        <v>1000000</v>
      </c>
      <c r="J6830" s="2">
        <v>0</v>
      </c>
      <c r="K6830" s="2">
        <v>1000000</v>
      </c>
      <c r="L6830" t="s">
        <v>116</v>
      </c>
    </row>
    <row r="6831" spans="1:12" x14ac:dyDescent="0.85">
      <c r="A6831" s="1">
        <v>41164</v>
      </c>
      <c r="B6831" t="s">
        <v>90</v>
      </c>
      <c r="C6831" t="s">
        <v>7190</v>
      </c>
      <c r="D6831" t="s">
        <v>7191</v>
      </c>
      <c r="E6831" t="s">
        <v>119</v>
      </c>
      <c r="F6831" t="s">
        <v>120</v>
      </c>
      <c r="G6831" t="s">
        <v>121</v>
      </c>
      <c r="H6831">
        <v>2011</v>
      </c>
      <c r="I6831" s="2">
        <v>24982</v>
      </c>
      <c r="J6831" s="2">
        <v>18</v>
      </c>
      <c r="K6831" s="2">
        <v>25000</v>
      </c>
      <c r="L6831" t="s">
        <v>116</v>
      </c>
    </row>
    <row r="6832" spans="1:12" x14ac:dyDescent="0.85">
      <c r="A6832" s="1">
        <v>41164</v>
      </c>
      <c r="B6832" t="s">
        <v>90</v>
      </c>
      <c r="C6832" t="s">
        <v>7927</v>
      </c>
      <c r="D6832" t="s">
        <v>7928</v>
      </c>
      <c r="E6832" t="s">
        <v>288</v>
      </c>
      <c r="F6832" t="s">
        <v>289</v>
      </c>
      <c r="G6832" t="s">
        <v>290</v>
      </c>
      <c r="H6832">
        <v>2011</v>
      </c>
      <c r="I6832" s="2">
        <v>0</v>
      </c>
      <c r="J6832" s="2">
        <v>1400000</v>
      </c>
      <c r="K6832" s="2">
        <v>1400000</v>
      </c>
      <c r="L6832" t="s">
        <v>116</v>
      </c>
    </row>
    <row r="6833" spans="1:12" x14ac:dyDescent="0.85">
      <c r="A6833" s="1">
        <v>41164</v>
      </c>
      <c r="B6833" t="s">
        <v>538</v>
      </c>
      <c r="C6833" t="s">
        <v>5407</v>
      </c>
      <c r="D6833" t="s">
        <v>5408</v>
      </c>
      <c r="E6833" t="s">
        <v>15</v>
      </c>
      <c r="F6833" t="s">
        <v>16</v>
      </c>
      <c r="G6833" t="s">
        <v>7192</v>
      </c>
      <c r="H6833">
        <v>2011</v>
      </c>
      <c r="I6833" s="2">
        <v>499975</v>
      </c>
      <c r="J6833" s="2">
        <v>25</v>
      </c>
      <c r="K6833" s="2">
        <v>500000</v>
      </c>
      <c r="L6833" t="s">
        <v>116</v>
      </c>
    </row>
    <row r="6834" spans="1:12" x14ac:dyDescent="0.85">
      <c r="A6834" s="1">
        <v>41164</v>
      </c>
      <c r="B6834" t="s">
        <v>538</v>
      </c>
      <c r="C6834" t="s">
        <v>5407</v>
      </c>
      <c r="D6834" t="s">
        <v>5408</v>
      </c>
      <c r="E6834" t="s">
        <v>288</v>
      </c>
      <c r="F6834" t="s">
        <v>289</v>
      </c>
      <c r="G6834" t="s">
        <v>290</v>
      </c>
      <c r="H6834">
        <v>2011</v>
      </c>
      <c r="I6834" s="2">
        <v>619600</v>
      </c>
      <c r="J6834" s="2">
        <v>0</v>
      </c>
      <c r="K6834" s="2">
        <v>619600</v>
      </c>
      <c r="L6834" t="s">
        <v>116</v>
      </c>
    </row>
    <row r="6835" spans="1:12" x14ac:dyDescent="0.85">
      <c r="A6835" s="1">
        <v>41164</v>
      </c>
      <c r="B6835" t="s">
        <v>538</v>
      </c>
      <c r="C6835" t="s">
        <v>5407</v>
      </c>
      <c r="D6835" t="s">
        <v>5408</v>
      </c>
      <c r="E6835" t="s">
        <v>102</v>
      </c>
      <c r="F6835" t="s">
        <v>103</v>
      </c>
      <c r="G6835" t="s">
        <v>104</v>
      </c>
      <c r="H6835">
        <v>2011</v>
      </c>
      <c r="I6835" s="2">
        <v>2609662.9900000002</v>
      </c>
      <c r="J6835" s="2">
        <v>0</v>
      </c>
      <c r="K6835" s="2">
        <v>2609662.9900000002</v>
      </c>
      <c r="L6835" t="s">
        <v>116</v>
      </c>
    </row>
    <row r="6836" spans="1:12" x14ac:dyDescent="0.85">
      <c r="A6836" s="1">
        <v>41164</v>
      </c>
      <c r="B6836" t="s">
        <v>7929</v>
      </c>
      <c r="C6836" t="s">
        <v>7930</v>
      </c>
      <c r="D6836" t="s">
        <v>7931</v>
      </c>
      <c r="E6836" t="s">
        <v>200</v>
      </c>
      <c r="F6836" t="s">
        <v>201</v>
      </c>
      <c r="G6836" t="s">
        <v>213</v>
      </c>
      <c r="H6836">
        <v>2011</v>
      </c>
      <c r="I6836" s="2">
        <v>599973</v>
      </c>
      <c r="J6836" s="2">
        <v>1400027</v>
      </c>
      <c r="K6836" s="2">
        <v>2000000</v>
      </c>
      <c r="L6836" t="s">
        <v>116</v>
      </c>
    </row>
    <row r="6837" spans="1:12" x14ac:dyDescent="0.85">
      <c r="A6837" s="1">
        <v>41164</v>
      </c>
      <c r="B6837" t="s">
        <v>1502</v>
      </c>
      <c r="C6837" t="s">
        <v>5051</v>
      </c>
      <c r="D6837" t="s">
        <v>5052</v>
      </c>
      <c r="E6837" t="s">
        <v>288</v>
      </c>
      <c r="F6837" t="s">
        <v>289</v>
      </c>
      <c r="G6837" t="s">
        <v>290</v>
      </c>
      <c r="H6837">
        <v>2011</v>
      </c>
      <c r="I6837" s="2">
        <v>2046889.76</v>
      </c>
      <c r="J6837" s="2">
        <v>1550107.22</v>
      </c>
      <c r="K6837" s="2">
        <v>3596996.98</v>
      </c>
      <c r="L6837" t="s">
        <v>116</v>
      </c>
    </row>
    <row r="6838" spans="1:12" x14ac:dyDescent="0.85">
      <c r="A6838" s="1">
        <v>41164</v>
      </c>
      <c r="B6838" t="s">
        <v>90</v>
      </c>
      <c r="C6838" t="s">
        <v>7932</v>
      </c>
      <c r="D6838" t="s">
        <v>7933</v>
      </c>
      <c r="E6838" t="s">
        <v>93</v>
      </c>
      <c r="F6838" t="s">
        <v>94</v>
      </c>
      <c r="H6838">
        <v>2011</v>
      </c>
      <c r="I6838" s="2">
        <v>840000</v>
      </c>
      <c r="J6838" s="2">
        <v>0</v>
      </c>
      <c r="K6838" s="2">
        <v>840000</v>
      </c>
      <c r="L6838" t="s">
        <v>116</v>
      </c>
    </row>
    <row r="6839" spans="1:12" x14ac:dyDescent="0.85">
      <c r="A6839" s="1">
        <v>41164</v>
      </c>
      <c r="B6839" t="s">
        <v>90</v>
      </c>
      <c r="C6839" t="s">
        <v>7611</v>
      </c>
      <c r="D6839" t="s">
        <v>7612</v>
      </c>
      <c r="E6839" t="s">
        <v>62</v>
      </c>
      <c r="F6839" t="s">
        <v>63</v>
      </c>
      <c r="H6839">
        <v>2011</v>
      </c>
      <c r="I6839" s="2">
        <v>262545</v>
      </c>
      <c r="J6839" s="2">
        <v>0</v>
      </c>
      <c r="K6839" s="2">
        <v>262545</v>
      </c>
      <c r="L6839" t="s">
        <v>18</v>
      </c>
    </row>
    <row r="6840" spans="1:12" x14ac:dyDescent="0.85">
      <c r="A6840" s="1">
        <v>41164</v>
      </c>
      <c r="B6840" t="s">
        <v>90</v>
      </c>
      <c r="C6840" t="s">
        <v>6298</v>
      </c>
      <c r="D6840" t="s">
        <v>6299</v>
      </c>
      <c r="E6840" t="s">
        <v>56</v>
      </c>
      <c r="F6840" t="s">
        <v>57</v>
      </c>
      <c r="G6840" t="s">
        <v>58</v>
      </c>
      <c r="H6840">
        <v>2011</v>
      </c>
      <c r="I6840" s="2">
        <v>246162.09</v>
      </c>
      <c r="J6840" s="2">
        <v>0</v>
      </c>
      <c r="K6840" s="2">
        <v>246162.09</v>
      </c>
      <c r="L6840" t="s">
        <v>18</v>
      </c>
    </row>
    <row r="6841" spans="1:12" x14ac:dyDescent="0.85">
      <c r="A6841" s="1">
        <v>41164</v>
      </c>
      <c r="B6841" t="s">
        <v>90</v>
      </c>
      <c r="C6841" t="s">
        <v>6298</v>
      </c>
      <c r="D6841" t="s">
        <v>6299</v>
      </c>
      <c r="E6841" t="s">
        <v>200</v>
      </c>
      <c r="F6841" t="s">
        <v>201</v>
      </c>
      <c r="G6841" t="s">
        <v>213</v>
      </c>
      <c r="H6841">
        <v>2011</v>
      </c>
      <c r="I6841" s="2">
        <v>5333.38</v>
      </c>
      <c r="J6841" s="2">
        <v>0</v>
      </c>
      <c r="K6841" s="2">
        <v>5333.38</v>
      </c>
      <c r="L6841" t="s">
        <v>18</v>
      </c>
    </row>
    <row r="6842" spans="1:12" x14ac:dyDescent="0.85">
      <c r="A6842" s="1">
        <v>41164</v>
      </c>
      <c r="B6842" t="s">
        <v>90</v>
      </c>
      <c r="C6842" t="s">
        <v>6298</v>
      </c>
      <c r="D6842" t="s">
        <v>6299</v>
      </c>
      <c r="E6842" t="s">
        <v>293</v>
      </c>
      <c r="F6842" t="s">
        <v>294</v>
      </c>
      <c r="G6842" t="s">
        <v>626</v>
      </c>
      <c r="H6842">
        <v>2011</v>
      </c>
      <c r="I6842" s="2">
        <v>2424.1799999999998</v>
      </c>
      <c r="J6842" s="2">
        <v>0</v>
      </c>
      <c r="K6842" s="2">
        <v>2424.1799999999998</v>
      </c>
      <c r="L6842" t="s">
        <v>18</v>
      </c>
    </row>
    <row r="6843" spans="1:12" x14ac:dyDescent="0.85">
      <c r="A6843" s="1">
        <v>41164</v>
      </c>
      <c r="B6843" t="s">
        <v>90</v>
      </c>
      <c r="C6843" t="s">
        <v>6298</v>
      </c>
      <c r="D6843" t="s">
        <v>6299</v>
      </c>
      <c r="E6843" t="s">
        <v>102</v>
      </c>
      <c r="F6843" t="s">
        <v>103</v>
      </c>
      <c r="G6843" t="s">
        <v>104</v>
      </c>
      <c r="H6843">
        <v>2011</v>
      </c>
      <c r="I6843" s="2">
        <v>5246.58</v>
      </c>
      <c r="J6843" s="2">
        <v>0</v>
      </c>
      <c r="K6843" s="2">
        <v>5246.58</v>
      </c>
      <c r="L6843" t="s">
        <v>18</v>
      </c>
    </row>
    <row r="6844" spans="1:12" x14ac:dyDescent="0.85">
      <c r="A6844" s="1">
        <v>41164</v>
      </c>
      <c r="B6844" t="s">
        <v>90</v>
      </c>
      <c r="C6844" t="s">
        <v>6298</v>
      </c>
      <c r="D6844" t="s">
        <v>6299</v>
      </c>
      <c r="E6844" t="s">
        <v>113</v>
      </c>
      <c r="F6844" t="s">
        <v>114</v>
      </c>
      <c r="G6844" t="s">
        <v>115</v>
      </c>
      <c r="H6844">
        <v>2011</v>
      </c>
      <c r="I6844" s="2">
        <v>1616680.83</v>
      </c>
      <c r="J6844" s="2">
        <v>0</v>
      </c>
      <c r="K6844" s="2">
        <v>1616680.83</v>
      </c>
      <c r="L6844" t="s">
        <v>18</v>
      </c>
    </row>
    <row r="6845" spans="1:12" x14ac:dyDescent="0.85">
      <c r="A6845" s="1">
        <v>41164</v>
      </c>
      <c r="B6845" t="s">
        <v>90</v>
      </c>
      <c r="C6845" t="s">
        <v>6298</v>
      </c>
      <c r="D6845" t="s">
        <v>6299</v>
      </c>
      <c r="E6845" t="s">
        <v>1408</v>
      </c>
      <c r="F6845" t="s">
        <v>1409</v>
      </c>
      <c r="G6845" t="s">
        <v>1410</v>
      </c>
      <c r="H6845">
        <v>2011</v>
      </c>
      <c r="I6845" s="2">
        <v>1327.51</v>
      </c>
      <c r="J6845" s="2">
        <v>0</v>
      </c>
      <c r="K6845" s="2">
        <v>1327.51</v>
      </c>
      <c r="L6845" t="s">
        <v>18</v>
      </c>
    </row>
    <row r="6846" spans="1:12" x14ac:dyDescent="0.85">
      <c r="A6846" s="1">
        <v>41164</v>
      </c>
      <c r="B6846" t="s">
        <v>90</v>
      </c>
      <c r="C6846" t="s">
        <v>6298</v>
      </c>
      <c r="D6846" t="s">
        <v>6299</v>
      </c>
      <c r="E6846" t="s">
        <v>204</v>
      </c>
      <c r="F6846" t="s">
        <v>205</v>
      </c>
      <c r="G6846" t="s">
        <v>206</v>
      </c>
      <c r="H6846">
        <v>2011</v>
      </c>
      <c r="I6846" s="2">
        <v>647.1</v>
      </c>
      <c r="J6846" s="2">
        <v>0</v>
      </c>
      <c r="K6846" s="2">
        <v>647.1</v>
      </c>
      <c r="L6846" t="s">
        <v>18</v>
      </c>
    </row>
    <row r="6847" spans="1:12" x14ac:dyDescent="0.85">
      <c r="A6847" s="1">
        <v>41164</v>
      </c>
      <c r="B6847" t="s">
        <v>90</v>
      </c>
      <c r="C6847" t="s">
        <v>6298</v>
      </c>
      <c r="D6847" t="s">
        <v>6299</v>
      </c>
      <c r="E6847" t="s">
        <v>1333</v>
      </c>
      <c r="F6847" t="s">
        <v>1334</v>
      </c>
      <c r="G6847" t="s">
        <v>1335</v>
      </c>
      <c r="H6847">
        <v>2011</v>
      </c>
      <c r="I6847" s="2">
        <v>567446.19999999995</v>
      </c>
      <c r="J6847" s="2">
        <v>0</v>
      </c>
      <c r="K6847" s="2">
        <v>567446.19999999995</v>
      </c>
      <c r="L6847" t="s">
        <v>18</v>
      </c>
    </row>
    <row r="6848" spans="1:12" x14ac:dyDescent="0.85">
      <c r="A6848" s="1">
        <v>41164</v>
      </c>
      <c r="B6848" t="s">
        <v>90</v>
      </c>
      <c r="C6848" t="s">
        <v>6298</v>
      </c>
      <c r="D6848" t="s">
        <v>6299</v>
      </c>
      <c r="E6848" t="s">
        <v>42</v>
      </c>
      <c r="F6848" t="s">
        <v>43</v>
      </c>
      <c r="G6848" t="s">
        <v>44</v>
      </c>
      <c r="H6848">
        <v>2011</v>
      </c>
      <c r="I6848" s="2">
        <v>1139254.03</v>
      </c>
      <c r="J6848" s="2">
        <v>0</v>
      </c>
      <c r="K6848" s="2">
        <v>1139254.03</v>
      </c>
      <c r="L6848" t="s">
        <v>18</v>
      </c>
    </row>
    <row r="6849" spans="1:12" x14ac:dyDescent="0.85">
      <c r="A6849" s="1">
        <v>41164</v>
      </c>
      <c r="B6849" t="s">
        <v>90</v>
      </c>
      <c r="C6849" t="s">
        <v>6298</v>
      </c>
      <c r="D6849" t="s">
        <v>6299</v>
      </c>
      <c r="E6849" t="s">
        <v>1280</v>
      </c>
      <c r="F6849" t="s">
        <v>1281</v>
      </c>
      <c r="G6849" t="s">
        <v>1282</v>
      </c>
      <c r="H6849">
        <v>2011</v>
      </c>
      <c r="I6849" s="2">
        <v>72106.5</v>
      </c>
      <c r="J6849" s="2">
        <v>0</v>
      </c>
      <c r="K6849" s="2">
        <v>72106.5</v>
      </c>
      <c r="L6849" t="s">
        <v>18</v>
      </c>
    </row>
    <row r="6850" spans="1:12" x14ac:dyDescent="0.85">
      <c r="A6850" s="1">
        <v>41164</v>
      </c>
      <c r="B6850" t="s">
        <v>90</v>
      </c>
      <c r="C6850" t="s">
        <v>6298</v>
      </c>
      <c r="D6850" t="s">
        <v>6299</v>
      </c>
      <c r="E6850" t="s">
        <v>21</v>
      </c>
      <c r="F6850" t="s">
        <v>22</v>
      </c>
      <c r="G6850" t="s">
        <v>23</v>
      </c>
      <c r="H6850">
        <v>2011</v>
      </c>
      <c r="I6850" s="2">
        <v>5739.86</v>
      </c>
      <c r="J6850" s="2">
        <v>0</v>
      </c>
      <c r="K6850" s="2">
        <v>5739.86</v>
      </c>
      <c r="L6850" t="s">
        <v>18</v>
      </c>
    </row>
    <row r="6851" spans="1:12" x14ac:dyDescent="0.85">
      <c r="A6851" s="1">
        <v>41164</v>
      </c>
      <c r="B6851" t="s">
        <v>90</v>
      </c>
      <c r="C6851" t="s">
        <v>6298</v>
      </c>
      <c r="D6851" t="s">
        <v>6299</v>
      </c>
      <c r="E6851" t="s">
        <v>93</v>
      </c>
      <c r="F6851" t="s">
        <v>94</v>
      </c>
      <c r="H6851">
        <v>2011</v>
      </c>
      <c r="I6851" s="2">
        <v>2701739.71</v>
      </c>
      <c r="J6851" s="2">
        <v>0</v>
      </c>
      <c r="K6851" s="2">
        <v>2701739.71</v>
      </c>
      <c r="L6851" t="s">
        <v>18</v>
      </c>
    </row>
    <row r="6852" spans="1:12" x14ac:dyDescent="0.85">
      <c r="A6852" s="1">
        <v>41164</v>
      </c>
      <c r="B6852" t="s">
        <v>90</v>
      </c>
      <c r="C6852" t="s">
        <v>6298</v>
      </c>
      <c r="D6852" t="s">
        <v>6299</v>
      </c>
      <c r="E6852" t="s">
        <v>93</v>
      </c>
      <c r="F6852" t="s">
        <v>94</v>
      </c>
      <c r="H6852">
        <v>2011</v>
      </c>
      <c r="I6852" s="2">
        <v>4035639.04</v>
      </c>
      <c r="J6852" s="2">
        <v>0</v>
      </c>
      <c r="K6852" s="2">
        <v>4035639.04</v>
      </c>
      <c r="L6852" t="s">
        <v>18</v>
      </c>
    </row>
    <row r="6853" spans="1:12" x14ac:dyDescent="0.85">
      <c r="A6853" s="1">
        <v>41164</v>
      </c>
      <c r="B6853" t="s">
        <v>90</v>
      </c>
      <c r="C6853" t="s">
        <v>6762</v>
      </c>
      <c r="D6853" t="s">
        <v>6763</v>
      </c>
      <c r="E6853" t="s">
        <v>119</v>
      </c>
      <c r="F6853" t="s">
        <v>120</v>
      </c>
      <c r="G6853" t="s">
        <v>121</v>
      </c>
      <c r="H6853">
        <v>2011</v>
      </c>
      <c r="I6853" s="2">
        <v>1753865.92</v>
      </c>
      <c r="J6853" s="2">
        <v>0</v>
      </c>
      <c r="K6853" s="2">
        <v>1753865.92</v>
      </c>
      <c r="L6853" t="s">
        <v>116</v>
      </c>
    </row>
    <row r="6854" spans="1:12" x14ac:dyDescent="0.85">
      <c r="A6854" s="1">
        <v>41164</v>
      </c>
      <c r="B6854" t="s">
        <v>90</v>
      </c>
      <c r="C6854" t="s">
        <v>6766</v>
      </c>
      <c r="D6854" t="s">
        <v>6767</v>
      </c>
      <c r="E6854" t="s">
        <v>1408</v>
      </c>
      <c r="F6854" t="s">
        <v>1409</v>
      </c>
      <c r="G6854" t="s">
        <v>1410</v>
      </c>
      <c r="H6854">
        <v>2011</v>
      </c>
      <c r="I6854" s="2">
        <v>530520</v>
      </c>
      <c r="J6854" s="2">
        <v>0</v>
      </c>
      <c r="K6854" s="2">
        <v>530520</v>
      </c>
      <c r="L6854" t="s">
        <v>18</v>
      </c>
    </row>
    <row r="6855" spans="1:12" x14ac:dyDescent="0.85">
      <c r="A6855" s="1">
        <v>41164</v>
      </c>
      <c r="B6855" t="s">
        <v>883</v>
      </c>
      <c r="C6855" t="s">
        <v>7197</v>
      </c>
      <c r="D6855" t="s">
        <v>7198</v>
      </c>
      <c r="E6855" t="s">
        <v>56</v>
      </c>
      <c r="F6855" t="s">
        <v>57</v>
      </c>
      <c r="G6855" t="s">
        <v>58</v>
      </c>
      <c r="H6855">
        <v>2011</v>
      </c>
      <c r="I6855" s="2">
        <v>12734904</v>
      </c>
      <c r="J6855" s="2">
        <v>0</v>
      </c>
      <c r="K6855" s="2">
        <v>12734904</v>
      </c>
      <c r="L6855" t="s">
        <v>116</v>
      </c>
    </row>
    <row r="6856" spans="1:12" x14ac:dyDescent="0.85">
      <c r="A6856" s="1">
        <v>41164</v>
      </c>
      <c r="B6856" t="s">
        <v>883</v>
      </c>
      <c r="C6856" t="s">
        <v>7197</v>
      </c>
      <c r="D6856" t="s">
        <v>7198</v>
      </c>
      <c r="E6856" t="s">
        <v>264</v>
      </c>
      <c r="F6856" t="s">
        <v>265</v>
      </c>
      <c r="G6856" t="s">
        <v>7934</v>
      </c>
      <c r="H6856">
        <v>2011</v>
      </c>
      <c r="I6856" s="2">
        <v>12963000</v>
      </c>
      <c r="J6856" s="2">
        <v>0</v>
      </c>
      <c r="K6856" s="2">
        <v>12963000</v>
      </c>
      <c r="L6856" t="s">
        <v>116</v>
      </c>
    </row>
    <row r="6857" spans="1:12" x14ac:dyDescent="0.85">
      <c r="A6857" s="1">
        <v>41164</v>
      </c>
      <c r="B6857" t="s">
        <v>883</v>
      </c>
      <c r="C6857" t="s">
        <v>7197</v>
      </c>
      <c r="D6857" t="s">
        <v>7198</v>
      </c>
      <c r="E6857" t="s">
        <v>264</v>
      </c>
      <c r="F6857" t="s">
        <v>265</v>
      </c>
      <c r="G6857" t="s">
        <v>5934</v>
      </c>
      <c r="H6857">
        <v>2011</v>
      </c>
      <c r="I6857" s="2">
        <v>18030200</v>
      </c>
      <c r="J6857" s="2">
        <v>0</v>
      </c>
      <c r="K6857" s="2">
        <v>18030200</v>
      </c>
      <c r="L6857" t="s">
        <v>116</v>
      </c>
    </row>
    <row r="6858" spans="1:12" x14ac:dyDescent="0.85">
      <c r="A6858" s="1">
        <v>41164</v>
      </c>
      <c r="B6858" t="s">
        <v>883</v>
      </c>
      <c r="C6858" t="s">
        <v>7197</v>
      </c>
      <c r="D6858" t="s">
        <v>7198</v>
      </c>
      <c r="E6858" t="s">
        <v>293</v>
      </c>
      <c r="F6858" t="s">
        <v>294</v>
      </c>
      <c r="G6858" t="s">
        <v>7935</v>
      </c>
      <c r="H6858">
        <v>2011</v>
      </c>
      <c r="I6858" s="2">
        <v>5000000</v>
      </c>
      <c r="J6858" s="2">
        <v>0</v>
      </c>
      <c r="K6858" s="2">
        <v>5000000</v>
      </c>
      <c r="L6858" t="s">
        <v>116</v>
      </c>
    </row>
    <row r="6859" spans="1:12" x14ac:dyDescent="0.85">
      <c r="A6859" s="1">
        <v>41164</v>
      </c>
      <c r="B6859" t="s">
        <v>883</v>
      </c>
      <c r="C6859" t="s">
        <v>7197</v>
      </c>
      <c r="D6859" t="s">
        <v>7198</v>
      </c>
      <c r="E6859" t="s">
        <v>102</v>
      </c>
      <c r="F6859" t="s">
        <v>103</v>
      </c>
      <c r="G6859" t="s">
        <v>7936</v>
      </c>
      <c r="H6859">
        <v>2011</v>
      </c>
      <c r="I6859" s="2">
        <v>5000000</v>
      </c>
      <c r="J6859" s="2">
        <v>0</v>
      </c>
      <c r="K6859" s="2">
        <v>5000000</v>
      </c>
      <c r="L6859" t="s">
        <v>116</v>
      </c>
    </row>
    <row r="6860" spans="1:12" x14ac:dyDescent="0.85">
      <c r="A6860" s="1">
        <v>41164</v>
      </c>
      <c r="B6860" t="s">
        <v>883</v>
      </c>
      <c r="C6860" t="s">
        <v>7197</v>
      </c>
      <c r="D6860" t="s">
        <v>7198</v>
      </c>
      <c r="E6860" t="s">
        <v>102</v>
      </c>
      <c r="F6860" t="s">
        <v>103</v>
      </c>
      <c r="G6860" t="s">
        <v>104</v>
      </c>
      <c r="H6860">
        <v>2011</v>
      </c>
      <c r="I6860" s="2">
        <v>0</v>
      </c>
      <c r="J6860" s="2">
        <v>18531051.600000001</v>
      </c>
      <c r="K6860" s="2">
        <v>18531051.600000001</v>
      </c>
      <c r="L6860" t="s">
        <v>116</v>
      </c>
    </row>
    <row r="6861" spans="1:12" x14ac:dyDescent="0.85">
      <c r="A6861" s="1">
        <v>41164</v>
      </c>
      <c r="B6861" t="s">
        <v>883</v>
      </c>
      <c r="C6861" t="s">
        <v>7197</v>
      </c>
      <c r="D6861" t="s">
        <v>7198</v>
      </c>
      <c r="E6861" t="s">
        <v>42</v>
      </c>
      <c r="F6861" t="s">
        <v>43</v>
      </c>
      <c r="G6861" t="s">
        <v>44</v>
      </c>
      <c r="H6861">
        <v>2011</v>
      </c>
      <c r="I6861" s="2">
        <v>0</v>
      </c>
      <c r="J6861" s="2">
        <v>52232049.590000004</v>
      </c>
      <c r="K6861" s="2">
        <v>52232049.590000004</v>
      </c>
      <c r="L6861" t="s">
        <v>116</v>
      </c>
    </row>
    <row r="6862" spans="1:12" x14ac:dyDescent="0.85">
      <c r="A6862" s="1">
        <v>41164</v>
      </c>
      <c r="B6862" t="s">
        <v>883</v>
      </c>
      <c r="C6862" t="s">
        <v>7197</v>
      </c>
      <c r="D6862" t="s">
        <v>7198</v>
      </c>
      <c r="E6862" t="s">
        <v>49</v>
      </c>
      <c r="F6862" t="s">
        <v>50</v>
      </c>
      <c r="G6862" t="s">
        <v>451</v>
      </c>
      <c r="H6862">
        <v>2011</v>
      </c>
      <c r="I6862" s="2">
        <v>10000000</v>
      </c>
      <c r="J6862" s="2">
        <v>0</v>
      </c>
      <c r="K6862" s="2">
        <v>10000000</v>
      </c>
      <c r="L6862" t="s">
        <v>116</v>
      </c>
    </row>
    <row r="6863" spans="1:12" x14ac:dyDescent="0.85">
      <c r="A6863" s="1">
        <v>41164</v>
      </c>
      <c r="B6863" t="s">
        <v>90</v>
      </c>
      <c r="C6863" t="s">
        <v>7937</v>
      </c>
      <c r="D6863" t="s">
        <v>7938</v>
      </c>
      <c r="E6863" t="s">
        <v>119</v>
      </c>
      <c r="F6863" t="s">
        <v>120</v>
      </c>
      <c r="G6863" t="s">
        <v>121</v>
      </c>
      <c r="H6863">
        <v>2011</v>
      </c>
      <c r="I6863" s="2">
        <v>200000</v>
      </c>
      <c r="J6863" s="2">
        <v>0</v>
      </c>
      <c r="K6863" s="2">
        <v>200000</v>
      </c>
      <c r="L6863" t="s">
        <v>116</v>
      </c>
    </row>
    <row r="6864" spans="1:12" x14ac:dyDescent="0.85">
      <c r="A6864" s="1">
        <v>41164</v>
      </c>
      <c r="B6864" t="s">
        <v>1502</v>
      </c>
      <c r="C6864" t="s">
        <v>5831</v>
      </c>
      <c r="D6864" t="s">
        <v>5832</v>
      </c>
      <c r="E6864" t="s">
        <v>293</v>
      </c>
      <c r="F6864" t="s">
        <v>294</v>
      </c>
      <c r="G6864" t="s">
        <v>295</v>
      </c>
      <c r="H6864">
        <v>2011</v>
      </c>
      <c r="I6864" s="2">
        <v>650602.41</v>
      </c>
      <c r="J6864" s="2">
        <v>0</v>
      </c>
      <c r="K6864" s="2">
        <v>650602.41</v>
      </c>
      <c r="L6864" t="s">
        <v>116</v>
      </c>
    </row>
    <row r="6865" spans="1:12" x14ac:dyDescent="0.85">
      <c r="A6865" s="1">
        <v>41164</v>
      </c>
      <c r="B6865" t="s">
        <v>5833</v>
      </c>
      <c r="C6865" t="s">
        <v>5834</v>
      </c>
      <c r="D6865" t="s">
        <v>5835</v>
      </c>
      <c r="E6865" t="s">
        <v>293</v>
      </c>
      <c r="F6865" t="s">
        <v>294</v>
      </c>
      <c r="G6865" t="s">
        <v>626</v>
      </c>
      <c r="H6865">
        <v>2011</v>
      </c>
      <c r="I6865" s="2">
        <v>899777.23</v>
      </c>
      <c r="J6865" s="2">
        <v>0</v>
      </c>
      <c r="K6865" s="2">
        <v>899777.23</v>
      </c>
      <c r="L6865" t="s">
        <v>116</v>
      </c>
    </row>
    <row r="6866" spans="1:12" x14ac:dyDescent="0.85">
      <c r="A6866" s="1">
        <v>41164</v>
      </c>
      <c r="B6866" t="s">
        <v>82</v>
      </c>
      <c r="C6866" t="s">
        <v>4239</v>
      </c>
      <c r="D6866" t="s">
        <v>4240</v>
      </c>
      <c r="E6866" t="s">
        <v>293</v>
      </c>
      <c r="F6866" t="s">
        <v>294</v>
      </c>
      <c r="G6866" t="s">
        <v>295</v>
      </c>
      <c r="H6866">
        <v>2011</v>
      </c>
      <c r="I6866" s="2">
        <v>131260</v>
      </c>
      <c r="J6866" s="2">
        <v>0</v>
      </c>
      <c r="K6866" s="2">
        <v>131260</v>
      </c>
      <c r="L6866" t="s">
        <v>116</v>
      </c>
    </row>
    <row r="6867" spans="1:12" x14ac:dyDescent="0.85">
      <c r="A6867" s="1">
        <v>41164</v>
      </c>
      <c r="B6867" t="s">
        <v>4668</v>
      </c>
      <c r="C6867" t="s">
        <v>4669</v>
      </c>
      <c r="D6867" t="s">
        <v>4670</v>
      </c>
      <c r="E6867" t="s">
        <v>607</v>
      </c>
      <c r="F6867" t="s">
        <v>608</v>
      </c>
      <c r="G6867" t="s">
        <v>608</v>
      </c>
      <c r="H6867">
        <v>2011</v>
      </c>
      <c r="I6867" s="2">
        <v>38440000</v>
      </c>
      <c r="J6867" s="2">
        <v>0</v>
      </c>
      <c r="K6867" s="2">
        <v>38440000</v>
      </c>
      <c r="L6867" t="s">
        <v>116</v>
      </c>
    </row>
    <row r="6868" spans="1:12" x14ac:dyDescent="0.85">
      <c r="A6868" s="1">
        <v>41164</v>
      </c>
      <c r="B6868" t="s">
        <v>1502</v>
      </c>
      <c r="C6868" t="s">
        <v>1503</v>
      </c>
      <c r="D6868" t="s">
        <v>1504</v>
      </c>
      <c r="E6868" t="s">
        <v>264</v>
      </c>
      <c r="F6868" t="s">
        <v>265</v>
      </c>
      <c r="G6868" t="s">
        <v>1350</v>
      </c>
      <c r="H6868">
        <v>2011</v>
      </c>
      <c r="I6868" s="2">
        <v>974314.33</v>
      </c>
      <c r="J6868" s="2">
        <v>130722.67</v>
      </c>
      <c r="K6868" s="2">
        <v>1105037</v>
      </c>
      <c r="L6868" t="s">
        <v>116</v>
      </c>
    </row>
    <row r="6869" spans="1:12" x14ac:dyDescent="0.85">
      <c r="A6869" s="1">
        <v>41164</v>
      </c>
      <c r="B6869" t="s">
        <v>90</v>
      </c>
      <c r="C6869" t="s">
        <v>7939</v>
      </c>
      <c r="D6869" t="s">
        <v>7940</v>
      </c>
      <c r="E6869" t="s">
        <v>15</v>
      </c>
      <c r="F6869" t="s">
        <v>16</v>
      </c>
      <c r="G6869" t="s">
        <v>17</v>
      </c>
      <c r="H6869">
        <v>2011</v>
      </c>
      <c r="I6869" s="2">
        <v>2039099.74</v>
      </c>
      <c r="J6869" s="2">
        <v>0</v>
      </c>
      <c r="K6869" s="2">
        <v>2039099.74</v>
      </c>
      <c r="L6869" t="s">
        <v>116</v>
      </c>
    </row>
    <row r="6870" spans="1:12" x14ac:dyDescent="0.85">
      <c r="A6870" s="1">
        <v>41164</v>
      </c>
      <c r="B6870" t="s">
        <v>90</v>
      </c>
      <c r="C6870" t="s">
        <v>7941</v>
      </c>
      <c r="D6870" t="s">
        <v>7623</v>
      </c>
      <c r="E6870" t="s">
        <v>334</v>
      </c>
      <c r="F6870" t="s">
        <v>335</v>
      </c>
      <c r="G6870" t="s">
        <v>7449</v>
      </c>
      <c r="H6870">
        <v>2011</v>
      </c>
      <c r="I6870" s="2">
        <v>466851.89</v>
      </c>
      <c r="J6870" s="2">
        <v>926657.06</v>
      </c>
      <c r="K6870" s="2">
        <v>1393508.95</v>
      </c>
      <c r="L6870" t="s">
        <v>116</v>
      </c>
    </row>
    <row r="6871" spans="1:12" x14ac:dyDescent="0.85">
      <c r="A6871" s="1">
        <v>41164</v>
      </c>
      <c r="B6871" t="s">
        <v>90</v>
      </c>
      <c r="C6871" t="s">
        <v>7622</v>
      </c>
      <c r="D6871" t="s">
        <v>7623</v>
      </c>
      <c r="E6871" t="s">
        <v>200</v>
      </c>
      <c r="F6871" t="s">
        <v>201</v>
      </c>
      <c r="G6871" t="s">
        <v>213</v>
      </c>
      <c r="H6871">
        <v>2011</v>
      </c>
      <c r="I6871" s="2">
        <v>1499987</v>
      </c>
      <c r="J6871" s="2">
        <v>1000013</v>
      </c>
      <c r="K6871" s="2">
        <v>2500000</v>
      </c>
      <c r="L6871" t="s">
        <v>116</v>
      </c>
    </row>
    <row r="6872" spans="1:12" x14ac:dyDescent="0.85">
      <c r="A6872" s="1">
        <v>41164</v>
      </c>
      <c r="B6872" t="s">
        <v>90</v>
      </c>
      <c r="C6872" t="s">
        <v>7622</v>
      </c>
      <c r="D6872" t="s">
        <v>7623</v>
      </c>
      <c r="E6872" t="s">
        <v>1333</v>
      </c>
      <c r="F6872" t="s">
        <v>1334</v>
      </c>
      <c r="G6872" t="s">
        <v>1335</v>
      </c>
      <c r="H6872">
        <v>2011</v>
      </c>
      <c r="I6872" s="2">
        <v>565680</v>
      </c>
      <c r="J6872" s="2">
        <v>0</v>
      </c>
      <c r="K6872" s="2">
        <v>565680</v>
      </c>
      <c r="L6872" t="s">
        <v>116</v>
      </c>
    </row>
    <row r="6873" spans="1:12" x14ac:dyDescent="0.85">
      <c r="A6873" s="1">
        <v>41164</v>
      </c>
      <c r="B6873" t="s">
        <v>90</v>
      </c>
      <c r="C6873" t="s">
        <v>7622</v>
      </c>
      <c r="D6873" t="s">
        <v>7623</v>
      </c>
      <c r="E6873" t="s">
        <v>42</v>
      </c>
      <c r="F6873" t="s">
        <v>43</v>
      </c>
      <c r="G6873" t="s">
        <v>44</v>
      </c>
      <c r="H6873">
        <v>2011</v>
      </c>
      <c r="I6873" s="2">
        <v>607248.74</v>
      </c>
      <c r="J6873" s="2">
        <v>0</v>
      </c>
      <c r="K6873" s="2">
        <v>607248.74</v>
      </c>
      <c r="L6873" t="s">
        <v>116</v>
      </c>
    </row>
    <row r="6874" spans="1:12" x14ac:dyDescent="0.85">
      <c r="A6874" s="1">
        <v>41164</v>
      </c>
      <c r="B6874" t="s">
        <v>90</v>
      </c>
      <c r="C6874" t="s">
        <v>6774</v>
      </c>
      <c r="D6874" t="s">
        <v>6775</v>
      </c>
      <c r="E6874" t="s">
        <v>93</v>
      </c>
      <c r="F6874" t="s">
        <v>94</v>
      </c>
      <c r="H6874">
        <v>2011</v>
      </c>
      <c r="I6874" s="2">
        <v>1993000</v>
      </c>
      <c r="J6874" s="2">
        <v>0</v>
      </c>
      <c r="K6874" s="2">
        <v>1993000</v>
      </c>
      <c r="L6874" t="s">
        <v>116</v>
      </c>
    </row>
    <row r="6875" spans="1:12" x14ac:dyDescent="0.85">
      <c r="A6875" s="1">
        <v>41164</v>
      </c>
      <c r="B6875" t="s">
        <v>90</v>
      </c>
      <c r="C6875" t="s">
        <v>7942</v>
      </c>
      <c r="D6875" t="s">
        <v>7943</v>
      </c>
      <c r="E6875" t="s">
        <v>85</v>
      </c>
      <c r="F6875" t="s">
        <v>86</v>
      </c>
      <c r="G6875" t="s">
        <v>87</v>
      </c>
      <c r="H6875">
        <v>2011</v>
      </c>
      <c r="I6875" s="2">
        <v>1461304.67</v>
      </c>
      <c r="J6875" s="2">
        <v>0</v>
      </c>
      <c r="K6875" s="2">
        <v>1461304.67</v>
      </c>
      <c r="L6875" t="s">
        <v>18</v>
      </c>
    </row>
    <row r="6876" spans="1:12" x14ac:dyDescent="0.85">
      <c r="A6876" s="1">
        <v>41164</v>
      </c>
      <c r="B6876" t="s">
        <v>4685</v>
      </c>
      <c r="C6876" t="s">
        <v>6317</v>
      </c>
      <c r="D6876" t="s">
        <v>6318</v>
      </c>
      <c r="E6876" t="s">
        <v>21</v>
      </c>
      <c r="F6876" t="s">
        <v>22</v>
      </c>
      <c r="G6876" t="s">
        <v>23</v>
      </c>
      <c r="H6876">
        <v>2011</v>
      </c>
      <c r="I6876" s="2">
        <v>2181194.98</v>
      </c>
      <c r="J6876" s="2">
        <v>0</v>
      </c>
      <c r="K6876" s="2">
        <v>2181194.98</v>
      </c>
      <c r="L6876" t="s">
        <v>116</v>
      </c>
    </row>
    <row r="6877" spans="1:12" x14ac:dyDescent="0.85">
      <c r="A6877" s="1">
        <v>41164</v>
      </c>
      <c r="B6877" t="s">
        <v>7874</v>
      </c>
      <c r="C6877" t="s">
        <v>7944</v>
      </c>
      <c r="D6877" t="s">
        <v>7945</v>
      </c>
      <c r="E6877" t="s">
        <v>56</v>
      </c>
      <c r="F6877" t="s">
        <v>57</v>
      </c>
      <c r="G6877" t="s">
        <v>58</v>
      </c>
      <c r="H6877">
        <v>2011</v>
      </c>
      <c r="I6877" s="2">
        <v>3355500</v>
      </c>
      <c r="J6877" s="2">
        <v>2988643.16</v>
      </c>
      <c r="K6877" s="2">
        <v>6344143.1600000001</v>
      </c>
      <c r="L6877" t="s">
        <v>116</v>
      </c>
    </row>
    <row r="6878" spans="1:12" x14ac:dyDescent="0.85">
      <c r="A6878" s="1">
        <v>41164</v>
      </c>
      <c r="B6878" t="s">
        <v>90</v>
      </c>
      <c r="C6878" t="s">
        <v>7946</v>
      </c>
      <c r="D6878" t="s">
        <v>7947</v>
      </c>
      <c r="E6878" t="s">
        <v>334</v>
      </c>
      <c r="F6878" t="s">
        <v>335</v>
      </c>
      <c r="G6878" t="s">
        <v>7449</v>
      </c>
      <c r="H6878">
        <v>2011</v>
      </c>
      <c r="I6878" s="2">
        <v>3208653.46</v>
      </c>
      <c r="J6878" s="2">
        <v>0</v>
      </c>
      <c r="K6878" s="2">
        <v>3208653.46</v>
      </c>
      <c r="L6878" t="s">
        <v>116</v>
      </c>
    </row>
    <row r="6879" spans="1:12" x14ac:dyDescent="0.85">
      <c r="A6879" s="1">
        <v>41164</v>
      </c>
      <c r="B6879" t="s">
        <v>90</v>
      </c>
      <c r="C6879" t="s">
        <v>7948</v>
      </c>
      <c r="D6879" t="s">
        <v>7949</v>
      </c>
      <c r="E6879" t="s">
        <v>85</v>
      </c>
      <c r="F6879" t="s">
        <v>86</v>
      </c>
      <c r="G6879" t="s">
        <v>87</v>
      </c>
      <c r="H6879">
        <v>2011</v>
      </c>
      <c r="I6879" s="2">
        <v>259135.03</v>
      </c>
      <c r="J6879" s="2">
        <v>0</v>
      </c>
      <c r="K6879" s="2">
        <v>259135.03</v>
      </c>
      <c r="L6879" t="s">
        <v>116</v>
      </c>
    </row>
    <row r="6880" spans="1:12" x14ac:dyDescent="0.85">
      <c r="A6880" s="1">
        <v>41164</v>
      </c>
      <c r="B6880" t="s">
        <v>7950</v>
      </c>
      <c r="C6880" t="s">
        <v>7951</v>
      </c>
      <c r="D6880" t="s">
        <v>7952</v>
      </c>
      <c r="E6880" t="s">
        <v>200</v>
      </c>
      <c r="F6880" t="s">
        <v>201</v>
      </c>
      <c r="G6880" t="s">
        <v>213</v>
      </c>
      <c r="H6880">
        <v>2011</v>
      </c>
      <c r="I6880" s="2">
        <v>629973</v>
      </c>
      <c r="J6880" s="2">
        <v>2520027</v>
      </c>
      <c r="K6880" s="2">
        <v>3150000</v>
      </c>
      <c r="L6880" t="s">
        <v>116</v>
      </c>
    </row>
    <row r="6881" spans="1:12" x14ac:dyDescent="0.85">
      <c r="A6881" s="1">
        <v>41164</v>
      </c>
      <c r="B6881" t="s">
        <v>90</v>
      </c>
      <c r="C6881" t="s">
        <v>7953</v>
      </c>
      <c r="D6881" t="s">
        <v>7954</v>
      </c>
      <c r="E6881" t="s">
        <v>607</v>
      </c>
      <c r="F6881" t="s">
        <v>608</v>
      </c>
      <c r="G6881" t="s">
        <v>608</v>
      </c>
      <c r="H6881">
        <v>2011</v>
      </c>
      <c r="I6881" s="2">
        <v>330997</v>
      </c>
      <c r="J6881" s="2">
        <v>0</v>
      </c>
      <c r="K6881" s="2">
        <v>330997</v>
      </c>
      <c r="L6881" t="s">
        <v>116</v>
      </c>
    </row>
    <row r="6882" spans="1:12" x14ac:dyDescent="0.85">
      <c r="A6882" s="1">
        <v>41164</v>
      </c>
      <c r="B6882" t="s">
        <v>5035</v>
      </c>
      <c r="C6882" t="s">
        <v>7955</v>
      </c>
      <c r="D6882" t="s">
        <v>6327</v>
      </c>
      <c r="E6882" t="s">
        <v>200</v>
      </c>
      <c r="F6882" t="s">
        <v>201</v>
      </c>
      <c r="G6882" t="s">
        <v>202</v>
      </c>
      <c r="H6882">
        <v>2011</v>
      </c>
      <c r="I6882" s="2">
        <v>1181950</v>
      </c>
      <c r="J6882" s="2">
        <v>50</v>
      </c>
      <c r="K6882" s="2">
        <v>1182000</v>
      </c>
      <c r="L6882" t="s">
        <v>116</v>
      </c>
    </row>
    <row r="6883" spans="1:12" x14ac:dyDescent="0.85">
      <c r="A6883" s="1">
        <v>41164</v>
      </c>
      <c r="B6883" t="s">
        <v>90</v>
      </c>
      <c r="C6883" t="s">
        <v>7216</v>
      </c>
      <c r="D6883" t="s">
        <v>7217</v>
      </c>
      <c r="E6883" t="s">
        <v>334</v>
      </c>
      <c r="F6883" t="s">
        <v>335</v>
      </c>
      <c r="G6883" t="s">
        <v>339</v>
      </c>
      <c r="H6883">
        <v>2011</v>
      </c>
      <c r="I6883" s="2">
        <v>1395200</v>
      </c>
      <c r="J6883" s="2">
        <v>0</v>
      </c>
      <c r="K6883" s="2">
        <v>1395200</v>
      </c>
      <c r="L6883" t="s">
        <v>116</v>
      </c>
    </row>
    <row r="6884" spans="1:12" x14ac:dyDescent="0.85">
      <c r="A6884" s="1">
        <v>41164</v>
      </c>
      <c r="B6884" t="s">
        <v>883</v>
      </c>
      <c r="C6884" t="s">
        <v>4278</v>
      </c>
      <c r="D6884" t="s">
        <v>4279</v>
      </c>
      <c r="E6884" t="s">
        <v>119</v>
      </c>
      <c r="F6884" t="s">
        <v>120</v>
      </c>
      <c r="G6884" t="s">
        <v>1125</v>
      </c>
      <c r="H6884">
        <v>2011</v>
      </c>
      <c r="I6884" s="2">
        <v>999990</v>
      </c>
      <c r="J6884" s="2">
        <v>10</v>
      </c>
      <c r="K6884" s="2">
        <v>1000000</v>
      </c>
      <c r="L6884" t="s">
        <v>116</v>
      </c>
    </row>
    <row r="6885" spans="1:12" x14ac:dyDescent="0.85">
      <c r="A6885" s="1">
        <v>41164</v>
      </c>
      <c r="B6885" t="s">
        <v>90</v>
      </c>
      <c r="C6885" t="s">
        <v>7956</v>
      </c>
      <c r="D6885" t="s">
        <v>7957</v>
      </c>
      <c r="E6885" t="s">
        <v>7958</v>
      </c>
      <c r="F6885" t="s">
        <v>7959</v>
      </c>
      <c r="G6885" t="s">
        <v>7960</v>
      </c>
      <c r="H6885">
        <v>2011</v>
      </c>
      <c r="I6885" s="2">
        <v>3000000</v>
      </c>
      <c r="J6885" s="2">
        <v>0</v>
      </c>
      <c r="K6885" s="2">
        <v>3000000</v>
      </c>
      <c r="L6885" t="s">
        <v>116</v>
      </c>
    </row>
    <row r="6886" spans="1:12" x14ac:dyDescent="0.85">
      <c r="A6886" s="1">
        <v>41164</v>
      </c>
      <c r="B6886" t="s">
        <v>90</v>
      </c>
      <c r="C6886" t="s">
        <v>7642</v>
      </c>
      <c r="D6886" t="s">
        <v>7643</v>
      </c>
      <c r="E6886" t="s">
        <v>93</v>
      </c>
      <c r="F6886" t="s">
        <v>94</v>
      </c>
      <c r="H6886">
        <v>2011</v>
      </c>
      <c r="I6886" s="2">
        <v>1000000</v>
      </c>
      <c r="J6886" s="2">
        <v>0</v>
      </c>
      <c r="K6886" s="2">
        <v>1000000</v>
      </c>
      <c r="L6886" t="s">
        <v>116</v>
      </c>
    </row>
    <row r="6887" spans="1:12" x14ac:dyDescent="0.85">
      <c r="A6887" s="1">
        <v>41164</v>
      </c>
      <c r="B6887" t="s">
        <v>90</v>
      </c>
      <c r="C6887" t="s">
        <v>7646</v>
      </c>
      <c r="D6887" t="s">
        <v>7647</v>
      </c>
      <c r="E6887" t="s">
        <v>119</v>
      </c>
      <c r="F6887" t="s">
        <v>120</v>
      </c>
      <c r="G6887" t="s">
        <v>121</v>
      </c>
      <c r="H6887">
        <v>2011</v>
      </c>
      <c r="I6887" s="2">
        <v>845000</v>
      </c>
      <c r="J6887" s="2">
        <v>0</v>
      </c>
      <c r="K6887" s="2">
        <v>845000</v>
      </c>
      <c r="L6887" t="s">
        <v>116</v>
      </c>
    </row>
    <row r="6888" spans="1:12" x14ac:dyDescent="0.85">
      <c r="A6888" s="1">
        <v>41164</v>
      </c>
      <c r="B6888" t="s">
        <v>90</v>
      </c>
      <c r="C6888" t="s">
        <v>7961</v>
      </c>
      <c r="D6888" t="s">
        <v>7962</v>
      </c>
      <c r="E6888" t="s">
        <v>119</v>
      </c>
      <c r="F6888" t="s">
        <v>120</v>
      </c>
      <c r="G6888" t="s">
        <v>121</v>
      </c>
      <c r="H6888">
        <v>2011</v>
      </c>
      <c r="I6888" s="2">
        <v>920000</v>
      </c>
      <c r="J6888" s="2">
        <v>0</v>
      </c>
      <c r="K6888" s="2">
        <v>920000</v>
      </c>
      <c r="L6888" t="s">
        <v>116</v>
      </c>
    </row>
    <row r="6889" spans="1:12" x14ac:dyDescent="0.85">
      <c r="A6889" s="1">
        <v>41164</v>
      </c>
      <c r="B6889" t="s">
        <v>90</v>
      </c>
      <c r="C6889" t="s">
        <v>7963</v>
      </c>
      <c r="D6889" t="s">
        <v>7964</v>
      </c>
      <c r="E6889" t="s">
        <v>93</v>
      </c>
      <c r="F6889" t="s">
        <v>94</v>
      </c>
      <c r="H6889">
        <v>2011</v>
      </c>
      <c r="I6889" s="2">
        <v>17349000</v>
      </c>
      <c r="J6889" s="2">
        <v>2651000</v>
      </c>
      <c r="K6889" s="2">
        <v>20000000</v>
      </c>
      <c r="L6889" t="s">
        <v>116</v>
      </c>
    </row>
    <row r="6890" spans="1:12" x14ac:dyDescent="0.85">
      <c r="A6890" s="1">
        <v>41164</v>
      </c>
      <c r="B6890" t="s">
        <v>90</v>
      </c>
      <c r="C6890" t="s">
        <v>7220</v>
      </c>
      <c r="D6890" t="s">
        <v>7221</v>
      </c>
      <c r="E6890" t="s">
        <v>4538</v>
      </c>
      <c r="F6890" t="s">
        <v>4539</v>
      </c>
      <c r="G6890" t="s">
        <v>4540</v>
      </c>
      <c r="H6890">
        <v>2011</v>
      </c>
      <c r="I6890" s="2">
        <v>1353359.07</v>
      </c>
      <c r="J6890" s="2">
        <v>0</v>
      </c>
      <c r="K6890" s="2">
        <v>1353359.07</v>
      </c>
      <c r="L6890" t="s">
        <v>116</v>
      </c>
    </row>
    <row r="6891" spans="1:12" x14ac:dyDescent="0.85">
      <c r="A6891" s="1">
        <v>41164</v>
      </c>
      <c r="B6891" t="s">
        <v>90</v>
      </c>
      <c r="C6891" t="s">
        <v>7222</v>
      </c>
      <c r="D6891" t="s">
        <v>7223</v>
      </c>
      <c r="E6891" t="s">
        <v>93</v>
      </c>
      <c r="F6891" t="s">
        <v>94</v>
      </c>
      <c r="H6891">
        <v>2011</v>
      </c>
      <c r="I6891" s="2">
        <v>1000000</v>
      </c>
      <c r="J6891" s="2">
        <v>1000000</v>
      </c>
      <c r="K6891" s="2">
        <v>2000000</v>
      </c>
      <c r="L6891" t="s">
        <v>116</v>
      </c>
    </row>
    <row r="6892" spans="1:12" x14ac:dyDescent="0.85">
      <c r="A6892" s="1">
        <v>41164</v>
      </c>
      <c r="B6892" t="s">
        <v>90</v>
      </c>
      <c r="C6892" t="s">
        <v>6781</v>
      </c>
      <c r="D6892" t="s">
        <v>6782</v>
      </c>
      <c r="E6892" t="s">
        <v>15</v>
      </c>
      <c r="F6892" t="s">
        <v>16</v>
      </c>
      <c r="G6892" t="s">
        <v>17</v>
      </c>
      <c r="H6892">
        <v>2011</v>
      </c>
      <c r="I6892" s="2">
        <v>164572.46</v>
      </c>
      <c r="J6892" s="2">
        <v>0</v>
      </c>
      <c r="K6892" s="2">
        <v>164572.46</v>
      </c>
      <c r="L6892" t="s">
        <v>116</v>
      </c>
    </row>
    <row r="6893" spans="1:12" x14ac:dyDescent="0.85">
      <c r="A6893" s="1">
        <v>41164</v>
      </c>
      <c r="B6893" t="s">
        <v>90</v>
      </c>
      <c r="C6893" t="s">
        <v>6781</v>
      </c>
      <c r="D6893" t="s">
        <v>6782</v>
      </c>
      <c r="E6893" t="s">
        <v>102</v>
      </c>
      <c r="F6893" t="s">
        <v>103</v>
      </c>
      <c r="G6893" t="s">
        <v>104</v>
      </c>
      <c r="H6893">
        <v>2011</v>
      </c>
      <c r="I6893" s="2">
        <v>151402.63</v>
      </c>
      <c r="J6893" s="2">
        <v>0</v>
      </c>
      <c r="K6893" s="2">
        <v>151402.63</v>
      </c>
      <c r="L6893" t="s">
        <v>116</v>
      </c>
    </row>
    <row r="6894" spans="1:12" x14ac:dyDescent="0.85">
      <c r="A6894" s="1">
        <v>41164</v>
      </c>
      <c r="B6894" t="s">
        <v>90</v>
      </c>
      <c r="C6894" t="s">
        <v>6781</v>
      </c>
      <c r="D6894" t="s">
        <v>6782</v>
      </c>
      <c r="E6894" t="s">
        <v>42</v>
      </c>
      <c r="F6894" t="s">
        <v>43</v>
      </c>
      <c r="G6894" t="s">
        <v>76</v>
      </c>
      <c r="H6894">
        <v>2011</v>
      </c>
      <c r="I6894" s="2">
        <v>199505.72</v>
      </c>
      <c r="J6894" s="2">
        <v>0</v>
      </c>
      <c r="K6894" s="2">
        <v>199505.72</v>
      </c>
      <c r="L6894" t="s">
        <v>116</v>
      </c>
    </row>
    <row r="6895" spans="1:12" x14ac:dyDescent="0.85">
      <c r="A6895" s="1">
        <v>41164</v>
      </c>
      <c r="B6895" t="s">
        <v>90</v>
      </c>
      <c r="C6895" t="s">
        <v>6781</v>
      </c>
      <c r="D6895" t="s">
        <v>6782</v>
      </c>
      <c r="E6895" t="s">
        <v>93</v>
      </c>
      <c r="F6895" t="s">
        <v>94</v>
      </c>
      <c r="H6895">
        <v>2011</v>
      </c>
      <c r="I6895" s="2">
        <v>1626517.04</v>
      </c>
      <c r="J6895" s="2">
        <v>0</v>
      </c>
      <c r="K6895" s="2">
        <v>1626517.04</v>
      </c>
      <c r="L6895" t="s">
        <v>116</v>
      </c>
    </row>
    <row r="6896" spans="1:12" x14ac:dyDescent="0.85">
      <c r="A6896" s="1">
        <v>41164</v>
      </c>
      <c r="B6896" t="s">
        <v>90</v>
      </c>
      <c r="C6896" t="s">
        <v>6341</v>
      </c>
      <c r="D6896" t="s">
        <v>6342</v>
      </c>
      <c r="E6896" t="s">
        <v>93</v>
      </c>
      <c r="F6896" t="s">
        <v>94</v>
      </c>
      <c r="H6896">
        <v>2011</v>
      </c>
      <c r="I6896" s="2">
        <v>751800.61</v>
      </c>
      <c r="J6896" s="2">
        <v>0</v>
      </c>
      <c r="K6896" s="2">
        <v>751800.61</v>
      </c>
      <c r="L6896" t="s">
        <v>116</v>
      </c>
    </row>
    <row r="6897" spans="1:12" x14ac:dyDescent="0.85">
      <c r="A6897" s="1">
        <v>41164</v>
      </c>
      <c r="B6897" t="s">
        <v>4685</v>
      </c>
      <c r="C6897" t="s">
        <v>5867</v>
      </c>
      <c r="D6897" t="s">
        <v>5868</v>
      </c>
      <c r="E6897" t="s">
        <v>93</v>
      </c>
      <c r="F6897" t="s">
        <v>94</v>
      </c>
      <c r="H6897">
        <v>2011</v>
      </c>
      <c r="I6897" s="2">
        <v>37327920</v>
      </c>
      <c r="J6897" s="2">
        <v>0</v>
      </c>
      <c r="K6897" s="2">
        <v>37327920</v>
      </c>
      <c r="L6897" t="s">
        <v>116</v>
      </c>
    </row>
    <row r="6898" spans="1:12" x14ac:dyDescent="0.85">
      <c r="A6898" s="1">
        <v>41164</v>
      </c>
      <c r="B6898" t="s">
        <v>90</v>
      </c>
      <c r="C6898" t="s">
        <v>4294</v>
      </c>
      <c r="D6898" t="s">
        <v>4293</v>
      </c>
      <c r="E6898" t="s">
        <v>119</v>
      </c>
      <c r="F6898" t="s">
        <v>120</v>
      </c>
      <c r="G6898" t="s">
        <v>121</v>
      </c>
      <c r="H6898">
        <v>2011</v>
      </c>
      <c r="I6898" s="2">
        <v>20906158</v>
      </c>
      <c r="J6898" s="2">
        <v>0</v>
      </c>
      <c r="K6898" s="2">
        <v>20906158</v>
      </c>
      <c r="L6898" t="s">
        <v>116</v>
      </c>
    </row>
    <row r="6899" spans="1:12" x14ac:dyDescent="0.85">
      <c r="A6899" s="1">
        <v>41164</v>
      </c>
      <c r="B6899" t="s">
        <v>90</v>
      </c>
      <c r="C6899" t="s">
        <v>5083</v>
      </c>
      <c r="D6899" t="s">
        <v>5084</v>
      </c>
      <c r="E6899" t="s">
        <v>93</v>
      </c>
      <c r="F6899" t="s">
        <v>94</v>
      </c>
      <c r="H6899">
        <v>2011</v>
      </c>
      <c r="I6899" s="2">
        <v>8850000</v>
      </c>
      <c r="J6899" s="2">
        <v>0</v>
      </c>
      <c r="K6899" s="2">
        <v>8850000</v>
      </c>
      <c r="L6899" t="s">
        <v>116</v>
      </c>
    </row>
    <row r="6900" spans="1:12" x14ac:dyDescent="0.85">
      <c r="A6900" s="1">
        <v>41164</v>
      </c>
      <c r="B6900" t="s">
        <v>90</v>
      </c>
      <c r="C6900" t="s">
        <v>6345</v>
      </c>
      <c r="D6900" t="s">
        <v>6346</v>
      </c>
      <c r="E6900" t="s">
        <v>93</v>
      </c>
      <c r="F6900" t="s">
        <v>94</v>
      </c>
      <c r="H6900">
        <v>2011</v>
      </c>
      <c r="I6900" s="2">
        <v>110000000</v>
      </c>
      <c r="J6900" s="2">
        <v>0</v>
      </c>
      <c r="K6900" s="2">
        <v>110000000</v>
      </c>
      <c r="L6900" t="s">
        <v>116</v>
      </c>
    </row>
    <row r="6901" spans="1:12" x14ac:dyDescent="0.85">
      <c r="A6901" s="1">
        <v>41164</v>
      </c>
      <c r="B6901" t="s">
        <v>82</v>
      </c>
      <c r="C6901" t="s">
        <v>7965</v>
      </c>
      <c r="D6901" t="s">
        <v>7966</v>
      </c>
      <c r="E6901" t="s">
        <v>119</v>
      </c>
      <c r="F6901" t="s">
        <v>120</v>
      </c>
      <c r="G6901" t="s">
        <v>121</v>
      </c>
      <c r="H6901">
        <v>2011</v>
      </c>
      <c r="I6901" s="2">
        <v>1000000</v>
      </c>
      <c r="J6901" s="2">
        <v>300000</v>
      </c>
      <c r="K6901" s="2">
        <v>1300000</v>
      </c>
      <c r="L6901" t="s">
        <v>116</v>
      </c>
    </row>
    <row r="6902" spans="1:12" x14ac:dyDescent="0.85">
      <c r="A6902" s="1">
        <v>41164</v>
      </c>
      <c r="B6902" t="s">
        <v>7698</v>
      </c>
      <c r="C6902" t="s">
        <v>7967</v>
      </c>
      <c r="D6902" t="s">
        <v>7968</v>
      </c>
      <c r="E6902" t="s">
        <v>85</v>
      </c>
      <c r="F6902" t="s">
        <v>86</v>
      </c>
      <c r="G6902" t="s">
        <v>87</v>
      </c>
      <c r="H6902">
        <v>2011</v>
      </c>
      <c r="I6902" s="2">
        <v>963047.8</v>
      </c>
      <c r="J6902" s="2">
        <v>322939</v>
      </c>
      <c r="K6902" s="2">
        <v>1285986.8</v>
      </c>
      <c r="L6902" t="s">
        <v>116</v>
      </c>
    </row>
    <row r="6903" spans="1:12" x14ac:dyDescent="0.85">
      <c r="A6903" s="1">
        <v>41164</v>
      </c>
      <c r="B6903" t="s">
        <v>90</v>
      </c>
      <c r="C6903" t="s">
        <v>4721</v>
      </c>
      <c r="D6903" t="s">
        <v>4722</v>
      </c>
      <c r="E6903" t="s">
        <v>334</v>
      </c>
      <c r="F6903" t="s">
        <v>335</v>
      </c>
      <c r="G6903" t="s">
        <v>339</v>
      </c>
      <c r="H6903">
        <v>2011</v>
      </c>
      <c r="I6903" s="2">
        <v>4999958</v>
      </c>
      <c r="J6903" s="2">
        <v>42</v>
      </c>
      <c r="K6903" s="2">
        <v>5000000</v>
      </c>
      <c r="L6903" t="s">
        <v>116</v>
      </c>
    </row>
    <row r="6904" spans="1:12" x14ac:dyDescent="0.85">
      <c r="A6904" s="1">
        <v>41164</v>
      </c>
      <c r="B6904" t="s">
        <v>1843</v>
      </c>
      <c r="C6904" t="s">
        <v>1844</v>
      </c>
      <c r="D6904" t="s">
        <v>1845</v>
      </c>
      <c r="E6904" t="s">
        <v>113</v>
      </c>
      <c r="F6904" t="s">
        <v>114</v>
      </c>
      <c r="G6904" t="s">
        <v>115</v>
      </c>
      <c r="H6904">
        <v>2011</v>
      </c>
      <c r="I6904" s="2">
        <v>17600000</v>
      </c>
      <c r="J6904" s="2">
        <v>0</v>
      </c>
      <c r="K6904" s="2">
        <v>17600000</v>
      </c>
      <c r="L6904" t="s">
        <v>116</v>
      </c>
    </row>
    <row r="6905" spans="1:12" x14ac:dyDescent="0.85">
      <c r="A6905" s="1">
        <v>41164</v>
      </c>
      <c r="B6905" t="s">
        <v>90</v>
      </c>
      <c r="C6905" t="s">
        <v>7969</v>
      </c>
      <c r="D6905" t="s">
        <v>7970</v>
      </c>
      <c r="E6905" t="s">
        <v>4960</v>
      </c>
      <c r="F6905" t="s">
        <v>4961</v>
      </c>
      <c r="G6905" t="s">
        <v>7971</v>
      </c>
      <c r="H6905">
        <v>2011</v>
      </c>
      <c r="I6905" s="2">
        <v>7105000</v>
      </c>
      <c r="J6905" s="2">
        <v>2310000</v>
      </c>
      <c r="K6905" s="2">
        <v>9415000</v>
      </c>
      <c r="L6905" t="s">
        <v>116</v>
      </c>
    </row>
    <row r="6906" spans="1:12" x14ac:dyDescent="0.85">
      <c r="A6906" s="1">
        <v>41164</v>
      </c>
      <c r="B6906" t="s">
        <v>4705</v>
      </c>
      <c r="C6906" t="s">
        <v>7656</v>
      </c>
      <c r="D6906" t="s">
        <v>7657</v>
      </c>
      <c r="E6906" t="s">
        <v>21</v>
      </c>
      <c r="F6906" t="s">
        <v>22</v>
      </c>
      <c r="G6906" t="s">
        <v>23</v>
      </c>
      <c r="H6906">
        <v>2011</v>
      </c>
      <c r="I6906" s="2">
        <v>5032409.3</v>
      </c>
      <c r="J6906" s="2">
        <v>1947490.25</v>
      </c>
      <c r="K6906" s="2">
        <v>6979899.5499999998</v>
      </c>
      <c r="L6906" t="s">
        <v>116</v>
      </c>
    </row>
    <row r="6907" spans="1:12" x14ac:dyDescent="0.85">
      <c r="A6907" s="1">
        <v>41164</v>
      </c>
      <c r="B6907" t="s">
        <v>90</v>
      </c>
      <c r="C6907" t="s">
        <v>6797</v>
      </c>
      <c r="D6907" t="s">
        <v>6798</v>
      </c>
      <c r="E6907" t="s">
        <v>1408</v>
      </c>
      <c r="F6907" t="s">
        <v>1409</v>
      </c>
      <c r="G6907" t="s">
        <v>1410</v>
      </c>
      <c r="H6907">
        <v>2011</v>
      </c>
      <c r="I6907" s="2">
        <v>560840</v>
      </c>
      <c r="J6907" s="2">
        <v>0</v>
      </c>
      <c r="K6907" s="2">
        <v>560840</v>
      </c>
      <c r="L6907" t="s">
        <v>116</v>
      </c>
    </row>
    <row r="6908" spans="1:12" x14ac:dyDescent="0.85">
      <c r="A6908" s="1">
        <v>41164</v>
      </c>
      <c r="B6908" t="s">
        <v>82</v>
      </c>
      <c r="C6908" t="s">
        <v>5091</v>
      </c>
      <c r="D6908" t="s">
        <v>5092</v>
      </c>
      <c r="E6908" t="s">
        <v>1408</v>
      </c>
      <c r="F6908" t="s">
        <v>1409</v>
      </c>
      <c r="G6908" t="s">
        <v>1410</v>
      </c>
      <c r="H6908">
        <v>2011</v>
      </c>
      <c r="I6908" s="2">
        <v>134430</v>
      </c>
      <c r="J6908" s="2">
        <v>0</v>
      </c>
      <c r="K6908" s="2">
        <v>134430</v>
      </c>
      <c r="L6908" t="s">
        <v>18</v>
      </c>
    </row>
    <row r="6909" spans="1:12" x14ac:dyDescent="0.85">
      <c r="A6909" s="1">
        <v>41164</v>
      </c>
      <c r="B6909" t="s">
        <v>1502</v>
      </c>
      <c r="C6909" t="s">
        <v>6802</v>
      </c>
      <c r="D6909" t="s">
        <v>6803</v>
      </c>
      <c r="E6909" t="s">
        <v>204</v>
      </c>
      <c r="F6909" t="s">
        <v>205</v>
      </c>
      <c r="G6909" t="s">
        <v>206</v>
      </c>
      <c r="H6909">
        <v>2011</v>
      </c>
      <c r="I6909" s="2">
        <v>3645</v>
      </c>
      <c r="J6909" s="2">
        <v>0</v>
      </c>
      <c r="K6909" s="2">
        <v>3645</v>
      </c>
      <c r="L6909" t="s">
        <v>116</v>
      </c>
    </row>
    <row r="6910" spans="1:12" x14ac:dyDescent="0.85">
      <c r="A6910" s="1">
        <v>41164</v>
      </c>
      <c r="B6910" t="s">
        <v>2142</v>
      </c>
      <c r="C6910" t="s">
        <v>7972</v>
      </c>
      <c r="D6910" t="s">
        <v>7973</v>
      </c>
      <c r="E6910" t="s">
        <v>102</v>
      </c>
      <c r="F6910" t="s">
        <v>103</v>
      </c>
      <c r="G6910" t="s">
        <v>104</v>
      </c>
      <c r="H6910">
        <v>2011</v>
      </c>
      <c r="I6910" s="2">
        <v>1163839.43</v>
      </c>
      <c r="J6910" s="2">
        <v>300525.32</v>
      </c>
      <c r="K6910" s="2">
        <v>1464364.75</v>
      </c>
      <c r="L6910" t="s">
        <v>116</v>
      </c>
    </row>
    <row r="6911" spans="1:12" x14ac:dyDescent="0.85">
      <c r="A6911" s="1">
        <v>41164</v>
      </c>
      <c r="B6911" t="s">
        <v>1502</v>
      </c>
      <c r="C6911" t="s">
        <v>7236</v>
      </c>
      <c r="D6911" t="s">
        <v>7237</v>
      </c>
      <c r="E6911" t="s">
        <v>223</v>
      </c>
      <c r="F6911" t="s">
        <v>224</v>
      </c>
      <c r="G6911" t="s">
        <v>225</v>
      </c>
      <c r="H6911">
        <v>2011</v>
      </c>
      <c r="I6911" s="2">
        <v>2500000</v>
      </c>
      <c r="J6911" s="2">
        <v>0</v>
      </c>
      <c r="K6911" s="2">
        <v>2500000</v>
      </c>
      <c r="L6911" t="s">
        <v>116</v>
      </c>
    </row>
    <row r="6912" spans="1:12" x14ac:dyDescent="0.85">
      <c r="A6912" s="1">
        <v>41164</v>
      </c>
      <c r="B6912" t="s">
        <v>90</v>
      </c>
      <c r="C6912" t="s">
        <v>7974</v>
      </c>
      <c r="D6912" t="s">
        <v>7975</v>
      </c>
      <c r="E6912" t="s">
        <v>223</v>
      </c>
      <c r="F6912" t="s">
        <v>224</v>
      </c>
      <c r="G6912" t="s">
        <v>225</v>
      </c>
      <c r="H6912">
        <v>2011</v>
      </c>
      <c r="I6912" s="2">
        <v>4000000</v>
      </c>
      <c r="J6912" s="2">
        <v>0</v>
      </c>
      <c r="K6912" s="2">
        <v>4000000</v>
      </c>
      <c r="L6912" t="s">
        <v>116</v>
      </c>
    </row>
    <row r="6913" spans="1:12" x14ac:dyDescent="0.85">
      <c r="A6913" s="1">
        <v>41164</v>
      </c>
      <c r="B6913" t="s">
        <v>1919</v>
      </c>
      <c r="C6913" t="s">
        <v>1920</v>
      </c>
      <c r="D6913" t="s">
        <v>1921</v>
      </c>
      <c r="E6913" t="s">
        <v>223</v>
      </c>
      <c r="F6913" t="s">
        <v>224</v>
      </c>
      <c r="G6913" t="s">
        <v>225</v>
      </c>
      <c r="H6913">
        <v>2011</v>
      </c>
      <c r="I6913" s="2">
        <v>38543933.049999997</v>
      </c>
      <c r="J6913" s="2">
        <v>0</v>
      </c>
      <c r="K6913" s="2">
        <v>38543933.049999997</v>
      </c>
      <c r="L6913" t="s">
        <v>116</v>
      </c>
    </row>
    <row r="6914" spans="1:12" x14ac:dyDescent="0.85">
      <c r="A6914" s="1">
        <v>41164</v>
      </c>
      <c r="B6914" t="s">
        <v>6191</v>
      </c>
      <c r="C6914" t="s">
        <v>6804</v>
      </c>
      <c r="D6914" t="s">
        <v>6805</v>
      </c>
      <c r="E6914" t="s">
        <v>223</v>
      </c>
      <c r="F6914" t="s">
        <v>224</v>
      </c>
      <c r="G6914" t="s">
        <v>225</v>
      </c>
      <c r="H6914">
        <v>2011</v>
      </c>
      <c r="I6914" s="2">
        <v>3000000</v>
      </c>
      <c r="J6914" s="2">
        <v>0</v>
      </c>
      <c r="K6914" s="2">
        <v>3000000</v>
      </c>
      <c r="L6914" t="s">
        <v>116</v>
      </c>
    </row>
    <row r="6915" spans="1:12" x14ac:dyDescent="0.85">
      <c r="A6915" s="1">
        <v>41164</v>
      </c>
      <c r="B6915" t="s">
        <v>4806</v>
      </c>
      <c r="C6915" t="s">
        <v>7976</v>
      </c>
      <c r="D6915" t="s">
        <v>7977</v>
      </c>
      <c r="E6915" t="s">
        <v>223</v>
      </c>
      <c r="F6915" t="s">
        <v>224</v>
      </c>
      <c r="G6915" t="s">
        <v>225</v>
      </c>
      <c r="H6915">
        <v>2011</v>
      </c>
      <c r="I6915" s="2">
        <v>3000000</v>
      </c>
      <c r="J6915" s="2">
        <v>0</v>
      </c>
      <c r="K6915" s="2">
        <v>3000000</v>
      </c>
      <c r="L6915" t="s">
        <v>116</v>
      </c>
    </row>
    <row r="6916" spans="1:12" x14ac:dyDescent="0.85">
      <c r="A6916" s="1">
        <v>41164</v>
      </c>
      <c r="B6916" t="s">
        <v>90</v>
      </c>
      <c r="C6916" t="s">
        <v>5883</v>
      </c>
      <c r="D6916" t="s">
        <v>5884</v>
      </c>
      <c r="E6916" t="s">
        <v>223</v>
      </c>
      <c r="F6916" t="s">
        <v>224</v>
      </c>
      <c r="G6916" t="s">
        <v>225</v>
      </c>
      <c r="H6916">
        <v>2011</v>
      </c>
      <c r="I6916" s="2">
        <v>3000000</v>
      </c>
      <c r="J6916" s="2">
        <v>0</v>
      </c>
      <c r="K6916" s="2">
        <v>3000000</v>
      </c>
      <c r="L6916" t="s">
        <v>116</v>
      </c>
    </row>
    <row r="6917" spans="1:12" x14ac:dyDescent="0.85">
      <c r="A6917" s="1">
        <v>41164</v>
      </c>
      <c r="B6917" t="s">
        <v>538</v>
      </c>
      <c r="C6917" t="s">
        <v>3930</v>
      </c>
      <c r="D6917" t="s">
        <v>3931</v>
      </c>
      <c r="E6917" t="s">
        <v>223</v>
      </c>
      <c r="F6917" t="s">
        <v>224</v>
      </c>
      <c r="G6917" t="s">
        <v>225</v>
      </c>
      <c r="H6917">
        <v>2011</v>
      </c>
      <c r="I6917" s="2">
        <v>300000</v>
      </c>
      <c r="J6917" s="2">
        <v>0</v>
      </c>
      <c r="K6917" s="2">
        <v>300000</v>
      </c>
      <c r="L6917" t="s">
        <v>116</v>
      </c>
    </row>
    <row r="6918" spans="1:12" x14ac:dyDescent="0.85">
      <c r="A6918" s="1">
        <v>41164</v>
      </c>
      <c r="B6918" t="s">
        <v>90</v>
      </c>
      <c r="C6918" t="s">
        <v>7978</v>
      </c>
      <c r="D6918" t="s">
        <v>7979</v>
      </c>
      <c r="E6918" t="s">
        <v>85</v>
      </c>
      <c r="F6918" t="s">
        <v>86</v>
      </c>
      <c r="G6918" t="s">
        <v>87</v>
      </c>
      <c r="H6918">
        <v>2011</v>
      </c>
      <c r="I6918" s="2">
        <v>4139942</v>
      </c>
      <c r="J6918" s="2">
        <v>439197.04</v>
      </c>
      <c r="K6918" s="2">
        <v>4579139.04</v>
      </c>
      <c r="L6918" t="s">
        <v>116</v>
      </c>
    </row>
    <row r="6919" spans="1:12" x14ac:dyDescent="0.85">
      <c r="A6919" s="1">
        <v>41164</v>
      </c>
      <c r="B6919" t="s">
        <v>1457</v>
      </c>
      <c r="C6919" t="s">
        <v>7980</v>
      </c>
      <c r="D6919" t="s">
        <v>7981</v>
      </c>
      <c r="E6919" t="s">
        <v>21</v>
      </c>
      <c r="F6919" t="s">
        <v>22</v>
      </c>
      <c r="G6919" t="s">
        <v>23</v>
      </c>
      <c r="H6919">
        <v>2011</v>
      </c>
      <c r="I6919" s="2">
        <v>5131739.08</v>
      </c>
      <c r="J6919" s="2">
        <v>9061281.6799999997</v>
      </c>
      <c r="K6919" s="2">
        <v>14193020.76</v>
      </c>
      <c r="L6919" t="s">
        <v>116</v>
      </c>
    </row>
    <row r="6920" spans="1:12" x14ac:dyDescent="0.85">
      <c r="A6920" s="1">
        <v>41164</v>
      </c>
      <c r="B6920" t="s">
        <v>2137</v>
      </c>
      <c r="C6920" t="s">
        <v>7982</v>
      </c>
      <c r="D6920" t="s">
        <v>7983</v>
      </c>
      <c r="E6920" t="s">
        <v>607</v>
      </c>
      <c r="F6920" t="s">
        <v>608</v>
      </c>
      <c r="G6920" t="s">
        <v>608</v>
      </c>
      <c r="H6920">
        <v>2011</v>
      </c>
      <c r="I6920" s="2">
        <v>1510355</v>
      </c>
      <c r="J6920" s="2">
        <v>0</v>
      </c>
      <c r="K6920" s="2">
        <v>1510355</v>
      </c>
      <c r="L6920" t="s">
        <v>116</v>
      </c>
    </row>
    <row r="6921" spans="1:12" x14ac:dyDescent="0.85">
      <c r="A6921" s="1">
        <v>41164</v>
      </c>
      <c r="B6921" t="s">
        <v>7240</v>
      </c>
      <c r="C6921" t="s">
        <v>7241</v>
      </c>
      <c r="D6921" t="s">
        <v>7242</v>
      </c>
      <c r="E6921" t="s">
        <v>200</v>
      </c>
      <c r="F6921" t="s">
        <v>201</v>
      </c>
      <c r="G6921" t="s">
        <v>202</v>
      </c>
      <c r="H6921">
        <v>2011</v>
      </c>
      <c r="I6921" s="2">
        <v>62028.33</v>
      </c>
      <c r="J6921" s="2">
        <v>0</v>
      </c>
      <c r="K6921" s="2">
        <v>62028.33</v>
      </c>
      <c r="L6921" t="s">
        <v>116</v>
      </c>
    </row>
    <row r="6922" spans="1:12" x14ac:dyDescent="0.85">
      <c r="A6922" s="1">
        <v>41164</v>
      </c>
      <c r="B6922" t="s">
        <v>7240</v>
      </c>
      <c r="C6922" t="s">
        <v>7241</v>
      </c>
      <c r="D6922" t="s">
        <v>7242</v>
      </c>
      <c r="E6922" t="s">
        <v>102</v>
      </c>
      <c r="F6922" t="s">
        <v>103</v>
      </c>
      <c r="G6922" t="s">
        <v>104</v>
      </c>
      <c r="H6922">
        <v>2011</v>
      </c>
      <c r="I6922" s="2">
        <v>1372227</v>
      </c>
      <c r="J6922" s="2">
        <v>0</v>
      </c>
      <c r="K6922" s="2">
        <v>1372227</v>
      </c>
      <c r="L6922" t="s">
        <v>116</v>
      </c>
    </row>
    <row r="6923" spans="1:12" x14ac:dyDescent="0.85">
      <c r="A6923" s="1">
        <v>41164</v>
      </c>
      <c r="B6923" t="s">
        <v>7240</v>
      </c>
      <c r="C6923" t="s">
        <v>7241</v>
      </c>
      <c r="D6923" t="s">
        <v>7242</v>
      </c>
      <c r="E6923" t="s">
        <v>21</v>
      </c>
      <c r="F6923" t="s">
        <v>22</v>
      </c>
      <c r="G6923" t="s">
        <v>23</v>
      </c>
      <c r="H6923">
        <v>2011</v>
      </c>
      <c r="I6923" s="2">
        <v>696118.38</v>
      </c>
      <c r="J6923" s="2">
        <v>0</v>
      </c>
      <c r="K6923" s="2">
        <v>696118.38</v>
      </c>
      <c r="L6923" t="s">
        <v>116</v>
      </c>
    </row>
    <row r="6924" spans="1:12" x14ac:dyDescent="0.85">
      <c r="A6924" s="1">
        <v>41164</v>
      </c>
      <c r="B6924" t="s">
        <v>7240</v>
      </c>
      <c r="C6924" t="s">
        <v>7243</v>
      </c>
      <c r="D6924" t="s">
        <v>7244</v>
      </c>
      <c r="E6924" t="s">
        <v>200</v>
      </c>
      <c r="F6924" t="s">
        <v>201</v>
      </c>
      <c r="G6924" t="s">
        <v>202</v>
      </c>
      <c r="H6924">
        <v>2011</v>
      </c>
      <c r="I6924" s="2">
        <v>62028.33</v>
      </c>
      <c r="J6924" s="2">
        <v>0</v>
      </c>
      <c r="K6924" s="2">
        <v>62028.33</v>
      </c>
      <c r="L6924" t="s">
        <v>116</v>
      </c>
    </row>
    <row r="6925" spans="1:12" x14ac:dyDescent="0.85">
      <c r="A6925" s="1">
        <v>41164</v>
      </c>
      <c r="B6925" t="s">
        <v>7240</v>
      </c>
      <c r="C6925" t="s">
        <v>7243</v>
      </c>
      <c r="D6925" t="s">
        <v>7244</v>
      </c>
      <c r="E6925" t="s">
        <v>102</v>
      </c>
      <c r="F6925" t="s">
        <v>103</v>
      </c>
      <c r="G6925" t="s">
        <v>104</v>
      </c>
      <c r="H6925">
        <v>2011</v>
      </c>
      <c r="I6925" s="2">
        <v>455532</v>
      </c>
      <c r="J6925" s="2">
        <v>0</v>
      </c>
      <c r="K6925" s="2">
        <v>455532</v>
      </c>
      <c r="L6925" t="s">
        <v>116</v>
      </c>
    </row>
    <row r="6926" spans="1:12" x14ac:dyDescent="0.85">
      <c r="A6926" s="1">
        <v>41164</v>
      </c>
      <c r="B6926" t="s">
        <v>7240</v>
      </c>
      <c r="C6926" t="s">
        <v>7243</v>
      </c>
      <c r="D6926" t="s">
        <v>7244</v>
      </c>
      <c r="E6926" t="s">
        <v>21</v>
      </c>
      <c r="F6926" t="s">
        <v>22</v>
      </c>
      <c r="G6926" t="s">
        <v>23</v>
      </c>
      <c r="H6926">
        <v>2011</v>
      </c>
      <c r="I6926" s="2">
        <v>28098.52</v>
      </c>
      <c r="J6926" s="2">
        <v>0</v>
      </c>
      <c r="K6926" s="2">
        <v>28098.52</v>
      </c>
      <c r="L6926" t="s">
        <v>116</v>
      </c>
    </row>
    <row r="6927" spans="1:12" x14ac:dyDescent="0.85">
      <c r="A6927" s="1">
        <v>41164</v>
      </c>
      <c r="B6927" t="s">
        <v>7240</v>
      </c>
      <c r="C6927" t="s">
        <v>7245</v>
      </c>
      <c r="D6927" t="s">
        <v>7246</v>
      </c>
      <c r="E6927" t="s">
        <v>15</v>
      </c>
      <c r="F6927" t="s">
        <v>16</v>
      </c>
      <c r="G6927" t="s">
        <v>17</v>
      </c>
      <c r="H6927">
        <v>2011</v>
      </c>
      <c r="I6927" s="2">
        <v>204929.58</v>
      </c>
      <c r="J6927" s="2">
        <v>0</v>
      </c>
      <c r="K6927" s="2">
        <v>204929.58</v>
      </c>
      <c r="L6927" t="s">
        <v>116</v>
      </c>
    </row>
    <row r="6928" spans="1:12" x14ac:dyDescent="0.85">
      <c r="A6928" s="1">
        <v>41164</v>
      </c>
      <c r="B6928" t="s">
        <v>7240</v>
      </c>
      <c r="C6928" t="s">
        <v>7245</v>
      </c>
      <c r="D6928" t="s">
        <v>7246</v>
      </c>
      <c r="E6928" t="s">
        <v>200</v>
      </c>
      <c r="F6928" t="s">
        <v>201</v>
      </c>
      <c r="G6928" t="s">
        <v>202</v>
      </c>
      <c r="H6928">
        <v>2011</v>
      </c>
      <c r="I6928" s="2">
        <v>62028.33</v>
      </c>
      <c r="J6928" s="2">
        <v>0</v>
      </c>
      <c r="K6928" s="2">
        <v>62028.33</v>
      </c>
      <c r="L6928" t="s">
        <v>116</v>
      </c>
    </row>
    <row r="6929" spans="1:12" x14ac:dyDescent="0.85">
      <c r="A6929" s="1">
        <v>41164</v>
      </c>
      <c r="B6929" t="s">
        <v>7240</v>
      </c>
      <c r="C6929" t="s">
        <v>7245</v>
      </c>
      <c r="D6929" t="s">
        <v>7246</v>
      </c>
      <c r="E6929" t="s">
        <v>102</v>
      </c>
      <c r="F6929" t="s">
        <v>103</v>
      </c>
      <c r="G6929" t="s">
        <v>104</v>
      </c>
      <c r="H6929">
        <v>2011</v>
      </c>
      <c r="I6929" s="2">
        <v>1186251</v>
      </c>
      <c r="J6929" s="2">
        <v>0</v>
      </c>
      <c r="K6929" s="2">
        <v>1186251</v>
      </c>
      <c r="L6929" t="s">
        <v>116</v>
      </c>
    </row>
    <row r="6930" spans="1:12" x14ac:dyDescent="0.85">
      <c r="A6930" s="1">
        <v>41164</v>
      </c>
      <c r="B6930" t="s">
        <v>7240</v>
      </c>
      <c r="C6930" t="s">
        <v>7245</v>
      </c>
      <c r="D6930" t="s">
        <v>7246</v>
      </c>
      <c r="E6930" t="s">
        <v>21</v>
      </c>
      <c r="F6930" t="s">
        <v>22</v>
      </c>
      <c r="G6930" t="s">
        <v>23</v>
      </c>
      <c r="H6930">
        <v>2011</v>
      </c>
      <c r="I6930" s="2">
        <v>129377.01</v>
      </c>
      <c r="J6930" s="2">
        <v>0</v>
      </c>
      <c r="K6930" s="2">
        <v>129377.01</v>
      </c>
      <c r="L6930" t="s">
        <v>116</v>
      </c>
    </row>
    <row r="6931" spans="1:12" x14ac:dyDescent="0.85">
      <c r="A6931" s="1">
        <v>41164</v>
      </c>
      <c r="B6931" t="s">
        <v>7240</v>
      </c>
      <c r="C6931" t="s">
        <v>7245</v>
      </c>
      <c r="D6931" t="s">
        <v>7246</v>
      </c>
      <c r="E6931" t="s">
        <v>21</v>
      </c>
      <c r="F6931" t="s">
        <v>22</v>
      </c>
      <c r="G6931" t="s">
        <v>1353</v>
      </c>
      <c r="H6931">
        <v>2011</v>
      </c>
      <c r="I6931" s="2">
        <v>150000</v>
      </c>
      <c r="J6931" s="2">
        <v>0</v>
      </c>
      <c r="K6931" s="2">
        <v>150000</v>
      </c>
      <c r="L6931" t="s">
        <v>116</v>
      </c>
    </row>
    <row r="6932" spans="1:12" x14ac:dyDescent="0.85">
      <c r="A6932" s="1">
        <v>41164</v>
      </c>
      <c r="B6932" t="s">
        <v>1502</v>
      </c>
      <c r="C6932" t="s">
        <v>7984</v>
      </c>
      <c r="D6932" t="s">
        <v>7985</v>
      </c>
      <c r="E6932" t="s">
        <v>1957</v>
      </c>
      <c r="F6932" t="s">
        <v>1958</v>
      </c>
      <c r="G6932" t="s">
        <v>1959</v>
      </c>
      <c r="H6932">
        <v>2011</v>
      </c>
      <c r="I6932" s="2">
        <v>1239964</v>
      </c>
      <c r="J6932" s="2">
        <v>760036</v>
      </c>
      <c r="K6932" s="2">
        <v>2000000</v>
      </c>
      <c r="L6932" t="s">
        <v>116</v>
      </c>
    </row>
    <row r="6933" spans="1:12" x14ac:dyDescent="0.85">
      <c r="A6933" s="1">
        <v>41164</v>
      </c>
      <c r="B6933" t="s">
        <v>82</v>
      </c>
      <c r="C6933" t="s">
        <v>4745</v>
      </c>
      <c r="D6933" t="s">
        <v>4746</v>
      </c>
      <c r="E6933" t="s">
        <v>62</v>
      </c>
      <c r="F6933" t="s">
        <v>63</v>
      </c>
      <c r="H6933">
        <v>2011</v>
      </c>
      <c r="I6933" s="2">
        <v>670803.29</v>
      </c>
      <c r="J6933" s="2">
        <v>0</v>
      </c>
      <c r="K6933" s="2">
        <v>670803.29</v>
      </c>
      <c r="L6933" t="s">
        <v>116</v>
      </c>
    </row>
    <row r="6934" spans="1:12" x14ac:dyDescent="0.85">
      <c r="A6934" s="1">
        <v>41164</v>
      </c>
      <c r="B6934" t="s">
        <v>7658</v>
      </c>
      <c r="C6934" t="s">
        <v>7659</v>
      </c>
      <c r="D6934" t="s">
        <v>7660</v>
      </c>
      <c r="E6934" t="s">
        <v>1957</v>
      </c>
      <c r="F6934" t="s">
        <v>1958</v>
      </c>
      <c r="G6934" t="s">
        <v>1959</v>
      </c>
      <c r="H6934">
        <v>2011</v>
      </c>
      <c r="I6934" s="2">
        <v>10612597.07</v>
      </c>
      <c r="J6934" s="2">
        <v>0</v>
      </c>
      <c r="K6934" s="2">
        <v>10612597.07</v>
      </c>
      <c r="L6934" t="s">
        <v>116</v>
      </c>
    </row>
    <row r="6935" spans="1:12" x14ac:dyDescent="0.85">
      <c r="A6935" s="1">
        <v>41164</v>
      </c>
      <c r="B6935" t="s">
        <v>90</v>
      </c>
      <c r="C6935" t="s">
        <v>7986</v>
      </c>
      <c r="D6935" t="s">
        <v>7987</v>
      </c>
      <c r="E6935" t="s">
        <v>1957</v>
      </c>
      <c r="F6935" t="s">
        <v>1958</v>
      </c>
      <c r="G6935" t="s">
        <v>1959</v>
      </c>
      <c r="H6935">
        <v>2011</v>
      </c>
      <c r="I6935" s="2">
        <v>1500000</v>
      </c>
      <c r="J6935" s="2">
        <v>0</v>
      </c>
      <c r="K6935" s="2">
        <v>1500000</v>
      </c>
      <c r="L6935" t="s">
        <v>116</v>
      </c>
    </row>
    <row r="6936" spans="1:12" x14ac:dyDescent="0.85">
      <c r="A6936" s="1">
        <v>41164</v>
      </c>
      <c r="B6936" t="s">
        <v>7665</v>
      </c>
      <c r="C6936" t="s">
        <v>7666</v>
      </c>
      <c r="D6936" t="s">
        <v>7667</v>
      </c>
      <c r="E6936" t="s">
        <v>264</v>
      </c>
      <c r="F6936" t="s">
        <v>265</v>
      </c>
      <c r="G6936" t="s">
        <v>1613</v>
      </c>
      <c r="H6936">
        <v>2011</v>
      </c>
      <c r="I6936" s="2">
        <v>11228800</v>
      </c>
      <c r="J6936" s="2">
        <v>0</v>
      </c>
      <c r="K6936" s="2">
        <v>11228800</v>
      </c>
      <c r="L6936" t="s">
        <v>116</v>
      </c>
    </row>
    <row r="6937" spans="1:12" x14ac:dyDescent="0.85">
      <c r="A6937" s="1">
        <v>41164</v>
      </c>
      <c r="B6937" t="s">
        <v>7665</v>
      </c>
      <c r="C6937" t="s">
        <v>7666</v>
      </c>
      <c r="D6937" t="s">
        <v>7667</v>
      </c>
      <c r="E6937" t="s">
        <v>70</v>
      </c>
      <c r="F6937" t="s">
        <v>71</v>
      </c>
      <c r="G6937" t="s">
        <v>5484</v>
      </c>
      <c r="H6937">
        <v>2011</v>
      </c>
      <c r="I6937" s="2">
        <v>7119211.1900000004</v>
      </c>
      <c r="J6937" s="2">
        <v>0</v>
      </c>
      <c r="K6937" s="2">
        <v>7119211.1900000004</v>
      </c>
      <c r="L6937" t="s">
        <v>116</v>
      </c>
    </row>
    <row r="6938" spans="1:12" x14ac:dyDescent="0.85">
      <c r="A6938" s="1">
        <v>41164</v>
      </c>
      <c r="B6938" t="s">
        <v>7665</v>
      </c>
      <c r="C6938" t="s">
        <v>7666</v>
      </c>
      <c r="D6938" t="s">
        <v>7667</v>
      </c>
      <c r="E6938" t="s">
        <v>85</v>
      </c>
      <c r="F6938" t="s">
        <v>86</v>
      </c>
      <c r="G6938" t="s">
        <v>87</v>
      </c>
      <c r="H6938">
        <v>2011</v>
      </c>
      <c r="I6938" s="2">
        <v>7018000</v>
      </c>
      <c r="J6938" s="2">
        <v>12917560.130000001</v>
      </c>
      <c r="K6938" s="2">
        <v>19935560.129999999</v>
      </c>
      <c r="L6938" t="s">
        <v>116</v>
      </c>
    </row>
    <row r="6939" spans="1:12" x14ac:dyDescent="0.85">
      <c r="A6939" s="1">
        <v>41164</v>
      </c>
      <c r="B6939" t="s">
        <v>7665</v>
      </c>
      <c r="C6939" t="s">
        <v>7666</v>
      </c>
      <c r="D6939" t="s">
        <v>7667</v>
      </c>
      <c r="E6939" t="s">
        <v>288</v>
      </c>
      <c r="F6939" t="s">
        <v>289</v>
      </c>
      <c r="G6939" t="s">
        <v>290</v>
      </c>
      <c r="H6939">
        <v>2011</v>
      </c>
      <c r="I6939" s="2">
        <v>7630920.79</v>
      </c>
      <c r="J6939" s="2">
        <v>0</v>
      </c>
      <c r="K6939" s="2">
        <v>7630920.79</v>
      </c>
      <c r="L6939" t="s">
        <v>116</v>
      </c>
    </row>
    <row r="6940" spans="1:12" x14ac:dyDescent="0.85">
      <c r="A6940" s="1">
        <v>41164</v>
      </c>
      <c r="B6940" t="s">
        <v>7665</v>
      </c>
      <c r="C6940" t="s">
        <v>7666</v>
      </c>
      <c r="D6940" t="s">
        <v>7667</v>
      </c>
      <c r="E6940" t="s">
        <v>204</v>
      </c>
      <c r="F6940" t="s">
        <v>205</v>
      </c>
      <c r="G6940" t="s">
        <v>206</v>
      </c>
      <c r="H6940">
        <v>2011</v>
      </c>
      <c r="I6940" s="2">
        <v>5388800</v>
      </c>
      <c r="J6940" s="2">
        <v>0</v>
      </c>
      <c r="K6940" s="2">
        <v>5388800</v>
      </c>
      <c r="L6940" t="s">
        <v>116</v>
      </c>
    </row>
    <row r="6941" spans="1:12" x14ac:dyDescent="0.85">
      <c r="A6941" s="1">
        <v>41164</v>
      </c>
      <c r="B6941" t="s">
        <v>7665</v>
      </c>
      <c r="C6941" t="s">
        <v>7666</v>
      </c>
      <c r="D6941" t="s">
        <v>7667</v>
      </c>
      <c r="E6941" t="s">
        <v>21</v>
      </c>
      <c r="F6941" t="s">
        <v>22</v>
      </c>
      <c r="G6941" t="s">
        <v>23</v>
      </c>
      <c r="H6941">
        <v>2011</v>
      </c>
      <c r="I6941" s="2">
        <v>4999970</v>
      </c>
      <c r="J6941" s="2">
        <v>30</v>
      </c>
      <c r="K6941" s="2">
        <v>5000000</v>
      </c>
      <c r="L6941" t="s">
        <v>116</v>
      </c>
    </row>
    <row r="6942" spans="1:12" x14ac:dyDescent="0.85">
      <c r="A6942" s="1">
        <v>41164</v>
      </c>
      <c r="B6942" t="s">
        <v>7665</v>
      </c>
      <c r="C6942" t="s">
        <v>7666</v>
      </c>
      <c r="D6942" t="s">
        <v>7667</v>
      </c>
      <c r="E6942" t="s">
        <v>2022</v>
      </c>
      <c r="F6942" t="s">
        <v>2023</v>
      </c>
      <c r="G6942" t="s">
        <v>5703</v>
      </c>
      <c r="H6942">
        <v>2011</v>
      </c>
      <c r="I6942" s="2">
        <v>5000000</v>
      </c>
      <c r="J6942" s="2">
        <v>0</v>
      </c>
      <c r="K6942" s="2">
        <v>5000000</v>
      </c>
      <c r="L6942" t="s">
        <v>116</v>
      </c>
    </row>
    <row r="6943" spans="1:12" x14ac:dyDescent="0.85">
      <c r="A6943" s="1">
        <v>41164</v>
      </c>
      <c r="B6943" t="s">
        <v>7665</v>
      </c>
      <c r="C6943" t="s">
        <v>7666</v>
      </c>
      <c r="D6943" t="s">
        <v>7667</v>
      </c>
      <c r="E6943" t="s">
        <v>49</v>
      </c>
      <c r="F6943" t="s">
        <v>50</v>
      </c>
      <c r="G6943" t="s">
        <v>51</v>
      </c>
      <c r="H6943">
        <v>2011</v>
      </c>
      <c r="I6943" s="2">
        <v>25000000</v>
      </c>
      <c r="J6943" s="2">
        <v>0</v>
      </c>
      <c r="K6943" s="2">
        <v>25000000</v>
      </c>
      <c r="L6943" t="s">
        <v>116</v>
      </c>
    </row>
    <row r="6944" spans="1:12" x14ac:dyDescent="0.85">
      <c r="A6944" s="1">
        <v>41164</v>
      </c>
      <c r="B6944" t="s">
        <v>6810</v>
      </c>
      <c r="C6944" t="s">
        <v>6811</v>
      </c>
      <c r="D6944" t="s">
        <v>6812</v>
      </c>
      <c r="E6944" t="s">
        <v>200</v>
      </c>
      <c r="F6944" t="s">
        <v>201</v>
      </c>
      <c r="G6944" t="s">
        <v>213</v>
      </c>
      <c r="H6944">
        <v>2011</v>
      </c>
      <c r="I6944" s="2">
        <v>999946</v>
      </c>
      <c r="J6944" s="2">
        <v>54</v>
      </c>
      <c r="K6944" s="2">
        <v>1000000</v>
      </c>
      <c r="L6944" t="s">
        <v>116</v>
      </c>
    </row>
    <row r="6945" spans="1:12" x14ac:dyDescent="0.85">
      <c r="A6945" s="1">
        <v>41164</v>
      </c>
      <c r="B6945" t="s">
        <v>5722</v>
      </c>
      <c r="C6945" t="s">
        <v>7988</v>
      </c>
      <c r="D6945" t="s">
        <v>7989</v>
      </c>
      <c r="E6945" t="s">
        <v>15</v>
      </c>
      <c r="F6945" t="s">
        <v>16</v>
      </c>
      <c r="G6945" t="s">
        <v>17</v>
      </c>
      <c r="H6945">
        <v>2011</v>
      </c>
      <c r="I6945" s="2">
        <v>9198184.3300000001</v>
      </c>
      <c r="J6945" s="2">
        <v>0</v>
      </c>
      <c r="K6945" s="2">
        <v>9198184.3300000001</v>
      </c>
      <c r="L6945" t="s">
        <v>116</v>
      </c>
    </row>
    <row r="6946" spans="1:12" x14ac:dyDescent="0.85">
      <c r="A6946" s="1">
        <v>41164</v>
      </c>
      <c r="B6946" t="s">
        <v>7670</v>
      </c>
      <c r="C6946" t="s">
        <v>7671</v>
      </c>
      <c r="D6946" t="s">
        <v>7672</v>
      </c>
      <c r="E6946" t="s">
        <v>15</v>
      </c>
      <c r="F6946" t="s">
        <v>16</v>
      </c>
      <c r="G6946" t="s">
        <v>17</v>
      </c>
      <c r="H6946">
        <v>2011</v>
      </c>
      <c r="I6946" s="2">
        <v>3065624.56</v>
      </c>
      <c r="J6946" s="2">
        <v>1335250.6200000001</v>
      </c>
      <c r="K6946" s="2">
        <v>4400875.18</v>
      </c>
      <c r="L6946" t="s">
        <v>116</v>
      </c>
    </row>
    <row r="6947" spans="1:12" x14ac:dyDescent="0.85">
      <c r="A6947" s="1">
        <v>41164</v>
      </c>
      <c r="B6947" t="s">
        <v>90</v>
      </c>
      <c r="C6947" t="s">
        <v>7990</v>
      </c>
      <c r="D6947" t="s">
        <v>7991</v>
      </c>
      <c r="E6947" t="s">
        <v>21</v>
      </c>
      <c r="F6947" t="s">
        <v>22</v>
      </c>
      <c r="G6947" t="s">
        <v>23</v>
      </c>
      <c r="H6947">
        <v>2011</v>
      </c>
      <c r="I6947" s="2">
        <v>7177027.3200000003</v>
      </c>
      <c r="J6947" s="2">
        <v>1888401.56</v>
      </c>
      <c r="K6947" s="2">
        <v>9065428.8800000008</v>
      </c>
      <c r="L6947" t="s">
        <v>116</v>
      </c>
    </row>
    <row r="6948" spans="1:12" x14ac:dyDescent="0.85">
      <c r="A6948" s="1">
        <v>41164</v>
      </c>
      <c r="B6948" t="s">
        <v>6819</v>
      </c>
      <c r="C6948" t="s">
        <v>6820</v>
      </c>
      <c r="D6948" t="s">
        <v>6821</v>
      </c>
      <c r="E6948" t="s">
        <v>264</v>
      </c>
      <c r="F6948" t="s">
        <v>265</v>
      </c>
      <c r="G6948" t="s">
        <v>1613</v>
      </c>
      <c r="H6948">
        <v>2011</v>
      </c>
      <c r="I6948" s="2">
        <v>33110500</v>
      </c>
      <c r="J6948" s="2">
        <v>0</v>
      </c>
      <c r="K6948" s="2">
        <v>33110500</v>
      </c>
      <c r="L6948" t="s">
        <v>116</v>
      </c>
    </row>
    <row r="6949" spans="1:12" x14ac:dyDescent="0.85">
      <c r="A6949" s="1">
        <v>41164</v>
      </c>
      <c r="B6949" t="s">
        <v>6819</v>
      </c>
      <c r="C6949" t="s">
        <v>6820</v>
      </c>
      <c r="D6949" t="s">
        <v>6821</v>
      </c>
      <c r="E6949" t="s">
        <v>85</v>
      </c>
      <c r="F6949" t="s">
        <v>86</v>
      </c>
      <c r="G6949" t="s">
        <v>87</v>
      </c>
      <c r="H6949">
        <v>2011</v>
      </c>
      <c r="I6949" s="2">
        <v>59496000</v>
      </c>
      <c r="J6949" s="2">
        <v>19376340.199999999</v>
      </c>
      <c r="K6949" s="2">
        <v>78872340.200000003</v>
      </c>
      <c r="L6949" t="s">
        <v>116</v>
      </c>
    </row>
    <row r="6950" spans="1:12" x14ac:dyDescent="0.85">
      <c r="A6950" s="1">
        <v>41164</v>
      </c>
      <c r="B6950" t="s">
        <v>90</v>
      </c>
      <c r="C6950" t="s">
        <v>7992</v>
      </c>
      <c r="D6950" t="s">
        <v>7993</v>
      </c>
      <c r="E6950" t="s">
        <v>1957</v>
      </c>
      <c r="F6950" t="s">
        <v>1958</v>
      </c>
      <c r="G6950" t="s">
        <v>7994</v>
      </c>
      <c r="H6950">
        <v>2011</v>
      </c>
      <c r="I6950" s="2">
        <v>500000</v>
      </c>
      <c r="J6950" s="2">
        <v>0</v>
      </c>
      <c r="K6950" s="2">
        <v>500000</v>
      </c>
      <c r="L6950" t="s">
        <v>116</v>
      </c>
    </row>
    <row r="6951" spans="1:12" x14ac:dyDescent="0.85">
      <c r="A6951" s="1">
        <v>41164</v>
      </c>
      <c r="B6951" t="s">
        <v>90</v>
      </c>
      <c r="C6951" t="s">
        <v>6367</v>
      </c>
      <c r="D6951" t="s">
        <v>6368</v>
      </c>
      <c r="E6951" t="s">
        <v>1333</v>
      </c>
      <c r="F6951" t="s">
        <v>1334</v>
      </c>
      <c r="G6951" t="s">
        <v>1335</v>
      </c>
      <c r="H6951">
        <v>2011</v>
      </c>
      <c r="I6951" s="2">
        <v>2121300</v>
      </c>
      <c r="J6951" s="2">
        <v>0</v>
      </c>
      <c r="K6951" s="2">
        <v>2121300</v>
      </c>
      <c r="L6951" t="s">
        <v>116</v>
      </c>
    </row>
    <row r="6952" spans="1:12" x14ac:dyDescent="0.85">
      <c r="A6952" s="1">
        <v>41164</v>
      </c>
      <c r="B6952" t="s">
        <v>90</v>
      </c>
      <c r="C6952" t="s">
        <v>6369</v>
      </c>
      <c r="D6952" t="s">
        <v>6370</v>
      </c>
      <c r="E6952" t="s">
        <v>1333</v>
      </c>
      <c r="F6952" t="s">
        <v>1334</v>
      </c>
      <c r="G6952" t="s">
        <v>1335</v>
      </c>
      <c r="H6952">
        <v>2011</v>
      </c>
      <c r="I6952" s="2">
        <v>565680</v>
      </c>
      <c r="J6952" s="2">
        <v>0</v>
      </c>
      <c r="K6952" s="2">
        <v>565680</v>
      </c>
      <c r="L6952" t="s">
        <v>116</v>
      </c>
    </row>
    <row r="6953" spans="1:12" x14ac:dyDescent="0.85">
      <c r="A6953" s="1">
        <v>41164</v>
      </c>
      <c r="B6953" t="s">
        <v>7995</v>
      </c>
      <c r="C6953" t="s">
        <v>7996</v>
      </c>
      <c r="D6953" t="s">
        <v>7997</v>
      </c>
      <c r="E6953" t="s">
        <v>1035</v>
      </c>
      <c r="F6953" t="s">
        <v>1036</v>
      </c>
      <c r="G6953" t="s">
        <v>1037</v>
      </c>
      <c r="H6953">
        <v>2011</v>
      </c>
      <c r="I6953" s="2">
        <v>994230</v>
      </c>
      <c r="J6953" s="2">
        <v>193763.4</v>
      </c>
      <c r="K6953" s="2">
        <v>1187993.3999999999</v>
      </c>
      <c r="L6953" t="s">
        <v>116</v>
      </c>
    </row>
    <row r="6954" spans="1:12" x14ac:dyDescent="0.85">
      <c r="A6954" s="1">
        <v>41164</v>
      </c>
      <c r="B6954" t="s">
        <v>7995</v>
      </c>
      <c r="C6954" t="s">
        <v>7996</v>
      </c>
      <c r="D6954" t="s">
        <v>7997</v>
      </c>
      <c r="E6954" t="s">
        <v>293</v>
      </c>
      <c r="F6954" t="s">
        <v>294</v>
      </c>
      <c r="G6954" t="s">
        <v>626</v>
      </c>
      <c r="H6954">
        <v>2011</v>
      </c>
      <c r="I6954" s="2">
        <v>300000</v>
      </c>
      <c r="J6954" s="2">
        <v>0</v>
      </c>
      <c r="K6954" s="2">
        <v>300000</v>
      </c>
      <c r="L6954" t="s">
        <v>116</v>
      </c>
    </row>
    <row r="6955" spans="1:12" x14ac:dyDescent="0.85">
      <c r="A6955" s="1">
        <v>41164</v>
      </c>
      <c r="B6955" t="s">
        <v>7995</v>
      </c>
      <c r="C6955" t="s">
        <v>7996</v>
      </c>
      <c r="D6955" t="s">
        <v>7997</v>
      </c>
      <c r="E6955" t="s">
        <v>293</v>
      </c>
      <c r="F6955" t="s">
        <v>294</v>
      </c>
      <c r="G6955" t="s">
        <v>7998</v>
      </c>
      <c r="H6955">
        <v>2011</v>
      </c>
      <c r="I6955" s="2">
        <v>417070</v>
      </c>
      <c r="J6955" s="2">
        <v>0</v>
      </c>
      <c r="K6955" s="2">
        <v>417070</v>
      </c>
      <c r="L6955" t="s">
        <v>116</v>
      </c>
    </row>
    <row r="6956" spans="1:12" x14ac:dyDescent="0.85">
      <c r="A6956" s="1">
        <v>41164</v>
      </c>
      <c r="B6956" t="s">
        <v>7995</v>
      </c>
      <c r="C6956" t="s">
        <v>7996</v>
      </c>
      <c r="D6956" t="s">
        <v>7997</v>
      </c>
      <c r="E6956" t="s">
        <v>293</v>
      </c>
      <c r="F6956" t="s">
        <v>294</v>
      </c>
      <c r="G6956" t="s">
        <v>4803</v>
      </c>
      <c r="H6956">
        <v>2011</v>
      </c>
      <c r="I6956" s="2">
        <v>796720</v>
      </c>
      <c r="J6956" s="2">
        <v>0</v>
      </c>
      <c r="K6956" s="2">
        <v>796720</v>
      </c>
      <c r="L6956" t="s">
        <v>116</v>
      </c>
    </row>
    <row r="6957" spans="1:12" x14ac:dyDescent="0.85">
      <c r="A6957" s="1">
        <v>41164</v>
      </c>
      <c r="B6957" t="s">
        <v>7995</v>
      </c>
      <c r="C6957" t="s">
        <v>7996</v>
      </c>
      <c r="D6957" t="s">
        <v>7997</v>
      </c>
      <c r="E6957" t="s">
        <v>293</v>
      </c>
      <c r="F6957" t="s">
        <v>294</v>
      </c>
      <c r="G6957" t="s">
        <v>295</v>
      </c>
      <c r="H6957">
        <v>2011</v>
      </c>
      <c r="I6957" s="2">
        <v>1353113.38</v>
      </c>
      <c r="J6957" s="2">
        <v>0</v>
      </c>
      <c r="K6957" s="2">
        <v>1353113.38</v>
      </c>
      <c r="L6957" t="s">
        <v>116</v>
      </c>
    </row>
    <row r="6958" spans="1:12" x14ac:dyDescent="0.85">
      <c r="A6958" s="1">
        <v>41164</v>
      </c>
      <c r="B6958" t="s">
        <v>600</v>
      </c>
      <c r="C6958" t="s">
        <v>5599</v>
      </c>
      <c r="D6958" t="s">
        <v>5600</v>
      </c>
      <c r="E6958" t="s">
        <v>442</v>
      </c>
      <c r="F6958" t="s">
        <v>443</v>
      </c>
      <c r="G6958" t="s">
        <v>5349</v>
      </c>
      <c r="H6958">
        <v>2011</v>
      </c>
      <c r="I6958" s="2">
        <v>150000</v>
      </c>
      <c r="J6958" s="2">
        <v>150000</v>
      </c>
      <c r="K6958" s="2">
        <v>300000</v>
      </c>
      <c r="L6958" t="s">
        <v>116</v>
      </c>
    </row>
    <row r="6959" spans="1:12" x14ac:dyDescent="0.85">
      <c r="A6959" s="1">
        <v>41164</v>
      </c>
      <c r="B6959" t="s">
        <v>90</v>
      </c>
      <c r="C6959" t="s">
        <v>6832</v>
      </c>
      <c r="D6959" t="s">
        <v>6833</v>
      </c>
      <c r="E6959" t="s">
        <v>119</v>
      </c>
      <c r="F6959" t="s">
        <v>120</v>
      </c>
      <c r="G6959" t="s">
        <v>121</v>
      </c>
      <c r="H6959">
        <v>2011</v>
      </c>
      <c r="I6959" s="2">
        <v>650000</v>
      </c>
      <c r="J6959" s="2">
        <v>0</v>
      </c>
      <c r="K6959" s="2">
        <v>650000</v>
      </c>
      <c r="L6959" t="s">
        <v>116</v>
      </c>
    </row>
    <row r="6960" spans="1:12" x14ac:dyDescent="0.85">
      <c r="A6960" s="1">
        <v>41164</v>
      </c>
      <c r="B6960" t="s">
        <v>90</v>
      </c>
      <c r="C6960" t="s">
        <v>6832</v>
      </c>
      <c r="D6960" t="s">
        <v>6833</v>
      </c>
      <c r="E6960" t="s">
        <v>93</v>
      </c>
      <c r="F6960" t="s">
        <v>94</v>
      </c>
      <c r="H6960">
        <v>2011</v>
      </c>
      <c r="I6960" s="2">
        <v>2000000</v>
      </c>
      <c r="J6960" s="2">
        <v>0</v>
      </c>
      <c r="K6960" s="2">
        <v>2000000</v>
      </c>
      <c r="L6960" t="s">
        <v>116</v>
      </c>
    </row>
    <row r="6961" spans="1:12" x14ac:dyDescent="0.85">
      <c r="A6961" s="1">
        <v>41164</v>
      </c>
      <c r="B6961" t="s">
        <v>1457</v>
      </c>
      <c r="C6961" t="s">
        <v>7279</v>
      </c>
      <c r="D6961" t="s">
        <v>7280</v>
      </c>
      <c r="E6961" t="s">
        <v>102</v>
      </c>
      <c r="F6961" t="s">
        <v>103</v>
      </c>
      <c r="G6961" t="s">
        <v>104</v>
      </c>
      <c r="H6961">
        <v>2011</v>
      </c>
      <c r="I6961" s="2">
        <v>15760020</v>
      </c>
      <c r="J6961" s="2">
        <v>0</v>
      </c>
      <c r="K6961" s="2">
        <v>15760020</v>
      </c>
      <c r="L6961" t="s">
        <v>116</v>
      </c>
    </row>
    <row r="6962" spans="1:12" x14ac:dyDescent="0.85">
      <c r="A6962" s="1">
        <v>41164</v>
      </c>
      <c r="B6962" t="s">
        <v>3797</v>
      </c>
      <c r="C6962" t="s">
        <v>7999</v>
      </c>
      <c r="D6962" t="s">
        <v>8000</v>
      </c>
      <c r="E6962" t="s">
        <v>15</v>
      </c>
      <c r="F6962" t="s">
        <v>16</v>
      </c>
      <c r="G6962" t="s">
        <v>17</v>
      </c>
      <c r="H6962">
        <v>2011</v>
      </c>
      <c r="I6962" s="2">
        <v>4048480.55</v>
      </c>
      <c r="J6962" s="2">
        <v>4108463.43</v>
      </c>
      <c r="K6962" s="2">
        <v>8156943.9800000004</v>
      </c>
      <c r="L6962" t="s">
        <v>116</v>
      </c>
    </row>
    <row r="6963" spans="1:12" x14ac:dyDescent="0.85">
      <c r="A6963" s="1">
        <v>41164</v>
      </c>
      <c r="B6963" t="s">
        <v>2654</v>
      </c>
      <c r="C6963" t="s">
        <v>7281</v>
      </c>
      <c r="D6963" t="s">
        <v>7282</v>
      </c>
      <c r="E6963" t="s">
        <v>15</v>
      </c>
      <c r="F6963" t="s">
        <v>16</v>
      </c>
      <c r="G6963" t="s">
        <v>17</v>
      </c>
      <c r="H6963">
        <v>2011</v>
      </c>
      <c r="I6963" s="2">
        <v>6139548.1799999997</v>
      </c>
      <c r="J6963" s="2">
        <v>0</v>
      </c>
      <c r="K6963" s="2">
        <v>6139548.1799999997</v>
      </c>
      <c r="L6963" t="s">
        <v>116</v>
      </c>
    </row>
    <row r="6964" spans="1:12" x14ac:dyDescent="0.85">
      <c r="A6964" s="1">
        <v>41164</v>
      </c>
      <c r="B6964" t="s">
        <v>7285</v>
      </c>
      <c r="C6964" t="s">
        <v>7286</v>
      </c>
      <c r="D6964" t="s">
        <v>7287</v>
      </c>
      <c r="E6964" t="s">
        <v>204</v>
      </c>
      <c r="F6964" t="s">
        <v>205</v>
      </c>
      <c r="G6964" t="s">
        <v>1352</v>
      </c>
      <c r="H6964">
        <v>2011</v>
      </c>
      <c r="I6964" s="2">
        <v>2595267.61</v>
      </c>
      <c r="J6964" s="2">
        <v>0</v>
      </c>
      <c r="K6964" s="2">
        <v>2595267.61</v>
      </c>
      <c r="L6964" t="s">
        <v>116</v>
      </c>
    </row>
    <row r="6965" spans="1:12" x14ac:dyDescent="0.85">
      <c r="A6965" s="1">
        <v>41164</v>
      </c>
      <c r="B6965" t="s">
        <v>5908</v>
      </c>
      <c r="C6965" t="s">
        <v>5909</v>
      </c>
      <c r="D6965" t="s">
        <v>5910</v>
      </c>
      <c r="E6965" t="s">
        <v>204</v>
      </c>
      <c r="F6965" t="s">
        <v>205</v>
      </c>
      <c r="G6965" t="s">
        <v>206</v>
      </c>
      <c r="H6965">
        <v>2011</v>
      </c>
      <c r="I6965" s="2">
        <v>464205</v>
      </c>
      <c r="J6965" s="2">
        <v>0</v>
      </c>
      <c r="K6965" s="2">
        <v>464205</v>
      </c>
      <c r="L6965" t="s">
        <v>116</v>
      </c>
    </row>
    <row r="6966" spans="1:12" x14ac:dyDescent="0.85">
      <c r="A6966" s="1">
        <v>41164</v>
      </c>
      <c r="B6966" t="s">
        <v>5570</v>
      </c>
      <c r="C6966" t="s">
        <v>6390</v>
      </c>
      <c r="D6966" t="s">
        <v>6391</v>
      </c>
      <c r="E6966" t="s">
        <v>102</v>
      </c>
      <c r="F6966" t="s">
        <v>103</v>
      </c>
      <c r="G6966" t="s">
        <v>104</v>
      </c>
      <c r="H6966">
        <v>2011</v>
      </c>
      <c r="I6966" s="2">
        <v>1463922</v>
      </c>
      <c r="J6966" s="2">
        <v>0</v>
      </c>
      <c r="K6966" s="2">
        <v>1463922</v>
      </c>
      <c r="L6966" t="s">
        <v>116</v>
      </c>
    </row>
    <row r="6967" spans="1:12" x14ac:dyDescent="0.85">
      <c r="A6967" s="1">
        <v>41164</v>
      </c>
      <c r="B6967" t="s">
        <v>4764</v>
      </c>
      <c r="C6967" t="s">
        <v>4765</v>
      </c>
      <c r="D6967" t="s">
        <v>4766</v>
      </c>
      <c r="E6967" t="s">
        <v>85</v>
      </c>
      <c r="F6967" t="s">
        <v>86</v>
      </c>
      <c r="G6967" t="s">
        <v>87</v>
      </c>
      <c r="H6967">
        <v>2011</v>
      </c>
      <c r="I6967" s="2">
        <v>420512.06</v>
      </c>
      <c r="J6967" s="2">
        <v>0</v>
      </c>
      <c r="K6967" s="2">
        <v>420512.06</v>
      </c>
      <c r="L6967" t="s">
        <v>116</v>
      </c>
    </row>
    <row r="6968" spans="1:12" x14ac:dyDescent="0.85">
      <c r="A6968" s="1">
        <v>41164</v>
      </c>
      <c r="B6968" t="s">
        <v>4764</v>
      </c>
      <c r="C6968" t="s">
        <v>4765</v>
      </c>
      <c r="D6968" t="s">
        <v>4766</v>
      </c>
      <c r="E6968" t="s">
        <v>293</v>
      </c>
      <c r="F6968" t="s">
        <v>294</v>
      </c>
      <c r="G6968" t="s">
        <v>626</v>
      </c>
      <c r="H6968">
        <v>2011</v>
      </c>
      <c r="I6968" s="2">
        <v>390000</v>
      </c>
      <c r="J6968" s="2">
        <v>0</v>
      </c>
      <c r="K6968" s="2">
        <v>390000</v>
      </c>
      <c r="L6968" t="s">
        <v>116</v>
      </c>
    </row>
    <row r="6969" spans="1:12" x14ac:dyDescent="0.85">
      <c r="A6969" s="1">
        <v>41164</v>
      </c>
      <c r="B6969" t="s">
        <v>7293</v>
      </c>
      <c r="C6969" t="s">
        <v>7294</v>
      </c>
      <c r="D6969" t="s">
        <v>7295</v>
      </c>
      <c r="E6969" t="s">
        <v>200</v>
      </c>
      <c r="F6969" t="s">
        <v>201</v>
      </c>
      <c r="G6969" t="s">
        <v>202</v>
      </c>
      <c r="H6969">
        <v>2011</v>
      </c>
      <c r="I6969" s="2">
        <v>599975</v>
      </c>
      <c r="J6969" s="2">
        <v>25</v>
      </c>
      <c r="K6969" s="2">
        <v>600000</v>
      </c>
      <c r="L6969" t="s">
        <v>116</v>
      </c>
    </row>
    <row r="6970" spans="1:12" x14ac:dyDescent="0.85">
      <c r="A6970" s="1">
        <v>41164</v>
      </c>
      <c r="B6970" t="s">
        <v>7293</v>
      </c>
      <c r="C6970" t="s">
        <v>7294</v>
      </c>
      <c r="D6970" t="s">
        <v>7295</v>
      </c>
      <c r="E6970" t="s">
        <v>42</v>
      </c>
      <c r="F6970" t="s">
        <v>43</v>
      </c>
      <c r="G6970" t="s">
        <v>44</v>
      </c>
      <c r="H6970">
        <v>2011</v>
      </c>
      <c r="I6970" s="2">
        <v>349532.4</v>
      </c>
      <c r="J6970" s="2">
        <v>0</v>
      </c>
      <c r="K6970" s="2">
        <v>349532.4</v>
      </c>
      <c r="L6970" t="s">
        <v>116</v>
      </c>
    </row>
    <row r="6971" spans="1:12" x14ac:dyDescent="0.85">
      <c r="A6971" s="1">
        <v>41164</v>
      </c>
      <c r="B6971" t="s">
        <v>3967</v>
      </c>
      <c r="C6971" t="s">
        <v>6858</v>
      </c>
      <c r="D6971" t="s">
        <v>6859</v>
      </c>
      <c r="E6971" t="s">
        <v>260</v>
      </c>
      <c r="F6971" t="s">
        <v>261</v>
      </c>
      <c r="H6971">
        <v>2011</v>
      </c>
      <c r="I6971" s="2">
        <v>250000</v>
      </c>
      <c r="J6971" s="2">
        <v>0</v>
      </c>
      <c r="K6971" s="2">
        <v>250000</v>
      </c>
      <c r="L6971" t="s">
        <v>116</v>
      </c>
    </row>
    <row r="6972" spans="1:12" x14ac:dyDescent="0.85">
      <c r="A6972" s="1">
        <v>41164</v>
      </c>
      <c r="B6972" t="s">
        <v>1234</v>
      </c>
      <c r="C6972" t="s">
        <v>5921</v>
      </c>
      <c r="D6972" t="s">
        <v>5922</v>
      </c>
      <c r="E6972" t="s">
        <v>293</v>
      </c>
      <c r="F6972" t="s">
        <v>294</v>
      </c>
      <c r="G6972" t="s">
        <v>295</v>
      </c>
      <c r="H6972">
        <v>2011</v>
      </c>
      <c r="I6972" s="2">
        <v>99926.720000000001</v>
      </c>
      <c r="J6972" s="2">
        <v>0</v>
      </c>
      <c r="K6972" s="2">
        <v>99926.720000000001</v>
      </c>
      <c r="L6972" t="s">
        <v>116</v>
      </c>
    </row>
    <row r="6973" spans="1:12" x14ac:dyDescent="0.85">
      <c r="A6973" s="1">
        <v>41164</v>
      </c>
      <c r="B6973" t="s">
        <v>5923</v>
      </c>
      <c r="C6973" t="s">
        <v>5924</v>
      </c>
      <c r="D6973" t="s">
        <v>5925</v>
      </c>
      <c r="E6973" t="s">
        <v>56</v>
      </c>
      <c r="F6973" t="s">
        <v>57</v>
      </c>
      <c r="G6973" t="s">
        <v>58</v>
      </c>
      <c r="H6973">
        <v>2011</v>
      </c>
      <c r="I6973" s="2">
        <v>11552300</v>
      </c>
      <c r="J6973" s="2">
        <v>0</v>
      </c>
      <c r="K6973" s="2">
        <v>11552300</v>
      </c>
      <c r="L6973" t="s">
        <v>116</v>
      </c>
    </row>
    <row r="6974" spans="1:12" x14ac:dyDescent="0.85">
      <c r="A6974" s="1">
        <v>41164</v>
      </c>
      <c r="B6974" t="s">
        <v>6863</v>
      </c>
      <c r="C6974" t="s">
        <v>6864</v>
      </c>
      <c r="D6974" t="s">
        <v>6865</v>
      </c>
      <c r="E6974" t="s">
        <v>235</v>
      </c>
      <c r="F6974" t="s">
        <v>236</v>
      </c>
      <c r="G6974" t="s">
        <v>237</v>
      </c>
      <c r="H6974">
        <v>2011</v>
      </c>
      <c r="I6974" s="2">
        <v>452532.44</v>
      </c>
      <c r="J6974" s="2">
        <v>0</v>
      </c>
      <c r="K6974" s="2">
        <v>452532.44</v>
      </c>
      <c r="L6974" t="s">
        <v>116</v>
      </c>
    </row>
    <row r="6975" spans="1:12" x14ac:dyDescent="0.85">
      <c r="A6975" s="1">
        <v>41164</v>
      </c>
      <c r="B6975" t="s">
        <v>4767</v>
      </c>
      <c r="C6975" t="s">
        <v>4768</v>
      </c>
      <c r="D6975" t="s">
        <v>4769</v>
      </c>
      <c r="E6975" t="s">
        <v>288</v>
      </c>
      <c r="F6975" t="s">
        <v>289</v>
      </c>
      <c r="G6975" t="s">
        <v>290</v>
      </c>
      <c r="H6975">
        <v>2011</v>
      </c>
      <c r="I6975" s="2">
        <v>414720.01</v>
      </c>
      <c r="J6975" s="2">
        <v>0</v>
      </c>
      <c r="K6975" s="2">
        <v>414720.01</v>
      </c>
      <c r="L6975" t="s">
        <v>116</v>
      </c>
    </row>
    <row r="6976" spans="1:12" x14ac:dyDescent="0.85">
      <c r="A6976" s="1">
        <v>41164</v>
      </c>
      <c r="B6976" t="s">
        <v>4767</v>
      </c>
      <c r="C6976" t="s">
        <v>4768</v>
      </c>
      <c r="D6976" t="s">
        <v>4769</v>
      </c>
      <c r="E6976" t="s">
        <v>102</v>
      </c>
      <c r="F6976" t="s">
        <v>103</v>
      </c>
      <c r="G6976" t="s">
        <v>104</v>
      </c>
      <c r="H6976">
        <v>2011</v>
      </c>
      <c r="I6976" s="2">
        <v>1567704</v>
      </c>
      <c r="J6976" s="2">
        <v>0</v>
      </c>
      <c r="K6976" s="2">
        <v>1567704</v>
      </c>
      <c r="L6976" t="s">
        <v>116</v>
      </c>
    </row>
    <row r="6977" spans="1:12" x14ac:dyDescent="0.85">
      <c r="A6977" s="1">
        <v>41164</v>
      </c>
      <c r="B6977" t="s">
        <v>5930</v>
      </c>
      <c r="C6977" t="s">
        <v>5931</v>
      </c>
      <c r="D6977" t="s">
        <v>5932</v>
      </c>
      <c r="E6977" t="s">
        <v>119</v>
      </c>
      <c r="F6977" t="s">
        <v>120</v>
      </c>
      <c r="G6977" t="s">
        <v>121</v>
      </c>
      <c r="H6977">
        <v>2011</v>
      </c>
      <c r="I6977" s="2">
        <v>13213000</v>
      </c>
      <c r="J6977" s="2">
        <v>0</v>
      </c>
      <c r="K6977" s="2">
        <v>13213000</v>
      </c>
      <c r="L6977" t="s">
        <v>116</v>
      </c>
    </row>
    <row r="6978" spans="1:12" x14ac:dyDescent="0.85">
      <c r="A6978" s="1">
        <v>41164</v>
      </c>
      <c r="B6978" t="s">
        <v>751</v>
      </c>
      <c r="C6978" t="s">
        <v>6411</v>
      </c>
      <c r="D6978" t="s">
        <v>6412</v>
      </c>
      <c r="E6978" t="s">
        <v>102</v>
      </c>
      <c r="F6978" t="s">
        <v>103</v>
      </c>
      <c r="G6978" t="s">
        <v>104</v>
      </c>
      <c r="H6978">
        <v>2011</v>
      </c>
      <c r="I6978" s="2">
        <v>3506865</v>
      </c>
      <c r="J6978" s="2">
        <v>0</v>
      </c>
      <c r="K6978" s="2">
        <v>3506865</v>
      </c>
      <c r="L6978" t="s">
        <v>116</v>
      </c>
    </row>
    <row r="6979" spans="1:12" x14ac:dyDescent="0.85">
      <c r="A6979" s="1">
        <v>41164</v>
      </c>
      <c r="B6979" t="s">
        <v>751</v>
      </c>
      <c r="C6979" t="s">
        <v>6411</v>
      </c>
      <c r="D6979" t="s">
        <v>6412</v>
      </c>
      <c r="E6979" t="s">
        <v>119</v>
      </c>
      <c r="F6979" t="s">
        <v>120</v>
      </c>
      <c r="G6979" t="s">
        <v>121</v>
      </c>
      <c r="H6979">
        <v>2011</v>
      </c>
      <c r="I6979" s="2">
        <v>937821.8</v>
      </c>
      <c r="J6979" s="2">
        <v>0</v>
      </c>
      <c r="K6979" s="2">
        <v>937821.8</v>
      </c>
      <c r="L6979" t="s">
        <v>116</v>
      </c>
    </row>
    <row r="6980" spans="1:12" x14ac:dyDescent="0.85">
      <c r="A6980" s="1">
        <v>41164</v>
      </c>
      <c r="B6980" t="s">
        <v>7299</v>
      </c>
      <c r="C6980" t="s">
        <v>7300</v>
      </c>
      <c r="D6980" t="s">
        <v>7301</v>
      </c>
      <c r="E6980" t="s">
        <v>15</v>
      </c>
      <c r="F6980" t="s">
        <v>16</v>
      </c>
      <c r="G6980" t="s">
        <v>17</v>
      </c>
      <c r="H6980">
        <v>2011</v>
      </c>
      <c r="I6980" s="2">
        <v>16636478.6</v>
      </c>
      <c r="J6980" s="2">
        <v>3594905.51</v>
      </c>
      <c r="K6980" s="2">
        <v>20231384.109999999</v>
      </c>
      <c r="L6980" t="s">
        <v>116</v>
      </c>
    </row>
    <row r="6981" spans="1:12" x14ac:dyDescent="0.85">
      <c r="A6981" s="1">
        <v>41164</v>
      </c>
      <c r="B6981" t="s">
        <v>7299</v>
      </c>
      <c r="C6981" t="s">
        <v>7300</v>
      </c>
      <c r="D6981" t="s">
        <v>7301</v>
      </c>
      <c r="E6981" t="s">
        <v>70</v>
      </c>
      <c r="F6981" t="s">
        <v>71</v>
      </c>
      <c r="G6981" t="s">
        <v>72</v>
      </c>
      <c r="H6981">
        <v>2011</v>
      </c>
      <c r="I6981" s="2">
        <v>4921321.03</v>
      </c>
      <c r="J6981" s="2">
        <v>8188837.1900000004</v>
      </c>
      <c r="K6981" s="2">
        <v>13110158.220000001</v>
      </c>
      <c r="L6981" t="s">
        <v>116</v>
      </c>
    </row>
    <row r="6982" spans="1:12" x14ac:dyDescent="0.85">
      <c r="A6982" s="1">
        <v>41164</v>
      </c>
      <c r="B6982" t="s">
        <v>7299</v>
      </c>
      <c r="C6982" t="s">
        <v>7300</v>
      </c>
      <c r="D6982" t="s">
        <v>7301</v>
      </c>
      <c r="E6982" t="s">
        <v>119</v>
      </c>
      <c r="F6982" t="s">
        <v>120</v>
      </c>
      <c r="G6982" t="s">
        <v>6458</v>
      </c>
      <c r="H6982">
        <v>2011</v>
      </c>
      <c r="I6982" s="2">
        <v>2100000</v>
      </c>
      <c r="J6982" s="2">
        <v>8400000</v>
      </c>
      <c r="K6982" s="2">
        <v>10500000</v>
      </c>
      <c r="L6982" t="s">
        <v>116</v>
      </c>
    </row>
    <row r="6983" spans="1:12" x14ac:dyDescent="0.85">
      <c r="A6983" s="1">
        <v>41164</v>
      </c>
      <c r="B6983" t="s">
        <v>4090</v>
      </c>
      <c r="C6983" t="s">
        <v>4091</v>
      </c>
      <c r="D6983" t="s">
        <v>4092</v>
      </c>
      <c r="E6983" t="s">
        <v>1333</v>
      </c>
      <c r="F6983" t="s">
        <v>1334</v>
      </c>
      <c r="G6983" t="s">
        <v>3458</v>
      </c>
      <c r="H6983">
        <v>2012</v>
      </c>
      <c r="I6983" s="2">
        <v>967875</v>
      </c>
      <c r="J6983" s="2">
        <v>0</v>
      </c>
      <c r="K6983" s="2">
        <v>967875</v>
      </c>
      <c r="L6983" t="s">
        <v>116</v>
      </c>
    </row>
    <row r="6984" spans="1:12" x14ac:dyDescent="0.85">
      <c r="A6984" s="1">
        <v>41164</v>
      </c>
      <c r="B6984" t="s">
        <v>7123</v>
      </c>
      <c r="C6984" t="s">
        <v>7302</v>
      </c>
      <c r="D6984" t="s">
        <v>7303</v>
      </c>
      <c r="E6984" t="s">
        <v>293</v>
      </c>
      <c r="F6984" t="s">
        <v>294</v>
      </c>
      <c r="G6984" t="s">
        <v>295</v>
      </c>
      <c r="H6984">
        <v>2011</v>
      </c>
      <c r="I6984" s="2">
        <v>38835.56</v>
      </c>
      <c r="J6984" s="2">
        <v>0</v>
      </c>
      <c r="K6984" s="2">
        <v>38835.56</v>
      </c>
      <c r="L6984" t="s">
        <v>116</v>
      </c>
    </row>
    <row r="6985" spans="1:12" x14ac:dyDescent="0.85">
      <c r="A6985" s="1">
        <v>41164</v>
      </c>
      <c r="B6985" t="s">
        <v>7123</v>
      </c>
      <c r="C6985" t="s">
        <v>7302</v>
      </c>
      <c r="D6985" t="s">
        <v>7303</v>
      </c>
      <c r="E6985" t="s">
        <v>102</v>
      </c>
      <c r="F6985" t="s">
        <v>103</v>
      </c>
      <c r="G6985" t="s">
        <v>104</v>
      </c>
      <c r="H6985">
        <v>2011</v>
      </c>
      <c r="I6985" s="2">
        <v>15583500</v>
      </c>
      <c r="J6985" s="2">
        <v>0</v>
      </c>
      <c r="K6985" s="2">
        <v>15583500</v>
      </c>
      <c r="L6985" t="s">
        <v>116</v>
      </c>
    </row>
    <row r="6986" spans="1:12" x14ac:dyDescent="0.85">
      <c r="A6986" s="1">
        <v>41164</v>
      </c>
      <c r="B6986" t="s">
        <v>7123</v>
      </c>
      <c r="C6986" t="s">
        <v>7302</v>
      </c>
      <c r="D6986" t="s">
        <v>7303</v>
      </c>
      <c r="E6986" t="s">
        <v>1408</v>
      </c>
      <c r="F6986" t="s">
        <v>1409</v>
      </c>
      <c r="G6986" t="s">
        <v>1410</v>
      </c>
      <c r="H6986">
        <v>2011</v>
      </c>
      <c r="I6986" s="2">
        <v>846333</v>
      </c>
      <c r="J6986" s="2">
        <v>0</v>
      </c>
      <c r="K6986" s="2">
        <v>846333</v>
      </c>
      <c r="L6986" t="s">
        <v>116</v>
      </c>
    </row>
    <row r="6987" spans="1:12" x14ac:dyDescent="0.85">
      <c r="A6987" s="1">
        <v>41164</v>
      </c>
      <c r="B6987" t="s">
        <v>7304</v>
      </c>
      <c r="C6987" t="s">
        <v>7305</v>
      </c>
      <c r="D6987" t="s">
        <v>7306</v>
      </c>
      <c r="E6987" t="s">
        <v>119</v>
      </c>
      <c r="F6987" t="s">
        <v>120</v>
      </c>
      <c r="G6987" t="s">
        <v>121</v>
      </c>
      <c r="H6987">
        <v>2011</v>
      </c>
      <c r="I6987" s="2">
        <v>2797202.66</v>
      </c>
      <c r="J6987" s="2">
        <v>1398601.34</v>
      </c>
      <c r="K6987" s="2">
        <v>4195804</v>
      </c>
      <c r="L6987" t="s">
        <v>116</v>
      </c>
    </row>
    <row r="6988" spans="1:12" x14ac:dyDescent="0.85">
      <c r="A6988" s="1">
        <v>41164</v>
      </c>
      <c r="B6988" t="s">
        <v>4054</v>
      </c>
      <c r="C6988" t="s">
        <v>5937</v>
      </c>
      <c r="D6988" t="s">
        <v>5938</v>
      </c>
      <c r="E6988" t="s">
        <v>21</v>
      </c>
      <c r="F6988" t="s">
        <v>22</v>
      </c>
      <c r="G6988" t="s">
        <v>23</v>
      </c>
      <c r="H6988">
        <v>2011</v>
      </c>
      <c r="I6988" s="2">
        <v>4494870.62</v>
      </c>
      <c r="J6988" s="2">
        <v>0</v>
      </c>
      <c r="K6988" s="2">
        <v>4494870.62</v>
      </c>
      <c r="L6988" t="s">
        <v>116</v>
      </c>
    </row>
    <row r="6989" spans="1:12" x14ac:dyDescent="0.85">
      <c r="A6989" s="1">
        <v>41164</v>
      </c>
      <c r="B6989" t="s">
        <v>3967</v>
      </c>
      <c r="C6989" t="s">
        <v>7307</v>
      </c>
      <c r="D6989" t="s">
        <v>7308</v>
      </c>
      <c r="E6989" t="s">
        <v>260</v>
      </c>
      <c r="F6989" t="s">
        <v>261</v>
      </c>
      <c r="H6989">
        <v>2011</v>
      </c>
      <c r="I6989" s="2">
        <v>2000000</v>
      </c>
      <c r="J6989" s="2">
        <v>0</v>
      </c>
      <c r="K6989" s="2">
        <v>2000000</v>
      </c>
      <c r="L6989" t="s">
        <v>116</v>
      </c>
    </row>
    <row r="6990" spans="1:12" x14ac:dyDescent="0.85">
      <c r="A6990" s="1">
        <v>41164</v>
      </c>
      <c r="B6990" t="s">
        <v>6421</v>
      </c>
      <c r="C6990" t="s">
        <v>6422</v>
      </c>
      <c r="D6990" t="s">
        <v>6423</v>
      </c>
      <c r="E6990" t="s">
        <v>21</v>
      </c>
      <c r="F6990" t="s">
        <v>22</v>
      </c>
      <c r="G6990" t="s">
        <v>23</v>
      </c>
      <c r="H6990">
        <v>2011</v>
      </c>
      <c r="I6990" s="2">
        <v>592521.44999999995</v>
      </c>
      <c r="J6990" s="2">
        <v>0</v>
      </c>
      <c r="K6990" s="2">
        <v>592521.44999999995</v>
      </c>
      <c r="L6990" t="s">
        <v>116</v>
      </c>
    </row>
    <row r="6991" spans="1:12" x14ac:dyDescent="0.85">
      <c r="A6991" s="1">
        <v>41164</v>
      </c>
      <c r="B6991" t="s">
        <v>7313</v>
      </c>
      <c r="C6991" t="s">
        <v>7314</v>
      </c>
      <c r="D6991" t="s">
        <v>7315</v>
      </c>
      <c r="E6991" t="s">
        <v>128</v>
      </c>
      <c r="F6991" t="s">
        <v>129</v>
      </c>
      <c r="G6991" t="s">
        <v>2147</v>
      </c>
      <c r="H6991">
        <v>2011</v>
      </c>
      <c r="I6991" s="2">
        <v>1000000</v>
      </c>
      <c r="J6991" s="2">
        <v>0</v>
      </c>
      <c r="K6991" s="2">
        <v>1000000</v>
      </c>
      <c r="L6991" t="s">
        <v>116</v>
      </c>
    </row>
    <row r="6992" spans="1:12" x14ac:dyDescent="0.85">
      <c r="A6992" s="1">
        <v>41164</v>
      </c>
      <c r="B6992" t="s">
        <v>3797</v>
      </c>
      <c r="C6992" t="s">
        <v>5953</v>
      </c>
      <c r="D6992" t="s">
        <v>5954</v>
      </c>
      <c r="E6992" t="s">
        <v>1408</v>
      </c>
      <c r="F6992" t="s">
        <v>1409</v>
      </c>
      <c r="G6992" t="s">
        <v>1410</v>
      </c>
      <c r="H6992">
        <v>2011</v>
      </c>
      <c r="I6992" s="2">
        <v>378921.6</v>
      </c>
      <c r="J6992" s="2">
        <v>0</v>
      </c>
      <c r="K6992" s="2">
        <v>378921.6</v>
      </c>
      <c r="L6992" t="s">
        <v>116</v>
      </c>
    </row>
    <row r="6993" spans="1:12" x14ac:dyDescent="0.85">
      <c r="A6993" s="1">
        <v>41164</v>
      </c>
      <c r="B6993" t="s">
        <v>5495</v>
      </c>
      <c r="C6993" t="s">
        <v>5496</v>
      </c>
      <c r="D6993" t="s">
        <v>5497</v>
      </c>
      <c r="E6993" t="s">
        <v>56</v>
      </c>
      <c r="F6993" t="s">
        <v>57</v>
      </c>
      <c r="G6993" t="s">
        <v>58</v>
      </c>
      <c r="H6993">
        <v>2011</v>
      </c>
      <c r="I6993" s="2">
        <v>5208400</v>
      </c>
      <c r="J6993" s="2">
        <v>4194586.8899999997</v>
      </c>
      <c r="K6993" s="2">
        <v>9402986.8900000006</v>
      </c>
      <c r="L6993" t="s">
        <v>116</v>
      </c>
    </row>
    <row r="6994" spans="1:12" x14ac:dyDescent="0.85">
      <c r="A6994" s="1">
        <v>41164</v>
      </c>
      <c r="B6994" t="s">
        <v>5495</v>
      </c>
      <c r="C6994" t="s">
        <v>5496</v>
      </c>
      <c r="D6994" t="s">
        <v>5497</v>
      </c>
      <c r="E6994" t="s">
        <v>235</v>
      </c>
      <c r="F6994" t="s">
        <v>236</v>
      </c>
      <c r="G6994" t="s">
        <v>237</v>
      </c>
      <c r="H6994">
        <v>2011</v>
      </c>
      <c r="I6994" s="2">
        <v>688550</v>
      </c>
      <c r="J6994" s="2">
        <v>0</v>
      </c>
      <c r="K6994" s="2">
        <v>688550</v>
      </c>
      <c r="L6994" t="s">
        <v>116</v>
      </c>
    </row>
    <row r="6995" spans="1:12" x14ac:dyDescent="0.85">
      <c r="A6995" s="1">
        <v>41164</v>
      </c>
      <c r="B6995" t="s">
        <v>5495</v>
      </c>
      <c r="C6995" t="s">
        <v>5496</v>
      </c>
      <c r="D6995" t="s">
        <v>5497</v>
      </c>
      <c r="E6995" t="s">
        <v>85</v>
      </c>
      <c r="F6995" t="s">
        <v>86</v>
      </c>
      <c r="G6995" t="s">
        <v>87</v>
      </c>
      <c r="H6995">
        <v>2011</v>
      </c>
      <c r="I6995" s="2">
        <v>705424.7</v>
      </c>
      <c r="J6995" s="2">
        <v>0</v>
      </c>
      <c r="K6995" s="2">
        <v>705424.7</v>
      </c>
      <c r="L6995" t="s">
        <v>116</v>
      </c>
    </row>
    <row r="6996" spans="1:12" x14ac:dyDescent="0.85">
      <c r="A6996" s="1">
        <v>41164</v>
      </c>
      <c r="B6996" t="s">
        <v>5495</v>
      </c>
      <c r="C6996" t="s">
        <v>5496</v>
      </c>
      <c r="D6996" t="s">
        <v>5497</v>
      </c>
      <c r="E6996" t="s">
        <v>2863</v>
      </c>
      <c r="F6996" t="s">
        <v>2864</v>
      </c>
      <c r="G6996" t="s">
        <v>2865</v>
      </c>
      <c r="H6996">
        <v>2011</v>
      </c>
      <c r="I6996" s="2">
        <v>1331480</v>
      </c>
      <c r="J6996" s="2">
        <v>0</v>
      </c>
      <c r="K6996" s="2">
        <v>1331480</v>
      </c>
      <c r="L6996" t="s">
        <v>116</v>
      </c>
    </row>
    <row r="6997" spans="1:12" x14ac:dyDescent="0.85">
      <c r="A6997" s="1">
        <v>41164</v>
      </c>
      <c r="B6997" t="s">
        <v>5495</v>
      </c>
      <c r="C6997" t="s">
        <v>5496</v>
      </c>
      <c r="D6997" t="s">
        <v>5497</v>
      </c>
      <c r="E6997" t="s">
        <v>42</v>
      </c>
      <c r="F6997" t="s">
        <v>43</v>
      </c>
      <c r="G6997" t="s">
        <v>44</v>
      </c>
      <c r="H6997">
        <v>2011</v>
      </c>
      <c r="I6997" s="2">
        <v>335457.90000000002</v>
      </c>
      <c r="J6997" s="2">
        <v>0</v>
      </c>
      <c r="K6997" s="2">
        <v>335457.90000000002</v>
      </c>
      <c r="L6997" t="s">
        <v>116</v>
      </c>
    </row>
    <row r="6998" spans="1:12" x14ac:dyDescent="0.85">
      <c r="A6998" s="1">
        <v>41164</v>
      </c>
      <c r="B6998" t="s">
        <v>5958</v>
      </c>
      <c r="C6998" t="s">
        <v>6873</v>
      </c>
      <c r="D6998" t="s">
        <v>5960</v>
      </c>
      <c r="E6998" t="s">
        <v>293</v>
      </c>
      <c r="F6998" t="s">
        <v>294</v>
      </c>
      <c r="G6998" t="s">
        <v>4803</v>
      </c>
      <c r="H6998">
        <v>2011</v>
      </c>
      <c r="I6998" s="2">
        <v>300000</v>
      </c>
      <c r="J6998" s="2">
        <v>150000</v>
      </c>
      <c r="K6998" s="2">
        <v>450000</v>
      </c>
      <c r="L6998" t="s">
        <v>116</v>
      </c>
    </row>
    <row r="6999" spans="1:12" x14ac:dyDescent="0.85">
      <c r="A6999" s="1">
        <v>41164</v>
      </c>
      <c r="B6999" t="s">
        <v>5958</v>
      </c>
      <c r="C6999" t="s">
        <v>6873</v>
      </c>
      <c r="D6999" t="s">
        <v>5960</v>
      </c>
      <c r="E6999" t="s">
        <v>102</v>
      </c>
      <c r="F6999" t="s">
        <v>103</v>
      </c>
      <c r="G6999" t="s">
        <v>104</v>
      </c>
      <c r="H6999">
        <v>2011</v>
      </c>
      <c r="I6999" s="2">
        <v>786625</v>
      </c>
      <c r="J6999" s="2">
        <v>0</v>
      </c>
      <c r="K6999" s="2">
        <v>786625</v>
      </c>
      <c r="L6999" t="s">
        <v>116</v>
      </c>
    </row>
    <row r="7000" spans="1:12" x14ac:dyDescent="0.85">
      <c r="A7000" s="1">
        <v>41164</v>
      </c>
      <c r="B7000" t="s">
        <v>7325</v>
      </c>
      <c r="C7000" t="s">
        <v>7326</v>
      </c>
      <c r="D7000" t="s">
        <v>7327</v>
      </c>
      <c r="E7000" t="s">
        <v>102</v>
      </c>
      <c r="F7000" t="s">
        <v>103</v>
      </c>
      <c r="G7000" t="s">
        <v>104</v>
      </c>
      <c r="H7000">
        <v>2011</v>
      </c>
      <c r="I7000" s="2">
        <v>1591200</v>
      </c>
      <c r="J7000" s="2">
        <v>0</v>
      </c>
      <c r="K7000" s="2">
        <v>1591200</v>
      </c>
      <c r="L7000" t="s">
        <v>116</v>
      </c>
    </row>
    <row r="7001" spans="1:12" x14ac:dyDescent="0.85">
      <c r="A7001" s="1">
        <v>41164</v>
      </c>
      <c r="B7001" t="s">
        <v>1450</v>
      </c>
      <c r="C7001" t="s">
        <v>5961</v>
      </c>
      <c r="D7001" t="s">
        <v>5962</v>
      </c>
      <c r="E7001" t="s">
        <v>102</v>
      </c>
      <c r="F7001" t="s">
        <v>103</v>
      </c>
      <c r="G7001" t="s">
        <v>104</v>
      </c>
      <c r="H7001">
        <v>2011</v>
      </c>
      <c r="I7001" s="2">
        <v>247590</v>
      </c>
      <c r="J7001" s="2">
        <v>0</v>
      </c>
      <c r="K7001" s="2">
        <v>247590</v>
      </c>
      <c r="L7001" t="s">
        <v>116</v>
      </c>
    </row>
    <row r="7002" spans="1:12" x14ac:dyDescent="0.85">
      <c r="A7002" s="1">
        <v>41164</v>
      </c>
      <c r="B7002" t="s">
        <v>6556</v>
      </c>
      <c r="C7002" t="s">
        <v>7328</v>
      </c>
      <c r="D7002" t="s">
        <v>7329</v>
      </c>
      <c r="E7002" t="s">
        <v>85</v>
      </c>
      <c r="F7002" t="s">
        <v>86</v>
      </c>
      <c r="G7002" t="s">
        <v>87</v>
      </c>
      <c r="H7002">
        <v>2011</v>
      </c>
      <c r="I7002" s="2">
        <v>6583278.4699999997</v>
      </c>
      <c r="J7002" s="2">
        <v>0</v>
      </c>
      <c r="K7002" s="2">
        <v>6583278.4699999997</v>
      </c>
      <c r="L7002" t="s">
        <v>116</v>
      </c>
    </row>
    <row r="7003" spans="1:12" x14ac:dyDescent="0.85">
      <c r="A7003" s="1">
        <v>41164</v>
      </c>
      <c r="B7003" t="s">
        <v>7331</v>
      </c>
      <c r="C7003" t="s">
        <v>7332</v>
      </c>
      <c r="D7003" t="s">
        <v>7333</v>
      </c>
      <c r="E7003" t="s">
        <v>56</v>
      </c>
      <c r="F7003" t="s">
        <v>57</v>
      </c>
      <c r="G7003" t="s">
        <v>58</v>
      </c>
      <c r="H7003">
        <v>2011</v>
      </c>
      <c r="I7003" s="2">
        <v>33873225.479999997</v>
      </c>
      <c r="J7003" s="2">
        <v>2097293.44</v>
      </c>
      <c r="K7003" s="2">
        <v>35970518.920000002</v>
      </c>
      <c r="L7003" t="s">
        <v>116</v>
      </c>
    </row>
    <row r="7004" spans="1:12" x14ac:dyDescent="0.85">
      <c r="A7004" s="1">
        <v>41164</v>
      </c>
      <c r="B7004" t="s">
        <v>4456</v>
      </c>
      <c r="C7004" t="s">
        <v>6876</v>
      </c>
      <c r="D7004" t="s">
        <v>6877</v>
      </c>
      <c r="E7004" t="s">
        <v>1408</v>
      </c>
      <c r="F7004" t="s">
        <v>1409</v>
      </c>
      <c r="G7004" t="s">
        <v>1410</v>
      </c>
      <c r="H7004">
        <v>2011</v>
      </c>
      <c r="I7004" s="2">
        <v>485000</v>
      </c>
      <c r="J7004" s="2">
        <v>0</v>
      </c>
      <c r="K7004" s="2">
        <v>485000</v>
      </c>
      <c r="L7004" t="s">
        <v>116</v>
      </c>
    </row>
    <row r="7005" spans="1:12" x14ac:dyDescent="0.85">
      <c r="A7005" s="1">
        <v>41164</v>
      </c>
      <c r="B7005" t="s">
        <v>3797</v>
      </c>
      <c r="C7005" t="s">
        <v>6438</v>
      </c>
      <c r="D7005" t="s">
        <v>6439</v>
      </c>
      <c r="E7005" t="s">
        <v>15</v>
      </c>
      <c r="F7005" t="s">
        <v>16</v>
      </c>
      <c r="G7005" t="s">
        <v>17</v>
      </c>
      <c r="H7005">
        <v>2011</v>
      </c>
      <c r="I7005" s="2">
        <v>196116.89</v>
      </c>
      <c r="J7005" s="2">
        <v>0</v>
      </c>
      <c r="K7005" s="2">
        <v>196116.89</v>
      </c>
      <c r="L7005" t="s">
        <v>116</v>
      </c>
    </row>
    <row r="7006" spans="1:12" x14ac:dyDescent="0.85">
      <c r="A7006" s="1">
        <v>41164</v>
      </c>
      <c r="B7006" t="s">
        <v>3797</v>
      </c>
      <c r="C7006" t="s">
        <v>6438</v>
      </c>
      <c r="D7006" t="s">
        <v>6439</v>
      </c>
      <c r="E7006" t="s">
        <v>102</v>
      </c>
      <c r="F7006" t="s">
        <v>103</v>
      </c>
      <c r="G7006" t="s">
        <v>104</v>
      </c>
      <c r="H7006">
        <v>2011</v>
      </c>
      <c r="I7006" s="2">
        <v>325520</v>
      </c>
      <c r="J7006" s="2">
        <v>0</v>
      </c>
      <c r="K7006" s="2">
        <v>325520</v>
      </c>
      <c r="L7006" t="s">
        <v>116</v>
      </c>
    </row>
    <row r="7007" spans="1:12" x14ac:dyDescent="0.85">
      <c r="A7007" s="1">
        <v>41164</v>
      </c>
      <c r="B7007" t="s">
        <v>3797</v>
      </c>
      <c r="C7007" t="s">
        <v>6438</v>
      </c>
      <c r="D7007" t="s">
        <v>6439</v>
      </c>
      <c r="E7007" t="s">
        <v>1408</v>
      </c>
      <c r="F7007" t="s">
        <v>1409</v>
      </c>
      <c r="G7007" t="s">
        <v>1410</v>
      </c>
      <c r="H7007">
        <v>2011</v>
      </c>
      <c r="I7007" s="2">
        <v>289740</v>
      </c>
      <c r="J7007" s="2">
        <v>0</v>
      </c>
      <c r="K7007" s="2">
        <v>289740</v>
      </c>
      <c r="L7007" t="s">
        <v>116</v>
      </c>
    </row>
    <row r="7008" spans="1:12" x14ac:dyDescent="0.85">
      <c r="A7008" s="1">
        <v>41164</v>
      </c>
      <c r="B7008" t="s">
        <v>5963</v>
      </c>
      <c r="C7008" t="s">
        <v>5964</v>
      </c>
      <c r="D7008" t="s">
        <v>5965</v>
      </c>
      <c r="E7008" t="s">
        <v>85</v>
      </c>
      <c r="F7008" t="s">
        <v>86</v>
      </c>
      <c r="G7008" t="s">
        <v>87</v>
      </c>
      <c r="H7008">
        <v>2011</v>
      </c>
      <c r="I7008" s="2">
        <v>4746400</v>
      </c>
      <c r="J7008" s="2">
        <v>516702.41</v>
      </c>
      <c r="K7008" s="2">
        <v>5263102.41</v>
      </c>
      <c r="L7008" t="s">
        <v>116</v>
      </c>
    </row>
    <row r="7009" spans="1:12" x14ac:dyDescent="0.85">
      <c r="A7009" s="1">
        <v>41164</v>
      </c>
      <c r="B7009" t="s">
        <v>7335</v>
      </c>
      <c r="C7009" t="s">
        <v>7336</v>
      </c>
      <c r="D7009" t="s">
        <v>7337</v>
      </c>
      <c r="E7009" t="s">
        <v>1491</v>
      </c>
      <c r="F7009" t="s">
        <v>1492</v>
      </c>
      <c r="G7009" t="s">
        <v>8001</v>
      </c>
      <c r="H7009">
        <v>2011</v>
      </c>
      <c r="I7009" s="2">
        <v>499987</v>
      </c>
      <c r="J7009" s="2">
        <v>13</v>
      </c>
      <c r="K7009" s="2">
        <v>500000</v>
      </c>
      <c r="L7009" t="s">
        <v>116</v>
      </c>
    </row>
    <row r="7010" spans="1:12" x14ac:dyDescent="0.85">
      <c r="A7010" s="1">
        <v>41164</v>
      </c>
      <c r="B7010" t="s">
        <v>7335</v>
      </c>
      <c r="C7010" t="s">
        <v>7336</v>
      </c>
      <c r="D7010" t="s">
        <v>7337</v>
      </c>
      <c r="E7010" t="s">
        <v>2863</v>
      </c>
      <c r="F7010" t="s">
        <v>2864</v>
      </c>
      <c r="G7010" t="s">
        <v>3051</v>
      </c>
      <c r="H7010">
        <v>2011</v>
      </c>
      <c r="I7010" s="2">
        <v>2000000</v>
      </c>
      <c r="J7010" s="2">
        <v>0</v>
      </c>
      <c r="K7010" s="2">
        <v>2000000</v>
      </c>
      <c r="L7010" t="s">
        <v>116</v>
      </c>
    </row>
    <row r="7011" spans="1:12" x14ac:dyDescent="0.85">
      <c r="A7011" s="1">
        <v>41164</v>
      </c>
      <c r="B7011" t="s">
        <v>7335</v>
      </c>
      <c r="C7011" t="s">
        <v>7336</v>
      </c>
      <c r="D7011" t="s">
        <v>7337</v>
      </c>
      <c r="E7011" t="s">
        <v>5946</v>
      </c>
      <c r="F7011" t="s">
        <v>5947</v>
      </c>
      <c r="G7011" t="s">
        <v>5948</v>
      </c>
      <c r="H7011">
        <v>2011</v>
      </c>
      <c r="I7011" s="2">
        <v>1200000</v>
      </c>
      <c r="J7011" s="2">
        <v>300000</v>
      </c>
      <c r="K7011" s="2">
        <v>1500000</v>
      </c>
      <c r="L7011" t="s">
        <v>116</v>
      </c>
    </row>
    <row r="7012" spans="1:12" x14ac:dyDescent="0.85">
      <c r="A7012" s="1">
        <v>41164</v>
      </c>
      <c r="B7012" t="s">
        <v>7345</v>
      </c>
      <c r="C7012" t="s">
        <v>7346</v>
      </c>
      <c r="D7012" t="s">
        <v>7347</v>
      </c>
      <c r="E7012" t="s">
        <v>15</v>
      </c>
      <c r="F7012" t="s">
        <v>16</v>
      </c>
      <c r="G7012" t="s">
        <v>17</v>
      </c>
      <c r="H7012">
        <v>2011</v>
      </c>
      <c r="I7012" s="2">
        <v>5164208.38</v>
      </c>
      <c r="J7012" s="2">
        <v>0</v>
      </c>
      <c r="K7012" s="2">
        <v>5164208.38</v>
      </c>
      <c r="L7012" t="s">
        <v>116</v>
      </c>
    </row>
    <row r="7013" spans="1:12" x14ac:dyDescent="0.85">
      <c r="A7013" s="1">
        <v>41164</v>
      </c>
      <c r="B7013" t="s">
        <v>7348</v>
      </c>
      <c r="C7013" t="s">
        <v>7349</v>
      </c>
      <c r="D7013" t="s">
        <v>7350</v>
      </c>
      <c r="E7013" t="s">
        <v>200</v>
      </c>
      <c r="F7013" t="s">
        <v>201</v>
      </c>
      <c r="G7013" t="s">
        <v>213</v>
      </c>
      <c r="H7013">
        <v>2011</v>
      </c>
      <c r="I7013" s="2">
        <v>3906084</v>
      </c>
      <c r="J7013" s="2">
        <v>0</v>
      </c>
      <c r="K7013" s="2">
        <v>3906084</v>
      </c>
      <c r="L7013" t="s">
        <v>116</v>
      </c>
    </row>
    <row r="7014" spans="1:12" x14ac:dyDescent="0.85">
      <c r="A7014" s="1">
        <v>41164</v>
      </c>
      <c r="B7014" t="s">
        <v>7683</v>
      </c>
      <c r="C7014" t="s">
        <v>7684</v>
      </c>
      <c r="D7014" t="s">
        <v>7685</v>
      </c>
      <c r="E7014" t="s">
        <v>288</v>
      </c>
      <c r="F7014" t="s">
        <v>289</v>
      </c>
      <c r="G7014" t="s">
        <v>290</v>
      </c>
      <c r="H7014">
        <v>2011</v>
      </c>
      <c r="I7014" s="2">
        <v>50008.82</v>
      </c>
      <c r="J7014" s="2">
        <v>0</v>
      </c>
      <c r="K7014" s="2">
        <v>50008.82</v>
      </c>
      <c r="L7014" t="s">
        <v>116</v>
      </c>
    </row>
    <row r="7015" spans="1:12" x14ac:dyDescent="0.85">
      <c r="A7015" s="1">
        <v>41164</v>
      </c>
      <c r="B7015" t="s">
        <v>507</v>
      </c>
      <c r="C7015" t="s">
        <v>6445</v>
      </c>
      <c r="D7015" t="s">
        <v>6446</v>
      </c>
      <c r="E7015" t="s">
        <v>56</v>
      </c>
      <c r="F7015" t="s">
        <v>57</v>
      </c>
      <c r="G7015" t="s">
        <v>58</v>
      </c>
      <c r="H7015">
        <v>2011</v>
      </c>
      <c r="I7015" s="2">
        <v>2525577.6</v>
      </c>
      <c r="J7015" s="2">
        <v>0</v>
      </c>
      <c r="K7015" s="2">
        <v>2525577.6</v>
      </c>
      <c r="L7015" t="s">
        <v>116</v>
      </c>
    </row>
    <row r="7016" spans="1:12" x14ac:dyDescent="0.85">
      <c r="A7016" s="1">
        <v>41164</v>
      </c>
      <c r="B7016" t="s">
        <v>5035</v>
      </c>
      <c r="C7016" t="s">
        <v>5971</v>
      </c>
      <c r="D7016" t="s">
        <v>5972</v>
      </c>
      <c r="E7016" t="s">
        <v>6447</v>
      </c>
      <c r="F7016" t="s">
        <v>6448</v>
      </c>
      <c r="G7016" t="s">
        <v>6449</v>
      </c>
      <c r="H7016">
        <v>2011</v>
      </c>
      <c r="I7016" s="2">
        <v>28320.99</v>
      </c>
      <c r="J7016" s="2">
        <v>0</v>
      </c>
      <c r="K7016" s="2">
        <v>28320.99</v>
      </c>
      <c r="L7016" t="s">
        <v>116</v>
      </c>
    </row>
    <row r="7017" spans="1:12" x14ac:dyDescent="0.85">
      <c r="A7017" s="1">
        <v>41164</v>
      </c>
      <c r="B7017" t="s">
        <v>5035</v>
      </c>
      <c r="C7017" t="s">
        <v>5971</v>
      </c>
      <c r="D7017" t="s">
        <v>5972</v>
      </c>
      <c r="E7017" t="s">
        <v>5973</v>
      </c>
      <c r="F7017" t="s">
        <v>5974</v>
      </c>
      <c r="G7017" t="s">
        <v>5974</v>
      </c>
      <c r="H7017">
        <v>2011</v>
      </c>
      <c r="I7017" s="2">
        <v>26625.84</v>
      </c>
      <c r="J7017" s="2">
        <v>0</v>
      </c>
      <c r="K7017" s="2">
        <v>26625.84</v>
      </c>
      <c r="L7017" t="s">
        <v>116</v>
      </c>
    </row>
    <row r="7018" spans="1:12" x14ac:dyDescent="0.85">
      <c r="A7018" s="1">
        <v>41164</v>
      </c>
      <c r="B7018" t="s">
        <v>5035</v>
      </c>
      <c r="C7018" t="s">
        <v>5971</v>
      </c>
      <c r="D7018" t="s">
        <v>5972</v>
      </c>
      <c r="E7018" t="s">
        <v>2863</v>
      </c>
      <c r="F7018" t="s">
        <v>2864</v>
      </c>
      <c r="G7018" t="s">
        <v>8002</v>
      </c>
      <c r="H7018">
        <v>2011</v>
      </c>
      <c r="I7018" s="2">
        <v>26066.66</v>
      </c>
      <c r="J7018" s="2">
        <v>1198.8399999999999</v>
      </c>
      <c r="K7018" s="2">
        <v>27265.5</v>
      </c>
      <c r="L7018" t="s">
        <v>116</v>
      </c>
    </row>
    <row r="7019" spans="1:12" x14ac:dyDescent="0.85">
      <c r="A7019" s="1">
        <v>41164</v>
      </c>
      <c r="B7019" t="s">
        <v>5035</v>
      </c>
      <c r="C7019" t="s">
        <v>5971</v>
      </c>
      <c r="D7019" t="s">
        <v>5972</v>
      </c>
      <c r="E7019" t="s">
        <v>4128</v>
      </c>
      <c r="F7019" t="s">
        <v>4129</v>
      </c>
      <c r="G7019" t="s">
        <v>4130</v>
      </c>
      <c r="H7019">
        <v>2011</v>
      </c>
      <c r="I7019" s="2">
        <v>28793.14</v>
      </c>
      <c r="J7019" s="2">
        <v>0</v>
      </c>
      <c r="K7019" s="2">
        <v>28793.14</v>
      </c>
      <c r="L7019" t="s">
        <v>116</v>
      </c>
    </row>
    <row r="7020" spans="1:12" x14ac:dyDescent="0.85">
      <c r="A7020" s="1">
        <v>41164</v>
      </c>
      <c r="B7020" t="s">
        <v>5035</v>
      </c>
      <c r="C7020" t="s">
        <v>5971</v>
      </c>
      <c r="D7020" t="s">
        <v>5972</v>
      </c>
      <c r="E7020" t="s">
        <v>5975</v>
      </c>
      <c r="F7020" t="s">
        <v>5976</v>
      </c>
      <c r="G7020" t="s">
        <v>5976</v>
      </c>
      <c r="H7020">
        <v>2011</v>
      </c>
      <c r="I7020" s="2">
        <v>28872.94</v>
      </c>
      <c r="J7020" s="2">
        <v>0</v>
      </c>
      <c r="K7020" s="2">
        <v>28872.94</v>
      </c>
      <c r="L7020" t="s">
        <v>116</v>
      </c>
    </row>
    <row r="7021" spans="1:12" x14ac:dyDescent="0.85">
      <c r="A7021" s="1">
        <v>41164</v>
      </c>
      <c r="B7021" t="s">
        <v>5035</v>
      </c>
      <c r="C7021" t="s">
        <v>5971</v>
      </c>
      <c r="D7021" t="s">
        <v>5972</v>
      </c>
      <c r="E7021" t="s">
        <v>6895</v>
      </c>
      <c r="F7021" t="s">
        <v>6896</v>
      </c>
      <c r="G7021" t="s">
        <v>8003</v>
      </c>
      <c r="H7021">
        <v>2011</v>
      </c>
      <c r="I7021" s="2">
        <v>0</v>
      </c>
      <c r="J7021" s="2">
        <v>25835.119999999999</v>
      </c>
      <c r="K7021" s="2">
        <v>25835.119999999999</v>
      </c>
      <c r="L7021" t="s">
        <v>116</v>
      </c>
    </row>
    <row r="7022" spans="1:12" x14ac:dyDescent="0.85">
      <c r="A7022" s="1">
        <v>41164</v>
      </c>
      <c r="B7022" t="s">
        <v>5035</v>
      </c>
      <c r="C7022" t="s">
        <v>5971</v>
      </c>
      <c r="D7022" t="s">
        <v>5972</v>
      </c>
      <c r="E7022" t="s">
        <v>2029</v>
      </c>
      <c r="F7022" t="s">
        <v>2030</v>
      </c>
      <c r="G7022" t="s">
        <v>5977</v>
      </c>
      <c r="H7022">
        <v>2011</v>
      </c>
      <c r="I7022" s="2">
        <v>29066.81</v>
      </c>
      <c r="J7022" s="2">
        <v>0</v>
      </c>
      <c r="K7022" s="2">
        <v>29066.81</v>
      </c>
      <c r="L7022" t="s">
        <v>116</v>
      </c>
    </row>
    <row r="7023" spans="1:12" x14ac:dyDescent="0.85">
      <c r="A7023" s="1">
        <v>41164</v>
      </c>
      <c r="B7023" t="s">
        <v>5035</v>
      </c>
      <c r="C7023" t="s">
        <v>5971</v>
      </c>
      <c r="D7023" t="s">
        <v>5972</v>
      </c>
      <c r="E7023" t="s">
        <v>5978</v>
      </c>
      <c r="F7023" t="s">
        <v>5979</v>
      </c>
      <c r="G7023" t="s">
        <v>5980</v>
      </c>
      <c r="H7023">
        <v>2011</v>
      </c>
      <c r="I7023" s="2">
        <v>0</v>
      </c>
      <c r="J7023" s="2">
        <v>25835.119999999999</v>
      </c>
      <c r="K7023" s="2">
        <v>25835.119999999999</v>
      </c>
      <c r="L7023" t="s">
        <v>116</v>
      </c>
    </row>
    <row r="7024" spans="1:12" x14ac:dyDescent="0.85">
      <c r="A7024" s="1">
        <v>41164</v>
      </c>
      <c r="B7024" t="s">
        <v>5035</v>
      </c>
      <c r="C7024" t="s">
        <v>5971</v>
      </c>
      <c r="D7024" t="s">
        <v>5972</v>
      </c>
      <c r="E7024" t="s">
        <v>5981</v>
      </c>
      <c r="F7024" t="s">
        <v>5982</v>
      </c>
      <c r="G7024" t="s">
        <v>5983</v>
      </c>
      <c r="H7024">
        <v>2011</v>
      </c>
      <c r="I7024" s="2">
        <v>25900.03</v>
      </c>
      <c r="J7024" s="2">
        <v>0</v>
      </c>
      <c r="K7024" s="2">
        <v>25900.03</v>
      </c>
      <c r="L7024" t="s">
        <v>116</v>
      </c>
    </row>
    <row r="7025" spans="1:12" x14ac:dyDescent="0.85">
      <c r="A7025" s="1">
        <v>41164</v>
      </c>
      <c r="B7025" t="s">
        <v>5035</v>
      </c>
      <c r="C7025" t="s">
        <v>5971</v>
      </c>
      <c r="D7025" t="s">
        <v>5972</v>
      </c>
      <c r="E7025" t="s">
        <v>31</v>
      </c>
      <c r="F7025" t="s">
        <v>32</v>
      </c>
      <c r="H7025">
        <v>2011</v>
      </c>
      <c r="I7025" s="2">
        <v>26722.959999999999</v>
      </c>
      <c r="J7025" s="2">
        <v>0</v>
      </c>
      <c r="K7025" s="2">
        <v>26722.959999999999</v>
      </c>
      <c r="L7025" t="s">
        <v>116</v>
      </c>
    </row>
    <row r="7026" spans="1:12" x14ac:dyDescent="0.85">
      <c r="A7026" s="1">
        <v>41164</v>
      </c>
      <c r="B7026" t="s">
        <v>5035</v>
      </c>
      <c r="C7026" t="s">
        <v>5971</v>
      </c>
      <c r="D7026" t="s">
        <v>5972</v>
      </c>
      <c r="E7026" t="s">
        <v>6625</v>
      </c>
      <c r="F7026" t="s">
        <v>6626</v>
      </c>
      <c r="G7026" t="s">
        <v>6898</v>
      </c>
      <c r="H7026">
        <v>2011</v>
      </c>
      <c r="I7026" s="2">
        <v>28487.19</v>
      </c>
      <c r="J7026" s="2">
        <v>0</v>
      </c>
      <c r="K7026" s="2">
        <v>28487.19</v>
      </c>
      <c r="L7026" t="s">
        <v>116</v>
      </c>
    </row>
    <row r="7027" spans="1:12" x14ac:dyDescent="0.85">
      <c r="A7027" s="1">
        <v>41164</v>
      </c>
      <c r="B7027" t="s">
        <v>6899</v>
      </c>
      <c r="C7027" t="s">
        <v>6900</v>
      </c>
      <c r="D7027" t="s">
        <v>6901</v>
      </c>
      <c r="E7027" t="s">
        <v>288</v>
      </c>
      <c r="F7027" t="s">
        <v>289</v>
      </c>
      <c r="G7027" t="s">
        <v>290</v>
      </c>
      <c r="H7027">
        <v>2011</v>
      </c>
      <c r="I7027" s="2">
        <v>1046720.01</v>
      </c>
      <c r="J7027" s="2">
        <v>0</v>
      </c>
      <c r="K7027" s="2">
        <v>1046720.01</v>
      </c>
      <c r="L7027" t="s">
        <v>116</v>
      </c>
    </row>
    <row r="7028" spans="1:12" x14ac:dyDescent="0.85">
      <c r="A7028" s="1">
        <v>41164</v>
      </c>
      <c r="B7028" t="s">
        <v>7688</v>
      </c>
      <c r="C7028" t="s">
        <v>7689</v>
      </c>
      <c r="D7028" t="s">
        <v>7690</v>
      </c>
      <c r="E7028" t="s">
        <v>200</v>
      </c>
      <c r="F7028" t="s">
        <v>201</v>
      </c>
      <c r="G7028" t="s">
        <v>202</v>
      </c>
      <c r="H7028">
        <v>2011</v>
      </c>
      <c r="I7028" s="2">
        <v>539935</v>
      </c>
      <c r="J7028" s="2">
        <v>65</v>
      </c>
      <c r="K7028" s="2">
        <v>540000</v>
      </c>
      <c r="L7028" t="s">
        <v>116</v>
      </c>
    </row>
    <row r="7029" spans="1:12" x14ac:dyDescent="0.85">
      <c r="A7029" s="1">
        <v>41164</v>
      </c>
      <c r="B7029" t="s">
        <v>8004</v>
      </c>
      <c r="C7029" t="s">
        <v>8005</v>
      </c>
      <c r="D7029" t="s">
        <v>8006</v>
      </c>
      <c r="E7029" t="s">
        <v>5946</v>
      </c>
      <c r="F7029" t="s">
        <v>5947</v>
      </c>
      <c r="G7029" t="s">
        <v>5948</v>
      </c>
      <c r="H7029">
        <v>2011</v>
      </c>
      <c r="I7029" s="2">
        <v>10000000</v>
      </c>
      <c r="J7029" s="2">
        <v>8000000</v>
      </c>
      <c r="K7029" s="2">
        <v>18000000</v>
      </c>
      <c r="L7029" t="s">
        <v>116</v>
      </c>
    </row>
    <row r="7030" spans="1:12" x14ac:dyDescent="0.85">
      <c r="A7030" s="1">
        <v>41164</v>
      </c>
      <c r="B7030" t="s">
        <v>7691</v>
      </c>
      <c r="C7030" t="s">
        <v>7692</v>
      </c>
      <c r="D7030" t="s">
        <v>7693</v>
      </c>
      <c r="E7030" t="s">
        <v>200</v>
      </c>
      <c r="F7030" t="s">
        <v>201</v>
      </c>
      <c r="G7030" t="s">
        <v>202</v>
      </c>
      <c r="H7030">
        <v>2011</v>
      </c>
      <c r="I7030" s="2">
        <v>3790334.11</v>
      </c>
      <c r="J7030" s="2">
        <v>0</v>
      </c>
      <c r="K7030" s="2">
        <v>3790334.11</v>
      </c>
      <c r="L7030" t="s">
        <v>116</v>
      </c>
    </row>
    <row r="7031" spans="1:12" x14ac:dyDescent="0.85">
      <c r="A7031" s="1">
        <v>41164</v>
      </c>
      <c r="B7031" t="s">
        <v>7691</v>
      </c>
      <c r="C7031" t="s">
        <v>7692</v>
      </c>
      <c r="D7031" t="s">
        <v>7693</v>
      </c>
      <c r="E7031" t="s">
        <v>70</v>
      </c>
      <c r="F7031" t="s">
        <v>71</v>
      </c>
      <c r="G7031" t="s">
        <v>72</v>
      </c>
      <c r="H7031">
        <v>2011</v>
      </c>
      <c r="I7031" s="2">
        <v>898390.05</v>
      </c>
      <c r="J7031" s="2">
        <v>866560.95</v>
      </c>
      <c r="K7031" s="2">
        <v>1764951</v>
      </c>
      <c r="L7031" t="s">
        <v>116</v>
      </c>
    </row>
    <row r="7032" spans="1:12" x14ac:dyDescent="0.85">
      <c r="A7032" s="1">
        <v>41164</v>
      </c>
      <c r="B7032" t="s">
        <v>7691</v>
      </c>
      <c r="C7032" t="s">
        <v>7692</v>
      </c>
      <c r="D7032" t="s">
        <v>7693</v>
      </c>
      <c r="E7032" t="s">
        <v>85</v>
      </c>
      <c r="F7032" t="s">
        <v>86</v>
      </c>
      <c r="G7032" t="s">
        <v>87</v>
      </c>
      <c r="H7032">
        <v>2011</v>
      </c>
      <c r="I7032" s="2">
        <v>5479525</v>
      </c>
      <c r="J7032" s="2">
        <v>5489963.0599999996</v>
      </c>
      <c r="K7032" s="2">
        <v>10969488.060000001</v>
      </c>
      <c r="L7032" t="s">
        <v>116</v>
      </c>
    </row>
    <row r="7033" spans="1:12" x14ac:dyDescent="0.85">
      <c r="A7033" s="1">
        <v>41164</v>
      </c>
      <c r="B7033" t="s">
        <v>7691</v>
      </c>
      <c r="C7033" t="s">
        <v>7692</v>
      </c>
      <c r="D7033" t="s">
        <v>7693</v>
      </c>
      <c r="E7033" t="s">
        <v>21</v>
      </c>
      <c r="F7033" t="s">
        <v>22</v>
      </c>
      <c r="G7033" t="s">
        <v>23</v>
      </c>
      <c r="H7033">
        <v>2011</v>
      </c>
      <c r="I7033" s="2">
        <v>13193767.85</v>
      </c>
      <c r="J7033" s="2">
        <v>0</v>
      </c>
      <c r="K7033" s="2">
        <v>13193767.85</v>
      </c>
      <c r="L7033" t="s">
        <v>116</v>
      </c>
    </row>
    <row r="7034" spans="1:12" x14ac:dyDescent="0.85">
      <c r="A7034" s="1">
        <v>41164</v>
      </c>
      <c r="B7034" t="s">
        <v>2137</v>
      </c>
      <c r="C7034" t="s">
        <v>8007</v>
      </c>
      <c r="D7034" t="s">
        <v>8008</v>
      </c>
      <c r="E7034" t="s">
        <v>15</v>
      </c>
      <c r="F7034" t="s">
        <v>16</v>
      </c>
      <c r="G7034" t="s">
        <v>17</v>
      </c>
      <c r="H7034">
        <v>2011</v>
      </c>
      <c r="I7034" s="2">
        <v>10036095.42</v>
      </c>
      <c r="J7034" s="2">
        <v>8422350.0399999991</v>
      </c>
      <c r="K7034" s="2">
        <v>18458445.460000001</v>
      </c>
      <c r="L7034" t="s">
        <v>116</v>
      </c>
    </row>
    <row r="7035" spans="1:12" x14ac:dyDescent="0.85">
      <c r="A7035" s="1">
        <v>41164</v>
      </c>
      <c r="B7035" t="s">
        <v>2137</v>
      </c>
      <c r="C7035" t="s">
        <v>8007</v>
      </c>
      <c r="D7035" t="s">
        <v>8008</v>
      </c>
      <c r="E7035" t="s">
        <v>2863</v>
      </c>
      <c r="F7035" t="s">
        <v>2864</v>
      </c>
      <c r="G7035" t="s">
        <v>2865</v>
      </c>
      <c r="H7035">
        <v>2011</v>
      </c>
      <c r="I7035" s="2">
        <v>1381400</v>
      </c>
      <c r="J7035" s="2">
        <v>0</v>
      </c>
      <c r="K7035" s="2">
        <v>1381400</v>
      </c>
      <c r="L7035" t="s">
        <v>116</v>
      </c>
    </row>
    <row r="7036" spans="1:12" x14ac:dyDescent="0.85">
      <c r="A7036" s="1">
        <v>41164</v>
      </c>
      <c r="B7036" t="s">
        <v>4054</v>
      </c>
      <c r="C7036" t="s">
        <v>7696</v>
      </c>
      <c r="D7036" t="s">
        <v>7697</v>
      </c>
      <c r="E7036" t="s">
        <v>21</v>
      </c>
      <c r="F7036" t="s">
        <v>22</v>
      </c>
      <c r="G7036" t="s">
        <v>23</v>
      </c>
      <c r="H7036">
        <v>2011</v>
      </c>
      <c r="I7036" s="2">
        <v>772355.84</v>
      </c>
      <c r="J7036" s="2">
        <v>0</v>
      </c>
      <c r="K7036" s="2">
        <v>772355.84</v>
      </c>
      <c r="L7036" t="s">
        <v>116</v>
      </c>
    </row>
    <row r="7037" spans="1:12" x14ac:dyDescent="0.85">
      <c r="A7037" s="1">
        <v>41164</v>
      </c>
      <c r="B7037" t="s">
        <v>4164</v>
      </c>
      <c r="C7037" t="s">
        <v>8009</v>
      </c>
      <c r="D7037" t="s">
        <v>8010</v>
      </c>
      <c r="E7037" t="s">
        <v>42</v>
      </c>
      <c r="F7037" t="s">
        <v>43</v>
      </c>
      <c r="G7037" t="s">
        <v>44</v>
      </c>
      <c r="H7037">
        <v>2011</v>
      </c>
      <c r="I7037" s="2">
        <v>2033296.18</v>
      </c>
      <c r="J7037" s="2">
        <v>0</v>
      </c>
      <c r="K7037" s="2">
        <v>2033296.18</v>
      </c>
      <c r="L7037" t="s">
        <v>116</v>
      </c>
    </row>
    <row r="7038" spans="1:12" x14ac:dyDescent="0.85">
      <c r="A7038" s="1">
        <v>41164</v>
      </c>
      <c r="B7038" t="s">
        <v>4725</v>
      </c>
      <c r="C7038" t="s">
        <v>7703</v>
      </c>
      <c r="D7038" t="s">
        <v>7704</v>
      </c>
      <c r="E7038" t="s">
        <v>56</v>
      </c>
      <c r="F7038" t="s">
        <v>57</v>
      </c>
      <c r="G7038" t="s">
        <v>58</v>
      </c>
      <c r="H7038">
        <v>2011</v>
      </c>
      <c r="I7038" s="2">
        <v>1061000</v>
      </c>
      <c r="J7038" s="2">
        <v>0</v>
      </c>
      <c r="K7038" s="2">
        <v>1061000</v>
      </c>
      <c r="L7038" t="s">
        <v>116</v>
      </c>
    </row>
    <row r="7039" spans="1:12" x14ac:dyDescent="0.85">
      <c r="A7039" s="1">
        <v>41164</v>
      </c>
      <c r="B7039" t="s">
        <v>4725</v>
      </c>
      <c r="C7039" t="s">
        <v>7703</v>
      </c>
      <c r="D7039" t="s">
        <v>7704</v>
      </c>
      <c r="E7039" t="s">
        <v>102</v>
      </c>
      <c r="F7039" t="s">
        <v>103</v>
      </c>
      <c r="G7039" t="s">
        <v>104</v>
      </c>
      <c r="H7039">
        <v>2011</v>
      </c>
      <c r="I7039" s="2">
        <v>5624142.5</v>
      </c>
      <c r="J7039" s="2">
        <v>805697.9</v>
      </c>
      <c r="K7039" s="2">
        <v>6429840.4000000004</v>
      </c>
      <c r="L7039" t="s">
        <v>116</v>
      </c>
    </row>
    <row r="7040" spans="1:12" x14ac:dyDescent="0.85">
      <c r="A7040" s="1">
        <v>41164</v>
      </c>
      <c r="B7040" t="s">
        <v>4725</v>
      </c>
      <c r="C7040" t="s">
        <v>7703</v>
      </c>
      <c r="D7040" t="s">
        <v>7704</v>
      </c>
      <c r="E7040" t="s">
        <v>42</v>
      </c>
      <c r="F7040" t="s">
        <v>43</v>
      </c>
      <c r="G7040" t="s">
        <v>44</v>
      </c>
      <c r="H7040">
        <v>2011</v>
      </c>
      <c r="I7040" s="2">
        <v>594237.59</v>
      </c>
      <c r="J7040" s="2">
        <v>0</v>
      </c>
      <c r="K7040" s="2">
        <v>594237.59</v>
      </c>
      <c r="L7040" t="s">
        <v>116</v>
      </c>
    </row>
    <row r="7041" spans="1:12" x14ac:dyDescent="0.85">
      <c r="A7041" s="1">
        <v>41164</v>
      </c>
      <c r="B7041" t="s">
        <v>5570</v>
      </c>
      <c r="C7041" t="s">
        <v>8011</v>
      </c>
      <c r="D7041" t="s">
        <v>8012</v>
      </c>
      <c r="E7041" t="s">
        <v>42</v>
      </c>
      <c r="F7041" t="s">
        <v>43</v>
      </c>
      <c r="G7041" t="s">
        <v>44</v>
      </c>
      <c r="H7041">
        <v>2011</v>
      </c>
      <c r="I7041" s="2">
        <v>10038984.720000001</v>
      </c>
      <c r="J7041" s="2">
        <v>0</v>
      </c>
      <c r="K7041" s="2">
        <v>10038984.720000001</v>
      </c>
      <c r="L7041" t="s">
        <v>116</v>
      </c>
    </row>
    <row r="7042" spans="1:12" x14ac:dyDescent="0.85">
      <c r="A7042" s="1">
        <v>41164</v>
      </c>
      <c r="B7042" t="s">
        <v>6899</v>
      </c>
      <c r="C7042" t="s">
        <v>8013</v>
      </c>
      <c r="D7042" t="s">
        <v>8014</v>
      </c>
      <c r="E7042" t="s">
        <v>56</v>
      </c>
      <c r="F7042" t="s">
        <v>57</v>
      </c>
      <c r="G7042" t="s">
        <v>58</v>
      </c>
      <c r="H7042">
        <v>2011</v>
      </c>
      <c r="I7042" s="2">
        <v>1486650</v>
      </c>
      <c r="J7042" s="2">
        <v>0</v>
      </c>
      <c r="K7042" s="2">
        <v>1486650</v>
      </c>
      <c r="L7042" t="s">
        <v>116</v>
      </c>
    </row>
    <row r="7043" spans="1:12" x14ac:dyDescent="0.85">
      <c r="A7043" s="1">
        <v>41164</v>
      </c>
      <c r="B7043" t="s">
        <v>6899</v>
      </c>
      <c r="C7043" t="s">
        <v>8013</v>
      </c>
      <c r="D7043" t="s">
        <v>8014</v>
      </c>
      <c r="E7043" t="s">
        <v>264</v>
      </c>
      <c r="F7043" t="s">
        <v>265</v>
      </c>
      <c r="G7043" t="s">
        <v>266</v>
      </c>
      <c r="H7043">
        <v>2011</v>
      </c>
      <c r="I7043" s="2">
        <v>333650</v>
      </c>
      <c r="J7043" s="2">
        <v>0</v>
      </c>
      <c r="K7043" s="2">
        <v>333650</v>
      </c>
      <c r="L7043" t="s">
        <v>116</v>
      </c>
    </row>
    <row r="7044" spans="1:12" x14ac:dyDescent="0.85">
      <c r="A7044" s="1">
        <v>41164</v>
      </c>
      <c r="B7044" t="s">
        <v>6899</v>
      </c>
      <c r="C7044" t="s">
        <v>8013</v>
      </c>
      <c r="D7044" t="s">
        <v>8014</v>
      </c>
      <c r="E7044" t="s">
        <v>70</v>
      </c>
      <c r="F7044" t="s">
        <v>71</v>
      </c>
      <c r="G7044" t="s">
        <v>5484</v>
      </c>
      <c r="H7044">
        <v>2011</v>
      </c>
      <c r="I7044" s="2">
        <v>358294.52</v>
      </c>
      <c r="J7044" s="2">
        <v>0</v>
      </c>
      <c r="K7044" s="2">
        <v>358294.52</v>
      </c>
      <c r="L7044" t="s">
        <v>116</v>
      </c>
    </row>
    <row r="7045" spans="1:12" x14ac:dyDescent="0.85">
      <c r="A7045" s="1">
        <v>41164</v>
      </c>
      <c r="B7045" t="s">
        <v>6899</v>
      </c>
      <c r="C7045" t="s">
        <v>8013</v>
      </c>
      <c r="D7045" t="s">
        <v>8014</v>
      </c>
      <c r="E7045" t="s">
        <v>102</v>
      </c>
      <c r="F7045" t="s">
        <v>103</v>
      </c>
      <c r="G7045" t="s">
        <v>104</v>
      </c>
      <c r="H7045">
        <v>2011</v>
      </c>
      <c r="I7045" s="2">
        <v>3171400</v>
      </c>
      <c r="J7045" s="2">
        <v>0</v>
      </c>
      <c r="K7045" s="2">
        <v>3171400</v>
      </c>
      <c r="L7045" t="s">
        <v>116</v>
      </c>
    </row>
    <row r="7046" spans="1:12" x14ac:dyDescent="0.85">
      <c r="A7046" s="1">
        <v>41164</v>
      </c>
      <c r="B7046" t="s">
        <v>6899</v>
      </c>
      <c r="C7046" t="s">
        <v>8013</v>
      </c>
      <c r="D7046" t="s">
        <v>8014</v>
      </c>
      <c r="E7046" t="s">
        <v>119</v>
      </c>
      <c r="F7046" t="s">
        <v>120</v>
      </c>
      <c r="G7046" t="s">
        <v>121</v>
      </c>
      <c r="H7046">
        <v>2011</v>
      </c>
      <c r="I7046" s="2">
        <v>699300</v>
      </c>
      <c r="J7046" s="2">
        <v>0</v>
      </c>
      <c r="K7046" s="2">
        <v>699300</v>
      </c>
      <c r="L7046" t="s">
        <v>116</v>
      </c>
    </row>
    <row r="7047" spans="1:12" x14ac:dyDescent="0.85">
      <c r="A7047" s="1">
        <v>41164</v>
      </c>
      <c r="B7047" t="s">
        <v>6899</v>
      </c>
      <c r="C7047" t="s">
        <v>8013</v>
      </c>
      <c r="D7047" t="s">
        <v>8014</v>
      </c>
      <c r="E7047" t="s">
        <v>21</v>
      </c>
      <c r="F7047" t="s">
        <v>22</v>
      </c>
      <c r="G7047" t="s">
        <v>23</v>
      </c>
      <c r="H7047">
        <v>2011</v>
      </c>
      <c r="I7047" s="2">
        <v>512332.58</v>
      </c>
      <c r="J7047" s="2">
        <v>0</v>
      </c>
      <c r="K7047" s="2">
        <v>512332.58</v>
      </c>
      <c r="L7047" t="s">
        <v>116</v>
      </c>
    </row>
    <row r="7048" spans="1:12" x14ac:dyDescent="0.85">
      <c r="A7048" s="1">
        <v>41164</v>
      </c>
      <c r="B7048" t="s">
        <v>8015</v>
      </c>
      <c r="C7048" t="s">
        <v>8016</v>
      </c>
      <c r="D7048" t="s">
        <v>8017</v>
      </c>
      <c r="E7048" t="s">
        <v>56</v>
      </c>
      <c r="F7048" t="s">
        <v>57</v>
      </c>
      <c r="G7048" t="s">
        <v>58</v>
      </c>
      <c r="H7048">
        <v>2011</v>
      </c>
      <c r="I7048" s="2">
        <v>2412080</v>
      </c>
      <c r="J7048" s="2">
        <v>576755.69999999995</v>
      </c>
      <c r="K7048" s="2">
        <v>2988835.7</v>
      </c>
      <c r="L7048" t="s">
        <v>116</v>
      </c>
    </row>
    <row r="7049" spans="1:12" x14ac:dyDescent="0.85">
      <c r="A7049" s="1">
        <v>41164</v>
      </c>
      <c r="B7049" t="s">
        <v>8015</v>
      </c>
      <c r="C7049" t="s">
        <v>8016</v>
      </c>
      <c r="D7049" t="s">
        <v>8017</v>
      </c>
      <c r="E7049" t="s">
        <v>70</v>
      </c>
      <c r="F7049" t="s">
        <v>71</v>
      </c>
      <c r="G7049" t="s">
        <v>5484</v>
      </c>
      <c r="H7049">
        <v>2011</v>
      </c>
      <c r="I7049" s="2">
        <v>378465.32</v>
      </c>
      <c r="J7049" s="2">
        <v>0</v>
      </c>
      <c r="K7049" s="2">
        <v>378465.32</v>
      </c>
      <c r="L7049" t="s">
        <v>116</v>
      </c>
    </row>
    <row r="7050" spans="1:12" x14ac:dyDescent="0.85">
      <c r="A7050" s="1">
        <v>41164</v>
      </c>
      <c r="B7050" t="s">
        <v>8015</v>
      </c>
      <c r="C7050" t="s">
        <v>8016</v>
      </c>
      <c r="D7050" t="s">
        <v>8017</v>
      </c>
      <c r="E7050" t="s">
        <v>102</v>
      </c>
      <c r="F7050" t="s">
        <v>103</v>
      </c>
      <c r="G7050" t="s">
        <v>104</v>
      </c>
      <c r="H7050">
        <v>2011</v>
      </c>
      <c r="I7050" s="2">
        <v>4091750</v>
      </c>
      <c r="J7050" s="2">
        <v>1450256.21</v>
      </c>
      <c r="K7050" s="2">
        <v>5542006.21</v>
      </c>
      <c r="L7050" t="s">
        <v>116</v>
      </c>
    </row>
    <row r="7051" spans="1:12" x14ac:dyDescent="0.85">
      <c r="A7051" s="1">
        <v>41164</v>
      </c>
      <c r="B7051" t="s">
        <v>8015</v>
      </c>
      <c r="C7051" t="s">
        <v>8016</v>
      </c>
      <c r="D7051" t="s">
        <v>8017</v>
      </c>
      <c r="E7051" t="s">
        <v>42</v>
      </c>
      <c r="F7051" t="s">
        <v>43</v>
      </c>
      <c r="G7051" t="s">
        <v>44</v>
      </c>
      <c r="H7051">
        <v>2011</v>
      </c>
      <c r="I7051" s="2">
        <v>1916734.22</v>
      </c>
      <c r="J7051" s="2">
        <v>696427.33</v>
      </c>
      <c r="K7051" s="2">
        <v>2613161.5499999998</v>
      </c>
      <c r="L7051" t="s">
        <v>116</v>
      </c>
    </row>
    <row r="7052" spans="1:12" x14ac:dyDescent="0.85">
      <c r="A7052" s="1">
        <v>41164</v>
      </c>
      <c r="B7052" t="s">
        <v>90</v>
      </c>
      <c r="C7052" t="s">
        <v>8018</v>
      </c>
      <c r="D7052" t="s">
        <v>8019</v>
      </c>
      <c r="E7052" t="s">
        <v>119</v>
      </c>
      <c r="F7052" t="s">
        <v>120</v>
      </c>
      <c r="G7052" t="s">
        <v>121</v>
      </c>
      <c r="H7052">
        <v>2011</v>
      </c>
      <c r="I7052" s="2">
        <v>575000</v>
      </c>
      <c r="J7052" s="2">
        <v>0</v>
      </c>
      <c r="K7052" s="2">
        <v>575000</v>
      </c>
      <c r="L7052" t="s">
        <v>116</v>
      </c>
    </row>
    <row r="7053" spans="1:12" x14ac:dyDescent="0.85">
      <c r="A7053" s="1">
        <v>41164</v>
      </c>
      <c r="B7053" t="s">
        <v>90</v>
      </c>
      <c r="C7053" t="s">
        <v>6902</v>
      </c>
      <c r="D7053" t="s">
        <v>6903</v>
      </c>
      <c r="E7053" t="s">
        <v>119</v>
      </c>
      <c r="F7053" t="s">
        <v>120</v>
      </c>
      <c r="G7053" t="s">
        <v>121</v>
      </c>
      <c r="H7053">
        <v>2011</v>
      </c>
      <c r="I7053" s="2">
        <v>500000</v>
      </c>
      <c r="J7053" s="2">
        <v>0</v>
      </c>
      <c r="K7053" s="2">
        <v>500000</v>
      </c>
      <c r="L7053" t="s">
        <v>116</v>
      </c>
    </row>
    <row r="7054" spans="1:12" x14ac:dyDescent="0.85">
      <c r="A7054" s="1">
        <v>41164</v>
      </c>
      <c r="B7054" t="s">
        <v>90</v>
      </c>
      <c r="C7054" t="s">
        <v>4341</v>
      </c>
      <c r="D7054" t="s">
        <v>4342</v>
      </c>
      <c r="E7054" t="s">
        <v>119</v>
      </c>
      <c r="F7054" t="s">
        <v>120</v>
      </c>
      <c r="G7054" t="s">
        <v>121</v>
      </c>
      <c r="H7054">
        <v>2011</v>
      </c>
      <c r="I7054" s="2">
        <v>840000</v>
      </c>
      <c r="J7054" s="2">
        <v>0</v>
      </c>
      <c r="K7054" s="2">
        <v>840000</v>
      </c>
      <c r="L7054" t="s">
        <v>116</v>
      </c>
    </row>
    <row r="7055" spans="1:12" x14ac:dyDescent="0.85">
      <c r="A7055" s="1">
        <v>41164</v>
      </c>
      <c r="B7055" t="s">
        <v>90</v>
      </c>
      <c r="C7055" t="s">
        <v>7707</v>
      </c>
      <c r="D7055" t="s">
        <v>7708</v>
      </c>
      <c r="E7055" t="s">
        <v>119</v>
      </c>
      <c r="F7055" t="s">
        <v>120</v>
      </c>
      <c r="G7055" t="s">
        <v>121</v>
      </c>
      <c r="H7055">
        <v>2011</v>
      </c>
      <c r="I7055" s="2">
        <v>610000</v>
      </c>
      <c r="J7055" s="2">
        <v>0</v>
      </c>
      <c r="K7055" s="2">
        <v>610000</v>
      </c>
      <c r="L7055" t="s">
        <v>116</v>
      </c>
    </row>
    <row r="7056" spans="1:12" x14ac:dyDescent="0.85">
      <c r="A7056" s="1">
        <v>41164</v>
      </c>
      <c r="B7056" t="s">
        <v>5390</v>
      </c>
      <c r="C7056" t="s">
        <v>6454</v>
      </c>
      <c r="D7056" t="s">
        <v>6455</v>
      </c>
      <c r="E7056" t="s">
        <v>119</v>
      </c>
      <c r="F7056" t="s">
        <v>120</v>
      </c>
      <c r="G7056" t="s">
        <v>121</v>
      </c>
      <c r="H7056">
        <v>2011</v>
      </c>
      <c r="I7056" s="2">
        <v>241570</v>
      </c>
      <c r="J7056" s="2">
        <v>30</v>
      </c>
      <c r="K7056" s="2">
        <v>241600</v>
      </c>
      <c r="L7056" t="s">
        <v>116</v>
      </c>
    </row>
    <row r="7057" spans="1:12" x14ac:dyDescent="0.85">
      <c r="A7057" s="1">
        <v>41164</v>
      </c>
      <c r="B7057" t="s">
        <v>5304</v>
      </c>
      <c r="C7057" t="s">
        <v>8020</v>
      </c>
      <c r="D7057" t="s">
        <v>8021</v>
      </c>
      <c r="E7057" t="s">
        <v>1280</v>
      </c>
      <c r="F7057" t="s">
        <v>1281</v>
      </c>
      <c r="G7057" t="s">
        <v>1282</v>
      </c>
      <c r="H7057">
        <v>2011</v>
      </c>
      <c r="I7057" s="2">
        <v>829049.91</v>
      </c>
      <c r="J7057" s="2">
        <v>0</v>
      </c>
      <c r="K7057" s="2">
        <v>829049.91</v>
      </c>
      <c r="L7057" t="s">
        <v>116</v>
      </c>
    </row>
    <row r="7058" spans="1:12" x14ac:dyDescent="0.85">
      <c r="A7058" s="1">
        <v>41164</v>
      </c>
      <c r="B7058" t="s">
        <v>2142</v>
      </c>
      <c r="C7058" t="s">
        <v>8022</v>
      </c>
      <c r="D7058" t="s">
        <v>8023</v>
      </c>
      <c r="E7058" t="s">
        <v>15</v>
      </c>
      <c r="F7058" t="s">
        <v>16</v>
      </c>
      <c r="G7058" t="s">
        <v>17</v>
      </c>
      <c r="H7058">
        <v>2011</v>
      </c>
      <c r="I7058" s="2">
        <v>2358732.4300000002</v>
      </c>
      <c r="J7058" s="2">
        <v>0</v>
      </c>
      <c r="K7058" s="2">
        <v>2358732.4300000002</v>
      </c>
      <c r="L7058" t="s">
        <v>116</v>
      </c>
    </row>
    <row r="7059" spans="1:12" x14ac:dyDescent="0.85">
      <c r="A7059" s="1">
        <v>41164</v>
      </c>
      <c r="B7059" t="s">
        <v>90</v>
      </c>
      <c r="C7059" t="s">
        <v>7709</v>
      </c>
      <c r="D7059" t="s">
        <v>7710</v>
      </c>
      <c r="E7059" t="s">
        <v>119</v>
      </c>
      <c r="F7059" t="s">
        <v>120</v>
      </c>
      <c r="G7059" t="s">
        <v>121</v>
      </c>
      <c r="H7059">
        <v>2011</v>
      </c>
      <c r="I7059" s="2">
        <v>800000</v>
      </c>
      <c r="J7059" s="2">
        <v>0</v>
      </c>
      <c r="K7059" s="2">
        <v>800000</v>
      </c>
      <c r="L7059" t="s">
        <v>116</v>
      </c>
    </row>
    <row r="7060" spans="1:12" x14ac:dyDescent="0.85">
      <c r="A7060" s="1">
        <v>41164</v>
      </c>
      <c r="B7060" t="s">
        <v>90</v>
      </c>
      <c r="C7060" t="s">
        <v>7711</v>
      </c>
      <c r="D7060" t="s">
        <v>7712</v>
      </c>
      <c r="E7060" t="s">
        <v>119</v>
      </c>
      <c r="F7060" t="s">
        <v>120</v>
      </c>
      <c r="G7060" t="s">
        <v>121</v>
      </c>
      <c r="H7060">
        <v>2011</v>
      </c>
      <c r="I7060" s="2">
        <v>250000</v>
      </c>
      <c r="J7060" s="2">
        <v>0</v>
      </c>
      <c r="K7060" s="2">
        <v>250000</v>
      </c>
      <c r="L7060" t="s">
        <v>116</v>
      </c>
    </row>
    <row r="7061" spans="1:12" x14ac:dyDescent="0.85">
      <c r="A7061" s="1">
        <v>41164</v>
      </c>
      <c r="B7061" t="s">
        <v>5304</v>
      </c>
      <c r="C7061" t="s">
        <v>6463</v>
      </c>
      <c r="D7061" t="s">
        <v>6464</v>
      </c>
      <c r="E7061" t="s">
        <v>42</v>
      </c>
      <c r="F7061" t="s">
        <v>43</v>
      </c>
      <c r="G7061" t="s">
        <v>44</v>
      </c>
      <c r="H7061">
        <v>2011</v>
      </c>
      <c r="I7061" s="2">
        <v>4300844.04</v>
      </c>
      <c r="J7061" s="2">
        <v>0</v>
      </c>
      <c r="K7061" s="2">
        <v>4300844.04</v>
      </c>
      <c r="L7061" t="s">
        <v>116</v>
      </c>
    </row>
    <row r="7062" spans="1:12" x14ac:dyDescent="0.85">
      <c r="A7062" s="1">
        <v>41164</v>
      </c>
      <c r="B7062" t="s">
        <v>1796</v>
      </c>
      <c r="C7062" t="s">
        <v>6002</v>
      </c>
      <c r="D7062" t="s">
        <v>6003</v>
      </c>
      <c r="E7062" t="s">
        <v>85</v>
      </c>
      <c r="F7062" t="s">
        <v>86</v>
      </c>
      <c r="G7062" t="s">
        <v>87</v>
      </c>
      <c r="H7062">
        <v>2011</v>
      </c>
      <c r="I7062" s="2">
        <v>637538.25</v>
      </c>
      <c r="J7062" s="2">
        <v>0</v>
      </c>
      <c r="K7062" s="2">
        <v>637538.25</v>
      </c>
      <c r="L7062" t="s">
        <v>18</v>
      </c>
    </row>
    <row r="7063" spans="1:12" x14ac:dyDescent="0.85">
      <c r="A7063" s="1">
        <v>41164</v>
      </c>
      <c r="B7063" t="s">
        <v>90</v>
      </c>
      <c r="C7063" t="s">
        <v>8024</v>
      </c>
      <c r="D7063" t="s">
        <v>8025</v>
      </c>
      <c r="E7063" t="s">
        <v>334</v>
      </c>
      <c r="F7063" t="s">
        <v>335</v>
      </c>
      <c r="G7063" t="s">
        <v>8026</v>
      </c>
      <c r="H7063">
        <v>2011</v>
      </c>
      <c r="I7063" s="2">
        <v>20185769</v>
      </c>
      <c r="J7063" s="2">
        <v>64</v>
      </c>
      <c r="K7063" s="2">
        <v>20185833</v>
      </c>
      <c r="L7063" t="s">
        <v>116</v>
      </c>
    </row>
    <row r="7064" spans="1:12" x14ac:dyDescent="0.85">
      <c r="A7064" s="1">
        <v>41164</v>
      </c>
      <c r="B7064" t="s">
        <v>2348</v>
      </c>
      <c r="C7064" t="s">
        <v>2349</v>
      </c>
      <c r="D7064" t="s">
        <v>2350</v>
      </c>
      <c r="E7064" t="s">
        <v>1722</v>
      </c>
      <c r="F7064" t="s">
        <v>1723</v>
      </c>
      <c r="G7064" t="s">
        <v>1724</v>
      </c>
      <c r="H7064">
        <v>2011</v>
      </c>
      <c r="I7064" s="2">
        <v>5394773</v>
      </c>
      <c r="J7064" s="2">
        <v>0</v>
      </c>
      <c r="K7064" s="2">
        <v>5394773</v>
      </c>
      <c r="L7064" t="s">
        <v>116</v>
      </c>
    </row>
    <row r="7065" spans="1:12" x14ac:dyDescent="0.85">
      <c r="A7065" s="1">
        <v>41164</v>
      </c>
      <c r="B7065" t="s">
        <v>90</v>
      </c>
      <c r="C7065" t="s">
        <v>8027</v>
      </c>
      <c r="D7065" t="s">
        <v>8028</v>
      </c>
      <c r="E7065" t="s">
        <v>119</v>
      </c>
      <c r="F7065" t="s">
        <v>120</v>
      </c>
      <c r="G7065" t="s">
        <v>121</v>
      </c>
      <c r="H7065">
        <v>2011</v>
      </c>
      <c r="I7065" s="2">
        <v>200000</v>
      </c>
      <c r="J7065" s="2">
        <v>0</v>
      </c>
      <c r="K7065" s="2">
        <v>200000</v>
      </c>
      <c r="L7065" t="s">
        <v>18</v>
      </c>
    </row>
    <row r="7066" spans="1:12" x14ac:dyDescent="0.85">
      <c r="A7066" s="1">
        <v>41164</v>
      </c>
      <c r="B7066" t="s">
        <v>90</v>
      </c>
      <c r="C7066" t="s">
        <v>8029</v>
      </c>
      <c r="D7066" t="s">
        <v>8030</v>
      </c>
      <c r="E7066" t="s">
        <v>102</v>
      </c>
      <c r="F7066" t="s">
        <v>103</v>
      </c>
      <c r="G7066" t="s">
        <v>104</v>
      </c>
      <c r="H7066">
        <v>2011</v>
      </c>
      <c r="I7066" s="2">
        <v>158450</v>
      </c>
      <c r="J7066" s="2">
        <v>476973.15</v>
      </c>
      <c r="K7066" s="2">
        <v>635423.15</v>
      </c>
      <c r="L7066" t="s">
        <v>116</v>
      </c>
    </row>
    <row r="7067" spans="1:12" x14ac:dyDescent="0.85">
      <c r="A7067" s="1">
        <v>41164</v>
      </c>
      <c r="B7067" t="s">
        <v>90</v>
      </c>
      <c r="C7067" t="s">
        <v>8031</v>
      </c>
      <c r="D7067" t="s">
        <v>8032</v>
      </c>
      <c r="E7067" t="s">
        <v>49</v>
      </c>
      <c r="F7067" t="s">
        <v>50</v>
      </c>
      <c r="G7067" t="s">
        <v>51</v>
      </c>
      <c r="H7067">
        <v>2011</v>
      </c>
      <c r="I7067" s="2">
        <v>1797586</v>
      </c>
      <c r="J7067" s="2">
        <v>702414</v>
      </c>
      <c r="K7067" s="2">
        <v>2500000</v>
      </c>
      <c r="L7067" t="s">
        <v>116</v>
      </c>
    </row>
    <row r="7068" spans="1:12" x14ac:dyDescent="0.85">
      <c r="A7068" s="1">
        <v>41164</v>
      </c>
      <c r="B7068" t="s">
        <v>4705</v>
      </c>
      <c r="C7068" t="s">
        <v>6914</v>
      </c>
      <c r="D7068" t="s">
        <v>6915</v>
      </c>
      <c r="E7068" t="s">
        <v>56</v>
      </c>
      <c r="F7068" t="s">
        <v>57</v>
      </c>
      <c r="G7068" t="s">
        <v>58</v>
      </c>
      <c r="H7068">
        <v>2011</v>
      </c>
      <c r="I7068" s="2">
        <v>18973500</v>
      </c>
      <c r="J7068" s="2">
        <v>0</v>
      </c>
      <c r="K7068" s="2">
        <v>18973500</v>
      </c>
      <c r="L7068" t="s">
        <v>116</v>
      </c>
    </row>
    <row r="7069" spans="1:12" x14ac:dyDescent="0.85">
      <c r="A7069" s="1">
        <v>41164</v>
      </c>
      <c r="B7069" t="s">
        <v>4705</v>
      </c>
      <c r="C7069" t="s">
        <v>6914</v>
      </c>
      <c r="D7069" t="s">
        <v>6915</v>
      </c>
      <c r="E7069" t="s">
        <v>102</v>
      </c>
      <c r="F7069" t="s">
        <v>103</v>
      </c>
      <c r="G7069" t="s">
        <v>104</v>
      </c>
      <c r="H7069">
        <v>2011</v>
      </c>
      <c r="I7069" s="2">
        <v>48096000</v>
      </c>
      <c r="J7069" s="2">
        <v>0</v>
      </c>
      <c r="K7069" s="2">
        <v>48096000</v>
      </c>
      <c r="L7069" t="s">
        <v>116</v>
      </c>
    </row>
    <row r="7070" spans="1:12" x14ac:dyDescent="0.85">
      <c r="A7070" s="1">
        <v>41164</v>
      </c>
      <c r="B7070" t="s">
        <v>4705</v>
      </c>
      <c r="C7070" t="s">
        <v>6914</v>
      </c>
      <c r="D7070" t="s">
        <v>6915</v>
      </c>
      <c r="E7070" t="s">
        <v>42</v>
      </c>
      <c r="F7070" t="s">
        <v>43</v>
      </c>
      <c r="G7070" t="s">
        <v>44</v>
      </c>
      <c r="H7070">
        <v>2011</v>
      </c>
      <c r="I7070" s="2">
        <v>10017697.93</v>
      </c>
      <c r="J7070" s="2">
        <v>0</v>
      </c>
      <c r="K7070" s="2">
        <v>10017697.93</v>
      </c>
      <c r="L7070" t="s">
        <v>116</v>
      </c>
    </row>
    <row r="7071" spans="1:12" x14ac:dyDescent="0.85">
      <c r="A7071" s="1">
        <v>41164</v>
      </c>
      <c r="B7071" t="s">
        <v>4705</v>
      </c>
      <c r="C7071" t="s">
        <v>8033</v>
      </c>
      <c r="D7071" t="s">
        <v>8034</v>
      </c>
      <c r="E7071" t="s">
        <v>56</v>
      </c>
      <c r="F7071" t="s">
        <v>57</v>
      </c>
      <c r="G7071" t="s">
        <v>58</v>
      </c>
      <c r="H7071">
        <v>2011</v>
      </c>
      <c r="I7071" s="2">
        <v>10860507.57</v>
      </c>
      <c r="J7071" s="2">
        <v>0</v>
      </c>
      <c r="K7071" s="2">
        <v>10860507.57</v>
      </c>
      <c r="L7071" t="s">
        <v>116</v>
      </c>
    </row>
    <row r="7072" spans="1:12" x14ac:dyDescent="0.85">
      <c r="A7072" s="1">
        <v>41164</v>
      </c>
      <c r="B7072" t="s">
        <v>4705</v>
      </c>
      <c r="C7072" t="s">
        <v>8033</v>
      </c>
      <c r="D7072" t="s">
        <v>8034</v>
      </c>
      <c r="E7072" t="s">
        <v>293</v>
      </c>
      <c r="F7072" t="s">
        <v>294</v>
      </c>
      <c r="G7072" t="s">
        <v>626</v>
      </c>
      <c r="H7072">
        <v>2011</v>
      </c>
      <c r="I7072" s="2">
        <v>30879.69</v>
      </c>
      <c r="J7072" s="2">
        <v>0</v>
      </c>
      <c r="K7072" s="2">
        <v>30879.69</v>
      </c>
      <c r="L7072" t="s">
        <v>116</v>
      </c>
    </row>
    <row r="7073" spans="1:12" x14ac:dyDescent="0.85">
      <c r="A7073" s="1">
        <v>41164</v>
      </c>
      <c r="B7073" t="s">
        <v>4705</v>
      </c>
      <c r="C7073" t="s">
        <v>8033</v>
      </c>
      <c r="D7073" t="s">
        <v>8034</v>
      </c>
      <c r="E7073" t="s">
        <v>102</v>
      </c>
      <c r="F7073" t="s">
        <v>103</v>
      </c>
      <c r="G7073" t="s">
        <v>104</v>
      </c>
      <c r="H7073">
        <v>2011</v>
      </c>
      <c r="I7073" s="2">
        <v>318991.84000000003</v>
      </c>
      <c r="J7073" s="2">
        <v>0</v>
      </c>
      <c r="K7073" s="2">
        <v>318991.84000000003</v>
      </c>
      <c r="L7073" t="s">
        <v>116</v>
      </c>
    </row>
    <row r="7074" spans="1:12" x14ac:dyDescent="0.85">
      <c r="A7074" s="1">
        <v>41164</v>
      </c>
      <c r="B7074" t="s">
        <v>4705</v>
      </c>
      <c r="C7074" t="s">
        <v>8033</v>
      </c>
      <c r="D7074" t="s">
        <v>8034</v>
      </c>
      <c r="E7074" t="s">
        <v>1065</v>
      </c>
      <c r="F7074" t="s">
        <v>1066</v>
      </c>
      <c r="G7074" t="s">
        <v>1067</v>
      </c>
      <c r="H7074">
        <v>2011</v>
      </c>
      <c r="I7074" s="2">
        <v>218778.09</v>
      </c>
      <c r="J7074" s="2">
        <v>0</v>
      </c>
      <c r="K7074" s="2">
        <v>218778.09</v>
      </c>
      <c r="L7074" t="s">
        <v>116</v>
      </c>
    </row>
    <row r="7075" spans="1:12" x14ac:dyDescent="0.85">
      <c r="A7075" s="1">
        <v>41164</v>
      </c>
      <c r="B7075" t="s">
        <v>4705</v>
      </c>
      <c r="C7075" t="s">
        <v>8033</v>
      </c>
      <c r="D7075" t="s">
        <v>8034</v>
      </c>
      <c r="E7075" t="s">
        <v>42</v>
      </c>
      <c r="F7075" t="s">
        <v>43</v>
      </c>
      <c r="G7075" t="s">
        <v>44</v>
      </c>
      <c r="H7075">
        <v>2011</v>
      </c>
      <c r="I7075" s="2">
        <v>44453680.43</v>
      </c>
      <c r="J7075" s="2">
        <v>0</v>
      </c>
      <c r="K7075" s="2">
        <v>44453680.43</v>
      </c>
      <c r="L7075" t="s">
        <v>116</v>
      </c>
    </row>
    <row r="7076" spans="1:12" x14ac:dyDescent="0.85">
      <c r="A7076" s="1">
        <v>41164</v>
      </c>
      <c r="B7076" t="s">
        <v>90</v>
      </c>
      <c r="C7076" t="s">
        <v>8035</v>
      </c>
      <c r="D7076" t="s">
        <v>8036</v>
      </c>
      <c r="E7076" t="s">
        <v>8037</v>
      </c>
      <c r="F7076" t="s">
        <v>8038</v>
      </c>
      <c r="G7076" t="s">
        <v>8039</v>
      </c>
      <c r="H7076">
        <v>2011</v>
      </c>
      <c r="I7076" s="2">
        <v>6103516</v>
      </c>
      <c r="J7076" s="2">
        <v>0</v>
      </c>
      <c r="K7076" s="2">
        <v>6103516</v>
      </c>
      <c r="L7076" t="s">
        <v>116</v>
      </c>
    </row>
    <row r="7077" spans="1:12" x14ac:dyDescent="0.85">
      <c r="A7077" s="1">
        <v>41164</v>
      </c>
      <c r="B7077" t="s">
        <v>8040</v>
      </c>
      <c r="C7077" t="s">
        <v>8041</v>
      </c>
      <c r="D7077" t="s">
        <v>8042</v>
      </c>
      <c r="E7077" t="s">
        <v>42</v>
      </c>
      <c r="F7077" t="s">
        <v>43</v>
      </c>
      <c r="G7077" t="s">
        <v>44</v>
      </c>
      <c r="H7077">
        <v>2011</v>
      </c>
      <c r="I7077" s="2">
        <v>5829775.0999999996</v>
      </c>
      <c r="J7077" s="2">
        <v>0</v>
      </c>
      <c r="K7077" s="2">
        <v>5829775.0999999996</v>
      </c>
      <c r="L7077" t="s">
        <v>116</v>
      </c>
    </row>
    <row r="7078" spans="1:12" x14ac:dyDescent="0.85">
      <c r="A7078" s="1">
        <v>41164</v>
      </c>
      <c r="B7078" t="s">
        <v>90</v>
      </c>
      <c r="C7078" t="s">
        <v>6478</v>
      </c>
      <c r="D7078" t="s">
        <v>6479</v>
      </c>
      <c r="E7078" t="s">
        <v>334</v>
      </c>
      <c r="F7078" t="s">
        <v>335</v>
      </c>
      <c r="G7078" t="s">
        <v>339</v>
      </c>
      <c r="H7078">
        <v>2011</v>
      </c>
      <c r="I7078" s="2">
        <v>400000</v>
      </c>
      <c r="J7078" s="2">
        <v>0</v>
      </c>
      <c r="K7078" s="2">
        <v>400000</v>
      </c>
      <c r="L7078" t="s">
        <v>116</v>
      </c>
    </row>
    <row r="7079" spans="1:12" x14ac:dyDescent="0.85">
      <c r="A7079" s="1">
        <v>41164</v>
      </c>
      <c r="B7079" t="s">
        <v>90</v>
      </c>
      <c r="C7079" t="s">
        <v>6478</v>
      </c>
      <c r="D7079" t="s">
        <v>6479</v>
      </c>
      <c r="E7079" t="s">
        <v>70</v>
      </c>
      <c r="F7079" t="s">
        <v>71</v>
      </c>
      <c r="G7079" t="s">
        <v>72</v>
      </c>
      <c r="H7079">
        <v>2011</v>
      </c>
      <c r="I7079" s="2">
        <v>1510301</v>
      </c>
      <c r="J7079" s="2">
        <v>0</v>
      </c>
      <c r="K7079" s="2">
        <v>1510301</v>
      </c>
      <c r="L7079" t="s">
        <v>116</v>
      </c>
    </row>
    <row r="7080" spans="1:12" x14ac:dyDescent="0.85">
      <c r="A7080" s="1">
        <v>41164</v>
      </c>
      <c r="B7080" t="s">
        <v>90</v>
      </c>
      <c r="C7080" t="s">
        <v>6478</v>
      </c>
      <c r="D7080" t="s">
        <v>6479</v>
      </c>
      <c r="E7080" t="s">
        <v>293</v>
      </c>
      <c r="F7080" t="s">
        <v>294</v>
      </c>
      <c r="G7080" t="s">
        <v>295</v>
      </c>
      <c r="H7080">
        <v>2011</v>
      </c>
      <c r="I7080" s="2">
        <v>131401</v>
      </c>
      <c r="J7080" s="2">
        <v>0</v>
      </c>
      <c r="K7080" s="2">
        <v>131401</v>
      </c>
      <c r="L7080" t="s">
        <v>116</v>
      </c>
    </row>
    <row r="7081" spans="1:12" x14ac:dyDescent="0.85">
      <c r="A7081" s="1">
        <v>41164</v>
      </c>
      <c r="B7081" t="s">
        <v>90</v>
      </c>
      <c r="C7081" t="s">
        <v>6478</v>
      </c>
      <c r="D7081" t="s">
        <v>6479</v>
      </c>
      <c r="E7081" t="s">
        <v>119</v>
      </c>
      <c r="F7081" t="s">
        <v>120</v>
      </c>
      <c r="G7081" t="s">
        <v>121</v>
      </c>
      <c r="H7081">
        <v>2011</v>
      </c>
      <c r="I7081" s="2">
        <v>900000</v>
      </c>
      <c r="J7081" s="2">
        <v>0</v>
      </c>
      <c r="K7081" s="2">
        <v>900000</v>
      </c>
      <c r="L7081" t="s">
        <v>116</v>
      </c>
    </row>
    <row r="7082" spans="1:12" x14ac:dyDescent="0.85">
      <c r="A7082" s="1">
        <v>41164</v>
      </c>
      <c r="B7082" t="s">
        <v>648</v>
      </c>
      <c r="C7082" t="s">
        <v>7726</v>
      </c>
      <c r="D7082" t="s">
        <v>7727</v>
      </c>
      <c r="E7082" t="s">
        <v>102</v>
      </c>
      <c r="F7082" t="s">
        <v>103</v>
      </c>
      <c r="G7082" t="s">
        <v>104</v>
      </c>
      <c r="H7082">
        <v>2011</v>
      </c>
      <c r="I7082" s="2">
        <v>4698140</v>
      </c>
      <c r="J7082" s="2">
        <v>0</v>
      </c>
      <c r="K7082" s="2">
        <v>4698140</v>
      </c>
      <c r="L7082" t="s">
        <v>116</v>
      </c>
    </row>
    <row r="7083" spans="1:12" x14ac:dyDescent="0.85">
      <c r="A7083" s="1">
        <v>41164</v>
      </c>
      <c r="B7083" t="s">
        <v>90</v>
      </c>
      <c r="C7083" t="s">
        <v>6491</v>
      </c>
      <c r="D7083" t="s">
        <v>6492</v>
      </c>
      <c r="E7083" t="s">
        <v>334</v>
      </c>
      <c r="F7083" t="s">
        <v>335</v>
      </c>
      <c r="G7083" t="s">
        <v>339</v>
      </c>
      <c r="H7083">
        <v>2011</v>
      </c>
      <c r="I7083" s="2">
        <v>500000</v>
      </c>
      <c r="J7083" s="2">
        <v>0</v>
      </c>
      <c r="K7083" s="2">
        <v>500000</v>
      </c>
      <c r="L7083" t="s">
        <v>116</v>
      </c>
    </row>
    <row r="7084" spans="1:12" x14ac:dyDescent="0.85">
      <c r="A7084" s="1">
        <v>41164</v>
      </c>
      <c r="B7084" t="s">
        <v>90</v>
      </c>
      <c r="C7084" t="s">
        <v>6491</v>
      </c>
      <c r="D7084" t="s">
        <v>6492</v>
      </c>
      <c r="E7084" t="s">
        <v>70</v>
      </c>
      <c r="F7084" t="s">
        <v>71</v>
      </c>
      <c r="G7084" t="s">
        <v>72</v>
      </c>
      <c r="H7084">
        <v>2011</v>
      </c>
      <c r="I7084" s="2">
        <v>1100000</v>
      </c>
      <c r="J7084" s="2">
        <v>0</v>
      </c>
      <c r="K7084" s="2">
        <v>1100000</v>
      </c>
      <c r="L7084" t="s">
        <v>116</v>
      </c>
    </row>
    <row r="7085" spans="1:12" x14ac:dyDescent="0.85">
      <c r="A7085" s="1">
        <v>41164</v>
      </c>
      <c r="B7085" t="s">
        <v>90</v>
      </c>
      <c r="C7085" t="s">
        <v>6491</v>
      </c>
      <c r="D7085" t="s">
        <v>6492</v>
      </c>
      <c r="E7085" t="s">
        <v>223</v>
      </c>
      <c r="F7085" t="s">
        <v>224</v>
      </c>
      <c r="G7085" t="s">
        <v>225</v>
      </c>
      <c r="H7085">
        <v>2011</v>
      </c>
      <c r="I7085" s="2">
        <v>0</v>
      </c>
      <c r="J7085" s="2">
        <v>100000</v>
      </c>
      <c r="K7085" s="2">
        <v>100000</v>
      </c>
      <c r="L7085" t="s">
        <v>116</v>
      </c>
    </row>
    <row r="7086" spans="1:12" x14ac:dyDescent="0.85">
      <c r="A7086" s="1">
        <v>41164</v>
      </c>
      <c r="B7086" t="s">
        <v>90</v>
      </c>
      <c r="C7086" t="s">
        <v>6491</v>
      </c>
      <c r="D7086" t="s">
        <v>6492</v>
      </c>
      <c r="E7086" t="s">
        <v>119</v>
      </c>
      <c r="F7086" t="s">
        <v>120</v>
      </c>
      <c r="G7086" t="s">
        <v>121</v>
      </c>
      <c r="H7086">
        <v>2011</v>
      </c>
      <c r="I7086" s="2">
        <v>250000</v>
      </c>
      <c r="J7086" s="2">
        <v>0</v>
      </c>
      <c r="K7086" s="2">
        <v>250000</v>
      </c>
      <c r="L7086" t="s">
        <v>116</v>
      </c>
    </row>
    <row r="7087" spans="1:12" x14ac:dyDescent="0.85">
      <c r="A7087" s="1">
        <v>41164</v>
      </c>
      <c r="B7087" t="s">
        <v>90</v>
      </c>
      <c r="C7087" t="s">
        <v>6493</v>
      </c>
      <c r="D7087" t="s">
        <v>6494</v>
      </c>
      <c r="E7087" t="s">
        <v>70</v>
      </c>
      <c r="F7087" t="s">
        <v>71</v>
      </c>
      <c r="G7087" t="s">
        <v>72</v>
      </c>
      <c r="H7087">
        <v>2011</v>
      </c>
      <c r="I7087" s="2">
        <v>43787</v>
      </c>
      <c r="J7087" s="2">
        <v>0</v>
      </c>
      <c r="K7087" s="2">
        <v>43787</v>
      </c>
      <c r="L7087" t="s">
        <v>116</v>
      </c>
    </row>
    <row r="7088" spans="1:12" x14ac:dyDescent="0.85">
      <c r="A7088" s="1">
        <v>41164</v>
      </c>
      <c r="B7088" t="s">
        <v>90</v>
      </c>
      <c r="C7088" t="s">
        <v>6493</v>
      </c>
      <c r="D7088" t="s">
        <v>6494</v>
      </c>
      <c r="E7088" t="s">
        <v>223</v>
      </c>
      <c r="F7088" t="s">
        <v>224</v>
      </c>
      <c r="G7088" t="s">
        <v>225</v>
      </c>
      <c r="H7088">
        <v>2011</v>
      </c>
      <c r="I7088" s="2">
        <v>700000</v>
      </c>
      <c r="J7088" s="2">
        <v>0</v>
      </c>
      <c r="K7088" s="2">
        <v>700000</v>
      </c>
      <c r="L7088" t="s">
        <v>116</v>
      </c>
    </row>
    <row r="7089" spans="1:12" x14ac:dyDescent="0.85">
      <c r="A7089" s="1">
        <v>41164</v>
      </c>
      <c r="B7089" t="s">
        <v>90</v>
      </c>
      <c r="C7089" t="s">
        <v>6493</v>
      </c>
      <c r="D7089" t="s">
        <v>6494</v>
      </c>
      <c r="E7089" t="s">
        <v>119</v>
      </c>
      <c r="F7089" t="s">
        <v>120</v>
      </c>
      <c r="G7089" t="s">
        <v>121</v>
      </c>
      <c r="H7089">
        <v>2011</v>
      </c>
      <c r="I7089" s="2">
        <v>250000</v>
      </c>
      <c r="J7089" s="2">
        <v>0</v>
      </c>
      <c r="K7089" s="2">
        <v>250000</v>
      </c>
      <c r="L7089" t="s">
        <v>116</v>
      </c>
    </row>
    <row r="7090" spans="1:12" x14ac:dyDescent="0.85">
      <c r="A7090" s="1">
        <v>41164</v>
      </c>
      <c r="B7090" t="s">
        <v>90</v>
      </c>
      <c r="C7090" t="s">
        <v>6495</v>
      </c>
      <c r="D7090" t="s">
        <v>6496</v>
      </c>
      <c r="E7090" t="s">
        <v>70</v>
      </c>
      <c r="F7090" t="s">
        <v>71</v>
      </c>
      <c r="G7090" t="s">
        <v>72</v>
      </c>
      <c r="H7090">
        <v>2011</v>
      </c>
      <c r="I7090" s="2">
        <v>75743</v>
      </c>
      <c r="J7090" s="2">
        <v>0</v>
      </c>
      <c r="K7090" s="2">
        <v>75743</v>
      </c>
      <c r="L7090" t="s">
        <v>116</v>
      </c>
    </row>
    <row r="7091" spans="1:12" x14ac:dyDescent="0.85">
      <c r="A7091" s="1">
        <v>41164</v>
      </c>
      <c r="B7091" t="s">
        <v>90</v>
      </c>
      <c r="C7091" t="s">
        <v>6495</v>
      </c>
      <c r="D7091" t="s">
        <v>6496</v>
      </c>
      <c r="E7091" t="s">
        <v>119</v>
      </c>
      <c r="F7091" t="s">
        <v>120</v>
      </c>
      <c r="G7091" t="s">
        <v>121</v>
      </c>
      <c r="H7091">
        <v>2011</v>
      </c>
      <c r="I7091" s="2">
        <v>150000</v>
      </c>
      <c r="J7091" s="2">
        <v>0</v>
      </c>
      <c r="K7091" s="2">
        <v>150000</v>
      </c>
      <c r="L7091" t="s">
        <v>116</v>
      </c>
    </row>
    <row r="7092" spans="1:12" x14ac:dyDescent="0.85">
      <c r="A7092" s="1">
        <v>41164</v>
      </c>
      <c r="B7092" t="s">
        <v>90</v>
      </c>
      <c r="C7092" t="s">
        <v>6923</v>
      </c>
      <c r="D7092" t="s">
        <v>6924</v>
      </c>
      <c r="E7092" t="s">
        <v>1408</v>
      </c>
      <c r="F7092" t="s">
        <v>1409</v>
      </c>
      <c r="G7092" t="s">
        <v>1410</v>
      </c>
      <c r="H7092">
        <v>2011</v>
      </c>
      <c r="I7092" s="2">
        <v>280420</v>
      </c>
      <c r="J7092" s="2">
        <v>0</v>
      </c>
      <c r="K7092" s="2">
        <v>280420</v>
      </c>
      <c r="L7092" t="s">
        <v>116</v>
      </c>
    </row>
    <row r="7093" spans="1:12" x14ac:dyDescent="0.85">
      <c r="A7093" s="1">
        <v>41164</v>
      </c>
      <c r="B7093" t="s">
        <v>90</v>
      </c>
      <c r="C7093" t="s">
        <v>6923</v>
      </c>
      <c r="D7093" t="s">
        <v>6924</v>
      </c>
      <c r="E7093" t="s">
        <v>119</v>
      </c>
      <c r="F7093" t="s">
        <v>120</v>
      </c>
      <c r="G7093" t="s">
        <v>121</v>
      </c>
      <c r="H7093">
        <v>2011</v>
      </c>
      <c r="I7093" s="2">
        <v>2936158</v>
      </c>
      <c r="J7093" s="2">
        <v>0</v>
      </c>
      <c r="K7093" s="2">
        <v>2936158</v>
      </c>
      <c r="L7093" t="s">
        <v>116</v>
      </c>
    </row>
    <row r="7094" spans="1:12" x14ac:dyDescent="0.85">
      <c r="A7094" s="1">
        <v>41164</v>
      </c>
      <c r="B7094" t="s">
        <v>90</v>
      </c>
      <c r="C7094" t="s">
        <v>6923</v>
      </c>
      <c r="D7094" t="s">
        <v>6924</v>
      </c>
      <c r="E7094" t="s">
        <v>42</v>
      </c>
      <c r="F7094" t="s">
        <v>43</v>
      </c>
      <c r="G7094" t="s">
        <v>44</v>
      </c>
      <c r="H7094">
        <v>2011</v>
      </c>
      <c r="I7094" s="2">
        <v>3797265.19</v>
      </c>
      <c r="J7094" s="2">
        <v>0</v>
      </c>
      <c r="K7094" s="2">
        <v>3797265.19</v>
      </c>
      <c r="L7094" t="s">
        <v>116</v>
      </c>
    </row>
    <row r="7095" spans="1:12" x14ac:dyDescent="0.85">
      <c r="A7095" s="1">
        <v>41164</v>
      </c>
      <c r="B7095" t="s">
        <v>90</v>
      </c>
      <c r="C7095" t="s">
        <v>7381</v>
      </c>
      <c r="D7095" t="s">
        <v>7382</v>
      </c>
      <c r="E7095" t="s">
        <v>119</v>
      </c>
      <c r="F7095" t="s">
        <v>120</v>
      </c>
      <c r="G7095" t="s">
        <v>121</v>
      </c>
      <c r="H7095">
        <v>2011</v>
      </c>
      <c r="I7095" s="2">
        <v>875117.37</v>
      </c>
      <c r="J7095" s="2">
        <v>0</v>
      </c>
      <c r="K7095" s="2">
        <v>875117.37</v>
      </c>
      <c r="L7095" t="s">
        <v>116</v>
      </c>
    </row>
    <row r="7096" spans="1:12" x14ac:dyDescent="0.85">
      <c r="A7096" s="1">
        <v>41164</v>
      </c>
      <c r="B7096" t="s">
        <v>90</v>
      </c>
      <c r="C7096" t="s">
        <v>7381</v>
      </c>
      <c r="D7096" t="s">
        <v>7382</v>
      </c>
      <c r="E7096" t="s">
        <v>42</v>
      </c>
      <c r="F7096" t="s">
        <v>43</v>
      </c>
      <c r="G7096" t="s">
        <v>44</v>
      </c>
      <c r="H7096">
        <v>2011</v>
      </c>
      <c r="I7096" s="2">
        <v>1082550.83</v>
      </c>
      <c r="J7096" s="2">
        <v>0</v>
      </c>
      <c r="K7096" s="2">
        <v>1082550.83</v>
      </c>
      <c r="L7096" t="s">
        <v>116</v>
      </c>
    </row>
    <row r="7097" spans="1:12" x14ac:dyDescent="0.85">
      <c r="A7097" s="1">
        <v>41164</v>
      </c>
      <c r="B7097" t="s">
        <v>90</v>
      </c>
      <c r="C7097" t="s">
        <v>7381</v>
      </c>
      <c r="D7097" t="s">
        <v>7382</v>
      </c>
      <c r="E7097" t="s">
        <v>93</v>
      </c>
      <c r="F7097" t="s">
        <v>94</v>
      </c>
      <c r="H7097">
        <v>2011</v>
      </c>
      <c r="I7097" s="2">
        <v>707755.21</v>
      </c>
      <c r="J7097" s="2">
        <v>0</v>
      </c>
      <c r="K7097" s="2">
        <v>707755.21</v>
      </c>
      <c r="L7097" t="s">
        <v>116</v>
      </c>
    </row>
    <row r="7098" spans="1:12" x14ac:dyDescent="0.85">
      <c r="A7098" s="1">
        <v>41164</v>
      </c>
      <c r="B7098" t="s">
        <v>90</v>
      </c>
      <c r="C7098" t="s">
        <v>6018</v>
      </c>
      <c r="D7098" t="s">
        <v>6019</v>
      </c>
      <c r="E7098" t="s">
        <v>93</v>
      </c>
      <c r="F7098" t="s">
        <v>94</v>
      </c>
      <c r="H7098">
        <v>2011</v>
      </c>
      <c r="I7098" s="2">
        <v>2400000</v>
      </c>
      <c r="J7098" s="2">
        <v>0</v>
      </c>
      <c r="K7098" s="2">
        <v>2400000</v>
      </c>
      <c r="L7098" t="s">
        <v>116</v>
      </c>
    </row>
    <row r="7099" spans="1:12" x14ac:dyDescent="0.85">
      <c r="A7099" s="1">
        <v>41164</v>
      </c>
      <c r="B7099" t="s">
        <v>90</v>
      </c>
      <c r="C7099" t="s">
        <v>5527</v>
      </c>
      <c r="D7099" t="s">
        <v>5528</v>
      </c>
      <c r="E7099" t="s">
        <v>56</v>
      </c>
      <c r="F7099" t="s">
        <v>57</v>
      </c>
      <c r="G7099" t="s">
        <v>58</v>
      </c>
      <c r="H7099">
        <v>2011</v>
      </c>
      <c r="I7099" s="2">
        <v>3133650.18</v>
      </c>
      <c r="J7099" s="2">
        <v>0</v>
      </c>
      <c r="K7099" s="2">
        <v>3133650.18</v>
      </c>
      <c r="L7099" t="s">
        <v>116</v>
      </c>
    </row>
    <row r="7100" spans="1:12" x14ac:dyDescent="0.85">
      <c r="A7100" s="1">
        <v>41164</v>
      </c>
      <c r="B7100" t="s">
        <v>90</v>
      </c>
      <c r="C7100" t="s">
        <v>8043</v>
      </c>
      <c r="D7100" t="s">
        <v>8044</v>
      </c>
      <c r="E7100" t="s">
        <v>70</v>
      </c>
      <c r="F7100" t="s">
        <v>71</v>
      </c>
      <c r="G7100" t="s">
        <v>72</v>
      </c>
      <c r="H7100">
        <v>2011</v>
      </c>
      <c r="I7100" s="2">
        <v>2653359.98</v>
      </c>
      <c r="J7100" s="2">
        <v>1733087.23</v>
      </c>
      <c r="K7100" s="2">
        <v>4386447.21</v>
      </c>
      <c r="L7100" t="s">
        <v>116</v>
      </c>
    </row>
    <row r="7101" spans="1:12" x14ac:dyDescent="0.85">
      <c r="A7101" s="1">
        <v>41164</v>
      </c>
      <c r="B7101" t="s">
        <v>90</v>
      </c>
      <c r="C7101" t="s">
        <v>8045</v>
      </c>
      <c r="D7101" t="s">
        <v>8046</v>
      </c>
      <c r="E7101" t="s">
        <v>119</v>
      </c>
      <c r="F7101" t="s">
        <v>120</v>
      </c>
      <c r="G7101" t="s">
        <v>121</v>
      </c>
      <c r="H7101">
        <v>2011</v>
      </c>
      <c r="I7101" s="2">
        <v>1800000</v>
      </c>
      <c r="J7101" s="2">
        <v>2729474</v>
      </c>
      <c r="K7101" s="2">
        <v>4529474</v>
      </c>
      <c r="L7101" t="s">
        <v>116</v>
      </c>
    </row>
    <row r="7102" spans="1:12" x14ac:dyDescent="0.85">
      <c r="A7102" s="1">
        <v>41164</v>
      </c>
      <c r="B7102" t="s">
        <v>90</v>
      </c>
      <c r="C7102" t="s">
        <v>6926</v>
      </c>
      <c r="D7102" t="s">
        <v>6927</v>
      </c>
      <c r="E7102" t="s">
        <v>119</v>
      </c>
      <c r="F7102" t="s">
        <v>120</v>
      </c>
      <c r="G7102" t="s">
        <v>121</v>
      </c>
      <c r="H7102">
        <v>2011</v>
      </c>
      <c r="I7102" s="2">
        <v>700000</v>
      </c>
      <c r="J7102" s="2">
        <v>0</v>
      </c>
      <c r="K7102" s="2">
        <v>700000</v>
      </c>
      <c r="L7102" t="s">
        <v>116</v>
      </c>
    </row>
    <row r="7103" spans="1:12" x14ac:dyDescent="0.85">
      <c r="A7103" s="1">
        <v>41164</v>
      </c>
      <c r="B7103" t="s">
        <v>90</v>
      </c>
      <c r="C7103" t="s">
        <v>8047</v>
      </c>
      <c r="D7103" t="s">
        <v>8048</v>
      </c>
      <c r="E7103" t="s">
        <v>15</v>
      </c>
      <c r="F7103" t="s">
        <v>16</v>
      </c>
      <c r="G7103" t="s">
        <v>17</v>
      </c>
      <c r="H7103">
        <v>2011</v>
      </c>
      <c r="I7103" s="2">
        <v>2115428.9300000002</v>
      </c>
      <c r="J7103" s="2">
        <v>0</v>
      </c>
      <c r="K7103" s="2">
        <v>2115428.9300000002</v>
      </c>
      <c r="L7103" t="s">
        <v>116</v>
      </c>
    </row>
    <row r="7104" spans="1:12" x14ac:dyDescent="0.85">
      <c r="A7104" s="1">
        <v>41164</v>
      </c>
      <c r="B7104" t="s">
        <v>90</v>
      </c>
      <c r="C7104" t="s">
        <v>8049</v>
      </c>
      <c r="D7104" t="s">
        <v>8050</v>
      </c>
      <c r="E7104" t="s">
        <v>56</v>
      </c>
      <c r="F7104" t="s">
        <v>57</v>
      </c>
      <c r="G7104" t="s">
        <v>58</v>
      </c>
      <c r="H7104">
        <v>2011</v>
      </c>
      <c r="I7104" s="2">
        <v>4732200</v>
      </c>
      <c r="J7104" s="2">
        <v>0</v>
      </c>
      <c r="K7104" s="2">
        <v>4732200</v>
      </c>
      <c r="L7104" t="s">
        <v>116</v>
      </c>
    </row>
    <row r="7105" spans="1:12" x14ac:dyDescent="0.85">
      <c r="A7105" s="1">
        <v>41164</v>
      </c>
      <c r="B7105" t="s">
        <v>648</v>
      </c>
      <c r="C7105" t="s">
        <v>5533</v>
      </c>
      <c r="D7105" t="s">
        <v>5534</v>
      </c>
      <c r="E7105" t="s">
        <v>56</v>
      </c>
      <c r="F7105" t="s">
        <v>57</v>
      </c>
      <c r="G7105" t="s">
        <v>58</v>
      </c>
      <c r="H7105">
        <v>2011</v>
      </c>
      <c r="I7105" s="2">
        <v>6113730</v>
      </c>
      <c r="J7105" s="2">
        <v>4928639.59</v>
      </c>
      <c r="K7105" s="2">
        <v>11042369.59</v>
      </c>
      <c r="L7105" t="s">
        <v>116</v>
      </c>
    </row>
    <row r="7106" spans="1:12" x14ac:dyDescent="0.85">
      <c r="A7106" s="1">
        <v>41164</v>
      </c>
      <c r="B7106" t="s">
        <v>648</v>
      </c>
      <c r="C7106" t="s">
        <v>5533</v>
      </c>
      <c r="D7106" t="s">
        <v>5534</v>
      </c>
      <c r="E7106" t="s">
        <v>204</v>
      </c>
      <c r="F7106" t="s">
        <v>205</v>
      </c>
      <c r="G7106" t="s">
        <v>206</v>
      </c>
      <c r="H7106">
        <v>2011</v>
      </c>
      <c r="I7106" s="2">
        <v>281700</v>
      </c>
      <c r="J7106" s="2">
        <v>0</v>
      </c>
      <c r="K7106" s="2">
        <v>281700</v>
      </c>
      <c r="L7106" t="s">
        <v>116</v>
      </c>
    </row>
    <row r="7107" spans="1:12" x14ac:dyDescent="0.85">
      <c r="A7107" s="1">
        <v>41164</v>
      </c>
      <c r="B7107" t="s">
        <v>648</v>
      </c>
      <c r="C7107" t="s">
        <v>5533</v>
      </c>
      <c r="D7107" t="s">
        <v>5534</v>
      </c>
      <c r="E7107" t="s">
        <v>49</v>
      </c>
      <c r="F7107" t="s">
        <v>50</v>
      </c>
      <c r="G7107" t="s">
        <v>7730</v>
      </c>
      <c r="H7107">
        <v>2011</v>
      </c>
      <c r="I7107" s="2">
        <v>250000</v>
      </c>
      <c r="J7107" s="2">
        <v>0</v>
      </c>
      <c r="K7107" s="2">
        <v>250000</v>
      </c>
      <c r="L7107" t="s">
        <v>116</v>
      </c>
    </row>
    <row r="7108" spans="1:12" x14ac:dyDescent="0.85">
      <c r="A7108" s="1">
        <v>41164</v>
      </c>
      <c r="B7108" t="s">
        <v>648</v>
      </c>
      <c r="C7108" t="s">
        <v>5533</v>
      </c>
      <c r="D7108" t="s">
        <v>5534</v>
      </c>
      <c r="E7108" t="s">
        <v>93</v>
      </c>
      <c r="F7108" t="s">
        <v>94</v>
      </c>
      <c r="H7108">
        <v>2011</v>
      </c>
      <c r="I7108" s="2">
        <v>488000</v>
      </c>
      <c r="J7108" s="2">
        <v>0</v>
      </c>
      <c r="K7108" s="2">
        <v>488000</v>
      </c>
      <c r="L7108" t="s">
        <v>116</v>
      </c>
    </row>
    <row r="7109" spans="1:12" x14ac:dyDescent="0.85">
      <c r="A7109" s="1">
        <v>41164</v>
      </c>
      <c r="B7109" t="s">
        <v>90</v>
      </c>
      <c r="C7109" t="s">
        <v>8051</v>
      </c>
      <c r="D7109" t="s">
        <v>8052</v>
      </c>
      <c r="E7109" t="s">
        <v>119</v>
      </c>
      <c r="F7109" t="s">
        <v>120</v>
      </c>
      <c r="G7109" t="s">
        <v>121</v>
      </c>
      <c r="H7109">
        <v>2011</v>
      </c>
      <c r="I7109" s="2">
        <v>400000</v>
      </c>
      <c r="J7109" s="2">
        <v>0</v>
      </c>
      <c r="K7109" s="2">
        <v>400000</v>
      </c>
      <c r="L7109" t="s">
        <v>116</v>
      </c>
    </row>
    <row r="7110" spans="1:12" x14ac:dyDescent="0.85">
      <c r="A7110" s="1">
        <v>41164</v>
      </c>
      <c r="B7110" t="s">
        <v>7385</v>
      </c>
      <c r="C7110" t="s">
        <v>7386</v>
      </c>
      <c r="D7110" t="s">
        <v>7387</v>
      </c>
      <c r="E7110" t="s">
        <v>56</v>
      </c>
      <c r="F7110" t="s">
        <v>57</v>
      </c>
      <c r="G7110" t="s">
        <v>58</v>
      </c>
      <c r="H7110">
        <v>2011</v>
      </c>
      <c r="I7110" s="2">
        <v>7997080</v>
      </c>
      <c r="J7110" s="2">
        <v>0</v>
      </c>
      <c r="K7110" s="2">
        <v>7997080</v>
      </c>
      <c r="L7110" t="s">
        <v>116</v>
      </c>
    </row>
    <row r="7111" spans="1:12" x14ac:dyDescent="0.85">
      <c r="A7111" s="1">
        <v>41164</v>
      </c>
      <c r="B7111" t="s">
        <v>7385</v>
      </c>
      <c r="C7111" t="s">
        <v>7386</v>
      </c>
      <c r="D7111" t="s">
        <v>7387</v>
      </c>
      <c r="E7111" t="s">
        <v>15</v>
      </c>
      <c r="F7111" t="s">
        <v>16</v>
      </c>
      <c r="G7111" t="s">
        <v>17</v>
      </c>
      <c r="H7111">
        <v>2011</v>
      </c>
      <c r="I7111" s="2">
        <v>41359828.439999998</v>
      </c>
      <c r="J7111" s="2">
        <v>0</v>
      </c>
      <c r="K7111" s="2">
        <v>41359828.439999998</v>
      </c>
      <c r="L7111" t="s">
        <v>116</v>
      </c>
    </row>
    <row r="7112" spans="1:12" x14ac:dyDescent="0.85">
      <c r="A7112" s="1">
        <v>41164</v>
      </c>
      <c r="B7112" t="s">
        <v>7385</v>
      </c>
      <c r="C7112" t="s">
        <v>7386</v>
      </c>
      <c r="D7112" t="s">
        <v>7387</v>
      </c>
      <c r="E7112" t="s">
        <v>264</v>
      </c>
      <c r="F7112" t="s">
        <v>265</v>
      </c>
      <c r="G7112" t="s">
        <v>5934</v>
      </c>
      <c r="H7112">
        <v>2011</v>
      </c>
      <c r="I7112" s="2">
        <v>25956000</v>
      </c>
      <c r="J7112" s="2">
        <v>0</v>
      </c>
      <c r="K7112" s="2">
        <v>25956000</v>
      </c>
      <c r="L7112" t="s">
        <v>116</v>
      </c>
    </row>
    <row r="7113" spans="1:12" x14ac:dyDescent="0.85">
      <c r="A7113" s="1">
        <v>41164</v>
      </c>
      <c r="B7113" t="s">
        <v>7385</v>
      </c>
      <c r="C7113" t="s">
        <v>7386</v>
      </c>
      <c r="D7113" t="s">
        <v>7387</v>
      </c>
      <c r="E7113" t="s">
        <v>288</v>
      </c>
      <c r="F7113" t="s">
        <v>289</v>
      </c>
      <c r="G7113" t="s">
        <v>290</v>
      </c>
      <c r="H7113">
        <v>2011</v>
      </c>
      <c r="I7113" s="2">
        <v>5748800</v>
      </c>
      <c r="J7113" s="2">
        <v>0</v>
      </c>
      <c r="K7113" s="2">
        <v>5748800</v>
      </c>
      <c r="L7113" t="s">
        <v>116</v>
      </c>
    </row>
    <row r="7114" spans="1:12" x14ac:dyDescent="0.85">
      <c r="A7114" s="1">
        <v>41164</v>
      </c>
      <c r="B7114" t="s">
        <v>7385</v>
      </c>
      <c r="C7114" t="s">
        <v>7386</v>
      </c>
      <c r="D7114" t="s">
        <v>7387</v>
      </c>
      <c r="E7114" t="s">
        <v>293</v>
      </c>
      <c r="F7114" t="s">
        <v>294</v>
      </c>
      <c r="G7114" t="s">
        <v>4803</v>
      </c>
      <c r="H7114">
        <v>2011</v>
      </c>
      <c r="I7114" s="2">
        <v>5135600</v>
      </c>
      <c r="J7114" s="2">
        <v>0</v>
      </c>
      <c r="K7114" s="2">
        <v>5135600</v>
      </c>
      <c r="L7114" t="s">
        <v>116</v>
      </c>
    </row>
    <row r="7115" spans="1:12" x14ac:dyDescent="0.85">
      <c r="A7115" s="1">
        <v>41164</v>
      </c>
      <c r="B7115" t="s">
        <v>7385</v>
      </c>
      <c r="C7115" t="s">
        <v>7386</v>
      </c>
      <c r="D7115" t="s">
        <v>7387</v>
      </c>
      <c r="E7115" t="s">
        <v>204</v>
      </c>
      <c r="F7115" t="s">
        <v>205</v>
      </c>
      <c r="G7115" t="s">
        <v>1352</v>
      </c>
      <c r="H7115">
        <v>2011</v>
      </c>
      <c r="I7115" s="2">
        <v>5000000</v>
      </c>
      <c r="J7115" s="2">
        <v>0</v>
      </c>
      <c r="K7115" s="2">
        <v>5000000</v>
      </c>
      <c r="L7115" t="s">
        <v>116</v>
      </c>
    </row>
    <row r="7116" spans="1:12" x14ac:dyDescent="0.85">
      <c r="A7116" s="1">
        <v>41164</v>
      </c>
      <c r="B7116" t="s">
        <v>7737</v>
      </c>
      <c r="C7116" t="s">
        <v>7738</v>
      </c>
      <c r="D7116" t="s">
        <v>7739</v>
      </c>
      <c r="E7116" t="s">
        <v>1772</v>
      </c>
      <c r="F7116" t="s">
        <v>1773</v>
      </c>
      <c r="G7116" t="s">
        <v>1774</v>
      </c>
      <c r="H7116">
        <v>2011</v>
      </c>
      <c r="I7116" s="2">
        <v>150000</v>
      </c>
      <c r="J7116" s="2">
        <v>0</v>
      </c>
      <c r="K7116" s="2">
        <v>150000</v>
      </c>
      <c r="L7116" t="s">
        <v>116</v>
      </c>
    </row>
    <row r="7117" spans="1:12" x14ac:dyDescent="0.85">
      <c r="A7117" s="1">
        <v>41164</v>
      </c>
      <c r="B7117" t="s">
        <v>7737</v>
      </c>
      <c r="C7117" t="s">
        <v>7738</v>
      </c>
      <c r="D7117" t="s">
        <v>7739</v>
      </c>
      <c r="E7117" t="s">
        <v>56</v>
      </c>
      <c r="F7117" t="s">
        <v>57</v>
      </c>
      <c r="G7117" t="s">
        <v>58</v>
      </c>
      <c r="H7117">
        <v>2011</v>
      </c>
      <c r="I7117" s="2">
        <v>841800</v>
      </c>
      <c r="J7117" s="2">
        <v>209729.34</v>
      </c>
      <c r="K7117" s="2">
        <v>1051529.3400000001</v>
      </c>
      <c r="L7117" t="s">
        <v>116</v>
      </c>
    </row>
    <row r="7118" spans="1:12" x14ac:dyDescent="0.85">
      <c r="A7118" s="1">
        <v>41164</v>
      </c>
      <c r="B7118" t="s">
        <v>7737</v>
      </c>
      <c r="C7118" t="s">
        <v>7738</v>
      </c>
      <c r="D7118" t="s">
        <v>7739</v>
      </c>
      <c r="E7118" t="s">
        <v>235</v>
      </c>
      <c r="F7118" t="s">
        <v>236</v>
      </c>
      <c r="G7118" t="s">
        <v>237</v>
      </c>
      <c r="H7118">
        <v>2011</v>
      </c>
      <c r="I7118" s="2">
        <v>147411</v>
      </c>
      <c r="J7118" s="2">
        <v>0</v>
      </c>
      <c r="K7118" s="2">
        <v>147411</v>
      </c>
      <c r="L7118" t="s">
        <v>116</v>
      </c>
    </row>
    <row r="7119" spans="1:12" x14ac:dyDescent="0.85">
      <c r="A7119" s="1">
        <v>41164</v>
      </c>
      <c r="B7119" t="s">
        <v>7737</v>
      </c>
      <c r="C7119" t="s">
        <v>7738</v>
      </c>
      <c r="D7119" t="s">
        <v>7739</v>
      </c>
      <c r="E7119" t="s">
        <v>102</v>
      </c>
      <c r="F7119" t="s">
        <v>103</v>
      </c>
      <c r="G7119" t="s">
        <v>104</v>
      </c>
      <c r="H7119">
        <v>2011</v>
      </c>
      <c r="I7119" s="2">
        <v>480480.01</v>
      </c>
      <c r="J7119" s="2">
        <v>0</v>
      </c>
      <c r="K7119" s="2">
        <v>480480.01</v>
      </c>
      <c r="L7119" t="s">
        <v>116</v>
      </c>
    </row>
    <row r="7120" spans="1:12" x14ac:dyDescent="0.85">
      <c r="A7120" s="1">
        <v>41164</v>
      </c>
      <c r="B7120" t="s">
        <v>7737</v>
      </c>
      <c r="C7120" t="s">
        <v>7738</v>
      </c>
      <c r="D7120" t="s">
        <v>7739</v>
      </c>
      <c r="E7120" t="s">
        <v>21</v>
      </c>
      <c r="F7120" t="s">
        <v>22</v>
      </c>
      <c r="G7120" t="s">
        <v>23</v>
      </c>
      <c r="H7120">
        <v>2011</v>
      </c>
      <c r="I7120" s="2">
        <v>2168482.89</v>
      </c>
      <c r="J7120" s="2">
        <v>0</v>
      </c>
      <c r="K7120" s="2">
        <v>2168482.89</v>
      </c>
      <c r="L7120" t="s">
        <v>116</v>
      </c>
    </row>
    <row r="7121" spans="1:12" x14ac:dyDescent="0.85">
      <c r="A7121" s="1">
        <v>41164</v>
      </c>
      <c r="B7121" t="s">
        <v>7737</v>
      </c>
      <c r="C7121" t="s">
        <v>7738</v>
      </c>
      <c r="D7121" t="s">
        <v>7739</v>
      </c>
      <c r="E7121" t="s">
        <v>31</v>
      </c>
      <c r="F7121" t="s">
        <v>32</v>
      </c>
      <c r="H7121">
        <v>2011</v>
      </c>
      <c r="I7121" s="2">
        <v>500000</v>
      </c>
      <c r="J7121" s="2">
        <v>0</v>
      </c>
      <c r="K7121" s="2">
        <v>500000</v>
      </c>
      <c r="L7121" t="s">
        <v>116</v>
      </c>
    </row>
    <row r="7122" spans="1:12" x14ac:dyDescent="0.85">
      <c r="A7122" s="1">
        <v>41164</v>
      </c>
      <c r="B7122" t="s">
        <v>5570</v>
      </c>
      <c r="C7122" t="s">
        <v>7744</v>
      </c>
      <c r="D7122" t="s">
        <v>7745</v>
      </c>
      <c r="E7122" t="s">
        <v>119</v>
      </c>
      <c r="F7122" t="s">
        <v>120</v>
      </c>
      <c r="G7122" t="s">
        <v>6458</v>
      </c>
      <c r="H7122">
        <v>2011</v>
      </c>
      <c r="I7122" s="2">
        <v>13000000</v>
      </c>
      <c r="J7122" s="2">
        <v>0</v>
      </c>
      <c r="K7122" s="2">
        <v>13000000</v>
      </c>
      <c r="L7122" t="s">
        <v>18</v>
      </c>
    </row>
    <row r="7123" spans="1:12" x14ac:dyDescent="0.85">
      <c r="A7123" s="1">
        <v>41164</v>
      </c>
      <c r="B7123" t="s">
        <v>5304</v>
      </c>
      <c r="C7123" t="s">
        <v>6953</v>
      </c>
      <c r="D7123" t="s">
        <v>6954</v>
      </c>
      <c r="E7123" t="s">
        <v>5946</v>
      </c>
      <c r="F7123" t="s">
        <v>5947</v>
      </c>
      <c r="G7123" t="s">
        <v>5948</v>
      </c>
      <c r="H7123">
        <v>2011</v>
      </c>
      <c r="I7123" s="2">
        <v>4500000</v>
      </c>
      <c r="J7123" s="2">
        <v>0</v>
      </c>
      <c r="K7123" s="2">
        <v>4500000</v>
      </c>
      <c r="L7123" t="s">
        <v>116</v>
      </c>
    </row>
    <row r="7124" spans="1:12" x14ac:dyDescent="0.85">
      <c r="A7124" s="1">
        <v>41164</v>
      </c>
      <c r="B7124" t="s">
        <v>2137</v>
      </c>
      <c r="C7124" t="s">
        <v>8053</v>
      </c>
      <c r="D7124" t="s">
        <v>8054</v>
      </c>
      <c r="E7124" t="s">
        <v>49</v>
      </c>
      <c r="F7124" t="s">
        <v>50</v>
      </c>
      <c r="G7124" t="s">
        <v>51</v>
      </c>
      <c r="H7124">
        <v>2011</v>
      </c>
      <c r="I7124" s="2">
        <v>5500000</v>
      </c>
      <c r="J7124" s="2">
        <v>0</v>
      </c>
      <c r="K7124" s="2">
        <v>5500000</v>
      </c>
      <c r="L7124" t="s">
        <v>116</v>
      </c>
    </row>
    <row r="7125" spans="1:12" x14ac:dyDescent="0.85">
      <c r="A7125" s="1">
        <v>41164</v>
      </c>
      <c r="B7125" t="s">
        <v>4054</v>
      </c>
      <c r="C7125" t="s">
        <v>8055</v>
      </c>
      <c r="D7125" t="s">
        <v>8056</v>
      </c>
      <c r="E7125" t="s">
        <v>119</v>
      </c>
      <c r="F7125" t="s">
        <v>120</v>
      </c>
      <c r="G7125" t="s">
        <v>121</v>
      </c>
      <c r="H7125">
        <v>2011</v>
      </c>
      <c r="I7125" s="2">
        <v>2768914.18</v>
      </c>
      <c r="J7125" s="2">
        <v>0</v>
      </c>
      <c r="K7125" s="2">
        <v>2768914.18</v>
      </c>
      <c r="L7125" t="s">
        <v>18</v>
      </c>
    </row>
    <row r="7126" spans="1:12" x14ac:dyDescent="0.85">
      <c r="A7126" s="1">
        <v>41164</v>
      </c>
      <c r="B7126" t="s">
        <v>883</v>
      </c>
      <c r="C7126" t="s">
        <v>8057</v>
      </c>
      <c r="D7126" t="s">
        <v>8058</v>
      </c>
      <c r="E7126" t="s">
        <v>204</v>
      </c>
      <c r="F7126" t="s">
        <v>205</v>
      </c>
      <c r="G7126" t="s">
        <v>5877</v>
      </c>
      <c r="H7126">
        <v>2011</v>
      </c>
      <c r="I7126" s="2">
        <v>16155088.85</v>
      </c>
      <c r="J7126" s="2">
        <v>0</v>
      </c>
      <c r="K7126" s="2">
        <v>16155088.85</v>
      </c>
      <c r="L7126" t="s">
        <v>116</v>
      </c>
    </row>
    <row r="7127" spans="1:12" x14ac:dyDescent="0.85">
      <c r="A7127" s="1">
        <v>41164</v>
      </c>
      <c r="B7127" t="s">
        <v>883</v>
      </c>
      <c r="C7127" t="s">
        <v>8057</v>
      </c>
      <c r="D7127" t="s">
        <v>8058</v>
      </c>
      <c r="E7127" t="s">
        <v>21</v>
      </c>
      <c r="F7127" t="s">
        <v>22</v>
      </c>
      <c r="G7127" t="s">
        <v>7882</v>
      </c>
      <c r="H7127">
        <v>2011</v>
      </c>
      <c r="I7127" s="2">
        <v>12660280.810000001</v>
      </c>
      <c r="J7127" s="2">
        <v>0</v>
      </c>
      <c r="K7127" s="2">
        <v>12660280.810000001</v>
      </c>
      <c r="L7127" t="s">
        <v>116</v>
      </c>
    </row>
    <row r="7128" spans="1:12" x14ac:dyDescent="0.85">
      <c r="A7128" s="1">
        <v>41164</v>
      </c>
      <c r="B7128" t="s">
        <v>883</v>
      </c>
      <c r="C7128" t="s">
        <v>8057</v>
      </c>
      <c r="D7128" t="s">
        <v>8058</v>
      </c>
      <c r="E7128" t="s">
        <v>260</v>
      </c>
      <c r="F7128" t="s">
        <v>261</v>
      </c>
      <c r="H7128">
        <v>2011</v>
      </c>
      <c r="I7128" s="2">
        <v>50037885.829999998</v>
      </c>
      <c r="J7128" s="2">
        <v>0</v>
      </c>
      <c r="K7128" s="2">
        <v>50037885.829999998</v>
      </c>
      <c r="L7128" t="s">
        <v>116</v>
      </c>
    </row>
    <row r="7129" spans="1:12" x14ac:dyDescent="0.85">
      <c r="A7129" s="1">
        <v>41164</v>
      </c>
      <c r="B7129" t="s">
        <v>883</v>
      </c>
      <c r="C7129" t="s">
        <v>8057</v>
      </c>
      <c r="D7129" t="s">
        <v>8058</v>
      </c>
      <c r="E7129" t="s">
        <v>260</v>
      </c>
      <c r="F7129" t="s">
        <v>261</v>
      </c>
      <c r="H7129">
        <v>2011</v>
      </c>
      <c r="I7129" s="2">
        <v>71482694.040000007</v>
      </c>
      <c r="J7129" s="2">
        <v>0</v>
      </c>
      <c r="K7129" s="2">
        <v>71482694.040000007</v>
      </c>
      <c r="L7129" t="s">
        <v>116</v>
      </c>
    </row>
    <row r="7130" spans="1:12" x14ac:dyDescent="0.85">
      <c r="A7130" s="1">
        <v>41164</v>
      </c>
      <c r="B7130" t="s">
        <v>90</v>
      </c>
      <c r="C7130" t="s">
        <v>8059</v>
      </c>
      <c r="D7130" t="s">
        <v>8060</v>
      </c>
      <c r="E7130" t="s">
        <v>21</v>
      </c>
      <c r="F7130" t="s">
        <v>22</v>
      </c>
      <c r="G7130" t="s">
        <v>23</v>
      </c>
      <c r="H7130">
        <v>2011</v>
      </c>
      <c r="I7130" s="2">
        <v>1487902.57</v>
      </c>
      <c r="J7130" s="2">
        <v>0</v>
      </c>
      <c r="K7130" s="2">
        <v>1487902.57</v>
      </c>
      <c r="L7130" t="s">
        <v>116</v>
      </c>
    </row>
    <row r="7131" spans="1:12" x14ac:dyDescent="0.85">
      <c r="A7131" s="1">
        <v>41164</v>
      </c>
      <c r="B7131" t="s">
        <v>8061</v>
      </c>
      <c r="C7131" t="s">
        <v>8062</v>
      </c>
      <c r="D7131" t="s">
        <v>8063</v>
      </c>
      <c r="E7131" t="s">
        <v>102</v>
      </c>
      <c r="F7131" t="s">
        <v>103</v>
      </c>
      <c r="G7131" t="s">
        <v>104</v>
      </c>
      <c r="H7131">
        <v>2011</v>
      </c>
      <c r="I7131" s="2">
        <v>6539460</v>
      </c>
      <c r="J7131" s="2">
        <v>15771536.300000001</v>
      </c>
      <c r="K7131" s="2">
        <v>22310996.300000001</v>
      </c>
      <c r="L7131" t="s">
        <v>116</v>
      </c>
    </row>
    <row r="7132" spans="1:12" x14ac:dyDescent="0.85">
      <c r="A7132" s="1">
        <v>41164</v>
      </c>
      <c r="B7132" t="s">
        <v>5135</v>
      </c>
      <c r="C7132" t="s">
        <v>7754</v>
      </c>
      <c r="D7132" t="s">
        <v>7755</v>
      </c>
      <c r="E7132" t="s">
        <v>85</v>
      </c>
      <c r="F7132" t="s">
        <v>86</v>
      </c>
      <c r="G7132" t="s">
        <v>87</v>
      </c>
      <c r="H7132">
        <v>2011</v>
      </c>
      <c r="I7132" s="2">
        <v>0</v>
      </c>
      <c r="J7132" s="2">
        <v>2583512.0299999998</v>
      </c>
      <c r="K7132" s="2">
        <v>2583512.0299999998</v>
      </c>
      <c r="L7132" t="s">
        <v>116</v>
      </c>
    </row>
    <row r="7133" spans="1:12" x14ac:dyDescent="0.85">
      <c r="A7133" s="1">
        <v>41164</v>
      </c>
      <c r="B7133" t="s">
        <v>90</v>
      </c>
      <c r="C7133" t="s">
        <v>7401</v>
      </c>
      <c r="D7133" t="s">
        <v>7402</v>
      </c>
      <c r="E7133" t="s">
        <v>93</v>
      </c>
      <c r="F7133" t="s">
        <v>94</v>
      </c>
      <c r="H7133">
        <v>2011</v>
      </c>
      <c r="I7133" s="2">
        <v>2840000</v>
      </c>
      <c r="J7133" s="2">
        <v>0</v>
      </c>
      <c r="K7133" s="2">
        <v>2840000</v>
      </c>
      <c r="L7133" t="s">
        <v>116</v>
      </c>
    </row>
    <row r="7134" spans="1:12" x14ac:dyDescent="0.85">
      <c r="A7134" s="1">
        <v>41164</v>
      </c>
      <c r="B7134" t="s">
        <v>90</v>
      </c>
      <c r="C7134" t="s">
        <v>7403</v>
      </c>
      <c r="D7134" t="s">
        <v>7404</v>
      </c>
      <c r="E7134" t="s">
        <v>334</v>
      </c>
      <c r="F7134" t="s">
        <v>335</v>
      </c>
      <c r="G7134" t="s">
        <v>339</v>
      </c>
      <c r="H7134">
        <v>2011</v>
      </c>
      <c r="I7134" s="2">
        <v>200000</v>
      </c>
      <c r="J7134" s="2">
        <v>0</v>
      </c>
      <c r="K7134" s="2">
        <v>200000</v>
      </c>
      <c r="L7134" t="s">
        <v>116</v>
      </c>
    </row>
    <row r="7135" spans="1:12" x14ac:dyDescent="0.85">
      <c r="A7135" s="1">
        <v>41164</v>
      </c>
      <c r="B7135" t="s">
        <v>5698</v>
      </c>
      <c r="C7135" t="s">
        <v>8064</v>
      </c>
      <c r="D7135" t="s">
        <v>8065</v>
      </c>
      <c r="E7135" t="s">
        <v>102</v>
      </c>
      <c r="F7135" t="s">
        <v>103</v>
      </c>
      <c r="G7135" t="s">
        <v>104</v>
      </c>
      <c r="H7135">
        <v>2011</v>
      </c>
      <c r="I7135" s="2">
        <v>2745230</v>
      </c>
      <c r="J7135" s="2">
        <v>1168261.95</v>
      </c>
      <c r="K7135" s="2">
        <v>3913491.95</v>
      </c>
      <c r="L7135" t="s">
        <v>116</v>
      </c>
    </row>
    <row r="7136" spans="1:12" x14ac:dyDescent="0.85">
      <c r="A7136" s="1">
        <v>41164</v>
      </c>
      <c r="B7136" t="s">
        <v>7756</v>
      </c>
      <c r="C7136" t="s">
        <v>7757</v>
      </c>
      <c r="D7136" t="s">
        <v>7758</v>
      </c>
      <c r="E7136" t="s">
        <v>56</v>
      </c>
      <c r="F7136" t="s">
        <v>57</v>
      </c>
      <c r="G7136" t="s">
        <v>58</v>
      </c>
      <c r="H7136">
        <v>2011</v>
      </c>
      <c r="I7136" s="2">
        <v>7084079.5300000003</v>
      </c>
      <c r="J7136" s="2">
        <v>1920282.03</v>
      </c>
      <c r="K7136" s="2">
        <v>9004361.5600000005</v>
      </c>
      <c r="L7136" t="s">
        <v>116</v>
      </c>
    </row>
    <row r="7137" spans="1:12" x14ac:dyDescent="0.85">
      <c r="A7137" s="1">
        <v>41164</v>
      </c>
      <c r="B7137" t="s">
        <v>90</v>
      </c>
      <c r="C7137" t="s">
        <v>6535</v>
      </c>
      <c r="D7137" t="s">
        <v>6536</v>
      </c>
      <c r="E7137" t="s">
        <v>119</v>
      </c>
      <c r="F7137" t="s">
        <v>120</v>
      </c>
      <c r="G7137" t="s">
        <v>121</v>
      </c>
      <c r="H7137">
        <v>2011</v>
      </c>
      <c r="I7137" s="2">
        <v>1000000</v>
      </c>
      <c r="J7137" s="2">
        <v>0</v>
      </c>
      <c r="K7137" s="2">
        <v>1000000</v>
      </c>
      <c r="L7137" t="s">
        <v>116</v>
      </c>
    </row>
    <row r="7138" spans="1:12" x14ac:dyDescent="0.85">
      <c r="A7138" s="1">
        <v>41164</v>
      </c>
      <c r="B7138" t="s">
        <v>90</v>
      </c>
      <c r="C7138" t="s">
        <v>6535</v>
      </c>
      <c r="D7138" t="s">
        <v>6536</v>
      </c>
      <c r="E7138" t="s">
        <v>93</v>
      </c>
      <c r="F7138" t="s">
        <v>94</v>
      </c>
      <c r="H7138">
        <v>2011</v>
      </c>
      <c r="I7138" s="2">
        <v>1000000</v>
      </c>
      <c r="J7138" s="2">
        <v>0</v>
      </c>
      <c r="K7138" s="2">
        <v>1000000</v>
      </c>
      <c r="L7138" t="s">
        <v>116</v>
      </c>
    </row>
    <row r="7139" spans="1:12" x14ac:dyDescent="0.85">
      <c r="A7139" s="1">
        <v>41164</v>
      </c>
      <c r="B7139" t="s">
        <v>90</v>
      </c>
      <c r="C7139" t="s">
        <v>8066</v>
      </c>
      <c r="D7139" t="s">
        <v>8067</v>
      </c>
      <c r="E7139" t="s">
        <v>102</v>
      </c>
      <c r="F7139" t="s">
        <v>103</v>
      </c>
      <c r="G7139" t="s">
        <v>104</v>
      </c>
      <c r="H7139">
        <v>2011</v>
      </c>
      <c r="I7139" s="2">
        <v>659157.5</v>
      </c>
      <c r="J7139" s="2">
        <v>0</v>
      </c>
      <c r="K7139" s="2">
        <v>659157.5</v>
      </c>
      <c r="L7139" t="s">
        <v>116</v>
      </c>
    </row>
    <row r="7140" spans="1:12" x14ac:dyDescent="0.85">
      <c r="A7140" s="1">
        <v>41164</v>
      </c>
      <c r="B7140" t="s">
        <v>8068</v>
      </c>
      <c r="C7140" t="s">
        <v>8069</v>
      </c>
      <c r="D7140" t="s">
        <v>8070</v>
      </c>
      <c r="E7140" t="s">
        <v>113</v>
      </c>
      <c r="F7140" t="s">
        <v>114</v>
      </c>
      <c r="G7140" t="s">
        <v>115</v>
      </c>
      <c r="H7140">
        <v>2011</v>
      </c>
      <c r="I7140" s="2">
        <v>75000000</v>
      </c>
      <c r="J7140" s="2">
        <v>0</v>
      </c>
      <c r="K7140" s="2">
        <v>75000000</v>
      </c>
      <c r="L7140" t="s">
        <v>116</v>
      </c>
    </row>
    <row r="7141" spans="1:12" x14ac:dyDescent="0.85">
      <c r="A7141" s="1">
        <v>41164</v>
      </c>
      <c r="B7141" t="s">
        <v>1346</v>
      </c>
      <c r="C7141" t="s">
        <v>7759</v>
      </c>
      <c r="D7141" t="s">
        <v>7760</v>
      </c>
      <c r="E7141" t="s">
        <v>200</v>
      </c>
      <c r="F7141" t="s">
        <v>201</v>
      </c>
      <c r="G7141" t="s">
        <v>213</v>
      </c>
      <c r="H7141">
        <v>2011</v>
      </c>
      <c r="I7141" s="2">
        <v>1250000</v>
      </c>
      <c r="J7141" s="2">
        <v>750000</v>
      </c>
      <c r="K7141" s="2">
        <v>2000000</v>
      </c>
      <c r="L7141" t="s">
        <v>116</v>
      </c>
    </row>
    <row r="7142" spans="1:12" x14ac:dyDescent="0.85">
      <c r="A7142" s="1">
        <v>41164</v>
      </c>
      <c r="B7142" t="s">
        <v>90</v>
      </c>
      <c r="C7142" t="s">
        <v>3049</v>
      </c>
      <c r="D7142" t="s">
        <v>3050</v>
      </c>
      <c r="E7142" t="s">
        <v>2863</v>
      </c>
      <c r="F7142" t="s">
        <v>2864</v>
      </c>
      <c r="G7142" t="s">
        <v>3051</v>
      </c>
      <c r="H7142">
        <v>2011</v>
      </c>
      <c r="I7142" s="2">
        <v>2725800</v>
      </c>
      <c r="J7142" s="2">
        <v>0</v>
      </c>
      <c r="K7142" s="2">
        <v>2725800</v>
      </c>
      <c r="L7142" t="s">
        <v>116</v>
      </c>
    </row>
    <row r="7143" spans="1:12" x14ac:dyDescent="0.85">
      <c r="A7143" s="1">
        <v>41164</v>
      </c>
      <c r="B7143" t="s">
        <v>883</v>
      </c>
      <c r="C7143" t="s">
        <v>5562</v>
      </c>
      <c r="D7143" t="s">
        <v>5563</v>
      </c>
      <c r="E7143" t="s">
        <v>2863</v>
      </c>
      <c r="F7143" t="s">
        <v>2864</v>
      </c>
      <c r="G7143" t="s">
        <v>6045</v>
      </c>
      <c r="H7143">
        <v>2011</v>
      </c>
      <c r="I7143" s="2">
        <v>6844154.8099999996</v>
      </c>
      <c r="J7143" s="2">
        <v>0</v>
      </c>
      <c r="K7143" s="2">
        <v>6844154.8099999996</v>
      </c>
      <c r="L7143" t="s">
        <v>116</v>
      </c>
    </row>
    <row r="7144" spans="1:12" x14ac:dyDescent="0.85">
      <c r="A7144" s="1">
        <v>41164</v>
      </c>
      <c r="B7144" t="s">
        <v>3058</v>
      </c>
      <c r="C7144" t="s">
        <v>3059</v>
      </c>
      <c r="D7144" t="s">
        <v>3060</v>
      </c>
      <c r="E7144" t="s">
        <v>223</v>
      </c>
      <c r="F7144" t="s">
        <v>224</v>
      </c>
      <c r="G7144" t="s">
        <v>225</v>
      </c>
      <c r="H7144">
        <v>2011</v>
      </c>
      <c r="I7144" s="2">
        <v>80144827.969999999</v>
      </c>
      <c r="J7144" s="2">
        <v>0</v>
      </c>
      <c r="K7144" s="2">
        <v>80144827.969999999</v>
      </c>
      <c r="L7144" t="s">
        <v>116</v>
      </c>
    </row>
    <row r="7145" spans="1:12" x14ac:dyDescent="0.85">
      <c r="A7145" s="1">
        <v>41164</v>
      </c>
      <c r="B7145" t="s">
        <v>6539</v>
      </c>
      <c r="C7145" t="s">
        <v>6540</v>
      </c>
      <c r="D7145" t="s">
        <v>6541</v>
      </c>
      <c r="E7145" t="s">
        <v>1709</v>
      </c>
      <c r="F7145" t="s">
        <v>1710</v>
      </c>
      <c r="G7145" t="s">
        <v>1711</v>
      </c>
      <c r="H7145">
        <v>2011</v>
      </c>
      <c r="I7145" s="2">
        <v>25000</v>
      </c>
      <c r="J7145" s="2">
        <v>0</v>
      </c>
      <c r="K7145" s="2">
        <v>25000</v>
      </c>
      <c r="L7145" t="s">
        <v>116</v>
      </c>
    </row>
    <row r="7146" spans="1:12" x14ac:dyDescent="0.85">
      <c r="A7146" s="1">
        <v>41164</v>
      </c>
      <c r="B7146" t="s">
        <v>6191</v>
      </c>
      <c r="C7146" t="s">
        <v>6978</v>
      </c>
      <c r="D7146" t="s">
        <v>6979</v>
      </c>
      <c r="E7146" t="s">
        <v>56</v>
      </c>
      <c r="F7146" t="s">
        <v>57</v>
      </c>
      <c r="G7146" t="s">
        <v>58</v>
      </c>
      <c r="H7146">
        <v>2011</v>
      </c>
      <c r="I7146" s="2">
        <v>246325</v>
      </c>
      <c r="J7146" s="2">
        <v>0</v>
      </c>
      <c r="K7146" s="2">
        <v>246325</v>
      </c>
      <c r="L7146" t="s">
        <v>116</v>
      </c>
    </row>
    <row r="7147" spans="1:12" x14ac:dyDescent="0.85">
      <c r="A7147" s="1">
        <v>41164</v>
      </c>
      <c r="B7147" t="s">
        <v>6191</v>
      </c>
      <c r="C7147" t="s">
        <v>6978</v>
      </c>
      <c r="D7147" t="s">
        <v>6979</v>
      </c>
      <c r="E7147" t="s">
        <v>1408</v>
      </c>
      <c r="F7147" t="s">
        <v>1409</v>
      </c>
      <c r="G7147" t="s">
        <v>1410</v>
      </c>
      <c r="H7147">
        <v>2011</v>
      </c>
      <c r="I7147" s="2">
        <v>126970</v>
      </c>
      <c r="J7147" s="2">
        <v>0</v>
      </c>
      <c r="K7147" s="2">
        <v>126970</v>
      </c>
      <c r="L7147" t="s">
        <v>116</v>
      </c>
    </row>
    <row r="7148" spans="1:12" x14ac:dyDescent="0.85">
      <c r="A7148" s="1">
        <v>41164</v>
      </c>
      <c r="B7148" t="s">
        <v>6980</v>
      </c>
      <c r="C7148" t="s">
        <v>6981</v>
      </c>
      <c r="D7148" t="s">
        <v>6982</v>
      </c>
      <c r="E7148" t="s">
        <v>56</v>
      </c>
      <c r="F7148" t="s">
        <v>57</v>
      </c>
      <c r="G7148" t="s">
        <v>58</v>
      </c>
      <c r="H7148">
        <v>2011</v>
      </c>
      <c r="I7148" s="2">
        <v>2726667.25</v>
      </c>
      <c r="J7148" s="2">
        <v>0</v>
      </c>
      <c r="K7148" s="2">
        <v>2726667.25</v>
      </c>
      <c r="L7148" t="s">
        <v>116</v>
      </c>
    </row>
    <row r="7149" spans="1:12" x14ac:dyDescent="0.85">
      <c r="A7149" s="1">
        <v>41164</v>
      </c>
      <c r="B7149" t="s">
        <v>6980</v>
      </c>
      <c r="C7149" t="s">
        <v>6981</v>
      </c>
      <c r="D7149" t="s">
        <v>6982</v>
      </c>
      <c r="E7149" t="s">
        <v>113</v>
      </c>
      <c r="F7149" t="s">
        <v>114</v>
      </c>
      <c r="G7149" t="s">
        <v>115</v>
      </c>
      <c r="H7149">
        <v>2011</v>
      </c>
      <c r="I7149" s="2">
        <v>8561360</v>
      </c>
      <c r="J7149" s="2">
        <v>24771640</v>
      </c>
      <c r="K7149" s="2">
        <v>33333000</v>
      </c>
      <c r="L7149" t="s">
        <v>116</v>
      </c>
    </row>
    <row r="7150" spans="1:12" x14ac:dyDescent="0.85">
      <c r="A7150" s="1">
        <v>41164</v>
      </c>
      <c r="B7150" t="s">
        <v>6980</v>
      </c>
      <c r="C7150" t="s">
        <v>6981</v>
      </c>
      <c r="D7150" t="s">
        <v>6982</v>
      </c>
      <c r="E7150" t="s">
        <v>21</v>
      </c>
      <c r="F7150" t="s">
        <v>22</v>
      </c>
      <c r="G7150" t="s">
        <v>23</v>
      </c>
      <c r="H7150">
        <v>2011</v>
      </c>
      <c r="I7150" s="2">
        <v>2935457.94</v>
      </c>
      <c r="J7150" s="2">
        <v>0</v>
      </c>
      <c r="K7150" s="2">
        <v>2935457.94</v>
      </c>
      <c r="L7150" t="s">
        <v>116</v>
      </c>
    </row>
    <row r="7151" spans="1:12" x14ac:dyDescent="0.85">
      <c r="A7151" s="1">
        <v>41164</v>
      </c>
      <c r="B7151" t="s">
        <v>7411</v>
      </c>
      <c r="C7151" t="s">
        <v>7412</v>
      </c>
      <c r="D7151" t="s">
        <v>7413</v>
      </c>
      <c r="E7151" t="s">
        <v>56</v>
      </c>
      <c r="F7151" t="s">
        <v>57</v>
      </c>
      <c r="G7151" t="s">
        <v>58</v>
      </c>
      <c r="H7151">
        <v>2011</v>
      </c>
      <c r="I7151" s="2">
        <v>2602500</v>
      </c>
      <c r="J7151" s="2">
        <v>1572970.08</v>
      </c>
      <c r="K7151" s="2">
        <v>4175470.08</v>
      </c>
      <c r="L7151" t="s">
        <v>116</v>
      </c>
    </row>
    <row r="7152" spans="1:12" x14ac:dyDescent="0.85">
      <c r="A7152" s="1">
        <v>41164</v>
      </c>
      <c r="B7152" t="s">
        <v>6985</v>
      </c>
      <c r="C7152" t="s">
        <v>6986</v>
      </c>
      <c r="D7152" t="s">
        <v>6987</v>
      </c>
      <c r="E7152" t="s">
        <v>56</v>
      </c>
      <c r="F7152" t="s">
        <v>57</v>
      </c>
      <c r="G7152" t="s">
        <v>58</v>
      </c>
      <c r="H7152">
        <v>2011</v>
      </c>
      <c r="I7152" s="2">
        <v>34086400</v>
      </c>
      <c r="J7152" s="2">
        <v>0</v>
      </c>
      <c r="K7152" s="2">
        <v>34086400</v>
      </c>
      <c r="L7152" t="s">
        <v>116</v>
      </c>
    </row>
    <row r="7153" spans="1:12" x14ac:dyDescent="0.85">
      <c r="A7153" s="1">
        <v>41164</v>
      </c>
      <c r="B7153" t="s">
        <v>6985</v>
      </c>
      <c r="C7153" t="s">
        <v>6986</v>
      </c>
      <c r="D7153" t="s">
        <v>6987</v>
      </c>
      <c r="E7153" t="s">
        <v>85</v>
      </c>
      <c r="F7153" t="s">
        <v>86</v>
      </c>
      <c r="G7153" t="s">
        <v>87</v>
      </c>
      <c r="H7153">
        <v>2011</v>
      </c>
      <c r="I7153" s="2">
        <v>4705862</v>
      </c>
      <c r="J7153" s="2">
        <v>1898881.34</v>
      </c>
      <c r="K7153" s="2">
        <v>6604743.3399999999</v>
      </c>
      <c r="L7153" t="s">
        <v>116</v>
      </c>
    </row>
    <row r="7154" spans="1:12" x14ac:dyDescent="0.85">
      <c r="A7154" s="1">
        <v>41164</v>
      </c>
      <c r="B7154" t="s">
        <v>8071</v>
      </c>
      <c r="C7154" t="s">
        <v>8072</v>
      </c>
      <c r="D7154" t="s">
        <v>8073</v>
      </c>
      <c r="E7154" t="s">
        <v>15</v>
      </c>
      <c r="F7154" t="s">
        <v>16</v>
      </c>
      <c r="G7154" t="s">
        <v>17</v>
      </c>
      <c r="H7154">
        <v>2011</v>
      </c>
      <c r="I7154" s="2">
        <v>10366076.369999999</v>
      </c>
      <c r="J7154" s="2">
        <v>10271158.59</v>
      </c>
      <c r="K7154" s="2">
        <v>20637234.960000001</v>
      </c>
      <c r="L7154" t="s">
        <v>116</v>
      </c>
    </row>
    <row r="7155" spans="1:12" x14ac:dyDescent="0.85">
      <c r="A7155" s="1">
        <v>41164</v>
      </c>
      <c r="B7155" t="s">
        <v>2137</v>
      </c>
      <c r="C7155" t="s">
        <v>5579</v>
      </c>
      <c r="D7155" t="s">
        <v>5580</v>
      </c>
      <c r="E7155" t="s">
        <v>102</v>
      </c>
      <c r="F7155" t="s">
        <v>103</v>
      </c>
      <c r="G7155" t="s">
        <v>104</v>
      </c>
      <c r="H7155">
        <v>2011</v>
      </c>
      <c r="I7155" s="2">
        <v>811102</v>
      </c>
      <c r="J7155" s="2">
        <v>0</v>
      </c>
      <c r="K7155" s="2">
        <v>811102</v>
      </c>
      <c r="L7155" t="s">
        <v>116</v>
      </c>
    </row>
    <row r="7156" spans="1:12" x14ac:dyDescent="0.85">
      <c r="A7156" s="1">
        <v>41164</v>
      </c>
      <c r="B7156" t="s">
        <v>2654</v>
      </c>
      <c r="C7156" t="s">
        <v>8074</v>
      </c>
      <c r="D7156" t="s">
        <v>8075</v>
      </c>
      <c r="E7156" t="s">
        <v>1280</v>
      </c>
      <c r="F7156" t="s">
        <v>1281</v>
      </c>
      <c r="G7156" t="s">
        <v>1282</v>
      </c>
      <c r="H7156">
        <v>2011</v>
      </c>
      <c r="I7156" s="2">
        <v>3499975</v>
      </c>
      <c r="J7156" s="2">
        <v>1500025</v>
      </c>
      <c r="K7156" s="2">
        <v>5000000</v>
      </c>
      <c r="L7156" t="s">
        <v>116</v>
      </c>
    </row>
    <row r="7157" spans="1:12" x14ac:dyDescent="0.85">
      <c r="A7157" s="1">
        <v>41164</v>
      </c>
      <c r="B7157" t="s">
        <v>8076</v>
      </c>
      <c r="C7157" t="s">
        <v>8077</v>
      </c>
      <c r="D7157" t="s">
        <v>8078</v>
      </c>
      <c r="E7157" t="s">
        <v>15</v>
      </c>
      <c r="F7157" t="s">
        <v>16</v>
      </c>
      <c r="G7157" t="s">
        <v>17</v>
      </c>
      <c r="H7157">
        <v>2011</v>
      </c>
      <c r="I7157" s="2">
        <v>16662432.25</v>
      </c>
      <c r="J7157" s="2">
        <v>2875924.4</v>
      </c>
      <c r="K7157" s="2">
        <v>19538356.649999999</v>
      </c>
      <c r="L7157" t="s">
        <v>116</v>
      </c>
    </row>
    <row r="7158" spans="1:12" x14ac:dyDescent="0.85">
      <c r="A7158" s="1">
        <v>41164</v>
      </c>
      <c r="B7158" t="s">
        <v>90</v>
      </c>
      <c r="C7158" t="s">
        <v>6559</v>
      </c>
      <c r="D7158" t="s">
        <v>6560</v>
      </c>
      <c r="E7158" t="s">
        <v>1408</v>
      </c>
      <c r="F7158" t="s">
        <v>1409</v>
      </c>
      <c r="G7158" t="s">
        <v>1410</v>
      </c>
      <c r="H7158">
        <v>2011</v>
      </c>
      <c r="I7158" s="2">
        <v>280420</v>
      </c>
      <c r="J7158" s="2">
        <v>0</v>
      </c>
      <c r="K7158" s="2">
        <v>280420</v>
      </c>
      <c r="L7158" t="s">
        <v>18</v>
      </c>
    </row>
    <row r="7159" spans="1:12" x14ac:dyDescent="0.85">
      <c r="A7159" s="1">
        <v>41164</v>
      </c>
      <c r="B7159" t="s">
        <v>90</v>
      </c>
      <c r="C7159" t="s">
        <v>6559</v>
      </c>
      <c r="D7159" t="s">
        <v>6560</v>
      </c>
      <c r="E7159" t="s">
        <v>1333</v>
      </c>
      <c r="F7159" t="s">
        <v>1334</v>
      </c>
      <c r="G7159" t="s">
        <v>1335</v>
      </c>
      <c r="H7159">
        <v>2011</v>
      </c>
      <c r="I7159" s="2">
        <v>421140</v>
      </c>
      <c r="J7159" s="2">
        <v>0</v>
      </c>
      <c r="K7159" s="2">
        <v>421140</v>
      </c>
      <c r="L7159" t="s">
        <v>18</v>
      </c>
    </row>
    <row r="7160" spans="1:12" x14ac:dyDescent="0.85">
      <c r="A7160" s="1">
        <v>41164</v>
      </c>
      <c r="B7160" t="s">
        <v>90</v>
      </c>
      <c r="C7160" t="s">
        <v>8079</v>
      </c>
      <c r="D7160" t="s">
        <v>6560</v>
      </c>
      <c r="E7160" t="s">
        <v>42</v>
      </c>
      <c r="F7160" t="s">
        <v>43</v>
      </c>
      <c r="G7160" t="s">
        <v>44</v>
      </c>
      <c r="H7160">
        <v>2011</v>
      </c>
      <c r="I7160" s="2">
        <v>895376.14</v>
      </c>
      <c r="J7160" s="2">
        <v>0</v>
      </c>
      <c r="K7160" s="2">
        <v>895376.14</v>
      </c>
      <c r="L7160" t="s">
        <v>18</v>
      </c>
    </row>
    <row r="7161" spans="1:12" x14ac:dyDescent="0.85">
      <c r="A7161" s="1">
        <v>41164</v>
      </c>
      <c r="B7161" t="s">
        <v>90</v>
      </c>
      <c r="C7161" t="s">
        <v>6559</v>
      </c>
      <c r="D7161" t="s">
        <v>6560</v>
      </c>
      <c r="E7161" t="s">
        <v>93</v>
      </c>
      <c r="F7161" t="s">
        <v>94</v>
      </c>
      <c r="H7161">
        <v>2011</v>
      </c>
      <c r="I7161" s="2">
        <v>2491137</v>
      </c>
      <c r="J7161" s="2">
        <v>0</v>
      </c>
      <c r="K7161" s="2">
        <v>2491137</v>
      </c>
      <c r="L7161" t="s">
        <v>18</v>
      </c>
    </row>
    <row r="7162" spans="1:12" x14ac:dyDescent="0.85">
      <c r="A7162" s="1">
        <v>41164</v>
      </c>
      <c r="B7162" t="s">
        <v>90</v>
      </c>
      <c r="C7162" t="s">
        <v>7425</v>
      </c>
      <c r="D7162" t="s">
        <v>7426</v>
      </c>
      <c r="E7162" t="s">
        <v>93</v>
      </c>
      <c r="F7162" t="s">
        <v>94</v>
      </c>
      <c r="H7162">
        <v>2011</v>
      </c>
      <c r="I7162" s="2">
        <v>1400000</v>
      </c>
      <c r="J7162" s="2">
        <v>0</v>
      </c>
      <c r="K7162" s="2">
        <v>1400000</v>
      </c>
      <c r="L7162" t="s">
        <v>18</v>
      </c>
    </row>
    <row r="7163" spans="1:12" x14ac:dyDescent="0.85">
      <c r="A7163" s="1">
        <v>41164</v>
      </c>
      <c r="B7163" t="s">
        <v>90</v>
      </c>
      <c r="C7163" t="s">
        <v>7001</v>
      </c>
      <c r="D7163" t="s">
        <v>7002</v>
      </c>
      <c r="E7163" t="s">
        <v>119</v>
      </c>
      <c r="F7163" t="s">
        <v>120</v>
      </c>
      <c r="G7163" t="s">
        <v>121</v>
      </c>
      <c r="H7163">
        <v>2011</v>
      </c>
      <c r="I7163" s="2">
        <v>2650000</v>
      </c>
      <c r="J7163" s="2">
        <v>0</v>
      </c>
      <c r="K7163" s="2">
        <v>2650000</v>
      </c>
      <c r="L7163" t="s">
        <v>18</v>
      </c>
    </row>
    <row r="7164" spans="1:12" x14ac:dyDescent="0.85">
      <c r="A7164" s="1">
        <v>41164</v>
      </c>
      <c r="B7164" t="s">
        <v>5304</v>
      </c>
      <c r="C7164" t="s">
        <v>8080</v>
      </c>
      <c r="D7164" t="s">
        <v>8081</v>
      </c>
      <c r="E7164" t="s">
        <v>21</v>
      </c>
      <c r="F7164" t="s">
        <v>22</v>
      </c>
      <c r="G7164" t="s">
        <v>7882</v>
      </c>
      <c r="H7164">
        <v>2011</v>
      </c>
      <c r="I7164" s="2">
        <v>15041796.49</v>
      </c>
      <c r="J7164" s="2">
        <v>97814.61</v>
      </c>
      <c r="K7164" s="2">
        <v>15139611.1</v>
      </c>
      <c r="L7164" t="s">
        <v>116</v>
      </c>
    </row>
    <row r="7165" spans="1:12" x14ac:dyDescent="0.85">
      <c r="A7165" s="1">
        <v>41164</v>
      </c>
      <c r="B7165" t="s">
        <v>4054</v>
      </c>
      <c r="C7165" t="s">
        <v>8082</v>
      </c>
      <c r="D7165" t="s">
        <v>8083</v>
      </c>
      <c r="E7165" t="s">
        <v>21</v>
      </c>
      <c r="F7165" t="s">
        <v>22</v>
      </c>
      <c r="G7165" t="s">
        <v>23</v>
      </c>
      <c r="H7165">
        <v>2011</v>
      </c>
      <c r="I7165" s="2">
        <v>1132827.8400000001</v>
      </c>
      <c r="J7165" s="2">
        <v>0</v>
      </c>
      <c r="K7165" s="2">
        <v>1132827.8400000001</v>
      </c>
      <c r="L7165" t="s">
        <v>116</v>
      </c>
    </row>
    <row r="7166" spans="1:12" x14ac:dyDescent="0.85">
      <c r="A7166" s="1">
        <v>41164</v>
      </c>
      <c r="B7166" t="s">
        <v>1346</v>
      </c>
      <c r="C7166" t="s">
        <v>8084</v>
      </c>
      <c r="D7166" t="s">
        <v>8085</v>
      </c>
      <c r="E7166" t="s">
        <v>21</v>
      </c>
      <c r="F7166" t="s">
        <v>22</v>
      </c>
      <c r="G7166" t="s">
        <v>23</v>
      </c>
      <c r="H7166">
        <v>2011</v>
      </c>
      <c r="I7166" s="2">
        <v>1447176.95</v>
      </c>
      <c r="J7166" s="2">
        <v>335038.99</v>
      </c>
      <c r="K7166" s="2">
        <v>1782215.94</v>
      </c>
      <c r="L7166" t="s">
        <v>116</v>
      </c>
    </row>
    <row r="7167" spans="1:12" x14ac:dyDescent="0.85">
      <c r="A7167" s="1">
        <v>41164</v>
      </c>
      <c r="B7167" t="s">
        <v>5304</v>
      </c>
      <c r="C7167" t="s">
        <v>7782</v>
      </c>
      <c r="D7167" t="s">
        <v>7783</v>
      </c>
      <c r="E7167" t="s">
        <v>200</v>
      </c>
      <c r="F7167" t="s">
        <v>201</v>
      </c>
      <c r="G7167" t="s">
        <v>213</v>
      </c>
      <c r="H7167">
        <v>2011</v>
      </c>
      <c r="I7167" s="2">
        <v>1000000</v>
      </c>
      <c r="J7167" s="2">
        <v>0</v>
      </c>
      <c r="K7167" s="2">
        <v>1000000</v>
      </c>
      <c r="L7167" t="s">
        <v>116</v>
      </c>
    </row>
    <row r="7168" spans="1:12" x14ac:dyDescent="0.85">
      <c r="A7168" s="1">
        <v>41164</v>
      </c>
      <c r="B7168" t="s">
        <v>1502</v>
      </c>
      <c r="C7168" t="s">
        <v>6575</v>
      </c>
      <c r="D7168" t="s">
        <v>6576</v>
      </c>
      <c r="E7168" t="s">
        <v>200</v>
      </c>
      <c r="F7168" t="s">
        <v>201</v>
      </c>
      <c r="G7168" t="s">
        <v>213</v>
      </c>
      <c r="H7168">
        <v>2011</v>
      </c>
      <c r="I7168" s="2">
        <v>855176</v>
      </c>
      <c r="J7168" s="2">
        <v>425985</v>
      </c>
      <c r="K7168" s="2">
        <v>1281161</v>
      </c>
      <c r="L7168" t="s">
        <v>116</v>
      </c>
    </row>
    <row r="7169" spans="1:12" x14ac:dyDescent="0.85">
      <c r="A7169" s="1">
        <v>41164</v>
      </c>
      <c r="B7169" t="s">
        <v>3797</v>
      </c>
      <c r="C7169" t="s">
        <v>8086</v>
      </c>
      <c r="D7169" t="s">
        <v>8087</v>
      </c>
      <c r="E7169" t="s">
        <v>200</v>
      </c>
      <c r="F7169" t="s">
        <v>201</v>
      </c>
      <c r="G7169" t="s">
        <v>202</v>
      </c>
      <c r="H7169">
        <v>2011</v>
      </c>
      <c r="I7169" s="2">
        <v>1999975</v>
      </c>
      <c r="J7169" s="2">
        <v>0</v>
      </c>
      <c r="K7169" s="2">
        <v>1999975</v>
      </c>
      <c r="L7169" t="s">
        <v>18</v>
      </c>
    </row>
    <row r="7170" spans="1:12" x14ac:dyDescent="0.85">
      <c r="A7170" s="1">
        <v>41164</v>
      </c>
      <c r="B7170" t="s">
        <v>8088</v>
      </c>
      <c r="C7170" t="s">
        <v>8089</v>
      </c>
      <c r="D7170" t="s">
        <v>8090</v>
      </c>
      <c r="E7170" t="s">
        <v>334</v>
      </c>
      <c r="F7170" t="s">
        <v>335</v>
      </c>
      <c r="G7170" t="s">
        <v>5078</v>
      </c>
      <c r="H7170">
        <v>2011</v>
      </c>
      <c r="I7170" s="2">
        <v>260200</v>
      </c>
      <c r="J7170" s="2">
        <v>0</v>
      </c>
      <c r="K7170" s="2">
        <v>260200</v>
      </c>
      <c r="L7170" t="s">
        <v>116</v>
      </c>
    </row>
    <row r="7171" spans="1:12" x14ac:dyDescent="0.85">
      <c r="A7171" s="1">
        <v>41164</v>
      </c>
      <c r="B7171" t="s">
        <v>8088</v>
      </c>
      <c r="C7171" t="s">
        <v>8089</v>
      </c>
      <c r="D7171" t="s">
        <v>8090</v>
      </c>
      <c r="E7171" t="s">
        <v>235</v>
      </c>
      <c r="F7171" t="s">
        <v>236</v>
      </c>
      <c r="G7171" t="s">
        <v>237</v>
      </c>
      <c r="H7171">
        <v>2011</v>
      </c>
      <c r="I7171" s="2">
        <v>231960.18</v>
      </c>
      <c r="J7171" s="2">
        <v>116039.82</v>
      </c>
      <c r="K7171" s="2">
        <v>348000</v>
      </c>
      <c r="L7171" t="s">
        <v>116</v>
      </c>
    </row>
    <row r="7172" spans="1:12" x14ac:dyDescent="0.85">
      <c r="A7172" s="1">
        <v>41164</v>
      </c>
      <c r="B7172" t="s">
        <v>8088</v>
      </c>
      <c r="C7172" t="s">
        <v>8089</v>
      </c>
      <c r="D7172" t="s">
        <v>8090</v>
      </c>
      <c r="E7172" t="s">
        <v>70</v>
      </c>
      <c r="F7172" t="s">
        <v>71</v>
      </c>
      <c r="G7172" t="s">
        <v>5484</v>
      </c>
      <c r="H7172">
        <v>2011</v>
      </c>
      <c r="I7172" s="2">
        <v>372822.98</v>
      </c>
      <c r="J7172" s="2">
        <v>168810.5</v>
      </c>
      <c r="K7172" s="2">
        <v>541633.48</v>
      </c>
      <c r="L7172" t="s">
        <v>116</v>
      </c>
    </row>
    <row r="7173" spans="1:12" x14ac:dyDescent="0.85">
      <c r="A7173" s="1">
        <v>41164</v>
      </c>
      <c r="B7173" t="s">
        <v>8088</v>
      </c>
      <c r="C7173" t="s">
        <v>8089</v>
      </c>
      <c r="D7173" t="s">
        <v>8090</v>
      </c>
      <c r="E7173" t="s">
        <v>85</v>
      </c>
      <c r="F7173" t="s">
        <v>86</v>
      </c>
      <c r="G7173" t="s">
        <v>87</v>
      </c>
      <c r="H7173">
        <v>2011</v>
      </c>
      <c r="I7173" s="2">
        <v>598436</v>
      </c>
      <c r="J7173" s="2">
        <v>529619.97</v>
      </c>
      <c r="K7173" s="2">
        <v>1128055.97</v>
      </c>
      <c r="L7173" t="s">
        <v>116</v>
      </c>
    </row>
    <row r="7174" spans="1:12" x14ac:dyDescent="0.85">
      <c r="A7174" s="1">
        <v>41164</v>
      </c>
      <c r="B7174" t="s">
        <v>8088</v>
      </c>
      <c r="C7174" t="s">
        <v>8089</v>
      </c>
      <c r="D7174" t="s">
        <v>8090</v>
      </c>
      <c r="E7174" t="s">
        <v>102</v>
      </c>
      <c r="F7174" t="s">
        <v>103</v>
      </c>
      <c r="G7174" t="s">
        <v>104</v>
      </c>
      <c r="H7174">
        <v>2011</v>
      </c>
      <c r="I7174" s="2">
        <v>1215726.57</v>
      </c>
      <c r="J7174" s="2">
        <v>530946.86</v>
      </c>
      <c r="K7174" s="2">
        <v>1746673.43</v>
      </c>
      <c r="L7174" t="s">
        <v>116</v>
      </c>
    </row>
    <row r="7175" spans="1:12" x14ac:dyDescent="0.85">
      <c r="A7175" s="1">
        <v>41164</v>
      </c>
      <c r="B7175" t="s">
        <v>8088</v>
      </c>
      <c r="C7175" t="s">
        <v>8089</v>
      </c>
      <c r="D7175" t="s">
        <v>8090</v>
      </c>
      <c r="E7175" t="s">
        <v>1408</v>
      </c>
      <c r="F7175" t="s">
        <v>1409</v>
      </c>
      <c r="G7175" t="s">
        <v>1410</v>
      </c>
      <c r="H7175">
        <v>2011</v>
      </c>
      <c r="I7175" s="2">
        <v>513441.77</v>
      </c>
      <c r="J7175" s="2">
        <v>211629.68</v>
      </c>
      <c r="K7175" s="2">
        <v>725071.45</v>
      </c>
      <c r="L7175" t="s">
        <v>116</v>
      </c>
    </row>
    <row r="7176" spans="1:12" x14ac:dyDescent="0.85">
      <c r="A7176" s="1">
        <v>41164</v>
      </c>
      <c r="B7176" t="s">
        <v>8088</v>
      </c>
      <c r="C7176" t="s">
        <v>8089</v>
      </c>
      <c r="D7176" t="s">
        <v>8090</v>
      </c>
      <c r="E7176" t="s">
        <v>119</v>
      </c>
      <c r="F7176" t="s">
        <v>120</v>
      </c>
      <c r="G7176" t="s">
        <v>6458</v>
      </c>
      <c r="H7176">
        <v>2011</v>
      </c>
      <c r="I7176" s="2">
        <v>539000</v>
      </c>
      <c r="J7176" s="2">
        <v>231000</v>
      </c>
      <c r="K7176" s="2">
        <v>770000</v>
      </c>
      <c r="L7176" t="s">
        <v>116</v>
      </c>
    </row>
    <row r="7177" spans="1:12" x14ac:dyDescent="0.85">
      <c r="A7177" s="1">
        <v>41164</v>
      </c>
      <c r="B7177" t="s">
        <v>8088</v>
      </c>
      <c r="C7177" t="s">
        <v>8089</v>
      </c>
      <c r="D7177" t="s">
        <v>8090</v>
      </c>
      <c r="E7177" t="s">
        <v>42</v>
      </c>
      <c r="F7177" t="s">
        <v>43</v>
      </c>
      <c r="G7177" t="s">
        <v>44</v>
      </c>
      <c r="H7177">
        <v>2011</v>
      </c>
      <c r="I7177" s="2">
        <v>364767.46</v>
      </c>
      <c r="J7177" s="2">
        <v>156704.98000000001</v>
      </c>
      <c r="K7177" s="2">
        <v>521472.44</v>
      </c>
      <c r="L7177" t="s">
        <v>116</v>
      </c>
    </row>
    <row r="7178" spans="1:12" x14ac:dyDescent="0.85">
      <c r="A7178" s="1">
        <v>41164</v>
      </c>
      <c r="B7178" t="s">
        <v>8088</v>
      </c>
      <c r="C7178" t="s">
        <v>8089</v>
      </c>
      <c r="D7178" t="s">
        <v>8090</v>
      </c>
      <c r="E7178" t="s">
        <v>21</v>
      </c>
      <c r="F7178" t="s">
        <v>22</v>
      </c>
      <c r="G7178" t="s">
        <v>23</v>
      </c>
      <c r="H7178">
        <v>2011</v>
      </c>
      <c r="I7178" s="2">
        <v>318757.77</v>
      </c>
      <c r="J7178" s="2">
        <v>143355.72</v>
      </c>
      <c r="K7178" s="2">
        <v>462113.49</v>
      </c>
      <c r="L7178" t="s">
        <v>116</v>
      </c>
    </row>
    <row r="7179" spans="1:12" x14ac:dyDescent="0.85">
      <c r="A7179" s="1">
        <v>41164</v>
      </c>
      <c r="B7179" t="s">
        <v>90</v>
      </c>
      <c r="C7179" t="s">
        <v>5597</v>
      </c>
      <c r="D7179" t="s">
        <v>5598</v>
      </c>
      <c r="E7179" t="s">
        <v>200</v>
      </c>
      <c r="F7179" t="s">
        <v>201</v>
      </c>
      <c r="G7179" t="s">
        <v>213</v>
      </c>
      <c r="H7179">
        <v>2011</v>
      </c>
      <c r="I7179" s="2">
        <v>2933601.95</v>
      </c>
      <c r="J7179" s="2">
        <v>54</v>
      </c>
      <c r="K7179" s="2">
        <v>2933655.95</v>
      </c>
      <c r="L7179" t="s">
        <v>116</v>
      </c>
    </row>
    <row r="7180" spans="1:12" x14ac:dyDescent="0.85">
      <c r="A7180" s="1">
        <v>41164</v>
      </c>
      <c r="B7180" t="s">
        <v>6581</v>
      </c>
      <c r="C7180" t="s">
        <v>6582</v>
      </c>
      <c r="D7180" t="s">
        <v>6583</v>
      </c>
      <c r="E7180" t="s">
        <v>42</v>
      </c>
      <c r="F7180" t="s">
        <v>43</v>
      </c>
      <c r="G7180" t="s">
        <v>44</v>
      </c>
      <c r="H7180">
        <v>2011</v>
      </c>
      <c r="I7180" s="2">
        <v>1006323.06</v>
      </c>
      <c r="J7180" s="2">
        <v>0</v>
      </c>
      <c r="K7180" s="2">
        <v>1006323.06</v>
      </c>
      <c r="L7180" t="s">
        <v>116</v>
      </c>
    </row>
    <row r="7181" spans="1:12" x14ac:dyDescent="0.85">
      <c r="A7181" s="1">
        <v>41164</v>
      </c>
      <c r="B7181" t="s">
        <v>600</v>
      </c>
      <c r="C7181" t="s">
        <v>5599</v>
      </c>
      <c r="D7181" t="s">
        <v>5600</v>
      </c>
      <c r="E7181" t="s">
        <v>56</v>
      </c>
      <c r="F7181" t="s">
        <v>57</v>
      </c>
      <c r="G7181" t="s">
        <v>58</v>
      </c>
      <c r="H7181">
        <v>2011</v>
      </c>
      <c r="I7181" s="2">
        <v>2298605</v>
      </c>
      <c r="J7181" s="2">
        <v>2097293.44</v>
      </c>
      <c r="K7181" s="2">
        <v>4395898.4400000004</v>
      </c>
      <c r="L7181" t="s">
        <v>116</v>
      </c>
    </row>
    <row r="7182" spans="1:12" x14ac:dyDescent="0.85">
      <c r="A7182" s="1">
        <v>41164</v>
      </c>
      <c r="B7182" t="s">
        <v>600</v>
      </c>
      <c r="C7182" t="s">
        <v>5599</v>
      </c>
      <c r="D7182" t="s">
        <v>5600</v>
      </c>
      <c r="E7182" t="s">
        <v>7018</v>
      </c>
      <c r="F7182" t="s">
        <v>7019</v>
      </c>
      <c r="G7182" t="s">
        <v>7020</v>
      </c>
      <c r="H7182">
        <v>2011</v>
      </c>
      <c r="I7182" s="2">
        <v>50000</v>
      </c>
      <c r="J7182" s="2">
        <v>0</v>
      </c>
      <c r="K7182" s="2">
        <v>50000</v>
      </c>
      <c r="L7182" t="s">
        <v>116</v>
      </c>
    </row>
    <row r="7183" spans="1:12" x14ac:dyDescent="0.85">
      <c r="A7183" s="1">
        <v>41164</v>
      </c>
      <c r="B7183" t="s">
        <v>600</v>
      </c>
      <c r="C7183" t="s">
        <v>5599</v>
      </c>
      <c r="D7183" t="s">
        <v>5600</v>
      </c>
      <c r="E7183" t="s">
        <v>264</v>
      </c>
      <c r="F7183" t="s">
        <v>265</v>
      </c>
      <c r="G7183" t="s">
        <v>2394</v>
      </c>
      <c r="H7183">
        <v>2011</v>
      </c>
      <c r="I7183" s="2">
        <v>408854.41</v>
      </c>
      <c r="J7183" s="2">
        <v>0</v>
      </c>
      <c r="K7183" s="2">
        <v>408854.41</v>
      </c>
      <c r="L7183" t="s">
        <v>116</v>
      </c>
    </row>
    <row r="7184" spans="1:12" x14ac:dyDescent="0.85">
      <c r="A7184" s="1">
        <v>41164</v>
      </c>
      <c r="B7184" t="s">
        <v>600</v>
      </c>
      <c r="C7184" t="s">
        <v>5599</v>
      </c>
      <c r="D7184" t="s">
        <v>5600</v>
      </c>
      <c r="E7184" t="s">
        <v>293</v>
      </c>
      <c r="F7184" t="s">
        <v>294</v>
      </c>
      <c r="G7184" t="s">
        <v>4803</v>
      </c>
      <c r="H7184">
        <v>2011</v>
      </c>
      <c r="I7184" s="2">
        <v>89622.58</v>
      </c>
      <c r="J7184" s="2">
        <v>0</v>
      </c>
      <c r="K7184" s="2">
        <v>89622.58</v>
      </c>
      <c r="L7184" t="s">
        <v>116</v>
      </c>
    </row>
    <row r="7185" spans="1:12" x14ac:dyDescent="0.85">
      <c r="A7185" s="1">
        <v>41164</v>
      </c>
      <c r="B7185" t="s">
        <v>600</v>
      </c>
      <c r="C7185" t="s">
        <v>5599</v>
      </c>
      <c r="D7185" t="s">
        <v>5600</v>
      </c>
      <c r="E7185" t="s">
        <v>293</v>
      </c>
      <c r="F7185" t="s">
        <v>294</v>
      </c>
      <c r="G7185" t="s">
        <v>295</v>
      </c>
      <c r="H7185">
        <v>2011</v>
      </c>
      <c r="I7185" s="2">
        <v>331042.07</v>
      </c>
      <c r="J7185" s="2">
        <v>0</v>
      </c>
      <c r="K7185" s="2">
        <v>331042.07</v>
      </c>
      <c r="L7185" t="s">
        <v>116</v>
      </c>
    </row>
    <row r="7186" spans="1:12" x14ac:dyDescent="0.85">
      <c r="A7186" s="1">
        <v>41164</v>
      </c>
      <c r="B7186" t="s">
        <v>600</v>
      </c>
      <c r="C7186" t="s">
        <v>5599</v>
      </c>
      <c r="D7186" t="s">
        <v>5600</v>
      </c>
      <c r="E7186" t="s">
        <v>204</v>
      </c>
      <c r="F7186" t="s">
        <v>205</v>
      </c>
      <c r="G7186" t="s">
        <v>206</v>
      </c>
      <c r="H7186">
        <v>2011</v>
      </c>
      <c r="I7186" s="2">
        <v>1167541.44</v>
      </c>
      <c r="J7186" s="2">
        <v>0</v>
      </c>
      <c r="K7186" s="2">
        <v>1167541.44</v>
      </c>
      <c r="L7186" t="s">
        <v>116</v>
      </c>
    </row>
    <row r="7187" spans="1:12" x14ac:dyDescent="0.85">
      <c r="A7187" s="1">
        <v>41164</v>
      </c>
      <c r="B7187" t="s">
        <v>600</v>
      </c>
      <c r="C7187" t="s">
        <v>5599</v>
      </c>
      <c r="D7187" t="s">
        <v>5600</v>
      </c>
      <c r="E7187" t="s">
        <v>223</v>
      </c>
      <c r="F7187" t="s">
        <v>224</v>
      </c>
      <c r="G7187" t="s">
        <v>225</v>
      </c>
      <c r="H7187">
        <v>2011</v>
      </c>
      <c r="I7187" s="2">
        <v>1407500.25</v>
      </c>
      <c r="J7187" s="2">
        <v>0</v>
      </c>
      <c r="K7187" s="2">
        <v>1407500.25</v>
      </c>
      <c r="L7187" t="s">
        <v>116</v>
      </c>
    </row>
    <row r="7188" spans="1:12" x14ac:dyDescent="0.85">
      <c r="A7188" s="1">
        <v>41164</v>
      </c>
      <c r="B7188" t="s">
        <v>600</v>
      </c>
      <c r="C7188" t="s">
        <v>5599</v>
      </c>
      <c r="D7188" t="s">
        <v>5600</v>
      </c>
      <c r="E7188" t="s">
        <v>4459</v>
      </c>
      <c r="F7188" t="s">
        <v>4460</v>
      </c>
      <c r="G7188" t="s">
        <v>5601</v>
      </c>
      <c r="H7188">
        <v>2011</v>
      </c>
      <c r="I7188" s="2">
        <v>0</v>
      </c>
      <c r="J7188" s="2">
        <v>50000</v>
      </c>
      <c r="K7188" s="2">
        <v>50000</v>
      </c>
      <c r="L7188" t="s">
        <v>116</v>
      </c>
    </row>
    <row r="7189" spans="1:12" x14ac:dyDescent="0.85">
      <c r="A7189" s="1">
        <v>41164</v>
      </c>
      <c r="B7189" t="s">
        <v>600</v>
      </c>
      <c r="C7189" t="s">
        <v>5599</v>
      </c>
      <c r="D7189" t="s">
        <v>5600</v>
      </c>
      <c r="E7189" t="s">
        <v>42</v>
      </c>
      <c r="F7189" t="s">
        <v>43</v>
      </c>
      <c r="G7189" t="s">
        <v>44</v>
      </c>
      <c r="H7189">
        <v>2011</v>
      </c>
      <c r="I7189" s="2">
        <v>2835524.28</v>
      </c>
      <c r="J7189" s="2">
        <v>0</v>
      </c>
      <c r="K7189" s="2">
        <v>2835524.28</v>
      </c>
      <c r="L7189" t="s">
        <v>116</v>
      </c>
    </row>
    <row r="7190" spans="1:12" x14ac:dyDescent="0.85">
      <c r="A7190" s="1">
        <v>41164</v>
      </c>
      <c r="B7190" t="s">
        <v>600</v>
      </c>
      <c r="C7190" t="s">
        <v>5599</v>
      </c>
      <c r="D7190" t="s">
        <v>5600</v>
      </c>
      <c r="E7190" t="s">
        <v>21</v>
      </c>
      <c r="F7190" t="s">
        <v>22</v>
      </c>
      <c r="G7190" t="s">
        <v>23</v>
      </c>
      <c r="H7190">
        <v>2011</v>
      </c>
      <c r="I7190" s="2">
        <v>1579801.34</v>
      </c>
      <c r="J7190" s="2">
        <v>0</v>
      </c>
      <c r="K7190" s="2">
        <v>1579801.34</v>
      </c>
      <c r="L7190" t="s">
        <v>116</v>
      </c>
    </row>
    <row r="7191" spans="1:12" x14ac:dyDescent="0.85">
      <c r="A7191" s="1">
        <v>41164</v>
      </c>
      <c r="B7191" t="s">
        <v>600</v>
      </c>
      <c r="C7191" t="s">
        <v>5599</v>
      </c>
      <c r="D7191" t="s">
        <v>5600</v>
      </c>
      <c r="E7191" t="s">
        <v>1722</v>
      </c>
      <c r="F7191" t="s">
        <v>1723</v>
      </c>
      <c r="G7191" t="s">
        <v>1724</v>
      </c>
      <c r="H7191">
        <v>2011</v>
      </c>
      <c r="I7191" s="2">
        <v>140750.03</v>
      </c>
      <c r="J7191" s="2">
        <v>0</v>
      </c>
      <c r="K7191" s="2">
        <v>140750.03</v>
      </c>
      <c r="L7191" t="s">
        <v>116</v>
      </c>
    </row>
    <row r="7192" spans="1:12" x14ac:dyDescent="0.85">
      <c r="A7192" s="1">
        <v>41164</v>
      </c>
      <c r="B7192" t="s">
        <v>600</v>
      </c>
      <c r="C7192" t="s">
        <v>5599</v>
      </c>
      <c r="D7192" t="s">
        <v>5600</v>
      </c>
      <c r="E7192" t="s">
        <v>93</v>
      </c>
      <c r="F7192" t="s">
        <v>94</v>
      </c>
      <c r="H7192">
        <v>2011</v>
      </c>
      <c r="I7192" s="2">
        <v>428150.01</v>
      </c>
      <c r="J7192" s="2">
        <v>0</v>
      </c>
      <c r="K7192" s="2">
        <v>428150.01</v>
      </c>
      <c r="L7192" t="s">
        <v>116</v>
      </c>
    </row>
    <row r="7193" spans="1:12" x14ac:dyDescent="0.85">
      <c r="A7193" s="1">
        <v>41164</v>
      </c>
      <c r="B7193" t="s">
        <v>90</v>
      </c>
      <c r="C7193" t="s">
        <v>8091</v>
      </c>
      <c r="D7193" t="s">
        <v>8092</v>
      </c>
      <c r="E7193" t="s">
        <v>93</v>
      </c>
      <c r="F7193" t="s">
        <v>94</v>
      </c>
      <c r="H7193">
        <v>2011</v>
      </c>
      <c r="I7193" s="2">
        <v>1000000</v>
      </c>
      <c r="J7193" s="2">
        <v>0</v>
      </c>
      <c r="K7193" s="2">
        <v>1000000</v>
      </c>
      <c r="L7193" t="s">
        <v>18</v>
      </c>
    </row>
    <row r="7194" spans="1:12" x14ac:dyDescent="0.85">
      <c r="A7194" s="1">
        <v>41164</v>
      </c>
      <c r="B7194" t="s">
        <v>90</v>
      </c>
      <c r="C7194" t="s">
        <v>7798</v>
      </c>
      <c r="D7194" t="s">
        <v>7799</v>
      </c>
      <c r="E7194" t="s">
        <v>334</v>
      </c>
      <c r="F7194" t="s">
        <v>335</v>
      </c>
      <c r="G7194" t="s">
        <v>339</v>
      </c>
      <c r="H7194">
        <v>2011</v>
      </c>
      <c r="I7194" s="2">
        <v>7974832</v>
      </c>
      <c r="J7194" s="2">
        <v>168</v>
      </c>
      <c r="K7194" s="2">
        <v>7975000</v>
      </c>
      <c r="L7194" t="s">
        <v>116</v>
      </c>
    </row>
    <row r="7195" spans="1:12" x14ac:dyDescent="0.85">
      <c r="A7195" s="1">
        <v>41164</v>
      </c>
      <c r="B7195" t="s">
        <v>90</v>
      </c>
      <c r="C7195" t="s">
        <v>7800</v>
      </c>
      <c r="D7195" t="s">
        <v>7801</v>
      </c>
      <c r="E7195" t="s">
        <v>200</v>
      </c>
      <c r="F7195" t="s">
        <v>201</v>
      </c>
      <c r="G7195" t="s">
        <v>213</v>
      </c>
      <c r="H7195">
        <v>2011</v>
      </c>
      <c r="I7195" s="2">
        <v>0</v>
      </c>
      <c r="J7195" s="2">
        <v>800000</v>
      </c>
      <c r="K7195" s="2">
        <v>800000</v>
      </c>
      <c r="L7195" t="s">
        <v>116</v>
      </c>
    </row>
    <row r="7196" spans="1:12" x14ac:dyDescent="0.85">
      <c r="A7196" s="1">
        <v>41164</v>
      </c>
      <c r="B7196" t="s">
        <v>90</v>
      </c>
      <c r="C7196" t="s">
        <v>8093</v>
      </c>
      <c r="D7196" t="s">
        <v>8094</v>
      </c>
      <c r="E7196" t="s">
        <v>288</v>
      </c>
      <c r="F7196" t="s">
        <v>289</v>
      </c>
      <c r="G7196" t="s">
        <v>290</v>
      </c>
      <c r="H7196">
        <v>2011</v>
      </c>
      <c r="I7196" s="2">
        <v>1208400</v>
      </c>
      <c r="J7196" s="2">
        <v>904229.21</v>
      </c>
      <c r="K7196" s="2">
        <v>2112629.21</v>
      </c>
      <c r="L7196" t="s">
        <v>116</v>
      </c>
    </row>
    <row r="7197" spans="1:12" x14ac:dyDescent="0.85">
      <c r="A7197" s="1">
        <v>41164</v>
      </c>
      <c r="B7197" t="s">
        <v>90</v>
      </c>
      <c r="C7197" t="s">
        <v>7447</v>
      </c>
      <c r="D7197" t="s">
        <v>7448</v>
      </c>
      <c r="E7197" t="s">
        <v>334</v>
      </c>
      <c r="F7197" t="s">
        <v>335</v>
      </c>
      <c r="G7197" t="s">
        <v>7449</v>
      </c>
      <c r="H7197">
        <v>2011</v>
      </c>
      <c r="I7197" s="2">
        <v>1093770.73</v>
      </c>
      <c r="J7197" s="2">
        <v>0</v>
      </c>
      <c r="K7197" s="2">
        <v>1093770.73</v>
      </c>
      <c r="L7197" t="s">
        <v>116</v>
      </c>
    </row>
    <row r="7198" spans="1:12" x14ac:dyDescent="0.85">
      <c r="A7198" s="1">
        <v>41164</v>
      </c>
      <c r="B7198" t="s">
        <v>90</v>
      </c>
      <c r="C7198" t="s">
        <v>8095</v>
      </c>
      <c r="D7198" t="s">
        <v>8096</v>
      </c>
      <c r="E7198" t="s">
        <v>15</v>
      </c>
      <c r="F7198" t="s">
        <v>16</v>
      </c>
      <c r="G7198" t="s">
        <v>6085</v>
      </c>
      <c r="H7198">
        <v>2011</v>
      </c>
      <c r="I7198" s="2">
        <v>20733510.120000001</v>
      </c>
      <c r="J7198" s="2">
        <v>0</v>
      </c>
      <c r="K7198" s="2">
        <v>20733510.120000001</v>
      </c>
      <c r="L7198" t="s">
        <v>116</v>
      </c>
    </row>
    <row r="7199" spans="1:12" x14ac:dyDescent="0.85">
      <c r="A7199" s="1">
        <v>41164</v>
      </c>
      <c r="B7199" t="s">
        <v>90</v>
      </c>
      <c r="C7199" t="s">
        <v>8097</v>
      </c>
      <c r="D7199" t="s">
        <v>8098</v>
      </c>
      <c r="E7199" t="s">
        <v>223</v>
      </c>
      <c r="F7199" t="s">
        <v>224</v>
      </c>
      <c r="G7199" t="s">
        <v>225</v>
      </c>
      <c r="H7199">
        <v>2011</v>
      </c>
      <c r="I7199" s="2">
        <v>2000000</v>
      </c>
      <c r="J7199" s="2">
        <v>0</v>
      </c>
      <c r="K7199" s="2">
        <v>2000000</v>
      </c>
      <c r="L7199" t="s">
        <v>116</v>
      </c>
    </row>
    <row r="7200" spans="1:12" x14ac:dyDescent="0.85">
      <c r="A7200" s="1">
        <v>41164</v>
      </c>
      <c r="B7200" t="s">
        <v>90</v>
      </c>
      <c r="C7200" t="s">
        <v>7033</v>
      </c>
      <c r="D7200" t="s">
        <v>7034</v>
      </c>
      <c r="E7200" t="s">
        <v>93</v>
      </c>
      <c r="F7200" t="s">
        <v>94</v>
      </c>
      <c r="H7200">
        <v>2011</v>
      </c>
      <c r="I7200" s="2">
        <v>12000000</v>
      </c>
      <c r="J7200" s="2">
        <v>0</v>
      </c>
      <c r="K7200" s="2">
        <v>12000000</v>
      </c>
      <c r="L7200" t="s">
        <v>116</v>
      </c>
    </row>
    <row r="7201" spans="1:12" x14ac:dyDescent="0.85">
      <c r="A7201" s="1">
        <v>41164</v>
      </c>
      <c r="B7201" t="s">
        <v>6759</v>
      </c>
      <c r="C7201" t="s">
        <v>7450</v>
      </c>
      <c r="D7201" t="s">
        <v>7451</v>
      </c>
      <c r="E7201" t="s">
        <v>1957</v>
      </c>
      <c r="F7201" t="s">
        <v>1958</v>
      </c>
      <c r="G7201" t="s">
        <v>1959</v>
      </c>
      <c r="H7201">
        <v>2011</v>
      </c>
      <c r="I7201" s="2">
        <v>3985856.25</v>
      </c>
      <c r="J7201" s="2">
        <v>0</v>
      </c>
      <c r="K7201" s="2">
        <v>3985856.25</v>
      </c>
      <c r="L7201" t="s">
        <v>116</v>
      </c>
    </row>
    <row r="7202" spans="1:12" x14ac:dyDescent="0.85">
      <c r="A7202" s="1">
        <v>41164</v>
      </c>
      <c r="B7202" t="s">
        <v>90</v>
      </c>
      <c r="C7202" t="s">
        <v>4893</v>
      </c>
      <c r="D7202" t="s">
        <v>4894</v>
      </c>
      <c r="E7202" t="s">
        <v>4846</v>
      </c>
      <c r="F7202" t="s">
        <v>4847</v>
      </c>
      <c r="G7202" t="s">
        <v>4848</v>
      </c>
      <c r="H7202">
        <v>2011</v>
      </c>
      <c r="I7202" s="2">
        <v>782768.36</v>
      </c>
      <c r="J7202" s="2">
        <v>0</v>
      </c>
      <c r="K7202" s="2">
        <v>782768.36</v>
      </c>
      <c r="L7202" t="s">
        <v>116</v>
      </c>
    </row>
    <row r="7203" spans="1:12" x14ac:dyDescent="0.85">
      <c r="A7203" s="1">
        <v>41164</v>
      </c>
      <c r="B7203" t="s">
        <v>6426</v>
      </c>
      <c r="C7203" t="s">
        <v>7452</v>
      </c>
      <c r="D7203" t="s">
        <v>7453</v>
      </c>
      <c r="E7203" t="s">
        <v>334</v>
      </c>
      <c r="F7203" t="s">
        <v>335</v>
      </c>
      <c r="G7203" t="s">
        <v>339</v>
      </c>
      <c r="H7203">
        <v>2011</v>
      </c>
      <c r="I7203" s="2">
        <v>1312508.2</v>
      </c>
      <c r="J7203" s="2">
        <v>0</v>
      </c>
      <c r="K7203" s="2">
        <v>1312508.2</v>
      </c>
      <c r="L7203" t="s">
        <v>116</v>
      </c>
    </row>
    <row r="7204" spans="1:12" x14ac:dyDescent="0.85">
      <c r="A7204" s="1">
        <v>41164</v>
      </c>
      <c r="B7204" t="s">
        <v>6426</v>
      </c>
      <c r="C7204" t="s">
        <v>7452</v>
      </c>
      <c r="D7204" t="s">
        <v>7453</v>
      </c>
      <c r="E7204" t="s">
        <v>334</v>
      </c>
      <c r="F7204" t="s">
        <v>335</v>
      </c>
      <c r="G7204" t="s">
        <v>5078</v>
      </c>
      <c r="H7204">
        <v>2011</v>
      </c>
      <c r="I7204" s="2">
        <v>2225713.54</v>
      </c>
      <c r="J7204" s="2">
        <v>0</v>
      </c>
      <c r="K7204" s="2">
        <v>2225713.54</v>
      </c>
      <c r="L7204" t="s">
        <v>116</v>
      </c>
    </row>
    <row r="7205" spans="1:12" x14ac:dyDescent="0.85">
      <c r="A7205" s="1">
        <v>41164</v>
      </c>
      <c r="B7205" t="s">
        <v>6426</v>
      </c>
      <c r="C7205" t="s">
        <v>7452</v>
      </c>
      <c r="D7205" t="s">
        <v>7453</v>
      </c>
      <c r="E7205" t="s">
        <v>200</v>
      </c>
      <c r="F7205" t="s">
        <v>201</v>
      </c>
      <c r="G7205" t="s">
        <v>213</v>
      </c>
      <c r="H7205">
        <v>2011</v>
      </c>
      <c r="I7205" s="2">
        <v>1211264.56</v>
      </c>
      <c r="J7205" s="2">
        <v>550027</v>
      </c>
      <c r="K7205" s="2">
        <v>1761291.56</v>
      </c>
      <c r="L7205" t="s">
        <v>116</v>
      </c>
    </row>
    <row r="7206" spans="1:12" x14ac:dyDescent="0.85">
      <c r="A7206" s="1">
        <v>41164</v>
      </c>
      <c r="B7206" t="s">
        <v>6426</v>
      </c>
      <c r="C7206" t="s">
        <v>7452</v>
      </c>
      <c r="D7206" t="s">
        <v>7453</v>
      </c>
      <c r="E7206" t="s">
        <v>1333</v>
      </c>
      <c r="F7206" t="s">
        <v>1334</v>
      </c>
      <c r="G7206" t="s">
        <v>1335</v>
      </c>
      <c r="H7206">
        <v>2011</v>
      </c>
      <c r="I7206" s="2">
        <v>269171.76</v>
      </c>
      <c r="J7206" s="2">
        <v>0</v>
      </c>
      <c r="K7206" s="2">
        <v>269171.76</v>
      </c>
      <c r="L7206" t="s">
        <v>116</v>
      </c>
    </row>
    <row r="7207" spans="1:12" x14ac:dyDescent="0.85">
      <c r="A7207" s="1">
        <v>41164</v>
      </c>
      <c r="B7207" t="s">
        <v>90</v>
      </c>
      <c r="C7207" t="s">
        <v>8099</v>
      </c>
      <c r="D7207" t="s">
        <v>8100</v>
      </c>
      <c r="E7207" t="s">
        <v>102</v>
      </c>
      <c r="F7207" t="s">
        <v>103</v>
      </c>
      <c r="G7207" t="s">
        <v>104</v>
      </c>
      <c r="H7207">
        <v>2011</v>
      </c>
      <c r="I7207" s="2">
        <v>9279285.0800000001</v>
      </c>
      <c r="J7207" s="2">
        <v>0</v>
      </c>
      <c r="K7207" s="2">
        <v>9279285.0800000001</v>
      </c>
      <c r="L7207" t="s">
        <v>116</v>
      </c>
    </row>
    <row r="7208" spans="1:12" x14ac:dyDescent="0.85">
      <c r="A7208" s="1">
        <v>41164</v>
      </c>
      <c r="B7208" t="s">
        <v>5762</v>
      </c>
      <c r="C7208" t="s">
        <v>6083</v>
      </c>
      <c r="D7208" t="s">
        <v>6084</v>
      </c>
      <c r="E7208" t="s">
        <v>15</v>
      </c>
      <c r="F7208" t="s">
        <v>16</v>
      </c>
      <c r="G7208" t="s">
        <v>6085</v>
      </c>
      <c r="H7208">
        <v>2011</v>
      </c>
      <c r="I7208" s="2">
        <v>0</v>
      </c>
      <c r="J7208" s="2">
        <v>513557.93</v>
      </c>
      <c r="K7208" s="2">
        <v>513557.93</v>
      </c>
      <c r="L7208" t="s">
        <v>116</v>
      </c>
    </row>
    <row r="7209" spans="1:12" x14ac:dyDescent="0.85">
      <c r="A7209" s="1">
        <v>41164</v>
      </c>
      <c r="B7209" t="s">
        <v>5762</v>
      </c>
      <c r="C7209" t="s">
        <v>6083</v>
      </c>
      <c r="D7209" t="s">
        <v>6084</v>
      </c>
      <c r="E7209" t="s">
        <v>15</v>
      </c>
      <c r="F7209" t="s">
        <v>16</v>
      </c>
      <c r="G7209" t="s">
        <v>5006</v>
      </c>
      <c r="H7209">
        <v>2011</v>
      </c>
      <c r="I7209" s="2">
        <v>526620.68000000005</v>
      </c>
      <c r="J7209" s="2">
        <v>0</v>
      </c>
      <c r="K7209" s="2">
        <v>526620.68000000005</v>
      </c>
      <c r="L7209" t="s">
        <v>116</v>
      </c>
    </row>
    <row r="7210" spans="1:12" x14ac:dyDescent="0.85">
      <c r="A7210" s="1">
        <v>41164</v>
      </c>
      <c r="B7210" t="s">
        <v>1457</v>
      </c>
      <c r="C7210" t="s">
        <v>7463</v>
      </c>
      <c r="D7210" t="s">
        <v>7464</v>
      </c>
      <c r="E7210" t="s">
        <v>102</v>
      </c>
      <c r="F7210" t="s">
        <v>103</v>
      </c>
      <c r="G7210" t="s">
        <v>104</v>
      </c>
      <c r="H7210">
        <v>2011</v>
      </c>
      <c r="I7210" s="2">
        <v>276364.2</v>
      </c>
      <c r="J7210" s="2">
        <v>0</v>
      </c>
      <c r="K7210" s="2">
        <v>276364.2</v>
      </c>
      <c r="L7210" t="s">
        <v>116</v>
      </c>
    </row>
    <row r="7211" spans="1:12" x14ac:dyDescent="0.85">
      <c r="A7211" s="1">
        <v>41164</v>
      </c>
      <c r="B7211" t="s">
        <v>6799</v>
      </c>
      <c r="C7211" t="s">
        <v>8101</v>
      </c>
      <c r="D7211" t="s">
        <v>8102</v>
      </c>
      <c r="E7211" t="s">
        <v>1791</v>
      </c>
      <c r="F7211" t="s">
        <v>1792</v>
      </c>
      <c r="G7211" t="s">
        <v>1793</v>
      </c>
      <c r="H7211">
        <v>2011</v>
      </c>
      <c r="I7211" s="2">
        <v>1000000</v>
      </c>
      <c r="J7211" s="2">
        <v>0</v>
      </c>
      <c r="K7211" s="2">
        <v>1000000</v>
      </c>
      <c r="L7211" t="s">
        <v>116</v>
      </c>
    </row>
    <row r="7212" spans="1:12" x14ac:dyDescent="0.85">
      <c r="A7212" s="1">
        <v>41164</v>
      </c>
      <c r="B7212" t="s">
        <v>6799</v>
      </c>
      <c r="C7212" t="s">
        <v>8101</v>
      </c>
      <c r="D7212" t="s">
        <v>8102</v>
      </c>
      <c r="E7212" t="s">
        <v>204</v>
      </c>
      <c r="F7212" t="s">
        <v>205</v>
      </c>
      <c r="G7212" t="s">
        <v>206</v>
      </c>
      <c r="H7212">
        <v>2011</v>
      </c>
      <c r="I7212" s="2">
        <v>1000000</v>
      </c>
      <c r="J7212" s="2">
        <v>0</v>
      </c>
      <c r="K7212" s="2">
        <v>1000000</v>
      </c>
      <c r="L7212" t="s">
        <v>116</v>
      </c>
    </row>
    <row r="7213" spans="1:12" x14ac:dyDescent="0.85">
      <c r="A7213" s="1">
        <v>41164</v>
      </c>
      <c r="B7213" t="s">
        <v>1346</v>
      </c>
      <c r="C7213" t="s">
        <v>8103</v>
      </c>
      <c r="D7213" t="s">
        <v>8104</v>
      </c>
      <c r="E7213" t="s">
        <v>21</v>
      </c>
      <c r="F7213" t="s">
        <v>22</v>
      </c>
      <c r="G7213" t="s">
        <v>23</v>
      </c>
      <c r="H7213">
        <v>2011</v>
      </c>
      <c r="I7213" s="2">
        <v>1994294.62</v>
      </c>
      <c r="J7213" s="2">
        <v>931351.73</v>
      </c>
      <c r="K7213" s="2">
        <v>2925646.35</v>
      </c>
      <c r="L7213" t="s">
        <v>116</v>
      </c>
    </row>
    <row r="7214" spans="1:12" x14ac:dyDescent="0.85">
      <c r="A7214" s="1">
        <v>41164</v>
      </c>
      <c r="B7214" t="s">
        <v>5495</v>
      </c>
      <c r="C7214" t="s">
        <v>7824</v>
      </c>
      <c r="D7214" t="s">
        <v>7825</v>
      </c>
      <c r="E7214" t="s">
        <v>49</v>
      </c>
      <c r="F7214" t="s">
        <v>50</v>
      </c>
      <c r="G7214" t="s">
        <v>51</v>
      </c>
      <c r="H7214">
        <v>2011</v>
      </c>
      <c r="I7214" s="2">
        <v>4500000</v>
      </c>
      <c r="J7214" s="2">
        <v>0</v>
      </c>
      <c r="K7214" s="2">
        <v>4500000</v>
      </c>
      <c r="L7214" t="s">
        <v>116</v>
      </c>
    </row>
    <row r="7215" spans="1:12" x14ac:dyDescent="0.85">
      <c r="A7215" s="1">
        <v>41164</v>
      </c>
      <c r="B7215" t="s">
        <v>90</v>
      </c>
      <c r="C7215" t="s">
        <v>6607</v>
      </c>
      <c r="D7215" t="s">
        <v>6608</v>
      </c>
      <c r="E7215" t="s">
        <v>260</v>
      </c>
      <c r="F7215" t="s">
        <v>261</v>
      </c>
      <c r="H7215">
        <v>2011</v>
      </c>
      <c r="I7215" s="2">
        <v>52932.29</v>
      </c>
      <c r="J7215" s="2">
        <v>0</v>
      </c>
      <c r="K7215" s="2">
        <v>52932.29</v>
      </c>
      <c r="L7215" t="s">
        <v>116</v>
      </c>
    </row>
    <row r="7216" spans="1:12" x14ac:dyDescent="0.85">
      <c r="A7216" s="1">
        <v>41164</v>
      </c>
      <c r="B7216" t="s">
        <v>5762</v>
      </c>
      <c r="C7216" t="s">
        <v>7055</v>
      </c>
      <c r="D7216" t="s">
        <v>7056</v>
      </c>
      <c r="E7216" t="s">
        <v>1561</v>
      </c>
      <c r="F7216" t="s">
        <v>1562</v>
      </c>
      <c r="G7216" t="s">
        <v>1563</v>
      </c>
      <c r="H7216">
        <v>2011</v>
      </c>
      <c r="I7216" s="2">
        <v>250000</v>
      </c>
      <c r="J7216" s="2">
        <v>0</v>
      </c>
      <c r="K7216" s="2">
        <v>250000</v>
      </c>
      <c r="L7216" t="s">
        <v>18</v>
      </c>
    </row>
    <row r="7217" spans="1:12" x14ac:dyDescent="0.85">
      <c r="A7217" s="1">
        <v>41164</v>
      </c>
      <c r="B7217" t="s">
        <v>6971</v>
      </c>
      <c r="C7217" t="s">
        <v>7470</v>
      </c>
      <c r="D7217" t="s">
        <v>7471</v>
      </c>
      <c r="E7217" t="s">
        <v>102</v>
      </c>
      <c r="F7217" t="s">
        <v>103</v>
      </c>
      <c r="G7217" t="s">
        <v>104</v>
      </c>
      <c r="H7217">
        <v>2011</v>
      </c>
      <c r="I7217" s="2">
        <v>702585</v>
      </c>
      <c r="J7217" s="2">
        <v>0</v>
      </c>
      <c r="K7217" s="2">
        <v>702585</v>
      </c>
      <c r="L7217" t="s">
        <v>18</v>
      </c>
    </row>
    <row r="7218" spans="1:12" x14ac:dyDescent="0.85">
      <c r="A7218" s="1">
        <v>41164</v>
      </c>
      <c r="B7218" t="s">
        <v>6191</v>
      </c>
      <c r="C7218" t="s">
        <v>6618</v>
      </c>
      <c r="D7218" t="s">
        <v>6619</v>
      </c>
      <c r="E7218" t="s">
        <v>56</v>
      </c>
      <c r="F7218" t="s">
        <v>57</v>
      </c>
      <c r="G7218" t="s">
        <v>58</v>
      </c>
      <c r="H7218">
        <v>2011</v>
      </c>
      <c r="I7218" s="2">
        <v>11539190</v>
      </c>
      <c r="J7218" s="2">
        <v>2097293.44</v>
      </c>
      <c r="K7218" s="2">
        <v>13636483.439999999</v>
      </c>
      <c r="L7218" t="s">
        <v>116</v>
      </c>
    </row>
    <row r="7219" spans="1:12" x14ac:dyDescent="0.85">
      <c r="A7219" s="1">
        <v>41164</v>
      </c>
      <c r="B7219" t="s">
        <v>6191</v>
      </c>
      <c r="C7219" t="s">
        <v>6618</v>
      </c>
      <c r="D7219" t="s">
        <v>6619</v>
      </c>
      <c r="E7219" t="s">
        <v>200</v>
      </c>
      <c r="F7219" t="s">
        <v>201</v>
      </c>
      <c r="G7219" t="s">
        <v>202</v>
      </c>
      <c r="H7219">
        <v>2011</v>
      </c>
      <c r="I7219" s="2">
        <v>633542.5</v>
      </c>
      <c r="J7219" s="2">
        <v>0</v>
      </c>
      <c r="K7219" s="2">
        <v>633542.5</v>
      </c>
      <c r="L7219" t="s">
        <v>116</v>
      </c>
    </row>
    <row r="7220" spans="1:12" x14ac:dyDescent="0.85">
      <c r="A7220" s="1">
        <v>41164</v>
      </c>
      <c r="B7220" t="s">
        <v>6191</v>
      </c>
      <c r="C7220" t="s">
        <v>6618</v>
      </c>
      <c r="D7220" t="s">
        <v>6619</v>
      </c>
      <c r="E7220" t="s">
        <v>264</v>
      </c>
      <c r="F7220" t="s">
        <v>265</v>
      </c>
      <c r="G7220" t="s">
        <v>1350</v>
      </c>
      <c r="H7220">
        <v>2011</v>
      </c>
      <c r="I7220" s="2">
        <v>4017099.01</v>
      </c>
      <c r="J7220" s="2">
        <v>1291756.01</v>
      </c>
      <c r="K7220" s="2">
        <v>5308855.0199999996</v>
      </c>
      <c r="L7220" t="s">
        <v>116</v>
      </c>
    </row>
    <row r="7221" spans="1:12" x14ac:dyDescent="0.85">
      <c r="A7221" s="1">
        <v>41164</v>
      </c>
      <c r="B7221" t="s">
        <v>6191</v>
      </c>
      <c r="C7221" t="s">
        <v>6618</v>
      </c>
      <c r="D7221" t="s">
        <v>6619</v>
      </c>
      <c r="E7221" t="s">
        <v>293</v>
      </c>
      <c r="F7221" t="s">
        <v>294</v>
      </c>
      <c r="G7221" t="s">
        <v>295</v>
      </c>
      <c r="H7221">
        <v>2011</v>
      </c>
      <c r="I7221" s="2">
        <v>33167.5</v>
      </c>
      <c r="J7221" s="2">
        <v>0</v>
      </c>
      <c r="K7221" s="2">
        <v>33167.5</v>
      </c>
      <c r="L7221" t="s">
        <v>116</v>
      </c>
    </row>
    <row r="7222" spans="1:12" x14ac:dyDescent="0.85">
      <c r="A7222" s="1">
        <v>41164</v>
      </c>
      <c r="B7222" t="s">
        <v>6191</v>
      </c>
      <c r="C7222" t="s">
        <v>6618</v>
      </c>
      <c r="D7222" t="s">
        <v>6619</v>
      </c>
      <c r="E7222" t="s">
        <v>102</v>
      </c>
      <c r="F7222" t="s">
        <v>103</v>
      </c>
      <c r="G7222" t="s">
        <v>104</v>
      </c>
      <c r="H7222">
        <v>2011</v>
      </c>
      <c r="I7222" s="2">
        <v>4185857</v>
      </c>
      <c r="J7222" s="2">
        <v>0</v>
      </c>
      <c r="K7222" s="2">
        <v>4185857</v>
      </c>
      <c r="L7222" t="s">
        <v>116</v>
      </c>
    </row>
    <row r="7223" spans="1:12" x14ac:dyDescent="0.85">
      <c r="A7223" s="1">
        <v>41164</v>
      </c>
      <c r="B7223" t="s">
        <v>6191</v>
      </c>
      <c r="C7223" t="s">
        <v>6618</v>
      </c>
      <c r="D7223" t="s">
        <v>6619</v>
      </c>
      <c r="E7223" t="s">
        <v>1408</v>
      </c>
      <c r="F7223" t="s">
        <v>1409</v>
      </c>
      <c r="G7223" t="s">
        <v>1410</v>
      </c>
      <c r="H7223">
        <v>2011</v>
      </c>
      <c r="I7223" s="2">
        <v>190455</v>
      </c>
      <c r="J7223" s="2">
        <v>0</v>
      </c>
      <c r="K7223" s="2">
        <v>190455</v>
      </c>
      <c r="L7223" t="s">
        <v>116</v>
      </c>
    </row>
    <row r="7224" spans="1:12" x14ac:dyDescent="0.85">
      <c r="A7224" s="1">
        <v>41164</v>
      </c>
      <c r="B7224" t="s">
        <v>6191</v>
      </c>
      <c r="C7224" t="s">
        <v>6618</v>
      </c>
      <c r="D7224" t="s">
        <v>6619</v>
      </c>
      <c r="E7224" t="s">
        <v>204</v>
      </c>
      <c r="F7224" t="s">
        <v>205</v>
      </c>
      <c r="G7224" t="s">
        <v>206</v>
      </c>
      <c r="H7224">
        <v>2011</v>
      </c>
      <c r="I7224" s="2">
        <v>1262439.1000000001</v>
      </c>
      <c r="J7224" s="2">
        <v>0</v>
      </c>
      <c r="K7224" s="2">
        <v>1262439.1000000001</v>
      </c>
      <c r="L7224" t="s">
        <v>116</v>
      </c>
    </row>
    <row r="7225" spans="1:12" x14ac:dyDescent="0.85">
      <c r="A7225" s="1">
        <v>41164</v>
      </c>
      <c r="B7225" t="s">
        <v>6191</v>
      </c>
      <c r="C7225" t="s">
        <v>6618</v>
      </c>
      <c r="D7225" t="s">
        <v>6619</v>
      </c>
      <c r="E7225" t="s">
        <v>223</v>
      </c>
      <c r="F7225" t="s">
        <v>224</v>
      </c>
      <c r="G7225" t="s">
        <v>225</v>
      </c>
      <c r="H7225">
        <v>2011</v>
      </c>
      <c r="I7225" s="2">
        <v>3000000</v>
      </c>
      <c r="J7225" s="2">
        <v>0</v>
      </c>
      <c r="K7225" s="2">
        <v>3000000</v>
      </c>
      <c r="L7225" t="s">
        <v>116</v>
      </c>
    </row>
    <row r="7226" spans="1:12" x14ac:dyDescent="0.85">
      <c r="A7226" s="1">
        <v>41164</v>
      </c>
      <c r="B7226" t="s">
        <v>6191</v>
      </c>
      <c r="C7226" t="s">
        <v>6618</v>
      </c>
      <c r="D7226" t="s">
        <v>6619</v>
      </c>
      <c r="E7226" t="s">
        <v>1957</v>
      </c>
      <c r="F7226" t="s">
        <v>1958</v>
      </c>
      <c r="G7226" t="s">
        <v>8105</v>
      </c>
      <c r="H7226">
        <v>2011</v>
      </c>
      <c r="I7226" s="2">
        <v>270000</v>
      </c>
      <c r="J7226" s="2">
        <v>630000</v>
      </c>
      <c r="K7226" s="2">
        <v>900000</v>
      </c>
      <c r="L7226" t="s">
        <v>116</v>
      </c>
    </row>
    <row r="7227" spans="1:12" x14ac:dyDescent="0.85">
      <c r="A7227" s="1">
        <v>41164</v>
      </c>
      <c r="B7227" t="s">
        <v>6191</v>
      </c>
      <c r="C7227" t="s">
        <v>6618</v>
      </c>
      <c r="D7227" t="s">
        <v>6619</v>
      </c>
      <c r="E7227" t="s">
        <v>1333</v>
      </c>
      <c r="F7227" t="s">
        <v>1334</v>
      </c>
      <c r="G7227" t="s">
        <v>6849</v>
      </c>
      <c r="H7227">
        <v>2011</v>
      </c>
      <c r="I7227" s="2">
        <v>378109.5</v>
      </c>
      <c r="J7227" s="2">
        <v>0</v>
      </c>
      <c r="K7227" s="2">
        <v>378109.5</v>
      </c>
      <c r="L7227" t="s">
        <v>116</v>
      </c>
    </row>
    <row r="7228" spans="1:12" x14ac:dyDescent="0.85">
      <c r="A7228" s="1">
        <v>41164</v>
      </c>
      <c r="B7228" t="s">
        <v>6191</v>
      </c>
      <c r="C7228" t="s">
        <v>6618</v>
      </c>
      <c r="D7228" t="s">
        <v>6619</v>
      </c>
      <c r="E7228" t="s">
        <v>1333</v>
      </c>
      <c r="F7228" t="s">
        <v>1334</v>
      </c>
      <c r="G7228" t="s">
        <v>1335</v>
      </c>
      <c r="H7228">
        <v>2011</v>
      </c>
      <c r="I7228" s="2">
        <v>1302900</v>
      </c>
      <c r="J7228" s="2">
        <v>0</v>
      </c>
      <c r="K7228" s="2">
        <v>1302900</v>
      </c>
      <c r="L7228" t="s">
        <v>116</v>
      </c>
    </row>
    <row r="7229" spans="1:12" x14ac:dyDescent="0.85">
      <c r="A7229" s="1">
        <v>41164</v>
      </c>
      <c r="B7229" t="s">
        <v>6191</v>
      </c>
      <c r="C7229" t="s">
        <v>6618</v>
      </c>
      <c r="D7229" t="s">
        <v>6619</v>
      </c>
      <c r="E7229" t="s">
        <v>42</v>
      </c>
      <c r="F7229" t="s">
        <v>43</v>
      </c>
      <c r="G7229" t="s">
        <v>44</v>
      </c>
      <c r="H7229">
        <v>2011</v>
      </c>
      <c r="I7229" s="2">
        <v>1006323.06</v>
      </c>
      <c r="J7229" s="2">
        <v>0</v>
      </c>
      <c r="K7229" s="2">
        <v>1006323.06</v>
      </c>
      <c r="L7229" t="s">
        <v>116</v>
      </c>
    </row>
    <row r="7230" spans="1:12" x14ac:dyDescent="0.85">
      <c r="A7230" s="1">
        <v>41164</v>
      </c>
      <c r="B7230" t="s">
        <v>6191</v>
      </c>
      <c r="C7230" t="s">
        <v>6618</v>
      </c>
      <c r="D7230" t="s">
        <v>6619</v>
      </c>
      <c r="E7230" t="s">
        <v>21</v>
      </c>
      <c r="F7230" t="s">
        <v>22</v>
      </c>
      <c r="G7230" t="s">
        <v>1353</v>
      </c>
      <c r="H7230">
        <v>2011</v>
      </c>
      <c r="I7230" s="2">
        <v>5334796.59</v>
      </c>
      <c r="J7230" s="2">
        <v>0</v>
      </c>
      <c r="K7230" s="2">
        <v>5334796.59</v>
      </c>
      <c r="L7230" t="s">
        <v>116</v>
      </c>
    </row>
    <row r="7231" spans="1:12" x14ac:dyDescent="0.85">
      <c r="A7231" s="1">
        <v>41164</v>
      </c>
      <c r="B7231" t="s">
        <v>90</v>
      </c>
      <c r="C7231" t="s">
        <v>8106</v>
      </c>
      <c r="D7231" t="s">
        <v>8107</v>
      </c>
      <c r="E7231" t="s">
        <v>85</v>
      </c>
      <c r="F7231" t="s">
        <v>86</v>
      </c>
      <c r="G7231" t="s">
        <v>87</v>
      </c>
      <c r="H7231">
        <v>2011</v>
      </c>
      <c r="I7231" s="2">
        <v>2435130</v>
      </c>
      <c r="J7231" s="2">
        <v>1550107.22</v>
      </c>
      <c r="K7231" s="2">
        <v>3985237.22</v>
      </c>
      <c r="L7231" t="s">
        <v>116</v>
      </c>
    </row>
    <row r="7232" spans="1:12" x14ac:dyDescent="0.85">
      <c r="A7232" s="1">
        <v>41164</v>
      </c>
      <c r="B7232" t="s">
        <v>5762</v>
      </c>
      <c r="C7232" t="s">
        <v>7076</v>
      </c>
      <c r="D7232" t="s">
        <v>7077</v>
      </c>
      <c r="E7232" t="s">
        <v>2863</v>
      </c>
      <c r="F7232" t="s">
        <v>2864</v>
      </c>
      <c r="G7232" t="s">
        <v>3051</v>
      </c>
      <c r="H7232">
        <v>2011</v>
      </c>
      <c r="I7232" s="2">
        <v>4179707.52</v>
      </c>
      <c r="J7232" s="2">
        <v>3875268.04</v>
      </c>
      <c r="K7232" s="2">
        <v>8054975.5599999996</v>
      </c>
      <c r="L7232" t="s">
        <v>116</v>
      </c>
    </row>
    <row r="7233" spans="1:12" x14ac:dyDescent="0.85">
      <c r="A7233" s="1">
        <v>41164</v>
      </c>
      <c r="B7233" t="s">
        <v>7304</v>
      </c>
      <c r="C7233" t="s">
        <v>8108</v>
      </c>
      <c r="D7233" t="s">
        <v>8109</v>
      </c>
      <c r="E7233" t="s">
        <v>15</v>
      </c>
      <c r="F7233" t="s">
        <v>16</v>
      </c>
      <c r="G7233" t="s">
        <v>17</v>
      </c>
      <c r="H7233">
        <v>2011</v>
      </c>
      <c r="I7233" s="2">
        <v>6100515.6299999999</v>
      </c>
      <c r="J7233" s="2">
        <v>4108463.43</v>
      </c>
      <c r="K7233" s="2">
        <v>10208979.060000001</v>
      </c>
      <c r="L7233" t="s">
        <v>116</v>
      </c>
    </row>
    <row r="7234" spans="1:12" x14ac:dyDescent="0.85">
      <c r="A7234" s="1">
        <v>41164</v>
      </c>
      <c r="B7234" t="s">
        <v>7304</v>
      </c>
      <c r="C7234" t="s">
        <v>8108</v>
      </c>
      <c r="D7234" t="s">
        <v>8109</v>
      </c>
      <c r="E7234" t="s">
        <v>85</v>
      </c>
      <c r="F7234" t="s">
        <v>86</v>
      </c>
      <c r="G7234" t="s">
        <v>87</v>
      </c>
      <c r="H7234">
        <v>2011</v>
      </c>
      <c r="I7234" s="2">
        <v>8245935</v>
      </c>
      <c r="J7234" s="2">
        <v>7411450.1299999999</v>
      </c>
      <c r="K7234" s="2">
        <v>15657385.130000001</v>
      </c>
      <c r="L7234" t="s">
        <v>116</v>
      </c>
    </row>
    <row r="7235" spans="1:12" x14ac:dyDescent="0.85">
      <c r="A7235" s="1">
        <v>41164</v>
      </c>
      <c r="B7235" t="s">
        <v>4912</v>
      </c>
      <c r="C7235" t="s">
        <v>4913</v>
      </c>
      <c r="D7235" t="s">
        <v>4914</v>
      </c>
      <c r="E7235" t="s">
        <v>288</v>
      </c>
      <c r="F7235" t="s">
        <v>289</v>
      </c>
      <c r="G7235" t="s">
        <v>290</v>
      </c>
      <c r="H7235">
        <v>2011</v>
      </c>
      <c r="I7235" s="2">
        <v>2001750</v>
      </c>
      <c r="J7235" s="2">
        <v>0</v>
      </c>
      <c r="K7235" s="2">
        <v>2001750</v>
      </c>
      <c r="L7235" t="s">
        <v>116</v>
      </c>
    </row>
    <row r="7236" spans="1:12" x14ac:dyDescent="0.85">
      <c r="A7236" s="1">
        <v>41164</v>
      </c>
      <c r="B7236" t="s">
        <v>4912</v>
      </c>
      <c r="C7236" t="s">
        <v>4913</v>
      </c>
      <c r="D7236" t="s">
        <v>4914</v>
      </c>
      <c r="E7236" t="s">
        <v>42</v>
      </c>
      <c r="F7236" t="s">
        <v>43</v>
      </c>
      <c r="G7236" t="s">
        <v>44</v>
      </c>
      <c r="H7236">
        <v>2011</v>
      </c>
      <c r="I7236" s="2">
        <v>18759130.219999999</v>
      </c>
      <c r="J7236" s="2">
        <v>0</v>
      </c>
      <c r="K7236" s="2">
        <v>18759130.219999999</v>
      </c>
      <c r="L7236" t="s">
        <v>116</v>
      </c>
    </row>
    <row r="7237" spans="1:12" x14ac:dyDescent="0.85">
      <c r="A7237" s="1">
        <v>41164</v>
      </c>
      <c r="B7237" t="s">
        <v>5035</v>
      </c>
      <c r="C7237" t="s">
        <v>8110</v>
      </c>
      <c r="D7237" t="s">
        <v>8111</v>
      </c>
      <c r="E7237" t="s">
        <v>102</v>
      </c>
      <c r="F7237" t="s">
        <v>103</v>
      </c>
      <c r="G7237" t="s">
        <v>104</v>
      </c>
      <c r="H7237">
        <v>2011</v>
      </c>
      <c r="I7237" s="2">
        <v>1525371.37</v>
      </c>
      <c r="J7237" s="2">
        <v>0</v>
      </c>
      <c r="K7237" s="2">
        <v>1525371.37</v>
      </c>
      <c r="L7237" t="s">
        <v>116</v>
      </c>
    </row>
    <row r="7238" spans="1:12" x14ac:dyDescent="0.85">
      <c r="A7238" s="1">
        <v>41164</v>
      </c>
      <c r="B7238" t="s">
        <v>651</v>
      </c>
      <c r="C7238" t="s">
        <v>6632</v>
      </c>
      <c r="D7238" t="s">
        <v>6633</v>
      </c>
      <c r="E7238" t="s">
        <v>334</v>
      </c>
      <c r="F7238" t="s">
        <v>335</v>
      </c>
      <c r="G7238" t="s">
        <v>339</v>
      </c>
      <c r="H7238">
        <v>2011</v>
      </c>
      <c r="I7238" s="2">
        <v>542769</v>
      </c>
      <c r="J7238" s="2">
        <v>42</v>
      </c>
      <c r="K7238" s="2">
        <v>542811</v>
      </c>
      <c r="L7238" t="s">
        <v>116</v>
      </c>
    </row>
    <row r="7239" spans="1:12" x14ac:dyDescent="0.85">
      <c r="A7239" s="1">
        <v>41164</v>
      </c>
      <c r="B7239" t="s">
        <v>651</v>
      </c>
      <c r="C7239" t="s">
        <v>4496</v>
      </c>
      <c r="D7239" t="s">
        <v>4497</v>
      </c>
      <c r="E7239" t="s">
        <v>288</v>
      </c>
      <c r="F7239" t="s">
        <v>289</v>
      </c>
      <c r="G7239" t="s">
        <v>290</v>
      </c>
      <c r="H7239">
        <v>2011</v>
      </c>
      <c r="I7239" s="2">
        <v>1205072</v>
      </c>
      <c r="J7239" s="2">
        <v>0</v>
      </c>
      <c r="K7239" s="2">
        <v>1205072</v>
      </c>
      <c r="L7239" t="s">
        <v>116</v>
      </c>
    </row>
    <row r="7240" spans="1:12" x14ac:dyDescent="0.85">
      <c r="A7240" s="1">
        <v>41164</v>
      </c>
      <c r="B7240" t="s">
        <v>651</v>
      </c>
      <c r="C7240" t="s">
        <v>4052</v>
      </c>
      <c r="D7240" t="s">
        <v>4053</v>
      </c>
      <c r="E7240" t="s">
        <v>21</v>
      </c>
      <c r="F7240" t="s">
        <v>22</v>
      </c>
      <c r="G7240" t="s">
        <v>23</v>
      </c>
      <c r="H7240">
        <v>2011</v>
      </c>
      <c r="I7240" s="2">
        <v>949247</v>
      </c>
      <c r="J7240" s="2">
        <v>60</v>
      </c>
      <c r="K7240" s="2">
        <v>949307</v>
      </c>
      <c r="L7240" t="s">
        <v>116</v>
      </c>
    </row>
    <row r="7241" spans="1:12" x14ac:dyDescent="0.85">
      <c r="A7241" s="1">
        <v>41164</v>
      </c>
      <c r="B7241" t="s">
        <v>651</v>
      </c>
      <c r="C7241" t="s">
        <v>3402</v>
      </c>
      <c r="D7241" t="s">
        <v>3403</v>
      </c>
      <c r="E7241" t="s">
        <v>70</v>
      </c>
      <c r="F7241" t="s">
        <v>71</v>
      </c>
      <c r="G7241" t="s">
        <v>72</v>
      </c>
      <c r="H7241">
        <v>2011</v>
      </c>
      <c r="I7241" s="2">
        <v>1371763</v>
      </c>
      <c r="J7241" s="2">
        <v>225744</v>
      </c>
      <c r="K7241" s="2">
        <v>1597507</v>
      </c>
      <c r="L7241" t="s">
        <v>116</v>
      </c>
    </row>
    <row r="7242" spans="1:12" x14ac:dyDescent="0.85">
      <c r="A7242" s="1">
        <v>41164</v>
      </c>
      <c r="B7242" t="s">
        <v>648</v>
      </c>
      <c r="C7242" t="s">
        <v>6634</v>
      </c>
      <c r="D7242" t="s">
        <v>6635</v>
      </c>
      <c r="E7242" t="s">
        <v>56</v>
      </c>
      <c r="F7242" t="s">
        <v>57</v>
      </c>
      <c r="G7242" t="s">
        <v>58</v>
      </c>
      <c r="H7242">
        <v>2011</v>
      </c>
      <c r="I7242" s="2">
        <v>983500</v>
      </c>
      <c r="J7242" s="2">
        <v>1048646.72</v>
      </c>
      <c r="K7242" s="2">
        <v>2032146.72</v>
      </c>
      <c r="L7242" t="s">
        <v>116</v>
      </c>
    </row>
    <row r="7243" spans="1:12" x14ac:dyDescent="0.85">
      <c r="A7243" s="1">
        <v>41164</v>
      </c>
      <c r="B7243" t="s">
        <v>648</v>
      </c>
      <c r="C7243" t="s">
        <v>6634</v>
      </c>
      <c r="D7243" t="s">
        <v>6635</v>
      </c>
      <c r="E7243" t="s">
        <v>102</v>
      </c>
      <c r="F7243" t="s">
        <v>103</v>
      </c>
      <c r="G7243" t="s">
        <v>104</v>
      </c>
      <c r="H7243">
        <v>2011</v>
      </c>
      <c r="I7243" s="2">
        <v>4869600</v>
      </c>
      <c r="J7243" s="2">
        <v>0</v>
      </c>
      <c r="K7243" s="2">
        <v>4869600</v>
      </c>
      <c r="L7243" t="s">
        <v>116</v>
      </c>
    </row>
    <row r="7244" spans="1:12" x14ac:dyDescent="0.85">
      <c r="A7244" s="1">
        <v>41164</v>
      </c>
      <c r="B7244" t="s">
        <v>4705</v>
      </c>
      <c r="C7244" t="s">
        <v>6135</v>
      </c>
      <c r="D7244" t="s">
        <v>6136</v>
      </c>
      <c r="E7244" t="s">
        <v>102</v>
      </c>
      <c r="F7244" t="s">
        <v>103</v>
      </c>
      <c r="G7244" t="s">
        <v>104</v>
      </c>
      <c r="H7244">
        <v>2011</v>
      </c>
      <c r="I7244" s="2">
        <v>471822.22</v>
      </c>
      <c r="J7244" s="2">
        <v>0</v>
      </c>
      <c r="K7244" s="2">
        <v>471822.22</v>
      </c>
      <c r="L7244" t="s">
        <v>116</v>
      </c>
    </row>
    <row r="7245" spans="1:12" x14ac:dyDescent="0.85">
      <c r="A7245" s="1">
        <v>41164</v>
      </c>
      <c r="B7245" t="s">
        <v>4456</v>
      </c>
      <c r="C7245" t="s">
        <v>7095</v>
      </c>
      <c r="D7245" t="s">
        <v>7096</v>
      </c>
      <c r="E7245" t="s">
        <v>56</v>
      </c>
      <c r="F7245" t="s">
        <v>57</v>
      </c>
      <c r="G7245" t="s">
        <v>58</v>
      </c>
      <c r="H7245">
        <v>2011</v>
      </c>
      <c r="I7245" s="2">
        <v>3179549.14</v>
      </c>
      <c r="J7245" s="2">
        <v>0</v>
      </c>
      <c r="K7245" s="2">
        <v>3179549.14</v>
      </c>
      <c r="L7245" t="s">
        <v>116</v>
      </c>
    </row>
    <row r="7246" spans="1:12" x14ac:dyDescent="0.85">
      <c r="A7246" s="1">
        <v>41164</v>
      </c>
      <c r="B7246" t="s">
        <v>6112</v>
      </c>
      <c r="C7246" t="s">
        <v>7495</v>
      </c>
      <c r="D7246" t="s">
        <v>7496</v>
      </c>
      <c r="E7246" t="s">
        <v>93</v>
      </c>
      <c r="F7246" t="s">
        <v>94</v>
      </c>
      <c r="H7246">
        <v>2011</v>
      </c>
      <c r="I7246" s="2">
        <v>1431000</v>
      </c>
      <c r="J7246" s="2">
        <v>0</v>
      </c>
      <c r="K7246" s="2">
        <v>1431000</v>
      </c>
      <c r="L7246" t="s">
        <v>18</v>
      </c>
    </row>
    <row r="7247" spans="1:12" x14ac:dyDescent="0.85">
      <c r="A7247" s="1">
        <v>41164</v>
      </c>
      <c r="B7247" t="s">
        <v>59</v>
      </c>
      <c r="C7247" t="s">
        <v>8112</v>
      </c>
      <c r="D7247" t="s">
        <v>8113</v>
      </c>
      <c r="E7247" t="s">
        <v>21</v>
      </c>
      <c r="F7247" t="s">
        <v>22</v>
      </c>
      <c r="G7247" t="s">
        <v>23</v>
      </c>
      <c r="H7247">
        <v>2011</v>
      </c>
      <c r="I7247" s="2">
        <v>3674471.24</v>
      </c>
      <c r="J7247" s="2">
        <v>0</v>
      </c>
      <c r="K7247" s="2">
        <v>3674471.24</v>
      </c>
      <c r="L7247" t="s">
        <v>116</v>
      </c>
    </row>
    <row r="7248" spans="1:12" x14ac:dyDescent="0.85">
      <c r="A7248" s="1">
        <v>41164</v>
      </c>
      <c r="B7248" t="s">
        <v>5762</v>
      </c>
      <c r="C7248" t="s">
        <v>6651</v>
      </c>
      <c r="D7248" t="s">
        <v>6652</v>
      </c>
      <c r="E7248" t="s">
        <v>223</v>
      </c>
      <c r="F7248" t="s">
        <v>224</v>
      </c>
      <c r="G7248" t="s">
        <v>225</v>
      </c>
      <c r="H7248">
        <v>2011</v>
      </c>
      <c r="I7248" s="2">
        <v>406000</v>
      </c>
      <c r="J7248" s="2">
        <v>0</v>
      </c>
      <c r="K7248" s="2">
        <v>406000</v>
      </c>
      <c r="L7248" t="s">
        <v>116</v>
      </c>
    </row>
    <row r="7249" spans="1:12" x14ac:dyDescent="0.85">
      <c r="A7249" s="1">
        <v>41164</v>
      </c>
      <c r="B7249" t="s">
        <v>1457</v>
      </c>
      <c r="C7249" t="s">
        <v>8114</v>
      </c>
      <c r="D7249" t="s">
        <v>8115</v>
      </c>
      <c r="E7249" t="s">
        <v>102</v>
      </c>
      <c r="F7249" t="s">
        <v>103</v>
      </c>
      <c r="G7249" t="s">
        <v>104</v>
      </c>
      <c r="H7249">
        <v>2011</v>
      </c>
      <c r="I7249" s="2">
        <v>1409346.48</v>
      </c>
      <c r="J7249" s="2">
        <v>8271832.7999999998</v>
      </c>
      <c r="K7249" s="2">
        <v>9681179.2799999993</v>
      </c>
      <c r="L7249" t="s">
        <v>116</v>
      </c>
    </row>
    <row r="7250" spans="1:12" x14ac:dyDescent="0.85">
      <c r="A7250" s="1">
        <v>41164</v>
      </c>
      <c r="B7250" t="s">
        <v>90</v>
      </c>
      <c r="C7250" t="s">
        <v>8116</v>
      </c>
      <c r="D7250" t="s">
        <v>8117</v>
      </c>
      <c r="E7250" t="s">
        <v>15</v>
      </c>
      <c r="F7250" t="s">
        <v>16</v>
      </c>
      <c r="G7250" t="s">
        <v>17</v>
      </c>
      <c r="H7250">
        <v>2011</v>
      </c>
      <c r="I7250" s="2">
        <v>2597132.77</v>
      </c>
      <c r="J7250" s="2">
        <v>0</v>
      </c>
      <c r="K7250" s="2">
        <v>2597132.77</v>
      </c>
      <c r="L7250" t="s">
        <v>116</v>
      </c>
    </row>
    <row r="7251" spans="1:12" x14ac:dyDescent="0.85">
      <c r="A7251" s="1">
        <v>41164</v>
      </c>
      <c r="B7251" t="s">
        <v>4668</v>
      </c>
      <c r="C7251" t="s">
        <v>4921</v>
      </c>
      <c r="D7251" t="s">
        <v>4922</v>
      </c>
      <c r="E7251" t="s">
        <v>4923</v>
      </c>
      <c r="F7251" t="s">
        <v>4924</v>
      </c>
      <c r="G7251" t="s">
        <v>4925</v>
      </c>
      <c r="H7251">
        <v>2011</v>
      </c>
      <c r="I7251" s="2">
        <v>14999970</v>
      </c>
      <c r="J7251" s="2">
        <v>30</v>
      </c>
      <c r="K7251" s="2">
        <v>15000000</v>
      </c>
      <c r="L7251" t="s">
        <v>116</v>
      </c>
    </row>
    <row r="7252" spans="1:12" x14ac:dyDescent="0.85">
      <c r="A7252" s="1">
        <v>41164</v>
      </c>
      <c r="B7252" t="s">
        <v>600</v>
      </c>
      <c r="C7252" t="s">
        <v>4065</v>
      </c>
      <c r="D7252" t="s">
        <v>4066</v>
      </c>
      <c r="E7252" t="s">
        <v>49</v>
      </c>
      <c r="F7252" t="s">
        <v>50</v>
      </c>
      <c r="G7252" t="s">
        <v>51</v>
      </c>
      <c r="H7252">
        <v>2011</v>
      </c>
      <c r="I7252" s="2">
        <v>265509.19</v>
      </c>
      <c r="J7252" s="2">
        <v>0</v>
      </c>
      <c r="K7252" s="2">
        <v>265509.19</v>
      </c>
      <c r="L7252" t="s">
        <v>116</v>
      </c>
    </row>
    <row r="7253" spans="1:12" x14ac:dyDescent="0.85">
      <c r="A7253" s="1">
        <v>41164</v>
      </c>
      <c r="B7253" t="s">
        <v>90</v>
      </c>
      <c r="C7253" t="s">
        <v>5669</v>
      </c>
      <c r="D7253" t="s">
        <v>5670</v>
      </c>
      <c r="E7253" t="s">
        <v>49</v>
      </c>
      <c r="F7253" t="s">
        <v>50</v>
      </c>
      <c r="G7253" t="s">
        <v>51</v>
      </c>
      <c r="H7253">
        <v>2011</v>
      </c>
      <c r="I7253" s="2">
        <v>4325000</v>
      </c>
      <c r="J7253" s="2">
        <v>0</v>
      </c>
      <c r="K7253" s="2">
        <v>4325000</v>
      </c>
      <c r="L7253" t="s">
        <v>116</v>
      </c>
    </row>
    <row r="7254" spans="1:12" x14ac:dyDescent="0.85">
      <c r="A7254" s="1">
        <v>41164</v>
      </c>
      <c r="B7254" t="s">
        <v>6985</v>
      </c>
      <c r="C7254" t="s">
        <v>8118</v>
      </c>
      <c r="D7254" t="s">
        <v>8119</v>
      </c>
      <c r="E7254" t="s">
        <v>49</v>
      </c>
      <c r="F7254" t="s">
        <v>50</v>
      </c>
      <c r="G7254" t="s">
        <v>51</v>
      </c>
      <c r="H7254">
        <v>2011</v>
      </c>
      <c r="I7254" s="2">
        <v>64700000</v>
      </c>
      <c r="J7254" s="2">
        <v>0</v>
      </c>
      <c r="K7254" s="2">
        <v>64700000</v>
      </c>
      <c r="L7254" t="s">
        <v>116</v>
      </c>
    </row>
    <row r="7255" spans="1:12" x14ac:dyDescent="0.85">
      <c r="A7255" s="1">
        <v>41164</v>
      </c>
      <c r="B7255" t="s">
        <v>8120</v>
      </c>
      <c r="C7255" t="s">
        <v>8121</v>
      </c>
      <c r="D7255" t="s">
        <v>8122</v>
      </c>
      <c r="E7255" t="s">
        <v>334</v>
      </c>
      <c r="F7255" t="s">
        <v>335</v>
      </c>
      <c r="G7255" t="s">
        <v>339</v>
      </c>
      <c r="H7255">
        <v>2011</v>
      </c>
      <c r="I7255" s="2">
        <v>6998160.2000000002</v>
      </c>
      <c r="J7255" s="2">
        <v>0</v>
      </c>
      <c r="K7255" s="2">
        <v>6998160.2000000002</v>
      </c>
      <c r="L7255" t="s">
        <v>116</v>
      </c>
    </row>
    <row r="7256" spans="1:12" x14ac:dyDescent="0.85">
      <c r="A7256" s="1">
        <v>41164</v>
      </c>
      <c r="B7256" t="s">
        <v>2654</v>
      </c>
      <c r="C7256" t="s">
        <v>8123</v>
      </c>
      <c r="D7256" t="s">
        <v>8124</v>
      </c>
      <c r="E7256" t="s">
        <v>102</v>
      </c>
      <c r="F7256" t="s">
        <v>103</v>
      </c>
      <c r="G7256" t="s">
        <v>104</v>
      </c>
      <c r="H7256">
        <v>2011</v>
      </c>
      <c r="I7256" s="2">
        <v>1599582.72</v>
      </c>
      <c r="J7256" s="2">
        <v>2900512.42</v>
      </c>
      <c r="K7256" s="2">
        <v>4500095.1399999997</v>
      </c>
      <c r="L7256" t="s">
        <v>116</v>
      </c>
    </row>
    <row r="7257" spans="1:12" x14ac:dyDescent="0.85">
      <c r="A7257" s="1">
        <v>41164</v>
      </c>
      <c r="B7257" t="s">
        <v>2654</v>
      </c>
      <c r="C7257" t="s">
        <v>8125</v>
      </c>
      <c r="D7257" t="s">
        <v>8126</v>
      </c>
      <c r="E7257" t="s">
        <v>200</v>
      </c>
      <c r="F7257" t="s">
        <v>201</v>
      </c>
      <c r="G7257" t="s">
        <v>213</v>
      </c>
      <c r="H7257">
        <v>2011</v>
      </c>
      <c r="I7257" s="2">
        <v>2429000</v>
      </c>
      <c r="J7257" s="2">
        <v>0</v>
      </c>
      <c r="K7257" s="2">
        <v>2429000</v>
      </c>
      <c r="L7257" t="s">
        <v>116</v>
      </c>
    </row>
    <row r="7258" spans="1:12" x14ac:dyDescent="0.85">
      <c r="A7258" s="1">
        <v>41164</v>
      </c>
      <c r="B7258" t="s">
        <v>507</v>
      </c>
      <c r="C7258" t="s">
        <v>7104</v>
      </c>
      <c r="D7258" t="s">
        <v>7105</v>
      </c>
      <c r="E7258" t="s">
        <v>56</v>
      </c>
      <c r="F7258" t="s">
        <v>57</v>
      </c>
      <c r="G7258" t="s">
        <v>58</v>
      </c>
      <c r="H7258">
        <v>2011</v>
      </c>
      <c r="I7258" s="2">
        <v>4966600</v>
      </c>
      <c r="J7258" s="2">
        <v>0</v>
      </c>
      <c r="K7258" s="2">
        <v>4966600</v>
      </c>
      <c r="L7258" t="s">
        <v>116</v>
      </c>
    </row>
    <row r="7259" spans="1:12" x14ac:dyDescent="0.85">
      <c r="A7259" s="1">
        <v>41164</v>
      </c>
      <c r="B7259" t="s">
        <v>507</v>
      </c>
      <c r="C7259" t="s">
        <v>8127</v>
      </c>
      <c r="D7259" t="s">
        <v>8128</v>
      </c>
      <c r="E7259" t="s">
        <v>607</v>
      </c>
      <c r="F7259" t="s">
        <v>608</v>
      </c>
      <c r="G7259" t="s">
        <v>608</v>
      </c>
      <c r="H7259">
        <v>2011</v>
      </c>
      <c r="I7259" s="2">
        <v>10566855</v>
      </c>
      <c r="J7259" s="2">
        <v>0</v>
      </c>
      <c r="K7259" s="2">
        <v>10566855</v>
      </c>
      <c r="L7259" t="s">
        <v>116</v>
      </c>
    </row>
    <row r="7260" spans="1:12" x14ac:dyDescent="0.85">
      <c r="A7260" s="1">
        <v>41164</v>
      </c>
      <c r="B7260" t="s">
        <v>507</v>
      </c>
      <c r="C7260" t="s">
        <v>7521</v>
      </c>
      <c r="D7260" t="s">
        <v>7522</v>
      </c>
      <c r="E7260" t="s">
        <v>334</v>
      </c>
      <c r="F7260" t="s">
        <v>335</v>
      </c>
      <c r="G7260" t="s">
        <v>339</v>
      </c>
      <c r="H7260">
        <v>2011</v>
      </c>
      <c r="I7260" s="2">
        <v>1886220</v>
      </c>
      <c r="J7260" s="2">
        <v>0</v>
      </c>
      <c r="K7260" s="2">
        <v>1886220</v>
      </c>
      <c r="L7260" t="s">
        <v>116</v>
      </c>
    </row>
    <row r="7261" spans="1:12" x14ac:dyDescent="0.85">
      <c r="A7261" s="1">
        <v>41164</v>
      </c>
      <c r="B7261" t="s">
        <v>507</v>
      </c>
      <c r="C7261" t="s">
        <v>7521</v>
      </c>
      <c r="D7261" t="s">
        <v>7522</v>
      </c>
      <c r="E7261" t="s">
        <v>102</v>
      </c>
      <c r="F7261" t="s">
        <v>103</v>
      </c>
      <c r="G7261" t="s">
        <v>104</v>
      </c>
      <c r="H7261">
        <v>2011</v>
      </c>
      <c r="I7261" s="2">
        <v>325980</v>
      </c>
      <c r="J7261" s="2">
        <v>0</v>
      </c>
      <c r="K7261" s="2">
        <v>325980</v>
      </c>
      <c r="L7261" t="s">
        <v>116</v>
      </c>
    </row>
    <row r="7262" spans="1:12" x14ac:dyDescent="0.85">
      <c r="A7262" s="1">
        <v>41164</v>
      </c>
      <c r="B7262" t="s">
        <v>507</v>
      </c>
      <c r="C7262" t="s">
        <v>7521</v>
      </c>
      <c r="D7262" t="s">
        <v>7522</v>
      </c>
      <c r="E7262" t="s">
        <v>1333</v>
      </c>
      <c r="F7262" t="s">
        <v>1334</v>
      </c>
      <c r="G7262" t="s">
        <v>3458</v>
      </c>
      <c r="H7262">
        <v>2011</v>
      </c>
      <c r="I7262" s="2">
        <v>868560</v>
      </c>
      <c r="J7262" s="2">
        <v>0</v>
      </c>
      <c r="K7262" s="2">
        <v>868560</v>
      </c>
      <c r="L7262" t="s">
        <v>116</v>
      </c>
    </row>
    <row r="7263" spans="1:12" x14ac:dyDescent="0.85">
      <c r="A7263" s="1">
        <v>41164</v>
      </c>
      <c r="B7263" t="s">
        <v>507</v>
      </c>
      <c r="C7263" t="s">
        <v>7521</v>
      </c>
      <c r="D7263" t="s">
        <v>7522</v>
      </c>
      <c r="E7263" t="s">
        <v>42</v>
      </c>
      <c r="F7263" t="s">
        <v>43</v>
      </c>
      <c r="G7263" t="s">
        <v>44</v>
      </c>
      <c r="H7263">
        <v>2011</v>
      </c>
      <c r="I7263" s="2">
        <v>1006373.7</v>
      </c>
      <c r="J7263" s="2">
        <v>0</v>
      </c>
      <c r="K7263" s="2">
        <v>1006373.7</v>
      </c>
      <c r="L7263" t="s">
        <v>116</v>
      </c>
    </row>
    <row r="7264" spans="1:12" x14ac:dyDescent="0.85">
      <c r="A7264" s="1">
        <v>41164</v>
      </c>
      <c r="B7264" t="s">
        <v>4705</v>
      </c>
      <c r="C7264" t="s">
        <v>4941</v>
      </c>
      <c r="D7264" t="s">
        <v>4942</v>
      </c>
      <c r="E7264" t="s">
        <v>42</v>
      </c>
      <c r="F7264" t="s">
        <v>43</v>
      </c>
      <c r="G7264" t="s">
        <v>44</v>
      </c>
      <c r="H7264">
        <v>2011</v>
      </c>
      <c r="I7264" s="2">
        <v>634480.94999999995</v>
      </c>
      <c r="J7264" s="2">
        <v>286405.74</v>
      </c>
      <c r="K7264" s="2">
        <v>920886.69</v>
      </c>
      <c r="L7264" t="s">
        <v>116</v>
      </c>
    </row>
    <row r="7265" spans="1:12" x14ac:dyDescent="0.85">
      <c r="A7265" s="1">
        <v>41164</v>
      </c>
      <c r="B7265" t="s">
        <v>3718</v>
      </c>
      <c r="C7265" t="s">
        <v>3719</v>
      </c>
      <c r="D7265" t="s">
        <v>3720</v>
      </c>
      <c r="E7265" t="s">
        <v>113</v>
      </c>
      <c r="F7265" t="s">
        <v>114</v>
      </c>
      <c r="G7265" t="s">
        <v>115</v>
      </c>
      <c r="H7265">
        <v>2011</v>
      </c>
      <c r="I7265" s="2">
        <v>130000000</v>
      </c>
      <c r="J7265" s="2">
        <v>0</v>
      </c>
      <c r="K7265" s="2">
        <v>130000000</v>
      </c>
      <c r="L7265" t="s">
        <v>116</v>
      </c>
    </row>
    <row r="7266" spans="1:12" x14ac:dyDescent="0.85">
      <c r="A7266" s="1">
        <v>41164</v>
      </c>
      <c r="B7266" t="s">
        <v>1457</v>
      </c>
      <c r="C7266" t="s">
        <v>8129</v>
      </c>
      <c r="D7266" t="s">
        <v>8130</v>
      </c>
      <c r="E7266" t="s">
        <v>15</v>
      </c>
      <c r="F7266" t="s">
        <v>16</v>
      </c>
      <c r="G7266" t="s">
        <v>17</v>
      </c>
      <c r="H7266">
        <v>2011</v>
      </c>
      <c r="I7266" s="2">
        <v>9438666.1799999997</v>
      </c>
      <c r="J7266" s="2">
        <v>0</v>
      </c>
      <c r="K7266" s="2">
        <v>9438666.1799999997</v>
      </c>
      <c r="L7266" t="s">
        <v>116</v>
      </c>
    </row>
    <row r="7267" spans="1:12" x14ac:dyDescent="0.85">
      <c r="A7267" s="1">
        <v>41164</v>
      </c>
      <c r="B7267" t="s">
        <v>4509</v>
      </c>
      <c r="C7267" t="s">
        <v>4510</v>
      </c>
      <c r="D7267" t="s">
        <v>4511</v>
      </c>
      <c r="E7267" t="s">
        <v>42</v>
      </c>
      <c r="F7267" t="s">
        <v>43</v>
      </c>
      <c r="G7267" t="s">
        <v>44</v>
      </c>
      <c r="H7267">
        <v>2011</v>
      </c>
      <c r="I7267" s="2">
        <v>6164848.6200000001</v>
      </c>
      <c r="J7267" s="2">
        <v>0</v>
      </c>
      <c r="K7267" s="2">
        <v>6164848.6200000001</v>
      </c>
      <c r="L7267" t="s">
        <v>116</v>
      </c>
    </row>
    <row r="7268" spans="1:12" x14ac:dyDescent="0.85">
      <c r="A7268" s="1">
        <v>41164</v>
      </c>
      <c r="B7268" t="s">
        <v>82</v>
      </c>
      <c r="C7268" t="s">
        <v>8131</v>
      </c>
      <c r="D7268" t="s">
        <v>8132</v>
      </c>
      <c r="E7268" t="s">
        <v>235</v>
      </c>
      <c r="F7268" t="s">
        <v>236</v>
      </c>
      <c r="G7268" t="s">
        <v>237</v>
      </c>
      <c r="H7268">
        <v>2011</v>
      </c>
      <c r="I7268" s="2">
        <v>2415020</v>
      </c>
      <c r="J7268" s="2">
        <v>0</v>
      </c>
      <c r="K7268" s="2">
        <v>2415020</v>
      </c>
      <c r="L7268" t="s">
        <v>116</v>
      </c>
    </row>
    <row r="7269" spans="1:12" x14ac:dyDescent="0.85">
      <c r="A7269" s="1">
        <v>41164</v>
      </c>
      <c r="B7269" t="s">
        <v>90</v>
      </c>
      <c r="C7269" t="s">
        <v>7523</v>
      </c>
      <c r="D7269" t="s">
        <v>7524</v>
      </c>
      <c r="E7269" t="s">
        <v>119</v>
      </c>
      <c r="F7269" t="s">
        <v>120</v>
      </c>
      <c r="G7269" t="s">
        <v>121</v>
      </c>
      <c r="H7269">
        <v>2012</v>
      </c>
      <c r="I7269" s="2">
        <v>1900000</v>
      </c>
      <c r="J7269" s="2">
        <v>0</v>
      </c>
      <c r="K7269" s="2">
        <v>1900000</v>
      </c>
      <c r="L7269" t="s">
        <v>116</v>
      </c>
    </row>
    <row r="7270" spans="1:12" x14ac:dyDescent="0.85">
      <c r="A7270" s="1">
        <v>41164</v>
      </c>
      <c r="B7270" t="s">
        <v>90</v>
      </c>
      <c r="C7270" t="s">
        <v>8133</v>
      </c>
      <c r="D7270" t="s">
        <v>8134</v>
      </c>
      <c r="E7270" t="s">
        <v>200</v>
      </c>
      <c r="F7270" t="s">
        <v>201</v>
      </c>
      <c r="G7270" t="s">
        <v>213</v>
      </c>
      <c r="H7270">
        <v>2012</v>
      </c>
      <c r="I7270" s="2">
        <v>1612605</v>
      </c>
      <c r="J7270" s="2">
        <v>1600027</v>
      </c>
      <c r="K7270" s="2">
        <v>3212632</v>
      </c>
      <c r="L7270" t="s">
        <v>116</v>
      </c>
    </row>
    <row r="7271" spans="1:12" x14ac:dyDescent="0.85">
      <c r="A7271" s="1">
        <v>41164</v>
      </c>
      <c r="B7271" t="s">
        <v>4090</v>
      </c>
      <c r="C7271" t="s">
        <v>4091</v>
      </c>
      <c r="D7271" t="s">
        <v>4092</v>
      </c>
      <c r="E7271" t="s">
        <v>56</v>
      </c>
      <c r="F7271" t="s">
        <v>57</v>
      </c>
      <c r="G7271" t="s">
        <v>58</v>
      </c>
      <c r="H7271">
        <v>2012</v>
      </c>
      <c r="I7271" s="2">
        <v>95503000</v>
      </c>
      <c r="J7271" s="2">
        <v>0</v>
      </c>
      <c r="K7271" s="2">
        <v>95503000</v>
      </c>
      <c r="L7271" t="s">
        <v>116</v>
      </c>
    </row>
    <row r="7272" spans="1:12" x14ac:dyDescent="0.85">
      <c r="A7272" s="1">
        <v>41164</v>
      </c>
      <c r="B7272" t="s">
        <v>4090</v>
      </c>
      <c r="C7272" t="s">
        <v>4091</v>
      </c>
      <c r="D7272" t="s">
        <v>4092</v>
      </c>
      <c r="E7272" t="s">
        <v>15</v>
      </c>
      <c r="F7272" t="s">
        <v>16</v>
      </c>
      <c r="G7272" t="s">
        <v>17</v>
      </c>
      <c r="H7272">
        <v>2012</v>
      </c>
      <c r="I7272" s="2">
        <v>31528390.329999998</v>
      </c>
      <c r="J7272" s="2">
        <v>0</v>
      </c>
      <c r="K7272" s="2">
        <v>31528390.329999998</v>
      </c>
      <c r="L7272" t="s">
        <v>116</v>
      </c>
    </row>
    <row r="7273" spans="1:12" x14ac:dyDescent="0.85">
      <c r="A7273" s="1">
        <v>41164</v>
      </c>
      <c r="B7273" t="s">
        <v>4090</v>
      </c>
      <c r="C7273" t="s">
        <v>4091</v>
      </c>
      <c r="D7273" t="s">
        <v>4092</v>
      </c>
      <c r="E7273" t="s">
        <v>264</v>
      </c>
      <c r="F7273" t="s">
        <v>265</v>
      </c>
      <c r="G7273" t="s">
        <v>1350</v>
      </c>
      <c r="H7273">
        <v>2012</v>
      </c>
      <c r="I7273" s="2">
        <v>78402000</v>
      </c>
      <c r="J7273" s="2">
        <v>0</v>
      </c>
      <c r="K7273" s="2">
        <v>78402000</v>
      </c>
      <c r="L7273" t="s">
        <v>116</v>
      </c>
    </row>
    <row r="7274" spans="1:12" x14ac:dyDescent="0.85">
      <c r="A7274" s="1">
        <v>41164</v>
      </c>
      <c r="B7274" t="s">
        <v>4090</v>
      </c>
      <c r="C7274" t="s">
        <v>4091</v>
      </c>
      <c r="D7274" t="s">
        <v>4092</v>
      </c>
      <c r="E7274" t="s">
        <v>70</v>
      </c>
      <c r="F7274" t="s">
        <v>71</v>
      </c>
      <c r="G7274" t="s">
        <v>72</v>
      </c>
      <c r="H7274">
        <v>2012</v>
      </c>
      <c r="I7274" s="2">
        <v>10282098.609999999</v>
      </c>
      <c r="J7274" s="2">
        <v>0</v>
      </c>
      <c r="K7274" s="2">
        <v>10282098.609999999</v>
      </c>
      <c r="L7274" t="s">
        <v>116</v>
      </c>
    </row>
    <row r="7275" spans="1:12" x14ac:dyDescent="0.85">
      <c r="A7275" s="1">
        <v>41164</v>
      </c>
      <c r="B7275" t="s">
        <v>4090</v>
      </c>
      <c r="C7275" t="s">
        <v>4091</v>
      </c>
      <c r="D7275" t="s">
        <v>4092</v>
      </c>
      <c r="E7275" t="s">
        <v>6418</v>
      </c>
      <c r="F7275" t="s">
        <v>6419</v>
      </c>
      <c r="G7275" t="s">
        <v>6420</v>
      </c>
      <c r="H7275">
        <v>2012</v>
      </c>
      <c r="I7275" s="2">
        <v>291960</v>
      </c>
      <c r="J7275" s="2">
        <v>0</v>
      </c>
      <c r="K7275" s="2">
        <v>291960</v>
      </c>
      <c r="L7275" t="s">
        <v>116</v>
      </c>
    </row>
    <row r="7276" spans="1:12" x14ac:dyDescent="0.85">
      <c r="A7276" s="1">
        <v>41164</v>
      </c>
      <c r="B7276" t="s">
        <v>4090</v>
      </c>
      <c r="C7276" t="s">
        <v>4091</v>
      </c>
      <c r="D7276" t="s">
        <v>4092</v>
      </c>
      <c r="E7276" t="s">
        <v>2863</v>
      </c>
      <c r="F7276" t="s">
        <v>2864</v>
      </c>
      <c r="G7276" t="s">
        <v>2865</v>
      </c>
      <c r="H7276">
        <v>2012</v>
      </c>
      <c r="I7276" s="2">
        <v>6641000</v>
      </c>
      <c r="J7276" s="2">
        <v>0</v>
      </c>
      <c r="K7276" s="2">
        <v>6641000</v>
      </c>
      <c r="L7276" t="s">
        <v>116</v>
      </c>
    </row>
    <row r="7277" spans="1:12" x14ac:dyDescent="0.85">
      <c r="A7277" s="1">
        <v>41164</v>
      </c>
      <c r="B7277" t="s">
        <v>4090</v>
      </c>
      <c r="C7277" t="s">
        <v>4091</v>
      </c>
      <c r="D7277" t="s">
        <v>4092</v>
      </c>
      <c r="E7277" t="s">
        <v>288</v>
      </c>
      <c r="F7277" t="s">
        <v>289</v>
      </c>
      <c r="G7277" t="s">
        <v>290</v>
      </c>
      <c r="H7277">
        <v>2012</v>
      </c>
      <c r="I7277" s="2">
        <v>11097385</v>
      </c>
      <c r="J7277" s="2">
        <v>12982147.93</v>
      </c>
      <c r="K7277" s="2">
        <v>24079532.93</v>
      </c>
      <c r="L7277" t="s">
        <v>116</v>
      </c>
    </row>
    <row r="7278" spans="1:12" x14ac:dyDescent="0.85">
      <c r="A7278" s="1">
        <v>41164</v>
      </c>
      <c r="B7278" t="s">
        <v>4090</v>
      </c>
      <c r="C7278" t="s">
        <v>4091</v>
      </c>
      <c r="D7278" t="s">
        <v>4092</v>
      </c>
      <c r="E7278" t="s">
        <v>102</v>
      </c>
      <c r="F7278" t="s">
        <v>103</v>
      </c>
      <c r="G7278" t="s">
        <v>104</v>
      </c>
      <c r="H7278">
        <v>2012</v>
      </c>
      <c r="I7278" s="2">
        <v>132957000</v>
      </c>
      <c r="J7278" s="2">
        <v>346450095.06999999</v>
      </c>
      <c r="K7278" s="2">
        <v>479407095.06999999</v>
      </c>
      <c r="L7278" t="s">
        <v>116</v>
      </c>
    </row>
    <row r="7279" spans="1:12" x14ac:dyDescent="0.85">
      <c r="A7279" s="1">
        <v>41164</v>
      </c>
      <c r="B7279" t="s">
        <v>4090</v>
      </c>
      <c r="C7279" t="s">
        <v>4091</v>
      </c>
      <c r="D7279" t="s">
        <v>4092</v>
      </c>
      <c r="E7279" t="s">
        <v>204</v>
      </c>
      <c r="F7279" t="s">
        <v>205</v>
      </c>
      <c r="G7279" t="s">
        <v>206</v>
      </c>
      <c r="H7279">
        <v>2012</v>
      </c>
      <c r="I7279" s="2">
        <v>7785600</v>
      </c>
      <c r="J7279" s="2">
        <v>0</v>
      </c>
      <c r="K7279" s="2">
        <v>7785600</v>
      </c>
      <c r="L7279" t="s">
        <v>116</v>
      </c>
    </row>
    <row r="7280" spans="1:12" x14ac:dyDescent="0.85">
      <c r="A7280" s="1">
        <v>41164</v>
      </c>
      <c r="B7280" t="s">
        <v>4090</v>
      </c>
      <c r="C7280" t="s">
        <v>4091</v>
      </c>
      <c r="D7280" t="s">
        <v>4092</v>
      </c>
      <c r="E7280" t="s">
        <v>223</v>
      </c>
      <c r="F7280" t="s">
        <v>224</v>
      </c>
      <c r="G7280" t="s">
        <v>4528</v>
      </c>
      <c r="H7280">
        <v>2012</v>
      </c>
      <c r="I7280" s="2">
        <v>138000000</v>
      </c>
      <c r="J7280" s="2">
        <v>0</v>
      </c>
      <c r="K7280" s="2">
        <v>138000000</v>
      </c>
      <c r="L7280" t="s">
        <v>116</v>
      </c>
    </row>
    <row r="7281" spans="1:12" x14ac:dyDescent="0.85">
      <c r="A7281" s="1">
        <v>41164</v>
      </c>
      <c r="B7281" t="s">
        <v>4090</v>
      </c>
      <c r="C7281" t="s">
        <v>4091</v>
      </c>
      <c r="D7281" t="s">
        <v>4092</v>
      </c>
      <c r="E7281" t="s">
        <v>119</v>
      </c>
      <c r="F7281" t="s">
        <v>120</v>
      </c>
      <c r="G7281" t="s">
        <v>121</v>
      </c>
      <c r="H7281">
        <v>2012</v>
      </c>
      <c r="I7281" s="2">
        <v>32572500</v>
      </c>
      <c r="J7281" s="2">
        <v>0</v>
      </c>
      <c r="K7281" s="2">
        <v>32572500</v>
      </c>
      <c r="L7281" t="s">
        <v>116</v>
      </c>
    </row>
    <row r="7282" spans="1:12" x14ac:dyDescent="0.85">
      <c r="A7282" s="1">
        <v>41164</v>
      </c>
      <c r="B7282" t="s">
        <v>4090</v>
      </c>
      <c r="C7282" t="s">
        <v>4091</v>
      </c>
      <c r="D7282" t="s">
        <v>4092</v>
      </c>
      <c r="E7282" t="s">
        <v>6172</v>
      </c>
      <c r="F7282" t="s">
        <v>6173</v>
      </c>
      <c r="G7282" t="s">
        <v>6174</v>
      </c>
      <c r="H7282">
        <v>2012</v>
      </c>
      <c r="I7282" s="2">
        <v>1404494</v>
      </c>
      <c r="J7282" s="2">
        <v>0</v>
      </c>
      <c r="K7282" s="2">
        <v>1404494</v>
      </c>
      <c r="L7282" t="s">
        <v>116</v>
      </c>
    </row>
    <row r="7283" spans="1:12" x14ac:dyDescent="0.85">
      <c r="A7283" s="1">
        <v>41164</v>
      </c>
      <c r="B7283" t="s">
        <v>4090</v>
      </c>
      <c r="C7283" t="s">
        <v>4091</v>
      </c>
      <c r="D7283" t="s">
        <v>4092</v>
      </c>
      <c r="E7283" t="s">
        <v>49</v>
      </c>
      <c r="F7283" t="s">
        <v>50</v>
      </c>
      <c r="G7283" t="s">
        <v>51</v>
      </c>
      <c r="H7283">
        <v>2012</v>
      </c>
      <c r="I7283" s="2">
        <v>771243600</v>
      </c>
      <c r="J7283" s="2">
        <v>0</v>
      </c>
      <c r="K7283" s="2">
        <v>771243600</v>
      </c>
      <c r="L7283" t="s">
        <v>116</v>
      </c>
    </row>
    <row r="7284" spans="1:12" x14ac:dyDescent="0.85">
      <c r="A7284" s="1">
        <v>41164</v>
      </c>
      <c r="B7284" t="s">
        <v>90</v>
      </c>
      <c r="C7284" t="s">
        <v>7119</v>
      </c>
      <c r="D7284" t="s">
        <v>7120</v>
      </c>
      <c r="E7284" t="s">
        <v>119</v>
      </c>
      <c r="F7284" t="s">
        <v>120</v>
      </c>
      <c r="G7284" t="s">
        <v>121</v>
      </c>
      <c r="H7284">
        <v>2012</v>
      </c>
      <c r="I7284" s="2">
        <v>450000</v>
      </c>
      <c r="J7284" s="2">
        <v>0</v>
      </c>
      <c r="K7284" s="2">
        <v>450000</v>
      </c>
      <c r="L7284" t="s">
        <v>116</v>
      </c>
    </row>
    <row r="7285" spans="1:12" x14ac:dyDescent="0.85">
      <c r="A7285" s="1">
        <v>41164</v>
      </c>
      <c r="B7285" t="s">
        <v>7123</v>
      </c>
      <c r="C7285" t="s">
        <v>7124</v>
      </c>
      <c r="D7285" t="s">
        <v>7125</v>
      </c>
      <c r="E7285" t="s">
        <v>49</v>
      </c>
      <c r="F7285" t="s">
        <v>50</v>
      </c>
      <c r="G7285" t="s">
        <v>51</v>
      </c>
      <c r="H7285">
        <v>2012</v>
      </c>
      <c r="I7285" s="2">
        <v>5000000</v>
      </c>
      <c r="J7285" s="2">
        <v>1500000</v>
      </c>
      <c r="K7285" s="2">
        <v>6500000</v>
      </c>
      <c r="L7285" t="s">
        <v>116</v>
      </c>
    </row>
    <row r="7286" spans="1:12" x14ac:dyDescent="0.85">
      <c r="A7286" s="1">
        <v>41164</v>
      </c>
      <c r="B7286" t="s">
        <v>77</v>
      </c>
      <c r="C7286" t="s">
        <v>7857</v>
      </c>
      <c r="D7286" t="s">
        <v>7858</v>
      </c>
      <c r="E7286" t="s">
        <v>8135</v>
      </c>
      <c r="F7286" t="s">
        <v>8136</v>
      </c>
      <c r="G7286" t="s">
        <v>8137</v>
      </c>
      <c r="H7286">
        <v>2012</v>
      </c>
      <c r="I7286" s="2">
        <v>0</v>
      </c>
      <c r="J7286" s="2">
        <v>250000</v>
      </c>
      <c r="K7286" s="2">
        <v>250000</v>
      </c>
      <c r="L7286" t="s">
        <v>116</v>
      </c>
    </row>
    <row r="7287" spans="1:12" x14ac:dyDescent="0.85">
      <c r="A7287" s="1">
        <v>41164</v>
      </c>
      <c r="B7287" t="s">
        <v>77</v>
      </c>
      <c r="C7287" t="s">
        <v>7857</v>
      </c>
      <c r="D7287" t="s">
        <v>7858</v>
      </c>
      <c r="E7287" t="s">
        <v>3295</v>
      </c>
      <c r="F7287" t="s">
        <v>3296</v>
      </c>
      <c r="G7287" t="s">
        <v>8138</v>
      </c>
      <c r="H7287">
        <v>2012</v>
      </c>
      <c r="I7287" s="2">
        <v>79961</v>
      </c>
      <c r="J7287" s="2">
        <v>0</v>
      </c>
      <c r="K7287" s="2">
        <v>79961</v>
      </c>
      <c r="L7287" t="s">
        <v>116</v>
      </c>
    </row>
    <row r="7288" spans="1:12" x14ac:dyDescent="0.85">
      <c r="A7288" s="1">
        <v>41164</v>
      </c>
      <c r="B7288" t="s">
        <v>6601</v>
      </c>
      <c r="C7288" t="s">
        <v>8139</v>
      </c>
      <c r="D7288" t="s">
        <v>8140</v>
      </c>
      <c r="E7288" t="s">
        <v>119</v>
      </c>
      <c r="F7288" t="s">
        <v>120</v>
      </c>
      <c r="G7288" t="s">
        <v>121</v>
      </c>
      <c r="H7288">
        <v>2012</v>
      </c>
      <c r="I7288" s="2">
        <v>10000000</v>
      </c>
      <c r="J7288" s="2">
        <v>2000000</v>
      </c>
      <c r="K7288" s="2">
        <v>12000000</v>
      </c>
      <c r="L7288" t="s">
        <v>116</v>
      </c>
    </row>
    <row r="7289" spans="1:12" x14ac:dyDescent="0.85">
      <c r="A7289" s="1">
        <v>41164</v>
      </c>
      <c r="B7289" t="s">
        <v>6601</v>
      </c>
      <c r="C7289" t="s">
        <v>8139</v>
      </c>
      <c r="D7289" t="s">
        <v>8140</v>
      </c>
      <c r="E7289" t="s">
        <v>21</v>
      </c>
      <c r="F7289" t="s">
        <v>22</v>
      </c>
      <c r="G7289" t="s">
        <v>23</v>
      </c>
      <c r="H7289">
        <v>2012</v>
      </c>
      <c r="I7289" s="2">
        <v>3649739.35</v>
      </c>
      <c r="J7289" s="2">
        <v>2284356.73</v>
      </c>
      <c r="K7289" s="2">
        <v>5934096.0800000001</v>
      </c>
      <c r="L7289" t="s">
        <v>116</v>
      </c>
    </row>
    <row r="7290" spans="1:12" x14ac:dyDescent="0.85">
      <c r="A7290" s="1">
        <v>41164</v>
      </c>
      <c r="B7290" t="s">
        <v>3399</v>
      </c>
      <c r="C7290" t="s">
        <v>7530</v>
      </c>
      <c r="D7290" t="s">
        <v>7531</v>
      </c>
      <c r="E7290" t="s">
        <v>56</v>
      </c>
      <c r="F7290" t="s">
        <v>57</v>
      </c>
      <c r="G7290" t="s">
        <v>58</v>
      </c>
      <c r="H7290">
        <v>2012</v>
      </c>
      <c r="I7290" s="2">
        <v>2711666.42</v>
      </c>
      <c r="J7290" s="2">
        <v>0</v>
      </c>
      <c r="K7290" s="2">
        <v>2711666.42</v>
      </c>
      <c r="L7290" t="s">
        <v>116</v>
      </c>
    </row>
    <row r="7291" spans="1:12" x14ac:dyDescent="0.85">
      <c r="A7291" s="1">
        <v>41164</v>
      </c>
      <c r="B7291" t="s">
        <v>7863</v>
      </c>
      <c r="C7291" t="s">
        <v>7864</v>
      </c>
      <c r="D7291" t="s">
        <v>7865</v>
      </c>
      <c r="E7291" t="s">
        <v>56</v>
      </c>
      <c r="F7291" t="s">
        <v>57</v>
      </c>
      <c r="G7291" t="s">
        <v>58</v>
      </c>
      <c r="H7291">
        <v>2012</v>
      </c>
      <c r="I7291" s="2">
        <v>20537283.609999999</v>
      </c>
      <c r="J7291" s="2">
        <v>38759913.380000003</v>
      </c>
      <c r="K7291" s="2">
        <v>59297196.990000002</v>
      </c>
      <c r="L7291" t="s">
        <v>116</v>
      </c>
    </row>
    <row r="7292" spans="1:12" x14ac:dyDescent="0.85">
      <c r="A7292" s="1">
        <v>41164</v>
      </c>
      <c r="B7292" t="s">
        <v>5304</v>
      </c>
      <c r="C7292" t="s">
        <v>5305</v>
      </c>
      <c r="D7292" t="s">
        <v>5306</v>
      </c>
      <c r="E7292" t="s">
        <v>56</v>
      </c>
      <c r="F7292" t="s">
        <v>57</v>
      </c>
      <c r="G7292" t="s">
        <v>58</v>
      </c>
      <c r="H7292">
        <v>2012</v>
      </c>
      <c r="I7292" s="2">
        <v>6989526.9199999999</v>
      </c>
      <c r="J7292" s="2">
        <v>0</v>
      </c>
      <c r="K7292" s="2">
        <v>6989526.9199999999</v>
      </c>
      <c r="L7292" t="s">
        <v>116</v>
      </c>
    </row>
    <row r="7293" spans="1:12" x14ac:dyDescent="0.85">
      <c r="A7293" s="1">
        <v>41164</v>
      </c>
      <c r="B7293" t="s">
        <v>6685</v>
      </c>
      <c r="C7293" t="s">
        <v>6686</v>
      </c>
      <c r="D7293" t="s">
        <v>6687</v>
      </c>
      <c r="E7293" t="s">
        <v>56</v>
      </c>
      <c r="F7293" t="s">
        <v>57</v>
      </c>
      <c r="G7293" t="s">
        <v>58</v>
      </c>
      <c r="H7293">
        <v>2012</v>
      </c>
      <c r="I7293" s="2">
        <v>7901740</v>
      </c>
      <c r="J7293" s="2">
        <v>0</v>
      </c>
      <c r="K7293" s="2">
        <v>7901740</v>
      </c>
      <c r="L7293" t="s">
        <v>116</v>
      </c>
    </row>
    <row r="7294" spans="1:12" x14ac:dyDescent="0.85">
      <c r="A7294" s="1">
        <v>41164</v>
      </c>
      <c r="B7294" t="s">
        <v>6690</v>
      </c>
      <c r="C7294" t="s">
        <v>6691</v>
      </c>
      <c r="D7294" t="s">
        <v>6692</v>
      </c>
      <c r="E7294" t="s">
        <v>56</v>
      </c>
      <c r="F7294" t="s">
        <v>57</v>
      </c>
      <c r="G7294" t="s">
        <v>58</v>
      </c>
      <c r="H7294">
        <v>2012</v>
      </c>
      <c r="I7294" s="2">
        <v>5091500</v>
      </c>
      <c r="J7294" s="2">
        <v>0</v>
      </c>
      <c r="K7294" s="2">
        <v>5091500</v>
      </c>
      <c r="L7294" t="s">
        <v>116</v>
      </c>
    </row>
    <row r="7295" spans="1:12" x14ac:dyDescent="0.85">
      <c r="A7295" s="1">
        <v>41164</v>
      </c>
      <c r="B7295" t="s">
        <v>6191</v>
      </c>
      <c r="C7295" t="s">
        <v>6192</v>
      </c>
      <c r="D7295" t="s">
        <v>6193</v>
      </c>
      <c r="E7295" t="s">
        <v>56</v>
      </c>
      <c r="F7295" t="s">
        <v>57</v>
      </c>
      <c r="G7295" t="s">
        <v>58</v>
      </c>
      <c r="H7295">
        <v>2012</v>
      </c>
      <c r="I7295" s="2">
        <v>2029200</v>
      </c>
      <c r="J7295" s="2">
        <v>0</v>
      </c>
      <c r="K7295" s="2">
        <v>2029200</v>
      </c>
      <c r="L7295" t="s">
        <v>116</v>
      </c>
    </row>
    <row r="7296" spans="1:12" x14ac:dyDescent="0.85">
      <c r="A7296" s="1">
        <v>41164</v>
      </c>
      <c r="B7296" t="s">
        <v>6194</v>
      </c>
      <c r="C7296" t="s">
        <v>6195</v>
      </c>
      <c r="D7296" t="s">
        <v>6196</v>
      </c>
      <c r="E7296" t="s">
        <v>56</v>
      </c>
      <c r="F7296" t="s">
        <v>57</v>
      </c>
      <c r="G7296" t="s">
        <v>58</v>
      </c>
      <c r="H7296">
        <v>2012</v>
      </c>
      <c r="I7296" s="2">
        <v>1387935</v>
      </c>
      <c r="J7296" s="2">
        <v>0</v>
      </c>
      <c r="K7296" s="2">
        <v>1387935</v>
      </c>
      <c r="L7296" t="s">
        <v>116</v>
      </c>
    </row>
    <row r="7297" spans="1:12" x14ac:dyDescent="0.85">
      <c r="A7297" s="1">
        <v>41164</v>
      </c>
      <c r="B7297" t="s">
        <v>90</v>
      </c>
      <c r="C7297" t="s">
        <v>7534</v>
      </c>
      <c r="D7297" t="s">
        <v>7535</v>
      </c>
      <c r="E7297" t="s">
        <v>334</v>
      </c>
      <c r="F7297" t="s">
        <v>335</v>
      </c>
      <c r="G7297" t="s">
        <v>339</v>
      </c>
      <c r="H7297">
        <v>2012</v>
      </c>
      <c r="I7297" s="2">
        <v>3988460</v>
      </c>
      <c r="J7297" s="2">
        <v>0</v>
      </c>
      <c r="K7297" s="2">
        <v>3988460</v>
      </c>
      <c r="L7297" t="s">
        <v>116</v>
      </c>
    </row>
    <row r="7298" spans="1:12" x14ac:dyDescent="0.85">
      <c r="A7298" s="1">
        <v>41164</v>
      </c>
      <c r="B7298" t="s">
        <v>1502</v>
      </c>
      <c r="C7298" t="s">
        <v>7136</v>
      </c>
      <c r="D7298" t="s">
        <v>7137</v>
      </c>
      <c r="E7298" t="s">
        <v>334</v>
      </c>
      <c r="F7298" t="s">
        <v>335</v>
      </c>
      <c r="G7298" t="s">
        <v>339</v>
      </c>
      <c r="H7298">
        <v>2012</v>
      </c>
      <c r="I7298" s="2">
        <v>1744952</v>
      </c>
      <c r="J7298" s="2">
        <v>126</v>
      </c>
      <c r="K7298" s="2">
        <v>1745078</v>
      </c>
      <c r="L7298" t="s">
        <v>116</v>
      </c>
    </row>
    <row r="7299" spans="1:12" x14ac:dyDescent="0.85">
      <c r="A7299" s="1">
        <v>41164</v>
      </c>
      <c r="B7299" t="s">
        <v>59</v>
      </c>
      <c r="C7299" t="s">
        <v>8141</v>
      </c>
      <c r="D7299" t="s">
        <v>8142</v>
      </c>
      <c r="E7299" t="s">
        <v>85</v>
      </c>
      <c r="F7299" t="s">
        <v>86</v>
      </c>
      <c r="G7299" t="s">
        <v>87</v>
      </c>
      <c r="H7299">
        <v>2012</v>
      </c>
      <c r="I7299" s="2">
        <v>2023417.69</v>
      </c>
      <c r="J7299" s="2">
        <v>0</v>
      </c>
      <c r="K7299" s="2">
        <v>2023417.69</v>
      </c>
      <c r="L7299" t="s">
        <v>116</v>
      </c>
    </row>
    <row r="7300" spans="1:12" x14ac:dyDescent="0.85">
      <c r="A7300" s="1">
        <v>41164</v>
      </c>
      <c r="B7300" t="s">
        <v>7874</v>
      </c>
      <c r="C7300" t="s">
        <v>7875</v>
      </c>
      <c r="D7300" t="s">
        <v>7876</v>
      </c>
      <c r="E7300" t="s">
        <v>31</v>
      </c>
      <c r="F7300" t="s">
        <v>32</v>
      </c>
      <c r="H7300">
        <v>2012</v>
      </c>
      <c r="I7300" s="2">
        <v>1500000</v>
      </c>
      <c r="J7300" s="2">
        <v>2000000</v>
      </c>
      <c r="K7300" s="2">
        <v>3500000</v>
      </c>
      <c r="L7300" t="s">
        <v>116</v>
      </c>
    </row>
    <row r="7301" spans="1:12" x14ac:dyDescent="0.85">
      <c r="A7301" s="1">
        <v>41164</v>
      </c>
      <c r="B7301" t="s">
        <v>59</v>
      </c>
      <c r="C7301" t="s">
        <v>8143</v>
      </c>
      <c r="D7301" t="s">
        <v>8144</v>
      </c>
      <c r="E7301" t="s">
        <v>85</v>
      </c>
      <c r="F7301" t="s">
        <v>86</v>
      </c>
      <c r="G7301" t="s">
        <v>87</v>
      </c>
      <c r="H7301">
        <v>2012</v>
      </c>
      <c r="I7301" s="2">
        <v>3853591.55</v>
      </c>
      <c r="J7301" s="2">
        <v>3552329.04</v>
      </c>
      <c r="K7301" s="2">
        <v>7405920.5899999999</v>
      </c>
      <c r="L7301" t="s">
        <v>116</v>
      </c>
    </row>
    <row r="7302" spans="1:12" x14ac:dyDescent="0.85">
      <c r="A7302" s="1">
        <v>41164</v>
      </c>
      <c r="B7302" t="s">
        <v>5546</v>
      </c>
      <c r="C7302" t="s">
        <v>8145</v>
      </c>
      <c r="D7302" t="s">
        <v>8146</v>
      </c>
      <c r="E7302" t="s">
        <v>21</v>
      </c>
      <c r="F7302" t="s">
        <v>22</v>
      </c>
      <c r="G7302" t="s">
        <v>23</v>
      </c>
      <c r="H7302">
        <v>2012</v>
      </c>
      <c r="I7302" s="2">
        <v>1679546.53</v>
      </c>
      <c r="J7302" s="2">
        <v>3045808.97</v>
      </c>
      <c r="K7302" s="2">
        <v>4725355.5</v>
      </c>
      <c r="L7302" t="s">
        <v>116</v>
      </c>
    </row>
    <row r="7303" spans="1:12" x14ac:dyDescent="0.85">
      <c r="A7303" s="1">
        <v>41164</v>
      </c>
      <c r="B7303" t="s">
        <v>1346</v>
      </c>
      <c r="C7303" t="s">
        <v>8147</v>
      </c>
      <c r="D7303" t="s">
        <v>8148</v>
      </c>
      <c r="E7303" t="s">
        <v>85</v>
      </c>
      <c r="F7303" t="s">
        <v>86</v>
      </c>
      <c r="G7303" t="s">
        <v>87</v>
      </c>
      <c r="H7303">
        <v>2012</v>
      </c>
      <c r="I7303" s="2">
        <v>3755767.79</v>
      </c>
      <c r="J7303" s="2">
        <v>3616916.84</v>
      </c>
      <c r="K7303" s="2">
        <v>7372684.6299999999</v>
      </c>
      <c r="L7303" t="s">
        <v>116</v>
      </c>
    </row>
    <row r="7304" spans="1:12" x14ac:dyDescent="0.85">
      <c r="A7304" s="1">
        <v>41164</v>
      </c>
      <c r="B7304" t="s">
        <v>59</v>
      </c>
      <c r="C7304" t="s">
        <v>8149</v>
      </c>
      <c r="D7304" t="s">
        <v>8150</v>
      </c>
      <c r="E7304" t="s">
        <v>85</v>
      </c>
      <c r="F7304" t="s">
        <v>86</v>
      </c>
      <c r="G7304" t="s">
        <v>87</v>
      </c>
      <c r="H7304">
        <v>2012</v>
      </c>
      <c r="I7304" s="2">
        <v>5012782.5999999996</v>
      </c>
      <c r="J7304" s="2">
        <v>5167024.05</v>
      </c>
      <c r="K7304" s="2">
        <v>10179806.65</v>
      </c>
      <c r="L7304" t="s">
        <v>116</v>
      </c>
    </row>
    <row r="7305" spans="1:12" x14ac:dyDescent="0.85">
      <c r="A7305" s="1">
        <v>41164</v>
      </c>
      <c r="B7305" t="s">
        <v>59</v>
      </c>
      <c r="C7305" t="s">
        <v>8151</v>
      </c>
      <c r="D7305" t="s">
        <v>8152</v>
      </c>
      <c r="E7305" t="s">
        <v>85</v>
      </c>
      <c r="F7305" t="s">
        <v>86</v>
      </c>
      <c r="G7305" t="s">
        <v>87</v>
      </c>
      <c r="H7305">
        <v>2012</v>
      </c>
      <c r="I7305" s="2">
        <v>0</v>
      </c>
      <c r="J7305" s="2">
        <v>2583512.0299999998</v>
      </c>
      <c r="K7305" s="2">
        <v>2583512.0299999998</v>
      </c>
      <c r="L7305" t="s">
        <v>116</v>
      </c>
    </row>
    <row r="7306" spans="1:12" x14ac:dyDescent="0.85">
      <c r="A7306" s="1">
        <v>41164</v>
      </c>
      <c r="B7306" t="s">
        <v>90</v>
      </c>
      <c r="C7306" t="s">
        <v>8153</v>
      </c>
      <c r="D7306" t="s">
        <v>8154</v>
      </c>
      <c r="E7306" t="s">
        <v>119</v>
      </c>
      <c r="F7306" t="s">
        <v>120</v>
      </c>
      <c r="G7306" t="s">
        <v>121</v>
      </c>
      <c r="H7306">
        <v>2012</v>
      </c>
      <c r="I7306" s="2">
        <v>200000</v>
      </c>
      <c r="J7306" s="2">
        <v>0</v>
      </c>
      <c r="K7306" s="2">
        <v>200000</v>
      </c>
      <c r="L7306" t="s">
        <v>116</v>
      </c>
    </row>
    <row r="7307" spans="1:12" x14ac:dyDescent="0.85">
      <c r="A7307" s="1">
        <v>41164</v>
      </c>
      <c r="B7307" t="s">
        <v>90</v>
      </c>
      <c r="C7307" t="s">
        <v>8155</v>
      </c>
      <c r="D7307" t="s">
        <v>8156</v>
      </c>
      <c r="E7307" t="s">
        <v>119</v>
      </c>
      <c r="F7307" t="s">
        <v>120</v>
      </c>
      <c r="G7307" t="s">
        <v>121</v>
      </c>
      <c r="H7307">
        <v>2012</v>
      </c>
      <c r="I7307" s="2">
        <v>250000</v>
      </c>
      <c r="J7307" s="2">
        <v>0</v>
      </c>
      <c r="K7307" s="2">
        <v>250000</v>
      </c>
      <c r="L7307" t="s">
        <v>116</v>
      </c>
    </row>
    <row r="7308" spans="1:12" x14ac:dyDescent="0.85">
      <c r="A7308" s="1">
        <v>41164</v>
      </c>
      <c r="B7308" t="s">
        <v>6191</v>
      </c>
      <c r="C7308" t="s">
        <v>6715</v>
      </c>
      <c r="D7308" t="s">
        <v>6716</v>
      </c>
      <c r="E7308" t="s">
        <v>442</v>
      </c>
      <c r="F7308" t="s">
        <v>443</v>
      </c>
      <c r="G7308" t="s">
        <v>7541</v>
      </c>
      <c r="H7308">
        <v>2012</v>
      </c>
      <c r="I7308" s="2">
        <v>202542.99</v>
      </c>
      <c r="J7308" s="2">
        <v>0</v>
      </c>
      <c r="K7308" s="2">
        <v>202542.99</v>
      </c>
      <c r="L7308" t="s">
        <v>116</v>
      </c>
    </row>
    <row r="7309" spans="1:12" x14ac:dyDescent="0.85">
      <c r="A7309" s="1">
        <v>41164</v>
      </c>
      <c r="B7309" t="s">
        <v>6191</v>
      </c>
      <c r="C7309" t="s">
        <v>6715</v>
      </c>
      <c r="D7309" t="s">
        <v>6716</v>
      </c>
      <c r="E7309" t="s">
        <v>1333</v>
      </c>
      <c r="F7309" t="s">
        <v>1334</v>
      </c>
      <c r="G7309" t="s">
        <v>6849</v>
      </c>
      <c r="H7309">
        <v>2012</v>
      </c>
      <c r="I7309" s="2">
        <v>522343.23</v>
      </c>
      <c r="J7309" s="2">
        <v>0</v>
      </c>
      <c r="K7309" s="2">
        <v>522343.23</v>
      </c>
      <c r="L7309" t="s">
        <v>116</v>
      </c>
    </row>
    <row r="7310" spans="1:12" x14ac:dyDescent="0.85">
      <c r="A7310" s="1">
        <v>41164</v>
      </c>
      <c r="B7310" t="s">
        <v>8157</v>
      </c>
      <c r="C7310" t="s">
        <v>8158</v>
      </c>
      <c r="D7310" t="s">
        <v>8159</v>
      </c>
      <c r="E7310" t="s">
        <v>85</v>
      </c>
      <c r="F7310" t="s">
        <v>86</v>
      </c>
      <c r="G7310" t="s">
        <v>87</v>
      </c>
      <c r="H7310">
        <v>2012</v>
      </c>
      <c r="I7310" s="2">
        <v>6520930</v>
      </c>
      <c r="J7310" s="2">
        <v>6652543.4699999997</v>
      </c>
      <c r="K7310" s="2">
        <v>13173473.470000001</v>
      </c>
      <c r="L7310" t="s">
        <v>116</v>
      </c>
    </row>
    <row r="7311" spans="1:12" x14ac:dyDescent="0.85">
      <c r="A7311" s="1">
        <v>41164</v>
      </c>
      <c r="B7311" t="s">
        <v>8157</v>
      </c>
      <c r="C7311" t="s">
        <v>8158</v>
      </c>
      <c r="D7311" t="s">
        <v>8159</v>
      </c>
      <c r="E7311" t="s">
        <v>21</v>
      </c>
      <c r="F7311" t="s">
        <v>22</v>
      </c>
      <c r="G7311" t="s">
        <v>23</v>
      </c>
      <c r="H7311">
        <v>2012</v>
      </c>
      <c r="I7311" s="2">
        <v>139590.72</v>
      </c>
      <c r="J7311" s="2">
        <v>0</v>
      </c>
      <c r="K7311" s="2">
        <v>139590.72</v>
      </c>
      <c r="L7311" t="s">
        <v>116</v>
      </c>
    </row>
    <row r="7312" spans="1:12" x14ac:dyDescent="0.85">
      <c r="A7312" s="1">
        <v>41164</v>
      </c>
      <c r="B7312" t="s">
        <v>5304</v>
      </c>
      <c r="C7312" t="s">
        <v>6210</v>
      </c>
      <c r="D7312" t="s">
        <v>6211</v>
      </c>
      <c r="E7312" t="s">
        <v>15</v>
      </c>
      <c r="F7312" t="s">
        <v>16</v>
      </c>
      <c r="G7312" t="s">
        <v>17</v>
      </c>
      <c r="H7312">
        <v>2012</v>
      </c>
      <c r="I7312" s="2">
        <v>6180232.6799999997</v>
      </c>
      <c r="J7312" s="2">
        <v>0</v>
      </c>
      <c r="K7312" s="2">
        <v>6180232.6799999997</v>
      </c>
      <c r="L7312" t="s">
        <v>116</v>
      </c>
    </row>
    <row r="7313" spans="1:12" x14ac:dyDescent="0.85">
      <c r="A7313" s="1">
        <v>41164</v>
      </c>
      <c r="B7313" t="s">
        <v>5304</v>
      </c>
      <c r="C7313" t="s">
        <v>7542</v>
      </c>
      <c r="D7313" t="s">
        <v>7543</v>
      </c>
      <c r="E7313" t="s">
        <v>15</v>
      </c>
      <c r="F7313" t="s">
        <v>16</v>
      </c>
      <c r="G7313" t="s">
        <v>6085</v>
      </c>
      <c r="H7313">
        <v>2012</v>
      </c>
      <c r="I7313" s="2">
        <v>8697388.7899999991</v>
      </c>
      <c r="J7313" s="2">
        <v>0</v>
      </c>
      <c r="K7313" s="2">
        <v>8697388.7899999991</v>
      </c>
      <c r="L7313" t="s">
        <v>116</v>
      </c>
    </row>
    <row r="7314" spans="1:12" x14ac:dyDescent="0.85">
      <c r="A7314" s="1">
        <v>41164</v>
      </c>
      <c r="B7314" t="s">
        <v>3797</v>
      </c>
      <c r="C7314" t="s">
        <v>8160</v>
      </c>
      <c r="D7314" t="s">
        <v>8161</v>
      </c>
      <c r="E7314" t="s">
        <v>15</v>
      </c>
      <c r="F7314" t="s">
        <v>16</v>
      </c>
      <c r="G7314" t="s">
        <v>17</v>
      </c>
      <c r="H7314">
        <v>2012</v>
      </c>
      <c r="I7314" s="2">
        <v>4015097.37</v>
      </c>
      <c r="J7314" s="2">
        <v>308134.76</v>
      </c>
      <c r="K7314" s="2">
        <v>4323232.13</v>
      </c>
      <c r="L7314" t="s">
        <v>116</v>
      </c>
    </row>
    <row r="7315" spans="1:12" x14ac:dyDescent="0.85">
      <c r="A7315" s="1">
        <v>41164</v>
      </c>
      <c r="B7315" t="s">
        <v>4054</v>
      </c>
      <c r="C7315" t="s">
        <v>7544</v>
      </c>
      <c r="D7315" t="s">
        <v>7545</v>
      </c>
      <c r="E7315" t="s">
        <v>200</v>
      </c>
      <c r="F7315" t="s">
        <v>201</v>
      </c>
      <c r="G7315" t="s">
        <v>213</v>
      </c>
      <c r="H7315">
        <v>2012</v>
      </c>
      <c r="I7315" s="2">
        <v>0</v>
      </c>
      <c r="J7315" s="2">
        <v>160114</v>
      </c>
      <c r="K7315" s="2">
        <v>160114</v>
      </c>
      <c r="L7315" t="s">
        <v>116</v>
      </c>
    </row>
    <row r="7316" spans="1:12" x14ac:dyDescent="0.85">
      <c r="A7316" s="1">
        <v>41164</v>
      </c>
      <c r="B7316" t="s">
        <v>4054</v>
      </c>
      <c r="C7316" t="s">
        <v>7544</v>
      </c>
      <c r="D7316" t="s">
        <v>7545</v>
      </c>
      <c r="E7316" t="s">
        <v>102</v>
      </c>
      <c r="F7316" t="s">
        <v>103</v>
      </c>
      <c r="G7316" t="s">
        <v>104</v>
      </c>
      <c r="H7316">
        <v>2012</v>
      </c>
      <c r="I7316" s="2">
        <v>0</v>
      </c>
      <c r="J7316" s="2">
        <v>157517.16</v>
      </c>
      <c r="K7316" s="2">
        <v>157517.16</v>
      </c>
      <c r="L7316" t="s">
        <v>116</v>
      </c>
    </row>
    <row r="7317" spans="1:12" x14ac:dyDescent="0.85">
      <c r="A7317" s="1">
        <v>41164</v>
      </c>
      <c r="B7317" t="s">
        <v>883</v>
      </c>
      <c r="C7317" t="s">
        <v>7150</v>
      </c>
      <c r="D7317" t="s">
        <v>7151</v>
      </c>
      <c r="E7317" t="s">
        <v>49</v>
      </c>
      <c r="F7317" t="s">
        <v>50</v>
      </c>
      <c r="G7317" t="s">
        <v>8162</v>
      </c>
      <c r="H7317">
        <v>2012</v>
      </c>
      <c r="I7317" s="2">
        <v>13499466.77</v>
      </c>
      <c r="J7317" s="2">
        <v>0</v>
      </c>
      <c r="K7317" s="2">
        <v>13499466.77</v>
      </c>
      <c r="L7317" t="s">
        <v>116</v>
      </c>
    </row>
    <row r="7318" spans="1:12" x14ac:dyDescent="0.85">
      <c r="A7318" s="1">
        <v>41164</v>
      </c>
      <c r="B7318" t="s">
        <v>7553</v>
      </c>
      <c r="C7318" t="s">
        <v>8163</v>
      </c>
      <c r="D7318" t="s">
        <v>8164</v>
      </c>
      <c r="E7318" t="s">
        <v>102</v>
      </c>
      <c r="F7318" t="s">
        <v>103</v>
      </c>
      <c r="G7318" t="s">
        <v>104</v>
      </c>
      <c r="H7318">
        <v>2012</v>
      </c>
      <c r="I7318" s="2">
        <v>1450420</v>
      </c>
      <c r="J7318" s="2">
        <v>0</v>
      </c>
      <c r="K7318" s="2">
        <v>1450420</v>
      </c>
      <c r="L7318" t="s">
        <v>116</v>
      </c>
    </row>
    <row r="7319" spans="1:12" x14ac:dyDescent="0.85">
      <c r="A7319" s="1">
        <v>41164</v>
      </c>
      <c r="B7319" t="s">
        <v>7558</v>
      </c>
      <c r="C7319" t="s">
        <v>7559</v>
      </c>
      <c r="D7319" t="s">
        <v>7560</v>
      </c>
      <c r="E7319" t="s">
        <v>49</v>
      </c>
      <c r="F7319" t="s">
        <v>50</v>
      </c>
      <c r="G7319" t="s">
        <v>51</v>
      </c>
      <c r="H7319">
        <v>2012</v>
      </c>
      <c r="I7319" s="2">
        <v>100000</v>
      </c>
      <c r="J7319" s="2">
        <v>350000</v>
      </c>
      <c r="K7319" s="2">
        <v>450000</v>
      </c>
      <c r="L7319" t="s">
        <v>116</v>
      </c>
    </row>
    <row r="7320" spans="1:12" x14ac:dyDescent="0.85">
      <c r="A7320" s="1">
        <v>41164</v>
      </c>
      <c r="B7320" t="s">
        <v>1450</v>
      </c>
      <c r="C7320" t="s">
        <v>8165</v>
      </c>
      <c r="D7320" t="s">
        <v>8166</v>
      </c>
      <c r="E7320" t="s">
        <v>56</v>
      </c>
      <c r="F7320" t="s">
        <v>57</v>
      </c>
      <c r="G7320" t="s">
        <v>58</v>
      </c>
      <c r="H7320">
        <v>2012</v>
      </c>
      <c r="I7320" s="2">
        <v>153570</v>
      </c>
      <c r="J7320" s="2">
        <v>0</v>
      </c>
      <c r="K7320" s="2">
        <v>153570</v>
      </c>
      <c r="L7320" t="s">
        <v>116</v>
      </c>
    </row>
    <row r="7321" spans="1:12" x14ac:dyDescent="0.85">
      <c r="A7321" s="1">
        <v>41164</v>
      </c>
      <c r="B7321" t="s">
        <v>1450</v>
      </c>
      <c r="C7321" t="s">
        <v>8165</v>
      </c>
      <c r="D7321" t="s">
        <v>8166</v>
      </c>
      <c r="E7321" t="s">
        <v>70</v>
      </c>
      <c r="F7321" t="s">
        <v>71</v>
      </c>
      <c r="G7321" t="s">
        <v>5484</v>
      </c>
      <c r="H7321">
        <v>2012</v>
      </c>
      <c r="I7321" s="2">
        <v>4633780.29</v>
      </c>
      <c r="J7321" s="2">
        <v>4332718.09</v>
      </c>
      <c r="K7321" s="2">
        <v>8966498.3800000008</v>
      </c>
      <c r="L7321" t="s">
        <v>116</v>
      </c>
    </row>
    <row r="7322" spans="1:12" x14ac:dyDescent="0.85">
      <c r="A7322" s="1">
        <v>41164</v>
      </c>
      <c r="B7322" t="s">
        <v>1450</v>
      </c>
      <c r="C7322" t="s">
        <v>8165</v>
      </c>
      <c r="D7322" t="s">
        <v>8166</v>
      </c>
      <c r="E7322" t="s">
        <v>102</v>
      </c>
      <c r="F7322" t="s">
        <v>103</v>
      </c>
      <c r="G7322" t="s">
        <v>104</v>
      </c>
      <c r="H7322">
        <v>2012</v>
      </c>
      <c r="I7322" s="2">
        <v>7881750</v>
      </c>
      <c r="J7322" s="2">
        <v>2981082.21</v>
      </c>
      <c r="K7322" s="2">
        <v>10862832.210000001</v>
      </c>
      <c r="L7322" t="s">
        <v>116</v>
      </c>
    </row>
    <row r="7323" spans="1:12" x14ac:dyDescent="0.85">
      <c r="A7323" s="1">
        <v>41164</v>
      </c>
      <c r="B7323" t="s">
        <v>4159</v>
      </c>
      <c r="C7323" t="s">
        <v>4160</v>
      </c>
      <c r="D7323" t="s">
        <v>4161</v>
      </c>
      <c r="E7323" t="s">
        <v>119</v>
      </c>
      <c r="F7323" t="s">
        <v>120</v>
      </c>
      <c r="G7323" t="s">
        <v>121</v>
      </c>
      <c r="H7323">
        <v>2012</v>
      </c>
      <c r="I7323" s="2">
        <v>1400000</v>
      </c>
      <c r="J7323" s="2">
        <v>2800000</v>
      </c>
      <c r="K7323" s="2">
        <v>4200000</v>
      </c>
      <c r="L7323" t="s">
        <v>116</v>
      </c>
    </row>
    <row r="7324" spans="1:12" x14ac:dyDescent="0.85">
      <c r="A7324" s="1">
        <v>41164</v>
      </c>
      <c r="B7324" t="s">
        <v>90</v>
      </c>
      <c r="C7324" t="s">
        <v>631</v>
      </c>
      <c r="D7324" t="s">
        <v>632</v>
      </c>
      <c r="E7324" t="s">
        <v>223</v>
      </c>
      <c r="F7324" t="s">
        <v>224</v>
      </c>
      <c r="G7324" t="s">
        <v>225</v>
      </c>
      <c r="H7324">
        <v>2012</v>
      </c>
      <c r="I7324" s="2">
        <v>9478133.4100000001</v>
      </c>
      <c r="J7324" s="2">
        <v>0</v>
      </c>
      <c r="K7324" s="2">
        <v>9478133.4100000001</v>
      </c>
      <c r="L7324" t="s">
        <v>116</v>
      </c>
    </row>
    <row r="7325" spans="1:12" x14ac:dyDescent="0.85">
      <c r="A7325" s="1">
        <v>41164</v>
      </c>
      <c r="B7325" t="s">
        <v>538</v>
      </c>
      <c r="C7325" t="s">
        <v>5012</v>
      </c>
      <c r="D7325" t="s">
        <v>5013</v>
      </c>
      <c r="E7325" t="s">
        <v>56</v>
      </c>
      <c r="F7325" t="s">
        <v>57</v>
      </c>
      <c r="G7325" t="s">
        <v>58</v>
      </c>
      <c r="H7325">
        <v>2012</v>
      </c>
      <c r="I7325" s="2">
        <v>1047200</v>
      </c>
      <c r="J7325" s="2">
        <v>3145940.16</v>
      </c>
      <c r="K7325" s="2">
        <v>4193140.16</v>
      </c>
      <c r="L7325" t="s">
        <v>116</v>
      </c>
    </row>
    <row r="7326" spans="1:12" x14ac:dyDescent="0.85">
      <c r="A7326" s="1">
        <v>41164</v>
      </c>
      <c r="B7326" t="s">
        <v>538</v>
      </c>
      <c r="C7326" t="s">
        <v>5012</v>
      </c>
      <c r="D7326" t="s">
        <v>5013</v>
      </c>
      <c r="E7326" t="s">
        <v>15</v>
      </c>
      <c r="F7326" t="s">
        <v>16</v>
      </c>
      <c r="G7326" t="s">
        <v>17</v>
      </c>
      <c r="H7326">
        <v>2012</v>
      </c>
      <c r="I7326" s="2">
        <v>244522.69</v>
      </c>
      <c r="J7326" s="2">
        <v>256778.96</v>
      </c>
      <c r="K7326" s="2">
        <v>501301.65</v>
      </c>
      <c r="L7326" t="s">
        <v>116</v>
      </c>
    </row>
    <row r="7327" spans="1:12" x14ac:dyDescent="0.85">
      <c r="A7327" s="1">
        <v>41164</v>
      </c>
      <c r="B7327" t="s">
        <v>538</v>
      </c>
      <c r="C7327" t="s">
        <v>5012</v>
      </c>
      <c r="D7327" t="s">
        <v>5013</v>
      </c>
      <c r="E7327" t="s">
        <v>15</v>
      </c>
      <c r="F7327" t="s">
        <v>16</v>
      </c>
      <c r="G7327" t="s">
        <v>7192</v>
      </c>
      <c r="H7327">
        <v>2012</v>
      </c>
      <c r="I7327" s="2">
        <v>499975</v>
      </c>
      <c r="J7327" s="2">
        <v>500025</v>
      </c>
      <c r="K7327" s="2">
        <v>1000000</v>
      </c>
      <c r="L7327" t="s">
        <v>116</v>
      </c>
    </row>
    <row r="7328" spans="1:12" x14ac:dyDescent="0.85">
      <c r="A7328" s="1">
        <v>41164</v>
      </c>
      <c r="B7328" t="s">
        <v>538</v>
      </c>
      <c r="C7328" t="s">
        <v>5012</v>
      </c>
      <c r="D7328" t="s">
        <v>5013</v>
      </c>
      <c r="E7328" t="s">
        <v>70</v>
      </c>
      <c r="F7328" t="s">
        <v>71</v>
      </c>
      <c r="G7328" t="s">
        <v>5484</v>
      </c>
      <c r="H7328">
        <v>2012</v>
      </c>
      <c r="I7328" s="2">
        <v>594808.93999999994</v>
      </c>
      <c r="J7328" s="2">
        <v>1161168.45</v>
      </c>
      <c r="K7328" s="2">
        <v>1755977.39</v>
      </c>
      <c r="L7328" t="s">
        <v>116</v>
      </c>
    </row>
    <row r="7329" spans="1:12" x14ac:dyDescent="0.85">
      <c r="A7329" s="1">
        <v>41164</v>
      </c>
      <c r="B7329" t="s">
        <v>538</v>
      </c>
      <c r="C7329" t="s">
        <v>5012</v>
      </c>
      <c r="D7329" t="s">
        <v>5013</v>
      </c>
      <c r="E7329" t="s">
        <v>293</v>
      </c>
      <c r="F7329" t="s">
        <v>294</v>
      </c>
      <c r="G7329" t="s">
        <v>626</v>
      </c>
      <c r="H7329">
        <v>2012</v>
      </c>
      <c r="I7329" s="2">
        <v>240000</v>
      </c>
      <c r="J7329" s="2">
        <v>0</v>
      </c>
      <c r="K7329" s="2">
        <v>240000</v>
      </c>
      <c r="L7329" t="s">
        <v>116</v>
      </c>
    </row>
    <row r="7330" spans="1:12" x14ac:dyDescent="0.85">
      <c r="A7330" s="1">
        <v>41164</v>
      </c>
      <c r="B7330" t="s">
        <v>538</v>
      </c>
      <c r="C7330" t="s">
        <v>5012</v>
      </c>
      <c r="D7330" t="s">
        <v>5013</v>
      </c>
      <c r="E7330" t="s">
        <v>2105</v>
      </c>
      <c r="F7330" t="s">
        <v>2106</v>
      </c>
      <c r="G7330" t="s">
        <v>2107</v>
      </c>
      <c r="H7330">
        <v>2012</v>
      </c>
      <c r="I7330" s="2">
        <v>100000</v>
      </c>
      <c r="J7330" s="2">
        <v>0</v>
      </c>
      <c r="K7330" s="2">
        <v>100000</v>
      </c>
      <c r="L7330" t="s">
        <v>116</v>
      </c>
    </row>
    <row r="7331" spans="1:12" x14ac:dyDescent="0.85">
      <c r="A7331" s="1">
        <v>41164</v>
      </c>
      <c r="B7331" t="s">
        <v>538</v>
      </c>
      <c r="C7331" t="s">
        <v>5012</v>
      </c>
      <c r="D7331" t="s">
        <v>5013</v>
      </c>
      <c r="E7331" t="s">
        <v>49</v>
      </c>
      <c r="F7331" t="s">
        <v>50</v>
      </c>
      <c r="G7331" t="s">
        <v>5770</v>
      </c>
      <c r="H7331">
        <v>2012</v>
      </c>
      <c r="I7331" s="2">
        <v>200000</v>
      </c>
      <c r="J7331" s="2">
        <v>0</v>
      </c>
      <c r="K7331" s="2">
        <v>200000</v>
      </c>
      <c r="L7331" t="s">
        <v>116</v>
      </c>
    </row>
    <row r="7332" spans="1:12" x14ac:dyDescent="0.85">
      <c r="A7332" s="1">
        <v>41164</v>
      </c>
      <c r="B7332" t="s">
        <v>538</v>
      </c>
      <c r="C7332" t="s">
        <v>5012</v>
      </c>
      <c r="D7332" t="s">
        <v>5013</v>
      </c>
      <c r="E7332" t="s">
        <v>49</v>
      </c>
      <c r="F7332" t="s">
        <v>50</v>
      </c>
      <c r="G7332" t="s">
        <v>7167</v>
      </c>
      <c r="H7332">
        <v>2012</v>
      </c>
      <c r="I7332" s="2">
        <v>250000</v>
      </c>
      <c r="J7332" s="2">
        <v>0</v>
      </c>
      <c r="K7332" s="2">
        <v>250000</v>
      </c>
      <c r="L7332" t="s">
        <v>116</v>
      </c>
    </row>
    <row r="7333" spans="1:12" x14ac:dyDescent="0.85">
      <c r="A7333" s="1">
        <v>41164</v>
      </c>
      <c r="B7333" t="s">
        <v>538</v>
      </c>
      <c r="C7333" t="s">
        <v>5012</v>
      </c>
      <c r="D7333" t="s">
        <v>5013</v>
      </c>
      <c r="E7333" t="s">
        <v>93</v>
      </c>
      <c r="F7333" t="s">
        <v>94</v>
      </c>
      <c r="H7333">
        <v>2012</v>
      </c>
      <c r="I7333" s="2">
        <v>100000</v>
      </c>
      <c r="J7333" s="2">
        <v>0</v>
      </c>
      <c r="K7333" s="2">
        <v>100000</v>
      </c>
      <c r="L7333" t="s">
        <v>116</v>
      </c>
    </row>
    <row r="7334" spans="1:12" x14ac:dyDescent="0.85">
      <c r="A7334" s="1">
        <v>41164</v>
      </c>
      <c r="B7334" t="s">
        <v>538</v>
      </c>
      <c r="C7334" t="s">
        <v>5012</v>
      </c>
      <c r="D7334" t="s">
        <v>5013</v>
      </c>
      <c r="E7334" t="s">
        <v>93</v>
      </c>
      <c r="F7334" t="s">
        <v>94</v>
      </c>
      <c r="H7334">
        <v>2012</v>
      </c>
      <c r="I7334" s="2">
        <v>600000</v>
      </c>
      <c r="J7334" s="2">
        <v>600000</v>
      </c>
      <c r="K7334" s="2">
        <v>1200000</v>
      </c>
      <c r="L7334" t="s">
        <v>116</v>
      </c>
    </row>
    <row r="7335" spans="1:12" x14ac:dyDescent="0.85">
      <c r="A7335" s="1">
        <v>41164</v>
      </c>
      <c r="B7335" t="s">
        <v>538</v>
      </c>
      <c r="C7335" t="s">
        <v>6726</v>
      </c>
      <c r="D7335" t="s">
        <v>6727</v>
      </c>
      <c r="E7335" t="s">
        <v>49</v>
      </c>
      <c r="F7335" t="s">
        <v>50</v>
      </c>
      <c r="G7335" t="s">
        <v>51</v>
      </c>
      <c r="H7335">
        <v>2012</v>
      </c>
      <c r="I7335" s="2">
        <v>200000</v>
      </c>
      <c r="J7335" s="2">
        <v>0</v>
      </c>
      <c r="K7335" s="2">
        <v>200000</v>
      </c>
      <c r="L7335" t="s">
        <v>116</v>
      </c>
    </row>
    <row r="7336" spans="1:12" x14ac:dyDescent="0.85">
      <c r="A7336" s="1">
        <v>41164</v>
      </c>
      <c r="B7336" t="s">
        <v>538</v>
      </c>
      <c r="C7336" t="s">
        <v>644</v>
      </c>
      <c r="D7336" t="s">
        <v>645</v>
      </c>
      <c r="E7336" t="s">
        <v>113</v>
      </c>
      <c r="F7336" t="s">
        <v>114</v>
      </c>
      <c r="G7336" t="s">
        <v>115</v>
      </c>
      <c r="H7336">
        <v>2012</v>
      </c>
      <c r="I7336" s="2">
        <v>1920000</v>
      </c>
      <c r="J7336" s="2">
        <v>0</v>
      </c>
      <c r="K7336" s="2">
        <v>1920000</v>
      </c>
      <c r="L7336" t="s">
        <v>116</v>
      </c>
    </row>
    <row r="7337" spans="1:12" x14ac:dyDescent="0.85">
      <c r="A7337" s="1">
        <v>41164</v>
      </c>
      <c r="B7337" t="s">
        <v>7890</v>
      </c>
      <c r="C7337" t="s">
        <v>7891</v>
      </c>
      <c r="D7337" t="s">
        <v>7892</v>
      </c>
      <c r="E7337" t="s">
        <v>70</v>
      </c>
      <c r="F7337" t="s">
        <v>71</v>
      </c>
      <c r="G7337" t="s">
        <v>5484</v>
      </c>
      <c r="H7337">
        <v>2012</v>
      </c>
      <c r="I7337" s="2">
        <v>1703119.4</v>
      </c>
      <c r="J7337" s="2">
        <v>1594440.26</v>
      </c>
      <c r="K7337" s="2">
        <v>3297559.66</v>
      </c>
      <c r="L7337" t="s">
        <v>116</v>
      </c>
    </row>
    <row r="7338" spans="1:12" x14ac:dyDescent="0.85">
      <c r="A7338" s="1">
        <v>41164</v>
      </c>
      <c r="B7338" t="s">
        <v>90</v>
      </c>
      <c r="C7338" t="s">
        <v>7893</v>
      </c>
      <c r="D7338" t="s">
        <v>7894</v>
      </c>
      <c r="E7338" t="s">
        <v>119</v>
      </c>
      <c r="F7338" t="s">
        <v>120</v>
      </c>
      <c r="G7338" t="s">
        <v>121</v>
      </c>
      <c r="H7338">
        <v>2012</v>
      </c>
      <c r="I7338" s="2">
        <v>500000</v>
      </c>
      <c r="J7338" s="2">
        <v>0</v>
      </c>
      <c r="K7338" s="2">
        <v>500000</v>
      </c>
      <c r="L7338" t="s">
        <v>116</v>
      </c>
    </row>
    <row r="7339" spans="1:12" x14ac:dyDescent="0.85">
      <c r="A7339" s="1">
        <v>41164</v>
      </c>
      <c r="B7339" t="s">
        <v>1450</v>
      </c>
      <c r="C7339" t="s">
        <v>7571</v>
      </c>
      <c r="D7339" t="s">
        <v>7572</v>
      </c>
      <c r="E7339" t="s">
        <v>288</v>
      </c>
      <c r="F7339" t="s">
        <v>289</v>
      </c>
      <c r="G7339" t="s">
        <v>290</v>
      </c>
      <c r="H7339">
        <v>2012</v>
      </c>
      <c r="I7339" s="2">
        <v>2496065.1</v>
      </c>
      <c r="J7339" s="2">
        <v>0</v>
      </c>
      <c r="K7339" s="2">
        <v>2496065.1</v>
      </c>
      <c r="L7339" t="s">
        <v>116</v>
      </c>
    </row>
    <row r="7340" spans="1:12" x14ac:dyDescent="0.85">
      <c r="A7340" s="1">
        <v>41164</v>
      </c>
      <c r="B7340" t="s">
        <v>1502</v>
      </c>
      <c r="C7340" t="s">
        <v>5785</v>
      </c>
      <c r="D7340" t="s">
        <v>5786</v>
      </c>
      <c r="E7340" t="s">
        <v>70</v>
      </c>
      <c r="F7340" t="s">
        <v>71</v>
      </c>
      <c r="G7340" t="s">
        <v>72</v>
      </c>
      <c r="H7340">
        <v>2012</v>
      </c>
      <c r="I7340" s="2">
        <v>2255261</v>
      </c>
      <c r="J7340" s="2">
        <v>18</v>
      </c>
      <c r="K7340" s="2">
        <v>2255279</v>
      </c>
      <c r="L7340" t="s">
        <v>116</v>
      </c>
    </row>
    <row r="7341" spans="1:12" x14ac:dyDescent="0.85">
      <c r="A7341" s="1">
        <v>41164</v>
      </c>
      <c r="B7341" t="s">
        <v>90</v>
      </c>
      <c r="C7341" t="s">
        <v>5793</v>
      </c>
      <c r="D7341" t="s">
        <v>5794</v>
      </c>
      <c r="E7341" t="s">
        <v>334</v>
      </c>
      <c r="F7341" t="s">
        <v>335</v>
      </c>
      <c r="G7341" t="s">
        <v>5078</v>
      </c>
      <c r="H7341">
        <v>2012</v>
      </c>
      <c r="I7341" s="2">
        <v>30000</v>
      </c>
      <c r="J7341" s="2">
        <v>0</v>
      </c>
      <c r="K7341" s="2">
        <v>30000</v>
      </c>
      <c r="L7341" t="s">
        <v>116</v>
      </c>
    </row>
    <row r="7342" spans="1:12" x14ac:dyDescent="0.85">
      <c r="A7342" s="1">
        <v>41164</v>
      </c>
      <c r="B7342" t="s">
        <v>90</v>
      </c>
      <c r="C7342" t="s">
        <v>5793</v>
      </c>
      <c r="D7342" t="s">
        <v>5794</v>
      </c>
      <c r="E7342" t="s">
        <v>56</v>
      </c>
      <c r="F7342" t="s">
        <v>57</v>
      </c>
      <c r="G7342" t="s">
        <v>58</v>
      </c>
      <c r="H7342">
        <v>2012</v>
      </c>
      <c r="I7342" s="2">
        <v>30000</v>
      </c>
      <c r="J7342" s="2">
        <v>0</v>
      </c>
      <c r="K7342" s="2">
        <v>30000</v>
      </c>
      <c r="L7342" t="s">
        <v>116</v>
      </c>
    </row>
    <row r="7343" spans="1:12" x14ac:dyDescent="0.85">
      <c r="A7343" s="1">
        <v>41164</v>
      </c>
      <c r="B7343" t="s">
        <v>90</v>
      </c>
      <c r="C7343" t="s">
        <v>5793</v>
      </c>
      <c r="D7343" t="s">
        <v>5794</v>
      </c>
      <c r="E7343" t="s">
        <v>15</v>
      </c>
      <c r="F7343" t="s">
        <v>16</v>
      </c>
      <c r="G7343" t="s">
        <v>7192</v>
      </c>
      <c r="H7343">
        <v>2012</v>
      </c>
      <c r="I7343" s="2">
        <v>29985</v>
      </c>
      <c r="J7343" s="2">
        <v>15</v>
      </c>
      <c r="K7343" s="2">
        <v>30000</v>
      </c>
      <c r="L7343" t="s">
        <v>116</v>
      </c>
    </row>
    <row r="7344" spans="1:12" x14ac:dyDescent="0.85">
      <c r="A7344" s="1">
        <v>41164</v>
      </c>
      <c r="B7344" t="s">
        <v>90</v>
      </c>
      <c r="C7344" t="s">
        <v>5793</v>
      </c>
      <c r="D7344" t="s">
        <v>5794</v>
      </c>
      <c r="E7344" t="s">
        <v>15</v>
      </c>
      <c r="F7344" t="s">
        <v>16</v>
      </c>
      <c r="G7344" t="s">
        <v>17</v>
      </c>
      <c r="H7344">
        <v>2012</v>
      </c>
      <c r="I7344" s="2">
        <v>90858.61</v>
      </c>
      <c r="J7344" s="2">
        <v>0</v>
      </c>
      <c r="K7344" s="2">
        <v>90858.61</v>
      </c>
      <c r="L7344" t="s">
        <v>116</v>
      </c>
    </row>
    <row r="7345" spans="1:12" x14ac:dyDescent="0.85">
      <c r="A7345" s="1">
        <v>41164</v>
      </c>
      <c r="B7345" t="s">
        <v>90</v>
      </c>
      <c r="C7345" t="s">
        <v>5793</v>
      </c>
      <c r="D7345" t="s">
        <v>5794</v>
      </c>
      <c r="E7345" t="s">
        <v>200</v>
      </c>
      <c r="F7345" t="s">
        <v>201</v>
      </c>
      <c r="G7345" t="s">
        <v>202</v>
      </c>
      <c r="H7345">
        <v>2012</v>
      </c>
      <c r="I7345" s="2">
        <v>79973</v>
      </c>
      <c r="J7345" s="2">
        <v>27</v>
      </c>
      <c r="K7345" s="2">
        <v>80000</v>
      </c>
      <c r="L7345" t="s">
        <v>116</v>
      </c>
    </row>
    <row r="7346" spans="1:12" x14ac:dyDescent="0.85">
      <c r="A7346" s="1">
        <v>41164</v>
      </c>
      <c r="B7346" t="s">
        <v>90</v>
      </c>
      <c r="C7346" t="s">
        <v>5793</v>
      </c>
      <c r="D7346" t="s">
        <v>5794</v>
      </c>
      <c r="E7346" t="s">
        <v>70</v>
      </c>
      <c r="F7346" t="s">
        <v>71</v>
      </c>
      <c r="G7346" t="s">
        <v>72</v>
      </c>
      <c r="H7346">
        <v>2012</v>
      </c>
      <c r="I7346" s="2">
        <v>2835.5</v>
      </c>
      <c r="J7346" s="2">
        <v>0</v>
      </c>
      <c r="K7346" s="2">
        <v>2835.5</v>
      </c>
      <c r="L7346" t="s">
        <v>116</v>
      </c>
    </row>
    <row r="7347" spans="1:12" x14ac:dyDescent="0.85">
      <c r="A7347" s="1">
        <v>41164</v>
      </c>
      <c r="B7347" t="s">
        <v>90</v>
      </c>
      <c r="C7347" t="s">
        <v>5793</v>
      </c>
      <c r="D7347" t="s">
        <v>5794</v>
      </c>
      <c r="E7347" t="s">
        <v>744</v>
      </c>
      <c r="F7347" t="s">
        <v>745</v>
      </c>
      <c r="G7347" t="s">
        <v>746</v>
      </c>
      <c r="H7347">
        <v>2012</v>
      </c>
      <c r="I7347" s="2">
        <v>10000</v>
      </c>
      <c r="J7347" s="2">
        <v>0</v>
      </c>
      <c r="K7347" s="2">
        <v>10000</v>
      </c>
      <c r="L7347" t="s">
        <v>116</v>
      </c>
    </row>
    <row r="7348" spans="1:12" x14ac:dyDescent="0.85">
      <c r="A7348" s="1">
        <v>41164</v>
      </c>
      <c r="B7348" t="s">
        <v>90</v>
      </c>
      <c r="C7348" t="s">
        <v>5793</v>
      </c>
      <c r="D7348" t="s">
        <v>5794</v>
      </c>
      <c r="E7348" t="s">
        <v>288</v>
      </c>
      <c r="F7348" t="s">
        <v>289</v>
      </c>
      <c r="G7348" t="s">
        <v>290</v>
      </c>
      <c r="H7348">
        <v>2012</v>
      </c>
      <c r="I7348" s="2">
        <v>121880</v>
      </c>
      <c r="J7348" s="2">
        <v>0</v>
      </c>
      <c r="K7348" s="2">
        <v>121880</v>
      </c>
      <c r="L7348" t="s">
        <v>116</v>
      </c>
    </row>
    <row r="7349" spans="1:12" x14ac:dyDescent="0.85">
      <c r="A7349" s="1">
        <v>41164</v>
      </c>
      <c r="B7349" t="s">
        <v>90</v>
      </c>
      <c r="C7349" t="s">
        <v>5793</v>
      </c>
      <c r="D7349" t="s">
        <v>5794</v>
      </c>
      <c r="E7349" t="s">
        <v>293</v>
      </c>
      <c r="F7349" t="s">
        <v>294</v>
      </c>
      <c r="G7349" t="s">
        <v>4803</v>
      </c>
      <c r="H7349">
        <v>2012</v>
      </c>
      <c r="I7349" s="2">
        <v>30000</v>
      </c>
      <c r="J7349" s="2">
        <v>0</v>
      </c>
      <c r="K7349" s="2">
        <v>30000</v>
      </c>
      <c r="L7349" t="s">
        <v>116</v>
      </c>
    </row>
    <row r="7350" spans="1:12" x14ac:dyDescent="0.85">
      <c r="A7350" s="1">
        <v>41164</v>
      </c>
      <c r="B7350" t="s">
        <v>90</v>
      </c>
      <c r="C7350" t="s">
        <v>5793</v>
      </c>
      <c r="D7350" t="s">
        <v>5794</v>
      </c>
      <c r="E7350" t="s">
        <v>102</v>
      </c>
      <c r="F7350" t="s">
        <v>103</v>
      </c>
      <c r="G7350" t="s">
        <v>104</v>
      </c>
      <c r="H7350">
        <v>2012</v>
      </c>
      <c r="I7350" s="2">
        <v>78355</v>
      </c>
      <c r="J7350" s="2">
        <v>0</v>
      </c>
      <c r="K7350" s="2">
        <v>78355</v>
      </c>
      <c r="L7350" t="s">
        <v>116</v>
      </c>
    </row>
    <row r="7351" spans="1:12" x14ac:dyDescent="0.85">
      <c r="A7351" s="1">
        <v>41164</v>
      </c>
      <c r="B7351" t="s">
        <v>90</v>
      </c>
      <c r="C7351" t="s">
        <v>5793</v>
      </c>
      <c r="D7351" t="s">
        <v>5794</v>
      </c>
      <c r="E7351" t="s">
        <v>1709</v>
      </c>
      <c r="F7351" t="s">
        <v>1710</v>
      </c>
      <c r="G7351" t="s">
        <v>1711</v>
      </c>
      <c r="H7351">
        <v>2012</v>
      </c>
      <c r="I7351" s="2">
        <v>10000</v>
      </c>
      <c r="J7351" s="2">
        <v>0</v>
      </c>
      <c r="K7351" s="2">
        <v>10000</v>
      </c>
      <c r="L7351" t="s">
        <v>116</v>
      </c>
    </row>
    <row r="7352" spans="1:12" x14ac:dyDescent="0.85">
      <c r="A7352" s="1">
        <v>41164</v>
      </c>
      <c r="B7352" t="s">
        <v>90</v>
      </c>
      <c r="C7352" t="s">
        <v>5793</v>
      </c>
      <c r="D7352" t="s">
        <v>5794</v>
      </c>
      <c r="E7352" t="s">
        <v>119</v>
      </c>
      <c r="F7352" t="s">
        <v>120</v>
      </c>
      <c r="G7352" t="s">
        <v>121</v>
      </c>
      <c r="H7352">
        <v>2012</v>
      </c>
      <c r="I7352" s="2">
        <v>30000</v>
      </c>
      <c r="J7352" s="2">
        <v>0</v>
      </c>
      <c r="K7352" s="2">
        <v>30000</v>
      </c>
      <c r="L7352" t="s">
        <v>116</v>
      </c>
    </row>
    <row r="7353" spans="1:12" x14ac:dyDescent="0.85">
      <c r="A7353" s="1">
        <v>41164</v>
      </c>
      <c r="B7353" t="s">
        <v>90</v>
      </c>
      <c r="C7353" t="s">
        <v>5793</v>
      </c>
      <c r="D7353" t="s">
        <v>5794</v>
      </c>
      <c r="E7353" t="s">
        <v>42</v>
      </c>
      <c r="F7353" t="s">
        <v>43</v>
      </c>
      <c r="G7353" t="s">
        <v>76</v>
      </c>
      <c r="H7353">
        <v>2012</v>
      </c>
      <c r="I7353" s="2">
        <v>31001.32</v>
      </c>
      <c r="J7353" s="2">
        <v>0</v>
      </c>
      <c r="K7353" s="2">
        <v>31001.32</v>
      </c>
      <c r="L7353" t="s">
        <v>116</v>
      </c>
    </row>
    <row r="7354" spans="1:12" x14ac:dyDescent="0.85">
      <c r="A7354" s="1">
        <v>41164</v>
      </c>
      <c r="B7354" t="s">
        <v>90</v>
      </c>
      <c r="C7354" t="s">
        <v>5793</v>
      </c>
      <c r="D7354" t="s">
        <v>5794</v>
      </c>
      <c r="E7354" t="s">
        <v>2152</v>
      </c>
      <c r="F7354" t="s">
        <v>2153</v>
      </c>
      <c r="G7354" t="s">
        <v>2154</v>
      </c>
      <c r="H7354">
        <v>2012</v>
      </c>
      <c r="I7354" s="2">
        <v>10000</v>
      </c>
      <c r="J7354" s="2">
        <v>0</v>
      </c>
      <c r="K7354" s="2">
        <v>10000</v>
      </c>
      <c r="L7354" t="s">
        <v>116</v>
      </c>
    </row>
    <row r="7355" spans="1:12" x14ac:dyDescent="0.85">
      <c r="A7355" s="1">
        <v>41164</v>
      </c>
      <c r="B7355" t="s">
        <v>90</v>
      </c>
      <c r="C7355" t="s">
        <v>5793</v>
      </c>
      <c r="D7355" t="s">
        <v>5794</v>
      </c>
      <c r="E7355" t="s">
        <v>2108</v>
      </c>
      <c r="F7355" t="s">
        <v>2109</v>
      </c>
      <c r="G7355" t="s">
        <v>2110</v>
      </c>
      <c r="H7355">
        <v>2012</v>
      </c>
      <c r="I7355" s="2">
        <v>10000</v>
      </c>
      <c r="J7355" s="2">
        <v>0</v>
      </c>
      <c r="K7355" s="2">
        <v>10000</v>
      </c>
      <c r="L7355" t="s">
        <v>116</v>
      </c>
    </row>
    <row r="7356" spans="1:12" x14ac:dyDescent="0.85">
      <c r="A7356" s="1">
        <v>41164</v>
      </c>
      <c r="B7356" t="s">
        <v>90</v>
      </c>
      <c r="C7356" t="s">
        <v>5793</v>
      </c>
      <c r="D7356" t="s">
        <v>5794</v>
      </c>
      <c r="E7356" t="s">
        <v>93</v>
      </c>
      <c r="F7356" t="s">
        <v>94</v>
      </c>
      <c r="H7356">
        <v>2012</v>
      </c>
      <c r="I7356" s="2">
        <v>10000</v>
      </c>
      <c r="J7356" s="2">
        <v>0</v>
      </c>
      <c r="K7356" s="2">
        <v>10000</v>
      </c>
      <c r="L7356" t="s">
        <v>116</v>
      </c>
    </row>
    <row r="7357" spans="1:12" x14ac:dyDescent="0.85">
      <c r="A7357" s="1">
        <v>41164</v>
      </c>
      <c r="B7357" t="s">
        <v>90</v>
      </c>
      <c r="C7357" t="s">
        <v>5793</v>
      </c>
      <c r="D7357" t="s">
        <v>5794</v>
      </c>
      <c r="E7357" t="s">
        <v>93</v>
      </c>
      <c r="F7357" t="s">
        <v>94</v>
      </c>
      <c r="H7357">
        <v>2012</v>
      </c>
      <c r="I7357" s="2">
        <v>50000</v>
      </c>
      <c r="J7357" s="2">
        <v>0</v>
      </c>
      <c r="K7357" s="2">
        <v>50000</v>
      </c>
      <c r="L7357" t="s">
        <v>116</v>
      </c>
    </row>
    <row r="7358" spans="1:12" x14ac:dyDescent="0.85">
      <c r="A7358" s="1">
        <v>41164</v>
      </c>
      <c r="B7358" t="s">
        <v>90</v>
      </c>
      <c r="C7358" t="s">
        <v>5793</v>
      </c>
      <c r="D7358" t="s">
        <v>5794</v>
      </c>
      <c r="E7358" t="s">
        <v>62</v>
      </c>
      <c r="F7358" t="s">
        <v>63</v>
      </c>
      <c r="H7358">
        <v>2012</v>
      </c>
      <c r="I7358" s="2">
        <v>30000</v>
      </c>
      <c r="J7358" s="2">
        <v>0</v>
      </c>
      <c r="K7358" s="2">
        <v>30000</v>
      </c>
      <c r="L7358" t="s">
        <v>116</v>
      </c>
    </row>
    <row r="7359" spans="1:12" x14ac:dyDescent="0.85">
      <c r="A7359" s="1">
        <v>41164</v>
      </c>
      <c r="B7359" t="s">
        <v>1457</v>
      </c>
      <c r="C7359" t="s">
        <v>8167</v>
      </c>
      <c r="D7359" t="s">
        <v>8168</v>
      </c>
      <c r="E7359" t="s">
        <v>102</v>
      </c>
      <c r="F7359" t="s">
        <v>103</v>
      </c>
      <c r="G7359" t="s">
        <v>104</v>
      </c>
      <c r="H7359">
        <v>2012</v>
      </c>
      <c r="I7359" s="2">
        <v>9497834.8399999999</v>
      </c>
      <c r="J7359" s="2">
        <v>33839311.609999999</v>
      </c>
      <c r="K7359" s="2">
        <v>43337146.450000003</v>
      </c>
      <c r="L7359" t="s">
        <v>116</v>
      </c>
    </row>
    <row r="7360" spans="1:12" x14ac:dyDescent="0.85">
      <c r="A7360" s="1">
        <v>41164</v>
      </c>
      <c r="B7360" t="s">
        <v>7174</v>
      </c>
      <c r="C7360" t="s">
        <v>7175</v>
      </c>
      <c r="D7360" t="s">
        <v>7176</v>
      </c>
      <c r="E7360" t="s">
        <v>56</v>
      </c>
      <c r="F7360" t="s">
        <v>57</v>
      </c>
      <c r="G7360" t="s">
        <v>58</v>
      </c>
      <c r="H7360">
        <v>2012</v>
      </c>
      <c r="I7360" s="2">
        <v>300000</v>
      </c>
      <c r="J7360" s="2">
        <v>0</v>
      </c>
      <c r="K7360" s="2">
        <v>300000</v>
      </c>
      <c r="L7360" t="s">
        <v>116</v>
      </c>
    </row>
    <row r="7361" spans="1:12" x14ac:dyDescent="0.85">
      <c r="A7361" s="1">
        <v>41164</v>
      </c>
      <c r="B7361" t="s">
        <v>8169</v>
      </c>
      <c r="C7361" t="s">
        <v>8170</v>
      </c>
      <c r="D7361" t="s">
        <v>8171</v>
      </c>
      <c r="E7361" t="s">
        <v>5946</v>
      </c>
      <c r="F7361" t="s">
        <v>5947</v>
      </c>
      <c r="G7361" t="s">
        <v>5948</v>
      </c>
      <c r="H7361">
        <v>2012</v>
      </c>
      <c r="I7361" s="2">
        <v>5500000</v>
      </c>
      <c r="J7361" s="2">
        <v>17500000</v>
      </c>
      <c r="K7361" s="2">
        <v>23000000</v>
      </c>
      <c r="L7361" t="s">
        <v>116</v>
      </c>
    </row>
    <row r="7362" spans="1:12" x14ac:dyDescent="0.85">
      <c r="A7362" s="1">
        <v>41164</v>
      </c>
      <c r="B7362" t="s">
        <v>90</v>
      </c>
      <c r="C7362" t="s">
        <v>7586</v>
      </c>
      <c r="D7362" t="s">
        <v>7587</v>
      </c>
      <c r="E7362" t="s">
        <v>200</v>
      </c>
      <c r="F7362" t="s">
        <v>201</v>
      </c>
      <c r="G7362" t="s">
        <v>213</v>
      </c>
      <c r="H7362">
        <v>2012</v>
      </c>
      <c r="I7362" s="2">
        <v>3670614.32</v>
      </c>
      <c r="J7362" s="2">
        <v>3996181.68</v>
      </c>
      <c r="K7362" s="2">
        <v>7666796</v>
      </c>
      <c r="L7362" t="s">
        <v>116</v>
      </c>
    </row>
    <row r="7363" spans="1:12" x14ac:dyDescent="0.85">
      <c r="A7363" s="1">
        <v>41164</v>
      </c>
      <c r="B7363" t="s">
        <v>7240</v>
      </c>
      <c r="C7363" t="s">
        <v>7590</v>
      </c>
      <c r="D7363" t="s">
        <v>7591</v>
      </c>
      <c r="E7363" t="s">
        <v>15</v>
      </c>
      <c r="F7363" t="s">
        <v>16</v>
      </c>
      <c r="G7363" t="s">
        <v>17</v>
      </c>
      <c r="H7363">
        <v>2012</v>
      </c>
      <c r="I7363" s="2">
        <v>202260.67</v>
      </c>
      <c r="J7363" s="2">
        <v>0</v>
      </c>
      <c r="K7363" s="2">
        <v>202260.67</v>
      </c>
      <c r="L7363" t="s">
        <v>116</v>
      </c>
    </row>
    <row r="7364" spans="1:12" x14ac:dyDescent="0.85">
      <c r="A7364" s="1">
        <v>41164</v>
      </c>
      <c r="B7364" t="s">
        <v>7240</v>
      </c>
      <c r="C7364" t="s">
        <v>7590</v>
      </c>
      <c r="D7364" t="s">
        <v>7591</v>
      </c>
      <c r="E7364" t="s">
        <v>288</v>
      </c>
      <c r="F7364" t="s">
        <v>289</v>
      </c>
      <c r="G7364" t="s">
        <v>290</v>
      </c>
      <c r="H7364">
        <v>2012</v>
      </c>
      <c r="I7364" s="2">
        <v>239700</v>
      </c>
      <c r="J7364" s="2">
        <v>484408.5</v>
      </c>
      <c r="K7364" s="2">
        <v>724108.5</v>
      </c>
      <c r="L7364" t="s">
        <v>116</v>
      </c>
    </row>
    <row r="7365" spans="1:12" x14ac:dyDescent="0.85">
      <c r="A7365" s="1">
        <v>41164</v>
      </c>
      <c r="B7365" t="s">
        <v>7240</v>
      </c>
      <c r="C7365" t="s">
        <v>7590</v>
      </c>
      <c r="D7365" t="s">
        <v>7591</v>
      </c>
      <c r="E7365" t="s">
        <v>1957</v>
      </c>
      <c r="F7365" t="s">
        <v>1958</v>
      </c>
      <c r="G7365" t="s">
        <v>1959</v>
      </c>
      <c r="H7365">
        <v>2012</v>
      </c>
      <c r="I7365" s="2">
        <v>972844.93</v>
      </c>
      <c r="J7365" s="2">
        <v>0</v>
      </c>
      <c r="K7365" s="2">
        <v>972844.93</v>
      </c>
      <c r="L7365" t="s">
        <v>116</v>
      </c>
    </row>
    <row r="7366" spans="1:12" x14ac:dyDescent="0.85">
      <c r="A7366" s="1">
        <v>41164</v>
      </c>
      <c r="B7366" t="s">
        <v>5032</v>
      </c>
      <c r="C7366" t="s">
        <v>5033</v>
      </c>
      <c r="D7366" t="s">
        <v>5034</v>
      </c>
      <c r="E7366" t="s">
        <v>56</v>
      </c>
      <c r="F7366" t="s">
        <v>57</v>
      </c>
      <c r="G7366" t="s">
        <v>58</v>
      </c>
      <c r="H7366">
        <v>2012</v>
      </c>
      <c r="I7366" s="2">
        <v>9865000</v>
      </c>
      <c r="J7366" s="2">
        <v>0</v>
      </c>
      <c r="K7366" s="2">
        <v>9865000</v>
      </c>
      <c r="L7366" t="s">
        <v>116</v>
      </c>
    </row>
    <row r="7367" spans="1:12" x14ac:dyDescent="0.85">
      <c r="A7367" s="1">
        <v>41164</v>
      </c>
      <c r="B7367" t="s">
        <v>5032</v>
      </c>
      <c r="C7367" t="s">
        <v>5033</v>
      </c>
      <c r="D7367" t="s">
        <v>5034</v>
      </c>
      <c r="E7367" t="s">
        <v>235</v>
      </c>
      <c r="F7367" t="s">
        <v>236</v>
      </c>
      <c r="G7367" t="s">
        <v>237</v>
      </c>
      <c r="H7367">
        <v>2012</v>
      </c>
      <c r="I7367" s="2">
        <v>6735000</v>
      </c>
      <c r="J7367" s="2">
        <v>0</v>
      </c>
      <c r="K7367" s="2">
        <v>6735000</v>
      </c>
      <c r="L7367" t="s">
        <v>116</v>
      </c>
    </row>
    <row r="7368" spans="1:12" x14ac:dyDescent="0.85">
      <c r="A7368" s="1">
        <v>41164</v>
      </c>
      <c r="B7368" t="s">
        <v>5032</v>
      </c>
      <c r="C7368" t="s">
        <v>5033</v>
      </c>
      <c r="D7368" t="s">
        <v>5034</v>
      </c>
      <c r="E7368" t="s">
        <v>223</v>
      </c>
      <c r="F7368" t="s">
        <v>224</v>
      </c>
      <c r="G7368" t="s">
        <v>4528</v>
      </c>
      <c r="H7368">
        <v>2012</v>
      </c>
      <c r="I7368" s="2">
        <v>3000000</v>
      </c>
      <c r="J7368" s="2">
        <v>0</v>
      </c>
      <c r="K7368" s="2">
        <v>3000000</v>
      </c>
      <c r="L7368" t="s">
        <v>116</v>
      </c>
    </row>
    <row r="7369" spans="1:12" x14ac:dyDescent="0.85">
      <c r="A7369" s="1">
        <v>41164</v>
      </c>
      <c r="B7369" t="s">
        <v>5032</v>
      </c>
      <c r="C7369" t="s">
        <v>5033</v>
      </c>
      <c r="D7369" t="s">
        <v>5034</v>
      </c>
      <c r="E7369" t="s">
        <v>21</v>
      </c>
      <c r="F7369" t="s">
        <v>22</v>
      </c>
      <c r="G7369" t="s">
        <v>23</v>
      </c>
      <c r="H7369">
        <v>2012</v>
      </c>
      <c r="I7369" s="2">
        <v>41182805.090000004</v>
      </c>
      <c r="J7369" s="2">
        <v>0</v>
      </c>
      <c r="K7369" s="2">
        <v>41182805.090000004</v>
      </c>
      <c r="L7369" t="s">
        <v>116</v>
      </c>
    </row>
    <row r="7370" spans="1:12" x14ac:dyDescent="0.85">
      <c r="A7370" s="1">
        <v>41164</v>
      </c>
      <c r="B7370" t="s">
        <v>5032</v>
      </c>
      <c r="C7370" t="s">
        <v>6742</v>
      </c>
      <c r="D7370" t="s">
        <v>6743</v>
      </c>
      <c r="E7370" t="s">
        <v>264</v>
      </c>
      <c r="F7370" t="s">
        <v>265</v>
      </c>
      <c r="G7370" t="s">
        <v>1350</v>
      </c>
      <c r="H7370">
        <v>2012</v>
      </c>
      <c r="I7370" s="2">
        <v>327225</v>
      </c>
      <c r="J7370" s="2">
        <v>0</v>
      </c>
      <c r="K7370" s="2">
        <v>327225</v>
      </c>
      <c r="L7370" t="s">
        <v>116</v>
      </c>
    </row>
    <row r="7371" spans="1:12" x14ac:dyDescent="0.85">
      <c r="A7371" s="1">
        <v>41164</v>
      </c>
      <c r="B7371" t="s">
        <v>1346</v>
      </c>
      <c r="C7371" t="s">
        <v>6279</v>
      </c>
      <c r="D7371" t="s">
        <v>6280</v>
      </c>
      <c r="E7371" t="s">
        <v>119</v>
      </c>
      <c r="F7371" t="s">
        <v>120</v>
      </c>
      <c r="G7371" t="s">
        <v>121</v>
      </c>
      <c r="H7371">
        <v>2012</v>
      </c>
      <c r="I7371" s="2">
        <v>0</v>
      </c>
      <c r="J7371" s="2">
        <v>697548.25</v>
      </c>
      <c r="K7371" s="2">
        <v>697548.25</v>
      </c>
      <c r="L7371" t="s">
        <v>116</v>
      </c>
    </row>
    <row r="7372" spans="1:12" x14ac:dyDescent="0.85">
      <c r="A7372" s="1">
        <v>41164</v>
      </c>
      <c r="B7372" t="s">
        <v>1040</v>
      </c>
      <c r="C7372" t="s">
        <v>7594</v>
      </c>
      <c r="D7372" t="s">
        <v>5801</v>
      </c>
      <c r="E7372" t="s">
        <v>264</v>
      </c>
      <c r="F7372" t="s">
        <v>265</v>
      </c>
      <c r="G7372" t="s">
        <v>1350</v>
      </c>
      <c r="H7372">
        <v>2012</v>
      </c>
      <c r="I7372" s="2">
        <v>1325400</v>
      </c>
      <c r="J7372" s="2">
        <v>0</v>
      </c>
      <c r="K7372" s="2">
        <v>1325400</v>
      </c>
      <c r="L7372" t="s">
        <v>116</v>
      </c>
    </row>
    <row r="7373" spans="1:12" x14ac:dyDescent="0.85">
      <c r="A7373" s="1">
        <v>41164</v>
      </c>
      <c r="B7373" t="s">
        <v>1040</v>
      </c>
      <c r="C7373" t="s">
        <v>7594</v>
      </c>
      <c r="D7373" t="s">
        <v>5801</v>
      </c>
      <c r="E7373" t="s">
        <v>293</v>
      </c>
      <c r="F7373" t="s">
        <v>294</v>
      </c>
      <c r="G7373" t="s">
        <v>4803</v>
      </c>
      <c r="H7373">
        <v>2012</v>
      </c>
      <c r="I7373" s="2">
        <v>844041.35</v>
      </c>
      <c r="J7373" s="2">
        <v>0</v>
      </c>
      <c r="K7373" s="2">
        <v>844041.35</v>
      </c>
      <c r="L7373" t="s">
        <v>116</v>
      </c>
    </row>
    <row r="7374" spans="1:12" x14ac:dyDescent="0.85">
      <c r="A7374" s="1">
        <v>41164</v>
      </c>
      <c r="B7374" t="s">
        <v>1040</v>
      </c>
      <c r="C7374" t="s">
        <v>7594</v>
      </c>
      <c r="D7374" t="s">
        <v>5801</v>
      </c>
      <c r="E7374" t="s">
        <v>1698</v>
      </c>
      <c r="F7374" t="s">
        <v>1699</v>
      </c>
      <c r="G7374" t="s">
        <v>1700</v>
      </c>
      <c r="H7374">
        <v>2012</v>
      </c>
      <c r="I7374" s="2">
        <v>300000</v>
      </c>
      <c r="J7374" s="2">
        <v>0</v>
      </c>
      <c r="K7374" s="2">
        <v>300000</v>
      </c>
      <c r="L7374" t="s">
        <v>116</v>
      </c>
    </row>
    <row r="7375" spans="1:12" x14ac:dyDescent="0.85">
      <c r="A7375" s="1">
        <v>41164</v>
      </c>
      <c r="B7375" t="s">
        <v>1040</v>
      </c>
      <c r="C7375" t="s">
        <v>7594</v>
      </c>
      <c r="D7375" t="s">
        <v>5801</v>
      </c>
      <c r="E7375" t="s">
        <v>7908</v>
      </c>
      <c r="F7375" t="s">
        <v>7909</v>
      </c>
      <c r="G7375" t="s">
        <v>8172</v>
      </c>
      <c r="H7375">
        <v>2012</v>
      </c>
      <c r="I7375" s="2">
        <v>0</v>
      </c>
      <c r="J7375" s="2">
        <v>33173</v>
      </c>
      <c r="K7375" s="2">
        <v>33173</v>
      </c>
      <c r="L7375" t="s">
        <v>116</v>
      </c>
    </row>
    <row r="7376" spans="1:12" x14ac:dyDescent="0.85">
      <c r="A7376" s="1">
        <v>41164</v>
      </c>
      <c r="B7376" t="s">
        <v>1040</v>
      </c>
      <c r="C7376" t="s">
        <v>7594</v>
      </c>
      <c r="D7376" t="s">
        <v>5801</v>
      </c>
      <c r="E7376" t="s">
        <v>42</v>
      </c>
      <c r="F7376" t="s">
        <v>43</v>
      </c>
      <c r="G7376" t="s">
        <v>44</v>
      </c>
      <c r="H7376">
        <v>2012</v>
      </c>
      <c r="I7376" s="2">
        <v>165046.9</v>
      </c>
      <c r="J7376" s="2">
        <v>0</v>
      </c>
      <c r="K7376" s="2">
        <v>165046.9</v>
      </c>
      <c r="L7376" t="s">
        <v>116</v>
      </c>
    </row>
    <row r="7377" spans="1:12" x14ac:dyDescent="0.85">
      <c r="A7377" s="1">
        <v>41164</v>
      </c>
      <c r="B7377" t="s">
        <v>1040</v>
      </c>
      <c r="C7377" t="s">
        <v>7594</v>
      </c>
      <c r="D7377" t="s">
        <v>5801</v>
      </c>
      <c r="E7377" t="s">
        <v>21</v>
      </c>
      <c r="F7377" t="s">
        <v>22</v>
      </c>
      <c r="G7377" t="s">
        <v>23</v>
      </c>
      <c r="H7377">
        <v>2012</v>
      </c>
      <c r="I7377" s="2">
        <v>3019102.85</v>
      </c>
      <c r="J7377" s="2">
        <v>1522904.48</v>
      </c>
      <c r="K7377" s="2">
        <v>4542007.33</v>
      </c>
      <c r="L7377" t="s">
        <v>116</v>
      </c>
    </row>
    <row r="7378" spans="1:12" x14ac:dyDescent="0.85">
      <c r="A7378" s="1">
        <v>41164</v>
      </c>
      <c r="B7378" t="s">
        <v>7911</v>
      </c>
      <c r="C7378" t="s">
        <v>7912</v>
      </c>
      <c r="D7378" t="s">
        <v>7913</v>
      </c>
      <c r="E7378" t="s">
        <v>93</v>
      </c>
      <c r="F7378" t="s">
        <v>94</v>
      </c>
      <c r="H7378">
        <v>2012</v>
      </c>
      <c r="I7378" s="2">
        <v>3035000</v>
      </c>
      <c r="J7378" s="2">
        <v>0</v>
      </c>
      <c r="K7378" s="2">
        <v>3035000</v>
      </c>
      <c r="L7378" t="s">
        <v>116</v>
      </c>
    </row>
    <row r="7379" spans="1:12" x14ac:dyDescent="0.85">
      <c r="A7379" s="1">
        <v>41164</v>
      </c>
      <c r="B7379" t="s">
        <v>90</v>
      </c>
      <c r="C7379" t="s">
        <v>6744</v>
      </c>
      <c r="D7379" t="s">
        <v>6745</v>
      </c>
      <c r="E7379" t="s">
        <v>49</v>
      </c>
      <c r="F7379" t="s">
        <v>50</v>
      </c>
      <c r="G7379" t="s">
        <v>6746</v>
      </c>
      <c r="H7379">
        <v>2012</v>
      </c>
      <c r="I7379" s="2">
        <v>50000</v>
      </c>
      <c r="J7379" s="2">
        <v>0</v>
      </c>
      <c r="K7379" s="2">
        <v>50000</v>
      </c>
      <c r="L7379" t="s">
        <v>116</v>
      </c>
    </row>
    <row r="7380" spans="1:12" x14ac:dyDescent="0.85">
      <c r="A7380" s="1">
        <v>41164</v>
      </c>
      <c r="B7380" t="s">
        <v>5722</v>
      </c>
      <c r="C7380" t="s">
        <v>7597</v>
      </c>
      <c r="D7380" t="s">
        <v>7598</v>
      </c>
      <c r="E7380" t="s">
        <v>70</v>
      </c>
      <c r="F7380" t="s">
        <v>71</v>
      </c>
      <c r="G7380" t="s">
        <v>5484</v>
      </c>
      <c r="H7380">
        <v>2012</v>
      </c>
      <c r="I7380" s="2">
        <v>4546859.9400000004</v>
      </c>
      <c r="J7380" s="2">
        <v>0</v>
      </c>
      <c r="K7380" s="2">
        <v>4546859.9400000004</v>
      </c>
      <c r="L7380" t="s">
        <v>116</v>
      </c>
    </row>
    <row r="7381" spans="1:12" x14ac:dyDescent="0.85">
      <c r="A7381" s="1">
        <v>41164</v>
      </c>
      <c r="B7381" t="s">
        <v>5722</v>
      </c>
      <c r="C7381" t="s">
        <v>7597</v>
      </c>
      <c r="D7381" t="s">
        <v>7598</v>
      </c>
      <c r="E7381" t="s">
        <v>119</v>
      </c>
      <c r="F7381" t="s">
        <v>120</v>
      </c>
      <c r="G7381" t="s">
        <v>121</v>
      </c>
      <c r="H7381">
        <v>2012</v>
      </c>
      <c r="I7381" s="2">
        <v>15856200</v>
      </c>
      <c r="J7381" s="2">
        <v>0</v>
      </c>
      <c r="K7381" s="2">
        <v>15856200</v>
      </c>
      <c r="L7381" t="s">
        <v>116</v>
      </c>
    </row>
    <row r="7382" spans="1:12" x14ac:dyDescent="0.85">
      <c r="A7382" s="1">
        <v>41164</v>
      </c>
      <c r="B7382" t="s">
        <v>3797</v>
      </c>
      <c r="C7382" t="s">
        <v>7182</v>
      </c>
      <c r="D7382" t="s">
        <v>7183</v>
      </c>
      <c r="E7382" t="s">
        <v>85</v>
      </c>
      <c r="F7382" t="s">
        <v>86</v>
      </c>
      <c r="G7382" t="s">
        <v>87</v>
      </c>
      <c r="H7382">
        <v>2012</v>
      </c>
      <c r="I7382" s="2">
        <v>50250620</v>
      </c>
      <c r="J7382" s="2">
        <v>0</v>
      </c>
      <c r="K7382" s="2">
        <v>50250620</v>
      </c>
      <c r="L7382" t="s">
        <v>116</v>
      </c>
    </row>
    <row r="7383" spans="1:12" x14ac:dyDescent="0.85">
      <c r="A7383" s="1">
        <v>41164</v>
      </c>
      <c r="B7383" t="s">
        <v>3797</v>
      </c>
      <c r="C7383" t="s">
        <v>7182</v>
      </c>
      <c r="D7383" t="s">
        <v>7183</v>
      </c>
      <c r="E7383" t="s">
        <v>2863</v>
      </c>
      <c r="F7383" t="s">
        <v>2864</v>
      </c>
      <c r="G7383" t="s">
        <v>2865</v>
      </c>
      <c r="H7383">
        <v>2012</v>
      </c>
      <c r="I7383" s="2">
        <v>6384000</v>
      </c>
      <c r="J7383" s="2">
        <v>0</v>
      </c>
      <c r="K7383" s="2">
        <v>6384000</v>
      </c>
      <c r="L7383" t="s">
        <v>116</v>
      </c>
    </row>
    <row r="7384" spans="1:12" x14ac:dyDescent="0.85">
      <c r="A7384" s="1">
        <v>41164</v>
      </c>
      <c r="B7384" t="s">
        <v>3797</v>
      </c>
      <c r="C7384" t="s">
        <v>7182</v>
      </c>
      <c r="D7384" t="s">
        <v>7183</v>
      </c>
      <c r="E7384" t="s">
        <v>102</v>
      </c>
      <c r="F7384" t="s">
        <v>103</v>
      </c>
      <c r="G7384" t="s">
        <v>104</v>
      </c>
      <c r="H7384">
        <v>2012</v>
      </c>
      <c r="I7384" s="2">
        <v>108647000</v>
      </c>
      <c r="J7384" s="2">
        <v>0</v>
      </c>
      <c r="K7384" s="2">
        <v>108647000</v>
      </c>
      <c r="L7384" t="s">
        <v>116</v>
      </c>
    </row>
    <row r="7385" spans="1:12" x14ac:dyDescent="0.85">
      <c r="A7385" s="1">
        <v>41164</v>
      </c>
      <c r="B7385" t="s">
        <v>3797</v>
      </c>
      <c r="C7385" t="s">
        <v>7182</v>
      </c>
      <c r="D7385" t="s">
        <v>7183</v>
      </c>
      <c r="E7385" t="s">
        <v>1408</v>
      </c>
      <c r="F7385" t="s">
        <v>1409</v>
      </c>
      <c r="G7385" t="s">
        <v>1410</v>
      </c>
      <c r="H7385">
        <v>2012</v>
      </c>
      <c r="I7385" s="2">
        <v>11253500</v>
      </c>
      <c r="J7385" s="2">
        <v>0</v>
      </c>
      <c r="K7385" s="2">
        <v>11253500</v>
      </c>
      <c r="L7385" t="s">
        <v>116</v>
      </c>
    </row>
    <row r="7386" spans="1:12" x14ac:dyDescent="0.85">
      <c r="A7386" s="1">
        <v>41164</v>
      </c>
      <c r="B7386" t="s">
        <v>7914</v>
      </c>
      <c r="C7386" t="s">
        <v>7915</v>
      </c>
      <c r="D7386" t="s">
        <v>7916</v>
      </c>
      <c r="E7386" t="s">
        <v>264</v>
      </c>
      <c r="F7386" t="s">
        <v>265</v>
      </c>
      <c r="G7386" t="s">
        <v>1613</v>
      </c>
      <c r="H7386">
        <v>2012</v>
      </c>
      <c r="I7386" s="2">
        <v>3778200</v>
      </c>
      <c r="J7386" s="2">
        <v>0</v>
      </c>
      <c r="K7386" s="2">
        <v>3778200</v>
      </c>
      <c r="L7386" t="s">
        <v>116</v>
      </c>
    </row>
    <row r="7387" spans="1:12" x14ac:dyDescent="0.85">
      <c r="A7387" s="1">
        <v>41164</v>
      </c>
      <c r="B7387" t="s">
        <v>7914</v>
      </c>
      <c r="C7387" t="s">
        <v>7915</v>
      </c>
      <c r="D7387" t="s">
        <v>7916</v>
      </c>
      <c r="E7387" t="s">
        <v>85</v>
      </c>
      <c r="F7387" t="s">
        <v>86</v>
      </c>
      <c r="G7387" t="s">
        <v>87</v>
      </c>
      <c r="H7387">
        <v>2012</v>
      </c>
      <c r="I7387" s="2">
        <v>780875</v>
      </c>
      <c r="J7387" s="2">
        <v>807347.51</v>
      </c>
      <c r="K7387" s="2">
        <v>1588222.51</v>
      </c>
      <c r="L7387" t="s">
        <v>116</v>
      </c>
    </row>
    <row r="7388" spans="1:12" x14ac:dyDescent="0.85">
      <c r="A7388" s="1">
        <v>41164</v>
      </c>
      <c r="B7388" t="s">
        <v>7914</v>
      </c>
      <c r="C7388" t="s">
        <v>7915</v>
      </c>
      <c r="D7388" t="s">
        <v>7916</v>
      </c>
      <c r="E7388" t="s">
        <v>1408</v>
      </c>
      <c r="F7388" t="s">
        <v>1409</v>
      </c>
      <c r="G7388" t="s">
        <v>1410</v>
      </c>
      <c r="H7388">
        <v>2012</v>
      </c>
      <c r="I7388" s="2">
        <v>2447680</v>
      </c>
      <c r="J7388" s="2">
        <v>0</v>
      </c>
      <c r="K7388" s="2">
        <v>2447680</v>
      </c>
      <c r="L7388" t="s">
        <v>116</v>
      </c>
    </row>
    <row r="7389" spans="1:12" x14ac:dyDescent="0.85">
      <c r="A7389" s="1">
        <v>41164</v>
      </c>
      <c r="B7389" t="s">
        <v>90</v>
      </c>
      <c r="C7389" t="s">
        <v>7917</v>
      </c>
      <c r="D7389" t="s">
        <v>7918</v>
      </c>
      <c r="E7389" t="s">
        <v>200</v>
      </c>
      <c r="F7389" t="s">
        <v>201</v>
      </c>
      <c r="G7389" t="s">
        <v>213</v>
      </c>
      <c r="H7389">
        <v>2012</v>
      </c>
      <c r="I7389" s="2">
        <v>1249973</v>
      </c>
      <c r="J7389" s="2">
        <v>1250027</v>
      </c>
      <c r="K7389" s="2">
        <v>2500000</v>
      </c>
      <c r="L7389" t="s">
        <v>116</v>
      </c>
    </row>
    <row r="7390" spans="1:12" x14ac:dyDescent="0.85">
      <c r="A7390" s="1">
        <v>41164</v>
      </c>
      <c r="B7390" t="s">
        <v>1502</v>
      </c>
      <c r="C7390" t="s">
        <v>7603</v>
      </c>
      <c r="D7390" t="s">
        <v>7604</v>
      </c>
      <c r="E7390" t="s">
        <v>21</v>
      </c>
      <c r="F7390" t="s">
        <v>22</v>
      </c>
      <c r="G7390" t="s">
        <v>23</v>
      </c>
      <c r="H7390">
        <v>2012</v>
      </c>
      <c r="I7390" s="2">
        <v>502910.95</v>
      </c>
      <c r="J7390" s="2">
        <v>0.05</v>
      </c>
      <c r="K7390" s="2">
        <v>502911</v>
      </c>
      <c r="L7390" t="s">
        <v>116</v>
      </c>
    </row>
    <row r="7391" spans="1:12" x14ac:dyDescent="0.85">
      <c r="A7391" s="1">
        <v>41164</v>
      </c>
      <c r="B7391" t="s">
        <v>2137</v>
      </c>
      <c r="C7391" t="s">
        <v>8173</v>
      </c>
      <c r="D7391" t="s">
        <v>8174</v>
      </c>
      <c r="E7391" t="s">
        <v>102</v>
      </c>
      <c r="F7391" t="s">
        <v>103</v>
      </c>
      <c r="G7391" t="s">
        <v>104</v>
      </c>
      <c r="H7391">
        <v>2012</v>
      </c>
      <c r="I7391" s="2">
        <v>1767599.14</v>
      </c>
      <c r="J7391" s="2">
        <v>1740307.45</v>
      </c>
      <c r="K7391" s="2">
        <v>3507906.59</v>
      </c>
      <c r="L7391" t="s">
        <v>116</v>
      </c>
    </row>
    <row r="7392" spans="1:12" x14ac:dyDescent="0.85">
      <c r="A7392" s="1">
        <v>41164</v>
      </c>
      <c r="B7392" t="s">
        <v>90</v>
      </c>
      <c r="C7392" t="s">
        <v>8175</v>
      </c>
      <c r="D7392" t="s">
        <v>8176</v>
      </c>
      <c r="E7392" t="s">
        <v>334</v>
      </c>
      <c r="F7392" t="s">
        <v>335</v>
      </c>
      <c r="G7392" t="s">
        <v>339</v>
      </c>
      <c r="H7392">
        <v>2012</v>
      </c>
      <c r="I7392" s="2">
        <v>3850800</v>
      </c>
      <c r="J7392" s="2">
        <v>5812902.0599999996</v>
      </c>
      <c r="K7392" s="2">
        <v>9663702.0600000005</v>
      </c>
      <c r="L7392" t="s">
        <v>116</v>
      </c>
    </row>
    <row r="7393" spans="1:12" x14ac:dyDescent="0.85">
      <c r="A7393" s="1">
        <v>41164</v>
      </c>
      <c r="B7393" t="s">
        <v>90</v>
      </c>
      <c r="C7393" t="s">
        <v>8177</v>
      </c>
      <c r="D7393" t="s">
        <v>8178</v>
      </c>
      <c r="E7393" t="s">
        <v>1408</v>
      </c>
      <c r="F7393" t="s">
        <v>1409</v>
      </c>
      <c r="G7393" t="s">
        <v>1410</v>
      </c>
      <c r="H7393">
        <v>2012</v>
      </c>
      <c r="I7393" s="2">
        <v>614835</v>
      </c>
      <c r="J7393" s="2">
        <v>0</v>
      </c>
      <c r="K7393" s="2">
        <v>614835</v>
      </c>
      <c r="L7393" t="s">
        <v>116</v>
      </c>
    </row>
    <row r="7394" spans="1:12" x14ac:dyDescent="0.85">
      <c r="A7394" s="1">
        <v>41164</v>
      </c>
      <c r="B7394" t="s">
        <v>90</v>
      </c>
      <c r="C7394" t="s">
        <v>8179</v>
      </c>
      <c r="D7394" t="s">
        <v>8180</v>
      </c>
      <c r="E7394" t="s">
        <v>200</v>
      </c>
      <c r="F7394" t="s">
        <v>201</v>
      </c>
      <c r="G7394" t="s">
        <v>213</v>
      </c>
      <c r="H7394">
        <v>2012</v>
      </c>
      <c r="I7394" s="2">
        <v>1200000</v>
      </c>
      <c r="J7394" s="2">
        <v>1300000</v>
      </c>
      <c r="K7394" s="2">
        <v>2500000</v>
      </c>
      <c r="L7394" t="s">
        <v>116</v>
      </c>
    </row>
    <row r="7395" spans="1:12" x14ac:dyDescent="0.85">
      <c r="A7395" s="1">
        <v>41164</v>
      </c>
      <c r="B7395" t="s">
        <v>90</v>
      </c>
      <c r="C7395" t="s">
        <v>8181</v>
      </c>
      <c r="D7395" t="s">
        <v>8182</v>
      </c>
      <c r="E7395" t="s">
        <v>200</v>
      </c>
      <c r="F7395" t="s">
        <v>201</v>
      </c>
      <c r="G7395" t="s">
        <v>213</v>
      </c>
      <c r="H7395">
        <v>2012</v>
      </c>
      <c r="I7395" s="2">
        <v>600000</v>
      </c>
      <c r="J7395" s="2">
        <v>0</v>
      </c>
      <c r="K7395" s="2">
        <v>600000</v>
      </c>
      <c r="L7395" t="s">
        <v>116</v>
      </c>
    </row>
    <row r="7396" spans="1:12" x14ac:dyDescent="0.85">
      <c r="A7396" s="1">
        <v>41164</v>
      </c>
      <c r="B7396" t="s">
        <v>90</v>
      </c>
      <c r="C7396" t="s">
        <v>7921</v>
      </c>
      <c r="D7396" t="s">
        <v>7922</v>
      </c>
      <c r="E7396" t="s">
        <v>200</v>
      </c>
      <c r="F7396" t="s">
        <v>201</v>
      </c>
      <c r="G7396" t="s">
        <v>213</v>
      </c>
      <c r="H7396">
        <v>2012</v>
      </c>
      <c r="I7396" s="2">
        <v>700000</v>
      </c>
      <c r="J7396" s="2">
        <v>800000</v>
      </c>
      <c r="K7396" s="2">
        <v>1500000</v>
      </c>
      <c r="L7396" t="s">
        <v>116</v>
      </c>
    </row>
    <row r="7397" spans="1:12" x14ac:dyDescent="0.85">
      <c r="A7397" s="1">
        <v>41164</v>
      </c>
      <c r="B7397" t="s">
        <v>90</v>
      </c>
      <c r="C7397" t="s">
        <v>7921</v>
      </c>
      <c r="D7397" t="s">
        <v>7922</v>
      </c>
      <c r="E7397" t="s">
        <v>293</v>
      </c>
      <c r="F7397" t="s">
        <v>294</v>
      </c>
      <c r="G7397" t="s">
        <v>626</v>
      </c>
      <c r="H7397">
        <v>2012</v>
      </c>
      <c r="I7397" s="2">
        <v>414759.58</v>
      </c>
      <c r="J7397" s="2">
        <v>0</v>
      </c>
      <c r="K7397" s="2">
        <v>414759.58</v>
      </c>
      <c r="L7397" t="s">
        <v>116</v>
      </c>
    </row>
    <row r="7398" spans="1:12" x14ac:dyDescent="0.85">
      <c r="A7398" s="1">
        <v>41164</v>
      </c>
      <c r="B7398" t="s">
        <v>90</v>
      </c>
      <c r="C7398" t="s">
        <v>7921</v>
      </c>
      <c r="D7398" t="s">
        <v>7922</v>
      </c>
      <c r="E7398" t="s">
        <v>102</v>
      </c>
      <c r="F7398" t="s">
        <v>103</v>
      </c>
      <c r="G7398" t="s">
        <v>104</v>
      </c>
      <c r="H7398">
        <v>2012</v>
      </c>
      <c r="I7398" s="2">
        <v>1100930</v>
      </c>
      <c r="J7398" s="2">
        <v>805697.9</v>
      </c>
      <c r="K7398" s="2">
        <v>1906627.9</v>
      </c>
      <c r="L7398" t="s">
        <v>116</v>
      </c>
    </row>
    <row r="7399" spans="1:12" x14ac:dyDescent="0.85">
      <c r="A7399" s="1">
        <v>41164</v>
      </c>
      <c r="B7399" t="s">
        <v>90</v>
      </c>
      <c r="C7399" t="s">
        <v>7921</v>
      </c>
      <c r="D7399" t="s">
        <v>7922</v>
      </c>
      <c r="E7399" t="s">
        <v>113</v>
      </c>
      <c r="F7399" t="s">
        <v>114</v>
      </c>
      <c r="G7399" t="s">
        <v>115</v>
      </c>
      <c r="H7399">
        <v>2012</v>
      </c>
      <c r="I7399" s="2">
        <v>1600000</v>
      </c>
      <c r="J7399" s="2">
        <v>0</v>
      </c>
      <c r="K7399" s="2">
        <v>1600000</v>
      </c>
      <c r="L7399" t="s">
        <v>116</v>
      </c>
    </row>
    <row r="7400" spans="1:12" x14ac:dyDescent="0.85">
      <c r="A7400" s="1">
        <v>41164</v>
      </c>
      <c r="B7400" t="s">
        <v>90</v>
      </c>
      <c r="C7400" t="s">
        <v>7921</v>
      </c>
      <c r="D7400" t="s">
        <v>7922</v>
      </c>
      <c r="E7400" t="s">
        <v>1408</v>
      </c>
      <c r="F7400" t="s">
        <v>1409</v>
      </c>
      <c r="G7400" t="s">
        <v>1410</v>
      </c>
      <c r="H7400">
        <v>2012</v>
      </c>
      <c r="I7400" s="2">
        <v>204945</v>
      </c>
      <c r="J7400" s="2">
        <v>0</v>
      </c>
      <c r="K7400" s="2">
        <v>204945</v>
      </c>
      <c r="L7400" t="s">
        <v>116</v>
      </c>
    </row>
    <row r="7401" spans="1:12" x14ac:dyDescent="0.85">
      <c r="A7401" s="1">
        <v>41164</v>
      </c>
      <c r="B7401" t="s">
        <v>90</v>
      </c>
      <c r="C7401" t="s">
        <v>7921</v>
      </c>
      <c r="D7401" t="s">
        <v>7922</v>
      </c>
      <c r="E7401" t="s">
        <v>1333</v>
      </c>
      <c r="F7401" t="s">
        <v>1334</v>
      </c>
      <c r="G7401" t="s">
        <v>1335</v>
      </c>
      <c r="H7401">
        <v>2012</v>
      </c>
      <c r="I7401" s="2">
        <v>366837.48</v>
      </c>
      <c r="J7401" s="2">
        <v>0</v>
      </c>
      <c r="K7401" s="2">
        <v>366837.48</v>
      </c>
      <c r="L7401" t="s">
        <v>116</v>
      </c>
    </row>
    <row r="7402" spans="1:12" x14ac:dyDescent="0.85">
      <c r="A7402" s="1">
        <v>41164</v>
      </c>
      <c r="B7402" t="s">
        <v>90</v>
      </c>
      <c r="C7402" t="s">
        <v>7921</v>
      </c>
      <c r="D7402" t="s">
        <v>7922</v>
      </c>
      <c r="E7402" t="s">
        <v>21</v>
      </c>
      <c r="F7402" t="s">
        <v>22</v>
      </c>
      <c r="G7402" t="s">
        <v>23</v>
      </c>
      <c r="H7402">
        <v>2012</v>
      </c>
      <c r="I7402" s="2">
        <v>3171439.99</v>
      </c>
      <c r="J7402" s="2">
        <v>4568713.45</v>
      </c>
      <c r="K7402" s="2">
        <v>7740153.4400000004</v>
      </c>
      <c r="L7402" t="s">
        <v>116</v>
      </c>
    </row>
    <row r="7403" spans="1:12" x14ac:dyDescent="0.85">
      <c r="A7403" s="1">
        <v>41164</v>
      </c>
      <c r="B7403" t="s">
        <v>90</v>
      </c>
      <c r="C7403" t="s">
        <v>7921</v>
      </c>
      <c r="D7403" t="s">
        <v>7922</v>
      </c>
      <c r="E7403" t="s">
        <v>93</v>
      </c>
      <c r="F7403" t="s">
        <v>94</v>
      </c>
      <c r="H7403">
        <v>2012</v>
      </c>
      <c r="I7403" s="2">
        <v>955878</v>
      </c>
      <c r="J7403" s="2">
        <v>0</v>
      </c>
      <c r="K7403" s="2">
        <v>955878</v>
      </c>
      <c r="L7403" t="s">
        <v>116</v>
      </c>
    </row>
    <row r="7404" spans="1:12" x14ac:dyDescent="0.85">
      <c r="A7404" s="1">
        <v>41164</v>
      </c>
      <c r="B7404" t="s">
        <v>90</v>
      </c>
      <c r="C7404" t="s">
        <v>8183</v>
      </c>
      <c r="D7404" t="s">
        <v>8184</v>
      </c>
      <c r="E7404" t="s">
        <v>119</v>
      </c>
      <c r="F7404" t="s">
        <v>120</v>
      </c>
      <c r="G7404" t="s">
        <v>121</v>
      </c>
      <c r="H7404">
        <v>2012</v>
      </c>
      <c r="I7404" s="2">
        <v>2370000</v>
      </c>
      <c r="J7404" s="2">
        <v>0</v>
      </c>
      <c r="K7404" s="2">
        <v>2370000</v>
      </c>
      <c r="L7404" t="s">
        <v>116</v>
      </c>
    </row>
    <row r="7405" spans="1:12" x14ac:dyDescent="0.85">
      <c r="A7405" s="1">
        <v>41164</v>
      </c>
      <c r="B7405" t="s">
        <v>90</v>
      </c>
      <c r="C7405" t="s">
        <v>8185</v>
      </c>
      <c r="D7405" t="s">
        <v>8186</v>
      </c>
      <c r="E7405" t="s">
        <v>1408</v>
      </c>
      <c r="F7405" t="s">
        <v>1409</v>
      </c>
      <c r="G7405" t="s">
        <v>1410</v>
      </c>
      <c r="H7405">
        <v>2012</v>
      </c>
      <c r="I7405" s="2">
        <v>71200.710000000006</v>
      </c>
      <c r="J7405" s="2">
        <v>0</v>
      </c>
      <c r="K7405" s="2">
        <v>71200.710000000006</v>
      </c>
      <c r="L7405" t="s">
        <v>116</v>
      </c>
    </row>
    <row r="7406" spans="1:12" x14ac:dyDescent="0.85">
      <c r="A7406" s="1">
        <v>41164</v>
      </c>
      <c r="B7406" t="s">
        <v>90</v>
      </c>
      <c r="C7406" t="s">
        <v>8185</v>
      </c>
      <c r="D7406" t="s">
        <v>8186</v>
      </c>
      <c r="E7406" t="s">
        <v>1333</v>
      </c>
      <c r="F7406" t="s">
        <v>1334</v>
      </c>
      <c r="G7406" t="s">
        <v>1335</v>
      </c>
      <c r="H7406">
        <v>2012</v>
      </c>
      <c r="I7406" s="2">
        <v>538307.83999999997</v>
      </c>
      <c r="J7406" s="2">
        <v>0</v>
      </c>
      <c r="K7406" s="2">
        <v>538307.83999999997</v>
      </c>
      <c r="L7406" t="s">
        <v>116</v>
      </c>
    </row>
    <row r="7407" spans="1:12" x14ac:dyDescent="0.85">
      <c r="A7407" s="1">
        <v>41164</v>
      </c>
      <c r="B7407" t="s">
        <v>90</v>
      </c>
      <c r="C7407" t="s">
        <v>8185</v>
      </c>
      <c r="D7407" t="s">
        <v>8186</v>
      </c>
      <c r="E7407" t="s">
        <v>42</v>
      </c>
      <c r="F7407" t="s">
        <v>43</v>
      </c>
      <c r="G7407" t="s">
        <v>44</v>
      </c>
      <c r="H7407">
        <v>2012</v>
      </c>
      <c r="I7407" s="2">
        <v>1070119.1499999999</v>
      </c>
      <c r="J7407" s="2">
        <v>0</v>
      </c>
      <c r="K7407" s="2">
        <v>1070119.1499999999</v>
      </c>
      <c r="L7407" t="s">
        <v>116</v>
      </c>
    </row>
    <row r="7408" spans="1:12" x14ac:dyDescent="0.85">
      <c r="A7408" s="1">
        <v>41164</v>
      </c>
      <c r="B7408" t="s">
        <v>538</v>
      </c>
      <c r="C7408" t="s">
        <v>5407</v>
      </c>
      <c r="D7408" t="s">
        <v>5408</v>
      </c>
      <c r="E7408" t="s">
        <v>200</v>
      </c>
      <c r="F7408" t="s">
        <v>201</v>
      </c>
      <c r="G7408" t="s">
        <v>202</v>
      </c>
      <c r="H7408">
        <v>2012</v>
      </c>
      <c r="I7408" s="2">
        <v>323974.08</v>
      </c>
      <c r="J7408" s="2">
        <v>641299.69999999995</v>
      </c>
      <c r="K7408" s="2">
        <v>965273.78</v>
      </c>
      <c r="L7408" t="s">
        <v>116</v>
      </c>
    </row>
    <row r="7409" spans="1:12" x14ac:dyDescent="0.85">
      <c r="A7409" s="1">
        <v>41164</v>
      </c>
      <c r="B7409" t="s">
        <v>538</v>
      </c>
      <c r="C7409" t="s">
        <v>5407</v>
      </c>
      <c r="D7409" t="s">
        <v>5408</v>
      </c>
      <c r="E7409" t="s">
        <v>264</v>
      </c>
      <c r="F7409" t="s">
        <v>265</v>
      </c>
      <c r="G7409" t="s">
        <v>1350</v>
      </c>
      <c r="H7409">
        <v>2012</v>
      </c>
      <c r="I7409" s="2">
        <v>316775.01</v>
      </c>
      <c r="J7409" s="2">
        <v>322939</v>
      </c>
      <c r="K7409" s="2">
        <v>639714.01</v>
      </c>
      <c r="L7409" t="s">
        <v>116</v>
      </c>
    </row>
    <row r="7410" spans="1:12" x14ac:dyDescent="0.85">
      <c r="A7410" s="1">
        <v>41164</v>
      </c>
      <c r="B7410" t="s">
        <v>538</v>
      </c>
      <c r="C7410" t="s">
        <v>5407</v>
      </c>
      <c r="D7410" t="s">
        <v>5408</v>
      </c>
      <c r="E7410" t="s">
        <v>288</v>
      </c>
      <c r="F7410" t="s">
        <v>289</v>
      </c>
      <c r="G7410" t="s">
        <v>290</v>
      </c>
      <c r="H7410">
        <v>2012</v>
      </c>
      <c r="I7410" s="2">
        <v>123080</v>
      </c>
      <c r="J7410" s="2">
        <v>64587.8</v>
      </c>
      <c r="K7410" s="2">
        <v>187667.8</v>
      </c>
      <c r="L7410" t="s">
        <v>116</v>
      </c>
    </row>
    <row r="7411" spans="1:12" x14ac:dyDescent="0.85">
      <c r="A7411" s="1">
        <v>41164</v>
      </c>
      <c r="B7411" t="s">
        <v>538</v>
      </c>
      <c r="C7411" t="s">
        <v>5407</v>
      </c>
      <c r="D7411" t="s">
        <v>5408</v>
      </c>
      <c r="E7411" t="s">
        <v>102</v>
      </c>
      <c r="F7411" t="s">
        <v>103</v>
      </c>
      <c r="G7411" t="s">
        <v>104</v>
      </c>
      <c r="H7411">
        <v>2012</v>
      </c>
      <c r="I7411" s="2">
        <v>3159657.5</v>
      </c>
      <c r="J7411" s="2">
        <v>0</v>
      </c>
      <c r="K7411" s="2">
        <v>3159657.5</v>
      </c>
      <c r="L7411" t="s">
        <v>116</v>
      </c>
    </row>
    <row r="7412" spans="1:12" x14ac:dyDescent="0.85">
      <c r="A7412" s="1">
        <v>41164</v>
      </c>
      <c r="B7412" t="s">
        <v>1502</v>
      </c>
      <c r="C7412" t="s">
        <v>5051</v>
      </c>
      <c r="D7412" t="s">
        <v>5052</v>
      </c>
      <c r="E7412" t="s">
        <v>288</v>
      </c>
      <c r="F7412" t="s">
        <v>289</v>
      </c>
      <c r="G7412" t="s">
        <v>290</v>
      </c>
      <c r="H7412">
        <v>2012</v>
      </c>
      <c r="I7412" s="2">
        <v>253939</v>
      </c>
      <c r="J7412" s="2">
        <v>572648</v>
      </c>
      <c r="K7412" s="2">
        <v>826587</v>
      </c>
      <c r="L7412" t="s">
        <v>116</v>
      </c>
    </row>
    <row r="7413" spans="1:12" x14ac:dyDescent="0.85">
      <c r="A7413" s="1">
        <v>41164</v>
      </c>
      <c r="B7413" t="s">
        <v>82</v>
      </c>
      <c r="C7413" t="s">
        <v>8187</v>
      </c>
      <c r="D7413" t="s">
        <v>8188</v>
      </c>
      <c r="E7413" t="s">
        <v>288</v>
      </c>
      <c r="F7413" t="s">
        <v>289</v>
      </c>
      <c r="G7413" t="s">
        <v>290</v>
      </c>
      <c r="H7413">
        <v>2012</v>
      </c>
      <c r="I7413" s="2">
        <v>3278561.96</v>
      </c>
      <c r="J7413" s="2">
        <v>2913512.03</v>
      </c>
      <c r="K7413" s="2">
        <v>6192073.9900000002</v>
      </c>
      <c r="L7413" t="s">
        <v>116</v>
      </c>
    </row>
    <row r="7414" spans="1:12" x14ac:dyDescent="0.85">
      <c r="A7414" s="1">
        <v>41164</v>
      </c>
      <c r="B7414" t="s">
        <v>883</v>
      </c>
      <c r="C7414" t="s">
        <v>7197</v>
      </c>
      <c r="D7414" t="s">
        <v>7198</v>
      </c>
      <c r="E7414" t="s">
        <v>56</v>
      </c>
      <c r="F7414" t="s">
        <v>57</v>
      </c>
      <c r="G7414" t="s">
        <v>58</v>
      </c>
      <c r="H7414">
        <v>2012</v>
      </c>
      <c r="I7414" s="2">
        <v>5657449.0300000003</v>
      </c>
      <c r="J7414" s="2">
        <v>0</v>
      </c>
      <c r="K7414" s="2">
        <v>5657449.0300000003</v>
      </c>
      <c r="L7414" t="s">
        <v>116</v>
      </c>
    </row>
    <row r="7415" spans="1:12" x14ac:dyDescent="0.85">
      <c r="A7415" s="1">
        <v>41164</v>
      </c>
      <c r="B7415" t="s">
        <v>883</v>
      </c>
      <c r="C7415" t="s">
        <v>7197</v>
      </c>
      <c r="D7415" t="s">
        <v>7198</v>
      </c>
      <c r="E7415" t="s">
        <v>15</v>
      </c>
      <c r="F7415" t="s">
        <v>16</v>
      </c>
      <c r="G7415" t="s">
        <v>17</v>
      </c>
      <c r="H7415">
        <v>2012</v>
      </c>
      <c r="I7415" s="2">
        <v>5015045.1399999997</v>
      </c>
      <c r="J7415" s="2">
        <v>0</v>
      </c>
      <c r="K7415" s="2">
        <v>5015045.1399999997</v>
      </c>
      <c r="L7415" t="s">
        <v>116</v>
      </c>
    </row>
    <row r="7416" spans="1:12" x14ac:dyDescent="0.85">
      <c r="A7416" s="1">
        <v>41164</v>
      </c>
      <c r="B7416" t="s">
        <v>883</v>
      </c>
      <c r="C7416" t="s">
        <v>7197</v>
      </c>
      <c r="D7416" t="s">
        <v>7198</v>
      </c>
      <c r="E7416" t="s">
        <v>200</v>
      </c>
      <c r="F7416" t="s">
        <v>201</v>
      </c>
      <c r="G7416" t="s">
        <v>213</v>
      </c>
      <c r="H7416">
        <v>2012</v>
      </c>
      <c r="I7416" s="2">
        <v>10796221.32</v>
      </c>
      <c r="J7416" s="2">
        <v>0</v>
      </c>
      <c r="K7416" s="2">
        <v>10796221.32</v>
      </c>
      <c r="L7416" t="s">
        <v>116</v>
      </c>
    </row>
    <row r="7417" spans="1:12" x14ac:dyDescent="0.85">
      <c r="A7417" s="1">
        <v>41164</v>
      </c>
      <c r="B7417" t="s">
        <v>883</v>
      </c>
      <c r="C7417" t="s">
        <v>7197</v>
      </c>
      <c r="D7417" t="s">
        <v>7198</v>
      </c>
      <c r="E7417" t="s">
        <v>264</v>
      </c>
      <c r="F7417" t="s">
        <v>265</v>
      </c>
      <c r="G7417" t="s">
        <v>5934</v>
      </c>
      <c r="H7417">
        <v>2012</v>
      </c>
      <c r="I7417" s="2">
        <v>0</v>
      </c>
      <c r="J7417" s="2">
        <v>25835120.260000002</v>
      </c>
      <c r="K7417" s="2">
        <v>25835120.260000002</v>
      </c>
      <c r="L7417" t="s">
        <v>116</v>
      </c>
    </row>
    <row r="7418" spans="1:12" x14ac:dyDescent="0.85">
      <c r="A7418" s="1">
        <v>41164</v>
      </c>
      <c r="B7418" t="s">
        <v>1502</v>
      </c>
      <c r="C7418" t="s">
        <v>5831</v>
      </c>
      <c r="D7418" t="s">
        <v>5832</v>
      </c>
      <c r="E7418" t="s">
        <v>293</v>
      </c>
      <c r="F7418" t="s">
        <v>294</v>
      </c>
      <c r="G7418" t="s">
        <v>295</v>
      </c>
      <c r="H7418">
        <v>2012</v>
      </c>
      <c r="I7418" s="2">
        <v>1033776</v>
      </c>
      <c r="J7418" s="2">
        <v>0</v>
      </c>
      <c r="K7418" s="2">
        <v>1033776</v>
      </c>
      <c r="L7418" t="s">
        <v>116</v>
      </c>
    </row>
    <row r="7419" spans="1:12" x14ac:dyDescent="0.85">
      <c r="A7419" s="1">
        <v>41164</v>
      </c>
      <c r="B7419" t="s">
        <v>5833</v>
      </c>
      <c r="C7419" t="s">
        <v>5834</v>
      </c>
      <c r="D7419" t="s">
        <v>5835</v>
      </c>
      <c r="E7419" t="s">
        <v>293</v>
      </c>
      <c r="F7419" t="s">
        <v>294</v>
      </c>
      <c r="G7419" t="s">
        <v>626</v>
      </c>
      <c r="H7419">
        <v>2012</v>
      </c>
      <c r="I7419" s="2">
        <v>930638.65</v>
      </c>
      <c r="J7419" s="2">
        <v>0</v>
      </c>
      <c r="K7419" s="2">
        <v>930638.65</v>
      </c>
      <c r="L7419" t="s">
        <v>116</v>
      </c>
    </row>
    <row r="7420" spans="1:12" x14ac:dyDescent="0.85">
      <c r="A7420" s="1">
        <v>41164</v>
      </c>
      <c r="B7420" t="s">
        <v>4668</v>
      </c>
      <c r="C7420" t="s">
        <v>4669</v>
      </c>
      <c r="D7420" t="s">
        <v>4670</v>
      </c>
      <c r="E7420" t="s">
        <v>607</v>
      </c>
      <c r="F7420" t="s">
        <v>608</v>
      </c>
      <c r="G7420" t="s">
        <v>608</v>
      </c>
      <c r="H7420">
        <v>2012</v>
      </c>
      <c r="I7420" s="2">
        <v>20000000</v>
      </c>
      <c r="J7420" s="2">
        <v>31123000</v>
      </c>
      <c r="K7420" s="2">
        <v>51123000</v>
      </c>
      <c r="L7420" t="s">
        <v>116</v>
      </c>
    </row>
    <row r="7421" spans="1:12" x14ac:dyDescent="0.85">
      <c r="A7421" s="1">
        <v>41164</v>
      </c>
      <c r="B7421" t="s">
        <v>1502</v>
      </c>
      <c r="C7421" t="s">
        <v>1503</v>
      </c>
      <c r="D7421" t="s">
        <v>1504</v>
      </c>
      <c r="E7421" t="s">
        <v>264</v>
      </c>
      <c r="F7421" t="s">
        <v>265</v>
      </c>
      <c r="G7421" t="s">
        <v>1350</v>
      </c>
      <c r="H7421">
        <v>2012</v>
      </c>
      <c r="I7421" s="2">
        <v>1276428.1499999999</v>
      </c>
      <c r="J7421" s="2">
        <v>141752.85</v>
      </c>
      <c r="K7421" s="2">
        <v>1418181</v>
      </c>
      <c r="L7421" t="s">
        <v>116</v>
      </c>
    </row>
    <row r="7422" spans="1:12" x14ac:dyDescent="0.85">
      <c r="A7422" s="1">
        <v>41164</v>
      </c>
      <c r="B7422" t="s">
        <v>90</v>
      </c>
      <c r="C7422" t="s">
        <v>6774</v>
      </c>
      <c r="D7422" t="s">
        <v>6775</v>
      </c>
      <c r="E7422" t="s">
        <v>93</v>
      </c>
      <c r="F7422" t="s">
        <v>94</v>
      </c>
      <c r="H7422">
        <v>2012</v>
      </c>
      <c r="I7422" s="2">
        <v>2507000</v>
      </c>
      <c r="J7422" s="2">
        <v>0</v>
      </c>
      <c r="K7422" s="2">
        <v>2507000</v>
      </c>
      <c r="L7422" t="s">
        <v>116</v>
      </c>
    </row>
    <row r="7423" spans="1:12" x14ac:dyDescent="0.85">
      <c r="A7423" s="1">
        <v>41164</v>
      </c>
      <c r="B7423" t="s">
        <v>8189</v>
      </c>
      <c r="C7423" t="s">
        <v>8190</v>
      </c>
      <c r="D7423" t="s">
        <v>8191</v>
      </c>
      <c r="E7423" t="s">
        <v>607</v>
      </c>
      <c r="F7423" t="s">
        <v>608</v>
      </c>
      <c r="G7423" t="s">
        <v>608</v>
      </c>
      <c r="H7423">
        <v>2012</v>
      </c>
      <c r="I7423" s="2">
        <v>5000000</v>
      </c>
      <c r="J7423" s="2">
        <v>7500000</v>
      </c>
      <c r="K7423" s="2">
        <v>12500000</v>
      </c>
      <c r="L7423" t="s">
        <v>116</v>
      </c>
    </row>
    <row r="7424" spans="1:12" x14ac:dyDescent="0.85">
      <c r="A7424" s="1">
        <v>41164</v>
      </c>
      <c r="B7424" t="s">
        <v>4685</v>
      </c>
      <c r="C7424" t="s">
        <v>6317</v>
      </c>
      <c r="D7424" t="s">
        <v>6318</v>
      </c>
      <c r="E7424" t="s">
        <v>56</v>
      </c>
      <c r="F7424" t="s">
        <v>57</v>
      </c>
      <c r="G7424" t="s">
        <v>58</v>
      </c>
      <c r="H7424">
        <v>2012</v>
      </c>
      <c r="I7424" s="2">
        <v>8308000</v>
      </c>
      <c r="J7424" s="2">
        <v>0</v>
      </c>
      <c r="K7424" s="2">
        <v>8308000</v>
      </c>
      <c r="L7424" t="s">
        <v>116</v>
      </c>
    </row>
    <row r="7425" spans="1:12" x14ac:dyDescent="0.85">
      <c r="A7425" s="1">
        <v>41164</v>
      </c>
      <c r="B7425" t="s">
        <v>7874</v>
      </c>
      <c r="C7425" t="s">
        <v>7944</v>
      </c>
      <c r="D7425" t="s">
        <v>7945</v>
      </c>
      <c r="E7425" t="s">
        <v>102</v>
      </c>
      <c r="F7425" t="s">
        <v>103</v>
      </c>
      <c r="G7425" t="s">
        <v>5850</v>
      </c>
      <c r="H7425">
        <v>2012</v>
      </c>
      <c r="I7425" s="2">
        <v>349995.11</v>
      </c>
      <c r="J7425" s="2">
        <v>650004.89</v>
      </c>
      <c r="K7425" s="2">
        <v>1000000</v>
      </c>
      <c r="L7425" t="s">
        <v>116</v>
      </c>
    </row>
    <row r="7426" spans="1:12" x14ac:dyDescent="0.85">
      <c r="A7426" s="1">
        <v>41164</v>
      </c>
      <c r="B7426" t="s">
        <v>90</v>
      </c>
      <c r="C7426" t="s">
        <v>7208</v>
      </c>
      <c r="D7426" t="s">
        <v>7209</v>
      </c>
      <c r="E7426" t="s">
        <v>119</v>
      </c>
      <c r="F7426" t="s">
        <v>120</v>
      </c>
      <c r="G7426" t="s">
        <v>121</v>
      </c>
      <c r="H7426">
        <v>2012</v>
      </c>
      <c r="I7426" s="2">
        <v>500000</v>
      </c>
      <c r="J7426" s="2">
        <v>0</v>
      </c>
      <c r="K7426" s="2">
        <v>500000</v>
      </c>
      <c r="L7426" t="s">
        <v>116</v>
      </c>
    </row>
    <row r="7427" spans="1:12" x14ac:dyDescent="0.85">
      <c r="A7427" s="1">
        <v>41164</v>
      </c>
      <c r="B7427" t="s">
        <v>90</v>
      </c>
      <c r="C7427" t="s">
        <v>7953</v>
      </c>
      <c r="D7427" t="s">
        <v>7954</v>
      </c>
      <c r="E7427" t="s">
        <v>607</v>
      </c>
      <c r="F7427" t="s">
        <v>608</v>
      </c>
      <c r="G7427" t="s">
        <v>608</v>
      </c>
      <c r="H7427">
        <v>2012</v>
      </c>
      <c r="I7427" s="2">
        <v>1042913</v>
      </c>
      <c r="J7427" s="2">
        <v>1531705</v>
      </c>
      <c r="K7427" s="2">
        <v>2574618</v>
      </c>
      <c r="L7427" t="s">
        <v>116</v>
      </c>
    </row>
    <row r="7428" spans="1:12" x14ac:dyDescent="0.85">
      <c r="A7428" s="1">
        <v>41164</v>
      </c>
      <c r="B7428" t="s">
        <v>5035</v>
      </c>
      <c r="C7428" t="s">
        <v>7955</v>
      </c>
      <c r="D7428" t="s">
        <v>6327</v>
      </c>
      <c r="E7428" t="s">
        <v>200</v>
      </c>
      <c r="F7428" t="s">
        <v>201</v>
      </c>
      <c r="G7428" t="s">
        <v>202</v>
      </c>
      <c r="H7428">
        <v>2012</v>
      </c>
      <c r="I7428" s="2">
        <v>1181976.5</v>
      </c>
      <c r="J7428" s="2">
        <v>23.5</v>
      </c>
      <c r="K7428" s="2">
        <v>1182000</v>
      </c>
      <c r="L7428" t="s">
        <v>116</v>
      </c>
    </row>
    <row r="7429" spans="1:12" x14ac:dyDescent="0.85">
      <c r="A7429" s="1">
        <v>41164</v>
      </c>
      <c r="B7429" t="s">
        <v>8192</v>
      </c>
      <c r="C7429" t="s">
        <v>8193</v>
      </c>
      <c r="D7429" t="s">
        <v>8194</v>
      </c>
      <c r="E7429" t="s">
        <v>31</v>
      </c>
      <c r="F7429" t="s">
        <v>32</v>
      </c>
      <c r="H7429">
        <v>2012</v>
      </c>
      <c r="I7429" s="2">
        <v>600000</v>
      </c>
      <c r="J7429" s="2">
        <v>450000</v>
      </c>
      <c r="K7429" s="2">
        <v>1050000</v>
      </c>
      <c r="L7429" t="s">
        <v>116</v>
      </c>
    </row>
    <row r="7430" spans="1:12" x14ac:dyDescent="0.85">
      <c r="A7430" s="1">
        <v>41164</v>
      </c>
      <c r="B7430" t="s">
        <v>883</v>
      </c>
      <c r="C7430" t="s">
        <v>4278</v>
      </c>
      <c r="D7430" t="s">
        <v>4279</v>
      </c>
      <c r="E7430" t="s">
        <v>119</v>
      </c>
      <c r="F7430" t="s">
        <v>120</v>
      </c>
      <c r="G7430" t="s">
        <v>1125</v>
      </c>
      <c r="H7430">
        <v>2012</v>
      </c>
      <c r="I7430" s="2">
        <v>899990</v>
      </c>
      <c r="J7430" s="2">
        <v>10</v>
      </c>
      <c r="K7430" s="2">
        <v>900000</v>
      </c>
      <c r="L7430" t="s">
        <v>116</v>
      </c>
    </row>
    <row r="7431" spans="1:12" x14ac:dyDescent="0.85">
      <c r="A7431" s="1">
        <v>41164</v>
      </c>
      <c r="B7431" t="s">
        <v>90</v>
      </c>
      <c r="C7431" t="s">
        <v>7642</v>
      </c>
      <c r="D7431" t="s">
        <v>7643</v>
      </c>
      <c r="E7431" t="s">
        <v>93</v>
      </c>
      <c r="F7431" t="s">
        <v>94</v>
      </c>
      <c r="H7431">
        <v>2012</v>
      </c>
      <c r="I7431" s="2">
        <v>1000000</v>
      </c>
      <c r="J7431" s="2">
        <v>0</v>
      </c>
      <c r="K7431" s="2">
        <v>1000000</v>
      </c>
      <c r="L7431" t="s">
        <v>116</v>
      </c>
    </row>
    <row r="7432" spans="1:12" x14ac:dyDescent="0.85">
      <c r="A7432" s="1">
        <v>41164</v>
      </c>
      <c r="B7432" t="s">
        <v>90</v>
      </c>
      <c r="C7432" t="s">
        <v>7646</v>
      </c>
      <c r="D7432" t="s">
        <v>7647</v>
      </c>
      <c r="E7432" t="s">
        <v>119</v>
      </c>
      <c r="F7432" t="s">
        <v>120</v>
      </c>
      <c r="G7432" t="s">
        <v>121</v>
      </c>
      <c r="H7432">
        <v>2012</v>
      </c>
      <c r="I7432" s="2">
        <v>965000</v>
      </c>
      <c r="J7432" s="2">
        <v>0</v>
      </c>
      <c r="K7432" s="2">
        <v>965000</v>
      </c>
      <c r="L7432" t="s">
        <v>116</v>
      </c>
    </row>
    <row r="7433" spans="1:12" x14ac:dyDescent="0.85">
      <c r="A7433" s="1">
        <v>41164</v>
      </c>
      <c r="B7433" t="s">
        <v>7240</v>
      </c>
      <c r="C7433" t="s">
        <v>7243</v>
      </c>
      <c r="D7433" t="s">
        <v>7244</v>
      </c>
      <c r="E7433" t="s">
        <v>288</v>
      </c>
      <c r="F7433" t="s">
        <v>289</v>
      </c>
      <c r="G7433" t="s">
        <v>290</v>
      </c>
      <c r="H7433">
        <v>2012</v>
      </c>
      <c r="I7433" s="2">
        <v>239700</v>
      </c>
      <c r="J7433" s="2">
        <v>484408.5</v>
      </c>
      <c r="K7433" s="2">
        <v>724108.5</v>
      </c>
      <c r="L7433" t="s">
        <v>116</v>
      </c>
    </row>
    <row r="7434" spans="1:12" x14ac:dyDescent="0.85">
      <c r="A7434" s="1">
        <v>41164</v>
      </c>
      <c r="B7434" t="s">
        <v>90</v>
      </c>
      <c r="C7434" t="s">
        <v>7961</v>
      </c>
      <c r="D7434" t="s">
        <v>7962</v>
      </c>
      <c r="E7434" t="s">
        <v>119</v>
      </c>
      <c r="F7434" t="s">
        <v>120</v>
      </c>
      <c r="G7434" t="s">
        <v>121</v>
      </c>
      <c r="H7434">
        <v>2012</v>
      </c>
      <c r="I7434" s="2">
        <v>500000</v>
      </c>
      <c r="J7434" s="2">
        <v>0</v>
      </c>
      <c r="K7434" s="2">
        <v>500000</v>
      </c>
      <c r="L7434" t="s">
        <v>116</v>
      </c>
    </row>
    <row r="7435" spans="1:12" x14ac:dyDescent="0.85">
      <c r="A7435" s="1">
        <v>41164</v>
      </c>
      <c r="B7435" t="s">
        <v>90</v>
      </c>
      <c r="C7435" t="s">
        <v>8195</v>
      </c>
      <c r="D7435" t="s">
        <v>8196</v>
      </c>
      <c r="E7435" t="s">
        <v>70</v>
      </c>
      <c r="F7435" t="s">
        <v>71</v>
      </c>
      <c r="G7435" t="s">
        <v>5484</v>
      </c>
      <c r="H7435">
        <v>2012</v>
      </c>
      <c r="I7435" s="2">
        <v>915750.92</v>
      </c>
      <c r="J7435" s="2">
        <v>0</v>
      </c>
      <c r="K7435" s="2">
        <v>915750.92</v>
      </c>
      <c r="L7435" t="s">
        <v>116</v>
      </c>
    </row>
    <row r="7436" spans="1:12" x14ac:dyDescent="0.85">
      <c r="A7436" s="1">
        <v>41164</v>
      </c>
      <c r="B7436" t="s">
        <v>90</v>
      </c>
      <c r="C7436" t="s">
        <v>6781</v>
      </c>
      <c r="D7436" t="s">
        <v>6782</v>
      </c>
      <c r="E7436" t="s">
        <v>15</v>
      </c>
      <c r="F7436" t="s">
        <v>16</v>
      </c>
      <c r="G7436" t="s">
        <v>17</v>
      </c>
      <c r="H7436">
        <v>2012</v>
      </c>
      <c r="I7436" s="2">
        <v>3203.66</v>
      </c>
      <c r="J7436" s="2">
        <v>0</v>
      </c>
      <c r="K7436" s="2">
        <v>3203.66</v>
      </c>
      <c r="L7436" t="s">
        <v>116</v>
      </c>
    </row>
    <row r="7437" spans="1:12" x14ac:dyDescent="0.85">
      <c r="A7437" s="1">
        <v>41164</v>
      </c>
      <c r="B7437" t="s">
        <v>90</v>
      </c>
      <c r="C7437" t="s">
        <v>6781</v>
      </c>
      <c r="D7437" t="s">
        <v>6782</v>
      </c>
      <c r="E7437" t="s">
        <v>102</v>
      </c>
      <c r="F7437" t="s">
        <v>103</v>
      </c>
      <c r="G7437" t="s">
        <v>104</v>
      </c>
      <c r="H7437">
        <v>2012</v>
      </c>
      <c r="I7437" s="2">
        <v>2947.29</v>
      </c>
      <c r="J7437" s="2">
        <v>0</v>
      </c>
      <c r="K7437" s="2">
        <v>2947.29</v>
      </c>
      <c r="L7437" t="s">
        <v>116</v>
      </c>
    </row>
    <row r="7438" spans="1:12" x14ac:dyDescent="0.85">
      <c r="A7438" s="1">
        <v>41164</v>
      </c>
      <c r="B7438" t="s">
        <v>90</v>
      </c>
      <c r="C7438" t="s">
        <v>6781</v>
      </c>
      <c r="D7438" t="s">
        <v>6782</v>
      </c>
      <c r="E7438" t="s">
        <v>42</v>
      </c>
      <c r="F7438" t="s">
        <v>43</v>
      </c>
      <c r="G7438" t="s">
        <v>76</v>
      </c>
      <c r="H7438">
        <v>2012</v>
      </c>
      <c r="I7438" s="2">
        <v>3883.69</v>
      </c>
      <c r="J7438" s="2">
        <v>0</v>
      </c>
      <c r="K7438" s="2">
        <v>3883.69</v>
      </c>
      <c r="L7438" t="s">
        <v>116</v>
      </c>
    </row>
    <row r="7439" spans="1:12" x14ac:dyDescent="0.85">
      <c r="A7439" s="1">
        <v>41164</v>
      </c>
      <c r="B7439" t="s">
        <v>90</v>
      </c>
      <c r="C7439" t="s">
        <v>6781</v>
      </c>
      <c r="D7439" t="s">
        <v>6782</v>
      </c>
      <c r="E7439" t="s">
        <v>93</v>
      </c>
      <c r="F7439" t="s">
        <v>94</v>
      </c>
      <c r="H7439">
        <v>2012</v>
      </c>
      <c r="I7439" s="2">
        <v>282912.84999999998</v>
      </c>
      <c r="J7439" s="2">
        <v>0</v>
      </c>
      <c r="K7439" s="2">
        <v>282912.84999999998</v>
      </c>
      <c r="L7439" t="s">
        <v>116</v>
      </c>
    </row>
    <row r="7440" spans="1:12" x14ac:dyDescent="0.85">
      <c r="A7440" s="1">
        <v>41164</v>
      </c>
      <c r="B7440" t="s">
        <v>90</v>
      </c>
      <c r="C7440" t="s">
        <v>6343</v>
      </c>
      <c r="D7440" t="s">
        <v>6344</v>
      </c>
      <c r="E7440" t="s">
        <v>288</v>
      </c>
      <c r="F7440" t="s">
        <v>289</v>
      </c>
      <c r="G7440" t="s">
        <v>1737</v>
      </c>
      <c r="H7440">
        <v>2012</v>
      </c>
      <c r="I7440" s="2">
        <v>349767.45</v>
      </c>
      <c r="J7440" s="2">
        <v>0</v>
      </c>
      <c r="K7440" s="2">
        <v>349767.45</v>
      </c>
      <c r="L7440" t="s">
        <v>116</v>
      </c>
    </row>
    <row r="7441" spans="1:12" x14ac:dyDescent="0.85">
      <c r="A7441" s="1">
        <v>41164</v>
      </c>
      <c r="B7441" t="s">
        <v>90</v>
      </c>
      <c r="C7441" t="s">
        <v>4294</v>
      </c>
      <c r="D7441" t="s">
        <v>4293</v>
      </c>
      <c r="E7441" t="s">
        <v>119</v>
      </c>
      <c r="F7441" t="s">
        <v>120</v>
      </c>
      <c r="G7441" t="s">
        <v>121</v>
      </c>
      <c r="H7441">
        <v>2012</v>
      </c>
      <c r="I7441" s="2">
        <v>20906158</v>
      </c>
      <c r="J7441" s="2">
        <v>0</v>
      </c>
      <c r="K7441" s="2">
        <v>20906158</v>
      </c>
      <c r="L7441" t="s">
        <v>116</v>
      </c>
    </row>
    <row r="7442" spans="1:12" x14ac:dyDescent="0.85">
      <c r="A7442" s="1">
        <v>41164</v>
      </c>
      <c r="B7442" t="s">
        <v>90</v>
      </c>
      <c r="C7442" t="s">
        <v>5083</v>
      </c>
      <c r="D7442" t="s">
        <v>5084</v>
      </c>
      <c r="E7442" t="s">
        <v>93</v>
      </c>
      <c r="F7442" t="s">
        <v>94</v>
      </c>
      <c r="H7442">
        <v>2012</v>
      </c>
      <c r="I7442" s="2">
        <v>10613950</v>
      </c>
      <c r="J7442" s="2">
        <v>0</v>
      </c>
      <c r="K7442" s="2">
        <v>10613950</v>
      </c>
      <c r="L7442" t="s">
        <v>116</v>
      </c>
    </row>
    <row r="7443" spans="1:12" x14ac:dyDescent="0.85">
      <c r="A7443" s="1">
        <v>41164</v>
      </c>
      <c r="B7443" t="s">
        <v>90</v>
      </c>
      <c r="C7443" t="s">
        <v>6345</v>
      </c>
      <c r="D7443" t="s">
        <v>6346</v>
      </c>
      <c r="E7443" t="s">
        <v>93</v>
      </c>
      <c r="F7443" t="s">
        <v>94</v>
      </c>
      <c r="H7443">
        <v>2012</v>
      </c>
      <c r="I7443" s="2">
        <v>92616000</v>
      </c>
      <c r="J7443" s="2">
        <v>0</v>
      </c>
      <c r="K7443" s="2">
        <v>92616000</v>
      </c>
      <c r="L7443" t="s">
        <v>116</v>
      </c>
    </row>
    <row r="7444" spans="1:12" x14ac:dyDescent="0.85">
      <c r="A7444" s="1">
        <v>41164</v>
      </c>
      <c r="B7444" t="s">
        <v>90</v>
      </c>
      <c r="C7444" t="s">
        <v>8197</v>
      </c>
      <c r="D7444" t="s">
        <v>8198</v>
      </c>
      <c r="E7444" t="s">
        <v>93</v>
      </c>
      <c r="F7444" t="s">
        <v>94</v>
      </c>
      <c r="H7444">
        <v>2012</v>
      </c>
      <c r="I7444" s="2">
        <v>8459070.8699999992</v>
      </c>
      <c r="J7444" s="2">
        <v>0</v>
      </c>
      <c r="K7444" s="2">
        <v>8459070.8699999992</v>
      </c>
      <c r="L7444" t="s">
        <v>116</v>
      </c>
    </row>
    <row r="7445" spans="1:12" x14ac:dyDescent="0.85">
      <c r="A7445" s="1">
        <v>41164</v>
      </c>
      <c r="B7445" t="s">
        <v>4529</v>
      </c>
      <c r="C7445" t="s">
        <v>6787</v>
      </c>
      <c r="D7445" t="s">
        <v>6788</v>
      </c>
      <c r="E7445" t="s">
        <v>334</v>
      </c>
      <c r="F7445" t="s">
        <v>335</v>
      </c>
      <c r="G7445" t="s">
        <v>5078</v>
      </c>
      <c r="H7445">
        <v>2012</v>
      </c>
      <c r="I7445" s="2">
        <v>392670</v>
      </c>
      <c r="J7445" s="2">
        <v>0</v>
      </c>
      <c r="K7445" s="2">
        <v>392670</v>
      </c>
      <c r="L7445" t="s">
        <v>116</v>
      </c>
    </row>
    <row r="7446" spans="1:12" x14ac:dyDescent="0.85">
      <c r="A7446" s="1">
        <v>41164</v>
      </c>
      <c r="B7446" t="s">
        <v>90</v>
      </c>
      <c r="C7446" t="s">
        <v>8199</v>
      </c>
      <c r="D7446" t="s">
        <v>8200</v>
      </c>
      <c r="E7446" t="s">
        <v>85</v>
      </c>
      <c r="F7446" t="s">
        <v>86</v>
      </c>
      <c r="G7446" t="s">
        <v>87</v>
      </c>
      <c r="H7446">
        <v>2012</v>
      </c>
      <c r="I7446" s="2">
        <v>534302.19999999995</v>
      </c>
      <c r="J7446" s="2">
        <v>0</v>
      </c>
      <c r="K7446" s="2">
        <v>534302.19999999995</v>
      </c>
      <c r="L7446" t="s">
        <v>18</v>
      </c>
    </row>
    <row r="7447" spans="1:12" x14ac:dyDescent="0.85">
      <c r="A7447" s="1">
        <v>41164</v>
      </c>
      <c r="B7447" t="s">
        <v>90</v>
      </c>
      <c r="C7447" t="s">
        <v>6789</v>
      </c>
      <c r="D7447" t="s">
        <v>6790</v>
      </c>
      <c r="E7447" t="s">
        <v>2105</v>
      </c>
      <c r="F7447" t="s">
        <v>2106</v>
      </c>
      <c r="G7447" t="s">
        <v>2107</v>
      </c>
      <c r="H7447">
        <v>2012</v>
      </c>
      <c r="I7447" s="2">
        <v>1000000</v>
      </c>
      <c r="J7447" s="2">
        <v>0</v>
      </c>
      <c r="K7447" s="2">
        <v>1000000</v>
      </c>
      <c r="L7447" t="s">
        <v>116</v>
      </c>
    </row>
    <row r="7448" spans="1:12" x14ac:dyDescent="0.85">
      <c r="A7448" s="1">
        <v>41164</v>
      </c>
      <c r="B7448" t="s">
        <v>7653</v>
      </c>
      <c r="C7448" t="s">
        <v>7654</v>
      </c>
      <c r="D7448" t="s">
        <v>7655</v>
      </c>
      <c r="E7448" t="s">
        <v>1561</v>
      </c>
      <c r="F7448" t="s">
        <v>1562</v>
      </c>
      <c r="G7448" t="s">
        <v>1563</v>
      </c>
      <c r="H7448">
        <v>2012</v>
      </c>
      <c r="I7448" s="2">
        <v>200000</v>
      </c>
      <c r="J7448" s="2">
        <v>850000</v>
      </c>
      <c r="K7448" s="2">
        <v>1050000</v>
      </c>
      <c r="L7448" t="s">
        <v>116</v>
      </c>
    </row>
    <row r="7449" spans="1:12" x14ac:dyDescent="0.85">
      <c r="A7449" s="1">
        <v>41164</v>
      </c>
      <c r="B7449" t="s">
        <v>90</v>
      </c>
      <c r="C7449" t="s">
        <v>6797</v>
      </c>
      <c r="D7449" t="s">
        <v>6798</v>
      </c>
      <c r="E7449" t="s">
        <v>1408</v>
      </c>
      <c r="F7449" t="s">
        <v>1409</v>
      </c>
      <c r="G7449" t="s">
        <v>1410</v>
      </c>
      <c r="H7449">
        <v>2012</v>
      </c>
      <c r="I7449" s="2">
        <v>1229670</v>
      </c>
      <c r="J7449" s="2">
        <v>0</v>
      </c>
      <c r="K7449" s="2">
        <v>1229670</v>
      </c>
      <c r="L7449" t="s">
        <v>116</v>
      </c>
    </row>
    <row r="7450" spans="1:12" x14ac:dyDescent="0.85">
      <c r="A7450" s="1">
        <v>41164</v>
      </c>
      <c r="B7450" t="s">
        <v>1502</v>
      </c>
      <c r="C7450" t="s">
        <v>6802</v>
      </c>
      <c r="D7450" t="s">
        <v>6803</v>
      </c>
      <c r="E7450" t="s">
        <v>204</v>
      </c>
      <c r="F7450" t="s">
        <v>205</v>
      </c>
      <c r="G7450" t="s">
        <v>206</v>
      </c>
      <c r="H7450">
        <v>2012</v>
      </c>
      <c r="I7450" s="2">
        <v>450763</v>
      </c>
      <c r="J7450" s="2">
        <v>0</v>
      </c>
      <c r="K7450" s="2">
        <v>450763</v>
      </c>
      <c r="L7450" t="s">
        <v>116</v>
      </c>
    </row>
    <row r="7451" spans="1:12" x14ac:dyDescent="0.85">
      <c r="A7451" s="1">
        <v>41164</v>
      </c>
      <c r="B7451" t="s">
        <v>2142</v>
      </c>
      <c r="C7451" t="s">
        <v>7972</v>
      </c>
      <c r="D7451" t="s">
        <v>7973</v>
      </c>
      <c r="E7451" t="s">
        <v>102</v>
      </c>
      <c r="F7451" t="s">
        <v>103</v>
      </c>
      <c r="G7451" t="s">
        <v>104</v>
      </c>
      <c r="H7451">
        <v>2012</v>
      </c>
      <c r="I7451" s="2">
        <v>0</v>
      </c>
      <c r="J7451" s="2">
        <v>402848.95</v>
      </c>
      <c r="K7451" s="2">
        <v>402848.95</v>
      </c>
      <c r="L7451" t="s">
        <v>116</v>
      </c>
    </row>
    <row r="7452" spans="1:12" x14ac:dyDescent="0.85">
      <c r="A7452" s="1">
        <v>41164</v>
      </c>
      <c r="B7452" t="s">
        <v>1502</v>
      </c>
      <c r="C7452" t="s">
        <v>7236</v>
      </c>
      <c r="D7452" t="s">
        <v>7237</v>
      </c>
      <c r="E7452" t="s">
        <v>223</v>
      </c>
      <c r="F7452" t="s">
        <v>224</v>
      </c>
      <c r="G7452" t="s">
        <v>225</v>
      </c>
      <c r="H7452">
        <v>2012</v>
      </c>
      <c r="I7452" s="2">
        <v>1015691.87</v>
      </c>
      <c r="J7452" s="2">
        <v>0</v>
      </c>
      <c r="K7452" s="2">
        <v>1015691.87</v>
      </c>
      <c r="L7452" t="s">
        <v>116</v>
      </c>
    </row>
    <row r="7453" spans="1:12" x14ac:dyDescent="0.85">
      <c r="A7453" s="1">
        <v>41164</v>
      </c>
      <c r="B7453" t="s">
        <v>90</v>
      </c>
      <c r="C7453" t="s">
        <v>7974</v>
      </c>
      <c r="D7453" t="s">
        <v>7975</v>
      </c>
      <c r="E7453" t="s">
        <v>223</v>
      </c>
      <c r="F7453" t="s">
        <v>224</v>
      </c>
      <c r="G7453" t="s">
        <v>225</v>
      </c>
      <c r="H7453">
        <v>2012</v>
      </c>
      <c r="I7453" s="2">
        <v>106250.9</v>
      </c>
      <c r="J7453" s="2">
        <v>0</v>
      </c>
      <c r="K7453" s="2">
        <v>106250.9</v>
      </c>
      <c r="L7453" t="s">
        <v>116</v>
      </c>
    </row>
    <row r="7454" spans="1:12" x14ac:dyDescent="0.85">
      <c r="A7454" s="1">
        <v>41164</v>
      </c>
      <c r="B7454" t="s">
        <v>1919</v>
      </c>
      <c r="C7454" t="s">
        <v>1920</v>
      </c>
      <c r="D7454" t="s">
        <v>1921</v>
      </c>
      <c r="E7454" t="s">
        <v>223</v>
      </c>
      <c r="F7454" t="s">
        <v>224</v>
      </c>
      <c r="G7454" t="s">
        <v>225</v>
      </c>
      <c r="H7454">
        <v>2012</v>
      </c>
      <c r="I7454" s="2">
        <v>95787781.349999994</v>
      </c>
      <c r="J7454" s="2">
        <v>0</v>
      </c>
      <c r="K7454" s="2">
        <v>95787781.349999994</v>
      </c>
      <c r="L7454" t="s">
        <v>116</v>
      </c>
    </row>
    <row r="7455" spans="1:12" x14ac:dyDescent="0.85">
      <c r="A7455" s="1">
        <v>41164</v>
      </c>
      <c r="B7455" t="s">
        <v>4806</v>
      </c>
      <c r="C7455" t="s">
        <v>7976</v>
      </c>
      <c r="D7455" t="s">
        <v>7977</v>
      </c>
      <c r="E7455" t="s">
        <v>223</v>
      </c>
      <c r="F7455" t="s">
        <v>224</v>
      </c>
      <c r="G7455" t="s">
        <v>225</v>
      </c>
      <c r="H7455">
        <v>2012</v>
      </c>
      <c r="I7455" s="2">
        <v>3000000</v>
      </c>
      <c r="J7455" s="2">
        <v>0</v>
      </c>
      <c r="K7455" s="2">
        <v>3000000</v>
      </c>
      <c r="L7455" t="s">
        <v>116</v>
      </c>
    </row>
    <row r="7456" spans="1:12" x14ac:dyDescent="0.85">
      <c r="A7456" s="1">
        <v>41164</v>
      </c>
      <c r="B7456" t="s">
        <v>90</v>
      </c>
      <c r="C7456" t="s">
        <v>8201</v>
      </c>
      <c r="D7456" t="s">
        <v>8202</v>
      </c>
      <c r="E7456" t="s">
        <v>200</v>
      </c>
      <c r="F7456" t="s">
        <v>201</v>
      </c>
      <c r="G7456" t="s">
        <v>213</v>
      </c>
      <c r="H7456">
        <v>2012</v>
      </c>
      <c r="I7456" s="2">
        <v>546986.11</v>
      </c>
      <c r="J7456" s="2">
        <v>0</v>
      </c>
      <c r="K7456" s="2">
        <v>546986.11</v>
      </c>
      <c r="L7456" t="s">
        <v>116</v>
      </c>
    </row>
    <row r="7457" spans="1:12" x14ac:dyDescent="0.85">
      <c r="A7457" s="1">
        <v>41164</v>
      </c>
      <c r="B7457" t="s">
        <v>90</v>
      </c>
      <c r="C7457" t="s">
        <v>8201</v>
      </c>
      <c r="D7457" t="s">
        <v>8202</v>
      </c>
      <c r="E7457" t="s">
        <v>102</v>
      </c>
      <c r="F7457" t="s">
        <v>103</v>
      </c>
      <c r="G7457" t="s">
        <v>104</v>
      </c>
      <c r="H7457">
        <v>2012</v>
      </c>
      <c r="I7457" s="2">
        <v>311440</v>
      </c>
      <c r="J7457" s="2">
        <v>0</v>
      </c>
      <c r="K7457" s="2">
        <v>311440</v>
      </c>
      <c r="L7457" t="s">
        <v>116</v>
      </c>
    </row>
    <row r="7458" spans="1:12" x14ac:dyDescent="0.85">
      <c r="A7458" s="1">
        <v>41164</v>
      </c>
      <c r="B7458" t="s">
        <v>90</v>
      </c>
      <c r="C7458" t="s">
        <v>8201</v>
      </c>
      <c r="D7458" t="s">
        <v>8202</v>
      </c>
      <c r="E7458" t="s">
        <v>119</v>
      </c>
      <c r="F7458" t="s">
        <v>120</v>
      </c>
      <c r="G7458" t="s">
        <v>121</v>
      </c>
      <c r="H7458">
        <v>2012</v>
      </c>
      <c r="I7458" s="2">
        <v>500000</v>
      </c>
      <c r="J7458" s="2">
        <v>0</v>
      </c>
      <c r="K7458" s="2">
        <v>500000</v>
      </c>
      <c r="L7458" t="s">
        <v>116</v>
      </c>
    </row>
    <row r="7459" spans="1:12" x14ac:dyDescent="0.85">
      <c r="A7459" s="1">
        <v>41164</v>
      </c>
      <c r="B7459" t="s">
        <v>7240</v>
      </c>
      <c r="C7459" t="s">
        <v>7241</v>
      </c>
      <c r="D7459" t="s">
        <v>7242</v>
      </c>
      <c r="E7459" t="s">
        <v>288</v>
      </c>
      <c r="F7459" t="s">
        <v>289</v>
      </c>
      <c r="G7459" t="s">
        <v>290</v>
      </c>
      <c r="H7459">
        <v>2012</v>
      </c>
      <c r="I7459" s="2">
        <v>239700</v>
      </c>
      <c r="J7459" s="2">
        <v>484408.5</v>
      </c>
      <c r="K7459" s="2">
        <v>724108.5</v>
      </c>
      <c r="L7459" t="s">
        <v>116</v>
      </c>
    </row>
    <row r="7460" spans="1:12" x14ac:dyDescent="0.85">
      <c r="A7460" s="1">
        <v>41164</v>
      </c>
      <c r="B7460" t="s">
        <v>7240</v>
      </c>
      <c r="C7460" t="s">
        <v>7245</v>
      </c>
      <c r="D7460" t="s">
        <v>7246</v>
      </c>
      <c r="E7460" t="s">
        <v>288</v>
      </c>
      <c r="F7460" t="s">
        <v>289</v>
      </c>
      <c r="G7460" t="s">
        <v>290</v>
      </c>
      <c r="H7460">
        <v>2012</v>
      </c>
      <c r="I7460" s="2">
        <v>239700</v>
      </c>
      <c r="J7460" s="2">
        <v>484408.5</v>
      </c>
      <c r="K7460" s="2">
        <v>724108.5</v>
      </c>
      <c r="L7460" t="s">
        <v>116</v>
      </c>
    </row>
    <row r="7461" spans="1:12" x14ac:dyDescent="0.85">
      <c r="A7461" s="1">
        <v>41164</v>
      </c>
      <c r="B7461" t="s">
        <v>82</v>
      </c>
      <c r="C7461" t="s">
        <v>4745</v>
      </c>
      <c r="D7461" t="s">
        <v>4746</v>
      </c>
      <c r="E7461" t="s">
        <v>62</v>
      </c>
      <c r="F7461" t="s">
        <v>63</v>
      </c>
      <c r="H7461">
        <v>2012</v>
      </c>
      <c r="I7461" s="2">
        <v>701139.35</v>
      </c>
      <c r="J7461" s="2">
        <v>709992</v>
      </c>
      <c r="K7461" s="2">
        <v>1411131.35</v>
      </c>
      <c r="L7461" t="s">
        <v>116</v>
      </c>
    </row>
    <row r="7462" spans="1:12" x14ac:dyDescent="0.85">
      <c r="A7462" s="1">
        <v>41164</v>
      </c>
      <c r="B7462" t="s">
        <v>7658</v>
      </c>
      <c r="C7462" t="s">
        <v>7659</v>
      </c>
      <c r="D7462" t="s">
        <v>7660</v>
      </c>
      <c r="E7462" t="s">
        <v>1957</v>
      </c>
      <c r="F7462" t="s">
        <v>1958</v>
      </c>
      <c r="G7462" t="s">
        <v>1959</v>
      </c>
      <c r="H7462">
        <v>2012</v>
      </c>
      <c r="I7462" s="2">
        <v>7674043.4400000004</v>
      </c>
      <c r="J7462" s="2">
        <v>0</v>
      </c>
      <c r="K7462" s="2">
        <v>7674043.4400000004</v>
      </c>
      <c r="L7462" t="s">
        <v>116</v>
      </c>
    </row>
    <row r="7463" spans="1:12" x14ac:dyDescent="0.85">
      <c r="A7463" s="1">
        <v>41164</v>
      </c>
      <c r="B7463" t="s">
        <v>7665</v>
      </c>
      <c r="C7463" t="s">
        <v>7666</v>
      </c>
      <c r="D7463" t="s">
        <v>7667</v>
      </c>
      <c r="E7463" t="s">
        <v>56</v>
      </c>
      <c r="F7463" t="s">
        <v>57</v>
      </c>
      <c r="G7463" t="s">
        <v>58</v>
      </c>
      <c r="H7463">
        <v>2012</v>
      </c>
      <c r="I7463" s="2">
        <v>11212450.33</v>
      </c>
      <c r="J7463" s="2">
        <v>2560171.35</v>
      </c>
      <c r="K7463" s="2">
        <v>13772621.68</v>
      </c>
      <c r="L7463" t="s">
        <v>116</v>
      </c>
    </row>
    <row r="7464" spans="1:12" x14ac:dyDescent="0.85">
      <c r="A7464" s="1">
        <v>41164</v>
      </c>
      <c r="B7464" t="s">
        <v>8203</v>
      </c>
      <c r="C7464" t="s">
        <v>8204</v>
      </c>
      <c r="D7464" t="s">
        <v>8205</v>
      </c>
      <c r="E7464" t="s">
        <v>56</v>
      </c>
      <c r="F7464" t="s">
        <v>57</v>
      </c>
      <c r="G7464" t="s">
        <v>58</v>
      </c>
      <c r="H7464">
        <v>2012</v>
      </c>
      <c r="I7464" s="2">
        <v>5389000</v>
      </c>
      <c r="J7464" s="2">
        <v>15729700.82</v>
      </c>
      <c r="K7464" s="2">
        <v>21118700.82</v>
      </c>
      <c r="L7464" t="s">
        <v>116</v>
      </c>
    </row>
    <row r="7465" spans="1:12" x14ac:dyDescent="0.85">
      <c r="A7465" s="1">
        <v>41164</v>
      </c>
      <c r="B7465" t="s">
        <v>7226</v>
      </c>
      <c r="C7465" t="s">
        <v>8206</v>
      </c>
      <c r="D7465" t="s">
        <v>8207</v>
      </c>
      <c r="E7465" t="s">
        <v>49</v>
      </c>
      <c r="F7465" t="s">
        <v>50</v>
      </c>
      <c r="G7465" t="s">
        <v>51</v>
      </c>
      <c r="H7465">
        <v>2012</v>
      </c>
      <c r="I7465" s="2">
        <v>148581.35</v>
      </c>
      <c r="J7465" s="2">
        <v>688360.65</v>
      </c>
      <c r="K7465" s="2">
        <v>836942</v>
      </c>
      <c r="L7465" t="s">
        <v>116</v>
      </c>
    </row>
    <row r="7466" spans="1:12" x14ac:dyDescent="0.85">
      <c r="A7466" s="1">
        <v>41164</v>
      </c>
      <c r="B7466" t="s">
        <v>7675</v>
      </c>
      <c r="C7466" t="s">
        <v>7676</v>
      </c>
      <c r="D7466" t="s">
        <v>7677</v>
      </c>
      <c r="E7466" t="s">
        <v>56</v>
      </c>
      <c r="F7466" t="s">
        <v>57</v>
      </c>
      <c r="G7466" t="s">
        <v>58</v>
      </c>
      <c r="H7466">
        <v>2012</v>
      </c>
      <c r="I7466" s="2">
        <v>513050</v>
      </c>
      <c r="J7466" s="2">
        <v>0</v>
      </c>
      <c r="K7466" s="2">
        <v>513050</v>
      </c>
      <c r="L7466" t="s">
        <v>116</v>
      </c>
    </row>
    <row r="7467" spans="1:12" x14ac:dyDescent="0.85">
      <c r="A7467" s="1">
        <v>41164</v>
      </c>
      <c r="B7467" t="s">
        <v>7995</v>
      </c>
      <c r="C7467" t="s">
        <v>7996</v>
      </c>
      <c r="D7467" t="s">
        <v>7997</v>
      </c>
      <c r="E7467" t="s">
        <v>293</v>
      </c>
      <c r="F7467" t="s">
        <v>294</v>
      </c>
      <c r="G7467" t="s">
        <v>295</v>
      </c>
      <c r="H7467">
        <v>2012</v>
      </c>
      <c r="I7467" s="2">
        <v>2627810.11</v>
      </c>
      <c r="J7467" s="2">
        <v>0</v>
      </c>
      <c r="K7467" s="2">
        <v>2627810.11</v>
      </c>
      <c r="L7467" t="s">
        <v>116</v>
      </c>
    </row>
    <row r="7468" spans="1:12" x14ac:dyDescent="0.85">
      <c r="A7468" s="1">
        <v>41164</v>
      </c>
      <c r="B7468" t="s">
        <v>90</v>
      </c>
      <c r="C7468" t="s">
        <v>6832</v>
      </c>
      <c r="D7468" t="s">
        <v>6833</v>
      </c>
      <c r="E7468" t="s">
        <v>15</v>
      </c>
      <c r="F7468" t="s">
        <v>16</v>
      </c>
      <c r="G7468" t="s">
        <v>17</v>
      </c>
      <c r="H7468">
        <v>2012</v>
      </c>
      <c r="I7468" s="2">
        <v>2016084.32</v>
      </c>
      <c r="J7468" s="2">
        <v>0</v>
      </c>
      <c r="K7468" s="2">
        <v>2016084.32</v>
      </c>
      <c r="L7468" t="s">
        <v>116</v>
      </c>
    </row>
    <row r="7469" spans="1:12" x14ac:dyDescent="0.85">
      <c r="A7469" s="1">
        <v>41164</v>
      </c>
      <c r="B7469" t="s">
        <v>90</v>
      </c>
      <c r="C7469" t="s">
        <v>6832</v>
      </c>
      <c r="D7469" t="s">
        <v>6833</v>
      </c>
      <c r="E7469" t="s">
        <v>200</v>
      </c>
      <c r="F7469" t="s">
        <v>201</v>
      </c>
      <c r="G7469" t="s">
        <v>213</v>
      </c>
      <c r="H7469">
        <v>2012</v>
      </c>
      <c r="I7469" s="2">
        <v>19126.11</v>
      </c>
      <c r="J7469" s="2">
        <v>0</v>
      </c>
      <c r="K7469" s="2">
        <v>19126.11</v>
      </c>
      <c r="L7469" t="s">
        <v>116</v>
      </c>
    </row>
    <row r="7470" spans="1:12" x14ac:dyDescent="0.85">
      <c r="A7470" s="1">
        <v>41164</v>
      </c>
      <c r="B7470" t="s">
        <v>90</v>
      </c>
      <c r="C7470" t="s">
        <v>6832</v>
      </c>
      <c r="D7470" t="s">
        <v>6833</v>
      </c>
      <c r="E7470" t="s">
        <v>93</v>
      </c>
      <c r="F7470" t="s">
        <v>94</v>
      </c>
      <c r="H7470">
        <v>2012</v>
      </c>
      <c r="I7470" s="2">
        <v>2000000</v>
      </c>
      <c r="J7470" s="2">
        <v>0</v>
      </c>
      <c r="K7470" s="2">
        <v>2000000</v>
      </c>
      <c r="L7470" t="s">
        <v>116</v>
      </c>
    </row>
    <row r="7471" spans="1:12" x14ac:dyDescent="0.85">
      <c r="A7471" s="1">
        <v>41164</v>
      </c>
      <c r="B7471" t="s">
        <v>5390</v>
      </c>
      <c r="C7471" t="s">
        <v>7265</v>
      </c>
      <c r="D7471" t="s">
        <v>7266</v>
      </c>
      <c r="E7471" t="s">
        <v>200</v>
      </c>
      <c r="F7471" t="s">
        <v>201</v>
      </c>
      <c r="G7471" t="s">
        <v>202</v>
      </c>
      <c r="H7471">
        <v>2012</v>
      </c>
      <c r="I7471" s="2">
        <v>430709.59</v>
      </c>
      <c r="J7471" s="2">
        <v>1068832.83</v>
      </c>
      <c r="K7471" s="2">
        <v>1499542.42</v>
      </c>
      <c r="L7471" t="s">
        <v>116</v>
      </c>
    </row>
    <row r="7472" spans="1:12" x14ac:dyDescent="0.85">
      <c r="A7472" s="1">
        <v>41164</v>
      </c>
      <c r="B7472" t="s">
        <v>90</v>
      </c>
      <c r="C7472" t="s">
        <v>6842</v>
      </c>
      <c r="D7472" t="s">
        <v>6843</v>
      </c>
      <c r="E7472" t="s">
        <v>442</v>
      </c>
      <c r="F7472" t="s">
        <v>443</v>
      </c>
      <c r="G7472" t="s">
        <v>6844</v>
      </c>
      <c r="H7472">
        <v>2012</v>
      </c>
      <c r="I7472" s="2">
        <v>2000000</v>
      </c>
      <c r="J7472" s="2">
        <v>0</v>
      </c>
      <c r="K7472" s="2">
        <v>2000000</v>
      </c>
      <c r="L7472" t="s">
        <v>116</v>
      </c>
    </row>
    <row r="7473" spans="1:12" x14ac:dyDescent="0.85">
      <c r="A7473" s="1">
        <v>41164</v>
      </c>
      <c r="B7473" t="s">
        <v>90</v>
      </c>
      <c r="C7473" t="s">
        <v>6842</v>
      </c>
      <c r="D7473" t="s">
        <v>6843</v>
      </c>
      <c r="E7473" t="s">
        <v>93</v>
      </c>
      <c r="F7473" t="s">
        <v>94</v>
      </c>
      <c r="H7473">
        <v>2012</v>
      </c>
      <c r="I7473" s="2">
        <v>2000000</v>
      </c>
      <c r="J7473" s="2">
        <v>0</v>
      </c>
      <c r="K7473" s="2">
        <v>2000000</v>
      </c>
      <c r="L7473" t="s">
        <v>116</v>
      </c>
    </row>
    <row r="7474" spans="1:12" x14ac:dyDescent="0.85">
      <c r="A7474" s="1">
        <v>41164</v>
      </c>
      <c r="B7474" t="s">
        <v>1457</v>
      </c>
      <c r="C7474" t="s">
        <v>7279</v>
      </c>
      <c r="D7474" t="s">
        <v>7280</v>
      </c>
      <c r="E7474" t="s">
        <v>288</v>
      </c>
      <c r="F7474" t="s">
        <v>289</v>
      </c>
      <c r="G7474" t="s">
        <v>290</v>
      </c>
      <c r="H7474">
        <v>2012</v>
      </c>
      <c r="I7474" s="2">
        <v>0</v>
      </c>
      <c r="J7474" s="2">
        <v>6458780.0700000003</v>
      </c>
      <c r="K7474" s="2">
        <v>6458780.0700000003</v>
      </c>
      <c r="L7474" t="s">
        <v>116</v>
      </c>
    </row>
    <row r="7475" spans="1:12" x14ac:dyDescent="0.85">
      <c r="A7475" s="1">
        <v>41164</v>
      </c>
      <c r="B7475" t="s">
        <v>1457</v>
      </c>
      <c r="C7475" t="s">
        <v>7279</v>
      </c>
      <c r="D7475" t="s">
        <v>7280</v>
      </c>
      <c r="E7475" t="s">
        <v>102</v>
      </c>
      <c r="F7475" t="s">
        <v>103</v>
      </c>
      <c r="G7475" t="s">
        <v>104</v>
      </c>
      <c r="H7475">
        <v>2012</v>
      </c>
      <c r="I7475" s="2">
        <v>77607500</v>
      </c>
      <c r="J7475" s="2">
        <v>0</v>
      </c>
      <c r="K7475" s="2">
        <v>77607500</v>
      </c>
      <c r="L7475" t="s">
        <v>116</v>
      </c>
    </row>
    <row r="7476" spans="1:12" x14ac:dyDescent="0.85">
      <c r="A7476" s="1">
        <v>41164</v>
      </c>
      <c r="B7476" t="s">
        <v>4764</v>
      </c>
      <c r="C7476" t="s">
        <v>4765</v>
      </c>
      <c r="D7476" t="s">
        <v>4766</v>
      </c>
      <c r="E7476" t="s">
        <v>4957</v>
      </c>
      <c r="F7476" t="s">
        <v>4958</v>
      </c>
      <c r="G7476" t="s">
        <v>8208</v>
      </c>
      <c r="H7476">
        <v>2012</v>
      </c>
      <c r="I7476" s="2">
        <v>0</v>
      </c>
      <c r="J7476" s="2">
        <v>70000</v>
      </c>
      <c r="K7476" s="2">
        <v>70000</v>
      </c>
      <c r="L7476" t="s">
        <v>116</v>
      </c>
    </row>
    <row r="7477" spans="1:12" x14ac:dyDescent="0.85">
      <c r="A7477" s="1">
        <v>41164</v>
      </c>
      <c r="B7477" t="s">
        <v>4764</v>
      </c>
      <c r="C7477" t="s">
        <v>4765</v>
      </c>
      <c r="D7477" t="s">
        <v>4766</v>
      </c>
      <c r="E7477" t="s">
        <v>1065</v>
      </c>
      <c r="F7477" t="s">
        <v>1066</v>
      </c>
      <c r="G7477" t="s">
        <v>8209</v>
      </c>
      <c r="H7477">
        <v>2012</v>
      </c>
      <c r="I7477" s="2">
        <v>260000</v>
      </c>
      <c r="J7477" s="2">
        <v>0</v>
      </c>
      <c r="K7477" s="2">
        <v>260000</v>
      </c>
      <c r="L7477" t="s">
        <v>116</v>
      </c>
    </row>
    <row r="7478" spans="1:12" x14ac:dyDescent="0.85">
      <c r="A7478" s="1">
        <v>41164</v>
      </c>
      <c r="B7478" t="s">
        <v>7293</v>
      </c>
      <c r="C7478" t="s">
        <v>7294</v>
      </c>
      <c r="D7478" t="s">
        <v>7295</v>
      </c>
      <c r="E7478" t="s">
        <v>70</v>
      </c>
      <c r="F7478" t="s">
        <v>71</v>
      </c>
      <c r="G7478" t="s">
        <v>5484</v>
      </c>
      <c r="H7478">
        <v>2012</v>
      </c>
      <c r="I7478" s="2">
        <v>1265333.3799999999</v>
      </c>
      <c r="J7478" s="2">
        <v>0</v>
      </c>
      <c r="K7478" s="2">
        <v>1265333.3799999999</v>
      </c>
      <c r="L7478" t="s">
        <v>116</v>
      </c>
    </row>
    <row r="7479" spans="1:12" x14ac:dyDescent="0.85">
      <c r="A7479" s="1">
        <v>41164</v>
      </c>
      <c r="B7479" t="s">
        <v>7293</v>
      </c>
      <c r="C7479" t="s">
        <v>7294</v>
      </c>
      <c r="D7479" t="s">
        <v>7295</v>
      </c>
      <c r="E7479" t="s">
        <v>42</v>
      </c>
      <c r="F7479" t="s">
        <v>43</v>
      </c>
      <c r="G7479" t="s">
        <v>44</v>
      </c>
      <c r="H7479">
        <v>2012</v>
      </c>
      <c r="I7479" s="2">
        <v>335479.59000000003</v>
      </c>
      <c r="J7479" s="2">
        <v>0</v>
      </c>
      <c r="K7479" s="2">
        <v>335479.59000000003</v>
      </c>
      <c r="L7479" t="s">
        <v>116</v>
      </c>
    </row>
    <row r="7480" spans="1:12" x14ac:dyDescent="0.85">
      <c r="A7480" s="1">
        <v>41164</v>
      </c>
      <c r="B7480" t="s">
        <v>1234</v>
      </c>
      <c r="C7480" t="s">
        <v>5921</v>
      </c>
      <c r="D7480" t="s">
        <v>5922</v>
      </c>
      <c r="E7480" t="s">
        <v>93</v>
      </c>
      <c r="F7480" t="s">
        <v>94</v>
      </c>
      <c r="H7480">
        <v>2012</v>
      </c>
      <c r="I7480" s="2">
        <v>90651.59</v>
      </c>
      <c r="J7480" s="2">
        <v>0</v>
      </c>
      <c r="K7480" s="2">
        <v>90651.59</v>
      </c>
      <c r="L7480" t="s">
        <v>116</v>
      </c>
    </row>
    <row r="7481" spans="1:12" x14ac:dyDescent="0.85">
      <c r="A7481" s="1">
        <v>41164</v>
      </c>
      <c r="B7481" t="s">
        <v>4142</v>
      </c>
      <c r="C7481" t="s">
        <v>6395</v>
      </c>
      <c r="D7481" t="s">
        <v>6396</v>
      </c>
      <c r="E7481" t="s">
        <v>264</v>
      </c>
      <c r="F7481" t="s">
        <v>265</v>
      </c>
      <c r="G7481" t="s">
        <v>1350</v>
      </c>
      <c r="H7481">
        <v>2012</v>
      </c>
      <c r="I7481" s="2">
        <v>0</v>
      </c>
      <c r="J7481" s="2">
        <v>1550107.22</v>
      </c>
      <c r="K7481" s="2">
        <v>1550107.22</v>
      </c>
      <c r="L7481" t="s">
        <v>116</v>
      </c>
    </row>
    <row r="7482" spans="1:12" x14ac:dyDescent="0.85">
      <c r="A7482" s="1">
        <v>41164</v>
      </c>
      <c r="B7482" t="s">
        <v>4142</v>
      </c>
      <c r="C7482" t="s">
        <v>6395</v>
      </c>
      <c r="D7482" t="s">
        <v>6396</v>
      </c>
      <c r="E7482" t="s">
        <v>1333</v>
      </c>
      <c r="F7482" t="s">
        <v>1334</v>
      </c>
      <c r="G7482" t="s">
        <v>1335</v>
      </c>
      <c r="H7482">
        <v>2012</v>
      </c>
      <c r="I7482" s="2">
        <v>1156418.05</v>
      </c>
      <c r="J7482" s="2">
        <v>270622.88</v>
      </c>
      <c r="K7482" s="2">
        <v>1427040.93</v>
      </c>
      <c r="L7482" t="s">
        <v>116</v>
      </c>
    </row>
    <row r="7483" spans="1:12" x14ac:dyDescent="0.85">
      <c r="A7483" s="1">
        <v>41164</v>
      </c>
      <c r="B7483" t="s">
        <v>4142</v>
      </c>
      <c r="C7483" t="s">
        <v>6397</v>
      </c>
      <c r="D7483" t="s">
        <v>6398</v>
      </c>
      <c r="E7483" t="s">
        <v>200</v>
      </c>
      <c r="F7483" t="s">
        <v>201</v>
      </c>
      <c r="G7483" t="s">
        <v>213</v>
      </c>
      <c r="H7483">
        <v>2012</v>
      </c>
      <c r="I7483" s="2">
        <v>2500000</v>
      </c>
      <c r="J7483" s="2">
        <v>1700000</v>
      </c>
      <c r="K7483" s="2">
        <v>4200000</v>
      </c>
      <c r="L7483" t="s">
        <v>116</v>
      </c>
    </row>
    <row r="7484" spans="1:12" x14ac:dyDescent="0.85">
      <c r="A7484" s="1">
        <v>41164</v>
      </c>
      <c r="B7484" t="s">
        <v>6878</v>
      </c>
      <c r="C7484" t="s">
        <v>6879</v>
      </c>
      <c r="D7484" t="s">
        <v>6880</v>
      </c>
      <c r="E7484" t="s">
        <v>56</v>
      </c>
      <c r="F7484" t="s">
        <v>57</v>
      </c>
      <c r="G7484" t="s">
        <v>58</v>
      </c>
      <c r="H7484">
        <v>2012</v>
      </c>
      <c r="I7484" s="2">
        <v>1053500</v>
      </c>
      <c r="J7484" s="2">
        <v>0</v>
      </c>
      <c r="K7484" s="2">
        <v>1053500</v>
      </c>
      <c r="L7484" t="s">
        <v>116</v>
      </c>
    </row>
    <row r="7485" spans="1:12" x14ac:dyDescent="0.85">
      <c r="A7485" s="1">
        <v>41164</v>
      </c>
      <c r="B7485" t="s">
        <v>4142</v>
      </c>
      <c r="C7485" t="s">
        <v>6397</v>
      </c>
      <c r="D7485" t="s">
        <v>6398</v>
      </c>
      <c r="E7485" t="s">
        <v>264</v>
      </c>
      <c r="F7485" t="s">
        <v>265</v>
      </c>
      <c r="G7485" t="s">
        <v>1350</v>
      </c>
      <c r="H7485">
        <v>2012</v>
      </c>
      <c r="I7485" s="2">
        <v>0</v>
      </c>
      <c r="J7485" s="2">
        <v>1550107.22</v>
      </c>
      <c r="K7485" s="2">
        <v>1550107.22</v>
      </c>
      <c r="L7485" t="s">
        <v>116</v>
      </c>
    </row>
    <row r="7486" spans="1:12" x14ac:dyDescent="0.85">
      <c r="A7486" s="1">
        <v>41164</v>
      </c>
      <c r="B7486" t="s">
        <v>4142</v>
      </c>
      <c r="C7486" t="s">
        <v>6397</v>
      </c>
      <c r="D7486" t="s">
        <v>6398</v>
      </c>
      <c r="E7486" t="s">
        <v>1333</v>
      </c>
      <c r="F7486" t="s">
        <v>1334</v>
      </c>
      <c r="G7486" t="s">
        <v>1335</v>
      </c>
      <c r="H7486">
        <v>2012</v>
      </c>
      <c r="I7486" s="2">
        <v>1155161.05</v>
      </c>
      <c r="J7486" s="2">
        <v>270622.88</v>
      </c>
      <c r="K7486" s="2">
        <v>1425783.93</v>
      </c>
      <c r="L7486" t="s">
        <v>116</v>
      </c>
    </row>
    <row r="7487" spans="1:12" x14ac:dyDescent="0.85">
      <c r="A7487" s="1">
        <v>41164</v>
      </c>
      <c r="B7487" t="s">
        <v>5923</v>
      </c>
      <c r="C7487" t="s">
        <v>5924</v>
      </c>
      <c r="D7487" t="s">
        <v>5925</v>
      </c>
      <c r="E7487" t="s">
        <v>56</v>
      </c>
      <c r="F7487" t="s">
        <v>57</v>
      </c>
      <c r="G7487" t="s">
        <v>58</v>
      </c>
      <c r="H7487">
        <v>2012</v>
      </c>
      <c r="I7487" s="2">
        <v>6263040</v>
      </c>
      <c r="J7487" s="2">
        <v>262161.68</v>
      </c>
      <c r="K7487" s="2">
        <v>6525201.6799999997</v>
      </c>
      <c r="L7487" t="s">
        <v>116</v>
      </c>
    </row>
    <row r="7488" spans="1:12" x14ac:dyDescent="0.85">
      <c r="A7488" s="1">
        <v>41164</v>
      </c>
      <c r="B7488" t="s">
        <v>4767</v>
      </c>
      <c r="C7488" t="s">
        <v>4768</v>
      </c>
      <c r="D7488" t="s">
        <v>4769</v>
      </c>
      <c r="E7488" t="s">
        <v>288</v>
      </c>
      <c r="F7488" t="s">
        <v>289</v>
      </c>
      <c r="G7488" t="s">
        <v>290</v>
      </c>
      <c r="H7488">
        <v>2012</v>
      </c>
      <c r="I7488" s="2">
        <v>519640</v>
      </c>
      <c r="J7488" s="2">
        <v>0</v>
      </c>
      <c r="K7488" s="2">
        <v>519640</v>
      </c>
      <c r="L7488" t="s">
        <v>116</v>
      </c>
    </row>
    <row r="7489" spans="1:12" x14ac:dyDescent="0.85">
      <c r="A7489" s="1">
        <v>41164</v>
      </c>
      <c r="B7489" t="s">
        <v>4767</v>
      </c>
      <c r="C7489" t="s">
        <v>4768</v>
      </c>
      <c r="D7489" t="s">
        <v>4769</v>
      </c>
      <c r="E7489" t="s">
        <v>102</v>
      </c>
      <c r="F7489" t="s">
        <v>103</v>
      </c>
      <c r="G7489" t="s">
        <v>104</v>
      </c>
      <c r="H7489">
        <v>2012</v>
      </c>
      <c r="I7489" s="2">
        <v>1560900</v>
      </c>
      <c r="J7489" s="2">
        <v>8056978.96</v>
      </c>
      <c r="K7489" s="2">
        <v>9617878.9600000009</v>
      </c>
      <c r="L7489" t="s">
        <v>116</v>
      </c>
    </row>
    <row r="7490" spans="1:12" x14ac:dyDescent="0.85">
      <c r="A7490" s="1">
        <v>41164</v>
      </c>
      <c r="B7490" t="s">
        <v>751</v>
      </c>
      <c r="C7490" t="s">
        <v>6411</v>
      </c>
      <c r="D7490" t="s">
        <v>6412</v>
      </c>
      <c r="E7490" t="s">
        <v>119</v>
      </c>
      <c r="F7490" t="s">
        <v>120</v>
      </c>
      <c r="G7490" t="s">
        <v>121</v>
      </c>
      <c r="H7490">
        <v>2012</v>
      </c>
      <c r="I7490" s="2">
        <v>970005.76</v>
      </c>
      <c r="J7490" s="2">
        <v>0</v>
      </c>
      <c r="K7490" s="2">
        <v>970005.76</v>
      </c>
      <c r="L7490" t="s">
        <v>116</v>
      </c>
    </row>
    <row r="7491" spans="1:12" x14ac:dyDescent="0.85">
      <c r="A7491" s="1">
        <v>41164</v>
      </c>
      <c r="B7491" t="s">
        <v>4571</v>
      </c>
      <c r="C7491" t="s">
        <v>7309</v>
      </c>
      <c r="D7491" t="s">
        <v>7310</v>
      </c>
      <c r="E7491" t="s">
        <v>56</v>
      </c>
      <c r="F7491" t="s">
        <v>57</v>
      </c>
      <c r="G7491" t="s">
        <v>58</v>
      </c>
      <c r="H7491">
        <v>2012</v>
      </c>
      <c r="I7491" s="2">
        <v>7960000.0099999998</v>
      </c>
      <c r="J7491" s="2">
        <v>0</v>
      </c>
      <c r="K7491" s="2">
        <v>7960000.0099999998</v>
      </c>
      <c r="L7491" t="s">
        <v>116</v>
      </c>
    </row>
    <row r="7492" spans="1:12" x14ac:dyDescent="0.85">
      <c r="A7492" s="1">
        <v>41164</v>
      </c>
      <c r="B7492" t="s">
        <v>7313</v>
      </c>
      <c r="C7492" t="s">
        <v>7314</v>
      </c>
      <c r="D7492" t="s">
        <v>7315</v>
      </c>
      <c r="E7492" t="s">
        <v>334</v>
      </c>
      <c r="F7492" t="s">
        <v>335</v>
      </c>
      <c r="G7492" t="s">
        <v>339</v>
      </c>
      <c r="H7492">
        <v>2012</v>
      </c>
      <c r="I7492" s="2">
        <v>948640</v>
      </c>
      <c r="J7492" s="2">
        <v>0</v>
      </c>
      <c r="K7492" s="2">
        <v>948640</v>
      </c>
      <c r="L7492" t="s">
        <v>116</v>
      </c>
    </row>
    <row r="7493" spans="1:12" x14ac:dyDescent="0.85">
      <c r="A7493" s="1">
        <v>41164</v>
      </c>
      <c r="B7493" t="s">
        <v>7313</v>
      </c>
      <c r="C7493" t="s">
        <v>7314</v>
      </c>
      <c r="D7493" t="s">
        <v>7315</v>
      </c>
      <c r="E7493" t="s">
        <v>235</v>
      </c>
      <c r="F7493" t="s">
        <v>236</v>
      </c>
      <c r="G7493" t="s">
        <v>237</v>
      </c>
      <c r="H7493">
        <v>2012</v>
      </c>
      <c r="I7493" s="2">
        <v>1000000</v>
      </c>
      <c r="J7493" s="2">
        <v>0</v>
      </c>
      <c r="K7493" s="2">
        <v>1000000</v>
      </c>
      <c r="L7493" t="s">
        <v>116</v>
      </c>
    </row>
    <row r="7494" spans="1:12" x14ac:dyDescent="0.85">
      <c r="A7494" s="1">
        <v>41164</v>
      </c>
      <c r="B7494" t="s">
        <v>7313</v>
      </c>
      <c r="C7494" t="s">
        <v>7314</v>
      </c>
      <c r="D7494" t="s">
        <v>7315</v>
      </c>
      <c r="E7494" t="s">
        <v>200</v>
      </c>
      <c r="F7494" t="s">
        <v>201</v>
      </c>
      <c r="G7494" t="s">
        <v>213</v>
      </c>
      <c r="H7494">
        <v>2012</v>
      </c>
      <c r="I7494" s="2">
        <v>2000000</v>
      </c>
      <c r="J7494" s="2">
        <v>0</v>
      </c>
      <c r="K7494" s="2">
        <v>2000000</v>
      </c>
      <c r="L7494" t="s">
        <v>116</v>
      </c>
    </row>
    <row r="7495" spans="1:12" x14ac:dyDescent="0.85">
      <c r="A7495" s="1">
        <v>41164</v>
      </c>
      <c r="B7495" t="s">
        <v>7313</v>
      </c>
      <c r="C7495" t="s">
        <v>7314</v>
      </c>
      <c r="D7495" t="s">
        <v>7315</v>
      </c>
      <c r="E7495" t="s">
        <v>264</v>
      </c>
      <c r="F7495" t="s">
        <v>265</v>
      </c>
      <c r="G7495" t="s">
        <v>5934</v>
      </c>
      <c r="H7495">
        <v>2012</v>
      </c>
      <c r="I7495" s="2">
        <v>1000000</v>
      </c>
      <c r="J7495" s="2">
        <v>0</v>
      </c>
      <c r="K7495" s="2">
        <v>1000000</v>
      </c>
      <c r="L7495" t="s">
        <v>116</v>
      </c>
    </row>
    <row r="7496" spans="1:12" x14ac:dyDescent="0.85">
      <c r="A7496" s="1">
        <v>41164</v>
      </c>
      <c r="B7496" t="s">
        <v>7313</v>
      </c>
      <c r="C7496" t="s">
        <v>7314</v>
      </c>
      <c r="D7496" t="s">
        <v>7315</v>
      </c>
      <c r="E7496" t="s">
        <v>85</v>
      </c>
      <c r="F7496" t="s">
        <v>86</v>
      </c>
      <c r="G7496" t="s">
        <v>87</v>
      </c>
      <c r="H7496">
        <v>2012</v>
      </c>
      <c r="I7496" s="2">
        <v>2016300</v>
      </c>
      <c r="J7496" s="2">
        <v>1937634.02</v>
      </c>
      <c r="K7496" s="2">
        <v>3953934.02</v>
      </c>
      <c r="L7496" t="s">
        <v>116</v>
      </c>
    </row>
    <row r="7497" spans="1:12" x14ac:dyDescent="0.85">
      <c r="A7497" s="1">
        <v>41164</v>
      </c>
      <c r="B7497" t="s">
        <v>3797</v>
      </c>
      <c r="C7497" t="s">
        <v>5953</v>
      </c>
      <c r="D7497" t="s">
        <v>5954</v>
      </c>
      <c r="E7497" t="s">
        <v>49</v>
      </c>
      <c r="F7497" t="s">
        <v>50</v>
      </c>
      <c r="G7497" t="s">
        <v>51</v>
      </c>
      <c r="H7497">
        <v>2012</v>
      </c>
      <c r="I7497" s="2">
        <v>800000</v>
      </c>
      <c r="J7497" s="2">
        <v>0</v>
      </c>
      <c r="K7497" s="2">
        <v>800000</v>
      </c>
      <c r="L7497" t="s">
        <v>116</v>
      </c>
    </row>
    <row r="7498" spans="1:12" x14ac:dyDescent="0.85">
      <c r="A7498" s="1">
        <v>41164</v>
      </c>
      <c r="B7498" t="s">
        <v>7319</v>
      </c>
      <c r="C7498" t="s">
        <v>7320</v>
      </c>
      <c r="D7498" t="s">
        <v>7321</v>
      </c>
      <c r="E7498" t="s">
        <v>56</v>
      </c>
      <c r="F7498" t="s">
        <v>57</v>
      </c>
      <c r="G7498" t="s">
        <v>58</v>
      </c>
      <c r="H7498">
        <v>2012</v>
      </c>
      <c r="I7498" s="2">
        <v>4001754.4</v>
      </c>
      <c r="J7498" s="2">
        <v>1048646.72</v>
      </c>
      <c r="K7498" s="2">
        <v>5050401.12</v>
      </c>
      <c r="L7498" t="s">
        <v>116</v>
      </c>
    </row>
    <row r="7499" spans="1:12" x14ac:dyDescent="0.85">
      <c r="A7499" s="1">
        <v>41164</v>
      </c>
      <c r="B7499" t="s">
        <v>7319</v>
      </c>
      <c r="C7499" t="s">
        <v>7320</v>
      </c>
      <c r="D7499" t="s">
        <v>7321</v>
      </c>
      <c r="E7499" t="s">
        <v>15</v>
      </c>
      <c r="F7499" t="s">
        <v>16</v>
      </c>
      <c r="G7499" t="s">
        <v>17</v>
      </c>
      <c r="H7499">
        <v>2012</v>
      </c>
      <c r="I7499" s="2">
        <v>10079375.08</v>
      </c>
      <c r="J7499" s="2">
        <v>0</v>
      </c>
      <c r="K7499" s="2">
        <v>10079375.08</v>
      </c>
      <c r="L7499" t="s">
        <v>116</v>
      </c>
    </row>
    <row r="7500" spans="1:12" x14ac:dyDescent="0.85">
      <c r="A7500" s="1">
        <v>41164</v>
      </c>
      <c r="B7500" t="s">
        <v>7319</v>
      </c>
      <c r="C7500" t="s">
        <v>7320</v>
      </c>
      <c r="D7500" t="s">
        <v>7321</v>
      </c>
      <c r="E7500" t="s">
        <v>42</v>
      </c>
      <c r="F7500" t="s">
        <v>43</v>
      </c>
      <c r="G7500" t="s">
        <v>44</v>
      </c>
      <c r="H7500">
        <v>2012</v>
      </c>
      <c r="I7500" s="2">
        <v>418816.59</v>
      </c>
      <c r="J7500" s="2">
        <v>870534.16</v>
      </c>
      <c r="K7500" s="2">
        <v>1289350.75</v>
      </c>
      <c r="L7500" t="s">
        <v>116</v>
      </c>
    </row>
    <row r="7501" spans="1:12" x14ac:dyDescent="0.85">
      <c r="A7501" s="1">
        <v>41164</v>
      </c>
      <c r="B7501" t="s">
        <v>5495</v>
      </c>
      <c r="C7501" t="s">
        <v>5496</v>
      </c>
      <c r="D7501" t="s">
        <v>5497</v>
      </c>
      <c r="E7501" t="s">
        <v>15</v>
      </c>
      <c r="F7501" t="s">
        <v>16</v>
      </c>
      <c r="G7501" t="s">
        <v>17</v>
      </c>
      <c r="H7501">
        <v>2012</v>
      </c>
      <c r="I7501" s="2">
        <v>10079375.08</v>
      </c>
      <c r="J7501" s="2">
        <v>0</v>
      </c>
      <c r="K7501" s="2">
        <v>10079375.08</v>
      </c>
      <c r="L7501" t="s">
        <v>116</v>
      </c>
    </row>
    <row r="7502" spans="1:12" x14ac:dyDescent="0.85">
      <c r="A7502" s="1">
        <v>41164</v>
      </c>
      <c r="B7502" t="s">
        <v>5495</v>
      </c>
      <c r="C7502" t="s">
        <v>5496</v>
      </c>
      <c r="D7502" t="s">
        <v>5497</v>
      </c>
      <c r="E7502" t="s">
        <v>264</v>
      </c>
      <c r="F7502" t="s">
        <v>265</v>
      </c>
      <c r="G7502" t="s">
        <v>1350</v>
      </c>
      <c r="H7502">
        <v>2012</v>
      </c>
      <c r="I7502" s="2">
        <v>0</v>
      </c>
      <c r="J7502" s="2">
        <v>645878.01</v>
      </c>
      <c r="K7502" s="2">
        <v>645878.01</v>
      </c>
      <c r="L7502" t="s">
        <v>116</v>
      </c>
    </row>
    <row r="7503" spans="1:12" x14ac:dyDescent="0.85">
      <c r="A7503" s="1">
        <v>41164</v>
      </c>
      <c r="B7503" t="s">
        <v>5495</v>
      </c>
      <c r="C7503" t="s">
        <v>5496</v>
      </c>
      <c r="D7503" t="s">
        <v>5497</v>
      </c>
      <c r="E7503" t="s">
        <v>70</v>
      </c>
      <c r="F7503" t="s">
        <v>71</v>
      </c>
      <c r="G7503" t="s">
        <v>5484</v>
      </c>
      <c r="H7503">
        <v>2012</v>
      </c>
      <c r="I7503" s="2">
        <v>458085.2</v>
      </c>
      <c r="J7503" s="2">
        <v>0</v>
      </c>
      <c r="K7503" s="2">
        <v>458085.2</v>
      </c>
      <c r="L7503" t="s">
        <v>116</v>
      </c>
    </row>
    <row r="7504" spans="1:12" x14ac:dyDescent="0.85">
      <c r="A7504" s="1">
        <v>41164</v>
      </c>
      <c r="B7504" t="s">
        <v>5495</v>
      </c>
      <c r="C7504" t="s">
        <v>5496</v>
      </c>
      <c r="D7504" t="s">
        <v>5497</v>
      </c>
      <c r="E7504" t="s">
        <v>223</v>
      </c>
      <c r="F7504" t="s">
        <v>224</v>
      </c>
      <c r="G7504" t="s">
        <v>4528</v>
      </c>
      <c r="H7504">
        <v>2012</v>
      </c>
      <c r="I7504" s="2">
        <v>150000</v>
      </c>
      <c r="J7504" s="2">
        <v>0</v>
      </c>
      <c r="K7504" s="2">
        <v>150000</v>
      </c>
      <c r="L7504" t="s">
        <v>116</v>
      </c>
    </row>
    <row r="7505" spans="1:12" x14ac:dyDescent="0.85">
      <c r="A7505" s="1">
        <v>41164</v>
      </c>
      <c r="B7505" t="s">
        <v>7325</v>
      </c>
      <c r="C7505" t="s">
        <v>7326</v>
      </c>
      <c r="D7505" t="s">
        <v>7327</v>
      </c>
      <c r="E7505" t="s">
        <v>56</v>
      </c>
      <c r="F7505" t="s">
        <v>57</v>
      </c>
      <c r="G7505" t="s">
        <v>58</v>
      </c>
      <c r="H7505">
        <v>2012</v>
      </c>
      <c r="I7505" s="2">
        <v>10755605</v>
      </c>
      <c r="J7505" s="2">
        <v>0</v>
      </c>
      <c r="K7505" s="2">
        <v>10755605</v>
      </c>
      <c r="L7505" t="s">
        <v>116</v>
      </c>
    </row>
    <row r="7506" spans="1:12" x14ac:dyDescent="0.85">
      <c r="A7506" s="1">
        <v>41164</v>
      </c>
      <c r="B7506" t="s">
        <v>7331</v>
      </c>
      <c r="C7506" t="s">
        <v>7332</v>
      </c>
      <c r="D7506" t="s">
        <v>7333</v>
      </c>
      <c r="E7506" t="s">
        <v>56</v>
      </c>
      <c r="F7506" t="s">
        <v>57</v>
      </c>
      <c r="G7506" t="s">
        <v>58</v>
      </c>
      <c r="H7506">
        <v>2012</v>
      </c>
      <c r="I7506" s="2">
        <v>14783592.02</v>
      </c>
      <c r="J7506" s="2">
        <v>226933.29</v>
      </c>
      <c r="K7506" s="2">
        <v>15010525.310000001</v>
      </c>
      <c r="L7506" t="s">
        <v>116</v>
      </c>
    </row>
    <row r="7507" spans="1:12" x14ac:dyDescent="0.85">
      <c r="A7507" s="1">
        <v>41164</v>
      </c>
      <c r="B7507" t="s">
        <v>7331</v>
      </c>
      <c r="C7507" t="s">
        <v>7332</v>
      </c>
      <c r="D7507" t="s">
        <v>7333</v>
      </c>
      <c r="E7507" t="s">
        <v>1280</v>
      </c>
      <c r="F7507" t="s">
        <v>1281</v>
      </c>
      <c r="G7507" t="s">
        <v>1282</v>
      </c>
      <c r="H7507">
        <v>2012</v>
      </c>
      <c r="I7507" s="2">
        <v>1094975</v>
      </c>
      <c r="J7507" s="2">
        <v>25</v>
      </c>
      <c r="K7507" s="2">
        <v>1095000</v>
      </c>
      <c r="L7507" t="s">
        <v>116</v>
      </c>
    </row>
    <row r="7508" spans="1:12" x14ac:dyDescent="0.85">
      <c r="A7508" s="1">
        <v>41164</v>
      </c>
      <c r="B7508" t="s">
        <v>3797</v>
      </c>
      <c r="C7508" t="s">
        <v>6438</v>
      </c>
      <c r="D7508" t="s">
        <v>6439</v>
      </c>
      <c r="E7508" t="s">
        <v>1408</v>
      </c>
      <c r="F7508" t="s">
        <v>1409</v>
      </c>
      <c r="G7508" t="s">
        <v>1410</v>
      </c>
      <c r="H7508">
        <v>2012</v>
      </c>
      <c r="I7508" s="2">
        <v>62080</v>
      </c>
      <c r="J7508" s="2">
        <v>0</v>
      </c>
      <c r="K7508" s="2">
        <v>62080</v>
      </c>
      <c r="L7508" t="s">
        <v>116</v>
      </c>
    </row>
    <row r="7509" spans="1:12" x14ac:dyDescent="0.85">
      <c r="A7509" s="1">
        <v>41164</v>
      </c>
      <c r="B7509" t="s">
        <v>7348</v>
      </c>
      <c r="C7509" t="s">
        <v>7349</v>
      </c>
      <c r="D7509" t="s">
        <v>7350</v>
      </c>
      <c r="E7509" t="s">
        <v>49</v>
      </c>
      <c r="F7509" t="s">
        <v>50</v>
      </c>
      <c r="G7509" t="s">
        <v>51</v>
      </c>
      <c r="H7509">
        <v>2012</v>
      </c>
      <c r="I7509" s="2">
        <v>1000000</v>
      </c>
      <c r="J7509" s="2">
        <v>0</v>
      </c>
      <c r="K7509" s="2">
        <v>1000000</v>
      </c>
      <c r="L7509" t="s">
        <v>116</v>
      </c>
    </row>
    <row r="7510" spans="1:12" x14ac:dyDescent="0.85">
      <c r="A7510" s="1">
        <v>41164</v>
      </c>
      <c r="B7510" t="s">
        <v>6887</v>
      </c>
      <c r="C7510" t="s">
        <v>6888</v>
      </c>
      <c r="D7510" t="s">
        <v>6889</v>
      </c>
      <c r="E7510" t="s">
        <v>264</v>
      </c>
      <c r="F7510" t="s">
        <v>265</v>
      </c>
      <c r="G7510" t="s">
        <v>266</v>
      </c>
      <c r="H7510">
        <v>2012</v>
      </c>
      <c r="I7510" s="2">
        <v>375172</v>
      </c>
      <c r="J7510" s="2">
        <v>0</v>
      </c>
      <c r="K7510" s="2">
        <v>375172</v>
      </c>
      <c r="L7510" t="s">
        <v>116</v>
      </c>
    </row>
    <row r="7511" spans="1:12" x14ac:dyDescent="0.85">
      <c r="A7511" s="1">
        <v>41164</v>
      </c>
      <c r="B7511" t="s">
        <v>5035</v>
      </c>
      <c r="C7511" t="s">
        <v>5971</v>
      </c>
      <c r="D7511" t="s">
        <v>5972</v>
      </c>
      <c r="E7511" t="s">
        <v>6892</v>
      </c>
      <c r="F7511" t="s">
        <v>6893</v>
      </c>
      <c r="G7511" t="s">
        <v>6894</v>
      </c>
      <c r="H7511">
        <v>2012</v>
      </c>
      <c r="I7511" s="2">
        <v>0</v>
      </c>
      <c r="J7511" s="2">
        <v>25835.119999999999</v>
      </c>
      <c r="K7511" s="2">
        <v>25835.119999999999</v>
      </c>
      <c r="L7511" t="s">
        <v>116</v>
      </c>
    </row>
    <row r="7512" spans="1:12" x14ac:dyDescent="0.85">
      <c r="A7512" s="1">
        <v>41164</v>
      </c>
      <c r="B7512" t="s">
        <v>5035</v>
      </c>
      <c r="C7512" t="s">
        <v>5971</v>
      </c>
      <c r="D7512" t="s">
        <v>5972</v>
      </c>
      <c r="E7512" t="s">
        <v>31</v>
      </c>
      <c r="F7512" t="s">
        <v>32</v>
      </c>
      <c r="H7512">
        <v>2012</v>
      </c>
      <c r="I7512" s="2">
        <v>25732.080000000002</v>
      </c>
      <c r="J7512" s="2">
        <v>0</v>
      </c>
      <c r="K7512" s="2">
        <v>25732.080000000002</v>
      </c>
      <c r="L7512" t="s">
        <v>116</v>
      </c>
    </row>
    <row r="7513" spans="1:12" x14ac:dyDescent="0.85">
      <c r="A7513" s="1">
        <v>41164</v>
      </c>
      <c r="B7513" t="s">
        <v>6899</v>
      </c>
      <c r="C7513" t="s">
        <v>6900</v>
      </c>
      <c r="D7513" t="s">
        <v>6901</v>
      </c>
      <c r="E7513" t="s">
        <v>42</v>
      </c>
      <c r="F7513" t="s">
        <v>43</v>
      </c>
      <c r="G7513" t="s">
        <v>44</v>
      </c>
      <c r="H7513">
        <v>2012</v>
      </c>
      <c r="I7513" s="2">
        <v>99980</v>
      </c>
      <c r="J7513" s="2">
        <v>20</v>
      </c>
      <c r="K7513" s="2">
        <v>100000</v>
      </c>
      <c r="L7513" t="s">
        <v>116</v>
      </c>
    </row>
    <row r="7514" spans="1:12" x14ac:dyDescent="0.85">
      <c r="A7514" s="1">
        <v>41164</v>
      </c>
      <c r="B7514" t="s">
        <v>6971</v>
      </c>
      <c r="C7514" t="s">
        <v>8210</v>
      </c>
      <c r="D7514" t="s">
        <v>8211</v>
      </c>
      <c r="E7514" t="s">
        <v>102</v>
      </c>
      <c r="F7514" t="s">
        <v>103</v>
      </c>
      <c r="G7514" t="s">
        <v>104</v>
      </c>
      <c r="H7514">
        <v>2012</v>
      </c>
      <c r="I7514" s="2">
        <v>1572900</v>
      </c>
      <c r="J7514" s="2">
        <v>38351219.829999998</v>
      </c>
      <c r="K7514" s="2">
        <v>39924119.829999998</v>
      </c>
      <c r="L7514" t="s">
        <v>116</v>
      </c>
    </row>
    <row r="7515" spans="1:12" x14ac:dyDescent="0.85">
      <c r="A7515" s="1">
        <v>41164</v>
      </c>
      <c r="B7515" t="s">
        <v>7691</v>
      </c>
      <c r="C7515" t="s">
        <v>7692</v>
      </c>
      <c r="D7515" t="s">
        <v>7693</v>
      </c>
      <c r="E7515" t="s">
        <v>56</v>
      </c>
      <c r="F7515" t="s">
        <v>57</v>
      </c>
      <c r="G7515" t="s">
        <v>58</v>
      </c>
      <c r="H7515">
        <v>2012</v>
      </c>
      <c r="I7515" s="2">
        <v>2954100</v>
      </c>
      <c r="J7515" s="2">
        <v>4194586.8899999997</v>
      </c>
      <c r="K7515" s="2">
        <v>7148686.8899999997</v>
      </c>
      <c r="L7515" t="s">
        <v>116</v>
      </c>
    </row>
    <row r="7516" spans="1:12" x14ac:dyDescent="0.85">
      <c r="A7516" s="1">
        <v>41164</v>
      </c>
      <c r="B7516" t="s">
        <v>7691</v>
      </c>
      <c r="C7516" t="s">
        <v>7692</v>
      </c>
      <c r="D7516" t="s">
        <v>7693</v>
      </c>
      <c r="E7516" t="s">
        <v>85</v>
      </c>
      <c r="F7516" t="s">
        <v>86</v>
      </c>
      <c r="G7516" t="s">
        <v>87</v>
      </c>
      <c r="H7516">
        <v>2012</v>
      </c>
      <c r="I7516" s="2">
        <v>13022000</v>
      </c>
      <c r="J7516" s="2">
        <v>12917560.130000001</v>
      </c>
      <c r="K7516" s="2">
        <v>25939560.129999999</v>
      </c>
      <c r="L7516" t="s">
        <v>116</v>
      </c>
    </row>
    <row r="7517" spans="1:12" x14ac:dyDescent="0.85">
      <c r="A7517" s="1">
        <v>41164</v>
      </c>
      <c r="B7517" t="s">
        <v>7691</v>
      </c>
      <c r="C7517" t="s">
        <v>7692</v>
      </c>
      <c r="D7517" t="s">
        <v>7693</v>
      </c>
      <c r="E7517" t="s">
        <v>49</v>
      </c>
      <c r="F7517" t="s">
        <v>50</v>
      </c>
      <c r="G7517" t="s">
        <v>51</v>
      </c>
      <c r="H7517">
        <v>2012</v>
      </c>
      <c r="I7517" s="2">
        <v>0</v>
      </c>
      <c r="J7517" s="2">
        <v>13000000</v>
      </c>
      <c r="K7517" s="2">
        <v>13000000</v>
      </c>
      <c r="L7517" t="s">
        <v>116</v>
      </c>
    </row>
    <row r="7518" spans="1:12" x14ac:dyDescent="0.85">
      <c r="A7518" s="1">
        <v>41164</v>
      </c>
      <c r="B7518" t="s">
        <v>2137</v>
      </c>
      <c r="C7518" t="s">
        <v>8007</v>
      </c>
      <c r="D7518" t="s">
        <v>8008</v>
      </c>
      <c r="E7518" t="s">
        <v>119</v>
      </c>
      <c r="F7518" t="s">
        <v>120</v>
      </c>
      <c r="G7518" t="s">
        <v>121</v>
      </c>
      <c r="H7518">
        <v>2012</v>
      </c>
      <c r="I7518" s="2">
        <v>8249400</v>
      </c>
      <c r="J7518" s="2">
        <v>6458780.0700000003</v>
      </c>
      <c r="K7518" s="2">
        <v>14708180.07</v>
      </c>
      <c r="L7518" t="s">
        <v>116</v>
      </c>
    </row>
    <row r="7519" spans="1:12" x14ac:dyDescent="0.85">
      <c r="A7519" s="1">
        <v>41164</v>
      </c>
      <c r="B7519" t="s">
        <v>4054</v>
      </c>
      <c r="C7519" t="s">
        <v>7696</v>
      </c>
      <c r="D7519" t="s">
        <v>7697</v>
      </c>
      <c r="E7519" t="s">
        <v>200</v>
      </c>
      <c r="F7519" t="s">
        <v>201</v>
      </c>
      <c r="G7519" t="s">
        <v>202</v>
      </c>
      <c r="H7519">
        <v>2012</v>
      </c>
      <c r="I7519" s="2">
        <v>532367.97</v>
      </c>
      <c r="J7519" s="2">
        <v>0</v>
      </c>
      <c r="K7519" s="2">
        <v>532367.97</v>
      </c>
      <c r="L7519" t="s">
        <v>116</v>
      </c>
    </row>
    <row r="7520" spans="1:12" x14ac:dyDescent="0.85">
      <c r="A7520" s="1">
        <v>41164</v>
      </c>
      <c r="B7520" t="s">
        <v>7359</v>
      </c>
      <c r="C7520" t="s">
        <v>7360</v>
      </c>
      <c r="D7520" t="s">
        <v>7361</v>
      </c>
      <c r="E7520" t="s">
        <v>56</v>
      </c>
      <c r="F7520" t="s">
        <v>57</v>
      </c>
      <c r="G7520" t="s">
        <v>58</v>
      </c>
      <c r="H7520">
        <v>2012</v>
      </c>
      <c r="I7520" s="2">
        <v>4118450</v>
      </c>
      <c r="J7520" s="2">
        <v>0</v>
      </c>
      <c r="K7520" s="2">
        <v>4118450</v>
      </c>
      <c r="L7520" t="s">
        <v>116</v>
      </c>
    </row>
    <row r="7521" spans="1:12" x14ac:dyDescent="0.85">
      <c r="A7521" s="1">
        <v>41164</v>
      </c>
      <c r="B7521" t="s">
        <v>6899</v>
      </c>
      <c r="C7521" t="s">
        <v>8013</v>
      </c>
      <c r="D7521" t="s">
        <v>8014</v>
      </c>
      <c r="E7521" t="s">
        <v>200</v>
      </c>
      <c r="F7521" t="s">
        <v>201</v>
      </c>
      <c r="G7521" t="s">
        <v>202</v>
      </c>
      <c r="H7521">
        <v>2012</v>
      </c>
      <c r="I7521" s="2">
        <v>299980</v>
      </c>
      <c r="J7521" s="2">
        <v>20</v>
      </c>
      <c r="K7521" s="2">
        <v>300000</v>
      </c>
      <c r="L7521" t="s">
        <v>116</v>
      </c>
    </row>
    <row r="7522" spans="1:12" x14ac:dyDescent="0.85">
      <c r="A7522" s="1">
        <v>41164</v>
      </c>
      <c r="B7522" t="s">
        <v>6899</v>
      </c>
      <c r="C7522" t="s">
        <v>8013</v>
      </c>
      <c r="D7522" t="s">
        <v>8014</v>
      </c>
      <c r="E7522" t="s">
        <v>70</v>
      </c>
      <c r="F7522" t="s">
        <v>71</v>
      </c>
      <c r="G7522" t="s">
        <v>5484</v>
      </c>
      <c r="H7522">
        <v>2012</v>
      </c>
      <c r="I7522" s="2">
        <v>888390.39</v>
      </c>
      <c r="J7522" s="2">
        <v>0</v>
      </c>
      <c r="K7522" s="2">
        <v>888390.39</v>
      </c>
      <c r="L7522" t="s">
        <v>116</v>
      </c>
    </row>
    <row r="7523" spans="1:12" x14ac:dyDescent="0.85">
      <c r="A7523" s="1">
        <v>41164</v>
      </c>
      <c r="B7523" t="s">
        <v>6899</v>
      </c>
      <c r="C7523" t="s">
        <v>8013</v>
      </c>
      <c r="D7523" t="s">
        <v>8014</v>
      </c>
      <c r="E7523" t="s">
        <v>119</v>
      </c>
      <c r="F7523" t="s">
        <v>120</v>
      </c>
      <c r="G7523" t="s">
        <v>121</v>
      </c>
      <c r="H7523">
        <v>2012</v>
      </c>
      <c r="I7523" s="2">
        <v>1000000</v>
      </c>
      <c r="J7523" s="2">
        <v>0</v>
      </c>
      <c r="K7523" s="2">
        <v>1000000</v>
      </c>
      <c r="L7523" t="s">
        <v>116</v>
      </c>
    </row>
    <row r="7524" spans="1:12" x14ac:dyDescent="0.85">
      <c r="A7524" s="1">
        <v>41164</v>
      </c>
      <c r="B7524" t="s">
        <v>6899</v>
      </c>
      <c r="C7524" t="s">
        <v>8013</v>
      </c>
      <c r="D7524" t="s">
        <v>8014</v>
      </c>
      <c r="E7524" t="s">
        <v>42</v>
      </c>
      <c r="F7524" t="s">
        <v>43</v>
      </c>
      <c r="G7524" t="s">
        <v>44</v>
      </c>
      <c r="H7524">
        <v>2012</v>
      </c>
      <c r="I7524" s="2">
        <v>531009.18999999994</v>
      </c>
      <c r="J7524" s="2">
        <v>0</v>
      </c>
      <c r="K7524" s="2">
        <v>531009.18999999994</v>
      </c>
      <c r="L7524" t="s">
        <v>116</v>
      </c>
    </row>
    <row r="7525" spans="1:12" x14ac:dyDescent="0.85">
      <c r="A7525" s="1">
        <v>41164</v>
      </c>
      <c r="B7525" t="s">
        <v>6899</v>
      </c>
      <c r="C7525" t="s">
        <v>8013</v>
      </c>
      <c r="D7525" t="s">
        <v>8014</v>
      </c>
      <c r="E7525" t="s">
        <v>21</v>
      </c>
      <c r="F7525" t="s">
        <v>22</v>
      </c>
      <c r="G7525" t="s">
        <v>23</v>
      </c>
      <c r="H7525">
        <v>2012</v>
      </c>
      <c r="I7525" s="2">
        <v>510777.4</v>
      </c>
      <c r="J7525" s="2">
        <v>0</v>
      </c>
      <c r="K7525" s="2">
        <v>510777.4</v>
      </c>
      <c r="L7525" t="s">
        <v>116</v>
      </c>
    </row>
    <row r="7526" spans="1:12" x14ac:dyDescent="0.85">
      <c r="A7526" s="1">
        <v>41164</v>
      </c>
      <c r="B7526" t="s">
        <v>6899</v>
      </c>
      <c r="C7526" t="s">
        <v>8013</v>
      </c>
      <c r="D7526" t="s">
        <v>8014</v>
      </c>
      <c r="E7526" t="s">
        <v>49</v>
      </c>
      <c r="F7526" t="s">
        <v>50</v>
      </c>
      <c r="G7526" t="s">
        <v>51</v>
      </c>
      <c r="H7526">
        <v>2012</v>
      </c>
      <c r="I7526" s="2">
        <v>1500000</v>
      </c>
      <c r="J7526" s="2">
        <v>0</v>
      </c>
      <c r="K7526" s="2">
        <v>1500000</v>
      </c>
      <c r="L7526" t="s">
        <v>116</v>
      </c>
    </row>
    <row r="7527" spans="1:12" x14ac:dyDescent="0.85">
      <c r="A7527" s="1">
        <v>41164</v>
      </c>
      <c r="B7527" t="s">
        <v>374</v>
      </c>
      <c r="C7527" t="s">
        <v>7705</v>
      </c>
      <c r="D7527" t="s">
        <v>7706</v>
      </c>
      <c r="E7527" t="s">
        <v>70</v>
      </c>
      <c r="F7527" t="s">
        <v>71</v>
      </c>
      <c r="G7527" t="s">
        <v>72</v>
      </c>
      <c r="H7527">
        <v>2012</v>
      </c>
      <c r="I7527" s="2">
        <v>10663289.710000001</v>
      </c>
      <c r="J7527" s="2">
        <v>0</v>
      </c>
      <c r="K7527" s="2">
        <v>10663289.710000001</v>
      </c>
      <c r="L7527" t="s">
        <v>116</v>
      </c>
    </row>
    <row r="7528" spans="1:12" x14ac:dyDescent="0.85">
      <c r="A7528" s="1">
        <v>41164</v>
      </c>
      <c r="B7528" t="s">
        <v>374</v>
      </c>
      <c r="C7528" t="s">
        <v>7705</v>
      </c>
      <c r="D7528" t="s">
        <v>7706</v>
      </c>
      <c r="E7528" t="s">
        <v>21</v>
      </c>
      <c r="F7528" t="s">
        <v>22</v>
      </c>
      <c r="G7528" t="s">
        <v>23</v>
      </c>
      <c r="H7528">
        <v>2012</v>
      </c>
      <c r="I7528" s="2">
        <v>2189046.0099999998</v>
      </c>
      <c r="J7528" s="2">
        <v>0</v>
      </c>
      <c r="K7528" s="2">
        <v>2189046.0099999998</v>
      </c>
      <c r="L7528" t="s">
        <v>116</v>
      </c>
    </row>
    <row r="7529" spans="1:12" x14ac:dyDescent="0.85">
      <c r="A7529" s="1">
        <v>41164</v>
      </c>
      <c r="B7529" t="s">
        <v>90</v>
      </c>
      <c r="C7529" t="s">
        <v>8212</v>
      </c>
      <c r="D7529" t="s">
        <v>8213</v>
      </c>
      <c r="E7529" t="s">
        <v>119</v>
      </c>
      <c r="F7529" t="s">
        <v>120</v>
      </c>
      <c r="G7529" t="s">
        <v>121</v>
      </c>
      <c r="H7529">
        <v>2012</v>
      </c>
      <c r="I7529" s="2">
        <v>2230000</v>
      </c>
      <c r="J7529" s="2">
        <v>0</v>
      </c>
      <c r="K7529" s="2">
        <v>2230000</v>
      </c>
      <c r="L7529" t="s">
        <v>116</v>
      </c>
    </row>
    <row r="7530" spans="1:12" x14ac:dyDescent="0.85">
      <c r="A7530" s="1">
        <v>41164</v>
      </c>
      <c r="B7530" t="s">
        <v>90</v>
      </c>
      <c r="C7530" t="s">
        <v>8018</v>
      </c>
      <c r="D7530" t="s">
        <v>8019</v>
      </c>
      <c r="E7530" t="s">
        <v>119</v>
      </c>
      <c r="F7530" t="s">
        <v>120</v>
      </c>
      <c r="G7530" t="s">
        <v>121</v>
      </c>
      <c r="H7530">
        <v>2012</v>
      </c>
      <c r="I7530" s="2">
        <v>650000</v>
      </c>
      <c r="J7530" s="2">
        <v>0</v>
      </c>
      <c r="K7530" s="2">
        <v>650000</v>
      </c>
      <c r="L7530" t="s">
        <v>116</v>
      </c>
    </row>
    <row r="7531" spans="1:12" x14ac:dyDescent="0.85">
      <c r="A7531" s="1">
        <v>41164</v>
      </c>
      <c r="B7531" t="s">
        <v>90</v>
      </c>
      <c r="C7531" t="s">
        <v>6902</v>
      </c>
      <c r="D7531" t="s">
        <v>6903</v>
      </c>
      <c r="E7531" t="s">
        <v>119</v>
      </c>
      <c r="F7531" t="s">
        <v>120</v>
      </c>
      <c r="G7531" t="s">
        <v>121</v>
      </c>
      <c r="H7531">
        <v>2012</v>
      </c>
      <c r="I7531" s="2">
        <v>500000</v>
      </c>
      <c r="J7531" s="2">
        <v>0</v>
      </c>
      <c r="K7531" s="2">
        <v>500000</v>
      </c>
      <c r="L7531" t="s">
        <v>116</v>
      </c>
    </row>
    <row r="7532" spans="1:12" x14ac:dyDescent="0.85">
      <c r="A7532" s="1">
        <v>41164</v>
      </c>
      <c r="B7532" t="s">
        <v>90</v>
      </c>
      <c r="C7532" t="s">
        <v>4341</v>
      </c>
      <c r="D7532" t="s">
        <v>4342</v>
      </c>
      <c r="E7532" t="s">
        <v>119</v>
      </c>
      <c r="F7532" t="s">
        <v>120</v>
      </c>
      <c r="G7532" t="s">
        <v>121</v>
      </c>
      <c r="H7532">
        <v>2012</v>
      </c>
      <c r="I7532" s="2">
        <v>1300000</v>
      </c>
      <c r="J7532" s="2">
        <v>0</v>
      </c>
      <c r="K7532" s="2">
        <v>1300000</v>
      </c>
      <c r="L7532" t="s">
        <v>116</v>
      </c>
    </row>
    <row r="7533" spans="1:12" x14ac:dyDescent="0.85">
      <c r="A7533" s="1">
        <v>41164</v>
      </c>
      <c r="B7533" t="s">
        <v>90</v>
      </c>
      <c r="C7533" t="s">
        <v>7707</v>
      </c>
      <c r="D7533" t="s">
        <v>7708</v>
      </c>
      <c r="E7533" t="s">
        <v>119</v>
      </c>
      <c r="F7533" t="s">
        <v>120</v>
      </c>
      <c r="G7533" t="s">
        <v>121</v>
      </c>
      <c r="H7533">
        <v>2012</v>
      </c>
      <c r="I7533" s="2">
        <v>400000</v>
      </c>
      <c r="J7533" s="2">
        <v>0</v>
      </c>
      <c r="K7533" s="2">
        <v>400000</v>
      </c>
      <c r="L7533" t="s">
        <v>116</v>
      </c>
    </row>
    <row r="7534" spans="1:12" x14ac:dyDescent="0.85">
      <c r="A7534" s="1">
        <v>41164</v>
      </c>
      <c r="B7534" t="s">
        <v>90</v>
      </c>
      <c r="C7534" t="s">
        <v>8214</v>
      </c>
      <c r="D7534" t="s">
        <v>8215</v>
      </c>
      <c r="E7534" t="s">
        <v>119</v>
      </c>
      <c r="F7534" t="s">
        <v>120</v>
      </c>
      <c r="G7534" t="s">
        <v>121</v>
      </c>
      <c r="H7534">
        <v>2012</v>
      </c>
      <c r="I7534" s="2">
        <v>1000000</v>
      </c>
      <c r="J7534" s="2">
        <v>0</v>
      </c>
      <c r="K7534" s="2">
        <v>1000000</v>
      </c>
      <c r="L7534" t="s">
        <v>116</v>
      </c>
    </row>
    <row r="7535" spans="1:12" x14ac:dyDescent="0.85">
      <c r="A7535" s="1">
        <v>41164</v>
      </c>
      <c r="B7535" t="s">
        <v>90</v>
      </c>
      <c r="C7535" t="s">
        <v>8216</v>
      </c>
      <c r="D7535" t="s">
        <v>8217</v>
      </c>
      <c r="E7535" t="s">
        <v>119</v>
      </c>
      <c r="F7535" t="s">
        <v>120</v>
      </c>
      <c r="G7535" t="s">
        <v>121</v>
      </c>
      <c r="H7535">
        <v>2012</v>
      </c>
      <c r="I7535" s="2">
        <v>3690968.76</v>
      </c>
      <c r="J7535" s="2">
        <v>0</v>
      </c>
      <c r="K7535" s="2">
        <v>3690968.76</v>
      </c>
      <c r="L7535" t="s">
        <v>116</v>
      </c>
    </row>
    <row r="7536" spans="1:12" x14ac:dyDescent="0.85">
      <c r="A7536" s="1">
        <v>41164</v>
      </c>
      <c r="B7536" t="s">
        <v>5304</v>
      </c>
      <c r="C7536" t="s">
        <v>8020</v>
      </c>
      <c r="D7536" t="s">
        <v>8021</v>
      </c>
      <c r="E7536" t="s">
        <v>1280</v>
      </c>
      <c r="F7536" t="s">
        <v>1281</v>
      </c>
      <c r="G7536" t="s">
        <v>1282</v>
      </c>
      <c r="H7536">
        <v>2012</v>
      </c>
      <c r="I7536" s="2">
        <v>675000</v>
      </c>
      <c r="J7536" s="2">
        <v>0</v>
      </c>
      <c r="K7536" s="2">
        <v>675000</v>
      </c>
      <c r="L7536" t="s">
        <v>116</v>
      </c>
    </row>
    <row r="7537" spans="1:12" x14ac:dyDescent="0.85">
      <c r="A7537" s="1">
        <v>41164</v>
      </c>
      <c r="B7537" t="s">
        <v>90</v>
      </c>
      <c r="C7537" t="s">
        <v>7709</v>
      </c>
      <c r="D7537" t="s">
        <v>7710</v>
      </c>
      <c r="E7537" t="s">
        <v>119</v>
      </c>
      <c r="F7537" t="s">
        <v>120</v>
      </c>
      <c r="G7537" t="s">
        <v>121</v>
      </c>
      <c r="H7537">
        <v>2012</v>
      </c>
      <c r="I7537" s="2">
        <v>500000</v>
      </c>
      <c r="J7537" s="2">
        <v>0</v>
      </c>
      <c r="K7537" s="2">
        <v>500000</v>
      </c>
      <c r="L7537" t="s">
        <v>116</v>
      </c>
    </row>
    <row r="7538" spans="1:12" x14ac:dyDescent="0.85">
      <c r="A7538" s="1">
        <v>41164</v>
      </c>
      <c r="B7538" t="s">
        <v>90</v>
      </c>
      <c r="C7538" t="s">
        <v>7711</v>
      </c>
      <c r="D7538" t="s">
        <v>7712</v>
      </c>
      <c r="E7538" t="s">
        <v>119</v>
      </c>
      <c r="F7538" t="s">
        <v>120</v>
      </c>
      <c r="G7538" t="s">
        <v>121</v>
      </c>
      <c r="H7538">
        <v>2012</v>
      </c>
      <c r="I7538" s="2">
        <v>983000</v>
      </c>
      <c r="J7538" s="2">
        <v>95000</v>
      </c>
      <c r="K7538" s="2">
        <v>1078000</v>
      </c>
      <c r="L7538" t="s">
        <v>116</v>
      </c>
    </row>
    <row r="7539" spans="1:12" x14ac:dyDescent="0.85">
      <c r="A7539" s="1">
        <v>41164</v>
      </c>
      <c r="B7539" t="s">
        <v>374</v>
      </c>
      <c r="C7539" t="s">
        <v>5996</v>
      </c>
      <c r="D7539" t="s">
        <v>5995</v>
      </c>
      <c r="E7539" t="s">
        <v>21</v>
      </c>
      <c r="F7539" t="s">
        <v>22</v>
      </c>
      <c r="G7539" t="s">
        <v>23</v>
      </c>
      <c r="H7539">
        <v>2012</v>
      </c>
      <c r="I7539" s="2">
        <v>732718.83</v>
      </c>
      <c r="J7539" s="2">
        <v>0</v>
      </c>
      <c r="K7539" s="2">
        <v>732718.83</v>
      </c>
      <c r="L7539" t="s">
        <v>116</v>
      </c>
    </row>
    <row r="7540" spans="1:12" x14ac:dyDescent="0.85">
      <c r="A7540" s="1">
        <v>41164</v>
      </c>
      <c r="B7540" t="s">
        <v>1502</v>
      </c>
      <c r="C7540" t="s">
        <v>5147</v>
      </c>
      <c r="D7540" t="s">
        <v>5148</v>
      </c>
      <c r="E7540" t="s">
        <v>42</v>
      </c>
      <c r="F7540" t="s">
        <v>43</v>
      </c>
      <c r="G7540" t="s">
        <v>44</v>
      </c>
      <c r="H7540">
        <v>2012</v>
      </c>
      <c r="I7540" s="2">
        <v>927286</v>
      </c>
      <c r="J7540" s="2">
        <v>0</v>
      </c>
      <c r="K7540" s="2">
        <v>927286</v>
      </c>
      <c r="L7540" t="s">
        <v>116</v>
      </c>
    </row>
    <row r="7541" spans="1:12" x14ac:dyDescent="0.85">
      <c r="A7541" s="1">
        <v>41164</v>
      </c>
      <c r="B7541" t="s">
        <v>1234</v>
      </c>
      <c r="C7541" t="s">
        <v>5508</v>
      </c>
      <c r="D7541" t="s">
        <v>5509</v>
      </c>
      <c r="E7541" t="s">
        <v>42</v>
      </c>
      <c r="F7541" t="s">
        <v>43</v>
      </c>
      <c r="G7541" t="s">
        <v>44</v>
      </c>
      <c r="H7541">
        <v>2012</v>
      </c>
      <c r="I7541" s="2">
        <v>889313</v>
      </c>
      <c r="J7541" s="2">
        <v>0</v>
      </c>
      <c r="K7541" s="2">
        <v>889313</v>
      </c>
      <c r="L7541" t="s">
        <v>116</v>
      </c>
    </row>
    <row r="7542" spans="1:12" x14ac:dyDescent="0.85">
      <c r="A7542" s="1">
        <v>41164</v>
      </c>
      <c r="B7542" t="s">
        <v>2348</v>
      </c>
      <c r="C7542" t="s">
        <v>2349</v>
      </c>
      <c r="D7542" t="s">
        <v>2350</v>
      </c>
      <c r="E7542" t="s">
        <v>1722</v>
      </c>
      <c r="F7542" t="s">
        <v>1723</v>
      </c>
      <c r="G7542" t="s">
        <v>1724</v>
      </c>
      <c r="H7542">
        <v>2012</v>
      </c>
      <c r="I7542" s="2">
        <v>45445701</v>
      </c>
      <c r="J7542" s="2">
        <v>0</v>
      </c>
      <c r="K7542" s="2">
        <v>45445701</v>
      </c>
      <c r="L7542" t="s">
        <v>116</v>
      </c>
    </row>
    <row r="7543" spans="1:12" x14ac:dyDescent="0.85">
      <c r="A7543" s="1">
        <v>41164</v>
      </c>
      <c r="B7543" t="s">
        <v>4705</v>
      </c>
      <c r="C7543" t="s">
        <v>8033</v>
      </c>
      <c r="D7543" t="s">
        <v>8034</v>
      </c>
      <c r="E7543" t="s">
        <v>56</v>
      </c>
      <c r="F7543" t="s">
        <v>57</v>
      </c>
      <c r="G7543" t="s">
        <v>58</v>
      </c>
      <c r="H7543">
        <v>2012</v>
      </c>
      <c r="I7543" s="2">
        <v>22789250</v>
      </c>
      <c r="J7543" s="2">
        <v>0</v>
      </c>
      <c r="K7543" s="2">
        <v>22789250</v>
      </c>
      <c r="L7543" t="s">
        <v>116</v>
      </c>
    </row>
    <row r="7544" spans="1:12" x14ac:dyDescent="0.85">
      <c r="A7544" s="1">
        <v>41164</v>
      </c>
      <c r="B7544" t="s">
        <v>4705</v>
      </c>
      <c r="C7544" t="s">
        <v>8033</v>
      </c>
      <c r="D7544" t="s">
        <v>8034</v>
      </c>
      <c r="E7544" t="s">
        <v>293</v>
      </c>
      <c r="F7544" t="s">
        <v>294</v>
      </c>
      <c r="G7544" t="s">
        <v>626</v>
      </c>
      <c r="H7544">
        <v>2012</v>
      </c>
      <c r="I7544" s="2">
        <v>12035700</v>
      </c>
      <c r="J7544" s="2">
        <v>0</v>
      </c>
      <c r="K7544" s="2">
        <v>12035700</v>
      </c>
      <c r="L7544" t="s">
        <v>116</v>
      </c>
    </row>
    <row r="7545" spans="1:12" x14ac:dyDescent="0.85">
      <c r="A7545" s="1">
        <v>41164</v>
      </c>
      <c r="B7545" t="s">
        <v>4705</v>
      </c>
      <c r="C7545" t="s">
        <v>8033</v>
      </c>
      <c r="D7545" t="s">
        <v>8034</v>
      </c>
      <c r="E7545" t="s">
        <v>102</v>
      </c>
      <c r="F7545" t="s">
        <v>103</v>
      </c>
      <c r="G7545" t="s">
        <v>104</v>
      </c>
      <c r="H7545">
        <v>2012</v>
      </c>
      <c r="I7545" s="2">
        <v>59002000</v>
      </c>
      <c r="J7545" s="2">
        <v>0</v>
      </c>
      <c r="K7545" s="2">
        <v>59002000</v>
      </c>
      <c r="L7545" t="s">
        <v>116</v>
      </c>
    </row>
    <row r="7546" spans="1:12" x14ac:dyDescent="0.85">
      <c r="A7546" s="1">
        <v>41164</v>
      </c>
      <c r="B7546" t="s">
        <v>4705</v>
      </c>
      <c r="C7546" t="s">
        <v>8033</v>
      </c>
      <c r="D7546" t="s">
        <v>8034</v>
      </c>
      <c r="E7546" t="s">
        <v>1065</v>
      </c>
      <c r="F7546" t="s">
        <v>1066</v>
      </c>
      <c r="G7546" t="s">
        <v>1067</v>
      </c>
      <c r="H7546">
        <v>2012</v>
      </c>
      <c r="I7546" s="2">
        <v>50000000</v>
      </c>
      <c r="J7546" s="2">
        <v>0</v>
      </c>
      <c r="K7546" s="2">
        <v>50000000</v>
      </c>
      <c r="L7546" t="s">
        <v>116</v>
      </c>
    </row>
    <row r="7547" spans="1:12" x14ac:dyDescent="0.85">
      <c r="A7547" s="1">
        <v>41164</v>
      </c>
      <c r="B7547" t="s">
        <v>4705</v>
      </c>
      <c r="C7547" t="s">
        <v>8033</v>
      </c>
      <c r="D7547" t="s">
        <v>8034</v>
      </c>
      <c r="E7547" t="s">
        <v>42</v>
      </c>
      <c r="F7547" t="s">
        <v>43</v>
      </c>
      <c r="G7547" t="s">
        <v>44</v>
      </c>
      <c r="H7547">
        <v>2012</v>
      </c>
      <c r="I7547" s="2">
        <v>53949294.329999998</v>
      </c>
      <c r="J7547" s="2">
        <v>0</v>
      </c>
      <c r="K7547" s="2">
        <v>53949294.329999998</v>
      </c>
      <c r="L7547" t="s">
        <v>116</v>
      </c>
    </row>
    <row r="7548" spans="1:12" x14ac:dyDescent="0.85">
      <c r="A7548" s="1">
        <v>41164</v>
      </c>
      <c r="B7548" t="s">
        <v>8040</v>
      </c>
      <c r="C7548" t="s">
        <v>8041</v>
      </c>
      <c r="D7548" t="s">
        <v>8042</v>
      </c>
      <c r="E7548" t="s">
        <v>56</v>
      </c>
      <c r="F7548" t="s">
        <v>57</v>
      </c>
      <c r="G7548" t="s">
        <v>58</v>
      </c>
      <c r="H7548">
        <v>2012</v>
      </c>
      <c r="I7548" s="2">
        <v>10042600</v>
      </c>
      <c r="J7548" s="2">
        <v>0</v>
      </c>
      <c r="K7548" s="2">
        <v>10042600</v>
      </c>
      <c r="L7548" t="s">
        <v>116</v>
      </c>
    </row>
    <row r="7549" spans="1:12" x14ac:dyDescent="0.85">
      <c r="A7549" s="1">
        <v>41164</v>
      </c>
      <c r="B7549" t="s">
        <v>8040</v>
      </c>
      <c r="C7549" t="s">
        <v>8041</v>
      </c>
      <c r="D7549" t="s">
        <v>8042</v>
      </c>
      <c r="E7549" t="s">
        <v>200</v>
      </c>
      <c r="F7549" t="s">
        <v>201</v>
      </c>
      <c r="G7549" t="s">
        <v>213</v>
      </c>
      <c r="H7549">
        <v>2012</v>
      </c>
      <c r="I7549" s="2">
        <v>8462263.6199999992</v>
      </c>
      <c r="J7549" s="2">
        <v>0</v>
      </c>
      <c r="K7549" s="2">
        <v>8462263.6199999992</v>
      </c>
      <c r="L7549" t="s">
        <v>116</v>
      </c>
    </row>
    <row r="7550" spans="1:12" x14ac:dyDescent="0.85">
      <c r="A7550" s="1">
        <v>41164</v>
      </c>
      <c r="B7550" t="s">
        <v>8040</v>
      </c>
      <c r="C7550" t="s">
        <v>8041</v>
      </c>
      <c r="D7550" t="s">
        <v>8042</v>
      </c>
      <c r="E7550" t="s">
        <v>264</v>
      </c>
      <c r="F7550" t="s">
        <v>265</v>
      </c>
      <c r="G7550" t="s">
        <v>7934</v>
      </c>
      <c r="H7550">
        <v>2012</v>
      </c>
      <c r="I7550" s="2">
        <v>6508500</v>
      </c>
      <c r="J7550" s="2">
        <v>0</v>
      </c>
      <c r="K7550" s="2">
        <v>6508500</v>
      </c>
      <c r="L7550" t="s">
        <v>116</v>
      </c>
    </row>
    <row r="7551" spans="1:12" x14ac:dyDescent="0.85">
      <c r="A7551" s="1">
        <v>41164</v>
      </c>
      <c r="B7551" t="s">
        <v>8040</v>
      </c>
      <c r="C7551" t="s">
        <v>8041</v>
      </c>
      <c r="D7551" t="s">
        <v>8042</v>
      </c>
      <c r="E7551" t="s">
        <v>85</v>
      </c>
      <c r="F7551" t="s">
        <v>86</v>
      </c>
      <c r="G7551" t="s">
        <v>87</v>
      </c>
      <c r="H7551">
        <v>2012</v>
      </c>
      <c r="I7551" s="2">
        <v>3244000</v>
      </c>
      <c r="J7551" s="2">
        <v>3229390.03</v>
      </c>
      <c r="K7551" s="2">
        <v>6473390.0300000003</v>
      </c>
      <c r="L7551" t="s">
        <v>116</v>
      </c>
    </row>
    <row r="7552" spans="1:12" x14ac:dyDescent="0.85">
      <c r="A7552" s="1">
        <v>41164</v>
      </c>
      <c r="B7552" t="s">
        <v>8040</v>
      </c>
      <c r="C7552" t="s">
        <v>8041</v>
      </c>
      <c r="D7552" t="s">
        <v>8042</v>
      </c>
      <c r="E7552" t="s">
        <v>102</v>
      </c>
      <c r="F7552" t="s">
        <v>103</v>
      </c>
      <c r="G7552" t="s">
        <v>8218</v>
      </c>
      <c r="H7552">
        <v>2012</v>
      </c>
      <c r="I7552" s="2">
        <v>11038223.800000001</v>
      </c>
      <c r="J7552" s="2">
        <v>0</v>
      </c>
      <c r="K7552" s="2">
        <v>11038223.800000001</v>
      </c>
      <c r="L7552" t="s">
        <v>116</v>
      </c>
    </row>
    <row r="7553" spans="1:12" x14ac:dyDescent="0.85">
      <c r="A7553" s="1">
        <v>41164</v>
      </c>
      <c r="B7553" t="s">
        <v>8040</v>
      </c>
      <c r="C7553" t="s">
        <v>8041</v>
      </c>
      <c r="D7553" t="s">
        <v>8042</v>
      </c>
      <c r="E7553" t="s">
        <v>223</v>
      </c>
      <c r="F7553" t="s">
        <v>224</v>
      </c>
      <c r="G7553" t="s">
        <v>8219</v>
      </c>
      <c r="H7553">
        <v>2012</v>
      </c>
      <c r="I7553" s="2">
        <v>3628885.93</v>
      </c>
      <c r="J7553" s="2">
        <v>0</v>
      </c>
      <c r="K7553" s="2">
        <v>3628885.93</v>
      </c>
      <c r="L7553" t="s">
        <v>116</v>
      </c>
    </row>
    <row r="7554" spans="1:12" x14ac:dyDescent="0.85">
      <c r="A7554" s="1">
        <v>41164</v>
      </c>
      <c r="B7554" t="s">
        <v>8040</v>
      </c>
      <c r="C7554" t="s">
        <v>8041</v>
      </c>
      <c r="D7554" t="s">
        <v>8042</v>
      </c>
      <c r="E7554" t="s">
        <v>223</v>
      </c>
      <c r="F7554" t="s">
        <v>224</v>
      </c>
      <c r="G7554" t="s">
        <v>7334</v>
      </c>
      <c r="H7554">
        <v>2012</v>
      </c>
      <c r="I7554" s="2">
        <v>3594967.05</v>
      </c>
      <c r="J7554" s="2">
        <v>3856288.96</v>
      </c>
      <c r="K7554" s="2">
        <v>7451256.0099999998</v>
      </c>
      <c r="L7554" t="s">
        <v>116</v>
      </c>
    </row>
    <row r="7555" spans="1:12" x14ac:dyDescent="0.85">
      <c r="A7555" s="1">
        <v>41164</v>
      </c>
      <c r="B7555" t="s">
        <v>8040</v>
      </c>
      <c r="C7555" t="s">
        <v>8041</v>
      </c>
      <c r="D7555" t="s">
        <v>8042</v>
      </c>
      <c r="E7555" t="s">
        <v>119</v>
      </c>
      <c r="F7555" t="s">
        <v>120</v>
      </c>
      <c r="G7555" t="s">
        <v>1125</v>
      </c>
      <c r="H7555">
        <v>2012</v>
      </c>
      <c r="I7555" s="2">
        <v>5123520</v>
      </c>
      <c r="J7555" s="2">
        <v>0</v>
      </c>
      <c r="K7555" s="2">
        <v>5123520</v>
      </c>
      <c r="L7555" t="s">
        <v>116</v>
      </c>
    </row>
    <row r="7556" spans="1:12" x14ac:dyDescent="0.85">
      <c r="A7556" s="1">
        <v>41164</v>
      </c>
      <c r="B7556" t="s">
        <v>90</v>
      </c>
      <c r="C7556" t="s">
        <v>6478</v>
      </c>
      <c r="D7556" t="s">
        <v>6479</v>
      </c>
      <c r="E7556" t="s">
        <v>119</v>
      </c>
      <c r="F7556" t="s">
        <v>120</v>
      </c>
      <c r="G7556" t="s">
        <v>121</v>
      </c>
      <c r="H7556">
        <v>2012</v>
      </c>
      <c r="I7556" s="2">
        <v>1000000</v>
      </c>
      <c r="J7556" s="2">
        <v>0</v>
      </c>
      <c r="K7556" s="2">
        <v>1000000</v>
      </c>
      <c r="L7556" t="s">
        <v>116</v>
      </c>
    </row>
    <row r="7557" spans="1:12" x14ac:dyDescent="0.85">
      <c r="A7557" s="1">
        <v>41164</v>
      </c>
      <c r="B7557" t="s">
        <v>648</v>
      </c>
      <c r="C7557" t="s">
        <v>8220</v>
      </c>
      <c r="D7557" t="s">
        <v>8221</v>
      </c>
      <c r="E7557" t="s">
        <v>49</v>
      </c>
      <c r="F7557" t="s">
        <v>50</v>
      </c>
      <c r="G7557" t="s">
        <v>51</v>
      </c>
      <c r="H7557">
        <v>2012</v>
      </c>
      <c r="I7557" s="2">
        <v>245450</v>
      </c>
      <c r="J7557" s="2">
        <v>754550</v>
      </c>
      <c r="K7557" s="2">
        <v>1000000</v>
      </c>
      <c r="L7557" t="s">
        <v>116</v>
      </c>
    </row>
    <row r="7558" spans="1:12" x14ac:dyDescent="0.85">
      <c r="A7558" s="1">
        <v>41164</v>
      </c>
      <c r="B7558" t="s">
        <v>90</v>
      </c>
      <c r="C7558" t="s">
        <v>6491</v>
      </c>
      <c r="D7558" t="s">
        <v>6492</v>
      </c>
      <c r="E7558" t="s">
        <v>70</v>
      </c>
      <c r="F7558" t="s">
        <v>71</v>
      </c>
      <c r="G7558" t="s">
        <v>72</v>
      </c>
      <c r="H7558">
        <v>2012</v>
      </c>
      <c r="I7558" s="2">
        <v>610000</v>
      </c>
      <c r="J7558" s="2">
        <v>0</v>
      </c>
      <c r="K7558" s="2">
        <v>610000</v>
      </c>
      <c r="L7558" t="s">
        <v>116</v>
      </c>
    </row>
    <row r="7559" spans="1:12" x14ac:dyDescent="0.85">
      <c r="A7559" s="1">
        <v>41164</v>
      </c>
      <c r="B7559" t="s">
        <v>90</v>
      </c>
      <c r="C7559" t="s">
        <v>6491</v>
      </c>
      <c r="D7559" t="s">
        <v>6492</v>
      </c>
      <c r="E7559" t="s">
        <v>119</v>
      </c>
      <c r="F7559" t="s">
        <v>120</v>
      </c>
      <c r="G7559" t="s">
        <v>121</v>
      </c>
      <c r="H7559">
        <v>2012</v>
      </c>
      <c r="I7559" s="2">
        <v>275000</v>
      </c>
      <c r="J7559" s="2">
        <v>0</v>
      </c>
      <c r="K7559" s="2">
        <v>275000</v>
      </c>
      <c r="L7559" t="s">
        <v>116</v>
      </c>
    </row>
    <row r="7560" spans="1:12" x14ac:dyDescent="0.85">
      <c r="A7560" s="1">
        <v>41164</v>
      </c>
      <c r="B7560" t="s">
        <v>90</v>
      </c>
      <c r="C7560" t="s">
        <v>6495</v>
      </c>
      <c r="D7560" t="s">
        <v>6496</v>
      </c>
      <c r="E7560" t="s">
        <v>334</v>
      </c>
      <c r="F7560" t="s">
        <v>335</v>
      </c>
      <c r="G7560" t="s">
        <v>339</v>
      </c>
      <c r="H7560">
        <v>2012</v>
      </c>
      <c r="I7560" s="2">
        <v>335000</v>
      </c>
      <c r="J7560" s="2">
        <v>0</v>
      </c>
      <c r="K7560" s="2">
        <v>335000</v>
      </c>
      <c r="L7560" t="s">
        <v>116</v>
      </c>
    </row>
    <row r="7561" spans="1:12" x14ac:dyDescent="0.85">
      <c r="A7561" s="1">
        <v>41164</v>
      </c>
      <c r="B7561" t="s">
        <v>90</v>
      </c>
      <c r="C7561" t="s">
        <v>6495</v>
      </c>
      <c r="D7561" t="s">
        <v>6496</v>
      </c>
      <c r="E7561" t="s">
        <v>70</v>
      </c>
      <c r="F7561" t="s">
        <v>71</v>
      </c>
      <c r="G7561" t="s">
        <v>72</v>
      </c>
      <c r="H7561">
        <v>2012</v>
      </c>
      <c r="I7561" s="2">
        <v>500000</v>
      </c>
      <c r="J7561" s="2">
        <v>500000</v>
      </c>
      <c r="K7561" s="2">
        <v>1000000</v>
      </c>
      <c r="L7561" t="s">
        <v>116</v>
      </c>
    </row>
    <row r="7562" spans="1:12" x14ac:dyDescent="0.85">
      <c r="A7562" s="1">
        <v>41164</v>
      </c>
      <c r="B7562" t="s">
        <v>90</v>
      </c>
      <c r="C7562" t="s">
        <v>6495</v>
      </c>
      <c r="D7562" t="s">
        <v>6496</v>
      </c>
      <c r="E7562" t="s">
        <v>223</v>
      </c>
      <c r="F7562" t="s">
        <v>224</v>
      </c>
      <c r="G7562" t="s">
        <v>225</v>
      </c>
      <c r="H7562">
        <v>2012</v>
      </c>
      <c r="I7562" s="2">
        <v>300000</v>
      </c>
      <c r="J7562" s="2">
        <v>0</v>
      </c>
      <c r="K7562" s="2">
        <v>300000</v>
      </c>
      <c r="L7562" t="s">
        <v>116</v>
      </c>
    </row>
    <row r="7563" spans="1:12" x14ac:dyDescent="0.85">
      <c r="A7563" s="1">
        <v>41164</v>
      </c>
      <c r="B7563" t="s">
        <v>90</v>
      </c>
      <c r="C7563" t="s">
        <v>6923</v>
      </c>
      <c r="D7563" t="s">
        <v>6924</v>
      </c>
      <c r="E7563" t="s">
        <v>1408</v>
      </c>
      <c r="F7563" t="s">
        <v>1409</v>
      </c>
      <c r="G7563" t="s">
        <v>1410</v>
      </c>
      <c r="H7563">
        <v>2012</v>
      </c>
      <c r="I7563" s="2">
        <v>409890</v>
      </c>
      <c r="J7563" s="2">
        <v>0</v>
      </c>
      <c r="K7563" s="2">
        <v>409890</v>
      </c>
      <c r="L7563" t="s">
        <v>116</v>
      </c>
    </row>
    <row r="7564" spans="1:12" x14ac:dyDescent="0.85">
      <c r="A7564" s="1">
        <v>41164</v>
      </c>
      <c r="B7564" t="s">
        <v>90</v>
      </c>
      <c r="C7564" t="s">
        <v>6923</v>
      </c>
      <c r="D7564" t="s">
        <v>6924</v>
      </c>
      <c r="E7564" t="s">
        <v>119</v>
      </c>
      <c r="F7564" t="s">
        <v>120</v>
      </c>
      <c r="G7564" t="s">
        <v>121</v>
      </c>
      <c r="H7564">
        <v>2012</v>
      </c>
      <c r="I7564" s="2">
        <v>2968158</v>
      </c>
      <c r="J7564" s="2">
        <v>0</v>
      </c>
      <c r="K7564" s="2">
        <v>2968158</v>
      </c>
      <c r="L7564" t="s">
        <v>116</v>
      </c>
    </row>
    <row r="7565" spans="1:12" x14ac:dyDescent="0.85">
      <c r="A7565" s="1">
        <v>41164</v>
      </c>
      <c r="B7565" t="s">
        <v>90</v>
      </c>
      <c r="C7565" t="s">
        <v>6926</v>
      </c>
      <c r="D7565" t="s">
        <v>6927</v>
      </c>
      <c r="E7565" t="s">
        <v>15</v>
      </c>
      <c r="F7565" t="s">
        <v>16</v>
      </c>
      <c r="G7565" t="s">
        <v>17</v>
      </c>
      <c r="H7565">
        <v>2012</v>
      </c>
      <c r="I7565" s="2">
        <v>3523962.95</v>
      </c>
      <c r="J7565" s="2">
        <v>0</v>
      </c>
      <c r="K7565" s="2">
        <v>3523962.95</v>
      </c>
      <c r="L7565" t="s">
        <v>116</v>
      </c>
    </row>
    <row r="7566" spans="1:12" x14ac:dyDescent="0.85">
      <c r="A7566" s="1">
        <v>41164</v>
      </c>
      <c r="B7566" t="s">
        <v>90</v>
      </c>
      <c r="C7566" t="s">
        <v>6499</v>
      </c>
      <c r="D7566" t="s">
        <v>6500</v>
      </c>
      <c r="E7566" t="s">
        <v>56</v>
      </c>
      <c r="F7566" t="s">
        <v>57</v>
      </c>
      <c r="G7566" t="s">
        <v>58</v>
      </c>
      <c r="H7566">
        <v>2012</v>
      </c>
      <c r="I7566" s="2">
        <v>12176.09</v>
      </c>
      <c r="J7566" s="2">
        <v>0</v>
      </c>
      <c r="K7566" s="2">
        <v>12176.09</v>
      </c>
      <c r="L7566" t="s">
        <v>18</v>
      </c>
    </row>
    <row r="7567" spans="1:12" x14ac:dyDescent="0.85">
      <c r="A7567" s="1">
        <v>41164</v>
      </c>
      <c r="B7567" t="s">
        <v>883</v>
      </c>
      <c r="C7567" t="s">
        <v>2332</v>
      </c>
      <c r="D7567" t="s">
        <v>2333</v>
      </c>
      <c r="E7567" t="s">
        <v>260</v>
      </c>
      <c r="F7567" t="s">
        <v>261</v>
      </c>
      <c r="H7567">
        <v>2012</v>
      </c>
      <c r="I7567" s="2">
        <v>2131837.4900000002</v>
      </c>
      <c r="J7567" s="2">
        <v>0</v>
      </c>
      <c r="K7567" s="2">
        <v>2131837.4900000002</v>
      </c>
      <c r="L7567" t="s">
        <v>116</v>
      </c>
    </row>
    <row r="7568" spans="1:12" x14ac:dyDescent="0.85">
      <c r="A7568" s="1">
        <v>41164</v>
      </c>
      <c r="B7568" t="s">
        <v>4054</v>
      </c>
      <c r="C7568" t="s">
        <v>6501</v>
      </c>
      <c r="D7568" t="s">
        <v>6502</v>
      </c>
      <c r="E7568" t="s">
        <v>200</v>
      </c>
      <c r="F7568" t="s">
        <v>201</v>
      </c>
      <c r="G7568" t="s">
        <v>213</v>
      </c>
      <c r="H7568">
        <v>2012</v>
      </c>
      <c r="I7568" s="2">
        <v>1021137.55</v>
      </c>
      <c r="J7568" s="2">
        <v>0</v>
      </c>
      <c r="K7568" s="2">
        <v>1021137.55</v>
      </c>
      <c r="L7568" t="s">
        <v>116</v>
      </c>
    </row>
    <row r="7569" spans="1:12" x14ac:dyDescent="0.85">
      <c r="A7569" s="1">
        <v>41164</v>
      </c>
      <c r="B7569" t="s">
        <v>4054</v>
      </c>
      <c r="C7569" t="s">
        <v>6501</v>
      </c>
      <c r="D7569" t="s">
        <v>6502</v>
      </c>
      <c r="E7569" t="s">
        <v>5946</v>
      </c>
      <c r="F7569" t="s">
        <v>5947</v>
      </c>
      <c r="G7569" t="s">
        <v>5948</v>
      </c>
      <c r="H7569">
        <v>2012</v>
      </c>
      <c r="I7569" s="2">
        <v>1000000</v>
      </c>
      <c r="J7569" s="2">
        <v>2000000</v>
      </c>
      <c r="K7569" s="2">
        <v>3000000</v>
      </c>
      <c r="L7569" t="s">
        <v>116</v>
      </c>
    </row>
    <row r="7570" spans="1:12" x14ac:dyDescent="0.85">
      <c r="A7570" s="1">
        <v>41164</v>
      </c>
      <c r="B7570" t="s">
        <v>90</v>
      </c>
      <c r="C7570" t="s">
        <v>8049</v>
      </c>
      <c r="D7570" t="s">
        <v>8050</v>
      </c>
      <c r="E7570" t="s">
        <v>56</v>
      </c>
      <c r="F7570" t="s">
        <v>57</v>
      </c>
      <c r="G7570" t="s">
        <v>58</v>
      </c>
      <c r="H7570">
        <v>2012</v>
      </c>
      <c r="I7570" s="2">
        <v>31124.6</v>
      </c>
      <c r="J7570" s="2">
        <v>0</v>
      </c>
      <c r="K7570" s="2">
        <v>31124.6</v>
      </c>
      <c r="L7570" t="s">
        <v>116</v>
      </c>
    </row>
    <row r="7571" spans="1:12" x14ac:dyDescent="0.85">
      <c r="A7571" s="1">
        <v>41164</v>
      </c>
      <c r="B7571" t="s">
        <v>90</v>
      </c>
      <c r="C7571" t="s">
        <v>8222</v>
      </c>
      <c r="D7571" t="s">
        <v>8223</v>
      </c>
      <c r="E7571" t="s">
        <v>223</v>
      </c>
      <c r="F7571" t="s">
        <v>224</v>
      </c>
      <c r="G7571" t="s">
        <v>225</v>
      </c>
      <c r="H7571">
        <v>2012</v>
      </c>
      <c r="I7571" s="2">
        <v>1500000</v>
      </c>
      <c r="J7571" s="2">
        <v>0</v>
      </c>
      <c r="K7571" s="2">
        <v>1500000</v>
      </c>
      <c r="L7571" t="s">
        <v>116</v>
      </c>
    </row>
    <row r="7572" spans="1:12" x14ac:dyDescent="0.85">
      <c r="A7572" s="1">
        <v>41164</v>
      </c>
      <c r="B7572" t="s">
        <v>648</v>
      </c>
      <c r="C7572" t="s">
        <v>7383</v>
      </c>
      <c r="D7572" t="s">
        <v>7384</v>
      </c>
      <c r="E7572" t="s">
        <v>119</v>
      </c>
      <c r="F7572" t="s">
        <v>120</v>
      </c>
      <c r="G7572" t="s">
        <v>6458</v>
      </c>
      <c r="H7572">
        <v>2012</v>
      </c>
      <c r="I7572" s="2">
        <v>2285990</v>
      </c>
      <c r="J7572" s="2">
        <v>2000010</v>
      </c>
      <c r="K7572" s="2">
        <v>4286000</v>
      </c>
      <c r="L7572" t="s">
        <v>116</v>
      </c>
    </row>
    <row r="7573" spans="1:12" x14ac:dyDescent="0.85">
      <c r="A7573" s="1">
        <v>41164</v>
      </c>
      <c r="B7573" t="s">
        <v>648</v>
      </c>
      <c r="C7573" t="s">
        <v>5533</v>
      </c>
      <c r="D7573" t="s">
        <v>5534</v>
      </c>
      <c r="E7573" t="s">
        <v>334</v>
      </c>
      <c r="F7573" t="s">
        <v>335</v>
      </c>
      <c r="G7573" t="s">
        <v>339</v>
      </c>
      <c r="H7573">
        <v>2012</v>
      </c>
      <c r="I7573" s="2">
        <v>2739600</v>
      </c>
      <c r="J7573" s="2">
        <v>0</v>
      </c>
      <c r="K7573" s="2">
        <v>2739600</v>
      </c>
      <c r="L7573" t="s">
        <v>116</v>
      </c>
    </row>
    <row r="7574" spans="1:12" x14ac:dyDescent="0.85">
      <c r="A7574" s="1">
        <v>41164</v>
      </c>
      <c r="B7574" t="s">
        <v>648</v>
      </c>
      <c r="C7574" t="s">
        <v>5533</v>
      </c>
      <c r="D7574" t="s">
        <v>5534</v>
      </c>
      <c r="E7574" t="s">
        <v>264</v>
      </c>
      <c r="F7574" t="s">
        <v>265</v>
      </c>
      <c r="G7574" t="s">
        <v>2394</v>
      </c>
      <c r="H7574">
        <v>2012</v>
      </c>
      <c r="I7574" s="2">
        <v>615750</v>
      </c>
      <c r="J7574" s="2">
        <v>0</v>
      </c>
      <c r="K7574" s="2">
        <v>615750</v>
      </c>
      <c r="L7574" t="s">
        <v>116</v>
      </c>
    </row>
    <row r="7575" spans="1:12" x14ac:dyDescent="0.85">
      <c r="A7575" s="1">
        <v>41164</v>
      </c>
      <c r="B7575" t="s">
        <v>648</v>
      </c>
      <c r="C7575" t="s">
        <v>5533</v>
      </c>
      <c r="D7575" t="s">
        <v>5534</v>
      </c>
      <c r="E7575" t="s">
        <v>293</v>
      </c>
      <c r="F7575" t="s">
        <v>294</v>
      </c>
      <c r="G7575" t="s">
        <v>4803</v>
      </c>
      <c r="H7575">
        <v>2012</v>
      </c>
      <c r="I7575" s="2">
        <v>656650</v>
      </c>
      <c r="J7575" s="2">
        <v>0</v>
      </c>
      <c r="K7575" s="2">
        <v>656650</v>
      </c>
      <c r="L7575" t="s">
        <v>116</v>
      </c>
    </row>
    <row r="7576" spans="1:12" x14ac:dyDescent="0.85">
      <c r="A7576" s="1">
        <v>41164</v>
      </c>
      <c r="B7576" t="s">
        <v>648</v>
      </c>
      <c r="C7576" t="s">
        <v>5533</v>
      </c>
      <c r="D7576" t="s">
        <v>5534</v>
      </c>
      <c r="E7576" t="s">
        <v>49</v>
      </c>
      <c r="F7576" t="s">
        <v>50</v>
      </c>
      <c r="G7576" t="s">
        <v>7730</v>
      </c>
      <c r="H7576">
        <v>2012</v>
      </c>
      <c r="I7576" s="2">
        <v>250000</v>
      </c>
      <c r="J7576" s="2">
        <v>0</v>
      </c>
      <c r="K7576" s="2">
        <v>250000</v>
      </c>
      <c r="L7576" t="s">
        <v>116</v>
      </c>
    </row>
    <row r="7577" spans="1:12" x14ac:dyDescent="0.85">
      <c r="A7577" s="1">
        <v>41164</v>
      </c>
      <c r="B7577" t="s">
        <v>648</v>
      </c>
      <c r="C7577" t="s">
        <v>5533</v>
      </c>
      <c r="D7577" t="s">
        <v>5534</v>
      </c>
      <c r="E7577" t="s">
        <v>93</v>
      </c>
      <c r="F7577" t="s">
        <v>94</v>
      </c>
      <c r="H7577">
        <v>2012</v>
      </c>
      <c r="I7577" s="2">
        <v>162000</v>
      </c>
      <c r="J7577" s="2">
        <v>0</v>
      </c>
      <c r="K7577" s="2">
        <v>162000</v>
      </c>
      <c r="L7577" t="s">
        <v>116</v>
      </c>
    </row>
    <row r="7578" spans="1:12" x14ac:dyDescent="0.85">
      <c r="A7578" s="1">
        <v>41164</v>
      </c>
      <c r="B7578" t="s">
        <v>90</v>
      </c>
      <c r="C7578" t="s">
        <v>8051</v>
      </c>
      <c r="D7578" t="s">
        <v>8052</v>
      </c>
      <c r="E7578" t="s">
        <v>119</v>
      </c>
      <c r="F7578" t="s">
        <v>120</v>
      </c>
      <c r="G7578" t="s">
        <v>121</v>
      </c>
      <c r="H7578">
        <v>2012</v>
      </c>
      <c r="I7578" s="2">
        <v>150000</v>
      </c>
      <c r="J7578" s="2">
        <v>0</v>
      </c>
      <c r="K7578" s="2">
        <v>150000</v>
      </c>
      <c r="L7578" t="s">
        <v>116</v>
      </c>
    </row>
    <row r="7579" spans="1:12" x14ac:dyDescent="0.85">
      <c r="A7579" s="1">
        <v>41164</v>
      </c>
      <c r="B7579" t="s">
        <v>7734</v>
      </c>
      <c r="C7579" t="s">
        <v>7735</v>
      </c>
      <c r="D7579" t="s">
        <v>7736</v>
      </c>
      <c r="E7579" t="s">
        <v>56</v>
      </c>
      <c r="F7579" t="s">
        <v>57</v>
      </c>
      <c r="G7579" t="s">
        <v>58</v>
      </c>
      <c r="H7579">
        <v>2012</v>
      </c>
      <c r="I7579" s="2">
        <v>2973370</v>
      </c>
      <c r="J7579" s="2">
        <v>0</v>
      </c>
      <c r="K7579" s="2">
        <v>2973370</v>
      </c>
      <c r="L7579" t="s">
        <v>116</v>
      </c>
    </row>
    <row r="7580" spans="1:12" x14ac:dyDescent="0.85">
      <c r="A7580" s="1">
        <v>41164</v>
      </c>
      <c r="B7580" t="s">
        <v>7385</v>
      </c>
      <c r="C7580" t="s">
        <v>7386</v>
      </c>
      <c r="D7580" t="s">
        <v>7387</v>
      </c>
      <c r="E7580" t="s">
        <v>56</v>
      </c>
      <c r="F7580" t="s">
        <v>57</v>
      </c>
      <c r="G7580" t="s">
        <v>58</v>
      </c>
      <c r="H7580">
        <v>2012</v>
      </c>
      <c r="I7580" s="2">
        <v>6330240</v>
      </c>
      <c r="J7580" s="2">
        <v>0</v>
      </c>
      <c r="K7580" s="2">
        <v>6330240</v>
      </c>
      <c r="L7580" t="s">
        <v>116</v>
      </c>
    </row>
    <row r="7581" spans="1:12" x14ac:dyDescent="0.85">
      <c r="A7581" s="1">
        <v>41164</v>
      </c>
      <c r="B7581" t="s">
        <v>7385</v>
      </c>
      <c r="C7581" t="s">
        <v>7386</v>
      </c>
      <c r="D7581" t="s">
        <v>7387</v>
      </c>
      <c r="E7581" t="s">
        <v>264</v>
      </c>
      <c r="F7581" t="s">
        <v>265</v>
      </c>
      <c r="G7581" t="s">
        <v>5934</v>
      </c>
      <c r="H7581">
        <v>2012</v>
      </c>
      <c r="I7581" s="2">
        <v>0</v>
      </c>
      <c r="J7581" s="2">
        <v>12917560.130000001</v>
      </c>
      <c r="K7581" s="2">
        <v>12917560.130000001</v>
      </c>
      <c r="L7581" t="s">
        <v>116</v>
      </c>
    </row>
    <row r="7582" spans="1:12" x14ac:dyDescent="0.85">
      <c r="A7582" s="1">
        <v>41164</v>
      </c>
      <c r="B7582" t="s">
        <v>7385</v>
      </c>
      <c r="C7582" t="s">
        <v>7386</v>
      </c>
      <c r="D7582" t="s">
        <v>7387</v>
      </c>
      <c r="E7582" t="s">
        <v>85</v>
      </c>
      <c r="F7582" t="s">
        <v>86</v>
      </c>
      <c r="G7582" t="s">
        <v>87</v>
      </c>
      <c r="H7582">
        <v>2012</v>
      </c>
      <c r="I7582" s="2">
        <v>2688400</v>
      </c>
      <c r="J7582" s="2">
        <v>2583512.0299999998</v>
      </c>
      <c r="K7582" s="2">
        <v>5271912.03</v>
      </c>
      <c r="L7582" t="s">
        <v>116</v>
      </c>
    </row>
    <row r="7583" spans="1:12" x14ac:dyDescent="0.85">
      <c r="A7583" s="1">
        <v>41164</v>
      </c>
      <c r="B7583" t="s">
        <v>7385</v>
      </c>
      <c r="C7583" t="s">
        <v>7386</v>
      </c>
      <c r="D7583" t="s">
        <v>7387</v>
      </c>
      <c r="E7583" t="s">
        <v>223</v>
      </c>
      <c r="F7583" t="s">
        <v>224</v>
      </c>
      <c r="G7583" t="s">
        <v>225</v>
      </c>
      <c r="H7583">
        <v>2012</v>
      </c>
      <c r="I7583" s="2">
        <v>4000000</v>
      </c>
      <c r="J7583" s="2">
        <v>0</v>
      </c>
      <c r="K7583" s="2">
        <v>4000000</v>
      </c>
      <c r="L7583" t="s">
        <v>116</v>
      </c>
    </row>
    <row r="7584" spans="1:12" x14ac:dyDescent="0.85">
      <c r="A7584" s="1">
        <v>41164</v>
      </c>
      <c r="B7584" t="s">
        <v>90</v>
      </c>
      <c r="C7584" t="s">
        <v>8224</v>
      </c>
      <c r="D7584" t="s">
        <v>8225</v>
      </c>
      <c r="E7584" t="s">
        <v>85</v>
      </c>
      <c r="F7584" t="s">
        <v>86</v>
      </c>
      <c r="G7584" t="s">
        <v>87</v>
      </c>
      <c r="H7584">
        <v>2012</v>
      </c>
      <c r="I7584" s="2">
        <v>1201165</v>
      </c>
      <c r="J7584" s="2">
        <v>710465.81</v>
      </c>
      <c r="K7584" s="2">
        <v>1911630.81</v>
      </c>
      <c r="L7584" t="s">
        <v>116</v>
      </c>
    </row>
    <row r="7585" spans="1:12" x14ac:dyDescent="0.85">
      <c r="A7585" s="1">
        <v>41164</v>
      </c>
      <c r="B7585" t="s">
        <v>7737</v>
      </c>
      <c r="C7585" t="s">
        <v>7738</v>
      </c>
      <c r="D7585" t="s">
        <v>7739</v>
      </c>
      <c r="E7585" t="s">
        <v>1772</v>
      </c>
      <c r="F7585" t="s">
        <v>1773</v>
      </c>
      <c r="G7585" t="s">
        <v>1774</v>
      </c>
      <c r="H7585">
        <v>2012</v>
      </c>
      <c r="I7585" s="2">
        <v>150000</v>
      </c>
      <c r="J7585" s="2">
        <v>0</v>
      </c>
      <c r="K7585" s="2">
        <v>150000</v>
      </c>
      <c r="L7585" t="s">
        <v>116</v>
      </c>
    </row>
    <row r="7586" spans="1:12" x14ac:dyDescent="0.85">
      <c r="A7586" s="1">
        <v>41164</v>
      </c>
      <c r="B7586" t="s">
        <v>7737</v>
      </c>
      <c r="C7586" t="s">
        <v>7738</v>
      </c>
      <c r="D7586" t="s">
        <v>7739</v>
      </c>
      <c r="E7586" t="s">
        <v>200</v>
      </c>
      <c r="F7586" t="s">
        <v>201</v>
      </c>
      <c r="G7586" t="s">
        <v>202</v>
      </c>
      <c r="H7586">
        <v>2012</v>
      </c>
      <c r="I7586" s="2">
        <v>106826.19</v>
      </c>
      <c r="J7586" s="2">
        <v>106883.28</v>
      </c>
      <c r="K7586" s="2">
        <v>213709.47</v>
      </c>
      <c r="L7586" t="s">
        <v>116</v>
      </c>
    </row>
    <row r="7587" spans="1:12" x14ac:dyDescent="0.85">
      <c r="A7587" s="1">
        <v>41164</v>
      </c>
      <c r="B7587" t="s">
        <v>7737</v>
      </c>
      <c r="C7587" t="s">
        <v>7738</v>
      </c>
      <c r="D7587" t="s">
        <v>7739</v>
      </c>
      <c r="E7587" t="s">
        <v>102</v>
      </c>
      <c r="F7587" t="s">
        <v>103</v>
      </c>
      <c r="G7587" t="s">
        <v>104</v>
      </c>
      <c r="H7587">
        <v>2012</v>
      </c>
      <c r="I7587" s="2">
        <v>774350</v>
      </c>
      <c r="J7587" s="2">
        <v>3222791.58</v>
      </c>
      <c r="K7587" s="2">
        <v>3997141.58</v>
      </c>
      <c r="L7587" t="s">
        <v>116</v>
      </c>
    </row>
    <row r="7588" spans="1:12" x14ac:dyDescent="0.85">
      <c r="A7588" s="1">
        <v>41164</v>
      </c>
      <c r="B7588" t="s">
        <v>7737</v>
      </c>
      <c r="C7588" t="s">
        <v>7738</v>
      </c>
      <c r="D7588" t="s">
        <v>7739</v>
      </c>
      <c r="E7588" t="s">
        <v>2105</v>
      </c>
      <c r="F7588" t="s">
        <v>2106</v>
      </c>
      <c r="G7588" t="s">
        <v>2107</v>
      </c>
      <c r="H7588">
        <v>2012</v>
      </c>
      <c r="I7588" s="2">
        <v>300000</v>
      </c>
      <c r="J7588" s="2">
        <v>0</v>
      </c>
      <c r="K7588" s="2">
        <v>300000</v>
      </c>
      <c r="L7588" t="s">
        <v>116</v>
      </c>
    </row>
    <row r="7589" spans="1:12" x14ac:dyDescent="0.85">
      <c r="A7589" s="1">
        <v>41164</v>
      </c>
      <c r="B7589" t="s">
        <v>7737</v>
      </c>
      <c r="C7589" t="s">
        <v>7738</v>
      </c>
      <c r="D7589" t="s">
        <v>7739</v>
      </c>
      <c r="E7589" t="s">
        <v>31</v>
      </c>
      <c r="F7589" t="s">
        <v>32</v>
      </c>
      <c r="H7589">
        <v>2012</v>
      </c>
      <c r="I7589" s="2">
        <v>500000</v>
      </c>
      <c r="J7589" s="2">
        <v>0</v>
      </c>
      <c r="K7589" s="2">
        <v>500000</v>
      </c>
      <c r="L7589" t="s">
        <v>116</v>
      </c>
    </row>
    <row r="7590" spans="1:12" x14ac:dyDescent="0.85">
      <c r="A7590" s="1">
        <v>41164</v>
      </c>
      <c r="B7590" t="s">
        <v>90</v>
      </c>
      <c r="C7590" t="s">
        <v>7742</v>
      </c>
      <c r="D7590" t="s">
        <v>7743</v>
      </c>
      <c r="E7590" t="s">
        <v>334</v>
      </c>
      <c r="F7590" t="s">
        <v>335</v>
      </c>
      <c r="G7590" t="s">
        <v>339</v>
      </c>
      <c r="H7590">
        <v>2012</v>
      </c>
      <c r="I7590" s="2">
        <v>3399958</v>
      </c>
      <c r="J7590" s="2">
        <v>42</v>
      </c>
      <c r="K7590" s="2">
        <v>3400000</v>
      </c>
      <c r="L7590" t="s">
        <v>116</v>
      </c>
    </row>
    <row r="7591" spans="1:12" x14ac:dyDescent="0.85">
      <c r="A7591" s="1">
        <v>41164</v>
      </c>
      <c r="B7591" t="s">
        <v>5546</v>
      </c>
      <c r="C7591" t="s">
        <v>8226</v>
      </c>
      <c r="D7591" t="s">
        <v>8227</v>
      </c>
      <c r="E7591" t="s">
        <v>200</v>
      </c>
      <c r="F7591" t="s">
        <v>201</v>
      </c>
      <c r="G7591" t="s">
        <v>213</v>
      </c>
      <c r="H7591">
        <v>2012</v>
      </c>
      <c r="I7591" s="2">
        <v>1000000</v>
      </c>
      <c r="J7591" s="2">
        <v>3000000</v>
      </c>
      <c r="K7591" s="2">
        <v>4000000</v>
      </c>
      <c r="L7591" t="s">
        <v>116</v>
      </c>
    </row>
    <row r="7592" spans="1:12" x14ac:dyDescent="0.85">
      <c r="A7592" s="1">
        <v>41164</v>
      </c>
      <c r="B7592" t="s">
        <v>5304</v>
      </c>
      <c r="C7592" t="s">
        <v>6953</v>
      </c>
      <c r="D7592" t="s">
        <v>6954</v>
      </c>
      <c r="E7592" t="s">
        <v>5946</v>
      </c>
      <c r="F7592" t="s">
        <v>5947</v>
      </c>
      <c r="G7592" t="s">
        <v>5948</v>
      </c>
      <c r="H7592">
        <v>2012</v>
      </c>
      <c r="I7592" s="2">
        <v>5500000</v>
      </c>
      <c r="J7592" s="2">
        <v>0</v>
      </c>
      <c r="K7592" s="2">
        <v>5500000</v>
      </c>
      <c r="L7592" t="s">
        <v>116</v>
      </c>
    </row>
    <row r="7593" spans="1:12" x14ac:dyDescent="0.85">
      <c r="A7593" s="1">
        <v>41164</v>
      </c>
      <c r="B7593" t="s">
        <v>883</v>
      </c>
      <c r="C7593" t="s">
        <v>6525</v>
      </c>
      <c r="D7593" t="s">
        <v>6526</v>
      </c>
      <c r="E7593" t="s">
        <v>2863</v>
      </c>
      <c r="F7593" t="s">
        <v>2864</v>
      </c>
      <c r="G7593" t="s">
        <v>3051</v>
      </c>
      <c r="H7593">
        <v>2012</v>
      </c>
      <c r="I7593" s="2">
        <v>4439931.62</v>
      </c>
      <c r="J7593" s="2">
        <v>0</v>
      </c>
      <c r="K7593" s="2">
        <v>4439931.62</v>
      </c>
      <c r="L7593" t="s">
        <v>116</v>
      </c>
    </row>
    <row r="7594" spans="1:12" x14ac:dyDescent="0.85">
      <c r="A7594" s="1">
        <v>41164</v>
      </c>
      <c r="B7594" t="s">
        <v>883</v>
      </c>
      <c r="C7594" t="s">
        <v>6962</v>
      </c>
      <c r="D7594" t="s">
        <v>6963</v>
      </c>
      <c r="E7594" t="s">
        <v>2863</v>
      </c>
      <c r="F7594" t="s">
        <v>2864</v>
      </c>
      <c r="G7594" t="s">
        <v>8228</v>
      </c>
      <c r="H7594">
        <v>2012</v>
      </c>
      <c r="I7594" s="2">
        <v>2618260.65</v>
      </c>
      <c r="J7594" s="2">
        <v>0</v>
      </c>
      <c r="K7594" s="2">
        <v>2618260.65</v>
      </c>
      <c r="L7594" t="s">
        <v>116</v>
      </c>
    </row>
    <row r="7595" spans="1:12" x14ac:dyDescent="0.85">
      <c r="A7595" s="1">
        <v>41164</v>
      </c>
      <c r="B7595" t="s">
        <v>5546</v>
      </c>
      <c r="C7595" t="s">
        <v>8229</v>
      </c>
      <c r="D7595" t="s">
        <v>8230</v>
      </c>
      <c r="E7595" t="s">
        <v>85</v>
      </c>
      <c r="F7595" t="s">
        <v>86</v>
      </c>
      <c r="G7595" t="s">
        <v>87</v>
      </c>
      <c r="H7595">
        <v>2012</v>
      </c>
      <c r="I7595" s="2">
        <v>5684894.4199999999</v>
      </c>
      <c r="J7595" s="2">
        <v>5425375.2599999998</v>
      </c>
      <c r="K7595" s="2">
        <v>11110269.68</v>
      </c>
      <c r="L7595" t="s">
        <v>116</v>
      </c>
    </row>
    <row r="7596" spans="1:12" x14ac:dyDescent="0.85">
      <c r="A7596" s="1">
        <v>41164</v>
      </c>
      <c r="B7596" t="s">
        <v>90</v>
      </c>
      <c r="C7596" t="s">
        <v>7403</v>
      </c>
      <c r="D7596" t="s">
        <v>7404</v>
      </c>
      <c r="E7596" t="s">
        <v>223</v>
      </c>
      <c r="F7596" t="s">
        <v>224</v>
      </c>
      <c r="G7596" t="s">
        <v>225</v>
      </c>
      <c r="H7596">
        <v>2012</v>
      </c>
      <c r="I7596" s="2">
        <v>500000</v>
      </c>
      <c r="J7596" s="2">
        <v>0</v>
      </c>
      <c r="K7596" s="2">
        <v>500000</v>
      </c>
      <c r="L7596" t="s">
        <v>116</v>
      </c>
    </row>
    <row r="7597" spans="1:12" x14ac:dyDescent="0.85">
      <c r="A7597" s="1">
        <v>41164</v>
      </c>
      <c r="B7597" t="s">
        <v>5698</v>
      </c>
      <c r="C7597" t="s">
        <v>8064</v>
      </c>
      <c r="D7597" t="s">
        <v>8065</v>
      </c>
      <c r="E7597" t="s">
        <v>70</v>
      </c>
      <c r="F7597" t="s">
        <v>71</v>
      </c>
      <c r="G7597" t="s">
        <v>5484</v>
      </c>
      <c r="H7597">
        <v>2012</v>
      </c>
      <c r="I7597" s="2">
        <v>2629243.7599999998</v>
      </c>
      <c r="J7597" s="2">
        <v>3466174.47</v>
      </c>
      <c r="K7597" s="2">
        <v>6095418.2300000004</v>
      </c>
      <c r="L7597" t="s">
        <v>116</v>
      </c>
    </row>
    <row r="7598" spans="1:12" x14ac:dyDescent="0.85">
      <c r="A7598" s="1">
        <v>41164</v>
      </c>
      <c r="B7598" t="s">
        <v>5698</v>
      </c>
      <c r="C7598" t="s">
        <v>8064</v>
      </c>
      <c r="D7598" t="s">
        <v>8065</v>
      </c>
      <c r="E7598" t="s">
        <v>62</v>
      </c>
      <c r="F7598" t="s">
        <v>63</v>
      </c>
      <c r="H7598">
        <v>2012</v>
      </c>
      <c r="I7598" s="2">
        <v>2200000</v>
      </c>
      <c r="J7598" s="2">
        <v>0</v>
      </c>
      <c r="K7598" s="2">
        <v>2200000</v>
      </c>
      <c r="L7598" t="s">
        <v>116</v>
      </c>
    </row>
    <row r="7599" spans="1:12" x14ac:dyDescent="0.85">
      <c r="A7599" s="1">
        <v>41164</v>
      </c>
      <c r="B7599" t="s">
        <v>90</v>
      </c>
      <c r="C7599" t="s">
        <v>6535</v>
      </c>
      <c r="D7599" t="s">
        <v>6536</v>
      </c>
      <c r="E7599" t="s">
        <v>119</v>
      </c>
      <c r="F7599" t="s">
        <v>120</v>
      </c>
      <c r="G7599" t="s">
        <v>121</v>
      </c>
      <c r="H7599">
        <v>2012</v>
      </c>
      <c r="I7599" s="2">
        <v>920000</v>
      </c>
      <c r="J7599" s="2">
        <v>0</v>
      </c>
      <c r="K7599" s="2">
        <v>920000</v>
      </c>
      <c r="L7599" t="s">
        <v>116</v>
      </c>
    </row>
    <row r="7600" spans="1:12" x14ac:dyDescent="0.85">
      <c r="A7600" s="1">
        <v>41164</v>
      </c>
      <c r="B7600" t="s">
        <v>90</v>
      </c>
      <c r="C7600" t="s">
        <v>6535</v>
      </c>
      <c r="D7600" t="s">
        <v>6536</v>
      </c>
      <c r="E7600" t="s">
        <v>93</v>
      </c>
      <c r="F7600" t="s">
        <v>94</v>
      </c>
      <c r="H7600">
        <v>2012</v>
      </c>
      <c r="I7600" s="2">
        <v>473528</v>
      </c>
      <c r="J7600" s="2">
        <v>0</v>
      </c>
      <c r="K7600" s="2">
        <v>473528</v>
      </c>
      <c r="L7600" t="s">
        <v>116</v>
      </c>
    </row>
    <row r="7601" spans="1:12" x14ac:dyDescent="0.85">
      <c r="A7601" s="1">
        <v>41164</v>
      </c>
      <c r="B7601" t="s">
        <v>90</v>
      </c>
      <c r="C7601" t="s">
        <v>8066</v>
      </c>
      <c r="D7601" t="s">
        <v>8067</v>
      </c>
      <c r="E7601" t="s">
        <v>102</v>
      </c>
      <c r="F7601" t="s">
        <v>103</v>
      </c>
      <c r="G7601" t="s">
        <v>104</v>
      </c>
      <c r="H7601">
        <v>2012</v>
      </c>
      <c r="I7601" s="2">
        <v>804422.1</v>
      </c>
      <c r="J7601" s="2">
        <v>0</v>
      </c>
      <c r="K7601" s="2">
        <v>804422.1</v>
      </c>
      <c r="L7601" t="s">
        <v>116</v>
      </c>
    </row>
    <row r="7602" spans="1:12" x14ac:dyDescent="0.85">
      <c r="A7602" s="1">
        <v>41164</v>
      </c>
      <c r="B7602" t="s">
        <v>90</v>
      </c>
      <c r="C7602" t="s">
        <v>7761</v>
      </c>
      <c r="D7602" t="s">
        <v>7762</v>
      </c>
      <c r="E7602" t="s">
        <v>334</v>
      </c>
      <c r="F7602" t="s">
        <v>335</v>
      </c>
      <c r="G7602" t="s">
        <v>339</v>
      </c>
      <c r="H7602">
        <v>2012</v>
      </c>
      <c r="I7602" s="2">
        <v>71821.98</v>
      </c>
      <c r="J7602" s="2">
        <v>0</v>
      </c>
      <c r="K7602" s="2">
        <v>71821.98</v>
      </c>
      <c r="L7602" t="s">
        <v>116</v>
      </c>
    </row>
    <row r="7603" spans="1:12" x14ac:dyDescent="0.85">
      <c r="A7603" s="1">
        <v>41164</v>
      </c>
      <c r="B7603" t="s">
        <v>90</v>
      </c>
      <c r="C7603" t="s">
        <v>7761</v>
      </c>
      <c r="D7603" t="s">
        <v>7762</v>
      </c>
      <c r="E7603" t="s">
        <v>200</v>
      </c>
      <c r="F7603" t="s">
        <v>201</v>
      </c>
      <c r="G7603" t="s">
        <v>213</v>
      </c>
      <c r="H7603">
        <v>2012</v>
      </c>
      <c r="I7603" s="2">
        <v>1107728.18</v>
      </c>
      <c r="J7603" s="2">
        <v>1000027</v>
      </c>
      <c r="K7603" s="2">
        <v>2107755.1800000002</v>
      </c>
      <c r="L7603" t="s">
        <v>116</v>
      </c>
    </row>
    <row r="7604" spans="1:12" x14ac:dyDescent="0.85">
      <c r="A7604" s="1">
        <v>41164</v>
      </c>
      <c r="B7604" t="s">
        <v>90</v>
      </c>
      <c r="C7604" t="s">
        <v>7761</v>
      </c>
      <c r="D7604" t="s">
        <v>7762</v>
      </c>
      <c r="E7604" t="s">
        <v>42</v>
      </c>
      <c r="F7604" t="s">
        <v>43</v>
      </c>
      <c r="G7604" t="s">
        <v>44</v>
      </c>
      <c r="H7604">
        <v>2012</v>
      </c>
      <c r="I7604" s="2">
        <v>67068.19</v>
      </c>
      <c r="J7604" s="2">
        <v>0</v>
      </c>
      <c r="K7604" s="2">
        <v>67068.19</v>
      </c>
      <c r="L7604" t="s">
        <v>116</v>
      </c>
    </row>
    <row r="7605" spans="1:12" x14ac:dyDescent="0.85">
      <c r="A7605" s="1">
        <v>41164</v>
      </c>
      <c r="B7605" t="s">
        <v>90</v>
      </c>
      <c r="C7605" t="s">
        <v>7761</v>
      </c>
      <c r="D7605" t="s">
        <v>7762</v>
      </c>
      <c r="E7605" t="s">
        <v>93</v>
      </c>
      <c r="F7605" t="s">
        <v>94</v>
      </c>
      <c r="H7605">
        <v>2012</v>
      </c>
      <c r="I7605" s="2">
        <v>107052.12</v>
      </c>
      <c r="J7605" s="2">
        <v>0</v>
      </c>
      <c r="K7605" s="2">
        <v>107052.12</v>
      </c>
      <c r="L7605" t="s">
        <v>116</v>
      </c>
    </row>
    <row r="7606" spans="1:12" x14ac:dyDescent="0.85">
      <c r="A7606" s="1">
        <v>41164</v>
      </c>
      <c r="B7606" t="s">
        <v>1502</v>
      </c>
      <c r="C7606" t="s">
        <v>6537</v>
      </c>
      <c r="D7606" t="s">
        <v>6538</v>
      </c>
      <c r="E7606" t="s">
        <v>2863</v>
      </c>
      <c r="F7606" t="s">
        <v>2864</v>
      </c>
      <c r="G7606" t="s">
        <v>3051</v>
      </c>
      <c r="H7606">
        <v>2012</v>
      </c>
      <c r="I7606" s="2">
        <v>2872185</v>
      </c>
      <c r="J7606" s="2">
        <v>0</v>
      </c>
      <c r="K7606" s="2">
        <v>2872185</v>
      </c>
      <c r="L7606" t="s">
        <v>116</v>
      </c>
    </row>
    <row r="7607" spans="1:12" x14ac:dyDescent="0.85">
      <c r="A7607" s="1">
        <v>41164</v>
      </c>
      <c r="B7607" t="s">
        <v>6191</v>
      </c>
      <c r="C7607" t="s">
        <v>6974</v>
      </c>
      <c r="D7607" t="s">
        <v>6975</v>
      </c>
      <c r="E7607" t="s">
        <v>2863</v>
      </c>
      <c r="F7607" t="s">
        <v>2864</v>
      </c>
      <c r="G7607" t="s">
        <v>2865</v>
      </c>
      <c r="H7607">
        <v>2012</v>
      </c>
      <c r="I7607" s="2">
        <v>1883695</v>
      </c>
      <c r="J7607" s="2">
        <v>0</v>
      </c>
      <c r="K7607" s="2">
        <v>1883695</v>
      </c>
      <c r="L7607" t="s">
        <v>116</v>
      </c>
    </row>
    <row r="7608" spans="1:12" x14ac:dyDescent="0.85">
      <c r="A7608" s="1">
        <v>41164</v>
      </c>
      <c r="B7608" t="s">
        <v>3058</v>
      </c>
      <c r="C7608" t="s">
        <v>3059</v>
      </c>
      <c r="D7608" t="s">
        <v>3060</v>
      </c>
      <c r="E7608" t="s">
        <v>223</v>
      </c>
      <c r="F7608" t="s">
        <v>224</v>
      </c>
      <c r="G7608" t="s">
        <v>225</v>
      </c>
      <c r="H7608">
        <v>2012</v>
      </c>
      <c r="I7608" s="2">
        <v>75316408.219999999</v>
      </c>
      <c r="J7608" s="2">
        <v>0</v>
      </c>
      <c r="K7608" s="2">
        <v>75316408.219999999</v>
      </c>
      <c r="L7608" t="s">
        <v>116</v>
      </c>
    </row>
    <row r="7609" spans="1:12" x14ac:dyDescent="0.85">
      <c r="A7609" s="1">
        <v>41164</v>
      </c>
      <c r="B7609" t="s">
        <v>6539</v>
      </c>
      <c r="C7609" t="s">
        <v>6540</v>
      </c>
      <c r="D7609" t="s">
        <v>6541</v>
      </c>
      <c r="E7609" t="s">
        <v>744</v>
      </c>
      <c r="F7609" t="s">
        <v>745</v>
      </c>
      <c r="G7609" t="s">
        <v>746</v>
      </c>
      <c r="H7609">
        <v>2012</v>
      </c>
      <c r="I7609" s="2">
        <v>60000</v>
      </c>
      <c r="J7609" s="2">
        <v>0</v>
      </c>
      <c r="K7609" s="2">
        <v>60000</v>
      </c>
      <c r="L7609" t="s">
        <v>116</v>
      </c>
    </row>
    <row r="7610" spans="1:12" x14ac:dyDescent="0.85">
      <c r="A7610" s="1">
        <v>41164</v>
      </c>
      <c r="B7610" t="s">
        <v>6539</v>
      </c>
      <c r="C7610" t="s">
        <v>6540</v>
      </c>
      <c r="D7610" t="s">
        <v>6541</v>
      </c>
      <c r="E7610" t="s">
        <v>119</v>
      </c>
      <c r="F7610" t="s">
        <v>120</v>
      </c>
      <c r="G7610" t="s">
        <v>6458</v>
      </c>
      <c r="H7610">
        <v>2012</v>
      </c>
      <c r="I7610" s="2">
        <v>40000</v>
      </c>
      <c r="J7610" s="2">
        <v>0</v>
      </c>
      <c r="K7610" s="2">
        <v>40000</v>
      </c>
      <c r="L7610" t="s">
        <v>116</v>
      </c>
    </row>
    <row r="7611" spans="1:12" x14ac:dyDescent="0.85">
      <c r="A7611" s="1">
        <v>41164</v>
      </c>
      <c r="B7611" t="s">
        <v>6191</v>
      </c>
      <c r="C7611" t="s">
        <v>6978</v>
      </c>
      <c r="D7611" t="s">
        <v>6979</v>
      </c>
      <c r="E7611" t="s">
        <v>334</v>
      </c>
      <c r="F7611" t="s">
        <v>335</v>
      </c>
      <c r="G7611" t="s">
        <v>339</v>
      </c>
      <c r="H7611">
        <v>2012</v>
      </c>
      <c r="I7611" s="2">
        <v>2498800</v>
      </c>
      <c r="J7611" s="2">
        <v>0</v>
      </c>
      <c r="K7611" s="2">
        <v>2498800</v>
      </c>
      <c r="L7611" t="s">
        <v>116</v>
      </c>
    </row>
    <row r="7612" spans="1:12" x14ac:dyDescent="0.85">
      <c r="A7612" s="1">
        <v>41164</v>
      </c>
      <c r="B7612" t="s">
        <v>6191</v>
      </c>
      <c r="C7612" t="s">
        <v>6978</v>
      </c>
      <c r="D7612" t="s">
        <v>6979</v>
      </c>
      <c r="E7612" t="s">
        <v>56</v>
      </c>
      <c r="F7612" t="s">
        <v>57</v>
      </c>
      <c r="G7612" t="s">
        <v>58</v>
      </c>
      <c r="H7612">
        <v>2012</v>
      </c>
      <c r="I7612" s="2">
        <v>1463918.74</v>
      </c>
      <c r="J7612" s="2">
        <v>0</v>
      </c>
      <c r="K7612" s="2">
        <v>1463918.74</v>
      </c>
      <c r="L7612" t="s">
        <v>116</v>
      </c>
    </row>
    <row r="7613" spans="1:12" x14ac:dyDescent="0.85">
      <c r="A7613" s="1">
        <v>41164</v>
      </c>
      <c r="B7613" t="s">
        <v>6191</v>
      </c>
      <c r="C7613" t="s">
        <v>6978</v>
      </c>
      <c r="D7613" t="s">
        <v>6979</v>
      </c>
      <c r="E7613" t="s">
        <v>1408</v>
      </c>
      <c r="F7613" t="s">
        <v>1409</v>
      </c>
      <c r="G7613" t="s">
        <v>1410</v>
      </c>
      <c r="H7613">
        <v>2012</v>
      </c>
      <c r="I7613" s="2">
        <v>389280</v>
      </c>
      <c r="J7613" s="2">
        <v>0</v>
      </c>
      <c r="K7613" s="2">
        <v>389280</v>
      </c>
      <c r="L7613" t="s">
        <v>116</v>
      </c>
    </row>
    <row r="7614" spans="1:12" x14ac:dyDescent="0.85">
      <c r="A7614" s="1">
        <v>41164</v>
      </c>
      <c r="B7614" t="s">
        <v>6980</v>
      </c>
      <c r="C7614" t="s">
        <v>6981</v>
      </c>
      <c r="D7614" t="s">
        <v>6982</v>
      </c>
      <c r="E7614" t="s">
        <v>264</v>
      </c>
      <c r="F7614" t="s">
        <v>265</v>
      </c>
      <c r="G7614" t="s">
        <v>1350</v>
      </c>
      <c r="H7614">
        <v>2012</v>
      </c>
      <c r="I7614" s="2">
        <v>533520</v>
      </c>
      <c r="J7614" s="2">
        <v>335856.56</v>
      </c>
      <c r="K7614" s="2">
        <v>869376.56</v>
      </c>
      <c r="L7614" t="s">
        <v>116</v>
      </c>
    </row>
    <row r="7615" spans="1:12" x14ac:dyDescent="0.85">
      <c r="A7615" s="1">
        <v>41164</v>
      </c>
      <c r="B7615" t="s">
        <v>7411</v>
      </c>
      <c r="C7615" t="s">
        <v>7412</v>
      </c>
      <c r="D7615" t="s">
        <v>7413</v>
      </c>
      <c r="E7615" t="s">
        <v>293</v>
      </c>
      <c r="F7615" t="s">
        <v>294</v>
      </c>
      <c r="G7615" t="s">
        <v>626</v>
      </c>
      <c r="H7615">
        <v>2012</v>
      </c>
      <c r="I7615" s="2">
        <v>129250</v>
      </c>
      <c r="J7615" s="2">
        <v>0</v>
      </c>
      <c r="K7615" s="2">
        <v>129250</v>
      </c>
      <c r="L7615" t="s">
        <v>116</v>
      </c>
    </row>
    <row r="7616" spans="1:12" x14ac:dyDescent="0.85">
      <c r="A7616" s="1">
        <v>41164</v>
      </c>
      <c r="B7616" t="s">
        <v>7411</v>
      </c>
      <c r="C7616" t="s">
        <v>7412</v>
      </c>
      <c r="D7616" t="s">
        <v>7413</v>
      </c>
      <c r="E7616" t="s">
        <v>1333</v>
      </c>
      <c r="F7616" t="s">
        <v>1334</v>
      </c>
      <c r="G7616" t="s">
        <v>1335</v>
      </c>
      <c r="H7616">
        <v>2012</v>
      </c>
      <c r="I7616" s="2">
        <v>341744</v>
      </c>
      <c r="J7616" s="2">
        <v>826723.85</v>
      </c>
      <c r="K7616" s="2">
        <v>1168467.8500000001</v>
      </c>
      <c r="L7616" t="s">
        <v>116</v>
      </c>
    </row>
    <row r="7617" spans="1:12" x14ac:dyDescent="0.85">
      <c r="A7617" s="1">
        <v>41164</v>
      </c>
      <c r="B7617" t="s">
        <v>6985</v>
      </c>
      <c r="C7617" t="s">
        <v>6986</v>
      </c>
      <c r="D7617" t="s">
        <v>6987</v>
      </c>
      <c r="E7617" t="s">
        <v>56</v>
      </c>
      <c r="F7617" t="s">
        <v>57</v>
      </c>
      <c r="G7617" t="s">
        <v>58</v>
      </c>
      <c r="H7617">
        <v>2012</v>
      </c>
      <c r="I7617" s="2">
        <v>50336920</v>
      </c>
      <c r="J7617" s="2">
        <v>0</v>
      </c>
      <c r="K7617" s="2">
        <v>50336920</v>
      </c>
      <c r="L7617" t="s">
        <v>116</v>
      </c>
    </row>
    <row r="7618" spans="1:12" x14ac:dyDescent="0.85">
      <c r="A7618" s="1">
        <v>41164</v>
      </c>
      <c r="B7618" t="s">
        <v>1040</v>
      </c>
      <c r="C7618" t="s">
        <v>8231</v>
      </c>
      <c r="D7618" t="s">
        <v>8232</v>
      </c>
      <c r="E7618" t="s">
        <v>70</v>
      </c>
      <c r="F7618" t="s">
        <v>71</v>
      </c>
      <c r="G7618" t="s">
        <v>5484</v>
      </c>
      <c r="H7618">
        <v>2012</v>
      </c>
      <c r="I7618" s="2">
        <v>7093115.6100000003</v>
      </c>
      <c r="J7618" s="2">
        <v>0</v>
      </c>
      <c r="K7618" s="2">
        <v>7093115.6100000003</v>
      </c>
      <c r="L7618" t="s">
        <v>116</v>
      </c>
    </row>
    <row r="7619" spans="1:12" x14ac:dyDescent="0.85">
      <c r="A7619" s="1">
        <v>41164</v>
      </c>
      <c r="B7619" t="s">
        <v>1796</v>
      </c>
      <c r="C7619" t="s">
        <v>7417</v>
      </c>
      <c r="D7619" t="s">
        <v>7418</v>
      </c>
      <c r="E7619" t="s">
        <v>56</v>
      </c>
      <c r="F7619" t="s">
        <v>57</v>
      </c>
      <c r="G7619" t="s">
        <v>58</v>
      </c>
      <c r="H7619">
        <v>2012</v>
      </c>
      <c r="I7619" s="2">
        <v>22626000</v>
      </c>
      <c r="J7619" s="2">
        <v>0</v>
      </c>
      <c r="K7619" s="2">
        <v>22626000</v>
      </c>
      <c r="L7619" t="s">
        <v>116</v>
      </c>
    </row>
    <row r="7620" spans="1:12" x14ac:dyDescent="0.85">
      <c r="A7620" s="1">
        <v>41164</v>
      </c>
      <c r="B7620" t="s">
        <v>6509</v>
      </c>
      <c r="C7620" t="s">
        <v>7778</v>
      </c>
      <c r="D7620" t="s">
        <v>7779</v>
      </c>
      <c r="E7620" t="s">
        <v>49</v>
      </c>
      <c r="F7620" t="s">
        <v>50</v>
      </c>
      <c r="G7620" t="s">
        <v>51</v>
      </c>
      <c r="H7620">
        <v>2012</v>
      </c>
      <c r="I7620" s="2">
        <v>3000000</v>
      </c>
      <c r="J7620" s="2">
        <v>0</v>
      </c>
      <c r="K7620" s="2">
        <v>3000000</v>
      </c>
      <c r="L7620" t="s">
        <v>116</v>
      </c>
    </row>
    <row r="7621" spans="1:12" x14ac:dyDescent="0.85">
      <c r="A7621" s="1">
        <v>41164</v>
      </c>
      <c r="B7621" t="s">
        <v>7304</v>
      </c>
      <c r="C7621" t="s">
        <v>7421</v>
      </c>
      <c r="D7621" t="s">
        <v>7422</v>
      </c>
      <c r="E7621" t="s">
        <v>85</v>
      </c>
      <c r="F7621" t="s">
        <v>86</v>
      </c>
      <c r="G7621" t="s">
        <v>87</v>
      </c>
      <c r="H7621">
        <v>2012</v>
      </c>
      <c r="I7621" s="2">
        <v>3281500</v>
      </c>
      <c r="J7621" s="2">
        <v>3229390.03</v>
      </c>
      <c r="K7621" s="2">
        <v>6510890.0300000003</v>
      </c>
      <c r="L7621" t="s">
        <v>116</v>
      </c>
    </row>
    <row r="7622" spans="1:12" x14ac:dyDescent="0.85">
      <c r="A7622" s="1">
        <v>41164</v>
      </c>
      <c r="B7622" t="s">
        <v>90</v>
      </c>
      <c r="C7622" t="s">
        <v>6995</v>
      </c>
      <c r="D7622" t="s">
        <v>6996</v>
      </c>
      <c r="E7622" t="s">
        <v>200</v>
      </c>
      <c r="F7622" t="s">
        <v>201</v>
      </c>
      <c r="G7622" t="s">
        <v>213</v>
      </c>
      <c r="H7622">
        <v>2012</v>
      </c>
      <c r="I7622" s="2">
        <v>42935</v>
      </c>
      <c r="J7622" s="2">
        <v>0</v>
      </c>
      <c r="K7622" s="2">
        <v>42935</v>
      </c>
      <c r="L7622" t="s">
        <v>18</v>
      </c>
    </row>
    <row r="7623" spans="1:12" x14ac:dyDescent="0.85">
      <c r="A7623" s="1">
        <v>41164</v>
      </c>
      <c r="B7623" t="s">
        <v>3797</v>
      </c>
      <c r="C7623" t="s">
        <v>8233</v>
      </c>
      <c r="D7623" t="s">
        <v>8234</v>
      </c>
      <c r="E7623" t="s">
        <v>85</v>
      </c>
      <c r="F7623" t="s">
        <v>86</v>
      </c>
      <c r="G7623" t="s">
        <v>87</v>
      </c>
      <c r="H7623">
        <v>2012</v>
      </c>
      <c r="I7623" s="2">
        <v>9370625</v>
      </c>
      <c r="J7623" s="2">
        <v>9365231.0999999996</v>
      </c>
      <c r="K7623" s="2">
        <v>18735856.100000001</v>
      </c>
      <c r="L7623" t="s">
        <v>116</v>
      </c>
    </row>
    <row r="7624" spans="1:12" x14ac:dyDescent="0.85">
      <c r="A7624" s="1">
        <v>41164</v>
      </c>
      <c r="B7624" t="s">
        <v>1502</v>
      </c>
      <c r="C7624" t="s">
        <v>6575</v>
      </c>
      <c r="D7624" t="s">
        <v>6576</v>
      </c>
      <c r="E7624" t="s">
        <v>200</v>
      </c>
      <c r="F7624" t="s">
        <v>201</v>
      </c>
      <c r="G7624" t="s">
        <v>213</v>
      </c>
      <c r="H7624">
        <v>2012</v>
      </c>
      <c r="I7624" s="2">
        <v>158026</v>
      </c>
      <c r="J7624" s="2">
        <v>27</v>
      </c>
      <c r="K7624" s="2">
        <v>158053</v>
      </c>
      <c r="L7624" t="s">
        <v>116</v>
      </c>
    </row>
    <row r="7625" spans="1:12" x14ac:dyDescent="0.85">
      <c r="A7625" s="1">
        <v>41164</v>
      </c>
      <c r="B7625" t="s">
        <v>600</v>
      </c>
      <c r="C7625" t="s">
        <v>5599</v>
      </c>
      <c r="D7625" t="s">
        <v>5600</v>
      </c>
      <c r="E7625" t="s">
        <v>264</v>
      </c>
      <c r="F7625" t="s">
        <v>265</v>
      </c>
      <c r="G7625" t="s">
        <v>2394</v>
      </c>
      <c r="H7625">
        <v>2012</v>
      </c>
      <c r="I7625" s="2">
        <v>313925</v>
      </c>
      <c r="J7625" s="2">
        <v>322939</v>
      </c>
      <c r="K7625" s="2">
        <v>636864</v>
      </c>
      <c r="L7625" t="s">
        <v>116</v>
      </c>
    </row>
    <row r="7626" spans="1:12" x14ac:dyDescent="0.85">
      <c r="A7626" s="1">
        <v>41164</v>
      </c>
      <c r="B7626" t="s">
        <v>600</v>
      </c>
      <c r="C7626" t="s">
        <v>5599</v>
      </c>
      <c r="D7626" t="s">
        <v>5600</v>
      </c>
      <c r="E7626" t="s">
        <v>204</v>
      </c>
      <c r="F7626" t="s">
        <v>205</v>
      </c>
      <c r="G7626" t="s">
        <v>206</v>
      </c>
      <c r="H7626">
        <v>2012</v>
      </c>
      <c r="I7626" s="2">
        <v>228798</v>
      </c>
      <c r="J7626" s="2">
        <v>0</v>
      </c>
      <c r="K7626" s="2">
        <v>228798</v>
      </c>
      <c r="L7626" t="s">
        <v>116</v>
      </c>
    </row>
    <row r="7627" spans="1:12" x14ac:dyDescent="0.85">
      <c r="A7627" s="1">
        <v>41164</v>
      </c>
      <c r="B7627" t="s">
        <v>600</v>
      </c>
      <c r="C7627" t="s">
        <v>5599</v>
      </c>
      <c r="D7627" t="s">
        <v>5600</v>
      </c>
      <c r="E7627" t="s">
        <v>42</v>
      </c>
      <c r="F7627" t="s">
        <v>43</v>
      </c>
      <c r="G7627" t="s">
        <v>44</v>
      </c>
      <c r="H7627">
        <v>2012</v>
      </c>
      <c r="I7627" s="2">
        <v>1679966.4</v>
      </c>
      <c r="J7627" s="2">
        <v>0</v>
      </c>
      <c r="K7627" s="2">
        <v>1679966.4</v>
      </c>
      <c r="L7627" t="s">
        <v>116</v>
      </c>
    </row>
    <row r="7628" spans="1:12" x14ac:dyDescent="0.85">
      <c r="A7628" s="1">
        <v>41164</v>
      </c>
      <c r="B7628" t="s">
        <v>600</v>
      </c>
      <c r="C7628" t="s">
        <v>5599</v>
      </c>
      <c r="D7628" t="s">
        <v>5600</v>
      </c>
      <c r="E7628" t="s">
        <v>7021</v>
      </c>
      <c r="F7628" t="s">
        <v>7022</v>
      </c>
      <c r="G7628" t="s">
        <v>7023</v>
      </c>
      <c r="H7628">
        <v>2012</v>
      </c>
      <c r="I7628" s="2">
        <v>100000</v>
      </c>
      <c r="J7628" s="2">
        <v>100000</v>
      </c>
      <c r="K7628" s="2">
        <v>200000</v>
      </c>
      <c r="L7628" t="s">
        <v>116</v>
      </c>
    </row>
    <row r="7629" spans="1:12" x14ac:dyDescent="0.85">
      <c r="A7629" s="1">
        <v>41164</v>
      </c>
      <c r="B7629" t="s">
        <v>600</v>
      </c>
      <c r="C7629" t="s">
        <v>5599</v>
      </c>
      <c r="D7629" t="s">
        <v>5600</v>
      </c>
      <c r="E7629" t="s">
        <v>31</v>
      </c>
      <c r="F7629" t="s">
        <v>32</v>
      </c>
      <c r="H7629">
        <v>2012</v>
      </c>
      <c r="I7629" s="2">
        <v>49980</v>
      </c>
      <c r="J7629" s="2">
        <v>20</v>
      </c>
      <c r="K7629" s="2">
        <v>50000</v>
      </c>
      <c r="L7629" t="s">
        <v>116</v>
      </c>
    </row>
    <row r="7630" spans="1:12" x14ac:dyDescent="0.85">
      <c r="A7630" s="1">
        <v>41164</v>
      </c>
      <c r="B7630" t="s">
        <v>600</v>
      </c>
      <c r="C7630" t="s">
        <v>5599</v>
      </c>
      <c r="D7630" t="s">
        <v>5600</v>
      </c>
      <c r="E7630" t="s">
        <v>4846</v>
      </c>
      <c r="F7630" t="s">
        <v>4847</v>
      </c>
      <c r="G7630" t="s">
        <v>6075</v>
      </c>
      <c r="H7630">
        <v>2012</v>
      </c>
      <c r="I7630" s="2">
        <v>0</v>
      </c>
      <c r="J7630" s="2">
        <v>250000</v>
      </c>
      <c r="K7630" s="2">
        <v>250000</v>
      </c>
      <c r="L7630" t="s">
        <v>116</v>
      </c>
    </row>
    <row r="7631" spans="1:12" x14ac:dyDescent="0.85">
      <c r="A7631" s="1">
        <v>41164</v>
      </c>
      <c r="B7631" t="s">
        <v>90</v>
      </c>
      <c r="C7631" t="s">
        <v>7791</v>
      </c>
      <c r="D7631" t="s">
        <v>7792</v>
      </c>
      <c r="E7631" t="s">
        <v>49</v>
      </c>
      <c r="F7631" t="s">
        <v>50</v>
      </c>
      <c r="G7631" t="s">
        <v>7793</v>
      </c>
      <c r="H7631">
        <v>2012</v>
      </c>
      <c r="I7631" s="2">
        <v>49989.5</v>
      </c>
      <c r="J7631" s="2">
        <v>10.5</v>
      </c>
      <c r="K7631" s="2">
        <v>50000</v>
      </c>
      <c r="L7631" t="s">
        <v>116</v>
      </c>
    </row>
    <row r="7632" spans="1:12" x14ac:dyDescent="0.85">
      <c r="A7632" s="1">
        <v>41164</v>
      </c>
      <c r="B7632" t="s">
        <v>90</v>
      </c>
      <c r="C7632" t="s">
        <v>7798</v>
      </c>
      <c r="D7632" t="s">
        <v>7799</v>
      </c>
      <c r="E7632" t="s">
        <v>334</v>
      </c>
      <c r="F7632" t="s">
        <v>335</v>
      </c>
      <c r="G7632" t="s">
        <v>339</v>
      </c>
      <c r="H7632">
        <v>2012</v>
      </c>
      <c r="I7632" s="2">
        <v>7522344.8399999999</v>
      </c>
      <c r="J7632" s="2">
        <v>42</v>
      </c>
      <c r="K7632" s="2">
        <v>7522386.8399999999</v>
      </c>
      <c r="L7632" t="s">
        <v>116</v>
      </c>
    </row>
    <row r="7633" spans="1:12" x14ac:dyDescent="0.85">
      <c r="A7633" s="1">
        <v>41164</v>
      </c>
      <c r="B7633" t="s">
        <v>90</v>
      </c>
      <c r="C7633" t="s">
        <v>7800</v>
      </c>
      <c r="D7633" t="s">
        <v>7801</v>
      </c>
      <c r="E7633" t="s">
        <v>200</v>
      </c>
      <c r="F7633" t="s">
        <v>201</v>
      </c>
      <c r="G7633" t="s">
        <v>213</v>
      </c>
      <c r="H7633">
        <v>2012</v>
      </c>
      <c r="I7633" s="2">
        <v>6030355.6399999997</v>
      </c>
      <c r="J7633" s="2">
        <v>6244550</v>
      </c>
      <c r="K7633" s="2">
        <v>12274905.640000001</v>
      </c>
      <c r="L7633" t="s">
        <v>116</v>
      </c>
    </row>
    <row r="7634" spans="1:12" x14ac:dyDescent="0.85">
      <c r="A7634" s="1">
        <v>41164</v>
      </c>
      <c r="B7634" t="s">
        <v>90</v>
      </c>
      <c r="C7634" t="s">
        <v>7802</v>
      </c>
      <c r="D7634" t="s">
        <v>7801</v>
      </c>
      <c r="E7634" t="s">
        <v>42</v>
      </c>
      <c r="F7634" t="s">
        <v>43</v>
      </c>
      <c r="G7634" t="s">
        <v>44</v>
      </c>
      <c r="H7634">
        <v>2012</v>
      </c>
      <c r="I7634" s="2">
        <v>67288.800000000003</v>
      </c>
      <c r="J7634" s="2">
        <v>0</v>
      </c>
      <c r="K7634" s="2">
        <v>67288.800000000003</v>
      </c>
      <c r="L7634" t="s">
        <v>116</v>
      </c>
    </row>
    <row r="7635" spans="1:12" x14ac:dyDescent="0.85">
      <c r="A7635" s="1">
        <v>41164</v>
      </c>
      <c r="B7635" t="s">
        <v>90</v>
      </c>
      <c r="C7635" t="s">
        <v>8097</v>
      </c>
      <c r="D7635" t="s">
        <v>8098</v>
      </c>
      <c r="E7635" t="s">
        <v>223</v>
      </c>
      <c r="F7635" t="s">
        <v>224</v>
      </c>
      <c r="G7635" t="s">
        <v>225</v>
      </c>
      <c r="H7635">
        <v>2012</v>
      </c>
      <c r="I7635" s="2">
        <v>1000000</v>
      </c>
      <c r="J7635" s="2">
        <v>0</v>
      </c>
      <c r="K7635" s="2">
        <v>1000000</v>
      </c>
      <c r="L7635" t="s">
        <v>116</v>
      </c>
    </row>
    <row r="7636" spans="1:12" x14ac:dyDescent="0.85">
      <c r="A7636" s="1">
        <v>41164</v>
      </c>
      <c r="B7636" t="s">
        <v>6759</v>
      </c>
      <c r="C7636" t="s">
        <v>7450</v>
      </c>
      <c r="D7636" t="s">
        <v>7451</v>
      </c>
      <c r="E7636" t="s">
        <v>1957</v>
      </c>
      <c r="F7636" t="s">
        <v>1958</v>
      </c>
      <c r="G7636" t="s">
        <v>1959</v>
      </c>
      <c r="H7636">
        <v>2012</v>
      </c>
      <c r="I7636" s="2">
        <v>1675555.18</v>
      </c>
      <c r="J7636" s="2">
        <v>0</v>
      </c>
      <c r="K7636" s="2">
        <v>1675555.18</v>
      </c>
      <c r="L7636" t="s">
        <v>116</v>
      </c>
    </row>
    <row r="7637" spans="1:12" x14ac:dyDescent="0.85">
      <c r="A7637" s="1">
        <v>41164</v>
      </c>
      <c r="B7637" t="s">
        <v>90</v>
      </c>
      <c r="C7637" t="s">
        <v>4893</v>
      </c>
      <c r="D7637" t="s">
        <v>4894</v>
      </c>
      <c r="E7637" t="s">
        <v>4846</v>
      </c>
      <c r="F7637" t="s">
        <v>4847</v>
      </c>
      <c r="G7637" t="s">
        <v>4848</v>
      </c>
      <c r="H7637">
        <v>2012</v>
      </c>
      <c r="I7637" s="2">
        <v>720416.92</v>
      </c>
      <c r="J7637" s="2">
        <v>0</v>
      </c>
      <c r="K7637" s="2">
        <v>720416.92</v>
      </c>
      <c r="L7637" t="s">
        <v>116</v>
      </c>
    </row>
    <row r="7638" spans="1:12" x14ac:dyDescent="0.85">
      <c r="A7638" s="1">
        <v>41164</v>
      </c>
      <c r="B7638" t="s">
        <v>6426</v>
      </c>
      <c r="C7638" t="s">
        <v>7452</v>
      </c>
      <c r="D7638" t="s">
        <v>7453</v>
      </c>
      <c r="E7638" t="s">
        <v>334</v>
      </c>
      <c r="F7638" t="s">
        <v>335</v>
      </c>
      <c r="G7638" t="s">
        <v>5078</v>
      </c>
      <c r="H7638">
        <v>2012</v>
      </c>
      <c r="I7638" s="2">
        <v>468335.6</v>
      </c>
      <c r="J7638" s="2">
        <v>0</v>
      </c>
      <c r="K7638" s="2">
        <v>468335.6</v>
      </c>
      <c r="L7638" t="s">
        <v>116</v>
      </c>
    </row>
    <row r="7639" spans="1:12" x14ac:dyDescent="0.85">
      <c r="A7639" s="1">
        <v>41164</v>
      </c>
      <c r="B7639" t="s">
        <v>6426</v>
      </c>
      <c r="C7639" t="s">
        <v>7452</v>
      </c>
      <c r="D7639" t="s">
        <v>7453</v>
      </c>
      <c r="E7639" t="s">
        <v>1333</v>
      </c>
      <c r="F7639" t="s">
        <v>1334</v>
      </c>
      <c r="G7639" t="s">
        <v>1335</v>
      </c>
      <c r="H7639">
        <v>2012</v>
      </c>
      <c r="I7639" s="2">
        <v>522698.97</v>
      </c>
      <c r="J7639" s="2">
        <v>258351.2</v>
      </c>
      <c r="K7639" s="2">
        <v>781050.17</v>
      </c>
      <c r="L7639" t="s">
        <v>116</v>
      </c>
    </row>
    <row r="7640" spans="1:12" x14ac:dyDescent="0.85">
      <c r="A7640" s="1">
        <v>41164</v>
      </c>
      <c r="B7640" t="s">
        <v>538</v>
      </c>
      <c r="C7640" t="s">
        <v>3386</v>
      </c>
      <c r="D7640" t="s">
        <v>3387</v>
      </c>
      <c r="E7640" t="s">
        <v>113</v>
      </c>
      <c r="F7640" t="s">
        <v>114</v>
      </c>
      <c r="G7640" t="s">
        <v>115</v>
      </c>
      <c r="H7640">
        <v>2012</v>
      </c>
      <c r="I7640" s="2">
        <v>1000000</v>
      </c>
      <c r="J7640" s="2">
        <v>0</v>
      </c>
      <c r="K7640" s="2">
        <v>1000000</v>
      </c>
      <c r="L7640" t="s">
        <v>116</v>
      </c>
    </row>
    <row r="7641" spans="1:12" x14ac:dyDescent="0.85">
      <c r="A7641" s="1">
        <v>41164</v>
      </c>
      <c r="B7641" t="s">
        <v>2654</v>
      </c>
      <c r="C7641" t="s">
        <v>6611</v>
      </c>
      <c r="D7641" t="s">
        <v>6612</v>
      </c>
      <c r="E7641" t="s">
        <v>102</v>
      </c>
      <c r="F7641" t="s">
        <v>103</v>
      </c>
      <c r="G7641" t="s">
        <v>104</v>
      </c>
      <c r="H7641">
        <v>2012</v>
      </c>
      <c r="I7641" s="2">
        <v>1416710</v>
      </c>
      <c r="J7641" s="2">
        <v>362564.05</v>
      </c>
      <c r="K7641" s="2">
        <v>1779274.05</v>
      </c>
      <c r="L7641" t="s">
        <v>116</v>
      </c>
    </row>
    <row r="7642" spans="1:12" x14ac:dyDescent="0.85">
      <c r="A7642" s="1">
        <v>41164</v>
      </c>
      <c r="B7642" t="s">
        <v>6191</v>
      </c>
      <c r="C7642" t="s">
        <v>6618</v>
      </c>
      <c r="D7642" t="s">
        <v>6619</v>
      </c>
      <c r="E7642" t="s">
        <v>200</v>
      </c>
      <c r="F7642" t="s">
        <v>201</v>
      </c>
      <c r="G7642" t="s">
        <v>202</v>
      </c>
      <c r="H7642">
        <v>2012</v>
      </c>
      <c r="I7642" s="2">
        <v>2631784.9700000002</v>
      </c>
      <c r="J7642" s="2">
        <v>1603303.25</v>
      </c>
      <c r="K7642" s="2">
        <v>4235088.22</v>
      </c>
      <c r="L7642" t="s">
        <v>116</v>
      </c>
    </row>
    <row r="7643" spans="1:12" x14ac:dyDescent="0.85">
      <c r="A7643" s="1">
        <v>41164</v>
      </c>
      <c r="B7643" t="s">
        <v>6191</v>
      </c>
      <c r="C7643" t="s">
        <v>6618</v>
      </c>
      <c r="D7643" t="s">
        <v>6619</v>
      </c>
      <c r="E7643" t="s">
        <v>264</v>
      </c>
      <c r="F7643" t="s">
        <v>265</v>
      </c>
      <c r="G7643" t="s">
        <v>1350</v>
      </c>
      <c r="H7643">
        <v>2012</v>
      </c>
      <c r="I7643" s="2">
        <v>0</v>
      </c>
      <c r="J7643" s="2">
        <v>5167024.05</v>
      </c>
      <c r="K7643" s="2">
        <v>5167024.05</v>
      </c>
      <c r="L7643" t="s">
        <v>116</v>
      </c>
    </row>
    <row r="7644" spans="1:12" x14ac:dyDescent="0.85">
      <c r="A7644" s="1">
        <v>41164</v>
      </c>
      <c r="B7644" t="s">
        <v>6191</v>
      </c>
      <c r="C7644" t="s">
        <v>6618</v>
      </c>
      <c r="D7644" t="s">
        <v>6619</v>
      </c>
      <c r="E7644" t="s">
        <v>70</v>
      </c>
      <c r="F7644" t="s">
        <v>71</v>
      </c>
      <c r="G7644" t="s">
        <v>5484</v>
      </c>
      <c r="H7644">
        <v>2012</v>
      </c>
      <c r="I7644" s="2">
        <v>858560.71</v>
      </c>
      <c r="J7644" s="2">
        <v>0</v>
      </c>
      <c r="K7644" s="2">
        <v>858560.71</v>
      </c>
      <c r="L7644" t="s">
        <v>116</v>
      </c>
    </row>
    <row r="7645" spans="1:12" x14ac:dyDescent="0.85">
      <c r="A7645" s="1">
        <v>41164</v>
      </c>
      <c r="B7645" t="s">
        <v>6191</v>
      </c>
      <c r="C7645" t="s">
        <v>6618</v>
      </c>
      <c r="D7645" t="s">
        <v>6619</v>
      </c>
      <c r="E7645" t="s">
        <v>85</v>
      </c>
      <c r="F7645" t="s">
        <v>86</v>
      </c>
      <c r="G7645" t="s">
        <v>87</v>
      </c>
      <c r="H7645">
        <v>2012</v>
      </c>
      <c r="I7645" s="2">
        <v>3552500</v>
      </c>
      <c r="J7645" s="2">
        <v>3229390.03</v>
      </c>
      <c r="K7645" s="2">
        <v>6781890.0300000003</v>
      </c>
      <c r="L7645" t="s">
        <v>116</v>
      </c>
    </row>
    <row r="7646" spans="1:12" x14ac:dyDescent="0.85">
      <c r="A7646" s="1">
        <v>41164</v>
      </c>
      <c r="B7646" t="s">
        <v>6191</v>
      </c>
      <c r="C7646" t="s">
        <v>6618</v>
      </c>
      <c r="D7646" t="s">
        <v>6619</v>
      </c>
      <c r="E7646" t="s">
        <v>2863</v>
      </c>
      <c r="F7646" t="s">
        <v>2864</v>
      </c>
      <c r="G7646" t="s">
        <v>2865</v>
      </c>
      <c r="H7646">
        <v>2012</v>
      </c>
      <c r="I7646" s="2">
        <v>1883695</v>
      </c>
      <c r="J7646" s="2">
        <v>0</v>
      </c>
      <c r="K7646" s="2">
        <v>1883695</v>
      </c>
      <c r="L7646" t="s">
        <v>116</v>
      </c>
    </row>
    <row r="7647" spans="1:12" x14ac:dyDescent="0.85">
      <c r="A7647" s="1">
        <v>41164</v>
      </c>
      <c r="B7647" t="s">
        <v>6191</v>
      </c>
      <c r="C7647" t="s">
        <v>6618</v>
      </c>
      <c r="D7647" t="s">
        <v>6619</v>
      </c>
      <c r="E7647" t="s">
        <v>293</v>
      </c>
      <c r="F7647" t="s">
        <v>294</v>
      </c>
      <c r="G7647" t="s">
        <v>295</v>
      </c>
      <c r="H7647">
        <v>2012</v>
      </c>
      <c r="I7647" s="2">
        <v>182598.5</v>
      </c>
      <c r="J7647" s="2">
        <v>0</v>
      </c>
      <c r="K7647" s="2">
        <v>182598.5</v>
      </c>
      <c r="L7647" t="s">
        <v>116</v>
      </c>
    </row>
    <row r="7648" spans="1:12" x14ac:dyDescent="0.85">
      <c r="A7648" s="1">
        <v>41164</v>
      </c>
      <c r="B7648" t="s">
        <v>6191</v>
      </c>
      <c r="C7648" t="s">
        <v>6618</v>
      </c>
      <c r="D7648" t="s">
        <v>6619</v>
      </c>
      <c r="E7648" t="s">
        <v>102</v>
      </c>
      <c r="F7648" t="s">
        <v>103</v>
      </c>
      <c r="G7648" t="s">
        <v>104</v>
      </c>
      <c r="H7648">
        <v>2012</v>
      </c>
      <c r="I7648" s="2">
        <v>12679800</v>
      </c>
      <c r="J7648" s="2">
        <v>0</v>
      </c>
      <c r="K7648" s="2">
        <v>12679800</v>
      </c>
      <c r="L7648" t="s">
        <v>116</v>
      </c>
    </row>
    <row r="7649" spans="1:12" x14ac:dyDescent="0.85">
      <c r="A7649" s="1">
        <v>41164</v>
      </c>
      <c r="B7649" t="s">
        <v>6191</v>
      </c>
      <c r="C7649" t="s">
        <v>6618</v>
      </c>
      <c r="D7649" t="s">
        <v>6619</v>
      </c>
      <c r="E7649" t="s">
        <v>204</v>
      </c>
      <c r="F7649" t="s">
        <v>205</v>
      </c>
      <c r="G7649" t="s">
        <v>206</v>
      </c>
      <c r="H7649">
        <v>2012</v>
      </c>
      <c r="I7649" s="2">
        <v>913643.5</v>
      </c>
      <c r="J7649" s="2">
        <v>0</v>
      </c>
      <c r="K7649" s="2">
        <v>913643.5</v>
      </c>
      <c r="L7649" t="s">
        <v>116</v>
      </c>
    </row>
    <row r="7650" spans="1:12" x14ac:dyDescent="0.85">
      <c r="A7650" s="1">
        <v>41164</v>
      </c>
      <c r="B7650" t="s">
        <v>6191</v>
      </c>
      <c r="C7650" t="s">
        <v>6618</v>
      </c>
      <c r="D7650" t="s">
        <v>6619</v>
      </c>
      <c r="E7650" t="s">
        <v>42</v>
      </c>
      <c r="F7650" t="s">
        <v>43</v>
      </c>
      <c r="G7650" t="s">
        <v>44</v>
      </c>
      <c r="H7650">
        <v>2012</v>
      </c>
      <c r="I7650" s="2">
        <v>1023401.79</v>
      </c>
      <c r="J7650" s="2">
        <v>0</v>
      </c>
      <c r="K7650" s="2">
        <v>1023401.79</v>
      </c>
      <c r="L7650" t="s">
        <v>116</v>
      </c>
    </row>
    <row r="7651" spans="1:12" x14ac:dyDescent="0.85">
      <c r="A7651" s="1">
        <v>41164</v>
      </c>
      <c r="B7651" t="s">
        <v>6191</v>
      </c>
      <c r="C7651" t="s">
        <v>6618</v>
      </c>
      <c r="D7651" t="s">
        <v>6619</v>
      </c>
      <c r="E7651" t="s">
        <v>21</v>
      </c>
      <c r="F7651" t="s">
        <v>22</v>
      </c>
      <c r="G7651" t="s">
        <v>1353</v>
      </c>
      <c r="H7651">
        <v>2012</v>
      </c>
      <c r="I7651" s="2">
        <v>5811250.5800000001</v>
      </c>
      <c r="J7651" s="2">
        <v>0</v>
      </c>
      <c r="K7651" s="2">
        <v>5811250.5800000001</v>
      </c>
      <c r="L7651" t="s">
        <v>116</v>
      </c>
    </row>
    <row r="7652" spans="1:12" x14ac:dyDescent="0.85">
      <c r="A7652" s="1">
        <v>41164</v>
      </c>
      <c r="B7652" t="s">
        <v>6191</v>
      </c>
      <c r="C7652" t="s">
        <v>6618</v>
      </c>
      <c r="D7652" t="s">
        <v>6619</v>
      </c>
      <c r="E7652" t="s">
        <v>49</v>
      </c>
      <c r="F7652" t="s">
        <v>50</v>
      </c>
      <c r="G7652" t="s">
        <v>51</v>
      </c>
      <c r="H7652">
        <v>2012</v>
      </c>
      <c r="I7652" s="2">
        <v>3040000</v>
      </c>
      <c r="J7652" s="2">
        <v>0</v>
      </c>
      <c r="K7652" s="2">
        <v>3040000</v>
      </c>
      <c r="L7652" t="s">
        <v>116</v>
      </c>
    </row>
    <row r="7653" spans="1:12" x14ac:dyDescent="0.85">
      <c r="A7653" s="1">
        <v>41164</v>
      </c>
      <c r="B7653" t="s">
        <v>6115</v>
      </c>
      <c r="C7653" t="s">
        <v>6116</v>
      </c>
      <c r="D7653" t="s">
        <v>6117</v>
      </c>
      <c r="E7653" t="s">
        <v>42</v>
      </c>
      <c r="F7653" t="s">
        <v>43</v>
      </c>
      <c r="G7653" t="s">
        <v>44</v>
      </c>
      <c r="H7653">
        <v>2012</v>
      </c>
      <c r="I7653" s="2">
        <v>2083835.54</v>
      </c>
      <c r="J7653" s="2">
        <v>0</v>
      </c>
      <c r="K7653" s="2">
        <v>2083835.54</v>
      </c>
      <c r="L7653" t="s">
        <v>116</v>
      </c>
    </row>
    <row r="7654" spans="1:12" x14ac:dyDescent="0.85">
      <c r="A7654" s="1">
        <v>41164</v>
      </c>
      <c r="B7654" t="s">
        <v>5762</v>
      </c>
      <c r="C7654" t="s">
        <v>7076</v>
      </c>
      <c r="D7654" t="s">
        <v>7077</v>
      </c>
      <c r="E7654" t="s">
        <v>2863</v>
      </c>
      <c r="F7654" t="s">
        <v>2864</v>
      </c>
      <c r="G7654" t="s">
        <v>3051</v>
      </c>
      <c r="H7654">
        <v>2012</v>
      </c>
      <c r="I7654" s="2">
        <v>462208.23</v>
      </c>
      <c r="J7654" s="2">
        <v>0</v>
      </c>
      <c r="K7654" s="2">
        <v>462208.23</v>
      </c>
      <c r="L7654" t="s">
        <v>116</v>
      </c>
    </row>
    <row r="7655" spans="1:12" x14ac:dyDescent="0.85">
      <c r="A7655" s="1">
        <v>41164</v>
      </c>
      <c r="B7655" t="s">
        <v>4912</v>
      </c>
      <c r="C7655" t="s">
        <v>4913</v>
      </c>
      <c r="D7655" t="s">
        <v>4914</v>
      </c>
      <c r="E7655" t="s">
        <v>288</v>
      </c>
      <c r="F7655" t="s">
        <v>289</v>
      </c>
      <c r="G7655" t="s">
        <v>290</v>
      </c>
      <c r="H7655">
        <v>2012</v>
      </c>
      <c r="I7655" s="2">
        <v>1976700</v>
      </c>
      <c r="J7655" s="2">
        <v>0</v>
      </c>
      <c r="K7655" s="2">
        <v>1976700</v>
      </c>
      <c r="L7655" t="s">
        <v>116</v>
      </c>
    </row>
    <row r="7656" spans="1:12" x14ac:dyDescent="0.85">
      <c r="A7656" s="1">
        <v>41164</v>
      </c>
      <c r="B7656" t="s">
        <v>5035</v>
      </c>
      <c r="C7656" t="s">
        <v>8110</v>
      </c>
      <c r="D7656" t="s">
        <v>8111</v>
      </c>
      <c r="E7656" t="s">
        <v>102</v>
      </c>
      <c r="F7656" t="s">
        <v>103</v>
      </c>
      <c r="G7656" t="s">
        <v>104</v>
      </c>
      <c r="H7656">
        <v>2012</v>
      </c>
      <c r="I7656" s="2">
        <v>3206875.54</v>
      </c>
      <c r="J7656" s="2">
        <v>0</v>
      </c>
      <c r="K7656" s="2">
        <v>3206875.54</v>
      </c>
      <c r="L7656" t="s">
        <v>116</v>
      </c>
    </row>
    <row r="7657" spans="1:12" x14ac:dyDescent="0.85">
      <c r="A7657" s="1">
        <v>41164</v>
      </c>
      <c r="B7657" t="s">
        <v>1502</v>
      </c>
      <c r="C7657" t="s">
        <v>7091</v>
      </c>
      <c r="D7657" t="s">
        <v>7092</v>
      </c>
      <c r="E7657" t="s">
        <v>1065</v>
      </c>
      <c r="F7657" t="s">
        <v>1066</v>
      </c>
      <c r="G7657" t="s">
        <v>6490</v>
      </c>
      <c r="H7657">
        <v>2012</v>
      </c>
      <c r="I7657" s="2">
        <v>563632</v>
      </c>
      <c r="J7657" s="2">
        <v>0</v>
      </c>
      <c r="K7657" s="2">
        <v>563632</v>
      </c>
      <c r="L7657" t="s">
        <v>116</v>
      </c>
    </row>
    <row r="7658" spans="1:12" x14ac:dyDescent="0.85">
      <c r="A7658" s="1">
        <v>41164</v>
      </c>
      <c r="B7658" t="s">
        <v>648</v>
      </c>
      <c r="C7658" t="s">
        <v>6634</v>
      </c>
      <c r="D7658" t="s">
        <v>6635</v>
      </c>
      <c r="E7658" t="s">
        <v>200</v>
      </c>
      <c r="F7658" t="s">
        <v>201</v>
      </c>
      <c r="G7658" t="s">
        <v>213</v>
      </c>
      <c r="H7658">
        <v>2012</v>
      </c>
      <c r="I7658" s="2">
        <v>2499973</v>
      </c>
      <c r="J7658" s="2">
        <v>1400027</v>
      </c>
      <c r="K7658" s="2">
        <v>3900000</v>
      </c>
      <c r="L7658" t="s">
        <v>116</v>
      </c>
    </row>
    <row r="7659" spans="1:12" x14ac:dyDescent="0.85">
      <c r="A7659" s="1">
        <v>41164</v>
      </c>
      <c r="B7659" t="s">
        <v>648</v>
      </c>
      <c r="C7659" t="s">
        <v>6634</v>
      </c>
      <c r="D7659" t="s">
        <v>6635</v>
      </c>
      <c r="E7659" t="s">
        <v>293</v>
      </c>
      <c r="F7659" t="s">
        <v>294</v>
      </c>
      <c r="G7659" t="s">
        <v>4803</v>
      </c>
      <c r="H7659">
        <v>2012</v>
      </c>
      <c r="I7659" s="2">
        <v>672100</v>
      </c>
      <c r="J7659" s="2">
        <v>0</v>
      </c>
      <c r="K7659" s="2">
        <v>672100</v>
      </c>
      <c r="L7659" t="s">
        <v>116</v>
      </c>
    </row>
    <row r="7660" spans="1:12" x14ac:dyDescent="0.85">
      <c r="A7660" s="1">
        <v>41164</v>
      </c>
      <c r="B7660" t="s">
        <v>1234</v>
      </c>
      <c r="C7660" t="s">
        <v>5255</v>
      </c>
      <c r="D7660" t="s">
        <v>5256</v>
      </c>
      <c r="E7660" t="s">
        <v>2863</v>
      </c>
      <c r="F7660" t="s">
        <v>2864</v>
      </c>
      <c r="G7660" t="s">
        <v>3051</v>
      </c>
      <c r="H7660">
        <v>2012</v>
      </c>
      <c r="I7660" s="2">
        <v>850000</v>
      </c>
      <c r="J7660" s="2">
        <v>0</v>
      </c>
      <c r="K7660" s="2">
        <v>850000</v>
      </c>
      <c r="L7660" t="s">
        <v>116</v>
      </c>
    </row>
    <row r="7661" spans="1:12" x14ac:dyDescent="0.85">
      <c r="A7661" s="1">
        <v>41164</v>
      </c>
      <c r="B7661" t="s">
        <v>6112</v>
      </c>
      <c r="C7661" t="s">
        <v>7837</v>
      </c>
      <c r="D7661" t="s">
        <v>6145</v>
      </c>
      <c r="E7661" t="s">
        <v>93</v>
      </c>
      <c r="F7661" t="s">
        <v>94</v>
      </c>
      <c r="H7661">
        <v>2012</v>
      </c>
      <c r="I7661" s="2">
        <v>7000000</v>
      </c>
      <c r="J7661" s="2">
        <v>7000000</v>
      </c>
      <c r="K7661" s="2">
        <v>14000000</v>
      </c>
      <c r="L7661" t="s">
        <v>116</v>
      </c>
    </row>
    <row r="7662" spans="1:12" x14ac:dyDescent="0.85">
      <c r="A7662" s="1">
        <v>41164</v>
      </c>
      <c r="B7662" t="s">
        <v>883</v>
      </c>
      <c r="C7662" t="s">
        <v>8235</v>
      </c>
      <c r="D7662" t="s">
        <v>8236</v>
      </c>
      <c r="E7662" t="s">
        <v>21</v>
      </c>
      <c r="F7662" t="s">
        <v>22</v>
      </c>
      <c r="G7662" t="s">
        <v>7882</v>
      </c>
      <c r="H7662">
        <v>2012</v>
      </c>
      <c r="I7662" s="2">
        <v>13413456.380000001</v>
      </c>
      <c r="J7662" s="2">
        <v>0</v>
      </c>
      <c r="K7662" s="2">
        <v>13413456.380000001</v>
      </c>
      <c r="L7662" t="s">
        <v>116</v>
      </c>
    </row>
    <row r="7663" spans="1:12" x14ac:dyDescent="0.85">
      <c r="A7663" s="1">
        <v>41164</v>
      </c>
      <c r="B7663" t="s">
        <v>4668</v>
      </c>
      <c r="C7663" t="s">
        <v>4921</v>
      </c>
      <c r="D7663" t="s">
        <v>4922</v>
      </c>
      <c r="E7663" t="s">
        <v>4923</v>
      </c>
      <c r="F7663" t="s">
        <v>4924</v>
      </c>
      <c r="G7663" t="s">
        <v>4925</v>
      </c>
      <c r="H7663">
        <v>2012</v>
      </c>
      <c r="I7663" s="2">
        <v>10000000</v>
      </c>
      <c r="J7663" s="2">
        <v>0</v>
      </c>
      <c r="K7663" s="2">
        <v>10000000</v>
      </c>
      <c r="L7663" t="s">
        <v>116</v>
      </c>
    </row>
    <row r="7664" spans="1:12" x14ac:dyDescent="0.85">
      <c r="A7664" s="1">
        <v>41164</v>
      </c>
      <c r="B7664" t="s">
        <v>600</v>
      </c>
      <c r="C7664" t="s">
        <v>4065</v>
      </c>
      <c r="D7664" t="s">
        <v>4066</v>
      </c>
      <c r="E7664" t="s">
        <v>49</v>
      </c>
      <c r="F7664" t="s">
        <v>50</v>
      </c>
      <c r="G7664" t="s">
        <v>51</v>
      </c>
      <c r="H7664">
        <v>2012</v>
      </c>
      <c r="I7664" s="2">
        <v>250000</v>
      </c>
      <c r="J7664" s="2">
        <v>0</v>
      </c>
      <c r="K7664" s="2">
        <v>250000</v>
      </c>
      <c r="L7664" t="s">
        <v>116</v>
      </c>
    </row>
    <row r="7665" spans="1:12" x14ac:dyDescent="0.85">
      <c r="A7665" s="1">
        <v>41164</v>
      </c>
      <c r="B7665" t="s">
        <v>90</v>
      </c>
      <c r="C7665" t="s">
        <v>5669</v>
      </c>
      <c r="D7665" t="s">
        <v>5670</v>
      </c>
      <c r="E7665" t="s">
        <v>49</v>
      </c>
      <c r="F7665" t="s">
        <v>50</v>
      </c>
      <c r="G7665" t="s">
        <v>51</v>
      </c>
      <c r="H7665">
        <v>2012</v>
      </c>
      <c r="I7665" s="2">
        <v>4092525.5</v>
      </c>
      <c r="J7665" s="2">
        <v>1301578.92</v>
      </c>
      <c r="K7665" s="2">
        <v>5394104.4199999999</v>
      </c>
      <c r="L7665" t="s">
        <v>116</v>
      </c>
    </row>
    <row r="7666" spans="1:12" x14ac:dyDescent="0.85">
      <c r="A7666" s="1">
        <v>41164</v>
      </c>
      <c r="B7666" t="s">
        <v>6985</v>
      </c>
      <c r="C7666" t="s">
        <v>8118</v>
      </c>
      <c r="D7666" t="s">
        <v>8119</v>
      </c>
      <c r="E7666" t="s">
        <v>49</v>
      </c>
      <c r="F7666" t="s">
        <v>50</v>
      </c>
      <c r="G7666" t="s">
        <v>51</v>
      </c>
      <c r="H7666">
        <v>2012</v>
      </c>
      <c r="I7666" s="2">
        <v>24808604.609999999</v>
      </c>
      <c r="J7666" s="2">
        <v>0</v>
      </c>
      <c r="K7666" s="2">
        <v>24808604.609999999</v>
      </c>
      <c r="L7666" t="s">
        <v>116</v>
      </c>
    </row>
    <row r="7667" spans="1:12" x14ac:dyDescent="0.85">
      <c r="A7667" s="1">
        <v>41164</v>
      </c>
      <c r="B7667" t="s">
        <v>5381</v>
      </c>
      <c r="C7667" t="s">
        <v>8237</v>
      </c>
      <c r="D7667" t="s">
        <v>8238</v>
      </c>
      <c r="E7667" t="s">
        <v>49</v>
      </c>
      <c r="F7667" t="s">
        <v>50</v>
      </c>
      <c r="G7667" t="s">
        <v>51</v>
      </c>
      <c r="H7667">
        <v>2012</v>
      </c>
      <c r="I7667" s="2">
        <v>600000</v>
      </c>
      <c r="J7667" s="2">
        <v>1400000</v>
      </c>
      <c r="K7667" s="2">
        <v>2000000</v>
      </c>
      <c r="L7667" t="s">
        <v>116</v>
      </c>
    </row>
    <row r="7668" spans="1:12" x14ac:dyDescent="0.85">
      <c r="A7668" s="1">
        <v>41164</v>
      </c>
      <c r="B7668" t="s">
        <v>2654</v>
      </c>
      <c r="C7668" t="s">
        <v>7516</v>
      </c>
      <c r="D7668" t="s">
        <v>6666</v>
      </c>
      <c r="E7668" t="s">
        <v>102</v>
      </c>
      <c r="F7668" t="s">
        <v>103</v>
      </c>
      <c r="G7668" t="s">
        <v>104</v>
      </c>
      <c r="H7668">
        <v>2012</v>
      </c>
      <c r="I7668" s="2">
        <v>2301952.69</v>
      </c>
      <c r="J7668" s="2">
        <v>3706210.32</v>
      </c>
      <c r="K7668" s="2">
        <v>6008163.0099999998</v>
      </c>
      <c r="L7668" t="s">
        <v>116</v>
      </c>
    </row>
    <row r="7669" spans="1:12" x14ac:dyDescent="0.85">
      <c r="A7669" s="1">
        <v>41164</v>
      </c>
      <c r="B7669" t="s">
        <v>2654</v>
      </c>
      <c r="C7669" t="s">
        <v>5683</v>
      </c>
      <c r="D7669" t="s">
        <v>5684</v>
      </c>
      <c r="E7669" t="s">
        <v>56</v>
      </c>
      <c r="F7669" t="s">
        <v>57</v>
      </c>
      <c r="G7669" t="s">
        <v>58</v>
      </c>
      <c r="H7669">
        <v>2012</v>
      </c>
      <c r="I7669" s="2">
        <v>911070</v>
      </c>
      <c r="J7669" s="2">
        <v>0</v>
      </c>
      <c r="K7669" s="2">
        <v>911070</v>
      </c>
      <c r="L7669" t="s">
        <v>116</v>
      </c>
    </row>
    <row r="7670" spans="1:12" x14ac:dyDescent="0.85">
      <c r="A7670" s="1">
        <v>41164</v>
      </c>
      <c r="B7670" t="s">
        <v>507</v>
      </c>
      <c r="C7670" t="s">
        <v>7104</v>
      </c>
      <c r="D7670" t="s">
        <v>7105</v>
      </c>
      <c r="E7670" t="s">
        <v>200</v>
      </c>
      <c r="F7670" t="s">
        <v>201</v>
      </c>
      <c r="G7670" t="s">
        <v>202</v>
      </c>
      <c r="H7670">
        <v>2012</v>
      </c>
      <c r="I7670" s="2">
        <v>1413760.6</v>
      </c>
      <c r="J7670" s="2">
        <v>4328772.9800000004</v>
      </c>
      <c r="K7670" s="2">
        <v>5742533.5800000001</v>
      </c>
      <c r="L7670" t="s">
        <v>116</v>
      </c>
    </row>
    <row r="7671" spans="1:12" x14ac:dyDescent="0.85">
      <c r="A7671" s="1">
        <v>41164</v>
      </c>
      <c r="B7671" t="s">
        <v>507</v>
      </c>
      <c r="C7671" t="s">
        <v>7104</v>
      </c>
      <c r="D7671" t="s">
        <v>7105</v>
      </c>
      <c r="E7671" t="s">
        <v>288</v>
      </c>
      <c r="F7671" t="s">
        <v>289</v>
      </c>
      <c r="G7671" t="s">
        <v>290</v>
      </c>
      <c r="H7671">
        <v>2012</v>
      </c>
      <c r="I7671" s="2">
        <v>3807000</v>
      </c>
      <c r="J7671" s="2">
        <v>11625804.119999999</v>
      </c>
      <c r="K7671" s="2">
        <v>15432804.119999999</v>
      </c>
      <c r="L7671" t="s">
        <v>116</v>
      </c>
    </row>
    <row r="7672" spans="1:12" x14ac:dyDescent="0.85">
      <c r="A7672" s="1">
        <v>41164</v>
      </c>
      <c r="B7672" t="s">
        <v>507</v>
      </c>
      <c r="C7672" t="s">
        <v>8239</v>
      </c>
      <c r="D7672" t="s">
        <v>8240</v>
      </c>
      <c r="E7672" t="s">
        <v>49</v>
      </c>
      <c r="F7672" t="s">
        <v>50</v>
      </c>
      <c r="G7672" t="s">
        <v>51</v>
      </c>
      <c r="H7672">
        <v>2012</v>
      </c>
      <c r="I7672" s="2">
        <v>500700</v>
      </c>
      <c r="J7672" s="2">
        <v>1220272.8</v>
      </c>
      <c r="K7672" s="2">
        <v>1720972.8</v>
      </c>
      <c r="L7672" t="s">
        <v>116</v>
      </c>
    </row>
    <row r="7673" spans="1:12" x14ac:dyDescent="0.85">
      <c r="A7673" s="1">
        <v>41164</v>
      </c>
      <c r="B7673" t="s">
        <v>507</v>
      </c>
      <c r="C7673" t="s">
        <v>7521</v>
      </c>
      <c r="D7673" t="s">
        <v>7522</v>
      </c>
      <c r="E7673" t="s">
        <v>56</v>
      </c>
      <c r="F7673" t="s">
        <v>57</v>
      </c>
      <c r="G7673" t="s">
        <v>58</v>
      </c>
      <c r="H7673">
        <v>2012</v>
      </c>
      <c r="I7673" s="2">
        <v>12560000</v>
      </c>
      <c r="J7673" s="2">
        <v>15729700.82</v>
      </c>
      <c r="K7673" s="2">
        <v>28289700.82</v>
      </c>
      <c r="L7673" t="s">
        <v>116</v>
      </c>
    </row>
    <row r="7674" spans="1:12" x14ac:dyDescent="0.85">
      <c r="A7674" s="1">
        <v>41164</v>
      </c>
      <c r="B7674" t="s">
        <v>507</v>
      </c>
      <c r="C7674" t="s">
        <v>7521</v>
      </c>
      <c r="D7674" t="s">
        <v>7522</v>
      </c>
      <c r="E7674" t="s">
        <v>200</v>
      </c>
      <c r="F7674" t="s">
        <v>201</v>
      </c>
      <c r="G7674" t="s">
        <v>202</v>
      </c>
      <c r="H7674">
        <v>2012</v>
      </c>
      <c r="I7674" s="2">
        <v>1112512.8400000001</v>
      </c>
      <c r="J7674" s="2">
        <v>3266620.35</v>
      </c>
      <c r="K7674" s="2">
        <v>4379133.1900000004</v>
      </c>
      <c r="L7674" t="s">
        <v>116</v>
      </c>
    </row>
    <row r="7675" spans="1:12" x14ac:dyDescent="0.85">
      <c r="A7675" s="1">
        <v>41164</v>
      </c>
      <c r="B7675" t="s">
        <v>507</v>
      </c>
      <c r="C7675" t="s">
        <v>7521</v>
      </c>
      <c r="D7675" t="s">
        <v>7522</v>
      </c>
      <c r="E7675" t="s">
        <v>102</v>
      </c>
      <c r="F7675" t="s">
        <v>103</v>
      </c>
      <c r="G7675" t="s">
        <v>104</v>
      </c>
      <c r="H7675">
        <v>2012</v>
      </c>
      <c r="I7675" s="2">
        <v>24872400.010000002</v>
      </c>
      <c r="J7675" s="2">
        <v>32227915.82</v>
      </c>
      <c r="K7675" s="2">
        <v>57100315.829999998</v>
      </c>
      <c r="L7675" t="s">
        <v>116</v>
      </c>
    </row>
    <row r="7676" spans="1:12" x14ac:dyDescent="0.85">
      <c r="A7676" s="1">
        <v>41164</v>
      </c>
      <c r="B7676" t="s">
        <v>507</v>
      </c>
      <c r="C7676" t="s">
        <v>7844</v>
      </c>
      <c r="D7676" t="s">
        <v>7845</v>
      </c>
      <c r="E7676" t="s">
        <v>607</v>
      </c>
      <c r="F7676" t="s">
        <v>608</v>
      </c>
      <c r="G7676" t="s">
        <v>608</v>
      </c>
      <c r="H7676">
        <v>2012</v>
      </c>
      <c r="I7676" s="2">
        <v>1000000</v>
      </c>
      <c r="J7676" s="2">
        <v>1000000</v>
      </c>
      <c r="K7676" s="2">
        <v>2000000</v>
      </c>
      <c r="L7676" t="s">
        <v>116</v>
      </c>
    </row>
    <row r="7677" spans="1:12" x14ac:dyDescent="0.85">
      <c r="A7677" s="1">
        <v>41164</v>
      </c>
      <c r="B7677" t="s">
        <v>6126</v>
      </c>
      <c r="C7677" t="s">
        <v>8241</v>
      </c>
      <c r="D7677" t="s">
        <v>8242</v>
      </c>
      <c r="E7677" t="s">
        <v>85</v>
      </c>
      <c r="F7677" t="s">
        <v>86</v>
      </c>
      <c r="G7677" t="s">
        <v>87</v>
      </c>
      <c r="H7677">
        <v>2012</v>
      </c>
      <c r="I7677" s="2">
        <v>1050979.51</v>
      </c>
      <c r="J7677" s="2">
        <v>968817.01</v>
      </c>
      <c r="K7677" s="2">
        <v>2019796.52</v>
      </c>
      <c r="L7677" t="s">
        <v>116</v>
      </c>
    </row>
    <row r="7678" spans="1:12" x14ac:dyDescent="0.85">
      <c r="A7678" s="1">
        <v>41164</v>
      </c>
      <c r="B7678" t="s">
        <v>3718</v>
      </c>
      <c r="C7678" t="s">
        <v>3719</v>
      </c>
      <c r="D7678" t="s">
        <v>3720</v>
      </c>
      <c r="E7678" t="s">
        <v>113</v>
      </c>
      <c r="F7678" t="s">
        <v>114</v>
      </c>
      <c r="G7678" t="s">
        <v>115</v>
      </c>
      <c r="H7678">
        <v>2012</v>
      </c>
      <c r="I7678" s="2">
        <v>55000000</v>
      </c>
      <c r="J7678" s="2">
        <v>0</v>
      </c>
      <c r="K7678" s="2">
        <v>55000000</v>
      </c>
      <c r="L7678" t="s">
        <v>116</v>
      </c>
    </row>
    <row r="7679" spans="1:12" x14ac:dyDescent="0.85">
      <c r="A7679" s="1">
        <v>41164</v>
      </c>
      <c r="B7679" t="s">
        <v>4509</v>
      </c>
      <c r="C7679" t="s">
        <v>4510</v>
      </c>
      <c r="D7679" t="s">
        <v>4511</v>
      </c>
      <c r="E7679" t="s">
        <v>42</v>
      </c>
      <c r="F7679" t="s">
        <v>43</v>
      </c>
      <c r="G7679" t="s">
        <v>44</v>
      </c>
      <c r="H7679">
        <v>2012</v>
      </c>
      <c r="I7679" s="2">
        <v>3832972.5</v>
      </c>
      <c r="J7679" s="2">
        <v>0</v>
      </c>
      <c r="K7679" s="2">
        <v>3832972.5</v>
      </c>
      <c r="L7679" t="s">
        <v>116</v>
      </c>
    </row>
    <row r="7680" spans="1:12" x14ac:dyDescent="0.85">
      <c r="A7680" s="1">
        <v>41164</v>
      </c>
      <c r="B7680" t="s">
        <v>90</v>
      </c>
      <c r="C7680" t="s">
        <v>8243</v>
      </c>
      <c r="E7680" t="s">
        <v>334</v>
      </c>
      <c r="F7680" t="s">
        <v>335</v>
      </c>
      <c r="G7680" t="s">
        <v>339</v>
      </c>
      <c r="H7680">
        <v>2012</v>
      </c>
      <c r="I7680" s="2">
        <v>1379300</v>
      </c>
      <c r="J7680" s="2">
        <v>0</v>
      </c>
      <c r="K7680" s="2">
        <v>1379300</v>
      </c>
      <c r="L7680" t="s">
        <v>116</v>
      </c>
    </row>
    <row r="7681" spans="1:12" x14ac:dyDescent="0.85">
      <c r="A7681" s="1">
        <v>41164</v>
      </c>
      <c r="B7681" t="s">
        <v>90</v>
      </c>
      <c r="C7681" t="s">
        <v>8244</v>
      </c>
      <c r="E7681" t="s">
        <v>334</v>
      </c>
      <c r="F7681" t="s">
        <v>335</v>
      </c>
      <c r="G7681" t="s">
        <v>7449</v>
      </c>
      <c r="H7681">
        <v>2012</v>
      </c>
      <c r="I7681" s="2">
        <v>1231233.77</v>
      </c>
      <c r="J7681" s="2">
        <v>1279219.52</v>
      </c>
      <c r="K7681" s="2">
        <v>2510453.29</v>
      </c>
      <c r="L7681" t="s">
        <v>116</v>
      </c>
    </row>
    <row r="7682" spans="1:12" x14ac:dyDescent="0.85">
      <c r="A7682" s="1">
        <v>41164</v>
      </c>
      <c r="B7682" t="s">
        <v>8245</v>
      </c>
      <c r="C7682" t="s">
        <v>8246</v>
      </c>
      <c r="E7682" t="s">
        <v>334</v>
      </c>
      <c r="F7682" t="s">
        <v>335</v>
      </c>
      <c r="G7682" t="s">
        <v>339</v>
      </c>
      <c r="H7682">
        <v>2012</v>
      </c>
      <c r="I7682" s="2">
        <v>3905100</v>
      </c>
      <c r="J7682" s="2">
        <v>0</v>
      </c>
      <c r="K7682" s="2">
        <v>3905100</v>
      </c>
      <c r="L7682" t="s">
        <v>116</v>
      </c>
    </row>
    <row r="7683" spans="1:12" x14ac:dyDescent="0.85">
      <c r="A7683" s="1">
        <v>41164</v>
      </c>
      <c r="B7683" t="s">
        <v>1346</v>
      </c>
      <c r="C7683" t="s">
        <v>8247</v>
      </c>
      <c r="E7683" t="s">
        <v>334</v>
      </c>
      <c r="F7683" t="s">
        <v>335</v>
      </c>
      <c r="G7683" t="s">
        <v>339</v>
      </c>
      <c r="H7683">
        <v>2012</v>
      </c>
      <c r="I7683" s="2">
        <v>5676729.1900000004</v>
      </c>
      <c r="J7683" s="2">
        <v>0</v>
      </c>
      <c r="K7683" s="2">
        <v>5676729.1900000004</v>
      </c>
      <c r="L7683" t="s">
        <v>116</v>
      </c>
    </row>
    <row r="7684" spans="1:12" x14ac:dyDescent="0.85">
      <c r="A7684" s="1">
        <v>41164</v>
      </c>
      <c r="B7684" t="s">
        <v>90</v>
      </c>
      <c r="C7684" t="s">
        <v>8248</v>
      </c>
      <c r="E7684" t="s">
        <v>56</v>
      </c>
      <c r="F7684" t="s">
        <v>57</v>
      </c>
      <c r="G7684" t="s">
        <v>58</v>
      </c>
      <c r="H7684">
        <v>2012</v>
      </c>
      <c r="I7684" s="2">
        <v>1067500</v>
      </c>
      <c r="J7684" s="2">
        <v>524323.36</v>
      </c>
      <c r="K7684" s="2">
        <v>1591823.3600000001</v>
      </c>
      <c r="L7684" t="s">
        <v>116</v>
      </c>
    </row>
    <row r="7685" spans="1:12" x14ac:dyDescent="0.85">
      <c r="A7685" s="1">
        <v>41164</v>
      </c>
      <c r="B7685" t="s">
        <v>8249</v>
      </c>
      <c r="C7685" t="s">
        <v>8250</v>
      </c>
      <c r="E7685" t="s">
        <v>56</v>
      </c>
      <c r="F7685" t="s">
        <v>57</v>
      </c>
      <c r="G7685" t="s">
        <v>58</v>
      </c>
      <c r="H7685">
        <v>2012</v>
      </c>
      <c r="I7685" s="2">
        <v>3375400</v>
      </c>
      <c r="J7685" s="2">
        <v>0</v>
      </c>
      <c r="K7685" s="2">
        <v>3375400</v>
      </c>
      <c r="L7685" t="s">
        <v>116</v>
      </c>
    </row>
    <row r="7686" spans="1:12" x14ac:dyDescent="0.85">
      <c r="A7686" s="1">
        <v>41164</v>
      </c>
      <c r="B7686" t="s">
        <v>8251</v>
      </c>
      <c r="C7686" t="s">
        <v>8252</v>
      </c>
      <c r="E7686" t="s">
        <v>56</v>
      </c>
      <c r="F7686" t="s">
        <v>57</v>
      </c>
      <c r="G7686" t="s">
        <v>58</v>
      </c>
      <c r="H7686">
        <v>2012</v>
      </c>
      <c r="I7686" s="2">
        <v>1551900</v>
      </c>
      <c r="J7686" s="2">
        <v>3670263.52</v>
      </c>
      <c r="K7686" s="2">
        <v>5222163.5199999996</v>
      </c>
      <c r="L7686" t="s">
        <v>116</v>
      </c>
    </row>
    <row r="7687" spans="1:12" x14ac:dyDescent="0.85">
      <c r="A7687" s="1">
        <v>41164</v>
      </c>
      <c r="B7687" t="s">
        <v>8253</v>
      </c>
      <c r="C7687" t="s">
        <v>8254</v>
      </c>
      <c r="E7687" t="s">
        <v>56</v>
      </c>
      <c r="F7687" t="s">
        <v>57</v>
      </c>
      <c r="G7687" t="s">
        <v>58</v>
      </c>
      <c r="H7687">
        <v>2012</v>
      </c>
      <c r="I7687" s="2">
        <v>25172256.219999999</v>
      </c>
      <c r="J7687" s="2">
        <v>34572961.689999998</v>
      </c>
      <c r="K7687" s="2">
        <v>59745217.909999996</v>
      </c>
      <c r="L7687" t="s">
        <v>116</v>
      </c>
    </row>
    <row r="7688" spans="1:12" x14ac:dyDescent="0.85">
      <c r="A7688" s="1">
        <v>41164</v>
      </c>
      <c r="B7688" t="s">
        <v>90</v>
      </c>
      <c r="C7688" t="s">
        <v>8255</v>
      </c>
      <c r="E7688" t="s">
        <v>442</v>
      </c>
      <c r="F7688" t="s">
        <v>443</v>
      </c>
      <c r="G7688" t="s">
        <v>8256</v>
      </c>
      <c r="H7688">
        <v>2012</v>
      </c>
      <c r="I7688" s="2">
        <v>0</v>
      </c>
      <c r="J7688" s="2">
        <v>1000000</v>
      </c>
      <c r="K7688" s="2">
        <v>1000000</v>
      </c>
      <c r="L7688" t="s">
        <v>116</v>
      </c>
    </row>
    <row r="7689" spans="1:12" x14ac:dyDescent="0.85">
      <c r="A7689" s="1">
        <v>41164</v>
      </c>
      <c r="B7689" t="s">
        <v>90</v>
      </c>
      <c r="C7689" t="s">
        <v>8257</v>
      </c>
      <c r="E7689" t="s">
        <v>15</v>
      </c>
      <c r="F7689" t="s">
        <v>16</v>
      </c>
      <c r="G7689" t="s">
        <v>7192</v>
      </c>
      <c r="H7689">
        <v>2012</v>
      </c>
      <c r="I7689" s="2">
        <v>1032825.09</v>
      </c>
      <c r="J7689" s="2">
        <v>0</v>
      </c>
      <c r="K7689" s="2">
        <v>1032825.09</v>
      </c>
      <c r="L7689" t="s">
        <v>116</v>
      </c>
    </row>
    <row r="7690" spans="1:12" x14ac:dyDescent="0.85">
      <c r="A7690" s="1">
        <v>41164</v>
      </c>
      <c r="B7690" t="s">
        <v>90</v>
      </c>
      <c r="C7690" t="s">
        <v>8258</v>
      </c>
      <c r="E7690" t="s">
        <v>15</v>
      </c>
      <c r="F7690" t="s">
        <v>16</v>
      </c>
      <c r="G7690" t="s">
        <v>7192</v>
      </c>
      <c r="H7690">
        <v>2012</v>
      </c>
      <c r="I7690" s="2">
        <v>1351337.96</v>
      </c>
      <c r="J7690" s="2">
        <v>0</v>
      </c>
      <c r="K7690" s="2">
        <v>1351337.96</v>
      </c>
      <c r="L7690" t="s">
        <v>116</v>
      </c>
    </row>
    <row r="7691" spans="1:12" x14ac:dyDescent="0.85">
      <c r="A7691" s="1">
        <v>41164</v>
      </c>
      <c r="B7691" t="s">
        <v>90</v>
      </c>
      <c r="C7691" t="s">
        <v>8259</v>
      </c>
      <c r="E7691" t="s">
        <v>15</v>
      </c>
      <c r="F7691" t="s">
        <v>16</v>
      </c>
      <c r="G7691" t="s">
        <v>7192</v>
      </c>
      <c r="H7691">
        <v>2012</v>
      </c>
      <c r="I7691" s="2">
        <v>2845622.31</v>
      </c>
      <c r="J7691" s="2">
        <v>0</v>
      </c>
      <c r="K7691" s="2">
        <v>2845622.31</v>
      </c>
      <c r="L7691" t="s">
        <v>116</v>
      </c>
    </row>
    <row r="7692" spans="1:12" x14ac:dyDescent="0.85">
      <c r="A7692" s="1">
        <v>41164</v>
      </c>
      <c r="B7692" t="s">
        <v>538</v>
      </c>
      <c r="C7692" t="s">
        <v>8260</v>
      </c>
      <c r="E7692" t="s">
        <v>15</v>
      </c>
      <c r="F7692" t="s">
        <v>16</v>
      </c>
      <c r="G7692" t="s">
        <v>7192</v>
      </c>
      <c r="H7692">
        <v>2012</v>
      </c>
      <c r="I7692" s="2">
        <v>3112069</v>
      </c>
      <c r="J7692" s="2">
        <v>8334315</v>
      </c>
      <c r="K7692" s="2">
        <v>11446384</v>
      </c>
      <c r="L7692" t="s">
        <v>116</v>
      </c>
    </row>
    <row r="7693" spans="1:12" x14ac:dyDescent="0.85">
      <c r="A7693" s="1">
        <v>41164</v>
      </c>
      <c r="B7693" t="s">
        <v>3797</v>
      </c>
      <c r="C7693" t="s">
        <v>8261</v>
      </c>
      <c r="E7693" t="s">
        <v>15</v>
      </c>
      <c r="F7693" t="s">
        <v>16</v>
      </c>
      <c r="G7693" t="s">
        <v>17</v>
      </c>
      <c r="H7693">
        <v>2012</v>
      </c>
      <c r="I7693" s="2">
        <v>13538924.41</v>
      </c>
      <c r="J7693" s="2">
        <v>0</v>
      </c>
      <c r="K7693" s="2">
        <v>13538924.41</v>
      </c>
      <c r="L7693" t="s">
        <v>116</v>
      </c>
    </row>
    <row r="7694" spans="1:12" x14ac:dyDescent="0.85">
      <c r="A7694" s="1">
        <v>41164</v>
      </c>
      <c r="B7694" t="s">
        <v>90</v>
      </c>
      <c r="C7694" t="s">
        <v>8262</v>
      </c>
      <c r="E7694" t="s">
        <v>15</v>
      </c>
      <c r="F7694" t="s">
        <v>16</v>
      </c>
      <c r="G7694" t="s">
        <v>7192</v>
      </c>
      <c r="H7694">
        <v>2012</v>
      </c>
      <c r="I7694" s="2">
        <v>5497573</v>
      </c>
      <c r="J7694" s="2">
        <v>31922568</v>
      </c>
      <c r="K7694" s="2">
        <v>37420141</v>
      </c>
      <c r="L7694" t="s">
        <v>116</v>
      </c>
    </row>
    <row r="7695" spans="1:12" x14ac:dyDescent="0.85">
      <c r="A7695" s="1">
        <v>41164</v>
      </c>
      <c r="B7695" t="s">
        <v>6884</v>
      </c>
      <c r="C7695" t="s">
        <v>8263</v>
      </c>
      <c r="E7695" t="s">
        <v>200</v>
      </c>
      <c r="F7695" t="s">
        <v>201</v>
      </c>
      <c r="G7695" t="s">
        <v>213</v>
      </c>
      <c r="H7695">
        <v>2012</v>
      </c>
      <c r="I7695" s="2">
        <v>570000</v>
      </c>
      <c r="J7695" s="2">
        <v>0</v>
      </c>
      <c r="K7695" s="2">
        <v>570000</v>
      </c>
      <c r="L7695" t="s">
        <v>116</v>
      </c>
    </row>
    <row r="7696" spans="1:12" x14ac:dyDescent="0.85">
      <c r="A7696" s="1">
        <v>41164</v>
      </c>
      <c r="B7696" t="s">
        <v>4054</v>
      </c>
      <c r="C7696" t="s">
        <v>8264</v>
      </c>
      <c r="E7696" t="s">
        <v>200</v>
      </c>
      <c r="F7696" t="s">
        <v>201</v>
      </c>
      <c r="G7696" t="s">
        <v>202</v>
      </c>
      <c r="H7696">
        <v>2012</v>
      </c>
      <c r="I7696" s="2">
        <v>783838.45</v>
      </c>
      <c r="J7696" s="2">
        <v>447235.08</v>
      </c>
      <c r="K7696" s="2">
        <v>1231073.53</v>
      </c>
      <c r="L7696" t="s">
        <v>116</v>
      </c>
    </row>
    <row r="7697" spans="1:12" x14ac:dyDescent="0.85">
      <c r="A7697" s="1">
        <v>41164</v>
      </c>
      <c r="B7697" t="s">
        <v>90</v>
      </c>
      <c r="C7697" t="s">
        <v>8265</v>
      </c>
      <c r="E7697" t="s">
        <v>200</v>
      </c>
      <c r="F7697" t="s">
        <v>201</v>
      </c>
      <c r="G7697" t="s">
        <v>213</v>
      </c>
      <c r="H7697">
        <v>2012</v>
      </c>
      <c r="I7697" s="2">
        <v>1000000</v>
      </c>
      <c r="J7697" s="2">
        <v>579750</v>
      </c>
      <c r="K7697" s="2">
        <v>1579750</v>
      </c>
      <c r="L7697" t="s">
        <v>116</v>
      </c>
    </row>
    <row r="7698" spans="1:12" x14ac:dyDescent="0.85">
      <c r="A7698" s="1">
        <v>41164</v>
      </c>
      <c r="B7698" t="s">
        <v>90</v>
      </c>
      <c r="C7698" t="s">
        <v>8266</v>
      </c>
      <c r="E7698" t="s">
        <v>200</v>
      </c>
      <c r="F7698" t="s">
        <v>201</v>
      </c>
      <c r="G7698" t="s">
        <v>213</v>
      </c>
      <c r="H7698">
        <v>2012</v>
      </c>
      <c r="I7698" s="2">
        <v>850000</v>
      </c>
      <c r="J7698" s="2">
        <v>923660</v>
      </c>
      <c r="K7698" s="2">
        <v>1773660</v>
      </c>
      <c r="L7698" t="s">
        <v>116</v>
      </c>
    </row>
    <row r="7699" spans="1:12" x14ac:dyDescent="0.85">
      <c r="A7699" s="1">
        <v>41164</v>
      </c>
      <c r="B7699" t="s">
        <v>90</v>
      </c>
      <c r="C7699" t="s">
        <v>8267</v>
      </c>
      <c r="E7699" t="s">
        <v>200</v>
      </c>
      <c r="F7699" t="s">
        <v>201</v>
      </c>
      <c r="G7699" t="s">
        <v>213</v>
      </c>
      <c r="H7699">
        <v>2012</v>
      </c>
      <c r="I7699" s="2">
        <v>600000</v>
      </c>
      <c r="J7699" s="2">
        <v>1400000</v>
      </c>
      <c r="K7699" s="2">
        <v>2000000</v>
      </c>
      <c r="L7699" t="s">
        <v>116</v>
      </c>
    </row>
    <row r="7700" spans="1:12" x14ac:dyDescent="0.85">
      <c r="A7700" s="1">
        <v>41164</v>
      </c>
      <c r="B7700" t="s">
        <v>4054</v>
      </c>
      <c r="C7700" t="s">
        <v>8268</v>
      </c>
      <c r="E7700" t="s">
        <v>200</v>
      </c>
      <c r="F7700" t="s">
        <v>201</v>
      </c>
      <c r="G7700" t="s">
        <v>213</v>
      </c>
      <c r="H7700">
        <v>2012</v>
      </c>
      <c r="I7700" s="2">
        <v>1000000</v>
      </c>
      <c r="J7700" s="2">
        <v>1400000</v>
      </c>
      <c r="K7700" s="2">
        <v>2400000</v>
      </c>
      <c r="L7700" t="s">
        <v>116</v>
      </c>
    </row>
    <row r="7701" spans="1:12" x14ac:dyDescent="0.85">
      <c r="A7701" s="1">
        <v>41164</v>
      </c>
      <c r="B7701" t="s">
        <v>90</v>
      </c>
      <c r="C7701" t="s">
        <v>8269</v>
      </c>
      <c r="E7701" t="s">
        <v>200</v>
      </c>
      <c r="F7701" t="s">
        <v>201</v>
      </c>
      <c r="G7701" t="s">
        <v>213</v>
      </c>
      <c r="H7701">
        <v>2012</v>
      </c>
      <c r="I7701" s="2">
        <v>700000</v>
      </c>
      <c r="J7701" s="2">
        <v>1800000</v>
      </c>
      <c r="K7701" s="2">
        <v>2500000</v>
      </c>
      <c r="L7701" t="s">
        <v>116</v>
      </c>
    </row>
    <row r="7702" spans="1:12" x14ac:dyDescent="0.85">
      <c r="A7702" s="1">
        <v>41164</v>
      </c>
      <c r="B7702" t="s">
        <v>507</v>
      </c>
      <c r="C7702" t="s">
        <v>8270</v>
      </c>
      <c r="E7702" t="s">
        <v>200</v>
      </c>
      <c r="F7702" t="s">
        <v>201</v>
      </c>
      <c r="G7702" t="s">
        <v>202</v>
      </c>
      <c r="H7702">
        <v>2012</v>
      </c>
      <c r="I7702" s="2">
        <v>1297924.55</v>
      </c>
      <c r="J7702" s="2">
        <v>1956498.5</v>
      </c>
      <c r="K7702" s="2">
        <v>3254423.05</v>
      </c>
      <c r="L7702" t="s">
        <v>116</v>
      </c>
    </row>
    <row r="7703" spans="1:12" x14ac:dyDescent="0.85">
      <c r="A7703" s="1">
        <v>41164</v>
      </c>
      <c r="B7703" t="s">
        <v>507</v>
      </c>
      <c r="C7703" t="s">
        <v>8271</v>
      </c>
      <c r="E7703" t="s">
        <v>200</v>
      </c>
      <c r="F7703" t="s">
        <v>201</v>
      </c>
      <c r="G7703" t="s">
        <v>202</v>
      </c>
      <c r="H7703">
        <v>2012</v>
      </c>
      <c r="I7703" s="2">
        <v>1115075.83</v>
      </c>
      <c r="J7703" s="2">
        <v>2458315.52</v>
      </c>
      <c r="K7703" s="2">
        <v>3573391.35</v>
      </c>
      <c r="L7703" t="s">
        <v>116</v>
      </c>
    </row>
    <row r="7704" spans="1:12" x14ac:dyDescent="0.85">
      <c r="A7704" s="1">
        <v>41164</v>
      </c>
      <c r="B7704" t="s">
        <v>5172</v>
      </c>
      <c r="C7704" t="s">
        <v>8272</v>
      </c>
      <c r="E7704" t="s">
        <v>200</v>
      </c>
      <c r="F7704" t="s">
        <v>201</v>
      </c>
      <c r="G7704" t="s">
        <v>213</v>
      </c>
      <c r="H7704">
        <v>2012</v>
      </c>
      <c r="I7704" s="2">
        <v>1588000</v>
      </c>
      <c r="J7704" s="2">
        <v>2000000</v>
      </c>
      <c r="K7704" s="2">
        <v>3588000</v>
      </c>
      <c r="L7704" t="s">
        <v>116</v>
      </c>
    </row>
    <row r="7705" spans="1:12" x14ac:dyDescent="0.85">
      <c r="A7705" s="1">
        <v>41164</v>
      </c>
      <c r="B7705" t="s">
        <v>90</v>
      </c>
      <c r="C7705" t="s">
        <v>8273</v>
      </c>
      <c r="E7705" t="s">
        <v>200</v>
      </c>
      <c r="F7705" t="s">
        <v>201</v>
      </c>
      <c r="G7705" t="s">
        <v>213</v>
      </c>
      <c r="H7705">
        <v>2012</v>
      </c>
      <c r="I7705" s="2">
        <v>2027841.72</v>
      </c>
      <c r="J7705" s="2">
        <v>2939290.29</v>
      </c>
      <c r="K7705" s="2">
        <v>4967132.01</v>
      </c>
      <c r="L7705" t="s">
        <v>116</v>
      </c>
    </row>
    <row r="7706" spans="1:12" x14ac:dyDescent="0.85">
      <c r="A7706" s="1">
        <v>41164</v>
      </c>
      <c r="B7706" t="s">
        <v>90</v>
      </c>
      <c r="C7706" t="s">
        <v>8274</v>
      </c>
      <c r="E7706" t="s">
        <v>200</v>
      </c>
      <c r="F7706" t="s">
        <v>201</v>
      </c>
      <c r="G7706" t="s">
        <v>213</v>
      </c>
      <c r="H7706">
        <v>2012</v>
      </c>
      <c r="I7706" s="2">
        <v>3000000</v>
      </c>
      <c r="J7706" s="2">
        <v>3000000</v>
      </c>
      <c r="K7706" s="2">
        <v>6000000</v>
      </c>
      <c r="L7706" t="s">
        <v>116</v>
      </c>
    </row>
    <row r="7707" spans="1:12" x14ac:dyDescent="0.85">
      <c r="A7707" s="1">
        <v>41164</v>
      </c>
      <c r="B7707" t="s">
        <v>90</v>
      </c>
      <c r="C7707" t="s">
        <v>8275</v>
      </c>
      <c r="E7707" t="s">
        <v>200</v>
      </c>
      <c r="F7707" t="s">
        <v>201</v>
      </c>
      <c r="G7707" t="s">
        <v>213</v>
      </c>
      <c r="H7707">
        <v>2012</v>
      </c>
      <c r="I7707" s="2">
        <v>1500000</v>
      </c>
      <c r="J7707" s="2">
        <v>4500000</v>
      </c>
      <c r="K7707" s="2">
        <v>6000000</v>
      </c>
      <c r="L7707" t="s">
        <v>116</v>
      </c>
    </row>
    <row r="7708" spans="1:12" x14ac:dyDescent="0.85">
      <c r="A7708" s="1">
        <v>41164</v>
      </c>
      <c r="B7708" t="s">
        <v>90</v>
      </c>
      <c r="C7708" t="s">
        <v>8276</v>
      </c>
      <c r="E7708" t="s">
        <v>200</v>
      </c>
      <c r="F7708" t="s">
        <v>201</v>
      </c>
      <c r="G7708" t="s">
        <v>213</v>
      </c>
      <c r="H7708">
        <v>2012</v>
      </c>
      <c r="I7708" s="2">
        <v>5200000</v>
      </c>
      <c r="J7708" s="2">
        <v>5275000</v>
      </c>
      <c r="K7708" s="2">
        <v>10475000</v>
      </c>
      <c r="L7708" t="s">
        <v>116</v>
      </c>
    </row>
    <row r="7709" spans="1:12" x14ac:dyDescent="0.85">
      <c r="A7709" s="1">
        <v>41164</v>
      </c>
      <c r="B7709" t="s">
        <v>90</v>
      </c>
      <c r="C7709" t="s">
        <v>8277</v>
      </c>
      <c r="E7709" t="s">
        <v>264</v>
      </c>
      <c r="F7709" t="s">
        <v>265</v>
      </c>
      <c r="G7709" t="s">
        <v>1350</v>
      </c>
      <c r="H7709">
        <v>2012</v>
      </c>
      <c r="I7709" s="2">
        <v>523880</v>
      </c>
      <c r="J7709" s="2">
        <v>0</v>
      </c>
      <c r="K7709" s="2">
        <v>523880</v>
      </c>
      <c r="L7709" t="s">
        <v>116</v>
      </c>
    </row>
    <row r="7710" spans="1:12" x14ac:dyDescent="0.85">
      <c r="A7710" s="1">
        <v>41164</v>
      </c>
      <c r="B7710" t="s">
        <v>8278</v>
      </c>
      <c r="C7710" t="s">
        <v>8279</v>
      </c>
      <c r="E7710" t="s">
        <v>70</v>
      </c>
      <c r="F7710" t="s">
        <v>71</v>
      </c>
      <c r="G7710" t="s">
        <v>72</v>
      </c>
      <c r="H7710">
        <v>2012</v>
      </c>
      <c r="I7710" s="2">
        <v>1570328.52</v>
      </c>
      <c r="J7710" s="2">
        <v>0</v>
      </c>
      <c r="K7710" s="2">
        <v>1570328.52</v>
      </c>
      <c r="L7710" t="s">
        <v>116</v>
      </c>
    </row>
    <row r="7711" spans="1:12" x14ac:dyDescent="0.85">
      <c r="A7711" s="1">
        <v>41164</v>
      </c>
      <c r="B7711" t="s">
        <v>4054</v>
      </c>
      <c r="C7711" t="s">
        <v>8280</v>
      </c>
      <c r="E7711" t="s">
        <v>85</v>
      </c>
      <c r="F7711" t="s">
        <v>86</v>
      </c>
      <c r="G7711" t="s">
        <v>87</v>
      </c>
      <c r="H7711">
        <v>2012</v>
      </c>
      <c r="I7711" s="2">
        <v>540477.18000000005</v>
      </c>
      <c r="J7711" s="2">
        <v>536078.75</v>
      </c>
      <c r="K7711" s="2">
        <v>1076555.93</v>
      </c>
      <c r="L7711" t="s">
        <v>116</v>
      </c>
    </row>
    <row r="7712" spans="1:12" x14ac:dyDescent="0.85">
      <c r="A7712" s="1">
        <v>41164</v>
      </c>
      <c r="B7712" t="s">
        <v>2142</v>
      </c>
      <c r="C7712" t="s">
        <v>8281</v>
      </c>
      <c r="E7712" t="s">
        <v>85</v>
      </c>
      <c r="F7712" t="s">
        <v>86</v>
      </c>
      <c r="G7712" t="s">
        <v>87</v>
      </c>
      <c r="H7712">
        <v>2012</v>
      </c>
      <c r="I7712" s="2">
        <v>653253.19999999995</v>
      </c>
      <c r="J7712" s="2">
        <v>645878.01</v>
      </c>
      <c r="K7712" s="2">
        <v>1299131.21</v>
      </c>
      <c r="L7712" t="s">
        <v>116</v>
      </c>
    </row>
    <row r="7713" spans="1:12" x14ac:dyDescent="0.85">
      <c r="A7713" s="1">
        <v>41164</v>
      </c>
      <c r="B7713" t="s">
        <v>8282</v>
      </c>
      <c r="C7713" t="s">
        <v>8283</v>
      </c>
      <c r="E7713" t="s">
        <v>85</v>
      </c>
      <c r="F7713" t="s">
        <v>86</v>
      </c>
      <c r="G7713" t="s">
        <v>87</v>
      </c>
      <c r="H7713">
        <v>2012</v>
      </c>
      <c r="I7713" s="2">
        <v>672100</v>
      </c>
      <c r="J7713" s="2">
        <v>645878.01</v>
      </c>
      <c r="K7713" s="2">
        <v>1317978.01</v>
      </c>
      <c r="L7713" t="s">
        <v>116</v>
      </c>
    </row>
    <row r="7714" spans="1:12" x14ac:dyDescent="0.85">
      <c r="A7714" s="1">
        <v>41164</v>
      </c>
      <c r="B7714" t="s">
        <v>90</v>
      </c>
      <c r="C7714" t="s">
        <v>8284</v>
      </c>
      <c r="E7714" t="s">
        <v>85</v>
      </c>
      <c r="F7714" t="s">
        <v>86</v>
      </c>
      <c r="G7714" t="s">
        <v>87</v>
      </c>
      <c r="H7714">
        <v>2012</v>
      </c>
      <c r="I7714" s="2">
        <v>675455</v>
      </c>
      <c r="J7714" s="2">
        <v>710465.81</v>
      </c>
      <c r="K7714" s="2">
        <v>1385920.81</v>
      </c>
      <c r="L7714" t="s">
        <v>116</v>
      </c>
    </row>
    <row r="7715" spans="1:12" x14ac:dyDescent="0.85">
      <c r="A7715" s="1">
        <v>41164</v>
      </c>
      <c r="B7715" t="s">
        <v>5570</v>
      </c>
      <c r="C7715" t="s">
        <v>8285</v>
      </c>
      <c r="E7715" t="s">
        <v>85</v>
      </c>
      <c r="F7715" t="s">
        <v>86</v>
      </c>
      <c r="G7715" t="s">
        <v>87</v>
      </c>
      <c r="H7715">
        <v>2012</v>
      </c>
      <c r="I7715" s="2">
        <v>717899.36</v>
      </c>
      <c r="J7715" s="2">
        <v>685099.59</v>
      </c>
      <c r="K7715" s="2">
        <v>1402998.95</v>
      </c>
      <c r="L7715" t="s">
        <v>116</v>
      </c>
    </row>
    <row r="7716" spans="1:12" x14ac:dyDescent="0.85">
      <c r="A7716" s="1">
        <v>41164</v>
      </c>
      <c r="B7716" t="s">
        <v>4054</v>
      </c>
      <c r="C7716" t="s">
        <v>8286</v>
      </c>
      <c r="E7716" t="s">
        <v>85</v>
      </c>
      <c r="F7716" t="s">
        <v>86</v>
      </c>
      <c r="G7716" t="s">
        <v>87</v>
      </c>
      <c r="H7716">
        <v>2012</v>
      </c>
      <c r="I7716" s="2">
        <v>767734.67</v>
      </c>
      <c r="J7716" s="2">
        <v>775053.61</v>
      </c>
      <c r="K7716" s="2">
        <v>1542788.28</v>
      </c>
      <c r="L7716" t="s">
        <v>116</v>
      </c>
    </row>
    <row r="7717" spans="1:12" x14ac:dyDescent="0.85">
      <c r="A7717" s="1">
        <v>41164</v>
      </c>
      <c r="B7717" t="s">
        <v>8287</v>
      </c>
      <c r="C7717" t="s">
        <v>8288</v>
      </c>
      <c r="E7717" t="s">
        <v>85</v>
      </c>
      <c r="F7717" t="s">
        <v>86</v>
      </c>
      <c r="G7717" t="s">
        <v>87</v>
      </c>
      <c r="H7717">
        <v>2012</v>
      </c>
      <c r="I7717" s="2">
        <v>788581.34</v>
      </c>
      <c r="J7717" s="2">
        <v>775053.61</v>
      </c>
      <c r="K7717" s="2">
        <v>1563634.95</v>
      </c>
      <c r="L7717" t="s">
        <v>116</v>
      </c>
    </row>
    <row r="7718" spans="1:12" x14ac:dyDescent="0.85">
      <c r="A7718" s="1">
        <v>41164</v>
      </c>
      <c r="B7718" t="s">
        <v>90</v>
      </c>
      <c r="C7718" t="s">
        <v>8289</v>
      </c>
      <c r="E7718" t="s">
        <v>85</v>
      </c>
      <c r="F7718" t="s">
        <v>86</v>
      </c>
      <c r="G7718" t="s">
        <v>87</v>
      </c>
      <c r="H7718">
        <v>2012</v>
      </c>
      <c r="I7718" s="2">
        <v>369285.31</v>
      </c>
      <c r="J7718" s="2">
        <v>4779497.25</v>
      </c>
      <c r="K7718" s="2">
        <v>5148782.5599999996</v>
      </c>
      <c r="L7718" t="s">
        <v>116</v>
      </c>
    </row>
    <row r="7719" spans="1:12" x14ac:dyDescent="0.85">
      <c r="A7719" s="1">
        <v>41164</v>
      </c>
      <c r="B7719" t="s">
        <v>2137</v>
      </c>
      <c r="C7719" t="s">
        <v>8290</v>
      </c>
      <c r="E7719" t="s">
        <v>85</v>
      </c>
      <c r="F7719" t="s">
        <v>86</v>
      </c>
      <c r="G7719" t="s">
        <v>87</v>
      </c>
      <c r="H7719">
        <v>2012</v>
      </c>
      <c r="I7719" s="2">
        <v>2549359.2799999998</v>
      </c>
      <c r="J7719" s="2">
        <v>2680393.73</v>
      </c>
      <c r="K7719" s="2">
        <v>5229753.01</v>
      </c>
      <c r="L7719" t="s">
        <v>116</v>
      </c>
    </row>
    <row r="7720" spans="1:12" x14ac:dyDescent="0.85">
      <c r="A7720" s="1">
        <v>41164</v>
      </c>
      <c r="B7720" t="s">
        <v>5634</v>
      </c>
      <c r="C7720" t="s">
        <v>8291</v>
      </c>
      <c r="E7720" t="s">
        <v>85</v>
      </c>
      <c r="F7720" t="s">
        <v>86</v>
      </c>
      <c r="G7720" t="s">
        <v>87</v>
      </c>
      <c r="H7720">
        <v>2012</v>
      </c>
      <c r="I7720" s="2">
        <v>3083286.81</v>
      </c>
      <c r="J7720" s="2">
        <v>3138967.11</v>
      </c>
      <c r="K7720" s="2">
        <v>6222253.9199999999</v>
      </c>
      <c r="L7720" t="s">
        <v>116</v>
      </c>
    </row>
    <row r="7721" spans="1:12" x14ac:dyDescent="0.85">
      <c r="A7721" s="1">
        <v>41164</v>
      </c>
      <c r="B7721" t="s">
        <v>8292</v>
      </c>
      <c r="C7721" t="s">
        <v>8293</v>
      </c>
      <c r="E7721" t="s">
        <v>85</v>
      </c>
      <c r="F7721" t="s">
        <v>86</v>
      </c>
      <c r="G7721" t="s">
        <v>87</v>
      </c>
      <c r="H7721">
        <v>2012</v>
      </c>
      <c r="I7721" s="2">
        <v>20414010</v>
      </c>
      <c r="J7721" s="2">
        <v>20538920.609999999</v>
      </c>
      <c r="K7721" s="2">
        <v>40952930.609999999</v>
      </c>
      <c r="L7721" t="s">
        <v>116</v>
      </c>
    </row>
    <row r="7722" spans="1:12" x14ac:dyDescent="0.85">
      <c r="A7722" s="1">
        <v>41164</v>
      </c>
      <c r="B7722" t="s">
        <v>8294</v>
      </c>
      <c r="C7722" t="s">
        <v>8295</v>
      </c>
      <c r="E7722" t="s">
        <v>102</v>
      </c>
      <c r="F7722" t="s">
        <v>103</v>
      </c>
      <c r="G7722" t="s">
        <v>8296</v>
      </c>
      <c r="H7722">
        <v>2012</v>
      </c>
      <c r="I7722" s="2">
        <v>500000</v>
      </c>
      <c r="J7722" s="2">
        <v>0</v>
      </c>
      <c r="K7722" s="2">
        <v>500000</v>
      </c>
      <c r="L7722" t="s">
        <v>116</v>
      </c>
    </row>
    <row r="7723" spans="1:12" x14ac:dyDescent="0.85">
      <c r="A7723" s="1">
        <v>41164</v>
      </c>
      <c r="B7723" t="s">
        <v>4054</v>
      </c>
      <c r="C7723" t="s">
        <v>8297</v>
      </c>
      <c r="E7723" t="s">
        <v>102</v>
      </c>
      <c r="F7723" t="s">
        <v>103</v>
      </c>
      <c r="G7723" t="s">
        <v>104</v>
      </c>
      <c r="H7723">
        <v>2012</v>
      </c>
      <c r="I7723" s="2">
        <v>1004194.54</v>
      </c>
      <c r="J7723" s="2">
        <v>0</v>
      </c>
      <c r="K7723" s="2">
        <v>1004194.54</v>
      </c>
      <c r="L7723" t="s">
        <v>116</v>
      </c>
    </row>
    <row r="7724" spans="1:12" x14ac:dyDescent="0.85">
      <c r="A7724" s="1">
        <v>41164</v>
      </c>
      <c r="B7724" t="s">
        <v>8298</v>
      </c>
      <c r="C7724" t="s">
        <v>8299</v>
      </c>
      <c r="E7724" t="s">
        <v>102</v>
      </c>
      <c r="F7724" t="s">
        <v>103</v>
      </c>
      <c r="G7724" t="s">
        <v>104</v>
      </c>
      <c r="H7724">
        <v>2012</v>
      </c>
      <c r="I7724" s="2">
        <v>348062</v>
      </c>
      <c r="J7724" s="2">
        <v>773469.98</v>
      </c>
      <c r="K7724" s="2">
        <v>1121531.98</v>
      </c>
      <c r="L7724" t="s">
        <v>116</v>
      </c>
    </row>
    <row r="7725" spans="1:12" x14ac:dyDescent="0.85">
      <c r="A7725" s="1">
        <v>41164</v>
      </c>
      <c r="B7725" t="s">
        <v>7226</v>
      </c>
      <c r="C7725" t="s">
        <v>8300</v>
      </c>
      <c r="E7725" t="s">
        <v>102</v>
      </c>
      <c r="F7725" t="s">
        <v>103</v>
      </c>
      <c r="G7725" t="s">
        <v>104</v>
      </c>
      <c r="H7725">
        <v>2012</v>
      </c>
      <c r="I7725" s="2">
        <v>726950</v>
      </c>
      <c r="J7725" s="2">
        <v>1248831.74</v>
      </c>
      <c r="K7725" s="2">
        <v>1975781.74</v>
      </c>
      <c r="L7725" t="s">
        <v>116</v>
      </c>
    </row>
    <row r="7726" spans="1:12" x14ac:dyDescent="0.85">
      <c r="A7726" s="1">
        <v>41164</v>
      </c>
      <c r="B7726" t="s">
        <v>8301</v>
      </c>
      <c r="C7726" t="s">
        <v>8302</v>
      </c>
      <c r="E7726" t="s">
        <v>102</v>
      </c>
      <c r="F7726" t="s">
        <v>103</v>
      </c>
      <c r="G7726" t="s">
        <v>104</v>
      </c>
      <c r="H7726">
        <v>2012</v>
      </c>
      <c r="I7726" s="2">
        <v>1295517.6000000001</v>
      </c>
      <c r="J7726" s="2">
        <v>1721426.73</v>
      </c>
      <c r="K7726" s="2">
        <v>3016944.33</v>
      </c>
      <c r="L7726" t="s">
        <v>116</v>
      </c>
    </row>
    <row r="7727" spans="1:12" x14ac:dyDescent="0.85">
      <c r="A7727" s="1">
        <v>41164</v>
      </c>
      <c r="B7727" t="s">
        <v>8303</v>
      </c>
      <c r="C7727" t="s">
        <v>8304</v>
      </c>
      <c r="E7727" t="s">
        <v>102</v>
      </c>
      <c r="F7727" t="s">
        <v>103</v>
      </c>
      <c r="G7727" t="s">
        <v>104</v>
      </c>
      <c r="H7727">
        <v>2012</v>
      </c>
      <c r="I7727" s="2">
        <v>952424.2</v>
      </c>
      <c r="J7727" s="2">
        <v>4002707.14</v>
      </c>
      <c r="K7727" s="2">
        <v>4955131.34</v>
      </c>
      <c r="L7727" t="s">
        <v>116</v>
      </c>
    </row>
    <row r="7728" spans="1:12" x14ac:dyDescent="0.85">
      <c r="A7728" s="1">
        <v>41164</v>
      </c>
      <c r="B7728" t="s">
        <v>90</v>
      </c>
      <c r="C7728" t="s">
        <v>8305</v>
      </c>
      <c r="E7728" t="s">
        <v>102</v>
      </c>
      <c r="F7728" t="s">
        <v>103</v>
      </c>
      <c r="G7728" t="s">
        <v>104</v>
      </c>
      <c r="H7728">
        <v>2012</v>
      </c>
      <c r="I7728" s="2">
        <v>1572900</v>
      </c>
      <c r="J7728" s="2">
        <v>4189629.06</v>
      </c>
      <c r="K7728" s="2">
        <v>5762529.0599999996</v>
      </c>
      <c r="L7728" t="s">
        <v>116</v>
      </c>
    </row>
    <row r="7729" spans="1:12" x14ac:dyDescent="0.85">
      <c r="A7729" s="1">
        <v>41164</v>
      </c>
      <c r="B7729" t="s">
        <v>90</v>
      </c>
      <c r="C7729" t="s">
        <v>8306</v>
      </c>
      <c r="E7729" t="s">
        <v>102</v>
      </c>
      <c r="F7729" t="s">
        <v>103</v>
      </c>
      <c r="G7729" t="s">
        <v>104</v>
      </c>
      <c r="H7729">
        <v>2012</v>
      </c>
      <c r="I7729" s="2">
        <v>2383329.6</v>
      </c>
      <c r="J7729" s="2">
        <v>3604692.38</v>
      </c>
      <c r="K7729" s="2">
        <v>5988021.9800000004</v>
      </c>
      <c r="L7729" t="s">
        <v>116</v>
      </c>
    </row>
    <row r="7730" spans="1:12" x14ac:dyDescent="0.85">
      <c r="A7730" s="1">
        <v>41164</v>
      </c>
      <c r="B7730" t="s">
        <v>8278</v>
      </c>
      <c r="C7730" t="s">
        <v>8279</v>
      </c>
      <c r="E7730" t="s">
        <v>102</v>
      </c>
      <c r="F7730" t="s">
        <v>103</v>
      </c>
      <c r="G7730" t="s">
        <v>104</v>
      </c>
      <c r="H7730">
        <v>2012</v>
      </c>
      <c r="I7730" s="2">
        <v>1552800</v>
      </c>
      <c r="J7730" s="2">
        <v>6445583.1600000001</v>
      </c>
      <c r="K7730" s="2">
        <v>7998383.1600000001</v>
      </c>
      <c r="L7730" t="s">
        <v>116</v>
      </c>
    </row>
    <row r="7731" spans="1:12" x14ac:dyDescent="0.85">
      <c r="A7731" s="1">
        <v>41164</v>
      </c>
      <c r="B7731" t="s">
        <v>7905</v>
      </c>
      <c r="C7731" t="s">
        <v>8307</v>
      </c>
      <c r="E7731" t="s">
        <v>102</v>
      </c>
      <c r="F7731" t="s">
        <v>103</v>
      </c>
      <c r="G7731" t="s">
        <v>104</v>
      </c>
      <c r="H7731">
        <v>2012</v>
      </c>
      <c r="I7731" s="2">
        <v>1250344.06</v>
      </c>
      <c r="J7731" s="2">
        <v>7858424.3799999999</v>
      </c>
      <c r="K7731" s="2">
        <v>9108768.4399999995</v>
      </c>
      <c r="L7731" t="s">
        <v>116</v>
      </c>
    </row>
    <row r="7732" spans="1:12" x14ac:dyDescent="0.85">
      <c r="A7732" s="1">
        <v>41164</v>
      </c>
      <c r="B7732" t="s">
        <v>8308</v>
      </c>
      <c r="C7732" t="s">
        <v>8309</v>
      </c>
      <c r="E7732" t="s">
        <v>102</v>
      </c>
      <c r="F7732" t="s">
        <v>103</v>
      </c>
      <c r="G7732" t="s">
        <v>104</v>
      </c>
      <c r="H7732">
        <v>2012</v>
      </c>
      <c r="I7732" s="2">
        <v>1568378</v>
      </c>
      <c r="J7732" s="2">
        <v>7928067.29</v>
      </c>
      <c r="K7732" s="2">
        <v>9496445.2899999991</v>
      </c>
      <c r="L7732" t="s">
        <v>116</v>
      </c>
    </row>
    <row r="7733" spans="1:12" x14ac:dyDescent="0.85">
      <c r="A7733" s="1">
        <v>41164</v>
      </c>
      <c r="B7733" t="s">
        <v>8282</v>
      </c>
      <c r="C7733" t="s">
        <v>8283</v>
      </c>
      <c r="E7733" t="s">
        <v>102</v>
      </c>
      <c r="F7733" t="s">
        <v>103</v>
      </c>
      <c r="G7733" t="s">
        <v>104</v>
      </c>
      <c r="H7733">
        <v>2012</v>
      </c>
      <c r="I7733" s="2">
        <v>2381400</v>
      </c>
      <c r="J7733" s="2">
        <v>7251281.0599999996</v>
      </c>
      <c r="K7733" s="2">
        <v>9632681.0600000005</v>
      </c>
      <c r="L7733" t="s">
        <v>116</v>
      </c>
    </row>
    <row r="7734" spans="1:12" x14ac:dyDescent="0.85">
      <c r="A7734" s="1">
        <v>41164</v>
      </c>
      <c r="B7734" t="s">
        <v>8310</v>
      </c>
      <c r="C7734" t="s">
        <v>8311</v>
      </c>
      <c r="E7734" t="s">
        <v>102</v>
      </c>
      <c r="F7734" t="s">
        <v>103</v>
      </c>
      <c r="G7734" t="s">
        <v>8296</v>
      </c>
      <c r="H7734">
        <v>2012</v>
      </c>
      <c r="I7734" s="2">
        <v>15612071.25</v>
      </c>
      <c r="J7734" s="2">
        <v>0</v>
      </c>
      <c r="K7734" s="2">
        <v>15612071.25</v>
      </c>
      <c r="L7734" t="s">
        <v>116</v>
      </c>
    </row>
    <row r="7735" spans="1:12" x14ac:dyDescent="0.85">
      <c r="A7735" s="1">
        <v>41164</v>
      </c>
      <c r="B7735" t="s">
        <v>90</v>
      </c>
      <c r="C7735" t="s">
        <v>8312</v>
      </c>
      <c r="E7735" t="s">
        <v>102</v>
      </c>
      <c r="F7735" t="s">
        <v>103</v>
      </c>
      <c r="G7735" t="s">
        <v>104</v>
      </c>
      <c r="H7735">
        <v>2012</v>
      </c>
      <c r="I7735" s="2">
        <v>3164200.02</v>
      </c>
      <c r="J7735" s="2">
        <v>53176061.100000001</v>
      </c>
      <c r="K7735" s="2">
        <v>56340261.119999997</v>
      </c>
      <c r="L7735" t="s">
        <v>116</v>
      </c>
    </row>
    <row r="7736" spans="1:12" x14ac:dyDescent="0.85">
      <c r="A7736" s="1">
        <v>41164</v>
      </c>
      <c r="B7736" t="s">
        <v>6904</v>
      </c>
      <c r="C7736" t="s">
        <v>8313</v>
      </c>
      <c r="E7736" t="s">
        <v>102</v>
      </c>
      <c r="F7736" t="s">
        <v>103</v>
      </c>
      <c r="G7736" t="s">
        <v>104</v>
      </c>
      <c r="H7736">
        <v>2012</v>
      </c>
      <c r="I7736" s="2">
        <v>96880700.010000005</v>
      </c>
      <c r="J7736" s="2">
        <v>0</v>
      </c>
      <c r="K7736" s="2">
        <v>96880700.010000005</v>
      </c>
      <c r="L7736" t="s">
        <v>116</v>
      </c>
    </row>
    <row r="7737" spans="1:12" x14ac:dyDescent="0.85">
      <c r="A7737" s="1">
        <v>41164</v>
      </c>
      <c r="B7737" t="s">
        <v>6904</v>
      </c>
      <c r="C7737" t="s">
        <v>6905</v>
      </c>
      <c r="E7737" t="s">
        <v>102</v>
      </c>
      <c r="F7737" t="s">
        <v>103</v>
      </c>
      <c r="G7737" t="s">
        <v>104</v>
      </c>
      <c r="H7737">
        <v>2012</v>
      </c>
      <c r="I7737" s="2">
        <v>39105000</v>
      </c>
      <c r="J7737" s="2">
        <v>110251700.02</v>
      </c>
      <c r="K7737" s="2">
        <v>149356700.02000001</v>
      </c>
      <c r="L7737" t="s">
        <v>116</v>
      </c>
    </row>
    <row r="7738" spans="1:12" x14ac:dyDescent="0.85">
      <c r="A7738" s="1">
        <v>41164</v>
      </c>
      <c r="B7738" t="s">
        <v>8314</v>
      </c>
      <c r="C7738" t="s">
        <v>8315</v>
      </c>
      <c r="E7738" t="s">
        <v>113</v>
      </c>
      <c r="F7738" t="s">
        <v>114</v>
      </c>
      <c r="G7738" t="s">
        <v>115</v>
      </c>
      <c r="H7738">
        <v>2012</v>
      </c>
      <c r="I7738" s="2">
        <v>0</v>
      </c>
      <c r="J7738" s="2">
        <v>5000000</v>
      </c>
      <c r="K7738" s="2">
        <v>5000000</v>
      </c>
      <c r="L7738" t="s">
        <v>116</v>
      </c>
    </row>
    <row r="7739" spans="1:12" x14ac:dyDescent="0.85">
      <c r="A7739" s="1">
        <v>41164</v>
      </c>
      <c r="B7739" t="s">
        <v>538</v>
      </c>
      <c r="C7739" t="s">
        <v>8316</v>
      </c>
      <c r="E7739" t="s">
        <v>1709</v>
      </c>
      <c r="F7739" t="s">
        <v>1710</v>
      </c>
      <c r="G7739" t="s">
        <v>1711</v>
      </c>
      <c r="H7739">
        <v>2012</v>
      </c>
      <c r="I7739" s="2">
        <v>500000</v>
      </c>
      <c r="J7739" s="2">
        <v>1000000</v>
      </c>
      <c r="K7739" s="2">
        <v>1500000</v>
      </c>
      <c r="L7739" t="s">
        <v>116</v>
      </c>
    </row>
    <row r="7740" spans="1:12" x14ac:dyDescent="0.85">
      <c r="A7740" s="1">
        <v>41164</v>
      </c>
      <c r="B7740" t="s">
        <v>90</v>
      </c>
      <c r="C7740" t="s">
        <v>8317</v>
      </c>
      <c r="E7740" t="s">
        <v>1408</v>
      </c>
      <c r="F7740" t="s">
        <v>1409</v>
      </c>
      <c r="G7740" t="s">
        <v>1410</v>
      </c>
      <c r="H7740">
        <v>2012</v>
      </c>
      <c r="I7740" s="2">
        <v>267433.25</v>
      </c>
      <c r="J7740" s="2">
        <v>25.84</v>
      </c>
      <c r="K7740" s="2">
        <v>267459.09000000003</v>
      </c>
      <c r="L7740" t="s">
        <v>116</v>
      </c>
    </row>
    <row r="7741" spans="1:12" x14ac:dyDescent="0.85">
      <c r="A7741" s="1">
        <v>41164</v>
      </c>
      <c r="B7741" t="s">
        <v>7900</v>
      </c>
      <c r="C7741" t="s">
        <v>8318</v>
      </c>
      <c r="E7741" t="s">
        <v>223</v>
      </c>
      <c r="F7741" t="s">
        <v>224</v>
      </c>
      <c r="G7741" t="s">
        <v>225</v>
      </c>
      <c r="H7741">
        <v>2012</v>
      </c>
      <c r="I7741" s="2">
        <v>2800000</v>
      </c>
      <c r="J7741" s="2">
        <v>2900000</v>
      </c>
      <c r="K7741" s="2">
        <v>5700000</v>
      </c>
      <c r="L7741" t="s">
        <v>116</v>
      </c>
    </row>
    <row r="7742" spans="1:12" x14ac:dyDescent="0.85">
      <c r="A7742" s="1">
        <v>41164</v>
      </c>
      <c r="B7742" t="s">
        <v>90</v>
      </c>
      <c r="C7742" t="s">
        <v>8319</v>
      </c>
      <c r="E7742" t="s">
        <v>1957</v>
      </c>
      <c r="F7742" t="s">
        <v>1958</v>
      </c>
      <c r="G7742" t="s">
        <v>1959</v>
      </c>
      <c r="H7742">
        <v>2012</v>
      </c>
      <c r="I7742" s="2">
        <v>1000000</v>
      </c>
      <c r="J7742" s="2">
        <v>0</v>
      </c>
      <c r="K7742" s="2">
        <v>1000000</v>
      </c>
      <c r="L7742" t="s">
        <v>116</v>
      </c>
    </row>
    <row r="7743" spans="1:12" x14ac:dyDescent="0.85">
      <c r="A7743" s="1">
        <v>41164</v>
      </c>
      <c r="B7743" t="s">
        <v>8320</v>
      </c>
      <c r="C7743" t="s">
        <v>8321</v>
      </c>
      <c r="E7743" t="s">
        <v>1957</v>
      </c>
      <c r="F7743" t="s">
        <v>1958</v>
      </c>
      <c r="G7743" t="s">
        <v>1959</v>
      </c>
      <c r="H7743">
        <v>2012</v>
      </c>
      <c r="I7743" s="2">
        <v>0</v>
      </c>
      <c r="J7743" s="2">
        <v>5679936</v>
      </c>
      <c r="K7743" s="2">
        <v>5679936</v>
      </c>
      <c r="L7743" t="s">
        <v>116</v>
      </c>
    </row>
    <row r="7744" spans="1:12" x14ac:dyDescent="0.85">
      <c r="A7744" s="1">
        <v>41164</v>
      </c>
      <c r="B7744" t="s">
        <v>4164</v>
      </c>
      <c r="C7744" t="s">
        <v>8322</v>
      </c>
      <c r="E7744" t="s">
        <v>119</v>
      </c>
      <c r="F7744" t="s">
        <v>120</v>
      </c>
      <c r="G7744" t="s">
        <v>6458</v>
      </c>
      <c r="H7744">
        <v>2012</v>
      </c>
      <c r="I7744" s="2">
        <v>1800000</v>
      </c>
      <c r="J7744" s="2">
        <v>0</v>
      </c>
      <c r="K7744" s="2">
        <v>1800000</v>
      </c>
      <c r="L7744" t="s">
        <v>116</v>
      </c>
    </row>
    <row r="7745" spans="1:12" x14ac:dyDescent="0.85">
      <c r="A7745" s="1">
        <v>41164</v>
      </c>
      <c r="B7745" t="s">
        <v>90</v>
      </c>
      <c r="C7745" t="s">
        <v>8323</v>
      </c>
      <c r="E7745" t="s">
        <v>42</v>
      </c>
      <c r="F7745" t="s">
        <v>43</v>
      </c>
      <c r="G7745" t="s">
        <v>44</v>
      </c>
      <c r="H7745">
        <v>2012</v>
      </c>
      <c r="I7745" s="2">
        <v>414855.13</v>
      </c>
      <c r="J7745" s="2">
        <v>1305801.24</v>
      </c>
      <c r="K7745" s="2">
        <v>1720656.37</v>
      </c>
      <c r="L7745" t="s">
        <v>116</v>
      </c>
    </row>
    <row r="7746" spans="1:12" x14ac:dyDescent="0.85">
      <c r="A7746" s="1">
        <v>41164</v>
      </c>
      <c r="B7746" t="s">
        <v>8278</v>
      </c>
      <c r="C7746" t="s">
        <v>8279</v>
      </c>
      <c r="E7746" t="s">
        <v>42</v>
      </c>
      <c r="F7746" t="s">
        <v>43</v>
      </c>
      <c r="G7746" t="s">
        <v>44</v>
      </c>
      <c r="H7746">
        <v>2012</v>
      </c>
      <c r="I7746" s="2">
        <v>1974171.26</v>
      </c>
      <c r="J7746" s="2">
        <v>0</v>
      </c>
      <c r="K7746" s="2">
        <v>1974171.26</v>
      </c>
      <c r="L7746" t="s">
        <v>116</v>
      </c>
    </row>
    <row r="7747" spans="1:12" x14ac:dyDescent="0.85">
      <c r="A7747" s="1">
        <v>41164</v>
      </c>
      <c r="B7747" t="s">
        <v>5570</v>
      </c>
      <c r="C7747" t="s">
        <v>8324</v>
      </c>
      <c r="E7747" t="s">
        <v>42</v>
      </c>
      <c r="F7747" t="s">
        <v>43</v>
      </c>
      <c r="G7747" t="s">
        <v>44</v>
      </c>
      <c r="H7747">
        <v>2012</v>
      </c>
      <c r="I7747" s="2">
        <v>9295118.7400000002</v>
      </c>
      <c r="J7747" s="2">
        <v>0</v>
      </c>
      <c r="K7747" s="2">
        <v>9295118.7400000002</v>
      </c>
      <c r="L7747" t="s">
        <v>116</v>
      </c>
    </row>
    <row r="7748" spans="1:12" x14ac:dyDescent="0.85">
      <c r="A7748" s="1">
        <v>41164</v>
      </c>
      <c r="B7748" t="s">
        <v>8325</v>
      </c>
      <c r="C7748" t="s">
        <v>8326</v>
      </c>
      <c r="E7748" t="s">
        <v>1280</v>
      </c>
      <c r="F7748" t="s">
        <v>1281</v>
      </c>
      <c r="G7748" t="s">
        <v>1282</v>
      </c>
      <c r="H7748">
        <v>2012</v>
      </c>
      <c r="I7748" s="2">
        <v>2048850</v>
      </c>
      <c r="J7748" s="2">
        <v>0</v>
      </c>
      <c r="K7748" s="2">
        <v>2048850</v>
      </c>
      <c r="L7748" t="s">
        <v>116</v>
      </c>
    </row>
    <row r="7749" spans="1:12" x14ac:dyDescent="0.85">
      <c r="A7749" s="1">
        <v>41164</v>
      </c>
      <c r="B7749" t="s">
        <v>1796</v>
      </c>
      <c r="C7749" t="s">
        <v>8327</v>
      </c>
      <c r="E7749" t="s">
        <v>1280</v>
      </c>
      <c r="F7749" t="s">
        <v>1281</v>
      </c>
      <c r="G7749" t="s">
        <v>1282</v>
      </c>
      <c r="H7749">
        <v>2012</v>
      </c>
      <c r="I7749" s="2">
        <v>4631000</v>
      </c>
      <c r="J7749" s="2">
        <v>2725000</v>
      </c>
      <c r="K7749" s="2">
        <v>7356000</v>
      </c>
      <c r="L7749" t="s">
        <v>116</v>
      </c>
    </row>
    <row r="7750" spans="1:12" x14ac:dyDescent="0.85">
      <c r="A7750" s="1">
        <v>41164</v>
      </c>
      <c r="B7750" t="s">
        <v>5284</v>
      </c>
      <c r="C7750" t="s">
        <v>8328</v>
      </c>
      <c r="E7750" t="s">
        <v>8037</v>
      </c>
      <c r="F7750" t="s">
        <v>8038</v>
      </c>
      <c r="G7750" t="s">
        <v>8329</v>
      </c>
      <c r="H7750">
        <v>2012</v>
      </c>
      <c r="I7750" s="2">
        <v>3819975</v>
      </c>
      <c r="J7750" s="2">
        <v>25</v>
      </c>
      <c r="K7750" s="2">
        <v>3820000</v>
      </c>
      <c r="L7750" t="s">
        <v>116</v>
      </c>
    </row>
    <row r="7751" spans="1:12" x14ac:dyDescent="0.85">
      <c r="A7751" s="1">
        <v>41164</v>
      </c>
      <c r="B7751" t="s">
        <v>8330</v>
      </c>
      <c r="C7751" t="s">
        <v>8331</v>
      </c>
      <c r="E7751" t="s">
        <v>5946</v>
      </c>
      <c r="F7751" t="s">
        <v>5947</v>
      </c>
      <c r="G7751" t="s">
        <v>5948</v>
      </c>
      <c r="H7751">
        <v>2012</v>
      </c>
      <c r="I7751" s="2">
        <v>0</v>
      </c>
      <c r="J7751" s="2">
        <v>15000000</v>
      </c>
      <c r="K7751" s="2">
        <v>15000000</v>
      </c>
      <c r="L7751" t="s">
        <v>116</v>
      </c>
    </row>
    <row r="7752" spans="1:12" x14ac:dyDescent="0.85">
      <c r="A7752" s="1">
        <v>41164</v>
      </c>
      <c r="B7752" t="s">
        <v>507</v>
      </c>
      <c r="C7752" t="s">
        <v>8271</v>
      </c>
      <c r="E7752" t="s">
        <v>21</v>
      </c>
      <c r="F7752" t="s">
        <v>22</v>
      </c>
      <c r="G7752" t="s">
        <v>23</v>
      </c>
      <c r="H7752">
        <v>2012</v>
      </c>
      <c r="I7752" s="2">
        <v>443832.94</v>
      </c>
      <c r="J7752" s="2">
        <v>761452.24</v>
      </c>
      <c r="K7752" s="2">
        <v>1205285.18</v>
      </c>
      <c r="L7752" t="s">
        <v>116</v>
      </c>
    </row>
    <row r="7753" spans="1:12" x14ac:dyDescent="0.85">
      <c r="A7753" s="1">
        <v>41164</v>
      </c>
      <c r="B7753" t="s">
        <v>1346</v>
      </c>
      <c r="C7753" t="s">
        <v>8332</v>
      </c>
      <c r="E7753" t="s">
        <v>21</v>
      </c>
      <c r="F7753" t="s">
        <v>22</v>
      </c>
      <c r="G7753" t="s">
        <v>23</v>
      </c>
      <c r="H7753">
        <v>2012</v>
      </c>
      <c r="I7753" s="2">
        <v>1568537.98</v>
      </c>
      <c r="J7753" s="2">
        <v>0</v>
      </c>
      <c r="K7753" s="2">
        <v>1568537.98</v>
      </c>
      <c r="L7753" t="s">
        <v>116</v>
      </c>
    </row>
    <row r="7754" spans="1:12" x14ac:dyDescent="0.85">
      <c r="A7754" s="1">
        <v>41164</v>
      </c>
      <c r="B7754" t="s">
        <v>90</v>
      </c>
      <c r="C7754" t="s">
        <v>8333</v>
      </c>
      <c r="E7754" t="s">
        <v>21</v>
      </c>
      <c r="F7754" t="s">
        <v>22</v>
      </c>
      <c r="G7754" t="s">
        <v>23</v>
      </c>
      <c r="H7754">
        <v>2012</v>
      </c>
      <c r="I7754" s="2">
        <v>806311.02</v>
      </c>
      <c r="J7754" s="2">
        <v>1195480.02</v>
      </c>
      <c r="K7754" s="2">
        <v>2001791.04</v>
      </c>
      <c r="L7754" t="s">
        <v>116</v>
      </c>
    </row>
    <row r="7755" spans="1:12" x14ac:dyDescent="0.85">
      <c r="A7755" s="1">
        <v>41164</v>
      </c>
      <c r="B7755" t="s">
        <v>90</v>
      </c>
      <c r="C7755" t="s">
        <v>8334</v>
      </c>
      <c r="E7755" t="s">
        <v>21</v>
      </c>
      <c r="F7755" t="s">
        <v>22</v>
      </c>
      <c r="G7755" t="s">
        <v>23</v>
      </c>
      <c r="H7755">
        <v>2012</v>
      </c>
      <c r="I7755" s="2">
        <v>2645777.92</v>
      </c>
      <c r="J7755" s="2">
        <v>228435.67</v>
      </c>
      <c r="K7755" s="2">
        <v>2874213.59</v>
      </c>
      <c r="L7755" t="s">
        <v>116</v>
      </c>
    </row>
    <row r="7756" spans="1:12" x14ac:dyDescent="0.85">
      <c r="A7756" s="1">
        <v>41164</v>
      </c>
      <c r="B7756" t="s">
        <v>1346</v>
      </c>
      <c r="C7756" t="s">
        <v>8335</v>
      </c>
      <c r="E7756" t="s">
        <v>21</v>
      </c>
      <c r="F7756" t="s">
        <v>22</v>
      </c>
      <c r="G7756" t="s">
        <v>23</v>
      </c>
      <c r="H7756">
        <v>2012</v>
      </c>
      <c r="I7756" s="2">
        <v>3069502.56</v>
      </c>
      <c r="J7756" s="2">
        <v>0</v>
      </c>
      <c r="K7756" s="2">
        <v>3069502.56</v>
      </c>
      <c r="L7756" t="s">
        <v>116</v>
      </c>
    </row>
    <row r="7757" spans="1:12" x14ac:dyDescent="0.85">
      <c r="A7757" s="1">
        <v>41164</v>
      </c>
      <c r="B7757" t="s">
        <v>6884</v>
      </c>
      <c r="C7757" t="s">
        <v>8263</v>
      </c>
      <c r="E7757" t="s">
        <v>21</v>
      </c>
      <c r="F7757" t="s">
        <v>22</v>
      </c>
      <c r="G7757" t="s">
        <v>23</v>
      </c>
      <c r="H7757">
        <v>2012</v>
      </c>
      <c r="I7757" s="2">
        <v>2826855.12</v>
      </c>
      <c r="J7757" s="2">
        <v>6091617.9299999997</v>
      </c>
      <c r="K7757" s="2">
        <v>8918473.0500000007</v>
      </c>
      <c r="L7757" t="s">
        <v>116</v>
      </c>
    </row>
    <row r="7758" spans="1:12" x14ac:dyDescent="0.85">
      <c r="A7758" s="1">
        <v>41164</v>
      </c>
      <c r="B7758" t="s">
        <v>5135</v>
      </c>
      <c r="C7758" t="s">
        <v>8336</v>
      </c>
      <c r="E7758" t="s">
        <v>21</v>
      </c>
      <c r="F7758" t="s">
        <v>22</v>
      </c>
      <c r="G7758" t="s">
        <v>23</v>
      </c>
      <c r="H7758">
        <v>2012</v>
      </c>
      <c r="I7758" s="2">
        <v>6066339.6299999999</v>
      </c>
      <c r="J7758" s="2">
        <v>9594298.25</v>
      </c>
      <c r="K7758" s="2">
        <v>15660637.880000001</v>
      </c>
      <c r="L7758" t="s">
        <v>116</v>
      </c>
    </row>
    <row r="7759" spans="1:12" x14ac:dyDescent="0.85">
      <c r="A7759" s="1">
        <v>41164</v>
      </c>
      <c r="B7759" t="s">
        <v>6904</v>
      </c>
      <c r="C7759" t="s">
        <v>6905</v>
      </c>
      <c r="E7759" t="s">
        <v>21</v>
      </c>
      <c r="F7759" t="s">
        <v>22</v>
      </c>
      <c r="G7759" t="s">
        <v>23</v>
      </c>
      <c r="H7759">
        <v>2012</v>
      </c>
      <c r="I7759" s="2">
        <v>23640994.93</v>
      </c>
      <c r="J7759" s="2">
        <v>36549707.600000001</v>
      </c>
      <c r="K7759" s="2">
        <v>60190702.530000001</v>
      </c>
      <c r="L7759" t="s">
        <v>116</v>
      </c>
    </row>
    <row r="7760" spans="1:12" x14ac:dyDescent="0.85">
      <c r="A7760" s="1">
        <v>41164</v>
      </c>
      <c r="B7760" t="s">
        <v>90</v>
      </c>
      <c r="C7760" t="s">
        <v>8337</v>
      </c>
      <c r="E7760" t="s">
        <v>49</v>
      </c>
      <c r="F7760" t="s">
        <v>50</v>
      </c>
      <c r="G7760" t="s">
        <v>51</v>
      </c>
      <c r="H7760">
        <v>2012</v>
      </c>
      <c r="I7760" s="2">
        <v>50000</v>
      </c>
      <c r="J7760" s="2">
        <v>825000</v>
      </c>
      <c r="K7760" s="2">
        <v>875000</v>
      </c>
      <c r="L7760" t="s">
        <v>116</v>
      </c>
    </row>
    <row r="7761" spans="1:12" x14ac:dyDescent="0.85">
      <c r="A7761" s="1">
        <v>41164</v>
      </c>
      <c r="B7761" t="s">
        <v>90</v>
      </c>
      <c r="C7761" t="s">
        <v>8338</v>
      </c>
      <c r="E7761" t="s">
        <v>49</v>
      </c>
      <c r="F7761" t="s">
        <v>50</v>
      </c>
      <c r="G7761" t="s">
        <v>451</v>
      </c>
      <c r="H7761">
        <v>2012</v>
      </c>
      <c r="I7761" s="2">
        <v>505263</v>
      </c>
      <c r="J7761" s="2">
        <v>2494737</v>
      </c>
      <c r="K7761" s="2">
        <v>3000000</v>
      </c>
      <c r="L7761" t="s">
        <v>116</v>
      </c>
    </row>
    <row r="7762" spans="1:12" x14ac:dyDescent="0.85">
      <c r="A7762" s="1">
        <v>41164</v>
      </c>
      <c r="B7762" t="s">
        <v>3967</v>
      </c>
      <c r="C7762" t="s">
        <v>8339</v>
      </c>
      <c r="E7762" t="s">
        <v>49</v>
      </c>
      <c r="F7762" t="s">
        <v>50</v>
      </c>
      <c r="G7762" t="s">
        <v>51</v>
      </c>
      <c r="H7762">
        <v>2012</v>
      </c>
      <c r="I7762" s="2">
        <v>963500</v>
      </c>
      <c r="J7762" s="2">
        <v>2536500</v>
      </c>
      <c r="K7762" s="2">
        <v>3500000</v>
      </c>
      <c r="L7762" t="s">
        <v>116</v>
      </c>
    </row>
    <row r="7763" spans="1:12" x14ac:dyDescent="0.85">
      <c r="A7763" s="1">
        <v>41164</v>
      </c>
      <c r="B7763" t="s">
        <v>90</v>
      </c>
      <c r="C7763" t="s">
        <v>8340</v>
      </c>
      <c r="E7763" t="s">
        <v>49</v>
      </c>
      <c r="F7763" t="s">
        <v>50</v>
      </c>
      <c r="G7763" t="s">
        <v>51</v>
      </c>
      <c r="H7763">
        <v>2012</v>
      </c>
      <c r="I7763" s="2">
        <v>1010000</v>
      </c>
      <c r="J7763" s="2">
        <v>2990000</v>
      </c>
      <c r="K7763" s="2">
        <v>4000000</v>
      </c>
      <c r="L7763" t="s">
        <v>116</v>
      </c>
    </row>
    <row r="7764" spans="1:12" x14ac:dyDescent="0.85">
      <c r="A7764" s="1">
        <v>41164</v>
      </c>
      <c r="B7764" t="s">
        <v>5135</v>
      </c>
      <c r="C7764" t="s">
        <v>8336</v>
      </c>
      <c r="E7764" t="s">
        <v>49</v>
      </c>
      <c r="F7764" t="s">
        <v>50</v>
      </c>
      <c r="G7764" t="s">
        <v>51</v>
      </c>
      <c r="H7764">
        <v>2012</v>
      </c>
      <c r="I7764" s="2">
        <v>1295000</v>
      </c>
      <c r="J7764" s="2">
        <v>2886000</v>
      </c>
      <c r="K7764" s="2">
        <v>4181000</v>
      </c>
      <c r="L7764" t="s">
        <v>116</v>
      </c>
    </row>
    <row r="7765" spans="1:12" x14ac:dyDescent="0.85">
      <c r="A7765" s="1">
        <v>41164</v>
      </c>
      <c r="B7765" t="s">
        <v>6904</v>
      </c>
      <c r="C7765" t="s">
        <v>8341</v>
      </c>
      <c r="E7765" t="s">
        <v>49</v>
      </c>
      <c r="F7765" t="s">
        <v>50</v>
      </c>
      <c r="G7765" t="s">
        <v>51</v>
      </c>
      <c r="H7765">
        <v>2012</v>
      </c>
      <c r="I7765" s="2">
        <v>8000000</v>
      </c>
      <c r="J7765" s="2">
        <v>0</v>
      </c>
      <c r="K7765" s="2">
        <v>8000000</v>
      </c>
      <c r="L7765" t="s">
        <v>116</v>
      </c>
    </row>
    <row r="7766" spans="1:12" x14ac:dyDescent="0.85">
      <c r="A7766" s="1">
        <v>41164</v>
      </c>
      <c r="B7766" t="s">
        <v>8342</v>
      </c>
      <c r="C7766" t="s">
        <v>8343</v>
      </c>
      <c r="E7766" t="s">
        <v>31</v>
      </c>
      <c r="F7766" t="s">
        <v>32</v>
      </c>
      <c r="H7766">
        <v>2012</v>
      </c>
      <c r="I7766" s="2">
        <v>1000000</v>
      </c>
      <c r="J7766" s="2">
        <v>3000000</v>
      </c>
      <c r="K7766" s="2">
        <v>4000000</v>
      </c>
      <c r="L7766" t="s">
        <v>116</v>
      </c>
    </row>
    <row r="7767" spans="1:12" x14ac:dyDescent="0.85">
      <c r="A7767" s="1">
        <v>41164</v>
      </c>
      <c r="B7767" t="s">
        <v>3797</v>
      </c>
      <c r="C7767" t="s">
        <v>8344</v>
      </c>
      <c r="E7767" t="s">
        <v>260</v>
      </c>
      <c r="F7767" t="s">
        <v>261</v>
      </c>
      <c r="H7767">
        <v>2012</v>
      </c>
      <c r="I7767" s="2">
        <v>2250000</v>
      </c>
      <c r="J7767" s="2">
        <v>2250000</v>
      </c>
      <c r="K7767" s="2">
        <v>4500000</v>
      </c>
      <c r="L7767" t="s">
        <v>116</v>
      </c>
    </row>
    <row r="7768" spans="1:12" x14ac:dyDescent="0.85">
      <c r="A7768" s="1">
        <v>41164</v>
      </c>
      <c r="B7768" t="s">
        <v>7905</v>
      </c>
      <c r="C7768" t="s">
        <v>8345</v>
      </c>
      <c r="E7768" t="s">
        <v>93</v>
      </c>
      <c r="F7768" t="s">
        <v>94</v>
      </c>
      <c r="H7768">
        <v>2012</v>
      </c>
      <c r="I7768" s="2">
        <v>600000</v>
      </c>
      <c r="J7768" s="2">
        <v>0</v>
      </c>
      <c r="K7768" s="2">
        <v>600000</v>
      </c>
      <c r="L7768" t="s">
        <v>116</v>
      </c>
    </row>
    <row r="7769" spans="1:12" x14ac:dyDescent="0.85">
      <c r="A7769" s="1">
        <v>41164</v>
      </c>
      <c r="B7769" t="s">
        <v>8298</v>
      </c>
      <c r="C7769" t="s">
        <v>8346</v>
      </c>
      <c r="E7769" t="s">
        <v>93</v>
      </c>
      <c r="F7769" t="s">
        <v>94</v>
      </c>
      <c r="H7769">
        <v>2012</v>
      </c>
      <c r="I7769" s="2">
        <v>3017880.94</v>
      </c>
      <c r="J7769" s="2">
        <v>0</v>
      </c>
      <c r="K7769" s="2">
        <v>3017880.94</v>
      </c>
      <c r="L7769" t="s">
        <v>116</v>
      </c>
    </row>
    <row r="7770" spans="1:12" x14ac:dyDescent="0.85">
      <c r="A7770" s="1">
        <v>41164</v>
      </c>
      <c r="B7770" t="s">
        <v>12</v>
      </c>
      <c r="C7770" t="s">
        <v>8347</v>
      </c>
      <c r="D7770" t="s">
        <v>8348</v>
      </c>
      <c r="E7770" t="s">
        <v>15</v>
      </c>
      <c r="F7770" t="s">
        <v>16</v>
      </c>
      <c r="G7770" t="s">
        <v>17</v>
      </c>
      <c r="H7770">
        <v>2013</v>
      </c>
      <c r="I7770" s="2">
        <v>5135579.29</v>
      </c>
      <c r="J7770" s="2">
        <v>0</v>
      </c>
      <c r="K7770" s="2">
        <v>5135579.29</v>
      </c>
      <c r="L7770" t="s">
        <v>18</v>
      </c>
    </row>
    <row r="7771" spans="1:12" x14ac:dyDescent="0.85">
      <c r="A7771" s="1">
        <v>41164</v>
      </c>
      <c r="B7771" t="s">
        <v>12</v>
      </c>
      <c r="C7771" t="s">
        <v>8349</v>
      </c>
      <c r="D7771" t="s">
        <v>8350</v>
      </c>
      <c r="E7771" t="s">
        <v>15</v>
      </c>
      <c r="F7771" t="s">
        <v>16</v>
      </c>
      <c r="G7771" t="s">
        <v>17</v>
      </c>
      <c r="H7771">
        <v>2013</v>
      </c>
      <c r="I7771" s="2">
        <v>2246494.31</v>
      </c>
      <c r="J7771" s="2">
        <v>0</v>
      </c>
      <c r="K7771" s="2">
        <v>2246494.31</v>
      </c>
      <c r="L7771" t="s">
        <v>18</v>
      </c>
    </row>
    <row r="7772" spans="1:12" x14ac:dyDescent="0.85">
      <c r="A7772" s="1">
        <v>41164</v>
      </c>
      <c r="B7772" t="s">
        <v>12</v>
      </c>
      <c r="C7772" t="s">
        <v>8351</v>
      </c>
      <c r="D7772" t="s">
        <v>8352</v>
      </c>
      <c r="E7772" t="s">
        <v>15</v>
      </c>
      <c r="F7772" t="s">
        <v>16</v>
      </c>
      <c r="G7772" t="s">
        <v>17</v>
      </c>
      <c r="H7772">
        <v>2013</v>
      </c>
      <c r="I7772" s="2">
        <v>66935.039999999994</v>
      </c>
      <c r="J7772" s="2">
        <v>0</v>
      </c>
      <c r="K7772" s="2">
        <v>66935.039999999994</v>
      </c>
      <c r="L7772" t="s">
        <v>18</v>
      </c>
    </row>
    <row r="7773" spans="1:12" x14ac:dyDescent="0.85">
      <c r="A7773" s="1">
        <v>41164</v>
      </c>
      <c r="B7773" t="s">
        <v>12</v>
      </c>
      <c r="C7773" t="s">
        <v>8353</v>
      </c>
      <c r="D7773" t="s">
        <v>8354</v>
      </c>
      <c r="E7773" t="s">
        <v>62</v>
      </c>
      <c r="F7773" t="s">
        <v>63</v>
      </c>
      <c r="H7773">
        <v>2013</v>
      </c>
      <c r="I7773" s="2">
        <v>35000</v>
      </c>
      <c r="J7773" s="2">
        <v>0</v>
      </c>
      <c r="K7773" s="2">
        <v>35000</v>
      </c>
      <c r="L7773" t="s">
        <v>18</v>
      </c>
    </row>
    <row r="7774" spans="1:12" x14ac:dyDescent="0.85">
      <c r="A7774" s="1">
        <v>41164</v>
      </c>
      <c r="B7774" t="s">
        <v>90</v>
      </c>
      <c r="C7774" t="s">
        <v>7534</v>
      </c>
      <c r="D7774" t="s">
        <v>7535</v>
      </c>
      <c r="E7774" t="s">
        <v>334</v>
      </c>
      <c r="F7774" t="s">
        <v>335</v>
      </c>
      <c r="G7774" t="s">
        <v>339</v>
      </c>
      <c r="H7774">
        <v>2013</v>
      </c>
      <c r="I7774" s="2">
        <v>1499958</v>
      </c>
      <c r="J7774" s="2">
        <v>42</v>
      </c>
      <c r="K7774" s="2">
        <v>1500000</v>
      </c>
      <c r="L7774" t="s">
        <v>116</v>
      </c>
    </row>
    <row r="7775" spans="1:12" x14ac:dyDescent="0.85">
      <c r="A7775" s="1">
        <v>41164</v>
      </c>
      <c r="B7775" t="s">
        <v>545</v>
      </c>
      <c r="C7775" t="s">
        <v>8355</v>
      </c>
      <c r="D7775" t="s">
        <v>8356</v>
      </c>
      <c r="E7775" t="s">
        <v>113</v>
      </c>
      <c r="F7775" t="s">
        <v>114</v>
      </c>
      <c r="G7775" t="s">
        <v>115</v>
      </c>
      <c r="H7775">
        <v>2013</v>
      </c>
      <c r="I7775" s="2">
        <v>41500000</v>
      </c>
      <c r="J7775" s="2">
        <v>0</v>
      </c>
      <c r="K7775" s="2">
        <v>41500000</v>
      </c>
      <c r="L7775" t="s">
        <v>18</v>
      </c>
    </row>
    <row r="7776" spans="1:12" x14ac:dyDescent="0.85">
      <c r="A7776" s="1">
        <v>41164</v>
      </c>
      <c r="B7776" t="s">
        <v>545</v>
      </c>
      <c r="C7776" t="s">
        <v>8357</v>
      </c>
      <c r="D7776" t="s">
        <v>8358</v>
      </c>
      <c r="E7776" t="s">
        <v>113</v>
      </c>
      <c r="F7776" t="s">
        <v>114</v>
      </c>
      <c r="G7776" t="s">
        <v>115</v>
      </c>
      <c r="H7776">
        <v>2013</v>
      </c>
      <c r="I7776" s="2">
        <v>40000000</v>
      </c>
      <c r="J7776" s="2">
        <v>0</v>
      </c>
      <c r="K7776" s="2">
        <v>40000000</v>
      </c>
      <c r="L7776" t="s">
        <v>18</v>
      </c>
    </row>
    <row r="7777" spans="1:12" x14ac:dyDescent="0.85">
      <c r="A7777" s="1">
        <v>41164</v>
      </c>
      <c r="B7777" t="s">
        <v>545</v>
      </c>
      <c r="C7777" t="s">
        <v>8359</v>
      </c>
      <c r="D7777" t="s">
        <v>8360</v>
      </c>
      <c r="E7777" t="s">
        <v>113</v>
      </c>
      <c r="F7777" t="s">
        <v>114</v>
      </c>
      <c r="G7777" t="s">
        <v>115</v>
      </c>
      <c r="H7777">
        <v>2013</v>
      </c>
      <c r="I7777" s="2">
        <v>3350000</v>
      </c>
      <c r="J7777" s="2">
        <v>0</v>
      </c>
      <c r="K7777" s="2">
        <v>3350000</v>
      </c>
      <c r="L7777" t="s">
        <v>18</v>
      </c>
    </row>
    <row r="7778" spans="1:12" x14ac:dyDescent="0.85">
      <c r="A7778" s="1">
        <v>41164</v>
      </c>
      <c r="B7778" t="s">
        <v>545</v>
      </c>
      <c r="C7778" t="s">
        <v>8361</v>
      </c>
      <c r="D7778" t="s">
        <v>8362</v>
      </c>
      <c r="E7778" t="s">
        <v>113</v>
      </c>
      <c r="F7778" t="s">
        <v>114</v>
      </c>
      <c r="G7778" t="s">
        <v>115</v>
      </c>
      <c r="H7778">
        <v>2013</v>
      </c>
      <c r="I7778" s="2">
        <v>20000000</v>
      </c>
      <c r="J7778" s="2">
        <v>0</v>
      </c>
      <c r="K7778" s="2">
        <v>20000000</v>
      </c>
      <c r="L7778" t="s">
        <v>18</v>
      </c>
    </row>
    <row r="7779" spans="1:12" x14ac:dyDescent="0.85">
      <c r="A7779" s="1">
        <v>41164</v>
      </c>
      <c r="B7779" t="s">
        <v>600</v>
      </c>
      <c r="C7779" t="s">
        <v>5599</v>
      </c>
      <c r="D7779" t="s">
        <v>5600</v>
      </c>
      <c r="E7779" t="s">
        <v>15</v>
      </c>
      <c r="F7779" t="s">
        <v>16</v>
      </c>
      <c r="G7779" t="s">
        <v>17</v>
      </c>
      <c r="H7779">
        <v>2013</v>
      </c>
      <c r="I7779" s="2">
        <v>519200.43</v>
      </c>
      <c r="J7779" s="2">
        <v>0</v>
      </c>
      <c r="K7779" s="2">
        <v>519200.43</v>
      </c>
      <c r="L7779" t="s">
        <v>116</v>
      </c>
    </row>
    <row r="7780" spans="1:12" x14ac:dyDescent="0.85">
      <c r="A7780" s="1">
        <v>41164</v>
      </c>
      <c r="B7780" t="s">
        <v>437</v>
      </c>
      <c r="C7780" t="s">
        <v>8363</v>
      </c>
      <c r="D7780" t="s">
        <v>8364</v>
      </c>
      <c r="E7780" t="s">
        <v>85</v>
      </c>
      <c r="F7780" t="s">
        <v>86</v>
      </c>
      <c r="G7780" t="s">
        <v>87</v>
      </c>
      <c r="H7780">
        <v>2013</v>
      </c>
      <c r="I7780" s="2">
        <v>-225683.55</v>
      </c>
      <c r="J7780" s="2">
        <v>288158.02</v>
      </c>
      <c r="K7780" s="2">
        <v>62474.47</v>
      </c>
      <c r="L7780" t="s">
        <v>18</v>
      </c>
    </row>
    <row r="7781" spans="1:12" x14ac:dyDescent="0.85">
      <c r="A7781" s="1">
        <v>41164</v>
      </c>
      <c r="B7781" t="s">
        <v>538</v>
      </c>
      <c r="C7781" t="s">
        <v>5012</v>
      </c>
      <c r="D7781" t="s">
        <v>5013</v>
      </c>
      <c r="E7781" t="s">
        <v>31</v>
      </c>
      <c r="F7781" t="s">
        <v>32</v>
      </c>
      <c r="H7781">
        <v>2013</v>
      </c>
      <c r="I7781" s="2">
        <v>0</v>
      </c>
      <c r="J7781" s="2">
        <v>200000</v>
      </c>
      <c r="K7781" s="2">
        <v>200000</v>
      </c>
      <c r="L7781" t="s">
        <v>116</v>
      </c>
    </row>
    <row r="7782" spans="1:12" x14ac:dyDescent="0.85">
      <c r="A7782" s="1">
        <v>41164</v>
      </c>
      <c r="B7782" t="s">
        <v>90</v>
      </c>
      <c r="C7782" t="s">
        <v>7586</v>
      </c>
      <c r="D7782" t="s">
        <v>7587</v>
      </c>
      <c r="E7782" t="s">
        <v>200</v>
      </c>
      <c r="F7782" t="s">
        <v>201</v>
      </c>
      <c r="G7782" t="s">
        <v>213</v>
      </c>
      <c r="H7782">
        <v>2013</v>
      </c>
      <c r="I7782" s="2">
        <v>0</v>
      </c>
      <c r="J7782" s="2">
        <v>279443.68</v>
      </c>
      <c r="K7782" s="2">
        <v>279443.68</v>
      </c>
      <c r="L7782" t="s">
        <v>116</v>
      </c>
    </row>
    <row r="7783" spans="1:12" x14ac:dyDescent="0.85">
      <c r="A7783" s="1">
        <v>41164</v>
      </c>
      <c r="B7783" t="s">
        <v>90</v>
      </c>
      <c r="C7783" t="s">
        <v>8177</v>
      </c>
      <c r="D7783" t="s">
        <v>8178</v>
      </c>
      <c r="E7783" t="s">
        <v>1408</v>
      </c>
      <c r="F7783" t="s">
        <v>1409</v>
      </c>
      <c r="G7783" t="s">
        <v>1410</v>
      </c>
      <c r="H7783">
        <v>2013</v>
      </c>
      <c r="I7783" s="2">
        <v>558720</v>
      </c>
      <c r="J7783" s="2">
        <v>0</v>
      </c>
      <c r="K7783" s="2">
        <v>558720</v>
      </c>
      <c r="L7783" t="s">
        <v>116</v>
      </c>
    </row>
    <row r="7784" spans="1:12" x14ac:dyDescent="0.85">
      <c r="A7784" s="1">
        <v>41164</v>
      </c>
      <c r="B7784" t="s">
        <v>90</v>
      </c>
      <c r="C7784" t="s">
        <v>7921</v>
      </c>
      <c r="D7784" t="s">
        <v>7922</v>
      </c>
      <c r="E7784" t="s">
        <v>113</v>
      </c>
      <c r="F7784" t="s">
        <v>114</v>
      </c>
      <c r="G7784" t="s">
        <v>115</v>
      </c>
      <c r="H7784">
        <v>2013</v>
      </c>
      <c r="I7784" s="2">
        <v>1600000</v>
      </c>
      <c r="J7784" s="2">
        <v>0</v>
      </c>
      <c r="K7784" s="2">
        <v>1600000</v>
      </c>
      <c r="L7784" t="s">
        <v>116</v>
      </c>
    </row>
    <row r="7785" spans="1:12" x14ac:dyDescent="0.85">
      <c r="A7785" s="1">
        <v>41164</v>
      </c>
      <c r="B7785" t="s">
        <v>90</v>
      </c>
      <c r="C7785" t="s">
        <v>7921</v>
      </c>
      <c r="D7785" t="s">
        <v>7922</v>
      </c>
      <c r="E7785" t="s">
        <v>1408</v>
      </c>
      <c r="F7785" t="s">
        <v>1409</v>
      </c>
      <c r="G7785" t="s">
        <v>1410</v>
      </c>
      <c r="H7785">
        <v>2013</v>
      </c>
      <c r="I7785" s="2">
        <v>186240</v>
      </c>
      <c r="J7785" s="2">
        <v>0</v>
      </c>
      <c r="K7785" s="2">
        <v>186240</v>
      </c>
      <c r="L7785" t="s">
        <v>116</v>
      </c>
    </row>
    <row r="7786" spans="1:12" x14ac:dyDescent="0.85">
      <c r="A7786" s="1">
        <v>41164</v>
      </c>
      <c r="B7786" t="s">
        <v>90</v>
      </c>
      <c r="C7786" t="s">
        <v>7921</v>
      </c>
      <c r="D7786" t="s">
        <v>7922</v>
      </c>
      <c r="E7786" t="s">
        <v>93</v>
      </c>
      <c r="F7786" t="s">
        <v>94</v>
      </c>
      <c r="H7786">
        <v>2013</v>
      </c>
      <c r="I7786" s="2">
        <v>1400000</v>
      </c>
      <c r="J7786" s="2">
        <v>0</v>
      </c>
      <c r="K7786" s="2">
        <v>1400000</v>
      </c>
      <c r="L7786" t="s">
        <v>116</v>
      </c>
    </row>
    <row r="7787" spans="1:12" x14ac:dyDescent="0.85">
      <c r="A7787" s="1">
        <v>41164</v>
      </c>
      <c r="B7787" t="s">
        <v>90</v>
      </c>
      <c r="C7787" t="s">
        <v>7921</v>
      </c>
      <c r="D7787" t="s">
        <v>7922</v>
      </c>
      <c r="E7787" t="s">
        <v>93</v>
      </c>
      <c r="F7787" t="s">
        <v>94</v>
      </c>
      <c r="H7787">
        <v>2013</v>
      </c>
      <c r="I7787" s="2">
        <v>2400000</v>
      </c>
      <c r="J7787" s="2">
        <v>0</v>
      </c>
      <c r="K7787" s="2">
        <v>2400000</v>
      </c>
      <c r="L7787" t="s">
        <v>116</v>
      </c>
    </row>
    <row r="7788" spans="1:12" x14ac:dyDescent="0.85">
      <c r="A7788" s="1">
        <v>41164</v>
      </c>
      <c r="B7788" t="s">
        <v>28</v>
      </c>
      <c r="C7788" t="s">
        <v>8365</v>
      </c>
      <c r="D7788" t="s">
        <v>8366</v>
      </c>
      <c r="E7788" t="s">
        <v>62</v>
      </c>
      <c r="F7788" t="s">
        <v>63</v>
      </c>
      <c r="H7788">
        <v>2013</v>
      </c>
      <c r="I7788" s="2">
        <v>202802</v>
      </c>
      <c r="J7788" s="2">
        <v>0</v>
      </c>
      <c r="K7788" s="2">
        <v>202802</v>
      </c>
      <c r="L7788" t="s">
        <v>18</v>
      </c>
    </row>
    <row r="7789" spans="1:12" x14ac:dyDescent="0.85">
      <c r="A7789" s="1">
        <v>41164</v>
      </c>
      <c r="B7789" t="s">
        <v>883</v>
      </c>
      <c r="C7789" t="s">
        <v>7197</v>
      </c>
      <c r="D7789" t="s">
        <v>7198</v>
      </c>
      <c r="E7789" t="s">
        <v>49</v>
      </c>
      <c r="F7789" t="s">
        <v>50</v>
      </c>
      <c r="G7789" t="s">
        <v>451</v>
      </c>
      <c r="H7789">
        <v>2013</v>
      </c>
      <c r="I7789" s="2">
        <v>0</v>
      </c>
      <c r="J7789" s="2">
        <v>4000000</v>
      </c>
      <c r="K7789" s="2">
        <v>4000000</v>
      </c>
      <c r="L7789" t="s">
        <v>116</v>
      </c>
    </row>
    <row r="7790" spans="1:12" x14ac:dyDescent="0.85">
      <c r="A7790" s="1">
        <v>41164</v>
      </c>
      <c r="B7790" t="s">
        <v>5833</v>
      </c>
      <c r="C7790" t="s">
        <v>5834</v>
      </c>
      <c r="D7790" t="s">
        <v>5835</v>
      </c>
      <c r="E7790" t="s">
        <v>293</v>
      </c>
      <c r="F7790" t="s">
        <v>294</v>
      </c>
      <c r="G7790" t="s">
        <v>626</v>
      </c>
      <c r="H7790">
        <v>2013</v>
      </c>
      <c r="I7790" s="2">
        <v>418453.64</v>
      </c>
      <c r="J7790" s="2">
        <v>0</v>
      </c>
      <c r="K7790" s="2">
        <v>418453.64</v>
      </c>
      <c r="L7790" t="s">
        <v>116</v>
      </c>
    </row>
    <row r="7791" spans="1:12" x14ac:dyDescent="0.85">
      <c r="A7791" s="1">
        <v>41164</v>
      </c>
      <c r="B7791" t="s">
        <v>12</v>
      </c>
      <c r="C7791" t="s">
        <v>8367</v>
      </c>
      <c r="D7791" t="s">
        <v>8368</v>
      </c>
      <c r="E7791" t="s">
        <v>293</v>
      </c>
      <c r="F7791" t="s">
        <v>294</v>
      </c>
      <c r="G7791" t="s">
        <v>626</v>
      </c>
      <c r="H7791">
        <v>2013</v>
      </c>
      <c r="I7791" s="2">
        <v>15048</v>
      </c>
      <c r="J7791" s="2">
        <v>0</v>
      </c>
      <c r="K7791" s="2">
        <v>15048</v>
      </c>
      <c r="L7791" t="s">
        <v>18</v>
      </c>
    </row>
    <row r="7792" spans="1:12" x14ac:dyDescent="0.85">
      <c r="A7792" s="1">
        <v>41164</v>
      </c>
      <c r="B7792" t="s">
        <v>12</v>
      </c>
      <c r="C7792" t="s">
        <v>8369</v>
      </c>
      <c r="D7792" t="s">
        <v>8370</v>
      </c>
      <c r="E7792" t="s">
        <v>113</v>
      </c>
      <c r="F7792" t="s">
        <v>114</v>
      </c>
      <c r="G7792" t="s">
        <v>115</v>
      </c>
      <c r="H7792">
        <v>2013</v>
      </c>
      <c r="I7792" s="2">
        <v>2000000</v>
      </c>
      <c r="J7792" s="2">
        <v>0</v>
      </c>
      <c r="K7792" s="2">
        <v>2000000</v>
      </c>
      <c r="L7792" t="s">
        <v>18</v>
      </c>
    </row>
    <row r="7793" spans="1:12" x14ac:dyDescent="0.85">
      <c r="A7793" s="1">
        <v>41164</v>
      </c>
      <c r="B7793" t="s">
        <v>7950</v>
      </c>
      <c r="C7793" t="s">
        <v>7951</v>
      </c>
      <c r="D7793" t="s">
        <v>7952</v>
      </c>
      <c r="E7793" t="s">
        <v>200</v>
      </c>
      <c r="F7793" t="s">
        <v>201</v>
      </c>
      <c r="G7793" t="s">
        <v>213</v>
      </c>
      <c r="H7793">
        <v>2013</v>
      </c>
      <c r="I7793" s="2">
        <v>0</v>
      </c>
      <c r="J7793" s="2">
        <v>840000</v>
      </c>
      <c r="K7793" s="2">
        <v>840000</v>
      </c>
      <c r="L7793" t="s">
        <v>116</v>
      </c>
    </row>
    <row r="7794" spans="1:12" x14ac:dyDescent="0.85">
      <c r="A7794" s="1">
        <v>41164</v>
      </c>
      <c r="B7794" t="s">
        <v>90</v>
      </c>
      <c r="C7794" t="s">
        <v>6781</v>
      </c>
      <c r="D7794" t="s">
        <v>6782</v>
      </c>
      <c r="E7794" t="s">
        <v>93</v>
      </c>
      <c r="F7794" t="s">
        <v>94</v>
      </c>
      <c r="H7794">
        <v>2013</v>
      </c>
      <c r="I7794" s="2">
        <v>780450</v>
      </c>
      <c r="J7794" s="2">
        <v>0</v>
      </c>
      <c r="K7794" s="2">
        <v>780450</v>
      </c>
      <c r="L7794" t="s">
        <v>116</v>
      </c>
    </row>
    <row r="7795" spans="1:12" x14ac:dyDescent="0.85">
      <c r="A7795" s="1">
        <v>41164</v>
      </c>
      <c r="B7795" t="s">
        <v>90</v>
      </c>
      <c r="C7795" t="s">
        <v>6345</v>
      </c>
      <c r="D7795" t="s">
        <v>6346</v>
      </c>
      <c r="E7795" t="s">
        <v>93</v>
      </c>
      <c r="F7795" t="s">
        <v>94</v>
      </c>
      <c r="H7795">
        <v>2013</v>
      </c>
      <c r="I7795" s="2">
        <v>46336000</v>
      </c>
      <c r="J7795" s="2">
        <v>0</v>
      </c>
      <c r="K7795" s="2">
        <v>46336000</v>
      </c>
      <c r="L7795" t="s">
        <v>116</v>
      </c>
    </row>
    <row r="7796" spans="1:12" x14ac:dyDescent="0.85">
      <c r="A7796" s="1">
        <v>41164</v>
      </c>
      <c r="B7796" t="s">
        <v>90</v>
      </c>
      <c r="C7796" t="s">
        <v>8197</v>
      </c>
      <c r="D7796" t="s">
        <v>8198</v>
      </c>
      <c r="E7796" t="s">
        <v>93</v>
      </c>
      <c r="F7796" t="s">
        <v>94</v>
      </c>
      <c r="H7796">
        <v>2013</v>
      </c>
      <c r="I7796" s="2">
        <v>2500000</v>
      </c>
      <c r="J7796" s="2">
        <v>0</v>
      </c>
      <c r="K7796" s="2">
        <v>2500000</v>
      </c>
      <c r="L7796" t="s">
        <v>116</v>
      </c>
    </row>
    <row r="7797" spans="1:12" x14ac:dyDescent="0.85">
      <c r="A7797" s="1">
        <v>41164</v>
      </c>
      <c r="B7797" t="s">
        <v>1843</v>
      </c>
      <c r="C7797" t="s">
        <v>1844</v>
      </c>
      <c r="D7797" t="s">
        <v>1845</v>
      </c>
      <c r="E7797" t="s">
        <v>113</v>
      </c>
      <c r="F7797" t="s">
        <v>114</v>
      </c>
      <c r="G7797" t="s">
        <v>115</v>
      </c>
      <c r="H7797">
        <v>2013</v>
      </c>
      <c r="I7797" s="2">
        <v>0</v>
      </c>
      <c r="J7797" s="2">
        <v>16500000</v>
      </c>
      <c r="K7797" s="2">
        <v>16500000</v>
      </c>
      <c r="L7797" t="s">
        <v>116</v>
      </c>
    </row>
    <row r="7798" spans="1:12" x14ac:dyDescent="0.85">
      <c r="A7798" s="1">
        <v>41164</v>
      </c>
      <c r="B7798" t="s">
        <v>90</v>
      </c>
      <c r="C7798" t="s">
        <v>6797</v>
      </c>
      <c r="D7798" t="s">
        <v>6798</v>
      </c>
      <c r="E7798" t="s">
        <v>1408</v>
      </c>
      <c r="F7798" t="s">
        <v>1409</v>
      </c>
      <c r="G7798" t="s">
        <v>1410</v>
      </c>
      <c r="H7798">
        <v>2013</v>
      </c>
      <c r="I7798" s="2">
        <v>1117440</v>
      </c>
      <c r="J7798" s="2">
        <v>0</v>
      </c>
      <c r="K7798" s="2">
        <v>1117440</v>
      </c>
      <c r="L7798" t="s">
        <v>116</v>
      </c>
    </row>
    <row r="7799" spans="1:12" x14ac:dyDescent="0.85">
      <c r="A7799" s="1">
        <v>41164</v>
      </c>
      <c r="B7799" t="s">
        <v>4806</v>
      </c>
      <c r="C7799" t="s">
        <v>7976</v>
      </c>
      <c r="D7799" t="s">
        <v>7977</v>
      </c>
      <c r="E7799" t="s">
        <v>223</v>
      </c>
      <c r="F7799" t="s">
        <v>224</v>
      </c>
      <c r="G7799" t="s">
        <v>225</v>
      </c>
      <c r="H7799">
        <v>2013</v>
      </c>
      <c r="I7799" s="2">
        <v>3000000</v>
      </c>
      <c r="J7799" s="2">
        <v>0</v>
      </c>
      <c r="K7799" s="2">
        <v>3000000</v>
      </c>
      <c r="L7799" t="s">
        <v>116</v>
      </c>
    </row>
    <row r="7800" spans="1:12" x14ac:dyDescent="0.85">
      <c r="A7800" s="1">
        <v>41164</v>
      </c>
      <c r="B7800" t="s">
        <v>12</v>
      </c>
      <c r="C7800" t="s">
        <v>8371</v>
      </c>
      <c r="D7800" t="s">
        <v>8372</v>
      </c>
      <c r="E7800" t="s">
        <v>15</v>
      </c>
      <c r="F7800" t="s">
        <v>16</v>
      </c>
      <c r="G7800" t="s">
        <v>17</v>
      </c>
      <c r="H7800">
        <v>2013</v>
      </c>
      <c r="I7800" s="2">
        <v>683032.05</v>
      </c>
      <c r="J7800" s="2">
        <v>0</v>
      </c>
      <c r="K7800" s="2">
        <v>683032.05</v>
      </c>
      <c r="L7800" t="s">
        <v>18</v>
      </c>
    </row>
    <row r="7801" spans="1:12" x14ac:dyDescent="0.85">
      <c r="A7801" s="1">
        <v>41164</v>
      </c>
      <c r="B7801" t="s">
        <v>33</v>
      </c>
      <c r="C7801" t="s">
        <v>8373</v>
      </c>
      <c r="D7801" t="s">
        <v>2033</v>
      </c>
      <c r="E7801" t="s">
        <v>62</v>
      </c>
      <c r="F7801" t="s">
        <v>63</v>
      </c>
      <c r="H7801">
        <v>2013</v>
      </c>
      <c r="I7801" s="2">
        <v>127852.02</v>
      </c>
      <c r="J7801" s="2">
        <v>0</v>
      </c>
      <c r="K7801" s="2">
        <v>127852.02</v>
      </c>
      <c r="L7801" t="s">
        <v>18</v>
      </c>
    </row>
    <row r="7802" spans="1:12" x14ac:dyDescent="0.85">
      <c r="A7802" s="1">
        <v>41164</v>
      </c>
      <c r="B7802" t="s">
        <v>28</v>
      </c>
      <c r="C7802" t="s">
        <v>8374</v>
      </c>
      <c r="D7802" t="s">
        <v>8375</v>
      </c>
      <c r="E7802" t="s">
        <v>62</v>
      </c>
      <c r="F7802" t="s">
        <v>63</v>
      </c>
      <c r="H7802">
        <v>2013</v>
      </c>
      <c r="I7802" s="2">
        <v>94030.86</v>
      </c>
      <c r="J7802" s="2">
        <v>0</v>
      </c>
      <c r="K7802" s="2">
        <v>94030.86</v>
      </c>
      <c r="L7802" t="s">
        <v>18</v>
      </c>
    </row>
    <row r="7803" spans="1:12" x14ac:dyDescent="0.85">
      <c r="A7803" s="1">
        <v>41164</v>
      </c>
      <c r="B7803" t="s">
        <v>12</v>
      </c>
      <c r="C7803" t="s">
        <v>8376</v>
      </c>
      <c r="D7803" t="s">
        <v>8377</v>
      </c>
      <c r="E7803" t="s">
        <v>15</v>
      </c>
      <c r="F7803" t="s">
        <v>16</v>
      </c>
      <c r="G7803" t="s">
        <v>17</v>
      </c>
      <c r="H7803">
        <v>2013</v>
      </c>
      <c r="I7803" s="2">
        <v>9244042.7300000004</v>
      </c>
      <c r="J7803" s="2">
        <v>0</v>
      </c>
      <c r="K7803" s="2">
        <v>9244042.7300000004</v>
      </c>
      <c r="L7803" t="s">
        <v>18</v>
      </c>
    </row>
    <row r="7804" spans="1:12" x14ac:dyDescent="0.85">
      <c r="A7804" s="1">
        <v>41164</v>
      </c>
      <c r="B7804" t="s">
        <v>90</v>
      </c>
      <c r="C7804" t="s">
        <v>6842</v>
      </c>
      <c r="D7804" t="s">
        <v>6843</v>
      </c>
      <c r="E7804" t="s">
        <v>442</v>
      </c>
      <c r="F7804" t="s">
        <v>443</v>
      </c>
      <c r="G7804" t="s">
        <v>6844</v>
      </c>
      <c r="H7804">
        <v>2013</v>
      </c>
      <c r="I7804" s="2">
        <v>0</v>
      </c>
      <c r="J7804" s="2">
        <v>1000000</v>
      </c>
      <c r="K7804" s="2">
        <v>1000000</v>
      </c>
      <c r="L7804" t="s">
        <v>116</v>
      </c>
    </row>
    <row r="7805" spans="1:12" x14ac:dyDescent="0.85">
      <c r="A7805" s="1">
        <v>41164</v>
      </c>
      <c r="B7805" t="s">
        <v>7293</v>
      </c>
      <c r="C7805" t="s">
        <v>7294</v>
      </c>
      <c r="D7805" t="s">
        <v>7295</v>
      </c>
      <c r="E7805" t="s">
        <v>70</v>
      </c>
      <c r="F7805" t="s">
        <v>71</v>
      </c>
      <c r="G7805" t="s">
        <v>5484</v>
      </c>
      <c r="H7805">
        <v>2013</v>
      </c>
      <c r="I7805" s="2">
        <v>0</v>
      </c>
      <c r="J7805" s="2">
        <v>866543.62</v>
      </c>
      <c r="K7805" s="2">
        <v>866543.62</v>
      </c>
      <c r="L7805" t="s">
        <v>116</v>
      </c>
    </row>
    <row r="7806" spans="1:12" x14ac:dyDescent="0.85">
      <c r="A7806" s="1">
        <v>41164</v>
      </c>
      <c r="B7806" t="s">
        <v>751</v>
      </c>
      <c r="C7806" t="s">
        <v>6411</v>
      </c>
      <c r="D7806" t="s">
        <v>6412</v>
      </c>
      <c r="E7806" t="s">
        <v>102</v>
      </c>
      <c r="F7806" t="s">
        <v>103</v>
      </c>
      <c r="G7806" t="s">
        <v>104</v>
      </c>
      <c r="H7806">
        <v>2013</v>
      </c>
      <c r="I7806" s="2">
        <v>0</v>
      </c>
      <c r="J7806" s="2">
        <v>3105159.69</v>
      </c>
      <c r="K7806" s="2">
        <v>3105159.69</v>
      </c>
      <c r="L7806" t="s">
        <v>116</v>
      </c>
    </row>
    <row r="7807" spans="1:12" x14ac:dyDescent="0.85">
      <c r="A7807" s="1">
        <v>41164</v>
      </c>
      <c r="B7807" t="s">
        <v>3797</v>
      </c>
      <c r="C7807" t="s">
        <v>5953</v>
      </c>
      <c r="D7807" t="s">
        <v>5954</v>
      </c>
      <c r="E7807" t="s">
        <v>1408</v>
      </c>
      <c r="F7807" t="s">
        <v>1409</v>
      </c>
      <c r="G7807" t="s">
        <v>1410</v>
      </c>
      <c r="H7807">
        <v>2013</v>
      </c>
      <c r="I7807" s="2">
        <v>377550</v>
      </c>
      <c r="J7807" s="2">
        <v>0</v>
      </c>
      <c r="K7807" s="2">
        <v>377550</v>
      </c>
      <c r="L7807" t="s">
        <v>116</v>
      </c>
    </row>
    <row r="7808" spans="1:12" x14ac:dyDescent="0.85">
      <c r="A7808" s="1">
        <v>41164</v>
      </c>
      <c r="B7808" t="s">
        <v>5958</v>
      </c>
      <c r="C7808" t="s">
        <v>6873</v>
      </c>
      <c r="D7808" t="s">
        <v>5960</v>
      </c>
      <c r="E7808" t="s">
        <v>1698</v>
      </c>
      <c r="F7808" t="s">
        <v>1699</v>
      </c>
      <c r="G7808" t="s">
        <v>1700</v>
      </c>
      <c r="H7808">
        <v>2013</v>
      </c>
      <c r="I7808" s="2">
        <v>0</v>
      </c>
      <c r="J7808" s="2">
        <v>100000</v>
      </c>
      <c r="K7808" s="2">
        <v>100000</v>
      </c>
      <c r="L7808" t="s">
        <v>116</v>
      </c>
    </row>
    <row r="7809" spans="1:12" x14ac:dyDescent="0.85">
      <c r="A7809" s="1">
        <v>41164</v>
      </c>
      <c r="B7809" t="s">
        <v>7325</v>
      </c>
      <c r="C7809" t="s">
        <v>7326</v>
      </c>
      <c r="D7809" t="s">
        <v>7327</v>
      </c>
      <c r="E7809" t="s">
        <v>102</v>
      </c>
      <c r="F7809" t="s">
        <v>103</v>
      </c>
      <c r="G7809" t="s">
        <v>104</v>
      </c>
      <c r="H7809">
        <v>2013</v>
      </c>
      <c r="I7809" s="2">
        <v>0</v>
      </c>
      <c r="J7809" s="2">
        <v>11163750.039999999</v>
      </c>
      <c r="K7809" s="2">
        <v>11163750.039999999</v>
      </c>
      <c r="L7809" t="s">
        <v>116</v>
      </c>
    </row>
    <row r="7810" spans="1:12" x14ac:dyDescent="0.85">
      <c r="A7810" s="1">
        <v>41164</v>
      </c>
      <c r="B7810" t="s">
        <v>12</v>
      </c>
      <c r="C7810" t="s">
        <v>8378</v>
      </c>
      <c r="D7810" t="s">
        <v>8379</v>
      </c>
      <c r="E7810" t="s">
        <v>15</v>
      </c>
      <c r="F7810" t="s">
        <v>16</v>
      </c>
      <c r="G7810" t="s">
        <v>17</v>
      </c>
      <c r="H7810">
        <v>2013</v>
      </c>
      <c r="I7810" s="2">
        <v>3081347.58</v>
      </c>
      <c r="J7810" s="2">
        <v>0</v>
      </c>
      <c r="K7810" s="2">
        <v>3081347.58</v>
      </c>
      <c r="L7810" t="s">
        <v>18</v>
      </c>
    </row>
    <row r="7811" spans="1:12" x14ac:dyDescent="0.85">
      <c r="A7811" s="1">
        <v>41164</v>
      </c>
      <c r="B7811" t="s">
        <v>4705</v>
      </c>
      <c r="C7811" t="s">
        <v>8033</v>
      </c>
      <c r="D7811" t="s">
        <v>8034</v>
      </c>
      <c r="E7811" t="s">
        <v>102</v>
      </c>
      <c r="F7811" t="s">
        <v>103</v>
      </c>
      <c r="G7811" t="s">
        <v>104</v>
      </c>
      <c r="H7811">
        <v>2013</v>
      </c>
      <c r="I7811" s="2">
        <v>11839500</v>
      </c>
      <c r="J7811" s="2">
        <v>0</v>
      </c>
      <c r="K7811" s="2">
        <v>11839500</v>
      </c>
      <c r="L7811" t="s">
        <v>116</v>
      </c>
    </row>
    <row r="7812" spans="1:12" x14ac:dyDescent="0.85">
      <c r="A7812" s="1">
        <v>41164</v>
      </c>
      <c r="B7812" t="s">
        <v>8040</v>
      </c>
      <c r="C7812" t="s">
        <v>8041</v>
      </c>
      <c r="D7812" t="s">
        <v>8042</v>
      </c>
      <c r="E7812" t="s">
        <v>70</v>
      </c>
      <c r="F7812" t="s">
        <v>71</v>
      </c>
      <c r="G7812" t="s">
        <v>72</v>
      </c>
      <c r="H7812">
        <v>2013</v>
      </c>
      <c r="I7812" s="2">
        <v>0</v>
      </c>
      <c r="J7812" s="2">
        <v>5112607.34</v>
      </c>
      <c r="K7812" s="2">
        <v>5112607.34</v>
      </c>
      <c r="L7812" t="s">
        <v>116</v>
      </c>
    </row>
    <row r="7813" spans="1:12" x14ac:dyDescent="0.85">
      <c r="A7813" s="1">
        <v>41164</v>
      </c>
      <c r="B7813" t="s">
        <v>8040</v>
      </c>
      <c r="C7813" t="s">
        <v>8041</v>
      </c>
      <c r="D7813" t="s">
        <v>8042</v>
      </c>
      <c r="E7813" t="s">
        <v>223</v>
      </c>
      <c r="F7813" t="s">
        <v>224</v>
      </c>
      <c r="G7813" t="s">
        <v>8219</v>
      </c>
      <c r="H7813">
        <v>2013</v>
      </c>
      <c r="I7813" s="2">
        <v>0</v>
      </c>
      <c r="J7813" s="2">
        <v>3856288.96</v>
      </c>
      <c r="K7813" s="2">
        <v>3856288.96</v>
      </c>
      <c r="L7813" t="s">
        <v>116</v>
      </c>
    </row>
    <row r="7814" spans="1:12" x14ac:dyDescent="0.85">
      <c r="A7814" s="1">
        <v>41164</v>
      </c>
      <c r="B7814" t="s">
        <v>8040</v>
      </c>
      <c r="C7814" t="s">
        <v>8041</v>
      </c>
      <c r="D7814" t="s">
        <v>8042</v>
      </c>
      <c r="E7814" t="s">
        <v>119</v>
      </c>
      <c r="F7814" t="s">
        <v>120</v>
      </c>
      <c r="G7814" t="s">
        <v>1125</v>
      </c>
      <c r="H7814">
        <v>2013</v>
      </c>
      <c r="I7814" s="2">
        <v>0</v>
      </c>
      <c r="J7814" s="2">
        <v>1937634.02</v>
      </c>
      <c r="K7814" s="2">
        <v>1937634.02</v>
      </c>
      <c r="L7814" t="s">
        <v>116</v>
      </c>
    </row>
    <row r="7815" spans="1:12" x14ac:dyDescent="0.85">
      <c r="A7815" s="1">
        <v>41164</v>
      </c>
      <c r="B7815" t="s">
        <v>90</v>
      </c>
      <c r="C7815" t="s">
        <v>6923</v>
      </c>
      <c r="D7815" t="s">
        <v>6924</v>
      </c>
      <c r="E7815" t="s">
        <v>1408</v>
      </c>
      <c r="F7815" t="s">
        <v>1409</v>
      </c>
      <c r="G7815" t="s">
        <v>1410</v>
      </c>
      <c r="H7815">
        <v>2013</v>
      </c>
      <c r="I7815" s="2">
        <v>372480</v>
      </c>
      <c r="J7815" s="2">
        <v>0</v>
      </c>
      <c r="K7815" s="2">
        <v>372480</v>
      </c>
      <c r="L7815" t="s">
        <v>116</v>
      </c>
    </row>
    <row r="7816" spans="1:12" x14ac:dyDescent="0.85">
      <c r="A7816" s="1">
        <v>41164</v>
      </c>
      <c r="B7816" t="s">
        <v>648</v>
      </c>
      <c r="C7816" t="s">
        <v>5533</v>
      </c>
      <c r="D7816" t="s">
        <v>5534</v>
      </c>
      <c r="E7816" t="s">
        <v>49</v>
      </c>
      <c r="F7816" t="s">
        <v>50</v>
      </c>
      <c r="G7816" t="s">
        <v>7730</v>
      </c>
      <c r="H7816">
        <v>2013</v>
      </c>
      <c r="I7816" s="2">
        <v>0</v>
      </c>
      <c r="J7816" s="2">
        <v>250000</v>
      </c>
      <c r="K7816" s="2">
        <v>250000</v>
      </c>
      <c r="L7816" t="s">
        <v>116</v>
      </c>
    </row>
    <row r="7817" spans="1:12" x14ac:dyDescent="0.85">
      <c r="A7817" s="1">
        <v>41164</v>
      </c>
      <c r="B7817" t="s">
        <v>7385</v>
      </c>
      <c r="C7817" t="s">
        <v>7386</v>
      </c>
      <c r="D7817" t="s">
        <v>7387</v>
      </c>
      <c r="E7817" t="s">
        <v>49</v>
      </c>
      <c r="F7817" t="s">
        <v>50</v>
      </c>
      <c r="G7817" t="s">
        <v>451</v>
      </c>
      <c r="H7817">
        <v>2013</v>
      </c>
      <c r="I7817" s="2">
        <v>0</v>
      </c>
      <c r="J7817" s="2">
        <v>4000000</v>
      </c>
      <c r="K7817" s="2">
        <v>4000000</v>
      </c>
      <c r="L7817" t="s">
        <v>116</v>
      </c>
    </row>
    <row r="7818" spans="1:12" x14ac:dyDescent="0.85">
      <c r="A7818" s="1">
        <v>41164</v>
      </c>
      <c r="B7818" t="s">
        <v>12</v>
      </c>
      <c r="C7818" t="s">
        <v>8380</v>
      </c>
      <c r="D7818" t="s">
        <v>8381</v>
      </c>
      <c r="E7818" t="s">
        <v>15</v>
      </c>
      <c r="F7818" t="s">
        <v>16</v>
      </c>
      <c r="G7818" t="s">
        <v>17</v>
      </c>
      <c r="H7818">
        <v>2013</v>
      </c>
      <c r="I7818" s="2">
        <v>13345251.26</v>
      </c>
      <c r="J7818" s="2">
        <v>0</v>
      </c>
      <c r="K7818" s="2">
        <v>13345251.26</v>
      </c>
      <c r="L7818" t="s">
        <v>18</v>
      </c>
    </row>
    <row r="7819" spans="1:12" x14ac:dyDescent="0.85">
      <c r="A7819" s="1">
        <v>41164</v>
      </c>
      <c r="B7819" t="s">
        <v>12</v>
      </c>
      <c r="C7819" t="s">
        <v>8382</v>
      </c>
      <c r="D7819" t="s">
        <v>8383</v>
      </c>
      <c r="E7819" t="s">
        <v>15</v>
      </c>
      <c r="F7819" t="s">
        <v>16</v>
      </c>
      <c r="G7819" t="s">
        <v>17</v>
      </c>
      <c r="H7819">
        <v>2013</v>
      </c>
      <c r="I7819" s="2">
        <v>1888441.96</v>
      </c>
      <c r="J7819" s="2">
        <v>0</v>
      </c>
      <c r="K7819" s="2">
        <v>1888441.96</v>
      </c>
      <c r="L7819" t="s">
        <v>18</v>
      </c>
    </row>
    <row r="7820" spans="1:12" x14ac:dyDescent="0.85">
      <c r="A7820" s="1">
        <v>41164</v>
      </c>
      <c r="B7820" t="s">
        <v>12</v>
      </c>
      <c r="C7820" t="s">
        <v>8384</v>
      </c>
      <c r="D7820" t="s">
        <v>8385</v>
      </c>
      <c r="E7820" t="s">
        <v>102</v>
      </c>
      <c r="F7820" t="s">
        <v>103</v>
      </c>
      <c r="G7820" t="s">
        <v>104</v>
      </c>
      <c r="H7820">
        <v>2013</v>
      </c>
      <c r="I7820" s="2">
        <v>5539978.7300000004</v>
      </c>
      <c r="J7820" s="2">
        <v>0</v>
      </c>
      <c r="K7820" s="2">
        <v>5539978.7300000004</v>
      </c>
      <c r="L7820" t="s">
        <v>18</v>
      </c>
    </row>
    <row r="7821" spans="1:12" x14ac:dyDescent="0.85">
      <c r="A7821" s="1">
        <v>41164</v>
      </c>
      <c r="B7821" t="s">
        <v>28</v>
      </c>
      <c r="C7821" t="s">
        <v>8386</v>
      </c>
      <c r="D7821" t="s">
        <v>8387</v>
      </c>
      <c r="E7821" t="s">
        <v>260</v>
      </c>
      <c r="F7821" t="s">
        <v>261</v>
      </c>
      <c r="H7821">
        <v>2013</v>
      </c>
      <c r="I7821" s="2">
        <v>220784.8</v>
      </c>
      <c r="J7821" s="2">
        <v>0</v>
      </c>
      <c r="K7821" s="2">
        <v>220784.8</v>
      </c>
      <c r="L7821" t="s">
        <v>18</v>
      </c>
    </row>
    <row r="7822" spans="1:12" x14ac:dyDescent="0.85">
      <c r="A7822" s="1">
        <v>41164</v>
      </c>
      <c r="B7822" t="s">
        <v>28</v>
      </c>
      <c r="C7822" t="s">
        <v>8388</v>
      </c>
      <c r="D7822" t="s">
        <v>8389</v>
      </c>
      <c r="E7822" t="s">
        <v>260</v>
      </c>
      <c r="F7822" t="s">
        <v>261</v>
      </c>
      <c r="H7822">
        <v>2013</v>
      </c>
      <c r="I7822" s="2">
        <v>192419.27</v>
      </c>
      <c r="J7822" s="2">
        <v>0</v>
      </c>
      <c r="K7822" s="2">
        <v>192419.27</v>
      </c>
      <c r="L7822" t="s">
        <v>18</v>
      </c>
    </row>
    <row r="7823" spans="1:12" x14ac:dyDescent="0.85">
      <c r="A7823" s="1">
        <v>41164</v>
      </c>
      <c r="B7823" t="s">
        <v>28</v>
      </c>
      <c r="C7823" t="s">
        <v>8390</v>
      </c>
      <c r="D7823" t="s">
        <v>8391</v>
      </c>
      <c r="E7823" t="s">
        <v>102</v>
      </c>
      <c r="F7823" t="s">
        <v>103</v>
      </c>
      <c r="G7823" t="s">
        <v>104</v>
      </c>
      <c r="H7823">
        <v>2013</v>
      </c>
      <c r="I7823" s="2">
        <v>125074</v>
      </c>
      <c r="J7823" s="2">
        <v>0</v>
      </c>
      <c r="K7823" s="2">
        <v>125074</v>
      </c>
      <c r="L7823" t="s">
        <v>18</v>
      </c>
    </row>
    <row r="7824" spans="1:12" x14ac:dyDescent="0.85">
      <c r="A7824" s="1">
        <v>41164</v>
      </c>
      <c r="B7824" t="s">
        <v>28</v>
      </c>
      <c r="C7824" t="s">
        <v>8392</v>
      </c>
      <c r="D7824" t="s">
        <v>8393</v>
      </c>
      <c r="E7824" t="s">
        <v>260</v>
      </c>
      <c r="F7824" t="s">
        <v>261</v>
      </c>
      <c r="H7824">
        <v>2013</v>
      </c>
      <c r="I7824" s="2">
        <v>148787.67000000001</v>
      </c>
      <c r="J7824" s="2">
        <v>0</v>
      </c>
      <c r="K7824" s="2">
        <v>148787.67000000001</v>
      </c>
      <c r="L7824" t="s">
        <v>18</v>
      </c>
    </row>
    <row r="7825" spans="1:12" x14ac:dyDescent="0.85">
      <c r="A7825" s="1">
        <v>41164</v>
      </c>
      <c r="B7825" t="s">
        <v>28</v>
      </c>
      <c r="C7825" t="s">
        <v>8394</v>
      </c>
      <c r="D7825" t="s">
        <v>8395</v>
      </c>
      <c r="E7825" t="s">
        <v>260</v>
      </c>
      <c r="F7825" t="s">
        <v>261</v>
      </c>
      <c r="H7825">
        <v>2013</v>
      </c>
      <c r="I7825" s="2">
        <v>178247.89</v>
      </c>
      <c r="J7825" s="2">
        <v>0</v>
      </c>
      <c r="K7825" s="2">
        <v>178247.89</v>
      </c>
      <c r="L7825" t="s">
        <v>18</v>
      </c>
    </row>
    <row r="7826" spans="1:12" x14ac:dyDescent="0.85">
      <c r="A7826" s="1">
        <v>41164</v>
      </c>
      <c r="B7826" t="s">
        <v>33</v>
      </c>
      <c r="C7826" t="s">
        <v>8396</v>
      </c>
      <c r="D7826" t="s">
        <v>8397</v>
      </c>
      <c r="E7826" t="s">
        <v>21</v>
      </c>
      <c r="F7826" t="s">
        <v>22</v>
      </c>
      <c r="G7826" t="s">
        <v>23</v>
      </c>
      <c r="H7826">
        <v>2013</v>
      </c>
      <c r="I7826" s="2">
        <v>1747640.69</v>
      </c>
      <c r="J7826" s="2">
        <v>0</v>
      </c>
      <c r="K7826" s="2">
        <v>1747640.69</v>
      </c>
      <c r="L7826" t="s">
        <v>18</v>
      </c>
    </row>
    <row r="7827" spans="1:12" x14ac:dyDescent="0.85">
      <c r="A7827" s="1">
        <v>41164</v>
      </c>
      <c r="B7827" t="s">
        <v>12</v>
      </c>
      <c r="C7827" t="s">
        <v>8398</v>
      </c>
      <c r="D7827" t="s">
        <v>8399</v>
      </c>
      <c r="E7827" t="s">
        <v>235</v>
      </c>
      <c r="F7827" t="s">
        <v>236</v>
      </c>
      <c r="G7827" t="s">
        <v>237</v>
      </c>
      <c r="H7827">
        <v>2013</v>
      </c>
      <c r="I7827" s="2">
        <v>3202179.52</v>
      </c>
      <c r="J7827" s="2">
        <v>0</v>
      </c>
      <c r="K7827" s="2">
        <v>3202179.52</v>
      </c>
      <c r="L7827" t="s">
        <v>18</v>
      </c>
    </row>
    <row r="7828" spans="1:12" x14ac:dyDescent="0.85">
      <c r="A7828" s="1">
        <v>41164</v>
      </c>
      <c r="B7828" t="s">
        <v>12</v>
      </c>
      <c r="C7828" t="s">
        <v>8400</v>
      </c>
      <c r="D7828" t="s">
        <v>8401</v>
      </c>
      <c r="E7828" t="s">
        <v>235</v>
      </c>
      <c r="F7828" t="s">
        <v>236</v>
      </c>
      <c r="G7828" t="s">
        <v>237</v>
      </c>
      <c r="H7828">
        <v>2013</v>
      </c>
      <c r="I7828" s="2">
        <v>3202179.52</v>
      </c>
      <c r="J7828" s="2">
        <v>0</v>
      </c>
      <c r="K7828" s="2">
        <v>3202179.52</v>
      </c>
      <c r="L7828" t="s">
        <v>18</v>
      </c>
    </row>
    <row r="7829" spans="1:12" x14ac:dyDescent="0.85">
      <c r="A7829" s="1">
        <v>41164</v>
      </c>
      <c r="B7829" t="s">
        <v>90</v>
      </c>
      <c r="C7829" t="s">
        <v>7401</v>
      </c>
      <c r="D7829" t="s">
        <v>7402</v>
      </c>
      <c r="E7829" t="s">
        <v>93</v>
      </c>
      <c r="F7829" t="s">
        <v>94</v>
      </c>
      <c r="H7829">
        <v>2013</v>
      </c>
      <c r="I7829" s="2">
        <v>1115000</v>
      </c>
      <c r="J7829" s="2">
        <v>0</v>
      </c>
      <c r="K7829" s="2">
        <v>1115000</v>
      </c>
      <c r="L7829" t="s">
        <v>116</v>
      </c>
    </row>
    <row r="7830" spans="1:12" x14ac:dyDescent="0.85">
      <c r="A7830" s="1">
        <v>41164</v>
      </c>
      <c r="B7830" t="s">
        <v>90</v>
      </c>
      <c r="C7830" t="s">
        <v>6535</v>
      </c>
      <c r="D7830" t="s">
        <v>6536</v>
      </c>
      <c r="E7830" t="s">
        <v>93</v>
      </c>
      <c r="F7830" t="s">
        <v>94</v>
      </c>
      <c r="H7830">
        <v>2013</v>
      </c>
      <c r="I7830" s="2">
        <v>236764</v>
      </c>
      <c r="J7830" s="2">
        <v>0</v>
      </c>
      <c r="K7830" s="2">
        <v>236764</v>
      </c>
      <c r="L7830" t="s">
        <v>116</v>
      </c>
    </row>
    <row r="7831" spans="1:12" x14ac:dyDescent="0.85">
      <c r="A7831" s="1">
        <v>41164</v>
      </c>
      <c r="B7831" t="s">
        <v>3058</v>
      </c>
      <c r="C7831" t="s">
        <v>3059</v>
      </c>
      <c r="D7831" t="s">
        <v>3060</v>
      </c>
      <c r="E7831" t="s">
        <v>223</v>
      </c>
      <c r="F7831" t="s">
        <v>224</v>
      </c>
      <c r="G7831" t="s">
        <v>225</v>
      </c>
      <c r="H7831">
        <v>2013</v>
      </c>
      <c r="I7831" s="2">
        <v>84293854.319999993</v>
      </c>
      <c r="J7831" s="2">
        <v>0</v>
      </c>
      <c r="K7831" s="2">
        <v>84293854.319999993</v>
      </c>
      <c r="L7831" t="s">
        <v>116</v>
      </c>
    </row>
    <row r="7832" spans="1:12" x14ac:dyDescent="0.85">
      <c r="A7832" s="1">
        <v>41164</v>
      </c>
      <c r="B7832" t="s">
        <v>507</v>
      </c>
      <c r="C7832" t="s">
        <v>8402</v>
      </c>
      <c r="D7832" t="s">
        <v>8403</v>
      </c>
      <c r="E7832" t="s">
        <v>113</v>
      </c>
      <c r="F7832" t="s">
        <v>114</v>
      </c>
      <c r="G7832" t="s">
        <v>115</v>
      </c>
      <c r="H7832">
        <v>2013</v>
      </c>
      <c r="I7832" s="2">
        <v>-3948.26</v>
      </c>
      <c r="J7832" s="2">
        <v>7896.52</v>
      </c>
      <c r="K7832" s="2">
        <v>3948.26</v>
      </c>
      <c r="L7832" t="s">
        <v>18</v>
      </c>
    </row>
    <row r="7833" spans="1:12" x14ac:dyDescent="0.85">
      <c r="A7833" s="1">
        <v>41164</v>
      </c>
      <c r="B7833" t="s">
        <v>600</v>
      </c>
      <c r="C7833" t="s">
        <v>5599</v>
      </c>
      <c r="D7833" t="s">
        <v>5600</v>
      </c>
      <c r="E7833" t="s">
        <v>442</v>
      </c>
      <c r="F7833" t="s">
        <v>443</v>
      </c>
      <c r="G7833" t="s">
        <v>5349</v>
      </c>
      <c r="H7833">
        <v>2013</v>
      </c>
      <c r="I7833" s="2">
        <v>80545.149999999994</v>
      </c>
      <c r="J7833" s="2">
        <v>0</v>
      </c>
      <c r="K7833" s="2">
        <v>80545.149999999994</v>
      </c>
      <c r="L7833" t="s">
        <v>116</v>
      </c>
    </row>
    <row r="7834" spans="1:12" x14ac:dyDescent="0.85">
      <c r="A7834" s="1">
        <v>41164</v>
      </c>
      <c r="B7834" t="s">
        <v>600</v>
      </c>
      <c r="C7834" t="s">
        <v>5599</v>
      </c>
      <c r="D7834" t="s">
        <v>5600</v>
      </c>
      <c r="E7834" t="s">
        <v>264</v>
      </c>
      <c r="F7834" t="s">
        <v>265</v>
      </c>
      <c r="G7834" t="s">
        <v>2394</v>
      </c>
      <c r="H7834">
        <v>2013</v>
      </c>
      <c r="I7834" s="2">
        <v>371044.58</v>
      </c>
      <c r="J7834" s="2">
        <v>0</v>
      </c>
      <c r="K7834" s="2">
        <v>371044.58</v>
      </c>
      <c r="L7834" t="s">
        <v>116</v>
      </c>
    </row>
    <row r="7835" spans="1:12" x14ac:dyDescent="0.85">
      <c r="A7835" s="1">
        <v>41164</v>
      </c>
      <c r="B7835" t="s">
        <v>600</v>
      </c>
      <c r="C7835" t="s">
        <v>5599</v>
      </c>
      <c r="D7835" t="s">
        <v>5600</v>
      </c>
      <c r="E7835" t="s">
        <v>6584</v>
      </c>
      <c r="F7835" t="s">
        <v>6585</v>
      </c>
      <c r="G7835" t="s">
        <v>6586</v>
      </c>
      <c r="H7835">
        <v>2013</v>
      </c>
      <c r="I7835" s="2">
        <v>0</v>
      </c>
      <c r="J7835" s="2">
        <v>250000</v>
      </c>
      <c r="K7835" s="2">
        <v>250000</v>
      </c>
      <c r="L7835" t="s">
        <v>116</v>
      </c>
    </row>
    <row r="7836" spans="1:12" x14ac:dyDescent="0.85">
      <c r="A7836" s="1">
        <v>41164</v>
      </c>
      <c r="B7836" t="s">
        <v>600</v>
      </c>
      <c r="C7836" t="s">
        <v>5599</v>
      </c>
      <c r="D7836" t="s">
        <v>5600</v>
      </c>
      <c r="E7836" t="s">
        <v>293</v>
      </c>
      <c r="F7836" t="s">
        <v>294</v>
      </c>
      <c r="G7836" t="s">
        <v>4803</v>
      </c>
      <c r="H7836">
        <v>2013</v>
      </c>
      <c r="I7836" s="2">
        <v>81334.509999999995</v>
      </c>
      <c r="J7836" s="2">
        <v>0</v>
      </c>
      <c r="K7836" s="2">
        <v>81334.509999999995</v>
      </c>
      <c r="L7836" t="s">
        <v>116</v>
      </c>
    </row>
    <row r="7837" spans="1:12" x14ac:dyDescent="0.85">
      <c r="A7837" s="1">
        <v>41164</v>
      </c>
      <c r="B7837" t="s">
        <v>600</v>
      </c>
      <c r="C7837" t="s">
        <v>5599</v>
      </c>
      <c r="D7837" t="s">
        <v>5600</v>
      </c>
      <c r="E7837" t="s">
        <v>293</v>
      </c>
      <c r="F7837" t="s">
        <v>294</v>
      </c>
      <c r="G7837" t="s">
        <v>295</v>
      </c>
      <c r="H7837">
        <v>2013</v>
      </c>
      <c r="I7837" s="2">
        <v>118923.63</v>
      </c>
      <c r="J7837" s="2">
        <v>0</v>
      </c>
      <c r="K7837" s="2">
        <v>118923.63</v>
      </c>
      <c r="L7837" t="s">
        <v>116</v>
      </c>
    </row>
    <row r="7838" spans="1:12" x14ac:dyDescent="0.85">
      <c r="A7838" s="1">
        <v>41164</v>
      </c>
      <c r="B7838" t="s">
        <v>600</v>
      </c>
      <c r="C7838" t="s">
        <v>5599</v>
      </c>
      <c r="D7838" t="s">
        <v>5600</v>
      </c>
      <c r="E7838" t="s">
        <v>204</v>
      </c>
      <c r="F7838" t="s">
        <v>205</v>
      </c>
      <c r="G7838" t="s">
        <v>206</v>
      </c>
      <c r="H7838">
        <v>2013</v>
      </c>
      <c r="I7838" s="2">
        <v>548271.94999999995</v>
      </c>
      <c r="J7838" s="2">
        <v>0</v>
      </c>
      <c r="K7838" s="2">
        <v>548271.94999999995</v>
      </c>
      <c r="L7838" t="s">
        <v>116</v>
      </c>
    </row>
    <row r="7839" spans="1:12" x14ac:dyDescent="0.85">
      <c r="A7839" s="1">
        <v>41164</v>
      </c>
      <c r="B7839" t="s">
        <v>600</v>
      </c>
      <c r="C7839" t="s">
        <v>5599</v>
      </c>
      <c r="D7839" t="s">
        <v>5600</v>
      </c>
      <c r="E7839" t="s">
        <v>223</v>
      </c>
      <c r="F7839" t="s">
        <v>224</v>
      </c>
      <c r="G7839" t="s">
        <v>225</v>
      </c>
      <c r="H7839">
        <v>2013</v>
      </c>
      <c r="I7839" s="2">
        <v>1277338.1399999999</v>
      </c>
      <c r="J7839" s="2">
        <v>0</v>
      </c>
      <c r="K7839" s="2">
        <v>1277338.1399999999</v>
      </c>
      <c r="L7839" t="s">
        <v>116</v>
      </c>
    </row>
    <row r="7840" spans="1:12" x14ac:dyDescent="0.85">
      <c r="A7840" s="1">
        <v>41164</v>
      </c>
      <c r="B7840" t="s">
        <v>600</v>
      </c>
      <c r="C7840" t="s">
        <v>5599</v>
      </c>
      <c r="D7840" t="s">
        <v>5600</v>
      </c>
      <c r="E7840" t="s">
        <v>42</v>
      </c>
      <c r="F7840" t="s">
        <v>43</v>
      </c>
      <c r="G7840" t="s">
        <v>44</v>
      </c>
      <c r="H7840">
        <v>2013</v>
      </c>
      <c r="I7840" s="2">
        <v>1016926.67</v>
      </c>
      <c r="J7840" s="2">
        <v>1741068.32</v>
      </c>
      <c r="K7840" s="2">
        <v>2757994.99</v>
      </c>
      <c r="L7840" t="s">
        <v>116</v>
      </c>
    </row>
    <row r="7841" spans="1:12" x14ac:dyDescent="0.85">
      <c r="A7841" s="1">
        <v>41164</v>
      </c>
      <c r="B7841" t="s">
        <v>600</v>
      </c>
      <c r="C7841" t="s">
        <v>5599</v>
      </c>
      <c r="D7841" t="s">
        <v>5600</v>
      </c>
      <c r="E7841" t="s">
        <v>21</v>
      </c>
      <c r="F7841" t="s">
        <v>22</v>
      </c>
      <c r="G7841" t="s">
        <v>23</v>
      </c>
      <c r="H7841">
        <v>2013</v>
      </c>
      <c r="I7841" s="2">
        <v>1433705.25</v>
      </c>
      <c r="J7841" s="2">
        <v>0</v>
      </c>
      <c r="K7841" s="2">
        <v>1433705.25</v>
      </c>
      <c r="L7841" t="s">
        <v>116</v>
      </c>
    </row>
    <row r="7842" spans="1:12" x14ac:dyDescent="0.85">
      <c r="A7842" s="1">
        <v>41164</v>
      </c>
      <c r="B7842" t="s">
        <v>600</v>
      </c>
      <c r="C7842" t="s">
        <v>5599</v>
      </c>
      <c r="D7842" t="s">
        <v>5600</v>
      </c>
      <c r="E7842" t="s">
        <v>1722</v>
      </c>
      <c r="F7842" t="s">
        <v>1723</v>
      </c>
      <c r="G7842" t="s">
        <v>1724</v>
      </c>
      <c r="H7842">
        <v>2013</v>
      </c>
      <c r="I7842" s="2">
        <v>127733.81</v>
      </c>
      <c r="J7842" s="2">
        <v>0</v>
      </c>
      <c r="K7842" s="2">
        <v>127733.81</v>
      </c>
      <c r="L7842" t="s">
        <v>116</v>
      </c>
    </row>
    <row r="7843" spans="1:12" x14ac:dyDescent="0.85">
      <c r="A7843" s="1">
        <v>41164</v>
      </c>
      <c r="B7843" t="s">
        <v>600</v>
      </c>
      <c r="C7843" t="s">
        <v>5599</v>
      </c>
      <c r="D7843" t="s">
        <v>5600</v>
      </c>
      <c r="E7843" t="s">
        <v>93</v>
      </c>
      <c r="F7843" t="s">
        <v>94</v>
      </c>
      <c r="H7843">
        <v>2013</v>
      </c>
      <c r="I7843" s="2">
        <v>25546.76</v>
      </c>
      <c r="J7843" s="2">
        <v>0</v>
      </c>
      <c r="K7843" s="2">
        <v>25546.76</v>
      </c>
      <c r="L7843" t="s">
        <v>116</v>
      </c>
    </row>
    <row r="7844" spans="1:12" x14ac:dyDescent="0.85">
      <c r="A7844" s="1">
        <v>41164</v>
      </c>
      <c r="B7844" t="s">
        <v>90</v>
      </c>
      <c r="C7844" t="s">
        <v>7798</v>
      </c>
      <c r="D7844" t="s">
        <v>7799</v>
      </c>
      <c r="E7844" t="s">
        <v>334</v>
      </c>
      <c r="F7844" t="s">
        <v>335</v>
      </c>
      <c r="G7844" t="s">
        <v>339</v>
      </c>
      <c r="H7844">
        <v>2013</v>
      </c>
      <c r="I7844" s="2">
        <v>1499958</v>
      </c>
      <c r="J7844" s="2">
        <v>42</v>
      </c>
      <c r="K7844" s="2">
        <v>1500000</v>
      </c>
      <c r="L7844" t="s">
        <v>116</v>
      </c>
    </row>
    <row r="7845" spans="1:12" x14ac:dyDescent="0.85">
      <c r="A7845" s="1">
        <v>41164</v>
      </c>
      <c r="B7845" t="s">
        <v>90</v>
      </c>
      <c r="C7845" t="s">
        <v>7800</v>
      </c>
      <c r="D7845" t="s">
        <v>7801</v>
      </c>
      <c r="E7845" t="s">
        <v>200</v>
      </c>
      <c r="F7845" t="s">
        <v>201</v>
      </c>
      <c r="G7845" t="s">
        <v>213</v>
      </c>
      <c r="H7845">
        <v>2013</v>
      </c>
      <c r="I7845" s="2">
        <v>279485.03000000003</v>
      </c>
      <c r="J7845" s="2">
        <v>0</v>
      </c>
      <c r="K7845" s="2">
        <v>279485.03000000003</v>
      </c>
      <c r="L7845" t="s">
        <v>116</v>
      </c>
    </row>
    <row r="7846" spans="1:12" x14ac:dyDescent="0.85">
      <c r="A7846" s="1">
        <v>41164</v>
      </c>
      <c r="B7846" t="s">
        <v>5495</v>
      </c>
      <c r="C7846" t="s">
        <v>7824</v>
      </c>
      <c r="D7846" t="s">
        <v>7825</v>
      </c>
      <c r="E7846" t="s">
        <v>49</v>
      </c>
      <c r="F7846" t="s">
        <v>50</v>
      </c>
      <c r="G7846" t="s">
        <v>51</v>
      </c>
      <c r="H7846">
        <v>2013</v>
      </c>
      <c r="I7846" s="2">
        <v>0</v>
      </c>
      <c r="J7846" s="2">
        <v>3000000</v>
      </c>
      <c r="K7846" s="2">
        <v>3000000</v>
      </c>
      <c r="L7846" t="s">
        <v>116</v>
      </c>
    </row>
    <row r="7847" spans="1:12" x14ac:dyDescent="0.85">
      <c r="A7847" s="1">
        <v>41164</v>
      </c>
      <c r="B7847" t="s">
        <v>6191</v>
      </c>
      <c r="C7847" t="s">
        <v>6618</v>
      </c>
      <c r="D7847" t="s">
        <v>6619</v>
      </c>
      <c r="E7847" t="s">
        <v>70</v>
      </c>
      <c r="F7847" t="s">
        <v>71</v>
      </c>
      <c r="G7847" t="s">
        <v>5484</v>
      </c>
      <c r="H7847">
        <v>2013</v>
      </c>
      <c r="I7847" s="2">
        <v>1693136.03</v>
      </c>
      <c r="J7847" s="2">
        <v>1733087.23</v>
      </c>
      <c r="K7847" s="2">
        <v>3426223.26</v>
      </c>
      <c r="L7847" t="s">
        <v>116</v>
      </c>
    </row>
    <row r="7848" spans="1:12" x14ac:dyDescent="0.85">
      <c r="A7848" s="1">
        <v>41164</v>
      </c>
      <c r="B7848" t="s">
        <v>6191</v>
      </c>
      <c r="C7848" t="s">
        <v>6618</v>
      </c>
      <c r="D7848" t="s">
        <v>6619</v>
      </c>
      <c r="E7848" t="s">
        <v>49</v>
      </c>
      <c r="F7848" t="s">
        <v>50</v>
      </c>
      <c r="G7848" t="s">
        <v>51</v>
      </c>
      <c r="H7848">
        <v>2013</v>
      </c>
      <c r="I7848" s="2">
        <v>1000000</v>
      </c>
      <c r="J7848" s="2">
        <v>0</v>
      </c>
      <c r="K7848" s="2">
        <v>1000000</v>
      </c>
      <c r="L7848" t="s">
        <v>116</v>
      </c>
    </row>
    <row r="7849" spans="1:12" x14ac:dyDescent="0.85">
      <c r="A7849" s="1">
        <v>41164</v>
      </c>
      <c r="B7849" t="s">
        <v>4912</v>
      </c>
      <c r="C7849" t="s">
        <v>4913</v>
      </c>
      <c r="D7849" t="s">
        <v>4914</v>
      </c>
      <c r="E7849" t="s">
        <v>288</v>
      </c>
      <c r="F7849" t="s">
        <v>289</v>
      </c>
      <c r="G7849" t="s">
        <v>290</v>
      </c>
      <c r="H7849">
        <v>2013</v>
      </c>
      <c r="I7849" s="2">
        <v>1881450</v>
      </c>
      <c r="J7849" s="2">
        <v>0</v>
      </c>
      <c r="K7849" s="2">
        <v>1881450</v>
      </c>
      <c r="L7849" t="s">
        <v>116</v>
      </c>
    </row>
    <row r="7850" spans="1:12" x14ac:dyDescent="0.85">
      <c r="A7850" s="1">
        <v>41164</v>
      </c>
      <c r="B7850" t="s">
        <v>90</v>
      </c>
      <c r="C7850" t="s">
        <v>7501</v>
      </c>
      <c r="D7850" t="s">
        <v>7502</v>
      </c>
      <c r="E7850" t="s">
        <v>260</v>
      </c>
      <c r="F7850" t="s">
        <v>261</v>
      </c>
      <c r="H7850">
        <v>2013</v>
      </c>
      <c r="I7850" s="2">
        <v>70000</v>
      </c>
      <c r="J7850" s="2">
        <v>0</v>
      </c>
      <c r="K7850" s="2">
        <v>70000</v>
      </c>
      <c r="L7850" t="s">
        <v>116</v>
      </c>
    </row>
    <row r="7851" spans="1:12" x14ac:dyDescent="0.85">
      <c r="A7851" s="1">
        <v>41164</v>
      </c>
      <c r="B7851" t="s">
        <v>12</v>
      </c>
      <c r="C7851" t="s">
        <v>8404</v>
      </c>
      <c r="D7851" t="s">
        <v>8405</v>
      </c>
      <c r="E7851" t="s">
        <v>102</v>
      </c>
      <c r="F7851" t="s">
        <v>103</v>
      </c>
      <c r="G7851" t="s">
        <v>104</v>
      </c>
      <c r="H7851">
        <v>2013</v>
      </c>
      <c r="I7851" s="2">
        <v>42600</v>
      </c>
      <c r="J7851" s="2">
        <v>0</v>
      </c>
      <c r="K7851" s="2">
        <v>42600</v>
      </c>
      <c r="L7851" t="s">
        <v>18</v>
      </c>
    </row>
    <row r="7852" spans="1:12" x14ac:dyDescent="0.85">
      <c r="A7852" s="1">
        <v>41164</v>
      </c>
      <c r="B7852" t="s">
        <v>33</v>
      </c>
      <c r="C7852" t="s">
        <v>8406</v>
      </c>
      <c r="D7852" t="s">
        <v>8407</v>
      </c>
      <c r="E7852" t="s">
        <v>21</v>
      </c>
      <c r="F7852" t="s">
        <v>22</v>
      </c>
      <c r="G7852" t="s">
        <v>23</v>
      </c>
      <c r="H7852">
        <v>2013</v>
      </c>
      <c r="I7852" s="2">
        <v>8270614.5099999998</v>
      </c>
      <c r="J7852" s="2">
        <v>0</v>
      </c>
      <c r="K7852" s="2">
        <v>8270614.5099999998</v>
      </c>
      <c r="L7852" t="s">
        <v>18</v>
      </c>
    </row>
    <row r="7853" spans="1:12" x14ac:dyDescent="0.85">
      <c r="A7853" s="1">
        <v>41164</v>
      </c>
      <c r="B7853" t="s">
        <v>12</v>
      </c>
      <c r="C7853" t="s">
        <v>8408</v>
      </c>
      <c r="D7853" t="s">
        <v>3678</v>
      </c>
      <c r="E7853" t="s">
        <v>15</v>
      </c>
      <c r="F7853" t="s">
        <v>16</v>
      </c>
      <c r="G7853" t="s">
        <v>17</v>
      </c>
      <c r="H7853">
        <v>2013</v>
      </c>
      <c r="I7853" s="2">
        <v>5135579.29</v>
      </c>
      <c r="J7853" s="2">
        <v>0</v>
      </c>
      <c r="K7853" s="2">
        <v>5135579.29</v>
      </c>
      <c r="L7853" t="s">
        <v>18</v>
      </c>
    </row>
    <row r="7854" spans="1:12" x14ac:dyDescent="0.85">
      <c r="A7854" s="1">
        <v>41164</v>
      </c>
      <c r="B7854" t="s">
        <v>12</v>
      </c>
      <c r="C7854" t="s">
        <v>8409</v>
      </c>
      <c r="D7854" t="s">
        <v>8410</v>
      </c>
      <c r="E7854" t="s">
        <v>15</v>
      </c>
      <c r="F7854" t="s">
        <v>16</v>
      </c>
      <c r="G7854" t="s">
        <v>17</v>
      </c>
      <c r="H7854">
        <v>2013</v>
      </c>
      <c r="I7854" s="2">
        <v>3081347.58</v>
      </c>
      <c r="J7854" s="2">
        <v>0</v>
      </c>
      <c r="K7854" s="2">
        <v>3081347.58</v>
      </c>
      <c r="L7854" t="s">
        <v>18</v>
      </c>
    </row>
    <row r="7855" spans="1:12" x14ac:dyDescent="0.85">
      <c r="A7855" s="1">
        <v>41164</v>
      </c>
      <c r="B7855" t="s">
        <v>4705</v>
      </c>
      <c r="C7855" t="s">
        <v>8411</v>
      </c>
      <c r="E7855" t="s">
        <v>56</v>
      </c>
      <c r="F7855" t="s">
        <v>57</v>
      </c>
      <c r="G7855" t="s">
        <v>58</v>
      </c>
      <c r="H7855">
        <v>2013</v>
      </c>
      <c r="I7855" s="2">
        <v>1549800</v>
      </c>
      <c r="J7855" s="2">
        <v>3533910.09</v>
      </c>
      <c r="K7855" s="2">
        <v>5083710.09</v>
      </c>
      <c r="L7855" t="s">
        <v>116</v>
      </c>
    </row>
    <row r="7856" spans="1:12" x14ac:dyDescent="0.85">
      <c r="A7856" s="1">
        <v>41164</v>
      </c>
      <c r="B7856" t="s">
        <v>2142</v>
      </c>
      <c r="C7856" t="s">
        <v>8412</v>
      </c>
      <c r="E7856" t="s">
        <v>15</v>
      </c>
      <c r="F7856" t="s">
        <v>16</v>
      </c>
      <c r="G7856" t="s">
        <v>17</v>
      </c>
      <c r="H7856">
        <v>2013</v>
      </c>
      <c r="I7856" s="2">
        <v>595004.54</v>
      </c>
      <c r="J7856" s="2">
        <v>2502200.08</v>
      </c>
      <c r="K7856" s="2">
        <v>3097204.62</v>
      </c>
      <c r="L7856" t="s">
        <v>116</v>
      </c>
    </row>
    <row r="7857" spans="1:12" x14ac:dyDescent="0.85">
      <c r="A7857" s="1">
        <v>41164</v>
      </c>
      <c r="B7857" t="s">
        <v>90</v>
      </c>
      <c r="C7857" t="s">
        <v>8413</v>
      </c>
      <c r="E7857" t="s">
        <v>15</v>
      </c>
      <c r="F7857" t="s">
        <v>16</v>
      </c>
      <c r="G7857" t="s">
        <v>17</v>
      </c>
      <c r="H7857">
        <v>2013</v>
      </c>
      <c r="I7857" s="2">
        <v>1517077.68</v>
      </c>
      <c r="J7857" s="2">
        <v>6438843.4699999997</v>
      </c>
      <c r="K7857" s="2">
        <v>7955921.1500000004</v>
      </c>
      <c r="L7857" t="s">
        <v>116</v>
      </c>
    </row>
    <row r="7858" spans="1:12" x14ac:dyDescent="0.85">
      <c r="A7858" s="1">
        <v>41164</v>
      </c>
      <c r="B7858" t="s">
        <v>8249</v>
      </c>
      <c r="C7858" t="s">
        <v>8414</v>
      </c>
      <c r="E7858" t="s">
        <v>200</v>
      </c>
      <c r="F7858" t="s">
        <v>201</v>
      </c>
      <c r="G7858" t="s">
        <v>213</v>
      </c>
      <c r="H7858">
        <v>2013</v>
      </c>
      <c r="I7858" s="2">
        <v>0</v>
      </c>
      <c r="J7858" s="2">
        <v>4500000</v>
      </c>
      <c r="K7858" s="2">
        <v>4500000</v>
      </c>
      <c r="L7858" t="s">
        <v>116</v>
      </c>
    </row>
    <row r="7859" spans="1:12" x14ac:dyDescent="0.85">
      <c r="A7859" s="1">
        <v>41164</v>
      </c>
      <c r="B7859" t="s">
        <v>374</v>
      </c>
      <c r="C7859" t="s">
        <v>8415</v>
      </c>
      <c r="E7859" t="s">
        <v>288</v>
      </c>
      <c r="F7859" t="s">
        <v>289</v>
      </c>
      <c r="G7859" t="s">
        <v>290</v>
      </c>
      <c r="H7859">
        <v>2013</v>
      </c>
      <c r="I7859" s="2">
        <v>1919336.68</v>
      </c>
      <c r="J7859" s="2">
        <v>3358565.63</v>
      </c>
      <c r="K7859" s="2">
        <v>5277902.3099999996</v>
      </c>
      <c r="L7859" t="s">
        <v>116</v>
      </c>
    </row>
    <row r="7860" spans="1:12" x14ac:dyDescent="0.85">
      <c r="A7860" s="1">
        <v>41164</v>
      </c>
      <c r="B7860" t="s">
        <v>6884</v>
      </c>
      <c r="C7860" t="s">
        <v>8263</v>
      </c>
      <c r="E7860" t="s">
        <v>102</v>
      </c>
      <c r="F7860" t="s">
        <v>103</v>
      </c>
      <c r="G7860" t="s">
        <v>104</v>
      </c>
      <c r="H7860">
        <v>2013</v>
      </c>
      <c r="I7860" s="2">
        <v>3136600</v>
      </c>
      <c r="J7860" s="2">
        <v>6445583.1600000001</v>
      </c>
      <c r="K7860" s="2">
        <v>9582183.1600000001</v>
      </c>
      <c r="L7860" t="s">
        <v>116</v>
      </c>
    </row>
    <row r="7861" spans="1:12" x14ac:dyDescent="0.85">
      <c r="A7861" s="1">
        <v>41164</v>
      </c>
      <c r="B7861" t="s">
        <v>8416</v>
      </c>
      <c r="C7861" t="s">
        <v>8417</v>
      </c>
      <c r="E7861" t="s">
        <v>102</v>
      </c>
      <c r="F7861" t="s">
        <v>103</v>
      </c>
      <c r="G7861" t="s">
        <v>104</v>
      </c>
      <c r="H7861">
        <v>2013</v>
      </c>
      <c r="I7861" s="2">
        <v>1418126.81</v>
      </c>
      <c r="J7861" s="2">
        <v>8218118.5300000003</v>
      </c>
      <c r="K7861" s="2">
        <v>9636245.3399999999</v>
      </c>
      <c r="L7861" t="s">
        <v>116</v>
      </c>
    </row>
    <row r="7862" spans="1:12" x14ac:dyDescent="0.85">
      <c r="A7862" s="1">
        <v>41164</v>
      </c>
      <c r="B7862" t="s">
        <v>90</v>
      </c>
      <c r="C7862" t="s">
        <v>8418</v>
      </c>
      <c r="E7862" t="s">
        <v>119</v>
      </c>
      <c r="F7862" t="s">
        <v>120</v>
      </c>
      <c r="G7862" t="s">
        <v>121</v>
      </c>
      <c r="H7862">
        <v>2013</v>
      </c>
      <c r="I7862" s="2">
        <v>2857143</v>
      </c>
      <c r="J7862" s="2">
        <v>18571428</v>
      </c>
      <c r="K7862" s="2">
        <v>21428571</v>
      </c>
      <c r="L7862" t="s">
        <v>116</v>
      </c>
    </row>
    <row r="7863" spans="1:12" x14ac:dyDescent="0.85">
      <c r="A7863" s="1">
        <v>41164</v>
      </c>
      <c r="B7863" t="s">
        <v>4054</v>
      </c>
      <c r="C7863" t="s">
        <v>8264</v>
      </c>
      <c r="E7863" t="s">
        <v>21</v>
      </c>
      <c r="F7863" t="s">
        <v>22</v>
      </c>
      <c r="G7863" t="s">
        <v>23</v>
      </c>
      <c r="H7863">
        <v>2013</v>
      </c>
      <c r="I7863" s="2">
        <v>0</v>
      </c>
      <c r="J7863" s="2">
        <v>2588937.62</v>
      </c>
      <c r="K7863" s="2">
        <v>2588937.62</v>
      </c>
      <c r="L7863" t="s">
        <v>116</v>
      </c>
    </row>
    <row r="7864" spans="1:12" x14ac:dyDescent="0.85">
      <c r="A7864" s="1">
        <v>41164</v>
      </c>
      <c r="B7864" t="s">
        <v>8419</v>
      </c>
      <c r="C7864" t="s">
        <v>8420</v>
      </c>
      <c r="E7864" t="s">
        <v>21</v>
      </c>
      <c r="F7864" t="s">
        <v>22</v>
      </c>
      <c r="G7864" t="s">
        <v>23</v>
      </c>
      <c r="H7864">
        <v>2013</v>
      </c>
      <c r="I7864" s="2">
        <v>5987575.7800000003</v>
      </c>
      <c r="J7864" s="2">
        <v>12183235.869999999</v>
      </c>
      <c r="K7864" s="2">
        <v>18170811.649999999</v>
      </c>
      <c r="L7864" t="s">
        <v>116</v>
      </c>
    </row>
    <row r="7865" spans="1:12" x14ac:dyDescent="0.85">
      <c r="A7865" s="1">
        <v>41164</v>
      </c>
      <c r="B7865" t="s">
        <v>90</v>
      </c>
      <c r="C7865" t="s">
        <v>8421</v>
      </c>
      <c r="E7865" t="s">
        <v>260</v>
      </c>
      <c r="F7865" t="s">
        <v>261</v>
      </c>
      <c r="H7865">
        <v>2013</v>
      </c>
      <c r="I7865" s="2">
        <v>0</v>
      </c>
      <c r="J7865" s="2">
        <v>1000000</v>
      </c>
      <c r="K7865" s="2">
        <v>1000000</v>
      </c>
      <c r="L7865" t="s">
        <v>116</v>
      </c>
    </row>
    <row r="7866" spans="1:12" x14ac:dyDescent="0.85">
      <c r="A7866" s="1">
        <v>41164</v>
      </c>
      <c r="B7866" t="s">
        <v>90</v>
      </c>
      <c r="C7866" t="s">
        <v>8421</v>
      </c>
      <c r="E7866" t="s">
        <v>260</v>
      </c>
      <c r="F7866" t="s">
        <v>261</v>
      </c>
      <c r="H7866">
        <v>2013</v>
      </c>
      <c r="I7866" s="2">
        <v>0</v>
      </c>
      <c r="J7866" s="2">
        <v>2000000</v>
      </c>
      <c r="K7866" s="2">
        <v>2000000</v>
      </c>
      <c r="L7866" t="s">
        <v>116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866"/>
  <sheetViews>
    <sheetView topLeftCell="I1" zoomScale="60" zoomScaleNormal="60" workbookViewId="0">
      <pane ySplit="1" topLeftCell="A2" activePane="bottomLeft" state="frozen"/>
      <selection pane="bottomLeft" activeCell="C8" sqref="C8"/>
    </sheetView>
  </sheetViews>
  <sheetFormatPr defaultRowHeight="26.65" x14ac:dyDescent="0.85"/>
  <cols>
    <col min="1" max="1" width="19.88671875" customWidth="1"/>
    <col min="2" max="2" width="8.14453125" bestFit="1" customWidth="1"/>
    <col min="3" max="3" width="19.0703125" customWidth="1"/>
    <col min="4" max="4" width="66.73828125" customWidth="1"/>
    <col min="5" max="5" width="11.21875" customWidth="1"/>
    <col min="6" max="6" width="49.5546875" bestFit="1" customWidth="1"/>
    <col min="7" max="7" width="63.8125" bestFit="1" customWidth="1"/>
    <col min="8" max="8" width="21.77734375" customWidth="1"/>
    <col min="9" max="9" width="23.88671875" customWidth="1"/>
    <col min="10" max="10" width="28.40625" customWidth="1"/>
    <col min="11" max="11" width="21.48046875" customWidth="1"/>
    <col min="12" max="12" width="6.73828125" customWidth="1"/>
    <col min="14" max="14" width="14.109375" bestFit="1" customWidth="1"/>
    <col min="15" max="15" width="27.44140625" bestFit="1" customWidth="1"/>
  </cols>
  <sheetData>
    <row r="1" spans="1:20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8424</v>
      </c>
      <c r="N1" t="s">
        <v>8425</v>
      </c>
      <c r="O1" t="s">
        <v>8426</v>
      </c>
      <c r="P1" t="s">
        <v>8427</v>
      </c>
      <c r="Q1" t="s">
        <v>8428</v>
      </c>
      <c r="R1" t="s">
        <v>8429</v>
      </c>
      <c r="S1" t="s">
        <v>8430</v>
      </c>
      <c r="T1" t="s">
        <v>8431</v>
      </c>
    </row>
    <row r="2" spans="1:20" x14ac:dyDescent="0.85">
      <c r="A2" s="1">
        <v>41164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2000</v>
      </c>
      <c r="I2" s="2">
        <v>3316771.98</v>
      </c>
      <c r="J2" s="2">
        <v>0</v>
      </c>
      <c r="K2" s="2">
        <v>3316771.98</v>
      </c>
      <c r="L2" t="s">
        <v>18</v>
      </c>
      <c r="M2" s="3" t="b">
        <f>trust_funds5[[#This Row],[Contributions Outstanding (USD)]]=0</f>
        <v>1</v>
      </c>
      <c r="N2" s="3" t="str">
        <f t="shared" ref="N2:N65" si="0">IF(D2 &gt; 0, "Outstanding", "No Outstanding")</f>
        <v>Outstanding</v>
      </c>
      <c r="O2" s="3" t="str">
        <f t="shared" ref="O2:O65" si="1">IF(AND(C2 &gt; 1000000, B2 &gt; 2000), "High Contribution &amp; Recent", "Other")</f>
        <v>High Contribution &amp; Recent</v>
      </c>
      <c r="P2" s="3" t="str">
        <f t="shared" ref="P2:P65" si="2">IF(AND(B2 = 2000, E2 = "Canada"), "Year 2000, Canada", "Other")</f>
        <v>Other</v>
      </c>
      <c r="Q2" s="3" t="str">
        <f t="shared" ref="Q2:Q65" si="3">IF(OR(E2 = "Canada", E2 = "Sweden"), "Canada or Sweden", "Other")</f>
        <v>Other</v>
      </c>
      <c r="R2" s="3" t="str">
        <f t="shared" ref="R2:R65" si="4">IF(NOT(F2 = "LCLS"), "Not LCLS", "LCLS")</f>
        <v>Not LCLS</v>
      </c>
      <c r="S2" s="3" t="str" cm="1">
        <f t="array" ref="S2">_xlfn.IFS(G2 &gt; 5000000, "Very High", G2 &gt; 1000000, "High", G2 &gt; 500000, "Medium", TRUE, "Low")</f>
        <v>Very High</v>
      </c>
      <c r="T2" s="3" t="str" cm="1">
        <f t="array" ref="T2">_xlfn.IFS(B2 &gt;= 2005, "Post-2005", B2 &gt;= 2000, "2000-2004", TRUE, "Pre-2000")</f>
        <v>Post-2005</v>
      </c>
    </row>
    <row r="3" spans="1:20" x14ac:dyDescent="0.85">
      <c r="A3" s="1">
        <v>41164</v>
      </c>
      <c r="B3" t="s">
        <v>12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2000</v>
      </c>
      <c r="I3" s="2">
        <v>5919962.1100000003</v>
      </c>
      <c r="J3" s="2">
        <v>0</v>
      </c>
      <c r="K3" s="2">
        <v>5919962.1100000003</v>
      </c>
      <c r="L3" t="s">
        <v>18</v>
      </c>
      <c r="M3" s="3" t="b">
        <f>trust_funds5[[#This Row],[Contributions Outstanding (USD)]]=0</f>
        <v>1</v>
      </c>
      <c r="N3" s="3" t="str">
        <f t="shared" si="0"/>
        <v>Outstanding</v>
      </c>
      <c r="O3" s="3" t="str">
        <f t="shared" si="1"/>
        <v>High Contribution &amp; Recent</v>
      </c>
      <c r="P3" s="3" t="str">
        <f t="shared" si="2"/>
        <v>Other</v>
      </c>
      <c r="Q3" s="3" t="str">
        <f t="shared" si="3"/>
        <v>Other</v>
      </c>
      <c r="R3" s="3" t="str">
        <f t="shared" si="4"/>
        <v>Not LCLS</v>
      </c>
      <c r="S3" s="3" t="str" cm="1">
        <f t="array" ref="S3">_xlfn.IFS(G3 &gt; 5000000, "Very High", G3 &gt; 1000000, "High", G3 &gt; 500000, "Medium", TRUE, "Low")</f>
        <v>Very High</v>
      </c>
      <c r="T3" s="3" t="str" cm="1">
        <f t="array" ref="T3">_xlfn.IFS(B3 &gt;= 2005, "Post-2005", B3 &gt;= 2000, "2000-2004", TRUE, "Pre-2000")</f>
        <v>Post-2005</v>
      </c>
    </row>
    <row r="4" spans="1:20" x14ac:dyDescent="0.85">
      <c r="A4" s="1">
        <v>41164</v>
      </c>
      <c r="B4" t="s">
        <v>12</v>
      </c>
      <c r="C4" t="s">
        <v>24</v>
      </c>
      <c r="D4" t="s">
        <v>25</v>
      </c>
      <c r="E4" t="s">
        <v>21</v>
      </c>
      <c r="F4" t="s">
        <v>22</v>
      </c>
      <c r="G4" t="s">
        <v>23</v>
      </c>
      <c r="H4">
        <v>2000</v>
      </c>
      <c r="I4" s="2">
        <v>3788775.75</v>
      </c>
      <c r="J4" s="2">
        <v>0</v>
      </c>
      <c r="K4" s="2">
        <v>3788775.75</v>
      </c>
      <c r="L4" t="s">
        <v>18</v>
      </c>
      <c r="M4" s="3" t="b">
        <f>trust_funds5[[#This Row],[Contributions Outstanding (USD)]]=0</f>
        <v>1</v>
      </c>
      <c r="N4" s="3" t="str">
        <f t="shared" si="0"/>
        <v>Outstanding</v>
      </c>
      <c r="O4" s="3" t="str">
        <f t="shared" si="1"/>
        <v>High Contribution &amp; Recent</v>
      </c>
      <c r="P4" s="3" t="str">
        <f t="shared" si="2"/>
        <v>Other</v>
      </c>
      <c r="Q4" s="3" t="str">
        <f t="shared" si="3"/>
        <v>Other</v>
      </c>
      <c r="R4" s="3" t="str">
        <f t="shared" si="4"/>
        <v>Not LCLS</v>
      </c>
      <c r="S4" s="3" t="str" cm="1">
        <f t="array" ref="S4">_xlfn.IFS(G4 &gt; 5000000, "Very High", G4 &gt; 1000000, "High", G4 &gt; 500000, "Medium", TRUE, "Low")</f>
        <v>Very High</v>
      </c>
      <c r="T4" s="3" t="str" cm="1">
        <f t="array" ref="T4">_xlfn.IFS(B4 &gt;= 2005, "Post-2005", B4 &gt;= 2000, "2000-2004", TRUE, "Pre-2000")</f>
        <v>Post-2005</v>
      </c>
    </row>
    <row r="5" spans="1:20" x14ac:dyDescent="0.85">
      <c r="A5" s="1">
        <v>41164</v>
      </c>
      <c r="B5" t="s">
        <v>12</v>
      </c>
      <c r="C5" t="s">
        <v>26</v>
      </c>
      <c r="D5" t="s">
        <v>27</v>
      </c>
      <c r="E5" t="s">
        <v>15</v>
      </c>
      <c r="F5" t="s">
        <v>16</v>
      </c>
      <c r="G5" t="s">
        <v>17</v>
      </c>
      <c r="H5">
        <v>2000</v>
      </c>
      <c r="I5" s="2">
        <v>3781213.19</v>
      </c>
      <c r="J5" s="2">
        <v>0</v>
      </c>
      <c r="K5" s="2">
        <v>3781213.19</v>
      </c>
      <c r="L5" t="s">
        <v>18</v>
      </c>
      <c r="M5" s="3" t="b">
        <f>trust_funds5[[#This Row],[Contributions Outstanding (USD)]]=0</f>
        <v>1</v>
      </c>
      <c r="N5" s="3" t="str">
        <f t="shared" si="0"/>
        <v>Outstanding</v>
      </c>
      <c r="O5" s="3" t="str">
        <f t="shared" si="1"/>
        <v>High Contribution &amp; Recent</v>
      </c>
      <c r="P5" s="3" t="str">
        <f t="shared" si="2"/>
        <v>Other</v>
      </c>
      <c r="Q5" s="3" t="str">
        <f t="shared" si="3"/>
        <v>Other</v>
      </c>
      <c r="R5" s="3" t="str">
        <f t="shared" si="4"/>
        <v>Not LCLS</v>
      </c>
      <c r="S5" s="3" t="str" cm="1">
        <f t="array" ref="S5">_xlfn.IFS(G5 &gt; 5000000, "Very High", G5 &gt; 1000000, "High", G5 &gt; 500000, "Medium", TRUE, "Low")</f>
        <v>Very High</v>
      </c>
      <c r="T5" s="3" t="str" cm="1">
        <f t="array" ref="T5">_xlfn.IFS(B5 &gt;= 2005, "Post-2005", B5 &gt;= 2000, "2000-2004", TRUE, "Pre-2000")</f>
        <v>Post-2005</v>
      </c>
    </row>
    <row r="6" spans="1:20" x14ac:dyDescent="0.85">
      <c r="A6" s="1">
        <v>41164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H6">
        <v>2000</v>
      </c>
      <c r="I6" s="2">
        <v>200000</v>
      </c>
      <c r="J6" s="2">
        <v>0</v>
      </c>
      <c r="K6" s="2">
        <v>200000</v>
      </c>
      <c r="L6" t="s">
        <v>18</v>
      </c>
      <c r="M6" s="3" t="b">
        <f>trust_funds5[[#This Row],[Contributions Outstanding (USD)]]=0</f>
        <v>1</v>
      </c>
      <c r="N6" s="3" t="str">
        <f t="shared" si="0"/>
        <v>Outstanding</v>
      </c>
      <c r="O6" s="3" t="str">
        <f t="shared" si="1"/>
        <v>High Contribution &amp; Recent</v>
      </c>
      <c r="P6" s="3" t="str">
        <f t="shared" si="2"/>
        <v>Other</v>
      </c>
      <c r="Q6" s="3" t="str">
        <f t="shared" si="3"/>
        <v>Other</v>
      </c>
      <c r="R6" s="3" t="str">
        <f t="shared" si="4"/>
        <v>Not LCLS</v>
      </c>
      <c r="S6" s="3" t="str" cm="1">
        <f t="array" ref="S6">_xlfn.IFS(G6 &gt; 5000000, "Very High", G6 &gt; 1000000, "High", G6 &gt; 500000, "Medium", TRUE, "Low")</f>
        <v>Low</v>
      </c>
      <c r="T6" s="3" t="str" cm="1">
        <f t="array" ref="T6">_xlfn.IFS(B6 &gt;= 2005, "Post-2005", B6 &gt;= 2000, "2000-2004", TRUE, "Pre-2000")</f>
        <v>Post-2005</v>
      </c>
    </row>
    <row r="7" spans="1:20" x14ac:dyDescent="0.85">
      <c r="A7" s="1">
        <v>41164</v>
      </c>
      <c r="B7" t="s">
        <v>33</v>
      </c>
      <c r="C7" t="s">
        <v>34</v>
      </c>
      <c r="D7" t="s">
        <v>35</v>
      </c>
      <c r="E7" t="s">
        <v>21</v>
      </c>
      <c r="F7" t="s">
        <v>22</v>
      </c>
      <c r="G7" t="s">
        <v>23</v>
      </c>
      <c r="H7">
        <v>2000</v>
      </c>
      <c r="I7" s="2">
        <v>2367984.84</v>
      </c>
      <c r="J7" s="2">
        <v>0</v>
      </c>
      <c r="K7" s="2">
        <v>2367984.84</v>
      </c>
      <c r="L7" t="s">
        <v>18</v>
      </c>
      <c r="M7" s="3" t="b">
        <f>trust_funds5[[#This Row],[Contributions Outstanding (USD)]]=0</f>
        <v>1</v>
      </c>
      <c r="N7" s="3" t="str">
        <f t="shared" si="0"/>
        <v>Outstanding</v>
      </c>
      <c r="O7" s="3" t="str">
        <f t="shared" si="1"/>
        <v>High Contribution &amp; Recent</v>
      </c>
      <c r="P7" s="3" t="str">
        <f t="shared" si="2"/>
        <v>Other</v>
      </c>
      <c r="Q7" s="3" t="str">
        <f t="shared" si="3"/>
        <v>Other</v>
      </c>
      <c r="R7" s="3" t="str">
        <f t="shared" si="4"/>
        <v>Not LCLS</v>
      </c>
      <c r="S7" s="3" t="str" cm="1">
        <f t="array" ref="S7">_xlfn.IFS(G7 &gt; 5000000, "Very High", G7 &gt; 1000000, "High", G7 &gt; 500000, "Medium", TRUE, "Low")</f>
        <v>Very High</v>
      </c>
      <c r="T7" s="3" t="str" cm="1">
        <f t="array" ref="T7">_xlfn.IFS(B7 &gt;= 2005, "Post-2005", B7 &gt;= 2000, "2000-2004", TRUE, "Pre-2000")</f>
        <v>Post-2005</v>
      </c>
    </row>
    <row r="8" spans="1:20" x14ac:dyDescent="0.85">
      <c r="A8" s="1">
        <v>41164</v>
      </c>
      <c r="B8" t="s">
        <v>33</v>
      </c>
      <c r="C8" t="s">
        <v>36</v>
      </c>
      <c r="D8" t="s">
        <v>37</v>
      </c>
      <c r="E8" t="s">
        <v>21</v>
      </c>
      <c r="F8" t="s">
        <v>22</v>
      </c>
      <c r="G8" t="s">
        <v>23</v>
      </c>
      <c r="H8">
        <v>2000</v>
      </c>
      <c r="I8" s="2">
        <v>7357604.9699999997</v>
      </c>
      <c r="J8" s="2">
        <v>0</v>
      </c>
      <c r="K8" s="2">
        <v>7357604.9699999997</v>
      </c>
      <c r="L8" t="s">
        <v>18</v>
      </c>
      <c r="M8" s="3" t="b">
        <f>trust_funds5[[#This Row],[Contributions Outstanding (USD)]]=0</f>
        <v>1</v>
      </c>
      <c r="N8" s="3" t="str">
        <f t="shared" si="0"/>
        <v>Outstanding</v>
      </c>
      <c r="O8" s="3" t="str">
        <f t="shared" si="1"/>
        <v>High Contribution &amp; Recent</v>
      </c>
      <c r="P8" s="3" t="str">
        <f t="shared" si="2"/>
        <v>Other</v>
      </c>
      <c r="Q8" s="3" t="str">
        <f t="shared" si="3"/>
        <v>Other</v>
      </c>
      <c r="R8" s="3" t="str">
        <f t="shared" si="4"/>
        <v>Not LCLS</v>
      </c>
      <c r="S8" s="3" t="str" cm="1">
        <f t="array" ref="S8">_xlfn.IFS(G8 &gt; 5000000, "Very High", G8 &gt; 1000000, "High", G8 &gt; 500000, "Medium", TRUE, "Low")</f>
        <v>Very High</v>
      </c>
      <c r="T8" s="3" t="str" cm="1">
        <f t="array" ref="T8">_xlfn.IFS(B8 &gt;= 2005, "Post-2005", B8 &gt;= 2000, "2000-2004", TRUE, "Pre-2000")</f>
        <v>Post-2005</v>
      </c>
    </row>
    <row r="9" spans="1:20" x14ac:dyDescent="0.85">
      <c r="A9" s="1">
        <v>41164</v>
      </c>
      <c r="B9" t="s">
        <v>33</v>
      </c>
      <c r="C9" t="s">
        <v>38</v>
      </c>
      <c r="D9" t="s">
        <v>39</v>
      </c>
      <c r="E9" t="s">
        <v>21</v>
      </c>
      <c r="F9" t="s">
        <v>22</v>
      </c>
      <c r="G9" t="s">
        <v>23</v>
      </c>
      <c r="H9">
        <v>2000</v>
      </c>
      <c r="I9" s="2">
        <v>6016322.4900000002</v>
      </c>
      <c r="J9" s="2">
        <v>0</v>
      </c>
      <c r="K9" s="2">
        <v>6016322.4900000002</v>
      </c>
      <c r="L9" t="s">
        <v>18</v>
      </c>
      <c r="M9" s="3" t="b">
        <f>trust_funds5[[#This Row],[Contributions Outstanding (USD)]]=0</f>
        <v>1</v>
      </c>
      <c r="N9" s="3" t="str">
        <f t="shared" si="0"/>
        <v>Outstanding</v>
      </c>
      <c r="O9" s="3" t="str">
        <f t="shared" si="1"/>
        <v>High Contribution &amp; Recent</v>
      </c>
      <c r="P9" s="3" t="str">
        <f t="shared" si="2"/>
        <v>Other</v>
      </c>
      <c r="Q9" s="3" t="str">
        <f t="shared" si="3"/>
        <v>Other</v>
      </c>
      <c r="R9" s="3" t="str">
        <f t="shared" si="4"/>
        <v>Not LCLS</v>
      </c>
      <c r="S9" s="3" t="str" cm="1">
        <f t="array" ref="S9">_xlfn.IFS(G9 &gt; 5000000, "Very High", G9 &gt; 1000000, "High", G9 &gt; 500000, "Medium", TRUE, "Low")</f>
        <v>Very High</v>
      </c>
      <c r="T9" s="3" t="str" cm="1">
        <f t="array" ref="T9">_xlfn.IFS(B9 &gt;= 2005, "Post-2005", B9 &gt;= 2000, "2000-2004", TRUE, "Pre-2000")</f>
        <v>Post-2005</v>
      </c>
    </row>
    <row r="10" spans="1:20" x14ac:dyDescent="0.85">
      <c r="A10" s="1">
        <v>41164</v>
      </c>
      <c r="B10" t="s">
        <v>33</v>
      </c>
      <c r="C10" t="s">
        <v>40</v>
      </c>
      <c r="D10" t="s">
        <v>41</v>
      </c>
      <c r="E10" t="s">
        <v>42</v>
      </c>
      <c r="F10" t="s">
        <v>43</v>
      </c>
      <c r="G10" t="s">
        <v>44</v>
      </c>
      <c r="H10">
        <v>2000</v>
      </c>
      <c r="I10" s="2">
        <v>6377144.3099999996</v>
      </c>
      <c r="J10" s="2">
        <v>0</v>
      </c>
      <c r="K10" s="2">
        <v>6377144.3099999996</v>
      </c>
      <c r="L10" t="s">
        <v>18</v>
      </c>
      <c r="M10" s="3" t="b">
        <f>trust_funds5[[#This Row],[Contributions Outstanding (USD)]]=0</f>
        <v>1</v>
      </c>
      <c r="N10" s="3" t="str">
        <f t="shared" si="0"/>
        <v>Outstanding</v>
      </c>
      <c r="O10" s="3" t="str">
        <f t="shared" si="1"/>
        <v>High Contribution &amp; Recent</v>
      </c>
      <c r="P10" s="3" t="str">
        <f t="shared" si="2"/>
        <v>Other</v>
      </c>
      <c r="Q10" s="3" t="str">
        <f t="shared" si="3"/>
        <v>Other</v>
      </c>
      <c r="R10" s="3" t="str">
        <f t="shared" si="4"/>
        <v>Not LCLS</v>
      </c>
      <c r="S10" s="3" t="str" cm="1">
        <f t="array" ref="S10">_xlfn.IFS(G10 &gt; 5000000, "Very High", G10 &gt; 1000000, "High", G10 &gt; 500000, "Medium", TRUE, "Low")</f>
        <v>Very High</v>
      </c>
      <c r="T10" s="3" t="str" cm="1">
        <f t="array" ref="T10">_xlfn.IFS(B10 &gt;= 2005, "Post-2005", B10 &gt;= 2000, "2000-2004", TRUE, "Pre-2000")</f>
        <v>Post-2005</v>
      </c>
    </row>
    <row r="11" spans="1:20" x14ac:dyDescent="0.85">
      <c r="A11" s="1">
        <v>41164</v>
      </c>
      <c r="B11" t="s">
        <v>33</v>
      </c>
      <c r="C11" t="s">
        <v>45</v>
      </c>
      <c r="D11" t="s">
        <v>46</v>
      </c>
      <c r="E11" t="s">
        <v>21</v>
      </c>
      <c r="F11" t="s">
        <v>22</v>
      </c>
      <c r="G11" t="s">
        <v>23</v>
      </c>
      <c r="H11">
        <v>2000</v>
      </c>
      <c r="I11" s="2">
        <v>1775988.63</v>
      </c>
      <c r="J11" s="2">
        <v>0</v>
      </c>
      <c r="K11" s="2">
        <v>1775988.63</v>
      </c>
      <c r="L11" t="s">
        <v>18</v>
      </c>
      <c r="M11" s="3" t="b">
        <f>trust_funds5[[#This Row],[Contributions Outstanding (USD)]]=0</f>
        <v>1</v>
      </c>
      <c r="N11" s="3" t="str">
        <f t="shared" si="0"/>
        <v>Outstanding</v>
      </c>
      <c r="O11" s="3" t="str">
        <f t="shared" si="1"/>
        <v>High Contribution &amp; Recent</v>
      </c>
      <c r="P11" s="3" t="str">
        <f t="shared" si="2"/>
        <v>Other</v>
      </c>
      <c r="Q11" s="3" t="str">
        <f t="shared" si="3"/>
        <v>Other</v>
      </c>
      <c r="R11" s="3" t="str">
        <f t="shared" si="4"/>
        <v>Not LCLS</v>
      </c>
      <c r="S11" s="3" t="str" cm="1">
        <f t="array" ref="S11">_xlfn.IFS(G11 &gt; 5000000, "Very High", G11 &gt; 1000000, "High", G11 &gt; 500000, "Medium", TRUE, "Low")</f>
        <v>Very High</v>
      </c>
      <c r="T11" s="3" t="str" cm="1">
        <f t="array" ref="T11">_xlfn.IFS(B11 &gt;= 2005, "Post-2005", B11 &gt;= 2000, "2000-2004", TRUE, "Pre-2000")</f>
        <v>Post-2005</v>
      </c>
    </row>
    <row r="12" spans="1:20" x14ac:dyDescent="0.85">
      <c r="A12" s="1">
        <v>41164</v>
      </c>
      <c r="B12" t="s">
        <v>12</v>
      </c>
      <c r="C12" t="s">
        <v>47</v>
      </c>
      <c r="D12" t="s">
        <v>48</v>
      </c>
      <c r="E12" t="s">
        <v>49</v>
      </c>
      <c r="F12" t="s">
        <v>50</v>
      </c>
      <c r="G12" t="s">
        <v>51</v>
      </c>
      <c r="H12">
        <v>2000</v>
      </c>
      <c r="I12" s="2">
        <v>218000</v>
      </c>
      <c r="J12" s="2">
        <v>0</v>
      </c>
      <c r="K12" s="2">
        <v>218000</v>
      </c>
      <c r="L12" t="s">
        <v>18</v>
      </c>
      <c r="M12" s="3" t="b">
        <f>trust_funds5[[#This Row],[Contributions Outstanding (USD)]]=0</f>
        <v>1</v>
      </c>
      <c r="N12" s="3" t="str">
        <f t="shared" si="0"/>
        <v>Outstanding</v>
      </c>
      <c r="O12" s="3" t="str">
        <f t="shared" si="1"/>
        <v>High Contribution &amp; Recent</v>
      </c>
      <c r="P12" s="3" t="str">
        <f t="shared" si="2"/>
        <v>Other</v>
      </c>
      <c r="Q12" s="3" t="str">
        <f t="shared" si="3"/>
        <v>Other</v>
      </c>
      <c r="R12" s="3" t="str">
        <f t="shared" si="4"/>
        <v>Not LCLS</v>
      </c>
      <c r="S12" s="3" t="str" cm="1">
        <f t="array" ref="S12">_xlfn.IFS(G12 &gt; 5000000, "Very High", G12 &gt; 1000000, "High", G12 &gt; 500000, "Medium", TRUE, "Low")</f>
        <v>Very High</v>
      </c>
      <c r="T12" s="3" t="str" cm="1">
        <f t="array" ref="T12">_xlfn.IFS(B12 &gt;= 2005, "Post-2005", B12 &gt;= 2000, "2000-2004", TRUE, "Pre-2000")</f>
        <v>Post-2005</v>
      </c>
    </row>
    <row r="13" spans="1:20" x14ac:dyDescent="0.85">
      <c r="A13" s="1">
        <v>41164</v>
      </c>
      <c r="B13" t="s">
        <v>12</v>
      </c>
      <c r="C13" t="s">
        <v>52</v>
      </c>
      <c r="D13" t="s">
        <v>53</v>
      </c>
      <c r="E13" t="s">
        <v>21</v>
      </c>
      <c r="F13" t="s">
        <v>22</v>
      </c>
      <c r="G13" t="s">
        <v>23</v>
      </c>
      <c r="H13">
        <v>2000</v>
      </c>
      <c r="I13" s="2">
        <v>177598.86</v>
      </c>
      <c r="J13" s="2">
        <v>0</v>
      </c>
      <c r="K13" s="2">
        <v>177598.86</v>
      </c>
      <c r="L13" t="s">
        <v>18</v>
      </c>
      <c r="M13" s="3" t="b">
        <f>trust_funds5[[#This Row],[Contributions Outstanding (USD)]]=0</f>
        <v>1</v>
      </c>
      <c r="N13" s="3" t="str">
        <f t="shared" si="0"/>
        <v>Outstanding</v>
      </c>
      <c r="O13" s="3" t="str">
        <f t="shared" si="1"/>
        <v>High Contribution &amp; Recent</v>
      </c>
      <c r="P13" s="3" t="str">
        <f t="shared" si="2"/>
        <v>Other</v>
      </c>
      <c r="Q13" s="3" t="str">
        <f t="shared" si="3"/>
        <v>Other</v>
      </c>
      <c r="R13" s="3" t="str">
        <f t="shared" si="4"/>
        <v>Not LCLS</v>
      </c>
      <c r="S13" s="3" t="str" cm="1">
        <f t="array" ref="S13">_xlfn.IFS(G13 &gt; 5000000, "Very High", G13 &gt; 1000000, "High", G13 &gt; 500000, "Medium", TRUE, "Low")</f>
        <v>Very High</v>
      </c>
      <c r="T13" s="3" t="str" cm="1">
        <f t="array" ref="T13">_xlfn.IFS(B13 &gt;= 2005, "Post-2005", B13 &gt;= 2000, "2000-2004", TRUE, "Pre-2000")</f>
        <v>Post-2005</v>
      </c>
    </row>
    <row r="14" spans="1:20" x14ac:dyDescent="0.85">
      <c r="A14" s="1">
        <v>41164</v>
      </c>
      <c r="B14" t="s">
        <v>12</v>
      </c>
      <c r="C14" t="s">
        <v>54</v>
      </c>
      <c r="D14" t="s">
        <v>55</v>
      </c>
      <c r="E14" t="s">
        <v>56</v>
      </c>
      <c r="F14" t="s">
        <v>57</v>
      </c>
      <c r="G14" t="s">
        <v>58</v>
      </c>
      <c r="H14">
        <v>2000</v>
      </c>
      <c r="I14" s="2">
        <v>292720</v>
      </c>
      <c r="J14" s="2">
        <v>0</v>
      </c>
      <c r="K14" s="2">
        <v>292720</v>
      </c>
      <c r="L14" t="s">
        <v>18</v>
      </c>
      <c r="M14" s="3" t="b">
        <f>trust_funds5[[#This Row],[Contributions Outstanding (USD)]]=0</f>
        <v>1</v>
      </c>
      <c r="N14" s="3" t="str">
        <f t="shared" si="0"/>
        <v>Outstanding</v>
      </c>
      <c r="O14" s="3" t="str">
        <f t="shared" si="1"/>
        <v>High Contribution &amp; Recent</v>
      </c>
      <c r="P14" s="3" t="str">
        <f t="shared" si="2"/>
        <v>Other</v>
      </c>
      <c r="Q14" s="3" t="str">
        <f t="shared" si="3"/>
        <v>Other</v>
      </c>
      <c r="R14" s="3" t="str">
        <f t="shared" si="4"/>
        <v>Not LCLS</v>
      </c>
      <c r="S14" s="3" t="str" cm="1">
        <f t="array" ref="S14">_xlfn.IFS(G14 &gt; 5000000, "Very High", G14 &gt; 1000000, "High", G14 &gt; 500000, "Medium", TRUE, "Low")</f>
        <v>Very High</v>
      </c>
      <c r="T14" s="3" t="str" cm="1">
        <f t="array" ref="T14">_xlfn.IFS(B14 &gt;= 2005, "Post-2005", B14 &gt;= 2000, "2000-2004", TRUE, "Pre-2000")</f>
        <v>Post-2005</v>
      </c>
    </row>
    <row r="15" spans="1:20" x14ac:dyDescent="0.85">
      <c r="A15" s="1">
        <v>41164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H15">
        <v>2000</v>
      </c>
      <c r="I15" s="2">
        <v>5966.56</v>
      </c>
      <c r="J15" s="2">
        <v>0</v>
      </c>
      <c r="K15" s="2">
        <v>5966.56</v>
      </c>
      <c r="L15" t="s">
        <v>18</v>
      </c>
      <c r="M15" s="3" t="b">
        <f>trust_funds5[[#This Row],[Contributions Outstanding (USD)]]=0</f>
        <v>1</v>
      </c>
      <c r="N15" s="3" t="str">
        <f t="shared" si="0"/>
        <v>Outstanding</v>
      </c>
      <c r="O15" s="3" t="str">
        <f t="shared" si="1"/>
        <v>High Contribution &amp; Recent</v>
      </c>
      <c r="P15" s="3" t="str">
        <f t="shared" si="2"/>
        <v>Other</v>
      </c>
      <c r="Q15" s="3" t="str">
        <f t="shared" si="3"/>
        <v>Other</v>
      </c>
      <c r="R15" s="3" t="str">
        <f t="shared" si="4"/>
        <v>Not LCLS</v>
      </c>
      <c r="S15" s="3" t="str" cm="1">
        <f t="array" ref="S15">_xlfn.IFS(G15 &gt; 5000000, "Very High", G15 &gt; 1000000, "High", G15 &gt; 500000, "Medium", TRUE, "Low")</f>
        <v>Low</v>
      </c>
      <c r="T15" s="3" t="str" cm="1">
        <f t="array" ref="T15">_xlfn.IFS(B15 &gt;= 2005, "Post-2005", B15 &gt;= 2000, "2000-2004", TRUE, "Pre-2000")</f>
        <v>Post-2005</v>
      </c>
    </row>
    <row r="16" spans="1:20" x14ac:dyDescent="0.85">
      <c r="A16" s="1">
        <v>41164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H16">
        <v>2000</v>
      </c>
      <c r="I16" s="2">
        <v>732703.56</v>
      </c>
      <c r="J16" s="2">
        <v>0</v>
      </c>
      <c r="K16" s="2">
        <v>732703.56</v>
      </c>
      <c r="L16" t="s">
        <v>18</v>
      </c>
      <c r="M16" s="3" t="b">
        <f>trust_funds5[[#This Row],[Contributions Outstanding (USD)]]=0</f>
        <v>1</v>
      </c>
      <c r="N16" s="3" t="str">
        <f t="shared" si="0"/>
        <v>Outstanding</v>
      </c>
      <c r="O16" s="3" t="str">
        <f t="shared" si="1"/>
        <v>High Contribution &amp; Recent</v>
      </c>
      <c r="P16" s="3" t="str">
        <f t="shared" si="2"/>
        <v>Other</v>
      </c>
      <c r="Q16" s="3" t="str">
        <f t="shared" si="3"/>
        <v>Other</v>
      </c>
      <c r="R16" s="3" t="str">
        <f t="shared" si="4"/>
        <v>Not LCLS</v>
      </c>
      <c r="S16" s="3" t="str" cm="1">
        <f t="array" ref="S16">_xlfn.IFS(G16 &gt; 5000000, "Very High", G16 &gt; 1000000, "High", G16 &gt; 500000, "Medium", TRUE, "Low")</f>
        <v>Low</v>
      </c>
      <c r="T16" s="3" t="str" cm="1">
        <f t="array" ref="T16">_xlfn.IFS(B16 &gt;= 2005, "Post-2005", B16 &gt;= 2000, "2000-2004", TRUE, "Pre-2000")</f>
        <v>Post-2005</v>
      </c>
    </row>
    <row r="17" spans="1:20" x14ac:dyDescent="0.85">
      <c r="A17" s="1">
        <v>41164</v>
      </c>
      <c r="B17" t="s">
        <v>12</v>
      </c>
      <c r="C17" t="s">
        <v>64</v>
      </c>
      <c r="D17" t="s">
        <v>65</v>
      </c>
      <c r="E17" t="s">
        <v>49</v>
      </c>
      <c r="F17" t="s">
        <v>50</v>
      </c>
      <c r="G17" t="s">
        <v>51</v>
      </c>
      <c r="H17">
        <v>2000</v>
      </c>
      <c r="I17" s="2">
        <v>65000</v>
      </c>
      <c r="J17" s="2">
        <v>0</v>
      </c>
      <c r="K17" s="2">
        <v>65000</v>
      </c>
      <c r="L17" t="s">
        <v>18</v>
      </c>
      <c r="M17" s="3" t="b">
        <f>trust_funds5[[#This Row],[Contributions Outstanding (USD)]]=0</f>
        <v>1</v>
      </c>
      <c r="N17" s="3" t="str">
        <f t="shared" si="0"/>
        <v>Outstanding</v>
      </c>
      <c r="O17" s="3" t="str">
        <f t="shared" si="1"/>
        <v>High Contribution &amp; Recent</v>
      </c>
      <c r="P17" s="3" t="str">
        <f t="shared" si="2"/>
        <v>Other</v>
      </c>
      <c r="Q17" s="3" t="str">
        <f t="shared" si="3"/>
        <v>Other</v>
      </c>
      <c r="R17" s="3" t="str">
        <f t="shared" si="4"/>
        <v>Not LCLS</v>
      </c>
      <c r="S17" s="3" t="str" cm="1">
        <f t="array" ref="S17">_xlfn.IFS(G17 &gt; 5000000, "Very High", G17 &gt; 1000000, "High", G17 &gt; 500000, "Medium", TRUE, "Low")</f>
        <v>Very High</v>
      </c>
      <c r="T17" s="3" t="str" cm="1">
        <f t="array" ref="T17">_xlfn.IFS(B17 &gt;= 2005, "Post-2005", B17 &gt;= 2000, "2000-2004", TRUE, "Pre-2000")</f>
        <v>Post-2005</v>
      </c>
    </row>
    <row r="18" spans="1:20" x14ac:dyDescent="0.85">
      <c r="A18" s="1">
        <v>41164</v>
      </c>
      <c r="B18" t="s">
        <v>28</v>
      </c>
      <c r="C18" t="s">
        <v>66</v>
      </c>
      <c r="D18" t="s">
        <v>67</v>
      </c>
      <c r="E18" t="s">
        <v>62</v>
      </c>
      <c r="F18" t="s">
        <v>63</v>
      </c>
      <c r="H18">
        <v>2000</v>
      </c>
      <c r="I18" s="2">
        <v>410034.09</v>
      </c>
      <c r="J18" s="2">
        <v>0</v>
      </c>
      <c r="K18" s="2">
        <v>410034.09</v>
      </c>
      <c r="L18" t="s">
        <v>18</v>
      </c>
      <c r="M18" s="3" t="b">
        <f>trust_funds5[[#This Row],[Contributions Outstanding (USD)]]=0</f>
        <v>1</v>
      </c>
      <c r="N18" s="3" t="str">
        <f t="shared" si="0"/>
        <v>Outstanding</v>
      </c>
      <c r="O18" s="3" t="str">
        <f t="shared" si="1"/>
        <v>High Contribution &amp; Recent</v>
      </c>
      <c r="P18" s="3" t="str">
        <f t="shared" si="2"/>
        <v>Other</v>
      </c>
      <c r="Q18" s="3" t="str">
        <f t="shared" si="3"/>
        <v>Other</v>
      </c>
      <c r="R18" s="3" t="str">
        <f t="shared" si="4"/>
        <v>Not LCLS</v>
      </c>
      <c r="S18" s="3" t="str" cm="1">
        <f t="array" ref="S18">_xlfn.IFS(G18 &gt; 5000000, "Very High", G18 &gt; 1000000, "High", G18 &gt; 500000, "Medium", TRUE, "Low")</f>
        <v>Low</v>
      </c>
      <c r="T18" s="3" t="str" cm="1">
        <f t="array" ref="T18">_xlfn.IFS(B18 &gt;= 2005, "Post-2005", B18 &gt;= 2000, "2000-2004", TRUE, "Pre-2000")</f>
        <v>Post-2005</v>
      </c>
    </row>
    <row r="19" spans="1:20" x14ac:dyDescent="0.85">
      <c r="A19" s="1">
        <v>41164</v>
      </c>
      <c r="B19" t="s">
        <v>12</v>
      </c>
      <c r="C19" t="s">
        <v>68</v>
      </c>
      <c r="D19" t="s">
        <v>69</v>
      </c>
      <c r="E19" t="s">
        <v>70</v>
      </c>
      <c r="F19" t="s">
        <v>71</v>
      </c>
      <c r="G19" t="s">
        <v>72</v>
      </c>
      <c r="H19">
        <v>2000</v>
      </c>
      <c r="I19" s="2">
        <v>300000</v>
      </c>
      <c r="J19" s="2">
        <v>0</v>
      </c>
      <c r="K19" s="2">
        <v>300000</v>
      </c>
      <c r="L19" t="s">
        <v>18</v>
      </c>
      <c r="M19" s="3" t="b">
        <f>trust_funds5[[#This Row],[Contributions Outstanding (USD)]]=0</f>
        <v>1</v>
      </c>
      <c r="N19" s="3" t="str">
        <f t="shared" si="0"/>
        <v>Outstanding</v>
      </c>
      <c r="O19" s="3" t="str">
        <f t="shared" si="1"/>
        <v>High Contribution &amp; Recent</v>
      </c>
      <c r="P19" s="3" t="str">
        <f t="shared" si="2"/>
        <v>Other</v>
      </c>
      <c r="Q19" s="3" t="str">
        <f t="shared" si="3"/>
        <v>Other</v>
      </c>
      <c r="R19" s="3" t="str">
        <f t="shared" si="4"/>
        <v>Not LCLS</v>
      </c>
      <c r="S19" s="3" t="str" cm="1">
        <f t="array" ref="S19">_xlfn.IFS(G19 &gt; 5000000, "Very High", G19 &gt; 1000000, "High", G19 &gt; 500000, "Medium", TRUE, "Low")</f>
        <v>Very High</v>
      </c>
      <c r="T19" s="3" t="str" cm="1">
        <f t="array" ref="T19">_xlfn.IFS(B19 &gt;= 2005, "Post-2005", B19 &gt;= 2000, "2000-2004", TRUE, "Pre-2000")</f>
        <v>Post-2005</v>
      </c>
    </row>
    <row r="20" spans="1:20" x14ac:dyDescent="0.85">
      <c r="A20" s="1">
        <v>41164</v>
      </c>
      <c r="B20" t="s">
        <v>73</v>
      </c>
      <c r="C20" t="s">
        <v>74</v>
      </c>
      <c r="D20" t="s">
        <v>75</v>
      </c>
      <c r="E20" t="s">
        <v>42</v>
      </c>
      <c r="F20" t="s">
        <v>43</v>
      </c>
      <c r="G20" t="s">
        <v>76</v>
      </c>
      <c r="H20">
        <v>2000</v>
      </c>
      <c r="I20" s="2">
        <v>1044135.68</v>
      </c>
      <c r="J20" s="2">
        <v>0</v>
      </c>
      <c r="K20" s="2">
        <v>1044135.68</v>
      </c>
      <c r="L20" t="s">
        <v>18</v>
      </c>
      <c r="M20" s="3" t="b">
        <f>trust_funds5[[#This Row],[Contributions Outstanding (USD)]]=0</f>
        <v>1</v>
      </c>
      <c r="N20" s="3" t="str">
        <f t="shared" si="0"/>
        <v>Outstanding</v>
      </c>
      <c r="O20" s="3" t="str">
        <f t="shared" si="1"/>
        <v>High Contribution &amp; Recent</v>
      </c>
      <c r="P20" s="3" t="str">
        <f t="shared" si="2"/>
        <v>Other</v>
      </c>
      <c r="Q20" s="3" t="str">
        <f t="shared" si="3"/>
        <v>Other</v>
      </c>
      <c r="R20" s="3" t="str">
        <f t="shared" si="4"/>
        <v>Not LCLS</v>
      </c>
      <c r="S20" s="3" t="str" cm="1">
        <f t="array" ref="S20">_xlfn.IFS(G20 &gt; 5000000, "Very High", G20 &gt; 1000000, "High", G20 &gt; 500000, "Medium", TRUE, "Low")</f>
        <v>Very High</v>
      </c>
      <c r="T20" s="3" t="str" cm="1">
        <f t="array" ref="T20">_xlfn.IFS(B20 &gt;= 2005, "Post-2005", B20 &gt;= 2000, "2000-2004", TRUE, "Pre-2000")</f>
        <v>Post-2005</v>
      </c>
    </row>
    <row r="21" spans="1:20" x14ac:dyDescent="0.85">
      <c r="A21" s="1">
        <v>41164</v>
      </c>
      <c r="B21" t="s">
        <v>77</v>
      </c>
      <c r="C21" t="s">
        <v>78</v>
      </c>
      <c r="D21" t="s">
        <v>79</v>
      </c>
      <c r="E21" t="s">
        <v>62</v>
      </c>
      <c r="F21" t="s">
        <v>63</v>
      </c>
      <c r="H21">
        <v>2000</v>
      </c>
      <c r="I21" s="2">
        <v>9111379.1199999992</v>
      </c>
      <c r="J21" s="2">
        <v>0</v>
      </c>
      <c r="K21" s="2">
        <v>9111379.1199999992</v>
      </c>
      <c r="L21" t="s">
        <v>18</v>
      </c>
      <c r="M21" s="3" t="b">
        <f>trust_funds5[[#This Row],[Contributions Outstanding (USD)]]=0</f>
        <v>1</v>
      </c>
      <c r="N21" s="3" t="str">
        <f t="shared" si="0"/>
        <v>Outstanding</v>
      </c>
      <c r="O21" s="3" t="str">
        <f t="shared" si="1"/>
        <v>High Contribution &amp; Recent</v>
      </c>
      <c r="P21" s="3" t="str">
        <f t="shared" si="2"/>
        <v>Other</v>
      </c>
      <c r="Q21" s="3" t="str">
        <f t="shared" si="3"/>
        <v>Other</v>
      </c>
      <c r="R21" s="3" t="str">
        <f t="shared" si="4"/>
        <v>Not LCLS</v>
      </c>
      <c r="S21" s="3" t="str" cm="1">
        <f t="array" ref="S21">_xlfn.IFS(G21 &gt; 5000000, "Very High", G21 &gt; 1000000, "High", G21 &gt; 500000, "Medium", TRUE, "Low")</f>
        <v>Low</v>
      </c>
      <c r="T21" s="3" t="str" cm="1">
        <f t="array" ref="T21">_xlfn.IFS(B21 &gt;= 2005, "Post-2005", B21 &gt;= 2000, "2000-2004", TRUE, "Pre-2000")</f>
        <v>Post-2005</v>
      </c>
    </row>
    <row r="22" spans="1:20" x14ac:dyDescent="0.85">
      <c r="A22" s="1">
        <v>41164</v>
      </c>
      <c r="B22" t="s">
        <v>77</v>
      </c>
      <c r="C22" t="s">
        <v>80</v>
      </c>
      <c r="D22" t="s">
        <v>81</v>
      </c>
      <c r="E22" t="s">
        <v>62</v>
      </c>
      <c r="F22" t="s">
        <v>63</v>
      </c>
      <c r="H22">
        <v>2000</v>
      </c>
      <c r="I22" s="2">
        <v>51098515.68</v>
      </c>
      <c r="J22" s="2">
        <v>0</v>
      </c>
      <c r="K22" s="2">
        <v>51098515.68</v>
      </c>
      <c r="L22" t="s">
        <v>18</v>
      </c>
      <c r="M22" s="3" t="b">
        <f>trust_funds5[[#This Row],[Contributions Outstanding (USD)]]=0</f>
        <v>1</v>
      </c>
      <c r="N22" s="3" t="str">
        <f t="shared" si="0"/>
        <v>Outstanding</v>
      </c>
      <c r="O22" s="3" t="str">
        <f t="shared" si="1"/>
        <v>High Contribution &amp; Recent</v>
      </c>
      <c r="P22" s="3" t="str">
        <f t="shared" si="2"/>
        <v>Other</v>
      </c>
      <c r="Q22" s="3" t="str">
        <f t="shared" si="3"/>
        <v>Other</v>
      </c>
      <c r="R22" s="3" t="str">
        <f t="shared" si="4"/>
        <v>Not LCLS</v>
      </c>
      <c r="S22" s="3" t="str" cm="1">
        <f t="array" ref="S22">_xlfn.IFS(G22 &gt; 5000000, "Very High", G22 &gt; 1000000, "High", G22 &gt; 500000, "Medium", TRUE, "Low")</f>
        <v>Low</v>
      </c>
      <c r="T22" s="3" t="str" cm="1">
        <f t="array" ref="T22">_xlfn.IFS(B22 &gt;= 2005, "Post-2005", B22 &gt;= 2000, "2000-2004", TRUE, "Pre-2000")</f>
        <v>Post-2005</v>
      </c>
    </row>
    <row r="23" spans="1:20" x14ac:dyDescent="0.85">
      <c r="A23" s="1">
        <v>41164</v>
      </c>
      <c r="B23" t="s">
        <v>82</v>
      </c>
      <c r="C23" t="s">
        <v>83</v>
      </c>
      <c r="D23" t="s">
        <v>84</v>
      </c>
      <c r="E23" t="s">
        <v>85</v>
      </c>
      <c r="F23" t="s">
        <v>86</v>
      </c>
      <c r="G23" t="s">
        <v>87</v>
      </c>
      <c r="H23">
        <v>2000</v>
      </c>
      <c r="I23" s="2">
        <v>444972.76</v>
      </c>
      <c r="J23" s="2">
        <v>0</v>
      </c>
      <c r="K23" s="2">
        <v>444972.76</v>
      </c>
      <c r="L23" t="s">
        <v>18</v>
      </c>
      <c r="M23" s="3" t="b">
        <f>trust_funds5[[#This Row],[Contributions Outstanding (USD)]]=0</f>
        <v>1</v>
      </c>
      <c r="N23" s="3" t="str">
        <f t="shared" si="0"/>
        <v>Outstanding</v>
      </c>
      <c r="O23" s="3" t="str">
        <f t="shared" si="1"/>
        <v>High Contribution &amp; Recent</v>
      </c>
      <c r="P23" s="3" t="str">
        <f t="shared" si="2"/>
        <v>Other</v>
      </c>
      <c r="Q23" s="3" t="str">
        <f t="shared" si="3"/>
        <v>Other</v>
      </c>
      <c r="R23" s="3" t="str">
        <f t="shared" si="4"/>
        <v>Not LCLS</v>
      </c>
      <c r="S23" s="3" t="str" cm="1">
        <f t="array" ref="S23">_xlfn.IFS(G23 &gt; 5000000, "Very High", G23 &gt; 1000000, "High", G23 &gt; 500000, "Medium", TRUE, "Low")</f>
        <v>Very High</v>
      </c>
      <c r="T23" s="3" t="str" cm="1">
        <f t="array" ref="T23">_xlfn.IFS(B23 &gt;= 2005, "Post-2005", B23 &gt;= 2000, "2000-2004", TRUE, "Pre-2000")</f>
        <v>Post-2005</v>
      </c>
    </row>
    <row r="24" spans="1:20" x14ac:dyDescent="0.85">
      <c r="A24" s="1">
        <v>41164</v>
      </c>
      <c r="B24" t="s">
        <v>12</v>
      </c>
      <c r="C24" t="s">
        <v>88</v>
      </c>
      <c r="D24" t="s">
        <v>89</v>
      </c>
      <c r="E24" t="s">
        <v>42</v>
      </c>
      <c r="F24" t="s">
        <v>43</v>
      </c>
      <c r="G24" t="s">
        <v>44</v>
      </c>
      <c r="H24">
        <v>2000</v>
      </c>
      <c r="I24" s="2">
        <v>2550857.73</v>
      </c>
      <c r="J24" s="2">
        <v>0</v>
      </c>
      <c r="K24" s="2">
        <v>2550857.73</v>
      </c>
      <c r="L24" t="s">
        <v>18</v>
      </c>
      <c r="M24" s="3" t="b">
        <f>trust_funds5[[#This Row],[Contributions Outstanding (USD)]]=0</f>
        <v>1</v>
      </c>
      <c r="N24" s="3" t="str">
        <f t="shared" si="0"/>
        <v>Outstanding</v>
      </c>
      <c r="O24" s="3" t="str">
        <f t="shared" si="1"/>
        <v>High Contribution &amp; Recent</v>
      </c>
      <c r="P24" s="3" t="str">
        <f t="shared" si="2"/>
        <v>Other</v>
      </c>
      <c r="Q24" s="3" t="str">
        <f t="shared" si="3"/>
        <v>Other</v>
      </c>
      <c r="R24" s="3" t="str">
        <f t="shared" si="4"/>
        <v>Not LCLS</v>
      </c>
      <c r="S24" s="3" t="str" cm="1">
        <f t="array" ref="S24">_xlfn.IFS(G24 &gt; 5000000, "Very High", G24 &gt; 1000000, "High", G24 &gt; 500000, "Medium", TRUE, "Low")</f>
        <v>Very High</v>
      </c>
      <c r="T24" s="3" t="str" cm="1">
        <f t="array" ref="T24">_xlfn.IFS(B24 &gt;= 2005, "Post-2005", B24 &gt;= 2000, "2000-2004", TRUE, "Pre-2000")</f>
        <v>Post-2005</v>
      </c>
    </row>
    <row r="25" spans="1:20" x14ac:dyDescent="0.85">
      <c r="A25" s="1">
        <v>41164</v>
      </c>
      <c r="B25" t="s">
        <v>90</v>
      </c>
      <c r="C25" t="s">
        <v>91</v>
      </c>
      <c r="D25" t="s">
        <v>92</v>
      </c>
      <c r="E25" t="s">
        <v>93</v>
      </c>
      <c r="F25" t="s">
        <v>94</v>
      </c>
      <c r="H25">
        <v>2000</v>
      </c>
      <c r="I25" s="2">
        <v>10087019.65</v>
      </c>
      <c r="J25" s="2">
        <v>0</v>
      </c>
      <c r="K25" s="2">
        <v>10087019.65</v>
      </c>
      <c r="L25" t="s">
        <v>18</v>
      </c>
      <c r="M25" s="3" t="b">
        <f>trust_funds5[[#This Row],[Contributions Outstanding (USD)]]=0</f>
        <v>1</v>
      </c>
      <c r="N25" s="3" t="str">
        <f t="shared" si="0"/>
        <v>Outstanding</v>
      </c>
      <c r="O25" s="3" t="str">
        <f t="shared" si="1"/>
        <v>High Contribution &amp; Recent</v>
      </c>
      <c r="P25" s="3" t="str">
        <f t="shared" si="2"/>
        <v>Other</v>
      </c>
      <c r="Q25" s="3" t="str">
        <f t="shared" si="3"/>
        <v>Other</v>
      </c>
      <c r="R25" s="3" t="str">
        <f t="shared" si="4"/>
        <v>Not LCLS</v>
      </c>
      <c r="S25" s="3" t="str" cm="1">
        <f t="array" ref="S25">_xlfn.IFS(G25 &gt; 5000000, "Very High", G25 &gt; 1000000, "High", G25 &gt; 500000, "Medium", TRUE, "Low")</f>
        <v>Low</v>
      </c>
      <c r="T25" s="3" t="str" cm="1">
        <f t="array" ref="T25">_xlfn.IFS(B25 &gt;= 2005, "Post-2005", B25 &gt;= 2000, "2000-2004", TRUE, "Pre-2000")</f>
        <v>Post-2005</v>
      </c>
    </row>
    <row r="26" spans="1:20" x14ac:dyDescent="0.85">
      <c r="A26" s="1">
        <v>41164</v>
      </c>
      <c r="B26" t="s">
        <v>12</v>
      </c>
      <c r="C26" t="s">
        <v>95</v>
      </c>
      <c r="D26" t="s">
        <v>96</v>
      </c>
      <c r="E26" t="s">
        <v>70</v>
      </c>
      <c r="F26" t="s">
        <v>71</v>
      </c>
      <c r="G26" t="s">
        <v>72</v>
      </c>
      <c r="H26">
        <v>2000</v>
      </c>
      <c r="I26" s="2">
        <v>520000</v>
      </c>
      <c r="J26" s="2">
        <v>0</v>
      </c>
      <c r="K26" s="2">
        <v>520000</v>
      </c>
      <c r="L26" t="s">
        <v>18</v>
      </c>
      <c r="M26" s="3" t="b">
        <f>trust_funds5[[#This Row],[Contributions Outstanding (USD)]]=0</f>
        <v>1</v>
      </c>
      <c r="N26" s="3" t="str">
        <f t="shared" si="0"/>
        <v>Outstanding</v>
      </c>
      <c r="O26" s="3" t="str">
        <f t="shared" si="1"/>
        <v>High Contribution &amp; Recent</v>
      </c>
      <c r="P26" s="3" t="str">
        <f t="shared" si="2"/>
        <v>Other</v>
      </c>
      <c r="Q26" s="3" t="str">
        <f t="shared" si="3"/>
        <v>Other</v>
      </c>
      <c r="R26" s="3" t="str">
        <f t="shared" si="4"/>
        <v>Not LCLS</v>
      </c>
      <c r="S26" s="3" t="str" cm="1">
        <f t="array" ref="S26">_xlfn.IFS(G26 &gt; 5000000, "Very High", G26 &gt; 1000000, "High", G26 &gt; 500000, "Medium", TRUE, "Low")</f>
        <v>Very High</v>
      </c>
      <c r="T26" s="3" t="str" cm="1">
        <f t="array" ref="T26">_xlfn.IFS(B26 &gt;= 2005, "Post-2005", B26 &gt;= 2000, "2000-2004", TRUE, "Pre-2000")</f>
        <v>Post-2005</v>
      </c>
    </row>
    <row r="27" spans="1:20" x14ac:dyDescent="0.85">
      <c r="A27" s="1">
        <v>41164</v>
      </c>
      <c r="B27" t="s">
        <v>12</v>
      </c>
      <c r="C27" t="s">
        <v>97</v>
      </c>
      <c r="D27" t="s">
        <v>96</v>
      </c>
      <c r="E27" t="s">
        <v>62</v>
      </c>
      <c r="F27" t="s">
        <v>63</v>
      </c>
      <c r="H27">
        <v>2000</v>
      </c>
      <c r="I27" s="2">
        <v>347967.37</v>
      </c>
      <c r="J27" s="2">
        <v>0</v>
      </c>
      <c r="K27" s="2">
        <v>347967.37</v>
      </c>
      <c r="L27" t="s">
        <v>18</v>
      </c>
      <c r="M27" s="3" t="b">
        <f>trust_funds5[[#This Row],[Contributions Outstanding (USD)]]=0</f>
        <v>1</v>
      </c>
      <c r="N27" s="3" t="str">
        <f t="shared" si="0"/>
        <v>Outstanding</v>
      </c>
      <c r="O27" s="3" t="str">
        <f t="shared" si="1"/>
        <v>High Contribution &amp; Recent</v>
      </c>
      <c r="P27" s="3" t="str">
        <f t="shared" si="2"/>
        <v>Other</v>
      </c>
      <c r="Q27" s="3" t="str">
        <f t="shared" si="3"/>
        <v>Other</v>
      </c>
      <c r="R27" s="3" t="str">
        <f t="shared" si="4"/>
        <v>Not LCLS</v>
      </c>
      <c r="S27" s="3" t="str" cm="1">
        <f t="array" ref="S27">_xlfn.IFS(G27 &gt; 5000000, "Very High", G27 &gt; 1000000, "High", G27 &gt; 500000, "Medium", TRUE, "Low")</f>
        <v>Low</v>
      </c>
      <c r="T27" s="3" t="str" cm="1">
        <f t="array" ref="T27">_xlfn.IFS(B27 &gt;= 2005, "Post-2005", B27 &gt;= 2000, "2000-2004", TRUE, "Pre-2000")</f>
        <v>Post-2005</v>
      </c>
    </row>
    <row r="28" spans="1:20" x14ac:dyDescent="0.85">
      <c r="A28" s="1">
        <v>41164</v>
      </c>
      <c r="B28" t="s">
        <v>12</v>
      </c>
      <c r="C28" t="s">
        <v>98</v>
      </c>
      <c r="D28" t="s">
        <v>99</v>
      </c>
      <c r="E28" t="s">
        <v>85</v>
      </c>
      <c r="F28" t="s">
        <v>86</v>
      </c>
      <c r="G28" t="s">
        <v>87</v>
      </c>
      <c r="H28">
        <v>2000</v>
      </c>
      <c r="I28" s="2">
        <v>516313.98</v>
      </c>
      <c r="J28" s="2">
        <v>0</v>
      </c>
      <c r="K28" s="2">
        <v>516313.98</v>
      </c>
      <c r="L28" t="s">
        <v>18</v>
      </c>
      <c r="M28" s="3" t="b">
        <f>trust_funds5[[#This Row],[Contributions Outstanding (USD)]]=0</f>
        <v>1</v>
      </c>
      <c r="N28" s="3" t="str">
        <f t="shared" si="0"/>
        <v>Outstanding</v>
      </c>
      <c r="O28" s="3" t="str">
        <f t="shared" si="1"/>
        <v>High Contribution &amp; Recent</v>
      </c>
      <c r="P28" s="3" t="str">
        <f t="shared" si="2"/>
        <v>Other</v>
      </c>
      <c r="Q28" s="3" t="str">
        <f t="shared" si="3"/>
        <v>Other</v>
      </c>
      <c r="R28" s="3" t="str">
        <f t="shared" si="4"/>
        <v>Not LCLS</v>
      </c>
      <c r="S28" s="3" t="str" cm="1">
        <f t="array" ref="S28">_xlfn.IFS(G28 &gt; 5000000, "Very High", G28 &gt; 1000000, "High", G28 &gt; 500000, "Medium", TRUE, "Low")</f>
        <v>Very High</v>
      </c>
      <c r="T28" s="3" t="str" cm="1">
        <f t="array" ref="T28">_xlfn.IFS(B28 &gt;= 2005, "Post-2005", B28 &gt;= 2000, "2000-2004", TRUE, "Pre-2000")</f>
        <v>Post-2005</v>
      </c>
    </row>
    <row r="29" spans="1:20" x14ac:dyDescent="0.85">
      <c r="A29" s="1">
        <v>41164</v>
      </c>
      <c r="B29" t="s">
        <v>12</v>
      </c>
      <c r="C29" t="s">
        <v>100</v>
      </c>
      <c r="D29" t="s">
        <v>101</v>
      </c>
      <c r="E29" t="s">
        <v>102</v>
      </c>
      <c r="F29" t="s">
        <v>103</v>
      </c>
      <c r="G29" t="s">
        <v>104</v>
      </c>
      <c r="H29">
        <v>2000</v>
      </c>
      <c r="I29" s="2">
        <v>22174</v>
      </c>
      <c r="J29" s="2">
        <v>0</v>
      </c>
      <c r="K29" s="2">
        <v>22174</v>
      </c>
      <c r="L29" t="s">
        <v>18</v>
      </c>
      <c r="M29" s="3" t="b">
        <f>trust_funds5[[#This Row],[Contributions Outstanding (USD)]]=0</f>
        <v>1</v>
      </c>
      <c r="N29" s="3" t="str">
        <f t="shared" si="0"/>
        <v>Outstanding</v>
      </c>
      <c r="O29" s="3" t="str">
        <f t="shared" si="1"/>
        <v>High Contribution &amp; Recent</v>
      </c>
      <c r="P29" s="3" t="str">
        <f t="shared" si="2"/>
        <v>Other</v>
      </c>
      <c r="Q29" s="3" t="str">
        <f t="shared" si="3"/>
        <v>Other</v>
      </c>
      <c r="R29" s="3" t="str">
        <f t="shared" si="4"/>
        <v>Not LCLS</v>
      </c>
      <c r="S29" s="3" t="str" cm="1">
        <f t="array" ref="S29">_xlfn.IFS(G29 &gt; 5000000, "Very High", G29 &gt; 1000000, "High", G29 &gt; 500000, "Medium", TRUE, "Low")</f>
        <v>Very High</v>
      </c>
      <c r="T29" s="3" t="str" cm="1">
        <f t="array" ref="T29">_xlfn.IFS(B29 &gt;= 2005, "Post-2005", B29 &gt;= 2000, "2000-2004", TRUE, "Pre-2000")</f>
        <v>Post-2005</v>
      </c>
    </row>
    <row r="30" spans="1:20" x14ac:dyDescent="0.85">
      <c r="A30" s="1">
        <v>41164</v>
      </c>
      <c r="B30" t="s">
        <v>12</v>
      </c>
      <c r="C30" t="s">
        <v>105</v>
      </c>
      <c r="D30" t="s">
        <v>106</v>
      </c>
      <c r="E30" t="s">
        <v>85</v>
      </c>
      <c r="F30" t="s">
        <v>86</v>
      </c>
      <c r="G30" t="s">
        <v>87</v>
      </c>
      <c r="H30">
        <v>2000</v>
      </c>
      <c r="I30" s="2">
        <v>548653.31000000006</v>
      </c>
      <c r="J30" s="2">
        <v>0</v>
      </c>
      <c r="K30" s="2">
        <v>548653.31000000006</v>
      </c>
      <c r="L30" t="s">
        <v>18</v>
      </c>
      <c r="M30" s="3" t="b">
        <f>trust_funds5[[#This Row],[Contributions Outstanding (USD)]]=0</f>
        <v>1</v>
      </c>
      <c r="N30" s="3" t="str">
        <f t="shared" si="0"/>
        <v>Outstanding</v>
      </c>
      <c r="O30" s="3" t="str">
        <f t="shared" si="1"/>
        <v>High Contribution &amp; Recent</v>
      </c>
      <c r="P30" s="3" t="str">
        <f t="shared" si="2"/>
        <v>Other</v>
      </c>
      <c r="Q30" s="3" t="str">
        <f t="shared" si="3"/>
        <v>Other</v>
      </c>
      <c r="R30" s="3" t="str">
        <f t="shared" si="4"/>
        <v>Not LCLS</v>
      </c>
      <c r="S30" s="3" t="str" cm="1">
        <f t="array" ref="S30">_xlfn.IFS(G30 &gt; 5000000, "Very High", G30 &gt; 1000000, "High", G30 &gt; 500000, "Medium", TRUE, "Low")</f>
        <v>Very High</v>
      </c>
      <c r="T30" s="3" t="str" cm="1">
        <f t="array" ref="T30">_xlfn.IFS(B30 &gt;= 2005, "Post-2005", B30 &gt;= 2000, "2000-2004", TRUE, "Pre-2000")</f>
        <v>Post-2005</v>
      </c>
    </row>
    <row r="31" spans="1:20" x14ac:dyDescent="0.85">
      <c r="A31" s="1">
        <v>41164</v>
      </c>
      <c r="B31" t="s">
        <v>12</v>
      </c>
      <c r="C31" t="s">
        <v>107</v>
      </c>
      <c r="D31" t="s">
        <v>108</v>
      </c>
      <c r="E31" t="s">
        <v>21</v>
      </c>
      <c r="F31" t="s">
        <v>22</v>
      </c>
      <c r="G31" t="s">
        <v>23</v>
      </c>
      <c r="H31">
        <v>2000</v>
      </c>
      <c r="I31" s="2">
        <v>296638.09999999998</v>
      </c>
      <c r="J31" s="2">
        <v>0</v>
      </c>
      <c r="K31" s="2">
        <v>296638.09999999998</v>
      </c>
      <c r="L31" t="s">
        <v>18</v>
      </c>
      <c r="M31" s="3" t="b">
        <f>trust_funds5[[#This Row],[Contributions Outstanding (USD)]]=0</f>
        <v>1</v>
      </c>
      <c r="N31" s="3" t="str">
        <f t="shared" si="0"/>
        <v>Outstanding</v>
      </c>
      <c r="O31" s="3" t="str">
        <f t="shared" si="1"/>
        <v>High Contribution &amp; Recent</v>
      </c>
      <c r="P31" s="3" t="str">
        <f t="shared" si="2"/>
        <v>Other</v>
      </c>
      <c r="Q31" s="3" t="str">
        <f t="shared" si="3"/>
        <v>Other</v>
      </c>
      <c r="R31" s="3" t="str">
        <f t="shared" si="4"/>
        <v>Not LCLS</v>
      </c>
      <c r="S31" s="3" t="str" cm="1">
        <f t="array" ref="S31">_xlfn.IFS(G31 &gt; 5000000, "Very High", G31 &gt; 1000000, "High", G31 &gt; 500000, "Medium", TRUE, "Low")</f>
        <v>Very High</v>
      </c>
      <c r="T31" s="3" t="str" cm="1">
        <f t="array" ref="T31">_xlfn.IFS(B31 &gt;= 2005, "Post-2005", B31 &gt;= 2000, "2000-2004", TRUE, "Pre-2000")</f>
        <v>Post-2005</v>
      </c>
    </row>
    <row r="32" spans="1:20" x14ac:dyDescent="0.85">
      <c r="A32" s="1">
        <v>41164</v>
      </c>
      <c r="B32" t="s">
        <v>12</v>
      </c>
      <c r="C32" t="s">
        <v>109</v>
      </c>
      <c r="D32" t="s">
        <v>110</v>
      </c>
      <c r="E32" t="s">
        <v>15</v>
      </c>
      <c r="F32" t="s">
        <v>16</v>
      </c>
      <c r="G32" t="s">
        <v>17</v>
      </c>
      <c r="H32">
        <v>2000</v>
      </c>
      <c r="I32" s="2">
        <v>644775.29</v>
      </c>
      <c r="J32" s="2">
        <v>0</v>
      </c>
      <c r="K32" s="2">
        <v>644775.29</v>
      </c>
      <c r="L32" t="s">
        <v>18</v>
      </c>
      <c r="M32" s="3" t="b">
        <f>trust_funds5[[#This Row],[Contributions Outstanding (USD)]]=0</f>
        <v>1</v>
      </c>
      <c r="N32" s="3" t="str">
        <f t="shared" si="0"/>
        <v>Outstanding</v>
      </c>
      <c r="O32" s="3" t="str">
        <f t="shared" si="1"/>
        <v>High Contribution &amp; Recent</v>
      </c>
      <c r="P32" s="3" t="str">
        <f t="shared" si="2"/>
        <v>Other</v>
      </c>
      <c r="Q32" s="3" t="str">
        <f t="shared" si="3"/>
        <v>Other</v>
      </c>
      <c r="R32" s="3" t="str">
        <f t="shared" si="4"/>
        <v>Not LCLS</v>
      </c>
      <c r="S32" s="3" t="str" cm="1">
        <f t="array" ref="S32">_xlfn.IFS(G32 &gt; 5000000, "Very High", G32 &gt; 1000000, "High", G32 &gt; 500000, "Medium", TRUE, "Low")</f>
        <v>Very High</v>
      </c>
      <c r="T32" s="3" t="str" cm="1">
        <f t="array" ref="T32">_xlfn.IFS(B32 &gt;= 2005, "Post-2005", B32 &gt;= 2000, "2000-2004", TRUE, "Pre-2000")</f>
        <v>Post-2005</v>
      </c>
    </row>
    <row r="33" spans="1:20" x14ac:dyDescent="0.85">
      <c r="A33" s="1">
        <v>41164</v>
      </c>
      <c r="B33" t="s">
        <v>77</v>
      </c>
      <c r="C33" t="s">
        <v>111</v>
      </c>
      <c r="D33" t="s">
        <v>112</v>
      </c>
      <c r="E33" t="s">
        <v>113</v>
      </c>
      <c r="F33" t="s">
        <v>114</v>
      </c>
      <c r="G33" t="s">
        <v>115</v>
      </c>
      <c r="H33">
        <v>2000</v>
      </c>
      <c r="I33" s="2">
        <v>125600000</v>
      </c>
      <c r="J33" s="2">
        <v>0</v>
      </c>
      <c r="K33" s="2">
        <v>125600000</v>
      </c>
      <c r="L33" t="s">
        <v>116</v>
      </c>
      <c r="M33" s="3" t="b">
        <f>trust_funds5[[#This Row],[Contributions Outstanding (USD)]]=0</f>
        <v>1</v>
      </c>
      <c r="N33" s="3" t="str">
        <f t="shared" si="0"/>
        <v>Outstanding</v>
      </c>
      <c r="O33" s="3" t="str">
        <f t="shared" si="1"/>
        <v>High Contribution &amp; Recent</v>
      </c>
      <c r="P33" s="3" t="str">
        <f t="shared" si="2"/>
        <v>Other</v>
      </c>
      <c r="Q33" s="3" t="str">
        <f t="shared" si="3"/>
        <v>Other</v>
      </c>
      <c r="R33" s="3" t="str">
        <f t="shared" si="4"/>
        <v>Not LCLS</v>
      </c>
      <c r="S33" s="3" t="str" cm="1">
        <f t="array" ref="S33">_xlfn.IFS(G33 &gt; 5000000, "Very High", G33 &gt; 1000000, "High", G33 &gt; 500000, "Medium", TRUE, "Low")</f>
        <v>Very High</v>
      </c>
      <c r="T33" s="3" t="str" cm="1">
        <f t="array" ref="T33">_xlfn.IFS(B33 &gt;= 2005, "Post-2005", B33 &gt;= 2000, "2000-2004", TRUE, "Pre-2000")</f>
        <v>Post-2005</v>
      </c>
    </row>
    <row r="34" spans="1:20" x14ac:dyDescent="0.85">
      <c r="A34" s="1">
        <v>41164</v>
      </c>
      <c r="B34" t="s">
        <v>12</v>
      </c>
      <c r="C34" t="s">
        <v>117</v>
      </c>
      <c r="D34" t="s">
        <v>118</v>
      </c>
      <c r="E34" t="s">
        <v>119</v>
      </c>
      <c r="F34" t="s">
        <v>120</v>
      </c>
      <c r="G34" t="s">
        <v>121</v>
      </c>
      <c r="H34">
        <v>2000</v>
      </c>
      <c r="I34" s="2">
        <v>25954.17</v>
      </c>
      <c r="J34" s="2">
        <v>0</v>
      </c>
      <c r="K34" s="2">
        <v>25954.17</v>
      </c>
      <c r="L34" t="s">
        <v>18</v>
      </c>
      <c r="M34" s="3" t="b">
        <f>trust_funds5[[#This Row],[Contributions Outstanding (USD)]]=0</f>
        <v>1</v>
      </c>
      <c r="N34" s="3" t="str">
        <f t="shared" si="0"/>
        <v>Outstanding</v>
      </c>
      <c r="O34" s="3" t="str">
        <f t="shared" si="1"/>
        <v>High Contribution &amp; Recent</v>
      </c>
      <c r="P34" s="3" t="str">
        <f t="shared" si="2"/>
        <v>Other</v>
      </c>
      <c r="Q34" s="3" t="str">
        <f t="shared" si="3"/>
        <v>Other</v>
      </c>
      <c r="R34" s="3" t="str">
        <f t="shared" si="4"/>
        <v>Not LCLS</v>
      </c>
      <c r="S34" s="3" t="str" cm="1">
        <f t="array" ref="S34">_xlfn.IFS(G34 &gt; 5000000, "Very High", G34 &gt; 1000000, "High", G34 &gt; 500000, "Medium", TRUE, "Low")</f>
        <v>Very High</v>
      </c>
      <c r="T34" s="3" t="str" cm="1">
        <f t="array" ref="T34">_xlfn.IFS(B34 &gt;= 2005, "Post-2005", B34 &gt;= 2000, "2000-2004", TRUE, "Pre-2000")</f>
        <v>Post-2005</v>
      </c>
    </row>
    <row r="35" spans="1:20" x14ac:dyDescent="0.85">
      <c r="A35" s="1">
        <v>41164</v>
      </c>
      <c r="B35" t="s">
        <v>12</v>
      </c>
      <c r="C35" t="s">
        <v>122</v>
      </c>
      <c r="D35" t="s">
        <v>123</v>
      </c>
      <c r="E35" t="s">
        <v>31</v>
      </c>
      <c r="F35" t="s">
        <v>32</v>
      </c>
      <c r="H35">
        <v>2000</v>
      </c>
      <c r="I35" s="2">
        <v>67080</v>
      </c>
      <c r="J35" s="2">
        <v>0</v>
      </c>
      <c r="K35" s="2">
        <v>67080</v>
      </c>
      <c r="L35" t="s">
        <v>18</v>
      </c>
      <c r="M35" s="3" t="b">
        <f>trust_funds5[[#This Row],[Contributions Outstanding (USD)]]=0</f>
        <v>1</v>
      </c>
      <c r="N35" s="3" t="str">
        <f t="shared" si="0"/>
        <v>Outstanding</v>
      </c>
      <c r="O35" s="3" t="str">
        <f t="shared" si="1"/>
        <v>High Contribution &amp; Recent</v>
      </c>
      <c r="P35" s="3" t="str">
        <f t="shared" si="2"/>
        <v>Other</v>
      </c>
      <c r="Q35" s="3" t="str">
        <f t="shared" si="3"/>
        <v>Other</v>
      </c>
      <c r="R35" s="3" t="str">
        <f t="shared" si="4"/>
        <v>Not LCLS</v>
      </c>
      <c r="S35" s="3" t="str" cm="1">
        <f t="array" ref="S35">_xlfn.IFS(G35 &gt; 5000000, "Very High", G35 &gt; 1000000, "High", G35 &gt; 500000, "Medium", TRUE, "Low")</f>
        <v>Low</v>
      </c>
      <c r="T35" s="3" t="str" cm="1">
        <f t="array" ref="T35">_xlfn.IFS(B35 &gt;= 2005, "Post-2005", B35 &gt;= 2000, "2000-2004", TRUE, "Pre-2000")</f>
        <v>Post-2005</v>
      </c>
    </row>
    <row r="36" spans="1:20" x14ac:dyDescent="0.85">
      <c r="A36" s="1">
        <v>41164</v>
      </c>
      <c r="B36" t="s">
        <v>12</v>
      </c>
      <c r="C36" t="s">
        <v>124</v>
      </c>
      <c r="D36" t="s">
        <v>125</v>
      </c>
      <c r="E36" t="s">
        <v>42</v>
      </c>
      <c r="F36" t="s">
        <v>43</v>
      </c>
      <c r="G36" t="s">
        <v>44</v>
      </c>
      <c r="H36">
        <v>2000</v>
      </c>
      <c r="I36" s="2">
        <v>110022.35</v>
      </c>
      <c r="J36" s="2">
        <v>0</v>
      </c>
      <c r="K36" s="2">
        <v>110022.35</v>
      </c>
      <c r="L36" t="s">
        <v>18</v>
      </c>
      <c r="M36" s="3" t="b">
        <f>trust_funds5[[#This Row],[Contributions Outstanding (USD)]]=0</f>
        <v>1</v>
      </c>
      <c r="N36" s="3" t="str">
        <f t="shared" si="0"/>
        <v>Outstanding</v>
      </c>
      <c r="O36" s="3" t="str">
        <f t="shared" si="1"/>
        <v>High Contribution &amp; Recent</v>
      </c>
      <c r="P36" s="3" t="str">
        <f t="shared" si="2"/>
        <v>Other</v>
      </c>
      <c r="Q36" s="3" t="str">
        <f t="shared" si="3"/>
        <v>Other</v>
      </c>
      <c r="R36" s="3" t="str">
        <f t="shared" si="4"/>
        <v>Not LCLS</v>
      </c>
      <c r="S36" s="3" t="str" cm="1">
        <f t="array" ref="S36">_xlfn.IFS(G36 &gt; 5000000, "Very High", G36 &gt; 1000000, "High", G36 &gt; 500000, "Medium", TRUE, "Low")</f>
        <v>Very High</v>
      </c>
      <c r="T36" s="3" t="str" cm="1">
        <f t="array" ref="T36">_xlfn.IFS(B36 &gt;= 2005, "Post-2005", B36 &gt;= 2000, "2000-2004", TRUE, "Pre-2000")</f>
        <v>Post-2005</v>
      </c>
    </row>
    <row r="37" spans="1:20" x14ac:dyDescent="0.85">
      <c r="A37" s="1">
        <v>41164</v>
      </c>
      <c r="B37" t="s">
        <v>90</v>
      </c>
      <c r="C37" t="s">
        <v>126</v>
      </c>
      <c r="D37" t="s">
        <v>127</v>
      </c>
      <c r="E37" t="s">
        <v>128</v>
      </c>
      <c r="F37" t="s">
        <v>129</v>
      </c>
      <c r="G37" t="s">
        <v>130</v>
      </c>
      <c r="H37">
        <v>2000</v>
      </c>
      <c r="I37" s="2">
        <v>2071080</v>
      </c>
      <c r="J37" s="2">
        <v>0</v>
      </c>
      <c r="K37" s="2">
        <v>2071080</v>
      </c>
      <c r="L37" t="s">
        <v>18</v>
      </c>
      <c r="M37" s="3" t="b">
        <f>trust_funds5[[#This Row],[Contributions Outstanding (USD)]]=0</f>
        <v>1</v>
      </c>
      <c r="N37" s="3" t="str">
        <f t="shared" si="0"/>
        <v>Outstanding</v>
      </c>
      <c r="O37" s="3" t="str">
        <f t="shared" si="1"/>
        <v>High Contribution &amp; Recent</v>
      </c>
      <c r="P37" s="3" t="str">
        <f t="shared" si="2"/>
        <v>Other</v>
      </c>
      <c r="Q37" s="3" t="str">
        <f t="shared" si="3"/>
        <v>Other</v>
      </c>
      <c r="R37" s="3" t="str">
        <f t="shared" si="4"/>
        <v>Not LCLS</v>
      </c>
      <c r="S37" s="3" t="str" cm="1">
        <f t="array" ref="S37">_xlfn.IFS(G37 &gt; 5000000, "Very High", G37 &gt; 1000000, "High", G37 &gt; 500000, "Medium", TRUE, "Low")</f>
        <v>Very High</v>
      </c>
      <c r="T37" s="3" t="str" cm="1">
        <f t="array" ref="T37">_xlfn.IFS(B37 &gt;= 2005, "Post-2005", B37 &gt;= 2000, "2000-2004", TRUE, "Pre-2000")</f>
        <v>Post-2005</v>
      </c>
    </row>
    <row r="38" spans="1:20" x14ac:dyDescent="0.85">
      <c r="A38" s="1">
        <v>41164</v>
      </c>
      <c r="B38" t="s">
        <v>90</v>
      </c>
      <c r="C38" t="s">
        <v>131</v>
      </c>
      <c r="D38" t="s">
        <v>132</v>
      </c>
      <c r="E38" t="s">
        <v>62</v>
      </c>
      <c r="F38" t="s">
        <v>63</v>
      </c>
      <c r="H38">
        <v>2000</v>
      </c>
      <c r="I38" s="2">
        <v>3355359.86</v>
      </c>
      <c r="J38" s="2">
        <v>0</v>
      </c>
      <c r="K38" s="2">
        <v>3355359.86</v>
      </c>
      <c r="L38" t="s">
        <v>18</v>
      </c>
      <c r="M38" s="3" t="b">
        <f>trust_funds5[[#This Row],[Contributions Outstanding (USD)]]=0</f>
        <v>1</v>
      </c>
      <c r="N38" s="3" t="str">
        <f t="shared" si="0"/>
        <v>Outstanding</v>
      </c>
      <c r="O38" s="3" t="str">
        <f t="shared" si="1"/>
        <v>High Contribution &amp; Recent</v>
      </c>
      <c r="P38" s="3" t="str">
        <f t="shared" si="2"/>
        <v>Other</v>
      </c>
      <c r="Q38" s="3" t="str">
        <f t="shared" si="3"/>
        <v>Other</v>
      </c>
      <c r="R38" s="3" t="str">
        <f t="shared" si="4"/>
        <v>Not LCLS</v>
      </c>
      <c r="S38" s="3" t="str" cm="1">
        <f t="array" ref="S38">_xlfn.IFS(G38 &gt; 5000000, "Very High", G38 &gt; 1000000, "High", G38 &gt; 500000, "Medium", TRUE, "Low")</f>
        <v>Low</v>
      </c>
      <c r="T38" s="3" t="str" cm="1">
        <f t="array" ref="T38">_xlfn.IFS(B38 &gt;= 2005, "Post-2005", B38 &gt;= 2000, "2000-2004", TRUE, "Pre-2000")</f>
        <v>Post-2005</v>
      </c>
    </row>
    <row r="39" spans="1:20" x14ac:dyDescent="0.85">
      <c r="A39" s="1">
        <v>41164</v>
      </c>
      <c r="B39" t="s">
        <v>12</v>
      </c>
      <c r="C39" t="s">
        <v>133</v>
      </c>
      <c r="D39" t="s">
        <v>134</v>
      </c>
      <c r="E39" t="s">
        <v>15</v>
      </c>
      <c r="F39" t="s">
        <v>16</v>
      </c>
      <c r="G39" t="s">
        <v>17</v>
      </c>
      <c r="H39">
        <v>2000</v>
      </c>
      <c r="I39" s="2">
        <v>43050.71</v>
      </c>
      <c r="J39" s="2">
        <v>0</v>
      </c>
      <c r="K39" s="2">
        <v>43050.71</v>
      </c>
      <c r="L39" t="s">
        <v>18</v>
      </c>
      <c r="M39" s="3" t="b">
        <f>trust_funds5[[#This Row],[Contributions Outstanding (USD)]]=0</f>
        <v>1</v>
      </c>
      <c r="N39" s="3" t="str">
        <f t="shared" si="0"/>
        <v>Outstanding</v>
      </c>
      <c r="O39" s="3" t="str">
        <f t="shared" si="1"/>
        <v>High Contribution &amp; Recent</v>
      </c>
      <c r="P39" s="3" t="str">
        <f t="shared" si="2"/>
        <v>Other</v>
      </c>
      <c r="Q39" s="3" t="str">
        <f t="shared" si="3"/>
        <v>Other</v>
      </c>
      <c r="R39" s="3" t="str">
        <f t="shared" si="4"/>
        <v>Not LCLS</v>
      </c>
      <c r="S39" s="3" t="str" cm="1">
        <f t="array" ref="S39">_xlfn.IFS(G39 &gt; 5000000, "Very High", G39 &gt; 1000000, "High", G39 &gt; 500000, "Medium", TRUE, "Low")</f>
        <v>Very High</v>
      </c>
      <c r="T39" s="3" t="str" cm="1">
        <f t="array" ref="T39">_xlfn.IFS(B39 &gt;= 2005, "Post-2005", B39 &gt;= 2000, "2000-2004", TRUE, "Pre-2000")</f>
        <v>Post-2005</v>
      </c>
    </row>
    <row r="40" spans="1:20" x14ac:dyDescent="0.85">
      <c r="A40" s="1">
        <v>41164</v>
      </c>
      <c r="B40" t="s">
        <v>12</v>
      </c>
      <c r="C40" t="s">
        <v>135</v>
      </c>
      <c r="D40" t="s">
        <v>136</v>
      </c>
      <c r="E40" t="s">
        <v>42</v>
      </c>
      <c r="F40" t="s">
        <v>43</v>
      </c>
      <c r="G40" t="s">
        <v>44</v>
      </c>
      <c r="H40">
        <v>2000</v>
      </c>
      <c r="I40" s="2">
        <v>229577.2</v>
      </c>
      <c r="J40" s="2">
        <v>0</v>
      </c>
      <c r="K40" s="2">
        <v>229577.2</v>
      </c>
      <c r="L40" t="s">
        <v>18</v>
      </c>
      <c r="M40" s="3" t="b">
        <f>trust_funds5[[#This Row],[Contributions Outstanding (USD)]]=0</f>
        <v>1</v>
      </c>
      <c r="N40" s="3" t="str">
        <f t="shared" si="0"/>
        <v>Outstanding</v>
      </c>
      <c r="O40" s="3" t="str">
        <f t="shared" si="1"/>
        <v>High Contribution &amp; Recent</v>
      </c>
      <c r="P40" s="3" t="str">
        <f t="shared" si="2"/>
        <v>Other</v>
      </c>
      <c r="Q40" s="3" t="str">
        <f t="shared" si="3"/>
        <v>Other</v>
      </c>
      <c r="R40" s="3" t="str">
        <f t="shared" si="4"/>
        <v>Not LCLS</v>
      </c>
      <c r="S40" s="3" t="str" cm="1">
        <f t="array" ref="S40">_xlfn.IFS(G40 &gt; 5000000, "Very High", G40 &gt; 1000000, "High", G40 &gt; 500000, "Medium", TRUE, "Low")</f>
        <v>Very High</v>
      </c>
      <c r="T40" s="3" t="str" cm="1">
        <f t="array" ref="T40">_xlfn.IFS(B40 &gt;= 2005, "Post-2005", B40 &gt;= 2000, "2000-2004", TRUE, "Pre-2000")</f>
        <v>Post-2005</v>
      </c>
    </row>
    <row r="41" spans="1:20" x14ac:dyDescent="0.85">
      <c r="A41" s="1">
        <v>41164</v>
      </c>
      <c r="B41" t="s">
        <v>12</v>
      </c>
      <c r="C41" t="s">
        <v>137</v>
      </c>
      <c r="D41" t="s">
        <v>136</v>
      </c>
      <c r="E41" t="s">
        <v>62</v>
      </c>
      <c r="F41" t="s">
        <v>63</v>
      </c>
      <c r="H41">
        <v>2000</v>
      </c>
      <c r="I41" s="2">
        <v>547125.98</v>
      </c>
      <c r="J41" s="2">
        <v>0</v>
      </c>
      <c r="K41" s="2">
        <v>547125.98</v>
      </c>
      <c r="L41" t="s">
        <v>18</v>
      </c>
      <c r="M41" s="3" t="b">
        <f>trust_funds5[[#This Row],[Contributions Outstanding (USD)]]=0</f>
        <v>1</v>
      </c>
      <c r="N41" s="3" t="str">
        <f t="shared" si="0"/>
        <v>Outstanding</v>
      </c>
      <c r="O41" s="3" t="str">
        <f t="shared" si="1"/>
        <v>High Contribution &amp; Recent</v>
      </c>
      <c r="P41" s="3" t="str">
        <f t="shared" si="2"/>
        <v>Other</v>
      </c>
      <c r="Q41" s="3" t="str">
        <f t="shared" si="3"/>
        <v>Other</v>
      </c>
      <c r="R41" s="3" t="str">
        <f t="shared" si="4"/>
        <v>Not LCLS</v>
      </c>
      <c r="S41" s="3" t="str" cm="1">
        <f t="array" ref="S41">_xlfn.IFS(G41 &gt; 5000000, "Very High", G41 &gt; 1000000, "High", G41 &gt; 500000, "Medium", TRUE, "Low")</f>
        <v>Low</v>
      </c>
      <c r="T41" s="3" t="str" cm="1">
        <f t="array" ref="T41">_xlfn.IFS(B41 &gt;= 2005, "Post-2005", B41 &gt;= 2000, "2000-2004", TRUE, "Pre-2000")</f>
        <v>Post-2005</v>
      </c>
    </row>
    <row r="42" spans="1:20" x14ac:dyDescent="0.85">
      <c r="A42" s="1">
        <v>41164</v>
      </c>
      <c r="B42" t="s">
        <v>90</v>
      </c>
      <c r="C42" t="s">
        <v>138</v>
      </c>
      <c r="D42" t="s">
        <v>139</v>
      </c>
      <c r="E42" t="s">
        <v>49</v>
      </c>
      <c r="F42" t="s">
        <v>50</v>
      </c>
      <c r="G42" t="s">
        <v>51</v>
      </c>
      <c r="H42">
        <v>2000</v>
      </c>
      <c r="I42" s="2">
        <v>66424</v>
      </c>
      <c r="J42" s="2">
        <v>0</v>
      </c>
      <c r="K42" s="2">
        <v>66424</v>
      </c>
      <c r="L42" t="s">
        <v>18</v>
      </c>
      <c r="M42" s="3" t="b">
        <f>trust_funds5[[#This Row],[Contributions Outstanding (USD)]]=0</f>
        <v>1</v>
      </c>
      <c r="N42" s="3" t="str">
        <f t="shared" si="0"/>
        <v>Outstanding</v>
      </c>
      <c r="O42" s="3" t="str">
        <f t="shared" si="1"/>
        <v>High Contribution &amp; Recent</v>
      </c>
      <c r="P42" s="3" t="str">
        <f t="shared" si="2"/>
        <v>Other</v>
      </c>
      <c r="Q42" s="3" t="str">
        <f t="shared" si="3"/>
        <v>Other</v>
      </c>
      <c r="R42" s="3" t="str">
        <f t="shared" si="4"/>
        <v>Not LCLS</v>
      </c>
      <c r="S42" s="3" t="str" cm="1">
        <f t="array" ref="S42">_xlfn.IFS(G42 &gt; 5000000, "Very High", G42 &gt; 1000000, "High", G42 &gt; 500000, "Medium", TRUE, "Low")</f>
        <v>Very High</v>
      </c>
      <c r="T42" s="3" t="str" cm="1">
        <f t="array" ref="T42">_xlfn.IFS(B42 &gt;= 2005, "Post-2005", B42 &gt;= 2000, "2000-2004", TRUE, "Pre-2000")</f>
        <v>Post-2005</v>
      </c>
    </row>
    <row r="43" spans="1:20" x14ac:dyDescent="0.85">
      <c r="A43" s="1">
        <v>41164</v>
      </c>
      <c r="B43" t="s">
        <v>12</v>
      </c>
      <c r="C43" t="s">
        <v>140</v>
      </c>
      <c r="D43" t="s">
        <v>141</v>
      </c>
      <c r="E43" t="s">
        <v>42</v>
      </c>
      <c r="F43" t="s">
        <v>43</v>
      </c>
      <c r="G43" t="s">
        <v>44</v>
      </c>
      <c r="H43">
        <v>2000</v>
      </c>
      <c r="I43" s="2">
        <v>75581.47</v>
      </c>
      <c r="J43" s="2">
        <v>0</v>
      </c>
      <c r="K43" s="2">
        <v>75581.47</v>
      </c>
      <c r="L43" t="s">
        <v>18</v>
      </c>
      <c r="M43" s="3" t="b">
        <f>trust_funds5[[#This Row],[Contributions Outstanding (USD)]]=0</f>
        <v>1</v>
      </c>
      <c r="N43" s="3" t="str">
        <f t="shared" si="0"/>
        <v>Outstanding</v>
      </c>
      <c r="O43" s="3" t="str">
        <f t="shared" si="1"/>
        <v>High Contribution &amp; Recent</v>
      </c>
      <c r="P43" s="3" t="str">
        <f t="shared" si="2"/>
        <v>Other</v>
      </c>
      <c r="Q43" s="3" t="str">
        <f t="shared" si="3"/>
        <v>Other</v>
      </c>
      <c r="R43" s="3" t="str">
        <f t="shared" si="4"/>
        <v>Not LCLS</v>
      </c>
      <c r="S43" s="3" t="str" cm="1">
        <f t="array" ref="S43">_xlfn.IFS(G43 &gt; 5000000, "Very High", G43 &gt; 1000000, "High", G43 &gt; 500000, "Medium", TRUE, "Low")</f>
        <v>Very High</v>
      </c>
      <c r="T43" s="3" t="str" cm="1">
        <f t="array" ref="T43">_xlfn.IFS(B43 &gt;= 2005, "Post-2005", B43 &gt;= 2000, "2000-2004", TRUE, "Pre-2000")</f>
        <v>Post-2005</v>
      </c>
    </row>
    <row r="44" spans="1:20" x14ac:dyDescent="0.85">
      <c r="A44" s="1">
        <v>41164</v>
      </c>
      <c r="B44" t="s">
        <v>12</v>
      </c>
      <c r="C44" t="s">
        <v>142</v>
      </c>
      <c r="D44" t="s">
        <v>143</v>
      </c>
      <c r="E44" t="s">
        <v>70</v>
      </c>
      <c r="F44" t="s">
        <v>71</v>
      </c>
      <c r="G44" t="s">
        <v>72</v>
      </c>
      <c r="H44">
        <v>2000</v>
      </c>
      <c r="I44" s="2">
        <v>100000</v>
      </c>
      <c r="J44" s="2">
        <v>0</v>
      </c>
      <c r="K44" s="2">
        <v>100000</v>
      </c>
      <c r="L44" t="s">
        <v>18</v>
      </c>
      <c r="M44" s="3" t="b">
        <f>trust_funds5[[#This Row],[Contributions Outstanding (USD)]]=0</f>
        <v>1</v>
      </c>
      <c r="N44" s="3" t="str">
        <f t="shared" si="0"/>
        <v>Outstanding</v>
      </c>
      <c r="O44" s="3" t="str">
        <f t="shared" si="1"/>
        <v>High Contribution &amp; Recent</v>
      </c>
      <c r="P44" s="3" t="str">
        <f t="shared" si="2"/>
        <v>Other</v>
      </c>
      <c r="Q44" s="3" t="str">
        <f t="shared" si="3"/>
        <v>Other</v>
      </c>
      <c r="R44" s="3" t="str">
        <f t="shared" si="4"/>
        <v>Not LCLS</v>
      </c>
      <c r="S44" s="3" t="str" cm="1">
        <f t="array" ref="S44">_xlfn.IFS(G44 &gt; 5000000, "Very High", G44 &gt; 1000000, "High", G44 &gt; 500000, "Medium", TRUE, "Low")</f>
        <v>Very High</v>
      </c>
      <c r="T44" s="3" t="str" cm="1">
        <f t="array" ref="T44">_xlfn.IFS(B44 &gt;= 2005, "Post-2005", B44 &gt;= 2000, "2000-2004", TRUE, "Pre-2000")</f>
        <v>Post-2005</v>
      </c>
    </row>
    <row r="45" spans="1:20" x14ac:dyDescent="0.85">
      <c r="A45" s="1">
        <v>41164</v>
      </c>
      <c r="B45" t="s">
        <v>12</v>
      </c>
      <c r="C45" t="s">
        <v>144</v>
      </c>
      <c r="D45" t="s">
        <v>143</v>
      </c>
      <c r="E45" t="s">
        <v>42</v>
      </c>
      <c r="F45" t="s">
        <v>43</v>
      </c>
      <c r="G45" t="s">
        <v>44</v>
      </c>
      <c r="H45">
        <v>2000</v>
      </c>
      <c r="I45" s="2">
        <v>78438.880000000005</v>
      </c>
      <c r="J45" s="2">
        <v>0</v>
      </c>
      <c r="K45" s="2">
        <v>78438.880000000005</v>
      </c>
      <c r="L45" t="s">
        <v>18</v>
      </c>
      <c r="M45" s="3" t="b">
        <f>trust_funds5[[#This Row],[Contributions Outstanding (USD)]]=0</f>
        <v>1</v>
      </c>
      <c r="N45" s="3" t="str">
        <f t="shared" si="0"/>
        <v>Outstanding</v>
      </c>
      <c r="O45" s="3" t="str">
        <f t="shared" si="1"/>
        <v>High Contribution &amp; Recent</v>
      </c>
      <c r="P45" s="3" t="str">
        <f t="shared" si="2"/>
        <v>Other</v>
      </c>
      <c r="Q45" s="3" t="str">
        <f t="shared" si="3"/>
        <v>Other</v>
      </c>
      <c r="R45" s="3" t="str">
        <f t="shared" si="4"/>
        <v>Not LCLS</v>
      </c>
      <c r="S45" s="3" t="str" cm="1">
        <f t="array" ref="S45">_xlfn.IFS(G45 &gt; 5000000, "Very High", G45 &gt; 1000000, "High", G45 &gt; 500000, "Medium", TRUE, "Low")</f>
        <v>Very High</v>
      </c>
      <c r="T45" s="3" t="str" cm="1">
        <f t="array" ref="T45">_xlfn.IFS(B45 &gt;= 2005, "Post-2005", B45 &gt;= 2000, "2000-2004", TRUE, "Pre-2000")</f>
        <v>Post-2005</v>
      </c>
    </row>
    <row r="46" spans="1:20" x14ac:dyDescent="0.85">
      <c r="A46" s="1">
        <v>41164</v>
      </c>
      <c r="B46" t="s">
        <v>12</v>
      </c>
      <c r="C46" t="s">
        <v>145</v>
      </c>
      <c r="D46" t="s">
        <v>143</v>
      </c>
      <c r="E46" t="s">
        <v>31</v>
      </c>
      <c r="F46" t="s">
        <v>32</v>
      </c>
      <c r="H46">
        <v>2000</v>
      </c>
      <c r="I46" s="2">
        <v>25000</v>
      </c>
      <c r="J46" s="2">
        <v>0</v>
      </c>
      <c r="K46" s="2">
        <v>25000</v>
      </c>
      <c r="L46" t="s">
        <v>18</v>
      </c>
      <c r="M46" s="3" t="b">
        <f>trust_funds5[[#This Row],[Contributions Outstanding (USD)]]=0</f>
        <v>1</v>
      </c>
      <c r="N46" s="3" t="str">
        <f t="shared" si="0"/>
        <v>Outstanding</v>
      </c>
      <c r="O46" s="3" t="str">
        <f t="shared" si="1"/>
        <v>High Contribution &amp; Recent</v>
      </c>
      <c r="P46" s="3" t="str">
        <f t="shared" si="2"/>
        <v>Other</v>
      </c>
      <c r="Q46" s="3" t="str">
        <f t="shared" si="3"/>
        <v>Other</v>
      </c>
      <c r="R46" s="3" t="str">
        <f t="shared" si="4"/>
        <v>Not LCLS</v>
      </c>
      <c r="S46" s="3" t="str" cm="1">
        <f t="array" ref="S46">_xlfn.IFS(G46 &gt; 5000000, "Very High", G46 &gt; 1000000, "High", G46 &gt; 500000, "Medium", TRUE, "Low")</f>
        <v>Low</v>
      </c>
      <c r="T46" s="3" t="str" cm="1">
        <f t="array" ref="T46">_xlfn.IFS(B46 &gt;= 2005, "Post-2005", B46 &gt;= 2000, "2000-2004", TRUE, "Pre-2000")</f>
        <v>Post-2005</v>
      </c>
    </row>
    <row r="47" spans="1:20" x14ac:dyDescent="0.85">
      <c r="A47" s="1">
        <v>41164</v>
      </c>
      <c r="B47" t="s">
        <v>12</v>
      </c>
      <c r="C47" t="s">
        <v>146</v>
      </c>
      <c r="D47" t="s">
        <v>143</v>
      </c>
      <c r="E47" t="s">
        <v>93</v>
      </c>
      <c r="F47" t="s">
        <v>94</v>
      </c>
      <c r="H47">
        <v>2000</v>
      </c>
      <c r="I47" s="2">
        <v>26672.41</v>
      </c>
      <c r="J47" s="2">
        <v>0</v>
      </c>
      <c r="K47" s="2">
        <v>26672.41</v>
      </c>
      <c r="L47" t="s">
        <v>18</v>
      </c>
      <c r="M47" s="3" t="b">
        <f>trust_funds5[[#This Row],[Contributions Outstanding (USD)]]=0</f>
        <v>1</v>
      </c>
      <c r="N47" s="3" t="str">
        <f t="shared" si="0"/>
        <v>Outstanding</v>
      </c>
      <c r="O47" s="3" t="str">
        <f t="shared" si="1"/>
        <v>High Contribution &amp; Recent</v>
      </c>
      <c r="P47" s="3" t="str">
        <f t="shared" si="2"/>
        <v>Other</v>
      </c>
      <c r="Q47" s="3" t="str">
        <f t="shared" si="3"/>
        <v>Other</v>
      </c>
      <c r="R47" s="3" t="str">
        <f t="shared" si="4"/>
        <v>Not LCLS</v>
      </c>
      <c r="S47" s="3" t="str" cm="1">
        <f t="array" ref="S47">_xlfn.IFS(G47 &gt; 5000000, "Very High", G47 &gt; 1000000, "High", G47 &gt; 500000, "Medium", TRUE, "Low")</f>
        <v>Low</v>
      </c>
      <c r="T47" s="3" t="str" cm="1">
        <f t="array" ref="T47">_xlfn.IFS(B47 &gt;= 2005, "Post-2005", B47 &gt;= 2000, "2000-2004", TRUE, "Pre-2000")</f>
        <v>Post-2005</v>
      </c>
    </row>
    <row r="48" spans="1:20" x14ac:dyDescent="0.85">
      <c r="A48" s="1">
        <v>41164</v>
      </c>
      <c r="B48" t="s">
        <v>12</v>
      </c>
      <c r="C48" t="s">
        <v>147</v>
      </c>
      <c r="D48" t="s">
        <v>148</v>
      </c>
      <c r="E48" t="s">
        <v>119</v>
      </c>
      <c r="F48" t="s">
        <v>120</v>
      </c>
      <c r="G48" t="s">
        <v>121</v>
      </c>
      <c r="H48">
        <v>2000</v>
      </c>
      <c r="I48" s="2">
        <v>446567.85</v>
      </c>
      <c r="J48" s="2">
        <v>0</v>
      </c>
      <c r="K48" s="2">
        <v>446567.85</v>
      </c>
      <c r="L48" t="s">
        <v>18</v>
      </c>
      <c r="M48" s="3" t="b">
        <f>trust_funds5[[#This Row],[Contributions Outstanding (USD)]]=0</f>
        <v>1</v>
      </c>
      <c r="N48" s="3" t="str">
        <f t="shared" si="0"/>
        <v>Outstanding</v>
      </c>
      <c r="O48" s="3" t="str">
        <f t="shared" si="1"/>
        <v>High Contribution &amp; Recent</v>
      </c>
      <c r="P48" s="3" t="str">
        <f t="shared" si="2"/>
        <v>Other</v>
      </c>
      <c r="Q48" s="3" t="str">
        <f t="shared" si="3"/>
        <v>Other</v>
      </c>
      <c r="R48" s="3" t="str">
        <f t="shared" si="4"/>
        <v>Not LCLS</v>
      </c>
      <c r="S48" s="3" t="str" cm="1">
        <f t="array" ref="S48">_xlfn.IFS(G48 &gt; 5000000, "Very High", G48 &gt; 1000000, "High", G48 &gt; 500000, "Medium", TRUE, "Low")</f>
        <v>Very High</v>
      </c>
      <c r="T48" s="3" t="str" cm="1">
        <f t="array" ref="T48">_xlfn.IFS(B48 &gt;= 2005, "Post-2005", B48 &gt;= 2000, "2000-2004", TRUE, "Pre-2000")</f>
        <v>Post-2005</v>
      </c>
    </row>
    <row r="49" spans="1:20" x14ac:dyDescent="0.85">
      <c r="A49" s="1">
        <v>41164</v>
      </c>
      <c r="B49" t="s">
        <v>12</v>
      </c>
      <c r="C49" t="s">
        <v>149</v>
      </c>
      <c r="D49" t="s">
        <v>150</v>
      </c>
      <c r="E49" t="s">
        <v>102</v>
      </c>
      <c r="F49" t="s">
        <v>103</v>
      </c>
      <c r="G49" t="s">
        <v>104</v>
      </c>
      <c r="H49">
        <v>2000</v>
      </c>
      <c r="I49" s="2">
        <v>128830.66</v>
      </c>
      <c r="J49" s="2">
        <v>0</v>
      </c>
      <c r="K49" s="2">
        <v>128830.66</v>
      </c>
      <c r="L49" t="s">
        <v>18</v>
      </c>
      <c r="M49" s="3" t="b">
        <f>trust_funds5[[#This Row],[Contributions Outstanding (USD)]]=0</f>
        <v>1</v>
      </c>
      <c r="N49" s="3" t="str">
        <f t="shared" si="0"/>
        <v>Outstanding</v>
      </c>
      <c r="O49" s="3" t="str">
        <f t="shared" si="1"/>
        <v>High Contribution &amp; Recent</v>
      </c>
      <c r="P49" s="3" t="str">
        <f t="shared" si="2"/>
        <v>Other</v>
      </c>
      <c r="Q49" s="3" t="str">
        <f t="shared" si="3"/>
        <v>Other</v>
      </c>
      <c r="R49" s="3" t="str">
        <f t="shared" si="4"/>
        <v>Not LCLS</v>
      </c>
      <c r="S49" s="3" t="str" cm="1">
        <f t="array" ref="S49">_xlfn.IFS(G49 &gt; 5000000, "Very High", G49 &gt; 1000000, "High", G49 &gt; 500000, "Medium", TRUE, "Low")</f>
        <v>Very High</v>
      </c>
      <c r="T49" s="3" t="str" cm="1">
        <f t="array" ref="T49">_xlfn.IFS(B49 &gt;= 2005, "Post-2005", B49 &gt;= 2000, "2000-2004", TRUE, "Pre-2000")</f>
        <v>Post-2005</v>
      </c>
    </row>
    <row r="50" spans="1:20" x14ac:dyDescent="0.85">
      <c r="A50" s="1">
        <v>41164</v>
      </c>
      <c r="B50" t="s">
        <v>82</v>
      </c>
      <c r="C50" t="s">
        <v>151</v>
      </c>
      <c r="D50" t="s">
        <v>152</v>
      </c>
      <c r="E50" t="s">
        <v>119</v>
      </c>
      <c r="F50" t="s">
        <v>120</v>
      </c>
      <c r="G50" t="s">
        <v>121</v>
      </c>
      <c r="H50">
        <v>2000</v>
      </c>
      <c r="I50" s="2">
        <v>304748.28999999998</v>
      </c>
      <c r="J50" s="2">
        <v>0</v>
      </c>
      <c r="K50" s="2">
        <v>304748.28999999998</v>
      </c>
      <c r="L50" t="s">
        <v>18</v>
      </c>
      <c r="M50" s="3" t="b">
        <f>trust_funds5[[#This Row],[Contributions Outstanding (USD)]]=0</f>
        <v>1</v>
      </c>
      <c r="N50" s="3" t="str">
        <f t="shared" si="0"/>
        <v>Outstanding</v>
      </c>
      <c r="O50" s="3" t="str">
        <f t="shared" si="1"/>
        <v>High Contribution &amp; Recent</v>
      </c>
      <c r="P50" s="3" t="str">
        <f t="shared" si="2"/>
        <v>Other</v>
      </c>
      <c r="Q50" s="3" t="str">
        <f t="shared" si="3"/>
        <v>Other</v>
      </c>
      <c r="R50" s="3" t="str">
        <f t="shared" si="4"/>
        <v>Not LCLS</v>
      </c>
      <c r="S50" s="3" t="str" cm="1">
        <f t="array" ref="S50">_xlfn.IFS(G50 &gt; 5000000, "Very High", G50 &gt; 1000000, "High", G50 &gt; 500000, "Medium", TRUE, "Low")</f>
        <v>Very High</v>
      </c>
      <c r="T50" s="3" t="str" cm="1">
        <f t="array" ref="T50">_xlfn.IFS(B50 &gt;= 2005, "Post-2005", B50 &gt;= 2000, "2000-2004", TRUE, "Pre-2000")</f>
        <v>Post-2005</v>
      </c>
    </row>
    <row r="51" spans="1:20" x14ac:dyDescent="0.85">
      <c r="A51" s="1">
        <v>41164</v>
      </c>
      <c r="B51" t="s">
        <v>12</v>
      </c>
      <c r="C51" t="s">
        <v>153</v>
      </c>
      <c r="D51" t="s">
        <v>154</v>
      </c>
      <c r="E51" t="s">
        <v>102</v>
      </c>
      <c r="F51" t="s">
        <v>103</v>
      </c>
      <c r="G51" t="s">
        <v>104</v>
      </c>
      <c r="H51">
        <v>2000</v>
      </c>
      <c r="I51" s="2">
        <v>18342530.949999999</v>
      </c>
      <c r="J51" s="2">
        <v>0</v>
      </c>
      <c r="K51" s="2">
        <v>18342530.949999999</v>
      </c>
      <c r="L51" t="s">
        <v>18</v>
      </c>
      <c r="M51" s="3" t="b">
        <f>trust_funds5[[#This Row],[Contributions Outstanding (USD)]]=0</f>
        <v>1</v>
      </c>
      <c r="N51" s="3" t="str">
        <f t="shared" si="0"/>
        <v>Outstanding</v>
      </c>
      <c r="O51" s="3" t="str">
        <f t="shared" si="1"/>
        <v>High Contribution &amp; Recent</v>
      </c>
      <c r="P51" s="3" t="str">
        <f t="shared" si="2"/>
        <v>Other</v>
      </c>
      <c r="Q51" s="3" t="str">
        <f t="shared" si="3"/>
        <v>Other</v>
      </c>
      <c r="R51" s="3" t="str">
        <f t="shared" si="4"/>
        <v>Not LCLS</v>
      </c>
      <c r="S51" s="3" t="str" cm="1">
        <f t="array" ref="S51">_xlfn.IFS(G51 &gt; 5000000, "Very High", G51 &gt; 1000000, "High", G51 &gt; 500000, "Medium", TRUE, "Low")</f>
        <v>Very High</v>
      </c>
      <c r="T51" s="3" t="str" cm="1">
        <f t="array" ref="T51">_xlfn.IFS(B51 &gt;= 2005, "Post-2005", B51 &gt;= 2000, "2000-2004", TRUE, "Pre-2000")</f>
        <v>Post-2005</v>
      </c>
    </row>
    <row r="52" spans="1:20" x14ac:dyDescent="0.85">
      <c r="A52" s="1">
        <v>41164</v>
      </c>
      <c r="B52" t="s">
        <v>12</v>
      </c>
      <c r="C52" t="s">
        <v>155</v>
      </c>
      <c r="D52" t="s">
        <v>154</v>
      </c>
      <c r="E52" t="s">
        <v>42</v>
      </c>
      <c r="F52" t="s">
        <v>43</v>
      </c>
      <c r="G52" t="s">
        <v>44</v>
      </c>
      <c r="H52">
        <v>2000</v>
      </c>
      <c r="I52" s="2">
        <v>65313224.329999998</v>
      </c>
      <c r="J52" s="2">
        <v>0</v>
      </c>
      <c r="K52" s="2">
        <v>65313224.329999998</v>
      </c>
      <c r="L52" t="s">
        <v>18</v>
      </c>
      <c r="M52" s="3" t="b">
        <f>trust_funds5[[#This Row],[Contributions Outstanding (USD)]]=0</f>
        <v>1</v>
      </c>
      <c r="N52" s="3" t="str">
        <f t="shared" si="0"/>
        <v>Outstanding</v>
      </c>
      <c r="O52" s="3" t="str">
        <f t="shared" si="1"/>
        <v>High Contribution &amp; Recent</v>
      </c>
      <c r="P52" s="3" t="str">
        <f t="shared" si="2"/>
        <v>Other</v>
      </c>
      <c r="Q52" s="3" t="str">
        <f t="shared" si="3"/>
        <v>Other</v>
      </c>
      <c r="R52" s="3" t="str">
        <f t="shared" si="4"/>
        <v>Not LCLS</v>
      </c>
      <c r="S52" s="3" t="str" cm="1">
        <f t="array" ref="S52">_xlfn.IFS(G52 &gt; 5000000, "Very High", G52 &gt; 1000000, "High", G52 &gt; 500000, "Medium", TRUE, "Low")</f>
        <v>Very High</v>
      </c>
      <c r="T52" s="3" t="str" cm="1">
        <f t="array" ref="T52">_xlfn.IFS(B52 &gt;= 2005, "Post-2005", B52 &gt;= 2000, "2000-2004", TRUE, "Pre-2000")</f>
        <v>Post-2005</v>
      </c>
    </row>
    <row r="53" spans="1:20" x14ac:dyDescent="0.85">
      <c r="A53" s="1">
        <v>41164</v>
      </c>
      <c r="B53" t="s">
        <v>12</v>
      </c>
      <c r="C53" t="s">
        <v>156</v>
      </c>
      <c r="D53" t="s">
        <v>157</v>
      </c>
      <c r="E53" t="s">
        <v>119</v>
      </c>
      <c r="F53" t="s">
        <v>120</v>
      </c>
      <c r="G53" t="s">
        <v>121</v>
      </c>
      <c r="H53">
        <v>2000</v>
      </c>
      <c r="I53" s="2">
        <v>3613551.78</v>
      </c>
      <c r="J53" s="2">
        <v>0</v>
      </c>
      <c r="K53" s="2">
        <v>3613551.78</v>
      </c>
      <c r="L53" t="s">
        <v>18</v>
      </c>
      <c r="M53" s="3" t="b">
        <f>trust_funds5[[#This Row],[Contributions Outstanding (USD)]]=0</f>
        <v>1</v>
      </c>
      <c r="N53" s="3" t="str">
        <f t="shared" si="0"/>
        <v>Outstanding</v>
      </c>
      <c r="O53" s="3" t="str">
        <f t="shared" si="1"/>
        <v>High Contribution &amp; Recent</v>
      </c>
      <c r="P53" s="3" t="str">
        <f t="shared" si="2"/>
        <v>Other</v>
      </c>
      <c r="Q53" s="3" t="str">
        <f t="shared" si="3"/>
        <v>Other</v>
      </c>
      <c r="R53" s="3" t="str">
        <f t="shared" si="4"/>
        <v>Not LCLS</v>
      </c>
      <c r="S53" s="3" t="str" cm="1">
        <f t="array" ref="S53">_xlfn.IFS(G53 &gt; 5000000, "Very High", G53 &gt; 1000000, "High", G53 &gt; 500000, "Medium", TRUE, "Low")</f>
        <v>Very High</v>
      </c>
      <c r="T53" s="3" t="str" cm="1">
        <f t="array" ref="T53">_xlfn.IFS(B53 &gt;= 2005, "Post-2005", B53 &gt;= 2000, "2000-2004", TRUE, "Pre-2000")</f>
        <v>Post-2005</v>
      </c>
    </row>
    <row r="54" spans="1:20" x14ac:dyDescent="0.85">
      <c r="A54" s="1">
        <v>41164</v>
      </c>
      <c r="B54" t="s">
        <v>12</v>
      </c>
      <c r="C54" t="s">
        <v>158</v>
      </c>
      <c r="D54" t="s">
        <v>159</v>
      </c>
      <c r="E54" t="s">
        <v>119</v>
      </c>
      <c r="F54" t="s">
        <v>120</v>
      </c>
      <c r="G54" t="s">
        <v>121</v>
      </c>
      <c r="H54">
        <v>2000</v>
      </c>
      <c r="I54" s="2">
        <v>433160.81</v>
      </c>
      <c r="J54" s="2">
        <v>0</v>
      </c>
      <c r="K54" s="2">
        <v>433160.81</v>
      </c>
      <c r="L54" t="s">
        <v>18</v>
      </c>
      <c r="M54" s="3" t="b">
        <f>trust_funds5[[#This Row],[Contributions Outstanding (USD)]]=0</f>
        <v>1</v>
      </c>
      <c r="N54" s="3" t="str">
        <f t="shared" si="0"/>
        <v>Outstanding</v>
      </c>
      <c r="O54" s="3" t="str">
        <f t="shared" si="1"/>
        <v>High Contribution &amp; Recent</v>
      </c>
      <c r="P54" s="3" t="str">
        <f t="shared" si="2"/>
        <v>Other</v>
      </c>
      <c r="Q54" s="3" t="str">
        <f t="shared" si="3"/>
        <v>Other</v>
      </c>
      <c r="R54" s="3" t="str">
        <f t="shared" si="4"/>
        <v>Not LCLS</v>
      </c>
      <c r="S54" s="3" t="str" cm="1">
        <f t="array" ref="S54">_xlfn.IFS(G54 &gt; 5000000, "Very High", G54 &gt; 1000000, "High", G54 &gt; 500000, "Medium", TRUE, "Low")</f>
        <v>Very High</v>
      </c>
      <c r="T54" s="3" t="str" cm="1">
        <f t="array" ref="T54">_xlfn.IFS(B54 &gt;= 2005, "Post-2005", B54 &gt;= 2000, "2000-2004", TRUE, "Pre-2000")</f>
        <v>Post-2005</v>
      </c>
    </row>
    <row r="55" spans="1:20" x14ac:dyDescent="0.85">
      <c r="A55" s="1">
        <v>41164</v>
      </c>
      <c r="B55" t="s">
        <v>12</v>
      </c>
      <c r="C55" t="s">
        <v>160</v>
      </c>
      <c r="D55" t="s">
        <v>159</v>
      </c>
      <c r="E55" t="s">
        <v>119</v>
      </c>
      <c r="F55" t="s">
        <v>120</v>
      </c>
      <c r="G55" t="s">
        <v>121</v>
      </c>
      <c r="H55">
        <v>2000</v>
      </c>
      <c r="I55" s="2">
        <v>6383590.5800000001</v>
      </c>
      <c r="J55" s="2">
        <v>0</v>
      </c>
      <c r="K55" s="2">
        <v>6383590.5800000001</v>
      </c>
      <c r="L55" t="s">
        <v>18</v>
      </c>
      <c r="M55" s="3" t="b">
        <f>trust_funds5[[#This Row],[Contributions Outstanding (USD)]]=0</f>
        <v>1</v>
      </c>
      <c r="N55" s="3" t="str">
        <f t="shared" si="0"/>
        <v>Outstanding</v>
      </c>
      <c r="O55" s="3" t="str">
        <f t="shared" si="1"/>
        <v>High Contribution &amp; Recent</v>
      </c>
      <c r="P55" s="3" t="str">
        <f t="shared" si="2"/>
        <v>Other</v>
      </c>
      <c r="Q55" s="3" t="str">
        <f t="shared" si="3"/>
        <v>Other</v>
      </c>
      <c r="R55" s="3" t="str">
        <f t="shared" si="4"/>
        <v>Not LCLS</v>
      </c>
      <c r="S55" s="3" t="str" cm="1">
        <f t="array" ref="S55">_xlfn.IFS(G55 &gt; 5000000, "Very High", G55 &gt; 1000000, "High", G55 &gt; 500000, "Medium", TRUE, "Low")</f>
        <v>Very High</v>
      </c>
      <c r="T55" s="3" t="str" cm="1">
        <f t="array" ref="T55">_xlfn.IFS(B55 &gt;= 2005, "Post-2005", B55 &gt;= 2000, "2000-2004", TRUE, "Pre-2000")</f>
        <v>Post-2005</v>
      </c>
    </row>
    <row r="56" spans="1:20" x14ac:dyDescent="0.85">
      <c r="A56" s="1">
        <v>41164</v>
      </c>
      <c r="B56" t="s">
        <v>12</v>
      </c>
      <c r="C56" t="s">
        <v>161</v>
      </c>
      <c r="D56" t="s">
        <v>162</v>
      </c>
      <c r="E56" t="s">
        <v>70</v>
      </c>
      <c r="F56" t="s">
        <v>71</v>
      </c>
      <c r="G56" t="s">
        <v>72</v>
      </c>
      <c r="H56">
        <v>2000</v>
      </c>
      <c r="I56" s="2">
        <v>209073.8</v>
      </c>
      <c r="J56" s="2">
        <v>0</v>
      </c>
      <c r="K56" s="2">
        <v>209073.8</v>
      </c>
      <c r="L56" t="s">
        <v>18</v>
      </c>
      <c r="M56" s="3" t="b">
        <f>trust_funds5[[#This Row],[Contributions Outstanding (USD)]]=0</f>
        <v>1</v>
      </c>
      <c r="N56" s="3" t="str">
        <f t="shared" si="0"/>
        <v>Outstanding</v>
      </c>
      <c r="O56" s="3" t="str">
        <f t="shared" si="1"/>
        <v>High Contribution &amp; Recent</v>
      </c>
      <c r="P56" s="3" t="str">
        <f t="shared" si="2"/>
        <v>Other</v>
      </c>
      <c r="Q56" s="3" t="str">
        <f t="shared" si="3"/>
        <v>Other</v>
      </c>
      <c r="R56" s="3" t="str">
        <f t="shared" si="4"/>
        <v>Not LCLS</v>
      </c>
      <c r="S56" s="3" t="str" cm="1">
        <f t="array" ref="S56">_xlfn.IFS(G56 &gt; 5000000, "Very High", G56 &gt; 1000000, "High", G56 &gt; 500000, "Medium", TRUE, "Low")</f>
        <v>Very High</v>
      </c>
      <c r="T56" s="3" t="str" cm="1">
        <f t="array" ref="T56">_xlfn.IFS(B56 &gt;= 2005, "Post-2005", B56 &gt;= 2000, "2000-2004", TRUE, "Pre-2000")</f>
        <v>Post-2005</v>
      </c>
    </row>
    <row r="57" spans="1:20" x14ac:dyDescent="0.85">
      <c r="A57" s="1">
        <v>41164</v>
      </c>
      <c r="B57" t="s">
        <v>12</v>
      </c>
      <c r="C57" t="s">
        <v>163</v>
      </c>
      <c r="D57" t="s">
        <v>164</v>
      </c>
      <c r="E57" t="s">
        <v>119</v>
      </c>
      <c r="F57" t="s">
        <v>120</v>
      </c>
      <c r="G57" t="s">
        <v>121</v>
      </c>
      <c r="H57">
        <v>2000</v>
      </c>
      <c r="I57" s="2">
        <v>4230656.49</v>
      </c>
      <c r="J57" s="2">
        <v>0</v>
      </c>
      <c r="K57" s="2">
        <v>4230656.49</v>
      </c>
      <c r="L57" t="s">
        <v>18</v>
      </c>
      <c r="M57" s="3" t="b">
        <f>trust_funds5[[#This Row],[Contributions Outstanding (USD)]]=0</f>
        <v>1</v>
      </c>
      <c r="N57" s="3" t="str">
        <f t="shared" si="0"/>
        <v>Outstanding</v>
      </c>
      <c r="O57" s="3" t="str">
        <f t="shared" si="1"/>
        <v>High Contribution &amp; Recent</v>
      </c>
      <c r="P57" s="3" t="str">
        <f t="shared" si="2"/>
        <v>Other</v>
      </c>
      <c r="Q57" s="3" t="str">
        <f t="shared" si="3"/>
        <v>Other</v>
      </c>
      <c r="R57" s="3" t="str">
        <f t="shared" si="4"/>
        <v>Not LCLS</v>
      </c>
      <c r="S57" s="3" t="str" cm="1">
        <f t="array" ref="S57">_xlfn.IFS(G57 &gt; 5000000, "Very High", G57 &gt; 1000000, "High", G57 &gt; 500000, "Medium", TRUE, "Low")</f>
        <v>Very High</v>
      </c>
      <c r="T57" s="3" t="str" cm="1">
        <f t="array" ref="T57">_xlfn.IFS(B57 &gt;= 2005, "Post-2005", B57 &gt;= 2000, "2000-2004", TRUE, "Pre-2000")</f>
        <v>Post-2005</v>
      </c>
    </row>
    <row r="58" spans="1:20" x14ac:dyDescent="0.85">
      <c r="A58" s="1">
        <v>41164</v>
      </c>
      <c r="B58" t="s">
        <v>12</v>
      </c>
      <c r="C58" t="s">
        <v>165</v>
      </c>
      <c r="D58" t="s">
        <v>166</v>
      </c>
      <c r="E58" t="s">
        <v>102</v>
      </c>
      <c r="F58" t="s">
        <v>103</v>
      </c>
      <c r="G58" t="s">
        <v>104</v>
      </c>
      <c r="H58">
        <v>2000</v>
      </c>
      <c r="I58" s="2">
        <v>91515</v>
      </c>
      <c r="J58" s="2">
        <v>0</v>
      </c>
      <c r="K58" s="2">
        <v>91515</v>
      </c>
      <c r="L58" t="s">
        <v>18</v>
      </c>
      <c r="M58" s="3" t="b">
        <f>trust_funds5[[#This Row],[Contributions Outstanding (USD)]]=0</f>
        <v>1</v>
      </c>
      <c r="N58" s="3" t="str">
        <f t="shared" si="0"/>
        <v>Outstanding</v>
      </c>
      <c r="O58" s="3" t="str">
        <f t="shared" si="1"/>
        <v>High Contribution &amp; Recent</v>
      </c>
      <c r="P58" s="3" t="str">
        <f t="shared" si="2"/>
        <v>Other</v>
      </c>
      <c r="Q58" s="3" t="str">
        <f t="shared" si="3"/>
        <v>Other</v>
      </c>
      <c r="R58" s="3" t="str">
        <f t="shared" si="4"/>
        <v>Not LCLS</v>
      </c>
      <c r="S58" s="3" t="str" cm="1">
        <f t="array" ref="S58">_xlfn.IFS(G58 &gt; 5000000, "Very High", G58 &gt; 1000000, "High", G58 &gt; 500000, "Medium", TRUE, "Low")</f>
        <v>Very High</v>
      </c>
      <c r="T58" s="3" t="str" cm="1">
        <f t="array" ref="T58">_xlfn.IFS(B58 &gt;= 2005, "Post-2005", B58 &gt;= 2000, "2000-2004", TRUE, "Pre-2000")</f>
        <v>Post-2005</v>
      </c>
    </row>
    <row r="59" spans="1:20" x14ac:dyDescent="0.85">
      <c r="A59" s="1">
        <v>41164</v>
      </c>
      <c r="B59" t="s">
        <v>12</v>
      </c>
      <c r="C59" t="s">
        <v>167</v>
      </c>
      <c r="D59" t="s">
        <v>168</v>
      </c>
      <c r="E59" t="s">
        <v>119</v>
      </c>
      <c r="F59" t="s">
        <v>120</v>
      </c>
      <c r="G59" t="s">
        <v>121</v>
      </c>
      <c r="H59">
        <v>2000</v>
      </c>
      <c r="I59" s="2">
        <v>14102188.33</v>
      </c>
      <c r="J59" s="2">
        <v>0</v>
      </c>
      <c r="K59" s="2">
        <v>14102188.33</v>
      </c>
      <c r="L59" t="s">
        <v>18</v>
      </c>
      <c r="M59" s="3" t="b">
        <f>trust_funds5[[#This Row],[Contributions Outstanding (USD)]]=0</f>
        <v>1</v>
      </c>
      <c r="N59" s="3" t="str">
        <f t="shared" si="0"/>
        <v>Outstanding</v>
      </c>
      <c r="O59" s="3" t="str">
        <f t="shared" si="1"/>
        <v>High Contribution &amp; Recent</v>
      </c>
      <c r="P59" s="3" t="str">
        <f t="shared" si="2"/>
        <v>Other</v>
      </c>
      <c r="Q59" s="3" t="str">
        <f t="shared" si="3"/>
        <v>Other</v>
      </c>
      <c r="R59" s="3" t="str">
        <f t="shared" si="4"/>
        <v>Not LCLS</v>
      </c>
      <c r="S59" s="3" t="str" cm="1">
        <f t="array" ref="S59">_xlfn.IFS(G59 &gt; 5000000, "Very High", G59 &gt; 1000000, "High", G59 &gt; 500000, "Medium", TRUE, "Low")</f>
        <v>Very High</v>
      </c>
      <c r="T59" s="3" t="str" cm="1">
        <f t="array" ref="T59">_xlfn.IFS(B59 &gt;= 2005, "Post-2005", B59 &gt;= 2000, "2000-2004", TRUE, "Pre-2000")</f>
        <v>Post-2005</v>
      </c>
    </row>
    <row r="60" spans="1:20" x14ac:dyDescent="0.85">
      <c r="A60" s="1">
        <v>41164</v>
      </c>
      <c r="B60" t="s">
        <v>12</v>
      </c>
      <c r="C60" t="s">
        <v>169</v>
      </c>
      <c r="D60" t="s">
        <v>170</v>
      </c>
      <c r="E60" t="s">
        <v>102</v>
      </c>
      <c r="F60" t="s">
        <v>103</v>
      </c>
      <c r="G60" t="s">
        <v>104</v>
      </c>
      <c r="H60">
        <v>2000</v>
      </c>
      <c r="I60" s="2">
        <v>15812526.68</v>
      </c>
      <c r="J60" s="2">
        <v>0</v>
      </c>
      <c r="K60" s="2">
        <v>15812526.68</v>
      </c>
      <c r="L60" t="s">
        <v>18</v>
      </c>
      <c r="M60" s="3" t="b">
        <f>trust_funds5[[#This Row],[Contributions Outstanding (USD)]]=0</f>
        <v>1</v>
      </c>
      <c r="N60" s="3" t="str">
        <f t="shared" si="0"/>
        <v>Outstanding</v>
      </c>
      <c r="O60" s="3" t="str">
        <f t="shared" si="1"/>
        <v>High Contribution &amp; Recent</v>
      </c>
      <c r="P60" s="3" t="str">
        <f t="shared" si="2"/>
        <v>Other</v>
      </c>
      <c r="Q60" s="3" t="str">
        <f t="shared" si="3"/>
        <v>Other</v>
      </c>
      <c r="R60" s="3" t="str">
        <f t="shared" si="4"/>
        <v>Not LCLS</v>
      </c>
      <c r="S60" s="3" t="str" cm="1">
        <f t="array" ref="S60">_xlfn.IFS(G60 &gt; 5000000, "Very High", G60 &gt; 1000000, "High", G60 &gt; 500000, "Medium", TRUE, "Low")</f>
        <v>Very High</v>
      </c>
      <c r="T60" s="3" t="str" cm="1">
        <f t="array" ref="T60">_xlfn.IFS(B60 &gt;= 2005, "Post-2005", B60 &gt;= 2000, "2000-2004", TRUE, "Pre-2000")</f>
        <v>Post-2005</v>
      </c>
    </row>
    <row r="61" spans="1:20" x14ac:dyDescent="0.85">
      <c r="A61" s="1">
        <v>41164</v>
      </c>
      <c r="B61" t="s">
        <v>12</v>
      </c>
      <c r="C61" t="s">
        <v>171</v>
      </c>
      <c r="D61" t="s">
        <v>170</v>
      </c>
      <c r="E61" t="s">
        <v>119</v>
      </c>
      <c r="F61" t="s">
        <v>120</v>
      </c>
      <c r="G61" t="s">
        <v>121</v>
      </c>
      <c r="H61">
        <v>2000</v>
      </c>
      <c r="I61" s="2">
        <v>2350364.7200000002</v>
      </c>
      <c r="J61" s="2">
        <v>0</v>
      </c>
      <c r="K61" s="2">
        <v>2350364.7200000002</v>
      </c>
      <c r="L61" t="s">
        <v>18</v>
      </c>
      <c r="M61" s="3" t="b">
        <f>trust_funds5[[#This Row],[Contributions Outstanding (USD)]]=0</f>
        <v>1</v>
      </c>
      <c r="N61" s="3" t="str">
        <f t="shared" si="0"/>
        <v>Outstanding</v>
      </c>
      <c r="O61" s="3" t="str">
        <f t="shared" si="1"/>
        <v>High Contribution &amp; Recent</v>
      </c>
      <c r="P61" s="3" t="str">
        <f t="shared" si="2"/>
        <v>Other</v>
      </c>
      <c r="Q61" s="3" t="str">
        <f t="shared" si="3"/>
        <v>Other</v>
      </c>
      <c r="R61" s="3" t="str">
        <f t="shared" si="4"/>
        <v>Not LCLS</v>
      </c>
      <c r="S61" s="3" t="str" cm="1">
        <f t="array" ref="S61">_xlfn.IFS(G61 &gt; 5000000, "Very High", G61 &gt; 1000000, "High", G61 &gt; 500000, "Medium", TRUE, "Low")</f>
        <v>Very High</v>
      </c>
      <c r="T61" s="3" t="str" cm="1">
        <f t="array" ref="T61">_xlfn.IFS(B61 &gt;= 2005, "Post-2005", B61 &gt;= 2000, "2000-2004", TRUE, "Pre-2000")</f>
        <v>Post-2005</v>
      </c>
    </row>
    <row r="62" spans="1:20" x14ac:dyDescent="0.85">
      <c r="A62" s="1">
        <v>41164</v>
      </c>
      <c r="B62" t="s">
        <v>12</v>
      </c>
      <c r="C62" t="s">
        <v>172</v>
      </c>
      <c r="D62" t="s">
        <v>170</v>
      </c>
      <c r="E62" t="s">
        <v>119</v>
      </c>
      <c r="F62" t="s">
        <v>120</v>
      </c>
      <c r="G62" t="s">
        <v>121</v>
      </c>
      <c r="H62">
        <v>2000</v>
      </c>
      <c r="I62" s="2">
        <v>14102188.33</v>
      </c>
      <c r="J62" s="2">
        <v>0</v>
      </c>
      <c r="K62" s="2">
        <v>14102188.33</v>
      </c>
      <c r="L62" t="s">
        <v>18</v>
      </c>
      <c r="M62" s="3" t="b">
        <f>trust_funds5[[#This Row],[Contributions Outstanding (USD)]]=0</f>
        <v>1</v>
      </c>
      <c r="N62" s="3" t="str">
        <f t="shared" si="0"/>
        <v>Outstanding</v>
      </c>
      <c r="O62" s="3" t="str">
        <f t="shared" si="1"/>
        <v>High Contribution &amp; Recent</v>
      </c>
      <c r="P62" s="3" t="str">
        <f t="shared" si="2"/>
        <v>Other</v>
      </c>
      <c r="Q62" s="3" t="str">
        <f t="shared" si="3"/>
        <v>Other</v>
      </c>
      <c r="R62" s="3" t="str">
        <f t="shared" si="4"/>
        <v>Not LCLS</v>
      </c>
      <c r="S62" s="3" t="str" cm="1">
        <f t="array" ref="S62">_xlfn.IFS(G62 &gt; 5000000, "Very High", G62 &gt; 1000000, "High", G62 &gt; 500000, "Medium", TRUE, "Low")</f>
        <v>Very High</v>
      </c>
      <c r="T62" s="3" t="str" cm="1">
        <f t="array" ref="T62">_xlfn.IFS(B62 &gt;= 2005, "Post-2005", B62 &gt;= 2000, "2000-2004", TRUE, "Pre-2000")</f>
        <v>Post-2005</v>
      </c>
    </row>
    <row r="63" spans="1:20" x14ac:dyDescent="0.85">
      <c r="A63" s="1">
        <v>41164</v>
      </c>
      <c r="B63" t="s">
        <v>12</v>
      </c>
      <c r="C63" t="s">
        <v>173</v>
      </c>
      <c r="D63" t="s">
        <v>174</v>
      </c>
      <c r="E63" t="s">
        <v>85</v>
      </c>
      <c r="F63" t="s">
        <v>86</v>
      </c>
      <c r="G63" t="s">
        <v>87</v>
      </c>
      <c r="H63">
        <v>2000</v>
      </c>
      <c r="I63" s="2">
        <v>719435.64</v>
      </c>
      <c r="J63" s="2">
        <v>0</v>
      </c>
      <c r="K63" s="2">
        <v>719435.64</v>
      </c>
      <c r="L63" t="s">
        <v>18</v>
      </c>
      <c r="M63" s="3" t="b">
        <f>trust_funds5[[#This Row],[Contributions Outstanding (USD)]]=0</f>
        <v>1</v>
      </c>
      <c r="N63" s="3" t="str">
        <f t="shared" si="0"/>
        <v>Outstanding</v>
      </c>
      <c r="O63" s="3" t="str">
        <f t="shared" si="1"/>
        <v>High Contribution &amp; Recent</v>
      </c>
      <c r="P63" s="3" t="str">
        <f t="shared" si="2"/>
        <v>Other</v>
      </c>
      <c r="Q63" s="3" t="str">
        <f t="shared" si="3"/>
        <v>Other</v>
      </c>
      <c r="R63" s="3" t="str">
        <f t="shared" si="4"/>
        <v>Not LCLS</v>
      </c>
      <c r="S63" s="3" t="str" cm="1">
        <f t="array" ref="S63">_xlfn.IFS(G63 &gt; 5000000, "Very High", G63 &gt; 1000000, "High", G63 &gt; 500000, "Medium", TRUE, "Low")</f>
        <v>Very High</v>
      </c>
      <c r="T63" s="3" t="str" cm="1">
        <f t="array" ref="T63">_xlfn.IFS(B63 &gt;= 2005, "Post-2005", B63 &gt;= 2000, "2000-2004", TRUE, "Pre-2000")</f>
        <v>Post-2005</v>
      </c>
    </row>
    <row r="64" spans="1:20" x14ac:dyDescent="0.85">
      <c r="A64" s="1">
        <v>41164</v>
      </c>
      <c r="B64" t="s">
        <v>12</v>
      </c>
      <c r="C64" t="s">
        <v>175</v>
      </c>
      <c r="D64" t="s">
        <v>174</v>
      </c>
      <c r="E64" t="s">
        <v>119</v>
      </c>
      <c r="F64" t="s">
        <v>120</v>
      </c>
      <c r="G64" t="s">
        <v>121</v>
      </c>
      <c r="H64">
        <v>2000</v>
      </c>
      <c r="I64" s="2">
        <v>9401458.8800000008</v>
      </c>
      <c r="J64" s="2">
        <v>0</v>
      </c>
      <c r="K64" s="2">
        <v>9401458.8800000008</v>
      </c>
      <c r="L64" t="s">
        <v>18</v>
      </c>
      <c r="M64" s="3" t="b">
        <f>trust_funds5[[#This Row],[Contributions Outstanding (USD)]]=0</f>
        <v>1</v>
      </c>
      <c r="N64" s="3" t="str">
        <f t="shared" si="0"/>
        <v>Outstanding</v>
      </c>
      <c r="O64" s="3" t="str">
        <f t="shared" si="1"/>
        <v>High Contribution &amp; Recent</v>
      </c>
      <c r="P64" s="3" t="str">
        <f t="shared" si="2"/>
        <v>Other</v>
      </c>
      <c r="Q64" s="3" t="str">
        <f t="shared" si="3"/>
        <v>Other</v>
      </c>
      <c r="R64" s="3" t="str">
        <f t="shared" si="4"/>
        <v>Not LCLS</v>
      </c>
      <c r="S64" s="3" t="str" cm="1">
        <f t="array" ref="S64">_xlfn.IFS(G64 &gt; 5000000, "Very High", G64 &gt; 1000000, "High", G64 &gt; 500000, "Medium", TRUE, "Low")</f>
        <v>Very High</v>
      </c>
      <c r="T64" s="3" t="str" cm="1">
        <f t="array" ref="T64">_xlfn.IFS(B64 &gt;= 2005, "Post-2005", B64 &gt;= 2000, "2000-2004", TRUE, "Pre-2000")</f>
        <v>Post-2005</v>
      </c>
    </row>
    <row r="65" spans="1:20" x14ac:dyDescent="0.85">
      <c r="A65" s="1">
        <v>41164</v>
      </c>
      <c r="B65" t="s">
        <v>12</v>
      </c>
      <c r="C65" t="s">
        <v>176</v>
      </c>
      <c r="D65" t="s">
        <v>177</v>
      </c>
      <c r="E65" t="s">
        <v>102</v>
      </c>
      <c r="F65" t="s">
        <v>103</v>
      </c>
      <c r="G65" t="s">
        <v>104</v>
      </c>
      <c r="H65">
        <v>2000</v>
      </c>
      <c r="I65" s="2">
        <v>345545.14</v>
      </c>
      <c r="J65" s="2">
        <v>0</v>
      </c>
      <c r="K65" s="2">
        <v>345545.14</v>
      </c>
      <c r="L65" t="s">
        <v>18</v>
      </c>
      <c r="M65" s="3" t="b">
        <f>trust_funds5[[#This Row],[Contributions Outstanding (USD)]]=0</f>
        <v>1</v>
      </c>
      <c r="N65" s="3" t="str">
        <f t="shared" si="0"/>
        <v>Outstanding</v>
      </c>
      <c r="O65" s="3" t="str">
        <f t="shared" si="1"/>
        <v>High Contribution &amp; Recent</v>
      </c>
      <c r="P65" s="3" t="str">
        <f t="shared" si="2"/>
        <v>Other</v>
      </c>
      <c r="Q65" s="3" t="str">
        <f t="shared" si="3"/>
        <v>Other</v>
      </c>
      <c r="R65" s="3" t="str">
        <f t="shared" si="4"/>
        <v>Not LCLS</v>
      </c>
      <c r="S65" s="3" t="str" cm="1">
        <f t="array" ref="S65">_xlfn.IFS(G65 &gt; 5000000, "Very High", G65 &gt; 1000000, "High", G65 &gt; 500000, "Medium", TRUE, "Low")</f>
        <v>Very High</v>
      </c>
      <c r="T65" s="3" t="str" cm="1">
        <f t="array" ref="T65">_xlfn.IFS(B65 &gt;= 2005, "Post-2005", B65 &gt;= 2000, "2000-2004", TRUE, "Pre-2000")</f>
        <v>Post-2005</v>
      </c>
    </row>
    <row r="66" spans="1:20" x14ac:dyDescent="0.85">
      <c r="A66" s="1">
        <v>41164</v>
      </c>
      <c r="B66" t="s">
        <v>12</v>
      </c>
      <c r="C66" t="s">
        <v>178</v>
      </c>
      <c r="D66" t="s">
        <v>179</v>
      </c>
      <c r="E66" t="s">
        <v>119</v>
      </c>
      <c r="F66" t="s">
        <v>120</v>
      </c>
      <c r="G66" t="s">
        <v>121</v>
      </c>
      <c r="H66">
        <v>2000</v>
      </c>
      <c r="I66" s="2">
        <v>9401458.8800000008</v>
      </c>
      <c r="J66" s="2">
        <v>0</v>
      </c>
      <c r="K66" s="2">
        <v>9401458.8800000008</v>
      </c>
      <c r="L66" t="s">
        <v>18</v>
      </c>
      <c r="M66" s="3" t="b">
        <f>trust_funds5[[#This Row],[Contributions Outstanding (USD)]]=0</f>
        <v>1</v>
      </c>
      <c r="N66" s="3" t="str">
        <f t="shared" ref="N66:N129" si="5">IF(D66 &gt; 0, "Outstanding", "No Outstanding")</f>
        <v>Outstanding</v>
      </c>
      <c r="O66" s="3" t="str">
        <f t="shared" ref="O66:O129" si="6">IF(AND(C66 &gt; 1000000, B66 &gt; 2000), "High Contribution &amp; Recent", "Other")</f>
        <v>High Contribution &amp; Recent</v>
      </c>
      <c r="P66" s="3" t="str">
        <f t="shared" ref="P66:P129" si="7">IF(AND(B66 = 2000, E66 = "Canada"), "Year 2000, Canada", "Other")</f>
        <v>Other</v>
      </c>
      <c r="Q66" s="3" t="str">
        <f t="shared" ref="Q66:Q129" si="8">IF(OR(E66 = "Canada", E66 = "Sweden"), "Canada or Sweden", "Other")</f>
        <v>Other</v>
      </c>
      <c r="R66" s="3" t="str">
        <f t="shared" ref="R66:R129" si="9">IF(NOT(F66 = "LCLS"), "Not LCLS", "LCLS")</f>
        <v>Not LCLS</v>
      </c>
      <c r="S66" s="3" t="str" cm="1">
        <f t="array" ref="S66">_xlfn.IFS(G66 &gt; 5000000, "Very High", G66 &gt; 1000000, "High", G66 &gt; 500000, "Medium", TRUE, "Low")</f>
        <v>Very High</v>
      </c>
      <c r="T66" s="3" t="str" cm="1">
        <f t="array" ref="T66">_xlfn.IFS(B66 &gt;= 2005, "Post-2005", B66 &gt;= 2000, "2000-2004", TRUE, "Pre-2000")</f>
        <v>Post-2005</v>
      </c>
    </row>
    <row r="67" spans="1:20" x14ac:dyDescent="0.85">
      <c r="A67" s="1">
        <v>41164</v>
      </c>
      <c r="B67" t="s">
        <v>12</v>
      </c>
      <c r="C67" t="s">
        <v>180</v>
      </c>
      <c r="D67" t="s">
        <v>181</v>
      </c>
      <c r="E67" t="s">
        <v>70</v>
      </c>
      <c r="F67" t="s">
        <v>71</v>
      </c>
      <c r="G67" t="s">
        <v>72</v>
      </c>
      <c r="H67">
        <v>2000</v>
      </c>
      <c r="I67" s="2">
        <v>1376715.89</v>
      </c>
      <c r="J67" s="2">
        <v>0</v>
      </c>
      <c r="K67" s="2">
        <v>1376715.89</v>
      </c>
      <c r="L67" t="s">
        <v>18</v>
      </c>
      <c r="M67" s="3" t="b">
        <f>trust_funds5[[#This Row],[Contributions Outstanding (USD)]]=0</f>
        <v>1</v>
      </c>
      <c r="N67" s="3" t="str">
        <f t="shared" si="5"/>
        <v>Outstanding</v>
      </c>
      <c r="O67" s="3" t="str">
        <f t="shared" si="6"/>
        <v>High Contribution &amp; Recent</v>
      </c>
      <c r="P67" s="3" t="str">
        <f t="shared" si="7"/>
        <v>Other</v>
      </c>
      <c r="Q67" s="3" t="str">
        <f t="shared" si="8"/>
        <v>Other</v>
      </c>
      <c r="R67" s="3" t="str">
        <f t="shared" si="9"/>
        <v>Not LCLS</v>
      </c>
      <c r="S67" s="3" t="str" cm="1">
        <f t="array" ref="S67">_xlfn.IFS(G67 &gt; 5000000, "Very High", G67 &gt; 1000000, "High", G67 &gt; 500000, "Medium", TRUE, "Low")</f>
        <v>Very High</v>
      </c>
      <c r="T67" s="3" t="str" cm="1">
        <f t="array" ref="T67">_xlfn.IFS(B67 &gt;= 2005, "Post-2005", B67 &gt;= 2000, "2000-2004", TRUE, "Pre-2000")</f>
        <v>Post-2005</v>
      </c>
    </row>
    <row r="68" spans="1:20" x14ac:dyDescent="0.85">
      <c r="A68" s="1">
        <v>41164</v>
      </c>
      <c r="B68" t="s">
        <v>82</v>
      </c>
      <c r="C68" t="s">
        <v>182</v>
      </c>
      <c r="D68" t="s">
        <v>183</v>
      </c>
      <c r="E68" t="s">
        <v>119</v>
      </c>
      <c r="F68" t="s">
        <v>120</v>
      </c>
      <c r="G68" t="s">
        <v>121</v>
      </c>
      <c r="H68">
        <v>2000</v>
      </c>
      <c r="I68" s="2">
        <v>283303.56</v>
      </c>
      <c r="J68" s="2">
        <v>0</v>
      </c>
      <c r="K68" s="2">
        <v>283303.56</v>
      </c>
      <c r="L68" t="s">
        <v>18</v>
      </c>
      <c r="M68" s="3" t="b">
        <f>trust_funds5[[#This Row],[Contributions Outstanding (USD)]]=0</f>
        <v>1</v>
      </c>
      <c r="N68" s="3" t="str">
        <f t="shared" si="5"/>
        <v>Outstanding</v>
      </c>
      <c r="O68" s="3" t="str">
        <f t="shared" si="6"/>
        <v>High Contribution &amp; Recent</v>
      </c>
      <c r="P68" s="3" t="str">
        <f t="shared" si="7"/>
        <v>Other</v>
      </c>
      <c r="Q68" s="3" t="str">
        <f t="shared" si="8"/>
        <v>Other</v>
      </c>
      <c r="R68" s="3" t="str">
        <f t="shared" si="9"/>
        <v>Not LCLS</v>
      </c>
      <c r="S68" s="3" t="str" cm="1">
        <f t="array" ref="S68">_xlfn.IFS(G68 &gt; 5000000, "Very High", G68 &gt; 1000000, "High", G68 &gt; 500000, "Medium", TRUE, "Low")</f>
        <v>Very High</v>
      </c>
      <c r="T68" s="3" t="str" cm="1">
        <f t="array" ref="T68">_xlfn.IFS(B68 &gt;= 2005, "Post-2005", B68 &gt;= 2000, "2000-2004", TRUE, "Pre-2000")</f>
        <v>Post-2005</v>
      </c>
    </row>
    <row r="69" spans="1:20" x14ac:dyDescent="0.85">
      <c r="A69" s="1">
        <v>41164</v>
      </c>
      <c r="B69" t="s">
        <v>12</v>
      </c>
      <c r="C69" t="s">
        <v>184</v>
      </c>
      <c r="D69" t="s">
        <v>185</v>
      </c>
      <c r="E69" t="s">
        <v>119</v>
      </c>
      <c r="F69" t="s">
        <v>120</v>
      </c>
      <c r="G69" t="s">
        <v>121</v>
      </c>
      <c r="H69">
        <v>2000</v>
      </c>
      <c r="I69" s="2">
        <v>5000000</v>
      </c>
      <c r="J69" s="2">
        <v>0</v>
      </c>
      <c r="K69" s="2">
        <v>5000000</v>
      </c>
      <c r="L69" t="s">
        <v>18</v>
      </c>
      <c r="M69" s="3" t="b">
        <f>trust_funds5[[#This Row],[Contributions Outstanding (USD)]]=0</f>
        <v>1</v>
      </c>
      <c r="N69" s="3" t="str">
        <f t="shared" si="5"/>
        <v>Outstanding</v>
      </c>
      <c r="O69" s="3" t="str">
        <f t="shared" si="6"/>
        <v>High Contribution &amp; Recent</v>
      </c>
      <c r="P69" s="3" t="str">
        <f t="shared" si="7"/>
        <v>Other</v>
      </c>
      <c r="Q69" s="3" t="str">
        <f t="shared" si="8"/>
        <v>Other</v>
      </c>
      <c r="R69" s="3" t="str">
        <f t="shared" si="9"/>
        <v>Not LCLS</v>
      </c>
      <c r="S69" s="3" t="str" cm="1">
        <f t="array" ref="S69">_xlfn.IFS(G69 &gt; 5000000, "Very High", G69 &gt; 1000000, "High", G69 &gt; 500000, "Medium", TRUE, "Low")</f>
        <v>Very High</v>
      </c>
      <c r="T69" s="3" t="str" cm="1">
        <f t="array" ref="T69">_xlfn.IFS(B69 &gt;= 2005, "Post-2005", B69 &gt;= 2000, "2000-2004", TRUE, "Pre-2000")</f>
        <v>Post-2005</v>
      </c>
    </row>
    <row r="70" spans="1:20" x14ac:dyDescent="0.85">
      <c r="A70" s="1">
        <v>41164</v>
      </c>
      <c r="B70" t="s">
        <v>12</v>
      </c>
      <c r="C70" t="s">
        <v>186</v>
      </c>
      <c r="D70" t="s">
        <v>187</v>
      </c>
      <c r="E70" t="s">
        <v>42</v>
      </c>
      <c r="F70" t="s">
        <v>43</v>
      </c>
      <c r="G70" t="s">
        <v>44</v>
      </c>
      <c r="H70">
        <v>2000</v>
      </c>
      <c r="I70" s="2">
        <v>6696001.5300000003</v>
      </c>
      <c r="J70" s="2">
        <v>0</v>
      </c>
      <c r="K70" s="2">
        <v>6696001.5300000003</v>
      </c>
      <c r="L70" t="s">
        <v>18</v>
      </c>
      <c r="M70" s="3" t="b">
        <f>trust_funds5[[#This Row],[Contributions Outstanding (USD)]]=0</f>
        <v>1</v>
      </c>
      <c r="N70" s="3" t="str">
        <f t="shared" si="5"/>
        <v>Outstanding</v>
      </c>
      <c r="O70" s="3" t="str">
        <f t="shared" si="6"/>
        <v>High Contribution &amp; Recent</v>
      </c>
      <c r="P70" s="3" t="str">
        <f t="shared" si="7"/>
        <v>Other</v>
      </c>
      <c r="Q70" s="3" t="str">
        <f t="shared" si="8"/>
        <v>Other</v>
      </c>
      <c r="R70" s="3" t="str">
        <f t="shared" si="9"/>
        <v>Not LCLS</v>
      </c>
      <c r="S70" s="3" t="str" cm="1">
        <f t="array" ref="S70">_xlfn.IFS(G70 &gt; 5000000, "Very High", G70 &gt; 1000000, "High", G70 &gt; 500000, "Medium", TRUE, "Low")</f>
        <v>Very High</v>
      </c>
      <c r="T70" s="3" t="str" cm="1">
        <f t="array" ref="T70">_xlfn.IFS(B70 &gt;= 2005, "Post-2005", B70 &gt;= 2000, "2000-2004", TRUE, "Pre-2000")</f>
        <v>Post-2005</v>
      </c>
    </row>
    <row r="71" spans="1:20" x14ac:dyDescent="0.85">
      <c r="A71" s="1">
        <v>41164</v>
      </c>
      <c r="B71" t="s">
        <v>12</v>
      </c>
      <c r="C71" t="s">
        <v>188</v>
      </c>
      <c r="D71" t="s">
        <v>189</v>
      </c>
      <c r="E71" t="s">
        <v>119</v>
      </c>
      <c r="F71" t="s">
        <v>120</v>
      </c>
      <c r="G71" t="s">
        <v>121</v>
      </c>
      <c r="H71">
        <v>2000</v>
      </c>
      <c r="I71" s="2">
        <v>4136641.91</v>
      </c>
      <c r="J71" s="2">
        <v>0</v>
      </c>
      <c r="K71" s="2">
        <v>4136641.91</v>
      </c>
      <c r="L71" t="s">
        <v>18</v>
      </c>
      <c r="M71" s="3" t="b">
        <f>trust_funds5[[#This Row],[Contributions Outstanding (USD)]]=0</f>
        <v>1</v>
      </c>
      <c r="N71" s="3" t="str">
        <f t="shared" si="5"/>
        <v>Outstanding</v>
      </c>
      <c r="O71" s="3" t="str">
        <f t="shared" si="6"/>
        <v>High Contribution &amp; Recent</v>
      </c>
      <c r="P71" s="3" t="str">
        <f t="shared" si="7"/>
        <v>Other</v>
      </c>
      <c r="Q71" s="3" t="str">
        <f t="shared" si="8"/>
        <v>Other</v>
      </c>
      <c r="R71" s="3" t="str">
        <f t="shared" si="9"/>
        <v>Not LCLS</v>
      </c>
      <c r="S71" s="3" t="str" cm="1">
        <f t="array" ref="S71">_xlfn.IFS(G71 &gt; 5000000, "Very High", G71 &gt; 1000000, "High", G71 &gt; 500000, "Medium", TRUE, "Low")</f>
        <v>Very High</v>
      </c>
      <c r="T71" s="3" t="str" cm="1">
        <f t="array" ref="T71">_xlfn.IFS(B71 &gt;= 2005, "Post-2005", B71 &gt;= 2000, "2000-2004", TRUE, "Pre-2000")</f>
        <v>Post-2005</v>
      </c>
    </row>
    <row r="72" spans="1:20" x14ac:dyDescent="0.85">
      <c r="A72" s="1">
        <v>41164</v>
      </c>
      <c r="B72" t="s">
        <v>12</v>
      </c>
      <c r="C72" t="s">
        <v>190</v>
      </c>
      <c r="D72" t="s">
        <v>191</v>
      </c>
      <c r="E72" t="s">
        <v>119</v>
      </c>
      <c r="F72" t="s">
        <v>120</v>
      </c>
      <c r="G72" t="s">
        <v>121</v>
      </c>
      <c r="H72">
        <v>2000</v>
      </c>
      <c r="I72" s="2">
        <v>1000000</v>
      </c>
      <c r="J72" s="2">
        <v>0</v>
      </c>
      <c r="K72" s="2">
        <v>1000000</v>
      </c>
      <c r="L72" t="s">
        <v>18</v>
      </c>
      <c r="M72" s="3" t="b">
        <f>trust_funds5[[#This Row],[Contributions Outstanding (USD)]]=0</f>
        <v>1</v>
      </c>
      <c r="N72" s="3" t="str">
        <f t="shared" si="5"/>
        <v>Outstanding</v>
      </c>
      <c r="O72" s="3" t="str">
        <f t="shared" si="6"/>
        <v>High Contribution &amp; Recent</v>
      </c>
      <c r="P72" s="3" t="str">
        <f t="shared" si="7"/>
        <v>Other</v>
      </c>
      <c r="Q72" s="3" t="str">
        <f t="shared" si="8"/>
        <v>Other</v>
      </c>
      <c r="R72" s="3" t="str">
        <f t="shared" si="9"/>
        <v>Not LCLS</v>
      </c>
      <c r="S72" s="3" t="str" cm="1">
        <f t="array" ref="S72">_xlfn.IFS(G72 &gt; 5000000, "Very High", G72 &gt; 1000000, "High", G72 &gt; 500000, "Medium", TRUE, "Low")</f>
        <v>Very High</v>
      </c>
      <c r="T72" s="3" t="str" cm="1">
        <f t="array" ref="T72">_xlfn.IFS(B72 &gt;= 2005, "Post-2005", B72 &gt;= 2000, "2000-2004", TRUE, "Pre-2000")</f>
        <v>Post-2005</v>
      </c>
    </row>
    <row r="73" spans="1:20" x14ac:dyDescent="0.85">
      <c r="A73" s="1">
        <v>41164</v>
      </c>
      <c r="B73" t="s">
        <v>12</v>
      </c>
      <c r="C73" t="s">
        <v>192</v>
      </c>
      <c r="D73" t="s">
        <v>193</v>
      </c>
      <c r="E73" t="s">
        <v>62</v>
      </c>
      <c r="F73" t="s">
        <v>63</v>
      </c>
      <c r="H73">
        <v>2000</v>
      </c>
      <c r="I73" s="2">
        <v>903583.2</v>
      </c>
      <c r="J73" s="2">
        <v>0</v>
      </c>
      <c r="K73" s="2">
        <v>903583.2</v>
      </c>
      <c r="L73" t="s">
        <v>18</v>
      </c>
      <c r="M73" s="3" t="b">
        <f>trust_funds5[[#This Row],[Contributions Outstanding (USD)]]=0</f>
        <v>1</v>
      </c>
      <c r="N73" s="3" t="str">
        <f t="shared" si="5"/>
        <v>Outstanding</v>
      </c>
      <c r="O73" s="3" t="str">
        <f t="shared" si="6"/>
        <v>High Contribution &amp; Recent</v>
      </c>
      <c r="P73" s="3" t="str">
        <f t="shared" si="7"/>
        <v>Other</v>
      </c>
      <c r="Q73" s="3" t="str">
        <f t="shared" si="8"/>
        <v>Other</v>
      </c>
      <c r="R73" s="3" t="str">
        <f t="shared" si="9"/>
        <v>Not LCLS</v>
      </c>
      <c r="S73" s="3" t="str" cm="1">
        <f t="array" ref="S73">_xlfn.IFS(G73 &gt; 5000000, "Very High", G73 &gt; 1000000, "High", G73 &gt; 500000, "Medium", TRUE, "Low")</f>
        <v>Low</v>
      </c>
      <c r="T73" s="3" t="str" cm="1">
        <f t="array" ref="T73">_xlfn.IFS(B73 &gt;= 2005, "Post-2005", B73 &gt;= 2000, "2000-2004", TRUE, "Pre-2000")</f>
        <v>Post-2005</v>
      </c>
    </row>
    <row r="74" spans="1:20" x14ac:dyDescent="0.85">
      <c r="A74" s="1">
        <v>41164</v>
      </c>
      <c r="B74" t="s">
        <v>82</v>
      </c>
      <c r="C74" t="s">
        <v>194</v>
      </c>
      <c r="D74" t="s">
        <v>195</v>
      </c>
      <c r="E74" t="s">
        <v>56</v>
      </c>
      <c r="F74" t="s">
        <v>57</v>
      </c>
      <c r="G74" t="s">
        <v>58</v>
      </c>
      <c r="H74">
        <v>2000</v>
      </c>
      <c r="I74" s="2">
        <v>2795751.6</v>
      </c>
      <c r="J74" s="2">
        <v>0</v>
      </c>
      <c r="K74" s="2">
        <v>2795751.6</v>
      </c>
      <c r="L74" t="s">
        <v>18</v>
      </c>
      <c r="M74" s="3" t="b">
        <f>trust_funds5[[#This Row],[Contributions Outstanding (USD)]]=0</f>
        <v>1</v>
      </c>
      <c r="N74" s="3" t="str">
        <f t="shared" si="5"/>
        <v>Outstanding</v>
      </c>
      <c r="O74" s="3" t="str">
        <f t="shared" si="6"/>
        <v>High Contribution &amp; Recent</v>
      </c>
      <c r="P74" s="3" t="str">
        <f t="shared" si="7"/>
        <v>Other</v>
      </c>
      <c r="Q74" s="3" t="str">
        <f t="shared" si="8"/>
        <v>Other</v>
      </c>
      <c r="R74" s="3" t="str">
        <f t="shared" si="9"/>
        <v>Not LCLS</v>
      </c>
      <c r="S74" s="3" t="str" cm="1">
        <f t="array" ref="S74">_xlfn.IFS(G74 &gt; 5000000, "Very High", G74 &gt; 1000000, "High", G74 &gt; 500000, "Medium", TRUE, "Low")</f>
        <v>Very High</v>
      </c>
      <c r="T74" s="3" t="str" cm="1">
        <f t="array" ref="T74">_xlfn.IFS(B74 &gt;= 2005, "Post-2005", B74 &gt;= 2000, "2000-2004", TRUE, "Pre-2000")</f>
        <v>Post-2005</v>
      </c>
    </row>
    <row r="75" spans="1:20" x14ac:dyDescent="0.85">
      <c r="A75" s="1">
        <v>41164</v>
      </c>
      <c r="B75" t="s">
        <v>12</v>
      </c>
      <c r="C75" t="s">
        <v>196</v>
      </c>
      <c r="D75" t="s">
        <v>197</v>
      </c>
      <c r="E75" t="s">
        <v>56</v>
      </c>
      <c r="F75" t="s">
        <v>57</v>
      </c>
      <c r="G75" t="s">
        <v>58</v>
      </c>
      <c r="H75">
        <v>2000</v>
      </c>
      <c r="I75" s="2">
        <v>2623398.09</v>
      </c>
      <c r="J75" s="2">
        <v>0</v>
      </c>
      <c r="K75" s="2">
        <v>2623398.09</v>
      </c>
      <c r="L75" t="s">
        <v>18</v>
      </c>
      <c r="M75" s="3" t="b">
        <f>trust_funds5[[#This Row],[Contributions Outstanding (USD)]]=0</f>
        <v>1</v>
      </c>
      <c r="N75" s="3" t="str">
        <f t="shared" si="5"/>
        <v>Outstanding</v>
      </c>
      <c r="O75" s="3" t="str">
        <f t="shared" si="6"/>
        <v>High Contribution &amp; Recent</v>
      </c>
      <c r="P75" s="3" t="str">
        <f t="shared" si="7"/>
        <v>Other</v>
      </c>
      <c r="Q75" s="3" t="str">
        <f t="shared" si="8"/>
        <v>Other</v>
      </c>
      <c r="R75" s="3" t="str">
        <f t="shared" si="9"/>
        <v>Not LCLS</v>
      </c>
      <c r="S75" s="3" t="str" cm="1">
        <f t="array" ref="S75">_xlfn.IFS(G75 &gt; 5000000, "Very High", G75 &gt; 1000000, "High", G75 &gt; 500000, "Medium", TRUE, "Low")</f>
        <v>Very High</v>
      </c>
      <c r="T75" s="3" t="str" cm="1">
        <f t="array" ref="T75">_xlfn.IFS(B75 &gt;= 2005, "Post-2005", B75 &gt;= 2000, "2000-2004", TRUE, "Pre-2000")</f>
        <v>Post-2005</v>
      </c>
    </row>
    <row r="76" spans="1:20" x14ac:dyDescent="0.85">
      <c r="A76" s="1">
        <v>41164</v>
      </c>
      <c r="B76" t="s">
        <v>12</v>
      </c>
      <c r="C76" t="s">
        <v>198</v>
      </c>
      <c r="D76" t="s">
        <v>199</v>
      </c>
      <c r="E76" t="s">
        <v>200</v>
      </c>
      <c r="F76" t="s">
        <v>201</v>
      </c>
      <c r="G76" t="s">
        <v>202</v>
      </c>
      <c r="H76">
        <v>2000</v>
      </c>
      <c r="I76" s="2">
        <v>449973</v>
      </c>
      <c r="J76" s="2">
        <v>0</v>
      </c>
      <c r="K76" s="2">
        <v>449973</v>
      </c>
      <c r="L76" t="s">
        <v>18</v>
      </c>
      <c r="M76" s="3" t="b">
        <f>trust_funds5[[#This Row],[Contributions Outstanding (USD)]]=0</f>
        <v>1</v>
      </c>
      <c r="N76" s="3" t="str">
        <f t="shared" si="5"/>
        <v>Outstanding</v>
      </c>
      <c r="O76" s="3" t="str">
        <f t="shared" si="6"/>
        <v>High Contribution &amp; Recent</v>
      </c>
      <c r="P76" s="3" t="str">
        <f t="shared" si="7"/>
        <v>Other</v>
      </c>
      <c r="Q76" s="3" t="str">
        <f t="shared" si="8"/>
        <v>Other</v>
      </c>
      <c r="R76" s="3" t="str">
        <f t="shared" si="9"/>
        <v>Not LCLS</v>
      </c>
      <c r="S76" s="3" t="str" cm="1">
        <f t="array" ref="S76">_xlfn.IFS(G76 &gt; 5000000, "Very High", G76 &gt; 1000000, "High", G76 &gt; 500000, "Medium", TRUE, "Low")</f>
        <v>Very High</v>
      </c>
      <c r="T76" s="3" t="str" cm="1">
        <f t="array" ref="T76">_xlfn.IFS(B76 &gt;= 2005, "Post-2005", B76 &gt;= 2000, "2000-2004", TRUE, "Pre-2000")</f>
        <v>Post-2005</v>
      </c>
    </row>
    <row r="77" spans="1:20" x14ac:dyDescent="0.85">
      <c r="A77" s="1">
        <v>41164</v>
      </c>
      <c r="B77" t="s">
        <v>12</v>
      </c>
      <c r="C77" t="s">
        <v>203</v>
      </c>
      <c r="D77" t="s">
        <v>199</v>
      </c>
      <c r="E77" t="s">
        <v>204</v>
      </c>
      <c r="F77" t="s">
        <v>205</v>
      </c>
      <c r="G77" t="s">
        <v>206</v>
      </c>
      <c r="H77">
        <v>2000</v>
      </c>
      <c r="I77" s="2">
        <v>8670000</v>
      </c>
      <c r="J77" s="2">
        <v>0</v>
      </c>
      <c r="K77" s="2">
        <v>8670000</v>
      </c>
      <c r="L77" t="s">
        <v>18</v>
      </c>
      <c r="M77" s="3" t="b">
        <f>trust_funds5[[#This Row],[Contributions Outstanding (USD)]]=0</f>
        <v>1</v>
      </c>
      <c r="N77" s="3" t="str">
        <f t="shared" si="5"/>
        <v>Outstanding</v>
      </c>
      <c r="O77" s="3" t="str">
        <f t="shared" si="6"/>
        <v>High Contribution &amp; Recent</v>
      </c>
      <c r="P77" s="3" t="str">
        <f t="shared" si="7"/>
        <v>Other</v>
      </c>
      <c r="Q77" s="3" t="str">
        <f t="shared" si="8"/>
        <v>Other</v>
      </c>
      <c r="R77" s="3" t="str">
        <f t="shared" si="9"/>
        <v>Not LCLS</v>
      </c>
      <c r="S77" s="3" t="str" cm="1">
        <f t="array" ref="S77">_xlfn.IFS(G77 &gt; 5000000, "Very High", G77 &gt; 1000000, "High", G77 &gt; 500000, "Medium", TRUE, "Low")</f>
        <v>Very High</v>
      </c>
      <c r="T77" s="3" t="str" cm="1">
        <f t="array" ref="T77">_xlfn.IFS(B77 &gt;= 2005, "Post-2005", B77 &gt;= 2000, "2000-2004", TRUE, "Pre-2000")</f>
        <v>Post-2005</v>
      </c>
    </row>
    <row r="78" spans="1:20" x14ac:dyDescent="0.85">
      <c r="A78" s="1">
        <v>41164</v>
      </c>
      <c r="B78" t="s">
        <v>12</v>
      </c>
      <c r="C78" t="s">
        <v>207</v>
      </c>
      <c r="D78" t="s">
        <v>208</v>
      </c>
      <c r="E78" t="s">
        <v>200</v>
      </c>
      <c r="F78" t="s">
        <v>201</v>
      </c>
      <c r="G78" t="s">
        <v>202</v>
      </c>
      <c r="H78">
        <v>2000</v>
      </c>
      <c r="I78" s="2">
        <v>446404.62</v>
      </c>
      <c r="J78" s="2">
        <v>0</v>
      </c>
      <c r="K78" s="2">
        <v>446404.62</v>
      </c>
      <c r="L78" t="s">
        <v>18</v>
      </c>
      <c r="M78" s="3" t="b">
        <f>trust_funds5[[#This Row],[Contributions Outstanding (USD)]]=0</f>
        <v>1</v>
      </c>
      <c r="N78" s="3" t="str">
        <f t="shared" si="5"/>
        <v>Outstanding</v>
      </c>
      <c r="O78" s="3" t="str">
        <f t="shared" si="6"/>
        <v>High Contribution &amp; Recent</v>
      </c>
      <c r="P78" s="3" t="str">
        <f t="shared" si="7"/>
        <v>Other</v>
      </c>
      <c r="Q78" s="3" t="str">
        <f t="shared" si="8"/>
        <v>Other</v>
      </c>
      <c r="R78" s="3" t="str">
        <f t="shared" si="9"/>
        <v>Not LCLS</v>
      </c>
      <c r="S78" s="3" t="str" cm="1">
        <f t="array" ref="S78">_xlfn.IFS(G78 &gt; 5000000, "Very High", G78 &gt; 1000000, "High", G78 &gt; 500000, "Medium", TRUE, "Low")</f>
        <v>Very High</v>
      </c>
      <c r="T78" s="3" t="str" cm="1">
        <f t="array" ref="T78">_xlfn.IFS(B78 &gt;= 2005, "Post-2005", B78 &gt;= 2000, "2000-2004", TRUE, "Pre-2000")</f>
        <v>Post-2005</v>
      </c>
    </row>
    <row r="79" spans="1:20" x14ac:dyDescent="0.85">
      <c r="A79" s="1">
        <v>41164</v>
      </c>
      <c r="B79" t="s">
        <v>12</v>
      </c>
      <c r="C79" t="s">
        <v>209</v>
      </c>
      <c r="D79" t="s">
        <v>210</v>
      </c>
      <c r="E79" t="s">
        <v>204</v>
      </c>
      <c r="F79" t="s">
        <v>205</v>
      </c>
      <c r="G79" t="s">
        <v>206</v>
      </c>
      <c r="H79">
        <v>2000</v>
      </c>
      <c r="I79" s="2">
        <v>2284819.94</v>
      </c>
      <c r="J79" s="2">
        <v>0</v>
      </c>
      <c r="K79" s="2">
        <v>2284819.94</v>
      </c>
      <c r="L79" t="s">
        <v>18</v>
      </c>
      <c r="M79" s="3" t="b">
        <f>trust_funds5[[#This Row],[Contributions Outstanding (USD)]]=0</f>
        <v>1</v>
      </c>
      <c r="N79" s="3" t="str">
        <f t="shared" si="5"/>
        <v>Outstanding</v>
      </c>
      <c r="O79" s="3" t="str">
        <f t="shared" si="6"/>
        <v>High Contribution &amp; Recent</v>
      </c>
      <c r="P79" s="3" t="str">
        <f t="shared" si="7"/>
        <v>Other</v>
      </c>
      <c r="Q79" s="3" t="str">
        <f t="shared" si="8"/>
        <v>Other</v>
      </c>
      <c r="R79" s="3" t="str">
        <f t="shared" si="9"/>
        <v>Not LCLS</v>
      </c>
      <c r="S79" s="3" t="str" cm="1">
        <f t="array" ref="S79">_xlfn.IFS(G79 &gt; 5000000, "Very High", G79 &gt; 1000000, "High", G79 &gt; 500000, "Medium", TRUE, "Low")</f>
        <v>Very High</v>
      </c>
      <c r="T79" s="3" t="str" cm="1">
        <f t="array" ref="T79">_xlfn.IFS(B79 &gt;= 2005, "Post-2005", B79 &gt;= 2000, "2000-2004", TRUE, "Pre-2000")</f>
        <v>Post-2005</v>
      </c>
    </row>
    <row r="80" spans="1:20" x14ac:dyDescent="0.85">
      <c r="A80" s="1">
        <v>41164</v>
      </c>
      <c r="B80" t="s">
        <v>12</v>
      </c>
      <c r="C80" t="s">
        <v>211</v>
      </c>
      <c r="D80" t="s">
        <v>212</v>
      </c>
      <c r="E80" t="s">
        <v>200</v>
      </c>
      <c r="F80" t="s">
        <v>201</v>
      </c>
      <c r="G80" t="s">
        <v>213</v>
      </c>
      <c r="H80">
        <v>2000</v>
      </c>
      <c r="I80" s="2">
        <v>3153977.17</v>
      </c>
      <c r="J80" s="2">
        <v>0</v>
      </c>
      <c r="K80" s="2">
        <v>3153977.17</v>
      </c>
      <c r="L80" t="s">
        <v>18</v>
      </c>
      <c r="M80" s="3" t="b">
        <f>trust_funds5[[#This Row],[Contributions Outstanding (USD)]]=0</f>
        <v>1</v>
      </c>
      <c r="N80" s="3" t="str">
        <f t="shared" si="5"/>
        <v>Outstanding</v>
      </c>
      <c r="O80" s="3" t="str">
        <f t="shared" si="6"/>
        <v>High Contribution &amp; Recent</v>
      </c>
      <c r="P80" s="3" t="str">
        <f t="shared" si="7"/>
        <v>Other</v>
      </c>
      <c r="Q80" s="3" t="str">
        <f t="shared" si="8"/>
        <v>Other</v>
      </c>
      <c r="R80" s="3" t="str">
        <f t="shared" si="9"/>
        <v>Not LCLS</v>
      </c>
      <c r="S80" s="3" t="str" cm="1">
        <f t="array" ref="S80">_xlfn.IFS(G80 &gt; 5000000, "Very High", G80 &gt; 1000000, "High", G80 &gt; 500000, "Medium", TRUE, "Low")</f>
        <v>Very High</v>
      </c>
      <c r="T80" s="3" t="str" cm="1">
        <f t="array" ref="T80">_xlfn.IFS(B80 &gt;= 2005, "Post-2005", B80 &gt;= 2000, "2000-2004", TRUE, "Pre-2000")</f>
        <v>Post-2005</v>
      </c>
    </row>
    <row r="81" spans="1:20" x14ac:dyDescent="0.85">
      <c r="A81" s="1">
        <v>41164</v>
      </c>
      <c r="B81" t="s">
        <v>12</v>
      </c>
      <c r="C81" t="s">
        <v>214</v>
      </c>
      <c r="D81" t="s">
        <v>215</v>
      </c>
      <c r="E81" t="s">
        <v>49</v>
      </c>
      <c r="F81" t="s">
        <v>50</v>
      </c>
      <c r="G81" t="s">
        <v>51</v>
      </c>
      <c r="H81">
        <v>2000</v>
      </c>
      <c r="I81" s="2">
        <v>1000000</v>
      </c>
      <c r="J81" s="2">
        <v>0</v>
      </c>
      <c r="K81" s="2">
        <v>1000000</v>
      </c>
      <c r="L81" t="s">
        <v>18</v>
      </c>
      <c r="M81" s="3" t="b">
        <f>trust_funds5[[#This Row],[Contributions Outstanding (USD)]]=0</f>
        <v>1</v>
      </c>
      <c r="N81" s="3" t="str">
        <f t="shared" si="5"/>
        <v>Outstanding</v>
      </c>
      <c r="O81" s="3" t="str">
        <f t="shared" si="6"/>
        <v>High Contribution &amp; Recent</v>
      </c>
      <c r="P81" s="3" t="str">
        <f t="shared" si="7"/>
        <v>Other</v>
      </c>
      <c r="Q81" s="3" t="str">
        <f t="shared" si="8"/>
        <v>Other</v>
      </c>
      <c r="R81" s="3" t="str">
        <f t="shared" si="9"/>
        <v>Not LCLS</v>
      </c>
      <c r="S81" s="3" t="str" cm="1">
        <f t="array" ref="S81">_xlfn.IFS(G81 &gt; 5000000, "Very High", G81 &gt; 1000000, "High", G81 &gt; 500000, "Medium", TRUE, "Low")</f>
        <v>Very High</v>
      </c>
      <c r="T81" s="3" t="str" cm="1">
        <f t="array" ref="T81">_xlfn.IFS(B81 &gt;= 2005, "Post-2005", B81 &gt;= 2000, "2000-2004", TRUE, "Pre-2000")</f>
        <v>Post-2005</v>
      </c>
    </row>
    <row r="82" spans="1:20" x14ac:dyDescent="0.85">
      <c r="A82" s="1">
        <v>41164</v>
      </c>
      <c r="B82" t="s">
        <v>12</v>
      </c>
      <c r="C82" t="s">
        <v>216</v>
      </c>
      <c r="D82" t="s">
        <v>217</v>
      </c>
      <c r="E82" t="s">
        <v>70</v>
      </c>
      <c r="F82" t="s">
        <v>71</v>
      </c>
      <c r="G82" t="s">
        <v>72</v>
      </c>
      <c r="H82">
        <v>2000</v>
      </c>
      <c r="I82" s="2">
        <v>1296257.58</v>
      </c>
      <c r="J82" s="2">
        <v>0</v>
      </c>
      <c r="K82" s="2">
        <v>1296257.58</v>
      </c>
      <c r="L82" t="s">
        <v>18</v>
      </c>
      <c r="M82" s="3" t="b">
        <f>trust_funds5[[#This Row],[Contributions Outstanding (USD)]]=0</f>
        <v>1</v>
      </c>
      <c r="N82" s="3" t="str">
        <f t="shared" si="5"/>
        <v>Outstanding</v>
      </c>
      <c r="O82" s="3" t="str">
        <f t="shared" si="6"/>
        <v>High Contribution &amp; Recent</v>
      </c>
      <c r="P82" s="3" t="str">
        <f t="shared" si="7"/>
        <v>Other</v>
      </c>
      <c r="Q82" s="3" t="str">
        <f t="shared" si="8"/>
        <v>Other</v>
      </c>
      <c r="R82" s="3" t="str">
        <f t="shared" si="9"/>
        <v>Not LCLS</v>
      </c>
      <c r="S82" s="3" t="str" cm="1">
        <f t="array" ref="S82">_xlfn.IFS(G82 &gt; 5000000, "Very High", G82 &gt; 1000000, "High", G82 &gt; 500000, "Medium", TRUE, "Low")</f>
        <v>Very High</v>
      </c>
      <c r="T82" s="3" t="str" cm="1">
        <f t="array" ref="T82">_xlfn.IFS(B82 &gt;= 2005, "Post-2005", B82 &gt;= 2000, "2000-2004", TRUE, "Pre-2000")</f>
        <v>Post-2005</v>
      </c>
    </row>
    <row r="83" spans="1:20" x14ac:dyDescent="0.85">
      <c r="A83" s="1">
        <v>41164</v>
      </c>
      <c r="B83" t="s">
        <v>12</v>
      </c>
      <c r="C83" t="s">
        <v>218</v>
      </c>
      <c r="D83" t="s">
        <v>217</v>
      </c>
      <c r="E83" t="s">
        <v>70</v>
      </c>
      <c r="F83" t="s">
        <v>71</v>
      </c>
      <c r="G83" t="s">
        <v>72</v>
      </c>
      <c r="H83">
        <v>2000</v>
      </c>
      <c r="I83" s="2">
        <v>2334657.4700000002</v>
      </c>
      <c r="J83" s="2">
        <v>0</v>
      </c>
      <c r="K83" s="2">
        <v>2334657.4700000002</v>
      </c>
      <c r="L83" t="s">
        <v>18</v>
      </c>
      <c r="M83" s="3" t="b">
        <f>trust_funds5[[#This Row],[Contributions Outstanding (USD)]]=0</f>
        <v>1</v>
      </c>
      <c r="N83" s="3" t="str">
        <f t="shared" si="5"/>
        <v>Outstanding</v>
      </c>
      <c r="O83" s="3" t="str">
        <f t="shared" si="6"/>
        <v>High Contribution &amp; Recent</v>
      </c>
      <c r="P83" s="3" t="str">
        <f t="shared" si="7"/>
        <v>Other</v>
      </c>
      <c r="Q83" s="3" t="str">
        <f t="shared" si="8"/>
        <v>Other</v>
      </c>
      <c r="R83" s="3" t="str">
        <f t="shared" si="9"/>
        <v>Not LCLS</v>
      </c>
      <c r="S83" s="3" t="str" cm="1">
        <f t="array" ref="S83">_xlfn.IFS(G83 &gt; 5000000, "Very High", G83 &gt; 1000000, "High", G83 &gt; 500000, "Medium", TRUE, "Low")</f>
        <v>Very High</v>
      </c>
      <c r="T83" s="3" t="str" cm="1">
        <f t="array" ref="T83">_xlfn.IFS(B83 &gt;= 2005, "Post-2005", B83 &gt;= 2000, "2000-2004", TRUE, "Pre-2000")</f>
        <v>Post-2005</v>
      </c>
    </row>
    <row r="84" spans="1:20" x14ac:dyDescent="0.85">
      <c r="A84" s="1">
        <v>41164</v>
      </c>
      <c r="B84" t="s">
        <v>12</v>
      </c>
      <c r="C84" t="s">
        <v>219</v>
      </c>
      <c r="D84" t="s">
        <v>217</v>
      </c>
      <c r="E84" t="s">
        <v>70</v>
      </c>
      <c r="F84" t="s">
        <v>71</v>
      </c>
      <c r="G84" t="s">
        <v>72</v>
      </c>
      <c r="H84">
        <v>2000</v>
      </c>
      <c r="I84" s="2">
        <v>2508885.64</v>
      </c>
      <c r="J84" s="2">
        <v>0</v>
      </c>
      <c r="K84" s="2">
        <v>2508885.64</v>
      </c>
      <c r="L84" t="s">
        <v>18</v>
      </c>
      <c r="M84" s="3" t="b">
        <f>trust_funds5[[#This Row],[Contributions Outstanding (USD)]]=0</f>
        <v>1</v>
      </c>
      <c r="N84" s="3" t="str">
        <f t="shared" si="5"/>
        <v>Outstanding</v>
      </c>
      <c r="O84" s="3" t="str">
        <f t="shared" si="6"/>
        <v>High Contribution &amp; Recent</v>
      </c>
      <c r="P84" s="3" t="str">
        <f t="shared" si="7"/>
        <v>Other</v>
      </c>
      <c r="Q84" s="3" t="str">
        <f t="shared" si="8"/>
        <v>Other</v>
      </c>
      <c r="R84" s="3" t="str">
        <f t="shared" si="9"/>
        <v>Not LCLS</v>
      </c>
      <c r="S84" s="3" t="str" cm="1">
        <f t="array" ref="S84">_xlfn.IFS(G84 &gt; 5000000, "Very High", G84 &gt; 1000000, "High", G84 &gt; 500000, "Medium", TRUE, "Low")</f>
        <v>Very High</v>
      </c>
      <c r="T84" s="3" t="str" cm="1">
        <f t="array" ref="T84">_xlfn.IFS(B84 &gt;= 2005, "Post-2005", B84 &gt;= 2000, "2000-2004", TRUE, "Pre-2000")</f>
        <v>Post-2005</v>
      </c>
    </row>
    <row r="85" spans="1:20" x14ac:dyDescent="0.85">
      <c r="A85" s="1">
        <v>41164</v>
      </c>
      <c r="B85" t="s">
        <v>12</v>
      </c>
      <c r="C85" t="s">
        <v>220</v>
      </c>
      <c r="D85" t="s">
        <v>217</v>
      </c>
      <c r="E85" t="s">
        <v>102</v>
      </c>
      <c r="F85" t="s">
        <v>103</v>
      </c>
      <c r="G85" t="s">
        <v>104</v>
      </c>
      <c r="H85">
        <v>2000</v>
      </c>
      <c r="I85" s="2">
        <v>1581252.67</v>
      </c>
      <c r="J85" s="2">
        <v>0</v>
      </c>
      <c r="K85" s="2">
        <v>1581252.67</v>
      </c>
      <c r="L85" t="s">
        <v>18</v>
      </c>
      <c r="M85" s="3" t="b">
        <f>trust_funds5[[#This Row],[Contributions Outstanding (USD)]]=0</f>
        <v>1</v>
      </c>
      <c r="N85" s="3" t="str">
        <f t="shared" si="5"/>
        <v>Outstanding</v>
      </c>
      <c r="O85" s="3" t="str">
        <f t="shared" si="6"/>
        <v>High Contribution &amp; Recent</v>
      </c>
      <c r="P85" s="3" t="str">
        <f t="shared" si="7"/>
        <v>Other</v>
      </c>
      <c r="Q85" s="3" t="str">
        <f t="shared" si="8"/>
        <v>Other</v>
      </c>
      <c r="R85" s="3" t="str">
        <f t="shared" si="9"/>
        <v>Not LCLS</v>
      </c>
      <c r="S85" s="3" t="str" cm="1">
        <f t="array" ref="S85">_xlfn.IFS(G85 &gt; 5000000, "Very High", G85 &gt; 1000000, "High", G85 &gt; 500000, "Medium", TRUE, "Low")</f>
        <v>Very High</v>
      </c>
      <c r="T85" s="3" t="str" cm="1">
        <f t="array" ref="T85">_xlfn.IFS(B85 &gt;= 2005, "Post-2005", B85 &gt;= 2000, "2000-2004", TRUE, "Pre-2000")</f>
        <v>Post-2005</v>
      </c>
    </row>
    <row r="86" spans="1:20" x14ac:dyDescent="0.85">
      <c r="A86" s="1">
        <v>41164</v>
      </c>
      <c r="B86" t="s">
        <v>90</v>
      </c>
      <c r="C86" t="s">
        <v>221</v>
      </c>
      <c r="D86" t="s">
        <v>222</v>
      </c>
      <c r="E86" t="s">
        <v>223</v>
      </c>
      <c r="F86" t="s">
        <v>224</v>
      </c>
      <c r="G86" t="s">
        <v>225</v>
      </c>
      <c r="H86">
        <v>2000</v>
      </c>
      <c r="I86" s="2">
        <v>400000</v>
      </c>
      <c r="J86" s="2">
        <v>0</v>
      </c>
      <c r="K86" s="2">
        <v>400000</v>
      </c>
      <c r="L86" t="s">
        <v>18</v>
      </c>
      <c r="M86" s="3" t="b">
        <f>trust_funds5[[#This Row],[Contributions Outstanding (USD)]]=0</f>
        <v>1</v>
      </c>
      <c r="N86" s="3" t="str">
        <f t="shared" si="5"/>
        <v>Outstanding</v>
      </c>
      <c r="O86" s="3" t="str">
        <f t="shared" si="6"/>
        <v>High Contribution &amp; Recent</v>
      </c>
      <c r="P86" s="3" t="str">
        <f t="shared" si="7"/>
        <v>Other</v>
      </c>
      <c r="Q86" s="3" t="str">
        <f t="shared" si="8"/>
        <v>Other</v>
      </c>
      <c r="R86" s="3" t="str">
        <f t="shared" si="9"/>
        <v>Not LCLS</v>
      </c>
      <c r="S86" s="3" t="str" cm="1">
        <f t="array" ref="S86">_xlfn.IFS(G86 &gt; 5000000, "Very High", G86 &gt; 1000000, "High", G86 &gt; 500000, "Medium", TRUE, "Low")</f>
        <v>Very High</v>
      </c>
      <c r="T86" s="3" t="str" cm="1">
        <f t="array" ref="T86">_xlfn.IFS(B86 &gt;= 2005, "Post-2005", B86 &gt;= 2000, "2000-2004", TRUE, "Pre-2000")</f>
        <v>Post-2005</v>
      </c>
    </row>
    <row r="87" spans="1:20" x14ac:dyDescent="0.85">
      <c r="A87" s="1">
        <v>41164</v>
      </c>
      <c r="B87" t="s">
        <v>12</v>
      </c>
      <c r="C87" t="s">
        <v>226</v>
      </c>
      <c r="D87" t="s">
        <v>217</v>
      </c>
      <c r="E87" t="s">
        <v>119</v>
      </c>
      <c r="F87" t="s">
        <v>120</v>
      </c>
      <c r="G87" t="s">
        <v>121</v>
      </c>
      <c r="H87">
        <v>2000</v>
      </c>
      <c r="I87" s="2">
        <v>1175182.3600000001</v>
      </c>
      <c r="J87" s="2">
        <v>0</v>
      </c>
      <c r="K87" s="2">
        <v>1175182.3600000001</v>
      </c>
      <c r="L87" t="s">
        <v>18</v>
      </c>
      <c r="M87" s="3" t="b">
        <f>trust_funds5[[#This Row],[Contributions Outstanding (USD)]]=0</f>
        <v>1</v>
      </c>
      <c r="N87" s="3" t="str">
        <f t="shared" si="5"/>
        <v>Outstanding</v>
      </c>
      <c r="O87" s="3" t="str">
        <f t="shared" si="6"/>
        <v>High Contribution &amp; Recent</v>
      </c>
      <c r="P87" s="3" t="str">
        <f t="shared" si="7"/>
        <v>Other</v>
      </c>
      <c r="Q87" s="3" t="str">
        <f t="shared" si="8"/>
        <v>Other</v>
      </c>
      <c r="R87" s="3" t="str">
        <f t="shared" si="9"/>
        <v>Not LCLS</v>
      </c>
      <c r="S87" s="3" t="str" cm="1">
        <f t="array" ref="S87">_xlfn.IFS(G87 &gt; 5000000, "Very High", G87 &gt; 1000000, "High", G87 &gt; 500000, "Medium", TRUE, "Low")</f>
        <v>Very High</v>
      </c>
      <c r="T87" s="3" t="str" cm="1">
        <f t="array" ref="T87">_xlfn.IFS(B87 &gt;= 2005, "Post-2005", B87 &gt;= 2000, "2000-2004", TRUE, "Pre-2000")</f>
        <v>Post-2005</v>
      </c>
    </row>
    <row r="88" spans="1:20" x14ac:dyDescent="0.85">
      <c r="A88" s="1">
        <v>41164</v>
      </c>
      <c r="B88" t="s">
        <v>12</v>
      </c>
      <c r="C88" t="s">
        <v>227</v>
      </c>
      <c r="D88" t="s">
        <v>217</v>
      </c>
      <c r="E88" t="s">
        <v>21</v>
      </c>
      <c r="F88" t="s">
        <v>22</v>
      </c>
      <c r="G88" t="s">
        <v>23</v>
      </c>
      <c r="H88">
        <v>2000</v>
      </c>
      <c r="I88" s="2">
        <v>1183992.42</v>
      </c>
      <c r="J88" s="2">
        <v>0</v>
      </c>
      <c r="K88" s="2">
        <v>1183992.42</v>
      </c>
      <c r="L88" t="s">
        <v>18</v>
      </c>
      <c r="M88" s="3" t="b">
        <f>trust_funds5[[#This Row],[Contributions Outstanding (USD)]]=0</f>
        <v>1</v>
      </c>
      <c r="N88" s="3" t="str">
        <f t="shared" si="5"/>
        <v>Outstanding</v>
      </c>
      <c r="O88" s="3" t="str">
        <f t="shared" si="6"/>
        <v>High Contribution &amp; Recent</v>
      </c>
      <c r="P88" s="3" t="str">
        <f t="shared" si="7"/>
        <v>Other</v>
      </c>
      <c r="Q88" s="3" t="str">
        <f t="shared" si="8"/>
        <v>Other</v>
      </c>
      <c r="R88" s="3" t="str">
        <f t="shared" si="9"/>
        <v>Not LCLS</v>
      </c>
      <c r="S88" s="3" t="str" cm="1">
        <f t="array" ref="S88">_xlfn.IFS(G88 &gt; 5000000, "Very High", G88 &gt; 1000000, "High", G88 &gt; 500000, "Medium", TRUE, "Low")</f>
        <v>Very High</v>
      </c>
      <c r="T88" s="3" t="str" cm="1">
        <f t="array" ref="T88">_xlfn.IFS(B88 &gt;= 2005, "Post-2005", B88 &gt;= 2000, "2000-2004", TRUE, "Pre-2000")</f>
        <v>Post-2005</v>
      </c>
    </row>
    <row r="89" spans="1:20" x14ac:dyDescent="0.85">
      <c r="A89" s="1">
        <v>41164</v>
      </c>
      <c r="B89" t="s">
        <v>12</v>
      </c>
      <c r="C89" t="s">
        <v>228</v>
      </c>
      <c r="D89" t="s">
        <v>217</v>
      </c>
      <c r="E89" t="s">
        <v>21</v>
      </c>
      <c r="F89" t="s">
        <v>22</v>
      </c>
      <c r="G89" t="s">
        <v>23</v>
      </c>
      <c r="H89">
        <v>2000</v>
      </c>
      <c r="I89" s="2">
        <v>1775988.63</v>
      </c>
      <c r="J89" s="2">
        <v>0</v>
      </c>
      <c r="K89" s="2">
        <v>1775988.63</v>
      </c>
      <c r="L89" t="s">
        <v>18</v>
      </c>
      <c r="M89" s="3" t="b">
        <f>trust_funds5[[#This Row],[Contributions Outstanding (USD)]]=0</f>
        <v>1</v>
      </c>
      <c r="N89" s="3" t="str">
        <f t="shared" si="5"/>
        <v>Outstanding</v>
      </c>
      <c r="O89" s="3" t="str">
        <f t="shared" si="6"/>
        <v>High Contribution &amp; Recent</v>
      </c>
      <c r="P89" s="3" t="str">
        <f t="shared" si="7"/>
        <v>Other</v>
      </c>
      <c r="Q89" s="3" t="str">
        <f t="shared" si="8"/>
        <v>Other</v>
      </c>
      <c r="R89" s="3" t="str">
        <f t="shared" si="9"/>
        <v>Not LCLS</v>
      </c>
      <c r="S89" s="3" t="str" cm="1">
        <f t="array" ref="S89">_xlfn.IFS(G89 &gt; 5000000, "Very High", G89 &gt; 1000000, "High", G89 &gt; 500000, "Medium", TRUE, "Low")</f>
        <v>Very High</v>
      </c>
      <c r="T89" s="3" t="str" cm="1">
        <f t="array" ref="T89">_xlfn.IFS(B89 &gt;= 2005, "Post-2005", B89 &gt;= 2000, "2000-2004", TRUE, "Pre-2000")</f>
        <v>Post-2005</v>
      </c>
    </row>
    <row r="90" spans="1:20" x14ac:dyDescent="0.85">
      <c r="A90" s="1">
        <v>41164</v>
      </c>
      <c r="B90" t="s">
        <v>12</v>
      </c>
      <c r="C90" t="s">
        <v>229</v>
      </c>
      <c r="D90" t="s">
        <v>217</v>
      </c>
      <c r="E90" t="s">
        <v>21</v>
      </c>
      <c r="F90" t="s">
        <v>22</v>
      </c>
      <c r="G90" t="s">
        <v>23</v>
      </c>
      <c r="H90">
        <v>2000</v>
      </c>
      <c r="I90" s="2">
        <v>1966151.94</v>
      </c>
      <c r="J90" s="2">
        <v>0</v>
      </c>
      <c r="K90" s="2">
        <v>1966151.94</v>
      </c>
      <c r="L90" t="s">
        <v>18</v>
      </c>
      <c r="M90" s="3" t="b">
        <f>trust_funds5[[#This Row],[Contributions Outstanding (USD)]]=0</f>
        <v>1</v>
      </c>
      <c r="N90" s="3" t="str">
        <f t="shared" si="5"/>
        <v>Outstanding</v>
      </c>
      <c r="O90" s="3" t="str">
        <f t="shared" si="6"/>
        <v>High Contribution &amp; Recent</v>
      </c>
      <c r="P90" s="3" t="str">
        <f t="shared" si="7"/>
        <v>Other</v>
      </c>
      <c r="Q90" s="3" t="str">
        <f t="shared" si="8"/>
        <v>Other</v>
      </c>
      <c r="R90" s="3" t="str">
        <f t="shared" si="9"/>
        <v>Not LCLS</v>
      </c>
      <c r="S90" s="3" t="str" cm="1">
        <f t="array" ref="S90">_xlfn.IFS(G90 &gt; 5000000, "Very High", G90 &gt; 1000000, "High", G90 &gt; 500000, "Medium", TRUE, "Low")</f>
        <v>Very High</v>
      </c>
      <c r="T90" s="3" t="str" cm="1">
        <f t="array" ref="T90">_xlfn.IFS(B90 &gt;= 2005, "Post-2005", B90 &gt;= 2000, "2000-2004", TRUE, "Pre-2000")</f>
        <v>Post-2005</v>
      </c>
    </row>
    <row r="91" spans="1:20" x14ac:dyDescent="0.85">
      <c r="A91" s="1">
        <v>41164</v>
      </c>
      <c r="B91" t="s">
        <v>12</v>
      </c>
      <c r="C91" t="s">
        <v>230</v>
      </c>
      <c r="D91" t="s">
        <v>217</v>
      </c>
      <c r="E91" t="s">
        <v>21</v>
      </c>
      <c r="F91" t="s">
        <v>22</v>
      </c>
      <c r="G91" t="s">
        <v>23</v>
      </c>
      <c r="H91">
        <v>2000</v>
      </c>
      <c r="I91" s="2">
        <v>2367984.84</v>
      </c>
      <c r="J91" s="2">
        <v>0</v>
      </c>
      <c r="K91" s="2">
        <v>2367984.84</v>
      </c>
      <c r="L91" t="s">
        <v>18</v>
      </c>
      <c r="M91" s="3" t="b">
        <f>trust_funds5[[#This Row],[Contributions Outstanding (USD)]]=0</f>
        <v>1</v>
      </c>
      <c r="N91" s="3" t="str">
        <f t="shared" si="5"/>
        <v>Outstanding</v>
      </c>
      <c r="O91" s="3" t="str">
        <f t="shared" si="6"/>
        <v>High Contribution &amp; Recent</v>
      </c>
      <c r="P91" s="3" t="str">
        <f t="shared" si="7"/>
        <v>Other</v>
      </c>
      <c r="Q91" s="3" t="str">
        <f t="shared" si="8"/>
        <v>Other</v>
      </c>
      <c r="R91" s="3" t="str">
        <f t="shared" si="9"/>
        <v>Not LCLS</v>
      </c>
      <c r="S91" s="3" t="str" cm="1">
        <f t="array" ref="S91">_xlfn.IFS(G91 &gt; 5000000, "Very High", G91 &gt; 1000000, "High", G91 &gt; 500000, "Medium", TRUE, "Low")</f>
        <v>Very High</v>
      </c>
      <c r="T91" s="3" t="str" cm="1">
        <f t="array" ref="T91">_xlfn.IFS(B91 &gt;= 2005, "Post-2005", B91 &gt;= 2000, "2000-2004", TRUE, "Pre-2000")</f>
        <v>Post-2005</v>
      </c>
    </row>
    <row r="92" spans="1:20" x14ac:dyDescent="0.85">
      <c r="A92" s="1">
        <v>41164</v>
      </c>
      <c r="B92" t="s">
        <v>12</v>
      </c>
      <c r="C92" t="s">
        <v>231</v>
      </c>
      <c r="D92" t="s">
        <v>232</v>
      </c>
      <c r="E92" t="s">
        <v>119</v>
      </c>
      <c r="F92" t="s">
        <v>120</v>
      </c>
      <c r="G92" t="s">
        <v>121</v>
      </c>
      <c r="H92">
        <v>2000</v>
      </c>
      <c r="I92" s="2">
        <v>3976889.97</v>
      </c>
      <c r="J92" s="2">
        <v>0</v>
      </c>
      <c r="K92" s="2">
        <v>3976889.97</v>
      </c>
      <c r="L92" t="s">
        <v>18</v>
      </c>
      <c r="M92" s="3" t="b">
        <f>trust_funds5[[#This Row],[Contributions Outstanding (USD)]]=0</f>
        <v>1</v>
      </c>
      <c r="N92" s="3" t="str">
        <f t="shared" si="5"/>
        <v>Outstanding</v>
      </c>
      <c r="O92" s="3" t="str">
        <f t="shared" si="6"/>
        <v>High Contribution &amp; Recent</v>
      </c>
      <c r="P92" s="3" t="str">
        <f t="shared" si="7"/>
        <v>Other</v>
      </c>
      <c r="Q92" s="3" t="str">
        <f t="shared" si="8"/>
        <v>Other</v>
      </c>
      <c r="R92" s="3" t="str">
        <f t="shared" si="9"/>
        <v>Not LCLS</v>
      </c>
      <c r="S92" s="3" t="str" cm="1">
        <f t="array" ref="S92">_xlfn.IFS(G92 &gt; 5000000, "Very High", G92 &gt; 1000000, "High", G92 &gt; 500000, "Medium", TRUE, "Low")</f>
        <v>Very High</v>
      </c>
      <c r="T92" s="3" t="str" cm="1">
        <f t="array" ref="T92">_xlfn.IFS(B92 &gt;= 2005, "Post-2005", B92 &gt;= 2000, "2000-2004", TRUE, "Pre-2000")</f>
        <v>Post-2005</v>
      </c>
    </row>
    <row r="93" spans="1:20" x14ac:dyDescent="0.85">
      <c r="A93" s="1">
        <v>41164</v>
      </c>
      <c r="B93" t="s">
        <v>90</v>
      </c>
      <c r="C93" t="s">
        <v>233</v>
      </c>
      <c r="D93" t="s">
        <v>234</v>
      </c>
      <c r="E93" t="s">
        <v>235</v>
      </c>
      <c r="F93" t="s">
        <v>236</v>
      </c>
      <c r="G93" t="s">
        <v>237</v>
      </c>
      <c r="H93">
        <v>2000</v>
      </c>
      <c r="I93" s="2">
        <v>256794</v>
      </c>
      <c r="J93" s="2">
        <v>0</v>
      </c>
      <c r="K93" s="2">
        <v>256794</v>
      </c>
      <c r="L93" t="s">
        <v>18</v>
      </c>
      <c r="M93" s="3" t="b">
        <f>trust_funds5[[#This Row],[Contributions Outstanding (USD)]]=0</f>
        <v>1</v>
      </c>
      <c r="N93" s="3" t="str">
        <f t="shared" si="5"/>
        <v>Outstanding</v>
      </c>
      <c r="O93" s="3" t="str">
        <f t="shared" si="6"/>
        <v>High Contribution &amp; Recent</v>
      </c>
      <c r="P93" s="3" t="str">
        <f t="shared" si="7"/>
        <v>Other</v>
      </c>
      <c r="Q93" s="3" t="str">
        <f t="shared" si="8"/>
        <v>Other</v>
      </c>
      <c r="R93" s="3" t="str">
        <f t="shared" si="9"/>
        <v>Not LCLS</v>
      </c>
      <c r="S93" s="3" t="str" cm="1">
        <f t="array" ref="S93">_xlfn.IFS(G93 &gt; 5000000, "Very High", G93 &gt; 1000000, "High", G93 &gt; 500000, "Medium", TRUE, "Low")</f>
        <v>Very High</v>
      </c>
      <c r="T93" s="3" t="str" cm="1">
        <f t="array" ref="T93">_xlfn.IFS(B93 &gt;= 2005, "Post-2005", B93 &gt;= 2000, "2000-2004", TRUE, "Pre-2000")</f>
        <v>Post-2005</v>
      </c>
    </row>
    <row r="94" spans="1:20" x14ac:dyDescent="0.85">
      <c r="A94" s="1">
        <v>41164</v>
      </c>
      <c r="B94" t="s">
        <v>90</v>
      </c>
      <c r="C94" t="s">
        <v>238</v>
      </c>
      <c r="D94" t="s">
        <v>239</v>
      </c>
      <c r="E94" t="s">
        <v>119</v>
      </c>
      <c r="F94" t="s">
        <v>120</v>
      </c>
      <c r="G94" t="s">
        <v>121</v>
      </c>
      <c r="H94">
        <v>2000</v>
      </c>
      <c r="I94" s="2">
        <v>470072.95</v>
      </c>
      <c r="J94" s="2">
        <v>0</v>
      </c>
      <c r="K94" s="2">
        <v>470072.95</v>
      </c>
      <c r="L94" t="s">
        <v>18</v>
      </c>
      <c r="M94" s="3" t="b">
        <f>trust_funds5[[#This Row],[Contributions Outstanding (USD)]]=0</f>
        <v>1</v>
      </c>
      <c r="N94" s="3" t="str">
        <f t="shared" si="5"/>
        <v>Outstanding</v>
      </c>
      <c r="O94" s="3" t="str">
        <f t="shared" si="6"/>
        <v>High Contribution &amp; Recent</v>
      </c>
      <c r="P94" s="3" t="str">
        <f t="shared" si="7"/>
        <v>Other</v>
      </c>
      <c r="Q94" s="3" t="str">
        <f t="shared" si="8"/>
        <v>Other</v>
      </c>
      <c r="R94" s="3" t="str">
        <f t="shared" si="9"/>
        <v>Not LCLS</v>
      </c>
      <c r="S94" s="3" t="str" cm="1">
        <f t="array" ref="S94">_xlfn.IFS(G94 &gt; 5000000, "Very High", G94 &gt; 1000000, "High", G94 &gt; 500000, "Medium", TRUE, "Low")</f>
        <v>Very High</v>
      </c>
      <c r="T94" s="3" t="str" cm="1">
        <f t="array" ref="T94">_xlfn.IFS(B94 &gt;= 2005, "Post-2005", B94 &gt;= 2000, "2000-2004", TRUE, "Pre-2000")</f>
        <v>Post-2005</v>
      </c>
    </row>
    <row r="95" spans="1:20" x14ac:dyDescent="0.85">
      <c r="A95" s="1">
        <v>41164</v>
      </c>
      <c r="B95" t="s">
        <v>12</v>
      </c>
      <c r="C95" t="s">
        <v>240</v>
      </c>
      <c r="D95" t="s">
        <v>241</v>
      </c>
      <c r="E95" t="s">
        <v>21</v>
      </c>
      <c r="F95" t="s">
        <v>22</v>
      </c>
      <c r="G95" t="s">
        <v>23</v>
      </c>
      <c r="H95">
        <v>2000</v>
      </c>
      <c r="I95" s="2">
        <v>20000</v>
      </c>
      <c r="J95" s="2">
        <v>0</v>
      </c>
      <c r="K95" s="2">
        <v>20000</v>
      </c>
      <c r="L95" t="s">
        <v>18</v>
      </c>
      <c r="M95" s="3" t="b">
        <f>trust_funds5[[#This Row],[Contributions Outstanding (USD)]]=0</f>
        <v>1</v>
      </c>
      <c r="N95" s="3" t="str">
        <f t="shared" si="5"/>
        <v>Outstanding</v>
      </c>
      <c r="O95" s="3" t="str">
        <f t="shared" si="6"/>
        <v>High Contribution &amp; Recent</v>
      </c>
      <c r="P95" s="3" t="str">
        <f t="shared" si="7"/>
        <v>Other</v>
      </c>
      <c r="Q95" s="3" t="str">
        <f t="shared" si="8"/>
        <v>Other</v>
      </c>
      <c r="R95" s="3" t="str">
        <f t="shared" si="9"/>
        <v>Not LCLS</v>
      </c>
      <c r="S95" s="3" t="str" cm="1">
        <f t="array" ref="S95">_xlfn.IFS(G95 &gt; 5000000, "Very High", G95 &gt; 1000000, "High", G95 &gt; 500000, "Medium", TRUE, "Low")</f>
        <v>Very High</v>
      </c>
      <c r="T95" s="3" t="str" cm="1">
        <f t="array" ref="T95">_xlfn.IFS(B95 &gt;= 2005, "Post-2005", B95 &gt;= 2000, "2000-2004", TRUE, "Pre-2000")</f>
        <v>Post-2005</v>
      </c>
    </row>
    <row r="96" spans="1:20" x14ac:dyDescent="0.85">
      <c r="A96" s="1">
        <v>41164</v>
      </c>
      <c r="B96" t="s">
        <v>12</v>
      </c>
      <c r="C96" t="s">
        <v>242</v>
      </c>
      <c r="D96" t="s">
        <v>243</v>
      </c>
      <c r="E96" t="s">
        <v>56</v>
      </c>
      <c r="F96" t="s">
        <v>57</v>
      </c>
      <c r="G96" t="s">
        <v>58</v>
      </c>
      <c r="H96">
        <v>2000</v>
      </c>
      <c r="I96" s="2">
        <v>1189168.32</v>
      </c>
      <c r="J96" s="2">
        <v>0</v>
      </c>
      <c r="K96" s="2">
        <v>1189168.32</v>
      </c>
      <c r="L96" t="s">
        <v>18</v>
      </c>
      <c r="M96" s="3" t="b">
        <f>trust_funds5[[#This Row],[Contributions Outstanding (USD)]]=0</f>
        <v>1</v>
      </c>
      <c r="N96" s="3" t="str">
        <f t="shared" si="5"/>
        <v>Outstanding</v>
      </c>
      <c r="O96" s="3" t="str">
        <f t="shared" si="6"/>
        <v>High Contribution &amp; Recent</v>
      </c>
      <c r="P96" s="3" t="str">
        <f t="shared" si="7"/>
        <v>Other</v>
      </c>
      <c r="Q96" s="3" t="str">
        <f t="shared" si="8"/>
        <v>Other</v>
      </c>
      <c r="R96" s="3" t="str">
        <f t="shared" si="9"/>
        <v>Not LCLS</v>
      </c>
      <c r="S96" s="3" t="str" cm="1">
        <f t="array" ref="S96">_xlfn.IFS(G96 &gt; 5000000, "Very High", G96 &gt; 1000000, "High", G96 &gt; 500000, "Medium", TRUE, "Low")</f>
        <v>Very High</v>
      </c>
      <c r="T96" s="3" t="str" cm="1">
        <f t="array" ref="T96">_xlfn.IFS(B96 &gt;= 2005, "Post-2005", B96 &gt;= 2000, "2000-2004", TRUE, "Pre-2000")</f>
        <v>Post-2005</v>
      </c>
    </row>
    <row r="97" spans="1:20" x14ac:dyDescent="0.85">
      <c r="A97" s="1">
        <v>41164</v>
      </c>
      <c r="B97" t="s">
        <v>12</v>
      </c>
      <c r="C97" t="s">
        <v>244</v>
      </c>
      <c r="D97" t="s">
        <v>245</v>
      </c>
      <c r="E97" t="s">
        <v>119</v>
      </c>
      <c r="F97" t="s">
        <v>120</v>
      </c>
      <c r="G97" t="s">
        <v>121</v>
      </c>
      <c r="H97">
        <v>2000</v>
      </c>
      <c r="I97" s="2">
        <v>916923</v>
      </c>
      <c r="J97" s="2">
        <v>0</v>
      </c>
      <c r="K97" s="2">
        <v>916923</v>
      </c>
      <c r="L97" t="s">
        <v>18</v>
      </c>
      <c r="M97" s="3" t="b">
        <f>trust_funds5[[#This Row],[Contributions Outstanding (USD)]]=0</f>
        <v>1</v>
      </c>
      <c r="N97" s="3" t="str">
        <f t="shared" si="5"/>
        <v>Outstanding</v>
      </c>
      <c r="O97" s="3" t="str">
        <f t="shared" si="6"/>
        <v>High Contribution &amp; Recent</v>
      </c>
      <c r="P97" s="3" t="str">
        <f t="shared" si="7"/>
        <v>Other</v>
      </c>
      <c r="Q97" s="3" t="str">
        <f t="shared" si="8"/>
        <v>Other</v>
      </c>
      <c r="R97" s="3" t="str">
        <f t="shared" si="9"/>
        <v>Not LCLS</v>
      </c>
      <c r="S97" s="3" t="str" cm="1">
        <f t="array" ref="S97">_xlfn.IFS(G97 &gt; 5000000, "Very High", G97 &gt; 1000000, "High", G97 &gt; 500000, "Medium", TRUE, "Low")</f>
        <v>Very High</v>
      </c>
      <c r="T97" s="3" t="str" cm="1">
        <f t="array" ref="T97">_xlfn.IFS(B97 &gt;= 2005, "Post-2005", B97 &gt;= 2000, "2000-2004", TRUE, "Pre-2000")</f>
        <v>Post-2005</v>
      </c>
    </row>
    <row r="98" spans="1:20" x14ac:dyDescent="0.85">
      <c r="A98" s="1">
        <v>41164</v>
      </c>
      <c r="B98" t="s">
        <v>12</v>
      </c>
      <c r="C98" t="s">
        <v>246</v>
      </c>
      <c r="D98" t="s">
        <v>247</v>
      </c>
      <c r="E98" t="s">
        <v>42</v>
      </c>
      <c r="F98" t="s">
        <v>43</v>
      </c>
      <c r="G98" t="s">
        <v>44</v>
      </c>
      <c r="H98">
        <v>2000</v>
      </c>
      <c r="I98" s="2">
        <v>3698743.7</v>
      </c>
      <c r="J98" s="2">
        <v>0</v>
      </c>
      <c r="K98" s="2">
        <v>3698743.7</v>
      </c>
      <c r="L98" t="s">
        <v>18</v>
      </c>
      <c r="M98" s="3" t="b">
        <f>trust_funds5[[#This Row],[Contributions Outstanding (USD)]]=0</f>
        <v>1</v>
      </c>
      <c r="N98" s="3" t="str">
        <f t="shared" si="5"/>
        <v>Outstanding</v>
      </c>
      <c r="O98" s="3" t="str">
        <f t="shared" si="6"/>
        <v>High Contribution &amp; Recent</v>
      </c>
      <c r="P98" s="3" t="str">
        <f t="shared" si="7"/>
        <v>Other</v>
      </c>
      <c r="Q98" s="3" t="str">
        <f t="shared" si="8"/>
        <v>Other</v>
      </c>
      <c r="R98" s="3" t="str">
        <f t="shared" si="9"/>
        <v>Not LCLS</v>
      </c>
      <c r="S98" s="3" t="str" cm="1">
        <f t="array" ref="S98">_xlfn.IFS(G98 &gt; 5000000, "Very High", G98 &gt; 1000000, "High", G98 &gt; 500000, "Medium", TRUE, "Low")</f>
        <v>Very High</v>
      </c>
      <c r="T98" s="3" t="str" cm="1">
        <f t="array" ref="T98">_xlfn.IFS(B98 &gt;= 2005, "Post-2005", B98 &gt;= 2000, "2000-2004", TRUE, "Pre-2000")</f>
        <v>Post-2005</v>
      </c>
    </row>
    <row r="99" spans="1:20" x14ac:dyDescent="0.85">
      <c r="A99" s="1">
        <v>41164</v>
      </c>
      <c r="B99" t="s">
        <v>12</v>
      </c>
      <c r="C99" t="s">
        <v>248</v>
      </c>
      <c r="D99" t="s">
        <v>249</v>
      </c>
      <c r="E99" t="s">
        <v>56</v>
      </c>
      <c r="F99" t="s">
        <v>57</v>
      </c>
      <c r="G99" t="s">
        <v>58</v>
      </c>
      <c r="H99">
        <v>2000</v>
      </c>
      <c r="I99" s="2">
        <v>682349.97</v>
      </c>
      <c r="J99" s="2">
        <v>0</v>
      </c>
      <c r="K99" s="2">
        <v>682349.97</v>
      </c>
      <c r="L99" t="s">
        <v>18</v>
      </c>
      <c r="M99" s="3" t="b">
        <f>trust_funds5[[#This Row],[Contributions Outstanding (USD)]]=0</f>
        <v>1</v>
      </c>
      <c r="N99" s="3" t="str">
        <f t="shared" si="5"/>
        <v>Outstanding</v>
      </c>
      <c r="O99" s="3" t="str">
        <f t="shared" si="6"/>
        <v>High Contribution &amp; Recent</v>
      </c>
      <c r="P99" s="3" t="str">
        <f t="shared" si="7"/>
        <v>Other</v>
      </c>
      <c r="Q99" s="3" t="str">
        <f t="shared" si="8"/>
        <v>Other</v>
      </c>
      <c r="R99" s="3" t="str">
        <f t="shared" si="9"/>
        <v>Not LCLS</v>
      </c>
      <c r="S99" s="3" t="str" cm="1">
        <f t="array" ref="S99">_xlfn.IFS(G99 &gt; 5000000, "Very High", G99 &gt; 1000000, "High", G99 &gt; 500000, "Medium", TRUE, "Low")</f>
        <v>Very High</v>
      </c>
      <c r="T99" s="3" t="str" cm="1">
        <f t="array" ref="T99">_xlfn.IFS(B99 &gt;= 2005, "Post-2005", B99 &gt;= 2000, "2000-2004", TRUE, "Pre-2000")</f>
        <v>Post-2005</v>
      </c>
    </row>
    <row r="100" spans="1:20" x14ac:dyDescent="0.85">
      <c r="A100" s="1">
        <v>41164</v>
      </c>
      <c r="B100" t="s">
        <v>12</v>
      </c>
      <c r="C100" t="s">
        <v>250</v>
      </c>
      <c r="D100" t="s">
        <v>251</v>
      </c>
      <c r="E100" t="s">
        <v>42</v>
      </c>
      <c r="F100" t="s">
        <v>43</v>
      </c>
      <c r="G100" t="s">
        <v>44</v>
      </c>
      <c r="H100">
        <v>2000</v>
      </c>
      <c r="I100" s="2">
        <v>368898.98</v>
      </c>
      <c r="J100" s="2">
        <v>0</v>
      </c>
      <c r="K100" s="2">
        <v>368898.98</v>
      </c>
      <c r="L100" t="s">
        <v>18</v>
      </c>
      <c r="M100" s="3" t="b">
        <f>trust_funds5[[#This Row],[Contributions Outstanding (USD)]]=0</f>
        <v>1</v>
      </c>
      <c r="N100" s="3" t="str">
        <f t="shared" si="5"/>
        <v>Outstanding</v>
      </c>
      <c r="O100" s="3" t="str">
        <f t="shared" si="6"/>
        <v>High Contribution &amp; Recent</v>
      </c>
      <c r="P100" s="3" t="str">
        <f t="shared" si="7"/>
        <v>Other</v>
      </c>
      <c r="Q100" s="3" t="str">
        <f t="shared" si="8"/>
        <v>Other</v>
      </c>
      <c r="R100" s="3" t="str">
        <f t="shared" si="9"/>
        <v>Not LCLS</v>
      </c>
      <c r="S100" s="3" t="str" cm="1">
        <f t="array" ref="S100">_xlfn.IFS(G100 &gt; 5000000, "Very High", G100 &gt; 1000000, "High", G100 &gt; 500000, "Medium", TRUE, "Low")</f>
        <v>Very High</v>
      </c>
      <c r="T100" s="3" t="str" cm="1">
        <f t="array" ref="T100">_xlfn.IFS(B100 &gt;= 2005, "Post-2005", B100 &gt;= 2000, "2000-2004", TRUE, "Pre-2000")</f>
        <v>Post-2005</v>
      </c>
    </row>
    <row r="101" spans="1:20" x14ac:dyDescent="0.85">
      <c r="A101" s="1">
        <v>41164</v>
      </c>
      <c r="B101" t="s">
        <v>90</v>
      </c>
      <c r="C101" t="s">
        <v>252</v>
      </c>
      <c r="D101" t="s">
        <v>253</v>
      </c>
      <c r="E101" t="s">
        <v>70</v>
      </c>
      <c r="F101" t="s">
        <v>71</v>
      </c>
      <c r="G101" t="s">
        <v>72</v>
      </c>
      <c r="H101">
        <v>2000</v>
      </c>
      <c r="I101" s="2">
        <v>400000</v>
      </c>
      <c r="J101" s="2">
        <v>0</v>
      </c>
      <c r="K101" s="2">
        <v>400000</v>
      </c>
      <c r="L101" t="s">
        <v>18</v>
      </c>
      <c r="M101" s="3" t="b">
        <f>trust_funds5[[#This Row],[Contributions Outstanding (USD)]]=0</f>
        <v>1</v>
      </c>
      <c r="N101" s="3" t="str">
        <f t="shared" si="5"/>
        <v>Outstanding</v>
      </c>
      <c r="O101" s="3" t="str">
        <f t="shared" si="6"/>
        <v>High Contribution &amp; Recent</v>
      </c>
      <c r="P101" s="3" t="str">
        <f t="shared" si="7"/>
        <v>Other</v>
      </c>
      <c r="Q101" s="3" t="str">
        <f t="shared" si="8"/>
        <v>Other</v>
      </c>
      <c r="R101" s="3" t="str">
        <f t="shared" si="9"/>
        <v>Not LCLS</v>
      </c>
      <c r="S101" s="3" t="str" cm="1">
        <f t="array" ref="S101">_xlfn.IFS(G101 &gt; 5000000, "Very High", G101 &gt; 1000000, "High", G101 &gt; 500000, "Medium", TRUE, "Low")</f>
        <v>Very High</v>
      </c>
      <c r="T101" s="3" t="str" cm="1">
        <f t="array" ref="T101">_xlfn.IFS(B101 &gt;= 2005, "Post-2005", B101 &gt;= 2000, "2000-2004", TRUE, "Pre-2000")</f>
        <v>Post-2005</v>
      </c>
    </row>
    <row r="102" spans="1:20" x14ac:dyDescent="0.85">
      <c r="A102" s="1">
        <v>41164</v>
      </c>
      <c r="B102" t="s">
        <v>90</v>
      </c>
      <c r="C102" t="s">
        <v>254</v>
      </c>
      <c r="D102" t="s">
        <v>255</v>
      </c>
      <c r="E102" t="s">
        <v>70</v>
      </c>
      <c r="F102" t="s">
        <v>71</v>
      </c>
      <c r="G102" t="s">
        <v>72</v>
      </c>
      <c r="H102">
        <v>2000</v>
      </c>
      <c r="I102" s="2">
        <v>1368752</v>
      </c>
      <c r="J102" s="2">
        <v>0</v>
      </c>
      <c r="K102" s="2">
        <v>1368752</v>
      </c>
      <c r="L102" t="s">
        <v>18</v>
      </c>
      <c r="M102" s="3" t="b">
        <f>trust_funds5[[#This Row],[Contributions Outstanding (USD)]]=0</f>
        <v>1</v>
      </c>
      <c r="N102" s="3" t="str">
        <f t="shared" si="5"/>
        <v>Outstanding</v>
      </c>
      <c r="O102" s="3" t="str">
        <f t="shared" si="6"/>
        <v>High Contribution &amp; Recent</v>
      </c>
      <c r="P102" s="3" t="str">
        <f t="shared" si="7"/>
        <v>Other</v>
      </c>
      <c r="Q102" s="3" t="str">
        <f t="shared" si="8"/>
        <v>Other</v>
      </c>
      <c r="R102" s="3" t="str">
        <f t="shared" si="9"/>
        <v>Not LCLS</v>
      </c>
      <c r="S102" s="3" t="str" cm="1">
        <f t="array" ref="S102">_xlfn.IFS(G102 &gt; 5000000, "Very High", G102 &gt; 1000000, "High", G102 &gt; 500000, "Medium", TRUE, "Low")</f>
        <v>Very High</v>
      </c>
      <c r="T102" s="3" t="str" cm="1">
        <f t="array" ref="T102">_xlfn.IFS(B102 &gt;= 2005, "Post-2005", B102 &gt;= 2000, "2000-2004", TRUE, "Pre-2000")</f>
        <v>Post-2005</v>
      </c>
    </row>
    <row r="103" spans="1:20" x14ac:dyDescent="0.85">
      <c r="A103" s="1">
        <v>41164</v>
      </c>
      <c r="B103" t="s">
        <v>90</v>
      </c>
      <c r="C103" t="s">
        <v>256</v>
      </c>
      <c r="D103" t="s">
        <v>257</v>
      </c>
      <c r="E103" t="s">
        <v>70</v>
      </c>
      <c r="F103" t="s">
        <v>71</v>
      </c>
      <c r="G103" t="s">
        <v>72</v>
      </c>
      <c r="H103">
        <v>2000</v>
      </c>
      <c r="I103" s="2">
        <v>1951355.5</v>
      </c>
      <c r="J103" s="2">
        <v>0</v>
      </c>
      <c r="K103" s="2">
        <v>1951355.5</v>
      </c>
      <c r="L103" t="s">
        <v>18</v>
      </c>
      <c r="M103" s="3" t="b">
        <f>trust_funds5[[#This Row],[Contributions Outstanding (USD)]]=0</f>
        <v>1</v>
      </c>
      <c r="N103" s="3" t="str">
        <f t="shared" si="5"/>
        <v>Outstanding</v>
      </c>
      <c r="O103" s="3" t="str">
        <f t="shared" si="6"/>
        <v>High Contribution &amp; Recent</v>
      </c>
      <c r="P103" s="3" t="str">
        <f t="shared" si="7"/>
        <v>Other</v>
      </c>
      <c r="Q103" s="3" t="str">
        <f t="shared" si="8"/>
        <v>Other</v>
      </c>
      <c r="R103" s="3" t="str">
        <f t="shared" si="9"/>
        <v>Not LCLS</v>
      </c>
      <c r="S103" s="3" t="str" cm="1">
        <f t="array" ref="S103">_xlfn.IFS(G103 &gt; 5000000, "Very High", G103 &gt; 1000000, "High", G103 &gt; 500000, "Medium", TRUE, "Low")</f>
        <v>Very High</v>
      </c>
      <c r="T103" s="3" t="str" cm="1">
        <f t="array" ref="T103">_xlfn.IFS(B103 &gt;= 2005, "Post-2005", B103 &gt;= 2000, "2000-2004", TRUE, "Pre-2000")</f>
        <v>Post-2005</v>
      </c>
    </row>
    <row r="104" spans="1:20" x14ac:dyDescent="0.85">
      <c r="A104" s="1">
        <v>41164</v>
      </c>
      <c r="B104" t="s">
        <v>90</v>
      </c>
      <c r="C104" t="s">
        <v>258</v>
      </c>
      <c r="D104" t="s">
        <v>259</v>
      </c>
      <c r="E104" t="s">
        <v>260</v>
      </c>
      <c r="F104" t="s">
        <v>261</v>
      </c>
      <c r="H104">
        <v>2000</v>
      </c>
      <c r="I104" s="2">
        <v>423065.65</v>
      </c>
      <c r="J104" s="2">
        <v>0</v>
      </c>
      <c r="K104" s="2">
        <v>423065.65</v>
      </c>
      <c r="L104" t="s">
        <v>18</v>
      </c>
      <c r="M104" s="3" t="b">
        <f>trust_funds5[[#This Row],[Contributions Outstanding (USD)]]=0</f>
        <v>1</v>
      </c>
      <c r="N104" s="3" t="str">
        <f t="shared" si="5"/>
        <v>Outstanding</v>
      </c>
      <c r="O104" s="3" t="str">
        <f t="shared" si="6"/>
        <v>High Contribution &amp; Recent</v>
      </c>
      <c r="P104" s="3" t="str">
        <f t="shared" si="7"/>
        <v>Other</v>
      </c>
      <c r="Q104" s="3" t="str">
        <f t="shared" si="8"/>
        <v>Other</v>
      </c>
      <c r="R104" s="3" t="str">
        <f t="shared" si="9"/>
        <v>Not LCLS</v>
      </c>
      <c r="S104" s="3" t="str" cm="1">
        <f t="array" ref="S104">_xlfn.IFS(G104 &gt; 5000000, "Very High", G104 &gt; 1000000, "High", G104 &gt; 500000, "Medium", TRUE, "Low")</f>
        <v>Low</v>
      </c>
      <c r="T104" s="3" t="str" cm="1">
        <f t="array" ref="T104">_xlfn.IFS(B104 &gt;= 2005, "Post-2005", B104 &gt;= 2000, "2000-2004", TRUE, "Pre-2000")</f>
        <v>Post-2005</v>
      </c>
    </row>
    <row r="105" spans="1:20" x14ac:dyDescent="0.85">
      <c r="A105" s="1">
        <v>41164</v>
      </c>
      <c r="B105" t="s">
        <v>90</v>
      </c>
      <c r="C105" t="s">
        <v>262</v>
      </c>
      <c r="D105" t="s">
        <v>263</v>
      </c>
      <c r="E105" t="s">
        <v>264</v>
      </c>
      <c r="F105" t="s">
        <v>265</v>
      </c>
      <c r="G105" t="s">
        <v>266</v>
      </c>
      <c r="H105">
        <v>2000</v>
      </c>
      <c r="I105" s="2">
        <v>158894.85999999999</v>
      </c>
      <c r="J105" s="2">
        <v>0</v>
      </c>
      <c r="K105" s="2">
        <v>158894.85999999999</v>
      </c>
      <c r="L105" t="s">
        <v>18</v>
      </c>
      <c r="M105" s="3" t="b">
        <f>trust_funds5[[#This Row],[Contributions Outstanding (USD)]]=0</f>
        <v>1</v>
      </c>
      <c r="N105" s="3" t="str">
        <f t="shared" si="5"/>
        <v>Outstanding</v>
      </c>
      <c r="O105" s="3" t="str">
        <f t="shared" si="6"/>
        <v>High Contribution &amp; Recent</v>
      </c>
      <c r="P105" s="3" t="str">
        <f t="shared" si="7"/>
        <v>Other</v>
      </c>
      <c r="Q105" s="3" t="str">
        <f t="shared" si="8"/>
        <v>Other</v>
      </c>
      <c r="R105" s="3" t="str">
        <f t="shared" si="9"/>
        <v>Not LCLS</v>
      </c>
      <c r="S105" s="3" t="str" cm="1">
        <f t="array" ref="S105">_xlfn.IFS(G105 &gt; 5000000, "Very High", G105 &gt; 1000000, "High", G105 &gt; 500000, "Medium", TRUE, "Low")</f>
        <v>Very High</v>
      </c>
      <c r="T105" s="3" t="str" cm="1">
        <f t="array" ref="T105">_xlfn.IFS(B105 &gt;= 2005, "Post-2005", B105 &gt;= 2000, "2000-2004", TRUE, "Pre-2000")</f>
        <v>Post-2005</v>
      </c>
    </row>
    <row r="106" spans="1:20" x14ac:dyDescent="0.85">
      <c r="A106" s="1">
        <v>41164</v>
      </c>
      <c r="B106" t="s">
        <v>90</v>
      </c>
      <c r="C106" t="s">
        <v>267</v>
      </c>
      <c r="D106" t="s">
        <v>268</v>
      </c>
      <c r="E106" t="s">
        <v>269</v>
      </c>
      <c r="F106" t="s">
        <v>270</v>
      </c>
      <c r="G106" t="s">
        <v>271</v>
      </c>
      <c r="H106">
        <v>2000</v>
      </c>
      <c r="I106" s="2">
        <v>400000</v>
      </c>
      <c r="J106" s="2">
        <v>0</v>
      </c>
      <c r="K106" s="2">
        <v>400000</v>
      </c>
      <c r="L106" t="s">
        <v>18</v>
      </c>
      <c r="M106" s="3" t="b">
        <f>trust_funds5[[#This Row],[Contributions Outstanding (USD)]]=0</f>
        <v>1</v>
      </c>
      <c r="N106" s="3" t="str">
        <f t="shared" si="5"/>
        <v>Outstanding</v>
      </c>
      <c r="O106" s="3" t="str">
        <f t="shared" si="6"/>
        <v>High Contribution &amp; Recent</v>
      </c>
      <c r="P106" s="3" t="str">
        <f t="shared" si="7"/>
        <v>Other</v>
      </c>
      <c r="Q106" s="3" t="str">
        <f t="shared" si="8"/>
        <v>Other</v>
      </c>
      <c r="R106" s="3" t="str">
        <f t="shared" si="9"/>
        <v>Not LCLS</v>
      </c>
      <c r="S106" s="3" t="str" cm="1">
        <f t="array" ref="S106">_xlfn.IFS(G106 &gt; 5000000, "Very High", G106 &gt; 1000000, "High", G106 &gt; 500000, "Medium", TRUE, "Low")</f>
        <v>Very High</v>
      </c>
      <c r="T106" s="3" t="str" cm="1">
        <f t="array" ref="T106">_xlfn.IFS(B106 &gt;= 2005, "Post-2005", B106 &gt;= 2000, "2000-2004", TRUE, "Pre-2000")</f>
        <v>Post-2005</v>
      </c>
    </row>
    <row r="107" spans="1:20" x14ac:dyDescent="0.85">
      <c r="A107" s="1">
        <v>41164</v>
      </c>
      <c r="B107" t="s">
        <v>90</v>
      </c>
      <c r="C107" t="s">
        <v>272</v>
      </c>
      <c r="D107" t="s">
        <v>273</v>
      </c>
      <c r="E107" t="s">
        <v>49</v>
      </c>
      <c r="F107" t="s">
        <v>50</v>
      </c>
      <c r="G107" t="s">
        <v>51</v>
      </c>
      <c r="H107">
        <v>2000</v>
      </c>
      <c r="I107" s="2">
        <v>1888873.08</v>
      </c>
      <c r="J107" s="2">
        <v>0</v>
      </c>
      <c r="K107" s="2">
        <v>1888873.08</v>
      </c>
      <c r="L107" t="s">
        <v>18</v>
      </c>
      <c r="M107" s="3" t="b">
        <f>trust_funds5[[#This Row],[Contributions Outstanding (USD)]]=0</f>
        <v>1</v>
      </c>
      <c r="N107" s="3" t="str">
        <f t="shared" si="5"/>
        <v>Outstanding</v>
      </c>
      <c r="O107" s="3" t="str">
        <f t="shared" si="6"/>
        <v>High Contribution &amp; Recent</v>
      </c>
      <c r="P107" s="3" t="str">
        <f t="shared" si="7"/>
        <v>Other</v>
      </c>
      <c r="Q107" s="3" t="str">
        <f t="shared" si="8"/>
        <v>Other</v>
      </c>
      <c r="R107" s="3" t="str">
        <f t="shared" si="9"/>
        <v>Not LCLS</v>
      </c>
      <c r="S107" s="3" t="str" cm="1">
        <f t="array" ref="S107">_xlfn.IFS(G107 &gt; 5000000, "Very High", G107 &gt; 1000000, "High", G107 &gt; 500000, "Medium", TRUE, "Low")</f>
        <v>Very High</v>
      </c>
      <c r="T107" s="3" t="str" cm="1">
        <f t="array" ref="T107">_xlfn.IFS(B107 &gt;= 2005, "Post-2005", B107 &gt;= 2000, "2000-2004", TRUE, "Pre-2000")</f>
        <v>Post-2005</v>
      </c>
    </row>
    <row r="108" spans="1:20" x14ac:dyDescent="0.85">
      <c r="A108" s="1">
        <v>41164</v>
      </c>
      <c r="B108" t="s">
        <v>90</v>
      </c>
      <c r="C108" t="s">
        <v>274</v>
      </c>
      <c r="D108" t="s">
        <v>275</v>
      </c>
      <c r="E108" t="s">
        <v>49</v>
      </c>
      <c r="F108" t="s">
        <v>50</v>
      </c>
      <c r="G108" t="s">
        <v>51</v>
      </c>
      <c r="H108">
        <v>2000</v>
      </c>
      <c r="I108" s="2">
        <v>1071702.21</v>
      </c>
      <c r="J108" s="2">
        <v>0</v>
      </c>
      <c r="K108" s="2">
        <v>1071702.21</v>
      </c>
      <c r="L108" t="s">
        <v>18</v>
      </c>
      <c r="M108" s="3" t="b">
        <f>trust_funds5[[#This Row],[Contributions Outstanding (USD)]]=0</f>
        <v>1</v>
      </c>
      <c r="N108" s="3" t="str">
        <f t="shared" si="5"/>
        <v>Outstanding</v>
      </c>
      <c r="O108" s="3" t="str">
        <f t="shared" si="6"/>
        <v>High Contribution &amp; Recent</v>
      </c>
      <c r="P108" s="3" t="str">
        <f t="shared" si="7"/>
        <v>Other</v>
      </c>
      <c r="Q108" s="3" t="str">
        <f t="shared" si="8"/>
        <v>Other</v>
      </c>
      <c r="R108" s="3" t="str">
        <f t="shared" si="9"/>
        <v>Not LCLS</v>
      </c>
      <c r="S108" s="3" t="str" cm="1">
        <f t="array" ref="S108">_xlfn.IFS(G108 &gt; 5000000, "Very High", G108 &gt; 1000000, "High", G108 &gt; 500000, "Medium", TRUE, "Low")</f>
        <v>Very High</v>
      </c>
      <c r="T108" s="3" t="str" cm="1">
        <f t="array" ref="T108">_xlfn.IFS(B108 &gt;= 2005, "Post-2005", B108 &gt;= 2000, "2000-2004", TRUE, "Pre-2000")</f>
        <v>Post-2005</v>
      </c>
    </row>
    <row r="109" spans="1:20" x14ac:dyDescent="0.85">
      <c r="A109" s="1">
        <v>41164</v>
      </c>
      <c r="B109" t="s">
        <v>90</v>
      </c>
      <c r="C109" t="s">
        <v>276</v>
      </c>
      <c r="D109" t="s">
        <v>277</v>
      </c>
      <c r="E109" t="s">
        <v>49</v>
      </c>
      <c r="F109" t="s">
        <v>50</v>
      </c>
      <c r="G109" t="s">
        <v>51</v>
      </c>
      <c r="H109">
        <v>2000</v>
      </c>
      <c r="I109" s="2">
        <v>194919.67</v>
      </c>
      <c r="J109" s="2">
        <v>0</v>
      </c>
      <c r="K109" s="2">
        <v>194919.67</v>
      </c>
      <c r="L109" t="s">
        <v>18</v>
      </c>
      <c r="M109" s="3" t="b">
        <f>trust_funds5[[#This Row],[Contributions Outstanding (USD)]]=0</f>
        <v>1</v>
      </c>
      <c r="N109" s="3" t="str">
        <f t="shared" si="5"/>
        <v>Outstanding</v>
      </c>
      <c r="O109" s="3" t="str">
        <f t="shared" si="6"/>
        <v>High Contribution &amp; Recent</v>
      </c>
      <c r="P109" s="3" t="str">
        <f t="shared" si="7"/>
        <v>Other</v>
      </c>
      <c r="Q109" s="3" t="str">
        <f t="shared" si="8"/>
        <v>Other</v>
      </c>
      <c r="R109" s="3" t="str">
        <f t="shared" si="9"/>
        <v>Not LCLS</v>
      </c>
      <c r="S109" s="3" t="str" cm="1">
        <f t="array" ref="S109">_xlfn.IFS(G109 &gt; 5000000, "Very High", G109 &gt; 1000000, "High", G109 &gt; 500000, "Medium", TRUE, "Low")</f>
        <v>Very High</v>
      </c>
      <c r="T109" s="3" t="str" cm="1">
        <f t="array" ref="T109">_xlfn.IFS(B109 &gt;= 2005, "Post-2005", B109 &gt;= 2000, "2000-2004", TRUE, "Pre-2000")</f>
        <v>Post-2005</v>
      </c>
    </row>
    <row r="110" spans="1:20" x14ac:dyDescent="0.85">
      <c r="A110" s="1">
        <v>41164</v>
      </c>
      <c r="B110" t="s">
        <v>90</v>
      </c>
      <c r="C110" t="s">
        <v>278</v>
      </c>
      <c r="D110" t="s">
        <v>279</v>
      </c>
      <c r="E110" t="s">
        <v>260</v>
      </c>
      <c r="F110" t="s">
        <v>261</v>
      </c>
      <c r="H110">
        <v>2000</v>
      </c>
      <c r="I110" s="2">
        <v>342307.11</v>
      </c>
      <c r="J110" s="2">
        <v>0</v>
      </c>
      <c r="K110" s="2">
        <v>342307.11</v>
      </c>
      <c r="L110" t="s">
        <v>18</v>
      </c>
      <c r="M110" s="3" t="b">
        <f>trust_funds5[[#This Row],[Contributions Outstanding (USD)]]=0</f>
        <v>1</v>
      </c>
      <c r="N110" s="3" t="str">
        <f t="shared" si="5"/>
        <v>Outstanding</v>
      </c>
      <c r="O110" s="3" t="str">
        <f t="shared" si="6"/>
        <v>High Contribution &amp; Recent</v>
      </c>
      <c r="P110" s="3" t="str">
        <f t="shared" si="7"/>
        <v>Other</v>
      </c>
      <c r="Q110" s="3" t="str">
        <f t="shared" si="8"/>
        <v>Other</v>
      </c>
      <c r="R110" s="3" t="str">
        <f t="shared" si="9"/>
        <v>Not LCLS</v>
      </c>
      <c r="S110" s="3" t="str" cm="1">
        <f t="array" ref="S110">_xlfn.IFS(G110 &gt; 5000000, "Very High", G110 &gt; 1000000, "High", G110 &gt; 500000, "Medium", TRUE, "Low")</f>
        <v>Low</v>
      </c>
      <c r="T110" s="3" t="str" cm="1">
        <f t="array" ref="T110">_xlfn.IFS(B110 &gt;= 2005, "Post-2005", B110 &gt;= 2000, "2000-2004", TRUE, "Pre-2000")</f>
        <v>Post-2005</v>
      </c>
    </row>
    <row r="111" spans="1:20" x14ac:dyDescent="0.85">
      <c r="A111" s="1">
        <v>41164</v>
      </c>
      <c r="B111" t="s">
        <v>90</v>
      </c>
      <c r="C111" t="s">
        <v>280</v>
      </c>
      <c r="D111" t="s">
        <v>281</v>
      </c>
      <c r="E111" t="s">
        <v>42</v>
      </c>
      <c r="F111" t="s">
        <v>43</v>
      </c>
      <c r="G111" t="s">
        <v>44</v>
      </c>
      <c r="H111">
        <v>2000</v>
      </c>
      <c r="I111" s="2">
        <v>406167.96</v>
      </c>
      <c r="J111" s="2">
        <v>0</v>
      </c>
      <c r="K111" s="2">
        <v>406167.96</v>
      </c>
      <c r="L111" t="s">
        <v>18</v>
      </c>
      <c r="M111" s="3" t="b">
        <f>trust_funds5[[#This Row],[Contributions Outstanding (USD)]]=0</f>
        <v>1</v>
      </c>
      <c r="N111" s="3" t="str">
        <f t="shared" si="5"/>
        <v>Outstanding</v>
      </c>
      <c r="O111" s="3" t="str">
        <f t="shared" si="6"/>
        <v>High Contribution &amp; Recent</v>
      </c>
      <c r="P111" s="3" t="str">
        <f t="shared" si="7"/>
        <v>Other</v>
      </c>
      <c r="Q111" s="3" t="str">
        <f t="shared" si="8"/>
        <v>Other</v>
      </c>
      <c r="R111" s="3" t="str">
        <f t="shared" si="9"/>
        <v>Not LCLS</v>
      </c>
      <c r="S111" s="3" t="str" cm="1">
        <f t="array" ref="S111">_xlfn.IFS(G111 &gt; 5000000, "Very High", G111 &gt; 1000000, "High", G111 &gt; 500000, "Medium", TRUE, "Low")</f>
        <v>Very High</v>
      </c>
      <c r="T111" s="3" t="str" cm="1">
        <f t="array" ref="T111">_xlfn.IFS(B111 &gt;= 2005, "Post-2005", B111 &gt;= 2000, "2000-2004", TRUE, "Pre-2000")</f>
        <v>Post-2005</v>
      </c>
    </row>
    <row r="112" spans="1:20" x14ac:dyDescent="0.85">
      <c r="A112" s="1">
        <v>41164</v>
      </c>
      <c r="B112" t="s">
        <v>90</v>
      </c>
      <c r="C112" t="s">
        <v>282</v>
      </c>
      <c r="D112" t="s">
        <v>283</v>
      </c>
      <c r="E112" t="s">
        <v>235</v>
      </c>
      <c r="F112" t="s">
        <v>236</v>
      </c>
      <c r="G112" t="s">
        <v>237</v>
      </c>
      <c r="H112">
        <v>2000</v>
      </c>
      <c r="I112" s="2">
        <v>744702.61</v>
      </c>
      <c r="J112" s="2">
        <v>0</v>
      </c>
      <c r="K112" s="2">
        <v>744702.61</v>
      </c>
      <c r="L112" t="s">
        <v>18</v>
      </c>
      <c r="M112" s="3" t="b">
        <f>trust_funds5[[#This Row],[Contributions Outstanding (USD)]]=0</f>
        <v>1</v>
      </c>
      <c r="N112" s="3" t="str">
        <f t="shared" si="5"/>
        <v>Outstanding</v>
      </c>
      <c r="O112" s="3" t="str">
        <f t="shared" si="6"/>
        <v>High Contribution &amp; Recent</v>
      </c>
      <c r="P112" s="3" t="str">
        <f t="shared" si="7"/>
        <v>Other</v>
      </c>
      <c r="Q112" s="3" t="str">
        <f t="shared" si="8"/>
        <v>Other</v>
      </c>
      <c r="R112" s="3" t="str">
        <f t="shared" si="9"/>
        <v>Not LCLS</v>
      </c>
      <c r="S112" s="3" t="str" cm="1">
        <f t="array" ref="S112">_xlfn.IFS(G112 &gt; 5000000, "Very High", G112 &gt; 1000000, "High", G112 &gt; 500000, "Medium", TRUE, "Low")</f>
        <v>Very High</v>
      </c>
      <c r="T112" s="3" t="str" cm="1">
        <f t="array" ref="T112">_xlfn.IFS(B112 &gt;= 2005, "Post-2005", B112 &gt;= 2000, "2000-2004", TRUE, "Pre-2000")</f>
        <v>Post-2005</v>
      </c>
    </row>
    <row r="113" spans="1:20" x14ac:dyDescent="0.85">
      <c r="A113" s="1">
        <v>41164</v>
      </c>
      <c r="B113" t="s">
        <v>90</v>
      </c>
      <c r="C113" t="s">
        <v>284</v>
      </c>
      <c r="D113" t="s">
        <v>285</v>
      </c>
      <c r="E113" t="s">
        <v>70</v>
      </c>
      <c r="F113" t="s">
        <v>71</v>
      </c>
      <c r="G113" t="s">
        <v>72</v>
      </c>
      <c r="H113">
        <v>2000</v>
      </c>
      <c r="I113" s="2">
        <v>1000000</v>
      </c>
      <c r="J113" s="2">
        <v>0</v>
      </c>
      <c r="K113" s="2">
        <v>1000000</v>
      </c>
      <c r="L113" t="s">
        <v>18</v>
      </c>
      <c r="M113" s="3" t="b">
        <f>trust_funds5[[#This Row],[Contributions Outstanding (USD)]]=0</f>
        <v>1</v>
      </c>
      <c r="N113" s="3" t="str">
        <f t="shared" si="5"/>
        <v>Outstanding</v>
      </c>
      <c r="O113" s="3" t="str">
        <f t="shared" si="6"/>
        <v>High Contribution &amp; Recent</v>
      </c>
      <c r="P113" s="3" t="str">
        <f t="shared" si="7"/>
        <v>Other</v>
      </c>
      <c r="Q113" s="3" t="str">
        <f t="shared" si="8"/>
        <v>Other</v>
      </c>
      <c r="R113" s="3" t="str">
        <f t="shared" si="9"/>
        <v>Not LCLS</v>
      </c>
      <c r="S113" s="3" t="str" cm="1">
        <f t="array" ref="S113">_xlfn.IFS(G113 &gt; 5000000, "Very High", G113 &gt; 1000000, "High", G113 &gt; 500000, "Medium", TRUE, "Low")</f>
        <v>Very High</v>
      </c>
      <c r="T113" s="3" t="str" cm="1">
        <f t="array" ref="T113">_xlfn.IFS(B113 &gt;= 2005, "Post-2005", B113 &gt;= 2000, "2000-2004", TRUE, "Pre-2000")</f>
        <v>Post-2005</v>
      </c>
    </row>
    <row r="114" spans="1:20" x14ac:dyDescent="0.85">
      <c r="A114" s="1">
        <v>41164</v>
      </c>
      <c r="B114" t="s">
        <v>90</v>
      </c>
      <c r="C114" t="s">
        <v>286</v>
      </c>
      <c r="D114" t="s">
        <v>287</v>
      </c>
      <c r="E114" t="s">
        <v>288</v>
      </c>
      <c r="F114" t="s">
        <v>289</v>
      </c>
      <c r="G114" t="s">
        <v>290</v>
      </c>
      <c r="H114">
        <v>2000</v>
      </c>
      <c r="I114" s="2">
        <v>435566.56</v>
      </c>
      <c r="J114" s="2">
        <v>0</v>
      </c>
      <c r="K114" s="2">
        <v>435566.56</v>
      </c>
      <c r="L114" t="s">
        <v>18</v>
      </c>
      <c r="M114" s="3" t="b">
        <f>trust_funds5[[#This Row],[Contributions Outstanding (USD)]]=0</f>
        <v>1</v>
      </c>
      <c r="N114" s="3" t="str">
        <f t="shared" si="5"/>
        <v>Outstanding</v>
      </c>
      <c r="O114" s="3" t="str">
        <f t="shared" si="6"/>
        <v>High Contribution &amp; Recent</v>
      </c>
      <c r="P114" s="3" t="str">
        <f t="shared" si="7"/>
        <v>Other</v>
      </c>
      <c r="Q114" s="3" t="str">
        <f t="shared" si="8"/>
        <v>Other</v>
      </c>
      <c r="R114" s="3" t="str">
        <f t="shared" si="9"/>
        <v>Not LCLS</v>
      </c>
      <c r="S114" s="3" t="str" cm="1">
        <f t="array" ref="S114">_xlfn.IFS(G114 &gt; 5000000, "Very High", G114 &gt; 1000000, "High", G114 &gt; 500000, "Medium", TRUE, "Low")</f>
        <v>Very High</v>
      </c>
      <c r="T114" s="3" t="str" cm="1">
        <f t="array" ref="T114">_xlfn.IFS(B114 &gt;= 2005, "Post-2005", B114 &gt;= 2000, "2000-2004", TRUE, "Pre-2000")</f>
        <v>Post-2005</v>
      </c>
    </row>
    <row r="115" spans="1:20" x14ac:dyDescent="0.85">
      <c r="A115" s="1">
        <v>41164</v>
      </c>
      <c r="B115" t="s">
        <v>90</v>
      </c>
      <c r="C115" t="s">
        <v>291</v>
      </c>
      <c r="D115" t="s">
        <v>292</v>
      </c>
      <c r="E115" t="s">
        <v>293</v>
      </c>
      <c r="F115" t="s">
        <v>294</v>
      </c>
      <c r="G115" t="s">
        <v>295</v>
      </c>
      <c r="H115">
        <v>2000</v>
      </c>
      <c r="I115" s="2">
        <v>13961.16</v>
      </c>
      <c r="J115" s="2">
        <v>53493.17</v>
      </c>
      <c r="K115" s="2">
        <v>67454.33</v>
      </c>
      <c r="L115" t="s">
        <v>18</v>
      </c>
      <c r="M115" s="3" t="b">
        <f>trust_funds5[[#This Row],[Contributions Outstanding (USD)]]=0</f>
        <v>0</v>
      </c>
      <c r="N115" s="3" t="str">
        <f t="shared" si="5"/>
        <v>Outstanding</v>
      </c>
      <c r="O115" s="3" t="str">
        <f t="shared" si="6"/>
        <v>High Contribution &amp; Recent</v>
      </c>
      <c r="P115" s="3" t="str">
        <f t="shared" si="7"/>
        <v>Other</v>
      </c>
      <c r="Q115" s="3" t="str">
        <f t="shared" si="8"/>
        <v>Other</v>
      </c>
      <c r="R115" s="3" t="str">
        <f t="shared" si="9"/>
        <v>Not LCLS</v>
      </c>
      <c r="S115" s="3" t="str" cm="1">
        <f t="array" ref="S115">_xlfn.IFS(G115 &gt; 5000000, "Very High", G115 &gt; 1000000, "High", G115 &gt; 500000, "Medium", TRUE, "Low")</f>
        <v>Very High</v>
      </c>
      <c r="T115" s="3" t="str" cm="1">
        <f t="array" ref="T115">_xlfn.IFS(B115 &gt;= 2005, "Post-2005", B115 &gt;= 2000, "2000-2004", TRUE, "Pre-2000")</f>
        <v>Post-2005</v>
      </c>
    </row>
    <row r="116" spans="1:20" x14ac:dyDescent="0.85">
      <c r="A116" s="1">
        <v>41164</v>
      </c>
      <c r="B116" t="s">
        <v>90</v>
      </c>
      <c r="C116" t="s">
        <v>296</v>
      </c>
      <c r="D116" t="s">
        <v>297</v>
      </c>
      <c r="E116" t="s">
        <v>119</v>
      </c>
      <c r="F116" t="s">
        <v>120</v>
      </c>
      <c r="G116" t="s">
        <v>121</v>
      </c>
      <c r="H116">
        <v>2000</v>
      </c>
      <c r="I116" s="2">
        <v>1175182.3600000001</v>
      </c>
      <c r="J116" s="2">
        <v>0</v>
      </c>
      <c r="K116" s="2">
        <v>1175182.3600000001</v>
      </c>
      <c r="L116" t="s">
        <v>18</v>
      </c>
      <c r="M116" s="3" t="b">
        <f>trust_funds5[[#This Row],[Contributions Outstanding (USD)]]=0</f>
        <v>1</v>
      </c>
      <c r="N116" s="3" t="str">
        <f t="shared" si="5"/>
        <v>Outstanding</v>
      </c>
      <c r="O116" s="3" t="str">
        <f t="shared" si="6"/>
        <v>High Contribution &amp; Recent</v>
      </c>
      <c r="P116" s="3" t="str">
        <f t="shared" si="7"/>
        <v>Other</v>
      </c>
      <c r="Q116" s="3" t="str">
        <f t="shared" si="8"/>
        <v>Other</v>
      </c>
      <c r="R116" s="3" t="str">
        <f t="shared" si="9"/>
        <v>Not LCLS</v>
      </c>
      <c r="S116" s="3" t="str" cm="1">
        <f t="array" ref="S116">_xlfn.IFS(G116 &gt; 5000000, "Very High", G116 &gt; 1000000, "High", G116 &gt; 500000, "Medium", TRUE, "Low")</f>
        <v>Very High</v>
      </c>
      <c r="T116" s="3" t="str" cm="1">
        <f t="array" ref="T116">_xlfn.IFS(B116 &gt;= 2005, "Post-2005", B116 &gt;= 2000, "2000-2004", TRUE, "Pre-2000")</f>
        <v>Post-2005</v>
      </c>
    </row>
    <row r="117" spans="1:20" x14ac:dyDescent="0.85">
      <c r="A117" s="1">
        <v>41164</v>
      </c>
      <c r="B117" t="s">
        <v>90</v>
      </c>
      <c r="C117" t="s">
        <v>298</v>
      </c>
      <c r="D117" t="s">
        <v>299</v>
      </c>
      <c r="E117" t="s">
        <v>21</v>
      </c>
      <c r="F117" t="s">
        <v>22</v>
      </c>
      <c r="G117" t="s">
        <v>23</v>
      </c>
      <c r="H117">
        <v>2000</v>
      </c>
      <c r="I117" s="2">
        <v>1269035.53</v>
      </c>
      <c r="J117" s="2">
        <v>0</v>
      </c>
      <c r="K117" s="2">
        <v>1269035.53</v>
      </c>
      <c r="L117" t="s">
        <v>18</v>
      </c>
      <c r="M117" s="3" t="b">
        <f>trust_funds5[[#This Row],[Contributions Outstanding (USD)]]=0</f>
        <v>1</v>
      </c>
      <c r="N117" s="3" t="str">
        <f t="shared" si="5"/>
        <v>Outstanding</v>
      </c>
      <c r="O117" s="3" t="str">
        <f t="shared" si="6"/>
        <v>High Contribution &amp; Recent</v>
      </c>
      <c r="P117" s="3" t="str">
        <f t="shared" si="7"/>
        <v>Other</v>
      </c>
      <c r="Q117" s="3" t="str">
        <f t="shared" si="8"/>
        <v>Other</v>
      </c>
      <c r="R117" s="3" t="str">
        <f t="shared" si="9"/>
        <v>Not LCLS</v>
      </c>
      <c r="S117" s="3" t="str" cm="1">
        <f t="array" ref="S117">_xlfn.IFS(G117 &gt; 5000000, "Very High", G117 &gt; 1000000, "High", G117 &gt; 500000, "Medium", TRUE, "Low")</f>
        <v>Very High</v>
      </c>
      <c r="T117" s="3" t="str" cm="1">
        <f t="array" ref="T117">_xlfn.IFS(B117 &gt;= 2005, "Post-2005", B117 &gt;= 2000, "2000-2004", TRUE, "Pre-2000")</f>
        <v>Post-2005</v>
      </c>
    </row>
    <row r="118" spans="1:20" x14ac:dyDescent="0.85">
      <c r="A118" s="1">
        <v>41164</v>
      </c>
      <c r="B118" t="s">
        <v>12</v>
      </c>
      <c r="C118" t="s">
        <v>300</v>
      </c>
      <c r="D118" t="s">
        <v>301</v>
      </c>
      <c r="E118" t="s">
        <v>119</v>
      </c>
      <c r="F118" t="s">
        <v>120</v>
      </c>
      <c r="G118" t="s">
        <v>121</v>
      </c>
      <c r="H118">
        <v>2000</v>
      </c>
      <c r="I118" s="2">
        <v>4113138.26</v>
      </c>
      <c r="J118" s="2">
        <v>0</v>
      </c>
      <c r="K118" s="2">
        <v>4113138.26</v>
      </c>
      <c r="L118" t="s">
        <v>18</v>
      </c>
      <c r="M118" s="3" t="b">
        <f>trust_funds5[[#This Row],[Contributions Outstanding (USD)]]=0</f>
        <v>1</v>
      </c>
      <c r="N118" s="3" t="str">
        <f t="shared" si="5"/>
        <v>Outstanding</v>
      </c>
      <c r="O118" s="3" t="str">
        <f t="shared" si="6"/>
        <v>High Contribution &amp; Recent</v>
      </c>
      <c r="P118" s="3" t="str">
        <f t="shared" si="7"/>
        <v>Other</v>
      </c>
      <c r="Q118" s="3" t="str">
        <f t="shared" si="8"/>
        <v>Other</v>
      </c>
      <c r="R118" s="3" t="str">
        <f t="shared" si="9"/>
        <v>Not LCLS</v>
      </c>
      <c r="S118" s="3" t="str" cm="1">
        <f t="array" ref="S118">_xlfn.IFS(G118 &gt; 5000000, "Very High", G118 &gt; 1000000, "High", G118 &gt; 500000, "Medium", TRUE, "Low")</f>
        <v>Very High</v>
      </c>
      <c r="T118" s="3" t="str" cm="1">
        <f t="array" ref="T118">_xlfn.IFS(B118 &gt;= 2005, "Post-2005", B118 &gt;= 2000, "2000-2004", TRUE, "Pre-2000")</f>
        <v>Post-2005</v>
      </c>
    </row>
    <row r="119" spans="1:20" x14ac:dyDescent="0.85">
      <c r="A119" s="1">
        <v>41164</v>
      </c>
      <c r="B119" t="s">
        <v>82</v>
      </c>
      <c r="C119" t="s">
        <v>302</v>
      </c>
      <c r="D119" t="s">
        <v>303</v>
      </c>
      <c r="E119" t="s">
        <v>31</v>
      </c>
      <c r="F119" t="s">
        <v>32</v>
      </c>
      <c r="H119">
        <v>2000</v>
      </c>
      <c r="I119" s="2">
        <v>325000</v>
      </c>
      <c r="J119" s="2">
        <v>0</v>
      </c>
      <c r="K119" s="2">
        <v>325000</v>
      </c>
      <c r="L119" t="s">
        <v>18</v>
      </c>
      <c r="M119" s="3" t="b">
        <f>trust_funds5[[#This Row],[Contributions Outstanding (USD)]]=0</f>
        <v>1</v>
      </c>
      <c r="N119" s="3" t="str">
        <f t="shared" si="5"/>
        <v>Outstanding</v>
      </c>
      <c r="O119" s="3" t="str">
        <f t="shared" si="6"/>
        <v>High Contribution &amp; Recent</v>
      </c>
      <c r="P119" s="3" t="str">
        <f t="shared" si="7"/>
        <v>Other</v>
      </c>
      <c r="Q119" s="3" t="str">
        <f t="shared" si="8"/>
        <v>Other</v>
      </c>
      <c r="R119" s="3" t="str">
        <f t="shared" si="9"/>
        <v>Not LCLS</v>
      </c>
      <c r="S119" s="3" t="str" cm="1">
        <f t="array" ref="S119">_xlfn.IFS(G119 &gt; 5000000, "Very High", G119 &gt; 1000000, "High", G119 &gt; 500000, "Medium", TRUE, "Low")</f>
        <v>Low</v>
      </c>
      <c r="T119" s="3" t="str" cm="1">
        <f t="array" ref="T119">_xlfn.IFS(B119 &gt;= 2005, "Post-2005", B119 &gt;= 2000, "2000-2004", TRUE, "Pre-2000")</f>
        <v>Post-2005</v>
      </c>
    </row>
    <row r="120" spans="1:20" x14ac:dyDescent="0.85">
      <c r="A120" s="1">
        <v>41164</v>
      </c>
      <c r="B120" t="s">
        <v>12</v>
      </c>
      <c r="C120" t="s">
        <v>304</v>
      </c>
      <c r="D120" t="s">
        <v>305</v>
      </c>
      <c r="E120" t="s">
        <v>21</v>
      </c>
      <c r="F120" t="s">
        <v>22</v>
      </c>
      <c r="G120" t="s">
        <v>23</v>
      </c>
      <c r="H120">
        <v>2000</v>
      </c>
      <c r="I120" s="2">
        <v>81149</v>
      </c>
      <c r="J120" s="2">
        <v>0</v>
      </c>
      <c r="K120" s="2">
        <v>81149</v>
      </c>
      <c r="L120" t="s">
        <v>18</v>
      </c>
      <c r="M120" s="3" t="b">
        <f>trust_funds5[[#This Row],[Contributions Outstanding (USD)]]=0</f>
        <v>1</v>
      </c>
      <c r="N120" s="3" t="str">
        <f t="shared" si="5"/>
        <v>Outstanding</v>
      </c>
      <c r="O120" s="3" t="str">
        <f t="shared" si="6"/>
        <v>High Contribution &amp; Recent</v>
      </c>
      <c r="P120" s="3" t="str">
        <f t="shared" si="7"/>
        <v>Other</v>
      </c>
      <c r="Q120" s="3" t="str">
        <f t="shared" si="8"/>
        <v>Other</v>
      </c>
      <c r="R120" s="3" t="str">
        <f t="shared" si="9"/>
        <v>Not LCLS</v>
      </c>
      <c r="S120" s="3" t="str" cm="1">
        <f t="array" ref="S120">_xlfn.IFS(G120 &gt; 5000000, "Very High", G120 &gt; 1000000, "High", G120 &gt; 500000, "Medium", TRUE, "Low")</f>
        <v>Very High</v>
      </c>
      <c r="T120" s="3" t="str" cm="1">
        <f t="array" ref="T120">_xlfn.IFS(B120 &gt;= 2005, "Post-2005", B120 &gt;= 2000, "2000-2004", TRUE, "Pre-2000")</f>
        <v>Post-2005</v>
      </c>
    </row>
    <row r="121" spans="1:20" x14ac:dyDescent="0.85">
      <c r="A121" s="1">
        <v>41164</v>
      </c>
      <c r="B121" t="s">
        <v>12</v>
      </c>
      <c r="C121" t="s">
        <v>306</v>
      </c>
      <c r="D121" t="s">
        <v>307</v>
      </c>
      <c r="E121" t="s">
        <v>21</v>
      </c>
      <c r="F121" t="s">
        <v>22</v>
      </c>
      <c r="G121" t="s">
        <v>23</v>
      </c>
      <c r="H121">
        <v>2000</v>
      </c>
      <c r="I121" s="2">
        <v>355880.37</v>
      </c>
      <c r="J121" s="2">
        <v>0</v>
      </c>
      <c r="K121" s="2">
        <v>355880.37</v>
      </c>
      <c r="L121" t="s">
        <v>18</v>
      </c>
      <c r="M121" s="3" t="b">
        <f>trust_funds5[[#This Row],[Contributions Outstanding (USD)]]=0</f>
        <v>1</v>
      </c>
      <c r="N121" s="3" t="str">
        <f t="shared" si="5"/>
        <v>Outstanding</v>
      </c>
      <c r="O121" s="3" t="str">
        <f t="shared" si="6"/>
        <v>High Contribution &amp; Recent</v>
      </c>
      <c r="P121" s="3" t="str">
        <f t="shared" si="7"/>
        <v>Other</v>
      </c>
      <c r="Q121" s="3" t="str">
        <f t="shared" si="8"/>
        <v>Other</v>
      </c>
      <c r="R121" s="3" t="str">
        <f t="shared" si="9"/>
        <v>Not LCLS</v>
      </c>
      <c r="S121" s="3" t="str" cm="1">
        <f t="array" ref="S121">_xlfn.IFS(G121 &gt; 5000000, "Very High", G121 &gt; 1000000, "High", G121 &gt; 500000, "Medium", TRUE, "Low")</f>
        <v>Very High</v>
      </c>
      <c r="T121" s="3" t="str" cm="1">
        <f t="array" ref="T121">_xlfn.IFS(B121 &gt;= 2005, "Post-2005", B121 &gt;= 2000, "2000-2004", TRUE, "Pre-2000")</f>
        <v>Post-2005</v>
      </c>
    </row>
    <row r="122" spans="1:20" x14ac:dyDescent="0.85">
      <c r="A122" s="1">
        <v>41164</v>
      </c>
      <c r="B122" t="s">
        <v>12</v>
      </c>
      <c r="C122" t="s">
        <v>308</v>
      </c>
      <c r="D122" t="s">
        <v>309</v>
      </c>
      <c r="E122" t="s">
        <v>119</v>
      </c>
      <c r="F122" t="s">
        <v>120</v>
      </c>
      <c r="G122" t="s">
        <v>121</v>
      </c>
      <c r="H122">
        <v>2000</v>
      </c>
      <c r="I122" s="2">
        <v>1021272.59</v>
      </c>
      <c r="J122" s="2">
        <v>0</v>
      </c>
      <c r="K122" s="2">
        <v>1021272.59</v>
      </c>
      <c r="L122" t="s">
        <v>18</v>
      </c>
      <c r="M122" s="3" t="b">
        <f>trust_funds5[[#This Row],[Contributions Outstanding (USD)]]=0</f>
        <v>1</v>
      </c>
      <c r="N122" s="3" t="str">
        <f t="shared" si="5"/>
        <v>Outstanding</v>
      </c>
      <c r="O122" s="3" t="str">
        <f t="shared" si="6"/>
        <v>High Contribution &amp; Recent</v>
      </c>
      <c r="P122" s="3" t="str">
        <f t="shared" si="7"/>
        <v>Other</v>
      </c>
      <c r="Q122" s="3" t="str">
        <f t="shared" si="8"/>
        <v>Other</v>
      </c>
      <c r="R122" s="3" t="str">
        <f t="shared" si="9"/>
        <v>Not LCLS</v>
      </c>
      <c r="S122" s="3" t="str" cm="1">
        <f t="array" ref="S122">_xlfn.IFS(G122 &gt; 5000000, "Very High", G122 &gt; 1000000, "High", G122 &gt; 500000, "Medium", TRUE, "Low")</f>
        <v>Very High</v>
      </c>
      <c r="T122" s="3" t="str" cm="1">
        <f t="array" ref="T122">_xlfn.IFS(B122 &gt;= 2005, "Post-2005", B122 &gt;= 2000, "2000-2004", TRUE, "Pre-2000")</f>
        <v>Post-2005</v>
      </c>
    </row>
    <row r="123" spans="1:20" x14ac:dyDescent="0.85">
      <c r="A123" s="1">
        <v>41164</v>
      </c>
      <c r="B123" t="s">
        <v>12</v>
      </c>
      <c r="C123" t="s">
        <v>310</v>
      </c>
      <c r="D123" t="s">
        <v>311</v>
      </c>
      <c r="E123" t="s">
        <v>119</v>
      </c>
      <c r="F123" t="s">
        <v>120</v>
      </c>
      <c r="G123" t="s">
        <v>121</v>
      </c>
      <c r="H123">
        <v>2000</v>
      </c>
      <c r="I123" s="2">
        <v>6448489.6399999997</v>
      </c>
      <c r="J123" s="2">
        <v>0</v>
      </c>
      <c r="K123" s="2">
        <v>6448489.6399999997</v>
      </c>
      <c r="L123" t="s">
        <v>18</v>
      </c>
      <c r="M123" s="3" t="b">
        <f>trust_funds5[[#This Row],[Contributions Outstanding (USD)]]=0</f>
        <v>1</v>
      </c>
      <c r="N123" s="3" t="str">
        <f t="shared" si="5"/>
        <v>Outstanding</v>
      </c>
      <c r="O123" s="3" t="str">
        <f t="shared" si="6"/>
        <v>High Contribution &amp; Recent</v>
      </c>
      <c r="P123" s="3" t="str">
        <f t="shared" si="7"/>
        <v>Other</v>
      </c>
      <c r="Q123" s="3" t="str">
        <f t="shared" si="8"/>
        <v>Other</v>
      </c>
      <c r="R123" s="3" t="str">
        <f t="shared" si="9"/>
        <v>Not LCLS</v>
      </c>
      <c r="S123" s="3" t="str" cm="1">
        <f t="array" ref="S123">_xlfn.IFS(G123 &gt; 5000000, "Very High", G123 &gt; 1000000, "High", G123 &gt; 500000, "Medium", TRUE, "Low")</f>
        <v>Very High</v>
      </c>
      <c r="T123" s="3" t="str" cm="1">
        <f t="array" ref="T123">_xlfn.IFS(B123 &gt;= 2005, "Post-2005", B123 &gt;= 2000, "2000-2004", TRUE, "Pre-2000")</f>
        <v>Post-2005</v>
      </c>
    </row>
    <row r="124" spans="1:20" x14ac:dyDescent="0.85">
      <c r="A124" s="1">
        <v>41164</v>
      </c>
      <c r="B124" t="s">
        <v>12</v>
      </c>
      <c r="C124" t="s">
        <v>312</v>
      </c>
      <c r="D124" t="s">
        <v>313</v>
      </c>
      <c r="E124" t="s">
        <v>200</v>
      </c>
      <c r="F124" t="s">
        <v>201</v>
      </c>
      <c r="G124" t="s">
        <v>202</v>
      </c>
      <c r="H124">
        <v>2000</v>
      </c>
      <c r="I124" s="2">
        <v>2000000</v>
      </c>
      <c r="J124" s="2">
        <v>0</v>
      </c>
      <c r="K124" s="2">
        <v>2000000</v>
      </c>
      <c r="L124" t="s">
        <v>18</v>
      </c>
      <c r="M124" s="3" t="b">
        <f>trust_funds5[[#This Row],[Contributions Outstanding (USD)]]=0</f>
        <v>1</v>
      </c>
      <c r="N124" s="3" t="str">
        <f t="shared" si="5"/>
        <v>Outstanding</v>
      </c>
      <c r="O124" s="3" t="str">
        <f t="shared" si="6"/>
        <v>High Contribution &amp; Recent</v>
      </c>
      <c r="P124" s="3" t="str">
        <f t="shared" si="7"/>
        <v>Other</v>
      </c>
      <c r="Q124" s="3" t="str">
        <f t="shared" si="8"/>
        <v>Other</v>
      </c>
      <c r="R124" s="3" t="str">
        <f t="shared" si="9"/>
        <v>Not LCLS</v>
      </c>
      <c r="S124" s="3" t="str" cm="1">
        <f t="array" ref="S124">_xlfn.IFS(G124 &gt; 5000000, "Very High", G124 &gt; 1000000, "High", G124 &gt; 500000, "Medium", TRUE, "Low")</f>
        <v>Very High</v>
      </c>
      <c r="T124" s="3" t="str" cm="1">
        <f t="array" ref="T124">_xlfn.IFS(B124 &gt;= 2005, "Post-2005", B124 &gt;= 2000, "2000-2004", TRUE, "Pre-2000")</f>
        <v>Post-2005</v>
      </c>
    </row>
    <row r="125" spans="1:20" x14ac:dyDescent="0.85">
      <c r="A125" s="1">
        <v>41164</v>
      </c>
      <c r="B125" t="s">
        <v>314</v>
      </c>
      <c r="C125" t="s">
        <v>315</v>
      </c>
      <c r="D125" t="s">
        <v>316</v>
      </c>
      <c r="E125" t="s">
        <v>204</v>
      </c>
      <c r="F125" t="s">
        <v>205</v>
      </c>
      <c r="G125" t="s">
        <v>206</v>
      </c>
      <c r="H125">
        <v>2000</v>
      </c>
      <c r="I125" s="2">
        <v>877689.89</v>
      </c>
      <c r="J125" s="2">
        <v>0</v>
      </c>
      <c r="K125" s="2">
        <v>877689.89</v>
      </c>
      <c r="L125" t="s">
        <v>18</v>
      </c>
      <c r="M125" s="3" t="b">
        <f>trust_funds5[[#This Row],[Contributions Outstanding (USD)]]=0</f>
        <v>1</v>
      </c>
      <c r="N125" s="3" t="str">
        <f t="shared" si="5"/>
        <v>Outstanding</v>
      </c>
      <c r="O125" s="3" t="str">
        <f t="shared" si="6"/>
        <v>High Contribution &amp; Recent</v>
      </c>
      <c r="P125" s="3" t="str">
        <f t="shared" si="7"/>
        <v>Other</v>
      </c>
      <c r="Q125" s="3" t="str">
        <f t="shared" si="8"/>
        <v>Other</v>
      </c>
      <c r="R125" s="3" t="str">
        <f t="shared" si="9"/>
        <v>Not LCLS</v>
      </c>
      <c r="S125" s="3" t="str" cm="1">
        <f t="array" ref="S125">_xlfn.IFS(G125 &gt; 5000000, "Very High", G125 &gt; 1000000, "High", G125 &gt; 500000, "Medium", TRUE, "Low")</f>
        <v>Very High</v>
      </c>
      <c r="T125" s="3" t="str" cm="1">
        <f t="array" ref="T125">_xlfn.IFS(B125 &gt;= 2005, "Post-2005", B125 &gt;= 2000, "2000-2004", TRUE, "Pre-2000")</f>
        <v>Post-2005</v>
      </c>
    </row>
    <row r="126" spans="1:20" x14ac:dyDescent="0.85">
      <c r="A126" s="1">
        <v>41164</v>
      </c>
      <c r="B126" t="s">
        <v>314</v>
      </c>
      <c r="C126" t="s">
        <v>315</v>
      </c>
      <c r="D126" t="s">
        <v>316</v>
      </c>
      <c r="E126" t="s">
        <v>85</v>
      </c>
      <c r="F126" t="s">
        <v>86</v>
      </c>
      <c r="G126" t="s">
        <v>87</v>
      </c>
      <c r="H126">
        <v>2000</v>
      </c>
      <c r="I126" s="2">
        <v>10961726.67</v>
      </c>
      <c r="J126" s="2">
        <v>0</v>
      </c>
      <c r="K126" s="2">
        <v>10961726.67</v>
      </c>
      <c r="L126" t="s">
        <v>18</v>
      </c>
      <c r="M126" s="3" t="b">
        <f>trust_funds5[[#This Row],[Contributions Outstanding (USD)]]=0</f>
        <v>1</v>
      </c>
      <c r="N126" s="3" t="str">
        <f t="shared" si="5"/>
        <v>Outstanding</v>
      </c>
      <c r="O126" s="3" t="str">
        <f t="shared" si="6"/>
        <v>High Contribution &amp; Recent</v>
      </c>
      <c r="P126" s="3" t="str">
        <f t="shared" si="7"/>
        <v>Other</v>
      </c>
      <c r="Q126" s="3" t="str">
        <f t="shared" si="8"/>
        <v>Other</v>
      </c>
      <c r="R126" s="3" t="str">
        <f t="shared" si="9"/>
        <v>Not LCLS</v>
      </c>
      <c r="S126" s="3" t="str" cm="1">
        <f t="array" ref="S126">_xlfn.IFS(G126 &gt; 5000000, "Very High", G126 &gt; 1000000, "High", G126 &gt; 500000, "Medium", TRUE, "Low")</f>
        <v>Very High</v>
      </c>
      <c r="T126" s="3" t="str" cm="1">
        <f t="array" ref="T126">_xlfn.IFS(B126 &gt;= 2005, "Post-2005", B126 &gt;= 2000, "2000-2004", TRUE, "Pre-2000")</f>
        <v>Post-2005</v>
      </c>
    </row>
    <row r="127" spans="1:20" x14ac:dyDescent="0.85">
      <c r="A127" s="1">
        <v>41164</v>
      </c>
      <c r="B127" t="s">
        <v>314</v>
      </c>
      <c r="C127" t="s">
        <v>315</v>
      </c>
      <c r="D127" t="s">
        <v>316</v>
      </c>
      <c r="E127" t="s">
        <v>21</v>
      </c>
      <c r="F127" t="s">
        <v>22</v>
      </c>
      <c r="G127" t="s">
        <v>23</v>
      </c>
      <c r="H127">
        <v>2000</v>
      </c>
      <c r="I127" s="2">
        <v>660438.26</v>
      </c>
      <c r="J127" s="2">
        <v>0</v>
      </c>
      <c r="K127" s="2">
        <v>660438.26</v>
      </c>
      <c r="L127" t="s">
        <v>18</v>
      </c>
      <c r="M127" s="3" t="b">
        <f>trust_funds5[[#This Row],[Contributions Outstanding (USD)]]=0</f>
        <v>1</v>
      </c>
      <c r="N127" s="3" t="str">
        <f t="shared" si="5"/>
        <v>Outstanding</v>
      </c>
      <c r="O127" s="3" t="str">
        <f t="shared" si="6"/>
        <v>High Contribution &amp; Recent</v>
      </c>
      <c r="P127" s="3" t="str">
        <f t="shared" si="7"/>
        <v>Other</v>
      </c>
      <c r="Q127" s="3" t="str">
        <f t="shared" si="8"/>
        <v>Other</v>
      </c>
      <c r="R127" s="3" t="str">
        <f t="shared" si="9"/>
        <v>Not LCLS</v>
      </c>
      <c r="S127" s="3" t="str" cm="1">
        <f t="array" ref="S127">_xlfn.IFS(G127 &gt; 5000000, "Very High", G127 &gt; 1000000, "High", G127 &gt; 500000, "Medium", TRUE, "Low")</f>
        <v>Very High</v>
      </c>
      <c r="T127" s="3" t="str" cm="1">
        <f t="array" ref="T127">_xlfn.IFS(B127 &gt;= 2005, "Post-2005", B127 &gt;= 2000, "2000-2004", TRUE, "Pre-2000")</f>
        <v>Post-2005</v>
      </c>
    </row>
    <row r="128" spans="1:20" x14ac:dyDescent="0.85">
      <c r="A128" s="1">
        <v>41164</v>
      </c>
      <c r="B128" t="s">
        <v>314</v>
      </c>
      <c r="C128" t="s">
        <v>315</v>
      </c>
      <c r="D128" t="s">
        <v>316</v>
      </c>
      <c r="E128" t="s">
        <v>62</v>
      </c>
      <c r="F128" t="s">
        <v>63</v>
      </c>
      <c r="H128">
        <v>2000</v>
      </c>
      <c r="I128" s="2">
        <v>31311199.390000001</v>
      </c>
      <c r="J128" s="2">
        <v>0</v>
      </c>
      <c r="K128" s="2">
        <v>31311199.390000001</v>
      </c>
      <c r="L128" t="s">
        <v>18</v>
      </c>
      <c r="M128" s="3" t="b">
        <f>trust_funds5[[#This Row],[Contributions Outstanding (USD)]]=0</f>
        <v>1</v>
      </c>
      <c r="N128" s="3" t="str">
        <f t="shared" si="5"/>
        <v>Outstanding</v>
      </c>
      <c r="O128" s="3" t="str">
        <f t="shared" si="6"/>
        <v>High Contribution &amp; Recent</v>
      </c>
      <c r="P128" s="3" t="str">
        <f t="shared" si="7"/>
        <v>Other</v>
      </c>
      <c r="Q128" s="3" t="str">
        <f t="shared" si="8"/>
        <v>Other</v>
      </c>
      <c r="R128" s="3" t="str">
        <f t="shared" si="9"/>
        <v>Not LCLS</v>
      </c>
      <c r="S128" s="3" t="str" cm="1">
        <f t="array" ref="S128">_xlfn.IFS(G128 &gt; 5000000, "Very High", G128 &gt; 1000000, "High", G128 &gt; 500000, "Medium", TRUE, "Low")</f>
        <v>Low</v>
      </c>
      <c r="T128" s="3" t="str" cm="1">
        <f t="array" ref="T128">_xlfn.IFS(B128 &gt;= 2005, "Post-2005", B128 &gt;= 2000, "2000-2004", TRUE, "Pre-2000")</f>
        <v>Post-2005</v>
      </c>
    </row>
    <row r="129" spans="1:20" x14ac:dyDescent="0.85">
      <c r="A129" s="1">
        <v>41164</v>
      </c>
      <c r="B129" t="s">
        <v>12</v>
      </c>
      <c r="C129" t="s">
        <v>317</v>
      </c>
      <c r="D129" t="s">
        <v>318</v>
      </c>
      <c r="E129" t="s">
        <v>288</v>
      </c>
      <c r="F129" t="s">
        <v>289</v>
      </c>
      <c r="G129" t="s">
        <v>290</v>
      </c>
      <c r="H129">
        <v>2000</v>
      </c>
      <c r="I129" s="2">
        <v>247493</v>
      </c>
      <c r="J129" s="2">
        <v>0</v>
      </c>
      <c r="K129" s="2">
        <v>247493</v>
      </c>
      <c r="L129" t="s">
        <v>18</v>
      </c>
      <c r="M129" s="3" t="b">
        <f>trust_funds5[[#This Row],[Contributions Outstanding (USD)]]=0</f>
        <v>1</v>
      </c>
      <c r="N129" s="3" t="str">
        <f t="shared" si="5"/>
        <v>Outstanding</v>
      </c>
      <c r="O129" s="3" t="str">
        <f t="shared" si="6"/>
        <v>High Contribution &amp; Recent</v>
      </c>
      <c r="P129" s="3" t="str">
        <f t="shared" si="7"/>
        <v>Other</v>
      </c>
      <c r="Q129" s="3" t="str">
        <f t="shared" si="8"/>
        <v>Other</v>
      </c>
      <c r="R129" s="3" t="str">
        <f t="shared" si="9"/>
        <v>Not LCLS</v>
      </c>
      <c r="S129" s="3" t="str" cm="1">
        <f t="array" ref="S129">_xlfn.IFS(G129 &gt; 5000000, "Very High", G129 &gt; 1000000, "High", G129 &gt; 500000, "Medium", TRUE, "Low")</f>
        <v>Very High</v>
      </c>
      <c r="T129" s="3" t="str" cm="1">
        <f t="array" ref="T129">_xlfn.IFS(B129 &gt;= 2005, "Post-2005", B129 &gt;= 2000, "2000-2004", TRUE, "Pre-2000")</f>
        <v>Post-2005</v>
      </c>
    </row>
    <row r="130" spans="1:20" x14ac:dyDescent="0.85">
      <c r="A130" s="1">
        <v>41164</v>
      </c>
      <c r="B130" t="s">
        <v>12</v>
      </c>
      <c r="C130" t="s">
        <v>319</v>
      </c>
      <c r="D130" t="s">
        <v>320</v>
      </c>
      <c r="E130" t="s">
        <v>56</v>
      </c>
      <c r="F130" t="s">
        <v>57</v>
      </c>
      <c r="G130" t="s">
        <v>58</v>
      </c>
      <c r="H130">
        <v>2000</v>
      </c>
      <c r="I130" s="2">
        <v>491887.14</v>
      </c>
      <c r="J130" s="2">
        <v>0</v>
      </c>
      <c r="K130" s="2">
        <v>491887.14</v>
      </c>
      <c r="L130" t="s">
        <v>18</v>
      </c>
      <c r="M130" s="3" t="b">
        <f>trust_funds5[[#This Row],[Contributions Outstanding (USD)]]=0</f>
        <v>1</v>
      </c>
      <c r="N130" s="3" t="str">
        <f t="shared" ref="N130:N193" si="10">IF(D130 &gt; 0, "Outstanding", "No Outstanding")</f>
        <v>Outstanding</v>
      </c>
      <c r="O130" s="3" t="str">
        <f t="shared" ref="O130:O193" si="11">IF(AND(C130 &gt; 1000000, B130 &gt; 2000), "High Contribution &amp; Recent", "Other")</f>
        <v>High Contribution &amp; Recent</v>
      </c>
      <c r="P130" s="3" t="str">
        <f t="shared" ref="P130:P193" si="12">IF(AND(B130 = 2000, E130 = "Canada"), "Year 2000, Canada", "Other")</f>
        <v>Other</v>
      </c>
      <c r="Q130" s="3" t="str">
        <f t="shared" ref="Q130:Q193" si="13">IF(OR(E130 = "Canada", E130 = "Sweden"), "Canada or Sweden", "Other")</f>
        <v>Other</v>
      </c>
      <c r="R130" s="3" t="str">
        <f t="shared" ref="R130:R193" si="14">IF(NOT(F130 = "LCLS"), "Not LCLS", "LCLS")</f>
        <v>Not LCLS</v>
      </c>
      <c r="S130" s="3" t="str" cm="1">
        <f t="array" ref="S130">_xlfn.IFS(G130 &gt; 5000000, "Very High", G130 &gt; 1000000, "High", G130 &gt; 500000, "Medium", TRUE, "Low")</f>
        <v>Very High</v>
      </c>
      <c r="T130" s="3" t="str" cm="1">
        <f t="array" ref="T130">_xlfn.IFS(B130 &gt;= 2005, "Post-2005", B130 &gt;= 2000, "2000-2004", TRUE, "Pre-2000")</f>
        <v>Post-2005</v>
      </c>
    </row>
    <row r="131" spans="1:20" x14ac:dyDescent="0.85">
      <c r="A131" s="1">
        <v>41164</v>
      </c>
      <c r="B131" t="s">
        <v>90</v>
      </c>
      <c r="C131" t="s">
        <v>321</v>
      </c>
      <c r="D131" t="s">
        <v>322</v>
      </c>
      <c r="E131" t="s">
        <v>56</v>
      </c>
      <c r="F131" t="s">
        <v>57</v>
      </c>
      <c r="G131" t="s">
        <v>58</v>
      </c>
      <c r="H131">
        <v>2000</v>
      </c>
      <c r="I131" s="2">
        <v>953950</v>
      </c>
      <c r="J131" s="2">
        <v>0</v>
      </c>
      <c r="K131" s="2">
        <v>953950</v>
      </c>
      <c r="L131" t="s">
        <v>18</v>
      </c>
      <c r="M131" s="3" t="b">
        <f>trust_funds5[[#This Row],[Contributions Outstanding (USD)]]=0</f>
        <v>1</v>
      </c>
      <c r="N131" s="3" t="str">
        <f t="shared" si="10"/>
        <v>Outstanding</v>
      </c>
      <c r="O131" s="3" t="str">
        <f t="shared" si="11"/>
        <v>High Contribution &amp; Recent</v>
      </c>
      <c r="P131" s="3" t="str">
        <f t="shared" si="12"/>
        <v>Other</v>
      </c>
      <c r="Q131" s="3" t="str">
        <f t="shared" si="13"/>
        <v>Other</v>
      </c>
      <c r="R131" s="3" t="str">
        <f t="shared" si="14"/>
        <v>Not LCLS</v>
      </c>
      <c r="S131" s="3" t="str" cm="1">
        <f t="array" ref="S131">_xlfn.IFS(G131 &gt; 5000000, "Very High", G131 &gt; 1000000, "High", G131 &gt; 500000, "Medium", TRUE, "Low")</f>
        <v>Very High</v>
      </c>
      <c r="T131" s="3" t="str" cm="1">
        <f t="array" ref="T131">_xlfn.IFS(B131 &gt;= 2005, "Post-2005", B131 &gt;= 2000, "2000-2004", TRUE, "Pre-2000")</f>
        <v>Post-2005</v>
      </c>
    </row>
    <row r="132" spans="1:20" x14ac:dyDescent="0.85">
      <c r="A132" s="1">
        <v>41164</v>
      </c>
      <c r="B132" t="s">
        <v>323</v>
      </c>
      <c r="C132" t="s">
        <v>324</v>
      </c>
      <c r="D132" t="s">
        <v>325</v>
      </c>
      <c r="E132" t="s">
        <v>56</v>
      </c>
      <c r="F132" t="s">
        <v>57</v>
      </c>
      <c r="G132" t="s">
        <v>58</v>
      </c>
      <c r="H132">
        <v>2000</v>
      </c>
      <c r="I132" s="2">
        <v>1584908.25</v>
      </c>
      <c r="J132" s="2">
        <v>0</v>
      </c>
      <c r="K132" s="2">
        <v>1584908.25</v>
      </c>
      <c r="L132" t="s">
        <v>18</v>
      </c>
      <c r="M132" s="3" t="b">
        <f>trust_funds5[[#This Row],[Contributions Outstanding (USD)]]=0</f>
        <v>1</v>
      </c>
      <c r="N132" s="3" t="str">
        <f t="shared" si="10"/>
        <v>Outstanding</v>
      </c>
      <c r="O132" s="3" t="str">
        <f t="shared" si="11"/>
        <v>High Contribution &amp; Recent</v>
      </c>
      <c r="P132" s="3" t="str">
        <f t="shared" si="12"/>
        <v>Other</v>
      </c>
      <c r="Q132" s="3" t="str">
        <f t="shared" si="13"/>
        <v>Other</v>
      </c>
      <c r="R132" s="3" t="str">
        <f t="shared" si="14"/>
        <v>Not LCLS</v>
      </c>
      <c r="S132" s="3" t="str" cm="1">
        <f t="array" ref="S132">_xlfn.IFS(G132 &gt; 5000000, "Very High", G132 &gt; 1000000, "High", G132 &gt; 500000, "Medium", TRUE, "Low")</f>
        <v>Very High</v>
      </c>
      <c r="T132" s="3" t="str" cm="1">
        <f t="array" ref="T132">_xlfn.IFS(B132 &gt;= 2005, "Post-2005", B132 &gt;= 2000, "2000-2004", TRUE, "Pre-2000")</f>
        <v>Post-2005</v>
      </c>
    </row>
    <row r="133" spans="1:20" x14ac:dyDescent="0.85">
      <c r="A133" s="1">
        <v>41164</v>
      </c>
      <c r="B133" t="s">
        <v>323</v>
      </c>
      <c r="C133" t="s">
        <v>326</v>
      </c>
      <c r="D133" t="s">
        <v>327</v>
      </c>
      <c r="E133" t="s">
        <v>56</v>
      </c>
      <c r="F133" t="s">
        <v>57</v>
      </c>
      <c r="G133" t="s">
        <v>58</v>
      </c>
      <c r="H133">
        <v>2000</v>
      </c>
      <c r="I133" s="2">
        <v>27689588.23</v>
      </c>
      <c r="J133" s="2">
        <v>0</v>
      </c>
      <c r="K133" s="2">
        <v>27689588.23</v>
      </c>
      <c r="L133" t="s">
        <v>18</v>
      </c>
      <c r="M133" s="3" t="b">
        <f>trust_funds5[[#This Row],[Contributions Outstanding (USD)]]=0</f>
        <v>1</v>
      </c>
      <c r="N133" s="3" t="str">
        <f t="shared" si="10"/>
        <v>Outstanding</v>
      </c>
      <c r="O133" s="3" t="str">
        <f t="shared" si="11"/>
        <v>High Contribution &amp; Recent</v>
      </c>
      <c r="P133" s="3" t="str">
        <f t="shared" si="12"/>
        <v>Other</v>
      </c>
      <c r="Q133" s="3" t="str">
        <f t="shared" si="13"/>
        <v>Other</v>
      </c>
      <c r="R133" s="3" t="str">
        <f t="shared" si="14"/>
        <v>Not LCLS</v>
      </c>
      <c r="S133" s="3" t="str" cm="1">
        <f t="array" ref="S133">_xlfn.IFS(G133 &gt; 5000000, "Very High", G133 &gt; 1000000, "High", G133 &gt; 500000, "Medium", TRUE, "Low")</f>
        <v>Very High</v>
      </c>
      <c r="T133" s="3" t="str" cm="1">
        <f t="array" ref="T133">_xlfn.IFS(B133 &gt;= 2005, "Post-2005", B133 &gt;= 2000, "2000-2004", TRUE, "Pre-2000")</f>
        <v>Post-2005</v>
      </c>
    </row>
    <row r="134" spans="1:20" x14ac:dyDescent="0.85">
      <c r="A134" s="1">
        <v>41164</v>
      </c>
      <c r="B134" t="s">
        <v>12</v>
      </c>
      <c r="C134" t="s">
        <v>328</v>
      </c>
      <c r="D134" t="s">
        <v>329</v>
      </c>
      <c r="E134" t="s">
        <v>56</v>
      </c>
      <c r="F134" t="s">
        <v>57</v>
      </c>
      <c r="G134" t="s">
        <v>58</v>
      </c>
      <c r="H134">
        <v>2000</v>
      </c>
      <c r="I134" s="2">
        <v>3155536.22</v>
      </c>
      <c r="J134" s="2">
        <v>41.02</v>
      </c>
      <c r="K134" s="2">
        <v>3155577.24</v>
      </c>
      <c r="L134" t="s">
        <v>18</v>
      </c>
      <c r="M134" s="3" t="b">
        <f>trust_funds5[[#This Row],[Contributions Outstanding (USD)]]=0</f>
        <v>0</v>
      </c>
      <c r="N134" s="3" t="str">
        <f t="shared" si="10"/>
        <v>Outstanding</v>
      </c>
      <c r="O134" s="3" t="str">
        <f t="shared" si="11"/>
        <v>High Contribution &amp; Recent</v>
      </c>
      <c r="P134" s="3" t="str">
        <f t="shared" si="12"/>
        <v>Other</v>
      </c>
      <c r="Q134" s="3" t="str">
        <f t="shared" si="13"/>
        <v>Other</v>
      </c>
      <c r="R134" s="3" t="str">
        <f t="shared" si="14"/>
        <v>Not LCLS</v>
      </c>
      <c r="S134" s="3" t="str" cm="1">
        <f t="array" ref="S134">_xlfn.IFS(G134 &gt; 5000000, "Very High", G134 &gt; 1000000, "High", G134 &gt; 500000, "Medium", TRUE, "Low")</f>
        <v>Very High</v>
      </c>
      <c r="T134" s="3" t="str" cm="1">
        <f t="array" ref="T134">_xlfn.IFS(B134 &gt;= 2005, "Post-2005", B134 &gt;= 2000, "2000-2004", TRUE, "Pre-2000")</f>
        <v>Post-2005</v>
      </c>
    </row>
    <row r="135" spans="1:20" x14ac:dyDescent="0.85">
      <c r="A135" s="1">
        <v>41164</v>
      </c>
      <c r="B135" t="s">
        <v>12</v>
      </c>
      <c r="C135" t="s">
        <v>330</v>
      </c>
      <c r="D135" t="s">
        <v>331</v>
      </c>
      <c r="E135" t="s">
        <v>56</v>
      </c>
      <c r="F135" t="s">
        <v>57</v>
      </c>
      <c r="G135" t="s">
        <v>58</v>
      </c>
      <c r="H135">
        <v>2000</v>
      </c>
      <c r="I135" s="2">
        <v>1024746.28</v>
      </c>
      <c r="J135" s="2">
        <v>0</v>
      </c>
      <c r="K135" s="2">
        <v>1024746.28</v>
      </c>
      <c r="L135" t="s">
        <v>18</v>
      </c>
      <c r="M135" s="3" t="b">
        <f>trust_funds5[[#This Row],[Contributions Outstanding (USD)]]=0</f>
        <v>1</v>
      </c>
      <c r="N135" s="3" t="str">
        <f t="shared" si="10"/>
        <v>Outstanding</v>
      </c>
      <c r="O135" s="3" t="str">
        <f t="shared" si="11"/>
        <v>High Contribution &amp; Recent</v>
      </c>
      <c r="P135" s="3" t="str">
        <f t="shared" si="12"/>
        <v>Other</v>
      </c>
      <c r="Q135" s="3" t="str">
        <f t="shared" si="13"/>
        <v>Other</v>
      </c>
      <c r="R135" s="3" t="str">
        <f t="shared" si="14"/>
        <v>Not LCLS</v>
      </c>
      <c r="S135" s="3" t="str" cm="1">
        <f t="array" ref="S135">_xlfn.IFS(G135 &gt; 5000000, "Very High", G135 &gt; 1000000, "High", G135 &gt; 500000, "Medium", TRUE, "Low")</f>
        <v>Very High</v>
      </c>
      <c r="T135" s="3" t="str" cm="1">
        <f t="array" ref="T135">_xlfn.IFS(B135 &gt;= 2005, "Post-2005", B135 &gt;= 2000, "2000-2004", TRUE, "Pre-2000")</f>
        <v>Post-2005</v>
      </c>
    </row>
    <row r="136" spans="1:20" x14ac:dyDescent="0.85">
      <c r="A136" s="1">
        <v>41164</v>
      </c>
      <c r="B136" t="s">
        <v>82</v>
      </c>
      <c r="C136" t="s">
        <v>332</v>
      </c>
      <c r="D136" t="s">
        <v>333</v>
      </c>
      <c r="E136" t="s">
        <v>334</v>
      </c>
      <c r="F136" t="s">
        <v>335</v>
      </c>
      <c r="G136" t="s">
        <v>336</v>
      </c>
      <c r="H136">
        <v>2000</v>
      </c>
      <c r="I136" s="2">
        <v>567000</v>
      </c>
      <c r="J136" s="2">
        <v>0</v>
      </c>
      <c r="K136" s="2">
        <v>567000</v>
      </c>
      <c r="L136" t="s">
        <v>18</v>
      </c>
      <c r="M136" s="3" t="b">
        <f>trust_funds5[[#This Row],[Contributions Outstanding (USD)]]=0</f>
        <v>1</v>
      </c>
      <c r="N136" s="3" t="str">
        <f t="shared" si="10"/>
        <v>Outstanding</v>
      </c>
      <c r="O136" s="3" t="str">
        <f t="shared" si="11"/>
        <v>High Contribution &amp; Recent</v>
      </c>
      <c r="P136" s="3" t="str">
        <f t="shared" si="12"/>
        <v>Other</v>
      </c>
      <c r="Q136" s="3" t="str">
        <f t="shared" si="13"/>
        <v>Other</v>
      </c>
      <c r="R136" s="3" t="str">
        <f t="shared" si="14"/>
        <v>Not LCLS</v>
      </c>
      <c r="S136" s="3" t="str" cm="1">
        <f t="array" ref="S136">_xlfn.IFS(G136 &gt; 5000000, "Very High", G136 &gt; 1000000, "High", G136 &gt; 500000, "Medium", TRUE, "Low")</f>
        <v>Very High</v>
      </c>
      <c r="T136" s="3" t="str" cm="1">
        <f t="array" ref="T136">_xlfn.IFS(B136 &gt;= 2005, "Post-2005", B136 &gt;= 2000, "2000-2004", TRUE, "Pre-2000")</f>
        <v>Post-2005</v>
      </c>
    </row>
    <row r="137" spans="1:20" x14ac:dyDescent="0.85">
      <c r="A137" s="1">
        <v>41164</v>
      </c>
      <c r="B137" t="s">
        <v>90</v>
      </c>
      <c r="C137" t="s">
        <v>337</v>
      </c>
      <c r="D137" t="s">
        <v>338</v>
      </c>
      <c r="E137" t="s">
        <v>334</v>
      </c>
      <c r="F137" t="s">
        <v>335</v>
      </c>
      <c r="G137" t="s">
        <v>339</v>
      </c>
      <c r="H137">
        <v>2000</v>
      </c>
      <c r="I137" s="2">
        <v>1000000</v>
      </c>
      <c r="J137" s="2">
        <v>0</v>
      </c>
      <c r="K137" s="2">
        <v>1000000</v>
      </c>
      <c r="L137" t="s">
        <v>116</v>
      </c>
      <c r="M137" s="3" t="b">
        <f>trust_funds5[[#This Row],[Contributions Outstanding (USD)]]=0</f>
        <v>1</v>
      </c>
      <c r="N137" s="3" t="str">
        <f t="shared" si="10"/>
        <v>Outstanding</v>
      </c>
      <c r="O137" s="3" t="str">
        <f t="shared" si="11"/>
        <v>High Contribution &amp; Recent</v>
      </c>
      <c r="P137" s="3" t="str">
        <f t="shared" si="12"/>
        <v>Other</v>
      </c>
      <c r="Q137" s="3" t="str">
        <f t="shared" si="13"/>
        <v>Other</v>
      </c>
      <c r="R137" s="3" t="str">
        <f t="shared" si="14"/>
        <v>Not LCLS</v>
      </c>
      <c r="S137" s="3" t="str" cm="1">
        <f t="array" ref="S137">_xlfn.IFS(G137 &gt; 5000000, "Very High", G137 &gt; 1000000, "High", G137 &gt; 500000, "Medium", TRUE, "Low")</f>
        <v>Very High</v>
      </c>
      <c r="T137" s="3" t="str" cm="1">
        <f t="array" ref="T137">_xlfn.IFS(B137 &gt;= 2005, "Post-2005", B137 &gt;= 2000, "2000-2004", TRUE, "Pre-2000")</f>
        <v>Post-2005</v>
      </c>
    </row>
    <row r="138" spans="1:20" x14ac:dyDescent="0.85">
      <c r="A138" s="1">
        <v>41164</v>
      </c>
      <c r="B138" t="s">
        <v>323</v>
      </c>
      <c r="C138" t="s">
        <v>340</v>
      </c>
      <c r="D138" t="s">
        <v>341</v>
      </c>
      <c r="E138" t="s">
        <v>334</v>
      </c>
      <c r="F138" t="s">
        <v>335</v>
      </c>
      <c r="G138" t="s">
        <v>339</v>
      </c>
      <c r="H138">
        <v>2000</v>
      </c>
      <c r="I138" s="2">
        <v>9113209.1400000006</v>
      </c>
      <c r="J138" s="2">
        <v>0</v>
      </c>
      <c r="K138" s="2">
        <v>9113209.1400000006</v>
      </c>
      <c r="L138" t="s">
        <v>18</v>
      </c>
      <c r="M138" s="3" t="b">
        <f>trust_funds5[[#This Row],[Contributions Outstanding (USD)]]=0</f>
        <v>1</v>
      </c>
      <c r="N138" s="3" t="str">
        <f t="shared" si="10"/>
        <v>Outstanding</v>
      </c>
      <c r="O138" s="3" t="str">
        <f t="shared" si="11"/>
        <v>High Contribution &amp; Recent</v>
      </c>
      <c r="P138" s="3" t="str">
        <f t="shared" si="12"/>
        <v>Other</v>
      </c>
      <c r="Q138" s="3" t="str">
        <f t="shared" si="13"/>
        <v>Other</v>
      </c>
      <c r="R138" s="3" t="str">
        <f t="shared" si="14"/>
        <v>Not LCLS</v>
      </c>
      <c r="S138" s="3" t="str" cm="1">
        <f t="array" ref="S138">_xlfn.IFS(G138 &gt; 5000000, "Very High", G138 &gt; 1000000, "High", G138 &gt; 500000, "Medium", TRUE, "Low")</f>
        <v>Very High</v>
      </c>
      <c r="T138" s="3" t="str" cm="1">
        <f t="array" ref="T138">_xlfn.IFS(B138 &gt;= 2005, "Post-2005", B138 &gt;= 2000, "2000-2004", TRUE, "Pre-2000")</f>
        <v>Post-2005</v>
      </c>
    </row>
    <row r="139" spans="1:20" x14ac:dyDescent="0.85">
      <c r="A139" s="1">
        <v>41164</v>
      </c>
      <c r="B139" t="s">
        <v>323</v>
      </c>
      <c r="C139" t="s">
        <v>342</v>
      </c>
      <c r="D139" t="s">
        <v>343</v>
      </c>
      <c r="E139" t="s">
        <v>334</v>
      </c>
      <c r="F139" t="s">
        <v>335</v>
      </c>
      <c r="G139" t="s">
        <v>339</v>
      </c>
      <c r="H139">
        <v>2000</v>
      </c>
      <c r="I139" s="2">
        <v>8700685.5199999996</v>
      </c>
      <c r="J139" s="2">
        <v>0</v>
      </c>
      <c r="K139" s="2">
        <v>8700685.5199999996</v>
      </c>
      <c r="L139" t="s">
        <v>18</v>
      </c>
      <c r="M139" s="3" t="b">
        <f>trust_funds5[[#This Row],[Contributions Outstanding (USD)]]=0</f>
        <v>1</v>
      </c>
      <c r="N139" s="3" t="str">
        <f t="shared" si="10"/>
        <v>Outstanding</v>
      </c>
      <c r="O139" s="3" t="str">
        <f t="shared" si="11"/>
        <v>High Contribution &amp; Recent</v>
      </c>
      <c r="P139" s="3" t="str">
        <f t="shared" si="12"/>
        <v>Other</v>
      </c>
      <c r="Q139" s="3" t="str">
        <f t="shared" si="13"/>
        <v>Other</v>
      </c>
      <c r="R139" s="3" t="str">
        <f t="shared" si="14"/>
        <v>Not LCLS</v>
      </c>
      <c r="S139" s="3" t="str" cm="1">
        <f t="array" ref="S139">_xlfn.IFS(G139 &gt; 5000000, "Very High", G139 &gt; 1000000, "High", G139 &gt; 500000, "Medium", TRUE, "Low")</f>
        <v>Very High</v>
      </c>
      <c r="T139" s="3" t="str" cm="1">
        <f t="array" ref="T139">_xlfn.IFS(B139 &gt;= 2005, "Post-2005", B139 &gt;= 2000, "2000-2004", TRUE, "Pre-2000")</f>
        <v>Post-2005</v>
      </c>
    </row>
    <row r="140" spans="1:20" x14ac:dyDescent="0.85">
      <c r="A140" s="1">
        <v>41164</v>
      </c>
      <c r="B140" t="s">
        <v>323</v>
      </c>
      <c r="C140" t="s">
        <v>344</v>
      </c>
      <c r="D140" t="s">
        <v>345</v>
      </c>
      <c r="E140" t="s">
        <v>334</v>
      </c>
      <c r="F140" t="s">
        <v>335</v>
      </c>
      <c r="G140" t="s">
        <v>339</v>
      </c>
      <c r="H140">
        <v>2000</v>
      </c>
      <c r="I140" s="2">
        <v>3261798.25</v>
      </c>
      <c r="J140" s="2">
        <v>0</v>
      </c>
      <c r="K140" s="2">
        <v>3261798.25</v>
      </c>
      <c r="L140" t="s">
        <v>18</v>
      </c>
      <c r="M140" s="3" t="b">
        <f>trust_funds5[[#This Row],[Contributions Outstanding (USD)]]=0</f>
        <v>1</v>
      </c>
      <c r="N140" s="3" t="str">
        <f t="shared" si="10"/>
        <v>Outstanding</v>
      </c>
      <c r="O140" s="3" t="str">
        <f t="shared" si="11"/>
        <v>High Contribution &amp; Recent</v>
      </c>
      <c r="P140" s="3" t="str">
        <f t="shared" si="12"/>
        <v>Other</v>
      </c>
      <c r="Q140" s="3" t="str">
        <f t="shared" si="13"/>
        <v>Other</v>
      </c>
      <c r="R140" s="3" t="str">
        <f t="shared" si="14"/>
        <v>Not LCLS</v>
      </c>
      <c r="S140" s="3" t="str" cm="1">
        <f t="array" ref="S140">_xlfn.IFS(G140 &gt; 5000000, "Very High", G140 &gt; 1000000, "High", G140 &gt; 500000, "Medium", TRUE, "Low")</f>
        <v>Very High</v>
      </c>
      <c r="T140" s="3" t="str" cm="1">
        <f t="array" ref="T140">_xlfn.IFS(B140 &gt;= 2005, "Post-2005", B140 &gt;= 2000, "2000-2004", TRUE, "Pre-2000")</f>
        <v>Post-2005</v>
      </c>
    </row>
    <row r="141" spans="1:20" x14ac:dyDescent="0.85">
      <c r="A141" s="1">
        <v>41164</v>
      </c>
      <c r="B141" t="s">
        <v>346</v>
      </c>
      <c r="C141" t="s">
        <v>347</v>
      </c>
      <c r="D141" t="s">
        <v>348</v>
      </c>
      <c r="E141" t="s">
        <v>334</v>
      </c>
      <c r="F141" t="s">
        <v>335</v>
      </c>
      <c r="G141" t="s">
        <v>339</v>
      </c>
      <c r="H141">
        <v>2000</v>
      </c>
      <c r="I141" s="2">
        <v>300000</v>
      </c>
      <c r="J141" s="2">
        <v>0</v>
      </c>
      <c r="K141" s="2">
        <v>300000</v>
      </c>
      <c r="L141" t="s">
        <v>18</v>
      </c>
      <c r="M141" s="3" t="b">
        <f>trust_funds5[[#This Row],[Contributions Outstanding (USD)]]=0</f>
        <v>1</v>
      </c>
      <c r="N141" s="3" t="str">
        <f t="shared" si="10"/>
        <v>Outstanding</v>
      </c>
      <c r="O141" s="3" t="str">
        <f t="shared" si="11"/>
        <v>High Contribution &amp; Recent</v>
      </c>
      <c r="P141" s="3" t="str">
        <f t="shared" si="12"/>
        <v>Other</v>
      </c>
      <c r="Q141" s="3" t="str">
        <f t="shared" si="13"/>
        <v>Other</v>
      </c>
      <c r="R141" s="3" t="str">
        <f t="shared" si="14"/>
        <v>Not LCLS</v>
      </c>
      <c r="S141" s="3" t="str" cm="1">
        <f t="array" ref="S141">_xlfn.IFS(G141 &gt; 5000000, "Very High", G141 &gt; 1000000, "High", G141 &gt; 500000, "Medium", TRUE, "Low")</f>
        <v>Very High</v>
      </c>
      <c r="T141" s="3" t="str" cm="1">
        <f t="array" ref="T141">_xlfn.IFS(B141 &gt;= 2005, "Post-2005", B141 &gt;= 2000, "2000-2004", TRUE, "Pre-2000")</f>
        <v>Post-2005</v>
      </c>
    </row>
    <row r="142" spans="1:20" x14ac:dyDescent="0.85">
      <c r="A142" s="1">
        <v>41164</v>
      </c>
      <c r="B142" t="s">
        <v>59</v>
      </c>
      <c r="C142" t="s">
        <v>349</v>
      </c>
      <c r="D142" t="s">
        <v>350</v>
      </c>
      <c r="E142" t="s">
        <v>204</v>
      </c>
      <c r="F142" t="s">
        <v>205</v>
      </c>
      <c r="G142" t="s">
        <v>206</v>
      </c>
      <c r="H142">
        <v>2000</v>
      </c>
      <c r="I142" s="2">
        <v>6181720.5</v>
      </c>
      <c r="J142" s="2">
        <v>0</v>
      </c>
      <c r="K142" s="2">
        <v>6181720.5</v>
      </c>
      <c r="L142" t="s">
        <v>18</v>
      </c>
      <c r="M142" s="3" t="b">
        <f>trust_funds5[[#This Row],[Contributions Outstanding (USD)]]=0</f>
        <v>1</v>
      </c>
      <c r="N142" s="3" t="str">
        <f t="shared" si="10"/>
        <v>Outstanding</v>
      </c>
      <c r="O142" s="3" t="str">
        <f t="shared" si="11"/>
        <v>High Contribution &amp; Recent</v>
      </c>
      <c r="P142" s="3" t="str">
        <f t="shared" si="12"/>
        <v>Other</v>
      </c>
      <c r="Q142" s="3" t="str">
        <f t="shared" si="13"/>
        <v>Other</v>
      </c>
      <c r="R142" s="3" t="str">
        <f t="shared" si="14"/>
        <v>Not LCLS</v>
      </c>
      <c r="S142" s="3" t="str" cm="1">
        <f t="array" ref="S142">_xlfn.IFS(G142 &gt; 5000000, "Very High", G142 &gt; 1000000, "High", G142 &gt; 500000, "Medium", TRUE, "Low")</f>
        <v>Very High</v>
      </c>
      <c r="T142" s="3" t="str" cm="1">
        <f t="array" ref="T142">_xlfn.IFS(B142 &gt;= 2005, "Post-2005", B142 &gt;= 2000, "2000-2004", TRUE, "Pre-2000")</f>
        <v>Post-2005</v>
      </c>
    </row>
    <row r="143" spans="1:20" x14ac:dyDescent="0.85">
      <c r="A143" s="1">
        <v>41164</v>
      </c>
      <c r="B143" t="s">
        <v>28</v>
      </c>
      <c r="C143" t="s">
        <v>351</v>
      </c>
      <c r="D143" t="s">
        <v>352</v>
      </c>
      <c r="E143" t="s">
        <v>49</v>
      </c>
      <c r="F143" t="s">
        <v>50</v>
      </c>
      <c r="G143" t="s">
        <v>51</v>
      </c>
      <c r="H143">
        <v>2000</v>
      </c>
      <c r="I143" s="2">
        <v>33072.32</v>
      </c>
      <c r="J143" s="2">
        <v>0</v>
      </c>
      <c r="K143" s="2">
        <v>33072.32</v>
      </c>
      <c r="L143" t="s">
        <v>18</v>
      </c>
      <c r="M143" s="3" t="b">
        <f>trust_funds5[[#This Row],[Contributions Outstanding (USD)]]=0</f>
        <v>1</v>
      </c>
      <c r="N143" s="3" t="str">
        <f t="shared" si="10"/>
        <v>Outstanding</v>
      </c>
      <c r="O143" s="3" t="str">
        <f t="shared" si="11"/>
        <v>High Contribution &amp; Recent</v>
      </c>
      <c r="P143" s="3" t="str">
        <f t="shared" si="12"/>
        <v>Other</v>
      </c>
      <c r="Q143" s="3" t="str">
        <f t="shared" si="13"/>
        <v>Other</v>
      </c>
      <c r="R143" s="3" t="str">
        <f t="shared" si="14"/>
        <v>Not LCLS</v>
      </c>
      <c r="S143" s="3" t="str" cm="1">
        <f t="array" ref="S143">_xlfn.IFS(G143 &gt; 5000000, "Very High", G143 &gt; 1000000, "High", G143 &gt; 500000, "Medium", TRUE, "Low")</f>
        <v>Very High</v>
      </c>
      <c r="T143" s="3" t="str" cm="1">
        <f t="array" ref="T143">_xlfn.IFS(B143 &gt;= 2005, "Post-2005", B143 &gt;= 2000, "2000-2004", TRUE, "Pre-2000")</f>
        <v>Post-2005</v>
      </c>
    </row>
    <row r="144" spans="1:20" x14ac:dyDescent="0.85">
      <c r="A144" s="1">
        <v>41164</v>
      </c>
      <c r="B144" t="s">
        <v>12</v>
      </c>
      <c r="C144" t="s">
        <v>353</v>
      </c>
      <c r="D144" t="s">
        <v>354</v>
      </c>
      <c r="E144" t="s">
        <v>119</v>
      </c>
      <c r="F144" t="s">
        <v>120</v>
      </c>
      <c r="G144" t="s">
        <v>121</v>
      </c>
      <c r="H144">
        <v>2000</v>
      </c>
      <c r="I144" s="2">
        <v>515706.96</v>
      </c>
      <c r="J144" s="2">
        <v>0</v>
      </c>
      <c r="K144" s="2">
        <v>515706.96</v>
      </c>
      <c r="L144" t="s">
        <v>18</v>
      </c>
      <c r="M144" s="3" t="b">
        <f>trust_funds5[[#This Row],[Contributions Outstanding (USD)]]=0</f>
        <v>1</v>
      </c>
      <c r="N144" s="3" t="str">
        <f t="shared" si="10"/>
        <v>Outstanding</v>
      </c>
      <c r="O144" s="3" t="str">
        <f t="shared" si="11"/>
        <v>High Contribution &amp; Recent</v>
      </c>
      <c r="P144" s="3" t="str">
        <f t="shared" si="12"/>
        <v>Other</v>
      </c>
      <c r="Q144" s="3" t="str">
        <f t="shared" si="13"/>
        <v>Other</v>
      </c>
      <c r="R144" s="3" t="str">
        <f t="shared" si="14"/>
        <v>Not LCLS</v>
      </c>
      <c r="S144" s="3" t="str" cm="1">
        <f t="array" ref="S144">_xlfn.IFS(G144 &gt; 5000000, "Very High", G144 &gt; 1000000, "High", G144 &gt; 500000, "Medium", TRUE, "Low")</f>
        <v>Very High</v>
      </c>
      <c r="T144" s="3" t="str" cm="1">
        <f t="array" ref="T144">_xlfn.IFS(B144 &gt;= 2005, "Post-2005", B144 &gt;= 2000, "2000-2004", TRUE, "Pre-2000")</f>
        <v>Post-2005</v>
      </c>
    </row>
    <row r="145" spans="1:20" x14ac:dyDescent="0.85">
      <c r="A145" s="1">
        <v>41164</v>
      </c>
      <c r="B145" t="s">
        <v>12</v>
      </c>
      <c r="C145" t="s">
        <v>355</v>
      </c>
      <c r="D145" t="s">
        <v>354</v>
      </c>
      <c r="E145" t="s">
        <v>119</v>
      </c>
      <c r="F145" t="s">
        <v>120</v>
      </c>
      <c r="G145" t="s">
        <v>121</v>
      </c>
      <c r="H145">
        <v>2000</v>
      </c>
      <c r="I145" s="2">
        <v>5399970</v>
      </c>
      <c r="J145" s="2">
        <v>0</v>
      </c>
      <c r="K145" s="2">
        <v>5399970</v>
      </c>
      <c r="L145" t="s">
        <v>18</v>
      </c>
      <c r="M145" s="3" t="b">
        <f>trust_funds5[[#This Row],[Contributions Outstanding (USD)]]=0</f>
        <v>1</v>
      </c>
      <c r="N145" s="3" t="str">
        <f t="shared" si="10"/>
        <v>Outstanding</v>
      </c>
      <c r="O145" s="3" t="str">
        <f t="shared" si="11"/>
        <v>High Contribution &amp; Recent</v>
      </c>
      <c r="P145" s="3" t="str">
        <f t="shared" si="12"/>
        <v>Other</v>
      </c>
      <c r="Q145" s="3" t="str">
        <f t="shared" si="13"/>
        <v>Other</v>
      </c>
      <c r="R145" s="3" t="str">
        <f t="shared" si="14"/>
        <v>Not LCLS</v>
      </c>
      <c r="S145" s="3" t="str" cm="1">
        <f t="array" ref="S145">_xlfn.IFS(G145 &gt; 5000000, "Very High", G145 &gt; 1000000, "High", G145 &gt; 500000, "Medium", TRUE, "Low")</f>
        <v>Very High</v>
      </c>
      <c r="T145" s="3" t="str" cm="1">
        <f t="array" ref="T145">_xlfn.IFS(B145 &gt;= 2005, "Post-2005", B145 &gt;= 2000, "2000-2004", TRUE, "Pre-2000")</f>
        <v>Post-2005</v>
      </c>
    </row>
    <row r="146" spans="1:20" x14ac:dyDescent="0.85">
      <c r="A146" s="1">
        <v>41164</v>
      </c>
      <c r="B146" t="s">
        <v>12</v>
      </c>
      <c r="C146" t="s">
        <v>356</v>
      </c>
      <c r="D146" t="s">
        <v>357</v>
      </c>
      <c r="E146" t="s">
        <v>62</v>
      </c>
      <c r="F146" t="s">
        <v>63</v>
      </c>
      <c r="H146">
        <v>2000</v>
      </c>
      <c r="I146" s="2">
        <v>1046611.27</v>
      </c>
      <c r="J146" s="2">
        <v>0</v>
      </c>
      <c r="K146" s="2">
        <v>1046611.27</v>
      </c>
      <c r="L146" t="s">
        <v>18</v>
      </c>
      <c r="M146" s="3" t="b">
        <f>trust_funds5[[#This Row],[Contributions Outstanding (USD)]]=0</f>
        <v>1</v>
      </c>
      <c r="N146" s="3" t="str">
        <f t="shared" si="10"/>
        <v>Outstanding</v>
      </c>
      <c r="O146" s="3" t="str">
        <f t="shared" si="11"/>
        <v>High Contribution &amp; Recent</v>
      </c>
      <c r="P146" s="3" t="str">
        <f t="shared" si="12"/>
        <v>Other</v>
      </c>
      <c r="Q146" s="3" t="str">
        <f t="shared" si="13"/>
        <v>Other</v>
      </c>
      <c r="R146" s="3" t="str">
        <f t="shared" si="14"/>
        <v>Not LCLS</v>
      </c>
      <c r="S146" s="3" t="str" cm="1">
        <f t="array" ref="S146">_xlfn.IFS(G146 &gt; 5000000, "Very High", G146 &gt; 1000000, "High", G146 &gt; 500000, "Medium", TRUE, "Low")</f>
        <v>Low</v>
      </c>
      <c r="T146" s="3" t="str" cm="1">
        <f t="array" ref="T146">_xlfn.IFS(B146 &gt;= 2005, "Post-2005", B146 &gt;= 2000, "2000-2004", TRUE, "Pre-2000")</f>
        <v>Post-2005</v>
      </c>
    </row>
    <row r="147" spans="1:20" x14ac:dyDescent="0.85">
      <c r="A147" s="1">
        <v>41164</v>
      </c>
      <c r="B147" t="s">
        <v>12</v>
      </c>
      <c r="C147" t="s">
        <v>358</v>
      </c>
      <c r="D147" t="s">
        <v>359</v>
      </c>
      <c r="E147" t="s">
        <v>288</v>
      </c>
      <c r="F147" t="s">
        <v>289</v>
      </c>
      <c r="G147" t="s">
        <v>290</v>
      </c>
      <c r="H147">
        <v>2000</v>
      </c>
      <c r="I147" s="2">
        <v>1835234.91</v>
      </c>
      <c r="J147" s="2">
        <v>0</v>
      </c>
      <c r="K147" s="2">
        <v>1835234.91</v>
      </c>
      <c r="L147" t="s">
        <v>18</v>
      </c>
      <c r="M147" s="3" t="b">
        <f>trust_funds5[[#This Row],[Contributions Outstanding (USD)]]=0</f>
        <v>1</v>
      </c>
      <c r="N147" s="3" t="str">
        <f t="shared" si="10"/>
        <v>Outstanding</v>
      </c>
      <c r="O147" s="3" t="str">
        <f t="shared" si="11"/>
        <v>High Contribution &amp; Recent</v>
      </c>
      <c r="P147" s="3" t="str">
        <f t="shared" si="12"/>
        <v>Other</v>
      </c>
      <c r="Q147" s="3" t="str">
        <f t="shared" si="13"/>
        <v>Other</v>
      </c>
      <c r="R147" s="3" t="str">
        <f t="shared" si="14"/>
        <v>Not LCLS</v>
      </c>
      <c r="S147" s="3" t="str" cm="1">
        <f t="array" ref="S147">_xlfn.IFS(G147 &gt; 5000000, "Very High", G147 &gt; 1000000, "High", G147 &gt; 500000, "Medium", TRUE, "Low")</f>
        <v>Very High</v>
      </c>
      <c r="T147" s="3" t="str" cm="1">
        <f t="array" ref="T147">_xlfn.IFS(B147 &gt;= 2005, "Post-2005", B147 &gt;= 2000, "2000-2004", TRUE, "Pre-2000")</f>
        <v>Post-2005</v>
      </c>
    </row>
    <row r="148" spans="1:20" x14ac:dyDescent="0.85">
      <c r="A148" s="1">
        <v>41164</v>
      </c>
      <c r="B148" t="s">
        <v>12</v>
      </c>
      <c r="C148" t="s">
        <v>360</v>
      </c>
      <c r="D148" t="s">
        <v>361</v>
      </c>
      <c r="E148" t="s">
        <v>42</v>
      </c>
      <c r="F148" t="s">
        <v>43</v>
      </c>
      <c r="G148" t="s">
        <v>44</v>
      </c>
      <c r="H148">
        <v>2000</v>
      </c>
      <c r="I148" s="2">
        <v>3170073.1</v>
      </c>
      <c r="J148" s="2">
        <v>0</v>
      </c>
      <c r="K148" s="2">
        <v>3170073.1</v>
      </c>
      <c r="L148" t="s">
        <v>18</v>
      </c>
      <c r="M148" s="3" t="b">
        <f>trust_funds5[[#This Row],[Contributions Outstanding (USD)]]=0</f>
        <v>1</v>
      </c>
      <c r="N148" s="3" t="str">
        <f t="shared" si="10"/>
        <v>Outstanding</v>
      </c>
      <c r="O148" s="3" t="str">
        <f t="shared" si="11"/>
        <v>High Contribution &amp; Recent</v>
      </c>
      <c r="P148" s="3" t="str">
        <f t="shared" si="12"/>
        <v>Other</v>
      </c>
      <c r="Q148" s="3" t="str">
        <f t="shared" si="13"/>
        <v>Other</v>
      </c>
      <c r="R148" s="3" t="str">
        <f t="shared" si="14"/>
        <v>Not LCLS</v>
      </c>
      <c r="S148" s="3" t="str" cm="1">
        <f t="array" ref="S148">_xlfn.IFS(G148 &gt; 5000000, "Very High", G148 &gt; 1000000, "High", G148 &gt; 500000, "Medium", TRUE, "Low")</f>
        <v>Very High</v>
      </c>
      <c r="T148" s="3" t="str" cm="1">
        <f t="array" ref="T148">_xlfn.IFS(B148 &gt;= 2005, "Post-2005", B148 &gt;= 2000, "2000-2004", TRUE, "Pre-2000")</f>
        <v>Post-2005</v>
      </c>
    </row>
    <row r="149" spans="1:20" x14ac:dyDescent="0.85">
      <c r="A149" s="1">
        <v>41164</v>
      </c>
      <c r="B149" t="s">
        <v>12</v>
      </c>
      <c r="C149" t="s">
        <v>362</v>
      </c>
      <c r="D149" t="s">
        <v>363</v>
      </c>
      <c r="E149" t="s">
        <v>15</v>
      </c>
      <c r="F149" t="s">
        <v>16</v>
      </c>
      <c r="G149" t="s">
        <v>17</v>
      </c>
      <c r="H149">
        <v>2000</v>
      </c>
      <c r="I149" s="2">
        <v>7328776.2000000002</v>
      </c>
      <c r="J149" s="2">
        <v>0</v>
      </c>
      <c r="K149" s="2">
        <v>7328776.2000000002</v>
      </c>
      <c r="L149" t="s">
        <v>18</v>
      </c>
      <c r="M149" s="3" t="b">
        <f>trust_funds5[[#This Row],[Contributions Outstanding (USD)]]=0</f>
        <v>1</v>
      </c>
      <c r="N149" s="3" t="str">
        <f t="shared" si="10"/>
        <v>Outstanding</v>
      </c>
      <c r="O149" s="3" t="str">
        <f t="shared" si="11"/>
        <v>High Contribution &amp; Recent</v>
      </c>
      <c r="P149" s="3" t="str">
        <f t="shared" si="12"/>
        <v>Other</v>
      </c>
      <c r="Q149" s="3" t="str">
        <f t="shared" si="13"/>
        <v>Other</v>
      </c>
      <c r="R149" s="3" t="str">
        <f t="shared" si="14"/>
        <v>Not LCLS</v>
      </c>
      <c r="S149" s="3" t="str" cm="1">
        <f t="array" ref="S149">_xlfn.IFS(G149 &gt; 5000000, "Very High", G149 &gt; 1000000, "High", G149 &gt; 500000, "Medium", TRUE, "Low")</f>
        <v>Very High</v>
      </c>
      <c r="T149" s="3" t="str" cm="1">
        <f t="array" ref="T149">_xlfn.IFS(B149 &gt;= 2005, "Post-2005", B149 &gt;= 2000, "2000-2004", TRUE, "Pre-2000")</f>
        <v>Post-2005</v>
      </c>
    </row>
    <row r="150" spans="1:20" x14ac:dyDescent="0.85">
      <c r="A150" s="1">
        <v>41164</v>
      </c>
      <c r="B150" t="s">
        <v>33</v>
      </c>
      <c r="C150" t="s">
        <v>364</v>
      </c>
      <c r="D150" t="s">
        <v>365</v>
      </c>
      <c r="E150" t="s">
        <v>42</v>
      </c>
      <c r="F150" t="s">
        <v>43</v>
      </c>
      <c r="G150" t="s">
        <v>44</v>
      </c>
      <c r="H150">
        <v>2000</v>
      </c>
      <c r="I150" s="2">
        <v>1913143.29</v>
      </c>
      <c r="J150" s="2">
        <v>0</v>
      </c>
      <c r="K150" s="2">
        <v>1913143.29</v>
      </c>
      <c r="L150" t="s">
        <v>18</v>
      </c>
      <c r="M150" s="3" t="b">
        <f>trust_funds5[[#This Row],[Contributions Outstanding (USD)]]=0</f>
        <v>1</v>
      </c>
      <c r="N150" s="3" t="str">
        <f t="shared" si="10"/>
        <v>Outstanding</v>
      </c>
      <c r="O150" s="3" t="str">
        <f t="shared" si="11"/>
        <v>High Contribution &amp; Recent</v>
      </c>
      <c r="P150" s="3" t="str">
        <f t="shared" si="12"/>
        <v>Other</v>
      </c>
      <c r="Q150" s="3" t="str">
        <f t="shared" si="13"/>
        <v>Other</v>
      </c>
      <c r="R150" s="3" t="str">
        <f t="shared" si="14"/>
        <v>Not LCLS</v>
      </c>
      <c r="S150" s="3" t="str" cm="1">
        <f t="array" ref="S150">_xlfn.IFS(G150 &gt; 5000000, "Very High", G150 &gt; 1000000, "High", G150 &gt; 500000, "Medium", TRUE, "Low")</f>
        <v>Very High</v>
      </c>
      <c r="T150" s="3" t="str" cm="1">
        <f t="array" ref="T150">_xlfn.IFS(B150 &gt;= 2005, "Post-2005", B150 &gt;= 2000, "2000-2004", TRUE, "Pre-2000")</f>
        <v>Post-2005</v>
      </c>
    </row>
    <row r="151" spans="1:20" x14ac:dyDescent="0.85">
      <c r="A151" s="1">
        <v>41164</v>
      </c>
      <c r="B151" t="s">
        <v>33</v>
      </c>
      <c r="C151" t="s">
        <v>366</v>
      </c>
      <c r="D151" t="s">
        <v>365</v>
      </c>
      <c r="E151" t="s">
        <v>42</v>
      </c>
      <c r="F151" t="s">
        <v>43</v>
      </c>
      <c r="G151" t="s">
        <v>44</v>
      </c>
      <c r="H151">
        <v>2000</v>
      </c>
      <c r="I151" s="2">
        <v>3098613.37</v>
      </c>
      <c r="J151" s="2">
        <v>0</v>
      </c>
      <c r="K151" s="2">
        <v>3098613.37</v>
      </c>
      <c r="L151" t="s">
        <v>18</v>
      </c>
      <c r="M151" s="3" t="b">
        <f>trust_funds5[[#This Row],[Contributions Outstanding (USD)]]=0</f>
        <v>1</v>
      </c>
      <c r="N151" s="3" t="str">
        <f t="shared" si="10"/>
        <v>Outstanding</v>
      </c>
      <c r="O151" s="3" t="str">
        <f t="shared" si="11"/>
        <v>High Contribution &amp; Recent</v>
      </c>
      <c r="P151" s="3" t="str">
        <f t="shared" si="12"/>
        <v>Other</v>
      </c>
      <c r="Q151" s="3" t="str">
        <f t="shared" si="13"/>
        <v>Other</v>
      </c>
      <c r="R151" s="3" t="str">
        <f t="shared" si="14"/>
        <v>Not LCLS</v>
      </c>
      <c r="S151" s="3" t="str" cm="1">
        <f t="array" ref="S151">_xlfn.IFS(G151 &gt; 5000000, "Very High", G151 &gt; 1000000, "High", G151 &gt; 500000, "Medium", TRUE, "Low")</f>
        <v>Very High</v>
      </c>
      <c r="T151" s="3" t="str" cm="1">
        <f t="array" ref="T151">_xlfn.IFS(B151 &gt;= 2005, "Post-2005", B151 &gt;= 2000, "2000-2004", TRUE, "Pre-2000")</f>
        <v>Post-2005</v>
      </c>
    </row>
    <row r="152" spans="1:20" x14ac:dyDescent="0.85">
      <c r="A152" s="1">
        <v>41164</v>
      </c>
      <c r="B152" t="s">
        <v>367</v>
      </c>
      <c r="C152" t="s">
        <v>368</v>
      </c>
      <c r="D152" t="s">
        <v>369</v>
      </c>
      <c r="E152" t="s">
        <v>119</v>
      </c>
      <c r="F152" t="s">
        <v>120</v>
      </c>
      <c r="G152" t="s">
        <v>121</v>
      </c>
      <c r="H152">
        <v>2000</v>
      </c>
      <c r="I152" s="2">
        <v>232648537.09</v>
      </c>
      <c r="J152" s="2">
        <v>0</v>
      </c>
      <c r="K152" s="2">
        <v>232648537.09</v>
      </c>
      <c r="L152" t="s">
        <v>18</v>
      </c>
      <c r="M152" s="3" t="b">
        <f>trust_funds5[[#This Row],[Contributions Outstanding (USD)]]=0</f>
        <v>1</v>
      </c>
      <c r="N152" s="3" t="str">
        <f t="shared" si="10"/>
        <v>Outstanding</v>
      </c>
      <c r="O152" s="3" t="str">
        <f t="shared" si="11"/>
        <v>High Contribution &amp; Recent</v>
      </c>
      <c r="P152" s="3" t="str">
        <f t="shared" si="12"/>
        <v>Other</v>
      </c>
      <c r="Q152" s="3" t="str">
        <f t="shared" si="13"/>
        <v>Other</v>
      </c>
      <c r="R152" s="3" t="str">
        <f t="shared" si="14"/>
        <v>Not LCLS</v>
      </c>
      <c r="S152" s="3" t="str" cm="1">
        <f t="array" ref="S152">_xlfn.IFS(G152 &gt; 5000000, "Very High", G152 &gt; 1000000, "High", G152 &gt; 500000, "Medium", TRUE, "Low")</f>
        <v>Very High</v>
      </c>
      <c r="T152" s="3" t="str" cm="1">
        <f t="array" ref="T152">_xlfn.IFS(B152 &gt;= 2005, "Post-2005", B152 &gt;= 2000, "2000-2004", TRUE, "Pre-2000")</f>
        <v>Post-2005</v>
      </c>
    </row>
    <row r="153" spans="1:20" x14ac:dyDescent="0.85">
      <c r="A153" s="1">
        <v>41164</v>
      </c>
      <c r="B153" t="s">
        <v>12</v>
      </c>
      <c r="C153" t="s">
        <v>370</v>
      </c>
      <c r="D153" t="s">
        <v>371</v>
      </c>
      <c r="E153" t="s">
        <v>119</v>
      </c>
      <c r="F153" t="s">
        <v>120</v>
      </c>
      <c r="G153" t="s">
        <v>121</v>
      </c>
      <c r="H153">
        <v>2000</v>
      </c>
      <c r="I153" s="2">
        <v>8226276.5300000003</v>
      </c>
      <c r="J153" s="2">
        <v>0</v>
      </c>
      <c r="K153" s="2">
        <v>8226276.5300000003</v>
      </c>
      <c r="L153" t="s">
        <v>18</v>
      </c>
      <c r="M153" s="3" t="b">
        <f>trust_funds5[[#This Row],[Contributions Outstanding (USD)]]=0</f>
        <v>1</v>
      </c>
      <c r="N153" s="3" t="str">
        <f t="shared" si="10"/>
        <v>Outstanding</v>
      </c>
      <c r="O153" s="3" t="str">
        <f t="shared" si="11"/>
        <v>High Contribution &amp; Recent</v>
      </c>
      <c r="P153" s="3" t="str">
        <f t="shared" si="12"/>
        <v>Other</v>
      </c>
      <c r="Q153" s="3" t="str">
        <f t="shared" si="13"/>
        <v>Other</v>
      </c>
      <c r="R153" s="3" t="str">
        <f t="shared" si="14"/>
        <v>Not LCLS</v>
      </c>
      <c r="S153" s="3" t="str" cm="1">
        <f t="array" ref="S153">_xlfn.IFS(G153 &gt; 5000000, "Very High", G153 &gt; 1000000, "High", G153 &gt; 500000, "Medium", TRUE, "Low")</f>
        <v>Very High</v>
      </c>
      <c r="T153" s="3" t="str" cm="1">
        <f t="array" ref="T153">_xlfn.IFS(B153 &gt;= 2005, "Post-2005", B153 &gt;= 2000, "2000-2004", TRUE, "Pre-2000")</f>
        <v>Post-2005</v>
      </c>
    </row>
    <row r="154" spans="1:20" x14ac:dyDescent="0.85">
      <c r="A154" s="1">
        <v>41164</v>
      </c>
      <c r="B154" t="s">
        <v>12</v>
      </c>
      <c r="C154" t="s">
        <v>372</v>
      </c>
      <c r="D154" t="s">
        <v>373</v>
      </c>
      <c r="E154" t="s">
        <v>42</v>
      </c>
      <c r="F154" t="s">
        <v>43</v>
      </c>
      <c r="G154" t="s">
        <v>44</v>
      </c>
      <c r="H154">
        <v>2000</v>
      </c>
      <c r="I154" s="2">
        <v>3571200.82</v>
      </c>
      <c r="J154" s="2">
        <v>0</v>
      </c>
      <c r="K154" s="2">
        <v>3571200.82</v>
      </c>
      <c r="L154" t="s">
        <v>18</v>
      </c>
      <c r="M154" s="3" t="b">
        <f>trust_funds5[[#This Row],[Contributions Outstanding (USD)]]=0</f>
        <v>1</v>
      </c>
      <c r="N154" s="3" t="str">
        <f t="shared" si="10"/>
        <v>Outstanding</v>
      </c>
      <c r="O154" s="3" t="str">
        <f t="shared" si="11"/>
        <v>High Contribution &amp; Recent</v>
      </c>
      <c r="P154" s="3" t="str">
        <f t="shared" si="12"/>
        <v>Other</v>
      </c>
      <c r="Q154" s="3" t="str">
        <f t="shared" si="13"/>
        <v>Other</v>
      </c>
      <c r="R154" s="3" t="str">
        <f t="shared" si="14"/>
        <v>Not LCLS</v>
      </c>
      <c r="S154" s="3" t="str" cm="1">
        <f t="array" ref="S154">_xlfn.IFS(G154 &gt; 5000000, "Very High", G154 &gt; 1000000, "High", G154 &gt; 500000, "Medium", TRUE, "Low")</f>
        <v>Very High</v>
      </c>
      <c r="T154" s="3" t="str" cm="1">
        <f t="array" ref="T154">_xlfn.IFS(B154 &gt;= 2005, "Post-2005", B154 &gt;= 2000, "2000-2004", TRUE, "Pre-2000")</f>
        <v>Post-2005</v>
      </c>
    </row>
    <row r="155" spans="1:20" x14ac:dyDescent="0.85">
      <c r="A155" s="1">
        <v>41164</v>
      </c>
      <c r="B155" t="s">
        <v>374</v>
      </c>
      <c r="C155" t="s">
        <v>375</v>
      </c>
      <c r="D155" t="s">
        <v>376</v>
      </c>
      <c r="E155" t="s">
        <v>334</v>
      </c>
      <c r="F155" t="s">
        <v>335</v>
      </c>
      <c r="G155" t="s">
        <v>336</v>
      </c>
      <c r="H155">
        <v>2000</v>
      </c>
      <c r="I155" s="2">
        <v>775019.46</v>
      </c>
      <c r="J155" s="2">
        <v>0</v>
      </c>
      <c r="K155" s="2">
        <v>775019.46</v>
      </c>
      <c r="L155" t="s">
        <v>18</v>
      </c>
      <c r="M155" s="3" t="b">
        <f>trust_funds5[[#This Row],[Contributions Outstanding (USD)]]=0</f>
        <v>1</v>
      </c>
      <c r="N155" s="3" t="str">
        <f t="shared" si="10"/>
        <v>Outstanding</v>
      </c>
      <c r="O155" s="3" t="str">
        <f t="shared" si="11"/>
        <v>High Contribution &amp; Recent</v>
      </c>
      <c r="P155" s="3" t="str">
        <f t="shared" si="12"/>
        <v>Other</v>
      </c>
      <c r="Q155" s="3" t="str">
        <f t="shared" si="13"/>
        <v>Other</v>
      </c>
      <c r="R155" s="3" t="str">
        <f t="shared" si="14"/>
        <v>Not LCLS</v>
      </c>
      <c r="S155" s="3" t="str" cm="1">
        <f t="array" ref="S155">_xlfn.IFS(G155 &gt; 5000000, "Very High", G155 &gt; 1000000, "High", G155 &gt; 500000, "Medium", TRUE, "Low")</f>
        <v>Very High</v>
      </c>
      <c r="T155" s="3" t="str" cm="1">
        <f t="array" ref="T155">_xlfn.IFS(B155 &gt;= 2005, "Post-2005", B155 &gt;= 2000, "2000-2004", TRUE, "Pre-2000")</f>
        <v>Post-2005</v>
      </c>
    </row>
    <row r="156" spans="1:20" x14ac:dyDescent="0.85">
      <c r="A156" s="1">
        <v>41164</v>
      </c>
      <c r="B156" t="s">
        <v>12</v>
      </c>
      <c r="C156" t="s">
        <v>377</v>
      </c>
      <c r="D156" t="s">
        <v>378</v>
      </c>
      <c r="E156" t="s">
        <v>235</v>
      </c>
      <c r="F156" t="s">
        <v>236</v>
      </c>
      <c r="G156" t="s">
        <v>237</v>
      </c>
      <c r="H156">
        <v>2000</v>
      </c>
      <c r="I156" s="2">
        <v>500795</v>
      </c>
      <c r="J156" s="2">
        <v>0</v>
      </c>
      <c r="K156" s="2">
        <v>500795</v>
      </c>
      <c r="L156" t="s">
        <v>18</v>
      </c>
      <c r="M156" s="3" t="b">
        <f>trust_funds5[[#This Row],[Contributions Outstanding (USD)]]=0</f>
        <v>1</v>
      </c>
      <c r="N156" s="3" t="str">
        <f t="shared" si="10"/>
        <v>Outstanding</v>
      </c>
      <c r="O156" s="3" t="str">
        <f t="shared" si="11"/>
        <v>High Contribution &amp; Recent</v>
      </c>
      <c r="P156" s="3" t="str">
        <f t="shared" si="12"/>
        <v>Other</v>
      </c>
      <c r="Q156" s="3" t="str">
        <f t="shared" si="13"/>
        <v>Other</v>
      </c>
      <c r="R156" s="3" t="str">
        <f t="shared" si="14"/>
        <v>Not LCLS</v>
      </c>
      <c r="S156" s="3" t="str" cm="1">
        <f t="array" ref="S156">_xlfn.IFS(G156 &gt; 5000000, "Very High", G156 &gt; 1000000, "High", G156 &gt; 500000, "Medium", TRUE, "Low")</f>
        <v>Very High</v>
      </c>
      <c r="T156" s="3" t="str" cm="1">
        <f t="array" ref="T156">_xlfn.IFS(B156 &gt;= 2005, "Post-2005", B156 &gt;= 2000, "2000-2004", TRUE, "Pre-2000")</f>
        <v>Post-2005</v>
      </c>
    </row>
    <row r="157" spans="1:20" x14ac:dyDescent="0.85">
      <c r="A157" s="1">
        <v>41164</v>
      </c>
      <c r="B157" t="s">
        <v>323</v>
      </c>
      <c r="C157" t="s">
        <v>379</v>
      </c>
      <c r="D157" t="s">
        <v>380</v>
      </c>
      <c r="E157" t="s">
        <v>235</v>
      </c>
      <c r="F157" t="s">
        <v>236</v>
      </c>
      <c r="G157" t="s">
        <v>237</v>
      </c>
      <c r="H157">
        <v>2000</v>
      </c>
      <c r="I157" s="2">
        <v>4625268.46</v>
      </c>
      <c r="J157" s="2">
        <v>0</v>
      </c>
      <c r="K157" s="2">
        <v>4625268.46</v>
      </c>
      <c r="L157" t="s">
        <v>18</v>
      </c>
      <c r="M157" s="3" t="b">
        <f>trust_funds5[[#This Row],[Contributions Outstanding (USD)]]=0</f>
        <v>1</v>
      </c>
      <c r="N157" s="3" t="str">
        <f t="shared" si="10"/>
        <v>Outstanding</v>
      </c>
      <c r="O157" s="3" t="str">
        <f t="shared" si="11"/>
        <v>High Contribution &amp; Recent</v>
      </c>
      <c r="P157" s="3" t="str">
        <f t="shared" si="12"/>
        <v>Other</v>
      </c>
      <c r="Q157" s="3" t="str">
        <f t="shared" si="13"/>
        <v>Other</v>
      </c>
      <c r="R157" s="3" t="str">
        <f t="shared" si="14"/>
        <v>Not LCLS</v>
      </c>
      <c r="S157" s="3" t="str" cm="1">
        <f t="array" ref="S157">_xlfn.IFS(G157 &gt; 5000000, "Very High", G157 &gt; 1000000, "High", G157 &gt; 500000, "Medium", TRUE, "Low")</f>
        <v>Very High</v>
      </c>
      <c r="T157" s="3" t="str" cm="1">
        <f t="array" ref="T157">_xlfn.IFS(B157 &gt;= 2005, "Post-2005", B157 &gt;= 2000, "2000-2004", TRUE, "Pre-2000")</f>
        <v>Post-2005</v>
      </c>
    </row>
    <row r="158" spans="1:20" x14ac:dyDescent="0.85">
      <c r="A158" s="1">
        <v>41164</v>
      </c>
      <c r="B158" t="s">
        <v>12</v>
      </c>
      <c r="C158" t="s">
        <v>381</v>
      </c>
      <c r="D158" t="s">
        <v>382</v>
      </c>
      <c r="E158" t="s">
        <v>235</v>
      </c>
      <c r="F158" t="s">
        <v>236</v>
      </c>
      <c r="G158" t="s">
        <v>237</v>
      </c>
      <c r="H158">
        <v>2000</v>
      </c>
      <c r="I158" s="2">
        <v>5135880.0999999996</v>
      </c>
      <c r="J158" s="2">
        <v>0</v>
      </c>
      <c r="K158" s="2">
        <v>5135880.0999999996</v>
      </c>
      <c r="L158" t="s">
        <v>18</v>
      </c>
      <c r="M158" s="3" t="b">
        <f>trust_funds5[[#This Row],[Contributions Outstanding (USD)]]=0</f>
        <v>1</v>
      </c>
      <c r="N158" s="3" t="str">
        <f t="shared" si="10"/>
        <v>Outstanding</v>
      </c>
      <c r="O158" s="3" t="str">
        <f t="shared" si="11"/>
        <v>High Contribution &amp; Recent</v>
      </c>
      <c r="P158" s="3" t="str">
        <f t="shared" si="12"/>
        <v>Other</v>
      </c>
      <c r="Q158" s="3" t="str">
        <f t="shared" si="13"/>
        <v>Other</v>
      </c>
      <c r="R158" s="3" t="str">
        <f t="shared" si="14"/>
        <v>Not LCLS</v>
      </c>
      <c r="S158" s="3" t="str" cm="1">
        <f t="array" ref="S158">_xlfn.IFS(G158 &gt; 5000000, "Very High", G158 &gt; 1000000, "High", G158 &gt; 500000, "Medium", TRUE, "Low")</f>
        <v>Very High</v>
      </c>
      <c r="T158" s="3" t="str" cm="1">
        <f t="array" ref="T158">_xlfn.IFS(B158 &gt;= 2005, "Post-2005", B158 &gt;= 2000, "2000-2004", TRUE, "Pre-2000")</f>
        <v>Post-2005</v>
      </c>
    </row>
    <row r="159" spans="1:20" x14ac:dyDescent="0.85">
      <c r="A159" s="1">
        <v>41164</v>
      </c>
      <c r="B159" t="s">
        <v>323</v>
      </c>
      <c r="C159" t="s">
        <v>383</v>
      </c>
      <c r="D159" t="s">
        <v>384</v>
      </c>
      <c r="E159" t="s">
        <v>235</v>
      </c>
      <c r="F159" t="s">
        <v>236</v>
      </c>
      <c r="G159" t="s">
        <v>237</v>
      </c>
      <c r="H159">
        <v>2000</v>
      </c>
      <c r="I159" s="2">
        <v>3852714.95</v>
      </c>
      <c r="J159" s="2">
        <v>0</v>
      </c>
      <c r="K159" s="2">
        <v>3852714.95</v>
      </c>
      <c r="L159" t="s">
        <v>18</v>
      </c>
      <c r="M159" s="3" t="b">
        <f>trust_funds5[[#This Row],[Contributions Outstanding (USD)]]=0</f>
        <v>1</v>
      </c>
      <c r="N159" s="3" t="str">
        <f t="shared" si="10"/>
        <v>Outstanding</v>
      </c>
      <c r="O159" s="3" t="str">
        <f t="shared" si="11"/>
        <v>High Contribution &amp; Recent</v>
      </c>
      <c r="P159" s="3" t="str">
        <f t="shared" si="12"/>
        <v>Other</v>
      </c>
      <c r="Q159" s="3" t="str">
        <f t="shared" si="13"/>
        <v>Other</v>
      </c>
      <c r="R159" s="3" t="str">
        <f t="shared" si="14"/>
        <v>Not LCLS</v>
      </c>
      <c r="S159" s="3" t="str" cm="1">
        <f t="array" ref="S159">_xlfn.IFS(G159 &gt; 5000000, "Very High", G159 &gt; 1000000, "High", G159 &gt; 500000, "Medium", TRUE, "Low")</f>
        <v>Very High</v>
      </c>
      <c r="T159" s="3" t="str" cm="1">
        <f t="array" ref="T159">_xlfn.IFS(B159 &gt;= 2005, "Post-2005", B159 &gt;= 2000, "2000-2004", TRUE, "Pre-2000")</f>
        <v>Post-2005</v>
      </c>
    </row>
    <row r="160" spans="1:20" x14ac:dyDescent="0.85">
      <c r="A160" s="1">
        <v>41164</v>
      </c>
      <c r="B160" t="s">
        <v>82</v>
      </c>
      <c r="C160" t="s">
        <v>385</v>
      </c>
      <c r="D160" t="s">
        <v>386</v>
      </c>
      <c r="E160" t="s">
        <v>235</v>
      </c>
      <c r="F160" t="s">
        <v>236</v>
      </c>
      <c r="G160" t="s">
        <v>237</v>
      </c>
      <c r="H160">
        <v>2000</v>
      </c>
      <c r="I160" s="2">
        <v>2120699.5699999998</v>
      </c>
      <c r="J160" s="2">
        <v>0</v>
      </c>
      <c r="K160" s="2">
        <v>2120699.5699999998</v>
      </c>
      <c r="L160" t="s">
        <v>18</v>
      </c>
      <c r="M160" s="3" t="b">
        <f>trust_funds5[[#This Row],[Contributions Outstanding (USD)]]=0</f>
        <v>1</v>
      </c>
      <c r="N160" s="3" t="str">
        <f t="shared" si="10"/>
        <v>Outstanding</v>
      </c>
      <c r="O160" s="3" t="str">
        <f t="shared" si="11"/>
        <v>High Contribution &amp; Recent</v>
      </c>
      <c r="P160" s="3" t="str">
        <f t="shared" si="12"/>
        <v>Other</v>
      </c>
      <c r="Q160" s="3" t="str">
        <f t="shared" si="13"/>
        <v>Other</v>
      </c>
      <c r="R160" s="3" t="str">
        <f t="shared" si="14"/>
        <v>Not LCLS</v>
      </c>
      <c r="S160" s="3" t="str" cm="1">
        <f t="array" ref="S160">_xlfn.IFS(G160 &gt; 5000000, "Very High", G160 &gt; 1000000, "High", G160 &gt; 500000, "Medium", TRUE, "Low")</f>
        <v>Very High</v>
      </c>
      <c r="T160" s="3" t="str" cm="1">
        <f t="array" ref="T160">_xlfn.IFS(B160 &gt;= 2005, "Post-2005", B160 &gt;= 2000, "2000-2004", TRUE, "Pre-2000")</f>
        <v>Post-2005</v>
      </c>
    </row>
    <row r="161" spans="1:20" x14ac:dyDescent="0.85">
      <c r="A161" s="1">
        <v>41164</v>
      </c>
      <c r="B161" t="s">
        <v>82</v>
      </c>
      <c r="C161" t="s">
        <v>387</v>
      </c>
      <c r="D161" t="s">
        <v>388</v>
      </c>
      <c r="E161" t="s">
        <v>235</v>
      </c>
      <c r="F161" t="s">
        <v>236</v>
      </c>
      <c r="G161" t="s">
        <v>237</v>
      </c>
      <c r="H161">
        <v>2000</v>
      </c>
      <c r="I161" s="2">
        <v>154076.4</v>
      </c>
      <c r="J161" s="2">
        <v>0</v>
      </c>
      <c r="K161" s="2">
        <v>154076.4</v>
      </c>
      <c r="L161" t="s">
        <v>18</v>
      </c>
      <c r="M161" s="3" t="b">
        <f>trust_funds5[[#This Row],[Contributions Outstanding (USD)]]=0</f>
        <v>1</v>
      </c>
      <c r="N161" s="3" t="str">
        <f t="shared" si="10"/>
        <v>Outstanding</v>
      </c>
      <c r="O161" s="3" t="str">
        <f t="shared" si="11"/>
        <v>High Contribution &amp; Recent</v>
      </c>
      <c r="P161" s="3" t="str">
        <f t="shared" si="12"/>
        <v>Other</v>
      </c>
      <c r="Q161" s="3" t="str">
        <f t="shared" si="13"/>
        <v>Other</v>
      </c>
      <c r="R161" s="3" t="str">
        <f t="shared" si="14"/>
        <v>Not LCLS</v>
      </c>
      <c r="S161" s="3" t="str" cm="1">
        <f t="array" ref="S161">_xlfn.IFS(G161 &gt; 5000000, "Very High", G161 &gt; 1000000, "High", G161 &gt; 500000, "Medium", TRUE, "Low")</f>
        <v>Very High</v>
      </c>
      <c r="T161" s="3" t="str" cm="1">
        <f t="array" ref="T161">_xlfn.IFS(B161 &gt;= 2005, "Post-2005", B161 &gt;= 2000, "2000-2004", TRUE, "Pre-2000")</f>
        <v>Post-2005</v>
      </c>
    </row>
    <row r="162" spans="1:20" x14ac:dyDescent="0.85">
      <c r="A162" s="1">
        <v>41164</v>
      </c>
      <c r="B162" t="s">
        <v>73</v>
      </c>
      <c r="C162" t="s">
        <v>389</v>
      </c>
      <c r="D162" t="s">
        <v>390</v>
      </c>
      <c r="E162" t="s">
        <v>235</v>
      </c>
      <c r="F162" t="s">
        <v>236</v>
      </c>
      <c r="G162" t="s">
        <v>237</v>
      </c>
      <c r="H162">
        <v>2000</v>
      </c>
      <c r="I162" s="2">
        <v>1258286.78</v>
      </c>
      <c r="J162" s="2">
        <v>0</v>
      </c>
      <c r="K162" s="2">
        <v>1258286.78</v>
      </c>
      <c r="L162" t="s">
        <v>18</v>
      </c>
      <c r="M162" s="3" t="b">
        <f>trust_funds5[[#This Row],[Contributions Outstanding (USD)]]=0</f>
        <v>1</v>
      </c>
      <c r="N162" s="3" t="str">
        <f t="shared" si="10"/>
        <v>Outstanding</v>
      </c>
      <c r="O162" s="3" t="str">
        <f t="shared" si="11"/>
        <v>High Contribution &amp; Recent</v>
      </c>
      <c r="P162" s="3" t="str">
        <f t="shared" si="12"/>
        <v>Other</v>
      </c>
      <c r="Q162" s="3" t="str">
        <f t="shared" si="13"/>
        <v>Other</v>
      </c>
      <c r="R162" s="3" t="str">
        <f t="shared" si="14"/>
        <v>Not LCLS</v>
      </c>
      <c r="S162" s="3" t="str" cm="1">
        <f t="array" ref="S162">_xlfn.IFS(G162 &gt; 5000000, "Very High", G162 &gt; 1000000, "High", G162 &gt; 500000, "Medium", TRUE, "Low")</f>
        <v>Very High</v>
      </c>
      <c r="T162" s="3" t="str" cm="1">
        <f t="array" ref="T162">_xlfn.IFS(B162 &gt;= 2005, "Post-2005", B162 &gt;= 2000, "2000-2004", TRUE, "Pre-2000")</f>
        <v>Post-2005</v>
      </c>
    </row>
    <row r="163" spans="1:20" x14ac:dyDescent="0.85">
      <c r="A163" s="1">
        <v>41164</v>
      </c>
      <c r="B163" t="s">
        <v>374</v>
      </c>
      <c r="C163" t="s">
        <v>391</v>
      </c>
      <c r="D163" t="s">
        <v>392</v>
      </c>
      <c r="E163" t="s">
        <v>204</v>
      </c>
      <c r="F163" t="s">
        <v>205</v>
      </c>
      <c r="G163" t="s">
        <v>206</v>
      </c>
      <c r="H163">
        <v>2000</v>
      </c>
      <c r="I163" s="2">
        <v>1953394.55</v>
      </c>
      <c r="J163" s="2">
        <v>0</v>
      </c>
      <c r="K163" s="2">
        <v>1953394.55</v>
      </c>
      <c r="L163" t="s">
        <v>18</v>
      </c>
      <c r="M163" s="3" t="b">
        <f>trust_funds5[[#This Row],[Contributions Outstanding (USD)]]=0</f>
        <v>1</v>
      </c>
      <c r="N163" s="3" t="str">
        <f t="shared" si="10"/>
        <v>Outstanding</v>
      </c>
      <c r="O163" s="3" t="str">
        <f t="shared" si="11"/>
        <v>High Contribution &amp; Recent</v>
      </c>
      <c r="P163" s="3" t="str">
        <f t="shared" si="12"/>
        <v>Other</v>
      </c>
      <c r="Q163" s="3" t="str">
        <f t="shared" si="13"/>
        <v>Other</v>
      </c>
      <c r="R163" s="3" t="str">
        <f t="shared" si="14"/>
        <v>Not LCLS</v>
      </c>
      <c r="S163" s="3" t="str" cm="1">
        <f t="array" ref="S163">_xlfn.IFS(G163 &gt; 5000000, "Very High", G163 &gt; 1000000, "High", G163 &gt; 500000, "Medium", TRUE, "Low")</f>
        <v>Very High</v>
      </c>
      <c r="T163" s="3" t="str" cm="1">
        <f t="array" ref="T163">_xlfn.IFS(B163 &gt;= 2005, "Post-2005", B163 &gt;= 2000, "2000-2004", TRUE, "Pre-2000")</f>
        <v>Post-2005</v>
      </c>
    </row>
    <row r="164" spans="1:20" x14ac:dyDescent="0.85">
      <c r="A164" s="1">
        <v>41164</v>
      </c>
      <c r="B164" t="s">
        <v>12</v>
      </c>
      <c r="C164" t="s">
        <v>393</v>
      </c>
      <c r="D164" t="s">
        <v>394</v>
      </c>
      <c r="E164" t="s">
        <v>21</v>
      </c>
      <c r="F164" t="s">
        <v>22</v>
      </c>
      <c r="G164" t="s">
        <v>23</v>
      </c>
      <c r="H164">
        <v>2000</v>
      </c>
      <c r="I164" s="2">
        <v>100000</v>
      </c>
      <c r="J164" s="2">
        <v>0</v>
      </c>
      <c r="K164" s="2">
        <v>100000</v>
      </c>
      <c r="L164" t="s">
        <v>18</v>
      </c>
      <c r="M164" s="3" t="b">
        <f>trust_funds5[[#This Row],[Contributions Outstanding (USD)]]=0</f>
        <v>1</v>
      </c>
      <c r="N164" s="3" t="str">
        <f t="shared" si="10"/>
        <v>Outstanding</v>
      </c>
      <c r="O164" s="3" t="str">
        <f t="shared" si="11"/>
        <v>High Contribution &amp; Recent</v>
      </c>
      <c r="P164" s="3" t="str">
        <f t="shared" si="12"/>
        <v>Other</v>
      </c>
      <c r="Q164" s="3" t="str">
        <f t="shared" si="13"/>
        <v>Other</v>
      </c>
      <c r="R164" s="3" t="str">
        <f t="shared" si="14"/>
        <v>Not LCLS</v>
      </c>
      <c r="S164" s="3" t="str" cm="1">
        <f t="array" ref="S164">_xlfn.IFS(G164 &gt; 5000000, "Very High", G164 &gt; 1000000, "High", G164 &gt; 500000, "Medium", TRUE, "Low")</f>
        <v>Very High</v>
      </c>
      <c r="T164" s="3" t="str" cm="1">
        <f t="array" ref="T164">_xlfn.IFS(B164 &gt;= 2005, "Post-2005", B164 &gt;= 2000, "2000-2004", TRUE, "Pre-2000")</f>
        <v>Post-2005</v>
      </c>
    </row>
    <row r="165" spans="1:20" x14ac:dyDescent="0.85">
      <c r="A165" s="1">
        <v>41164</v>
      </c>
      <c r="B165" t="s">
        <v>12</v>
      </c>
      <c r="C165" t="s">
        <v>395</v>
      </c>
      <c r="D165" t="s">
        <v>396</v>
      </c>
      <c r="E165" t="s">
        <v>119</v>
      </c>
      <c r="F165" t="s">
        <v>120</v>
      </c>
      <c r="G165" t="s">
        <v>121</v>
      </c>
      <c r="H165">
        <v>2000</v>
      </c>
      <c r="I165" s="2">
        <v>220771.42</v>
      </c>
      <c r="J165" s="2">
        <v>0</v>
      </c>
      <c r="K165" s="2">
        <v>220771.42</v>
      </c>
      <c r="L165" t="s">
        <v>18</v>
      </c>
      <c r="M165" s="3" t="b">
        <f>trust_funds5[[#This Row],[Contributions Outstanding (USD)]]=0</f>
        <v>1</v>
      </c>
      <c r="N165" s="3" t="str">
        <f t="shared" si="10"/>
        <v>Outstanding</v>
      </c>
      <c r="O165" s="3" t="str">
        <f t="shared" si="11"/>
        <v>High Contribution &amp; Recent</v>
      </c>
      <c r="P165" s="3" t="str">
        <f t="shared" si="12"/>
        <v>Other</v>
      </c>
      <c r="Q165" s="3" t="str">
        <f t="shared" si="13"/>
        <v>Other</v>
      </c>
      <c r="R165" s="3" t="str">
        <f t="shared" si="14"/>
        <v>Not LCLS</v>
      </c>
      <c r="S165" s="3" t="str" cm="1">
        <f t="array" ref="S165">_xlfn.IFS(G165 &gt; 5000000, "Very High", G165 &gt; 1000000, "High", G165 &gt; 500000, "Medium", TRUE, "Low")</f>
        <v>Very High</v>
      </c>
      <c r="T165" s="3" t="str" cm="1">
        <f t="array" ref="T165">_xlfn.IFS(B165 &gt;= 2005, "Post-2005", B165 &gt;= 2000, "2000-2004", TRUE, "Pre-2000")</f>
        <v>Post-2005</v>
      </c>
    </row>
    <row r="166" spans="1:20" x14ac:dyDescent="0.85">
      <c r="A166" s="1">
        <v>41164</v>
      </c>
      <c r="B166" t="s">
        <v>12</v>
      </c>
      <c r="C166" t="s">
        <v>397</v>
      </c>
      <c r="D166" t="s">
        <v>396</v>
      </c>
      <c r="E166" t="s">
        <v>31</v>
      </c>
      <c r="F166" t="s">
        <v>32</v>
      </c>
      <c r="H166">
        <v>2000</v>
      </c>
      <c r="I166" s="2">
        <v>125854</v>
      </c>
      <c r="J166" s="2">
        <v>0</v>
      </c>
      <c r="K166" s="2">
        <v>125854</v>
      </c>
      <c r="L166" t="s">
        <v>18</v>
      </c>
      <c r="M166" s="3" t="b">
        <f>trust_funds5[[#This Row],[Contributions Outstanding (USD)]]=0</f>
        <v>1</v>
      </c>
      <c r="N166" s="3" t="str">
        <f t="shared" si="10"/>
        <v>Outstanding</v>
      </c>
      <c r="O166" s="3" t="str">
        <f t="shared" si="11"/>
        <v>High Contribution &amp; Recent</v>
      </c>
      <c r="P166" s="3" t="str">
        <f t="shared" si="12"/>
        <v>Other</v>
      </c>
      <c r="Q166" s="3" t="str">
        <f t="shared" si="13"/>
        <v>Other</v>
      </c>
      <c r="R166" s="3" t="str">
        <f t="shared" si="14"/>
        <v>Not LCLS</v>
      </c>
      <c r="S166" s="3" t="str" cm="1">
        <f t="array" ref="S166">_xlfn.IFS(G166 &gt; 5000000, "Very High", G166 &gt; 1000000, "High", G166 &gt; 500000, "Medium", TRUE, "Low")</f>
        <v>Low</v>
      </c>
      <c r="T166" s="3" t="str" cm="1">
        <f t="array" ref="T166">_xlfn.IFS(B166 &gt;= 2005, "Post-2005", B166 &gt;= 2000, "2000-2004", TRUE, "Pre-2000")</f>
        <v>Post-2005</v>
      </c>
    </row>
    <row r="167" spans="1:20" x14ac:dyDescent="0.85">
      <c r="A167" s="1">
        <v>41164</v>
      </c>
      <c r="B167" t="s">
        <v>59</v>
      </c>
      <c r="C167" t="s">
        <v>398</v>
      </c>
      <c r="D167" t="s">
        <v>399</v>
      </c>
      <c r="E167" t="s">
        <v>119</v>
      </c>
      <c r="F167" t="s">
        <v>120</v>
      </c>
      <c r="G167" t="s">
        <v>121</v>
      </c>
      <c r="H167">
        <v>2000</v>
      </c>
      <c r="I167" s="2">
        <v>22300000</v>
      </c>
      <c r="J167" s="2">
        <v>0</v>
      </c>
      <c r="K167" s="2">
        <v>22300000</v>
      </c>
      <c r="L167" t="s">
        <v>18</v>
      </c>
      <c r="M167" s="3" t="b">
        <f>trust_funds5[[#This Row],[Contributions Outstanding (USD)]]=0</f>
        <v>1</v>
      </c>
      <c r="N167" s="3" t="str">
        <f t="shared" si="10"/>
        <v>Outstanding</v>
      </c>
      <c r="O167" s="3" t="str">
        <f t="shared" si="11"/>
        <v>High Contribution &amp; Recent</v>
      </c>
      <c r="P167" s="3" t="str">
        <f t="shared" si="12"/>
        <v>Other</v>
      </c>
      <c r="Q167" s="3" t="str">
        <f t="shared" si="13"/>
        <v>Other</v>
      </c>
      <c r="R167" s="3" t="str">
        <f t="shared" si="14"/>
        <v>Not LCLS</v>
      </c>
      <c r="S167" s="3" t="str" cm="1">
        <f t="array" ref="S167">_xlfn.IFS(G167 &gt; 5000000, "Very High", G167 &gt; 1000000, "High", G167 &gt; 500000, "Medium", TRUE, "Low")</f>
        <v>Very High</v>
      </c>
      <c r="T167" s="3" t="str" cm="1">
        <f t="array" ref="T167">_xlfn.IFS(B167 &gt;= 2005, "Post-2005", B167 &gt;= 2000, "2000-2004", TRUE, "Pre-2000")</f>
        <v>Post-2005</v>
      </c>
    </row>
    <row r="168" spans="1:20" x14ac:dyDescent="0.85">
      <c r="A168" s="1">
        <v>41164</v>
      </c>
      <c r="B168" t="s">
        <v>400</v>
      </c>
      <c r="C168" t="s">
        <v>401</v>
      </c>
      <c r="D168" t="s">
        <v>402</v>
      </c>
      <c r="E168" t="s">
        <v>119</v>
      </c>
      <c r="F168" t="s">
        <v>120</v>
      </c>
      <c r="G168" t="s">
        <v>121</v>
      </c>
      <c r="H168">
        <v>2000</v>
      </c>
      <c r="I168" s="2">
        <v>6336650</v>
      </c>
      <c r="J168" s="2">
        <v>0</v>
      </c>
      <c r="K168" s="2">
        <v>6336650</v>
      </c>
      <c r="L168" t="s">
        <v>18</v>
      </c>
      <c r="M168" s="3" t="b">
        <f>trust_funds5[[#This Row],[Contributions Outstanding (USD)]]=0</f>
        <v>1</v>
      </c>
      <c r="N168" s="3" t="str">
        <f t="shared" si="10"/>
        <v>Outstanding</v>
      </c>
      <c r="O168" s="3" t="str">
        <f t="shared" si="11"/>
        <v>High Contribution &amp; Recent</v>
      </c>
      <c r="P168" s="3" t="str">
        <f t="shared" si="12"/>
        <v>Other</v>
      </c>
      <c r="Q168" s="3" t="str">
        <f t="shared" si="13"/>
        <v>Other</v>
      </c>
      <c r="R168" s="3" t="str">
        <f t="shared" si="14"/>
        <v>Not LCLS</v>
      </c>
      <c r="S168" s="3" t="str" cm="1">
        <f t="array" ref="S168">_xlfn.IFS(G168 &gt; 5000000, "Very High", G168 &gt; 1000000, "High", G168 &gt; 500000, "Medium", TRUE, "Low")</f>
        <v>Very High</v>
      </c>
      <c r="T168" s="3" t="str" cm="1">
        <f t="array" ref="T168">_xlfn.IFS(B168 &gt;= 2005, "Post-2005", B168 &gt;= 2000, "2000-2004", TRUE, "Pre-2000")</f>
        <v>Post-2005</v>
      </c>
    </row>
    <row r="169" spans="1:20" x14ac:dyDescent="0.85">
      <c r="A169" s="1">
        <v>41164</v>
      </c>
      <c r="B169" t="s">
        <v>12</v>
      </c>
      <c r="C169" t="s">
        <v>403</v>
      </c>
      <c r="D169" t="s">
        <v>404</v>
      </c>
      <c r="E169" t="s">
        <v>200</v>
      </c>
      <c r="F169" t="s">
        <v>201</v>
      </c>
      <c r="G169" t="s">
        <v>202</v>
      </c>
      <c r="H169">
        <v>2000</v>
      </c>
      <c r="I169" s="2">
        <v>500432.33</v>
      </c>
      <c r="J169" s="2">
        <v>0</v>
      </c>
      <c r="K169" s="2">
        <v>500432.33</v>
      </c>
      <c r="L169" t="s">
        <v>18</v>
      </c>
      <c r="M169" s="3" t="b">
        <f>trust_funds5[[#This Row],[Contributions Outstanding (USD)]]=0</f>
        <v>1</v>
      </c>
      <c r="N169" s="3" t="str">
        <f t="shared" si="10"/>
        <v>Outstanding</v>
      </c>
      <c r="O169" s="3" t="str">
        <f t="shared" si="11"/>
        <v>High Contribution &amp; Recent</v>
      </c>
      <c r="P169" s="3" t="str">
        <f t="shared" si="12"/>
        <v>Other</v>
      </c>
      <c r="Q169" s="3" t="str">
        <f t="shared" si="13"/>
        <v>Other</v>
      </c>
      <c r="R169" s="3" t="str">
        <f t="shared" si="14"/>
        <v>Not LCLS</v>
      </c>
      <c r="S169" s="3" t="str" cm="1">
        <f t="array" ref="S169">_xlfn.IFS(G169 &gt; 5000000, "Very High", G169 &gt; 1000000, "High", G169 &gt; 500000, "Medium", TRUE, "Low")</f>
        <v>Very High</v>
      </c>
      <c r="T169" s="3" t="str" cm="1">
        <f t="array" ref="T169">_xlfn.IFS(B169 &gt;= 2005, "Post-2005", B169 &gt;= 2000, "2000-2004", TRUE, "Pre-2000")</f>
        <v>Post-2005</v>
      </c>
    </row>
    <row r="170" spans="1:20" x14ac:dyDescent="0.85">
      <c r="A170" s="1">
        <v>41164</v>
      </c>
      <c r="B170" t="s">
        <v>12</v>
      </c>
      <c r="C170" t="s">
        <v>405</v>
      </c>
      <c r="D170" t="s">
        <v>406</v>
      </c>
      <c r="E170" t="s">
        <v>42</v>
      </c>
      <c r="F170" t="s">
        <v>43</v>
      </c>
      <c r="G170" t="s">
        <v>44</v>
      </c>
      <c r="H170">
        <v>2000</v>
      </c>
      <c r="I170" s="2">
        <v>273407.28000000003</v>
      </c>
      <c r="J170" s="2">
        <v>0</v>
      </c>
      <c r="K170" s="2">
        <v>273407.28000000003</v>
      </c>
      <c r="L170" t="s">
        <v>18</v>
      </c>
      <c r="M170" s="3" t="b">
        <f>trust_funds5[[#This Row],[Contributions Outstanding (USD)]]=0</f>
        <v>1</v>
      </c>
      <c r="N170" s="3" t="str">
        <f t="shared" si="10"/>
        <v>Outstanding</v>
      </c>
      <c r="O170" s="3" t="str">
        <f t="shared" si="11"/>
        <v>High Contribution &amp; Recent</v>
      </c>
      <c r="P170" s="3" t="str">
        <f t="shared" si="12"/>
        <v>Other</v>
      </c>
      <c r="Q170" s="3" t="str">
        <f t="shared" si="13"/>
        <v>Other</v>
      </c>
      <c r="R170" s="3" t="str">
        <f t="shared" si="14"/>
        <v>Not LCLS</v>
      </c>
      <c r="S170" s="3" t="str" cm="1">
        <f t="array" ref="S170">_xlfn.IFS(G170 &gt; 5000000, "Very High", G170 &gt; 1000000, "High", G170 &gt; 500000, "Medium", TRUE, "Low")</f>
        <v>Very High</v>
      </c>
      <c r="T170" s="3" t="str" cm="1">
        <f t="array" ref="T170">_xlfn.IFS(B170 &gt;= 2005, "Post-2005", B170 &gt;= 2000, "2000-2004", TRUE, "Pre-2000")</f>
        <v>Post-2005</v>
      </c>
    </row>
    <row r="171" spans="1:20" x14ac:dyDescent="0.85">
      <c r="A171" s="1">
        <v>41164</v>
      </c>
      <c r="B171" t="s">
        <v>12</v>
      </c>
      <c r="C171" t="s">
        <v>407</v>
      </c>
      <c r="D171" t="s">
        <v>408</v>
      </c>
      <c r="E171" t="s">
        <v>21</v>
      </c>
      <c r="F171" t="s">
        <v>22</v>
      </c>
      <c r="G171" t="s">
        <v>23</v>
      </c>
      <c r="H171">
        <v>2000</v>
      </c>
      <c r="I171" s="2">
        <v>605514.49</v>
      </c>
      <c r="J171" s="2">
        <v>0</v>
      </c>
      <c r="K171" s="2">
        <v>605514.49</v>
      </c>
      <c r="L171" t="s">
        <v>18</v>
      </c>
      <c r="M171" s="3" t="b">
        <f>trust_funds5[[#This Row],[Contributions Outstanding (USD)]]=0</f>
        <v>1</v>
      </c>
      <c r="N171" s="3" t="str">
        <f t="shared" si="10"/>
        <v>Outstanding</v>
      </c>
      <c r="O171" s="3" t="str">
        <f t="shared" si="11"/>
        <v>High Contribution &amp; Recent</v>
      </c>
      <c r="P171" s="3" t="str">
        <f t="shared" si="12"/>
        <v>Other</v>
      </c>
      <c r="Q171" s="3" t="str">
        <f t="shared" si="13"/>
        <v>Other</v>
      </c>
      <c r="R171" s="3" t="str">
        <f t="shared" si="14"/>
        <v>Not LCLS</v>
      </c>
      <c r="S171" s="3" t="str" cm="1">
        <f t="array" ref="S171">_xlfn.IFS(G171 &gt; 5000000, "Very High", G171 &gt; 1000000, "High", G171 &gt; 500000, "Medium", TRUE, "Low")</f>
        <v>Very High</v>
      </c>
      <c r="T171" s="3" t="str" cm="1">
        <f t="array" ref="T171">_xlfn.IFS(B171 &gt;= 2005, "Post-2005", B171 &gt;= 2000, "2000-2004", TRUE, "Pre-2000")</f>
        <v>Post-2005</v>
      </c>
    </row>
    <row r="172" spans="1:20" x14ac:dyDescent="0.85">
      <c r="A172" s="1">
        <v>41164</v>
      </c>
      <c r="B172" t="s">
        <v>90</v>
      </c>
      <c r="C172" t="s">
        <v>409</v>
      </c>
      <c r="D172" t="s">
        <v>410</v>
      </c>
      <c r="E172" t="s">
        <v>21</v>
      </c>
      <c r="F172" t="s">
        <v>22</v>
      </c>
      <c r="G172" t="s">
        <v>23</v>
      </c>
      <c r="H172">
        <v>2000</v>
      </c>
      <c r="I172" s="2">
        <v>2319603.46</v>
      </c>
      <c r="J172" s="2">
        <v>0</v>
      </c>
      <c r="K172" s="2">
        <v>2319603.46</v>
      </c>
      <c r="L172" t="s">
        <v>18</v>
      </c>
      <c r="M172" s="3" t="b">
        <f>trust_funds5[[#This Row],[Contributions Outstanding (USD)]]=0</f>
        <v>1</v>
      </c>
      <c r="N172" s="3" t="str">
        <f t="shared" si="10"/>
        <v>Outstanding</v>
      </c>
      <c r="O172" s="3" t="str">
        <f t="shared" si="11"/>
        <v>High Contribution &amp; Recent</v>
      </c>
      <c r="P172" s="3" t="str">
        <f t="shared" si="12"/>
        <v>Other</v>
      </c>
      <c r="Q172" s="3" t="str">
        <f t="shared" si="13"/>
        <v>Other</v>
      </c>
      <c r="R172" s="3" t="str">
        <f t="shared" si="14"/>
        <v>Not LCLS</v>
      </c>
      <c r="S172" s="3" t="str" cm="1">
        <f t="array" ref="S172">_xlfn.IFS(G172 &gt; 5000000, "Very High", G172 &gt; 1000000, "High", G172 &gt; 500000, "Medium", TRUE, "Low")</f>
        <v>Very High</v>
      </c>
      <c r="T172" s="3" t="str" cm="1">
        <f t="array" ref="T172">_xlfn.IFS(B172 &gt;= 2005, "Post-2005", B172 &gt;= 2000, "2000-2004", TRUE, "Pre-2000")</f>
        <v>Post-2005</v>
      </c>
    </row>
    <row r="173" spans="1:20" x14ac:dyDescent="0.85">
      <c r="A173" s="1">
        <v>41164</v>
      </c>
      <c r="B173" t="s">
        <v>12</v>
      </c>
      <c r="C173" t="s">
        <v>411</v>
      </c>
      <c r="D173" t="s">
        <v>412</v>
      </c>
      <c r="E173" t="s">
        <v>21</v>
      </c>
      <c r="F173" t="s">
        <v>22</v>
      </c>
      <c r="G173" t="s">
        <v>23</v>
      </c>
      <c r="H173">
        <v>2000</v>
      </c>
      <c r="I173" s="2">
        <v>4143973.48</v>
      </c>
      <c r="J173" s="2">
        <v>0</v>
      </c>
      <c r="K173" s="2">
        <v>4143973.48</v>
      </c>
      <c r="L173" t="s">
        <v>18</v>
      </c>
      <c r="M173" s="3" t="b">
        <f>trust_funds5[[#This Row],[Contributions Outstanding (USD)]]=0</f>
        <v>1</v>
      </c>
      <c r="N173" s="3" t="str">
        <f t="shared" si="10"/>
        <v>Outstanding</v>
      </c>
      <c r="O173" s="3" t="str">
        <f t="shared" si="11"/>
        <v>High Contribution &amp; Recent</v>
      </c>
      <c r="P173" s="3" t="str">
        <f t="shared" si="12"/>
        <v>Other</v>
      </c>
      <c r="Q173" s="3" t="str">
        <f t="shared" si="13"/>
        <v>Other</v>
      </c>
      <c r="R173" s="3" t="str">
        <f t="shared" si="14"/>
        <v>Not LCLS</v>
      </c>
      <c r="S173" s="3" t="str" cm="1">
        <f t="array" ref="S173">_xlfn.IFS(G173 &gt; 5000000, "Very High", G173 &gt; 1000000, "High", G173 &gt; 500000, "Medium", TRUE, "Low")</f>
        <v>Very High</v>
      </c>
      <c r="T173" s="3" t="str" cm="1">
        <f t="array" ref="T173">_xlfn.IFS(B173 &gt;= 2005, "Post-2005", B173 &gt;= 2000, "2000-2004", TRUE, "Pre-2000")</f>
        <v>Post-2005</v>
      </c>
    </row>
    <row r="174" spans="1:20" x14ac:dyDescent="0.85">
      <c r="A174" s="1">
        <v>41164</v>
      </c>
      <c r="B174" t="s">
        <v>12</v>
      </c>
      <c r="C174" t="s">
        <v>413</v>
      </c>
      <c r="D174" t="s">
        <v>414</v>
      </c>
      <c r="E174" t="s">
        <v>21</v>
      </c>
      <c r="F174" t="s">
        <v>22</v>
      </c>
      <c r="G174" t="s">
        <v>23</v>
      </c>
      <c r="H174">
        <v>2000</v>
      </c>
      <c r="I174" s="2">
        <v>508666.4</v>
      </c>
      <c r="J174" s="2">
        <v>0</v>
      </c>
      <c r="K174" s="2">
        <v>508666.4</v>
      </c>
      <c r="L174" t="s">
        <v>18</v>
      </c>
      <c r="M174" s="3" t="b">
        <f>trust_funds5[[#This Row],[Contributions Outstanding (USD)]]=0</f>
        <v>1</v>
      </c>
      <c r="N174" s="3" t="str">
        <f t="shared" si="10"/>
        <v>Outstanding</v>
      </c>
      <c r="O174" s="3" t="str">
        <f t="shared" si="11"/>
        <v>High Contribution &amp; Recent</v>
      </c>
      <c r="P174" s="3" t="str">
        <f t="shared" si="12"/>
        <v>Other</v>
      </c>
      <c r="Q174" s="3" t="str">
        <f t="shared" si="13"/>
        <v>Other</v>
      </c>
      <c r="R174" s="3" t="str">
        <f t="shared" si="14"/>
        <v>Not LCLS</v>
      </c>
      <c r="S174" s="3" t="str" cm="1">
        <f t="array" ref="S174">_xlfn.IFS(G174 &gt; 5000000, "Very High", G174 &gt; 1000000, "High", G174 &gt; 500000, "Medium", TRUE, "Low")</f>
        <v>Very High</v>
      </c>
      <c r="T174" s="3" t="str" cm="1">
        <f t="array" ref="T174">_xlfn.IFS(B174 &gt;= 2005, "Post-2005", B174 &gt;= 2000, "2000-2004", TRUE, "Pre-2000")</f>
        <v>Post-2005</v>
      </c>
    </row>
    <row r="175" spans="1:20" x14ac:dyDescent="0.85">
      <c r="A175" s="1">
        <v>41164</v>
      </c>
      <c r="B175" t="s">
        <v>12</v>
      </c>
      <c r="C175" t="s">
        <v>415</v>
      </c>
      <c r="D175" t="s">
        <v>416</v>
      </c>
      <c r="E175" t="s">
        <v>200</v>
      </c>
      <c r="F175" t="s">
        <v>201</v>
      </c>
      <c r="G175" t="s">
        <v>202</v>
      </c>
      <c r="H175">
        <v>2000</v>
      </c>
      <c r="I175" s="2">
        <v>2149292.48</v>
      </c>
      <c r="J175" s="2">
        <v>0</v>
      </c>
      <c r="K175" s="2">
        <v>2149292.48</v>
      </c>
      <c r="L175" t="s">
        <v>18</v>
      </c>
      <c r="M175" s="3" t="b">
        <f>trust_funds5[[#This Row],[Contributions Outstanding (USD)]]=0</f>
        <v>1</v>
      </c>
      <c r="N175" s="3" t="str">
        <f t="shared" si="10"/>
        <v>Outstanding</v>
      </c>
      <c r="O175" s="3" t="str">
        <f t="shared" si="11"/>
        <v>High Contribution &amp; Recent</v>
      </c>
      <c r="P175" s="3" t="str">
        <f t="shared" si="12"/>
        <v>Other</v>
      </c>
      <c r="Q175" s="3" t="str">
        <f t="shared" si="13"/>
        <v>Other</v>
      </c>
      <c r="R175" s="3" t="str">
        <f t="shared" si="14"/>
        <v>Not LCLS</v>
      </c>
      <c r="S175" s="3" t="str" cm="1">
        <f t="array" ref="S175">_xlfn.IFS(G175 &gt; 5000000, "Very High", G175 &gt; 1000000, "High", G175 &gt; 500000, "Medium", TRUE, "Low")</f>
        <v>Very High</v>
      </c>
      <c r="T175" s="3" t="str" cm="1">
        <f t="array" ref="T175">_xlfn.IFS(B175 &gt;= 2005, "Post-2005", B175 &gt;= 2000, "2000-2004", TRUE, "Pre-2000")</f>
        <v>Post-2005</v>
      </c>
    </row>
    <row r="176" spans="1:20" x14ac:dyDescent="0.85">
      <c r="A176" s="1">
        <v>41164</v>
      </c>
      <c r="B176" t="s">
        <v>59</v>
      </c>
      <c r="C176" t="s">
        <v>417</v>
      </c>
      <c r="D176" t="s">
        <v>418</v>
      </c>
      <c r="E176" t="s">
        <v>62</v>
      </c>
      <c r="F176" t="s">
        <v>63</v>
      </c>
      <c r="H176">
        <v>2000</v>
      </c>
      <c r="I176" s="2">
        <v>9558269.3800000008</v>
      </c>
      <c r="J176" s="2">
        <v>0</v>
      </c>
      <c r="K176" s="2">
        <v>9558269.3800000008</v>
      </c>
      <c r="L176" t="s">
        <v>18</v>
      </c>
      <c r="M176" s="3" t="b">
        <f>trust_funds5[[#This Row],[Contributions Outstanding (USD)]]=0</f>
        <v>1</v>
      </c>
      <c r="N176" s="3" t="str">
        <f t="shared" si="10"/>
        <v>Outstanding</v>
      </c>
      <c r="O176" s="3" t="str">
        <f t="shared" si="11"/>
        <v>High Contribution &amp; Recent</v>
      </c>
      <c r="P176" s="3" t="str">
        <f t="shared" si="12"/>
        <v>Other</v>
      </c>
      <c r="Q176" s="3" t="str">
        <f t="shared" si="13"/>
        <v>Other</v>
      </c>
      <c r="R176" s="3" t="str">
        <f t="shared" si="14"/>
        <v>Not LCLS</v>
      </c>
      <c r="S176" s="3" t="str" cm="1">
        <f t="array" ref="S176">_xlfn.IFS(G176 &gt; 5000000, "Very High", G176 &gt; 1000000, "High", G176 &gt; 500000, "Medium", TRUE, "Low")</f>
        <v>Low</v>
      </c>
      <c r="T176" s="3" t="str" cm="1">
        <f t="array" ref="T176">_xlfn.IFS(B176 &gt;= 2005, "Post-2005", B176 &gt;= 2000, "2000-2004", TRUE, "Pre-2000")</f>
        <v>Post-2005</v>
      </c>
    </row>
    <row r="177" spans="1:20" x14ac:dyDescent="0.85">
      <c r="A177" s="1">
        <v>41164</v>
      </c>
      <c r="B177" t="s">
        <v>59</v>
      </c>
      <c r="C177" t="s">
        <v>417</v>
      </c>
      <c r="D177" t="s">
        <v>418</v>
      </c>
      <c r="E177" t="s">
        <v>62</v>
      </c>
      <c r="F177" t="s">
        <v>63</v>
      </c>
      <c r="H177">
        <v>2000</v>
      </c>
      <c r="I177" s="2">
        <v>-4734997.7300000004</v>
      </c>
      <c r="J177" s="2">
        <v>24369388.629999999</v>
      </c>
      <c r="K177" s="2">
        <v>19634390.899999999</v>
      </c>
      <c r="L177" t="s">
        <v>18</v>
      </c>
      <c r="M177" s="3" t="b">
        <f>trust_funds5[[#This Row],[Contributions Outstanding (USD)]]=0</f>
        <v>0</v>
      </c>
      <c r="N177" s="3" t="str">
        <f t="shared" si="10"/>
        <v>Outstanding</v>
      </c>
      <c r="O177" s="3" t="str">
        <f t="shared" si="11"/>
        <v>High Contribution &amp; Recent</v>
      </c>
      <c r="P177" s="3" t="str">
        <f t="shared" si="12"/>
        <v>Other</v>
      </c>
      <c r="Q177" s="3" t="str">
        <f t="shared" si="13"/>
        <v>Other</v>
      </c>
      <c r="R177" s="3" t="str">
        <f t="shared" si="14"/>
        <v>Not LCLS</v>
      </c>
      <c r="S177" s="3" t="str" cm="1">
        <f t="array" ref="S177">_xlfn.IFS(G177 &gt; 5000000, "Very High", G177 &gt; 1000000, "High", G177 &gt; 500000, "Medium", TRUE, "Low")</f>
        <v>Low</v>
      </c>
      <c r="T177" s="3" t="str" cm="1">
        <f t="array" ref="T177">_xlfn.IFS(B177 &gt;= 2005, "Post-2005", B177 &gt;= 2000, "2000-2004", TRUE, "Pre-2000")</f>
        <v>Post-2005</v>
      </c>
    </row>
    <row r="178" spans="1:20" x14ac:dyDescent="0.85">
      <c r="A178" s="1">
        <v>41164</v>
      </c>
      <c r="B178" t="s">
        <v>59</v>
      </c>
      <c r="C178" t="s">
        <v>419</v>
      </c>
      <c r="D178" t="s">
        <v>420</v>
      </c>
      <c r="E178" t="s">
        <v>102</v>
      </c>
      <c r="F178" t="s">
        <v>103</v>
      </c>
      <c r="G178" t="s">
        <v>104</v>
      </c>
      <c r="H178">
        <v>2000</v>
      </c>
      <c r="I178" s="2">
        <v>1600000</v>
      </c>
      <c r="J178" s="2">
        <v>0</v>
      </c>
      <c r="K178" s="2">
        <v>1600000</v>
      </c>
      <c r="L178" t="s">
        <v>18</v>
      </c>
      <c r="M178" s="3" t="b">
        <f>trust_funds5[[#This Row],[Contributions Outstanding (USD)]]=0</f>
        <v>1</v>
      </c>
      <c r="N178" s="3" t="str">
        <f t="shared" si="10"/>
        <v>Outstanding</v>
      </c>
      <c r="O178" s="3" t="str">
        <f t="shared" si="11"/>
        <v>High Contribution &amp; Recent</v>
      </c>
      <c r="P178" s="3" t="str">
        <f t="shared" si="12"/>
        <v>Other</v>
      </c>
      <c r="Q178" s="3" t="str">
        <f t="shared" si="13"/>
        <v>Other</v>
      </c>
      <c r="R178" s="3" t="str">
        <f t="shared" si="14"/>
        <v>Not LCLS</v>
      </c>
      <c r="S178" s="3" t="str" cm="1">
        <f t="array" ref="S178">_xlfn.IFS(G178 &gt; 5000000, "Very High", G178 &gt; 1000000, "High", G178 &gt; 500000, "Medium", TRUE, "Low")</f>
        <v>Very High</v>
      </c>
      <c r="T178" s="3" t="str" cm="1">
        <f t="array" ref="T178">_xlfn.IFS(B178 &gt;= 2005, "Post-2005", B178 &gt;= 2000, "2000-2004", TRUE, "Pre-2000")</f>
        <v>Post-2005</v>
      </c>
    </row>
    <row r="179" spans="1:20" x14ac:dyDescent="0.85">
      <c r="A179" s="1">
        <v>41164</v>
      </c>
      <c r="B179" t="s">
        <v>59</v>
      </c>
      <c r="C179" t="s">
        <v>421</v>
      </c>
      <c r="D179" t="s">
        <v>422</v>
      </c>
      <c r="E179" t="s">
        <v>42</v>
      </c>
      <c r="F179" t="s">
        <v>43</v>
      </c>
      <c r="G179" t="s">
        <v>44</v>
      </c>
      <c r="H179">
        <v>2000</v>
      </c>
      <c r="I179" s="2">
        <v>2257232.89</v>
      </c>
      <c r="J179" s="2">
        <v>0</v>
      </c>
      <c r="K179" s="2">
        <v>2257232.89</v>
      </c>
      <c r="L179" t="s">
        <v>18</v>
      </c>
      <c r="M179" s="3" t="b">
        <f>trust_funds5[[#This Row],[Contributions Outstanding (USD)]]=0</f>
        <v>1</v>
      </c>
      <c r="N179" s="3" t="str">
        <f t="shared" si="10"/>
        <v>Outstanding</v>
      </c>
      <c r="O179" s="3" t="str">
        <f t="shared" si="11"/>
        <v>High Contribution &amp; Recent</v>
      </c>
      <c r="P179" s="3" t="str">
        <f t="shared" si="12"/>
        <v>Other</v>
      </c>
      <c r="Q179" s="3" t="str">
        <f t="shared" si="13"/>
        <v>Other</v>
      </c>
      <c r="R179" s="3" t="str">
        <f t="shared" si="14"/>
        <v>Not LCLS</v>
      </c>
      <c r="S179" s="3" t="str" cm="1">
        <f t="array" ref="S179">_xlfn.IFS(G179 &gt; 5000000, "Very High", G179 &gt; 1000000, "High", G179 &gt; 500000, "Medium", TRUE, "Low")</f>
        <v>Very High</v>
      </c>
      <c r="T179" s="3" t="str" cm="1">
        <f t="array" ref="T179">_xlfn.IFS(B179 &gt;= 2005, "Post-2005", B179 &gt;= 2000, "2000-2004", TRUE, "Pre-2000")</f>
        <v>Post-2005</v>
      </c>
    </row>
    <row r="180" spans="1:20" x14ac:dyDescent="0.85">
      <c r="A180" s="1">
        <v>41164</v>
      </c>
      <c r="B180" t="s">
        <v>33</v>
      </c>
      <c r="C180" t="s">
        <v>423</v>
      </c>
      <c r="D180" t="s">
        <v>424</v>
      </c>
      <c r="E180" t="s">
        <v>119</v>
      </c>
      <c r="F180" t="s">
        <v>120</v>
      </c>
      <c r="G180" t="s">
        <v>121</v>
      </c>
      <c r="H180">
        <v>2000</v>
      </c>
      <c r="I180" s="2">
        <v>6500000</v>
      </c>
      <c r="J180" s="2">
        <v>0</v>
      </c>
      <c r="K180" s="2">
        <v>6500000</v>
      </c>
      <c r="L180" t="s">
        <v>18</v>
      </c>
      <c r="M180" s="3" t="b">
        <f>trust_funds5[[#This Row],[Contributions Outstanding (USD)]]=0</f>
        <v>1</v>
      </c>
      <c r="N180" s="3" t="str">
        <f t="shared" si="10"/>
        <v>Outstanding</v>
      </c>
      <c r="O180" s="3" t="str">
        <f t="shared" si="11"/>
        <v>High Contribution &amp; Recent</v>
      </c>
      <c r="P180" s="3" t="str">
        <f t="shared" si="12"/>
        <v>Other</v>
      </c>
      <c r="Q180" s="3" t="str">
        <f t="shared" si="13"/>
        <v>Other</v>
      </c>
      <c r="R180" s="3" t="str">
        <f t="shared" si="14"/>
        <v>Not LCLS</v>
      </c>
      <c r="S180" s="3" t="str" cm="1">
        <f t="array" ref="S180">_xlfn.IFS(G180 &gt; 5000000, "Very High", G180 &gt; 1000000, "High", G180 &gt; 500000, "Medium", TRUE, "Low")</f>
        <v>Very High</v>
      </c>
      <c r="T180" s="3" t="str" cm="1">
        <f t="array" ref="T180">_xlfn.IFS(B180 &gt;= 2005, "Post-2005", B180 &gt;= 2000, "2000-2004", TRUE, "Pre-2000")</f>
        <v>Post-2005</v>
      </c>
    </row>
    <row r="181" spans="1:20" x14ac:dyDescent="0.85">
      <c r="A181" s="1">
        <v>41164</v>
      </c>
      <c r="B181" t="s">
        <v>33</v>
      </c>
      <c r="C181" t="s">
        <v>425</v>
      </c>
      <c r="D181" t="s">
        <v>424</v>
      </c>
      <c r="E181" t="s">
        <v>119</v>
      </c>
      <c r="F181" t="s">
        <v>120</v>
      </c>
      <c r="G181" t="s">
        <v>121</v>
      </c>
      <c r="H181">
        <v>2000</v>
      </c>
      <c r="I181" s="2">
        <v>6500000</v>
      </c>
      <c r="J181" s="2">
        <v>0</v>
      </c>
      <c r="K181" s="2">
        <v>6500000</v>
      </c>
      <c r="L181" t="s">
        <v>18</v>
      </c>
      <c r="M181" s="3" t="b">
        <f>trust_funds5[[#This Row],[Contributions Outstanding (USD)]]=0</f>
        <v>1</v>
      </c>
      <c r="N181" s="3" t="str">
        <f t="shared" si="10"/>
        <v>Outstanding</v>
      </c>
      <c r="O181" s="3" t="str">
        <f t="shared" si="11"/>
        <v>High Contribution &amp; Recent</v>
      </c>
      <c r="P181" s="3" t="str">
        <f t="shared" si="12"/>
        <v>Other</v>
      </c>
      <c r="Q181" s="3" t="str">
        <f t="shared" si="13"/>
        <v>Other</v>
      </c>
      <c r="R181" s="3" t="str">
        <f t="shared" si="14"/>
        <v>Not LCLS</v>
      </c>
      <c r="S181" s="3" t="str" cm="1">
        <f t="array" ref="S181">_xlfn.IFS(G181 &gt; 5000000, "Very High", G181 &gt; 1000000, "High", G181 &gt; 500000, "Medium", TRUE, "Low")</f>
        <v>Very High</v>
      </c>
      <c r="T181" s="3" t="str" cm="1">
        <f t="array" ref="T181">_xlfn.IFS(B181 &gt;= 2005, "Post-2005", B181 &gt;= 2000, "2000-2004", TRUE, "Pre-2000")</f>
        <v>Post-2005</v>
      </c>
    </row>
    <row r="182" spans="1:20" x14ac:dyDescent="0.85">
      <c r="A182" s="1">
        <v>41164</v>
      </c>
      <c r="B182" t="s">
        <v>33</v>
      </c>
      <c r="C182" t="s">
        <v>426</v>
      </c>
      <c r="D182" t="s">
        <v>427</v>
      </c>
      <c r="E182" t="s">
        <v>119</v>
      </c>
      <c r="F182" t="s">
        <v>120</v>
      </c>
      <c r="G182" t="s">
        <v>121</v>
      </c>
      <c r="H182">
        <v>2000</v>
      </c>
      <c r="I182" s="2">
        <v>9100000</v>
      </c>
      <c r="J182" s="2">
        <v>0</v>
      </c>
      <c r="K182" s="2">
        <v>9100000</v>
      </c>
      <c r="L182" t="s">
        <v>18</v>
      </c>
      <c r="M182" s="3" t="b">
        <f>trust_funds5[[#This Row],[Contributions Outstanding (USD)]]=0</f>
        <v>1</v>
      </c>
      <c r="N182" s="3" t="str">
        <f t="shared" si="10"/>
        <v>Outstanding</v>
      </c>
      <c r="O182" s="3" t="str">
        <f t="shared" si="11"/>
        <v>High Contribution &amp; Recent</v>
      </c>
      <c r="P182" s="3" t="str">
        <f t="shared" si="12"/>
        <v>Other</v>
      </c>
      <c r="Q182" s="3" t="str">
        <f t="shared" si="13"/>
        <v>Other</v>
      </c>
      <c r="R182" s="3" t="str">
        <f t="shared" si="14"/>
        <v>Not LCLS</v>
      </c>
      <c r="S182" s="3" t="str" cm="1">
        <f t="array" ref="S182">_xlfn.IFS(G182 &gt; 5000000, "Very High", G182 &gt; 1000000, "High", G182 &gt; 500000, "Medium", TRUE, "Low")</f>
        <v>Very High</v>
      </c>
      <c r="T182" s="3" t="str" cm="1">
        <f t="array" ref="T182">_xlfn.IFS(B182 &gt;= 2005, "Post-2005", B182 &gt;= 2000, "2000-2004", TRUE, "Pre-2000")</f>
        <v>Post-2005</v>
      </c>
    </row>
    <row r="183" spans="1:20" x14ac:dyDescent="0.85">
      <c r="A183" s="1">
        <v>41164</v>
      </c>
      <c r="B183" t="s">
        <v>33</v>
      </c>
      <c r="C183" t="s">
        <v>428</v>
      </c>
      <c r="D183" t="s">
        <v>429</v>
      </c>
      <c r="E183" t="s">
        <v>119</v>
      </c>
      <c r="F183" t="s">
        <v>120</v>
      </c>
      <c r="G183" t="s">
        <v>121</v>
      </c>
      <c r="H183">
        <v>2000</v>
      </c>
      <c r="I183" s="2">
        <v>4500000</v>
      </c>
      <c r="J183" s="2">
        <v>0</v>
      </c>
      <c r="K183" s="2">
        <v>4500000</v>
      </c>
      <c r="L183" t="s">
        <v>18</v>
      </c>
      <c r="M183" s="3" t="b">
        <f>trust_funds5[[#This Row],[Contributions Outstanding (USD)]]=0</f>
        <v>1</v>
      </c>
      <c r="N183" s="3" t="str">
        <f t="shared" si="10"/>
        <v>Outstanding</v>
      </c>
      <c r="O183" s="3" t="str">
        <f t="shared" si="11"/>
        <v>High Contribution &amp; Recent</v>
      </c>
      <c r="P183" s="3" t="str">
        <f t="shared" si="12"/>
        <v>Other</v>
      </c>
      <c r="Q183" s="3" t="str">
        <f t="shared" si="13"/>
        <v>Other</v>
      </c>
      <c r="R183" s="3" t="str">
        <f t="shared" si="14"/>
        <v>Not LCLS</v>
      </c>
      <c r="S183" s="3" t="str" cm="1">
        <f t="array" ref="S183">_xlfn.IFS(G183 &gt; 5000000, "Very High", G183 &gt; 1000000, "High", G183 &gt; 500000, "Medium", TRUE, "Low")</f>
        <v>Very High</v>
      </c>
      <c r="T183" s="3" t="str" cm="1">
        <f t="array" ref="T183">_xlfn.IFS(B183 &gt;= 2005, "Post-2005", B183 &gt;= 2000, "2000-2004", TRUE, "Pre-2000")</f>
        <v>Post-2005</v>
      </c>
    </row>
    <row r="184" spans="1:20" x14ac:dyDescent="0.85">
      <c r="A184" s="1">
        <v>41164</v>
      </c>
      <c r="B184" t="s">
        <v>59</v>
      </c>
      <c r="C184" t="s">
        <v>430</v>
      </c>
      <c r="D184" t="s">
        <v>431</v>
      </c>
      <c r="E184" t="s">
        <v>334</v>
      </c>
      <c r="F184" t="s">
        <v>335</v>
      </c>
      <c r="G184" t="s">
        <v>432</v>
      </c>
      <c r="H184">
        <v>2000</v>
      </c>
      <c r="I184" s="2">
        <v>550835.52</v>
      </c>
      <c r="J184" s="2">
        <v>0</v>
      </c>
      <c r="K184" s="2">
        <v>550835.52</v>
      </c>
      <c r="L184" t="s">
        <v>18</v>
      </c>
      <c r="M184" s="3" t="b">
        <f>trust_funds5[[#This Row],[Contributions Outstanding (USD)]]=0</f>
        <v>1</v>
      </c>
      <c r="N184" s="3" t="str">
        <f t="shared" si="10"/>
        <v>Outstanding</v>
      </c>
      <c r="O184" s="3" t="str">
        <f t="shared" si="11"/>
        <v>High Contribution &amp; Recent</v>
      </c>
      <c r="P184" s="3" t="str">
        <f t="shared" si="12"/>
        <v>Other</v>
      </c>
      <c r="Q184" s="3" t="str">
        <f t="shared" si="13"/>
        <v>Other</v>
      </c>
      <c r="R184" s="3" t="str">
        <f t="shared" si="14"/>
        <v>Not LCLS</v>
      </c>
      <c r="S184" s="3" t="str" cm="1">
        <f t="array" ref="S184">_xlfn.IFS(G184 &gt; 5000000, "Very High", G184 &gt; 1000000, "High", G184 &gt; 500000, "Medium", TRUE, "Low")</f>
        <v>Very High</v>
      </c>
      <c r="T184" s="3" t="str" cm="1">
        <f t="array" ref="T184">_xlfn.IFS(B184 &gt;= 2005, "Post-2005", B184 &gt;= 2000, "2000-2004", TRUE, "Pre-2000")</f>
        <v>Post-2005</v>
      </c>
    </row>
    <row r="185" spans="1:20" x14ac:dyDescent="0.85">
      <c r="A185" s="1">
        <v>41164</v>
      </c>
      <c r="B185" t="s">
        <v>59</v>
      </c>
      <c r="C185" t="s">
        <v>433</v>
      </c>
      <c r="D185" t="s">
        <v>434</v>
      </c>
      <c r="E185" t="s">
        <v>21</v>
      </c>
      <c r="F185" t="s">
        <v>22</v>
      </c>
      <c r="G185" t="s">
        <v>23</v>
      </c>
      <c r="H185">
        <v>2000</v>
      </c>
      <c r="I185" s="2">
        <v>261442</v>
      </c>
      <c r="J185" s="2">
        <v>0</v>
      </c>
      <c r="K185" s="2">
        <v>261442</v>
      </c>
      <c r="L185" t="s">
        <v>18</v>
      </c>
      <c r="M185" s="3" t="b">
        <f>trust_funds5[[#This Row],[Contributions Outstanding (USD)]]=0</f>
        <v>1</v>
      </c>
      <c r="N185" s="3" t="str">
        <f t="shared" si="10"/>
        <v>Outstanding</v>
      </c>
      <c r="O185" s="3" t="str">
        <f t="shared" si="11"/>
        <v>High Contribution &amp; Recent</v>
      </c>
      <c r="P185" s="3" t="str">
        <f t="shared" si="12"/>
        <v>Other</v>
      </c>
      <c r="Q185" s="3" t="str">
        <f t="shared" si="13"/>
        <v>Other</v>
      </c>
      <c r="R185" s="3" t="str">
        <f t="shared" si="14"/>
        <v>Not LCLS</v>
      </c>
      <c r="S185" s="3" t="str" cm="1">
        <f t="array" ref="S185">_xlfn.IFS(G185 &gt; 5000000, "Very High", G185 &gt; 1000000, "High", G185 &gt; 500000, "Medium", TRUE, "Low")</f>
        <v>Very High</v>
      </c>
      <c r="T185" s="3" t="str" cm="1">
        <f t="array" ref="T185">_xlfn.IFS(B185 &gt;= 2005, "Post-2005", B185 &gt;= 2000, "2000-2004", TRUE, "Pre-2000")</f>
        <v>Post-2005</v>
      </c>
    </row>
    <row r="186" spans="1:20" x14ac:dyDescent="0.85">
      <c r="A186" s="1">
        <v>41164</v>
      </c>
      <c r="B186" t="s">
        <v>82</v>
      </c>
      <c r="C186" t="s">
        <v>435</v>
      </c>
      <c r="D186" t="s">
        <v>436</v>
      </c>
      <c r="E186" t="s">
        <v>31</v>
      </c>
      <c r="F186" t="s">
        <v>32</v>
      </c>
      <c r="H186">
        <v>2000</v>
      </c>
      <c r="I186" s="2">
        <v>245371.04</v>
      </c>
      <c r="J186" s="2">
        <v>0</v>
      </c>
      <c r="K186" s="2">
        <v>245371.04</v>
      </c>
      <c r="L186" t="s">
        <v>18</v>
      </c>
      <c r="M186" s="3" t="b">
        <f>trust_funds5[[#This Row],[Contributions Outstanding (USD)]]=0</f>
        <v>1</v>
      </c>
      <c r="N186" s="3" t="str">
        <f t="shared" si="10"/>
        <v>Outstanding</v>
      </c>
      <c r="O186" s="3" t="str">
        <f t="shared" si="11"/>
        <v>High Contribution &amp; Recent</v>
      </c>
      <c r="P186" s="3" t="str">
        <f t="shared" si="12"/>
        <v>Other</v>
      </c>
      <c r="Q186" s="3" t="str">
        <f t="shared" si="13"/>
        <v>Other</v>
      </c>
      <c r="R186" s="3" t="str">
        <f t="shared" si="14"/>
        <v>Not LCLS</v>
      </c>
      <c r="S186" s="3" t="str" cm="1">
        <f t="array" ref="S186">_xlfn.IFS(G186 &gt; 5000000, "Very High", G186 &gt; 1000000, "High", G186 &gt; 500000, "Medium", TRUE, "Low")</f>
        <v>Low</v>
      </c>
      <c r="T186" s="3" t="str" cm="1">
        <f t="array" ref="T186">_xlfn.IFS(B186 &gt;= 2005, "Post-2005", B186 &gt;= 2000, "2000-2004", TRUE, "Pre-2000")</f>
        <v>Post-2005</v>
      </c>
    </row>
    <row r="187" spans="1:20" x14ac:dyDescent="0.85">
      <c r="A187" s="1">
        <v>41164</v>
      </c>
      <c r="B187" t="s">
        <v>437</v>
      </c>
      <c r="C187" t="s">
        <v>438</v>
      </c>
      <c r="D187" t="s">
        <v>439</v>
      </c>
      <c r="E187" t="s">
        <v>49</v>
      </c>
      <c r="F187" t="s">
        <v>50</v>
      </c>
      <c r="G187" t="s">
        <v>51</v>
      </c>
      <c r="H187">
        <v>2000</v>
      </c>
      <c r="I187" s="2">
        <v>7300500</v>
      </c>
      <c r="J187" s="2">
        <v>0</v>
      </c>
      <c r="K187" s="2">
        <v>7300500</v>
      </c>
      <c r="L187" t="s">
        <v>18</v>
      </c>
      <c r="M187" s="3" t="b">
        <f>trust_funds5[[#This Row],[Contributions Outstanding (USD)]]=0</f>
        <v>1</v>
      </c>
      <c r="N187" s="3" t="str">
        <f t="shared" si="10"/>
        <v>Outstanding</v>
      </c>
      <c r="O187" s="3" t="str">
        <f t="shared" si="11"/>
        <v>High Contribution &amp; Recent</v>
      </c>
      <c r="P187" s="3" t="str">
        <f t="shared" si="12"/>
        <v>Other</v>
      </c>
      <c r="Q187" s="3" t="str">
        <f t="shared" si="13"/>
        <v>Other</v>
      </c>
      <c r="R187" s="3" t="str">
        <f t="shared" si="14"/>
        <v>Not LCLS</v>
      </c>
      <c r="S187" s="3" t="str" cm="1">
        <f t="array" ref="S187">_xlfn.IFS(G187 &gt; 5000000, "Very High", G187 &gt; 1000000, "High", G187 &gt; 500000, "Medium", TRUE, "Low")</f>
        <v>Very High</v>
      </c>
      <c r="T187" s="3" t="str" cm="1">
        <f t="array" ref="T187">_xlfn.IFS(B187 &gt;= 2005, "Post-2005", B187 &gt;= 2000, "2000-2004", TRUE, "Pre-2000")</f>
        <v>Post-2005</v>
      </c>
    </row>
    <row r="188" spans="1:20" x14ac:dyDescent="0.85">
      <c r="A188" s="1">
        <v>41164</v>
      </c>
      <c r="B188" t="s">
        <v>323</v>
      </c>
      <c r="C188" t="s">
        <v>440</v>
      </c>
      <c r="D188" t="s">
        <v>441</v>
      </c>
      <c r="E188" t="s">
        <v>442</v>
      </c>
      <c r="F188" t="s">
        <v>443</v>
      </c>
      <c r="G188" t="s">
        <v>444</v>
      </c>
      <c r="H188">
        <v>2000</v>
      </c>
      <c r="I188" s="2">
        <v>50000</v>
      </c>
      <c r="J188" s="2">
        <v>0</v>
      </c>
      <c r="K188" s="2">
        <v>50000</v>
      </c>
      <c r="L188" t="s">
        <v>18</v>
      </c>
      <c r="M188" s="3" t="b">
        <f>trust_funds5[[#This Row],[Contributions Outstanding (USD)]]=0</f>
        <v>1</v>
      </c>
      <c r="N188" s="3" t="str">
        <f t="shared" si="10"/>
        <v>Outstanding</v>
      </c>
      <c r="O188" s="3" t="str">
        <f t="shared" si="11"/>
        <v>High Contribution &amp; Recent</v>
      </c>
      <c r="P188" s="3" t="str">
        <f t="shared" si="12"/>
        <v>Other</v>
      </c>
      <c r="Q188" s="3" t="str">
        <f t="shared" si="13"/>
        <v>Other</v>
      </c>
      <c r="R188" s="3" t="str">
        <f t="shared" si="14"/>
        <v>Not LCLS</v>
      </c>
      <c r="S188" s="3" t="str" cm="1">
        <f t="array" ref="S188">_xlfn.IFS(G188 &gt; 5000000, "Very High", G188 &gt; 1000000, "High", G188 &gt; 500000, "Medium", TRUE, "Low")</f>
        <v>Very High</v>
      </c>
      <c r="T188" s="3" t="str" cm="1">
        <f t="array" ref="T188">_xlfn.IFS(B188 &gt;= 2005, "Post-2005", B188 &gt;= 2000, "2000-2004", TRUE, "Pre-2000")</f>
        <v>Post-2005</v>
      </c>
    </row>
    <row r="189" spans="1:20" x14ac:dyDescent="0.85">
      <c r="A189" s="1">
        <v>41164</v>
      </c>
      <c r="B189" t="s">
        <v>437</v>
      </c>
      <c r="C189" t="s">
        <v>445</v>
      </c>
      <c r="D189" t="s">
        <v>446</v>
      </c>
      <c r="E189" t="s">
        <v>15</v>
      </c>
      <c r="F189" t="s">
        <v>16</v>
      </c>
      <c r="G189" t="s">
        <v>17</v>
      </c>
      <c r="H189">
        <v>2000</v>
      </c>
      <c r="I189" s="2">
        <v>338856.7</v>
      </c>
      <c r="J189" s="2">
        <v>0</v>
      </c>
      <c r="K189" s="2">
        <v>338856.7</v>
      </c>
      <c r="L189" t="s">
        <v>18</v>
      </c>
      <c r="M189" s="3" t="b">
        <f>trust_funds5[[#This Row],[Contributions Outstanding (USD)]]=0</f>
        <v>1</v>
      </c>
      <c r="N189" s="3" t="str">
        <f t="shared" si="10"/>
        <v>Outstanding</v>
      </c>
      <c r="O189" s="3" t="str">
        <f t="shared" si="11"/>
        <v>High Contribution &amp; Recent</v>
      </c>
      <c r="P189" s="3" t="str">
        <f t="shared" si="12"/>
        <v>Other</v>
      </c>
      <c r="Q189" s="3" t="str">
        <f t="shared" si="13"/>
        <v>Other</v>
      </c>
      <c r="R189" s="3" t="str">
        <f t="shared" si="14"/>
        <v>Not LCLS</v>
      </c>
      <c r="S189" s="3" t="str" cm="1">
        <f t="array" ref="S189">_xlfn.IFS(G189 &gt; 5000000, "Very High", G189 &gt; 1000000, "High", G189 &gt; 500000, "Medium", TRUE, "Low")</f>
        <v>Very High</v>
      </c>
      <c r="T189" s="3" t="str" cm="1">
        <f t="array" ref="T189">_xlfn.IFS(B189 &gt;= 2005, "Post-2005", B189 &gt;= 2000, "2000-2004", TRUE, "Pre-2000")</f>
        <v>Post-2005</v>
      </c>
    </row>
    <row r="190" spans="1:20" x14ac:dyDescent="0.85">
      <c r="A190" s="1">
        <v>41164</v>
      </c>
      <c r="B190" t="s">
        <v>437</v>
      </c>
      <c r="C190" t="s">
        <v>447</v>
      </c>
      <c r="D190" t="s">
        <v>448</v>
      </c>
      <c r="E190" t="s">
        <v>15</v>
      </c>
      <c r="F190" t="s">
        <v>16</v>
      </c>
      <c r="G190" t="s">
        <v>17</v>
      </c>
      <c r="H190">
        <v>2000</v>
      </c>
      <c r="I190" s="2">
        <v>242568.03</v>
      </c>
      <c r="J190" s="2">
        <v>218.62</v>
      </c>
      <c r="K190" s="2">
        <v>242786.65</v>
      </c>
      <c r="L190" t="s">
        <v>18</v>
      </c>
      <c r="M190" s="3" t="b">
        <f>trust_funds5[[#This Row],[Contributions Outstanding (USD)]]=0</f>
        <v>0</v>
      </c>
      <c r="N190" s="3" t="str">
        <f t="shared" si="10"/>
        <v>Outstanding</v>
      </c>
      <c r="O190" s="3" t="str">
        <f t="shared" si="11"/>
        <v>High Contribution &amp; Recent</v>
      </c>
      <c r="P190" s="3" t="str">
        <f t="shared" si="12"/>
        <v>Other</v>
      </c>
      <c r="Q190" s="3" t="str">
        <f t="shared" si="13"/>
        <v>Other</v>
      </c>
      <c r="R190" s="3" t="str">
        <f t="shared" si="14"/>
        <v>Not LCLS</v>
      </c>
      <c r="S190" s="3" t="str" cm="1">
        <f t="array" ref="S190">_xlfn.IFS(G190 &gt; 5000000, "Very High", G190 &gt; 1000000, "High", G190 &gt; 500000, "Medium", TRUE, "Low")</f>
        <v>Very High</v>
      </c>
      <c r="T190" s="3" t="str" cm="1">
        <f t="array" ref="T190">_xlfn.IFS(B190 &gt;= 2005, "Post-2005", B190 &gt;= 2000, "2000-2004", TRUE, "Pre-2000")</f>
        <v>Post-2005</v>
      </c>
    </row>
    <row r="191" spans="1:20" x14ac:dyDescent="0.85">
      <c r="A191" s="1">
        <v>41164</v>
      </c>
      <c r="B191" t="s">
        <v>437</v>
      </c>
      <c r="C191" t="s">
        <v>449</v>
      </c>
      <c r="D191" t="s">
        <v>450</v>
      </c>
      <c r="E191" t="s">
        <v>15</v>
      </c>
      <c r="F191" t="s">
        <v>16</v>
      </c>
      <c r="G191" t="s">
        <v>17</v>
      </c>
      <c r="H191">
        <v>2000</v>
      </c>
      <c r="I191" s="2">
        <v>738716.11</v>
      </c>
      <c r="J191" s="2">
        <v>0</v>
      </c>
      <c r="K191" s="2">
        <v>738716.11</v>
      </c>
      <c r="L191" t="s">
        <v>116</v>
      </c>
      <c r="M191" s="3" t="b">
        <f>trust_funds5[[#This Row],[Contributions Outstanding (USD)]]=0</f>
        <v>1</v>
      </c>
      <c r="N191" s="3" t="str">
        <f t="shared" si="10"/>
        <v>Outstanding</v>
      </c>
      <c r="O191" s="3" t="str">
        <f t="shared" si="11"/>
        <v>High Contribution &amp; Recent</v>
      </c>
      <c r="P191" s="3" t="str">
        <f t="shared" si="12"/>
        <v>Other</v>
      </c>
      <c r="Q191" s="3" t="str">
        <f t="shared" si="13"/>
        <v>Other</v>
      </c>
      <c r="R191" s="3" t="str">
        <f t="shared" si="14"/>
        <v>Not LCLS</v>
      </c>
      <c r="S191" s="3" t="str" cm="1">
        <f t="array" ref="S191">_xlfn.IFS(G191 &gt; 5000000, "Very High", G191 &gt; 1000000, "High", G191 &gt; 500000, "Medium", TRUE, "Low")</f>
        <v>Very High</v>
      </c>
      <c r="T191" s="3" t="str" cm="1">
        <f t="array" ref="T191">_xlfn.IFS(B191 &gt;= 2005, "Post-2005", B191 &gt;= 2000, "2000-2004", TRUE, "Pre-2000")</f>
        <v>Post-2005</v>
      </c>
    </row>
    <row r="192" spans="1:20" x14ac:dyDescent="0.85">
      <c r="A192" s="1">
        <v>41164</v>
      </c>
      <c r="B192" t="s">
        <v>437</v>
      </c>
      <c r="C192" t="s">
        <v>449</v>
      </c>
      <c r="D192" t="s">
        <v>450</v>
      </c>
      <c r="E192" t="s">
        <v>85</v>
      </c>
      <c r="F192" t="s">
        <v>86</v>
      </c>
      <c r="G192" t="s">
        <v>87</v>
      </c>
      <c r="H192">
        <v>2000</v>
      </c>
      <c r="I192" s="2">
        <v>14051123</v>
      </c>
      <c r="J192" s="2">
        <v>0</v>
      </c>
      <c r="K192" s="2">
        <v>14051123</v>
      </c>
      <c r="L192" t="s">
        <v>116</v>
      </c>
      <c r="M192" s="3" t="b">
        <f>trust_funds5[[#This Row],[Contributions Outstanding (USD)]]=0</f>
        <v>1</v>
      </c>
      <c r="N192" s="3" t="str">
        <f t="shared" si="10"/>
        <v>Outstanding</v>
      </c>
      <c r="O192" s="3" t="str">
        <f t="shared" si="11"/>
        <v>High Contribution &amp; Recent</v>
      </c>
      <c r="P192" s="3" t="str">
        <f t="shared" si="12"/>
        <v>Other</v>
      </c>
      <c r="Q192" s="3" t="str">
        <f t="shared" si="13"/>
        <v>Other</v>
      </c>
      <c r="R192" s="3" t="str">
        <f t="shared" si="14"/>
        <v>Not LCLS</v>
      </c>
      <c r="S192" s="3" t="str" cm="1">
        <f t="array" ref="S192">_xlfn.IFS(G192 &gt; 5000000, "Very High", G192 &gt; 1000000, "High", G192 &gt; 500000, "Medium", TRUE, "Low")</f>
        <v>Very High</v>
      </c>
      <c r="T192" s="3" t="str" cm="1">
        <f t="array" ref="T192">_xlfn.IFS(B192 &gt;= 2005, "Post-2005", B192 &gt;= 2000, "2000-2004", TRUE, "Pre-2000")</f>
        <v>Post-2005</v>
      </c>
    </row>
    <row r="193" spans="1:20" x14ac:dyDescent="0.85">
      <c r="A193" s="1">
        <v>41164</v>
      </c>
      <c r="B193" t="s">
        <v>437</v>
      </c>
      <c r="C193" t="s">
        <v>449</v>
      </c>
      <c r="D193" t="s">
        <v>450</v>
      </c>
      <c r="E193" t="s">
        <v>102</v>
      </c>
      <c r="F193" t="s">
        <v>103</v>
      </c>
      <c r="G193" t="s">
        <v>104</v>
      </c>
      <c r="H193">
        <v>2000</v>
      </c>
      <c r="I193" s="2">
        <v>2320350</v>
      </c>
      <c r="J193" s="2">
        <v>0</v>
      </c>
      <c r="K193" s="2">
        <v>2320350</v>
      </c>
      <c r="L193" t="s">
        <v>116</v>
      </c>
      <c r="M193" s="3" t="b">
        <f>trust_funds5[[#This Row],[Contributions Outstanding (USD)]]=0</f>
        <v>1</v>
      </c>
      <c r="N193" s="3" t="str">
        <f t="shared" si="10"/>
        <v>Outstanding</v>
      </c>
      <c r="O193" s="3" t="str">
        <f t="shared" si="11"/>
        <v>High Contribution &amp; Recent</v>
      </c>
      <c r="P193" s="3" t="str">
        <f t="shared" si="12"/>
        <v>Other</v>
      </c>
      <c r="Q193" s="3" t="str">
        <f t="shared" si="13"/>
        <v>Other</v>
      </c>
      <c r="R193" s="3" t="str">
        <f t="shared" si="14"/>
        <v>Not LCLS</v>
      </c>
      <c r="S193" s="3" t="str" cm="1">
        <f t="array" ref="S193">_xlfn.IFS(G193 &gt; 5000000, "Very High", G193 &gt; 1000000, "High", G193 &gt; 500000, "Medium", TRUE, "Low")</f>
        <v>Very High</v>
      </c>
      <c r="T193" s="3" t="str" cm="1">
        <f t="array" ref="T193">_xlfn.IFS(B193 &gt;= 2005, "Post-2005", B193 &gt;= 2000, "2000-2004", TRUE, "Pre-2000")</f>
        <v>Post-2005</v>
      </c>
    </row>
    <row r="194" spans="1:20" x14ac:dyDescent="0.85">
      <c r="A194" s="1">
        <v>41164</v>
      </c>
      <c r="B194" t="s">
        <v>437</v>
      </c>
      <c r="C194" t="s">
        <v>449</v>
      </c>
      <c r="D194" t="s">
        <v>450</v>
      </c>
      <c r="E194" t="s">
        <v>223</v>
      </c>
      <c r="F194" t="s">
        <v>224</v>
      </c>
      <c r="G194" t="s">
        <v>225</v>
      </c>
      <c r="H194">
        <v>2000</v>
      </c>
      <c r="I194" s="2">
        <v>6797511</v>
      </c>
      <c r="J194" s="2">
        <v>0</v>
      </c>
      <c r="K194" s="2">
        <v>6797511</v>
      </c>
      <c r="L194" t="s">
        <v>116</v>
      </c>
      <c r="M194" s="3" t="b">
        <f>trust_funds5[[#This Row],[Contributions Outstanding (USD)]]=0</f>
        <v>1</v>
      </c>
      <c r="N194" s="3" t="str">
        <f t="shared" ref="N194:N257" si="15">IF(D194 &gt; 0, "Outstanding", "No Outstanding")</f>
        <v>Outstanding</v>
      </c>
      <c r="O194" s="3" t="str">
        <f t="shared" ref="O194:O257" si="16">IF(AND(C194 &gt; 1000000, B194 &gt; 2000), "High Contribution &amp; Recent", "Other")</f>
        <v>High Contribution &amp; Recent</v>
      </c>
      <c r="P194" s="3" t="str">
        <f t="shared" ref="P194:P257" si="17">IF(AND(B194 = 2000, E194 = "Canada"), "Year 2000, Canada", "Other")</f>
        <v>Other</v>
      </c>
      <c r="Q194" s="3" t="str">
        <f t="shared" ref="Q194:Q257" si="18">IF(OR(E194 = "Canada", E194 = "Sweden"), "Canada or Sweden", "Other")</f>
        <v>Other</v>
      </c>
      <c r="R194" s="3" t="str">
        <f t="shared" ref="R194:R257" si="19">IF(NOT(F194 = "LCLS"), "Not LCLS", "LCLS")</f>
        <v>Not LCLS</v>
      </c>
      <c r="S194" s="3" t="str" cm="1">
        <f t="array" ref="S194">_xlfn.IFS(G194 &gt; 5000000, "Very High", G194 &gt; 1000000, "High", G194 &gt; 500000, "Medium", TRUE, "Low")</f>
        <v>Very High</v>
      </c>
      <c r="T194" s="3" t="str" cm="1">
        <f t="array" ref="T194">_xlfn.IFS(B194 &gt;= 2005, "Post-2005", B194 &gt;= 2000, "2000-2004", TRUE, "Pre-2000")</f>
        <v>Post-2005</v>
      </c>
    </row>
    <row r="195" spans="1:20" x14ac:dyDescent="0.85">
      <c r="A195" s="1">
        <v>41164</v>
      </c>
      <c r="B195" t="s">
        <v>437</v>
      </c>
      <c r="C195" t="s">
        <v>449</v>
      </c>
      <c r="D195" t="s">
        <v>450</v>
      </c>
      <c r="E195" t="s">
        <v>49</v>
      </c>
      <c r="F195" t="s">
        <v>50</v>
      </c>
      <c r="G195" t="s">
        <v>451</v>
      </c>
      <c r="H195">
        <v>2000</v>
      </c>
      <c r="I195" s="2">
        <v>750000</v>
      </c>
      <c r="J195" s="2">
        <v>0</v>
      </c>
      <c r="K195" s="2">
        <v>750000</v>
      </c>
      <c r="L195" t="s">
        <v>116</v>
      </c>
      <c r="M195" s="3" t="b">
        <f>trust_funds5[[#This Row],[Contributions Outstanding (USD)]]=0</f>
        <v>1</v>
      </c>
      <c r="N195" s="3" t="str">
        <f t="shared" si="15"/>
        <v>Outstanding</v>
      </c>
      <c r="O195" s="3" t="str">
        <f t="shared" si="16"/>
        <v>High Contribution &amp; Recent</v>
      </c>
      <c r="P195" s="3" t="str">
        <f t="shared" si="17"/>
        <v>Other</v>
      </c>
      <c r="Q195" s="3" t="str">
        <f t="shared" si="18"/>
        <v>Other</v>
      </c>
      <c r="R195" s="3" t="str">
        <f t="shared" si="19"/>
        <v>Not LCLS</v>
      </c>
      <c r="S195" s="3" t="str" cm="1">
        <f t="array" ref="S195">_xlfn.IFS(G195 &gt; 5000000, "Very High", G195 &gt; 1000000, "High", G195 &gt; 500000, "Medium", TRUE, "Low")</f>
        <v>Very High</v>
      </c>
      <c r="T195" s="3" t="str" cm="1">
        <f t="array" ref="T195">_xlfn.IFS(B195 &gt;= 2005, "Post-2005", B195 &gt;= 2000, "2000-2004", TRUE, "Pre-2000")</f>
        <v>Post-2005</v>
      </c>
    </row>
    <row r="196" spans="1:20" x14ac:dyDescent="0.85">
      <c r="A196" s="1">
        <v>41164</v>
      </c>
      <c r="B196" t="s">
        <v>437</v>
      </c>
      <c r="C196" t="s">
        <v>449</v>
      </c>
      <c r="D196" t="s">
        <v>450</v>
      </c>
      <c r="E196" t="s">
        <v>49</v>
      </c>
      <c r="F196" t="s">
        <v>50</v>
      </c>
      <c r="G196" t="s">
        <v>51</v>
      </c>
      <c r="H196">
        <v>2000</v>
      </c>
      <c r="I196" s="2">
        <v>5500000</v>
      </c>
      <c r="J196" s="2">
        <v>0</v>
      </c>
      <c r="K196" s="2">
        <v>5500000</v>
      </c>
      <c r="L196" t="s">
        <v>116</v>
      </c>
      <c r="M196" s="3" t="b">
        <f>trust_funds5[[#This Row],[Contributions Outstanding (USD)]]=0</f>
        <v>1</v>
      </c>
      <c r="N196" s="3" t="str">
        <f t="shared" si="15"/>
        <v>Outstanding</v>
      </c>
      <c r="O196" s="3" t="str">
        <f t="shared" si="16"/>
        <v>High Contribution &amp; Recent</v>
      </c>
      <c r="P196" s="3" t="str">
        <f t="shared" si="17"/>
        <v>Other</v>
      </c>
      <c r="Q196" s="3" t="str">
        <f t="shared" si="18"/>
        <v>Other</v>
      </c>
      <c r="R196" s="3" t="str">
        <f t="shared" si="19"/>
        <v>Not LCLS</v>
      </c>
      <c r="S196" s="3" t="str" cm="1">
        <f t="array" ref="S196">_xlfn.IFS(G196 &gt; 5000000, "Very High", G196 &gt; 1000000, "High", G196 &gt; 500000, "Medium", TRUE, "Low")</f>
        <v>Very High</v>
      </c>
      <c r="T196" s="3" t="str" cm="1">
        <f t="array" ref="T196">_xlfn.IFS(B196 &gt;= 2005, "Post-2005", B196 &gt;= 2000, "2000-2004", TRUE, "Pre-2000")</f>
        <v>Post-2005</v>
      </c>
    </row>
    <row r="197" spans="1:20" x14ac:dyDescent="0.85">
      <c r="A197" s="1">
        <v>41164</v>
      </c>
      <c r="B197" t="s">
        <v>90</v>
      </c>
      <c r="C197" t="s">
        <v>452</v>
      </c>
      <c r="D197" t="s">
        <v>453</v>
      </c>
      <c r="E197" t="s">
        <v>102</v>
      </c>
      <c r="F197" t="s">
        <v>103</v>
      </c>
      <c r="G197" t="s">
        <v>104</v>
      </c>
      <c r="H197">
        <v>2000</v>
      </c>
      <c r="I197" s="2">
        <v>945108.11</v>
      </c>
      <c r="J197" s="2">
        <v>0</v>
      </c>
      <c r="K197" s="2">
        <v>945108.11</v>
      </c>
      <c r="L197" t="s">
        <v>18</v>
      </c>
      <c r="M197" s="3" t="b">
        <f>trust_funds5[[#This Row],[Contributions Outstanding (USD)]]=0</f>
        <v>1</v>
      </c>
      <c r="N197" s="3" t="str">
        <f t="shared" si="15"/>
        <v>Outstanding</v>
      </c>
      <c r="O197" s="3" t="str">
        <f t="shared" si="16"/>
        <v>High Contribution &amp; Recent</v>
      </c>
      <c r="P197" s="3" t="str">
        <f t="shared" si="17"/>
        <v>Other</v>
      </c>
      <c r="Q197" s="3" t="str">
        <f t="shared" si="18"/>
        <v>Other</v>
      </c>
      <c r="R197" s="3" t="str">
        <f t="shared" si="19"/>
        <v>Not LCLS</v>
      </c>
      <c r="S197" s="3" t="str" cm="1">
        <f t="array" ref="S197">_xlfn.IFS(G197 &gt; 5000000, "Very High", G197 &gt; 1000000, "High", G197 &gt; 500000, "Medium", TRUE, "Low")</f>
        <v>Very High</v>
      </c>
      <c r="T197" s="3" t="str" cm="1">
        <f t="array" ref="T197">_xlfn.IFS(B197 &gt;= 2005, "Post-2005", B197 &gt;= 2000, "2000-2004", TRUE, "Pre-2000")</f>
        <v>Post-2005</v>
      </c>
    </row>
    <row r="198" spans="1:20" x14ac:dyDescent="0.85">
      <c r="A198" s="1">
        <v>41164</v>
      </c>
      <c r="B198" t="s">
        <v>12</v>
      </c>
      <c r="C198" t="s">
        <v>454</v>
      </c>
      <c r="D198" t="s">
        <v>455</v>
      </c>
      <c r="E198" t="s">
        <v>42</v>
      </c>
      <c r="F198" t="s">
        <v>43</v>
      </c>
      <c r="G198" t="s">
        <v>44</v>
      </c>
      <c r="H198">
        <v>2000</v>
      </c>
      <c r="I198" s="2">
        <v>21007.64</v>
      </c>
      <c r="J198" s="2">
        <v>0</v>
      </c>
      <c r="K198" s="2">
        <v>21007.64</v>
      </c>
      <c r="L198" t="s">
        <v>18</v>
      </c>
      <c r="M198" s="3" t="b">
        <f>trust_funds5[[#This Row],[Contributions Outstanding (USD)]]=0</f>
        <v>1</v>
      </c>
      <c r="N198" s="3" t="str">
        <f t="shared" si="15"/>
        <v>Outstanding</v>
      </c>
      <c r="O198" s="3" t="str">
        <f t="shared" si="16"/>
        <v>High Contribution &amp; Recent</v>
      </c>
      <c r="P198" s="3" t="str">
        <f t="shared" si="17"/>
        <v>Other</v>
      </c>
      <c r="Q198" s="3" t="str">
        <f t="shared" si="18"/>
        <v>Other</v>
      </c>
      <c r="R198" s="3" t="str">
        <f t="shared" si="19"/>
        <v>Not LCLS</v>
      </c>
      <c r="S198" s="3" t="str" cm="1">
        <f t="array" ref="S198">_xlfn.IFS(G198 &gt; 5000000, "Very High", G198 &gt; 1000000, "High", G198 &gt; 500000, "Medium", TRUE, "Low")</f>
        <v>Very High</v>
      </c>
      <c r="T198" s="3" t="str" cm="1">
        <f t="array" ref="T198">_xlfn.IFS(B198 &gt;= 2005, "Post-2005", B198 &gt;= 2000, "2000-2004", TRUE, "Pre-2000")</f>
        <v>Post-2005</v>
      </c>
    </row>
    <row r="199" spans="1:20" x14ac:dyDescent="0.85">
      <c r="A199" s="1">
        <v>41164</v>
      </c>
      <c r="B199" t="s">
        <v>33</v>
      </c>
      <c r="C199" t="s">
        <v>456</v>
      </c>
      <c r="D199" t="s">
        <v>457</v>
      </c>
      <c r="E199" t="s">
        <v>119</v>
      </c>
      <c r="F199" t="s">
        <v>120</v>
      </c>
      <c r="G199" t="s">
        <v>121</v>
      </c>
      <c r="H199">
        <v>2000</v>
      </c>
      <c r="I199" s="2">
        <v>4700729.4400000004</v>
      </c>
      <c r="J199" s="2">
        <v>0</v>
      </c>
      <c r="K199" s="2">
        <v>4700729.4400000004</v>
      </c>
      <c r="L199" t="s">
        <v>18</v>
      </c>
      <c r="M199" s="3" t="b">
        <f>trust_funds5[[#This Row],[Contributions Outstanding (USD)]]=0</f>
        <v>1</v>
      </c>
      <c r="N199" s="3" t="str">
        <f t="shared" si="15"/>
        <v>Outstanding</v>
      </c>
      <c r="O199" s="3" t="str">
        <f t="shared" si="16"/>
        <v>High Contribution &amp; Recent</v>
      </c>
      <c r="P199" s="3" t="str">
        <f t="shared" si="17"/>
        <v>Other</v>
      </c>
      <c r="Q199" s="3" t="str">
        <f t="shared" si="18"/>
        <v>Other</v>
      </c>
      <c r="R199" s="3" t="str">
        <f t="shared" si="19"/>
        <v>Not LCLS</v>
      </c>
      <c r="S199" s="3" t="str" cm="1">
        <f t="array" ref="S199">_xlfn.IFS(G199 &gt; 5000000, "Very High", G199 &gt; 1000000, "High", G199 &gt; 500000, "Medium", TRUE, "Low")</f>
        <v>Very High</v>
      </c>
      <c r="T199" s="3" t="str" cm="1">
        <f t="array" ref="T199">_xlfn.IFS(B199 &gt;= 2005, "Post-2005", B199 &gt;= 2000, "2000-2004", TRUE, "Pre-2000")</f>
        <v>Post-2005</v>
      </c>
    </row>
    <row r="200" spans="1:20" x14ac:dyDescent="0.85">
      <c r="A200" s="1">
        <v>41164</v>
      </c>
      <c r="B200" t="s">
        <v>33</v>
      </c>
      <c r="C200" t="s">
        <v>458</v>
      </c>
      <c r="D200" t="s">
        <v>459</v>
      </c>
      <c r="E200" t="s">
        <v>119</v>
      </c>
      <c r="F200" t="s">
        <v>120</v>
      </c>
      <c r="G200" t="s">
        <v>121</v>
      </c>
      <c r="H200">
        <v>2000</v>
      </c>
      <c r="I200" s="2">
        <v>7128333.6500000004</v>
      </c>
      <c r="J200" s="2">
        <v>0</v>
      </c>
      <c r="K200" s="2">
        <v>7128333.6500000004</v>
      </c>
      <c r="L200" t="s">
        <v>18</v>
      </c>
      <c r="M200" s="3" t="b">
        <f>trust_funds5[[#This Row],[Contributions Outstanding (USD)]]=0</f>
        <v>1</v>
      </c>
      <c r="N200" s="3" t="str">
        <f t="shared" si="15"/>
        <v>Outstanding</v>
      </c>
      <c r="O200" s="3" t="str">
        <f t="shared" si="16"/>
        <v>High Contribution &amp; Recent</v>
      </c>
      <c r="P200" s="3" t="str">
        <f t="shared" si="17"/>
        <v>Other</v>
      </c>
      <c r="Q200" s="3" t="str">
        <f t="shared" si="18"/>
        <v>Other</v>
      </c>
      <c r="R200" s="3" t="str">
        <f t="shared" si="19"/>
        <v>Not LCLS</v>
      </c>
      <c r="S200" s="3" t="str" cm="1">
        <f t="array" ref="S200">_xlfn.IFS(G200 &gt; 5000000, "Very High", G200 &gt; 1000000, "High", G200 &gt; 500000, "Medium", TRUE, "Low")</f>
        <v>Very High</v>
      </c>
      <c r="T200" s="3" t="str" cm="1">
        <f t="array" ref="T200">_xlfn.IFS(B200 &gt;= 2005, "Post-2005", B200 &gt;= 2000, "2000-2004", TRUE, "Pre-2000")</f>
        <v>Post-2005</v>
      </c>
    </row>
    <row r="201" spans="1:20" x14ac:dyDescent="0.85">
      <c r="A201" s="1">
        <v>41164</v>
      </c>
      <c r="B201" t="s">
        <v>33</v>
      </c>
      <c r="C201" t="s">
        <v>460</v>
      </c>
      <c r="D201" t="s">
        <v>461</v>
      </c>
      <c r="E201" t="s">
        <v>119</v>
      </c>
      <c r="F201" t="s">
        <v>120</v>
      </c>
      <c r="G201" t="s">
        <v>121</v>
      </c>
      <c r="H201">
        <v>2000</v>
      </c>
      <c r="I201" s="2">
        <v>4810480.7699999996</v>
      </c>
      <c r="J201" s="2">
        <v>0</v>
      </c>
      <c r="K201" s="2">
        <v>4810480.7699999996</v>
      </c>
      <c r="L201" t="s">
        <v>18</v>
      </c>
      <c r="M201" s="3" t="b">
        <f>trust_funds5[[#This Row],[Contributions Outstanding (USD)]]=0</f>
        <v>1</v>
      </c>
      <c r="N201" s="3" t="str">
        <f t="shared" si="15"/>
        <v>Outstanding</v>
      </c>
      <c r="O201" s="3" t="str">
        <f t="shared" si="16"/>
        <v>High Contribution &amp; Recent</v>
      </c>
      <c r="P201" s="3" t="str">
        <f t="shared" si="17"/>
        <v>Other</v>
      </c>
      <c r="Q201" s="3" t="str">
        <f t="shared" si="18"/>
        <v>Other</v>
      </c>
      <c r="R201" s="3" t="str">
        <f t="shared" si="19"/>
        <v>Not LCLS</v>
      </c>
      <c r="S201" s="3" t="str" cm="1">
        <f t="array" ref="S201">_xlfn.IFS(G201 &gt; 5000000, "Very High", G201 &gt; 1000000, "High", G201 &gt; 500000, "Medium", TRUE, "Low")</f>
        <v>Very High</v>
      </c>
      <c r="T201" s="3" t="str" cm="1">
        <f t="array" ref="T201">_xlfn.IFS(B201 &gt;= 2005, "Post-2005", B201 &gt;= 2000, "2000-2004", TRUE, "Pre-2000")</f>
        <v>Post-2005</v>
      </c>
    </row>
    <row r="202" spans="1:20" x14ac:dyDescent="0.85">
      <c r="A202" s="1">
        <v>41164</v>
      </c>
      <c r="B202" t="s">
        <v>33</v>
      </c>
      <c r="C202" t="s">
        <v>462</v>
      </c>
      <c r="D202" t="s">
        <v>463</v>
      </c>
      <c r="E202" t="s">
        <v>119</v>
      </c>
      <c r="F202" t="s">
        <v>120</v>
      </c>
      <c r="G202" t="s">
        <v>121</v>
      </c>
      <c r="H202">
        <v>2000</v>
      </c>
      <c r="I202" s="2">
        <v>4700729.4400000004</v>
      </c>
      <c r="J202" s="2">
        <v>0</v>
      </c>
      <c r="K202" s="2">
        <v>4700729.4400000004</v>
      </c>
      <c r="L202" t="s">
        <v>18</v>
      </c>
      <c r="M202" s="3" t="b">
        <f>trust_funds5[[#This Row],[Contributions Outstanding (USD)]]=0</f>
        <v>1</v>
      </c>
      <c r="N202" s="3" t="str">
        <f t="shared" si="15"/>
        <v>Outstanding</v>
      </c>
      <c r="O202" s="3" t="str">
        <f t="shared" si="16"/>
        <v>High Contribution &amp; Recent</v>
      </c>
      <c r="P202" s="3" t="str">
        <f t="shared" si="17"/>
        <v>Other</v>
      </c>
      <c r="Q202" s="3" t="str">
        <f t="shared" si="18"/>
        <v>Other</v>
      </c>
      <c r="R202" s="3" t="str">
        <f t="shared" si="19"/>
        <v>Not LCLS</v>
      </c>
      <c r="S202" s="3" t="str" cm="1">
        <f t="array" ref="S202">_xlfn.IFS(G202 &gt; 5000000, "Very High", G202 &gt; 1000000, "High", G202 &gt; 500000, "Medium", TRUE, "Low")</f>
        <v>Very High</v>
      </c>
      <c r="T202" s="3" t="str" cm="1">
        <f t="array" ref="T202">_xlfn.IFS(B202 &gt;= 2005, "Post-2005", B202 &gt;= 2000, "2000-2004", TRUE, "Pre-2000")</f>
        <v>Post-2005</v>
      </c>
    </row>
    <row r="203" spans="1:20" x14ac:dyDescent="0.85">
      <c r="A203" s="1">
        <v>41164</v>
      </c>
      <c r="B203" t="s">
        <v>90</v>
      </c>
      <c r="C203" t="s">
        <v>464</v>
      </c>
      <c r="D203" t="s">
        <v>465</v>
      </c>
      <c r="E203" t="s">
        <v>223</v>
      </c>
      <c r="F203" t="s">
        <v>224</v>
      </c>
      <c r="G203" t="s">
        <v>225</v>
      </c>
      <c r="H203">
        <v>2000</v>
      </c>
      <c r="I203" s="2">
        <v>278000</v>
      </c>
      <c r="J203" s="2">
        <v>0</v>
      </c>
      <c r="K203" s="2">
        <v>278000</v>
      </c>
      <c r="L203" t="s">
        <v>18</v>
      </c>
      <c r="M203" s="3" t="b">
        <f>trust_funds5[[#This Row],[Contributions Outstanding (USD)]]=0</f>
        <v>1</v>
      </c>
      <c r="N203" s="3" t="str">
        <f t="shared" si="15"/>
        <v>Outstanding</v>
      </c>
      <c r="O203" s="3" t="str">
        <f t="shared" si="16"/>
        <v>High Contribution &amp; Recent</v>
      </c>
      <c r="P203" s="3" t="str">
        <f t="shared" si="17"/>
        <v>Other</v>
      </c>
      <c r="Q203" s="3" t="str">
        <f t="shared" si="18"/>
        <v>Other</v>
      </c>
      <c r="R203" s="3" t="str">
        <f t="shared" si="19"/>
        <v>Not LCLS</v>
      </c>
      <c r="S203" s="3" t="str" cm="1">
        <f t="array" ref="S203">_xlfn.IFS(G203 &gt; 5000000, "Very High", G203 &gt; 1000000, "High", G203 &gt; 500000, "Medium", TRUE, "Low")</f>
        <v>Very High</v>
      </c>
      <c r="T203" s="3" t="str" cm="1">
        <f t="array" ref="T203">_xlfn.IFS(B203 &gt;= 2005, "Post-2005", B203 &gt;= 2000, "2000-2004", TRUE, "Pre-2000")</f>
        <v>Post-2005</v>
      </c>
    </row>
    <row r="204" spans="1:20" x14ac:dyDescent="0.85">
      <c r="A204" s="1">
        <v>41164</v>
      </c>
      <c r="B204" t="s">
        <v>90</v>
      </c>
      <c r="C204" t="s">
        <v>464</v>
      </c>
      <c r="D204" t="s">
        <v>465</v>
      </c>
      <c r="E204" t="s">
        <v>466</v>
      </c>
      <c r="F204" t="s">
        <v>467</v>
      </c>
      <c r="G204" t="s">
        <v>468</v>
      </c>
      <c r="H204">
        <v>2000</v>
      </c>
      <c r="I204" s="2">
        <v>400000</v>
      </c>
      <c r="J204" s="2">
        <v>0</v>
      </c>
      <c r="K204" s="2">
        <v>400000</v>
      </c>
      <c r="L204" t="s">
        <v>18</v>
      </c>
      <c r="M204" s="3" t="b">
        <f>trust_funds5[[#This Row],[Contributions Outstanding (USD)]]=0</f>
        <v>1</v>
      </c>
      <c r="N204" s="3" t="str">
        <f t="shared" si="15"/>
        <v>Outstanding</v>
      </c>
      <c r="O204" s="3" t="str">
        <f t="shared" si="16"/>
        <v>High Contribution &amp; Recent</v>
      </c>
      <c r="P204" s="3" t="str">
        <f t="shared" si="17"/>
        <v>Other</v>
      </c>
      <c r="Q204" s="3" t="str">
        <f t="shared" si="18"/>
        <v>Other</v>
      </c>
      <c r="R204" s="3" t="str">
        <f t="shared" si="19"/>
        <v>Not LCLS</v>
      </c>
      <c r="S204" s="3" t="str" cm="1">
        <f t="array" ref="S204">_xlfn.IFS(G204 &gt; 5000000, "Very High", G204 &gt; 1000000, "High", G204 &gt; 500000, "Medium", TRUE, "Low")</f>
        <v>Very High</v>
      </c>
      <c r="T204" s="3" t="str" cm="1">
        <f t="array" ref="T204">_xlfn.IFS(B204 &gt;= 2005, "Post-2005", B204 &gt;= 2000, "2000-2004", TRUE, "Pre-2000")</f>
        <v>Post-2005</v>
      </c>
    </row>
    <row r="205" spans="1:20" x14ac:dyDescent="0.85">
      <c r="A205" s="1">
        <v>41164</v>
      </c>
      <c r="B205" t="s">
        <v>90</v>
      </c>
      <c r="C205" t="s">
        <v>464</v>
      </c>
      <c r="D205" t="s">
        <v>465</v>
      </c>
      <c r="E205" t="s">
        <v>93</v>
      </c>
      <c r="F205" t="s">
        <v>94</v>
      </c>
      <c r="H205">
        <v>2000</v>
      </c>
      <c r="I205" s="2">
        <v>500000</v>
      </c>
      <c r="J205" s="2">
        <v>0</v>
      </c>
      <c r="K205" s="2">
        <v>500000</v>
      </c>
      <c r="L205" t="s">
        <v>18</v>
      </c>
      <c r="M205" s="3" t="b">
        <f>trust_funds5[[#This Row],[Contributions Outstanding (USD)]]=0</f>
        <v>1</v>
      </c>
      <c r="N205" s="3" t="str">
        <f t="shared" si="15"/>
        <v>Outstanding</v>
      </c>
      <c r="O205" s="3" t="str">
        <f t="shared" si="16"/>
        <v>High Contribution &amp; Recent</v>
      </c>
      <c r="P205" s="3" t="str">
        <f t="shared" si="17"/>
        <v>Other</v>
      </c>
      <c r="Q205" s="3" t="str">
        <f t="shared" si="18"/>
        <v>Other</v>
      </c>
      <c r="R205" s="3" t="str">
        <f t="shared" si="19"/>
        <v>Not LCLS</v>
      </c>
      <c r="S205" s="3" t="str" cm="1">
        <f t="array" ref="S205">_xlfn.IFS(G205 &gt; 5000000, "Very High", G205 &gt; 1000000, "High", G205 &gt; 500000, "Medium", TRUE, "Low")</f>
        <v>Low</v>
      </c>
      <c r="T205" s="3" t="str" cm="1">
        <f t="array" ref="T205">_xlfn.IFS(B205 &gt;= 2005, "Post-2005", B205 &gt;= 2000, "2000-2004", TRUE, "Pre-2000")</f>
        <v>Post-2005</v>
      </c>
    </row>
    <row r="206" spans="1:20" x14ac:dyDescent="0.85">
      <c r="A206" s="1">
        <v>41164</v>
      </c>
      <c r="B206" t="s">
        <v>12</v>
      </c>
      <c r="C206" t="s">
        <v>469</v>
      </c>
      <c r="D206" t="s">
        <v>470</v>
      </c>
      <c r="E206" t="s">
        <v>15</v>
      </c>
      <c r="F206" t="s">
        <v>16</v>
      </c>
      <c r="G206" t="s">
        <v>17</v>
      </c>
      <c r="H206">
        <v>2000</v>
      </c>
      <c r="I206" s="2">
        <v>23963</v>
      </c>
      <c r="J206" s="2">
        <v>0</v>
      </c>
      <c r="K206" s="2">
        <v>23963</v>
      </c>
      <c r="L206" t="s">
        <v>18</v>
      </c>
      <c r="M206" s="3" t="b">
        <f>trust_funds5[[#This Row],[Contributions Outstanding (USD)]]=0</f>
        <v>1</v>
      </c>
      <c r="N206" s="3" t="str">
        <f t="shared" si="15"/>
        <v>Outstanding</v>
      </c>
      <c r="O206" s="3" t="str">
        <f t="shared" si="16"/>
        <v>High Contribution &amp; Recent</v>
      </c>
      <c r="P206" s="3" t="str">
        <f t="shared" si="17"/>
        <v>Other</v>
      </c>
      <c r="Q206" s="3" t="str">
        <f t="shared" si="18"/>
        <v>Other</v>
      </c>
      <c r="R206" s="3" t="str">
        <f t="shared" si="19"/>
        <v>Not LCLS</v>
      </c>
      <c r="S206" s="3" t="str" cm="1">
        <f t="array" ref="S206">_xlfn.IFS(G206 &gt; 5000000, "Very High", G206 &gt; 1000000, "High", G206 &gt; 500000, "Medium", TRUE, "Low")</f>
        <v>Very High</v>
      </c>
      <c r="T206" s="3" t="str" cm="1">
        <f t="array" ref="T206">_xlfn.IFS(B206 &gt;= 2005, "Post-2005", B206 &gt;= 2000, "2000-2004", TRUE, "Pre-2000")</f>
        <v>Post-2005</v>
      </c>
    </row>
    <row r="207" spans="1:20" x14ac:dyDescent="0.85">
      <c r="A207" s="1">
        <v>41164</v>
      </c>
      <c r="B207" t="s">
        <v>73</v>
      </c>
      <c r="C207" t="s">
        <v>471</v>
      </c>
      <c r="D207" t="s">
        <v>472</v>
      </c>
      <c r="E207" t="s">
        <v>15</v>
      </c>
      <c r="F207" t="s">
        <v>16</v>
      </c>
      <c r="G207" t="s">
        <v>17</v>
      </c>
      <c r="H207">
        <v>2000</v>
      </c>
      <c r="I207" s="2">
        <v>457456.54</v>
      </c>
      <c r="J207" s="2">
        <v>0</v>
      </c>
      <c r="K207" s="2">
        <v>457456.54</v>
      </c>
      <c r="L207" t="s">
        <v>18</v>
      </c>
      <c r="M207" s="3" t="b">
        <f>trust_funds5[[#This Row],[Contributions Outstanding (USD)]]=0</f>
        <v>1</v>
      </c>
      <c r="N207" s="3" t="str">
        <f t="shared" si="15"/>
        <v>Outstanding</v>
      </c>
      <c r="O207" s="3" t="str">
        <f t="shared" si="16"/>
        <v>High Contribution &amp; Recent</v>
      </c>
      <c r="P207" s="3" t="str">
        <f t="shared" si="17"/>
        <v>Other</v>
      </c>
      <c r="Q207" s="3" t="str">
        <f t="shared" si="18"/>
        <v>Other</v>
      </c>
      <c r="R207" s="3" t="str">
        <f t="shared" si="19"/>
        <v>Not LCLS</v>
      </c>
      <c r="S207" s="3" t="str" cm="1">
        <f t="array" ref="S207">_xlfn.IFS(G207 &gt; 5000000, "Very High", G207 &gt; 1000000, "High", G207 &gt; 500000, "Medium", TRUE, "Low")</f>
        <v>Very High</v>
      </c>
      <c r="T207" s="3" t="str" cm="1">
        <f t="array" ref="T207">_xlfn.IFS(B207 &gt;= 2005, "Post-2005", B207 &gt;= 2000, "2000-2004", TRUE, "Pre-2000")</f>
        <v>Post-2005</v>
      </c>
    </row>
    <row r="208" spans="1:20" x14ac:dyDescent="0.85">
      <c r="A208" s="1">
        <v>41164</v>
      </c>
      <c r="B208" t="s">
        <v>323</v>
      </c>
      <c r="C208" t="s">
        <v>473</v>
      </c>
      <c r="D208" t="s">
        <v>474</v>
      </c>
      <c r="E208" t="s">
        <v>15</v>
      </c>
      <c r="F208" t="s">
        <v>16</v>
      </c>
      <c r="G208" t="s">
        <v>475</v>
      </c>
      <c r="H208">
        <v>2000</v>
      </c>
      <c r="I208" s="2">
        <v>8716927.2799999993</v>
      </c>
      <c r="J208" s="2">
        <v>0</v>
      </c>
      <c r="K208" s="2">
        <v>8716927.2799999993</v>
      </c>
      <c r="L208" t="s">
        <v>18</v>
      </c>
      <c r="M208" s="3" t="b">
        <f>trust_funds5[[#This Row],[Contributions Outstanding (USD)]]=0</f>
        <v>1</v>
      </c>
      <c r="N208" s="3" t="str">
        <f t="shared" si="15"/>
        <v>Outstanding</v>
      </c>
      <c r="O208" s="3" t="str">
        <f t="shared" si="16"/>
        <v>High Contribution &amp; Recent</v>
      </c>
      <c r="P208" s="3" t="str">
        <f t="shared" si="17"/>
        <v>Other</v>
      </c>
      <c r="Q208" s="3" t="str">
        <f t="shared" si="18"/>
        <v>Other</v>
      </c>
      <c r="R208" s="3" t="str">
        <f t="shared" si="19"/>
        <v>Not LCLS</v>
      </c>
      <c r="S208" s="3" t="str" cm="1">
        <f t="array" ref="S208">_xlfn.IFS(G208 &gt; 5000000, "Very High", G208 &gt; 1000000, "High", G208 &gt; 500000, "Medium", TRUE, "Low")</f>
        <v>Very High</v>
      </c>
      <c r="T208" s="3" t="str" cm="1">
        <f t="array" ref="T208">_xlfn.IFS(B208 &gt;= 2005, "Post-2005", B208 &gt;= 2000, "2000-2004", TRUE, "Pre-2000")</f>
        <v>Post-2005</v>
      </c>
    </row>
    <row r="209" spans="1:20" x14ac:dyDescent="0.85">
      <c r="A209" s="1">
        <v>41164</v>
      </c>
      <c r="B209" t="s">
        <v>323</v>
      </c>
      <c r="C209" t="s">
        <v>476</v>
      </c>
      <c r="D209" t="s">
        <v>477</v>
      </c>
      <c r="E209" t="s">
        <v>15</v>
      </c>
      <c r="F209" t="s">
        <v>16</v>
      </c>
      <c r="G209" t="s">
        <v>475</v>
      </c>
      <c r="H209">
        <v>2000</v>
      </c>
      <c r="I209" s="2">
        <v>1711477.74</v>
      </c>
      <c r="J209" s="2">
        <v>0</v>
      </c>
      <c r="K209" s="2">
        <v>1711477.74</v>
      </c>
      <c r="L209" t="s">
        <v>18</v>
      </c>
      <c r="M209" s="3" t="b">
        <f>trust_funds5[[#This Row],[Contributions Outstanding (USD)]]=0</f>
        <v>1</v>
      </c>
      <c r="N209" s="3" t="str">
        <f t="shared" si="15"/>
        <v>Outstanding</v>
      </c>
      <c r="O209" s="3" t="str">
        <f t="shared" si="16"/>
        <v>High Contribution &amp; Recent</v>
      </c>
      <c r="P209" s="3" t="str">
        <f t="shared" si="17"/>
        <v>Other</v>
      </c>
      <c r="Q209" s="3" t="str">
        <f t="shared" si="18"/>
        <v>Other</v>
      </c>
      <c r="R209" s="3" t="str">
        <f t="shared" si="19"/>
        <v>Not LCLS</v>
      </c>
      <c r="S209" s="3" t="str" cm="1">
        <f t="array" ref="S209">_xlfn.IFS(G209 &gt; 5000000, "Very High", G209 &gt; 1000000, "High", G209 &gt; 500000, "Medium", TRUE, "Low")</f>
        <v>Very High</v>
      </c>
      <c r="T209" s="3" t="str" cm="1">
        <f t="array" ref="T209">_xlfn.IFS(B209 &gt;= 2005, "Post-2005", B209 &gt;= 2000, "2000-2004", TRUE, "Pre-2000")</f>
        <v>Post-2005</v>
      </c>
    </row>
    <row r="210" spans="1:20" x14ac:dyDescent="0.85">
      <c r="A210" s="1">
        <v>41164</v>
      </c>
      <c r="B210" t="s">
        <v>478</v>
      </c>
      <c r="C210" t="s">
        <v>479</v>
      </c>
      <c r="D210" t="s">
        <v>480</v>
      </c>
      <c r="E210" t="s">
        <v>15</v>
      </c>
      <c r="F210" t="s">
        <v>16</v>
      </c>
      <c r="G210" t="s">
        <v>17</v>
      </c>
      <c r="H210">
        <v>2000</v>
      </c>
      <c r="I210" s="2">
        <v>13551053.59</v>
      </c>
      <c r="J210" s="2">
        <v>0</v>
      </c>
      <c r="K210" s="2">
        <v>13551053.59</v>
      </c>
      <c r="L210" t="s">
        <v>18</v>
      </c>
      <c r="M210" s="3" t="b">
        <f>trust_funds5[[#This Row],[Contributions Outstanding (USD)]]=0</f>
        <v>1</v>
      </c>
      <c r="N210" s="3" t="str">
        <f t="shared" si="15"/>
        <v>Outstanding</v>
      </c>
      <c r="O210" s="3" t="str">
        <f t="shared" si="16"/>
        <v>High Contribution &amp; Recent</v>
      </c>
      <c r="P210" s="3" t="str">
        <f t="shared" si="17"/>
        <v>Other</v>
      </c>
      <c r="Q210" s="3" t="str">
        <f t="shared" si="18"/>
        <v>Other</v>
      </c>
      <c r="R210" s="3" t="str">
        <f t="shared" si="19"/>
        <v>Not LCLS</v>
      </c>
      <c r="S210" s="3" t="str" cm="1">
        <f t="array" ref="S210">_xlfn.IFS(G210 &gt; 5000000, "Very High", G210 &gt; 1000000, "High", G210 &gt; 500000, "Medium", TRUE, "Low")</f>
        <v>Very High</v>
      </c>
      <c r="T210" s="3" t="str" cm="1">
        <f t="array" ref="T210">_xlfn.IFS(B210 &gt;= 2005, "Post-2005", B210 &gt;= 2000, "2000-2004", TRUE, "Pre-2000")</f>
        <v>Post-2005</v>
      </c>
    </row>
    <row r="211" spans="1:20" x14ac:dyDescent="0.85">
      <c r="A211" s="1">
        <v>41164</v>
      </c>
      <c r="B211" t="s">
        <v>481</v>
      </c>
      <c r="C211" t="s">
        <v>482</v>
      </c>
      <c r="D211" t="s">
        <v>483</v>
      </c>
      <c r="E211" t="s">
        <v>15</v>
      </c>
      <c r="F211" t="s">
        <v>16</v>
      </c>
      <c r="G211" t="s">
        <v>17</v>
      </c>
      <c r="H211">
        <v>2000</v>
      </c>
      <c r="I211" s="2">
        <v>10000000</v>
      </c>
      <c r="J211" s="2">
        <v>0</v>
      </c>
      <c r="K211" s="2">
        <v>10000000</v>
      </c>
      <c r="L211" t="s">
        <v>116</v>
      </c>
      <c r="M211" s="3" t="b">
        <f>trust_funds5[[#This Row],[Contributions Outstanding (USD)]]=0</f>
        <v>1</v>
      </c>
      <c r="N211" s="3" t="str">
        <f t="shared" si="15"/>
        <v>Outstanding</v>
      </c>
      <c r="O211" s="3" t="str">
        <f t="shared" si="16"/>
        <v>High Contribution &amp; Recent</v>
      </c>
      <c r="P211" s="3" t="str">
        <f t="shared" si="17"/>
        <v>Other</v>
      </c>
      <c r="Q211" s="3" t="str">
        <f t="shared" si="18"/>
        <v>Other</v>
      </c>
      <c r="R211" s="3" t="str">
        <f t="shared" si="19"/>
        <v>Not LCLS</v>
      </c>
      <c r="S211" s="3" t="str" cm="1">
        <f t="array" ref="S211">_xlfn.IFS(G211 &gt; 5000000, "Very High", G211 &gt; 1000000, "High", G211 &gt; 500000, "Medium", TRUE, "Low")</f>
        <v>Very High</v>
      </c>
      <c r="T211" s="3" t="str" cm="1">
        <f t="array" ref="T211">_xlfn.IFS(B211 &gt;= 2005, "Post-2005", B211 &gt;= 2000, "2000-2004", TRUE, "Pre-2000")</f>
        <v>Post-2005</v>
      </c>
    </row>
    <row r="212" spans="1:20" x14ac:dyDescent="0.85">
      <c r="A212" s="1">
        <v>41164</v>
      </c>
      <c r="B212" t="s">
        <v>90</v>
      </c>
      <c r="C212" t="s">
        <v>484</v>
      </c>
      <c r="D212" t="s">
        <v>485</v>
      </c>
      <c r="E212" t="s">
        <v>15</v>
      </c>
      <c r="F212" t="s">
        <v>16</v>
      </c>
      <c r="G212" t="s">
        <v>17</v>
      </c>
      <c r="H212">
        <v>2000</v>
      </c>
      <c r="I212" s="2">
        <v>133514.98000000001</v>
      </c>
      <c r="J212" s="2">
        <v>0</v>
      </c>
      <c r="K212" s="2">
        <v>133514.98000000001</v>
      </c>
      <c r="L212" t="s">
        <v>18</v>
      </c>
      <c r="M212" s="3" t="b">
        <f>trust_funds5[[#This Row],[Contributions Outstanding (USD)]]=0</f>
        <v>1</v>
      </c>
      <c r="N212" s="3" t="str">
        <f t="shared" si="15"/>
        <v>Outstanding</v>
      </c>
      <c r="O212" s="3" t="str">
        <f t="shared" si="16"/>
        <v>High Contribution &amp; Recent</v>
      </c>
      <c r="P212" s="3" t="str">
        <f t="shared" si="17"/>
        <v>Other</v>
      </c>
      <c r="Q212" s="3" t="str">
        <f t="shared" si="18"/>
        <v>Other</v>
      </c>
      <c r="R212" s="3" t="str">
        <f t="shared" si="19"/>
        <v>Not LCLS</v>
      </c>
      <c r="S212" s="3" t="str" cm="1">
        <f t="array" ref="S212">_xlfn.IFS(G212 &gt; 5000000, "Very High", G212 &gt; 1000000, "High", G212 &gt; 500000, "Medium", TRUE, "Low")</f>
        <v>Very High</v>
      </c>
      <c r="T212" s="3" t="str" cm="1">
        <f t="array" ref="T212">_xlfn.IFS(B212 &gt;= 2005, "Post-2005", B212 &gt;= 2000, "2000-2004", TRUE, "Pre-2000")</f>
        <v>Post-2005</v>
      </c>
    </row>
    <row r="213" spans="1:20" x14ac:dyDescent="0.85">
      <c r="A213" s="1">
        <v>41164</v>
      </c>
      <c r="B213" t="s">
        <v>90</v>
      </c>
      <c r="C213" t="s">
        <v>486</v>
      </c>
      <c r="D213" t="s">
        <v>487</v>
      </c>
      <c r="E213" t="s">
        <v>15</v>
      </c>
      <c r="F213" t="s">
        <v>16</v>
      </c>
      <c r="G213" t="s">
        <v>17</v>
      </c>
      <c r="H213">
        <v>2000</v>
      </c>
      <c r="I213" s="2">
        <v>1853845</v>
      </c>
      <c r="J213" s="2">
        <v>0</v>
      </c>
      <c r="K213" s="2">
        <v>1853845</v>
      </c>
      <c r="L213" t="s">
        <v>18</v>
      </c>
      <c r="M213" s="3" t="b">
        <f>trust_funds5[[#This Row],[Contributions Outstanding (USD)]]=0</f>
        <v>1</v>
      </c>
      <c r="N213" s="3" t="str">
        <f t="shared" si="15"/>
        <v>Outstanding</v>
      </c>
      <c r="O213" s="3" t="str">
        <f t="shared" si="16"/>
        <v>High Contribution &amp; Recent</v>
      </c>
      <c r="P213" s="3" t="str">
        <f t="shared" si="17"/>
        <v>Other</v>
      </c>
      <c r="Q213" s="3" t="str">
        <f t="shared" si="18"/>
        <v>Other</v>
      </c>
      <c r="R213" s="3" t="str">
        <f t="shared" si="19"/>
        <v>Not LCLS</v>
      </c>
      <c r="S213" s="3" t="str" cm="1">
        <f t="array" ref="S213">_xlfn.IFS(G213 &gt; 5000000, "Very High", G213 &gt; 1000000, "High", G213 &gt; 500000, "Medium", TRUE, "Low")</f>
        <v>Very High</v>
      </c>
      <c r="T213" s="3" t="str" cm="1">
        <f t="array" ref="T213">_xlfn.IFS(B213 &gt;= 2005, "Post-2005", B213 &gt;= 2000, "2000-2004", TRUE, "Pre-2000")</f>
        <v>Post-2005</v>
      </c>
    </row>
    <row r="214" spans="1:20" x14ac:dyDescent="0.85">
      <c r="A214" s="1">
        <v>41164</v>
      </c>
      <c r="B214" t="s">
        <v>90</v>
      </c>
      <c r="C214" t="s">
        <v>488</v>
      </c>
      <c r="D214" t="s">
        <v>489</v>
      </c>
      <c r="E214" t="s">
        <v>15</v>
      </c>
      <c r="F214" t="s">
        <v>16</v>
      </c>
      <c r="G214" t="s">
        <v>475</v>
      </c>
      <c r="H214">
        <v>2000</v>
      </c>
      <c r="I214" s="2">
        <v>213479.72</v>
      </c>
      <c r="J214" s="2">
        <v>0</v>
      </c>
      <c r="K214" s="2">
        <v>213479.72</v>
      </c>
      <c r="L214" t="s">
        <v>18</v>
      </c>
      <c r="M214" s="3" t="b">
        <f>trust_funds5[[#This Row],[Contributions Outstanding (USD)]]=0</f>
        <v>1</v>
      </c>
      <c r="N214" s="3" t="str">
        <f t="shared" si="15"/>
        <v>Outstanding</v>
      </c>
      <c r="O214" s="3" t="str">
        <f t="shared" si="16"/>
        <v>High Contribution &amp; Recent</v>
      </c>
      <c r="P214" s="3" t="str">
        <f t="shared" si="17"/>
        <v>Other</v>
      </c>
      <c r="Q214" s="3" t="str">
        <f t="shared" si="18"/>
        <v>Other</v>
      </c>
      <c r="R214" s="3" t="str">
        <f t="shared" si="19"/>
        <v>Not LCLS</v>
      </c>
      <c r="S214" s="3" t="str" cm="1">
        <f t="array" ref="S214">_xlfn.IFS(G214 &gt; 5000000, "Very High", G214 &gt; 1000000, "High", G214 &gt; 500000, "Medium", TRUE, "Low")</f>
        <v>Very High</v>
      </c>
      <c r="T214" s="3" t="str" cm="1">
        <f t="array" ref="T214">_xlfn.IFS(B214 &gt;= 2005, "Post-2005", B214 &gt;= 2000, "2000-2004", TRUE, "Pre-2000")</f>
        <v>Post-2005</v>
      </c>
    </row>
    <row r="215" spans="1:20" x14ac:dyDescent="0.85">
      <c r="A215" s="1">
        <v>41164</v>
      </c>
      <c r="B215" t="s">
        <v>346</v>
      </c>
      <c r="C215" t="s">
        <v>490</v>
      </c>
      <c r="D215" t="s">
        <v>491</v>
      </c>
      <c r="E215" t="s">
        <v>15</v>
      </c>
      <c r="F215" t="s">
        <v>16</v>
      </c>
      <c r="G215" t="s">
        <v>17</v>
      </c>
      <c r="H215">
        <v>2000</v>
      </c>
      <c r="I215" s="2">
        <v>807132.93</v>
      </c>
      <c r="J215" s="2">
        <v>0</v>
      </c>
      <c r="K215" s="2">
        <v>807132.93</v>
      </c>
      <c r="L215" t="s">
        <v>18</v>
      </c>
      <c r="M215" s="3" t="b">
        <f>trust_funds5[[#This Row],[Contributions Outstanding (USD)]]=0</f>
        <v>1</v>
      </c>
      <c r="N215" s="3" t="str">
        <f t="shared" si="15"/>
        <v>Outstanding</v>
      </c>
      <c r="O215" s="3" t="str">
        <f t="shared" si="16"/>
        <v>High Contribution &amp; Recent</v>
      </c>
      <c r="P215" s="3" t="str">
        <f t="shared" si="17"/>
        <v>Other</v>
      </c>
      <c r="Q215" s="3" t="str">
        <f t="shared" si="18"/>
        <v>Other</v>
      </c>
      <c r="R215" s="3" t="str">
        <f t="shared" si="19"/>
        <v>Not LCLS</v>
      </c>
      <c r="S215" s="3" t="str" cm="1">
        <f t="array" ref="S215">_xlfn.IFS(G215 &gt; 5000000, "Very High", G215 &gt; 1000000, "High", G215 &gt; 500000, "Medium", TRUE, "Low")</f>
        <v>Very High</v>
      </c>
      <c r="T215" s="3" t="str" cm="1">
        <f t="array" ref="T215">_xlfn.IFS(B215 &gt;= 2005, "Post-2005", B215 &gt;= 2000, "2000-2004", TRUE, "Pre-2000")</f>
        <v>Post-2005</v>
      </c>
    </row>
    <row r="216" spans="1:20" x14ac:dyDescent="0.85">
      <c r="A216" s="1">
        <v>41164</v>
      </c>
      <c r="B216" t="s">
        <v>346</v>
      </c>
      <c r="C216" t="s">
        <v>492</v>
      </c>
      <c r="D216" t="s">
        <v>493</v>
      </c>
      <c r="E216" t="s">
        <v>15</v>
      </c>
      <c r="F216" t="s">
        <v>16</v>
      </c>
      <c r="G216" t="s">
        <v>17</v>
      </c>
      <c r="H216">
        <v>2000</v>
      </c>
      <c r="I216" s="2">
        <v>2296015.0499999998</v>
      </c>
      <c r="J216" s="2">
        <v>0</v>
      </c>
      <c r="K216" s="2">
        <v>2296015.0499999998</v>
      </c>
      <c r="L216" t="s">
        <v>18</v>
      </c>
      <c r="M216" s="3" t="b">
        <f>trust_funds5[[#This Row],[Contributions Outstanding (USD)]]=0</f>
        <v>1</v>
      </c>
      <c r="N216" s="3" t="str">
        <f t="shared" si="15"/>
        <v>Outstanding</v>
      </c>
      <c r="O216" s="3" t="str">
        <f t="shared" si="16"/>
        <v>High Contribution &amp; Recent</v>
      </c>
      <c r="P216" s="3" t="str">
        <f t="shared" si="17"/>
        <v>Other</v>
      </c>
      <c r="Q216" s="3" t="str">
        <f t="shared" si="18"/>
        <v>Other</v>
      </c>
      <c r="R216" s="3" t="str">
        <f t="shared" si="19"/>
        <v>Not LCLS</v>
      </c>
      <c r="S216" s="3" t="str" cm="1">
        <f t="array" ref="S216">_xlfn.IFS(G216 &gt; 5000000, "Very High", G216 &gt; 1000000, "High", G216 &gt; 500000, "Medium", TRUE, "Low")</f>
        <v>Very High</v>
      </c>
      <c r="T216" s="3" t="str" cm="1">
        <f t="array" ref="T216">_xlfn.IFS(B216 &gt;= 2005, "Post-2005", B216 &gt;= 2000, "2000-2004", TRUE, "Pre-2000")</f>
        <v>Post-2005</v>
      </c>
    </row>
    <row r="217" spans="1:20" x14ac:dyDescent="0.85">
      <c r="A217" s="1">
        <v>41164</v>
      </c>
      <c r="B217" t="s">
        <v>374</v>
      </c>
      <c r="C217" t="s">
        <v>494</v>
      </c>
      <c r="D217" t="s">
        <v>495</v>
      </c>
      <c r="E217" t="s">
        <v>15</v>
      </c>
      <c r="F217" t="s">
        <v>16</v>
      </c>
      <c r="G217" t="s">
        <v>17</v>
      </c>
      <c r="H217">
        <v>2000</v>
      </c>
      <c r="I217" s="2">
        <v>2787845</v>
      </c>
      <c r="J217" s="2">
        <v>0</v>
      </c>
      <c r="K217" s="2">
        <v>2787845</v>
      </c>
      <c r="L217" t="s">
        <v>18</v>
      </c>
      <c r="M217" s="3" t="b">
        <f>trust_funds5[[#This Row],[Contributions Outstanding (USD)]]=0</f>
        <v>1</v>
      </c>
      <c r="N217" s="3" t="str">
        <f t="shared" si="15"/>
        <v>Outstanding</v>
      </c>
      <c r="O217" s="3" t="str">
        <f t="shared" si="16"/>
        <v>High Contribution &amp; Recent</v>
      </c>
      <c r="P217" s="3" t="str">
        <f t="shared" si="17"/>
        <v>Other</v>
      </c>
      <c r="Q217" s="3" t="str">
        <f t="shared" si="18"/>
        <v>Other</v>
      </c>
      <c r="R217" s="3" t="str">
        <f t="shared" si="19"/>
        <v>Not LCLS</v>
      </c>
      <c r="S217" s="3" t="str" cm="1">
        <f t="array" ref="S217">_xlfn.IFS(G217 &gt; 5000000, "Very High", G217 &gt; 1000000, "High", G217 &gt; 500000, "Medium", TRUE, "Low")</f>
        <v>Very High</v>
      </c>
      <c r="T217" s="3" t="str" cm="1">
        <f t="array" ref="T217">_xlfn.IFS(B217 &gt;= 2005, "Post-2005", B217 &gt;= 2000, "2000-2004", TRUE, "Pre-2000")</f>
        <v>Post-2005</v>
      </c>
    </row>
    <row r="218" spans="1:20" x14ac:dyDescent="0.85">
      <c r="A218" s="1">
        <v>41164</v>
      </c>
      <c r="B218" t="s">
        <v>323</v>
      </c>
      <c r="C218" t="s">
        <v>496</v>
      </c>
      <c r="D218" t="s">
        <v>497</v>
      </c>
      <c r="E218" t="s">
        <v>15</v>
      </c>
      <c r="F218" t="s">
        <v>16</v>
      </c>
      <c r="G218" t="s">
        <v>17</v>
      </c>
      <c r="H218">
        <v>2000</v>
      </c>
      <c r="I218" s="2">
        <v>3388566.98</v>
      </c>
      <c r="J218" s="2">
        <v>0</v>
      </c>
      <c r="K218" s="2">
        <v>3388566.98</v>
      </c>
      <c r="L218" t="s">
        <v>18</v>
      </c>
      <c r="M218" s="3" t="b">
        <f>trust_funds5[[#This Row],[Contributions Outstanding (USD)]]=0</f>
        <v>1</v>
      </c>
      <c r="N218" s="3" t="str">
        <f t="shared" si="15"/>
        <v>Outstanding</v>
      </c>
      <c r="O218" s="3" t="str">
        <f t="shared" si="16"/>
        <v>High Contribution &amp; Recent</v>
      </c>
      <c r="P218" s="3" t="str">
        <f t="shared" si="17"/>
        <v>Other</v>
      </c>
      <c r="Q218" s="3" t="str">
        <f t="shared" si="18"/>
        <v>Other</v>
      </c>
      <c r="R218" s="3" t="str">
        <f t="shared" si="19"/>
        <v>Not LCLS</v>
      </c>
      <c r="S218" s="3" t="str" cm="1">
        <f t="array" ref="S218">_xlfn.IFS(G218 &gt; 5000000, "Very High", G218 &gt; 1000000, "High", G218 &gt; 500000, "Medium", TRUE, "Low")</f>
        <v>Very High</v>
      </c>
      <c r="T218" s="3" t="str" cm="1">
        <f t="array" ref="T218">_xlfn.IFS(B218 &gt;= 2005, "Post-2005", B218 &gt;= 2000, "2000-2004", TRUE, "Pre-2000")</f>
        <v>Post-2005</v>
      </c>
    </row>
    <row r="219" spans="1:20" x14ac:dyDescent="0.85">
      <c r="A219" s="1">
        <v>41164</v>
      </c>
      <c r="B219" t="s">
        <v>323</v>
      </c>
      <c r="C219" t="s">
        <v>498</v>
      </c>
      <c r="D219" t="s">
        <v>499</v>
      </c>
      <c r="E219" t="s">
        <v>15</v>
      </c>
      <c r="F219" t="s">
        <v>16</v>
      </c>
      <c r="G219" t="s">
        <v>17</v>
      </c>
      <c r="H219">
        <v>2000</v>
      </c>
      <c r="I219" s="2">
        <v>3190498.67</v>
      </c>
      <c r="J219" s="2">
        <v>0</v>
      </c>
      <c r="K219" s="2">
        <v>3190498.67</v>
      </c>
      <c r="L219" t="s">
        <v>18</v>
      </c>
      <c r="M219" s="3" t="b">
        <f>trust_funds5[[#This Row],[Contributions Outstanding (USD)]]=0</f>
        <v>1</v>
      </c>
      <c r="N219" s="3" t="str">
        <f t="shared" si="15"/>
        <v>Outstanding</v>
      </c>
      <c r="O219" s="3" t="str">
        <f t="shared" si="16"/>
        <v>High Contribution &amp; Recent</v>
      </c>
      <c r="P219" s="3" t="str">
        <f t="shared" si="17"/>
        <v>Other</v>
      </c>
      <c r="Q219" s="3" t="str">
        <f t="shared" si="18"/>
        <v>Other</v>
      </c>
      <c r="R219" s="3" t="str">
        <f t="shared" si="19"/>
        <v>Not LCLS</v>
      </c>
      <c r="S219" s="3" t="str" cm="1">
        <f t="array" ref="S219">_xlfn.IFS(G219 &gt; 5000000, "Very High", G219 &gt; 1000000, "High", G219 &gt; 500000, "Medium", TRUE, "Low")</f>
        <v>Very High</v>
      </c>
      <c r="T219" s="3" t="str" cm="1">
        <f t="array" ref="T219">_xlfn.IFS(B219 &gt;= 2005, "Post-2005", B219 &gt;= 2000, "2000-2004", TRUE, "Pre-2000")</f>
        <v>Post-2005</v>
      </c>
    </row>
    <row r="220" spans="1:20" x14ac:dyDescent="0.85">
      <c r="A220" s="1">
        <v>41164</v>
      </c>
      <c r="B220" t="s">
        <v>323</v>
      </c>
      <c r="C220" t="s">
        <v>500</v>
      </c>
      <c r="D220" t="s">
        <v>499</v>
      </c>
      <c r="E220" t="s">
        <v>15</v>
      </c>
      <c r="F220" t="s">
        <v>16</v>
      </c>
      <c r="G220" t="s">
        <v>17</v>
      </c>
      <c r="H220">
        <v>2000</v>
      </c>
      <c r="I220" s="2">
        <v>14108328.050000001</v>
      </c>
      <c r="J220" s="2">
        <v>0</v>
      </c>
      <c r="K220" s="2">
        <v>14108328.050000001</v>
      </c>
      <c r="L220" t="s">
        <v>18</v>
      </c>
      <c r="M220" s="3" t="b">
        <f>trust_funds5[[#This Row],[Contributions Outstanding (USD)]]=0</f>
        <v>1</v>
      </c>
      <c r="N220" s="3" t="str">
        <f t="shared" si="15"/>
        <v>Outstanding</v>
      </c>
      <c r="O220" s="3" t="str">
        <f t="shared" si="16"/>
        <v>High Contribution &amp; Recent</v>
      </c>
      <c r="P220" s="3" t="str">
        <f t="shared" si="17"/>
        <v>Other</v>
      </c>
      <c r="Q220" s="3" t="str">
        <f t="shared" si="18"/>
        <v>Other</v>
      </c>
      <c r="R220" s="3" t="str">
        <f t="shared" si="19"/>
        <v>Not LCLS</v>
      </c>
      <c r="S220" s="3" t="str" cm="1">
        <f t="array" ref="S220">_xlfn.IFS(G220 &gt; 5000000, "Very High", G220 &gt; 1000000, "High", G220 &gt; 500000, "Medium", TRUE, "Low")</f>
        <v>Very High</v>
      </c>
      <c r="T220" s="3" t="str" cm="1">
        <f t="array" ref="T220">_xlfn.IFS(B220 &gt;= 2005, "Post-2005", B220 &gt;= 2000, "2000-2004", TRUE, "Pre-2000")</f>
        <v>Post-2005</v>
      </c>
    </row>
    <row r="221" spans="1:20" x14ac:dyDescent="0.85">
      <c r="A221" s="1">
        <v>41164</v>
      </c>
      <c r="B221" t="s">
        <v>323</v>
      </c>
      <c r="C221" t="s">
        <v>501</v>
      </c>
      <c r="D221" t="s">
        <v>502</v>
      </c>
      <c r="E221" t="s">
        <v>15</v>
      </c>
      <c r="F221" t="s">
        <v>16</v>
      </c>
      <c r="G221" t="s">
        <v>17</v>
      </c>
      <c r="H221">
        <v>2000</v>
      </c>
      <c r="I221" s="2">
        <v>1739415.61</v>
      </c>
      <c r="J221" s="2">
        <v>0</v>
      </c>
      <c r="K221" s="2">
        <v>1739415.61</v>
      </c>
      <c r="L221" t="s">
        <v>18</v>
      </c>
      <c r="M221" s="3" t="b">
        <f>trust_funds5[[#This Row],[Contributions Outstanding (USD)]]=0</f>
        <v>1</v>
      </c>
      <c r="N221" s="3" t="str">
        <f t="shared" si="15"/>
        <v>Outstanding</v>
      </c>
      <c r="O221" s="3" t="str">
        <f t="shared" si="16"/>
        <v>High Contribution &amp; Recent</v>
      </c>
      <c r="P221" s="3" t="str">
        <f t="shared" si="17"/>
        <v>Other</v>
      </c>
      <c r="Q221" s="3" t="str">
        <f t="shared" si="18"/>
        <v>Other</v>
      </c>
      <c r="R221" s="3" t="str">
        <f t="shared" si="19"/>
        <v>Not LCLS</v>
      </c>
      <c r="S221" s="3" t="str" cm="1">
        <f t="array" ref="S221">_xlfn.IFS(G221 &gt; 5000000, "Very High", G221 &gt; 1000000, "High", G221 &gt; 500000, "Medium", TRUE, "Low")</f>
        <v>Very High</v>
      </c>
      <c r="T221" s="3" t="str" cm="1">
        <f t="array" ref="T221">_xlfn.IFS(B221 &gt;= 2005, "Post-2005", B221 &gt;= 2000, "2000-2004", TRUE, "Pre-2000")</f>
        <v>Post-2005</v>
      </c>
    </row>
    <row r="222" spans="1:20" x14ac:dyDescent="0.85">
      <c r="A222" s="1">
        <v>41164</v>
      </c>
      <c r="B222" t="s">
        <v>323</v>
      </c>
      <c r="C222" t="s">
        <v>503</v>
      </c>
      <c r="D222" t="s">
        <v>504</v>
      </c>
      <c r="E222" t="s">
        <v>15</v>
      </c>
      <c r="F222" t="s">
        <v>16</v>
      </c>
      <c r="G222" t="s">
        <v>475</v>
      </c>
      <c r="H222">
        <v>2000</v>
      </c>
      <c r="I222" s="2">
        <v>2981938.94</v>
      </c>
      <c r="J222" s="2">
        <v>0</v>
      </c>
      <c r="K222" s="2">
        <v>2981938.94</v>
      </c>
      <c r="L222" t="s">
        <v>18</v>
      </c>
      <c r="M222" s="3" t="b">
        <f>trust_funds5[[#This Row],[Contributions Outstanding (USD)]]=0</f>
        <v>1</v>
      </c>
      <c r="N222" s="3" t="str">
        <f t="shared" si="15"/>
        <v>Outstanding</v>
      </c>
      <c r="O222" s="3" t="str">
        <f t="shared" si="16"/>
        <v>High Contribution &amp; Recent</v>
      </c>
      <c r="P222" s="3" t="str">
        <f t="shared" si="17"/>
        <v>Other</v>
      </c>
      <c r="Q222" s="3" t="str">
        <f t="shared" si="18"/>
        <v>Other</v>
      </c>
      <c r="R222" s="3" t="str">
        <f t="shared" si="19"/>
        <v>Not LCLS</v>
      </c>
      <c r="S222" s="3" t="str" cm="1">
        <f t="array" ref="S222">_xlfn.IFS(G222 &gt; 5000000, "Very High", G222 &gt; 1000000, "High", G222 &gt; 500000, "Medium", TRUE, "Low")</f>
        <v>Very High</v>
      </c>
      <c r="T222" s="3" t="str" cm="1">
        <f t="array" ref="T222">_xlfn.IFS(B222 &gt;= 2005, "Post-2005", B222 &gt;= 2000, "2000-2004", TRUE, "Pre-2000")</f>
        <v>Post-2005</v>
      </c>
    </row>
    <row r="223" spans="1:20" x14ac:dyDescent="0.85">
      <c r="A223" s="1">
        <v>41164</v>
      </c>
      <c r="B223" t="s">
        <v>323</v>
      </c>
      <c r="C223" t="s">
        <v>505</v>
      </c>
      <c r="D223" t="s">
        <v>506</v>
      </c>
      <c r="E223" t="s">
        <v>15</v>
      </c>
      <c r="F223" t="s">
        <v>16</v>
      </c>
      <c r="G223" t="s">
        <v>17</v>
      </c>
      <c r="H223">
        <v>2000</v>
      </c>
      <c r="I223" s="2">
        <v>1940692.21</v>
      </c>
      <c r="J223" s="2">
        <v>0</v>
      </c>
      <c r="K223" s="2">
        <v>1940692.21</v>
      </c>
      <c r="L223" t="s">
        <v>18</v>
      </c>
      <c r="M223" s="3" t="b">
        <f>trust_funds5[[#This Row],[Contributions Outstanding (USD)]]=0</f>
        <v>1</v>
      </c>
      <c r="N223" s="3" t="str">
        <f t="shared" si="15"/>
        <v>Outstanding</v>
      </c>
      <c r="O223" s="3" t="str">
        <f t="shared" si="16"/>
        <v>High Contribution &amp; Recent</v>
      </c>
      <c r="P223" s="3" t="str">
        <f t="shared" si="17"/>
        <v>Other</v>
      </c>
      <c r="Q223" s="3" t="str">
        <f t="shared" si="18"/>
        <v>Other</v>
      </c>
      <c r="R223" s="3" t="str">
        <f t="shared" si="19"/>
        <v>Not LCLS</v>
      </c>
      <c r="S223" s="3" t="str" cm="1">
        <f t="array" ref="S223">_xlfn.IFS(G223 &gt; 5000000, "Very High", G223 &gt; 1000000, "High", G223 &gt; 500000, "Medium", TRUE, "Low")</f>
        <v>Very High</v>
      </c>
      <c r="T223" s="3" t="str" cm="1">
        <f t="array" ref="T223">_xlfn.IFS(B223 &gt;= 2005, "Post-2005", B223 &gt;= 2000, "2000-2004", TRUE, "Pre-2000")</f>
        <v>Post-2005</v>
      </c>
    </row>
    <row r="224" spans="1:20" x14ac:dyDescent="0.85">
      <c r="A224" s="1">
        <v>41164</v>
      </c>
      <c r="B224" t="s">
        <v>507</v>
      </c>
      <c r="C224" t="s">
        <v>508</v>
      </c>
      <c r="D224" t="s">
        <v>509</v>
      </c>
      <c r="E224" t="s">
        <v>102</v>
      </c>
      <c r="F224" t="s">
        <v>103</v>
      </c>
      <c r="G224" t="s">
        <v>104</v>
      </c>
      <c r="H224">
        <v>2000</v>
      </c>
      <c r="I224" s="2">
        <v>1063153.31</v>
      </c>
      <c r="J224" s="2">
        <v>0</v>
      </c>
      <c r="K224" s="2">
        <v>1063153.31</v>
      </c>
      <c r="L224" t="s">
        <v>18</v>
      </c>
      <c r="M224" s="3" t="b">
        <f>trust_funds5[[#This Row],[Contributions Outstanding (USD)]]=0</f>
        <v>1</v>
      </c>
      <c r="N224" s="3" t="str">
        <f t="shared" si="15"/>
        <v>Outstanding</v>
      </c>
      <c r="O224" s="3" t="str">
        <f t="shared" si="16"/>
        <v>High Contribution &amp; Recent</v>
      </c>
      <c r="P224" s="3" t="str">
        <f t="shared" si="17"/>
        <v>Other</v>
      </c>
      <c r="Q224" s="3" t="str">
        <f t="shared" si="18"/>
        <v>Other</v>
      </c>
      <c r="R224" s="3" t="str">
        <f t="shared" si="19"/>
        <v>Not LCLS</v>
      </c>
      <c r="S224" s="3" t="str" cm="1">
        <f t="array" ref="S224">_xlfn.IFS(G224 &gt; 5000000, "Very High", G224 &gt; 1000000, "High", G224 &gt; 500000, "Medium", TRUE, "Low")</f>
        <v>Very High</v>
      </c>
      <c r="T224" s="3" t="str" cm="1">
        <f t="array" ref="T224">_xlfn.IFS(B224 &gt;= 2005, "Post-2005", B224 &gt;= 2000, "2000-2004", TRUE, "Pre-2000")</f>
        <v>Post-2005</v>
      </c>
    </row>
    <row r="225" spans="1:20" x14ac:dyDescent="0.85">
      <c r="A225" s="1">
        <v>41164</v>
      </c>
      <c r="B225" t="s">
        <v>12</v>
      </c>
      <c r="C225" t="s">
        <v>510</v>
      </c>
      <c r="D225" t="s">
        <v>511</v>
      </c>
      <c r="E225" t="s">
        <v>42</v>
      </c>
      <c r="F225" t="s">
        <v>43</v>
      </c>
      <c r="G225" t="s">
        <v>44</v>
      </c>
      <c r="H225">
        <v>2000</v>
      </c>
      <c r="I225" s="2">
        <v>975202.01</v>
      </c>
      <c r="J225" s="2">
        <v>0</v>
      </c>
      <c r="K225" s="2">
        <v>975202.01</v>
      </c>
      <c r="L225" t="s">
        <v>18</v>
      </c>
      <c r="M225" s="3" t="b">
        <f>trust_funds5[[#This Row],[Contributions Outstanding (USD)]]=0</f>
        <v>1</v>
      </c>
      <c r="N225" s="3" t="str">
        <f t="shared" si="15"/>
        <v>Outstanding</v>
      </c>
      <c r="O225" s="3" t="str">
        <f t="shared" si="16"/>
        <v>High Contribution &amp; Recent</v>
      </c>
      <c r="P225" s="3" t="str">
        <f t="shared" si="17"/>
        <v>Other</v>
      </c>
      <c r="Q225" s="3" t="str">
        <f t="shared" si="18"/>
        <v>Other</v>
      </c>
      <c r="R225" s="3" t="str">
        <f t="shared" si="19"/>
        <v>Not LCLS</v>
      </c>
      <c r="S225" s="3" t="str" cm="1">
        <f t="array" ref="S225">_xlfn.IFS(G225 &gt; 5000000, "Very High", G225 &gt; 1000000, "High", G225 &gt; 500000, "Medium", TRUE, "Low")</f>
        <v>Very High</v>
      </c>
      <c r="T225" s="3" t="str" cm="1">
        <f t="array" ref="T225">_xlfn.IFS(B225 &gt;= 2005, "Post-2005", B225 &gt;= 2000, "2000-2004", TRUE, "Pre-2000")</f>
        <v>Post-2005</v>
      </c>
    </row>
    <row r="226" spans="1:20" x14ac:dyDescent="0.85">
      <c r="A226" s="1">
        <v>41164</v>
      </c>
      <c r="B226" t="s">
        <v>82</v>
      </c>
      <c r="C226" t="s">
        <v>512</v>
      </c>
      <c r="D226" t="s">
        <v>513</v>
      </c>
      <c r="E226" t="s">
        <v>21</v>
      </c>
      <c r="F226" t="s">
        <v>22</v>
      </c>
      <c r="G226" t="s">
        <v>23</v>
      </c>
      <c r="H226">
        <v>2000</v>
      </c>
      <c r="I226" s="2">
        <v>140159.34</v>
      </c>
      <c r="J226" s="2">
        <v>0</v>
      </c>
      <c r="K226" s="2">
        <v>140159.34</v>
      </c>
      <c r="L226" t="s">
        <v>18</v>
      </c>
      <c r="M226" s="3" t="b">
        <f>trust_funds5[[#This Row],[Contributions Outstanding (USD)]]=0</f>
        <v>1</v>
      </c>
      <c r="N226" s="3" t="str">
        <f t="shared" si="15"/>
        <v>Outstanding</v>
      </c>
      <c r="O226" s="3" t="str">
        <f t="shared" si="16"/>
        <v>High Contribution &amp; Recent</v>
      </c>
      <c r="P226" s="3" t="str">
        <f t="shared" si="17"/>
        <v>Other</v>
      </c>
      <c r="Q226" s="3" t="str">
        <f t="shared" si="18"/>
        <v>Other</v>
      </c>
      <c r="R226" s="3" t="str">
        <f t="shared" si="19"/>
        <v>Not LCLS</v>
      </c>
      <c r="S226" s="3" t="str" cm="1">
        <f t="array" ref="S226">_xlfn.IFS(G226 &gt; 5000000, "Very High", G226 &gt; 1000000, "High", G226 &gt; 500000, "Medium", TRUE, "Low")</f>
        <v>Very High</v>
      </c>
      <c r="T226" s="3" t="str" cm="1">
        <f t="array" ref="T226">_xlfn.IFS(B226 &gt;= 2005, "Post-2005", B226 &gt;= 2000, "2000-2004", TRUE, "Pre-2000")</f>
        <v>Post-2005</v>
      </c>
    </row>
    <row r="227" spans="1:20" x14ac:dyDescent="0.85">
      <c r="A227" s="1">
        <v>41164</v>
      </c>
      <c r="B227" t="s">
        <v>507</v>
      </c>
      <c r="C227" t="s">
        <v>514</v>
      </c>
      <c r="D227" t="s">
        <v>515</v>
      </c>
      <c r="E227" t="s">
        <v>200</v>
      </c>
      <c r="F227" t="s">
        <v>201</v>
      </c>
      <c r="G227" t="s">
        <v>202</v>
      </c>
      <c r="H227">
        <v>2000</v>
      </c>
      <c r="I227" s="2">
        <v>191914</v>
      </c>
      <c r="J227" s="2">
        <v>0</v>
      </c>
      <c r="K227" s="2">
        <v>191914</v>
      </c>
      <c r="L227" t="s">
        <v>18</v>
      </c>
      <c r="M227" s="3" t="b">
        <f>trust_funds5[[#This Row],[Contributions Outstanding (USD)]]=0</f>
        <v>1</v>
      </c>
      <c r="N227" s="3" t="str">
        <f t="shared" si="15"/>
        <v>Outstanding</v>
      </c>
      <c r="O227" s="3" t="str">
        <f t="shared" si="16"/>
        <v>High Contribution &amp; Recent</v>
      </c>
      <c r="P227" s="3" t="str">
        <f t="shared" si="17"/>
        <v>Other</v>
      </c>
      <c r="Q227" s="3" t="str">
        <f t="shared" si="18"/>
        <v>Other</v>
      </c>
      <c r="R227" s="3" t="str">
        <f t="shared" si="19"/>
        <v>Not LCLS</v>
      </c>
      <c r="S227" s="3" t="str" cm="1">
        <f t="array" ref="S227">_xlfn.IFS(G227 &gt; 5000000, "Very High", G227 &gt; 1000000, "High", G227 &gt; 500000, "Medium", TRUE, "Low")</f>
        <v>Very High</v>
      </c>
      <c r="T227" s="3" t="str" cm="1">
        <f t="array" ref="T227">_xlfn.IFS(B227 &gt;= 2005, "Post-2005", B227 &gt;= 2000, "2000-2004", TRUE, "Pre-2000")</f>
        <v>Post-2005</v>
      </c>
    </row>
    <row r="228" spans="1:20" x14ac:dyDescent="0.85">
      <c r="A228" s="1">
        <v>41164</v>
      </c>
      <c r="B228" t="s">
        <v>12</v>
      </c>
      <c r="C228" t="s">
        <v>516</v>
      </c>
      <c r="D228" t="s">
        <v>517</v>
      </c>
      <c r="E228" t="s">
        <v>119</v>
      </c>
      <c r="F228" t="s">
        <v>120</v>
      </c>
      <c r="G228" t="s">
        <v>121</v>
      </c>
      <c r="H228">
        <v>2000</v>
      </c>
      <c r="I228" s="2">
        <v>2820437.67</v>
      </c>
      <c r="J228" s="2">
        <v>0</v>
      </c>
      <c r="K228" s="2">
        <v>2820437.67</v>
      </c>
      <c r="L228" t="s">
        <v>18</v>
      </c>
      <c r="M228" s="3" t="b">
        <f>trust_funds5[[#This Row],[Contributions Outstanding (USD)]]=0</f>
        <v>1</v>
      </c>
      <c r="N228" s="3" t="str">
        <f t="shared" si="15"/>
        <v>Outstanding</v>
      </c>
      <c r="O228" s="3" t="str">
        <f t="shared" si="16"/>
        <v>High Contribution &amp; Recent</v>
      </c>
      <c r="P228" s="3" t="str">
        <f t="shared" si="17"/>
        <v>Other</v>
      </c>
      <c r="Q228" s="3" t="str">
        <f t="shared" si="18"/>
        <v>Other</v>
      </c>
      <c r="R228" s="3" t="str">
        <f t="shared" si="19"/>
        <v>Not LCLS</v>
      </c>
      <c r="S228" s="3" t="str" cm="1">
        <f t="array" ref="S228">_xlfn.IFS(G228 &gt; 5000000, "Very High", G228 &gt; 1000000, "High", G228 &gt; 500000, "Medium", TRUE, "Low")</f>
        <v>Very High</v>
      </c>
      <c r="T228" s="3" t="str" cm="1">
        <f t="array" ref="T228">_xlfn.IFS(B228 &gt;= 2005, "Post-2005", B228 &gt;= 2000, "2000-2004", TRUE, "Pre-2000")</f>
        <v>Post-2005</v>
      </c>
    </row>
    <row r="229" spans="1:20" x14ac:dyDescent="0.85">
      <c r="A229" s="1">
        <v>41164</v>
      </c>
      <c r="B229" t="s">
        <v>12</v>
      </c>
      <c r="C229" t="s">
        <v>518</v>
      </c>
      <c r="D229" t="s">
        <v>519</v>
      </c>
      <c r="E229" t="s">
        <v>102</v>
      </c>
      <c r="F229" t="s">
        <v>103</v>
      </c>
      <c r="G229" t="s">
        <v>104</v>
      </c>
      <c r="H229">
        <v>2000</v>
      </c>
      <c r="I229" s="2">
        <v>88993.51</v>
      </c>
      <c r="J229" s="2">
        <v>0</v>
      </c>
      <c r="K229" s="2">
        <v>88993.51</v>
      </c>
      <c r="L229" t="s">
        <v>18</v>
      </c>
      <c r="M229" s="3" t="b">
        <f>trust_funds5[[#This Row],[Contributions Outstanding (USD)]]=0</f>
        <v>1</v>
      </c>
      <c r="N229" s="3" t="str">
        <f t="shared" si="15"/>
        <v>Outstanding</v>
      </c>
      <c r="O229" s="3" t="str">
        <f t="shared" si="16"/>
        <v>High Contribution &amp; Recent</v>
      </c>
      <c r="P229" s="3" t="str">
        <f t="shared" si="17"/>
        <v>Other</v>
      </c>
      <c r="Q229" s="3" t="str">
        <f t="shared" si="18"/>
        <v>Other</v>
      </c>
      <c r="R229" s="3" t="str">
        <f t="shared" si="19"/>
        <v>Not LCLS</v>
      </c>
      <c r="S229" s="3" t="str" cm="1">
        <f t="array" ref="S229">_xlfn.IFS(G229 &gt; 5000000, "Very High", G229 &gt; 1000000, "High", G229 &gt; 500000, "Medium", TRUE, "Low")</f>
        <v>Very High</v>
      </c>
      <c r="T229" s="3" t="str" cm="1">
        <f t="array" ref="T229">_xlfn.IFS(B229 &gt;= 2005, "Post-2005", B229 &gt;= 2000, "2000-2004", TRUE, "Pre-2000")</f>
        <v>Post-2005</v>
      </c>
    </row>
    <row r="230" spans="1:20" x14ac:dyDescent="0.85">
      <c r="A230" s="1">
        <v>41164</v>
      </c>
      <c r="B230" t="s">
        <v>12</v>
      </c>
      <c r="C230" t="s">
        <v>520</v>
      </c>
      <c r="D230" t="s">
        <v>521</v>
      </c>
      <c r="E230" t="s">
        <v>21</v>
      </c>
      <c r="F230" t="s">
        <v>22</v>
      </c>
      <c r="G230" t="s">
        <v>23</v>
      </c>
      <c r="H230">
        <v>2000</v>
      </c>
      <c r="I230" s="2">
        <v>119985</v>
      </c>
      <c r="J230" s="2">
        <v>0</v>
      </c>
      <c r="K230" s="2">
        <v>119985</v>
      </c>
      <c r="L230" t="s">
        <v>18</v>
      </c>
      <c r="M230" s="3" t="b">
        <f>trust_funds5[[#This Row],[Contributions Outstanding (USD)]]=0</f>
        <v>1</v>
      </c>
      <c r="N230" s="3" t="str">
        <f t="shared" si="15"/>
        <v>Outstanding</v>
      </c>
      <c r="O230" s="3" t="str">
        <f t="shared" si="16"/>
        <v>High Contribution &amp; Recent</v>
      </c>
      <c r="P230" s="3" t="str">
        <f t="shared" si="17"/>
        <v>Other</v>
      </c>
      <c r="Q230" s="3" t="str">
        <f t="shared" si="18"/>
        <v>Other</v>
      </c>
      <c r="R230" s="3" t="str">
        <f t="shared" si="19"/>
        <v>Not LCLS</v>
      </c>
      <c r="S230" s="3" t="str" cm="1">
        <f t="array" ref="S230">_xlfn.IFS(G230 &gt; 5000000, "Very High", G230 &gt; 1000000, "High", G230 &gt; 500000, "Medium", TRUE, "Low")</f>
        <v>Very High</v>
      </c>
      <c r="T230" s="3" t="str" cm="1">
        <f t="array" ref="T230">_xlfn.IFS(B230 &gt;= 2005, "Post-2005", B230 &gt;= 2000, "2000-2004", TRUE, "Pre-2000")</f>
        <v>Post-2005</v>
      </c>
    </row>
    <row r="231" spans="1:20" x14ac:dyDescent="0.85">
      <c r="A231" s="1">
        <v>41164</v>
      </c>
      <c r="B231" t="s">
        <v>12</v>
      </c>
      <c r="C231" t="s">
        <v>522</v>
      </c>
      <c r="D231" t="s">
        <v>523</v>
      </c>
      <c r="E231" t="s">
        <v>42</v>
      </c>
      <c r="F231" t="s">
        <v>43</v>
      </c>
      <c r="G231" t="s">
        <v>44</v>
      </c>
      <c r="H231">
        <v>2000</v>
      </c>
      <c r="I231" s="2">
        <v>739703.21</v>
      </c>
      <c r="J231" s="2">
        <v>0</v>
      </c>
      <c r="K231" s="2">
        <v>739703.21</v>
      </c>
      <c r="L231" t="s">
        <v>18</v>
      </c>
      <c r="M231" s="3" t="b">
        <f>trust_funds5[[#This Row],[Contributions Outstanding (USD)]]=0</f>
        <v>1</v>
      </c>
      <c r="N231" s="3" t="str">
        <f t="shared" si="15"/>
        <v>Outstanding</v>
      </c>
      <c r="O231" s="3" t="str">
        <f t="shared" si="16"/>
        <v>High Contribution &amp; Recent</v>
      </c>
      <c r="P231" s="3" t="str">
        <f t="shared" si="17"/>
        <v>Other</v>
      </c>
      <c r="Q231" s="3" t="str">
        <f t="shared" si="18"/>
        <v>Other</v>
      </c>
      <c r="R231" s="3" t="str">
        <f t="shared" si="19"/>
        <v>Not LCLS</v>
      </c>
      <c r="S231" s="3" t="str" cm="1">
        <f t="array" ref="S231">_xlfn.IFS(G231 &gt; 5000000, "Very High", G231 &gt; 1000000, "High", G231 &gt; 500000, "Medium", TRUE, "Low")</f>
        <v>Very High</v>
      </c>
      <c r="T231" s="3" t="str" cm="1">
        <f t="array" ref="T231">_xlfn.IFS(B231 &gt;= 2005, "Post-2005", B231 &gt;= 2000, "2000-2004", TRUE, "Pre-2000")</f>
        <v>Post-2005</v>
      </c>
    </row>
    <row r="232" spans="1:20" x14ac:dyDescent="0.85">
      <c r="A232" s="1">
        <v>41164</v>
      </c>
      <c r="B232" t="s">
        <v>437</v>
      </c>
      <c r="C232" t="s">
        <v>524</v>
      </c>
      <c r="D232" t="s">
        <v>525</v>
      </c>
      <c r="E232" t="s">
        <v>85</v>
      </c>
      <c r="F232" t="s">
        <v>86</v>
      </c>
      <c r="G232" t="s">
        <v>87</v>
      </c>
      <c r="H232">
        <v>2000</v>
      </c>
      <c r="I232" s="2">
        <v>4143617.79</v>
      </c>
      <c r="J232" s="2">
        <v>0</v>
      </c>
      <c r="K232" s="2">
        <v>4143617.79</v>
      </c>
      <c r="L232" t="s">
        <v>18</v>
      </c>
      <c r="M232" s="3" t="b">
        <f>trust_funds5[[#This Row],[Contributions Outstanding (USD)]]=0</f>
        <v>1</v>
      </c>
      <c r="N232" s="3" t="str">
        <f t="shared" si="15"/>
        <v>Outstanding</v>
      </c>
      <c r="O232" s="3" t="str">
        <f t="shared" si="16"/>
        <v>High Contribution &amp; Recent</v>
      </c>
      <c r="P232" s="3" t="str">
        <f t="shared" si="17"/>
        <v>Other</v>
      </c>
      <c r="Q232" s="3" t="str">
        <f t="shared" si="18"/>
        <v>Other</v>
      </c>
      <c r="R232" s="3" t="str">
        <f t="shared" si="19"/>
        <v>Not LCLS</v>
      </c>
      <c r="S232" s="3" t="str" cm="1">
        <f t="array" ref="S232">_xlfn.IFS(G232 &gt; 5000000, "Very High", G232 &gt; 1000000, "High", G232 &gt; 500000, "Medium", TRUE, "Low")</f>
        <v>Very High</v>
      </c>
      <c r="T232" s="3" t="str" cm="1">
        <f t="array" ref="T232">_xlfn.IFS(B232 &gt;= 2005, "Post-2005", B232 &gt;= 2000, "2000-2004", TRUE, "Pre-2000")</f>
        <v>Post-2005</v>
      </c>
    </row>
    <row r="233" spans="1:20" x14ac:dyDescent="0.85">
      <c r="A233" s="1">
        <v>41164</v>
      </c>
      <c r="B233" t="s">
        <v>437</v>
      </c>
      <c r="C233" t="s">
        <v>526</v>
      </c>
      <c r="D233" t="s">
        <v>527</v>
      </c>
      <c r="E233" t="s">
        <v>85</v>
      </c>
      <c r="F233" t="s">
        <v>86</v>
      </c>
      <c r="G233" t="s">
        <v>87</v>
      </c>
      <c r="H233">
        <v>2000</v>
      </c>
      <c r="I233" s="2">
        <v>5410606.2599999998</v>
      </c>
      <c r="J233" s="2">
        <v>0</v>
      </c>
      <c r="K233" s="2">
        <v>5410606.2599999998</v>
      </c>
      <c r="L233" t="s">
        <v>18</v>
      </c>
      <c r="M233" s="3" t="b">
        <f>trust_funds5[[#This Row],[Contributions Outstanding (USD)]]=0</f>
        <v>1</v>
      </c>
      <c r="N233" s="3" t="str">
        <f t="shared" si="15"/>
        <v>Outstanding</v>
      </c>
      <c r="O233" s="3" t="str">
        <f t="shared" si="16"/>
        <v>High Contribution &amp; Recent</v>
      </c>
      <c r="P233" s="3" t="str">
        <f t="shared" si="17"/>
        <v>Other</v>
      </c>
      <c r="Q233" s="3" t="str">
        <f t="shared" si="18"/>
        <v>Other</v>
      </c>
      <c r="R233" s="3" t="str">
        <f t="shared" si="19"/>
        <v>Not LCLS</v>
      </c>
      <c r="S233" s="3" t="str" cm="1">
        <f t="array" ref="S233">_xlfn.IFS(G233 &gt; 5000000, "Very High", G233 &gt; 1000000, "High", G233 &gt; 500000, "Medium", TRUE, "Low")</f>
        <v>Very High</v>
      </c>
      <c r="T233" s="3" t="str" cm="1">
        <f t="array" ref="T233">_xlfn.IFS(B233 &gt;= 2005, "Post-2005", B233 &gt;= 2000, "2000-2004", TRUE, "Pre-2000")</f>
        <v>Post-2005</v>
      </c>
    </row>
    <row r="234" spans="1:20" x14ac:dyDescent="0.85">
      <c r="A234" s="1">
        <v>41164</v>
      </c>
      <c r="B234" t="s">
        <v>437</v>
      </c>
      <c r="C234" t="s">
        <v>528</v>
      </c>
      <c r="D234" t="s">
        <v>529</v>
      </c>
      <c r="E234" t="s">
        <v>85</v>
      </c>
      <c r="F234" t="s">
        <v>86</v>
      </c>
      <c r="G234" t="s">
        <v>87</v>
      </c>
      <c r="H234">
        <v>2000</v>
      </c>
      <c r="I234" s="2">
        <v>17467554.309999999</v>
      </c>
      <c r="J234" s="2">
        <v>0</v>
      </c>
      <c r="K234" s="2">
        <v>17467554.309999999</v>
      </c>
      <c r="L234" t="s">
        <v>18</v>
      </c>
      <c r="M234" s="3" t="b">
        <f>trust_funds5[[#This Row],[Contributions Outstanding (USD)]]=0</f>
        <v>1</v>
      </c>
      <c r="N234" s="3" t="str">
        <f t="shared" si="15"/>
        <v>Outstanding</v>
      </c>
      <c r="O234" s="3" t="str">
        <f t="shared" si="16"/>
        <v>High Contribution &amp; Recent</v>
      </c>
      <c r="P234" s="3" t="str">
        <f t="shared" si="17"/>
        <v>Other</v>
      </c>
      <c r="Q234" s="3" t="str">
        <f t="shared" si="18"/>
        <v>Other</v>
      </c>
      <c r="R234" s="3" t="str">
        <f t="shared" si="19"/>
        <v>Not LCLS</v>
      </c>
      <c r="S234" s="3" t="str" cm="1">
        <f t="array" ref="S234">_xlfn.IFS(G234 &gt; 5000000, "Very High", G234 &gt; 1000000, "High", G234 &gt; 500000, "Medium", TRUE, "Low")</f>
        <v>Very High</v>
      </c>
      <c r="T234" s="3" t="str" cm="1">
        <f t="array" ref="T234">_xlfn.IFS(B234 &gt;= 2005, "Post-2005", B234 &gt;= 2000, "2000-2004", TRUE, "Pre-2000")</f>
        <v>Post-2005</v>
      </c>
    </row>
    <row r="235" spans="1:20" x14ac:dyDescent="0.85">
      <c r="A235" s="1">
        <v>41164</v>
      </c>
      <c r="B235" t="s">
        <v>437</v>
      </c>
      <c r="C235" t="s">
        <v>530</v>
      </c>
      <c r="D235" t="s">
        <v>531</v>
      </c>
      <c r="E235" t="s">
        <v>85</v>
      </c>
      <c r="F235" t="s">
        <v>86</v>
      </c>
      <c r="G235" t="s">
        <v>87</v>
      </c>
      <c r="H235">
        <v>2000</v>
      </c>
      <c r="I235" s="2">
        <v>8847229.6999999993</v>
      </c>
      <c r="J235" s="2">
        <v>0</v>
      </c>
      <c r="K235" s="2">
        <v>8847229.6999999993</v>
      </c>
      <c r="L235" t="s">
        <v>18</v>
      </c>
      <c r="M235" s="3" t="b">
        <f>trust_funds5[[#This Row],[Contributions Outstanding (USD)]]=0</f>
        <v>1</v>
      </c>
      <c r="N235" s="3" t="str">
        <f t="shared" si="15"/>
        <v>Outstanding</v>
      </c>
      <c r="O235" s="3" t="str">
        <f t="shared" si="16"/>
        <v>High Contribution &amp; Recent</v>
      </c>
      <c r="P235" s="3" t="str">
        <f t="shared" si="17"/>
        <v>Other</v>
      </c>
      <c r="Q235" s="3" t="str">
        <f t="shared" si="18"/>
        <v>Other</v>
      </c>
      <c r="R235" s="3" t="str">
        <f t="shared" si="19"/>
        <v>Not LCLS</v>
      </c>
      <c r="S235" s="3" t="str" cm="1">
        <f t="array" ref="S235">_xlfn.IFS(G235 &gt; 5000000, "Very High", G235 &gt; 1000000, "High", G235 &gt; 500000, "Medium", TRUE, "Low")</f>
        <v>Very High</v>
      </c>
      <c r="T235" s="3" t="str" cm="1">
        <f t="array" ref="T235">_xlfn.IFS(B235 &gt;= 2005, "Post-2005", B235 &gt;= 2000, "2000-2004", TRUE, "Pre-2000")</f>
        <v>Post-2005</v>
      </c>
    </row>
    <row r="236" spans="1:20" x14ac:dyDescent="0.85">
      <c r="A236" s="1">
        <v>41164</v>
      </c>
      <c r="B236" t="s">
        <v>12</v>
      </c>
      <c r="C236" t="s">
        <v>532</v>
      </c>
      <c r="D236" t="s">
        <v>533</v>
      </c>
      <c r="E236" t="s">
        <v>85</v>
      </c>
      <c r="F236" t="s">
        <v>86</v>
      </c>
      <c r="G236" t="s">
        <v>87</v>
      </c>
      <c r="H236">
        <v>2000</v>
      </c>
      <c r="I236" s="2">
        <v>414361.78</v>
      </c>
      <c r="J236" s="2">
        <v>0</v>
      </c>
      <c r="K236" s="2">
        <v>414361.78</v>
      </c>
      <c r="L236" t="s">
        <v>18</v>
      </c>
      <c r="M236" s="3" t="b">
        <f>trust_funds5[[#This Row],[Contributions Outstanding (USD)]]=0</f>
        <v>1</v>
      </c>
      <c r="N236" s="3" t="str">
        <f t="shared" si="15"/>
        <v>Outstanding</v>
      </c>
      <c r="O236" s="3" t="str">
        <f t="shared" si="16"/>
        <v>High Contribution &amp; Recent</v>
      </c>
      <c r="P236" s="3" t="str">
        <f t="shared" si="17"/>
        <v>Other</v>
      </c>
      <c r="Q236" s="3" t="str">
        <f t="shared" si="18"/>
        <v>Other</v>
      </c>
      <c r="R236" s="3" t="str">
        <f t="shared" si="19"/>
        <v>Not LCLS</v>
      </c>
      <c r="S236" s="3" t="str" cm="1">
        <f t="array" ref="S236">_xlfn.IFS(G236 &gt; 5000000, "Very High", G236 &gt; 1000000, "High", G236 &gt; 500000, "Medium", TRUE, "Low")</f>
        <v>Very High</v>
      </c>
      <c r="T236" s="3" t="str" cm="1">
        <f t="array" ref="T236">_xlfn.IFS(B236 &gt;= 2005, "Post-2005", B236 &gt;= 2000, "2000-2004", TRUE, "Pre-2000")</f>
        <v>Post-2005</v>
      </c>
    </row>
    <row r="237" spans="1:20" x14ac:dyDescent="0.85">
      <c r="A237" s="1">
        <v>41164</v>
      </c>
      <c r="B237" t="s">
        <v>12</v>
      </c>
      <c r="C237" t="s">
        <v>534</v>
      </c>
      <c r="D237" t="s">
        <v>535</v>
      </c>
      <c r="E237" t="s">
        <v>21</v>
      </c>
      <c r="F237" t="s">
        <v>22</v>
      </c>
      <c r="G237" t="s">
        <v>23</v>
      </c>
      <c r="H237">
        <v>2000</v>
      </c>
      <c r="I237" s="2">
        <v>196604.81</v>
      </c>
      <c r="J237" s="2">
        <v>0</v>
      </c>
      <c r="K237" s="2">
        <v>196604.81</v>
      </c>
      <c r="L237" t="s">
        <v>18</v>
      </c>
      <c r="M237" s="3" t="b">
        <f>trust_funds5[[#This Row],[Contributions Outstanding (USD)]]=0</f>
        <v>1</v>
      </c>
      <c r="N237" s="3" t="str">
        <f t="shared" si="15"/>
        <v>Outstanding</v>
      </c>
      <c r="O237" s="3" t="str">
        <f t="shared" si="16"/>
        <v>High Contribution &amp; Recent</v>
      </c>
      <c r="P237" s="3" t="str">
        <f t="shared" si="17"/>
        <v>Other</v>
      </c>
      <c r="Q237" s="3" t="str">
        <f t="shared" si="18"/>
        <v>Other</v>
      </c>
      <c r="R237" s="3" t="str">
        <f t="shared" si="19"/>
        <v>Not LCLS</v>
      </c>
      <c r="S237" s="3" t="str" cm="1">
        <f t="array" ref="S237">_xlfn.IFS(G237 &gt; 5000000, "Very High", G237 &gt; 1000000, "High", G237 &gt; 500000, "Medium", TRUE, "Low")</f>
        <v>Very High</v>
      </c>
      <c r="T237" s="3" t="str" cm="1">
        <f t="array" ref="T237">_xlfn.IFS(B237 &gt;= 2005, "Post-2005", B237 &gt;= 2000, "2000-2004", TRUE, "Pre-2000")</f>
        <v>Post-2005</v>
      </c>
    </row>
    <row r="238" spans="1:20" x14ac:dyDescent="0.85">
      <c r="A238" s="1">
        <v>41164</v>
      </c>
      <c r="B238" t="s">
        <v>12</v>
      </c>
      <c r="C238" t="s">
        <v>536</v>
      </c>
      <c r="D238" t="s">
        <v>537</v>
      </c>
      <c r="E238" t="s">
        <v>93</v>
      </c>
      <c r="F238" t="s">
        <v>94</v>
      </c>
      <c r="H238">
        <v>2000</v>
      </c>
      <c r="I238" s="2">
        <v>3325205.84</v>
      </c>
      <c r="J238" s="2">
        <v>0</v>
      </c>
      <c r="K238" s="2">
        <v>3325205.84</v>
      </c>
      <c r="L238" t="s">
        <v>18</v>
      </c>
      <c r="M238" s="3" t="b">
        <f>trust_funds5[[#This Row],[Contributions Outstanding (USD)]]=0</f>
        <v>1</v>
      </c>
      <c r="N238" s="3" t="str">
        <f t="shared" si="15"/>
        <v>Outstanding</v>
      </c>
      <c r="O238" s="3" t="str">
        <f t="shared" si="16"/>
        <v>High Contribution &amp; Recent</v>
      </c>
      <c r="P238" s="3" t="str">
        <f t="shared" si="17"/>
        <v>Other</v>
      </c>
      <c r="Q238" s="3" t="str">
        <f t="shared" si="18"/>
        <v>Other</v>
      </c>
      <c r="R238" s="3" t="str">
        <f t="shared" si="19"/>
        <v>Not LCLS</v>
      </c>
      <c r="S238" s="3" t="str" cm="1">
        <f t="array" ref="S238">_xlfn.IFS(G238 &gt; 5000000, "Very High", G238 &gt; 1000000, "High", G238 &gt; 500000, "Medium", TRUE, "Low")</f>
        <v>Low</v>
      </c>
      <c r="T238" s="3" t="str" cm="1">
        <f t="array" ref="T238">_xlfn.IFS(B238 &gt;= 2005, "Post-2005", B238 &gt;= 2000, "2000-2004", TRUE, "Pre-2000")</f>
        <v>Post-2005</v>
      </c>
    </row>
    <row r="239" spans="1:20" x14ac:dyDescent="0.85">
      <c r="A239" s="1">
        <v>41164</v>
      </c>
      <c r="B239" t="s">
        <v>538</v>
      </c>
      <c r="C239" t="s">
        <v>539</v>
      </c>
      <c r="D239" t="s">
        <v>540</v>
      </c>
      <c r="E239" t="s">
        <v>293</v>
      </c>
      <c r="F239" t="s">
        <v>294</v>
      </c>
      <c r="G239" t="s">
        <v>295</v>
      </c>
      <c r="H239">
        <v>2000</v>
      </c>
      <c r="I239" s="2">
        <v>1059438.05</v>
      </c>
      <c r="J239" s="2">
        <v>0</v>
      </c>
      <c r="K239" s="2">
        <v>1059438.05</v>
      </c>
      <c r="L239" t="s">
        <v>18</v>
      </c>
      <c r="M239" s="3" t="b">
        <f>trust_funds5[[#This Row],[Contributions Outstanding (USD)]]=0</f>
        <v>1</v>
      </c>
      <c r="N239" s="3" t="str">
        <f t="shared" si="15"/>
        <v>Outstanding</v>
      </c>
      <c r="O239" s="3" t="str">
        <f t="shared" si="16"/>
        <v>High Contribution &amp; Recent</v>
      </c>
      <c r="P239" s="3" t="str">
        <f t="shared" si="17"/>
        <v>Other</v>
      </c>
      <c r="Q239" s="3" t="str">
        <f t="shared" si="18"/>
        <v>Other</v>
      </c>
      <c r="R239" s="3" t="str">
        <f t="shared" si="19"/>
        <v>Not LCLS</v>
      </c>
      <c r="S239" s="3" t="str" cm="1">
        <f t="array" ref="S239">_xlfn.IFS(G239 &gt; 5000000, "Very High", G239 &gt; 1000000, "High", G239 &gt; 500000, "Medium", TRUE, "Low")</f>
        <v>Very High</v>
      </c>
      <c r="T239" s="3" t="str" cm="1">
        <f t="array" ref="T239">_xlfn.IFS(B239 &gt;= 2005, "Post-2005", B239 &gt;= 2000, "2000-2004", TRUE, "Pre-2000")</f>
        <v>Post-2005</v>
      </c>
    </row>
    <row r="240" spans="1:20" x14ac:dyDescent="0.85">
      <c r="A240" s="1">
        <v>41164</v>
      </c>
      <c r="B240" t="s">
        <v>538</v>
      </c>
      <c r="C240" t="s">
        <v>539</v>
      </c>
      <c r="D240" t="s">
        <v>540</v>
      </c>
      <c r="E240" t="s">
        <v>102</v>
      </c>
      <c r="F240" t="s">
        <v>103</v>
      </c>
      <c r="G240" t="s">
        <v>104</v>
      </c>
      <c r="H240">
        <v>2000</v>
      </c>
      <c r="I240" s="2">
        <v>833332.32</v>
      </c>
      <c r="J240" s="2">
        <v>0</v>
      </c>
      <c r="K240" s="2">
        <v>833332.32</v>
      </c>
      <c r="L240" t="s">
        <v>18</v>
      </c>
      <c r="M240" s="3" t="b">
        <f>trust_funds5[[#This Row],[Contributions Outstanding (USD)]]=0</f>
        <v>1</v>
      </c>
      <c r="N240" s="3" t="str">
        <f t="shared" si="15"/>
        <v>Outstanding</v>
      </c>
      <c r="O240" s="3" t="str">
        <f t="shared" si="16"/>
        <v>High Contribution &amp; Recent</v>
      </c>
      <c r="P240" s="3" t="str">
        <f t="shared" si="17"/>
        <v>Other</v>
      </c>
      <c r="Q240" s="3" t="str">
        <f t="shared" si="18"/>
        <v>Other</v>
      </c>
      <c r="R240" s="3" t="str">
        <f t="shared" si="19"/>
        <v>Not LCLS</v>
      </c>
      <c r="S240" s="3" t="str" cm="1">
        <f t="array" ref="S240">_xlfn.IFS(G240 &gt; 5000000, "Very High", G240 &gt; 1000000, "High", G240 &gt; 500000, "Medium", TRUE, "Low")</f>
        <v>Very High</v>
      </c>
      <c r="T240" s="3" t="str" cm="1">
        <f t="array" ref="T240">_xlfn.IFS(B240 &gt;= 2005, "Post-2005", B240 &gt;= 2000, "2000-2004", TRUE, "Pre-2000")</f>
        <v>Post-2005</v>
      </c>
    </row>
    <row r="241" spans="1:20" x14ac:dyDescent="0.85">
      <c r="A241" s="1">
        <v>41164</v>
      </c>
      <c r="B241" t="s">
        <v>538</v>
      </c>
      <c r="C241" t="s">
        <v>539</v>
      </c>
      <c r="D241" t="s">
        <v>540</v>
      </c>
      <c r="E241" t="s">
        <v>62</v>
      </c>
      <c r="F241" t="s">
        <v>63</v>
      </c>
      <c r="H241">
        <v>2000</v>
      </c>
      <c r="I241" s="2">
        <v>369420</v>
      </c>
      <c r="J241" s="2">
        <v>0</v>
      </c>
      <c r="K241" s="2">
        <v>369420</v>
      </c>
      <c r="L241" t="s">
        <v>18</v>
      </c>
      <c r="M241" s="3" t="b">
        <f>trust_funds5[[#This Row],[Contributions Outstanding (USD)]]=0</f>
        <v>1</v>
      </c>
      <c r="N241" s="3" t="str">
        <f t="shared" si="15"/>
        <v>Outstanding</v>
      </c>
      <c r="O241" s="3" t="str">
        <f t="shared" si="16"/>
        <v>High Contribution &amp; Recent</v>
      </c>
      <c r="P241" s="3" t="str">
        <f t="shared" si="17"/>
        <v>Other</v>
      </c>
      <c r="Q241" s="3" t="str">
        <f t="shared" si="18"/>
        <v>Other</v>
      </c>
      <c r="R241" s="3" t="str">
        <f t="shared" si="19"/>
        <v>Not LCLS</v>
      </c>
      <c r="S241" s="3" t="str" cm="1">
        <f t="array" ref="S241">_xlfn.IFS(G241 &gt; 5000000, "Very High", G241 &gt; 1000000, "High", G241 &gt; 500000, "Medium", TRUE, "Low")</f>
        <v>Low</v>
      </c>
      <c r="T241" s="3" t="str" cm="1">
        <f t="array" ref="T241">_xlfn.IFS(B241 &gt;= 2005, "Post-2005", B241 &gt;= 2000, "2000-2004", TRUE, "Pre-2000")</f>
        <v>Post-2005</v>
      </c>
    </row>
    <row r="242" spans="1:20" x14ac:dyDescent="0.85">
      <c r="A242" s="1">
        <v>41164</v>
      </c>
      <c r="B242" t="s">
        <v>538</v>
      </c>
      <c r="C242" t="s">
        <v>539</v>
      </c>
      <c r="D242" t="s">
        <v>540</v>
      </c>
      <c r="E242" t="s">
        <v>62</v>
      </c>
      <c r="F242" t="s">
        <v>63</v>
      </c>
      <c r="H242">
        <v>2000</v>
      </c>
      <c r="I242" s="2">
        <v>949999.48</v>
      </c>
      <c r="J242" s="2">
        <v>0</v>
      </c>
      <c r="K242" s="2">
        <v>949999.48</v>
      </c>
      <c r="L242" t="s">
        <v>18</v>
      </c>
      <c r="M242" s="3" t="b">
        <f>trust_funds5[[#This Row],[Contributions Outstanding (USD)]]=0</f>
        <v>1</v>
      </c>
      <c r="N242" s="3" t="str">
        <f t="shared" si="15"/>
        <v>Outstanding</v>
      </c>
      <c r="O242" s="3" t="str">
        <f t="shared" si="16"/>
        <v>High Contribution &amp; Recent</v>
      </c>
      <c r="P242" s="3" t="str">
        <f t="shared" si="17"/>
        <v>Other</v>
      </c>
      <c r="Q242" s="3" t="str">
        <f t="shared" si="18"/>
        <v>Other</v>
      </c>
      <c r="R242" s="3" t="str">
        <f t="shared" si="19"/>
        <v>Not LCLS</v>
      </c>
      <c r="S242" s="3" t="str" cm="1">
        <f t="array" ref="S242">_xlfn.IFS(G242 &gt; 5000000, "Very High", G242 &gt; 1000000, "High", G242 &gt; 500000, "Medium", TRUE, "Low")</f>
        <v>Low</v>
      </c>
      <c r="T242" s="3" t="str" cm="1">
        <f t="array" ref="T242">_xlfn.IFS(B242 &gt;= 2005, "Post-2005", B242 &gt;= 2000, "2000-2004", TRUE, "Pre-2000")</f>
        <v>Post-2005</v>
      </c>
    </row>
    <row r="243" spans="1:20" x14ac:dyDescent="0.85">
      <c r="A243" s="1">
        <v>41164</v>
      </c>
      <c r="B243" t="s">
        <v>538</v>
      </c>
      <c r="C243" t="s">
        <v>541</v>
      </c>
      <c r="D243" t="s">
        <v>542</v>
      </c>
      <c r="E243" t="s">
        <v>119</v>
      </c>
      <c r="F243" t="s">
        <v>120</v>
      </c>
      <c r="G243" t="s">
        <v>121</v>
      </c>
      <c r="H243">
        <v>2000</v>
      </c>
      <c r="I243" s="2">
        <v>412694.32</v>
      </c>
      <c r="J243" s="2">
        <v>0</v>
      </c>
      <c r="K243" s="2">
        <v>412694.32</v>
      </c>
      <c r="L243" t="s">
        <v>18</v>
      </c>
      <c r="M243" s="3" t="b">
        <f>trust_funds5[[#This Row],[Contributions Outstanding (USD)]]=0</f>
        <v>1</v>
      </c>
      <c r="N243" s="3" t="str">
        <f t="shared" si="15"/>
        <v>Outstanding</v>
      </c>
      <c r="O243" s="3" t="str">
        <f t="shared" si="16"/>
        <v>High Contribution &amp; Recent</v>
      </c>
      <c r="P243" s="3" t="str">
        <f t="shared" si="17"/>
        <v>Other</v>
      </c>
      <c r="Q243" s="3" t="str">
        <f t="shared" si="18"/>
        <v>Other</v>
      </c>
      <c r="R243" s="3" t="str">
        <f t="shared" si="19"/>
        <v>Not LCLS</v>
      </c>
      <c r="S243" s="3" t="str" cm="1">
        <f t="array" ref="S243">_xlfn.IFS(G243 &gt; 5000000, "Very High", G243 &gt; 1000000, "High", G243 &gt; 500000, "Medium", TRUE, "Low")</f>
        <v>Very High</v>
      </c>
      <c r="T243" s="3" t="str" cm="1">
        <f t="array" ref="T243">_xlfn.IFS(B243 &gt;= 2005, "Post-2005", B243 &gt;= 2000, "2000-2004", TRUE, "Pre-2000")</f>
        <v>Post-2005</v>
      </c>
    </row>
    <row r="244" spans="1:20" x14ac:dyDescent="0.85">
      <c r="A244" s="1">
        <v>41164</v>
      </c>
      <c r="B244" t="s">
        <v>538</v>
      </c>
      <c r="C244" t="s">
        <v>543</v>
      </c>
      <c r="D244" t="s">
        <v>544</v>
      </c>
      <c r="E244" t="s">
        <v>119</v>
      </c>
      <c r="F244" t="s">
        <v>120</v>
      </c>
      <c r="G244" t="s">
        <v>121</v>
      </c>
      <c r="H244">
        <v>2000</v>
      </c>
      <c r="I244" s="2">
        <v>2802609.12</v>
      </c>
      <c r="J244" s="2">
        <v>0</v>
      </c>
      <c r="K244" s="2">
        <v>2802609.12</v>
      </c>
      <c r="L244" t="s">
        <v>18</v>
      </c>
      <c r="M244" s="3" t="b">
        <f>trust_funds5[[#This Row],[Contributions Outstanding (USD)]]=0</f>
        <v>1</v>
      </c>
      <c r="N244" s="3" t="str">
        <f t="shared" si="15"/>
        <v>Outstanding</v>
      </c>
      <c r="O244" s="3" t="str">
        <f t="shared" si="16"/>
        <v>High Contribution &amp; Recent</v>
      </c>
      <c r="P244" s="3" t="str">
        <f t="shared" si="17"/>
        <v>Other</v>
      </c>
      <c r="Q244" s="3" t="str">
        <f t="shared" si="18"/>
        <v>Other</v>
      </c>
      <c r="R244" s="3" t="str">
        <f t="shared" si="19"/>
        <v>Not LCLS</v>
      </c>
      <c r="S244" s="3" t="str" cm="1">
        <f t="array" ref="S244">_xlfn.IFS(G244 &gt; 5000000, "Very High", G244 &gt; 1000000, "High", G244 &gt; 500000, "Medium", TRUE, "Low")</f>
        <v>Very High</v>
      </c>
      <c r="T244" s="3" t="str" cm="1">
        <f t="array" ref="T244">_xlfn.IFS(B244 &gt;= 2005, "Post-2005", B244 &gt;= 2000, "2000-2004", TRUE, "Pre-2000")</f>
        <v>Post-2005</v>
      </c>
    </row>
    <row r="245" spans="1:20" x14ac:dyDescent="0.85">
      <c r="A245" s="1">
        <v>41164</v>
      </c>
      <c r="B245" t="s">
        <v>545</v>
      </c>
      <c r="C245" t="s">
        <v>546</v>
      </c>
      <c r="D245" t="s">
        <v>547</v>
      </c>
      <c r="E245" t="s">
        <v>62</v>
      </c>
      <c r="F245" t="s">
        <v>63</v>
      </c>
      <c r="H245">
        <v>2000</v>
      </c>
      <c r="I245" s="2">
        <v>16623288.17</v>
      </c>
      <c r="J245" s="2">
        <v>0</v>
      </c>
      <c r="K245" s="2">
        <v>16623288.17</v>
      </c>
      <c r="L245" t="s">
        <v>18</v>
      </c>
      <c r="M245" s="3" t="b">
        <f>trust_funds5[[#This Row],[Contributions Outstanding (USD)]]=0</f>
        <v>1</v>
      </c>
      <c r="N245" s="3" t="str">
        <f t="shared" si="15"/>
        <v>Outstanding</v>
      </c>
      <c r="O245" s="3" t="str">
        <f t="shared" si="16"/>
        <v>High Contribution &amp; Recent</v>
      </c>
      <c r="P245" s="3" t="str">
        <f t="shared" si="17"/>
        <v>Other</v>
      </c>
      <c r="Q245" s="3" t="str">
        <f t="shared" si="18"/>
        <v>Other</v>
      </c>
      <c r="R245" s="3" t="str">
        <f t="shared" si="19"/>
        <v>Not LCLS</v>
      </c>
      <c r="S245" s="3" t="str" cm="1">
        <f t="array" ref="S245">_xlfn.IFS(G245 &gt; 5000000, "Very High", G245 &gt; 1000000, "High", G245 &gt; 500000, "Medium", TRUE, "Low")</f>
        <v>Low</v>
      </c>
      <c r="T245" s="3" t="str" cm="1">
        <f t="array" ref="T245">_xlfn.IFS(B245 &gt;= 2005, "Post-2005", B245 &gt;= 2000, "2000-2004", TRUE, "Pre-2000")</f>
        <v>Post-2005</v>
      </c>
    </row>
    <row r="246" spans="1:20" x14ac:dyDescent="0.85">
      <c r="A246" s="1">
        <v>41164</v>
      </c>
      <c r="B246" t="s">
        <v>545</v>
      </c>
      <c r="C246" t="s">
        <v>546</v>
      </c>
      <c r="D246" t="s">
        <v>547</v>
      </c>
      <c r="E246" t="s">
        <v>62</v>
      </c>
      <c r="F246" t="s">
        <v>63</v>
      </c>
      <c r="H246">
        <v>2000</v>
      </c>
      <c r="I246" s="2">
        <v>216672869.63999999</v>
      </c>
      <c r="J246" s="2">
        <v>0</v>
      </c>
      <c r="K246" s="2">
        <v>216672869.63999999</v>
      </c>
      <c r="L246" t="s">
        <v>18</v>
      </c>
      <c r="M246" s="3" t="b">
        <f>trust_funds5[[#This Row],[Contributions Outstanding (USD)]]=0</f>
        <v>1</v>
      </c>
      <c r="N246" s="3" t="str">
        <f t="shared" si="15"/>
        <v>Outstanding</v>
      </c>
      <c r="O246" s="3" t="str">
        <f t="shared" si="16"/>
        <v>High Contribution &amp; Recent</v>
      </c>
      <c r="P246" s="3" t="str">
        <f t="shared" si="17"/>
        <v>Other</v>
      </c>
      <c r="Q246" s="3" t="str">
        <f t="shared" si="18"/>
        <v>Other</v>
      </c>
      <c r="R246" s="3" t="str">
        <f t="shared" si="19"/>
        <v>Not LCLS</v>
      </c>
      <c r="S246" s="3" t="str" cm="1">
        <f t="array" ref="S246">_xlfn.IFS(G246 &gt; 5000000, "Very High", G246 &gt; 1000000, "High", G246 &gt; 500000, "Medium", TRUE, "Low")</f>
        <v>Low</v>
      </c>
      <c r="T246" s="3" t="str" cm="1">
        <f t="array" ref="T246">_xlfn.IFS(B246 &gt;= 2005, "Post-2005", B246 &gt;= 2000, "2000-2004", TRUE, "Pre-2000")</f>
        <v>Post-2005</v>
      </c>
    </row>
    <row r="247" spans="1:20" x14ac:dyDescent="0.85">
      <c r="A247" s="1">
        <v>41164</v>
      </c>
      <c r="B247" t="s">
        <v>545</v>
      </c>
      <c r="C247" t="s">
        <v>548</v>
      </c>
      <c r="D247" t="s">
        <v>549</v>
      </c>
      <c r="E247" t="s">
        <v>62</v>
      </c>
      <c r="F247" t="s">
        <v>63</v>
      </c>
      <c r="H247">
        <v>2000</v>
      </c>
      <c r="I247" s="2">
        <v>45377194.590000004</v>
      </c>
      <c r="J247" s="2">
        <v>0</v>
      </c>
      <c r="K247" s="2">
        <v>45377194.590000004</v>
      </c>
      <c r="L247" t="s">
        <v>18</v>
      </c>
      <c r="M247" s="3" t="b">
        <f>trust_funds5[[#This Row],[Contributions Outstanding (USD)]]=0</f>
        <v>1</v>
      </c>
      <c r="N247" s="3" t="str">
        <f t="shared" si="15"/>
        <v>Outstanding</v>
      </c>
      <c r="O247" s="3" t="str">
        <f t="shared" si="16"/>
        <v>High Contribution &amp; Recent</v>
      </c>
      <c r="P247" s="3" t="str">
        <f t="shared" si="17"/>
        <v>Other</v>
      </c>
      <c r="Q247" s="3" t="str">
        <f t="shared" si="18"/>
        <v>Other</v>
      </c>
      <c r="R247" s="3" t="str">
        <f t="shared" si="19"/>
        <v>Not LCLS</v>
      </c>
      <c r="S247" s="3" t="str" cm="1">
        <f t="array" ref="S247">_xlfn.IFS(G247 &gt; 5000000, "Very High", G247 &gt; 1000000, "High", G247 &gt; 500000, "Medium", TRUE, "Low")</f>
        <v>Low</v>
      </c>
      <c r="T247" s="3" t="str" cm="1">
        <f t="array" ref="T247">_xlfn.IFS(B247 &gt;= 2005, "Post-2005", B247 &gt;= 2000, "2000-2004", TRUE, "Pre-2000")</f>
        <v>Post-2005</v>
      </c>
    </row>
    <row r="248" spans="1:20" x14ac:dyDescent="0.85">
      <c r="A248" s="1">
        <v>41164</v>
      </c>
      <c r="B248" t="s">
        <v>545</v>
      </c>
      <c r="C248" t="s">
        <v>550</v>
      </c>
      <c r="D248" t="s">
        <v>551</v>
      </c>
      <c r="E248" t="s">
        <v>204</v>
      </c>
      <c r="F248" t="s">
        <v>205</v>
      </c>
      <c r="G248" t="s">
        <v>206</v>
      </c>
      <c r="H248">
        <v>2000</v>
      </c>
      <c r="I248" s="2">
        <v>98493574.920000002</v>
      </c>
      <c r="J248" s="2">
        <v>0</v>
      </c>
      <c r="K248" s="2">
        <v>98493574.920000002</v>
      </c>
      <c r="L248" t="s">
        <v>18</v>
      </c>
      <c r="M248" s="3" t="b">
        <f>trust_funds5[[#This Row],[Contributions Outstanding (USD)]]=0</f>
        <v>1</v>
      </c>
      <c r="N248" s="3" t="str">
        <f t="shared" si="15"/>
        <v>Outstanding</v>
      </c>
      <c r="O248" s="3" t="str">
        <f t="shared" si="16"/>
        <v>High Contribution &amp; Recent</v>
      </c>
      <c r="P248" s="3" t="str">
        <f t="shared" si="17"/>
        <v>Other</v>
      </c>
      <c r="Q248" s="3" t="str">
        <f t="shared" si="18"/>
        <v>Other</v>
      </c>
      <c r="R248" s="3" t="str">
        <f t="shared" si="19"/>
        <v>Not LCLS</v>
      </c>
      <c r="S248" s="3" t="str" cm="1">
        <f t="array" ref="S248">_xlfn.IFS(G248 &gt; 5000000, "Very High", G248 &gt; 1000000, "High", G248 &gt; 500000, "Medium", TRUE, "Low")</f>
        <v>Very High</v>
      </c>
      <c r="T248" s="3" t="str" cm="1">
        <f t="array" ref="T248">_xlfn.IFS(B248 &gt;= 2005, "Post-2005", B248 &gt;= 2000, "2000-2004", TRUE, "Pre-2000")</f>
        <v>Post-2005</v>
      </c>
    </row>
    <row r="249" spans="1:20" x14ac:dyDescent="0.85">
      <c r="A249" s="1">
        <v>41164</v>
      </c>
      <c r="B249" t="s">
        <v>545</v>
      </c>
      <c r="C249" t="s">
        <v>552</v>
      </c>
      <c r="D249" t="s">
        <v>553</v>
      </c>
      <c r="E249" t="s">
        <v>62</v>
      </c>
      <c r="F249" t="s">
        <v>63</v>
      </c>
      <c r="H249">
        <v>2000</v>
      </c>
      <c r="I249" s="2">
        <v>350000</v>
      </c>
      <c r="J249" s="2">
        <v>0</v>
      </c>
      <c r="K249" s="2">
        <v>350000</v>
      </c>
      <c r="L249" t="s">
        <v>18</v>
      </c>
      <c r="M249" s="3" t="b">
        <f>trust_funds5[[#This Row],[Contributions Outstanding (USD)]]=0</f>
        <v>1</v>
      </c>
      <c r="N249" s="3" t="str">
        <f t="shared" si="15"/>
        <v>Outstanding</v>
      </c>
      <c r="O249" s="3" t="str">
        <f t="shared" si="16"/>
        <v>High Contribution &amp; Recent</v>
      </c>
      <c r="P249" s="3" t="str">
        <f t="shared" si="17"/>
        <v>Other</v>
      </c>
      <c r="Q249" s="3" t="str">
        <f t="shared" si="18"/>
        <v>Other</v>
      </c>
      <c r="R249" s="3" t="str">
        <f t="shared" si="19"/>
        <v>Not LCLS</v>
      </c>
      <c r="S249" s="3" t="str" cm="1">
        <f t="array" ref="S249">_xlfn.IFS(G249 &gt; 5000000, "Very High", G249 &gt; 1000000, "High", G249 &gt; 500000, "Medium", TRUE, "Low")</f>
        <v>Low</v>
      </c>
      <c r="T249" s="3" t="str" cm="1">
        <f t="array" ref="T249">_xlfn.IFS(B249 &gt;= 2005, "Post-2005", B249 &gt;= 2000, "2000-2004", TRUE, "Pre-2000")</f>
        <v>Post-2005</v>
      </c>
    </row>
    <row r="250" spans="1:20" x14ac:dyDescent="0.85">
      <c r="A250" s="1">
        <v>41164</v>
      </c>
      <c r="B250" t="s">
        <v>545</v>
      </c>
      <c r="C250" t="s">
        <v>554</v>
      </c>
      <c r="D250" t="s">
        <v>555</v>
      </c>
      <c r="E250" t="s">
        <v>62</v>
      </c>
      <c r="F250" t="s">
        <v>63</v>
      </c>
      <c r="H250">
        <v>2000</v>
      </c>
      <c r="I250" s="2">
        <v>25895.55</v>
      </c>
      <c r="J250" s="2">
        <v>0</v>
      </c>
      <c r="K250" s="2">
        <v>25895.55</v>
      </c>
      <c r="L250" t="s">
        <v>18</v>
      </c>
      <c r="M250" s="3" t="b">
        <f>trust_funds5[[#This Row],[Contributions Outstanding (USD)]]=0</f>
        <v>1</v>
      </c>
      <c r="N250" s="3" t="str">
        <f t="shared" si="15"/>
        <v>Outstanding</v>
      </c>
      <c r="O250" s="3" t="str">
        <f t="shared" si="16"/>
        <v>High Contribution &amp; Recent</v>
      </c>
      <c r="P250" s="3" t="str">
        <f t="shared" si="17"/>
        <v>Other</v>
      </c>
      <c r="Q250" s="3" t="str">
        <f t="shared" si="18"/>
        <v>Other</v>
      </c>
      <c r="R250" s="3" t="str">
        <f t="shared" si="19"/>
        <v>Not LCLS</v>
      </c>
      <c r="S250" s="3" t="str" cm="1">
        <f t="array" ref="S250">_xlfn.IFS(G250 &gt; 5000000, "Very High", G250 &gt; 1000000, "High", G250 &gt; 500000, "Medium", TRUE, "Low")</f>
        <v>Low</v>
      </c>
      <c r="T250" s="3" t="str" cm="1">
        <f t="array" ref="T250">_xlfn.IFS(B250 &gt;= 2005, "Post-2005", B250 &gt;= 2000, "2000-2004", TRUE, "Pre-2000")</f>
        <v>Post-2005</v>
      </c>
    </row>
    <row r="251" spans="1:20" x14ac:dyDescent="0.85">
      <c r="A251" s="1">
        <v>41164</v>
      </c>
      <c r="B251" t="s">
        <v>12</v>
      </c>
      <c r="C251" t="s">
        <v>556</v>
      </c>
      <c r="D251" t="s">
        <v>557</v>
      </c>
      <c r="E251" t="s">
        <v>200</v>
      </c>
      <c r="F251" t="s">
        <v>201</v>
      </c>
      <c r="G251" t="s">
        <v>202</v>
      </c>
      <c r="H251">
        <v>2000</v>
      </c>
      <c r="I251" s="2">
        <v>3418335.95</v>
      </c>
      <c r="J251" s="2">
        <v>0</v>
      </c>
      <c r="K251" s="2">
        <v>3418335.95</v>
      </c>
      <c r="L251" t="s">
        <v>18</v>
      </c>
      <c r="M251" s="3" t="b">
        <f>trust_funds5[[#This Row],[Contributions Outstanding (USD)]]=0</f>
        <v>1</v>
      </c>
      <c r="N251" s="3" t="str">
        <f t="shared" si="15"/>
        <v>Outstanding</v>
      </c>
      <c r="O251" s="3" t="str">
        <f t="shared" si="16"/>
        <v>High Contribution &amp; Recent</v>
      </c>
      <c r="P251" s="3" t="str">
        <f t="shared" si="17"/>
        <v>Other</v>
      </c>
      <c r="Q251" s="3" t="str">
        <f t="shared" si="18"/>
        <v>Other</v>
      </c>
      <c r="R251" s="3" t="str">
        <f t="shared" si="19"/>
        <v>Not LCLS</v>
      </c>
      <c r="S251" s="3" t="str" cm="1">
        <f t="array" ref="S251">_xlfn.IFS(G251 &gt; 5000000, "Very High", G251 &gt; 1000000, "High", G251 &gt; 500000, "Medium", TRUE, "Low")</f>
        <v>Very High</v>
      </c>
      <c r="T251" s="3" t="str" cm="1">
        <f t="array" ref="T251">_xlfn.IFS(B251 &gt;= 2005, "Post-2005", B251 &gt;= 2000, "2000-2004", TRUE, "Pre-2000")</f>
        <v>Post-2005</v>
      </c>
    </row>
    <row r="252" spans="1:20" x14ac:dyDescent="0.85">
      <c r="A252" s="1">
        <v>41164</v>
      </c>
      <c r="B252" t="s">
        <v>12</v>
      </c>
      <c r="C252" t="s">
        <v>558</v>
      </c>
      <c r="D252" t="s">
        <v>559</v>
      </c>
      <c r="E252" t="s">
        <v>42</v>
      </c>
      <c r="F252" t="s">
        <v>43</v>
      </c>
      <c r="G252" t="s">
        <v>44</v>
      </c>
      <c r="H252">
        <v>2000</v>
      </c>
      <c r="I252" s="2">
        <v>2211480.75</v>
      </c>
      <c r="J252" s="2">
        <v>0</v>
      </c>
      <c r="K252" s="2">
        <v>2211480.75</v>
      </c>
      <c r="L252" t="s">
        <v>18</v>
      </c>
      <c r="M252" s="3" t="b">
        <f>trust_funds5[[#This Row],[Contributions Outstanding (USD)]]=0</f>
        <v>1</v>
      </c>
      <c r="N252" s="3" t="str">
        <f t="shared" si="15"/>
        <v>Outstanding</v>
      </c>
      <c r="O252" s="3" t="str">
        <f t="shared" si="16"/>
        <v>High Contribution &amp; Recent</v>
      </c>
      <c r="P252" s="3" t="str">
        <f t="shared" si="17"/>
        <v>Other</v>
      </c>
      <c r="Q252" s="3" t="str">
        <f t="shared" si="18"/>
        <v>Other</v>
      </c>
      <c r="R252" s="3" t="str">
        <f t="shared" si="19"/>
        <v>Not LCLS</v>
      </c>
      <c r="S252" s="3" t="str" cm="1">
        <f t="array" ref="S252">_xlfn.IFS(G252 &gt; 5000000, "Very High", G252 &gt; 1000000, "High", G252 &gt; 500000, "Medium", TRUE, "Low")</f>
        <v>Very High</v>
      </c>
      <c r="T252" s="3" t="str" cm="1">
        <f t="array" ref="T252">_xlfn.IFS(B252 &gt;= 2005, "Post-2005", B252 &gt;= 2000, "2000-2004", TRUE, "Pre-2000")</f>
        <v>Post-2005</v>
      </c>
    </row>
    <row r="253" spans="1:20" x14ac:dyDescent="0.85">
      <c r="A253" s="1">
        <v>41164</v>
      </c>
      <c r="B253" t="s">
        <v>12</v>
      </c>
      <c r="C253" t="s">
        <v>560</v>
      </c>
      <c r="D253" t="s">
        <v>561</v>
      </c>
      <c r="E253" t="s">
        <v>31</v>
      </c>
      <c r="F253" t="s">
        <v>32</v>
      </c>
      <c r="H253">
        <v>2000</v>
      </c>
      <c r="I253" s="2">
        <v>3650000</v>
      </c>
      <c r="J253" s="2">
        <v>0</v>
      </c>
      <c r="K253" s="2">
        <v>3650000</v>
      </c>
      <c r="L253" t="s">
        <v>18</v>
      </c>
      <c r="M253" s="3" t="b">
        <f>trust_funds5[[#This Row],[Contributions Outstanding (USD)]]=0</f>
        <v>1</v>
      </c>
      <c r="N253" s="3" t="str">
        <f t="shared" si="15"/>
        <v>Outstanding</v>
      </c>
      <c r="O253" s="3" t="str">
        <f t="shared" si="16"/>
        <v>High Contribution &amp; Recent</v>
      </c>
      <c r="P253" s="3" t="str">
        <f t="shared" si="17"/>
        <v>Other</v>
      </c>
      <c r="Q253" s="3" t="str">
        <f t="shared" si="18"/>
        <v>Other</v>
      </c>
      <c r="R253" s="3" t="str">
        <f t="shared" si="19"/>
        <v>Not LCLS</v>
      </c>
      <c r="S253" s="3" t="str" cm="1">
        <f t="array" ref="S253">_xlfn.IFS(G253 &gt; 5000000, "Very High", G253 &gt; 1000000, "High", G253 &gt; 500000, "Medium", TRUE, "Low")</f>
        <v>Low</v>
      </c>
      <c r="T253" s="3" t="str" cm="1">
        <f t="array" ref="T253">_xlfn.IFS(B253 &gt;= 2005, "Post-2005", B253 &gt;= 2000, "2000-2004", TRUE, "Pre-2000")</f>
        <v>Post-2005</v>
      </c>
    </row>
    <row r="254" spans="1:20" x14ac:dyDescent="0.85">
      <c r="A254" s="1">
        <v>41164</v>
      </c>
      <c r="B254" t="s">
        <v>12</v>
      </c>
      <c r="C254" t="s">
        <v>562</v>
      </c>
      <c r="D254" t="s">
        <v>563</v>
      </c>
      <c r="E254" t="s">
        <v>564</v>
      </c>
      <c r="F254" t="s">
        <v>565</v>
      </c>
      <c r="G254" t="s">
        <v>566</v>
      </c>
      <c r="H254">
        <v>2000</v>
      </c>
      <c r="I254" s="2">
        <v>25800</v>
      </c>
      <c r="J254" s="2">
        <v>0</v>
      </c>
      <c r="K254" s="2">
        <v>25800</v>
      </c>
      <c r="L254" t="s">
        <v>18</v>
      </c>
      <c r="M254" s="3" t="b">
        <f>trust_funds5[[#This Row],[Contributions Outstanding (USD)]]=0</f>
        <v>1</v>
      </c>
      <c r="N254" s="3" t="str">
        <f t="shared" si="15"/>
        <v>Outstanding</v>
      </c>
      <c r="O254" s="3" t="str">
        <f t="shared" si="16"/>
        <v>High Contribution &amp; Recent</v>
      </c>
      <c r="P254" s="3" t="str">
        <f t="shared" si="17"/>
        <v>Other</v>
      </c>
      <c r="Q254" s="3" t="str">
        <f t="shared" si="18"/>
        <v>Other</v>
      </c>
      <c r="R254" s="3" t="str">
        <f t="shared" si="19"/>
        <v>Not LCLS</v>
      </c>
      <c r="S254" s="3" t="str" cm="1">
        <f t="array" ref="S254">_xlfn.IFS(G254 &gt; 5000000, "Very High", G254 &gt; 1000000, "High", G254 &gt; 500000, "Medium", TRUE, "Low")</f>
        <v>Very High</v>
      </c>
      <c r="T254" s="3" t="str" cm="1">
        <f t="array" ref="T254">_xlfn.IFS(B254 &gt;= 2005, "Post-2005", B254 &gt;= 2000, "2000-2004", TRUE, "Pre-2000")</f>
        <v>Post-2005</v>
      </c>
    </row>
    <row r="255" spans="1:20" x14ac:dyDescent="0.85">
      <c r="A255" s="1">
        <v>41164</v>
      </c>
      <c r="B255" t="s">
        <v>12</v>
      </c>
      <c r="C255" t="s">
        <v>567</v>
      </c>
      <c r="D255" t="s">
        <v>568</v>
      </c>
      <c r="E255" t="s">
        <v>56</v>
      </c>
      <c r="F255" t="s">
        <v>57</v>
      </c>
      <c r="G255" t="s">
        <v>58</v>
      </c>
      <c r="H255">
        <v>2000</v>
      </c>
      <c r="I255" s="2">
        <v>1163800</v>
      </c>
      <c r="J255" s="2">
        <v>0</v>
      </c>
      <c r="K255" s="2">
        <v>1163800</v>
      </c>
      <c r="L255" t="s">
        <v>18</v>
      </c>
      <c r="M255" s="3" t="b">
        <f>trust_funds5[[#This Row],[Contributions Outstanding (USD)]]=0</f>
        <v>1</v>
      </c>
      <c r="N255" s="3" t="str">
        <f t="shared" si="15"/>
        <v>Outstanding</v>
      </c>
      <c r="O255" s="3" t="str">
        <f t="shared" si="16"/>
        <v>High Contribution &amp; Recent</v>
      </c>
      <c r="P255" s="3" t="str">
        <f t="shared" si="17"/>
        <v>Other</v>
      </c>
      <c r="Q255" s="3" t="str">
        <f t="shared" si="18"/>
        <v>Other</v>
      </c>
      <c r="R255" s="3" t="str">
        <f t="shared" si="19"/>
        <v>Not LCLS</v>
      </c>
      <c r="S255" s="3" t="str" cm="1">
        <f t="array" ref="S255">_xlfn.IFS(G255 &gt; 5000000, "Very High", G255 &gt; 1000000, "High", G255 &gt; 500000, "Medium", TRUE, "Low")</f>
        <v>Very High</v>
      </c>
      <c r="T255" s="3" t="str" cm="1">
        <f t="array" ref="T255">_xlfn.IFS(B255 &gt;= 2005, "Post-2005", B255 &gt;= 2000, "2000-2004", TRUE, "Pre-2000")</f>
        <v>Post-2005</v>
      </c>
    </row>
    <row r="256" spans="1:20" x14ac:dyDescent="0.85">
      <c r="A256" s="1">
        <v>41164</v>
      </c>
      <c r="B256" t="s">
        <v>12</v>
      </c>
      <c r="C256" t="s">
        <v>569</v>
      </c>
      <c r="D256" t="s">
        <v>570</v>
      </c>
      <c r="E256" t="s">
        <v>56</v>
      </c>
      <c r="F256" t="s">
        <v>57</v>
      </c>
      <c r="G256" t="s">
        <v>58</v>
      </c>
      <c r="H256">
        <v>2000</v>
      </c>
      <c r="I256" s="2">
        <v>819811.9</v>
      </c>
      <c r="J256" s="2">
        <v>0</v>
      </c>
      <c r="K256" s="2">
        <v>819811.9</v>
      </c>
      <c r="L256" t="s">
        <v>18</v>
      </c>
      <c r="M256" s="3" t="b">
        <f>trust_funds5[[#This Row],[Contributions Outstanding (USD)]]=0</f>
        <v>1</v>
      </c>
      <c r="N256" s="3" t="str">
        <f t="shared" si="15"/>
        <v>Outstanding</v>
      </c>
      <c r="O256" s="3" t="str">
        <f t="shared" si="16"/>
        <v>High Contribution &amp; Recent</v>
      </c>
      <c r="P256" s="3" t="str">
        <f t="shared" si="17"/>
        <v>Other</v>
      </c>
      <c r="Q256" s="3" t="str">
        <f t="shared" si="18"/>
        <v>Other</v>
      </c>
      <c r="R256" s="3" t="str">
        <f t="shared" si="19"/>
        <v>Not LCLS</v>
      </c>
      <c r="S256" s="3" t="str" cm="1">
        <f t="array" ref="S256">_xlfn.IFS(G256 &gt; 5000000, "Very High", G256 &gt; 1000000, "High", G256 &gt; 500000, "Medium", TRUE, "Low")</f>
        <v>Very High</v>
      </c>
      <c r="T256" s="3" t="str" cm="1">
        <f t="array" ref="T256">_xlfn.IFS(B256 &gt;= 2005, "Post-2005", B256 &gt;= 2000, "2000-2004", TRUE, "Pre-2000")</f>
        <v>Post-2005</v>
      </c>
    </row>
    <row r="257" spans="1:20" x14ac:dyDescent="0.85">
      <c r="A257" s="1">
        <v>41164</v>
      </c>
      <c r="B257" t="s">
        <v>12</v>
      </c>
      <c r="C257" t="s">
        <v>571</v>
      </c>
      <c r="D257" t="s">
        <v>572</v>
      </c>
      <c r="E257" t="s">
        <v>15</v>
      </c>
      <c r="F257" t="s">
        <v>16</v>
      </c>
      <c r="G257" t="s">
        <v>475</v>
      </c>
      <c r="H257">
        <v>2000</v>
      </c>
      <c r="I257" s="2">
        <v>1268447.99</v>
      </c>
      <c r="J257" s="2">
        <v>0</v>
      </c>
      <c r="K257" s="2">
        <v>1268447.99</v>
      </c>
      <c r="L257" t="s">
        <v>18</v>
      </c>
      <c r="M257" s="3" t="b">
        <f>trust_funds5[[#This Row],[Contributions Outstanding (USD)]]=0</f>
        <v>1</v>
      </c>
      <c r="N257" s="3" t="str">
        <f t="shared" si="15"/>
        <v>Outstanding</v>
      </c>
      <c r="O257" s="3" t="str">
        <f t="shared" si="16"/>
        <v>High Contribution &amp; Recent</v>
      </c>
      <c r="P257" s="3" t="str">
        <f t="shared" si="17"/>
        <v>Other</v>
      </c>
      <c r="Q257" s="3" t="str">
        <f t="shared" si="18"/>
        <v>Other</v>
      </c>
      <c r="R257" s="3" t="str">
        <f t="shared" si="19"/>
        <v>Not LCLS</v>
      </c>
      <c r="S257" s="3" t="str" cm="1">
        <f t="array" ref="S257">_xlfn.IFS(G257 &gt; 5000000, "Very High", G257 &gt; 1000000, "High", G257 &gt; 500000, "Medium", TRUE, "Low")</f>
        <v>Very High</v>
      </c>
      <c r="T257" s="3" t="str" cm="1">
        <f t="array" ref="T257">_xlfn.IFS(B257 &gt;= 2005, "Post-2005", B257 &gt;= 2000, "2000-2004", TRUE, "Pre-2000")</f>
        <v>Post-2005</v>
      </c>
    </row>
    <row r="258" spans="1:20" x14ac:dyDescent="0.85">
      <c r="A258" s="1">
        <v>41164</v>
      </c>
      <c r="B258" t="s">
        <v>12</v>
      </c>
      <c r="C258" t="s">
        <v>573</v>
      </c>
      <c r="D258" t="s">
        <v>574</v>
      </c>
      <c r="E258" t="s">
        <v>15</v>
      </c>
      <c r="F258" t="s">
        <v>16</v>
      </c>
      <c r="G258" t="s">
        <v>17</v>
      </c>
      <c r="H258">
        <v>2000</v>
      </c>
      <c r="I258" s="2">
        <v>862729.15</v>
      </c>
      <c r="J258" s="2">
        <v>0</v>
      </c>
      <c r="K258" s="2">
        <v>862729.15</v>
      </c>
      <c r="L258" t="s">
        <v>18</v>
      </c>
      <c r="M258" s="3" t="b">
        <f>trust_funds5[[#This Row],[Contributions Outstanding (USD)]]=0</f>
        <v>1</v>
      </c>
      <c r="N258" s="3" t="str">
        <f t="shared" ref="N258:N321" si="20">IF(D258 &gt; 0, "Outstanding", "No Outstanding")</f>
        <v>Outstanding</v>
      </c>
      <c r="O258" s="3" t="str">
        <f t="shared" ref="O258:O321" si="21">IF(AND(C258 &gt; 1000000, B258 &gt; 2000), "High Contribution &amp; Recent", "Other")</f>
        <v>High Contribution &amp; Recent</v>
      </c>
      <c r="P258" s="3" t="str">
        <f t="shared" ref="P258:P321" si="22">IF(AND(B258 = 2000, E258 = "Canada"), "Year 2000, Canada", "Other")</f>
        <v>Other</v>
      </c>
      <c r="Q258" s="3" t="str">
        <f t="shared" ref="Q258:Q321" si="23">IF(OR(E258 = "Canada", E258 = "Sweden"), "Canada or Sweden", "Other")</f>
        <v>Other</v>
      </c>
      <c r="R258" s="3" t="str">
        <f t="shared" ref="R258:R321" si="24">IF(NOT(F258 = "LCLS"), "Not LCLS", "LCLS")</f>
        <v>Not LCLS</v>
      </c>
      <c r="S258" s="3" t="str" cm="1">
        <f t="array" ref="S258">_xlfn.IFS(G258 &gt; 5000000, "Very High", G258 &gt; 1000000, "High", G258 &gt; 500000, "Medium", TRUE, "Low")</f>
        <v>Very High</v>
      </c>
      <c r="T258" s="3" t="str" cm="1">
        <f t="array" ref="T258">_xlfn.IFS(B258 &gt;= 2005, "Post-2005", B258 &gt;= 2000, "2000-2004", TRUE, "Pre-2000")</f>
        <v>Post-2005</v>
      </c>
    </row>
    <row r="259" spans="1:20" x14ac:dyDescent="0.85">
      <c r="A259" s="1">
        <v>41164</v>
      </c>
      <c r="B259" t="s">
        <v>323</v>
      </c>
      <c r="C259" t="s">
        <v>575</v>
      </c>
      <c r="D259" t="s">
        <v>576</v>
      </c>
      <c r="E259" t="s">
        <v>15</v>
      </c>
      <c r="F259" t="s">
        <v>16</v>
      </c>
      <c r="G259" t="s">
        <v>17</v>
      </c>
      <c r="H259">
        <v>2000</v>
      </c>
      <c r="I259" s="2">
        <v>1501804.2</v>
      </c>
      <c r="J259" s="2">
        <v>0</v>
      </c>
      <c r="K259" s="2">
        <v>1501804.2</v>
      </c>
      <c r="L259" t="s">
        <v>18</v>
      </c>
      <c r="M259" s="3" t="b">
        <f>trust_funds5[[#This Row],[Contributions Outstanding (USD)]]=0</f>
        <v>1</v>
      </c>
      <c r="N259" s="3" t="str">
        <f t="shared" si="20"/>
        <v>Outstanding</v>
      </c>
      <c r="O259" s="3" t="str">
        <f t="shared" si="21"/>
        <v>High Contribution &amp; Recent</v>
      </c>
      <c r="P259" s="3" t="str">
        <f t="shared" si="22"/>
        <v>Other</v>
      </c>
      <c r="Q259" s="3" t="str">
        <f t="shared" si="23"/>
        <v>Other</v>
      </c>
      <c r="R259" s="3" t="str">
        <f t="shared" si="24"/>
        <v>Not LCLS</v>
      </c>
      <c r="S259" s="3" t="str" cm="1">
        <f t="array" ref="S259">_xlfn.IFS(G259 &gt; 5000000, "Very High", G259 &gt; 1000000, "High", G259 &gt; 500000, "Medium", TRUE, "Low")</f>
        <v>Very High</v>
      </c>
      <c r="T259" s="3" t="str" cm="1">
        <f t="array" ref="T259">_xlfn.IFS(B259 &gt;= 2005, "Post-2005", B259 &gt;= 2000, "2000-2004", TRUE, "Pre-2000")</f>
        <v>Post-2005</v>
      </c>
    </row>
    <row r="260" spans="1:20" x14ac:dyDescent="0.85">
      <c r="A260" s="1">
        <v>41164</v>
      </c>
      <c r="B260" t="s">
        <v>90</v>
      </c>
      <c r="C260" t="s">
        <v>577</v>
      </c>
      <c r="D260" t="s">
        <v>578</v>
      </c>
      <c r="E260" t="s">
        <v>15</v>
      </c>
      <c r="F260" t="s">
        <v>16</v>
      </c>
      <c r="G260" t="s">
        <v>17</v>
      </c>
      <c r="H260">
        <v>2000</v>
      </c>
      <c r="I260" s="2">
        <v>1444119.62</v>
      </c>
      <c r="J260" s="2">
        <v>0</v>
      </c>
      <c r="K260" s="2">
        <v>1444119.62</v>
      </c>
      <c r="L260" t="s">
        <v>18</v>
      </c>
      <c r="M260" s="3" t="b">
        <f>trust_funds5[[#This Row],[Contributions Outstanding (USD)]]=0</f>
        <v>1</v>
      </c>
      <c r="N260" s="3" t="str">
        <f t="shared" si="20"/>
        <v>Outstanding</v>
      </c>
      <c r="O260" s="3" t="str">
        <f t="shared" si="21"/>
        <v>High Contribution &amp; Recent</v>
      </c>
      <c r="P260" s="3" t="str">
        <f t="shared" si="22"/>
        <v>Other</v>
      </c>
      <c r="Q260" s="3" t="str">
        <f t="shared" si="23"/>
        <v>Other</v>
      </c>
      <c r="R260" s="3" t="str">
        <f t="shared" si="24"/>
        <v>Not LCLS</v>
      </c>
      <c r="S260" s="3" t="str" cm="1">
        <f t="array" ref="S260">_xlfn.IFS(G260 &gt; 5000000, "Very High", G260 &gt; 1000000, "High", G260 &gt; 500000, "Medium", TRUE, "Low")</f>
        <v>Very High</v>
      </c>
      <c r="T260" s="3" t="str" cm="1">
        <f t="array" ref="T260">_xlfn.IFS(B260 &gt;= 2005, "Post-2005", B260 &gt;= 2000, "2000-2004", TRUE, "Pre-2000")</f>
        <v>Post-2005</v>
      </c>
    </row>
    <row r="261" spans="1:20" x14ac:dyDescent="0.85">
      <c r="A261" s="1">
        <v>41164</v>
      </c>
      <c r="B261" t="s">
        <v>12</v>
      </c>
      <c r="C261" t="s">
        <v>579</v>
      </c>
      <c r="D261" t="s">
        <v>580</v>
      </c>
      <c r="E261" t="s">
        <v>15</v>
      </c>
      <c r="F261" t="s">
        <v>16</v>
      </c>
      <c r="G261" t="s">
        <v>17</v>
      </c>
      <c r="H261">
        <v>2000</v>
      </c>
      <c r="I261" s="2">
        <v>473356.78</v>
      </c>
      <c r="J261" s="2">
        <v>0</v>
      </c>
      <c r="K261" s="2">
        <v>473356.78</v>
      </c>
      <c r="L261" t="s">
        <v>18</v>
      </c>
      <c r="M261" s="3" t="b">
        <f>trust_funds5[[#This Row],[Contributions Outstanding (USD)]]=0</f>
        <v>1</v>
      </c>
      <c r="N261" s="3" t="str">
        <f t="shared" si="20"/>
        <v>Outstanding</v>
      </c>
      <c r="O261" s="3" t="str">
        <f t="shared" si="21"/>
        <v>High Contribution &amp; Recent</v>
      </c>
      <c r="P261" s="3" t="str">
        <f t="shared" si="22"/>
        <v>Other</v>
      </c>
      <c r="Q261" s="3" t="str">
        <f t="shared" si="23"/>
        <v>Other</v>
      </c>
      <c r="R261" s="3" t="str">
        <f t="shared" si="24"/>
        <v>Not LCLS</v>
      </c>
      <c r="S261" s="3" t="str" cm="1">
        <f t="array" ref="S261">_xlfn.IFS(G261 &gt; 5000000, "Very High", G261 &gt; 1000000, "High", G261 &gt; 500000, "Medium", TRUE, "Low")</f>
        <v>Very High</v>
      </c>
      <c r="T261" s="3" t="str" cm="1">
        <f t="array" ref="T261">_xlfn.IFS(B261 &gt;= 2005, "Post-2005", B261 &gt;= 2000, "2000-2004", TRUE, "Pre-2000")</f>
        <v>Post-2005</v>
      </c>
    </row>
    <row r="262" spans="1:20" x14ac:dyDescent="0.85">
      <c r="A262" s="1">
        <v>41164</v>
      </c>
      <c r="B262" t="s">
        <v>581</v>
      </c>
      <c r="C262" t="s">
        <v>582</v>
      </c>
      <c r="D262" t="s">
        <v>583</v>
      </c>
      <c r="E262" t="s">
        <v>15</v>
      </c>
      <c r="F262" t="s">
        <v>16</v>
      </c>
      <c r="G262" t="s">
        <v>17</v>
      </c>
      <c r="H262">
        <v>2000</v>
      </c>
      <c r="I262" s="2">
        <v>97055.73</v>
      </c>
      <c r="J262" s="2">
        <v>0</v>
      </c>
      <c r="K262" s="2">
        <v>97055.73</v>
      </c>
      <c r="L262" t="s">
        <v>18</v>
      </c>
      <c r="M262" s="3" t="b">
        <f>trust_funds5[[#This Row],[Contributions Outstanding (USD)]]=0</f>
        <v>1</v>
      </c>
      <c r="N262" s="3" t="str">
        <f t="shared" si="20"/>
        <v>Outstanding</v>
      </c>
      <c r="O262" s="3" t="str">
        <f t="shared" si="21"/>
        <v>High Contribution &amp; Recent</v>
      </c>
      <c r="P262" s="3" t="str">
        <f t="shared" si="22"/>
        <v>Other</v>
      </c>
      <c r="Q262" s="3" t="str">
        <f t="shared" si="23"/>
        <v>Other</v>
      </c>
      <c r="R262" s="3" t="str">
        <f t="shared" si="24"/>
        <v>Not LCLS</v>
      </c>
      <c r="S262" s="3" t="str" cm="1">
        <f t="array" ref="S262">_xlfn.IFS(G262 &gt; 5000000, "Very High", G262 &gt; 1000000, "High", G262 &gt; 500000, "Medium", TRUE, "Low")</f>
        <v>Very High</v>
      </c>
      <c r="T262" s="3" t="str" cm="1">
        <f t="array" ref="T262">_xlfn.IFS(B262 &gt;= 2005, "Post-2005", B262 &gt;= 2000, "2000-2004", TRUE, "Pre-2000")</f>
        <v>Post-2005</v>
      </c>
    </row>
    <row r="263" spans="1:20" x14ac:dyDescent="0.85">
      <c r="A263" s="1">
        <v>41164</v>
      </c>
      <c r="B263" t="s">
        <v>507</v>
      </c>
      <c r="C263" t="s">
        <v>584</v>
      </c>
      <c r="D263" t="s">
        <v>585</v>
      </c>
      <c r="E263" t="s">
        <v>15</v>
      </c>
      <c r="F263" t="s">
        <v>16</v>
      </c>
      <c r="G263" t="s">
        <v>17</v>
      </c>
      <c r="H263">
        <v>2000</v>
      </c>
      <c r="I263" s="2">
        <v>18.62</v>
      </c>
      <c r="J263" s="2">
        <v>0</v>
      </c>
      <c r="K263" s="2">
        <v>18.62</v>
      </c>
      <c r="L263" t="s">
        <v>18</v>
      </c>
      <c r="M263" s="3" t="b">
        <f>trust_funds5[[#This Row],[Contributions Outstanding (USD)]]=0</f>
        <v>1</v>
      </c>
      <c r="N263" s="3" t="str">
        <f t="shared" si="20"/>
        <v>Outstanding</v>
      </c>
      <c r="O263" s="3" t="str">
        <f t="shared" si="21"/>
        <v>High Contribution &amp; Recent</v>
      </c>
      <c r="P263" s="3" t="str">
        <f t="shared" si="22"/>
        <v>Other</v>
      </c>
      <c r="Q263" s="3" t="str">
        <f t="shared" si="23"/>
        <v>Other</v>
      </c>
      <c r="R263" s="3" t="str">
        <f t="shared" si="24"/>
        <v>Not LCLS</v>
      </c>
      <c r="S263" s="3" t="str" cm="1">
        <f t="array" ref="S263">_xlfn.IFS(G263 &gt; 5000000, "Very High", G263 &gt; 1000000, "High", G263 &gt; 500000, "Medium", TRUE, "Low")</f>
        <v>Very High</v>
      </c>
      <c r="T263" s="3" t="str" cm="1">
        <f t="array" ref="T263">_xlfn.IFS(B263 &gt;= 2005, "Post-2005", B263 &gt;= 2000, "2000-2004", TRUE, "Pre-2000")</f>
        <v>Post-2005</v>
      </c>
    </row>
    <row r="264" spans="1:20" x14ac:dyDescent="0.85">
      <c r="A264" s="1">
        <v>41164</v>
      </c>
      <c r="B264" t="s">
        <v>82</v>
      </c>
      <c r="C264" t="s">
        <v>586</v>
      </c>
      <c r="D264" t="s">
        <v>587</v>
      </c>
      <c r="E264" t="s">
        <v>15</v>
      </c>
      <c r="F264" t="s">
        <v>16</v>
      </c>
      <c r="G264" t="s">
        <v>17</v>
      </c>
      <c r="H264">
        <v>2000</v>
      </c>
      <c r="I264" s="2">
        <v>2703003.4</v>
      </c>
      <c r="J264" s="2">
        <v>0</v>
      </c>
      <c r="K264" s="2">
        <v>2703003.4</v>
      </c>
      <c r="L264" t="s">
        <v>18</v>
      </c>
      <c r="M264" s="3" t="b">
        <f>trust_funds5[[#This Row],[Contributions Outstanding (USD)]]=0</f>
        <v>1</v>
      </c>
      <c r="N264" s="3" t="str">
        <f t="shared" si="20"/>
        <v>Outstanding</v>
      </c>
      <c r="O264" s="3" t="str">
        <f t="shared" si="21"/>
        <v>High Contribution &amp; Recent</v>
      </c>
      <c r="P264" s="3" t="str">
        <f t="shared" si="22"/>
        <v>Other</v>
      </c>
      <c r="Q264" s="3" t="str">
        <f t="shared" si="23"/>
        <v>Other</v>
      </c>
      <c r="R264" s="3" t="str">
        <f t="shared" si="24"/>
        <v>Not LCLS</v>
      </c>
      <c r="S264" s="3" t="str" cm="1">
        <f t="array" ref="S264">_xlfn.IFS(G264 &gt; 5000000, "Very High", G264 &gt; 1000000, "High", G264 &gt; 500000, "Medium", TRUE, "Low")</f>
        <v>Very High</v>
      </c>
      <c r="T264" s="3" t="str" cm="1">
        <f t="array" ref="T264">_xlfn.IFS(B264 &gt;= 2005, "Post-2005", B264 &gt;= 2000, "2000-2004", TRUE, "Pre-2000")</f>
        <v>Post-2005</v>
      </c>
    </row>
    <row r="265" spans="1:20" x14ac:dyDescent="0.85">
      <c r="A265" s="1">
        <v>41164</v>
      </c>
      <c r="B265" t="s">
        <v>82</v>
      </c>
      <c r="C265" t="s">
        <v>588</v>
      </c>
      <c r="D265" t="s">
        <v>589</v>
      </c>
      <c r="E265" t="s">
        <v>15</v>
      </c>
      <c r="F265" t="s">
        <v>16</v>
      </c>
      <c r="G265" t="s">
        <v>17</v>
      </c>
      <c r="H265">
        <v>2000</v>
      </c>
      <c r="I265" s="2">
        <v>3629056.76</v>
      </c>
      <c r="J265" s="2">
        <v>0</v>
      </c>
      <c r="K265" s="2">
        <v>3629056.76</v>
      </c>
      <c r="L265" t="s">
        <v>18</v>
      </c>
      <c r="M265" s="3" t="b">
        <f>trust_funds5[[#This Row],[Contributions Outstanding (USD)]]=0</f>
        <v>1</v>
      </c>
      <c r="N265" s="3" t="str">
        <f t="shared" si="20"/>
        <v>Outstanding</v>
      </c>
      <c r="O265" s="3" t="str">
        <f t="shared" si="21"/>
        <v>High Contribution &amp; Recent</v>
      </c>
      <c r="P265" s="3" t="str">
        <f t="shared" si="22"/>
        <v>Other</v>
      </c>
      <c r="Q265" s="3" t="str">
        <f t="shared" si="23"/>
        <v>Other</v>
      </c>
      <c r="R265" s="3" t="str">
        <f t="shared" si="24"/>
        <v>Not LCLS</v>
      </c>
      <c r="S265" s="3" t="str" cm="1">
        <f t="array" ref="S265">_xlfn.IFS(G265 &gt; 5000000, "Very High", G265 &gt; 1000000, "High", G265 &gt; 500000, "Medium", TRUE, "Low")</f>
        <v>Very High</v>
      </c>
      <c r="T265" s="3" t="str" cm="1">
        <f t="array" ref="T265">_xlfn.IFS(B265 &gt;= 2005, "Post-2005", B265 &gt;= 2000, "2000-2004", TRUE, "Pre-2000")</f>
        <v>Post-2005</v>
      </c>
    </row>
    <row r="266" spans="1:20" x14ac:dyDescent="0.85">
      <c r="A266" s="1">
        <v>41164</v>
      </c>
      <c r="B266" t="s">
        <v>90</v>
      </c>
      <c r="C266" t="s">
        <v>590</v>
      </c>
      <c r="D266" t="s">
        <v>591</v>
      </c>
      <c r="E266" t="s">
        <v>15</v>
      </c>
      <c r="F266" t="s">
        <v>16</v>
      </c>
      <c r="G266" t="s">
        <v>17</v>
      </c>
      <c r="H266">
        <v>2000</v>
      </c>
      <c r="I266" s="2">
        <v>1915218.52</v>
      </c>
      <c r="J266" s="2">
        <v>0</v>
      </c>
      <c r="K266" s="2">
        <v>1915218.52</v>
      </c>
      <c r="L266" t="s">
        <v>18</v>
      </c>
      <c r="M266" s="3" t="b">
        <f>trust_funds5[[#This Row],[Contributions Outstanding (USD)]]=0</f>
        <v>1</v>
      </c>
      <c r="N266" s="3" t="str">
        <f t="shared" si="20"/>
        <v>Outstanding</v>
      </c>
      <c r="O266" s="3" t="str">
        <f t="shared" si="21"/>
        <v>High Contribution &amp; Recent</v>
      </c>
      <c r="P266" s="3" t="str">
        <f t="shared" si="22"/>
        <v>Other</v>
      </c>
      <c r="Q266" s="3" t="str">
        <f t="shared" si="23"/>
        <v>Other</v>
      </c>
      <c r="R266" s="3" t="str">
        <f t="shared" si="24"/>
        <v>Not LCLS</v>
      </c>
      <c r="S266" s="3" t="str" cm="1">
        <f t="array" ref="S266">_xlfn.IFS(G266 &gt; 5000000, "Very High", G266 &gt; 1000000, "High", G266 &gt; 500000, "Medium", TRUE, "Low")</f>
        <v>Very High</v>
      </c>
      <c r="T266" s="3" t="str" cm="1">
        <f t="array" ref="T266">_xlfn.IFS(B266 &gt;= 2005, "Post-2005", B266 &gt;= 2000, "2000-2004", TRUE, "Pre-2000")</f>
        <v>Post-2005</v>
      </c>
    </row>
    <row r="267" spans="1:20" x14ac:dyDescent="0.85">
      <c r="A267" s="1">
        <v>41164</v>
      </c>
      <c r="B267" t="s">
        <v>90</v>
      </c>
      <c r="C267" t="s">
        <v>592</v>
      </c>
      <c r="D267" t="s">
        <v>593</v>
      </c>
      <c r="E267" t="s">
        <v>15</v>
      </c>
      <c r="F267" t="s">
        <v>16</v>
      </c>
      <c r="G267" t="s">
        <v>17</v>
      </c>
      <c r="H267">
        <v>2000</v>
      </c>
      <c r="I267" s="2">
        <v>935244.49</v>
      </c>
      <c r="J267" s="2">
        <v>0</v>
      </c>
      <c r="K267" s="2">
        <v>935244.49</v>
      </c>
      <c r="L267" t="s">
        <v>18</v>
      </c>
      <c r="M267" s="3" t="b">
        <f>trust_funds5[[#This Row],[Contributions Outstanding (USD)]]=0</f>
        <v>1</v>
      </c>
      <c r="N267" s="3" t="str">
        <f t="shared" si="20"/>
        <v>Outstanding</v>
      </c>
      <c r="O267" s="3" t="str">
        <f t="shared" si="21"/>
        <v>High Contribution &amp; Recent</v>
      </c>
      <c r="P267" s="3" t="str">
        <f t="shared" si="22"/>
        <v>Other</v>
      </c>
      <c r="Q267" s="3" t="str">
        <f t="shared" si="23"/>
        <v>Other</v>
      </c>
      <c r="R267" s="3" t="str">
        <f t="shared" si="24"/>
        <v>Not LCLS</v>
      </c>
      <c r="S267" s="3" t="str" cm="1">
        <f t="array" ref="S267">_xlfn.IFS(G267 &gt; 5000000, "Very High", G267 &gt; 1000000, "High", G267 &gt; 500000, "Medium", TRUE, "Low")</f>
        <v>Very High</v>
      </c>
      <c r="T267" s="3" t="str" cm="1">
        <f t="array" ref="T267">_xlfn.IFS(B267 &gt;= 2005, "Post-2005", B267 &gt;= 2000, "2000-2004", TRUE, "Pre-2000")</f>
        <v>Post-2005</v>
      </c>
    </row>
    <row r="268" spans="1:20" x14ac:dyDescent="0.85">
      <c r="A268" s="1">
        <v>41164</v>
      </c>
      <c r="B268" t="s">
        <v>90</v>
      </c>
      <c r="C268" t="s">
        <v>594</v>
      </c>
      <c r="D268" t="s">
        <v>595</v>
      </c>
      <c r="E268" t="s">
        <v>15</v>
      </c>
      <c r="F268" t="s">
        <v>16</v>
      </c>
      <c r="G268" t="s">
        <v>17</v>
      </c>
      <c r="H268">
        <v>2000</v>
      </c>
      <c r="I268" s="2">
        <v>1064010.03</v>
      </c>
      <c r="J268" s="2">
        <v>0</v>
      </c>
      <c r="K268" s="2">
        <v>1064010.03</v>
      </c>
      <c r="L268" t="s">
        <v>18</v>
      </c>
      <c r="M268" s="3" t="b">
        <f>trust_funds5[[#This Row],[Contributions Outstanding (USD)]]=0</f>
        <v>1</v>
      </c>
      <c r="N268" s="3" t="str">
        <f t="shared" si="20"/>
        <v>Outstanding</v>
      </c>
      <c r="O268" s="3" t="str">
        <f t="shared" si="21"/>
        <v>High Contribution &amp; Recent</v>
      </c>
      <c r="P268" s="3" t="str">
        <f t="shared" si="22"/>
        <v>Other</v>
      </c>
      <c r="Q268" s="3" t="str">
        <f t="shared" si="23"/>
        <v>Other</v>
      </c>
      <c r="R268" s="3" t="str">
        <f t="shared" si="24"/>
        <v>Not LCLS</v>
      </c>
      <c r="S268" s="3" t="str" cm="1">
        <f t="array" ref="S268">_xlfn.IFS(G268 &gt; 5000000, "Very High", G268 &gt; 1000000, "High", G268 &gt; 500000, "Medium", TRUE, "Low")</f>
        <v>Very High</v>
      </c>
      <c r="T268" s="3" t="str" cm="1">
        <f t="array" ref="T268">_xlfn.IFS(B268 &gt;= 2005, "Post-2005", B268 &gt;= 2000, "2000-2004", TRUE, "Pre-2000")</f>
        <v>Post-2005</v>
      </c>
    </row>
    <row r="269" spans="1:20" x14ac:dyDescent="0.85">
      <c r="A269" s="1">
        <v>41164</v>
      </c>
      <c r="B269" t="s">
        <v>82</v>
      </c>
      <c r="C269" t="s">
        <v>596</v>
      </c>
      <c r="D269" t="s">
        <v>597</v>
      </c>
      <c r="E269" t="s">
        <v>15</v>
      </c>
      <c r="F269" t="s">
        <v>16</v>
      </c>
      <c r="G269" t="s">
        <v>17</v>
      </c>
      <c r="H269">
        <v>2000</v>
      </c>
      <c r="I269" s="2">
        <v>962136.34</v>
      </c>
      <c r="J269" s="2">
        <v>0</v>
      </c>
      <c r="K269" s="2">
        <v>962136.34</v>
      </c>
      <c r="L269" t="s">
        <v>18</v>
      </c>
      <c r="M269" s="3" t="b">
        <f>trust_funds5[[#This Row],[Contributions Outstanding (USD)]]=0</f>
        <v>1</v>
      </c>
      <c r="N269" s="3" t="str">
        <f t="shared" si="20"/>
        <v>Outstanding</v>
      </c>
      <c r="O269" s="3" t="str">
        <f t="shared" si="21"/>
        <v>High Contribution &amp; Recent</v>
      </c>
      <c r="P269" s="3" t="str">
        <f t="shared" si="22"/>
        <v>Other</v>
      </c>
      <c r="Q269" s="3" t="str">
        <f t="shared" si="23"/>
        <v>Other</v>
      </c>
      <c r="R269" s="3" t="str">
        <f t="shared" si="24"/>
        <v>Not LCLS</v>
      </c>
      <c r="S269" s="3" t="str" cm="1">
        <f t="array" ref="S269">_xlfn.IFS(G269 &gt; 5000000, "Very High", G269 &gt; 1000000, "High", G269 &gt; 500000, "Medium", TRUE, "Low")</f>
        <v>Very High</v>
      </c>
      <c r="T269" s="3" t="str" cm="1">
        <f t="array" ref="T269">_xlfn.IFS(B269 &gt;= 2005, "Post-2005", B269 &gt;= 2000, "2000-2004", TRUE, "Pre-2000")</f>
        <v>Post-2005</v>
      </c>
    </row>
    <row r="270" spans="1:20" x14ac:dyDescent="0.85">
      <c r="A270" s="1">
        <v>41164</v>
      </c>
      <c r="B270" t="s">
        <v>90</v>
      </c>
      <c r="C270" t="s">
        <v>598</v>
      </c>
      <c r="D270" t="s">
        <v>599</v>
      </c>
      <c r="E270" t="s">
        <v>15</v>
      </c>
      <c r="F270" t="s">
        <v>16</v>
      </c>
      <c r="G270" t="s">
        <v>17</v>
      </c>
      <c r="H270">
        <v>2000</v>
      </c>
      <c r="I270" s="2">
        <v>2100393.83</v>
      </c>
      <c r="J270" s="2">
        <v>0</v>
      </c>
      <c r="K270" s="2">
        <v>2100393.83</v>
      </c>
      <c r="L270" t="s">
        <v>18</v>
      </c>
      <c r="M270" s="3" t="b">
        <f>trust_funds5[[#This Row],[Contributions Outstanding (USD)]]=0</f>
        <v>1</v>
      </c>
      <c r="N270" s="3" t="str">
        <f t="shared" si="20"/>
        <v>Outstanding</v>
      </c>
      <c r="O270" s="3" t="str">
        <f t="shared" si="21"/>
        <v>High Contribution &amp; Recent</v>
      </c>
      <c r="P270" s="3" t="str">
        <f t="shared" si="22"/>
        <v>Other</v>
      </c>
      <c r="Q270" s="3" t="str">
        <f t="shared" si="23"/>
        <v>Other</v>
      </c>
      <c r="R270" s="3" t="str">
        <f t="shared" si="24"/>
        <v>Not LCLS</v>
      </c>
      <c r="S270" s="3" t="str" cm="1">
        <f t="array" ref="S270">_xlfn.IFS(G270 &gt; 5000000, "Very High", G270 &gt; 1000000, "High", G270 &gt; 500000, "Medium", TRUE, "Low")</f>
        <v>Very High</v>
      </c>
      <c r="T270" s="3" t="str" cm="1">
        <f t="array" ref="T270">_xlfn.IFS(B270 &gt;= 2005, "Post-2005", B270 &gt;= 2000, "2000-2004", TRUE, "Pre-2000")</f>
        <v>Post-2005</v>
      </c>
    </row>
    <row r="271" spans="1:20" x14ac:dyDescent="0.85">
      <c r="A271" s="1">
        <v>41164</v>
      </c>
      <c r="B271" t="s">
        <v>600</v>
      </c>
      <c r="C271" t="s">
        <v>601</v>
      </c>
      <c r="D271" t="s">
        <v>602</v>
      </c>
      <c r="E271" t="s">
        <v>15</v>
      </c>
      <c r="F271" t="s">
        <v>16</v>
      </c>
      <c r="G271" t="s">
        <v>17</v>
      </c>
      <c r="H271">
        <v>2000</v>
      </c>
      <c r="I271" s="2">
        <v>73684.399999999994</v>
      </c>
      <c r="J271" s="2">
        <v>426683.04</v>
      </c>
      <c r="K271" s="2">
        <v>500367.44</v>
      </c>
      <c r="L271" t="s">
        <v>116</v>
      </c>
      <c r="M271" s="3" t="b">
        <f>trust_funds5[[#This Row],[Contributions Outstanding (USD)]]=0</f>
        <v>0</v>
      </c>
      <c r="N271" s="3" t="str">
        <f t="shared" si="20"/>
        <v>Outstanding</v>
      </c>
      <c r="O271" s="3" t="str">
        <f t="shared" si="21"/>
        <v>High Contribution &amp; Recent</v>
      </c>
      <c r="P271" s="3" t="str">
        <f t="shared" si="22"/>
        <v>Other</v>
      </c>
      <c r="Q271" s="3" t="str">
        <f t="shared" si="23"/>
        <v>Other</v>
      </c>
      <c r="R271" s="3" t="str">
        <f t="shared" si="24"/>
        <v>Not LCLS</v>
      </c>
      <c r="S271" s="3" t="str" cm="1">
        <f t="array" ref="S271">_xlfn.IFS(G271 &gt; 5000000, "Very High", G271 &gt; 1000000, "High", G271 &gt; 500000, "Medium", TRUE, "Low")</f>
        <v>Very High</v>
      </c>
      <c r="T271" s="3" t="str" cm="1">
        <f t="array" ref="T271">_xlfn.IFS(B271 &gt;= 2005, "Post-2005", B271 &gt;= 2000, "2000-2004", TRUE, "Pre-2000")</f>
        <v>Post-2005</v>
      </c>
    </row>
    <row r="272" spans="1:20" x14ac:dyDescent="0.85">
      <c r="A272" s="1">
        <v>41164</v>
      </c>
      <c r="B272" t="s">
        <v>600</v>
      </c>
      <c r="C272" t="s">
        <v>601</v>
      </c>
      <c r="D272" t="s">
        <v>602</v>
      </c>
      <c r="E272" t="s">
        <v>119</v>
      </c>
      <c r="F272" t="s">
        <v>120</v>
      </c>
      <c r="G272" t="s">
        <v>121</v>
      </c>
      <c r="H272">
        <v>2000</v>
      </c>
      <c r="I272" s="2">
        <v>3100000</v>
      </c>
      <c r="J272" s="2">
        <v>0</v>
      </c>
      <c r="K272" s="2">
        <v>3100000</v>
      </c>
      <c r="L272" t="s">
        <v>116</v>
      </c>
      <c r="M272" s="3" t="b">
        <f>trust_funds5[[#This Row],[Contributions Outstanding (USD)]]=0</f>
        <v>1</v>
      </c>
      <c r="N272" s="3" t="str">
        <f t="shared" si="20"/>
        <v>Outstanding</v>
      </c>
      <c r="O272" s="3" t="str">
        <f t="shared" si="21"/>
        <v>High Contribution &amp; Recent</v>
      </c>
      <c r="P272" s="3" t="str">
        <f t="shared" si="22"/>
        <v>Other</v>
      </c>
      <c r="Q272" s="3" t="str">
        <f t="shared" si="23"/>
        <v>Other</v>
      </c>
      <c r="R272" s="3" t="str">
        <f t="shared" si="24"/>
        <v>Not LCLS</v>
      </c>
      <c r="S272" s="3" t="str" cm="1">
        <f t="array" ref="S272">_xlfn.IFS(G272 &gt; 5000000, "Very High", G272 &gt; 1000000, "High", G272 &gt; 500000, "Medium", TRUE, "Low")</f>
        <v>Very High</v>
      </c>
      <c r="T272" s="3" t="str" cm="1">
        <f t="array" ref="T272">_xlfn.IFS(B272 &gt;= 2005, "Post-2005", B272 &gt;= 2000, "2000-2004", TRUE, "Pre-2000")</f>
        <v>Post-2005</v>
      </c>
    </row>
    <row r="273" spans="1:20" x14ac:dyDescent="0.85">
      <c r="A273" s="1">
        <v>41164</v>
      </c>
      <c r="B273" t="s">
        <v>600</v>
      </c>
      <c r="C273" t="s">
        <v>601</v>
      </c>
      <c r="D273" t="s">
        <v>602</v>
      </c>
      <c r="E273" t="s">
        <v>42</v>
      </c>
      <c r="F273" t="s">
        <v>43</v>
      </c>
      <c r="G273" t="s">
        <v>44</v>
      </c>
      <c r="H273">
        <v>2000</v>
      </c>
      <c r="I273" s="2">
        <v>500000</v>
      </c>
      <c r="J273" s="2">
        <v>500000</v>
      </c>
      <c r="K273" s="2">
        <v>1000000</v>
      </c>
      <c r="L273" t="s">
        <v>116</v>
      </c>
      <c r="M273" s="3" t="b">
        <f>trust_funds5[[#This Row],[Contributions Outstanding (USD)]]=0</f>
        <v>0</v>
      </c>
      <c r="N273" s="3" t="str">
        <f t="shared" si="20"/>
        <v>Outstanding</v>
      </c>
      <c r="O273" s="3" t="str">
        <f t="shared" si="21"/>
        <v>High Contribution &amp; Recent</v>
      </c>
      <c r="P273" s="3" t="str">
        <f t="shared" si="22"/>
        <v>Other</v>
      </c>
      <c r="Q273" s="3" t="str">
        <f t="shared" si="23"/>
        <v>Other</v>
      </c>
      <c r="R273" s="3" t="str">
        <f t="shared" si="24"/>
        <v>Not LCLS</v>
      </c>
      <c r="S273" s="3" t="str" cm="1">
        <f t="array" ref="S273">_xlfn.IFS(G273 &gt; 5000000, "Very High", G273 &gt; 1000000, "High", G273 &gt; 500000, "Medium", TRUE, "Low")</f>
        <v>Very High</v>
      </c>
      <c r="T273" s="3" t="str" cm="1">
        <f t="array" ref="T273">_xlfn.IFS(B273 &gt;= 2005, "Post-2005", B273 &gt;= 2000, "2000-2004", TRUE, "Pre-2000")</f>
        <v>Post-2005</v>
      </c>
    </row>
    <row r="274" spans="1:20" x14ac:dyDescent="0.85">
      <c r="A274" s="1">
        <v>41164</v>
      </c>
      <c r="B274" t="s">
        <v>600</v>
      </c>
      <c r="C274" t="s">
        <v>601</v>
      </c>
      <c r="D274" t="s">
        <v>602</v>
      </c>
      <c r="E274" t="s">
        <v>21</v>
      </c>
      <c r="F274" t="s">
        <v>22</v>
      </c>
      <c r="G274" t="s">
        <v>23</v>
      </c>
      <c r="H274">
        <v>2000</v>
      </c>
      <c r="I274" s="2">
        <v>5612081.9000000004</v>
      </c>
      <c r="J274" s="2">
        <v>0</v>
      </c>
      <c r="K274" s="2">
        <v>5612081.9000000004</v>
      </c>
      <c r="L274" t="s">
        <v>116</v>
      </c>
      <c r="M274" s="3" t="b">
        <f>trust_funds5[[#This Row],[Contributions Outstanding (USD)]]=0</f>
        <v>1</v>
      </c>
      <c r="N274" s="3" t="str">
        <f t="shared" si="20"/>
        <v>Outstanding</v>
      </c>
      <c r="O274" s="3" t="str">
        <f t="shared" si="21"/>
        <v>High Contribution &amp; Recent</v>
      </c>
      <c r="P274" s="3" t="str">
        <f t="shared" si="22"/>
        <v>Other</v>
      </c>
      <c r="Q274" s="3" t="str">
        <f t="shared" si="23"/>
        <v>Other</v>
      </c>
      <c r="R274" s="3" t="str">
        <f t="shared" si="24"/>
        <v>Not LCLS</v>
      </c>
      <c r="S274" s="3" t="str" cm="1">
        <f t="array" ref="S274">_xlfn.IFS(G274 &gt; 5000000, "Very High", G274 &gt; 1000000, "High", G274 &gt; 500000, "Medium", TRUE, "Low")</f>
        <v>Very High</v>
      </c>
      <c r="T274" s="3" t="str" cm="1">
        <f t="array" ref="T274">_xlfn.IFS(B274 &gt;= 2005, "Post-2005", B274 &gt;= 2000, "2000-2004", TRUE, "Pre-2000")</f>
        <v>Post-2005</v>
      </c>
    </row>
    <row r="275" spans="1:20" x14ac:dyDescent="0.85">
      <c r="A275" s="1">
        <v>41164</v>
      </c>
      <c r="B275" t="s">
        <v>82</v>
      </c>
      <c r="C275" t="s">
        <v>603</v>
      </c>
      <c r="D275" t="s">
        <v>604</v>
      </c>
      <c r="E275" t="s">
        <v>102</v>
      </c>
      <c r="F275" t="s">
        <v>103</v>
      </c>
      <c r="G275" t="s">
        <v>104</v>
      </c>
      <c r="H275">
        <v>2000</v>
      </c>
      <c r="I275" s="2">
        <v>126985.66</v>
      </c>
      <c r="J275" s="2">
        <v>0</v>
      </c>
      <c r="K275" s="2">
        <v>126985.66</v>
      </c>
      <c r="L275" t="s">
        <v>18</v>
      </c>
      <c r="M275" s="3" t="b">
        <f>trust_funds5[[#This Row],[Contributions Outstanding (USD)]]=0</f>
        <v>1</v>
      </c>
      <c r="N275" s="3" t="str">
        <f t="shared" si="20"/>
        <v>Outstanding</v>
      </c>
      <c r="O275" s="3" t="str">
        <f t="shared" si="21"/>
        <v>High Contribution &amp; Recent</v>
      </c>
      <c r="P275" s="3" t="str">
        <f t="shared" si="22"/>
        <v>Other</v>
      </c>
      <c r="Q275" s="3" t="str">
        <f t="shared" si="23"/>
        <v>Other</v>
      </c>
      <c r="R275" s="3" t="str">
        <f t="shared" si="24"/>
        <v>Not LCLS</v>
      </c>
      <c r="S275" s="3" t="str" cm="1">
        <f t="array" ref="S275">_xlfn.IFS(G275 &gt; 5000000, "Very High", G275 &gt; 1000000, "High", G275 &gt; 500000, "Medium", TRUE, "Low")</f>
        <v>Very High</v>
      </c>
      <c r="T275" s="3" t="str" cm="1">
        <f t="array" ref="T275">_xlfn.IFS(B275 &gt;= 2005, "Post-2005", B275 &gt;= 2000, "2000-2004", TRUE, "Pre-2000")</f>
        <v>Post-2005</v>
      </c>
    </row>
    <row r="276" spans="1:20" x14ac:dyDescent="0.85">
      <c r="A276" s="1">
        <v>41164</v>
      </c>
      <c r="B276" t="s">
        <v>12</v>
      </c>
      <c r="C276" t="s">
        <v>605</v>
      </c>
      <c r="D276" t="s">
        <v>606</v>
      </c>
      <c r="E276" t="s">
        <v>607</v>
      </c>
      <c r="F276" t="s">
        <v>608</v>
      </c>
      <c r="G276" t="s">
        <v>608</v>
      </c>
      <c r="H276">
        <v>2000</v>
      </c>
      <c r="I276" s="2">
        <v>800000</v>
      </c>
      <c r="J276" s="2">
        <v>0</v>
      </c>
      <c r="K276" s="2">
        <v>800000</v>
      </c>
      <c r="L276" t="s">
        <v>18</v>
      </c>
      <c r="M276" s="3" t="b">
        <f>trust_funds5[[#This Row],[Contributions Outstanding (USD)]]=0</f>
        <v>1</v>
      </c>
      <c r="N276" s="3" t="str">
        <f t="shared" si="20"/>
        <v>Outstanding</v>
      </c>
      <c r="O276" s="3" t="str">
        <f t="shared" si="21"/>
        <v>High Contribution &amp; Recent</v>
      </c>
      <c r="P276" s="3" t="str">
        <f t="shared" si="22"/>
        <v>Other</v>
      </c>
      <c r="Q276" s="3" t="str">
        <f t="shared" si="23"/>
        <v>Other</v>
      </c>
      <c r="R276" s="3" t="str">
        <f t="shared" si="24"/>
        <v>Not LCLS</v>
      </c>
      <c r="S276" s="3" t="str" cm="1">
        <f t="array" ref="S276">_xlfn.IFS(G276 &gt; 5000000, "Very High", G276 &gt; 1000000, "High", G276 &gt; 500000, "Medium", TRUE, "Low")</f>
        <v>Very High</v>
      </c>
      <c r="T276" s="3" t="str" cm="1">
        <f t="array" ref="T276">_xlfn.IFS(B276 &gt;= 2005, "Post-2005", B276 &gt;= 2000, "2000-2004", TRUE, "Pre-2000")</f>
        <v>Post-2005</v>
      </c>
    </row>
    <row r="277" spans="1:20" x14ac:dyDescent="0.85">
      <c r="A277" s="1">
        <v>41164</v>
      </c>
      <c r="B277" t="s">
        <v>12</v>
      </c>
      <c r="C277" t="s">
        <v>609</v>
      </c>
      <c r="D277" t="s">
        <v>610</v>
      </c>
      <c r="E277" t="s">
        <v>56</v>
      </c>
      <c r="F277" t="s">
        <v>57</v>
      </c>
      <c r="G277" t="s">
        <v>58</v>
      </c>
      <c r="H277">
        <v>2000</v>
      </c>
      <c r="I277" s="2">
        <v>538527.30000000005</v>
      </c>
      <c r="J277" s="2">
        <v>0</v>
      </c>
      <c r="K277" s="2">
        <v>538527.30000000005</v>
      </c>
      <c r="L277" t="s">
        <v>18</v>
      </c>
      <c r="M277" s="3" t="b">
        <f>trust_funds5[[#This Row],[Contributions Outstanding (USD)]]=0</f>
        <v>1</v>
      </c>
      <c r="N277" s="3" t="str">
        <f t="shared" si="20"/>
        <v>Outstanding</v>
      </c>
      <c r="O277" s="3" t="str">
        <f t="shared" si="21"/>
        <v>High Contribution &amp; Recent</v>
      </c>
      <c r="P277" s="3" t="str">
        <f t="shared" si="22"/>
        <v>Other</v>
      </c>
      <c r="Q277" s="3" t="str">
        <f t="shared" si="23"/>
        <v>Other</v>
      </c>
      <c r="R277" s="3" t="str">
        <f t="shared" si="24"/>
        <v>Not LCLS</v>
      </c>
      <c r="S277" s="3" t="str" cm="1">
        <f t="array" ref="S277">_xlfn.IFS(G277 &gt; 5000000, "Very High", G277 &gt; 1000000, "High", G277 &gt; 500000, "Medium", TRUE, "Low")</f>
        <v>Very High</v>
      </c>
      <c r="T277" s="3" t="str" cm="1">
        <f t="array" ref="T277">_xlfn.IFS(B277 &gt;= 2005, "Post-2005", B277 &gt;= 2000, "2000-2004", TRUE, "Pre-2000")</f>
        <v>Post-2005</v>
      </c>
    </row>
    <row r="278" spans="1:20" x14ac:dyDescent="0.85">
      <c r="A278" s="1">
        <v>41164</v>
      </c>
      <c r="B278" t="s">
        <v>12</v>
      </c>
      <c r="C278" t="s">
        <v>611</v>
      </c>
      <c r="D278" t="s">
        <v>612</v>
      </c>
      <c r="E278" t="s">
        <v>93</v>
      </c>
      <c r="F278" t="s">
        <v>94</v>
      </c>
      <c r="H278">
        <v>2000</v>
      </c>
      <c r="I278" s="2">
        <v>215000</v>
      </c>
      <c r="J278" s="2">
        <v>0</v>
      </c>
      <c r="K278" s="2">
        <v>215000</v>
      </c>
      <c r="L278" t="s">
        <v>18</v>
      </c>
      <c r="M278" s="3" t="b">
        <f>trust_funds5[[#This Row],[Contributions Outstanding (USD)]]=0</f>
        <v>1</v>
      </c>
      <c r="N278" s="3" t="str">
        <f t="shared" si="20"/>
        <v>Outstanding</v>
      </c>
      <c r="O278" s="3" t="str">
        <f t="shared" si="21"/>
        <v>High Contribution &amp; Recent</v>
      </c>
      <c r="P278" s="3" t="str">
        <f t="shared" si="22"/>
        <v>Other</v>
      </c>
      <c r="Q278" s="3" t="str">
        <f t="shared" si="23"/>
        <v>Other</v>
      </c>
      <c r="R278" s="3" t="str">
        <f t="shared" si="24"/>
        <v>Not LCLS</v>
      </c>
      <c r="S278" s="3" t="str" cm="1">
        <f t="array" ref="S278">_xlfn.IFS(G278 &gt; 5000000, "Very High", G278 &gt; 1000000, "High", G278 &gt; 500000, "Medium", TRUE, "Low")</f>
        <v>Low</v>
      </c>
      <c r="T278" s="3" t="str" cm="1">
        <f t="array" ref="T278">_xlfn.IFS(B278 &gt;= 2005, "Post-2005", B278 &gt;= 2000, "2000-2004", TRUE, "Pre-2000")</f>
        <v>Post-2005</v>
      </c>
    </row>
    <row r="279" spans="1:20" x14ac:dyDescent="0.85">
      <c r="A279" s="1">
        <v>41164</v>
      </c>
      <c r="B279" t="s">
        <v>59</v>
      </c>
      <c r="C279" t="s">
        <v>613</v>
      </c>
      <c r="D279" t="s">
        <v>614</v>
      </c>
      <c r="E279" t="s">
        <v>119</v>
      </c>
      <c r="F279" t="s">
        <v>120</v>
      </c>
      <c r="G279" t="s">
        <v>121</v>
      </c>
      <c r="H279">
        <v>2000</v>
      </c>
      <c r="I279" s="2">
        <v>20000000</v>
      </c>
      <c r="J279" s="2">
        <v>0</v>
      </c>
      <c r="K279" s="2">
        <v>20000000</v>
      </c>
      <c r="L279" t="s">
        <v>18</v>
      </c>
      <c r="M279" s="3" t="b">
        <f>trust_funds5[[#This Row],[Contributions Outstanding (USD)]]=0</f>
        <v>1</v>
      </c>
      <c r="N279" s="3" t="str">
        <f t="shared" si="20"/>
        <v>Outstanding</v>
      </c>
      <c r="O279" s="3" t="str">
        <f t="shared" si="21"/>
        <v>High Contribution &amp; Recent</v>
      </c>
      <c r="P279" s="3" t="str">
        <f t="shared" si="22"/>
        <v>Other</v>
      </c>
      <c r="Q279" s="3" t="str">
        <f t="shared" si="23"/>
        <v>Other</v>
      </c>
      <c r="R279" s="3" t="str">
        <f t="shared" si="24"/>
        <v>Not LCLS</v>
      </c>
      <c r="S279" s="3" t="str" cm="1">
        <f t="array" ref="S279">_xlfn.IFS(G279 &gt; 5000000, "Very High", G279 &gt; 1000000, "High", G279 &gt; 500000, "Medium", TRUE, "Low")</f>
        <v>Very High</v>
      </c>
      <c r="T279" s="3" t="str" cm="1">
        <f t="array" ref="T279">_xlfn.IFS(B279 &gt;= 2005, "Post-2005", B279 &gt;= 2000, "2000-2004", TRUE, "Pre-2000")</f>
        <v>Post-2005</v>
      </c>
    </row>
    <row r="280" spans="1:20" x14ac:dyDescent="0.85">
      <c r="A280" s="1">
        <v>41164</v>
      </c>
      <c r="B280" t="s">
        <v>12</v>
      </c>
      <c r="C280" t="s">
        <v>615</v>
      </c>
      <c r="D280" t="s">
        <v>616</v>
      </c>
      <c r="E280" t="s">
        <v>204</v>
      </c>
      <c r="F280" t="s">
        <v>205</v>
      </c>
      <c r="G280" t="s">
        <v>206</v>
      </c>
      <c r="H280">
        <v>2000</v>
      </c>
      <c r="I280" s="2">
        <v>24074999.960000001</v>
      </c>
      <c r="J280" s="2">
        <v>0</v>
      </c>
      <c r="K280" s="2">
        <v>24074999.960000001</v>
      </c>
      <c r="L280" t="s">
        <v>18</v>
      </c>
      <c r="M280" s="3" t="b">
        <f>trust_funds5[[#This Row],[Contributions Outstanding (USD)]]=0</f>
        <v>1</v>
      </c>
      <c r="N280" s="3" t="str">
        <f t="shared" si="20"/>
        <v>Outstanding</v>
      </c>
      <c r="O280" s="3" t="str">
        <f t="shared" si="21"/>
        <v>High Contribution &amp; Recent</v>
      </c>
      <c r="P280" s="3" t="str">
        <f t="shared" si="22"/>
        <v>Other</v>
      </c>
      <c r="Q280" s="3" t="str">
        <f t="shared" si="23"/>
        <v>Other</v>
      </c>
      <c r="R280" s="3" t="str">
        <f t="shared" si="24"/>
        <v>Not LCLS</v>
      </c>
      <c r="S280" s="3" t="str" cm="1">
        <f t="array" ref="S280">_xlfn.IFS(G280 &gt; 5000000, "Very High", G280 &gt; 1000000, "High", G280 &gt; 500000, "Medium", TRUE, "Low")</f>
        <v>Very High</v>
      </c>
      <c r="T280" s="3" t="str" cm="1">
        <f t="array" ref="T280">_xlfn.IFS(B280 &gt;= 2005, "Post-2005", B280 &gt;= 2000, "2000-2004", TRUE, "Pre-2000")</f>
        <v>Post-2005</v>
      </c>
    </row>
    <row r="281" spans="1:20" x14ac:dyDescent="0.85">
      <c r="A281" s="1">
        <v>41164</v>
      </c>
      <c r="B281" t="s">
        <v>12</v>
      </c>
      <c r="C281" t="s">
        <v>617</v>
      </c>
      <c r="D281" t="s">
        <v>616</v>
      </c>
      <c r="E281" t="s">
        <v>204</v>
      </c>
      <c r="F281" t="s">
        <v>205</v>
      </c>
      <c r="G281" t="s">
        <v>206</v>
      </c>
      <c r="H281">
        <v>2000</v>
      </c>
      <c r="I281" s="2">
        <v>27659499.949999999</v>
      </c>
      <c r="J281" s="2">
        <v>0</v>
      </c>
      <c r="K281" s="2">
        <v>27659499.949999999</v>
      </c>
      <c r="L281" t="s">
        <v>18</v>
      </c>
      <c r="M281" s="3" t="b">
        <f>trust_funds5[[#This Row],[Contributions Outstanding (USD)]]=0</f>
        <v>1</v>
      </c>
      <c r="N281" s="3" t="str">
        <f t="shared" si="20"/>
        <v>Outstanding</v>
      </c>
      <c r="O281" s="3" t="str">
        <f t="shared" si="21"/>
        <v>High Contribution &amp; Recent</v>
      </c>
      <c r="P281" s="3" t="str">
        <f t="shared" si="22"/>
        <v>Other</v>
      </c>
      <c r="Q281" s="3" t="str">
        <f t="shared" si="23"/>
        <v>Other</v>
      </c>
      <c r="R281" s="3" t="str">
        <f t="shared" si="24"/>
        <v>Not LCLS</v>
      </c>
      <c r="S281" s="3" t="str" cm="1">
        <f t="array" ref="S281">_xlfn.IFS(G281 &gt; 5000000, "Very High", G281 &gt; 1000000, "High", G281 &gt; 500000, "Medium", TRUE, "Low")</f>
        <v>Very High</v>
      </c>
      <c r="T281" s="3" t="str" cm="1">
        <f t="array" ref="T281">_xlfn.IFS(B281 &gt;= 2005, "Post-2005", B281 &gt;= 2000, "2000-2004", TRUE, "Pre-2000")</f>
        <v>Post-2005</v>
      </c>
    </row>
    <row r="282" spans="1:20" x14ac:dyDescent="0.85">
      <c r="A282" s="1">
        <v>41164</v>
      </c>
      <c r="B282" t="s">
        <v>82</v>
      </c>
      <c r="C282" t="s">
        <v>618</v>
      </c>
      <c r="D282" t="s">
        <v>619</v>
      </c>
      <c r="E282" t="s">
        <v>31</v>
      </c>
      <c r="F282" t="s">
        <v>32</v>
      </c>
      <c r="H282">
        <v>2000</v>
      </c>
      <c r="I282" s="2">
        <v>75000</v>
      </c>
      <c r="J282" s="2">
        <v>0</v>
      </c>
      <c r="K282" s="2">
        <v>75000</v>
      </c>
      <c r="L282" t="s">
        <v>18</v>
      </c>
      <c r="M282" s="3" t="b">
        <f>trust_funds5[[#This Row],[Contributions Outstanding (USD)]]=0</f>
        <v>1</v>
      </c>
      <c r="N282" s="3" t="str">
        <f t="shared" si="20"/>
        <v>Outstanding</v>
      </c>
      <c r="O282" s="3" t="str">
        <f t="shared" si="21"/>
        <v>High Contribution &amp; Recent</v>
      </c>
      <c r="P282" s="3" t="str">
        <f t="shared" si="22"/>
        <v>Other</v>
      </c>
      <c r="Q282" s="3" t="str">
        <f t="shared" si="23"/>
        <v>Other</v>
      </c>
      <c r="R282" s="3" t="str">
        <f t="shared" si="24"/>
        <v>Not LCLS</v>
      </c>
      <c r="S282" s="3" t="str" cm="1">
        <f t="array" ref="S282">_xlfn.IFS(G282 &gt; 5000000, "Very High", G282 &gt; 1000000, "High", G282 &gt; 500000, "Medium", TRUE, "Low")</f>
        <v>Low</v>
      </c>
      <c r="T282" s="3" t="str" cm="1">
        <f t="array" ref="T282">_xlfn.IFS(B282 &gt;= 2005, "Post-2005", B282 &gt;= 2000, "2000-2004", TRUE, "Pre-2000")</f>
        <v>Post-2005</v>
      </c>
    </row>
    <row r="283" spans="1:20" x14ac:dyDescent="0.85">
      <c r="A283" s="1">
        <v>41164</v>
      </c>
      <c r="B283" t="s">
        <v>12</v>
      </c>
      <c r="C283" t="s">
        <v>620</v>
      </c>
      <c r="D283" t="s">
        <v>621</v>
      </c>
      <c r="E283" t="s">
        <v>204</v>
      </c>
      <c r="F283" t="s">
        <v>205</v>
      </c>
      <c r="G283" t="s">
        <v>206</v>
      </c>
      <c r="H283">
        <v>2000</v>
      </c>
      <c r="I283" s="2">
        <v>5977200</v>
      </c>
      <c r="J283" s="2">
        <v>0</v>
      </c>
      <c r="K283" s="2">
        <v>5977200</v>
      </c>
      <c r="L283" t="s">
        <v>18</v>
      </c>
      <c r="M283" s="3" t="b">
        <f>trust_funds5[[#This Row],[Contributions Outstanding (USD)]]=0</f>
        <v>1</v>
      </c>
      <c r="N283" s="3" t="str">
        <f t="shared" si="20"/>
        <v>Outstanding</v>
      </c>
      <c r="O283" s="3" t="str">
        <f t="shared" si="21"/>
        <v>High Contribution &amp; Recent</v>
      </c>
      <c r="P283" s="3" t="str">
        <f t="shared" si="22"/>
        <v>Other</v>
      </c>
      <c r="Q283" s="3" t="str">
        <f t="shared" si="23"/>
        <v>Other</v>
      </c>
      <c r="R283" s="3" t="str">
        <f t="shared" si="24"/>
        <v>Not LCLS</v>
      </c>
      <c r="S283" s="3" t="str" cm="1">
        <f t="array" ref="S283">_xlfn.IFS(G283 &gt; 5000000, "Very High", G283 &gt; 1000000, "High", G283 &gt; 500000, "Medium", TRUE, "Low")</f>
        <v>Very High</v>
      </c>
      <c r="T283" s="3" t="str" cm="1">
        <f t="array" ref="T283">_xlfn.IFS(B283 &gt;= 2005, "Post-2005", B283 &gt;= 2000, "2000-2004", TRUE, "Pre-2000")</f>
        <v>Post-2005</v>
      </c>
    </row>
    <row r="284" spans="1:20" x14ac:dyDescent="0.85">
      <c r="A284" s="1">
        <v>41164</v>
      </c>
      <c r="B284" t="s">
        <v>12</v>
      </c>
      <c r="C284" t="s">
        <v>622</v>
      </c>
      <c r="D284" t="s">
        <v>623</v>
      </c>
      <c r="E284" t="s">
        <v>119</v>
      </c>
      <c r="F284" t="s">
        <v>120</v>
      </c>
      <c r="G284" t="s">
        <v>121</v>
      </c>
      <c r="H284">
        <v>2000</v>
      </c>
      <c r="I284" s="2">
        <v>7051094.1600000001</v>
      </c>
      <c r="J284" s="2">
        <v>0</v>
      </c>
      <c r="K284" s="2">
        <v>7051094.1600000001</v>
      </c>
      <c r="L284" t="s">
        <v>18</v>
      </c>
      <c r="M284" s="3" t="b">
        <f>trust_funds5[[#This Row],[Contributions Outstanding (USD)]]=0</f>
        <v>1</v>
      </c>
      <c r="N284" s="3" t="str">
        <f t="shared" si="20"/>
        <v>Outstanding</v>
      </c>
      <c r="O284" s="3" t="str">
        <f t="shared" si="21"/>
        <v>High Contribution &amp; Recent</v>
      </c>
      <c r="P284" s="3" t="str">
        <f t="shared" si="22"/>
        <v>Other</v>
      </c>
      <c r="Q284" s="3" t="str">
        <f t="shared" si="23"/>
        <v>Other</v>
      </c>
      <c r="R284" s="3" t="str">
        <f t="shared" si="24"/>
        <v>Not LCLS</v>
      </c>
      <c r="S284" s="3" t="str" cm="1">
        <f t="array" ref="S284">_xlfn.IFS(G284 &gt; 5000000, "Very High", G284 &gt; 1000000, "High", G284 &gt; 500000, "Medium", TRUE, "Low")</f>
        <v>Very High</v>
      </c>
      <c r="T284" s="3" t="str" cm="1">
        <f t="array" ref="T284">_xlfn.IFS(B284 &gt;= 2005, "Post-2005", B284 &gt;= 2000, "2000-2004", TRUE, "Pre-2000")</f>
        <v>Post-2005</v>
      </c>
    </row>
    <row r="285" spans="1:20" x14ac:dyDescent="0.85">
      <c r="A285" s="1">
        <v>41164</v>
      </c>
      <c r="B285" t="s">
        <v>12</v>
      </c>
      <c r="C285" t="s">
        <v>624</v>
      </c>
      <c r="D285" t="s">
        <v>625</v>
      </c>
      <c r="E285" t="s">
        <v>293</v>
      </c>
      <c r="F285" t="s">
        <v>294</v>
      </c>
      <c r="G285" t="s">
        <v>626</v>
      </c>
      <c r="H285">
        <v>2000</v>
      </c>
      <c r="I285" s="2">
        <v>79646.98</v>
      </c>
      <c r="J285" s="2">
        <v>0</v>
      </c>
      <c r="K285" s="2">
        <v>79646.98</v>
      </c>
      <c r="L285" t="s">
        <v>18</v>
      </c>
      <c r="M285" s="3" t="b">
        <f>trust_funds5[[#This Row],[Contributions Outstanding (USD)]]=0</f>
        <v>1</v>
      </c>
      <c r="N285" s="3" t="str">
        <f t="shared" si="20"/>
        <v>Outstanding</v>
      </c>
      <c r="O285" s="3" t="str">
        <f t="shared" si="21"/>
        <v>High Contribution &amp; Recent</v>
      </c>
      <c r="P285" s="3" t="str">
        <f t="shared" si="22"/>
        <v>Other</v>
      </c>
      <c r="Q285" s="3" t="str">
        <f t="shared" si="23"/>
        <v>Other</v>
      </c>
      <c r="R285" s="3" t="str">
        <f t="shared" si="24"/>
        <v>Not LCLS</v>
      </c>
      <c r="S285" s="3" t="str" cm="1">
        <f t="array" ref="S285">_xlfn.IFS(G285 &gt; 5000000, "Very High", G285 &gt; 1000000, "High", G285 &gt; 500000, "Medium", TRUE, "Low")</f>
        <v>Very High</v>
      </c>
      <c r="T285" s="3" t="str" cm="1">
        <f t="array" ref="T285">_xlfn.IFS(B285 &gt;= 2005, "Post-2005", B285 &gt;= 2000, "2000-2004", TRUE, "Pre-2000")</f>
        <v>Post-2005</v>
      </c>
    </row>
    <row r="286" spans="1:20" x14ac:dyDescent="0.85">
      <c r="A286" s="1">
        <v>41164</v>
      </c>
      <c r="B286" t="s">
        <v>82</v>
      </c>
      <c r="C286" t="s">
        <v>627</v>
      </c>
      <c r="D286" t="s">
        <v>628</v>
      </c>
      <c r="E286" t="s">
        <v>334</v>
      </c>
      <c r="F286" t="s">
        <v>335</v>
      </c>
      <c r="G286" t="s">
        <v>339</v>
      </c>
      <c r="H286">
        <v>2000</v>
      </c>
      <c r="I286" s="2">
        <v>72927.199999999997</v>
      </c>
      <c r="J286" s="2">
        <v>0</v>
      </c>
      <c r="K286" s="2">
        <v>72927.199999999997</v>
      </c>
      <c r="L286" t="s">
        <v>18</v>
      </c>
      <c r="M286" s="3" t="b">
        <f>trust_funds5[[#This Row],[Contributions Outstanding (USD)]]=0</f>
        <v>1</v>
      </c>
      <c r="N286" s="3" t="str">
        <f t="shared" si="20"/>
        <v>Outstanding</v>
      </c>
      <c r="O286" s="3" t="str">
        <f t="shared" si="21"/>
        <v>High Contribution &amp; Recent</v>
      </c>
      <c r="P286" s="3" t="str">
        <f t="shared" si="22"/>
        <v>Other</v>
      </c>
      <c r="Q286" s="3" t="str">
        <f t="shared" si="23"/>
        <v>Other</v>
      </c>
      <c r="R286" s="3" t="str">
        <f t="shared" si="24"/>
        <v>Not LCLS</v>
      </c>
      <c r="S286" s="3" t="str" cm="1">
        <f t="array" ref="S286">_xlfn.IFS(G286 &gt; 5000000, "Very High", G286 &gt; 1000000, "High", G286 &gt; 500000, "Medium", TRUE, "Low")</f>
        <v>Very High</v>
      </c>
      <c r="T286" s="3" t="str" cm="1">
        <f t="array" ref="T286">_xlfn.IFS(B286 &gt;= 2005, "Post-2005", B286 &gt;= 2000, "2000-2004", TRUE, "Pre-2000")</f>
        <v>Post-2005</v>
      </c>
    </row>
    <row r="287" spans="1:20" x14ac:dyDescent="0.85">
      <c r="A287" s="1">
        <v>41164</v>
      </c>
      <c r="B287" t="s">
        <v>12</v>
      </c>
      <c r="C287" t="s">
        <v>629</v>
      </c>
      <c r="D287" t="s">
        <v>630</v>
      </c>
      <c r="E287" t="s">
        <v>85</v>
      </c>
      <c r="F287" t="s">
        <v>86</v>
      </c>
      <c r="G287" t="s">
        <v>87</v>
      </c>
      <c r="H287">
        <v>2000</v>
      </c>
      <c r="I287" s="2">
        <v>668013.34</v>
      </c>
      <c r="J287" s="2">
        <v>0</v>
      </c>
      <c r="K287" s="2">
        <v>668013.34</v>
      </c>
      <c r="L287" t="s">
        <v>18</v>
      </c>
      <c r="M287" s="3" t="b">
        <f>trust_funds5[[#This Row],[Contributions Outstanding (USD)]]=0</f>
        <v>1</v>
      </c>
      <c r="N287" s="3" t="str">
        <f t="shared" si="20"/>
        <v>Outstanding</v>
      </c>
      <c r="O287" s="3" t="str">
        <f t="shared" si="21"/>
        <v>High Contribution &amp; Recent</v>
      </c>
      <c r="P287" s="3" t="str">
        <f t="shared" si="22"/>
        <v>Other</v>
      </c>
      <c r="Q287" s="3" t="str">
        <f t="shared" si="23"/>
        <v>Other</v>
      </c>
      <c r="R287" s="3" t="str">
        <f t="shared" si="24"/>
        <v>Not LCLS</v>
      </c>
      <c r="S287" s="3" t="str" cm="1">
        <f t="array" ref="S287">_xlfn.IFS(G287 &gt; 5000000, "Very High", G287 &gt; 1000000, "High", G287 &gt; 500000, "Medium", TRUE, "Low")</f>
        <v>Very High</v>
      </c>
      <c r="T287" s="3" t="str" cm="1">
        <f t="array" ref="T287">_xlfn.IFS(B287 &gt;= 2005, "Post-2005", B287 &gt;= 2000, "2000-2004", TRUE, "Pre-2000")</f>
        <v>Post-2005</v>
      </c>
    </row>
    <row r="288" spans="1:20" x14ac:dyDescent="0.85">
      <c r="A288" s="1">
        <v>41164</v>
      </c>
      <c r="B288" t="s">
        <v>90</v>
      </c>
      <c r="C288" t="s">
        <v>631</v>
      </c>
      <c r="D288" t="s">
        <v>632</v>
      </c>
      <c r="E288" t="s">
        <v>223</v>
      </c>
      <c r="F288" t="s">
        <v>224</v>
      </c>
      <c r="G288" t="s">
        <v>225</v>
      </c>
      <c r="H288">
        <v>2000</v>
      </c>
      <c r="I288" s="2">
        <v>37231011.170000002</v>
      </c>
      <c r="J288" s="2">
        <v>0</v>
      </c>
      <c r="K288" s="2">
        <v>37231011.170000002</v>
      </c>
      <c r="L288" t="s">
        <v>116</v>
      </c>
      <c r="M288" s="3" t="b">
        <f>trust_funds5[[#This Row],[Contributions Outstanding (USD)]]=0</f>
        <v>1</v>
      </c>
      <c r="N288" s="3" t="str">
        <f t="shared" si="20"/>
        <v>Outstanding</v>
      </c>
      <c r="O288" s="3" t="str">
        <f t="shared" si="21"/>
        <v>High Contribution &amp; Recent</v>
      </c>
      <c r="P288" s="3" t="str">
        <f t="shared" si="22"/>
        <v>Other</v>
      </c>
      <c r="Q288" s="3" t="str">
        <f t="shared" si="23"/>
        <v>Other</v>
      </c>
      <c r="R288" s="3" t="str">
        <f t="shared" si="24"/>
        <v>Not LCLS</v>
      </c>
      <c r="S288" s="3" t="str" cm="1">
        <f t="array" ref="S288">_xlfn.IFS(G288 &gt; 5000000, "Very High", G288 &gt; 1000000, "High", G288 &gt; 500000, "Medium", TRUE, "Low")</f>
        <v>Very High</v>
      </c>
      <c r="T288" s="3" t="str" cm="1">
        <f t="array" ref="T288">_xlfn.IFS(B288 &gt;= 2005, "Post-2005", B288 &gt;= 2000, "2000-2004", TRUE, "Pre-2000")</f>
        <v>Post-2005</v>
      </c>
    </row>
    <row r="289" spans="1:20" x14ac:dyDescent="0.85">
      <c r="A289" s="1">
        <v>41164</v>
      </c>
      <c r="B289" t="s">
        <v>12</v>
      </c>
      <c r="C289" t="s">
        <v>633</v>
      </c>
      <c r="D289" t="s">
        <v>634</v>
      </c>
      <c r="E289" t="s">
        <v>42</v>
      </c>
      <c r="F289" t="s">
        <v>43</v>
      </c>
      <c r="G289" t="s">
        <v>44</v>
      </c>
      <c r="H289">
        <v>2000</v>
      </c>
      <c r="I289" s="2">
        <v>982080.22</v>
      </c>
      <c r="J289" s="2">
        <v>0</v>
      </c>
      <c r="K289" s="2">
        <v>982080.22</v>
      </c>
      <c r="L289" t="s">
        <v>18</v>
      </c>
      <c r="M289" s="3" t="b">
        <f>trust_funds5[[#This Row],[Contributions Outstanding (USD)]]=0</f>
        <v>1</v>
      </c>
      <c r="N289" s="3" t="str">
        <f t="shared" si="20"/>
        <v>Outstanding</v>
      </c>
      <c r="O289" s="3" t="str">
        <f t="shared" si="21"/>
        <v>High Contribution &amp; Recent</v>
      </c>
      <c r="P289" s="3" t="str">
        <f t="shared" si="22"/>
        <v>Other</v>
      </c>
      <c r="Q289" s="3" t="str">
        <f t="shared" si="23"/>
        <v>Other</v>
      </c>
      <c r="R289" s="3" t="str">
        <f t="shared" si="24"/>
        <v>Not LCLS</v>
      </c>
      <c r="S289" s="3" t="str" cm="1">
        <f t="array" ref="S289">_xlfn.IFS(G289 &gt; 5000000, "Very High", G289 &gt; 1000000, "High", G289 &gt; 500000, "Medium", TRUE, "Low")</f>
        <v>Very High</v>
      </c>
      <c r="T289" s="3" t="str" cm="1">
        <f t="array" ref="T289">_xlfn.IFS(B289 &gt;= 2005, "Post-2005", B289 &gt;= 2000, "2000-2004", TRUE, "Pre-2000")</f>
        <v>Post-2005</v>
      </c>
    </row>
    <row r="290" spans="1:20" x14ac:dyDescent="0.85">
      <c r="A290" s="1">
        <v>41164</v>
      </c>
      <c r="B290" t="s">
        <v>28</v>
      </c>
      <c r="C290" t="s">
        <v>635</v>
      </c>
      <c r="D290" t="s">
        <v>636</v>
      </c>
      <c r="E290" t="s">
        <v>31</v>
      </c>
      <c r="F290" t="s">
        <v>32</v>
      </c>
      <c r="H290">
        <v>2000</v>
      </c>
      <c r="I290" s="2">
        <v>21000</v>
      </c>
      <c r="J290" s="2">
        <v>0</v>
      </c>
      <c r="K290" s="2">
        <v>21000</v>
      </c>
      <c r="L290" t="s">
        <v>18</v>
      </c>
      <c r="M290" s="3" t="b">
        <f>trust_funds5[[#This Row],[Contributions Outstanding (USD)]]=0</f>
        <v>1</v>
      </c>
      <c r="N290" s="3" t="str">
        <f t="shared" si="20"/>
        <v>Outstanding</v>
      </c>
      <c r="O290" s="3" t="str">
        <f t="shared" si="21"/>
        <v>High Contribution &amp; Recent</v>
      </c>
      <c r="P290" s="3" t="str">
        <f t="shared" si="22"/>
        <v>Other</v>
      </c>
      <c r="Q290" s="3" t="str">
        <f t="shared" si="23"/>
        <v>Other</v>
      </c>
      <c r="R290" s="3" t="str">
        <f t="shared" si="24"/>
        <v>Not LCLS</v>
      </c>
      <c r="S290" s="3" t="str" cm="1">
        <f t="array" ref="S290">_xlfn.IFS(G290 &gt; 5000000, "Very High", G290 &gt; 1000000, "High", G290 &gt; 500000, "Medium", TRUE, "Low")</f>
        <v>Low</v>
      </c>
      <c r="T290" s="3" t="str" cm="1">
        <f t="array" ref="T290">_xlfn.IFS(B290 &gt;= 2005, "Post-2005", B290 &gt;= 2000, "2000-2004", TRUE, "Pre-2000")</f>
        <v>Post-2005</v>
      </c>
    </row>
    <row r="291" spans="1:20" x14ac:dyDescent="0.85">
      <c r="A291" s="1">
        <v>41164</v>
      </c>
      <c r="B291" t="s">
        <v>28</v>
      </c>
      <c r="C291" t="s">
        <v>637</v>
      </c>
      <c r="D291" t="s">
        <v>638</v>
      </c>
      <c r="E291" t="s">
        <v>62</v>
      </c>
      <c r="F291" t="s">
        <v>63</v>
      </c>
      <c r="H291">
        <v>2000</v>
      </c>
      <c r="I291" s="2">
        <v>61361.1</v>
      </c>
      <c r="J291" s="2">
        <v>0</v>
      </c>
      <c r="K291" s="2">
        <v>61361.1</v>
      </c>
      <c r="L291" t="s">
        <v>18</v>
      </c>
      <c r="M291" s="3" t="b">
        <f>trust_funds5[[#This Row],[Contributions Outstanding (USD)]]=0</f>
        <v>1</v>
      </c>
      <c r="N291" s="3" t="str">
        <f t="shared" si="20"/>
        <v>Outstanding</v>
      </c>
      <c r="O291" s="3" t="str">
        <f t="shared" si="21"/>
        <v>High Contribution &amp; Recent</v>
      </c>
      <c r="P291" s="3" t="str">
        <f t="shared" si="22"/>
        <v>Other</v>
      </c>
      <c r="Q291" s="3" t="str">
        <f t="shared" si="23"/>
        <v>Other</v>
      </c>
      <c r="R291" s="3" t="str">
        <f t="shared" si="24"/>
        <v>Not LCLS</v>
      </c>
      <c r="S291" s="3" t="str" cm="1">
        <f t="array" ref="S291">_xlfn.IFS(G291 &gt; 5000000, "Very High", G291 &gt; 1000000, "High", G291 &gt; 500000, "Medium", TRUE, "Low")</f>
        <v>Low</v>
      </c>
      <c r="T291" s="3" t="str" cm="1">
        <f t="array" ref="T291">_xlfn.IFS(B291 &gt;= 2005, "Post-2005", B291 &gt;= 2000, "2000-2004", TRUE, "Pre-2000")</f>
        <v>Post-2005</v>
      </c>
    </row>
    <row r="292" spans="1:20" x14ac:dyDescent="0.85">
      <c r="A292" s="1">
        <v>41164</v>
      </c>
      <c r="B292" t="s">
        <v>12</v>
      </c>
      <c r="C292" t="s">
        <v>639</v>
      </c>
      <c r="D292" t="s">
        <v>640</v>
      </c>
      <c r="E292" t="s">
        <v>15</v>
      </c>
      <c r="F292" t="s">
        <v>16</v>
      </c>
      <c r="G292" t="s">
        <v>17</v>
      </c>
      <c r="H292">
        <v>2000</v>
      </c>
      <c r="I292" s="2">
        <v>340570</v>
      </c>
      <c r="J292" s="2">
        <v>0</v>
      </c>
      <c r="K292" s="2">
        <v>340570</v>
      </c>
      <c r="L292" t="s">
        <v>18</v>
      </c>
      <c r="M292" s="3" t="b">
        <f>trust_funds5[[#This Row],[Contributions Outstanding (USD)]]=0</f>
        <v>1</v>
      </c>
      <c r="N292" s="3" t="str">
        <f t="shared" si="20"/>
        <v>Outstanding</v>
      </c>
      <c r="O292" s="3" t="str">
        <f t="shared" si="21"/>
        <v>High Contribution &amp; Recent</v>
      </c>
      <c r="P292" s="3" t="str">
        <f t="shared" si="22"/>
        <v>Other</v>
      </c>
      <c r="Q292" s="3" t="str">
        <f t="shared" si="23"/>
        <v>Other</v>
      </c>
      <c r="R292" s="3" t="str">
        <f t="shared" si="24"/>
        <v>Not LCLS</v>
      </c>
      <c r="S292" s="3" t="str" cm="1">
        <f t="array" ref="S292">_xlfn.IFS(G292 &gt; 5000000, "Very High", G292 &gt; 1000000, "High", G292 &gt; 500000, "Medium", TRUE, "Low")</f>
        <v>Very High</v>
      </c>
      <c r="T292" s="3" t="str" cm="1">
        <f t="array" ref="T292">_xlfn.IFS(B292 &gt;= 2005, "Post-2005", B292 &gt;= 2000, "2000-2004", TRUE, "Pre-2000")</f>
        <v>Post-2005</v>
      </c>
    </row>
    <row r="293" spans="1:20" x14ac:dyDescent="0.85">
      <c r="A293" s="1">
        <v>41164</v>
      </c>
      <c r="B293" t="s">
        <v>90</v>
      </c>
      <c r="C293" t="s">
        <v>641</v>
      </c>
      <c r="D293" t="s">
        <v>642</v>
      </c>
      <c r="E293" t="s">
        <v>204</v>
      </c>
      <c r="F293" t="s">
        <v>205</v>
      </c>
      <c r="G293" t="s">
        <v>643</v>
      </c>
      <c r="H293">
        <v>2000</v>
      </c>
      <c r="I293" s="2">
        <v>1463155.53</v>
      </c>
      <c r="J293" s="2">
        <v>0</v>
      </c>
      <c r="K293" s="2">
        <v>1463155.53</v>
      </c>
      <c r="L293" t="s">
        <v>116</v>
      </c>
      <c r="M293" s="3" t="b">
        <f>trust_funds5[[#This Row],[Contributions Outstanding (USD)]]=0</f>
        <v>1</v>
      </c>
      <c r="N293" s="3" t="str">
        <f t="shared" si="20"/>
        <v>Outstanding</v>
      </c>
      <c r="O293" s="3" t="str">
        <f t="shared" si="21"/>
        <v>High Contribution &amp; Recent</v>
      </c>
      <c r="P293" s="3" t="str">
        <f t="shared" si="22"/>
        <v>Other</v>
      </c>
      <c r="Q293" s="3" t="str">
        <f t="shared" si="23"/>
        <v>Other</v>
      </c>
      <c r="R293" s="3" t="str">
        <f t="shared" si="24"/>
        <v>Not LCLS</v>
      </c>
      <c r="S293" s="3" t="str" cm="1">
        <f t="array" ref="S293">_xlfn.IFS(G293 &gt; 5000000, "Very High", G293 &gt; 1000000, "High", G293 &gt; 500000, "Medium", TRUE, "Low")</f>
        <v>Very High</v>
      </c>
      <c r="T293" s="3" t="str" cm="1">
        <f t="array" ref="T293">_xlfn.IFS(B293 &gt;= 2005, "Post-2005", B293 &gt;= 2000, "2000-2004", TRUE, "Pre-2000")</f>
        <v>Post-2005</v>
      </c>
    </row>
    <row r="294" spans="1:20" x14ac:dyDescent="0.85">
      <c r="A294" s="1">
        <v>41164</v>
      </c>
      <c r="B294" t="s">
        <v>538</v>
      </c>
      <c r="C294" t="s">
        <v>644</v>
      </c>
      <c r="D294" t="s">
        <v>645</v>
      </c>
      <c r="E294" t="s">
        <v>113</v>
      </c>
      <c r="F294" t="s">
        <v>114</v>
      </c>
      <c r="G294" t="s">
        <v>115</v>
      </c>
      <c r="H294">
        <v>2000</v>
      </c>
      <c r="I294" s="2">
        <v>19029050</v>
      </c>
      <c r="J294" s="2">
        <v>1000000</v>
      </c>
      <c r="K294" s="2">
        <v>20029050</v>
      </c>
      <c r="L294" t="s">
        <v>116</v>
      </c>
      <c r="M294" s="3" t="b">
        <f>trust_funds5[[#This Row],[Contributions Outstanding (USD)]]=0</f>
        <v>0</v>
      </c>
      <c r="N294" s="3" t="str">
        <f t="shared" si="20"/>
        <v>Outstanding</v>
      </c>
      <c r="O294" s="3" t="str">
        <f t="shared" si="21"/>
        <v>High Contribution &amp; Recent</v>
      </c>
      <c r="P294" s="3" t="str">
        <f t="shared" si="22"/>
        <v>Other</v>
      </c>
      <c r="Q294" s="3" t="str">
        <f t="shared" si="23"/>
        <v>Other</v>
      </c>
      <c r="R294" s="3" t="str">
        <f t="shared" si="24"/>
        <v>Not LCLS</v>
      </c>
      <c r="S294" s="3" t="str" cm="1">
        <f t="array" ref="S294">_xlfn.IFS(G294 &gt; 5000000, "Very High", G294 &gt; 1000000, "High", G294 &gt; 500000, "Medium", TRUE, "Low")</f>
        <v>Very High</v>
      </c>
      <c r="T294" s="3" t="str" cm="1">
        <f t="array" ref="T294">_xlfn.IFS(B294 &gt;= 2005, "Post-2005", B294 &gt;= 2000, "2000-2004", TRUE, "Pre-2000")</f>
        <v>Post-2005</v>
      </c>
    </row>
    <row r="295" spans="1:20" x14ac:dyDescent="0.85">
      <c r="A295" s="1">
        <v>41164</v>
      </c>
      <c r="B295" t="s">
        <v>90</v>
      </c>
      <c r="C295" t="s">
        <v>646</v>
      </c>
      <c r="D295" t="s">
        <v>647</v>
      </c>
      <c r="E295" t="s">
        <v>93</v>
      </c>
      <c r="F295" t="s">
        <v>94</v>
      </c>
      <c r="H295">
        <v>2000</v>
      </c>
      <c r="I295" s="2">
        <v>26797246</v>
      </c>
      <c r="J295" s="2">
        <v>233754</v>
      </c>
      <c r="K295" s="2">
        <v>27031000</v>
      </c>
      <c r="L295" t="s">
        <v>116</v>
      </c>
      <c r="M295" s="3" t="b">
        <f>trust_funds5[[#This Row],[Contributions Outstanding (USD)]]=0</f>
        <v>0</v>
      </c>
      <c r="N295" s="3" t="str">
        <f t="shared" si="20"/>
        <v>Outstanding</v>
      </c>
      <c r="O295" s="3" t="str">
        <f t="shared" si="21"/>
        <v>High Contribution &amp; Recent</v>
      </c>
      <c r="P295" s="3" t="str">
        <f t="shared" si="22"/>
        <v>Other</v>
      </c>
      <c r="Q295" s="3" t="str">
        <f t="shared" si="23"/>
        <v>Other</v>
      </c>
      <c r="R295" s="3" t="str">
        <f t="shared" si="24"/>
        <v>Not LCLS</v>
      </c>
      <c r="S295" s="3" t="str" cm="1">
        <f t="array" ref="S295">_xlfn.IFS(G295 &gt; 5000000, "Very High", G295 &gt; 1000000, "High", G295 &gt; 500000, "Medium", TRUE, "Low")</f>
        <v>Low</v>
      </c>
      <c r="T295" s="3" t="str" cm="1">
        <f t="array" ref="T295">_xlfn.IFS(B295 &gt;= 2005, "Post-2005", B295 &gt;= 2000, "2000-2004", TRUE, "Pre-2000")</f>
        <v>Post-2005</v>
      </c>
    </row>
    <row r="296" spans="1:20" x14ac:dyDescent="0.85">
      <c r="A296" s="1">
        <v>41164</v>
      </c>
      <c r="B296" t="s">
        <v>648</v>
      </c>
      <c r="C296" t="s">
        <v>649</v>
      </c>
      <c r="D296" t="s">
        <v>650</v>
      </c>
      <c r="E296" t="s">
        <v>223</v>
      </c>
      <c r="F296" t="s">
        <v>224</v>
      </c>
      <c r="G296" t="s">
        <v>225</v>
      </c>
      <c r="H296">
        <v>2000</v>
      </c>
      <c r="I296" s="2">
        <v>12549952.210000001</v>
      </c>
      <c r="J296" s="2">
        <v>0</v>
      </c>
      <c r="K296" s="2">
        <v>12549952.210000001</v>
      </c>
      <c r="L296" t="s">
        <v>116</v>
      </c>
      <c r="M296" s="3" t="b">
        <f>trust_funds5[[#This Row],[Contributions Outstanding (USD)]]=0</f>
        <v>1</v>
      </c>
      <c r="N296" s="3" t="str">
        <f t="shared" si="20"/>
        <v>Outstanding</v>
      </c>
      <c r="O296" s="3" t="str">
        <f t="shared" si="21"/>
        <v>High Contribution &amp; Recent</v>
      </c>
      <c r="P296" s="3" t="str">
        <f t="shared" si="22"/>
        <v>Other</v>
      </c>
      <c r="Q296" s="3" t="str">
        <f t="shared" si="23"/>
        <v>Other</v>
      </c>
      <c r="R296" s="3" t="str">
        <f t="shared" si="24"/>
        <v>Not LCLS</v>
      </c>
      <c r="S296" s="3" t="str" cm="1">
        <f t="array" ref="S296">_xlfn.IFS(G296 &gt; 5000000, "Very High", G296 &gt; 1000000, "High", G296 &gt; 500000, "Medium", TRUE, "Low")</f>
        <v>Very High</v>
      </c>
      <c r="T296" s="3" t="str" cm="1">
        <f t="array" ref="T296">_xlfn.IFS(B296 &gt;= 2005, "Post-2005", B296 &gt;= 2000, "2000-2004", TRUE, "Pre-2000")</f>
        <v>Post-2005</v>
      </c>
    </row>
    <row r="297" spans="1:20" x14ac:dyDescent="0.85">
      <c r="A297" s="1">
        <v>41164</v>
      </c>
      <c r="B297" t="s">
        <v>651</v>
      </c>
      <c r="C297" t="s">
        <v>652</v>
      </c>
      <c r="D297" t="s">
        <v>653</v>
      </c>
      <c r="E297" t="s">
        <v>70</v>
      </c>
      <c r="F297" t="s">
        <v>71</v>
      </c>
      <c r="G297" t="s">
        <v>72</v>
      </c>
      <c r="H297">
        <v>2000</v>
      </c>
      <c r="I297" s="2">
        <v>1342585</v>
      </c>
      <c r="J297" s="2">
        <v>0</v>
      </c>
      <c r="K297" s="2">
        <v>1342585</v>
      </c>
      <c r="L297" t="s">
        <v>18</v>
      </c>
      <c r="M297" s="3" t="b">
        <f>trust_funds5[[#This Row],[Contributions Outstanding (USD)]]=0</f>
        <v>1</v>
      </c>
      <c r="N297" s="3" t="str">
        <f t="shared" si="20"/>
        <v>Outstanding</v>
      </c>
      <c r="O297" s="3" t="str">
        <f t="shared" si="21"/>
        <v>High Contribution &amp; Recent</v>
      </c>
      <c r="P297" s="3" t="str">
        <f t="shared" si="22"/>
        <v>Other</v>
      </c>
      <c r="Q297" s="3" t="str">
        <f t="shared" si="23"/>
        <v>Other</v>
      </c>
      <c r="R297" s="3" t="str">
        <f t="shared" si="24"/>
        <v>Not LCLS</v>
      </c>
      <c r="S297" s="3" t="str" cm="1">
        <f t="array" ref="S297">_xlfn.IFS(G297 &gt; 5000000, "Very High", G297 &gt; 1000000, "High", G297 &gt; 500000, "Medium", TRUE, "Low")</f>
        <v>Very High</v>
      </c>
      <c r="T297" s="3" t="str" cm="1">
        <f t="array" ref="T297">_xlfn.IFS(B297 &gt;= 2005, "Post-2005", B297 &gt;= 2000, "2000-2004", TRUE, "Pre-2000")</f>
        <v>Post-2005</v>
      </c>
    </row>
    <row r="298" spans="1:20" x14ac:dyDescent="0.85">
      <c r="A298" s="1">
        <v>41164</v>
      </c>
      <c r="B298" t="s">
        <v>12</v>
      </c>
      <c r="C298" t="s">
        <v>654</v>
      </c>
      <c r="D298" t="s">
        <v>655</v>
      </c>
      <c r="E298" t="s">
        <v>21</v>
      </c>
      <c r="F298" t="s">
        <v>22</v>
      </c>
      <c r="G298" t="s">
        <v>23</v>
      </c>
      <c r="H298">
        <v>2000</v>
      </c>
      <c r="I298" s="2">
        <v>300000</v>
      </c>
      <c r="J298" s="2">
        <v>0</v>
      </c>
      <c r="K298" s="2">
        <v>300000</v>
      </c>
      <c r="L298" t="s">
        <v>18</v>
      </c>
      <c r="M298" s="3" t="b">
        <f>trust_funds5[[#This Row],[Contributions Outstanding (USD)]]=0</f>
        <v>1</v>
      </c>
      <c r="N298" s="3" t="str">
        <f t="shared" si="20"/>
        <v>Outstanding</v>
      </c>
      <c r="O298" s="3" t="str">
        <f t="shared" si="21"/>
        <v>High Contribution &amp; Recent</v>
      </c>
      <c r="P298" s="3" t="str">
        <f t="shared" si="22"/>
        <v>Other</v>
      </c>
      <c r="Q298" s="3" t="str">
        <f t="shared" si="23"/>
        <v>Other</v>
      </c>
      <c r="R298" s="3" t="str">
        <f t="shared" si="24"/>
        <v>Not LCLS</v>
      </c>
      <c r="S298" s="3" t="str" cm="1">
        <f t="array" ref="S298">_xlfn.IFS(G298 &gt; 5000000, "Very High", G298 &gt; 1000000, "High", G298 &gt; 500000, "Medium", TRUE, "Low")</f>
        <v>Very High</v>
      </c>
      <c r="T298" s="3" t="str" cm="1">
        <f t="array" ref="T298">_xlfn.IFS(B298 &gt;= 2005, "Post-2005", B298 &gt;= 2000, "2000-2004", TRUE, "Pre-2000")</f>
        <v>Post-2005</v>
      </c>
    </row>
    <row r="299" spans="1:20" x14ac:dyDescent="0.85">
      <c r="A299" s="1">
        <v>41164</v>
      </c>
      <c r="B299" t="s">
        <v>28</v>
      </c>
      <c r="C299" t="s">
        <v>656</v>
      </c>
      <c r="D299" t="s">
        <v>657</v>
      </c>
      <c r="E299" t="s">
        <v>102</v>
      </c>
      <c r="F299" t="s">
        <v>103</v>
      </c>
      <c r="G299" t="s">
        <v>104</v>
      </c>
      <c r="H299">
        <v>2000</v>
      </c>
      <c r="I299" s="2">
        <v>59188.18</v>
      </c>
      <c r="J299" s="2">
        <v>0</v>
      </c>
      <c r="K299" s="2">
        <v>59188.18</v>
      </c>
      <c r="L299" t="s">
        <v>18</v>
      </c>
      <c r="M299" s="3" t="b">
        <f>trust_funds5[[#This Row],[Contributions Outstanding (USD)]]=0</f>
        <v>1</v>
      </c>
      <c r="N299" s="3" t="str">
        <f t="shared" si="20"/>
        <v>Outstanding</v>
      </c>
      <c r="O299" s="3" t="str">
        <f t="shared" si="21"/>
        <v>High Contribution &amp; Recent</v>
      </c>
      <c r="P299" s="3" t="str">
        <f t="shared" si="22"/>
        <v>Other</v>
      </c>
      <c r="Q299" s="3" t="str">
        <f t="shared" si="23"/>
        <v>Other</v>
      </c>
      <c r="R299" s="3" t="str">
        <f t="shared" si="24"/>
        <v>Not LCLS</v>
      </c>
      <c r="S299" s="3" t="str" cm="1">
        <f t="array" ref="S299">_xlfn.IFS(G299 &gt; 5000000, "Very High", G299 &gt; 1000000, "High", G299 &gt; 500000, "Medium", TRUE, "Low")</f>
        <v>Very High</v>
      </c>
      <c r="T299" s="3" t="str" cm="1">
        <f t="array" ref="T299">_xlfn.IFS(B299 &gt;= 2005, "Post-2005", B299 &gt;= 2000, "2000-2004", TRUE, "Pre-2000")</f>
        <v>Post-2005</v>
      </c>
    </row>
    <row r="300" spans="1:20" x14ac:dyDescent="0.85">
      <c r="A300" s="1">
        <v>41164</v>
      </c>
      <c r="B300" t="s">
        <v>12</v>
      </c>
      <c r="C300" t="s">
        <v>658</v>
      </c>
      <c r="D300" t="s">
        <v>659</v>
      </c>
      <c r="E300" t="s">
        <v>113</v>
      </c>
      <c r="F300" t="s">
        <v>114</v>
      </c>
      <c r="G300" t="s">
        <v>115</v>
      </c>
      <c r="H300">
        <v>2000</v>
      </c>
      <c r="I300" s="2">
        <v>70000</v>
      </c>
      <c r="J300" s="2">
        <v>0</v>
      </c>
      <c r="K300" s="2">
        <v>70000</v>
      </c>
      <c r="L300" t="s">
        <v>18</v>
      </c>
      <c r="M300" s="3" t="b">
        <f>trust_funds5[[#This Row],[Contributions Outstanding (USD)]]=0</f>
        <v>1</v>
      </c>
      <c r="N300" s="3" t="str">
        <f t="shared" si="20"/>
        <v>Outstanding</v>
      </c>
      <c r="O300" s="3" t="str">
        <f t="shared" si="21"/>
        <v>High Contribution &amp; Recent</v>
      </c>
      <c r="P300" s="3" t="str">
        <f t="shared" si="22"/>
        <v>Other</v>
      </c>
      <c r="Q300" s="3" t="str">
        <f t="shared" si="23"/>
        <v>Other</v>
      </c>
      <c r="R300" s="3" t="str">
        <f t="shared" si="24"/>
        <v>Not LCLS</v>
      </c>
      <c r="S300" s="3" t="str" cm="1">
        <f t="array" ref="S300">_xlfn.IFS(G300 &gt; 5000000, "Very High", G300 &gt; 1000000, "High", G300 &gt; 500000, "Medium", TRUE, "Low")</f>
        <v>Very High</v>
      </c>
      <c r="T300" s="3" t="str" cm="1">
        <f t="array" ref="T300">_xlfn.IFS(B300 &gt;= 2005, "Post-2005", B300 &gt;= 2000, "2000-2004", TRUE, "Pre-2000")</f>
        <v>Post-2005</v>
      </c>
    </row>
    <row r="301" spans="1:20" x14ac:dyDescent="0.85">
      <c r="A301" s="1">
        <v>41164</v>
      </c>
      <c r="B301" t="s">
        <v>12</v>
      </c>
      <c r="C301" t="s">
        <v>660</v>
      </c>
      <c r="D301" t="s">
        <v>661</v>
      </c>
      <c r="E301" t="s">
        <v>119</v>
      </c>
      <c r="F301" t="s">
        <v>120</v>
      </c>
      <c r="G301" t="s">
        <v>121</v>
      </c>
      <c r="H301">
        <v>2000</v>
      </c>
      <c r="I301" s="2">
        <v>9628.43</v>
      </c>
      <c r="J301" s="2">
        <v>0</v>
      </c>
      <c r="K301" s="2">
        <v>9628.43</v>
      </c>
      <c r="L301" t="s">
        <v>18</v>
      </c>
      <c r="M301" s="3" t="b">
        <f>trust_funds5[[#This Row],[Contributions Outstanding (USD)]]=0</f>
        <v>1</v>
      </c>
      <c r="N301" s="3" t="str">
        <f t="shared" si="20"/>
        <v>Outstanding</v>
      </c>
      <c r="O301" s="3" t="str">
        <f t="shared" si="21"/>
        <v>High Contribution &amp; Recent</v>
      </c>
      <c r="P301" s="3" t="str">
        <f t="shared" si="22"/>
        <v>Other</v>
      </c>
      <c r="Q301" s="3" t="str">
        <f t="shared" si="23"/>
        <v>Other</v>
      </c>
      <c r="R301" s="3" t="str">
        <f t="shared" si="24"/>
        <v>Not LCLS</v>
      </c>
      <c r="S301" s="3" t="str" cm="1">
        <f t="array" ref="S301">_xlfn.IFS(G301 &gt; 5000000, "Very High", G301 &gt; 1000000, "High", G301 &gt; 500000, "Medium", TRUE, "Low")</f>
        <v>Very High</v>
      </c>
      <c r="T301" s="3" t="str" cm="1">
        <f t="array" ref="T301">_xlfn.IFS(B301 &gt;= 2005, "Post-2005", B301 &gt;= 2000, "2000-2004", TRUE, "Pre-2000")</f>
        <v>Post-2005</v>
      </c>
    </row>
    <row r="302" spans="1:20" x14ac:dyDescent="0.85">
      <c r="A302" s="1">
        <v>41164</v>
      </c>
      <c r="B302" t="s">
        <v>12</v>
      </c>
      <c r="C302" t="s">
        <v>662</v>
      </c>
      <c r="D302" t="s">
        <v>663</v>
      </c>
      <c r="E302" t="s">
        <v>119</v>
      </c>
      <c r="F302" t="s">
        <v>120</v>
      </c>
      <c r="G302" t="s">
        <v>121</v>
      </c>
      <c r="H302">
        <v>2000</v>
      </c>
      <c r="I302" s="2">
        <v>2115328.25</v>
      </c>
      <c r="J302" s="2">
        <v>0</v>
      </c>
      <c r="K302" s="2">
        <v>2115328.25</v>
      </c>
      <c r="L302" t="s">
        <v>18</v>
      </c>
      <c r="M302" s="3" t="b">
        <f>trust_funds5[[#This Row],[Contributions Outstanding (USD)]]=0</f>
        <v>1</v>
      </c>
      <c r="N302" s="3" t="str">
        <f t="shared" si="20"/>
        <v>Outstanding</v>
      </c>
      <c r="O302" s="3" t="str">
        <f t="shared" si="21"/>
        <v>High Contribution &amp; Recent</v>
      </c>
      <c r="P302" s="3" t="str">
        <f t="shared" si="22"/>
        <v>Other</v>
      </c>
      <c r="Q302" s="3" t="str">
        <f t="shared" si="23"/>
        <v>Other</v>
      </c>
      <c r="R302" s="3" t="str">
        <f t="shared" si="24"/>
        <v>Not LCLS</v>
      </c>
      <c r="S302" s="3" t="str" cm="1">
        <f t="array" ref="S302">_xlfn.IFS(G302 &gt; 5000000, "Very High", G302 &gt; 1000000, "High", G302 &gt; 500000, "Medium", TRUE, "Low")</f>
        <v>Very High</v>
      </c>
      <c r="T302" s="3" t="str" cm="1">
        <f t="array" ref="T302">_xlfn.IFS(B302 &gt;= 2005, "Post-2005", B302 &gt;= 2000, "2000-2004", TRUE, "Pre-2000")</f>
        <v>Post-2005</v>
      </c>
    </row>
    <row r="303" spans="1:20" x14ac:dyDescent="0.85">
      <c r="A303" s="1">
        <v>41164</v>
      </c>
      <c r="B303" t="s">
        <v>12</v>
      </c>
      <c r="C303" t="s">
        <v>664</v>
      </c>
      <c r="D303" t="s">
        <v>665</v>
      </c>
      <c r="E303" t="s">
        <v>260</v>
      </c>
      <c r="F303" t="s">
        <v>261</v>
      </c>
      <c r="H303">
        <v>2000</v>
      </c>
      <c r="I303" s="2">
        <v>999987</v>
      </c>
      <c r="J303" s="2">
        <v>0</v>
      </c>
      <c r="K303" s="2">
        <v>999987</v>
      </c>
      <c r="L303" t="s">
        <v>18</v>
      </c>
      <c r="M303" s="3" t="b">
        <f>trust_funds5[[#This Row],[Contributions Outstanding (USD)]]=0</f>
        <v>1</v>
      </c>
      <c r="N303" s="3" t="str">
        <f t="shared" si="20"/>
        <v>Outstanding</v>
      </c>
      <c r="O303" s="3" t="str">
        <f t="shared" si="21"/>
        <v>High Contribution &amp; Recent</v>
      </c>
      <c r="P303" s="3" t="str">
        <f t="shared" si="22"/>
        <v>Other</v>
      </c>
      <c r="Q303" s="3" t="str">
        <f t="shared" si="23"/>
        <v>Other</v>
      </c>
      <c r="R303" s="3" t="str">
        <f t="shared" si="24"/>
        <v>Not LCLS</v>
      </c>
      <c r="S303" s="3" t="str" cm="1">
        <f t="array" ref="S303">_xlfn.IFS(G303 &gt; 5000000, "Very High", G303 &gt; 1000000, "High", G303 &gt; 500000, "Medium", TRUE, "Low")</f>
        <v>Low</v>
      </c>
      <c r="T303" s="3" t="str" cm="1">
        <f t="array" ref="T303">_xlfn.IFS(B303 &gt;= 2005, "Post-2005", B303 &gt;= 2000, "2000-2004", TRUE, "Pre-2000")</f>
        <v>Post-2005</v>
      </c>
    </row>
    <row r="304" spans="1:20" x14ac:dyDescent="0.85">
      <c r="A304" s="1">
        <v>41164</v>
      </c>
      <c r="B304" t="s">
        <v>323</v>
      </c>
      <c r="C304" t="s">
        <v>666</v>
      </c>
      <c r="D304" t="s">
        <v>667</v>
      </c>
      <c r="E304" t="s">
        <v>293</v>
      </c>
      <c r="F304" t="s">
        <v>294</v>
      </c>
      <c r="G304" t="s">
        <v>626</v>
      </c>
      <c r="H304">
        <v>2000</v>
      </c>
      <c r="I304" s="2">
        <v>6184287.5199999996</v>
      </c>
      <c r="J304" s="2">
        <v>62602</v>
      </c>
      <c r="K304" s="2">
        <v>6246889.5199999996</v>
      </c>
      <c r="L304" t="s">
        <v>18</v>
      </c>
      <c r="M304" s="3" t="b">
        <f>trust_funds5[[#This Row],[Contributions Outstanding (USD)]]=0</f>
        <v>0</v>
      </c>
      <c r="N304" s="3" t="str">
        <f t="shared" si="20"/>
        <v>Outstanding</v>
      </c>
      <c r="O304" s="3" t="str">
        <f t="shared" si="21"/>
        <v>High Contribution &amp; Recent</v>
      </c>
      <c r="P304" s="3" t="str">
        <f t="shared" si="22"/>
        <v>Other</v>
      </c>
      <c r="Q304" s="3" t="str">
        <f t="shared" si="23"/>
        <v>Other</v>
      </c>
      <c r="R304" s="3" t="str">
        <f t="shared" si="24"/>
        <v>Not LCLS</v>
      </c>
      <c r="S304" s="3" t="str" cm="1">
        <f t="array" ref="S304">_xlfn.IFS(G304 &gt; 5000000, "Very High", G304 &gt; 1000000, "High", G304 &gt; 500000, "Medium", TRUE, "Low")</f>
        <v>Very High</v>
      </c>
      <c r="T304" s="3" t="str" cm="1">
        <f t="array" ref="T304">_xlfn.IFS(B304 &gt;= 2005, "Post-2005", B304 &gt;= 2000, "2000-2004", TRUE, "Pre-2000")</f>
        <v>Post-2005</v>
      </c>
    </row>
    <row r="305" spans="1:20" x14ac:dyDescent="0.85">
      <c r="A305" s="1">
        <v>41164</v>
      </c>
      <c r="B305" t="s">
        <v>12</v>
      </c>
      <c r="C305" t="s">
        <v>668</v>
      </c>
      <c r="D305" t="s">
        <v>669</v>
      </c>
      <c r="E305" t="s">
        <v>56</v>
      </c>
      <c r="F305" t="s">
        <v>57</v>
      </c>
      <c r="G305" t="s">
        <v>58</v>
      </c>
      <c r="H305">
        <v>2000</v>
      </c>
      <c r="I305" s="2">
        <v>3629198.92</v>
      </c>
      <c r="J305" s="2">
        <v>107730</v>
      </c>
      <c r="K305" s="2">
        <v>3736928.92</v>
      </c>
      <c r="L305" t="s">
        <v>18</v>
      </c>
      <c r="M305" s="3" t="b">
        <f>trust_funds5[[#This Row],[Contributions Outstanding (USD)]]=0</f>
        <v>0</v>
      </c>
      <c r="N305" s="3" t="str">
        <f t="shared" si="20"/>
        <v>Outstanding</v>
      </c>
      <c r="O305" s="3" t="str">
        <f t="shared" si="21"/>
        <v>High Contribution &amp; Recent</v>
      </c>
      <c r="P305" s="3" t="str">
        <f t="shared" si="22"/>
        <v>Other</v>
      </c>
      <c r="Q305" s="3" t="str">
        <f t="shared" si="23"/>
        <v>Other</v>
      </c>
      <c r="R305" s="3" t="str">
        <f t="shared" si="24"/>
        <v>Not LCLS</v>
      </c>
      <c r="S305" s="3" t="str" cm="1">
        <f t="array" ref="S305">_xlfn.IFS(G305 &gt; 5000000, "Very High", G305 &gt; 1000000, "High", G305 &gt; 500000, "Medium", TRUE, "Low")</f>
        <v>Very High</v>
      </c>
      <c r="T305" s="3" t="str" cm="1">
        <f t="array" ref="T305">_xlfn.IFS(B305 &gt;= 2005, "Post-2005", B305 &gt;= 2000, "2000-2004", TRUE, "Pre-2000")</f>
        <v>Post-2005</v>
      </c>
    </row>
    <row r="306" spans="1:20" x14ac:dyDescent="0.85">
      <c r="A306" s="1">
        <v>41164</v>
      </c>
      <c r="B306" t="s">
        <v>12</v>
      </c>
      <c r="C306" t="s">
        <v>670</v>
      </c>
      <c r="D306" t="s">
        <v>671</v>
      </c>
      <c r="E306" t="s">
        <v>70</v>
      </c>
      <c r="F306" t="s">
        <v>71</v>
      </c>
      <c r="G306" t="s">
        <v>72</v>
      </c>
      <c r="H306">
        <v>2000</v>
      </c>
      <c r="I306" s="2">
        <v>280000</v>
      </c>
      <c r="J306" s="2">
        <v>0</v>
      </c>
      <c r="K306" s="2">
        <v>280000</v>
      </c>
      <c r="L306" t="s">
        <v>18</v>
      </c>
      <c r="M306" s="3" t="b">
        <f>trust_funds5[[#This Row],[Contributions Outstanding (USD)]]=0</f>
        <v>1</v>
      </c>
      <c r="N306" s="3" t="str">
        <f t="shared" si="20"/>
        <v>Outstanding</v>
      </c>
      <c r="O306" s="3" t="str">
        <f t="shared" si="21"/>
        <v>High Contribution &amp; Recent</v>
      </c>
      <c r="P306" s="3" t="str">
        <f t="shared" si="22"/>
        <v>Other</v>
      </c>
      <c r="Q306" s="3" t="str">
        <f t="shared" si="23"/>
        <v>Other</v>
      </c>
      <c r="R306" s="3" t="str">
        <f t="shared" si="24"/>
        <v>Not LCLS</v>
      </c>
      <c r="S306" s="3" t="str" cm="1">
        <f t="array" ref="S306">_xlfn.IFS(G306 &gt; 5000000, "Very High", G306 &gt; 1000000, "High", G306 &gt; 500000, "Medium", TRUE, "Low")</f>
        <v>Very High</v>
      </c>
      <c r="T306" s="3" t="str" cm="1">
        <f t="array" ref="T306">_xlfn.IFS(B306 &gt;= 2005, "Post-2005", B306 &gt;= 2000, "2000-2004", TRUE, "Pre-2000")</f>
        <v>Post-2005</v>
      </c>
    </row>
    <row r="307" spans="1:20" x14ac:dyDescent="0.85">
      <c r="A307" s="1">
        <v>41164</v>
      </c>
      <c r="B307" t="s">
        <v>12</v>
      </c>
      <c r="C307" t="s">
        <v>672</v>
      </c>
      <c r="D307" t="s">
        <v>673</v>
      </c>
      <c r="E307" t="s">
        <v>70</v>
      </c>
      <c r="F307" t="s">
        <v>71</v>
      </c>
      <c r="G307" t="s">
        <v>72</v>
      </c>
      <c r="H307">
        <v>2000</v>
      </c>
      <c r="I307" s="2">
        <v>4000000</v>
      </c>
      <c r="J307" s="2">
        <v>0</v>
      </c>
      <c r="K307" s="2">
        <v>4000000</v>
      </c>
      <c r="L307" t="s">
        <v>18</v>
      </c>
      <c r="M307" s="3" t="b">
        <f>trust_funds5[[#This Row],[Contributions Outstanding (USD)]]=0</f>
        <v>1</v>
      </c>
      <c r="N307" s="3" t="str">
        <f t="shared" si="20"/>
        <v>Outstanding</v>
      </c>
      <c r="O307" s="3" t="str">
        <f t="shared" si="21"/>
        <v>High Contribution &amp; Recent</v>
      </c>
      <c r="P307" s="3" t="str">
        <f t="shared" si="22"/>
        <v>Other</v>
      </c>
      <c r="Q307" s="3" t="str">
        <f t="shared" si="23"/>
        <v>Other</v>
      </c>
      <c r="R307" s="3" t="str">
        <f t="shared" si="24"/>
        <v>Not LCLS</v>
      </c>
      <c r="S307" s="3" t="str" cm="1">
        <f t="array" ref="S307">_xlfn.IFS(G307 &gt; 5000000, "Very High", G307 &gt; 1000000, "High", G307 &gt; 500000, "Medium", TRUE, "Low")</f>
        <v>Very High</v>
      </c>
      <c r="T307" s="3" t="str" cm="1">
        <f t="array" ref="T307">_xlfn.IFS(B307 &gt;= 2005, "Post-2005", B307 &gt;= 2000, "2000-2004", TRUE, "Pre-2000")</f>
        <v>Post-2005</v>
      </c>
    </row>
    <row r="308" spans="1:20" x14ac:dyDescent="0.85">
      <c r="A308" s="1">
        <v>41164</v>
      </c>
      <c r="B308" t="s">
        <v>12</v>
      </c>
      <c r="C308" t="s">
        <v>674</v>
      </c>
      <c r="D308" t="s">
        <v>675</v>
      </c>
      <c r="E308" t="s">
        <v>70</v>
      </c>
      <c r="F308" t="s">
        <v>71</v>
      </c>
      <c r="G308" t="s">
        <v>72</v>
      </c>
      <c r="H308">
        <v>2000</v>
      </c>
      <c r="I308" s="2">
        <v>99405.1</v>
      </c>
      <c r="J308" s="2">
        <v>0</v>
      </c>
      <c r="K308" s="2">
        <v>99405.1</v>
      </c>
      <c r="L308" t="s">
        <v>18</v>
      </c>
      <c r="M308" s="3" t="b">
        <f>trust_funds5[[#This Row],[Contributions Outstanding (USD)]]=0</f>
        <v>1</v>
      </c>
      <c r="N308" s="3" t="str">
        <f t="shared" si="20"/>
        <v>Outstanding</v>
      </c>
      <c r="O308" s="3" t="str">
        <f t="shared" si="21"/>
        <v>High Contribution &amp; Recent</v>
      </c>
      <c r="P308" s="3" t="str">
        <f t="shared" si="22"/>
        <v>Other</v>
      </c>
      <c r="Q308" s="3" t="str">
        <f t="shared" si="23"/>
        <v>Other</v>
      </c>
      <c r="R308" s="3" t="str">
        <f t="shared" si="24"/>
        <v>Not LCLS</v>
      </c>
      <c r="S308" s="3" t="str" cm="1">
        <f t="array" ref="S308">_xlfn.IFS(G308 &gt; 5000000, "Very High", G308 &gt; 1000000, "High", G308 &gt; 500000, "Medium", TRUE, "Low")</f>
        <v>Very High</v>
      </c>
      <c r="T308" s="3" t="str" cm="1">
        <f t="array" ref="T308">_xlfn.IFS(B308 &gt;= 2005, "Post-2005", B308 &gt;= 2000, "2000-2004", TRUE, "Pre-2000")</f>
        <v>Post-2005</v>
      </c>
    </row>
    <row r="309" spans="1:20" x14ac:dyDescent="0.85">
      <c r="A309" s="1">
        <v>41164</v>
      </c>
      <c r="B309" t="s">
        <v>12</v>
      </c>
      <c r="C309" t="s">
        <v>676</v>
      </c>
      <c r="D309" t="s">
        <v>677</v>
      </c>
      <c r="E309" t="s">
        <v>70</v>
      </c>
      <c r="F309" t="s">
        <v>71</v>
      </c>
      <c r="G309" t="s">
        <v>72</v>
      </c>
      <c r="H309">
        <v>2000</v>
      </c>
      <c r="I309" s="2">
        <v>4500000</v>
      </c>
      <c r="J309" s="2">
        <v>0</v>
      </c>
      <c r="K309" s="2">
        <v>4500000</v>
      </c>
      <c r="L309" t="s">
        <v>18</v>
      </c>
      <c r="M309" s="3" t="b">
        <f>trust_funds5[[#This Row],[Contributions Outstanding (USD)]]=0</f>
        <v>1</v>
      </c>
      <c r="N309" s="3" t="str">
        <f t="shared" si="20"/>
        <v>Outstanding</v>
      </c>
      <c r="O309" s="3" t="str">
        <f t="shared" si="21"/>
        <v>High Contribution &amp; Recent</v>
      </c>
      <c r="P309" s="3" t="str">
        <f t="shared" si="22"/>
        <v>Other</v>
      </c>
      <c r="Q309" s="3" t="str">
        <f t="shared" si="23"/>
        <v>Other</v>
      </c>
      <c r="R309" s="3" t="str">
        <f t="shared" si="24"/>
        <v>Not LCLS</v>
      </c>
      <c r="S309" s="3" t="str" cm="1">
        <f t="array" ref="S309">_xlfn.IFS(G309 &gt; 5000000, "Very High", G309 &gt; 1000000, "High", G309 &gt; 500000, "Medium", TRUE, "Low")</f>
        <v>Very High</v>
      </c>
      <c r="T309" s="3" t="str" cm="1">
        <f t="array" ref="T309">_xlfn.IFS(B309 &gt;= 2005, "Post-2005", B309 &gt;= 2000, "2000-2004", TRUE, "Pre-2000")</f>
        <v>Post-2005</v>
      </c>
    </row>
    <row r="310" spans="1:20" x14ac:dyDescent="0.85">
      <c r="A310" s="1">
        <v>41164</v>
      </c>
      <c r="B310" t="s">
        <v>12</v>
      </c>
      <c r="C310" t="s">
        <v>678</v>
      </c>
      <c r="D310" t="s">
        <v>679</v>
      </c>
      <c r="E310" t="s">
        <v>70</v>
      </c>
      <c r="F310" t="s">
        <v>71</v>
      </c>
      <c r="G310" t="s">
        <v>72</v>
      </c>
      <c r="H310">
        <v>2000</v>
      </c>
      <c r="I310" s="2">
        <v>172700</v>
      </c>
      <c r="J310" s="2">
        <v>0</v>
      </c>
      <c r="K310" s="2">
        <v>172700</v>
      </c>
      <c r="L310" t="s">
        <v>18</v>
      </c>
      <c r="M310" s="3" t="b">
        <f>trust_funds5[[#This Row],[Contributions Outstanding (USD)]]=0</f>
        <v>1</v>
      </c>
      <c r="N310" s="3" t="str">
        <f t="shared" si="20"/>
        <v>Outstanding</v>
      </c>
      <c r="O310" s="3" t="str">
        <f t="shared" si="21"/>
        <v>High Contribution &amp; Recent</v>
      </c>
      <c r="P310" s="3" t="str">
        <f t="shared" si="22"/>
        <v>Other</v>
      </c>
      <c r="Q310" s="3" t="str">
        <f t="shared" si="23"/>
        <v>Other</v>
      </c>
      <c r="R310" s="3" t="str">
        <f t="shared" si="24"/>
        <v>Not LCLS</v>
      </c>
      <c r="S310" s="3" t="str" cm="1">
        <f t="array" ref="S310">_xlfn.IFS(G310 &gt; 5000000, "Very High", G310 &gt; 1000000, "High", G310 &gt; 500000, "Medium", TRUE, "Low")</f>
        <v>Very High</v>
      </c>
      <c r="T310" s="3" t="str" cm="1">
        <f t="array" ref="T310">_xlfn.IFS(B310 &gt;= 2005, "Post-2005", B310 &gt;= 2000, "2000-2004", TRUE, "Pre-2000")</f>
        <v>Post-2005</v>
      </c>
    </row>
    <row r="311" spans="1:20" x14ac:dyDescent="0.85">
      <c r="A311" s="1">
        <v>41164</v>
      </c>
      <c r="B311" t="s">
        <v>12</v>
      </c>
      <c r="C311" t="s">
        <v>680</v>
      </c>
      <c r="D311" t="s">
        <v>681</v>
      </c>
      <c r="E311" t="s">
        <v>70</v>
      </c>
      <c r="F311" t="s">
        <v>71</v>
      </c>
      <c r="G311" t="s">
        <v>72</v>
      </c>
      <c r="H311">
        <v>2000</v>
      </c>
      <c r="I311" s="2">
        <v>1247175.72</v>
      </c>
      <c r="J311" s="2">
        <v>0</v>
      </c>
      <c r="K311" s="2">
        <v>1247175.72</v>
      </c>
      <c r="L311" t="s">
        <v>18</v>
      </c>
      <c r="M311" s="3" t="b">
        <f>trust_funds5[[#This Row],[Contributions Outstanding (USD)]]=0</f>
        <v>1</v>
      </c>
      <c r="N311" s="3" t="str">
        <f t="shared" si="20"/>
        <v>Outstanding</v>
      </c>
      <c r="O311" s="3" t="str">
        <f t="shared" si="21"/>
        <v>High Contribution &amp; Recent</v>
      </c>
      <c r="P311" s="3" t="str">
        <f t="shared" si="22"/>
        <v>Other</v>
      </c>
      <c r="Q311" s="3" t="str">
        <f t="shared" si="23"/>
        <v>Other</v>
      </c>
      <c r="R311" s="3" t="str">
        <f t="shared" si="24"/>
        <v>Not LCLS</v>
      </c>
      <c r="S311" s="3" t="str" cm="1">
        <f t="array" ref="S311">_xlfn.IFS(G311 &gt; 5000000, "Very High", G311 &gt; 1000000, "High", G311 &gt; 500000, "Medium", TRUE, "Low")</f>
        <v>Very High</v>
      </c>
      <c r="T311" s="3" t="str" cm="1">
        <f t="array" ref="T311">_xlfn.IFS(B311 &gt;= 2005, "Post-2005", B311 &gt;= 2000, "2000-2004", TRUE, "Pre-2000")</f>
        <v>Post-2005</v>
      </c>
    </row>
    <row r="312" spans="1:20" x14ac:dyDescent="0.85">
      <c r="A312" s="1">
        <v>41164</v>
      </c>
      <c r="B312" t="s">
        <v>323</v>
      </c>
      <c r="C312" t="s">
        <v>682</v>
      </c>
      <c r="D312" t="s">
        <v>683</v>
      </c>
      <c r="E312" t="s">
        <v>70</v>
      </c>
      <c r="F312" t="s">
        <v>71</v>
      </c>
      <c r="G312" t="s">
        <v>72</v>
      </c>
      <c r="H312">
        <v>2000</v>
      </c>
      <c r="I312" s="2">
        <v>14193694.9</v>
      </c>
      <c r="J312" s="2">
        <v>0</v>
      </c>
      <c r="K312" s="2">
        <v>14193694.9</v>
      </c>
      <c r="L312" t="s">
        <v>18</v>
      </c>
      <c r="M312" s="3" t="b">
        <f>trust_funds5[[#This Row],[Contributions Outstanding (USD)]]=0</f>
        <v>1</v>
      </c>
      <c r="N312" s="3" t="str">
        <f t="shared" si="20"/>
        <v>Outstanding</v>
      </c>
      <c r="O312" s="3" t="str">
        <f t="shared" si="21"/>
        <v>High Contribution &amp; Recent</v>
      </c>
      <c r="P312" s="3" t="str">
        <f t="shared" si="22"/>
        <v>Other</v>
      </c>
      <c r="Q312" s="3" t="str">
        <f t="shared" si="23"/>
        <v>Other</v>
      </c>
      <c r="R312" s="3" t="str">
        <f t="shared" si="24"/>
        <v>Not LCLS</v>
      </c>
      <c r="S312" s="3" t="str" cm="1">
        <f t="array" ref="S312">_xlfn.IFS(G312 &gt; 5000000, "Very High", G312 &gt; 1000000, "High", G312 &gt; 500000, "Medium", TRUE, "Low")</f>
        <v>Very High</v>
      </c>
      <c r="T312" s="3" t="str" cm="1">
        <f t="array" ref="T312">_xlfn.IFS(B312 &gt;= 2005, "Post-2005", B312 &gt;= 2000, "2000-2004", TRUE, "Pre-2000")</f>
        <v>Post-2005</v>
      </c>
    </row>
    <row r="313" spans="1:20" x14ac:dyDescent="0.85">
      <c r="A313" s="1">
        <v>41164</v>
      </c>
      <c r="B313" t="s">
        <v>323</v>
      </c>
      <c r="C313" t="s">
        <v>684</v>
      </c>
      <c r="D313" t="s">
        <v>685</v>
      </c>
      <c r="E313" t="s">
        <v>70</v>
      </c>
      <c r="F313" t="s">
        <v>71</v>
      </c>
      <c r="G313" t="s">
        <v>72</v>
      </c>
      <c r="H313">
        <v>2000</v>
      </c>
      <c r="I313" s="2">
        <v>47521792.109999999</v>
      </c>
      <c r="J313" s="2">
        <v>0</v>
      </c>
      <c r="K313" s="2">
        <v>47521792.109999999</v>
      </c>
      <c r="L313" t="s">
        <v>18</v>
      </c>
      <c r="M313" s="3" t="b">
        <f>trust_funds5[[#This Row],[Contributions Outstanding (USD)]]=0</f>
        <v>1</v>
      </c>
      <c r="N313" s="3" t="str">
        <f t="shared" si="20"/>
        <v>Outstanding</v>
      </c>
      <c r="O313" s="3" t="str">
        <f t="shared" si="21"/>
        <v>High Contribution &amp; Recent</v>
      </c>
      <c r="P313" s="3" t="str">
        <f t="shared" si="22"/>
        <v>Other</v>
      </c>
      <c r="Q313" s="3" t="str">
        <f t="shared" si="23"/>
        <v>Other</v>
      </c>
      <c r="R313" s="3" t="str">
        <f t="shared" si="24"/>
        <v>Not LCLS</v>
      </c>
      <c r="S313" s="3" t="str" cm="1">
        <f t="array" ref="S313">_xlfn.IFS(G313 &gt; 5000000, "Very High", G313 &gt; 1000000, "High", G313 &gt; 500000, "Medium", TRUE, "Low")</f>
        <v>Very High</v>
      </c>
      <c r="T313" s="3" t="str" cm="1">
        <f t="array" ref="T313">_xlfn.IFS(B313 &gt;= 2005, "Post-2005", B313 &gt;= 2000, "2000-2004", TRUE, "Pre-2000")</f>
        <v>Post-2005</v>
      </c>
    </row>
    <row r="314" spans="1:20" x14ac:dyDescent="0.85">
      <c r="A314" s="1">
        <v>41164</v>
      </c>
      <c r="B314" t="s">
        <v>323</v>
      </c>
      <c r="C314" t="s">
        <v>686</v>
      </c>
      <c r="D314" t="s">
        <v>687</v>
      </c>
      <c r="E314" t="s">
        <v>70</v>
      </c>
      <c r="F314" t="s">
        <v>71</v>
      </c>
      <c r="G314" t="s">
        <v>72</v>
      </c>
      <c r="H314">
        <v>2000</v>
      </c>
      <c r="I314" s="2">
        <v>4092271.4</v>
      </c>
      <c r="J314" s="2">
        <v>0</v>
      </c>
      <c r="K314" s="2">
        <v>4092271.4</v>
      </c>
      <c r="L314" t="s">
        <v>18</v>
      </c>
      <c r="M314" s="3" t="b">
        <f>trust_funds5[[#This Row],[Contributions Outstanding (USD)]]=0</f>
        <v>1</v>
      </c>
      <c r="N314" s="3" t="str">
        <f t="shared" si="20"/>
        <v>Outstanding</v>
      </c>
      <c r="O314" s="3" t="str">
        <f t="shared" si="21"/>
        <v>High Contribution &amp; Recent</v>
      </c>
      <c r="P314" s="3" t="str">
        <f t="shared" si="22"/>
        <v>Other</v>
      </c>
      <c r="Q314" s="3" t="str">
        <f t="shared" si="23"/>
        <v>Other</v>
      </c>
      <c r="R314" s="3" t="str">
        <f t="shared" si="24"/>
        <v>Not LCLS</v>
      </c>
      <c r="S314" s="3" t="str" cm="1">
        <f t="array" ref="S314">_xlfn.IFS(G314 &gt; 5000000, "Very High", G314 &gt; 1000000, "High", G314 &gt; 500000, "Medium", TRUE, "Low")</f>
        <v>Very High</v>
      </c>
      <c r="T314" s="3" t="str" cm="1">
        <f t="array" ref="T314">_xlfn.IFS(B314 &gt;= 2005, "Post-2005", B314 &gt;= 2000, "2000-2004", TRUE, "Pre-2000")</f>
        <v>Post-2005</v>
      </c>
    </row>
    <row r="315" spans="1:20" x14ac:dyDescent="0.85">
      <c r="A315" s="1">
        <v>41164</v>
      </c>
      <c r="B315" t="s">
        <v>12</v>
      </c>
      <c r="C315" t="s">
        <v>688</v>
      </c>
      <c r="D315" t="s">
        <v>689</v>
      </c>
      <c r="E315" t="s">
        <v>70</v>
      </c>
      <c r="F315" t="s">
        <v>71</v>
      </c>
      <c r="G315" t="s">
        <v>72</v>
      </c>
      <c r="H315">
        <v>2000</v>
      </c>
      <c r="I315" s="2">
        <v>5100000</v>
      </c>
      <c r="J315" s="2">
        <v>0</v>
      </c>
      <c r="K315" s="2">
        <v>5100000</v>
      </c>
      <c r="L315" t="s">
        <v>18</v>
      </c>
      <c r="M315" s="3" t="b">
        <f>trust_funds5[[#This Row],[Contributions Outstanding (USD)]]=0</f>
        <v>1</v>
      </c>
      <c r="N315" s="3" t="str">
        <f t="shared" si="20"/>
        <v>Outstanding</v>
      </c>
      <c r="O315" s="3" t="str">
        <f t="shared" si="21"/>
        <v>High Contribution &amp; Recent</v>
      </c>
      <c r="P315" s="3" t="str">
        <f t="shared" si="22"/>
        <v>Other</v>
      </c>
      <c r="Q315" s="3" t="str">
        <f t="shared" si="23"/>
        <v>Other</v>
      </c>
      <c r="R315" s="3" t="str">
        <f t="shared" si="24"/>
        <v>Not LCLS</v>
      </c>
      <c r="S315" s="3" t="str" cm="1">
        <f t="array" ref="S315">_xlfn.IFS(G315 &gt; 5000000, "Very High", G315 &gt; 1000000, "High", G315 &gt; 500000, "Medium", TRUE, "Low")</f>
        <v>Very High</v>
      </c>
      <c r="T315" s="3" t="str" cm="1">
        <f t="array" ref="T315">_xlfn.IFS(B315 &gt;= 2005, "Post-2005", B315 &gt;= 2000, "2000-2004", TRUE, "Pre-2000")</f>
        <v>Post-2005</v>
      </c>
    </row>
    <row r="316" spans="1:20" x14ac:dyDescent="0.85">
      <c r="A316" s="1">
        <v>41164</v>
      </c>
      <c r="B316" t="s">
        <v>12</v>
      </c>
      <c r="C316" t="s">
        <v>690</v>
      </c>
      <c r="D316" t="s">
        <v>691</v>
      </c>
      <c r="E316" t="s">
        <v>70</v>
      </c>
      <c r="F316" t="s">
        <v>71</v>
      </c>
      <c r="G316" t="s">
        <v>72</v>
      </c>
      <c r="H316">
        <v>2000</v>
      </c>
      <c r="I316" s="2">
        <v>13300513.890000001</v>
      </c>
      <c r="J316" s="2">
        <v>0</v>
      </c>
      <c r="K316" s="2">
        <v>13300513.890000001</v>
      </c>
      <c r="L316" t="s">
        <v>18</v>
      </c>
      <c r="M316" s="3" t="b">
        <f>trust_funds5[[#This Row],[Contributions Outstanding (USD)]]=0</f>
        <v>1</v>
      </c>
      <c r="N316" s="3" t="str">
        <f t="shared" si="20"/>
        <v>Outstanding</v>
      </c>
      <c r="O316" s="3" t="str">
        <f t="shared" si="21"/>
        <v>High Contribution &amp; Recent</v>
      </c>
      <c r="P316" s="3" t="str">
        <f t="shared" si="22"/>
        <v>Other</v>
      </c>
      <c r="Q316" s="3" t="str">
        <f t="shared" si="23"/>
        <v>Other</v>
      </c>
      <c r="R316" s="3" t="str">
        <f t="shared" si="24"/>
        <v>Not LCLS</v>
      </c>
      <c r="S316" s="3" t="str" cm="1">
        <f t="array" ref="S316">_xlfn.IFS(G316 &gt; 5000000, "Very High", G316 &gt; 1000000, "High", G316 &gt; 500000, "Medium", TRUE, "Low")</f>
        <v>Very High</v>
      </c>
      <c r="T316" s="3" t="str" cm="1">
        <f t="array" ref="T316">_xlfn.IFS(B316 &gt;= 2005, "Post-2005", B316 &gt;= 2000, "2000-2004", TRUE, "Pre-2000")</f>
        <v>Post-2005</v>
      </c>
    </row>
    <row r="317" spans="1:20" x14ac:dyDescent="0.85">
      <c r="A317" s="1">
        <v>41164</v>
      </c>
      <c r="B317" t="s">
        <v>12</v>
      </c>
      <c r="C317" t="s">
        <v>692</v>
      </c>
      <c r="D317" t="s">
        <v>693</v>
      </c>
      <c r="E317" t="s">
        <v>70</v>
      </c>
      <c r="F317" t="s">
        <v>71</v>
      </c>
      <c r="G317" t="s">
        <v>72</v>
      </c>
      <c r="H317">
        <v>2000</v>
      </c>
      <c r="I317" s="2">
        <v>9888700</v>
      </c>
      <c r="J317" s="2">
        <v>0</v>
      </c>
      <c r="K317" s="2">
        <v>9888700</v>
      </c>
      <c r="L317" t="s">
        <v>18</v>
      </c>
      <c r="M317" s="3" t="b">
        <f>trust_funds5[[#This Row],[Contributions Outstanding (USD)]]=0</f>
        <v>1</v>
      </c>
      <c r="N317" s="3" t="str">
        <f t="shared" si="20"/>
        <v>Outstanding</v>
      </c>
      <c r="O317" s="3" t="str">
        <f t="shared" si="21"/>
        <v>High Contribution &amp; Recent</v>
      </c>
      <c r="P317" s="3" t="str">
        <f t="shared" si="22"/>
        <v>Other</v>
      </c>
      <c r="Q317" s="3" t="str">
        <f t="shared" si="23"/>
        <v>Other</v>
      </c>
      <c r="R317" s="3" t="str">
        <f t="shared" si="24"/>
        <v>Not LCLS</v>
      </c>
      <c r="S317" s="3" t="str" cm="1">
        <f t="array" ref="S317">_xlfn.IFS(G317 &gt; 5000000, "Very High", G317 &gt; 1000000, "High", G317 &gt; 500000, "Medium", TRUE, "Low")</f>
        <v>Very High</v>
      </c>
      <c r="T317" s="3" t="str" cm="1">
        <f t="array" ref="T317">_xlfn.IFS(B317 &gt;= 2005, "Post-2005", B317 &gt;= 2000, "2000-2004", TRUE, "Pre-2000")</f>
        <v>Post-2005</v>
      </c>
    </row>
    <row r="318" spans="1:20" x14ac:dyDescent="0.85">
      <c r="A318" s="1">
        <v>41164</v>
      </c>
      <c r="B318" t="s">
        <v>323</v>
      </c>
      <c r="C318" t="s">
        <v>694</v>
      </c>
      <c r="D318" t="s">
        <v>695</v>
      </c>
      <c r="E318" t="s">
        <v>70</v>
      </c>
      <c r="F318" t="s">
        <v>71</v>
      </c>
      <c r="G318" t="s">
        <v>72</v>
      </c>
      <c r="H318">
        <v>2000</v>
      </c>
      <c r="I318" s="2">
        <v>3741565.31</v>
      </c>
      <c r="J318" s="2">
        <v>0</v>
      </c>
      <c r="K318" s="2">
        <v>3741565.31</v>
      </c>
      <c r="L318" t="s">
        <v>18</v>
      </c>
      <c r="M318" s="3" t="b">
        <f>trust_funds5[[#This Row],[Contributions Outstanding (USD)]]=0</f>
        <v>1</v>
      </c>
      <c r="N318" s="3" t="str">
        <f t="shared" si="20"/>
        <v>Outstanding</v>
      </c>
      <c r="O318" s="3" t="str">
        <f t="shared" si="21"/>
        <v>High Contribution &amp; Recent</v>
      </c>
      <c r="P318" s="3" t="str">
        <f t="shared" si="22"/>
        <v>Other</v>
      </c>
      <c r="Q318" s="3" t="str">
        <f t="shared" si="23"/>
        <v>Other</v>
      </c>
      <c r="R318" s="3" t="str">
        <f t="shared" si="24"/>
        <v>Not LCLS</v>
      </c>
      <c r="S318" s="3" t="str" cm="1">
        <f t="array" ref="S318">_xlfn.IFS(G318 &gt; 5000000, "Very High", G318 &gt; 1000000, "High", G318 &gt; 500000, "Medium", TRUE, "Low")</f>
        <v>Very High</v>
      </c>
      <c r="T318" s="3" t="str" cm="1">
        <f t="array" ref="T318">_xlfn.IFS(B318 &gt;= 2005, "Post-2005", B318 &gt;= 2000, "2000-2004", TRUE, "Pre-2000")</f>
        <v>Post-2005</v>
      </c>
    </row>
    <row r="319" spans="1:20" x14ac:dyDescent="0.85">
      <c r="A319" s="1">
        <v>41164</v>
      </c>
      <c r="B319" t="s">
        <v>90</v>
      </c>
      <c r="C319" t="s">
        <v>696</v>
      </c>
      <c r="D319" t="s">
        <v>697</v>
      </c>
      <c r="E319" t="s">
        <v>70</v>
      </c>
      <c r="F319" t="s">
        <v>71</v>
      </c>
      <c r="G319" t="s">
        <v>72</v>
      </c>
      <c r="H319">
        <v>2000</v>
      </c>
      <c r="I319" s="2">
        <v>4004200.78</v>
      </c>
      <c r="J319" s="2">
        <v>0</v>
      </c>
      <c r="K319" s="2">
        <v>4004200.78</v>
      </c>
      <c r="L319" t="s">
        <v>18</v>
      </c>
      <c r="M319" s="3" t="b">
        <f>trust_funds5[[#This Row],[Contributions Outstanding (USD)]]=0</f>
        <v>1</v>
      </c>
      <c r="N319" s="3" t="str">
        <f t="shared" si="20"/>
        <v>Outstanding</v>
      </c>
      <c r="O319" s="3" t="str">
        <f t="shared" si="21"/>
        <v>High Contribution &amp; Recent</v>
      </c>
      <c r="P319" s="3" t="str">
        <f t="shared" si="22"/>
        <v>Other</v>
      </c>
      <c r="Q319" s="3" t="str">
        <f t="shared" si="23"/>
        <v>Other</v>
      </c>
      <c r="R319" s="3" t="str">
        <f t="shared" si="24"/>
        <v>Not LCLS</v>
      </c>
      <c r="S319" s="3" t="str" cm="1">
        <f t="array" ref="S319">_xlfn.IFS(G319 &gt; 5000000, "Very High", G319 &gt; 1000000, "High", G319 &gt; 500000, "Medium", TRUE, "Low")</f>
        <v>Very High</v>
      </c>
      <c r="T319" s="3" t="str" cm="1">
        <f t="array" ref="T319">_xlfn.IFS(B319 &gt;= 2005, "Post-2005", B319 &gt;= 2000, "2000-2004", TRUE, "Pre-2000")</f>
        <v>Post-2005</v>
      </c>
    </row>
    <row r="320" spans="1:20" x14ac:dyDescent="0.85">
      <c r="A320" s="1">
        <v>41164</v>
      </c>
      <c r="B320" t="s">
        <v>33</v>
      </c>
      <c r="C320" t="s">
        <v>698</v>
      </c>
      <c r="D320" t="s">
        <v>699</v>
      </c>
      <c r="E320" t="s">
        <v>119</v>
      </c>
      <c r="F320" t="s">
        <v>120</v>
      </c>
      <c r="G320" t="s">
        <v>121</v>
      </c>
      <c r="H320">
        <v>2000</v>
      </c>
      <c r="I320" s="2">
        <v>7050956.3799999999</v>
      </c>
      <c r="J320" s="2">
        <v>0</v>
      </c>
      <c r="K320" s="2">
        <v>7050956.3799999999</v>
      </c>
      <c r="L320" t="s">
        <v>18</v>
      </c>
      <c r="M320" s="3" t="b">
        <f>trust_funds5[[#This Row],[Contributions Outstanding (USD)]]=0</f>
        <v>1</v>
      </c>
      <c r="N320" s="3" t="str">
        <f t="shared" si="20"/>
        <v>Outstanding</v>
      </c>
      <c r="O320" s="3" t="str">
        <f t="shared" si="21"/>
        <v>High Contribution &amp; Recent</v>
      </c>
      <c r="P320" s="3" t="str">
        <f t="shared" si="22"/>
        <v>Other</v>
      </c>
      <c r="Q320" s="3" t="str">
        <f t="shared" si="23"/>
        <v>Other</v>
      </c>
      <c r="R320" s="3" t="str">
        <f t="shared" si="24"/>
        <v>Not LCLS</v>
      </c>
      <c r="S320" s="3" t="str" cm="1">
        <f t="array" ref="S320">_xlfn.IFS(G320 &gt; 5000000, "Very High", G320 &gt; 1000000, "High", G320 &gt; 500000, "Medium", TRUE, "Low")</f>
        <v>Very High</v>
      </c>
      <c r="T320" s="3" t="str" cm="1">
        <f t="array" ref="T320">_xlfn.IFS(B320 &gt;= 2005, "Post-2005", B320 &gt;= 2000, "2000-2004", TRUE, "Pre-2000")</f>
        <v>Post-2005</v>
      </c>
    </row>
    <row r="321" spans="1:20" x14ac:dyDescent="0.85">
      <c r="A321" s="1">
        <v>41164</v>
      </c>
      <c r="B321" t="s">
        <v>700</v>
      </c>
      <c r="C321" t="s">
        <v>701</v>
      </c>
      <c r="D321" t="s">
        <v>702</v>
      </c>
      <c r="E321" t="s">
        <v>15</v>
      </c>
      <c r="F321" t="s">
        <v>16</v>
      </c>
      <c r="G321" t="s">
        <v>17</v>
      </c>
      <c r="H321">
        <v>2000</v>
      </c>
      <c r="I321" s="2">
        <v>339270.57</v>
      </c>
      <c r="J321" s="2">
        <v>0</v>
      </c>
      <c r="K321" s="2">
        <v>339270.57</v>
      </c>
      <c r="L321" t="s">
        <v>116</v>
      </c>
      <c r="M321" s="3" t="b">
        <f>trust_funds5[[#This Row],[Contributions Outstanding (USD)]]=0</f>
        <v>1</v>
      </c>
      <c r="N321" s="3" t="str">
        <f t="shared" si="20"/>
        <v>Outstanding</v>
      </c>
      <c r="O321" s="3" t="str">
        <f t="shared" si="21"/>
        <v>High Contribution &amp; Recent</v>
      </c>
      <c r="P321" s="3" t="str">
        <f t="shared" si="22"/>
        <v>Other</v>
      </c>
      <c r="Q321" s="3" t="str">
        <f t="shared" si="23"/>
        <v>Other</v>
      </c>
      <c r="R321" s="3" t="str">
        <f t="shared" si="24"/>
        <v>Not LCLS</v>
      </c>
      <c r="S321" s="3" t="str" cm="1">
        <f t="array" ref="S321">_xlfn.IFS(G321 &gt; 5000000, "Very High", G321 &gt; 1000000, "High", G321 &gt; 500000, "Medium", TRUE, "Low")</f>
        <v>Very High</v>
      </c>
      <c r="T321" s="3" t="str" cm="1">
        <f t="array" ref="T321">_xlfn.IFS(B321 &gt;= 2005, "Post-2005", B321 &gt;= 2000, "2000-2004", TRUE, "Pre-2000")</f>
        <v>Post-2005</v>
      </c>
    </row>
    <row r="322" spans="1:20" x14ac:dyDescent="0.85">
      <c r="A322" s="1">
        <v>41164</v>
      </c>
      <c r="B322" t="s">
        <v>700</v>
      </c>
      <c r="C322" t="s">
        <v>701</v>
      </c>
      <c r="D322" t="s">
        <v>702</v>
      </c>
      <c r="E322" t="s">
        <v>200</v>
      </c>
      <c r="F322" t="s">
        <v>201</v>
      </c>
      <c r="G322" t="s">
        <v>202</v>
      </c>
      <c r="H322">
        <v>2000</v>
      </c>
      <c r="I322" s="2">
        <v>28894602.850000001</v>
      </c>
      <c r="J322" s="2">
        <v>0</v>
      </c>
      <c r="K322" s="2">
        <v>28894602.850000001</v>
      </c>
      <c r="L322" t="s">
        <v>116</v>
      </c>
      <c r="M322" s="3" t="b">
        <f>trust_funds5[[#This Row],[Contributions Outstanding (USD)]]=0</f>
        <v>1</v>
      </c>
      <c r="N322" s="3" t="str">
        <f t="shared" ref="N322:N385" si="25">IF(D322 &gt; 0, "Outstanding", "No Outstanding")</f>
        <v>Outstanding</v>
      </c>
      <c r="O322" s="3" t="str">
        <f t="shared" ref="O322:O385" si="26">IF(AND(C322 &gt; 1000000, B322 &gt; 2000), "High Contribution &amp; Recent", "Other")</f>
        <v>High Contribution &amp; Recent</v>
      </c>
      <c r="P322" s="3" t="str">
        <f t="shared" ref="P322:P385" si="27">IF(AND(B322 = 2000, E322 = "Canada"), "Year 2000, Canada", "Other")</f>
        <v>Other</v>
      </c>
      <c r="Q322" s="3" t="str">
        <f t="shared" ref="Q322:Q385" si="28">IF(OR(E322 = "Canada", E322 = "Sweden"), "Canada or Sweden", "Other")</f>
        <v>Other</v>
      </c>
      <c r="R322" s="3" t="str">
        <f t="shared" ref="R322:R385" si="29">IF(NOT(F322 = "LCLS"), "Not LCLS", "LCLS")</f>
        <v>Not LCLS</v>
      </c>
      <c r="S322" s="3" t="str" cm="1">
        <f t="array" ref="S322">_xlfn.IFS(G322 &gt; 5000000, "Very High", G322 &gt; 1000000, "High", G322 &gt; 500000, "Medium", TRUE, "Low")</f>
        <v>Very High</v>
      </c>
      <c r="T322" s="3" t="str" cm="1">
        <f t="array" ref="T322">_xlfn.IFS(B322 &gt;= 2005, "Post-2005", B322 &gt;= 2000, "2000-2004", TRUE, "Pre-2000")</f>
        <v>Post-2005</v>
      </c>
    </row>
    <row r="323" spans="1:20" x14ac:dyDescent="0.85">
      <c r="A323" s="1">
        <v>41164</v>
      </c>
      <c r="B323" t="s">
        <v>700</v>
      </c>
      <c r="C323" t="s">
        <v>701</v>
      </c>
      <c r="D323" t="s">
        <v>702</v>
      </c>
      <c r="E323" t="s">
        <v>293</v>
      </c>
      <c r="F323" t="s">
        <v>294</v>
      </c>
      <c r="G323" t="s">
        <v>626</v>
      </c>
      <c r="H323">
        <v>2000</v>
      </c>
      <c r="I323" s="2">
        <v>1988195.62</v>
      </c>
      <c r="J323" s="2">
        <v>0</v>
      </c>
      <c r="K323" s="2">
        <v>1988195.62</v>
      </c>
      <c r="L323" t="s">
        <v>116</v>
      </c>
      <c r="M323" s="3" t="b">
        <f>trust_funds5[[#This Row],[Contributions Outstanding (USD)]]=0</f>
        <v>1</v>
      </c>
      <c r="N323" s="3" t="str">
        <f t="shared" si="25"/>
        <v>Outstanding</v>
      </c>
      <c r="O323" s="3" t="str">
        <f t="shared" si="26"/>
        <v>High Contribution &amp; Recent</v>
      </c>
      <c r="P323" s="3" t="str">
        <f t="shared" si="27"/>
        <v>Other</v>
      </c>
      <c r="Q323" s="3" t="str">
        <f t="shared" si="28"/>
        <v>Other</v>
      </c>
      <c r="R323" s="3" t="str">
        <f t="shared" si="29"/>
        <v>Not LCLS</v>
      </c>
      <c r="S323" s="3" t="str" cm="1">
        <f t="array" ref="S323">_xlfn.IFS(G323 &gt; 5000000, "Very High", G323 &gt; 1000000, "High", G323 &gt; 500000, "Medium", TRUE, "Low")</f>
        <v>Very High</v>
      </c>
      <c r="T323" s="3" t="str" cm="1">
        <f t="array" ref="T323">_xlfn.IFS(B323 &gt;= 2005, "Post-2005", B323 &gt;= 2000, "2000-2004", TRUE, "Pre-2000")</f>
        <v>Post-2005</v>
      </c>
    </row>
    <row r="324" spans="1:20" x14ac:dyDescent="0.85">
      <c r="A324" s="1">
        <v>41164</v>
      </c>
      <c r="B324" t="s">
        <v>700</v>
      </c>
      <c r="C324" t="s">
        <v>701</v>
      </c>
      <c r="D324" t="s">
        <v>702</v>
      </c>
      <c r="E324" t="s">
        <v>102</v>
      </c>
      <c r="F324" t="s">
        <v>103</v>
      </c>
      <c r="G324" t="s">
        <v>104</v>
      </c>
      <c r="H324">
        <v>2000</v>
      </c>
      <c r="I324" s="2">
        <v>11176000</v>
      </c>
      <c r="J324" s="2">
        <v>0</v>
      </c>
      <c r="K324" s="2">
        <v>11176000</v>
      </c>
      <c r="L324" t="s">
        <v>116</v>
      </c>
      <c r="M324" s="3" t="b">
        <f>trust_funds5[[#This Row],[Contributions Outstanding (USD)]]=0</f>
        <v>1</v>
      </c>
      <c r="N324" s="3" t="str">
        <f t="shared" si="25"/>
        <v>Outstanding</v>
      </c>
      <c r="O324" s="3" t="str">
        <f t="shared" si="26"/>
        <v>High Contribution &amp; Recent</v>
      </c>
      <c r="P324" s="3" t="str">
        <f t="shared" si="27"/>
        <v>Other</v>
      </c>
      <c r="Q324" s="3" t="str">
        <f t="shared" si="28"/>
        <v>Other</v>
      </c>
      <c r="R324" s="3" t="str">
        <f t="shared" si="29"/>
        <v>Not LCLS</v>
      </c>
      <c r="S324" s="3" t="str" cm="1">
        <f t="array" ref="S324">_xlfn.IFS(G324 &gt; 5000000, "Very High", G324 &gt; 1000000, "High", G324 &gt; 500000, "Medium", TRUE, "Low")</f>
        <v>Very High</v>
      </c>
      <c r="T324" s="3" t="str" cm="1">
        <f t="array" ref="T324">_xlfn.IFS(B324 &gt;= 2005, "Post-2005", B324 &gt;= 2000, "2000-2004", TRUE, "Pre-2000")</f>
        <v>Post-2005</v>
      </c>
    </row>
    <row r="325" spans="1:20" x14ac:dyDescent="0.85">
      <c r="A325" s="1">
        <v>41164</v>
      </c>
      <c r="B325" t="s">
        <v>700</v>
      </c>
      <c r="C325" t="s">
        <v>701</v>
      </c>
      <c r="D325" t="s">
        <v>702</v>
      </c>
      <c r="E325" t="s">
        <v>113</v>
      </c>
      <c r="F325" t="s">
        <v>114</v>
      </c>
      <c r="G325" t="s">
        <v>115</v>
      </c>
      <c r="H325">
        <v>2000</v>
      </c>
      <c r="I325" s="2">
        <v>191827000</v>
      </c>
      <c r="J325" s="2">
        <v>0</v>
      </c>
      <c r="K325" s="2">
        <v>191827000</v>
      </c>
      <c r="L325" t="s">
        <v>116</v>
      </c>
      <c r="M325" s="3" t="b">
        <f>trust_funds5[[#This Row],[Contributions Outstanding (USD)]]=0</f>
        <v>1</v>
      </c>
      <c r="N325" s="3" t="str">
        <f t="shared" si="25"/>
        <v>Outstanding</v>
      </c>
      <c r="O325" s="3" t="str">
        <f t="shared" si="26"/>
        <v>High Contribution &amp; Recent</v>
      </c>
      <c r="P325" s="3" t="str">
        <f t="shared" si="27"/>
        <v>Other</v>
      </c>
      <c r="Q325" s="3" t="str">
        <f t="shared" si="28"/>
        <v>Other</v>
      </c>
      <c r="R325" s="3" t="str">
        <f t="shared" si="29"/>
        <v>Not LCLS</v>
      </c>
      <c r="S325" s="3" t="str" cm="1">
        <f t="array" ref="S325">_xlfn.IFS(G325 &gt; 5000000, "Very High", G325 &gt; 1000000, "High", G325 &gt; 500000, "Medium", TRUE, "Low")</f>
        <v>Very High</v>
      </c>
      <c r="T325" s="3" t="str" cm="1">
        <f t="array" ref="T325">_xlfn.IFS(B325 &gt;= 2005, "Post-2005", B325 &gt;= 2000, "2000-2004", TRUE, "Pre-2000")</f>
        <v>Post-2005</v>
      </c>
    </row>
    <row r="326" spans="1:20" x14ac:dyDescent="0.85">
      <c r="A326" s="1">
        <v>41164</v>
      </c>
      <c r="B326" t="s">
        <v>700</v>
      </c>
      <c r="C326" t="s">
        <v>701</v>
      </c>
      <c r="D326" t="s">
        <v>702</v>
      </c>
      <c r="E326" t="s">
        <v>119</v>
      </c>
      <c r="F326" t="s">
        <v>120</v>
      </c>
      <c r="G326" t="s">
        <v>121</v>
      </c>
      <c r="H326">
        <v>2000</v>
      </c>
      <c r="I326" s="2">
        <v>1981669.56</v>
      </c>
      <c r="J326" s="2">
        <v>0</v>
      </c>
      <c r="K326" s="2">
        <v>1981669.56</v>
      </c>
      <c r="L326" t="s">
        <v>116</v>
      </c>
      <c r="M326" s="3" t="b">
        <f>trust_funds5[[#This Row],[Contributions Outstanding (USD)]]=0</f>
        <v>1</v>
      </c>
      <c r="N326" s="3" t="str">
        <f t="shared" si="25"/>
        <v>Outstanding</v>
      </c>
      <c r="O326" s="3" t="str">
        <f t="shared" si="26"/>
        <v>High Contribution &amp; Recent</v>
      </c>
      <c r="P326" s="3" t="str">
        <f t="shared" si="27"/>
        <v>Other</v>
      </c>
      <c r="Q326" s="3" t="str">
        <f t="shared" si="28"/>
        <v>Other</v>
      </c>
      <c r="R326" s="3" t="str">
        <f t="shared" si="29"/>
        <v>Not LCLS</v>
      </c>
      <c r="S326" s="3" t="str" cm="1">
        <f t="array" ref="S326">_xlfn.IFS(G326 &gt; 5000000, "Very High", G326 &gt; 1000000, "High", G326 &gt; 500000, "Medium", TRUE, "Low")</f>
        <v>Very High</v>
      </c>
      <c r="T326" s="3" t="str" cm="1">
        <f t="array" ref="T326">_xlfn.IFS(B326 &gt;= 2005, "Post-2005", B326 &gt;= 2000, "2000-2004", TRUE, "Pre-2000")</f>
        <v>Post-2005</v>
      </c>
    </row>
    <row r="327" spans="1:20" x14ac:dyDescent="0.85">
      <c r="A327" s="1">
        <v>41164</v>
      </c>
      <c r="B327" t="s">
        <v>700</v>
      </c>
      <c r="C327" t="s">
        <v>701</v>
      </c>
      <c r="D327" t="s">
        <v>702</v>
      </c>
      <c r="E327" t="s">
        <v>21</v>
      </c>
      <c r="F327" t="s">
        <v>22</v>
      </c>
      <c r="G327" t="s">
        <v>23</v>
      </c>
      <c r="H327">
        <v>2000</v>
      </c>
      <c r="I327" s="2">
        <v>25073701.780000001</v>
      </c>
      <c r="J327" s="2">
        <v>0</v>
      </c>
      <c r="K327" s="2">
        <v>25073701.780000001</v>
      </c>
      <c r="L327" t="s">
        <v>116</v>
      </c>
      <c r="M327" s="3" t="b">
        <f>trust_funds5[[#This Row],[Contributions Outstanding (USD)]]=0</f>
        <v>1</v>
      </c>
      <c r="N327" s="3" t="str">
        <f t="shared" si="25"/>
        <v>Outstanding</v>
      </c>
      <c r="O327" s="3" t="str">
        <f t="shared" si="26"/>
        <v>High Contribution &amp; Recent</v>
      </c>
      <c r="P327" s="3" t="str">
        <f t="shared" si="27"/>
        <v>Other</v>
      </c>
      <c r="Q327" s="3" t="str">
        <f t="shared" si="28"/>
        <v>Other</v>
      </c>
      <c r="R327" s="3" t="str">
        <f t="shared" si="29"/>
        <v>Not LCLS</v>
      </c>
      <c r="S327" s="3" t="str" cm="1">
        <f t="array" ref="S327">_xlfn.IFS(G327 &gt; 5000000, "Very High", G327 &gt; 1000000, "High", G327 &gt; 500000, "Medium", TRUE, "Low")</f>
        <v>Very High</v>
      </c>
      <c r="T327" s="3" t="str" cm="1">
        <f t="array" ref="T327">_xlfn.IFS(B327 &gt;= 2005, "Post-2005", B327 &gt;= 2000, "2000-2004", TRUE, "Pre-2000")</f>
        <v>Post-2005</v>
      </c>
    </row>
    <row r="328" spans="1:20" x14ac:dyDescent="0.85">
      <c r="A328" s="1">
        <v>41164</v>
      </c>
      <c r="B328" t="s">
        <v>700</v>
      </c>
      <c r="C328" t="s">
        <v>703</v>
      </c>
      <c r="D328" t="s">
        <v>704</v>
      </c>
      <c r="E328" t="s">
        <v>113</v>
      </c>
      <c r="F328" t="s">
        <v>114</v>
      </c>
      <c r="G328" t="s">
        <v>115</v>
      </c>
      <c r="H328">
        <v>2000</v>
      </c>
      <c r="I328" s="2">
        <v>135398621.38</v>
      </c>
      <c r="J328" s="2">
        <v>14601381.869999999</v>
      </c>
      <c r="K328" s="2">
        <v>150000003.25</v>
      </c>
      <c r="L328" t="s">
        <v>116</v>
      </c>
      <c r="M328" s="3" t="b">
        <f>trust_funds5[[#This Row],[Contributions Outstanding (USD)]]=0</f>
        <v>0</v>
      </c>
      <c r="N328" s="3" t="str">
        <f t="shared" si="25"/>
        <v>Outstanding</v>
      </c>
      <c r="O328" s="3" t="str">
        <f t="shared" si="26"/>
        <v>High Contribution &amp; Recent</v>
      </c>
      <c r="P328" s="3" t="str">
        <f t="shared" si="27"/>
        <v>Other</v>
      </c>
      <c r="Q328" s="3" t="str">
        <f t="shared" si="28"/>
        <v>Other</v>
      </c>
      <c r="R328" s="3" t="str">
        <f t="shared" si="29"/>
        <v>Not LCLS</v>
      </c>
      <c r="S328" s="3" t="str" cm="1">
        <f t="array" ref="S328">_xlfn.IFS(G328 &gt; 5000000, "Very High", G328 &gt; 1000000, "High", G328 &gt; 500000, "Medium", TRUE, "Low")</f>
        <v>Very High</v>
      </c>
      <c r="T328" s="3" t="str" cm="1">
        <f t="array" ref="T328">_xlfn.IFS(B328 &gt;= 2005, "Post-2005", B328 &gt;= 2000, "2000-2004", TRUE, "Pre-2000")</f>
        <v>Post-2005</v>
      </c>
    </row>
    <row r="329" spans="1:20" x14ac:dyDescent="0.85">
      <c r="A329" s="1">
        <v>41164</v>
      </c>
      <c r="B329" t="s">
        <v>12</v>
      </c>
      <c r="C329" t="s">
        <v>705</v>
      </c>
      <c r="D329" t="s">
        <v>706</v>
      </c>
      <c r="E329" t="s">
        <v>119</v>
      </c>
      <c r="F329" t="s">
        <v>120</v>
      </c>
      <c r="G329" t="s">
        <v>121</v>
      </c>
      <c r="H329">
        <v>2000</v>
      </c>
      <c r="I329" s="2">
        <v>4627963.18</v>
      </c>
      <c r="J329" s="2">
        <v>0</v>
      </c>
      <c r="K329" s="2">
        <v>4627963.18</v>
      </c>
      <c r="L329" t="s">
        <v>18</v>
      </c>
      <c r="M329" s="3" t="b">
        <f>trust_funds5[[#This Row],[Contributions Outstanding (USD)]]=0</f>
        <v>1</v>
      </c>
      <c r="N329" s="3" t="str">
        <f t="shared" si="25"/>
        <v>Outstanding</v>
      </c>
      <c r="O329" s="3" t="str">
        <f t="shared" si="26"/>
        <v>High Contribution &amp; Recent</v>
      </c>
      <c r="P329" s="3" t="str">
        <f t="shared" si="27"/>
        <v>Other</v>
      </c>
      <c r="Q329" s="3" t="str">
        <f t="shared" si="28"/>
        <v>Other</v>
      </c>
      <c r="R329" s="3" t="str">
        <f t="shared" si="29"/>
        <v>Not LCLS</v>
      </c>
      <c r="S329" s="3" t="str" cm="1">
        <f t="array" ref="S329">_xlfn.IFS(G329 &gt; 5000000, "Very High", G329 &gt; 1000000, "High", G329 &gt; 500000, "Medium", TRUE, "Low")</f>
        <v>Very High</v>
      </c>
      <c r="T329" s="3" t="str" cm="1">
        <f t="array" ref="T329">_xlfn.IFS(B329 &gt;= 2005, "Post-2005", B329 &gt;= 2000, "2000-2004", TRUE, "Pre-2000")</f>
        <v>Post-2005</v>
      </c>
    </row>
    <row r="330" spans="1:20" x14ac:dyDescent="0.85">
      <c r="A330" s="1">
        <v>41164</v>
      </c>
      <c r="B330" t="s">
        <v>33</v>
      </c>
      <c r="C330" t="s">
        <v>707</v>
      </c>
      <c r="D330" t="s">
        <v>708</v>
      </c>
      <c r="E330" t="s">
        <v>119</v>
      </c>
      <c r="F330" t="s">
        <v>120</v>
      </c>
      <c r="G330" t="s">
        <v>121</v>
      </c>
      <c r="H330">
        <v>2000</v>
      </c>
      <c r="I330" s="2">
        <v>8696349.4700000007</v>
      </c>
      <c r="J330" s="2">
        <v>0</v>
      </c>
      <c r="K330" s="2">
        <v>8696349.4700000007</v>
      </c>
      <c r="L330" t="s">
        <v>18</v>
      </c>
      <c r="M330" s="3" t="b">
        <f>trust_funds5[[#This Row],[Contributions Outstanding (USD)]]=0</f>
        <v>1</v>
      </c>
      <c r="N330" s="3" t="str">
        <f t="shared" si="25"/>
        <v>Outstanding</v>
      </c>
      <c r="O330" s="3" t="str">
        <f t="shared" si="26"/>
        <v>High Contribution &amp; Recent</v>
      </c>
      <c r="P330" s="3" t="str">
        <f t="shared" si="27"/>
        <v>Other</v>
      </c>
      <c r="Q330" s="3" t="str">
        <f t="shared" si="28"/>
        <v>Other</v>
      </c>
      <c r="R330" s="3" t="str">
        <f t="shared" si="29"/>
        <v>Not LCLS</v>
      </c>
      <c r="S330" s="3" t="str" cm="1">
        <f t="array" ref="S330">_xlfn.IFS(G330 &gt; 5000000, "Very High", G330 &gt; 1000000, "High", G330 &gt; 500000, "Medium", TRUE, "Low")</f>
        <v>Very High</v>
      </c>
      <c r="T330" s="3" t="str" cm="1">
        <f t="array" ref="T330">_xlfn.IFS(B330 &gt;= 2005, "Post-2005", B330 &gt;= 2000, "2000-2004", TRUE, "Pre-2000")</f>
        <v>Post-2005</v>
      </c>
    </row>
    <row r="331" spans="1:20" x14ac:dyDescent="0.85">
      <c r="A331" s="1">
        <v>41164</v>
      </c>
      <c r="B331" t="s">
        <v>33</v>
      </c>
      <c r="C331" t="s">
        <v>709</v>
      </c>
      <c r="D331" t="s">
        <v>708</v>
      </c>
      <c r="E331" t="s">
        <v>119</v>
      </c>
      <c r="F331" t="s">
        <v>120</v>
      </c>
      <c r="G331" t="s">
        <v>121</v>
      </c>
      <c r="H331">
        <v>2000</v>
      </c>
      <c r="I331" s="2">
        <v>9401458.8800000008</v>
      </c>
      <c r="J331" s="2">
        <v>0</v>
      </c>
      <c r="K331" s="2">
        <v>9401458.8800000008</v>
      </c>
      <c r="L331" t="s">
        <v>18</v>
      </c>
      <c r="M331" s="3" t="b">
        <f>trust_funds5[[#This Row],[Contributions Outstanding (USD)]]=0</f>
        <v>1</v>
      </c>
      <c r="N331" s="3" t="str">
        <f t="shared" si="25"/>
        <v>Outstanding</v>
      </c>
      <c r="O331" s="3" t="str">
        <f t="shared" si="26"/>
        <v>High Contribution &amp; Recent</v>
      </c>
      <c r="P331" s="3" t="str">
        <f t="shared" si="27"/>
        <v>Other</v>
      </c>
      <c r="Q331" s="3" t="str">
        <f t="shared" si="28"/>
        <v>Other</v>
      </c>
      <c r="R331" s="3" t="str">
        <f t="shared" si="29"/>
        <v>Not LCLS</v>
      </c>
      <c r="S331" s="3" t="str" cm="1">
        <f t="array" ref="S331">_xlfn.IFS(G331 &gt; 5000000, "Very High", G331 &gt; 1000000, "High", G331 &gt; 500000, "Medium", TRUE, "Low")</f>
        <v>Very High</v>
      </c>
      <c r="T331" s="3" t="str" cm="1">
        <f t="array" ref="T331">_xlfn.IFS(B331 &gt;= 2005, "Post-2005", B331 &gt;= 2000, "2000-2004", TRUE, "Pre-2000")</f>
        <v>Post-2005</v>
      </c>
    </row>
    <row r="332" spans="1:20" x14ac:dyDescent="0.85">
      <c r="A332" s="1">
        <v>41164</v>
      </c>
      <c r="B332" t="s">
        <v>33</v>
      </c>
      <c r="C332" t="s">
        <v>710</v>
      </c>
      <c r="D332" t="s">
        <v>708</v>
      </c>
      <c r="E332" t="s">
        <v>21</v>
      </c>
      <c r="F332" t="s">
        <v>22</v>
      </c>
      <c r="G332" t="s">
        <v>23</v>
      </c>
      <c r="H332">
        <v>2000</v>
      </c>
      <c r="I332" s="2">
        <v>8637070.3100000005</v>
      </c>
      <c r="J332" s="2">
        <v>0</v>
      </c>
      <c r="K332" s="2">
        <v>8637070.3100000005</v>
      </c>
      <c r="L332" t="s">
        <v>18</v>
      </c>
      <c r="M332" s="3" t="b">
        <f>trust_funds5[[#This Row],[Contributions Outstanding (USD)]]=0</f>
        <v>1</v>
      </c>
      <c r="N332" s="3" t="str">
        <f t="shared" si="25"/>
        <v>Outstanding</v>
      </c>
      <c r="O332" s="3" t="str">
        <f t="shared" si="26"/>
        <v>High Contribution &amp; Recent</v>
      </c>
      <c r="P332" s="3" t="str">
        <f t="shared" si="27"/>
        <v>Other</v>
      </c>
      <c r="Q332" s="3" t="str">
        <f t="shared" si="28"/>
        <v>Other</v>
      </c>
      <c r="R332" s="3" t="str">
        <f t="shared" si="29"/>
        <v>Not LCLS</v>
      </c>
      <c r="S332" s="3" t="str" cm="1">
        <f t="array" ref="S332">_xlfn.IFS(G332 &gt; 5000000, "Very High", G332 &gt; 1000000, "High", G332 &gt; 500000, "Medium", TRUE, "Low")</f>
        <v>Very High</v>
      </c>
      <c r="T332" s="3" t="str" cm="1">
        <f t="array" ref="T332">_xlfn.IFS(B332 &gt;= 2005, "Post-2005", B332 &gt;= 2000, "2000-2004", TRUE, "Pre-2000")</f>
        <v>Post-2005</v>
      </c>
    </row>
    <row r="333" spans="1:20" x14ac:dyDescent="0.85">
      <c r="A333" s="1">
        <v>41164</v>
      </c>
      <c r="B333" t="s">
        <v>33</v>
      </c>
      <c r="C333" t="s">
        <v>711</v>
      </c>
      <c r="D333" t="s">
        <v>712</v>
      </c>
      <c r="E333" t="s">
        <v>119</v>
      </c>
      <c r="F333" t="s">
        <v>120</v>
      </c>
      <c r="G333" t="s">
        <v>121</v>
      </c>
      <c r="H333">
        <v>2000</v>
      </c>
      <c r="I333" s="2">
        <v>6448489.6399999997</v>
      </c>
      <c r="J333" s="2">
        <v>0</v>
      </c>
      <c r="K333" s="2">
        <v>6448489.6399999997</v>
      </c>
      <c r="L333" t="s">
        <v>18</v>
      </c>
      <c r="M333" s="3" t="b">
        <f>trust_funds5[[#This Row],[Contributions Outstanding (USD)]]=0</f>
        <v>1</v>
      </c>
      <c r="N333" s="3" t="str">
        <f t="shared" si="25"/>
        <v>Outstanding</v>
      </c>
      <c r="O333" s="3" t="str">
        <f t="shared" si="26"/>
        <v>High Contribution &amp; Recent</v>
      </c>
      <c r="P333" s="3" t="str">
        <f t="shared" si="27"/>
        <v>Other</v>
      </c>
      <c r="Q333" s="3" t="str">
        <f t="shared" si="28"/>
        <v>Other</v>
      </c>
      <c r="R333" s="3" t="str">
        <f t="shared" si="29"/>
        <v>Not LCLS</v>
      </c>
      <c r="S333" s="3" t="str" cm="1">
        <f t="array" ref="S333">_xlfn.IFS(G333 &gt; 5000000, "Very High", G333 &gt; 1000000, "High", G333 &gt; 500000, "Medium", TRUE, "Low")</f>
        <v>Very High</v>
      </c>
      <c r="T333" s="3" t="str" cm="1">
        <f t="array" ref="T333">_xlfn.IFS(B333 &gt;= 2005, "Post-2005", B333 &gt;= 2000, "2000-2004", TRUE, "Pre-2000")</f>
        <v>Post-2005</v>
      </c>
    </row>
    <row r="334" spans="1:20" x14ac:dyDescent="0.85">
      <c r="A334" s="1">
        <v>41164</v>
      </c>
      <c r="B334" t="s">
        <v>33</v>
      </c>
      <c r="C334" t="s">
        <v>713</v>
      </c>
      <c r="D334" t="s">
        <v>714</v>
      </c>
      <c r="E334" t="s">
        <v>119</v>
      </c>
      <c r="F334" t="s">
        <v>120</v>
      </c>
      <c r="G334" t="s">
        <v>121</v>
      </c>
      <c r="H334">
        <v>2000</v>
      </c>
      <c r="I334" s="2">
        <v>6624219.25</v>
      </c>
      <c r="J334" s="2">
        <v>-1980447.8</v>
      </c>
      <c r="K334" s="2">
        <v>4643771.45</v>
      </c>
      <c r="L334" t="s">
        <v>18</v>
      </c>
      <c r="M334" s="3" t="b">
        <f>trust_funds5[[#This Row],[Contributions Outstanding (USD)]]=0</f>
        <v>0</v>
      </c>
      <c r="N334" s="3" t="str">
        <f t="shared" si="25"/>
        <v>Outstanding</v>
      </c>
      <c r="O334" s="3" t="str">
        <f t="shared" si="26"/>
        <v>High Contribution &amp; Recent</v>
      </c>
      <c r="P334" s="3" t="str">
        <f t="shared" si="27"/>
        <v>Other</v>
      </c>
      <c r="Q334" s="3" t="str">
        <f t="shared" si="28"/>
        <v>Other</v>
      </c>
      <c r="R334" s="3" t="str">
        <f t="shared" si="29"/>
        <v>Not LCLS</v>
      </c>
      <c r="S334" s="3" t="str" cm="1">
        <f t="array" ref="S334">_xlfn.IFS(G334 &gt; 5000000, "Very High", G334 &gt; 1000000, "High", G334 &gt; 500000, "Medium", TRUE, "Low")</f>
        <v>Very High</v>
      </c>
      <c r="T334" s="3" t="str" cm="1">
        <f t="array" ref="T334">_xlfn.IFS(B334 &gt;= 2005, "Post-2005", B334 &gt;= 2000, "2000-2004", TRUE, "Pre-2000")</f>
        <v>Post-2005</v>
      </c>
    </row>
    <row r="335" spans="1:20" x14ac:dyDescent="0.85">
      <c r="A335" s="1">
        <v>41164</v>
      </c>
      <c r="B335" t="s">
        <v>33</v>
      </c>
      <c r="C335" t="s">
        <v>715</v>
      </c>
      <c r="D335" t="s">
        <v>716</v>
      </c>
      <c r="E335" t="s">
        <v>119</v>
      </c>
      <c r="F335" t="s">
        <v>120</v>
      </c>
      <c r="G335" t="s">
        <v>121</v>
      </c>
      <c r="H335">
        <v>2000</v>
      </c>
      <c r="I335" s="2">
        <v>5237295.32</v>
      </c>
      <c r="J335" s="2">
        <v>0</v>
      </c>
      <c r="K335" s="2">
        <v>5237295.32</v>
      </c>
      <c r="L335" t="s">
        <v>18</v>
      </c>
      <c r="M335" s="3" t="b">
        <f>trust_funds5[[#This Row],[Contributions Outstanding (USD)]]=0</f>
        <v>1</v>
      </c>
      <c r="N335" s="3" t="str">
        <f t="shared" si="25"/>
        <v>Outstanding</v>
      </c>
      <c r="O335" s="3" t="str">
        <f t="shared" si="26"/>
        <v>High Contribution &amp; Recent</v>
      </c>
      <c r="P335" s="3" t="str">
        <f t="shared" si="27"/>
        <v>Other</v>
      </c>
      <c r="Q335" s="3" t="str">
        <f t="shared" si="28"/>
        <v>Other</v>
      </c>
      <c r="R335" s="3" t="str">
        <f t="shared" si="29"/>
        <v>Not LCLS</v>
      </c>
      <c r="S335" s="3" t="str" cm="1">
        <f t="array" ref="S335">_xlfn.IFS(G335 &gt; 5000000, "Very High", G335 &gt; 1000000, "High", G335 &gt; 500000, "Medium", TRUE, "Low")</f>
        <v>Very High</v>
      </c>
      <c r="T335" s="3" t="str" cm="1">
        <f t="array" ref="T335">_xlfn.IFS(B335 &gt;= 2005, "Post-2005", B335 &gt;= 2000, "2000-2004", TRUE, "Pre-2000")</f>
        <v>Post-2005</v>
      </c>
    </row>
    <row r="336" spans="1:20" x14ac:dyDescent="0.85">
      <c r="A336" s="1">
        <v>41164</v>
      </c>
      <c r="B336" t="s">
        <v>33</v>
      </c>
      <c r="C336" t="s">
        <v>717</v>
      </c>
      <c r="D336" t="s">
        <v>718</v>
      </c>
      <c r="E336" t="s">
        <v>119</v>
      </c>
      <c r="F336" t="s">
        <v>120</v>
      </c>
      <c r="G336" t="s">
        <v>121</v>
      </c>
      <c r="H336">
        <v>2000</v>
      </c>
      <c r="I336" s="2">
        <v>14674188.49</v>
      </c>
      <c r="J336" s="2">
        <v>0</v>
      </c>
      <c r="K336" s="2">
        <v>14674188.49</v>
      </c>
      <c r="L336" t="s">
        <v>18</v>
      </c>
      <c r="M336" s="3" t="b">
        <f>trust_funds5[[#This Row],[Contributions Outstanding (USD)]]=0</f>
        <v>1</v>
      </c>
      <c r="N336" s="3" t="str">
        <f t="shared" si="25"/>
        <v>Outstanding</v>
      </c>
      <c r="O336" s="3" t="str">
        <f t="shared" si="26"/>
        <v>High Contribution &amp; Recent</v>
      </c>
      <c r="P336" s="3" t="str">
        <f t="shared" si="27"/>
        <v>Other</v>
      </c>
      <c r="Q336" s="3" t="str">
        <f t="shared" si="28"/>
        <v>Other</v>
      </c>
      <c r="R336" s="3" t="str">
        <f t="shared" si="29"/>
        <v>Not LCLS</v>
      </c>
      <c r="S336" s="3" t="str" cm="1">
        <f t="array" ref="S336">_xlfn.IFS(G336 &gt; 5000000, "Very High", G336 &gt; 1000000, "High", G336 &gt; 500000, "Medium", TRUE, "Low")</f>
        <v>Very High</v>
      </c>
      <c r="T336" s="3" t="str" cm="1">
        <f t="array" ref="T336">_xlfn.IFS(B336 &gt;= 2005, "Post-2005", B336 &gt;= 2000, "2000-2004", TRUE, "Pre-2000")</f>
        <v>Post-2005</v>
      </c>
    </row>
    <row r="337" spans="1:20" x14ac:dyDescent="0.85">
      <c r="A337" s="1">
        <v>41164</v>
      </c>
      <c r="B337" t="s">
        <v>28</v>
      </c>
      <c r="C337" t="s">
        <v>719</v>
      </c>
      <c r="D337" t="s">
        <v>720</v>
      </c>
      <c r="E337" t="s">
        <v>56</v>
      </c>
      <c r="F337" t="s">
        <v>57</v>
      </c>
      <c r="G337" t="s">
        <v>58</v>
      </c>
      <c r="H337">
        <v>2000</v>
      </c>
      <c r="I337" s="2">
        <v>200000</v>
      </c>
      <c r="J337" s="2">
        <v>0</v>
      </c>
      <c r="K337" s="2">
        <v>200000</v>
      </c>
      <c r="L337" t="s">
        <v>18</v>
      </c>
      <c r="M337" s="3" t="b">
        <f>trust_funds5[[#This Row],[Contributions Outstanding (USD)]]=0</f>
        <v>1</v>
      </c>
      <c r="N337" s="3" t="str">
        <f t="shared" si="25"/>
        <v>Outstanding</v>
      </c>
      <c r="O337" s="3" t="str">
        <f t="shared" si="26"/>
        <v>High Contribution &amp; Recent</v>
      </c>
      <c r="P337" s="3" t="str">
        <f t="shared" si="27"/>
        <v>Other</v>
      </c>
      <c r="Q337" s="3" t="str">
        <f t="shared" si="28"/>
        <v>Other</v>
      </c>
      <c r="R337" s="3" t="str">
        <f t="shared" si="29"/>
        <v>Not LCLS</v>
      </c>
      <c r="S337" s="3" t="str" cm="1">
        <f t="array" ref="S337">_xlfn.IFS(G337 &gt; 5000000, "Very High", G337 &gt; 1000000, "High", G337 &gt; 500000, "Medium", TRUE, "Low")</f>
        <v>Very High</v>
      </c>
      <c r="T337" s="3" t="str" cm="1">
        <f t="array" ref="T337">_xlfn.IFS(B337 &gt;= 2005, "Post-2005", B337 &gt;= 2000, "2000-2004", TRUE, "Pre-2000")</f>
        <v>Post-2005</v>
      </c>
    </row>
    <row r="338" spans="1:20" x14ac:dyDescent="0.85">
      <c r="A338" s="1">
        <v>41164</v>
      </c>
      <c r="B338" t="s">
        <v>12</v>
      </c>
      <c r="C338" t="s">
        <v>721</v>
      </c>
      <c r="D338" t="s">
        <v>722</v>
      </c>
      <c r="E338" t="s">
        <v>70</v>
      </c>
      <c r="F338" t="s">
        <v>71</v>
      </c>
      <c r="G338" t="s">
        <v>72</v>
      </c>
      <c r="H338">
        <v>2000</v>
      </c>
      <c r="I338" s="2">
        <v>3000000</v>
      </c>
      <c r="J338" s="2">
        <v>0</v>
      </c>
      <c r="K338" s="2">
        <v>3000000</v>
      </c>
      <c r="L338" t="s">
        <v>18</v>
      </c>
      <c r="M338" s="3" t="b">
        <f>trust_funds5[[#This Row],[Contributions Outstanding (USD)]]=0</f>
        <v>1</v>
      </c>
      <c r="N338" s="3" t="str">
        <f t="shared" si="25"/>
        <v>Outstanding</v>
      </c>
      <c r="O338" s="3" t="str">
        <f t="shared" si="26"/>
        <v>High Contribution &amp; Recent</v>
      </c>
      <c r="P338" s="3" t="str">
        <f t="shared" si="27"/>
        <v>Other</v>
      </c>
      <c r="Q338" s="3" t="str">
        <f t="shared" si="28"/>
        <v>Other</v>
      </c>
      <c r="R338" s="3" t="str">
        <f t="shared" si="29"/>
        <v>Not LCLS</v>
      </c>
      <c r="S338" s="3" t="str" cm="1">
        <f t="array" ref="S338">_xlfn.IFS(G338 &gt; 5000000, "Very High", G338 &gt; 1000000, "High", G338 &gt; 500000, "Medium", TRUE, "Low")</f>
        <v>Very High</v>
      </c>
      <c r="T338" s="3" t="str" cm="1">
        <f t="array" ref="T338">_xlfn.IFS(B338 &gt;= 2005, "Post-2005", B338 &gt;= 2000, "2000-2004", TRUE, "Pre-2000")</f>
        <v>Post-2005</v>
      </c>
    </row>
    <row r="339" spans="1:20" x14ac:dyDescent="0.85">
      <c r="A339" s="1">
        <v>41164</v>
      </c>
      <c r="B339" t="s">
        <v>90</v>
      </c>
      <c r="C339" t="s">
        <v>723</v>
      </c>
      <c r="D339" t="s">
        <v>724</v>
      </c>
      <c r="E339" t="s">
        <v>70</v>
      </c>
      <c r="F339" t="s">
        <v>71</v>
      </c>
      <c r="G339" t="s">
        <v>72</v>
      </c>
      <c r="H339">
        <v>2000</v>
      </c>
      <c r="I339" s="2">
        <v>1030764.35</v>
      </c>
      <c r="J339" s="2">
        <v>0</v>
      </c>
      <c r="K339" s="2">
        <v>1030764.35</v>
      </c>
      <c r="L339" t="s">
        <v>18</v>
      </c>
      <c r="M339" s="3" t="b">
        <f>trust_funds5[[#This Row],[Contributions Outstanding (USD)]]=0</f>
        <v>1</v>
      </c>
      <c r="N339" s="3" t="str">
        <f t="shared" si="25"/>
        <v>Outstanding</v>
      </c>
      <c r="O339" s="3" t="str">
        <f t="shared" si="26"/>
        <v>High Contribution &amp; Recent</v>
      </c>
      <c r="P339" s="3" t="str">
        <f t="shared" si="27"/>
        <v>Other</v>
      </c>
      <c r="Q339" s="3" t="str">
        <f t="shared" si="28"/>
        <v>Other</v>
      </c>
      <c r="R339" s="3" t="str">
        <f t="shared" si="29"/>
        <v>Not LCLS</v>
      </c>
      <c r="S339" s="3" t="str" cm="1">
        <f t="array" ref="S339">_xlfn.IFS(G339 &gt; 5000000, "Very High", G339 &gt; 1000000, "High", G339 &gt; 500000, "Medium", TRUE, "Low")</f>
        <v>Very High</v>
      </c>
      <c r="T339" s="3" t="str" cm="1">
        <f t="array" ref="T339">_xlfn.IFS(B339 &gt;= 2005, "Post-2005", B339 &gt;= 2000, "2000-2004", TRUE, "Pre-2000")</f>
        <v>Post-2005</v>
      </c>
    </row>
    <row r="340" spans="1:20" x14ac:dyDescent="0.85">
      <c r="A340" s="1">
        <v>41164</v>
      </c>
      <c r="B340" t="s">
        <v>12</v>
      </c>
      <c r="C340" t="s">
        <v>725</v>
      </c>
      <c r="D340" t="s">
        <v>726</v>
      </c>
      <c r="E340" t="s">
        <v>70</v>
      </c>
      <c r="F340" t="s">
        <v>71</v>
      </c>
      <c r="G340" t="s">
        <v>72</v>
      </c>
      <c r="H340">
        <v>2000</v>
      </c>
      <c r="I340" s="2">
        <v>4437793.97</v>
      </c>
      <c r="J340" s="2">
        <v>0</v>
      </c>
      <c r="K340" s="2">
        <v>4437793.97</v>
      </c>
      <c r="L340" t="s">
        <v>18</v>
      </c>
      <c r="M340" s="3" t="b">
        <f>trust_funds5[[#This Row],[Contributions Outstanding (USD)]]=0</f>
        <v>1</v>
      </c>
      <c r="N340" s="3" t="str">
        <f t="shared" si="25"/>
        <v>Outstanding</v>
      </c>
      <c r="O340" s="3" t="str">
        <f t="shared" si="26"/>
        <v>High Contribution &amp; Recent</v>
      </c>
      <c r="P340" s="3" t="str">
        <f t="shared" si="27"/>
        <v>Other</v>
      </c>
      <c r="Q340" s="3" t="str">
        <f t="shared" si="28"/>
        <v>Other</v>
      </c>
      <c r="R340" s="3" t="str">
        <f t="shared" si="29"/>
        <v>Not LCLS</v>
      </c>
      <c r="S340" s="3" t="str" cm="1">
        <f t="array" ref="S340">_xlfn.IFS(G340 &gt; 5000000, "Very High", G340 &gt; 1000000, "High", G340 &gt; 500000, "Medium", TRUE, "Low")</f>
        <v>Very High</v>
      </c>
      <c r="T340" s="3" t="str" cm="1">
        <f t="array" ref="T340">_xlfn.IFS(B340 &gt;= 2005, "Post-2005", B340 &gt;= 2000, "2000-2004", TRUE, "Pre-2000")</f>
        <v>Post-2005</v>
      </c>
    </row>
    <row r="341" spans="1:20" x14ac:dyDescent="0.85">
      <c r="A341" s="1">
        <v>41164</v>
      </c>
      <c r="B341" t="s">
        <v>507</v>
      </c>
      <c r="C341" t="s">
        <v>727</v>
      </c>
      <c r="D341" t="s">
        <v>728</v>
      </c>
      <c r="E341" t="s">
        <v>70</v>
      </c>
      <c r="F341" t="s">
        <v>71</v>
      </c>
      <c r="G341" t="s">
        <v>72</v>
      </c>
      <c r="H341">
        <v>2000</v>
      </c>
      <c r="I341" s="2">
        <v>4754186.43</v>
      </c>
      <c r="J341" s="2">
        <v>0</v>
      </c>
      <c r="K341" s="2">
        <v>4754186.43</v>
      </c>
      <c r="L341" t="s">
        <v>18</v>
      </c>
      <c r="M341" s="3" t="b">
        <f>trust_funds5[[#This Row],[Contributions Outstanding (USD)]]=0</f>
        <v>1</v>
      </c>
      <c r="N341" s="3" t="str">
        <f t="shared" si="25"/>
        <v>Outstanding</v>
      </c>
      <c r="O341" s="3" t="str">
        <f t="shared" si="26"/>
        <v>High Contribution &amp; Recent</v>
      </c>
      <c r="P341" s="3" t="str">
        <f t="shared" si="27"/>
        <v>Other</v>
      </c>
      <c r="Q341" s="3" t="str">
        <f t="shared" si="28"/>
        <v>Other</v>
      </c>
      <c r="R341" s="3" t="str">
        <f t="shared" si="29"/>
        <v>Not LCLS</v>
      </c>
      <c r="S341" s="3" t="str" cm="1">
        <f t="array" ref="S341">_xlfn.IFS(G341 &gt; 5000000, "Very High", G341 &gt; 1000000, "High", G341 &gt; 500000, "Medium", TRUE, "Low")</f>
        <v>Very High</v>
      </c>
      <c r="T341" s="3" t="str" cm="1">
        <f t="array" ref="T341">_xlfn.IFS(B341 &gt;= 2005, "Post-2005", B341 &gt;= 2000, "2000-2004", TRUE, "Pre-2000")</f>
        <v>Post-2005</v>
      </c>
    </row>
    <row r="342" spans="1:20" x14ac:dyDescent="0.85">
      <c r="A342" s="1">
        <v>41164</v>
      </c>
      <c r="B342" t="s">
        <v>12</v>
      </c>
      <c r="C342" t="s">
        <v>729</v>
      </c>
      <c r="D342" t="s">
        <v>730</v>
      </c>
      <c r="E342" t="s">
        <v>200</v>
      </c>
      <c r="F342" t="s">
        <v>201</v>
      </c>
      <c r="G342" t="s">
        <v>202</v>
      </c>
      <c r="H342">
        <v>2000</v>
      </c>
      <c r="I342" s="2">
        <v>1450000</v>
      </c>
      <c r="J342" s="2">
        <v>0</v>
      </c>
      <c r="K342" s="2">
        <v>1450000</v>
      </c>
      <c r="L342" t="s">
        <v>18</v>
      </c>
      <c r="M342" s="3" t="b">
        <f>trust_funds5[[#This Row],[Contributions Outstanding (USD)]]=0</f>
        <v>1</v>
      </c>
      <c r="N342" s="3" t="str">
        <f t="shared" si="25"/>
        <v>Outstanding</v>
      </c>
      <c r="O342" s="3" t="str">
        <f t="shared" si="26"/>
        <v>High Contribution &amp; Recent</v>
      </c>
      <c r="P342" s="3" t="str">
        <f t="shared" si="27"/>
        <v>Other</v>
      </c>
      <c r="Q342" s="3" t="str">
        <f t="shared" si="28"/>
        <v>Other</v>
      </c>
      <c r="R342" s="3" t="str">
        <f t="shared" si="29"/>
        <v>Not LCLS</v>
      </c>
      <c r="S342" s="3" t="str" cm="1">
        <f t="array" ref="S342">_xlfn.IFS(G342 &gt; 5000000, "Very High", G342 &gt; 1000000, "High", G342 &gt; 500000, "Medium", TRUE, "Low")</f>
        <v>Very High</v>
      </c>
      <c r="T342" s="3" t="str" cm="1">
        <f t="array" ref="T342">_xlfn.IFS(B342 &gt;= 2005, "Post-2005", B342 &gt;= 2000, "2000-2004", TRUE, "Pre-2000")</f>
        <v>Post-2005</v>
      </c>
    </row>
    <row r="343" spans="1:20" x14ac:dyDescent="0.85">
      <c r="A343" s="1">
        <v>41164</v>
      </c>
      <c r="B343" t="s">
        <v>12</v>
      </c>
      <c r="C343" t="s">
        <v>731</v>
      </c>
      <c r="D343" t="s">
        <v>732</v>
      </c>
      <c r="E343" t="s">
        <v>62</v>
      </c>
      <c r="F343" t="s">
        <v>63</v>
      </c>
      <c r="H343">
        <v>2000</v>
      </c>
      <c r="I343" s="2">
        <v>1817000</v>
      </c>
      <c r="J343" s="2">
        <v>0</v>
      </c>
      <c r="K343" s="2">
        <v>1817000</v>
      </c>
      <c r="L343" t="s">
        <v>18</v>
      </c>
      <c r="M343" s="3" t="b">
        <f>trust_funds5[[#This Row],[Contributions Outstanding (USD)]]=0</f>
        <v>1</v>
      </c>
      <c r="N343" s="3" t="str">
        <f t="shared" si="25"/>
        <v>Outstanding</v>
      </c>
      <c r="O343" s="3" t="str">
        <f t="shared" si="26"/>
        <v>High Contribution &amp; Recent</v>
      </c>
      <c r="P343" s="3" t="str">
        <f t="shared" si="27"/>
        <v>Other</v>
      </c>
      <c r="Q343" s="3" t="str">
        <f t="shared" si="28"/>
        <v>Other</v>
      </c>
      <c r="R343" s="3" t="str">
        <f t="shared" si="29"/>
        <v>Not LCLS</v>
      </c>
      <c r="S343" s="3" t="str" cm="1">
        <f t="array" ref="S343">_xlfn.IFS(G343 &gt; 5000000, "Very High", G343 &gt; 1000000, "High", G343 &gt; 500000, "Medium", TRUE, "Low")</f>
        <v>Low</v>
      </c>
      <c r="T343" s="3" t="str" cm="1">
        <f t="array" ref="T343">_xlfn.IFS(B343 &gt;= 2005, "Post-2005", B343 &gt;= 2000, "2000-2004", TRUE, "Pre-2000")</f>
        <v>Post-2005</v>
      </c>
    </row>
    <row r="344" spans="1:20" x14ac:dyDescent="0.85">
      <c r="A344" s="1">
        <v>41164</v>
      </c>
      <c r="B344" t="s">
        <v>481</v>
      </c>
      <c r="C344" t="s">
        <v>733</v>
      </c>
      <c r="D344" t="s">
        <v>734</v>
      </c>
      <c r="E344" t="s">
        <v>260</v>
      </c>
      <c r="F344" t="s">
        <v>261</v>
      </c>
      <c r="H344">
        <v>2000</v>
      </c>
      <c r="I344" s="2">
        <v>5000000</v>
      </c>
      <c r="J344" s="2">
        <v>0</v>
      </c>
      <c r="K344" s="2">
        <v>5000000</v>
      </c>
      <c r="L344" t="s">
        <v>116</v>
      </c>
      <c r="M344" s="3" t="b">
        <f>trust_funds5[[#This Row],[Contributions Outstanding (USD)]]=0</f>
        <v>1</v>
      </c>
      <c r="N344" s="3" t="str">
        <f t="shared" si="25"/>
        <v>Outstanding</v>
      </c>
      <c r="O344" s="3" t="str">
        <f t="shared" si="26"/>
        <v>High Contribution &amp; Recent</v>
      </c>
      <c r="P344" s="3" t="str">
        <f t="shared" si="27"/>
        <v>Other</v>
      </c>
      <c r="Q344" s="3" t="str">
        <f t="shared" si="28"/>
        <v>Other</v>
      </c>
      <c r="R344" s="3" t="str">
        <f t="shared" si="29"/>
        <v>Not LCLS</v>
      </c>
      <c r="S344" s="3" t="str" cm="1">
        <f t="array" ref="S344">_xlfn.IFS(G344 &gt; 5000000, "Very High", G344 &gt; 1000000, "High", G344 &gt; 500000, "Medium", TRUE, "Low")</f>
        <v>Low</v>
      </c>
      <c r="T344" s="3" t="str" cm="1">
        <f t="array" ref="T344">_xlfn.IFS(B344 &gt;= 2005, "Post-2005", B344 &gt;= 2000, "2000-2004", TRUE, "Pre-2000")</f>
        <v>Post-2005</v>
      </c>
    </row>
    <row r="345" spans="1:20" x14ac:dyDescent="0.85">
      <c r="A345" s="1">
        <v>41164</v>
      </c>
      <c r="B345" t="s">
        <v>12</v>
      </c>
      <c r="C345" t="s">
        <v>735</v>
      </c>
      <c r="D345" t="s">
        <v>736</v>
      </c>
      <c r="E345" t="s">
        <v>102</v>
      </c>
      <c r="F345" t="s">
        <v>103</v>
      </c>
      <c r="G345" t="s">
        <v>104</v>
      </c>
      <c r="H345">
        <v>2000</v>
      </c>
      <c r="I345" s="2">
        <v>1106876.8700000001</v>
      </c>
      <c r="J345" s="2">
        <v>0</v>
      </c>
      <c r="K345" s="2">
        <v>1106876.8700000001</v>
      </c>
      <c r="L345" t="s">
        <v>18</v>
      </c>
      <c r="M345" s="3" t="b">
        <f>trust_funds5[[#This Row],[Contributions Outstanding (USD)]]=0</f>
        <v>1</v>
      </c>
      <c r="N345" s="3" t="str">
        <f t="shared" si="25"/>
        <v>Outstanding</v>
      </c>
      <c r="O345" s="3" t="str">
        <f t="shared" si="26"/>
        <v>High Contribution &amp; Recent</v>
      </c>
      <c r="P345" s="3" t="str">
        <f t="shared" si="27"/>
        <v>Other</v>
      </c>
      <c r="Q345" s="3" t="str">
        <f t="shared" si="28"/>
        <v>Other</v>
      </c>
      <c r="R345" s="3" t="str">
        <f t="shared" si="29"/>
        <v>Not LCLS</v>
      </c>
      <c r="S345" s="3" t="str" cm="1">
        <f t="array" ref="S345">_xlfn.IFS(G345 &gt; 5000000, "Very High", G345 &gt; 1000000, "High", G345 &gt; 500000, "Medium", TRUE, "Low")</f>
        <v>Very High</v>
      </c>
      <c r="T345" s="3" t="str" cm="1">
        <f t="array" ref="T345">_xlfn.IFS(B345 &gt;= 2005, "Post-2005", B345 &gt;= 2000, "2000-2004", TRUE, "Pre-2000")</f>
        <v>Post-2005</v>
      </c>
    </row>
    <row r="346" spans="1:20" x14ac:dyDescent="0.85">
      <c r="A346" s="1">
        <v>41164</v>
      </c>
      <c r="B346" t="s">
        <v>12</v>
      </c>
      <c r="C346" t="s">
        <v>737</v>
      </c>
      <c r="D346" t="s">
        <v>738</v>
      </c>
      <c r="E346" t="s">
        <v>119</v>
      </c>
      <c r="F346" t="s">
        <v>120</v>
      </c>
      <c r="G346" t="s">
        <v>121</v>
      </c>
      <c r="H346">
        <v>2000</v>
      </c>
      <c r="I346" s="2">
        <v>112817.5</v>
      </c>
      <c r="J346" s="2">
        <v>0</v>
      </c>
      <c r="K346" s="2">
        <v>112817.5</v>
      </c>
      <c r="L346" t="s">
        <v>18</v>
      </c>
      <c r="M346" s="3" t="b">
        <f>trust_funds5[[#This Row],[Contributions Outstanding (USD)]]=0</f>
        <v>1</v>
      </c>
      <c r="N346" s="3" t="str">
        <f t="shared" si="25"/>
        <v>Outstanding</v>
      </c>
      <c r="O346" s="3" t="str">
        <f t="shared" si="26"/>
        <v>High Contribution &amp; Recent</v>
      </c>
      <c r="P346" s="3" t="str">
        <f t="shared" si="27"/>
        <v>Other</v>
      </c>
      <c r="Q346" s="3" t="str">
        <f t="shared" si="28"/>
        <v>Other</v>
      </c>
      <c r="R346" s="3" t="str">
        <f t="shared" si="29"/>
        <v>Not LCLS</v>
      </c>
      <c r="S346" s="3" t="str" cm="1">
        <f t="array" ref="S346">_xlfn.IFS(G346 &gt; 5000000, "Very High", G346 &gt; 1000000, "High", G346 &gt; 500000, "Medium", TRUE, "Low")</f>
        <v>Very High</v>
      </c>
      <c r="T346" s="3" t="str" cm="1">
        <f t="array" ref="T346">_xlfn.IFS(B346 &gt;= 2005, "Post-2005", B346 &gt;= 2000, "2000-2004", TRUE, "Pre-2000")</f>
        <v>Post-2005</v>
      </c>
    </row>
    <row r="347" spans="1:20" x14ac:dyDescent="0.85">
      <c r="A347" s="1">
        <v>41164</v>
      </c>
      <c r="B347" t="s">
        <v>739</v>
      </c>
      <c r="C347" t="s">
        <v>740</v>
      </c>
      <c r="D347" t="s">
        <v>741</v>
      </c>
      <c r="E347" t="s">
        <v>200</v>
      </c>
      <c r="F347" t="s">
        <v>201</v>
      </c>
      <c r="G347" t="s">
        <v>202</v>
      </c>
      <c r="H347">
        <v>2000</v>
      </c>
      <c r="I347" s="2">
        <v>1251362.18</v>
      </c>
      <c r="J347" s="2">
        <v>0</v>
      </c>
      <c r="K347" s="2">
        <v>1251362.18</v>
      </c>
      <c r="L347" t="s">
        <v>116</v>
      </c>
      <c r="M347" s="3" t="b">
        <f>trust_funds5[[#This Row],[Contributions Outstanding (USD)]]=0</f>
        <v>1</v>
      </c>
      <c r="N347" s="3" t="str">
        <f t="shared" si="25"/>
        <v>Outstanding</v>
      </c>
      <c r="O347" s="3" t="str">
        <f t="shared" si="26"/>
        <v>High Contribution &amp; Recent</v>
      </c>
      <c r="P347" s="3" t="str">
        <f t="shared" si="27"/>
        <v>Other</v>
      </c>
      <c r="Q347" s="3" t="str">
        <f t="shared" si="28"/>
        <v>Other</v>
      </c>
      <c r="R347" s="3" t="str">
        <f t="shared" si="29"/>
        <v>Not LCLS</v>
      </c>
      <c r="S347" s="3" t="str" cm="1">
        <f t="array" ref="S347">_xlfn.IFS(G347 &gt; 5000000, "Very High", G347 &gt; 1000000, "High", G347 &gt; 500000, "Medium", TRUE, "Low")</f>
        <v>Very High</v>
      </c>
      <c r="T347" s="3" t="str" cm="1">
        <f t="array" ref="T347">_xlfn.IFS(B347 &gt;= 2005, "Post-2005", B347 &gt;= 2000, "2000-2004", TRUE, "Pre-2000")</f>
        <v>Post-2005</v>
      </c>
    </row>
    <row r="348" spans="1:20" x14ac:dyDescent="0.85">
      <c r="A348" s="1">
        <v>41164</v>
      </c>
      <c r="B348" t="s">
        <v>739</v>
      </c>
      <c r="C348" t="s">
        <v>740</v>
      </c>
      <c r="D348" t="s">
        <v>741</v>
      </c>
      <c r="E348" t="s">
        <v>113</v>
      </c>
      <c r="F348" t="s">
        <v>114</v>
      </c>
      <c r="G348" t="s">
        <v>115</v>
      </c>
      <c r="H348">
        <v>2000</v>
      </c>
      <c r="I348" s="2">
        <v>57648289</v>
      </c>
      <c r="J348" s="2">
        <v>6950780</v>
      </c>
      <c r="K348" s="2">
        <v>64599069</v>
      </c>
      <c r="L348" t="s">
        <v>116</v>
      </c>
      <c r="M348" s="3" t="b">
        <f>trust_funds5[[#This Row],[Contributions Outstanding (USD)]]=0</f>
        <v>0</v>
      </c>
      <c r="N348" s="3" t="str">
        <f t="shared" si="25"/>
        <v>Outstanding</v>
      </c>
      <c r="O348" s="3" t="str">
        <f t="shared" si="26"/>
        <v>High Contribution &amp; Recent</v>
      </c>
      <c r="P348" s="3" t="str">
        <f t="shared" si="27"/>
        <v>Other</v>
      </c>
      <c r="Q348" s="3" t="str">
        <f t="shared" si="28"/>
        <v>Other</v>
      </c>
      <c r="R348" s="3" t="str">
        <f t="shared" si="29"/>
        <v>Not LCLS</v>
      </c>
      <c r="S348" s="3" t="str" cm="1">
        <f t="array" ref="S348">_xlfn.IFS(G348 &gt; 5000000, "Very High", G348 &gt; 1000000, "High", G348 &gt; 500000, "Medium", TRUE, "Low")</f>
        <v>Very High</v>
      </c>
      <c r="T348" s="3" t="str" cm="1">
        <f t="array" ref="T348">_xlfn.IFS(B348 &gt;= 2005, "Post-2005", B348 &gt;= 2000, "2000-2004", TRUE, "Pre-2000")</f>
        <v>Post-2005</v>
      </c>
    </row>
    <row r="349" spans="1:20" x14ac:dyDescent="0.85">
      <c r="A349" s="1">
        <v>41164</v>
      </c>
      <c r="B349" t="s">
        <v>12</v>
      </c>
      <c r="C349" t="s">
        <v>742</v>
      </c>
      <c r="D349" t="s">
        <v>743</v>
      </c>
      <c r="E349" t="s">
        <v>744</v>
      </c>
      <c r="F349" t="s">
        <v>745</v>
      </c>
      <c r="G349" t="s">
        <v>746</v>
      </c>
      <c r="H349">
        <v>2000</v>
      </c>
      <c r="I349" s="2">
        <v>100000</v>
      </c>
      <c r="J349" s="2">
        <v>0</v>
      </c>
      <c r="K349" s="2">
        <v>100000</v>
      </c>
      <c r="L349" t="s">
        <v>18</v>
      </c>
      <c r="M349" s="3" t="b">
        <f>trust_funds5[[#This Row],[Contributions Outstanding (USD)]]=0</f>
        <v>1</v>
      </c>
      <c r="N349" s="3" t="str">
        <f t="shared" si="25"/>
        <v>Outstanding</v>
      </c>
      <c r="O349" s="3" t="str">
        <f t="shared" si="26"/>
        <v>High Contribution &amp; Recent</v>
      </c>
      <c r="P349" s="3" t="str">
        <f t="shared" si="27"/>
        <v>Other</v>
      </c>
      <c r="Q349" s="3" t="str">
        <f t="shared" si="28"/>
        <v>Other</v>
      </c>
      <c r="R349" s="3" t="str">
        <f t="shared" si="29"/>
        <v>Not LCLS</v>
      </c>
      <c r="S349" s="3" t="str" cm="1">
        <f t="array" ref="S349">_xlfn.IFS(G349 &gt; 5000000, "Very High", G349 &gt; 1000000, "High", G349 &gt; 500000, "Medium", TRUE, "Low")</f>
        <v>Very High</v>
      </c>
      <c r="T349" s="3" t="str" cm="1">
        <f t="array" ref="T349">_xlfn.IFS(B349 &gt;= 2005, "Post-2005", B349 &gt;= 2000, "2000-2004", TRUE, "Pre-2000")</f>
        <v>Post-2005</v>
      </c>
    </row>
    <row r="350" spans="1:20" x14ac:dyDescent="0.85">
      <c r="A350" s="1">
        <v>41164</v>
      </c>
      <c r="B350" t="s">
        <v>33</v>
      </c>
      <c r="C350" t="s">
        <v>747</v>
      </c>
      <c r="D350" t="s">
        <v>748</v>
      </c>
      <c r="E350" t="s">
        <v>102</v>
      </c>
      <c r="F350" t="s">
        <v>103</v>
      </c>
      <c r="G350" t="s">
        <v>104</v>
      </c>
      <c r="H350">
        <v>2000</v>
      </c>
      <c r="I350" s="2">
        <v>4777000</v>
      </c>
      <c r="J350" s="2">
        <v>0</v>
      </c>
      <c r="K350" s="2">
        <v>4777000</v>
      </c>
      <c r="L350" t="s">
        <v>18</v>
      </c>
      <c r="M350" s="3" t="b">
        <f>trust_funds5[[#This Row],[Contributions Outstanding (USD)]]=0</f>
        <v>1</v>
      </c>
      <c r="N350" s="3" t="str">
        <f t="shared" si="25"/>
        <v>Outstanding</v>
      </c>
      <c r="O350" s="3" t="str">
        <f t="shared" si="26"/>
        <v>High Contribution &amp; Recent</v>
      </c>
      <c r="P350" s="3" t="str">
        <f t="shared" si="27"/>
        <v>Other</v>
      </c>
      <c r="Q350" s="3" t="str">
        <f t="shared" si="28"/>
        <v>Other</v>
      </c>
      <c r="R350" s="3" t="str">
        <f t="shared" si="29"/>
        <v>Not LCLS</v>
      </c>
      <c r="S350" s="3" t="str" cm="1">
        <f t="array" ref="S350">_xlfn.IFS(G350 &gt; 5000000, "Very High", G350 &gt; 1000000, "High", G350 &gt; 500000, "Medium", TRUE, "Low")</f>
        <v>Very High</v>
      </c>
      <c r="T350" s="3" t="str" cm="1">
        <f t="array" ref="T350">_xlfn.IFS(B350 &gt;= 2005, "Post-2005", B350 &gt;= 2000, "2000-2004", TRUE, "Pre-2000")</f>
        <v>Post-2005</v>
      </c>
    </row>
    <row r="351" spans="1:20" x14ac:dyDescent="0.85">
      <c r="A351" s="1">
        <v>41164</v>
      </c>
      <c r="B351" t="s">
        <v>12</v>
      </c>
      <c r="C351" t="s">
        <v>749</v>
      </c>
      <c r="D351" t="s">
        <v>750</v>
      </c>
      <c r="E351" t="s">
        <v>102</v>
      </c>
      <c r="F351" t="s">
        <v>103</v>
      </c>
      <c r="G351" t="s">
        <v>104</v>
      </c>
      <c r="H351">
        <v>2000</v>
      </c>
      <c r="I351" s="2">
        <v>747536.31</v>
      </c>
      <c r="J351" s="2">
        <v>0</v>
      </c>
      <c r="K351" s="2">
        <v>747536.31</v>
      </c>
      <c r="L351" t="s">
        <v>18</v>
      </c>
      <c r="M351" s="3" t="b">
        <f>trust_funds5[[#This Row],[Contributions Outstanding (USD)]]=0</f>
        <v>1</v>
      </c>
      <c r="N351" s="3" t="str">
        <f t="shared" si="25"/>
        <v>Outstanding</v>
      </c>
      <c r="O351" s="3" t="str">
        <f t="shared" si="26"/>
        <v>High Contribution &amp; Recent</v>
      </c>
      <c r="P351" s="3" t="str">
        <f t="shared" si="27"/>
        <v>Other</v>
      </c>
      <c r="Q351" s="3" t="str">
        <f t="shared" si="28"/>
        <v>Other</v>
      </c>
      <c r="R351" s="3" t="str">
        <f t="shared" si="29"/>
        <v>Not LCLS</v>
      </c>
      <c r="S351" s="3" t="str" cm="1">
        <f t="array" ref="S351">_xlfn.IFS(G351 &gt; 5000000, "Very High", G351 &gt; 1000000, "High", G351 &gt; 500000, "Medium", TRUE, "Low")</f>
        <v>Very High</v>
      </c>
      <c r="T351" s="3" t="str" cm="1">
        <f t="array" ref="T351">_xlfn.IFS(B351 &gt;= 2005, "Post-2005", B351 &gt;= 2000, "2000-2004", TRUE, "Pre-2000")</f>
        <v>Post-2005</v>
      </c>
    </row>
    <row r="352" spans="1:20" x14ac:dyDescent="0.85">
      <c r="A352" s="1">
        <v>41164</v>
      </c>
      <c r="B352" t="s">
        <v>751</v>
      </c>
      <c r="C352" t="s">
        <v>752</v>
      </c>
      <c r="D352" t="s">
        <v>753</v>
      </c>
      <c r="E352" t="s">
        <v>102</v>
      </c>
      <c r="F352" t="s">
        <v>103</v>
      </c>
      <c r="G352" t="s">
        <v>104</v>
      </c>
      <c r="H352">
        <v>2000</v>
      </c>
      <c r="I352" s="2">
        <v>11928142.85</v>
      </c>
      <c r="J352" s="2">
        <v>0</v>
      </c>
      <c r="K352" s="2">
        <v>11928142.85</v>
      </c>
      <c r="L352" t="s">
        <v>18</v>
      </c>
      <c r="M352" s="3" t="b">
        <f>trust_funds5[[#This Row],[Contributions Outstanding (USD)]]=0</f>
        <v>1</v>
      </c>
      <c r="N352" s="3" t="str">
        <f t="shared" si="25"/>
        <v>Outstanding</v>
      </c>
      <c r="O352" s="3" t="str">
        <f t="shared" si="26"/>
        <v>High Contribution &amp; Recent</v>
      </c>
      <c r="P352" s="3" t="str">
        <f t="shared" si="27"/>
        <v>Other</v>
      </c>
      <c r="Q352" s="3" t="str">
        <f t="shared" si="28"/>
        <v>Other</v>
      </c>
      <c r="R352" s="3" t="str">
        <f t="shared" si="29"/>
        <v>Not LCLS</v>
      </c>
      <c r="S352" s="3" t="str" cm="1">
        <f t="array" ref="S352">_xlfn.IFS(G352 &gt; 5000000, "Very High", G352 &gt; 1000000, "High", G352 &gt; 500000, "Medium", TRUE, "Low")</f>
        <v>Very High</v>
      </c>
      <c r="T352" s="3" t="str" cm="1">
        <f t="array" ref="T352">_xlfn.IFS(B352 &gt;= 2005, "Post-2005", B352 &gt;= 2000, "2000-2004", TRUE, "Pre-2000")</f>
        <v>Post-2005</v>
      </c>
    </row>
    <row r="353" spans="1:20" x14ac:dyDescent="0.85">
      <c r="A353" s="1">
        <v>41164</v>
      </c>
      <c r="B353" t="s">
        <v>12</v>
      </c>
      <c r="C353" t="s">
        <v>754</v>
      </c>
      <c r="D353" t="s">
        <v>755</v>
      </c>
      <c r="E353" t="s">
        <v>102</v>
      </c>
      <c r="F353" t="s">
        <v>103</v>
      </c>
      <c r="G353" t="s">
        <v>104</v>
      </c>
      <c r="H353">
        <v>2000</v>
      </c>
      <c r="I353" s="2">
        <v>721981.91</v>
      </c>
      <c r="J353" s="2">
        <v>0</v>
      </c>
      <c r="K353" s="2">
        <v>721981.91</v>
      </c>
      <c r="L353" t="s">
        <v>18</v>
      </c>
      <c r="M353" s="3" t="b">
        <f>trust_funds5[[#This Row],[Contributions Outstanding (USD)]]=0</f>
        <v>1</v>
      </c>
      <c r="N353" s="3" t="str">
        <f t="shared" si="25"/>
        <v>Outstanding</v>
      </c>
      <c r="O353" s="3" t="str">
        <f t="shared" si="26"/>
        <v>High Contribution &amp; Recent</v>
      </c>
      <c r="P353" s="3" t="str">
        <f t="shared" si="27"/>
        <v>Other</v>
      </c>
      <c r="Q353" s="3" t="str">
        <f t="shared" si="28"/>
        <v>Other</v>
      </c>
      <c r="R353" s="3" t="str">
        <f t="shared" si="29"/>
        <v>Not LCLS</v>
      </c>
      <c r="S353" s="3" t="str" cm="1">
        <f t="array" ref="S353">_xlfn.IFS(G353 &gt; 5000000, "Very High", G353 &gt; 1000000, "High", G353 &gt; 500000, "Medium", TRUE, "Low")</f>
        <v>Very High</v>
      </c>
      <c r="T353" s="3" t="str" cm="1">
        <f t="array" ref="T353">_xlfn.IFS(B353 &gt;= 2005, "Post-2005", B353 &gt;= 2000, "2000-2004", TRUE, "Pre-2000")</f>
        <v>Post-2005</v>
      </c>
    </row>
    <row r="354" spans="1:20" x14ac:dyDescent="0.85">
      <c r="A354" s="1">
        <v>41164</v>
      </c>
      <c r="B354" t="s">
        <v>600</v>
      </c>
      <c r="C354" t="s">
        <v>756</v>
      </c>
      <c r="D354" t="s">
        <v>757</v>
      </c>
      <c r="E354" t="s">
        <v>102</v>
      </c>
      <c r="F354" t="s">
        <v>103</v>
      </c>
      <c r="G354" t="s">
        <v>104</v>
      </c>
      <c r="H354">
        <v>2000</v>
      </c>
      <c r="I354" s="2">
        <v>4324521.43</v>
      </c>
      <c r="J354" s="2">
        <v>0</v>
      </c>
      <c r="K354" s="2">
        <v>4324521.43</v>
      </c>
      <c r="L354" t="s">
        <v>18</v>
      </c>
      <c r="M354" s="3" t="b">
        <f>trust_funds5[[#This Row],[Contributions Outstanding (USD)]]=0</f>
        <v>1</v>
      </c>
      <c r="N354" s="3" t="str">
        <f t="shared" si="25"/>
        <v>Outstanding</v>
      </c>
      <c r="O354" s="3" t="str">
        <f t="shared" si="26"/>
        <v>High Contribution &amp; Recent</v>
      </c>
      <c r="P354" s="3" t="str">
        <f t="shared" si="27"/>
        <v>Other</v>
      </c>
      <c r="Q354" s="3" t="str">
        <f t="shared" si="28"/>
        <v>Other</v>
      </c>
      <c r="R354" s="3" t="str">
        <f t="shared" si="29"/>
        <v>Not LCLS</v>
      </c>
      <c r="S354" s="3" t="str" cm="1">
        <f t="array" ref="S354">_xlfn.IFS(G354 &gt; 5000000, "Very High", G354 &gt; 1000000, "High", G354 &gt; 500000, "Medium", TRUE, "Low")</f>
        <v>Very High</v>
      </c>
      <c r="T354" s="3" t="str" cm="1">
        <f t="array" ref="T354">_xlfn.IFS(B354 &gt;= 2005, "Post-2005", B354 &gt;= 2000, "2000-2004", TRUE, "Pre-2000")</f>
        <v>Post-2005</v>
      </c>
    </row>
    <row r="355" spans="1:20" x14ac:dyDescent="0.85">
      <c r="A355" s="1">
        <v>41164</v>
      </c>
      <c r="B355" t="s">
        <v>82</v>
      </c>
      <c r="C355" t="s">
        <v>758</v>
      </c>
      <c r="D355" t="s">
        <v>759</v>
      </c>
      <c r="E355" t="s">
        <v>102</v>
      </c>
      <c r="F355" t="s">
        <v>103</v>
      </c>
      <c r="G355" t="s">
        <v>104</v>
      </c>
      <c r="H355">
        <v>2000</v>
      </c>
      <c r="I355" s="2">
        <v>188592</v>
      </c>
      <c r="J355" s="2">
        <v>0</v>
      </c>
      <c r="K355" s="2">
        <v>188592</v>
      </c>
      <c r="L355" t="s">
        <v>18</v>
      </c>
      <c r="M355" s="3" t="b">
        <f>trust_funds5[[#This Row],[Contributions Outstanding (USD)]]=0</f>
        <v>1</v>
      </c>
      <c r="N355" s="3" t="str">
        <f t="shared" si="25"/>
        <v>Outstanding</v>
      </c>
      <c r="O355" s="3" t="str">
        <f t="shared" si="26"/>
        <v>High Contribution &amp; Recent</v>
      </c>
      <c r="P355" s="3" t="str">
        <f t="shared" si="27"/>
        <v>Other</v>
      </c>
      <c r="Q355" s="3" t="str">
        <f t="shared" si="28"/>
        <v>Other</v>
      </c>
      <c r="R355" s="3" t="str">
        <f t="shared" si="29"/>
        <v>Not LCLS</v>
      </c>
      <c r="S355" s="3" t="str" cm="1">
        <f t="array" ref="S355">_xlfn.IFS(G355 &gt; 5000000, "Very High", G355 &gt; 1000000, "High", G355 &gt; 500000, "Medium", TRUE, "Low")</f>
        <v>Very High</v>
      </c>
      <c r="T355" s="3" t="str" cm="1">
        <f t="array" ref="T355">_xlfn.IFS(B355 &gt;= 2005, "Post-2005", B355 &gt;= 2000, "2000-2004", TRUE, "Pre-2000")</f>
        <v>Post-2005</v>
      </c>
    </row>
    <row r="356" spans="1:20" x14ac:dyDescent="0.85">
      <c r="A356" s="1">
        <v>41164</v>
      </c>
      <c r="B356" t="s">
        <v>739</v>
      </c>
      <c r="C356" t="s">
        <v>760</v>
      </c>
      <c r="D356" t="s">
        <v>761</v>
      </c>
      <c r="E356" t="s">
        <v>113</v>
      </c>
      <c r="F356" t="s">
        <v>114</v>
      </c>
      <c r="G356" t="s">
        <v>115</v>
      </c>
      <c r="H356">
        <v>2000</v>
      </c>
      <c r="I356" s="2">
        <v>650000</v>
      </c>
      <c r="J356" s="2">
        <v>0</v>
      </c>
      <c r="K356" s="2">
        <v>650000</v>
      </c>
      <c r="L356" t="s">
        <v>18</v>
      </c>
      <c r="M356" s="3" t="b">
        <f>trust_funds5[[#This Row],[Contributions Outstanding (USD)]]=0</f>
        <v>1</v>
      </c>
      <c r="N356" s="3" t="str">
        <f t="shared" si="25"/>
        <v>Outstanding</v>
      </c>
      <c r="O356" s="3" t="str">
        <f t="shared" si="26"/>
        <v>High Contribution &amp; Recent</v>
      </c>
      <c r="P356" s="3" t="str">
        <f t="shared" si="27"/>
        <v>Other</v>
      </c>
      <c r="Q356" s="3" t="str">
        <f t="shared" si="28"/>
        <v>Other</v>
      </c>
      <c r="R356" s="3" t="str">
        <f t="shared" si="29"/>
        <v>Not LCLS</v>
      </c>
      <c r="S356" s="3" t="str" cm="1">
        <f t="array" ref="S356">_xlfn.IFS(G356 &gt; 5000000, "Very High", G356 &gt; 1000000, "High", G356 &gt; 500000, "Medium", TRUE, "Low")</f>
        <v>Very High</v>
      </c>
      <c r="T356" s="3" t="str" cm="1">
        <f t="array" ref="T356">_xlfn.IFS(B356 &gt;= 2005, "Post-2005", B356 &gt;= 2000, "2000-2004", TRUE, "Pre-2000")</f>
        <v>Post-2005</v>
      </c>
    </row>
    <row r="357" spans="1:20" x14ac:dyDescent="0.85">
      <c r="A357" s="1">
        <v>41164</v>
      </c>
      <c r="B357" t="s">
        <v>12</v>
      </c>
      <c r="C357" t="s">
        <v>762</v>
      </c>
      <c r="D357" t="s">
        <v>763</v>
      </c>
      <c r="E357" t="s">
        <v>21</v>
      </c>
      <c r="F357" t="s">
        <v>22</v>
      </c>
      <c r="G357" t="s">
        <v>23</v>
      </c>
      <c r="H357">
        <v>2000</v>
      </c>
      <c r="I357" s="2">
        <v>7459152.2599999998</v>
      </c>
      <c r="J357" s="2">
        <v>0</v>
      </c>
      <c r="K357" s="2">
        <v>7459152.2599999998</v>
      </c>
      <c r="L357" t="s">
        <v>18</v>
      </c>
      <c r="M357" s="3" t="b">
        <f>trust_funds5[[#This Row],[Contributions Outstanding (USD)]]=0</f>
        <v>1</v>
      </c>
      <c r="N357" s="3" t="str">
        <f t="shared" si="25"/>
        <v>Outstanding</v>
      </c>
      <c r="O357" s="3" t="str">
        <f t="shared" si="26"/>
        <v>High Contribution &amp; Recent</v>
      </c>
      <c r="P357" s="3" t="str">
        <f t="shared" si="27"/>
        <v>Other</v>
      </c>
      <c r="Q357" s="3" t="str">
        <f t="shared" si="28"/>
        <v>Other</v>
      </c>
      <c r="R357" s="3" t="str">
        <f t="shared" si="29"/>
        <v>Not LCLS</v>
      </c>
      <c r="S357" s="3" t="str" cm="1">
        <f t="array" ref="S357">_xlfn.IFS(G357 &gt; 5000000, "Very High", G357 &gt; 1000000, "High", G357 &gt; 500000, "Medium", TRUE, "Low")</f>
        <v>Very High</v>
      </c>
      <c r="T357" s="3" t="str" cm="1">
        <f t="array" ref="T357">_xlfn.IFS(B357 &gt;= 2005, "Post-2005", B357 &gt;= 2000, "2000-2004", TRUE, "Pre-2000")</f>
        <v>Post-2005</v>
      </c>
    </row>
    <row r="358" spans="1:20" x14ac:dyDescent="0.85">
      <c r="A358" s="1">
        <v>41164</v>
      </c>
      <c r="B358" t="s">
        <v>12</v>
      </c>
      <c r="C358" t="s">
        <v>764</v>
      </c>
      <c r="D358" t="s">
        <v>765</v>
      </c>
      <c r="E358" t="s">
        <v>56</v>
      </c>
      <c r="F358" t="s">
        <v>57</v>
      </c>
      <c r="G358" t="s">
        <v>58</v>
      </c>
      <c r="H358">
        <v>2000</v>
      </c>
      <c r="I358" s="2">
        <v>2296841.66</v>
      </c>
      <c r="J358" s="2">
        <v>0</v>
      </c>
      <c r="K358" s="2">
        <v>2296841.66</v>
      </c>
      <c r="L358" t="s">
        <v>18</v>
      </c>
      <c r="M358" s="3" t="b">
        <f>trust_funds5[[#This Row],[Contributions Outstanding (USD)]]=0</f>
        <v>1</v>
      </c>
      <c r="N358" s="3" t="str">
        <f t="shared" si="25"/>
        <v>Outstanding</v>
      </c>
      <c r="O358" s="3" t="str">
        <f t="shared" si="26"/>
        <v>High Contribution &amp; Recent</v>
      </c>
      <c r="P358" s="3" t="str">
        <f t="shared" si="27"/>
        <v>Other</v>
      </c>
      <c r="Q358" s="3" t="str">
        <f t="shared" si="28"/>
        <v>Other</v>
      </c>
      <c r="R358" s="3" t="str">
        <f t="shared" si="29"/>
        <v>Not LCLS</v>
      </c>
      <c r="S358" s="3" t="str" cm="1">
        <f t="array" ref="S358">_xlfn.IFS(G358 &gt; 5000000, "Very High", G358 &gt; 1000000, "High", G358 &gt; 500000, "Medium", TRUE, "Low")</f>
        <v>Very High</v>
      </c>
      <c r="T358" s="3" t="str" cm="1">
        <f t="array" ref="T358">_xlfn.IFS(B358 &gt;= 2005, "Post-2005", B358 &gt;= 2000, "2000-2004", TRUE, "Pre-2000")</f>
        <v>Post-2005</v>
      </c>
    </row>
    <row r="359" spans="1:20" x14ac:dyDescent="0.85">
      <c r="A359" s="1">
        <v>41164</v>
      </c>
      <c r="B359" t="s">
        <v>12</v>
      </c>
      <c r="C359" t="s">
        <v>766</v>
      </c>
      <c r="D359" t="s">
        <v>767</v>
      </c>
      <c r="E359" t="s">
        <v>119</v>
      </c>
      <c r="F359" t="s">
        <v>120</v>
      </c>
      <c r="G359" t="s">
        <v>121</v>
      </c>
      <c r="H359">
        <v>2000</v>
      </c>
      <c r="I359" s="2">
        <v>22419671.120000001</v>
      </c>
      <c r="J359" s="2">
        <v>0</v>
      </c>
      <c r="K359" s="2">
        <v>22419671.120000001</v>
      </c>
      <c r="L359" t="s">
        <v>18</v>
      </c>
      <c r="M359" s="3" t="b">
        <f>trust_funds5[[#This Row],[Contributions Outstanding (USD)]]=0</f>
        <v>1</v>
      </c>
      <c r="N359" s="3" t="str">
        <f t="shared" si="25"/>
        <v>Outstanding</v>
      </c>
      <c r="O359" s="3" t="str">
        <f t="shared" si="26"/>
        <v>High Contribution &amp; Recent</v>
      </c>
      <c r="P359" s="3" t="str">
        <f t="shared" si="27"/>
        <v>Other</v>
      </c>
      <c r="Q359" s="3" t="str">
        <f t="shared" si="28"/>
        <v>Other</v>
      </c>
      <c r="R359" s="3" t="str">
        <f t="shared" si="29"/>
        <v>Not LCLS</v>
      </c>
      <c r="S359" s="3" t="str" cm="1">
        <f t="array" ref="S359">_xlfn.IFS(G359 &gt; 5000000, "Very High", G359 &gt; 1000000, "High", G359 &gt; 500000, "Medium", TRUE, "Low")</f>
        <v>Very High</v>
      </c>
      <c r="T359" s="3" t="str" cm="1">
        <f t="array" ref="T359">_xlfn.IFS(B359 &gt;= 2005, "Post-2005", B359 &gt;= 2000, "2000-2004", TRUE, "Pre-2000")</f>
        <v>Post-2005</v>
      </c>
    </row>
    <row r="360" spans="1:20" x14ac:dyDescent="0.85">
      <c r="A360" s="1">
        <v>41164</v>
      </c>
      <c r="B360" t="s">
        <v>33</v>
      </c>
      <c r="C360" t="s">
        <v>768</v>
      </c>
      <c r="D360" t="s">
        <v>769</v>
      </c>
      <c r="E360" t="s">
        <v>70</v>
      </c>
      <c r="F360" t="s">
        <v>71</v>
      </c>
      <c r="G360" t="s">
        <v>72</v>
      </c>
      <c r="H360">
        <v>2000</v>
      </c>
      <c r="I360" s="2">
        <v>401909.54</v>
      </c>
      <c r="J360" s="2">
        <v>0</v>
      </c>
      <c r="K360" s="2">
        <v>401909.54</v>
      </c>
      <c r="L360" t="s">
        <v>18</v>
      </c>
      <c r="M360" s="3" t="b">
        <f>trust_funds5[[#This Row],[Contributions Outstanding (USD)]]=0</f>
        <v>1</v>
      </c>
      <c r="N360" s="3" t="str">
        <f t="shared" si="25"/>
        <v>Outstanding</v>
      </c>
      <c r="O360" s="3" t="str">
        <f t="shared" si="26"/>
        <v>High Contribution &amp; Recent</v>
      </c>
      <c r="P360" s="3" t="str">
        <f t="shared" si="27"/>
        <v>Other</v>
      </c>
      <c r="Q360" s="3" t="str">
        <f t="shared" si="28"/>
        <v>Other</v>
      </c>
      <c r="R360" s="3" t="str">
        <f t="shared" si="29"/>
        <v>Not LCLS</v>
      </c>
      <c r="S360" s="3" t="str" cm="1">
        <f t="array" ref="S360">_xlfn.IFS(G360 &gt; 5000000, "Very High", G360 &gt; 1000000, "High", G360 &gt; 500000, "Medium", TRUE, "Low")</f>
        <v>Very High</v>
      </c>
      <c r="T360" s="3" t="str" cm="1">
        <f t="array" ref="T360">_xlfn.IFS(B360 &gt;= 2005, "Post-2005", B360 &gt;= 2000, "2000-2004", TRUE, "Pre-2000")</f>
        <v>Post-2005</v>
      </c>
    </row>
    <row r="361" spans="1:20" x14ac:dyDescent="0.85">
      <c r="A361" s="1">
        <v>41164</v>
      </c>
      <c r="B361" t="s">
        <v>33</v>
      </c>
      <c r="C361" t="s">
        <v>770</v>
      </c>
      <c r="D361" t="s">
        <v>771</v>
      </c>
      <c r="E361" t="s">
        <v>42</v>
      </c>
      <c r="F361" t="s">
        <v>43</v>
      </c>
      <c r="G361" t="s">
        <v>44</v>
      </c>
      <c r="H361">
        <v>2000</v>
      </c>
      <c r="I361" s="2">
        <v>10203430.9</v>
      </c>
      <c r="J361" s="2">
        <v>0</v>
      </c>
      <c r="K361" s="2">
        <v>10203430.9</v>
      </c>
      <c r="L361" t="s">
        <v>18</v>
      </c>
      <c r="M361" s="3" t="b">
        <f>trust_funds5[[#This Row],[Contributions Outstanding (USD)]]=0</f>
        <v>1</v>
      </c>
      <c r="N361" s="3" t="str">
        <f t="shared" si="25"/>
        <v>Outstanding</v>
      </c>
      <c r="O361" s="3" t="str">
        <f t="shared" si="26"/>
        <v>High Contribution &amp; Recent</v>
      </c>
      <c r="P361" s="3" t="str">
        <f t="shared" si="27"/>
        <v>Other</v>
      </c>
      <c r="Q361" s="3" t="str">
        <f t="shared" si="28"/>
        <v>Other</v>
      </c>
      <c r="R361" s="3" t="str">
        <f t="shared" si="29"/>
        <v>Not LCLS</v>
      </c>
      <c r="S361" s="3" t="str" cm="1">
        <f t="array" ref="S361">_xlfn.IFS(G361 &gt; 5000000, "Very High", G361 &gt; 1000000, "High", G361 &gt; 500000, "Medium", TRUE, "Low")</f>
        <v>Very High</v>
      </c>
      <c r="T361" s="3" t="str" cm="1">
        <f t="array" ref="T361">_xlfn.IFS(B361 &gt;= 2005, "Post-2005", B361 &gt;= 2000, "2000-2004", TRUE, "Pre-2000")</f>
        <v>Post-2005</v>
      </c>
    </row>
    <row r="362" spans="1:20" x14ac:dyDescent="0.85">
      <c r="A362" s="1">
        <v>41164</v>
      </c>
      <c r="B362" t="s">
        <v>700</v>
      </c>
      <c r="C362" t="s">
        <v>772</v>
      </c>
      <c r="D362" t="s">
        <v>773</v>
      </c>
      <c r="E362" t="s">
        <v>62</v>
      </c>
      <c r="F362" t="s">
        <v>63</v>
      </c>
      <c r="H362">
        <v>2000</v>
      </c>
      <c r="I362" s="2">
        <v>30387811.629999999</v>
      </c>
      <c r="J362" s="2">
        <v>0</v>
      </c>
      <c r="K362" s="2">
        <v>30387811.629999999</v>
      </c>
      <c r="L362" t="s">
        <v>18</v>
      </c>
      <c r="M362" s="3" t="b">
        <f>trust_funds5[[#This Row],[Contributions Outstanding (USD)]]=0</f>
        <v>1</v>
      </c>
      <c r="N362" s="3" t="str">
        <f t="shared" si="25"/>
        <v>Outstanding</v>
      </c>
      <c r="O362" s="3" t="str">
        <f t="shared" si="26"/>
        <v>High Contribution &amp; Recent</v>
      </c>
      <c r="P362" s="3" t="str">
        <f t="shared" si="27"/>
        <v>Other</v>
      </c>
      <c r="Q362" s="3" t="str">
        <f t="shared" si="28"/>
        <v>Other</v>
      </c>
      <c r="R362" s="3" t="str">
        <f t="shared" si="29"/>
        <v>Not LCLS</v>
      </c>
      <c r="S362" s="3" t="str" cm="1">
        <f t="array" ref="S362">_xlfn.IFS(G362 &gt; 5000000, "Very High", G362 &gt; 1000000, "High", G362 &gt; 500000, "Medium", TRUE, "Low")</f>
        <v>Low</v>
      </c>
      <c r="T362" s="3" t="str" cm="1">
        <f t="array" ref="T362">_xlfn.IFS(B362 &gt;= 2005, "Post-2005", B362 &gt;= 2000, "2000-2004", TRUE, "Pre-2000")</f>
        <v>Post-2005</v>
      </c>
    </row>
    <row r="363" spans="1:20" x14ac:dyDescent="0.85">
      <c r="A363" s="1">
        <v>41164</v>
      </c>
      <c r="B363" t="s">
        <v>700</v>
      </c>
      <c r="C363" t="s">
        <v>774</v>
      </c>
      <c r="D363" t="s">
        <v>775</v>
      </c>
      <c r="E363" t="s">
        <v>200</v>
      </c>
      <c r="F363" t="s">
        <v>201</v>
      </c>
      <c r="G363" t="s">
        <v>213</v>
      </c>
      <c r="H363">
        <v>2000</v>
      </c>
      <c r="I363" s="2">
        <v>6714789.3200000003</v>
      </c>
      <c r="J363" s="2">
        <v>0</v>
      </c>
      <c r="K363" s="2">
        <v>6714789.3200000003</v>
      </c>
      <c r="L363" t="s">
        <v>18</v>
      </c>
      <c r="M363" s="3" t="b">
        <f>trust_funds5[[#This Row],[Contributions Outstanding (USD)]]=0</f>
        <v>1</v>
      </c>
      <c r="N363" s="3" t="str">
        <f t="shared" si="25"/>
        <v>Outstanding</v>
      </c>
      <c r="O363" s="3" t="str">
        <f t="shared" si="26"/>
        <v>High Contribution &amp; Recent</v>
      </c>
      <c r="P363" s="3" t="str">
        <f t="shared" si="27"/>
        <v>Other</v>
      </c>
      <c r="Q363" s="3" t="str">
        <f t="shared" si="28"/>
        <v>Other</v>
      </c>
      <c r="R363" s="3" t="str">
        <f t="shared" si="29"/>
        <v>Not LCLS</v>
      </c>
      <c r="S363" s="3" t="str" cm="1">
        <f t="array" ref="S363">_xlfn.IFS(G363 &gt; 5000000, "Very High", G363 &gt; 1000000, "High", G363 &gt; 500000, "Medium", TRUE, "Low")</f>
        <v>Very High</v>
      </c>
      <c r="T363" s="3" t="str" cm="1">
        <f t="array" ref="T363">_xlfn.IFS(B363 &gt;= 2005, "Post-2005", B363 &gt;= 2000, "2000-2004", TRUE, "Pre-2000")</f>
        <v>Post-2005</v>
      </c>
    </row>
    <row r="364" spans="1:20" x14ac:dyDescent="0.85">
      <c r="A364" s="1">
        <v>41164</v>
      </c>
      <c r="B364" t="s">
        <v>700</v>
      </c>
      <c r="C364" t="s">
        <v>774</v>
      </c>
      <c r="D364" t="s">
        <v>775</v>
      </c>
      <c r="E364" t="s">
        <v>113</v>
      </c>
      <c r="F364" t="s">
        <v>114</v>
      </c>
      <c r="G364" t="s">
        <v>115</v>
      </c>
      <c r="H364">
        <v>2000</v>
      </c>
      <c r="I364" s="2">
        <v>19200000</v>
      </c>
      <c r="J364" s="2">
        <v>0</v>
      </c>
      <c r="K364" s="2">
        <v>19200000</v>
      </c>
      <c r="L364" t="s">
        <v>18</v>
      </c>
      <c r="M364" s="3" t="b">
        <f>trust_funds5[[#This Row],[Contributions Outstanding (USD)]]=0</f>
        <v>1</v>
      </c>
      <c r="N364" s="3" t="str">
        <f t="shared" si="25"/>
        <v>Outstanding</v>
      </c>
      <c r="O364" s="3" t="str">
        <f t="shared" si="26"/>
        <v>High Contribution &amp; Recent</v>
      </c>
      <c r="P364" s="3" t="str">
        <f t="shared" si="27"/>
        <v>Other</v>
      </c>
      <c r="Q364" s="3" t="str">
        <f t="shared" si="28"/>
        <v>Other</v>
      </c>
      <c r="R364" s="3" t="str">
        <f t="shared" si="29"/>
        <v>Not LCLS</v>
      </c>
      <c r="S364" s="3" t="str" cm="1">
        <f t="array" ref="S364">_xlfn.IFS(G364 &gt; 5000000, "Very High", G364 &gt; 1000000, "High", G364 &gt; 500000, "Medium", TRUE, "Low")</f>
        <v>Very High</v>
      </c>
      <c r="T364" s="3" t="str" cm="1">
        <f t="array" ref="T364">_xlfn.IFS(B364 &gt;= 2005, "Post-2005", B364 &gt;= 2000, "2000-2004", TRUE, "Pre-2000")</f>
        <v>Post-2005</v>
      </c>
    </row>
    <row r="365" spans="1:20" x14ac:dyDescent="0.85">
      <c r="A365" s="1">
        <v>41164</v>
      </c>
      <c r="B365" t="s">
        <v>700</v>
      </c>
      <c r="C365" t="s">
        <v>776</v>
      </c>
      <c r="D365" t="s">
        <v>777</v>
      </c>
      <c r="E365" t="s">
        <v>113</v>
      </c>
      <c r="F365" t="s">
        <v>114</v>
      </c>
      <c r="G365" t="s">
        <v>115</v>
      </c>
      <c r="H365">
        <v>2000</v>
      </c>
      <c r="I365" s="2">
        <v>20000000</v>
      </c>
      <c r="J365" s="2">
        <v>0</v>
      </c>
      <c r="K365" s="2">
        <v>20000000</v>
      </c>
      <c r="L365" t="s">
        <v>18</v>
      </c>
      <c r="M365" s="3" t="b">
        <f>trust_funds5[[#This Row],[Contributions Outstanding (USD)]]=0</f>
        <v>1</v>
      </c>
      <c r="N365" s="3" t="str">
        <f t="shared" si="25"/>
        <v>Outstanding</v>
      </c>
      <c r="O365" s="3" t="str">
        <f t="shared" si="26"/>
        <v>High Contribution &amp; Recent</v>
      </c>
      <c r="P365" s="3" t="str">
        <f t="shared" si="27"/>
        <v>Other</v>
      </c>
      <c r="Q365" s="3" t="str">
        <f t="shared" si="28"/>
        <v>Other</v>
      </c>
      <c r="R365" s="3" t="str">
        <f t="shared" si="29"/>
        <v>Not LCLS</v>
      </c>
      <c r="S365" s="3" t="str" cm="1">
        <f t="array" ref="S365">_xlfn.IFS(G365 &gt; 5000000, "Very High", G365 &gt; 1000000, "High", G365 &gt; 500000, "Medium", TRUE, "Low")</f>
        <v>Very High</v>
      </c>
      <c r="T365" s="3" t="str" cm="1">
        <f t="array" ref="T365">_xlfn.IFS(B365 &gt;= 2005, "Post-2005", B365 &gt;= 2000, "2000-2004", TRUE, "Pre-2000")</f>
        <v>Post-2005</v>
      </c>
    </row>
    <row r="366" spans="1:20" x14ac:dyDescent="0.85">
      <c r="A366" s="1">
        <v>41164</v>
      </c>
      <c r="B366" t="s">
        <v>700</v>
      </c>
      <c r="C366" t="s">
        <v>778</v>
      </c>
      <c r="D366" t="s">
        <v>779</v>
      </c>
      <c r="E366" t="s">
        <v>62</v>
      </c>
      <c r="F366" t="s">
        <v>63</v>
      </c>
      <c r="H366">
        <v>2000</v>
      </c>
      <c r="I366" s="2">
        <v>11694356.51</v>
      </c>
      <c r="J366" s="2">
        <v>0</v>
      </c>
      <c r="K366" s="2">
        <v>11694356.51</v>
      </c>
      <c r="L366" t="s">
        <v>18</v>
      </c>
      <c r="M366" s="3" t="b">
        <f>trust_funds5[[#This Row],[Contributions Outstanding (USD)]]=0</f>
        <v>1</v>
      </c>
      <c r="N366" s="3" t="str">
        <f t="shared" si="25"/>
        <v>Outstanding</v>
      </c>
      <c r="O366" s="3" t="str">
        <f t="shared" si="26"/>
        <v>High Contribution &amp; Recent</v>
      </c>
      <c r="P366" s="3" t="str">
        <f t="shared" si="27"/>
        <v>Other</v>
      </c>
      <c r="Q366" s="3" t="str">
        <f t="shared" si="28"/>
        <v>Other</v>
      </c>
      <c r="R366" s="3" t="str">
        <f t="shared" si="29"/>
        <v>Not LCLS</v>
      </c>
      <c r="S366" s="3" t="str" cm="1">
        <f t="array" ref="S366">_xlfn.IFS(G366 &gt; 5000000, "Very High", G366 &gt; 1000000, "High", G366 &gt; 500000, "Medium", TRUE, "Low")</f>
        <v>Low</v>
      </c>
      <c r="T366" s="3" t="str" cm="1">
        <f t="array" ref="T366">_xlfn.IFS(B366 &gt;= 2005, "Post-2005", B366 &gt;= 2000, "2000-2004", TRUE, "Pre-2000")</f>
        <v>Post-2005</v>
      </c>
    </row>
    <row r="367" spans="1:20" x14ac:dyDescent="0.85">
      <c r="A367" s="1">
        <v>41164</v>
      </c>
      <c r="B367" t="s">
        <v>700</v>
      </c>
      <c r="C367" t="s">
        <v>780</v>
      </c>
      <c r="D367" t="s">
        <v>781</v>
      </c>
      <c r="E367" t="s">
        <v>62</v>
      </c>
      <c r="F367" t="s">
        <v>63</v>
      </c>
      <c r="H367">
        <v>2000</v>
      </c>
      <c r="I367" s="2">
        <v>13327573</v>
      </c>
      <c r="J367" s="2">
        <v>0</v>
      </c>
      <c r="K367" s="2">
        <v>13327573</v>
      </c>
      <c r="L367" t="s">
        <v>18</v>
      </c>
      <c r="M367" s="3" t="b">
        <f>trust_funds5[[#This Row],[Contributions Outstanding (USD)]]=0</f>
        <v>1</v>
      </c>
      <c r="N367" s="3" t="str">
        <f t="shared" si="25"/>
        <v>Outstanding</v>
      </c>
      <c r="O367" s="3" t="str">
        <f t="shared" si="26"/>
        <v>High Contribution &amp; Recent</v>
      </c>
      <c r="P367" s="3" t="str">
        <f t="shared" si="27"/>
        <v>Other</v>
      </c>
      <c r="Q367" s="3" t="str">
        <f t="shared" si="28"/>
        <v>Other</v>
      </c>
      <c r="R367" s="3" t="str">
        <f t="shared" si="29"/>
        <v>Not LCLS</v>
      </c>
      <c r="S367" s="3" t="str" cm="1">
        <f t="array" ref="S367">_xlfn.IFS(G367 &gt; 5000000, "Very High", G367 &gt; 1000000, "High", G367 &gt; 500000, "Medium", TRUE, "Low")</f>
        <v>Low</v>
      </c>
      <c r="T367" s="3" t="str" cm="1">
        <f t="array" ref="T367">_xlfn.IFS(B367 &gt;= 2005, "Post-2005", B367 &gt;= 2000, "2000-2004", TRUE, "Pre-2000")</f>
        <v>Post-2005</v>
      </c>
    </row>
    <row r="368" spans="1:20" x14ac:dyDescent="0.85">
      <c r="A368" s="1">
        <v>41164</v>
      </c>
      <c r="B368" t="s">
        <v>700</v>
      </c>
      <c r="C368" t="s">
        <v>782</v>
      </c>
      <c r="D368" t="s">
        <v>783</v>
      </c>
      <c r="E368" t="s">
        <v>62</v>
      </c>
      <c r="F368" t="s">
        <v>63</v>
      </c>
      <c r="H368">
        <v>2000</v>
      </c>
      <c r="I368" s="2">
        <v>4866435</v>
      </c>
      <c r="J368" s="2">
        <v>0</v>
      </c>
      <c r="K368" s="2">
        <v>4866435</v>
      </c>
      <c r="L368" t="s">
        <v>18</v>
      </c>
      <c r="M368" s="3" t="b">
        <f>trust_funds5[[#This Row],[Contributions Outstanding (USD)]]=0</f>
        <v>1</v>
      </c>
      <c r="N368" s="3" t="str">
        <f t="shared" si="25"/>
        <v>Outstanding</v>
      </c>
      <c r="O368" s="3" t="str">
        <f t="shared" si="26"/>
        <v>High Contribution &amp; Recent</v>
      </c>
      <c r="P368" s="3" t="str">
        <f t="shared" si="27"/>
        <v>Other</v>
      </c>
      <c r="Q368" s="3" t="str">
        <f t="shared" si="28"/>
        <v>Other</v>
      </c>
      <c r="R368" s="3" t="str">
        <f t="shared" si="29"/>
        <v>Not LCLS</v>
      </c>
      <c r="S368" s="3" t="str" cm="1">
        <f t="array" ref="S368">_xlfn.IFS(G368 &gt; 5000000, "Very High", G368 &gt; 1000000, "High", G368 &gt; 500000, "Medium", TRUE, "Low")</f>
        <v>Low</v>
      </c>
      <c r="T368" s="3" t="str" cm="1">
        <f t="array" ref="T368">_xlfn.IFS(B368 &gt;= 2005, "Post-2005", B368 &gt;= 2000, "2000-2004", TRUE, "Pre-2000")</f>
        <v>Post-2005</v>
      </c>
    </row>
    <row r="369" spans="1:20" x14ac:dyDescent="0.85">
      <c r="A369" s="1">
        <v>41164</v>
      </c>
      <c r="B369" t="s">
        <v>12</v>
      </c>
      <c r="C369" t="s">
        <v>784</v>
      </c>
      <c r="D369" t="s">
        <v>785</v>
      </c>
      <c r="E369" t="s">
        <v>119</v>
      </c>
      <c r="F369" t="s">
        <v>120</v>
      </c>
      <c r="G369" t="s">
        <v>121</v>
      </c>
      <c r="H369">
        <v>2000</v>
      </c>
      <c r="I369" s="2">
        <v>1615170.63</v>
      </c>
      <c r="J369" s="2">
        <v>0</v>
      </c>
      <c r="K369" s="2">
        <v>1615170.63</v>
      </c>
      <c r="L369" t="s">
        <v>18</v>
      </c>
      <c r="M369" s="3" t="b">
        <f>trust_funds5[[#This Row],[Contributions Outstanding (USD)]]=0</f>
        <v>1</v>
      </c>
      <c r="N369" s="3" t="str">
        <f t="shared" si="25"/>
        <v>Outstanding</v>
      </c>
      <c r="O369" s="3" t="str">
        <f t="shared" si="26"/>
        <v>High Contribution &amp; Recent</v>
      </c>
      <c r="P369" s="3" t="str">
        <f t="shared" si="27"/>
        <v>Other</v>
      </c>
      <c r="Q369" s="3" t="str">
        <f t="shared" si="28"/>
        <v>Other</v>
      </c>
      <c r="R369" s="3" t="str">
        <f t="shared" si="29"/>
        <v>Not LCLS</v>
      </c>
      <c r="S369" s="3" t="str" cm="1">
        <f t="array" ref="S369">_xlfn.IFS(G369 &gt; 5000000, "Very High", G369 &gt; 1000000, "High", G369 &gt; 500000, "Medium", TRUE, "Low")</f>
        <v>Very High</v>
      </c>
      <c r="T369" s="3" t="str" cm="1">
        <f t="array" ref="T369">_xlfn.IFS(B369 &gt;= 2005, "Post-2005", B369 &gt;= 2000, "2000-2004", TRUE, "Pre-2000")</f>
        <v>Post-2005</v>
      </c>
    </row>
    <row r="370" spans="1:20" x14ac:dyDescent="0.85">
      <c r="A370" s="1">
        <v>41164</v>
      </c>
      <c r="B370" t="s">
        <v>700</v>
      </c>
      <c r="C370" t="s">
        <v>786</v>
      </c>
      <c r="D370" t="s">
        <v>787</v>
      </c>
      <c r="E370" t="s">
        <v>119</v>
      </c>
      <c r="F370" t="s">
        <v>120</v>
      </c>
      <c r="G370" t="s">
        <v>121</v>
      </c>
      <c r="H370">
        <v>2000</v>
      </c>
      <c r="I370" s="2">
        <v>5061241.01</v>
      </c>
      <c r="J370" s="2">
        <v>0</v>
      </c>
      <c r="K370" s="2">
        <v>5061241.01</v>
      </c>
      <c r="L370" t="s">
        <v>18</v>
      </c>
      <c r="M370" s="3" t="b">
        <f>trust_funds5[[#This Row],[Contributions Outstanding (USD)]]=0</f>
        <v>1</v>
      </c>
      <c r="N370" s="3" t="str">
        <f t="shared" si="25"/>
        <v>Outstanding</v>
      </c>
      <c r="O370" s="3" t="str">
        <f t="shared" si="26"/>
        <v>High Contribution &amp; Recent</v>
      </c>
      <c r="P370" s="3" t="str">
        <f t="shared" si="27"/>
        <v>Other</v>
      </c>
      <c r="Q370" s="3" t="str">
        <f t="shared" si="28"/>
        <v>Other</v>
      </c>
      <c r="R370" s="3" t="str">
        <f t="shared" si="29"/>
        <v>Not LCLS</v>
      </c>
      <c r="S370" s="3" t="str" cm="1">
        <f t="array" ref="S370">_xlfn.IFS(G370 &gt; 5000000, "Very High", G370 &gt; 1000000, "High", G370 &gt; 500000, "Medium", TRUE, "Low")</f>
        <v>Very High</v>
      </c>
      <c r="T370" s="3" t="str" cm="1">
        <f t="array" ref="T370">_xlfn.IFS(B370 &gt;= 2005, "Post-2005", B370 &gt;= 2000, "2000-2004", TRUE, "Pre-2000")</f>
        <v>Post-2005</v>
      </c>
    </row>
    <row r="371" spans="1:20" x14ac:dyDescent="0.85">
      <c r="A371" s="1">
        <v>41164</v>
      </c>
      <c r="B371" t="s">
        <v>12</v>
      </c>
      <c r="C371" t="s">
        <v>788</v>
      </c>
      <c r="D371" t="s">
        <v>789</v>
      </c>
      <c r="E371" t="s">
        <v>119</v>
      </c>
      <c r="F371" t="s">
        <v>120</v>
      </c>
      <c r="G371" t="s">
        <v>121</v>
      </c>
      <c r="H371">
        <v>2000</v>
      </c>
      <c r="I371" s="2">
        <v>10087765.390000001</v>
      </c>
      <c r="J371" s="2">
        <v>0</v>
      </c>
      <c r="K371" s="2">
        <v>10087765.390000001</v>
      </c>
      <c r="L371" t="s">
        <v>18</v>
      </c>
      <c r="M371" s="3" t="b">
        <f>trust_funds5[[#This Row],[Contributions Outstanding (USD)]]=0</f>
        <v>1</v>
      </c>
      <c r="N371" s="3" t="str">
        <f t="shared" si="25"/>
        <v>Outstanding</v>
      </c>
      <c r="O371" s="3" t="str">
        <f t="shared" si="26"/>
        <v>High Contribution &amp; Recent</v>
      </c>
      <c r="P371" s="3" t="str">
        <f t="shared" si="27"/>
        <v>Other</v>
      </c>
      <c r="Q371" s="3" t="str">
        <f t="shared" si="28"/>
        <v>Other</v>
      </c>
      <c r="R371" s="3" t="str">
        <f t="shared" si="29"/>
        <v>Not LCLS</v>
      </c>
      <c r="S371" s="3" t="str" cm="1">
        <f t="array" ref="S371">_xlfn.IFS(G371 &gt; 5000000, "Very High", G371 &gt; 1000000, "High", G371 &gt; 500000, "Medium", TRUE, "Low")</f>
        <v>Very High</v>
      </c>
      <c r="T371" s="3" t="str" cm="1">
        <f t="array" ref="T371">_xlfn.IFS(B371 &gt;= 2005, "Post-2005", B371 &gt;= 2000, "2000-2004", TRUE, "Pre-2000")</f>
        <v>Post-2005</v>
      </c>
    </row>
    <row r="372" spans="1:20" x14ac:dyDescent="0.85">
      <c r="A372" s="1">
        <v>41164</v>
      </c>
      <c r="B372" t="s">
        <v>12</v>
      </c>
      <c r="C372" t="s">
        <v>790</v>
      </c>
      <c r="D372" t="s">
        <v>791</v>
      </c>
      <c r="E372" t="s">
        <v>119</v>
      </c>
      <c r="F372" t="s">
        <v>120</v>
      </c>
      <c r="G372" t="s">
        <v>121</v>
      </c>
      <c r="H372">
        <v>2000</v>
      </c>
      <c r="I372" s="2">
        <v>380507.99</v>
      </c>
      <c r="J372" s="2">
        <v>0</v>
      </c>
      <c r="K372" s="2">
        <v>380507.99</v>
      </c>
      <c r="L372" t="s">
        <v>18</v>
      </c>
      <c r="M372" s="3" t="b">
        <f>trust_funds5[[#This Row],[Contributions Outstanding (USD)]]=0</f>
        <v>1</v>
      </c>
      <c r="N372" s="3" t="str">
        <f t="shared" si="25"/>
        <v>Outstanding</v>
      </c>
      <c r="O372" s="3" t="str">
        <f t="shared" si="26"/>
        <v>High Contribution &amp; Recent</v>
      </c>
      <c r="P372" s="3" t="str">
        <f t="shared" si="27"/>
        <v>Other</v>
      </c>
      <c r="Q372" s="3" t="str">
        <f t="shared" si="28"/>
        <v>Other</v>
      </c>
      <c r="R372" s="3" t="str">
        <f t="shared" si="29"/>
        <v>Not LCLS</v>
      </c>
      <c r="S372" s="3" t="str" cm="1">
        <f t="array" ref="S372">_xlfn.IFS(G372 &gt; 5000000, "Very High", G372 &gt; 1000000, "High", G372 &gt; 500000, "Medium", TRUE, "Low")</f>
        <v>Very High</v>
      </c>
      <c r="T372" s="3" t="str" cm="1">
        <f t="array" ref="T372">_xlfn.IFS(B372 &gt;= 2005, "Post-2005", B372 &gt;= 2000, "2000-2004", TRUE, "Pre-2000")</f>
        <v>Post-2005</v>
      </c>
    </row>
    <row r="373" spans="1:20" x14ac:dyDescent="0.85">
      <c r="A373" s="1">
        <v>41164</v>
      </c>
      <c r="B373" t="s">
        <v>12</v>
      </c>
      <c r="C373" t="s">
        <v>792</v>
      </c>
      <c r="D373" t="s">
        <v>793</v>
      </c>
      <c r="E373" t="s">
        <v>119</v>
      </c>
      <c r="F373" t="s">
        <v>120</v>
      </c>
      <c r="G373" t="s">
        <v>121</v>
      </c>
      <c r="H373">
        <v>2000</v>
      </c>
      <c r="I373" s="2">
        <v>8479000.6400000006</v>
      </c>
      <c r="J373" s="2">
        <v>0</v>
      </c>
      <c r="K373" s="2">
        <v>8479000.6400000006</v>
      </c>
      <c r="L373" t="s">
        <v>18</v>
      </c>
      <c r="M373" s="3" t="b">
        <f>trust_funds5[[#This Row],[Contributions Outstanding (USD)]]=0</f>
        <v>1</v>
      </c>
      <c r="N373" s="3" t="str">
        <f t="shared" si="25"/>
        <v>Outstanding</v>
      </c>
      <c r="O373" s="3" t="str">
        <f t="shared" si="26"/>
        <v>High Contribution &amp; Recent</v>
      </c>
      <c r="P373" s="3" t="str">
        <f t="shared" si="27"/>
        <v>Other</v>
      </c>
      <c r="Q373" s="3" t="str">
        <f t="shared" si="28"/>
        <v>Other</v>
      </c>
      <c r="R373" s="3" t="str">
        <f t="shared" si="29"/>
        <v>Not LCLS</v>
      </c>
      <c r="S373" s="3" t="str" cm="1">
        <f t="array" ref="S373">_xlfn.IFS(G373 &gt; 5000000, "Very High", G373 &gt; 1000000, "High", G373 &gt; 500000, "Medium", TRUE, "Low")</f>
        <v>Very High</v>
      </c>
      <c r="T373" s="3" t="str" cm="1">
        <f t="array" ref="T373">_xlfn.IFS(B373 &gt;= 2005, "Post-2005", B373 &gt;= 2000, "2000-2004", TRUE, "Pre-2000")</f>
        <v>Post-2005</v>
      </c>
    </row>
    <row r="374" spans="1:20" x14ac:dyDescent="0.85">
      <c r="A374" s="1">
        <v>41164</v>
      </c>
      <c r="B374" t="s">
        <v>59</v>
      </c>
      <c r="C374" t="s">
        <v>794</v>
      </c>
      <c r="D374" t="s">
        <v>795</v>
      </c>
      <c r="E374" t="s">
        <v>119</v>
      </c>
      <c r="F374" t="s">
        <v>120</v>
      </c>
      <c r="G374" t="s">
        <v>121</v>
      </c>
      <c r="H374">
        <v>2000</v>
      </c>
      <c r="I374" s="2">
        <v>10000000</v>
      </c>
      <c r="J374" s="2">
        <v>0</v>
      </c>
      <c r="K374" s="2">
        <v>10000000</v>
      </c>
      <c r="L374" t="s">
        <v>18</v>
      </c>
      <c r="M374" s="3" t="b">
        <f>trust_funds5[[#This Row],[Contributions Outstanding (USD)]]=0</f>
        <v>1</v>
      </c>
      <c r="N374" s="3" t="str">
        <f t="shared" si="25"/>
        <v>Outstanding</v>
      </c>
      <c r="O374" s="3" t="str">
        <f t="shared" si="26"/>
        <v>High Contribution &amp; Recent</v>
      </c>
      <c r="P374" s="3" t="str">
        <f t="shared" si="27"/>
        <v>Other</v>
      </c>
      <c r="Q374" s="3" t="str">
        <f t="shared" si="28"/>
        <v>Other</v>
      </c>
      <c r="R374" s="3" t="str">
        <f t="shared" si="29"/>
        <v>Not LCLS</v>
      </c>
      <c r="S374" s="3" t="str" cm="1">
        <f t="array" ref="S374">_xlfn.IFS(G374 &gt; 5000000, "Very High", G374 &gt; 1000000, "High", G374 &gt; 500000, "Medium", TRUE, "Low")</f>
        <v>Very High</v>
      </c>
      <c r="T374" s="3" t="str" cm="1">
        <f t="array" ref="T374">_xlfn.IFS(B374 &gt;= 2005, "Post-2005", B374 &gt;= 2000, "2000-2004", TRUE, "Pre-2000")</f>
        <v>Post-2005</v>
      </c>
    </row>
    <row r="375" spans="1:20" x14ac:dyDescent="0.85">
      <c r="A375" s="1">
        <v>41164</v>
      </c>
      <c r="B375" t="s">
        <v>323</v>
      </c>
      <c r="C375" t="s">
        <v>796</v>
      </c>
      <c r="D375" t="s">
        <v>797</v>
      </c>
      <c r="E375" t="s">
        <v>119</v>
      </c>
      <c r="F375" t="s">
        <v>120</v>
      </c>
      <c r="G375" t="s">
        <v>798</v>
      </c>
      <c r="H375">
        <v>2000</v>
      </c>
      <c r="I375" s="2">
        <v>24208758.989999998</v>
      </c>
      <c r="J375" s="2">
        <v>0</v>
      </c>
      <c r="K375" s="2">
        <v>24208758.989999998</v>
      </c>
      <c r="L375" t="s">
        <v>18</v>
      </c>
      <c r="M375" s="3" t="b">
        <f>trust_funds5[[#This Row],[Contributions Outstanding (USD)]]=0</f>
        <v>1</v>
      </c>
      <c r="N375" s="3" t="str">
        <f t="shared" si="25"/>
        <v>Outstanding</v>
      </c>
      <c r="O375" s="3" t="str">
        <f t="shared" si="26"/>
        <v>High Contribution &amp; Recent</v>
      </c>
      <c r="P375" s="3" t="str">
        <f t="shared" si="27"/>
        <v>Other</v>
      </c>
      <c r="Q375" s="3" t="str">
        <f t="shared" si="28"/>
        <v>Other</v>
      </c>
      <c r="R375" s="3" t="str">
        <f t="shared" si="29"/>
        <v>Not LCLS</v>
      </c>
      <c r="S375" s="3" t="str" cm="1">
        <f t="array" ref="S375">_xlfn.IFS(G375 &gt; 5000000, "Very High", G375 &gt; 1000000, "High", G375 &gt; 500000, "Medium", TRUE, "Low")</f>
        <v>Very High</v>
      </c>
      <c r="T375" s="3" t="str" cm="1">
        <f t="array" ref="T375">_xlfn.IFS(B375 &gt;= 2005, "Post-2005", B375 &gt;= 2000, "2000-2004", TRUE, "Pre-2000")</f>
        <v>Post-2005</v>
      </c>
    </row>
    <row r="376" spans="1:20" x14ac:dyDescent="0.85">
      <c r="A376" s="1">
        <v>41164</v>
      </c>
      <c r="B376" t="s">
        <v>59</v>
      </c>
      <c r="C376" t="s">
        <v>799</v>
      </c>
      <c r="D376" t="s">
        <v>800</v>
      </c>
      <c r="E376" t="s">
        <v>119</v>
      </c>
      <c r="F376" t="s">
        <v>120</v>
      </c>
      <c r="G376" t="s">
        <v>121</v>
      </c>
      <c r="H376">
        <v>2000</v>
      </c>
      <c r="I376" s="2">
        <v>4700000</v>
      </c>
      <c r="J376" s="2">
        <v>0</v>
      </c>
      <c r="K376" s="2">
        <v>4700000</v>
      </c>
      <c r="L376" t="s">
        <v>18</v>
      </c>
      <c r="M376" s="3" t="b">
        <f>trust_funds5[[#This Row],[Contributions Outstanding (USD)]]=0</f>
        <v>1</v>
      </c>
      <c r="N376" s="3" t="str">
        <f t="shared" si="25"/>
        <v>Outstanding</v>
      </c>
      <c r="O376" s="3" t="str">
        <f t="shared" si="26"/>
        <v>High Contribution &amp; Recent</v>
      </c>
      <c r="P376" s="3" t="str">
        <f t="shared" si="27"/>
        <v>Other</v>
      </c>
      <c r="Q376" s="3" t="str">
        <f t="shared" si="28"/>
        <v>Other</v>
      </c>
      <c r="R376" s="3" t="str">
        <f t="shared" si="29"/>
        <v>Not LCLS</v>
      </c>
      <c r="S376" s="3" t="str" cm="1">
        <f t="array" ref="S376">_xlfn.IFS(G376 &gt; 5000000, "Very High", G376 &gt; 1000000, "High", G376 &gt; 500000, "Medium", TRUE, "Low")</f>
        <v>Very High</v>
      </c>
      <c r="T376" s="3" t="str" cm="1">
        <f t="array" ref="T376">_xlfn.IFS(B376 &gt;= 2005, "Post-2005", B376 &gt;= 2000, "2000-2004", TRUE, "Pre-2000")</f>
        <v>Post-2005</v>
      </c>
    </row>
    <row r="377" spans="1:20" x14ac:dyDescent="0.85">
      <c r="A377" s="1">
        <v>41164</v>
      </c>
      <c r="B377" t="s">
        <v>59</v>
      </c>
      <c r="C377" t="s">
        <v>801</v>
      </c>
      <c r="D377" t="s">
        <v>802</v>
      </c>
      <c r="E377" t="s">
        <v>119</v>
      </c>
      <c r="F377" t="s">
        <v>120</v>
      </c>
      <c r="G377" t="s">
        <v>121</v>
      </c>
      <c r="H377">
        <v>2000</v>
      </c>
      <c r="I377" s="2">
        <v>6000000</v>
      </c>
      <c r="J377" s="2">
        <v>0</v>
      </c>
      <c r="K377" s="2">
        <v>6000000</v>
      </c>
      <c r="L377" t="s">
        <v>18</v>
      </c>
      <c r="M377" s="3" t="b">
        <f>trust_funds5[[#This Row],[Contributions Outstanding (USD)]]=0</f>
        <v>1</v>
      </c>
      <c r="N377" s="3" t="str">
        <f t="shared" si="25"/>
        <v>Outstanding</v>
      </c>
      <c r="O377" s="3" t="str">
        <f t="shared" si="26"/>
        <v>High Contribution &amp; Recent</v>
      </c>
      <c r="P377" s="3" t="str">
        <f t="shared" si="27"/>
        <v>Other</v>
      </c>
      <c r="Q377" s="3" t="str">
        <f t="shared" si="28"/>
        <v>Other</v>
      </c>
      <c r="R377" s="3" t="str">
        <f t="shared" si="29"/>
        <v>Not LCLS</v>
      </c>
      <c r="S377" s="3" t="str" cm="1">
        <f t="array" ref="S377">_xlfn.IFS(G377 &gt; 5000000, "Very High", G377 &gt; 1000000, "High", G377 &gt; 500000, "Medium", TRUE, "Low")</f>
        <v>Very High</v>
      </c>
      <c r="T377" s="3" t="str" cm="1">
        <f t="array" ref="T377">_xlfn.IFS(B377 &gt;= 2005, "Post-2005", B377 &gt;= 2000, "2000-2004", TRUE, "Pre-2000")</f>
        <v>Post-2005</v>
      </c>
    </row>
    <row r="378" spans="1:20" x14ac:dyDescent="0.85">
      <c r="A378" s="1">
        <v>41164</v>
      </c>
      <c r="B378" t="s">
        <v>33</v>
      </c>
      <c r="C378" t="s">
        <v>803</v>
      </c>
      <c r="D378" t="s">
        <v>804</v>
      </c>
      <c r="E378" t="s">
        <v>119</v>
      </c>
      <c r="F378" t="s">
        <v>120</v>
      </c>
      <c r="G378" t="s">
        <v>121</v>
      </c>
      <c r="H378">
        <v>2000</v>
      </c>
      <c r="I378" s="2">
        <v>4984524.2</v>
      </c>
      <c r="J378" s="2">
        <v>0</v>
      </c>
      <c r="K378" s="2">
        <v>4984524.2</v>
      </c>
      <c r="L378" t="s">
        <v>18</v>
      </c>
      <c r="M378" s="3" t="b">
        <f>trust_funds5[[#This Row],[Contributions Outstanding (USD)]]=0</f>
        <v>1</v>
      </c>
      <c r="N378" s="3" t="str">
        <f t="shared" si="25"/>
        <v>Outstanding</v>
      </c>
      <c r="O378" s="3" t="str">
        <f t="shared" si="26"/>
        <v>High Contribution &amp; Recent</v>
      </c>
      <c r="P378" s="3" t="str">
        <f t="shared" si="27"/>
        <v>Other</v>
      </c>
      <c r="Q378" s="3" t="str">
        <f t="shared" si="28"/>
        <v>Other</v>
      </c>
      <c r="R378" s="3" t="str">
        <f t="shared" si="29"/>
        <v>Not LCLS</v>
      </c>
      <c r="S378" s="3" t="str" cm="1">
        <f t="array" ref="S378">_xlfn.IFS(G378 &gt; 5000000, "Very High", G378 &gt; 1000000, "High", G378 &gt; 500000, "Medium", TRUE, "Low")</f>
        <v>Very High</v>
      </c>
      <c r="T378" s="3" t="str" cm="1">
        <f t="array" ref="T378">_xlfn.IFS(B378 &gt;= 2005, "Post-2005", B378 &gt;= 2000, "2000-2004", TRUE, "Pre-2000")</f>
        <v>Post-2005</v>
      </c>
    </row>
    <row r="379" spans="1:20" x14ac:dyDescent="0.85">
      <c r="A379" s="1">
        <v>41164</v>
      </c>
      <c r="B379" t="s">
        <v>33</v>
      </c>
      <c r="C379" t="s">
        <v>805</v>
      </c>
      <c r="D379" t="s">
        <v>806</v>
      </c>
      <c r="E379" t="s">
        <v>119</v>
      </c>
      <c r="F379" t="s">
        <v>120</v>
      </c>
      <c r="G379" t="s">
        <v>121</v>
      </c>
      <c r="H379">
        <v>2000</v>
      </c>
      <c r="I379" s="2">
        <v>5373741.3700000001</v>
      </c>
      <c r="J379" s="2">
        <v>0</v>
      </c>
      <c r="K379" s="2">
        <v>5373741.3700000001</v>
      </c>
      <c r="L379" t="s">
        <v>18</v>
      </c>
      <c r="M379" s="3" t="b">
        <f>trust_funds5[[#This Row],[Contributions Outstanding (USD)]]=0</f>
        <v>1</v>
      </c>
      <c r="N379" s="3" t="str">
        <f t="shared" si="25"/>
        <v>Outstanding</v>
      </c>
      <c r="O379" s="3" t="str">
        <f t="shared" si="26"/>
        <v>High Contribution &amp; Recent</v>
      </c>
      <c r="P379" s="3" t="str">
        <f t="shared" si="27"/>
        <v>Other</v>
      </c>
      <c r="Q379" s="3" t="str">
        <f t="shared" si="28"/>
        <v>Other</v>
      </c>
      <c r="R379" s="3" t="str">
        <f t="shared" si="29"/>
        <v>Not LCLS</v>
      </c>
      <c r="S379" s="3" t="str" cm="1">
        <f t="array" ref="S379">_xlfn.IFS(G379 &gt; 5000000, "Very High", G379 &gt; 1000000, "High", G379 &gt; 500000, "Medium", TRUE, "Low")</f>
        <v>Very High</v>
      </c>
      <c r="T379" s="3" t="str" cm="1">
        <f t="array" ref="T379">_xlfn.IFS(B379 &gt;= 2005, "Post-2005", B379 &gt;= 2000, "2000-2004", TRUE, "Pre-2000")</f>
        <v>Post-2005</v>
      </c>
    </row>
    <row r="380" spans="1:20" x14ac:dyDescent="0.85">
      <c r="A380" s="1">
        <v>41164</v>
      </c>
      <c r="B380" t="s">
        <v>33</v>
      </c>
      <c r="C380" t="s">
        <v>807</v>
      </c>
      <c r="D380" t="s">
        <v>808</v>
      </c>
      <c r="E380" t="s">
        <v>119</v>
      </c>
      <c r="F380" t="s">
        <v>120</v>
      </c>
      <c r="G380" t="s">
        <v>121</v>
      </c>
      <c r="H380">
        <v>2000</v>
      </c>
      <c r="I380" s="2">
        <v>4752222.4400000004</v>
      </c>
      <c r="J380" s="2">
        <v>0</v>
      </c>
      <c r="K380" s="2">
        <v>4752222.4400000004</v>
      </c>
      <c r="L380" t="s">
        <v>18</v>
      </c>
      <c r="M380" s="3" t="b">
        <f>trust_funds5[[#This Row],[Contributions Outstanding (USD)]]=0</f>
        <v>1</v>
      </c>
      <c r="N380" s="3" t="str">
        <f t="shared" si="25"/>
        <v>Outstanding</v>
      </c>
      <c r="O380" s="3" t="str">
        <f t="shared" si="26"/>
        <v>High Contribution &amp; Recent</v>
      </c>
      <c r="P380" s="3" t="str">
        <f t="shared" si="27"/>
        <v>Other</v>
      </c>
      <c r="Q380" s="3" t="str">
        <f t="shared" si="28"/>
        <v>Other</v>
      </c>
      <c r="R380" s="3" t="str">
        <f t="shared" si="29"/>
        <v>Not LCLS</v>
      </c>
      <c r="S380" s="3" t="str" cm="1">
        <f t="array" ref="S380">_xlfn.IFS(G380 &gt; 5000000, "Very High", G380 &gt; 1000000, "High", G380 &gt; 500000, "Medium", TRUE, "Low")</f>
        <v>Very High</v>
      </c>
      <c r="T380" s="3" t="str" cm="1">
        <f t="array" ref="T380">_xlfn.IFS(B380 &gt;= 2005, "Post-2005", B380 &gt;= 2000, "2000-2004", TRUE, "Pre-2000")</f>
        <v>Post-2005</v>
      </c>
    </row>
    <row r="381" spans="1:20" x14ac:dyDescent="0.85">
      <c r="A381" s="1">
        <v>41164</v>
      </c>
      <c r="B381" t="s">
        <v>809</v>
      </c>
      <c r="C381" t="s">
        <v>810</v>
      </c>
      <c r="D381" t="s">
        <v>811</v>
      </c>
      <c r="E381" t="s">
        <v>119</v>
      </c>
      <c r="F381" t="s">
        <v>120</v>
      </c>
      <c r="G381" t="s">
        <v>121</v>
      </c>
      <c r="H381">
        <v>2000</v>
      </c>
      <c r="I381" s="2">
        <v>1741000</v>
      </c>
      <c r="J381" s="2">
        <v>0</v>
      </c>
      <c r="K381" s="2">
        <v>1741000</v>
      </c>
      <c r="L381" t="s">
        <v>18</v>
      </c>
      <c r="M381" s="3" t="b">
        <f>trust_funds5[[#This Row],[Contributions Outstanding (USD)]]=0</f>
        <v>1</v>
      </c>
      <c r="N381" s="3" t="str">
        <f t="shared" si="25"/>
        <v>Outstanding</v>
      </c>
      <c r="O381" s="3" t="str">
        <f t="shared" si="26"/>
        <v>High Contribution &amp; Recent</v>
      </c>
      <c r="P381" s="3" t="str">
        <f t="shared" si="27"/>
        <v>Other</v>
      </c>
      <c r="Q381" s="3" t="str">
        <f t="shared" si="28"/>
        <v>Other</v>
      </c>
      <c r="R381" s="3" t="str">
        <f t="shared" si="29"/>
        <v>Not LCLS</v>
      </c>
      <c r="S381" s="3" t="str" cm="1">
        <f t="array" ref="S381">_xlfn.IFS(G381 &gt; 5000000, "Very High", G381 &gt; 1000000, "High", G381 &gt; 500000, "Medium", TRUE, "Low")</f>
        <v>Very High</v>
      </c>
      <c r="T381" s="3" t="str" cm="1">
        <f t="array" ref="T381">_xlfn.IFS(B381 &gt;= 2005, "Post-2005", B381 &gt;= 2000, "2000-2004", TRUE, "Pre-2000")</f>
        <v>Post-2005</v>
      </c>
    </row>
    <row r="382" spans="1:20" x14ac:dyDescent="0.85">
      <c r="A382" s="1">
        <v>41164</v>
      </c>
      <c r="B382" t="s">
        <v>12</v>
      </c>
      <c r="C382" t="s">
        <v>812</v>
      </c>
      <c r="D382" t="s">
        <v>813</v>
      </c>
      <c r="E382" t="s">
        <v>119</v>
      </c>
      <c r="F382" t="s">
        <v>120</v>
      </c>
      <c r="G382" t="s">
        <v>121</v>
      </c>
      <c r="H382">
        <v>2000</v>
      </c>
      <c r="I382" s="2">
        <v>3668541.3</v>
      </c>
      <c r="J382" s="2">
        <v>0</v>
      </c>
      <c r="K382" s="2">
        <v>3668541.3</v>
      </c>
      <c r="L382" t="s">
        <v>18</v>
      </c>
      <c r="M382" s="3" t="b">
        <f>trust_funds5[[#This Row],[Contributions Outstanding (USD)]]=0</f>
        <v>1</v>
      </c>
      <c r="N382" s="3" t="str">
        <f t="shared" si="25"/>
        <v>Outstanding</v>
      </c>
      <c r="O382" s="3" t="str">
        <f t="shared" si="26"/>
        <v>High Contribution &amp; Recent</v>
      </c>
      <c r="P382" s="3" t="str">
        <f t="shared" si="27"/>
        <v>Other</v>
      </c>
      <c r="Q382" s="3" t="str">
        <f t="shared" si="28"/>
        <v>Other</v>
      </c>
      <c r="R382" s="3" t="str">
        <f t="shared" si="29"/>
        <v>Not LCLS</v>
      </c>
      <c r="S382" s="3" t="str" cm="1">
        <f t="array" ref="S382">_xlfn.IFS(G382 &gt; 5000000, "Very High", G382 &gt; 1000000, "High", G382 &gt; 500000, "Medium", TRUE, "Low")</f>
        <v>Very High</v>
      </c>
      <c r="T382" s="3" t="str" cm="1">
        <f t="array" ref="T382">_xlfn.IFS(B382 &gt;= 2005, "Post-2005", B382 &gt;= 2000, "2000-2004", TRUE, "Pre-2000")</f>
        <v>Post-2005</v>
      </c>
    </row>
    <row r="383" spans="1:20" x14ac:dyDescent="0.85">
      <c r="A383" s="1">
        <v>41164</v>
      </c>
      <c r="B383" t="s">
        <v>12</v>
      </c>
      <c r="C383" t="s">
        <v>814</v>
      </c>
      <c r="D383" t="s">
        <v>815</v>
      </c>
      <c r="E383" t="s">
        <v>119</v>
      </c>
      <c r="F383" t="s">
        <v>120</v>
      </c>
      <c r="G383" t="s">
        <v>121</v>
      </c>
      <c r="H383">
        <v>2000</v>
      </c>
      <c r="I383" s="2">
        <v>260000</v>
      </c>
      <c r="J383" s="2">
        <v>0</v>
      </c>
      <c r="K383" s="2">
        <v>260000</v>
      </c>
      <c r="L383" t="s">
        <v>18</v>
      </c>
      <c r="M383" s="3" t="b">
        <f>trust_funds5[[#This Row],[Contributions Outstanding (USD)]]=0</f>
        <v>1</v>
      </c>
      <c r="N383" s="3" t="str">
        <f t="shared" si="25"/>
        <v>Outstanding</v>
      </c>
      <c r="O383" s="3" t="str">
        <f t="shared" si="26"/>
        <v>High Contribution &amp; Recent</v>
      </c>
      <c r="P383" s="3" t="str">
        <f t="shared" si="27"/>
        <v>Other</v>
      </c>
      <c r="Q383" s="3" t="str">
        <f t="shared" si="28"/>
        <v>Other</v>
      </c>
      <c r="R383" s="3" t="str">
        <f t="shared" si="29"/>
        <v>Not LCLS</v>
      </c>
      <c r="S383" s="3" t="str" cm="1">
        <f t="array" ref="S383">_xlfn.IFS(G383 &gt; 5000000, "Very High", G383 &gt; 1000000, "High", G383 &gt; 500000, "Medium", TRUE, "Low")</f>
        <v>Very High</v>
      </c>
      <c r="T383" s="3" t="str" cm="1">
        <f t="array" ref="T383">_xlfn.IFS(B383 &gt;= 2005, "Post-2005", B383 &gt;= 2000, "2000-2004", TRUE, "Pre-2000")</f>
        <v>Post-2005</v>
      </c>
    </row>
    <row r="384" spans="1:20" x14ac:dyDescent="0.85">
      <c r="A384" s="1">
        <v>41164</v>
      </c>
      <c r="B384" t="s">
        <v>59</v>
      </c>
      <c r="C384" t="s">
        <v>816</v>
      </c>
      <c r="D384" t="s">
        <v>817</v>
      </c>
      <c r="E384" t="s">
        <v>119</v>
      </c>
      <c r="F384" t="s">
        <v>120</v>
      </c>
      <c r="G384" t="s">
        <v>121</v>
      </c>
      <c r="H384">
        <v>2000</v>
      </c>
      <c r="I384" s="2">
        <v>42000000</v>
      </c>
      <c r="J384" s="2">
        <v>0</v>
      </c>
      <c r="K384" s="2">
        <v>42000000</v>
      </c>
      <c r="L384" t="s">
        <v>18</v>
      </c>
      <c r="M384" s="3" t="b">
        <f>trust_funds5[[#This Row],[Contributions Outstanding (USD)]]=0</f>
        <v>1</v>
      </c>
      <c r="N384" s="3" t="str">
        <f t="shared" si="25"/>
        <v>Outstanding</v>
      </c>
      <c r="O384" s="3" t="str">
        <f t="shared" si="26"/>
        <v>High Contribution &amp; Recent</v>
      </c>
      <c r="P384" s="3" t="str">
        <f t="shared" si="27"/>
        <v>Other</v>
      </c>
      <c r="Q384" s="3" t="str">
        <f t="shared" si="28"/>
        <v>Other</v>
      </c>
      <c r="R384" s="3" t="str">
        <f t="shared" si="29"/>
        <v>Not LCLS</v>
      </c>
      <c r="S384" s="3" t="str" cm="1">
        <f t="array" ref="S384">_xlfn.IFS(G384 &gt; 5000000, "Very High", G384 &gt; 1000000, "High", G384 &gt; 500000, "Medium", TRUE, "Low")</f>
        <v>Very High</v>
      </c>
      <c r="T384" s="3" t="str" cm="1">
        <f t="array" ref="T384">_xlfn.IFS(B384 &gt;= 2005, "Post-2005", B384 &gt;= 2000, "2000-2004", TRUE, "Pre-2000")</f>
        <v>Post-2005</v>
      </c>
    </row>
    <row r="385" spans="1:20" x14ac:dyDescent="0.85">
      <c r="A385" s="1">
        <v>41164</v>
      </c>
      <c r="B385" t="s">
        <v>12</v>
      </c>
      <c r="C385" t="s">
        <v>818</v>
      </c>
      <c r="D385" t="s">
        <v>819</v>
      </c>
      <c r="E385" t="s">
        <v>119</v>
      </c>
      <c r="F385" t="s">
        <v>120</v>
      </c>
      <c r="G385" t="s">
        <v>121</v>
      </c>
      <c r="H385">
        <v>2000</v>
      </c>
      <c r="I385" s="2">
        <v>2256350.14</v>
      </c>
      <c r="J385" s="2">
        <v>0</v>
      </c>
      <c r="K385" s="2">
        <v>2256350.14</v>
      </c>
      <c r="L385" t="s">
        <v>18</v>
      </c>
      <c r="M385" s="3" t="b">
        <f>trust_funds5[[#This Row],[Contributions Outstanding (USD)]]=0</f>
        <v>1</v>
      </c>
      <c r="N385" s="3" t="str">
        <f t="shared" si="25"/>
        <v>Outstanding</v>
      </c>
      <c r="O385" s="3" t="str">
        <f t="shared" si="26"/>
        <v>High Contribution &amp; Recent</v>
      </c>
      <c r="P385" s="3" t="str">
        <f t="shared" si="27"/>
        <v>Other</v>
      </c>
      <c r="Q385" s="3" t="str">
        <f t="shared" si="28"/>
        <v>Other</v>
      </c>
      <c r="R385" s="3" t="str">
        <f t="shared" si="29"/>
        <v>Not LCLS</v>
      </c>
      <c r="S385" s="3" t="str" cm="1">
        <f t="array" ref="S385">_xlfn.IFS(G385 &gt; 5000000, "Very High", G385 &gt; 1000000, "High", G385 &gt; 500000, "Medium", TRUE, "Low")</f>
        <v>Very High</v>
      </c>
      <c r="T385" s="3" t="str" cm="1">
        <f t="array" ref="T385">_xlfn.IFS(B385 &gt;= 2005, "Post-2005", B385 &gt;= 2000, "2000-2004", TRUE, "Pre-2000")</f>
        <v>Post-2005</v>
      </c>
    </row>
    <row r="386" spans="1:20" x14ac:dyDescent="0.85">
      <c r="A386" s="1">
        <v>41164</v>
      </c>
      <c r="B386" t="s">
        <v>12</v>
      </c>
      <c r="C386" t="s">
        <v>820</v>
      </c>
      <c r="D386" t="s">
        <v>821</v>
      </c>
      <c r="E386" t="s">
        <v>119</v>
      </c>
      <c r="F386" t="s">
        <v>120</v>
      </c>
      <c r="G386" t="s">
        <v>121</v>
      </c>
      <c r="H386">
        <v>2000</v>
      </c>
      <c r="I386" s="2">
        <v>400000</v>
      </c>
      <c r="J386" s="2">
        <v>0</v>
      </c>
      <c r="K386" s="2">
        <v>400000</v>
      </c>
      <c r="L386" t="s">
        <v>18</v>
      </c>
      <c r="M386" s="3" t="b">
        <f>trust_funds5[[#This Row],[Contributions Outstanding (USD)]]=0</f>
        <v>1</v>
      </c>
      <c r="N386" s="3" t="str">
        <f t="shared" ref="N386:N449" si="30">IF(D386 &gt; 0, "Outstanding", "No Outstanding")</f>
        <v>Outstanding</v>
      </c>
      <c r="O386" s="3" t="str">
        <f t="shared" ref="O386:O449" si="31">IF(AND(C386 &gt; 1000000, B386 &gt; 2000), "High Contribution &amp; Recent", "Other")</f>
        <v>High Contribution &amp; Recent</v>
      </c>
      <c r="P386" s="3" t="str">
        <f t="shared" ref="P386:P449" si="32">IF(AND(B386 = 2000, E386 = "Canada"), "Year 2000, Canada", "Other")</f>
        <v>Other</v>
      </c>
      <c r="Q386" s="3" t="str">
        <f t="shared" ref="Q386:Q449" si="33">IF(OR(E386 = "Canada", E386 = "Sweden"), "Canada or Sweden", "Other")</f>
        <v>Other</v>
      </c>
      <c r="R386" s="3" t="str">
        <f t="shared" ref="R386:R449" si="34">IF(NOT(F386 = "LCLS"), "Not LCLS", "LCLS")</f>
        <v>Not LCLS</v>
      </c>
      <c r="S386" s="3" t="str" cm="1">
        <f t="array" ref="S386">_xlfn.IFS(G386 &gt; 5000000, "Very High", G386 &gt; 1000000, "High", G386 &gt; 500000, "Medium", TRUE, "Low")</f>
        <v>Very High</v>
      </c>
      <c r="T386" s="3" t="str" cm="1">
        <f t="array" ref="T386">_xlfn.IFS(B386 &gt;= 2005, "Post-2005", B386 &gt;= 2000, "2000-2004", TRUE, "Pre-2000")</f>
        <v>Post-2005</v>
      </c>
    </row>
    <row r="387" spans="1:20" x14ac:dyDescent="0.85">
      <c r="A387" s="1">
        <v>41164</v>
      </c>
      <c r="B387" t="s">
        <v>12</v>
      </c>
      <c r="C387" t="s">
        <v>822</v>
      </c>
      <c r="D387" t="s">
        <v>823</v>
      </c>
      <c r="E387" t="s">
        <v>119</v>
      </c>
      <c r="F387" t="s">
        <v>120</v>
      </c>
      <c r="G387" t="s">
        <v>121</v>
      </c>
      <c r="H387">
        <v>2000</v>
      </c>
      <c r="I387" s="2">
        <v>134016</v>
      </c>
      <c r="J387" s="2">
        <v>0</v>
      </c>
      <c r="K387" s="2">
        <v>134016</v>
      </c>
      <c r="L387" t="s">
        <v>18</v>
      </c>
      <c r="M387" s="3" t="b">
        <f>trust_funds5[[#This Row],[Contributions Outstanding (USD)]]=0</f>
        <v>1</v>
      </c>
      <c r="N387" s="3" t="str">
        <f t="shared" si="30"/>
        <v>Outstanding</v>
      </c>
      <c r="O387" s="3" t="str">
        <f t="shared" si="31"/>
        <v>High Contribution &amp; Recent</v>
      </c>
      <c r="P387" s="3" t="str">
        <f t="shared" si="32"/>
        <v>Other</v>
      </c>
      <c r="Q387" s="3" t="str">
        <f t="shared" si="33"/>
        <v>Other</v>
      </c>
      <c r="R387" s="3" t="str">
        <f t="shared" si="34"/>
        <v>Not LCLS</v>
      </c>
      <c r="S387" s="3" t="str" cm="1">
        <f t="array" ref="S387">_xlfn.IFS(G387 &gt; 5000000, "Very High", G387 &gt; 1000000, "High", G387 &gt; 500000, "Medium", TRUE, "Low")</f>
        <v>Very High</v>
      </c>
      <c r="T387" s="3" t="str" cm="1">
        <f t="array" ref="T387">_xlfn.IFS(B387 &gt;= 2005, "Post-2005", B387 &gt;= 2000, "2000-2004", TRUE, "Pre-2000")</f>
        <v>Post-2005</v>
      </c>
    </row>
    <row r="388" spans="1:20" x14ac:dyDescent="0.85">
      <c r="A388" s="1">
        <v>41164</v>
      </c>
      <c r="B388" t="s">
        <v>12</v>
      </c>
      <c r="C388" t="s">
        <v>824</v>
      </c>
      <c r="D388" t="s">
        <v>825</v>
      </c>
      <c r="E388" t="s">
        <v>119</v>
      </c>
      <c r="F388" t="s">
        <v>120</v>
      </c>
      <c r="G388" t="s">
        <v>121</v>
      </c>
      <c r="H388">
        <v>2000</v>
      </c>
      <c r="I388" s="2">
        <v>750839.93</v>
      </c>
      <c r="J388" s="2">
        <v>0</v>
      </c>
      <c r="K388" s="2">
        <v>750839.93</v>
      </c>
      <c r="L388" t="s">
        <v>18</v>
      </c>
      <c r="M388" s="3" t="b">
        <f>trust_funds5[[#This Row],[Contributions Outstanding (USD)]]=0</f>
        <v>1</v>
      </c>
      <c r="N388" s="3" t="str">
        <f t="shared" si="30"/>
        <v>Outstanding</v>
      </c>
      <c r="O388" s="3" t="str">
        <f t="shared" si="31"/>
        <v>High Contribution &amp; Recent</v>
      </c>
      <c r="P388" s="3" t="str">
        <f t="shared" si="32"/>
        <v>Other</v>
      </c>
      <c r="Q388" s="3" t="str">
        <f t="shared" si="33"/>
        <v>Other</v>
      </c>
      <c r="R388" s="3" t="str">
        <f t="shared" si="34"/>
        <v>Not LCLS</v>
      </c>
      <c r="S388" s="3" t="str" cm="1">
        <f t="array" ref="S388">_xlfn.IFS(G388 &gt; 5000000, "Very High", G388 &gt; 1000000, "High", G388 &gt; 500000, "Medium", TRUE, "Low")</f>
        <v>Very High</v>
      </c>
      <c r="T388" s="3" t="str" cm="1">
        <f t="array" ref="T388">_xlfn.IFS(B388 &gt;= 2005, "Post-2005", B388 &gt;= 2000, "2000-2004", TRUE, "Pre-2000")</f>
        <v>Post-2005</v>
      </c>
    </row>
    <row r="389" spans="1:20" x14ac:dyDescent="0.85">
      <c r="A389" s="1">
        <v>41164</v>
      </c>
      <c r="B389" t="s">
        <v>12</v>
      </c>
      <c r="C389" t="s">
        <v>826</v>
      </c>
      <c r="D389" t="s">
        <v>827</v>
      </c>
      <c r="E389" t="s">
        <v>119</v>
      </c>
      <c r="F389" t="s">
        <v>120</v>
      </c>
      <c r="G389" t="s">
        <v>121</v>
      </c>
      <c r="H389">
        <v>2000</v>
      </c>
      <c r="I389" s="2">
        <v>251031.97</v>
      </c>
      <c r="J389" s="2">
        <v>0</v>
      </c>
      <c r="K389" s="2">
        <v>251031.97</v>
      </c>
      <c r="L389" t="s">
        <v>18</v>
      </c>
      <c r="M389" s="3" t="b">
        <f>trust_funds5[[#This Row],[Contributions Outstanding (USD)]]=0</f>
        <v>1</v>
      </c>
      <c r="N389" s="3" t="str">
        <f t="shared" si="30"/>
        <v>Outstanding</v>
      </c>
      <c r="O389" s="3" t="str">
        <f t="shared" si="31"/>
        <v>High Contribution &amp; Recent</v>
      </c>
      <c r="P389" s="3" t="str">
        <f t="shared" si="32"/>
        <v>Other</v>
      </c>
      <c r="Q389" s="3" t="str">
        <f t="shared" si="33"/>
        <v>Other</v>
      </c>
      <c r="R389" s="3" t="str">
        <f t="shared" si="34"/>
        <v>Not LCLS</v>
      </c>
      <c r="S389" s="3" t="str" cm="1">
        <f t="array" ref="S389">_xlfn.IFS(G389 &gt; 5000000, "Very High", G389 &gt; 1000000, "High", G389 &gt; 500000, "Medium", TRUE, "Low")</f>
        <v>Very High</v>
      </c>
      <c r="T389" s="3" t="str" cm="1">
        <f t="array" ref="T389">_xlfn.IFS(B389 &gt;= 2005, "Post-2005", B389 &gt;= 2000, "2000-2004", TRUE, "Pre-2000")</f>
        <v>Post-2005</v>
      </c>
    </row>
    <row r="390" spans="1:20" x14ac:dyDescent="0.85">
      <c r="A390" s="1">
        <v>41164</v>
      </c>
      <c r="B390" t="s">
        <v>323</v>
      </c>
      <c r="C390" t="s">
        <v>828</v>
      </c>
      <c r="D390" t="s">
        <v>829</v>
      </c>
      <c r="E390" t="s">
        <v>119</v>
      </c>
      <c r="F390" t="s">
        <v>120</v>
      </c>
      <c r="G390" t="s">
        <v>121</v>
      </c>
      <c r="H390">
        <v>2000</v>
      </c>
      <c r="I390" s="2">
        <v>16294845.59</v>
      </c>
      <c r="J390" s="2">
        <v>0</v>
      </c>
      <c r="K390" s="2">
        <v>16294845.59</v>
      </c>
      <c r="L390" t="s">
        <v>18</v>
      </c>
      <c r="M390" s="3" t="b">
        <f>trust_funds5[[#This Row],[Contributions Outstanding (USD)]]=0</f>
        <v>1</v>
      </c>
      <c r="N390" s="3" t="str">
        <f t="shared" si="30"/>
        <v>Outstanding</v>
      </c>
      <c r="O390" s="3" t="str">
        <f t="shared" si="31"/>
        <v>High Contribution &amp; Recent</v>
      </c>
      <c r="P390" s="3" t="str">
        <f t="shared" si="32"/>
        <v>Other</v>
      </c>
      <c r="Q390" s="3" t="str">
        <f t="shared" si="33"/>
        <v>Other</v>
      </c>
      <c r="R390" s="3" t="str">
        <f t="shared" si="34"/>
        <v>Not LCLS</v>
      </c>
      <c r="S390" s="3" t="str" cm="1">
        <f t="array" ref="S390">_xlfn.IFS(G390 &gt; 5000000, "Very High", G390 &gt; 1000000, "High", G390 &gt; 500000, "Medium", TRUE, "Low")</f>
        <v>Very High</v>
      </c>
      <c r="T390" s="3" t="str" cm="1">
        <f t="array" ref="T390">_xlfn.IFS(B390 &gt;= 2005, "Post-2005", B390 &gt;= 2000, "2000-2004", TRUE, "Pre-2000")</f>
        <v>Post-2005</v>
      </c>
    </row>
    <row r="391" spans="1:20" x14ac:dyDescent="0.85">
      <c r="A391" s="1">
        <v>41164</v>
      </c>
      <c r="B391" t="s">
        <v>12</v>
      </c>
      <c r="C391" t="s">
        <v>830</v>
      </c>
      <c r="D391" t="s">
        <v>831</v>
      </c>
      <c r="E391" t="s">
        <v>119</v>
      </c>
      <c r="F391" t="s">
        <v>120</v>
      </c>
      <c r="G391" t="s">
        <v>121</v>
      </c>
      <c r="H391">
        <v>2000</v>
      </c>
      <c r="I391" s="2">
        <v>21272.32</v>
      </c>
      <c r="J391" s="2">
        <v>0</v>
      </c>
      <c r="K391" s="2">
        <v>21272.32</v>
      </c>
      <c r="L391" t="s">
        <v>18</v>
      </c>
      <c r="M391" s="3" t="b">
        <f>trust_funds5[[#This Row],[Contributions Outstanding (USD)]]=0</f>
        <v>1</v>
      </c>
      <c r="N391" s="3" t="str">
        <f t="shared" si="30"/>
        <v>Outstanding</v>
      </c>
      <c r="O391" s="3" t="str">
        <f t="shared" si="31"/>
        <v>High Contribution &amp; Recent</v>
      </c>
      <c r="P391" s="3" t="str">
        <f t="shared" si="32"/>
        <v>Other</v>
      </c>
      <c r="Q391" s="3" t="str">
        <f t="shared" si="33"/>
        <v>Other</v>
      </c>
      <c r="R391" s="3" t="str">
        <f t="shared" si="34"/>
        <v>Not LCLS</v>
      </c>
      <c r="S391" s="3" t="str" cm="1">
        <f t="array" ref="S391">_xlfn.IFS(G391 &gt; 5000000, "Very High", G391 &gt; 1000000, "High", G391 &gt; 500000, "Medium", TRUE, "Low")</f>
        <v>Very High</v>
      </c>
      <c r="T391" s="3" t="str" cm="1">
        <f t="array" ref="T391">_xlfn.IFS(B391 &gt;= 2005, "Post-2005", B391 &gt;= 2000, "2000-2004", TRUE, "Pre-2000")</f>
        <v>Post-2005</v>
      </c>
    </row>
    <row r="392" spans="1:20" x14ac:dyDescent="0.85">
      <c r="A392" s="1">
        <v>41164</v>
      </c>
      <c r="B392" t="s">
        <v>33</v>
      </c>
      <c r="C392" t="s">
        <v>832</v>
      </c>
      <c r="D392" t="s">
        <v>833</v>
      </c>
      <c r="E392" t="s">
        <v>119</v>
      </c>
      <c r="F392" t="s">
        <v>120</v>
      </c>
      <c r="G392" t="s">
        <v>121</v>
      </c>
      <c r="H392">
        <v>2000</v>
      </c>
      <c r="I392" s="2">
        <v>10106568.310000001</v>
      </c>
      <c r="J392" s="2">
        <v>0</v>
      </c>
      <c r="K392" s="2">
        <v>10106568.310000001</v>
      </c>
      <c r="L392" t="s">
        <v>18</v>
      </c>
      <c r="M392" s="3" t="b">
        <f>trust_funds5[[#This Row],[Contributions Outstanding (USD)]]=0</f>
        <v>1</v>
      </c>
      <c r="N392" s="3" t="str">
        <f t="shared" si="30"/>
        <v>Outstanding</v>
      </c>
      <c r="O392" s="3" t="str">
        <f t="shared" si="31"/>
        <v>High Contribution &amp; Recent</v>
      </c>
      <c r="P392" s="3" t="str">
        <f t="shared" si="32"/>
        <v>Other</v>
      </c>
      <c r="Q392" s="3" t="str">
        <f t="shared" si="33"/>
        <v>Other</v>
      </c>
      <c r="R392" s="3" t="str">
        <f t="shared" si="34"/>
        <v>Not LCLS</v>
      </c>
      <c r="S392" s="3" t="str" cm="1">
        <f t="array" ref="S392">_xlfn.IFS(G392 &gt; 5000000, "Very High", G392 &gt; 1000000, "High", G392 &gt; 500000, "Medium", TRUE, "Low")</f>
        <v>Very High</v>
      </c>
      <c r="T392" s="3" t="str" cm="1">
        <f t="array" ref="T392">_xlfn.IFS(B392 &gt;= 2005, "Post-2005", B392 &gt;= 2000, "2000-2004", TRUE, "Pre-2000")</f>
        <v>Post-2005</v>
      </c>
    </row>
    <row r="393" spans="1:20" x14ac:dyDescent="0.85">
      <c r="A393" s="1">
        <v>41164</v>
      </c>
      <c r="B393" t="s">
        <v>59</v>
      </c>
      <c r="C393" t="s">
        <v>834</v>
      </c>
      <c r="D393" t="s">
        <v>835</v>
      </c>
      <c r="E393" t="s">
        <v>119</v>
      </c>
      <c r="F393" t="s">
        <v>120</v>
      </c>
      <c r="G393" t="s">
        <v>121</v>
      </c>
      <c r="H393">
        <v>2000</v>
      </c>
      <c r="I393" s="2">
        <v>7625000</v>
      </c>
      <c r="J393" s="2">
        <v>0</v>
      </c>
      <c r="K393" s="2">
        <v>7625000</v>
      </c>
      <c r="L393" t="s">
        <v>18</v>
      </c>
      <c r="M393" s="3" t="b">
        <f>trust_funds5[[#This Row],[Contributions Outstanding (USD)]]=0</f>
        <v>1</v>
      </c>
      <c r="N393" s="3" t="str">
        <f t="shared" si="30"/>
        <v>Outstanding</v>
      </c>
      <c r="O393" s="3" t="str">
        <f t="shared" si="31"/>
        <v>High Contribution &amp; Recent</v>
      </c>
      <c r="P393" s="3" t="str">
        <f t="shared" si="32"/>
        <v>Other</v>
      </c>
      <c r="Q393" s="3" t="str">
        <f t="shared" si="33"/>
        <v>Other</v>
      </c>
      <c r="R393" s="3" t="str">
        <f t="shared" si="34"/>
        <v>Not LCLS</v>
      </c>
      <c r="S393" s="3" t="str" cm="1">
        <f t="array" ref="S393">_xlfn.IFS(G393 &gt; 5000000, "Very High", G393 &gt; 1000000, "High", G393 &gt; 500000, "Medium", TRUE, "Low")</f>
        <v>Very High</v>
      </c>
      <c r="T393" s="3" t="str" cm="1">
        <f t="array" ref="T393">_xlfn.IFS(B393 &gt;= 2005, "Post-2005", B393 &gt;= 2000, "2000-2004", TRUE, "Pre-2000")</f>
        <v>Post-2005</v>
      </c>
    </row>
    <row r="394" spans="1:20" x14ac:dyDescent="0.85">
      <c r="A394" s="1">
        <v>41164</v>
      </c>
      <c r="B394" t="s">
        <v>82</v>
      </c>
      <c r="C394" t="s">
        <v>836</v>
      </c>
      <c r="D394" t="s">
        <v>837</v>
      </c>
      <c r="E394" t="s">
        <v>119</v>
      </c>
      <c r="F394" t="s">
        <v>120</v>
      </c>
      <c r="G394" t="s">
        <v>121</v>
      </c>
      <c r="H394">
        <v>2000</v>
      </c>
      <c r="I394" s="2">
        <v>1200117.0900000001</v>
      </c>
      <c r="J394" s="2">
        <v>0</v>
      </c>
      <c r="K394" s="2">
        <v>1200117.0900000001</v>
      </c>
      <c r="L394" t="s">
        <v>18</v>
      </c>
      <c r="M394" s="3" t="b">
        <f>trust_funds5[[#This Row],[Contributions Outstanding (USD)]]=0</f>
        <v>1</v>
      </c>
      <c r="N394" s="3" t="str">
        <f t="shared" si="30"/>
        <v>Outstanding</v>
      </c>
      <c r="O394" s="3" t="str">
        <f t="shared" si="31"/>
        <v>High Contribution &amp; Recent</v>
      </c>
      <c r="P394" s="3" t="str">
        <f t="shared" si="32"/>
        <v>Other</v>
      </c>
      <c r="Q394" s="3" t="str">
        <f t="shared" si="33"/>
        <v>Other</v>
      </c>
      <c r="R394" s="3" t="str">
        <f t="shared" si="34"/>
        <v>Not LCLS</v>
      </c>
      <c r="S394" s="3" t="str" cm="1">
        <f t="array" ref="S394">_xlfn.IFS(G394 &gt; 5000000, "Very High", G394 &gt; 1000000, "High", G394 &gt; 500000, "Medium", TRUE, "Low")</f>
        <v>Very High</v>
      </c>
      <c r="T394" s="3" t="str" cm="1">
        <f t="array" ref="T394">_xlfn.IFS(B394 &gt;= 2005, "Post-2005", B394 &gt;= 2000, "2000-2004", TRUE, "Pre-2000")</f>
        <v>Post-2005</v>
      </c>
    </row>
    <row r="395" spans="1:20" x14ac:dyDescent="0.85">
      <c r="A395" s="1">
        <v>41164</v>
      </c>
      <c r="B395" t="s">
        <v>90</v>
      </c>
      <c r="C395" t="s">
        <v>838</v>
      </c>
      <c r="D395" t="s">
        <v>839</v>
      </c>
      <c r="E395" t="s">
        <v>119</v>
      </c>
      <c r="F395" t="s">
        <v>120</v>
      </c>
      <c r="G395" t="s">
        <v>121</v>
      </c>
      <c r="H395">
        <v>2000</v>
      </c>
      <c r="I395" s="2">
        <v>584497.64</v>
      </c>
      <c r="J395" s="2">
        <v>0</v>
      </c>
      <c r="K395" s="2">
        <v>584497.64</v>
      </c>
      <c r="L395" t="s">
        <v>18</v>
      </c>
      <c r="M395" s="3" t="b">
        <f>trust_funds5[[#This Row],[Contributions Outstanding (USD)]]=0</f>
        <v>1</v>
      </c>
      <c r="N395" s="3" t="str">
        <f t="shared" si="30"/>
        <v>Outstanding</v>
      </c>
      <c r="O395" s="3" t="str">
        <f t="shared" si="31"/>
        <v>High Contribution &amp; Recent</v>
      </c>
      <c r="P395" s="3" t="str">
        <f t="shared" si="32"/>
        <v>Other</v>
      </c>
      <c r="Q395" s="3" t="str">
        <f t="shared" si="33"/>
        <v>Other</v>
      </c>
      <c r="R395" s="3" t="str">
        <f t="shared" si="34"/>
        <v>Not LCLS</v>
      </c>
      <c r="S395" s="3" t="str" cm="1">
        <f t="array" ref="S395">_xlfn.IFS(G395 &gt; 5000000, "Very High", G395 &gt; 1000000, "High", G395 &gt; 500000, "Medium", TRUE, "Low")</f>
        <v>Very High</v>
      </c>
      <c r="T395" s="3" t="str" cm="1">
        <f t="array" ref="T395">_xlfn.IFS(B395 &gt;= 2005, "Post-2005", B395 &gt;= 2000, "2000-2004", TRUE, "Pre-2000")</f>
        <v>Post-2005</v>
      </c>
    </row>
    <row r="396" spans="1:20" x14ac:dyDescent="0.85">
      <c r="A396" s="1">
        <v>41164</v>
      </c>
      <c r="B396" t="s">
        <v>90</v>
      </c>
      <c r="C396" t="s">
        <v>840</v>
      </c>
      <c r="D396" t="s">
        <v>841</v>
      </c>
      <c r="E396" t="s">
        <v>119</v>
      </c>
      <c r="F396" t="s">
        <v>120</v>
      </c>
      <c r="G396" t="s">
        <v>842</v>
      </c>
      <c r="H396">
        <v>2000</v>
      </c>
      <c r="I396" s="2">
        <v>711794.77</v>
      </c>
      <c r="J396" s="2">
        <v>0</v>
      </c>
      <c r="K396" s="2">
        <v>711794.77</v>
      </c>
      <c r="L396" t="s">
        <v>18</v>
      </c>
      <c r="M396" s="3" t="b">
        <f>trust_funds5[[#This Row],[Contributions Outstanding (USD)]]=0</f>
        <v>1</v>
      </c>
      <c r="N396" s="3" t="str">
        <f t="shared" si="30"/>
        <v>Outstanding</v>
      </c>
      <c r="O396" s="3" t="str">
        <f t="shared" si="31"/>
        <v>High Contribution &amp; Recent</v>
      </c>
      <c r="P396" s="3" t="str">
        <f t="shared" si="32"/>
        <v>Other</v>
      </c>
      <c r="Q396" s="3" t="str">
        <f t="shared" si="33"/>
        <v>Other</v>
      </c>
      <c r="R396" s="3" t="str">
        <f t="shared" si="34"/>
        <v>Not LCLS</v>
      </c>
      <c r="S396" s="3" t="str" cm="1">
        <f t="array" ref="S396">_xlfn.IFS(G396 &gt; 5000000, "Very High", G396 &gt; 1000000, "High", G396 &gt; 500000, "Medium", TRUE, "Low")</f>
        <v>Very High</v>
      </c>
      <c r="T396" s="3" t="str" cm="1">
        <f t="array" ref="T396">_xlfn.IFS(B396 &gt;= 2005, "Post-2005", B396 &gt;= 2000, "2000-2004", TRUE, "Pre-2000")</f>
        <v>Post-2005</v>
      </c>
    </row>
    <row r="397" spans="1:20" x14ac:dyDescent="0.85">
      <c r="A397" s="1">
        <v>41164</v>
      </c>
      <c r="B397" t="s">
        <v>90</v>
      </c>
      <c r="C397" t="s">
        <v>843</v>
      </c>
      <c r="D397" t="s">
        <v>844</v>
      </c>
      <c r="E397" t="s">
        <v>119</v>
      </c>
      <c r="F397" t="s">
        <v>120</v>
      </c>
      <c r="G397" t="s">
        <v>121</v>
      </c>
      <c r="H397">
        <v>2000</v>
      </c>
      <c r="I397" s="2">
        <v>2328015.83</v>
      </c>
      <c r="J397" s="2">
        <v>0</v>
      </c>
      <c r="K397" s="2">
        <v>2328015.83</v>
      </c>
      <c r="L397" t="s">
        <v>18</v>
      </c>
      <c r="M397" s="3" t="b">
        <f>trust_funds5[[#This Row],[Contributions Outstanding (USD)]]=0</f>
        <v>1</v>
      </c>
      <c r="N397" s="3" t="str">
        <f t="shared" si="30"/>
        <v>Outstanding</v>
      </c>
      <c r="O397" s="3" t="str">
        <f t="shared" si="31"/>
        <v>High Contribution &amp; Recent</v>
      </c>
      <c r="P397" s="3" t="str">
        <f t="shared" si="32"/>
        <v>Other</v>
      </c>
      <c r="Q397" s="3" t="str">
        <f t="shared" si="33"/>
        <v>Other</v>
      </c>
      <c r="R397" s="3" t="str">
        <f t="shared" si="34"/>
        <v>Not LCLS</v>
      </c>
      <c r="S397" s="3" t="str" cm="1">
        <f t="array" ref="S397">_xlfn.IFS(G397 &gt; 5000000, "Very High", G397 &gt; 1000000, "High", G397 &gt; 500000, "Medium", TRUE, "Low")</f>
        <v>Very High</v>
      </c>
      <c r="T397" s="3" t="str" cm="1">
        <f t="array" ref="T397">_xlfn.IFS(B397 &gt;= 2005, "Post-2005", B397 &gt;= 2000, "2000-2004", TRUE, "Pre-2000")</f>
        <v>Post-2005</v>
      </c>
    </row>
    <row r="398" spans="1:20" x14ac:dyDescent="0.85">
      <c r="A398" s="1">
        <v>41164</v>
      </c>
      <c r="B398" t="s">
        <v>90</v>
      </c>
      <c r="C398" t="s">
        <v>845</v>
      </c>
      <c r="D398" t="s">
        <v>846</v>
      </c>
      <c r="E398" t="s">
        <v>119</v>
      </c>
      <c r="F398" t="s">
        <v>120</v>
      </c>
      <c r="G398" t="s">
        <v>121</v>
      </c>
      <c r="H398">
        <v>2000</v>
      </c>
      <c r="I398" s="2">
        <v>609357.39</v>
      </c>
      <c r="J398" s="2">
        <v>0</v>
      </c>
      <c r="K398" s="2">
        <v>609357.39</v>
      </c>
      <c r="L398" t="s">
        <v>18</v>
      </c>
      <c r="M398" s="3" t="b">
        <f>trust_funds5[[#This Row],[Contributions Outstanding (USD)]]=0</f>
        <v>1</v>
      </c>
      <c r="N398" s="3" t="str">
        <f t="shared" si="30"/>
        <v>Outstanding</v>
      </c>
      <c r="O398" s="3" t="str">
        <f t="shared" si="31"/>
        <v>High Contribution &amp; Recent</v>
      </c>
      <c r="P398" s="3" t="str">
        <f t="shared" si="32"/>
        <v>Other</v>
      </c>
      <c r="Q398" s="3" t="str">
        <f t="shared" si="33"/>
        <v>Other</v>
      </c>
      <c r="R398" s="3" t="str">
        <f t="shared" si="34"/>
        <v>Not LCLS</v>
      </c>
      <c r="S398" s="3" t="str" cm="1">
        <f t="array" ref="S398">_xlfn.IFS(G398 &gt; 5000000, "Very High", G398 &gt; 1000000, "High", G398 &gt; 500000, "Medium", TRUE, "Low")</f>
        <v>Very High</v>
      </c>
      <c r="T398" s="3" t="str" cm="1">
        <f t="array" ref="T398">_xlfn.IFS(B398 &gt;= 2005, "Post-2005", B398 &gt;= 2000, "2000-2004", TRUE, "Pre-2000")</f>
        <v>Post-2005</v>
      </c>
    </row>
    <row r="399" spans="1:20" x14ac:dyDescent="0.85">
      <c r="A399" s="1">
        <v>41164</v>
      </c>
      <c r="B399" t="s">
        <v>12</v>
      </c>
      <c r="C399" t="s">
        <v>847</v>
      </c>
      <c r="D399" t="s">
        <v>848</v>
      </c>
      <c r="E399" t="s">
        <v>119</v>
      </c>
      <c r="F399" t="s">
        <v>120</v>
      </c>
      <c r="G399" t="s">
        <v>121</v>
      </c>
      <c r="H399">
        <v>2000</v>
      </c>
      <c r="I399" s="2">
        <v>473000</v>
      </c>
      <c r="J399" s="2">
        <v>0</v>
      </c>
      <c r="K399" s="2">
        <v>473000</v>
      </c>
      <c r="L399" t="s">
        <v>18</v>
      </c>
      <c r="M399" s="3" t="b">
        <f>trust_funds5[[#This Row],[Contributions Outstanding (USD)]]=0</f>
        <v>1</v>
      </c>
      <c r="N399" s="3" t="str">
        <f t="shared" si="30"/>
        <v>Outstanding</v>
      </c>
      <c r="O399" s="3" t="str">
        <f t="shared" si="31"/>
        <v>High Contribution &amp; Recent</v>
      </c>
      <c r="P399" s="3" t="str">
        <f t="shared" si="32"/>
        <v>Other</v>
      </c>
      <c r="Q399" s="3" t="str">
        <f t="shared" si="33"/>
        <v>Other</v>
      </c>
      <c r="R399" s="3" t="str">
        <f t="shared" si="34"/>
        <v>Not LCLS</v>
      </c>
      <c r="S399" s="3" t="str" cm="1">
        <f t="array" ref="S399">_xlfn.IFS(G399 &gt; 5000000, "Very High", G399 &gt; 1000000, "High", G399 &gt; 500000, "Medium", TRUE, "Low")</f>
        <v>Very High</v>
      </c>
      <c r="T399" s="3" t="str" cm="1">
        <f t="array" ref="T399">_xlfn.IFS(B399 &gt;= 2005, "Post-2005", B399 &gt;= 2000, "2000-2004", TRUE, "Pre-2000")</f>
        <v>Post-2005</v>
      </c>
    </row>
    <row r="400" spans="1:20" x14ac:dyDescent="0.85">
      <c r="A400" s="1">
        <v>41164</v>
      </c>
      <c r="B400" t="s">
        <v>12</v>
      </c>
      <c r="C400" t="s">
        <v>849</v>
      </c>
      <c r="D400" t="s">
        <v>850</v>
      </c>
      <c r="E400" t="s">
        <v>119</v>
      </c>
      <c r="F400" t="s">
        <v>120</v>
      </c>
      <c r="G400" t="s">
        <v>121</v>
      </c>
      <c r="H400">
        <v>2000</v>
      </c>
      <c r="I400" s="2">
        <v>156698.88</v>
      </c>
      <c r="J400" s="2">
        <v>0</v>
      </c>
      <c r="K400" s="2">
        <v>156698.88</v>
      </c>
      <c r="L400" t="s">
        <v>18</v>
      </c>
      <c r="M400" s="3" t="b">
        <f>trust_funds5[[#This Row],[Contributions Outstanding (USD)]]=0</f>
        <v>1</v>
      </c>
      <c r="N400" s="3" t="str">
        <f t="shared" si="30"/>
        <v>Outstanding</v>
      </c>
      <c r="O400" s="3" t="str">
        <f t="shared" si="31"/>
        <v>High Contribution &amp; Recent</v>
      </c>
      <c r="P400" s="3" t="str">
        <f t="shared" si="32"/>
        <v>Other</v>
      </c>
      <c r="Q400" s="3" t="str">
        <f t="shared" si="33"/>
        <v>Other</v>
      </c>
      <c r="R400" s="3" t="str">
        <f t="shared" si="34"/>
        <v>Not LCLS</v>
      </c>
      <c r="S400" s="3" t="str" cm="1">
        <f t="array" ref="S400">_xlfn.IFS(G400 &gt; 5000000, "Very High", G400 &gt; 1000000, "High", G400 &gt; 500000, "Medium", TRUE, "Low")</f>
        <v>Very High</v>
      </c>
      <c r="T400" s="3" t="str" cm="1">
        <f t="array" ref="T400">_xlfn.IFS(B400 &gt;= 2005, "Post-2005", B400 &gt;= 2000, "2000-2004", TRUE, "Pre-2000")</f>
        <v>Post-2005</v>
      </c>
    </row>
    <row r="401" spans="1:20" x14ac:dyDescent="0.85">
      <c r="A401" s="1">
        <v>41164</v>
      </c>
      <c r="B401" t="s">
        <v>12</v>
      </c>
      <c r="C401" t="s">
        <v>851</v>
      </c>
      <c r="D401" t="s">
        <v>852</v>
      </c>
      <c r="E401" t="s">
        <v>119</v>
      </c>
      <c r="F401" t="s">
        <v>120</v>
      </c>
      <c r="G401" t="s">
        <v>121</v>
      </c>
      <c r="H401">
        <v>2000</v>
      </c>
      <c r="I401" s="2">
        <v>44069.8</v>
      </c>
      <c r="J401" s="2">
        <v>0</v>
      </c>
      <c r="K401" s="2">
        <v>44069.8</v>
      </c>
      <c r="L401" t="s">
        <v>18</v>
      </c>
      <c r="M401" s="3" t="b">
        <f>trust_funds5[[#This Row],[Contributions Outstanding (USD)]]=0</f>
        <v>1</v>
      </c>
      <c r="N401" s="3" t="str">
        <f t="shared" si="30"/>
        <v>Outstanding</v>
      </c>
      <c r="O401" s="3" t="str">
        <f t="shared" si="31"/>
        <v>High Contribution &amp; Recent</v>
      </c>
      <c r="P401" s="3" t="str">
        <f t="shared" si="32"/>
        <v>Other</v>
      </c>
      <c r="Q401" s="3" t="str">
        <f t="shared" si="33"/>
        <v>Other</v>
      </c>
      <c r="R401" s="3" t="str">
        <f t="shared" si="34"/>
        <v>Not LCLS</v>
      </c>
      <c r="S401" s="3" t="str" cm="1">
        <f t="array" ref="S401">_xlfn.IFS(G401 &gt; 5000000, "Very High", G401 &gt; 1000000, "High", G401 &gt; 500000, "Medium", TRUE, "Low")</f>
        <v>Very High</v>
      </c>
      <c r="T401" s="3" t="str" cm="1">
        <f t="array" ref="T401">_xlfn.IFS(B401 &gt;= 2005, "Post-2005", B401 &gt;= 2000, "2000-2004", TRUE, "Pre-2000")</f>
        <v>Post-2005</v>
      </c>
    </row>
    <row r="402" spans="1:20" x14ac:dyDescent="0.85">
      <c r="A402" s="1">
        <v>41164</v>
      </c>
      <c r="B402" t="s">
        <v>12</v>
      </c>
      <c r="C402" t="s">
        <v>853</v>
      </c>
      <c r="D402" t="s">
        <v>854</v>
      </c>
      <c r="E402" t="s">
        <v>119</v>
      </c>
      <c r="F402" t="s">
        <v>120</v>
      </c>
      <c r="G402" t="s">
        <v>121</v>
      </c>
      <c r="H402">
        <v>2000</v>
      </c>
      <c r="I402" s="2">
        <v>2350364.7200000002</v>
      </c>
      <c r="J402" s="2">
        <v>0</v>
      </c>
      <c r="K402" s="2">
        <v>2350364.7200000002</v>
      </c>
      <c r="L402" t="s">
        <v>18</v>
      </c>
      <c r="M402" s="3" t="b">
        <f>trust_funds5[[#This Row],[Contributions Outstanding (USD)]]=0</f>
        <v>1</v>
      </c>
      <c r="N402" s="3" t="str">
        <f t="shared" si="30"/>
        <v>Outstanding</v>
      </c>
      <c r="O402" s="3" t="str">
        <f t="shared" si="31"/>
        <v>High Contribution &amp; Recent</v>
      </c>
      <c r="P402" s="3" t="str">
        <f t="shared" si="32"/>
        <v>Other</v>
      </c>
      <c r="Q402" s="3" t="str">
        <f t="shared" si="33"/>
        <v>Other</v>
      </c>
      <c r="R402" s="3" t="str">
        <f t="shared" si="34"/>
        <v>Not LCLS</v>
      </c>
      <c r="S402" s="3" t="str" cm="1">
        <f t="array" ref="S402">_xlfn.IFS(G402 &gt; 5000000, "Very High", G402 &gt; 1000000, "High", G402 &gt; 500000, "Medium", TRUE, "Low")</f>
        <v>Very High</v>
      </c>
      <c r="T402" s="3" t="str" cm="1">
        <f t="array" ref="T402">_xlfn.IFS(B402 &gt;= 2005, "Post-2005", B402 &gt;= 2000, "2000-2004", TRUE, "Pre-2000")</f>
        <v>Post-2005</v>
      </c>
    </row>
    <row r="403" spans="1:20" x14ac:dyDescent="0.85">
      <c r="A403" s="1">
        <v>41164</v>
      </c>
      <c r="B403" t="s">
        <v>12</v>
      </c>
      <c r="C403" t="s">
        <v>855</v>
      </c>
      <c r="D403" t="s">
        <v>856</v>
      </c>
      <c r="E403" t="s">
        <v>119</v>
      </c>
      <c r="F403" t="s">
        <v>120</v>
      </c>
      <c r="G403" t="s">
        <v>121</v>
      </c>
      <c r="H403">
        <v>2000</v>
      </c>
      <c r="I403" s="2">
        <v>2820437.67</v>
      </c>
      <c r="J403" s="2">
        <v>0</v>
      </c>
      <c r="K403" s="2">
        <v>2820437.67</v>
      </c>
      <c r="L403" t="s">
        <v>18</v>
      </c>
      <c r="M403" s="3" t="b">
        <f>trust_funds5[[#This Row],[Contributions Outstanding (USD)]]=0</f>
        <v>1</v>
      </c>
      <c r="N403" s="3" t="str">
        <f t="shared" si="30"/>
        <v>Outstanding</v>
      </c>
      <c r="O403" s="3" t="str">
        <f t="shared" si="31"/>
        <v>High Contribution &amp; Recent</v>
      </c>
      <c r="P403" s="3" t="str">
        <f t="shared" si="32"/>
        <v>Other</v>
      </c>
      <c r="Q403" s="3" t="str">
        <f t="shared" si="33"/>
        <v>Other</v>
      </c>
      <c r="R403" s="3" t="str">
        <f t="shared" si="34"/>
        <v>Not LCLS</v>
      </c>
      <c r="S403" s="3" t="str" cm="1">
        <f t="array" ref="S403">_xlfn.IFS(G403 &gt; 5000000, "Very High", G403 &gt; 1000000, "High", G403 &gt; 500000, "Medium", TRUE, "Low")</f>
        <v>Very High</v>
      </c>
      <c r="T403" s="3" t="str" cm="1">
        <f t="array" ref="T403">_xlfn.IFS(B403 &gt;= 2005, "Post-2005", B403 &gt;= 2000, "2000-2004", TRUE, "Pre-2000")</f>
        <v>Post-2005</v>
      </c>
    </row>
    <row r="404" spans="1:20" x14ac:dyDescent="0.85">
      <c r="A404" s="1">
        <v>41164</v>
      </c>
      <c r="B404" t="s">
        <v>12</v>
      </c>
      <c r="C404" t="s">
        <v>857</v>
      </c>
      <c r="D404" t="s">
        <v>858</v>
      </c>
      <c r="E404" t="s">
        <v>119</v>
      </c>
      <c r="F404" t="s">
        <v>120</v>
      </c>
      <c r="G404" t="s">
        <v>121</v>
      </c>
      <c r="H404">
        <v>2000</v>
      </c>
      <c r="I404" s="2">
        <v>3525547.08</v>
      </c>
      <c r="J404" s="2">
        <v>0</v>
      </c>
      <c r="K404" s="2">
        <v>3525547.08</v>
      </c>
      <c r="L404" t="s">
        <v>18</v>
      </c>
      <c r="M404" s="3" t="b">
        <f>trust_funds5[[#This Row],[Contributions Outstanding (USD)]]=0</f>
        <v>1</v>
      </c>
      <c r="N404" s="3" t="str">
        <f t="shared" si="30"/>
        <v>Outstanding</v>
      </c>
      <c r="O404" s="3" t="str">
        <f t="shared" si="31"/>
        <v>High Contribution &amp; Recent</v>
      </c>
      <c r="P404" s="3" t="str">
        <f t="shared" si="32"/>
        <v>Other</v>
      </c>
      <c r="Q404" s="3" t="str">
        <f t="shared" si="33"/>
        <v>Other</v>
      </c>
      <c r="R404" s="3" t="str">
        <f t="shared" si="34"/>
        <v>Not LCLS</v>
      </c>
      <c r="S404" s="3" t="str" cm="1">
        <f t="array" ref="S404">_xlfn.IFS(G404 &gt; 5000000, "Very High", G404 &gt; 1000000, "High", G404 &gt; 500000, "Medium", TRUE, "Low")</f>
        <v>Very High</v>
      </c>
      <c r="T404" s="3" t="str" cm="1">
        <f t="array" ref="T404">_xlfn.IFS(B404 &gt;= 2005, "Post-2005", B404 &gt;= 2000, "2000-2004", TRUE, "Pre-2000")</f>
        <v>Post-2005</v>
      </c>
    </row>
    <row r="405" spans="1:20" x14ac:dyDescent="0.85">
      <c r="A405" s="1">
        <v>41164</v>
      </c>
      <c r="B405" t="s">
        <v>12</v>
      </c>
      <c r="C405" t="s">
        <v>859</v>
      </c>
      <c r="D405" t="s">
        <v>860</v>
      </c>
      <c r="E405" t="s">
        <v>119</v>
      </c>
      <c r="F405" t="s">
        <v>120</v>
      </c>
      <c r="G405" t="s">
        <v>121</v>
      </c>
      <c r="H405">
        <v>2000</v>
      </c>
      <c r="I405" s="2">
        <v>940145.89</v>
      </c>
      <c r="J405" s="2">
        <v>0</v>
      </c>
      <c r="K405" s="2">
        <v>940145.89</v>
      </c>
      <c r="L405" t="s">
        <v>18</v>
      </c>
      <c r="M405" s="3" t="b">
        <f>trust_funds5[[#This Row],[Contributions Outstanding (USD)]]=0</f>
        <v>1</v>
      </c>
      <c r="N405" s="3" t="str">
        <f t="shared" si="30"/>
        <v>Outstanding</v>
      </c>
      <c r="O405" s="3" t="str">
        <f t="shared" si="31"/>
        <v>High Contribution &amp; Recent</v>
      </c>
      <c r="P405" s="3" t="str">
        <f t="shared" si="32"/>
        <v>Other</v>
      </c>
      <c r="Q405" s="3" t="str">
        <f t="shared" si="33"/>
        <v>Other</v>
      </c>
      <c r="R405" s="3" t="str">
        <f t="shared" si="34"/>
        <v>Not LCLS</v>
      </c>
      <c r="S405" s="3" t="str" cm="1">
        <f t="array" ref="S405">_xlfn.IFS(G405 &gt; 5000000, "Very High", G405 &gt; 1000000, "High", G405 &gt; 500000, "Medium", TRUE, "Low")</f>
        <v>Very High</v>
      </c>
      <c r="T405" s="3" t="str" cm="1">
        <f t="array" ref="T405">_xlfn.IFS(B405 &gt;= 2005, "Post-2005", B405 &gt;= 2000, "2000-2004", TRUE, "Pre-2000")</f>
        <v>Post-2005</v>
      </c>
    </row>
    <row r="406" spans="1:20" x14ac:dyDescent="0.85">
      <c r="A406" s="1">
        <v>41164</v>
      </c>
      <c r="B406" t="s">
        <v>12</v>
      </c>
      <c r="C406" t="s">
        <v>861</v>
      </c>
      <c r="D406" t="s">
        <v>862</v>
      </c>
      <c r="E406" t="s">
        <v>119</v>
      </c>
      <c r="F406" t="s">
        <v>120</v>
      </c>
      <c r="G406" t="s">
        <v>121</v>
      </c>
      <c r="H406">
        <v>2000</v>
      </c>
      <c r="I406" s="2">
        <v>4700729.4400000004</v>
      </c>
      <c r="J406" s="2">
        <v>0</v>
      </c>
      <c r="K406" s="2">
        <v>4700729.4400000004</v>
      </c>
      <c r="L406" t="s">
        <v>18</v>
      </c>
      <c r="M406" s="3" t="b">
        <f>trust_funds5[[#This Row],[Contributions Outstanding (USD)]]=0</f>
        <v>1</v>
      </c>
      <c r="N406" s="3" t="str">
        <f t="shared" si="30"/>
        <v>Outstanding</v>
      </c>
      <c r="O406" s="3" t="str">
        <f t="shared" si="31"/>
        <v>High Contribution &amp; Recent</v>
      </c>
      <c r="P406" s="3" t="str">
        <f t="shared" si="32"/>
        <v>Other</v>
      </c>
      <c r="Q406" s="3" t="str">
        <f t="shared" si="33"/>
        <v>Other</v>
      </c>
      <c r="R406" s="3" t="str">
        <f t="shared" si="34"/>
        <v>Not LCLS</v>
      </c>
      <c r="S406" s="3" t="str" cm="1">
        <f t="array" ref="S406">_xlfn.IFS(G406 &gt; 5000000, "Very High", G406 &gt; 1000000, "High", G406 &gt; 500000, "Medium", TRUE, "Low")</f>
        <v>Very High</v>
      </c>
      <c r="T406" s="3" t="str" cm="1">
        <f t="array" ref="T406">_xlfn.IFS(B406 &gt;= 2005, "Post-2005", B406 &gt;= 2000, "2000-2004", TRUE, "Pre-2000")</f>
        <v>Post-2005</v>
      </c>
    </row>
    <row r="407" spans="1:20" x14ac:dyDescent="0.85">
      <c r="A407" s="1">
        <v>41164</v>
      </c>
      <c r="B407" t="s">
        <v>12</v>
      </c>
      <c r="C407" t="s">
        <v>863</v>
      </c>
      <c r="D407" t="s">
        <v>864</v>
      </c>
      <c r="E407" t="s">
        <v>42</v>
      </c>
      <c r="F407" t="s">
        <v>43</v>
      </c>
      <c r="G407" t="s">
        <v>44</v>
      </c>
      <c r="H407">
        <v>2000</v>
      </c>
      <c r="I407" s="2">
        <v>4651.21</v>
      </c>
      <c r="J407" s="2">
        <v>0</v>
      </c>
      <c r="K407" s="2">
        <v>4651.21</v>
      </c>
      <c r="L407" t="s">
        <v>18</v>
      </c>
      <c r="M407" s="3" t="b">
        <f>trust_funds5[[#This Row],[Contributions Outstanding (USD)]]=0</f>
        <v>1</v>
      </c>
      <c r="N407" s="3" t="str">
        <f t="shared" si="30"/>
        <v>Outstanding</v>
      </c>
      <c r="O407" s="3" t="str">
        <f t="shared" si="31"/>
        <v>High Contribution &amp; Recent</v>
      </c>
      <c r="P407" s="3" t="str">
        <f t="shared" si="32"/>
        <v>Other</v>
      </c>
      <c r="Q407" s="3" t="str">
        <f t="shared" si="33"/>
        <v>Other</v>
      </c>
      <c r="R407" s="3" t="str">
        <f t="shared" si="34"/>
        <v>Not LCLS</v>
      </c>
      <c r="S407" s="3" t="str" cm="1">
        <f t="array" ref="S407">_xlfn.IFS(G407 &gt; 5000000, "Very High", G407 &gt; 1000000, "High", G407 &gt; 500000, "Medium", TRUE, "Low")</f>
        <v>Very High</v>
      </c>
      <c r="T407" s="3" t="str" cm="1">
        <f t="array" ref="T407">_xlfn.IFS(B407 &gt;= 2005, "Post-2005", B407 &gt;= 2000, "2000-2004", TRUE, "Pre-2000")</f>
        <v>Post-2005</v>
      </c>
    </row>
    <row r="408" spans="1:20" x14ac:dyDescent="0.85">
      <c r="A408" s="1">
        <v>41164</v>
      </c>
      <c r="B408" t="s">
        <v>12</v>
      </c>
      <c r="C408" t="s">
        <v>865</v>
      </c>
      <c r="D408" t="s">
        <v>866</v>
      </c>
      <c r="E408" t="s">
        <v>42</v>
      </c>
      <c r="F408" t="s">
        <v>43</v>
      </c>
      <c r="G408" t="s">
        <v>44</v>
      </c>
      <c r="H408">
        <v>2000</v>
      </c>
      <c r="I408" s="2">
        <v>196532.6</v>
      </c>
      <c r="J408" s="2">
        <v>0</v>
      </c>
      <c r="K408" s="2">
        <v>196532.6</v>
      </c>
      <c r="L408" t="s">
        <v>18</v>
      </c>
      <c r="M408" s="3" t="b">
        <f>trust_funds5[[#This Row],[Contributions Outstanding (USD)]]=0</f>
        <v>1</v>
      </c>
      <c r="N408" s="3" t="str">
        <f t="shared" si="30"/>
        <v>Outstanding</v>
      </c>
      <c r="O408" s="3" t="str">
        <f t="shared" si="31"/>
        <v>High Contribution &amp; Recent</v>
      </c>
      <c r="P408" s="3" t="str">
        <f t="shared" si="32"/>
        <v>Other</v>
      </c>
      <c r="Q408" s="3" t="str">
        <f t="shared" si="33"/>
        <v>Other</v>
      </c>
      <c r="R408" s="3" t="str">
        <f t="shared" si="34"/>
        <v>Not LCLS</v>
      </c>
      <c r="S408" s="3" t="str" cm="1">
        <f t="array" ref="S408">_xlfn.IFS(G408 &gt; 5000000, "Very High", G408 &gt; 1000000, "High", G408 &gt; 500000, "Medium", TRUE, "Low")</f>
        <v>Very High</v>
      </c>
      <c r="T408" s="3" t="str" cm="1">
        <f t="array" ref="T408">_xlfn.IFS(B408 &gt;= 2005, "Post-2005", B408 &gt;= 2000, "2000-2004", TRUE, "Pre-2000")</f>
        <v>Post-2005</v>
      </c>
    </row>
    <row r="409" spans="1:20" x14ac:dyDescent="0.85">
      <c r="A409" s="1">
        <v>41164</v>
      </c>
      <c r="B409" t="s">
        <v>12</v>
      </c>
      <c r="C409" t="s">
        <v>867</v>
      </c>
      <c r="D409" t="s">
        <v>868</v>
      </c>
      <c r="E409" t="s">
        <v>85</v>
      </c>
      <c r="F409" t="s">
        <v>86</v>
      </c>
      <c r="G409" t="s">
        <v>87</v>
      </c>
      <c r="H409">
        <v>2000</v>
      </c>
      <c r="I409" s="2">
        <v>345156.7</v>
      </c>
      <c r="J409" s="2">
        <v>0</v>
      </c>
      <c r="K409" s="2">
        <v>345156.7</v>
      </c>
      <c r="L409" t="s">
        <v>18</v>
      </c>
      <c r="M409" s="3" t="b">
        <f>trust_funds5[[#This Row],[Contributions Outstanding (USD)]]=0</f>
        <v>1</v>
      </c>
      <c r="N409" s="3" t="str">
        <f t="shared" si="30"/>
        <v>Outstanding</v>
      </c>
      <c r="O409" s="3" t="str">
        <f t="shared" si="31"/>
        <v>High Contribution &amp; Recent</v>
      </c>
      <c r="P409" s="3" t="str">
        <f t="shared" si="32"/>
        <v>Other</v>
      </c>
      <c r="Q409" s="3" t="str">
        <f t="shared" si="33"/>
        <v>Other</v>
      </c>
      <c r="R409" s="3" t="str">
        <f t="shared" si="34"/>
        <v>Not LCLS</v>
      </c>
      <c r="S409" s="3" t="str" cm="1">
        <f t="array" ref="S409">_xlfn.IFS(G409 &gt; 5000000, "Very High", G409 &gt; 1000000, "High", G409 &gt; 500000, "Medium", TRUE, "Low")</f>
        <v>Very High</v>
      </c>
      <c r="T409" s="3" t="str" cm="1">
        <f t="array" ref="T409">_xlfn.IFS(B409 &gt;= 2005, "Post-2005", B409 &gt;= 2000, "2000-2004", TRUE, "Pre-2000")</f>
        <v>Post-2005</v>
      </c>
    </row>
    <row r="410" spans="1:20" x14ac:dyDescent="0.85">
      <c r="A410" s="1">
        <v>41164</v>
      </c>
      <c r="B410" t="s">
        <v>82</v>
      </c>
      <c r="C410" t="s">
        <v>869</v>
      </c>
      <c r="D410" t="s">
        <v>870</v>
      </c>
      <c r="E410" t="s">
        <v>85</v>
      </c>
      <c r="F410" t="s">
        <v>86</v>
      </c>
      <c r="G410" t="s">
        <v>87</v>
      </c>
      <c r="H410">
        <v>2000</v>
      </c>
      <c r="I410" s="2">
        <v>296759.39</v>
      </c>
      <c r="J410" s="2">
        <v>0</v>
      </c>
      <c r="K410" s="2">
        <v>296759.39</v>
      </c>
      <c r="L410" t="s">
        <v>18</v>
      </c>
      <c r="M410" s="3" t="b">
        <f>trust_funds5[[#This Row],[Contributions Outstanding (USD)]]=0</f>
        <v>1</v>
      </c>
      <c r="N410" s="3" t="str">
        <f t="shared" si="30"/>
        <v>Outstanding</v>
      </c>
      <c r="O410" s="3" t="str">
        <f t="shared" si="31"/>
        <v>High Contribution &amp; Recent</v>
      </c>
      <c r="P410" s="3" t="str">
        <f t="shared" si="32"/>
        <v>Other</v>
      </c>
      <c r="Q410" s="3" t="str">
        <f t="shared" si="33"/>
        <v>Other</v>
      </c>
      <c r="R410" s="3" t="str">
        <f t="shared" si="34"/>
        <v>Not LCLS</v>
      </c>
      <c r="S410" s="3" t="str" cm="1">
        <f t="array" ref="S410">_xlfn.IFS(G410 &gt; 5000000, "Very High", G410 &gt; 1000000, "High", G410 &gt; 500000, "Medium", TRUE, "Low")</f>
        <v>Very High</v>
      </c>
      <c r="T410" s="3" t="str" cm="1">
        <f t="array" ref="T410">_xlfn.IFS(B410 &gt;= 2005, "Post-2005", B410 &gt;= 2000, "2000-2004", TRUE, "Pre-2000")</f>
        <v>Post-2005</v>
      </c>
    </row>
    <row r="411" spans="1:20" x14ac:dyDescent="0.85">
      <c r="A411" s="1">
        <v>41164</v>
      </c>
      <c r="B411" t="s">
        <v>871</v>
      </c>
      <c r="C411" t="s">
        <v>872</v>
      </c>
      <c r="D411" t="s">
        <v>873</v>
      </c>
      <c r="E411" t="s">
        <v>85</v>
      </c>
      <c r="F411" t="s">
        <v>86</v>
      </c>
      <c r="G411" t="s">
        <v>87</v>
      </c>
      <c r="H411">
        <v>2000</v>
      </c>
      <c r="I411" s="2">
        <v>514585.88</v>
      </c>
      <c r="J411" s="2">
        <v>229.95</v>
      </c>
      <c r="K411" s="2">
        <v>514815.83</v>
      </c>
      <c r="L411" t="s">
        <v>18</v>
      </c>
      <c r="M411" s="3" t="b">
        <f>trust_funds5[[#This Row],[Contributions Outstanding (USD)]]=0</f>
        <v>0</v>
      </c>
      <c r="N411" s="3" t="str">
        <f t="shared" si="30"/>
        <v>Outstanding</v>
      </c>
      <c r="O411" s="3" t="str">
        <f t="shared" si="31"/>
        <v>High Contribution &amp; Recent</v>
      </c>
      <c r="P411" s="3" t="str">
        <f t="shared" si="32"/>
        <v>Other</v>
      </c>
      <c r="Q411" s="3" t="str">
        <f t="shared" si="33"/>
        <v>Other</v>
      </c>
      <c r="R411" s="3" t="str">
        <f t="shared" si="34"/>
        <v>Not LCLS</v>
      </c>
      <c r="S411" s="3" t="str" cm="1">
        <f t="array" ref="S411">_xlfn.IFS(G411 &gt; 5000000, "Very High", G411 &gt; 1000000, "High", G411 &gt; 500000, "Medium", TRUE, "Low")</f>
        <v>Very High</v>
      </c>
      <c r="T411" s="3" t="str" cm="1">
        <f t="array" ref="T411">_xlfn.IFS(B411 &gt;= 2005, "Post-2005", B411 &gt;= 2000, "2000-2004", TRUE, "Pre-2000")</f>
        <v>Post-2005</v>
      </c>
    </row>
    <row r="412" spans="1:20" x14ac:dyDescent="0.85">
      <c r="A412" s="1">
        <v>41164</v>
      </c>
      <c r="B412" t="s">
        <v>90</v>
      </c>
      <c r="C412" t="s">
        <v>874</v>
      </c>
      <c r="D412" t="s">
        <v>875</v>
      </c>
      <c r="E412" t="s">
        <v>85</v>
      </c>
      <c r="F412" t="s">
        <v>86</v>
      </c>
      <c r="G412" t="s">
        <v>87</v>
      </c>
      <c r="H412">
        <v>2000</v>
      </c>
      <c r="I412" s="2">
        <v>2361804.42</v>
      </c>
      <c r="J412" s="2">
        <v>0</v>
      </c>
      <c r="K412" s="2">
        <v>2361804.42</v>
      </c>
      <c r="L412" t="s">
        <v>18</v>
      </c>
      <c r="M412" s="3" t="b">
        <f>trust_funds5[[#This Row],[Contributions Outstanding (USD)]]=0</f>
        <v>1</v>
      </c>
      <c r="N412" s="3" t="str">
        <f t="shared" si="30"/>
        <v>Outstanding</v>
      </c>
      <c r="O412" s="3" t="str">
        <f t="shared" si="31"/>
        <v>High Contribution &amp; Recent</v>
      </c>
      <c r="P412" s="3" t="str">
        <f t="shared" si="32"/>
        <v>Other</v>
      </c>
      <c r="Q412" s="3" t="str">
        <f t="shared" si="33"/>
        <v>Other</v>
      </c>
      <c r="R412" s="3" t="str">
        <f t="shared" si="34"/>
        <v>Not LCLS</v>
      </c>
      <c r="S412" s="3" t="str" cm="1">
        <f t="array" ref="S412">_xlfn.IFS(G412 &gt; 5000000, "Very High", G412 &gt; 1000000, "High", G412 &gt; 500000, "Medium", TRUE, "Low")</f>
        <v>Very High</v>
      </c>
      <c r="T412" s="3" t="str" cm="1">
        <f t="array" ref="T412">_xlfn.IFS(B412 &gt;= 2005, "Post-2005", B412 &gt;= 2000, "2000-2004", TRUE, "Pre-2000")</f>
        <v>Post-2005</v>
      </c>
    </row>
    <row r="413" spans="1:20" x14ac:dyDescent="0.85">
      <c r="A413" s="1">
        <v>41164</v>
      </c>
      <c r="B413" t="s">
        <v>90</v>
      </c>
      <c r="C413" t="s">
        <v>876</v>
      </c>
      <c r="D413" t="s">
        <v>877</v>
      </c>
      <c r="E413" t="s">
        <v>85</v>
      </c>
      <c r="F413" t="s">
        <v>86</v>
      </c>
      <c r="G413" t="s">
        <v>87</v>
      </c>
      <c r="H413">
        <v>2000</v>
      </c>
      <c r="I413" s="2">
        <v>785473.48</v>
      </c>
      <c r="J413" s="2">
        <v>10992.18</v>
      </c>
      <c r="K413" s="2">
        <v>796465.66</v>
      </c>
      <c r="L413" t="s">
        <v>18</v>
      </c>
      <c r="M413" s="3" t="b">
        <f>trust_funds5[[#This Row],[Contributions Outstanding (USD)]]=0</f>
        <v>0</v>
      </c>
      <c r="N413" s="3" t="str">
        <f t="shared" si="30"/>
        <v>Outstanding</v>
      </c>
      <c r="O413" s="3" t="str">
        <f t="shared" si="31"/>
        <v>High Contribution &amp; Recent</v>
      </c>
      <c r="P413" s="3" t="str">
        <f t="shared" si="32"/>
        <v>Other</v>
      </c>
      <c r="Q413" s="3" t="str">
        <f t="shared" si="33"/>
        <v>Other</v>
      </c>
      <c r="R413" s="3" t="str">
        <f t="shared" si="34"/>
        <v>Not LCLS</v>
      </c>
      <c r="S413" s="3" t="str" cm="1">
        <f t="array" ref="S413">_xlfn.IFS(G413 &gt; 5000000, "Very High", G413 &gt; 1000000, "High", G413 &gt; 500000, "Medium", TRUE, "Low")</f>
        <v>Very High</v>
      </c>
      <c r="T413" s="3" t="str" cm="1">
        <f t="array" ref="T413">_xlfn.IFS(B413 &gt;= 2005, "Post-2005", B413 &gt;= 2000, "2000-2004", TRUE, "Pre-2000")</f>
        <v>Post-2005</v>
      </c>
    </row>
    <row r="414" spans="1:20" x14ac:dyDescent="0.85">
      <c r="A414" s="1">
        <v>41164</v>
      </c>
      <c r="B414" t="s">
        <v>12</v>
      </c>
      <c r="C414" t="s">
        <v>878</v>
      </c>
      <c r="D414" t="s">
        <v>879</v>
      </c>
      <c r="E414" t="s">
        <v>334</v>
      </c>
      <c r="F414" t="s">
        <v>335</v>
      </c>
      <c r="G414" t="s">
        <v>339</v>
      </c>
      <c r="H414">
        <v>2000</v>
      </c>
      <c r="I414" s="2">
        <v>2634873.9300000002</v>
      </c>
      <c r="J414" s="2">
        <v>0</v>
      </c>
      <c r="K414" s="2">
        <v>2634873.9300000002</v>
      </c>
      <c r="L414" t="s">
        <v>18</v>
      </c>
      <c r="M414" s="3" t="b">
        <f>trust_funds5[[#This Row],[Contributions Outstanding (USD)]]=0</f>
        <v>1</v>
      </c>
      <c r="N414" s="3" t="str">
        <f t="shared" si="30"/>
        <v>Outstanding</v>
      </c>
      <c r="O414" s="3" t="str">
        <f t="shared" si="31"/>
        <v>High Contribution &amp; Recent</v>
      </c>
      <c r="P414" s="3" t="str">
        <f t="shared" si="32"/>
        <v>Other</v>
      </c>
      <c r="Q414" s="3" t="str">
        <f t="shared" si="33"/>
        <v>Other</v>
      </c>
      <c r="R414" s="3" t="str">
        <f t="shared" si="34"/>
        <v>Not LCLS</v>
      </c>
      <c r="S414" s="3" t="str" cm="1">
        <f t="array" ref="S414">_xlfn.IFS(G414 &gt; 5000000, "Very High", G414 &gt; 1000000, "High", G414 &gt; 500000, "Medium", TRUE, "Low")</f>
        <v>Very High</v>
      </c>
      <c r="T414" s="3" t="str" cm="1">
        <f t="array" ref="T414">_xlfn.IFS(B414 &gt;= 2005, "Post-2005", B414 &gt;= 2000, "2000-2004", TRUE, "Pre-2000")</f>
        <v>Post-2005</v>
      </c>
    </row>
    <row r="415" spans="1:20" x14ac:dyDescent="0.85">
      <c r="A415" s="1">
        <v>41164</v>
      </c>
      <c r="B415" t="s">
        <v>12</v>
      </c>
      <c r="C415" t="s">
        <v>880</v>
      </c>
      <c r="D415" t="s">
        <v>879</v>
      </c>
      <c r="E415" t="s">
        <v>70</v>
      </c>
      <c r="F415" t="s">
        <v>71</v>
      </c>
      <c r="G415" t="s">
        <v>72</v>
      </c>
      <c r="H415">
        <v>2000</v>
      </c>
      <c r="I415" s="2">
        <v>2334657.4700000002</v>
      </c>
      <c r="J415" s="2">
        <v>0</v>
      </c>
      <c r="K415" s="2">
        <v>2334657.4700000002</v>
      </c>
      <c r="L415" t="s">
        <v>18</v>
      </c>
      <c r="M415" s="3" t="b">
        <f>trust_funds5[[#This Row],[Contributions Outstanding (USD)]]=0</f>
        <v>1</v>
      </c>
      <c r="N415" s="3" t="str">
        <f t="shared" si="30"/>
        <v>Outstanding</v>
      </c>
      <c r="O415" s="3" t="str">
        <f t="shared" si="31"/>
        <v>High Contribution &amp; Recent</v>
      </c>
      <c r="P415" s="3" t="str">
        <f t="shared" si="32"/>
        <v>Other</v>
      </c>
      <c r="Q415" s="3" t="str">
        <f t="shared" si="33"/>
        <v>Other</v>
      </c>
      <c r="R415" s="3" t="str">
        <f t="shared" si="34"/>
        <v>Not LCLS</v>
      </c>
      <c r="S415" s="3" t="str" cm="1">
        <f t="array" ref="S415">_xlfn.IFS(G415 &gt; 5000000, "Very High", G415 &gt; 1000000, "High", G415 &gt; 500000, "Medium", TRUE, "Low")</f>
        <v>Very High</v>
      </c>
      <c r="T415" s="3" t="str" cm="1">
        <f t="array" ref="T415">_xlfn.IFS(B415 &gt;= 2005, "Post-2005", B415 &gt;= 2000, "2000-2004", TRUE, "Pre-2000")</f>
        <v>Post-2005</v>
      </c>
    </row>
    <row r="416" spans="1:20" x14ac:dyDescent="0.85">
      <c r="A416" s="1">
        <v>41164</v>
      </c>
      <c r="B416" t="s">
        <v>12</v>
      </c>
      <c r="C416" t="s">
        <v>881</v>
      </c>
      <c r="D416" t="s">
        <v>879</v>
      </c>
      <c r="E416" t="s">
        <v>102</v>
      </c>
      <c r="F416" t="s">
        <v>103</v>
      </c>
      <c r="G416" t="s">
        <v>104</v>
      </c>
      <c r="H416">
        <v>2000</v>
      </c>
      <c r="I416" s="2">
        <v>3162505.34</v>
      </c>
      <c r="J416" s="2">
        <v>0</v>
      </c>
      <c r="K416" s="2">
        <v>3162505.34</v>
      </c>
      <c r="L416" t="s">
        <v>18</v>
      </c>
      <c r="M416" s="3" t="b">
        <f>trust_funds5[[#This Row],[Contributions Outstanding (USD)]]=0</f>
        <v>1</v>
      </c>
      <c r="N416" s="3" t="str">
        <f t="shared" si="30"/>
        <v>Outstanding</v>
      </c>
      <c r="O416" s="3" t="str">
        <f t="shared" si="31"/>
        <v>High Contribution &amp; Recent</v>
      </c>
      <c r="P416" s="3" t="str">
        <f t="shared" si="32"/>
        <v>Other</v>
      </c>
      <c r="Q416" s="3" t="str">
        <f t="shared" si="33"/>
        <v>Other</v>
      </c>
      <c r="R416" s="3" t="str">
        <f t="shared" si="34"/>
        <v>Not LCLS</v>
      </c>
      <c r="S416" s="3" t="str" cm="1">
        <f t="array" ref="S416">_xlfn.IFS(G416 &gt; 5000000, "Very High", G416 &gt; 1000000, "High", G416 &gt; 500000, "Medium", TRUE, "Low")</f>
        <v>Very High</v>
      </c>
      <c r="T416" s="3" t="str" cm="1">
        <f t="array" ref="T416">_xlfn.IFS(B416 &gt;= 2005, "Post-2005", B416 &gt;= 2000, "2000-2004", TRUE, "Pre-2000")</f>
        <v>Post-2005</v>
      </c>
    </row>
    <row r="417" spans="1:20" x14ac:dyDescent="0.85">
      <c r="A417" s="1">
        <v>41164</v>
      </c>
      <c r="B417" t="s">
        <v>12</v>
      </c>
      <c r="C417" t="s">
        <v>882</v>
      </c>
      <c r="D417" t="s">
        <v>879</v>
      </c>
      <c r="E417" t="s">
        <v>119</v>
      </c>
      <c r="F417" t="s">
        <v>120</v>
      </c>
      <c r="G417" t="s">
        <v>121</v>
      </c>
      <c r="H417">
        <v>2000</v>
      </c>
      <c r="I417" s="2">
        <v>3525547.08</v>
      </c>
      <c r="J417" s="2">
        <v>0</v>
      </c>
      <c r="K417" s="2">
        <v>3525547.08</v>
      </c>
      <c r="L417" t="s">
        <v>18</v>
      </c>
      <c r="M417" s="3" t="b">
        <f>trust_funds5[[#This Row],[Contributions Outstanding (USD)]]=0</f>
        <v>1</v>
      </c>
      <c r="N417" s="3" t="str">
        <f t="shared" si="30"/>
        <v>Outstanding</v>
      </c>
      <c r="O417" s="3" t="str">
        <f t="shared" si="31"/>
        <v>High Contribution &amp; Recent</v>
      </c>
      <c r="P417" s="3" t="str">
        <f t="shared" si="32"/>
        <v>Other</v>
      </c>
      <c r="Q417" s="3" t="str">
        <f t="shared" si="33"/>
        <v>Other</v>
      </c>
      <c r="R417" s="3" t="str">
        <f t="shared" si="34"/>
        <v>Not LCLS</v>
      </c>
      <c r="S417" s="3" t="str" cm="1">
        <f t="array" ref="S417">_xlfn.IFS(G417 &gt; 5000000, "Very High", G417 &gt; 1000000, "High", G417 &gt; 500000, "Medium", TRUE, "Low")</f>
        <v>Very High</v>
      </c>
      <c r="T417" s="3" t="str" cm="1">
        <f t="array" ref="T417">_xlfn.IFS(B417 &gt;= 2005, "Post-2005", B417 &gt;= 2000, "2000-2004", TRUE, "Pre-2000")</f>
        <v>Post-2005</v>
      </c>
    </row>
    <row r="418" spans="1:20" x14ac:dyDescent="0.85">
      <c r="A418" s="1">
        <v>41164</v>
      </c>
      <c r="B418" t="s">
        <v>883</v>
      </c>
      <c r="C418" t="s">
        <v>884</v>
      </c>
      <c r="D418" t="s">
        <v>885</v>
      </c>
      <c r="E418" t="s">
        <v>260</v>
      </c>
      <c r="F418" t="s">
        <v>261</v>
      </c>
      <c r="H418">
        <v>2005</v>
      </c>
      <c r="I418" s="2">
        <v>2500000</v>
      </c>
      <c r="J418" s="2">
        <v>0</v>
      </c>
      <c r="K418" s="2">
        <v>2500000</v>
      </c>
      <c r="L418" t="s">
        <v>116</v>
      </c>
      <c r="M418" s="3" t="b">
        <f>trust_funds5[[#This Row],[Contributions Outstanding (USD)]]=0</f>
        <v>1</v>
      </c>
      <c r="N418" s="3" t="str">
        <f t="shared" si="30"/>
        <v>Outstanding</v>
      </c>
      <c r="O418" s="3" t="str">
        <f t="shared" si="31"/>
        <v>High Contribution &amp; Recent</v>
      </c>
      <c r="P418" s="3" t="str">
        <f t="shared" si="32"/>
        <v>Other</v>
      </c>
      <c r="Q418" s="3" t="str">
        <f t="shared" si="33"/>
        <v>Other</v>
      </c>
      <c r="R418" s="3" t="str">
        <f t="shared" si="34"/>
        <v>Not LCLS</v>
      </c>
      <c r="S418" s="3" t="str" cm="1">
        <f t="array" ref="S418">_xlfn.IFS(G418 &gt; 5000000, "Very High", G418 &gt; 1000000, "High", G418 &gt; 500000, "Medium", TRUE, "Low")</f>
        <v>Low</v>
      </c>
      <c r="T418" s="3" t="str" cm="1">
        <f t="array" ref="T418">_xlfn.IFS(B418 &gt;= 2005, "Post-2005", B418 &gt;= 2000, "2000-2004", TRUE, "Pre-2000")</f>
        <v>Post-2005</v>
      </c>
    </row>
    <row r="419" spans="1:20" x14ac:dyDescent="0.85">
      <c r="A419" s="1">
        <v>41164</v>
      </c>
      <c r="B419" t="s">
        <v>12</v>
      </c>
      <c r="C419" t="s">
        <v>886</v>
      </c>
      <c r="D419" t="s">
        <v>879</v>
      </c>
      <c r="E419" t="s">
        <v>42</v>
      </c>
      <c r="F419" t="s">
        <v>43</v>
      </c>
      <c r="G419" t="s">
        <v>44</v>
      </c>
      <c r="H419">
        <v>2000</v>
      </c>
      <c r="I419" s="2">
        <v>1658057.52</v>
      </c>
      <c r="J419" s="2">
        <v>0</v>
      </c>
      <c r="K419" s="2">
        <v>1658057.52</v>
      </c>
      <c r="L419" t="s">
        <v>18</v>
      </c>
      <c r="M419" s="3" t="b">
        <f>trust_funds5[[#This Row],[Contributions Outstanding (USD)]]=0</f>
        <v>1</v>
      </c>
      <c r="N419" s="3" t="str">
        <f t="shared" si="30"/>
        <v>Outstanding</v>
      </c>
      <c r="O419" s="3" t="str">
        <f t="shared" si="31"/>
        <v>High Contribution &amp; Recent</v>
      </c>
      <c r="P419" s="3" t="str">
        <f t="shared" si="32"/>
        <v>Other</v>
      </c>
      <c r="Q419" s="3" t="str">
        <f t="shared" si="33"/>
        <v>Other</v>
      </c>
      <c r="R419" s="3" t="str">
        <f t="shared" si="34"/>
        <v>Not LCLS</v>
      </c>
      <c r="S419" s="3" t="str" cm="1">
        <f t="array" ref="S419">_xlfn.IFS(G419 &gt; 5000000, "Very High", G419 &gt; 1000000, "High", G419 &gt; 500000, "Medium", TRUE, "Low")</f>
        <v>Very High</v>
      </c>
      <c r="T419" s="3" t="str" cm="1">
        <f t="array" ref="T419">_xlfn.IFS(B419 &gt;= 2005, "Post-2005", B419 &gt;= 2000, "2000-2004", TRUE, "Pre-2000")</f>
        <v>Post-2005</v>
      </c>
    </row>
    <row r="420" spans="1:20" x14ac:dyDescent="0.85">
      <c r="A420" s="1">
        <v>41164</v>
      </c>
      <c r="B420" t="s">
        <v>12</v>
      </c>
      <c r="C420" t="s">
        <v>887</v>
      </c>
      <c r="D420" t="s">
        <v>879</v>
      </c>
      <c r="E420" t="s">
        <v>21</v>
      </c>
      <c r="F420" t="s">
        <v>22</v>
      </c>
      <c r="G420" t="s">
        <v>23</v>
      </c>
      <c r="H420">
        <v>2000</v>
      </c>
      <c r="I420" s="2">
        <v>2959981.06</v>
      </c>
      <c r="J420" s="2">
        <v>0</v>
      </c>
      <c r="K420" s="2">
        <v>2959981.06</v>
      </c>
      <c r="L420" t="s">
        <v>18</v>
      </c>
      <c r="M420" s="3" t="b">
        <f>trust_funds5[[#This Row],[Contributions Outstanding (USD)]]=0</f>
        <v>1</v>
      </c>
      <c r="N420" s="3" t="str">
        <f t="shared" si="30"/>
        <v>Outstanding</v>
      </c>
      <c r="O420" s="3" t="str">
        <f t="shared" si="31"/>
        <v>High Contribution &amp; Recent</v>
      </c>
      <c r="P420" s="3" t="str">
        <f t="shared" si="32"/>
        <v>Other</v>
      </c>
      <c r="Q420" s="3" t="str">
        <f t="shared" si="33"/>
        <v>Other</v>
      </c>
      <c r="R420" s="3" t="str">
        <f t="shared" si="34"/>
        <v>Not LCLS</v>
      </c>
      <c r="S420" s="3" t="str" cm="1">
        <f t="array" ref="S420">_xlfn.IFS(G420 &gt; 5000000, "Very High", G420 &gt; 1000000, "High", G420 &gt; 500000, "Medium", TRUE, "Low")</f>
        <v>Very High</v>
      </c>
      <c r="T420" s="3" t="str" cm="1">
        <f t="array" ref="T420">_xlfn.IFS(B420 &gt;= 2005, "Post-2005", B420 &gt;= 2000, "2000-2004", TRUE, "Pre-2000")</f>
        <v>Post-2005</v>
      </c>
    </row>
    <row r="421" spans="1:20" x14ac:dyDescent="0.85">
      <c r="A421" s="1">
        <v>41164</v>
      </c>
      <c r="B421" t="s">
        <v>12</v>
      </c>
      <c r="C421" t="s">
        <v>888</v>
      </c>
      <c r="D421" t="s">
        <v>889</v>
      </c>
      <c r="E421" t="s">
        <v>102</v>
      </c>
      <c r="F421" t="s">
        <v>103</v>
      </c>
      <c r="G421" t="s">
        <v>104</v>
      </c>
      <c r="H421">
        <v>2000</v>
      </c>
      <c r="I421" s="2">
        <v>402488.46</v>
      </c>
      <c r="J421" s="2">
        <v>0</v>
      </c>
      <c r="K421" s="2">
        <v>402488.46</v>
      </c>
      <c r="L421" t="s">
        <v>18</v>
      </c>
      <c r="M421" s="3" t="b">
        <f>trust_funds5[[#This Row],[Contributions Outstanding (USD)]]=0</f>
        <v>1</v>
      </c>
      <c r="N421" s="3" t="str">
        <f t="shared" si="30"/>
        <v>Outstanding</v>
      </c>
      <c r="O421" s="3" t="str">
        <f t="shared" si="31"/>
        <v>High Contribution &amp; Recent</v>
      </c>
      <c r="P421" s="3" t="str">
        <f t="shared" si="32"/>
        <v>Other</v>
      </c>
      <c r="Q421" s="3" t="str">
        <f t="shared" si="33"/>
        <v>Other</v>
      </c>
      <c r="R421" s="3" t="str">
        <f t="shared" si="34"/>
        <v>Not LCLS</v>
      </c>
      <c r="S421" s="3" t="str" cm="1">
        <f t="array" ref="S421">_xlfn.IFS(G421 &gt; 5000000, "Very High", G421 &gt; 1000000, "High", G421 &gt; 500000, "Medium", TRUE, "Low")</f>
        <v>Very High</v>
      </c>
      <c r="T421" s="3" t="str" cm="1">
        <f t="array" ref="T421">_xlfn.IFS(B421 &gt;= 2005, "Post-2005", B421 &gt;= 2000, "2000-2004", TRUE, "Pre-2000")</f>
        <v>Post-2005</v>
      </c>
    </row>
    <row r="422" spans="1:20" x14ac:dyDescent="0.85">
      <c r="A422" s="1">
        <v>41164</v>
      </c>
      <c r="B422" t="s">
        <v>12</v>
      </c>
      <c r="C422" t="s">
        <v>890</v>
      </c>
      <c r="D422" t="s">
        <v>891</v>
      </c>
      <c r="E422" t="s">
        <v>204</v>
      </c>
      <c r="F422" t="s">
        <v>205</v>
      </c>
      <c r="G422" t="s">
        <v>206</v>
      </c>
      <c r="H422">
        <v>2000</v>
      </c>
      <c r="I422" s="2">
        <v>782500</v>
      </c>
      <c r="J422" s="2">
        <v>0</v>
      </c>
      <c r="K422" s="2">
        <v>782500</v>
      </c>
      <c r="L422" t="s">
        <v>18</v>
      </c>
      <c r="M422" s="3" t="b">
        <f>trust_funds5[[#This Row],[Contributions Outstanding (USD)]]=0</f>
        <v>1</v>
      </c>
      <c r="N422" s="3" t="str">
        <f t="shared" si="30"/>
        <v>Outstanding</v>
      </c>
      <c r="O422" s="3" t="str">
        <f t="shared" si="31"/>
        <v>High Contribution &amp; Recent</v>
      </c>
      <c r="P422" s="3" t="str">
        <f t="shared" si="32"/>
        <v>Other</v>
      </c>
      <c r="Q422" s="3" t="str">
        <f t="shared" si="33"/>
        <v>Other</v>
      </c>
      <c r="R422" s="3" t="str">
        <f t="shared" si="34"/>
        <v>Not LCLS</v>
      </c>
      <c r="S422" s="3" t="str" cm="1">
        <f t="array" ref="S422">_xlfn.IFS(G422 &gt; 5000000, "Very High", G422 &gt; 1000000, "High", G422 &gt; 500000, "Medium", TRUE, "Low")</f>
        <v>Very High</v>
      </c>
      <c r="T422" s="3" t="str" cm="1">
        <f t="array" ref="T422">_xlfn.IFS(B422 &gt;= 2005, "Post-2005", B422 &gt;= 2000, "2000-2004", TRUE, "Pre-2000")</f>
        <v>Post-2005</v>
      </c>
    </row>
    <row r="423" spans="1:20" x14ac:dyDescent="0.85">
      <c r="A423" s="1">
        <v>41164</v>
      </c>
      <c r="B423" t="s">
        <v>12</v>
      </c>
      <c r="C423" t="s">
        <v>892</v>
      </c>
      <c r="D423" t="s">
        <v>893</v>
      </c>
      <c r="E423" t="s">
        <v>21</v>
      </c>
      <c r="F423" t="s">
        <v>22</v>
      </c>
      <c r="G423" t="s">
        <v>23</v>
      </c>
      <c r="H423">
        <v>2000</v>
      </c>
      <c r="I423" s="2">
        <v>8879943.1699999999</v>
      </c>
      <c r="J423" s="2">
        <v>0</v>
      </c>
      <c r="K423" s="2">
        <v>8879943.1699999999</v>
      </c>
      <c r="L423" t="s">
        <v>18</v>
      </c>
      <c r="M423" s="3" t="b">
        <f>trust_funds5[[#This Row],[Contributions Outstanding (USD)]]=0</f>
        <v>1</v>
      </c>
      <c r="N423" s="3" t="str">
        <f t="shared" si="30"/>
        <v>Outstanding</v>
      </c>
      <c r="O423" s="3" t="str">
        <f t="shared" si="31"/>
        <v>High Contribution &amp; Recent</v>
      </c>
      <c r="P423" s="3" t="str">
        <f t="shared" si="32"/>
        <v>Other</v>
      </c>
      <c r="Q423" s="3" t="str">
        <f t="shared" si="33"/>
        <v>Other</v>
      </c>
      <c r="R423" s="3" t="str">
        <f t="shared" si="34"/>
        <v>Not LCLS</v>
      </c>
      <c r="S423" s="3" t="str" cm="1">
        <f t="array" ref="S423">_xlfn.IFS(G423 &gt; 5000000, "Very High", G423 &gt; 1000000, "High", G423 &gt; 500000, "Medium", TRUE, "Low")</f>
        <v>Very High</v>
      </c>
      <c r="T423" s="3" t="str" cm="1">
        <f t="array" ref="T423">_xlfn.IFS(B423 &gt;= 2005, "Post-2005", B423 &gt;= 2000, "2000-2004", TRUE, "Pre-2000")</f>
        <v>Post-2005</v>
      </c>
    </row>
    <row r="424" spans="1:20" x14ac:dyDescent="0.85">
      <c r="A424" s="1">
        <v>41164</v>
      </c>
      <c r="B424" t="s">
        <v>12</v>
      </c>
      <c r="C424" t="s">
        <v>894</v>
      </c>
      <c r="D424" t="s">
        <v>895</v>
      </c>
      <c r="E424" t="s">
        <v>21</v>
      </c>
      <c r="F424" t="s">
        <v>22</v>
      </c>
      <c r="G424" t="s">
        <v>23</v>
      </c>
      <c r="H424">
        <v>2000</v>
      </c>
      <c r="I424" s="2">
        <v>117215.25</v>
      </c>
      <c r="J424" s="2">
        <v>0</v>
      </c>
      <c r="K424" s="2">
        <v>117215.25</v>
      </c>
      <c r="L424" t="s">
        <v>18</v>
      </c>
      <c r="M424" s="3" t="b">
        <f>trust_funds5[[#This Row],[Contributions Outstanding (USD)]]=0</f>
        <v>1</v>
      </c>
      <c r="N424" s="3" t="str">
        <f t="shared" si="30"/>
        <v>Outstanding</v>
      </c>
      <c r="O424" s="3" t="str">
        <f t="shared" si="31"/>
        <v>High Contribution &amp; Recent</v>
      </c>
      <c r="P424" s="3" t="str">
        <f t="shared" si="32"/>
        <v>Other</v>
      </c>
      <c r="Q424" s="3" t="str">
        <f t="shared" si="33"/>
        <v>Other</v>
      </c>
      <c r="R424" s="3" t="str">
        <f t="shared" si="34"/>
        <v>Not LCLS</v>
      </c>
      <c r="S424" s="3" t="str" cm="1">
        <f t="array" ref="S424">_xlfn.IFS(G424 &gt; 5000000, "Very High", G424 &gt; 1000000, "High", G424 &gt; 500000, "Medium", TRUE, "Low")</f>
        <v>Very High</v>
      </c>
      <c r="T424" s="3" t="str" cm="1">
        <f t="array" ref="T424">_xlfn.IFS(B424 &gt;= 2005, "Post-2005", B424 &gt;= 2000, "2000-2004", TRUE, "Pre-2000")</f>
        <v>Post-2005</v>
      </c>
    </row>
    <row r="425" spans="1:20" x14ac:dyDescent="0.85">
      <c r="A425" s="1">
        <v>41164</v>
      </c>
      <c r="B425" t="s">
        <v>82</v>
      </c>
      <c r="C425" t="s">
        <v>896</v>
      </c>
      <c r="D425" t="s">
        <v>897</v>
      </c>
      <c r="E425" t="s">
        <v>119</v>
      </c>
      <c r="F425" t="s">
        <v>120</v>
      </c>
      <c r="G425" t="s">
        <v>121</v>
      </c>
      <c r="H425">
        <v>2000</v>
      </c>
      <c r="I425" s="2">
        <v>200204.38</v>
      </c>
      <c r="J425" s="2">
        <v>0</v>
      </c>
      <c r="K425" s="2">
        <v>200204.38</v>
      </c>
      <c r="L425" t="s">
        <v>18</v>
      </c>
      <c r="M425" s="3" t="b">
        <f>trust_funds5[[#This Row],[Contributions Outstanding (USD)]]=0</f>
        <v>1</v>
      </c>
      <c r="N425" s="3" t="str">
        <f t="shared" si="30"/>
        <v>Outstanding</v>
      </c>
      <c r="O425" s="3" t="str">
        <f t="shared" si="31"/>
        <v>High Contribution &amp; Recent</v>
      </c>
      <c r="P425" s="3" t="str">
        <f t="shared" si="32"/>
        <v>Other</v>
      </c>
      <c r="Q425" s="3" t="str">
        <f t="shared" si="33"/>
        <v>Other</v>
      </c>
      <c r="R425" s="3" t="str">
        <f t="shared" si="34"/>
        <v>Not LCLS</v>
      </c>
      <c r="S425" s="3" t="str" cm="1">
        <f t="array" ref="S425">_xlfn.IFS(G425 &gt; 5000000, "Very High", G425 &gt; 1000000, "High", G425 &gt; 500000, "Medium", TRUE, "Low")</f>
        <v>Very High</v>
      </c>
      <c r="T425" s="3" t="str" cm="1">
        <f t="array" ref="T425">_xlfn.IFS(B425 &gt;= 2005, "Post-2005", B425 &gt;= 2000, "2000-2004", TRUE, "Pre-2000")</f>
        <v>Post-2005</v>
      </c>
    </row>
    <row r="426" spans="1:20" x14ac:dyDescent="0.85">
      <c r="A426" s="1">
        <v>41164</v>
      </c>
      <c r="B426" t="s">
        <v>12</v>
      </c>
      <c r="C426" t="s">
        <v>898</v>
      </c>
      <c r="D426" t="s">
        <v>899</v>
      </c>
      <c r="E426" t="s">
        <v>70</v>
      </c>
      <c r="F426" t="s">
        <v>71</v>
      </c>
      <c r="G426" t="s">
        <v>72</v>
      </c>
      <c r="H426">
        <v>2000</v>
      </c>
      <c r="I426" s="2">
        <v>450000</v>
      </c>
      <c r="J426" s="2">
        <v>0</v>
      </c>
      <c r="K426" s="2">
        <v>450000</v>
      </c>
      <c r="L426" t="s">
        <v>18</v>
      </c>
      <c r="M426" s="3" t="b">
        <f>trust_funds5[[#This Row],[Contributions Outstanding (USD)]]=0</f>
        <v>1</v>
      </c>
      <c r="N426" s="3" t="str">
        <f t="shared" si="30"/>
        <v>Outstanding</v>
      </c>
      <c r="O426" s="3" t="str">
        <f t="shared" si="31"/>
        <v>High Contribution &amp; Recent</v>
      </c>
      <c r="P426" s="3" t="str">
        <f t="shared" si="32"/>
        <v>Other</v>
      </c>
      <c r="Q426" s="3" t="str">
        <f t="shared" si="33"/>
        <v>Other</v>
      </c>
      <c r="R426" s="3" t="str">
        <f t="shared" si="34"/>
        <v>Not LCLS</v>
      </c>
      <c r="S426" s="3" t="str" cm="1">
        <f t="array" ref="S426">_xlfn.IFS(G426 &gt; 5000000, "Very High", G426 &gt; 1000000, "High", G426 &gt; 500000, "Medium", TRUE, "Low")</f>
        <v>Very High</v>
      </c>
      <c r="T426" s="3" t="str" cm="1">
        <f t="array" ref="T426">_xlfn.IFS(B426 &gt;= 2005, "Post-2005", B426 &gt;= 2000, "2000-2004", TRUE, "Pre-2000")</f>
        <v>Post-2005</v>
      </c>
    </row>
    <row r="427" spans="1:20" x14ac:dyDescent="0.85">
      <c r="A427" s="1">
        <v>41164</v>
      </c>
      <c r="B427" t="s">
        <v>12</v>
      </c>
      <c r="C427" t="s">
        <v>900</v>
      </c>
      <c r="D427" t="s">
        <v>901</v>
      </c>
      <c r="E427" t="s">
        <v>42</v>
      </c>
      <c r="F427" t="s">
        <v>43</v>
      </c>
      <c r="G427" t="s">
        <v>44</v>
      </c>
      <c r="H427">
        <v>2000</v>
      </c>
      <c r="I427" s="2">
        <v>1220997.22</v>
      </c>
      <c r="J427" s="2">
        <v>0</v>
      </c>
      <c r="K427" s="2">
        <v>1220997.22</v>
      </c>
      <c r="L427" t="s">
        <v>18</v>
      </c>
      <c r="M427" s="3" t="b">
        <f>trust_funds5[[#This Row],[Contributions Outstanding (USD)]]=0</f>
        <v>1</v>
      </c>
      <c r="N427" s="3" t="str">
        <f t="shared" si="30"/>
        <v>Outstanding</v>
      </c>
      <c r="O427" s="3" t="str">
        <f t="shared" si="31"/>
        <v>High Contribution &amp; Recent</v>
      </c>
      <c r="P427" s="3" t="str">
        <f t="shared" si="32"/>
        <v>Other</v>
      </c>
      <c r="Q427" s="3" t="str">
        <f t="shared" si="33"/>
        <v>Other</v>
      </c>
      <c r="R427" s="3" t="str">
        <f t="shared" si="34"/>
        <v>Not LCLS</v>
      </c>
      <c r="S427" s="3" t="str" cm="1">
        <f t="array" ref="S427">_xlfn.IFS(G427 &gt; 5000000, "Very High", G427 &gt; 1000000, "High", G427 &gt; 500000, "Medium", TRUE, "Low")</f>
        <v>Very High</v>
      </c>
      <c r="T427" s="3" t="str" cm="1">
        <f t="array" ref="T427">_xlfn.IFS(B427 &gt;= 2005, "Post-2005", B427 &gt;= 2000, "2000-2004", TRUE, "Pre-2000")</f>
        <v>Post-2005</v>
      </c>
    </row>
    <row r="428" spans="1:20" x14ac:dyDescent="0.85">
      <c r="A428" s="1">
        <v>41164</v>
      </c>
      <c r="B428" t="s">
        <v>12</v>
      </c>
      <c r="C428" t="s">
        <v>902</v>
      </c>
      <c r="D428" t="s">
        <v>903</v>
      </c>
      <c r="E428" t="s">
        <v>70</v>
      </c>
      <c r="F428" t="s">
        <v>71</v>
      </c>
      <c r="G428" t="s">
        <v>72</v>
      </c>
      <c r="H428">
        <v>2000</v>
      </c>
      <c r="I428" s="2">
        <v>4000000</v>
      </c>
      <c r="J428" s="2">
        <v>0</v>
      </c>
      <c r="K428" s="2">
        <v>4000000</v>
      </c>
      <c r="L428" t="s">
        <v>18</v>
      </c>
      <c r="M428" s="3" t="b">
        <f>trust_funds5[[#This Row],[Contributions Outstanding (USD)]]=0</f>
        <v>1</v>
      </c>
      <c r="N428" s="3" t="str">
        <f t="shared" si="30"/>
        <v>Outstanding</v>
      </c>
      <c r="O428" s="3" t="str">
        <f t="shared" si="31"/>
        <v>High Contribution &amp; Recent</v>
      </c>
      <c r="P428" s="3" t="str">
        <f t="shared" si="32"/>
        <v>Other</v>
      </c>
      <c r="Q428" s="3" t="str">
        <f t="shared" si="33"/>
        <v>Other</v>
      </c>
      <c r="R428" s="3" t="str">
        <f t="shared" si="34"/>
        <v>Not LCLS</v>
      </c>
      <c r="S428" s="3" t="str" cm="1">
        <f t="array" ref="S428">_xlfn.IFS(G428 &gt; 5000000, "Very High", G428 &gt; 1000000, "High", G428 &gt; 500000, "Medium", TRUE, "Low")</f>
        <v>Very High</v>
      </c>
      <c r="T428" s="3" t="str" cm="1">
        <f t="array" ref="T428">_xlfn.IFS(B428 &gt;= 2005, "Post-2005", B428 &gt;= 2000, "2000-2004", TRUE, "Pre-2000")</f>
        <v>Post-2005</v>
      </c>
    </row>
    <row r="429" spans="1:20" x14ac:dyDescent="0.85">
      <c r="A429" s="1">
        <v>41164</v>
      </c>
      <c r="B429" t="s">
        <v>12</v>
      </c>
      <c r="C429" t="s">
        <v>904</v>
      </c>
      <c r="D429" t="s">
        <v>905</v>
      </c>
      <c r="E429" t="s">
        <v>288</v>
      </c>
      <c r="F429" t="s">
        <v>289</v>
      </c>
      <c r="G429" t="s">
        <v>290</v>
      </c>
      <c r="H429">
        <v>2000</v>
      </c>
      <c r="I429" s="2">
        <v>5226798.63</v>
      </c>
      <c r="J429" s="2">
        <v>0</v>
      </c>
      <c r="K429" s="2">
        <v>5226798.63</v>
      </c>
      <c r="L429" t="s">
        <v>18</v>
      </c>
      <c r="M429" s="3" t="b">
        <f>trust_funds5[[#This Row],[Contributions Outstanding (USD)]]=0</f>
        <v>1</v>
      </c>
      <c r="N429" s="3" t="str">
        <f t="shared" si="30"/>
        <v>Outstanding</v>
      </c>
      <c r="O429" s="3" t="str">
        <f t="shared" si="31"/>
        <v>High Contribution &amp; Recent</v>
      </c>
      <c r="P429" s="3" t="str">
        <f t="shared" si="32"/>
        <v>Other</v>
      </c>
      <c r="Q429" s="3" t="str">
        <f t="shared" si="33"/>
        <v>Other</v>
      </c>
      <c r="R429" s="3" t="str">
        <f t="shared" si="34"/>
        <v>Not LCLS</v>
      </c>
      <c r="S429" s="3" t="str" cm="1">
        <f t="array" ref="S429">_xlfn.IFS(G429 &gt; 5000000, "Very High", G429 &gt; 1000000, "High", G429 &gt; 500000, "Medium", TRUE, "Low")</f>
        <v>Very High</v>
      </c>
      <c r="T429" s="3" t="str" cm="1">
        <f t="array" ref="T429">_xlfn.IFS(B429 &gt;= 2005, "Post-2005", B429 &gt;= 2000, "2000-2004", TRUE, "Pre-2000")</f>
        <v>Post-2005</v>
      </c>
    </row>
    <row r="430" spans="1:20" x14ac:dyDescent="0.85">
      <c r="A430" s="1">
        <v>41164</v>
      </c>
      <c r="B430" t="s">
        <v>12</v>
      </c>
      <c r="C430" t="s">
        <v>906</v>
      </c>
      <c r="D430" t="s">
        <v>905</v>
      </c>
      <c r="E430" t="s">
        <v>42</v>
      </c>
      <c r="F430" t="s">
        <v>43</v>
      </c>
      <c r="G430" t="s">
        <v>44</v>
      </c>
      <c r="H430">
        <v>2000</v>
      </c>
      <c r="I430" s="2">
        <v>4672965.67</v>
      </c>
      <c r="J430" s="2">
        <v>0</v>
      </c>
      <c r="K430" s="2">
        <v>4672965.67</v>
      </c>
      <c r="L430" t="s">
        <v>18</v>
      </c>
      <c r="M430" s="3" t="b">
        <f>trust_funds5[[#This Row],[Contributions Outstanding (USD)]]=0</f>
        <v>1</v>
      </c>
      <c r="N430" s="3" t="str">
        <f t="shared" si="30"/>
        <v>Outstanding</v>
      </c>
      <c r="O430" s="3" t="str">
        <f t="shared" si="31"/>
        <v>High Contribution &amp; Recent</v>
      </c>
      <c r="P430" s="3" t="str">
        <f t="shared" si="32"/>
        <v>Other</v>
      </c>
      <c r="Q430" s="3" t="str">
        <f t="shared" si="33"/>
        <v>Other</v>
      </c>
      <c r="R430" s="3" t="str">
        <f t="shared" si="34"/>
        <v>Not LCLS</v>
      </c>
      <c r="S430" s="3" t="str" cm="1">
        <f t="array" ref="S430">_xlfn.IFS(G430 &gt; 5000000, "Very High", G430 &gt; 1000000, "High", G430 &gt; 500000, "Medium", TRUE, "Low")</f>
        <v>Very High</v>
      </c>
      <c r="T430" s="3" t="str" cm="1">
        <f t="array" ref="T430">_xlfn.IFS(B430 &gt;= 2005, "Post-2005", B430 &gt;= 2000, "2000-2004", TRUE, "Pre-2000")</f>
        <v>Post-2005</v>
      </c>
    </row>
    <row r="431" spans="1:20" x14ac:dyDescent="0.85">
      <c r="A431" s="1">
        <v>41164</v>
      </c>
      <c r="B431" t="s">
        <v>12</v>
      </c>
      <c r="C431" t="s">
        <v>907</v>
      </c>
      <c r="D431" t="s">
        <v>908</v>
      </c>
      <c r="E431" t="s">
        <v>42</v>
      </c>
      <c r="F431" t="s">
        <v>43</v>
      </c>
      <c r="G431" t="s">
        <v>44</v>
      </c>
      <c r="H431">
        <v>2000</v>
      </c>
      <c r="I431" s="2">
        <v>2550857.73</v>
      </c>
      <c r="J431" s="2">
        <v>0</v>
      </c>
      <c r="K431" s="2">
        <v>2550857.73</v>
      </c>
      <c r="L431" t="s">
        <v>18</v>
      </c>
      <c r="M431" s="3" t="b">
        <f>trust_funds5[[#This Row],[Contributions Outstanding (USD)]]=0</f>
        <v>1</v>
      </c>
      <c r="N431" s="3" t="str">
        <f t="shared" si="30"/>
        <v>Outstanding</v>
      </c>
      <c r="O431" s="3" t="str">
        <f t="shared" si="31"/>
        <v>High Contribution &amp; Recent</v>
      </c>
      <c r="P431" s="3" t="str">
        <f t="shared" si="32"/>
        <v>Other</v>
      </c>
      <c r="Q431" s="3" t="str">
        <f t="shared" si="33"/>
        <v>Other</v>
      </c>
      <c r="R431" s="3" t="str">
        <f t="shared" si="34"/>
        <v>Not LCLS</v>
      </c>
      <c r="S431" s="3" t="str" cm="1">
        <f t="array" ref="S431">_xlfn.IFS(G431 &gt; 5000000, "Very High", G431 &gt; 1000000, "High", G431 &gt; 500000, "Medium", TRUE, "Low")</f>
        <v>Very High</v>
      </c>
      <c r="T431" s="3" t="str" cm="1">
        <f t="array" ref="T431">_xlfn.IFS(B431 &gt;= 2005, "Post-2005", B431 &gt;= 2000, "2000-2004", TRUE, "Pre-2000")</f>
        <v>Post-2005</v>
      </c>
    </row>
    <row r="432" spans="1:20" x14ac:dyDescent="0.85">
      <c r="A432" s="1">
        <v>41164</v>
      </c>
      <c r="B432" t="s">
        <v>12</v>
      </c>
      <c r="C432" t="s">
        <v>909</v>
      </c>
      <c r="D432" t="s">
        <v>910</v>
      </c>
      <c r="E432" t="s">
        <v>102</v>
      </c>
      <c r="F432" t="s">
        <v>103</v>
      </c>
      <c r="G432" t="s">
        <v>104</v>
      </c>
      <c r="H432">
        <v>2000</v>
      </c>
      <c r="I432" s="2">
        <v>1296992.3</v>
      </c>
      <c r="J432" s="2">
        <v>0</v>
      </c>
      <c r="K432" s="2">
        <v>1296992.3</v>
      </c>
      <c r="L432" t="s">
        <v>18</v>
      </c>
      <c r="M432" s="3" t="b">
        <f>trust_funds5[[#This Row],[Contributions Outstanding (USD)]]=0</f>
        <v>1</v>
      </c>
      <c r="N432" s="3" t="str">
        <f t="shared" si="30"/>
        <v>Outstanding</v>
      </c>
      <c r="O432" s="3" t="str">
        <f t="shared" si="31"/>
        <v>High Contribution &amp; Recent</v>
      </c>
      <c r="P432" s="3" t="str">
        <f t="shared" si="32"/>
        <v>Other</v>
      </c>
      <c r="Q432" s="3" t="str">
        <f t="shared" si="33"/>
        <v>Other</v>
      </c>
      <c r="R432" s="3" t="str">
        <f t="shared" si="34"/>
        <v>Not LCLS</v>
      </c>
      <c r="S432" s="3" t="str" cm="1">
        <f t="array" ref="S432">_xlfn.IFS(G432 &gt; 5000000, "Very High", G432 &gt; 1000000, "High", G432 &gt; 500000, "Medium", TRUE, "Low")</f>
        <v>Very High</v>
      </c>
      <c r="T432" s="3" t="str" cm="1">
        <f t="array" ref="T432">_xlfn.IFS(B432 &gt;= 2005, "Post-2005", B432 &gt;= 2000, "2000-2004", TRUE, "Pre-2000")</f>
        <v>Post-2005</v>
      </c>
    </row>
    <row r="433" spans="1:20" x14ac:dyDescent="0.85">
      <c r="A433" s="1">
        <v>41164</v>
      </c>
      <c r="B433" t="s">
        <v>12</v>
      </c>
      <c r="C433" t="s">
        <v>911</v>
      </c>
      <c r="D433" t="s">
        <v>912</v>
      </c>
      <c r="E433" t="s">
        <v>119</v>
      </c>
      <c r="F433" t="s">
        <v>120</v>
      </c>
      <c r="G433" t="s">
        <v>121</v>
      </c>
      <c r="H433">
        <v>2000</v>
      </c>
      <c r="I433" s="2">
        <v>16452553.050000001</v>
      </c>
      <c r="J433" s="2">
        <v>0</v>
      </c>
      <c r="K433" s="2">
        <v>16452553.050000001</v>
      </c>
      <c r="L433" t="s">
        <v>18</v>
      </c>
      <c r="M433" s="3" t="b">
        <f>trust_funds5[[#This Row],[Contributions Outstanding (USD)]]=0</f>
        <v>1</v>
      </c>
      <c r="N433" s="3" t="str">
        <f t="shared" si="30"/>
        <v>Outstanding</v>
      </c>
      <c r="O433" s="3" t="str">
        <f t="shared" si="31"/>
        <v>High Contribution &amp; Recent</v>
      </c>
      <c r="P433" s="3" t="str">
        <f t="shared" si="32"/>
        <v>Other</v>
      </c>
      <c r="Q433" s="3" t="str">
        <f t="shared" si="33"/>
        <v>Other</v>
      </c>
      <c r="R433" s="3" t="str">
        <f t="shared" si="34"/>
        <v>Not LCLS</v>
      </c>
      <c r="S433" s="3" t="str" cm="1">
        <f t="array" ref="S433">_xlfn.IFS(G433 &gt; 5000000, "Very High", G433 &gt; 1000000, "High", G433 &gt; 500000, "Medium", TRUE, "Low")</f>
        <v>Very High</v>
      </c>
      <c r="T433" s="3" t="str" cm="1">
        <f t="array" ref="T433">_xlfn.IFS(B433 &gt;= 2005, "Post-2005", B433 &gt;= 2000, "2000-2004", TRUE, "Pre-2000")</f>
        <v>Post-2005</v>
      </c>
    </row>
    <row r="434" spans="1:20" x14ac:dyDescent="0.85">
      <c r="A434" s="1">
        <v>41164</v>
      </c>
      <c r="B434" t="s">
        <v>33</v>
      </c>
      <c r="C434" t="s">
        <v>913</v>
      </c>
      <c r="D434" t="s">
        <v>914</v>
      </c>
      <c r="E434" t="s">
        <v>42</v>
      </c>
      <c r="F434" t="s">
        <v>43</v>
      </c>
      <c r="G434" t="s">
        <v>44</v>
      </c>
      <c r="H434">
        <v>2000</v>
      </c>
      <c r="I434" s="2">
        <v>3826286.59</v>
      </c>
      <c r="J434" s="2">
        <v>0</v>
      </c>
      <c r="K434" s="2">
        <v>3826286.59</v>
      </c>
      <c r="L434" t="s">
        <v>18</v>
      </c>
      <c r="M434" s="3" t="b">
        <f>trust_funds5[[#This Row],[Contributions Outstanding (USD)]]=0</f>
        <v>1</v>
      </c>
      <c r="N434" s="3" t="str">
        <f t="shared" si="30"/>
        <v>Outstanding</v>
      </c>
      <c r="O434" s="3" t="str">
        <f t="shared" si="31"/>
        <v>High Contribution &amp; Recent</v>
      </c>
      <c r="P434" s="3" t="str">
        <f t="shared" si="32"/>
        <v>Other</v>
      </c>
      <c r="Q434" s="3" t="str">
        <f t="shared" si="33"/>
        <v>Other</v>
      </c>
      <c r="R434" s="3" t="str">
        <f t="shared" si="34"/>
        <v>Not LCLS</v>
      </c>
      <c r="S434" s="3" t="str" cm="1">
        <f t="array" ref="S434">_xlfn.IFS(G434 &gt; 5000000, "Very High", G434 &gt; 1000000, "High", G434 &gt; 500000, "Medium", TRUE, "Low")</f>
        <v>Very High</v>
      </c>
      <c r="T434" s="3" t="str" cm="1">
        <f t="array" ref="T434">_xlfn.IFS(B434 &gt;= 2005, "Post-2005", B434 &gt;= 2000, "2000-2004", TRUE, "Pre-2000")</f>
        <v>Post-2005</v>
      </c>
    </row>
    <row r="435" spans="1:20" x14ac:dyDescent="0.85">
      <c r="A435" s="1">
        <v>41164</v>
      </c>
      <c r="B435" t="s">
        <v>12</v>
      </c>
      <c r="C435" t="s">
        <v>915</v>
      </c>
      <c r="D435" t="s">
        <v>916</v>
      </c>
      <c r="E435" t="s">
        <v>70</v>
      </c>
      <c r="F435" t="s">
        <v>71</v>
      </c>
      <c r="G435" t="s">
        <v>72</v>
      </c>
      <c r="H435">
        <v>2000</v>
      </c>
      <c r="I435" s="2">
        <v>5575301.4100000001</v>
      </c>
      <c r="J435" s="2">
        <v>0</v>
      </c>
      <c r="K435" s="2">
        <v>5575301.4100000001</v>
      </c>
      <c r="L435" t="s">
        <v>18</v>
      </c>
      <c r="M435" s="3" t="b">
        <f>trust_funds5[[#This Row],[Contributions Outstanding (USD)]]=0</f>
        <v>1</v>
      </c>
      <c r="N435" s="3" t="str">
        <f t="shared" si="30"/>
        <v>Outstanding</v>
      </c>
      <c r="O435" s="3" t="str">
        <f t="shared" si="31"/>
        <v>High Contribution &amp; Recent</v>
      </c>
      <c r="P435" s="3" t="str">
        <f t="shared" si="32"/>
        <v>Other</v>
      </c>
      <c r="Q435" s="3" t="str">
        <f t="shared" si="33"/>
        <v>Other</v>
      </c>
      <c r="R435" s="3" t="str">
        <f t="shared" si="34"/>
        <v>Not LCLS</v>
      </c>
      <c r="S435" s="3" t="str" cm="1">
        <f t="array" ref="S435">_xlfn.IFS(G435 &gt; 5000000, "Very High", G435 &gt; 1000000, "High", G435 &gt; 500000, "Medium", TRUE, "Low")</f>
        <v>Very High</v>
      </c>
      <c r="T435" s="3" t="str" cm="1">
        <f t="array" ref="T435">_xlfn.IFS(B435 &gt;= 2005, "Post-2005", B435 &gt;= 2000, "2000-2004", TRUE, "Pre-2000")</f>
        <v>Post-2005</v>
      </c>
    </row>
    <row r="436" spans="1:20" x14ac:dyDescent="0.85">
      <c r="A436" s="1">
        <v>41164</v>
      </c>
      <c r="B436" t="s">
        <v>12</v>
      </c>
      <c r="C436" t="s">
        <v>917</v>
      </c>
      <c r="D436" t="s">
        <v>918</v>
      </c>
      <c r="E436" t="s">
        <v>42</v>
      </c>
      <c r="F436" t="s">
        <v>43</v>
      </c>
      <c r="G436" t="s">
        <v>44</v>
      </c>
      <c r="H436">
        <v>2000</v>
      </c>
      <c r="I436" s="2">
        <v>2550857.73</v>
      </c>
      <c r="J436" s="2">
        <v>0</v>
      </c>
      <c r="K436" s="2">
        <v>2550857.73</v>
      </c>
      <c r="L436" t="s">
        <v>18</v>
      </c>
      <c r="M436" s="3" t="b">
        <f>trust_funds5[[#This Row],[Contributions Outstanding (USD)]]=0</f>
        <v>1</v>
      </c>
      <c r="N436" s="3" t="str">
        <f t="shared" si="30"/>
        <v>Outstanding</v>
      </c>
      <c r="O436" s="3" t="str">
        <f t="shared" si="31"/>
        <v>High Contribution &amp; Recent</v>
      </c>
      <c r="P436" s="3" t="str">
        <f t="shared" si="32"/>
        <v>Other</v>
      </c>
      <c r="Q436" s="3" t="str">
        <f t="shared" si="33"/>
        <v>Other</v>
      </c>
      <c r="R436" s="3" t="str">
        <f t="shared" si="34"/>
        <v>Not LCLS</v>
      </c>
      <c r="S436" s="3" t="str" cm="1">
        <f t="array" ref="S436">_xlfn.IFS(G436 &gt; 5000000, "Very High", G436 &gt; 1000000, "High", G436 &gt; 500000, "Medium", TRUE, "Low")</f>
        <v>Very High</v>
      </c>
      <c r="T436" s="3" t="str" cm="1">
        <f t="array" ref="T436">_xlfn.IFS(B436 &gt;= 2005, "Post-2005", B436 &gt;= 2000, "2000-2004", TRUE, "Pre-2000")</f>
        <v>Post-2005</v>
      </c>
    </row>
    <row r="437" spans="1:20" x14ac:dyDescent="0.85">
      <c r="A437" s="1">
        <v>41164</v>
      </c>
      <c r="B437" t="s">
        <v>12</v>
      </c>
      <c r="C437" t="s">
        <v>919</v>
      </c>
      <c r="D437" t="s">
        <v>920</v>
      </c>
      <c r="E437" t="s">
        <v>21</v>
      </c>
      <c r="F437" t="s">
        <v>22</v>
      </c>
      <c r="G437" t="s">
        <v>23</v>
      </c>
      <c r="H437">
        <v>2000</v>
      </c>
      <c r="I437" s="2">
        <v>3551977.27</v>
      </c>
      <c r="J437" s="2">
        <v>0</v>
      </c>
      <c r="K437" s="2">
        <v>3551977.27</v>
      </c>
      <c r="L437" t="s">
        <v>18</v>
      </c>
      <c r="M437" s="3" t="b">
        <f>trust_funds5[[#This Row],[Contributions Outstanding (USD)]]=0</f>
        <v>1</v>
      </c>
      <c r="N437" s="3" t="str">
        <f t="shared" si="30"/>
        <v>Outstanding</v>
      </c>
      <c r="O437" s="3" t="str">
        <f t="shared" si="31"/>
        <v>High Contribution &amp; Recent</v>
      </c>
      <c r="P437" s="3" t="str">
        <f t="shared" si="32"/>
        <v>Other</v>
      </c>
      <c r="Q437" s="3" t="str">
        <f t="shared" si="33"/>
        <v>Other</v>
      </c>
      <c r="R437" s="3" t="str">
        <f t="shared" si="34"/>
        <v>Not LCLS</v>
      </c>
      <c r="S437" s="3" t="str" cm="1">
        <f t="array" ref="S437">_xlfn.IFS(G437 &gt; 5000000, "Very High", G437 &gt; 1000000, "High", G437 &gt; 500000, "Medium", TRUE, "Low")</f>
        <v>Very High</v>
      </c>
      <c r="T437" s="3" t="str" cm="1">
        <f t="array" ref="T437">_xlfn.IFS(B437 &gt;= 2005, "Post-2005", B437 &gt;= 2000, "2000-2004", TRUE, "Pre-2000")</f>
        <v>Post-2005</v>
      </c>
    </row>
    <row r="438" spans="1:20" x14ac:dyDescent="0.85">
      <c r="A438" s="1">
        <v>41164</v>
      </c>
      <c r="B438" t="s">
        <v>12</v>
      </c>
      <c r="C438" t="s">
        <v>921</v>
      </c>
      <c r="D438" t="s">
        <v>922</v>
      </c>
      <c r="E438" t="s">
        <v>21</v>
      </c>
      <c r="F438" t="s">
        <v>22</v>
      </c>
      <c r="G438" t="s">
        <v>23</v>
      </c>
      <c r="H438">
        <v>2000</v>
      </c>
      <c r="I438" s="2">
        <v>3551977.27</v>
      </c>
      <c r="J438" s="2">
        <v>0</v>
      </c>
      <c r="K438" s="2">
        <v>3551977.27</v>
      </c>
      <c r="L438" t="s">
        <v>18</v>
      </c>
      <c r="M438" s="3" t="b">
        <f>trust_funds5[[#This Row],[Contributions Outstanding (USD)]]=0</f>
        <v>1</v>
      </c>
      <c r="N438" s="3" t="str">
        <f t="shared" si="30"/>
        <v>Outstanding</v>
      </c>
      <c r="O438" s="3" t="str">
        <f t="shared" si="31"/>
        <v>High Contribution &amp; Recent</v>
      </c>
      <c r="P438" s="3" t="str">
        <f t="shared" si="32"/>
        <v>Other</v>
      </c>
      <c r="Q438" s="3" t="str">
        <f t="shared" si="33"/>
        <v>Other</v>
      </c>
      <c r="R438" s="3" t="str">
        <f t="shared" si="34"/>
        <v>Not LCLS</v>
      </c>
      <c r="S438" s="3" t="str" cm="1">
        <f t="array" ref="S438">_xlfn.IFS(G438 &gt; 5000000, "Very High", G438 &gt; 1000000, "High", G438 &gt; 500000, "Medium", TRUE, "Low")</f>
        <v>Very High</v>
      </c>
      <c r="T438" s="3" t="str" cm="1">
        <f t="array" ref="T438">_xlfn.IFS(B438 &gt;= 2005, "Post-2005", B438 &gt;= 2000, "2000-2004", TRUE, "Pre-2000")</f>
        <v>Post-2005</v>
      </c>
    </row>
    <row r="439" spans="1:20" x14ac:dyDescent="0.85">
      <c r="A439" s="1">
        <v>41164</v>
      </c>
      <c r="B439" t="s">
        <v>12</v>
      </c>
      <c r="C439" t="s">
        <v>923</v>
      </c>
      <c r="D439" t="s">
        <v>924</v>
      </c>
      <c r="E439" t="s">
        <v>21</v>
      </c>
      <c r="F439" t="s">
        <v>22</v>
      </c>
      <c r="G439" t="s">
        <v>23</v>
      </c>
      <c r="H439">
        <v>2000</v>
      </c>
      <c r="I439" s="2">
        <v>8761543.9299999997</v>
      </c>
      <c r="J439" s="2">
        <v>0</v>
      </c>
      <c r="K439" s="2">
        <v>8761543.9299999997</v>
      </c>
      <c r="L439" t="s">
        <v>18</v>
      </c>
      <c r="M439" s="3" t="b">
        <f>trust_funds5[[#This Row],[Contributions Outstanding (USD)]]=0</f>
        <v>1</v>
      </c>
      <c r="N439" s="3" t="str">
        <f t="shared" si="30"/>
        <v>Outstanding</v>
      </c>
      <c r="O439" s="3" t="str">
        <f t="shared" si="31"/>
        <v>High Contribution &amp; Recent</v>
      </c>
      <c r="P439" s="3" t="str">
        <f t="shared" si="32"/>
        <v>Other</v>
      </c>
      <c r="Q439" s="3" t="str">
        <f t="shared" si="33"/>
        <v>Other</v>
      </c>
      <c r="R439" s="3" t="str">
        <f t="shared" si="34"/>
        <v>Not LCLS</v>
      </c>
      <c r="S439" s="3" t="str" cm="1">
        <f t="array" ref="S439">_xlfn.IFS(G439 &gt; 5000000, "Very High", G439 &gt; 1000000, "High", G439 &gt; 500000, "Medium", TRUE, "Low")</f>
        <v>Very High</v>
      </c>
      <c r="T439" s="3" t="str" cm="1">
        <f t="array" ref="T439">_xlfn.IFS(B439 &gt;= 2005, "Post-2005", B439 &gt;= 2000, "2000-2004", TRUE, "Pre-2000")</f>
        <v>Post-2005</v>
      </c>
    </row>
    <row r="440" spans="1:20" x14ac:dyDescent="0.85">
      <c r="A440" s="1">
        <v>41164</v>
      </c>
      <c r="B440" t="s">
        <v>12</v>
      </c>
      <c r="C440" t="s">
        <v>925</v>
      </c>
      <c r="D440" t="s">
        <v>926</v>
      </c>
      <c r="E440" t="s">
        <v>21</v>
      </c>
      <c r="F440" t="s">
        <v>22</v>
      </c>
      <c r="G440" t="s">
        <v>23</v>
      </c>
      <c r="H440">
        <v>2000</v>
      </c>
      <c r="I440" s="2">
        <v>3551977.27</v>
      </c>
      <c r="J440" s="2">
        <v>0</v>
      </c>
      <c r="K440" s="2">
        <v>3551977.27</v>
      </c>
      <c r="L440" t="s">
        <v>18</v>
      </c>
      <c r="M440" s="3" t="b">
        <f>trust_funds5[[#This Row],[Contributions Outstanding (USD)]]=0</f>
        <v>1</v>
      </c>
      <c r="N440" s="3" t="str">
        <f t="shared" si="30"/>
        <v>Outstanding</v>
      </c>
      <c r="O440" s="3" t="str">
        <f t="shared" si="31"/>
        <v>High Contribution &amp; Recent</v>
      </c>
      <c r="P440" s="3" t="str">
        <f t="shared" si="32"/>
        <v>Other</v>
      </c>
      <c r="Q440" s="3" t="str">
        <f t="shared" si="33"/>
        <v>Other</v>
      </c>
      <c r="R440" s="3" t="str">
        <f t="shared" si="34"/>
        <v>Not LCLS</v>
      </c>
      <c r="S440" s="3" t="str" cm="1">
        <f t="array" ref="S440">_xlfn.IFS(G440 &gt; 5000000, "Very High", G440 &gt; 1000000, "High", G440 &gt; 500000, "Medium", TRUE, "Low")</f>
        <v>Very High</v>
      </c>
      <c r="T440" s="3" t="str" cm="1">
        <f t="array" ref="T440">_xlfn.IFS(B440 &gt;= 2005, "Post-2005", B440 &gt;= 2000, "2000-2004", TRUE, "Pre-2000")</f>
        <v>Post-2005</v>
      </c>
    </row>
    <row r="441" spans="1:20" x14ac:dyDescent="0.85">
      <c r="A441" s="1">
        <v>41164</v>
      </c>
      <c r="B441" t="s">
        <v>12</v>
      </c>
      <c r="C441" t="s">
        <v>927</v>
      </c>
      <c r="D441" t="s">
        <v>928</v>
      </c>
      <c r="E441" t="s">
        <v>70</v>
      </c>
      <c r="F441" t="s">
        <v>71</v>
      </c>
      <c r="G441" t="s">
        <v>72</v>
      </c>
      <c r="H441">
        <v>2000</v>
      </c>
      <c r="I441" s="2">
        <v>6000000</v>
      </c>
      <c r="J441" s="2">
        <v>0</v>
      </c>
      <c r="K441" s="2">
        <v>6000000</v>
      </c>
      <c r="L441" t="s">
        <v>18</v>
      </c>
      <c r="M441" s="3" t="b">
        <f>trust_funds5[[#This Row],[Contributions Outstanding (USD)]]=0</f>
        <v>1</v>
      </c>
      <c r="N441" s="3" t="str">
        <f t="shared" si="30"/>
        <v>Outstanding</v>
      </c>
      <c r="O441" s="3" t="str">
        <f t="shared" si="31"/>
        <v>High Contribution &amp; Recent</v>
      </c>
      <c r="P441" s="3" t="str">
        <f t="shared" si="32"/>
        <v>Other</v>
      </c>
      <c r="Q441" s="3" t="str">
        <f t="shared" si="33"/>
        <v>Other</v>
      </c>
      <c r="R441" s="3" t="str">
        <f t="shared" si="34"/>
        <v>Not LCLS</v>
      </c>
      <c r="S441" s="3" t="str" cm="1">
        <f t="array" ref="S441">_xlfn.IFS(G441 &gt; 5000000, "Very High", G441 &gt; 1000000, "High", G441 &gt; 500000, "Medium", TRUE, "Low")</f>
        <v>Very High</v>
      </c>
      <c r="T441" s="3" t="str" cm="1">
        <f t="array" ref="T441">_xlfn.IFS(B441 &gt;= 2005, "Post-2005", B441 &gt;= 2000, "2000-2004", TRUE, "Pre-2000")</f>
        <v>Post-2005</v>
      </c>
    </row>
    <row r="442" spans="1:20" x14ac:dyDescent="0.85">
      <c r="A442" s="1">
        <v>41164</v>
      </c>
      <c r="B442" t="s">
        <v>12</v>
      </c>
      <c r="C442" t="s">
        <v>929</v>
      </c>
      <c r="D442" t="s">
        <v>930</v>
      </c>
      <c r="E442" t="s">
        <v>15</v>
      </c>
      <c r="F442" t="s">
        <v>16</v>
      </c>
      <c r="G442" t="s">
        <v>17</v>
      </c>
      <c r="H442">
        <v>2000</v>
      </c>
      <c r="I442" s="2">
        <v>1694283.49</v>
      </c>
      <c r="J442" s="2">
        <v>0</v>
      </c>
      <c r="K442" s="2">
        <v>1694283.49</v>
      </c>
      <c r="L442" t="s">
        <v>18</v>
      </c>
      <c r="M442" s="3" t="b">
        <f>trust_funds5[[#This Row],[Contributions Outstanding (USD)]]=0</f>
        <v>1</v>
      </c>
      <c r="N442" s="3" t="str">
        <f t="shared" si="30"/>
        <v>Outstanding</v>
      </c>
      <c r="O442" s="3" t="str">
        <f t="shared" si="31"/>
        <v>High Contribution &amp; Recent</v>
      </c>
      <c r="P442" s="3" t="str">
        <f t="shared" si="32"/>
        <v>Other</v>
      </c>
      <c r="Q442" s="3" t="str">
        <f t="shared" si="33"/>
        <v>Other</v>
      </c>
      <c r="R442" s="3" t="str">
        <f t="shared" si="34"/>
        <v>Not LCLS</v>
      </c>
      <c r="S442" s="3" t="str" cm="1">
        <f t="array" ref="S442">_xlfn.IFS(G442 &gt; 5000000, "Very High", G442 &gt; 1000000, "High", G442 &gt; 500000, "Medium", TRUE, "Low")</f>
        <v>Very High</v>
      </c>
      <c r="T442" s="3" t="str" cm="1">
        <f t="array" ref="T442">_xlfn.IFS(B442 &gt;= 2005, "Post-2005", B442 &gt;= 2000, "2000-2004", TRUE, "Pre-2000")</f>
        <v>Post-2005</v>
      </c>
    </row>
    <row r="443" spans="1:20" x14ac:dyDescent="0.85">
      <c r="A443" s="1">
        <v>41164</v>
      </c>
      <c r="B443" t="s">
        <v>12</v>
      </c>
      <c r="C443" t="s">
        <v>931</v>
      </c>
      <c r="D443" t="s">
        <v>932</v>
      </c>
      <c r="E443" t="s">
        <v>15</v>
      </c>
      <c r="F443" t="s">
        <v>16</v>
      </c>
      <c r="G443" t="s">
        <v>17</v>
      </c>
      <c r="H443">
        <v>2000</v>
      </c>
      <c r="I443" s="2">
        <v>9939785.1600000001</v>
      </c>
      <c r="J443" s="2">
        <v>0</v>
      </c>
      <c r="K443" s="2">
        <v>9939785.1600000001</v>
      </c>
      <c r="L443" t="s">
        <v>18</v>
      </c>
      <c r="M443" s="3" t="b">
        <f>trust_funds5[[#This Row],[Contributions Outstanding (USD)]]=0</f>
        <v>1</v>
      </c>
      <c r="N443" s="3" t="str">
        <f t="shared" si="30"/>
        <v>Outstanding</v>
      </c>
      <c r="O443" s="3" t="str">
        <f t="shared" si="31"/>
        <v>High Contribution &amp; Recent</v>
      </c>
      <c r="P443" s="3" t="str">
        <f t="shared" si="32"/>
        <v>Other</v>
      </c>
      <c r="Q443" s="3" t="str">
        <f t="shared" si="33"/>
        <v>Other</v>
      </c>
      <c r="R443" s="3" t="str">
        <f t="shared" si="34"/>
        <v>Not LCLS</v>
      </c>
      <c r="S443" s="3" t="str" cm="1">
        <f t="array" ref="S443">_xlfn.IFS(G443 &gt; 5000000, "Very High", G443 &gt; 1000000, "High", G443 &gt; 500000, "Medium", TRUE, "Low")</f>
        <v>Very High</v>
      </c>
      <c r="T443" s="3" t="str" cm="1">
        <f t="array" ref="T443">_xlfn.IFS(B443 &gt;= 2005, "Post-2005", B443 &gt;= 2000, "2000-2004", TRUE, "Pre-2000")</f>
        <v>Post-2005</v>
      </c>
    </row>
    <row r="444" spans="1:20" x14ac:dyDescent="0.85">
      <c r="A444" s="1">
        <v>41164</v>
      </c>
      <c r="B444" t="s">
        <v>12</v>
      </c>
      <c r="C444" t="s">
        <v>933</v>
      </c>
      <c r="D444" t="s">
        <v>934</v>
      </c>
      <c r="E444" t="s">
        <v>21</v>
      </c>
      <c r="F444" t="s">
        <v>22</v>
      </c>
      <c r="G444" t="s">
        <v>23</v>
      </c>
      <c r="H444">
        <v>2000</v>
      </c>
      <c r="I444" s="2">
        <v>4735969.6900000004</v>
      </c>
      <c r="J444" s="2">
        <v>0</v>
      </c>
      <c r="K444" s="2">
        <v>4735969.6900000004</v>
      </c>
      <c r="L444" t="s">
        <v>18</v>
      </c>
      <c r="M444" s="3" t="b">
        <f>trust_funds5[[#This Row],[Contributions Outstanding (USD)]]=0</f>
        <v>1</v>
      </c>
      <c r="N444" s="3" t="str">
        <f t="shared" si="30"/>
        <v>Outstanding</v>
      </c>
      <c r="O444" s="3" t="str">
        <f t="shared" si="31"/>
        <v>High Contribution &amp; Recent</v>
      </c>
      <c r="P444" s="3" t="str">
        <f t="shared" si="32"/>
        <v>Other</v>
      </c>
      <c r="Q444" s="3" t="str">
        <f t="shared" si="33"/>
        <v>Other</v>
      </c>
      <c r="R444" s="3" t="str">
        <f t="shared" si="34"/>
        <v>Not LCLS</v>
      </c>
      <c r="S444" s="3" t="str" cm="1">
        <f t="array" ref="S444">_xlfn.IFS(G444 &gt; 5000000, "Very High", G444 &gt; 1000000, "High", G444 &gt; 500000, "Medium", TRUE, "Low")</f>
        <v>Very High</v>
      </c>
      <c r="T444" s="3" t="str" cm="1">
        <f t="array" ref="T444">_xlfn.IFS(B444 &gt;= 2005, "Post-2005", B444 &gt;= 2000, "2000-2004", TRUE, "Pre-2000")</f>
        <v>Post-2005</v>
      </c>
    </row>
    <row r="445" spans="1:20" x14ac:dyDescent="0.85">
      <c r="A445" s="1">
        <v>41164</v>
      </c>
      <c r="B445" t="s">
        <v>12</v>
      </c>
      <c r="C445" t="s">
        <v>935</v>
      </c>
      <c r="D445" t="s">
        <v>936</v>
      </c>
      <c r="E445" t="s">
        <v>200</v>
      </c>
      <c r="F445" t="s">
        <v>201</v>
      </c>
      <c r="G445" t="s">
        <v>213</v>
      </c>
      <c r="H445">
        <v>2000</v>
      </c>
      <c r="I445" s="2">
        <v>4085877.72</v>
      </c>
      <c r="J445" s="2">
        <v>0</v>
      </c>
      <c r="K445" s="2">
        <v>4085877.72</v>
      </c>
      <c r="L445" t="s">
        <v>18</v>
      </c>
      <c r="M445" s="3" t="b">
        <f>trust_funds5[[#This Row],[Contributions Outstanding (USD)]]=0</f>
        <v>1</v>
      </c>
      <c r="N445" s="3" t="str">
        <f t="shared" si="30"/>
        <v>Outstanding</v>
      </c>
      <c r="O445" s="3" t="str">
        <f t="shared" si="31"/>
        <v>High Contribution &amp; Recent</v>
      </c>
      <c r="P445" s="3" t="str">
        <f t="shared" si="32"/>
        <v>Other</v>
      </c>
      <c r="Q445" s="3" t="str">
        <f t="shared" si="33"/>
        <v>Other</v>
      </c>
      <c r="R445" s="3" t="str">
        <f t="shared" si="34"/>
        <v>Not LCLS</v>
      </c>
      <c r="S445" s="3" t="str" cm="1">
        <f t="array" ref="S445">_xlfn.IFS(G445 &gt; 5000000, "Very High", G445 &gt; 1000000, "High", G445 &gt; 500000, "Medium", TRUE, "Low")</f>
        <v>Very High</v>
      </c>
      <c r="T445" s="3" t="str" cm="1">
        <f t="array" ref="T445">_xlfn.IFS(B445 &gt;= 2005, "Post-2005", B445 &gt;= 2000, "2000-2004", TRUE, "Pre-2000")</f>
        <v>Post-2005</v>
      </c>
    </row>
    <row r="446" spans="1:20" x14ac:dyDescent="0.85">
      <c r="A446" s="1">
        <v>41164</v>
      </c>
      <c r="B446" t="s">
        <v>12</v>
      </c>
      <c r="C446" t="s">
        <v>937</v>
      </c>
      <c r="D446" t="s">
        <v>938</v>
      </c>
      <c r="E446" t="s">
        <v>62</v>
      </c>
      <c r="F446" t="s">
        <v>63</v>
      </c>
      <c r="H446">
        <v>2000</v>
      </c>
      <c r="I446" s="2">
        <v>816349.11</v>
      </c>
      <c r="J446" s="2">
        <v>0</v>
      </c>
      <c r="K446" s="2">
        <v>816349.11</v>
      </c>
      <c r="L446" t="s">
        <v>18</v>
      </c>
      <c r="M446" s="3" t="b">
        <f>trust_funds5[[#This Row],[Contributions Outstanding (USD)]]=0</f>
        <v>1</v>
      </c>
      <c r="N446" s="3" t="str">
        <f t="shared" si="30"/>
        <v>Outstanding</v>
      </c>
      <c r="O446" s="3" t="str">
        <f t="shared" si="31"/>
        <v>High Contribution &amp; Recent</v>
      </c>
      <c r="P446" s="3" t="str">
        <f t="shared" si="32"/>
        <v>Other</v>
      </c>
      <c r="Q446" s="3" t="str">
        <f t="shared" si="33"/>
        <v>Other</v>
      </c>
      <c r="R446" s="3" t="str">
        <f t="shared" si="34"/>
        <v>Not LCLS</v>
      </c>
      <c r="S446" s="3" t="str" cm="1">
        <f t="array" ref="S446">_xlfn.IFS(G446 &gt; 5000000, "Very High", G446 &gt; 1000000, "High", G446 &gt; 500000, "Medium", TRUE, "Low")</f>
        <v>Low</v>
      </c>
      <c r="T446" s="3" t="str" cm="1">
        <f t="array" ref="T446">_xlfn.IFS(B446 &gt;= 2005, "Post-2005", B446 &gt;= 2000, "2000-2004", TRUE, "Pre-2000")</f>
        <v>Post-2005</v>
      </c>
    </row>
    <row r="447" spans="1:20" x14ac:dyDescent="0.85">
      <c r="A447" s="1">
        <v>41164</v>
      </c>
      <c r="B447" t="s">
        <v>883</v>
      </c>
      <c r="C447" t="s">
        <v>884</v>
      </c>
      <c r="D447" t="s">
        <v>885</v>
      </c>
      <c r="E447" t="s">
        <v>260</v>
      </c>
      <c r="F447" t="s">
        <v>261</v>
      </c>
      <c r="H447">
        <v>2005</v>
      </c>
      <c r="I447" s="2">
        <v>2500000</v>
      </c>
      <c r="J447" s="2">
        <v>0</v>
      </c>
      <c r="K447" s="2">
        <v>2500000</v>
      </c>
      <c r="L447" t="s">
        <v>116</v>
      </c>
      <c r="M447" s="3" t="b">
        <f>trust_funds5[[#This Row],[Contributions Outstanding (USD)]]=0</f>
        <v>1</v>
      </c>
      <c r="N447" s="3" t="str">
        <f t="shared" si="30"/>
        <v>Outstanding</v>
      </c>
      <c r="O447" s="3" t="str">
        <f t="shared" si="31"/>
        <v>High Contribution &amp; Recent</v>
      </c>
      <c r="P447" s="3" t="str">
        <f t="shared" si="32"/>
        <v>Other</v>
      </c>
      <c r="Q447" s="3" t="str">
        <f t="shared" si="33"/>
        <v>Other</v>
      </c>
      <c r="R447" s="3" t="str">
        <f t="shared" si="34"/>
        <v>Not LCLS</v>
      </c>
      <c r="S447" s="3" t="str" cm="1">
        <f t="array" ref="S447">_xlfn.IFS(G447 &gt; 5000000, "Very High", G447 &gt; 1000000, "High", G447 &gt; 500000, "Medium", TRUE, "Low")</f>
        <v>Low</v>
      </c>
      <c r="T447" s="3" t="str" cm="1">
        <f t="array" ref="T447">_xlfn.IFS(B447 &gt;= 2005, "Post-2005", B447 &gt;= 2000, "2000-2004", TRUE, "Pre-2000")</f>
        <v>Post-2005</v>
      </c>
    </row>
    <row r="448" spans="1:20" x14ac:dyDescent="0.85">
      <c r="A448" s="1">
        <v>41164</v>
      </c>
      <c r="B448" t="s">
        <v>82</v>
      </c>
      <c r="C448" t="s">
        <v>939</v>
      </c>
      <c r="D448" t="s">
        <v>940</v>
      </c>
      <c r="E448" t="s">
        <v>31</v>
      </c>
      <c r="F448" t="s">
        <v>32</v>
      </c>
      <c r="H448">
        <v>2000</v>
      </c>
      <c r="I448" s="2">
        <v>285642</v>
      </c>
      <c r="J448" s="2">
        <v>0</v>
      </c>
      <c r="K448" s="2">
        <v>285642</v>
      </c>
      <c r="L448" t="s">
        <v>18</v>
      </c>
      <c r="M448" s="3" t="b">
        <f>trust_funds5[[#This Row],[Contributions Outstanding (USD)]]=0</f>
        <v>1</v>
      </c>
      <c r="N448" s="3" t="str">
        <f t="shared" si="30"/>
        <v>Outstanding</v>
      </c>
      <c r="O448" s="3" t="str">
        <f t="shared" si="31"/>
        <v>High Contribution &amp; Recent</v>
      </c>
      <c r="P448" s="3" t="str">
        <f t="shared" si="32"/>
        <v>Other</v>
      </c>
      <c r="Q448" s="3" t="str">
        <f t="shared" si="33"/>
        <v>Other</v>
      </c>
      <c r="R448" s="3" t="str">
        <f t="shared" si="34"/>
        <v>Not LCLS</v>
      </c>
      <c r="S448" s="3" t="str" cm="1">
        <f t="array" ref="S448">_xlfn.IFS(G448 &gt; 5000000, "Very High", G448 &gt; 1000000, "High", G448 &gt; 500000, "Medium", TRUE, "Low")</f>
        <v>Low</v>
      </c>
      <c r="T448" s="3" t="str" cm="1">
        <f t="array" ref="T448">_xlfn.IFS(B448 &gt;= 2005, "Post-2005", B448 &gt;= 2000, "2000-2004", TRUE, "Pre-2000")</f>
        <v>Post-2005</v>
      </c>
    </row>
    <row r="449" spans="1:20" x14ac:dyDescent="0.85">
      <c r="A449" s="1">
        <v>41164</v>
      </c>
      <c r="B449" t="s">
        <v>82</v>
      </c>
      <c r="C449" t="s">
        <v>941</v>
      </c>
      <c r="D449" t="s">
        <v>942</v>
      </c>
      <c r="E449" t="s">
        <v>31</v>
      </c>
      <c r="F449" t="s">
        <v>32</v>
      </c>
      <c r="H449">
        <v>2000</v>
      </c>
      <c r="I449" s="2">
        <v>50000</v>
      </c>
      <c r="J449" s="2">
        <v>0</v>
      </c>
      <c r="K449" s="2">
        <v>50000</v>
      </c>
      <c r="L449" t="s">
        <v>18</v>
      </c>
      <c r="M449" s="3" t="b">
        <f>trust_funds5[[#This Row],[Contributions Outstanding (USD)]]=0</f>
        <v>1</v>
      </c>
      <c r="N449" s="3" t="str">
        <f t="shared" si="30"/>
        <v>Outstanding</v>
      </c>
      <c r="O449" s="3" t="str">
        <f t="shared" si="31"/>
        <v>High Contribution &amp; Recent</v>
      </c>
      <c r="P449" s="3" t="str">
        <f t="shared" si="32"/>
        <v>Other</v>
      </c>
      <c r="Q449" s="3" t="str">
        <f t="shared" si="33"/>
        <v>Other</v>
      </c>
      <c r="R449" s="3" t="str">
        <f t="shared" si="34"/>
        <v>Not LCLS</v>
      </c>
      <c r="S449" s="3" t="str" cm="1">
        <f t="array" ref="S449">_xlfn.IFS(G449 &gt; 5000000, "Very High", G449 &gt; 1000000, "High", G449 &gt; 500000, "Medium", TRUE, "Low")</f>
        <v>Low</v>
      </c>
      <c r="T449" s="3" t="str" cm="1">
        <f t="array" ref="T449">_xlfn.IFS(B449 &gt;= 2005, "Post-2005", B449 &gt;= 2000, "2000-2004", TRUE, "Pre-2000")</f>
        <v>Post-2005</v>
      </c>
    </row>
    <row r="450" spans="1:20" x14ac:dyDescent="0.85">
      <c r="A450" s="1">
        <v>41164</v>
      </c>
      <c r="B450" t="s">
        <v>82</v>
      </c>
      <c r="C450" t="s">
        <v>943</v>
      </c>
      <c r="D450" t="s">
        <v>944</v>
      </c>
      <c r="E450" t="s">
        <v>70</v>
      </c>
      <c r="F450" t="s">
        <v>71</v>
      </c>
      <c r="G450" t="s">
        <v>72</v>
      </c>
      <c r="H450">
        <v>2000</v>
      </c>
      <c r="I450" s="2">
        <v>960000</v>
      </c>
      <c r="J450" s="2">
        <v>0</v>
      </c>
      <c r="K450" s="2">
        <v>960000</v>
      </c>
      <c r="L450" t="s">
        <v>18</v>
      </c>
      <c r="M450" s="3" t="b">
        <f>trust_funds5[[#This Row],[Contributions Outstanding (USD)]]=0</f>
        <v>1</v>
      </c>
      <c r="N450" s="3" t="str">
        <f t="shared" ref="N450:N513" si="35">IF(D450 &gt; 0, "Outstanding", "No Outstanding")</f>
        <v>Outstanding</v>
      </c>
      <c r="O450" s="3" t="str">
        <f t="shared" ref="O450:O513" si="36">IF(AND(C450 &gt; 1000000, B450 &gt; 2000), "High Contribution &amp; Recent", "Other")</f>
        <v>High Contribution &amp; Recent</v>
      </c>
      <c r="P450" s="3" t="str">
        <f t="shared" ref="P450:P513" si="37">IF(AND(B450 = 2000, E450 = "Canada"), "Year 2000, Canada", "Other")</f>
        <v>Other</v>
      </c>
      <c r="Q450" s="3" t="str">
        <f t="shared" ref="Q450:Q513" si="38">IF(OR(E450 = "Canada", E450 = "Sweden"), "Canada or Sweden", "Other")</f>
        <v>Other</v>
      </c>
      <c r="R450" s="3" t="str">
        <f t="shared" ref="R450:R513" si="39">IF(NOT(F450 = "LCLS"), "Not LCLS", "LCLS")</f>
        <v>Not LCLS</v>
      </c>
      <c r="S450" s="3" t="str" cm="1">
        <f t="array" ref="S450">_xlfn.IFS(G450 &gt; 5000000, "Very High", G450 &gt; 1000000, "High", G450 &gt; 500000, "Medium", TRUE, "Low")</f>
        <v>Very High</v>
      </c>
      <c r="T450" s="3" t="str" cm="1">
        <f t="array" ref="T450">_xlfn.IFS(B450 &gt;= 2005, "Post-2005", B450 &gt;= 2000, "2000-2004", TRUE, "Pre-2000")</f>
        <v>Post-2005</v>
      </c>
    </row>
    <row r="451" spans="1:20" x14ac:dyDescent="0.85">
      <c r="A451" s="1">
        <v>41164</v>
      </c>
      <c r="B451" t="s">
        <v>82</v>
      </c>
      <c r="C451" t="s">
        <v>945</v>
      </c>
      <c r="D451" t="s">
        <v>946</v>
      </c>
      <c r="E451" t="s">
        <v>102</v>
      </c>
      <c r="F451" t="s">
        <v>103</v>
      </c>
      <c r="G451" t="s">
        <v>104</v>
      </c>
      <c r="H451">
        <v>2000</v>
      </c>
      <c r="I451" s="2">
        <v>200000</v>
      </c>
      <c r="J451" s="2">
        <v>0</v>
      </c>
      <c r="K451" s="2">
        <v>200000</v>
      </c>
      <c r="L451" t="s">
        <v>18</v>
      </c>
      <c r="M451" s="3" t="b">
        <f>trust_funds5[[#This Row],[Contributions Outstanding (USD)]]=0</f>
        <v>1</v>
      </c>
      <c r="N451" s="3" t="str">
        <f t="shared" si="35"/>
        <v>Outstanding</v>
      </c>
      <c r="O451" s="3" t="str">
        <f t="shared" si="36"/>
        <v>High Contribution &amp; Recent</v>
      </c>
      <c r="P451" s="3" t="str">
        <f t="shared" si="37"/>
        <v>Other</v>
      </c>
      <c r="Q451" s="3" t="str">
        <f t="shared" si="38"/>
        <v>Other</v>
      </c>
      <c r="R451" s="3" t="str">
        <f t="shared" si="39"/>
        <v>Not LCLS</v>
      </c>
      <c r="S451" s="3" t="str" cm="1">
        <f t="array" ref="S451">_xlfn.IFS(G451 &gt; 5000000, "Very High", G451 &gt; 1000000, "High", G451 &gt; 500000, "Medium", TRUE, "Low")</f>
        <v>Very High</v>
      </c>
      <c r="T451" s="3" t="str" cm="1">
        <f t="array" ref="T451">_xlfn.IFS(B451 &gt;= 2005, "Post-2005", B451 &gt;= 2000, "2000-2004", TRUE, "Pre-2000")</f>
        <v>Post-2005</v>
      </c>
    </row>
    <row r="452" spans="1:20" x14ac:dyDescent="0.85">
      <c r="A452" s="1">
        <v>41164</v>
      </c>
      <c r="B452" t="s">
        <v>82</v>
      </c>
      <c r="C452" t="s">
        <v>947</v>
      </c>
      <c r="D452" t="s">
        <v>948</v>
      </c>
      <c r="E452" t="s">
        <v>204</v>
      </c>
      <c r="F452" t="s">
        <v>205</v>
      </c>
      <c r="G452" t="s">
        <v>206</v>
      </c>
      <c r="H452">
        <v>2000</v>
      </c>
      <c r="I452" s="2">
        <v>1160221.92</v>
      </c>
      <c r="J452" s="2">
        <v>0</v>
      </c>
      <c r="K452" s="2">
        <v>1160221.92</v>
      </c>
      <c r="L452" t="s">
        <v>18</v>
      </c>
      <c r="M452" s="3" t="b">
        <f>trust_funds5[[#This Row],[Contributions Outstanding (USD)]]=0</f>
        <v>1</v>
      </c>
      <c r="N452" s="3" t="str">
        <f t="shared" si="35"/>
        <v>Outstanding</v>
      </c>
      <c r="O452" s="3" t="str">
        <f t="shared" si="36"/>
        <v>High Contribution &amp; Recent</v>
      </c>
      <c r="P452" s="3" t="str">
        <f t="shared" si="37"/>
        <v>Other</v>
      </c>
      <c r="Q452" s="3" t="str">
        <f t="shared" si="38"/>
        <v>Other</v>
      </c>
      <c r="R452" s="3" t="str">
        <f t="shared" si="39"/>
        <v>Not LCLS</v>
      </c>
      <c r="S452" s="3" t="str" cm="1">
        <f t="array" ref="S452">_xlfn.IFS(G452 &gt; 5000000, "Very High", G452 &gt; 1000000, "High", G452 &gt; 500000, "Medium", TRUE, "Low")</f>
        <v>Very High</v>
      </c>
      <c r="T452" s="3" t="str" cm="1">
        <f t="array" ref="T452">_xlfn.IFS(B452 &gt;= 2005, "Post-2005", B452 &gt;= 2000, "2000-2004", TRUE, "Pre-2000")</f>
        <v>Post-2005</v>
      </c>
    </row>
    <row r="453" spans="1:20" x14ac:dyDescent="0.85">
      <c r="A453" s="1">
        <v>41164</v>
      </c>
      <c r="B453" t="s">
        <v>82</v>
      </c>
      <c r="C453" t="s">
        <v>949</v>
      </c>
      <c r="D453" t="s">
        <v>950</v>
      </c>
      <c r="E453" t="s">
        <v>119</v>
      </c>
      <c r="F453" t="s">
        <v>120</v>
      </c>
      <c r="G453" t="s">
        <v>121</v>
      </c>
      <c r="H453">
        <v>2000</v>
      </c>
      <c r="I453" s="2">
        <v>8864217.3699999992</v>
      </c>
      <c r="J453" s="2">
        <v>0</v>
      </c>
      <c r="K453" s="2">
        <v>8864217.3699999992</v>
      </c>
      <c r="L453" t="s">
        <v>18</v>
      </c>
      <c r="M453" s="3" t="b">
        <f>trust_funds5[[#This Row],[Contributions Outstanding (USD)]]=0</f>
        <v>1</v>
      </c>
      <c r="N453" s="3" t="str">
        <f t="shared" si="35"/>
        <v>Outstanding</v>
      </c>
      <c r="O453" s="3" t="str">
        <f t="shared" si="36"/>
        <v>High Contribution &amp; Recent</v>
      </c>
      <c r="P453" s="3" t="str">
        <f t="shared" si="37"/>
        <v>Other</v>
      </c>
      <c r="Q453" s="3" t="str">
        <f t="shared" si="38"/>
        <v>Other</v>
      </c>
      <c r="R453" s="3" t="str">
        <f t="shared" si="39"/>
        <v>Not LCLS</v>
      </c>
      <c r="S453" s="3" t="str" cm="1">
        <f t="array" ref="S453">_xlfn.IFS(G453 &gt; 5000000, "Very High", G453 &gt; 1000000, "High", G453 &gt; 500000, "Medium", TRUE, "Low")</f>
        <v>Very High</v>
      </c>
      <c r="T453" s="3" t="str" cm="1">
        <f t="array" ref="T453">_xlfn.IFS(B453 &gt;= 2005, "Post-2005", B453 &gt;= 2000, "2000-2004", TRUE, "Pre-2000")</f>
        <v>Post-2005</v>
      </c>
    </row>
    <row r="454" spans="1:20" x14ac:dyDescent="0.85">
      <c r="A454" s="1">
        <v>41164</v>
      </c>
      <c r="B454" t="s">
        <v>82</v>
      </c>
      <c r="C454" t="s">
        <v>951</v>
      </c>
      <c r="D454" t="s">
        <v>952</v>
      </c>
      <c r="E454" t="s">
        <v>119</v>
      </c>
      <c r="F454" t="s">
        <v>120</v>
      </c>
      <c r="G454" t="s">
        <v>121</v>
      </c>
      <c r="H454">
        <v>2000</v>
      </c>
      <c r="I454" s="2">
        <v>480700</v>
      </c>
      <c r="J454" s="2">
        <v>0</v>
      </c>
      <c r="K454" s="2">
        <v>480700</v>
      </c>
      <c r="L454" t="s">
        <v>18</v>
      </c>
      <c r="M454" s="3" t="b">
        <f>trust_funds5[[#This Row],[Contributions Outstanding (USD)]]=0</f>
        <v>1</v>
      </c>
      <c r="N454" s="3" t="str">
        <f t="shared" si="35"/>
        <v>Outstanding</v>
      </c>
      <c r="O454" s="3" t="str">
        <f t="shared" si="36"/>
        <v>High Contribution &amp; Recent</v>
      </c>
      <c r="P454" s="3" t="str">
        <f t="shared" si="37"/>
        <v>Other</v>
      </c>
      <c r="Q454" s="3" t="str">
        <f t="shared" si="38"/>
        <v>Other</v>
      </c>
      <c r="R454" s="3" t="str">
        <f t="shared" si="39"/>
        <v>Not LCLS</v>
      </c>
      <c r="S454" s="3" t="str" cm="1">
        <f t="array" ref="S454">_xlfn.IFS(G454 &gt; 5000000, "Very High", G454 &gt; 1000000, "High", G454 &gt; 500000, "Medium", TRUE, "Low")</f>
        <v>Very High</v>
      </c>
      <c r="T454" s="3" t="str" cm="1">
        <f t="array" ref="T454">_xlfn.IFS(B454 &gt;= 2005, "Post-2005", B454 &gt;= 2000, "2000-2004", TRUE, "Pre-2000")</f>
        <v>Post-2005</v>
      </c>
    </row>
    <row r="455" spans="1:20" x14ac:dyDescent="0.85">
      <c r="A455" s="1">
        <v>41164</v>
      </c>
      <c r="B455" t="s">
        <v>82</v>
      </c>
      <c r="C455" t="s">
        <v>953</v>
      </c>
      <c r="D455" t="s">
        <v>952</v>
      </c>
      <c r="E455" t="s">
        <v>21</v>
      </c>
      <c r="F455" t="s">
        <v>22</v>
      </c>
      <c r="G455" t="s">
        <v>23</v>
      </c>
      <c r="H455">
        <v>2000</v>
      </c>
      <c r="I455" s="2">
        <v>319795.33</v>
      </c>
      <c r="J455" s="2">
        <v>0</v>
      </c>
      <c r="K455" s="2">
        <v>319795.33</v>
      </c>
      <c r="L455" t="s">
        <v>18</v>
      </c>
      <c r="M455" s="3" t="b">
        <f>trust_funds5[[#This Row],[Contributions Outstanding (USD)]]=0</f>
        <v>1</v>
      </c>
      <c r="N455" s="3" t="str">
        <f t="shared" si="35"/>
        <v>Outstanding</v>
      </c>
      <c r="O455" s="3" t="str">
        <f t="shared" si="36"/>
        <v>High Contribution &amp; Recent</v>
      </c>
      <c r="P455" s="3" t="str">
        <f t="shared" si="37"/>
        <v>Other</v>
      </c>
      <c r="Q455" s="3" t="str">
        <f t="shared" si="38"/>
        <v>Other</v>
      </c>
      <c r="R455" s="3" t="str">
        <f t="shared" si="39"/>
        <v>Not LCLS</v>
      </c>
      <c r="S455" s="3" t="str" cm="1">
        <f t="array" ref="S455">_xlfn.IFS(G455 &gt; 5000000, "Very High", G455 &gt; 1000000, "High", G455 &gt; 500000, "Medium", TRUE, "Low")</f>
        <v>Very High</v>
      </c>
      <c r="T455" s="3" t="str" cm="1">
        <f t="array" ref="T455">_xlfn.IFS(B455 &gt;= 2005, "Post-2005", B455 &gt;= 2000, "2000-2004", TRUE, "Pre-2000")</f>
        <v>Post-2005</v>
      </c>
    </row>
    <row r="456" spans="1:20" x14ac:dyDescent="0.85">
      <c r="A456" s="1">
        <v>41164</v>
      </c>
      <c r="B456" t="s">
        <v>82</v>
      </c>
      <c r="C456" t="s">
        <v>954</v>
      </c>
      <c r="D456" t="s">
        <v>955</v>
      </c>
      <c r="E456" t="s">
        <v>15</v>
      </c>
      <c r="F456" t="s">
        <v>16</v>
      </c>
      <c r="G456" t="s">
        <v>17</v>
      </c>
      <c r="H456">
        <v>2000</v>
      </c>
      <c r="I456" s="2">
        <v>996238.69</v>
      </c>
      <c r="J456" s="2">
        <v>0</v>
      </c>
      <c r="K456" s="2">
        <v>996238.69</v>
      </c>
      <c r="L456" t="s">
        <v>18</v>
      </c>
      <c r="M456" s="3" t="b">
        <f>trust_funds5[[#This Row],[Contributions Outstanding (USD)]]=0</f>
        <v>1</v>
      </c>
      <c r="N456" s="3" t="str">
        <f t="shared" si="35"/>
        <v>Outstanding</v>
      </c>
      <c r="O456" s="3" t="str">
        <f t="shared" si="36"/>
        <v>High Contribution &amp; Recent</v>
      </c>
      <c r="P456" s="3" t="str">
        <f t="shared" si="37"/>
        <v>Other</v>
      </c>
      <c r="Q456" s="3" t="str">
        <f t="shared" si="38"/>
        <v>Other</v>
      </c>
      <c r="R456" s="3" t="str">
        <f t="shared" si="39"/>
        <v>Not LCLS</v>
      </c>
      <c r="S456" s="3" t="str" cm="1">
        <f t="array" ref="S456">_xlfn.IFS(G456 &gt; 5000000, "Very High", G456 &gt; 1000000, "High", G456 &gt; 500000, "Medium", TRUE, "Low")</f>
        <v>Very High</v>
      </c>
      <c r="T456" s="3" t="str" cm="1">
        <f t="array" ref="T456">_xlfn.IFS(B456 &gt;= 2005, "Post-2005", B456 &gt;= 2000, "2000-2004", TRUE, "Pre-2000")</f>
        <v>Post-2005</v>
      </c>
    </row>
    <row r="457" spans="1:20" x14ac:dyDescent="0.85">
      <c r="A457" s="1">
        <v>41164</v>
      </c>
      <c r="B457" t="s">
        <v>82</v>
      </c>
      <c r="C457" t="s">
        <v>956</v>
      </c>
      <c r="D457" t="s">
        <v>957</v>
      </c>
      <c r="E457" t="s">
        <v>119</v>
      </c>
      <c r="F457" t="s">
        <v>120</v>
      </c>
      <c r="G457" t="s">
        <v>121</v>
      </c>
      <c r="H457">
        <v>2000</v>
      </c>
      <c r="I457" s="2">
        <v>246999.48</v>
      </c>
      <c r="J457" s="2">
        <v>0</v>
      </c>
      <c r="K457" s="2">
        <v>246999.48</v>
      </c>
      <c r="L457" t="s">
        <v>18</v>
      </c>
      <c r="M457" s="3" t="b">
        <f>trust_funds5[[#This Row],[Contributions Outstanding (USD)]]=0</f>
        <v>1</v>
      </c>
      <c r="N457" s="3" t="str">
        <f t="shared" si="35"/>
        <v>Outstanding</v>
      </c>
      <c r="O457" s="3" t="str">
        <f t="shared" si="36"/>
        <v>High Contribution &amp; Recent</v>
      </c>
      <c r="P457" s="3" t="str">
        <f t="shared" si="37"/>
        <v>Other</v>
      </c>
      <c r="Q457" s="3" t="str">
        <f t="shared" si="38"/>
        <v>Other</v>
      </c>
      <c r="R457" s="3" t="str">
        <f t="shared" si="39"/>
        <v>Not LCLS</v>
      </c>
      <c r="S457" s="3" t="str" cm="1">
        <f t="array" ref="S457">_xlfn.IFS(G457 &gt; 5000000, "Very High", G457 &gt; 1000000, "High", G457 &gt; 500000, "Medium", TRUE, "Low")</f>
        <v>Very High</v>
      </c>
      <c r="T457" s="3" t="str" cm="1">
        <f t="array" ref="T457">_xlfn.IFS(B457 &gt;= 2005, "Post-2005", B457 &gt;= 2000, "2000-2004", TRUE, "Pre-2000")</f>
        <v>Post-2005</v>
      </c>
    </row>
    <row r="458" spans="1:20" x14ac:dyDescent="0.85">
      <c r="A458" s="1">
        <v>41164</v>
      </c>
      <c r="B458" t="s">
        <v>82</v>
      </c>
      <c r="C458" t="s">
        <v>958</v>
      </c>
      <c r="D458" t="s">
        <v>959</v>
      </c>
      <c r="E458" t="s">
        <v>119</v>
      </c>
      <c r="F458" t="s">
        <v>120</v>
      </c>
      <c r="G458" t="s">
        <v>121</v>
      </c>
      <c r="H458">
        <v>2000</v>
      </c>
      <c r="I458" s="2">
        <v>50000</v>
      </c>
      <c r="J458" s="2">
        <v>0</v>
      </c>
      <c r="K458" s="2">
        <v>50000</v>
      </c>
      <c r="L458" t="s">
        <v>18</v>
      </c>
      <c r="M458" s="3" t="b">
        <f>trust_funds5[[#This Row],[Contributions Outstanding (USD)]]=0</f>
        <v>1</v>
      </c>
      <c r="N458" s="3" t="str">
        <f t="shared" si="35"/>
        <v>Outstanding</v>
      </c>
      <c r="O458" s="3" t="str">
        <f t="shared" si="36"/>
        <v>High Contribution &amp; Recent</v>
      </c>
      <c r="P458" s="3" t="str">
        <f t="shared" si="37"/>
        <v>Other</v>
      </c>
      <c r="Q458" s="3" t="str">
        <f t="shared" si="38"/>
        <v>Other</v>
      </c>
      <c r="R458" s="3" t="str">
        <f t="shared" si="39"/>
        <v>Not LCLS</v>
      </c>
      <c r="S458" s="3" t="str" cm="1">
        <f t="array" ref="S458">_xlfn.IFS(G458 &gt; 5000000, "Very High", G458 &gt; 1000000, "High", G458 &gt; 500000, "Medium", TRUE, "Low")</f>
        <v>Very High</v>
      </c>
      <c r="T458" s="3" t="str" cm="1">
        <f t="array" ref="T458">_xlfn.IFS(B458 &gt;= 2005, "Post-2005", B458 &gt;= 2000, "2000-2004", TRUE, "Pre-2000")</f>
        <v>Post-2005</v>
      </c>
    </row>
    <row r="459" spans="1:20" x14ac:dyDescent="0.85">
      <c r="A459" s="1">
        <v>41164</v>
      </c>
      <c r="B459" t="s">
        <v>82</v>
      </c>
      <c r="C459" t="s">
        <v>960</v>
      </c>
      <c r="D459" t="s">
        <v>961</v>
      </c>
      <c r="E459" t="s">
        <v>70</v>
      </c>
      <c r="F459" t="s">
        <v>71</v>
      </c>
      <c r="G459" t="s">
        <v>72</v>
      </c>
      <c r="H459">
        <v>2000</v>
      </c>
      <c r="I459" s="2">
        <v>199980</v>
      </c>
      <c r="J459" s="2">
        <v>0</v>
      </c>
      <c r="K459" s="2">
        <v>199980</v>
      </c>
      <c r="L459" t="s">
        <v>18</v>
      </c>
      <c r="M459" s="3" t="b">
        <f>trust_funds5[[#This Row],[Contributions Outstanding (USD)]]=0</f>
        <v>1</v>
      </c>
      <c r="N459" s="3" t="str">
        <f t="shared" si="35"/>
        <v>Outstanding</v>
      </c>
      <c r="O459" s="3" t="str">
        <f t="shared" si="36"/>
        <v>High Contribution &amp; Recent</v>
      </c>
      <c r="P459" s="3" t="str">
        <f t="shared" si="37"/>
        <v>Other</v>
      </c>
      <c r="Q459" s="3" t="str">
        <f t="shared" si="38"/>
        <v>Other</v>
      </c>
      <c r="R459" s="3" t="str">
        <f t="shared" si="39"/>
        <v>Not LCLS</v>
      </c>
      <c r="S459" s="3" t="str" cm="1">
        <f t="array" ref="S459">_xlfn.IFS(G459 &gt; 5000000, "Very High", G459 &gt; 1000000, "High", G459 &gt; 500000, "Medium", TRUE, "Low")</f>
        <v>Very High</v>
      </c>
      <c r="T459" s="3" t="str" cm="1">
        <f t="array" ref="T459">_xlfn.IFS(B459 &gt;= 2005, "Post-2005", B459 &gt;= 2000, "2000-2004", TRUE, "Pre-2000")</f>
        <v>Post-2005</v>
      </c>
    </row>
    <row r="460" spans="1:20" x14ac:dyDescent="0.85">
      <c r="A460" s="1">
        <v>41164</v>
      </c>
      <c r="B460" t="s">
        <v>82</v>
      </c>
      <c r="C460" t="s">
        <v>962</v>
      </c>
      <c r="D460" t="s">
        <v>963</v>
      </c>
      <c r="E460" t="s">
        <v>31</v>
      </c>
      <c r="F460" t="s">
        <v>32</v>
      </c>
      <c r="H460">
        <v>2000</v>
      </c>
      <c r="I460" s="2">
        <v>160000</v>
      </c>
      <c r="J460" s="2">
        <v>0</v>
      </c>
      <c r="K460" s="2">
        <v>160000</v>
      </c>
      <c r="L460" t="s">
        <v>18</v>
      </c>
      <c r="M460" s="3" t="b">
        <f>trust_funds5[[#This Row],[Contributions Outstanding (USD)]]=0</f>
        <v>1</v>
      </c>
      <c r="N460" s="3" t="str">
        <f t="shared" si="35"/>
        <v>Outstanding</v>
      </c>
      <c r="O460" s="3" t="str">
        <f t="shared" si="36"/>
        <v>High Contribution &amp; Recent</v>
      </c>
      <c r="P460" s="3" t="str">
        <f t="shared" si="37"/>
        <v>Other</v>
      </c>
      <c r="Q460" s="3" t="str">
        <f t="shared" si="38"/>
        <v>Other</v>
      </c>
      <c r="R460" s="3" t="str">
        <f t="shared" si="39"/>
        <v>Not LCLS</v>
      </c>
      <c r="S460" s="3" t="str" cm="1">
        <f t="array" ref="S460">_xlfn.IFS(G460 &gt; 5000000, "Very High", G460 &gt; 1000000, "High", G460 &gt; 500000, "Medium", TRUE, "Low")</f>
        <v>Low</v>
      </c>
      <c r="T460" s="3" t="str" cm="1">
        <f t="array" ref="T460">_xlfn.IFS(B460 &gt;= 2005, "Post-2005", B460 &gt;= 2000, "2000-2004", TRUE, "Pre-2000")</f>
        <v>Post-2005</v>
      </c>
    </row>
    <row r="461" spans="1:20" x14ac:dyDescent="0.85">
      <c r="A461" s="1">
        <v>41164</v>
      </c>
      <c r="B461" t="s">
        <v>82</v>
      </c>
      <c r="C461" t="s">
        <v>964</v>
      </c>
      <c r="D461" t="s">
        <v>965</v>
      </c>
      <c r="E461" t="s">
        <v>31</v>
      </c>
      <c r="F461" t="s">
        <v>32</v>
      </c>
      <c r="H461">
        <v>2000</v>
      </c>
      <c r="I461" s="2">
        <v>225000</v>
      </c>
      <c r="J461" s="2">
        <v>0</v>
      </c>
      <c r="K461" s="2">
        <v>225000</v>
      </c>
      <c r="L461" t="s">
        <v>18</v>
      </c>
      <c r="M461" s="3" t="b">
        <f>trust_funds5[[#This Row],[Contributions Outstanding (USD)]]=0</f>
        <v>1</v>
      </c>
      <c r="N461" s="3" t="str">
        <f t="shared" si="35"/>
        <v>Outstanding</v>
      </c>
      <c r="O461" s="3" t="str">
        <f t="shared" si="36"/>
        <v>High Contribution &amp; Recent</v>
      </c>
      <c r="P461" s="3" t="str">
        <f t="shared" si="37"/>
        <v>Other</v>
      </c>
      <c r="Q461" s="3" t="str">
        <f t="shared" si="38"/>
        <v>Other</v>
      </c>
      <c r="R461" s="3" t="str">
        <f t="shared" si="39"/>
        <v>Not LCLS</v>
      </c>
      <c r="S461" s="3" t="str" cm="1">
        <f t="array" ref="S461">_xlfn.IFS(G461 &gt; 5000000, "Very High", G461 &gt; 1000000, "High", G461 &gt; 500000, "Medium", TRUE, "Low")</f>
        <v>Low</v>
      </c>
      <c r="T461" s="3" t="str" cm="1">
        <f t="array" ref="T461">_xlfn.IFS(B461 &gt;= 2005, "Post-2005", B461 &gt;= 2000, "2000-2004", TRUE, "Pre-2000")</f>
        <v>Post-2005</v>
      </c>
    </row>
    <row r="462" spans="1:20" x14ac:dyDescent="0.85">
      <c r="A462" s="1">
        <v>41164</v>
      </c>
      <c r="B462" t="s">
        <v>82</v>
      </c>
      <c r="C462" t="s">
        <v>966</v>
      </c>
      <c r="D462" t="s">
        <v>967</v>
      </c>
      <c r="E462" t="s">
        <v>31</v>
      </c>
      <c r="F462" t="s">
        <v>32</v>
      </c>
      <c r="H462">
        <v>2000</v>
      </c>
      <c r="I462" s="2">
        <v>269666.96999999997</v>
      </c>
      <c r="J462" s="2">
        <v>0</v>
      </c>
      <c r="K462" s="2">
        <v>269666.96999999997</v>
      </c>
      <c r="L462" t="s">
        <v>18</v>
      </c>
      <c r="M462" s="3" t="b">
        <f>trust_funds5[[#This Row],[Contributions Outstanding (USD)]]=0</f>
        <v>1</v>
      </c>
      <c r="N462" s="3" t="str">
        <f t="shared" si="35"/>
        <v>Outstanding</v>
      </c>
      <c r="O462" s="3" t="str">
        <f t="shared" si="36"/>
        <v>High Contribution &amp; Recent</v>
      </c>
      <c r="P462" s="3" t="str">
        <f t="shared" si="37"/>
        <v>Other</v>
      </c>
      <c r="Q462" s="3" t="str">
        <f t="shared" si="38"/>
        <v>Other</v>
      </c>
      <c r="R462" s="3" t="str">
        <f t="shared" si="39"/>
        <v>Not LCLS</v>
      </c>
      <c r="S462" s="3" t="str" cm="1">
        <f t="array" ref="S462">_xlfn.IFS(G462 &gt; 5000000, "Very High", G462 &gt; 1000000, "High", G462 &gt; 500000, "Medium", TRUE, "Low")</f>
        <v>Low</v>
      </c>
      <c r="T462" s="3" t="str" cm="1">
        <f t="array" ref="T462">_xlfn.IFS(B462 &gt;= 2005, "Post-2005", B462 &gt;= 2000, "2000-2004", TRUE, "Pre-2000")</f>
        <v>Post-2005</v>
      </c>
    </row>
    <row r="463" spans="1:20" x14ac:dyDescent="0.85">
      <c r="A463" s="1">
        <v>41164</v>
      </c>
      <c r="B463" t="s">
        <v>82</v>
      </c>
      <c r="C463" t="s">
        <v>968</v>
      </c>
      <c r="D463" t="s">
        <v>969</v>
      </c>
      <c r="E463" t="s">
        <v>49</v>
      </c>
      <c r="F463" t="s">
        <v>50</v>
      </c>
      <c r="G463" t="s">
        <v>51</v>
      </c>
      <c r="H463">
        <v>2000</v>
      </c>
      <c r="I463" s="2">
        <v>1220000</v>
      </c>
      <c r="J463" s="2">
        <v>0</v>
      </c>
      <c r="K463" s="2">
        <v>1220000</v>
      </c>
      <c r="L463" t="s">
        <v>18</v>
      </c>
      <c r="M463" s="3" t="b">
        <f>trust_funds5[[#This Row],[Contributions Outstanding (USD)]]=0</f>
        <v>1</v>
      </c>
      <c r="N463" s="3" t="str">
        <f t="shared" si="35"/>
        <v>Outstanding</v>
      </c>
      <c r="O463" s="3" t="str">
        <f t="shared" si="36"/>
        <v>High Contribution &amp; Recent</v>
      </c>
      <c r="P463" s="3" t="str">
        <f t="shared" si="37"/>
        <v>Other</v>
      </c>
      <c r="Q463" s="3" t="str">
        <f t="shared" si="38"/>
        <v>Other</v>
      </c>
      <c r="R463" s="3" t="str">
        <f t="shared" si="39"/>
        <v>Not LCLS</v>
      </c>
      <c r="S463" s="3" t="str" cm="1">
        <f t="array" ref="S463">_xlfn.IFS(G463 &gt; 5000000, "Very High", G463 &gt; 1000000, "High", G463 &gt; 500000, "Medium", TRUE, "Low")</f>
        <v>Very High</v>
      </c>
      <c r="T463" s="3" t="str" cm="1">
        <f t="array" ref="T463">_xlfn.IFS(B463 &gt;= 2005, "Post-2005", B463 &gt;= 2000, "2000-2004", TRUE, "Pre-2000")</f>
        <v>Post-2005</v>
      </c>
    </row>
    <row r="464" spans="1:20" x14ac:dyDescent="0.85">
      <c r="A464" s="1">
        <v>41164</v>
      </c>
      <c r="B464" t="s">
        <v>82</v>
      </c>
      <c r="C464" t="s">
        <v>970</v>
      </c>
      <c r="D464" t="s">
        <v>971</v>
      </c>
      <c r="E464" t="s">
        <v>15</v>
      </c>
      <c r="F464" t="s">
        <v>16</v>
      </c>
      <c r="G464" t="s">
        <v>17</v>
      </c>
      <c r="H464">
        <v>2000</v>
      </c>
      <c r="I464" s="2">
        <v>1366621.63</v>
      </c>
      <c r="J464" s="2">
        <v>0</v>
      </c>
      <c r="K464" s="2">
        <v>1366621.63</v>
      </c>
      <c r="L464" t="s">
        <v>18</v>
      </c>
      <c r="M464" s="3" t="b">
        <f>trust_funds5[[#This Row],[Contributions Outstanding (USD)]]=0</f>
        <v>1</v>
      </c>
      <c r="N464" s="3" t="str">
        <f t="shared" si="35"/>
        <v>Outstanding</v>
      </c>
      <c r="O464" s="3" t="str">
        <f t="shared" si="36"/>
        <v>High Contribution &amp; Recent</v>
      </c>
      <c r="P464" s="3" t="str">
        <f t="shared" si="37"/>
        <v>Other</v>
      </c>
      <c r="Q464" s="3" t="str">
        <f t="shared" si="38"/>
        <v>Other</v>
      </c>
      <c r="R464" s="3" t="str">
        <f t="shared" si="39"/>
        <v>Not LCLS</v>
      </c>
      <c r="S464" s="3" t="str" cm="1">
        <f t="array" ref="S464">_xlfn.IFS(G464 &gt; 5000000, "Very High", G464 &gt; 1000000, "High", G464 &gt; 500000, "Medium", TRUE, "Low")</f>
        <v>Very High</v>
      </c>
      <c r="T464" s="3" t="str" cm="1">
        <f t="array" ref="T464">_xlfn.IFS(B464 &gt;= 2005, "Post-2005", B464 &gt;= 2000, "2000-2004", TRUE, "Pre-2000")</f>
        <v>Post-2005</v>
      </c>
    </row>
    <row r="465" spans="1:20" x14ac:dyDescent="0.85">
      <c r="A465" s="1">
        <v>41164</v>
      </c>
      <c r="B465" t="s">
        <v>82</v>
      </c>
      <c r="C465" t="s">
        <v>972</v>
      </c>
      <c r="D465" t="s">
        <v>973</v>
      </c>
      <c r="E465" t="s">
        <v>119</v>
      </c>
      <c r="F465" t="s">
        <v>120</v>
      </c>
      <c r="G465" t="s">
        <v>121</v>
      </c>
      <c r="H465">
        <v>2000</v>
      </c>
      <c r="I465" s="2">
        <v>621436.43999999994</v>
      </c>
      <c r="J465" s="2">
        <v>0</v>
      </c>
      <c r="K465" s="2">
        <v>621436.43999999994</v>
      </c>
      <c r="L465" t="s">
        <v>18</v>
      </c>
      <c r="M465" s="3" t="b">
        <f>trust_funds5[[#This Row],[Contributions Outstanding (USD)]]=0</f>
        <v>1</v>
      </c>
      <c r="N465" s="3" t="str">
        <f t="shared" si="35"/>
        <v>Outstanding</v>
      </c>
      <c r="O465" s="3" t="str">
        <f t="shared" si="36"/>
        <v>High Contribution &amp; Recent</v>
      </c>
      <c r="P465" s="3" t="str">
        <f t="shared" si="37"/>
        <v>Other</v>
      </c>
      <c r="Q465" s="3" t="str">
        <f t="shared" si="38"/>
        <v>Other</v>
      </c>
      <c r="R465" s="3" t="str">
        <f t="shared" si="39"/>
        <v>Not LCLS</v>
      </c>
      <c r="S465" s="3" t="str" cm="1">
        <f t="array" ref="S465">_xlfn.IFS(G465 &gt; 5000000, "Very High", G465 &gt; 1000000, "High", G465 &gt; 500000, "Medium", TRUE, "Low")</f>
        <v>Very High</v>
      </c>
      <c r="T465" s="3" t="str" cm="1">
        <f t="array" ref="T465">_xlfn.IFS(B465 &gt;= 2005, "Post-2005", B465 &gt;= 2000, "2000-2004", TRUE, "Pre-2000")</f>
        <v>Post-2005</v>
      </c>
    </row>
    <row r="466" spans="1:20" x14ac:dyDescent="0.85">
      <c r="A466" s="1">
        <v>41164</v>
      </c>
      <c r="B466" t="s">
        <v>82</v>
      </c>
      <c r="C466" t="s">
        <v>974</v>
      </c>
      <c r="D466" t="s">
        <v>975</v>
      </c>
      <c r="E466" t="s">
        <v>119</v>
      </c>
      <c r="F466" t="s">
        <v>120</v>
      </c>
      <c r="G466" t="s">
        <v>121</v>
      </c>
      <c r="H466">
        <v>2000</v>
      </c>
      <c r="I466" s="2">
        <v>621318.91</v>
      </c>
      <c r="J466" s="2">
        <v>0</v>
      </c>
      <c r="K466" s="2">
        <v>621318.91</v>
      </c>
      <c r="L466" t="s">
        <v>18</v>
      </c>
      <c r="M466" s="3" t="b">
        <f>trust_funds5[[#This Row],[Contributions Outstanding (USD)]]=0</f>
        <v>1</v>
      </c>
      <c r="N466" s="3" t="str">
        <f t="shared" si="35"/>
        <v>Outstanding</v>
      </c>
      <c r="O466" s="3" t="str">
        <f t="shared" si="36"/>
        <v>High Contribution &amp; Recent</v>
      </c>
      <c r="P466" s="3" t="str">
        <f t="shared" si="37"/>
        <v>Other</v>
      </c>
      <c r="Q466" s="3" t="str">
        <f t="shared" si="38"/>
        <v>Other</v>
      </c>
      <c r="R466" s="3" t="str">
        <f t="shared" si="39"/>
        <v>Not LCLS</v>
      </c>
      <c r="S466" s="3" t="str" cm="1">
        <f t="array" ref="S466">_xlfn.IFS(G466 &gt; 5000000, "Very High", G466 &gt; 1000000, "High", G466 &gt; 500000, "Medium", TRUE, "Low")</f>
        <v>Very High</v>
      </c>
      <c r="T466" s="3" t="str" cm="1">
        <f t="array" ref="T466">_xlfn.IFS(B466 &gt;= 2005, "Post-2005", B466 &gt;= 2000, "2000-2004", TRUE, "Pre-2000")</f>
        <v>Post-2005</v>
      </c>
    </row>
    <row r="467" spans="1:20" x14ac:dyDescent="0.85">
      <c r="A467" s="1">
        <v>41164</v>
      </c>
      <c r="B467" t="s">
        <v>82</v>
      </c>
      <c r="C467" t="s">
        <v>976</v>
      </c>
      <c r="D467" t="s">
        <v>977</v>
      </c>
      <c r="E467" t="s">
        <v>42</v>
      </c>
      <c r="F467" t="s">
        <v>43</v>
      </c>
      <c r="G467" t="s">
        <v>44</v>
      </c>
      <c r="H467">
        <v>2000</v>
      </c>
      <c r="I467" s="2">
        <v>510171.55</v>
      </c>
      <c r="J467" s="2">
        <v>0</v>
      </c>
      <c r="K467" s="2">
        <v>510171.55</v>
      </c>
      <c r="L467" t="s">
        <v>18</v>
      </c>
      <c r="M467" s="3" t="b">
        <f>trust_funds5[[#This Row],[Contributions Outstanding (USD)]]=0</f>
        <v>1</v>
      </c>
      <c r="N467" s="3" t="str">
        <f t="shared" si="35"/>
        <v>Outstanding</v>
      </c>
      <c r="O467" s="3" t="str">
        <f t="shared" si="36"/>
        <v>High Contribution &amp; Recent</v>
      </c>
      <c r="P467" s="3" t="str">
        <f t="shared" si="37"/>
        <v>Other</v>
      </c>
      <c r="Q467" s="3" t="str">
        <f t="shared" si="38"/>
        <v>Other</v>
      </c>
      <c r="R467" s="3" t="str">
        <f t="shared" si="39"/>
        <v>Not LCLS</v>
      </c>
      <c r="S467" s="3" t="str" cm="1">
        <f t="array" ref="S467">_xlfn.IFS(G467 &gt; 5000000, "Very High", G467 &gt; 1000000, "High", G467 &gt; 500000, "Medium", TRUE, "Low")</f>
        <v>Very High</v>
      </c>
      <c r="T467" s="3" t="str" cm="1">
        <f t="array" ref="T467">_xlfn.IFS(B467 &gt;= 2005, "Post-2005", B467 &gt;= 2000, "2000-2004", TRUE, "Pre-2000")</f>
        <v>Post-2005</v>
      </c>
    </row>
    <row r="468" spans="1:20" x14ac:dyDescent="0.85">
      <c r="A468" s="1">
        <v>41164</v>
      </c>
      <c r="B468" t="s">
        <v>82</v>
      </c>
      <c r="C468" t="s">
        <v>978</v>
      </c>
      <c r="D468" t="s">
        <v>979</v>
      </c>
      <c r="E468" t="s">
        <v>15</v>
      </c>
      <c r="F468" t="s">
        <v>16</v>
      </c>
      <c r="G468" t="s">
        <v>17</v>
      </c>
      <c r="H468">
        <v>2000</v>
      </c>
      <c r="I468" s="2">
        <v>257531.09</v>
      </c>
      <c r="J468" s="2">
        <v>0</v>
      </c>
      <c r="K468" s="2">
        <v>257531.09</v>
      </c>
      <c r="L468" t="s">
        <v>18</v>
      </c>
      <c r="M468" s="3" t="b">
        <f>trust_funds5[[#This Row],[Contributions Outstanding (USD)]]=0</f>
        <v>1</v>
      </c>
      <c r="N468" s="3" t="str">
        <f t="shared" si="35"/>
        <v>Outstanding</v>
      </c>
      <c r="O468" s="3" t="str">
        <f t="shared" si="36"/>
        <v>High Contribution &amp; Recent</v>
      </c>
      <c r="P468" s="3" t="str">
        <f t="shared" si="37"/>
        <v>Other</v>
      </c>
      <c r="Q468" s="3" t="str">
        <f t="shared" si="38"/>
        <v>Other</v>
      </c>
      <c r="R468" s="3" t="str">
        <f t="shared" si="39"/>
        <v>Not LCLS</v>
      </c>
      <c r="S468" s="3" t="str" cm="1">
        <f t="array" ref="S468">_xlfn.IFS(G468 &gt; 5000000, "Very High", G468 &gt; 1000000, "High", G468 &gt; 500000, "Medium", TRUE, "Low")</f>
        <v>Very High</v>
      </c>
      <c r="T468" s="3" t="str" cm="1">
        <f t="array" ref="T468">_xlfn.IFS(B468 &gt;= 2005, "Post-2005", B468 &gt;= 2000, "2000-2004", TRUE, "Pre-2000")</f>
        <v>Post-2005</v>
      </c>
    </row>
    <row r="469" spans="1:20" x14ac:dyDescent="0.85">
      <c r="A469" s="1">
        <v>41164</v>
      </c>
      <c r="B469" t="s">
        <v>82</v>
      </c>
      <c r="C469" t="s">
        <v>980</v>
      </c>
      <c r="D469" t="s">
        <v>981</v>
      </c>
      <c r="E469" t="s">
        <v>15</v>
      </c>
      <c r="F469" t="s">
        <v>16</v>
      </c>
      <c r="G469" t="s">
        <v>17</v>
      </c>
      <c r="H469">
        <v>2000</v>
      </c>
      <c r="I469" s="2">
        <v>325302.43</v>
      </c>
      <c r="J469" s="2">
        <v>0</v>
      </c>
      <c r="K469" s="2">
        <v>325302.43</v>
      </c>
      <c r="L469" t="s">
        <v>18</v>
      </c>
      <c r="M469" s="3" t="b">
        <f>trust_funds5[[#This Row],[Contributions Outstanding (USD)]]=0</f>
        <v>1</v>
      </c>
      <c r="N469" s="3" t="str">
        <f t="shared" si="35"/>
        <v>Outstanding</v>
      </c>
      <c r="O469" s="3" t="str">
        <f t="shared" si="36"/>
        <v>High Contribution &amp; Recent</v>
      </c>
      <c r="P469" s="3" t="str">
        <f t="shared" si="37"/>
        <v>Other</v>
      </c>
      <c r="Q469" s="3" t="str">
        <f t="shared" si="38"/>
        <v>Other</v>
      </c>
      <c r="R469" s="3" t="str">
        <f t="shared" si="39"/>
        <v>Not LCLS</v>
      </c>
      <c r="S469" s="3" t="str" cm="1">
        <f t="array" ref="S469">_xlfn.IFS(G469 &gt; 5000000, "Very High", G469 &gt; 1000000, "High", G469 &gt; 500000, "Medium", TRUE, "Low")</f>
        <v>Very High</v>
      </c>
      <c r="T469" s="3" t="str" cm="1">
        <f t="array" ref="T469">_xlfn.IFS(B469 &gt;= 2005, "Post-2005", B469 &gt;= 2000, "2000-2004", TRUE, "Pre-2000")</f>
        <v>Post-2005</v>
      </c>
    </row>
    <row r="470" spans="1:20" x14ac:dyDescent="0.85">
      <c r="A470" s="1">
        <v>41164</v>
      </c>
      <c r="B470" t="s">
        <v>12</v>
      </c>
      <c r="C470" t="s">
        <v>982</v>
      </c>
      <c r="D470" t="s">
        <v>983</v>
      </c>
      <c r="E470" t="s">
        <v>31</v>
      </c>
      <c r="F470" t="s">
        <v>32</v>
      </c>
      <c r="H470">
        <v>2000</v>
      </c>
      <c r="I470" s="2">
        <v>211700</v>
      </c>
      <c r="J470" s="2">
        <v>0</v>
      </c>
      <c r="K470" s="2">
        <v>211700</v>
      </c>
      <c r="L470" t="s">
        <v>18</v>
      </c>
      <c r="M470" s="3" t="b">
        <f>trust_funds5[[#This Row],[Contributions Outstanding (USD)]]=0</f>
        <v>1</v>
      </c>
      <c r="N470" s="3" t="str">
        <f t="shared" si="35"/>
        <v>Outstanding</v>
      </c>
      <c r="O470" s="3" t="str">
        <f t="shared" si="36"/>
        <v>High Contribution &amp; Recent</v>
      </c>
      <c r="P470" s="3" t="str">
        <f t="shared" si="37"/>
        <v>Other</v>
      </c>
      <c r="Q470" s="3" t="str">
        <f t="shared" si="38"/>
        <v>Other</v>
      </c>
      <c r="R470" s="3" t="str">
        <f t="shared" si="39"/>
        <v>Not LCLS</v>
      </c>
      <c r="S470" s="3" t="str" cm="1">
        <f t="array" ref="S470">_xlfn.IFS(G470 &gt; 5000000, "Very High", G470 &gt; 1000000, "High", G470 &gt; 500000, "Medium", TRUE, "Low")</f>
        <v>Low</v>
      </c>
      <c r="T470" s="3" t="str" cm="1">
        <f t="array" ref="T470">_xlfn.IFS(B470 &gt;= 2005, "Post-2005", B470 &gt;= 2000, "2000-2004", TRUE, "Pre-2000")</f>
        <v>Post-2005</v>
      </c>
    </row>
    <row r="471" spans="1:20" x14ac:dyDescent="0.85">
      <c r="A471" s="1">
        <v>41164</v>
      </c>
      <c r="B471" t="s">
        <v>12</v>
      </c>
      <c r="C471" t="s">
        <v>984</v>
      </c>
      <c r="D471" t="s">
        <v>985</v>
      </c>
      <c r="E471" t="s">
        <v>119</v>
      </c>
      <c r="F471" t="s">
        <v>120</v>
      </c>
      <c r="G471" t="s">
        <v>121</v>
      </c>
      <c r="H471">
        <v>2000</v>
      </c>
      <c r="I471" s="2">
        <v>1534967.06</v>
      </c>
      <c r="J471" s="2">
        <v>0</v>
      </c>
      <c r="K471" s="2">
        <v>1534967.06</v>
      </c>
      <c r="L471" t="s">
        <v>18</v>
      </c>
      <c r="M471" s="3" t="b">
        <f>trust_funds5[[#This Row],[Contributions Outstanding (USD)]]=0</f>
        <v>1</v>
      </c>
      <c r="N471" s="3" t="str">
        <f t="shared" si="35"/>
        <v>Outstanding</v>
      </c>
      <c r="O471" s="3" t="str">
        <f t="shared" si="36"/>
        <v>High Contribution &amp; Recent</v>
      </c>
      <c r="P471" s="3" t="str">
        <f t="shared" si="37"/>
        <v>Other</v>
      </c>
      <c r="Q471" s="3" t="str">
        <f t="shared" si="38"/>
        <v>Other</v>
      </c>
      <c r="R471" s="3" t="str">
        <f t="shared" si="39"/>
        <v>Not LCLS</v>
      </c>
      <c r="S471" s="3" t="str" cm="1">
        <f t="array" ref="S471">_xlfn.IFS(G471 &gt; 5000000, "Very High", G471 &gt; 1000000, "High", G471 &gt; 500000, "Medium", TRUE, "Low")</f>
        <v>Very High</v>
      </c>
      <c r="T471" s="3" t="str" cm="1">
        <f t="array" ref="T471">_xlfn.IFS(B471 &gt;= 2005, "Post-2005", B471 &gt;= 2000, "2000-2004", TRUE, "Pre-2000")</f>
        <v>Post-2005</v>
      </c>
    </row>
    <row r="472" spans="1:20" x14ac:dyDescent="0.85">
      <c r="A472" s="1">
        <v>41164</v>
      </c>
      <c r="B472" t="s">
        <v>12</v>
      </c>
      <c r="C472" t="s">
        <v>986</v>
      </c>
      <c r="D472" t="s">
        <v>987</v>
      </c>
      <c r="E472" t="s">
        <v>62</v>
      </c>
      <c r="F472" t="s">
        <v>63</v>
      </c>
      <c r="H472">
        <v>2000</v>
      </c>
      <c r="I472" s="2">
        <v>45233.75</v>
      </c>
      <c r="J472" s="2">
        <v>0</v>
      </c>
      <c r="K472" s="2">
        <v>45233.75</v>
      </c>
      <c r="L472" t="s">
        <v>18</v>
      </c>
      <c r="M472" s="3" t="b">
        <f>trust_funds5[[#This Row],[Contributions Outstanding (USD)]]=0</f>
        <v>1</v>
      </c>
      <c r="N472" s="3" t="str">
        <f t="shared" si="35"/>
        <v>Outstanding</v>
      </c>
      <c r="O472" s="3" t="str">
        <f t="shared" si="36"/>
        <v>High Contribution &amp; Recent</v>
      </c>
      <c r="P472" s="3" t="str">
        <f t="shared" si="37"/>
        <v>Other</v>
      </c>
      <c r="Q472" s="3" t="str">
        <f t="shared" si="38"/>
        <v>Other</v>
      </c>
      <c r="R472" s="3" t="str">
        <f t="shared" si="39"/>
        <v>Not LCLS</v>
      </c>
      <c r="S472" s="3" t="str" cm="1">
        <f t="array" ref="S472">_xlfn.IFS(G472 &gt; 5000000, "Very High", G472 &gt; 1000000, "High", G472 &gt; 500000, "Medium", TRUE, "Low")</f>
        <v>Low</v>
      </c>
      <c r="T472" s="3" t="str" cm="1">
        <f t="array" ref="T472">_xlfn.IFS(B472 &gt;= 2005, "Post-2005", B472 &gt;= 2000, "2000-2004", TRUE, "Pre-2000")</f>
        <v>Post-2005</v>
      </c>
    </row>
    <row r="473" spans="1:20" x14ac:dyDescent="0.85">
      <c r="A473" s="1">
        <v>41164</v>
      </c>
      <c r="B473" t="s">
        <v>374</v>
      </c>
      <c r="C473" t="s">
        <v>988</v>
      </c>
      <c r="D473" t="s">
        <v>989</v>
      </c>
      <c r="E473" t="s">
        <v>56</v>
      </c>
      <c r="F473" t="s">
        <v>57</v>
      </c>
      <c r="G473" t="s">
        <v>58</v>
      </c>
      <c r="H473">
        <v>2000</v>
      </c>
      <c r="I473" s="2">
        <v>417594.43</v>
      </c>
      <c r="J473" s="2">
        <v>0</v>
      </c>
      <c r="K473" s="2">
        <v>417594.43</v>
      </c>
      <c r="L473" t="s">
        <v>18</v>
      </c>
      <c r="M473" s="3" t="b">
        <f>trust_funds5[[#This Row],[Contributions Outstanding (USD)]]=0</f>
        <v>1</v>
      </c>
      <c r="N473" s="3" t="str">
        <f t="shared" si="35"/>
        <v>Outstanding</v>
      </c>
      <c r="O473" s="3" t="str">
        <f t="shared" si="36"/>
        <v>High Contribution &amp; Recent</v>
      </c>
      <c r="P473" s="3" t="str">
        <f t="shared" si="37"/>
        <v>Other</v>
      </c>
      <c r="Q473" s="3" t="str">
        <f t="shared" si="38"/>
        <v>Other</v>
      </c>
      <c r="R473" s="3" t="str">
        <f t="shared" si="39"/>
        <v>Not LCLS</v>
      </c>
      <c r="S473" s="3" t="str" cm="1">
        <f t="array" ref="S473">_xlfn.IFS(G473 &gt; 5000000, "Very High", G473 &gt; 1000000, "High", G473 &gt; 500000, "Medium", TRUE, "Low")</f>
        <v>Very High</v>
      </c>
      <c r="T473" s="3" t="str" cm="1">
        <f t="array" ref="T473">_xlfn.IFS(B473 &gt;= 2005, "Post-2005", B473 &gt;= 2000, "2000-2004", TRUE, "Pre-2000")</f>
        <v>Post-2005</v>
      </c>
    </row>
    <row r="474" spans="1:20" x14ac:dyDescent="0.85">
      <c r="A474" s="1">
        <v>41164</v>
      </c>
      <c r="B474" t="s">
        <v>374</v>
      </c>
      <c r="C474" t="s">
        <v>990</v>
      </c>
      <c r="D474" t="s">
        <v>991</v>
      </c>
      <c r="E474" t="s">
        <v>992</v>
      </c>
      <c r="F474" t="s">
        <v>993</v>
      </c>
      <c r="G474" t="s">
        <v>994</v>
      </c>
      <c r="H474">
        <v>2000</v>
      </c>
      <c r="I474" s="2">
        <v>20000000</v>
      </c>
      <c r="J474" s="2">
        <v>0</v>
      </c>
      <c r="K474" s="2">
        <v>20000000</v>
      </c>
      <c r="L474" t="s">
        <v>18</v>
      </c>
      <c r="M474" s="3" t="b">
        <f>trust_funds5[[#This Row],[Contributions Outstanding (USD)]]=0</f>
        <v>1</v>
      </c>
      <c r="N474" s="3" t="str">
        <f t="shared" si="35"/>
        <v>Outstanding</v>
      </c>
      <c r="O474" s="3" t="str">
        <f t="shared" si="36"/>
        <v>High Contribution &amp; Recent</v>
      </c>
      <c r="P474" s="3" t="str">
        <f t="shared" si="37"/>
        <v>Other</v>
      </c>
      <c r="Q474" s="3" t="str">
        <f t="shared" si="38"/>
        <v>Other</v>
      </c>
      <c r="R474" s="3" t="str">
        <f t="shared" si="39"/>
        <v>Not LCLS</v>
      </c>
      <c r="S474" s="3" t="str" cm="1">
        <f t="array" ref="S474">_xlfn.IFS(G474 &gt; 5000000, "Very High", G474 &gt; 1000000, "High", G474 &gt; 500000, "Medium", TRUE, "Low")</f>
        <v>Very High</v>
      </c>
      <c r="T474" s="3" t="str" cm="1">
        <f t="array" ref="T474">_xlfn.IFS(B474 &gt;= 2005, "Post-2005", B474 &gt;= 2000, "2000-2004", TRUE, "Pre-2000")</f>
        <v>Post-2005</v>
      </c>
    </row>
    <row r="475" spans="1:20" x14ac:dyDescent="0.85">
      <c r="A475" s="1">
        <v>41164</v>
      </c>
      <c r="B475" t="s">
        <v>12</v>
      </c>
      <c r="C475" t="s">
        <v>995</v>
      </c>
      <c r="D475" t="s">
        <v>996</v>
      </c>
      <c r="E475" t="s">
        <v>200</v>
      </c>
      <c r="F475" t="s">
        <v>201</v>
      </c>
      <c r="G475" t="s">
        <v>202</v>
      </c>
      <c r="H475">
        <v>2000</v>
      </c>
      <c r="I475" s="2">
        <v>50000</v>
      </c>
      <c r="J475" s="2">
        <v>0</v>
      </c>
      <c r="K475" s="2">
        <v>50000</v>
      </c>
      <c r="L475" t="s">
        <v>18</v>
      </c>
      <c r="M475" s="3" t="b">
        <f>trust_funds5[[#This Row],[Contributions Outstanding (USD)]]=0</f>
        <v>1</v>
      </c>
      <c r="N475" s="3" t="str">
        <f t="shared" si="35"/>
        <v>Outstanding</v>
      </c>
      <c r="O475" s="3" t="str">
        <f t="shared" si="36"/>
        <v>High Contribution &amp; Recent</v>
      </c>
      <c r="P475" s="3" t="str">
        <f t="shared" si="37"/>
        <v>Other</v>
      </c>
      <c r="Q475" s="3" t="str">
        <f t="shared" si="38"/>
        <v>Other</v>
      </c>
      <c r="R475" s="3" t="str">
        <f t="shared" si="39"/>
        <v>Not LCLS</v>
      </c>
      <c r="S475" s="3" t="str" cm="1">
        <f t="array" ref="S475">_xlfn.IFS(G475 &gt; 5000000, "Very High", G475 &gt; 1000000, "High", G475 &gt; 500000, "Medium", TRUE, "Low")</f>
        <v>Very High</v>
      </c>
      <c r="T475" s="3" t="str" cm="1">
        <f t="array" ref="T475">_xlfn.IFS(B475 &gt;= 2005, "Post-2005", B475 &gt;= 2000, "2000-2004", TRUE, "Pre-2000")</f>
        <v>Post-2005</v>
      </c>
    </row>
    <row r="476" spans="1:20" x14ac:dyDescent="0.85">
      <c r="A476" s="1">
        <v>41164</v>
      </c>
      <c r="B476" t="s">
        <v>12</v>
      </c>
      <c r="C476" t="s">
        <v>997</v>
      </c>
      <c r="D476" t="s">
        <v>998</v>
      </c>
      <c r="E476" t="s">
        <v>42</v>
      </c>
      <c r="F476" t="s">
        <v>43</v>
      </c>
      <c r="G476" t="s">
        <v>44</v>
      </c>
      <c r="H476">
        <v>2000</v>
      </c>
      <c r="I476" s="2">
        <v>2678400.61</v>
      </c>
      <c r="J476" s="2">
        <v>0</v>
      </c>
      <c r="K476" s="2">
        <v>2678400.61</v>
      </c>
      <c r="L476" t="s">
        <v>18</v>
      </c>
      <c r="M476" s="3" t="b">
        <f>trust_funds5[[#This Row],[Contributions Outstanding (USD)]]=0</f>
        <v>1</v>
      </c>
      <c r="N476" s="3" t="str">
        <f t="shared" si="35"/>
        <v>Outstanding</v>
      </c>
      <c r="O476" s="3" t="str">
        <f t="shared" si="36"/>
        <v>High Contribution &amp; Recent</v>
      </c>
      <c r="P476" s="3" t="str">
        <f t="shared" si="37"/>
        <v>Other</v>
      </c>
      <c r="Q476" s="3" t="str">
        <f t="shared" si="38"/>
        <v>Other</v>
      </c>
      <c r="R476" s="3" t="str">
        <f t="shared" si="39"/>
        <v>Not LCLS</v>
      </c>
      <c r="S476" s="3" t="str" cm="1">
        <f t="array" ref="S476">_xlfn.IFS(G476 &gt; 5000000, "Very High", G476 &gt; 1000000, "High", G476 &gt; 500000, "Medium", TRUE, "Low")</f>
        <v>Very High</v>
      </c>
      <c r="T476" s="3" t="str" cm="1">
        <f t="array" ref="T476">_xlfn.IFS(B476 &gt;= 2005, "Post-2005", B476 &gt;= 2000, "2000-2004", TRUE, "Pre-2000")</f>
        <v>Post-2005</v>
      </c>
    </row>
    <row r="477" spans="1:20" x14ac:dyDescent="0.85">
      <c r="A477" s="1">
        <v>41164</v>
      </c>
      <c r="B477" t="s">
        <v>12</v>
      </c>
      <c r="C477" t="s">
        <v>999</v>
      </c>
      <c r="D477" t="s">
        <v>1000</v>
      </c>
      <c r="E477" t="s">
        <v>235</v>
      </c>
      <c r="F477" t="s">
        <v>236</v>
      </c>
      <c r="G477" t="s">
        <v>237</v>
      </c>
      <c r="H477">
        <v>2000</v>
      </c>
      <c r="I477" s="2">
        <v>2567940.0499999998</v>
      </c>
      <c r="J477" s="2">
        <v>0</v>
      </c>
      <c r="K477" s="2">
        <v>2567940.0499999998</v>
      </c>
      <c r="L477" t="s">
        <v>18</v>
      </c>
      <c r="M477" s="3" t="b">
        <f>trust_funds5[[#This Row],[Contributions Outstanding (USD)]]=0</f>
        <v>1</v>
      </c>
      <c r="N477" s="3" t="str">
        <f t="shared" si="35"/>
        <v>Outstanding</v>
      </c>
      <c r="O477" s="3" t="str">
        <f t="shared" si="36"/>
        <v>High Contribution &amp; Recent</v>
      </c>
      <c r="P477" s="3" t="str">
        <f t="shared" si="37"/>
        <v>Other</v>
      </c>
      <c r="Q477" s="3" t="str">
        <f t="shared" si="38"/>
        <v>Other</v>
      </c>
      <c r="R477" s="3" t="str">
        <f t="shared" si="39"/>
        <v>Not LCLS</v>
      </c>
      <c r="S477" s="3" t="str" cm="1">
        <f t="array" ref="S477">_xlfn.IFS(G477 &gt; 5000000, "Very High", G477 &gt; 1000000, "High", G477 &gt; 500000, "Medium", TRUE, "Low")</f>
        <v>Very High</v>
      </c>
      <c r="T477" s="3" t="str" cm="1">
        <f t="array" ref="T477">_xlfn.IFS(B477 &gt;= 2005, "Post-2005", B477 &gt;= 2000, "2000-2004", TRUE, "Pre-2000")</f>
        <v>Post-2005</v>
      </c>
    </row>
    <row r="478" spans="1:20" x14ac:dyDescent="0.85">
      <c r="A478" s="1">
        <v>41164</v>
      </c>
      <c r="B478" t="s">
        <v>12</v>
      </c>
      <c r="C478" t="s">
        <v>1001</v>
      </c>
      <c r="D478" t="s">
        <v>1002</v>
      </c>
      <c r="E478" t="s">
        <v>49</v>
      </c>
      <c r="F478" t="s">
        <v>50</v>
      </c>
      <c r="G478" t="s">
        <v>51</v>
      </c>
      <c r="H478">
        <v>2000</v>
      </c>
      <c r="I478" s="2">
        <v>69923</v>
      </c>
      <c r="J478" s="2">
        <v>0</v>
      </c>
      <c r="K478" s="2">
        <v>69923</v>
      </c>
      <c r="L478" t="s">
        <v>18</v>
      </c>
      <c r="M478" s="3" t="b">
        <f>trust_funds5[[#This Row],[Contributions Outstanding (USD)]]=0</f>
        <v>1</v>
      </c>
      <c r="N478" s="3" t="str">
        <f t="shared" si="35"/>
        <v>Outstanding</v>
      </c>
      <c r="O478" s="3" t="str">
        <f t="shared" si="36"/>
        <v>High Contribution &amp; Recent</v>
      </c>
      <c r="P478" s="3" t="str">
        <f t="shared" si="37"/>
        <v>Other</v>
      </c>
      <c r="Q478" s="3" t="str">
        <f t="shared" si="38"/>
        <v>Other</v>
      </c>
      <c r="R478" s="3" t="str">
        <f t="shared" si="39"/>
        <v>Not LCLS</v>
      </c>
      <c r="S478" s="3" t="str" cm="1">
        <f t="array" ref="S478">_xlfn.IFS(G478 &gt; 5000000, "Very High", G478 &gt; 1000000, "High", G478 &gt; 500000, "Medium", TRUE, "Low")</f>
        <v>Very High</v>
      </c>
      <c r="T478" s="3" t="str" cm="1">
        <f t="array" ref="T478">_xlfn.IFS(B478 &gt;= 2005, "Post-2005", B478 &gt;= 2000, "2000-2004", TRUE, "Pre-2000")</f>
        <v>Post-2005</v>
      </c>
    </row>
    <row r="479" spans="1:20" x14ac:dyDescent="0.85">
      <c r="A479" s="1">
        <v>41164</v>
      </c>
      <c r="B479" t="s">
        <v>28</v>
      </c>
      <c r="C479" t="s">
        <v>1003</v>
      </c>
      <c r="D479" t="s">
        <v>1004</v>
      </c>
      <c r="E479" t="s">
        <v>31</v>
      </c>
      <c r="F479" t="s">
        <v>32</v>
      </c>
      <c r="H479">
        <v>2000</v>
      </c>
      <c r="I479" s="2">
        <v>18187.939999999999</v>
      </c>
      <c r="J479" s="2">
        <v>0</v>
      </c>
      <c r="K479" s="2">
        <v>18187.939999999999</v>
      </c>
      <c r="L479" t="s">
        <v>18</v>
      </c>
      <c r="M479" s="3" t="b">
        <f>trust_funds5[[#This Row],[Contributions Outstanding (USD)]]=0</f>
        <v>1</v>
      </c>
      <c r="N479" s="3" t="str">
        <f t="shared" si="35"/>
        <v>Outstanding</v>
      </c>
      <c r="O479" s="3" t="str">
        <f t="shared" si="36"/>
        <v>High Contribution &amp; Recent</v>
      </c>
      <c r="P479" s="3" t="str">
        <f t="shared" si="37"/>
        <v>Other</v>
      </c>
      <c r="Q479" s="3" t="str">
        <f t="shared" si="38"/>
        <v>Other</v>
      </c>
      <c r="R479" s="3" t="str">
        <f t="shared" si="39"/>
        <v>Not LCLS</v>
      </c>
      <c r="S479" s="3" t="str" cm="1">
        <f t="array" ref="S479">_xlfn.IFS(G479 &gt; 5000000, "Very High", G479 &gt; 1000000, "High", G479 &gt; 500000, "Medium", TRUE, "Low")</f>
        <v>Low</v>
      </c>
      <c r="T479" s="3" t="str" cm="1">
        <f t="array" ref="T479">_xlfn.IFS(B479 &gt;= 2005, "Post-2005", B479 &gt;= 2000, "2000-2004", TRUE, "Pre-2000")</f>
        <v>Post-2005</v>
      </c>
    </row>
    <row r="480" spans="1:20" x14ac:dyDescent="0.85">
      <c r="A480" s="1">
        <v>41164</v>
      </c>
      <c r="B480" t="s">
        <v>12</v>
      </c>
      <c r="C480" t="s">
        <v>1005</v>
      </c>
      <c r="D480" t="s">
        <v>1006</v>
      </c>
      <c r="E480" t="s">
        <v>42</v>
      </c>
      <c r="F480" t="s">
        <v>43</v>
      </c>
      <c r="G480" t="s">
        <v>76</v>
      </c>
      <c r="H480">
        <v>2000</v>
      </c>
      <c r="I480" s="2">
        <v>7142401.6299999999</v>
      </c>
      <c r="J480" s="2">
        <v>0</v>
      </c>
      <c r="K480" s="2">
        <v>7142401.6299999999</v>
      </c>
      <c r="L480" t="s">
        <v>18</v>
      </c>
      <c r="M480" s="3" t="b">
        <f>trust_funds5[[#This Row],[Contributions Outstanding (USD)]]=0</f>
        <v>1</v>
      </c>
      <c r="N480" s="3" t="str">
        <f t="shared" si="35"/>
        <v>Outstanding</v>
      </c>
      <c r="O480" s="3" t="str">
        <f t="shared" si="36"/>
        <v>High Contribution &amp; Recent</v>
      </c>
      <c r="P480" s="3" t="str">
        <f t="shared" si="37"/>
        <v>Other</v>
      </c>
      <c r="Q480" s="3" t="str">
        <f t="shared" si="38"/>
        <v>Other</v>
      </c>
      <c r="R480" s="3" t="str">
        <f t="shared" si="39"/>
        <v>Not LCLS</v>
      </c>
      <c r="S480" s="3" t="str" cm="1">
        <f t="array" ref="S480">_xlfn.IFS(G480 &gt; 5000000, "Very High", G480 &gt; 1000000, "High", G480 &gt; 500000, "Medium", TRUE, "Low")</f>
        <v>Very High</v>
      </c>
      <c r="T480" s="3" t="str" cm="1">
        <f t="array" ref="T480">_xlfn.IFS(B480 &gt;= 2005, "Post-2005", B480 &gt;= 2000, "2000-2004", TRUE, "Pre-2000")</f>
        <v>Post-2005</v>
      </c>
    </row>
    <row r="481" spans="1:20" x14ac:dyDescent="0.85">
      <c r="A481" s="1">
        <v>41164</v>
      </c>
      <c r="B481" t="s">
        <v>12</v>
      </c>
      <c r="C481" t="s">
        <v>1007</v>
      </c>
      <c r="D481" t="s">
        <v>1008</v>
      </c>
      <c r="E481" t="s">
        <v>21</v>
      </c>
      <c r="F481" t="s">
        <v>22</v>
      </c>
      <c r="G481" t="s">
        <v>23</v>
      </c>
      <c r="H481">
        <v>2000</v>
      </c>
      <c r="I481" s="2">
        <v>1946116.89</v>
      </c>
      <c r="J481" s="2">
        <v>0</v>
      </c>
      <c r="K481" s="2">
        <v>1946116.89</v>
      </c>
      <c r="L481" t="s">
        <v>18</v>
      </c>
      <c r="M481" s="3" t="b">
        <f>trust_funds5[[#This Row],[Contributions Outstanding (USD)]]=0</f>
        <v>1</v>
      </c>
      <c r="N481" s="3" t="str">
        <f t="shared" si="35"/>
        <v>Outstanding</v>
      </c>
      <c r="O481" s="3" t="str">
        <f t="shared" si="36"/>
        <v>High Contribution &amp; Recent</v>
      </c>
      <c r="P481" s="3" t="str">
        <f t="shared" si="37"/>
        <v>Other</v>
      </c>
      <c r="Q481" s="3" t="str">
        <f t="shared" si="38"/>
        <v>Other</v>
      </c>
      <c r="R481" s="3" t="str">
        <f t="shared" si="39"/>
        <v>Not LCLS</v>
      </c>
      <c r="S481" s="3" t="str" cm="1">
        <f t="array" ref="S481">_xlfn.IFS(G481 &gt; 5000000, "Very High", G481 &gt; 1000000, "High", G481 &gt; 500000, "Medium", TRUE, "Low")</f>
        <v>Very High</v>
      </c>
      <c r="T481" s="3" t="str" cm="1">
        <f t="array" ref="T481">_xlfn.IFS(B481 &gt;= 2005, "Post-2005", B481 &gt;= 2000, "2000-2004", TRUE, "Pre-2000")</f>
        <v>Post-2005</v>
      </c>
    </row>
    <row r="482" spans="1:20" x14ac:dyDescent="0.85">
      <c r="A482" s="1">
        <v>41164</v>
      </c>
      <c r="B482" t="s">
        <v>12</v>
      </c>
      <c r="C482" t="s">
        <v>1009</v>
      </c>
      <c r="D482" t="s">
        <v>1010</v>
      </c>
      <c r="E482" t="s">
        <v>119</v>
      </c>
      <c r="F482" t="s">
        <v>120</v>
      </c>
      <c r="G482" t="s">
        <v>121</v>
      </c>
      <c r="H482">
        <v>2000</v>
      </c>
      <c r="I482" s="2">
        <v>9151262.5600000005</v>
      </c>
      <c r="J482" s="2">
        <v>0</v>
      </c>
      <c r="K482" s="2">
        <v>9151262.5600000005</v>
      </c>
      <c r="L482" t="s">
        <v>18</v>
      </c>
      <c r="M482" s="3" t="b">
        <f>trust_funds5[[#This Row],[Contributions Outstanding (USD)]]=0</f>
        <v>1</v>
      </c>
      <c r="N482" s="3" t="str">
        <f t="shared" si="35"/>
        <v>Outstanding</v>
      </c>
      <c r="O482" s="3" t="str">
        <f t="shared" si="36"/>
        <v>High Contribution &amp; Recent</v>
      </c>
      <c r="P482" s="3" t="str">
        <f t="shared" si="37"/>
        <v>Other</v>
      </c>
      <c r="Q482" s="3" t="str">
        <f t="shared" si="38"/>
        <v>Other</v>
      </c>
      <c r="R482" s="3" t="str">
        <f t="shared" si="39"/>
        <v>Not LCLS</v>
      </c>
      <c r="S482" s="3" t="str" cm="1">
        <f t="array" ref="S482">_xlfn.IFS(G482 &gt; 5000000, "Very High", G482 &gt; 1000000, "High", G482 &gt; 500000, "Medium", TRUE, "Low")</f>
        <v>Very High</v>
      </c>
      <c r="T482" s="3" t="str" cm="1">
        <f t="array" ref="T482">_xlfn.IFS(B482 &gt;= 2005, "Post-2005", B482 &gt;= 2000, "2000-2004", TRUE, "Pre-2000")</f>
        <v>Post-2005</v>
      </c>
    </row>
    <row r="483" spans="1:20" x14ac:dyDescent="0.85">
      <c r="A483" s="1">
        <v>41164</v>
      </c>
      <c r="B483" t="s">
        <v>12</v>
      </c>
      <c r="C483" t="s">
        <v>1011</v>
      </c>
      <c r="D483" t="s">
        <v>1010</v>
      </c>
      <c r="E483" t="s">
        <v>21</v>
      </c>
      <c r="F483" t="s">
        <v>22</v>
      </c>
      <c r="G483" t="s">
        <v>23</v>
      </c>
      <c r="H483">
        <v>2000</v>
      </c>
      <c r="I483" s="2">
        <v>757755.15</v>
      </c>
      <c r="J483" s="2">
        <v>0</v>
      </c>
      <c r="K483" s="2">
        <v>757755.15</v>
      </c>
      <c r="L483" t="s">
        <v>18</v>
      </c>
      <c r="M483" s="3" t="b">
        <f>trust_funds5[[#This Row],[Contributions Outstanding (USD)]]=0</f>
        <v>1</v>
      </c>
      <c r="N483" s="3" t="str">
        <f t="shared" si="35"/>
        <v>Outstanding</v>
      </c>
      <c r="O483" s="3" t="str">
        <f t="shared" si="36"/>
        <v>High Contribution &amp; Recent</v>
      </c>
      <c r="P483" s="3" t="str">
        <f t="shared" si="37"/>
        <v>Other</v>
      </c>
      <c r="Q483" s="3" t="str">
        <f t="shared" si="38"/>
        <v>Other</v>
      </c>
      <c r="R483" s="3" t="str">
        <f t="shared" si="39"/>
        <v>Not LCLS</v>
      </c>
      <c r="S483" s="3" t="str" cm="1">
        <f t="array" ref="S483">_xlfn.IFS(G483 &gt; 5000000, "Very High", G483 &gt; 1000000, "High", G483 &gt; 500000, "Medium", TRUE, "Low")</f>
        <v>Very High</v>
      </c>
      <c r="T483" s="3" t="str" cm="1">
        <f t="array" ref="T483">_xlfn.IFS(B483 &gt;= 2005, "Post-2005", B483 &gt;= 2000, "2000-2004", TRUE, "Pre-2000")</f>
        <v>Post-2005</v>
      </c>
    </row>
    <row r="484" spans="1:20" x14ac:dyDescent="0.85">
      <c r="A484" s="1">
        <v>41164</v>
      </c>
      <c r="B484" t="s">
        <v>12</v>
      </c>
      <c r="C484" t="s">
        <v>1012</v>
      </c>
      <c r="D484" t="s">
        <v>1013</v>
      </c>
      <c r="E484" t="s">
        <v>21</v>
      </c>
      <c r="F484" t="s">
        <v>22</v>
      </c>
      <c r="G484" t="s">
        <v>23</v>
      </c>
      <c r="H484">
        <v>2000</v>
      </c>
      <c r="I484" s="2">
        <v>2959981.06</v>
      </c>
      <c r="J484" s="2">
        <v>0</v>
      </c>
      <c r="K484" s="2">
        <v>2959981.06</v>
      </c>
      <c r="L484" t="s">
        <v>18</v>
      </c>
      <c r="M484" s="3" t="b">
        <f>trust_funds5[[#This Row],[Contributions Outstanding (USD)]]=0</f>
        <v>1</v>
      </c>
      <c r="N484" s="3" t="str">
        <f t="shared" si="35"/>
        <v>Outstanding</v>
      </c>
      <c r="O484" s="3" t="str">
        <f t="shared" si="36"/>
        <v>High Contribution &amp; Recent</v>
      </c>
      <c r="P484" s="3" t="str">
        <f t="shared" si="37"/>
        <v>Other</v>
      </c>
      <c r="Q484" s="3" t="str">
        <f t="shared" si="38"/>
        <v>Other</v>
      </c>
      <c r="R484" s="3" t="str">
        <f t="shared" si="39"/>
        <v>Not LCLS</v>
      </c>
      <c r="S484" s="3" t="str" cm="1">
        <f t="array" ref="S484">_xlfn.IFS(G484 &gt; 5000000, "Very High", G484 &gt; 1000000, "High", G484 &gt; 500000, "Medium", TRUE, "Low")</f>
        <v>Very High</v>
      </c>
      <c r="T484" s="3" t="str" cm="1">
        <f t="array" ref="T484">_xlfn.IFS(B484 &gt;= 2005, "Post-2005", B484 &gt;= 2000, "2000-2004", TRUE, "Pre-2000")</f>
        <v>Post-2005</v>
      </c>
    </row>
    <row r="485" spans="1:20" x14ac:dyDescent="0.85">
      <c r="A485" s="1">
        <v>41164</v>
      </c>
      <c r="B485" t="s">
        <v>12</v>
      </c>
      <c r="C485" t="s">
        <v>1014</v>
      </c>
      <c r="D485" t="s">
        <v>1015</v>
      </c>
      <c r="E485" t="s">
        <v>119</v>
      </c>
      <c r="F485" t="s">
        <v>120</v>
      </c>
      <c r="G485" t="s">
        <v>121</v>
      </c>
      <c r="H485">
        <v>2000</v>
      </c>
      <c r="I485" s="2">
        <v>1368458.32</v>
      </c>
      <c r="J485" s="2">
        <v>0</v>
      </c>
      <c r="K485" s="2">
        <v>1368458.32</v>
      </c>
      <c r="L485" t="s">
        <v>18</v>
      </c>
      <c r="M485" s="3" t="b">
        <f>trust_funds5[[#This Row],[Contributions Outstanding (USD)]]=0</f>
        <v>1</v>
      </c>
      <c r="N485" s="3" t="str">
        <f t="shared" si="35"/>
        <v>Outstanding</v>
      </c>
      <c r="O485" s="3" t="str">
        <f t="shared" si="36"/>
        <v>High Contribution &amp; Recent</v>
      </c>
      <c r="P485" s="3" t="str">
        <f t="shared" si="37"/>
        <v>Other</v>
      </c>
      <c r="Q485" s="3" t="str">
        <f t="shared" si="38"/>
        <v>Other</v>
      </c>
      <c r="R485" s="3" t="str">
        <f t="shared" si="39"/>
        <v>Not LCLS</v>
      </c>
      <c r="S485" s="3" t="str" cm="1">
        <f t="array" ref="S485">_xlfn.IFS(G485 &gt; 5000000, "Very High", G485 &gt; 1000000, "High", G485 &gt; 500000, "Medium", TRUE, "Low")</f>
        <v>Very High</v>
      </c>
      <c r="T485" s="3" t="str" cm="1">
        <f t="array" ref="T485">_xlfn.IFS(B485 &gt;= 2005, "Post-2005", B485 &gt;= 2000, "2000-2004", TRUE, "Pre-2000")</f>
        <v>Post-2005</v>
      </c>
    </row>
    <row r="486" spans="1:20" x14ac:dyDescent="0.85">
      <c r="A486" s="1">
        <v>41164</v>
      </c>
      <c r="B486" t="s">
        <v>12</v>
      </c>
      <c r="C486" t="s">
        <v>1016</v>
      </c>
      <c r="D486" t="s">
        <v>1017</v>
      </c>
      <c r="E486" t="s">
        <v>119</v>
      </c>
      <c r="F486" t="s">
        <v>120</v>
      </c>
      <c r="G486" t="s">
        <v>121</v>
      </c>
      <c r="H486">
        <v>2000</v>
      </c>
      <c r="I486" s="2">
        <v>3405236.61</v>
      </c>
      <c r="J486" s="2">
        <v>0</v>
      </c>
      <c r="K486" s="2">
        <v>3405236.61</v>
      </c>
      <c r="L486" t="s">
        <v>18</v>
      </c>
      <c r="M486" s="3" t="b">
        <f>trust_funds5[[#This Row],[Contributions Outstanding (USD)]]=0</f>
        <v>1</v>
      </c>
      <c r="N486" s="3" t="str">
        <f t="shared" si="35"/>
        <v>Outstanding</v>
      </c>
      <c r="O486" s="3" t="str">
        <f t="shared" si="36"/>
        <v>High Contribution &amp; Recent</v>
      </c>
      <c r="P486" s="3" t="str">
        <f t="shared" si="37"/>
        <v>Other</v>
      </c>
      <c r="Q486" s="3" t="str">
        <f t="shared" si="38"/>
        <v>Other</v>
      </c>
      <c r="R486" s="3" t="str">
        <f t="shared" si="39"/>
        <v>Not LCLS</v>
      </c>
      <c r="S486" s="3" t="str" cm="1">
        <f t="array" ref="S486">_xlfn.IFS(G486 &gt; 5000000, "Very High", G486 &gt; 1000000, "High", G486 &gt; 500000, "Medium", TRUE, "Low")</f>
        <v>Very High</v>
      </c>
      <c r="T486" s="3" t="str" cm="1">
        <f t="array" ref="T486">_xlfn.IFS(B486 &gt;= 2005, "Post-2005", B486 &gt;= 2000, "2000-2004", TRUE, "Pre-2000")</f>
        <v>Post-2005</v>
      </c>
    </row>
    <row r="487" spans="1:20" x14ac:dyDescent="0.85">
      <c r="A487" s="1">
        <v>41164</v>
      </c>
      <c r="B487" t="s">
        <v>12</v>
      </c>
      <c r="C487" t="s">
        <v>1018</v>
      </c>
      <c r="D487" t="s">
        <v>1019</v>
      </c>
      <c r="E487" t="s">
        <v>119</v>
      </c>
      <c r="F487" t="s">
        <v>120</v>
      </c>
      <c r="G487" t="s">
        <v>121</v>
      </c>
      <c r="H487">
        <v>2000</v>
      </c>
      <c r="I487" s="2">
        <v>2504548.65</v>
      </c>
      <c r="J487" s="2">
        <v>0</v>
      </c>
      <c r="K487" s="2">
        <v>2504548.65</v>
      </c>
      <c r="L487" t="s">
        <v>18</v>
      </c>
      <c r="M487" s="3" t="b">
        <f>trust_funds5[[#This Row],[Contributions Outstanding (USD)]]=0</f>
        <v>1</v>
      </c>
      <c r="N487" s="3" t="str">
        <f t="shared" si="35"/>
        <v>Outstanding</v>
      </c>
      <c r="O487" s="3" t="str">
        <f t="shared" si="36"/>
        <v>High Contribution &amp; Recent</v>
      </c>
      <c r="P487" s="3" t="str">
        <f t="shared" si="37"/>
        <v>Other</v>
      </c>
      <c r="Q487" s="3" t="str">
        <f t="shared" si="38"/>
        <v>Other</v>
      </c>
      <c r="R487" s="3" t="str">
        <f t="shared" si="39"/>
        <v>Not LCLS</v>
      </c>
      <c r="S487" s="3" t="str" cm="1">
        <f t="array" ref="S487">_xlfn.IFS(G487 &gt; 5000000, "Very High", G487 &gt; 1000000, "High", G487 &gt; 500000, "Medium", TRUE, "Low")</f>
        <v>Very High</v>
      </c>
      <c r="T487" s="3" t="str" cm="1">
        <f t="array" ref="T487">_xlfn.IFS(B487 &gt;= 2005, "Post-2005", B487 &gt;= 2000, "2000-2004", TRUE, "Pre-2000")</f>
        <v>Post-2005</v>
      </c>
    </row>
    <row r="488" spans="1:20" x14ac:dyDescent="0.85">
      <c r="A488" s="1">
        <v>41164</v>
      </c>
      <c r="B488" t="s">
        <v>12</v>
      </c>
      <c r="C488" t="s">
        <v>1020</v>
      </c>
      <c r="D488" t="s">
        <v>1019</v>
      </c>
      <c r="E488" t="s">
        <v>119</v>
      </c>
      <c r="F488" t="s">
        <v>120</v>
      </c>
      <c r="G488" t="s">
        <v>121</v>
      </c>
      <c r="H488">
        <v>2000</v>
      </c>
      <c r="I488" s="2">
        <v>3999982.5</v>
      </c>
      <c r="J488" s="2">
        <v>0</v>
      </c>
      <c r="K488" s="2">
        <v>3999982.5</v>
      </c>
      <c r="L488" t="s">
        <v>18</v>
      </c>
      <c r="M488" s="3" t="b">
        <f>trust_funds5[[#This Row],[Contributions Outstanding (USD)]]=0</f>
        <v>1</v>
      </c>
      <c r="N488" s="3" t="str">
        <f t="shared" si="35"/>
        <v>Outstanding</v>
      </c>
      <c r="O488" s="3" t="str">
        <f t="shared" si="36"/>
        <v>High Contribution &amp; Recent</v>
      </c>
      <c r="P488" s="3" t="str">
        <f t="shared" si="37"/>
        <v>Other</v>
      </c>
      <c r="Q488" s="3" t="str">
        <f t="shared" si="38"/>
        <v>Other</v>
      </c>
      <c r="R488" s="3" t="str">
        <f t="shared" si="39"/>
        <v>Not LCLS</v>
      </c>
      <c r="S488" s="3" t="str" cm="1">
        <f t="array" ref="S488">_xlfn.IFS(G488 &gt; 5000000, "Very High", G488 &gt; 1000000, "High", G488 &gt; 500000, "Medium", TRUE, "Low")</f>
        <v>Very High</v>
      </c>
      <c r="T488" s="3" t="str" cm="1">
        <f t="array" ref="T488">_xlfn.IFS(B488 &gt;= 2005, "Post-2005", B488 &gt;= 2000, "2000-2004", TRUE, "Pre-2000")</f>
        <v>Post-2005</v>
      </c>
    </row>
    <row r="489" spans="1:20" x14ac:dyDescent="0.85">
      <c r="A489" s="1">
        <v>41164</v>
      </c>
      <c r="B489" t="s">
        <v>73</v>
      </c>
      <c r="C489" t="s">
        <v>1021</v>
      </c>
      <c r="D489" t="s">
        <v>1022</v>
      </c>
      <c r="E489" t="s">
        <v>85</v>
      </c>
      <c r="F489" t="s">
        <v>86</v>
      </c>
      <c r="G489" t="s">
        <v>87</v>
      </c>
      <c r="H489">
        <v>2000</v>
      </c>
      <c r="I489" s="2">
        <v>157691.60999999999</v>
      </c>
      <c r="J489" s="2">
        <v>0</v>
      </c>
      <c r="K489" s="2">
        <v>157691.60999999999</v>
      </c>
      <c r="L489" t="s">
        <v>18</v>
      </c>
      <c r="M489" s="3" t="b">
        <f>trust_funds5[[#This Row],[Contributions Outstanding (USD)]]=0</f>
        <v>1</v>
      </c>
      <c r="N489" s="3" t="str">
        <f t="shared" si="35"/>
        <v>Outstanding</v>
      </c>
      <c r="O489" s="3" t="str">
        <f t="shared" si="36"/>
        <v>High Contribution &amp; Recent</v>
      </c>
      <c r="P489" s="3" t="str">
        <f t="shared" si="37"/>
        <v>Other</v>
      </c>
      <c r="Q489" s="3" t="str">
        <f t="shared" si="38"/>
        <v>Other</v>
      </c>
      <c r="R489" s="3" t="str">
        <f t="shared" si="39"/>
        <v>Not LCLS</v>
      </c>
      <c r="S489" s="3" t="str" cm="1">
        <f t="array" ref="S489">_xlfn.IFS(G489 &gt; 5000000, "Very High", G489 &gt; 1000000, "High", G489 &gt; 500000, "Medium", TRUE, "Low")</f>
        <v>Very High</v>
      </c>
      <c r="T489" s="3" t="str" cm="1">
        <f t="array" ref="T489">_xlfn.IFS(B489 &gt;= 2005, "Post-2005", B489 &gt;= 2000, "2000-2004", TRUE, "Pre-2000")</f>
        <v>Post-2005</v>
      </c>
    </row>
    <row r="490" spans="1:20" x14ac:dyDescent="0.85">
      <c r="A490" s="1">
        <v>41164</v>
      </c>
      <c r="B490" t="s">
        <v>90</v>
      </c>
      <c r="C490" t="s">
        <v>1023</v>
      </c>
      <c r="D490" t="s">
        <v>1024</v>
      </c>
      <c r="E490" t="s">
        <v>85</v>
      </c>
      <c r="F490" t="s">
        <v>86</v>
      </c>
      <c r="G490" t="s">
        <v>87</v>
      </c>
      <c r="H490">
        <v>2000</v>
      </c>
      <c r="I490" s="2">
        <v>5190071.3899999997</v>
      </c>
      <c r="J490" s="2">
        <v>0</v>
      </c>
      <c r="K490" s="2">
        <v>5190071.3899999997</v>
      </c>
      <c r="L490" t="s">
        <v>18</v>
      </c>
      <c r="M490" s="3" t="b">
        <f>trust_funds5[[#This Row],[Contributions Outstanding (USD)]]=0</f>
        <v>1</v>
      </c>
      <c r="N490" s="3" t="str">
        <f t="shared" si="35"/>
        <v>Outstanding</v>
      </c>
      <c r="O490" s="3" t="str">
        <f t="shared" si="36"/>
        <v>High Contribution &amp; Recent</v>
      </c>
      <c r="P490" s="3" t="str">
        <f t="shared" si="37"/>
        <v>Other</v>
      </c>
      <c r="Q490" s="3" t="str">
        <f t="shared" si="38"/>
        <v>Other</v>
      </c>
      <c r="R490" s="3" t="str">
        <f t="shared" si="39"/>
        <v>Not LCLS</v>
      </c>
      <c r="S490" s="3" t="str" cm="1">
        <f t="array" ref="S490">_xlfn.IFS(G490 &gt; 5000000, "Very High", G490 &gt; 1000000, "High", G490 &gt; 500000, "Medium", TRUE, "Low")</f>
        <v>Very High</v>
      </c>
      <c r="T490" s="3" t="str" cm="1">
        <f t="array" ref="T490">_xlfn.IFS(B490 &gt;= 2005, "Post-2005", B490 &gt;= 2000, "2000-2004", TRUE, "Pre-2000")</f>
        <v>Post-2005</v>
      </c>
    </row>
    <row r="491" spans="1:20" x14ac:dyDescent="0.85">
      <c r="A491" s="1">
        <v>41164</v>
      </c>
      <c r="B491" t="s">
        <v>12</v>
      </c>
      <c r="C491" t="s">
        <v>1025</v>
      </c>
      <c r="D491" t="s">
        <v>1026</v>
      </c>
      <c r="E491" t="s">
        <v>85</v>
      </c>
      <c r="F491" t="s">
        <v>86</v>
      </c>
      <c r="G491" t="s">
        <v>87</v>
      </c>
      <c r="H491">
        <v>2000</v>
      </c>
      <c r="I491" s="2">
        <v>2092526.99</v>
      </c>
      <c r="J491" s="2">
        <v>0</v>
      </c>
      <c r="K491" s="2">
        <v>2092526.99</v>
      </c>
      <c r="L491" t="s">
        <v>18</v>
      </c>
      <c r="M491" s="3" t="b">
        <f>trust_funds5[[#This Row],[Contributions Outstanding (USD)]]=0</f>
        <v>1</v>
      </c>
      <c r="N491" s="3" t="str">
        <f t="shared" si="35"/>
        <v>Outstanding</v>
      </c>
      <c r="O491" s="3" t="str">
        <f t="shared" si="36"/>
        <v>High Contribution &amp; Recent</v>
      </c>
      <c r="P491" s="3" t="str">
        <f t="shared" si="37"/>
        <v>Other</v>
      </c>
      <c r="Q491" s="3" t="str">
        <f t="shared" si="38"/>
        <v>Other</v>
      </c>
      <c r="R491" s="3" t="str">
        <f t="shared" si="39"/>
        <v>Not LCLS</v>
      </c>
      <c r="S491" s="3" t="str" cm="1">
        <f t="array" ref="S491">_xlfn.IFS(G491 &gt; 5000000, "Very High", G491 &gt; 1000000, "High", G491 &gt; 500000, "Medium", TRUE, "Low")</f>
        <v>Very High</v>
      </c>
      <c r="T491" s="3" t="str" cm="1">
        <f t="array" ref="T491">_xlfn.IFS(B491 &gt;= 2005, "Post-2005", B491 &gt;= 2000, "2000-2004", TRUE, "Pre-2000")</f>
        <v>Post-2005</v>
      </c>
    </row>
    <row r="492" spans="1:20" x14ac:dyDescent="0.85">
      <c r="A492" s="1">
        <v>41164</v>
      </c>
      <c r="B492" t="s">
        <v>12</v>
      </c>
      <c r="C492" t="s">
        <v>1027</v>
      </c>
      <c r="D492" t="s">
        <v>1028</v>
      </c>
      <c r="E492" t="s">
        <v>85</v>
      </c>
      <c r="F492" t="s">
        <v>86</v>
      </c>
      <c r="G492" t="s">
        <v>87</v>
      </c>
      <c r="H492">
        <v>2000</v>
      </c>
      <c r="I492" s="2">
        <v>10151863.59</v>
      </c>
      <c r="J492" s="2">
        <v>0</v>
      </c>
      <c r="K492" s="2">
        <v>10151863.59</v>
      </c>
      <c r="L492" t="s">
        <v>18</v>
      </c>
      <c r="M492" s="3" t="b">
        <f>trust_funds5[[#This Row],[Contributions Outstanding (USD)]]=0</f>
        <v>1</v>
      </c>
      <c r="N492" s="3" t="str">
        <f t="shared" si="35"/>
        <v>Outstanding</v>
      </c>
      <c r="O492" s="3" t="str">
        <f t="shared" si="36"/>
        <v>High Contribution &amp; Recent</v>
      </c>
      <c r="P492" s="3" t="str">
        <f t="shared" si="37"/>
        <v>Other</v>
      </c>
      <c r="Q492" s="3" t="str">
        <f t="shared" si="38"/>
        <v>Other</v>
      </c>
      <c r="R492" s="3" t="str">
        <f t="shared" si="39"/>
        <v>Not LCLS</v>
      </c>
      <c r="S492" s="3" t="str" cm="1">
        <f t="array" ref="S492">_xlfn.IFS(G492 &gt; 5000000, "Very High", G492 &gt; 1000000, "High", G492 &gt; 500000, "Medium", TRUE, "Low")</f>
        <v>Very High</v>
      </c>
      <c r="T492" s="3" t="str" cm="1">
        <f t="array" ref="T492">_xlfn.IFS(B492 &gt;= 2005, "Post-2005", B492 &gt;= 2000, "2000-2004", TRUE, "Pre-2000")</f>
        <v>Post-2005</v>
      </c>
    </row>
    <row r="493" spans="1:20" x14ac:dyDescent="0.85">
      <c r="A493" s="1">
        <v>41164</v>
      </c>
      <c r="B493" t="s">
        <v>82</v>
      </c>
      <c r="C493" t="s">
        <v>1029</v>
      </c>
      <c r="D493" t="s">
        <v>1030</v>
      </c>
      <c r="E493" t="s">
        <v>85</v>
      </c>
      <c r="F493" t="s">
        <v>86</v>
      </c>
      <c r="G493" t="s">
        <v>87</v>
      </c>
      <c r="H493">
        <v>2000</v>
      </c>
      <c r="I493" s="2">
        <v>114746.77</v>
      </c>
      <c r="J493" s="2">
        <v>0</v>
      </c>
      <c r="K493" s="2">
        <v>114746.77</v>
      </c>
      <c r="L493" t="s">
        <v>18</v>
      </c>
      <c r="M493" s="3" t="b">
        <f>trust_funds5[[#This Row],[Contributions Outstanding (USD)]]=0</f>
        <v>1</v>
      </c>
      <c r="N493" s="3" t="str">
        <f t="shared" si="35"/>
        <v>Outstanding</v>
      </c>
      <c r="O493" s="3" t="str">
        <f t="shared" si="36"/>
        <v>High Contribution &amp; Recent</v>
      </c>
      <c r="P493" s="3" t="str">
        <f t="shared" si="37"/>
        <v>Other</v>
      </c>
      <c r="Q493" s="3" t="str">
        <f t="shared" si="38"/>
        <v>Other</v>
      </c>
      <c r="R493" s="3" t="str">
        <f t="shared" si="39"/>
        <v>Not LCLS</v>
      </c>
      <c r="S493" s="3" t="str" cm="1">
        <f t="array" ref="S493">_xlfn.IFS(G493 &gt; 5000000, "Very High", G493 &gt; 1000000, "High", G493 &gt; 500000, "Medium", TRUE, "Low")</f>
        <v>Very High</v>
      </c>
      <c r="T493" s="3" t="str" cm="1">
        <f t="array" ref="T493">_xlfn.IFS(B493 &gt;= 2005, "Post-2005", B493 &gt;= 2000, "2000-2004", TRUE, "Pre-2000")</f>
        <v>Post-2005</v>
      </c>
    </row>
    <row r="494" spans="1:20" x14ac:dyDescent="0.85">
      <c r="A494" s="1">
        <v>41164</v>
      </c>
      <c r="B494" t="s">
        <v>12</v>
      </c>
      <c r="C494" t="s">
        <v>1031</v>
      </c>
      <c r="D494" t="s">
        <v>1032</v>
      </c>
      <c r="E494" t="s">
        <v>31</v>
      </c>
      <c r="F494" t="s">
        <v>32</v>
      </c>
      <c r="H494">
        <v>2000</v>
      </c>
      <c r="I494" s="2">
        <v>20000</v>
      </c>
      <c r="J494" s="2">
        <v>0</v>
      </c>
      <c r="K494" s="2">
        <v>20000</v>
      </c>
      <c r="L494" t="s">
        <v>18</v>
      </c>
      <c r="M494" s="3" t="b">
        <f>trust_funds5[[#This Row],[Contributions Outstanding (USD)]]=0</f>
        <v>1</v>
      </c>
      <c r="N494" s="3" t="str">
        <f t="shared" si="35"/>
        <v>Outstanding</v>
      </c>
      <c r="O494" s="3" t="str">
        <f t="shared" si="36"/>
        <v>High Contribution &amp; Recent</v>
      </c>
      <c r="P494" s="3" t="str">
        <f t="shared" si="37"/>
        <v>Other</v>
      </c>
      <c r="Q494" s="3" t="str">
        <f t="shared" si="38"/>
        <v>Other</v>
      </c>
      <c r="R494" s="3" t="str">
        <f t="shared" si="39"/>
        <v>Not LCLS</v>
      </c>
      <c r="S494" s="3" t="str" cm="1">
        <f t="array" ref="S494">_xlfn.IFS(G494 &gt; 5000000, "Very High", G494 &gt; 1000000, "High", G494 &gt; 500000, "Medium", TRUE, "Low")</f>
        <v>Low</v>
      </c>
      <c r="T494" s="3" t="str" cm="1">
        <f t="array" ref="T494">_xlfn.IFS(B494 &gt;= 2005, "Post-2005", B494 &gt;= 2000, "2000-2004", TRUE, "Pre-2000")</f>
        <v>Post-2005</v>
      </c>
    </row>
    <row r="495" spans="1:20" x14ac:dyDescent="0.85">
      <c r="A495" s="1">
        <v>41164</v>
      </c>
      <c r="B495" t="s">
        <v>12</v>
      </c>
      <c r="C495" t="s">
        <v>1033</v>
      </c>
      <c r="D495" t="s">
        <v>1034</v>
      </c>
      <c r="E495" t="s">
        <v>1035</v>
      </c>
      <c r="F495" t="s">
        <v>1036</v>
      </c>
      <c r="G495" t="s">
        <v>1037</v>
      </c>
      <c r="H495">
        <v>2000</v>
      </c>
      <c r="I495" s="2">
        <v>75000</v>
      </c>
      <c r="J495" s="2">
        <v>0</v>
      </c>
      <c r="K495" s="2">
        <v>75000</v>
      </c>
      <c r="L495" t="s">
        <v>18</v>
      </c>
      <c r="M495" s="3" t="b">
        <f>trust_funds5[[#This Row],[Contributions Outstanding (USD)]]=0</f>
        <v>1</v>
      </c>
      <c r="N495" s="3" t="str">
        <f t="shared" si="35"/>
        <v>Outstanding</v>
      </c>
      <c r="O495" s="3" t="str">
        <f t="shared" si="36"/>
        <v>High Contribution &amp; Recent</v>
      </c>
      <c r="P495" s="3" t="str">
        <f t="shared" si="37"/>
        <v>Other</v>
      </c>
      <c r="Q495" s="3" t="str">
        <f t="shared" si="38"/>
        <v>Other</v>
      </c>
      <c r="R495" s="3" t="str">
        <f t="shared" si="39"/>
        <v>Not LCLS</v>
      </c>
      <c r="S495" s="3" t="str" cm="1">
        <f t="array" ref="S495">_xlfn.IFS(G495 &gt; 5000000, "Very High", G495 &gt; 1000000, "High", G495 &gt; 500000, "Medium", TRUE, "Low")</f>
        <v>Very High</v>
      </c>
      <c r="T495" s="3" t="str" cm="1">
        <f t="array" ref="T495">_xlfn.IFS(B495 &gt;= 2005, "Post-2005", B495 &gt;= 2000, "2000-2004", TRUE, "Pre-2000")</f>
        <v>Post-2005</v>
      </c>
    </row>
    <row r="496" spans="1:20" x14ac:dyDescent="0.85">
      <c r="A496" s="1">
        <v>41164</v>
      </c>
      <c r="B496" t="s">
        <v>12</v>
      </c>
      <c r="C496" t="s">
        <v>1038</v>
      </c>
      <c r="D496" t="s">
        <v>1039</v>
      </c>
      <c r="E496" t="s">
        <v>1035</v>
      </c>
      <c r="F496" t="s">
        <v>1036</v>
      </c>
      <c r="G496" t="s">
        <v>1037</v>
      </c>
      <c r="H496">
        <v>2000</v>
      </c>
      <c r="I496" s="2">
        <v>292125.05</v>
      </c>
      <c r="J496" s="2">
        <v>0</v>
      </c>
      <c r="K496" s="2">
        <v>292125.05</v>
      </c>
      <c r="L496" t="s">
        <v>18</v>
      </c>
      <c r="M496" s="3" t="b">
        <f>trust_funds5[[#This Row],[Contributions Outstanding (USD)]]=0</f>
        <v>1</v>
      </c>
      <c r="N496" s="3" t="str">
        <f t="shared" si="35"/>
        <v>Outstanding</v>
      </c>
      <c r="O496" s="3" t="str">
        <f t="shared" si="36"/>
        <v>High Contribution &amp; Recent</v>
      </c>
      <c r="P496" s="3" t="str">
        <f t="shared" si="37"/>
        <v>Other</v>
      </c>
      <c r="Q496" s="3" t="str">
        <f t="shared" si="38"/>
        <v>Other</v>
      </c>
      <c r="R496" s="3" t="str">
        <f t="shared" si="39"/>
        <v>Not LCLS</v>
      </c>
      <c r="S496" s="3" t="str" cm="1">
        <f t="array" ref="S496">_xlfn.IFS(G496 &gt; 5000000, "Very High", G496 &gt; 1000000, "High", G496 &gt; 500000, "Medium", TRUE, "Low")</f>
        <v>Very High</v>
      </c>
      <c r="T496" s="3" t="str" cm="1">
        <f t="array" ref="T496">_xlfn.IFS(B496 &gt;= 2005, "Post-2005", B496 &gt;= 2000, "2000-2004", TRUE, "Pre-2000")</f>
        <v>Post-2005</v>
      </c>
    </row>
    <row r="497" spans="1:20" x14ac:dyDescent="0.85">
      <c r="A497" s="1">
        <v>41164</v>
      </c>
      <c r="B497" t="s">
        <v>1040</v>
      </c>
      <c r="C497" t="s">
        <v>1041</v>
      </c>
      <c r="D497" t="s">
        <v>1042</v>
      </c>
      <c r="E497" t="s">
        <v>288</v>
      </c>
      <c r="F497" t="s">
        <v>289</v>
      </c>
      <c r="G497" t="s">
        <v>290</v>
      </c>
      <c r="H497">
        <v>2000</v>
      </c>
      <c r="I497" s="2">
        <v>86106.96</v>
      </c>
      <c r="J497" s="2">
        <v>0</v>
      </c>
      <c r="K497" s="2">
        <v>86106.96</v>
      </c>
      <c r="L497" t="s">
        <v>18</v>
      </c>
      <c r="M497" s="3" t="b">
        <f>trust_funds5[[#This Row],[Contributions Outstanding (USD)]]=0</f>
        <v>1</v>
      </c>
      <c r="N497" s="3" t="str">
        <f t="shared" si="35"/>
        <v>Outstanding</v>
      </c>
      <c r="O497" s="3" t="str">
        <f t="shared" si="36"/>
        <v>High Contribution &amp; Recent</v>
      </c>
      <c r="P497" s="3" t="str">
        <f t="shared" si="37"/>
        <v>Other</v>
      </c>
      <c r="Q497" s="3" t="str">
        <f t="shared" si="38"/>
        <v>Other</v>
      </c>
      <c r="R497" s="3" t="str">
        <f t="shared" si="39"/>
        <v>Not LCLS</v>
      </c>
      <c r="S497" s="3" t="str" cm="1">
        <f t="array" ref="S497">_xlfn.IFS(G497 &gt; 5000000, "Very High", G497 &gt; 1000000, "High", G497 &gt; 500000, "Medium", TRUE, "Low")</f>
        <v>Very High</v>
      </c>
      <c r="T497" s="3" t="str" cm="1">
        <f t="array" ref="T497">_xlfn.IFS(B497 &gt;= 2005, "Post-2005", B497 &gt;= 2000, "2000-2004", TRUE, "Pre-2000")</f>
        <v>Post-2005</v>
      </c>
    </row>
    <row r="498" spans="1:20" x14ac:dyDescent="0.85">
      <c r="A498" s="1">
        <v>41164</v>
      </c>
      <c r="B498" t="s">
        <v>12</v>
      </c>
      <c r="C498" t="s">
        <v>1043</v>
      </c>
      <c r="D498" t="s">
        <v>1044</v>
      </c>
      <c r="E498" t="s">
        <v>49</v>
      </c>
      <c r="F498" t="s">
        <v>50</v>
      </c>
      <c r="G498" t="s">
        <v>51</v>
      </c>
      <c r="H498">
        <v>2000</v>
      </c>
      <c r="I498" s="2">
        <v>1365000</v>
      </c>
      <c r="J498" s="2">
        <v>0</v>
      </c>
      <c r="K498" s="2">
        <v>1365000</v>
      </c>
      <c r="L498" t="s">
        <v>18</v>
      </c>
      <c r="M498" s="3" t="b">
        <f>trust_funds5[[#This Row],[Contributions Outstanding (USD)]]=0</f>
        <v>1</v>
      </c>
      <c r="N498" s="3" t="str">
        <f t="shared" si="35"/>
        <v>Outstanding</v>
      </c>
      <c r="O498" s="3" t="str">
        <f t="shared" si="36"/>
        <v>High Contribution &amp; Recent</v>
      </c>
      <c r="P498" s="3" t="str">
        <f t="shared" si="37"/>
        <v>Other</v>
      </c>
      <c r="Q498" s="3" t="str">
        <f t="shared" si="38"/>
        <v>Other</v>
      </c>
      <c r="R498" s="3" t="str">
        <f t="shared" si="39"/>
        <v>Not LCLS</v>
      </c>
      <c r="S498" s="3" t="str" cm="1">
        <f t="array" ref="S498">_xlfn.IFS(G498 &gt; 5000000, "Very High", G498 &gt; 1000000, "High", G498 &gt; 500000, "Medium", TRUE, "Low")</f>
        <v>Very High</v>
      </c>
      <c r="T498" s="3" t="str" cm="1">
        <f t="array" ref="T498">_xlfn.IFS(B498 &gt;= 2005, "Post-2005", B498 &gt;= 2000, "2000-2004", TRUE, "Pre-2000")</f>
        <v>Post-2005</v>
      </c>
    </row>
    <row r="499" spans="1:20" x14ac:dyDescent="0.85">
      <c r="A499" s="1">
        <v>41164</v>
      </c>
      <c r="B499" t="s">
        <v>59</v>
      </c>
      <c r="C499" t="s">
        <v>1045</v>
      </c>
      <c r="D499" t="s">
        <v>1046</v>
      </c>
      <c r="E499" t="s">
        <v>21</v>
      </c>
      <c r="F499" t="s">
        <v>22</v>
      </c>
      <c r="G499" t="s">
        <v>23</v>
      </c>
      <c r="H499">
        <v>2000</v>
      </c>
      <c r="I499" s="2">
        <v>305927.34000000003</v>
      </c>
      <c r="J499" s="2">
        <v>0</v>
      </c>
      <c r="K499" s="2">
        <v>305927.34000000003</v>
      </c>
      <c r="L499" t="s">
        <v>18</v>
      </c>
      <c r="M499" s="3" t="b">
        <f>trust_funds5[[#This Row],[Contributions Outstanding (USD)]]=0</f>
        <v>1</v>
      </c>
      <c r="N499" s="3" t="str">
        <f t="shared" si="35"/>
        <v>Outstanding</v>
      </c>
      <c r="O499" s="3" t="str">
        <f t="shared" si="36"/>
        <v>High Contribution &amp; Recent</v>
      </c>
      <c r="P499" s="3" t="str">
        <f t="shared" si="37"/>
        <v>Other</v>
      </c>
      <c r="Q499" s="3" t="str">
        <f t="shared" si="38"/>
        <v>Other</v>
      </c>
      <c r="R499" s="3" t="str">
        <f t="shared" si="39"/>
        <v>Not LCLS</v>
      </c>
      <c r="S499" s="3" t="str" cm="1">
        <f t="array" ref="S499">_xlfn.IFS(G499 &gt; 5000000, "Very High", G499 &gt; 1000000, "High", G499 &gt; 500000, "Medium", TRUE, "Low")</f>
        <v>Very High</v>
      </c>
      <c r="T499" s="3" t="str" cm="1">
        <f t="array" ref="T499">_xlfn.IFS(B499 &gt;= 2005, "Post-2005", B499 &gt;= 2000, "2000-2004", TRUE, "Pre-2000")</f>
        <v>Post-2005</v>
      </c>
    </row>
    <row r="500" spans="1:20" x14ac:dyDescent="0.85">
      <c r="A500" s="1">
        <v>41164</v>
      </c>
      <c r="B500" t="s">
        <v>12</v>
      </c>
      <c r="C500" t="s">
        <v>1047</v>
      </c>
      <c r="D500" t="s">
        <v>1048</v>
      </c>
      <c r="E500" t="s">
        <v>42</v>
      </c>
      <c r="F500" t="s">
        <v>43</v>
      </c>
      <c r="G500" t="s">
        <v>44</v>
      </c>
      <c r="H500">
        <v>2000</v>
      </c>
      <c r="I500" s="2">
        <v>892800.2</v>
      </c>
      <c r="J500" s="2">
        <v>0</v>
      </c>
      <c r="K500" s="2">
        <v>892800.2</v>
      </c>
      <c r="L500" t="s">
        <v>18</v>
      </c>
      <c r="M500" s="3" t="b">
        <f>trust_funds5[[#This Row],[Contributions Outstanding (USD)]]=0</f>
        <v>1</v>
      </c>
      <c r="N500" s="3" t="str">
        <f t="shared" si="35"/>
        <v>Outstanding</v>
      </c>
      <c r="O500" s="3" t="str">
        <f t="shared" si="36"/>
        <v>High Contribution &amp; Recent</v>
      </c>
      <c r="P500" s="3" t="str">
        <f t="shared" si="37"/>
        <v>Other</v>
      </c>
      <c r="Q500" s="3" t="str">
        <f t="shared" si="38"/>
        <v>Other</v>
      </c>
      <c r="R500" s="3" t="str">
        <f t="shared" si="39"/>
        <v>Not LCLS</v>
      </c>
      <c r="S500" s="3" t="str" cm="1">
        <f t="array" ref="S500">_xlfn.IFS(G500 &gt; 5000000, "Very High", G500 &gt; 1000000, "High", G500 &gt; 500000, "Medium", TRUE, "Low")</f>
        <v>Very High</v>
      </c>
      <c r="T500" s="3" t="str" cm="1">
        <f t="array" ref="T500">_xlfn.IFS(B500 &gt;= 2005, "Post-2005", B500 &gt;= 2000, "2000-2004", TRUE, "Pre-2000")</f>
        <v>Post-2005</v>
      </c>
    </row>
    <row r="501" spans="1:20" x14ac:dyDescent="0.85">
      <c r="A501" s="1">
        <v>41164</v>
      </c>
      <c r="B501" t="s">
        <v>59</v>
      </c>
      <c r="C501" t="s">
        <v>1049</v>
      </c>
      <c r="D501" t="s">
        <v>1050</v>
      </c>
      <c r="E501" t="s">
        <v>200</v>
      </c>
      <c r="F501" t="s">
        <v>201</v>
      </c>
      <c r="G501" t="s">
        <v>213</v>
      </c>
      <c r="H501">
        <v>2000</v>
      </c>
      <c r="I501" s="2">
        <v>5516863.3799999999</v>
      </c>
      <c r="J501" s="2">
        <v>0</v>
      </c>
      <c r="K501" s="2">
        <v>5516863.3799999999</v>
      </c>
      <c r="L501" t="s">
        <v>18</v>
      </c>
      <c r="M501" s="3" t="b">
        <f>trust_funds5[[#This Row],[Contributions Outstanding (USD)]]=0</f>
        <v>1</v>
      </c>
      <c r="N501" s="3" t="str">
        <f t="shared" si="35"/>
        <v>Outstanding</v>
      </c>
      <c r="O501" s="3" t="str">
        <f t="shared" si="36"/>
        <v>High Contribution &amp; Recent</v>
      </c>
      <c r="P501" s="3" t="str">
        <f t="shared" si="37"/>
        <v>Other</v>
      </c>
      <c r="Q501" s="3" t="str">
        <f t="shared" si="38"/>
        <v>Other</v>
      </c>
      <c r="R501" s="3" t="str">
        <f t="shared" si="39"/>
        <v>Not LCLS</v>
      </c>
      <c r="S501" s="3" t="str" cm="1">
        <f t="array" ref="S501">_xlfn.IFS(G501 &gt; 5000000, "Very High", G501 &gt; 1000000, "High", G501 &gt; 500000, "Medium", TRUE, "Low")</f>
        <v>Very High</v>
      </c>
      <c r="T501" s="3" t="str" cm="1">
        <f t="array" ref="T501">_xlfn.IFS(B501 &gt;= 2005, "Post-2005", B501 &gt;= 2000, "2000-2004", TRUE, "Pre-2000")</f>
        <v>Post-2005</v>
      </c>
    </row>
    <row r="502" spans="1:20" x14ac:dyDescent="0.85">
      <c r="A502" s="1">
        <v>41164</v>
      </c>
      <c r="B502" t="s">
        <v>59</v>
      </c>
      <c r="C502" t="s">
        <v>1051</v>
      </c>
      <c r="D502" t="s">
        <v>1052</v>
      </c>
      <c r="E502" t="s">
        <v>15</v>
      </c>
      <c r="F502" t="s">
        <v>16</v>
      </c>
      <c r="G502" t="s">
        <v>17</v>
      </c>
      <c r="H502">
        <v>2000</v>
      </c>
      <c r="I502" s="2">
        <v>725268.35</v>
      </c>
      <c r="J502" s="2">
        <v>0</v>
      </c>
      <c r="K502" s="2">
        <v>725268.35</v>
      </c>
      <c r="L502" t="s">
        <v>18</v>
      </c>
      <c r="M502" s="3" t="b">
        <f>trust_funds5[[#This Row],[Contributions Outstanding (USD)]]=0</f>
        <v>1</v>
      </c>
      <c r="N502" s="3" t="str">
        <f t="shared" si="35"/>
        <v>Outstanding</v>
      </c>
      <c r="O502" s="3" t="str">
        <f t="shared" si="36"/>
        <v>High Contribution &amp; Recent</v>
      </c>
      <c r="P502" s="3" t="str">
        <f t="shared" si="37"/>
        <v>Other</v>
      </c>
      <c r="Q502" s="3" t="str">
        <f t="shared" si="38"/>
        <v>Other</v>
      </c>
      <c r="R502" s="3" t="str">
        <f t="shared" si="39"/>
        <v>Not LCLS</v>
      </c>
      <c r="S502" s="3" t="str" cm="1">
        <f t="array" ref="S502">_xlfn.IFS(G502 &gt; 5000000, "Very High", G502 &gt; 1000000, "High", G502 &gt; 500000, "Medium", TRUE, "Low")</f>
        <v>Very High</v>
      </c>
      <c r="T502" s="3" t="str" cm="1">
        <f t="array" ref="T502">_xlfn.IFS(B502 &gt;= 2005, "Post-2005", B502 &gt;= 2000, "2000-2004", TRUE, "Pre-2000")</f>
        <v>Post-2005</v>
      </c>
    </row>
    <row r="503" spans="1:20" x14ac:dyDescent="0.85">
      <c r="A503" s="1">
        <v>41164</v>
      </c>
      <c r="B503" t="s">
        <v>59</v>
      </c>
      <c r="C503" t="s">
        <v>1053</v>
      </c>
      <c r="D503" t="s">
        <v>1054</v>
      </c>
      <c r="E503" t="s">
        <v>334</v>
      </c>
      <c r="F503" t="s">
        <v>335</v>
      </c>
      <c r="G503" t="s">
        <v>432</v>
      </c>
      <c r="H503">
        <v>2000</v>
      </c>
      <c r="I503" s="2">
        <v>539673</v>
      </c>
      <c r="J503" s="2">
        <v>0</v>
      </c>
      <c r="K503" s="2">
        <v>539673</v>
      </c>
      <c r="L503" t="s">
        <v>18</v>
      </c>
      <c r="M503" s="3" t="b">
        <f>trust_funds5[[#This Row],[Contributions Outstanding (USD)]]=0</f>
        <v>1</v>
      </c>
      <c r="N503" s="3" t="str">
        <f t="shared" si="35"/>
        <v>Outstanding</v>
      </c>
      <c r="O503" s="3" t="str">
        <f t="shared" si="36"/>
        <v>High Contribution &amp; Recent</v>
      </c>
      <c r="P503" s="3" t="str">
        <f t="shared" si="37"/>
        <v>Other</v>
      </c>
      <c r="Q503" s="3" t="str">
        <f t="shared" si="38"/>
        <v>Other</v>
      </c>
      <c r="R503" s="3" t="str">
        <f t="shared" si="39"/>
        <v>Not LCLS</v>
      </c>
      <c r="S503" s="3" t="str" cm="1">
        <f t="array" ref="S503">_xlfn.IFS(G503 &gt; 5000000, "Very High", G503 &gt; 1000000, "High", G503 &gt; 500000, "Medium", TRUE, "Low")</f>
        <v>Very High</v>
      </c>
      <c r="T503" s="3" t="str" cm="1">
        <f t="array" ref="T503">_xlfn.IFS(B503 &gt;= 2005, "Post-2005", B503 &gt;= 2000, "2000-2004", TRUE, "Pre-2000")</f>
        <v>Post-2005</v>
      </c>
    </row>
    <row r="504" spans="1:20" x14ac:dyDescent="0.85">
      <c r="A504" s="1">
        <v>41164</v>
      </c>
      <c r="B504" t="s">
        <v>12</v>
      </c>
      <c r="C504" t="s">
        <v>1055</v>
      </c>
      <c r="D504" t="s">
        <v>1056</v>
      </c>
      <c r="E504" t="s">
        <v>21</v>
      </c>
      <c r="F504" t="s">
        <v>22</v>
      </c>
      <c r="G504" t="s">
        <v>23</v>
      </c>
      <c r="H504">
        <v>2000</v>
      </c>
      <c r="I504" s="2">
        <v>280730.40000000002</v>
      </c>
      <c r="J504" s="2">
        <v>3514.92</v>
      </c>
      <c r="K504" s="2">
        <v>284245.32</v>
      </c>
      <c r="L504" t="s">
        <v>18</v>
      </c>
      <c r="M504" s="3" t="b">
        <f>trust_funds5[[#This Row],[Contributions Outstanding (USD)]]=0</f>
        <v>0</v>
      </c>
      <c r="N504" s="3" t="str">
        <f t="shared" si="35"/>
        <v>Outstanding</v>
      </c>
      <c r="O504" s="3" t="str">
        <f t="shared" si="36"/>
        <v>High Contribution &amp; Recent</v>
      </c>
      <c r="P504" s="3" t="str">
        <f t="shared" si="37"/>
        <v>Other</v>
      </c>
      <c r="Q504" s="3" t="str">
        <f t="shared" si="38"/>
        <v>Other</v>
      </c>
      <c r="R504" s="3" t="str">
        <f t="shared" si="39"/>
        <v>Not LCLS</v>
      </c>
      <c r="S504" s="3" t="str" cm="1">
        <f t="array" ref="S504">_xlfn.IFS(G504 &gt; 5000000, "Very High", G504 &gt; 1000000, "High", G504 &gt; 500000, "Medium", TRUE, "Low")</f>
        <v>Very High</v>
      </c>
      <c r="T504" s="3" t="str" cm="1">
        <f t="array" ref="T504">_xlfn.IFS(B504 &gt;= 2005, "Post-2005", B504 &gt;= 2000, "2000-2004", TRUE, "Pre-2000")</f>
        <v>Post-2005</v>
      </c>
    </row>
    <row r="505" spans="1:20" x14ac:dyDescent="0.85">
      <c r="A505" s="1">
        <v>41164</v>
      </c>
      <c r="B505" t="s">
        <v>59</v>
      </c>
      <c r="C505" t="s">
        <v>1057</v>
      </c>
      <c r="D505" t="s">
        <v>1058</v>
      </c>
      <c r="E505" t="s">
        <v>42</v>
      </c>
      <c r="F505" t="s">
        <v>43</v>
      </c>
      <c r="G505" t="s">
        <v>44</v>
      </c>
      <c r="H505">
        <v>2000</v>
      </c>
      <c r="I505" s="2">
        <v>4366244.43</v>
      </c>
      <c r="J505" s="2">
        <v>0</v>
      </c>
      <c r="K505" s="2">
        <v>4366244.43</v>
      </c>
      <c r="L505" t="s">
        <v>18</v>
      </c>
      <c r="M505" s="3" t="b">
        <f>trust_funds5[[#This Row],[Contributions Outstanding (USD)]]=0</f>
        <v>1</v>
      </c>
      <c r="N505" s="3" t="str">
        <f t="shared" si="35"/>
        <v>Outstanding</v>
      </c>
      <c r="O505" s="3" t="str">
        <f t="shared" si="36"/>
        <v>High Contribution &amp; Recent</v>
      </c>
      <c r="P505" s="3" t="str">
        <f t="shared" si="37"/>
        <v>Other</v>
      </c>
      <c r="Q505" s="3" t="str">
        <f t="shared" si="38"/>
        <v>Other</v>
      </c>
      <c r="R505" s="3" t="str">
        <f t="shared" si="39"/>
        <v>Not LCLS</v>
      </c>
      <c r="S505" s="3" t="str" cm="1">
        <f t="array" ref="S505">_xlfn.IFS(G505 &gt; 5000000, "Very High", G505 &gt; 1000000, "High", G505 &gt; 500000, "Medium", TRUE, "Low")</f>
        <v>Very High</v>
      </c>
      <c r="T505" s="3" t="str" cm="1">
        <f t="array" ref="T505">_xlfn.IFS(B505 &gt;= 2005, "Post-2005", B505 &gt;= 2000, "2000-2004", TRUE, "Pre-2000")</f>
        <v>Post-2005</v>
      </c>
    </row>
    <row r="506" spans="1:20" x14ac:dyDescent="0.85">
      <c r="A506" s="1">
        <v>41164</v>
      </c>
      <c r="B506" t="s">
        <v>12</v>
      </c>
      <c r="C506" t="s">
        <v>1059</v>
      </c>
      <c r="D506" t="s">
        <v>1060</v>
      </c>
      <c r="E506" t="s">
        <v>70</v>
      </c>
      <c r="F506" t="s">
        <v>71</v>
      </c>
      <c r="G506" t="s">
        <v>72</v>
      </c>
      <c r="H506">
        <v>2000</v>
      </c>
      <c r="I506" s="2">
        <v>1254442.82</v>
      </c>
      <c r="J506" s="2">
        <v>0</v>
      </c>
      <c r="K506" s="2">
        <v>1254442.82</v>
      </c>
      <c r="L506" t="s">
        <v>18</v>
      </c>
      <c r="M506" s="3" t="b">
        <f>trust_funds5[[#This Row],[Contributions Outstanding (USD)]]=0</f>
        <v>1</v>
      </c>
      <c r="N506" s="3" t="str">
        <f t="shared" si="35"/>
        <v>Outstanding</v>
      </c>
      <c r="O506" s="3" t="str">
        <f t="shared" si="36"/>
        <v>High Contribution &amp; Recent</v>
      </c>
      <c r="P506" s="3" t="str">
        <f t="shared" si="37"/>
        <v>Other</v>
      </c>
      <c r="Q506" s="3" t="str">
        <f t="shared" si="38"/>
        <v>Other</v>
      </c>
      <c r="R506" s="3" t="str">
        <f t="shared" si="39"/>
        <v>Not LCLS</v>
      </c>
      <c r="S506" s="3" t="str" cm="1">
        <f t="array" ref="S506">_xlfn.IFS(G506 &gt; 5000000, "Very High", G506 &gt; 1000000, "High", G506 &gt; 500000, "Medium", TRUE, "Low")</f>
        <v>Very High</v>
      </c>
      <c r="T506" s="3" t="str" cm="1">
        <f t="array" ref="T506">_xlfn.IFS(B506 &gt;= 2005, "Post-2005", B506 &gt;= 2000, "2000-2004", TRUE, "Pre-2000")</f>
        <v>Post-2005</v>
      </c>
    </row>
    <row r="507" spans="1:20" x14ac:dyDescent="0.85">
      <c r="A507" s="1">
        <v>41164</v>
      </c>
      <c r="B507" t="s">
        <v>12</v>
      </c>
      <c r="C507" t="s">
        <v>1061</v>
      </c>
      <c r="D507" t="s">
        <v>1060</v>
      </c>
      <c r="E507" t="s">
        <v>21</v>
      </c>
      <c r="F507" t="s">
        <v>22</v>
      </c>
      <c r="G507" t="s">
        <v>23</v>
      </c>
      <c r="H507">
        <v>2000</v>
      </c>
      <c r="I507" s="2">
        <v>3942694.77</v>
      </c>
      <c r="J507" s="2">
        <v>0</v>
      </c>
      <c r="K507" s="2">
        <v>3942694.77</v>
      </c>
      <c r="L507" t="s">
        <v>18</v>
      </c>
      <c r="M507" s="3" t="b">
        <f>trust_funds5[[#This Row],[Contributions Outstanding (USD)]]=0</f>
        <v>1</v>
      </c>
      <c r="N507" s="3" t="str">
        <f t="shared" si="35"/>
        <v>Outstanding</v>
      </c>
      <c r="O507" s="3" t="str">
        <f t="shared" si="36"/>
        <v>High Contribution &amp; Recent</v>
      </c>
      <c r="P507" s="3" t="str">
        <f t="shared" si="37"/>
        <v>Other</v>
      </c>
      <c r="Q507" s="3" t="str">
        <f t="shared" si="38"/>
        <v>Other</v>
      </c>
      <c r="R507" s="3" t="str">
        <f t="shared" si="39"/>
        <v>Not LCLS</v>
      </c>
      <c r="S507" s="3" t="str" cm="1">
        <f t="array" ref="S507">_xlfn.IFS(G507 &gt; 5000000, "Very High", G507 &gt; 1000000, "High", G507 &gt; 500000, "Medium", TRUE, "Low")</f>
        <v>Very High</v>
      </c>
      <c r="T507" s="3" t="str" cm="1">
        <f t="array" ref="T507">_xlfn.IFS(B507 &gt;= 2005, "Post-2005", B507 &gt;= 2000, "2000-2004", TRUE, "Pre-2000")</f>
        <v>Post-2005</v>
      </c>
    </row>
    <row r="508" spans="1:20" x14ac:dyDescent="0.85">
      <c r="A508" s="1">
        <v>41164</v>
      </c>
      <c r="B508" t="s">
        <v>374</v>
      </c>
      <c r="C508" t="s">
        <v>1062</v>
      </c>
      <c r="D508" t="s">
        <v>1063</v>
      </c>
      <c r="E508" t="s">
        <v>200</v>
      </c>
      <c r="F508" t="s">
        <v>201</v>
      </c>
      <c r="G508" t="s">
        <v>202</v>
      </c>
      <c r="H508">
        <v>2000</v>
      </c>
      <c r="I508" s="2">
        <v>9706853.0399999991</v>
      </c>
      <c r="J508" s="2">
        <v>0</v>
      </c>
      <c r="K508" s="2">
        <v>9706853.0399999991</v>
      </c>
      <c r="L508" t="s">
        <v>18</v>
      </c>
      <c r="M508" s="3" t="b">
        <f>trust_funds5[[#This Row],[Contributions Outstanding (USD)]]=0</f>
        <v>1</v>
      </c>
      <c r="N508" s="3" t="str">
        <f t="shared" si="35"/>
        <v>Outstanding</v>
      </c>
      <c r="O508" s="3" t="str">
        <f t="shared" si="36"/>
        <v>High Contribution &amp; Recent</v>
      </c>
      <c r="P508" s="3" t="str">
        <f t="shared" si="37"/>
        <v>Other</v>
      </c>
      <c r="Q508" s="3" t="str">
        <f t="shared" si="38"/>
        <v>Other</v>
      </c>
      <c r="R508" s="3" t="str">
        <f t="shared" si="39"/>
        <v>Not LCLS</v>
      </c>
      <c r="S508" s="3" t="str" cm="1">
        <f t="array" ref="S508">_xlfn.IFS(G508 &gt; 5000000, "Very High", G508 &gt; 1000000, "High", G508 &gt; 500000, "Medium", TRUE, "Low")</f>
        <v>Very High</v>
      </c>
      <c r="T508" s="3" t="str" cm="1">
        <f t="array" ref="T508">_xlfn.IFS(B508 &gt;= 2005, "Post-2005", B508 &gt;= 2000, "2000-2004", TRUE, "Pre-2000")</f>
        <v>Post-2005</v>
      </c>
    </row>
    <row r="509" spans="1:20" x14ac:dyDescent="0.85">
      <c r="A509" s="1">
        <v>41164</v>
      </c>
      <c r="B509" t="s">
        <v>374</v>
      </c>
      <c r="C509" t="s">
        <v>1064</v>
      </c>
      <c r="D509" t="s">
        <v>1063</v>
      </c>
      <c r="E509" t="s">
        <v>1065</v>
      </c>
      <c r="F509" t="s">
        <v>1066</v>
      </c>
      <c r="G509" t="s">
        <v>1067</v>
      </c>
      <c r="H509">
        <v>2000</v>
      </c>
      <c r="I509" s="2">
        <v>2000000</v>
      </c>
      <c r="J509" s="2">
        <v>0</v>
      </c>
      <c r="K509" s="2">
        <v>2000000</v>
      </c>
      <c r="L509" t="s">
        <v>18</v>
      </c>
      <c r="M509" s="3" t="b">
        <f>trust_funds5[[#This Row],[Contributions Outstanding (USD)]]=0</f>
        <v>1</v>
      </c>
      <c r="N509" s="3" t="str">
        <f t="shared" si="35"/>
        <v>Outstanding</v>
      </c>
      <c r="O509" s="3" t="str">
        <f t="shared" si="36"/>
        <v>High Contribution &amp; Recent</v>
      </c>
      <c r="P509" s="3" t="str">
        <f t="shared" si="37"/>
        <v>Other</v>
      </c>
      <c r="Q509" s="3" t="str">
        <f t="shared" si="38"/>
        <v>Other</v>
      </c>
      <c r="R509" s="3" t="str">
        <f t="shared" si="39"/>
        <v>Not LCLS</v>
      </c>
      <c r="S509" s="3" t="str" cm="1">
        <f t="array" ref="S509">_xlfn.IFS(G509 &gt; 5000000, "Very High", G509 &gt; 1000000, "High", G509 &gt; 500000, "Medium", TRUE, "Low")</f>
        <v>Very High</v>
      </c>
      <c r="T509" s="3" t="str" cm="1">
        <f t="array" ref="T509">_xlfn.IFS(B509 &gt;= 2005, "Post-2005", B509 &gt;= 2000, "2000-2004", TRUE, "Pre-2000")</f>
        <v>Post-2005</v>
      </c>
    </row>
    <row r="510" spans="1:20" x14ac:dyDescent="0.85">
      <c r="A510" s="1">
        <v>41164</v>
      </c>
      <c r="B510" t="s">
        <v>374</v>
      </c>
      <c r="C510" t="s">
        <v>1068</v>
      </c>
      <c r="D510" t="s">
        <v>1063</v>
      </c>
      <c r="E510" t="s">
        <v>992</v>
      </c>
      <c r="F510" t="s">
        <v>993</v>
      </c>
      <c r="G510" t="s">
        <v>994</v>
      </c>
      <c r="H510">
        <v>2000</v>
      </c>
      <c r="I510" s="2">
        <v>30000000</v>
      </c>
      <c r="J510" s="2">
        <v>0</v>
      </c>
      <c r="K510" s="2">
        <v>30000000</v>
      </c>
      <c r="L510" t="s">
        <v>18</v>
      </c>
      <c r="M510" s="3" t="b">
        <f>trust_funds5[[#This Row],[Contributions Outstanding (USD)]]=0</f>
        <v>1</v>
      </c>
      <c r="N510" s="3" t="str">
        <f t="shared" si="35"/>
        <v>Outstanding</v>
      </c>
      <c r="O510" s="3" t="str">
        <f t="shared" si="36"/>
        <v>High Contribution &amp; Recent</v>
      </c>
      <c r="P510" s="3" t="str">
        <f t="shared" si="37"/>
        <v>Other</v>
      </c>
      <c r="Q510" s="3" t="str">
        <f t="shared" si="38"/>
        <v>Other</v>
      </c>
      <c r="R510" s="3" t="str">
        <f t="shared" si="39"/>
        <v>Not LCLS</v>
      </c>
      <c r="S510" s="3" t="str" cm="1">
        <f t="array" ref="S510">_xlfn.IFS(G510 &gt; 5000000, "Very High", G510 &gt; 1000000, "High", G510 &gt; 500000, "Medium", TRUE, "Low")</f>
        <v>Very High</v>
      </c>
      <c r="T510" s="3" t="str" cm="1">
        <f t="array" ref="T510">_xlfn.IFS(B510 &gt;= 2005, "Post-2005", B510 &gt;= 2000, "2000-2004", TRUE, "Pre-2000")</f>
        <v>Post-2005</v>
      </c>
    </row>
    <row r="511" spans="1:20" x14ac:dyDescent="0.85">
      <c r="A511" s="1">
        <v>41164</v>
      </c>
      <c r="B511" t="s">
        <v>374</v>
      </c>
      <c r="C511" t="s">
        <v>1069</v>
      </c>
      <c r="D511" t="s">
        <v>1070</v>
      </c>
      <c r="E511" t="s">
        <v>70</v>
      </c>
      <c r="F511" t="s">
        <v>71</v>
      </c>
      <c r="G511" t="s">
        <v>72</v>
      </c>
      <c r="H511">
        <v>2000</v>
      </c>
      <c r="I511" s="2">
        <v>16725904.24</v>
      </c>
      <c r="J511" s="2">
        <v>0</v>
      </c>
      <c r="K511" s="2">
        <v>16725904.24</v>
      </c>
      <c r="L511" t="s">
        <v>18</v>
      </c>
      <c r="M511" s="3" t="b">
        <f>trust_funds5[[#This Row],[Contributions Outstanding (USD)]]=0</f>
        <v>1</v>
      </c>
      <c r="N511" s="3" t="str">
        <f t="shared" si="35"/>
        <v>Outstanding</v>
      </c>
      <c r="O511" s="3" t="str">
        <f t="shared" si="36"/>
        <v>High Contribution &amp; Recent</v>
      </c>
      <c r="P511" s="3" t="str">
        <f t="shared" si="37"/>
        <v>Other</v>
      </c>
      <c r="Q511" s="3" t="str">
        <f t="shared" si="38"/>
        <v>Other</v>
      </c>
      <c r="R511" s="3" t="str">
        <f t="shared" si="39"/>
        <v>Not LCLS</v>
      </c>
      <c r="S511" s="3" t="str" cm="1">
        <f t="array" ref="S511">_xlfn.IFS(G511 &gt; 5000000, "Very High", G511 &gt; 1000000, "High", G511 &gt; 500000, "Medium", TRUE, "Low")</f>
        <v>Very High</v>
      </c>
      <c r="T511" s="3" t="str" cm="1">
        <f t="array" ref="T511">_xlfn.IFS(B511 &gt;= 2005, "Post-2005", B511 &gt;= 2000, "2000-2004", TRUE, "Pre-2000")</f>
        <v>Post-2005</v>
      </c>
    </row>
    <row r="512" spans="1:20" x14ac:dyDescent="0.85">
      <c r="A512" s="1">
        <v>41164</v>
      </c>
      <c r="B512" t="s">
        <v>12</v>
      </c>
      <c r="C512" t="s">
        <v>1071</v>
      </c>
      <c r="D512" t="s">
        <v>1070</v>
      </c>
      <c r="E512" t="s">
        <v>21</v>
      </c>
      <c r="F512" t="s">
        <v>22</v>
      </c>
      <c r="G512" t="s">
        <v>23</v>
      </c>
      <c r="H512">
        <v>2000</v>
      </c>
      <c r="I512" s="2">
        <v>2285105.38</v>
      </c>
      <c r="J512" s="2">
        <v>0</v>
      </c>
      <c r="K512" s="2">
        <v>2285105.38</v>
      </c>
      <c r="L512" t="s">
        <v>18</v>
      </c>
      <c r="M512" s="3" t="b">
        <f>trust_funds5[[#This Row],[Contributions Outstanding (USD)]]=0</f>
        <v>1</v>
      </c>
      <c r="N512" s="3" t="str">
        <f t="shared" si="35"/>
        <v>Outstanding</v>
      </c>
      <c r="O512" s="3" t="str">
        <f t="shared" si="36"/>
        <v>High Contribution &amp; Recent</v>
      </c>
      <c r="P512" s="3" t="str">
        <f t="shared" si="37"/>
        <v>Other</v>
      </c>
      <c r="Q512" s="3" t="str">
        <f t="shared" si="38"/>
        <v>Other</v>
      </c>
      <c r="R512" s="3" t="str">
        <f t="shared" si="39"/>
        <v>Not LCLS</v>
      </c>
      <c r="S512" s="3" t="str" cm="1">
        <f t="array" ref="S512">_xlfn.IFS(G512 &gt; 5000000, "Very High", G512 &gt; 1000000, "High", G512 &gt; 500000, "Medium", TRUE, "Low")</f>
        <v>Very High</v>
      </c>
      <c r="T512" s="3" t="str" cm="1">
        <f t="array" ref="T512">_xlfn.IFS(B512 &gt;= 2005, "Post-2005", B512 &gt;= 2000, "2000-2004", TRUE, "Pre-2000")</f>
        <v>Post-2005</v>
      </c>
    </row>
    <row r="513" spans="1:20" x14ac:dyDescent="0.85">
      <c r="A513" s="1">
        <v>41164</v>
      </c>
      <c r="B513" t="s">
        <v>82</v>
      </c>
      <c r="C513" t="s">
        <v>1072</v>
      </c>
      <c r="D513" t="s">
        <v>1073</v>
      </c>
      <c r="E513" t="s">
        <v>119</v>
      </c>
      <c r="F513" t="s">
        <v>120</v>
      </c>
      <c r="G513" t="s">
        <v>121</v>
      </c>
      <c r="H513">
        <v>2000</v>
      </c>
      <c r="I513" s="2">
        <v>64484.58</v>
      </c>
      <c r="J513" s="2">
        <v>0</v>
      </c>
      <c r="K513" s="2">
        <v>64484.58</v>
      </c>
      <c r="L513" t="s">
        <v>18</v>
      </c>
      <c r="M513" s="3" t="b">
        <f>trust_funds5[[#This Row],[Contributions Outstanding (USD)]]=0</f>
        <v>1</v>
      </c>
      <c r="N513" s="3" t="str">
        <f t="shared" si="35"/>
        <v>Outstanding</v>
      </c>
      <c r="O513" s="3" t="str">
        <f t="shared" si="36"/>
        <v>High Contribution &amp; Recent</v>
      </c>
      <c r="P513" s="3" t="str">
        <f t="shared" si="37"/>
        <v>Other</v>
      </c>
      <c r="Q513" s="3" t="str">
        <f t="shared" si="38"/>
        <v>Other</v>
      </c>
      <c r="R513" s="3" t="str">
        <f t="shared" si="39"/>
        <v>Not LCLS</v>
      </c>
      <c r="S513" s="3" t="str" cm="1">
        <f t="array" ref="S513">_xlfn.IFS(G513 &gt; 5000000, "Very High", G513 &gt; 1000000, "High", G513 &gt; 500000, "Medium", TRUE, "Low")</f>
        <v>Very High</v>
      </c>
      <c r="T513" s="3" t="str" cm="1">
        <f t="array" ref="T513">_xlfn.IFS(B513 &gt;= 2005, "Post-2005", B513 &gt;= 2000, "2000-2004", TRUE, "Pre-2000")</f>
        <v>Post-2005</v>
      </c>
    </row>
    <row r="514" spans="1:20" x14ac:dyDescent="0.85">
      <c r="A514" s="1">
        <v>41164</v>
      </c>
      <c r="B514" t="s">
        <v>12</v>
      </c>
      <c r="C514" t="s">
        <v>1074</v>
      </c>
      <c r="D514" t="s">
        <v>1075</v>
      </c>
      <c r="E514" t="s">
        <v>85</v>
      </c>
      <c r="F514" t="s">
        <v>86</v>
      </c>
      <c r="G514" t="s">
        <v>87</v>
      </c>
      <c r="H514">
        <v>2000</v>
      </c>
      <c r="I514" s="2">
        <v>4143617.79</v>
      </c>
      <c r="J514" s="2">
        <v>0</v>
      </c>
      <c r="K514" s="2">
        <v>4143617.79</v>
      </c>
      <c r="L514" t="s">
        <v>18</v>
      </c>
      <c r="M514" s="3" t="b">
        <f>trust_funds5[[#This Row],[Contributions Outstanding (USD)]]=0</f>
        <v>1</v>
      </c>
      <c r="N514" s="3" t="str">
        <f t="shared" ref="N514:N577" si="40">IF(D514 &gt; 0, "Outstanding", "No Outstanding")</f>
        <v>Outstanding</v>
      </c>
      <c r="O514" s="3" t="str">
        <f t="shared" ref="O514:O577" si="41">IF(AND(C514 &gt; 1000000, B514 &gt; 2000), "High Contribution &amp; Recent", "Other")</f>
        <v>High Contribution &amp; Recent</v>
      </c>
      <c r="P514" s="3" t="str">
        <f t="shared" ref="P514:P577" si="42">IF(AND(B514 = 2000, E514 = "Canada"), "Year 2000, Canada", "Other")</f>
        <v>Other</v>
      </c>
      <c r="Q514" s="3" t="str">
        <f t="shared" ref="Q514:Q577" si="43">IF(OR(E514 = "Canada", E514 = "Sweden"), "Canada or Sweden", "Other")</f>
        <v>Other</v>
      </c>
      <c r="R514" s="3" t="str">
        <f t="shared" ref="R514:R577" si="44">IF(NOT(F514 = "LCLS"), "Not LCLS", "LCLS")</f>
        <v>Not LCLS</v>
      </c>
      <c r="S514" s="3" t="str" cm="1">
        <f t="array" ref="S514">_xlfn.IFS(G514 &gt; 5000000, "Very High", G514 &gt; 1000000, "High", G514 &gt; 500000, "Medium", TRUE, "Low")</f>
        <v>Very High</v>
      </c>
      <c r="T514" s="3" t="str" cm="1">
        <f t="array" ref="T514">_xlfn.IFS(B514 &gt;= 2005, "Post-2005", B514 &gt;= 2000, "2000-2004", TRUE, "Pre-2000")</f>
        <v>Post-2005</v>
      </c>
    </row>
    <row r="515" spans="1:20" x14ac:dyDescent="0.85">
      <c r="A515" s="1">
        <v>41164</v>
      </c>
      <c r="B515" t="s">
        <v>1040</v>
      </c>
      <c r="C515" t="s">
        <v>1076</v>
      </c>
      <c r="D515" t="s">
        <v>1077</v>
      </c>
      <c r="E515" t="s">
        <v>102</v>
      </c>
      <c r="F515" t="s">
        <v>103</v>
      </c>
      <c r="G515" t="s">
        <v>104</v>
      </c>
      <c r="H515">
        <v>2000</v>
      </c>
      <c r="I515" s="2">
        <v>129948.93</v>
      </c>
      <c r="J515" s="2">
        <v>0</v>
      </c>
      <c r="K515" s="2">
        <v>129948.93</v>
      </c>
      <c r="L515" t="s">
        <v>18</v>
      </c>
      <c r="M515" s="3" t="b">
        <f>trust_funds5[[#This Row],[Contributions Outstanding (USD)]]=0</f>
        <v>1</v>
      </c>
      <c r="N515" s="3" t="str">
        <f t="shared" si="40"/>
        <v>Outstanding</v>
      </c>
      <c r="O515" s="3" t="str">
        <f t="shared" si="41"/>
        <v>High Contribution &amp; Recent</v>
      </c>
      <c r="P515" s="3" t="str">
        <f t="shared" si="42"/>
        <v>Other</v>
      </c>
      <c r="Q515" s="3" t="str">
        <f t="shared" si="43"/>
        <v>Other</v>
      </c>
      <c r="R515" s="3" t="str">
        <f t="shared" si="44"/>
        <v>Not LCLS</v>
      </c>
      <c r="S515" s="3" t="str" cm="1">
        <f t="array" ref="S515">_xlfn.IFS(G515 &gt; 5000000, "Very High", G515 &gt; 1000000, "High", G515 &gt; 500000, "Medium", TRUE, "Low")</f>
        <v>Very High</v>
      </c>
      <c r="T515" s="3" t="str" cm="1">
        <f t="array" ref="T515">_xlfn.IFS(B515 &gt;= 2005, "Post-2005", B515 &gt;= 2000, "2000-2004", TRUE, "Pre-2000")</f>
        <v>Post-2005</v>
      </c>
    </row>
    <row r="516" spans="1:20" x14ac:dyDescent="0.85">
      <c r="A516" s="1">
        <v>41164</v>
      </c>
      <c r="B516" t="s">
        <v>12</v>
      </c>
      <c r="C516" t="s">
        <v>1078</v>
      </c>
      <c r="D516" t="s">
        <v>1079</v>
      </c>
      <c r="E516" t="s">
        <v>42</v>
      </c>
      <c r="F516" t="s">
        <v>43</v>
      </c>
      <c r="G516" t="s">
        <v>44</v>
      </c>
      <c r="H516">
        <v>2000</v>
      </c>
      <c r="I516" s="2">
        <v>765785.35</v>
      </c>
      <c r="J516" s="2">
        <v>0</v>
      </c>
      <c r="K516" s="2">
        <v>765785.35</v>
      </c>
      <c r="L516" t="s">
        <v>18</v>
      </c>
      <c r="M516" s="3" t="b">
        <f>trust_funds5[[#This Row],[Contributions Outstanding (USD)]]=0</f>
        <v>1</v>
      </c>
      <c r="N516" s="3" t="str">
        <f t="shared" si="40"/>
        <v>Outstanding</v>
      </c>
      <c r="O516" s="3" t="str">
        <f t="shared" si="41"/>
        <v>High Contribution &amp; Recent</v>
      </c>
      <c r="P516" s="3" t="str">
        <f t="shared" si="42"/>
        <v>Other</v>
      </c>
      <c r="Q516" s="3" t="str">
        <f t="shared" si="43"/>
        <v>Other</v>
      </c>
      <c r="R516" s="3" t="str">
        <f t="shared" si="44"/>
        <v>Not LCLS</v>
      </c>
      <c r="S516" s="3" t="str" cm="1">
        <f t="array" ref="S516">_xlfn.IFS(G516 &gt; 5000000, "Very High", G516 &gt; 1000000, "High", G516 &gt; 500000, "Medium", TRUE, "Low")</f>
        <v>Very High</v>
      </c>
      <c r="T516" s="3" t="str" cm="1">
        <f t="array" ref="T516">_xlfn.IFS(B516 &gt;= 2005, "Post-2005", B516 &gt;= 2000, "2000-2004", TRUE, "Pre-2000")</f>
        <v>Post-2005</v>
      </c>
    </row>
    <row r="517" spans="1:20" x14ac:dyDescent="0.85">
      <c r="A517" s="1">
        <v>41164</v>
      </c>
      <c r="B517" t="s">
        <v>12</v>
      </c>
      <c r="C517" t="s">
        <v>1080</v>
      </c>
      <c r="D517" t="s">
        <v>1081</v>
      </c>
      <c r="E517" t="s">
        <v>70</v>
      </c>
      <c r="F517" t="s">
        <v>71</v>
      </c>
      <c r="G517" t="s">
        <v>72</v>
      </c>
      <c r="H517">
        <v>2000</v>
      </c>
      <c r="I517" s="2">
        <v>12335966.75</v>
      </c>
      <c r="J517" s="2">
        <v>0</v>
      </c>
      <c r="K517" s="2">
        <v>12335966.75</v>
      </c>
      <c r="L517" t="s">
        <v>18</v>
      </c>
      <c r="M517" s="3" t="b">
        <f>trust_funds5[[#This Row],[Contributions Outstanding (USD)]]=0</f>
        <v>1</v>
      </c>
      <c r="N517" s="3" t="str">
        <f t="shared" si="40"/>
        <v>Outstanding</v>
      </c>
      <c r="O517" s="3" t="str">
        <f t="shared" si="41"/>
        <v>High Contribution &amp; Recent</v>
      </c>
      <c r="P517" s="3" t="str">
        <f t="shared" si="42"/>
        <v>Other</v>
      </c>
      <c r="Q517" s="3" t="str">
        <f t="shared" si="43"/>
        <v>Other</v>
      </c>
      <c r="R517" s="3" t="str">
        <f t="shared" si="44"/>
        <v>Not LCLS</v>
      </c>
      <c r="S517" s="3" t="str" cm="1">
        <f t="array" ref="S517">_xlfn.IFS(G517 &gt; 5000000, "Very High", G517 &gt; 1000000, "High", G517 &gt; 500000, "Medium", TRUE, "Low")</f>
        <v>Very High</v>
      </c>
      <c r="T517" s="3" t="str" cm="1">
        <f t="array" ref="T517">_xlfn.IFS(B517 &gt;= 2005, "Post-2005", B517 &gt;= 2000, "2000-2004", TRUE, "Pre-2000")</f>
        <v>Post-2005</v>
      </c>
    </row>
    <row r="518" spans="1:20" x14ac:dyDescent="0.85">
      <c r="A518" s="1">
        <v>41164</v>
      </c>
      <c r="B518" t="s">
        <v>1040</v>
      </c>
      <c r="C518" t="s">
        <v>1082</v>
      </c>
      <c r="D518" t="s">
        <v>1083</v>
      </c>
      <c r="E518" t="s">
        <v>21</v>
      </c>
      <c r="F518" t="s">
        <v>22</v>
      </c>
      <c r="G518" t="s">
        <v>23</v>
      </c>
      <c r="H518">
        <v>2000</v>
      </c>
      <c r="I518" s="2">
        <v>5737698.1500000004</v>
      </c>
      <c r="J518" s="2">
        <v>0</v>
      </c>
      <c r="K518" s="2">
        <v>5737698.1500000004</v>
      </c>
      <c r="L518" t="s">
        <v>18</v>
      </c>
      <c r="M518" s="3" t="b">
        <f>trust_funds5[[#This Row],[Contributions Outstanding (USD)]]=0</f>
        <v>1</v>
      </c>
      <c r="N518" s="3" t="str">
        <f t="shared" si="40"/>
        <v>Outstanding</v>
      </c>
      <c r="O518" s="3" t="str">
        <f t="shared" si="41"/>
        <v>High Contribution &amp; Recent</v>
      </c>
      <c r="P518" s="3" t="str">
        <f t="shared" si="42"/>
        <v>Other</v>
      </c>
      <c r="Q518" s="3" t="str">
        <f t="shared" si="43"/>
        <v>Other</v>
      </c>
      <c r="R518" s="3" t="str">
        <f t="shared" si="44"/>
        <v>Not LCLS</v>
      </c>
      <c r="S518" s="3" t="str" cm="1">
        <f t="array" ref="S518">_xlfn.IFS(G518 &gt; 5000000, "Very High", G518 &gt; 1000000, "High", G518 &gt; 500000, "Medium", TRUE, "Low")</f>
        <v>Very High</v>
      </c>
      <c r="T518" s="3" t="str" cm="1">
        <f t="array" ref="T518">_xlfn.IFS(B518 &gt;= 2005, "Post-2005", B518 &gt;= 2000, "2000-2004", TRUE, "Pre-2000")</f>
        <v>Post-2005</v>
      </c>
    </row>
    <row r="519" spans="1:20" x14ac:dyDescent="0.85">
      <c r="A519" s="1">
        <v>41164</v>
      </c>
      <c r="B519" t="s">
        <v>1040</v>
      </c>
      <c r="C519" t="s">
        <v>1084</v>
      </c>
      <c r="D519" t="s">
        <v>1085</v>
      </c>
      <c r="E519" t="s">
        <v>42</v>
      </c>
      <c r="F519" t="s">
        <v>43</v>
      </c>
      <c r="G519" t="s">
        <v>44</v>
      </c>
      <c r="H519">
        <v>2000</v>
      </c>
      <c r="I519" s="2">
        <v>1752688.95</v>
      </c>
      <c r="J519" s="2">
        <v>0</v>
      </c>
      <c r="K519" s="2">
        <v>1752688.95</v>
      </c>
      <c r="L519" t="s">
        <v>18</v>
      </c>
      <c r="M519" s="3" t="b">
        <f>trust_funds5[[#This Row],[Contributions Outstanding (USD)]]=0</f>
        <v>1</v>
      </c>
      <c r="N519" s="3" t="str">
        <f t="shared" si="40"/>
        <v>Outstanding</v>
      </c>
      <c r="O519" s="3" t="str">
        <f t="shared" si="41"/>
        <v>High Contribution &amp; Recent</v>
      </c>
      <c r="P519" s="3" t="str">
        <f t="shared" si="42"/>
        <v>Other</v>
      </c>
      <c r="Q519" s="3" t="str">
        <f t="shared" si="43"/>
        <v>Other</v>
      </c>
      <c r="R519" s="3" t="str">
        <f t="shared" si="44"/>
        <v>Not LCLS</v>
      </c>
      <c r="S519" s="3" t="str" cm="1">
        <f t="array" ref="S519">_xlfn.IFS(G519 &gt; 5000000, "Very High", G519 &gt; 1000000, "High", G519 &gt; 500000, "Medium", TRUE, "Low")</f>
        <v>Very High</v>
      </c>
      <c r="T519" s="3" t="str" cm="1">
        <f t="array" ref="T519">_xlfn.IFS(B519 &gt;= 2005, "Post-2005", B519 &gt;= 2000, "2000-2004", TRUE, "Pre-2000")</f>
        <v>Post-2005</v>
      </c>
    </row>
    <row r="520" spans="1:20" x14ac:dyDescent="0.85">
      <c r="A520" s="1">
        <v>41164</v>
      </c>
      <c r="B520" t="s">
        <v>12</v>
      </c>
      <c r="C520" t="s">
        <v>1086</v>
      </c>
      <c r="D520" t="s">
        <v>1087</v>
      </c>
      <c r="E520" t="s">
        <v>70</v>
      </c>
      <c r="F520" t="s">
        <v>71</v>
      </c>
      <c r="G520" t="s">
        <v>72</v>
      </c>
      <c r="H520">
        <v>2000</v>
      </c>
      <c r="I520" s="2">
        <v>250000</v>
      </c>
      <c r="J520" s="2">
        <v>0</v>
      </c>
      <c r="K520" s="2">
        <v>250000</v>
      </c>
      <c r="L520" t="s">
        <v>18</v>
      </c>
      <c r="M520" s="3" t="b">
        <f>trust_funds5[[#This Row],[Contributions Outstanding (USD)]]=0</f>
        <v>1</v>
      </c>
      <c r="N520" s="3" t="str">
        <f t="shared" si="40"/>
        <v>Outstanding</v>
      </c>
      <c r="O520" s="3" t="str">
        <f t="shared" si="41"/>
        <v>High Contribution &amp; Recent</v>
      </c>
      <c r="P520" s="3" t="str">
        <f t="shared" si="42"/>
        <v>Other</v>
      </c>
      <c r="Q520" s="3" t="str">
        <f t="shared" si="43"/>
        <v>Other</v>
      </c>
      <c r="R520" s="3" t="str">
        <f t="shared" si="44"/>
        <v>Not LCLS</v>
      </c>
      <c r="S520" s="3" t="str" cm="1">
        <f t="array" ref="S520">_xlfn.IFS(G520 &gt; 5000000, "Very High", G520 &gt; 1000000, "High", G520 &gt; 500000, "Medium", TRUE, "Low")</f>
        <v>Very High</v>
      </c>
      <c r="T520" s="3" t="str" cm="1">
        <f t="array" ref="T520">_xlfn.IFS(B520 &gt;= 2005, "Post-2005", B520 &gt;= 2000, "2000-2004", TRUE, "Pre-2000")</f>
        <v>Post-2005</v>
      </c>
    </row>
    <row r="521" spans="1:20" x14ac:dyDescent="0.85">
      <c r="A521" s="1">
        <v>41164</v>
      </c>
      <c r="B521" t="s">
        <v>1040</v>
      </c>
      <c r="C521" t="s">
        <v>1088</v>
      </c>
      <c r="D521" t="s">
        <v>1089</v>
      </c>
      <c r="E521" t="s">
        <v>42</v>
      </c>
      <c r="F521" t="s">
        <v>43</v>
      </c>
      <c r="G521" t="s">
        <v>44</v>
      </c>
      <c r="H521">
        <v>2000</v>
      </c>
      <c r="I521" s="2">
        <v>716149.61</v>
      </c>
      <c r="J521" s="2">
        <v>0</v>
      </c>
      <c r="K521" s="2">
        <v>716149.61</v>
      </c>
      <c r="L521" t="s">
        <v>18</v>
      </c>
      <c r="M521" s="3" t="b">
        <f>trust_funds5[[#This Row],[Contributions Outstanding (USD)]]=0</f>
        <v>1</v>
      </c>
      <c r="N521" s="3" t="str">
        <f t="shared" si="40"/>
        <v>Outstanding</v>
      </c>
      <c r="O521" s="3" t="str">
        <f t="shared" si="41"/>
        <v>High Contribution &amp; Recent</v>
      </c>
      <c r="P521" s="3" t="str">
        <f t="shared" si="42"/>
        <v>Other</v>
      </c>
      <c r="Q521" s="3" t="str">
        <f t="shared" si="43"/>
        <v>Other</v>
      </c>
      <c r="R521" s="3" t="str">
        <f t="shared" si="44"/>
        <v>Not LCLS</v>
      </c>
      <c r="S521" s="3" t="str" cm="1">
        <f t="array" ref="S521">_xlfn.IFS(G521 &gt; 5000000, "Very High", G521 &gt; 1000000, "High", G521 &gt; 500000, "Medium", TRUE, "Low")</f>
        <v>Very High</v>
      </c>
      <c r="T521" s="3" t="str" cm="1">
        <f t="array" ref="T521">_xlfn.IFS(B521 &gt;= 2005, "Post-2005", B521 &gt;= 2000, "2000-2004", TRUE, "Pre-2000")</f>
        <v>Post-2005</v>
      </c>
    </row>
    <row r="522" spans="1:20" x14ac:dyDescent="0.85">
      <c r="A522" s="1">
        <v>41164</v>
      </c>
      <c r="B522" t="s">
        <v>12</v>
      </c>
      <c r="C522" t="s">
        <v>1090</v>
      </c>
      <c r="D522" t="s">
        <v>1091</v>
      </c>
      <c r="E522" t="s">
        <v>70</v>
      </c>
      <c r="F522" t="s">
        <v>71</v>
      </c>
      <c r="G522" t="s">
        <v>72</v>
      </c>
      <c r="H522">
        <v>2000</v>
      </c>
      <c r="I522" s="2">
        <v>311101.96000000002</v>
      </c>
      <c r="J522" s="2">
        <v>0</v>
      </c>
      <c r="K522" s="2">
        <v>311101.96000000002</v>
      </c>
      <c r="L522" t="s">
        <v>18</v>
      </c>
      <c r="M522" s="3" t="b">
        <f>trust_funds5[[#This Row],[Contributions Outstanding (USD)]]=0</f>
        <v>1</v>
      </c>
      <c r="N522" s="3" t="str">
        <f t="shared" si="40"/>
        <v>Outstanding</v>
      </c>
      <c r="O522" s="3" t="str">
        <f t="shared" si="41"/>
        <v>High Contribution &amp; Recent</v>
      </c>
      <c r="P522" s="3" t="str">
        <f t="shared" si="42"/>
        <v>Other</v>
      </c>
      <c r="Q522" s="3" t="str">
        <f t="shared" si="43"/>
        <v>Other</v>
      </c>
      <c r="R522" s="3" t="str">
        <f t="shared" si="44"/>
        <v>Not LCLS</v>
      </c>
      <c r="S522" s="3" t="str" cm="1">
        <f t="array" ref="S522">_xlfn.IFS(G522 &gt; 5000000, "Very High", G522 &gt; 1000000, "High", G522 &gt; 500000, "Medium", TRUE, "Low")</f>
        <v>Very High</v>
      </c>
      <c r="T522" s="3" t="str" cm="1">
        <f t="array" ref="T522">_xlfn.IFS(B522 &gt;= 2005, "Post-2005", B522 &gt;= 2000, "2000-2004", TRUE, "Pre-2000")</f>
        <v>Post-2005</v>
      </c>
    </row>
    <row r="523" spans="1:20" x14ac:dyDescent="0.85">
      <c r="A523" s="1">
        <v>41164</v>
      </c>
      <c r="B523" t="s">
        <v>12</v>
      </c>
      <c r="C523" t="s">
        <v>1092</v>
      </c>
      <c r="D523" t="s">
        <v>1091</v>
      </c>
      <c r="E523" t="s">
        <v>119</v>
      </c>
      <c r="F523" t="s">
        <v>120</v>
      </c>
      <c r="G523" t="s">
        <v>798</v>
      </c>
      <c r="H523">
        <v>2000</v>
      </c>
      <c r="I523" s="2">
        <v>479399.2</v>
      </c>
      <c r="J523" s="2">
        <v>0</v>
      </c>
      <c r="K523" s="2">
        <v>479399.2</v>
      </c>
      <c r="L523" t="s">
        <v>18</v>
      </c>
      <c r="M523" s="3" t="b">
        <f>trust_funds5[[#This Row],[Contributions Outstanding (USD)]]=0</f>
        <v>1</v>
      </c>
      <c r="N523" s="3" t="str">
        <f t="shared" si="40"/>
        <v>Outstanding</v>
      </c>
      <c r="O523" s="3" t="str">
        <f t="shared" si="41"/>
        <v>High Contribution &amp; Recent</v>
      </c>
      <c r="P523" s="3" t="str">
        <f t="shared" si="42"/>
        <v>Other</v>
      </c>
      <c r="Q523" s="3" t="str">
        <f t="shared" si="43"/>
        <v>Other</v>
      </c>
      <c r="R523" s="3" t="str">
        <f t="shared" si="44"/>
        <v>Not LCLS</v>
      </c>
      <c r="S523" s="3" t="str" cm="1">
        <f t="array" ref="S523">_xlfn.IFS(G523 &gt; 5000000, "Very High", G523 &gt; 1000000, "High", G523 &gt; 500000, "Medium", TRUE, "Low")</f>
        <v>Very High</v>
      </c>
      <c r="T523" s="3" t="str" cm="1">
        <f t="array" ref="T523">_xlfn.IFS(B523 &gt;= 2005, "Post-2005", B523 &gt;= 2000, "2000-2004", TRUE, "Pre-2000")</f>
        <v>Post-2005</v>
      </c>
    </row>
    <row r="524" spans="1:20" x14ac:dyDescent="0.85">
      <c r="A524" s="1">
        <v>41164</v>
      </c>
      <c r="B524" t="s">
        <v>12</v>
      </c>
      <c r="C524" t="s">
        <v>1093</v>
      </c>
      <c r="D524" t="s">
        <v>1094</v>
      </c>
      <c r="E524" t="s">
        <v>21</v>
      </c>
      <c r="F524" t="s">
        <v>22</v>
      </c>
      <c r="G524" t="s">
        <v>23</v>
      </c>
      <c r="H524">
        <v>2000</v>
      </c>
      <c r="I524" s="2">
        <v>407000</v>
      </c>
      <c r="J524" s="2">
        <v>0</v>
      </c>
      <c r="K524" s="2">
        <v>407000</v>
      </c>
      <c r="L524" t="s">
        <v>18</v>
      </c>
      <c r="M524" s="3" t="b">
        <f>trust_funds5[[#This Row],[Contributions Outstanding (USD)]]=0</f>
        <v>1</v>
      </c>
      <c r="N524" s="3" t="str">
        <f t="shared" si="40"/>
        <v>Outstanding</v>
      </c>
      <c r="O524" s="3" t="str">
        <f t="shared" si="41"/>
        <v>High Contribution &amp; Recent</v>
      </c>
      <c r="P524" s="3" t="str">
        <f t="shared" si="42"/>
        <v>Other</v>
      </c>
      <c r="Q524" s="3" t="str">
        <f t="shared" si="43"/>
        <v>Other</v>
      </c>
      <c r="R524" s="3" t="str">
        <f t="shared" si="44"/>
        <v>Not LCLS</v>
      </c>
      <c r="S524" s="3" t="str" cm="1">
        <f t="array" ref="S524">_xlfn.IFS(G524 &gt; 5000000, "Very High", G524 &gt; 1000000, "High", G524 &gt; 500000, "Medium", TRUE, "Low")</f>
        <v>Very High</v>
      </c>
      <c r="T524" s="3" t="str" cm="1">
        <f t="array" ref="T524">_xlfn.IFS(B524 &gt;= 2005, "Post-2005", B524 &gt;= 2000, "2000-2004", TRUE, "Pre-2000")</f>
        <v>Post-2005</v>
      </c>
    </row>
    <row r="525" spans="1:20" x14ac:dyDescent="0.85">
      <c r="A525" s="1">
        <v>41164</v>
      </c>
      <c r="B525" t="s">
        <v>12</v>
      </c>
      <c r="C525" t="s">
        <v>1095</v>
      </c>
      <c r="D525" t="s">
        <v>1096</v>
      </c>
      <c r="E525" t="s">
        <v>21</v>
      </c>
      <c r="F525" t="s">
        <v>22</v>
      </c>
      <c r="G525" t="s">
        <v>23</v>
      </c>
      <c r="H525">
        <v>2000</v>
      </c>
      <c r="I525" s="2">
        <v>289333.59999999998</v>
      </c>
      <c r="J525" s="2">
        <v>0</v>
      </c>
      <c r="K525" s="2">
        <v>289333.59999999998</v>
      </c>
      <c r="L525" t="s">
        <v>18</v>
      </c>
      <c r="M525" s="3" t="b">
        <f>trust_funds5[[#This Row],[Contributions Outstanding (USD)]]=0</f>
        <v>1</v>
      </c>
      <c r="N525" s="3" t="str">
        <f t="shared" si="40"/>
        <v>Outstanding</v>
      </c>
      <c r="O525" s="3" t="str">
        <f t="shared" si="41"/>
        <v>High Contribution &amp; Recent</v>
      </c>
      <c r="P525" s="3" t="str">
        <f t="shared" si="42"/>
        <v>Other</v>
      </c>
      <c r="Q525" s="3" t="str">
        <f t="shared" si="43"/>
        <v>Other</v>
      </c>
      <c r="R525" s="3" t="str">
        <f t="shared" si="44"/>
        <v>Not LCLS</v>
      </c>
      <c r="S525" s="3" t="str" cm="1">
        <f t="array" ref="S525">_xlfn.IFS(G525 &gt; 5000000, "Very High", G525 &gt; 1000000, "High", G525 &gt; 500000, "Medium", TRUE, "Low")</f>
        <v>Very High</v>
      </c>
      <c r="T525" s="3" t="str" cm="1">
        <f t="array" ref="T525">_xlfn.IFS(B525 &gt;= 2005, "Post-2005", B525 &gt;= 2000, "2000-2004", TRUE, "Pre-2000")</f>
        <v>Post-2005</v>
      </c>
    </row>
    <row r="526" spans="1:20" x14ac:dyDescent="0.85">
      <c r="A526" s="1">
        <v>41164</v>
      </c>
      <c r="B526" t="s">
        <v>12</v>
      </c>
      <c r="C526" t="s">
        <v>1097</v>
      </c>
      <c r="D526" t="s">
        <v>1098</v>
      </c>
      <c r="E526" t="s">
        <v>15</v>
      </c>
      <c r="F526" t="s">
        <v>16</v>
      </c>
      <c r="G526" t="s">
        <v>475</v>
      </c>
      <c r="H526">
        <v>2000</v>
      </c>
      <c r="I526" s="2">
        <v>656465.49</v>
      </c>
      <c r="J526" s="2">
        <v>0</v>
      </c>
      <c r="K526" s="2">
        <v>656465.49</v>
      </c>
      <c r="L526" t="s">
        <v>18</v>
      </c>
      <c r="M526" s="3" t="b">
        <f>trust_funds5[[#This Row],[Contributions Outstanding (USD)]]=0</f>
        <v>1</v>
      </c>
      <c r="N526" s="3" t="str">
        <f t="shared" si="40"/>
        <v>Outstanding</v>
      </c>
      <c r="O526" s="3" t="str">
        <f t="shared" si="41"/>
        <v>High Contribution &amp; Recent</v>
      </c>
      <c r="P526" s="3" t="str">
        <f t="shared" si="42"/>
        <v>Other</v>
      </c>
      <c r="Q526" s="3" t="str">
        <f t="shared" si="43"/>
        <v>Other</v>
      </c>
      <c r="R526" s="3" t="str">
        <f t="shared" si="44"/>
        <v>Not LCLS</v>
      </c>
      <c r="S526" s="3" t="str" cm="1">
        <f t="array" ref="S526">_xlfn.IFS(G526 &gt; 5000000, "Very High", G526 &gt; 1000000, "High", G526 &gt; 500000, "Medium", TRUE, "Low")</f>
        <v>Very High</v>
      </c>
      <c r="T526" s="3" t="str" cm="1">
        <f t="array" ref="T526">_xlfn.IFS(B526 &gt;= 2005, "Post-2005", B526 &gt;= 2000, "2000-2004", TRUE, "Pre-2000")</f>
        <v>Post-2005</v>
      </c>
    </row>
    <row r="527" spans="1:20" x14ac:dyDescent="0.85">
      <c r="A527" s="1">
        <v>41164</v>
      </c>
      <c r="B527" t="s">
        <v>12</v>
      </c>
      <c r="C527" t="s">
        <v>1099</v>
      </c>
      <c r="D527" t="s">
        <v>1100</v>
      </c>
      <c r="E527" t="s">
        <v>21</v>
      </c>
      <c r="F527" t="s">
        <v>22</v>
      </c>
      <c r="G527" t="s">
        <v>23</v>
      </c>
      <c r="H527">
        <v>2000</v>
      </c>
      <c r="I527" s="2">
        <v>202585</v>
      </c>
      <c r="J527" s="2">
        <v>0</v>
      </c>
      <c r="K527" s="2">
        <v>202585</v>
      </c>
      <c r="L527" t="s">
        <v>18</v>
      </c>
      <c r="M527" s="3" t="b">
        <f>trust_funds5[[#This Row],[Contributions Outstanding (USD)]]=0</f>
        <v>1</v>
      </c>
      <c r="N527" s="3" t="str">
        <f t="shared" si="40"/>
        <v>Outstanding</v>
      </c>
      <c r="O527" s="3" t="str">
        <f t="shared" si="41"/>
        <v>High Contribution &amp; Recent</v>
      </c>
      <c r="P527" s="3" t="str">
        <f t="shared" si="42"/>
        <v>Other</v>
      </c>
      <c r="Q527" s="3" t="str">
        <f t="shared" si="43"/>
        <v>Other</v>
      </c>
      <c r="R527" s="3" t="str">
        <f t="shared" si="44"/>
        <v>Not LCLS</v>
      </c>
      <c r="S527" s="3" t="str" cm="1">
        <f t="array" ref="S527">_xlfn.IFS(G527 &gt; 5000000, "Very High", G527 &gt; 1000000, "High", G527 &gt; 500000, "Medium", TRUE, "Low")</f>
        <v>Very High</v>
      </c>
      <c r="T527" s="3" t="str" cm="1">
        <f t="array" ref="T527">_xlfn.IFS(B527 &gt;= 2005, "Post-2005", B527 &gt;= 2000, "2000-2004", TRUE, "Pre-2000")</f>
        <v>Post-2005</v>
      </c>
    </row>
    <row r="528" spans="1:20" x14ac:dyDescent="0.85">
      <c r="A528" s="1">
        <v>41164</v>
      </c>
      <c r="B528" t="s">
        <v>12</v>
      </c>
      <c r="C528" t="s">
        <v>1101</v>
      </c>
      <c r="D528" t="s">
        <v>1102</v>
      </c>
      <c r="E528" t="s">
        <v>200</v>
      </c>
      <c r="F528" t="s">
        <v>201</v>
      </c>
      <c r="G528" t="s">
        <v>213</v>
      </c>
      <c r="H528">
        <v>2000</v>
      </c>
      <c r="I528" s="2">
        <v>1294247.07</v>
      </c>
      <c r="J528" s="2">
        <v>0</v>
      </c>
      <c r="K528" s="2">
        <v>1294247.07</v>
      </c>
      <c r="L528" t="s">
        <v>18</v>
      </c>
      <c r="M528" s="3" t="b">
        <f>trust_funds5[[#This Row],[Contributions Outstanding (USD)]]=0</f>
        <v>1</v>
      </c>
      <c r="N528" s="3" t="str">
        <f t="shared" si="40"/>
        <v>Outstanding</v>
      </c>
      <c r="O528" s="3" t="str">
        <f t="shared" si="41"/>
        <v>High Contribution &amp; Recent</v>
      </c>
      <c r="P528" s="3" t="str">
        <f t="shared" si="42"/>
        <v>Other</v>
      </c>
      <c r="Q528" s="3" t="str">
        <f t="shared" si="43"/>
        <v>Other</v>
      </c>
      <c r="R528" s="3" t="str">
        <f t="shared" si="44"/>
        <v>Not LCLS</v>
      </c>
      <c r="S528" s="3" t="str" cm="1">
        <f t="array" ref="S528">_xlfn.IFS(G528 &gt; 5000000, "Very High", G528 &gt; 1000000, "High", G528 &gt; 500000, "Medium", TRUE, "Low")</f>
        <v>Very High</v>
      </c>
      <c r="T528" s="3" t="str" cm="1">
        <f t="array" ref="T528">_xlfn.IFS(B528 &gt;= 2005, "Post-2005", B528 &gt;= 2000, "2000-2004", TRUE, "Pre-2000")</f>
        <v>Post-2005</v>
      </c>
    </row>
    <row r="529" spans="1:20" x14ac:dyDescent="0.85">
      <c r="A529" s="1">
        <v>41164</v>
      </c>
      <c r="B529" t="s">
        <v>82</v>
      </c>
      <c r="C529" t="s">
        <v>1103</v>
      </c>
      <c r="D529" t="s">
        <v>1104</v>
      </c>
      <c r="E529" t="s">
        <v>204</v>
      </c>
      <c r="F529" t="s">
        <v>205</v>
      </c>
      <c r="G529" t="s">
        <v>206</v>
      </c>
      <c r="H529">
        <v>2000</v>
      </c>
      <c r="I529" s="2">
        <v>1160250</v>
      </c>
      <c r="J529" s="2">
        <v>0</v>
      </c>
      <c r="K529" s="2">
        <v>1160250</v>
      </c>
      <c r="L529" t="s">
        <v>18</v>
      </c>
      <c r="M529" s="3" t="b">
        <f>trust_funds5[[#This Row],[Contributions Outstanding (USD)]]=0</f>
        <v>1</v>
      </c>
      <c r="N529" s="3" t="str">
        <f t="shared" si="40"/>
        <v>Outstanding</v>
      </c>
      <c r="O529" s="3" t="str">
        <f t="shared" si="41"/>
        <v>High Contribution &amp; Recent</v>
      </c>
      <c r="P529" s="3" t="str">
        <f t="shared" si="42"/>
        <v>Other</v>
      </c>
      <c r="Q529" s="3" t="str">
        <f t="shared" si="43"/>
        <v>Other</v>
      </c>
      <c r="R529" s="3" t="str">
        <f t="shared" si="44"/>
        <v>Not LCLS</v>
      </c>
      <c r="S529" s="3" t="str" cm="1">
        <f t="array" ref="S529">_xlfn.IFS(G529 &gt; 5000000, "Very High", G529 &gt; 1000000, "High", G529 &gt; 500000, "Medium", TRUE, "Low")</f>
        <v>Very High</v>
      </c>
      <c r="T529" s="3" t="str" cm="1">
        <f t="array" ref="T529">_xlfn.IFS(B529 &gt;= 2005, "Post-2005", B529 &gt;= 2000, "2000-2004", TRUE, "Pre-2000")</f>
        <v>Post-2005</v>
      </c>
    </row>
    <row r="530" spans="1:20" x14ac:dyDescent="0.85">
      <c r="A530" s="1">
        <v>41164</v>
      </c>
      <c r="B530" t="s">
        <v>12</v>
      </c>
      <c r="C530" t="s">
        <v>1105</v>
      </c>
      <c r="D530" t="s">
        <v>1106</v>
      </c>
      <c r="E530" t="s">
        <v>42</v>
      </c>
      <c r="F530" t="s">
        <v>43</v>
      </c>
      <c r="G530" t="s">
        <v>44</v>
      </c>
      <c r="H530">
        <v>2000</v>
      </c>
      <c r="I530" s="2">
        <v>1879837.11</v>
      </c>
      <c r="J530" s="2">
        <v>0</v>
      </c>
      <c r="K530" s="2">
        <v>1879837.11</v>
      </c>
      <c r="L530" t="s">
        <v>18</v>
      </c>
      <c r="M530" s="3" t="b">
        <f>trust_funds5[[#This Row],[Contributions Outstanding (USD)]]=0</f>
        <v>1</v>
      </c>
      <c r="N530" s="3" t="str">
        <f t="shared" si="40"/>
        <v>Outstanding</v>
      </c>
      <c r="O530" s="3" t="str">
        <f t="shared" si="41"/>
        <v>High Contribution &amp; Recent</v>
      </c>
      <c r="P530" s="3" t="str">
        <f t="shared" si="42"/>
        <v>Other</v>
      </c>
      <c r="Q530" s="3" t="str">
        <f t="shared" si="43"/>
        <v>Other</v>
      </c>
      <c r="R530" s="3" t="str">
        <f t="shared" si="44"/>
        <v>Not LCLS</v>
      </c>
      <c r="S530" s="3" t="str" cm="1">
        <f t="array" ref="S530">_xlfn.IFS(G530 &gt; 5000000, "Very High", G530 &gt; 1000000, "High", G530 &gt; 500000, "Medium", TRUE, "Low")</f>
        <v>Very High</v>
      </c>
      <c r="T530" s="3" t="str" cm="1">
        <f t="array" ref="T530">_xlfn.IFS(B530 &gt;= 2005, "Post-2005", B530 &gt;= 2000, "2000-2004", TRUE, "Pre-2000")</f>
        <v>Post-2005</v>
      </c>
    </row>
    <row r="531" spans="1:20" x14ac:dyDescent="0.85">
      <c r="A531" s="1">
        <v>41164</v>
      </c>
      <c r="B531" t="s">
        <v>12</v>
      </c>
      <c r="C531" t="s">
        <v>1107</v>
      </c>
      <c r="D531" t="s">
        <v>1108</v>
      </c>
      <c r="E531" t="s">
        <v>85</v>
      </c>
      <c r="F531" t="s">
        <v>86</v>
      </c>
      <c r="G531" t="s">
        <v>87</v>
      </c>
      <c r="H531">
        <v>2000</v>
      </c>
      <c r="I531" s="2">
        <v>16322.75</v>
      </c>
      <c r="J531" s="2">
        <v>0</v>
      </c>
      <c r="K531" s="2">
        <v>16322.75</v>
      </c>
      <c r="L531" t="s">
        <v>18</v>
      </c>
      <c r="M531" s="3" t="b">
        <f>trust_funds5[[#This Row],[Contributions Outstanding (USD)]]=0</f>
        <v>1</v>
      </c>
      <c r="N531" s="3" t="str">
        <f t="shared" si="40"/>
        <v>Outstanding</v>
      </c>
      <c r="O531" s="3" t="str">
        <f t="shared" si="41"/>
        <v>High Contribution &amp; Recent</v>
      </c>
      <c r="P531" s="3" t="str">
        <f t="shared" si="42"/>
        <v>Other</v>
      </c>
      <c r="Q531" s="3" t="str">
        <f t="shared" si="43"/>
        <v>Other</v>
      </c>
      <c r="R531" s="3" t="str">
        <f t="shared" si="44"/>
        <v>Not LCLS</v>
      </c>
      <c r="S531" s="3" t="str" cm="1">
        <f t="array" ref="S531">_xlfn.IFS(G531 &gt; 5000000, "Very High", G531 &gt; 1000000, "High", G531 &gt; 500000, "Medium", TRUE, "Low")</f>
        <v>Very High</v>
      </c>
      <c r="T531" s="3" t="str" cm="1">
        <f t="array" ref="T531">_xlfn.IFS(B531 &gt;= 2005, "Post-2005", B531 &gt;= 2000, "2000-2004", TRUE, "Pre-2000")</f>
        <v>Post-2005</v>
      </c>
    </row>
    <row r="532" spans="1:20" x14ac:dyDescent="0.85">
      <c r="A532" s="1">
        <v>41164</v>
      </c>
      <c r="B532" t="s">
        <v>12</v>
      </c>
      <c r="C532" t="s">
        <v>1109</v>
      </c>
      <c r="D532" t="s">
        <v>1110</v>
      </c>
      <c r="E532" t="s">
        <v>200</v>
      </c>
      <c r="F532" t="s">
        <v>201</v>
      </c>
      <c r="G532" t="s">
        <v>213</v>
      </c>
      <c r="H532">
        <v>2000</v>
      </c>
      <c r="I532" s="2">
        <v>271791.89</v>
      </c>
      <c r="J532" s="2">
        <v>0</v>
      </c>
      <c r="K532" s="2">
        <v>271791.89</v>
      </c>
      <c r="L532" t="s">
        <v>18</v>
      </c>
      <c r="M532" s="3" t="b">
        <f>trust_funds5[[#This Row],[Contributions Outstanding (USD)]]=0</f>
        <v>1</v>
      </c>
      <c r="N532" s="3" t="str">
        <f t="shared" si="40"/>
        <v>Outstanding</v>
      </c>
      <c r="O532" s="3" t="str">
        <f t="shared" si="41"/>
        <v>High Contribution &amp; Recent</v>
      </c>
      <c r="P532" s="3" t="str">
        <f t="shared" si="42"/>
        <v>Other</v>
      </c>
      <c r="Q532" s="3" t="str">
        <f t="shared" si="43"/>
        <v>Other</v>
      </c>
      <c r="R532" s="3" t="str">
        <f t="shared" si="44"/>
        <v>Not LCLS</v>
      </c>
      <c r="S532" s="3" t="str" cm="1">
        <f t="array" ref="S532">_xlfn.IFS(G532 &gt; 5000000, "Very High", G532 &gt; 1000000, "High", G532 &gt; 500000, "Medium", TRUE, "Low")</f>
        <v>Very High</v>
      </c>
      <c r="T532" s="3" t="str" cm="1">
        <f t="array" ref="T532">_xlfn.IFS(B532 &gt;= 2005, "Post-2005", B532 &gt;= 2000, "2000-2004", TRUE, "Pre-2000")</f>
        <v>Post-2005</v>
      </c>
    </row>
    <row r="533" spans="1:20" x14ac:dyDescent="0.85">
      <c r="A533" s="1">
        <v>41164</v>
      </c>
      <c r="B533" t="s">
        <v>12</v>
      </c>
      <c r="C533" t="s">
        <v>1111</v>
      </c>
      <c r="D533" t="s">
        <v>1110</v>
      </c>
      <c r="E533" t="s">
        <v>21</v>
      </c>
      <c r="F533" t="s">
        <v>22</v>
      </c>
      <c r="G533" t="s">
        <v>1112</v>
      </c>
      <c r="H533">
        <v>2000</v>
      </c>
      <c r="I533" s="2">
        <v>106559.32</v>
      </c>
      <c r="J533" s="2">
        <v>0</v>
      </c>
      <c r="K533" s="2">
        <v>106559.32</v>
      </c>
      <c r="L533" t="s">
        <v>18</v>
      </c>
      <c r="M533" s="3" t="b">
        <f>trust_funds5[[#This Row],[Contributions Outstanding (USD)]]=0</f>
        <v>1</v>
      </c>
      <c r="N533" s="3" t="str">
        <f t="shared" si="40"/>
        <v>Outstanding</v>
      </c>
      <c r="O533" s="3" t="str">
        <f t="shared" si="41"/>
        <v>High Contribution &amp; Recent</v>
      </c>
      <c r="P533" s="3" t="str">
        <f t="shared" si="42"/>
        <v>Other</v>
      </c>
      <c r="Q533" s="3" t="str">
        <f t="shared" si="43"/>
        <v>Other</v>
      </c>
      <c r="R533" s="3" t="str">
        <f t="shared" si="44"/>
        <v>Not LCLS</v>
      </c>
      <c r="S533" s="3" t="str" cm="1">
        <f t="array" ref="S533">_xlfn.IFS(G533 &gt; 5000000, "Very High", G533 &gt; 1000000, "High", G533 &gt; 500000, "Medium", TRUE, "Low")</f>
        <v>Very High</v>
      </c>
      <c r="T533" s="3" t="str" cm="1">
        <f t="array" ref="T533">_xlfn.IFS(B533 &gt;= 2005, "Post-2005", B533 &gt;= 2000, "2000-2004", TRUE, "Pre-2000")</f>
        <v>Post-2005</v>
      </c>
    </row>
    <row r="534" spans="1:20" x14ac:dyDescent="0.85">
      <c r="A534" s="1">
        <v>41164</v>
      </c>
      <c r="B534" t="s">
        <v>12</v>
      </c>
      <c r="C534" t="s">
        <v>1113</v>
      </c>
      <c r="D534" t="s">
        <v>1114</v>
      </c>
      <c r="E534" t="s">
        <v>42</v>
      </c>
      <c r="F534" t="s">
        <v>43</v>
      </c>
      <c r="G534" t="s">
        <v>44</v>
      </c>
      <c r="H534">
        <v>2000</v>
      </c>
      <c r="I534" s="2">
        <v>800331.61</v>
      </c>
      <c r="J534" s="2">
        <v>0</v>
      </c>
      <c r="K534" s="2">
        <v>800331.61</v>
      </c>
      <c r="L534" t="s">
        <v>18</v>
      </c>
      <c r="M534" s="3" t="b">
        <f>trust_funds5[[#This Row],[Contributions Outstanding (USD)]]=0</f>
        <v>1</v>
      </c>
      <c r="N534" s="3" t="str">
        <f t="shared" si="40"/>
        <v>Outstanding</v>
      </c>
      <c r="O534" s="3" t="str">
        <f t="shared" si="41"/>
        <v>High Contribution &amp; Recent</v>
      </c>
      <c r="P534" s="3" t="str">
        <f t="shared" si="42"/>
        <v>Other</v>
      </c>
      <c r="Q534" s="3" t="str">
        <f t="shared" si="43"/>
        <v>Other</v>
      </c>
      <c r="R534" s="3" t="str">
        <f t="shared" si="44"/>
        <v>Not LCLS</v>
      </c>
      <c r="S534" s="3" t="str" cm="1">
        <f t="array" ref="S534">_xlfn.IFS(G534 &gt; 5000000, "Very High", G534 &gt; 1000000, "High", G534 &gt; 500000, "Medium", TRUE, "Low")</f>
        <v>Very High</v>
      </c>
      <c r="T534" s="3" t="str" cm="1">
        <f t="array" ref="T534">_xlfn.IFS(B534 &gt;= 2005, "Post-2005", B534 &gt;= 2000, "2000-2004", TRUE, "Pre-2000")</f>
        <v>Post-2005</v>
      </c>
    </row>
    <row r="535" spans="1:20" x14ac:dyDescent="0.85">
      <c r="A535" s="1">
        <v>41164</v>
      </c>
      <c r="B535" t="s">
        <v>12</v>
      </c>
      <c r="C535" t="s">
        <v>1115</v>
      </c>
      <c r="D535" t="s">
        <v>1116</v>
      </c>
      <c r="E535" t="s">
        <v>42</v>
      </c>
      <c r="F535" t="s">
        <v>43</v>
      </c>
      <c r="G535" t="s">
        <v>44</v>
      </c>
      <c r="H535">
        <v>2000</v>
      </c>
      <c r="I535" s="2">
        <v>359868.52</v>
      </c>
      <c r="J535" s="2">
        <v>0</v>
      </c>
      <c r="K535" s="2">
        <v>359868.52</v>
      </c>
      <c r="L535" t="s">
        <v>18</v>
      </c>
      <c r="M535" s="3" t="b">
        <f>trust_funds5[[#This Row],[Contributions Outstanding (USD)]]=0</f>
        <v>1</v>
      </c>
      <c r="N535" s="3" t="str">
        <f t="shared" si="40"/>
        <v>Outstanding</v>
      </c>
      <c r="O535" s="3" t="str">
        <f t="shared" si="41"/>
        <v>High Contribution &amp; Recent</v>
      </c>
      <c r="P535" s="3" t="str">
        <f t="shared" si="42"/>
        <v>Other</v>
      </c>
      <c r="Q535" s="3" t="str">
        <f t="shared" si="43"/>
        <v>Other</v>
      </c>
      <c r="R535" s="3" t="str">
        <f t="shared" si="44"/>
        <v>Not LCLS</v>
      </c>
      <c r="S535" s="3" t="str" cm="1">
        <f t="array" ref="S535">_xlfn.IFS(G535 &gt; 5000000, "Very High", G535 &gt; 1000000, "High", G535 &gt; 500000, "Medium", TRUE, "Low")</f>
        <v>Very High</v>
      </c>
      <c r="T535" s="3" t="str" cm="1">
        <f t="array" ref="T535">_xlfn.IFS(B535 &gt;= 2005, "Post-2005", B535 &gt;= 2000, "2000-2004", TRUE, "Pre-2000")</f>
        <v>Post-2005</v>
      </c>
    </row>
    <row r="536" spans="1:20" x14ac:dyDescent="0.85">
      <c r="A536" s="1">
        <v>41164</v>
      </c>
      <c r="B536" t="s">
        <v>12</v>
      </c>
      <c r="C536" t="s">
        <v>1117</v>
      </c>
      <c r="D536" t="s">
        <v>1118</v>
      </c>
      <c r="E536" t="s">
        <v>119</v>
      </c>
      <c r="F536" t="s">
        <v>120</v>
      </c>
      <c r="G536" t="s">
        <v>121</v>
      </c>
      <c r="H536">
        <v>2000</v>
      </c>
      <c r="I536" s="2">
        <v>417915.53</v>
      </c>
      <c r="J536" s="2">
        <v>0</v>
      </c>
      <c r="K536" s="2">
        <v>417915.53</v>
      </c>
      <c r="L536" t="s">
        <v>18</v>
      </c>
      <c r="M536" s="3" t="b">
        <f>trust_funds5[[#This Row],[Contributions Outstanding (USD)]]=0</f>
        <v>1</v>
      </c>
      <c r="N536" s="3" t="str">
        <f t="shared" si="40"/>
        <v>Outstanding</v>
      </c>
      <c r="O536" s="3" t="str">
        <f t="shared" si="41"/>
        <v>High Contribution &amp; Recent</v>
      </c>
      <c r="P536" s="3" t="str">
        <f t="shared" si="42"/>
        <v>Other</v>
      </c>
      <c r="Q536" s="3" t="str">
        <f t="shared" si="43"/>
        <v>Other</v>
      </c>
      <c r="R536" s="3" t="str">
        <f t="shared" si="44"/>
        <v>Not LCLS</v>
      </c>
      <c r="S536" s="3" t="str" cm="1">
        <f t="array" ref="S536">_xlfn.IFS(G536 &gt; 5000000, "Very High", G536 &gt; 1000000, "High", G536 &gt; 500000, "Medium", TRUE, "Low")</f>
        <v>Very High</v>
      </c>
      <c r="T536" s="3" t="str" cm="1">
        <f t="array" ref="T536">_xlfn.IFS(B536 &gt;= 2005, "Post-2005", B536 &gt;= 2000, "2000-2004", TRUE, "Pre-2000")</f>
        <v>Post-2005</v>
      </c>
    </row>
    <row r="537" spans="1:20" x14ac:dyDescent="0.85">
      <c r="A537" s="1">
        <v>41164</v>
      </c>
      <c r="B537" t="s">
        <v>12</v>
      </c>
      <c r="C537" t="s">
        <v>1119</v>
      </c>
      <c r="D537" t="s">
        <v>1120</v>
      </c>
      <c r="E537" t="s">
        <v>42</v>
      </c>
      <c r="F537" t="s">
        <v>43</v>
      </c>
      <c r="G537" t="s">
        <v>44</v>
      </c>
      <c r="H537">
        <v>2000</v>
      </c>
      <c r="I537" s="2">
        <v>4757731.63</v>
      </c>
      <c r="J537" s="2">
        <v>0</v>
      </c>
      <c r="K537" s="2">
        <v>4757731.63</v>
      </c>
      <c r="L537" t="s">
        <v>18</v>
      </c>
      <c r="M537" s="3" t="b">
        <f>trust_funds5[[#This Row],[Contributions Outstanding (USD)]]=0</f>
        <v>1</v>
      </c>
      <c r="N537" s="3" t="str">
        <f t="shared" si="40"/>
        <v>Outstanding</v>
      </c>
      <c r="O537" s="3" t="str">
        <f t="shared" si="41"/>
        <v>High Contribution &amp; Recent</v>
      </c>
      <c r="P537" s="3" t="str">
        <f t="shared" si="42"/>
        <v>Other</v>
      </c>
      <c r="Q537" s="3" t="str">
        <f t="shared" si="43"/>
        <v>Other</v>
      </c>
      <c r="R537" s="3" t="str">
        <f t="shared" si="44"/>
        <v>Not LCLS</v>
      </c>
      <c r="S537" s="3" t="str" cm="1">
        <f t="array" ref="S537">_xlfn.IFS(G537 &gt; 5000000, "Very High", G537 &gt; 1000000, "High", G537 &gt; 500000, "Medium", TRUE, "Low")</f>
        <v>Very High</v>
      </c>
      <c r="T537" s="3" t="str" cm="1">
        <f t="array" ref="T537">_xlfn.IFS(B537 &gt;= 2005, "Post-2005", B537 &gt;= 2000, "2000-2004", TRUE, "Pre-2000")</f>
        <v>Post-2005</v>
      </c>
    </row>
    <row r="538" spans="1:20" x14ac:dyDescent="0.85">
      <c r="A538" s="1">
        <v>41164</v>
      </c>
      <c r="B538" t="s">
        <v>12</v>
      </c>
      <c r="C538" t="s">
        <v>1121</v>
      </c>
      <c r="D538" t="s">
        <v>1122</v>
      </c>
      <c r="E538" t="s">
        <v>42</v>
      </c>
      <c r="F538" t="s">
        <v>43</v>
      </c>
      <c r="G538" t="s">
        <v>44</v>
      </c>
      <c r="H538">
        <v>2000</v>
      </c>
      <c r="I538" s="2">
        <v>126267.46</v>
      </c>
      <c r="J538" s="2">
        <v>0</v>
      </c>
      <c r="K538" s="2">
        <v>126267.46</v>
      </c>
      <c r="L538" t="s">
        <v>18</v>
      </c>
      <c r="M538" s="3" t="b">
        <f>trust_funds5[[#This Row],[Contributions Outstanding (USD)]]=0</f>
        <v>1</v>
      </c>
      <c r="N538" s="3" t="str">
        <f t="shared" si="40"/>
        <v>Outstanding</v>
      </c>
      <c r="O538" s="3" t="str">
        <f t="shared" si="41"/>
        <v>High Contribution &amp; Recent</v>
      </c>
      <c r="P538" s="3" t="str">
        <f t="shared" si="42"/>
        <v>Other</v>
      </c>
      <c r="Q538" s="3" t="str">
        <f t="shared" si="43"/>
        <v>Other</v>
      </c>
      <c r="R538" s="3" t="str">
        <f t="shared" si="44"/>
        <v>Not LCLS</v>
      </c>
      <c r="S538" s="3" t="str" cm="1">
        <f t="array" ref="S538">_xlfn.IFS(G538 &gt; 5000000, "Very High", G538 &gt; 1000000, "High", G538 &gt; 500000, "Medium", TRUE, "Low")</f>
        <v>Very High</v>
      </c>
      <c r="T538" s="3" t="str" cm="1">
        <f t="array" ref="T538">_xlfn.IFS(B538 &gt;= 2005, "Post-2005", B538 &gt;= 2000, "2000-2004", TRUE, "Pre-2000")</f>
        <v>Post-2005</v>
      </c>
    </row>
    <row r="539" spans="1:20" x14ac:dyDescent="0.85">
      <c r="A539" s="1">
        <v>41164</v>
      </c>
      <c r="B539" t="s">
        <v>12</v>
      </c>
      <c r="C539" t="s">
        <v>1123</v>
      </c>
      <c r="D539" t="s">
        <v>1124</v>
      </c>
      <c r="E539" t="s">
        <v>119</v>
      </c>
      <c r="F539" t="s">
        <v>120</v>
      </c>
      <c r="G539" t="s">
        <v>1125</v>
      </c>
      <c r="H539">
        <v>2000</v>
      </c>
      <c r="I539" s="2">
        <v>257632.98</v>
      </c>
      <c r="J539" s="2">
        <v>0</v>
      </c>
      <c r="K539" s="2">
        <v>257632.98</v>
      </c>
      <c r="L539" t="s">
        <v>18</v>
      </c>
      <c r="M539" s="3" t="b">
        <f>trust_funds5[[#This Row],[Contributions Outstanding (USD)]]=0</f>
        <v>1</v>
      </c>
      <c r="N539" s="3" t="str">
        <f t="shared" si="40"/>
        <v>Outstanding</v>
      </c>
      <c r="O539" s="3" t="str">
        <f t="shared" si="41"/>
        <v>High Contribution &amp; Recent</v>
      </c>
      <c r="P539" s="3" t="str">
        <f t="shared" si="42"/>
        <v>Other</v>
      </c>
      <c r="Q539" s="3" t="str">
        <f t="shared" si="43"/>
        <v>Other</v>
      </c>
      <c r="R539" s="3" t="str">
        <f t="shared" si="44"/>
        <v>Not LCLS</v>
      </c>
      <c r="S539" s="3" t="str" cm="1">
        <f t="array" ref="S539">_xlfn.IFS(G539 &gt; 5000000, "Very High", G539 &gt; 1000000, "High", G539 &gt; 500000, "Medium", TRUE, "Low")</f>
        <v>Very High</v>
      </c>
      <c r="T539" s="3" t="str" cm="1">
        <f t="array" ref="T539">_xlfn.IFS(B539 &gt;= 2005, "Post-2005", B539 &gt;= 2000, "2000-2004", TRUE, "Pre-2000")</f>
        <v>Post-2005</v>
      </c>
    </row>
    <row r="540" spans="1:20" x14ac:dyDescent="0.85">
      <c r="A540" s="1">
        <v>41164</v>
      </c>
      <c r="B540" t="s">
        <v>12</v>
      </c>
      <c r="C540" t="s">
        <v>1126</v>
      </c>
      <c r="D540" t="s">
        <v>1127</v>
      </c>
      <c r="E540" t="s">
        <v>42</v>
      </c>
      <c r="F540" t="s">
        <v>43</v>
      </c>
      <c r="G540" t="s">
        <v>44</v>
      </c>
      <c r="H540">
        <v>2000</v>
      </c>
      <c r="I540" s="2">
        <v>756744.12</v>
      </c>
      <c r="J540" s="2">
        <v>0</v>
      </c>
      <c r="K540" s="2">
        <v>756744.12</v>
      </c>
      <c r="L540" t="s">
        <v>18</v>
      </c>
      <c r="M540" s="3" t="b">
        <f>trust_funds5[[#This Row],[Contributions Outstanding (USD)]]=0</f>
        <v>1</v>
      </c>
      <c r="N540" s="3" t="str">
        <f t="shared" si="40"/>
        <v>Outstanding</v>
      </c>
      <c r="O540" s="3" t="str">
        <f t="shared" si="41"/>
        <v>High Contribution &amp; Recent</v>
      </c>
      <c r="P540" s="3" t="str">
        <f t="shared" si="42"/>
        <v>Other</v>
      </c>
      <c r="Q540" s="3" t="str">
        <f t="shared" si="43"/>
        <v>Other</v>
      </c>
      <c r="R540" s="3" t="str">
        <f t="shared" si="44"/>
        <v>Not LCLS</v>
      </c>
      <c r="S540" s="3" t="str" cm="1">
        <f t="array" ref="S540">_xlfn.IFS(G540 &gt; 5000000, "Very High", G540 &gt; 1000000, "High", G540 &gt; 500000, "Medium", TRUE, "Low")</f>
        <v>Very High</v>
      </c>
      <c r="T540" s="3" t="str" cm="1">
        <f t="array" ref="T540">_xlfn.IFS(B540 &gt;= 2005, "Post-2005", B540 &gt;= 2000, "2000-2004", TRUE, "Pre-2000")</f>
        <v>Post-2005</v>
      </c>
    </row>
    <row r="541" spans="1:20" x14ac:dyDescent="0.85">
      <c r="A541" s="1">
        <v>41164</v>
      </c>
      <c r="B541" t="s">
        <v>12</v>
      </c>
      <c r="C541" t="s">
        <v>1128</v>
      </c>
      <c r="D541" t="s">
        <v>1129</v>
      </c>
      <c r="E541" t="s">
        <v>42</v>
      </c>
      <c r="F541" t="s">
        <v>43</v>
      </c>
      <c r="G541" t="s">
        <v>44</v>
      </c>
      <c r="H541">
        <v>2000</v>
      </c>
      <c r="I541" s="2">
        <v>2180983.36</v>
      </c>
      <c r="J541" s="2">
        <v>0</v>
      </c>
      <c r="K541" s="2">
        <v>2180983.36</v>
      </c>
      <c r="L541" t="s">
        <v>18</v>
      </c>
      <c r="M541" s="3" t="b">
        <f>trust_funds5[[#This Row],[Contributions Outstanding (USD)]]=0</f>
        <v>1</v>
      </c>
      <c r="N541" s="3" t="str">
        <f t="shared" si="40"/>
        <v>Outstanding</v>
      </c>
      <c r="O541" s="3" t="str">
        <f t="shared" si="41"/>
        <v>High Contribution &amp; Recent</v>
      </c>
      <c r="P541" s="3" t="str">
        <f t="shared" si="42"/>
        <v>Other</v>
      </c>
      <c r="Q541" s="3" t="str">
        <f t="shared" si="43"/>
        <v>Other</v>
      </c>
      <c r="R541" s="3" t="str">
        <f t="shared" si="44"/>
        <v>Not LCLS</v>
      </c>
      <c r="S541" s="3" t="str" cm="1">
        <f t="array" ref="S541">_xlfn.IFS(G541 &gt; 5000000, "Very High", G541 &gt; 1000000, "High", G541 &gt; 500000, "Medium", TRUE, "Low")</f>
        <v>Very High</v>
      </c>
      <c r="T541" s="3" t="str" cm="1">
        <f t="array" ref="T541">_xlfn.IFS(B541 &gt;= 2005, "Post-2005", B541 &gt;= 2000, "2000-2004", TRUE, "Pre-2000")</f>
        <v>Post-2005</v>
      </c>
    </row>
    <row r="542" spans="1:20" x14ac:dyDescent="0.85">
      <c r="A542" s="1">
        <v>41164</v>
      </c>
      <c r="B542" t="s">
        <v>1040</v>
      </c>
      <c r="C542" t="s">
        <v>1130</v>
      </c>
      <c r="D542" t="s">
        <v>1131</v>
      </c>
      <c r="E542" t="s">
        <v>42</v>
      </c>
      <c r="F542" t="s">
        <v>43</v>
      </c>
      <c r="G542" t="s">
        <v>44</v>
      </c>
      <c r="H542">
        <v>2000</v>
      </c>
      <c r="I542" s="2">
        <v>95879.34</v>
      </c>
      <c r="J542" s="2">
        <v>0</v>
      </c>
      <c r="K542" s="2">
        <v>95879.34</v>
      </c>
      <c r="L542" t="s">
        <v>18</v>
      </c>
      <c r="M542" s="3" t="b">
        <f>trust_funds5[[#This Row],[Contributions Outstanding (USD)]]=0</f>
        <v>1</v>
      </c>
      <c r="N542" s="3" t="str">
        <f t="shared" si="40"/>
        <v>Outstanding</v>
      </c>
      <c r="O542" s="3" t="str">
        <f t="shared" si="41"/>
        <v>High Contribution &amp; Recent</v>
      </c>
      <c r="P542" s="3" t="str">
        <f t="shared" si="42"/>
        <v>Other</v>
      </c>
      <c r="Q542" s="3" t="str">
        <f t="shared" si="43"/>
        <v>Other</v>
      </c>
      <c r="R542" s="3" t="str">
        <f t="shared" si="44"/>
        <v>Not LCLS</v>
      </c>
      <c r="S542" s="3" t="str" cm="1">
        <f t="array" ref="S542">_xlfn.IFS(G542 &gt; 5000000, "Very High", G542 &gt; 1000000, "High", G542 &gt; 500000, "Medium", TRUE, "Low")</f>
        <v>Very High</v>
      </c>
      <c r="T542" s="3" t="str" cm="1">
        <f t="array" ref="T542">_xlfn.IFS(B542 &gt;= 2005, "Post-2005", B542 &gt;= 2000, "2000-2004", TRUE, "Pre-2000")</f>
        <v>Post-2005</v>
      </c>
    </row>
    <row r="543" spans="1:20" x14ac:dyDescent="0.85">
      <c r="A543" s="1">
        <v>41164</v>
      </c>
      <c r="B543" t="s">
        <v>82</v>
      </c>
      <c r="C543" t="s">
        <v>1132</v>
      </c>
      <c r="D543" t="s">
        <v>1133</v>
      </c>
      <c r="E543" t="s">
        <v>85</v>
      </c>
      <c r="F543" t="s">
        <v>86</v>
      </c>
      <c r="G543" t="s">
        <v>87</v>
      </c>
      <c r="H543">
        <v>2000</v>
      </c>
      <c r="I543" s="2">
        <v>590975.19999999995</v>
      </c>
      <c r="J543" s="2">
        <v>0</v>
      </c>
      <c r="K543" s="2">
        <v>590975.19999999995</v>
      </c>
      <c r="L543" t="s">
        <v>18</v>
      </c>
      <c r="M543" s="3" t="b">
        <f>trust_funds5[[#This Row],[Contributions Outstanding (USD)]]=0</f>
        <v>1</v>
      </c>
      <c r="N543" s="3" t="str">
        <f t="shared" si="40"/>
        <v>Outstanding</v>
      </c>
      <c r="O543" s="3" t="str">
        <f t="shared" si="41"/>
        <v>High Contribution &amp; Recent</v>
      </c>
      <c r="P543" s="3" t="str">
        <f t="shared" si="42"/>
        <v>Other</v>
      </c>
      <c r="Q543" s="3" t="str">
        <f t="shared" si="43"/>
        <v>Other</v>
      </c>
      <c r="R543" s="3" t="str">
        <f t="shared" si="44"/>
        <v>Not LCLS</v>
      </c>
      <c r="S543" s="3" t="str" cm="1">
        <f t="array" ref="S543">_xlfn.IFS(G543 &gt; 5000000, "Very High", G543 &gt; 1000000, "High", G543 &gt; 500000, "Medium", TRUE, "Low")</f>
        <v>Very High</v>
      </c>
      <c r="T543" s="3" t="str" cm="1">
        <f t="array" ref="T543">_xlfn.IFS(B543 &gt;= 2005, "Post-2005", B543 &gt;= 2000, "2000-2004", TRUE, "Pre-2000")</f>
        <v>Post-2005</v>
      </c>
    </row>
    <row r="544" spans="1:20" x14ac:dyDescent="0.85">
      <c r="A544" s="1">
        <v>41164</v>
      </c>
      <c r="B544" t="s">
        <v>12</v>
      </c>
      <c r="C544" t="s">
        <v>1134</v>
      </c>
      <c r="D544" t="s">
        <v>1135</v>
      </c>
      <c r="E544" t="s">
        <v>42</v>
      </c>
      <c r="F544" t="s">
        <v>43</v>
      </c>
      <c r="G544" t="s">
        <v>44</v>
      </c>
      <c r="H544">
        <v>2000</v>
      </c>
      <c r="I544" s="2">
        <v>1117070.82</v>
      </c>
      <c r="J544" s="2">
        <v>0</v>
      </c>
      <c r="K544" s="2">
        <v>1117070.82</v>
      </c>
      <c r="L544" t="s">
        <v>18</v>
      </c>
      <c r="M544" s="3" t="b">
        <f>trust_funds5[[#This Row],[Contributions Outstanding (USD)]]=0</f>
        <v>1</v>
      </c>
      <c r="N544" s="3" t="str">
        <f t="shared" si="40"/>
        <v>Outstanding</v>
      </c>
      <c r="O544" s="3" t="str">
        <f t="shared" si="41"/>
        <v>High Contribution &amp; Recent</v>
      </c>
      <c r="P544" s="3" t="str">
        <f t="shared" si="42"/>
        <v>Other</v>
      </c>
      <c r="Q544" s="3" t="str">
        <f t="shared" si="43"/>
        <v>Other</v>
      </c>
      <c r="R544" s="3" t="str">
        <f t="shared" si="44"/>
        <v>Not LCLS</v>
      </c>
      <c r="S544" s="3" t="str" cm="1">
        <f t="array" ref="S544">_xlfn.IFS(G544 &gt; 5000000, "Very High", G544 &gt; 1000000, "High", G544 &gt; 500000, "Medium", TRUE, "Low")</f>
        <v>Very High</v>
      </c>
      <c r="T544" s="3" t="str" cm="1">
        <f t="array" ref="T544">_xlfn.IFS(B544 &gt;= 2005, "Post-2005", B544 &gt;= 2000, "2000-2004", TRUE, "Pre-2000")</f>
        <v>Post-2005</v>
      </c>
    </row>
    <row r="545" spans="1:20" x14ac:dyDescent="0.85">
      <c r="A545" s="1">
        <v>41164</v>
      </c>
      <c r="B545" t="s">
        <v>12</v>
      </c>
      <c r="C545" t="s">
        <v>1136</v>
      </c>
      <c r="D545" t="s">
        <v>1137</v>
      </c>
      <c r="E545" t="s">
        <v>42</v>
      </c>
      <c r="F545" t="s">
        <v>43</v>
      </c>
      <c r="G545" t="s">
        <v>44</v>
      </c>
      <c r="H545">
        <v>2000</v>
      </c>
      <c r="I545" s="2">
        <v>2550857.73</v>
      </c>
      <c r="J545" s="2">
        <v>0</v>
      </c>
      <c r="K545" s="2">
        <v>2550857.73</v>
      </c>
      <c r="L545" t="s">
        <v>18</v>
      </c>
      <c r="M545" s="3" t="b">
        <f>trust_funds5[[#This Row],[Contributions Outstanding (USD)]]=0</f>
        <v>1</v>
      </c>
      <c r="N545" s="3" t="str">
        <f t="shared" si="40"/>
        <v>Outstanding</v>
      </c>
      <c r="O545" s="3" t="str">
        <f t="shared" si="41"/>
        <v>High Contribution &amp; Recent</v>
      </c>
      <c r="P545" s="3" t="str">
        <f t="shared" si="42"/>
        <v>Other</v>
      </c>
      <c r="Q545" s="3" t="str">
        <f t="shared" si="43"/>
        <v>Other</v>
      </c>
      <c r="R545" s="3" t="str">
        <f t="shared" si="44"/>
        <v>Not LCLS</v>
      </c>
      <c r="S545" s="3" t="str" cm="1">
        <f t="array" ref="S545">_xlfn.IFS(G545 &gt; 5000000, "Very High", G545 &gt; 1000000, "High", G545 &gt; 500000, "Medium", TRUE, "Low")</f>
        <v>Very High</v>
      </c>
      <c r="T545" s="3" t="str" cm="1">
        <f t="array" ref="T545">_xlfn.IFS(B545 &gt;= 2005, "Post-2005", B545 &gt;= 2000, "2000-2004", TRUE, "Pre-2000")</f>
        <v>Post-2005</v>
      </c>
    </row>
    <row r="546" spans="1:20" x14ac:dyDescent="0.85">
      <c r="A546" s="1">
        <v>41164</v>
      </c>
      <c r="B546" t="s">
        <v>12</v>
      </c>
      <c r="C546" t="s">
        <v>1138</v>
      </c>
      <c r="D546" t="s">
        <v>1139</v>
      </c>
      <c r="E546" t="s">
        <v>119</v>
      </c>
      <c r="F546" t="s">
        <v>120</v>
      </c>
      <c r="G546" t="s">
        <v>842</v>
      </c>
      <c r="H546">
        <v>2000</v>
      </c>
      <c r="I546" s="2">
        <v>879197.52</v>
      </c>
      <c r="J546" s="2">
        <v>0</v>
      </c>
      <c r="K546" s="2">
        <v>879197.52</v>
      </c>
      <c r="L546" t="s">
        <v>18</v>
      </c>
      <c r="M546" s="3" t="b">
        <f>trust_funds5[[#This Row],[Contributions Outstanding (USD)]]=0</f>
        <v>1</v>
      </c>
      <c r="N546" s="3" t="str">
        <f t="shared" si="40"/>
        <v>Outstanding</v>
      </c>
      <c r="O546" s="3" t="str">
        <f t="shared" si="41"/>
        <v>High Contribution &amp; Recent</v>
      </c>
      <c r="P546" s="3" t="str">
        <f t="shared" si="42"/>
        <v>Other</v>
      </c>
      <c r="Q546" s="3" t="str">
        <f t="shared" si="43"/>
        <v>Other</v>
      </c>
      <c r="R546" s="3" t="str">
        <f t="shared" si="44"/>
        <v>Not LCLS</v>
      </c>
      <c r="S546" s="3" t="str" cm="1">
        <f t="array" ref="S546">_xlfn.IFS(G546 &gt; 5000000, "Very High", G546 &gt; 1000000, "High", G546 &gt; 500000, "Medium", TRUE, "Low")</f>
        <v>Very High</v>
      </c>
      <c r="T546" s="3" t="str" cm="1">
        <f t="array" ref="T546">_xlfn.IFS(B546 &gt;= 2005, "Post-2005", B546 &gt;= 2000, "2000-2004", TRUE, "Pre-2000")</f>
        <v>Post-2005</v>
      </c>
    </row>
    <row r="547" spans="1:20" x14ac:dyDescent="0.85">
      <c r="A547" s="1">
        <v>41164</v>
      </c>
      <c r="B547" t="s">
        <v>12</v>
      </c>
      <c r="C547" t="s">
        <v>1140</v>
      </c>
      <c r="D547" t="s">
        <v>1141</v>
      </c>
      <c r="E547" t="s">
        <v>42</v>
      </c>
      <c r="F547" t="s">
        <v>43</v>
      </c>
      <c r="G547" t="s">
        <v>44</v>
      </c>
      <c r="H547">
        <v>2000</v>
      </c>
      <c r="I547" s="2">
        <v>517251.9</v>
      </c>
      <c r="J547" s="2">
        <v>0</v>
      </c>
      <c r="K547" s="2">
        <v>517251.9</v>
      </c>
      <c r="L547" t="s">
        <v>18</v>
      </c>
      <c r="M547" s="3" t="b">
        <f>trust_funds5[[#This Row],[Contributions Outstanding (USD)]]=0</f>
        <v>1</v>
      </c>
      <c r="N547" s="3" t="str">
        <f t="shared" si="40"/>
        <v>Outstanding</v>
      </c>
      <c r="O547" s="3" t="str">
        <f t="shared" si="41"/>
        <v>High Contribution &amp; Recent</v>
      </c>
      <c r="P547" s="3" t="str">
        <f t="shared" si="42"/>
        <v>Other</v>
      </c>
      <c r="Q547" s="3" t="str">
        <f t="shared" si="43"/>
        <v>Other</v>
      </c>
      <c r="R547" s="3" t="str">
        <f t="shared" si="44"/>
        <v>Not LCLS</v>
      </c>
      <c r="S547" s="3" t="str" cm="1">
        <f t="array" ref="S547">_xlfn.IFS(G547 &gt; 5000000, "Very High", G547 &gt; 1000000, "High", G547 &gt; 500000, "Medium", TRUE, "Low")</f>
        <v>Very High</v>
      </c>
      <c r="T547" s="3" t="str" cm="1">
        <f t="array" ref="T547">_xlfn.IFS(B547 &gt;= 2005, "Post-2005", B547 &gt;= 2000, "2000-2004", TRUE, "Pre-2000")</f>
        <v>Post-2005</v>
      </c>
    </row>
    <row r="548" spans="1:20" x14ac:dyDescent="0.85">
      <c r="A548" s="1">
        <v>41164</v>
      </c>
      <c r="B548" t="s">
        <v>12</v>
      </c>
      <c r="C548" t="s">
        <v>1142</v>
      </c>
      <c r="D548" t="s">
        <v>1143</v>
      </c>
      <c r="E548" t="s">
        <v>102</v>
      </c>
      <c r="F548" t="s">
        <v>103</v>
      </c>
      <c r="G548" t="s">
        <v>104</v>
      </c>
      <c r="H548">
        <v>2000</v>
      </c>
      <c r="I548" s="2">
        <v>48781.31</v>
      </c>
      <c r="J548" s="2">
        <v>0</v>
      </c>
      <c r="K548" s="2">
        <v>48781.31</v>
      </c>
      <c r="L548" t="s">
        <v>18</v>
      </c>
      <c r="M548" s="3" t="b">
        <f>trust_funds5[[#This Row],[Contributions Outstanding (USD)]]=0</f>
        <v>1</v>
      </c>
      <c r="N548" s="3" t="str">
        <f t="shared" si="40"/>
        <v>Outstanding</v>
      </c>
      <c r="O548" s="3" t="str">
        <f t="shared" si="41"/>
        <v>High Contribution &amp; Recent</v>
      </c>
      <c r="P548" s="3" t="str">
        <f t="shared" si="42"/>
        <v>Other</v>
      </c>
      <c r="Q548" s="3" t="str">
        <f t="shared" si="43"/>
        <v>Other</v>
      </c>
      <c r="R548" s="3" t="str">
        <f t="shared" si="44"/>
        <v>Not LCLS</v>
      </c>
      <c r="S548" s="3" t="str" cm="1">
        <f t="array" ref="S548">_xlfn.IFS(G548 &gt; 5000000, "Very High", G548 &gt; 1000000, "High", G548 &gt; 500000, "Medium", TRUE, "Low")</f>
        <v>Very High</v>
      </c>
      <c r="T548" s="3" t="str" cm="1">
        <f t="array" ref="T548">_xlfn.IFS(B548 &gt;= 2005, "Post-2005", B548 &gt;= 2000, "2000-2004", TRUE, "Pre-2000")</f>
        <v>Post-2005</v>
      </c>
    </row>
    <row r="549" spans="1:20" x14ac:dyDescent="0.85">
      <c r="A549" s="1">
        <v>41164</v>
      </c>
      <c r="B549" t="s">
        <v>12</v>
      </c>
      <c r="C549" t="s">
        <v>1144</v>
      </c>
      <c r="D549" t="s">
        <v>1145</v>
      </c>
      <c r="E549" t="s">
        <v>119</v>
      </c>
      <c r="F549" t="s">
        <v>120</v>
      </c>
      <c r="G549" t="s">
        <v>1125</v>
      </c>
      <c r="H549">
        <v>2000</v>
      </c>
      <c r="I549" s="2">
        <v>250000</v>
      </c>
      <c r="J549" s="2">
        <v>0</v>
      </c>
      <c r="K549" s="2">
        <v>250000</v>
      </c>
      <c r="L549" t="s">
        <v>18</v>
      </c>
      <c r="M549" s="3" t="b">
        <f>trust_funds5[[#This Row],[Contributions Outstanding (USD)]]=0</f>
        <v>1</v>
      </c>
      <c r="N549" s="3" t="str">
        <f t="shared" si="40"/>
        <v>Outstanding</v>
      </c>
      <c r="O549" s="3" t="str">
        <f t="shared" si="41"/>
        <v>High Contribution &amp; Recent</v>
      </c>
      <c r="P549" s="3" t="str">
        <f t="shared" si="42"/>
        <v>Other</v>
      </c>
      <c r="Q549" s="3" t="str">
        <f t="shared" si="43"/>
        <v>Other</v>
      </c>
      <c r="R549" s="3" t="str">
        <f t="shared" si="44"/>
        <v>Not LCLS</v>
      </c>
      <c r="S549" s="3" t="str" cm="1">
        <f t="array" ref="S549">_xlfn.IFS(G549 &gt; 5000000, "Very High", G549 &gt; 1000000, "High", G549 &gt; 500000, "Medium", TRUE, "Low")</f>
        <v>Very High</v>
      </c>
      <c r="T549" s="3" t="str" cm="1">
        <f t="array" ref="T549">_xlfn.IFS(B549 &gt;= 2005, "Post-2005", B549 &gt;= 2000, "2000-2004", TRUE, "Pre-2000")</f>
        <v>Post-2005</v>
      </c>
    </row>
    <row r="550" spans="1:20" x14ac:dyDescent="0.85">
      <c r="A550" s="1">
        <v>41164</v>
      </c>
      <c r="B550" t="s">
        <v>12</v>
      </c>
      <c r="C550" t="s">
        <v>1146</v>
      </c>
      <c r="D550" t="s">
        <v>1147</v>
      </c>
      <c r="E550" t="s">
        <v>70</v>
      </c>
      <c r="F550" t="s">
        <v>71</v>
      </c>
      <c r="G550" t="s">
        <v>72</v>
      </c>
      <c r="H550">
        <v>2000</v>
      </c>
      <c r="I550" s="2">
        <v>5560000</v>
      </c>
      <c r="J550" s="2">
        <v>0</v>
      </c>
      <c r="K550" s="2">
        <v>5560000</v>
      </c>
      <c r="L550" t="s">
        <v>18</v>
      </c>
      <c r="M550" s="3" t="b">
        <f>trust_funds5[[#This Row],[Contributions Outstanding (USD)]]=0</f>
        <v>1</v>
      </c>
      <c r="N550" s="3" t="str">
        <f t="shared" si="40"/>
        <v>Outstanding</v>
      </c>
      <c r="O550" s="3" t="str">
        <f t="shared" si="41"/>
        <v>High Contribution &amp; Recent</v>
      </c>
      <c r="P550" s="3" t="str">
        <f t="shared" si="42"/>
        <v>Other</v>
      </c>
      <c r="Q550" s="3" t="str">
        <f t="shared" si="43"/>
        <v>Other</v>
      </c>
      <c r="R550" s="3" t="str">
        <f t="shared" si="44"/>
        <v>Not LCLS</v>
      </c>
      <c r="S550" s="3" t="str" cm="1">
        <f t="array" ref="S550">_xlfn.IFS(G550 &gt; 5000000, "Very High", G550 &gt; 1000000, "High", G550 &gt; 500000, "Medium", TRUE, "Low")</f>
        <v>Very High</v>
      </c>
      <c r="T550" s="3" t="str" cm="1">
        <f t="array" ref="T550">_xlfn.IFS(B550 &gt;= 2005, "Post-2005", B550 &gt;= 2000, "2000-2004", TRUE, "Pre-2000")</f>
        <v>Post-2005</v>
      </c>
    </row>
    <row r="551" spans="1:20" x14ac:dyDescent="0.85">
      <c r="A551" s="1">
        <v>41164</v>
      </c>
      <c r="B551" t="s">
        <v>12</v>
      </c>
      <c r="C551" t="s">
        <v>1148</v>
      </c>
      <c r="D551" t="s">
        <v>1149</v>
      </c>
      <c r="E551" t="s">
        <v>49</v>
      </c>
      <c r="F551" t="s">
        <v>50</v>
      </c>
      <c r="G551" t="s">
        <v>51</v>
      </c>
      <c r="H551">
        <v>2000</v>
      </c>
      <c r="I551" s="2">
        <v>321735</v>
      </c>
      <c r="J551" s="2">
        <v>0</v>
      </c>
      <c r="K551" s="2">
        <v>321735</v>
      </c>
      <c r="L551" t="s">
        <v>18</v>
      </c>
      <c r="M551" s="3" t="b">
        <f>trust_funds5[[#This Row],[Contributions Outstanding (USD)]]=0</f>
        <v>1</v>
      </c>
      <c r="N551" s="3" t="str">
        <f t="shared" si="40"/>
        <v>Outstanding</v>
      </c>
      <c r="O551" s="3" t="str">
        <f t="shared" si="41"/>
        <v>High Contribution &amp; Recent</v>
      </c>
      <c r="P551" s="3" t="str">
        <f t="shared" si="42"/>
        <v>Other</v>
      </c>
      <c r="Q551" s="3" t="str">
        <f t="shared" si="43"/>
        <v>Other</v>
      </c>
      <c r="R551" s="3" t="str">
        <f t="shared" si="44"/>
        <v>Not LCLS</v>
      </c>
      <c r="S551" s="3" t="str" cm="1">
        <f t="array" ref="S551">_xlfn.IFS(G551 &gt; 5000000, "Very High", G551 &gt; 1000000, "High", G551 &gt; 500000, "Medium", TRUE, "Low")</f>
        <v>Very High</v>
      </c>
      <c r="T551" s="3" t="str" cm="1">
        <f t="array" ref="T551">_xlfn.IFS(B551 &gt;= 2005, "Post-2005", B551 &gt;= 2000, "2000-2004", TRUE, "Pre-2000")</f>
        <v>Post-2005</v>
      </c>
    </row>
    <row r="552" spans="1:20" x14ac:dyDescent="0.85">
      <c r="A552" s="1">
        <v>41164</v>
      </c>
      <c r="B552" t="s">
        <v>12</v>
      </c>
      <c r="C552" t="s">
        <v>1150</v>
      </c>
      <c r="D552" t="s">
        <v>1151</v>
      </c>
      <c r="E552" t="s">
        <v>235</v>
      </c>
      <c r="F552" t="s">
        <v>236</v>
      </c>
      <c r="G552" t="s">
        <v>237</v>
      </c>
      <c r="H552">
        <v>2000</v>
      </c>
      <c r="I552" s="2">
        <v>2567940.0499999998</v>
      </c>
      <c r="J552" s="2">
        <v>0</v>
      </c>
      <c r="K552" s="2">
        <v>2567940.0499999998</v>
      </c>
      <c r="L552" t="s">
        <v>18</v>
      </c>
      <c r="M552" s="3" t="b">
        <f>trust_funds5[[#This Row],[Contributions Outstanding (USD)]]=0</f>
        <v>1</v>
      </c>
      <c r="N552" s="3" t="str">
        <f t="shared" si="40"/>
        <v>Outstanding</v>
      </c>
      <c r="O552" s="3" t="str">
        <f t="shared" si="41"/>
        <v>High Contribution &amp; Recent</v>
      </c>
      <c r="P552" s="3" t="str">
        <f t="shared" si="42"/>
        <v>Other</v>
      </c>
      <c r="Q552" s="3" t="str">
        <f t="shared" si="43"/>
        <v>Other</v>
      </c>
      <c r="R552" s="3" t="str">
        <f t="shared" si="44"/>
        <v>Not LCLS</v>
      </c>
      <c r="S552" s="3" t="str" cm="1">
        <f t="array" ref="S552">_xlfn.IFS(G552 &gt; 5000000, "Very High", G552 &gt; 1000000, "High", G552 &gt; 500000, "Medium", TRUE, "Low")</f>
        <v>Very High</v>
      </c>
      <c r="T552" s="3" t="str" cm="1">
        <f t="array" ref="T552">_xlfn.IFS(B552 &gt;= 2005, "Post-2005", B552 &gt;= 2000, "2000-2004", TRUE, "Pre-2000")</f>
        <v>Post-2005</v>
      </c>
    </row>
    <row r="553" spans="1:20" x14ac:dyDescent="0.85">
      <c r="A553" s="1">
        <v>41164</v>
      </c>
      <c r="B553" t="s">
        <v>12</v>
      </c>
      <c r="C553" t="s">
        <v>1152</v>
      </c>
      <c r="D553" t="s">
        <v>1153</v>
      </c>
      <c r="E553" t="s">
        <v>42</v>
      </c>
      <c r="F553" t="s">
        <v>43</v>
      </c>
      <c r="G553" t="s">
        <v>76</v>
      </c>
      <c r="H553">
        <v>2000</v>
      </c>
      <c r="I553" s="2">
        <v>3304692.66</v>
      </c>
      <c r="J553" s="2">
        <v>0</v>
      </c>
      <c r="K553" s="2">
        <v>3304692.66</v>
      </c>
      <c r="L553" t="s">
        <v>18</v>
      </c>
      <c r="M553" s="3" t="b">
        <f>trust_funds5[[#This Row],[Contributions Outstanding (USD)]]=0</f>
        <v>1</v>
      </c>
      <c r="N553" s="3" t="str">
        <f t="shared" si="40"/>
        <v>Outstanding</v>
      </c>
      <c r="O553" s="3" t="str">
        <f t="shared" si="41"/>
        <v>High Contribution &amp; Recent</v>
      </c>
      <c r="P553" s="3" t="str">
        <f t="shared" si="42"/>
        <v>Other</v>
      </c>
      <c r="Q553" s="3" t="str">
        <f t="shared" si="43"/>
        <v>Other</v>
      </c>
      <c r="R553" s="3" t="str">
        <f t="shared" si="44"/>
        <v>Not LCLS</v>
      </c>
      <c r="S553" s="3" t="str" cm="1">
        <f t="array" ref="S553">_xlfn.IFS(G553 &gt; 5000000, "Very High", G553 &gt; 1000000, "High", G553 &gt; 500000, "Medium", TRUE, "Low")</f>
        <v>Very High</v>
      </c>
      <c r="T553" s="3" t="str" cm="1">
        <f t="array" ref="T553">_xlfn.IFS(B553 &gt;= 2005, "Post-2005", B553 &gt;= 2000, "2000-2004", TRUE, "Pre-2000")</f>
        <v>Post-2005</v>
      </c>
    </row>
    <row r="554" spans="1:20" x14ac:dyDescent="0.85">
      <c r="A554" s="1">
        <v>41164</v>
      </c>
      <c r="B554" t="s">
        <v>1040</v>
      </c>
      <c r="C554" t="s">
        <v>1154</v>
      </c>
      <c r="D554" t="s">
        <v>1155</v>
      </c>
      <c r="E554" t="s">
        <v>42</v>
      </c>
      <c r="F554" t="s">
        <v>43</v>
      </c>
      <c r="G554" t="s">
        <v>44</v>
      </c>
      <c r="H554">
        <v>2000</v>
      </c>
      <c r="I554" s="2">
        <v>1624045.74</v>
      </c>
      <c r="J554" s="2">
        <v>0</v>
      </c>
      <c r="K554" s="2">
        <v>1624045.74</v>
      </c>
      <c r="L554" t="s">
        <v>18</v>
      </c>
      <c r="M554" s="3" t="b">
        <f>trust_funds5[[#This Row],[Contributions Outstanding (USD)]]=0</f>
        <v>1</v>
      </c>
      <c r="N554" s="3" t="str">
        <f t="shared" si="40"/>
        <v>Outstanding</v>
      </c>
      <c r="O554" s="3" t="str">
        <f t="shared" si="41"/>
        <v>High Contribution &amp; Recent</v>
      </c>
      <c r="P554" s="3" t="str">
        <f t="shared" si="42"/>
        <v>Other</v>
      </c>
      <c r="Q554" s="3" t="str">
        <f t="shared" si="43"/>
        <v>Other</v>
      </c>
      <c r="R554" s="3" t="str">
        <f t="shared" si="44"/>
        <v>Not LCLS</v>
      </c>
      <c r="S554" s="3" t="str" cm="1">
        <f t="array" ref="S554">_xlfn.IFS(G554 &gt; 5000000, "Very High", G554 &gt; 1000000, "High", G554 &gt; 500000, "Medium", TRUE, "Low")</f>
        <v>Very High</v>
      </c>
      <c r="T554" s="3" t="str" cm="1">
        <f t="array" ref="T554">_xlfn.IFS(B554 &gt;= 2005, "Post-2005", B554 &gt;= 2000, "2000-2004", TRUE, "Pre-2000")</f>
        <v>Post-2005</v>
      </c>
    </row>
    <row r="555" spans="1:20" x14ac:dyDescent="0.85">
      <c r="A555" s="1">
        <v>41164</v>
      </c>
      <c r="B555" t="s">
        <v>1040</v>
      </c>
      <c r="C555" t="s">
        <v>1156</v>
      </c>
      <c r="D555" t="s">
        <v>1157</v>
      </c>
      <c r="E555" t="s">
        <v>119</v>
      </c>
      <c r="F555" t="s">
        <v>120</v>
      </c>
      <c r="G555" t="s">
        <v>121</v>
      </c>
      <c r="H555">
        <v>2000</v>
      </c>
      <c r="I555" s="2">
        <v>1607431.23</v>
      </c>
      <c r="J555" s="2">
        <v>0</v>
      </c>
      <c r="K555" s="2">
        <v>1607431.23</v>
      </c>
      <c r="L555" t="s">
        <v>18</v>
      </c>
      <c r="M555" s="3" t="b">
        <f>trust_funds5[[#This Row],[Contributions Outstanding (USD)]]=0</f>
        <v>1</v>
      </c>
      <c r="N555" s="3" t="str">
        <f t="shared" si="40"/>
        <v>Outstanding</v>
      </c>
      <c r="O555" s="3" t="str">
        <f t="shared" si="41"/>
        <v>High Contribution &amp; Recent</v>
      </c>
      <c r="P555" s="3" t="str">
        <f t="shared" si="42"/>
        <v>Other</v>
      </c>
      <c r="Q555" s="3" t="str">
        <f t="shared" si="43"/>
        <v>Other</v>
      </c>
      <c r="R555" s="3" t="str">
        <f t="shared" si="44"/>
        <v>Not LCLS</v>
      </c>
      <c r="S555" s="3" t="str" cm="1">
        <f t="array" ref="S555">_xlfn.IFS(G555 &gt; 5000000, "Very High", G555 &gt; 1000000, "High", G555 &gt; 500000, "Medium", TRUE, "Low")</f>
        <v>Very High</v>
      </c>
      <c r="T555" s="3" t="str" cm="1">
        <f t="array" ref="T555">_xlfn.IFS(B555 &gt;= 2005, "Post-2005", B555 &gt;= 2000, "2000-2004", TRUE, "Pre-2000")</f>
        <v>Post-2005</v>
      </c>
    </row>
    <row r="556" spans="1:20" x14ac:dyDescent="0.85">
      <c r="A556" s="1">
        <v>41164</v>
      </c>
      <c r="B556" t="s">
        <v>1040</v>
      </c>
      <c r="C556" t="s">
        <v>1158</v>
      </c>
      <c r="D556" t="s">
        <v>1159</v>
      </c>
      <c r="E556" t="s">
        <v>119</v>
      </c>
      <c r="F556" t="s">
        <v>120</v>
      </c>
      <c r="G556" t="s">
        <v>121</v>
      </c>
      <c r="H556">
        <v>2000</v>
      </c>
      <c r="I556" s="2">
        <v>1083046.58</v>
      </c>
      <c r="J556" s="2">
        <v>0</v>
      </c>
      <c r="K556" s="2">
        <v>1083046.58</v>
      </c>
      <c r="L556" t="s">
        <v>18</v>
      </c>
      <c r="M556" s="3" t="b">
        <f>trust_funds5[[#This Row],[Contributions Outstanding (USD)]]=0</f>
        <v>1</v>
      </c>
      <c r="N556" s="3" t="str">
        <f t="shared" si="40"/>
        <v>Outstanding</v>
      </c>
      <c r="O556" s="3" t="str">
        <f t="shared" si="41"/>
        <v>High Contribution &amp; Recent</v>
      </c>
      <c r="P556" s="3" t="str">
        <f t="shared" si="42"/>
        <v>Other</v>
      </c>
      <c r="Q556" s="3" t="str">
        <f t="shared" si="43"/>
        <v>Other</v>
      </c>
      <c r="R556" s="3" t="str">
        <f t="shared" si="44"/>
        <v>Not LCLS</v>
      </c>
      <c r="S556" s="3" t="str" cm="1">
        <f t="array" ref="S556">_xlfn.IFS(G556 &gt; 5000000, "Very High", G556 &gt; 1000000, "High", G556 &gt; 500000, "Medium", TRUE, "Low")</f>
        <v>Very High</v>
      </c>
      <c r="T556" s="3" t="str" cm="1">
        <f t="array" ref="T556">_xlfn.IFS(B556 &gt;= 2005, "Post-2005", B556 &gt;= 2000, "2000-2004", TRUE, "Pre-2000")</f>
        <v>Post-2005</v>
      </c>
    </row>
    <row r="557" spans="1:20" x14ac:dyDescent="0.85">
      <c r="A557" s="1">
        <v>41164</v>
      </c>
      <c r="B557" t="s">
        <v>1040</v>
      </c>
      <c r="C557" t="s">
        <v>1160</v>
      </c>
      <c r="D557" t="s">
        <v>1161</v>
      </c>
      <c r="E557" t="s">
        <v>288</v>
      </c>
      <c r="F557" t="s">
        <v>289</v>
      </c>
      <c r="G557" t="s">
        <v>290</v>
      </c>
      <c r="H557">
        <v>2000</v>
      </c>
      <c r="I557" s="2">
        <v>261332.09</v>
      </c>
      <c r="J557" s="2">
        <v>0</v>
      </c>
      <c r="K557" s="2">
        <v>261332.09</v>
      </c>
      <c r="L557" t="s">
        <v>18</v>
      </c>
      <c r="M557" s="3" t="b">
        <f>trust_funds5[[#This Row],[Contributions Outstanding (USD)]]=0</f>
        <v>1</v>
      </c>
      <c r="N557" s="3" t="str">
        <f t="shared" si="40"/>
        <v>Outstanding</v>
      </c>
      <c r="O557" s="3" t="str">
        <f t="shared" si="41"/>
        <v>High Contribution &amp; Recent</v>
      </c>
      <c r="P557" s="3" t="str">
        <f t="shared" si="42"/>
        <v>Other</v>
      </c>
      <c r="Q557" s="3" t="str">
        <f t="shared" si="43"/>
        <v>Other</v>
      </c>
      <c r="R557" s="3" t="str">
        <f t="shared" si="44"/>
        <v>Not LCLS</v>
      </c>
      <c r="S557" s="3" t="str" cm="1">
        <f t="array" ref="S557">_xlfn.IFS(G557 &gt; 5000000, "Very High", G557 &gt; 1000000, "High", G557 &gt; 500000, "Medium", TRUE, "Low")</f>
        <v>Very High</v>
      </c>
      <c r="T557" s="3" t="str" cm="1">
        <f t="array" ref="T557">_xlfn.IFS(B557 &gt;= 2005, "Post-2005", B557 &gt;= 2000, "2000-2004", TRUE, "Pre-2000")</f>
        <v>Post-2005</v>
      </c>
    </row>
    <row r="558" spans="1:20" x14ac:dyDescent="0.85">
      <c r="A558" s="1">
        <v>41164</v>
      </c>
      <c r="B558" t="s">
        <v>1040</v>
      </c>
      <c r="C558" t="s">
        <v>1162</v>
      </c>
      <c r="D558" t="s">
        <v>1163</v>
      </c>
      <c r="E558" t="s">
        <v>15</v>
      </c>
      <c r="F558" t="s">
        <v>16</v>
      </c>
      <c r="G558" t="s">
        <v>17</v>
      </c>
      <c r="H558">
        <v>2000</v>
      </c>
      <c r="I558" s="2">
        <v>338856.7</v>
      </c>
      <c r="J558" s="2">
        <v>0</v>
      </c>
      <c r="K558" s="2">
        <v>338856.7</v>
      </c>
      <c r="L558" t="s">
        <v>18</v>
      </c>
      <c r="M558" s="3" t="b">
        <f>trust_funds5[[#This Row],[Contributions Outstanding (USD)]]=0</f>
        <v>1</v>
      </c>
      <c r="N558" s="3" t="str">
        <f t="shared" si="40"/>
        <v>Outstanding</v>
      </c>
      <c r="O558" s="3" t="str">
        <f t="shared" si="41"/>
        <v>High Contribution &amp; Recent</v>
      </c>
      <c r="P558" s="3" t="str">
        <f t="shared" si="42"/>
        <v>Other</v>
      </c>
      <c r="Q558" s="3" t="str">
        <f t="shared" si="43"/>
        <v>Other</v>
      </c>
      <c r="R558" s="3" t="str">
        <f t="shared" si="44"/>
        <v>Not LCLS</v>
      </c>
      <c r="S558" s="3" t="str" cm="1">
        <f t="array" ref="S558">_xlfn.IFS(G558 &gt; 5000000, "Very High", G558 &gt; 1000000, "High", G558 &gt; 500000, "Medium", TRUE, "Low")</f>
        <v>Very High</v>
      </c>
      <c r="T558" s="3" t="str" cm="1">
        <f t="array" ref="T558">_xlfn.IFS(B558 &gt;= 2005, "Post-2005", B558 &gt;= 2000, "2000-2004", TRUE, "Pre-2000")</f>
        <v>Post-2005</v>
      </c>
    </row>
    <row r="559" spans="1:20" x14ac:dyDescent="0.85">
      <c r="A559" s="1">
        <v>41164</v>
      </c>
      <c r="B559" t="s">
        <v>1040</v>
      </c>
      <c r="C559" t="s">
        <v>1164</v>
      </c>
      <c r="D559" t="s">
        <v>1165</v>
      </c>
      <c r="E559" t="s">
        <v>102</v>
      </c>
      <c r="F559" t="s">
        <v>103</v>
      </c>
      <c r="G559" t="s">
        <v>104</v>
      </c>
      <c r="H559">
        <v>2000</v>
      </c>
      <c r="I559" s="2">
        <v>92590.47</v>
      </c>
      <c r="J559" s="2">
        <v>0</v>
      </c>
      <c r="K559" s="2">
        <v>92590.47</v>
      </c>
      <c r="L559" t="s">
        <v>18</v>
      </c>
      <c r="M559" s="3" t="b">
        <f>trust_funds5[[#This Row],[Contributions Outstanding (USD)]]=0</f>
        <v>1</v>
      </c>
      <c r="N559" s="3" t="str">
        <f t="shared" si="40"/>
        <v>Outstanding</v>
      </c>
      <c r="O559" s="3" t="str">
        <f t="shared" si="41"/>
        <v>High Contribution &amp; Recent</v>
      </c>
      <c r="P559" s="3" t="str">
        <f t="shared" si="42"/>
        <v>Other</v>
      </c>
      <c r="Q559" s="3" t="str">
        <f t="shared" si="43"/>
        <v>Other</v>
      </c>
      <c r="R559" s="3" t="str">
        <f t="shared" si="44"/>
        <v>Not LCLS</v>
      </c>
      <c r="S559" s="3" t="str" cm="1">
        <f t="array" ref="S559">_xlfn.IFS(G559 &gt; 5000000, "Very High", G559 &gt; 1000000, "High", G559 &gt; 500000, "Medium", TRUE, "Low")</f>
        <v>Very High</v>
      </c>
      <c r="T559" s="3" t="str" cm="1">
        <f t="array" ref="T559">_xlfn.IFS(B559 &gt;= 2005, "Post-2005", B559 &gt;= 2000, "2000-2004", TRUE, "Pre-2000")</f>
        <v>Post-2005</v>
      </c>
    </row>
    <row r="560" spans="1:20" x14ac:dyDescent="0.85">
      <c r="A560" s="1">
        <v>41164</v>
      </c>
      <c r="B560" t="s">
        <v>1040</v>
      </c>
      <c r="C560" t="s">
        <v>1166</v>
      </c>
      <c r="D560" t="s">
        <v>1167</v>
      </c>
      <c r="E560" t="s">
        <v>15</v>
      </c>
      <c r="F560" t="s">
        <v>16</v>
      </c>
      <c r="G560" t="s">
        <v>17</v>
      </c>
      <c r="H560">
        <v>2000</v>
      </c>
      <c r="I560" s="2">
        <v>338856.7</v>
      </c>
      <c r="J560" s="2">
        <v>0</v>
      </c>
      <c r="K560" s="2">
        <v>338856.7</v>
      </c>
      <c r="L560" t="s">
        <v>18</v>
      </c>
      <c r="M560" s="3" t="b">
        <f>trust_funds5[[#This Row],[Contributions Outstanding (USD)]]=0</f>
        <v>1</v>
      </c>
      <c r="N560" s="3" t="str">
        <f t="shared" si="40"/>
        <v>Outstanding</v>
      </c>
      <c r="O560" s="3" t="str">
        <f t="shared" si="41"/>
        <v>High Contribution &amp; Recent</v>
      </c>
      <c r="P560" s="3" t="str">
        <f t="shared" si="42"/>
        <v>Other</v>
      </c>
      <c r="Q560" s="3" t="str">
        <f t="shared" si="43"/>
        <v>Other</v>
      </c>
      <c r="R560" s="3" t="str">
        <f t="shared" si="44"/>
        <v>Not LCLS</v>
      </c>
      <c r="S560" s="3" t="str" cm="1">
        <f t="array" ref="S560">_xlfn.IFS(G560 &gt; 5000000, "Very High", G560 &gt; 1000000, "High", G560 &gt; 500000, "Medium", TRUE, "Low")</f>
        <v>Very High</v>
      </c>
      <c r="T560" s="3" t="str" cm="1">
        <f t="array" ref="T560">_xlfn.IFS(B560 &gt;= 2005, "Post-2005", B560 &gt;= 2000, "2000-2004", TRUE, "Pre-2000")</f>
        <v>Post-2005</v>
      </c>
    </row>
    <row r="561" spans="1:20" x14ac:dyDescent="0.85">
      <c r="A561" s="1">
        <v>41164</v>
      </c>
      <c r="B561" t="s">
        <v>1040</v>
      </c>
      <c r="C561" t="s">
        <v>1168</v>
      </c>
      <c r="D561" t="s">
        <v>1169</v>
      </c>
      <c r="E561" t="s">
        <v>119</v>
      </c>
      <c r="F561" t="s">
        <v>120</v>
      </c>
      <c r="G561" t="s">
        <v>121</v>
      </c>
      <c r="H561">
        <v>2000</v>
      </c>
      <c r="I561" s="2">
        <v>1498226.36</v>
      </c>
      <c r="J561" s="2">
        <v>0</v>
      </c>
      <c r="K561" s="2">
        <v>1498226.36</v>
      </c>
      <c r="L561" t="s">
        <v>18</v>
      </c>
      <c r="M561" s="3" t="b">
        <f>trust_funds5[[#This Row],[Contributions Outstanding (USD)]]=0</f>
        <v>1</v>
      </c>
      <c r="N561" s="3" t="str">
        <f t="shared" si="40"/>
        <v>Outstanding</v>
      </c>
      <c r="O561" s="3" t="str">
        <f t="shared" si="41"/>
        <v>High Contribution &amp; Recent</v>
      </c>
      <c r="P561" s="3" t="str">
        <f t="shared" si="42"/>
        <v>Other</v>
      </c>
      <c r="Q561" s="3" t="str">
        <f t="shared" si="43"/>
        <v>Other</v>
      </c>
      <c r="R561" s="3" t="str">
        <f t="shared" si="44"/>
        <v>Not LCLS</v>
      </c>
      <c r="S561" s="3" t="str" cm="1">
        <f t="array" ref="S561">_xlfn.IFS(G561 &gt; 5000000, "Very High", G561 &gt; 1000000, "High", G561 &gt; 500000, "Medium", TRUE, "Low")</f>
        <v>Very High</v>
      </c>
      <c r="T561" s="3" t="str" cm="1">
        <f t="array" ref="T561">_xlfn.IFS(B561 &gt;= 2005, "Post-2005", B561 &gt;= 2000, "2000-2004", TRUE, "Pre-2000")</f>
        <v>Post-2005</v>
      </c>
    </row>
    <row r="562" spans="1:20" x14ac:dyDescent="0.85">
      <c r="A562" s="1">
        <v>41164</v>
      </c>
      <c r="B562" t="s">
        <v>1040</v>
      </c>
      <c r="C562" t="s">
        <v>1170</v>
      </c>
      <c r="D562" t="s">
        <v>1171</v>
      </c>
      <c r="E562" t="s">
        <v>119</v>
      </c>
      <c r="F562" t="s">
        <v>120</v>
      </c>
      <c r="G562" t="s">
        <v>798</v>
      </c>
      <c r="H562">
        <v>2000</v>
      </c>
      <c r="I562" s="2">
        <v>792975.45</v>
      </c>
      <c r="J562" s="2">
        <v>0</v>
      </c>
      <c r="K562" s="2">
        <v>792975.45</v>
      </c>
      <c r="L562" t="s">
        <v>18</v>
      </c>
      <c r="M562" s="3" t="b">
        <f>trust_funds5[[#This Row],[Contributions Outstanding (USD)]]=0</f>
        <v>1</v>
      </c>
      <c r="N562" s="3" t="str">
        <f t="shared" si="40"/>
        <v>Outstanding</v>
      </c>
      <c r="O562" s="3" t="str">
        <f t="shared" si="41"/>
        <v>High Contribution &amp; Recent</v>
      </c>
      <c r="P562" s="3" t="str">
        <f t="shared" si="42"/>
        <v>Other</v>
      </c>
      <c r="Q562" s="3" t="str">
        <f t="shared" si="43"/>
        <v>Other</v>
      </c>
      <c r="R562" s="3" t="str">
        <f t="shared" si="44"/>
        <v>Not LCLS</v>
      </c>
      <c r="S562" s="3" t="str" cm="1">
        <f t="array" ref="S562">_xlfn.IFS(G562 &gt; 5000000, "Very High", G562 &gt; 1000000, "High", G562 &gt; 500000, "Medium", TRUE, "Low")</f>
        <v>Very High</v>
      </c>
      <c r="T562" s="3" t="str" cm="1">
        <f t="array" ref="T562">_xlfn.IFS(B562 &gt;= 2005, "Post-2005", B562 &gt;= 2000, "2000-2004", TRUE, "Pre-2000")</f>
        <v>Post-2005</v>
      </c>
    </row>
    <row r="563" spans="1:20" x14ac:dyDescent="0.85">
      <c r="A563" s="1">
        <v>41164</v>
      </c>
      <c r="B563" t="s">
        <v>1040</v>
      </c>
      <c r="C563" t="s">
        <v>1172</v>
      </c>
      <c r="D563" t="s">
        <v>1173</v>
      </c>
      <c r="E563" t="s">
        <v>42</v>
      </c>
      <c r="F563" t="s">
        <v>43</v>
      </c>
      <c r="G563" t="s">
        <v>44</v>
      </c>
      <c r="H563">
        <v>2000</v>
      </c>
      <c r="I563" s="2">
        <v>116984.12</v>
      </c>
      <c r="J563" s="2">
        <v>0</v>
      </c>
      <c r="K563" s="2">
        <v>116984.12</v>
      </c>
      <c r="L563" t="s">
        <v>18</v>
      </c>
      <c r="M563" s="3" t="b">
        <f>trust_funds5[[#This Row],[Contributions Outstanding (USD)]]=0</f>
        <v>1</v>
      </c>
      <c r="N563" s="3" t="str">
        <f t="shared" si="40"/>
        <v>Outstanding</v>
      </c>
      <c r="O563" s="3" t="str">
        <f t="shared" si="41"/>
        <v>High Contribution &amp; Recent</v>
      </c>
      <c r="P563" s="3" t="str">
        <f t="shared" si="42"/>
        <v>Other</v>
      </c>
      <c r="Q563" s="3" t="str">
        <f t="shared" si="43"/>
        <v>Other</v>
      </c>
      <c r="R563" s="3" t="str">
        <f t="shared" si="44"/>
        <v>Not LCLS</v>
      </c>
      <c r="S563" s="3" t="str" cm="1">
        <f t="array" ref="S563">_xlfn.IFS(G563 &gt; 5000000, "Very High", G563 &gt; 1000000, "High", G563 &gt; 500000, "Medium", TRUE, "Low")</f>
        <v>Very High</v>
      </c>
      <c r="T563" s="3" t="str" cm="1">
        <f t="array" ref="T563">_xlfn.IFS(B563 &gt;= 2005, "Post-2005", B563 &gt;= 2000, "2000-2004", TRUE, "Pre-2000")</f>
        <v>Post-2005</v>
      </c>
    </row>
    <row r="564" spans="1:20" x14ac:dyDescent="0.85">
      <c r="A564" s="1">
        <v>41164</v>
      </c>
      <c r="B564" t="s">
        <v>1040</v>
      </c>
      <c r="C564" t="s">
        <v>1174</v>
      </c>
      <c r="D564" t="s">
        <v>1175</v>
      </c>
      <c r="E564" t="s">
        <v>119</v>
      </c>
      <c r="F564" t="s">
        <v>120</v>
      </c>
      <c r="G564" t="s">
        <v>121</v>
      </c>
      <c r="H564">
        <v>2000</v>
      </c>
      <c r="I564" s="2">
        <v>49550.34</v>
      </c>
      <c r="J564" s="2">
        <v>0</v>
      </c>
      <c r="K564" s="2">
        <v>49550.34</v>
      </c>
      <c r="L564" t="s">
        <v>18</v>
      </c>
      <c r="M564" s="3" t="b">
        <f>trust_funds5[[#This Row],[Contributions Outstanding (USD)]]=0</f>
        <v>1</v>
      </c>
      <c r="N564" s="3" t="str">
        <f t="shared" si="40"/>
        <v>Outstanding</v>
      </c>
      <c r="O564" s="3" t="str">
        <f t="shared" si="41"/>
        <v>High Contribution &amp; Recent</v>
      </c>
      <c r="P564" s="3" t="str">
        <f t="shared" si="42"/>
        <v>Other</v>
      </c>
      <c r="Q564" s="3" t="str">
        <f t="shared" si="43"/>
        <v>Other</v>
      </c>
      <c r="R564" s="3" t="str">
        <f t="shared" si="44"/>
        <v>Not LCLS</v>
      </c>
      <c r="S564" s="3" t="str" cm="1">
        <f t="array" ref="S564">_xlfn.IFS(G564 &gt; 5000000, "Very High", G564 &gt; 1000000, "High", G564 &gt; 500000, "Medium", TRUE, "Low")</f>
        <v>Very High</v>
      </c>
      <c r="T564" s="3" t="str" cm="1">
        <f t="array" ref="T564">_xlfn.IFS(B564 &gt;= 2005, "Post-2005", B564 &gt;= 2000, "2000-2004", TRUE, "Pre-2000")</f>
        <v>Post-2005</v>
      </c>
    </row>
    <row r="565" spans="1:20" x14ac:dyDescent="0.85">
      <c r="A565" s="1">
        <v>41164</v>
      </c>
      <c r="B565" t="s">
        <v>1040</v>
      </c>
      <c r="C565" t="s">
        <v>1176</v>
      </c>
      <c r="D565" t="s">
        <v>1177</v>
      </c>
      <c r="E565" t="s">
        <v>119</v>
      </c>
      <c r="F565" t="s">
        <v>120</v>
      </c>
      <c r="G565" t="s">
        <v>121</v>
      </c>
      <c r="H565">
        <v>2000</v>
      </c>
      <c r="I565" s="2">
        <v>640588.15</v>
      </c>
      <c r="J565" s="2">
        <v>0</v>
      </c>
      <c r="K565" s="2">
        <v>640588.15</v>
      </c>
      <c r="L565" t="s">
        <v>18</v>
      </c>
      <c r="M565" s="3" t="b">
        <f>trust_funds5[[#This Row],[Contributions Outstanding (USD)]]=0</f>
        <v>1</v>
      </c>
      <c r="N565" s="3" t="str">
        <f t="shared" si="40"/>
        <v>Outstanding</v>
      </c>
      <c r="O565" s="3" t="str">
        <f t="shared" si="41"/>
        <v>High Contribution &amp; Recent</v>
      </c>
      <c r="P565" s="3" t="str">
        <f t="shared" si="42"/>
        <v>Other</v>
      </c>
      <c r="Q565" s="3" t="str">
        <f t="shared" si="43"/>
        <v>Other</v>
      </c>
      <c r="R565" s="3" t="str">
        <f t="shared" si="44"/>
        <v>Not LCLS</v>
      </c>
      <c r="S565" s="3" t="str" cm="1">
        <f t="array" ref="S565">_xlfn.IFS(G565 &gt; 5000000, "Very High", G565 &gt; 1000000, "High", G565 &gt; 500000, "Medium", TRUE, "Low")</f>
        <v>Very High</v>
      </c>
      <c r="T565" s="3" t="str" cm="1">
        <f t="array" ref="T565">_xlfn.IFS(B565 &gt;= 2005, "Post-2005", B565 &gt;= 2000, "2000-2004", TRUE, "Pre-2000")</f>
        <v>Post-2005</v>
      </c>
    </row>
    <row r="566" spans="1:20" x14ac:dyDescent="0.85">
      <c r="A566" s="1">
        <v>41164</v>
      </c>
      <c r="B566" t="s">
        <v>1040</v>
      </c>
      <c r="C566" t="s">
        <v>1178</v>
      </c>
      <c r="D566" t="s">
        <v>1179</v>
      </c>
      <c r="E566" t="s">
        <v>288</v>
      </c>
      <c r="F566" t="s">
        <v>289</v>
      </c>
      <c r="G566" t="s">
        <v>290</v>
      </c>
      <c r="H566">
        <v>2000</v>
      </c>
      <c r="I566" s="2">
        <v>419433.4</v>
      </c>
      <c r="J566" s="2">
        <v>0</v>
      </c>
      <c r="K566" s="2">
        <v>419433.4</v>
      </c>
      <c r="L566" t="s">
        <v>18</v>
      </c>
      <c r="M566" s="3" t="b">
        <f>trust_funds5[[#This Row],[Contributions Outstanding (USD)]]=0</f>
        <v>1</v>
      </c>
      <c r="N566" s="3" t="str">
        <f t="shared" si="40"/>
        <v>Outstanding</v>
      </c>
      <c r="O566" s="3" t="str">
        <f t="shared" si="41"/>
        <v>High Contribution &amp; Recent</v>
      </c>
      <c r="P566" s="3" t="str">
        <f t="shared" si="42"/>
        <v>Other</v>
      </c>
      <c r="Q566" s="3" t="str">
        <f t="shared" si="43"/>
        <v>Other</v>
      </c>
      <c r="R566" s="3" t="str">
        <f t="shared" si="44"/>
        <v>Not LCLS</v>
      </c>
      <c r="S566" s="3" t="str" cm="1">
        <f t="array" ref="S566">_xlfn.IFS(G566 &gt; 5000000, "Very High", G566 &gt; 1000000, "High", G566 &gt; 500000, "Medium", TRUE, "Low")</f>
        <v>Very High</v>
      </c>
      <c r="T566" s="3" t="str" cm="1">
        <f t="array" ref="T566">_xlfn.IFS(B566 &gt;= 2005, "Post-2005", B566 &gt;= 2000, "2000-2004", TRUE, "Pre-2000")</f>
        <v>Post-2005</v>
      </c>
    </row>
    <row r="567" spans="1:20" x14ac:dyDescent="0.85">
      <c r="A567" s="1">
        <v>41164</v>
      </c>
      <c r="B567" t="s">
        <v>1040</v>
      </c>
      <c r="C567" t="s">
        <v>1180</v>
      </c>
      <c r="D567" t="s">
        <v>1181</v>
      </c>
      <c r="E567" t="s">
        <v>293</v>
      </c>
      <c r="F567" t="s">
        <v>294</v>
      </c>
      <c r="G567" t="s">
        <v>295</v>
      </c>
      <c r="H567">
        <v>2000</v>
      </c>
      <c r="I567" s="2">
        <v>518591.51</v>
      </c>
      <c r="J567" s="2">
        <v>0</v>
      </c>
      <c r="K567" s="2">
        <v>518591.51</v>
      </c>
      <c r="L567" t="s">
        <v>18</v>
      </c>
      <c r="M567" s="3" t="b">
        <f>trust_funds5[[#This Row],[Contributions Outstanding (USD)]]=0</f>
        <v>1</v>
      </c>
      <c r="N567" s="3" t="str">
        <f t="shared" si="40"/>
        <v>Outstanding</v>
      </c>
      <c r="O567" s="3" t="str">
        <f t="shared" si="41"/>
        <v>High Contribution &amp; Recent</v>
      </c>
      <c r="P567" s="3" t="str">
        <f t="shared" si="42"/>
        <v>Other</v>
      </c>
      <c r="Q567" s="3" t="str">
        <f t="shared" si="43"/>
        <v>Other</v>
      </c>
      <c r="R567" s="3" t="str">
        <f t="shared" si="44"/>
        <v>Not LCLS</v>
      </c>
      <c r="S567" s="3" t="str" cm="1">
        <f t="array" ref="S567">_xlfn.IFS(G567 &gt; 5000000, "Very High", G567 &gt; 1000000, "High", G567 &gt; 500000, "Medium", TRUE, "Low")</f>
        <v>Very High</v>
      </c>
      <c r="T567" s="3" t="str" cm="1">
        <f t="array" ref="T567">_xlfn.IFS(B567 &gt;= 2005, "Post-2005", B567 &gt;= 2000, "2000-2004", TRUE, "Pre-2000")</f>
        <v>Post-2005</v>
      </c>
    </row>
    <row r="568" spans="1:20" x14ac:dyDescent="0.85">
      <c r="A568" s="1">
        <v>41164</v>
      </c>
      <c r="B568" t="s">
        <v>1040</v>
      </c>
      <c r="C568" t="s">
        <v>1182</v>
      </c>
      <c r="D568" t="s">
        <v>1183</v>
      </c>
      <c r="E568" t="s">
        <v>42</v>
      </c>
      <c r="F568" t="s">
        <v>43</v>
      </c>
      <c r="G568" t="s">
        <v>44</v>
      </c>
      <c r="H568">
        <v>2000</v>
      </c>
      <c r="I568" s="2">
        <v>1658057.52</v>
      </c>
      <c r="J568" s="2">
        <v>0</v>
      </c>
      <c r="K568" s="2">
        <v>1658057.52</v>
      </c>
      <c r="L568" t="s">
        <v>18</v>
      </c>
      <c r="M568" s="3" t="b">
        <f>trust_funds5[[#This Row],[Contributions Outstanding (USD)]]=0</f>
        <v>1</v>
      </c>
      <c r="N568" s="3" t="str">
        <f t="shared" si="40"/>
        <v>Outstanding</v>
      </c>
      <c r="O568" s="3" t="str">
        <f t="shared" si="41"/>
        <v>High Contribution &amp; Recent</v>
      </c>
      <c r="P568" s="3" t="str">
        <f t="shared" si="42"/>
        <v>Other</v>
      </c>
      <c r="Q568" s="3" t="str">
        <f t="shared" si="43"/>
        <v>Other</v>
      </c>
      <c r="R568" s="3" t="str">
        <f t="shared" si="44"/>
        <v>Not LCLS</v>
      </c>
      <c r="S568" s="3" t="str" cm="1">
        <f t="array" ref="S568">_xlfn.IFS(G568 &gt; 5000000, "Very High", G568 &gt; 1000000, "High", G568 &gt; 500000, "Medium", TRUE, "Low")</f>
        <v>Very High</v>
      </c>
      <c r="T568" s="3" t="str" cm="1">
        <f t="array" ref="T568">_xlfn.IFS(B568 &gt;= 2005, "Post-2005", B568 &gt;= 2000, "2000-2004", TRUE, "Pre-2000")</f>
        <v>Post-2005</v>
      </c>
    </row>
    <row r="569" spans="1:20" x14ac:dyDescent="0.85">
      <c r="A569" s="1">
        <v>41164</v>
      </c>
      <c r="B569" t="s">
        <v>1040</v>
      </c>
      <c r="C569" t="s">
        <v>1184</v>
      </c>
      <c r="D569" t="s">
        <v>1185</v>
      </c>
      <c r="E569" t="s">
        <v>42</v>
      </c>
      <c r="F569" t="s">
        <v>43</v>
      </c>
      <c r="G569" t="s">
        <v>44</v>
      </c>
      <c r="H569">
        <v>2000</v>
      </c>
      <c r="I569" s="2">
        <v>1785600.41</v>
      </c>
      <c r="J569" s="2">
        <v>0</v>
      </c>
      <c r="K569" s="2">
        <v>1785600.41</v>
      </c>
      <c r="L569" t="s">
        <v>18</v>
      </c>
      <c r="M569" s="3" t="b">
        <f>trust_funds5[[#This Row],[Contributions Outstanding (USD)]]=0</f>
        <v>1</v>
      </c>
      <c r="N569" s="3" t="str">
        <f t="shared" si="40"/>
        <v>Outstanding</v>
      </c>
      <c r="O569" s="3" t="str">
        <f t="shared" si="41"/>
        <v>High Contribution &amp; Recent</v>
      </c>
      <c r="P569" s="3" t="str">
        <f t="shared" si="42"/>
        <v>Other</v>
      </c>
      <c r="Q569" s="3" t="str">
        <f t="shared" si="43"/>
        <v>Other</v>
      </c>
      <c r="R569" s="3" t="str">
        <f t="shared" si="44"/>
        <v>Not LCLS</v>
      </c>
      <c r="S569" s="3" t="str" cm="1">
        <f t="array" ref="S569">_xlfn.IFS(G569 &gt; 5000000, "Very High", G569 &gt; 1000000, "High", G569 &gt; 500000, "Medium", TRUE, "Low")</f>
        <v>Very High</v>
      </c>
      <c r="T569" s="3" t="str" cm="1">
        <f t="array" ref="T569">_xlfn.IFS(B569 &gt;= 2005, "Post-2005", B569 &gt;= 2000, "2000-2004", TRUE, "Pre-2000")</f>
        <v>Post-2005</v>
      </c>
    </row>
    <row r="570" spans="1:20" x14ac:dyDescent="0.85">
      <c r="A570" s="1">
        <v>41164</v>
      </c>
      <c r="B570" t="s">
        <v>1040</v>
      </c>
      <c r="C570" t="s">
        <v>1186</v>
      </c>
      <c r="D570" t="s">
        <v>1187</v>
      </c>
      <c r="E570" t="s">
        <v>15</v>
      </c>
      <c r="F570" t="s">
        <v>16</v>
      </c>
      <c r="G570" t="s">
        <v>17</v>
      </c>
      <c r="H570">
        <v>2000</v>
      </c>
      <c r="I570" s="2">
        <v>365497.08</v>
      </c>
      <c r="J570" s="2">
        <v>0</v>
      </c>
      <c r="K570" s="2">
        <v>365497.08</v>
      </c>
      <c r="L570" t="s">
        <v>18</v>
      </c>
      <c r="M570" s="3" t="b">
        <f>trust_funds5[[#This Row],[Contributions Outstanding (USD)]]=0</f>
        <v>1</v>
      </c>
      <c r="N570" s="3" t="str">
        <f t="shared" si="40"/>
        <v>Outstanding</v>
      </c>
      <c r="O570" s="3" t="str">
        <f t="shared" si="41"/>
        <v>High Contribution &amp; Recent</v>
      </c>
      <c r="P570" s="3" t="str">
        <f t="shared" si="42"/>
        <v>Other</v>
      </c>
      <c r="Q570" s="3" t="str">
        <f t="shared" si="43"/>
        <v>Other</v>
      </c>
      <c r="R570" s="3" t="str">
        <f t="shared" si="44"/>
        <v>Not LCLS</v>
      </c>
      <c r="S570" s="3" t="str" cm="1">
        <f t="array" ref="S570">_xlfn.IFS(G570 &gt; 5000000, "Very High", G570 &gt; 1000000, "High", G570 &gt; 500000, "Medium", TRUE, "Low")</f>
        <v>Very High</v>
      </c>
      <c r="T570" s="3" t="str" cm="1">
        <f t="array" ref="T570">_xlfn.IFS(B570 &gt;= 2005, "Post-2005", B570 &gt;= 2000, "2000-2004", TRUE, "Pre-2000")</f>
        <v>Post-2005</v>
      </c>
    </row>
    <row r="571" spans="1:20" x14ac:dyDescent="0.85">
      <c r="A571" s="1">
        <v>41164</v>
      </c>
      <c r="B571" t="s">
        <v>1040</v>
      </c>
      <c r="C571" t="s">
        <v>1188</v>
      </c>
      <c r="D571" t="s">
        <v>1189</v>
      </c>
      <c r="E571" t="s">
        <v>119</v>
      </c>
      <c r="F571" t="s">
        <v>120</v>
      </c>
      <c r="G571" t="s">
        <v>121</v>
      </c>
      <c r="H571">
        <v>2000</v>
      </c>
      <c r="I571" s="2">
        <v>158360.99</v>
      </c>
      <c r="J571" s="2">
        <v>0</v>
      </c>
      <c r="K571" s="2">
        <v>158360.99</v>
      </c>
      <c r="L571" t="s">
        <v>18</v>
      </c>
      <c r="M571" s="3" t="b">
        <f>trust_funds5[[#This Row],[Contributions Outstanding (USD)]]=0</f>
        <v>1</v>
      </c>
      <c r="N571" s="3" t="str">
        <f t="shared" si="40"/>
        <v>Outstanding</v>
      </c>
      <c r="O571" s="3" t="str">
        <f t="shared" si="41"/>
        <v>High Contribution &amp; Recent</v>
      </c>
      <c r="P571" s="3" t="str">
        <f t="shared" si="42"/>
        <v>Other</v>
      </c>
      <c r="Q571" s="3" t="str">
        <f t="shared" si="43"/>
        <v>Other</v>
      </c>
      <c r="R571" s="3" t="str">
        <f t="shared" si="44"/>
        <v>Not LCLS</v>
      </c>
      <c r="S571" s="3" t="str" cm="1">
        <f t="array" ref="S571">_xlfn.IFS(G571 &gt; 5000000, "Very High", G571 &gt; 1000000, "High", G571 &gt; 500000, "Medium", TRUE, "Low")</f>
        <v>Very High</v>
      </c>
      <c r="T571" s="3" t="str" cm="1">
        <f t="array" ref="T571">_xlfn.IFS(B571 &gt;= 2005, "Post-2005", B571 &gt;= 2000, "2000-2004", TRUE, "Pre-2000")</f>
        <v>Post-2005</v>
      </c>
    </row>
    <row r="572" spans="1:20" x14ac:dyDescent="0.85">
      <c r="A572" s="1">
        <v>41164</v>
      </c>
      <c r="B572" t="s">
        <v>1040</v>
      </c>
      <c r="C572" t="s">
        <v>1190</v>
      </c>
      <c r="D572" t="s">
        <v>1191</v>
      </c>
      <c r="E572" t="s">
        <v>288</v>
      </c>
      <c r="F572" t="s">
        <v>289</v>
      </c>
      <c r="G572" t="s">
        <v>290</v>
      </c>
      <c r="H572">
        <v>2000</v>
      </c>
      <c r="I572" s="2">
        <v>191592.61</v>
      </c>
      <c r="J572" s="2">
        <v>0</v>
      </c>
      <c r="K572" s="2">
        <v>191592.61</v>
      </c>
      <c r="L572" t="s">
        <v>18</v>
      </c>
      <c r="M572" s="3" t="b">
        <f>trust_funds5[[#This Row],[Contributions Outstanding (USD)]]=0</f>
        <v>1</v>
      </c>
      <c r="N572" s="3" t="str">
        <f t="shared" si="40"/>
        <v>Outstanding</v>
      </c>
      <c r="O572" s="3" t="str">
        <f t="shared" si="41"/>
        <v>High Contribution &amp; Recent</v>
      </c>
      <c r="P572" s="3" t="str">
        <f t="shared" si="42"/>
        <v>Other</v>
      </c>
      <c r="Q572" s="3" t="str">
        <f t="shared" si="43"/>
        <v>Other</v>
      </c>
      <c r="R572" s="3" t="str">
        <f t="shared" si="44"/>
        <v>Not LCLS</v>
      </c>
      <c r="S572" s="3" t="str" cm="1">
        <f t="array" ref="S572">_xlfn.IFS(G572 &gt; 5000000, "Very High", G572 &gt; 1000000, "High", G572 &gt; 500000, "Medium", TRUE, "Low")</f>
        <v>Very High</v>
      </c>
      <c r="T572" s="3" t="str" cm="1">
        <f t="array" ref="T572">_xlfn.IFS(B572 &gt;= 2005, "Post-2005", B572 &gt;= 2000, "2000-2004", TRUE, "Pre-2000")</f>
        <v>Post-2005</v>
      </c>
    </row>
    <row r="573" spans="1:20" x14ac:dyDescent="0.85">
      <c r="A573" s="1">
        <v>41164</v>
      </c>
      <c r="B573" t="s">
        <v>1040</v>
      </c>
      <c r="C573" t="s">
        <v>1192</v>
      </c>
      <c r="D573" t="s">
        <v>1193</v>
      </c>
      <c r="E573" t="s">
        <v>260</v>
      </c>
      <c r="F573" t="s">
        <v>261</v>
      </c>
      <c r="H573">
        <v>2000</v>
      </c>
      <c r="I573" s="2">
        <v>600000</v>
      </c>
      <c r="J573" s="2">
        <v>0</v>
      </c>
      <c r="K573" s="2">
        <v>600000</v>
      </c>
      <c r="L573" t="s">
        <v>18</v>
      </c>
      <c r="M573" s="3" t="b">
        <f>trust_funds5[[#This Row],[Contributions Outstanding (USD)]]=0</f>
        <v>1</v>
      </c>
      <c r="N573" s="3" t="str">
        <f t="shared" si="40"/>
        <v>Outstanding</v>
      </c>
      <c r="O573" s="3" t="str">
        <f t="shared" si="41"/>
        <v>High Contribution &amp; Recent</v>
      </c>
      <c r="P573" s="3" t="str">
        <f t="shared" si="42"/>
        <v>Other</v>
      </c>
      <c r="Q573" s="3" t="str">
        <f t="shared" si="43"/>
        <v>Other</v>
      </c>
      <c r="R573" s="3" t="str">
        <f t="shared" si="44"/>
        <v>Not LCLS</v>
      </c>
      <c r="S573" s="3" t="str" cm="1">
        <f t="array" ref="S573">_xlfn.IFS(G573 &gt; 5000000, "Very High", G573 &gt; 1000000, "High", G573 &gt; 500000, "Medium", TRUE, "Low")</f>
        <v>Low</v>
      </c>
      <c r="T573" s="3" t="str" cm="1">
        <f t="array" ref="T573">_xlfn.IFS(B573 &gt;= 2005, "Post-2005", B573 &gt;= 2000, "2000-2004", TRUE, "Pre-2000")</f>
        <v>Post-2005</v>
      </c>
    </row>
    <row r="574" spans="1:20" x14ac:dyDescent="0.85">
      <c r="A574" s="1">
        <v>41164</v>
      </c>
      <c r="B574" t="s">
        <v>1040</v>
      </c>
      <c r="C574" t="s">
        <v>1194</v>
      </c>
      <c r="D574" t="s">
        <v>1195</v>
      </c>
      <c r="E574" t="s">
        <v>119</v>
      </c>
      <c r="F574" t="s">
        <v>120</v>
      </c>
      <c r="G574" t="s">
        <v>121</v>
      </c>
      <c r="H574">
        <v>2000</v>
      </c>
      <c r="I574" s="2">
        <v>1276452.8500000001</v>
      </c>
      <c r="J574" s="2">
        <v>0</v>
      </c>
      <c r="K574" s="2">
        <v>1276452.8500000001</v>
      </c>
      <c r="L574" t="s">
        <v>18</v>
      </c>
      <c r="M574" s="3" t="b">
        <f>trust_funds5[[#This Row],[Contributions Outstanding (USD)]]=0</f>
        <v>1</v>
      </c>
      <c r="N574" s="3" t="str">
        <f t="shared" si="40"/>
        <v>Outstanding</v>
      </c>
      <c r="O574" s="3" t="str">
        <f t="shared" si="41"/>
        <v>High Contribution &amp; Recent</v>
      </c>
      <c r="P574" s="3" t="str">
        <f t="shared" si="42"/>
        <v>Other</v>
      </c>
      <c r="Q574" s="3" t="str">
        <f t="shared" si="43"/>
        <v>Other</v>
      </c>
      <c r="R574" s="3" t="str">
        <f t="shared" si="44"/>
        <v>Not LCLS</v>
      </c>
      <c r="S574" s="3" t="str" cm="1">
        <f t="array" ref="S574">_xlfn.IFS(G574 &gt; 5000000, "Very High", G574 &gt; 1000000, "High", G574 &gt; 500000, "Medium", TRUE, "Low")</f>
        <v>Very High</v>
      </c>
      <c r="T574" s="3" t="str" cm="1">
        <f t="array" ref="T574">_xlfn.IFS(B574 &gt;= 2005, "Post-2005", B574 &gt;= 2000, "2000-2004", TRUE, "Pre-2000")</f>
        <v>Post-2005</v>
      </c>
    </row>
    <row r="575" spans="1:20" x14ac:dyDescent="0.85">
      <c r="A575" s="1">
        <v>41164</v>
      </c>
      <c r="B575" t="s">
        <v>1040</v>
      </c>
      <c r="C575" t="s">
        <v>1196</v>
      </c>
      <c r="D575" t="s">
        <v>1197</v>
      </c>
      <c r="E575" t="s">
        <v>119</v>
      </c>
      <c r="F575" t="s">
        <v>120</v>
      </c>
      <c r="G575" t="s">
        <v>842</v>
      </c>
      <c r="H575">
        <v>2000</v>
      </c>
      <c r="I575" s="2">
        <v>569461.88</v>
      </c>
      <c r="J575" s="2">
        <v>0</v>
      </c>
      <c r="K575" s="2">
        <v>569461.88</v>
      </c>
      <c r="L575" t="s">
        <v>18</v>
      </c>
      <c r="M575" s="3" t="b">
        <f>trust_funds5[[#This Row],[Contributions Outstanding (USD)]]=0</f>
        <v>1</v>
      </c>
      <c r="N575" s="3" t="str">
        <f t="shared" si="40"/>
        <v>Outstanding</v>
      </c>
      <c r="O575" s="3" t="str">
        <f t="shared" si="41"/>
        <v>High Contribution &amp; Recent</v>
      </c>
      <c r="P575" s="3" t="str">
        <f t="shared" si="42"/>
        <v>Other</v>
      </c>
      <c r="Q575" s="3" t="str">
        <f t="shared" si="43"/>
        <v>Other</v>
      </c>
      <c r="R575" s="3" t="str">
        <f t="shared" si="44"/>
        <v>Not LCLS</v>
      </c>
      <c r="S575" s="3" t="str" cm="1">
        <f t="array" ref="S575">_xlfn.IFS(G575 &gt; 5000000, "Very High", G575 &gt; 1000000, "High", G575 &gt; 500000, "Medium", TRUE, "Low")</f>
        <v>Very High</v>
      </c>
      <c r="T575" s="3" t="str" cm="1">
        <f t="array" ref="T575">_xlfn.IFS(B575 &gt;= 2005, "Post-2005", B575 &gt;= 2000, "2000-2004", TRUE, "Pre-2000")</f>
        <v>Post-2005</v>
      </c>
    </row>
    <row r="576" spans="1:20" x14ac:dyDescent="0.85">
      <c r="A576" s="1">
        <v>41164</v>
      </c>
      <c r="B576" t="s">
        <v>1040</v>
      </c>
      <c r="C576" t="s">
        <v>1198</v>
      </c>
      <c r="D576" t="s">
        <v>1199</v>
      </c>
      <c r="E576" t="s">
        <v>200</v>
      </c>
      <c r="F576" t="s">
        <v>201</v>
      </c>
      <c r="G576" t="s">
        <v>202</v>
      </c>
      <c r="H576">
        <v>2000</v>
      </c>
      <c r="I576" s="2">
        <v>258849.41</v>
      </c>
      <c r="J576" s="2">
        <v>0</v>
      </c>
      <c r="K576" s="2">
        <v>258849.41</v>
      </c>
      <c r="L576" t="s">
        <v>18</v>
      </c>
      <c r="M576" s="3" t="b">
        <f>trust_funds5[[#This Row],[Contributions Outstanding (USD)]]=0</f>
        <v>1</v>
      </c>
      <c r="N576" s="3" t="str">
        <f t="shared" si="40"/>
        <v>Outstanding</v>
      </c>
      <c r="O576" s="3" t="str">
        <f t="shared" si="41"/>
        <v>High Contribution &amp; Recent</v>
      </c>
      <c r="P576" s="3" t="str">
        <f t="shared" si="42"/>
        <v>Other</v>
      </c>
      <c r="Q576" s="3" t="str">
        <f t="shared" si="43"/>
        <v>Other</v>
      </c>
      <c r="R576" s="3" t="str">
        <f t="shared" si="44"/>
        <v>Not LCLS</v>
      </c>
      <c r="S576" s="3" t="str" cm="1">
        <f t="array" ref="S576">_xlfn.IFS(G576 &gt; 5000000, "Very High", G576 &gt; 1000000, "High", G576 &gt; 500000, "Medium", TRUE, "Low")</f>
        <v>Very High</v>
      </c>
      <c r="T576" s="3" t="str" cm="1">
        <f t="array" ref="T576">_xlfn.IFS(B576 &gt;= 2005, "Post-2005", B576 &gt;= 2000, "2000-2004", TRUE, "Pre-2000")</f>
        <v>Post-2005</v>
      </c>
    </row>
    <row r="577" spans="1:20" x14ac:dyDescent="0.85">
      <c r="A577" s="1">
        <v>41164</v>
      </c>
      <c r="B577" t="s">
        <v>1040</v>
      </c>
      <c r="C577" t="s">
        <v>1200</v>
      </c>
      <c r="D577" t="s">
        <v>1201</v>
      </c>
      <c r="E577" t="s">
        <v>15</v>
      </c>
      <c r="F577" t="s">
        <v>16</v>
      </c>
      <c r="G577" t="s">
        <v>17</v>
      </c>
      <c r="H577">
        <v>2000</v>
      </c>
      <c r="I577" s="2">
        <v>365497.08</v>
      </c>
      <c r="J577" s="2">
        <v>0</v>
      </c>
      <c r="K577" s="2">
        <v>365497.08</v>
      </c>
      <c r="L577" t="s">
        <v>18</v>
      </c>
      <c r="M577" s="3" t="b">
        <f>trust_funds5[[#This Row],[Contributions Outstanding (USD)]]=0</f>
        <v>1</v>
      </c>
      <c r="N577" s="3" t="str">
        <f t="shared" si="40"/>
        <v>Outstanding</v>
      </c>
      <c r="O577" s="3" t="str">
        <f t="shared" si="41"/>
        <v>High Contribution &amp; Recent</v>
      </c>
      <c r="P577" s="3" t="str">
        <f t="shared" si="42"/>
        <v>Other</v>
      </c>
      <c r="Q577" s="3" t="str">
        <f t="shared" si="43"/>
        <v>Other</v>
      </c>
      <c r="R577" s="3" t="str">
        <f t="shared" si="44"/>
        <v>Not LCLS</v>
      </c>
      <c r="S577" s="3" t="str" cm="1">
        <f t="array" ref="S577">_xlfn.IFS(G577 &gt; 5000000, "Very High", G577 &gt; 1000000, "High", G577 &gt; 500000, "Medium", TRUE, "Low")</f>
        <v>Very High</v>
      </c>
      <c r="T577" s="3" t="str" cm="1">
        <f t="array" ref="T577">_xlfn.IFS(B577 &gt;= 2005, "Post-2005", B577 &gt;= 2000, "2000-2004", TRUE, "Pre-2000")</f>
        <v>Post-2005</v>
      </c>
    </row>
    <row r="578" spans="1:20" x14ac:dyDescent="0.85">
      <c r="A578" s="1">
        <v>41164</v>
      </c>
      <c r="B578" t="s">
        <v>1040</v>
      </c>
      <c r="C578" t="s">
        <v>1202</v>
      </c>
      <c r="D578" t="s">
        <v>1203</v>
      </c>
      <c r="E578" t="s">
        <v>235</v>
      </c>
      <c r="F578" t="s">
        <v>236</v>
      </c>
      <c r="G578" t="s">
        <v>237</v>
      </c>
      <c r="H578">
        <v>2000</v>
      </c>
      <c r="I578" s="2">
        <v>898779.02</v>
      </c>
      <c r="J578" s="2">
        <v>0</v>
      </c>
      <c r="K578" s="2">
        <v>898779.02</v>
      </c>
      <c r="L578" t="s">
        <v>18</v>
      </c>
      <c r="M578" s="3" t="b">
        <f>trust_funds5[[#This Row],[Contributions Outstanding (USD)]]=0</f>
        <v>1</v>
      </c>
      <c r="N578" s="3" t="str">
        <f t="shared" ref="N578:N641" si="45">IF(D578 &gt; 0, "Outstanding", "No Outstanding")</f>
        <v>Outstanding</v>
      </c>
      <c r="O578" s="3" t="str">
        <f t="shared" ref="O578:O641" si="46">IF(AND(C578 &gt; 1000000, B578 &gt; 2000), "High Contribution &amp; Recent", "Other")</f>
        <v>High Contribution &amp; Recent</v>
      </c>
      <c r="P578" s="3" t="str">
        <f t="shared" ref="P578:P641" si="47">IF(AND(B578 = 2000, E578 = "Canada"), "Year 2000, Canada", "Other")</f>
        <v>Other</v>
      </c>
      <c r="Q578" s="3" t="str">
        <f t="shared" ref="Q578:Q641" si="48">IF(OR(E578 = "Canada", E578 = "Sweden"), "Canada or Sweden", "Other")</f>
        <v>Other</v>
      </c>
      <c r="R578" s="3" t="str">
        <f t="shared" ref="R578:R641" si="49">IF(NOT(F578 = "LCLS"), "Not LCLS", "LCLS")</f>
        <v>Not LCLS</v>
      </c>
      <c r="S578" s="3" t="str" cm="1">
        <f t="array" ref="S578">_xlfn.IFS(G578 &gt; 5000000, "Very High", G578 &gt; 1000000, "High", G578 &gt; 500000, "Medium", TRUE, "Low")</f>
        <v>Very High</v>
      </c>
      <c r="T578" s="3" t="str" cm="1">
        <f t="array" ref="T578">_xlfn.IFS(B578 &gt;= 2005, "Post-2005", B578 &gt;= 2000, "2000-2004", TRUE, "Pre-2000")</f>
        <v>Post-2005</v>
      </c>
    </row>
    <row r="579" spans="1:20" x14ac:dyDescent="0.85">
      <c r="A579" s="1">
        <v>41164</v>
      </c>
      <c r="B579" t="s">
        <v>1040</v>
      </c>
      <c r="C579" t="s">
        <v>1204</v>
      </c>
      <c r="D579" t="s">
        <v>1205</v>
      </c>
      <c r="E579" t="s">
        <v>15</v>
      </c>
      <c r="F579" t="s">
        <v>16</v>
      </c>
      <c r="G579" t="s">
        <v>17</v>
      </c>
      <c r="H579">
        <v>2000</v>
      </c>
      <c r="I579" s="2">
        <v>178100.06</v>
      </c>
      <c r="J579" s="2">
        <v>0</v>
      </c>
      <c r="K579" s="2">
        <v>178100.06</v>
      </c>
      <c r="L579" t="s">
        <v>18</v>
      </c>
      <c r="M579" s="3" t="b">
        <f>trust_funds5[[#This Row],[Contributions Outstanding (USD)]]=0</f>
        <v>1</v>
      </c>
      <c r="N579" s="3" t="str">
        <f t="shared" si="45"/>
        <v>Outstanding</v>
      </c>
      <c r="O579" s="3" t="str">
        <f t="shared" si="46"/>
        <v>High Contribution &amp; Recent</v>
      </c>
      <c r="P579" s="3" t="str">
        <f t="shared" si="47"/>
        <v>Other</v>
      </c>
      <c r="Q579" s="3" t="str">
        <f t="shared" si="48"/>
        <v>Other</v>
      </c>
      <c r="R579" s="3" t="str">
        <f t="shared" si="49"/>
        <v>Not LCLS</v>
      </c>
      <c r="S579" s="3" t="str" cm="1">
        <f t="array" ref="S579">_xlfn.IFS(G579 &gt; 5000000, "Very High", G579 &gt; 1000000, "High", G579 &gt; 500000, "Medium", TRUE, "Low")</f>
        <v>Very High</v>
      </c>
      <c r="T579" s="3" t="str" cm="1">
        <f t="array" ref="T579">_xlfn.IFS(B579 &gt;= 2005, "Post-2005", B579 &gt;= 2000, "2000-2004", TRUE, "Pre-2000")</f>
        <v>Post-2005</v>
      </c>
    </row>
    <row r="580" spans="1:20" x14ac:dyDescent="0.85">
      <c r="A580" s="1">
        <v>41164</v>
      </c>
      <c r="B580" t="s">
        <v>1040</v>
      </c>
      <c r="C580" t="s">
        <v>1206</v>
      </c>
      <c r="D580" t="s">
        <v>1207</v>
      </c>
      <c r="E580" t="s">
        <v>15</v>
      </c>
      <c r="F580" t="s">
        <v>16</v>
      </c>
      <c r="G580" t="s">
        <v>17</v>
      </c>
      <c r="H580">
        <v>2000</v>
      </c>
      <c r="I580" s="2">
        <v>650604.86</v>
      </c>
      <c r="J580" s="2">
        <v>0</v>
      </c>
      <c r="K580" s="2">
        <v>650604.86</v>
      </c>
      <c r="L580" t="s">
        <v>18</v>
      </c>
      <c r="M580" s="3" t="b">
        <f>trust_funds5[[#This Row],[Contributions Outstanding (USD)]]=0</f>
        <v>1</v>
      </c>
      <c r="N580" s="3" t="str">
        <f t="shared" si="45"/>
        <v>Outstanding</v>
      </c>
      <c r="O580" s="3" t="str">
        <f t="shared" si="46"/>
        <v>High Contribution &amp; Recent</v>
      </c>
      <c r="P580" s="3" t="str">
        <f t="shared" si="47"/>
        <v>Other</v>
      </c>
      <c r="Q580" s="3" t="str">
        <f t="shared" si="48"/>
        <v>Other</v>
      </c>
      <c r="R580" s="3" t="str">
        <f t="shared" si="49"/>
        <v>Not LCLS</v>
      </c>
      <c r="S580" s="3" t="str" cm="1">
        <f t="array" ref="S580">_xlfn.IFS(G580 &gt; 5000000, "Very High", G580 &gt; 1000000, "High", G580 &gt; 500000, "Medium", TRUE, "Low")</f>
        <v>Very High</v>
      </c>
      <c r="T580" s="3" t="str" cm="1">
        <f t="array" ref="T580">_xlfn.IFS(B580 &gt;= 2005, "Post-2005", B580 &gt;= 2000, "2000-2004", TRUE, "Pre-2000")</f>
        <v>Post-2005</v>
      </c>
    </row>
    <row r="581" spans="1:20" x14ac:dyDescent="0.85">
      <c r="A581" s="1">
        <v>41164</v>
      </c>
      <c r="B581" t="s">
        <v>1040</v>
      </c>
      <c r="C581" t="s">
        <v>1208</v>
      </c>
      <c r="D581" t="s">
        <v>1209</v>
      </c>
      <c r="E581" t="s">
        <v>70</v>
      </c>
      <c r="F581" t="s">
        <v>71</v>
      </c>
      <c r="G581" t="s">
        <v>72</v>
      </c>
      <c r="H581">
        <v>2000</v>
      </c>
      <c r="I581" s="2">
        <v>1147960.3200000001</v>
      </c>
      <c r="J581" s="2">
        <v>0</v>
      </c>
      <c r="K581" s="2">
        <v>1147960.3200000001</v>
      </c>
      <c r="L581" t="s">
        <v>18</v>
      </c>
      <c r="M581" s="3" t="b">
        <f>trust_funds5[[#This Row],[Contributions Outstanding (USD)]]=0</f>
        <v>1</v>
      </c>
      <c r="N581" s="3" t="str">
        <f t="shared" si="45"/>
        <v>Outstanding</v>
      </c>
      <c r="O581" s="3" t="str">
        <f t="shared" si="46"/>
        <v>High Contribution &amp; Recent</v>
      </c>
      <c r="P581" s="3" t="str">
        <f t="shared" si="47"/>
        <v>Other</v>
      </c>
      <c r="Q581" s="3" t="str">
        <f t="shared" si="48"/>
        <v>Other</v>
      </c>
      <c r="R581" s="3" t="str">
        <f t="shared" si="49"/>
        <v>Not LCLS</v>
      </c>
      <c r="S581" s="3" t="str" cm="1">
        <f t="array" ref="S581">_xlfn.IFS(G581 &gt; 5000000, "Very High", G581 &gt; 1000000, "High", G581 &gt; 500000, "Medium", TRUE, "Low")</f>
        <v>Very High</v>
      </c>
      <c r="T581" s="3" t="str" cm="1">
        <f t="array" ref="T581">_xlfn.IFS(B581 &gt;= 2005, "Post-2005", B581 &gt;= 2000, "2000-2004", TRUE, "Pre-2000")</f>
        <v>Post-2005</v>
      </c>
    </row>
    <row r="582" spans="1:20" x14ac:dyDescent="0.85">
      <c r="A582" s="1">
        <v>41164</v>
      </c>
      <c r="B582" t="s">
        <v>1040</v>
      </c>
      <c r="C582" t="s">
        <v>1210</v>
      </c>
      <c r="D582" t="s">
        <v>1211</v>
      </c>
      <c r="E582" t="s">
        <v>235</v>
      </c>
      <c r="F582" t="s">
        <v>236</v>
      </c>
      <c r="G582" t="s">
        <v>237</v>
      </c>
      <c r="H582">
        <v>2000</v>
      </c>
      <c r="I582" s="2">
        <v>27990.02</v>
      </c>
      <c r="J582" s="2">
        <v>0</v>
      </c>
      <c r="K582" s="2">
        <v>27990.02</v>
      </c>
      <c r="L582" t="s">
        <v>18</v>
      </c>
      <c r="M582" s="3" t="b">
        <f>trust_funds5[[#This Row],[Contributions Outstanding (USD)]]=0</f>
        <v>1</v>
      </c>
      <c r="N582" s="3" t="str">
        <f t="shared" si="45"/>
        <v>Outstanding</v>
      </c>
      <c r="O582" s="3" t="str">
        <f t="shared" si="46"/>
        <v>High Contribution &amp; Recent</v>
      </c>
      <c r="P582" s="3" t="str">
        <f t="shared" si="47"/>
        <v>Other</v>
      </c>
      <c r="Q582" s="3" t="str">
        <f t="shared" si="48"/>
        <v>Other</v>
      </c>
      <c r="R582" s="3" t="str">
        <f t="shared" si="49"/>
        <v>Not LCLS</v>
      </c>
      <c r="S582" s="3" t="str" cm="1">
        <f t="array" ref="S582">_xlfn.IFS(G582 &gt; 5000000, "Very High", G582 &gt; 1000000, "High", G582 &gt; 500000, "Medium", TRUE, "Low")</f>
        <v>Very High</v>
      </c>
      <c r="T582" s="3" t="str" cm="1">
        <f t="array" ref="T582">_xlfn.IFS(B582 &gt;= 2005, "Post-2005", B582 &gt;= 2000, "2000-2004", TRUE, "Pre-2000")</f>
        <v>Post-2005</v>
      </c>
    </row>
    <row r="583" spans="1:20" x14ac:dyDescent="0.85">
      <c r="A583" s="1">
        <v>41164</v>
      </c>
      <c r="B583" t="s">
        <v>1040</v>
      </c>
      <c r="C583" t="s">
        <v>1212</v>
      </c>
      <c r="D583" t="s">
        <v>1213</v>
      </c>
      <c r="E583" t="s">
        <v>119</v>
      </c>
      <c r="F583" t="s">
        <v>120</v>
      </c>
      <c r="G583" t="s">
        <v>121</v>
      </c>
      <c r="H583">
        <v>2000</v>
      </c>
      <c r="I583" s="2">
        <v>2120557.85</v>
      </c>
      <c r="J583" s="2">
        <v>0</v>
      </c>
      <c r="K583" s="2">
        <v>2120557.85</v>
      </c>
      <c r="L583" t="s">
        <v>18</v>
      </c>
      <c r="M583" s="3" t="b">
        <f>trust_funds5[[#This Row],[Contributions Outstanding (USD)]]=0</f>
        <v>1</v>
      </c>
      <c r="N583" s="3" t="str">
        <f t="shared" si="45"/>
        <v>Outstanding</v>
      </c>
      <c r="O583" s="3" t="str">
        <f t="shared" si="46"/>
        <v>High Contribution &amp; Recent</v>
      </c>
      <c r="P583" s="3" t="str">
        <f t="shared" si="47"/>
        <v>Other</v>
      </c>
      <c r="Q583" s="3" t="str">
        <f t="shared" si="48"/>
        <v>Other</v>
      </c>
      <c r="R583" s="3" t="str">
        <f t="shared" si="49"/>
        <v>Not LCLS</v>
      </c>
      <c r="S583" s="3" t="str" cm="1">
        <f t="array" ref="S583">_xlfn.IFS(G583 &gt; 5000000, "Very High", G583 &gt; 1000000, "High", G583 &gt; 500000, "Medium", TRUE, "Low")</f>
        <v>Very High</v>
      </c>
      <c r="T583" s="3" t="str" cm="1">
        <f t="array" ref="T583">_xlfn.IFS(B583 &gt;= 2005, "Post-2005", B583 &gt;= 2000, "2000-2004", TRUE, "Pre-2000")</f>
        <v>Post-2005</v>
      </c>
    </row>
    <row r="584" spans="1:20" x14ac:dyDescent="0.85">
      <c r="A584" s="1">
        <v>41164</v>
      </c>
      <c r="B584" t="s">
        <v>1040</v>
      </c>
      <c r="C584" t="s">
        <v>1214</v>
      </c>
      <c r="D584" t="s">
        <v>1215</v>
      </c>
      <c r="E584" t="s">
        <v>204</v>
      </c>
      <c r="F584" t="s">
        <v>205</v>
      </c>
      <c r="G584" t="s">
        <v>206</v>
      </c>
      <c r="H584">
        <v>2000</v>
      </c>
      <c r="I584" s="2">
        <v>1500000</v>
      </c>
      <c r="J584" s="2">
        <v>0</v>
      </c>
      <c r="K584" s="2">
        <v>1500000</v>
      </c>
      <c r="L584" t="s">
        <v>18</v>
      </c>
      <c r="M584" s="3" t="b">
        <f>trust_funds5[[#This Row],[Contributions Outstanding (USD)]]=0</f>
        <v>1</v>
      </c>
      <c r="N584" s="3" t="str">
        <f t="shared" si="45"/>
        <v>Outstanding</v>
      </c>
      <c r="O584" s="3" t="str">
        <f t="shared" si="46"/>
        <v>High Contribution &amp; Recent</v>
      </c>
      <c r="P584" s="3" t="str">
        <f t="shared" si="47"/>
        <v>Other</v>
      </c>
      <c r="Q584" s="3" t="str">
        <f t="shared" si="48"/>
        <v>Other</v>
      </c>
      <c r="R584" s="3" t="str">
        <f t="shared" si="49"/>
        <v>Not LCLS</v>
      </c>
      <c r="S584" s="3" t="str" cm="1">
        <f t="array" ref="S584">_xlfn.IFS(G584 &gt; 5000000, "Very High", G584 &gt; 1000000, "High", G584 &gt; 500000, "Medium", TRUE, "Low")</f>
        <v>Very High</v>
      </c>
      <c r="T584" s="3" t="str" cm="1">
        <f t="array" ref="T584">_xlfn.IFS(B584 &gt;= 2005, "Post-2005", B584 &gt;= 2000, "2000-2004", TRUE, "Pre-2000")</f>
        <v>Post-2005</v>
      </c>
    </row>
    <row r="585" spans="1:20" x14ac:dyDescent="0.85">
      <c r="A585" s="1">
        <v>41164</v>
      </c>
      <c r="B585" t="s">
        <v>1040</v>
      </c>
      <c r="C585" t="s">
        <v>1216</v>
      </c>
      <c r="D585" t="s">
        <v>1217</v>
      </c>
      <c r="E585" t="s">
        <v>235</v>
      </c>
      <c r="F585" t="s">
        <v>236</v>
      </c>
      <c r="G585" t="s">
        <v>237</v>
      </c>
      <c r="H585">
        <v>2000</v>
      </c>
      <c r="I585" s="2">
        <v>378136.8</v>
      </c>
      <c r="J585" s="2">
        <v>0</v>
      </c>
      <c r="K585" s="2">
        <v>378136.8</v>
      </c>
      <c r="L585" t="s">
        <v>18</v>
      </c>
      <c r="M585" s="3" t="b">
        <f>trust_funds5[[#This Row],[Contributions Outstanding (USD)]]=0</f>
        <v>1</v>
      </c>
      <c r="N585" s="3" t="str">
        <f t="shared" si="45"/>
        <v>Outstanding</v>
      </c>
      <c r="O585" s="3" t="str">
        <f t="shared" si="46"/>
        <v>High Contribution &amp; Recent</v>
      </c>
      <c r="P585" s="3" t="str">
        <f t="shared" si="47"/>
        <v>Other</v>
      </c>
      <c r="Q585" s="3" t="str">
        <f t="shared" si="48"/>
        <v>Other</v>
      </c>
      <c r="R585" s="3" t="str">
        <f t="shared" si="49"/>
        <v>Not LCLS</v>
      </c>
      <c r="S585" s="3" t="str" cm="1">
        <f t="array" ref="S585">_xlfn.IFS(G585 &gt; 5000000, "Very High", G585 &gt; 1000000, "High", G585 &gt; 500000, "Medium", TRUE, "Low")</f>
        <v>Very High</v>
      </c>
      <c r="T585" s="3" t="str" cm="1">
        <f t="array" ref="T585">_xlfn.IFS(B585 &gt;= 2005, "Post-2005", B585 &gt;= 2000, "2000-2004", TRUE, "Pre-2000")</f>
        <v>Post-2005</v>
      </c>
    </row>
    <row r="586" spans="1:20" x14ac:dyDescent="0.85">
      <c r="A586" s="1">
        <v>41164</v>
      </c>
      <c r="B586" t="s">
        <v>1040</v>
      </c>
      <c r="C586" t="s">
        <v>1218</v>
      </c>
      <c r="D586" t="s">
        <v>1219</v>
      </c>
      <c r="E586" t="s">
        <v>42</v>
      </c>
      <c r="F586" t="s">
        <v>43</v>
      </c>
      <c r="G586" t="s">
        <v>44</v>
      </c>
      <c r="H586">
        <v>2000</v>
      </c>
      <c r="I586" s="2">
        <v>133386.94</v>
      </c>
      <c r="J586" s="2">
        <v>0</v>
      </c>
      <c r="K586" s="2">
        <v>133386.94</v>
      </c>
      <c r="L586" t="s">
        <v>18</v>
      </c>
      <c r="M586" s="3" t="b">
        <f>trust_funds5[[#This Row],[Contributions Outstanding (USD)]]=0</f>
        <v>1</v>
      </c>
      <c r="N586" s="3" t="str">
        <f t="shared" si="45"/>
        <v>Outstanding</v>
      </c>
      <c r="O586" s="3" t="str">
        <f t="shared" si="46"/>
        <v>High Contribution &amp; Recent</v>
      </c>
      <c r="P586" s="3" t="str">
        <f t="shared" si="47"/>
        <v>Other</v>
      </c>
      <c r="Q586" s="3" t="str">
        <f t="shared" si="48"/>
        <v>Other</v>
      </c>
      <c r="R586" s="3" t="str">
        <f t="shared" si="49"/>
        <v>Not LCLS</v>
      </c>
      <c r="S586" s="3" t="str" cm="1">
        <f t="array" ref="S586">_xlfn.IFS(G586 &gt; 5000000, "Very High", G586 &gt; 1000000, "High", G586 &gt; 500000, "Medium", TRUE, "Low")</f>
        <v>Very High</v>
      </c>
      <c r="T586" s="3" t="str" cm="1">
        <f t="array" ref="T586">_xlfn.IFS(B586 &gt;= 2005, "Post-2005", B586 &gt;= 2000, "2000-2004", TRUE, "Pre-2000")</f>
        <v>Post-2005</v>
      </c>
    </row>
    <row r="587" spans="1:20" x14ac:dyDescent="0.85">
      <c r="A587" s="1">
        <v>41164</v>
      </c>
      <c r="B587" t="s">
        <v>1040</v>
      </c>
      <c r="C587" t="s">
        <v>1220</v>
      </c>
      <c r="D587" t="s">
        <v>1221</v>
      </c>
      <c r="E587" t="s">
        <v>42</v>
      </c>
      <c r="F587" t="s">
        <v>43</v>
      </c>
      <c r="G587" t="s">
        <v>44</v>
      </c>
      <c r="H587">
        <v>2000</v>
      </c>
      <c r="I587" s="2">
        <v>433913.45</v>
      </c>
      <c r="J587" s="2">
        <v>0</v>
      </c>
      <c r="K587" s="2">
        <v>433913.45</v>
      </c>
      <c r="L587" t="s">
        <v>18</v>
      </c>
      <c r="M587" s="3" t="b">
        <f>trust_funds5[[#This Row],[Contributions Outstanding (USD)]]=0</f>
        <v>1</v>
      </c>
      <c r="N587" s="3" t="str">
        <f t="shared" si="45"/>
        <v>Outstanding</v>
      </c>
      <c r="O587" s="3" t="str">
        <f t="shared" si="46"/>
        <v>High Contribution &amp; Recent</v>
      </c>
      <c r="P587" s="3" t="str">
        <f t="shared" si="47"/>
        <v>Other</v>
      </c>
      <c r="Q587" s="3" t="str">
        <f t="shared" si="48"/>
        <v>Other</v>
      </c>
      <c r="R587" s="3" t="str">
        <f t="shared" si="49"/>
        <v>Not LCLS</v>
      </c>
      <c r="S587" s="3" t="str" cm="1">
        <f t="array" ref="S587">_xlfn.IFS(G587 &gt; 5000000, "Very High", G587 &gt; 1000000, "High", G587 &gt; 500000, "Medium", TRUE, "Low")</f>
        <v>Very High</v>
      </c>
      <c r="T587" s="3" t="str" cm="1">
        <f t="array" ref="T587">_xlfn.IFS(B587 &gt;= 2005, "Post-2005", B587 &gt;= 2000, "2000-2004", TRUE, "Pre-2000")</f>
        <v>Post-2005</v>
      </c>
    </row>
    <row r="588" spans="1:20" x14ac:dyDescent="0.85">
      <c r="A588" s="1">
        <v>41164</v>
      </c>
      <c r="B588" t="s">
        <v>1040</v>
      </c>
      <c r="C588" t="s">
        <v>1222</v>
      </c>
      <c r="D588" t="s">
        <v>1223</v>
      </c>
      <c r="E588" t="s">
        <v>102</v>
      </c>
      <c r="F588" t="s">
        <v>103</v>
      </c>
      <c r="G588" t="s">
        <v>104</v>
      </c>
      <c r="H588">
        <v>2000</v>
      </c>
      <c r="I588" s="2">
        <v>1185939.5</v>
      </c>
      <c r="J588" s="2">
        <v>0</v>
      </c>
      <c r="K588" s="2">
        <v>1185939.5</v>
      </c>
      <c r="L588" t="s">
        <v>18</v>
      </c>
      <c r="M588" s="3" t="b">
        <f>trust_funds5[[#This Row],[Contributions Outstanding (USD)]]=0</f>
        <v>1</v>
      </c>
      <c r="N588" s="3" t="str">
        <f t="shared" si="45"/>
        <v>Outstanding</v>
      </c>
      <c r="O588" s="3" t="str">
        <f t="shared" si="46"/>
        <v>High Contribution &amp; Recent</v>
      </c>
      <c r="P588" s="3" t="str">
        <f t="shared" si="47"/>
        <v>Other</v>
      </c>
      <c r="Q588" s="3" t="str">
        <f t="shared" si="48"/>
        <v>Other</v>
      </c>
      <c r="R588" s="3" t="str">
        <f t="shared" si="49"/>
        <v>Not LCLS</v>
      </c>
      <c r="S588" s="3" t="str" cm="1">
        <f t="array" ref="S588">_xlfn.IFS(G588 &gt; 5000000, "Very High", G588 &gt; 1000000, "High", G588 &gt; 500000, "Medium", TRUE, "Low")</f>
        <v>Very High</v>
      </c>
      <c r="T588" s="3" t="str" cm="1">
        <f t="array" ref="T588">_xlfn.IFS(B588 &gt;= 2005, "Post-2005", B588 &gt;= 2000, "2000-2004", TRUE, "Pre-2000")</f>
        <v>Post-2005</v>
      </c>
    </row>
    <row r="589" spans="1:20" x14ac:dyDescent="0.85">
      <c r="A589" s="1">
        <v>41164</v>
      </c>
      <c r="B589" t="s">
        <v>1040</v>
      </c>
      <c r="C589" t="s">
        <v>1224</v>
      </c>
      <c r="D589" t="s">
        <v>1225</v>
      </c>
      <c r="E589" t="s">
        <v>15</v>
      </c>
      <c r="F589" t="s">
        <v>16</v>
      </c>
      <c r="G589" t="s">
        <v>17</v>
      </c>
      <c r="H589">
        <v>2000</v>
      </c>
      <c r="I589" s="2">
        <v>131924.46</v>
      </c>
      <c r="J589" s="2">
        <v>0</v>
      </c>
      <c r="K589" s="2">
        <v>131924.46</v>
      </c>
      <c r="L589" t="s">
        <v>18</v>
      </c>
      <c r="M589" s="3" t="b">
        <f>trust_funds5[[#This Row],[Contributions Outstanding (USD)]]=0</f>
        <v>1</v>
      </c>
      <c r="N589" s="3" t="str">
        <f t="shared" si="45"/>
        <v>Outstanding</v>
      </c>
      <c r="O589" s="3" t="str">
        <f t="shared" si="46"/>
        <v>High Contribution &amp; Recent</v>
      </c>
      <c r="P589" s="3" t="str">
        <f t="shared" si="47"/>
        <v>Other</v>
      </c>
      <c r="Q589" s="3" t="str">
        <f t="shared" si="48"/>
        <v>Other</v>
      </c>
      <c r="R589" s="3" t="str">
        <f t="shared" si="49"/>
        <v>Not LCLS</v>
      </c>
      <c r="S589" s="3" t="str" cm="1">
        <f t="array" ref="S589">_xlfn.IFS(G589 &gt; 5000000, "Very High", G589 &gt; 1000000, "High", G589 &gt; 500000, "Medium", TRUE, "Low")</f>
        <v>Very High</v>
      </c>
      <c r="T589" s="3" t="str" cm="1">
        <f t="array" ref="T589">_xlfn.IFS(B589 &gt;= 2005, "Post-2005", B589 &gt;= 2000, "2000-2004", TRUE, "Pre-2000")</f>
        <v>Post-2005</v>
      </c>
    </row>
    <row r="590" spans="1:20" x14ac:dyDescent="0.85">
      <c r="A590" s="1">
        <v>41164</v>
      </c>
      <c r="B590" t="s">
        <v>90</v>
      </c>
      <c r="C590" t="s">
        <v>1226</v>
      </c>
      <c r="D590" t="s">
        <v>1227</v>
      </c>
      <c r="E590" t="s">
        <v>15</v>
      </c>
      <c r="F590" t="s">
        <v>16</v>
      </c>
      <c r="G590" t="s">
        <v>17</v>
      </c>
      <c r="H590">
        <v>2000</v>
      </c>
      <c r="I590" s="2">
        <v>1838907.86</v>
      </c>
      <c r="J590" s="2">
        <v>0</v>
      </c>
      <c r="K590" s="2">
        <v>1838907.86</v>
      </c>
      <c r="L590" t="s">
        <v>18</v>
      </c>
      <c r="M590" s="3" t="b">
        <f>trust_funds5[[#This Row],[Contributions Outstanding (USD)]]=0</f>
        <v>1</v>
      </c>
      <c r="N590" s="3" t="str">
        <f t="shared" si="45"/>
        <v>Outstanding</v>
      </c>
      <c r="O590" s="3" t="str">
        <f t="shared" si="46"/>
        <v>High Contribution &amp; Recent</v>
      </c>
      <c r="P590" s="3" t="str">
        <f t="shared" si="47"/>
        <v>Other</v>
      </c>
      <c r="Q590" s="3" t="str">
        <f t="shared" si="48"/>
        <v>Other</v>
      </c>
      <c r="R590" s="3" t="str">
        <f t="shared" si="49"/>
        <v>Not LCLS</v>
      </c>
      <c r="S590" s="3" t="str" cm="1">
        <f t="array" ref="S590">_xlfn.IFS(G590 &gt; 5000000, "Very High", G590 &gt; 1000000, "High", G590 &gt; 500000, "Medium", TRUE, "Low")</f>
        <v>Very High</v>
      </c>
      <c r="T590" s="3" t="str" cm="1">
        <f t="array" ref="T590">_xlfn.IFS(B590 &gt;= 2005, "Post-2005", B590 &gt;= 2000, "2000-2004", TRUE, "Pre-2000")</f>
        <v>Post-2005</v>
      </c>
    </row>
    <row r="591" spans="1:20" x14ac:dyDescent="0.85">
      <c r="A591" s="1">
        <v>41164</v>
      </c>
      <c r="B591" t="s">
        <v>90</v>
      </c>
      <c r="C591" t="s">
        <v>1228</v>
      </c>
      <c r="D591" t="s">
        <v>1229</v>
      </c>
      <c r="E591" t="s">
        <v>93</v>
      </c>
      <c r="F591" t="s">
        <v>94</v>
      </c>
      <c r="H591">
        <v>2000</v>
      </c>
      <c r="I591" s="2">
        <v>600000</v>
      </c>
      <c r="J591" s="2">
        <v>0</v>
      </c>
      <c r="K591" s="2">
        <v>600000</v>
      </c>
      <c r="L591" t="s">
        <v>18</v>
      </c>
      <c r="M591" s="3" t="b">
        <f>trust_funds5[[#This Row],[Contributions Outstanding (USD)]]=0</f>
        <v>1</v>
      </c>
      <c r="N591" s="3" t="str">
        <f t="shared" si="45"/>
        <v>Outstanding</v>
      </c>
      <c r="O591" s="3" t="str">
        <f t="shared" si="46"/>
        <v>High Contribution &amp; Recent</v>
      </c>
      <c r="P591" s="3" t="str">
        <f t="shared" si="47"/>
        <v>Other</v>
      </c>
      <c r="Q591" s="3" t="str">
        <f t="shared" si="48"/>
        <v>Other</v>
      </c>
      <c r="R591" s="3" t="str">
        <f t="shared" si="49"/>
        <v>Not LCLS</v>
      </c>
      <c r="S591" s="3" t="str" cm="1">
        <f t="array" ref="S591">_xlfn.IFS(G591 &gt; 5000000, "Very High", G591 &gt; 1000000, "High", G591 &gt; 500000, "Medium", TRUE, "Low")</f>
        <v>Low</v>
      </c>
      <c r="T591" s="3" t="str" cm="1">
        <f t="array" ref="T591">_xlfn.IFS(B591 &gt;= 2005, "Post-2005", B591 &gt;= 2000, "2000-2004", TRUE, "Pre-2000")</f>
        <v>Post-2005</v>
      </c>
    </row>
    <row r="592" spans="1:20" x14ac:dyDescent="0.85">
      <c r="A592" s="1">
        <v>41164</v>
      </c>
      <c r="B592" t="s">
        <v>12</v>
      </c>
      <c r="C592" t="s">
        <v>1230</v>
      </c>
      <c r="D592" t="s">
        <v>1231</v>
      </c>
      <c r="E592" t="s">
        <v>204</v>
      </c>
      <c r="F592" t="s">
        <v>205</v>
      </c>
      <c r="G592" t="s">
        <v>206</v>
      </c>
      <c r="H592">
        <v>2000</v>
      </c>
      <c r="I592" s="2">
        <v>256200</v>
      </c>
      <c r="J592" s="2">
        <v>0</v>
      </c>
      <c r="K592" s="2">
        <v>256200</v>
      </c>
      <c r="L592" t="s">
        <v>18</v>
      </c>
      <c r="M592" s="3" t="b">
        <f>trust_funds5[[#This Row],[Contributions Outstanding (USD)]]=0</f>
        <v>1</v>
      </c>
      <c r="N592" s="3" t="str">
        <f t="shared" si="45"/>
        <v>Outstanding</v>
      </c>
      <c r="O592" s="3" t="str">
        <f t="shared" si="46"/>
        <v>High Contribution &amp; Recent</v>
      </c>
      <c r="P592" s="3" t="str">
        <f t="shared" si="47"/>
        <v>Other</v>
      </c>
      <c r="Q592" s="3" t="str">
        <f t="shared" si="48"/>
        <v>Other</v>
      </c>
      <c r="R592" s="3" t="str">
        <f t="shared" si="49"/>
        <v>Not LCLS</v>
      </c>
      <c r="S592" s="3" t="str" cm="1">
        <f t="array" ref="S592">_xlfn.IFS(G592 &gt; 5000000, "Very High", G592 &gt; 1000000, "High", G592 &gt; 500000, "Medium", TRUE, "Low")</f>
        <v>Very High</v>
      </c>
      <c r="T592" s="3" t="str" cm="1">
        <f t="array" ref="T592">_xlfn.IFS(B592 &gt;= 2005, "Post-2005", B592 &gt;= 2000, "2000-2004", TRUE, "Pre-2000")</f>
        <v>Post-2005</v>
      </c>
    </row>
    <row r="593" spans="1:20" x14ac:dyDescent="0.85">
      <c r="A593" s="1">
        <v>41164</v>
      </c>
      <c r="B593" t="s">
        <v>12</v>
      </c>
      <c r="C593" t="s">
        <v>1232</v>
      </c>
      <c r="D593" t="s">
        <v>1233</v>
      </c>
      <c r="E593" t="s">
        <v>119</v>
      </c>
      <c r="F593" t="s">
        <v>120</v>
      </c>
      <c r="G593" t="s">
        <v>121</v>
      </c>
      <c r="H593">
        <v>2000</v>
      </c>
      <c r="I593" s="2">
        <v>7521167.1100000003</v>
      </c>
      <c r="J593" s="2">
        <v>0</v>
      </c>
      <c r="K593" s="2">
        <v>7521167.1100000003</v>
      </c>
      <c r="L593" t="s">
        <v>18</v>
      </c>
      <c r="M593" s="3" t="b">
        <f>trust_funds5[[#This Row],[Contributions Outstanding (USD)]]=0</f>
        <v>1</v>
      </c>
      <c r="N593" s="3" t="str">
        <f t="shared" si="45"/>
        <v>Outstanding</v>
      </c>
      <c r="O593" s="3" t="str">
        <f t="shared" si="46"/>
        <v>High Contribution &amp; Recent</v>
      </c>
      <c r="P593" s="3" t="str">
        <f t="shared" si="47"/>
        <v>Other</v>
      </c>
      <c r="Q593" s="3" t="str">
        <f t="shared" si="48"/>
        <v>Other</v>
      </c>
      <c r="R593" s="3" t="str">
        <f t="shared" si="49"/>
        <v>Not LCLS</v>
      </c>
      <c r="S593" s="3" t="str" cm="1">
        <f t="array" ref="S593">_xlfn.IFS(G593 &gt; 5000000, "Very High", G593 &gt; 1000000, "High", G593 &gt; 500000, "Medium", TRUE, "Low")</f>
        <v>Very High</v>
      </c>
      <c r="T593" s="3" t="str" cm="1">
        <f t="array" ref="T593">_xlfn.IFS(B593 &gt;= 2005, "Post-2005", B593 &gt;= 2000, "2000-2004", TRUE, "Pre-2000")</f>
        <v>Post-2005</v>
      </c>
    </row>
    <row r="594" spans="1:20" x14ac:dyDescent="0.85">
      <c r="A594" s="1">
        <v>41164</v>
      </c>
      <c r="B594" t="s">
        <v>1234</v>
      </c>
      <c r="C594" t="s">
        <v>1235</v>
      </c>
      <c r="D594" t="s">
        <v>1236</v>
      </c>
      <c r="E594" t="s">
        <v>85</v>
      </c>
      <c r="F594" t="s">
        <v>86</v>
      </c>
      <c r="G594" t="s">
        <v>87</v>
      </c>
      <c r="H594">
        <v>2000</v>
      </c>
      <c r="I594" s="2">
        <v>12583504.57</v>
      </c>
      <c r="J594" s="2">
        <v>276676.05</v>
      </c>
      <c r="K594" s="2">
        <v>12860180.619999999</v>
      </c>
      <c r="L594" t="s">
        <v>116</v>
      </c>
      <c r="M594" s="3" t="b">
        <f>trust_funds5[[#This Row],[Contributions Outstanding (USD)]]=0</f>
        <v>0</v>
      </c>
      <c r="N594" s="3" t="str">
        <f t="shared" si="45"/>
        <v>Outstanding</v>
      </c>
      <c r="O594" s="3" t="str">
        <f t="shared" si="46"/>
        <v>High Contribution &amp; Recent</v>
      </c>
      <c r="P594" s="3" t="str">
        <f t="shared" si="47"/>
        <v>Other</v>
      </c>
      <c r="Q594" s="3" t="str">
        <f t="shared" si="48"/>
        <v>Other</v>
      </c>
      <c r="R594" s="3" t="str">
        <f t="shared" si="49"/>
        <v>Not LCLS</v>
      </c>
      <c r="S594" s="3" t="str" cm="1">
        <f t="array" ref="S594">_xlfn.IFS(G594 &gt; 5000000, "Very High", G594 &gt; 1000000, "High", G594 &gt; 500000, "Medium", TRUE, "Low")</f>
        <v>Very High</v>
      </c>
      <c r="T594" s="3" t="str" cm="1">
        <f t="array" ref="T594">_xlfn.IFS(B594 &gt;= 2005, "Post-2005", B594 &gt;= 2000, "2000-2004", TRUE, "Pre-2000")</f>
        <v>Post-2005</v>
      </c>
    </row>
    <row r="595" spans="1:20" x14ac:dyDescent="0.85">
      <c r="A595" s="1">
        <v>41164</v>
      </c>
      <c r="B595" t="s">
        <v>12</v>
      </c>
      <c r="C595" t="s">
        <v>1237</v>
      </c>
      <c r="D595" t="s">
        <v>1238</v>
      </c>
      <c r="E595" t="s">
        <v>70</v>
      </c>
      <c r="F595" t="s">
        <v>71</v>
      </c>
      <c r="G595" t="s">
        <v>72</v>
      </c>
      <c r="H595">
        <v>2000</v>
      </c>
      <c r="I595" s="2">
        <v>286300</v>
      </c>
      <c r="J595" s="2">
        <v>0</v>
      </c>
      <c r="K595" s="2">
        <v>286300</v>
      </c>
      <c r="L595" t="s">
        <v>18</v>
      </c>
      <c r="M595" s="3" t="b">
        <f>trust_funds5[[#This Row],[Contributions Outstanding (USD)]]=0</f>
        <v>1</v>
      </c>
      <c r="N595" s="3" t="str">
        <f t="shared" si="45"/>
        <v>Outstanding</v>
      </c>
      <c r="O595" s="3" t="str">
        <f t="shared" si="46"/>
        <v>High Contribution &amp; Recent</v>
      </c>
      <c r="P595" s="3" t="str">
        <f t="shared" si="47"/>
        <v>Other</v>
      </c>
      <c r="Q595" s="3" t="str">
        <f t="shared" si="48"/>
        <v>Other</v>
      </c>
      <c r="R595" s="3" t="str">
        <f t="shared" si="49"/>
        <v>Not LCLS</v>
      </c>
      <c r="S595" s="3" t="str" cm="1">
        <f t="array" ref="S595">_xlfn.IFS(G595 &gt; 5000000, "Very High", G595 &gt; 1000000, "High", G595 &gt; 500000, "Medium", TRUE, "Low")</f>
        <v>Very High</v>
      </c>
      <c r="T595" s="3" t="str" cm="1">
        <f t="array" ref="T595">_xlfn.IFS(B595 &gt;= 2005, "Post-2005", B595 &gt;= 2000, "2000-2004", TRUE, "Pre-2000")</f>
        <v>Post-2005</v>
      </c>
    </row>
    <row r="596" spans="1:20" x14ac:dyDescent="0.85">
      <c r="A596" s="1">
        <v>41164</v>
      </c>
      <c r="B596" t="s">
        <v>28</v>
      </c>
      <c r="C596" t="s">
        <v>1239</v>
      </c>
      <c r="D596" t="s">
        <v>1240</v>
      </c>
      <c r="E596" t="s">
        <v>62</v>
      </c>
      <c r="F596" t="s">
        <v>63</v>
      </c>
      <c r="H596">
        <v>2000</v>
      </c>
      <c r="I596" s="2">
        <v>102458.32</v>
      </c>
      <c r="J596" s="2">
        <v>0</v>
      </c>
      <c r="K596" s="2">
        <v>102458.32</v>
      </c>
      <c r="L596" t="s">
        <v>18</v>
      </c>
      <c r="M596" s="3" t="b">
        <f>trust_funds5[[#This Row],[Contributions Outstanding (USD)]]=0</f>
        <v>1</v>
      </c>
      <c r="N596" s="3" t="str">
        <f t="shared" si="45"/>
        <v>Outstanding</v>
      </c>
      <c r="O596" s="3" t="str">
        <f t="shared" si="46"/>
        <v>High Contribution &amp; Recent</v>
      </c>
      <c r="P596" s="3" t="str">
        <f t="shared" si="47"/>
        <v>Other</v>
      </c>
      <c r="Q596" s="3" t="str">
        <f t="shared" si="48"/>
        <v>Other</v>
      </c>
      <c r="R596" s="3" t="str">
        <f t="shared" si="49"/>
        <v>Not LCLS</v>
      </c>
      <c r="S596" s="3" t="str" cm="1">
        <f t="array" ref="S596">_xlfn.IFS(G596 &gt; 5000000, "Very High", G596 &gt; 1000000, "High", G596 &gt; 500000, "Medium", TRUE, "Low")</f>
        <v>Low</v>
      </c>
      <c r="T596" s="3" t="str" cm="1">
        <f t="array" ref="T596">_xlfn.IFS(B596 &gt;= 2005, "Post-2005", B596 &gt;= 2000, "2000-2004", TRUE, "Pre-2000")</f>
        <v>Post-2005</v>
      </c>
    </row>
    <row r="597" spans="1:20" x14ac:dyDescent="0.85">
      <c r="A597" s="1">
        <v>41164</v>
      </c>
      <c r="B597" t="s">
        <v>12</v>
      </c>
      <c r="C597" t="s">
        <v>1241</v>
      </c>
      <c r="D597" t="s">
        <v>1242</v>
      </c>
      <c r="E597" t="s">
        <v>15</v>
      </c>
      <c r="F597" t="s">
        <v>16</v>
      </c>
      <c r="G597" t="s">
        <v>17</v>
      </c>
      <c r="H597">
        <v>2000</v>
      </c>
      <c r="I597" s="2">
        <v>841448.95</v>
      </c>
      <c r="J597" s="2">
        <v>0</v>
      </c>
      <c r="K597" s="2">
        <v>841448.95</v>
      </c>
      <c r="L597" t="s">
        <v>18</v>
      </c>
      <c r="M597" s="3" t="b">
        <f>trust_funds5[[#This Row],[Contributions Outstanding (USD)]]=0</f>
        <v>1</v>
      </c>
      <c r="N597" s="3" t="str">
        <f t="shared" si="45"/>
        <v>Outstanding</v>
      </c>
      <c r="O597" s="3" t="str">
        <f t="shared" si="46"/>
        <v>High Contribution &amp; Recent</v>
      </c>
      <c r="P597" s="3" t="str">
        <f t="shared" si="47"/>
        <v>Other</v>
      </c>
      <c r="Q597" s="3" t="str">
        <f t="shared" si="48"/>
        <v>Other</v>
      </c>
      <c r="R597" s="3" t="str">
        <f t="shared" si="49"/>
        <v>Not LCLS</v>
      </c>
      <c r="S597" s="3" t="str" cm="1">
        <f t="array" ref="S597">_xlfn.IFS(G597 &gt; 5000000, "Very High", G597 &gt; 1000000, "High", G597 &gt; 500000, "Medium", TRUE, "Low")</f>
        <v>Very High</v>
      </c>
      <c r="T597" s="3" t="str" cm="1">
        <f t="array" ref="T597">_xlfn.IFS(B597 &gt;= 2005, "Post-2005", B597 &gt;= 2000, "2000-2004", TRUE, "Pre-2000")</f>
        <v>Post-2005</v>
      </c>
    </row>
    <row r="598" spans="1:20" x14ac:dyDescent="0.85">
      <c r="A598" s="1">
        <v>41164</v>
      </c>
      <c r="B598" t="s">
        <v>12</v>
      </c>
      <c r="C598" t="s">
        <v>1243</v>
      </c>
      <c r="D598" t="s">
        <v>1244</v>
      </c>
      <c r="E598" t="s">
        <v>42</v>
      </c>
      <c r="F598" t="s">
        <v>43</v>
      </c>
      <c r="G598" t="s">
        <v>44</v>
      </c>
      <c r="H598">
        <v>2000</v>
      </c>
      <c r="I598" s="2">
        <v>51220.25</v>
      </c>
      <c r="J598" s="2">
        <v>0</v>
      </c>
      <c r="K598" s="2">
        <v>51220.25</v>
      </c>
      <c r="L598" t="s">
        <v>18</v>
      </c>
      <c r="M598" s="3" t="b">
        <f>trust_funds5[[#This Row],[Contributions Outstanding (USD)]]=0</f>
        <v>1</v>
      </c>
      <c r="N598" s="3" t="str">
        <f t="shared" si="45"/>
        <v>Outstanding</v>
      </c>
      <c r="O598" s="3" t="str">
        <f t="shared" si="46"/>
        <v>High Contribution &amp; Recent</v>
      </c>
      <c r="P598" s="3" t="str">
        <f t="shared" si="47"/>
        <v>Other</v>
      </c>
      <c r="Q598" s="3" t="str">
        <f t="shared" si="48"/>
        <v>Other</v>
      </c>
      <c r="R598" s="3" t="str">
        <f t="shared" si="49"/>
        <v>Not LCLS</v>
      </c>
      <c r="S598" s="3" t="str" cm="1">
        <f t="array" ref="S598">_xlfn.IFS(G598 &gt; 5000000, "Very High", G598 &gt; 1000000, "High", G598 &gt; 500000, "Medium", TRUE, "Low")</f>
        <v>Very High</v>
      </c>
      <c r="T598" s="3" t="str" cm="1">
        <f t="array" ref="T598">_xlfn.IFS(B598 &gt;= 2005, "Post-2005", B598 &gt;= 2000, "2000-2004", TRUE, "Pre-2000")</f>
        <v>Post-2005</v>
      </c>
    </row>
    <row r="599" spans="1:20" x14ac:dyDescent="0.85">
      <c r="A599" s="1">
        <v>41164</v>
      </c>
      <c r="B599" t="s">
        <v>12</v>
      </c>
      <c r="C599" t="s">
        <v>1245</v>
      </c>
      <c r="D599" t="s">
        <v>1246</v>
      </c>
      <c r="E599" t="s">
        <v>15</v>
      </c>
      <c r="F599" t="s">
        <v>16</v>
      </c>
      <c r="G599" t="s">
        <v>17</v>
      </c>
      <c r="H599">
        <v>2000</v>
      </c>
      <c r="I599" s="2">
        <v>3275095.62</v>
      </c>
      <c r="J599" s="2">
        <v>0</v>
      </c>
      <c r="K599" s="2">
        <v>3275095.62</v>
      </c>
      <c r="L599" t="s">
        <v>18</v>
      </c>
      <c r="M599" s="3" t="b">
        <f>trust_funds5[[#This Row],[Contributions Outstanding (USD)]]=0</f>
        <v>1</v>
      </c>
      <c r="N599" s="3" t="str">
        <f t="shared" si="45"/>
        <v>Outstanding</v>
      </c>
      <c r="O599" s="3" t="str">
        <f t="shared" si="46"/>
        <v>High Contribution &amp; Recent</v>
      </c>
      <c r="P599" s="3" t="str">
        <f t="shared" si="47"/>
        <v>Other</v>
      </c>
      <c r="Q599" s="3" t="str">
        <f t="shared" si="48"/>
        <v>Other</v>
      </c>
      <c r="R599" s="3" t="str">
        <f t="shared" si="49"/>
        <v>Not LCLS</v>
      </c>
      <c r="S599" s="3" t="str" cm="1">
        <f t="array" ref="S599">_xlfn.IFS(G599 &gt; 5000000, "Very High", G599 &gt; 1000000, "High", G599 &gt; 500000, "Medium", TRUE, "Low")</f>
        <v>Very High</v>
      </c>
      <c r="T599" s="3" t="str" cm="1">
        <f t="array" ref="T599">_xlfn.IFS(B599 &gt;= 2005, "Post-2005", B599 &gt;= 2000, "2000-2004", TRUE, "Pre-2000")</f>
        <v>Post-2005</v>
      </c>
    </row>
    <row r="600" spans="1:20" x14ac:dyDescent="0.85">
      <c r="A600" s="1">
        <v>41164</v>
      </c>
      <c r="B600" t="s">
        <v>33</v>
      </c>
      <c r="C600" t="s">
        <v>1247</v>
      </c>
      <c r="D600" t="s">
        <v>1248</v>
      </c>
      <c r="E600" t="s">
        <v>15</v>
      </c>
      <c r="F600" t="s">
        <v>16</v>
      </c>
      <c r="G600" t="s">
        <v>17</v>
      </c>
      <c r="H600">
        <v>2000</v>
      </c>
      <c r="I600" s="2">
        <v>440513.71</v>
      </c>
      <c r="J600" s="2">
        <v>0</v>
      </c>
      <c r="K600" s="2">
        <v>440513.71</v>
      </c>
      <c r="L600" t="s">
        <v>18</v>
      </c>
      <c r="M600" s="3" t="b">
        <f>trust_funds5[[#This Row],[Contributions Outstanding (USD)]]=0</f>
        <v>1</v>
      </c>
      <c r="N600" s="3" t="str">
        <f t="shared" si="45"/>
        <v>Outstanding</v>
      </c>
      <c r="O600" s="3" t="str">
        <f t="shared" si="46"/>
        <v>High Contribution &amp; Recent</v>
      </c>
      <c r="P600" s="3" t="str">
        <f t="shared" si="47"/>
        <v>Other</v>
      </c>
      <c r="Q600" s="3" t="str">
        <f t="shared" si="48"/>
        <v>Other</v>
      </c>
      <c r="R600" s="3" t="str">
        <f t="shared" si="49"/>
        <v>Not LCLS</v>
      </c>
      <c r="S600" s="3" t="str" cm="1">
        <f t="array" ref="S600">_xlfn.IFS(G600 &gt; 5000000, "Very High", G600 &gt; 1000000, "High", G600 &gt; 500000, "Medium", TRUE, "Low")</f>
        <v>Very High</v>
      </c>
      <c r="T600" s="3" t="str" cm="1">
        <f t="array" ref="T600">_xlfn.IFS(B600 &gt;= 2005, "Post-2005", B600 &gt;= 2000, "2000-2004", TRUE, "Pre-2000")</f>
        <v>Post-2005</v>
      </c>
    </row>
    <row r="601" spans="1:20" x14ac:dyDescent="0.85">
      <c r="A601" s="1">
        <v>41164</v>
      </c>
      <c r="B601" t="s">
        <v>28</v>
      </c>
      <c r="C601" t="s">
        <v>1249</v>
      </c>
      <c r="D601" t="s">
        <v>1250</v>
      </c>
      <c r="E601" t="s">
        <v>31</v>
      </c>
      <c r="F601" t="s">
        <v>32</v>
      </c>
      <c r="H601">
        <v>2000</v>
      </c>
      <c r="I601" s="2">
        <v>322820.63</v>
      </c>
      <c r="J601" s="2">
        <v>0</v>
      </c>
      <c r="K601" s="2">
        <v>322820.63</v>
      </c>
      <c r="L601" t="s">
        <v>18</v>
      </c>
      <c r="M601" s="3" t="b">
        <f>trust_funds5[[#This Row],[Contributions Outstanding (USD)]]=0</f>
        <v>1</v>
      </c>
      <c r="N601" s="3" t="str">
        <f t="shared" si="45"/>
        <v>Outstanding</v>
      </c>
      <c r="O601" s="3" t="str">
        <f t="shared" si="46"/>
        <v>High Contribution &amp; Recent</v>
      </c>
      <c r="P601" s="3" t="str">
        <f t="shared" si="47"/>
        <v>Other</v>
      </c>
      <c r="Q601" s="3" t="str">
        <f t="shared" si="48"/>
        <v>Other</v>
      </c>
      <c r="R601" s="3" t="str">
        <f t="shared" si="49"/>
        <v>Not LCLS</v>
      </c>
      <c r="S601" s="3" t="str" cm="1">
        <f t="array" ref="S601">_xlfn.IFS(G601 &gt; 5000000, "Very High", G601 &gt; 1000000, "High", G601 &gt; 500000, "Medium", TRUE, "Low")</f>
        <v>Low</v>
      </c>
      <c r="T601" s="3" t="str" cm="1">
        <f t="array" ref="T601">_xlfn.IFS(B601 &gt;= 2005, "Post-2005", B601 &gt;= 2000, "2000-2004", TRUE, "Pre-2000")</f>
        <v>Post-2005</v>
      </c>
    </row>
    <row r="602" spans="1:20" x14ac:dyDescent="0.85">
      <c r="A602" s="1">
        <v>41164</v>
      </c>
      <c r="B602" t="s">
        <v>28</v>
      </c>
      <c r="C602" t="s">
        <v>1251</v>
      </c>
      <c r="D602" t="s">
        <v>1252</v>
      </c>
      <c r="E602" t="s">
        <v>293</v>
      </c>
      <c r="F602" t="s">
        <v>294</v>
      </c>
      <c r="G602" t="s">
        <v>626</v>
      </c>
      <c r="H602">
        <v>2000</v>
      </c>
      <c r="I602" s="2">
        <v>1658570.48</v>
      </c>
      <c r="J602" s="2">
        <v>0</v>
      </c>
      <c r="K602" s="2">
        <v>1658570.48</v>
      </c>
      <c r="L602" t="s">
        <v>18</v>
      </c>
      <c r="M602" s="3" t="b">
        <f>trust_funds5[[#This Row],[Contributions Outstanding (USD)]]=0</f>
        <v>1</v>
      </c>
      <c r="N602" s="3" t="str">
        <f t="shared" si="45"/>
        <v>Outstanding</v>
      </c>
      <c r="O602" s="3" t="str">
        <f t="shared" si="46"/>
        <v>High Contribution &amp; Recent</v>
      </c>
      <c r="P602" s="3" t="str">
        <f t="shared" si="47"/>
        <v>Other</v>
      </c>
      <c r="Q602" s="3" t="str">
        <f t="shared" si="48"/>
        <v>Other</v>
      </c>
      <c r="R602" s="3" t="str">
        <f t="shared" si="49"/>
        <v>Not LCLS</v>
      </c>
      <c r="S602" s="3" t="str" cm="1">
        <f t="array" ref="S602">_xlfn.IFS(G602 &gt; 5000000, "Very High", G602 &gt; 1000000, "High", G602 &gt; 500000, "Medium", TRUE, "Low")</f>
        <v>Very High</v>
      </c>
      <c r="T602" s="3" t="str" cm="1">
        <f t="array" ref="T602">_xlfn.IFS(B602 &gt;= 2005, "Post-2005", B602 &gt;= 2000, "2000-2004", TRUE, "Pre-2000")</f>
        <v>Post-2005</v>
      </c>
    </row>
    <row r="603" spans="1:20" x14ac:dyDescent="0.85">
      <c r="A603" s="1">
        <v>41164</v>
      </c>
      <c r="B603" t="s">
        <v>12</v>
      </c>
      <c r="C603" t="s">
        <v>1253</v>
      </c>
      <c r="D603" t="s">
        <v>1254</v>
      </c>
      <c r="E603" t="s">
        <v>293</v>
      </c>
      <c r="F603" t="s">
        <v>294</v>
      </c>
      <c r="G603" t="s">
        <v>626</v>
      </c>
      <c r="H603">
        <v>2000</v>
      </c>
      <c r="I603" s="2">
        <v>539750.98</v>
      </c>
      <c r="J603" s="2">
        <v>0</v>
      </c>
      <c r="K603" s="2">
        <v>539750.98</v>
      </c>
      <c r="L603" t="s">
        <v>18</v>
      </c>
      <c r="M603" s="3" t="b">
        <f>trust_funds5[[#This Row],[Contributions Outstanding (USD)]]=0</f>
        <v>1</v>
      </c>
      <c r="N603" s="3" t="str">
        <f t="shared" si="45"/>
        <v>Outstanding</v>
      </c>
      <c r="O603" s="3" t="str">
        <f t="shared" si="46"/>
        <v>High Contribution &amp; Recent</v>
      </c>
      <c r="P603" s="3" t="str">
        <f t="shared" si="47"/>
        <v>Other</v>
      </c>
      <c r="Q603" s="3" t="str">
        <f t="shared" si="48"/>
        <v>Other</v>
      </c>
      <c r="R603" s="3" t="str">
        <f t="shared" si="49"/>
        <v>Not LCLS</v>
      </c>
      <c r="S603" s="3" t="str" cm="1">
        <f t="array" ref="S603">_xlfn.IFS(G603 &gt; 5000000, "Very High", G603 &gt; 1000000, "High", G603 &gt; 500000, "Medium", TRUE, "Low")</f>
        <v>Very High</v>
      </c>
      <c r="T603" s="3" t="str" cm="1">
        <f t="array" ref="T603">_xlfn.IFS(B603 &gt;= 2005, "Post-2005", B603 &gt;= 2000, "2000-2004", TRUE, "Pre-2000")</f>
        <v>Post-2005</v>
      </c>
    </row>
    <row r="604" spans="1:20" x14ac:dyDescent="0.85">
      <c r="A604" s="1">
        <v>41164</v>
      </c>
      <c r="B604" t="s">
        <v>323</v>
      </c>
      <c r="C604" t="s">
        <v>1255</v>
      </c>
      <c r="D604" t="s">
        <v>1256</v>
      </c>
      <c r="E604" t="s">
        <v>293</v>
      </c>
      <c r="F604" t="s">
        <v>294</v>
      </c>
      <c r="G604" t="s">
        <v>295</v>
      </c>
      <c r="H604">
        <v>2000</v>
      </c>
      <c r="I604" s="2">
        <v>1619941.37</v>
      </c>
      <c r="J604" s="2">
        <v>0</v>
      </c>
      <c r="K604" s="2">
        <v>1619941.37</v>
      </c>
      <c r="L604" t="s">
        <v>18</v>
      </c>
      <c r="M604" s="3" t="b">
        <f>trust_funds5[[#This Row],[Contributions Outstanding (USD)]]=0</f>
        <v>1</v>
      </c>
      <c r="N604" s="3" t="str">
        <f t="shared" si="45"/>
        <v>Outstanding</v>
      </c>
      <c r="O604" s="3" t="str">
        <f t="shared" si="46"/>
        <v>High Contribution &amp; Recent</v>
      </c>
      <c r="P604" s="3" t="str">
        <f t="shared" si="47"/>
        <v>Other</v>
      </c>
      <c r="Q604" s="3" t="str">
        <f t="shared" si="48"/>
        <v>Other</v>
      </c>
      <c r="R604" s="3" t="str">
        <f t="shared" si="49"/>
        <v>Not LCLS</v>
      </c>
      <c r="S604" s="3" t="str" cm="1">
        <f t="array" ref="S604">_xlfn.IFS(G604 &gt; 5000000, "Very High", G604 &gt; 1000000, "High", G604 &gt; 500000, "Medium", TRUE, "Low")</f>
        <v>Very High</v>
      </c>
      <c r="T604" s="3" t="str" cm="1">
        <f t="array" ref="T604">_xlfn.IFS(B604 &gt;= 2005, "Post-2005", B604 &gt;= 2000, "2000-2004", TRUE, "Pre-2000")</f>
        <v>Post-2005</v>
      </c>
    </row>
    <row r="605" spans="1:20" x14ac:dyDescent="0.85">
      <c r="A605" s="1">
        <v>41164</v>
      </c>
      <c r="B605" t="s">
        <v>12</v>
      </c>
      <c r="C605" t="s">
        <v>1257</v>
      </c>
      <c r="D605" t="s">
        <v>1258</v>
      </c>
      <c r="E605" t="s">
        <v>42</v>
      </c>
      <c r="F605" t="s">
        <v>43</v>
      </c>
      <c r="G605" t="s">
        <v>44</v>
      </c>
      <c r="H605">
        <v>2000</v>
      </c>
      <c r="I605" s="2">
        <v>6558771.7599999998</v>
      </c>
      <c r="J605" s="2">
        <v>0</v>
      </c>
      <c r="K605" s="2">
        <v>6558771.7599999998</v>
      </c>
      <c r="L605" t="s">
        <v>18</v>
      </c>
      <c r="M605" s="3" t="b">
        <f>trust_funds5[[#This Row],[Contributions Outstanding (USD)]]=0</f>
        <v>1</v>
      </c>
      <c r="N605" s="3" t="str">
        <f t="shared" si="45"/>
        <v>Outstanding</v>
      </c>
      <c r="O605" s="3" t="str">
        <f t="shared" si="46"/>
        <v>High Contribution &amp; Recent</v>
      </c>
      <c r="P605" s="3" t="str">
        <f t="shared" si="47"/>
        <v>Other</v>
      </c>
      <c r="Q605" s="3" t="str">
        <f t="shared" si="48"/>
        <v>Other</v>
      </c>
      <c r="R605" s="3" t="str">
        <f t="shared" si="49"/>
        <v>Not LCLS</v>
      </c>
      <c r="S605" s="3" t="str" cm="1">
        <f t="array" ref="S605">_xlfn.IFS(G605 &gt; 5000000, "Very High", G605 &gt; 1000000, "High", G605 &gt; 500000, "Medium", TRUE, "Low")</f>
        <v>Very High</v>
      </c>
      <c r="T605" s="3" t="str" cm="1">
        <f t="array" ref="T605">_xlfn.IFS(B605 &gt;= 2005, "Post-2005", B605 &gt;= 2000, "2000-2004", TRUE, "Pre-2000")</f>
        <v>Post-2005</v>
      </c>
    </row>
    <row r="606" spans="1:20" x14ac:dyDescent="0.85">
      <c r="A606" s="1">
        <v>41164</v>
      </c>
      <c r="B606" t="s">
        <v>12</v>
      </c>
      <c r="C606" t="s">
        <v>1259</v>
      </c>
      <c r="D606" t="s">
        <v>1260</v>
      </c>
      <c r="E606" t="s">
        <v>42</v>
      </c>
      <c r="F606" t="s">
        <v>43</v>
      </c>
      <c r="G606" t="s">
        <v>44</v>
      </c>
      <c r="H606">
        <v>2000</v>
      </c>
      <c r="I606" s="2">
        <v>10203430.9</v>
      </c>
      <c r="J606" s="2">
        <v>0</v>
      </c>
      <c r="K606" s="2">
        <v>10203430.9</v>
      </c>
      <c r="L606" t="s">
        <v>18</v>
      </c>
      <c r="M606" s="3" t="b">
        <f>trust_funds5[[#This Row],[Contributions Outstanding (USD)]]=0</f>
        <v>1</v>
      </c>
      <c r="N606" s="3" t="str">
        <f t="shared" si="45"/>
        <v>Outstanding</v>
      </c>
      <c r="O606" s="3" t="str">
        <f t="shared" si="46"/>
        <v>High Contribution &amp; Recent</v>
      </c>
      <c r="P606" s="3" t="str">
        <f t="shared" si="47"/>
        <v>Other</v>
      </c>
      <c r="Q606" s="3" t="str">
        <f t="shared" si="48"/>
        <v>Other</v>
      </c>
      <c r="R606" s="3" t="str">
        <f t="shared" si="49"/>
        <v>Not LCLS</v>
      </c>
      <c r="S606" s="3" t="str" cm="1">
        <f t="array" ref="S606">_xlfn.IFS(G606 &gt; 5000000, "Very High", G606 &gt; 1000000, "High", G606 &gt; 500000, "Medium", TRUE, "Low")</f>
        <v>Very High</v>
      </c>
      <c r="T606" s="3" t="str" cm="1">
        <f t="array" ref="T606">_xlfn.IFS(B606 &gt;= 2005, "Post-2005", B606 &gt;= 2000, "2000-2004", TRUE, "Pre-2000")</f>
        <v>Post-2005</v>
      </c>
    </row>
    <row r="607" spans="1:20" x14ac:dyDescent="0.85">
      <c r="A607" s="1">
        <v>41164</v>
      </c>
      <c r="B607" t="s">
        <v>12</v>
      </c>
      <c r="C607" t="s">
        <v>1261</v>
      </c>
      <c r="D607" t="s">
        <v>1262</v>
      </c>
      <c r="E607" t="s">
        <v>42</v>
      </c>
      <c r="F607" t="s">
        <v>43</v>
      </c>
      <c r="G607" t="s">
        <v>44</v>
      </c>
      <c r="H607">
        <v>2000</v>
      </c>
      <c r="I607" s="2">
        <v>15203112.050000001</v>
      </c>
      <c r="J607" s="2">
        <v>0</v>
      </c>
      <c r="K607" s="2">
        <v>15203112.050000001</v>
      </c>
      <c r="L607" t="s">
        <v>18</v>
      </c>
      <c r="M607" s="3" t="b">
        <f>trust_funds5[[#This Row],[Contributions Outstanding (USD)]]=0</f>
        <v>1</v>
      </c>
      <c r="N607" s="3" t="str">
        <f t="shared" si="45"/>
        <v>Outstanding</v>
      </c>
      <c r="O607" s="3" t="str">
        <f t="shared" si="46"/>
        <v>High Contribution &amp; Recent</v>
      </c>
      <c r="P607" s="3" t="str">
        <f t="shared" si="47"/>
        <v>Other</v>
      </c>
      <c r="Q607" s="3" t="str">
        <f t="shared" si="48"/>
        <v>Other</v>
      </c>
      <c r="R607" s="3" t="str">
        <f t="shared" si="49"/>
        <v>Not LCLS</v>
      </c>
      <c r="S607" s="3" t="str" cm="1">
        <f t="array" ref="S607">_xlfn.IFS(G607 &gt; 5000000, "Very High", G607 &gt; 1000000, "High", G607 &gt; 500000, "Medium", TRUE, "Low")</f>
        <v>Very High</v>
      </c>
      <c r="T607" s="3" t="str" cm="1">
        <f t="array" ref="T607">_xlfn.IFS(B607 &gt;= 2005, "Post-2005", B607 &gt;= 2000, "2000-2004", TRUE, "Pre-2000")</f>
        <v>Post-2005</v>
      </c>
    </row>
    <row r="608" spans="1:20" x14ac:dyDescent="0.85">
      <c r="A608" s="1">
        <v>41164</v>
      </c>
      <c r="B608" t="s">
        <v>12</v>
      </c>
      <c r="C608" t="s">
        <v>1263</v>
      </c>
      <c r="D608" t="s">
        <v>1264</v>
      </c>
      <c r="E608" t="s">
        <v>119</v>
      </c>
      <c r="F608" t="s">
        <v>120</v>
      </c>
      <c r="G608" t="s">
        <v>121</v>
      </c>
      <c r="H608">
        <v>2000</v>
      </c>
      <c r="I608" s="2">
        <v>2115328.25</v>
      </c>
      <c r="J608" s="2">
        <v>0</v>
      </c>
      <c r="K608" s="2">
        <v>2115328.25</v>
      </c>
      <c r="L608" t="s">
        <v>18</v>
      </c>
      <c r="M608" s="3" t="b">
        <f>trust_funds5[[#This Row],[Contributions Outstanding (USD)]]=0</f>
        <v>1</v>
      </c>
      <c r="N608" s="3" t="str">
        <f t="shared" si="45"/>
        <v>Outstanding</v>
      </c>
      <c r="O608" s="3" t="str">
        <f t="shared" si="46"/>
        <v>High Contribution &amp; Recent</v>
      </c>
      <c r="P608" s="3" t="str">
        <f t="shared" si="47"/>
        <v>Other</v>
      </c>
      <c r="Q608" s="3" t="str">
        <f t="shared" si="48"/>
        <v>Other</v>
      </c>
      <c r="R608" s="3" t="str">
        <f t="shared" si="49"/>
        <v>Not LCLS</v>
      </c>
      <c r="S608" s="3" t="str" cm="1">
        <f t="array" ref="S608">_xlfn.IFS(G608 &gt; 5000000, "Very High", G608 &gt; 1000000, "High", G608 &gt; 500000, "Medium", TRUE, "Low")</f>
        <v>Very High</v>
      </c>
      <c r="T608" s="3" t="str" cm="1">
        <f t="array" ref="T608">_xlfn.IFS(B608 &gt;= 2005, "Post-2005", B608 &gt;= 2000, "2000-2004", TRUE, "Pre-2000")</f>
        <v>Post-2005</v>
      </c>
    </row>
    <row r="609" spans="1:20" x14ac:dyDescent="0.85">
      <c r="A609" s="1">
        <v>41164</v>
      </c>
      <c r="B609" t="s">
        <v>12</v>
      </c>
      <c r="C609" t="s">
        <v>1265</v>
      </c>
      <c r="D609" t="s">
        <v>1266</v>
      </c>
      <c r="E609" t="s">
        <v>119</v>
      </c>
      <c r="F609" t="s">
        <v>120</v>
      </c>
      <c r="G609" t="s">
        <v>121</v>
      </c>
      <c r="H609">
        <v>2000</v>
      </c>
      <c r="I609" s="2">
        <v>1277.17</v>
      </c>
      <c r="J609" s="2">
        <v>0</v>
      </c>
      <c r="K609" s="2">
        <v>1277.17</v>
      </c>
      <c r="L609" t="s">
        <v>18</v>
      </c>
      <c r="M609" s="3" t="b">
        <f>trust_funds5[[#This Row],[Contributions Outstanding (USD)]]=0</f>
        <v>1</v>
      </c>
      <c r="N609" s="3" t="str">
        <f t="shared" si="45"/>
        <v>Outstanding</v>
      </c>
      <c r="O609" s="3" t="str">
        <f t="shared" si="46"/>
        <v>High Contribution &amp; Recent</v>
      </c>
      <c r="P609" s="3" t="str">
        <f t="shared" si="47"/>
        <v>Other</v>
      </c>
      <c r="Q609" s="3" t="str">
        <f t="shared" si="48"/>
        <v>Other</v>
      </c>
      <c r="R609" s="3" t="str">
        <f t="shared" si="49"/>
        <v>Not LCLS</v>
      </c>
      <c r="S609" s="3" t="str" cm="1">
        <f t="array" ref="S609">_xlfn.IFS(G609 &gt; 5000000, "Very High", G609 &gt; 1000000, "High", G609 &gt; 500000, "Medium", TRUE, "Low")</f>
        <v>Very High</v>
      </c>
      <c r="T609" s="3" t="str" cm="1">
        <f t="array" ref="T609">_xlfn.IFS(B609 &gt;= 2005, "Post-2005", B609 &gt;= 2000, "2000-2004", TRUE, "Pre-2000")</f>
        <v>Post-2005</v>
      </c>
    </row>
    <row r="610" spans="1:20" x14ac:dyDescent="0.85">
      <c r="A610" s="1">
        <v>41164</v>
      </c>
      <c r="B610" t="s">
        <v>12</v>
      </c>
      <c r="C610" t="s">
        <v>1267</v>
      </c>
      <c r="D610" t="s">
        <v>1268</v>
      </c>
      <c r="E610" t="s">
        <v>70</v>
      </c>
      <c r="F610" t="s">
        <v>71</v>
      </c>
      <c r="G610" t="s">
        <v>72</v>
      </c>
      <c r="H610">
        <v>2000</v>
      </c>
      <c r="I610" s="2">
        <v>2260514.2000000002</v>
      </c>
      <c r="J610" s="2">
        <v>0</v>
      </c>
      <c r="K610" s="2">
        <v>2260514.2000000002</v>
      </c>
      <c r="L610" t="s">
        <v>18</v>
      </c>
      <c r="M610" s="3" t="b">
        <f>trust_funds5[[#This Row],[Contributions Outstanding (USD)]]=0</f>
        <v>1</v>
      </c>
      <c r="N610" s="3" t="str">
        <f t="shared" si="45"/>
        <v>Outstanding</v>
      </c>
      <c r="O610" s="3" t="str">
        <f t="shared" si="46"/>
        <v>High Contribution &amp; Recent</v>
      </c>
      <c r="P610" s="3" t="str">
        <f t="shared" si="47"/>
        <v>Other</v>
      </c>
      <c r="Q610" s="3" t="str">
        <f t="shared" si="48"/>
        <v>Other</v>
      </c>
      <c r="R610" s="3" t="str">
        <f t="shared" si="49"/>
        <v>Not LCLS</v>
      </c>
      <c r="S610" s="3" t="str" cm="1">
        <f t="array" ref="S610">_xlfn.IFS(G610 &gt; 5000000, "Very High", G610 &gt; 1000000, "High", G610 &gt; 500000, "Medium", TRUE, "Low")</f>
        <v>Very High</v>
      </c>
      <c r="T610" s="3" t="str" cm="1">
        <f t="array" ref="T610">_xlfn.IFS(B610 &gt;= 2005, "Post-2005", B610 &gt;= 2000, "2000-2004", TRUE, "Pre-2000")</f>
        <v>Post-2005</v>
      </c>
    </row>
    <row r="611" spans="1:20" x14ac:dyDescent="0.85">
      <c r="A611" s="1">
        <v>41164</v>
      </c>
      <c r="B611" t="s">
        <v>12</v>
      </c>
      <c r="C611" t="s">
        <v>1269</v>
      </c>
      <c r="D611" t="s">
        <v>1270</v>
      </c>
      <c r="E611" t="s">
        <v>42</v>
      </c>
      <c r="F611" t="s">
        <v>43</v>
      </c>
      <c r="G611" t="s">
        <v>44</v>
      </c>
      <c r="H611">
        <v>2000</v>
      </c>
      <c r="I611" s="2">
        <v>153051.46</v>
      </c>
      <c r="J611" s="2">
        <v>0</v>
      </c>
      <c r="K611" s="2">
        <v>153051.46</v>
      </c>
      <c r="L611" t="s">
        <v>18</v>
      </c>
      <c r="M611" s="3" t="b">
        <f>trust_funds5[[#This Row],[Contributions Outstanding (USD)]]=0</f>
        <v>1</v>
      </c>
      <c r="N611" s="3" t="str">
        <f t="shared" si="45"/>
        <v>Outstanding</v>
      </c>
      <c r="O611" s="3" t="str">
        <f t="shared" si="46"/>
        <v>High Contribution &amp; Recent</v>
      </c>
      <c r="P611" s="3" t="str">
        <f t="shared" si="47"/>
        <v>Other</v>
      </c>
      <c r="Q611" s="3" t="str">
        <f t="shared" si="48"/>
        <v>Other</v>
      </c>
      <c r="R611" s="3" t="str">
        <f t="shared" si="49"/>
        <v>Not LCLS</v>
      </c>
      <c r="S611" s="3" t="str" cm="1">
        <f t="array" ref="S611">_xlfn.IFS(G611 &gt; 5000000, "Very High", G611 &gt; 1000000, "High", G611 &gt; 500000, "Medium", TRUE, "Low")</f>
        <v>Very High</v>
      </c>
      <c r="T611" s="3" t="str" cm="1">
        <f t="array" ref="T611">_xlfn.IFS(B611 &gt;= 2005, "Post-2005", B611 &gt;= 2000, "2000-2004", TRUE, "Pre-2000")</f>
        <v>Post-2005</v>
      </c>
    </row>
    <row r="612" spans="1:20" x14ac:dyDescent="0.85">
      <c r="A612" s="1">
        <v>41164</v>
      </c>
      <c r="B612" t="s">
        <v>12</v>
      </c>
      <c r="C612" t="s">
        <v>1271</v>
      </c>
      <c r="D612" t="s">
        <v>1272</v>
      </c>
      <c r="E612" t="s">
        <v>70</v>
      </c>
      <c r="F612" t="s">
        <v>71</v>
      </c>
      <c r="G612" t="s">
        <v>72</v>
      </c>
      <c r="H612">
        <v>2000</v>
      </c>
      <c r="I612" s="2">
        <v>85657.54</v>
      </c>
      <c r="J612" s="2">
        <v>0</v>
      </c>
      <c r="K612" s="2">
        <v>85657.54</v>
      </c>
      <c r="L612" t="s">
        <v>18</v>
      </c>
      <c r="M612" s="3" t="b">
        <f>trust_funds5[[#This Row],[Contributions Outstanding (USD)]]=0</f>
        <v>1</v>
      </c>
      <c r="N612" s="3" t="str">
        <f t="shared" si="45"/>
        <v>Outstanding</v>
      </c>
      <c r="O612" s="3" t="str">
        <f t="shared" si="46"/>
        <v>High Contribution &amp; Recent</v>
      </c>
      <c r="P612" s="3" t="str">
        <f t="shared" si="47"/>
        <v>Other</v>
      </c>
      <c r="Q612" s="3" t="str">
        <f t="shared" si="48"/>
        <v>Other</v>
      </c>
      <c r="R612" s="3" t="str">
        <f t="shared" si="49"/>
        <v>Not LCLS</v>
      </c>
      <c r="S612" s="3" t="str" cm="1">
        <f t="array" ref="S612">_xlfn.IFS(G612 &gt; 5000000, "Very High", G612 &gt; 1000000, "High", G612 &gt; 500000, "Medium", TRUE, "Low")</f>
        <v>Very High</v>
      </c>
      <c r="T612" s="3" t="str" cm="1">
        <f t="array" ref="T612">_xlfn.IFS(B612 &gt;= 2005, "Post-2005", B612 &gt;= 2000, "2000-2004", TRUE, "Pre-2000")</f>
        <v>Post-2005</v>
      </c>
    </row>
    <row r="613" spans="1:20" x14ac:dyDescent="0.85">
      <c r="A613" s="1">
        <v>41164</v>
      </c>
      <c r="B613" t="s">
        <v>1273</v>
      </c>
      <c r="C613" t="s">
        <v>1274</v>
      </c>
      <c r="D613" t="s">
        <v>1275</v>
      </c>
      <c r="E613" t="s">
        <v>119</v>
      </c>
      <c r="F613" t="s">
        <v>120</v>
      </c>
      <c r="G613" t="s">
        <v>121</v>
      </c>
      <c r="H613">
        <v>2000</v>
      </c>
      <c r="I613" s="2">
        <v>277948</v>
      </c>
      <c r="J613" s="2">
        <v>0</v>
      </c>
      <c r="K613" s="2">
        <v>277948</v>
      </c>
      <c r="L613" t="s">
        <v>18</v>
      </c>
      <c r="M613" s="3" t="b">
        <f>trust_funds5[[#This Row],[Contributions Outstanding (USD)]]=0</f>
        <v>1</v>
      </c>
      <c r="N613" s="3" t="str">
        <f t="shared" si="45"/>
        <v>Outstanding</v>
      </c>
      <c r="O613" s="3" t="str">
        <f t="shared" si="46"/>
        <v>High Contribution &amp; Recent</v>
      </c>
      <c r="P613" s="3" t="str">
        <f t="shared" si="47"/>
        <v>Other</v>
      </c>
      <c r="Q613" s="3" t="str">
        <f t="shared" si="48"/>
        <v>Other</v>
      </c>
      <c r="R613" s="3" t="str">
        <f t="shared" si="49"/>
        <v>Not LCLS</v>
      </c>
      <c r="S613" s="3" t="str" cm="1">
        <f t="array" ref="S613">_xlfn.IFS(G613 &gt; 5000000, "Very High", G613 &gt; 1000000, "High", G613 &gt; 500000, "Medium", TRUE, "Low")</f>
        <v>Very High</v>
      </c>
      <c r="T613" s="3" t="str" cm="1">
        <f t="array" ref="T613">_xlfn.IFS(B613 &gt;= 2005, "Post-2005", B613 &gt;= 2000, "2000-2004", TRUE, "Pre-2000")</f>
        <v>Post-2005</v>
      </c>
    </row>
    <row r="614" spans="1:20" x14ac:dyDescent="0.85">
      <c r="A614" s="1">
        <v>41164</v>
      </c>
      <c r="B614" t="s">
        <v>1273</v>
      </c>
      <c r="C614" t="s">
        <v>1276</v>
      </c>
      <c r="D614" t="s">
        <v>1277</v>
      </c>
      <c r="E614" t="s">
        <v>119</v>
      </c>
      <c r="F614" t="s">
        <v>120</v>
      </c>
      <c r="G614" t="s">
        <v>121</v>
      </c>
      <c r="H614">
        <v>2000</v>
      </c>
      <c r="I614" s="2">
        <v>456654.92</v>
      </c>
      <c r="J614" s="2">
        <v>0</v>
      </c>
      <c r="K614" s="2">
        <v>456654.92</v>
      </c>
      <c r="L614" t="s">
        <v>18</v>
      </c>
      <c r="M614" s="3" t="b">
        <f>trust_funds5[[#This Row],[Contributions Outstanding (USD)]]=0</f>
        <v>1</v>
      </c>
      <c r="N614" s="3" t="str">
        <f t="shared" si="45"/>
        <v>Outstanding</v>
      </c>
      <c r="O614" s="3" t="str">
        <f t="shared" si="46"/>
        <v>High Contribution &amp; Recent</v>
      </c>
      <c r="P614" s="3" t="str">
        <f t="shared" si="47"/>
        <v>Other</v>
      </c>
      <c r="Q614" s="3" t="str">
        <f t="shared" si="48"/>
        <v>Other</v>
      </c>
      <c r="R614" s="3" t="str">
        <f t="shared" si="49"/>
        <v>Not LCLS</v>
      </c>
      <c r="S614" s="3" t="str" cm="1">
        <f t="array" ref="S614">_xlfn.IFS(G614 &gt; 5000000, "Very High", G614 &gt; 1000000, "High", G614 &gt; 500000, "Medium", TRUE, "Low")</f>
        <v>Very High</v>
      </c>
      <c r="T614" s="3" t="str" cm="1">
        <f t="array" ref="T614">_xlfn.IFS(B614 &gt;= 2005, "Post-2005", B614 &gt;= 2000, "2000-2004", TRUE, "Pre-2000")</f>
        <v>Post-2005</v>
      </c>
    </row>
    <row r="615" spans="1:20" x14ac:dyDescent="0.85">
      <c r="A615" s="1">
        <v>41164</v>
      </c>
      <c r="B615" t="s">
        <v>1273</v>
      </c>
      <c r="C615" t="s">
        <v>1278</v>
      </c>
      <c r="D615" t="s">
        <v>1279</v>
      </c>
      <c r="E615" t="s">
        <v>56</v>
      </c>
      <c r="F615" t="s">
        <v>57</v>
      </c>
      <c r="G615" t="s">
        <v>58</v>
      </c>
      <c r="H615">
        <v>2000</v>
      </c>
      <c r="I615" s="2">
        <v>2885831.93</v>
      </c>
      <c r="J615" s="2">
        <v>0</v>
      </c>
      <c r="K615" s="2">
        <v>2885831.93</v>
      </c>
      <c r="L615" t="s">
        <v>18</v>
      </c>
      <c r="M615" s="3" t="b">
        <f>trust_funds5[[#This Row],[Contributions Outstanding (USD)]]=0</f>
        <v>1</v>
      </c>
      <c r="N615" s="3" t="str">
        <f t="shared" si="45"/>
        <v>Outstanding</v>
      </c>
      <c r="O615" s="3" t="str">
        <f t="shared" si="46"/>
        <v>High Contribution &amp; Recent</v>
      </c>
      <c r="P615" s="3" t="str">
        <f t="shared" si="47"/>
        <v>Other</v>
      </c>
      <c r="Q615" s="3" t="str">
        <f t="shared" si="48"/>
        <v>Other</v>
      </c>
      <c r="R615" s="3" t="str">
        <f t="shared" si="49"/>
        <v>Not LCLS</v>
      </c>
      <c r="S615" s="3" t="str" cm="1">
        <f t="array" ref="S615">_xlfn.IFS(G615 &gt; 5000000, "Very High", G615 &gt; 1000000, "High", G615 &gt; 500000, "Medium", TRUE, "Low")</f>
        <v>Very High</v>
      </c>
      <c r="T615" s="3" t="str" cm="1">
        <f t="array" ref="T615">_xlfn.IFS(B615 &gt;= 2005, "Post-2005", B615 &gt;= 2000, "2000-2004", TRUE, "Pre-2000")</f>
        <v>Post-2005</v>
      </c>
    </row>
    <row r="616" spans="1:20" x14ac:dyDescent="0.85">
      <c r="A616" s="1">
        <v>41164</v>
      </c>
      <c r="B616" t="s">
        <v>1273</v>
      </c>
      <c r="C616" t="s">
        <v>1278</v>
      </c>
      <c r="D616" t="s">
        <v>1279</v>
      </c>
      <c r="E616" t="s">
        <v>102</v>
      </c>
      <c r="F616" t="s">
        <v>103</v>
      </c>
      <c r="G616" t="s">
        <v>104</v>
      </c>
      <c r="H616">
        <v>2000</v>
      </c>
      <c r="I616" s="2">
        <v>99776.320000000007</v>
      </c>
      <c r="J616" s="2">
        <v>0</v>
      </c>
      <c r="K616" s="2">
        <v>99776.320000000007</v>
      </c>
      <c r="L616" t="s">
        <v>18</v>
      </c>
      <c r="M616" s="3" t="b">
        <f>trust_funds5[[#This Row],[Contributions Outstanding (USD)]]=0</f>
        <v>1</v>
      </c>
      <c r="N616" s="3" t="str">
        <f t="shared" si="45"/>
        <v>Outstanding</v>
      </c>
      <c r="O616" s="3" t="str">
        <f t="shared" si="46"/>
        <v>High Contribution &amp; Recent</v>
      </c>
      <c r="P616" s="3" t="str">
        <f t="shared" si="47"/>
        <v>Other</v>
      </c>
      <c r="Q616" s="3" t="str">
        <f t="shared" si="48"/>
        <v>Other</v>
      </c>
      <c r="R616" s="3" t="str">
        <f t="shared" si="49"/>
        <v>Not LCLS</v>
      </c>
      <c r="S616" s="3" t="str" cm="1">
        <f t="array" ref="S616">_xlfn.IFS(G616 &gt; 5000000, "Very High", G616 &gt; 1000000, "High", G616 &gt; 500000, "Medium", TRUE, "Low")</f>
        <v>Very High</v>
      </c>
      <c r="T616" s="3" t="str" cm="1">
        <f t="array" ref="T616">_xlfn.IFS(B616 &gt;= 2005, "Post-2005", B616 &gt;= 2000, "2000-2004", TRUE, "Pre-2000")</f>
        <v>Post-2005</v>
      </c>
    </row>
    <row r="617" spans="1:20" x14ac:dyDescent="0.85">
      <c r="A617" s="1">
        <v>41164</v>
      </c>
      <c r="B617" t="s">
        <v>1273</v>
      </c>
      <c r="C617" t="s">
        <v>1278</v>
      </c>
      <c r="D617" t="s">
        <v>1279</v>
      </c>
      <c r="E617" t="s">
        <v>1280</v>
      </c>
      <c r="F617" t="s">
        <v>1281</v>
      </c>
      <c r="G617" t="s">
        <v>1282</v>
      </c>
      <c r="H617">
        <v>2000</v>
      </c>
      <c r="I617" s="2">
        <v>482938.4</v>
      </c>
      <c r="J617" s="2">
        <v>0</v>
      </c>
      <c r="K617" s="2">
        <v>482938.4</v>
      </c>
      <c r="L617" t="s">
        <v>18</v>
      </c>
      <c r="M617" s="3" t="b">
        <f>trust_funds5[[#This Row],[Contributions Outstanding (USD)]]=0</f>
        <v>1</v>
      </c>
      <c r="N617" s="3" t="str">
        <f t="shared" si="45"/>
        <v>Outstanding</v>
      </c>
      <c r="O617" s="3" t="str">
        <f t="shared" si="46"/>
        <v>High Contribution &amp; Recent</v>
      </c>
      <c r="P617" s="3" t="str">
        <f t="shared" si="47"/>
        <v>Other</v>
      </c>
      <c r="Q617" s="3" t="str">
        <f t="shared" si="48"/>
        <v>Other</v>
      </c>
      <c r="R617" s="3" t="str">
        <f t="shared" si="49"/>
        <v>Not LCLS</v>
      </c>
      <c r="S617" s="3" t="str" cm="1">
        <f t="array" ref="S617">_xlfn.IFS(G617 &gt; 5000000, "Very High", G617 &gt; 1000000, "High", G617 &gt; 500000, "Medium", TRUE, "Low")</f>
        <v>Very High</v>
      </c>
      <c r="T617" s="3" t="str" cm="1">
        <f t="array" ref="T617">_xlfn.IFS(B617 &gt;= 2005, "Post-2005", B617 &gt;= 2000, "2000-2004", TRUE, "Pre-2000")</f>
        <v>Post-2005</v>
      </c>
    </row>
    <row r="618" spans="1:20" x14ac:dyDescent="0.85">
      <c r="A618" s="1">
        <v>41164</v>
      </c>
      <c r="B618" t="s">
        <v>1273</v>
      </c>
      <c r="C618" t="s">
        <v>1283</v>
      </c>
      <c r="D618" t="s">
        <v>1284</v>
      </c>
      <c r="E618" t="s">
        <v>15</v>
      </c>
      <c r="F618" t="s">
        <v>16</v>
      </c>
      <c r="G618" t="s">
        <v>17</v>
      </c>
      <c r="H618">
        <v>2000</v>
      </c>
      <c r="I618" s="2">
        <v>338856.7</v>
      </c>
      <c r="J618" s="2">
        <v>0</v>
      </c>
      <c r="K618" s="2">
        <v>338856.7</v>
      </c>
      <c r="L618" t="s">
        <v>18</v>
      </c>
      <c r="M618" s="3" t="b">
        <f>trust_funds5[[#This Row],[Contributions Outstanding (USD)]]=0</f>
        <v>1</v>
      </c>
      <c r="N618" s="3" t="str">
        <f t="shared" si="45"/>
        <v>Outstanding</v>
      </c>
      <c r="O618" s="3" t="str">
        <f t="shared" si="46"/>
        <v>High Contribution &amp; Recent</v>
      </c>
      <c r="P618" s="3" t="str">
        <f t="shared" si="47"/>
        <v>Other</v>
      </c>
      <c r="Q618" s="3" t="str">
        <f t="shared" si="48"/>
        <v>Other</v>
      </c>
      <c r="R618" s="3" t="str">
        <f t="shared" si="49"/>
        <v>Not LCLS</v>
      </c>
      <c r="S618" s="3" t="str" cm="1">
        <f t="array" ref="S618">_xlfn.IFS(G618 &gt; 5000000, "Very High", G618 &gt; 1000000, "High", G618 &gt; 500000, "Medium", TRUE, "Low")</f>
        <v>Very High</v>
      </c>
      <c r="T618" s="3" t="str" cm="1">
        <f t="array" ref="T618">_xlfn.IFS(B618 &gt;= 2005, "Post-2005", B618 &gt;= 2000, "2000-2004", TRUE, "Pre-2000")</f>
        <v>Post-2005</v>
      </c>
    </row>
    <row r="619" spans="1:20" x14ac:dyDescent="0.85">
      <c r="A619" s="1">
        <v>41164</v>
      </c>
      <c r="B619" t="s">
        <v>1273</v>
      </c>
      <c r="C619" t="s">
        <v>1285</v>
      </c>
      <c r="D619" t="s">
        <v>1286</v>
      </c>
      <c r="E619" t="s">
        <v>288</v>
      </c>
      <c r="F619" t="s">
        <v>289</v>
      </c>
      <c r="G619" t="s">
        <v>290</v>
      </c>
      <c r="H619">
        <v>2000</v>
      </c>
      <c r="I619" s="2">
        <v>72712.73</v>
      </c>
      <c r="J619" s="2">
        <v>0</v>
      </c>
      <c r="K619" s="2">
        <v>72712.73</v>
      </c>
      <c r="L619" t="s">
        <v>18</v>
      </c>
      <c r="M619" s="3" t="b">
        <f>trust_funds5[[#This Row],[Contributions Outstanding (USD)]]=0</f>
        <v>1</v>
      </c>
      <c r="N619" s="3" t="str">
        <f t="shared" si="45"/>
        <v>Outstanding</v>
      </c>
      <c r="O619" s="3" t="str">
        <f t="shared" si="46"/>
        <v>High Contribution &amp; Recent</v>
      </c>
      <c r="P619" s="3" t="str">
        <f t="shared" si="47"/>
        <v>Other</v>
      </c>
      <c r="Q619" s="3" t="str">
        <f t="shared" si="48"/>
        <v>Other</v>
      </c>
      <c r="R619" s="3" t="str">
        <f t="shared" si="49"/>
        <v>Not LCLS</v>
      </c>
      <c r="S619" s="3" t="str" cm="1">
        <f t="array" ref="S619">_xlfn.IFS(G619 &gt; 5000000, "Very High", G619 &gt; 1000000, "High", G619 &gt; 500000, "Medium", TRUE, "Low")</f>
        <v>Very High</v>
      </c>
      <c r="T619" s="3" t="str" cm="1">
        <f t="array" ref="T619">_xlfn.IFS(B619 &gt;= 2005, "Post-2005", B619 &gt;= 2000, "2000-2004", TRUE, "Pre-2000")</f>
        <v>Post-2005</v>
      </c>
    </row>
    <row r="620" spans="1:20" x14ac:dyDescent="0.85">
      <c r="A620" s="1">
        <v>41164</v>
      </c>
      <c r="B620" t="s">
        <v>1273</v>
      </c>
      <c r="C620" t="s">
        <v>1287</v>
      </c>
      <c r="D620" t="s">
        <v>1288</v>
      </c>
      <c r="E620" t="s">
        <v>42</v>
      </c>
      <c r="F620" t="s">
        <v>43</v>
      </c>
      <c r="G620" t="s">
        <v>44</v>
      </c>
      <c r="H620">
        <v>2000</v>
      </c>
      <c r="I620" s="2">
        <v>292506.11</v>
      </c>
      <c r="J620" s="2">
        <v>0</v>
      </c>
      <c r="K620" s="2">
        <v>292506.11</v>
      </c>
      <c r="L620" t="s">
        <v>18</v>
      </c>
      <c r="M620" s="3" t="b">
        <f>trust_funds5[[#This Row],[Contributions Outstanding (USD)]]=0</f>
        <v>1</v>
      </c>
      <c r="N620" s="3" t="str">
        <f t="shared" si="45"/>
        <v>Outstanding</v>
      </c>
      <c r="O620" s="3" t="str">
        <f t="shared" si="46"/>
        <v>High Contribution &amp; Recent</v>
      </c>
      <c r="P620" s="3" t="str">
        <f t="shared" si="47"/>
        <v>Other</v>
      </c>
      <c r="Q620" s="3" t="str">
        <f t="shared" si="48"/>
        <v>Other</v>
      </c>
      <c r="R620" s="3" t="str">
        <f t="shared" si="49"/>
        <v>Not LCLS</v>
      </c>
      <c r="S620" s="3" t="str" cm="1">
        <f t="array" ref="S620">_xlfn.IFS(G620 &gt; 5000000, "Very High", G620 &gt; 1000000, "High", G620 &gt; 500000, "Medium", TRUE, "Low")</f>
        <v>Very High</v>
      </c>
      <c r="T620" s="3" t="str" cm="1">
        <f t="array" ref="T620">_xlfn.IFS(B620 &gt;= 2005, "Post-2005", B620 &gt;= 2000, "2000-2004", TRUE, "Pre-2000")</f>
        <v>Post-2005</v>
      </c>
    </row>
    <row r="621" spans="1:20" x14ac:dyDescent="0.85">
      <c r="A621" s="1">
        <v>41164</v>
      </c>
      <c r="B621" t="s">
        <v>28</v>
      </c>
      <c r="C621" t="s">
        <v>1289</v>
      </c>
      <c r="D621" t="s">
        <v>1290</v>
      </c>
      <c r="E621" t="s">
        <v>49</v>
      </c>
      <c r="F621" t="s">
        <v>50</v>
      </c>
      <c r="G621" t="s">
        <v>51</v>
      </c>
      <c r="H621">
        <v>2000</v>
      </c>
      <c r="I621" s="2">
        <v>300504.83</v>
      </c>
      <c r="J621" s="2">
        <v>0</v>
      </c>
      <c r="K621" s="2">
        <v>300504.83</v>
      </c>
      <c r="L621" t="s">
        <v>18</v>
      </c>
      <c r="M621" s="3" t="b">
        <f>trust_funds5[[#This Row],[Contributions Outstanding (USD)]]=0</f>
        <v>1</v>
      </c>
      <c r="N621" s="3" t="str">
        <f t="shared" si="45"/>
        <v>Outstanding</v>
      </c>
      <c r="O621" s="3" t="str">
        <f t="shared" si="46"/>
        <v>High Contribution &amp; Recent</v>
      </c>
      <c r="P621" s="3" t="str">
        <f t="shared" si="47"/>
        <v>Other</v>
      </c>
      <c r="Q621" s="3" t="str">
        <f t="shared" si="48"/>
        <v>Other</v>
      </c>
      <c r="R621" s="3" t="str">
        <f t="shared" si="49"/>
        <v>Not LCLS</v>
      </c>
      <c r="S621" s="3" t="str" cm="1">
        <f t="array" ref="S621">_xlfn.IFS(G621 &gt; 5000000, "Very High", G621 &gt; 1000000, "High", G621 &gt; 500000, "Medium", TRUE, "Low")</f>
        <v>Very High</v>
      </c>
      <c r="T621" s="3" t="str" cm="1">
        <f t="array" ref="T621">_xlfn.IFS(B621 &gt;= 2005, "Post-2005", B621 &gt;= 2000, "2000-2004", TRUE, "Pre-2000")</f>
        <v>Post-2005</v>
      </c>
    </row>
    <row r="622" spans="1:20" x14ac:dyDescent="0.85">
      <c r="A622" s="1">
        <v>41164</v>
      </c>
      <c r="B622" t="s">
        <v>1273</v>
      </c>
      <c r="C622" t="s">
        <v>1291</v>
      </c>
      <c r="D622" t="s">
        <v>1292</v>
      </c>
      <c r="E622" t="s">
        <v>49</v>
      </c>
      <c r="F622" t="s">
        <v>50</v>
      </c>
      <c r="G622" t="s">
        <v>51</v>
      </c>
      <c r="H622">
        <v>2000</v>
      </c>
      <c r="I622" s="2">
        <v>3800000</v>
      </c>
      <c r="J622" s="2">
        <v>0</v>
      </c>
      <c r="K622" s="2">
        <v>3800000</v>
      </c>
      <c r="L622" t="s">
        <v>18</v>
      </c>
      <c r="M622" s="3" t="b">
        <f>trust_funds5[[#This Row],[Contributions Outstanding (USD)]]=0</f>
        <v>1</v>
      </c>
      <c r="N622" s="3" t="str">
        <f t="shared" si="45"/>
        <v>Outstanding</v>
      </c>
      <c r="O622" s="3" t="str">
        <f t="shared" si="46"/>
        <v>High Contribution &amp; Recent</v>
      </c>
      <c r="P622" s="3" t="str">
        <f t="shared" si="47"/>
        <v>Other</v>
      </c>
      <c r="Q622" s="3" t="str">
        <f t="shared" si="48"/>
        <v>Other</v>
      </c>
      <c r="R622" s="3" t="str">
        <f t="shared" si="49"/>
        <v>Not LCLS</v>
      </c>
      <c r="S622" s="3" t="str" cm="1">
        <f t="array" ref="S622">_xlfn.IFS(G622 &gt; 5000000, "Very High", G622 &gt; 1000000, "High", G622 &gt; 500000, "Medium", TRUE, "Low")</f>
        <v>Very High</v>
      </c>
      <c r="T622" s="3" t="str" cm="1">
        <f t="array" ref="T622">_xlfn.IFS(B622 &gt;= 2005, "Post-2005", B622 &gt;= 2000, "2000-2004", TRUE, "Pre-2000")</f>
        <v>Post-2005</v>
      </c>
    </row>
    <row r="623" spans="1:20" x14ac:dyDescent="0.85">
      <c r="A623" s="1">
        <v>41164</v>
      </c>
      <c r="B623" t="s">
        <v>1273</v>
      </c>
      <c r="C623" t="s">
        <v>1293</v>
      </c>
      <c r="D623" t="s">
        <v>1294</v>
      </c>
      <c r="E623" t="s">
        <v>49</v>
      </c>
      <c r="F623" t="s">
        <v>50</v>
      </c>
      <c r="G623" t="s">
        <v>1295</v>
      </c>
      <c r="H623">
        <v>2000</v>
      </c>
      <c r="I623" s="2">
        <v>1050000</v>
      </c>
      <c r="J623" s="2">
        <v>0</v>
      </c>
      <c r="K623" s="2">
        <v>1050000</v>
      </c>
      <c r="L623" t="s">
        <v>18</v>
      </c>
      <c r="M623" s="3" t="b">
        <f>trust_funds5[[#This Row],[Contributions Outstanding (USD)]]=0</f>
        <v>1</v>
      </c>
      <c r="N623" s="3" t="str">
        <f t="shared" si="45"/>
        <v>Outstanding</v>
      </c>
      <c r="O623" s="3" t="str">
        <f t="shared" si="46"/>
        <v>High Contribution &amp; Recent</v>
      </c>
      <c r="P623" s="3" t="str">
        <f t="shared" si="47"/>
        <v>Other</v>
      </c>
      <c r="Q623" s="3" t="str">
        <f t="shared" si="48"/>
        <v>Other</v>
      </c>
      <c r="R623" s="3" t="str">
        <f t="shared" si="49"/>
        <v>Not LCLS</v>
      </c>
      <c r="S623" s="3" t="str" cm="1">
        <f t="array" ref="S623">_xlfn.IFS(G623 &gt; 5000000, "Very High", G623 &gt; 1000000, "High", G623 &gt; 500000, "Medium", TRUE, "Low")</f>
        <v>Very High</v>
      </c>
      <c r="T623" s="3" t="str" cm="1">
        <f t="array" ref="T623">_xlfn.IFS(B623 &gt;= 2005, "Post-2005", B623 &gt;= 2000, "2000-2004", TRUE, "Pre-2000")</f>
        <v>Post-2005</v>
      </c>
    </row>
    <row r="624" spans="1:20" x14ac:dyDescent="0.85">
      <c r="A624" s="1">
        <v>41164</v>
      </c>
      <c r="B624" t="s">
        <v>82</v>
      </c>
      <c r="C624" t="s">
        <v>1296</v>
      </c>
      <c r="D624" t="s">
        <v>1297</v>
      </c>
      <c r="E624" t="s">
        <v>21</v>
      </c>
      <c r="F624" t="s">
        <v>22</v>
      </c>
      <c r="G624" t="s">
        <v>23</v>
      </c>
      <c r="H624">
        <v>2000</v>
      </c>
      <c r="I624" s="2">
        <v>355197.73</v>
      </c>
      <c r="J624" s="2">
        <v>0</v>
      </c>
      <c r="K624" s="2">
        <v>355197.73</v>
      </c>
      <c r="L624" t="s">
        <v>18</v>
      </c>
      <c r="M624" s="3" t="b">
        <f>trust_funds5[[#This Row],[Contributions Outstanding (USD)]]=0</f>
        <v>1</v>
      </c>
      <c r="N624" s="3" t="str">
        <f t="shared" si="45"/>
        <v>Outstanding</v>
      </c>
      <c r="O624" s="3" t="str">
        <f t="shared" si="46"/>
        <v>High Contribution &amp; Recent</v>
      </c>
      <c r="P624" s="3" t="str">
        <f t="shared" si="47"/>
        <v>Other</v>
      </c>
      <c r="Q624" s="3" t="str">
        <f t="shared" si="48"/>
        <v>Other</v>
      </c>
      <c r="R624" s="3" t="str">
        <f t="shared" si="49"/>
        <v>Not LCLS</v>
      </c>
      <c r="S624" s="3" t="str" cm="1">
        <f t="array" ref="S624">_xlfn.IFS(G624 &gt; 5000000, "Very High", G624 &gt; 1000000, "High", G624 &gt; 500000, "Medium", TRUE, "Low")</f>
        <v>Very High</v>
      </c>
      <c r="T624" s="3" t="str" cm="1">
        <f t="array" ref="T624">_xlfn.IFS(B624 &gt;= 2005, "Post-2005", B624 &gt;= 2000, "2000-2004", TRUE, "Pre-2000")</f>
        <v>Post-2005</v>
      </c>
    </row>
    <row r="625" spans="1:20" x14ac:dyDescent="0.85">
      <c r="A625" s="1">
        <v>41164</v>
      </c>
      <c r="B625" t="s">
        <v>12</v>
      </c>
      <c r="C625" t="s">
        <v>1298</v>
      </c>
      <c r="D625" t="s">
        <v>1299</v>
      </c>
      <c r="E625" t="s">
        <v>119</v>
      </c>
      <c r="F625" t="s">
        <v>120</v>
      </c>
      <c r="G625" t="s">
        <v>121</v>
      </c>
      <c r="H625">
        <v>2000</v>
      </c>
      <c r="I625" s="2">
        <v>9401458.8800000008</v>
      </c>
      <c r="J625" s="2">
        <v>0</v>
      </c>
      <c r="K625" s="2">
        <v>9401458.8800000008</v>
      </c>
      <c r="L625" t="s">
        <v>18</v>
      </c>
      <c r="M625" s="3" t="b">
        <f>trust_funds5[[#This Row],[Contributions Outstanding (USD)]]=0</f>
        <v>1</v>
      </c>
      <c r="N625" s="3" t="str">
        <f t="shared" si="45"/>
        <v>Outstanding</v>
      </c>
      <c r="O625" s="3" t="str">
        <f t="shared" si="46"/>
        <v>High Contribution &amp; Recent</v>
      </c>
      <c r="P625" s="3" t="str">
        <f t="shared" si="47"/>
        <v>Other</v>
      </c>
      <c r="Q625" s="3" t="str">
        <f t="shared" si="48"/>
        <v>Other</v>
      </c>
      <c r="R625" s="3" t="str">
        <f t="shared" si="49"/>
        <v>Not LCLS</v>
      </c>
      <c r="S625" s="3" t="str" cm="1">
        <f t="array" ref="S625">_xlfn.IFS(G625 &gt; 5000000, "Very High", G625 &gt; 1000000, "High", G625 &gt; 500000, "Medium", TRUE, "Low")</f>
        <v>Very High</v>
      </c>
      <c r="T625" s="3" t="str" cm="1">
        <f t="array" ref="T625">_xlfn.IFS(B625 &gt;= 2005, "Post-2005", B625 &gt;= 2000, "2000-2004", TRUE, "Pre-2000")</f>
        <v>Post-2005</v>
      </c>
    </row>
    <row r="626" spans="1:20" x14ac:dyDescent="0.85">
      <c r="A626" s="1">
        <v>41164</v>
      </c>
      <c r="B626" t="s">
        <v>33</v>
      </c>
      <c r="C626" t="s">
        <v>1300</v>
      </c>
      <c r="D626" t="s">
        <v>1301</v>
      </c>
      <c r="E626" t="s">
        <v>42</v>
      </c>
      <c r="F626" t="s">
        <v>43</v>
      </c>
      <c r="G626" t="s">
        <v>44</v>
      </c>
      <c r="H626">
        <v>2000</v>
      </c>
      <c r="I626" s="2">
        <v>3826286.59</v>
      </c>
      <c r="J626" s="2">
        <v>0</v>
      </c>
      <c r="K626" s="2">
        <v>3826286.59</v>
      </c>
      <c r="L626" t="s">
        <v>18</v>
      </c>
      <c r="M626" s="3" t="b">
        <f>trust_funds5[[#This Row],[Contributions Outstanding (USD)]]=0</f>
        <v>1</v>
      </c>
      <c r="N626" s="3" t="str">
        <f t="shared" si="45"/>
        <v>Outstanding</v>
      </c>
      <c r="O626" s="3" t="str">
        <f t="shared" si="46"/>
        <v>High Contribution &amp; Recent</v>
      </c>
      <c r="P626" s="3" t="str">
        <f t="shared" si="47"/>
        <v>Other</v>
      </c>
      <c r="Q626" s="3" t="str">
        <f t="shared" si="48"/>
        <v>Other</v>
      </c>
      <c r="R626" s="3" t="str">
        <f t="shared" si="49"/>
        <v>Not LCLS</v>
      </c>
      <c r="S626" s="3" t="str" cm="1">
        <f t="array" ref="S626">_xlfn.IFS(G626 &gt; 5000000, "Very High", G626 &gt; 1000000, "High", G626 &gt; 500000, "Medium", TRUE, "Low")</f>
        <v>Very High</v>
      </c>
      <c r="T626" s="3" t="str" cm="1">
        <f t="array" ref="T626">_xlfn.IFS(B626 &gt;= 2005, "Post-2005", B626 &gt;= 2000, "2000-2004", TRUE, "Pre-2000")</f>
        <v>Post-2005</v>
      </c>
    </row>
    <row r="627" spans="1:20" x14ac:dyDescent="0.85">
      <c r="A627" s="1">
        <v>41164</v>
      </c>
      <c r="B627" t="s">
        <v>33</v>
      </c>
      <c r="C627" t="s">
        <v>1302</v>
      </c>
      <c r="D627" t="s">
        <v>1303</v>
      </c>
      <c r="E627" t="s">
        <v>42</v>
      </c>
      <c r="F627" t="s">
        <v>43</v>
      </c>
      <c r="G627" t="s">
        <v>44</v>
      </c>
      <c r="H627">
        <v>2000</v>
      </c>
      <c r="I627" s="2">
        <v>2828854.31</v>
      </c>
      <c r="J627" s="2">
        <v>0</v>
      </c>
      <c r="K627" s="2">
        <v>2828854.31</v>
      </c>
      <c r="L627" t="s">
        <v>18</v>
      </c>
      <c r="M627" s="3" t="b">
        <f>trust_funds5[[#This Row],[Contributions Outstanding (USD)]]=0</f>
        <v>1</v>
      </c>
      <c r="N627" s="3" t="str">
        <f t="shared" si="45"/>
        <v>Outstanding</v>
      </c>
      <c r="O627" s="3" t="str">
        <f t="shared" si="46"/>
        <v>High Contribution &amp; Recent</v>
      </c>
      <c r="P627" s="3" t="str">
        <f t="shared" si="47"/>
        <v>Other</v>
      </c>
      <c r="Q627" s="3" t="str">
        <f t="shared" si="48"/>
        <v>Other</v>
      </c>
      <c r="R627" s="3" t="str">
        <f t="shared" si="49"/>
        <v>Not LCLS</v>
      </c>
      <c r="S627" s="3" t="str" cm="1">
        <f t="array" ref="S627">_xlfn.IFS(G627 &gt; 5000000, "Very High", G627 &gt; 1000000, "High", G627 &gt; 500000, "Medium", TRUE, "Low")</f>
        <v>Very High</v>
      </c>
      <c r="T627" s="3" t="str" cm="1">
        <f t="array" ref="T627">_xlfn.IFS(B627 &gt;= 2005, "Post-2005", B627 &gt;= 2000, "2000-2004", TRUE, "Pre-2000")</f>
        <v>Post-2005</v>
      </c>
    </row>
    <row r="628" spans="1:20" x14ac:dyDescent="0.85">
      <c r="A628" s="1">
        <v>41164</v>
      </c>
      <c r="B628" t="s">
        <v>33</v>
      </c>
      <c r="C628" t="s">
        <v>1304</v>
      </c>
      <c r="D628" t="s">
        <v>1305</v>
      </c>
      <c r="E628" t="s">
        <v>42</v>
      </c>
      <c r="F628" t="s">
        <v>43</v>
      </c>
      <c r="G628" t="s">
        <v>44</v>
      </c>
      <c r="H628">
        <v>2000</v>
      </c>
      <c r="I628" s="2">
        <v>3826202.22</v>
      </c>
      <c r="J628" s="2">
        <v>0</v>
      </c>
      <c r="K628" s="2">
        <v>3826202.22</v>
      </c>
      <c r="L628" t="s">
        <v>18</v>
      </c>
      <c r="M628" s="3" t="b">
        <f>trust_funds5[[#This Row],[Contributions Outstanding (USD)]]=0</f>
        <v>1</v>
      </c>
      <c r="N628" s="3" t="str">
        <f t="shared" si="45"/>
        <v>Outstanding</v>
      </c>
      <c r="O628" s="3" t="str">
        <f t="shared" si="46"/>
        <v>High Contribution &amp; Recent</v>
      </c>
      <c r="P628" s="3" t="str">
        <f t="shared" si="47"/>
        <v>Other</v>
      </c>
      <c r="Q628" s="3" t="str">
        <f t="shared" si="48"/>
        <v>Other</v>
      </c>
      <c r="R628" s="3" t="str">
        <f t="shared" si="49"/>
        <v>Not LCLS</v>
      </c>
      <c r="S628" s="3" t="str" cm="1">
        <f t="array" ref="S628">_xlfn.IFS(G628 &gt; 5000000, "Very High", G628 &gt; 1000000, "High", G628 &gt; 500000, "Medium", TRUE, "Low")</f>
        <v>Very High</v>
      </c>
      <c r="T628" s="3" t="str" cm="1">
        <f t="array" ref="T628">_xlfn.IFS(B628 &gt;= 2005, "Post-2005", B628 &gt;= 2000, "2000-2004", TRUE, "Pre-2000")</f>
        <v>Post-2005</v>
      </c>
    </row>
    <row r="629" spans="1:20" x14ac:dyDescent="0.85">
      <c r="A629" s="1">
        <v>41164</v>
      </c>
      <c r="B629" t="s">
        <v>12</v>
      </c>
      <c r="C629" t="s">
        <v>1306</v>
      </c>
      <c r="D629" t="s">
        <v>1307</v>
      </c>
      <c r="E629" t="s">
        <v>102</v>
      </c>
      <c r="F629" t="s">
        <v>103</v>
      </c>
      <c r="G629" t="s">
        <v>104</v>
      </c>
      <c r="H629">
        <v>2000</v>
      </c>
      <c r="I629" s="2">
        <v>47462646.899999999</v>
      </c>
      <c r="J629" s="2">
        <v>0</v>
      </c>
      <c r="K629" s="2">
        <v>47462646.899999999</v>
      </c>
      <c r="L629" t="s">
        <v>18</v>
      </c>
      <c r="M629" s="3" t="b">
        <f>trust_funds5[[#This Row],[Contributions Outstanding (USD)]]=0</f>
        <v>1</v>
      </c>
      <c r="N629" s="3" t="str">
        <f t="shared" si="45"/>
        <v>Outstanding</v>
      </c>
      <c r="O629" s="3" t="str">
        <f t="shared" si="46"/>
        <v>High Contribution &amp; Recent</v>
      </c>
      <c r="P629" s="3" t="str">
        <f t="shared" si="47"/>
        <v>Other</v>
      </c>
      <c r="Q629" s="3" t="str">
        <f t="shared" si="48"/>
        <v>Other</v>
      </c>
      <c r="R629" s="3" t="str">
        <f t="shared" si="49"/>
        <v>Not LCLS</v>
      </c>
      <c r="S629" s="3" t="str" cm="1">
        <f t="array" ref="S629">_xlfn.IFS(G629 &gt; 5000000, "Very High", G629 &gt; 1000000, "High", G629 &gt; 500000, "Medium", TRUE, "Low")</f>
        <v>Very High</v>
      </c>
      <c r="T629" s="3" t="str" cm="1">
        <f t="array" ref="T629">_xlfn.IFS(B629 &gt;= 2005, "Post-2005", B629 &gt;= 2000, "2000-2004", TRUE, "Pre-2000")</f>
        <v>Post-2005</v>
      </c>
    </row>
    <row r="630" spans="1:20" x14ac:dyDescent="0.85">
      <c r="A630" s="1">
        <v>41164</v>
      </c>
      <c r="B630" t="s">
        <v>12</v>
      </c>
      <c r="C630" t="s">
        <v>1308</v>
      </c>
      <c r="D630" t="s">
        <v>1309</v>
      </c>
      <c r="E630" t="s">
        <v>119</v>
      </c>
      <c r="F630" t="s">
        <v>120</v>
      </c>
      <c r="G630" t="s">
        <v>121</v>
      </c>
      <c r="H630">
        <v>2000</v>
      </c>
      <c r="I630" s="2">
        <v>18008818.969999999</v>
      </c>
      <c r="J630" s="2">
        <v>0</v>
      </c>
      <c r="K630" s="2">
        <v>18008818.969999999</v>
      </c>
      <c r="L630" t="s">
        <v>18</v>
      </c>
      <c r="M630" s="3" t="b">
        <f>trust_funds5[[#This Row],[Contributions Outstanding (USD)]]=0</f>
        <v>1</v>
      </c>
      <c r="N630" s="3" t="str">
        <f t="shared" si="45"/>
        <v>Outstanding</v>
      </c>
      <c r="O630" s="3" t="str">
        <f t="shared" si="46"/>
        <v>High Contribution &amp; Recent</v>
      </c>
      <c r="P630" s="3" t="str">
        <f t="shared" si="47"/>
        <v>Other</v>
      </c>
      <c r="Q630" s="3" t="str">
        <f t="shared" si="48"/>
        <v>Other</v>
      </c>
      <c r="R630" s="3" t="str">
        <f t="shared" si="49"/>
        <v>Not LCLS</v>
      </c>
      <c r="S630" s="3" t="str" cm="1">
        <f t="array" ref="S630">_xlfn.IFS(G630 &gt; 5000000, "Very High", G630 &gt; 1000000, "High", G630 &gt; 500000, "Medium", TRUE, "Low")</f>
        <v>Very High</v>
      </c>
      <c r="T630" s="3" t="str" cm="1">
        <f t="array" ref="T630">_xlfn.IFS(B630 &gt;= 2005, "Post-2005", B630 &gt;= 2000, "2000-2004", TRUE, "Pre-2000")</f>
        <v>Post-2005</v>
      </c>
    </row>
    <row r="631" spans="1:20" x14ac:dyDescent="0.85">
      <c r="A631" s="1">
        <v>41164</v>
      </c>
      <c r="B631" t="s">
        <v>12</v>
      </c>
      <c r="C631" t="s">
        <v>1310</v>
      </c>
      <c r="D631" t="s">
        <v>1311</v>
      </c>
      <c r="E631" t="s">
        <v>119</v>
      </c>
      <c r="F631" t="s">
        <v>120</v>
      </c>
      <c r="G631" t="s">
        <v>121</v>
      </c>
      <c r="H631">
        <v>2000</v>
      </c>
      <c r="I631" s="2">
        <v>2350364.7200000002</v>
      </c>
      <c r="J631" s="2">
        <v>0</v>
      </c>
      <c r="K631" s="2">
        <v>2350364.7200000002</v>
      </c>
      <c r="L631" t="s">
        <v>18</v>
      </c>
      <c r="M631" s="3" t="b">
        <f>trust_funds5[[#This Row],[Contributions Outstanding (USD)]]=0</f>
        <v>1</v>
      </c>
      <c r="N631" s="3" t="str">
        <f t="shared" si="45"/>
        <v>Outstanding</v>
      </c>
      <c r="O631" s="3" t="str">
        <f t="shared" si="46"/>
        <v>High Contribution &amp; Recent</v>
      </c>
      <c r="P631" s="3" t="str">
        <f t="shared" si="47"/>
        <v>Other</v>
      </c>
      <c r="Q631" s="3" t="str">
        <f t="shared" si="48"/>
        <v>Other</v>
      </c>
      <c r="R631" s="3" t="str">
        <f t="shared" si="49"/>
        <v>Not LCLS</v>
      </c>
      <c r="S631" s="3" t="str" cm="1">
        <f t="array" ref="S631">_xlfn.IFS(G631 &gt; 5000000, "Very High", G631 &gt; 1000000, "High", G631 &gt; 500000, "Medium", TRUE, "Low")</f>
        <v>Very High</v>
      </c>
      <c r="T631" s="3" t="str" cm="1">
        <f t="array" ref="T631">_xlfn.IFS(B631 &gt;= 2005, "Post-2005", B631 &gt;= 2000, "2000-2004", TRUE, "Pre-2000")</f>
        <v>Post-2005</v>
      </c>
    </row>
    <row r="632" spans="1:20" x14ac:dyDescent="0.85">
      <c r="A632" s="1">
        <v>41164</v>
      </c>
      <c r="B632" t="s">
        <v>12</v>
      </c>
      <c r="C632" t="s">
        <v>1312</v>
      </c>
      <c r="D632" t="s">
        <v>1313</v>
      </c>
      <c r="E632" t="s">
        <v>70</v>
      </c>
      <c r="F632" t="s">
        <v>71</v>
      </c>
      <c r="G632" t="s">
        <v>1314</v>
      </c>
      <c r="H632">
        <v>2000</v>
      </c>
      <c r="I632" s="2">
        <v>335715</v>
      </c>
      <c r="J632" s="2">
        <v>0</v>
      </c>
      <c r="K632" s="2">
        <v>335715</v>
      </c>
      <c r="L632" t="s">
        <v>18</v>
      </c>
      <c r="M632" s="3" t="b">
        <f>trust_funds5[[#This Row],[Contributions Outstanding (USD)]]=0</f>
        <v>1</v>
      </c>
      <c r="N632" s="3" t="str">
        <f t="shared" si="45"/>
        <v>Outstanding</v>
      </c>
      <c r="O632" s="3" t="str">
        <f t="shared" si="46"/>
        <v>High Contribution &amp; Recent</v>
      </c>
      <c r="P632" s="3" t="str">
        <f t="shared" si="47"/>
        <v>Other</v>
      </c>
      <c r="Q632" s="3" t="str">
        <f t="shared" si="48"/>
        <v>Other</v>
      </c>
      <c r="R632" s="3" t="str">
        <f t="shared" si="49"/>
        <v>Not LCLS</v>
      </c>
      <c r="S632" s="3" t="str" cm="1">
        <f t="array" ref="S632">_xlfn.IFS(G632 &gt; 5000000, "Very High", G632 &gt; 1000000, "High", G632 &gt; 500000, "Medium", TRUE, "Low")</f>
        <v>Very High</v>
      </c>
      <c r="T632" s="3" t="str" cm="1">
        <f t="array" ref="T632">_xlfn.IFS(B632 &gt;= 2005, "Post-2005", B632 &gt;= 2000, "2000-2004", TRUE, "Pre-2000")</f>
        <v>Post-2005</v>
      </c>
    </row>
    <row r="633" spans="1:20" x14ac:dyDescent="0.85">
      <c r="A633" s="1">
        <v>41164</v>
      </c>
      <c r="B633" t="s">
        <v>12</v>
      </c>
      <c r="C633" t="s">
        <v>1315</v>
      </c>
      <c r="D633" t="s">
        <v>1313</v>
      </c>
      <c r="E633" t="s">
        <v>21</v>
      </c>
      <c r="F633" t="s">
        <v>22</v>
      </c>
      <c r="G633" t="s">
        <v>23</v>
      </c>
      <c r="H633">
        <v>2000</v>
      </c>
      <c r="I633" s="2">
        <v>337285</v>
      </c>
      <c r="J633" s="2">
        <v>0</v>
      </c>
      <c r="K633" s="2">
        <v>337285</v>
      </c>
      <c r="L633" t="s">
        <v>18</v>
      </c>
      <c r="M633" s="3" t="b">
        <f>trust_funds5[[#This Row],[Contributions Outstanding (USD)]]=0</f>
        <v>1</v>
      </c>
      <c r="N633" s="3" t="str">
        <f t="shared" si="45"/>
        <v>Outstanding</v>
      </c>
      <c r="O633" s="3" t="str">
        <f t="shared" si="46"/>
        <v>High Contribution &amp; Recent</v>
      </c>
      <c r="P633" s="3" t="str">
        <f t="shared" si="47"/>
        <v>Other</v>
      </c>
      <c r="Q633" s="3" t="str">
        <f t="shared" si="48"/>
        <v>Other</v>
      </c>
      <c r="R633" s="3" t="str">
        <f t="shared" si="49"/>
        <v>Not LCLS</v>
      </c>
      <c r="S633" s="3" t="str" cm="1">
        <f t="array" ref="S633">_xlfn.IFS(G633 &gt; 5000000, "Very High", G633 &gt; 1000000, "High", G633 &gt; 500000, "Medium", TRUE, "Low")</f>
        <v>Very High</v>
      </c>
      <c r="T633" s="3" t="str" cm="1">
        <f t="array" ref="T633">_xlfn.IFS(B633 &gt;= 2005, "Post-2005", B633 &gt;= 2000, "2000-2004", TRUE, "Pre-2000")</f>
        <v>Post-2005</v>
      </c>
    </row>
    <row r="634" spans="1:20" x14ac:dyDescent="0.85">
      <c r="A634" s="1">
        <v>41164</v>
      </c>
      <c r="B634" t="s">
        <v>12</v>
      </c>
      <c r="C634" t="s">
        <v>1316</v>
      </c>
      <c r="D634" t="s">
        <v>1317</v>
      </c>
      <c r="E634" t="s">
        <v>102</v>
      </c>
      <c r="F634" t="s">
        <v>103</v>
      </c>
      <c r="G634" t="s">
        <v>104</v>
      </c>
      <c r="H634">
        <v>2000</v>
      </c>
      <c r="I634" s="2">
        <v>15812526.68</v>
      </c>
      <c r="J634" s="2">
        <v>0</v>
      </c>
      <c r="K634" s="2">
        <v>15812526.68</v>
      </c>
      <c r="L634" t="s">
        <v>18</v>
      </c>
      <c r="M634" s="3" t="b">
        <f>trust_funds5[[#This Row],[Contributions Outstanding (USD)]]=0</f>
        <v>1</v>
      </c>
      <c r="N634" s="3" t="str">
        <f t="shared" si="45"/>
        <v>Outstanding</v>
      </c>
      <c r="O634" s="3" t="str">
        <f t="shared" si="46"/>
        <v>High Contribution &amp; Recent</v>
      </c>
      <c r="P634" s="3" t="str">
        <f t="shared" si="47"/>
        <v>Other</v>
      </c>
      <c r="Q634" s="3" t="str">
        <f t="shared" si="48"/>
        <v>Other</v>
      </c>
      <c r="R634" s="3" t="str">
        <f t="shared" si="49"/>
        <v>Not LCLS</v>
      </c>
      <c r="S634" s="3" t="str" cm="1">
        <f t="array" ref="S634">_xlfn.IFS(G634 &gt; 5000000, "Very High", G634 &gt; 1000000, "High", G634 &gt; 500000, "Medium", TRUE, "Low")</f>
        <v>Very High</v>
      </c>
      <c r="T634" s="3" t="str" cm="1">
        <f t="array" ref="T634">_xlfn.IFS(B634 &gt;= 2005, "Post-2005", B634 &gt;= 2000, "2000-2004", TRUE, "Pre-2000")</f>
        <v>Post-2005</v>
      </c>
    </row>
    <row r="635" spans="1:20" x14ac:dyDescent="0.85">
      <c r="A635" s="1">
        <v>41164</v>
      </c>
      <c r="B635" t="s">
        <v>33</v>
      </c>
      <c r="C635" t="s">
        <v>1318</v>
      </c>
      <c r="D635" t="s">
        <v>1319</v>
      </c>
      <c r="E635" t="s">
        <v>42</v>
      </c>
      <c r="F635" t="s">
        <v>43</v>
      </c>
      <c r="G635" t="s">
        <v>44</v>
      </c>
      <c r="H635">
        <v>2000</v>
      </c>
      <c r="I635" s="2">
        <v>1913143.29</v>
      </c>
      <c r="J635" s="2">
        <v>0</v>
      </c>
      <c r="K635" s="2">
        <v>1913143.29</v>
      </c>
      <c r="L635" t="s">
        <v>18</v>
      </c>
      <c r="M635" s="3" t="b">
        <f>trust_funds5[[#This Row],[Contributions Outstanding (USD)]]=0</f>
        <v>1</v>
      </c>
      <c r="N635" s="3" t="str">
        <f t="shared" si="45"/>
        <v>Outstanding</v>
      </c>
      <c r="O635" s="3" t="str">
        <f t="shared" si="46"/>
        <v>High Contribution &amp; Recent</v>
      </c>
      <c r="P635" s="3" t="str">
        <f t="shared" si="47"/>
        <v>Other</v>
      </c>
      <c r="Q635" s="3" t="str">
        <f t="shared" si="48"/>
        <v>Other</v>
      </c>
      <c r="R635" s="3" t="str">
        <f t="shared" si="49"/>
        <v>Not LCLS</v>
      </c>
      <c r="S635" s="3" t="str" cm="1">
        <f t="array" ref="S635">_xlfn.IFS(G635 &gt; 5000000, "Very High", G635 &gt; 1000000, "High", G635 &gt; 500000, "Medium", TRUE, "Low")</f>
        <v>Very High</v>
      </c>
      <c r="T635" s="3" t="str" cm="1">
        <f t="array" ref="T635">_xlfn.IFS(B635 &gt;= 2005, "Post-2005", B635 &gt;= 2000, "2000-2004", TRUE, "Pre-2000")</f>
        <v>Post-2005</v>
      </c>
    </row>
    <row r="636" spans="1:20" x14ac:dyDescent="0.85">
      <c r="A636" s="1">
        <v>41164</v>
      </c>
      <c r="B636" t="s">
        <v>12</v>
      </c>
      <c r="C636" t="s">
        <v>1320</v>
      </c>
      <c r="D636" t="s">
        <v>1319</v>
      </c>
      <c r="E636" t="s">
        <v>42</v>
      </c>
      <c r="F636" t="s">
        <v>43</v>
      </c>
      <c r="G636" t="s">
        <v>44</v>
      </c>
      <c r="H636">
        <v>2000</v>
      </c>
      <c r="I636" s="2">
        <v>2550857.73</v>
      </c>
      <c r="J636" s="2">
        <v>0</v>
      </c>
      <c r="K636" s="2">
        <v>2550857.73</v>
      </c>
      <c r="L636" t="s">
        <v>18</v>
      </c>
      <c r="M636" s="3" t="b">
        <f>trust_funds5[[#This Row],[Contributions Outstanding (USD)]]=0</f>
        <v>1</v>
      </c>
      <c r="N636" s="3" t="str">
        <f t="shared" si="45"/>
        <v>Outstanding</v>
      </c>
      <c r="O636" s="3" t="str">
        <f t="shared" si="46"/>
        <v>High Contribution &amp; Recent</v>
      </c>
      <c r="P636" s="3" t="str">
        <f t="shared" si="47"/>
        <v>Other</v>
      </c>
      <c r="Q636" s="3" t="str">
        <f t="shared" si="48"/>
        <v>Other</v>
      </c>
      <c r="R636" s="3" t="str">
        <f t="shared" si="49"/>
        <v>Not LCLS</v>
      </c>
      <c r="S636" s="3" t="str" cm="1">
        <f t="array" ref="S636">_xlfn.IFS(G636 &gt; 5000000, "Very High", G636 &gt; 1000000, "High", G636 &gt; 500000, "Medium", TRUE, "Low")</f>
        <v>Very High</v>
      </c>
      <c r="T636" s="3" t="str" cm="1">
        <f t="array" ref="T636">_xlfn.IFS(B636 &gt;= 2005, "Post-2005", B636 &gt;= 2000, "2000-2004", TRUE, "Pre-2000")</f>
        <v>Post-2005</v>
      </c>
    </row>
    <row r="637" spans="1:20" x14ac:dyDescent="0.85">
      <c r="A637" s="1">
        <v>41164</v>
      </c>
      <c r="B637" t="s">
        <v>12</v>
      </c>
      <c r="C637" t="s">
        <v>1321</v>
      </c>
      <c r="D637" t="s">
        <v>1322</v>
      </c>
      <c r="E637" t="s">
        <v>42</v>
      </c>
      <c r="F637" t="s">
        <v>43</v>
      </c>
      <c r="G637" t="s">
        <v>44</v>
      </c>
      <c r="H637">
        <v>2000</v>
      </c>
      <c r="I637" s="2">
        <v>3275252.19</v>
      </c>
      <c r="J637" s="2">
        <v>0</v>
      </c>
      <c r="K637" s="2">
        <v>3275252.19</v>
      </c>
      <c r="L637" t="s">
        <v>18</v>
      </c>
      <c r="M637" s="3" t="b">
        <f>trust_funds5[[#This Row],[Contributions Outstanding (USD)]]=0</f>
        <v>1</v>
      </c>
      <c r="N637" s="3" t="str">
        <f t="shared" si="45"/>
        <v>Outstanding</v>
      </c>
      <c r="O637" s="3" t="str">
        <f t="shared" si="46"/>
        <v>High Contribution &amp; Recent</v>
      </c>
      <c r="P637" s="3" t="str">
        <f t="shared" si="47"/>
        <v>Other</v>
      </c>
      <c r="Q637" s="3" t="str">
        <f t="shared" si="48"/>
        <v>Other</v>
      </c>
      <c r="R637" s="3" t="str">
        <f t="shared" si="49"/>
        <v>Not LCLS</v>
      </c>
      <c r="S637" s="3" t="str" cm="1">
        <f t="array" ref="S637">_xlfn.IFS(G637 &gt; 5000000, "Very High", G637 &gt; 1000000, "High", G637 &gt; 500000, "Medium", TRUE, "Low")</f>
        <v>Very High</v>
      </c>
      <c r="T637" s="3" t="str" cm="1">
        <f t="array" ref="T637">_xlfn.IFS(B637 &gt;= 2005, "Post-2005", B637 &gt;= 2000, "2000-2004", TRUE, "Pre-2000")</f>
        <v>Post-2005</v>
      </c>
    </row>
    <row r="638" spans="1:20" x14ac:dyDescent="0.85">
      <c r="A638" s="1">
        <v>41164</v>
      </c>
      <c r="B638" t="s">
        <v>12</v>
      </c>
      <c r="C638" t="s">
        <v>1323</v>
      </c>
      <c r="D638" t="s">
        <v>1324</v>
      </c>
      <c r="E638" t="s">
        <v>235</v>
      </c>
      <c r="F638" t="s">
        <v>236</v>
      </c>
      <c r="G638" t="s">
        <v>237</v>
      </c>
      <c r="H638">
        <v>2000</v>
      </c>
      <c r="I638" s="2">
        <v>1848916.84</v>
      </c>
      <c r="J638" s="2">
        <v>0</v>
      </c>
      <c r="K638" s="2">
        <v>1848916.84</v>
      </c>
      <c r="L638" t="s">
        <v>18</v>
      </c>
      <c r="M638" s="3" t="b">
        <f>trust_funds5[[#This Row],[Contributions Outstanding (USD)]]=0</f>
        <v>1</v>
      </c>
      <c r="N638" s="3" t="str">
        <f t="shared" si="45"/>
        <v>Outstanding</v>
      </c>
      <c r="O638" s="3" t="str">
        <f t="shared" si="46"/>
        <v>High Contribution &amp; Recent</v>
      </c>
      <c r="P638" s="3" t="str">
        <f t="shared" si="47"/>
        <v>Other</v>
      </c>
      <c r="Q638" s="3" t="str">
        <f t="shared" si="48"/>
        <v>Other</v>
      </c>
      <c r="R638" s="3" t="str">
        <f t="shared" si="49"/>
        <v>Not LCLS</v>
      </c>
      <c r="S638" s="3" t="str" cm="1">
        <f t="array" ref="S638">_xlfn.IFS(G638 &gt; 5000000, "Very High", G638 &gt; 1000000, "High", G638 &gt; 500000, "Medium", TRUE, "Low")</f>
        <v>Very High</v>
      </c>
      <c r="T638" s="3" t="str" cm="1">
        <f t="array" ref="T638">_xlfn.IFS(B638 &gt;= 2005, "Post-2005", B638 &gt;= 2000, "2000-2004", TRUE, "Pre-2000")</f>
        <v>Post-2005</v>
      </c>
    </row>
    <row r="639" spans="1:20" x14ac:dyDescent="0.85">
      <c r="A639" s="1">
        <v>41164</v>
      </c>
      <c r="B639" t="s">
        <v>12</v>
      </c>
      <c r="C639" t="s">
        <v>1325</v>
      </c>
      <c r="D639" t="s">
        <v>1326</v>
      </c>
      <c r="E639" t="s">
        <v>235</v>
      </c>
      <c r="F639" t="s">
        <v>236</v>
      </c>
      <c r="G639" t="s">
        <v>237</v>
      </c>
      <c r="H639">
        <v>2000</v>
      </c>
      <c r="I639" s="2">
        <v>8217408.1600000001</v>
      </c>
      <c r="J639" s="2">
        <v>0</v>
      </c>
      <c r="K639" s="2">
        <v>8217408.1600000001</v>
      </c>
      <c r="L639" t="s">
        <v>18</v>
      </c>
      <c r="M639" s="3" t="b">
        <f>trust_funds5[[#This Row],[Contributions Outstanding (USD)]]=0</f>
        <v>1</v>
      </c>
      <c r="N639" s="3" t="str">
        <f t="shared" si="45"/>
        <v>Outstanding</v>
      </c>
      <c r="O639" s="3" t="str">
        <f t="shared" si="46"/>
        <v>High Contribution &amp; Recent</v>
      </c>
      <c r="P639" s="3" t="str">
        <f t="shared" si="47"/>
        <v>Other</v>
      </c>
      <c r="Q639" s="3" t="str">
        <f t="shared" si="48"/>
        <v>Other</v>
      </c>
      <c r="R639" s="3" t="str">
        <f t="shared" si="49"/>
        <v>Not LCLS</v>
      </c>
      <c r="S639" s="3" t="str" cm="1">
        <f t="array" ref="S639">_xlfn.IFS(G639 &gt; 5000000, "Very High", G639 &gt; 1000000, "High", G639 &gt; 500000, "Medium", TRUE, "Low")</f>
        <v>Very High</v>
      </c>
      <c r="T639" s="3" t="str" cm="1">
        <f t="array" ref="T639">_xlfn.IFS(B639 &gt;= 2005, "Post-2005", B639 &gt;= 2000, "2000-2004", TRUE, "Pre-2000")</f>
        <v>Post-2005</v>
      </c>
    </row>
    <row r="640" spans="1:20" x14ac:dyDescent="0.85">
      <c r="A640" s="1">
        <v>41164</v>
      </c>
      <c r="B640" t="s">
        <v>12</v>
      </c>
      <c r="C640" t="s">
        <v>1327</v>
      </c>
      <c r="D640" t="s">
        <v>1328</v>
      </c>
      <c r="E640" t="s">
        <v>200</v>
      </c>
      <c r="F640" t="s">
        <v>201</v>
      </c>
      <c r="G640" t="s">
        <v>202</v>
      </c>
      <c r="H640">
        <v>2000</v>
      </c>
      <c r="I640" s="2">
        <v>970685.3</v>
      </c>
      <c r="J640" s="2">
        <v>0</v>
      </c>
      <c r="K640" s="2">
        <v>970685.3</v>
      </c>
      <c r="L640" t="s">
        <v>18</v>
      </c>
      <c r="M640" s="3" t="b">
        <f>trust_funds5[[#This Row],[Contributions Outstanding (USD)]]=0</f>
        <v>1</v>
      </c>
      <c r="N640" s="3" t="str">
        <f t="shared" si="45"/>
        <v>Outstanding</v>
      </c>
      <c r="O640" s="3" t="str">
        <f t="shared" si="46"/>
        <v>High Contribution &amp; Recent</v>
      </c>
      <c r="P640" s="3" t="str">
        <f t="shared" si="47"/>
        <v>Other</v>
      </c>
      <c r="Q640" s="3" t="str">
        <f t="shared" si="48"/>
        <v>Other</v>
      </c>
      <c r="R640" s="3" t="str">
        <f t="shared" si="49"/>
        <v>Not LCLS</v>
      </c>
      <c r="S640" s="3" t="str" cm="1">
        <f t="array" ref="S640">_xlfn.IFS(G640 &gt; 5000000, "Very High", G640 &gt; 1000000, "High", G640 &gt; 500000, "Medium", TRUE, "Low")</f>
        <v>Very High</v>
      </c>
      <c r="T640" s="3" t="str" cm="1">
        <f t="array" ref="T640">_xlfn.IFS(B640 &gt;= 2005, "Post-2005", B640 &gt;= 2000, "2000-2004", TRUE, "Pre-2000")</f>
        <v>Post-2005</v>
      </c>
    </row>
    <row r="641" spans="1:20" x14ac:dyDescent="0.85">
      <c r="A641" s="1">
        <v>41164</v>
      </c>
      <c r="B641" t="s">
        <v>538</v>
      </c>
      <c r="C641" t="s">
        <v>1329</v>
      </c>
      <c r="D641" t="s">
        <v>1330</v>
      </c>
      <c r="E641" t="s">
        <v>56</v>
      </c>
      <c r="F641" t="s">
        <v>57</v>
      </c>
      <c r="G641" t="s">
        <v>58</v>
      </c>
      <c r="H641">
        <v>2000</v>
      </c>
      <c r="I641" s="2">
        <v>2508361.25</v>
      </c>
      <c r="J641" s="2">
        <v>0</v>
      </c>
      <c r="K641" s="2">
        <v>2508361.25</v>
      </c>
      <c r="L641" t="s">
        <v>116</v>
      </c>
      <c r="M641" s="3" t="b">
        <f>trust_funds5[[#This Row],[Contributions Outstanding (USD)]]=0</f>
        <v>1</v>
      </c>
      <c r="N641" s="3" t="str">
        <f t="shared" si="45"/>
        <v>Outstanding</v>
      </c>
      <c r="O641" s="3" t="str">
        <f t="shared" si="46"/>
        <v>High Contribution &amp; Recent</v>
      </c>
      <c r="P641" s="3" t="str">
        <f t="shared" si="47"/>
        <v>Other</v>
      </c>
      <c r="Q641" s="3" t="str">
        <f t="shared" si="48"/>
        <v>Other</v>
      </c>
      <c r="R641" s="3" t="str">
        <f t="shared" si="49"/>
        <v>Not LCLS</v>
      </c>
      <c r="S641" s="3" t="str" cm="1">
        <f t="array" ref="S641">_xlfn.IFS(G641 &gt; 5000000, "Very High", G641 &gt; 1000000, "High", G641 &gt; 500000, "Medium", TRUE, "Low")</f>
        <v>Very High</v>
      </c>
      <c r="T641" s="3" t="str" cm="1">
        <f t="array" ref="T641">_xlfn.IFS(B641 &gt;= 2005, "Post-2005", B641 &gt;= 2000, "2000-2004", TRUE, "Pre-2000")</f>
        <v>Post-2005</v>
      </c>
    </row>
    <row r="642" spans="1:20" x14ac:dyDescent="0.85">
      <c r="A642" s="1">
        <v>41164</v>
      </c>
      <c r="B642" t="s">
        <v>538</v>
      </c>
      <c r="C642" t="s">
        <v>1329</v>
      </c>
      <c r="D642" t="s">
        <v>1330</v>
      </c>
      <c r="E642" t="s">
        <v>15</v>
      </c>
      <c r="F642" t="s">
        <v>16</v>
      </c>
      <c r="G642" t="s">
        <v>17</v>
      </c>
      <c r="H642">
        <v>2000</v>
      </c>
      <c r="I642" s="2">
        <v>1661278.29</v>
      </c>
      <c r="J642" s="2">
        <v>19772.349999999999</v>
      </c>
      <c r="K642" s="2">
        <v>1681050.64</v>
      </c>
      <c r="L642" t="s">
        <v>116</v>
      </c>
      <c r="M642" s="3" t="b">
        <f>trust_funds5[[#This Row],[Contributions Outstanding (USD)]]=0</f>
        <v>0</v>
      </c>
      <c r="N642" s="3" t="str">
        <f t="shared" ref="N642:N705" si="50">IF(D642 &gt; 0, "Outstanding", "No Outstanding")</f>
        <v>Outstanding</v>
      </c>
      <c r="O642" s="3" t="str">
        <f t="shared" ref="O642:O705" si="51">IF(AND(C642 &gt; 1000000, B642 &gt; 2000), "High Contribution &amp; Recent", "Other")</f>
        <v>High Contribution &amp; Recent</v>
      </c>
      <c r="P642" s="3" t="str">
        <f t="shared" ref="P642:P705" si="52">IF(AND(B642 = 2000, E642 = "Canada"), "Year 2000, Canada", "Other")</f>
        <v>Other</v>
      </c>
      <c r="Q642" s="3" t="str">
        <f t="shared" ref="Q642:Q705" si="53">IF(OR(E642 = "Canada", E642 = "Sweden"), "Canada or Sweden", "Other")</f>
        <v>Other</v>
      </c>
      <c r="R642" s="3" t="str">
        <f t="shared" ref="R642:R705" si="54">IF(NOT(F642 = "LCLS"), "Not LCLS", "LCLS")</f>
        <v>Not LCLS</v>
      </c>
      <c r="S642" s="3" t="str" cm="1">
        <f t="array" ref="S642">_xlfn.IFS(G642 &gt; 5000000, "Very High", G642 &gt; 1000000, "High", G642 &gt; 500000, "Medium", TRUE, "Low")</f>
        <v>Very High</v>
      </c>
      <c r="T642" s="3" t="str" cm="1">
        <f t="array" ref="T642">_xlfn.IFS(B642 &gt;= 2005, "Post-2005", B642 &gt;= 2000, "2000-2004", TRUE, "Pre-2000")</f>
        <v>Post-2005</v>
      </c>
    </row>
    <row r="643" spans="1:20" x14ac:dyDescent="0.85">
      <c r="A643" s="1">
        <v>41164</v>
      </c>
      <c r="B643" t="s">
        <v>538</v>
      </c>
      <c r="C643" t="s">
        <v>1329</v>
      </c>
      <c r="D643" t="s">
        <v>1330</v>
      </c>
      <c r="E643" t="s">
        <v>70</v>
      </c>
      <c r="F643" t="s">
        <v>71</v>
      </c>
      <c r="G643" t="s">
        <v>72</v>
      </c>
      <c r="H643">
        <v>2000</v>
      </c>
      <c r="I643" s="2">
        <v>750000</v>
      </c>
      <c r="J643" s="2">
        <v>0</v>
      </c>
      <c r="K643" s="2">
        <v>750000</v>
      </c>
      <c r="L643" t="s">
        <v>116</v>
      </c>
      <c r="M643" s="3" t="b">
        <f>trust_funds5[[#This Row],[Contributions Outstanding (USD)]]=0</f>
        <v>1</v>
      </c>
      <c r="N643" s="3" t="str">
        <f t="shared" si="50"/>
        <v>Outstanding</v>
      </c>
      <c r="O643" s="3" t="str">
        <f t="shared" si="51"/>
        <v>High Contribution &amp; Recent</v>
      </c>
      <c r="P643" s="3" t="str">
        <f t="shared" si="52"/>
        <v>Other</v>
      </c>
      <c r="Q643" s="3" t="str">
        <f t="shared" si="53"/>
        <v>Other</v>
      </c>
      <c r="R643" s="3" t="str">
        <f t="shared" si="54"/>
        <v>Not LCLS</v>
      </c>
      <c r="S643" s="3" t="str" cm="1">
        <f t="array" ref="S643">_xlfn.IFS(G643 &gt; 5000000, "Very High", G643 &gt; 1000000, "High", G643 &gt; 500000, "Medium", TRUE, "Low")</f>
        <v>Very High</v>
      </c>
      <c r="T643" s="3" t="str" cm="1">
        <f t="array" ref="T643">_xlfn.IFS(B643 &gt;= 2005, "Post-2005", B643 &gt;= 2000, "2000-2004", TRUE, "Pre-2000")</f>
        <v>Post-2005</v>
      </c>
    </row>
    <row r="644" spans="1:20" x14ac:dyDescent="0.85">
      <c r="A644" s="1">
        <v>41164</v>
      </c>
      <c r="B644" t="s">
        <v>82</v>
      </c>
      <c r="C644" t="s">
        <v>1331</v>
      </c>
      <c r="D644" t="s">
        <v>1332</v>
      </c>
      <c r="E644" t="s">
        <v>288</v>
      </c>
      <c r="F644" t="s">
        <v>289</v>
      </c>
      <c r="G644" t="s">
        <v>290</v>
      </c>
      <c r="H644">
        <v>2000</v>
      </c>
      <c r="I644" s="2">
        <v>2006903.88</v>
      </c>
      <c r="J644" s="2">
        <v>0</v>
      </c>
      <c r="K644" s="2">
        <v>2006903.88</v>
      </c>
      <c r="L644" t="s">
        <v>18</v>
      </c>
      <c r="M644" s="3" t="b">
        <f>trust_funds5[[#This Row],[Contributions Outstanding (USD)]]=0</f>
        <v>1</v>
      </c>
      <c r="N644" s="3" t="str">
        <f t="shared" si="50"/>
        <v>Outstanding</v>
      </c>
      <c r="O644" s="3" t="str">
        <f t="shared" si="51"/>
        <v>High Contribution &amp; Recent</v>
      </c>
      <c r="P644" s="3" t="str">
        <f t="shared" si="52"/>
        <v>Other</v>
      </c>
      <c r="Q644" s="3" t="str">
        <f t="shared" si="53"/>
        <v>Other</v>
      </c>
      <c r="R644" s="3" t="str">
        <f t="shared" si="54"/>
        <v>Not LCLS</v>
      </c>
      <c r="S644" s="3" t="str" cm="1">
        <f t="array" ref="S644">_xlfn.IFS(G644 &gt; 5000000, "Very High", G644 &gt; 1000000, "High", G644 &gt; 500000, "Medium", TRUE, "Low")</f>
        <v>Very High</v>
      </c>
      <c r="T644" s="3" t="str" cm="1">
        <f t="array" ref="T644">_xlfn.IFS(B644 &gt;= 2005, "Post-2005", B644 &gt;= 2000, "2000-2004", TRUE, "Pre-2000")</f>
        <v>Post-2005</v>
      </c>
    </row>
    <row r="645" spans="1:20" x14ac:dyDescent="0.85">
      <c r="A645" s="1">
        <v>41164</v>
      </c>
      <c r="B645" t="s">
        <v>538</v>
      </c>
      <c r="C645" t="s">
        <v>1329</v>
      </c>
      <c r="D645" t="s">
        <v>1330</v>
      </c>
      <c r="E645" t="s">
        <v>204</v>
      </c>
      <c r="F645" t="s">
        <v>205</v>
      </c>
      <c r="G645" t="s">
        <v>206</v>
      </c>
      <c r="H645">
        <v>2000</v>
      </c>
      <c r="I645" s="2">
        <v>561963.78</v>
      </c>
      <c r="J645" s="2">
        <v>0</v>
      </c>
      <c r="K645" s="2">
        <v>561963.78</v>
      </c>
      <c r="L645" t="s">
        <v>116</v>
      </c>
      <c r="M645" s="3" t="b">
        <f>trust_funds5[[#This Row],[Contributions Outstanding (USD)]]=0</f>
        <v>1</v>
      </c>
      <c r="N645" s="3" t="str">
        <f t="shared" si="50"/>
        <v>Outstanding</v>
      </c>
      <c r="O645" s="3" t="str">
        <f t="shared" si="51"/>
        <v>High Contribution &amp; Recent</v>
      </c>
      <c r="P645" s="3" t="str">
        <f t="shared" si="52"/>
        <v>Other</v>
      </c>
      <c r="Q645" s="3" t="str">
        <f t="shared" si="53"/>
        <v>Other</v>
      </c>
      <c r="R645" s="3" t="str">
        <f t="shared" si="54"/>
        <v>Not LCLS</v>
      </c>
      <c r="S645" s="3" t="str" cm="1">
        <f t="array" ref="S645">_xlfn.IFS(G645 &gt; 5000000, "Very High", G645 &gt; 1000000, "High", G645 &gt; 500000, "Medium", TRUE, "Low")</f>
        <v>Very High</v>
      </c>
      <c r="T645" s="3" t="str" cm="1">
        <f t="array" ref="T645">_xlfn.IFS(B645 &gt;= 2005, "Post-2005", B645 &gt;= 2000, "2000-2004", TRUE, "Pre-2000")</f>
        <v>Post-2005</v>
      </c>
    </row>
    <row r="646" spans="1:20" x14ac:dyDescent="0.85">
      <c r="A646" s="1">
        <v>41164</v>
      </c>
      <c r="B646" t="s">
        <v>538</v>
      </c>
      <c r="C646" t="s">
        <v>1329</v>
      </c>
      <c r="D646" t="s">
        <v>1330</v>
      </c>
      <c r="E646" t="s">
        <v>1333</v>
      </c>
      <c r="F646" t="s">
        <v>1334</v>
      </c>
      <c r="G646" t="s">
        <v>1335</v>
      </c>
      <c r="H646">
        <v>2000</v>
      </c>
      <c r="I646" s="2">
        <v>2413236.25</v>
      </c>
      <c r="J646" s="2">
        <v>0</v>
      </c>
      <c r="K646" s="2">
        <v>2413236.25</v>
      </c>
      <c r="L646" t="s">
        <v>116</v>
      </c>
      <c r="M646" s="3" t="b">
        <f>trust_funds5[[#This Row],[Contributions Outstanding (USD)]]=0</f>
        <v>1</v>
      </c>
      <c r="N646" s="3" t="str">
        <f t="shared" si="50"/>
        <v>Outstanding</v>
      </c>
      <c r="O646" s="3" t="str">
        <f t="shared" si="51"/>
        <v>High Contribution &amp; Recent</v>
      </c>
      <c r="P646" s="3" t="str">
        <f t="shared" si="52"/>
        <v>Other</v>
      </c>
      <c r="Q646" s="3" t="str">
        <f t="shared" si="53"/>
        <v>Other</v>
      </c>
      <c r="R646" s="3" t="str">
        <f t="shared" si="54"/>
        <v>Not LCLS</v>
      </c>
      <c r="S646" s="3" t="str" cm="1">
        <f t="array" ref="S646">_xlfn.IFS(G646 &gt; 5000000, "Very High", G646 &gt; 1000000, "High", G646 &gt; 500000, "Medium", TRUE, "Low")</f>
        <v>Very High</v>
      </c>
      <c r="T646" s="3" t="str" cm="1">
        <f t="array" ref="T646">_xlfn.IFS(B646 &gt;= 2005, "Post-2005", B646 &gt;= 2000, "2000-2004", TRUE, "Pre-2000")</f>
        <v>Post-2005</v>
      </c>
    </row>
    <row r="647" spans="1:20" x14ac:dyDescent="0.85">
      <c r="A647" s="1">
        <v>41164</v>
      </c>
      <c r="B647" t="s">
        <v>538</v>
      </c>
      <c r="C647" t="s">
        <v>1329</v>
      </c>
      <c r="D647" t="s">
        <v>1330</v>
      </c>
      <c r="E647" t="s">
        <v>42</v>
      </c>
      <c r="F647" t="s">
        <v>43</v>
      </c>
      <c r="G647" t="s">
        <v>44</v>
      </c>
      <c r="H647">
        <v>2000</v>
      </c>
      <c r="I647" s="2">
        <v>3417472.45</v>
      </c>
      <c r="J647" s="2">
        <v>0</v>
      </c>
      <c r="K647" s="2">
        <v>3417472.45</v>
      </c>
      <c r="L647" t="s">
        <v>116</v>
      </c>
      <c r="M647" s="3" t="b">
        <f>trust_funds5[[#This Row],[Contributions Outstanding (USD)]]=0</f>
        <v>1</v>
      </c>
      <c r="N647" s="3" t="str">
        <f t="shared" si="50"/>
        <v>Outstanding</v>
      </c>
      <c r="O647" s="3" t="str">
        <f t="shared" si="51"/>
        <v>High Contribution &amp; Recent</v>
      </c>
      <c r="P647" s="3" t="str">
        <f t="shared" si="52"/>
        <v>Other</v>
      </c>
      <c r="Q647" s="3" t="str">
        <f t="shared" si="53"/>
        <v>Other</v>
      </c>
      <c r="R647" s="3" t="str">
        <f t="shared" si="54"/>
        <v>Not LCLS</v>
      </c>
      <c r="S647" s="3" t="str" cm="1">
        <f t="array" ref="S647">_xlfn.IFS(G647 &gt; 5000000, "Very High", G647 &gt; 1000000, "High", G647 &gt; 500000, "Medium", TRUE, "Low")</f>
        <v>Very High</v>
      </c>
      <c r="T647" s="3" t="str" cm="1">
        <f t="array" ref="T647">_xlfn.IFS(B647 &gt;= 2005, "Post-2005", B647 &gt;= 2000, "2000-2004", TRUE, "Pre-2000")</f>
        <v>Post-2005</v>
      </c>
    </row>
    <row r="648" spans="1:20" x14ac:dyDescent="0.85">
      <c r="A648" s="1">
        <v>41164</v>
      </c>
      <c r="B648" t="s">
        <v>538</v>
      </c>
      <c r="C648" t="s">
        <v>1329</v>
      </c>
      <c r="D648" t="s">
        <v>1330</v>
      </c>
      <c r="E648" t="s">
        <v>21</v>
      </c>
      <c r="F648" t="s">
        <v>22</v>
      </c>
      <c r="G648" t="s">
        <v>23</v>
      </c>
      <c r="H648">
        <v>2000</v>
      </c>
      <c r="I648" s="2">
        <v>1602551.5</v>
      </c>
      <c r="J648" s="2">
        <v>0</v>
      </c>
      <c r="K648" s="2">
        <v>1602551.5</v>
      </c>
      <c r="L648" t="s">
        <v>116</v>
      </c>
      <c r="M648" s="3" t="b">
        <f>trust_funds5[[#This Row],[Contributions Outstanding (USD)]]=0</f>
        <v>1</v>
      </c>
      <c r="N648" s="3" t="str">
        <f t="shared" si="50"/>
        <v>Outstanding</v>
      </c>
      <c r="O648" s="3" t="str">
        <f t="shared" si="51"/>
        <v>High Contribution &amp; Recent</v>
      </c>
      <c r="P648" s="3" t="str">
        <f t="shared" si="52"/>
        <v>Other</v>
      </c>
      <c r="Q648" s="3" t="str">
        <f t="shared" si="53"/>
        <v>Other</v>
      </c>
      <c r="R648" s="3" t="str">
        <f t="shared" si="54"/>
        <v>Not LCLS</v>
      </c>
      <c r="S648" s="3" t="str" cm="1">
        <f t="array" ref="S648">_xlfn.IFS(G648 &gt; 5000000, "Very High", G648 &gt; 1000000, "High", G648 &gt; 500000, "Medium", TRUE, "Low")</f>
        <v>Very High</v>
      </c>
      <c r="T648" s="3" t="str" cm="1">
        <f t="array" ref="T648">_xlfn.IFS(B648 &gt;= 2005, "Post-2005", B648 &gt;= 2000, "2000-2004", TRUE, "Pre-2000")</f>
        <v>Post-2005</v>
      </c>
    </row>
    <row r="649" spans="1:20" x14ac:dyDescent="0.85">
      <c r="A649" s="1">
        <v>41164</v>
      </c>
      <c r="B649" t="s">
        <v>538</v>
      </c>
      <c r="C649" t="s">
        <v>1329</v>
      </c>
      <c r="D649" t="s">
        <v>1330</v>
      </c>
      <c r="E649" t="s">
        <v>49</v>
      </c>
      <c r="F649" t="s">
        <v>50</v>
      </c>
      <c r="G649" t="s">
        <v>51</v>
      </c>
      <c r="H649">
        <v>2000</v>
      </c>
      <c r="I649" s="2">
        <v>3085000</v>
      </c>
      <c r="J649" s="2">
        <v>0</v>
      </c>
      <c r="K649" s="2">
        <v>3085000</v>
      </c>
      <c r="L649" t="s">
        <v>116</v>
      </c>
      <c r="M649" s="3" t="b">
        <f>trust_funds5[[#This Row],[Contributions Outstanding (USD)]]=0</f>
        <v>1</v>
      </c>
      <c r="N649" s="3" t="str">
        <f t="shared" si="50"/>
        <v>Outstanding</v>
      </c>
      <c r="O649" s="3" t="str">
        <f t="shared" si="51"/>
        <v>High Contribution &amp; Recent</v>
      </c>
      <c r="P649" s="3" t="str">
        <f t="shared" si="52"/>
        <v>Other</v>
      </c>
      <c r="Q649" s="3" t="str">
        <f t="shared" si="53"/>
        <v>Other</v>
      </c>
      <c r="R649" s="3" t="str">
        <f t="shared" si="54"/>
        <v>Not LCLS</v>
      </c>
      <c r="S649" s="3" t="str" cm="1">
        <f t="array" ref="S649">_xlfn.IFS(G649 &gt; 5000000, "Very High", G649 &gt; 1000000, "High", G649 &gt; 500000, "Medium", TRUE, "Low")</f>
        <v>Very High</v>
      </c>
      <c r="T649" s="3" t="str" cm="1">
        <f t="array" ref="T649">_xlfn.IFS(B649 &gt;= 2005, "Post-2005", B649 &gt;= 2000, "2000-2004", TRUE, "Pre-2000")</f>
        <v>Post-2005</v>
      </c>
    </row>
    <row r="650" spans="1:20" x14ac:dyDescent="0.85">
      <c r="A650" s="1">
        <v>41164</v>
      </c>
      <c r="B650" t="s">
        <v>12</v>
      </c>
      <c r="C650" t="s">
        <v>1336</v>
      </c>
      <c r="D650" t="s">
        <v>1337</v>
      </c>
      <c r="E650" t="s">
        <v>15</v>
      </c>
      <c r="F650" t="s">
        <v>16</v>
      </c>
      <c r="G650" t="s">
        <v>17</v>
      </c>
      <c r="H650">
        <v>2000</v>
      </c>
      <c r="I650" s="2">
        <v>24989.24</v>
      </c>
      <c r="J650" s="2">
        <v>0</v>
      </c>
      <c r="K650" s="2">
        <v>24989.24</v>
      </c>
      <c r="L650" t="s">
        <v>18</v>
      </c>
      <c r="M650" s="3" t="b">
        <f>trust_funds5[[#This Row],[Contributions Outstanding (USD)]]=0</f>
        <v>1</v>
      </c>
      <c r="N650" s="3" t="str">
        <f t="shared" si="50"/>
        <v>Outstanding</v>
      </c>
      <c r="O650" s="3" t="str">
        <f t="shared" si="51"/>
        <v>High Contribution &amp; Recent</v>
      </c>
      <c r="P650" s="3" t="str">
        <f t="shared" si="52"/>
        <v>Other</v>
      </c>
      <c r="Q650" s="3" t="str">
        <f t="shared" si="53"/>
        <v>Other</v>
      </c>
      <c r="R650" s="3" t="str">
        <f t="shared" si="54"/>
        <v>Not LCLS</v>
      </c>
      <c r="S650" s="3" t="str" cm="1">
        <f t="array" ref="S650">_xlfn.IFS(G650 &gt; 5000000, "Very High", G650 &gt; 1000000, "High", G650 &gt; 500000, "Medium", TRUE, "Low")</f>
        <v>Very High</v>
      </c>
      <c r="T650" s="3" t="str" cm="1">
        <f t="array" ref="T650">_xlfn.IFS(B650 &gt;= 2005, "Post-2005", B650 &gt;= 2000, "2000-2004", TRUE, "Pre-2000")</f>
        <v>Post-2005</v>
      </c>
    </row>
    <row r="651" spans="1:20" x14ac:dyDescent="0.85">
      <c r="A651" s="1">
        <v>41164</v>
      </c>
      <c r="B651" t="s">
        <v>12</v>
      </c>
      <c r="C651" t="s">
        <v>1338</v>
      </c>
      <c r="D651" t="s">
        <v>1339</v>
      </c>
      <c r="E651" t="s">
        <v>56</v>
      </c>
      <c r="F651" t="s">
        <v>57</v>
      </c>
      <c r="G651" t="s">
        <v>58</v>
      </c>
      <c r="H651">
        <v>2000</v>
      </c>
      <c r="I651" s="2">
        <v>986304.76</v>
      </c>
      <c r="J651" s="2">
        <v>0</v>
      </c>
      <c r="K651" s="2">
        <v>986304.76</v>
      </c>
      <c r="L651" t="s">
        <v>18</v>
      </c>
      <c r="M651" s="3" t="b">
        <f>trust_funds5[[#This Row],[Contributions Outstanding (USD)]]=0</f>
        <v>1</v>
      </c>
      <c r="N651" s="3" t="str">
        <f t="shared" si="50"/>
        <v>Outstanding</v>
      </c>
      <c r="O651" s="3" t="str">
        <f t="shared" si="51"/>
        <v>High Contribution &amp; Recent</v>
      </c>
      <c r="P651" s="3" t="str">
        <f t="shared" si="52"/>
        <v>Other</v>
      </c>
      <c r="Q651" s="3" t="str">
        <f t="shared" si="53"/>
        <v>Other</v>
      </c>
      <c r="R651" s="3" t="str">
        <f t="shared" si="54"/>
        <v>Not LCLS</v>
      </c>
      <c r="S651" s="3" t="str" cm="1">
        <f t="array" ref="S651">_xlfn.IFS(G651 &gt; 5000000, "Very High", G651 &gt; 1000000, "High", G651 &gt; 500000, "Medium", TRUE, "Low")</f>
        <v>Very High</v>
      </c>
      <c r="T651" s="3" t="str" cm="1">
        <f t="array" ref="T651">_xlfn.IFS(B651 &gt;= 2005, "Post-2005", B651 &gt;= 2000, "2000-2004", TRUE, "Pre-2000")</f>
        <v>Post-2005</v>
      </c>
    </row>
    <row r="652" spans="1:20" x14ac:dyDescent="0.85">
      <c r="A652" s="1">
        <v>41164</v>
      </c>
      <c r="B652" t="s">
        <v>12</v>
      </c>
      <c r="C652" t="s">
        <v>1340</v>
      </c>
      <c r="D652" t="s">
        <v>1341</v>
      </c>
      <c r="E652" t="s">
        <v>204</v>
      </c>
      <c r="F652" t="s">
        <v>205</v>
      </c>
      <c r="G652" t="s">
        <v>206</v>
      </c>
      <c r="H652">
        <v>2000</v>
      </c>
      <c r="I652" s="2">
        <v>10896746.220000001</v>
      </c>
      <c r="J652" s="2">
        <v>0</v>
      </c>
      <c r="K652" s="2">
        <v>10896746.220000001</v>
      </c>
      <c r="L652" t="s">
        <v>18</v>
      </c>
      <c r="M652" s="3" t="b">
        <f>trust_funds5[[#This Row],[Contributions Outstanding (USD)]]=0</f>
        <v>1</v>
      </c>
      <c r="N652" s="3" t="str">
        <f t="shared" si="50"/>
        <v>Outstanding</v>
      </c>
      <c r="O652" s="3" t="str">
        <f t="shared" si="51"/>
        <v>High Contribution &amp; Recent</v>
      </c>
      <c r="P652" s="3" t="str">
        <f t="shared" si="52"/>
        <v>Other</v>
      </c>
      <c r="Q652" s="3" t="str">
        <f t="shared" si="53"/>
        <v>Other</v>
      </c>
      <c r="R652" s="3" t="str">
        <f t="shared" si="54"/>
        <v>Not LCLS</v>
      </c>
      <c r="S652" s="3" t="str" cm="1">
        <f t="array" ref="S652">_xlfn.IFS(G652 &gt; 5000000, "Very High", G652 &gt; 1000000, "High", G652 &gt; 500000, "Medium", TRUE, "Low")</f>
        <v>Very High</v>
      </c>
      <c r="T652" s="3" t="str" cm="1">
        <f t="array" ref="T652">_xlfn.IFS(B652 &gt;= 2005, "Post-2005", B652 &gt;= 2000, "2000-2004", TRUE, "Pre-2000")</f>
        <v>Post-2005</v>
      </c>
    </row>
    <row r="653" spans="1:20" x14ac:dyDescent="0.85">
      <c r="A653" s="1">
        <v>41164</v>
      </c>
      <c r="B653" t="s">
        <v>1040</v>
      </c>
      <c r="C653" t="s">
        <v>1342</v>
      </c>
      <c r="D653" t="s">
        <v>1343</v>
      </c>
      <c r="E653" t="s">
        <v>260</v>
      </c>
      <c r="F653" t="s">
        <v>261</v>
      </c>
      <c r="H653">
        <v>2000</v>
      </c>
      <c r="I653" s="2">
        <v>20000</v>
      </c>
      <c r="J653" s="2">
        <v>0</v>
      </c>
      <c r="K653" s="2">
        <v>20000</v>
      </c>
      <c r="L653" t="s">
        <v>18</v>
      </c>
      <c r="M653" s="3" t="b">
        <f>trust_funds5[[#This Row],[Contributions Outstanding (USD)]]=0</f>
        <v>1</v>
      </c>
      <c r="N653" s="3" t="str">
        <f t="shared" si="50"/>
        <v>Outstanding</v>
      </c>
      <c r="O653" s="3" t="str">
        <f t="shared" si="51"/>
        <v>High Contribution &amp; Recent</v>
      </c>
      <c r="P653" s="3" t="str">
        <f t="shared" si="52"/>
        <v>Other</v>
      </c>
      <c r="Q653" s="3" t="str">
        <f t="shared" si="53"/>
        <v>Other</v>
      </c>
      <c r="R653" s="3" t="str">
        <f t="shared" si="54"/>
        <v>Not LCLS</v>
      </c>
      <c r="S653" s="3" t="str" cm="1">
        <f t="array" ref="S653">_xlfn.IFS(G653 &gt; 5000000, "Very High", G653 &gt; 1000000, "High", G653 &gt; 500000, "Medium", TRUE, "Low")</f>
        <v>Low</v>
      </c>
      <c r="T653" s="3" t="str" cm="1">
        <f t="array" ref="T653">_xlfn.IFS(B653 &gt;= 2005, "Post-2005", B653 &gt;= 2000, "2000-2004", TRUE, "Pre-2000")</f>
        <v>Post-2005</v>
      </c>
    </row>
    <row r="654" spans="1:20" x14ac:dyDescent="0.85">
      <c r="A654" s="1">
        <v>41164</v>
      </c>
      <c r="B654" t="s">
        <v>1040</v>
      </c>
      <c r="C654" t="s">
        <v>1342</v>
      </c>
      <c r="D654" t="s">
        <v>1343</v>
      </c>
      <c r="E654" t="s">
        <v>260</v>
      </c>
      <c r="F654" t="s">
        <v>261</v>
      </c>
      <c r="H654">
        <v>2000</v>
      </c>
      <c r="I654" s="2">
        <v>50000</v>
      </c>
      <c r="J654" s="2">
        <v>0</v>
      </c>
      <c r="K654" s="2">
        <v>50000</v>
      </c>
      <c r="L654" t="s">
        <v>18</v>
      </c>
      <c r="M654" s="3" t="b">
        <f>trust_funds5[[#This Row],[Contributions Outstanding (USD)]]=0</f>
        <v>1</v>
      </c>
      <c r="N654" s="3" t="str">
        <f t="shared" si="50"/>
        <v>Outstanding</v>
      </c>
      <c r="O654" s="3" t="str">
        <f t="shared" si="51"/>
        <v>High Contribution &amp; Recent</v>
      </c>
      <c r="P654" s="3" t="str">
        <f t="shared" si="52"/>
        <v>Other</v>
      </c>
      <c r="Q654" s="3" t="str">
        <f t="shared" si="53"/>
        <v>Other</v>
      </c>
      <c r="R654" s="3" t="str">
        <f t="shared" si="54"/>
        <v>Not LCLS</v>
      </c>
      <c r="S654" s="3" t="str" cm="1">
        <f t="array" ref="S654">_xlfn.IFS(G654 &gt; 5000000, "Very High", G654 &gt; 1000000, "High", G654 &gt; 500000, "Medium", TRUE, "Low")</f>
        <v>Low</v>
      </c>
      <c r="T654" s="3" t="str" cm="1">
        <f t="array" ref="T654">_xlfn.IFS(B654 &gt;= 2005, "Post-2005", B654 &gt;= 2000, "2000-2004", TRUE, "Pre-2000")</f>
        <v>Post-2005</v>
      </c>
    </row>
    <row r="655" spans="1:20" x14ac:dyDescent="0.85">
      <c r="A655" s="1">
        <v>41164</v>
      </c>
      <c r="B655" t="s">
        <v>1040</v>
      </c>
      <c r="C655" t="s">
        <v>1342</v>
      </c>
      <c r="D655" t="s">
        <v>1343</v>
      </c>
      <c r="E655" t="s">
        <v>260</v>
      </c>
      <c r="F655" t="s">
        <v>261</v>
      </c>
      <c r="H655">
        <v>2000</v>
      </c>
      <c r="I655" s="2">
        <v>120000</v>
      </c>
      <c r="J655" s="2">
        <v>0</v>
      </c>
      <c r="K655" s="2">
        <v>120000</v>
      </c>
      <c r="L655" t="s">
        <v>18</v>
      </c>
      <c r="M655" s="3" t="b">
        <f>trust_funds5[[#This Row],[Contributions Outstanding (USD)]]=0</f>
        <v>1</v>
      </c>
      <c r="N655" s="3" t="str">
        <f t="shared" si="50"/>
        <v>Outstanding</v>
      </c>
      <c r="O655" s="3" t="str">
        <f t="shared" si="51"/>
        <v>High Contribution &amp; Recent</v>
      </c>
      <c r="P655" s="3" t="str">
        <f t="shared" si="52"/>
        <v>Other</v>
      </c>
      <c r="Q655" s="3" t="str">
        <f t="shared" si="53"/>
        <v>Other</v>
      </c>
      <c r="R655" s="3" t="str">
        <f t="shared" si="54"/>
        <v>Not LCLS</v>
      </c>
      <c r="S655" s="3" t="str" cm="1">
        <f t="array" ref="S655">_xlfn.IFS(G655 &gt; 5000000, "Very High", G655 &gt; 1000000, "High", G655 &gt; 500000, "Medium", TRUE, "Low")</f>
        <v>Low</v>
      </c>
      <c r="T655" s="3" t="str" cm="1">
        <f t="array" ref="T655">_xlfn.IFS(B655 &gt;= 2005, "Post-2005", B655 &gt;= 2000, "2000-2004", TRUE, "Pre-2000")</f>
        <v>Post-2005</v>
      </c>
    </row>
    <row r="656" spans="1:20" x14ac:dyDescent="0.85">
      <c r="A656" s="1">
        <v>41164</v>
      </c>
      <c r="B656" t="s">
        <v>1040</v>
      </c>
      <c r="C656" t="s">
        <v>1342</v>
      </c>
      <c r="D656" t="s">
        <v>1343</v>
      </c>
      <c r="E656" t="s">
        <v>260</v>
      </c>
      <c r="F656" t="s">
        <v>261</v>
      </c>
      <c r="H656">
        <v>2000</v>
      </c>
      <c r="I656" s="2">
        <v>130000</v>
      </c>
      <c r="J656" s="2">
        <v>0</v>
      </c>
      <c r="K656" s="2">
        <v>130000</v>
      </c>
      <c r="L656" t="s">
        <v>18</v>
      </c>
      <c r="M656" s="3" t="b">
        <f>trust_funds5[[#This Row],[Contributions Outstanding (USD)]]=0</f>
        <v>1</v>
      </c>
      <c r="N656" s="3" t="str">
        <f t="shared" si="50"/>
        <v>Outstanding</v>
      </c>
      <c r="O656" s="3" t="str">
        <f t="shared" si="51"/>
        <v>High Contribution &amp; Recent</v>
      </c>
      <c r="P656" s="3" t="str">
        <f t="shared" si="52"/>
        <v>Other</v>
      </c>
      <c r="Q656" s="3" t="str">
        <f t="shared" si="53"/>
        <v>Other</v>
      </c>
      <c r="R656" s="3" t="str">
        <f t="shared" si="54"/>
        <v>Not LCLS</v>
      </c>
      <c r="S656" s="3" t="str" cm="1">
        <f t="array" ref="S656">_xlfn.IFS(G656 &gt; 5000000, "Very High", G656 &gt; 1000000, "High", G656 &gt; 500000, "Medium", TRUE, "Low")</f>
        <v>Low</v>
      </c>
      <c r="T656" s="3" t="str" cm="1">
        <f t="array" ref="T656">_xlfn.IFS(B656 &gt;= 2005, "Post-2005", B656 &gt;= 2000, "2000-2004", TRUE, "Pre-2000")</f>
        <v>Post-2005</v>
      </c>
    </row>
    <row r="657" spans="1:20" x14ac:dyDescent="0.85">
      <c r="A657" s="1">
        <v>41164</v>
      </c>
      <c r="B657" t="s">
        <v>73</v>
      </c>
      <c r="C657" t="s">
        <v>1344</v>
      </c>
      <c r="D657" t="s">
        <v>1345</v>
      </c>
      <c r="E657" t="s">
        <v>119</v>
      </c>
      <c r="F657" t="s">
        <v>120</v>
      </c>
      <c r="G657" t="s">
        <v>121</v>
      </c>
      <c r="H657">
        <v>2000</v>
      </c>
      <c r="I657" s="2">
        <v>68138.3</v>
      </c>
      <c r="J657" s="2">
        <v>0</v>
      </c>
      <c r="K657" s="2">
        <v>68138.3</v>
      </c>
      <c r="L657" t="s">
        <v>18</v>
      </c>
      <c r="M657" s="3" t="b">
        <f>trust_funds5[[#This Row],[Contributions Outstanding (USD)]]=0</f>
        <v>1</v>
      </c>
      <c r="N657" s="3" t="str">
        <f t="shared" si="50"/>
        <v>Outstanding</v>
      </c>
      <c r="O657" s="3" t="str">
        <f t="shared" si="51"/>
        <v>High Contribution &amp; Recent</v>
      </c>
      <c r="P657" s="3" t="str">
        <f t="shared" si="52"/>
        <v>Other</v>
      </c>
      <c r="Q657" s="3" t="str">
        <f t="shared" si="53"/>
        <v>Other</v>
      </c>
      <c r="R657" s="3" t="str">
        <f t="shared" si="54"/>
        <v>Not LCLS</v>
      </c>
      <c r="S657" s="3" t="str" cm="1">
        <f t="array" ref="S657">_xlfn.IFS(G657 &gt; 5000000, "Very High", G657 &gt; 1000000, "High", G657 &gt; 500000, "Medium", TRUE, "Low")</f>
        <v>Very High</v>
      </c>
      <c r="T657" s="3" t="str" cm="1">
        <f t="array" ref="T657">_xlfn.IFS(B657 &gt;= 2005, "Post-2005", B657 &gt;= 2000, "2000-2004", TRUE, "Pre-2000")</f>
        <v>Post-2005</v>
      </c>
    </row>
    <row r="658" spans="1:20" x14ac:dyDescent="0.85">
      <c r="A658" s="1">
        <v>41164</v>
      </c>
      <c r="B658" t="s">
        <v>1346</v>
      </c>
      <c r="C658" t="s">
        <v>1347</v>
      </c>
      <c r="D658" t="s">
        <v>1348</v>
      </c>
      <c r="E658" t="s">
        <v>334</v>
      </c>
      <c r="F658" t="s">
        <v>335</v>
      </c>
      <c r="G658" t="s">
        <v>1349</v>
      </c>
      <c r="H658">
        <v>2000</v>
      </c>
      <c r="I658" s="2">
        <v>200000</v>
      </c>
      <c r="J658" s="2">
        <v>0</v>
      </c>
      <c r="K658" s="2">
        <v>200000</v>
      </c>
      <c r="L658" t="s">
        <v>18</v>
      </c>
      <c r="M658" s="3" t="b">
        <f>trust_funds5[[#This Row],[Contributions Outstanding (USD)]]=0</f>
        <v>1</v>
      </c>
      <c r="N658" s="3" t="str">
        <f t="shared" si="50"/>
        <v>Outstanding</v>
      </c>
      <c r="O658" s="3" t="str">
        <f t="shared" si="51"/>
        <v>High Contribution &amp; Recent</v>
      </c>
      <c r="P658" s="3" t="str">
        <f t="shared" si="52"/>
        <v>Other</v>
      </c>
      <c r="Q658" s="3" t="str">
        <f t="shared" si="53"/>
        <v>Other</v>
      </c>
      <c r="R658" s="3" t="str">
        <f t="shared" si="54"/>
        <v>Not LCLS</v>
      </c>
      <c r="S658" s="3" t="str" cm="1">
        <f t="array" ref="S658">_xlfn.IFS(G658 &gt; 5000000, "Very High", G658 &gt; 1000000, "High", G658 &gt; 500000, "Medium", TRUE, "Low")</f>
        <v>Very High</v>
      </c>
      <c r="T658" s="3" t="str" cm="1">
        <f t="array" ref="T658">_xlfn.IFS(B658 &gt;= 2005, "Post-2005", B658 &gt;= 2000, "2000-2004", TRUE, "Pre-2000")</f>
        <v>Post-2005</v>
      </c>
    </row>
    <row r="659" spans="1:20" x14ac:dyDescent="0.85">
      <c r="A659" s="1">
        <v>41164</v>
      </c>
      <c r="B659" t="s">
        <v>1346</v>
      </c>
      <c r="C659" t="s">
        <v>1347</v>
      </c>
      <c r="D659" t="s">
        <v>1348</v>
      </c>
      <c r="E659" t="s">
        <v>264</v>
      </c>
      <c r="F659" t="s">
        <v>265</v>
      </c>
      <c r="G659" t="s">
        <v>1350</v>
      </c>
      <c r="H659">
        <v>2000</v>
      </c>
      <c r="I659" s="2">
        <v>859166.09</v>
      </c>
      <c r="J659" s="2">
        <v>0</v>
      </c>
      <c r="K659" s="2">
        <v>859166.09</v>
      </c>
      <c r="L659" t="s">
        <v>18</v>
      </c>
      <c r="M659" s="3" t="b">
        <f>trust_funds5[[#This Row],[Contributions Outstanding (USD)]]=0</f>
        <v>1</v>
      </c>
      <c r="N659" s="3" t="str">
        <f t="shared" si="50"/>
        <v>Outstanding</v>
      </c>
      <c r="O659" s="3" t="str">
        <f t="shared" si="51"/>
        <v>High Contribution &amp; Recent</v>
      </c>
      <c r="P659" s="3" t="str">
        <f t="shared" si="52"/>
        <v>Other</v>
      </c>
      <c r="Q659" s="3" t="str">
        <f t="shared" si="53"/>
        <v>Other</v>
      </c>
      <c r="R659" s="3" t="str">
        <f t="shared" si="54"/>
        <v>Not LCLS</v>
      </c>
      <c r="S659" s="3" t="str" cm="1">
        <f t="array" ref="S659">_xlfn.IFS(G659 &gt; 5000000, "Very High", G659 &gt; 1000000, "High", G659 &gt; 500000, "Medium", TRUE, "Low")</f>
        <v>Very High</v>
      </c>
      <c r="T659" s="3" t="str" cm="1">
        <f t="array" ref="T659">_xlfn.IFS(B659 &gt;= 2005, "Post-2005", B659 &gt;= 2000, "2000-2004", TRUE, "Pre-2000")</f>
        <v>Post-2005</v>
      </c>
    </row>
    <row r="660" spans="1:20" x14ac:dyDescent="0.85">
      <c r="A660" s="1">
        <v>41164</v>
      </c>
      <c r="B660" t="s">
        <v>1346</v>
      </c>
      <c r="C660" t="s">
        <v>1347</v>
      </c>
      <c r="D660" t="s">
        <v>1348</v>
      </c>
      <c r="E660" t="s">
        <v>70</v>
      </c>
      <c r="F660" t="s">
        <v>71</v>
      </c>
      <c r="G660" t="s">
        <v>1351</v>
      </c>
      <c r="H660">
        <v>2000</v>
      </c>
      <c r="I660" s="2">
        <v>2000000</v>
      </c>
      <c r="J660" s="2">
        <v>0</v>
      </c>
      <c r="K660" s="2">
        <v>2000000</v>
      </c>
      <c r="L660" t="s">
        <v>18</v>
      </c>
      <c r="M660" s="3" t="b">
        <f>trust_funds5[[#This Row],[Contributions Outstanding (USD)]]=0</f>
        <v>1</v>
      </c>
      <c r="N660" s="3" t="str">
        <f t="shared" si="50"/>
        <v>Outstanding</v>
      </c>
      <c r="O660" s="3" t="str">
        <f t="shared" si="51"/>
        <v>High Contribution &amp; Recent</v>
      </c>
      <c r="P660" s="3" t="str">
        <f t="shared" si="52"/>
        <v>Other</v>
      </c>
      <c r="Q660" s="3" t="str">
        <f t="shared" si="53"/>
        <v>Other</v>
      </c>
      <c r="R660" s="3" t="str">
        <f t="shared" si="54"/>
        <v>Not LCLS</v>
      </c>
      <c r="S660" s="3" t="str" cm="1">
        <f t="array" ref="S660">_xlfn.IFS(G660 &gt; 5000000, "Very High", G660 &gt; 1000000, "High", G660 &gt; 500000, "Medium", TRUE, "Low")</f>
        <v>Very High</v>
      </c>
      <c r="T660" s="3" t="str" cm="1">
        <f t="array" ref="T660">_xlfn.IFS(B660 &gt;= 2005, "Post-2005", B660 &gt;= 2000, "2000-2004", TRUE, "Pre-2000")</f>
        <v>Post-2005</v>
      </c>
    </row>
    <row r="661" spans="1:20" x14ac:dyDescent="0.85">
      <c r="A661" s="1">
        <v>41164</v>
      </c>
      <c r="B661" t="s">
        <v>1346</v>
      </c>
      <c r="C661" t="s">
        <v>1347</v>
      </c>
      <c r="D661" t="s">
        <v>1348</v>
      </c>
      <c r="E661" t="s">
        <v>288</v>
      </c>
      <c r="F661" t="s">
        <v>289</v>
      </c>
      <c r="G661" t="s">
        <v>290</v>
      </c>
      <c r="H661">
        <v>2000</v>
      </c>
      <c r="I661" s="2">
        <v>967122.63</v>
      </c>
      <c r="J661" s="2">
        <v>0</v>
      </c>
      <c r="K661" s="2">
        <v>967122.63</v>
      </c>
      <c r="L661" t="s">
        <v>18</v>
      </c>
      <c r="M661" s="3" t="b">
        <f>trust_funds5[[#This Row],[Contributions Outstanding (USD)]]=0</f>
        <v>1</v>
      </c>
      <c r="N661" s="3" t="str">
        <f t="shared" si="50"/>
        <v>Outstanding</v>
      </c>
      <c r="O661" s="3" t="str">
        <f t="shared" si="51"/>
        <v>High Contribution &amp; Recent</v>
      </c>
      <c r="P661" s="3" t="str">
        <f t="shared" si="52"/>
        <v>Other</v>
      </c>
      <c r="Q661" s="3" t="str">
        <f t="shared" si="53"/>
        <v>Other</v>
      </c>
      <c r="R661" s="3" t="str">
        <f t="shared" si="54"/>
        <v>Not LCLS</v>
      </c>
      <c r="S661" s="3" t="str" cm="1">
        <f t="array" ref="S661">_xlfn.IFS(G661 &gt; 5000000, "Very High", G661 &gt; 1000000, "High", G661 &gt; 500000, "Medium", TRUE, "Low")</f>
        <v>Very High</v>
      </c>
      <c r="T661" s="3" t="str" cm="1">
        <f t="array" ref="T661">_xlfn.IFS(B661 &gt;= 2005, "Post-2005", B661 &gt;= 2000, "2000-2004", TRUE, "Pre-2000")</f>
        <v>Post-2005</v>
      </c>
    </row>
    <row r="662" spans="1:20" x14ac:dyDescent="0.85">
      <c r="A662" s="1">
        <v>41164</v>
      </c>
      <c r="B662" t="s">
        <v>1346</v>
      </c>
      <c r="C662" t="s">
        <v>1347</v>
      </c>
      <c r="D662" t="s">
        <v>1348</v>
      </c>
      <c r="E662" t="s">
        <v>102</v>
      </c>
      <c r="F662" t="s">
        <v>103</v>
      </c>
      <c r="G662" t="s">
        <v>104</v>
      </c>
      <c r="H662">
        <v>2000</v>
      </c>
      <c r="I662" s="2">
        <v>2982690</v>
      </c>
      <c r="J662" s="2">
        <v>0</v>
      </c>
      <c r="K662" s="2">
        <v>2982690</v>
      </c>
      <c r="L662" t="s">
        <v>18</v>
      </c>
      <c r="M662" s="3" t="b">
        <f>trust_funds5[[#This Row],[Contributions Outstanding (USD)]]=0</f>
        <v>1</v>
      </c>
      <c r="N662" s="3" t="str">
        <f t="shared" si="50"/>
        <v>Outstanding</v>
      </c>
      <c r="O662" s="3" t="str">
        <f t="shared" si="51"/>
        <v>High Contribution &amp; Recent</v>
      </c>
      <c r="P662" s="3" t="str">
        <f t="shared" si="52"/>
        <v>Other</v>
      </c>
      <c r="Q662" s="3" t="str">
        <f t="shared" si="53"/>
        <v>Other</v>
      </c>
      <c r="R662" s="3" t="str">
        <f t="shared" si="54"/>
        <v>Not LCLS</v>
      </c>
      <c r="S662" s="3" t="str" cm="1">
        <f t="array" ref="S662">_xlfn.IFS(G662 &gt; 5000000, "Very High", G662 &gt; 1000000, "High", G662 &gt; 500000, "Medium", TRUE, "Low")</f>
        <v>Very High</v>
      </c>
      <c r="T662" s="3" t="str" cm="1">
        <f t="array" ref="T662">_xlfn.IFS(B662 &gt;= 2005, "Post-2005", B662 &gt;= 2000, "2000-2004", TRUE, "Pre-2000")</f>
        <v>Post-2005</v>
      </c>
    </row>
    <row r="663" spans="1:20" x14ac:dyDescent="0.85">
      <c r="A663" s="1">
        <v>41164</v>
      </c>
      <c r="B663" t="s">
        <v>1346</v>
      </c>
      <c r="C663" t="s">
        <v>1347</v>
      </c>
      <c r="D663" t="s">
        <v>1348</v>
      </c>
      <c r="E663" t="s">
        <v>204</v>
      </c>
      <c r="F663" t="s">
        <v>205</v>
      </c>
      <c r="G663" t="s">
        <v>1352</v>
      </c>
      <c r="H663">
        <v>2000</v>
      </c>
      <c r="I663" s="2">
        <v>160775.25</v>
      </c>
      <c r="J663" s="2">
        <v>0</v>
      </c>
      <c r="K663" s="2">
        <v>160775.25</v>
      </c>
      <c r="L663" t="s">
        <v>18</v>
      </c>
      <c r="M663" s="3" t="b">
        <f>trust_funds5[[#This Row],[Contributions Outstanding (USD)]]=0</f>
        <v>1</v>
      </c>
      <c r="N663" s="3" t="str">
        <f t="shared" si="50"/>
        <v>Outstanding</v>
      </c>
      <c r="O663" s="3" t="str">
        <f t="shared" si="51"/>
        <v>High Contribution &amp; Recent</v>
      </c>
      <c r="P663" s="3" t="str">
        <f t="shared" si="52"/>
        <v>Other</v>
      </c>
      <c r="Q663" s="3" t="str">
        <f t="shared" si="53"/>
        <v>Other</v>
      </c>
      <c r="R663" s="3" t="str">
        <f t="shared" si="54"/>
        <v>Not LCLS</v>
      </c>
      <c r="S663" s="3" t="str" cm="1">
        <f t="array" ref="S663">_xlfn.IFS(G663 &gt; 5000000, "Very High", G663 &gt; 1000000, "High", G663 &gt; 500000, "Medium", TRUE, "Low")</f>
        <v>Very High</v>
      </c>
      <c r="T663" s="3" t="str" cm="1">
        <f t="array" ref="T663">_xlfn.IFS(B663 &gt;= 2005, "Post-2005", B663 &gt;= 2000, "2000-2004", TRUE, "Pre-2000")</f>
        <v>Post-2005</v>
      </c>
    </row>
    <row r="664" spans="1:20" x14ac:dyDescent="0.85">
      <c r="A664" s="1">
        <v>41164</v>
      </c>
      <c r="B664" t="s">
        <v>1346</v>
      </c>
      <c r="C664" t="s">
        <v>1347</v>
      </c>
      <c r="D664" t="s">
        <v>1348</v>
      </c>
      <c r="E664" t="s">
        <v>223</v>
      </c>
      <c r="F664" t="s">
        <v>224</v>
      </c>
      <c r="G664" t="s">
        <v>225</v>
      </c>
      <c r="H664">
        <v>2000</v>
      </c>
      <c r="I664" s="2">
        <v>2000000</v>
      </c>
      <c r="J664" s="2">
        <v>0</v>
      </c>
      <c r="K664" s="2">
        <v>2000000</v>
      </c>
      <c r="L664" t="s">
        <v>18</v>
      </c>
      <c r="M664" s="3" t="b">
        <f>trust_funds5[[#This Row],[Contributions Outstanding (USD)]]=0</f>
        <v>1</v>
      </c>
      <c r="N664" s="3" t="str">
        <f t="shared" si="50"/>
        <v>Outstanding</v>
      </c>
      <c r="O664" s="3" t="str">
        <f t="shared" si="51"/>
        <v>High Contribution &amp; Recent</v>
      </c>
      <c r="P664" s="3" t="str">
        <f t="shared" si="52"/>
        <v>Other</v>
      </c>
      <c r="Q664" s="3" t="str">
        <f t="shared" si="53"/>
        <v>Other</v>
      </c>
      <c r="R664" s="3" t="str">
        <f t="shared" si="54"/>
        <v>Not LCLS</v>
      </c>
      <c r="S664" s="3" t="str" cm="1">
        <f t="array" ref="S664">_xlfn.IFS(G664 &gt; 5000000, "Very High", G664 &gt; 1000000, "High", G664 &gt; 500000, "Medium", TRUE, "Low")</f>
        <v>Very High</v>
      </c>
      <c r="T664" s="3" t="str" cm="1">
        <f t="array" ref="T664">_xlfn.IFS(B664 &gt;= 2005, "Post-2005", B664 &gt;= 2000, "2000-2004", TRUE, "Pre-2000")</f>
        <v>Post-2005</v>
      </c>
    </row>
    <row r="665" spans="1:20" x14ac:dyDescent="0.85">
      <c r="A665" s="1">
        <v>41164</v>
      </c>
      <c r="B665" t="s">
        <v>1346</v>
      </c>
      <c r="C665" t="s">
        <v>1347</v>
      </c>
      <c r="D665" t="s">
        <v>1348</v>
      </c>
      <c r="E665" t="s">
        <v>42</v>
      </c>
      <c r="F665" t="s">
        <v>43</v>
      </c>
      <c r="G665" t="s">
        <v>44</v>
      </c>
      <c r="H665">
        <v>2000</v>
      </c>
      <c r="I665" s="2">
        <v>2000000</v>
      </c>
      <c r="J665" s="2">
        <v>0</v>
      </c>
      <c r="K665" s="2">
        <v>2000000</v>
      </c>
      <c r="L665" t="s">
        <v>18</v>
      </c>
      <c r="M665" s="3" t="b">
        <f>trust_funds5[[#This Row],[Contributions Outstanding (USD)]]=0</f>
        <v>1</v>
      </c>
      <c r="N665" s="3" t="str">
        <f t="shared" si="50"/>
        <v>Outstanding</v>
      </c>
      <c r="O665" s="3" t="str">
        <f t="shared" si="51"/>
        <v>High Contribution &amp; Recent</v>
      </c>
      <c r="P665" s="3" t="str">
        <f t="shared" si="52"/>
        <v>Other</v>
      </c>
      <c r="Q665" s="3" t="str">
        <f t="shared" si="53"/>
        <v>Other</v>
      </c>
      <c r="R665" s="3" t="str">
        <f t="shared" si="54"/>
        <v>Not LCLS</v>
      </c>
      <c r="S665" s="3" t="str" cm="1">
        <f t="array" ref="S665">_xlfn.IFS(G665 &gt; 5000000, "Very High", G665 &gt; 1000000, "High", G665 &gt; 500000, "Medium", TRUE, "Low")</f>
        <v>Very High</v>
      </c>
      <c r="T665" s="3" t="str" cm="1">
        <f t="array" ref="T665">_xlfn.IFS(B665 &gt;= 2005, "Post-2005", B665 &gt;= 2000, "2000-2004", TRUE, "Pre-2000")</f>
        <v>Post-2005</v>
      </c>
    </row>
    <row r="666" spans="1:20" x14ac:dyDescent="0.85">
      <c r="A666" s="1">
        <v>41164</v>
      </c>
      <c r="B666" t="s">
        <v>1346</v>
      </c>
      <c r="C666" t="s">
        <v>1347</v>
      </c>
      <c r="D666" t="s">
        <v>1348</v>
      </c>
      <c r="E666" t="s">
        <v>21</v>
      </c>
      <c r="F666" t="s">
        <v>22</v>
      </c>
      <c r="G666" t="s">
        <v>1353</v>
      </c>
      <c r="H666">
        <v>2000</v>
      </c>
      <c r="I666" s="2">
        <v>999985</v>
      </c>
      <c r="J666" s="2">
        <v>0</v>
      </c>
      <c r="K666" s="2">
        <v>999985</v>
      </c>
      <c r="L666" t="s">
        <v>18</v>
      </c>
      <c r="M666" s="3" t="b">
        <f>trust_funds5[[#This Row],[Contributions Outstanding (USD)]]=0</f>
        <v>1</v>
      </c>
      <c r="N666" s="3" t="str">
        <f t="shared" si="50"/>
        <v>Outstanding</v>
      </c>
      <c r="O666" s="3" t="str">
        <f t="shared" si="51"/>
        <v>High Contribution &amp; Recent</v>
      </c>
      <c r="P666" s="3" t="str">
        <f t="shared" si="52"/>
        <v>Other</v>
      </c>
      <c r="Q666" s="3" t="str">
        <f t="shared" si="53"/>
        <v>Other</v>
      </c>
      <c r="R666" s="3" t="str">
        <f t="shared" si="54"/>
        <v>Not LCLS</v>
      </c>
      <c r="S666" s="3" t="str" cm="1">
        <f t="array" ref="S666">_xlfn.IFS(G666 &gt; 5000000, "Very High", G666 &gt; 1000000, "High", G666 &gt; 500000, "Medium", TRUE, "Low")</f>
        <v>Very High</v>
      </c>
      <c r="T666" s="3" t="str" cm="1">
        <f t="array" ref="T666">_xlfn.IFS(B666 &gt;= 2005, "Post-2005", B666 &gt;= 2000, "2000-2004", TRUE, "Pre-2000")</f>
        <v>Post-2005</v>
      </c>
    </row>
    <row r="667" spans="1:20" x14ac:dyDescent="0.85">
      <c r="A667" s="1">
        <v>41164</v>
      </c>
      <c r="B667" t="s">
        <v>1346</v>
      </c>
      <c r="C667" t="s">
        <v>1347</v>
      </c>
      <c r="D667" t="s">
        <v>1348</v>
      </c>
      <c r="E667" t="s">
        <v>49</v>
      </c>
      <c r="F667" t="s">
        <v>50</v>
      </c>
      <c r="G667" t="s">
        <v>51</v>
      </c>
      <c r="H667">
        <v>2000</v>
      </c>
      <c r="I667" s="2">
        <v>6000000</v>
      </c>
      <c r="J667" s="2">
        <v>0</v>
      </c>
      <c r="K667" s="2">
        <v>6000000</v>
      </c>
      <c r="L667" t="s">
        <v>18</v>
      </c>
      <c r="M667" s="3" t="b">
        <f>trust_funds5[[#This Row],[Contributions Outstanding (USD)]]=0</f>
        <v>1</v>
      </c>
      <c r="N667" s="3" t="str">
        <f t="shared" si="50"/>
        <v>Outstanding</v>
      </c>
      <c r="O667" s="3" t="str">
        <f t="shared" si="51"/>
        <v>High Contribution &amp; Recent</v>
      </c>
      <c r="P667" s="3" t="str">
        <f t="shared" si="52"/>
        <v>Other</v>
      </c>
      <c r="Q667" s="3" t="str">
        <f t="shared" si="53"/>
        <v>Other</v>
      </c>
      <c r="R667" s="3" t="str">
        <f t="shared" si="54"/>
        <v>Not LCLS</v>
      </c>
      <c r="S667" s="3" t="str" cm="1">
        <f t="array" ref="S667">_xlfn.IFS(G667 &gt; 5000000, "Very High", G667 &gt; 1000000, "High", G667 &gt; 500000, "Medium", TRUE, "Low")</f>
        <v>Very High</v>
      </c>
      <c r="T667" s="3" t="str" cm="1">
        <f t="array" ref="T667">_xlfn.IFS(B667 &gt;= 2005, "Post-2005", B667 &gt;= 2000, "2000-2004", TRUE, "Pre-2000")</f>
        <v>Post-2005</v>
      </c>
    </row>
    <row r="668" spans="1:20" x14ac:dyDescent="0.85">
      <c r="A668" s="1">
        <v>41164</v>
      </c>
      <c r="B668" t="s">
        <v>12</v>
      </c>
      <c r="C668" t="s">
        <v>1354</v>
      </c>
      <c r="D668" t="s">
        <v>1355</v>
      </c>
      <c r="E668" t="s">
        <v>288</v>
      </c>
      <c r="F668" t="s">
        <v>289</v>
      </c>
      <c r="G668" t="s">
        <v>290</v>
      </c>
      <c r="H668">
        <v>2000</v>
      </c>
      <c r="I668" s="2">
        <v>3214299.18</v>
      </c>
      <c r="J668" s="2">
        <v>0</v>
      </c>
      <c r="K668" s="2">
        <v>3214299.18</v>
      </c>
      <c r="L668" t="s">
        <v>18</v>
      </c>
      <c r="M668" s="3" t="b">
        <f>trust_funds5[[#This Row],[Contributions Outstanding (USD)]]=0</f>
        <v>1</v>
      </c>
      <c r="N668" s="3" t="str">
        <f t="shared" si="50"/>
        <v>Outstanding</v>
      </c>
      <c r="O668" s="3" t="str">
        <f t="shared" si="51"/>
        <v>High Contribution &amp; Recent</v>
      </c>
      <c r="P668" s="3" t="str">
        <f t="shared" si="52"/>
        <v>Other</v>
      </c>
      <c r="Q668" s="3" t="str">
        <f t="shared" si="53"/>
        <v>Other</v>
      </c>
      <c r="R668" s="3" t="str">
        <f t="shared" si="54"/>
        <v>Not LCLS</v>
      </c>
      <c r="S668" s="3" t="str" cm="1">
        <f t="array" ref="S668">_xlfn.IFS(G668 &gt; 5000000, "Very High", G668 &gt; 1000000, "High", G668 &gt; 500000, "Medium", TRUE, "Low")</f>
        <v>Very High</v>
      </c>
      <c r="T668" s="3" t="str" cm="1">
        <f t="array" ref="T668">_xlfn.IFS(B668 &gt;= 2005, "Post-2005", B668 &gt;= 2000, "2000-2004", TRUE, "Pre-2000")</f>
        <v>Post-2005</v>
      </c>
    </row>
    <row r="669" spans="1:20" x14ac:dyDescent="0.85">
      <c r="A669" s="1">
        <v>41164</v>
      </c>
      <c r="B669" t="s">
        <v>82</v>
      </c>
      <c r="C669" t="s">
        <v>1356</v>
      </c>
      <c r="D669" t="s">
        <v>1357</v>
      </c>
      <c r="E669" t="s">
        <v>288</v>
      </c>
      <c r="F669" t="s">
        <v>289</v>
      </c>
      <c r="G669" t="s">
        <v>290</v>
      </c>
      <c r="H669">
        <v>2000</v>
      </c>
      <c r="I669" s="2">
        <v>184228.79</v>
      </c>
      <c r="J669" s="2">
        <v>0</v>
      </c>
      <c r="K669" s="2">
        <v>184228.79</v>
      </c>
      <c r="L669" t="s">
        <v>18</v>
      </c>
      <c r="M669" s="3" t="b">
        <f>trust_funds5[[#This Row],[Contributions Outstanding (USD)]]=0</f>
        <v>1</v>
      </c>
      <c r="N669" s="3" t="str">
        <f t="shared" si="50"/>
        <v>Outstanding</v>
      </c>
      <c r="O669" s="3" t="str">
        <f t="shared" si="51"/>
        <v>High Contribution &amp; Recent</v>
      </c>
      <c r="P669" s="3" t="str">
        <f t="shared" si="52"/>
        <v>Other</v>
      </c>
      <c r="Q669" s="3" t="str">
        <f t="shared" si="53"/>
        <v>Other</v>
      </c>
      <c r="R669" s="3" t="str">
        <f t="shared" si="54"/>
        <v>Not LCLS</v>
      </c>
      <c r="S669" s="3" t="str" cm="1">
        <f t="array" ref="S669">_xlfn.IFS(G669 &gt; 5000000, "Very High", G669 &gt; 1000000, "High", G669 &gt; 500000, "Medium", TRUE, "Low")</f>
        <v>Very High</v>
      </c>
      <c r="T669" s="3" t="str" cm="1">
        <f t="array" ref="T669">_xlfn.IFS(B669 &gt;= 2005, "Post-2005", B669 &gt;= 2000, "2000-2004", TRUE, "Pre-2000")</f>
        <v>Post-2005</v>
      </c>
    </row>
    <row r="670" spans="1:20" x14ac:dyDescent="0.85">
      <c r="A670" s="1">
        <v>41164</v>
      </c>
      <c r="B670" t="s">
        <v>12</v>
      </c>
      <c r="C670" t="s">
        <v>1358</v>
      </c>
      <c r="D670" t="s">
        <v>1359</v>
      </c>
      <c r="E670" t="s">
        <v>288</v>
      </c>
      <c r="F670" t="s">
        <v>289</v>
      </c>
      <c r="G670" t="s">
        <v>290</v>
      </c>
      <c r="H670">
        <v>2000</v>
      </c>
      <c r="I670" s="2">
        <v>6804987.1799999997</v>
      </c>
      <c r="J670" s="2">
        <v>0</v>
      </c>
      <c r="K670" s="2">
        <v>6804987.1799999997</v>
      </c>
      <c r="L670" t="s">
        <v>18</v>
      </c>
      <c r="M670" s="3" t="b">
        <f>trust_funds5[[#This Row],[Contributions Outstanding (USD)]]=0</f>
        <v>1</v>
      </c>
      <c r="N670" s="3" t="str">
        <f t="shared" si="50"/>
        <v>Outstanding</v>
      </c>
      <c r="O670" s="3" t="str">
        <f t="shared" si="51"/>
        <v>High Contribution &amp; Recent</v>
      </c>
      <c r="P670" s="3" t="str">
        <f t="shared" si="52"/>
        <v>Other</v>
      </c>
      <c r="Q670" s="3" t="str">
        <f t="shared" si="53"/>
        <v>Other</v>
      </c>
      <c r="R670" s="3" t="str">
        <f t="shared" si="54"/>
        <v>Not LCLS</v>
      </c>
      <c r="S670" s="3" t="str" cm="1">
        <f t="array" ref="S670">_xlfn.IFS(G670 &gt; 5000000, "Very High", G670 &gt; 1000000, "High", G670 &gt; 500000, "Medium", TRUE, "Low")</f>
        <v>Very High</v>
      </c>
      <c r="T670" s="3" t="str" cm="1">
        <f t="array" ref="T670">_xlfn.IFS(B670 &gt;= 2005, "Post-2005", B670 &gt;= 2000, "2000-2004", TRUE, "Pre-2000")</f>
        <v>Post-2005</v>
      </c>
    </row>
    <row r="671" spans="1:20" x14ac:dyDescent="0.85">
      <c r="A671" s="1">
        <v>41164</v>
      </c>
      <c r="B671" t="s">
        <v>12</v>
      </c>
      <c r="C671" t="s">
        <v>1360</v>
      </c>
      <c r="D671" t="s">
        <v>1361</v>
      </c>
      <c r="E671" t="s">
        <v>288</v>
      </c>
      <c r="F671" t="s">
        <v>289</v>
      </c>
      <c r="G671" t="s">
        <v>290</v>
      </c>
      <c r="H671">
        <v>2000</v>
      </c>
      <c r="I671" s="2">
        <v>5529952.96</v>
      </c>
      <c r="J671" s="2">
        <v>0</v>
      </c>
      <c r="K671" s="2">
        <v>5529952.96</v>
      </c>
      <c r="L671" t="s">
        <v>18</v>
      </c>
      <c r="M671" s="3" t="b">
        <f>trust_funds5[[#This Row],[Contributions Outstanding (USD)]]=0</f>
        <v>1</v>
      </c>
      <c r="N671" s="3" t="str">
        <f t="shared" si="50"/>
        <v>Outstanding</v>
      </c>
      <c r="O671" s="3" t="str">
        <f t="shared" si="51"/>
        <v>High Contribution &amp; Recent</v>
      </c>
      <c r="P671" s="3" t="str">
        <f t="shared" si="52"/>
        <v>Other</v>
      </c>
      <c r="Q671" s="3" t="str">
        <f t="shared" si="53"/>
        <v>Other</v>
      </c>
      <c r="R671" s="3" t="str">
        <f t="shared" si="54"/>
        <v>Not LCLS</v>
      </c>
      <c r="S671" s="3" t="str" cm="1">
        <f t="array" ref="S671">_xlfn.IFS(G671 &gt; 5000000, "Very High", G671 &gt; 1000000, "High", G671 &gt; 500000, "Medium", TRUE, "Low")</f>
        <v>Very High</v>
      </c>
      <c r="T671" s="3" t="str" cm="1">
        <f t="array" ref="T671">_xlfn.IFS(B671 &gt;= 2005, "Post-2005", B671 &gt;= 2000, "2000-2004", TRUE, "Pre-2000")</f>
        <v>Post-2005</v>
      </c>
    </row>
    <row r="672" spans="1:20" x14ac:dyDescent="0.85">
      <c r="A672" s="1">
        <v>41164</v>
      </c>
      <c r="B672" t="s">
        <v>12</v>
      </c>
      <c r="C672" t="s">
        <v>1362</v>
      </c>
      <c r="D672" t="s">
        <v>1363</v>
      </c>
      <c r="E672" t="s">
        <v>288</v>
      </c>
      <c r="F672" t="s">
        <v>289</v>
      </c>
      <c r="G672" t="s">
        <v>290</v>
      </c>
      <c r="H672">
        <v>2000</v>
      </c>
      <c r="I672" s="2">
        <v>494000</v>
      </c>
      <c r="J672" s="2">
        <v>0</v>
      </c>
      <c r="K672" s="2">
        <v>494000</v>
      </c>
      <c r="L672" t="s">
        <v>18</v>
      </c>
      <c r="M672" s="3" t="b">
        <f>trust_funds5[[#This Row],[Contributions Outstanding (USD)]]=0</f>
        <v>1</v>
      </c>
      <c r="N672" s="3" t="str">
        <f t="shared" si="50"/>
        <v>Outstanding</v>
      </c>
      <c r="O672" s="3" t="str">
        <f t="shared" si="51"/>
        <v>High Contribution &amp; Recent</v>
      </c>
      <c r="P672" s="3" t="str">
        <f t="shared" si="52"/>
        <v>Other</v>
      </c>
      <c r="Q672" s="3" t="str">
        <f t="shared" si="53"/>
        <v>Other</v>
      </c>
      <c r="R672" s="3" t="str">
        <f t="shared" si="54"/>
        <v>Not LCLS</v>
      </c>
      <c r="S672" s="3" t="str" cm="1">
        <f t="array" ref="S672">_xlfn.IFS(G672 &gt; 5000000, "Very High", G672 &gt; 1000000, "High", G672 &gt; 500000, "Medium", TRUE, "Low")</f>
        <v>Very High</v>
      </c>
      <c r="T672" s="3" t="str" cm="1">
        <f t="array" ref="T672">_xlfn.IFS(B672 &gt;= 2005, "Post-2005", B672 &gt;= 2000, "2000-2004", TRUE, "Pre-2000")</f>
        <v>Post-2005</v>
      </c>
    </row>
    <row r="673" spans="1:20" x14ac:dyDescent="0.85">
      <c r="A673" s="1">
        <v>41164</v>
      </c>
      <c r="B673" t="s">
        <v>323</v>
      </c>
      <c r="C673" t="s">
        <v>1364</v>
      </c>
      <c r="D673" t="s">
        <v>1365</v>
      </c>
      <c r="E673" t="s">
        <v>288</v>
      </c>
      <c r="F673" t="s">
        <v>289</v>
      </c>
      <c r="G673" t="s">
        <v>290</v>
      </c>
      <c r="H673">
        <v>2000</v>
      </c>
      <c r="I673" s="2">
        <v>11570245.140000001</v>
      </c>
      <c r="J673" s="2">
        <v>0</v>
      </c>
      <c r="K673" s="2">
        <v>11570245.140000001</v>
      </c>
      <c r="L673" t="s">
        <v>18</v>
      </c>
      <c r="M673" s="3" t="b">
        <f>trust_funds5[[#This Row],[Contributions Outstanding (USD)]]=0</f>
        <v>1</v>
      </c>
      <c r="N673" s="3" t="str">
        <f t="shared" si="50"/>
        <v>Outstanding</v>
      </c>
      <c r="O673" s="3" t="str">
        <f t="shared" si="51"/>
        <v>High Contribution &amp; Recent</v>
      </c>
      <c r="P673" s="3" t="str">
        <f t="shared" si="52"/>
        <v>Other</v>
      </c>
      <c r="Q673" s="3" t="str">
        <f t="shared" si="53"/>
        <v>Other</v>
      </c>
      <c r="R673" s="3" t="str">
        <f t="shared" si="54"/>
        <v>Not LCLS</v>
      </c>
      <c r="S673" s="3" t="str" cm="1">
        <f t="array" ref="S673">_xlfn.IFS(G673 &gt; 5000000, "Very High", G673 &gt; 1000000, "High", G673 &gt; 500000, "Medium", TRUE, "Low")</f>
        <v>Very High</v>
      </c>
      <c r="T673" s="3" t="str" cm="1">
        <f t="array" ref="T673">_xlfn.IFS(B673 &gt;= 2005, "Post-2005", B673 &gt;= 2000, "2000-2004", TRUE, "Pre-2000")</f>
        <v>Post-2005</v>
      </c>
    </row>
    <row r="674" spans="1:20" x14ac:dyDescent="0.85">
      <c r="A674" s="1">
        <v>41164</v>
      </c>
      <c r="B674" t="s">
        <v>323</v>
      </c>
      <c r="C674" t="s">
        <v>1366</v>
      </c>
      <c r="D674" t="s">
        <v>1367</v>
      </c>
      <c r="E674" t="s">
        <v>288</v>
      </c>
      <c r="F674" t="s">
        <v>289</v>
      </c>
      <c r="G674" t="s">
        <v>290</v>
      </c>
      <c r="H674">
        <v>2000</v>
      </c>
      <c r="I674" s="2">
        <v>16972679.530000001</v>
      </c>
      <c r="J674" s="2">
        <v>0</v>
      </c>
      <c r="K674" s="2">
        <v>16972679.530000001</v>
      </c>
      <c r="L674" t="s">
        <v>18</v>
      </c>
      <c r="M674" s="3" t="b">
        <f>trust_funds5[[#This Row],[Contributions Outstanding (USD)]]=0</f>
        <v>1</v>
      </c>
      <c r="N674" s="3" t="str">
        <f t="shared" si="50"/>
        <v>Outstanding</v>
      </c>
      <c r="O674" s="3" t="str">
        <f t="shared" si="51"/>
        <v>High Contribution &amp; Recent</v>
      </c>
      <c r="P674" s="3" t="str">
        <f t="shared" si="52"/>
        <v>Other</v>
      </c>
      <c r="Q674" s="3" t="str">
        <f t="shared" si="53"/>
        <v>Other</v>
      </c>
      <c r="R674" s="3" t="str">
        <f t="shared" si="54"/>
        <v>Not LCLS</v>
      </c>
      <c r="S674" s="3" t="str" cm="1">
        <f t="array" ref="S674">_xlfn.IFS(G674 &gt; 5000000, "Very High", G674 &gt; 1000000, "High", G674 &gt; 500000, "Medium", TRUE, "Low")</f>
        <v>Very High</v>
      </c>
      <c r="T674" s="3" t="str" cm="1">
        <f t="array" ref="T674">_xlfn.IFS(B674 &gt;= 2005, "Post-2005", B674 &gt;= 2000, "2000-2004", TRUE, "Pre-2000")</f>
        <v>Post-2005</v>
      </c>
    </row>
    <row r="675" spans="1:20" x14ac:dyDescent="0.85">
      <c r="A675" s="1">
        <v>41164</v>
      </c>
      <c r="B675" t="s">
        <v>33</v>
      </c>
      <c r="C675" t="s">
        <v>1368</v>
      </c>
      <c r="D675" t="s">
        <v>1369</v>
      </c>
      <c r="E675" t="s">
        <v>288</v>
      </c>
      <c r="F675" t="s">
        <v>289</v>
      </c>
      <c r="G675" t="s">
        <v>290</v>
      </c>
      <c r="H675">
        <v>2000</v>
      </c>
      <c r="I675" s="2">
        <v>11320754.720000001</v>
      </c>
      <c r="J675" s="2">
        <v>0</v>
      </c>
      <c r="K675" s="2">
        <v>11320754.720000001</v>
      </c>
      <c r="L675" t="s">
        <v>18</v>
      </c>
      <c r="M675" s="3" t="b">
        <f>trust_funds5[[#This Row],[Contributions Outstanding (USD)]]=0</f>
        <v>1</v>
      </c>
      <c r="N675" s="3" t="str">
        <f t="shared" si="50"/>
        <v>Outstanding</v>
      </c>
      <c r="O675" s="3" t="str">
        <f t="shared" si="51"/>
        <v>High Contribution &amp; Recent</v>
      </c>
      <c r="P675" s="3" t="str">
        <f t="shared" si="52"/>
        <v>Other</v>
      </c>
      <c r="Q675" s="3" t="str">
        <f t="shared" si="53"/>
        <v>Other</v>
      </c>
      <c r="R675" s="3" t="str">
        <f t="shared" si="54"/>
        <v>Not LCLS</v>
      </c>
      <c r="S675" s="3" t="str" cm="1">
        <f t="array" ref="S675">_xlfn.IFS(G675 &gt; 5000000, "Very High", G675 &gt; 1000000, "High", G675 &gt; 500000, "Medium", TRUE, "Low")</f>
        <v>Very High</v>
      </c>
      <c r="T675" s="3" t="str" cm="1">
        <f t="array" ref="T675">_xlfn.IFS(B675 &gt;= 2005, "Post-2005", B675 &gt;= 2000, "2000-2004", TRUE, "Pre-2000")</f>
        <v>Post-2005</v>
      </c>
    </row>
    <row r="676" spans="1:20" x14ac:dyDescent="0.85">
      <c r="A676" s="1">
        <v>41164</v>
      </c>
      <c r="B676" t="s">
        <v>33</v>
      </c>
      <c r="C676" t="s">
        <v>1370</v>
      </c>
      <c r="D676" t="s">
        <v>1371</v>
      </c>
      <c r="E676" t="s">
        <v>288</v>
      </c>
      <c r="F676" t="s">
        <v>289</v>
      </c>
      <c r="G676" t="s">
        <v>290</v>
      </c>
      <c r="H676">
        <v>2000</v>
      </c>
      <c r="I676" s="2">
        <v>25945607</v>
      </c>
      <c r="J676" s="2">
        <v>0</v>
      </c>
      <c r="K676" s="2">
        <v>25945607</v>
      </c>
      <c r="L676" t="s">
        <v>18</v>
      </c>
      <c r="M676" s="3" t="b">
        <f>trust_funds5[[#This Row],[Contributions Outstanding (USD)]]=0</f>
        <v>1</v>
      </c>
      <c r="N676" s="3" t="str">
        <f t="shared" si="50"/>
        <v>Outstanding</v>
      </c>
      <c r="O676" s="3" t="str">
        <f t="shared" si="51"/>
        <v>High Contribution &amp; Recent</v>
      </c>
      <c r="P676" s="3" t="str">
        <f t="shared" si="52"/>
        <v>Other</v>
      </c>
      <c r="Q676" s="3" t="str">
        <f t="shared" si="53"/>
        <v>Other</v>
      </c>
      <c r="R676" s="3" t="str">
        <f t="shared" si="54"/>
        <v>Not LCLS</v>
      </c>
      <c r="S676" s="3" t="str" cm="1">
        <f t="array" ref="S676">_xlfn.IFS(G676 &gt; 5000000, "Very High", G676 &gt; 1000000, "High", G676 &gt; 500000, "Medium", TRUE, "Low")</f>
        <v>Very High</v>
      </c>
      <c r="T676" s="3" t="str" cm="1">
        <f t="array" ref="T676">_xlfn.IFS(B676 &gt;= 2005, "Post-2005", B676 &gt;= 2000, "2000-2004", TRUE, "Pre-2000")</f>
        <v>Post-2005</v>
      </c>
    </row>
    <row r="677" spans="1:20" x14ac:dyDescent="0.85">
      <c r="A677" s="1">
        <v>41164</v>
      </c>
      <c r="B677" t="s">
        <v>12</v>
      </c>
      <c r="C677" t="s">
        <v>1372</v>
      </c>
      <c r="D677" t="s">
        <v>1373</v>
      </c>
      <c r="E677" t="s">
        <v>288</v>
      </c>
      <c r="F677" t="s">
        <v>289</v>
      </c>
      <c r="G677" t="s">
        <v>290</v>
      </c>
      <c r="H677">
        <v>2000</v>
      </c>
      <c r="I677" s="2">
        <v>347139.88</v>
      </c>
      <c r="J677" s="2">
        <v>0</v>
      </c>
      <c r="K677" s="2">
        <v>347139.88</v>
      </c>
      <c r="L677" t="s">
        <v>18</v>
      </c>
      <c r="M677" s="3" t="b">
        <f>trust_funds5[[#This Row],[Contributions Outstanding (USD)]]=0</f>
        <v>1</v>
      </c>
      <c r="N677" s="3" t="str">
        <f t="shared" si="50"/>
        <v>Outstanding</v>
      </c>
      <c r="O677" s="3" t="str">
        <f t="shared" si="51"/>
        <v>High Contribution &amp; Recent</v>
      </c>
      <c r="P677" s="3" t="str">
        <f t="shared" si="52"/>
        <v>Other</v>
      </c>
      <c r="Q677" s="3" t="str">
        <f t="shared" si="53"/>
        <v>Other</v>
      </c>
      <c r="R677" s="3" t="str">
        <f t="shared" si="54"/>
        <v>Not LCLS</v>
      </c>
      <c r="S677" s="3" t="str" cm="1">
        <f t="array" ref="S677">_xlfn.IFS(G677 &gt; 5000000, "Very High", G677 &gt; 1000000, "High", G677 &gt; 500000, "Medium", TRUE, "Low")</f>
        <v>Very High</v>
      </c>
      <c r="T677" s="3" t="str" cm="1">
        <f t="array" ref="T677">_xlfn.IFS(B677 &gt;= 2005, "Post-2005", B677 &gt;= 2000, "2000-2004", TRUE, "Pre-2000")</f>
        <v>Post-2005</v>
      </c>
    </row>
    <row r="678" spans="1:20" x14ac:dyDescent="0.85">
      <c r="A678" s="1">
        <v>41164</v>
      </c>
      <c r="B678" t="s">
        <v>12</v>
      </c>
      <c r="C678" t="s">
        <v>1374</v>
      </c>
      <c r="D678" t="s">
        <v>1375</v>
      </c>
      <c r="E678" t="s">
        <v>288</v>
      </c>
      <c r="F678" t="s">
        <v>289</v>
      </c>
      <c r="G678" t="s">
        <v>290</v>
      </c>
      <c r="H678">
        <v>2000</v>
      </c>
      <c r="I678" s="2">
        <v>221259.97</v>
      </c>
      <c r="J678" s="2">
        <v>0</v>
      </c>
      <c r="K678" s="2">
        <v>221259.97</v>
      </c>
      <c r="L678" t="s">
        <v>18</v>
      </c>
      <c r="M678" s="3" t="b">
        <f>trust_funds5[[#This Row],[Contributions Outstanding (USD)]]=0</f>
        <v>1</v>
      </c>
      <c r="N678" s="3" t="str">
        <f t="shared" si="50"/>
        <v>Outstanding</v>
      </c>
      <c r="O678" s="3" t="str">
        <f t="shared" si="51"/>
        <v>High Contribution &amp; Recent</v>
      </c>
      <c r="P678" s="3" t="str">
        <f t="shared" si="52"/>
        <v>Other</v>
      </c>
      <c r="Q678" s="3" t="str">
        <f t="shared" si="53"/>
        <v>Other</v>
      </c>
      <c r="R678" s="3" t="str">
        <f t="shared" si="54"/>
        <v>Not LCLS</v>
      </c>
      <c r="S678" s="3" t="str" cm="1">
        <f t="array" ref="S678">_xlfn.IFS(G678 &gt; 5000000, "Very High", G678 &gt; 1000000, "High", G678 &gt; 500000, "Medium", TRUE, "Low")</f>
        <v>Very High</v>
      </c>
      <c r="T678" s="3" t="str" cm="1">
        <f t="array" ref="T678">_xlfn.IFS(B678 &gt;= 2005, "Post-2005", B678 &gt;= 2000, "2000-2004", TRUE, "Pre-2000")</f>
        <v>Post-2005</v>
      </c>
    </row>
    <row r="679" spans="1:20" x14ac:dyDescent="0.85">
      <c r="A679" s="1">
        <v>41164</v>
      </c>
      <c r="B679" t="s">
        <v>90</v>
      </c>
      <c r="C679" t="s">
        <v>1376</v>
      </c>
      <c r="D679" t="s">
        <v>1377</v>
      </c>
      <c r="E679" t="s">
        <v>288</v>
      </c>
      <c r="F679" t="s">
        <v>289</v>
      </c>
      <c r="G679" t="s">
        <v>290</v>
      </c>
      <c r="H679">
        <v>2000</v>
      </c>
      <c r="I679" s="2">
        <v>2312959.29</v>
      </c>
      <c r="J679" s="2">
        <v>0</v>
      </c>
      <c r="K679" s="2">
        <v>2312959.29</v>
      </c>
      <c r="L679" t="s">
        <v>18</v>
      </c>
      <c r="M679" s="3" t="b">
        <f>trust_funds5[[#This Row],[Contributions Outstanding (USD)]]=0</f>
        <v>1</v>
      </c>
      <c r="N679" s="3" t="str">
        <f t="shared" si="50"/>
        <v>Outstanding</v>
      </c>
      <c r="O679" s="3" t="str">
        <f t="shared" si="51"/>
        <v>High Contribution &amp; Recent</v>
      </c>
      <c r="P679" s="3" t="str">
        <f t="shared" si="52"/>
        <v>Other</v>
      </c>
      <c r="Q679" s="3" t="str">
        <f t="shared" si="53"/>
        <v>Other</v>
      </c>
      <c r="R679" s="3" t="str">
        <f t="shared" si="54"/>
        <v>Not LCLS</v>
      </c>
      <c r="S679" s="3" t="str" cm="1">
        <f t="array" ref="S679">_xlfn.IFS(G679 &gt; 5000000, "Very High", G679 &gt; 1000000, "High", G679 &gt; 500000, "Medium", TRUE, "Low")</f>
        <v>Very High</v>
      </c>
      <c r="T679" s="3" t="str" cm="1">
        <f t="array" ref="T679">_xlfn.IFS(B679 &gt;= 2005, "Post-2005", B679 &gt;= 2000, "2000-2004", TRUE, "Pre-2000")</f>
        <v>Post-2005</v>
      </c>
    </row>
    <row r="680" spans="1:20" x14ac:dyDescent="0.85">
      <c r="A680" s="1">
        <v>41164</v>
      </c>
      <c r="B680" t="s">
        <v>90</v>
      </c>
      <c r="C680" t="s">
        <v>1378</v>
      </c>
      <c r="D680" t="s">
        <v>1379</v>
      </c>
      <c r="E680" t="s">
        <v>288</v>
      </c>
      <c r="F680" t="s">
        <v>289</v>
      </c>
      <c r="G680" t="s">
        <v>290</v>
      </c>
      <c r="H680">
        <v>2000</v>
      </c>
      <c r="I680" s="2">
        <v>2028966.57</v>
      </c>
      <c r="J680" s="2">
        <v>0</v>
      </c>
      <c r="K680" s="2">
        <v>2028966.57</v>
      </c>
      <c r="L680" t="s">
        <v>18</v>
      </c>
      <c r="M680" s="3" t="b">
        <f>trust_funds5[[#This Row],[Contributions Outstanding (USD)]]=0</f>
        <v>1</v>
      </c>
      <c r="N680" s="3" t="str">
        <f t="shared" si="50"/>
        <v>Outstanding</v>
      </c>
      <c r="O680" s="3" t="str">
        <f t="shared" si="51"/>
        <v>High Contribution &amp; Recent</v>
      </c>
      <c r="P680" s="3" t="str">
        <f t="shared" si="52"/>
        <v>Other</v>
      </c>
      <c r="Q680" s="3" t="str">
        <f t="shared" si="53"/>
        <v>Other</v>
      </c>
      <c r="R680" s="3" t="str">
        <f t="shared" si="54"/>
        <v>Not LCLS</v>
      </c>
      <c r="S680" s="3" t="str" cm="1">
        <f t="array" ref="S680">_xlfn.IFS(G680 &gt; 5000000, "Very High", G680 &gt; 1000000, "High", G680 &gt; 500000, "Medium", TRUE, "Low")</f>
        <v>Very High</v>
      </c>
      <c r="T680" s="3" t="str" cm="1">
        <f t="array" ref="T680">_xlfn.IFS(B680 &gt;= 2005, "Post-2005", B680 &gt;= 2000, "2000-2004", TRUE, "Pre-2000")</f>
        <v>Post-2005</v>
      </c>
    </row>
    <row r="681" spans="1:20" x14ac:dyDescent="0.85">
      <c r="A681" s="1">
        <v>41164</v>
      </c>
      <c r="B681" t="s">
        <v>90</v>
      </c>
      <c r="C681" t="s">
        <v>1378</v>
      </c>
      <c r="D681" t="s">
        <v>1379</v>
      </c>
      <c r="E681" t="s">
        <v>62</v>
      </c>
      <c r="F681" t="s">
        <v>63</v>
      </c>
      <c r="H681">
        <v>2000</v>
      </c>
      <c r="I681" s="2">
        <v>183891.14</v>
      </c>
      <c r="J681" s="2">
        <v>0</v>
      </c>
      <c r="K681" s="2">
        <v>183891.14</v>
      </c>
      <c r="L681" t="s">
        <v>18</v>
      </c>
      <c r="M681" s="3" t="b">
        <f>trust_funds5[[#This Row],[Contributions Outstanding (USD)]]=0</f>
        <v>1</v>
      </c>
      <c r="N681" s="3" t="str">
        <f t="shared" si="50"/>
        <v>Outstanding</v>
      </c>
      <c r="O681" s="3" t="str">
        <f t="shared" si="51"/>
        <v>High Contribution &amp; Recent</v>
      </c>
      <c r="P681" s="3" t="str">
        <f t="shared" si="52"/>
        <v>Other</v>
      </c>
      <c r="Q681" s="3" t="str">
        <f t="shared" si="53"/>
        <v>Other</v>
      </c>
      <c r="R681" s="3" t="str">
        <f t="shared" si="54"/>
        <v>Not LCLS</v>
      </c>
      <c r="S681" s="3" t="str" cm="1">
        <f t="array" ref="S681">_xlfn.IFS(G681 &gt; 5000000, "Very High", G681 &gt; 1000000, "High", G681 &gt; 500000, "Medium", TRUE, "Low")</f>
        <v>Low</v>
      </c>
      <c r="T681" s="3" t="str" cm="1">
        <f t="array" ref="T681">_xlfn.IFS(B681 &gt;= 2005, "Post-2005", B681 &gt;= 2000, "2000-2004", TRUE, "Pre-2000")</f>
        <v>Post-2005</v>
      </c>
    </row>
    <row r="682" spans="1:20" x14ac:dyDescent="0.85">
      <c r="A682" s="1">
        <v>41164</v>
      </c>
      <c r="B682" t="s">
        <v>12</v>
      </c>
      <c r="C682" t="s">
        <v>1380</v>
      </c>
      <c r="D682" t="s">
        <v>1381</v>
      </c>
      <c r="E682" t="s">
        <v>119</v>
      </c>
      <c r="F682" t="s">
        <v>120</v>
      </c>
      <c r="G682" t="s">
        <v>121</v>
      </c>
      <c r="H682">
        <v>2000</v>
      </c>
      <c r="I682" s="2">
        <v>9401458.8800000008</v>
      </c>
      <c r="J682" s="2">
        <v>0</v>
      </c>
      <c r="K682" s="2">
        <v>9401458.8800000008</v>
      </c>
      <c r="L682" t="s">
        <v>18</v>
      </c>
      <c r="M682" s="3" t="b">
        <f>trust_funds5[[#This Row],[Contributions Outstanding (USD)]]=0</f>
        <v>1</v>
      </c>
      <c r="N682" s="3" t="str">
        <f t="shared" si="50"/>
        <v>Outstanding</v>
      </c>
      <c r="O682" s="3" t="str">
        <f t="shared" si="51"/>
        <v>High Contribution &amp; Recent</v>
      </c>
      <c r="P682" s="3" t="str">
        <f t="shared" si="52"/>
        <v>Other</v>
      </c>
      <c r="Q682" s="3" t="str">
        <f t="shared" si="53"/>
        <v>Other</v>
      </c>
      <c r="R682" s="3" t="str">
        <f t="shared" si="54"/>
        <v>Not LCLS</v>
      </c>
      <c r="S682" s="3" t="str" cm="1">
        <f t="array" ref="S682">_xlfn.IFS(G682 &gt; 5000000, "Very High", G682 &gt; 1000000, "High", G682 &gt; 500000, "Medium", TRUE, "Low")</f>
        <v>Very High</v>
      </c>
      <c r="T682" s="3" t="str" cm="1">
        <f t="array" ref="T682">_xlfn.IFS(B682 &gt;= 2005, "Post-2005", B682 &gt;= 2000, "2000-2004", TRUE, "Pre-2000")</f>
        <v>Post-2005</v>
      </c>
    </row>
    <row r="683" spans="1:20" x14ac:dyDescent="0.85">
      <c r="A683" s="1">
        <v>41164</v>
      </c>
      <c r="B683" t="s">
        <v>12</v>
      </c>
      <c r="C683" t="s">
        <v>1382</v>
      </c>
      <c r="D683" t="s">
        <v>1383</v>
      </c>
      <c r="E683" t="s">
        <v>70</v>
      </c>
      <c r="F683" t="s">
        <v>71</v>
      </c>
      <c r="G683" t="s">
        <v>72</v>
      </c>
      <c r="H683">
        <v>2000</v>
      </c>
      <c r="I683" s="2">
        <v>4181476.06</v>
      </c>
      <c r="J683" s="2">
        <v>0</v>
      </c>
      <c r="K683" s="2">
        <v>4181476.06</v>
      </c>
      <c r="L683" t="s">
        <v>18</v>
      </c>
      <c r="M683" s="3" t="b">
        <f>trust_funds5[[#This Row],[Contributions Outstanding (USD)]]=0</f>
        <v>1</v>
      </c>
      <c r="N683" s="3" t="str">
        <f t="shared" si="50"/>
        <v>Outstanding</v>
      </c>
      <c r="O683" s="3" t="str">
        <f t="shared" si="51"/>
        <v>High Contribution &amp; Recent</v>
      </c>
      <c r="P683" s="3" t="str">
        <f t="shared" si="52"/>
        <v>Other</v>
      </c>
      <c r="Q683" s="3" t="str">
        <f t="shared" si="53"/>
        <v>Other</v>
      </c>
      <c r="R683" s="3" t="str">
        <f t="shared" si="54"/>
        <v>Not LCLS</v>
      </c>
      <c r="S683" s="3" t="str" cm="1">
        <f t="array" ref="S683">_xlfn.IFS(G683 &gt; 5000000, "Very High", G683 &gt; 1000000, "High", G683 &gt; 500000, "Medium", TRUE, "Low")</f>
        <v>Very High</v>
      </c>
      <c r="T683" s="3" t="str" cm="1">
        <f t="array" ref="T683">_xlfn.IFS(B683 &gt;= 2005, "Post-2005", B683 &gt;= 2000, "2000-2004", TRUE, "Pre-2000")</f>
        <v>Post-2005</v>
      </c>
    </row>
    <row r="684" spans="1:20" x14ac:dyDescent="0.85">
      <c r="A684" s="1">
        <v>41164</v>
      </c>
      <c r="B684" t="s">
        <v>12</v>
      </c>
      <c r="C684" t="s">
        <v>1384</v>
      </c>
      <c r="D684" t="s">
        <v>1383</v>
      </c>
      <c r="E684" t="s">
        <v>70</v>
      </c>
      <c r="F684" t="s">
        <v>71</v>
      </c>
      <c r="G684" t="s">
        <v>72</v>
      </c>
      <c r="H684">
        <v>2000</v>
      </c>
      <c r="I684" s="2">
        <v>10415891.67</v>
      </c>
      <c r="J684" s="2">
        <v>0</v>
      </c>
      <c r="K684" s="2">
        <v>10415891.67</v>
      </c>
      <c r="L684" t="s">
        <v>18</v>
      </c>
      <c r="M684" s="3" t="b">
        <f>trust_funds5[[#This Row],[Contributions Outstanding (USD)]]=0</f>
        <v>1</v>
      </c>
      <c r="N684" s="3" t="str">
        <f t="shared" si="50"/>
        <v>Outstanding</v>
      </c>
      <c r="O684" s="3" t="str">
        <f t="shared" si="51"/>
        <v>High Contribution &amp; Recent</v>
      </c>
      <c r="P684" s="3" t="str">
        <f t="shared" si="52"/>
        <v>Other</v>
      </c>
      <c r="Q684" s="3" t="str">
        <f t="shared" si="53"/>
        <v>Other</v>
      </c>
      <c r="R684" s="3" t="str">
        <f t="shared" si="54"/>
        <v>Not LCLS</v>
      </c>
      <c r="S684" s="3" t="str" cm="1">
        <f t="array" ref="S684">_xlfn.IFS(G684 &gt; 5000000, "Very High", G684 &gt; 1000000, "High", G684 &gt; 500000, "Medium", TRUE, "Low")</f>
        <v>Very High</v>
      </c>
      <c r="T684" s="3" t="str" cm="1">
        <f t="array" ref="T684">_xlfn.IFS(B684 &gt;= 2005, "Post-2005", B684 &gt;= 2000, "2000-2004", TRUE, "Pre-2000")</f>
        <v>Post-2005</v>
      </c>
    </row>
    <row r="685" spans="1:20" x14ac:dyDescent="0.85">
      <c r="A685" s="1">
        <v>41164</v>
      </c>
      <c r="B685" t="s">
        <v>323</v>
      </c>
      <c r="C685" t="s">
        <v>1385</v>
      </c>
      <c r="D685" t="s">
        <v>1386</v>
      </c>
      <c r="E685" t="s">
        <v>235</v>
      </c>
      <c r="F685" t="s">
        <v>236</v>
      </c>
      <c r="G685" t="s">
        <v>1387</v>
      </c>
      <c r="H685">
        <v>2000</v>
      </c>
      <c r="I685" s="2">
        <v>1000000</v>
      </c>
      <c r="J685" s="2">
        <v>0</v>
      </c>
      <c r="K685" s="2">
        <v>1000000</v>
      </c>
      <c r="L685" t="s">
        <v>18</v>
      </c>
      <c r="M685" s="3" t="b">
        <f>trust_funds5[[#This Row],[Contributions Outstanding (USD)]]=0</f>
        <v>1</v>
      </c>
      <c r="N685" s="3" t="str">
        <f t="shared" si="50"/>
        <v>Outstanding</v>
      </c>
      <c r="O685" s="3" t="str">
        <f t="shared" si="51"/>
        <v>High Contribution &amp; Recent</v>
      </c>
      <c r="P685" s="3" t="str">
        <f t="shared" si="52"/>
        <v>Other</v>
      </c>
      <c r="Q685" s="3" t="str">
        <f t="shared" si="53"/>
        <v>Other</v>
      </c>
      <c r="R685" s="3" t="str">
        <f t="shared" si="54"/>
        <v>Not LCLS</v>
      </c>
      <c r="S685" s="3" t="str" cm="1">
        <f t="array" ref="S685">_xlfn.IFS(G685 &gt; 5000000, "Very High", G685 &gt; 1000000, "High", G685 &gt; 500000, "Medium", TRUE, "Low")</f>
        <v>Very High</v>
      </c>
      <c r="T685" s="3" t="str" cm="1">
        <f t="array" ref="T685">_xlfn.IFS(B685 &gt;= 2005, "Post-2005", B685 &gt;= 2000, "2000-2004", TRUE, "Pre-2000")</f>
        <v>Post-2005</v>
      </c>
    </row>
    <row r="686" spans="1:20" x14ac:dyDescent="0.85">
      <c r="A686" s="1">
        <v>41164</v>
      </c>
      <c r="B686" t="s">
        <v>12</v>
      </c>
      <c r="C686" t="s">
        <v>1388</v>
      </c>
      <c r="D686" t="s">
        <v>1389</v>
      </c>
      <c r="E686" t="s">
        <v>334</v>
      </c>
      <c r="F686" t="s">
        <v>335</v>
      </c>
      <c r="G686" t="s">
        <v>432</v>
      </c>
      <c r="H686">
        <v>2000</v>
      </c>
      <c r="I686" s="2">
        <v>899759.61</v>
      </c>
      <c r="J686" s="2">
        <v>0</v>
      </c>
      <c r="K686" s="2">
        <v>899759.61</v>
      </c>
      <c r="L686" t="s">
        <v>18</v>
      </c>
      <c r="M686" s="3" t="b">
        <f>trust_funds5[[#This Row],[Contributions Outstanding (USD)]]=0</f>
        <v>1</v>
      </c>
      <c r="N686" s="3" t="str">
        <f t="shared" si="50"/>
        <v>Outstanding</v>
      </c>
      <c r="O686" s="3" t="str">
        <f t="shared" si="51"/>
        <v>High Contribution &amp; Recent</v>
      </c>
      <c r="P686" s="3" t="str">
        <f t="shared" si="52"/>
        <v>Other</v>
      </c>
      <c r="Q686" s="3" t="str">
        <f t="shared" si="53"/>
        <v>Other</v>
      </c>
      <c r="R686" s="3" t="str">
        <f t="shared" si="54"/>
        <v>Not LCLS</v>
      </c>
      <c r="S686" s="3" t="str" cm="1">
        <f t="array" ref="S686">_xlfn.IFS(G686 &gt; 5000000, "Very High", G686 &gt; 1000000, "High", G686 &gt; 500000, "Medium", TRUE, "Low")</f>
        <v>Very High</v>
      </c>
      <c r="T686" s="3" t="str" cm="1">
        <f t="array" ref="T686">_xlfn.IFS(B686 &gt;= 2005, "Post-2005", B686 &gt;= 2000, "2000-2004", TRUE, "Pre-2000")</f>
        <v>Post-2005</v>
      </c>
    </row>
    <row r="687" spans="1:20" x14ac:dyDescent="0.85">
      <c r="A687" s="1">
        <v>41164</v>
      </c>
      <c r="B687" t="s">
        <v>12</v>
      </c>
      <c r="C687" t="s">
        <v>1390</v>
      </c>
      <c r="D687" t="s">
        <v>1391</v>
      </c>
      <c r="E687" t="s">
        <v>70</v>
      </c>
      <c r="F687" t="s">
        <v>71</v>
      </c>
      <c r="G687" t="s">
        <v>72</v>
      </c>
      <c r="H687">
        <v>2000</v>
      </c>
      <c r="I687" s="2">
        <v>100000</v>
      </c>
      <c r="J687" s="2">
        <v>0</v>
      </c>
      <c r="K687" s="2">
        <v>100000</v>
      </c>
      <c r="L687" t="s">
        <v>18</v>
      </c>
      <c r="M687" s="3" t="b">
        <f>trust_funds5[[#This Row],[Contributions Outstanding (USD)]]=0</f>
        <v>1</v>
      </c>
      <c r="N687" s="3" t="str">
        <f t="shared" si="50"/>
        <v>Outstanding</v>
      </c>
      <c r="O687" s="3" t="str">
        <f t="shared" si="51"/>
        <v>High Contribution &amp; Recent</v>
      </c>
      <c r="P687" s="3" t="str">
        <f t="shared" si="52"/>
        <v>Other</v>
      </c>
      <c r="Q687" s="3" t="str">
        <f t="shared" si="53"/>
        <v>Other</v>
      </c>
      <c r="R687" s="3" t="str">
        <f t="shared" si="54"/>
        <v>Not LCLS</v>
      </c>
      <c r="S687" s="3" t="str" cm="1">
        <f t="array" ref="S687">_xlfn.IFS(G687 &gt; 5000000, "Very High", G687 &gt; 1000000, "High", G687 &gt; 500000, "Medium", TRUE, "Low")</f>
        <v>Very High</v>
      </c>
      <c r="T687" s="3" t="str" cm="1">
        <f t="array" ref="T687">_xlfn.IFS(B687 &gt;= 2005, "Post-2005", B687 &gt;= 2000, "2000-2004", TRUE, "Pre-2000")</f>
        <v>Post-2005</v>
      </c>
    </row>
    <row r="688" spans="1:20" x14ac:dyDescent="0.85">
      <c r="A688" s="1">
        <v>41164</v>
      </c>
      <c r="B688" t="s">
        <v>12</v>
      </c>
      <c r="C688" t="s">
        <v>1392</v>
      </c>
      <c r="D688" t="s">
        <v>1393</v>
      </c>
      <c r="E688" t="s">
        <v>42</v>
      </c>
      <c r="F688" t="s">
        <v>43</v>
      </c>
      <c r="G688" t="s">
        <v>44</v>
      </c>
      <c r="H688">
        <v>2000</v>
      </c>
      <c r="I688" s="2">
        <v>2066194.76</v>
      </c>
      <c r="J688" s="2">
        <v>0</v>
      </c>
      <c r="K688" s="2">
        <v>2066194.76</v>
      </c>
      <c r="L688" t="s">
        <v>18</v>
      </c>
      <c r="M688" s="3" t="b">
        <f>trust_funds5[[#This Row],[Contributions Outstanding (USD)]]=0</f>
        <v>1</v>
      </c>
      <c r="N688" s="3" t="str">
        <f t="shared" si="50"/>
        <v>Outstanding</v>
      </c>
      <c r="O688" s="3" t="str">
        <f t="shared" si="51"/>
        <v>High Contribution &amp; Recent</v>
      </c>
      <c r="P688" s="3" t="str">
        <f t="shared" si="52"/>
        <v>Other</v>
      </c>
      <c r="Q688" s="3" t="str">
        <f t="shared" si="53"/>
        <v>Other</v>
      </c>
      <c r="R688" s="3" t="str">
        <f t="shared" si="54"/>
        <v>Not LCLS</v>
      </c>
      <c r="S688" s="3" t="str" cm="1">
        <f t="array" ref="S688">_xlfn.IFS(G688 &gt; 5000000, "Very High", G688 &gt; 1000000, "High", G688 &gt; 500000, "Medium", TRUE, "Low")</f>
        <v>Very High</v>
      </c>
      <c r="T688" s="3" t="str" cm="1">
        <f t="array" ref="T688">_xlfn.IFS(B688 &gt;= 2005, "Post-2005", B688 &gt;= 2000, "2000-2004", TRUE, "Pre-2000")</f>
        <v>Post-2005</v>
      </c>
    </row>
    <row r="689" spans="1:20" x14ac:dyDescent="0.85">
      <c r="A689" s="1">
        <v>41164</v>
      </c>
      <c r="B689" t="s">
        <v>28</v>
      </c>
      <c r="C689" t="s">
        <v>1394</v>
      </c>
      <c r="D689" t="s">
        <v>1395</v>
      </c>
      <c r="E689" t="s">
        <v>15</v>
      </c>
      <c r="F689" t="s">
        <v>16</v>
      </c>
      <c r="G689" t="s">
        <v>17</v>
      </c>
      <c r="H689">
        <v>2000</v>
      </c>
      <c r="I689" s="2">
        <v>167741.20000000001</v>
      </c>
      <c r="J689" s="2">
        <v>0</v>
      </c>
      <c r="K689" s="2">
        <v>167741.20000000001</v>
      </c>
      <c r="L689" t="s">
        <v>18</v>
      </c>
      <c r="M689" s="3" t="b">
        <f>trust_funds5[[#This Row],[Contributions Outstanding (USD)]]=0</f>
        <v>1</v>
      </c>
      <c r="N689" s="3" t="str">
        <f t="shared" si="50"/>
        <v>Outstanding</v>
      </c>
      <c r="O689" s="3" t="str">
        <f t="shared" si="51"/>
        <v>High Contribution &amp; Recent</v>
      </c>
      <c r="P689" s="3" t="str">
        <f t="shared" si="52"/>
        <v>Other</v>
      </c>
      <c r="Q689" s="3" t="str">
        <f t="shared" si="53"/>
        <v>Other</v>
      </c>
      <c r="R689" s="3" t="str">
        <f t="shared" si="54"/>
        <v>Not LCLS</v>
      </c>
      <c r="S689" s="3" t="str" cm="1">
        <f t="array" ref="S689">_xlfn.IFS(G689 &gt; 5000000, "Very High", G689 &gt; 1000000, "High", G689 &gt; 500000, "Medium", TRUE, "Low")</f>
        <v>Very High</v>
      </c>
      <c r="T689" s="3" t="str" cm="1">
        <f t="array" ref="T689">_xlfn.IFS(B689 &gt;= 2005, "Post-2005", B689 &gt;= 2000, "2000-2004", TRUE, "Pre-2000")</f>
        <v>Post-2005</v>
      </c>
    </row>
    <row r="690" spans="1:20" x14ac:dyDescent="0.85">
      <c r="A690" s="1">
        <v>41164</v>
      </c>
      <c r="B690" t="s">
        <v>12</v>
      </c>
      <c r="C690" t="s">
        <v>1396</v>
      </c>
      <c r="D690" t="s">
        <v>1397</v>
      </c>
      <c r="E690" t="s">
        <v>31</v>
      </c>
      <c r="F690" t="s">
        <v>32</v>
      </c>
      <c r="H690">
        <v>2000</v>
      </c>
      <c r="I690" s="2">
        <v>50000</v>
      </c>
      <c r="J690" s="2">
        <v>0</v>
      </c>
      <c r="K690" s="2">
        <v>50000</v>
      </c>
      <c r="L690" t="s">
        <v>18</v>
      </c>
      <c r="M690" s="3" t="b">
        <f>trust_funds5[[#This Row],[Contributions Outstanding (USD)]]=0</f>
        <v>1</v>
      </c>
      <c r="N690" s="3" t="str">
        <f t="shared" si="50"/>
        <v>Outstanding</v>
      </c>
      <c r="O690" s="3" t="str">
        <f t="shared" si="51"/>
        <v>High Contribution &amp; Recent</v>
      </c>
      <c r="P690" s="3" t="str">
        <f t="shared" si="52"/>
        <v>Other</v>
      </c>
      <c r="Q690" s="3" t="str">
        <f t="shared" si="53"/>
        <v>Other</v>
      </c>
      <c r="R690" s="3" t="str">
        <f t="shared" si="54"/>
        <v>Not LCLS</v>
      </c>
      <c r="S690" s="3" t="str" cm="1">
        <f t="array" ref="S690">_xlfn.IFS(G690 &gt; 5000000, "Very High", G690 &gt; 1000000, "High", G690 &gt; 500000, "Medium", TRUE, "Low")</f>
        <v>Low</v>
      </c>
      <c r="T690" s="3" t="str" cm="1">
        <f t="array" ref="T690">_xlfn.IFS(B690 &gt;= 2005, "Post-2005", B690 &gt;= 2000, "2000-2004", TRUE, "Pre-2000")</f>
        <v>Post-2005</v>
      </c>
    </row>
    <row r="691" spans="1:20" x14ac:dyDescent="0.85">
      <c r="A691" s="1">
        <v>41164</v>
      </c>
      <c r="B691" t="s">
        <v>12</v>
      </c>
      <c r="C691" t="s">
        <v>1398</v>
      </c>
      <c r="D691" t="s">
        <v>1399</v>
      </c>
      <c r="E691" t="s">
        <v>31</v>
      </c>
      <c r="F691" t="s">
        <v>32</v>
      </c>
      <c r="H691">
        <v>2000</v>
      </c>
      <c r="I691" s="2">
        <v>236000</v>
      </c>
      <c r="J691" s="2">
        <v>0</v>
      </c>
      <c r="K691" s="2">
        <v>236000</v>
      </c>
      <c r="L691" t="s">
        <v>18</v>
      </c>
      <c r="M691" s="3" t="b">
        <f>trust_funds5[[#This Row],[Contributions Outstanding (USD)]]=0</f>
        <v>1</v>
      </c>
      <c r="N691" s="3" t="str">
        <f t="shared" si="50"/>
        <v>Outstanding</v>
      </c>
      <c r="O691" s="3" t="str">
        <f t="shared" si="51"/>
        <v>High Contribution &amp; Recent</v>
      </c>
      <c r="P691" s="3" t="str">
        <f t="shared" si="52"/>
        <v>Other</v>
      </c>
      <c r="Q691" s="3" t="str">
        <f t="shared" si="53"/>
        <v>Other</v>
      </c>
      <c r="R691" s="3" t="str">
        <f t="shared" si="54"/>
        <v>Not LCLS</v>
      </c>
      <c r="S691" s="3" t="str" cm="1">
        <f t="array" ref="S691">_xlfn.IFS(G691 &gt; 5000000, "Very High", G691 &gt; 1000000, "High", G691 &gt; 500000, "Medium", TRUE, "Low")</f>
        <v>Low</v>
      </c>
      <c r="T691" s="3" t="str" cm="1">
        <f t="array" ref="T691">_xlfn.IFS(B691 &gt;= 2005, "Post-2005", B691 &gt;= 2000, "2000-2004", TRUE, "Pre-2000")</f>
        <v>Post-2005</v>
      </c>
    </row>
    <row r="692" spans="1:20" x14ac:dyDescent="0.85">
      <c r="A692" s="1">
        <v>41164</v>
      </c>
      <c r="B692" t="s">
        <v>12</v>
      </c>
      <c r="C692" t="s">
        <v>1400</v>
      </c>
      <c r="D692" t="s">
        <v>1401</v>
      </c>
      <c r="E692" t="s">
        <v>31</v>
      </c>
      <c r="F692" t="s">
        <v>32</v>
      </c>
      <c r="H692">
        <v>2000</v>
      </c>
      <c r="I692" s="2">
        <v>150000</v>
      </c>
      <c r="J692" s="2">
        <v>0</v>
      </c>
      <c r="K692" s="2">
        <v>150000</v>
      </c>
      <c r="L692" t="s">
        <v>18</v>
      </c>
      <c r="M692" s="3" t="b">
        <f>trust_funds5[[#This Row],[Contributions Outstanding (USD)]]=0</f>
        <v>1</v>
      </c>
      <c r="N692" s="3" t="str">
        <f t="shared" si="50"/>
        <v>Outstanding</v>
      </c>
      <c r="O692" s="3" t="str">
        <f t="shared" si="51"/>
        <v>High Contribution &amp; Recent</v>
      </c>
      <c r="P692" s="3" t="str">
        <f t="shared" si="52"/>
        <v>Other</v>
      </c>
      <c r="Q692" s="3" t="str">
        <f t="shared" si="53"/>
        <v>Other</v>
      </c>
      <c r="R692" s="3" t="str">
        <f t="shared" si="54"/>
        <v>Not LCLS</v>
      </c>
      <c r="S692" s="3" t="str" cm="1">
        <f t="array" ref="S692">_xlfn.IFS(G692 &gt; 5000000, "Very High", G692 &gt; 1000000, "High", G692 &gt; 500000, "Medium", TRUE, "Low")</f>
        <v>Low</v>
      </c>
      <c r="T692" s="3" t="str" cm="1">
        <f t="array" ref="T692">_xlfn.IFS(B692 &gt;= 2005, "Post-2005", B692 &gt;= 2000, "2000-2004", TRUE, "Pre-2000")</f>
        <v>Post-2005</v>
      </c>
    </row>
    <row r="693" spans="1:20" x14ac:dyDescent="0.85">
      <c r="A693" s="1">
        <v>41164</v>
      </c>
      <c r="B693" t="s">
        <v>12</v>
      </c>
      <c r="C693" t="s">
        <v>1402</v>
      </c>
      <c r="D693" t="s">
        <v>1403</v>
      </c>
      <c r="E693" t="s">
        <v>31</v>
      </c>
      <c r="F693" t="s">
        <v>32</v>
      </c>
      <c r="H693">
        <v>2000</v>
      </c>
      <c r="I693" s="2">
        <v>19500</v>
      </c>
      <c r="J693" s="2">
        <v>0</v>
      </c>
      <c r="K693" s="2">
        <v>19500</v>
      </c>
      <c r="L693" t="s">
        <v>18</v>
      </c>
      <c r="M693" s="3" t="b">
        <f>trust_funds5[[#This Row],[Contributions Outstanding (USD)]]=0</f>
        <v>1</v>
      </c>
      <c r="N693" s="3" t="str">
        <f t="shared" si="50"/>
        <v>Outstanding</v>
      </c>
      <c r="O693" s="3" t="str">
        <f t="shared" si="51"/>
        <v>High Contribution &amp; Recent</v>
      </c>
      <c r="P693" s="3" t="str">
        <f t="shared" si="52"/>
        <v>Other</v>
      </c>
      <c r="Q693" s="3" t="str">
        <f t="shared" si="53"/>
        <v>Other</v>
      </c>
      <c r="R693" s="3" t="str">
        <f t="shared" si="54"/>
        <v>Not LCLS</v>
      </c>
      <c r="S693" s="3" t="str" cm="1">
        <f t="array" ref="S693">_xlfn.IFS(G693 &gt; 5000000, "Very High", G693 &gt; 1000000, "High", G693 &gt; 500000, "Medium", TRUE, "Low")</f>
        <v>Low</v>
      </c>
      <c r="T693" s="3" t="str" cm="1">
        <f t="array" ref="T693">_xlfn.IFS(B693 &gt;= 2005, "Post-2005", B693 &gt;= 2000, "2000-2004", TRUE, "Pre-2000")</f>
        <v>Post-2005</v>
      </c>
    </row>
    <row r="694" spans="1:20" x14ac:dyDescent="0.85">
      <c r="A694" s="1">
        <v>41164</v>
      </c>
      <c r="B694" t="s">
        <v>12</v>
      </c>
      <c r="C694" t="s">
        <v>1404</v>
      </c>
      <c r="D694" t="s">
        <v>1405</v>
      </c>
      <c r="E694" t="s">
        <v>62</v>
      </c>
      <c r="F694" t="s">
        <v>63</v>
      </c>
      <c r="H694">
        <v>2000</v>
      </c>
      <c r="I694" s="2">
        <v>110000</v>
      </c>
      <c r="J694" s="2">
        <v>0</v>
      </c>
      <c r="K694" s="2">
        <v>110000</v>
      </c>
      <c r="L694" t="s">
        <v>18</v>
      </c>
      <c r="M694" s="3" t="b">
        <f>trust_funds5[[#This Row],[Contributions Outstanding (USD)]]=0</f>
        <v>1</v>
      </c>
      <c r="N694" s="3" t="str">
        <f t="shared" si="50"/>
        <v>Outstanding</v>
      </c>
      <c r="O694" s="3" t="str">
        <f t="shared" si="51"/>
        <v>High Contribution &amp; Recent</v>
      </c>
      <c r="P694" s="3" t="str">
        <f t="shared" si="52"/>
        <v>Other</v>
      </c>
      <c r="Q694" s="3" t="str">
        <f t="shared" si="53"/>
        <v>Other</v>
      </c>
      <c r="R694" s="3" t="str">
        <f t="shared" si="54"/>
        <v>Not LCLS</v>
      </c>
      <c r="S694" s="3" t="str" cm="1">
        <f t="array" ref="S694">_xlfn.IFS(G694 &gt; 5000000, "Very High", G694 &gt; 1000000, "High", G694 &gt; 500000, "Medium", TRUE, "Low")</f>
        <v>Low</v>
      </c>
      <c r="T694" s="3" t="str" cm="1">
        <f t="array" ref="T694">_xlfn.IFS(B694 &gt;= 2005, "Post-2005", B694 &gt;= 2000, "2000-2004", TRUE, "Pre-2000")</f>
        <v>Post-2005</v>
      </c>
    </row>
    <row r="695" spans="1:20" x14ac:dyDescent="0.85">
      <c r="A695" s="1">
        <v>41164</v>
      </c>
      <c r="B695" t="s">
        <v>1273</v>
      </c>
      <c r="C695" t="s">
        <v>1406</v>
      </c>
      <c r="D695" t="s">
        <v>1407</v>
      </c>
      <c r="E695" t="s">
        <v>15</v>
      </c>
      <c r="F695" t="s">
        <v>16</v>
      </c>
      <c r="G695" t="s">
        <v>17</v>
      </c>
      <c r="H695">
        <v>2000</v>
      </c>
      <c r="I695" s="2">
        <v>1126641.18</v>
      </c>
      <c r="J695" s="2">
        <v>0</v>
      </c>
      <c r="K695" s="2">
        <v>1126641.18</v>
      </c>
      <c r="L695" t="s">
        <v>18</v>
      </c>
      <c r="M695" s="3" t="b">
        <f>trust_funds5[[#This Row],[Contributions Outstanding (USD)]]=0</f>
        <v>1</v>
      </c>
      <c r="N695" s="3" t="str">
        <f t="shared" si="50"/>
        <v>Outstanding</v>
      </c>
      <c r="O695" s="3" t="str">
        <f t="shared" si="51"/>
        <v>High Contribution &amp; Recent</v>
      </c>
      <c r="P695" s="3" t="str">
        <f t="shared" si="52"/>
        <v>Other</v>
      </c>
      <c r="Q695" s="3" t="str">
        <f t="shared" si="53"/>
        <v>Other</v>
      </c>
      <c r="R695" s="3" t="str">
        <f t="shared" si="54"/>
        <v>Not LCLS</v>
      </c>
      <c r="S695" s="3" t="str" cm="1">
        <f t="array" ref="S695">_xlfn.IFS(G695 &gt; 5000000, "Very High", G695 &gt; 1000000, "High", G695 &gt; 500000, "Medium", TRUE, "Low")</f>
        <v>Very High</v>
      </c>
      <c r="T695" s="3" t="str" cm="1">
        <f t="array" ref="T695">_xlfn.IFS(B695 &gt;= 2005, "Post-2005", B695 &gt;= 2000, "2000-2004", TRUE, "Pre-2000")</f>
        <v>Post-2005</v>
      </c>
    </row>
    <row r="696" spans="1:20" x14ac:dyDescent="0.85">
      <c r="A696" s="1">
        <v>41164</v>
      </c>
      <c r="B696" t="s">
        <v>1273</v>
      </c>
      <c r="C696" t="s">
        <v>1406</v>
      </c>
      <c r="D696" t="s">
        <v>1407</v>
      </c>
      <c r="E696" t="s">
        <v>200</v>
      </c>
      <c r="F696" t="s">
        <v>201</v>
      </c>
      <c r="G696" t="s">
        <v>213</v>
      </c>
      <c r="H696">
        <v>2000</v>
      </c>
      <c r="I696" s="2">
        <v>1524971</v>
      </c>
      <c r="J696" s="2">
        <v>0</v>
      </c>
      <c r="K696" s="2">
        <v>1524971</v>
      </c>
      <c r="L696" t="s">
        <v>18</v>
      </c>
      <c r="M696" s="3" t="b">
        <f>trust_funds5[[#This Row],[Contributions Outstanding (USD)]]=0</f>
        <v>1</v>
      </c>
      <c r="N696" s="3" t="str">
        <f t="shared" si="50"/>
        <v>Outstanding</v>
      </c>
      <c r="O696" s="3" t="str">
        <f t="shared" si="51"/>
        <v>High Contribution &amp; Recent</v>
      </c>
      <c r="P696" s="3" t="str">
        <f t="shared" si="52"/>
        <v>Other</v>
      </c>
      <c r="Q696" s="3" t="str">
        <f t="shared" si="53"/>
        <v>Other</v>
      </c>
      <c r="R696" s="3" t="str">
        <f t="shared" si="54"/>
        <v>Not LCLS</v>
      </c>
      <c r="S696" s="3" t="str" cm="1">
        <f t="array" ref="S696">_xlfn.IFS(G696 &gt; 5000000, "Very High", G696 &gt; 1000000, "High", G696 &gt; 500000, "Medium", TRUE, "Low")</f>
        <v>Very High</v>
      </c>
      <c r="T696" s="3" t="str" cm="1">
        <f t="array" ref="T696">_xlfn.IFS(B696 &gt;= 2005, "Post-2005", B696 &gt;= 2000, "2000-2004", TRUE, "Pre-2000")</f>
        <v>Post-2005</v>
      </c>
    </row>
    <row r="697" spans="1:20" x14ac:dyDescent="0.85">
      <c r="A697" s="1">
        <v>41164</v>
      </c>
      <c r="B697" t="s">
        <v>1273</v>
      </c>
      <c r="C697" t="s">
        <v>1406</v>
      </c>
      <c r="D697" t="s">
        <v>1407</v>
      </c>
      <c r="E697" t="s">
        <v>102</v>
      </c>
      <c r="F697" t="s">
        <v>103</v>
      </c>
      <c r="G697" t="s">
        <v>104</v>
      </c>
      <c r="H697">
        <v>2000</v>
      </c>
      <c r="I697" s="2">
        <v>3400071.9</v>
      </c>
      <c r="J697" s="2">
        <v>0</v>
      </c>
      <c r="K697" s="2">
        <v>3400071.9</v>
      </c>
      <c r="L697" t="s">
        <v>18</v>
      </c>
      <c r="M697" s="3" t="b">
        <f>trust_funds5[[#This Row],[Contributions Outstanding (USD)]]=0</f>
        <v>1</v>
      </c>
      <c r="N697" s="3" t="str">
        <f t="shared" si="50"/>
        <v>Outstanding</v>
      </c>
      <c r="O697" s="3" t="str">
        <f t="shared" si="51"/>
        <v>High Contribution &amp; Recent</v>
      </c>
      <c r="P697" s="3" t="str">
        <f t="shared" si="52"/>
        <v>Other</v>
      </c>
      <c r="Q697" s="3" t="str">
        <f t="shared" si="53"/>
        <v>Other</v>
      </c>
      <c r="R697" s="3" t="str">
        <f t="shared" si="54"/>
        <v>Not LCLS</v>
      </c>
      <c r="S697" s="3" t="str" cm="1">
        <f t="array" ref="S697">_xlfn.IFS(G697 &gt; 5000000, "Very High", G697 &gt; 1000000, "High", G697 &gt; 500000, "Medium", TRUE, "Low")</f>
        <v>Very High</v>
      </c>
      <c r="T697" s="3" t="str" cm="1">
        <f t="array" ref="T697">_xlfn.IFS(B697 &gt;= 2005, "Post-2005", B697 &gt;= 2000, "2000-2004", TRUE, "Pre-2000")</f>
        <v>Post-2005</v>
      </c>
    </row>
    <row r="698" spans="1:20" x14ac:dyDescent="0.85">
      <c r="A698" s="1">
        <v>41164</v>
      </c>
      <c r="B698" t="s">
        <v>1273</v>
      </c>
      <c r="C698" t="s">
        <v>1406</v>
      </c>
      <c r="D698" t="s">
        <v>1407</v>
      </c>
      <c r="E698" t="s">
        <v>113</v>
      </c>
      <c r="F698" t="s">
        <v>114</v>
      </c>
      <c r="G698" t="s">
        <v>115</v>
      </c>
      <c r="H698">
        <v>2000</v>
      </c>
      <c r="I698" s="2">
        <v>3278600</v>
      </c>
      <c r="J698" s="2">
        <v>0</v>
      </c>
      <c r="K698" s="2">
        <v>3278600</v>
      </c>
      <c r="L698" t="s">
        <v>18</v>
      </c>
      <c r="M698" s="3" t="b">
        <f>trust_funds5[[#This Row],[Contributions Outstanding (USD)]]=0</f>
        <v>1</v>
      </c>
      <c r="N698" s="3" t="str">
        <f t="shared" si="50"/>
        <v>Outstanding</v>
      </c>
      <c r="O698" s="3" t="str">
        <f t="shared" si="51"/>
        <v>High Contribution &amp; Recent</v>
      </c>
      <c r="P698" s="3" t="str">
        <f t="shared" si="52"/>
        <v>Other</v>
      </c>
      <c r="Q698" s="3" t="str">
        <f t="shared" si="53"/>
        <v>Other</v>
      </c>
      <c r="R698" s="3" t="str">
        <f t="shared" si="54"/>
        <v>Not LCLS</v>
      </c>
      <c r="S698" s="3" t="str" cm="1">
        <f t="array" ref="S698">_xlfn.IFS(G698 &gt; 5000000, "Very High", G698 &gt; 1000000, "High", G698 &gt; 500000, "Medium", TRUE, "Low")</f>
        <v>Very High</v>
      </c>
      <c r="T698" s="3" t="str" cm="1">
        <f t="array" ref="T698">_xlfn.IFS(B698 &gt;= 2005, "Post-2005", B698 &gt;= 2000, "2000-2004", TRUE, "Pre-2000")</f>
        <v>Post-2005</v>
      </c>
    </row>
    <row r="699" spans="1:20" x14ac:dyDescent="0.85">
      <c r="A699" s="1">
        <v>41164</v>
      </c>
      <c r="B699" t="s">
        <v>1273</v>
      </c>
      <c r="C699" t="s">
        <v>1406</v>
      </c>
      <c r="D699" t="s">
        <v>1407</v>
      </c>
      <c r="E699" t="s">
        <v>1408</v>
      </c>
      <c r="F699" t="s">
        <v>1409</v>
      </c>
      <c r="G699" t="s">
        <v>1410</v>
      </c>
      <c r="H699">
        <v>2000</v>
      </c>
      <c r="I699" s="2">
        <v>129768.6</v>
      </c>
      <c r="J699" s="2">
        <v>0</v>
      </c>
      <c r="K699" s="2">
        <v>129768.6</v>
      </c>
      <c r="L699" t="s">
        <v>18</v>
      </c>
      <c r="M699" s="3" t="b">
        <f>trust_funds5[[#This Row],[Contributions Outstanding (USD)]]=0</f>
        <v>1</v>
      </c>
      <c r="N699" s="3" t="str">
        <f t="shared" si="50"/>
        <v>Outstanding</v>
      </c>
      <c r="O699" s="3" t="str">
        <f t="shared" si="51"/>
        <v>High Contribution &amp; Recent</v>
      </c>
      <c r="P699" s="3" t="str">
        <f t="shared" si="52"/>
        <v>Other</v>
      </c>
      <c r="Q699" s="3" t="str">
        <f t="shared" si="53"/>
        <v>Other</v>
      </c>
      <c r="R699" s="3" t="str">
        <f t="shared" si="54"/>
        <v>Not LCLS</v>
      </c>
      <c r="S699" s="3" t="str" cm="1">
        <f t="array" ref="S699">_xlfn.IFS(G699 &gt; 5000000, "Very High", G699 &gt; 1000000, "High", G699 &gt; 500000, "Medium", TRUE, "Low")</f>
        <v>Very High</v>
      </c>
      <c r="T699" s="3" t="str" cm="1">
        <f t="array" ref="T699">_xlfn.IFS(B699 &gt;= 2005, "Post-2005", B699 &gt;= 2000, "2000-2004", TRUE, "Pre-2000")</f>
        <v>Post-2005</v>
      </c>
    </row>
    <row r="700" spans="1:20" x14ac:dyDescent="0.85">
      <c r="A700" s="1">
        <v>41164</v>
      </c>
      <c r="B700" t="s">
        <v>1273</v>
      </c>
      <c r="C700" t="s">
        <v>1406</v>
      </c>
      <c r="D700" t="s">
        <v>1407</v>
      </c>
      <c r="E700" t="s">
        <v>119</v>
      </c>
      <c r="F700" t="s">
        <v>120</v>
      </c>
      <c r="G700" t="s">
        <v>121</v>
      </c>
      <c r="H700">
        <v>2000</v>
      </c>
      <c r="I700" s="2">
        <v>204685.56</v>
      </c>
      <c r="J700" s="2">
        <v>0</v>
      </c>
      <c r="K700" s="2">
        <v>204685.56</v>
      </c>
      <c r="L700" t="s">
        <v>18</v>
      </c>
      <c r="M700" s="3" t="b">
        <f>trust_funds5[[#This Row],[Contributions Outstanding (USD)]]=0</f>
        <v>1</v>
      </c>
      <c r="N700" s="3" t="str">
        <f t="shared" si="50"/>
        <v>Outstanding</v>
      </c>
      <c r="O700" s="3" t="str">
        <f t="shared" si="51"/>
        <v>High Contribution &amp; Recent</v>
      </c>
      <c r="P700" s="3" t="str">
        <f t="shared" si="52"/>
        <v>Other</v>
      </c>
      <c r="Q700" s="3" t="str">
        <f t="shared" si="53"/>
        <v>Other</v>
      </c>
      <c r="R700" s="3" t="str">
        <f t="shared" si="54"/>
        <v>Not LCLS</v>
      </c>
      <c r="S700" s="3" t="str" cm="1">
        <f t="array" ref="S700">_xlfn.IFS(G700 &gt; 5000000, "Very High", G700 &gt; 1000000, "High", G700 &gt; 500000, "Medium", TRUE, "Low")</f>
        <v>Very High</v>
      </c>
      <c r="T700" s="3" t="str" cm="1">
        <f t="array" ref="T700">_xlfn.IFS(B700 &gt;= 2005, "Post-2005", B700 &gt;= 2000, "2000-2004", TRUE, "Pre-2000")</f>
        <v>Post-2005</v>
      </c>
    </row>
    <row r="701" spans="1:20" x14ac:dyDescent="0.85">
      <c r="A701" s="1">
        <v>41164</v>
      </c>
      <c r="B701" t="s">
        <v>1273</v>
      </c>
      <c r="C701" t="s">
        <v>1406</v>
      </c>
      <c r="D701" t="s">
        <v>1407</v>
      </c>
      <c r="E701" t="s">
        <v>21</v>
      </c>
      <c r="F701" t="s">
        <v>22</v>
      </c>
      <c r="G701" t="s">
        <v>23</v>
      </c>
      <c r="H701">
        <v>2000</v>
      </c>
      <c r="I701" s="2">
        <v>1625402.81</v>
      </c>
      <c r="J701" s="2">
        <v>0</v>
      </c>
      <c r="K701" s="2">
        <v>1625402.81</v>
      </c>
      <c r="L701" t="s">
        <v>18</v>
      </c>
      <c r="M701" s="3" t="b">
        <f>trust_funds5[[#This Row],[Contributions Outstanding (USD)]]=0</f>
        <v>1</v>
      </c>
      <c r="N701" s="3" t="str">
        <f t="shared" si="50"/>
        <v>Outstanding</v>
      </c>
      <c r="O701" s="3" t="str">
        <f t="shared" si="51"/>
        <v>High Contribution &amp; Recent</v>
      </c>
      <c r="P701" s="3" t="str">
        <f t="shared" si="52"/>
        <v>Other</v>
      </c>
      <c r="Q701" s="3" t="str">
        <f t="shared" si="53"/>
        <v>Other</v>
      </c>
      <c r="R701" s="3" t="str">
        <f t="shared" si="54"/>
        <v>Not LCLS</v>
      </c>
      <c r="S701" s="3" t="str" cm="1">
        <f t="array" ref="S701">_xlfn.IFS(G701 &gt; 5000000, "Very High", G701 &gt; 1000000, "High", G701 &gt; 500000, "Medium", TRUE, "Low")</f>
        <v>Very High</v>
      </c>
      <c r="T701" s="3" t="str" cm="1">
        <f t="array" ref="T701">_xlfn.IFS(B701 &gt;= 2005, "Post-2005", B701 &gt;= 2000, "2000-2004", TRUE, "Pre-2000")</f>
        <v>Post-2005</v>
      </c>
    </row>
    <row r="702" spans="1:20" x14ac:dyDescent="0.85">
      <c r="A702" s="1">
        <v>41164</v>
      </c>
      <c r="B702" t="s">
        <v>1273</v>
      </c>
      <c r="C702" t="s">
        <v>1406</v>
      </c>
      <c r="D702" t="s">
        <v>1407</v>
      </c>
      <c r="E702" t="s">
        <v>93</v>
      </c>
      <c r="F702" t="s">
        <v>94</v>
      </c>
      <c r="H702">
        <v>2000</v>
      </c>
      <c r="I702" s="2">
        <v>7413474.4500000002</v>
      </c>
      <c r="J702" s="2">
        <v>0</v>
      </c>
      <c r="K702" s="2">
        <v>7413474.4500000002</v>
      </c>
      <c r="L702" t="s">
        <v>18</v>
      </c>
      <c r="M702" s="3" t="b">
        <f>trust_funds5[[#This Row],[Contributions Outstanding (USD)]]=0</f>
        <v>1</v>
      </c>
      <c r="N702" s="3" t="str">
        <f t="shared" si="50"/>
        <v>Outstanding</v>
      </c>
      <c r="O702" s="3" t="str">
        <f t="shared" si="51"/>
        <v>High Contribution &amp; Recent</v>
      </c>
      <c r="P702" s="3" t="str">
        <f t="shared" si="52"/>
        <v>Other</v>
      </c>
      <c r="Q702" s="3" t="str">
        <f t="shared" si="53"/>
        <v>Other</v>
      </c>
      <c r="R702" s="3" t="str">
        <f t="shared" si="54"/>
        <v>Not LCLS</v>
      </c>
      <c r="S702" s="3" t="str" cm="1">
        <f t="array" ref="S702">_xlfn.IFS(G702 &gt; 5000000, "Very High", G702 &gt; 1000000, "High", G702 &gt; 500000, "Medium", TRUE, "Low")</f>
        <v>Low</v>
      </c>
      <c r="T702" s="3" t="str" cm="1">
        <f t="array" ref="T702">_xlfn.IFS(B702 &gt;= 2005, "Post-2005", B702 &gt;= 2000, "2000-2004", TRUE, "Pre-2000")</f>
        <v>Post-2005</v>
      </c>
    </row>
    <row r="703" spans="1:20" x14ac:dyDescent="0.85">
      <c r="A703" s="1">
        <v>41164</v>
      </c>
      <c r="B703" t="s">
        <v>12</v>
      </c>
      <c r="C703" t="s">
        <v>1411</v>
      </c>
      <c r="D703" t="s">
        <v>1412</v>
      </c>
      <c r="E703" t="s">
        <v>42</v>
      </c>
      <c r="F703" t="s">
        <v>43</v>
      </c>
      <c r="G703" t="s">
        <v>44</v>
      </c>
      <c r="H703">
        <v>2000</v>
      </c>
      <c r="I703" s="2">
        <v>44258.04</v>
      </c>
      <c r="J703" s="2">
        <v>0</v>
      </c>
      <c r="K703" s="2">
        <v>44258.04</v>
      </c>
      <c r="L703" t="s">
        <v>18</v>
      </c>
      <c r="M703" s="3" t="b">
        <f>trust_funds5[[#This Row],[Contributions Outstanding (USD)]]=0</f>
        <v>1</v>
      </c>
      <c r="N703" s="3" t="str">
        <f t="shared" si="50"/>
        <v>Outstanding</v>
      </c>
      <c r="O703" s="3" t="str">
        <f t="shared" si="51"/>
        <v>High Contribution &amp; Recent</v>
      </c>
      <c r="P703" s="3" t="str">
        <f t="shared" si="52"/>
        <v>Other</v>
      </c>
      <c r="Q703" s="3" t="str">
        <f t="shared" si="53"/>
        <v>Other</v>
      </c>
      <c r="R703" s="3" t="str">
        <f t="shared" si="54"/>
        <v>Not LCLS</v>
      </c>
      <c r="S703" s="3" t="str" cm="1">
        <f t="array" ref="S703">_xlfn.IFS(G703 &gt; 5000000, "Very High", G703 &gt; 1000000, "High", G703 &gt; 500000, "Medium", TRUE, "Low")</f>
        <v>Very High</v>
      </c>
      <c r="T703" s="3" t="str" cm="1">
        <f t="array" ref="T703">_xlfn.IFS(B703 &gt;= 2005, "Post-2005", B703 &gt;= 2000, "2000-2004", TRUE, "Pre-2000")</f>
        <v>Post-2005</v>
      </c>
    </row>
    <row r="704" spans="1:20" x14ac:dyDescent="0.85">
      <c r="A704" s="1">
        <v>41164</v>
      </c>
      <c r="B704" t="s">
        <v>12</v>
      </c>
      <c r="C704" t="s">
        <v>1413</v>
      </c>
      <c r="D704" t="s">
        <v>1414</v>
      </c>
      <c r="E704" t="s">
        <v>70</v>
      </c>
      <c r="F704" t="s">
        <v>71</v>
      </c>
      <c r="G704" t="s">
        <v>72</v>
      </c>
      <c r="H704">
        <v>2000</v>
      </c>
      <c r="I704" s="2">
        <v>8300000</v>
      </c>
      <c r="J704" s="2">
        <v>0</v>
      </c>
      <c r="K704" s="2">
        <v>8300000</v>
      </c>
      <c r="L704" t="s">
        <v>18</v>
      </c>
      <c r="M704" s="3" t="b">
        <f>trust_funds5[[#This Row],[Contributions Outstanding (USD)]]=0</f>
        <v>1</v>
      </c>
      <c r="N704" s="3" t="str">
        <f t="shared" si="50"/>
        <v>Outstanding</v>
      </c>
      <c r="O704" s="3" t="str">
        <f t="shared" si="51"/>
        <v>High Contribution &amp; Recent</v>
      </c>
      <c r="P704" s="3" t="str">
        <f t="shared" si="52"/>
        <v>Other</v>
      </c>
      <c r="Q704" s="3" t="str">
        <f t="shared" si="53"/>
        <v>Other</v>
      </c>
      <c r="R704" s="3" t="str">
        <f t="shared" si="54"/>
        <v>Not LCLS</v>
      </c>
      <c r="S704" s="3" t="str" cm="1">
        <f t="array" ref="S704">_xlfn.IFS(G704 &gt; 5000000, "Very High", G704 &gt; 1000000, "High", G704 &gt; 500000, "Medium", TRUE, "Low")</f>
        <v>Very High</v>
      </c>
      <c r="T704" s="3" t="str" cm="1">
        <f t="array" ref="T704">_xlfn.IFS(B704 &gt;= 2005, "Post-2005", B704 &gt;= 2000, "2000-2004", TRUE, "Pre-2000")</f>
        <v>Post-2005</v>
      </c>
    </row>
    <row r="705" spans="1:20" x14ac:dyDescent="0.85">
      <c r="A705" s="1">
        <v>41164</v>
      </c>
      <c r="B705" t="s">
        <v>12</v>
      </c>
      <c r="C705" t="s">
        <v>1415</v>
      </c>
      <c r="D705" t="s">
        <v>1416</v>
      </c>
      <c r="E705" t="s">
        <v>102</v>
      </c>
      <c r="F705" t="s">
        <v>103</v>
      </c>
      <c r="G705" t="s">
        <v>104</v>
      </c>
      <c r="H705">
        <v>2000</v>
      </c>
      <c r="I705" s="2">
        <v>25000</v>
      </c>
      <c r="J705" s="2">
        <v>0</v>
      </c>
      <c r="K705" s="2">
        <v>25000</v>
      </c>
      <c r="L705" t="s">
        <v>18</v>
      </c>
      <c r="M705" s="3" t="b">
        <f>trust_funds5[[#This Row],[Contributions Outstanding (USD)]]=0</f>
        <v>1</v>
      </c>
      <c r="N705" s="3" t="str">
        <f t="shared" si="50"/>
        <v>Outstanding</v>
      </c>
      <c r="O705" s="3" t="str">
        <f t="shared" si="51"/>
        <v>High Contribution &amp; Recent</v>
      </c>
      <c r="P705" s="3" t="str">
        <f t="shared" si="52"/>
        <v>Other</v>
      </c>
      <c r="Q705" s="3" t="str">
        <f t="shared" si="53"/>
        <v>Other</v>
      </c>
      <c r="R705" s="3" t="str">
        <f t="shared" si="54"/>
        <v>Not LCLS</v>
      </c>
      <c r="S705" s="3" t="str" cm="1">
        <f t="array" ref="S705">_xlfn.IFS(G705 &gt; 5000000, "Very High", G705 &gt; 1000000, "High", G705 &gt; 500000, "Medium", TRUE, "Low")</f>
        <v>Very High</v>
      </c>
      <c r="T705" s="3" t="str" cm="1">
        <f t="array" ref="T705">_xlfn.IFS(B705 &gt;= 2005, "Post-2005", B705 &gt;= 2000, "2000-2004", TRUE, "Pre-2000")</f>
        <v>Post-2005</v>
      </c>
    </row>
    <row r="706" spans="1:20" x14ac:dyDescent="0.85">
      <c r="A706" s="1">
        <v>41164</v>
      </c>
      <c r="B706" t="s">
        <v>12</v>
      </c>
      <c r="C706" t="s">
        <v>1417</v>
      </c>
      <c r="D706" t="s">
        <v>1418</v>
      </c>
      <c r="E706" t="s">
        <v>293</v>
      </c>
      <c r="F706" t="s">
        <v>294</v>
      </c>
      <c r="G706" t="s">
        <v>626</v>
      </c>
      <c r="H706">
        <v>2000</v>
      </c>
      <c r="I706" s="2">
        <v>276808.99</v>
      </c>
      <c r="J706" s="2">
        <v>0</v>
      </c>
      <c r="K706" s="2">
        <v>276808.99</v>
      </c>
      <c r="L706" t="s">
        <v>18</v>
      </c>
      <c r="M706" s="3" t="b">
        <f>trust_funds5[[#This Row],[Contributions Outstanding (USD)]]=0</f>
        <v>1</v>
      </c>
      <c r="N706" s="3" t="str">
        <f t="shared" ref="N706:N769" si="55">IF(D706 &gt; 0, "Outstanding", "No Outstanding")</f>
        <v>Outstanding</v>
      </c>
      <c r="O706" s="3" t="str">
        <f t="shared" ref="O706:O769" si="56">IF(AND(C706 &gt; 1000000, B706 &gt; 2000), "High Contribution &amp; Recent", "Other")</f>
        <v>High Contribution &amp; Recent</v>
      </c>
      <c r="P706" s="3" t="str">
        <f t="shared" ref="P706:P769" si="57">IF(AND(B706 = 2000, E706 = "Canada"), "Year 2000, Canada", "Other")</f>
        <v>Other</v>
      </c>
      <c r="Q706" s="3" t="str">
        <f t="shared" ref="Q706:Q769" si="58">IF(OR(E706 = "Canada", E706 = "Sweden"), "Canada or Sweden", "Other")</f>
        <v>Other</v>
      </c>
      <c r="R706" s="3" t="str">
        <f t="shared" ref="R706:R769" si="59">IF(NOT(F706 = "LCLS"), "Not LCLS", "LCLS")</f>
        <v>Not LCLS</v>
      </c>
      <c r="S706" s="3" t="str" cm="1">
        <f t="array" ref="S706">_xlfn.IFS(G706 &gt; 5000000, "Very High", G706 &gt; 1000000, "High", G706 &gt; 500000, "Medium", TRUE, "Low")</f>
        <v>Very High</v>
      </c>
      <c r="T706" s="3" t="str" cm="1">
        <f t="array" ref="T706">_xlfn.IFS(B706 &gt;= 2005, "Post-2005", B706 &gt;= 2000, "2000-2004", TRUE, "Pre-2000")</f>
        <v>Post-2005</v>
      </c>
    </row>
    <row r="707" spans="1:20" x14ac:dyDescent="0.85">
      <c r="A707" s="1">
        <v>41164</v>
      </c>
      <c r="B707" t="s">
        <v>12</v>
      </c>
      <c r="C707" t="s">
        <v>1419</v>
      </c>
      <c r="D707" t="s">
        <v>1420</v>
      </c>
      <c r="E707" t="s">
        <v>42</v>
      </c>
      <c r="F707" t="s">
        <v>43</v>
      </c>
      <c r="G707" t="s">
        <v>44</v>
      </c>
      <c r="H707">
        <v>2000</v>
      </c>
      <c r="I707" s="2">
        <v>1995137.78</v>
      </c>
      <c r="J707" s="2">
        <v>32809.56</v>
      </c>
      <c r="K707" s="2">
        <v>2027947.34</v>
      </c>
      <c r="L707" t="s">
        <v>18</v>
      </c>
      <c r="M707" s="3" t="b">
        <f>trust_funds5[[#This Row],[Contributions Outstanding (USD)]]=0</f>
        <v>0</v>
      </c>
      <c r="N707" s="3" t="str">
        <f t="shared" si="55"/>
        <v>Outstanding</v>
      </c>
      <c r="O707" s="3" t="str">
        <f t="shared" si="56"/>
        <v>High Contribution &amp; Recent</v>
      </c>
      <c r="P707" s="3" t="str">
        <f t="shared" si="57"/>
        <v>Other</v>
      </c>
      <c r="Q707" s="3" t="str">
        <f t="shared" si="58"/>
        <v>Other</v>
      </c>
      <c r="R707" s="3" t="str">
        <f t="shared" si="59"/>
        <v>Not LCLS</v>
      </c>
      <c r="S707" s="3" t="str" cm="1">
        <f t="array" ref="S707">_xlfn.IFS(G707 &gt; 5000000, "Very High", G707 &gt; 1000000, "High", G707 &gt; 500000, "Medium", TRUE, "Low")</f>
        <v>Very High</v>
      </c>
      <c r="T707" s="3" t="str" cm="1">
        <f t="array" ref="T707">_xlfn.IFS(B707 &gt;= 2005, "Post-2005", B707 &gt;= 2000, "2000-2004", TRUE, "Pre-2000")</f>
        <v>Post-2005</v>
      </c>
    </row>
    <row r="708" spans="1:20" x14ac:dyDescent="0.85">
      <c r="A708" s="1">
        <v>41164</v>
      </c>
      <c r="B708" t="s">
        <v>12</v>
      </c>
      <c r="C708" t="s">
        <v>1421</v>
      </c>
      <c r="D708" t="s">
        <v>1422</v>
      </c>
      <c r="E708" t="s">
        <v>235</v>
      </c>
      <c r="F708" t="s">
        <v>236</v>
      </c>
      <c r="G708" t="s">
        <v>237</v>
      </c>
      <c r="H708">
        <v>2000</v>
      </c>
      <c r="I708" s="2">
        <v>5135880.0999999996</v>
      </c>
      <c r="J708" s="2">
        <v>0</v>
      </c>
      <c r="K708" s="2">
        <v>5135880.0999999996</v>
      </c>
      <c r="L708" t="s">
        <v>18</v>
      </c>
      <c r="M708" s="3" t="b">
        <f>trust_funds5[[#This Row],[Contributions Outstanding (USD)]]=0</f>
        <v>1</v>
      </c>
      <c r="N708" s="3" t="str">
        <f t="shared" si="55"/>
        <v>Outstanding</v>
      </c>
      <c r="O708" s="3" t="str">
        <f t="shared" si="56"/>
        <v>High Contribution &amp; Recent</v>
      </c>
      <c r="P708" s="3" t="str">
        <f t="shared" si="57"/>
        <v>Other</v>
      </c>
      <c r="Q708" s="3" t="str">
        <f t="shared" si="58"/>
        <v>Other</v>
      </c>
      <c r="R708" s="3" t="str">
        <f t="shared" si="59"/>
        <v>Not LCLS</v>
      </c>
      <c r="S708" s="3" t="str" cm="1">
        <f t="array" ref="S708">_xlfn.IFS(G708 &gt; 5000000, "Very High", G708 &gt; 1000000, "High", G708 &gt; 500000, "Medium", TRUE, "Low")</f>
        <v>Very High</v>
      </c>
      <c r="T708" s="3" t="str" cm="1">
        <f t="array" ref="T708">_xlfn.IFS(B708 &gt;= 2005, "Post-2005", B708 &gt;= 2000, "2000-2004", TRUE, "Pre-2000")</f>
        <v>Post-2005</v>
      </c>
    </row>
    <row r="709" spans="1:20" x14ac:dyDescent="0.85">
      <c r="A709" s="1">
        <v>41164</v>
      </c>
      <c r="B709" t="s">
        <v>12</v>
      </c>
      <c r="C709" t="s">
        <v>1423</v>
      </c>
      <c r="D709" t="s">
        <v>1422</v>
      </c>
      <c r="E709" t="s">
        <v>42</v>
      </c>
      <c r="F709" t="s">
        <v>43</v>
      </c>
      <c r="G709" t="s">
        <v>44</v>
      </c>
      <c r="H709">
        <v>2000</v>
      </c>
      <c r="I709" s="2">
        <v>3188572.1600000001</v>
      </c>
      <c r="J709" s="2">
        <v>0</v>
      </c>
      <c r="K709" s="2">
        <v>3188572.1600000001</v>
      </c>
      <c r="L709" t="s">
        <v>18</v>
      </c>
      <c r="M709" s="3" t="b">
        <f>trust_funds5[[#This Row],[Contributions Outstanding (USD)]]=0</f>
        <v>1</v>
      </c>
      <c r="N709" s="3" t="str">
        <f t="shared" si="55"/>
        <v>Outstanding</v>
      </c>
      <c r="O709" s="3" t="str">
        <f t="shared" si="56"/>
        <v>High Contribution &amp; Recent</v>
      </c>
      <c r="P709" s="3" t="str">
        <f t="shared" si="57"/>
        <v>Other</v>
      </c>
      <c r="Q709" s="3" t="str">
        <f t="shared" si="58"/>
        <v>Other</v>
      </c>
      <c r="R709" s="3" t="str">
        <f t="shared" si="59"/>
        <v>Not LCLS</v>
      </c>
      <c r="S709" s="3" t="str" cm="1">
        <f t="array" ref="S709">_xlfn.IFS(G709 &gt; 5000000, "Very High", G709 &gt; 1000000, "High", G709 &gt; 500000, "Medium", TRUE, "Low")</f>
        <v>Very High</v>
      </c>
      <c r="T709" s="3" t="str" cm="1">
        <f t="array" ref="T709">_xlfn.IFS(B709 &gt;= 2005, "Post-2005", B709 &gt;= 2000, "2000-2004", TRUE, "Pre-2000")</f>
        <v>Post-2005</v>
      </c>
    </row>
    <row r="710" spans="1:20" x14ac:dyDescent="0.85">
      <c r="A710" s="1">
        <v>41164</v>
      </c>
      <c r="B710" t="s">
        <v>12</v>
      </c>
      <c r="C710" t="s">
        <v>1424</v>
      </c>
      <c r="D710" t="s">
        <v>1422</v>
      </c>
      <c r="E710" t="s">
        <v>49</v>
      </c>
      <c r="F710" t="s">
        <v>50</v>
      </c>
      <c r="G710" t="s">
        <v>51</v>
      </c>
      <c r="H710">
        <v>2000</v>
      </c>
      <c r="I710" s="2">
        <v>137056</v>
      </c>
      <c r="J710" s="2">
        <v>0</v>
      </c>
      <c r="K710" s="2">
        <v>137056</v>
      </c>
      <c r="L710" t="s">
        <v>18</v>
      </c>
      <c r="M710" s="3" t="b">
        <f>trust_funds5[[#This Row],[Contributions Outstanding (USD)]]=0</f>
        <v>1</v>
      </c>
      <c r="N710" s="3" t="str">
        <f t="shared" si="55"/>
        <v>Outstanding</v>
      </c>
      <c r="O710" s="3" t="str">
        <f t="shared" si="56"/>
        <v>High Contribution &amp; Recent</v>
      </c>
      <c r="P710" s="3" t="str">
        <f t="shared" si="57"/>
        <v>Other</v>
      </c>
      <c r="Q710" s="3" t="str">
        <f t="shared" si="58"/>
        <v>Other</v>
      </c>
      <c r="R710" s="3" t="str">
        <f t="shared" si="59"/>
        <v>Not LCLS</v>
      </c>
      <c r="S710" s="3" t="str" cm="1">
        <f t="array" ref="S710">_xlfn.IFS(G710 &gt; 5000000, "Very High", G710 &gt; 1000000, "High", G710 &gt; 500000, "Medium", TRUE, "Low")</f>
        <v>Very High</v>
      </c>
      <c r="T710" s="3" t="str" cm="1">
        <f t="array" ref="T710">_xlfn.IFS(B710 &gt;= 2005, "Post-2005", B710 &gt;= 2000, "2000-2004", TRUE, "Pre-2000")</f>
        <v>Post-2005</v>
      </c>
    </row>
    <row r="711" spans="1:20" x14ac:dyDescent="0.85">
      <c r="A711" s="1">
        <v>41164</v>
      </c>
      <c r="B711" t="s">
        <v>12</v>
      </c>
      <c r="C711" t="s">
        <v>1425</v>
      </c>
      <c r="D711" t="s">
        <v>1426</v>
      </c>
      <c r="E711" t="s">
        <v>119</v>
      </c>
      <c r="F711" t="s">
        <v>120</v>
      </c>
      <c r="G711" t="s">
        <v>121</v>
      </c>
      <c r="H711">
        <v>2000</v>
      </c>
      <c r="I711" s="2">
        <v>470072.95</v>
      </c>
      <c r="J711" s="2">
        <v>0</v>
      </c>
      <c r="K711" s="2">
        <v>470072.95</v>
      </c>
      <c r="L711" t="s">
        <v>18</v>
      </c>
      <c r="M711" s="3" t="b">
        <f>trust_funds5[[#This Row],[Contributions Outstanding (USD)]]=0</f>
        <v>1</v>
      </c>
      <c r="N711" s="3" t="str">
        <f t="shared" si="55"/>
        <v>Outstanding</v>
      </c>
      <c r="O711" s="3" t="str">
        <f t="shared" si="56"/>
        <v>High Contribution &amp; Recent</v>
      </c>
      <c r="P711" s="3" t="str">
        <f t="shared" si="57"/>
        <v>Other</v>
      </c>
      <c r="Q711" s="3" t="str">
        <f t="shared" si="58"/>
        <v>Other</v>
      </c>
      <c r="R711" s="3" t="str">
        <f t="shared" si="59"/>
        <v>Not LCLS</v>
      </c>
      <c r="S711" s="3" t="str" cm="1">
        <f t="array" ref="S711">_xlfn.IFS(G711 &gt; 5000000, "Very High", G711 &gt; 1000000, "High", G711 &gt; 500000, "Medium", TRUE, "Low")</f>
        <v>Very High</v>
      </c>
      <c r="T711" s="3" t="str" cm="1">
        <f t="array" ref="T711">_xlfn.IFS(B711 &gt;= 2005, "Post-2005", B711 &gt;= 2000, "2000-2004", TRUE, "Pre-2000")</f>
        <v>Post-2005</v>
      </c>
    </row>
    <row r="712" spans="1:20" x14ac:dyDescent="0.85">
      <c r="A712" s="1">
        <v>41164</v>
      </c>
      <c r="B712" t="s">
        <v>12</v>
      </c>
      <c r="C712" t="s">
        <v>1427</v>
      </c>
      <c r="D712" t="s">
        <v>1426</v>
      </c>
      <c r="E712" t="s">
        <v>49</v>
      </c>
      <c r="F712" t="s">
        <v>50</v>
      </c>
      <c r="G712" t="s">
        <v>51</v>
      </c>
      <c r="H712">
        <v>2000</v>
      </c>
      <c r="I712" s="2">
        <v>23250000</v>
      </c>
      <c r="J712" s="2">
        <v>0</v>
      </c>
      <c r="K712" s="2">
        <v>23250000</v>
      </c>
      <c r="L712" t="s">
        <v>18</v>
      </c>
      <c r="M712" s="3" t="b">
        <f>trust_funds5[[#This Row],[Contributions Outstanding (USD)]]=0</f>
        <v>1</v>
      </c>
      <c r="N712" s="3" t="str">
        <f t="shared" si="55"/>
        <v>Outstanding</v>
      </c>
      <c r="O712" s="3" t="str">
        <f t="shared" si="56"/>
        <v>High Contribution &amp; Recent</v>
      </c>
      <c r="P712" s="3" t="str">
        <f t="shared" si="57"/>
        <v>Other</v>
      </c>
      <c r="Q712" s="3" t="str">
        <f t="shared" si="58"/>
        <v>Other</v>
      </c>
      <c r="R712" s="3" t="str">
        <f t="shared" si="59"/>
        <v>Not LCLS</v>
      </c>
      <c r="S712" s="3" t="str" cm="1">
        <f t="array" ref="S712">_xlfn.IFS(G712 &gt; 5000000, "Very High", G712 &gt; 1000000, "High", G712 &gt; 500000, "Medium", TRUE, "Low")</f>
        <v>Very High</v>
      </c>
      <c r="T712" s="3" t="str" cm="1">
        <f t="array" ref="T712">_xlfn.IFS(B712 &gt;= 2005, "Post-2005", B712 &gt;= 2000, "2000-2004", TRUE, "Pre-2000")</f>
        <v>Post-2005</v>
      </c>
    </row>
    <row r="713" spans="1:20" x14ac:dyDescent="0.85">
      <c r="A713" s="1">
        <v>41164</v>
      </c>
      <c r="B713" t="s">
        <v>59</v>
      </c>
      <c r="C713" t="s">
        <v>1428</v>
      </c>
      <c r="D713" t="s">
        <v>1429</v>
      </c>
      <c r="E713" t="s">
        <v>204</v>
      </c>
      <c r="F713" t="s">
        <v>205</v>
      </c>
      <c r="G713" t="s">
        <v>206</v>
      </c>
      <c r="H713">
        <v>2000</v>
      </c>
      <c r="I713" s="2">
        <v>5730873.3600000003</v>
      </c>
      <c r="J713" s="2">
        <v>0</v>
      </c>
      <c r="K713" s="2">
        <v>5730873.3600000003</v>
      </c>
      <c r="L713" t="s">
        <v>18</v>
      </c>
      <c r="M713" s="3" t="b">
        <f>trust_funds5[[#This Row],[Contributions Outstanding (USD)]]=0</f>
        <v>1</v>
      </c>
      <c r="N713" s="3" t="str">
        <f t="shared" si="55"/>
        <v>Outstanding</v>
      </c>
      <c r="O713" s="3" t="str">
        <f t="shared" si="56"/>
        <v>High Contribution &amp; Recent</v>
      </c>
      <c r="P713" s="3" t="str">
        <f t="shared" si="57"/>
        <v>Other</v>
      </c>
      <c r="Q713" s="3" t="str">
        <f t="shared" si="58"/>
        <v>Other</v>
      </c>
      <c r="R713" s="3" t="str">
        <f t="shared" si="59"/>
        <v>Not LCLS</v>
      </c>
      <c r="S713" s="3" t="str" cm="1">
        <f t="array" ref="S713">_xlfn.IFS(G713 &gt; 5000000, "Very High", G713 &gt; 1000000, "High", G713 &gt; 500000, "Medium", TRUE, "Low")</f>
        <v>Very High</v>
      </c>
      <c r="T713" s="3" t="str" cm="1">
        <f t="array" ref="T713">_xlfn.IFS(B713 &gt;= 2005, "Post-2005", B713 &gt;= 2000, "2000-2004", TRUE, "Pre-2000")</f>
        <v>Post-2005</v>
      </c>
    </row>
    <row r="714" spans="1:20" x14ac:dyDescent="0.85">
      <c r="A714" s="1">
        <v>41164</v>
      </c>
      <c r="B714" t="s">
        <v>12</v>
      </c>
      <c r="C714" t="s">
        <v>1430</v>
      </c>
      <c r="D714" t="s">
        <v>1431</v>
      </c>
      <c r="E714" t="s">
        <v>56</v>
      </c>
      <c r="F714" t="s">
        <v>57</v>
      </c>
      <c r="G714" t="s">
        <v>58</v>
      </c>
      <c r="H714">
        <v>2000</v>
      </c>
      <c r="I714" s="2">
        <v>4635233.0599999996</v>
      </c>
      <c r="J714" s="2">
        <v>0</v>
      </c>
      <c r="K714" s="2">
        <v>4635233.0599999996</v>
      </c>
      <c r="L714" t="s">
        <v>18</v>
      </c>
      <c r="M714" s="3" t="b">
        <f>trust_funds5[[#This Row],[Contributions Outstanding (USD)]]=0</f>
        <v>1</v>
      </c>
      <c r="N714" s="3" t="str">
        <f t="shared" si="55"/>
        <v>Outstanding</v>
      </c>
      <c r="O714" s="3" t="str">
        <f t="shared" si="56"/>
        <v>High Contribution &amp; Recent</v>
      </c>
      <c r="P714" s="3" t="str">
        <f t="shared" si="57"/>
        <v>Other</v>
      </c>
      <c r="Q714" s="3" t="str">
        <f t="shared" si="58"/>
        <v>Other</v>
      </c>
      <c r="R714" s="3" t="str">
        <f t="shared" si="59"/>
        <v>Not LCLS</v>
      </c>
      <c r="S714" s="3" t="str" cm="1">
        <f t="array" ref="S714">_xlfn.IFS(G714 &gt; 5000000, "Very High", G714 &gt; 1000000, "High", G714 &gt; 500000, "Medium", TRUE, "Low")</f>
        <v>Very High</v>
      </c>
      <c r="T714" s="3" t="str" cm="1">
        <f t="array" ref="T714">_xlfn.IFS(B714 &gt;= 2005, "Post-2005", B714 &gt;= 2000, "2000-2004", TRUE, "Pre-2000")</f>
        <v>Post-2005</v>
      </c>
    </row>
    <row r="715" spans="1:20" x14ac:dyDescent="0.85">
      <c r="A715" s="1">
        <v>41164</v>
      </c>
      <c r="B715" t="s">
        <v>12</v>
      </c>
      <c r="C715" t="s">
        <v>1432</v>
      </c>
      <c r="D715" t="s">
        <v>1431</v>
      </c>
      <c r="E715" t="s">
        <v>15</v>
      </c>
      <c r="F715" t="s">
        <v>16</v>
      </c>
      <c r="G715" t="s">
        <v>17</v>
      </c>
      <c r="H715">
        <v>2000</v>
      </c>
      <c r="I715" s="2">
        <v>5221782.3899999997</v>
      </c>
      <c r="J715" s="2">
        <v>0</v>
      </c>
      <c r="K715" s="2">
        <v>5221782.3899999997</v>
      </c>
      <c r="L715" t="s">
        <v>18</v>
      </c>
      <c r="M715" s="3" t="b">
        <f>trust_funds5[[#This Row],[Contributions Outstanding (USD)]]=0</f>
        <v>1</v>
      </c>
      <c r="N715" s="3" t="str">
        <f t="shared" si="55"/>
        <v>Outstanding</v>
      </c>
      <c r="O715" s="3" t="str">
        <f t="shared" si="56"/>
        <v>High Contribution &amp; Recent</v>
      </c>
      <c r="P715" s="3" t="str">
        <f t="shared" si="57"/>
        <v>Other</v>
      </c>
      <c r="Q715" s="3" t="str">
        <f t="shared" si="58"/>
        <v>Other</v>
      </c>
      <c r="R715" s="3" t="str">
        <f t="shared" si="59"/>
        <v>Not LCLS</v>
      </c>
      <c r="S715" s="3" t="str" cm="1">
        <f t="array" ref="S715">_xlfn.IFS(G715 &gt; 5000000, "Very High", G715 &gt; 1000000, "High", G715 &gt; 500000, "Medium", TRUE, "Low")</f>
        <v>Very High</v>
      </c>
      <c r="T715" s="3" t="str" cm="1">
        <f t="array" ref="T715">_xlfn.IFS(B715 &gt;= 2005, "Post-2005", B715 &gt;= 2000, "2000-2004", TRUE, "Pre-2000")</f>
        <v>Post-2005</v>
      </c>
    </row>
    <row r="716" spans="1:20" x14ac:dyDescent="0.85">
      <c r="A716" s="1">
        <v>41164</v>
      </c>
      <c r="B716" t="s">
        <v>12</v>
      </c>
      <c r="C716" t="s">
        <v>1433</v>
      </c>
      <c r="D716" t="s">
        <v>1431</v>
      </c>
      <c r="E716" t="s">
        <v>102</v>
      </c>
      <c r="F716" t="s">
        <v>103</v>
      </c>
      <c r="G716" t="s">
        <v>104</v>
      </c>
      <c r="H716">
        <v>2000</v>
      </c>
      <c r="I716" s="2">
        <v>2682867.13</v>
      </c>
      <c r="J716" s="2">
        <v>0</v>
      </c>
      <c r="K716" s="2">
        <v>2682867.13</v>
      </c>
      <c r="L716" t="s">
        <v>18</v>
      </c>
      <c r="M716" s="3" t="b">
        <f>trust_funds5[[#This Row],[Contributions Outstanding (USD)]]=0</f>
        <v>1</v>
      </c>
      <c r="N716" s="3" t="str">
        <f t="shared" si="55"/>
        <v>Outstanding</v>
      </c>
      <c r="O716" s="3" t="str">
        <f t="shared" si="56"/>
        <v>High Contribution &amp; Recent</v>
      </c>
      <c r="P716" s="3" t="str">
        <f t="shared" si="57"/>
        <v>Other</v>
      </c>
      <c r="Q716" s="3" t="str">
        <f t="shared" si="58"/>
        <v>Other</v>
      </c>
      <c r="R716" s="3" t="str">
        <f t="shared" si="59"/>
        <v>Not LCLS</v>
      </c>
      <c r="S716" s="3" t="str" cm="1">
        <f t="array" ref="S716">_xlfn.IFS(G716 &gt; 5000000, "Very High", G716 &gt; 1000000, "High", G716 &gt; 500000, "Medium", TRUE, "Low")</f>
        <v>Very High</v>
      </c>
      <c r="T716" s="3" t="str" cm="1">
        <f t="array" ref="T716">_xlfn.IFS(B716 &gt;= 2005, "Post-2005", B716 &gt;= 2000, "2000-2004", TRUE, "Pre-2000")</f>
        <v>Post-2005</v>
      </c>
    </row>
    <row r="717" spans="1:20" x14ac:dyDescent="0.85">
      <c r="A717" s="1">
        <v>41164</v>
      </c>
      <c r="B717" t="s">
        <v>12</v>
      </c>
      <c r="C717" t="s">
        <v>1434</v>
      </c>
      <c r="D717" t="s">
        <v>1431</v>
      </c>
      <c r="E717" t="s">
        <v>119</v>
      </c>
      <c r="F717" t="s">
        <v>120</v>
      </c>
      <c r="G717" t="s">
        <v>121</v>
      </c>
      <c r="H717">
        <v>2000</v>
      </c>
      <c r="I717" s="2">
        <v>21656260.550000001</v>
      </c>
      <c r="J717" s="2">
        <v>0</v>
      </c>
      <c r="K717" s="2">
        <v>21656260.550000001</v>
      </c>
      <c r="L717" t="s">
        <v>18</v>
      </c>
      <c r="M717" s="3" t="b">
        <f>trust_funds5[[#This Row],[Contributions Outstanding (USD)]]=0</f>
        <v>1</v>
      </c>
      <c r="N717" s="3" t="str">
        <f t="shared" si="55"/>
        <v>Outstanding</v>
      </c>
      <c r="O717" s="3" t="str">
        <f t="shared" si="56"/>
        <v>High Contribution &amp; Recent</v>
      </c>
      <c r="P717" s="3" t="str">
        <f t="shared" si="57"/>
        <v>Other</v>
      </c>
      <c r="Q717" s="3" t="str">
        <f t="shared" si="58"/>
        <v>Other</v>
      </c>
      <c r="R717" s="3" t="str">
        <f t="shared" si="59"/>
        <v>Not LCLS</v>
      </c>
      <c r="S717" s="3" t="str" cm="1">
        <f t="array" ref="S717">_xlfn.IFS(G717 &gt; 5000000, "Very High", G717 &gt; 1000000, "High", G717 &gt; 500000, "Medium", TRUE, "Low")</f>
        <v>Very High</v>
      </c>
      <c r="T717" s="3" t="str" cm="1">
        <f t="array" ref="T717">_xlfn.IFS(B717 &gt;= 2005, "Post-2005", B717 &gt;= 2000, "2000-2004", TRUE, "Pre-2000")</f>
        <v>Post-2005</v>
      </c>
    </row>
    <row r="718" spans="1:20" x14ac:dyDescent="0.85">
      <c r="A718" s="1">
        <v>41164</v>
      </c>
      <c r="B718" t="s">
        <v>12</v>
      </c>
      <c r="C718" t="s">
        <v>1435</v>
      </c>
      <c r="D718" t="s">
        <v>1431</v>
      </c>
      <c r="E718" t="s">
        <v>42</v>
      </c>
      <c r="F718" t="s">
        <v>43</v>
      </c>
      <c r="G718" t="s">
        <v>44</v>
      </c>
      <c r="H718">
        <v>2000</v>
      </c>
      <c r="I718" s="2">
        <v>25508577.260000002</v>
      </c>
      <c r="J718" s="2">
        <v>0</v>
      </c>
      <c r="K718" s="2">
        <v>25508577.260000002</v>
      </c>
      <c r="L718" t="s">
        <v>18</v>
      </c>
      <c r="M718" s="3" t="b">
        <f>trust_funds5[[#This Row],[Contributions Outstanding (USD)]]=0</f>
        <v>1</v>
      </c>
      <c r="N718" s="3" t="str">
        <f t="shared" si="55"/>
        <v>Outstanding</v>
      </c>
      <c r="O718" s="3" t="str">
        <f t="shared" si="56"/>
        <v>High Contribution &amp; Recent</v>
      </c>
      <c r="P718" s="3" t="str">
        <f t="shared" si="57"/>
        <v>Other</v>
      </c>
      <c r="Q718" s="3" t="str">
        <f t="shared" si="58"/>
        <v>Other</v>
      </c>
      <c r="R718" s="3" t="str">
        <f t="shared" si="59"/>
        <v>Not LCLS</v>
      </c>
      <c r="S718" s="3" t="str" cm="1">
        <f t="array" ref="S718">_xlfn.IFS(G718 &gt; 5000000, "Very High", G718 &gt; 1000000, "High", G718 &gt; 500000, "Medium", TRUE, "Low")</f>
        <v>Very High</v>
      </c>
      <c r="T718" s="3" t="str" cm="1">
        <f t="array" ref="T718">_xlfn.IFS(B718 &gt;= 2005, "Post-2005", B718 &gt;= 2000, "2000-2004", TRUE, "Pre-2000")</f>
        <v>Post-2005</v>
      </c>
    </row>
    <row r="719" spans="1:20" x14ac:dyDescent="0.85">
      <c r="A719" s="1">
        <v>41164</v>
      </c>
      <c r="B719" t="s">
        <v>12</v>
      </c>
      <c r="C719" t="s">
        <v>1436</v>
      </c>
      <c r="D719" t="s">
        <v>1431</v>
      </c>
      <c r="E719" t="s">
        <v>21</v>
      </c>
      <c r="F719" t="s">
        <v>22</v>
      </c>
      <c r="G719" t="s">
        <v>23</v>
      </c>
      <c r="H719">
        <v>2000</v>
      </c>
      <c r="I719" s="2">
        <v>12935117.220000001</v>
      </c>
      <c r="J719" s="2">
        <v>0</v>
      </c>
      <c r="K719" s="2">
        <v>12935117.220000001</v>
      </c>
      <c r="L719" t="s">
        <v>18</v>
      </c>
      <c r="M719" s="3" t="b">
        <f>trust_funds5[[#This Row],[Contributions Outstanding (USD)]]=0</f>
        <v>1</v>
      </c>
      <c r="N719" s="3" t="str">
        <f t="shared" si="55"/>
        <v>Outstanding</v>
      </c>
      <c r="O719" s="3" t="str">
        <f t="shared" si="56"/>
        <v>High Contribution &amp; Recent</v>
      </c>
      <c r="P719" s="3" t="str">
        <f t="shared" si="57"/>
        <v>Other</v>
      </c>
      <c r="Q719" s="3" t="str">
        <f t="shared" si="58"/>
        <v>Other</v>
      </c>
      <c r="R719" s="3" t="str">
        <f t="shared" si="59"/>
        <v>Not LCLS</v>
      </c>
      <c r="S719" s="3" t="str" cm="1">
        <f t="array" ref="S719">_xlfn.IFS(G719 &gt; 5000000, "Very High", G719 &gt; 1000000, "High", G719 &gt; 500000, "Medium", TRUE, "Low")</f>
        <v>Very High</v>
      </c>
      <c r="T719" s="3" t="str" cm="1">
        <f t="array" ref="T719">_xlfn.IFS(B719 &gt;= 2005, "Post-2005", B719 &gt;= 2000, "2000-2004", TRUE, "Pre-2000")</f>
        <v>Post-2005</v>
      </c>
    </row>
    <row r="720" spans="1:20" x14ac:dyDescent="0.85">
      <c r="A720" s="1">
        <v>41164</v>
      </c>
      <c r="B720" t="s">
        <v>12</v>
      </c>
      <c r="C720" t="s">
        <v>1437</v>
      </c>
      <c r="D720" t="s">
        <v>1438</v>
      </c>
      <c r="E720" t="s">
        <v>288</v>
      </c>
      <c r="F720" t="s">
        <v>289</v>
      </c>
      <c r="G720" t="s">
        <v>290</v>
      </c>
      <c r="H720">
        <v>2000</v>
      </c>
      <c r="I720" s="2">
        <v>888555.76</v>
      </c>
      <c r="J720" s="2">
        <v>0</v>
      </c>
      <c r="K720" s="2">
        <v>888555.76</v>
      </c>
      <c r="L720" t="s">
        <v>18</v>
      </c>
      <c r="M720" s="3" t="b">
        <f>trust_funds5[[#This Row],[Contributions Outstanding (USD)]]=0</f>
        <v>1</v>
      </c>
      <c r="N720" s="3" t="str">
        <f t="shared" si="55"/>
        <v>Outstanding</v>
      </c>
      <c r="O720" s="3" t="str">
        <f t="shared" si="56"/>
        <v>High Contribution &amp; Recent</v>
      </c>
      <c r="P720" s="3" t="str">
        <f t="shared" si="57"/>
        <v>Other</v>
      </c>
      <c r="Q720" s="3" t="str">
        <f t="shared" si="58"/>
        <v>Other</v>
      </c>
      <c r="R720" s="3" t="str">
        <f t="shared" si="59"/>
        <v>Not LCLS</v>
      </c>
      <c r="S720" s="3" t="str" cm="1">
        <f t="array" ref="S720">_xlfn.IFS(G720 &gt; 5000000, "Very High", G720 &gt; 1000000, "High", G720 &gt; 500000, "Medium", TRUE, "Low")</f>
        <v>Very High</v>
      </c>
      <c r="T720" s="3" t="str" cm="1">
        <f t="array" ref="T720">_xlfn.IFS(B720 &gt;= 2005, "Post-2005", B720 &gt;= 2000, "2000-2004", TRUE, "Pre-2000")</f>
        <v>Post-2005</v>
      </c>
    </row>
    <row r="721" spans="1:20" x14ac:dyDescent="0.85">
      <c r="A721" s="1">
        <v>41164</v>
      </c>
      <c r="B721" t="s">
        <v>12</v>
      </c>
      <c r="C721" t="s">
        <v>1439</v>
      </c>
      <c r="D721" t="s">
        <v>1440</v>
      </c>
      <c r="E721" t="s">
        <v>293</v>
      </c>
      <c r="F721" t="s">
        <v>294</v>
      </c>
      <c r="G721" t="s">
        <v>626</v>
      </c>
      <c r="H721">
        <v>2000</v>
      </c>
      <c r="I721" s="2">
        <v>9458.2199999999993</v>
      </c>
      <c r="J721" s="2">
        <v>0</v>
      </c>
      <c r="K721" s="2">
        <v>9458.2199999999993</v>
      </c>
      <c r="L721" t="s">
        <v>18</v>
      </c>
      <c r="M721" s="3" t="b">
        <f>trust_funds5[[#This Row],[Contributions Outstanding (USD)]]=0</f>
        <v>1</v>
      </c>
      <c r="N721" s="3" t="str">
        <f t="shared" si="55"/>
        <v>Outstanding</v>
      </c>
      <c r="O721" s="3" t="str">
        <f t="shared" si="56"/>
        <v>High Contribution &amp; Recent</v>
      </c>
      <c r="P721" s="3" t="str">
        <f t="shared" si="57"/>
        <v>Other</v>
      </c>
      <c r="Q721" s="3" t="str">
        <f t="shared" si="58"/>
        <v>Other</v>
      </c>
      <c r="R721" s="3" t="str">
        <f t="shared" si="59"/>
        <v>Not LCLS</v>
      </c>
      <c r="S721" s="3" t="str" cm="1">
        <f t="array" ref="S721">_xlfn.IFS(G721 &gt; 5000000, "Very High", G721 &gt; 1000000, "High", G721 &gt; 500000, "Medium", TRUE, "Low")</f>
        <v>Very High</v>
      </c>
      <c r="T721" s="3" t="str" cm="1">
        <f t="array" ref="T721">_xlfn.IFS(B721 &gt;= 2005, "Post-2005", B721 &gt;= 2000, "2000-2004", TRUE, "Pre-2000")</f>
        <v>Post-2005</v>
      </c>
    </row>
    <row r="722" spans="1:20" x14ac:dyDescent="0.85">
      <c r="A722" s="1">
        <v>41164</v>
      </c>
      <c r="B722" t="s">
        <v>90</v>
      </c>
      <c r="C722" t="s">
        <v>1441</v>
      </c>
      <c r="D722" t="s">
        <v>1442</v>
      </c>
      <c r="E722" t="s">
        <v>293</v>
      </c>
      <c r="F722" t="s">
        <v>294</v>
      </c>
      <c r="G722" t="s">
        <v>626</v>
      </c>
      <c r="H722">
        <v>2000</v>
      </c>
      <c r="I722" s="2">
        <v>1797221.46</v>
      </c>
      <c r="J722" s="2">
        <v>0</v>
      </c>
      <c r="K722" s="2">
        <v>1797221.46</v>
      </c>
      <c r="L722" t="s">
        <v>116</v>
      </c>
      <c r="M722" s="3" t="b">
        <f>trust_funds5[[#This Row],[Contributions Outstanding (USD)]]=0</f>
        <v>1</v>
      </c>
      <c r="N722" s="3" t="str">
        <f t="shared" si="55"/>
        <v>Outstanding</v>
      </c>
      <c r="O722" s="3" t="str">
        <f t="shared" si="56"/>
        <v>High Contribution &amp; Recent</v>
      </c>
      <c r="P722" s="3" t="str">
        <f t="shared" si="57"/>
        <v>Other</v>
      </c>
      <c r="Q722" s="3" t="str">
        <f t="shared" si="58"/>
        <v>Other</v>
      </c>
      <c r="R722" s="3" t="str">
        <f t="shared" si="59"/>
        <v>Not LCLS</v>
      </c>
      <c r="S722" s="3" t="str" cm="1">
        <f t="array" ref="S722">_xlfn.IFS(G722 &gt; 5000000, "Very High", G722 &gt; 1000000, "High", G722 &gt; 500000, "Medium", TRUE, "Low")</f>
        <v>Very High</v>
      </c>
      <c r="T722" s="3" t="str" cm="1">
        <f t="array" ref="T722">_xlfn.IFS(B722 &gt;= 2005, "Post-2005", B722 &gt;= 2000, "2000-2004", TRUE, "Pre-2000")</f>
        <v>Post-2005</v>
      </c>
    </row>
    <row r="723" spans="1:20" x14ac:dyDescent="0.85">
      <c r="A723" s="1">
        <v>41164</v>
      </c>
      <c r="B723" t="s">
        <v>323</v>
      </c>
      <c r="C723" t="s">
        <v>1443</v>
      </c>
      <c r="D723" t="s">
        <v>1444</v>
      </c>
      <c r="E723" t="s">
        <v>293</v>
      </c>
      <c r="F723" t="s">
        <v>294</v>
      </c>
      <c r="G723" t="s">
        <v>1445</v>
      </c>
      <c r="H723">
        <v>2000</v>
      </c>
      <c r="I723" s="2">
        <v>3972324.48</v>
      </c>
      <c r="J723" s="2">
        <v>0</v>
      </c>
      <c r="K723" s="2">
        <v>3972324.48</v>
      </c>
      <c r="L723" t="s">
        <v>18</v>
      </c>
      <c r="M723" s="3" t="b">
        <f>trust_funds5[[#This Row],[Contributions Outstanding (USD)]]=0</f>
        <v>1</v>
      </c>
      <c r="N723" s="3" t="str">
        <f t="shared" si="55"/>
        <v>Outstanding</v>
      </c>
      <c r="O723" s="3" t="str">
        <f t="shared" si="56"/>
        <v>High Contribution &amp; Recent</v>
      </c>
      <c r="P723" s="3" t="str">
        <f t="shared" si="57"/>
        <v>Other</v>
      </c>
      <c r="Q723" s="3" t="str">
        <f t="shared" si="58"/>
        <v>Other</v>
      </c>
      <c r="R723" s="3" t="str">
        <f t="shared" si="59"/>
        <v>Not LCLS</v>
      </c>
      <c r="S723" s="3" t="str" cm="1">
        <f t="array" ref="S723">_xlfn.IFS(G723 &gt; 5000000, "Very High", G723 &gt; 1000000, "High", G723 &gt; 500000, "Medium", TRUE, "Low")</f>
        <v>Very High</v>
      </c>
      <c r="T723" s="3" t="str" cm="1">
        <f t="array" ref="T723">_xlfn.IFS(B723 &gt;= 2005, "Post-2005", B723 &gt;= 2000, "2000-2004", TRUE, "Pre-2000")</f>
        <v>Post-2005</v>
      </c>
    </row>
    <row r="724" spans="1:20" x14ac:dyDescent="0.85">
      <c r="A724" s="1">
        <v>41164</v>
      </c>
      <c r="B724" t="s">
        <v>323</v>
      </c>
      <c r="C724" t="s">
        <v>1446</v>
      </c>
      <c r="D724" t="s">
        <v>1447</v>
      </c>
      <c r="E724" t="s">
        <v>293</v>
      </c>
      <c r="F724" t="s">
        <v>294</v>
      </c>
      <c r="G724" t="s">
        <v>295</v>
      </c>
      <c r="H724">
        <v>2000</v>
      </c>
      <c r="I724" s="2">
        <v>2979620.61</v>
      </c>
      <c r="J724" s="2">
        <v>0</v>
      </c>
      <c r="K724" s="2">
        <v>2979620.61</v>
      </c>
      <c r="L724" t="s">
        <v>18</v>
      </c>
      <c r="M724" s="3" t="b">
        <f>trust_funds5[[#This Row],[Contributions Outstanding (USD)]]=0</f>
        <v>1</v>
      </c>
      <c r="N724" s="3" t="str">
        <f t="shared" si="55"/>
        <v>Outstanding</v>
      </c>
      <c r="O724" s="3" t="str">
        <f t="shared" si="56"/>
        <v>High Contribution &amp; Recent</v>
      </c>
      <c r="P724" s="3" t="str">
        <f t="shared" si="57"/>
        <v>Other</v>
      </c>
      <c r="Q724" s="3" t="str">
        <f t="shared" si="58"/>
        <v>Other</v>
      </c>
      <c r="R724" s="3" t="str">
        <f t="shared" si="59"/>
        <v>Not LCLS</v>
      </c>
      <c r="S724" s="3" t="str" cm="1">
        <f t="array" ref="S724">_xlfn.IFS(G724 &gt; 5000000, "Very High", G724 &gt; 1000000, "High", G724 &gt; 500000, "Medium", TRUE, "Low")</f>
        <v>Very High</v>
      </c>
      <c r="T724" s="3" t="str" cm="1">
        <f t="array" ref="T724">_xlfn.IFS(B724 &gt;= 2005, "Post-2005", B724 &gt;= 2000, "2000-2004", TRUE, "Pre-2000")</f>
        <v>Post-2005</v>
      </c>
    </row>
    <row r="725" spans="1:20" x14ac:dyDescent="0.85">
      <c r="A725" s="1">
        <v>41164</v>
      </c>
      <c r="B725" t="s">
        <v>323</v>
      </c>
      <c r="C725" t="s">
        <v>1448</v>
      </c>
      <c r="D725" t="s">
        <v>1449</v>
      </c>
      <c r="E725" t="s">
        <v>293</v>
      </c>
      <c r="F725" t="s">
        <v>294</v>
      </c>
      <c r="G725" t="s">
        <v>295</v>
      </c>
      <c r="H725">
        <v>2000</v>
      </c>
      <c r="I725" s="2">
        <v>17252500.66</v>
      </c>
      <c r="J725" s="2">
        <v>0</v>
      </c>
      <c r="K725" s="2">
        <v>17252500.66</v>
      </c>
      <c r="L725" t="s">
        <v>18</v>
      </c>
      <c r="M725" s="3" t="b">
        <f>trust_funds5[[#This Row],[Contributions Outstanding (USD)]]=0</f>
        <v>1</v>
      </c>
      <c r="N725" s="3" t="str">
        <f t="shared" si="55"/>
        <v>Outstanding</v>
      </c>
      <c r="O725" s="3" t="str">
        <f t="shared" si="56"/>
        <v>High Contribution &amp; Recent</v>
      </c>
      <c r="P725" s="3" t="str">
        <f t="shared" si="57"/>
        <v>Other</v>
      </c>
      <c r="Q725" s="3" t="str">
        <f t="shared" si="58"/>
        <v>Other</v>
      </c>
      <c r="R725" s="3" t="str">
        <f t="shared" si="59"/>
        <v>Not LCLS</v>
      </c>
      <c r="S725" s="3" t="str" cm="1">
        <f t="array" ref="S725">_xlfn.IFS(G725 &gt; 5000000, "Very High", G725 &gt; 1000000, "High", G725 &gt; 500000, "Medium", TRUE, "Low")</f>
        <v>Very High</v>
      </c>
      <c r="T725" s="3" t="str" cm="1">
        <f t="array" ref="T725">_xlfn.IFS(B725 &gt;= 2005, "Post-2005", B725 &gt;= 2000, "2000-2004", TRUE, "Pre-2000")</f>
        <v>Post-2005</v>
      </c>
    </row>
    <row r="726" spans="1:20" x14ac:dyDescent="0.85">
      <c r="A726" s="1">
        <v>41164</v>
      </c>
      <c r="B726" t="s">
        <v>1450</v>
      </c>
      <c r="C726" t="s">
        <v>1451</v>
      </c>
      <c r="D726" t="s">
        <v>1452</v>
      </c>
      <c r="E726" t="s">
        <v>293</v>
      </c>
      <c r="F726" t="s">
        <v>294</v>
      </c>
      <c r="G726" t="s">
        <v>295</v>
      </c>
      <c r="H726">
        <v>2000</v>
      </c>
      <c r="I726" s="2">
        <v>331698.58</v>
      </c>
      <c r="J726" s="2">
        <v>0</v>
      </c>
      <c r="K726" s="2">
        <v>331698.58</v>
      </c>
      <c r="L726" t="s">
        <v>18</v>
      </c>
      <c r="M726" s="3" t="b">
        <f>trust_funds5[[#This Row],[Contributions Outstanding (USD)]]=0</f>
        <v>1</v>
      </c>
      <c r="N726" s="3" t="str">
        <f t="shared" si="55"/>
        <v>Outstanding</v>
      </c>
      <c r="O726" s="3" t="str">
        <f t="shared" si="56"/>
        <v>High Contribution &amp; Recent</v>
      </c>
      <c r="P726" s="3" t="str">
        <f t="shared" si="57"/>
        <v>Other</v>
      </c>
      <c r="Q726" s="3" t="str">
        <f t="shared" si="58"/>
        <v>Other</v>
      </c>
      <c r="R726" s="3" t="str">
        <f t="shared" si="59"/>
        <v>Not LCLS</v>
      </c>
      <c r="S726" s="3" t="str" cm="1">
        <f t="array" ref="S726">_xlfn.IFS(G726 &gt; 5000000, "Very High", G726 &gt; 1000000, "High", G726 &gt; 500000, "Medium", TRUE, "Low")</f>
        <v>Very High</v>
      </c>
      <c r="T726" s="3" t="str" cm="1">
        <f t="array" ref="T726">_xlfn.IFS(B726 &gt;= 2005, "Post-2005", B726 &gt;= 2000, "2000-2004", TRUE, "Pre-2000")</f>
        <v>Post-2005</v>
      </c>
    </row>
    <row r="727" spans="1:20" x14ac:dyDescent="0.85">
      <c r="A727" s="1">
        <v>41164</v>
      </c>
      <c r="B727" t="s">
        <v>346</v>
      </c>
      <c r="C727" t="s">
        <v>1453</v>
      </c>
      <c r="D727" t="s">
        <v>1454</v>
      </c>
      <c r="E727" t="s">
        <v>293</v>
      </c>
      <c r="F727" t="s">
        <v>294</v>
      </c>
      <c r="G727" t="s">
        <v>626</v>
      </c>
      <c r="H727">
        <v>2000</v>
      </c>
      <c r="I727" s="2">
        <v>120000</v>
      </c>
      <c r="J727" s="2">
        <v>0</v>
      </c>
      <c r="K727" s="2">
        <v>120000</v>
      </c>
      <c r="L727" t="s">
        <v>18</v>
      </c>
      <c r="M727" s="3" t="b">
        <f>trust_funds5[[#This Row],[Contributions Outstanding (USD)]]=0</f>
        <v>1</v>
      </c>
      <c r="N727" s="3" t="str">
        <f t="shared" si="55"/>
        <v>Outstanding</v>
      </c>
      <c r="O727" s="3" t="str">
        <f t="shared" si="56"/>
        <v>High Contribution &amp; Recent</v>
      </c>
      <c r="P727" s="3" t="str">
        <f t="shared" si="57"/>
        <v>Other</v>
      </c>
      <c r="Q727" s="3" t="str">
        <f t="shared" si="58"/>
        <v>Other</v>
      </c>
      <c r="R727" s="3" t="str">
        <f t="shared" si="59"/>
        <v>Not LCLS</v>
      </c>
      <c r="S727" s="3" t="str" cm="1">
        <f t="array" ref="S727">_xlfn.IFS(G727 &gt; 5000000, "Very High", G727 &gt; 1000000, "High", G727 &gt; 500000, "Medium", TRUE, "Low")</f>
        <v>Very High</v>
      </c>
      <c r="T727" s="3" t="str" cm="1">
        <f t="array" ref="T727">_xlfn.IFS(B727 &gt;= 2005, "Post-2005", B727 &gt;= 2000, "2000-2004", TRUE, "Pre-2000")</f>
        <v>Post-2005</v>
      </c>
    </row>
    <row r="728" spans="1:20" x14ac:dyDescent="0.85">
      <c r="A728" s="1">
        <v>41164</v>
      </c>
      <c r="B728" t="s">
        <v>1040</v>
      </c>
      <c r="C728" t="s">
        <v>1455</v>
      </c>
      <c r="D728" t="s">
        <v>1456</v>
      </c>
      <c r="E728" t="s">
        <v>42</v>
      </c>
      <c r="F728" t="s">
        <v>43</v>
      </c>
      <c r="G728" t="s">
        <v>44</v>
      </c>
      <c r="H728">
        <v>2000</v>
      </c>
      <c r="I728" s="2">
        <v>29586.25</v>
      </c>
      <c r="J728" s="2">
        <v>0</v>
      </c>
      <c r="K728" s="2">
        <v>29586.25</v>
      </c>
      <c r="L728" t="s">
        <v>18</v>
      </c>
      <c r="M728" s="3" t="b">
        <f>trust_funds5[[#This Row],[Contributions Outstanding (USD)]]=0</f>
        <v>1</v>
      </c>
      <c r="N728" s="3" t="str">
        <f t="shared" si="55"/>
        <v>Outstanding</v>
      </c>
      <c r="O728" s="3" t="str">
        <f t="shared" si="56"/>
        <v>High Contribution &amp; Recent</v>
      </c>
      <c r="P728" s="3" t="str">
        <f t="shared" si="57"/>
        <v>Other</v>
      </c>
      <c r="Q728" s="3" t="str">
        <f t="shared" si="58"/>
        <v>Other</v>
      </c>
      <c r="R728" s="3" t="str">
        <f t="shared" si="59"/>
        <v>Not LCLS</v>
      </c>
      <c r="S728" s="3" t="str" cm="1">
        <f t="array" ref="S728">_xlfn.IFS(G728 &gt; 5000000, "Very High", G728 &gt; 1000000, "High", G728 &gt; 500000, "Medium", TRUE, "Low")</f>
        <v>Very High</v>
      </c>
      <c r="T728" s="3" t="str" cm="1">
        <f t="array" ref="T728">_xlfn.IFS(B728 &gt;= 2005, "Post-2005", B728 &gt;= 2000, "2000-2004", TRUE, "Pre-2000")</f>
        <v>Post-2005</v>
      </c>
    </row>
    <row r="729" spans="1:20" x14ac:dyDescent="0.85">
      <c r="A729" s="1">
        <v>41164</v>
      </c>
      <c r="B729" t="s">
        <v>1457</v>
      </c>
      <c r="C729" t="s">
        <v>1458</v>
      </c>
      <c r="D729" t="s">
        <v>1459</v>
      </c>
      <c r="E729" t="s">
        <v>204</v>
      </c>
      <c r="F729" t="s">
        <v>205</v>
      </c>
      <c r="G729" t="s">
        <v>206</v>
      </c>
      <c r="H729">
        <v>2000</v>
      </c>
      <c r="I729" s="2">
        <v>11892522.76</v>
      </c>
      <c r="J729" s="2">
        <v>0</v>
      </c>
      <c r="K729" s="2">
        <v>11892522.76</v>
      </c>
      <c r="L729" t="s">
        <v>116</v>
      </c>
      <c r="M729" s="3" t="b">
        <f>trust_funds5[[#This Row],[Contributions Outstanding (USD)]]=0</f>
        <v>1</v>
      </c>
      <c r="N729" s="3" t="str">
        <f t="shared" si="55"/>
        <v>Outstanding</v>
      </c>
      <c r="O729" s="3" t="str">
        <f t="shared" si="56"/>
        <v>High Contribution &amp; Recent</v>
      </c>
      <c r="P729" s="3" t="str">
        <f t="shared" si="57"/>
        <v>Other</v>
      </c>
      <c r="Q729" s="3" t="str">
        <f t="shared" si="58"/>
        <v>Other</v>
      </c>
      <c r="R729" s="3" t="str">
        <f t="shared" si="59"/>
        <v>Not LCLS</v>
      </c>
      <c r="S729" s="3" t="str" cm="1">
        <f t="array" ref="S729">_xlfn.IFS(G729 &gt; 5000000, "Very High", G729 &gt; 1000000, "High", G729 &gt; 500000, "Medium", TRUE, "Low")</f>
        <v>Very High</v>
      </c>
      <c r="T729" s="3" t="str" cm="1">
        <f t="array" ref="T729">_xlfn.IFS(B729 &gt;= 2005, "Post-2005", B729 &gt;= 2000, "2000-2004", TRUE, "Pre-2000")</f>
        <v>Post-2005</v>
      </c>
    </row>
    <row r="730" spans="1:20" x14ac:dyDescent="0.85">
      <c r="A730" s="1">
        <v>41164</v>
      </c>
      <c r="B730" t="s">
        <v>1040</v>
      </c>
      <c r="C730" t="s">
        <v>1460</v>
      </c>
      <c r="D730" t="s">
        <v>1461</v>
      </c>
      <c r="E730" t="s">
        <v>102</v>
      </c>
      <c r="F730" t="s">
        <v>103</v>
      </c>
      <c r="G730" t="s">
        <v>104</v>
      </c>
      <c r="H730">
        <v>2000</v>
      </c>
      <c r="I730" s="2">
        <v>13914405.449999999</v>
      </c>
      <c r="J730" s="2">
        <v>0</v>
      </c>
      <c r="K730" s="2">
        <v>13914405.449999999</v>
      </c>
      <c r="L730" t="s">
        <v>18</v>
      </c>
      <c r="M730" s="3" t="b">
        <f>trust_funds5[[#This Row],[Contributions Outstanding (USD)]]=0</f>
        <v>1</v>
      </c>
      <c r="N730" s="3" t="str">
        <f t="shared" si="55"/>
        <v>Outstanding</v>
      </c>
      <c r="O730" s="3" t="str">
        <f t="shared" si="56"/>
        <v>High Contribution &amp; Recent</v>
      </c>
      <c r="P730" s="3" t="str">
        <f t="shared" si="57"/>
        <v>Other</v>
      </c>
      <c r="Q730" s="3" t="str">
        <f t="shared" si="58"/>
        <v>Other</v>
      </c>
      <c r="R730" s="3" t="str">
        <f t="shared" si="59"/>
        <v>Not LCLS</v>
      </c>
      <c r="S730" s="3" t="str" cm="1">
        <f t="array" ref="S730">_xlfn.IFS(G730 &gt; 5000000, "Very High", G730 &gt; 1000000, "High", G730 &gt; 500000, "Medium", TRUE, "Low")</f>
        <v>Very High</v>
      </c>
      <c r="T730" s="3" t="str" cm="1">
        <f t="array" ref="T730">_xlfn.IFS(B730 &gt;= 2005, "Post-2005", B730 &gt;= 2000, "2000-2004", TRUE, "Pre-2000")</f>
        <v>Post-2005</v>
      </c>
    </row>
    <row r="731" spans="1:20" x14ac:dyDescent="0.85">
      <c r="A731" s="1">
        <v>41164</v>
      </c>
      <c r="B731" t="s">
        <v>1040</v>
      </c>
      <c r="C731" t="s">
        <v>1462</v>
      </c>
      <c r="D731" t="s">
        <v>1463</v>
      </c>
      <c r="E731" t="s">
        <v>235</v>
      </c>
      <c r="F731" t="s">
        <v>236</v>
      </c>
      <c r="G731" t="s">
        <v>237</v>
      </c>
      <c r="H731">
        <v>2000</v>
      </c>
      <c r="I731" s="2">
        <v>1656061.2</v>
      </c>
      <c r="J731" s="2">
        <v>0</v>
      </c>
      <c r="K731" s="2">
        <v>1656061.2</v>
      </c>
      <c r="L731" t="s">
        <v>18</v>
      </c>
      <c r="M731" s="3" t="b">
        <f>trust_funds5[[#This Row],[Contributions Outstanding (USD)]]=0</f>
        <v>1</v>
      </c>
      <c r="N731" s="3" t="str">
        <f t="shared" si="55"/>
        <v>Outstanding</v>
      </c>
      <c r="O731" s="3" t="str">
        <f t="shared" si="56"/>
        <v>High Contribution &amp; Recent</v>
      </c>
      <c r="P731" s="3" t="str">
        <f t="shared" si="57"/>
        <v>Other</v>
      </c>
      <c r="Q731" s="3" t="str">
        <f t="shared" si="58"/>
        <v>Other</v>
      </c>
      <c r="R731" s="3" t="str">
        <f t="shared" si="59"/>
        <v>Not LCLS</v>
      </c>
      <c r="S731" s="3" t="str" cm="1">
        <f t="array" ref="S731">_xlfn.IFS(G731 &gt; 5000000, "Very High", G731 &gt; 1000000, "High", G731 &gt; 500000, "Medium", TRUE, "Low")</f>
        <v>Very High</v>
      </c>
      <c r="T731" s="3" t="str" cm="1">
        <f t="array" ref="T731">_xlfn.IFS(B731 &gt;= 2005, "Post-2005", B731 &gt;= 2000, "2000-2004", TRUE, "Pre-2000")</f>
        <v>Post-2005</v>
      </c>
    </row>
    <row r="732" spans="1:20" x14ac:dyDescent="0.85">
      <c r="A732" s="1">
        <v>41164</v>
      </c>
      <c r="B732" t="s">
        <v>12</v>
      </c>
      <c r="C732" t="s">
        <v>1464</v>
      </c>
      <c r="D732" t="s">
        <v>1465</v>
      </c>
      <c r="E732" t="s">
        <v>200</v>
      </c>
      <c r="F732" t="s">
        <v>201</v>
      </c>
      <c r="G732" t="s">
        <v>202</v>
      </c>
      <c r="H732">
        <v>2000</v>
      </c>
      <c r="I732" s="2">
        <v>1020000</v>
      </c>
      <c r="J732" s="2">
        <v>0</v>
      </c>
      <c r="K732" s="2">
        <v>1020000</v>
      </c>
      <c r="L732" t="s">
        <v>18</v>
      </c>
      <c r="M732" s="3" t="b">
        <f>trust_funds5[[#This Row],[Contributions Outstanding (USD)]]=0</f>
        <v>1</v>
      </c>
      <c r="N732" s="3" t="str">
        <f t="shared" si="55"/>
        <v>Outstanding</v>
      </c>
      <c r="O732" s="3" t="str">
        <f t="shared" si="56"/>
        <v>High Contribution &amp; Recent</v>
      </c>
      <c r="P732" s="3" t="str">
        <f t="shared" si="57"/>
        <v>Other</v>
      </c>
      <c r="Q732" s="3" t="str">
        <f t="shared" si="58"/>
        <v>Other</v>
      </c>
      <c r="R732" s="3" t="str">
        <f t="shared" si="59"/>
        <v>Not LCLS</v>
      </c>
      <c r="S732" s="3" t="str" cm="1">
        <f t="array" ref="S732">_xlfn.IFS(G732 &gt; 5000000, "Very High", G732 &gt; 1000000, "High", G732 &gt; 500000, "Medium", TRUE, "Low")</f>
        <v>Very High</v>
      </c>
      <c r="T732" s="3" t="str" cm="1">
        <f t="array" ref="T732">_xlfn.IFS(B732 &gt;= 2005, "Post-2005", B732 &gt;= 2000, "2000-2004", TRUE, "Pre-2000")</f>
        <v>Post-2005</v>
      </c>
    </row>
    <row r="733" spans="1:20" x14ac:dyDescent="0.85">
      <c r="A733" s="1">
        <v>41164</v>
      </c>
      <c r="B733" t="s">
        <v>12</v>
      </c>
      <c r="C733" t="s">
        <v>1466</v>
      </c>
      <c r="D733" t="s">
        <v>1467</v>
      </c>
      <c r="E733" t="s">
        <v>42</v>
      </c>
      <c r="F733" t="s">
        <v>43</v>
      </c>
      <c r="G733" t="s">
        <v>44</v>
      </c>
      <c r="H733">
        <v>2000</v>
      </c>
      <c r="I733" s="2">
        <v>2837720.24</v>
      </c>
      <c r="J733" s="2">
        <v>0</v>
      </c>
      <c r="K733" s="2">
        <v>2837720.24</v>
      </c>
      <c r="L733" t="s">
        <v>18</v>
      </c>
      <c r="M733" s="3" t="b">
        <f>trust_funds5[[#This Row],[Contributions Outstanding (USD)]]=0</f>
        <v>1</v>
      </c>
      <c r="N733" s="3" t="str">
        <f t="shared" si="55"/>
        <v>Outstanding</v>
      </c>
      <c r="O733" s="3" t="str">
        <f t="shared" si="56"/>
        <v>High Contribution &amp; Recent</v>
      </c>
      <c r="P733" s="3" t="str">
        <f t="shared" si="57"/>
        <v>Other</v>
      </c>
      <c r="Q733" s="3" t="str">
        <f t="shared" si="58"/>
        <v>Other</v>
      </c>
      <c r="R733" s="3" t="str">
        <f t="shared" si="59"/>
        <v>Not LCLS</v>
      </c>
      <c r="S733" s="3" t="str" cm="1">
        <f t="array" ref="S733">_xlfn.IFS(G733 &gt; 5000000, "Very High", G733 &gt; 1000000, "High", G733 &gt; 500000, "Medium", TRUE, "Low")</f>
        <v>Very High</v>
      </c>
      <c r="T733" s="3" t="str" cm="1">
        <f t="array" ref="T733">_xlfn.IFS(B733 &gt;= 2005, "Post-2005", B733 &gt;= 2000, "2000-2004", TRUE, "Pre-2000")</f>
        <v>Post-2005</v>
      </c>
    </row>
    <row r="734" spans="1:20" x14ac:dyDescent="0.85">
      <c r="A734" s="1">
        <v>41164</v>
      </c>
      <c r="B734" t="s">
        <v>12</v>
      </c>
      <c r="C734" t="s">
        <v>1468</v>
      </c>
      <c r="D734" t="s">
        <v>1469</v>
      </c>
      <c r="E734" t="s">
        <v>119</v>
      </c>
      <c r="F734" t="s">
        <v>120</v>
      </c>
      <c r="G734" t="s">
        <v>121</v>
      </c>
      <c r="H734">
        <v>2000</v>
      </c>
      <c r="I734" s="2">
        <v>2350364.7200000002</v>
      </c>
      <c r="J734" s="2">
        <v>0</v>
      </c>
      <c r="K734" s="2">
        <v>2350364.7200000002</v>
      </c>
      <c r="L734" t="s">
        <v>18</v>
      </c>
      <c r="M734" s="3" t="b">
        <f>trust_funds5[[#This Row],[Contributions Outstanding (USD)]]=0</f>
        <v>1</v>
      </c>
      <c r="N734" s="3" t="str">
        <f t="shared" si="55"/>
        <v>Outstanding</v>
      </c>
      <c r="O734" s="3" t="str">
        <f t="shared" si="56"/>
        <v>High Contribution &amp; Recent</v>
      </c>
      <c r="P734" s="3" t="str">
        <f t="shared" si="57"/>
        <v>Other</v>
      </c>
      <c r="Q734" s="3" t="str">
        <f t="shared" si="58"/>
        <v>Other</v>
      </c>
      <c r="R734" s="3" t="str">
        <f t="shared" si="59"/>
        <v>Not LCLS</v>
      </c>
      <c r="S734" s="3" t="str" cm="1">
        <f t="array" ref="S734">_xlfn.IFS(G734 &gt; 5000000, "Very High", G734 &gt; 1000000, "High", G734 &gt; 500000, "Medium", TRUE, "Low")</f>
        <v>Very High</v>
      </c>
      <c r="T734" s="3" t="str" cm="1">
        <f t="array" ref="T734">_xlfn.IFS(B734 &gt;= 2005, "Post-2005", B734 &gt;= 2000, "2000-2004", TRUE, "Pre-2000")</f>
        <v>Post-2005</v>
      </c>
    </row>
    <row r="735" spans="1:20" x14ac:dyDescent="0.85">
      <c r="A735" s="1">
        <v>41164</v>
      </c>
      <c r="B735" t="s">
        <v>1040</v>
      </c>
      <c r="C735" t="s">
        <v>1470</v>
      </c>
      <c r="D735" t="s">
        <v>1471</v>
      </c>
      <c r="E735" t="s">
        <v>42</v>
      </c>
      <c r="F735" t="s">
        <v>43</v>
      </c>
      <c r="G735" t="s">
        <v>44</v>
      </c>
      <c r="H735">
        <v>2000</v>
      </c>
      <c r="I735" s="2">
        <v>139140.44</v>
      </c>
      <c r="J735" s="2">
        <v>0</v>
      </c>
      <c r="K735" s="2">
        <v>139140.44</v>
      </c>
      <c r="L735" t="s">
        <v>18</v>
      </c>
      <c r="M735" s="3" t="b">
        <f>trust_funds5[[#This Row],[Contributions Outstanding (USD)]]=0</f>
        <v>1</v>
      </c>
      <c r="N735" s="3" t="str">
        <f t="shared" si="55"/>
        <v>Outstanding</v>
      </c>
      <c r="O735" s="3" t="str">
        <f t="shared" si="56"/>
        <v>High Contribution &amp; Recent</v>
      </c>
      <c r="P735" s="3" t="str">
        <f t="shared" si="57"/>
        <v>Other</v>
      </c>
      <c r="Q735" s="3" t="str">
        <f t="shared" si="58"/>
        <v>Other</v>
      </c>
      <c r="R735" s="3" t="str">
        <f t="shared" si="59"/>
        <v>Not LCLS</v>
      </c>
      <c r="S735" s="3" t="str" cm="1">
        <f t="array" ref="S735">_xlfn.IFS(G735 &gt; 5000000, "Very High", G735 &gt; 1000000, "High", G735 &gt; 500000, "Medium", TRUE, "Low")</f>
        <v>Very High</v>
      </c>
      <c r="T735" s="3" t="str" cm="1">
        <f t="array" ref="T735">_xlfn.IFS(B735 &gt;= 2005, "Post-2005", B735 &gt;= 2000, "2000-2004", TRUE, "Pre-2000")</f>
        <v>Post-2005</v>
      </c>
    </row>
    <row r="736" spans="1:20" x14ac:dyDescent="0.85">
      <c r="A736" s="1">
        <v>41164</v>
      </c>
      <c r="B736" t="s">
        <v>12</v>
      </c>
      <c r="C736" t="s">
        <v>1472</v>
      </c>
      <c r="D736" t="s">
        <v>1473</v>
      </c>
      <c r="E736" t="s">
        <v>49</v>
      </c>
      <c r="F736" t="s">
        <v>50</v>
      </c>
      <c r="G736" t="s">
        <v>51</v>
      </c>
      <c r="H736">
        <v>2000</v>
      </c>
      <c r="I736" s="2">
        <v>789964.4</v>
      </c>
      <c r="J736" s="2">
        <v>0</v>
      </c>
      <c r="K736" s="2">
        <v>789964.4</v>
      </c>
      <c r="L736" t="s">
        <v>18</v>
      </c>
      <c r="M736" s="3" t="b">
        <f>trust_funds5[[#This Row],[Contributions Outstanding (USD)]]=0</f>
        <v>1</v>
      </c>
      <c r="N736" s="3" t="str">
        <f t="shared" si="55"/>
        <v>Outstanding</v>
      </c>
      <c r="O736" s="3" t="str">
        <f t="shared" si="56"/>
        <v>High Contribution &amp; Recent</v>
      </c>
      <c r="P736" s="3" t="str">
        <f t="shared" si="57"/>
        <v>Other</v>
      </c>
      <c r="Q736" s="3" t="str">
        <f t="shared" si="58"/>
        <v>Other</v>
      </c>
      <c r="R736" s="3" t="str">
        <f t="shared" si="59"/>
        <v>Not LCLS</v>
      </c>
      <c r="S736" s="3" t="str" cm="1">
        <f t="array" ref="S736">_xlfn.IFS(G736 &gt; 5000000, "Very High", G736 &gt; 1000000, "High", G736 &gt; 500000, "Medium", TRUE, "Low")</f>
        <v>Very High</v>
      </c>
      <c r="T736" s="3" t="str" cm="1">
        <f t="array" ref="T736">_xlfn.IFS(B736 &gt;= 2005, "Post-2005", B736 &gt;= 2000, "2000-2004", TRUE, "Pre-2000")</f>
        <v>Post-2005</v>
      </c>
    </row>
    <row r="737" spans="1:20" x14ac:dyDescent="0.85">
      <c r="A737" s="1">
        <v>41164</v>
      </c>
      <c r="B737" t="s">
        <v>400</v>
      </c>
      <c r="C737" t="s">
        <v>1474</v>
      </c>
      <c r="D737" t="s">
        <v>1475</v>
      </c>
      <c r="E737" t="s">
        <v>235</v>
      </c>
      <c r="F737" t="s">
        <v>236</v>
      </c>
      <c r="G737" t="s">
        <v>237</v>
      </c>
      <c r="H737">
        <v>2000</v>
      </c>
      <c r="I737" s="2">
        <v>5413126.75</v>
      </c>
      <c r="J737" s="2">
        <v>0</v>
      </c>
      <c r="K737" s="2">
        <v>5413126.75</v>
      </c>
      <c r="L737" t="s">
        <v>18</v>
      </c>
      <c r="M737" s="3" t="b">
        <f>trust_funds5[[#This Row],[Contributions Outstanding (USD)]]=0</f>
        <v>1</v>
      </c>
      <c r="N737" s="3" t="str">
        <f t="shared" si="55"/>
        <v>Outstanding</v>
      </c>
      <c r="O737" s="3" t="str">
        <f t="shared" si="56"/>
        <v>High Contribution &amp; Recent</v>
      </c>
      <c r="P737" s="3" t="str">
        <f t="shared" si="57"/>
        <v>Other</v>
      </c>
      <c r="Q737" s="3" t="str">
        <f t="shared" si="58"/>
        <v>Other</v>
      </c>
      <c r="R737" s="3" t="str">
        <f t="shared" si="59"/>
        <v>Not LCLS</v>
      </c>
      <c r="S737" s="3" t="str" cm="1">
        <f t="array" ref="S737">_xlfn.IFS(G737 &gt; 5000000, "Very High", G737 &gt; 1000000, "High", G737 &gt; 500000, "Medium", TRUE, "Low")</f>
        <v>Very High</v>
      </c>
      <c r="T737" s="3" t="str" cm="1">
        <f t="array" ref="T737">_xlfn.IFS(B737 &gt;= 2005, "Post-2005", B737 &gt;= 2000, "2000-2004", TRUE, "Pre-2000")</f>
        <v>Post-2005</v>
      </c>
    </row>
    <row r="738" spans="1:20" x14ac:dyDescent="0.85">
      <c r="A738" s="1">
        <v>41164</v>
      </c>
      <c r="B738" t="s">
        <v>400</v>
      </c>
      <c r="C738" t="s">
        <v>1476</v>
      </c>
      <c r="D738" t="s">
        <v>1477</v>
      </c>
      <c r="E738" t="s">
        <v>15</v>
      </c>
      <c r="F738" t="s">
        <v>16</v>
      </c>
      <c r="G738" t="s">
        <v>17</v>
      </c>
      <c r="H738">
        <v>2000</v>
      </c>
      <c r="I738" s="2">
        <v>4247099.07</v>
      </c>
      <c r="J738" s="2">
        <v>27428819.329999998</v>
      </c>
      <c r="K738" s="2">
        <v>31675918.399999999</v>
      </c>
      <c r="L738" t="s">
        <v>18</v>
      </c>
      <c r="M738" s="3" t="b">
        <f>trust_funds5[[#This Row],[Contributions Outstanding (USD)]]=0</f>
        <v>0</v>
      </c>
      <c r="N738" s="3" t="str">
        <f t="shared" si="55"/>
        <v>Outstanding</v>
      </c>
      <c r="O738" s="3" t="str">
        <f t="shared" si="56"/>
        <v>High Contribution &amp; Recent</v>
      </c>
      <c r="P738" s="3" t="str">
        <f t="shared" si="57"/>
        <v>Other</v>
      </c>
      <c r="Q738" s="3" t="str">
        <f t="shared" si="58"/>
        <v>Other</v>
      </c>
      <c r="R738" s="3" t="str">
        <f t="shared" si="59"/>
        <v>Not LCLS</v>
      </c>
      <c r="S738" s="3" t="str" cm="1">
        <f t="array" ref="S738">_xlfn.IFS(G738 &gt; 5000000, "Very High", G738 &gt; 1000000, "High", G738 &gt; 500000, "Medium", TRUE, "Low")</f>
        <v>Very High</v>
      </c>
      <c r="T738" s="3" t="str" cm="1">
        <f t="array" ref="T738">_xlfn.IFS(B738 &gt;= 2005, "Post-2005", B738 &gt;= 2000, "2000-2004", TRUE, "Pre-2000")</f>
        <v>Post-2005</v>
      </c>
    </row>
    <row r="739" spans="1:20" x14ac:dyDescent="0.85">
      <c r="A739" s="1">
        <v>41164</v>
      </c>
      <c r="B739" t="s">
        <v>400</v>
      </c>
      <c r="C739" t="s">
        <v>1478</v>
      </c>
      <c r="D739" t="s">
        <v>1479</v>
      </c>
      <c r="E739" t="s">
        <v>15</v>
      </c>
      <c r="F739" t="s">
        <v>16</v>
      </c>
      <c r="G739" t="s">
        <v>17</v>
      </c>
      <c r="H739">
        <v>2000</v>
      </c>
      <c r="I739" s="2">
        <v>2744739.25</v>
      </c>
      <c r="J739" s="2">
        <v>0</v>
      </c>
      <c r="K739" s="2">
        <v>2744739.25</v>
      </c>
      <c r="L739" t="s">
        <v>18</v>
      </c>
      <c r="M739" s="3" t="b">
        <f>trust_funds5[[#This Row],[Contributions Outstanding (USD)]]=0</f>
        <v>1</v>
      </c>
      <c r="N739" s="3" t="str">
        <f t="shared" si="55"/>
        <v>Outstanding</v>
      </c>
      <c r="O739" s="3" t="str">
        <f t="shared" si="56"/>
        <v>High Contribution &amp; Recent</v>
      </c>
      <c r="P739" s="3" t="str">
        <f t="shared" si="57"/>
        <v>Other</v>
      </c>
      <c r="Q739" s="3" t="str">
        <f t="shared" si="58"/>
        <v>Other</v>
      </c>
      <c r="R739" s="3" t="str">
        <f t="shared" si="59"/>
        <v>Not LCLS</v>
      </c>
      <c r="S739" s="3" t="str" cm="1">
        <f t="array" ref="S739">_xlfn.IFS(G739 &gt; 5000000, "Very High", G739 &gt; 1000000, "High", G739 &gt; 500000, "Medium", TRUE, "Low")</f>
        <v>Very High</v>
      </c>
      <c r="T739" s="3" t="str" cm="1">
        <f t="array" ref="T739">_xlfn.IFS(B739 &gt;= 2005, "Post-2005", B739 &gt;= 2000, "2000-2004", TRUE, "Pre-2000")</f>
        <v>Post-2005</v>
      </c>
    </row>
    <row r="740" spans="1:20" x14ac:dyDescent="0.85">
      <c r="A740" s="1">
        <v>41164</v>
      </c>
      <c r="B740" t="s">
        <v>400</v>
      </c>
      <c r="C740" t="s">
        <v>1480</v>
      </c>
      <c r="D740" t="s">
        <v>1481</v>
      </c>
      <c r="E740" t="s">
        <v>56</v>
      </c>
      <c r="F740" t="s">
        <v>57</v>
      </c>
      <c r="G740" t="s">
        <v>58</v>
      </c>
      <c r="H740">
        <v>2000</v>
      </c>
      <c r="I740" s="2">
        <v>9122912.2799999993</v>
      </c>
      <c r="J740" s="2">
        <v>531250.19999999995</v>
      </c>
      <c r="K740" s="2">
        <v>9654162.4800000004</v>
      </c>
      <c r="L740" t="s">
        <v>18</v>
      </c>
      <c r="M740" s="3" t="b">
        <f>trust_funds5[[#This Row],[Contributions Outstanding (USD)]]=0</f>
        <v>0</v>
      </c>
      <c r="N740" s="3" t="str">
        <f t="shared" si="55"/>
        <v>Outstanding</v>
      </c>
      <c r="O740" s="3" t="str">
        <f t="shared" si="56"/>
        <v>High Contribution &amp; Recent</v>
      </c>
      <c r="P740" s="3" t="str">
        <f t="shared" si="57"/>
        <v>Other</v>
      </c>
      <c r="Q740" s="3" t="str">
        <f t="shared" si="58"/>
        <v>Other</v>
      </c>
      <c r="R740" s="3" t="str">
        <f t="shared" si="59"/>
        <v>Not LCLS</v>
      </c>
      <c r="S740" s="3" t="str" cm="1">
        <f t="array" ref="S740">_xlfn.IFS(G740 &gt; 5000000, "Very High", G740 &gt; 1000000, "High", G740 &gt; 500000, "Medium", TRUE, "Low")</f>
        <v>Very High</v>
      </c>
      <c r="T740" s="3" t="str" cm="1">
        <f t="array" ref="T740">_xlfn.IFS(B740 &gt;= 2005, "Post-2005", B740 &gt;= 2000, "2000-2004", TRUE, "Pre-2000")</f>
        <v>Post-2005</v>
      </c>
    </row>
    <row r="741" spans="1:20" x14ac:dyDescent="0.85">
      <c r="A741" s="1">
        <v>41164</v>
      </c>
      <c r="B741" t="s">
        <v>12</v>
      </c>
      <c r="C741" t="s">
        <v>1482</v>
      </c>
      <c r="D741" t="s">
        <v>1483</v>
      </c>
      <c r="E741" t="s">
        <v>42</v>
      </c>
      <c r="F741" t="s">
        <v>43</v>
      </c>
      <c r="G741" t="s">
        <v>44</v>
      </c>
      <c r="H741">
        <v>2000</v>
      </c>
      <c r="I741" s="2">
        <v>234579.83</v>
      </c>
      <c r="J741" s="2">
        <v>0</v>
      </c>
      <c r="K741" s="2">
        <v>234579.83</v>
      </c>
      <c r="L741" t="s">
        <v>18</v>
      </c>
      <c r="M741" s="3" t="b">
        <f>trust_funds5[[#This Row],[Contributions Outstanding (USD)]]=0</f>
        <v>1</v>
      </c>
      <c r="N741" s="3" t="str">
        <f t="shared" si="55"/>
        <v>Outstanding</v>
      </c>
      <c r="O741" s="3" t="str">
        <f t="shared" si="56"/>
        <v>High Contribution &amp; Recent</v>
      </c>
      <c r="P741" s="3" t="str">
        <f t="shared" si="57"/>
        <v>Other</v>
      </c>
      <c r="Q741" s="3" t="str">
        <f t="shared" si="58"/>
        <v>Other</v>
      </c>
      <c r="R741" s="3" t="str">
        <f t="shared" si="59"/>
        <v>Not LCLS</v>
      </c>
      <c r="S741" s="3" t="str" cm="1">
        <f t="array" ref="S741">_xlfn.IFS(G741 &gt; 5000000, "Very High", G741 &gt; 1000000, "High", G741 &gt; 500000, "Medium", TRUE, "Low")</f>
        <v>Very High</v>
      </c>
      <c r="T741" s="3" t="str" cm="1">
        <f t="array" ref="T741">_xlfn.IFS(B741 &gt;= 2005, "Post-2005", B741 &gt;= 2000, "2000-2004", TRUE, "Pre-2000")</f>
        <v>Post-2005</v>
      </c>
    </row>
    <row r="742" spans="1:20" x14ac:dyDescent="0.85">
      <c r="A742" s="1">
        <v>41164</v>
      </c>
      <c r="B742" t="s">
        <v>12</v>
      </c>
      <c r="C742" t="s">
        <v>1484</v>
      </c>
      <c r="D742" t="s">
        <v>1485</v>
      </c>
      <c r="E742" t="s">
        <v>42</v>
      </c>
      <c r="F742" t="s">
        <v>43</v>
      </c>
      <c r="G742" t="s">
        <v>44</v>
      </c>
      <c r="H742">
        <v>2000</v>
      </c>
      <c r="I742" s="2">
        <v>221758.97</v>
      </c>
      <c r="J742" s="2">
        <v>0</v>
      </c>
      <c r="K742" s="2">
        <v>221758.97</v>
      </c>
      <c r="L742" t="s">
        <v>18</v>
      </c>
      <c r="M742" s="3" t="b">
        <f>trust_funds5[[#This Row],[Contributions Outstanding (USD)]]=0</f>
        <v>1</v>
      </c>
      <c r="N742" s="3" t="str">
        <f t="shared" si="55"/>
        <v>Outstanding</v>
      </c>
      <c r="O742" s="3" t="str">
        <f t="shared" si="56"/>
        <v>High Contribution &amp; Recent</v>
      </c>
      <c r="P742" s="3" t="str">
        <f t="shared" si="57"/>
        <v>Other</v>
      </c>
      <c r="Q742" s="3" t="str">
        <f t="shared" si="58"/>
        <v>Other</v>
      </c>
      <c r="R742" s="3" t="str">
        <f t="shared" si="59"/>
        <v>Not LCLS</v>
      </c>
      <c r="S742" s="3" t="str" cm="1">
        <f t="array" ref="S742">_xlfn.IFS(G742 &gt; 5000000, "Very High", G742 &gt; 1000000, "High", G742 &gt; 500000, "Medium", TRUE, "Low")</f>
        <v>Very High</v>
      </c>
      <c r="T742" s="3" t="str" cm="1">
        <f t="array" ref="T742">_xlfn.IFS(B742 &gt;= 2005, "Post-2005", B742 &gt;= 2000, "2000-2004", TRUE, "Pre-2000")</f>
        <v>Post-2005</v>
      </c>
    </row>
    <row r="743" spans="1:20" x14ac:dyDescent="0.85">
      <c r="A743" s="1">
        <v>41164</v>
      </c>
      <c r="B743" t="s">
        <v>507</v>
      </c>
      <c r="C743" t="s">
        <v>1486</v>
      </c>
      <c r="D743" t="s">
        <v>1487</v>
      </c>
      <c r="E743" t="s">
        <v>21</v>
      </c>
      <c r="F743" t="s">
        <v>22</v>
      </c>
      <c r="G743" t="s">
        <v>23</v>
      </c>
      <c r="H743">
        <v>2000</v>
      </c>
      <c r="I743" s="2">
        <v>194920.26</v>
      </c>
      <c r="J743" s="2">
        <v>0</v>
      </c>
      <c r="K743" s="2">
        <v>194920.26</v>
      </c>
      <c r="L743" t="s">
        <v>18</v>
      </c>
      <c r="M743" s="3" t="b">
        <f>trust_funds5[[#This Row],[Contributions Outstanding (USD)]]=0</f>
        <v>1</v>
      </c>
      <c r="N743" s="3" t="str">
        <f t="shared" si="55"/>
        <v>Outstanding</v>
      </c>
      <c r="O743" s="3" t="str">
        <f t="shared" si="56"/>
        <v>High Contribution &amp; Recent</v>
      </c>
      <c r="P743" s="3" t="str">
        <f t="shared" si="57"/>
        <v>Other</v>
      </c>
      <c r="Q743" s="3" t="str">
        <f t="shared" si="58"/>
        <v>Other</v>
      </c>
      <c r="R743" s="3" t="str">
        <f t="shared" si="59"/>
        <v>Not LCLS</v>
      </c>
      <c r="S743" s="3" t="str" cm="1">
        <f t="array" ref="S743">_xlfn.IFS(G743 &gt; 5000000, "Very High", G743 &gt; 1000000, "High", G743 &gt; 500000, "Medium", TRUE, "Low")</f>
        <v>Very High</v>
      </c>
      <c r="T743" s="3" t="str" cm="1">
        <f t="array" ref="T743">_xlfn.IFS(B743 &gt;= 2005, "Post-2005", B743 &gt;= 2000, "2000-2004", TRUE, "Pre-2000")</f>
        <v>Post-2005</v>
      </c>
    </row>
    <row r="744" spans="1:20" x14ac:dyDescent="0.85">
      <c r="A744" s="1">
        <v>41164</v>
      </c>
      <c r="B744" t="s">
        <v>1450</v>
      </c>
      <c r="C744" t="s">
        <v>1488</v>
      </c>
      <c r="D744" t="s">
        <v>1489</v>
      </c>
      <c r="E744" t="s">
        <v>442</v>
      </c>
      <c r="F744" t="s">
        <v>443</v>
      </c>
      <c r="G744" t="s">
        <v>1490</v>
      </c>
      <c r="H744">
        <v>2000</v>
      </c>
      <c r="I744" s="2">
        <v>250000</v>
      </c>
      <c r="J744" s="2">
        <v>0</v>
      </c>
      <c r="K744" s="2">
        <v>250000</v>
      </c>
      <c r="L744" t="s">
        <v>116</v>
      </c>
      <c r="M744" s="3" t="b">
        <f>trust_funds5[[#This Row],[Contributions Outstanding (USD)]]=0</f>
        <v>1</v>
      </c>
      <c r="N744" s="3" t="str">
        <f t="shared" si="55"/>
        <v>Outstanding</v>
      </c>
      <c r="O744" s="3" t="str">
        <f t="shared" si="56"/>
        <v>High Contribution &amp; Recent</v>
      </c>
      <c r="P744" s="3" t="str">
        <f t="shared" si="57"/>
        <v>Other</v>
      </c>
      <c r="Q744" s="3" t="str">
        <f t="shared" si="58"/>
        <v>Other</v>
      </c>
      <c r="R744" s="3" t="str">
        <f t="shared" si="59"/>
        <v>Not LCLS</v>
      </c>
      <c r="S744" s="3" t="str" cm="1">
        <f t="array" ref="S744">_xlfn.IFS(G744 &gt; 5000000, "Very High", G744 &gt; 1000000, "High", G744 &gt; 500000, "Medium", TRUE, "Low")</f>
        <v>Very High</v>
      </c>
      <c r="T744" s="3" t="str" cm="1">
        <f t="array" ref="T744">_xlfn.IFS(B744 &gt;= 2005, "Post-2005", B744 &gt;= 2000, "2000-2004", TRUE, "Pre-2000")</f>
        <v>Post-2005</v>
      </c>
    </row>
    <row r="745" spans="1:20" x14ac:dyDescent="0.85">
      <c r="A745" s="1">
        <v>41164</v>
      </c>
      <c r="B745" t="s">
        <v>1450</v>
      </c>
      <c r="C745" t="s">
        <v>1488</v>
      </c>
      <c r="D745" t="s">
        <v>1489</v>
      </c>
      <c r="E745" t="s">
        <v>200</v>
      </c>
      <c r="F745" t="s">
        <v>201</v>
      </c>
      <c r="G745" t="s">
        <v>213</v>
      </c>
      <c r="H745">
        <v>2000</v>
      </c>
      <c r="I745" s="2">
        <v>3641997.87</v>
      </c>
      <c r="J745" s="2">
        <v>0</v>
      </c>
      <c r="K745" s="2">
        <v>3641997.87</v>
      </c>
      <c r="L745" t="s">
        <v>116</v>
      </c>
      <c r="M745" s="3" t="b">
        <f>trust_funds5[[#This Row],[Contributions Outstanding (USD)]]=0</f>
        <v>1</v>
      </c>
      <c r="N745" s="3" t="str">
        <f t="shared" si="55"/>
        <v>Outstanding</v>
      </c>
      <c r="O745" s="3" t="str">
        <f t="shared" si="56"/>
        <v>High Contribution &amp; Recent</v>
      </c>
      <c r="P745" s="3" t="str">
        <f t="shared" si="57"/>
        <v>Other</v>
      </c>
      <c r="Q745" s="3" t="str">
        <f t="shared" si="58"/>
        <v>Other</v>
      </c>
      <c r="R745" s="3" t="str">
        <f t="shared" si="59"/>
        <v>Not LCLS</v>
      </c>
      <c r="S745" s="3" t="str" cm="1">
        <f t="array" ref="S745">_xlfn.IFS(G745 &gt; 5000000, "Very High", G745 &gt; 1000000, "High", G745 &gt; 500000, "Medium", TRUE, "Low")</f>
        <v>Very High</v>
      </c>
      <c r="T745" s="3" t="str" cm="1">
        <f t="array" ref="T745">_xlfn.IFS(B745 &gt;= 2005, "Post-2005", B745 &gt;= 2000, "2000-2004", TRUE, "Pre-2000")</f>
        <v>Post-2005</v>
      </c>
    </row>
    <row r="746" spans="1:20" x14ac:dyDescent="0.85">
      <c r="A746" s="1">
        <v>41164</v>
      </c>
      <c r="B746" t="s">
        <v>1450</v>
      </c>
      <c r="C746" t="s">
        <v>1488</v>
      </c>
      <c r="D746" t="s">
        <v>1489</v>
      </c>
      <c r="E746" t="s">
        <v>1491</v>
      </c>
      <c r="F746" t="s">
        <v>1492</v>
      </c>
      <c r="G746" t="s">
        <v>1493</v>
      </c>
      <c r="H746">
        <v>2000</v>
      </c>
      <c r="I746" s="2">
        <v>239706.79</v>
      </c>
      <c r="J746" s="2">
        <v>0</v>
      </c>
      <c r="K746" s="2">
        <v>239706.79</v>
      </c>
      <c r="L746" t="s">
        <v>116</v>
      </c>
      <c r="M746" s="3" t="b">
        <f>trust_funds5[[#This Row],[Contributions Outstanding (USD)]]=0</f>
        <v>1</v>
      </c>
      <c r="N746" s="3" t="str">
        <f t="shared" si="55"/>
        <v>Outstanding</v>
      </c>
      <c r="O746" s="3" t="str">
        <f t="shared" si="56"/>
        <v>High Contribution &amp; Recent</v>
      </c>
      <c r="P746" s="3" t="str">
        <f t="shared" si="57"/>
        <v>Other</v>
      </c>
      <c r="Q746" s="3" t="str">
        <f t="shared" si="58"/>
        <v>Other</v>
      </c>
      <c r="R746" s="3" t="str">
        <f t="shared" si="59"/>
        <v>Not LCLS</v>
      </c>
      <c r="S746" s="3" t="str" cm="1">
        <f t="array" ref="S746">_xlfn.IFS(G746 &gt; 5000000, "Very High", G746 &gt; 1000000, "High", G746 &gt; 500000, "Medium", TRUE, "Low")</f>
        <v>Very High</v>
      </c>
      <c r="T746" s="3" t="str" cm="1">
        <f t="array" ref="T746">_xlfn.IFS(B746 &gt;= 2005, "Post-2005", B746 &gt;= 2000, "2000-2004", TRUE, "Pre-2000")</f>
        <v>Post-2005</v>
      </c>
    </row>
    <row r="747" spans="1:20" x14ac:dyDescent="0.85">
      <c r="A747" s="1">
        <v>41164</v>
      </c>
      <c r="B747" t="s">
        <v>1450</v>
      </c>
      <c r="C747" t="s">
        <v>1488</v>
      </c>
      <c r="D747" t="s">
        <v>1489</v>
      </c>
      <c r="E747" t="s">
        <v>204</v>
      </c>
      <c r="F747" t="s">
        <v>205</v>
      </c>
      <c r="G747" t="s">
        <v>1494</v>
      </c>
      <c r="H747">
        <v>2000</v>
      </c>
      <c r="I747" s="2">
        <v>150000</v>
      </c>
      <c r="J747" s="2">
        <v>0</v>
      </c>
      <c r="K747" s="2">
        <v>150000</v>
      </c>
      <c r="L747" t="s">
        <v>116</v>
      </c>
      <c r="M747" s="3" t="b">
        <f>trust_funds5[[#This Row],[Contributions Outstanding (USD)]]=0</f>
        <v>1</v>
      </c>
      <c r="N747" s="3" t="str">
        <f t="shared" si="55"/>
        <v>Outstanding</v>
      </c>
      <c r="O747" s="3" t="str">
        <f t="shared" si="56"/>
        <v>High Contribution &amp; Recent</v>
      </c>
      <c r="P747" s="3" t="str">
        <f t="shared" si="57"/>
        <v>Other</v>
      </c>
      <c r="Q747" s="3" t="str">
        <f t="shared" si="58"/>
        <v>Other</v>
      </c>
      <c r="R747" s="3" t="str">
        <f t="shared" si="59"/>
        <v>Not LCLS</v>
      </c>
      <c r="S747" s="3" t="str" cm="1">
        <f t="array" ref="S747">_xlfn.IFS(G747 &gt; 5000000, "Very High", G747 &gt; 1000000, "High", G747 &gt; 500000, "Medium", TRUE, "Low")</f>
        <v>Very High</v>
      </c>
      <c r="T747" s="3" t="str" cm="1">
        <f t="array" ref="T747">_xlfn.IFS(B747 &gt;= 2005, "Post-2005", B747 &gt;= 2000, "2000-2004", TRUE, "Pre-2000")</f>
        <v>Post-2005</v>
      </c>
    </row>
    <row r="748" spans="1:20" x14ac:dyDescent="0.85">
      <c r="A748" s="1">
        <v>41164</v>
      </c>
      <c r="B748" t="s">
        <v>1450</v>
      </c>
      <c r="C748" t="s">
        <v>1488</v>
      </c>
      <c r="D748" t="s">
        <v>1489</v>
      </c>
      <c r="E748" t="s">
        <v>204</v>
      </c>
      <c r="F748" t="s">
        <v>205</v>
      </c>
      <c r="G748" t="s">
        <v>206</v>
      </c>
      <c r="H748">
        <v>2000</v>
      </c>
      <c r="I748" s="2">
        <v>939363.69</v>
      </c>
      <c r="J748" s="2">
        <v>0</v>
      </c>
      <c r="K748" s="2">
        <v>939363.69</v>
      </c>
      <c r="L748" t="s">
        <v>116</v>
      </c>
      <c r="M748" s="3" t="b">
        <f>trust_funds5[[#This Row],[Contributions Outstanding (USD)]]=0</f>
        <v>1</v>
      </c>
      <c r="N748" s="3" t="str">
        <f t="shared" si="55"/>
        <v>Outstanding</v>
      </c>
      <c r="O748" s="3" t="str">
        <f t="shared" si="56"/>
        <v>High Contribution &amp; Recent</v>
      </c>
      <c r="P748" s="3" t="str">
        <f t="shared" si="57"/>
        <v>Other</v>
      </c>
      <c r="Q748" s="3" t="str">
        <f t="shared" si="58"/>
        <v>Other</v>
      </c>
      <c r="R748" s="3" t="str">
        <f t="shared" si="59"/>
        <v>Not LCLS</v>
      </c>
      <c r="S748" s="3" t="str" cm="1">
        <f t="array" ref="S748">_xlfn.IFS(G748 &gt; 5000000, "Very High", G748 &gt; 1000000, "High", G748 &gt; 500000, "Medium", TRUE, "Low")</f>
        <v>Very High</v>
      </c>
      <c r="T748" s="3" t="str" cm="1">
        <f t="array" ref="T748">_xlfn.IFS(B748 &gt;= 2005, "Post-2005", B748 &gt;= 2000, "2000-2004", TRUE, "Pre-2000")</f>
        <v>Post-2005</v>
      </c>
    </row>
    <row r="749" spans="1:20" x14ac:dyDescent="0.85">
      <c r="A749" s="1">
        <v>41164</v>
      </c>
      <c r="B749" t="s">
        <v>1450</v>
      </c>
      <c r="C749" t="s">
        <v>1488</v>
      </c>
      <c r="D749" t="s">
        <v>1489</v>
      </c>
      <c r="E749" t="s">
        <v>1333</v>
      </c>
      <c r="F749" t="s">
        <v>1334</v>
      </c>
      <c r="G749" t="s">
        <v>1335</v>
      </c>
      <c r="H749">
        <v>2000</v>
      </c>
      <c r="I749" s="2">
        <v>200000</v>
      </c>
      <c r="J749" s="2">
        <v>0</v>
      </c>
      <c r="K749" s="2">
        <v>200000</v>
      </c>
      <c r="L749" t="s">
        <v>116</v>
      </c>
      <c r="M749" s="3" t="b">
        <f>trust_funds5[[#This Row],[Contributions Outstanding (USD)]]=0</f>
        <v>1</v>
      </c>
      <c r="N749" s="3" t="str">
        <f t="shared" si="55"/>
        <v>Outstanding</v>
      </c>
      <c r="O749" s="3" t="str">
        <f t="shared" si="56"/>
        <v>High Contribution &amp; Recent</v>
      </c>
      <c r="P749" s="3" t="str">
        <f t="shared" si="57"/>
        <v>Other</v>
      </c>
      <c r="Q749" s="3" t="str">
        <f t="shared" si="58"/>
        <v>Other</v>
      </c>
      <c r="R749" s="3" t="str">
        <f t="shared" si="59"/>
        <v>Not LCLS</v>
      </c>
      <c r="S749" s="3" t="str" cm="1">
        <f t="array" ref="S749">_xlfn.IFS(G749 &gt; 5000000, "Very High", G749 &gt; 1000000, "High", G749 &gt; 500000, "Medium", TRUE, "Low")</f>
        <v>Very High</v>
      </c>
      <c r="T749" s="3" t="str" cm="1">
        <f t="array" ref="T749">_xlfn.IFS(B749 &gt;= 2005, "Post-2005", B749 &gt;= 2000, "2000-2004", TRUE, "Pre-2000")</f>
        <v>Post-2005</v>
      </c>
    </row>
    <row r="750" spans="1:20" x14ac:dyDescent="0.85">
      <c r="A750" s="1">
        <v>41164</v>
      </c>
      <c r="B750" t="s">
        <v>1450</v>
      </c>
      <c r="C750" t="s">
        <v>1488</v>
      </c>
      <c r="D750" t="s">
        <v>1489</v>
      </c>
      <c r="E750" t="s">
        <v>1495</v>
      </c>
      <c r="F750" t="s">
        <v>1496</v>
      </c>
      <c r="G750" t="s">
        <v>1497</v>
      </c>
      <c r="H750">
        <v>2000</v>
      </c>
      <c r="I750" s="2">
        <v>100000</v>
      </c>
      <c r="J750" s="2">
        <v>0</v>
      </c>
      <c r="K750" s="2">
        <v>100000</v>
      </c>
      <c r="L750" t="s">
        <v>116</v>
      </c>
      <c r="M750" s="3" t="b">
        <f>trust_funds5[[#This Row],[Contributions Outstanding (USD)]]=0</f>
        <v>1</v>
      </c>
      <c r="N750" s="3" t="str">
        <f t="shared" si="55"/>
        <v>Outstanding</v>
      </c>
      <c r="O750" s="3" t="str">
        <f t="shared" si="56"/>
        <v>High Contribution &amp; Recent</v>
      </c>
      <c r="P750" s="3" t="str">
        <f t="shared" si="57"/>
        <v>Other</v>
      </c>
      <c r="Q750" s="3" t="str">
        <f t="shared" si="58"/>
        <v>Other</v>
      </c>
      <c r="R750" s="3" t="str">
        <f t="shared" si="59"/>
        <v>Not LCLS</v>
      </c>
      <c r="S750" s="3" t="str" cm="1">
        <f t="array" ref="S750">_xlfn.IFS(G750 &gt; 5000000, "Very High", G750 &gt; 1000000, "High", G750 &gt; 500000, "Medium", TRUE, "Low")</f>
        <v>Very High</v>
      </c>
      <c r="T750" s="3" t="str" cm="1">
        <f t="array" ref="T750">_xlfn.IFS(B750 &gt;= 2005, "Post-2005", B750 &gt;= 2000, "2000-2004", TRUE, "Pre-2000")</f>
        <v>Post-2005</v>
      </c>
    </row>
    <row r="751" spans="1:20" x14ac:dyDescent="0.85">
      <c r="A751" s="1">
        <v>41164</v>
      </c>
      <c r="B751" t="s">
        <v>1450</v>
      </c>
      <c r="C751" t="s">
        <v>1488</v>
      </c>
      <c r="D751" t="s">
        <v>1489</v>
      </c>
      <c r="E751" t="s">
        <v>260</v>
      </c>
      <c r="F751" t="s">
        <v>261</v>
      </c>
      <c r="H751">
        <v>2000</v>
      </c>
      <c r="I751" s="2">
        <v>200000</v>
      </c>
      <c r="J751" s="2">
        <v>0</v>
      </c>
      <c r="K751" s="2">
        <v>200000</v>
      </c>
      <c r="L751" t="s">
        <v>116</v>
      </c>
      <c r="M751" s="3" t="b">
        <f>trust_funds5[[#This Row],[Contributions Outstanding (USD)]]=0</f>
        <v>1</v>
      </c>
      <c r="N751" s="3" t="str">
        <f t="shared" si="55"/>
        <v>Outstanding</v>
      </c>
      <c r="O751" s="3" t="str">
        <f t="shared" si="56"/>
        <v>High Contribution &amp; Recent</v>
      </c>
      <c r="P751" s="3" t="str">
        <f t="shared" si="57"/>
        <v>Other</v>
      </c>
      <c r="Q751" s="3" t="str">
        <f t="shared" si="58"/>
        <v>Other</v>
      </c>
      <c r="R751" s="3" t="str">
        <f t="shared" si="59"/>
        <v>Not LCLS</v>
      </c>
      <c r="S751" s="3" t="str" cm="1">
        <f t="array" ref="S751">_xlfn.IFS(G751 &gt; 5000000, "Very High", G751 &gt; 1000000, "High", G751 &gt; 500000, "Medium", TRUE, "Low")</f>
        <v>Low</v>
      </c>
      <c r="T751" s="3" t="str" cm="1">
        <f t="array" ref="T751">_xlfn.IFS(B751 &gt;= 2005, "Post-2005", B751 &gt;= 2000, "2000-2004", TRUE, "Pre-2000")</f>
        <v>Post-2005</v>
      </c>
    </row>
    <row r="752" spans="1:20" x14ac:dyDescent="0.85">
      <c r="A752" s="1">
        <v>41164</v>
      </c>
      <c r="B752" t="s">
        <v>1450</v>
      </c>
      <c r="C752" t="s">
        <v>1488</v>
      </c>
      <c r="D752" t="s">
        <v>1489</v>
      </c>
      <c r="E752" t="s">
        <v>1498</v>
      </c>
      <c r="F752" t="s">
        <v>1499</v>
      </c>
      <c r="H752">
        <v>2000</v>
      </c>
      <c r="I752" s="2">
        <v>375000</v>
      </c>
      <c r="J752" s="2">
        <v>0</v>
      </c>
      <c r="K752" s="2">
        <v>375000</v>
      </c>
      <c r="L752" t="s">
        <v>116</v>
      </c>
      <c r="M752" s="3" t="b">
        <f>trust_funds5[[#This Row],[Contributions Outstanding (USD)]]=0</f>
        <v>1</v>
      </c>
      <c r="N752" s="3" t="str">
        <f t="shared" si="55"/>
        <v>Outstanding</v>
      </c>
      <c r="O752" s="3" t="str">
        <f t="shared" si="56"/>
        <v>High Contribution &amp; Recent</v>
      </c>
      <c r="P752" s="3" t="str">
        <f t="shared" si="57"/>
        <v>Other</v>
      </c>
      <c r="Q752" s="3" t="str">
        <f t="shared" si="58"/>
        <v>Other</v>
      </c>
      <c r="R752" s="3" t="str">
        <f t="shared" si="59"/>
        <v>Not LCLS</v>
      </c>
      <c r="S752" s="3" t="str" cm="1">
        <f t="array" ref="S752">_xlfn.IFS(G752 &gt; 5000000, "Very High", G752 &gt; 1000000, "High", G752 &gt; 500000, "Medium", TRUE, "Low")</f>
        <v>Low</v>
      </c>
      <c r="T752" s="3" t="str" cm="1">
        <f t="array" ref="T752">_xlfn.IFS(B752 &gt;= 2005, "Post-2005", B752 &gt;= 2000, "2000-2004", TRUE, "Pre-2000")</f>
        <v>Post-2005</v>
      </c>
    </row>
    <row r="753" spans="1:20" x14ac:dyDescent="0.85">
      <c r="A753" s="1">
        <v>41164</v>
      </c>
      <c r="B753" t="s">
        <v>323</v>
      </c>
      <c r="C753" t="s">
        <v>1500</v>
      </c>
      <c r="D753" t="s">
        <v>1501</v>
      </c>
      <c r="E753" t="s">
        <v>264</v>
      </c>
      <c r="F753" t="s">
        <v>265</v>
      </c>
      <c r="G753" t="s">
        <v>1350</v>
      </c>
      <c r="H753">
        <v>2000</v>
      </c>
      <c r="I753" s="2">
        <v>425724.47</v>
      </c>
      <c r="J753" s="2">
        <v>0</v>
      </c>
      <c r="K753" s="2">
        <v>425724.47</v>
      </c>
      <c r="L753" t="s">
        <v>18</v>
      </c>
      <c r="M753" s="3" t="b">
        <f>trust_funds5[[#This Row],[Contributions Outstanding (USD)]]=0</f>
        <v>1</v>
      </c>
      <c r="N753" s="3" t="str">
        <f t="shared" si="55"/>
        <v>Outstanding</v>
      </c>
      <c r="O753" s="3" t="str">
        <f t="shared" si="56"/>
        <v>High Contribution &amp; Recent</v>
      </c>
      <c r="P753" s="3" t="str">
        <f t="shared" si="57"/>
        <v>Other</v>
      </c>
      <c r="Q753" s="3" t="str">
        <f t="shared" si="58"/>
        <v>Other</v>
      </c>
      <c r="R753" s="3" t="str">
        <f t="shared" si="59"/>
        <v>Not LCLS</v>
      </c>
      <c r="S753" s="3" t="str" cm="1">
        <f t="array" ref="S753">_xlfn.IFS(G753 &gt; 5000000, "Very High", G753 &gt; 1000000, "High", G753 &gt; 500000, "Medium", TRUE, "Low")</f>
        <v>Very High</v>
      </c>
      <c r="T753" s="3" t="str" cm="1">
        <f t="array" ref="T753">_xlfn.IFS(B753 &gt;= 2005, "Post-2005", B753 &gt;= 2000, "2000-2004", TRUE, "Pre-2000")</f>
        <v>Post-2005</v>
      </c>
    </row>
    <row r="754" spans="1:20" x14ac:dyDescent="0.85">
      <c r="A754" s="1">
        <v>41164</v>
      </c>
      <c r="B754" t="s">
        <v>1502</v>
      </c>
      <c r="C754" t="s">
        <v>1503</v>
      </c>
      <c r="D754" t="s">
        <v>1504</v>
      </c>
      <c r="E754" t="s">
        <v>264</v>
      </c>
      <c r="F754" t="s">
        <v>265</v>
      </c>
      <c r="G754" t="s">
        <v>1350</v>
      </c>
      <c r="H754">
        <v>2000</v>
      </c>
      <c r="I754" s="2">
        <v>7779074</v>
      </c>
      <c r="J754" s="2">
        <v>84693</v>
      </c>
      <c r="K754" s="2">
        <v>7863767</v>
      </c>
      <c r="L754" t="s">
        <v>116</v>
      </c>
      <c r="M754" s="3" t="b">
        <f>trust_funds5[[#This Row],[Contributions Outstanding (USD)]]=0</f>
        <v>0</v>
      </c>
      <c r="N754" s="3" t="str">
        <f t="shared" si="55"/>
        <v>Outstanding</v>
      </c>
      <c r="O754" s="3" t="str">
        <f t="shared" si="56"/>
        <v>High Contribution &amp; Recent</v>
      </c>
      <c r="P754" s="3" t="str">
        <f t="shared" si="57"/>
        <v>Other</v>
      </c>
      <c r="Q754" s="3" t="str">
        <f t="shared" si="58"/>
        <v>Other</v>
      </c>
      <c r="R754" s="3" t="str">
        <f t="shared" si="59"/>
        <v>Not LCLS</v>
      </c>
      <c r="S754" s="3" t="str" cm="1">
        <f t="array" ref="S754">_xlfn.IFS(G754 &gt; 5000000, "Very High", G754 &gt; 1000000, "High", G754 &gt; 500000, "Medium", TRUE, "Low")</f>
        <v>Very High</v>
      </c>
      <c r="T754" s="3" t="str" cm="1">
        <f t="array" ref="T754">_xlfn.IFS(B754 &gt;= 2005, "Post-2005", B754 &gt;= 2000, "2000-2004", TRUE, "Pre-2000")</f>
        <v>Post-2005</v>
      </c>
    </row>
    <row r="755" spans="1:20" x14ac:dyDescent="0.85">
      <c r="A755" s="1">
        <v>41164</v>
      </c>
      <c r="B755" t="s">
        <v>12</v>
      </c>
      <c r="C755" t="s">
        <v>1505</v>
      </c>
      <c r="D755" t="s">
        <v>1506</v>
      </c>
      <c r="E755" t="s">
        <v>31</v>
      </c>
      <c r="F755" t="s">
        <v>32</v>
      </c>
      <c r="H755">
        <v>2000</v>
      </c>
      <c r="I755" s="2">
        <v>97500</v>
      </c>
      <c r="J755" s="2">
        <v>0</v>
      </c>
      <c r="K755" s="2">
        <v>97500</v>
      </c>
      <c r="L755" t="s">
        <v>18</v>
      </c>
      <c r="M755" s="3" t="b">
        <f>trust_funds5[[#This Row],[Contributions Outstanding (USD)]]=0</f>
        <v>1</v>
      </c>
      <c r="N755" s="3" t="str">
        <f t="shared" si="55"/>
        <v>Outstanding</v>
      </c>
      <c r="O755" s="3" t="str">
        <f t="shared" si="56"/>
        <v>High Contribution &amp; Recent</v>
      </c>
      <c r="P755" s="3" t="str">
        <f t="shared" si="57"/>
        <v>Other</v>
      </c>
      <c r="Q755" s="3" t="str">
        <f t="shared" si="58"/>
        <v>Other</v>
      </c>
      <c r="R755" s="3" t="str">
        <f t="shared" si="59"/>
        <v>Not LCLS</v>
      </c>
      <c r="S755" s="3" t="str" cm="1">
        <f t="array" ref="S755">_xlfn.IFS(G755 &gt; 5000000, "Very High", G755 &gt; 1000000, "High", G755 &gt; 500000, "Medium", TRUE, "Low")</f>
        <v>Low</v>
      </c>
      <c r="T755" s="3" t="str" cm="1">
        <f t="array" ref="T755">_xlfn.IFS(B755 &gt;= 2005, "Post-2005", B755 &gt;= 2000, "2000-2004", TRUE, "Pre-2000")</f>
        <v>Post-2005</v>
      </c>
    </row>
    <row r="756" spans="1:20" x14ac:dyDescent="0.85">
      <c r="A756" s="1">
        <v>41164</v>
      </c>
      <c r="B756" t="s">
        <v>12</v>
      </c>
      <c r="C756" t="s">
        <v>1507</v>
      </c>
      <c r="D756" t="s">
        <v>1508</v>
      </c>
      <c r="E756" t="s">
        <v>42</v>
      </c>
      <c r="F756" t="s">
        <v>43</v>
      </c>
      <c r="G756" t="s">
        <v>44</v>
      </c>
      <c r="H756">
        <v>2000</v>
      </c>
      <c r="I756" s="2">
        <v>3188572.1600000001</v>
      </c>
      <c r="J756" s="2">
        <v>0</v>
      </c>
      <c r="K756" s="2">
        <v>3188572.1600000001</v>
      </c>
      <c r="L756" t="s">
        <v>18</v>
      </c>
      <c r="M756" s="3" t="b">
        <f>trust_funds5[[#This Row],[Contributions Outstanding (USD)]]=0</f>
        <v>1</v>
      </c>
      <c r="N756" s="3" t="str">
        <f t="shared" si="55"/>
        <v>Outstanding</v>
      </c>
      <c r="O756" s="3" t="str">
        <f t="shared" si="56"/>
        <v>High Contribution &amp; Recent</v>
      </c>
      <c r="P756" s="3" t="str">
        <f t="shared" si="57"/>
        <v>Other</v>
      </c>
      <c r="Q756" s="3" t="str">
        <f t="shared" si="58"/>
        <v>Other</v>
      </c>
      <c r="R756" s="3" t="str">
        <f t="shared" si="59"/>
        <v>Not LCLS</v>
      </c>
      <c r="S756" s="3" t="str" cm="1">
        <f t="array" ref="S756">_xlfn.IFS(G756 &gt; 5000000, "Very High", G756 &gt; 1000000, "High", G756 &gt; 500000, "Medium", TRUE, "Low")</f>
        <v>Very High</v>
      </c>
      <c r="T756" s="3" t="str" cm="1">
        <f t="array" ref="T756">_xlfn.IFS(B756 &gt;= 2005, "Post-2005", B756 &gt;= 2000, "2000-2004", TRUE, "Pre-2000")</f>
        <v>Post-2005</v>
      </c>
    </row>
    <row r="757" spans="1:20" x14ac:dyDescent="0.85">
      <c r="A757" s="1">
        <v>41164</v>
      </c>
      <c r="B757" t="s">
        <v>33</v>
      </c>
      <c r="C757" t="s">
        <v>1509</v>
      </c>
      <c r="D757" t="s">
        <v>1510</v>
      </c>
      <c r="E757" t="s">
        <v>21</v>
      </c>
      <c r="F757" t="s">
        <v>22</v>
      </c>
      <c r="G757" t="s">
        <v>23</v>
      </c>
      <c r="H757">
        <v>2000</v>
      </c>
      <c r="I757" s="2">
        <v>1816530.43</v>
      </c>
      <c r="J757" s="2">
        <v>0</v>
      </c>
      <c r="K757" s="2">
        <v>1816530.43</v>
      </c>
      <c r="L757" t="s">
        <v>18</v>
      </c>
      <c r="M757" s="3" t="b">
        <f>trust_funds5[[#This Row],[Contributions Outstanding (USD)]]=0</f>
        <v>1</v>
      </c>
      <c r="N757" s="3" t="str">
        <f t="shared" si="55"/>
        <v>Outstanding</v>
      </c>
      <c r="O757" s="3" t="str">
        <f t="shared" si="56"/>
        <v>High Contribution &amp; Recent</v>
      </c>
      <c r="P757" s="3" t="str">
        <f t="shared" si="57"/>
        <v>Other</v>
      </c>
      <c r="Q757" s="3" t="str">
        <f t="shared" si="58"/>
        <v>Other</v>
      </c>
      <c r="R757" s="3" t="str">
        <f t="shared" si="59"/>
        <v>Not LCLS</v>
      </c>
      <c r="S757" s="3" t="str" cm="1">
        <f t="array" ref="S757">_xlfn.IFS(G757 &gt; 5000000, "Very High", G757 &gt; 1000000, "High", G757 &gt; 500000, "Medium", TRUE, "Low")</f>
        <v>Very High</v>
      </c>
      <c r="T757" s="3" t="str" cm="1">
        <f t="array" ref="T757">_xlfn.IFS(B757 &gt;= 2005, "Post-2005", B757 &gt;= 2000, "2000-2004", TRUE, "Pre-2000")</f>
        <v>Post-2005</v>
      </c>
    </row>
    <row r="758" spans="1:20" x14ac:dyDescent="0.85">
      <c r="A758" s="1">
        <v>41164</v>
      </c>
      <c r="B758" t="s">
        <v>12</v>
      </c>
      <c r="C758" t="s">
        <v>1511</v>
      </c>
      <c r="D758" t="s">
        <v>1512</v>
      </c>
      <c r="E758" t="s">
        <v>15</v>
      </c>
      <c r="F758" t="s">
        <v>16</v>
      </c>
      <c r="G758" t="s">
        <v>17</v>
      </c>
      <c r="H758">
        <v>2000</v>
      </c>
      <c r="I758" s="2">
        <v>4475971.8499999996</v>
      </c>
      <c r="J758" s="2">
        <v>0</v>
      </c>
      <c r="K758" s="2">
        <v>4475971.8499999996</v>
      </c>
      <c r="L758" t="s">
        <v>18</v>
      </c>
      <c r="M758" s="3" t="b">
        <f>trust_funds5[[#This Row],[Contributions Outstanding (USD)]]=0</f>
        <v>1</v>
      </c>
      <c r="N758" s="3" t="str">
        <f t="shared" si="55"/>
        <v>Outstanding</v>
      </c>
      <c r="O758" s="3" t="str">
        <f t="shared" si="56"/>
        <v>High Contribution &amp; Recent</v>
      </c>
      <c r="P758" s="3" t="str">
        <f t="shared" si="57"/>
        <v>Other</v>
      </c>
      <c r="Q758" s="3" t="str">
        <f t="shared" si="58"/>
        <v>Other</v>
      </c>
      <c r="R758" s="3" t="str">
        <f t="shared" si="59"/>
        <v>Not LCLS</v>
      </c>
      <c r="S758" s="3" t="str" cm="1">
        <f t="array" ref="S758">_xlfn.IFS(G758 &gt; 5000000, "Very High", G758 &gt; 1000000, "High", G758 &gt; 500000, "Medium", TRUE, "Low")</f>
        <v>Very High</v>
      </c>
      <c r="T758" s="3" t="str" cm="1">
        <f t="array" ref="T758">_xlfn.IFS(B758 &gt;= 2005, "Post-2005", B758 &gt;= 2000, "2000-2004", TRUE, "Pre-2000")</f>
        <v>Post-2005</v>
      </c>
    </row>
    <row r="759" spans="1:20" x14ac:dyDescent="0.85">
      <c r="A759" s="1">
        <v>41164</v>
      </c>
      <c r="B759" t="s">
        <v>82</v>
      </c>
      <c r="C759" t="s">
        <v>1513</v>
      </c>
      <c r="D759" t="s">
        <v>1514</v>
      </c>
      <c r="E759" t="s">
        <v>113</v>
      </c>
      <c r="F759" t="s">
        <v>114</v>
      </c>
      <c r="G759" t="s">
        <v>115</v>
      </c>
      <c r="H759">
        <v>2000</v>
      </c>
      <c r="I759" s="2">
        <v>200000</v>
      </c>
      <c r="J759" s="2">
        <v>0</v>
      </c>
      <c r="K759" s="2">
        <v>200000</v>
      </c>
      <c r="L759" t="s">
        <v>18</v>
      </c>
      <c r="M759" s="3" t="b">
        <f>trust_funds5[[#This Row],[Contributions Outstanding (USD)]]=0</f>
        <v>1</v>
      </c>
      <c r="N759" s="3" t="str">
        <f t="shared" si="55"/>
        <v>Outstanding</v>
      </c>
      <c r="O759" s="3" t="str">
        <f t="shared" si="56"/>
        <v>High Contribution &amp; Recent</v>
      </c>
      <c r="P759" s="3" t="str">
        <f t="shared" si="57"/>
        <v>Other</v>
      </c>
      <c r="Q759" s="3" t="str">
        <f t="shared" si="58"/>
        <v>Other</v>
      </c>
      <c r="R759" s="3" t="str">
        <f t="shared" si="59"/>
        <v>Not LCLS</v>
      </c>
      <c r="S759" s="3" t="str" cm="1">
        <f t="array" ref="S759">_xlfn.IFS(G759 &gt; 5000000, "Very High", G759 &gt; 1000000, "High", G759 &gt; 500000, "Medium", TRUE, "Low")</f>
        <v>Very High</v>
      </c>
      <c r="T759" s="3" t="str" cm="1">
        <f t="array" ref="T759">_xlfn.IFS(B759 &gt;= 2005, "Post-2005", B759 &gt;= 2000, "2000-2004", TRUE, "Pre-2000")</f>
        <v>Post-2005</v>
      </c>
    </row>
    <row r="760" spans="1:20" x14ac:dyDescent="0.85">
      <c r="A760" s="1">
        <v>41164</v>
      </c>
      <c r="B760" t="s">
        <v>82</v>
      </c>
      <c r="C760" t="s">
        <v>1513</v>
      </c>
      <c r="D760" t="s">
        <v>1514</v>
      </c>
      <c r="E760" t="s">
        <v>31</v>
      </c>
      <c r="F760" t="s">
        <v>32</v>
      </c>
      <c r="H760">
        <v>2000</v>
      </c>
      <c r="I760" s="2">
        <v>10000</v>
      </c>
      <c r="J760" s="2">
        <v>0</v>
      </c>
      <c r="K760" s="2">
        <v>10000</v>
      </c>
      <c r="L760" t="s">
        <v>18</v>
      </c>
      <c r="M760" s="3" t="b">
        <f>trust_funds5[[#This Row],[Contributions Outstanding (USD)]]=0</f>
        <v>1</v>
      </c>
      <c r="N760" s="3" t="str">
        <f t="shared" si="55"/>
        <v>Outstanding</v>
      </c>
      <c r="O760" s="3" t="str">
        <f t="shared" si="56"/>
        <v>High Contribution &amp; Recent</v>
      </c>
      <c r="P760" s="3" t="str">
        <f t="shared" si="57"/>
        <v>Other</v>
      </c>
      <c r="Q760" s="3" t="str">
        <f t="shared" si="58"/>
        <v>Other</v>
      </c>
      <c r="R760" s="3" t="str">
        <f t="shared" si="59"/>
        <v>Not LCLS</v>
      </c>
      <c r="S760" s="3" t="str" cm="1">
        <f t="array" ref="S760">_xlfn.IFS(G760 &gt; 5000000, "Very High", G760 &gt; 1000000, "High", G760 &gt; 500000, "Medium", TRUE, "Low")</f>
        <v>Low</v>
      </c>
      <c r="T760" s="3" t="str" cm="1">
        <f t="array" ref="T760">_xlfn.IFS(B760 &gt;= 2005, "Post-2005", B760 &gt;= 2000, "2000-2004", TRUE, "Pre-2000")</f>
        <v>Post-2005</v>
      </c>
    </row>
    <row r="761" spans="1:20" x14ac:dyDescent="0.85">
      <c r="A761" s="1">
        <v>41164</v>
      </c>
      <c r="B761" t="s">
        <v>82</v>
      </c>
      <c r="C761" t="s">
        <v>1513</v>
      </c>
      <c r="D761" t="s">
        <v>1514</v>
      </c>
      <c r="E761" t="s">
        <v>31</v>
      </c>
      <c r="F761" t="s">
        <v>32</v>
      </c>
      <c r="H761">
        <v>2000</v>
      </c>
      <c r="I761" s="2">
        <v>328446.33</v>
      </c>
      <c r="J761" s="2">
        <v>0</v>
      </c>
      <c r="K761" s="2">
        <v>328446.33</v>
      </c>
      <c r="L761" t="s">
        <v>18</v>
      </c>
      <c r="M761" s="3" t="b">
        <f>trust_funds5[[#This Row],[Contributions Outstanding (USD)]]=0</f>
        <v>1</v>
      </c>
      <c r="N761" s="3" t="str">
        <f t="shared" si="55"/>
        <v>Outstanding</v>
      </c>
      <c r="O761" s="3" t="str">
        <f t="shared" si="56"/>
        <v>High Contribution &amp; Recent</v>
      </c>
      <c r="P761" s="3" t="str">
        <f t="shared" si="57"/>
        <v>Other</v>
      </c>
      <c r="Q761" s="3" t="str">
        <f t="shared" si="58"/>
        <v>Other</v>
      </c>
      <c r="R761" s="3" t="str">
        <f t="shared" si="59"/>
        <v>Not LCLS</v>
      </c>
      <c r="S761" s="3" t="str" cm="1">
        <f t="array" ref="S761">_xlfn.IFS(G761 &gt; 5000000, "Very High", G761 &gt; 1000000, "High", G761 &gt; 500000, "Medium", TRUE, "Low")</f>
        <v>Low</v>
      </c>
      <c r="T761" s="3" t="str" cm="1">
        <f t="array" ref="T761">_xlfn.IFS(B761 &gt;= 2005, "Post-2005", B761 &gt;= 2000, "2000-2004", TRUE, "Pre-2000")</f>
        <v>Post-2005</v>
      </c>
    </row>
    <row r="762" spans="1:20" x14ac:dyDescent="0.85">
      <c r="A762" s="1">
        <v>41164</v>
      </c>
      <c r="B762" t="s">
        <v>82</v>
      </c>
      <c r="C762" t="s">
        <v>1513</v>
      </c>
      <c r="D762" t="s">
        <v>1514</v>
      </c>
      <c r="E762" t="s">
        <v>31</v>
      </c>
      <c r="F762" t="s">
        <v>32</v>
      </c>
      <c r="H762">
        <v>2000</v>
      </c>
      <c r="I762" s="2">
        <v>1650000</v>
      </c>
      <c r="J762" s="2">
        <v>0</v>
      </c>
      <c r="K762" s="2">
        <v>1650000</v>
      </c>
      <c r="L762" t="s">
        <v>18</v>
      </c>
      <c r="M762" s="3" t="b">
        <f>trust_funds5[[#This Row],[Contributions Outstanding (USD)]]=0</f>
        <v>1</v>
      </c>
      <c r="N762" s="3" t="str">
        <f t="shared" si="55"/>
        <v>Outstanding</v>
      </c>
      <c r="O762" s="3" t="str">
        <f t="shared" si="56"/>
        <v>High Contribution &amp; Recent</v>
      </c>
      <c r="P762" s="3" t="str">
        <f t="shared" si="57"/>
        <v>Other</v>
      </c>
      <c r="Q762" s="3" t="str">
        <f t="shared" si="58"/>
        <v>Other</v>
      </c>
      <c r="R762" s="3" t="str">
        <f t="shared" si="59"/>
        <v>Not LCLS</v>
      </c>
      <c r="S762" s="3" t="str" cm="1">
        <f t="array" ref="S762">_xlfn.IFS(G762 &gt; 5000000, "Very High", G762 &gt; 1000000, "High", G762 &gt; 500000, "Medium", TRUE, "Low")</f>
        <v>Low</v>
      </c>
      <c r="T762" s="3" t="str" cm="1">
        <f t="array" ref="T762">_xlfn.IFS(B762 &gt;= 2005, "Post-2005", B762 &gt;= 2000, "2000-2004", TRUE, "Pre-2000")</f>
        <v>Post-2005</v>
      </c>
    </row>
    <row r="763" spans="1:20" x14ac:dyDescent="0.85">
      <c r="A763" s="1">
        <v>41164</v>
      </c>
      <c r="B763" t="s">
        <v>82</v>
      </c>
      <c r="C763" t="s">
        <v>1513</v>
      </c>
      <c r="D763" t="s">
        <v>1514</v>
      </c>
      <c r="E763" t="s">
        <v>62</v>
      </c>
      <c r="F763" t="s">
        <v>63</v>
      </c>
      <c r="H763">
        <v>2000</v>
      </c>
      <c r="I763" s="2">
        <v>68118</v>
      </c>
      <c r="J763" s="2">
        <v>0</v>
      </c>
      <c r="K763" s="2">
        <v>68118</v>
      </c>
      <c r="L763" t="s">
        <v>18</v>
      </c>
      <c r="M763" s="3" t="b">
        <f>trust_funds5[[#This Row],[Contributions Outstanding (USD)]]=0</f>
        <v>1</v>
      </c>
      <c r="N763" s="3" t="str">
        <f t="shared" si="55"/>
        <v>Outstanding</v>
      </c>
      <c r="O763" s="3" t="str">
        <f t="shared" si="56"/>
        <v>High Contribution &amp; Recent</v>
      </c>
      <c r="P763" s="3" t="str">
        <f t="shared" si="57"/>
        <v>Other</v>
      </c>
      <c r="Q763" s="3" t="str">
        <f t="shared" si="58"/>
        <v>Other</v>
      </c>
      <c r="R763" s="3" t="str">
        <f t="shared" si="59"/>
        <v>Not LCLS</v>
      </c>
      <c r="S763" s="3" t="str" cm="1">
        <f t="array" ref="S763">_xlfn.IFS(G763 &gt; 5000000, "Very High", G763 &gt; 1000000, "High", G763 &gt; 500000, "Medium", TRUE, "Low")</f>
        <v>Low</v>
      </c>
      <c r="T763" s="3" t="str" cm="1">
        <f t="array" ref="T763">_xlfn.IFS(B763 &gt;= 2005, "Post-2005", B763 &gt;= 2000, "2000-2004", TRUE, "Pre-2000")</f>
        <v>Post-2005</v>
      </c>
    </row>
    <row r="764" spans="1:20" x14ac:dyDescent="0.85">
      <c r="A764" s="1">
        <v>41164</v>
      </c>
      <c r="B764" t="s">
        <v>507</v>
      </c>
      <c r="C764" t="s">
        <v>1515</v>
      </c>
      <c r="D764" t="s">
        <v>1516</v>
      </c>
      <c r="E764" t="s">
        <v>42</v>
      </c>
      <c r="F764" t="s">
        <v>43</v>
      </c>
      <c r="G764" t="s">
        <v>44</v>
      </c>
      <c r="H764">
        <v>2000</v>
      </c>
      <c r="I764" s="2">
        <v>196004.52</v>
      </c>
      <c r="J764" s="2">
        <v>0</v>
      </c>
      <c r="K764" s="2">
        <v>196004.52</v>
      </c>
      <c r="L764" t="s">
        <v>18</v>
      </c>
      <c r="M764" s="3" t="b">
        <f>trust_funds5[[#This Row],[Contributions Outstanding (USD)]]=0</f>
        <v>1</v>
      </c>
      <c r="N764" s="3" t="str">
        <f t="shared" si="55"/>
        <v>Outstanding</v>
      </c>
      <c r="O764" s="3" t="str">
        <f t="shared" si="56"/>
        <v>High Contribution &amp; Recent</v>
      </c>
      <c r="P764" s="3" t="str">
        <f t="shared" si="57"/>
        <v>Other</v>
      </c>
      <c r="Q764" s="3" t="str">
        <f t="shared" si="58"/>
        <v>Other</v>
      </c>
      <c r="R764" s="3" t="str">
        <f t="shared" si="59"/>
        <v>Not LCLS</v>
      </c>
      <c r="S764" s="3" t="str" cm="1">
        <f t="array" ref="S764">_xlfn.IFS(G764 &gt; 5000000, "Very High", G764 &gt; 1000000, "High", G764 &gt; 500000, "Medium", TRUE, "Low")</f>
        <v>Very High</v>
      </c>
      <c r="T764" s="3" t="str" cm="1">
        <f t="array" ref="T764">_xlfn.IFS(B764 &gt;= 2005, "Post-2005", B764 &gt;= 2000, "2000-2004", TRUE, "Pre-2000")</f>
        <v>Post-2005</v>
      </c>
    </row>
    <row r="765" spans="1:20" x14ac:dyDescent="0.85">
      <c r="A765" s="1">
        <v>41164</v>
      </c>
      <c r="B765" t="s">
        <v>82</v>
      </c>
      <c r="C765" t="s">
        <v>1517</v>
      </c>
      <c r="D765" t="s">
        <v>1518</v>
      </c>
      <c r="E765" t="s">
        <v>119</v>
      </c>
      <c r="F765" t="s">
        <v>120</v>
      </c>
      <c r="G765" t="s">
        <v>121</v>
      </c>
      <c r="H765">
        <v>2000</v>
      </c>
      <c r="I765" s="2">
        <v>50000</v>
      </c>
      <c r="J765" s="2">
        <v>0</v>
      </c>
      <c r="K765" s="2">
        <v>50000</v>
      </c>
      <c r="L765" t="s">
        <v>18</v>
      </c>
      <c r="M765" s="3" t="b">
        <f>trust_funds5[[#This Row],[Contributions Outstanding (USD)]]=0</f>
        <v>1</v>
      </c>
      <c r="N765" s="3" t="str">
        <f t="shared" si="55"/>
        <v>Outstanding</v>
      </c>
      <c r="O765" s="3" t="str">
        <f t="shared" si="56"/>
        <v>High Contribution &amp; Recent</v>
      </c>
      <c r="P765" s="3" t="str">
        <f t="shared" si="57"/>
        <v>Other</v>
      </c>
      <c r="Q765" s="3" t="str">
        <f t="shared" si="58"/>
        <v>Other</v>
      </c>
      <c r="R765" s="3" t="str">
        <f t="shared" si="59"/>
        <v>Not LCLS</v>
      </c>
      <c r="S765" s="3" t="str" cm="1">
        <f t="array" ref="S765">_xlfn.IFS(G765 &gt; 5000000, "Very High", G765 &gt; 1000000, "High", G765 &gt; 500000, "Medium", TRUE, "Low")</f>
        <v>Very High</v>
      </c>
      <c r="T765" s="3" t="str" cm="1">
        <f t="array" ref="T765">_xlfn.IFS(B765 &gt;= 2005, "Post-2005", B765 &gt;= 2000, "2000-2004", TRUE, "Pre-2000")</f>
        <v>Post-2005</v>
      </c>
    </row>
    <row r="766" spans="1:20" x14ac:dyDescent="0.85">
      <c r="A766" s="1">
        <v>41164</v>
      </c>
      <c r="B766" t="s">
        <v>82</v>
      </c>
      <c r="C766" t="s">
        <v>1519</v>
      </c>
      <c r="D766" t="s">
        <v>1518</v>
      </c>
      <c r="E766" t="s">
        <v>62</v>
      </c>
      <c r="F766" t="s">
        <v>63</v>
      </c>
      <c r="H766">
        <v>2000</v>
      </c>
      <c r="I766" s="2">
        <v>20000</v>
      </c>
      <c r="J766" s="2">
        <v>0</v>
      </c>
      <c r="K766" s="2">
        <v>20000</v>
      </c>
      <c r="L766" t="s">
        <v>18</v>
      </c>
      <c r="M766" s="3" t="b">
        <f>trust_funds5[[#This Row],[Contributions Outstanding (USD)]]=0</f>
        <v>1</v>
      </c>
      <c r="N766" s="3" t="str">
        <f t="shared" si="55"/>
        <v>Outstanding</v>
      </c>
      <c r="O766" s="3" t="str">
        <f t="shared" si="56"/>
        <v>High Contribution &amp; Recent</v>
      </c>
      <c r="P766" s="3" t="str">
        <f t="shared" si="57"/>
        <v>Other</v>
      </c>
      <c r="Q766" s="3" t="str">
        <f t="shared" si="58"/>
        <v>Other</v>
      </c>
      <c r="R766" s="3" t="str">
        <f t="shared" si="59"/>
        <v>Not LCLS</v>
      </c>
      <c r="S766" s="3" t="str" cm="1">
        <f t="array" ref="S766">_xlfn.IFS(G766 &gt; 5000000, "Very High", G766 &gt; 1000000, "High", G766 &gt; 500000, "Medium", TRUE, "Low")</f>
        <v>Low</v>
      </c>
      <c r="T766" s="3" t="str" cm="1">
        <f t="array" ref="T766">_xlfn.IFS(B766 &gt;= 2005, "Post-2005", B766 &gt;= 2000, "2000-2004", TRUE, "Pre-2000")</f>
        <v>Post-2005</v>
      </c>
    </row>
    <row r="767" spans="1:20" x14ac:dyDescent="0.85">
      <c r="A767" s="1">
        <v>41164</v>
      </c>
      <c r="B767" t="s">
        <v>82</v>
      </c>
      <c r="C767" t="s">
        <v>1520</v>
      </c>
      <c r="D767" t="s">
        <v>1521</v>
      </c>
      <c r="E767" t="s">
        <v>62</v>
      </c>
      <c r="F767" t="s">
        <v>63</v>
      </c>
      <c r="H767">
        <v>2000</v>
      </c>
      <c r="I767" s="2">
        <v>583128.17000000004</v>
      </c>
      <c r="J767" s="2">
        <v>0</v>
      </c>
      <c r="K767" s="2">
        <v>583128.17000000004</v>
      </c>
      <c r="L767" t="s">
        <v>18</v>
      </c>
      <c r="M767" s="3" t="b">
        <f>trust_funds5[[#This Row],[Contributions Outstanding (USD)]]=0</f>
        <v>1</v>
      </c>
      <c r="N767" s="3" t="str">
        <f t="shared" si="55"/>
        <v>Outstanding</v>
      </c>
      <c r="O767" s="3" t="str">
        <f t="shared" si="56"/>
        <v>High Contribution &amp; Recent</v>
      </c>
      <c r="P767" s="3" t="str">
        <f t="shared" si="57"/>
        <v>Other</v>
      </c>
      <c r="Q767" s="3" t="str">
        <f t="shared" si="58"/>
        <v>Other</v>
      </c>
      <c r="R767" s="3" t="str">
        <f t="shared" si="59"/>
        <v>Not LCLS</v>
      </c>
      <c r="S767" s="3" t="str" cm="1">
        <f t="array" ref="S767">_xlfn.IFS(G767 &gt; 5000000, "Very High", G767 &gt; 1000000, "High", G767 &gt; 500000, "Medium", TRUE, "Low")</f>
        <v>Low</v>
      </c>
      <c r="T767" s="3" t="str" cm="1">
        <f t="array" ref="T767">_xlfn.IFS(B767 &gt;= 2005, "Post-2005", B767 &gt;= 2000, "2000-2004", TRUE, "Pre-2000")</f>
        <v>Post-2005</v>
      </c>
    </row>
    <row r="768" spans="1:20" x14ac:dyDescent="0.85">
      <c r="A768" s="1">
        <v>41164</v>
      </c>
      <c r="B768" t="s">
        <v>12</v>
      </c>
      <c r="C768" t="s">
        <v>1522</v>
      </c>
      <c r="D768" t="s">
        <v>1523</v>
      </c>
      <c r="E768" t="s">
        <v>42</v>
      </c>
      <c r="F768" t="s">
        <v>43</v>
      </c>
      <c r="G768" t="s">
        <v>44</v>
      </c>
      <c r="H768">
        <v>2000</v>
      </c>
      <c r="I768" s="2">
        <v>1020343.09</v>
      </c>
      <c r="J768" s="2">
        <v>0</v>
      </c>
      <c r="K768" s="2">
        <v>1020343.09</v>
      </c>
      <c r="L768" t="s">
        <v>18</v>
      </c>
      <c r="M768" s="3" t="b">
        <f>trust_funds5[[#This Row],[Contributions Outstanding (USD)]]=0</f>
        <v>1</v>
      </c>
      <c r="N768" s="3" t="str">
        <f t="shared" si="55"/>
        <v>Outstanding</v>
      </c>
      <c r="O768" s="3" t="str">
        <f t="shared" si="56"/>
        <v>High Contribution &amp; Recent</v>
      </c>
      <c r="P768" s="3" t="str">
        <f t="shared" si="57"/>
        <v>Other</v>
      </c>
      <c r="Q768" s="3" t="str">
        <f t="shared" si="58"/>
        <v>Other</v>
      </c>
      <c r="R768" s="3" t="str">
        <f t="shared" si="59"/>
        <v>Not LCLS</v>
      </c>
      <c r="S768" s="3" t="str" cm="1">
        <f t="array" ref="S768">_xlfn.IFS(G768 &gt; 5000000, "Very High", G768 &gt; 1000000, "High", G768 &gt; 500000, "Medium", TRUE, "Low")</f>
        <v>Very High</v>
      </c>
      <c r="T768" s="3" t="str" cm="1">
        <f t="array" ref="T768">_xlfn.IFS(B768 &gt;= 2005, "Post-2005", B768 &gt;= 2000, "2000-2004", TRUE, "Pre-2000")</f>
        <v>Post-2005</v>
      </c>
    </row>
    <row r="769" spans="1:20" x14ac:dyDescent="0.85">
      <c r="A769" s="1">
        <v>41164</v>
      </c>
      <c r="B769" t="s">
        <v>871</v>
      </c>
      <c r="C769" t="s">
        <v>1524</v>
      </c>
      <c r="D769" t="s">
        <v>1525</v>
      </c>
      <c r="E769" t="s">
        <v>200</v>
      </c>
      <c r="F769" t="s">
        <v>201</v>
      </c>
      <c r="G769" t="s">
        <v>202</v>
      </c>
      <c r="H769">
        <v>2000</v>
      </c>
      <c r="I769" s="2">
        <v>650000</v>
      </c>
      <c r="J769" s="2">
        <v>0</v>
      </c>
      <c r="K769" s="2">
        <v>650000</v>
      </c>
      <c r="L769" t="s">
        <v>18</v>
      </c>
      <c r="M769" s="3" t="b">
        <f>trust_funds5[[#This Row],[Contributions Outstanding (USD)]]=0</f>
        <v>1</v>
      </c>
      <c r="N769" s="3" t="str">
        <f t="shared" si="55"/>
        <v>Outstanding</v>
      </c>
      <c r="O769" s="3" t="str">
        <f t="shared" si="56"/>
        <v>High Contribution &amp; Recent</v>
      </c>
      <c r="P769" s="3" t="str">
        <f t="shared" si="57"/>
        <v>Other</v>
      </c>
      <c r="Q769" s="3" t="str">
        <f t="shared" si="58"/>
        <v>Other</v>
      </c>
      <c r="R769" s="3" t="str">
        <f t="shared" si="59"/>
        <v>Not LCLS</v>
      </c>
      <c r="S769" s="3" t="str" cm="1">
        <f t="array" ref="S769">_xlfn.IFS(G769 &gt; 5000000, "Very High", G769 &gt; 1000000, "High", G769 &gt; 500000, "Medium", TRUE, "Low")</f>
        <v>Very High</v>
      </c>
      <c r="T769" s="3" t="str" cm="1">
        <f t="array" ref="T769">_xlfn.IFS(B769 &gt;= 2005, "Post-2005", B769 &gt;= 2000, "2000-2004", TRUE, "Pre-2000")</f>
        <v>Post-2005</v>
      </c>
    </row>
    <row r="770" spans="1:20" x14ac:dyDescent="0.85">
      <c r="A770" s="1">
        <v>41164</v>
      </c>
      <c r="B770" t="s">
        <v>871</v>
      </c>
      <c r="C770" t="s">
        <v>1526</v>
      </c>
      <c r="D770" t="s">
        <v>1525</v>
      </c>
      <c r="E770" t="s">
        <v>70</v>
      </c>
      <c r="F770" t="s">
        <v>71</v>
      </c>
      <c r="G770" t="s">
        <v>72</v>
      </c>
      <c r="H770">
        <v>2000</v>
      </c>
      <c r="I770" s="2">
        <v>1231848.3500000001</v>
      </c>
      <c r="J770" s="2">
        <v>0</v>
      </c>
      <c r="K770" s="2">
        <v>1231848.3500000001</v>
      </c>
      <c r="L770" t="s">
        <v>18</v>
      </c>
      <c r="M770" s="3" t="b">
        <f>trust_funds5[[#This Row],[Contributions Outstanding (USD)]]=0</f>
        <v>1</v>
      </c>
      <c r="N770" s="3" t="str">
        <f t="shared" ref="N770:N833" si="60">IF(D770 &gt; 0, "Outstanding", "No Outstanding")</f>
        <v>Outstanding</v>
      </c>
      <c r="O770" s="3" t="str">
        <f t="shared" ref="O770:O833" si="61">IF(AND(C770 &gt; 1000000, B770 &gt; 2000), "High Contribution &amp; Recent", "Other")</f>
        <v>High Contribution &amp; Recent</v>
      </c>
      <c r="P770" s="3" t="str">
        <f t="shared" ref="P770:P833" si="62">IF(AND(B770 = 2000, E770 = "Canada"), "Year 2000, Canada", "Other")</f>
        <v>Other</v>
      </c>
      <c r="Q770" s="3" t="str">
        <f t="shared" ref="Q770:Q833" si="63">IF(OR(E770 = "Canada", E770 = "Sweden"), "Canada or Sweden", "Other")</f>
        <v>Other</v>
      </c>
      <c r="R770" s="3" t="str">
        <f t="shared" ref="R770:R833" si="64">IF(NOT(F770 = "LCLS"), "Not LCLS", "LCLS")</f>
        <v>Not LCLS</v>
      </c>
      <c r="S770" s="3" t="str" cm="1">
        <f t="array" ref="S770">_xlfn.IFS(G770 &gt; 5000000, "Very High", G770 &gt; 1000000, "High", G770 &gt; 500000, "Medium", TRUE, "Low")</f>
        <v>Very High</v>
      </c>
      <c r="T770" s="3" t="str" cm="1">
        <f t="array" ref="T770">_xlfn.IFS(B770 &gt;= 2005, "Post-2005", B770 &gt;= 2000, "2000-2004", TRUE, "Pre-2000")</f>
        <v>Post-2005</v>
      </c>
    </row>
    <row r="771" spans="1:20" x14ac:dyDescent="0.85">
      <c r="A771" s="1">
        <v>41164</v>
      </c>
      <c r="B771" t="s">
        <v>871</v>
      </c>
      <c r="C771" t="s">
        <v>1527</v>
      </c>
      <c r="D771" t="s">
        <v>1525</v>
      </c>
      <c r="E771" t="s">
        <v>21</v>
      </c>
      <c r="F771" t="s">
        <v>22</v>
      </c>
      <c r="G771" t="s">
        <v>23</v>
      </c>
      <c r="H771">
        <v>2000</v>
      </c>
      <c r="I771" s="2">
        <v>580358.06999999995</v>
      </c>
      <c r="J771" s="2">
        <v>0</v>
      </c>
      <c r="K771" s="2">
        <v>580358.06999999995</v>
      </c>
      <c r="L771" t="s">
        <v>18</v>
      </c>
      <c r="M771" s="3" t="b">
        <f>trust_funds5[[#This Row],[Contributions Outstanding (USD)]]=0</f>
        <v>1</v>
      </c>
      <c r="N771" s="3" t="str">
        <f t="shared" si="60"/>
        <v>Outstanding</v>
      </c>
      <c r="O771" s="3" t="str">
        <f t="shared" si="61"/>
        <v>High Contribution &amp; Recent</v>
      </c>
      <c r="P771" s="3" t="str">
        <f t="shared" si="62"/>
        <v>Other</v>
      </c>
      <c r="Q771" s="3" t="str">
        <f t="shared" si="63"/>
        <v>Other</v>
      </c>
      <c r="R771" s="3" t="str">
        <f t="shared" si="64"/>
        <v>Not LCLS</v>
      </c>
      <c r="S771" s="3" t="str" cm="1">
        <f t="array" ref="S771">_xlfn.IFS(G771 &gt; 5000000, "Very High", G771 &gt; 1000000, "High", G771 &gt; 500000, "Medium", TRUE, "Low")</f>
        <v>Very High</v>
      </c>
      <c r="T771" s="3" t="str" cm="1">
        <f t="array" ref="T771">_xlfn.IFS(B771 &gt;= 2005, "Post-2005", B771 &gt;= 2000, "2000-2004", TRUE, "Pre-2000")</f>
        <v>Post-2005</v>
      </c>
    </row>
    <row r="772" spans="1:20" x14ac:dyDescent="0.85">
      <c r="A772" s="1">
        <v>41164</v>
      </c>
      <c r="B772" t="s">
        <v>871</v>
      </c>
      <c r="C772" t="s">
        <v>1528</v>
      </c>
      <c r="D772" t="s">
        <v>1529</v>
      </c>
      <c r="E772" t="s">
        <v>21</v>
      </c>
      <c r="F772" t="s">
        <v>22</v>
      </c>
      <c r="G772" t="s">
        <v>23</v>
      </c>
      <c r="H772">
        <v>2000</v>
      </c>
      <c r="I772" s="2">
        <v>923206.08</v>
      </c>
      <c r="J772" s="2">
        <v>0</v>
      </c>
      <c r="K772" s="2">
        <v>923206.08</v>
      </c>
      <c r="L772" t="s">
        <v>18</v>
      </c>
      <c r="M772" s="3" t="b">
        <f>trust_funds5[[#This Row],[Contributions Outstanding (USD)]]=0</f>
        <v>1</v>
      </c>
      <c r="N772" s="3" t="str">
        <f t="shared" si="60"/>
        <v>Outstanding</v>
      </c>
      <c r="O772" s="3" t="str">
        <f t="shared" si="61"/>
        <v>High Contribution &amp; Recent</v>
      </c>
      <c r="P772" s="3" t="str">
        <f t="shared" si="62"/>
        <v>Other</v>
      </c>
      <c r="Q772" s="3" t="str">
        <f t="shared" si="63"/>
        <v>Other</v>
      </c>
      <c r="R772" s="3" t="str">
        <f t="shared" si="64"/>
        <v>Not LCLS</v>
      </c>
      <c r="S772" s="3" t="str" cm="1">
        <f t="array" ref="S772">_xlfn.IFS(G772 &gt; 5000000, "Very High", G772 &gt; 1000000, "High", G772 &gt; 500000, "Medium", TRUE, "Low")</f>
        <v>Very High</v>
      </c>
      <c r="T772" s="3" t="str" cm="1">
        <f t="array" ref="T772">_xlfn.IFS(B772 &gt;= 2005, "Post-2005", B772 &gt;= 2000, "2000-2004", TRUE, "Pre-2000")</f>
        <v>Post-2005</v>
      </c>
    </row>
    <row r="773" spans="1:20" x14ac:dyDescent="0.85">
      <c r="A773" s="1">
        <v>41164</v>
      </c>
      <c r="B773" t="s">
        <v>871</v>
      </c>
      <c r="C773" t="s">
        <v>1530</v>
      </c>
      <c r="D773" t="s">
        <v>1531</v>
      </c>
      <c r="E773" t="s">
        <v>119</v>
      </c>
      <c r="F773" t="s">
        <v>120</v>
      </c>
      <c r="G773" t="s">
        <v>121</v>
      </c>
      <c r="H773">
        <v>2000</v>
      </c>
      <c r="I773" s="2">
        <v>1320880.8700000001</v>
      </c>
      <c r="J773" s="2">
        <v>0</v>
      </c>
      <c r="K773" s="2">
        <v>1320880.8700000001</v>
      </c>
      <c r="L773" t="s">
        <v>18</v>
      </c>
      <c r="M773" s="3" t="b">
        <f>trust_funds5[[#This Row],[Contributions Outstanding (USD)]]=0</f>
        <v>1</v>
      </c>
      <c r="N773" s="3" t="str">
        <f t="shared" si="60"/>
        <v>Outstanding</v>
      </c>
      <c r="O773" s="3" t="str">
        <f t="shared" si="61"/>
        <v>High Contribution &amp; Recent</v>
      </c>
      <c r="P773" s="3" t="str">
        <f t="shared" si="62"/>
        <v>Other</v>
      </c>
      <c r="Q773" s="3" t="str">
        <f t="shared" si="63"/>
        <v>Other</v>
      </c>
      <c r="R773" s="3" t="str">
        <f t="shared" si="64"/>
        <v>Not LCLS</v>
      </c>
      <c r="S773" s="3" t="str" cm="1">
        <f t="array" ref="S773">_xlfn.IFS(G773 &gt; 5000000, "Very High", G773 &gt; 1000000, "High", G773 &gt; 500000, "Medium", TRUE, "Low")</f>
        <v>Very High</v>
      </c>
      <c r="T773" s="3" t="str" cm="1">
        <f t="array" ref="T773">_xlfn.IFS(B773 &gt;= 2005, "Post-2005", B773 &gt;= 2000, "2000-2004", TRUE, "Pre-2000")</f>
        <v>Post-2005</v>
      </c>
    </row>
    <row r="774" spans="1:20" x14ac:dyDescent="0.85">
      <c r="A774" s="1">
        <v>41164</v>
      </c>
      <c r="B774" t="s">
        <v>871</v>
      </c>
      <c r="C774" t="s">
        <v>1532</v>
      </c>
      <c r="D774" t="s">
        <v>1533</v>
      </c>
      <c r="E774" t="s">
        <v>119</v>
      </c>
      <c r="F774" t="s">
        <v>120</v>
      </c>
      <c r="G774" t="s">
        <v>121</v>
      </c>
      <c r="H774">
        <v>2000</v>
      </c>
      <c r="I774" s="2">
        <v>875001.69</v>
      </c>
      <c r="J774" s="2">
        <v>0</v>
      </c>
      <c r="K774" s="2">
        <v>875001.69</v>
      </c>
      <c r="L774" t="s">
        <v>18</v>
      </c>
      <c r="M774" s="3" t="b">
        <f>trust_funds5[[#This Row],[Contributions Outstanding (USD)]]=0</f>
        <v>1</v>
      </c>
      <c r="N774" s="3" t="str">
        <f t="shared" si="60"/>
        <v>Outstanding</v>
      </c>
      <c r="O774" s="3" t="str">
        <f t="shared" si="61"/>
        <v>High Contribution &amp; Recent</v>
      </c>
      <c r="P774" s="3" t="str">
        <f t="shared" si="62"/>
        <v>Other</v>
      </c>
      <c r="Q774" s="3" t="str">
        <f t="shared" si="63"/>
        <v>Other</v>
      </c>
      <c r="R774" s="3" t="str">
        <f t="shared" si="64"/>
        <v>Not LCLS</v>
      </c>
      <c r="S774" s="3" t="str" cm="1">
        <f t="array" ref="S774">_xlfn.IFS(G774 &gt; 5000000, "Very High", G774 &gt; 1000000, "High", G774 &gt; 500000, "Medium", TRUE, "Low")</f>
        <v>Very High</v>
      </c>
      <c r="T774" s="3" t="str" cm="1">
        <f t="array" ref="T774">_xlfn.IFS(B774 &gt;= 2005, "Post-2005", B774 &gt;= 2000, "2000-2004", TRUE, "Pre-2000")</f>
        <v>Post-2005</v>
      </c>
    </row>
    <row r="775" spans="1:20" x14ac:dyDescent="0.85">
      <c r="A775" s="1">
        <v>41164</v>
      </c>
      <c r="B775" t="s">
        <v>871</v>
      </c>
      <c r="C775" t="s">
        <v>1534</v>
      </c>
      <c r="D775" t="s">
        <v>1535</v>
      </c>
      <c r="E775" t="s">
        <v>15</v>
      </c>
      <c r="F775" t="s">
        <v>16</v>
      </c>
      <c r="G775" t="s">
        <v>17</v>
      </c>
      <c r="H775">
        <v>2000</v>
      </c>
      <c r="I775" s="2">
        <v>576056.39</v>
      </c>
      <c r="J775" s="2">
        <v>0</v>
      </c>
      <c r="K775" s="2">
        <v>576056.39</v>
      </c>
      <c r="L775" t="s">
        <v>18</v>
      </c>
      <c r="M775" s="3" t="b">
        <f>trust_funds5[[#This Row],[Contributions Outstanding (USD)]]=0</f>
        <v>1</v>
      </c>
      <c r="N775" s="3" t="str">
        <f t="shared" si="60"/>
        <v>Outstanding</v>
      </c>
      <c r="O775" s="3" t="str">
        <f t="shared" si="61"/>
        <v>High Contribution &amp; Recent</v>
      </c>
      <c r="P775" s="3" t="str">
        <f t="shared" si="62"/>
        <v>Other</v>
      </c>
      <c r="Q775" s="3" t="str">
        <f t="shared" si="63"/>
        <v>Other</v>
      </c>
      <c r="R775" s="3" t="str">
        <f t="shared" si="64"/>
        <v>Not LCLS</v>
      </c>
      <c r="S775" s="3" t="str" cm="1">
        <f t="array" ref="S775">_xlfn.IFS(G775 &gt; 5000000, "Very High", G775 &gt; 1000000, "High", G775 &gt; 500000, "Medium", TRUE, "Low")</f>
        <v>Very High</v>
      </c>
      <c r="T775" s="3" t="str" cm="1">
        <f t="array" ref="T775">_xlfn.IFS(B775 &gt;= 2005, "Post-2005", B775 &gt;= 2000, "2000-2004", TRUE, "Pre-2000")</f>
        <v>Post-2005</v>
      </c>
    </row>
    <row r="776" spans="1:20" x14ac:dyDescent="0.85">
      <c r="A776" s="1">
        <v>41164</v>
      </c>
      <c r="B776" t="s">
        <v>871</v>
      </c>
      <c r="C776" t="s">
        <v>1536</v>
      </c>
      <c r="D776" t="s">
        <v>1535</v>
      </c>
      <c r="E776" t="s">
        <v>85</v>
      </c>
      <c r="F776" t="s">
        <v>86</v>
      </c>
      <c r="G776" t="s">
        <v>87</v>
      </c>
      <c r="H776">
        <v>2000</v>
      </c>
      <c r="I776" s="2">
        <v>61969.87</v>
      </c>
      <c r="J776" s="2">
        <v>0</v>
      </c>
      <c r="K776" s="2">
        <v>61969.87</v>
      </c>
      <c r="L776" t="s">
        <v>18</v>
      </c>
      <c r="M776" s="3" t="b">
        <f>trust_funds5[[#This Row],[Contributions Outstanding (USD)]]=0</f>
        <v>1</v>
      </c>
      <c r="N776" s="3" t="str">
        <f t="shared" si="60"/>
        <v>Outstanding</v>
      </c>
      <c r="O776" s="3" t="str">
        <f t="shared" si="61"/>
        <v>High Contribution &amp; Recent</v>
      </c>
      <c r="P776" s="3" t="str">
        <f t="shared" si="62"/>
        <v>Other</v>
      </c>
      <c r="Q776" s="3" t="str">
        <f t="shared" si="63"/>
        <v>Other</v>
      </c>
      <c r="R776" s="3" t="str">
        <f t="shared" si="64"/>
        <v>Not LCLS</v>
      </c>
      <c r="S776" s="3" t="str" cm="1">
        <f t="array" ref="S776">_xlfn.IFS(G776 &gt; 5000000, "Very High", G776 &gt; 1000000, "High", G776 &gt; 500000, "Medium", TRUE, "Low")</f>
        <v>Very High</v>
      </c>
      <c r="T776" s="3" t="str" cm="1">
        <f t="array" ref="T776">_xlfn.IFS(B776 &gt;= 2005, "Post-2005", B776 &gt;= 2000, "2000-2004", TRUE, "Pre-2000")</f>
        <v>Post-2005</v>
      </c>
    </row>
    <row r="777" spans="1:20" x14ac:dyDescent="0.85">
      <c r="A777" s="1">
        <v>41164</v>
      </c>
      <c r="B777" t="s">
        <v>871</v>
      </c>
      <c r="C777" t="s">
        <v>1537</v>
      </c>
      <c r="D777" t="s">
        <v>1535</v>
      </c>
      <c r="E777" t="s">
        <v>293</v>
      </c>
      <c r="F777" t="s">
        <v>294</v>
      </c>
      <c r="G777" t="s">
        <v>295</v>
      </c>
      <c r="H777">
        <v>2000</v>
      </c>
      <c r="I777" s="2">
        <v>1372231.3</v>
      </c>
      <c r="J777" s="2">
        <v>0</v>
      </c>
      <c r="K777" s="2">
        <v>1372231.3</v>
      </c>
      <c r="L777" t="s">
        <v>18</v>
      </c>
      <c r="M777" s="3" t="b">
        <f>trust_funds5[[#This Row],[Contributions Outstanding (USD)]]=0</f>
        <v>1</v>
      </c>
      <c r="N777" s="3" t="str">
        <f t="shared" si="60"/>
        <v>Outstanding</v>
      </c>
      <c r="O777" s="3" t="str">
        <f t="shared" si="61"/>
        <v>High Contribution &amp; Recent</v>
      </c>
      <c r="P777" s="3" t="str">
        <f t="shared" si="62"/>
        <v>Other</v>
      </c>
      <c r="Q777" s="3" t="str">
        <f t="shared" si="63"/>
        <v>Other</v>
      </c>
      <c r="R777" s="3" t="str">
        <f t="shared" si="64"/>
        <v>Not LCLS</v>
      </c>
      <c r="S777" s="3" t="str" cm="1">
        <f t="array" ref="S777">_xlfn.IFS(G777 &gt; 5000000, "Very High", G777 &gt; 1000000, "High", G777 &gt; 500000, "Medium", TRUE, "Low")</f>
        <v>Very High</v>
      </c>
      <c r="T777" s="3" t="str" cm="1">
        <f t="array" ref="T777">_xlfn.IFS(B777 &gt;= 2005, "Post-2005", B777 &gt;= 2000, "2000-2004", TRUE, "Pre-2000")</f>
        <v>Post-2005</v>
      </c>
    </row>
    <row r="778" spans="1:20" x14ac:dyDescent="0.85">
      <c r="A778" s="1">
        <v>41164</v>
      </c>
      <c r="B778" t="s">
        <v>871</v>
      </c>
      <c r="C778" t="s">
        <v>1538</v>
      </c>
      <c r="D778" t="s">
        <v>1535</v>
      </c>
      <c r="E778" t="s">
        <v>42</v>
      </c>
      <c r="F778" t="s">
        <v>43</v>
      </c>
      <c r="G778" t="s">
        <v>44</v>
      </c>
      <c r="H778">
        <v>2000</v>
      </c>
      <c r="I778" s="2">
        <v>1712288.36</v>
      </c>
      <c r="J778" s="2">
        <v>0</v>
      </c>
      <c r="K778" s="2">
        <v>1712288.36</v>
      </c>
      <c r="L778" t="s">
        <v>18</v>
      </c>
      <c r="M778" s="3" t="b">
        <f>trust_funds5[[#This Row],[Contributions Outstanding (USD)]]=0</f>
        <v>1</v>
      </c>
      <c r="N778" s="3" t="str">
        <f t="shared" si="60"/>
        <v>Outstanding</v>
      </c>
      <c r="O778" s="3" t="str">
        <f t="shared" si="61"/>
        <v>High Contribution &amp; Recent</v>
      </c>
      <c r="P778" s="3" t="str">
        <f t="shared" si="62"/>
        <v>Other</v>
      </c>
      <c r="Q778" s="3" t="str">
        <f t="shared" si="63"/>
        <v>Other</v>
      </c>
      <c r="R778" s="3" t="str">
        <f t="shared" si="64"/>
        <v>Not LCLS</v>
      </c>
      <c r="S778" s="3" t="str" cm="1">
        <f t="array" ref="S778">_xlfn.IFS(G778 &gt; 5000000, "Very High", G778 &gt; 1000000, "High", G778 &gt; 500000, "Medium", TRUE, "Low")</f>
        <v>Very High</v>
      </c>
      <c r="T778" s="3" t="str" cm="1">
        <f t="array" ref="T778">_xlfn.IFS(B778 &gt;= 2005, "Post-2005", B778 &gt;= 2000, "2000-2004", TRUE, "Pre-2000")</f>
        <v>Post-2005</v>
      </c>
    </row>
    <row r="779" spans="1:20" x14ac:dyDescent="0.85">
      <c r="A779" s="1">
        <v>41164</v>
      </c>
      <c r="B779" t="s">
        <v>871</v>
      </c>
      <c r="C779" t="s">
        <v>1539</v>
      </c>
      <c r="D779" t="s">
        <v>1540</v>
      </c>
      <c r="E779" t="s">
        <v>235</v>
      </c>
      <c r="F779" t="s">
        <v>236</v>
      </c>
      <c r="G779" t="s">
        <v>237</v>
      </c>
      <c r="H779">
        <v>2000</v>
      </c>
      <c r="I779" s="2">
        <v>450852.62</v>
      </c>
      <c r="J779" s="2">
        <v>0</v>
      </c>
      <c r="K779" s="2">
        <v>450852.62</v>
      </c>
      <c r="L779" t="s">
        <v>18</v>
      </c>
      <c r="M779" s="3" t="b">
        <f>trust_funds5[[#This Row],[Contributions Outstanding (USD)]]=0</f>
        <v>1</v>
      </c>
      <c r="N779" s="3" t="str">
        <f t="shared" si="60"/>
        <v>Outstanding</v>
      </c>
      <c r="O779" s="3" t="str">
        <f t="shared" si="61"/>
        <v>High Contribution &amp; Recent</v>
      </c>
      <c r="P779" s="3" t="str">
        <f t="shared" si="62"/>
        <v>Other</v>
      </c>
      <c r="Q779" s="3" t="str">
        <f t="shared" si="63"/>
        <v>Other</v>
      </c>
      <c r="R779" s="3" t="str">
        <f t="shared" si="64"/>
        <v>Not LCLS</v>
      </c>
      <c r="S779" s="3" t="str" cm="1">
        <f t="array" ref="S779">_xlfn.IFS(G779 &gt; 5000000, "Very High", G779 &gt; 1000000, "High", G779 &gt; 500000, "Medium", TRUE, "Low")</f>
        <v>Very High</v>
      </c>
      <c r="T779" s="3" t="str" cm="1">
        <f t="array" ref="T779">_xlfn.IFS(B779 &gt;= 2005, "Post-2005", B779 &gt;= 2000, "2000-2004", TRUE, "Pre-2000")</f>
        <v>Post-2005</v>
      </c>
    </row>
    <row r="780" spans="1:20" x14ac:dyDescent="0.85">
      <c r="A780" s="1">
        <v>41164</v>
      </c>
      <c r="B780" t="s">
        <v>871</v>
      </c>
      <c r="C780" t="s">
        <v>1541</v>
      </c>
      <c r="D780" t="s">
        <v>1542</v>
      </c>
      <c r="E780" t="s">
        <v>15</v>
      </c>
      <c r="F780" t="s">
        <v>16</v>
      </c>
      <c r="G780" t="s">
        <v>17</v>
      </c>
      <c r="H780">
        <v>2000</v>
      </c>
      <c r="I780" s="2">
        <v>471205.66</v>
      </c>
      <c r="J780" s="2">
        <v>0</v>
      </c>
      <c r="K780" s="2">
        <v>471205.66</v>
      </c>
      <c r="L780" t="s">
        <v>18</v>
      </c>
      <c r="M780" s="3" t="b">
        <f>trust_funds5[[#This Row],[Contributions Outstanding (USD)]]=0</f>
        <v>1</v>
      </c>
      <c r="N780" s="3" t="str">
        <f t="shared" si="60"/>
        <v>Outstanding</v>
      </c>
      <c r="O780" s="3" t="str">
        <f t="shared" si="61"/>
        <v>High Contribution &amp; Recent</v>
      </c>
      <c r="P780" s="3" t="str">
        <f t="shared" si="62"/>
        <v>Other</v>
      </c>
      <c r="Q780" s="3" t="str">
        <f t="shared" si="63"/>
        <v>Other</v>
      </c>
      <c r="R780" s="3" t="str">
        <f t="shared" si="64"/>
        <v>Not LCLS</v>
      </c>
      <c r="S780" s="3" t="str" cm="1">
        <f t="array" ref="S780">_xlfn.IFS(G780 &gt; 5000000, "Very High", G780 &gt; 1000000, "High", G780 &gt; 500000, "Medium", TRUE, "Low")</f>
        <v>Very High</v>
      </c>
      <c r="T780" s="3" t="str" cm="1">
        <f t="array" ref="T780">_xlfn.IFS(B780 &gt;= 2005, "Post-2005", B780 &gt;= 2000, "2000-2004", TRUE, "Pre-2000")</f>
        <v>Post-2005</v>
      </c>
    </row>
    <row r="781" spans="1:20" x14ac:dyDescent="0.85">
      <c r="A781" s="1">
        <v>41164</v>
      </c>
      <c r="B781" t="s">
        <v>871</v>
      </c>
      <c r="C781" t="s">
        <v>1543</v>
      </c>
      <c r="D781" t="s">
        <v>1544</v>
      </c>
      <c r="E781" t="s">
        <v>62</v>
      </c>
      <c r="F781" t="s">
        <v>63</v>
      </c>
      <c r="H781">
        <v>2000</v>
      </c>
      <c r="I781" s="2">
        <v>522025.5</v>
      </c>
      <c r="J781" s="2">
        <v>0</v>
      </c>
      <c r="K781" s="2">
        <v>522025.5</v>
      </c>
      <c r="L781" t="s">
        <v>18</v>
      </c>
      <c r="M781" s="3" t="b">
        <f>trust_funds5[[#This Row],[Contributions Outstanding (USD)]]=0</f>
        <v>1</v>
      </c>
      <c r="N781" s="3" t="str">
        <f t="shared" si="60"/>
        <v>Outstanding</v>
      </c>
      <c r="O781" s="3" t="str">
        <f t="shared" si="61"/>
        <v>High Contribution &amp; Recent</v>
      </c>
      <c r="P781" s="3" t="str">
        <f t="shared" si="62"/>
        <v>Other</v>
      </c>
      <c r="Q781" s="3" t="str">
        <f t="shared" si="63"/>
        <v>Other</v>
      </c>
      <c r="R781" s="3" t="str">
        <f t="shared" si="64"/>
        <v>Not LCLS</v>
      </c>
      <c r="S781" s="3" t="str" cm="1">
        <f t="array" ref="S781">_xlfn.IFS(G781 &gt; 5000000, "Very High", G781 &gt; 1000000, "High", G781 &gt; 500000, "Medium", TRUE, "Low")</f>
        <v>Low</v>
      </c>
      <c r="T781" s="3" t="str" cm="1">
        <f t="array" ref="T781">_xlfn.IFS(B781 &gt;= 2005, "Post-2005", B781 &gt;= 2000, "2000-2004", TRUE, "Pre-2000")</f>
        <v>Post-2005</v>
      </c>
    </row>
    <row r="782" spans="1:20" x14ac:dyDescent="0.85">
      <c r="A782" s="1">
        <v>41164</v>
      </c>
      <c r="B782" t="s">
        <v>82</v>
      </c>
      <c r="C782" t="s">
        <v>1545</v>
      </c>
      <c r="D782" t="s">
        <v>1546</v>
      </c>
      <c r="E782" t="s">
        <v>31</v>
      </c>
      <c r="F782" t="s">
        <v>32</v>
      </c>
      <c r="H782">
        <v>2000</v>
      </c>
      <c r="I782" s="2">
        <v>102667.41</v>
      </c>
      <c r="J782" s="2">
        <v>0</v>
      </c>
      <c r="K782" s="2">
        <v>102667.41</v>
      </c>
      <c r="L782" t="s">
        <v>18</v>
      </c>
      <c r="M782" s="3" t="b">
        <f>trust_funds5[[#This Row],[Contributions Outstanding (USD)]]=0</f>
        <v>1</v>
      </c>
      <c r="N782" s="3" t="str">
        <f t="shared" si="60"/>
        <v>Outstanding</v>
      </c>
      <c r="O782" s="3" t="str">
        <f t="shared" si="61"/>
        <v>High Contribution &amp; Recent</v>
      </c>
      <c r="P782" s="3" t="str">
        <f t="shared" si="62"/>
        <v>Other</v>
      </c>
      <c r="Q782" s="3" t="str">
        <f t="shared" si="63"/>
        <v>Other</v>
      </c>
      <c r="R782" s="3" t="str">
        <f t="shared" si="64"/>
        <v>Not LCLS</v>
      </c>
      <c r="S782" s="3" t="str" cm="1">
        <f t="array" ref="S782">_xlfn.IFS(G782 &gt; 5000000, "Very High", G782 &gt; 1000000, "High", G782 &gt; 500000, "Medium", TRUE, "Low")</f>
        <v>Low</v>
      </c>
      <c r="T782" s="3" t="str" cm="1">
        <f t="array" ref="T782">_xlfn.IFS(B782 &gt;= 2005, "Post-2005", B782 &gt;= 2000, "2000-2004", TRUE, "Pre-2000")</f>
        <v>Post-2005</v>
      </c>
    </row>
    <row r="783" spans="1:20" x14ac:dyDescent="0.85">
      <c r="A783" s="1">
        <v>41164</v>
      </c>
      <c r="B783" t="s">
        <v>12</v>
      </c>
      <c r="C783" t="s">
        <v>1547</v>
      </c>
      <c r="D783" t="s">
        <v>1548</v>
      </c>
      <c r="E783" t="s">
        <v>15</v>
      </c>
      <c r="F783" t="s">
        <v>16</v>
      </c>
      <c r="G783" t="s">
        <v>475</v>
      </c>
      <c r="H783">
        <v>2000</v>
      </c>
      <c r="I783" s="2">
        <v>2204594.71</v>
      </c>
      <c r="J783" s="2">
        <v>0</v>
      </c>
      <c r="K783" s="2">
        <v>2204594.71</v>
      </c>
      <c r="L783" t="s">
        <v>18</v>
      </c>
      <c r="M783" s="3" t="b">
        <f>trust_funds5[[#This Row],[Contributions Outstanding (USD)]]=0</f>
        <v>1</v>
      </c>
      <c r="N783" s="3" t="str">
        <f t="shared" si="60"/>
        <v>Outstanding</v>
      </c>
      <c r="O783" s="3" t="str">
        <f t="shared" si="61"/>
        <v>High Contribution &amp; Recent</v>
      </c>
      <c r="P783" s="3" t="str">
        <f t="shared" si="62"/>
        <v>Other</v>
      </c>
      <c r="Q783" s="3" t="str">
        <f t="shared" si="63"/>
        <v>Other</v>
      </c>
      <c r="R783" s="3" t="str">
        <f t="shared" si="64"/>
        <v>Not LCLS</v>
      </c>
      <c r="S783" s="3" t="str" cm="1">
        <f t="array" ref="S783">_xlfn.IFS(G783 &gt; 5000000, "Very High", G783 &gt; 1000000, "High", G783 &gt; 500000, "Medium", TRUE, "Low")</f>
        <v>Very High</v>
      </c>
      <c r="T783" s="3" t="str" cm="1">
        <f t="array" ref="T783">_xlfn.IFS(B783 &gt;= 2005, "Post-2005", B783 &gt;= 2000, "2000-2004", TRUE, "Pre-2000")</f>
        <v>Post-2005</v>
      </c>
    </row>
    <row r="784" spans="1:20" x14ac:dyDescent="0.85">
      <c r="A784" s="1">
        <v>41164</v>
      </c>
      <c r="B784" t="s">
        <v>400</v>
      </c>
      <c r="C784" t="s">
        <v>1549</v>
      </c>
      <c r="D784" t="s">
        <v>1550</v>
      </c>
      <c r="E784" t="s">
        <v>56</v>
      </c>
      <c r="F784" t="s">
        <v>57</v>
      </c>
      <c r="G784" t="s">
        <v>58</v>
      </c>
      <c r="H784">
        <v>2000</v>
      </c>
      <c r="I784" s="2">
        <v>55375.55</v>
      </c>
      <c r="J784" s="2">
        <v>0</v>
      </c>
      <c r="K784" s="2">
        <v>55375.55</v>
      </c>
      <c r="L784" t="s">
        <v>116</v>
      </c>
      <c r="M784" s="3" t="b">
        <f>trust_funds5[[#This Row],[Contributions Outstanding (USD)]]=0</f>
        <v>1</v>
      </c>
      <c r="N784" s="3" t="str">
        <f t="shared" si="60"/>
        <v>Outstanding</v>
      </c>
      <c r="O784" s="3" t="str">
        <f t="shared" si="61"/>
        <v>High Contribution &amp; Recent</v>
      </c>
      <c r="P784" s="3" t="str">
        <f t="shared" si="62"/>
        <v>Other</v>
      </c>
      <c r="Q784" s="3" t="str">
        <f t="shared" si="63"/>
        <v>Other</v>
      </c>
      <c r="R784" s="3" t="str">
        <f t="shared" si="64"/>
        <v>Not LCLS</v>
      </c>
      <c r="S784" s="3" t="str" cm="1">
        <f t="array" ref="S784">_xlfn.IFS(G784 &gt; 5000000, "Very High", G784 &gt; 1000000, "High", G784 &gt; 500000, "Medium", TRUE, "Low")</f>
        <v>Very High</v>
      </c>
      <c r="T784" s="3" t="str" cm="1">
        <f t="array" ref="T784">_xlfn.IFS(B784 &gt;= 2005, "Post-2005", B784 &gt;= 2000, "2000-2004", TRUE, "Pre-2000")</f>
        <v>Post-2005</v>
      </c>
    </row>
    <row r="785" spans="1:20" x14ac:dyDescent="0.85">
      <c r="A785" s="1">
        <v>41164</v>
      </c>
      <c r="B785" t="s">
        <v>400</v>
      </c>
      <c r="C785" t="s">
        <v>1549</v>
      </c>
      <c r="D785" t="s">
        <v>1550</v>
      </c>
      <c r="E785" t="s">
        <v>15</v>
      </c>
      <c r="F785" t="s">
        <v>16</v>
      </c>
      <c r="G785" t="s">
        <v>17</v>
      </c>
      <c r="H785">
        <v>2000</v>
      </c>
      <c r="I785" s="2">
        <v>5000</v>
      </c>
      <c r="J785" s="2">
        <v>0</v>
      </c>
      <c r="K785" s="2">
        <v>5000</v>
      </c>
      <c r="L785" t="s">
        <v>116</v>
      </c>
      <c r="M785" s="3" t="b">
        <f>trust_funds5[[#This Row],[Contributions Outstanding (USD)]]=0</f>
        <v>1</v>
      </c>
      <c r="N785" s="3" t="str">
        <f t="shared" si="60"/>
        <v>Outstanding</v>
      </c>
      <c r="O785" s="3" t="str">
        <f t="shared" si="61"/>
        <v>High Contribution &amp; Recent</v>
      </c>
      <c r="P785" s="3" t="str">
        <f t="shared" si="62"/>
        <v>Other</v>
      </c>
      <c r="Q785" s="3" t="str">
        <f t="shared" si="63"/>
        <v>Other</v>
      </c>
      <c r="R785" s="3" t="str">
        <f t="shared" si="64"/>
        <v>Not LCLS</v>
      </c>
      <c r="S785" s="3" t="str" cm="1">
        <f t="array" ref="S785">_xlfn.IFS(G785 &gt; 5000000, "Very High", G785 &gt; 1000000, "High", G785 &gt; 500000, "Medium", TRUE, "Low")</f>
        <v>Very High</v>
      </c>
      <c r="T785" s="3" t="str" cm="1">
        <f t="array" ref="T785">_xlfn.IFS(B785 &gt;= 2005, "Post-2005", B785 &gt;= 2000, "2000-2004", TRUE, "Pre-2000")</f>
        <v>Post-2005</v>
      </c>
    </row>
    <row r="786" spans="1:20" x14ac:dyDescent="0.85">
      <c r="A786" s="1">
        <v>41164</v>
      </c>
      <c r="B786" t="s">
        <v>400</v>
      </c>
      <c r="C786" t="s">
        <v>1549</v>
      </c>
      <c r="D786" t="s">
        <v>1550</v>
      </c>
      <c r="E786" t="s">
        <v>70</v>
      </c>
      <c r="F786" t="s">
        <v>71</v>
      </c>
      <c r="G786" t="s">
        <v>72</v>
      </c>
      <c r="H786">
        <v>2000</v>
      </c>
      <c r="I786" s="2">
        <v>30000</v>
      </c>
      <c r="J786" s="2">
        <v>0</v>
      </c>
      <c r="K786" s="2">
        <v>30000</v>
      </c>
      <c r="L786" t="s">
        <v>116</v>
      </c>
      <c r="M786" s="3" t="b">
        <f>trust_funds5[[#This Row],[Contributions Outstanding (USD)]]=0</f>
        <v>1</v>
      </c>
      <c r="N786" s="3" t="str">
        <f t="shared" si="60"/>
        <v>Outstanding</v>
      </c>
      <c r="O786" s="3" t="str">
        <f t="shared" si="61"/>
        <v>High Contribution &amp; Recent</v>
      </c>
      <c r="P786" s="3" t="str">
        <f t="shared" si="62"/>
        <v>Other</v>
      </c>
      <c r="Q786" s="3" t="str">
        <f t="shared" si="63"/>
        <v>Other</v>
      </c>
      <c r="R786" s="3" t="str">
        <f t="shared" si="64"/>
        <v>Not LCLS</v>
      </c>
      <c r="S786" s="3" t="str" cm="1">
        <f t="array" ref="S786">_xlfn.IFS(G786 &gt; 5000000, "Very High", G786 &gt; 1000000, "High", G786 &gt; 500000, "Medium", TRUE, "Low")</f>
        <v>Very High</v>
      </c>
      <c r="T786" s="3" t="str" cm="1">
        <f t="array" ref="T786">_xlfn.IFS(B786 &gt;= 2005, "Post-2005", B786 &gt;= 2000, "2000-2004", TRUE, "Pre-2000")</f>
        <v>Post-2005</v>
      </c>
    </row>
    <row r="787" spans="1:20" x14ac:dyDescent="0.85">
      <c r="A787" s="1">
        <v>41164</v>
      </c>
      <c r="B787" t="s">
        <v>400</v>
      </c>
      <c r="C787" t="s">
        <v>1549</v>
      </c>
      <c r="D787" t="s">
        <v>1550</v>
      </c>
      <c r="E787" t="s">
        <v>293</v>
      </c>
      <c r="F787" t="s">
        <v>294</v>
      </c>
      <c r="G787" t="s">
        <v>626</v>
      </c>
      <c r="H787">
        <v>2000</v>
      </c>
      <c r="I787" s="2">
        <v>5000</v>
      </c>
      <c r="J787" s="2">
        <v>0</v>
      </c>
      <c r="K787" s="2">
        <v>5000</v>
      </c>
      <c r="L787" t="s">
        <v>116</v>
      </c>
      <c r="M787" s="3" t="b">
        <f>trust_funds5[[#This Row],[Contributions Outstanding (USD)]]=0</f>
        <v>1</v>
      </c>
      <c r="N787" s="3" t="str">
        <f t="shared" si="60"/>
        <v>Outstanding</v>
      </c>
      <c r="O787" s="3" t="str">
        <f t="shared" si="61"/>
        <v>High Contribution &amp; Recent</v>
      </c>
      <c r="P787" s="3" t="str">
        <f t="shared" si="62"/>
        <v>Other</v>
      </c>
      <c r="Q787" s="3" t="str">
        <f t="shared" si="63"/>
        <v>Other</v>
      </c>
      <c r="R787" s="3" t="str">
        <f t="shared" si="64"/>
        <v>Not LCLS</v>
      </c>
      <c r="S787" s="3" t="str" cm="1">
        <f t="array" ref="S787">_xlfn.IFS(G787 &gt; 5000000, "Very High", G787 &gt; 1000000, "High", G787 &gt; 500000, "Medium", TRUE, "Low")</f>
        <v>Very High</v>
      </c>
      <c r="T787" s="3" t="str" cm="1">
        <f t="array" ref="T787">_xlfn.IFS(B787 &gt;= 2005, "Post-2005", B787 &gt;= 2000, "2000-2004", TRUE, "Pre-2000")</f>
        <v>Post-2005</v>
      </c>
    </row>
    <row r="788" spans="1:20" x14ac:dyDescent="0.85">
      <c r="A788" s="1">
        <v>41164</v>
      </c>
      <c r="B788" t="s">
        <v>400</v>
      </c>
      <c r="C788" t="s">
        <v>1549</v>
      </c>
      <c r="D788" t="s">
        <v>1550</v>
      </c>
      <c r="E788" t="s">
        <v>42</v>
      </c>
      <c r="F788" t="s">
        <v>43</v>
      </c>
      <c r="G788" t="s">
        <v>44</v>
      </c>
      <c r="H788">
        <v>2000</v>
      </c>
      <c r="I788" s="2">
        <v>4983</v>
      </c>
      <c r="J788" s="2">
        <v>0</v>
      </c>
      <c r="K788" s="2">
        <v>4983</v>
      </c>
      <c r="L788" t="s">
        <v>116</v>
      </c>
      <c r="M788" s="3" t="b">
        <f>trust_funds5[[#This Row],[Contributions Outstanding (USD)]]=0</f>
        <v>1</v>
      </c>
      <c r="N788" s="3" t="str">
        <f t="shared" si="60"/>
        <v>Outstanding</v>
      </c>
      <c r="O788" s="3" t="str">
        <f t="shared" si="61"/>
        <v>High Contribution &amp; Recent</v>
      </c>
      <c r="P788" s="3" t="str">
        <f t="shared" si="62"/>
        <v>Other</v>
      </c>
      <c r="Q788" s="3" t="str">
        <f t="shared" si="63"/>
        <v>Other</v>
      </c>
      <c r="R788" s="3" t="str">
        <f t="shared" si="64"/>
        <v>Not LCLS</v>
      </c>
      <c r="S788" s="3" t="str" cm="1">
        <f t="array" ref="S788">_xlfn.IFS(G788 &gt; 5000000, "Very High", G788 &gt; 1000000, "High", G788 &gt; 500000, "Medium", TRUE, "Low")</f>
        <v>Very High</v>
      </c>
      <c r="T788" s="3" t="str" cm="1">
        <f t="array" ref="T788">_xlfn.IFS(B788 &gt;= 2005, "Post-2005", B788 &gt;= 2000, "2000-2004", TRUE, "Pre-2000")</f>
        <v>Post-2005</v>
      </c>
    </row>
    <row r="789" spans="1:20" x14ac:dyDescent="0.85">
      <c r="A789" s="1">
        <v>41164</v>
      </c>
      <c r="B789" t="s">
        <v>400</v>
      </c>
      <c r="C789" t="s">
        <v>1549</v>
      </c>
      <c r="D789" t="s">
        <v>1550</v>
      </c>
      <c r="E789" t="s">
        <v>31</v>
      </c>
      <c r="F789" t="s">
        <v>32</v>
      </c>
      <c r="H789">
        <v>2000</v>
      </c>
      <c r="I789" s="2">
        <v>13500</v>
      </c>
      <c r="J789" s="2">
        <v>0</v>
      </c>
      <c r="K789" s="2">
        <v>13500</v>
      </c>
      <c r="L789" t="s">
        <v>116</v>
      </c>
      <c r="M789" s="3" t="b">
        <f>trust_funds5[[#This Row],[Contributions Outstanding (USD)]]=0</f>
        <v>1</v>
      </c>
      <c r="N789" s="3" t="str">
        <f t="shared" si="60"/>
        <v>Outstanding</v>
      </c>
      <c r="O789" s="3" t="str">
        <f t="shared" si="61"/>
        <v>High Contribution &amp; Recent</v>
      </c>
      <c r="P789" s="3" t="str">
        <f t="shared" si="62"/>
        <v>Other</v>
      </c>
      <c r="Q789" s="3" t="str">
        <f t="shared" si="63"/>
        <v>Other</v>
      </c>
      <c r="R789" s="3" t="str">
        <f t="shared" si="64"/>
        <v>Not LCLS</v>
      </c>
      <c r="S789" s="3" t="str" cm="1">
        <f t="array" ref="S789">_xlfn.IFS(G789 &gt; 5000000, "Very High", G789 &gt; 1000000, "High", G789 &gt; 500000, "Medium", TRUE, "Low")</f>
        <v>Low</v>
      </c>
      <c r="T789" s="3" t="str" cm="1">
        <f t="array" ref="T789">_xlfn.IFS(B789 &gt;= 2005, "Post-2005", B789 &gt;= 2000, "2000-2004", TRUE, "Pre-2000")</f>
        <v>Post-2005</v>
      </c>
    </row>
    <row r="790" spans="1:20" x14ac:dyDescent="0.85">
      <c r="A790" s="1">
        <v>41164</v>
      </c>
      <c r="B790" t="s">
        <v>400</v>
      </c>
      <c r="C790" t="s">
        <v>1549</v>
      </c>
      <c r="D790" t="s">
        <v>1550</v>
      </c>
      <c r="E790" t="s">
        <v>31</v>
      </c>
      <c r="F790" t="s">
        <v>32</v>
      </c>
      <c r="H790">
        <v>2000</v>
      </c>
      <c r="I790" s="2">
        <v>50000</v>
      </c>
      <c r="J790" s="2">
        <v>0</v>
      </c>
      <c r="K790" s="2">
        <v>50000</v>
      </c>
      <c r="L790" t="s">
        <v>116</v>
      </c>
      <c r="M790" s="3" t="b">
        <f>trust_funds5[[#This Row],[Contributions Outstanding (USD)]]=0</f>
        <v>1</v>
      </c>
      <c r="N790" s="3" t="str">
        <f t="shared" si="60"/>
        <v>Outstanding</v>
      </c>
      <c r="O790" s="3" t="str">
        <f t="shared" si="61"/>
        <v>High Contribution &amp; Recent</v>
      </c>
      <c r="P790" s="3" t="str">
        <f t="shared" si="62"/>
        <v>Other</v>
      </c>
      <c r="Q790" s="3" t="str">
        <f t="shared" si="63"/>
        <v>Other</v>
      </c>
      <c r="R790" s="3" t="str">
        <f t="shared" si="64"/>
        <v>Not LCLS</v>
      </c>
      <c r="S790" s="3" t="str" cm="1">
        <f t="array" ref="S790">_xlfn.IFS(G790 &gt; 5000000, "Very High", G790 &gt; 1000000, "High", G790 &gt; 500000, "Medium", TRUE, "Low")</f>
        <v>Low</v>
      </c>
      <c r="T790" s="3" t="str" cm="1">
        <f t="array" ref="T790">_xlfn.IFS(B790 &gt;= 2005, "Post-2005", B790 &gt;= 2000, "2000-2004", TRUE, "Pre-2000")</f>
        <v>Post-2005</v>
      </c>
    </row>
    <row r="791" spans="1:20" x14ac:dyDescent="0.85">
      <c r="A791" s="1">
        <v>41164</v>
      </c>
      <c r="B791" t="s">
        <v>400</v>
      </c>
      <c r="C791" t="s">
        <v>1549</v>
      </c>
      <c r="D791" t="s">
        <v>1550</v>
      </c>
      <c r="E791" t="s">
        <v>62</v>
      </c>
      <c r="F791" t="s">
        <v>63</v>
      </c>
      <c r="H791">
        <v>2000</v>
      </c>
      <c r="I791" s="2">
        <v>500</v>
      </c>
      <c r="J791" s="2">
        <v>0</v>
      </c>
      <c r="K791" s="2">
        <v>500</v>
      </c>
      <c r="L791" t="s">
        <v>116</v>
      </c>
      <c r="M791" s="3" t="b">
        <f>trust_funds5[[#This Row],[Contributions Outstanding (USD)]]=0</f>
        <v>1</v>
      </c>
      <c r="N791" s="3" t="str">
        <f t="shared" si="60"/>
        <v>Outstanding</v>
      </c>
      <c r="O791" s="3" t="str">
        <f t="shared" si="61"/>
        <v>High Contribution &amp; Recent</v>
      </c>
      <c r="P791" s="3" t="str">
        <f t="shared" si="62"/>
        <v>Other</v>
      </c>
      <c r="Q791" s="3" t="str">
        <f t="shared" si="63"/>
        <v>Other</v>
      </c>
      <c r="R791" s="3" t="str">
        <f t="shared" si="64"/>
        <v>Not LCLS</v>
      </c>
      <c r="S791" s="3" t="str" cm="1">
        <f t="array" ref="S791">_xlfn.IFS(G791 &gt; 5000000, "Very High", G791 &gt; 1000000, "High", G791 &gt; 500000, "Medium", TRUE, "Low")</f>
        <v>Low</v>
      </c>
      <c r="T791" s="3" t="str" cm="1">
        <f t="array" ref="T791">_xlfn.IFS(B791 &gt;= 2005, "Post-2005", B791 &gt;= 2000, "2000-2004", TRUE, "Pre-2000")</f>
        <v>Post-2005</v>
      </c>
    </row>
    <row r="792" spans="1:20" x14ac:dyDescent="0.85">
      <c r="A792" s="1">
        <v>41164</v>
      </c>
      <c r="B792" t="s">
        <v>400</v>
      </c>
      <c r="C792" t="s">
        <v>1549</v>
      </c>
      <c r="D792" t="s">
        <v>1550</v>
      </c>
      <c r="E792" t="s">
        <v>62</v>
      </c>
      <c r="F792" t="s">
        <v>63</v>
      </c>
      <c r="H792">
        <v>2000</v>
      </c>
      <c r="I792" s="2">
        <v>2000</v>
      </c>
      <c r="J792" s="2">
        <v>0</v>
      </c>
      <c r="K792" s="2">
        <v>2000</v>
      </c>
      <c r="L792" t="s">
        <v>116</v>
      </c>
      <c r="M792" s="3" t="b">
        <f>trust_funds5[[#This Row],[Contributions Outstanding (USD)]]=0</f>
        <v>1</v>
      </c>
      <c r="N792" s="3" t="str">
        <f t="shared" si="60"/>
        <v>Outstanding</v>
      </c>
      <c r="O792" s="3" t="str">
        <f t="shared" si="61"/>
        <v>High Contribution &amp; Recent</v>
      </c>
      <c r="P792" s="3" t="str">
        <f t="shared" si="62"/>
        <v>Other</v>
      </c>
      <c r="Q792" s="3" t="str">
        <f t="shared" si="63"/>
        <v>Other</v>
      </c>
      <c r="R792" s="3" t="str">
        <f t="shared" si="64"/>
        <v>Not LCLS</v>
      </c>
      <c r="S792" s="3" t="str" cm="1">
        <f t="array" ref="S792">_xlfn.IFS(G792 &gt; 5000000, "Very High", G792 &gt; 1000000, "High", G792 &gt; 500000, "Medium", TRUE, "Low")</f>
        <v>Low</v>
      </c>
      <c r="T792" s="3" t="str" cm="1">
        <f t="array" ref="T792">_xlfn.IFS(B792 &gt;= 2005, "Post-2005", B792 &gt;= 2000, "2000-2004", TRUE, "Pre-2000")</f>
        <v>Post-2005</v>
      </c>
    </row>
    <row r="793" spans="1:20" x14ac:dyDescent="0.85">
      <c r="A793" s="1">
        <v>41164</v>
      </c>
      <c r="B793" t="s">
        <v>400</v>
      </c>
      <c r="C793" t="s">
        <v>1551</v>
      </c>
      <c r="D793" t="s">
        <v>1552</v>
      </c>
      <c r="E793" t="s">
        <v>42</v>
      </c>
      <c r="F793" t="s">
        <v>43</v>
      </c>
      <c r="G793" t="s">
        <v>44</v>
      </c>
      <c r="H793">
        <v>2000</v>
      </c>
      <c r="I793" s="2">
        <v>4291458.6100000003</v>
      </c>
      <c r="J793" s="2">
        <v>0</v>
      </c>
      <c r="K793" s="2">
        <v>4291458.6100000003</v>
      </c>
      <c r="L793" t="s">
        <v>18</v>
      </c>
      <c r="M793" s="3" t="b">
        <f>trust_funds5[[#This Row],[Contributions Outstanding (USD)]]=0</f>
        <v>1</v>
      </c>
      <c r="N793" s="3" t="str">
        <f t="shared" si="60"/>
        <v>Outstanding</v>
      </c>
      <c r="O793" s="3" t="str">
        <f t="shared" si="61"/>
        <v>High Contribution &amp; Recent</v>
      </c>
      <c r="P793" s="3" t="str">
        <f t="shared" si="62"/>
        <v>Other</v>
      </c>
      <c r="Q793" s="3" t="str">
        <f t="shared" si="63"/>
        <v>Other</v>
      </c>
      <c r="R793" s="3" t="str">
        <f t="shared" si="64"/>
        <v>Not LCLS</v>
      </c>
      <c r="S793" s="3" t="str" cm="1">
        <f t="array" ref="S793">_xlfn.IFS(G793 &gt; 5000000, "Very High", G793 &gt; 1000000, "High", G793 &gt; 500000, "Medium", TRUE, "Low")</f>
        <v>Very High</v>
      </c>
      <c r="T793" s="3" t="str" cm="1">
        <f t="array" ref="T793">_xlfn.IFS(B793 &gt;= 2005, "Post-2005", B793 &gt;= 2000, "2000-2004", TRUE, "Pre-2000")</f>
        <v>Post-2005</v>
      </c>
    </row>
    <row r="794" spans="1:20" x14ac:dyDescent="0.85">
      <c r="A794" s="1">
        <v>41164</v>
      </c>
      <c r="B794" t="s">
        <v>12</v>
      </c>
      <c r="C794" t="s">
        <v>1553</v>
      </c>
      <c r="D794" t="s">
        <v>1554</v>
      </c>
      <c r="E794" t="s">
        <v>62</v>
      </c>
      <c r="F794" t="s">
        <v>63</v>
      </c>
      <c r="H794">
        <v>2000</v>
      </c>
      <c r="I794" s="2">
        <v>30154.41</v>
      </c>
      <c r="J794" s="2">
        <v>0</v>
      </c>
      <c r="K794" s="2">
        <v>30154.41</v>
      </c>
      <c r="L794" t="s">
        <v>18</v>
      </c>
      <c r="M794" s="3" t="b">
        <f>trust_funds5[[#This Row],[Contributions Outstanding (USD)]]=0</f>
        <v>1</v>
      </c>
      <c r="N794" s="3" t="str">
        <f t="shared" si="60"/>
        <v>Outstanding</v>
      </c>
      <c r="O794" s="3" t="str">
        <f t="shared" si="61"/>
        <v>High Contribution &amp; Recent</v>
      </c>
      <c r="P794" s="3" t="str">
        <f t="shared" si="62"/>
        <v>Other</v>
      </c>
      <c r="Q794" s="3" t="str">
        <f t="shared" si="63"/>
        <v>Other</v>
      </c>
      <c r="R794" s="3" t="str">
        <f t="shared" si="64"/>
        <v>Not LCLS</v>
      </c>
      <c r="S794" s="3" t="str" cm="1">
        <f t="array" ref="S794">_xlfn.IFS(G794 &gt; 5000000, "Very High", G794 &gt; 1000000, "High", G794 &gt; 500000, "Medium", TRUE, "Low")</f>
        <v>Low</v>
      </c>
      <c r="T794" s="3" t="str" cm="1">
        <f t="array" ref="T794">_xlfn.IFS(B794 &gt;= 2005, "Post-2005", B794 &gt;= 2000, "2000-2004", TRUE, "Pre-2000")</f>
        <v>Post-2005</v>
      </c>
    </row>
    <row r="795" spans="1:20" x14ac:dyDescent="0.85">
      <c r="A795" s="1">
        <v>41164</v>
      </c>
      <c r="B795" t="s">
        <v>12</v>
      </c>
      <c r="C795" t="s">
        <v>1553</v>
      </c>
      <c r="D795" t="s">
        <v>1554</v>
      </c>
      <c r="E795" t="s">
        <v>62</v>
      </c>
      <c r="F795" t="s">
        <v>63</v>
      </c>
      <c r="H795">
        <v>2000</v>
      </c>
      <c r="I795" s="2">
        <v>62215.42</v>
      </c>
      <c r="J795" s="2">
        <v>0</v>
      </c>
      <c r="K795" s="2">
        <v>62215.42</v>
      </c>
      <c r="L795" t="s">
        <v>18</v>
      </c>
      <c r="M795" s="3" t="b">
        <f>trust_funds5[[#This Row],[Contributions Outstanding (USD)]]=0</f>
        <v>1</v>
      </c>
      <c r="N795" s="3" t="str">
        <f t="shared" si="60"/>
        <v>Outstanding</v>
      </c>
      <c r="O795" s="3" t="str">
        <f t="shared" si="61"/>
        <v>High Contribution &amp; Recent</v>
      </c>
      <c r="P795" s="3" t="str">
        <f t="shared" si="62"/>
        <v>Other</v>
      </c>
      <c r="Q795" s="3" t="str">
        <f t="shared" si="63"/>
        <v>Other</v>
      </c>
      <c r="R795" s="3" t="str">
        <f t="shared" si="64"/>
        <v>Not LCLS</v>
      </c>
      <c r="S795" s="3" t="str" cm="1">
        <f t="array" ref="S795">_xlfn.IFS(G795 &gt; 5000000, "Very High", G795 &gt; 1000000, "High", G795 &gt; 500000, "Medium", TRUE, "Low")</f>
        <v>Low</v>
      </c>
      <c r="T795" s="3" t="str" cm="1">
        <f t="array" ref="T795">_xlfn.IFS(B795 &gt;= 2005, "Post-2005", B795 &gt;= 2000, "2000-2004", TRUE, "Pre-2000")</f>
        <v>Post-2005</v>
      </c>
    </row>
    <row r="796" spans="1:20" x14ac:dyDescent="0.85">
      <c r="A796" s="1">
        <v>41164</v>
      </c>
      <c r="B796" t="s">
        <v>82</v>
      </c>
      <c r="C796" t="s">
        <v>1555</v>
      </c>
      <c r="D796" t="s">
        <v>1556</v>
      </c>
      <c r="E796" t="s">
        <v>15</v>
      </c>
      <c r="F796" t="s">
        <v>16</v>
      </c>
      <c r="G796" t="s">
        <v>17</v>
      </c>
      <c r="H796">
        <v>2000</v>
      </c>
      <c r="I796" s="2">
        <v>137268.37</v>
      </c>
      <c r="J796" s="2">
        <v>0</v>
      </c>
      <c r="K796" s="2">
        <v>137268.37</v>
      </c>
      <c r="L796" t="s">
        <v>18</v>
      </c>
      <c r="M796" s="3" t="b">
        <f>trust_funds5[[#This Row],[Contributions Outstanding (USD)]]=0</f>
        <v>1</v>
      </c>
      <c r="N796" s="3" t="str">
        <f t="shared" si="60"/>
        <v>Outstanding</v>
      </c>
      <c r="O796" s="3" t="str">
        <f t="shared" si="61"/>
        <v>High Contribution &amp; Recent</v>
      </c>
      <c r="P796" s="3" t="str">
        <f t="shared" si="62"/>
        <v>Other</v>
      </c>
      <c r="Q796" s="3" t="str">
        <f t="shared" si="63"/>
        <v>Other</v>
      </c>
      <c r="R796" s="3" t="str">
        <f t="shared" si="64"/>
        <v>Not LCLS</v>
      </c>
      <c r="S796" s="3" t="str" cm="1">
        <f t="array" ref="S796">_xlfn.IFS(G796 &gt; 5000000, "Very High", G796 &gt; 1000000, "High", G796 &gt; 500000, "Medium", TRUE, "Low")</f>
        <v>Very High</v>
      </c>
      <c r="T796" s="3" t="str" cm="1">
        <f t="array" ref="T796">_xlfn.IFS(B796 &gt;= 2005, "Post-2005", B796 &gt;= 2000, "2000-2004", TRUE, "Pre-2000")</f>
        <v>Post-2005</v>
      </c>
    </row>
    <row r="797" spans="1:20" x14ac:dyDescent="0.85">
      <c r="A797" s="1">
        <v>41164</v>
      </c>
      <c r="B797" t="s">
        <v>12</v>
      </c>
      <c r="C797" t="s">
        <v>1557</v>
      </c>
      <c r="D797" t="s">
        <v>1558</v>
      </c>
      <c r="E797" t="s">
        <v>102</v>
      </c>
      <c r="F797" t="s">
        <v>103</v>
      </c>
      <c r="G797" t="s">
        <v>104</v>
      </c>
      <c r="H797">
        <v>2000</v>
      </c>
      <c r="I797" s="2">
        <v>261580</v>
      </c>
      <c r="J797" s="2">
        <v>0</v>
      </c>
      <c r="K797" s="2">
        <v>261580</v>
      </c>
      <c r="L797" t="s">
        <v>18</v>
      </c>
      <c r="M797" s="3" t="b">
        <f>trust_funds5[[#This Row],[Contributions Outstanding (USD)]]=0</f>
        <v>1</v>
      </c>
      <c r="N797" s="3" t="str">
        <f t="shared" si="60"/>
        <v>Outstanding</v>
      </c>
      <c r="O797" s="3" t="str">
        <f t="shared" si="61"/>
        <v>High Contribution &amp; Recent</v>
      </c>
      <c r="P797" s="3" t="str">
        <f t="shared" si="62"/>
        <v>Other</v>
      </c>
      <c r="Q797" s="3" t="str">
        <f t="shared" si="63"/>
        <v>Other</v>
      </c>
      <c r="R797" s="3" t="str">
        <f t="shared" si="64"/>
        <v>Not LCLS</v>
      </c>
      <c r="S797" s="3" t="str" cm="1">
        <f t="array" ref="S797">_xlfn.IFS(G797 &gt; 5000000, "Very High", G797 &gt; 1000000, "High", G797 &gt; 500000, "Medium", TRUE, "Low")</f>
        <v>Very High</v>
      </c>
      <c r="T797" s="3" t="str" cm="1">
        <f t="array" ref="T797">_xlfn.IFS(B797 &gt;= 2005, "Post-2005", B797 &gt;= 2000, "2000-2004", TRUE, "Pre-2000")</f>
        <v>Post-2005</v>
      </c>
    </row>
    <row r="798" spans="1:20" x14ac:dyDescent="0.85">
      <c r="A798" s="1">
        <v>41164</v>
      </c>
      <c r="B798" t="s">
        <v>12</v>
      </c>
      <c r="C798" t="s">
        <v>1559</v>
      </c>
      <c r="D798" t="s">
        <v>1560</v>
      </c>
      <c r="E798" t="s">
        <v>1561</v>
      </c>
      <c r="F798" t="s">
        <v>1562</v>
      </c>
      <c r="G798" t="s">
        <v>1563</v>
      </c>
      <c r="H798">
        <v>2000</v>
      </c>
      <c r="I798" s="2">
        <v>200000</v>
      </c>
      <c r="J798" s="2">
        <v>0</v>
      </c>
      <c r="K798" s="2">
        <v>200000</v>
      </c>
      <c r="L798" t="s">
        <v>18</v>
      </c>
      <c r="M798" s="3" t="b">
        <f>trust_funds5[[#This Row],[Contributions Outstanding (USD)]]=0</f>
        <v>1</v>
      </c>
      <c r="N798" s="3" t="str">
        <f t="shared" si="60"/>
        <v>Outstanding</v>
      </c>
      <c r="O798" s="3" t="str">
        <f t="shared" si="61"/>
        <v>High Contribution &amp; Recent</v>
      </c>
      <c r="P798" s="3" t="str">
        <f t="shared" si="62"/>
        <v>Other</v>
      </c>
      <c r="Q798" s="3" t="str">
        <f t="shared" si="63"/>
        <v>Other</v>
      </c>
      <c r="R798" s="3" t="str">
        <f t="shared" si="64"/>
        <v>Not LCLS</v>
      </c>
      <c r="S798" s="3" t="str" cm="1">
        <f t="array" ref="S798">_xlfn.IFS(G798 &gt; 5000000, "Very High", G798 &gt; 1000000, "High", G798 &gt; 500000, "Medium", TRUE, "Low")</f>
        <v>Very High</v>
      </c>
      <c r="T798" s="3" t="str" cm="1">
        <f t="array" ref="T798">_xlfn.IFS(B798 &gt;= 2005, "Post-2005", B798 &gt;= 2000, "2000-2004", TRUE, "Pre-2000")</f>
        <v>Post-2005</v>
      </c>
    </row>
    <row r="799" spans="1:20" x14ac:dyDescent="0.85">
      <c r="A799" s="1">
        <v>41164</v>
      </c>
      <c r="B799" t="s">
        <v>751</v>
      </c>
      <c r="C799" t="s">
        <v>1564</v>
      </c>
      <c r="D799" t="s">
        <v>1565</v>
      </c>
      <c r="E799" t="s">
        <v>102</v>
      </c>
      <c r="F799" t="s">
        <v>103</v>
      </c>
      <c r="G799" t="s">
        <v>104</v>
      </c>
      <c r="H799">
        <v>2000</v>
      </c>
      <c r="I799" s="2">
        <v>2691067.5</v>
      </c>
      <c r="J799" s="2">
        <v>0</v>
      </c>
      <c r="K799" s="2">
        <v>2691067.5</v>
      </c>
      <c r="L799" t="s">
        <v>18</v>
      </c>
      <c r="M799" s="3" t="b">
        <f>trust_funds5[[#This Row],[Contributions Outstanding (USD)]]=0</f>
        <v>1</v>
      </c>
      <c r="N799" s="3" t="str">
        <f t="shared" si="60"/>
        <v>Outstanding</v>
      </c>
      <c r="O799" s="3" t="str">
        <f t="shared" si="61"/>
        <v>High Contribution &amp; Recent</v>
      </c>
      <c r="P799" s="3" t="str">
        <f t="shared" si="62"/>
        <v>Other</v>
      </c>
      <c r="Q799" s="3" t="str">
        <f t="shared" si="63"/>
        <v>Other</v>
      </c>
      <c r="R799" s="3" t="str">
        <f t="shared" si="64"/>
        <v>Not LCLS</v>
      </c>
      <c r="S799" s="3" t="str" cm="1">
        <f t="array" ref="S799">_xlfn.IFS(G799 &gt; 5000000, "Very High", G799 &gt; 1000000, "High", G799 &gt; 500000, "Medium", TRUE, "Low")</f>
        <v>Very High</v>
      </c>
      <c r="T799" s="3" t="str" cm="1">
        <f t="array" ref="T799">_xlfn.IFS(B799 &gt;= 2005, "Post-2005", B799 &gt;= 2000, "2000-2004", TRUE, "Pre-2000")</f>
        <v>Post-2005</v>
      </c>
    </row>
    <row r="800" spans="1:20" x14ac:dyDescent="0.85">
      <c r="A800" s="1">
        <v>41164</v>
      </c>
      <c r="B800" t="s">
        <v>507</v>
      </c>
      <c r="C800" t="s">
        <v>1566</v>
      </c>
      <c r="D800" t="s">
        <v>1567</v>
      </c>
      <c r="E800" t="s">
        <v>264</v>
      </c>
      <c r="F800" t="s">
        <v>265</v>
      </c>
      <c r="G800" t="s">
        <v>1350</v>
      </c>
      <c r="H800">
        <v>2000</v>
      </c>
      <c r="I800" s="2">
        <v>752390.2</v>
      </c>
      <c r="J800" s="2">
        <v>0</v>
      </c>
      <c r="K800" s="2">
        <v>752390.2</v>
      </c>
      <c r="L800" t="s">
        <v>18</v>
      </c>
      <c r="M800" s="3" t="b">
        <f>trust_funds5[[#This Row],[Contributions Outstanding (USD)]]=0</f>
        <v>1</v>
      </c>
      <c r="N800" s="3" t="str">
        <f t="shared" si="60"/>
        <v>Outstanding</v>
      </c>
      <c r="O800" s="3" t="str">
        <f t="shared" si="61"/>
        <v>High Contribution &amp; Recent</v>
      </c>
      <c r="P800" s="3" t="str">
        <f t="shared" si="62"/>
        <v>Other</v>
      </c>
      <c r="Q800" s="3" t="str">
        <f t="shared" si="63"/>
        <v>Other</v>
      </c>
      <c r="R800" s="3" t="str">
        <f t="shared" si="64"/>
        <v>Not LCLS</v>
      </c>
      <c r="S800" s="3" t="str" cm="1">
        <f t="array" ref="S800">_xlfn.IFS(G800 &gt; 5000000, "Very High", G800 &gt; 1000000, "High", G800 &gt; 500000, "Medium", TRUE, "Low")</f>
        <v>Very High</v>
      </c>
      <c r="T800" s="3" t="str" cm="1">
        <f t="array" ref="T800">_xlfn.IFS(B800 &gt;= 2005, "Post-2005", B800 &gt;= 2000, "2000-2004", TRUE, "Pre-2000")</f>
        <v>Post-2005</v>
      </c>
    </row>
    <row r="801" spans="1:20" x14ac:dyDescent="0.85">
      <c r="A801" s="1">
        <v>41164</v>
      </c>
      <c r="B801" t="s">
        <v>507</v>
      </c>
      <c r="C801" t="s">
        <v>1568</v>
      </c>
      <c r="D801" t="s">
        <v>1569</v>
      </c>
      <c r="E801" t="s">
        <v>21</v>
      </c>
      <c r="F801" t="s">
        <v>22</v>
      </c>
      <c r="G801" t="s">
        <v>23</v>
      </c>
      <c r="H801">
        <v>2000</v>
      </c>
      <c r="I801" s="2">
        <v>791743.4</v>
      </c>
      <c r="J801" s="2">
        <v>0</v>
      </c>
      <c r="K801" s="2">
        <v>791743.4</v>
      </c>
      <c r="L801" t="s">
        <v>18</v>
      </c>
      <c r="M801" s="3" t="b">
        <f>trust_funds5[[#This Row],[Contributions Outstanding (USD)]]=0</f>
        <v>1</v>
      </c>
      <c r="N801" s="3" t="str">
        <f t="shared" si="60"/>
        <v>Outstanding</v>
      </c>
      <c r="O801" s="3" t="str">
        <f t="shared" si="61"/>
        <v>High Contribution &amp; Recent</v>
      </c>
      <c r="P801" s="3" t="str">
        <f t="shared" si="62"/>
        <v>Other</v>
      </c>
      <c r="Q801" s="3" t="str">
        <f t="shared" si="63"/>
        <v>Other</v>
      </c>
      <c r="R801" s="3" t="str">
        <f t="shared" si="64"/>
        <v>Not LCLS</v>
      </c>
      <c r="S801" s="3" t="str" cm="1">
        <f t="array" ref="S801">_xlfn.IFS(G801 &gt; 5000000, "Very High", G801 &gt; 1000000, "High", G801 &gt; 500000, "Medium", TRUE, "Low")</f>
        <v>Very High</v>
      </c>
      <c r="T801" s="3" t="str" cm="1">
        <f t="array" ref="T801">_xlfn.IFS(B801 &gt;= 2005, "Post-2005", B801 &gt;= 2000, "2000-2004", TRUE, "Pre-2000")</f>
        <v>Post-2005</v>
      </c>
    </row>
    <row r="802" spans="1:20" x14ac:dyDescent="0.85">
      <c r="A802" s="1">
        <v>41164</v>
      </c>
      <c r="B802" t="s">
        <v>82</v>
      </c>
      <c r="C802" t="s">
        <v>1570</v>
      </c>
      <c r="D802" t="s">
        <v>1571</v>
      </c>
      <c r="E802" t="s">
        <v>42</v>
      </c>
      <c r="F802" t="s">
        <v>43</v>
      </c>
      <c r="G802" t="s">
        <v>44</v>
      </c>
      <c r="H802">
        <v>2000</v>
      </c>
      <c r="I802" s="2">
        <v>1975091.91</v>
      </c>
      <c r="J802" s="2">
        <v>0</v>
      </c>
      <c r="K802" s="2">
        <v>1975091.91</v>
      </c>
      <c r="L802" t="s">
        <v>18</v>
      </c>
      <c r="M802" s="3" t="b">
        <f>trust_funds5[[#This Row],[Contributions Outstanding (USD)]]=0</f>
        <v>1</v>
      </c>
      <c r="N802" s="3" t="str">
        <f t="shared" si="60"/>
        <v>Outstanding</v>
      </c>
      <c r="O802" s="3" t="str">
        <f t="shared" si="61"/>
        <v>High Contribution &amp; Recent</v>
      </c>
      <c r="P802" s="3" t="str">
        <f t="shared" si="62"/>
        <v>Other</v>
      </c>
      <c r="Q802" s="3" t="str">
        <f t="shared" si="63"/>
        <v>Other</v>
      </c>
      <c r="R802" s="3" t="str">
        <f t="shared" si="64"/>
        <v>Not LCLS</v>
      </c>
      <c r="S802" s="3" t="str" cm="1">
        <f t="array" ref="S802">_xlfn.IFS(G802 &gt; 5000000, "Very High", G802 &gt; 1000000, "High", G802 &gt; 500000, "Medium", TRUE, "Low")</f>
        <v>Very High</v>
      </c>
      <c r="T802" s="3" t="str" cm="1">
        <f t="array" ref="T802">_xlfn.IFS(B802 &gt;= 2005, "Post-2005", B802 &gt;= 2000, "2000-2004", TRUE, "Pre-2000")</f>
        <v>Post-2005</v>
      </c>
    </row>
    <row r="803" spans="1:20" x14ac:dyDescent="0.85">
      <c r="A803" s="1">
        <v>41164</v>
      </c>
      <c r="B803" t="s">
        <v>12</v>
      </c>
      <c r="C803" t="s">
        <v>1572</v>
      </c>
      <c r="D803" t="s">
        <v>1573</v>
      </c>
      <c r="E803" t="s">
        <v>119</v>
      </c>
      <c r="F803" t="s">
        <v>120</v>
      </c>
      <c r="G803" t="s">
        <v>121</v>
      </c>
      <c r="H803">
        <v>2000</v>
      </c>
      <c r="I803" s="2">
        <v>401950.45</v>
      </c>
      <c r="J803" s="2">
        <v>0</v>
      </c>
      <c r="K803" s="2">
        <v>401950.45</v>
      </c>
      <c r="L803" t="s">
        <v>18</v>
      </c>
      <c r="M803" s="3" t="b">
        <f>trust_funds5[[#This Row],[Contributions Outstanding (USD)]]=0</f>
        <v>1</v>
      </c>
      <c r="N803" s="3" t="str">
        <f t="shared" si="60"/>
        <v>Outstanding</v>
      </c>
      <c r="O803" s="3" t="str">
        <f t="shared" si="61"/>
        <v>High Contribution &amp; Recent</v>
      </c>
      <c r="P803" s="3" t="str">
        <f t="shared" si="62"/>
        <v>Other</v>
      </c>
      <c r="Q803" s="3" t="str">
        <f t="shared" si="63"/>
        <v>Other</v>
      </c>
      <c r="R803" s="3" t="str">
        <f t="shared" si="64"/>
        <v>Not LCLS</v>
      </c>
      <c r="S803" s="3" t="str" cm="1">
        <f t="array" ref="S803">_xlfn.IFS(G803 &gt; 5000000, "Very High", G803 &gt; 1000000, "High", G803 &gt; 500000, "Medium", TRUE, "Low")</f>
        <v>Very High</v>
      </c>
      <c r="T803" s="3" t="str" cm="1">
        <f t="array" ref="T803">_xlfn.IFS(B803 &gt;= 2005, "Post-2005", B803 &gt;= 2000, "2000-2004", TRUE, "Pre-2000")</f>
        <v>Post-2005</v>
      </c>
    </row>
    <row r="804" spans="1:20" x14ac:dyDescent="0.85">
      <c r="A804" s="1">
        <v>41164</v>
      </c>
      <c r="B804" t="s">
        <v>33</v>
      </c>
      <c r="C804" t="s">
        <v>1574</v>
      </c>
      <c r="D804" t="s">
        <v>1575</v>
      </c>
      <c r="E804" t="s">
        <v>21</v>
      </c>
      <c r="F804" t="s">
        <v>22</v>
      </c>
      <c r="G804" t="s">
        <v>23</v>
      </c>
      <c r="H804">
        <v>2000</v>
      </c>
      <c r="I804" s="2">
        <v>4889577.05</v>
      </c>
      <c r="J804" s="2">
        <v>0</v>
      </c>
      <c r="K804" s="2">
        <v>4889577.05</v>
      </c>
      <c r="L804" t="s">
        <v>18</v>
      </c>
      <c r="M804" s="3" t="b">
        <f>trust_funds5[[#This Row],[Contributions Outstanding (USD)]]=0</f>
        <v>1</v>
      </c>
      <c r="N804" s="3" t="str">
        <f t="shared" si="60"/>
        <v>Outstanding</v>
      </c>
      <c r="O804" s="3" t="str">
        <f t="shared" si="61"/>
        <v>High Contribution &amp; Recent</v>
      </c>
      <c r="P804" s="3" t="str">
        <f t="shared" si="62"/>
        <v>Other</v>
      </c>
      <c r="Q804" s="3" t="str">
        <f t="shared" si="63"/>
        <v>Other</v>
      </c>
      <c r="R804" s="3" t="str">
        <f t="shared" si="64"/>
        <v>Not LCLS</v>
      </c>
      <c r="S804" s="3" t="str" cm="1">
        <f t="array" ref="S804">_xlfn.IFS(G804 &gt; 5000000, "Very High", G804 &gt; 1000000, "High", G804 &gt; 500000, "Medium", TRUE, "Low")</f>
        <v>Very High</v>
      </c>
      <c r="T804" s="3" t="str" cm="1">
        <f t="array" ref="T804">_xlfn.IFS(B804 &gt;= 2005, "Post-2005", B804 &gt;= 2000, "2000-2004", TRUE, "Pre-2000")</f>
        <v>Post-2005</v>
      </c>
    </row>
    <row r="805" spans="1:20" x14ac:dyDescent="0.85">
      <c r="A805" s="1">
        <v>41164</v>
      </c>
      <c r="B805" t="s">
        <v>28</v>
      </c>
      <c r="C805" t="s">
        <v>1576</v>
      </c>
      <c r="D805" t="s">
        <v>1577</v>
      </c>
      <c r="E805" t="s">
        <v>15</v>
      </c>
      <c r="F805" t="s">
        <v>16</v>
      </c>
      <c r="G805" t="s">
        <v>17</v>
      </c>
      <c r="H805">
        <v>2000</v>
      </c>
      <c r="I805" s="2">
        <v>434157.17</v>
      </c>
      <c r="J805" s="2">
        <v>0</v>
      </c>
      <c r="K805" s="2">
        <v>434157.17</v>
      </c>
      <c r="L805" t="s">
        <v>18</v>
      </c>
      <c r="M805" s="3" t="b">
        <f>trust_funds5[[#This Row],[Contributions Outstanding (USD)]]=0</f>
        <v>1</v>
      </c>
      <c r="N805" s="3" t="str">
        <f t="shared" si="60"/>
        <v>Outstanding</v>
      </c>
      <c r="O805" s="3" t="str">
        <f t="shared" si="61"/>
        <v>High Contribution &amp; Recent</v>
      </c>
      <c r="P805" s="3" t="str">
        <f t="shared" si="62"/>
        <v>Other</v>
      </c>
      <c r="Q805" s="3" t="str">
        <f t="shared" si="63"/>
        <v>Other</v>
      </c>
      <c r="R805" s="3" t="str">
        <f t="shared" si="64"/>
        <v>Not LCLS</v>
      </c>
      <c r="S805" s="3" t="str" cm="1">
        <f t="array" ref="S805">_xlfn.IFS(G805 &gt; 5000000, "Very High", G805 &gt; 1000000, "High", G805 &gt; 500000, "Medium", TRUE, "Low")</f>
        <v>Very High</v>
      </c>
      <c r="T805" s="3" t="str" cm="1">
        <f t="array" ref="T805">_xlfn.IFS(B805 &gt;= 2005, "Post-2005", B805 &gt;= 2000, "2000-2004", TRUE, "Pre-2000")</f>
        <v>Post-2005</v>
      </c>
    </row>
    <row r="806" spans="1:20" x14ac:dyDescent="0.85">
      <c r="A806" s="1">
        <v>41164</v>
      </c>
      <c r="B806" t="s">
        <v>12</v>
      </c>
      <c r="C806" t="s">
        <v>1578</v>
      </c>
      <c r="D806" t="s">
        <v>1579</v>
      </c>
      <c r="E806" t="s">
        <v>119</v>
      </c>
      <c r="F806" t="s">
        <v>120</v>
      </c>
      <c r="G806" t="s">
        <v>121</v>
      </c>
      <c r="H806">
        <v>2000</v>
      </c>
      <c r="I806" s="2">
        <v>495882.25</v>
      </c>
      <c r="J806" s="2">
        <v>0</v>
      </c>
      <c r="K806" s="2">
        <v>495882.25</v>
      </c>
      <c r="L806" t="s">
        <v>18</v>
      </c>
      <c r="M806" s="3" t="b">
        <f>trust_funds5[[#This Row],[Contributions Outstanding (USD)]]=0</f>
        <v>1</v>
      </c>
      <c r="N806" s="3" t="str">
        <f t="shared" si="60"/>
        <v>Outstanding</v>
      </c>
      <c r="O806" s="3" t="str">
        <f t="shared" si="61"/>
        <v>High Contribution &amp; Recent</v>
      </c>
      <c r="P806" s="3" t="str">
        <f t="shared" si="62"/>
        <v>Other</v>
      </c>
      <c r="Q806" s="3" t="str">
        <f t="shared" si="63"/>
        <v>Other</v>
      </c>
      <c r="R806" s="3" t="str">
        <f t="shared" si="64"/>
        <v>Not LCLS</v>
      </c>
      <c r="S806" s="3" t="str" cm="1">
        <f t="array" ref="S806">_xlfn.IFS(G806 &gt; 5000000, "Very High", G806 &gt; 1000000, "High", G806 &gt; 500000, "Medium", TRUE, "Low")</f>
        <v>Very High</v>
      </c>
      <c r="T806" s="3" t="str" cm="1">
        <f t="array" ref="T806">_xlfn.IFS(B806 &gt;= 2005, "Post-2005", B806 &gt;= 2000, "2000-2004", TRUE, "Pre-2000")</f>
        <v>Post-2005</v>
      </c>
    </row>
    <row r="807" spans="1:20" x14ac:dyDescent="0.85">
      <c r="A807" s="1">
        <v>41164</v>
      </c>
      <c r="B807" t="s">
        <v>90</v>
      </c>
      <c r="C807" t="s">
        <v>1580</v>
      </c>
      <c r="D807" t="s">
        <v>1581</v>
      </c>
      <c r="E807" t="s">
        <v>1582</v>
      </c>
      <c r="F807" t="s">
        <v>1583</v>
      </c>
      <c r="G807" t="s">
        <v>1584</v>
      </c>
      <c r="H807">
        <v>2000</v>
      </c>
      <c r="I807" s="2">
        <v>750000</v>
      </c>
      <c r="J807" s="2">
        <v>0</v>
      </c>
      <c r="K807" s="2">
        <v>750000</v>
      </c>
      <c r="L807" t="s">
        <v>116</v>
      </c>
      <c r="M807" s="3" t="b">
        <f>trust_funds5[[#This Row],[Contributions Outstanding (USD)]]=0</f>
        <v>1</v>
      </c>
      <c r="N807" s="3" t="str">
        <f t="shared" si="60"/>
        <v>Outstanding</v>
      </c>
      <c r="O807" s="3" t="str">
        <f t="shared" si="61"/>
        <v>High Contribution &amp; Recent</v>
      </c>
      <c r="P807" s="3" t="str">
        <f t="shared" si="62"/>
        <v>Other</v>
      </c>
      <c r="Q807" s="3" t="str">
        <f t="shared" si="63"/>
        <v>Other</v>
      </c>
      <c r="R807" s="3" t="str">
        <f t="shared" si="64"/>
        <v>Not LCLS</v>
      </c>
      <c r="S807" s="3" t="str" cm="1">
        <f t="array" ref="S807">_xlfn.IFS(G807 &gt; 5000000, "Very High", G807 &gt; 1000000, "High", G807 &gt; 500000, "Medium", TRUE, "Low")</f>
        <v>Very High</v>
      </c>
      <c r="T807" s="3" t="str" cm="1">
        <f t="array" ref="T807">_xlfn.IFS(B807 &gt;= 2005, "Post-2005", B807 &gt;= 2000, "2000-2004", TRUE, "Pre-2000")</f>
        <v>Post-2005</v>
      </c>
    </row>
    <row r="808" spans="1:20" x14ac:dyDescent="0.85">
      <c r="A808" s="1">
        <v>41164</v>
      </c>
      <c r="B808" t="s">
        <v>323</v>
      </c>
      <c r="C808" t="s">
        <v>1585</v>
      </c>
      <c r="D808" t="s">
        <v>1586</v>
      </c>
      <c r="E808" t="s">
        <v>1582</v>
      </c>
      <c r="F808" t="s">
        <v>1583</v>
      </c>
      <c r="G808" t="s">
        <v>1584</v>
      </c>
      <c r="H808">
        <v>2000</v>
      </c>
      <c r="I808" s="2">
        <v>2979660</v>
      </c>
      <c r="J808" s="2">
        <v>0</v>
      </c>
      <c r="K808" s="2">
        <v>2979660</v>
      </c>
      <c r="L808" t="s">
        <v>18</v>
      </c>
      <c r="M808" s="3" t="b">
        <f>trust_funds5[[#This Row],[Contributions Outstanding (USD)]]=0</f>
        <v>1</v>
      </c>
      <c r="N808" s="3" t="str">
        <f t="shared" si="60"/>
        <v>Outstanding</v>
      </c>
      <c r="O808" s="3" t="str">
        <f t="shared" si="61"/>
        <v>High Contribution &amp; Recent</v>
      </c>
      <c r="P808" s="3" t="str">
        <f t="shared" si="62"/>
        <v>Other</v>
      </c>
      <c r="Q808" s="3" t="str">
        <f t="shared" si="63"/>
        <v>Other</v>
      </c>
      <c r="R808" s="3" t="str">
        <f t="shared" si="64"/>
        <v>Not LCLS</v>
      </c>
      <c r="S808" s="3" t="str" cm="1">
        <f t="array" ref="S808">_xlfn.IFS(G808 &gt; 5000000, "Very High", G808 &gt; 1000000, "High", G808 &gt; 500000, "Medium", TRUE, "Low")</f>
        <v>Very High</v>
      </c>
      <c r="T808" s="3" t="str" cm="1">
        <f t="array" ref="T808">_xlfn.IFS(B808 &gt;= 2005, "Post-2005", B808 &gt;= 2000, "2000-2004", TRUE, "Pre-2000")</f>
        <v>Post-2005</v>
      </c>
    </row>
    <row r="809" spans="1:20" x14ac:dyDescent="0.85">
      <c r="A809" s="1">
        <v>41164</v>
      </c>
      <c r="B809" t="s">
        <v>73</v>
      </c>
      <c r="C809" t="s">
        <v>1587</v>
      </c>
      <c r="D809" t="s">
        <v>1588</v>
      </c>
      <c r="E809" t="s">
        <v>264</v>
      </c>
      <c r="F809" t="s">
        <v>265</v>
      </c>
      <c r="G809" t="s">
        <v>266</v>
      </c>
      <c r="H809">
        <v>2000</v>
      </c>
      <c r="I809" s="2">
        <v>143267.48000000001</v>
      </c>
      <c r="J809" s="2">
        <v>0</v>
      </c>
      <c r="K809" s="2">
        <v>143267.48000000001</v>
      </c>
      <c r="L809" t="s">
        <v>18</v>
      </c>
      <c r="M809" s="3" t="b">
        <f>trust_funds5[[#This Row],[Contributions Outstanding (USD)]]=0</f>
        <v>1</v>
      </c>
      <c r="N809" s="3" t="str">
        <f t="shared" si="60"/>
        <v>Outstanding</v>
      </c>
      <c r="O809" s="3" t="str">
        <f t="shared" si="61"/>
        <v>High Contribution &amp; Recent</v>
      </c>
      <c r="P809" s="3" t="str">
        <f t="shared" si="62"/>
        <v>Other</v>
      </c>
      <c r="Q809" s="3" t="str">
        <f t="shared" si="63"/>
        <v>Other</v>
      </c>
      <c r="R809" s="3" t="str">
        <f t="shared" si="64"/>
        <v>Not LCLS</v>
      </c>
      <c r="S809" s="3" t="str" cm="1">
        <f t="array" ref="S809">_xlfn.IFS(G809 &gt; 5000000, "Very High", G809 &gt; 1000000, "High", G809 &gt; 500000, "Medium", TRUE, "Low")</f>
        <v>Very High</v>
      </c>
      <c r="T809" s="3" t="str" cm="1">
        <f t="array" ref="T809">_xlfn.IFS(B809 &gt;= 2005, "Post-2005", B809 &gt;= 2000, "2000-2004", TRUE, "Pre-2000")</f>
        <v>Post-2005</v>
      </c>
    </row>
    <row r="810" spans="1:20" x14ac:dyDescent="0.85">
      <c r="A810" s="1">
        <v>41164</v>
      </c>
      <c r="B810" t="s">
        <v>73</v>
      </c>
      <c r="C810" t="s">
        <v>1589</v>
      </c>
      <c r="D810" t="s">
        <v>1590</v>
      </c>
      <c r="E810" t="s">
        <v>264</v>
      </c>
      <c r="F810" t="s">
        <v>265</v>
      </c>
      <c r="G810" t="s">
        <v>266</v>
      </c>
      <c r="H810">
        <v>2000</v>
      </c>
      <c r="I810" s="2">
        <v>40582.06</v>
      </c>
      <c r="J810" s="2">
        <v>0</v>
      </c>
      <c r="K810" s="2">
        <v>40582.06</v>
      </c>
      <c r="L810" t="s">
        <v>18</v>
      </c>
      <c r="M810" s="3" t="b">
        <f>trust_funds5[[#This Row],[Contributions Outstanding (USD)]]=0</f>
        <v>1</v>
      </c>
      <c r="N810" s="3" t="str">
        <f t="shared" si="60"/>
        <v>Outstanding</v>
      </c>
      <c r="O810" s="3" t="str">
        <f t="shared" si="61"/>
        <v>High Contribution &amp; Recent</v>
      </c>
      <c r="P810" s="3" t="str">
        <f t="shared" si="62"/>
        <v>Other</v>
      </c>
      <c r="Q810" s="3" t="str">
        <f t="shared" si="63"/>
        <v>Other</v>
      </c>
      <c r="R810" s="3" t="str">
        <f t="shared" si="64"/>
        <v>Not LCLS</v>
      </c>
      <c r="S810" s="3" t="str" cm="1">
        <f t="array" ref="S810">_xlfn.IFS(G810 &gt; 5000000, "Very High", G810 &gt; 1000000, "High", G810 &gt; 500000, "Medium", TRUE, "Low")</f>
        <v>Very High</v>
      </c>
      <c r="T810" s="3" t="str" cm="1">
        <f t="array" ref="T810">_xlfn.IFS(B810 &gt;= 2005, "Post-2005", B810 &gt;= 2000, "2000-2004", TRUE, "Pre-2000")</f>
        <v>Post-2005</v>
      </c>
    </row>
    <row r="811" spans="1:20" x14ac:dyDescent="0.85">
      <c r="A811" s="1">
        <v>41164</v>
      </c>
      <c r="B811" t="s">
        <v>12</v>
      </c>
      <c r="C811" t="s">
        <v>1591</v>
      </c>
      <c r="D811" t="s">
        <v>1592</v>
      </c>
      <c r="E811" t="s">
        <v>264</v>
      </c>
      <c r="F811" t="s">
        <v>265</v>
      </c>
      <c r="G811" t="s">
        <v>266</v>
      </c>
      <c r="H811">
        <v>2000</v>
      </c>
      <c r="I811" s="2">
        <v>529649.53</v>
      </c>
      <c r="J811" s="2">
        <v>0</v>
      </c>
      <c r="K811" s="2">
        <v>529649.53</v>
      </c>
      <c r="L811" t="s">
        <v>18</v>
      </c>
      <c r="M811" s="3" t="b">
        <f>trust_funds5[[#This Row],[Contributions Outstanding (USD)]]=0</f>
        <v>1</v>
      </c>
      <c r="N811" s="3" t="str">
        <f t="shared" si="60"/>
        <v>Outstanding</v>
      </c>
      <c r="O811" s="3" t="str">
        <f t="shared" si="61"/>
        <v>High Contribution &amp; Recent</v>
      </c>
      <c r="P811" s="3" t="str">
        <f t="shared" si="62"/>
        <v>Other</v>
      </c>
      <c r="Q811" s="3" t="str">
        <f t="shared" si="63"/>
        <v>Other</v>
      </c>
      <c r="R811" s="3" t="str">
        <f t="shared" si="64"/>
        <v>Not LCLS</v>
      </c>
      <c r="S811" s="3" t="str" cm="1">
        <f t="array" ref="S811">_xlfn.IFS(G811 &gt; 5000000, "Very High", G811 &gt; 1000000, "High", G811 &gt; 500000, "Medium", TRUE, "Low")</f>
        <v>Very High</v>
      </c>
      <c r="T811" s="3" t="str" cm="1">
        <f t="array" ref="T811">_xlfn.IFS(B811 &gt;= 2005, "Post-2005", B811 &gt;= 2000, "2000-2004", TRUE, "Pre-2000")</f>
        <v>Post-2005</v>
      </c>
    </row>
    <row r="812" spans="1:20" x14ac:dyDescent="0.85">
      <c r="A812" s="1">
        <v>41164</v>
      </c>
      <c r="B812" t="s">
        <v>12</v>
      </c>
      <c r="C812" t="s">
        <v>1593</v>
      </c>
      <c r="D812" t="s">
        <v>1594</v>
      </c>
      <c r="E812" t="s">
        <v>264</v>
      </c>
      <c r="F812" t="s">
        <v>265</v>
      </c>
      <c r="G812" t="s">
        <v>266</v>
      </c>
      <c r="H812">
        <v>2000</v>
      </c>
      <c r="I812" s="2">
        <v>200000</v>
      </c>
      <c r="J812" s="2">
        <v>0</v>
      </c>
      <c r="K812" s="2">
        <v>200000</v>
      </c>
      <c r="L812" t="s">
        <v>18</v>
      </c>
      <c r="M812" s="3" t="b">
        <f>trust_funds5[[#This Row],[Contributions Outstanding (USD)]]=0</f>
        <v>1</v>
      </c>
      <c r="N812" s="3" t="str">
        <f t="shared" si="60"/>
        <v>Outstanding</v>
      </c>
      <c r="O812" s="3" t="str">
        <f t="shared" si="61"/>
        <v>High Contribution &amp; Recent</v>
      </c>
      <c r="P812" s="3" t="str">
        <f t="shared" si="62"/>
        <v>Other</v>
      </c>
      <c r="Q812" s="3" t="str">
        <f t="shared" si="63"/>
        <v>Other</v>
      </c>
      <c r="R812" s="3" t="str">
        <f t="shared" si="64"/>
        <v>Not LCLS</v>
      </c>
      <c r="S812" s="3" t="str" cm="1">
        <f t="array" ref="S812">_xlfn.IFS(G812 &gt; 5000000, "Very High", G812 &gt; 1000000, "High", G812 &gt; 500000, "Medium", TRUE, "Low")</f>
        <v>Very High</v>
      </c>
      <c r="T812" s="3" t="str" cm="1">
        <f t="array" ref="T812">_xlfn.IFS(B812 &gt;= 2005, "Post-2005", B812 &gt;= 2000, "2000-2004", TRUE, "Pre-2000")</f>
        <v>Post-2005</v>
      </c>
    </row>
    <row r="813" spans="1:20" x14ac:dyDescent="0.85">
      <c r="A813" s="1">
        <v>41164</v>
      </c>
      <c r="B813" t="s">
        <v>12</v>
      </c>
      <c r="C813" t="s">
        <v>1595</v>
      </c>
      <c r="D813" t="s">
        <v>1596</v>
      </c>
      <c r="E813" t="s">
        <v>264</v>
      </c>
      <c r="F813" t="s">
        <v>265</v>
      </c>
      <c r="G813" t="s">
        <v>266</v>
      </c>
      <c r="H813">
        <v>2000</v>
      </c>
      <c r="I813" s="2">
        <v>139827.48000000001</v>
      </c>
      <c r="J813" s="2">
        <v>0</v>
      </c>
      <c r="K813" s="2">
        <v>139827.48000000001</v>
      </c>
      <c r="L813" t="s">
        <v>18</v>
      </c>
      <c r="M813" s="3" t="b">
        <f>trust_funds5[[#This Row],[Contributions Outstanding (USD)]]=0</f>
        <v>1</v>
      </c>
      <c r="N813" s="3" t="str">
        <f t="shared" si="60"/>
        <v>Outstanding</v>
      </c>
      <c r="O813" s="3" t="str">
        <f t="shared" si="61"/>
        <v>High Contribution &amp; Recent</v>
      </c>
      <c r="P813" s="3" t="str">
        <f t="shared" si="62"/>
        <v>Other</v>
      </c>
      <c r="Q813" s="3" t="str">
        <f t="shared" si="63"/>
        <v>Other</v>
      </c>
      <c r="R813" s="3" t="str">
        <f t="shared" si="64"/>
        <v>Not LCLS</v>
      </c>
      <c r="S813" s="3" t="str" cm="1">
        <f t="array" ref="S813">_xlfn.IFS(G813 &gt; 5000000, "Very High", G813 &gt; 1000000, "High", G813 &gt; 500000, "Medium", TRUE, "Low")</f>
        <v>Very High</v>
      </c>
      <c r="T813" s="3" t="str" cm="1">
        <f t="array" ref="T813">_xlfn.IFS(B813 &gt;= 2005, "Post-2005", B813 &gt;= 2000, "2000-2004", TRUE, "Pre-2000")</f>
        <v>Post-2005</v>
      </c>
    </row>
    <row r="814" spans="1:20" x14ac:dyDescent="0.85">
      <c r="A814" s="1">
        <v>41164</v>
      </c>
      <c r="B814" t="s">
        <v>12</v>
      </c>
      <c r="C814" t="s">
        <v>1597</v>
      </c>
      <c r="D814" t="s">
        <v>1598</v>
      </c>
      <c r="E814" t="s">
        <v>119</v>
      </c>
      <c r="F814" t="s">
        <v>120</v>
      </c>
      <c r="G814" t="s">
        <v>121</v>
      </c>
      <c r="H814">
        <v>2000</v>
      </c>
      <c r="I814" s="2">
        <v>2350364.7200000002</v>
      </c>
      <c r="J814" s="2">
        <v>0</v>
      </c>
      <c r="K814" s="2">
        <v>2350364.7200000002</v>
      </c>
      <c r="L814" t="s">
        <v>18</v>
      </c>
      <c r="M814" s="3" t="b">
        <f>trust_funds5[[#This Row],[Contributions Outstanding (USD)]]=0</f>
        <v>1</v>
      </c>
      <c r="N814" s="3" t="str">
        <f t="shared" si="60"/>
        <v>Outstanding</v>
      </c>
      <c r="O814" s="3" t="str">
        <f t="shared" si="61"/>
        <v>High Contribution &amp; Recent</v>
      </c>
      <c r="P814" s="3" t="str">
        <f t="shared" si="62"/>
        <v>Other</v>
      </c>
      <c r="Q814" s="3" t="str">
        <f t="shared" si="63"/>
        <v>Other</v>
      </c>
      <c r="R814" s="3" t="str">
        <f t="shared" si="64"/>
        <v>Not LCLS</v>
      </c>
      <c r="S814" s="3" t="str" cm="1">
        <f t="array" ref="S814">_xlfn.IFS(G814 &gt; 5000000, "Very High", G814 &gt; 1000000, "High", G814 &gt; 500000, "Medium", TRUE, "Low")</f>
        <v>Very High</v>
      </c>
      <c r="T814" s="3" t="str" cm="1">
        <f t="array" ref="T814">_xlfn.IFS(B814 &gt;= 2005, "Post-2005", B814 &gt;= 2000, "2000-2004", TRUE, "Pre-2000")</f>
        <v>Post-2005</v>
      </c>
    </row>
    <row r="815" spans="1:20" x14ac:dyDescent="0.85">
      <c r="A815" s="1">
        <v>41164</v>
      </c>
      <c r="B815" t="s">
        <v>12</v>
      </c>
      <c r="C815" t="s">
        <v>1599</v>
      </c>
      <c r="D815" t="s">
        <v>1600</v>
      </c>
      <c r="E815" t="s">
        <v>15</v>
      </c>
      <c r="F815" t="s">
        <v>16</v>
      </c>
      <c r="G815" t="s">
        <v>17</v>
      </c>
      <c r="H815">
        <v>2000</v>
      </c>
      <c r="I815" s="2">
        <v>6330.4</v>
      </c>
      <c r="J815" s="2">
        <v>0</v>
      </c>
      <c r="K815" s="2">
        <v>6330.4</v>
      </c>
      <c r="L815" t="s">
        <v>18</v>
      </c>
      <c r="M815" s="3" t="b">
        <f>trust_funds5[[#This Row],[Contributions Outstanding (USD)]]=0</f>
        <v>1</v>
      </c>
      <c r="N815" s="3" t="str">
        <f t="shared" si="60"/>
        <v>Outstanding</v>
      </c>
      <c r="O815" s="3" t="str">
        <f t="shared" si="61"/>
        <v>High Contribution &amp; Recent</v>
      </c>
      <c r="P815" s="3" t="str">
        <f t="shared" si="62"/>
        <v>Other</v>
      </c>
      <c r="Q815" s="3" t="str">
        <f t="shared" si="63"/>
        <v>Other</v>
      </c>
      <c r="R815" s="3" t="str">
        <f t="shared" si="64"/>
        <v>Not LCLS</v>
      </c>
      <c r="S815" s="3" t="str" cm="1">
        <f t="array" ref="S815">_xlfn.IFS(G815 &gt; 5000000, "Very High", G815 &gt; 1000000, "High", G815 &gt; 500000, "Medium", TRUE, "Low")</f>
        <v>Very High</v>
      </c>
      <c r="T815" s="3" t="str" cm="1">
        <f t="array" ref="T815">_xlfn.IFS(B815 &gt;= 2005, "Post-2005", B815 &gt;= 2000, "2000-2004", TRUE, "Pre-2000")</f>
        <v>Post-2005</v>
      </c>
    </row>
    <row r="816" spans="1:20" x14ac:dyDescent="0.85">
      <c r="A816" s="1">
        <v>41164</v>
      </c>
      <c r="B816" t="s">
        <v>700</v>
      </c>
      <c r="C816" t="s">
        <v>1601</v>
      </c>
      <c r="D816" t="s">
        <v>1602</v>
      </c>
      <c r="E816" t="s">
        <v>113</v>
      </c>
      <c r="F816" t="s">
        <v>114</v>
      </c>
      <c r="G816" t="s">
        <v>115</v>
      </c>
      <c r="H816">
        <v>2000</v>
      </c>
      <c r="I816" s="2">
        <v>5440000</v>
      </c>
      <c r="J816" s="2">
        <v>0</v>
      </c>
      <c r="K816" s="2">
        <v>5440000</v>
      </c>
      <c r="L816" t="s">
        <v>18</v>
      </c>
      <c r="M816" s="3" t="b">
        <f>trust_funds5[[#This Row],[Contributions Outstanding (USD)]]=0</f>
        <v>1</v>
      </c>
      <c r="N816" s="3" t="str">
        <f t="shared" si="60"/>
        <v>Outstanding</v>
      </c>
      <c r="O816" s="3" t="str">
        <f t="shared" si="61"/>
        <v>High Contribution &amp; Recent</v>
      </c>
      <c r="P816" s="3" t="str">
        <f t="shared" si="62"/>
        <v>Other</v>
      </c>
      <c r="Q816" s="3" t="str">
        <f t="shared" si="63"/>
        <v>Other</v>
      </c>
      <c r="R816" s="3" t="str">
        <f t="shared" si="64"/>
        <v>Not LCLS</v>
      </c>
      <c r="S816" s="3" t="str" cm="1">
        <f t="array" ref="S816">_xlfn.IFS(G816 &gt; 5000000, "Very High", G816 &gt; 1000000, "High", G816 &gt; 500000, "Medium", TRUE, "Low")</f>
        <v>Very High</v>
      </c>
      <c r="T816" s="3" t="str" cm="1">
        <f t="array" ref="T816">_xlfn.IFS(B816 &gt;= 2005, "Post-2005", B816 &gt;= 2000, "2000-2004", TRUE, "Pre-2000")</f>
        <v>Post-2005</v>
      </c>
    </row>
    <row r="817" spans="1:20" x14ac:dyDescent="0.85">
      <c r="A817" s="1">
        <v>41164</v>
      </c>
      <c r="B817" t="s">
        <v>33</v>
      </c>
      <c r="C817" t="s">
        <v>1603</v>
      </c>
      <c r="D817" t="s">
        <v>1604</v>
      </c>
      <c r="E817" t="s">
        <v>62</v>
      </c>
      <c r="F817" t="s">
        <v>63</v>
      </c>
      <c r="H817">
        <v>2000</v>
      </c>
      <c r="I817" s="2">
        <v>1019263.72</v>
      </c>
      <c r="J817" s="2">
        <v>0</v>
      </c>
      <c r="K817" s="2">
        <v>1019263.72</v>
      </c>
      <c r="L817" t="s">
        <v>18</v>
      </c>
      <c r="M817" s="3" t="b">
        <f>trust_funds5[[#This Row],[Contributions Outstanding (USD)]]=0</f>
        <v>1</v>
      </c>
      <c r="N817" s="3" t="str">
        <f t="shared" si="60"/>
        <v>Outstanding</v>
      </c>
      <c r="O817" s="3" t="str">
        <f t="shared" si="61"/>
        <v>High Contribution &amp; Recent</v>
      </c>
      <c r="P817" s="3" t="str">
        <f t="shared" si="62"/>
        <v>Other</v>
      </c>
      <c r="Q817" s="3" t="str">
        <f t="shared" si="63"/>
        <v>Other</v>
      </c>
      <c r="R817" s="3" t="str">
        <f t="shared" si="64"/>
        <v>Not LCLS</v>
      </c>
      <c r="S817" s="3" t="str" cm="1">
        <f t="array" ref="S817">_xlfn.IFS(G817 &gt; 5000000, "Very High", G817 &gt; 1000000, "High", G817 &gt; 500000, "Medium", TRUE, "Low")</f>
        <v>Low</v>
      </c>
      <c r="T817" s="3" t="str" cm="1">
        <f t="array" ref="T817">_xlfn.IFS(B817 &gt;= 2005, "Post-2005", B817 &gt;= 2000, "2000-2004", TRUE, "Pre-2000")</f>
        <v>Post-2005</v>
      </c>
    </row>
    <row r="818" spans="1:20" x14ac:dyDescent="0.85">
      <c r="A818" s="1">
        <v>41164</v>
      </c>
      <c r="B818" t="s">
        <v>33</v>
      </c>
      <c r="C818" t="s">
        <v>1603</v>
      </c>
      <c r="D818" t="s">
        <v>1604</v>
      </c>
      <c r="E818" t="s">
        <v>62</v>
      </c>
      <c r="F818" t="s">
        <v>63</v>
      </c>
      <c r="H818">
        <v>2000</v>
      </c>
      <c r="I818" s="2">
        <v>15473701.449999999</v>
      </c>
      <c r="J818" s="2">
        <v>0</v>
      </c>
      <c r="K818" s="2">
        <v>15473701.449999999</v>
      </c>
      <c r="L818" t="s">
        <v>18</v>
      </c>
      <c r="M818" s="3" t="b">
        <f>trust_funds5[[#This Row],[Contributions Outstanding (USD)]]=0</f>
        <v>1</v>
      </c>
      <c r="N818" s="3" t="str">
        <f t="shared" si="60"/>
        <v>Outstanding</v>
      </c>
      <c r="O818" s="3" t="str">
        <f t="shared" si="61"/>
        <v>High Contribution &amp; Recent</v>
      </c>
      <c r="P818" s="3" t="str">
        <f t="shared" si="62"/>
        <v>Other</v>
      </c>
      <c r="Q818" s="3" t="str">
        <f t="shared" si="63"/>
        <v>Other</v>
      </c>
      <c r="R818" s="3" t="str">
        <f t="shared" si="64"/>
        <v>Not LCLS</v>
      </c>
      <c r="S818" s="3" t="str" cm="1">
        <f t="array" ref="S818">_xlfn.IFS(G818 &gt; 5000000, "Very High", G818 &gt; 1000000, "High", G818 &gt; 500000, "Medium", TRUE, "Low")</f>
        <v>Low</v>
      </c>
      <c r="T818" s="3" t="str" cm="1">
        <f t="array" ref="T818">_xlfn.IFS(B818 &gt;= 2005, "Post-2005", B818 &gt;= 2000, "2000-2004", TRUE, "Pre-2000")</f>
        <v>Post-2005</v>
      </c>
    </row>
    <row r="819" spans="1:20" x14ac:dyDescent="0.85">
      <c r="A819" s="1">
        <v>41164</v>
      </c>
      <c r="B819" t="s">
        <v>33</v>
      </c>
      <c r="C819" t="s">
        <v>1605</v>
      </c>
      <c r="D819" t="s">
        <v>1606</v>
      </c>
      <c r="E819" t="s">
        <v>21</v>
      </c>
      <c r="F819" t="s">
        <v>22</v>
      </c>
      <c r="G819" t="s">
        <v>23</v>
      </c>
      <c r="H819">
        <v>2000</v>
      </c>
      <c r="I819" s="2">
        <v>1000000</v>
      </c>
      <c r="J819" s="2">
        <v>0</v>
      </c>
      <c r="K819" s="2">
        <v>1000000</v>
      </c>
      <c r="L819" t="s">
        <v>18</v>
      </c>
      <c r="M819" s="3" t="b">
        <f>trust_funds5[[#This Row],[Contributions Outstanding (USD)]]=0</f>
        <v>1</v>
      </c>
      <c r="N819" s="3" t="str">
        <f t="shared" si="60"/>
        <v>Outstanding</v>
      </c>
      <c r="O819" s="3" t="str">
        <f t="shared" si="61"/>
        <v>High Contribution &amp; Recent</v>
      </c>
      <c r="P819" s="3" t="str">
        <f t="shared" si="62"/>
        <v>Other</v>
      </c>
      <c r="Q819" s="3" t="str">
        <f t="shared" si="63"/>
        <v>Other</v>
      </c>
      <c r="R819" s="3" t="str">
        <f t="shared" si="64"/>
        <v>Not LCLS</v>
      </c>
      <c r="S819" s="3" t="str" cm="1">
        <f t="array" ref="S819">_xlfn.IFS(G819 &gt; 5000000, "Very High", G819 &gt; 1000000, "High", G819 &gt; 500000, "Medium", TRUE, "Low")</f>
        <v>Very High</v>
      </c>
      <c r="T819" s="3" t="str" cm="1">
        <f t="array" ref="T819">_xlfn.IFS(B819 &gt;= 2005, "Post-2005", B819 &gt;= 2000, "2000-2004", TRUE, "Pre-2000")</f>
        <v>Post-2005</v>
      </c>
    </row>
    <row r="820" spans="1:20" x14ac:dyDescent="0.85">
      <c r="A820" s="1">
        <v>41164</v>
      </c>
      <c r="B820" t="s">
        <v>12</v>
      </c>
      <c r="C820" t="s">
        <v>1607</v>
      </c>
      <c r="D820" t="s">
        <v>1608</v>
      </c>
      <c r="E820" t="s">
        <v>200</v>
      </c>
      <c r="F820" t="s">
        <v>201</v>
      </c>
      <c r="G820" t="s">
        <v>202</v>
      </c>
      <c r="H820">
        <v>2000</v>
      </c>
      <c r="I820" s="2">
        <v>3000000</v>
      </c>
      <c r="J820" s="2">
        <v>0</v>
      </c>
      <c r="K820" s="2">
        <v>3000000</v>
      </c>
      <c r="L820" t="s">
        <v>18</v>
      </c>
      <c r="M820" s="3" t="b">
        <f>trust_funds5[[#This Row],[Contributions Outstanding (USD)]]=0</f>
        <v>1</v>
      </c>
      <c r="N820" s="3" t="str">
        <f t="shared" si="60"/>
        <v>Outstanding</v>
      </c>
      <c r="O820" s="3" t="str">
        <f t="shared" si="61"/>
        <v>High Contribution &amp; Recent</v>
      </c>
      <c r="P820" s="3" t="str">
        <f t="shared" si="62"/>
        <v>Other</v>
      </c>
      <c r="Q820" s="3" t="str">
        <f t="shared" si="63"/>
        <v>Other</v>
      </c>
      <c r="R820" s="3" t="str">
        <f t="shared" si="64"/>
        <v>Not LCLS</v>
      </c>
      <c r="S820" s="3" t="str" cm="1">
        <f t="array" ref="S820">_xlfn.IFS(G820 &gt; 5000000, "Very High", G820 &gt; 1000000, "High", G820 &gt; 500000, "Medium", TRUE, "Low")</f>
        <v>Very High</v>
      </c>
      <c r="T820" s="3" t="str" cm="1">
        <f t="array" ref="T820">_xlfn.IFS(B820 &gt;= 2005, "Post-2005", B820 &gt;= 2000, "2000-2004", TRUE, "Pre-2000")</f>
        <v>Post-2005</v>
      </c>
    </row>
    <row r="821" spans="1:20" x14ac:dyDescent="0.85">
      <c r="A821" s="1">
        <v>41164</v>
      </c>
      <c r="B821" t="s">
        <v>12</v>
      </c>
      <c r="C821" t="s">
        <v>1609</v>
      </c>
      <c r="D821" t="s">
        <v>1610</v>
      </c>
      <c r="E821" t="s">
        <v>42</v>
      </c>
      <c r="F821" t="s">
        <v>43</v>
      </c>
      <c r="G821" t="s">
        <v>44</v>
      </c>
      <c r="H821">
        <v>2000</v>
      </c>
      <c r="I821" s="2">
        <v>1351954.59</v>
      </c>
      <c r="J821" s="2">
        <v>0</v>
      </c>
      <c r="K821" s="2">
        <v>1351954.59</v>
      </c>
      <c r="L821" t="s">
        <v>18</v>
      </c>
      <c r="M821" s="3" t="b">
        <f>trust_funds5[[#This Row],[Contributions Outstanding (USD)]]=0</f>
        <v>1</v>
      </c>
      <c r="N821" s="3" t="str">
        <f t="shared" si="60"/>
        <v>Outstanding</v>
      </c>
      <c r="O821" s="3" t="str">
        <f t="shared" si="61"/>
        <v>High Contribution &amp; Recent</v>
      </c>
      <c r="P821" s="3" t="str">
        <f t="shared" si="62"/>
        <v>Other</v>
      </c>
      <c r="Q821" s="3" t="str">
        <f t="shared" si="63"/>
        <v>Other</v>
      </c>
      <c r="R821" s="3" t="str">
        <f t="shared" si="64"/>
        <v>Not LCLS</v>
      </c>
      <c r="S821" s="3" t="str" cm="1">
        <f t="array" ref="S821">_xlfn.IFS(G821 &gt; 5000000, "Very High", G821 &gt; 1000000, "High", G821 &gt; 500000, "Medium", TRUE, "Low")</f>
        <v>Very High</v>
      </c>
      <c r="T821" s="3" t="str" cm="1">
        <f t="array" ref="T821">_xlfn.IFS(B821 &gt;= 2005, "Post-2005", B821 &gt;= 2000, "2000-2004", TRUE, "Pre-2000")</f>
        <v>Post-2005</v>
      </c>
    </row>
    <row r="822" spans="1:20" x14ac:dyDescent="0.85">
      <c r="A822" s="1">
        <v>41164</v>
      </c>
      <c r="B822" t="s">
        <v>12</v>
      </c>
      <c r="C822" t="s">
        <v>1611</v>
      </c>
      <c r="D822" t="s">
        <v>1612</v>
      </c>
      <c r="E822" t="s">
        <v>15</v>
      </c>
      <c r="F822" t="s">
        <v>16</v>
      </c>
      <c r="G822" t="s">
        <v>17</v>
      </c>
      <c r="H822">
        <v>2000</v>
      </c>
      <c r="I822" s="2">
        <v>729882.47</v>
      </c>
      <c r="J822" s="2">
        <v>0</v>
      </c>
      <c r="K822" s="2">
        <v>729882.47</v>
      </c>
      <c r="L822" t="s">
        <v>18</v>
      </c>
      <c r="M822" s="3" t="b">
        <f>trust_funds5[[#This Row],[Contributions Outstanding (USD)]]=0</f>
        <v>1</v>
      </c>
      <c r="N822" s="3" t="str">
        <f t="shared" si="60"/>
        <v>Outstanding</v>
      </c>
      <c r="O822" s="3" t="str">
        <f t="shared" si="61"/>
        <v>High Contribution &amp; Recent</v>
      </c>
      <c r="P822" s="3" t="str">
        <f t="shared" si="62"/>
        <v>Other</v>
      </c>
      <c r="Q822" s="3" t="str">
        <f t="shared" si="63"/>
        <v>Other</v>
      </c>
      <c r="R822" s="3" t="str">
        <f t="shared" si="64"/>
        <v>Not LCLS</v>
      </c>
      <c r="S822" s="3" t="str" cm="1">
        <f t="array" ref="S822">_xlfn.IFS(G822 &gt; 5000000, "Very High", G822 &gt; 1000000, "High", G822 &gt; 500000, "Medium", TRUE, "Low")</f>
        <v>Very High</v>
      </c>
      <c r="T822" s="3" t="str" cm="1">
        <f t="array" ref="T822">_xlfn.IFS(B822 &gt;= 2005, "Post-2005", B822 &gt;= 2000, "2000-2004", TRUE, "Pre-2000")</f>
        <v>Post-2005</v>
      </c>
    </row>
    <row r="823" spans="1:20" x14ac:dyDescent="0.85">
      <c r="A823" s="1">
        <v>41164</v>
      </c>
      <c r="B823" t="s">
        <v>12</v>
      </c>
      <c r="C823" t="s">
        <v>1611</v>
      </c>
      <c r="D823" t="s">
        <v>1612</v>
      </c>
      <c r="E823" t="s">
        <v>264</v>
      </c>
      <c r="F823" t="s">
        <v>265</v>
      </c>
      <c r="G823" t="s">
        <v>1613</v>
      </c>
      <c r="H823">
        <v>2000</v>
      </c>
      <c r="I823" s="2">
        <v>537613.92000000004</v>
      </c>
      <c r="J823" s="2">
        <v>0</v>
      </c>
      <c r="K823" s="2">
        <v>537613.92000000004</v>
      </c>
      <c r="L823" t="s">
        <v>18</v>
      </c>
      <c r="M823" s="3" t="b">
        <f>trust_funds5[[#This Row],[Contributions Outstanding (USD)]]=0</f>
        <v>1</v>
      </c>
      <c r="N823" s="3" t="str">
        <f t="shared" si="60"/>
        <v>Outstanding</v>
      </c>
      <c r="O823" s="3" t="str">
        <f t="shared" si="61"/>
        <v>High Contribution &amp; Recent</v>
      </c>
      <c r="P823" s="3" t="str">
        <f t="shared" si="62"/>
        <v>Other</v>
      </c>
      <c r="Q823" s="3" t="str">
        <f t="shared" si="63"/>
        <v>Other</v>
      </c>
      <c r="R823" s="3" t="str">
        <f t="shared" si="64"/>
        <v>Not LCLS</v>
      </c>
      <c r="S823" s="3" t="str" cm="1">
        <f t="array" ref="S823">_xlfn.IFS(G823 &gt; 5000000, "Very High", G823 &gt; 1000000, "High", G823 &gt; 500000, "Medium", TRUE, "Low")</f>
        <v>Very High</v>
      </c>
      <c r="T823" s="3" t="str" cm="1">
        <f t="array" ref="T823">_xlfn.IFS(B823 &gt;= 2005, "Post-2005", B823 &gt;= 2000, "2000-2004", TRUE, "Pre-2000")</f>
        <v>Post-2005</v>
      </c>
    </row>
    <row r="824" spans="1:20" x14ac:dyDescent="0.85">
      <c r="A824" s="1">
        <v>41164</v>
      </c>
      <c r="B824" t="s">
        <v>12</v>
      </c>
      <c r="C824" t="s">
        <v>1611</v>
      </c>
      <c r="D824" t="s">
        <v>1612</v>
      </c>
      <c r="E824" t="s">
        <v>102</v>
      </c>
      <c r="F824" t="s">
        <v>103</v>
      </c>
      <c r="G824" t="s">
        <v>104</v>
      </c>
      <c r="H824">
        <v>2000</v>
      </c>
      <c r="I824" s="2">
        <v>906355</v>
      </c>
      <c r="J824" s="2">
        <v>0</v>
      </c>
      <c r="K824" s="2">
        <v>906355</v>
      </c>
      <c r="L824" t="s">
        <v>18</v>
      </c>
      <c r="M824" s="3" t="b">
        <f>trust_funds5[[#This Row],[Contributions Outstanding (USD)]]=0</f>
        <v>1</v>
      </c>
      <c r="N824" s="3" t="str">
        <f t="shared" si="60"/>
        <v>Outstanding</v>
      </c>
      <c r="O824" s="3" t="str">
        <f t="shared" si="61"/>
        <v>High Contribution &amp; Recent</v>
      </c>
      <c r="P824" s="3" t="str">
        <f t="shared" si="62"/>
        <v>Other</v>
      </c>
      <c r="Q824" s="3" t="str">
        <f t="shared" si="63"/>
        <v>Other</v>
      </c>
      <c r="R824" s="3" t="str">
        <f t="shared" si="64"/>
        <v>Not LCLS</v>
      </c>
      <c r="S824" s="3" t="str" cm="1">
        <f t="array" ref="S824">_xlfn.IFS(G824 &gt; 5000000, "Very High", G824 &gt; 1000000, "High", G824 &gt; 500000, "Medium", TRUE, "Low")</f>
        <v>Very High</v>
      </c>
      <c r="T824" s="3" t="str" cm="1">
        <f t="array" ref="T824">_xlfn.IFS(B824 &gt;= 2005, "Post-2005", B824 &gt;= 2000, "2000-2004", TRUE, "Pre-2000")</f>
        <v>Post-2005</v>
      </c>
    </row>
    <row r="825" spans="1:20" x14ac:dyDescent="0.85">
      <c r="A825" s="1">
        <v>41164</v>
      </c>
      <c r="B825" t="s">
        <v>12</v>
      </c>
      <c r="C825" t="s">
        <v>1611</v>
      </c>
      <c r="D825" t="s">
        <v>1612</v>
      </c>
      <c r="E825" t="s">
        <v>119</v>
      </c>
      <c r="F825" t="s">
        <v>120</v>
      </c>
      <c r="G825" t="s">
        <v>121</v>
      </c>
      <c r="H825">
        <v>2000</v>
      </c>
      <c r="I825" s="2">
        <v>402265.5</v>
      </c>
      <c r="J825" s="2">
        <v>0</v>
      </c>
      <c r="K825" s="2">
        <v>402265.5</v>
      </c>
      <c r="L825" t="s">
        <v>18</v>
      </c>
      <c r="M825" s="3" t="b">
        <f>trust_funds5[[#This Row],[Contributions Outstanding (USD)]]=0</f>
        <v>1</v>
      </c>
      <c r="N825" s="3" t="str">
        <f t="shared" si="60"/>
        <v>Outstanding</v>
      </c>
      <c r="O825" s="3" t="str">
        <f t="shared" si="61"/>
        <v>High Contribution &amp; Recent</v>
      </c>
      <c r="P825" s="3" t="str">
        <f t="shared" si="62"/>
        <v>Other</v>
      </c>
      <c r="Q825" s="3" t="str">
        <f t="shared" si="63"/>
        <v>Other</v>
      </c>
      <c r="R825" s="3" t="str">
        <f t="shared" si="64"/>
        <v>Not LCLS</v>
      </c>
      <c r="S825" s="3" t="str" cm="1">
        <f t="array" ref="S825">_xlfn.IFS(G825 &gt; 5000000, "Very High", G825 &gt; 1000000, "High", G825 &gt; 500000, "Medium", TRUE, "Low")</f>
        <v>Very High</v>
      </c>
      <c r="T825" s="3" t="str" cm="1">
        <f t="array" ref="T825">_xlfn.IFS(B825 &gt;= 2005, "Post-2005", B825 &gt;= 2000, "2000-2004", TRUE, "Pre-2000")</f>
        <v>Post-2005</v>
      </c>
    </row>
    <row r="826" spans="1:20" x14ac:dyDescent="0.85">
      <c r="A826" s="1">
        <v>41164</v>
      </c>
      <c r="B826" t="s">
        <v>12</v>
      </c>
      <c r="C826" t="s">
        <v>1611</v>
      </c>
      <c r="D826" t="s">
        <v>1612</v>
      </c>
      <c r="E826" t="s">
        <v>21</v>
      </c>
      <c r="F826" t="s">
        <v>22</v>
      </c>
      <c r="G826" t="s">
        <v>23</v>
      </c>
      <c r="H826">
        <v>2000</v>
      </c>
      <c r="I826" s="2">
        <v>860724.54</v>
      </c>
      <c r="J826" s="2">
        <v>0</v>
      </c>
      <c r="K826" s="2">
        <v>860724.54</v>
      </c>
      <c r="L826" t="s">
        <v>18</v>
      </c>
      <c r="M826" s="3" t="b">
        <f>trust_funds5[[#This Row],[Contributions Outstanding (USD)]]=0</f>
        <v>1</v>
      </c>
      <c r="N826" s="3" t="str">
        <f t="shared" si="60"/>
        <v>Outstanding</v>
      </c>
      <c r="O826" s="3" t="str">
        <f t="shared" si="61"/>
        <v>High Contribution &amp; Recent</v>
      </c>
      <c r="P826" s="3" t="str">
        <f t="shared" si="62"/>
        <v>Other</v>
      </c>
      <c r="Q826" s="3" t="str">
        <f t="shared" si="63"/>
        <v>Other</v>
      </c>
      <c r="R826" s="3" t="str">
        <f t="shared" si="64"/>
        <v>Not LCLS</v>
      </c>
      <c r="S826" s="3" t="str" cm="1">
        <f t="array" ref="S826">_xlfn.IFS(G826 &gt; 5000000, "Very High", G826 &gt; 1000000, "High", G826 &gt; 500000, "Medium", TRUE, "Low")</f>
        <v>Very High</v>
      </c>
      <c r="T826" s="3" t="str" cm="1">
        <f t="array" ref="T826">_xlfn.IFS(B826 &gt;= 2005, "Post-2005", B826 &gt;= 2000, "2000-2004", TRUE, "Pre-2000")</f>
        <v>Post-2005</v>
      </c>
    </row>
    <row r="827" spans="1:20" x14ac:dyDescent="0.85">
      <c r="A827" s="1">
        <v>41164</v>
      </c>
      <c r="B827" t="s">
        <v>12</v>
      </c>
      <c r="C827" t="s">
        <v>1614</v>
      </c>
      <c r="D827" t="s">
        <v>1615</v>
      </c>
      <c r="E827" t="s">
        <v>21</v>
      </c>
      <c r="F827" t="s">
        <v>22</v>
      </c>
      <c r="G827" t="s">
        <v>23</v>
      </c>
      <c r="H827">
        <v>2000</v>
      </c>
      <c r="I827" s="2">
        <v>41109253.039999999</v>
      </c>
      <c r="J827" s="2">
        <v>0</v>
      </c>
      <c r="K827" s="2">
        <v>41109253.039999999</v>
      </c>
      <c r="L827" t="s">
        <v>18</v>
      </c>
      <c r="M827" s="3" t="b">
        <f>trust_funds5[[#This Row],[Contributions Outstanding (USD)]]=0</f>
        <v>1</v>
      </c>
      <c r="N827" s="3" t="str">
        <f t="shared" si="60"/>
        <v>Outstanding</v>
      </c>
      <c r="O827" s="3" t="str">
        <f t="shared" si="61"/>
        <v>High Contribution &amp; Recent</v>
      </c>
      <c r="P827" s="3" t="str">
        <f t="shared" si="62"/>
        <v>Other</v>
      </c>
      <c r="Q827" s="3" t="str">
        <f t="shared" si="63"/>
        <v>Other</v>
      </c>
      <c r="R827" s="3" t="str">
        <f t="shared" si="64"/>
        <v>Not LCLS</v>
      </c>
      <c r="S827" s="3" t="str" cm="1">
        <f t="array" ref="S827">_xlfn.IFS(G827 &gt; 5000000, "Very High", G827 &gt; 1000000, "High", G827 &gt; 500000, "Medium", TRUE, "Low")</f>
        <v>Very High</v>
      </c>
      <c r="T827" s="3" t="str" cm="1">
        <f t="array" ref="T827">_xlfn.IFS(B827 &gt;= 2005, "Post-2005", B827 &gt;= 2000, "2000-2004", TRUE, "Pre-2000")</f>
        <v>Post-2005</v>
      </c>
    </row>
    <row r="828" spans="1:20" x14ac:dyDescent="0.85">
      <c r="A828" s="1">
        <v>41164</v>
      </c>
      <c r="B828" t="s">
        <v>12</v>
      </c>
      <c r="C828" t="s">
        <v>1616</v>
      </c>
      <c r="D828" t="s">
        <v>1617</v>
      </c>
      <c r="E828" t="s">
        <v>235</v>
      </c>
      <c r="F828" t="s">
        <v>236</v>
      </c>
      <c r="G828" t="s">
        <v>237</v>
      </c>
      <c r="H828">
        <v>2000</v>
      </c>
      <c r="I828" s="2">
        <v>2130080.59</v>
      </c>
      <c r="J828" s="2">
        <v>0</v>
      </c>
      <c r="K828" s="2">
        <v>2130080.59</v>
      </c>
      <c r="L828" t="s">
        <v>18</v>
      </c>
      <c r="M828" s="3" t="b">
        <f>trust_funds5[[#This Row],[Contributions Outstanding (USD)]]=0</f>
        <v>1</v>
      </c>
      <c r="N828" s="3" t="str">
        <f t="shared" si="60"/>
        <v>Outstanding</v>
      </c>
      <c r="O828" s="3" t="str">
        <f t="shared" si="61"/>
        <v>High Contribution &amp; Recent</v>
      </c>
      <c r="P828" s="3" t="str">
        <f t="shared" si="62"/>
        <v>Other</v>
      </c>
      <c r="Q828" s="3" t="str">
        <f t="shared" si="63"/>
        <v>Other</v>
      </c>
      <c r="R828" s="3" t="str">
        <f t="shared" si="64"/>
        <v>Not LCLS</v>
      </c>
      <c r="S828" s="3" t="str" cm="1">
        <f t="array" ref="S828">_xlfn.IFS(G828 &gt; 5000000, "Very High", G828 &gt; 1000000, "High", G828 &gt; 500000, "Medium", TRUE, "Low")</f>
        <v>Very High</v>
      </c>
      <c r="T828" s="3" t="str" cm="1">
        <f t="array" ref="T828">_xlfn.IFS(B828 &gt;= 2005, "Post-2005", B828 &gt;= 2000, "2000-2004", TRUE, "Pre-2000")</f>
        <v>Post-2005</v>
      </c>
    </row>
    <row r="829" spans="1:20" x14ac:dyDescent="0.85">
      <c r="A829" s="1">
        <v>41164</v>
      </c>
      <c r="B829" t="s">
        <v>12</v>
      </c>
      <c r="C829" t="s">
        <v>1618</v>
      </c>
      <c r="D829" t="s">
        <v>1619</v>
      </c>
      <c r="E829" t="s">
        <v>42</v>
      </c>
      <c r="F829" t="s">
        <v>43</v>
      </c>
      <c r="G829" t="s">
        <v>44</v>
      </c>
      <c r="H829">
        <v>2000</v>
      </c>
      <c r="I829" s="2">
        <v>962063.59</v>
      </c>
      <c r="J829" s="2">
        <v>0</v>
      </c>
      <c r="K829" s="2">
        <v>962063.59</v>
      </c>
      <c r="L829" t="s">
        <v>18</v>
      </c>
      <c r="M829" s="3" t="b">
        <f>trust_funds5[[#This Row],[Contributions Outstanding (USD)]]=0</f>
        <v>1</v>
      </c>
      <c r="N829" s="3" t="str">
        <f t="shared" si="60"/>
        <v>Outstanding</v>
      </c>
      <c r="O829" s="3" t="str">
        <f t="shared" si="61"/>
        <v>High Contribution &amp; Recent</v>
      </c>
      <c r="P829" s="3" t="str">
        <f t="shared" si="62"/>
        <v>Other</v>
      </c>
      <c r="Q829" s="3" t="str">
        <f t="shared" si="63"/>
        <v>Other</v>
      </c>
      <c r="R829" s="3" t="str">
        <f t="shared" si="64"/>
        <v>Not LCLS</v>
      </c>
      <c r="S829" s="3" t="str" cm="1">
        <f t="array" ref="S829">_xlfn.IFS(G829 &gt; 5000000, "Very High", G829 &gt; 1000000, "High", G829 &gt; 500000, "Medium", TRUE, "Low")</f>
        <v>Very High</v>
      </c>
      <c r="T829" s="3" t="str" cm="1">
        <f t="array" ref="T829">_xlfn.IFS(B829 &gt;= 2005, "Post-2005", B829 &gt;= 2000, "2000-2004", TRUE, "Pre-2000")</f>
        <v>Post-2005</v>
      </c>
    </row>
    <row r="830" spans="1:20" x14ac:dyDescent="0.85">
      <c r="A830" s="1">
        <v>41164</v>
      </c>
      <c r="B830" t="s">
        <v>12</v>
      </c>
      <c r="C830" t="s">
        <v>1620</v>
      </c>
      <c r="D830" t="s">
        <v>1621</v>
      </c>
      <c r="E830" t="s">
        <v>21</v>
      </c>
      <c r="F830" t="s">
        <v>22</v>
      </c>
      <c r="G830" t="s">
        <v>23</v>
      </c>
      <c r="H830">
        <v>2000</v>
      </c>
      <c r="I830" s="2">
        <v>110799.12</v>
      </c>
      <c r="J830" s="2">
        <v>0</v>
      </c>
      <c r="K830" s="2">
        <v>110799.12</v>
      </c>
      <c r="L830" t="s">
        <v>18</v>
      </c>
      <c r="M830" s="3" t="b">
        <f>trust_funds5[[#This Row],[Contributions Outstanding (USD)]]=0</f>
        <v>1</v>
      </c>
      <c r="N830" s="3" t="str">
        <f t="shared" si="60"/>
        <v>Outstanding</v>
      </c>
      <c r="O830" s="3" t="str">
        <f t="shared" si="61"/>
        <v>High Contribution &amp; Recent</v>
      </c>
      <c r="P830" s="3" t="str">
        <f t="shared" si="62"/>
        <v>Other</v>
      </c>
      <c r="Q830" s="3" t="str">
        <f t="shared" si="63"/>
        <v>Other</v>
      </c>
      <c r="R830" s="3" t="str">
        <f t="shared" si="64"/>
        <v>Not LCLS</v>
      </c>
      <c r="S830" s="3" t="str" cm="1">
        <f t="array" ref="S830">_xlfn.IFS(G830 &gt; 5000000, "Very High", G830 &gt; 1000000, "High", G830 &gt; 500000, "Medium", TRUE, "Low")</f>
        <v>Very High</v>
      </c>
      <c r="T830" s="3" t="str" cm="1">
        <f t="array" ref="T830">_xlfn.IFS(B830 &gt;= 2005, "Post-2005", B830 &gt;= 2000, "2000-2004", TRUE, "Pre-2000")</f>
        <v>Post-2005</v>
      </c>
    </row>
    <row r="831" spans="1:20" x14ac:dyDescent="0.85">
      <c r="A831" s="1">
        <v>41164</v>
      </c>
      <c r="B831" t="s">
        <v>12</v>
      </c>
      <c r="C831" t="s">
        <v>1622</v>
      </c>
      <c r="D831" t="s">
        <v>1623</v>
      </c>
      <c r="E831" t="s">
        <v>42</v>
      </c>
      <c r="F831" t="s">
        <v>43</v>
      </c>
      <c r="G831" t="s">
        <v>44</v>
      </c>
      <c r="H831">
        <v>2000</v>
      </c>
      <c r="I831" s="2">
        <v>89280.02</v>
      </c>
      <c r="J831" s="2">
        <v>0</v>
      </c>
      <c r="K831" s="2">
        <v>89280.02</v>
      </c>
      <c r="L831" t="s">
        <v>18</v>
      </c>
      <c r="M831" s="3" t="b">
        <f>trust_funds5[[#This Row],[Contributions Outstanding (USD)]]=0</f>
        <v>1</v>
      </c>
      <c r="N831" s="3" t="str">
        <f t="shared" si="60"/>
        <v>Outstanding</v>
      </c>
      <c r="O831" s="3" t="str">
        <f t="shared" si="61"/>
        <v>High Contribution &amp; Recent</v>
      </c>
      <c r="P831" s="3" t="str">
        <f t="shared" si="62"/>
        <v>Other</v>
      </c>
      <c r="Q831" s="3" t="str">
        <f t="shared" si="63"/>
        <v>Other</v>
      </c>
      <c r="R831" s="3" t="str">
        <f t="shared" si="64"/>
        <v>Not LCLS</v>
      </c>
      <c r="S831" s="3" t="str" cm="1">
        <f t="array" ref="S831">_xlfn.IFS(G831 &gt; 5000000, "Very High", G831 &gt; 1000000, "High", G831 &gt; 500000, "Medium", TRUE, "Low")</f>
        <v>Very High</v>
      </c>
      <c r="T831" s="3" t="str" cm="1">
        <f t="array" ref="T831">_xlfn.IFS(B831 &gt;= 2005, "Post-2005", B831 &gt;= 2000, "2000-2004", TRUE, "Pre-2000")</f>
        <v>Post-2005</v>
      </c>
    </row>
    <row r="832" spans="1:20" x14ac:dyDescent="0.85">
      <c r="A832" s="1">
        <v>41164</v>
      </c>
      <c r="B832" t="s">
        <v>12</v>
      </c>
      <c r="C832" t="s">
        <v>1624</v>
      </c>
      <c r="D832" t="s">
        <v>1625</v>
      </c>
      <c r="E832" t="s">
        <v>288</v>
      </c>
      <c r="F832" t="s">
        <v>289</v>
      </c>
      <c r="G832" t="s">
        <v>290</v>
      </c>
      <c r="H832">
        <v>2000</v>
      </c>
      <c r="I832" s="2">
        <v>156803.96</v>
      </c>
      <c r="J832" s="2">
        <v>0</v>
      </c>
      <c r="K832" s="2">
        <v>156803.96</v>
      </c>
      <c r="L832" t="s">
        <v>18</v>
      </c>
      <c r="M832" s="3" t="b">
        <f>trust_funds5[[#This Row],[Contributions Outstanding (USD)]]=0</f>
        <v>1</v>
      </c>
      <c r="N832" s="3" t="str">
        <f t="shared" si="60"/>
        <v>Outstanding</v>
      </c>
      <c r="O832" s="3" t="str">
        <f t="shared" si="61"/>
        <v>High Contribution &amp; Recent</v>
      </c>
      <c r="P832" s="3" t="str">
        <f t="shared" si="62"/>
        <v>Other</v>
      </c>
      <c r="Q832" s="3" t="str">
        <f t="shared" si="63"/>
        <v>Other</v>
      </c>
      <c r="R832" s="3" t="str">
        <f t="shared" si="64"/>
        <v>Not LCLS</v>
      </c>
      <c r="S832" s="3" t="str" cm="1">
        <f t="array" ref="S832">_xlfn.IFS(G832 &gt; 5000000, "Very High", G832 &gt; 1000000, "High", G832 &gt; 500000, "Medium", TRUE, "Low")</f>
        <v>Very High</v>
      </c>
      <c r="T832" s="3" t="str" cm="1">
        <f t="array" ref="T832">_xlfn.IFS(B832 &gt;= 2005, "Post-2005", B832 &gt;= 2000, "2000-2004", TRUE, "Pre-2000")</f>
        <v>Post-2005</v>
      </c>
    </row>
    <row r="833" spans="1:20" x14ac:dyDescent="0.85">
      <c r="A833" s="1">
        <v>41164</v>
      </c>
      <c r="B833" t="s">
        <v>12</v>
      </c>
      <c r="C833" t="s">
        <v>1626</v>
      </c>
      <c r="D833" t="s">
        <v>1627</v>
      </c>
      <c r="E833" t="s">
        <v>56</v>
      </c>
      <c r="F833" t="s">
        <v>57</v>
      </c>
      <c r="G833" t="s">
        <v>58</v>
      </c>
      <c r="H833">
        <v>2000</v>
      </c>
      <c r="I833" s="2">
        <v>1308417.54</v>
      </c>
      <c r="J833" s="2">
        <v>0</v>
      </c>
      <c r="K833" s="2">
        <v>1308417.54</v>
      </c>
      <c r="L833" t="s">
        <v>18</v>
      </c>
      <c r="M833" s="3" t="b">
        <f>trust_funds5[[#This Row],[Contributions Outstanding (USD)]]=0</f>
        <v>1</v>
      </c>
      <c r="N833" s="3" t="str">
        <f t="shared" si="60"/>
        <v>Outstanding</v>
      </c>
      <c r="O833" s="3" t="str">
        <f t="shared" si="61"/>
        <v>High Contribution &amp; Recent</v>
      </c>
      <c r="P833" s="3" t="str">
        <f t="shared" si="62"/>
        <v>Other</v>
      </c>
      <c r="Q833" s="3" t="str">
        <f t="shared" si="63"/>
        <v>Other</v>
      </c>
      <c r="R833" s="3" t="str">
        <f t="shared" si="64"/>
        <v>Not LCLS</v>
      </c>
      <c r="S833" s="3" t="str" cm="1">
        <f t="array" ref="S833">_xlfn.IFS(G833 &gt; 5000000, "Very High", G833 &gt; 1000000, "High", G833 &gt; 500000, "Medium", TRUE, "Low")</f>
        <v>Very High</v>
      </c>
      <c r="T833" s="3" t="str" cm="1">
        <f t="array" ref="T833">_xlfn.IFS(B833 &gt;= 2005, "Post-2005", B833 &gt;= 2000, "2000-2004", TRUE, "Pre-2000")</f>
        <v>Post-2005</v>
      </c>
    </row>
    <row r="834" spans="1:20" x14ac:dyDescent="0.85">
      <c r="A834" s="1">
        <v>41164</v>
      </c>
      <c r="B834" t="s">
        <v>12</v>
      </c>
      <c r="C834" t="s">
        <v>1628</v>
      </c>
      <c r="D834" t="s">
        <v>1629</v>
      </c>
      <c r="E834" t="s">
        <v>21</v>
      </c>
      <c r="F834" t="s">
        <v>22</v>
      </c>
      <c r="G834" t="s">
        <v>23</v>
      </c>
      <c r="H834">
        <v>2000</v>
      </c>
      <c r="I834" s="2">
        <v>290788.53999999998</v>
      </c>
      <c r="J834" s="2">
        <v>0</v>
      </c>
      <c r="K834" s="2">
        <v>290788.53999999998</v>
      </c>
      <c r="L834" t="s">
        <v>18</v>
      </c>
      <c r="M834" s="3" t="b">
        <f>trust_funds5[[#This Row],[Contributions Outstanding (USD)]]=0</f>
        <v>1</v>
      </c>
      <c r="N834" s="3" t="str">
        <f t="shared" ref="N834:N897" si="65">IF(D834 &gt; 0, "Outstanding", "No Outstanding")</f>
        <v>Outstanding</v>
      </c>
      <c r="O834" s="3" t="str">
        <f t="shared" ref="O834:O897" si="66">IF(AND(C834 &gt; 1000000, B834 &gt; 2000), "High Contribution &amp; Recent", "Other")</f>
        <v>High Contribution &amp; Recent</v>
      </c>
      <c r="P834" s="3" t="str">
        <f t="shared" ref="P834:P897" si="67">IF(AND(B834 = 2000, E834 = "Canada"), "Year 2000, Canada", "Other")</f>
        <v>Other</v>
      </c>
      <c r="Q834" s="3" t="str">
        <f t="shared" ref="Q834:Q897" si="68">IF(OR(E834 = "Canada", E834 = "Sweden"), "Canada or Sweden", "Other")</f>
        <v>Other</v>
      </c>
      <c r="R834" s="3" t="str">
        <f t="shared" ref="R834:R897" si="69">IF(NOT(F834 = "LCLS"), "Not LCLS", "LCLS")</f>
        <v>Not LCLS</v>
      </c>
      <c r="S834" s="3" t="str" cm="1">
        <f t="array" ref="S834">_xlfn.IFS(G834 &gt; 5000000, "Very High", G834 &gt; 1000000, "High", G834 &gt; 500000, "Medium", TRUE, "Low")</f>
        <v>Very High</v>
      </c>
      <c r="T834" s="3" t="str" cm="1">
        <f t="array" ref="T834">_xlfn.IFS(B834 &gt;= 2005, "Post-2005", B834 &gt;= 2000, "2000-2004", TRUE, "Pre-2000")</f>
        <v>Post-2005</v>
      </c>
    </row>
    <row r="835" spans="1:20" x14ac:dyDescent="0.85">
      <c r="A835" s="1">
        <v>41164</v>
      </c>
      <c r="B835" t="s">
        <v>12</v>
      </c>
      <c r="C835" t="s">
        <v>1630</v>
      </c>
      <c r="D835" t="s">
        <v>1631</v>
      </c>
      <c r="E835" t="s">
        <v>119</v>
      </c>
      <c r="F835" t="s">
        <v>120</v>
      </c>
      <c r="G835" t="s">
        <v>121</v>
      </c>
      <c r="H835">
        <v>2000</v>
      </c>
      <c r="I835" s="2">
        <v>1410218.83</v>
      </c>
      <c r="J835" s="2">
        <v>0</v>
      </c>
      <c r="K835" s="2">
        <v>1410218.83</v>
      </c>
      <c r="L835" t="s">
        <v>18</v>
      </c>
      <c r="M835" s="3" t="b">
        <f>trust_funds5[[#This Row],[Contributions Outstanding (USD)]]=0</f>
        <v>1</v>
      </c>
      <c r="N835" s="3" t="str">
        <f t="shared" si="65"/>
        <v>Outstanding</v>
      </c>
      <c r="O835" s="3" t="str">
        <f t="shared" si="66"/>
        <v>High Contribution &amp; Recent</v>
      </c>
      <c r="P835" s="3" t="str">
        <f t="shared" si="67"/>
        <v>Other</v>
      </c>
      <c r="Q835" s="3" t="str">
        <f t="shared" si="68"/>
        <v>Other</v>
      </c>
      <c r="R835" s="3" t="str">
        <f t="shared" si="69"/>
        <v>Not LCLS</v>
      </c>
      <c r="S835" s="3" t="str" cm="1">
        <f t="array" ref="S835">_xlfn.IFS(G835 &gt; 5000000, "Very High", G835 &gt; 1000000, "High", G835 &gt; 500000, "Medium", TRUE, "Low")</f>
        <v>Very High</v>
      </c>
      <c r="T835" s="3" t="str" cm="1">
        <f t="array" ref="T835">_xlfn.IFS(B835 &gt;= 2005, "Post-2005", B835 &gt;= 2000, "2000-2004", TRUE, "Pre-2000")</f>
        <v>Post-2005</v>
      </c>
    </row>
    <row r="836" spans="1:20" x14ac:dyDescent="0.85">
      <c r="A836" s="1">
        <v>41164</v>
      </c>
      <c r="B836" t="s">
        <v>12</v>
      </c>
      <c r="C836" t="s">
        <v>1632</v>
      </c>
      <c r="D836" t="s">
        <v>1633</v>
      </c>
      <c r="E836" t="s">
        <v>235</v>
      </c>
      <c r="F836" t="s">
        <v>236</v>
      </c>
      <c r="G836" t="s">
        <v>237</v>
      </c>
      <c r="H836">
        <v>2000</v>
      </c>
      <c r="I836" s="2">
        <v>2567940.0499999998</v>
      </c>
      <c r="J836" s="2">
        <v>0</v>
      </c>
      <c r="K836" s="2">
        <v>2567940.0499999998</v>
      </c>
      <c r="L836" t="s">
        <v>18</v>
      </c>
      <c r="M836" s="3" t="b">
        <f>trust_funds5[[#This Row],[Contributions Outstanding (USD)]]=0</f>
        <v>1</v>
      </c>
      <c r="N836" s="3" t="str">
        <f t="shared" si="65"/>
        <v>Outstanding</v>
      </c>
      <c r="O836" s="3" t="str">
        <f t="shared" si="66"/>
        <v>High Contribution &amp; Recent</v>
      </c>
      <c r="P836" s="3" t="str">
        <f t="shared" si="67"/>
        <v>Other</v>
      </c>
      <c r="Q836" s="3" t="str">
        <f t="shared" si="68"/>
        <v>Other</v>
      </c>
      <c r="R836" s="3" t="str">
        <f t="shared" si="69"/>
        <v>Not LCLS</v>
      </c>
      <c r="S836" s="3" t="str" cm="1">
        <f t="array" ref="S836">_xlfn.IFS(G836 &gt; 5000000, "Very High", G836 &gt; 1000000, "High", G836 &gt; 500000, "Medium", TRUE, "Low")</f>
        <v>Very High</v>
      </c>
      <c r="T836" s="3" t="str" cm="1">
        <f t="array" ref="T836">_xlfn.IFS(B836 &gt;= 2005, "Post-2005", B836 &gt;= 2000, "2000-2004", TRUE, "Pre-2000")</f>
        <v>Post-2005</v>
      </c>
    </row>
    <row r="837" spans="1:20" x14ac:dyDescent="0.85">
      <c r="A837" s="1">
        <v>41164</v>
      </c>
      <c r="B837" t="s">
        <v>12</v>
      </c>
      <c r="C837" t="s">
        <v>1634</v>
      </c>
      <c r="D837" t="s">
        <v>1635</v>
      </c>
      <c r="E837" t="s">
        <v>42</v>
      </c>
      <c r="F837" t="s">
        <v>43</v>
      </c>
      <c r="G837" t="s">
        <v>44</v>
      </c>
      <c r="H837">
        <v>2000</v>
      </c>
      <c r="I837" s="2">
        <v>2912531.78</v>
      </c>
      <c r="J837" s="2">
        <v>0</v>
      </c>
      <c r="K837" s="2">
        <v>2912531.78</v>
      </c>
      <c r="L837" t="s">
        <v>18</v>
      </c>
      <c r="M837" s="3" t="b">
        <f>trust_funds5[[#This Row],[Contributions Outstanding (USD)]]=0</f>
        <v>1</v>
      </c>
      <c r="N837" s="3" t="str">
        <f t="shared" si="65"/>
        <v>Outstanding</v>
      </c>
      <c r="O837" s="3" t="str">
        <f t="shared" si="66"/>
        <v>High Contribution &amp; Recent</v>
      </c>
      <c r="P837" s="3" t="str">
        <f t="shared" si="67"/>
        <v>Other</v>
      </c>
      <c r="Q837" s="3" t="str">
        <f t="shared" si="68"/>
        <v>Other</v>
      </c>
      <c r="R837" s="3" t="str">
        <f t="shared" si="69"/>
        <v>Not LCLS</v>
      </c>
      <c r="S837" s="3" t="str" cm="1">
        <f t="array" ref="S837">_xlfn.IFS(G837 &gt; 5000000, "Very High", G837 &gt; 1000000, "High", G837 &gt; 500000, "Medium", TRUE, "Low")</f>
        <v>Very High</v>
      </c>
      <c r="T837" s="3" t="str" cm="1">
        <f t="array" ref="T837">_xlfn.IFS(B837 &gt;= 2005, "Post-2005", B837 &gt;= 2000, "2000-2004", TRUE, "Pre-2000")</f>
        <v>Post-2005</v>
      </c>
    </row>
    <row r="838" spans="1:20" x14ac:dyDescent="0.85">
      <c r="A838" s="1">
        <v>41164</v>
      </c>
      <c r="B838" t="s">
        <v>12</v>
      </c>
      <c r="C838" t="s">
        <v>1636</v>
      </c>
      <c r="D838" t="s">
        <v>1637</v>
      </c>
      <c r="E838" t="s">
        <v>56</v>
      </c>
      <c r="F838" t="s">
        <v>57</v>
      </c>
      <c r="G838" t="s">
        <v>58</v>
      </c>
      <c r="H838">
        <v>2000</v>
      </c>
      <c r="I838" s="2">
        <v>327924.76</v>
      </c>
      <c r="J838" s="2">
        <v>0</v>
      </c>
      <c r="K838" s="2">
        <v>327924.76</v>
      </c>
      <c r="L838" t="s">
        <v>18</v>
      </c>
      <c r="M838" s="3" t="b">
        <f>trust_funds5[[#This Row],[Contributions Outstanding (USD)]]=0</f>
        <v>1</v>
      </c>
      <c r="N838" s="3" t="str">
        <f t="shared" si="65"/>
        <v>Outstanding</v>
      </c>
      <c r="O838" s="3" t="str">
        <f t="shared" si="66"/>
        <v>High Contribution &amp; Recent</v>
      </c>
      <c r="P838" s="3" t="str">
        <f t="shared" si="67"/>
        <v>Other</v>
      </c>
      <c r="Q838" s="3" t="str">
        <f t="shared" si="68"/>
        <v>Other</v>
      </c>
      <c r="R838" s="3" t="str">
        <f t="shared" si="69"/>
        <v>Not LCLS</v>
      </c>
      <c r="S838" s="3" t="str" cm="1">
        <f t="array" ref="S838">_xlfn.IFS(G838 &gt; 5000000, "Very High", G838 &gt; 1000000, "High", G838 &gt; 500000, "Medium", TRUE, "Low")</f>
        <v>Very High</v>
      </c>
      <c r="T838" s="3" t="str" cm="1">
        <f t="array" ref="T838">_xlfn.IFS(B838 &gt;= 2005, "Post-2005", B838 &gt;= 2000, "2000-2004", TRUE, "Pre-2000")</f>
        <v>Post-2005</v>
      </c>
    </row>
    <row r="839" spans="1:20" x14ac:dyDescent="0.85">
      <c r="A839" s="1">
        <v>41164</v>
      </c>
      <c r="B839" t="s">
        <v>12</v>
      </c>
      <c r="C839" t="s">
        <v>1638</v>
      </c>
      <c r="D839" t="s">
        <v>1639</v>
      </c>
      <c r="E839" t="s">
        <v>113</v>
      </c>
      <c r="F839" t="s">
        <v>114</v>
      </c>
      <c r="G839" t="s">
        <v>115</v>
      </c>
      <c r="H839">
        <v>2000</v>
      </c>
      <c r="I839" s="2">
        <v>3963.58</v>
      </c>
      <c r="J839" s="2">
        <v>0</v>
      </c>
      <c r="K839" s="2">
        <v>3963.58</v>
      </c>
      <c r="L839" t="s">
        <v>18</v>
      </c>
      <c r="M839" s="3" t="b">
        <f>trust_funds5[[#This Row],[Contributions Outstanding (USD)]]=0</f>
        <v>1</v>
      </c>
      <c r="N839" s="3" t="str">
        <f t="shared" si="65"/>
        <v>Outstanding</v>
      </c>
      <c r="O839" s="3" t="str">
        <f t="shared" si="66"/>
        <v>High Contribution &amp; Recent</v>
      </c>
      <c r="P839" s="3" t="str">
        <f t="shared" si="67"/>
        <v>Other</v>
      </c>
      <c r="Q839" s="3" t="str">
        <f t="shared" si="68"/>
        <v>Other</v>
      </c>
      <c r="R839" s="3" t="str">
        <f t="shared" si="69"/>
        <v>Not LCLS</v>
      </c>
      <c r="S839" s="3" t="str" cm="1">
        <f t="array" ref="S839">_xlfn.IFS(G839 &gt; 5000000, "Very High", G839 &gt; 1000000, "High", G839 &gt; 500000, "Medium", TRUE, "Low")</f>
        <v>Very High</v>
      </c>
      <c r="T839" s="3" t="str" cm="1">
        <f t="array" ref="T839">_xlfn.IFS(B839 &gt;= 2005, "Post-2005", B839 &gt;= 2000, "2000-2004", TRUE, "Pre-2000")</f>
        <v>Post-2005</v>
      </c>
    </row>
    <row r="840" spans="1:20" x14ac:dyDescent="0.85">
      <c r="A840" s="1">
        <v>41164</v>
      </c>
      <c r="B840" t="s">
        <v>33</v>
      </c>
      <c r="C840" t="s">
        <v>1640</v>
      </c>
      <c r="D840" t="s">
        <v>1641</v>
      </c>
      <c r="E840" t="s">
        <v>119</v>
      </c>
      <c r="F840" t="s">
        <v>120</v>
      </c>
      <c r="G840" t="s">
        <v>121</v>
      </c>
      <c r="H840">
        <v>2000</v>
      </c>
      <c r="I840" s="2">
        <v>8600000</v>
      </c>
      <c r="J840" s="2">
        <v>0</v>
      </c>
      <c r="K840" s="2">
        <v>8600000</v>
      </c>
      <c r="L840" t="s">
        <v>18</v>
      </c>
      <c r="M840" s="3" t="b">
        <f>trust_funds5[[#This Row],[Contributions Outstanding (USD)]]=0</f>
        <v>1</v>
      </c>
      <c r="N840" s="3" t="str">
        <f t="shared" si="65"/>
        <v>Outstanding</v>
      </c>
      <c r="O840" s="3" t="str">
        <f t="shared" si="66"/>
        <v>High Contribution &amp; Recent</v>
      </c>
      <c r="P840" s="3" t="str">
        <f t="shared" si="67"/>
        <v>Other</v>
      </c>
      <c r="Q840" s="3" t="str">
        <f t="shared" si="68"/>
        <v>Other</v>
      </c>
      <c r="R840" s="3" t="str">
        <f t="shared" si="69"/>
        <v>Not LCLS</v>
      </c>
      <c r="S840" s="3" t="str" cm="1">
        <f t="array" ref="S840">_xlfn.IFS(G840 &gt; 5000000, "Very High", G840 &gt; 1000000, "High", G840 &gt; 500000, "Medium", TRUE, "Low")</f>
        <v>Very High</v>
      </c>
      <c r="T840" s="3" t="str" cm="1">
        <f t="array" ref="T840">_xlfn.IFS(B840 &gt;= 2005, "Post-2005", B840 &gt;= 2000, "2000-2004", TRUE, "Pre-2000")</f>
        <v>Post-2005</v>
      </c>
    </row>
    <row r="841" spans="1:20" x14ac:dyDescent="0.85">
      <c r="A841" s="1">
        <v>41164</v>
      </c>
      <c r="B841" t="s">
        <v>33</v>
      </c>
      <c r="C841" t="s">
        <v>1642</v>
      </c>
      <c r="D841" t="s">
        <v>1643</v>
      </c>
      <c r="E841" t="s">
        <v>200</v>
      </c>
      <c r="F841" t="s">
        <v>201</v>
      </c>
      <c r="G841" t="s">
        <v>202</v>
      </c>
      <c r="H841">
        <v>2000</v>
      </c>
      <c r="I841" s="2">
        <v>5270290.62</v>
      </c>
      <c r="J841" s="2">
        <v>0</v>
      </c>
      <c r="K841" s="2">
        <v>5270290.62</v>
      </c>
      <c r="L841" t="s">
        <v>18</v>
      </c>
      <c r="M841" s="3" t="b">
        <f>trust_funds5[[#This Row],[Contributions Outstanding (USD)]]=0</f>
        <v>1</v>
      </c>
      <c r="N841" s="3" t="str">
        <f t="shared" si="65"/>
        <v>Outstanding</v>
      </c>
      <c r="O841" s="3" t="str">
        <f t="shared" si="66"/>
        <v>High Contribution &amp; Recent</v>
      </c>
      <c r="P841" s="3" t="str">
        <f t="shared" si="67"/>
        <v>Other</v>
      </c>
      <c r="Q841" s="3" t="str">
        <f t="shared" si="68"/>
        <v>Other</v>
      </c>
      <c r="R841" s="3" t="str">
        <f t="shared" si="69"/>
        <v>Not LCLS</v>
      </c>
      <c r="S841" s="3" t="str" cm="1">
        <f t="array" ref="S841">_xlfn.IFS(G841 &gt; 5000000, "Very High", G841 &gt; 1000000, "High", G841 &gt; 500000, "Medium", TRUE, "Low")</f>
        <v>Very High</v>
      </c>
      <c r="T841" s="3" t="str" cm="1">
        <f t="array" ref="T841">_xlfn.IFS(B841 &gt;= 2005, "Post-2005", B841 &gt;= 2000, "2000-2004", TRUE, "Pre-2000")</f>
        <v>Post-2005</v>
      </c>
    </row>
    <row r="842" spans="1:20" x14ac:dyDescent="0.85">
      <c r="A842" s="1">
        <v>41164</v>
      </c>
      <c r="B842" t="s">
        <v>33</v>
      </c>
      <c r="C842" t="s">
        <v>1644</v>
      </c>
      <c r="D842" t="s">
        <v>1643</v>
      </c>
      <c r="E842" t="s">
        <v>200</v>
      </c>
      <c r="F842" t="s">
        <v>201</v>
      </c>
      <c r="G842" t="s">
        <v>202</v>
      </c>
      <c r="H842">
        <v>2000</v>
      </c>
      <c r="I842" s="2">
        <v>5989048.5999999996</v>
      </c>
      <c r="J842" s="2">
        <v>0</v>
      </c>
      <c r="K842" s="2">
        <v>5989048.5999999996</v>
      </c>
      <c r="L842" t="s">
        <v>18</v>
      </c>
      <c r="M842" s="3" t="b">
        <f>trust_funds5[[#This Row],[Contributions Outstanding (USD)]]=0</f>
        <v>1</v>
      </c>
      <c r="N842" s="3" t="str">
        <f t="shared" si="65"/>
        <v>Outstanding</v>
      </c>
      <c r="O842" s="3" t="str">
        <f t="shared" si="66"/>
        <v>High Contribution &amp; Recent</v>
      </c>
      <c r="P842" s="3" t="str">
        <f t="shared" si="67"/>
        <v>Other</v>
      </c>
      <c r="Q842" s="3" t="str">
        <f t="shared" si="68"/>
        <v>Other</v>
      </c>
      <c r="R842" s="3" t="str">
        <f t="shared" si="69"/>
        <v>Not LCLS</v>
      </c>
      <c r="S842" s="3" t="str" cm="1">
        <f t="array" ref="S842">_xlfn.IFS(G842 &gt; 5000000, "Very High", G842 &gt; 1000000, "High", G842 &gt; 500000, "Medium", TRUE, "Low")</f>
        <v>Very High</v>
      </c>
      <c r="T842" s="3" t="str" cm="1">
        <f t="array" ref="T842">_xlfn.IFS(B842 &gt;= 2005, "Post-2005", B842 &gt;= 2000, "2000-2004", TRUE, "Pre-2000")</f>
        <v>Post-2005</v>
      </c>
    </row>
    <row r="843" spans="1:20" x14ac:dyDescent="0.85">
      <c r="A843" s="1">
        <v>41164</v>
      </c>
      <c r="B843" t="s">
        <v>12</v>
      </c>
      <c r="C843" t="s">
        <v>1645</v>
      </c>
      <c r="D843" t="s">
        <v>1646</v>
      </c>
      <c r="E843" t="s">
        <v>21</v>
      </c>
      <c r="F843" t="s">
        <v>22</v>
      </c>
      <c r="G843" t="s">
        <v>23</v>
      </c>
      <c r="H843">
        <v>2000</v>
      </c>
      <c r="I843" s="2">
        <v>160371.76999999999</v>
      </c>
      <c r="J843" s="2">
        <v>0</v>
      </c>
      <c r="K843" s="2">
        <v>160371.76999999999</v>
      </c>
      <c r="L843" t="s">
        <v>18</v>
      </c>
      <c r="M843" s="3" t="b">
        <f>trust_funds5[[#This Row],[Contributions Outstanding (USD)]]=0</f>
        <v>1</v>
      </c>
      <c r="N843" s="3" t="str">
        <f t="shared" si="65"/>
        <v>Outstanding</v>
      </c>
      <c r="O843" s="3" t="str">
        <f t="shared" si="66"/>
        <v>High Contribution &amp; Recent</v>
      </c>
      <c r="P843" s="3" t="str">
        <f t="shared" si="67"/>
        <v>Other</v>
      </c>
      <c r="Q843" s="3" t="str">
        <f t="shared" si="68"/>
        <v>Other</v>
      </c>
      <c r="R843" s="3" t="str">
        <f t="shared" si="69"/>
        <v>Not LCLS</v>
      </c>
      <c r="S843" s="3" t="str" cm="1">
        <f t="array" ref="S843">_xlfn.IFS(G843 &gt; 5000000, "Very High", G843 &gt; 1000000, "High", G843 &gt; 500000, "Medium", TRUE, "Low")</f>
        <v>Very High</v>
      </c>
      <c r="T843" s="3" t="str" cm="1">
        <f t="array" ref="T843">_xlfn.IFS(B843 &gt;= 2005, "Post-2005", B843 &gt;= 2000, "2000-2004", TRUE, "Pre-2000")</f>
        <v>Post-2005</v>
      </c>
    </row>
    <row r="844" spans="1:20" x14ac:dyDescent="0.85">
      <c r="A844" s="1">
        <v>41164</v>
      </c>
      <c r="B844" t="s">
        <v>12</v>
      </c>
      <c r="C844" t="s">
        <v>1647</v>
      </c>
      <c r="D844" t="s">
        <v>1648</v>
      </c>
      <c r="E844" t="s">
        <v>119</v>
      </c>
      <c r="F844" t="s">
        <v>120</v>
      </c>
      <c r="G844" t="s">
        <v>121</v>
      </c>
      <c r="H844">
        <v>2000</v>
      </c>
      <c r="I844" s="2">
        <v>2748640.6</v>
      </c>
      <c r="J844" s="2">
        <v>0</v>
      </c>
      <c r="K844" s="2">
        <v>2748640.6</v>
      </c>
      <c r="L844" t="s">
        <v>18</v>
      </c>
      <c r="M844" s="3" t="b">
        <f>trust_funds5[[#This Row],[Contributions Outstanding (USD)]]=0</f>
        <v>1</v>
      </c>
      <c r="N844" s="3" t="str">
        <f t="shared" si="65"/>
        <v>Outstanding</v>
      </c>
      <c r="O844" s="3" t="str">
        <f t="shared" si="66"/>
        <v>High Contribution &amp; Recent</v>
      </c>
      <c r="P844" s="3" t="str">
        <f t="shared" si="67"/>
        <v>Other</v>
      </c>
      <c r="Q844" s="3" t="str">
        <f t="shared" si="68"/>
        <v>Other</v>
      </c>
      <c r="R844" s="3" t="str">
        <f t="shared" si="69"/>
        <v>Not LCLS</v>
      </c>
      <c r="S844" s="3" t="str" cm="1">
        <f t="array" ref="S844">_xlfn.IFS(G844 &gt; 5000000, "Very High", G844 &gt; 1000000, "High", G844 &gt; 500000, "Medium", TRUE, "Low")</f>
        <v>Very High</v>
      </c>
      <c r="T844" s="3" t="str" cm="1">
        <f t="array" ref="T844">_xlfn.IFS(B844 &gt;= 2005, "Post-2005", B844 &gt;= 2000, "2000-2004", TRUE, "Pre-2000")</f>
        <v>Post-2005</v>
      </c>
    </row>
    <row r="845" spans="1:20" x14ac:dyDescent="0.85">
      <c r="A845" s="1">
        <v>41164</v>
      </c>
      <c r="B845" t="s">
        <v>12</v>
      </c>
      <c r="C845" t="s">
        <v>1649</v>
      </c>
      <c r="D845" t="s">
        <v>1650</v>
      </c>
      <c r="E845" t="s">
        <v>56</v>
      </c>
      <c r="F845" t="s">
        <v>57</v>
      </c>
      <c r="G845" t="s">
        <v>58</v>
      </c>
      <c r="H845">
        <v>2000</v>
      </c>
      <c r="I845" s="2">
        <v>327924.76</v>
      </c>
      <c r="J845" s="2">
        <v>0</v>
      </c>
      <c r="K845" s="2">
        <v>327924.76</v>
      </c>
      <c r="L845" t="s">
        <v>18</v>
      </c>
      <c r="M845" s="3" t="b">
        <f>trust_funds5[[#This Row],[Contributions Outstanding (USD)]]=0</f>
        <v>1</v>
      </c>
      <c r="N845" s="3" t="str">
        <f t="shared" si="65"/>
        <v>Outstanding</v>
      </c>
      <c r="O845" s="3" t="str">
        <f t="shared" si="66"/>
        <v>High Contribution &amp; Recent</v>
      </c>
      <c r="P845" s="3" t="str">
        <f t="shared" si="67"/>
        <v>Other</v>
      </c>
      <c r="Q845" s="3" t="str">
        <f t="shared" si="68"/>
        <v>Other</v>
      </c>
      <c r="R845" s="3" t="str">
        <f t="shared" si="69"/>
        <v>Not LCLS</v>
      </c>
      <c r="S845" s="3" t="str" cm="1">
        <f t="array" ref="S845">_xlfn.IFS(G845 &gt; 5000000, "Very High", G845 &gt; 1000000, "High", G845 &gt; 500000, "Medium", TRUE, "Low")</f>
        <v>Very High</v>
      </c>
      <c r="T845" s="3" t="str" cm="1">
        <f t="array" ref="T845">_xlfn.IFS(B845 &gt;= 2005, "Post-2005", B845 &gt;= 2000, "2000-2004", TRUE, "Pre-2000")</f>
        <v>Post-2005</v>
      </c>
    </row>
    <row r="846" spans="1:20" x14ac:dyDescent="0.85">
      <c r="A846" s="1">
        <v>41164</v>
      </c>
      <c r="B846" t="s">
        <v>12</v>
      </c>
      <c r="C846" t="s">
        <v>1651</v>
      </c>
      <c r="D846" t="s">
        <v>1652</v>
      </c>
      <c r="E846" t="s">
        <v>56</v>
      </c>
      <c r="F846" t="s">
        <v>57</v>
      </c>
      <c r="G846" t="s">
        <v>58</v>
      </c>
      <c r="H846">
        <v>2000</v>
      </c>
      <c r="I846" s="2">
        <v>930100.54</v>
      </c>
      <c r="J846" s="2">
        <v>0</v>
      </c>
      <c r="K846" s="2">
        <v>930100.54</v>
      </c>
      <c r="L846" t="s">
        <v>18</v>
      </c>
      <c r="M846" s="3" t="b">
        <f>trust_funds5[[#This Row],[Contributions Outstanding (USD)]]=0</f>
        <v>1</v>
      </c>
      <c r="N846" s="3" t="str">
        <f t="shared" si="65"/>
        <v>Outstanding</v>
      </c>
      <c r="O846" s="3" t="str">
        <f t="shared" si="66"/>
        <v>High Contribution &amp; Recent</v>
      </c>
      <c r="P846" s="3" t="str">
        <f t="shared" si="67"/>
        <v>Other</v>
      </c>
      <c r="Q846" s="3" t="str">
        <f t="shared" si="68"/>
        <v>Other</v>
      </c>
      <c r="R846" s="3" t="str">
        <f t="shared" si="69"/>
        <v>Not LCLS</v>
      </c>
      <c r="S846" s="3" t="str" cm="1">
        <f t="array" ref="S846">_xlfn.IFS(G846 &gt; 5000000, "Very High", G846 &gt; 1000000, "High", G846 &gt; 500000, "Medium", TRUE, "Low")</f>
        <v>Very High</v>
      </c>
      <c r="T846" s="3" t="str" cm="1">
        <f t="array" ref="T846">_xlfn.IFS(B846 &gt;= 2005, "Post-2005", B846 &gt;= 2000, "2000-2004", TRUE, "Pre-2000")</f>
        <v>Post-2005</v>
      </c>
    </row>
    <row r="847" spans="1:20" x14ac:dyDescent="0.85">
      <c r="A847" s="1">
        <v>41164</v>
      </c>
      <c r="B847" t="s">
        <v>12</v>
      </c>
      <c r="C847" t="s">
        <v>1653</v>
      </c>
      <c r="D847" t="s">
        <v>1654</v>
      </c>
      <c r="E847" t="s">
        <v>21</v>
      </c>
      <c r="F847" t="s">
        <v>22</v>
      </c>
      <c r="G847" t="s">
        <v>23</v>
      </c>
      <c r="H847">
        <v>2000</v>
      </c>
      <c r="I847" s="2">
        <v>422574.3</v>
      </c>
      <c r="J847" s="2">
        <v>0</v>
      </c>
      <c r="K847" s="2">
        <v>422574.3</v>
      </c>
      <c r="L847" t="s">
        <v>18</v>
      </c>
      <c r="M847" s="3" t="b">
        <f>trust_funds5[[#This Row],[Contributions Outstanding (USD)]]=0</f>
        <v>1</v>
      </c>
      <c r="N847" s="3" t="str">
        <f t="shared" si="65"/>
        <v>Outstanding</v>
      </c>
      <c r="O847" s="3" t="str">
        <f t="shared" si="66"/>
        <v>High Contribution &amp; Recent</v>
      </c>
      <c r="P847" s="3" t="str">
        <f t="shared" si="67"/>
        <v>Other</v>
      </c>
      <c r="Q847" s="3" t="str">
        <f t="shared" si="68"/>
        <v>Other</v>
      </c>
      <c r="R847" s="3" t="str">
        <f t="shared" si="69"/>
        <v>Not LCLS</v>
      </c>
      <c r="S847" s="3" t="str" cm="1">
        <f t="array" ref="S847">_xlfn.IFS(G847 &gt; 5000000, "Very High", G847 &gt; 1000000, "High", G847 &gt; 500000, "Medium", TRUE, "Low")</f>
        <v>Very High</v>
      </c>
      <c r="T847" s="3" t="str" cm="1">
        <f t="array" ref="T847">_xlfn.IFS(B847 &gt;= 2005, "Post-2005", B847 &gt;= 2000, "2000-2004", TRUE, "Pre-2000")</f>
        <v>Post-2005</v>
      </c>
    </row>
    <row r="848" spans="1:20" x14ac:dyDescent="0.85">
      <c r="A848" s="1">
        <v>41164</v>
      </c>
      <c r="B848" t="s">
        <v>12</v>
      </c>
      <c r="C848" t="s">
        <v>1655</v>
      </c>
      <c r="D848" t="s">
        <v>1656</v>
      </c>
      <c r="E848" t="s">
        <v>21</v>
      </c>
      <c r="F848" t="s">
        <v>22</v>
      </c>
      <c r="G848" t="s">
        <v>23</v>
      </c>
      <c r="H848">
        <v>2000</v>
      </c>
      <c r="I848" s="2">
        <v>344443.06</v>
      </c>
      <c r="J848" s="2">
        <v>0</v>
      </c>
      <c r="K848" s="2">
        <v>344443.06</v>
      </c>
      <c r="L848" t="s">
        <v>18</v>
      </c>
      <c r="M848" s="3" t="b">
        <f>trust_funds5[[#This Row],[Contributions Outstanding (USD)]]=0</f>
        <v>1</v>
      </c>
      <c r="N848" s="3" t="str">
        <f t="shared" si="65"/>
        <v>Outstanding</v>
      </c>
      <c r="O848" s="3" t="str">
        <f t="shared" si="66"/>
        <v>High Contribution &amp; Recent</v>
      </c>
      <c r="P848" s="3" t="str">
        <f t="shared" si="67"/>
        <v>Other</v>
      </c>
      <c r="Q848" s="3" t="str">
        <f t="shared" si="68"/>
        <v>Other</v>
      </c>
      <c r="R848" s="3" t="str">
        <f t="shared" si="69"/>
        <v>Not LCLS</v>
      </c>
      <c r="S848" s="3" t="str" cm="1">
        <f t="array" ref="S848">_xlfn.IFS(G848 &gt; 5000000, "Very High", G848 &gt; 1000000, "High", G848 &gt; 500000, "Medium", TRUE, "Low")</f>
        <v>Very High</v>
      </c>
      <c r="T848" s="3" t="str" cm="1">
        <f t="array" ref="T848">_xlfn.IFS(B848 &gt;= 2005, "Post-2005", B848 &gt;= 2000, "2000-2004", TRUE, "Pre-2000")</f>
        <v>Post-2005</v>
      </c>
    </row>
    <row r="849" spans="1:20" x14ac:dyDescent="0.85">
      <c r="A849" s="1">
        <v>41164</v>
      </c>
      <c r="B849" t="s">
        <v>12</v>
      </c>
      <c r="C849" t="s">
        <v>1657</v>
      </c>
      <c r="D849" t="s">
        <v>1658</v>
      </c>
      <c r="E849" t="s">
        <v>21</v>
      </c>
      <c r="F849" t="s">
        <v>22</v>
      </c>
      <c r="G849" t="s">
        <v>23</v>
      </c>
      <c r="H849">
        <v>2000</v>
      </c>
      <c r="I849" s="2">
        <v>299377.53999999998</v>
      </c>
      <c r="J849" s="2">
        <v>0</v>
      </c>
      <c r="K849" s="2">
        <v>299377.53999999998</v>
      </c>
      <c r="L849" t="s">
        <v>18</v>
      </c>
      <c r="M849" s="3" t="b">
        <f>trust_funds5[[#This Row],[Contributions Outstanding (USD)]]=0</f>
        <v>1</v>
      </c>
      <c r="N849" s="3" t="str">
        <f t="shared" si="65"/>
        <v>Outstanding</v>
      </c>
      <c r="O849" s="3" t="str">
        <f t="shared" si="66"/>
        <v>High Contribution &amp; Recent</v>
      </c>
      <c r="P849" s="3" t="str">
        <f t="shared" si="67"/>
        <v>Other</v>
      </c>
      <c r="Q849" s="3" t="str">
        <f t="shared" si="68"/>
        <v>Other</v>
      </c>
      <c r="R849" s="3" t="str">
        <f t="shared" si="69"/>
        <v>Not LCLS</v>
      </c>
      <c r="S849" s="3" t="str" cm="1">
        <f t="array" ref="S849">_xlfn.IFS(G849 &gt; 5000000, "Very High", G849 &gt; 1000000, "High", G849 &gt; 500000, "Medium", TRUE, "Low")</f>
        <v>Very High</v>
      </c>
      <c r="T849" s="3" t="str" cm="1">
        <f t="array" ref="T849">_xlfn.IFS(B849 &gt;= 2005, "Post-2005", B849 &gt;= 2000, "2000-2004", TRUE, "Pre-2000")</f>
        <v>Post-2005</v>
      </c>
    </row>
    <row r="850" spans="1:20" x14ac:dyDescent="0.85">
      <c r="A850" s="1">
        <v>41164</v>
      </c>
      <c r="B850" t="s">
        <v>12</v>
      </c>
      <c r="C850" t="s">
        <v>1659</v>
      </c>
      <c r="D850" t="s">
        <v>1660</v>
      </c>
      <c r="E850" t="s">
        <v>42</v>
      </c>
      <c r="F850" t="s">
        <v>43</v>
      </c>
      <c r="G850" t="s">
        <v>44</v>
      </c>
      <c r="H850">
        <v>2000</v>
      </c>
      <c r="I850" s="2">
        <v>497417.26</v>
      </c>
      <c r="J850" s="2">
        <v>0</v>
      </c>
      <c r="K850" s="2">
        <v>497417.26</v>
      </c>
      <c r="L850" t="s">
        <v>18</v>
      </c>
      <c r="M850" s="3" t="b">
        <f>trust_funds5[[#This Row],[Contributions Outstanding (USD)]]=0</f>
        <v>1</v>
      </c>
      <c r="N850" s="3" t="str">
        <f t="shared" si="65"/>
        <v>Outstanding</v>
      </c>
      <c r="O850" s="3" t="str">
        <f t="shared" si="66"/>
        <v>High Contribution &amp; Recent</v>
      </c>
      <c r="P850" s="3" t="str">
        <f t="shared" si="67"/>
        <v>Other</v>
      </c>
      <c r="Q850" s="3" t="str">
        <f t="shared" si="68"/>
        <v>Other</v>
      </c>
      <c r="R850" s="3" t="str">
        <f t="shared" si="69"/>
        <v>Not LCLS</v>
      </c>
      <c r="S850" s="3" t="str" cm="1">
        <f t="array" ref="S850">_xlfn.IFS(G850 &gt; 5000000, "Very High", G850 &gt; 1000000, "High", G850 &gt; 500000, "Medium", TRUE, "Low")</f>
        <v>Very High</v>
      </c>
      <c r="T850" s="3" t="str" cm="1">
        <f t="array" ref="T850">_xlfn.IFS(B850 &gt;= 2005, "Post-2005", B850 &gt;= 2000, "2000-2004", TRUE, "Pre-2000")</f>
        <v>Post-2005</v>
      </c>
    </row>
    <row r="851" spans="1:20" x14ac:dyDescent="0.85">
      <c r="A851" s="1">
        <v>41164</v>
      </c>
      <c r="B851" t="s">
        <v>33</v>
      </c>
      <c r="C851" t="s">
        <v>1661</v>
      </c>
      <c r="D851" t="s">
        <v>1662</v>
      </c>
      <c r="E851" t="s">
        <v>21</v>
      </c>
      <c r="F851" t="s">
        <v>22</v>
      </c>
      <c r="G851" t="s">
        <v>23</v>
      </c>
      <c r="H851">
        <v>2000</v>
      </c>
      <c r="I851" s="2">
        <v>887941.75</v>
      </c>
      <c r="J851" s="2">
        <v>0</v>
      </c>
      <c r="K851" s="2">
        <v>887941.75</v>
      </c>
      <c r="L851" t="s">
        <v>18</v>
      </c>
      <c r="M851" s="3" t="b">
        <f>trust_funds5[[#This Row],[Contributions Outstanding (USD)]]=0</f>
        <v>1</v>
      </c>
      <c r="N851" s="3" t="str">
        <f t="shared" si="65"/>
        <v>Outstanding</v>
      </c>
      <c r="O851" s="3" t="str">
        <f t="shared" si="66"/>
        <v>High Contribution &amp; Recent</v>
      </c>
      <c r="P851" s="3" t="str">
        <f t="shared" si="67"/>
        <v>Other</v>
      </c>
      <c r="Q851" s="3" t="str">
        <f t="shared" si="68"/>
        <v>Other</v>
      </c>
      <c r="R851" s="3" t="str">
        <f t="shared" si="69"/>
        <v>Not LCLS</v>
      </c>
      <c r="S851" s="3" t="str" cm="1">
        <f t="array" ref="S851">_xlfn.IFS(G851 &gt; 5000000, "Very High", G851 &gt; 1000000, "High", G851 &gt; 500000, "Medium", TRUE, "Low")</f>
        <v>Very High</v>
      </c>
      <c r="T851" s="3" t="str" cm="1">
        <f t="array" ref="T851">_xlfn.IFS(B851 &gt;= 2005, "Post-2005", B851 &gt;= 2000, "2000-2004", TRUE, "Pre-2000")</f>
        <v>Post-2005</v>
      </c>
    </row>
    <row r="852" spans="1:20" x14ac:dyDescent="0.85">
      <c r="A852" s="1">
        <v>41164</v>
      </c>
      <c r="B852" t="s">
        <v>33</v>
      </c>
      <c r="C852" t="s">
        <v>1663</v>
      </c>
      <c r="D852" t="s">
        <v>1664</v>
      </c>
      <c r="E852" t="s">
        <v>70</v>
      </c>
      <c r="F852" t="s">
        <v>71</v>
      </c>
      <c r="G852" t="s">
        <v>72</v>
      </c>
      <c r="H852">
        <v>2000</v>
      </c>
      <c r="I852" s="2">
        <v>10191082.800000001</v>
      </c>
      <c r="J852" s="2">
        <v>0</v>
      </c>
      <c r="K852" s="2">
        <v>10191082.800000001</v>
      </c>
      <c r="L852" t="s">
        <v>18</v>
      </c>
      <c r="M852" s="3" t="b">
        <f>trust_funds5[[#This Row],[Contributions Outstanding (USD)]]=0</f>
        <v>1</v>
      </c>
      <c r="N852" s="3" t="str">
        <f t="shared" si="65"/>
        <v>Outstanding</v>
      </c>
      <c r="O852" s="3" t="str">
        <f t="shared" si="66"/>
        <v>High Contribution &amp; Recent</v>
      </c>
      <c r="P852" s="3" t="str">
        <f t="shared" si="67"/>
        <v>Other</v>
      </c>
      <c r="Q852" s="3" t="str">
        <f t="shared" si="68"/>
        <v>Other</v>
      </c>
      <c r="R852" s="3" t="str">
        <f t="shared" si="69"/>
        <v>Not LCLS</v>
      </c>
      <c r="S852" s="3" t="str" cm="1">
        <f t="array" ref="S852">_xlfn.IFS(G852 &gt; 5000000, "Very High", G852 &gt; 1000000, "High", G852 &gt; 500000, "Medium", TRUE, "Low")</f>
        <v>Very High</v>
      </c>
      <c r="T852" s="3" t="str" cm="1">
        <f t="array" ref="T852">_xlfn.IFS(B852 &gt;= 2005, "Post-2005", B852 &gt;= 2000, "2000-2004", TRUE, "Pre-2000")</f>
        <v>Post-2005</v>
      </c>
    </row>
    <row r="853" spans="1:20" x14ac:dyDescent="0.85">
      <c r="A853" s="1">
        <v>41164</v>
      </c>
      <c r="B853" t="s">
        <v>33</v>
      </c>
      <c r="C853" t="s">
        <v>1665</v>
      </c>
      <c r="D853" t="s">
        <v>1664</v>
      </c>
      <c r="E853" t="s">
        <v>119</v>
      </c>
      <c r="F853" t="s">
        <v>120</v>
      </c>
      <c r="G853" t="s">
        <v>121</v>
      </c>
      <c r="H853">
        <v>2000</v>
      </c>
      <c r="I853" s="2">
        <v>4700729.4400000004</v>
      </c>
      <c r="J853" s="2">
        <v>0</v>
      </c>
      <c r="K853" s="2">
        <v>4700729.4400000004</v>
      </c>
      <c r="L853" t="s">
        <v>18</v>
      </c>
      <c r="M853" s="3" t="b">
        <f>trust_funds5[[#This Row],[Contributions Outstanding (USD)]]=0</f>
        <v>1</v>
      </c>
      <c r="N853" s="3" t="str">
        <f t="shared" si="65"/>
        <v>Outstanding</v>
      </c>
      <c r="O853" s="3" t="str">
        <f t="shared" si="66"/>
        <v>High Contribution &amp; Recent</v>
      </c>
      <c r="P853" s="3" t="str">
        <f t="shared" si="67"/>
        <v>Other</v>
      </c>
      <c r="Q853" s="3" t="str">
        <f t="shared" si="68"/>
        <v>Other</v>
      </c>
      <c r="R853" s="3" t="str">
        <f t="shared" si="69"/>
        <v>Not LCLS</v>
      </c>
      <c r="S853" s="3" t="str" cm="1">
        <f t="array" ref="S853">_xlfn.IFS(G853 &gt; 5000000, "Very High", G853 &gt; 1000000, "High", G853 &gt; 500000, "Medium", TRUE, "Low")</f>
        <v>Very High</v>
      </c>
      <c r="T853" s="3" t="str" cm="1">
        <f t="array" ref="T853">_xlfn.IFS(B853 &gt;= 2005, "Post-2005", B853 &gt;= 2000, "2000-2004", TRUE, "Pre-2000")</f>
        <v>Post-2005</v>
      </c>
    </row>
    <row r="854" spans="1:20" x14ac:dyDescent="0.85">
      <c r="A854" s="1">
        <v>41164</v>
      </c>
      <c r="B854" t="s">
        <v>33</v>
      </c>
      <c r="C854" t="s">
        <v>1666</v>
      </c>
      <c r="D854" t="s">
        <v>1664</v>
      </c>
      <c r="E854" t="s">
        <v>42</v>
      </c>
      <c r="F854" t="s">
        <v>43</v>
      </c>
      <c r="G854" t="s">
        <v>44</v>
      </c>
      <c r="H854">
        <v>2000</v>
      </c>
      <c r="I854" s="2">
        <v>13392003.060000001</v>
      </c>
      <c r="J854" s="2">
        <v>0</v>
      </c>
      <c r="K854" s="2">
        <v>13392003.060000001</v>
      </c>
      <c r="L854" t="s">
        <v>18</v>
      </c>
      <c r="M854" s="3" t="b">
        <f>trust_funds5[[#This Row],[Contributions Outstanding (USD)]]=0</f>
        <v>1</v>
      </c>
      <c r="N854" s="3" t="str">
        <f t="shared" si="65"/>
        <v>Outstanding</v>
      </c>
      <c r="O854" s="3" t="str">
        <f t="shared" si="66"/>
        <v>High Contribution &amp; Recent</v>
      </c>
      <c r="P854" s="3" t="str">
        <f t="shared" si="67"/>
        <v>Other</v>
      </c>
      <c r="Q854" s="3" t="str">
        <f t="shared" si="68"/>
        <v>Other</v>
      </c>
      <c r="R854" s="3" t="str">
        <f t="shared" si="69"/>
        <v>Not LCLS</v>
      </c>
      <c r="S854" s="3" t="str" cm="1">
        <f t="array" ref="S854">_xlfn.IFS(G854 &gt; 5000000, "Very High", G854 &gt; 1000000, "High", G854 &gt; 500000, "Medium", TRUE, "Low")</f>
        <v>Very High</v>
      </c>
      <c r="T854" s="3" t="str" cm="1">
        <f t="array" ref="T854">_xlfn.IFS(B854 &gt;= 2005, "Post-2005", B854 &gt;= 2000, "2000-2004", TRUE, "Pre-2000")</f>
        <v>Post-2005</v>
      </c>
    </row>
    <row r="855" spans="1:20" x14ac:dyDescent="0.85">
      <c r="A855" s="1">
        <v>41164</v>
      </c>
      <c r="B855" t="s">
        <v>33</v>
      </c>
      <c r="C855" t="s">
        <v>1667</v>
      </c>
      <c r="D855" t="s">
        <v>1664</v>
      </c>
      <c r="E855" t="s">
        <v>21</v>
      </c>
      <c r="F855" t="s">
        <v>22</v>
      </c>
      <c r="G855" t="s">
        <v>23</v>
      </c>
      <c r="H855">
        <v>2000</v>
      </c>
      <c r="I855" s="2">
        <v>1633052.99</v>
      </c>
      <c r="J855" s="2">
        <v>0</v>
      </c>
      <c r="K855" s="2">
        <v>1633052.99</v>
      </c>
      <c r="L855" t="s">
        <v>18</v>
      </c>
      <c r="M855" s="3" t="b">
        <f>trust_funds5[[#This Row],[Contributions Outstanding (USD)]]=0</f>
        <v>1</v>
      </c>
      <c r="N855" s="3" t="str">
        <f t="shared" si="65"/>
        <v>Outstanding</v>
      </c>
      <c r="O855" s="3" t="str">
        <f t="shared" si="66"/>
        <v>High Contribution &amp; Recent</v>
      </c>
      <c r="P855" s="3" t="str">
        <f t="shared" si="67"/>
        <v>Other</v>
      </c>
      <c r="Q855" s="3" t="str">
        <f t="shared" si="68"/>
        <v>Other</v>
      </c>
      <c r="R855" s="3" t="str">
        <f t="shared" si="69"/>
        <v>Not LCLS</v>
      </c>
      <c r="S855" s="3" t="str" cm="1">
        <f t="array" ref="S855">_xlfn.IFS(G855 &gt; 5000000, "Very High", G855 &gt; 1000000, "High", G855 &gt; 500000, "Medium", TRUE, "Low")</f>
        <v>Very High</v>
      </c>
      <c r="T855" s="3" t="str" cm="1">
        <f t="array" ref="T855">_xlfn.IFS(B855 &gt;= 2005, "Post-2005", B855 &gt;= 2000, "2000-2004", TRUE, "Pre-2000")</f>
        <v>Post-2005</v>
      </c>
    </row>
    <row r="856" spans="1:20" x14ac:dyDescent="0.85">
      <c r="A856" s="1">
        <v>41164</v>
      </c>
      <c r="B856" t="s">
        <v>33</v>
      </c>
      <c r="C856" t="s">
        <v>1668</v>
      </c>
      <c r="D856" t="s">
        <v>1664</v>
      </c>
      <c r="E856" t="s">
        <v>62</v>
      </c>
      <c r="F856" t="s">
        <v>63</v>
      </c>
      <c r="H856">
        <v>2000</v>
      </c>
      <c r="I856" s="2">
        <v>18553277.420000002</v>
      </c>
      <c r="J856" s="2">
        <v>0</v>
      </c>
      <c r="K856" s="2">
        <v>18553277.420000002</v>
      </c>
      <c r="L856" t="s">
        <v>18</v>
      </c>
      <c r="M856" s="3" t="b">
        <f>trust_funds5[[#This Row],[Contributions Outstanding (USD)]]=0</f>
        <v>1</v>
      </c>
      <c r="N856" s="3" t="str">
        <f t="shared" si="65"/>
        <v>Outstanding</v>
      </c>
      <c r="O856" s="3" t="str">
        <f t="shared" si="66"/>
        <v>High Contribution &amp; Recent</v>
      </c>
      <c r="P856" s="3" t="str">
        <f t="shared" si="67"/>
        <v>Other</v>
      </c>
      <c r="Q856" s="3" t="str">
        <f t="shared" si="68"/>
        <v>Other</v>
      </c>
      <c r="R856" s="3" t="str">
        <f t="shared" si="69"/>
        <v>Not LCLS</v>
      </c>
      <c r="S856" s="3" t="str" cm="1">
        <f t="array" ref="S856">_xlfn.IFS(G856 &gt; 5000000, "Very High", G856 &gt; 1000000, "High", G856 &gt; 500000, "Medium", TRUE, "Low")</f>
        <v>Low</v>
      </c>
      <c r="T856" s="3" t="str" cm="1">
        <f t="array" ref="T856">_xlfn.IFS(B856 &gt;= 2005, "Post-2005", B856 &gt;= 2000, "2000-2004", TRUE, "Pre-2000")</f>
        <v>Post-2005</v>
      </c>
    </row>
    <row r="857" spans="1:20" x14ac:dyDescent="0.85">
      <c r="A857" s="1">
        <v>41164</v>
      </c>
      <c r="B857" t="s">
        <v>33</v>
      </c>
      <c r="C857" t="s">
        <v>1669</v>
      </c>
      <c r="D857" t="s">
        <v>1670</v>
      </c>
      <c r="E857" t="s">
        <v>21</v>
      </c>
      <c r="F857" t="s">
        <v>22</v>
      </c>
      <c r="G857" t="s">
        <v>23</v>
      </c>
      <c r="H857">
        <v>2000</v>
      </c>
      <c r="I857" s="2">
        <v>4735969.6900000004</v>
      </c>
      <c r="J857" s="2">
        <v>0</v>
      </c>
      <c r="K857" s="2">
        <v>4735969.6900000004</v>
      </c>
      <c r="L857" t="s">
        <v>18</v>
      </c>
      <c r="M857" s="3" t="b">
        <f>trust_funds5[[#This Row],[Contributions Outstanding (USD)]]=0</f>
        <v>1</v>
      </c>
      <c r="N857" s="3" t="str">
        <f t="shared" si="65"/>
        <v>Outstanding</v>
      </c>
      <c r="O857" s="3" t="str">
        <f t="shared" si="66"/>
        <v>High Contribution &amp; Recent</v>
      </c>
      <c r="P857" s="3" t="str">
        <f t="shared" si="67"/>
        <v>Other</v>
      </c>
      <c r="Q857" s="3" t="str">
        <f t="shared" si="68"/>
        <v>Other</v>
      </c>
      <c r="R857" s="3" t="str">
        <f t="shared" si="69"/>
        <v>Not LCLS</v>
      </c>
      <c r="S857" s="3" t="str" cm="1">
        <f t="array" ref="S857">_xlfn.IFS(G857 &gt; 5000000, "Very High", G857 &gt; 1000000, "High", G857 &gt; 500000, "Medium", TRUE, "Low")</f>
        <v>Very High</v>
      </c>
      <c r="T857" s="3" t="str" cm="1">
        <f t="array" ref="T857">_xlfn.IFS(B857 &gt;= 2005, "Post-2005", B857 &gt;= 2000, "2000-2004", TRUE, "Pre-2000")</f>
        <v>Post-2005</v>
      </c>
    </row>
    <row r="858" spans="1:20" x14ac:dyDescent="0.85">
      <c r="A858" s="1">
        <v>41164</v>
      </c>
      <c r="B858" t="s">
        <v>33</v>
      </c>
      <c r="C858" t="s">
        <v>1671</v>
      </c>
      <c r="D858" t="s">
        <v>1672</v>
      </c>
      <c r="E858" t="s">
        <v>70</v>
      </c>
      <c r="F858" t="s">
        <v>71</v>
      </c>
      <c r="G858" t="s">
        <v>72</v>
      </c>
      <c r="H858">
        <v>2000</v>
      </c>
      <c r="I858" s="2">
        <v>5500000</v>
      </c>
      <c r="J858" s="2">
        <v>0</v>
      </c>
      <c r="K858" s="2">
        <v>5500000</v>
      </c>
      <c r="L858" t="s">
        <v>18</v>
      </c>
      <c r="M858" s="3" t="b">
        <f>trust_funds5[[#This Row],[Contributions Outstanding (USD)]]=0</f>
        <v>1</v>
      </c>
      <c r="N858" s="3" t="str">
        <f t="shared" si="65"/>
        <v>Outstanding</v>
      </c>
      <c r="O858" s="3" t="str">
        <f t="shared" si="66"/>
        <v>High Contribution &amp; Recent</v>
      </c>
      <c r="P858" s="3" t="str">
        <f t="shared" si="67"/>
        <v>Other</v>
      </c>
      <c r="Q858" s="3" t="str">
        <f t="shared" si="68"/>
        <v>Other</v>
      </c>
      <c r="R858" s="3" t="str">
        <f t="shared" si="69"/>
        <v>Not LCLS</v>
      </c>
      <c r="S858" s="3" t="str" cm="1">
        <f t="array" ref="S858">_xlfn.IFS(G858 &gt; 5000000, "Very High", G858 &gt; 1000000, "High", G858 &gt; 500000, "Medium", TRUE, "Low")</f>
        <v>Very High</v>
      </c>
      <c r="T858" s="3" t="str" cm="1">
        <f t="array" ref="T858">_xlfn.IFS(B858 &gt;= 2005, "Post-2005", B858 &gt;= 2000, "2000-2004", TRUE, "Pre-2000")</f>
        <v>Post-2005</v>
      </c>
    </row>
    <row r="859" spans="1:20" x14ac:dyDescent="0.85">
      <c r="A859" s="1">
        <v>41164</v>
      </c>
      <c r="B859" t="s">
        <v>33</v>
      </c>
      <c r="C859" t="s">
        <v>1673</v>
      </c>
      <c r="D859" t="s">
        <v>1674</v>
      </c>
      <c r="E859" t="s">
        <v>119</v>
      </c>
      <c r="F859" t="s">
        <v>120</v>
      </c>
      <c r="G859" t="s">
        <v>121</v>
      </c>
      <c r="H859">
        <v>2000</v>
      </c>
      <c r="I859" s="2">
        <v>4700729.4400000004</v>
      </c>
      <c r="J859" s="2">
        <v>0</v>
      </c>
      <c r="K859" s="2">
        <v>4700729.4400000004</v>
      </c>
      <c r="L859" t="s">
        <v>18</v>
      </c>
      <c r="M859" s="3" t="b">
        <f>trust_funds5[[#This Row],[Contributions Outstanding (USD)]]=0</f>
        <v>1</v>
      </c>
      <c r="N859" s="3" t="str">
        <f t="shared" si="65"/>
        <v>Outstanding</v>
      </c>
      <c r="O859" s="3" t="str">
        <f t="shared" si="66"/>
        <v>High Contribution &amp; Recent</v>
      </c>
      <c r="P859" s="3" t="str">
        <f t="shared" si="67"/>
        <v>Other</v>
      </c>
      <c r="Q859" s="3" t="str">
        <f t="shared" si="68"/>
        <v>Other</v>
      </c>
      <c r="R859" s="3" t="str">
        <f t="shared" si="69"/>
        <v>Not LCLS</v>
      </c>
      <c r="S859" s="3" t="str" cm="1">
        <f t="array" ref="S859">_xlfn.IFS(G859 &gt; 5000000, "Very High", G859 &gt; 1000000, "High", G859 &gt; 500000, "Medium", TRUE, "Low")</f>
        <v>Very High</v>
      </c>
      <c r="T859" s="3" t="str" cm="1">
        <f t="array" ref="T859">_xlfn.IFS(B859 &gt;= 2005, "Post-2005", B859 &gt;= 2000, "2000-2004", TRUE, "Pre-2000")</f>
        <v>Post-2005</v>
      </c>
    </row>
    <row r="860" spans="1:20" x14ac:dyDescent="0.85">
      <c r="A860" s="1">
        <v>41164</v>
      </c>
      <c r="B860" t="s">
        <v>33</v>
      </c>
      <c r="C860" t="s">
        <v>1675</v>
      </c>
      <c r="D860" t="s">
        <v>1676</v>
      </c>
      <c r="E860" t="s">
        <v>21</v>
      </c>
      <c r="F860" t="s">
        <v>22</v>
      </c>
      <c r="G860" t="s">
        <v>23</v>
      </c>
      <c r="H860">
        <v>2000</v>
      </c>
      <c r="I860" s="2">
        <v>855505.18</v>
      </c>
      <c r="J860" s="2">
        <v>0</v>
      </c>
      <c r="K860" s="2">
        <v>855505.18</v>
      </c>
      <c r="L860" t="s">
        <v>18</v>
      </c>
      <c r="M860" s="3" t="b">
        <f>trust_funds5[[#This Row],[Contributions Outstanding (USD)]]=0</f>
        <v>1</v>
      </c>
      <c r="N860" s="3" t="str">
        <f t="shared" si="65"/>
        <v>Outstanding</v>
      </c>
      <c r="O860" s="3" t="str">
        <f t="shared" si="66"/>
        <v>High Contribution &amp; Recent</v>
      </c>
      <c r="P860" s="3" t="str">
        <f t="shared" si="67"/>
        <v>Other</v>
      </c>
      <c r="Q860" s="3" t="str">
        <f t="shared" si="68"/>
        <v>Other</v>
      </c>
      <c r="R860" s="3" t="str">
        <f t="shared" si="69"/>
        <v>Not LCLS</v>
      </c>
      <c r="S860" s="3" t="str" cm="1">
        <f t="array" ref="S860">_xlfn.IFS(G860 &gt; 5000000, "Very High", G860 &gt; 1000000, "High", G860 &gt; 500000, "Medium", TRUE, "Low")</f>
        <v>Very High</v>
      </c>
      <c r="T860" s="3" t="str" cm="1">
        <f t="array" ref="T860">_xlfn.IFS(B860 &gt;= 2005, "Post-2005", B860 &gt;= 2000, "2000-2004", TRUE, "Pre-2000")</f>
        <v>Post-2005</v>
      </c>
    </row>
    <row r="861" spans="1:20" x14ac:dyDescent="0.85">
      <c r="A861" s="1">
        <v>41164</v>
      </c>
      <c r="B861" t="s">
        <v>33</v>
      </c>
      <c r="C861" t="s">
        <v>1677</v>
      </c>
      <c r="D861" t="s">
        <v>1678</v>
      </c>
      <c r="E861" t="s">
        <v>21</v>
      </c>
      <c r="F861" t="s">
        <v>22</v>
      </c>
      <c r="G861" t="s">
        <v>23</v>
      </c>
      <c r="H861">
        <v>2000</v>
      </c>
      <c r="I861" s="2">
        <v>2367984.84</v>
      </c>
      <c r="J861" s="2">
        <v>0</v>
      </c>
      <c r="K861" s="2">
        <v>2367984.84</v>
      </c>
      <c r="L861" t="s">
        <v>18</v>
      </c>
      <c r="M861" s="3" t="b">
        <f>trust_funds5[[#This Row],[Contributions Outstanding (USD)]]=0</f>
        <v>1</v>
      </c>
      <c r="N861" s="3" t="str">
        <f t="shared" si="65"/>
        <v>Outstanding</v>
      </c>
      <c r="O861" s="3" t="str">
        <f t="shared" si="66"/>
        <v>High Contribution &amp; Recent</v>
      </c>
      <c r="P861" s="3" t="str">
        <f t="shared" si="67"/>
        <v>Other</v>
      </c>
      <c r="Q861" s="3" t="str">
        <f t="shared" si="68"/>
        <v>Other</v>
      </c>
      <c r="R861" s="3" t="str">
        <f t="shared" si="69"/>
        <v>Not LCLS</v>
      </c>
      <c r="S861" s="3" t="str" cm="1">
        <f t="array" ref="S861">_xlfn.IFS(G861 &gt; 5000000, "Very High", G861 &gt; 1000000, "High", G861 &gt; 500000, "Medium", TRUE, "Low")</f>
        <v>Very High</v>
      </c>
      <c r="T861" s="3" t="str" cm="1">
        <f t="array" ref="T861">_xlfn.IFS(B861 &gt;= 2005, "Post-2005", B861 &gt;= 2000, "2000-2004", TRUE, "Pre-2000")</f>
        <v>Post-2005</v>
      </c>
    </row>
    <row r="862" spans="1:20" x14ac:dyDescent="0.85">
      <c r="A862" s="1">
        <v>41164</v>
      </c>
      <c r="B862" t="s">
        <v>33</v>
      </c>
      <c r="C862" t="s">
        <v>1679</v>
      </c>
      <c r="D862" t="s">
        <v>1680</v>
      </c>
      <c r="E862" t="s">
        <v>21</v>
      </c>
      <c r="F862" t="s">
        <v>22</v>
      </c>
      <c r="G862" t="s">
        <v>23</v>
      </c>
      <c r="H862">
        <v>2000</v>
      </c>
      <c r="I862" s="2">
        <v>7276961.1399999997</v>
      </c>
      <c r="J862" s="2">
        <v>0</v>
      </c>
      <c r="K862" s="2">
        <v>7276961.1399999997</v>
      </c>
      <c r="L862" t="s">
        <v>18</v>
      </c>
      <c r="M862" s="3" t="b">
        <f>trust_funds5[[#This Row],[Contributions Outstanding (USD)]]=0</f>
        <v>1</v>
      </c>
      <c r="N862" s="3" t="str">
        <f t="shared" si="65"/>
        <v>Outstanding</v>
      </c>
      <c r="O862" s="3" t="str">
        <f t="shared" si="66"/>
        <v>High Contribution &amp; Recent</v>
      </c>
      <c r="P862" s="3" t="str">
        <f t="shared" si="67"/>
        <v>Other</v>
      </c>
      <c r="Q862" s="3" t="str">
        <f t="shared" si="68"/>
        <v>Other</v>
      </c>
      <c r="R862" s="3" t="str">
        <f t="shared" si="69"/>
        <v>Not LCLS</v>
      </c>
      <c r="S862" s="3" t="str" cm="1">
        <f t="array" ref="S862">_xlfn.IFS(G862 &gt; 5000000, "Very High", G862 &gt; 1000000, "High", G862 &gt; 500000, "Medium", TRUE, "Low")</f>
        <v>Very High</v>
      </c>
      <c r="T862" s="3" t="str" cm="1">
        <f t="array" ref="T862">_xlfn.IFS(B862 &gt;= 2005, "Post-2005", B862 &gt;= 2000, "2000-2004", TRUE, "Pre-2000")</f>
        <v>Post-2005</v>
      </c>
    </row>
    <row r="863" spans="1:20" x14ac:dyDescent="0.85">
      <c r="A863" s="1">
        <v>41164</v>
      </c>
      <c r="B863" t="s">
        <v>33</v>
      </c>
      <c r="C863" t="s">
        <v>1681</v>
      </c>
      <c r="D863" t="s">
        <v>1682</v>
      </c>
      <c r="E863" t="s">
        <v>204</v>
      </c>
      <c r="F863" t="s">
        <v>205</v>
      </c>
      <c r="G863" t="s">
        <v>206</v>
      </c>
      <c r="H863">
        <v>2000</v>
      </c>
      <c r="I863" s="2">
        <v>15000000</v>
      </c>
      <c r="J863" s="2">
        <v>0</v>
      </c>
      <c r="K863" s="2">
        <v>15000000</v>
      </c>
      <c r="L863" t="s">
        <v>18</v>
      </c>
      <c r="M863" s="3" t="b">
        <f>trust_funds5[[#This Row],[Contributions Outstanding (USD)]]=0</f>
        <v>1</v>
      </c>
      <c r="N863" s="3" t="str">
        <f t="shared" si="65"/>
        <v>Outstanding</v>
      </c>
      <c r="O863" s="3" t="str">
        <f t="shared" si="66"/>
        <v>High Contribution &amp; Recent</v>
      </c>
      <c r="P863" s="3" t="str">
        <f t="shared" si="67"/>
        <v>Other</v>
      </c>
      <c r="Q863" s="3" t="str">
        <f t="shared" si="68"/>
        <v>Other</v>
      </c>
      <c r="R863" s="3" t="str">
        <f t="shared" si="69"/>
        <v>Not LCLS</v>
      </c>
      <c r="S863" s="3" t="str" cm="1">
        <f t="array" ref="S863">_xlfn.IFS(G863 &gt; 5000000, "Very High", G863 &gt; 1000000, "High", G863 &gt; 500000, "Medium", TRUE, "Low")</f>
        <v>Very High</v>
      </c>
      <c r="T863" s="3" t="str" cm="1">
        <f t="array" ref="T863">_xlfn.IFS(B863 &gt;= 2005, "Post-2005", B863 &gt;= 2000, "2000-2004", TRUE, "Pre-2000")</f>
        <v>Post-2005</v>
      </c>
    </row>
    <row r="864" spans="1:20" x14ac:dyDescent="0.85">
      <c r="A864" s="1">
        <v>41164</v>
      </c>
      <c r="B864" t="s">
        <v>33</v>
      </c>
      <c r="C864" t="s">
        <v>1683</v>
      </c>
      <c r="D864" t="s">
        <v>1682</v>
      </c>
      <c r="E864" t="s">
        <v>21</v>
      </c>
      <c r="F864" t="s">
        <v>22</v>
      </c>
      <c r="G864" t="s">
        <v>23</v>
      </c>
      <c r="H864">
        <v>2000</v>
      </c>
      <c r="I864" s="2">
        <v>5000000</v>
      </c>
      <c r="J864" s="2">
        <v>0</v>
      </c>
      <c r="K864" s="2">
        <v>5000000</v>
      </c>
      <c r="L864" t="s">
        <v>18</v>
      </c>
      <c r="M864" s="3" t="b">
        <f>trust_funds5[[#This Row],[Contributions Outstanding (USD)]]=0</f>
        <v>1</v>
      </c>
      <c r="N864" s="3" t="str">
        <f t="shared" si="65"/>
        <v>Outstanding</v>
      </c>
      <c r="O864" s="3" t="str">
        <f t="shared" si="66"/>
        <v>High Contribution &amp; Recent</v>
      </c>
      <c r="P864" s="3" t="str">
        <f t="shared" si="67"/>
        <v>Other</v>
      </c>
      <c r="Q864" s="3" t="str">
        <f t="shared" si="68"/>
        <v>Other</v>
      </c>
      <c r="R864" s="3" t="str">
        <f t="shared" si="69"/>
        <v>Not LCLS</v>
      </c>
      <c r="S864" s="3" t="str" cm="1">
        <f t="array" ref="S864">_xlfn.IFS(G864 &gt; 5000000, "Very High", G864 &gt; 1000000, "High", G864 &gt; 500000, "Medium", TRUE, "Low")</f>
        <v>Very High</v>
      </c>
      <c r="T864" s="3" t="str" cm="1">
        <f t="array" ref="T864">_xlfn.IFS(B864 &gt;= 2005, "Post-2005", B864 &gt;= 2000, "2000-2004", TRUE, "Pre-2000")</f>
        <v>Post-2005</v>
      </c>
    </row>
    <row r="865" spans="1:20" x14ac:dyDescent="0.85">
      <c r="A865" s="1">
        <v>41164</v>
      </c>
      <c r="B865" t="s">
        <v>33</v>
      </c>
      <c r="C865" t="s">
        <v>1684</v>
      </c>
      <c r="D865" t="s">
        <v>1685</v>
      </c>
      <c r="E865" t="s">
        <v>21</v>
      </c>
      <c r="F865" t="s">
        <v>22</v>
      </c>
      <c r="G865" t="s">
        <v>23</v>
      </c>
      <c r="H865">
        <v>2000</v>
      </c>
      <c r="I865" s="2">
        <v>5291005.29</v>
      </c>
      <c r="J865" s="2">
        <v>0</v>
      </c>
      <c r="K865" s="2">
        <v>5291005.29</v>
      </c>
      <c r="L865" t="s">
        <v>18</v>
      </c>
      <c r="M865" s="3" t="b">
        <f>trust_funds5[[#This Row],[Contributions Outstanding (USD)]]=0</f>
        <v>1</v>
      </c>
      <c r="N865" s="3" t="str">
        <f t="shared" si="65"/>
        <v>Outstanding</v>
      </c>
      <c r="O865" s="3" t="str">
        <f t="shared" si="66"/>
        <v>High Contribution &amp; Recent</v>
      </c>
      <c r="P865" s="3" t="str">
        <f t="shared" si="67"/>
        <v>Other</v>
      </c>
      <c r="Q865" s="3" t="str">
        <f t="shared" si="68"/>
        <v>Other</v>
      </c>
      <c r="R865" s="3" t="str">
        <f t="shared" si="69"/>
        <v>Not LCLS</v>
      </c>
      <c r="S865" s="3" t="str" cm="1">
        <f t="array" ref="S865">_xlfn.IFS(G865 &gt; 5000000, "Very High", G865 &gt; 1000000, "High", G865 &gt; 500000, "Medium", TRUE, "Low")</f>
        <v>Very High</v>
      </c>
      <c r="T865" s="3" t="str" cm="1">
        <f t="array" ref="T865">_xlfn.IFS(B865 &gt;= 2005, "Post-2005", B865 &gt;= 2000, "2000-2004", TRUE, "Pre-2000")</f>
        <v>Post-2005</v>
      </c>
    </row>
    <row r="866" spans="1:20" x14ac:dyDescent="0.85">
      <c r="A866" s="1">
        <v>41164</v>
      </c>
      <c r="B866" t="s">
        <v>33</v>
      </c>
      <c r="C866" t="s">
        <v>1686</v>
      </c>
      <c r="D866" t="s">
        <v>1687</v>
      </c>
      <c r="E866" t="s">
        <v>21</v>
      </c>
      <c r="F866" t="s">
        <v>22</v>
      </c>
      <c r="G866" t="s">
        <v>23</v>
      </c>
      <c r="H866">
        <v>2000</v>
      </c>
      <c r="I866" s="2">
        <v>9094629.6199999992</v>
      </c>
      <c r="J866" s="2">
        <v>0</v>
      </c>
      <c r="K866" s="2">
        <v>9094629.6199999992</v>
      </c>
      <c r="L866" t="s">
        <v>18</v>
      </c>
      <c r="M866" s="3" t="b">
        <f>trust_funds5[[#This Row],[Contributions Outstanding (USD)]]=0</f>
        <v>1</v>
      </c>
      <c r="N866" s="3" t="str">
        <f t="shared" si="65"/>
        <v>Outstanding</v>
      </c>
      <c r="O866" s="3" t="str">
        <f t="shared" si="66"/>
        <v>High Contribution &amp; Recent</v>
      </c>
      <c r="P866" s="3" t="str">
        <f t="shared" si="67"/>
        <v>Other</v>
      </c>
      <c r="Q866" s="3" t="str">
        <f t="shared" si="68"/>
        <v>Other</v>
      </c>
      <c r="R866" s="3" t="str">
        <f t="shared" si="69"/>
        <v>Not LCLS</v>
      </c>
      <c r="S866" s="3" t="str" cm="1">
        <f t="array" ref="S866">_xlfn.IFS(G866 &gt; 5000000, "Very High", G866 &gt; 1000000, "High", G866 &gt; 500000, "Medium", TRUE, "Low")</f>
        <v>Very High</v>
      </c>
      <c r="T866" s="3" t="str" cm="1">
        <f t="array" ref="T866">_xlfn.IFS(B866 &gt;= 2005, "Post-2005", B866 &gt;= 2000, "2000-2004", TRUE, "Pre-2000")</f>
        <v>Post-2005</v>
      </c>
    </row>
    <row r="867" spans="1:20" x14ac:dyDescent="0.85">
      <c r="A867" s="1">
        <v>41164</v>
      </c>
      <c r="B867" t="s">
        <v>581</v>
      </c>
      <c r="C867" t="s">
        <v>1688</v>
      </c>
      <c r="D867" t="s">
        <v>1689</v>
      </c>
      <c r="E867" t="s">
        <v>113</v>
      </c>
      <c r="F867" t="s">
        <v>114</v>
      </c>
      <c r="G867" t="s">
        <v>115</v>
      </c>
      <c r="H867">
        <v>2000</v>
      </c>
      <c r="I867" s="2">
        <v>870000</v>
      </c>
      <c r="J867" s="2">
        <v>0</v>
      </c>
      <c r="K867" s="2">
        <v>870000</v>
      </c>
      <c r="L867" t="s">
        <v>18</v>
      </c>
      <c r="M867" s="3" t="b">
        <f>trust_funds5[[#This Row],[Contributions Outstanding (USD)]]=0</f>
        <v>1</v>
      </c>
      <c r="N867" s="3" t="str">
        <f t="shared" si="65"/>
        <v>Outstanding</v>
      </c>
      <c r="O867" s="3" t="str">
        <f t="shared" si="66"/>
        <v>High Contribution &amp; Recent</v>
      </c>
      <c r="P867" s="3" t="str">
        <f t="shared" si="67"/>
        <v>Other</v>
      </c>
      <c r="Q867" s="3" t="str">
        <f t="shared" si="68"/>
        <v>Other</v>
      </c>
      <c r="R867" s="3" t="str">
        <f t="shared" si="69"/>
        <v>Not LCLS</v>
      </c>
      <c r="S867" s="3" t="str" cm="1">
        <f t="array" ref="S867">_xlfn.IFS(G867 &gt; 5000000, "Very High", G867 &gt; 1000000, "High", G867 &gt; 500000, "Medium", TRUE, "Low")</f>
        <v>Very High</v>
      </c>
      <c r="T867" s="3" t="str" cm="1">
        <f t="array" ref="T867">_xlfn.IFS(B867 &gt;= 2005, "Post-2005", B867 &gt;= 2000, "2000-2004", TRUE, "Pre-2000")</f>
        <v>Post-2005</v>
      </c>
    </row>
    <row r="868" spans="1:20" x14ac:dyDescent="0.85">
      <c r="A868" s="1">
        <v>41164</v>
      </c>
      <c r="B868" t="s">
        <v>33</v>
      </c>
      <c r="C868" t="s">
        <v>1690</v>
      </c>
      <c r="D868" t="s">
        <v>1691</v>
      </c>
      <c r="E868" t="s">
        <v>119</v>
      </c>
      <c r="F868" t="s">
        <v>120</v>
      </c>
      <c r="G868" t="s">
        <v>121</v>
      </c>
      <c r="H868">
        <v>2000</v>
      </c>
      <c r="I868" s="2">
        <v>3713576.26</v>
      </c>
      <c r="J868" s="2">
        <v>0</v>
      </c>
      <c r="K868" s="2">
        <v>3713576.26</v>
      </c>
      <c r="L868" t="s">
        <v>18</v>
      </c>
      <c r="M868" s="3" t="b">
        <f>trust_funds5[[#This Row],[Contributions Outstanding (USD)]]=0</f>
        <v>1</v>
      </c>
      <c r="N868" s="3" t="str">
        <f t="shared" si="65"/>
        <v>Outstanding</v>
      </c>
      <c r="O868" s="3" t="str">
        <f t="shared" si="66"/>
        <v>High Contribution &amp; Recent</v>
      </c>
      <c r="P868" s="3" t="str">
        <f t="shared" si="67"/>
        <v>Other</v>
      </c>
      <c r="Q868" s="3" t="str">
        <f t="shared" si="68"/>
        <v>Other</v>
      </c>
      <c r="R868" s="3" t="str">
        <f t="shared" si="69"/>
        <v>Not LCLS</v>
      </c>
      <c r="S868" s="3" t="str" cm="1">
        <f t="array" ref="S868">_xlfn.IFS(G868 &gt; 5000000, "Very High", G868 &gt; 1000000, "High", G868 &gt; 500000, "Medium", TRUE, "Low")</f>
        <v>Very High</v>
      </c>
      <c r="T868" s="3" t="str" cm="1">
        <f t="array" ref="T868">_xlfn.IFS(B868 &gt;= 2005, "Post-2005", B868 &gt;= 2000, "2000-2004", TRUE, "Pre-2000")</f>
        <v>Post-2005</v>
      </c>
    </row>
    <row r="869" spans="1:20" x14ac:dyDescent="0.85">
      <c r="A869" s="1">
        <v>41164</v>
      </c>
      <c r="B869" t="s">
        <v>12</v>
      </c>
      <c r="C869" t="s">
        <v>1692</v>
      </c>
      <c r="D869" t="s">
        <v>1693</v>
      </c>
      <c r="E869" t="s">
        <v>31</v>
      </c>
      <c r="F869" t="s">
        <v>32</v>
      </c>
      <c r="H869">
        <v>2000</v>
      </c>
      <c r="I869" s="2">
        <v>30000</v>
      </c>
      <c r="J869" s="2">
        <v>0</v>
      </c>
      <c r="K869" s="2">
        <v>30000</v>
      </c>
      <c r="L869" t="s">
        <v>18</v>
      </c>
      <c r="M869" s="3" t="b">
        <f>trust_funds5[[#This Row],[Contributions Outstanding (USD)]]=0</f>
        <v>1</v>
      </c>
      <c r="N869" s="3" t="str">
        <f t="shared" si="65"/>
        <v>Outstanding</v>
      </c>
      <c r="O869" s="3" t="str">
        <f t="shared" si="66"/>
        <v>High Contribution &amp; Recent</v>
      </c>
      <c r="P869" s="3" t="str">
        <f t="shared" si="67"/>
        <v>Other</v>
      </c>
      <c r="Q869" s="3" t="str">
        <f t="shared" si="68"/>
        <v>Other</v>
      </c>
      <c r="R869" s="3" t="str">
        <f t="shared" si="69"/>
        <v>Not LCLS</v>
      </c>
      <c r="S869" s="3" t="str" cm="1">
        <f t="array" ref="S869">_xlfn.IFS(G869 &gt; 5000000, "Very High", G869 &gt; 1000000, "High", G869 &gt; 500000, "Medium", TRUE, "Low")</f>
        <v>Low</v>
      </c>
      <c r="T869" s="3" t="str" cm="1">
        <f t="array" ref="T869">_xlfn.IFS(B869 &gt;= 2005, "Post-2005", B869 &gt;= 2000, "2000-2004", TRUE, "Pre-2000")</f>
        <v>Post-2005</v>
      </c>
    </row>
    <row r="870" spans="1:20" x14ac:dyDescent="0.85">
      <c r="A870" s="1">
        <v>41164</v>
      </c>
      <c r="B870" t="s">
        <v>12</v>
      </c>
      <c r="C870" t="s">
        <v>1694</v>
      </c>
      <c r="D870" t="s">
        <v>1695</v>
      </c>
      <c r="E870" t="s">
        <v>31</v>
      </c>
      <c r="F870" t="s">
        <v>32</v>
      </c>
      <c r="H870">
        <v>2000</v>
      </c>
      <c r="I870" s="2">
        <v>13000</v>
      </c>
      <c r="J870" s="2">
        <v>0</v>
      </c>
      <c r="K870" s="2">
        <v>13000</v>
      </c>
      <c r="L870" t="s">
        <v>18</v>
      </c>
      <c r="M870" s="3" t="b">
        <f>trust_funds5[[#This Row],[Contributions Outstanding (USD)]]=0</f>
        <v>1</v>
      </c>
      <c r="N870" s="3" t="str">
        <f t="shared" si="65"/>
        <v>Outstanding</v>
      </c>
      <c r="O870" s="3" t="str">
        <f t="shared" si="66"/>
        <v>High Contribution &amp; Recent</v>
      </c>
      <c r="P870" s="3" t="str">
        <f t="shared" si="67"/>
        <v>Other</v>
      </c>
      <c r="Q870" s="3" t="str">
        <f t="shared" si="68"/>
        <v>Other</v>
      </c>
      <c r="R870" s="3" t="str">
        <f t="shared" si="69"/>
        <v>Not LCLS</v>
      </c>
      <c r="S870" s="3" t="str" cm="1">
        <f t="array" ref="S870">_xlfn.IFS(G870 &gt; 5000000, "Very High", G870 &gt; 1000000, "High", G870 &gt; 500000, "Medium", TRUE, "Low")</f>
        <v>Low</v>
      </c>
      <c r="T870" s="3" t="str" cm="1">
        <f t="array" ref="T870">_xlfn.IFS(B870 &gt;= 2005, "Post-2005", B870 &gt;= 2000, "2000-2004", TRUE, "Pre-2000")</f>
        <v>Post-2005</v>
      </c>
    </row>
    <row r="871" spans="1:20" x14ac:dyDescent="0.85">
      <c r="A871" s="1">
        <v>41164</v>
      </c>
      <c r="B871" t="s">
        <v>323</v>
      </c>
      <c r="C871" t="s">
        <v>1696</v>
      </c>
      <c r="D871" t="s">
        <v>1697</v>
      </c>
      <c r="E871" t="s">
        <v>1698</v>
      </c>
      <c r="F871" t="s">
        <v>1699</v>
      </c>
      <c r="G871" t="s">
        <v>1700</v>
      </c>
      <c r="H871">
        <v>2000</v>
      </c>
      <c r="I871" s="2">
        <v>465862.51</v>
      </c>
      <c r="J871" s="2">
        <v>0</v>
      </c>
      <c r="K871" s="2">
        <v>465862.51</v>
      </c>
      <c r="L871" t="s">
        <v>18</v>
      </c>
      <c r="M871" s="3" t="b">
        <f>trust_funds5[[#This Row],[Contributions Outstanding (USD)]]=0</f>
        <v>1</v>
      </c>
      <c r="N871" s="3" t="str">
        <f t="shared" si="65"/>
        <v>Outstanding</v>
      </c>
      <c r="O871" s="3" t="str">
        <f t="shared" si="66"/>
        <v>High Contribution &amp; Recent</v>
      </c>
      <c r="P871" s="3" t="str">
        <f t="shared" si="67"/>
        <v>Other</v>
      </c>
      <c r="Q871" s="3" t="str">
        <f t="shared" si="68"/>
        <v>Other</v>
      </c>
      <c r="R871" s="3" t="str">
        <f t="shared" si="69"/>
        <v>Not LCLS</v>
      </c>
      <c r="S871" s="3" t="str" cm="1">
        <f t="array" ref="S871">_xlfn.IFS(G871 &gt; 5000000, "Very High", G871 &gt; 1000000, "High", G871 &gt; 500000, "Medium", TRUE, "Low")</f>
        <v>Very High</v>
      </c>
      <c r="T871" s="3" t="str" cm="1">
        <f t="array" ref="T871">_xlfn.IFS(B871 &gt;= 2005, "Post-2005", B871 &gt;= 2000, "2000-2004", TRUE, "Pre-2000")</f>
        <v>Post-2005</v>
      </c>
    </row>
    <row r="872" spans="1:20" x14ac:dyDescent="0.85">
      <c r="A872" s="1">
        <v>41164</v>
      </c>
      <c r="B872" t="s">
        <v>12</v>
      </c>
      <c r="C872" t="s">
        <v>1701</v>
      </c>
      <c r="D872" t="s">
        <v>1702</v>
      </c>
      <c r="E872" t="s">
        <v>113</v>
      </c>
      <c r="F872" t="s">
        <v>114</v>
      </c>
      <c r="G872" t="s">
        <v>115</v>
      </c>
      <c r="H872">
        <v>2000</v>
      </c>
      <c r="I872" s="2">
        <v>4650701.9000000004</v>
      </c>
      <c r="J872" s="2">
        <v>0</v>
      </c>
      <c r="K872" s="2">
        <v>4650701.9000000004</v>
      </c>
      <c r="L872" t="s">
        <v>18</v>
      </c>
      <c r="M872" s="3" t="b">
        <f>trust_funds5[[#This Row],[Contributions Outstanding (USD)]]=0</f>
        <v>1</v>
      </c>
      <c r="N872" s="3" t="str">
        <f t="shared" si="65"/>
        <v>Outstanding</v>
      </c>
      <c r="O872" s="3" t="str">
        <f t="shared" si="66"/>
        <v>High Contribution &amp; Recent</v>
      </c>
      <c r="P872" s="3" t="str">
        <f t="shared" si="67"/>
        <v>Other</v>
      </c>
      <c r="Q872" s="3" t="str">
        <f t="shared" si="68"/>
        <v>Other</v>
      </c>
      <c r="R872" s="3" t="str">
        <f t="shared" si="69"/>
        <v>Not LCLS</v>
      </c>
      <c r="S872" s="3" t="str" cm="1">
        <f t="array" ref="S872">_xlfn.IFS(G872 &gt; 5000000, "Very High", G872 &gt; 1000000, "High", G872 &gt; 500000, "Medium", TRUE, "Low")</f>
        <v>Very High</v>
      </c>
      <c r="T872" s="3" t="str" cm="1">
        <f t="array" ref="T872">_xlfn.IFS(B872 &gt;= 2005, "Post-2005", B872 &gt;= 2000, "2000-2004", TRUE, "Pre-2000")</f>
        <v>Post-2005</v>
      </c>
    </row>
    <row r="873" spans="1:20" x14ac:dyDescent="0.85">
      <c r="A873" s="1">
        <v>41164</v>
      </c>
      <c r="B873" t="s">
        <v>12</v>
      </c>
      <c r="C873" t="s">
        <v>1703</v>
      </c>
      <c r="D873" t="s">
        <v>1704</v>
      </c>
      <c r="E873" t="s">
        <v>15</v>
      </c>
      <c r="F873" t="s">
        <v>16</v>
      </c>
      <c r="G873" t="s">
        <v>17</v>
      </c>
      <c r="H873">
        <v>2000</v>
      </c>
      <c r="I873" s="2">
        <v>85897.37</v>
      </c>
      <c r="J873" s="2">
        <v>0</v>
      </c>
      <c r="K873" s="2">
        <v>85897.37</v>
      </c>
      <c r="L873" t="s">
        <v>18</v>
      </c>
      <c r="M873" s="3" t="b">
        <f>trust_funds5[[#This Row],[Contributions Outstanding (USD)]]=0</f>
        <v>1</v>
      </c>
      <c r="N873" s="3" t="str">
        <f t="shared" si="65"/>
        <v>Outstanding</v>
      </c>
      <c r="O873" s="3" t="str">
        <f t="shared" si="66"/>
        <v>High Contribution &amp; Recent</v>
      </c>
      <c r="P873" s="3" t="str">
        <f t="shared" si="67"/>
        <v>Other</v>
      </c>
      <c r="Q873" s="3" t="str">
        <f t="shared" si="68"/>
        <v>Other</v>
      </c>
      <c r="R873" s="3" t="str">
        <f t="shared" si="69"/>
        <v>Not LCLS</v>
      </c>
      <c r="S873" s="3" t="str" cm="1">
        <f t="array" ref="S873">_xlfn.IFS(G873 &gt; 5000000, "Very High", G873 &gt; 1000000, "High", G873 &gt; 500000, "Medium", TRUE, "Low")</f>
        <v>Very High</v>
      </c>
      <c r="T873" s="3" t="str" cm="1">
        <f t="array" ref="T873">_xlfn.IFS(B873 &gt;= 2005, "Post-2005", B873 &gt;= 2000, "2000-2004", TRUE, "Pre-2000")</f>
        <v>Post-2005</v>
      </c>
    </row>
    <row r="874" spans="1:20" x14ac:dyDescent="0.85">
      <c r="A874" s="1">
        <v>41164</v>
      </c>
      <c r="B874" t="s">
        <v>82</v>
      </c>
      <c r="C874" t="s">
        <v>1705</v>
      </c>
      <c r="D874" t="s">
        <v>1706</v>
      </c>
      <c r="E874" t="s">
        <v>15</v>
      </c>
      <c r="F874" t="s">
        <v>16</v>
      </c>
      <c r="G874" t="s">
        <v>17</v>
      </c>
      <c r="H874">
        <v>2000</v>
      </c>
      <c r="I874" s="2">
        <v>167695.37</v>
      </c>
      <c r="J874" s="2">
        <v>0</v>
      </c>
      <c r="K874" s="2">
        <v>167695.37</v>
      </c>
      <c r="L874" t="s">
        <v>18</v>
      </c>
      <c r="M874" s="3" t="b">
        <f>trust_funds5[[#This Row],[Contributions Outstanding (USD)]]=0</f>
        <v>1</v>
      </c>
      <c r="N874" s="3" t="str">
        <f t="shared" si="65"/>
        <v>Outstanding</v>
      </c>
      <c r="O874" s="3" t="str">
        <f t="shared" si="66"/>
        <v>High Contribution &amp; Recent</v>
      </c>
      <c r="P874" s="3" t="str">
        <f t="shared" si="67"/>
        <v>Other</v>
      </c>
      <c r="Q874" s="3" t="str">
        <f t="shared" si="68"/>
        <v>Other</v>
      </c>
      <c r="R874" s="3" t="str">
        <f t="shared" si="69"/>
        <v>Not LCLS</v>
      </c>
      <c r="S874" s="3" t="str" cm="1">
        <f t="array" ref="S874">_xlfn.IFS(G874 &gt; 5000000, "Very High", G874 &gt; 1000000, "High", G874 &gt; 500000, "Medium", TRUE, "Low")</f>
        <v>Very High</v>
      </c>
      <c r="T874" s="3" t="str" cm="1">
        <f t="array" ref="T874">_xlfn.IFS(B874 &gt;= 2005, "Post-2005", B874 &gt;= 2000, "2000-2004", TRUE, "Pre-2000")</f>
        <v>Post-2005</v>
      </c>
    </row>
    <row r="875" spans="1:20" x14ac:dyDescent="0.85">
      <c r="A875" s="1">
        <v>41164</v>
      </c>
      <c r="B875" t="s">
        <v>12</v>
      </c>
      <c r="C875" t="s">
        <v>1707</v>
      </c>
      <c r="D875" t="s">
        <v>1708</v>
      </c>
      <c r="E875" t="s">
        <v>1709</v>
      </c>
      <c r="F875" t="s">
        <v>1710</v>
      </c>
      <c r="G875" t="s">
        <v>1711</v>
      </c>
      <c r="H875">
        <v>2000</v>
      </c>
      <c r="I875" s="2">
        <v>800000</v>
      </c>
      <c r="J875" s="2">
        <v>0</v>
      </c>
      <c r="K875" s="2">
        <v>800000</v>
      </c>
      <c r="L875" t="s">
        <v>18</v>
      </c>
      <c r="M875" s="3" t="b">
        <f>trust_funds5[[#This Row],[Contributions Outstanding (USD)]]=0</f>
        <v>1</v>
      </c>
      <c r="N875" s="3" t="str">
        <f t="shared" si="65"/>
        <v>Outstanding</v>
      </c>
      <c r="O875" s="3" t="str">
        <f t="shared" si="66"/>
        <v>High Contribution &amp; Recent</v>
      </c>
      <c r="P875" s="3" t="str">
        <f t="shared" si="67"/>
        <v>Other</v>
      </c>
      <c r="Q875" s="3" t="str">
        <f t="shared" si="68"/>
        <v>Other</v>
      </c>
      <c r="R875" s="3" t="str">
        <f t="shared" si="69"/>
        <v>Not LCLS</v>
      </c>
      <c r="S875" s="3" t="str" cm="1">
        <f t="array" ref="S875">_xlfn.IFS(G875 &gt; 5000000, "Very High", G875 &gt; 1000000, "High", G875 &gt; 500000, "Medium", TRUE, "Low")</f>
        <v>Very High</v>
      </c>
      <c r="T875" s="3" t="str" cm="1">
        <f t="array" ref="T875">_xlfn.IFS(B875 &gt;= 2005, "Post-2005", B875 &gt;= 2000, "2000-2004", TRUE, "Pre-2000")</f>
        <v>Post-2005</v>
      </c>
    </row>
    <row r="876" spans="1:20" x14ac:dyDescent="0.85">
      <c r="A876" s="1">
        <v>41164</v>
      </c>
      <c r="B876" t="s">
        <v>12</v>
      </c>
      <c r="C876" t="s">
        <v>1712</v>
      </c>
      <c r="D876" t="s">
        <v>1713</v>
      </c>
      <c r="E876" t="s">
        <v>1709</v>
      </c>
      <c r="F876" t="s">
        <v>1710</v>
      </c>
      <c r="G876" t="s">
        <v>1711</v>
      </c>
      <c r="H876">
        <v>2000</v>
      </c>
      <c r="I876" s="2">
        <v>3000000</v>
      </c>
      <c r="J876" s="2">
        <v>0</v>
      </c>
      <c r="K876" s="2">
        <v>3000000</v>
      </c>
      <c r="L876" t="s">
        <v>18</v>
      </c>
      <c r="M876" s="3" t="b">
        <f>trust_funds5[[#This Row],[Contributions Outstanding (USD)]]=0</f>
        <v>1</v>
      </c>
      <c r="N876" s="3" t="str">
        <f t="shared" si="65"/>
        <v>Outstanding</v>
      </c>
      <c r="O876" s="3" t="str">
        <f t="shared" si="66"/>
        <v>High Contribution &amp; Recent</v>
      </c>
      <c r="P876" s="3" t="str">
        <f t="shared" si="67"/>
        <v>Other</v>
      </c>
      <c r="Q876" s="3" t="str">
        <f t="shared" si="68"/>
        <v>Other</v>
      </c>
      <c r="R876" s="3" t="str">
        <f t="shared" si="69"/>
        <v>Not LCLS</v>
      </c>
      <c r="S876" s="3" t="str" cm="1">
        <f t="array" ref="S876">_xlfn.IFS(G876 &gt; 5000000, "Very High", G876 &gt; 1000000, "High", G876 &gt; 500000, "Medium", TRUE, "Low")</f>
        <v>Very High</v>
      </c>
      <c r="T876" s="3" t="str" cm="1">
        <f t="array" ref="T876">_xlfn.IFS(B876 &gt;= 2005, "Post-2005", B876 &gt;= 2000, "2000-2004", TRUE, "Pre-2000")</f>
        <v>Post-2005</v>
      </c>
    </row>
    <row r="877" spans="1:20" x14ac:dyDescent="0.85">
      <c r="A877" s="1">
        <v>41164</v>
      </c>
      <c r="B877" t="s">
        <v>346</v>
      </c>
      <c r="C877" t="s">
        <v>1714</v>
      </c>
      <c r="D877" t="s">
        <v>1715</v>
      </c>
      <c r="E877" t="s">
        <v>1709</v>
      </c>
      <c r="F877" t="s">
        <v>1710</v>
      </c>
      <c r="G877" t="s">
        <v>1711</v>
      </c>
      <c r="H877">
        <v>2000</v>
      </c>
      <c r="I877" s="2">
        <v>100000</v>
      </c>
      <c r="J877" s="2">
        <v>0</v>
      </c>
      <c r="K877" s="2">
        <v>100000</v>
      </c>
      <c r="L877" t="s">
        <v>18</v>
      </c>
      <c r="M877" s="3" t="b">
        <f>trust_funds5[[#This Row],[Contributions Outstanding (USD)]]=0</f>
        <v>1</v>
      </c>
      <c r="N877" s="3" t="str">
        <f t="shared" si="65"/>
        <v>Outstanding</v>
      </c>
      <c r="O877" s="3" t="str">
        <f t="shared" si="66"/>
        <v>High Contribution &amp; Recent</v>
      </c>
      <c r="P877" s="3" t="str">
        <f t="shared" si="67"/>
        <v>Other</v>
      </c>
      <c r="Q877" s="3" t="str">
        <f t="shared" si="68"/>
        <v>Other</v>
      </c>
      <c r="R877" s="3" t="str">
        <f t="shared" si="69"/>
        <v>Not LCLS</v>
      </c>
      <c r="S877" s="3" t="str" cm="1">
        <f t="array" ref="S877">_xlfn.IFS(G877 &gt; 5000000, "Very High", G877 &gt; 1000000, "High", G877 &gt; 500000, "Medium", TRUE, "Low")</f>
        <v>Very High</v>
      </c>
      <c r="T877" s="3" t="str" cm="1">
        <f t="array" ref="T877">_xlfn.IFS(B877 &gt;= 2005, "Post-2005", B877 &gt;= 2000, "2000-2004", TRUE, "Pre-2000")</f>
        <v>Post-2005</v>
      </c>
    </row>
    <row r="878" spans="1:20" x14ac:dyDescent="0.85">
      <c r="A878" s="1">
        <v>41164</v>
      </c>
      <c r="B878" t="s">
        <v>82</v>
      </c>
      <c r="C878" t="s">
        <v>1716</v>
      </c>
      <c r="D878" t="s">
        <v>1717</v>
      </c>
      <c r="E878" t="s">
        <v>1709</v>
      </c>
      <c r="F878" t="s">
        <v>1710</v>
      </c>
      <c r="G878" t="s">
        <v>1711</v>
      </c>
      <c r="H878">
        <v>2000</v>
      </c>
      <c r="I878" s="2">
        <v>300000</v>
      </c>
      <c r="J878" s="2">
        <v>0</v>
      </c>
      <c r="K878" s="2">
        <v>300000</v>
      </c>
      <c r="L878" t="s">
        <v>18</v>
      </c>
      <c r="M878" s="3" t="b">
        <f>trust_funds5[[#This Row],[Contributions Outstanding (USD)]]=0</f>
        <v>1</v>
      </c>
      <c r="N878" s="3" t="str">
        <f t="shared" si="65"/>
        <v>Outstanding</v>
      </c>
      <c r="O878" s="3" t="str">
        <f t="shared" si="66"/>
        <v>High Contribution &amp; Recent</v>
      </c>
      <c r="P878" s="3" t="str">
        <f t="shared" si="67"/>
        <v>Other</v>
      </c>
      <c r="Q878" s="3" t="str">
        <f t="shared" si="68"/>
        <v>Other</v>
      </c>
      <c r="R878" s="3" t="str">
        <f t="shared" si="69"/>
        <v>Not LCLS</v>
      </c>
      <c r="S878" s="3" t="str" cm="1">
        <f t="array" ref="S878">_xlfn.IFS(G878 &gt; 5000000, "Very High", G878 &gt; 1000000, "High", G878 &gt; 500000, "Medium", TRUE, "Low")</f>
        <v>Very High</v>
      </c>
      <c r="T878" s="3" t="str" cm="1">
        <f t="array" ref="T878">_xlfn.IFS(B878 &gt;= 2005, "Post-2005", B878 &gt;= 2000, "2000-2004", TRUE, "Pre-2000")</f>
        <v>Post-2005</v>
      </c>
    </row>
    <row r="879" spans="1:20" x14ac:dyDescent="0.85">
      <c r="A879" s="1">
        <v>41164</v>
      </c>
      <c r="B879" t="s">
        <v>90</v>
      </c>
      <c r="C879" t="s">
        <v>1718</v>
      </c>
      <c r="D879" t="s">
        <v>1719</v>
      </c>
      <c r="E879" t="s">
        <v>93</v>
      </c>
      <c r="F879" t="s">
        <v>94</v>
      </c>
      <c r="H879">
        <v>2000</v>
      </c>
      <c r="I879" s="2">
        <v>5000000</v>
      </c>
      <c r="J879" s="2">
        <v>0</v>
      </c>
      <c r="K879" s="2">
        <v>5000000</v>
      </c>
      <c r="L879" t="s">
        <v>18</v>
      </c>
      <c r="M879" s="3" t="b">
        <f>trust_funds5[[#This Row],[Contributions Outstanding (USD)]]=0</f>
        <v>1</v>
      </c>
      <c r="N879" s="3" t="str">
        <f t="shared" si="65"/>
        <v>Outstanding</v>
      </c>
      <c r="O879" s="3" t="str">
        <f t="shared" si="66"/>
        <v>High Contribution &amp; Recent</v>
      </c>
      <c r="P879" s="3" t="str">
        <f t="shared" si="67"/>
        <v>Other</v>
      </c>
      <c r="Q879" s="3" t="str">
        <f t="shared" si="68"/>
        <v>Other</v>
      </c>
      <c r="R879" s="3" t="str">
        <f t="shared" si="69"/>
        <v>Not LCLS</v>
      </c>
      <c r="S879" s="3" t="str" cm="1">
        <f t="array" ref="S879">_xlfn.IFS(G879 &gt; 5000000, "Very High", G879 &gt; 1000000, "High", G879 &gt; 500000, "Medium", TRUE, "Low")</f>
        <v>Low</v>
      </c>
      <c r="T879" s="3" t="str" cm="1">
        <f t="array" ref="T879">_xlfn.IFS(B879 &gt;= 2005, "Post-2005", B879 &gt;= 2000, "2000-2004", TRUE, "Pre-2000")</f>
        <v>Post-2005</v>
      </c>
    </row>
    <row r="880" spans="1:20" x14ac:dyDescent="0.85">
      <c r="A880" s="1">
        <v>41164</v>
      </c>
      <c r="B880" t="s">
        <v>90</v>
      </c>
      <c r="C880" t="s">
        <v>1720</v>
      </c>
      <c r="D880" t="s">
        <v>1721</v>
      </c>
      <c r="E880" t="s">
        <v>1722</v>
      </c>
      <c r="F880" t="s">
        <v>1723</v>
      </c>
      <c r="G880" t="s">
        <v>1724</v>
      </c>
      <c r="H880">
        <v>2000</v>
      </c>
      <c r="I880" s="2">
        <v>319000</v>
      </c>
      <c r="J880" s="2">
        <v>0</v>
      </c>
      <c r="K880" s="2">
        <v>319000</v>
      </c>
      <c r="L880" t="s">
        <v>18</v>
      </c>
      <c r="M880" s="3" t="b">
        <f>trust_funds5[[#This Row],[Contributions Outstanding (USD)]]=0</f>
        <v>1</v>
      </c>
      <c r="N880" s="3" t="str">
        <f t="shared" si="65"/>
        <v>Outstanding</v>
      </c>
      <c r="O880" s="3" t="str">
        <f t="shared" si="66"/>
        <v>High Contribution &amp; Recent</v>
      </c>
      <c r="P880" s="3" t="str">
        <f t="shared" si="67"/>
        <v>Other</v>
      </c>
      <c r="Q880" s="3" t="str">
        <f t="shared" si="68"/>
        <v>Other</v>
      </c>
      <c r="R880" s="3" t="str">
        <f t="shared" si="69"/>
        <v>Not LCLS</v>
      </c>
      <c r="S880" s="3" t="str" cm="1">
        <f t="array" ref="S880">_xlfn.IFS(G880 &gt; 5000000, "Very High", G880 &gt; 1000000, "High", G880 &gt; 500000, "Medium", TRUE, "Low")</f>
        <v>Very High</v>
      </c>
      <c r="T880" s="3" t="str" cm="1">
        <f t="array" ref="T880">_xlfn.IFS(B880 &gt;= 2005, "Post-2005", B880 &gt;= 2000, "2000-2004", TRUE, "Pre-2000")</f>
        <v>Post-2005</v>
      </c>
    </row>
    <row r="881" spans="1:20" x14ac:dyDescent="0.85">
      <c r="A881" s="1">
        <v>41164</v>
      </c>
      <c r="B881" t="s">
        <v>90</v>
      </c>
      <c r="C881" t="s">
        <v>1725</v>
      </c>
      <c r="D881" t="s">
        <v>1726</v>
      </c>
      <c r="E881" t="s">
        <v>223</v>
      </c>
      <c r="F881" t="s">
        <v>224</v>
      </c>
      <c r="G881" t="s">
        <v>225</v>
      </c>
      <c r="H881">
        <v>2000</v>
      </c>
      <c r="I881" s="2">
        <v>2000000</v>
      </c>
      <c r="J881" s="2">
        <v>0</v>
      </c>
      <c r="K881" s="2">
        <v>2000000</v>
      </c>
      <c r="L881" t="s">
        <v>18</v>
      </c>
      <c r="M881" s="3" t="b">
        <f>trust_funds5[[#This Row],[Contributions Outstanding (USD)]]=0</f>
        <v>1</v>
      </c>
      <c r="N881" s="3" t="str">
        <f t="shared" si="65"/>
        <v>Outstanding</v>
      </c>
      <c r="O881" s="3" t="str">
        <f t="shared" si="66"/>
        <v>High Contribution &amp; Recent</v>
      </c>
      <c r="P881" s="3" t="str">
        <f t="shared" si="67"/>
        <v>Other</v>
      </c>
      <c r="Q881" s="3" t="str">
        <f t="shared" si="68"/>
        <v>Other</v>
      </c>
      <c r="R881" s="3" t="str">
        <f t="shared" si="69"/>
        <v>Not LCLS</v>
      </c>
      <c r="S881" s="3" t="str" cm="1">
        <f t="array" ref="S881">_xlfn.IFS(G881 &gt; 5000000, "Very High", G881 &gt; 1000000, "High", G881 &gt; 500000, "Medium", TRUE, "Low")</f>
        <v>Very High</v>
      </c>
      <c r="T881" s="3" t="str" cm="1">
        <f t="array" ref="T881">_xlfn.IFS(B881 &gt;= 2005, "Post-2005", B881 &gt;= 2000, "2000-2004", TRUE, "Pre-2000")</f>
        <v>Post-2005</v>
      </c>
    </row>
    <row r="882" spans="1:20" x14ac:dyDescent="0.85">
      <c r="A882" s="1">
        <v>41164</v>
      </c>
      <c r="B882" t="s">
        <v>90</v>
      </c>
      <c r="C882" t="s">
        <v>1727</v>
      </c>
      <c r="D882" t="s">
        <v>1728</v>
      </c>
      <c r="E882" t="s">
        <v>56</v>
      </c>
      <c r="F882" t="s">
        <v>57</v>
      </c>
      <c r="G882" t="s">
        <v>58</v>
      </c>
      <c r="H882">
        <v>2000</v>
      </c>
      <c r="I882" s="2">
        <v>2517273.59</v>
      </c>
      <c r="J882" s="2">
        <v>-377.39</v>
      </c>
      <c r="K882" s="2">
        <v>2516896.2000000002</v>
      </c>
      <c r="L882" t="s">
        <v>18</v>
      </c>
      <c r="M882" s="3" t="b">
        <f>trust_funds5[[#This Row],[Contributions Outstanding (USD)]]=0</f>
        <v>0</v>
      </c>
      <c r="N882" s="3" t="str">
        <f t="shared" si="65"/>
        <v>Outstanding</v>
      </c>
      <c r="O882" s="3" t="str">
        <f t="shared" si="66"/>
        <v>High Contribution &amp; Recent</v>
      </c>
      <c r="P882" s="3" t="str">
        <f t="shared" si="67"/>
        <v>Other</v>
      </c>
      <c r="Q882" s="3" t="str">
        <f t="shared" si="68"/>
        <v>Other</v>
      </c>
      <c r="R882" s="3" t="str">
        <f t="shared" si="69"/>
        <v>Not LCLS</v>
      </c>
      <c r="S882" s="3" t="str" cm="1">
        <f t="array" ref="S882">_xlfn.IFS(G882 &gt; 5000000, "Very High", G882 &gt; 1000000, "High", G882 &gt; 500000, "Medium", TRUE, "Low")</f>
        <v>Very High</v>
      </c>
      <c r="T882" s="3" t="str" cm="1">
        <f t="array" ref="T882">_xlfn.IFS(B882 &gt;= 2005, "Post-2005", B882 &gt;= 2000, "2000-2004", TRUE, "Pre-2000")</f>
        <v>Post-2005</v>
      </c>
    </row>
    <row r="883" spans="1:20" x14ac:dyDescent="0.85">
      <c r="A883" s="1">
        <v>41164</v>
      </c>
      <c r="B883" t="s">
        <v>90</v>
      </c>
      <c r="C883" t="s">
        <v>1729</v>
      </c>
      <c r="D883" t="s">
        <v>1730</v>
      </c>
      <c r="E883" t="s">
        <v>15</v>
      </c>
      <c r="F883" t="s">
        <v>16</v>
      </c>
      <c r="G883" t="s">
        <v>17</v>
      </c>
      <c r="H883">
        <v>2000</v>
      </c>
      <c r="I883" s="2">
        <v>528988.56999999995</v>
      </c>
      <c r="J883" s="2">
        <v>0</v>
      </c>
      <c r="K883" s="2">
        <v>528988.56999999995</v>
      </c>
      <c r="L883" t="s">
        <v>18</v>
      </c>
      <c r="M883" s="3" t="b">
        <f>trust_funds5[[#This Row],[Contributions Outstanding (USD)]]=0</f>
        <v>1</v>
      </c>
      <c r="N883" s="3" t="str">
        <f t="shared" si="65"/>
        <v>Outstanding</v>
      </c>
      <c r="O883" s="3" t="str">
        <f t="shared" si="66"/>
        <v>High Contribution &amp; Recent</v>
      </c>
      <c r="P883" s="3" t="str">
        <f t="shared" si="67"/>
        <v>Other</v>
      </c>
      <c r="Q883" s="3" t="str">
        <f t="shared" si="68"/>
        <v>Other</v>
      </c>
      <c r="R883" s="3" t="str">
        <f t="shared" si="69"/>
        <v>Not LCLS</v>
      </c>
      <c r="S883" s="3" t="str" cm="1">
        <f t="array" ref="S883">_xlfn.IFS(G883 &gt; 5000000, "Very High", G883 &gt; 1000000, "High", G883 &gt; 500000, "Medium", TRUE, "Low")</f>
        <v>Very High</v>
      </c>
      <c r="T883" s="3" t="str" cm="1">
        <f t="array" ref="T883">_xlfn.IFS(B883 &gt;= 2005, "Post-2005", B883 &gt;= 2000, "2000-2004", TRUE, "Pre-2000")</f>
        <v>Post-2005</v>
      </c>
    </row>
    <row r="884" spans="1:20" x14ac:dyDescent="0.85">
      <c r="A884" s="1">
        <v>41164</v>
      </c>
      <c r="B884" t="s">
        <v>90</v>
      </c>
      <c r="C884" t="s">
        <v>1731</v>
      </c>
      <c r="D884" t="s">
        <v>1732</v>
      </c>
      <c r="E884" t="s">
        <v>15</v>
      </c>
      <c r="F884" t="s">
        <v>16</v>
      </c>
      <c r="G884" t="s">
        <v>17</v>
      </c>
      <c r="H884">
        <v>2000</v>
      </c>
      <c r="I884" s="2">
        <v>913525.27</v>
      </c>
      <c r="J884" s="2">
        <v>0</v>
      </c>
      <c r="K884" s="2">
        <v>913525.27</v>
      </c>
      <c r="L884" t="s">
        <v>18</v>
      </c>
      <c r="M884" s="3" t="b">
        <f>trust_funds5[[#This Row],[Contributions Outstanding (USD)]]=0</f>
        <v>1</v>
      </c>
      <c r="N884" s="3" t="str">
        <f t="shared" si="65"/>
        <v>Outstanding</v>
      </c>
      <c r="O884" s="3" t="str">
        <f t="shared" si="66"/>
        <v>High Contribution &amp; Recent</v>
      </c>
      <c r="P884" s="3" t="str">
        <f t="shared" si="67"/>
        <v>Other</v>
      </c>
      <c r="Q884" s="3" t="str">
        <f t="shared" si="68"/>
        <v>Other</v>
      </c>
      <c r="R884" s="3" t="str">
        <f t="shared" si="69"/>
        <v>Not LCLS</v>
      </c>
      <c r="S884" s="3" t="str" cm="1">
        <f t="array" ref="S884">_xlfn.IFS(G884 &gt; 5000000, "Very High", G884 &gt; 1000000, "High", G884 &gt; 500000, "Medium", TRUE, "Low")</f>
        <v>Very High</v>
      </c>
      <c r="T884" s="3" t="str" cm="1">
        <f t="array" ref="T884">_xlfn.IFS(B884 &gt;= 2005, "Post-2005", B884 &gt;= 2000, "2000-2004", TRUE, "Pre-2000")</f>
        <v>Post-2005</v>
      </c>
    </row>
    <row r="885" spans="1:20" x14ac:dyDescent="0.85">
      <c r="A885" s="1">
        <v>41164</v>
      </c>
      <c r="B885" t="s">
        <v>90</v>
      </c>
      <c r="C885" t="s">
        <v>1733</v>
      </c>
      <c r="D885" t="s">
        <v>1734</v>
      </c>
      <c r="E885" t="s">
        <v>15</v>
      </c>
      <c r="F885" t="s">
        <v>16</v>
      </c>
      <c r="G885" t="s">
        <v>17</v>
      </c>
      <c r="H885">
        <v>2000</v>
      </c>
      <c r="I885" s="2">
        <v>2028287.53</v>
      </c>
      <c r="J885" s="2">
        <v>0</v>
      </c>
      <c r="K885" s="2">
        <v>2028287.53</v>
      </c>
      <c r="L885" t="s">
        <v>18</v>
      </c>
      <c r="M885" s="3" t="b">
        <f>trust_funds5[[#This Row],[Contributions Outstanding (USD)]]=0</f>
        <v>1</v>
      </c>
      <c r="N885" s="3" t="str">
        <f t="shared" si="65"/>
        <v>Outstanding</v>
      </c>
      <c r="O885" s="3" t="str">
        <f t="shared" si="66"/>
        <v>High Contribution &amp; Recent</v>
      </c>
      <c r="P885" s="3" t="str">
        <f t="shared" si="67"/>
        <v>Other</v>
      </c>
      <c r="Q885" s="3" t="str">
        <f t="shared" si="68"/>
        <v>Other</v>
      </c>
      <c r="R885" s="3" t="str">
        <f t="shared" si="69"/>
        <v>Not LCLS</v>
      </c>
      <c r="S885" s="3" t="str" cm="1">
        <f t="array" ref="S885">_xlfn.IFS(G885 &gt; 5000000, "Very High", G885 &gt; 1000000, "High", G885 &gt; 500000, "Medium", TRUE, "Low")</f>
        <v>Very High</v>
      </c>
      <c r="T885" s="3" t="str" cm="1">
        <f t="array" ref="T885">_xlfn.IFS(B885 &gt;= 2005, "Post-2005", B885 &gt;= 2000, "2000-2004", TRUE, "Pre-2000")</f>
        <v>Post-2005</v>
      </c>
    </row>
    <row r="886" spans="1:20" x14ac:dyDescent="0.85">
      <c r="A886" s="1">
        <v>41164</v>
      </c>
      <c r="B886" t="s">
        <v>90</v>
      </c>
      <c r="C886" t="s">
        <v>1735</v>
      </c>
      <c r="D886" t="s">
        <v>1736</v>
      </c>
      <c r="E886" t="s">
        <v>288</v>
      </c>
      <c r="F886" t="s">
        <v>289</v>
      </c>
      <c r="G886" t="s">
        <v>1737</v>
      </c>
      <c r="H886">
        <v>2000</v>
      </c>
      <c r="I886" s="2">
        <v>300000</v>
      </c>
      <c r="J886" s="2">
        <v>0</v>
      </c>
      <c r="K886" s="2">
        <v>300000</v>
      </c>
      <c r="L886" t="s">
        <v>18</v>
      </c>
      <c r="M886" s="3" t="b">
        <f>trust_funds5[[#This Row],[Contributions Outstanding (USD)]]=0</f>
        <v>1</v>
      </c>
      <c r="N886" s="3" t="str">
        <f t="shared" si="65"/>
        <v>Outstanding</v>
      </c>
      <c r="O886" s="3" t="str">
        <f t="shared" si="66"/>
        <v>High Contribution &amp; Recent</v>
      </c>
      <c r="P886" s="3" t="str">
        <f t="shared" si="67"/>
        <v>Other</v>
      </c>
      <c r="Q886" s="3" t="str">
        <f t="shared" si="68"/>
        <v>Other</v>
      </c>
      <c r="R886" s="3" t="str">
        <f t="shared" si="69"/>
        <v>Not LCLS</v>
      </c>
      <c r="S886" s="3" t="str" cm="1">
        <f t="array" ref="S886">_xlfn.IFS(G886 &gt; 5000000, "Very High", G886 &gt; 1000000, "High", G886 &gt; 500000, "Medium", TRUE, "Low")</f>
        <v>Very High</v>
      </c>
      <c r="T886" s="3" t="str" cm="1">
        <f t="array" ref="T886">_xlfn.IFS(B886 &gt;= 2005, "Post-2005", B886 &gt;= 2000, "2000-2004", TRUE, "Pre-2000")</f>
        <v>Post-2005</v>
      </c>
    </row>
    <row r="887" spans="1:20" x14ac:dyDescent="0.85">
      <c r="A887" s="1">
        <v>41164</v>
      </c>
      <c r="B887" t="s">
        <v>90</v>
      </c>
      <c r="C887" t="s">
        <v>1738</v>
      </c>
      <c r="D887" t="s">
        <v>1739</v>
      </c>
      <c r="E887" t="s">
        <v>1740</v>
      </c>
      <c r="F887" t="s">
        <v>1741</v>
      </c>
      <c r="G887" t="s">
        <v>1742</v>
      </c>
      <c r="H887">
        <v>2000</v>
      </c>
      <c r="I887" s="2">
        <v>900000</v>
      </c>
      <c r="J887" s="2">
        <v>250000</v>
      </c>
      <c r="K887" s="2">
        <v>1150000</v>
      </c>
      <c r="L887" t="s">
        <v>116</v>
      </c>
      <c r="M887" s="3" t="b">
        <f>trust_funds5[[#This Row],[Contributions Outstanding (USD)]]=0</f>
        <v>0</v>
      </c>
      <c r="N887" s="3" t="str">
        <f t="shared" si="65"/>
        <v>Outstanding</v>
      </c>
      <c r="O887" s="3" t="str">
        <f t="shared" si="66"/>
        <v>High Contribution &amp; Recent</v>
      </c>
      <c r="P887" s="3" t="str">
        <f t="shared" si="67"/>
        <v>Other</v>
      </c>
      <c r="Q887" s="3" t="str">
        <f t="shared" si="68"/>
        <v>Other</v>
      </c>
      <c r="R887" s="3" t="str">
        <f t="shared" si="69"/>
        <v>Not LCLS</v>
      </c>
      <c r="S887" s="3" t="str" cm="1">
        <f t="array" ref="S887">_xlfn.IFS(G887 &gt; 5000000, "Very High", G887 &gt; 1000000, "High", G887 &gt; 500000, "Medium", TRUE, "Low")</f>
        <v>Very High</v>
      </c>
      <c r="T887" s="3" t="str" cm="1">
        <f t="array" ref="T887">_xlfn.IFS(B887 &gt;= 2005, "Post-2005", B887 &gt;= 2000, "2000-2004", TRUE, "Pre-2000")</f>
        <v>Post-2005</v>
      </c>
    </row>
    <row r="888" spans="1:20" x14ac:dyDescent="0.85">
      <c r="A888" s="1">
        <v>41164</v>
      </c>
      <c r="B888" t="s">
        <v>90</v>
      </c>
      <c r="C888" t="s">
        <v>1743</v>
      </c>
      <c r="D888" t="s">
        <v>1744</v>
      </c>
      <c r="E888" t="s">
        <v>1333</v>
      </c>
      <c r="F888" t="s">
        <v>1334</v>
      </c>
      <c r="G888" t="s">
        <v>1335</v>
      </c>
      <c r="H888">
        <v>2000</v>
      </c>
      <c r="I888" s="2">
        <v>324660.37</v>
      </c>
      <c r="J888" s="2">
        <v>0</v>
      </c>
      <c r="K888" s="2">
        <v>324660.37</v>
      </c>
      <c r="L888" t="s">
        <v>18</v>
      </c>
      <c r="M888" s="3" t="b">
        <f>trust_funds5[[#This Row],[Contributions Outstanding (USD)]]=0</f>
        <v>1</v>
      </c>
      <c r="N888" s="3" t="str">
        <f t="shared" si="65"/>
        <v>Outstanding</v>
      </c>
      <c r="O888" s="3" t="str">
        <f t="shared" si="66"/>
        <v>High Contribution &amp; Recent</v>
      </c>
      <c r="P888" s="3" t="str">
        <f t="shared" si="67"/>
        <v>Other</v>
      </c>
      <c r="Q888" s="3" t="str">
        <f t="shared" si="68"/>
        <v>Other</v>
      </c>
      <c r="R888" s="3" t="str">
        <f t="shared" si="69"/>
        <v>Not LCLS</v>
      </c>
      <c r="S888" s="3" t="str" cm="1">
        <f t="array" ref="S888">_xlfn.IFS(G888 &gt; 5000000, "Very High", G888 &gt; 1000000, "High", G888 &gt; 500000, "Medium", TRUE, "Low")</f>
        <v>Very High</v>
      </c>
      <c r="T888" s="3" t="str" cm="1">
        <f t="array" ref="T888">_xlfn.IFS(B888 &gt;= 2005, "Post-2005", B888 &gt;= 2000, "2000-2004", TRUE, "Pre-2000")</f>
        <v>Post-2005</v>
      </c>
    </row>
    <row r="889" spans="1:20" x14ac:dyDescent="0.85">
      <c r="A889" s="1">
        <v>41164</v>
      </c>
      <c r="B889" t="s">
        <v>90</v>
      </c>
      <c r="C889" t="s">
        <v>1745</v>
      </c>
      <c r="D889" t="s">
        <v>1746</v>
      </c>
      <c r="E889" t="s">
        <v>102</v>
      </c>
      <c r="F889" t="s">
        <v>103</v>
      </c>
      <c r="G889" t="s">
        <v>104</v>
      </c>
      <c r="H889">
        <v>2000</v>
      </c>
      <c r="I889" s="2">
        <v>6075395.8799999999</v>
      </c>
      <c r="J889" s="2">
        <v>0</v>
      </c>
      <c r="K889" s="2">
        <v>6075395.8799999999</v>
      </c>
      <c r="L889" t="s">
        <v>18</v>
      </c>
      <c r="M889" s="3" t="b">
        <f>trust_funds5[[#This Row],[Contributions Outstanding (USD)]]=0</f>
        <v>1</v>
      </c>
      <c r="N889" s="3" t="str">
        <f t="shared" si="65"/>
        <v>Outstanding</v>
      </c>
      <c r="O889" s="3" t="str">
        <f t="shared" si="66"/>
        <v>High Contribution &amp; Recent</v>
      </c>
      <c r="P889" s="3" t="str">
        <f t="shared" si="67"/>
        <v>Other</v>
      </c>
      <c r="Q889" s="3" t="str">
        <f t="shared" si="68"/>
        <v>Other</v>
      </c>
      <c r="R889" s="3" t="str">
        <f t="shared" si="69"/>
        <v>Not LCLS</v>
      </c>
      <c r="S889" s="3" t="str" cm="1">
        <f t="array" ref="S889">_xlfn.IFS(G889 &gt; 5000000, "Very High", G889 &gt; 1000000, "High", G889 &gt; 500000, "Medium", TRUE, "Low")</f>
        <v>Very High</v>
      </c>
      <c r="T889" s="3" t="str" cm="1">
        <f t="array" ref="T889">_xlfn.IFS(B889 &gt;= 2005, "Post-2005", B889 &gt;= 2000, "2000-2004", TRUE, "Pre-2000")</f>
        <v>Post-2005</v>
      </c>
    </row>
    <row r="890" spans="1:20" x14ac:dyDescent="0.85">
      <c r="A890" s="1">
        <v>41164</v>
      </c>
      <c r="B890" t="s">
        <v>90</v>
      </c>
      <c r="C890" t="s">
        <v>1747</v>
      </c>
      <c r="D890" t="s">
        <v>1748</v>
      </c>
      <c r="E890" t="s">
        <v>102</v>
      </c>
      <c r="F890" t="s">
        <v>103</v>
      </c>
      <c r="G890" t="s">
        <v>104</v>
      </c>
      <c r="H890">
        <v>2000</v>
      </c>
      <c r="I890" s="2">
        <v>988282.92</v>
      </c>
      <c r="J890" s="2">
        <v>0</v>
      </c>
      <c r="K890" s="2">
        <v>988282.92</v>
      </c>
      <c r="L890" t="s">
        <v>18</v>
      </c>
      <c r="M890" s="3" t="b">
        <f>trust_funds5[[#This Row],[Contributions Outstanding (USD)]]=0</f>
        <v>1</v>
      </c>
      <c r="N890" s="3" t="str">
        <f t="shared" si="65"/>
        <v>Outstanding</v>
      </c>
      <c r="O890" s="3" t="str">
        <f t="shared" si="66"/>
        <v>High Contribution &amp; Recent</v>
      </c>
      <c r="P890" s="3" t="str">
        <f t="shared" si="67"/>
        <v>Other</v>
      </c>
      <c r="Q890" s="3" t="str">
        <f t="shared" si="68"/>
        <v>Other</v>
      </c>
      <c r="R890" s="3" t="str">
        <f t="shared" si="69"/>
        <v>Not LCLS</v>
      </c>
      <c r="S890" s="3" t="str" cm="1">
        <f t="array" ref="S890">_xlfn.IFS(G890 &gt; 5000000, "Very High", G890 &gt; 1000000, "High", G890 &gt; 500000, "Medium", TRUE, "Low")</f>
        <v>Very High</v>
      </c>
      <c r="T890" s="3" t="str" cm="1">
        <f t="array" ref="T890">_xlfn.IFS(B890 &gt;= 2005, "Post-2005", B890 &gt;= 2000, "2000-2004", TRUE, "Pre-2000")</f>
        <v>Post-2005</v>
      </c>
    </row>
    <row r="891" spans="1:20" x14ac:dyDescent="0.85">
      <c r="A891" s="1">
        <v>41164</v>
      </c>
      <c r="B891" t="s">
        <v>90</v>
      </c>
      <c r="C891" t="s">
        <v>1749</v>
      </c>
      <c r="D891" t="s">
        <v>1750</v>
      </c>
      <c r="E891" t="s">
        <v>102</v>
      </c>
      <c r="F891" t="s">
        <v>103</v>
      </c>
      <c r="G891" t="s">
        <v>104</v>
      </c>
      <c r="H891">
        <v>2000</v>
      </c>
      <c r="I891" s="2">
        <v>1880778.33</v>
      </c>
      <c r="J891" s="2">
        <v>0</v>
      </c>
      <c r="K891" s="2">
        <v>1880778.33</v>
      </c>
      <c r="L891" t="s">
        <v>18</v>
      </c>
      <c r="M891" s="3" t="b">
        <f>trust_funds5[[#This Row],[Contributions Outstanding (USD)]]=0</f>
        <v>1</v>
      </c>
      <c r="N891" s="3" t="str">
        <f t="shared" si="65"/>
        <v>Outstanding</v>
      </c>
      <c r="O891" s="3" t="str">
        <f t="shared" si="66"/>
        <v>High Contribution &amp; Recent</v>
      </c>
      <c r="P891" s="3" t="str">
        <f t="shared" si="67"/>
        <v>Other</v>
      </c>
      <c r="Q891" s="3" t="str">
        <f t="shared" si="68"/>
        <v>Other</v>
      </c>
      <c r="R891" s="3" t="str">
        <f t="shared" si="69"/>
        <v>Not LCLS</v>
      </c>
      <c r="S891" s="3" t="str" cm="1">
        <f t="array" ref="S891">_xlfn.IFS(G891 &gt; 5000000, "Very High", G891 &gt; 1000000, "High", G891 &gt; 500000, "Medium", TRUE, "Low")</f>
        <v>Very High</v>
      </c>
      <c r="T891" s="3" t="str" cm="1">
        <f t="array" ref="T891">_xlfn.IFS(B891 &gt;= 2005, "Post-2005", B891 &gt;= 2000, "2000-2004", TRUE, "Pre-2000")</f>
        <v>Post-2005</v>
      </c>
    </row>
    <row r="892" spans="1:20" x14ac:dyDescent="0.85">
      <c r="A892" s="1">
        <v>41164</v>
      </c>
      <c r="B892" t="s">
        <v>90</v>
      </c>
      <c r="C892" t="s">
        <v>1751</v>
      </c>
      <c r="D892" t="s">
        <v>1752</v>
      </c>
      <c r="E892" t="s">
        <v>102</v>
      </c>
      <c r="F892" t="s">
        <v>103</v>
      </c>
      <c r="G892" t="s">
        <v>104</v>
      </c>
      <c r="H892">
        <v>2000</v>
      </c>
      <c r="I892" s="2">
        <v>1375515.82</v>
      </c>
      <c r="J892" s="2">
        <v>0</v>
      </c>
      <c r="K892" s="2">
        <v>1375515.82</v>
      </c>
      <c r="L892" t="s">
        <v>18</v>
      </c>
      <c r="M892" s="3" t="b">
        <f>trust_funds5[[#This Row],[Contributions Outstanding (USD)]]=0</f>
        <v>1</v>
      </c>
      <c r="N892" s="3" t="str">
        <f t="shared" si="65"/>
        <v>Outstanding</v>
      </c>
      <c r="O892" s="3" t="str">
        <f t="shared" si="66"/>
        <v>High Contribution &amp; Recent</v>
      </c>
      <c r="P892" s="3" t="str">
        <f t="shared" si="67"/>
        <v>Other</v>
      </c>
      <c r="Q892" s="3" t="str">
        <f t="shared" si="68"/>
        <v>Other</v>
      </c>
      <c r="R892" s="3" t="str">
        <f t="shared" si="69"/>
        <v>Not LCLS</v>
      </c>
      <c r="S892" s="3" t="str" cm="1">
        <f t="array" ref="S892">_xlfn.IFS(G892 &gt; 5000000, "Very High", G892 &gt; 1000000, "High", G892 &gt; 500000, "Medium", TRUE, "Low")</f>
        <v>Very High</v>
      </c>
      <c r="T892" s="3" t="str" cm="1">
        <f t="array" ref="T892">_xlfn.IFS(B892 &gt;= 2005, "Post-2005", B892 &gt;= 2000, "2000-2004", TRUE, "Pre-2000")</f>
        <v>Post-2005</v>
      </c>
    </row>
    <row r="893" spans="1:20" x14ac:dyDescent="0.85">
      <c r="A893" s="1">
        <v>41164</v>
      </c>
      <c r="B893" t="s">
        <v>1753</v>
      </c>
      <c r="C893" t="s">
        <v>1754</v>
      </c>
      <c r="D893" t="s">
        <v>1755</v>
      </c>
      <c r="E893" t="s">
        <v>42</v>
      </c>
      <c r="F893" t="s">
        <v>43</v>
      </c>
      <c r="G893" t="s">
        <v>44</v>
      </c>
      <c r="H893">
        <v>2000</v>
      </c>
      <c r="I893" s="2">
        <v>4000000</v>
      </c>
      <c r="J893" s="2">
        <v>0</v>
      </c>
      <c r="K893" s="2">
        <v>4000000</v>
      </c>
      <c r="L893" t="s">
        <v>116</v>
      </c>
      <c r="M893" s="3" t="b">
        <f>trust_funds5[[#This Row],[Contributions Outstanding (USD)]]=0</f>
        <v>1</v>
      </c>
      <c r="N893" s="3" t="str">
        <f t="shared" si="65"/>
        <v>Outstanding</v>
      </c>
      <c r="O893" s="3" t="str">
        <f t="shared" si="66"/>
        <v>High Contribution &amp; Recent</v>
      </c>
      <c r="P893" s="3" t="str">
        <f t="shared" si="67"/>
        <v>Other</v>
      </c>
      <c r="Q893" s="3" t="str">
        <f t="shared" si="68"/>
        <v>Other</v>
      </c>
      <c r="R893" s="3" t="str">
        <f t="shared" si="69"/>
        <v>Not LCLS</v>
      </c>
      <c r="S893" s="3" t="str" cm="1">
        <f t="array" ref="S893">_xlfn.IFS(G893 &gt; 5000000, "Very High", G893 &gt; 1000000, "High", G893 &gt; 500000, "Medium", TRUE, "Low")</f>
        <v>Very High</v>
      </c>
      <c r="T893" s="3" t="str" cm="1">
        <f t="array" ref="T893">_xlfn.IFS(B893 &gt;= 2005, "Post-2005", B893 &gt;= 2000, "2000-2004", TRUE, "Pre-2000")</f>
        <v>Post-2005</v>
      </c>
    </row>
    <row r="894" spans="1:20" x14ac:dyDescent="0.85">
      <c r="A894" s="1">
        <v>41164</v>
      </c>
      <c r="B894" t="s">
        <v>90</v>
      </c>
      <c r="C894" t="s">
        <v>1756</v>
      </c>
      <c r="D894" t="s">
        <v>1757</v>
      </c>
      <c r="E894" t="s">
        <v>102</v>
      </c>
      <c r="F894" t="s">
        <v>103</v>
      </c>
      <c r="G894" t="s">
        <v>104</v>
      </c>
      <c r="H894">
        <v>2000</v>
      </c>
      <c r="I894" s="2">
        <v>401802.31</v>
      </c>
      <c r="J894" s="2">
        <v>0</v>
      </c>
      <c r="K894" s="2">
        <v>401802.31</v>
      </c>
      <c r="L894" t="s">
        <v>18</v>
      </c>
      <c r="M894" s="3" t="b">
        <f>trust_funds5[[#This Row],[Contributions Outstanding (USD)]]=0</f>
        <v>1</v>
      </c>
      <c r="N894" s="3" t="str">
        <f t="shared" si="65"/>
        <v>Outstanding</v>
      </c>
      <c r="O894" s="3" t="str">
        <f t="shared" si="66"/>
        <v>High Contribution &amp; Recent</v>
      </c>
      <c r="P894" s="3" t="str">
        <f t="shared" si="67"/>
        <v>Other</v>
      </c>
      <c r="Q894" s="3" t="str">
        <f t="shared" si="68"/>
        <v>Other</v>
      </c>
      <c r="R894" s="3" t="str">
        <f t="shared" si="69"/>
        <v>Not LCLS</v>
      </c>
      <c r="S894" s="3" t="str" cm="1">
        <f t="array" ref="S894">_xlfn.IFS(G894 &gt; 5000000, "Very High", G894 &gt; 1000000, "High", G894 &gt; 500000, "Medium", TRUE, "Low")</f>
        <v>Very High</v>
      </c>
      <c r="T894" s="3" t="str" cm="1">
        <f t="array" ref="T894">_xlfn.IFS(B894 &gt;= 2005, "Post-2005", B894 &gt;= 2000, "2000-2004", TRUE, "Pre-2000")</f>
        <v>Post-2005</v>
      </c>
    </row>
    <row r="895" spans="1:20" x14ac:dyDescent="0.85">
      <c r="A895" s="1">
        <v>41164</v>
      </c>
      <c r="B895" t="s">
        <v>90</v>
      </c>
      <c r="C895" t="s">
        <v>1758</v>
      </c>
      <c r="D895" t="s">
        <v>1759</v>
      </c>
      <c r="E895" t="s">
        <v>102</v>
      </c>
      <c r="F895" t="s">
        <v>103</v>
      </c>
      <c r="G895" t="s">
        <v>104</v>
      </c>
      <c r="H895">
        <v>2000</v>
      </c>
      <c r="I895" s="2">
        <v>24095374.32</v>
      </c>
      <c r="J895" s="2">
        <v>0</v>
      </c>
      <c r="K895" s="2">
        <v>24095374.32</v>
      </c>
      <c r="L895" t="s">
        <v>18</v>
      </c>
      <c r="M895" s="3" t="b">
        <f>trust_funds5[[#This Row],[Contributions Outstanding (USD)]]=0</f>
        <v>1</v>
      </c>
      <c r="N895" s="3" t="str">
        <f t="shared" si="65"/>
        <v>Outstanding</v>
      </c>
      <c r="O895" s="3" t="str">
        <f t="shared" si="66"/>
        <v>High Contribution &amp; Recent</v>
      </c>
      <c r="P895" s="3" t="str">
        <f t="shared" si="67"/>
        <v>Other</v>
      </c>
      <c r="Q895" s="3" t="str">
        <f t="shared" si="68"/>
        <v>Other</v>
      </c>
      <c r="R895" s="3" t="str">
        <f t="shared" si="69"/>
        <v>Not LCLS</v>
      </c>
      <c r="S895" s="3" t="str" cm="1">
        <f t="array" ref="S895">_xlfn.IFS(G895 &gt; 5000000, "Very High", G895 &gt; 1000000, "High", G895 &gt; 500000, "Medium", TRUE, "Low")</f>
        <v>Very High</v>
      </c>
      <c r="T895" s="3" t="str" cm="1">
        <f t="array" ref="T895">_xlfn.IFS(B895 &gt;= 2005, "Post-2005", B895 &gt;= 2000, "2000-2004", TRUE, "Pre-2000")</f>
        <v>Post-2005</v>
      </c>
    </row>
    <row r="896" spans="1:20" x14ac:dyDescent="0.85">
      <c r="A896" s="1">
        <v>41164</v>
      </c>
      <c r="B896" t="s">
        <v>90</v>
      </c>
      <c r="C896" t="s">
        <v>1760</v>
      </c>
      <c r="D896" t="s">
        <v>1761</v>
      </c>
      <c r="E896" t="s">
        <v>102</v>
      </c>
      <c r="F896" t="s">
        <v>103</v>
      </c>
      <c r="G896" t="s">
        <v>104</v>
      </c>
      <c r="H896">
        <v>2000</v>
      </c>
      <c r="I896" s="2">
        <v>1428872.43</v>
      </c>
      <c r="J896" s="2">
        <v>0</v>
      </c>
      <c r="K896" s="2">
        <v>1428872.43</v>
      </c>
      <c r="L896" t="s">
        <v>18</v>
      </c>
      <c r="M896" s="3" t="b">
        <f>trust_funds5[[#This Row],[Contributions Outstanding (USD)]]=0</f>
        <v>1</v>
      </c>
      <c r="N896" s="3" t="str">
        <f t="shared" si="65"/>
        <v>Outstanding</v>
      </c>
      <c r="O896" s="3" t="str">
        <f t="shared" si="66"/>
        <v>High Contribution &amp; Recent</v>
      </c>
      <c r="P896" s="3" t="str">
        <f t="shared" si="67"/>
        <v>Other</v>
      </c>
      <c r="Q896" s="3" t="str">
        <f t="shared" si="68"/>
        <v>Other</v>
      </c>
      <c r="R896" s="3" t="str">
        <f t="shared" si="69"/>
        <v>Not LCLS</v>
      </c>
      <c r="S896" s="3" t="str" cm="1">
        <f t="array" ref="S896">_xlfn.IFS(G896 &gt; 5000000, "Very High", G896 &gt; 1000000, "High", G896 &gt; 500000, "Medium", TRUE, "Low")</f>
        <v>Very High</v>
      </c>
      <c r="T896" s="3" t="str" cm="1">
        <f t="array" ref="T896">_xlfn.IFS(B896 &gt;= 2005, "Post-2005", B896 &gt;= 2000, "2000-2004", TRUE, "Pre-2000")</f>
        <v>Post-2005</v>
      </c>
    </row>
    <row r="897" spans="1:20" x14ac:dyDescent="0.85">
      <c r="A897" s="1">
        <v>41164</v>
      </c>
      <c r="B897" t="s">
        <v>90</v>
      </c>
      <c r="C897" t="s">
        <v>1762</v>
      </c>
      <c r="D897" t="s">
        <v>1763</v>
      </c>
      <c r="E897" t="s">
        <v>102</v>
      </c>
      <c r="F897" t="s">
        <v>103</v>
      </c>
      <c r="G897" t="s">
        <v>104</v>
      </c>
      <c r="H897">
        <v>2000</v>
      </c>
      <c r="I897" s="2">
        <v>23378.26</v>
      </c>
      <c r="J897" s="2">
        <v>0</v>
      </c>
      <c r="K897" s="2">
        <v>23378.26</v>
      </c>
      <c r="L897" t="s">
        <v>18</v>
      </c>
      <c r="M897" s="3" t="b">
        <f>trust_funds5[[#This Row],[Contributions Outstanding (USD)]]=0</f>
        <v>1</v>
      </c>
      <c r="N897" s="3" t="str">
        <f t="shared" si="65"/>
        <v>Outstanding</v>
      </c>
      <c r="O897" s="3" t="str">
        <f t="shared" si="66"/>
        <v>High Contribution &amp; Recent</v>
      </c>
      <c r="P897" s="3" t="str">
        <f t="shared" si="67"/>
        <v>Other</v>
      </c>
      <c r="Q897" s="3" t="str">
        <f t="shared" si="68"/>
        <v>Other</v>
      </c>
      <c r="R897" s="3" t="str">
        <f t="shared" si="69"/>
        <v>Not LCLS</v>
      </c>
      <c r="S897" s="3" t="str" cm="1">
        <f t="array" ref="S897">_xlfn.IFS(G897 &gt; 5000000, "Very High", G897 &gt; 1000000, "High", G897 &gt; 500000, "Medium", TRUE, "Low")</f>
        <v>Very High</v>
      </c>
      <c r="T897" s="3" t="str" cm="1">
        <f t="array" ref="T897">_xlfn.IFS(B897 &gt;= 2005, "Post-2005", B897 &gt;= 2000, "2000-2004", TRUE, "Pre-2000")</f>
        <v>Post-2005</v>
      </c>
    </row>
    <row r="898" spans="1:20" x14ac:dyDescent="0.85">
      <c r="A898" s="1">
        <v>41164</v>
      </c>
      <c r="B898" t="s">
        <v>90</v>
      </c>
      <c r="C898" t="s">
        <v>1764</v>
      </c>
      <c r="D898" t="s">
        <v>1765</v>
      </c>
      <c r="E898" t="s">
        <v>49</v>
      </c>
      <c r="F898" t="s">
        <v>50</v>
      </c>
      <c r="G898" t="s">
        <v>51</v>
      </c>
      <c r="H898">
        <v>2000</v>
      </c>
      <c r="I898" s="2">
        <v>2496250</v>
      </c>
      <c r="J898" s="2">
        <v>0</v>
      </c>
      <c r="K898" s="2">
        <v>2496250</v>
      </c>
      <c r="L898" t="s">
        <v>18</v>
      </c>
      <c r="M898" s="3" t="b">
        <f>trust_funds5[[#This Row],[Contributions Outstanding (USD)]]=0</f>
        <v>1</v>
      </c>
      <c r="N898" s="3" t="str">
        <f t="shared" ref="N898:N961" si="70">IF(D898 &gt; 0, "Outstanding", "No Outstanding")</f>
        <v>Outstanding</v>
      </c>
      <c r="O898" s="3" t="str">
        <f t="shared" ref="O898:O961" si="71">IF(AND(C898 &gt; 1000000, B898 &gt; 2000), "High Contribution &amp; Recent", "Other")</f>
        <v>High Contribution &amp; Recent</v>
      </c>
      <c r="P898" s="3" t="str">
        <f t="shared" ref="P898:P961" si="72">IF(AND(B898 = 2000, E898 = "Canada"), "Year 2000, Canada", "Other")</f>
        <v>Other</v>
      </c>
      <c r="Q898" s="3" t="str">
        <f t="shared" ref="Q898:Q961" si="73">IF(OR(E898 = "Canada", E898 = "Sweden"), "Canada or Sweden", "Other")</f>
        <v>Other</v>
      </c>
      <c r="R898" s="3" t="str">
        <f t="shared" ref="R898:R961" si="74">IF(NOT(F898 = "LCLS"), "Not LCLS", "LCLS")</f>
        <v>Not LCLS</v>
      </c>
      <c r="S898" s="3" t="str" cm="1">
        <f t="array" ref="S898">_xlfn.IFS(G898 &gt; 5000000, "Very High", G898 &gt; 1000000, "High", G898 &gt; 500000, "Medium", TRUE, "Low")</f>
        <v>Very High</v>
      </c>
      <c r="T898" s="3" t="str" cm="1">
        <f t="array" ref="T898">_xlfn.IFS(B898 &gt;= 2005, "Post-2005", B898 &gt;= 2000, "2000-2004", TRUE, "Pre-2000")</f>
        <v>Post-2005</v>
      </c>
    </row>
    <row r="899" spans="1:20" x14ac:dyDescent="0.85">
      <c r="A899" s="1">
        <v>41164</v>
      </c>
      <c r="B899" t="s">
        <v>90</v>
      </c>
      <c r="C899" t="s">
        <v>1766</v>
      </c>
      <c r="D899" t="s">
        <v>1767</v>
      </c>
      <c r="E899" t="s">
        <v>93</v>
      </c>
      <c r="F899" t="s">
        <v>94</v>
      </c>
      <c r="H899">
        <v>2000</v>
      </c>
      <c r="I899" s="2">
        <v>35410452</v>
      </c>
      <c r="J899" s="2">
        <v>89548</v>
      </c>
      <c r="K899" s="2">
        <v>35500000</v>
      </c>
      <c r="L899" t="s">
        <v>116</v>
      </c>
      <c r="M899" s="3" t="b">
        <f>trust_funds5[[#This Row],[Contributions Outstanding (USD)]]=0</f>
        <v>0</v>
      </c>
      <c r="N899" s="3" t="str">
        <f t="shared" si="70"/>
        <v>Outstanding</v>
      </c>
      <c r="O899" s="3" t="str">
        <f t="shared" si="71"/>
        <v>High Contribution &amp; Recent</v>
      </c>
      <c r="P899" s="3" t="str">
        <f t="shared" si="72"/>
        <v>Other</v>
      </c>
      <c r="Q899" s="3" t="str">
        <f t="shared" si="73"/>
        <v>Other</v>
      </c>
      <c r="R899" s="3" t="str">
        <f t="shared" si="74"/>
        <v>Not LCLS</v>
      </c>
      <c r="S899" s="3" t="str" cm="1">
        <f t="array" ref="S899">_xlfn.IFS(G899 &gt; 5000000, "Very High", G899 &gt; 1000000, "High", G899 &gt; 500000, "Medium", TRUE, "Low")</f>
        <v>Low</v>
      </c>
      <c r="T899" s="3" t="str" cm="1">
        <f t="array" ref="T899">_xlfn.IFS(B899 &gt;= 2005, "Post-2005", B899 &gt;= 2000, "2000-2004", TRUE, "Pre-2000")</f>
        <v>Post-2005</v>
      </c>
    </row>
    <row r="900" spans="1:20" x14ac:dyDescent="0.85">
      <c r="A900" s="1">
        <v>41164</v>
      </c>
      <c r="B900" t="s">
        <v>90</v>
      </c>
      <c r="C900" t="s">
        <v>1768</v>
      </c>
      <c r="D900" t="s">
        <v>1769</v>
      </c>
      <c r="E900" t="s">
        <v>62</v>
      </c>
      <c r="F900" t="s">
        <v>63</v>
      </c>
      <c r="H900">
        <v>2000</v>
      </c>
      <c r="I900" s="2">
        <v>-1575.12</v>
      </c>
      <c r="J900" s="2">
        <v>8098.87</v>
      </c>
      <c r="K900" s="2">
        <v>6523.75</v>
      </c>
      <c r="L900" t="s">
        <v>18</v>
      </c>
      <c r="M900" s="3" t="b">
        <f>trust_funds5[[#This Row],[Contributions Outstanding (USD)]]=0</f>
        <v>0</v>
      </c>
      <c r="N900" s="3" t="str">
        <f t="shared" si="70"/>
        <v>Outstanding</v>
      </c>
      <c r="O900" s="3" t="str">
        <f t="shared" si="71"/>
        <v>High Contribution &amp; Recent</v>
      </c>
      <c r="P900" s="3" t="str">
        <f t="shared" si="72"/>
        <v>Other</v>
      </c>
      <c r="Q900" s="3" t="str">
        <f t="shared" si="73"/>
        <v>Other</v>
      </c>
      <c r="R900" s="3" t="str">
        <f t="shared" si="74"/>
        <v>Not LCLS</v>
      </c>
      <c r="S900" s="3" t="str" cm="1">
        <f t="array" ref="S900">_xlfn.IFS(G900 &gt; 5000000, "Very High", G900 &gt; 1000000, "High", G900 &gt; 500000, "Medium", TRUE, "Low")</f>
        <v>Low</v>
      </c>
      <c r="T900" s="3" t="str" cm="1">
        <f t="array" ref="T900">_xlfn.IFS(B900 &gt;= 2005, "Post-2005", B900 &gt;= 2000, "2000-2004", TRUE, "Pre-2000")</f>
        <v>Post-2005</v>
      </c>
    </row>
    <row r="901" spans="1:20" x14ac:dyDescent="0.85">
      <c r="A901" s="1">
        <v>41164</v>
      </c>
      <c r="B901" t="s">
        <v>90</v>
      </c>
      <c r="C901" t="s">
        <v>1768</v>
      </c>
      <c r="D901" t="s">
        <v>1769</v>
      </c>
      <c r="E901" t="s">
        <v>62</v>
      </c>
      <c r="F901" t="s">
        <v>63</v>
      </c>
      <c r="H901">
        <v>2000</v>
      </c>
      <c r="I901" s="2">
        <v>6326893.1200000001</v>
      </c>
      <c r="J901" s="2">
        <v>0</v>
      </c>
      <c r="K901" s="2">
        <v>6326893.1200000001</v>
      </c>
      <c r="L901" t="s">
        <v>18</v>
      </c>
      <c r="M901" s="3" t="b">
        <f>trust_funds5[[#This Row],[Contributions Outstanding (USD)]]=0</f>
        <v>1</v>
      </c>
      <c r="N901" s="3" t="str">
        <f t="shared" si="70"/>
        <v>Outstanding</v>
      </c>
      <c r="O901" s="3" t="str">
        <f t="shared" si="71"/>
        <v>High Contribution &amp; Recent</v>
      </c>
      <c r="P901" s="3" t="str">
        <f t="shared" si="72"/>
        <v>Other</v>
      </c>
      <c r="Q901" s="3" t="str">
        <f t="shared" si="73"/>
        <v>Other</v>
      </c>
      <c r="R901" s="3" t="str">
        <f t="shared" si="74"/>
        <v>Not LCLS</v>
      </c>
      <c r="S901" s="3" t="str" cm="1">
        <f t="array" ref="S901">_xlfn.IFS(G901 &gt; 5000000, "Very High", G901 &gt; 1000000, "High", G901 &gt; 500000, "Medium", TRUE, "Low")</f>
        <v>Low</v>
      </c>
      <c r="T901" s="3" t="str" cm="1">
        <f t="array" ref="T901">_xlfn.IFS(B901 &gt;= 2005, "Post-2005", B901 &gt;= 2000, "2000-2004", TRUE, "Pre-2000")</f>
        <v>Post-2005</v>
      </c>
    </row>
    <row r="902" spans="1:20" x14ac:dyDescent="0.85">
      <c r="A902" s="1">
        <v>41164</v>
      </c>
      <c r="B902" t="s">
        <v>90</v>
      </c>
      <c r="C902" t="s">
        <v>1770</v>
      </c>
      <c r="D902" t="s">
        <v>1771</v>
      </c>
      <c r="E902" t="s">
        <v>1772</v>
      </c>
      <c r="F902" t="s">
        <v>1773</v>
      </c>
      <c r="G902" t="s">
        <v>1774</v>
      </c>
      <c r="H902">
        <v>2000</v>
      </c>
      <c r="I902" s="2">
        <v>76196.350000000006</v>
      </c>
      <c r="J902" s="2">
        <v>0</v>
      </c>
      <c r="K902" s="2">
        <v>76196.350000000006</v>
      </c>
      <c r="L902" t="s">
        <v>18</v>
      </c>
      <c r="M902" s="3" t="b">
        <f>trust_funds5[[#This Row],[Contributions Outstanding (USD)]]=0</f>
        <v>1</v>
      </c>
      <c r="N902" s="3" t="str">
        <f t="shared" si="70"/>
        <v>Outstanding</v>
      </c>
      <c r="O902" s="3" t="str">
        <f t="shared" si="71"/>
        <v>High Contribution &amp; Recent</v>
      </c>
      <c r="P902" s="3" t="str">
        <f t="shared" si="72"/>
        <v>Other</v>
      </c>
      <c r="Q902" s="3" t="str">
        <f t="shared" si="73"/>
        <v>Other</v>
      </c>
      <c r="R902" s="3" t="str">
        <f t="shared" si="74"/>
        <v>Not LCLS</v>
      </c>
      <c r="S902" s="3" t="str" cm="1">
        <f t="array" ref="S902">_xlfn.IFS(G902 &gt; 5000000, "Very High", G902 &gt; 1000000, "High", G902 &gt; 500000, "Medium", TRUE, "Low")</f>
        <v>Very High</v>
      </c>
      <c r="T902" s="3" t="str" cm="1">
        <f t="array" ref="T902">_xlfn.IFS(B902 &gt;= 2005, "Post-2005", B902 &gt;= 2000, "2000-2004", TRUE, "Pre-2000")</f>
        <v>Post-2005</v>
      </c>
    </row>
    <row r="903" spans="1:20" x14ac:dyDescent="0.85">
      <c r="A903" s="1">
        <v>41164</v>
      </c>
      <c r="B903" t="s">
        <v>90</v>
      </c>
      <c r="C903" t="s">
        <v>1770</v>
      </c>
      <c r="D903" t="s">
        <v>1771</v>
      </c>
      <c r="E903" t="s">
        <v>62</v>
      </c>
      <c r="F903" t="s">
        <v>63</v>
      </c>
      <c r="H903">
        <v>2000</v>
      </c>
      <c r="I903" s="2">
        <v>555685.52</v>
      </c>
      <c r="J903" s="2">
        <v>0</v>
      </c>
      <c r="K903" s="2">
        <v>555685.52</v>
      </c>
      <c r="L903" t="s">
        <v>18</v>
      </c>
      <c r="M903" s="3" t="b">
        <f>trust_funds5[[#This Row],[Contributions Outstanding (USD)]]=0</f>
        <v>1</v>
      </c>
      <c r="N903" s="3" t="str">
        <f t="shared" si="70"/>
        <v>Outstanding</v>
      </c>
      <c r="O903" s="3" t="str">
        <f t="shared" si="71"/>
        <v>High Contribution &amp; Recent</v>
      </c>
      <c r="P903" s="3" t="str">
        <f t="shared" si="72"/>
        <v>Other</v>
      </c>
      <c r="Q903" s="3" t="str">
        <f t="shared" si="73"/>
        <v>Other</v>
      </c>
      <c r="R903" s="3" t="str">
        <f t="shared" si="74"/>
        <v>Not LCLS</v>
      </c>
      <c r="S903" s="3" t="str" cm="1">
        <f t="array" ref="S903">_xlfn.IFS(G903 &gt; 5000000, "Very High", G903 &gt; 1000000, "High", G903 &gt; 500000, "Medium", TRUE, "Low")</f>
        <v>Low</v>
      </c>
      <c r="T903" s="3" t="str" cm="1">
        <f t="array" ref="T903">_xlfn.IFS(B903 &gt;= 2005, "Post-2005", B903 &gt;= 2000, "2000-2004", TRUE, "Pre-2000")</f>
        <v>Post-2005</v>
      </c>
    </row>
    <row r="904" spans="1:20" x14ac:dyDescent="0.85">
      <c r="A904" s="1">
        <v>41164</v>
      </c>
      <c r="B904" t="s">
        <v>90</v>
      </c>
      <c r="C904" t="s">
        <v>1770</v>
      </c>
      <c r="D904" t="s">
        <v>1771</v>
      </c>
      <c r="E904" t="s">
        <v>62</v>
      </c>
      <c r="F904" t="s">
        <v>63</v>
      </c>
      <c r="H904">
        <v>2000</v>
      </c>
      <c r="I904" s="2">
        <v>5279591.8499999996</v>
      </c>
      <c r="J904" s="2">
        <v>0</v>
      </c>
      <c r="K904" s="2">
        <v>5279591.8499999996</v>
      </c>
      <c r="L904" t="s">
        <v>18</v>
      </c>
      <c r="M904" s="3" t="b">
        <f>trust_funds5[[#This Row],[Contributions Outstanding (USD)]]=0</f>
        <v>1</v>
      </c>
      <c r="N904" s="3" t="str">
        <f t="shared" si="70"/>
        <v>Outstanding</v>
      </c>
      <c r="O904" s="3" t="str">
        <f t="shared" si="71"/>
        <v>High Contribution &amp; Recent</v>
      </c>
      <c r="P904" s="3" t="str">
        <f t="shared" si="72"/>
        <v>Other</v>
      </c>
      <c r="Q904" s="3" t="str">
        <f t="shared" si="73"/>
        <v>Other</v>
      </c>
      <c r="R904" s="3" t="str">
        <f t="shared" si="74"/>
        <v>Not LCLS</v>
      </c>
      <c r="S904" s="3" t="str" cm="1">
        <f t="array" ref="S904">_xlfn.IFS(G904 &gt; 5000000, "Very High", G904 &gt; 1000000, "High", G904 &gt; 500000, "Medium", TRUE, "Low")</f>
        <v>Low</v>
      </c>
      <c r="T904" s="3" t="str" cm="1">
        <f t="array" ref="T904">_xlfn.IFS(B904 &gt;= 2005, "Post-2005", B904 &gt;= 2000, "2000-2004", TRUE, "Pre-2000")</f>
        <v>Post-2005</v>
      </c>
    </row>
    <row r="905" spans="1:20" x14ac:dyDescent="0.85">
      <c r="A905" s="1">
        <v>41164</v>
      </c>
      <c r="B905" t="s">
        <v>12</v>
      </c>
      <c r="C905" t="s">
        <v>1775</v>
      </c>
      <c r="D905" t="s">
        <v>1776</v>
      </c>
      <c r="E905" t="s">
        <v>31</v>
      </c>
      <c r="F905" t="s">
        <v>32</v>
      </c>
      <c r="H905">
        <v>2000</v>
      </c>
      <c r="I905" s="2">
        <v>40560</v>
      </c>
      <c r="J905" s="2">
        <v>0</v>
      </c>
      <c r="K905" s="2">
        <v>40560</v>
      </c>
      <c r="L905" t="s">
        <v>18</v>
      </c>
      <c r="M905" s="3" t="b">
        <f>trust_funds5[[#This Row],[Contributions Outstanding (USD)]]=0</f>
        <v>1</v>
      </c>
      <c r="N905" s="3" t="str">
        <f t="shared" si="70"/>
        <v>Outstanding</v>
      </c>
      <c r="O905" s="3" t="str">
        <f t="shared" si="71"/>
        <v>High Contribution &amp; Recent</v>
      </c>
      <c r="P905" s="3" t="str">
        <f t="shared" si="72"/>
        <v>Other</v>
      </c>
      <c r="Q905" s="3" t="str">
        <f t="shared" si="73"/>
        <v>Other</v>
      </c>
      <c r="R905" s="3" t="str">
        <f t="shared" si="74"/>
        <v>Not LCLS</v>
      </c>
      <c r="S905" s="3" t="str" cm="1">
        <f t="array" ref="S905">_xlfn.IFS(G905 &gt; 5000000, "Very High", G905 &gt; 1000000, "High", G905 &gt; 500000, "Medium", TRUE, "Low")</f>
        <v>Low</v>
      </c>
      <c r="T905" s="3" t="str" cm="1">
        <f t="array" ref="T905">_xlfn.IFS(B905 &gt;= 2005, "Post-2005", B905 &gt;= 2000, "2000-2004", TRUE, "Pre-2000")</f>
        <v>Post-2005</v>
      </c>
    </row>
    <row r="906" spans="1:20" x14ac:dyDescent="0.85">
      <c r="A906" s="1">
        <v>41164</v>
      </c>
      <c r="B906" t="s">
        <v>12</v>
      </c>
      <c r="C906" t="s">
        <v>1777</v>
      </c>
      <c r="D906" t="s">
        <v>1778</v>
      </c>
      <c r="E906" t="s">
        <v>21</v>
      </c>
      <c r="F906" t="s">
        <v>22</v>
      </c>
      <c r="G906" t="s">
        <v>23</v>
      </c>
      <c r="H906">
        <v>2000</v>
      </c>
      <c r="I906" s="2">
        <v>3551977.27</v>
      </c>
      <c r="J906" s="2">
        <v>0</v>
      </c>
      <c r="K906" s="2">
        <v>3551977.27</v>
      </c>
      <c r="L906" t="s">
        <v>18</v>
      </c>
      <c r="M906" s="3" t="b">
        <f>trust_funds5[[#This Row],[Contributions Outstanding (USD)]]=0</f>
        <v>1</v>
      </c>
      <c r="N906" s="3" t="str">
        <f t="shared" si="70"/>
        <v>Outstanding</v>
      </c>
      <c r="O906" s="3" t="str">
        <f t="shared" si="71"/>
        <v>High Contribution &amp; Recent</v>
      </c>
      <c r="P906" s="3" t="str">
        <f t="shared" si="72"/>
        <v>Other</v>
      </c>
      <c r="Q906" s="3" t="str">
        <f t="shared" si="73"/>
        <v>Other</v>
      </c>
      <c r="R906" s="3" t="str">
        <f t="shared" si="74"/>
        <v>Not LCLS</v>
      </c>
      <c r="S906" s="3" t="str" cm="1">
        <f t="array" ref="S906">_xlfn.IFS(G906 &gt; 5000000, "Very High", G906 &gt; 1000000, "High", G906 &gt; 500000, "Medium", TRUE, "Low")</f>
        <v>Very High</v>
      </c>
      <c r="T906" s="3" t="str" cm="1">
        <f t="array" ref="T906">_xlfn.IFS(B906 &gt;= 2005, "Post-2005", B906 &gt;= 2000, "2000-2004", TRUE, "Pre-2000")</f>
        <v>Post-2005</v>
      </c>
    </row>
    <row r="907" spans="1:20" x14ac:dyDescent="0.85">
      <c r="A907" s="1">
        <v>41164</v>
      </c>
      <c r="B907" t="s">
        <v>12</v>
      </c>
      <c r="C907" t="s">
        <v>1779</v>
      </c>
      <c r="D907" t="s">
        <v>1780</v>
      </c>
      <c r="E907" t="s">
        <v>31</v>
      </c>
      <c r="F907" t="s">
        <v>32</v>
      </c>
      <c r="H907">
        <v>2000</v>
      </c>
      <c r="I907" s="2">
        <v>414130</v>
      </c>
      <c r="J907" s="2">
        <v>0</v>
      </c>
      <c r="K907" s="2">
        <v>414130</v>
      </c>
      <c r="L907" t="s">
        <v>18</v>
      </c>
      <c r="M907" s="3" t="b">
        <f>trust_funds5[[#This Row],[Contributions Outstanding (USD)]]=0</f>
        <v>1</v>
      </c>
      <c r="N907" s="3" t="str">
        <f t="shared" si="70"/>
        <v>Outstanding</v>
      </c>
      <c r="O907" s="3" t="str">
        <f t="shared" si="71"/>
        <v>High Contribution &amp; Recent</v>
      </c>
      <c r="P907" s="3" t="str">
        <f t="shared" si="72"/>
        <v>Other</v>
      </c>
      <c r="Q907" s="3" t="str">
        <f t="shared" si="73"/>
        <v>Other</v>
      </c>
      <c r="R907" s="3" t="str">
        <f t="shared" si="74"/>
        <v>Not LCLS</v>
      </c>
      <c r="S907" s="3" t="str" cm="1">
        <f t="array" ref="S907">_xlfn.IFS(G907 &gt; 5000000, "Very High", G907 &gt; 1000000, "High", G907 &gt; 500000, "Medium", TRUE, "Low")</f>
        <v>Low</v>
      </c>
      <c r="T907" s="3" t="str" cm="1">
        <f t="array" ref="T907">_xlfn.IFS(B907 &gt;= 2005, "Post-2005", B907 &gt;= 2000, "2000-2004", TRUE, "Pre-2000")</f>
        <v>Post-2005</v>
      </c>
    </row>
    <row r="908" spans="1:20" x14ac:dyDescent="0.85">
      <c r="A908" s="1">
        <v>41164</v>
      </c>
      <c r="B908" t="s">
        <v>12</v>
      </c>
      <c r="C908" t="s">
        <v>1781</v>
      </c>
      <c r="D908" t="s">
        <v>1782</v>
      </c>
      <c r="E908" t="s">
        <v>119</v>
      </c>
      <c r="F908" t="s">
        <v>120</v>
      </c>
      <c r="G908" t="s">
        <v>121</v>
      </c>
      <c r="H908">
        <v>2000</v>
      </c>
      <c r="I908" s="2">
        <v>916227.95</v>
      </c>
      <c r="J908" s="2">
        <v>0</v>
      </c>
      <c r="K908" s="2">
        <v>916227.95</v>
      </c>
      <c r="L908" t="s">
        <v>18</v>
      </c>
      <c r="M908" s="3" t="b">
        <f>trust_funds5[[#This Row],[Contributions Outstanding (USD)]]=0</f>
        <v>1</v>
      </c>
      <c r="N908" s="3" t="str">
        <f t="shared" si="70"/>
        <v>Outstanding</v>
      </c>
      <c r="O908" s="3" t="str">
        <f t="shared" si="71"/>
        <v>High Contribution &amp; Recent</v>
      </c>
      <c r="P908" s="3" t="str">
        <f t="shared" si="72"/>
        <v>Other</v>
      </c>
      <c r="Q908" s="3" t="str">
        <f t="shared" si="73"/>
        <v>Other</v>
      </c>
      <c r="R908" s="3" t="str">
        <f t="shared" si="74"/>
        <v>Not LCLS</v>
      </c>
      <c r="S908" s="3" t="str" cm="1">
        <f t="array" ref="S908">_xlfn.IFS(G908 &gt; 5000000, "Very High", G908 &gt; 1000000, "High", G908 &gt; 500000, "Medium", TRUE, "Low")</f>
        <v>Very High</v>
      </c>
      <c r="T908" s="3" t="str" cm="1">
        <f t="array" ref="T908">_xlfn.IFS(B908 &gt;= 2005, "Post-2005", B908 &gt;= 2000, "2000-2004", TRUE, "Pre-2000")</f>
        <v>Post-2005</v>
      </c>
    </row>
    <row r="909" spans="1:20" x14ac:dyDescent="0.85">
      <c r="A909" s="1">
        <v>41164</v>
      </c>
      <c r="B909" t="s">
        <v>12</v>
      </c>
      <c r="C909" t="s">
        <v>1783</v>
      </c>
      <c r="D909" t="s">
        <v>1784</v>
      </c>
      <c r="E909" t="s">
        <v>119</v>
      </c>
      <c r="F909" t="s">
        <v>120</v>
      </c>
      <c r="G909" t="s">
        <v>121</v>
      </c>
      <c r="H909">
        <v>2000</v>
      </c>
      <c r="I909" s="2">
        <v>9401458.8800000008</v>
      </c>
      <c r="J909" s="2">
        <v>0</v>
      </c>
      <c r="K909" s="2">
        <v>9401458.8800000008</v>
      </c>
      <c r="L909" t="s">
        <v>18</v>
      </c>
      <c r="M909" s="3" t="b">
        <f>trust_funds5[[#This Row],[Contributions Outstanding (USD)]]=0</f>
        <v>1</v>
      </c>
      <c r="N909" s="3" t="str">
        <f t="shared" si="70"/>
        <v>Outstanding</v>
      </c>
      <c r="O909" s="3" t="str">
        <f t="shared" si="71"/>
        <v>High Contribution &amp; Recent</v>
      </c>
      <c r="P909" s="3" t="str">
        <f t="shared" si="72"/>
        <v>Other</v>
      </c>
      <c r="Q909" s="3" t="str">
        <f t="shared" si="73"/>
        <v>Other</v>
      </c>
      <c r="R909" s="3" t="str">
        <f t="shared" si="74"/>
        <v>Not LCLS</v>
      </c>
      <c r="S909" s="3" t="str" cm="1">
        <f t="array" ref="S909">_xlfn.IFS(G909 &gt; 5000000, "Very High", G909 &gt; 1000000, "High", G909 &gt; 500000, "Medium", TRUE, "Low")</f>
        <v>Very High</v>
      </c>
      <c r="T909" s="3" t="str" cm="1">
        <f t="array" ref="T909">_xlfn.IFS(B909 &gt;= 2005, "Post-2005", B909 &gt;= 2000, "2000-2004", TRUE, "Pre-2000")</f>
        <v>Post-2005</v>
      </c>
    </row>
    <row r="910" spans="1:20" x14ac:dyDescent="0.85">
      <c r="A910" s="1">
        <v>41164</v>
      </c>
      <c r="B910" t="s">
        <v>12</v>
      </c>
      <c r="C910" t="s">
        <v>1785</v>
      </c>
      <c r="D910" t="s">
        <v>1786</v>
      </c>
      <c r="E910" t="s">
        <v>93</v>
      </c>
      <c r="F910" t="s">
        <v>94</v>
      </c>
      <c r="H910">
        <v>2000</v>
      </c>
      <c r="I910" s="2">
        <v>408354.79</v>
      </c>
      <c r="J910" s="2">
        <v>0</v>
      </c>
      <c r="K910" s="2">
        <v>408354.79</v>
      </c>
      <c r="L910" t="s">
        <v>18</v>
      </c>
      <c r="M910" s="3" t="b">
        <f>trust_funds5[[#This Row],[Contributions Outstanding (USD)]]=0</f>
        <v>1</v>
      </c>
      <c r="N910" s="3" t="str">
        <f t="shared" si="70"/>
        <v>Outstanding</v>
      </c>
      <c r="O910" s="3" t="str">
        <f t="shared" si="71"/>
        <v>High Contribution &amp; Recent</v>
      </c>
      <c r="P910" s="3" t="str">
        <f t="shared" si="72"/>
        <v>Other</v>
      </c>
      <c r="Q910" s="3" t="str">
        <f t="shared" si="73"/>
        <v>Other</v>
      </c>
      <c r="R910" s="3" t="str">
        <f t="shared" si="74"/>
        <v>Not LCLS</v>
      </c>
      <c r="S910" s="3" t="str" cm="1">
        <f t="array" ref="S910">_xlfn.IFS(G910 &gt; 5000000, "Very High", G910 &gt; 1000000, "High", G910 &gt; 500000, "Medium", TRUE, "Low")</f>
        <v>Low</v>
      </c>
      <c r="T910" s="3" t="str" cm="1">
        <f t="array" ref="T910">_xlfn.IFS(B910 &gt;= 2005, "Post-2005", B910 &gt;= 2000, "2000-2004", TRUE, "Pre-2000")</f>
        <v>Post-2005</v>
      </c>
    </row>
    <row r="911" spans="1:20" x14ac:dyDescent="0.85">
      <c r="A911" s="1">
        <v>41164</v>
      </c>
      <c r="B911" t="s">
        <v>12</v>
      </c>
      <c r="C911" t="s">
        <v>1787</v>
      </c>
      <c r="D911" t="s">
        <v>1788</v>
      </c>
      <c r="E911" t="s">
        <v>200</v>
      </c>
      <c r="F911" t="s">
        <v>201</v>
      </c>
      <c r="G911" t="s">
        <v>202</v>
      </c>
      <c r="H911">
        <v>2000</v>
      </c>
      <c r="I911" s="2">
        <v>439935</v>
      </c>
      <c r="J911" s="2">
        <v>0</v>
      </c>
      <c r="K911" s="2">
        <v>439935</v>
      </c>
      <c r="L911" t="s">
        <v>18</v>
      </c>
      <c r="M911" s="3" t="b">
        <f>trust_funds5[[#This Row],[Contributions Outstanding (USD)]]=0</f>
        <v>1</v>
      </c>
      <c r="N911" s="3" t="str">
        <f t="shared" si="70"/>
        <v>Outstanding</v>
      </c>
      <c r="O911" s="3" t="str">
        <f t="shared" si="71"/>
        <v>High Contribution &amp; Recent</v>
      </c>
      <c r="P911" s="3" t="str">
        <f t="shared" si="72"/>
        <v>Other</v>
      </c>
      <c r="Q911" s="3" t="str">
        <f t="shared" si="73"/>
        <v>Other</v>
      </c>
      <c r="R911" s="3" t="str">
        <f t="shared" si="74"/>
        <v>Not LCLS</v>
      </c>
      <c r="S911" s="3" t="str" cm="1">
        <f t="array" ref="S911">_xlfn.IFS(G911 &gt; 5000000, "Very High", G911 &gt; 1000000, "High", G911 &gt; 500000, "Medium", TRUE, "Low")</f>
        <v>Very High</v>
      </c>
      <c r="T911" s="3" t="str" cm="1">
        <f t="array" ref="T911">_xlfn.IFS(B911 &gt;= 2005, "Post-2005", B911 &gt;= 2000, "2000-2004", TRUE, "Pre-2000")</f>
        <v>Post-2005</v>
      </c>
    </row>
    <row r="912" spans="1:20" x14ac:dyDescent="0.85">
      <c r="A912" s="1">
        <v>41164</v>
      </c>
      <c r="B912" t="s">
        <v>323</v>
      </c>
      <c r="C912" t="s">
        <v>1789</v>
      </c>
      <c r="D912" t="s">
        <v>1790</v>
      </c>
      <c r="E912" t="s">
        <v>1791</v>
      </c>
      <c r="F912" t="s">
        <v>1792</v>
      </c>
      <c r="G912" t="s">
        <v>1793</v>
      </c>
      <c r="H912">
        <v>2000</v>
      </c>
      <c r="I912" s="2">
        <v>500000</v>
      </c>
      <c r="J912" s="2">
        <v>0</v>
      </c>
      <c r="K912" s="2">
        <v>500000</v>
      </c>
      <c r="L912" t="s">
        <v>18</v>
      </c>
      <c r="M912" s="3" t="b">
        <f>trust_funds5[[#This Row],[Contributions Outstanding (USD)]]=0</f>
        <v>1</v>
      </c>
      <c r="N912" s="3" t="str">
        <f t="shared" si="70"/>
        <v>Outstanding</v>
      </c>
      <c r="O912" s="3" t="str">
        <f t="shared" si="71"/>
        <v>High Contribution &amp; Recent</v>
      </c>
      <c r="P912" s="3" t="str">
        <f t="shared" si="72"/>
        <v>Other</v>
      </c>
      <c r="Q912" s="3" t="str">
        <f t="shared" si="73"/>
        <v>Other</v>
      </c>
      <c r="R912" s="3" t="str">
        <f t="shared" si="74"/>
        <v>Not LCLS</v>
      </c>
      <c r="S912" s="3" t="str" cm="1">
        <f t="array" ref="S912">_xlfn.IFS(G912 &gt; 5000000, "Very High", G912 &gt; 1000000, "High", G912 &gt; 500000, "Medium", TRUE, "Low")</f>
        <v>Very High</v>
      </c>
      <c r="T912" s="3" t="str" cm="1">
        <f t="array" ref="T912">_xlfn.IFS(B912 &gt;= 2005, "Post-2005", B912 &gt;= 2000, "2000-2004", TRUE, "Pre-2000")</f>
        <v>Post-2005</v>
      </c>
    </row>
    <row r="913" spans="1:20" x14ac:dyDescent="0.85">
      <c r="A913" s="1">
        <v>41164</v>
      </c>
      <c r="B913" t="s">
        <v>12</v>
      </c>
      <c r="C913" t="s">
        <v>1794</v>
      </c>
      <c r="D913" t="s">
        <v>1795</v>
      </c>
      <c r="E913" t="s">
        <v>200</v>
      </c>
      <c r="F913" t="s">
        <v>201</v>
      </c>
      <c r="G913" t="s">
        <v>202</v>
      </c>
      <c r="H913">
        <v>2000</v>
      </c>
      <c r="I913" s="2">
        <v>120764.84</v>
      </c>
      <c r="J913" s="2">
        <v>0</v>
      </c>
      <c r="K913" s="2">
        <v>120764.84</v>
      </c>
      <c r="L913" t="s">
        <v>18</v>
      </c>
      <c r="M913" s="3" t="b">
        <f>trust_funds5[[#This Row],[Contributions Outstanding (USD)]]=0</f>
        <v>1</v>
      </c>
      <c r="N913" s="3" t="str">
        <f t="shared" si="70"/>
        <v>Outstanding</v>
      </c>
      <c r="O913" s="3" t="str">
        <f t="shared" si="71"/>
        <v>High Contribution &amp; Recent</v>
      </c>
      <c r="P913" s="3" t="str">
        <f t="shared" si="72"/>
        <v>Other</v>
      </c>
      <c r="Q913" s="3" t="str">
        <f t="shared" si="73"/>
        <v>Other</v>
      </c>
      <c r="R913" s="3" t="str">
        <f t="shared" si="74"/>
        <v>Not LCLS</v>
      </c>
      <c r="S913" s="3" t="str" cm="1">
        <f t="array" ref="S913">_xlfn.IFS(G913 &gt; 5000000, "Very High", G913 &gt; 1000000, "High", G913 &gt; 500000, "Medium", TRUE, "Low")</f>
        <v>Very High</v>
      </c>
      <c r="T913" s="3" t="str" cm="1">
        <f t="array" ref="T913">_xlfn.IFS(B913 &gt;= 2005, "Post-2005", B913 &gt;= 2000, "2000-2004", TRUE, "Pre-2000")</f>
        <v>Post-2005</v>
      </c>
    </row>
    <row r="914" spans="1:20" x14ac:dyDescent="0.85">
      <c r="A914" s="1">
        <v>41164</v>
      </c>
      <c r="B914" t="s">
        <v>1796</v>
      </c>
      <c r="C914" t="s">
        <v>1797</v>
      </c>
      <c r="D914" t="s">
        <v>1798</v>
      </c>
      <c r="E914" t="s">
        <v>56</v>
      </c>
      <c r="F914" t="s">
        <v>57</v>
      </c>
      <c r="G914" t="s">
        <v>58</v>
      </c>
      <c r="H914">
        <v>2000</v>
      </c>
      <c r="I914" s="2">
        <v>8586130.75</v>
      </c>
      <c r="J914" s="2">
        <v>0</v>
      </c>
      <c r="K914" s="2">
        <v>8586130.75</v>
      </c>
      <c r="L914" t="s">
        <v>18</v>
      </c>
      <c r="M914" s="3" t="b">
        <f>trust_funds5[[#This Row],[Contributions Outstanding (USD)]]=0</f>
        <v>1</v>
      </c>
      <c r="N914" s="3" t="str">
        <f t="shared" si="70"/>
        <v>Outstanding</v>
      </c>
      <c r="O914" s="3" t="str">
        <f t="shared" si="71"/>
        <v>High Contribution &amp; Recent</v>
      </c>
      <c r="P914" s="3" t="str">
        <f t="shared" si="72"/>
        <v>Other</v>
      </c>
      <c r="Q914" s="3" t="str">
        <f t="shared" si="73"/>
        <v>Other</v>
      </c>
      <c r="R914" s="3" t="str">
        <f t="shared" si="74"/>
        <v>Not LCLS</v>
      </c>
      <c r="S914" s="3" t="str" cm="1">
        <f t="array" ref="S914">_xlfn.IFS(G914 &gt; 5000000, "Very High", G914 &gt; 1000000, "High", G914 &gt; 500000, "Medium", TRUE, "Low")</f>
        <v>Very High</v>
      </c>
      <c r="T914" s="3" t="str" cm="1">
        <f t="array" ref="T914">_xlfn.IFS(B914 &gt;= 2005, "Post-2005", B914 &gt;= 2000, "2000-2004", TRUE, "Pre-2000")</f>
        <v>Post-2005</v>
      </c>
    </row>
    <row r="915" spans="1:20" x14ac:dyDescent="0.85">
      <c r="A915" s="1">
        <v>41164</v>
      </c>
      <c r="B915" t="s">
        <v>12</v>
      </c>
      <c r="C915" t="s">
        <v>1799</v>
      </c>
      <c r="D915" t="s">
        <v>1800</v>
      </c>
      <c r="E915" t="s">
        <v>119</v>
      </c>
      <c r="F915" t="s">
        <v>120</v>
      </c>
      <c r="G915" t="s">
        <v>121</v>
      </c>
      <c r="H915">
        <v>2000</v>
      </c>
      <c r="I915" s="2">
        <v>10718771.539999999</v>
      </c>
      <c r="J915" s="2">
        <v>0</v>
      </c>
      <c r="K915" s="2">
        <v>10718771.539999999</v>
      </c>
      <c r="L915" t="s">
        <v>18</v>
      </c>
      <c r="M915" s="3" t="b">
        <f>trust_funds5[[#This Row],[Contributions Outstanding (USD)]]=0</f>
        <v>1</v>
      </c>
      <c r="N915" s="3" t="str">
        <f t="shared" si="70"/>
        <v>Outstanding</v>
      </c>
      <c r="O915" s="3" t="str">
        <f t="shared" si="71"/>
        <v>High Contribution &amp; Recent</v>
      </c>
      <c r="P915" s="3" t="str">
        <f t="shared" si="72"/>
        <v>Other</v>
      </c>
      <c r="Q915" s="3" t="str">
        <f t="shared" si="73"/>
        <v>Other</v>
      </c>
      <c r="R915" s="3" t="str">
        <f t="shared" si="74"/>
        <v>Not LCLS</v>
      </c>
      <c r="S915" s="3" t="str" cm="1">
        <f t="array" ref="S915">_xlfn.IFS(G915 &gt; 5000000, "Very High", G915 &gt; 1000000, "High", G915 &gt; 500000, "Medium", TRUE, "Low")</f>
        <v>Very High</v>
      </c>
      <c r="T915" s="3" t="str" cm="1">
        <f t="array" ref="T915">_xlfn.IFS(B915 &gt;= 2005, "Post-2005", B915 &gt;= 2000, "2000-2004", TRUE, "Pre-2000")</f>
        <v>Post-2005</v>
      </c>
    </row>
    <row r="916" spans="1:20" x14ac:dyDescent="0.85">
      <c r="A916" s="1">
        <v>41164</v>
      </c>
      <c r="B916" t="s">
        <v>82</v>
      </c>
      <c r="C916" t="s">
        <v>1801</v>
      </c>
      <c r="D916" t="s">
        <v>1802</v>
      </c>
      <c r="E916" t="s">
        <v>334</v>
      </c>
      <c r="F916" t="s">
        <v>335</v>
      </c>
      <c r="G916" t="s">
        <v>339</v>
      </c>
      <c r="H916">
        <v>2000</v>
      </c>
      <c r="I916" s="2">
        <v>125000</v>
      </c>
      <c r="J916" s="2">
        <v>0</v>
      </c>
      <c r="K916" s="2">
        <v>125000</v>
      </c>
      <c r="L916" t="s">
        <v>18</v>
      </c>
      <c r="M916" s="3" t="b">
        <f>trust_funds5[[#This Row],[Contributions Outstanding (USD)]]=0</f>
        <v>1</v>
      </c>
      <c r="N916" s="3" t="str">
        <f t="shared" si="70"/>
        <v>Outstanding</v>
      </c>
      <c r="O916" s="3" t="str">
        <f t="shared" si="71"/>
        <v>High Contribution &amp; Recent</v>
      </c>
      <c r="P916" s="3" t="str">
        <f t="shared" si="72"/>
        <v>Other</v>
      </c>
      <c r="Q916" s="3" t="str">
        <f t="shared" si="73"/>
        <v>Other</v>
      </c>
      <c r="R916" s="3" t="str">
        <f t="shared" si="74"/>
        <v>Not LCLS</v>
      </c>
      <c r="S916" s="3" t="str" cm="1">
        <f t="array" ref="S916">_xlfn.IFS(G916 &gt; 5000000, "Very High", G916 &gt; 1000000, "High", G916 &gt; 500000, "Medium", TRUE, "Low")</f>
        <v>Very High</v>
      </c>
      <c r="T916" s="3" t="str" cm="1">
        <f t="array" ref="T916">_xlfn.IFS(B916 &gt;= 2005, "Post-2005", B916 &gt;= 2000, "2000-2004", TRUE, "Pre-2000")</f>
        <v>Post-2005</v>
      </c>
    </row>
    <row r="917" spans="1:20" x14ac:dyDescent="0.85">
      <c r="A917" s="1">
        <v>41164</v>
      </c>
      <c r="B917" t="s">
        <v>12</v>
      </c>
      <c r="C917" t="s">
        <v>1803</v>
      </c>
      <c r="D917" t="s">
        <v>1804</v>
      </c>
      <c r="E917" t="s">
        <v>119</v>
      </c>
      <c r="F917" t="s">
        <v>120</v>
      </c>
      <c r="G917" t="s">
        <v>121</v>
      </c>
      <c r="H917">
        <v>2000</v>
      </c>
      <c r="I917" s="2">
        <v>9401458.8800000008</v>
      </c>
      <c r="J917" s="2">
        <v>0</v>
      </c>
      <c r="K917" s="2">
        <v>9401458.8800000008</v>
      </c>
      <c r="L917" t="s">
        <v>18</v>
      </c>
      <c r="M917" s="3" t="b">
        <f>trust_funds5[[#This Row],[Contributions Outstanding (USD)]]=0</f>
        <v>1</v>
      </c>
      <c r="N917" s="3" t="str">
        <f t="shared" si="70"/>
        <v>Outstanding</v>
      </c>
      <c r="O917" s="3" t="str">
        <f t="shared" si="71"/>
        <v>High Contribution &amp; Recent</v>
      </c>
      <c r="P917" s="3" t="str">
        <f t="shared" si="72"/>
        <v>Other</v>
      </c>
      <c r="Q917" s="3" t="str">
        <f t="shared" si="73"/>
        <v>Other</v>
      </c>
      <c r="R917" s="3" t="str">
        <f t="shared" si="74"/>
        <v>Not LCLS</v>
      </c>
      <c r="S917" s="3" t="str" cm="1">
        <f t="array" ref="S917">_xlfn.IFS(G917 &gt; 5000000, "Very High", G917 &gt; 1000000, "High", G917 &gt; 500000, "Medium", TRUE, "Low")</f>
        <v>Very High</v>
      </c>
      <c r="T917" s="3" t="str" cm="1">
        <f t="array" ref="T917">_xlfn.IFS(B917 &gt;= 2005, "Post-2005", B917 &gt;= 2000, "2000-2004", TRUE, "Pre-2000")</f>
        <v>Post-2005</v>
      </c>
    </row>
    <row r="918" spans="1:20" x14ac:dyDescent="0.85">
      <c r="A918" s="1">
        <v>41164</v>
      </c>
      <c r="B918" t="s">
        <v>12</v>
      </c>
      <c r="C918" t="s">
        <v>1805</v>
      </c>
      <c r="D918" t="s">
        <v>1806</v>
      </c>
      <c r="E918" t="s">
        <v>102</v>
      </c>
      <c r="F918" t="s">
        <v>103</v>
      </c>
      <c r="G918" t="s">
        <v>104</v>
      </c>
      <c r="H918">
        <v>2000</v>
      </c>
      <c r="I918" s="2">
        <v>12650021.35</v>
      </c>
      <c r="J918" s="2">
        <v>0</v>
      </c>
      <c r="K918" s="2">
        <v>12650021.35</v>
      </c>
      <c r="L918" t="s">
        <v>18</v>
      </c>
      <c r="M918" s="3" t="b">
        <f>trust_funds5[[#This Row],[Contributions Outstanding (USD)]]=0</f>
        <v>1</v>
      </c>
      <c r="N918" s="3" t="str">
        <f t="shared" si="70"/>
        <v>Outstanding</v>
      </c>
      <c r="O918" s="3" t="str">
        <f t="shared" si="71"/>
        <v>High Contribution &amp; Recent</v>
      </c>
      <c r="P918" s="3" t="str">
        <f t="shared" si="72"/>
        <v>Other</v>
      </c>
      <c r="Q918" s="3" t="str">
        <f t="shared" si="73"/>
        <v>Other</v>
      </c>
      <c r="R918" s="3" t="str">
        <f t="shared" si="74"/>
        <v>Not LCLS</v>
      </c>
      <c r="S918" s="3" t="str" cm="1">
        <f t="array" ref="S918">_xlfn.IFS(G918 &gt; 5000000, "Very High", G918 &gt; 1000000, "High", G918 &gt; 500000, "Medium", TRUE, "Low")</f>
        <v>Very High</v>
      </c>
      <c r="T918" s="3" t="str" cm="1">
        <f t="array" ref="T918">_xlfn.IFS(B918 &gt;= 2005, "Post-2005", B918 &gt;= 2000, "2000-2004", TRUE, "Pre-2000")</f>
        <v>Post-2005</v>
      </c>
    </row>
    <row r="919" spans="1:20" x14ac:dyDescent="0.85">
      <c r="A919" s="1">
        <v>41164</v>
      </c>
      <c r="B919" t="s">
        <v>12</v>
      </c>
      <c r="C919" t="s">
        <v>1807</v>
      </c>
      <c r="D919" t="s">
        <v>1808</v>
      </c>
      <c r="E919" t="s">
        <v>119</v>
      </c>
      <c r="F919" t="s">
        <v>120</v>
      </c>
      <c r="G919" t="s">
        <v>121</v>
      </c>
      <c r="H919">
        <v>2000</v>
      </c>
      <c r="I919" s="2">
        <v>8931385.9499999993</v>
      </c>
      <c r="J919" s="2">
        <v>0</v>
      </c>
      <c r="K919" s="2">
        <v>8931385.9499999993</v>
      </c>
      <c r="L919" t="s">
        <v>18</v>
      </c>
      <c r="M919" s="3" t="b">
        <f>trust_funds5[[#This Row],[Contributions Outstanding (USD)]]=0</f>
        <v>1</v>
      </c>
      <c r="N919" s="3" t="str">
        <f t="shared" si="70"/>
        <v>Outstanding</v>
      </c>
      <c r="O919" s="3" t="str">
        <f t="shared" si="71"/>
        <v>High Contribution &amp; Recent</v>
      </c>
      <c r="P919" s="3" t="str">
        <f t="shared" si="72"/>
        <v>Other</v>
      </c>
      <c r="Q919" s="3" t="str">
        <f t="shared" si="73"/>
        <v>Other</v>
      </c>
      <c r="R919" s="3" t="str">
        <f t="shared" si="74"/>
        <v>Not LCLS</v>
      </c>
      <c r="S919" s="3" t="str" cm="1">
        <f t="array" ref="S919">_xlfn.IFS(G919 &gt; 5000000, "Very High", G919 &gt; 1000000, "High", G919 &gt; 500000, "Medium", TRUE, "Low")</f>
        <v>Very High</v>
      </c>
      <c r="T919" s="3" t="str" cm="1">
        <f t="array" ref="T919">_xlfn.IFS(B919 &gt;= 2005, "Post-2005", B919 &gt;= 2000, "2000-2004", TRUE, "Pre-2000")</f>
        <v>Post-2005</v>
      </c>
    </row>
    <row r="920" spans="1:20" x14ac:dyDescent="0.85">
      <c r="A920" s="1">
        <v>41164</v>
      </c>
      <c r="B920" t="s">
        <v>12</v>
      </c>
      <c r="C920" t="s">
        <v>1809</v>
      </c>
      <c r="D920" t="s">
        <v>1810</v>
      </c>
      <c r="E920" t="s">
        <v>102</v>
      </c>
      <c r="F920" t="s">
        <v>103</v>
      </c>
      <c r="G920" t="s">
        <v>104</v>
      </c>
      <c r="H920">
        <v>2000</v>
      </c>
      <c r="I920" s="2">
        <v>71284.67</v>
      </c>
      <c r="J920" s="2">
        <v>0</v>
      </c>
      <c r="K920" s="2">
        <v>71284.67</v>
      </c>
      <c r="L920" t="s">
        <v>18</v>
      </c>
      <c r="M920" s="3" t="b">
        <f>trust_funds5[[#This Row],[Contributions Outstanding (USD)]]=0</f>
        <v>1</v>
      </c>
      <c r="N920" s="3" t="str">
        <f t="shared" si="70"/>
        <v>Outstanding</v>
      </c>
      <c r="O920" s="3" t="str">
        <f t="shared" si="71"/>
        <v>High Contribution &amp; Recent</v>
      </c>
      <c r="P920" s="3" t="str">
        <f t="shared" si="72"/>
        <v>Other</v>
      </c>
      <c r="Q920" s="3" t="str">
        <f t="shared" si="73"/>
        <v>Other</v>
      </c>
      <c r="R920" s="3" t="str">
        <f t="shared" si="74"/>
        <v>Not LCLS</v>
      </c>
      <c r="S920" s="3" t="str" cm="1">
        <f t="array" ref="S920">_xlfn.IFS(G920 &gt; 5000000, "Very High", G920 &gt; 1000000, "High", G920 &gt; 500000, "Medium", TRUE, "Low")</f>
        <v>Very High</v>
      </c>
      <c r="T920" s="3" t="str" cm="1">
        <f t="array" ref="T920">_xlfn.IFS(B920 &gt;= 2005, "Post-2005", B920 &gt;= 2000, "2000-2004", TRUE, "Pre-2000")</f>
        <v>Post-2005</v>
      </c>
    </row>
    <row r="921" spans="1:20" x14ac:dyDescent="0.85">
      <c r="A921" s="1">
        <v>41164</v>
      </c>
      <c r="B921" t="s">
        <v>12</v>
      </c>
      <c r="C921" t="s">
        <v>1811</v>
      </c>
      <c r="D921" t="s">
        <v>1812</v>
      </c>
      <c r="E921" t="s">
        <v>21</v>
      </c>
      <c r="F921" t="s">
        <v>22</v>
      </c>
      <c r="G921" t="s">
        <v>23</v>
      </c>
      <c r="H921">
        <v>2000</v>
      </c>
      <c r="I921" s="2">
        <v>2229719.8199999998</v>
      </c>
      <c r="J921" s="2">
        <v>0</v>
      </c>
      <c r="K921" s="2">
        <v>2229719.8199999998</v>
      </c>
      <c r="L921" t="s">
        <v>18</v>
      </c>
      <c r="M921" s="3" t="b">
        <f>trust_funds5[[#This Row],[Contributions Outstanding (USD)]]=0</f>
        <v>1</v>
      </c>
      <c r="N921" s="3" t="str">
        <f t="shared" si="70"/>
        <v>Outstanding</v>
      </c>
      <c r="O921" s="3" t="str">
        <f t="shared" si="71"/>
        <v>High Contribution &amp; Recent</v>
      </c>
      <c r="P921" s="3" t="str">
        <f t="shared" si="72"/>
        <v>Other</v>
      </c>
      <c r="Q921" s="3" t="str">
        <f t="shared" si="73"/>
        <v>Other</v>
      </c>
      <c r="R921" s="3" t="str">
        <f t="shared" si="74"/>
        <v>Not LCLS</v>
      </c>
      <c r="S921" s="3" t="str" cm="1">
        <f t="array" ref="S921">_xlfn.IFS(G921 &gt; 5000000, "Very High", G921 &gt; 1000000, "High", G921 &gt; 500000, "Medium", TRUE, "Low")</f>
        <v>Very High</v>
      </c>
      <c r="T921" s="3" t="str" cm="1">
        <f t="array" ref="T921">_xlfn.IFS(B921 &gt;= 2005, "Post-2005", B921 &gt;= 2000, "2000-2004", TRUE, "Pre-2000")</f>
        <v>Post-2005</v>
      </c>
    </row>
    <row r="922" spans="1:20" x14ac:dyDescent="0.85">
      <c r="A922" s="1">
        <v>41164</v>
      </c>
      <c r="B922" t="s">
        <v>28</v>
      </c>
      <c r="C922" t="s">
        <v>1813</v>
      </c>
      <c r="D922" t="s">
        <v>1814</v>
      </c>
      <c r="E922" t="s">
        <v>49</v>
      </c>
      <c r="F922" t="s">
        <v>50</v>
      </c>
      <c r="G922" t="s">
        <v>51</v>
      </c>
      <c r="H922">
        <v>2000</v>
      </c>
      <c r="I922" s="2">
        <v>39012.86</v>
      </c>
      <c r="J922" s="2">
        <v>0</v>
      </c>
      <c r="K922" s="2">
        <v>39012.86</v>
      </c>
      <c r="L922" t="s">
        <v>18</v>
      </c>
      <c r="M922" s="3" t="b">
        <f>trust_funds5[[#This Row],[Contributions Outstanding (USD)]]=0</f>
        <v>1</v>
      </c>
      <c r="N922" s="3" t="str">
        <f t="shared" si="70"/>
        <v>Outstanding</v>
      </c>
      <c r="O922" s="3" t="str">
        <f t="shared" si="71"/>
        <v>High Contribution &amp; Recent</v>
      </c>
      <c r="P922" s="3" t="str">
        <f t="shared" si="72"/>
        <v>Other</v>
      </c>
      <c r="Q922" s="3" t="str">
        <f t="shared" si="73"/>
        <v>Other</v>
      </c>
      <c r="R922" s="3" t="str">
        <f t="shared" si="74"/>
        <v>Not LCLS</v>
      </c>
      <c r="S922" s="3" t="str" cm="1">
        <f t="array" ref="S922">_xlfn.IFS(G922 &gt; 5000000, "Very High", G922 &gt; 1000000, "High", G922 &gt; 500000, "Medium", TRUE, "Low")</f>
        <v>Very High</v>
      </c>
      <c r="T922" s="3" t="str" cm="1">
        <f t="array" ref="T922">_xlfn.IFS(B922 &gt;= 2005, "Post-2005", B922 &gt;= 2000, "2000-2004", TRUE, "Pre-2000")</f>
        <v>Post-2005</v>
      </c>
    </row>
    <row r="923" spans="1:20" x14ac:dyDescent="0.85">
      <c r="A923" s="1">
        <v>41164</v>
      </c>
      <c r="B923" t="s">
        <v>1450</v>
      </c>
      <c r="C923" t="s">
        <v>1815</v>
      </c>
      <c r="D923" t="s">
        <v>1816</v>
      </c>
      <c r="E923" t="s">
        <v>49</v>
      </c>
      <c r="F923" t="s">
        <v>50</v>
      </c>
      <c r="G923" t="s">
        <v>1817</v>
      </c>
      <c r="H923">
        <v>2000</v>
      </c>
      <c r="I923" s="2">
        <v>200000</v>
      </c>
      <c r="J923" s="2">
        <v>0</v>
      </c>
      <c r="K923" s="2">
        <v>200000</v>
      </c>
      <c r="L923" t="s">
        <v>18</v>
      </c>
      <c r="M923" s="3" t="b">
        <f>trust_funds5[[#This Row],[Contributions Outstanding (USD)]]=0</f>
        <v>1</v>
      </c>
      <c r="N923" s="3" t="str">
        <f t="shared" si="70"/>
        <v>Outstanding</v>
      </c>
      <c r="O923" s="3" t="str">
        <f t="shared" si="71"/>
        <v>High Contribution &amp; Recent</v>
      </c>
      <c r="P923" s="3" t="str">
        <f t="shared" si="72"/>
        <v>Other</v>
      </c>
      <c r="Q923" s="3" t="str">
        <f t="shared" si="73"/>
        <v>Other</v>
      </c>
      <c r="R923" s="3" t="str">
        <f t="shared" si="74"/>
        <v>Not LCLS</v>
      </c>
      <c r="S923" s="3" t="str" cm="1">
        <f t="array" ref="S923">_xlfn.IFS(G923 &gt; 5000000, "Very High", G923 &gt; 1000000, "High", G923 &gt; 500000, "Medium", TRUE, "Low")</f>
        <v>Very High</v>
      </c>
      <c r="T923" s="3" t="str" cm="1">
        <f t="array" ref="T923">_xlfn.IFS(B923 &gt;= 2005, "Post-2005", B923 &gt;= 2000, "2000-2004", TRUE, "Pre-2000")</f>
        <v>Post-2005</v>
      </c>
    </row>
    <row r="924" spans="1:20" x14ac:dyDescent="0.85">
      <c r="A924" s="1">
        <v>41164</v>
      </c>
      <c r="B924" t="s">
        <v>1450</v>
      </c>
      <c r="C924" t="s">
        <v>1818</v>
      </c>
      <c r="D924" t="s">
        <v>1819</v>
      </c>
      <c r="E924" t="s">
        <v>235</v>
      </c>
      <c r="F924" t="s">
        <v>236</v>
      </c>
      <c r="G924" t="s">
        <v>237</v>
      </c>
      <c r="H924">
        <v>2000</v>
      </c>
      <c r="I924" s="2">
        <v>510548.47999999998</v>
      </c>
      <c r="J924" s="2">
        <v>0</v>
      </c>
      <c r="K924" s="2">
        <v>510548.47999999998</v>
      </c>
      <c r="L924" t="s">
        <v>18</v>
      </c>
      <c r="M924" s="3" t="b">
        <f>trust_funds5[[#This Row],[Contributions Outstanding (USD)]]=0</f>
        <v>1</v>
      </c>
      <c r="N924" s="3" t="str">
        <f t="shared" si="70"/>
        <v>Outstanding</v>
      </c>
      <c r="O924" s="3" t="str">
        <f t="shared" si="71"/>
        <v>High Contribution &amp; Recent</v>
      </c>
      <c r="P924" s="3" t="str">
        <f t="shared" si="72"/>
        <v>Other</v>
      </c>
      <c r="Q924" s="3" t="str">
        <f t="shared" si="73"/>
        <v>Other</v>
      </c>
      <c r="R924" s="3" t="str">
        <f t="shared" si="74"/>
        <v>Not LCLS</v>
      </c>
      <c r="S924" s="3" t="str" cm="1">
        <f t="array" ref="S924">_xlfn.IFS(G924 &gt; 5000000, "Very High", G924 &gt; 1000000, "High", G924 &gt; 500000, "Medium", TRUE, "Low")</f>
        <v>Very High</v>
      </c>
      <c r="T924" s="3" t="str" cm="1">
        <f t="array" ref="T924">_xlfn.IFS(B924 &gt;= 2005, "Post-2005", B924 &gt;= 2000, "2000-2004", TRUE, "Pre-2000")</f>
        <v>Post-2005</v>
      </c>
    </row>
    <row r="925" spans="1:20" x14ac:dyDescent="0.85">
      <c r="A925" s="1">
        <v>41164</v>
      </c>
      <c r="B925" t="s">
        <v>1450</v>
      </c>
      <c r="C925" t="s">
        <v>1820</v>
      </c>
      <c r="D925" t="s">
        <v>1821</v>
      </c>
      <c r="E925" t="s">
        <v>70</v>
      </c>
      <c r="F925" t="s">
        <v>71</v>
      </c>
      <c r="G925" t="s">
        <v>72</v>
      </c>
      <c r="H925">
        <v>2000</v>
      </c>
      <c r="I925" s="2">
        <v>500000</v>
      </c>
      <c r="J925" s="2">
        <v>0</v>
      </c>
      <c r="K925" s="2">
        <v>500000</v>
      </c>
      <c r="L925" t="s">
        <v>18</v>
      </c>
      <c r="M925" s="3" t="b">
        <f>trust_funds5[[#This Row],[Contributions Outstanding (USD)]]=0</f>
        <v>1</v>
      </c>
      <c r="N925" s="3" t="str">
        <f t="shared" si="70"/>
        <v>Outstanding</v>
      </c>
      <c r="O925" s="3" t="str">
        <f t="shared" si="71"/>
        <v>High Contribution &amp; Recent</v>
      </c>
      <c r="P925" s="3" t="str">
        <f t="shared" si="72"/>
        <v>Other</v>
      </c>
      <c r="Q925" s="3" t="str">
        <f t="shared" si="73"/>
        <v>Other</v>
      </c>
      <c r="R925" s="3" t="str">
        <f t="shared" si="74"/>
        <v>Not LCLS</v>
      </c>
      <c r="S925" s="3" t="str" cm="1">
        <f t="array" ref="S925">_xlfn.IFS(G925 &gt; 5000000, "Very High", G925 &gt; 1000000, "High", G925 &gt; 500000, "Medium", TRUE, "Low")</f>
        <v>Very High</v>
      </c>
      <c r="T925" s="3" t="str" cm="1">
        <f t="array" ref="T925">_xlfn.IFS(B925 &gt;= 2005, "Post-2005", B925 &gt;= 2000, "2000-2004", TRUE, "Pre-2000")</f>
        <v>Post-2005</v>
      </c>
    </row>
    <row r="926" spans="1:20" x14ac:dyDescent="0.85">
      <c r="A926" s="1">
        <v>41164</v>
      </c>
      <c r="B926" t="s">
        <v>1450</v>
      </c>
      <c r="C926" t="s">
        <v>1822</v>
      </c>
      <c r="D926" t="s">
        <v>1823</v>
      </c>
      <c r="E926" t="s">
        <v>288</v>
      </c>
      <c r="F926" t="s">
        <v>289</v>
      </c>
      <c r="G926" t="s">
        <v>1737</v>
      </c>
      <c r="H926">
        <v>2000</v>
      </c>
      <c r="I926" s="2">
        <v>889917</v>
      </c>
      <c r="J926" s="2">
        <v>0</v>
      </c>
      <c r="K926" s="2">
        <v>889917</v>
      </c>
      <c r="L926" t="s">
        <v>18</v>
      </c>
      <c r="M926" s="3" t="b">
        <f>trust_funds5[[#This Row],[Contributions Outstanding (USD)]]=0</f>
        <v>1</v>
      </c>
      <c r="N926" s="3" t="str">
        <f t="shared" si="70"/>
        <v>Outstanding</v>
      </c>
      <c r="O926" s="3" t="str">
        <f t="shared" si="71"/>
        <v>High Contribution &amp; Recent</v>
      </c>
      <c r="P926" s="3" t="str">
        <f t="shared" si="72"/>
        <v>Other</v>
      </c>
      <c r="Q926" s="3" t="str">
        <f t="shared" si="73"/>
        <v>Other</v>
      </c>
      <c r="R926" s="3" t="str">
        <f t="shared" si="74"/>
        <v>Not LCLS</v>
      </c>
      <c r="S926" s="3" t="str" cm="1">
        <f t="array" ref="S926">_xlfn.IFS(G926 &gt; 5000000, "Very High", G926 &gt; 1000000, "High", G926 &gt; 500000, "Medium", TRUE, "Low")</f>
        <v>Very High</v>
      </c>
      <c r="T926" s="3" t="str" cm="1">
        <f t="array" ref="T926">_xlfn.IFS(B926 &gt;= 2005, "Post-2005", B926 &gt;= 2000, "2000-2004", TRUE, "Pre-2000")</f>
        <v>Post-2005</v>
      </c>
    </row>
    <row r="927" spans="1:20" x14ac:dyDescent="0.85">
      <c r="A927" s="1">
        <v>41164</v>
      </c>
      <c r="B927" t="s">
        <v>1450</v>
      </c>
      <c r="C927" t="s">
        <v>1824</v>
      </c>
      <c r="D927" t="s">
        <v>1825</v>
      </c>
      <c r="E927" t="s">
        <v>293</v>
      </c>
      <c r="F927" t="s">
        <v>294</v>
      </c>
      <c r="G927" t="s">
        <v>295</v>
      </c>
      <c r="H927">
        <v>2000</v>
      </c>
      <c r="I927" s="2">
        <v>447093.11</v>
      </c>
      <c r="J927" s="2">
        <v>0</v>
      </c>
      <c r="K927" s="2">
        <v>447093.11</v>
      </c>
      <c r="L927" t="s">
        <v>18</v>
      </c>
      <c r="M927" s="3" t="b">
        <f>trust_funds5[[#This Row],[Contributions Outstanding (USD)]]=0</f>
        <v>1</v>
      </c>
      <c r="N927" s="3" t="str">
        <f t="shared" si="70"/>
        <v>Outstanding</v>
      </c>
      <c r="O927" s="3" t="str">
        <f t="shared" si="71"/>
        <v>High Contribution &amp; Recent</v>
      </c>
      <c r="P927" s="3" t="str">
        <f t="shared" si="72"/>
        <v>Other</v>
      </c>
      <c r="Q927" s="3" t="str">
        <f t="shared" si="73"/>
        <v>Other</v>
      </c>
      <c r="R927" s="3" t="str">
        <f t="shared" si="74"/>
        <v>Not LCLS</v>
      </c>
      <c r="S927" s="3" t="str" cm="1">
        <f t="array" ref="S927">_xlfn.IFS(G927 &gt; 5000000, "Very High", G927 &gt; 1000000, "High", G927 &gt; 500000, "Medium", TRUE, "Low")</f>
        <v>Very High</v>
      </c>
      <c r="T927" s="3" t="str" cm="1">
        <f t="array" ref="T927">_xlfn.IFS(B927 &gt;= 2005, "Post-2005", B927 &gt;= 2000, "2000-2004", TRUE, "Pre-2000")</f>
        <v>Post-2005</v>
      </c>
    </row>
    <row r="928" spans="1:20" x14ac:dyDescent="0.85">
      <c r="A928" s="1">
        <v>41164</v>
      </c>
      <c r="B928" t="s">
        <v>1450</v>
      </c>
      <c r="C928" t="s">
        <v>1826</v>
      </c>
      <c r="D928" t="s">
        <v>1827</v>
      </c>
      <c r="E928" t="s">
        <v>119</v>
      </c>
      <c r="F928" t="s">
        <v>120</v>
      </c>
      <c r="G928" t="s">
        <v>121</v>
      </c>
      <c r="H928">
        <v>2000</v>
      </c>
      <c r="I928" s="2">
        <v>664000</v>
      </c>
      <c r="J928" s="2">
        <v>0</v>
      </c>
      <c r="K928" s="2">
        <v>664000</v>
      </c>
      <c r="L928" t="s">
        <v>18</v>
      </c>
      <c r="M928" s="3" t="b">
        <f>trust_funds5[[#This Row],[Contributions Outstanding (USD)]]=0</f>
        <v>1</v>
      </c>
      <c r="N928" s="3" t="str">
        <f t="shared" si="70"/>
        <v>Outstanding</v>
      </c>
      <c r="O928" s="3" t="str">
        <f t="shared" si="71"/>
        <v>High Contribution &amp; Recent</v>
      </c>
      <c r="P928" s="3" t="str">
        <f t="shared" si="72"/>
        <v>Other</v>
      </c>
      <c r="Q928" s="3" t="str">
        <f t="shared" si="73"/>
        <v>Other</v>
      </c>
      <c r="R928" s="3" t="str">
        <f t="shared" si="74"/>
        <v>Not LCLS</v>
      </c>
      <c r="S928" s="3" t="str" cm="1">
        <f t="array" ref="S928">_xlfn.IFS(G928 &gt; 5000000, "Very High", G928 &gt; 1000000, "High", G928 &gt; 500000, "Medium", TRUE, "Low")</f>
        <v>Very High</v>
      </c>
      <c r="T928" s="3" t="str" cm="1">
        <f t="array" ref="T928">_xlfn.IFS(B928 &gt;= 2005, "Post-2005", B928 &gt;= 2000, "2000-2004", TRUE, "Pre-2000")</f>
        <v>Post-2005</v>
      </c>
    </row>
    <row r="929" spans="1:20" x14ac:dyDescent="0.85">
      <c r="A929" s="1">
        <v>41164</v>
      </c>
      <c r="B929" t="s">
        <v>1450</v>
      </c>
      <c r="C929" t="s">
        <v>1828</v>
      </c>
      <c r="D929" t="s">
        <v>1829</v>
      </c>
      <c r="E929" t="s">
        <v>102</v>
      </c>
      <c r="F929" t="s">
        <v>103</v>
      </c>
      <c r="G929" t="s">
        <v>104</v>
      </c>
      <c r="H929">
        <v>2000</v>
      </c>
      <c r="I929" s="2">
        <v>1863331.6</v>
      </c>
      <c r="J929" s="2">
        <v>0</v>
      </c>
      <c r="K929" s="2">
        <v>1863331.6</v>
      </c>
      <c r="L929" t="s">
        <v>18</v>
      </c>
      <c r="M929" s="3" t="b">
        <f>trust_funds5[[#This Row],[Contributions Outstanding (USD)]]=0</f>
        <v>1</v>
      </c>
      <c r="N929" s="3" t="str">
        <f t="shared" si="70"/>
        <v>Outstanding</v>
      </c>
      <c r="O929" s="3" t="str">
        <f t="shared" si="71"/>
        <v>High Contribution &amp; Recent</v>
      </c>
      <c r="P929" s="3" t="str">
        <f t="shared" si="72"/>
        <v>Other</v>
      </c>
      <c r="Q929" s="3" t="str">
        <f t="shared" si="73"/>
        <v>Other</v>
      </c>
      <c r="R929" s="3" t="str">
        <f t="shared" si="74"/>
        <v>Not LCLS</v>
      </c>
      <c r="S929" s="3" t="str" cm="1">
        <f t="array" ref="S929">_xlfn.IFS(G929 &gt; 5000000, "Very High", G929 &gt; 1000000, "High", G929 &gt; 500000, "Medium", TRUE, "Low")</f>
        <v>Very High</v>
      </c>
      <c r="T929" s="3" t="str" cm="1">
        <f t="array" ref="T929">_xlfn.IFS(B929 &gt;= 2005, "Post-2005", B929 &gt;= 2000, "2000-2004", TRUE, "Pre-2000")</f>
        <v>Post-2005</v>
      </c>
    </row>
    <row r="930" spans="1:20" x14ac:dyDescent="0.85">
      <c r="A930" s="1">
        <v>41164</v>
      </c>
      <c r="B930" t="s">
        <v>1450</v>
      </c>
      <c r="C930" t="s">
        <v>1830</v>
      </c>
      <c r="D930" t="s">
        <v>1831</v>
      </c>
      <c r="E930" t="s">
        <v>21</v>
      </c>
      <c r="F930" t="s">
        <v>22</v>
      </c>
      <c r="G930" t="s">
        <v>23</v>
      </c>
      <c r="H930">
        <v>2000</v>
      </c>
      <c r="I930" s="2">
        <v>2035809.8</v>
      </c>
      <c r="J930" s="2">
        <v>0</v>
      </c>
      <c r="K930" s="2">
        <v>2035809.8</v>
      </c>
      <c r="L930" t="s">
        <v>18</v>
      </c>
      <c r="M930" s="3" t="b">
        <f>trust_funds5[[#This Row],[Contributions Outstanding (USD)]]=0</f>
        <v>1</v>
      </c>
      <c r="N930" s="3" t="str">
        <f t="shared" si="70"/>
        <v>Outstanding</v>
      </c>
      <c r="O930" s="3" t="str">
        <f t="shared" si="71"/>
        <v>High Contribution &amp; Recent</v>
      </c>
      <c r="P930" s="3" t="str">
        <f t="shared" si="72"/>
        <v>Other</v>
      </c>
      <c r="Q930" s="3" t="str">
        <f t="shared" si="73"/>
        <v>Other</v>
      </c>
      <c r="R930" s="3" t="str">
        <f t="shared" si="74"/>
        <v>Not LCLS</v>
      </c>
      <c r="S930" s="3" t="str" cm="1">
        <f t="array" ref="S930">_xlfn.IFS(G930 &gt; 5000000, "Very High", G930 &gt; 1000000, "High", G930 &gt; 500000, "Medium", TRUE, "Low")</f>
        <v>Very High</v>
      </c>
      <c r="T930" s="3" t="str" cm="1">
        <f t="array" ref="T930">_xlfn.IFS(B930 &gt;= 2005, "Post-2005", B930 &gt;= 2000, "2000-2004", TRUE, "Pre-2000")</f>
        <v>Post-2005</v>
      </c>
    </row>
    <row r="931" spans="1:20" x14ac:dyDescent="0.85">
      <c r="A931" s="1">
        <v>41164</v>
      </c>
      <c r="B931" t="s">
        <v>1450</v>
      </c>
      <c r="C931" t="s">
        <v>1832</v>
      </c>
      <c r="D931" t="s">
        <v>1833</v>
      </c>
      <c r="E931" t="s">
        <v>15</v>
      </c>
      <c r="F931" t="s">
        <v>16</v>
      </c>
      <c r="G931" t="s">
        <v>17</v>
      </c>
      <c r="H931">
        <v>2000</v>
      </c>
      <c r="I931" s="2">
        <v>2360117.64</v>
      </c>
      <c r="J931" s="2">
        <v>-977.81</v>
      </c>
      <c r="K931" s="2">
        <v>2359139.83</v>
      </c>
      <c r="L931" t="s">
        <v>18</v>
      </c>
      <c r="M931" s="3" t="b">
        <f>trust_funds5[[#This Row],[Contributions Outstanding (USD)]]=0</f>
        <v>0</v>
      </c>
      <c r="N931" s="3" t="str">
        <f t="shared" si="70"/>
        <v>Outstanding</v>
      </c>
      <c r="O931" s="3" t="str">
        <f t="shared" si="71"/>
        <v>High Contribution &amp; Recent</v>
      </c>
      <c r="P931" s="3" t="str">
        <f t="shared" si="72"/>
        <v>Other</v>
      </c>
      <c r="Q931" s="3" t="str">
        <f t="shared" si="73"/>
        <v>Other</v>
      </c>
      <c r="R931" s="3" t="str">
        <f t="shared" si="74"/>
        <v>Not LCLS</v>
      </c>
      <c r="S931" s="3" t="str" cm="1">
        <f t="array" ref="S931">_xlfn.IFS(G931 &gt; 5000000, "Very High", G931 &gt; 1000000, "High", G931 &gt; 500000, "Medium", TRUE, "Low")</f>
        <v>Very High</v>
      </c>
      <c r="T931" s="3" t="str" cm="1">
        <f t="array" ref="T931">_xlfn.IFS(B931 &gt;= 2005, "Post-2005", B931 &gt;= 2000, "2000-2004", TRUE, "Pre-2000")</f>
        <v>Post-2005</v>
      </c>
    </row>
    <row r="932" spans="1:20" x14ac:dyDescent="0.85">
      <c r="A932" s="1">
        <v>41164</v>
      </c>
      <c r="B932" t="s">
        <v>12</v>
      </c>
      <c r="C932" t="s">
        <v>1834</v>
      </c>
      <c r="D932" t="s">
        <v>1835</v>
      </c>
      <c r="E932" t="s">
        <v>31</v>
      </c>
      <c r="F932" t="s">
        <v>32</v>
      </c>
      <c r="H932">
        <v>2000</v>
      </c>
      <c r="I932" s="2">
        <v>50000</v>
      </c>
      <c r="J932" s="2">
        <v>0</v>
      </c>
      <c r="K932" s="2">
        <v>50000</v>
      </c>
      <c r="L932" t="s">
        <v>18</v>
      </c>
      <c r="M932" s="3" t="b">
        <f>trust_funds5[[#This Row],[Contributions Outstanding (USD)]]=0</f>
        <v>1</v>
      </c>
      <c r="N932" s="3" t="str">
        <f t="shared" si="70"/>
        <v>Outstanding</v>
      </c>
      <c r="O932" s="3" t="str">
        <f t="shared" si="71"/>
        <v>High Contribution &amp; Recent</v>
      </c>
      <c r="P932" s="3" t="str">
        <f t="shared" si="72"/>
        <v>Other</v>
      </c>
      <c r="Q932" s="3" t="str">
        <f t="shared" si="73"/>
        <v>Other</v>
      </c>
      <c r="R932" s="3" t="str">
        <f t="shared" si="74"/>
        <v>Not LCLS</v>
      </c>
      <c r="S932" s="3" t="str" cm="1">
        <f t="array" ref="S932">_xlfn.IFS(G932 &gt; 5000000, "Very High", G932 &gt; 1000000, "High", G932 &gt; 500000, "Medium", TRUE, "Low")</f>
        <v>Low</v>
      </c>
      <c r="T932" s="3" t="str" cm="1">
        <f t="array" ref="T932">_xlfn.IFS(B932 &gt;= 2005, "Post-2005", B932 &gt;= 2000, "2000-2004", TRUE, "Pre-2000")</f>
        <v>Post-2005</v>
      </c>
    </row>
    <row r="933" spans="1:20" x14ac:dyDescent="0.85">
      <c r="A933" s="1">
        <v>41164</v>
      </c>
      <c r="B933" t="s">
        <v>12</v>
      </c>
      <c r="C933" t="s">
        <v>1836</v>
      </c>
      <c r="D933" t="s">
        <v>1837</v>
      </c>
      <c r="E933" t="s">
        <v>119</v>
      </c>
      <c r="F933" t="s">
        <v>120</v>
      </c>
      <c r="G933" t="s">
        <v>121</v>
      </c>
      <c r="H933">
        <v>2000</v>
      </c>
      <c r="I933" s="2">
        <v>4440000</v>
      </c>
      <c r="J933" s="2">
        <v>0</v>
      </c>
      <c r="K933" s="2">
        <v>4440000</v>
      </c>
      <c r="L933" t="s">
        <v>18</v>
      </c>
      <c r="M933" s="3" t="b">
        <f>trust_funds5[[#This Row],[Contributions Outstanding (USD)]]=0</f>
        <v>1</v>
      </c>
      <c r="N933" s="3" t="str">
        <f t="shared" si="70"/>
        <v>Outstanding</v>
      </c>
      <c r="O933" s="3" t="str">
        <f t="shared" si="71"/>
        <v>High Contribution &amp; Recent</v>
      </c>
      <c r="P933" s="3" t="str">
        <f t="shared" si="72"/>
        <v>Other</v>
      </c>
      <c r="Q933" s="3" t="str">
        <f t="shared" si="73"/>
        <v>Other</v>
      </c>
      <c r="R933" s="3" t="str">
        <f t="shared" si="74"/>
        <v>Not LCLS</v>
      </c>
      <c r="S933" s="3" t="str" cm="1">
        <f t="array" ref="S933">_xlfn.IFS(G933 &gt; 5000000, "Very High", G933 &gt; 1000000, "High", G933 &gt; 500000, "Medium", TRUE, "Low")</f>
        <v>Very High</v>
      </c>
      <c r="T933" s="3" t="str" cm="1">
        <f t="array" ref="T933">_xlfn.IFS(B933 &gt;= 2005, "Post-2005", B933 &gt;= 2000, "2000-2004", TRUE, "Pre-2000")</f>
        <v>Post-2005</v>
      </c>
    </row>
    <row r="934" spans="1:20" x14ac:dyDescent="0.85">
      <c r="A934" s="1">
        <v>41164</v>
      </c>
      <c r="B934" t="s">
        <v>12</v>
      </c>
      <c r="C934" t="s">
        <v>1838</v>
      </c>
      <c r="D934" t="s">
        <v>1839</v>
      </c>
      <c r="E934" t="s">
        <v>200</v>
      </c>
      <c r="F934" t="s">
        <v>201</v>
      </c>
      <c r="G934" t="s">
        <v>202</v>
      </c>
      <c r="H934">
        <v>2000</v>
      </c>
      <c r="I934" s="2">
        <v>240000</v>
      </c>
      <c r="J934" s="2">
        <v>0</v>
      </c>
      <c r="K934" s="2">
        <v>240000</v>
      </c>
      <c r="L934" t="s">
        <v>18</v>
      </c>
      <c r="M934" s="3" t="b">
        <f>trust_funds5[[#This Row],[Contributions Outstanding (USD)]]=0</f>
        <v>1</v>
      </c>
      <c r="N934" s="3" t="str">
        <f t="shared" si="70"/>
        <v>Outstanding</v>
      </c>
      <c r="O934" s="3" t="str">
        <f t="shared" si="71"/>
        <v>High Contribution &amp; Recent</v>
      </c>
      <c r="P934" s="3" t="str">
        <f t="shared" si="72"/>
        <v>Other</v>
      </c>
      <c r="Q934" s="3" t="str">
        <f t="shared" si="73"/>
        <v>Other</v>
      </c>
      <c r="R934" s="3" t="str">
        <f t="shared" si="74"/>
        <v>Not LCLS</v>
      </c>
      <c r="S934" s="3" t="str" cm="1">
        <f t="array" ref="S934">_xlfn.IFS(G934 &gt; 5000000, "Very High", G934 &gt; 1000000, "High", G934 &gt; 500000, "Medium", TRUE, "Low")</f>
        <v>Very High</v>
      </c>
      <c r="T934" s="3" t="str" cm="1">
        <f t="array" ref="T934">_xlfn.IFS(B934 &gt;= 2005, "Post-2005", B934 &gt;= 2000, "2000-2004", TRUE, "Pre-2000")</f>
        <v>Post-2005</v>
      </c>
    </row>
    <row r="935" spans="1:20" x14ac:dyDescent="0.85">
      <c r="A935" s="1">
        <v>41164</v>
      </c>
      <c r="B935" t="s">
        <v>12</v>
      </c>
      <c r="C935" t="s">
        <v>1840</v>
      </c>
      <c r="D935" t="s">
        <v>1841</v>
      </c>
      <c r="E935" t="s">
        <v>334</v>
      </c>
      <c r="F935" t="s">
        <v>335</v>
      </c>
      <c r="G935" t="s">
        <v>336</v>
      </c>
      <c r="H935">
        <v>2000</v>
      </c>
      <c r="I935" s="2">
        <v>670010.79</v>
      </c>
      <c r="J935" s="2">
        <v>0</v>
      </c>
      <c r="K935" s="2">
        <v>670010.79</v>
      </c>
      <c r="L935" t="s">
        <v>18</v>
      </c>
      <c r="M935" s="3" t="b">
        <f>trust_funds5[[#This Row],[Contributions Outstanding (USD)]]=0</f>
        <v>1</v>
      </c>
      <c r="N935" s="3" t="str">
        <f t="shared" si="70"/>
        <v>Outstanding</v>
      </c>
      <c r="O935" s="3" t="str">
        <f t="shared" si="71"/>
        <v>High Contribution &amp; Recent</v>
      </c>
      <c r="P935" s="3" t="str">
        <f t="shared" si="72"/>
        <v>Other</v>
      </c>
      <c r="Q935" s="3" t="str">
        <f t="shared" si="73"/>
        <v>Other</v>
      </c>
      <c r="R935" s="3" t="str">
        <f t="shared" si="74"/>
        <v>Not LCLS</v>
      </c>
      <c r="S935" s="3" t="str" cm="1">
        <f t="array" ref="S935">_xlfn.IFS(G935 &gt; 5000000, "Very High", G935 &gt; 1000000, "High", G935 &gt; 500000, "Medium", TRUE, "Low")</f>
        <v>Very High</v>
      </c>
      <c r="T935" s="3" t="str" cm="1">
        <f t="array" ref="T935">_xlfn.IFS(B935 &gt;= 2005, "Post-2005", B935 &gt;= 2000, "2000-2004", TRUE, "Pre-2000")</f>
        <v>Post-2005</v>
      </c>
    </row>
    <row r="936" spans="1:20" x14ac:dyDescent="0.85">
      <c r="A936" s="1">
        <v>41164</v>
      </c>
      <c r="B936" t="s">
        <v>12</v>
      </c>
      <c r="C936" t="s">
        <v>1842</v>
      </c>
      <c r="D936" t="s">
        <v>1841</v>
      </c>
      <c r="E936" t="s">
        <v>42</v>
      </c>
      <c r="F936" t="s">
        <v>43</v>
      </c>
      <c r="G936" t="s">
        <v>76</v>
      </c>
      <c r="H936">
        <v>2000</v>
      </c>
      <c r="I936" s="2">
        <v>412768.3</v>
      </c>
      <c r="J936" s="2">
        <v>0</v>
      </c>
      <c r="K936" s="2">
        <v>412768.3</v>
      </c>
      <c r="L936" t="s">
        <v>18</v>
      </c>
      <c r="M936" s="3" t="b">
        <f>trust_funds5[[#This Row],[Contributions Outstanding (USD)]]=0</f>
        <v>1</v>
      </c>
      <c r="N936" s="3" t="str">
        <f t="shared" si="70"/>
        <v>Outstanding</v>
      </c>
      <c r="O936" s="3" t="str">
        <f t="shared" si="71"/>
        <v>High Contribution &amp; Recent</v>
      </c>
      <c r="P936" s="3" t="str">
        <f t="shared" si="72"/>
        <v>Other</v>
      </c>
      <c r="Q936" s="3" t="str">
        <f t="shared" si="73"/>
        <v>Other</v>
      </c>
      <c r="R936" s="3" t="str">
        <f t="shared" si="74"/>
        <v>Not LCLS</v>
      </c>
      <c r="S936" s="3" t="str" cm="1">
        <f t="array" ref="S936">_xlfn.IFS(G936 &gt; 5000000, "Very High", G936 &gt; 1000000, "High", G936 &gt; 500000, "Medium", TRUE, "Low")</f>
        <v>Very High</v>
      </c>
      <c r="T936" s="3" t="str" cm="1">
        <f t="array" ref="T936">_xlfn.IFS(B936 &gt;= 2005, "Post-2005", B936 &gt;= 2000, "2000-2004", TRUE, "Pre-2000")</f>
        <v>Post-2005</v>
      </c>
    </row>
    <row r="937" spans="1:20" x14ac:dyDescent="0.85">
      <c r="A937" s="1">
        <v>41164</v>
      </c>
      <c r="B937" t="s">
        <v>1843</v>
      </c>
      <c r="C937" t="s">
        <v>1844</v>
      </c>
      <c r="D937" t="s">
        <v>1845</v>
      </c>
      <c r="E937" t="s">
        <v>113</v>
      </c>
      <c r="F937" t="s">
        <v>114</v>
      </c>
      <c r="G937" t="s">
        <v>115</v>
      </c>
      <c r="H937">
        <v>2000</v>
      </c>
      <c r="I937" s="2">
        <v>253710002</v>
      </c>
      <c r="J937" s="2">
        <v>0</v>
      </c>
      <c r="K937" s="2">
        <v>253710002</v>
      </c>
      <c r="L937" t="s">
        <v>116</v>
      </c>
      <c r="M937" s="3" t="b">
        <f>trust_funds5[[#This Row],[Contributions Outstanding (USD)]]=0</f>
        <v>1</v>
      </c>
      <c r="N937" s="3" t="str">
        <f t="shared" si="70"/>
        <v>Outstanding</v>
      </c>
      <c r="O937" s="3" t="str">
        <f t="shared" si="71"/>
        <v>High Contribution &amp; Recent</v>
      </c>
      <c r="P937" s="3" t="str">
        <f t="shared" si="72"/>
        <v>Other</v>
      </c>
      <c r="Q937" s="3" t="str">
        <f t="shared" si="73"/>
        <v>Other</v>
      </c>
      <c r="R937" s="3" t="str">
        <f t="shared" si="74"/>
        <v>Not LCLS</v>
      </c>
      <c r="S937" s="3" t="str" cm="1">
        <f t="array" ref="S937">_xlfn.IFS(G937 &gt; 5000000, "Very High", G937 &gt; 1000000, "High", G937 &gt; 500000, "Medium", TRUE, "Low")</f>
        <v>Very High</v>
      </c>
      <c r="T937" s="3" t="str" cm="1">
        <f t="array" ref="T937">_xlfn.IFS(B937 &gt;= 2005, "Post-2005", B937 &gt;= 2000, "2000-2004", TRUE, "Pre-2000")</f>
        <v>Post-2005</v>
      </c>
    </row>
    <row r="938" spans="1:20" x14ac:dyDescent="0.85">
      <c r="A938" s="1">
        <v>41164</v>
      </c>
      <c r="B938" t="s">
        <v>28</v>
      </c>
      <c r="C938" t="s">
        <v>1846</v>
      </c>
      <c r="D938" t="s">
        <v>1847</v>
      </c>
      <c r="E938" t="s">
        <v>1740</v>
      </c>
      <c r="F938" t="s">
        <v>1741</v>
      </c>
      <c r="G938" t="s">
        <v>1742</v>
      </c>
      <c r="H938">
        <v>2000</v>
      </c>
      <c r="I938" s="2">
        <v>200000</v>
      </c>
      <c r="J938" s="2">
        <v>0</v>
      </c>
      <c r="K938" s="2">
        <v>200000</v>
      </c>
      <c r="L938" t="s">
        <v>18</v>
      </c>
      <c r="M938" s="3" t="b">
        <f>trust_funds5[[#This Row],[Contributions Outstanding (USD)]]=0</f>
        <v>1</v>
      </c>
      <c r="N938" s="3" t="str">
        <f t="shared" si="70"/>
        <v>Outstanding</v>
      </c>
      <c r="O938" s="3" t="str">
        <f t="shared" si="71"/>
        <v>High Contribution &amp; Recent</v>
      </c>
      <c r="P938" s="3" t="str">
        <f t="shared" si="72"/>
        <v>Other</v>
      </c>
      <c r="Q938" s="3" t="str">
        <f t="shared" si="73"/>
        <v>Other</v>
      </c>
      <c r="R938" s="3" t="str">
        <f t="shared" si="74"/>
        <v>Not LCLS</v>
      </c>
      <c r="S938" s="3" t="str" cm="1">
        <f t="array" ref="S938">_xlfn.IFS(G938 &gt; 5000000, "Very High", G938 &gt; 1000000, "High", G938 &gt; 500000, "Medium", TRUE, "Low")</f>
        <v>Very High</v>
      </c>
      <c r="T938" s="3" t="str" cm="1">
        <f t="array" ref="T938">_xlfn.IFS(B938 &gt;= 2005, "Post-2005", B938 &gt;= 2000, "2000-2004", TRUE, "Pre-2000")</f>
        <v>Post-2005</v>
      </c>
    </row>
    <row r="939" spans="1:20" x14ac:dyDescent="0.85">
      <c r="A939" s="1">
        <v>41164</v>
      </c>
      <c r="B939" t="s">
        <v>12</v>
      </c>
      <c r="C939" t="s">
        <v>1848</v>
      </c>
      <c r="D939" t="s">
        <v>1849</v>
      </c>
      <c r="E939" t="s">
        <v>42</v>
      </c>
      <c r="F939" t="s">
        <v>43</v>
      </c>
      <c r="G939" t="s">
        <v>44</v>
      </c>
      <c r="H939">
        <v>2000</v>
      </c>
      <c r="I939" s="2">
        <v>1339200.31</v>
      </c>
      <c r="J939" s="2">
        <v>0</v>
      </c>
      <c r="K939" s="2">
        <v>1339200.31</v>
      </c>
      <c r="L939" t="s">
        <v>18</v>
      </c>
      <c r="M939" s="3" t="b">
        <f>trust_funds5[[#This Row],[Contributions Outstanding (USD)]]=0</f>
        <v>1</v>
      </c>
      <c r="N939" s="3" t="str">
        <f t="shared" si="70"/>
        <v>Outstanding</v>
      </c>
      <c r="O939" s="3" t="str">
        <f t="shared" si="71"/>
        <v>High Contribution &amp; Recent</v>
      </c>
      <c r="P939" s="3" t="str">
        <f t="shared" si="72"/>
        <v>Other</v>
      </c>
      <c r="Q939" s="3" t="str">
        <f t="shared" si="73"/>
        <v>Other</v>
      </c>
      <c r="R939" s="3" t="str">
        <f t="shared" si="74"/>
        <v>Not LCLS</v>
      </c>
      <c r="S939" s="3" t="str" cm="1">
        <f t="array" ref="S939">_xlfn.IFS(G939 &gt; 5000000, "Very High", G939 &gt; 1000000, "High", G939 &gt; 500000, "Medium", TRUE, "Low")</f>
        <v>Very High</v>
      </c>
      <c r="T939" s="3" t="str" cm="1">
        <f t="array" ref="T939">_xlfn.IFS(B939 &gt;= 2005, "Post-2005", B939 &gt;= 2000, "2000-2004", TRUE, "Pre-2000")</f>
        <v>Post-2005</v>
      </c>
    </row>
    <row r="940" spans="1:20" x14ac:dyDescent="0.85">
      <c r="A940" s="1">
        <v>41164</v>
      </c>
      <c r="B940" t="s">
        <v>1753</v>
      </c>
      <c r="C940" t="s">
        <v>1754</v>
      </c>
      <c r="D940" t="s">
        <v>1755</v>
      </c>
      <c r="E940" t="s">
        <v>1850</v>
      </c>
      <c r="F940" t="s">
        <v>1851</v>
      </c>
      <c r="G940" t="s">
        <v>1852</v>
      </c>
      <c r="H940">
        <v>2000</v>
      </c>
      <c r="I940" s="2">
        <v>5000000</v>
      </c>
      <c r="J940" s="2">
        <v>0</v>
      </c>
      <c r="K940" s="2">
        <v>5000000</v>
      </c>
      <c r="L940" t="s">
        <v>116</v>
      </c>
      <c r="M940" s="3" t="b">
        <f>trust_funds5[[#This Row],[Contributions Outstanding (USD)]]=0</f>
        <v>1</v>
      </c>
      <c r="N940" s="3" t="str">
        <f t="shared" si="70"/>
        <v>Outstanding</v>
      </c>
      <c r="O940" s="3" t="str">
        <f t="shared" si="71"/>
        <v>High Contribution &amp; Recent</v>
      </c>
      <c r="P940" s="3" t="str">
        <f t="shared" si="72"/>
        <v>Other</v>
      </c>
      <c r="Q940" s="3" t="str">
        <f t="shared" si="73"/>
        <v>Other</v>
      </c>
      <c r="R940" s="3" t="str">
        <f t="shared" si="74"/>
        <v>Not LCLS</v>
      </c>
      <c r="S940" s="3" t="str" cm="1">
        <f t="array" ref="S940">_xlfn.IFS(G940 &gt; 5000000, "Very High", G940 &gt; 1000000, "High", G940 &gt; 500000, "Medium", TRUE, "Low")</f>
        <v>Very High</v>
      </c>
      <c r="T940" s="3" t="str" cm="1">
        <f t="array" ref="T940">_xlfn.IFS(B940 &gt;= 2005, "Post-2005", B940 &gt;= 2000, "2000-2004", TRUE, "Pre-2000")</f>
        <v>Post-2005</v>
      </c>
    </row>
    <row r="941" spans="1:20" x14ac:dyDescent="0.85">
      <c r="A941" s="1">
        <v>41164</v>
      </c>
      <c r="B941" t="s">
        <v>1753</v>
      </c>
      <c r="C941" t="s">
        <v>1754</v>
      </c>
      <c r="D941" t="s">
        <v>1755</v>
      </c>
      <c r="E941" t="s">
        <v>56</v>
      </c>
      <c r="F941" t="s">
        <v>57</v>
      </c>
      <c r="G941" t="s">
        <v>58</v>
      </c>
      <c r="H941">
        <v>2000</v>
      </c>
      <c r="I941" s="2">
        <v>4942400</v>
      </c>
      <c r="J941" s="2">
        <v>0</v>
      </c>
      <c r="K941" s="2">
        <v>4942400</v>
      </c>
      <c r="L941" t="s">
        <v>116</v>
      </c>
      <c r="M941" s="3" t="b">
        <f>trust_funds5[[#This Row],[Contributions Outstanding (USD)]]=0</f>
        <v>1</v>
      </c>
      <c r="N941" s="3" t="str">
        <f t="shared" si="70"/>
        <v>Outstanding</v>
      </c>
      <c r="O941" s="3" t="str">
        <f t="shared" si="71"/>
        <v>High Contribution &amp; Recent</v>
      </c>
      <c r="P941" s="3" t="str">
        <f t="shared" si="72"/>
        <v>Other</v>
      </c>
      <c r="Q941" s="3" t="str">
        <f t="shared" si="73"/>
        <v>Other</v>
      </c>
      <c r="R941" s="3" t="str">
        <f t="shared" si="74"/>
        <v>Not LCLS</v>
      </c>
      <c r="S941" s="3" t="str" cm="1">
        <f t="array" ref="S941">_xlfn.IFS(G941 &gt; 5000000, "Very High", G941 &gt; 1000000, "High", G941 &gt; 500000, "Medium", TRUE, "Low")</f>
        <v>Very High</v>
      </c>
      <c r="T941" s="3" t="str" cm="1">
        <f t="array" ref="T941">_xlfn.IFS(B941 &gt;= 2005, "Post-2005", B941 &gt;= 2000, "2000-2004", TRUE, "Pre-2000")</f>
        <v>Post-2005</v>
      </c>
    </row>
    <row r="942" spans="1:20" x14ac:dyDescent="0.85">
      <c r="A942" s="1">
        <v>41164</v>
      </c>
      <c r="B942" t="s">
        <v>1753</v>
      </c>
      <c r="C942" t="s">
        <v>1754</v>
      </c>
      <c r="D942" t="s">
        <v>1755</v>
      </c>
      <c r="E942" t="s">
        <v>235</v>
      </c>
      <c r="F942" t="s">
        <v>236</v>
      </c>
      <c r="G942" t="s">
        <v>237</v>
      </c>
      <c r="H942">
        <v>2000</v>
      </c>
      <c r="I942" s="2">
        <v>3800000</v>
      </c>
      <c r="J942" s="2">
        <v>0</v>
      </c>
      <c r="K942" s="2">
        <v>3800000</v>
      </c>
      <c r="L942" t="s">
        <v>116</v>
      </c>
      <c r="M942" s="3" t="b">
        <f>trust_funds5[[#This Row],[Contributions Outstanding (USD)]]=0</f>
        <v>1</v>
      </c>
      <c r="N942" s="3" t="str">
        <f t="shared" si="70"/>
        <v>Outstanding</v>
      </c>
      <c r="O942" s="3" t="str">
        <f t="shared" si="71"/>
        <v>High Contribution &amp; Recent</v>
      </c>
      <c r="P942" s="3" t="str">
        <f t="shared" si="72"/>
        <v>Other</v>
      </c>
      <c r="Q942" s="3" t="str">
        <f t="shared" si="73"/>
        <v>Other</v>
      </c>
      <c r="R942" s="3" t="str">
        <f t="shared" si="74"/>
        <v>Not LCLS</v>
      </c>
      <c r="S942" s="3" t="str" cm="1">
        <f t="array" ref="S942">_xlfn.IFS(G942 &gt; 5000000, "Very High", G942 &gt; 1000000, "High", G942 &gt; 500000, "Medium", TRUE, "Low")</f>
        <v>Very High</v>
      </c>
      <c r="T942" s="3" t="str" cm="1">
        <f t="array" ref="T942">_xlfn.IFS(B942 &gt;= 2005, "Post-2005", B942 &gt;= 2000, "2000-2004", TRUE, "Pre-2000")</f>
        <v>Post-2005</v>
      </c>
    </row>
    <row r="943" spans="1:20" x14ac:dyDescent="0.85">
      <c r="A943" s="1">
        <v>41164</v>
      </c>
      <c r="B943" t="s">
        <v>1753</v>
      </c>
      <c r="C943" t="s">
        <v>1754</v>
      </c>
      <c r="D943" t="s">
        <v>1755</v>
      </c>
      <c r="E943" t="s">
        <v>15</v>
      </c>
      <c r="F943" t="s">
        <v>16</v>
      </c>
      <c r="G943" t="s">
        <v>17</v>
      </c>
      <c r="H943">
        <v>2000</v>
      </c>
      <c r="I943" s="2">
        <v>20000000</v>
      </c>
      <c r="J943" s="2">
        <v>0</v>
      </c>
      <c r="K943" s="2">
        <v>20000000</v>
      </c>
      <c r="L943" t="s">
        <v>116</v>
      </c>
      <c r="M943" s="3" t="b">
        <f>trust_funds5[[#This Row],[Contributions Outstanding (USD)]]=0</f>
        <v>1</v>
      </c>
      <c r="N943" s="3" t="str">
        <f t="shared" si="70"/>
        <v>Outstanding</v>
      </c>
      <c r="O943" s="3" t="str">
        <f t="shared" si="71"/>
        <v>High Contribution &amp; Recent</v>
      </c>
      <c r="P943" s="3" t="str">
        <f t="shared" si="72"/>
        <v>Other</v>
      </c>
      <c r="Q943" s="3" t="str">
        <f t="shared" si="73"/>
        <v>Other</v>
      </c>
      <c r="R943" s="3" t="str">
        <f t="shared" si="74"/>
        <v>Not LCLS</v>
      </c>
      <c r="S943" s="3" t="str" cm="1">
        <f t="array" ref="S943">_xlfn.IFS(G943 &gt; 5000000, "Very High", G943 &gt; 1000000, "High", G943 &gt; 500000, "Medium", TRUE, "Low")</f>
        <v>Very High</v>
      </c>
      <c r="T943" s="3" t="str" cm="1">
        <f t="array" ref="T943">_xlfn.IFS(B943 &gt;= 2005, "Post-2005", B943 &gt;= 2000, "2000-2004", TRUE, "Pre-2000")</f>
        <v>Post-2005</v>
      </c>
    </row>
    <row r="944" spans="1:20" x14ac:dyDescent="0.85">
      <c r="A944" s="1">
        <v>41164</v>
      </c>
      <c r="B944" t="s">
        <v>1753</v>
      </c>
      <c r="C944" t="s">
        <v>1754</v>
      </c>
      <c r="D944" t="s">
        <v>1755</v>
      </c>
      <c r="E944" t="s">
        <v>200</v>
      </c>
      <c r="F944" t="s">
        <v>201</v>
      </c>
      <c r="G944" t="s">
        <v>202</v>
      </c>
      <c r="H944">
        <v>2000</v>
      </c>
      <c r="I944" s="2">
        <v>5880739</v>
      </c>
      <c r="J944" s="2">
        <v>0</v>
      </c>
      <c r="K944" s="2">
        <v>5880739</v>
      </c>
      <c r="L944" t="s">
        <v>116</v>
      </c>
      <c r="M944" s="3" t="b">
        <f>trust_funds5[[#This Row],[Contributions Outstanding (USD)]]=0</f>
        <v>1</v>
      </c>
      <c r="N944" s="3" t="str">
        <f t="shared" si="70"/>
        <v>Outstanding</v>
      </c>
      <c r="O944" s="3" t="str">
        <f t="shared" si="71"/>
        <v>High Contribution &amp; Recent</v>
      </c>
      <c r="P944" s="3" t="str">
        <f t="shared" si="72"/>
        <v>Other</v>
      </c>
      <c r="Q944" s="3" t="str">
        <f t="shared" si="73"/>
        <v>Other</v>
      </c>
      <c r="R944" s="3" t="str">
        <f t="shared" si="74"/>
        <v>Not LCLS</v>
      </c>
      <c r="S944" s="3" t="str" cm="1">
        <f t="array" ref="S944">_xlfn.IFS(G944 &gt; 5000000, "Very High", G944 &gt; 1000000, "High", G944 &gt; 500000, "Medium", TRUE, "Low")</f>
        <v>Very High</v>
      </c>
      <c r="T944" s="3" t="str" cm="1">
        <f t="array" ref="T944">_xlfn.IFS(B944 &gt;= 2005, "Post-2005", B944 &gt;= 2000, "2000-2004", TRUE, "Pre-2000")</f>
        <v>Post-2005</v>
      </c>
    </row>
    <row r="945" spans="1:20" x14ac:dyDescent="0.85">
      <c r="A945" s="1">
        <v>41164</v>
      </c>
      <c r="B945" t="s">
        <v>1753</v>
      </c>
      <c r="C945" t="s">
        <v>1754</v>
      </c>
      <c r="D945" t="s">
        <v>1755</v>
      </c>
      <c r="E945" t="s">
        <v>70</v>
      </c>
      <c r="F945" t="s">
        <v>71</v>
      </c>
      <c r="G945" t="s">
        <v>72</v>
      </c>
      <c r="H945">
        <v>2000</v>
      </c>
      <c r="I945" s="2">
        <v>3000000</v>
      </c>
      <c r="J945" s="2">
        <v>0</v>
      </c>
      <c r="K945" s="2">
        <v>3000000</v>
      </c>
      <c r="L945" t="s">
        <v>116</v>
      </c>
      <c r="M945" s="3" t="b">
        <f>trust_funds5[[#This Row],[Contributions Outstanding (USD)]]=0</f>
        <v>1</v>
      </c>
      <c r="N945" s="3" t="str">
        <f t="shared" si="70"/>
        <v>Outstanding</v>
      </c>
      <c r="O945" s="3" t="str">
        <f t="shared" si="71"/>
        <v>High Contribution &amp; Recent</v>
      </c>
      <c r="P945" s="3" t="str">
        <f t="shared" si="72"/>
        <v>Other</v>
      </c>
      <c r="Q945" s="3" t="str">
        <f t="shared" si="73"/>
        <v>Other</v>
      </c>
      <c r="R945" s="3" t="str">
        <f t="shared" si="74"/>
        <v>Not LCLS</v>
      </c>
      <c r="S945" s="3" t="str" cm="1">
        <f t="array" ref="S945">_xlfn.IFS(G945 &gt; 5000000, "Very High", G945 &gt; 1000000, "High", G945 &gt; 500000, "Medium", TRUE, "Low")</f>
        <v>Very High</v>
      </c>
      <c r="T945" s="3" t="str" cm="1">
        <f t="array" ref="T945">_xlfn.IFS(B945 &gt;= 2005, "Post-2005", B945 &gt;= 2000, "2000-2004", TRUE, "Pre-2000")</f>
        <v>Post-2005</v>
      </c>
    </row>
    <row r="946" spans="1:20" x14ac:dyDescent="0.85">
      <c r="A946" s="1">
        <v>41164</v>
      </c>
      <c r="B946" t="s">
        <v>1753</v>
      </c>
      <c r="C946" t="s">
        <v>1754</v>
      </c>
      <c r="D946" t="s">
        <v>1755</v>
      </c>
      <c r="E946" t="s">
        <v>293</v>
      </c>
      <c r="F946" t="s">
        <v>294</v>
      </c>
      <c r="G946" t="s">
        <v>626</v>
      </c>
      <c r="H946">
        <v>2000</v>
      </c>
      <c r="I946" s="2">
        <v>20104543</v>
      </c>
      <c r="J946" s="2">
        <v>0</v>
      </c>
      <c r="K946" s="2">
        <v>20104543</v>
      </c>
      <c r="L946" t="s">
        <v>116</v>
      </c>
      <c r="M946" s="3" t="b">
        <f>trust_funds5[[#This Row],[Contributions Outstanding (USD)]]=0</f>
        <v>1</v>
      </c>
      <c r="N946" s="3" t="str">
        <f t="shared" si="70"/>
        <v>Outstanding</v>
      </c>
      <c r="O946" s="3" t="str">
        <f t="shared" si="71"/>
        <v>High Contribution &amp; Recent</v>
      </c>
      <c r="P946" s="3" t="str">
        <f t="shared" si="72"/>
        <v>Other</v>
      </c>
      <c r="Q946" s="3" t="str">
        <f t="shared" si="73"/>
        <v>Other</v>
      </c>
      <c r="R946" s="3" t="str">
        <f t="shared" si="74"/>
        <v>Not LCLS</v>
      </c>
      <c r="S946" s="3" t="str" cm="1">
        <f t="array" ref="S946">_xlfn.IFS(G946 &gt; 5000000, "Very High", G946 &gt; 1000000, "High", G946 &gt; 500000, "Medium", TRUE, "Low")</f>
        <v>Very High</v>
      </c>
      <c r="T946" s="3" t="str" cm="1">
        <f t="array" ref="T946">_xlfn.IFS(B946 &gt;= 2005, "Post-2005", B946 &gt;= 2000, "2000-2004", TRUE, "Pre-2000")</f>
        <v>Post-2005</v>
      </c>
    </row>
    <row r="947" spans="1:20" x14ac:dyDescent="0.85">
      <c r="A947" s="1">
        <v>41164</v>
      </c>
      <c r="B947" t="s">
        <v>1753</v>
      </c>
      <c r="C947" t="s">
        <v>1754</v>
      </c>
      <c r="D947" t="s">
        <v>1755</v>
      </c>
      <c r="E947" t="s">
        <v>102</v>
      </c>
      <c r="F947" t="s">
        <v>103</v>
      </c>
      <c r="G947" t="s">
        <v>104</v>
      </c>
      <c r="H947">
        <v>2000</v>
      </c>
      <c r="I947" s="2">
        <v>10000000</v>
      </c>
      <c r="J947" s="2">
        <v>0</v>
      </c>
      <c r="K947" s="2">
        <v>10000000</v>
      </c>
      <c r="L947" t="s">
        <v>116</v>
      </c>
      <c r="M947" s="3" t="b">
        <f>trust_funds5[[#This Row],[Contributions Outstanding (USD)]]=0</f>
        <v>1</v>
      </c>
      <c r="N947" s="3" t="str">
        <f t="shared" si="70"/>
        <v>Outstanding</v>
      </c>
      <c r="O947" s="3" t="str">
        <f t="shared" si="71"/>
        <v>High Contribution &amp; Recent</v>
      </c>
      <c r="P947" s="3" t="str">
        <f t="shared" si="72"/>
        <v>Other</v>
      </c>
      <c r="Q947" s="3" t="str">
        <f t="shared" si="73"/>
        <v>Other</v>
      </c>
      <c r="R947" s="3" t="str">
        <f t="shared" si="74"/>
        <v>Not LCLS</v>
      </c>
      <c r="S947" s="3" t="str" cm="1">
        <f t="array" ref="S947">_xlfn.IFS(G947 &gt; 5000000, "Very High", G947 &gt; 1000000, "High", G947 &gt; 500000, "Medium", TRUE, "Low")</f>
        <v>Very High</v>
      </c>
      <c r="T947" s="3" t="str" cm="1">
        <f t="array" ref="T947">_xlfn.IFS(B947 &gt;= 2005, "Post-2005", B947 &gt;= 2000, "2000-2004", TRUE, "Pre-2000")</f>
        <v>Post-2005</v>
      </c>
    </row>
    <row r="948" spans="1:20" x14ac:dyDescent="0.85">
      <c r="A948" s="1">
        <v>41164</v>
      </c>
      <c r="B948" t="s">
        <v>1753</v>
      </c>
      <c r="C948" t="s">
        <v>1754</v>
      </c>
      <c r="D948" t="s">
        <v>1755</v>
      </c>
      <c r="E948" t="s">
        <v>1065</v>
      </c>
      <c r="F948" t="s">
        <v>1066</v>
      </c>
      <c r="G948" t="s">
        <v>1067</v>
      </c>
      <c r="H948">
        <v>2000</v>
      </c>
      <c r="I948" s="2">
        <v>20000000</v>
      </c>
      <c r="J948" s="2">
        <v>0</v>
      </c>
      <c r="K948" s="2">
        <v>20000000</v>
      </c>
      <c r="L948" t="s">
        <v>116</v>
      </c>
      <c r="M948" s="3" t="b">
        <f>trust_funds5[[#This Row],[Contributions Outstanding (USD)]]=0</f>
        <v>1</v>
      </c>
      <c r="N948" s="3" t="str">
        <f t="shared" si="70"/>
        <v>Outstanding</v>
      </c>
      <c r="O948" s="3" t="str">
        <f t="shared" si="71"/>
        <v>High Contribution &amp; Recent</v>
      </c>
      <c r="P948" s="3" t="str">
        <f t="shared" si="72"/>
        <v>Other</v>
      </c>
      <c r="Q948" s="3" t="str">
        <f t="shared" si="73"/>
        <v>Other</v>
      </c>
      <c r="R948" s="3" t="str">
        <f t="shared" si="74"/>
        <v>Not LCLS</v>
      </c>
      <c r="S948" s="3" t="str" cm="1">
        <f t="array" ref="S948">_xlfn.IFS(G948 &gt; 5000000, "Very High", G948 &gt; 1000000, "High", G948 &gt; 500000, "Medium", TRUE, "Low")</f>
        <v>Very High</v>
      </c>
      <c r="T948" s="3" t="str" cm="1">
        <f t="array" ref="T948">_xlfn.IFS(B948 &gt;= 2005, "Post-2005", B948 &gt;= 2000, "2000-2004", TRUE, "Pre-2000")</f>
        <v>Post-2005</v>
      </c>
    </row>
    <row r="949" spans="1:20" x14ac:dyDescent="0.85">
      <c r="A949" s="1">
        <v>41164</v>
      </c>
      <c r="B949" t="s">
        <v>1753</v>
      </c>
      <c r="C949" t="s">
        <v>1754</v>
      </c>
      <c r="D949" t="s">
        <v>1755</v>
      </c>
      <c r="E949" t="s">
        <v>1333</v>
      </c>
      <c r="F949" t="s">
        <v>1334</v>
      </c>
      <c r="G949" t="s">
        <v>1335</v>
      </c>
      <c r="H949">
        <v>2000</v>
      </c>
      <c r="I949" s="2">
        <v>120000</v>
      </c>
      <c r="J949" s="2">
        <v>0</v>
      </c>
      <c r="K949" s="2">
        <v>120000</v>
      </c>
      <c r="L949" t="s">
        <v>116</v>
      </c>
      <c r="M949" s="3" t="b">
        <f>trust_funds5[[#This Row],[Contributions Outstanding (USD)]]=0</f>
        <v>1</v>
      </c>
      <c r="N949" s="3" t="str">
        <f t="shared" si="70"/>
        <v>Outstanding</v>
      </c>
      <c r="O949" s="3" t="str">
        <f t="shared" si="71"/>
        <v>High Contribution &amp; Recent</v>
      </c>
      <c r="P949" s="3" t="str">
        <f t="shared" si="72"/>
        <v>Other</v>
      </c>
      <c r="Q949" s="3" t="str">
        <f t="shared" si="73"/>
        <v>Other</v>
      </c>
      <c r="R949" s="3" t="str">
        <f t="shared" si="74"/>
        <v>Not LCLS</v>
      </c>
      <c r="S949" s="3" t="str" cm="1">
        <f t="array" ref="S949">_xlfn.IFS(G949 &gt; 5000000, "Very High", G949 &gt; 1000000, "High", G949 &gt; 500000, "Medium", TRUE, "Low")</f>
        <v>Very High</v>
      </c>
      <c r="T949" s="3" t="str" cm="1">
        <f t="array" ref="T949">_xlfn.IFS(B949 &gt;= 2005, "Post-2005", B949 &gt;= 2000, "2000-2004", TRUE, "Pre-2000")</f>
        <v>Post-2005</v>
      </c>
    </row>
    <row r="950" spans="1:20" x14ac:dyDescent="0.85">
      <c r="A950" s="1">
        <v>41164</v>
      </c>
      <c r="B950" t="s">
        <v>1753</v>
      </c>
      <c r="C950" t="s">
        <v>1754</v>
      </c>
      <c r="D950" t="s">
        <v>1755</v>
      </c>
      <c r="E950" t="s">
        <v>119</v>
      </c>
      <c r="F950" t="s">
        <v>120</v>
      </c>
      <c r="G950" t="s">
        <v>121</v>
      </c>
      <c r="H950">
        <v>2000</v>
      </c>
      <c r="I950" s="2">
        <v>20000000</v>
      </c>
      <c r="J950" s="2">
        <v>0</v>
      </c>
      <c r="K950" s="2">
        <v>20000000</v>
      </c>
      <c r="L950" t="s">
        <v>116</v>
      </c>
      <c r="M950" s="3" t="b">
        <f>trust_funds5[[#This Row],[Contributions Outstanding (USD)]]=0</f>
        <v>1</v>
      </c>
      <c r="N950" s="3" t="str">
        <f t="shared" si="70"/>
        <v>Outstanding</v>
      </c>
      <c r="O950" s="3" t="str">
        <f t="shared" si="71"/>
        <v>High Contribution &amp; Recent</v>
      </c>
      <c r="P950" s="3" t="str">
        <f t="shared" si="72"/>
        <v>Other</v>
      </c>
      <c r="Q950" s="3" t="str">
        <f t="shared" si="73"/>
        <v>Other</v>
      </c>
      <c r="R950" s="3" t="str">
        <f t="shared" si="74"/>
        <v>Not LCLS</v>
      </c>
      <c r="S950" s="3" t="str" cm="1">
        <f t="array" ref="S950">_xlfn.IFS(G950 &gt; 5000000, "Very High", G950 &gt; 1000000, "High", G950 &gt; 500000, "Medium", TRUE, "Low")</f>
        <v>Very High</v>
      </c>
      <c r="T950" s="3" t="str" cm="1">
        <f t="array" ref="T950">_xlfn.IFS(B950 &gt;= 2005, "Post-2005", B950 &gt;= 2000, "2000-2004", TRUE, "Pre-2000")</f>
        <v>Post-2005</v>
      </c>
    </row>
    <row r="951" spans="1:20" x14ac:dyDescent="0.85">
      <c r="A951" s="1">
        <v>41164</v>
      </c>
      <c r="B951" t="s">
        <v>1753</v>
      </c>
      <c r="C951" t="s">
        <v>1754</v>
      </c>
      <c r="D951" t="s">
        <v>1755</v>
      </c>
      <c r="E951" t="s">
        <v>1853</v>
      </c>
      <c r="F951" t="s">
        <v>1854</v>
      </c>
      <c r="G951" t="s">
        <v>1855</v>
      </c>
      <c r="H951">
        <v>2000</v>
      </c>
      <c r="I951" s="2">
        <v>2000000</v>
      </c>
      <c r="J951" s="2">
        <v>0</v>
      </c>
      <c r="K951" s="2">
        <v>2000000</v>
      </c>
      <c r="L951" t="s">
        <v>116</v>
      </c>
      <c r="M951" s="3" t="b">
        <f>trust_funds5[[#This Row],[Contributions Outstanding (USD)]]=0</f>
        <v>1</v>
      </c>
      <c r="N951" s="3" t="str">
        <f t="shared" si="70"/>
        <v>Outstanding</v>
      </c>
      <c r="O951" s="3" t="str">
        <f t="shared" si="71"/>
        <v>High Contribution &amp; Recent</v>
      </c>
      <c r="P951" s="3" t="str">
        <f t="shared" si="72"/>
        <v>Other</v>
      </c>
      <c r="Q951" s="3" t="str">
        <f t="shared" si="73"/>
        <v>Other</v>
      </c>
      <c r="R951" s="3" t="str">
        <f t="shared" si="74"/>
        <v>Not LCLS</v>
      </c>
      <c r="S951" s="3" t="str" cm="1">
        <f t="array" ref="S951">_xlfn.IFS(G951 &gt; 5000000, "Very High", G951 &gt; 1000000, "High", G951 &gt; 500000, "Medium", TRUE, "Low")</f>
        <v>Very High</v>
      </c>
      <c r="T951" s="3" t="str" cm="1">
        <f t="array" ref="T951">_xlfn.IFS(B951 &gt;= 2005, "Post-2005", B951 &gt;= 2000, "2000-2004", TRUE, "Pre-2000")</f>
        <v>Post-2005</v>
      </c>
    </row>
    <row r="952" spans="1:20" x14ac:dyDescent="0.85">
      <c r="A952" s="1">
        <v>41164</v>
      </c>
      <c r="B952" t="s">
        <v>1753</v>
      </c>
      <c r="C952" t="s">
        <v>1754</v>
      </c>
      <c r="D952" t="s">
        <v>1755</v>
      </c>
      <c r="E952" t="s">
        <v>992</v>
      </c>
      <c r="F952" t="s">
        <v>993</v>
      </c>
      <c r="G952" t="s">
        <v>1856</v>
      </c>
      <c r="H952">
        <v>2000</v>
      </c>
      <c r="I952" s="2">
        <v>25000000</v>
      </c>
      <c r="J952" s="2">
        <v>0</v>
      </c>
      <c r="K952" s="2">
        <v>25000000</v>
      </c>
      <c r="L952" t="s">
        <v>116</v>
      </c>
      <c r="M952" s="3" t="b">
        <f>trust_funds5[[#This Row],[Contributions Outstanding (USD)]]=0</f>
        <v>1</v>
      </c>
      <c r="N952" s="3" t="str">
        <f t="shared" si="70"/>
        <v>Outstanding</v>
      </c>
      <c r="O952" s="3" t="str">
        <f t="shared" si="71"/>
        <v>High Contribution &amp; Recent</v>
      </c>
      <c r="P952" s="3" t="str">
        <f t="shared" si="72"/>
        <v>Other</v>
      </c>
      <c r="Q952" s="3" t="str">
        <f t="shared" si="73"/>
        <v>Other</v>
      </c>
      <c r="R952" s="3" t="str">
        <f t="shared" si="74"/>
        <v>Not LCLS</v>
      </c>
      <c r="S952" s="3" t="str" cm="1">
        <f t="array" ref="S952">_xlfn.IFS(G952 &gt; 5000000, "Very High", G952 &gt; 1000000, "High", G952 &gt; 500000, "Medium", TRUE, "Low")</f>
        <v>Very High</v>
      </c>
      <c r="T952" s="3" t="str" cm="1">
        <f t="array" ref="T952">_xlfn.IFS(B952 &gt;= 2005, "Post-2005", B952 &gt;= 2000, "2000-2004", TRUE, "Pre-2000")</f>
        <v>Post-2005</v>
      </c>
    </row>
    <row r="953" spans="1:20" x14ac:dyDescent="0.85">
      <c r="A953" s="1">
        <v>41164</v>
      </c>
      <c r="B953" t="s">
        <v>1753</v>
      </c>
      <c r="C953" t="s">
        <v>1754</v>
      </c>
      <c r="D953" t="s">
        <v>1755</v>
      </c>
      <c r="E953" t="s">
        <v>1857</v>
      </c>
      <c r="F953" t="s">
        <v>1858</v>
      </c>
      <c r="G953" t="s">
        <v>1859</v>
      </c>
      <c r="H953">
        <v>2000</v>
      </c>
      <c r="I953" s="2">
        <v>10000000</v>
      </c>
      <c r="J953" s="2">
        <v>0</v>
      </c>
      <c r="K953" s="2">
        <v>10000000</v>
      </c>
      <c r="L953" t="s">
        <v>116</v>
      </c>
      <c r="M953" s="3" t="b">
        <f>trust_funds5[[#This Row],[Contributions Outstanding (USD)]]=0</f>
        <v>1</v>
      </c>
      <c r="N953" s="3" t="str">
        <f t="shared" si="70"/>
        <v>Outstanding</v>
      </c>
      <c r="O953" s="3" t="str">
        <f t="shared" si="71"/>
        <v>High Contribution &amp; Recent</v>
      </c>
      <c r="P953" s="3" t="str">
        <f t="shared" si="72"/>
        <v>Other</v>
      </c>
      <c r="Q953" s="3" t="str">
        <f t="shared" si="73"/>
        <v>Other</v>
      </c>
      <c r="R953" s="3" t="str">
        <f t="shared" si="74"/>
        <v>Not LCLS</v>
      </c>
      <c r="S953" s="3" t="str" cm="1">
        <f t="array" ref="S953">_xlfn.IFS(G953 &gt; 5000000, "Very High", G953 &gt; 1000000, "High", G953 &gt; 500000, "Medium", TRUE, "Low")</f>
        <v>Very High</v>
      </c>
      <c r="T953" s="3" t="str" cm="1">
        <f t="array" ref="T953">_xlfn.IFS(B953 &gt;= 2005, "Post-2005", B953 &gt;= 2000, "2000-2004", TRUE, "Pre-2000")</f>
        <v>Post-2005</v>
      </c>
    </row>
    <row r="954" spans="1:20" x14ac:dyDescent="0.85">
      <c r="A954" s="1">
        <v>41164</v>
      </c>
      <c r="B954" t="s">
        <v>12</v>
      </c>
      <c r="C954" t="s">
        <v>1860</v>
      </c>
      <c r="D954" t="s">
        <v>1861</v>
      </c>
      <c r="E954" t="s">
        <v>62</v>
      </c>
      <c r="F954" t="s">
        <v>63</v>
      </c>
      <c r="H954">
        <v>2000</v>
      </c>
      <c r="I954" s="2">
        <v>342846.25</v>
      </c>
      <c r="J954" s="2">
        <v>0</v>
      </c>
      <c r="K954" s="2">
        <v>342846.25</v>
      </c>
      <c r="L954" t="s">
        <v>18</v>
      </c>
      <c r="M954" s="3" t="b">
        <f>trust_funds5[[#This Row],[Contributions Outstanding (USD)]]=0</f>
        <v>1</v>
      </c>
      <c r="N954" s="3" t="str">
        <f t="shared" si="70"/>
        <v>Outstanding</v>
      </c>
      <c r="O954" s="3" t="str">
        <f t="shared" si="71"/>
        <v>High Contribution &amp; Recent</v>
      </c>
      <c r="P954" s="3" t="str">
        <f t="shared" si="72"/>
        <v>Other</v>
      </c>
      <c r="Q954" s="3" t="str">
        <f t="shared" si="73"/>
        <v>Other</v>
      </c>
      <c r="R954" s="3" t="str">
        <f t="shared" si="74"/>
        <v>Not LCLS</v>
      </c>
      <c r="S954" s="3" t="str" cm="1">
        <f t="array" ref="S954">_xlfn.IFS(G954 &gt; 5000000, "Very High", G954 &gt; 1000000, "High", G954 &gt; 500000, "Medium", TRUE, "Low")</f>
        <v>Low</v>
      </c>
      <c r="T954" s="3" t="str" cm="1">
        <f t="array" ref="T954">_xlfn.IFS(B954 &gt;= 2005, "Post-2005", B954 &gt;= 2000, "2000-2004", TRUE, "Pre-2000")</f>
        <v>Post-2005</v>
      </c>
    </row>
    <row r="955" spans="1:20" x14ac:dyDescent="0.85">
      <c r="A955" s="1">
        <v>41164</v>
      </c>
      <c r="B955" t="s">
        <v>12</v>
      </c>
      <c r="C955" t="s">
        <v>1862</v>
      </c>
      <c r="D955" t="s">
        <v>1863</v>
      </c>
      <c r="E955" t="s">
        <v>62</v>
      </c>
      <c r="F955" t="s">
        <v>63</v>
      </c>
      <c r="H955">
        <v>2000</v>
      </c>
      <c r="I955" s="2">
        <v>766435.72</v>
      </c>
      <c r="J955" s="2">
        <v>0</v>
      </c>
      <c r="K955" s="2">
        <v>766435.72</v>
      </c>
      <c r="L955" t="s">
        <v>18</v>
      </c>
      <c r="M955" s="3" t="b">
        <f>trust_funds5[[#This Row],[Contributions Outstanding (USD)]]=0</f>
        <v>1</v>
      </c>
      <c r="N955" s="3" t="str">
        <f t="shared" si="70"/>
        <v>Outstanding</v>
      </c>
      <c r="O955" s="3" t="str">
        <f t="shared" si="71"/>
        <v>High Contribution &amp; Recent</v>
      </c>
      <c r="P955" s="3" t="str">
        <f t="shared" si="72"/>
        <v>Other</v>
      </c>
      <c r="Q955" s="3" t="str">
        <f t="shared" si="73"/>
        <v>Other</v>
      </c>
      <c r="R955" s="3" t="str">
        <f t="shared" si="74"/>
        <v>Not LCLS</v>
      </c>
      <c r="S955" s="3" t="str" cm="1">
        <f t="array" ref="S955">_xlfn.IFS(G955 &gt; 5000000, "Very High", G955 &gt; 1000000, "High", G955 &gt; 500000, "Medium", TRUE, "Low")</f>
        <v>Low</v>
      </c>
      <c r="T955" s="3" t="str" cm="1">
        <f t="array" ref="T955">_xlfn.IFS(B955 &gt;= 2005, "Post-2005", B955 &gt;= 2000, "2000-2004", TRUE, "Pre-2000")</f>
        <v>Post-2005</v>
      </c>
    </row>
    <row r="956" spans="1:20" x14ac:dyDescent="0.85">
      <c r="A956" s="1">
        <v>41164</v>
      </c>
      <c r="B956" t="s">
        <v>12</v>
      </c>
      <c r="C956" t="s">
        <v>1864</v>
      </c>
      <c r="D956" t="s">
        <v>1865</v>
      </c>
      <c r="E956" t="s">
        <v>62</v>
      </c>
      <c r="F956" t="s">
        <v>63</v>
      </c>
      <c r="H956">
        <v>2000</v>
      </c>
      <c r="I956" s="2">
        <v>947005.5</v>
      </c>
      <c r="J956" s="2">
        <v>0</v>
      </c>
      <c r="K956" s="2">
        <v>947005.5</v>
      </c>
      <c r="L956" t="s">
        <v>18</v>
      </c>
      <c r="M956" s="3" t="b">
        <f>trust_funds5[[#This Row],[Contributions Outstanding (USD)]]=0</f>
        <v>1</v>
      </c>
      <c r="N956" s="3" t="str">
        <f t="shared" si="70"/>
        <v>Outstanding</v>
      </c>
      <c r="O956" s="3" t="str">
        <f t="shared" si="71"/>
        <v>High Contribution &amp; Recent</v>
      </c>
      <c r="P956" s="3" t="str">
        <f t="shared" si="72"/>
        <v>Other</v>
      </c>
      <c r="Q956" s="3" t="str">
        <f t="shared" si="73"/>
        <v>Other</v>
      </c>
      <c r="R956" s="3" t="str">
        <f t="shared" si="74"/>
        <v>Not LCLS</v>
      </c>
      <c r="S956" s="3" t="str" cm="1">
        <f t="array" ref="S956">_xlfn.IFS(G956 &gt; 5000000, "Very High", G956 &gt; 1000000, "High", G956 &gt; 500000, "Medium", TRUE, "Low")</f>
        <v>Low</v>
      </c>
      <c r="T956" s="3" t="str" cm="1">
        <f t="array" ref="T956">_xlfn.IFS(B956 &gt;= 2005, "Post-2005", B956 &gt;= 2000, "2000-2004", TRUE, "Pre-2000")</f>
        <v>Post-2005</v>
      </c>
    </row>
    <row r="957" spans="1:20" x14ac:dyDescent="0.85">
      <c r="A957" s="1">
        <v>41164</v>
      </c>
      <c r="B957" t="s">
        <v>12</v>
      </c>
      <c r="C957" t="s">
        <v>1866</v>
      </c>
      <c r="D957" t="s">
        <v>1867</v>
      </c>
      <c r="E957" t="s">
        <v>62</v>
      </c>
      <c r="F957" t="s">
        <v>63</v>
      </c>
      <c r="H957">
        <v>2000</v>
      </c>
      <c r="I957" s="2">
        <v>47267.47</v>
      </c>
      <c r="J957" s="2">
        <v>0</v>
      </c>
      <c r="K957" s="2">
        <v>47267.47</v>
      </c>
      <c r="L957" t="s">
        <v>18</v>
      </c>
      <c r="M957" s="3" t="b">
        <f>trust_funds5[[#This Row],[Contributions Outstanding (USD)]]=0</f>
        <v>1</v>
      </c>
      <c r="N957" s="3" t="str">
        <f t="shared" si="70"/>
        <v>Outstanding</v>
      </c>
      <c r="O957" s="3" t="str">
        <f t="shared" si="71"/>
        <v>High Contribution &amp; Recent</v>
      </c>
      <c r="P957" s="3" t="str">
        <f t="shared" si="72"/>
        <v>Other</v>
      </c>
      <c r="Q957" s="3" t="str">
        <f t="shared" si="73"/>
        <v>Other</v>
      </c>
      <c r="R957" s="3" t="str">
        <f t="shared" si="74"/>
        <v>Not LCLS</v>
      </c>
      <c r="S957" s="3" t="str" cm="1">
        <f t="array" ref="S957">_xlfn.IFS(G957 &gt; 5000000, "Very High", G957 &gt; 1000000, "High", G957 &gt; 500000, "Medium", TRUE, "Low")</f>
        <v>Low</v>
      </c>
      <c r="T957" s="3" t="str" cm="1">
        <f t="array" ref="T957">_xlfn.IFS(B957 &gt;= 2005, "Post-2005", B957 &gt;= 2000, "2000-2004", TRUE, "Pre-2000")</f>
        <v>Post-2005</v>
      </c>
    </row>
    <row r="958" spans="1:20" x14ac:dyDescent="0.85">
      <c r="A958" s="1">
        <v>41164</v>
      </c>
      <c r="B958" t="s">
        <v>12</v>
      </c>
      <c r="C958" t="s">
        <v>1868</v>
      </c>
      <c r="D958" t="s">
        <v>1869</v>
      </c>
      <c r="E958" t="s">
        <v>200</v>
      </c>
      <c r="F958" t="s">
        <v>201</v>
      </c>
      <c r="G958" t="s">
        <v>202</v>
      </c>
      <c r="H958">
        <v>2000</v>
      </c>
      <c r="I958" s="2">
        <v>1957397.81</v>
      </c>
      <c r="J958" s="2">
        <v>0</v>
      </c>
      <c r="K958" s="2">
        <v>1957397.81</v>
      </c>
      <c r="L958" t="s">
        <v>18</v>
      </c>
      <c r="M958" s="3" t="b">
        <f>trust_funds5[[#This Row],[Contributions Outstanding (USD)]]=0</f>
        <v>1</v>
      </c>
      <c r="N958" s="3" t="str">
        <f t="shared" si="70"/>
        <v>Outstanding</v>
      </c>
      <c r="O958" s="3" t="str">
        <f t="shared" si="71"/>
        <v>High Contribution &amp; Recent</v>
      </c>
      <c r="P958" s="3" t="str">
        <f t="shared" si="72"/>
        <v>Other</v>
      </c>
      <c r="Q958" s="3" t="str">
        <f t="shared" si="73"/>
        <v>Other</v>
      </c>
      <c r="R958" s="3" t="str">
        <f t="shared" si="74"/>
        <v>Not LCLS</v>
      </c>
      <c r="S958" s="3" t="str" cm="1">
        <f t="array" ref="S958">_xlfn.IFS(G958 &gt; 5000000, "Very High", G958 &gt; 1000000, "High", G958 &gt; 500000, "Medium", TRUE, "Low")</f>
        <v>Very High</v>
      </c>
      <c r="T958" s="3" t="str" cm="1">
        <f t="array" ref="T958">_xlfn.IFS(B958 &gt;= 2005, "Post-2005", B958 &gt;= 2000, "2000-2004", TRUE, "Pre-2000")</f>
        <v>Post-2005</v>
      </c>
    </row>
    <row r="959" spans="1:20" x14ac:dyDescent="0.85">
      <c r="A959" s="1">
        <v>41164</v>
      </c>
      <c r="B959" t="s">
        <v>12</v>
      </c>
      <c r="C959" t="s">
        <v>1870</v>
      </c>
      <c r="D959" t="s">
        <v>1871</v>
      </c>
      <c r="E959" t="s">
        <v>119</v>
      </c>
      <c r="F959" t="s">
        <v>120</v>
      </c>
      <c r="G959" t="s">
        <v>121</v>
      </c>
      <c r="H959">
        <v>2000</v>
      </c>
      <c r="I959" s="2">
        <v>203353.55</v>
      </c>
      <c r="J959" s="2">
        <v>0</v>
      </c>
      <c r="K959" s="2">
        <v>203353.55</v>
      </c>
      <c r="L959" t="s">
        <v>18</v>
      </c>
      <c r="M959" s="3" t="b">
        <f>trust_funds5[[#This Row],[Contributions Outstanding (USD)]]=0</f>
        <v>1</v>
      </c>
      <c r="N959" s="3" t="str">
        <f t="shared" si="70"/>
        <v>Outstanding</v>
      </c>
      <c r="O959" s="3" t="str">
        <f t="shared" si="71"/>
        <v>High Contribution &amp; Recent</v>
      </c>
      <c r="P959" s="3" t="str">
        <f t="shared" si="72"/>
        <v>Other</v>
      </c>
      <c r="Q959" s="3" t="str">
        <f t="shared" si="73"/>
        <v>Other</v>
      </c>
      <c r="R959" s="3" t="str">
        <f t="shared" si="74"/>
        <v>Not LCLS</v>
      </c>
      <c r="S959" s="3" t="str" cm="1">
        <f t="array" ref="S959">_xlfn.IFS(G959 &gt; 5000000, "Very High", G959 &gt; 1000000, "High", G959 &gt; 500000, "Medium", TRUE, "Low")</f>
        <v>Very High</v>
      </c>
      <c r="T959" s="3" t="str" cm="1">
        <f t="array" ref="T959">_xlfn.IFS(B959 &gt;= 2005, "Post-2005", B959 &gt;= 2000, "2000-2004", TRUE, "Pre-2000")</f>
        <v>Post-2005</v>
      </c>
    </row>
    <row r="960" spans="1:20" x14ac:dyDescent="0.85">
      <c r="A960" s="1">
        <v>41164</v>
      </c>
      <c r="B960" t="s">
        <v>12</v>
      </c>
      <c r="C960" t="s">
        <v>1872</v>
      </c>
      <c r="D960" t="s">
        <v>1873</v>
      </c>
      <c r="E960" t="s">
        <v>119</v>
      </c>
      <c r="F960" t="s">
        <v>120</v>
      </c>
      <c r="G960" t="s">
        <v>121</v>
      </c>
      <c r="H960">
        <v>2000</v>
      </c>
      <c r="I960" s="2">
        <v>376058.35</v>
      </c>
      <c r="J960" s="2">
        <v>0</v>
      </c>
      <c r="K960" s="2">
        <v>376058.35</v>
      </c>
      <c r="L960" t="s">
        <v>18</v>
      </c>
      <c r="M960" s="3" t="b">
        <f>trust_funds5[[#This Row],[Contributions Outstanding (USD)]]=0</f>
        <v>1</v>
      </c>
      <c r="N960" s="3" t="str">
        <f t="shared" si="70"/>
        <v>Outstanding</v>
      </c>
      <c r="O960" s="3" t="str">
        <f t="shared" si="71"/>
        <v>High Contribution &amp; Recent</v>
      </c>
      <c r="P960" s="3" t="str">
        <f t="shared" si="72"/>
        <v>Other</v>
      </c>
      <c r="Q960" s="3" t="str">
        <f t="shared" si="73"/>
        <v>Other</v>
      </c>
      <c r="R960" s="3" t="str">
        <f t="shared" si="74"/>
        <v>Not LCLS</v>
      </c>
      <c r="S960" s="3" t="str" cm="1">
        <f t="array" ref="S960">_xlfn.IFS(G960 &gt; 5000000, "Very High", G960 &gt; 1000000, "High", G960 &gt; 500000, "Medium", TRUE, "Low")</f>
        <v>Very High</v>
      </c>
      <c r="T960" s="3" t="str" cm="1">
        <f t="array" ref="T960">_xlfn.IFS(B960 &gt;= 2005, "Post-2005", B960 &gt;= 2000, "2000-2004", TRUE, "Pre-2000")</f>
        <v>Post-2005</v>
      </c>
    </row>
    <row r="961" spans="1:20" x14ac:dyDescent="0.85">
      <c r="A961" s="1">
        <v>41164</v>
      </c>
      <c r="B961" t="s">
        <v>82</v>
      </c>
      <c r="C961" t="s">
        <v>1874</v>
      </c>
      <c r="D961" t="s">
        <v>1875</v>
      </c>
      <c r="E961" t="s">
        <v>1408</v>
      </c>
      <c r="F961" t="s">
        <v>1409</v>
      </c>
      <c r="G961" t="s">
        <v>1410</v>
      </c>
      <c r="H961">
        <v>2000</v>
      </c>
      <c r="I961" s="2">
        <v>147394.99</v>
      </c>
      <c r="J961" s="2">
        <v>0</v>
      </c>
      <c r="K961" s="2">
        <v>147394.99</v>
      </c>
      <c r="L961" t="s">
        <v>18</v>
      </c>
      <c r="M961" s="3" t="b">
        <f>trust_funds5[[#This Row],[Contributions Outstanding (USD)]]=0</f>
        <v>1</v>
      </c>
      <c r="N961" s="3" t="str">
        <f t="shared" si="70"/>
        <v>Outstanding</v>
      </c>
      <c r="O961" s="3" t="str">
        <f t="shared" si="71"/>
        <v>High Contribution &amp; Recent</v>
      </c>
      <c r="P961" s="3" t="str">
        <f t="shared" si="72"/>
        <v>Other</v>
      </c>
      <c r="Q961" s="3" t="str">
        <f t="shared" si="73"/>
        <v>Other</v>
      </c>
      <c r="R961" s="3" t="str">
        <f t="shared" si="74"/>
        <v>Not LCLS</v>
      </c>
      <c r="S961" s="3" t="str" cm="1">
        <f t="array" ref="S961">_xlfn.IFS(G961 &gt; 5000000, "Very High", G961 &gt; 1000000, "High", G961 &gt; 500000, "Medium", TRUE, "Low")</f>
        <v>Very High</v>
      </c>
      <c r="T961" s="3" t="str" cm="1">
        <f t="array" ref="T961">_xlfn.IFS(B961 &gt;= 2005, "Post-2005", B961 &gt;= 2000, "2000-2004", TRUE, "Pre-2000")</f>
        <v>Post-2005</v>
      </c>
    </row>
    <row r="962" spans="1:20" x14ac:dyDescent="0.85">
      <c r="A962" s="1">
        <v>41164</v>
      </c>
      <c r="B962" t="s">
        <v>90</v>
      </c>
      <c r="C962" t="s">
        <v>1876</v>
      </c>
      <c r="D962" t="s">
        <v>1877</v>
      </c>
      <c r="E962" t="s">
        <v>1408</v>
      </c>
      <c r="F962" t="s">
        <v>1409</v>
      </c>
      <c r="G962" t="s">
        <v>1410</v>
      </c>
      <c r="H962">
        <v>2000</v>
      </c>
      <c r="I962" s="2">
        <v>2995609.09</v>
      </c>
      <c r="J962" s="2">
        <v>0</v>
      </c>
      <c r="K962" s="2">
        <v>2995609.09</v>
      </c>
      <c r="L962" t="s">
        <v>116</v>
      </c>
      <c r="M962" s="3" t="b">
        <f>trust_funds5[[#This Row],[Contributions Outstanding (USD)]]=0</f>
        <v>1</v>
      </c>
      <c r="N962" s="3" t="str">
        <f t="shared" ref="N962:N1025" si="75">IF(D962 &gt; 0, "Outstanding", "No Outstanding")</f>
        <v>Outstanding</v>
      </c>
      <c r="O962" s="3" t="str">
        <f t="shared" ref="O962:O1025" si="76">IF(AND(C962 &gt; 1000000, B962 &gt; 2000), "High Contribution &amp; Recent", "Other")</f>
        <v>High Contribution &amp; Recent</v>
      </c>
      <c r="P962" s="3" t="str">
        <f t="shared" ref="P962:P1025" si="77">IF(AND(B962 = 2000, E962 = "Canada"), "Year 2000, Canada", "Other")</f>
        <v>Other</v>
      </c>
      <c r="Q962" s="3" t="str">
        <f t="shared" ref="Q962:Q1025" si="78">IF(OR(E962 = "Canada", E962 = "Sweden"), "Canada or Sweden", "Other")</f>
        <v>Other</v>
      </c>
      <c r="R962" s="3" t="str">
        <f t="shared" ref="R962:R1025" si="79">IF(NOT(F962 = "LCLS"), "Not LCLS", "LCLS")</f>
        <v>Not LCLS</v>
      </c>
      <c r="S962" s="3" t="str" cm="1">
        <f t="array" ref="S962">_xlfn.IFS(G962 &gt; 5000000, "Very High", G962 &gt; 1000000, "High", G962 &gt; 500000, "Medium", TRUE, "Low")</f>
        <v>Very High</v>
      </c>
      <c r="T962" s="3" t="str" cm="1">
        <f t="array" ref="T962">_xlfn.IFS(B962 &gt;= 2005, "Post-2005", B962 &gt;= 2000, "2000-2004", TRUE, "Pre-2000")</f>
        <v>Post-2005</v>
      </c>
    </row>
    <row r="963" spans="1:20" x14ac:dyDescent="0.85">
      <c r="A963" s="1">
        <v>41164</v>
      </c>
      <c r="B963" t="s">
        <v>323</v>
      </c>
      <c r="C963" t="s">
        <v>1878</v>
      </c>
      <c r="D963" t="s">
        <v>1879</v>
      </c>
      <c r="E963" t="s">
        <v>1408</v>
      </c>
      <c r="F963" t="s">
        <v>1409</v>
      </c>
      <c r="G963" t="s">
        <v>1410</v>
      </c>
      <c r="H963">
        <v>2000</v>
      </c>
      <c r="I963" s="2">
        <v>8220320.8700000001</v>
      </c>
      <c r="J963" s="2">
        <v>0</v>
      </c>
      <c r="K963" s="2">
        <v>8220320.8700000001</v>
      </c>
      <c r="L963" t="s">
        <v>18</v>
      </c>
      <c r="M963" s="3" t="b">
        <f>trust_funds5[[#This Row],[Contributions Outstanding (USD)]]=0</f>
        <v>1</v>
      </c>
      <c r="N963" s="3" t="str">
        <f t="shared" si="75"/>
        <v>Outstanding</v>
      </c>
      <c r="O963" s="3" t="str">
        <f t="shared" si="76"/>
        <v>High Contribution &amp; Recent</v>
      </c>
      <c r="P963" s="3" t="str">
        <f t="shared" si="77"/>
        <v>Other</v>
      </c>
      <c r="Q963" s="3" t="str">
        <f t="shared" si="78"/>
        <v>Other</v>
      </c>
      <c r="R963" s="3" t="str">
        <f t="shared" si="79"/>
        <v>Not LCLS</v>
      </c>
      <c r="S963" s="3" t="str" cm="1">
        <f t="array" ref="S963">_xlfn.IFS(G963 &gt; 5000000, "Very High", G963 &gt; 1000000, "High", G963 &gt; 500000, "Medium", TRUE, "Low")</f>
        <v>Very High</v>
      </c>
      <c r="T963" s="3" t="str" cm="1">
        <f t="array" ref="T963">_xlfn.IFS(B963 &gt;= 2005, "Post-2005", B963 &gt;= 2000, "2000-2004", TRUE, "Pre-2000")</f>
        <v>Post-2005</v>
      </c>
    </row>
    <row r="964" spans="1:20" x14ac:dyDescent="0.85">
      <c r="A964" s="1">
        <v>41164</v>
      </c>
      <c r="B964" t="s">
        <v>12</v>
      </c>
      <c r="C964" t="s">
        <v>1880</v>
      </c>
      <c r="D964" t="s">
        <v>1881</v>
      </c>
      <c r="E964" t="s">
        <v>119</v>
      </c>
      <c r="F964" t="s">
        <v>120</v>
      </c>
      <c r="G964" t="s">
        <v>121</v>
      </c>
      <c r="H964">
        <v>2000</v>
      </c>
      <c r="I964" s="2">
        <v>11153514.48</v>
      </c>
      <c r="J964" s="2">
        <v>0</v>
      </c>
      <c r="K964" s="2">
        <v>11153514.48</v>
      </c>
      <c r="L964" t="s">
        <v>18</v>
      </c>
      <c r="M964" s="3" t="b">
        <f>trust_funds5[[#This Row],[Contributions Outstanding (USD)]]=0</f>
        <v>1</v>
      </c>
      <c r="N964" s="3" t="str">
        <f t="shared" si="75"/>
        <v>Outstanding</v>
      </c>
      <c r="O964" s="3" t="str">
        <f t="shared" si="76"/>
        <v>High Contribution &amp; Recent</v>
      </c>
      <c r="P964" s="3" t="str">
        <f t="shared" si="77"/>
        <v>Other</v>
      </c>
      <c r="Q964" s="3" t="str">
        <f t="shared" si="78"/>
        <v>Other</v>
      </c>
      <c r="R964" s="3" t="str">
        <f t="shared" si="79"/>
        <v>Not LCLS</v>
      </c>
      <c r="S964" s="3" t="str" cm="1">
        <f t="array" ref="S964">_xlfn.IFS(G964 &gt; 5000000, "Very High", G964 &gt; 1000000, "High", G964 &gt; 500000, "Medium", TRUE, "Low")</f>
        <v>Very High</v>
      </c>
      <c r="T964" s="3" t="str" cm="1">
        <f t="array" ref="T964">_xlfn.IFS(B964 &gt;= 2005, "Post-2005", B964 &gt;= 2000, "2000-2004", TRUE, "Pre-2000")</f>
        <v>Post-2005</v>
      </c>
    </row>
    <row r="965" spans="1:20" x14ac:dyDescent="0.85">
      <c r="A965" s="1">
        <v>41164</v>
      </c>
      <c r="B965" t="s">
        <v>12</v>
      </c>
      <c r="C965" t="s">
        <v>1882</v>
      </c>
      <c r="D965" t="s">
        <v>1883</v>
      </c>
      <c r="E965" t="s">
        <v>204</v>
      </c>
      <c r="F965" t="s">
        <v>205</v>
      </c>
      <c r="G965" t="s">
        <v>206</v>
      </c>
      <c r="H965">
        <v>2000</v>
      </c>
      <c r="I965" s="2">
        <v>2130248.39</v>
      </c>
      <c r="J965" s="2">
        <v>0</v>
      </c>
      <c r="K965" s="2">
        <v>2130248.39</v>
      </c>
      <c r="L965" t="s">
        <v>18</v>
      </c>
      <c r="M965" s="3" t="b">
        <f>trust_funds5[[#This Row],[Contributions Outstanding (USD)]]=0</f>
        <v>1</v>
      </c>
      <c r="N965" s="3" t="str">
        <f t="shared" si="75"/>
        <v>Outstanding</v>
      </c>
      <c r="O965" s="3" t="str">
        <f t="shared" si="76"/>
        <v>High Contribution &amp; Recent</v>
      </c>
      <c r="P965" s="3" t="str">
        <f t="shared" si="77"/>
        <v>Other</v>
      </c>
      <c r="Q965" s="3" t="str">
        <f t="shared" si="78"/>
        <v>Other</v>
      </c>
      <c r="R965" s="3" t="str">
        <f t="shared" si="79"/>
        <v>Not LCLS</v>
      </c>
      <c r="S965" s="3" t="str" cm="1">
        <f t="array" ref="S965">_xlfn.IFS(G965 &gt; 5000000, "Very High", G965 &gt; 1000000, "High", G965 &gt; 500000, "Medium", TRUE, "Low")</f>
        <v>Very High</v>
      </c>
      <c r="T965" s="3" t="str" cm="1">
        <f t="array" ref="T965">_xlfn.IFS(B965 &gt;= 2005, "Post-2005", B965 &gt;= 2000, "2000-2004", TRUE, "Pre-2000")</f>
        <v>Post-2005</v>
      </c>
    </row>
    <row r="966" spans="1:20" x14ac:dyDescent="0.85">
      <c r="A966" s="1">
        <v>41164</v>
      </c>
      <c r="B966" t="s">
        <v>12</v>
      </c>
      <c r="C966" t="s">
        <v>1884</v>
      </c>
      <c r="D966" t="s">
        <v>1883</v>
      </c>
      <c r="E966" t="s">
        <v>119</v>
      </c>
      <c r="F966" t="s">
        <v>120</v>
      </c>
      <c r="G966" t="s">
        <v>121</v>
      </c>
      <c r="H966">
        <v>2000</v>
      </c>
      <c r="I966" s="2">
        <v>5869945.4100000001</v>
      </c>
      <c r="J966" s="2">
        <v>0</v>
      </c>
      <c r="K966" s="2">
        <v>5869945.4100000001</v>
      </c>
      <c r="L966" t="s">
        <v>18</v>
      </c>
      <c r="M966" s="3" t="b">
        <f>trust_funds5[[#This Row],[Contributions Outstanding (USD)]]=0</f>
        <v>1</v>
      </c>
      <c r="N966" s="3" t="str">
        <f t="shared" si="75"/>
        <v>Outstanding</v>
      </c>
      <c r="O966" s="3" t="str">
        <f t="shared" si="76"/>
        <v>High Contribution &amp; Recent</v>
      </c>
      <c r="P966" s="3" t="str">
        <f t="shared" si="77"/>
        <v>Other</v>
      </c>
      <c r="Q966" s="3" t="str">
        <f t="shared" si="78"/>
        <v>Other</v>
      </c>
      <c r="R966" s="3" t="str">
        <f t="shared" si="79"/>
        <v>Not LCLS</v>
      </c>
      <c r="S966" s="3" t="str" cm="1">
        <f t="array" ref="S966">_xlfn.IFS(G966 &gt; 5000000, "Very High", G966 &gt; 1000000, "High", G966 &gt; 500000, "Medium", TRUE, "Low")</f>
        <v>Very High</v>
      </c>
      <c r="T966" s="3" t="str" cm="1">
        <f t="array" ref="T966">_xlfn.IFS(B966 &gt;= 2005, "Post-2005", B966 &gt;= 2000, "2000-2004", TRUE, "Pre-2000")</f>
        <v>Post-2005</v>
      </c>
    </row>
    <row r="967" spans="1:20" x14ac:dyDescent="0.85">
      <c r="A967" s="1">
        <v>41164</v>
      </c>
      <c r="B967" t="s">
        <v>12</v>
      </c>
      <c r="C967" t="s">
        <v>1885</v>
      </c>
      <c r="D967" t="s">
        <v>1886</v>
      </c>
      <c r="E967" t="s">
        <v>119</v>
      </c>
      <c r="F967" t="s">
        <v>120</v>
      </c>
      <c r="G967" t="s">
        <v>121</v>
      </c>
      <c r="H967">
        <v>2000</v>
      </c>
      <c r="I967" s="2">
        <v>9401458.8800000008</v>
      </c>
      <c r="J967" s="2">
        <v>0</v>
      </c>
      <c r="K967" s="2">
        <v>9401458.8800000008</v>
      </c>
      <c r="L967" t="s">
        <v>18</v>
      </c>
      <c r="M967" s="3" t="b">
        <f>trust_funds5[[#This Row],[Contributions Outstanding (USD)]]=0</f>
        <v>1</v>
      </c>
      <c r="N967" s="3" t="str">
        <f t="shared" si="75"/>
        <v>Outstanding</v>
      </c>
      <c r="O967" s="3" t="str">
        <f t="shared" si="76"/>
        <v>High Contribution &amp; Recent</v>
      </c>
      <c r="P967" s="3" t="str">
        <f t="shared" si="77"/>
        <v>Other</v>
      </c>
      <c r="Q967" s="3" t="str">
        <f t="shared" si="78"/>
        <v>Other</v>
      </c>
      <c r="R967" s="3" t="str">
        <f t="shared" si="79"/>
        <v>Not LCLS</v>
      </c>
      <c r="S967" s="3" t="str" cm="1">
        <f t="array" ref="S967">_xlfn.IFS(G967 &gt; 5000000, "Very High", G967 &gt; 1000000, "High", G967 &gt; 500000, "Medium", TRUE, "Low")</f>
        <v>Very High</v>
      </c>
      <c r="T967" s="3" t="str" cm="1">
        <f t="array" ref="T967">_xlfn.IFS(B967 &gt;= 2005, "Post-2005", B967 &gt;= 2000, "2000-2004", TRUE, "Pre-2000")</f>
        <v>Post-2005</v>
      </c>
    </row>
    <row r="968" spans="1:20" x14ac:dyDescent="0.85">
      <c r="A968" s="1">
        <v>41164</v>
      </c>
      <c r="B968" t="s">
        <v>323</v>
      </c>
      <c r="C968" t="s">
        <v>1887</v>
      </c>
      <c r="D968" t="s">
        <v>1888</v>
      </c>
      <c r="E968" t="s">
        <v>1740</v>
      </c>
      <c r="F968" t="s">
        <v>1741</v>
      </c>
      <c r="G968" t="s">
        <v>1742</v>
      </c>
      <c r="H968">
        <v>2000</v>
      </c>
      <c r="I968" s="2">
        <v>950000</v>
      </c>
      <c r="J968" s="2">
        <v>0</v>
      </c>
      <c r="K968" s="2">
        <v>950000</v>
      </c>
      <c r="L968" t="s">
        <v>18</v>
      </c>
      <c r="M968" s="3" t="b">
        <f>trust_funds5[[#This Row],[Contributions Outstanding (USD)]]=0</f>
        <v>1</v>
      </c>
      <c r="N968" s="3" t="str">
        <f t="shared" si="75"/>
        <v>Outstanding</v>
      </c>
      <c r="O968" s="3" t="str">
        <f t="shared" si="76"/>
        <v>High Contribution &amp; Recent</v>
      </c>
      <c r="P968" s="3" t="str">
        <f t="shared" si="77"/>
        <v>Other</v>
      </c>
      <c r="Q968" s="3" t="str">
        <f t="shared" si="78"/>
        <v>Other</v>
      </c>
      <c r="R968" s="3" t="str">
        <f t="shared" si="79"/>
        <v>Not LCLS</v>
      </c>
      <c r="S968" s="3" t="str" cm="1">
        <f t="array" ref="S968">_xlfn.IFS(G968 &gt; 5000000, "Very High", G968 &gt; 1000000, "High", G968 &gt; 500000, "Medium", TRUE, "Low")</f>
        <v>Very High</v>
      </c>
      <c r="T968" s="3" t="str" cm="1">
        <f t="array" ref="T968">_xlfn.IFS(B968 &gt;= 2005, "Post-2005", B968 &gt;= 2000, "2000-2004", TRUE, "Pre-2000")</f>
        <v>Post-2005</v>
      </c>
    </row>
    <row r="969" spans="1:20" x14ac:dyDescent="0.85">
      <c r="A969" s="1">
        <v>41164</v>
      </c>
      <c r="B969" t="s">
        <v>323</v>
      </c>
      <c r="C969" t="s">
        <v>1889</v>
      </c>
      <c r="D969" t="s">
        <v>1890</v>
      </c>
      <c r="E969" t="s">
        <v>204</v>
      </c>
      <c r="F969" t="s">
        <v>205</v>
      </c>
      <c r="G969" t="s">
        <v>643</v>
      </c>
      <c r="H969">
        <v>2000</v>
      </c>
      <c r="I969" s="2">
        <v>10099254.310000001</v>
      </c>
      <c r="J969" s="2">
        <v>0</v>
      </c>
      <c r="K969" s="2">
        <v>10099254.310000001</v>
      </c>
      <c r="L969" t="s">
        <v>18</v>
      </c>
      <c r="M969" s="3" t="b">
        <f>trust_funds5[[#This Row],[Contributions Outstanding (USD)]]=0</f>
        <v>1</v>
      </c>
      <c r="N969" s="3" t="str">
        <f t="shared" si="75"/>
        <v>Outstanding</v>
      </c>
      <c r="O969" s="3" t="str">
        <f t="shared" si="76"/>
        <v>High Contribution &amp; Recent</v>
      </c>
      <c r="P969" s="3" t="str">
        <f t="shared" si="77"/>
        <v>Other</v>
      </c>
      <c r="Q969" s="3" t="str">
        <f t="shared" si="78"/>
        <v>Other</v>
      </c>
      <c r="R969" s="3" t="str">
        <f t="shared" si="79"/>
        <v>Not LCLS</v>
      </c>
      <c r="S969" s="3" t="str" cm="1">
        <f t="array" ref="S969">_xlfn.IFS(G969 &gt; 5000000, "Very High", G969 &gt; 1000000, "High", G969 &gt; 500000, "Medium", TRUE, "Low")</f>
        <v>Very High</v>
      </c>
      <c r="T969" s="3" t="str" cm="1">
        <f t="array" ref="T969">_xlfn.IFS(B969 &gt;= 2005, "Post-2005", B969 &gt;= 2000, "2000-2004", TRUE, "Pre-2000")</f>
        <v>Post-2005</v>
      </c>
    </row>
    <row r="970" spans="1:20" x14ac:dyDescent="0.85">
      <c r="A970" s="1">
        <v>41164</v>
      </c>
      <c r="B970" t="s">
        <v>323</v>
      </c>
      <c r="C970" t="s">
        <v>1891</v>
      </c>
      <c r="D970" t="s">
        <v>1892</v>
      </c>
      <c r="E970" t="s">
        <v>204</v>
      </c>
      <c r="F970" t="s">
        <v>205</v>
      </c>
      <c r="G970" t="s">
        <v>206</v>
      </c>
      <c r="H970">
        <v>2000</v>
      </c>
      <c r="I970" s="2">
        <v>10964940.869999999</v>
      </c>
      <c r="J970" s="2">
        <v>0</v>
      </c>
      <c r="K970" s="2">
        <v>10964940.869999999</v>
      </c>
      <c r="L970" t="s">
        <v>18</v>
      </c>
      <c r="M970" s="3" t="b">
        <f>trust_funds5[[#This Row],[Contributions Outstanding (USD)]]=0</f>
        <v>1</v>
      </c>
      <c r="N970" s="3" t="str">
        <f t="shared" si="75"/>
        <v>Outstanding</v>
      </c>
      <c r="O970" s="3" t="str">
        <f t="shared" si="76"/>
        <v>High Contribution &amp; Recent</v>
      </c>
      <c r="P970" s="3" t="str">
        <f t="shared" si="77"/>
        <v>Other</v>
      </c>
      <c r="Q970" s="3" t="str">
        <f t="shared" si="78"/>
        <v>Other</v>
      </c>
      <c r="R970" s="3" t="str">
        <f t="shared" si="79"/>
        <v>Not LCLS</v>
      </c>
      <c r="S970" s="3" t="str" cm="1">
        <f t="array" ref="S970">_xlfn.IFS(G970 &gt; 5000000, "Very High", G970 &gt; 1000000, "High", G970 &gt; 500000, "Medium", TRUE, "Low")</f>
        <v>Very High</v>
      </c>
      <c r="T970" s="3" t="str" cm="1">
        <f t="array" ref="T970">_xlfn.IFS(B970 &gt;= 2005, "Post-2005", B970 &gt;= 2000, "2000-2004", TRUE, "Pre-2000")</f>
        <v>Post-2005</v>
      </c>
    </row>
    <row r="971" spans="1:20" x14ac:dyDescent="0.85">
      <c r="A971" s="1">
        <v>41164</v>
      </c>
      <c r="B971" t="s">
        <v>323</v>
      </c>
      <c r="C971" t="s">
        <v>1893</v>
      </c>
      <c r="D971" t="s">
        <v>1894</v>
      </c>
      <c r="E971" t="s">
        <v>204</v>
      </c>
      <c r="F971" t="s">
        <v>205</v>
      </c>
      <c r="G971" t="s">
        <v>206</v>
      </c>
      <c r="H971">
        <v>2000</v>
      </c>
      <c r="I971" s="2">
        <v>23496478.899999999</v>
      </c>
      <c r="J971" s="2">
        <v>0</v>
      </c>
      <c r="K971" s="2">
        <v>23496478.899999999</v>
      </c>
      <c r="L971" t="s">
        <v>18</v>
      </c>
      <c r="M971" s="3" t="b">
        <f>trust_funds5[[#This Row],[Contributions Outstanding (USD)]]=0</f>
        <v>1</v>
      </c>
      <c r="N971" s="3" t="str">
        <f t="shared" si="75"/>
        <v>Outstanding</v>
      </c>
      <c r="O971" s="3" t="str">
        <f t="shared" si="76"/>
        <v>High Contribution &amp; Recent</v>
      </c>
      <c r="P971" s="3" t="str">
        <f t="shared" si="77"/>
        <v>Other</v>
      </c>
      <c r="Q971" s="3" t="str">
        <f t="shared" si="78"/>
        <v>Other</v>
      </c>
      <c r="R971" s="3" t="str">
        <f t="shared" si="79"/>
        <v>Not LCLS</v>
      </c>
      <c r="S971" s="3" t="str" cm="1">
        <f t="array" ref="S971">_xlfn.IFS(G971 &gt; 5000000, "Very High", G971 &gt; 1000000, "High", G971 &gt; 500000, "Medium", TRUE, "Low")</f>
        <v>Very High</v>
      </c>
      <c r="T971" s="3" t="str" cm="1">
        <f t="array" ref="T971">_xlfn.IFS(B971 &gt;= 2005, "Post-2005", B971 &gt;= 2000, "2000-2004", TRUE, "Pre-2000")</f>
        <v>Post-2005</v>
      </c>
    </row>
    <row r="972" spans="1:20" x14ac:dyDescent="0.85">
      <c r="A972" s="1">
        <v>41164</v>
      </c>
      <c r="B972" t="s">
        <v>59</v>
      </c>
      <c r="C972" t="s">
        <v>1895</v>
      </c>
      <c r="D972" t="s">
        <v>1896</v>
      </c>
      <c r="E972" t="s">
        <v>204</v>
      </c>
      <c r="F972" t="s">
        <v>205</v>
      </c>
      <c r="G972" t="s">
        <v>206</v>
      </c>
      <c r="H972">
        <v>2000</v>
      </c>
      <c r="I972" s="2">
        <v>5574649.4500000002</v>
      </c>
      <c r="J972" s="2">
        <v>0</v>
      </c>
      <c r="K972" s="2">
        <v>5574649.4500000002</v>
      </c>
      <c r="L972" t="s">
        <v>18</v>
      </c>
      <c r="M972" s="3" t="b">
        <f>trust_funds5[[#This Row],[Contributions Outstanding (USD)]]=0</f>
        <v>1</v>
      </c>
      <c r="N972" s="3" t="str">
        <f t="shared" si="75"/>
        <v>Outstanding</v>
      </c>
      <c r="O972" s="3" t="str">
        <f t="shared" si="76"/>
        <v>High Contribution &amp; Recent</v>
      </c>
      <c r="P972" s="3" t="str">
        <f t="shared" si="77"/>
        <v>Other</v>
      </c>
      <c r="Q972" s="3" t="str">
        <f t="shared" si="78"/>
        <v>Other</v>
      </c>
      <c r="R972" s="3" t="str">
        <f t="shared" si="79"/>
        <v>Not LCLS</v>
      </c>
      <c r="S972" s="3" t="str" cm="1">
        <f t="array" ref="S972">_xlfn.IFS(G972 &gt; 5000000, "Very High", G972 &gt; 1000000, "High", G972 &gt; 500000, "Medium", TRUE, "Low")</f>
        <v>Very High</v>
      </c>
      <c r="T972" s="3" t="str" cm="1">
        <f t="array" ref="T972">_xlfn.IFS(B972 &gt;= 2005, "Post-2005", B972 &gt;= 2000, "2000-2004", TRUE, "Pre-2000")</f>
        <v>Post-2005</v>
      </c>
    </row>
    <row r="973" spans="1:20" x14ac:dyDescent="0.85">
      <c r="A973" s="1">
        <v>41164</v>
      </c>
      <c r="B973" t="s">
        <v>12</v>
      </c>
      <c r="C973" t="s">
        <v>1897</v>
      </c>
      <c r="D973" t="s">
        <v>1898</v>
      </c>
      <c r="E973" t="s">
        <v>204</v>
      </c>
      <c r="F973" t="s">
        <v>205</v>
      </c>
      <c r="G973" t="s">
        <v>206</v>
      </c>
      <c r="H973">
        <v>2000</v>
      </c>
      <c r="I973" s="2">
        <v>15920314.58</v>
      </c>
      <c r="J973" s="2">
        <v>0</v>
      </c>
      <c r="K973" s="2">
        <v>15920314.58</v>
      </c>
      <c r="L973" t="s">
        <v>18</v>
      </c>
      <c r="M973" s="3" t="b">
        <f>trust_funds5[[#This Row],[Contributions Outstanding (USD)]]=0</f>
        <v>1</v>
      </c>
      <c r="N973" s="3" t="str">
        <f t="shared" si="75"/>
        <v>Outstanding</v>
      </c>
      <c r="O973" s="3" t="str">
        <f t="shared" si="76"/>
        <v>High Contribution &amp; Recent</v>
      </c>
      <c r="P973" s="3" t="str">
        <f t="shared" si="77"/>
        <v>Other</v>
      </c>
      <c r="Q973" s="3" t="str">
        <f t="shared" si="78"/>
        <v>Other</v>
      </c>
      <c r="R973" s="3" t="str">
        <f t="shared" si="79"/>
        <v>Not LCLS</v>
      </c>
      <c r="S973" s="3" t="str" cm="1">
        <f t="array" ref="S973">_xlfn.IFS(G973 &gt; 5000000, "Very High", G973 &gt; 1000000, "High", G973 &gt; 500000, "Medium", TRUE, "Low")</f>
        <v>Very High</v>
      </c>
      <c r="T973" s="3" t="str" cm="1">
        <f t="array" ref="T973">_xlfn.IFS(B973 &gt;= 2005, "Post-2005", B973 &gt;= 2000, "2000-2004", TRUE, "Pre-2000")</f>
        <v>Post-2005</v>
      </c>
    </row>
    <row r="974" spans="1:20" x14ac:dyDescent="0.85">
      <c r="A974" s="1">
        <v>41164</v>
      </c>
      <c r="B974" t="s">
        <v>12</v>
      </c>
      <c r="C974" t="s">
        <v>1899</v>
      </c>
      <c r="D974" t="s">
        <v>1900</v>
      </c>
      <c r="E974" t="s">
        <v>204</v>
      </c>
      <c r="F974" t="s">
        <v>205</v>
      </c>
      <c r="G974" t="s">
        <v>206</v>
      </c>
      <c r="H974">
        <v>2000</v>
      </c>
      <c r="I974" s="2">
        <v>54109766.149999999</v>
      </c>
      <c r="J974" s="2">
        <v>0</v>
      </c>
      <c r="K974" s="2">
        <v>54109766.149999999</v>
      </c>
      <c r="L974" t="s">
        <v>18</v>
      </c>
      <c r="M974" s="3" t="b">
        <f>trust_funds5[[#This Row],[Contributions Outstanding (USD)]]=0</f>
        <v>1</v>
      </c>
      <c r="N974" s="3" t="str">
        <f t="shared" si="75"/>
        <v>Outstanding</v>
      </c>
      <c r="O974" s="3" t="str">
        <f t="shared" si="76"/>
        <v>High Contribution &amp; Recent</v>
      </c>
      <c r="P974" s="3" t="str">
        <f t="shared" si="77"/>
        <v>Other</v>
      </c>
      <c r="Q974" s="3" t="str">
        <f t="shared" si="78"/>
        <v>Other</v>
      </c>
      <c r="R974" s="3" t="str">
        <f t="shared" si="79"/>
        <v>Not LCLS</v>
      </c>
      <c r="S974" s="3" t="str" cm="1">
        <f t="array" ref="S974">_xlfn.IFS(G974 &gt; 5000000, "Very High", G974 &gt; 1000000, "High", G974 &gt; 500000, "Medium", TRUE, "Low")</f>
        <v>Very High</v>
      </c>
      <c r="T974" s="3" t="str" cm="1">
        <f t="array" ref="T974">_xlfn.IFS(B974 &gt;= 2005, "Post-2005", B974 &gt;= 2000, "2000-2004", TRUE, "Pre-2000")</f>
        <v>Post-2005</v>
      </c>
    </row>
    <row r="975" spans="1:20" x14ac:dyDescent="0.85">
      <c r="A975" s="1">
        <v>41164</v>
      </c>
      <c r="B975" t="s">
        <v>12</v>
      </c>
      <c r="C975" t="s">
        <v>1901</v>
      </c>
      <c r="D975" t="s">
        <v>1902</v>
      </c>
      <c r="E975" t="s">
        <v>204</v>
      </c>
      <c r="F975" t="s">
        <v>205</v>
      </c>
      <c r="G975" t="s">
        <v>206</v>
      </c>
      <c r="H975">
        <v>2000</v>
      </c>
      <c r="I975" s="2">
        <v>20864999.960000001</v>
      </c>
      <c r="J975" s="2">
        <v>0</v>
      </c>
      <c r="K975" s="2">
        <v>20864999.960000001</v>
      </c>
      <c r="L975" t="s">
        <v>18</v>
      </c>
      <c r="M975" s="3" t="b">
        <f>trust_funds5[[#This Row],[Contributions Outstanding (USD)]]=0</f>
        <v>1</v>
      </c>
      <c r="N975" s="3" t="str">
        <f t="shared" si="75"/>
        <v>Outstanding</v>
      </c>
      <c r="O975" s="3" t="str">
        <f t="shared" si="76"/>
        <v>High Contribution &amp; Recent</v>
      </c>
      <c r="P975" s="3" t="str">
        <f t="shared" si="77"/>
        <v>Other</v>
      </c>
      <c r="Q975" s="3" t="str">
        <f t="shared" si="78"/>
        <v>Other</v>
      </c>
      <c r="R975" s="3" t="str">
        <f t="shared" si="79"/>
        <v>Not LCLS</v>
      </c>
      <c r="S975" s="3" t="str" cm="1">
        <f t="array" ref="S975">_xlfn.IFS(G975 &gt; 5000000, "Very High", G975 &gt; 1000000, "High", G975 &gt; 500000, "Medium", TRUE, "Low")</f>
        <v>Very High</v>
      </c>
      <c r="T975" s="3" t="str" cm="1">
        <f t="array" ref="T975">_xlfn.IFS(B975 &gt;= 2005, "Post-2005", B975 &gt;= 2000, "2000-2004", TRUE, "Pre-2000")</f>
        <v>Post-2005</v>
      </c>
    </row>
    <row r="976" spans="1:20" x14ac:dyDescent="0.85">
      <c r="A976" s="1">
        <v>41164</v>
      </c>
      <c r="B976" t="s">
        <v>374</v>
      </c>
      <c r="C976" t="s">
        <v>1903</v>
      </c>
      <c r="D976" t="s">
        <v>1904</v>
      </c>
      <c r="E976" t="s">
        <v>204</v>
      </c>
      <c r="F976" t="s">
        <v>205</v>
      </c>
      <c r="G976" t="s">
        <v>206</v>
      </c>
      <c r="H976">
        <v>2000</v>
      </c>
      <c r="I976" s="2">
        <v>2096212.21</v>
      </c>
      <c r="J976" s="2">
        <v>0</v>
      </c>
      <c r="K976" s="2">
        <v>2096212.21</v>
      </c>
      <c r="L976" t="s">
        <v>18</v>
      </c>
      <c r="M976" s="3" t="b">
        <f>trust_funds5[[#This Row],[Contributions Outstanding (USD)]]=0</f>
        <v>1</v>
      </c>
      <c r="N976" s="3" t="str">
        <f t="shared" si="75"/>
        <v>Outstanding</v>
      </c>
      <c r="O976" s="3" t="str">
        <f t="shared" si="76"/>
        <v>High Contribution &amp; Recent</v>
      </c>
      <c r="P976" s="3" t="str">
        <f t="shared" si="77"/>
        <v>Other</v>
      </c>
      <c r="Q976" s="3" t="str">
        <f t="shared" si="78"/>
        <v>Other</v>
      </c>
      <c r="R976" s="3" t="str">
        <f t="shared" si="79"/>
        <v>Not LCLS</v>
      </c>
      <c r="S976" s="3" t="str" cm="1">
        <f t="array" ref="S976">_xlfn.IFS(G976 &gt; 5000000, "Very High", G976 &gt; 1000000, "High", G976 &gt; 500000, "Medium", TRUE, "Low")</f>
        <v>Very High</v>
      </c>
      <c r="T976" s="3" t="str" cm="1">
        <f t="array" ref="T976">_xlfn.IFS(B976 &gt;= 2005, "Post-2005", B976 &gt;= 2000, "2000-2004", TRUE, "Pre-2000")</f>
        <v>Post-2005</v>
      </c>
    </row>
    <row r="977" spans="1:20" x14ac:dyDescent="0.85">
      <c r="A977" s="1">
        <v>41164</v>
      </c>
      <c r="B977" t="s">
        <v>73</v>
      </c>
      <c r="C977" t="s">
        <v>1905</v>
      </c>
      <c r="D977" t="s">
        <v>1906</v>
      </c>
      <c r="E977" t="s">
        <v>204</v>
      </c>
      <c r="F977" t="s">
        <v>205</v>
      </c>
      <c r="G977" t="s">
        <v>206</v>
      </c>
      <c r="H977">
        <v>2000</v>
      </c>
      <c r="I977" s="2">
        <v>160000</v>
      </c>
      <c r="J977" s="2">
        <v>0</v>
      </c>
      <c r="K977" s="2">
        <v>160000</v>
      </c>
      <c r="L977" t="s">
        <v>18</v>
      </c>
      <c r="M977" s="3" t="b">
        <f>trust_funds5[[#This Row],[Contributions Outstanding (USD)]]=0</f>
        <v>1</v>
      </c>
      <c r="N977" s="3" t="str">
        <f t="shared" si="75"/>
        <v>Outstanding</v>
      </c>
      <c r="O977" s="3" t="str">
        <f t="shared" si="76"/>
        <v>High Contribution &amp; Recent</v>
      </c>
      <c r="P977" s="3" t="str">
        <f t="shared" si="77"/>
        <v>Other</v>
      </c>
      <c r="Q977" s="3" t="str">
        <f t="shared" si="78"/>
        <v>Other</v>
      </c>
      <c r="R977" s="3" t="str">
        <f t="shared" si="79"/>
        <v>Not LCLS</v>
      </c>
      <c r="S977" s="3" t="str" cm="1">
        <f t="array" ref="S977">_xlfn.IFS(G977 &gt; 5000000, "Very High", G977 &gt; 1000000, "High", G977 &gt; 500000, "Medium", TRUE, "Low")</f>
        <v>Very High</v>
      </c>
      <c r="T977" s="3" t="str" cm="1">
        <f t="array" ref="T977">_xlfn.IFS(B977 &gt;= 2005, "Post-2005", B977 &gt;= 2000, "2000-2004", TRUE, "Pre-2000")</f>
        <v>Post-2005</v>
      </c>
    </row>
    <row r="978" spans="1:20" x14ac:dyDescent="0.85">
      <c r="A978" s="1">
        <v>41164</v>
      </c>
      <c r="B978" t="s">
        <v>90</v>
      </c>
      <c r="C978" t="s">
        <v>1907</v>
      </c>
      <c r="D978" t="s">
        <v>1908</v>
      </c>
      <c r="E978" t="s">
        <v>204</v>
      </c>
      <c r="F978" t="s">
        <v>205</v>
      </c>
      <c r="G978" t="s">
        <v>206</v>
      </c>
      <c r="H978">
        <v>2000</v>
      </c>
      <c r="I978" s="2">
        <v>11570141.390000001</v>
      </c>
      <c r="J978" s="2">
        <v>-955023.46</v>
      </c>
      <c r="K978" s="2">
        <v>10615117.93</v>
      </c>
      <c r="L978" t="s">
        <v>18</v>
      </c>
      <c r="M978" s="3" t="b">
        <f>trust_funds5[[#This Row],[Contributions Outstanding (USD)]]=0</f>
        <v>0</v>
      </c>
      <c r="N978" s="3" t="str">
        <f t="shared" si="75"/>
        <v>Outstanding</v>
      </c>
      <c r="O978" s="3" t="str">
        <f t="shared" si="76"/>
        <v>High Contribution &amp; Recent</v>
      </c>
      <c r="P978" s="3" t="str">
        <f t="shared" si="77"/>
        <v>Other</v>
      </c>
      <c r="Q978" s="3" t="str">
        <f t="shared" si="78"/>
        <v>Other</v>
      </c>
      <c r="R978" s="3" t="str">
        <f t="shared" si="79"/>
        <v>Not LCLS</v>
      </c>
      <c r="S978" s="3" t="str" cm="1">
        <f t="array" ref="S978">_xlfn.IFS(G978 &gt; 5000000, "Very High", G978 &gt; 1000000, "High", G978 &gt; 500000, "Medium", TRUE, "Low")</f>
        <v>Very High</v>
      </c>
      <c r="T978" s="3" t="str" cm="1">
        <f t="array" ref="T978">_xlfn.IFS(B978 &gt;= 2005, "Post-2005", B978 &gt;= 2000, "2000-2004", TRUE, "Pre-2000")</f>
        <v>Post-2005</v>
      </c>
    </row>
    <row r="979" spans="1:20" x14ac:dyDescent="0.85">
      <c r="A979" s="1">
        <v>41164</v>
      </c>
      <c r="B979" t="s">
        <v>374</v>
      </c>
      <c r="C979" t="s">
        <v>1909</v>
      </c>
      <c r="D979" t="s">
        <v>1910</v>
      </c>
      <c r="E979" t="s">
        <v>204</v>
      </c>
      <c r="F979" t="s">
        <v>205</v>
      </c>
      <c r="G979" t="s">
        <v>206</v>
      </c>
      <c r="H979">
        <v>2000</v>
      </c>
      <c r="I979" s="2">
        <v>2884171.72</v>
      </c>
      <c r="J979" s="2">
        <v>0</v>
      </c>
      <c r="K979" s="2">
        <v>2884171.72</v>
      </c>
      <c r="L979" t="s">
        <v>18</v>
      </c>
      <c r="M979" s="3" t="b">
        <f>trust_funds5[[#This Row],[Contributions Outstanding (USD)]]=0</f>
        <v>1</v>
      </c>
      <c r="N979" s="3" t="str">
        <f t="shared" si="75"/>
        <v>Outstanding</v>
      </c>
      <c r="O979" s="3" t="str">
        <f t="shared" si="76"/>
        <v>High Contribution &amp; Recent</v>
      </c>
      <c r="P979" s="3" t="str">
        <f t="shared" si="77"/>
        <v>Other</v>
      </c>
      <c r="Q979" s="3" t="str">
        <f t="shared" si="78"/>
        <v>Other</v>
      </c>
      <c r="R979" s="3" t="str">
        <f t="shared" si="79"/>
        <v>Not LCLS</v>
      </c>
      <c r="S979" s="3" t="str" cm="1">
        <f t="array" ref="S979">_xlfn.IFS(G979 &gt; 5000000, "Very High", G979 &gt; 1000000, "High", G979 &gt; 500000, "Medium", TRUE, "Low")</f>
        <v>Very High</v>
      </c>
      <c r="T979" s="3" t="str" cm="1">
        <f t="array" ref="T979">_xlfn.IFS(B979 &gt;= 2005, "Post-2005", B979 &gt;= 2000, "2000-2004", TRUE, "Pre-2000")</f>
        <v>Post-2005</v>
      </c>
    </row>
    <row r="980" spans="1:20" x14ac:dyDescent="0.85">
      <c r="A980" s="1">
        <v>41164</v>
      </c>
      <c r="B980" t="s">
        <v>374</v>
      </c>
      <c r="C980" t="s">
        <v>1911</v>
      </c>
      <c r="D980" t="s">
        <v>1912</v>
      </c>
      <c r="E980" t="s">
        <v>204</v>
      </c>
      <c r="F980" t="s">
        <v>205</v>
      </c>
      <c r="G980" t="s">
        <v>206</v>
      </c>
      <c r="H980">
        <v>2000</v>
      </c>
      <c r="I980" s="2">
        <v>5800000</v>
      </c>
      <c r="J980" s="2">
        <v>0</v>
      </c>
      <c r="K980" s="2">
        <v>5800000</v>
      </c>
      <c r="L980" t="s">
        <v>18</v>
      </c>
      <c r="M980" s="3" t="b">
        <f>trust_funds5[[#This Row],[Contributions Outstanding (USD)]]=0</f>
        <v>1</v>
      </c>
      <c r="N980" s="3" t="str">
        <f t="shared" si="75"/>
        <v>Outstanding</v>
      </c>
      <c r="O980" s="3" t="str">
        <f t="shared" si="76"/>
        <v>High Contribution &amp; Recent</v>
      </c>
      <c r="P980" s="3" t="str">
        <f t="shared" si="77"/>
        <v>Other</v>
      </c>
      <c r="Q980" s="3" t="str">
        <f t="shared" si="78"/>
        <v>Other</v>
      </c>
      <c r="R980" s="3" t="str">
        <f t="shared" si="79"/>
        <v>Not LCLS</v>
      </c>
      <c r="S980" s="3" t="str" cm="1">
        <f t="array" ref="S980">_xlfn.IFS(G980 &gt; 5000000, "Very High", G980 &gt; 1000000, "High", G980 &gt; 500000, "Medium", TRUE, "Low")</f>
        <v>Very High</v>
      </c>
      <c r="T980" s="3" t="str" cm="1">
        <f t="array" ref="T980">_xlfn.IFS(B980 &gt;= 2005, "Post-2005", B980 &gt;= 2000, "2000-2004", TRUE, "Pre-2000")</f>
        <v>Post-2005</v>
      </c>
    </row>
    <row r="981" spans="1:20" x14ac:dyDescent="0.85">
      <c r="A981" s="1">
        <v>41164</v>
      </c>
      <c r="B981" t="s">
        <v>12</v>
      </c>
      <c r="C981" t="s">
        <v>1913</v>
      </c>
      <c r="D981" t="s">
        <v>1914</v>
      </c>
      <c r="E981" t="s">
        <v>93</v>
      </c>
      <c r="F981" t="s">
        <v>94</v>
      </c>
      <c r="H981">
        <v>2000</v>
      </c>
      <c r="I981" s="2">
        <v>317990</v>
      </c>
      <c r="J981" s="2">
        <v>0</v>
      </c>
      <c r="K981" s="2">
        <v>317990</v>
      </c>
      <c r="L981" t="s">
        <v>18</v>
      </c>
      <c r="M981" s="3" t="b">
        <f>trust_funds5[[#This Row],[Contributions Outstanding (USD)]]=0</f>
        <v>1</v>
      </c>
      <c r="N981" s="3" t="str">
        <f t="shared" si="75"/>
        <v>Outstanding</v>
      </c>
      <c r="O981" s="3" t="str">
        <f t="shared" si="76"/>
        <v>High Contribution &amp; Recent</v>
      </c>
      <c r="P981" s="3" t="str">
        <f t="shared" si="77"/>
        <v>Other</v>
      </c>
      <c r="Q981" s="3" t="str">
        <f t="shared" si="78"/>
        <v>Other</v>
      </c>
      <c r="R981" s="3" t="str">
        <f t="shared" si="79"/>
        <v>Not LCLS</v>
      </c>
      <c r="S981" s="3" t="str" cm="1">
        <f t="array" ref="S981">_xlfn.IFS(G981 &gt; 5000000, "Very High", G981 &gt; 1000000, "High", G981 &gt; 500000, "Medium", TRUE, "Low")</f>
        <v>Low</v>
      </c>
      <c r="T981" s="3" t="str" cm="1">
        <f t="array" ref="T981">_xlfn.IFS(B981 &gt;= 2005, "Post-2005", B981 &gt;= 2000, "2000-2004", TRUE, "Pre-2000")</f>
        <v>Post-2005</v>
      </c>
    </row>
    <row r="982" spans="1:20" x14ac:dyDescent="0.85">
      <c r="A982" s="1">
        <v>41164</v>
      </c>
      <c r="B982" t="s">
        <v>82</v>
      </c>
      <c r="C982" t="s">
        <v>1915</v>
      </c>
      <c r="D982" t="s">
        <v>1916</v>
      </c>
      <c r="E982" t="s">
        <v>93</v>
      </c>
      <c r="F982" t="s">
        <v>94</v>
      </c>
      <c r="H982">
        <v>2000</v>
      </c>
      <c r="I982" s="2">
        <v>351563</v>
      </c>
      <c r="J982" s="2">
        <v>0</v>
      </c>
      <c r="K982" s="2">
        <v>351563</v>
      </c>
      <c r="L982" t="s">
        <v>18</v>
      </c>
      <c r="M982" s="3" t="b">
        <f>trust_funds5[[#This Row],[Contributions Outstanding (USD)]]=0</f>
        <v>1</v>
      </c>
      <c r="N982" s="3" t="str">
        <f t="shared" si="75"/>
        <v>Outstanding</v>
      </c>
      <c r="O982" s="3" t="str">
        <f t="shared" si="76"/>
        <v>High Contribution &amp; Recent</v>
      </c>
      <c r="P982" s="3" t="str">
        <f t="shared" si="77"/>
        <v>Other</v>
      </c>
      <c r="Q982" s="3" t="str">
        <f t="shared" si="78"/>
        <v>Other</v>
      </c>
      <c r="R982" s="3" t="str">
        <f t="shared" si="79"/>
        <v>Not LCLS</v>
      </c>
      <c r="S982" s="3" t="str" cm="1">
        <f t="array" ref="S982">_xlfn.IFS(G982 &gt; 5000000, "Very High", G982 &gt; 1000000, "High", G982 &gt; 500000, "Medium", TRUE, "Low")</f>
        <v>Low</v>
      </c>
      <c r="T982" s="3" t="str" cm="1">
        <f t="array" ref="T982">_xlfn.IFS(B982 &gt;= 2005, "Post-2005", B982 &gt;= 2000, "2000-2004", TRUE, "Pre-2000")</f>
        <v>Post-2005</v>
      </c>
    </row>
    <row r="983" spans="1:20" x14ac:dyDescent="0.85">
      <c r="A983" s="1">
        <v>41164</v>
      </c>
      <c r="B983" t="s">
        <v>12</v>
      </c>
      <c r="C983" t="s">
        <v>1917</v>
      </c>
      <c r="D983" t="s">
        <v>1918</v>
      </c>
      <c r="E983" t="s">
        <v>119</v>
      </c>
      <c r="F983" t="s">
        <v>120</v>
      </c>
      <c r="G983" t="s">
        <v>121</v>
      </c>
      <c r="H983">
        <v>2000</v>
      </c>
      <c r="I983" s="2">
        <v>2757959.64</v>
      </c>
      <c r="J983" s="2">
        <v>0</v>
      </c>
      <c r="K983" s="2">
        <v>2757959.64</v>
      </c>
      <c r="L983" t="s">
        <v>18</v>
      </c>
      <c r="M983" s="3" t="b">
        <f>trust_funds5[[#This Row],[Contributions Outstanding (USD)]]=0</f>
        <v>1</v>
      </c>
      <c r="N983" s="3" t="str">
        <f t="shared" si="75"/>
        <v>Outstanding</v>
      </c>
      <c r="O983" s="3" t="str">
        <f t="shared" si="76"/>
        <v>High Contribution &amp; Recent</v>
      </c>
      <c r="P983" s="3" t="str">
        <f t="shared" si="77"/>
        <v>Other</v>
      </c>
      <c r="Q983" s="3" t="str">
        <f t="shared" si="78"/>
        <v>Other</v>
      </c>
      <c r="R983" s="3" t="str">
        <f t="shared" si="79"/>
        <v>Not LCLS</v>
      </c>
      <c r="S983" s="3" t="str" cm="1">
        <f t="array" ref="S983">_xlfn.IFS(G983 &gt; 5000000, "Very High", G983 &gt; 1000000, "High", G983 &gt; 500000, "Medium", TRUE, "Low")</f>
        <v>Very High</v>
      </c>
      <c r="T983" s="3" t="str" cm="1">
        <f t="array" ref="T983">_xlfn.IFS(B983 &gt;= 2005, "Post-2005", B983 &gt;= 2000, "2000-2004", TRUE, "Pre-2000")</f>
        <v>Post-2005</v>
      </c>
    </row>
    <row r="984" spans="1:20" x14ac:dyDescent="0.85">
      <c r="A984" s="1">
        <v>41164</v>
      </c>
      <c r="B984" t="s">
        <v>1919</v>
      </c>
      <c r="C984" t="s">
        <v>1920</v>
      </c>
      <c r="D984" t="s">
        <v>1921</v>
      </c>
      <c r="E984" t="s">
        <v>223</v>
      </c>
      <c r="F984" t="s">
        <v>224</v>
      </c>
      <c r="G984" t="s">
        <v>225</v>
      </c>
      <c r="H984">
        <v>2000</v>
      </c>
      <c r="I984" s="2">
        <v>349864282.20999998</v>
      </c>
      <c r="J984" s="2">
        <v>0</v>
      </c>
      <c r="K984" s="2">
        <v>349864282.20999998</v>
      </c>
      <c r="L984" t="s">
        <v>116</v>
      </c>
      <c r="M984" s="3" t="b">
        <f>trust_funds5[[#This Row],[Contributions Outstanding (USD)]]=0</f>
        <v>1</v>
      </c>
      <c r="N984" s="3" t="str">
        <f t="shared" si="75"/>
        <v>Outstanding</v>
      </c>
      <c r="O984" s="3" t="str">
        <f t="shared" si="76"/>
        <v>High Contribution &amp; Recent</v>
      </c>
      <c r="P984" s="3" t="str">
        <f t="shared" si="77"/>
        <v>Other</v>
      </c>
      <c r="Q984" s="3" t="str">
        <f t="shared" si="78"/>
        <v>Other</v>
      </c>
      <c r="R984" s="3" t="str">
        <f t="shared" si="79"/>
        <v>Not LCLS</v>
      </c>
      <c r="S984" s="3" t="str" cm="1">
        <f t="array" ref="S984">_xlfn.IFS(G984 &gt; 5000000, "Very High", G984 &gt; 1000000, "High", G984 &gt; 500000, "Medium", TRUE, "Low")</f>
        <v>Very High</v>
      </c>
      <c r="T984" s="3" t="str" cm="1">
        <f t="array" ref="T984">_xlfn.IFS(B984 &gt;= 2005, "Post-2005", B984 &gt;= 2000, "2000-2004", TRUE, "Pre-2000")</f>
        <v>Post-2005</v>
      </c>
    </row>
    <row r="985" spans="1:20" x14ac:dyDescent="0.85">
      <c r="A985" s="1">
        <v>41164</v>
      </c>
      <c r="B985" t="s">
        <v>90</v>
      </c>
      <c r="C985" t="s">
        <v>1922</v>
      </c>
      <c r="D985" t="s">
        <v>1923</v>
      </c>
      <c r="E985" t="s">
        <v>223</v>
      </c>
      <c r="F985" t="s">
        <v>224</v>
      </c>
      <c r="G985" t="s">
        <v>225</v>
      </c>
      <c r="H985">
        <v>2000</v>
      </c>
      <c r="I985" s="2">
        <v>853008.61</v>
      </c>
      <c r="J985" s="2">
        <v>0</v>
      </c>
      <c r="K985" s="2">
        <v>853008.61</v>
      </c>
      <c r="L985" t="s">
        <v>18</v>
      </c>
      <c r="M985" s="3" t="b">
        <f>trust_funds5[[#This Row],[Contributions Outstanding (USD)]]=0</f>
        <v>1</v>
      </c>
      <c r="N985" s="3" t="str">
        <f t="shared" si="75"/>
        <v>Outstanding</v>
      </c>
      <c r="O985" s="3" t="str">
        <f t="shared" si="76"/>
        <v>High Contribution &amp; Recent</v>
      </c>
      <c r="P985" s="3" t="str">
        <f t="shared" si="77"/>
        <v>Other</v>
      </c>
      <c r="Q985" s="3" t="str">
        <f t="shared" si="78"/>
        <v>Other</v>
      </c>
      <c r="R985" s="3" t="str">
        <f t="shared" si="79"/>
        <v>Not LCLS</v>
      </c>
      <c r="S985" s="3" t="str" cm="1">
        <f t="array" ref="S985">_xlfn.IFS(G985 &gt; 5000000, "Very High", G985 &gt; 1000000, "High", G985 &gt; 500000, "Medium", TRUE, "Low")</f>
        <v>Very High</v>
      </c>
      <c r="T985" s="3" t="str" cm="1">
        <f t="array" ref="T985">_xlfn.IFS(B985 &gt;= 2005, "Post-2005", B985 &gt;= 2000, "2000-2004", TRUE, "Pre-2000")</f>
        <v>Post-2005</v>
      </c>
    </row>
    <row r="986" spans="1:20" x14ac:dyDescent="0.85">
      <c r="A986" s="1">
        <v>41164</v>
      </c>
      <c r="B986" t="s">
        <v>12</v>
      </c>
      <c r="C986" t="s">
        <v>1924</v>
      </c>
      <c r="D986" t="s">
        <v>1925</v>
      </c>
      <c r="E986" t="s">
        <v>223</v>
      </c>
      <c r="F986" t="s">
        <v>224</v>
      </c>
      <c r="G986" t="s">
        <v>225</v>
      </c>
      <c r="H986">
        <v>2000</v>
      </c>
      <c r="I986" s="2">
        <v>459943.09</v>
      </c>
      <c r="J986" s="2">
        <v>0</v>
      </c>
      <c r="K986" s="2">
        <v>459943.09</v>
      </c>
      <c r="L986" t="s">
        <v>18</v>
      </c>
      <c r="M986" s="3" t="b">
        <f>trust_funds5[[#This Row],[Contributions Outstanding (USD)]]=0</f>
        <v>1</v>
      </c>
      <c r="N986" s="3" t="str">
        <f t="shared" si="75"/>
        <v>Outstanding</v>
      </c>
      <c r="O986" s="3" t="str">
        <f t="shared" si="76"/>
        <v>High Contribution &amp; Recent</v>
      </c>
      <c r="P986" s="3" t="str">
        <f t="shared" si="77"/>
        <v>Other</v>
      </c>
      <c r="Q986" s="3" t="str">
        <f t="shared" si="78"/>
        <v>Other</v>
      </c>
      <c r="R986" s="3" t="str">
        <f t="shared" si="79"/>
        <v>Not LCLS</v>
      </c>
      <c r="S986" s="3" t="str" cm="1">
        <f t="array" ref="S986">_xlfn.IFS(G986 &gt; 5000000, "Very High", G986 &gt; 1000000, "High", G986 &gt; 500000, "Medium", TRUE, "Low")</f>
        <v>Very High</v>
      </c>
      <c r="T986" s="3" t="str" cm="1">
        <f t="array" ref="T986">_xlfn.IFS(B986 &gt;= 2005, "Post-2005", B986 &gt;= 2000, "2000-2004", TRUE, "Pre-2000")</f>
        <v>Post-2005</v>
      </c>
    </row>
    <row r="987" spans="1:20" x14ac:dyDescent="0.85">
      <c r="A987" s="1">
        <v>41164</v>
      </c>
      <c r="B987" t="s">
        <v>12</v>
      </c>
      <c r="C987" t="s">
        <v>1926</v>
      </c>
      <c r="D987" t="s">
        <v>1927</v>
      </c>
      <c r="E987" t="s">
        <v>223</v>
      </c>
      <c r="F987" t="s">
        <v>224</v>
      </c>
      <c r="G987" t="s">
        <v>225</v>
      </c>
      <c r="H987">
        <v>2000</v>
      </c>
      <c r="I987" s="2">
        <v>797207.69</v>
      </c>
      <c r="J987" s="2">
        <v>0</v>
      </c>
      <c r="K987" s="2">
        <v>797207.69</v>
      </c>
      <c r="L987" t="s">
        <v>18</v>
      </c>
      <c r="M987" s="3" t="b">
        <f>trust_funds5[[#This Row],[Contributions Outstanding (USD)]]=0</f>
        <v>1</v>
      </c>
      <c r="N987" s="3" t="str">
        <f t="shared" si="75"/>
        <v>Outstanding</v>
      </c>
      <c r="O987" s="3" t="str">
        <f t="shared" si="76"/>
        <v>High Contribution &amp; Recent</v>
      </c>
      <c r="P987" s="3" t="str">
        <f t="shared" si="77"/>
        <v>Other</v>
      </c>
      <c r="Q987" s="3" t="str">
        <f t="shared" si="78"/>
        <v>Other</v>
      </c>
      <c r="R987" s="3" t="str">
        <f t="shared" si="79"/>
        <v>Not LCLS</v>
      </c>
      <c r="S987" s="3" t="str" cm="1">
        <f t="array" ref="S987">_xlfn.IFS(G987 &gt; 5000000, "Very High", G987 &gt; 1000000, "High", G987 &gt; 500000, "Medium", TRUE, "Low")</f>
        <v>Very High</v>
      </c>
      <c r="T987" s="3" t="str" cm="1">
        <f t="array" ref="T987">_xlfn.IFS(B987 &gt;= 2005, "Post-2005", B987 &gt;= 2000, "2000-2004", TRUE, "Pre-2000")</f>
        <v>Post-2005</v>
      </c>
    </row>
    <row r="988" spans="1:20" x14ac:dyDescent="0.85">
      <c r="A988" s="1">
        <v>41164</v>
      </c>
      <c r="B988" t="s">
        <v>12</v>
      </c>
      <c r="C988" t="s">
        <v>1928</v>
      </c>
      <c r="D988" t="s">
        <v>1929</v>
      </c>
      <c r="E988" t="s">
        <v>223</v>
      </c>
      <c r="F988" t="s">
        <v>224</v>
      </c>
      <c r="G988" t="s">
        <v>225</v>
      </c>
      <c r="H988">
        <v>2000</v>
      </c>
      <c r="I988" s="2">
        <v>4212746.2400000002</v>
      </c>
      <c r="J988" s="2">
        <v>0</v>
      </c>
      <c r="K988" s="2">
        <v>4212746.2400000002</v>
      </c>
      <c r="L988" t="s">
        <v>18</v>
      </c>
      <c r="M988" s="3" t="b">
        <f>trust_funds5[[#This Row],[Contributions Outstanding (USD)]]=0</f>
        <v>1</v>
      </c>
      <c r="N988" s="3" t="str">
        <f t="shared" si="75"/>
        <v>Outstanding</v>
      </c>
      <c r="O988" s="3" t="str">
        <f t="shared" si="76"/>
        <v>High Contribution &amp; Recent</v>
      </c>
      <c r="P988" s="3" t="str">
        <f t="shared" si="77"/>
        <v>Other</v>
      </c>
      <c r="Q988" s="3" t="str">
        <f t="shared" si="78"/>
        <v>Other</v>
      </c>
      <c r="R988" s="3" t="str">
        <f t="shared" si="79"/>
        <v>Not LCLS</v>
      </c>
      <c r="S988" s="3" t="str" cm="1">
        <f t="array" ref="S988">_xlfn.IFS(G988 &gt; 5000000, "Very High", G988 &gt; 1000000, "High", G988 &gt; 500000, "Medium", TRUE, "Low")</f>
        <v>Very High</v>
      </c>
      <c r="T988" s="3" t="str" cm="1">
        <f t="array" ref="T988">_xlfn.IFS(B988 &gt;= 2005, "Post-2005", B988 &gt;= 2000, "2000-2004", TRUE, "Pre-2000")</f>
        <v>Post-2005</v>
      </c>
    </row>
    <row r="989" spans="1:20" x14ac:dyDescent="0.85">
      <c r="A989" s="1">
        <v>41164</v>
      </c>
      <c r="B989" t="s">
        <v>12</v>
      </c>
      <c r="C989" t="s">
        <v>1930</v>
      </c>
      <c r="D989" t="s">
        <v>1931</v>
      </c>
      <c r="E989" t="s">
        <v>119</v>
      </c>
      <c r="F989" t="s">
        <v>120</v>
      </c>
      <c r="G989" t="s">
        <v>121</v>
      </c>
      <c r="H989">
        <v>2000</v>
      </c>
      <c r="I989" s="2">
        <v>7051094.1600000001</v>
      </c>
      <c r="J989" s="2">
        <v>0</v>
      </c>
      <c r="K989" s="2">
        <v>7051094.1600000001</v>
      </c>
      <c r="L989" t="s">
        <v>18</v>
      </c>
      <c r="M989" s="3" t="b">
        <f>trust_funds5[[#This Row],[Contributions Outstanding (USD)]]=0</f>
        <v>1</v>
      </c>
      <c r="N989" s="3" t="str">
        <f t="shared" si="75"/>
        <v>Outstanding</v>
      </c>
      <c r="O989" s="3" t="str">
        <f t="shared" si="76"/>
        <v>High Contribution &amp; Recent</v>
      </c>
      <c r="P989" s="3" t="str">
        <f t="shared" si="77"/>
        <v>Other</v>
      </c>
      <c r="Q989" s="3" t="str">
        <f t="shared" si="78"/>
        <v>Other</v>
      </c>
      <c r="R989" s="3" t="str">
        <f t="shared" si="79"/>
        <v>Not LCLS</v>
      </c>
      <c r="S989" s="3" t="str" cm="1">
        <f t="array" ref="S989">_xlfn.IFS(G989 &gt; 5000000, "Very High", G989 &gt; 1000000, "High", G989 &gt; 500000, "Medium", TRUE, "Low")</f>
        <v>Very High</v>
      </c>
      <c r="T989" s="3" t="str" cm="1">
        <f t="array" ref="T989">_xlfn.IFS(B989 &gt;= 2005, "Post-2005", B989 &gt;= 2000, "2000-2004", TRUE, "Pre-2000")</f>
        <v>Post-2005</v>
      </c>
    </row>
    <row r="990" spans="1:20" x14ac:dyDescent="0.85">
      <c r="A990" s="1">
        <v>41164</v>
      </c>
      <c r="B990" t="s">
        <v>12</v>
      </c>
      <c r="C990" t="s">
        <v>1932</v>
      </c>
      <c r="D990" t="s">
        <v>1933</v>
      </c>
      <c r="E990" t="s">
        <v>15</v>
      </c>
      <c r="F990" t="s">
        <v>16</v>
      </c>
      <c r="G990" t="s">
        <v>17</v>
      </c>
      <c r="H990">
        <v>2000</v>
      </c>
      <c r="I990" s="2">
        <v>6777133.9500000002</v>
      </c>
      <c r="J990" s="2">
        <v>0</v>
      </c>
      <c r="K990" s="2">
        <v>6777133.9500000002</v>
      </c>
      <c r="L990" t="s">
        <v>18</v>
      </c>
      <c r="M990" s="3" t="b">
        <f>trust_funds5[[#This Row],[Contributions Outstanding (USD)]]=0</f>
        <v>1</v>
      </c>
      <c r="N990" s="3" t="str">
        <f t="shared" si="75"/>
        <v>Outstanding</v>
      </c>
      <c r="O990" s="3" t="str">
        <f t="shared" si="76"/>
        <v>High Contribution &amp; Recent</v>
      </c>
      <c r="P990" s="3" t="str">
        <f t="shared" si="77"/>
        <v>Other</v>
      </c>
      <c r="Q990" s="3" t="str">
        <f t="shared" si="78"/>
        <v>Other</v>
      </c>
      <c r="R990" s="3" t="str">
        <f t="shared" si="79"/>
        <v>Not LCLS</v>
      </c>
      <c r="S990" s="3" t="str" cm="1">
        <f t="array" ref="S990">_xlfn.IFS(G990 &gt; 5000000, "Very High", G990 &gt; 1000000, "High", G990 &gt; 500000, "Medium", TRUE, "Low")</f>
        <v>Very High</v>
      </c>
      <c r="T990" s="3" t="str" cm="1">
        <f t="array" ref="T990">_xlfn.IFS(B990 &gt;= 2005, "Post-2005", B990 &gt;= 2000, "2000-2004", TRUE, "Pre-2000")</f>
        <v>Post-2005</v>
      </c>
    </row>
    <row r="991" spans="1:20" x14ac:dyDescent="0.85">
      <c r="A991" s="1">
        <v>41164</v>
      </c>
      <c r="B991" t="s">
        <v>12</v>
      </c>
      <c r="C991" t="s">
        <v>1934</v>
      </c>
      <c r="D991" t="s">
        <v>1933</v>
      </c>
      <c r="E991" t="s">
        <v>1333</v>
      </c>
      <c r="F991" t="s">
        <v>1334</v>
      </c>
      <c r="G991" t="s">
        <v>1335</v>
      </c>
      <c r="H991">
        <v>2000</v>
      </c>
      <c r="I991" s="2">
        <v>1027176.02</v>
      </c>
      <c r="J991" s="2">
        <v>0</v>
      </c>
      <c r="K991" s="2">
        <v>1027176.02</v>
      </c>
      <c r="L991" t="s">
        <v>18</v>
      </c>
      <c r="M991" s="3" t="b">
        <f>trust_funds5[[#This Row],[Contributions Outstanding (USD)]]=0</f>
        <v>1</v>
      </c>
      <c r="N991" s="3" t="str">
        <f t="shared" si="75"/>
        <v>Outstanding</v>
      </c>
      <c r="O991" s="3" t="str">
        <f t="shared" si="76"/>
        <v>High Contribution &amp; Recent</v>
      </c>
      <c r="P991" s="3" t="str">
        <f t="shared" si="77"/>
        <v>Other</v>
      </c>
      <c r="Q991" s="3" t="str">
        <f t="shared" si="78"/>
        <v>Other</v>
      </c>
      <c r="R991" s="3" t="str">
        <f t="shared" si="79"/>
        <v>Not LCLS</v>
      </c>
      <c r="S991" s="3" t="str" cm="1">
        <f t="array" ref="S991">_xlfn.IFS(G991 &gt; 5000000, "Very High", G991 &gt; 1000000, "High", G991 &gt; 500000, "Medium", TRUE, "Low")</f>
        <v>Very High</v>
      </c>
      <c r="T991" s="3" t="str" cm="1">
        <f t="array" ref="T991">_xlfn.IFS(B991 &gt;= 2005, "Post-2005", B991 &gt;= 2000, "2000-2004", TRUE, "Pre-2000")</f>
        <v>Post-2005</v>
      </c>
    </row>
    <row r="992" spans="1:20" x14ac:dyDescent="0.85">
      <c r="A992" s="1">
        <v>41164</v>
      </c>
      <c r="B992" t="s">
        <v>12</v>
      </c>
      <c r="C992" t="s">
        <v>1935</v>
      </c>
      <c r="D992" t="s">
        <v>1933</v>
      </c>
      <c r="E992" t="s">
        <v>21</v>
      </c>
      <c r="F992" t="s">
        <v>22</v>
      </c>
      <c r="G992" t="s">
        <v>23</v>
      </c>
      <c r="H992">
        <v>2000</v>
      </c>
      <c r="I992" s="2">
        <v>7103954.5300000003</v>
      </c>
      <c r="J992" s="2">
        <v>0</v>
      </c>
      <c r="K992" s="2">
        <v>7103954.5300000003</v>
      </c>
      <c r="L992" t="s">
        <v>18</v>
      </c>
      <c r="M992" s="3" t="b">
        <f>trust_funds5[[#This Row],[Contributions Outstanding (USD)]]=0</f>
        <v>1</v>
      </c>
      <c r="N992" s="3" t="str">
        <f t="shared" si="75"/>
        <v>Outstanding</v>
      </c>
      <c r="O992" s="3" t="str">
        <f t="shared" si="76"/>
        <v>High Contribution &amp; Recent</v>
      </c>
      <c r="P992" s="3" t="str">
        <f t="shared" si="77"/>
        <v>Other</v>
      </c>
      <c r="Q992" s="3" t="str">
        <f t="shared" si="78"/>
        <v>Other</v>
      </c>
      <c r="R992" s="3" t="str">
        <f t="shared" si="79"/>
        <v>Not LCLS</v>
      </c>
      <c r="S992" s="3" t="str" cm="1">
        <f t="array" ref="S992">_xlfn.IFS(G992 &gt; 5000000, "Very High", G992 &gt; 1000000, "High", G992 &gt; 500000, "Medium", TRUE, "Low")</f>
        <v>Very High</v>
      </c>
      <c r="T992" s="3" t="str" cm="1">
        <f t="array" ref="T992">_xlfn.IFS(B992 &gt;= 2005, "Post-2005", B992 &gt;= 2000, "2000-2004", TRUE, "Pre-2000")</f>
        <v>Post-2005</v>
      </c>
    </row>
    <row r="993" spans="1:20" x14ac:dyDescent="0.85">
      <c r="A993" s="1">
        <v>41164</v>
      </c>
      <c r="B993" t="s">
        <v>12</v>
      </c>
      <c r="C993" t="s">
        <v>1936</v>
      </c>
      <c r="D993" t="s">
        <v>1937</v>
      </c>
      <c r="E993" t="s">
        <v>204</v>
      </c>
      <c r="F993" t="s">
        <v>205</v>
      </c>
      <c r="G993" t="s">
        <v>206</v>
      </c>
      <c r="H993">
        <v>2000</v>
      </c>
      <c r="I993" s="2">
        <v>2675000</v>
      </c>
      <c r="J993" s="2">
        <v>0</v>
      </c>
      <c r="K993" s="2">
        <v>2675000</v>
      </c>
      <c r="L993" t="s">
        <v>18</v>
      </c>
      <c r="M993" s="3" t="b">
        <f>trust_funds5[[#This Row],[Contributions Outstanding (USD)]]=0</f>
        <v>1</v>
      </c>
      <c r="N993" s="3" t="str">
        <f t="shared" si="75"/>
        <v>Outstanding</v>
      </c>
      <c r="O993" s="3" t="str">
        <f t="shared" si="76"/>
        <v>High Contribution &amp; Recent</v>
      </c>
      <c r="P993" s="3" t="str">
        <f t="shared" si="77"/>
        <v>Other</v>
      </c>
      <c r="Q993" s="3" t="str">
        <f t="shared" si="78"/>
        <v>Other</v>
      </c>
      <c r="R993" s="3" t="str">
        <f t="shared" si="79"/>
        <v>Not LCLS</v>
      </c>
      <c r="S993" s="3" t="str" cm="1">
        <f t="array" ref="S993">_xlfn.IFS(G993 &gt; 5000000, "Very High", G993 &gt; 1000000, "High", G993 &gt; 500000, "Medium", TRUE, "Low")</f>
        <v>Very High</v>
      </c>
      <c r="T993" s="3" t="str" cm="1">
        <f t="array" ref="T993">_xlfn.IFS(B993 &gt;= 2005, "Post-2005", B993 &gt;= 2000, "2000-2004", TRUE, "Pre-2000")</f>
        <v>Post-2005</v>
      </c>
    </row>
    <row r="994" spans="1:20" x14ac:dyDescent="0.85">
      <c r="A994" s="1">
        <v>41164</v>
      </c>
      <c r="B994" t="s">
        <v>82</v>
      </c>
      <c r="C994" t="s">
        <v>1938</v>
      </c>
      <c r="D994" t="s">
        <v>1939</v>
      </c>
      <c r="E994" t="s">
        <v>85</v>
      </c>
      <c r="F994" t="s">
        <v>86</v>
      </c>
      <c r="G994" t="s">
        <v>87</v>
      </c>
      <c r="H994">
        <v>2000</v>
      </c>
      <c r="I994" s="2">
        <v>258976.11</v>
      </c>
      <c r="J994" s="2">
        <v>0</v>
      </c>
      <c r="K994" s="2">
        <v>258976.11</v>
      </c>
      <c r="L994" t="s">
        <v>18</v>
      </c>
      <c r="M994" s="3" t="b">
        <f>trust_funds5[[#This Row],[Contributions Outstanding (USD)]]=0</f>
        <v>1</v>
      </c>
      <c r="N994" s="3" t="str">
        <f t="shared" si="75"/>
        <v>Outstanding</v>
      </c>
      <c r="O994" s="3" t="str">
        <f t="shared" si="76"/>
        <v>High Contribution &amp; Recent</v>
      </c>
      <c r="P994" s="3" t="str">
        <f t="shared" si="77"/>
        <v>Other</v>
      </c>
      <c r="Q994" s="3" t="str">
        <f t="shared" si="78"/>
        <v>Other</v>
      </c>
      <c r="R994" s="3" t="str">
        <f t="shared" si="79"/>
        <v>Not LCLS</v>
      </c>
      <c r="S994" s="3" t="str" cm="1">
        <f t="array" ref="S994">_xlfn.IFS(G994 &gt; 5000000, "Very High", G994 &gt; 1000000, "High", G994 &gt; 500000, "Medium", TRUE, "Low")</f>
        <v>Very High</v>
      </c>
      <c r="T994" s="3" t="str" cm="1">
        <f t="array" ref="T994">_xlfn.IFS(B994 &gt;= 2005, "Post-2005", B994 &gt;= 2000, "2000-2004", TRUE, "Pre-2000")</f>
        <v>Post-2005</v>
      </c>
    </row>
    <row r="995" spans="1:20" x14ac:dyDescent="0.85">
      <c r="A995" s="1">
        <v>41164</v>
      </c>
      <c r="B995" t="s">
        <v>12</v>
      </c>
      <c r="C995" t="s">
        <v>1940</v>
      </c>
      <c r="D995" t="s">
        <v>1941</v>
      </c>
      <c r="E995" t="s">
        <v>49</v>
      </c>
      <c r="F995" t="s">
        <v>50</v>
      </c>
      <c r="G995" t="s">
        <v>1942</v>
      </c>
      <c r="H995">
        <v>2000</v>
      </c>
      <c r="I995" s="2">
        <v>500000</v>
      </c>
      <c r="J995" s="2">
        <v>0</v>
      </c>
      <c r="K995" s="2">
        <v>500000</v>
      </c>
      <c r="L995" t="s">
        <v>18</v>
      </c>
      <c r="M995" s="3" t="b">
        <f>trust_funds5[[#This Row],[Contributions Outstanding (USD)]]=0</f>
        <v>1</v>
      </c>
      <c r="N995" s="3" t="str">
        <f t="shared" si="75"/>
        <v>Outstanding</v>
      </c>
      <c r="O995" s="3" t="str">
        <f t="shared" si="76"/>
        <v>High Contribution &amp; Recent</v>
      </c>
      <c r="P995" s="3" t="str">
        <f t="shared" si="77"/>
        <v>Other</v>
      </c>
      <c r="Q995" s="3" t="str">
        <f t="shared" si="78"/>
        <v>Other</v>
      </c>
      <c r="R995" s="3" t="str">
        <f t="shared" si="79"/>
        <v>Not LCLS</v>
      </c>
      <c r="S995" s="3" t="str" cm="1">
        <f t="array" ref="S995">_xlfn.IFS(G995 &gt; 5000000, "Very High", G995 &gt; 1000000, "High", G995 &gt; 500000, "Medium", TRUE, "Low")</f>
        <v>Very High</v>
      </c>
      <c r="T995" s="3" t="str" cm="1">
        <f t="array" ref="T995">_xlfn.IFS(B995 &gt;= 2005, "Post-2005", B995 &gt;= 2000, "2000-2004", TRUE, "Pre-2000")</f>
        <v>Post-2005</v>
      </c>
    </row>
    <row r="996" spans="1:20" x14ac:dyDescent="0.85">
      <c r="A996" s="1">
        <v>41164</v>
      </c>
      <c r="B996" t="s">
        <v>12</v>
      </c>
      <c r="C996" t="s">
        <v>1943</v>
      </c>
      <c r="D996" t="s">
        <v>1944</v>
      </c>
      <c r="E996" t="s">
        <v>119</v>
      </c>
      <c r="F996" t="s">
        <v>120</v>
      </c>
      <c r="G996" t="s">
        <v>121</v>
      </c>
      <c r="H996">
        <v>2000</v>
      </c>
      <c r="I996" s="2">
        <v>1645255.31</v>
      </c>
      <c r="J996" s="2">
        <v>0</v>
      </c>
      <c r="K996" s="2">
        <v>1645255.31</v>
      </c>
      <c r="L996" t="s">
        <v>18</v>
      </c>
      <c r="M996" s="3" t="b">
        <f>trust_funds5[[#This Row],[Contributions Outstanding (USD)]]=0</f>
        <v>1</v>
      </c>
      <c r="N996" s="3" t="str">
        <f t="shared" si="75"/>
        <v>Outstanding</v>
      </c>
      <c r="O996" s="3" t="str">
        <f t="shared" si="76"/>
        <v>High Contribution &amp; Recent</v>
      </c>
      <c r="P996" s="3" t="str">
        <f t="shared" si="77"/>
        <v>Other</v>
      </c>
      <c r="Q996" s="3" t="str">
        <f t="shared" si="78"/>
        <v>Other</v>
      </c>
      <c r="R996" s="3" t="str">
        <f t="shared" si="79"/>
        <v>Not LCLS</v>
      </c>
      <c r="S996" s="3" t="str" cm="1">
        <f t="array" ref="S996">_xlfn.IFS(G996 &gt; 5000000, "Very High", G996 &gt; 1000000, "High", G996 &gt; 500000, "Medium", TRUE, "Low")</f>
        <v>Very High</v>
      </c>
      <c r="T996" s="3" t="str" cm="1">
        <f t="array" ref="T996">_xlfn.IFS(B996 &gt;= 2005, "Post-2005", B996 &gt;= 2000, "2000-2004", TRUE, "Pre-2000")</f>
        <v>Post-2005</v>
      </c>
    </row>
    <row r="997" spans="1:20" x14ac:dyDescent="0.85">
      <c r="A997" s="1">
        <v>41164</v>
      </c>
      <c r="B997" t="s">
        <v>12</v>
      </c>
      <c r="C997" t="s">
        <v>1945</v>
      </c>
      <c r="D997" t="s">
        <v>1946</v>
      </c>
      <c r="E997" t="s">
        <v>119</v>
      </c>
      <c r="F997" t="s">
        <v>120</v>
      </c>
      <c r="G997" t="s">
        <v>121</v>
      </c>
      <c r="H997">
        <v>2000</v>
      </c>
      <c r="I997" s="2">
        <v>7051094.1600000001</v>
      </c>
      <c r="J997" s="2">
        <v>0</v>
      </c>
      <c r="K997" s="2">
        <v>7051094.1600000001</v>
      </c>
      <c r="L997" t="s">
        <v>18</v>
      </c>
      <c r="M997" s="3" t="b">
        <f>trust_funds5[[#This Row],[Contributions Outstanding (USD)]]=0</f>
        <v>1</v>
      </c>
      <c r="N997" s="3" t="str">
        <f t="shared" si="75"/>
        <v>Outstanding</v>
      </c>
      <c r="O997" s="3" t="str">
        <f t="shared" si="76"/>
        <v>High Contribution &amp; Recent</v>
      </c>
      <c r="P997" s="3" t="str">
        <f t="shared" si="77"/>
        <v>Other</v>
      </c>
      <c r="Q997" s="3" t="str">
        <f t="shared" si="78"/>
        <v>Other</v>
      </c>
      <c r="R997" s="3" t="str">
        <f t="shared" si="79"/>
        <v>Not LCLS</v>
      </c>
      <c r="S997" s="3" t="str" cm="1">
        <f t="array" ref="S997">_xlfn.IFS(G997 &gt; 5000000, "Very High", G997 &gt; 1000000, "High", G997 &gt; 500000, "Medium", TRUE, "Low")</f>
        <v>Very High</v>
      </c>
      <c r="T997" s="3" t="str" cm="1">
        <f t="array" ref="T997">_xlfn.IFS(B997 &gt;= 2005, "Post-2005", B997 &gt;= 2000, "2000-2004", TRUE, "Pre-2000")</f>
        <v>Post-2005</v>
      </c>
    </row>
    <row r="998" spans="1:20" x14ac:dyDescent="0.85">
      <c r="A998" s="1">
        <v>41164</v>
      </c>
      <c r="B998" t="s">
        <v>12</v>
      </c>
      <c r="C998" t="s">
        <v>1947</v>
      </c>
      <c r="D998" t="s">
        <v>1948</v>
      </c>
      <c r="E998" t="s">
        <v>264</v>
      </c>
      <c r="F998" t="s">
        <v>265</v>
      </c>
      <c r="G998" t="s">
        <v>1613</v>
      </c>
      <c r="H998">
        <v>2000</v>
      </c>
      <c r="I998" s="2">
        <v>14830186.949999999</v>
      </c>
      <c r="J998" s="2">
        <v>0</v>
      </c>
      <c r="K998" s="2">
        <v>14830186.949999999</v>
      </c>
      <c r="L998" t="s">
        <v>18</v>
      </c>
      <c r="M998" s="3" t="b">
        <f>trust_funds5[[#This Row],[Contributions Outstanding (USD)]]=0</f>
        <v>1</v>
      </c>
      <c r="N998" s="3" t="str">
        <f t="shared" si="75"/>
        <v>Outstanding</v>
      </c>
      <c r="O998" s="3" t="str">
        <f t="shared" si="76"/>
        <v>High Contribution &amp; Recent</v>
      </c>
      <c r="P998" s="3" t="str">
        <f t="shared" si="77"/>
        <v>Other</v>
      </c>
      <c r="Q998" s="3" t="str">
        <f t="shared" si="78"/>
        <v>Other</v>
      </c>
      <c r="R998" s="3" t="str">
        <f t="shared" si="79"/>
        <v>Not LCLS</v>
      </c>
      <c r="S998" s="3" t="str" cm="1">
        <f t="array" ref="S998">_xlfn.IFS(G998 &gt; 5000000, "Very High", G998 &gt; 1000000, "High", G998 &gt; 500000, "Medium", TRUE, "Low")</f>
        <v>Very High</v>
      </c>
      <c r="T998" s="3" t="str" cm="1">
        <f t="array" ref="T998">_xlfn.IFS(B998 &gt;= 2005, "Post-2005", B998 &gt;= 2000, "2000-2004", TRUE, "Pre-2000")</f>
        <v>Post-2005</v>
      </c>
    </row>
    <row r="999" spans="1:20" x14ac:dyDescent="0.85">
      <c r="A999" s="1">
        <v>41164</v>
      </c>
      <c r="B999" t="s">
        <v>12</v>
      </c>
      <c r="C999" t="s">
        <v>1949</v>
      </c>
      <c r="D999" t="s">
        <v>1950</v>
      </c>
      <c r="E999" t="s">
        <v>42</v>
      </c>
      <c r="F999" t="s">
        <v>43</v>
      </c>
      <c r="G999" t="s">
        <v>44</v>
      </c>
      <c r="H999">
        <v>2000</v>
      </c>
      <c r="I999" s="2">
        <v>765257.32</v>
      </c>
      <c r="J999" s="2">
        <v>0</v>
      </c>
      <c r="K999" s="2">
        <v>765257.32</v>
      </c>
      <c r="L999" t="s">
        <v>18</v>
      </c>
      <c r="M999" s="3" t="b">
        <f>trust_funds5[[#This Row],[Contributions Outstanding (USD)]]=0</f>
        <v>1</v>
      </c>
      <c r="N999" s="3" t="str">
        <f t="shared" si="75"/>
        <v>Outstanding</v>
      </c>
      <c r="O999" s="3" t="str">
        <f t="shared" si="76"/>
        <v>High Contribution &amp; Recent</v>
      </c>
      <c r="P999" s="3" t="str">
        <f t="shared" si="77"/>
        <v>Other</v>
      </c>
      <c r="Q999" s="3" t="str">
        <f t="shared" si="78"/>
        <v>Other</v>
      </c>
      <c r="R999" s="3" t="str">
        <f t="shared" si="79"/>
        <v>Not LCLS</v>
      </c>
      <c r="S999" s="3" t="str" cm="1">
        <f t="array" ref="S999">_xlfn.IFS(G999 &gt; 5000000, "Very High", G999 &gt; 1000000, "High", G999 &gt; 500000, "Medium", TRUE, "Low")</f>
        <v>Very High</v>
      </c>
      <c r="T999" s="3" t="str" cm="1">
        <f t="array" ref="T999">_xlfn.IFS(B999 &gt;= 2005, "Post-2005", B999 &gt;= 2000, "2000-2004", TRUE, "Pre-2000")</f>
        <v>Post-2005</v>
      </c>
    </row>
    <row r="1000" spans="1:20" x14ac:dyDescent="0.85">
      <c r="A1000" s="1">
        <v>41164</v>
      </c>
      <c r="B1000" t="s">
        <v>545</v>
      </c>
      <c r="C1000" t="s">
        <v>1951</v>
      </c>
      <c r="D1000" t="s">
        <v>1952</v>
      </c>
      <c r="E1000" t="s">
        <v>235</v>
      </c>
      <c r="F1000" t="s">
        <v>236</v>
      </c>
      <c r="G1000" t="s">
        <v>237</v>
      </c>
      <c r="H1000">
        <v>2000</v>
      </c>
      <c r="I1000" s="2">
        <v>111075</v>
      </c>
      <c r="J1000" s="2">
        <v>0</v>
      </c>
      <c r="K1000" s="2">
        <v>111075</v>
      </c>
      <c r="L1000" t="s">
        <v>116</v>
      </c>
      <c r="M1000" s="3" t="b">
        <f>trust_funds5[[#This Row],[Contributions Outstanding (USD)]]=0</f>
        <v>1</v>
      </c>
      <c r="N1000" s="3" t="str">
        <f t="shared" si="75"/>
        <v>Outstanding</v>
      </c>
      <c r="O1000" s="3" t="str">
        <f t="shared" si="76"/>
        <v>High Contribution &amp; Recent</v>
      </c>
      <c r="P1000" s="3" t="str">
        <f t="shared" si="77"/>
        <v>Other</v>
      </c>
      <c r="Q1000" s="3" t="str">
        <f t="shared" si="78"/>
        <v>Other</v>
      </c>
      <c r="R1000" s="3" t="str">
        <f t="shared" si="79"/>
        <v>Not LCLS</v>
      </c>
      <c r="S1000" s="3" t="str" cm="1">
        <f t="array" ref="S1000">_xlfn.IFS(G1000 &gt; 5000000, "Very High", G1000 &gt; 1000000, "High", G1000 &gt; 500000, "Medium", TRUE, "Low")</f>
        <v>Very High</v>
      </c>
      <c r="T1000" s="3" t="str" cm="1">
        <f t="array" ref="T1000">_xlfn.IFS(B1000 &gt;= 2005, "Post-2005", B1000 &gt;= 2000, "2000-2004", TRUE, "Pre-2000")</f>
        <v>Post-2005</v>
      </c>
    </row>
    <row r="1001" spans="1:20" x14ac:dyDescent="0.85">
      <c r="A1001" s="1">
        <v>41164</v>
      </c>
      <c r="B1001" t="s">
        <v>12</v>
      </c>
      <c r="C1001" t="s">
        <v>1953</v>
      </c>
      <c r="D1001" t="s">
        <v>1954</v>
      </c>
      <c r="E1001" t="s">
        <v>119</v>
      </c>
      <c r="F1001" t="s">
        <v>120</v>
      </c>
      <c r="G1001" t="s">
        <v>842</v>
      </c>
      <c r="H1001">
        <v>2000</v>
      </c>
      <c r="I1001" s="2">
        <v>2350364.7200000002</v>
      </c>
      <c r="J1001" s="2">
        <v>0</v>
      </c>
      <c r="K1001" s="2">
        <v>2350364.7200000002</v>
      </c>
      <c r="L1001" t="s">
        <v>18</v>
      </c>
      <c r="M1001" s="3" t="b">
        <f>trust_funds5[[#This Row],[Contributions Outstanding (USD)]]=0</f>
        <v>1</v>
      </c>
      <c r="N1001" s="3" t="str">
        <f t="shared" si="75"/>
        <v>Outstanding</v>
      </c>
      <c r="O1001" s="3" t="str">
        <f t="shared" si="76"/>
        <v>High Contribution &amp; Recent</v>
      </c>
      <c r="P1001" s="3" t="str">
        <f t="shared" si="77"/>
        <v>Other</v>
      </c>
      <c r="Q1001" s="3" t="str">
        <f t="shared" si="78"/>
        <v>Other</v>
      </c>
      <c r="R1001" s="3" t="str">
        <f t="shared" si="79"/>
        <v>Not LCLS</v>
      </c>
      <c r="S1001" s="3" t="str" cm="1">
        <f t="array" ref="S1001">_xlfn.IFS(G1001 &gt; 5000000, "Very High", G1001 &gt; 1000000, "High", G1001 &gt; 500000, "Medium", TRUE, "Low")</f>
        <v>Very High</v>
      </c>
      <c r="T1001" s="3" t="str" cm="1">
        <f t="array" ref="T1001">_xlfn.IFS(B1001 &gt;= 2005, "Post-2005", B1001 &gt;= 2000, "2000-2004", TRUE, "Pre-2000")</f>
        <v>Post-2005</v>
      </c>
    </row>
    <row r="1002" spans="1:20" x14ac:dyDescent="0.85">
      <c r="A1002" s="1">
        <v>41164</v>
      </c>
      <c r="B1002" t="s">
        <v>323</v>
      </c>
      <c r="C1002" t="s">
        <v>1955</v>
      </c>
      <c r="D1002" t="s">
        <v>1956</v>
      </c>
      <c r="E1002" t="s">
        <v>1957</v>
      </c>
      <c r="F1002" t="s">
        <v>1958</v>
      </c>
      <c r="G1002" t="s">
        <v>1959</v>
      </c>
      <c r="H1002">
        <v>2000</v>
      </c>
      <c r="I1002" s="2">
        <v>3800000</v>
      </c>
      <c r="J1002" s="2">
        <v>0</v>
      </c>
      <c r="K1002" s="2">
        <v>3800000</v>
      </c>
      <c r="L1002" t="s">
        <v>18</v>
      </c>
      <c r="M1002" s="3" t="b">
        <f>trust_funds5[[#This Row],[Contributions Outstanding (USD)]]=0</f>
        <v>1</v>
      </c>
      <c r="N1002" s="3" t="str">
        <f t="shared" si="75"/>
        <v>Outstanding</v>
      </c>
      <c r="O1002" s="3" t="str">
        <f t="shared" si="76"/>
        <v>High Contribution &amp; Recent</v>
      </c>
      <c r="P1002" s="3" t="str">
        <f t="shared" si="77"/>
        <v>Other</v>
      </c>
      <c r="Q1002" s="3" t="str">
        <f t="shared" si="78"/>
        <v>Other</v>
      </c>
      <c r="R1002" s="3" t="str">
        <f t="shared" si="79"/>
        <v>Not LCLS</v>
      </c>
      <c r="S1002" s="3" t="str" cm="1">
        <f t="array" ref="S1002">_xlfn.IFS(G1002 &gt; 5000000, "Very High", G1002 &gt; 1000000, "High", G1002 &gt; 500000, "Medium", TRUE, "Low")</f>
        <v>Very High</v>
      </c>
      <c r="T1002" s="3" t="str" cm="1">
        <f t="array" ref="T1002">_xlfn.IFS(B1002 &gt;= 2005, "Post-2005", B1002 &gt;= 2000, "2000-2004", TRUE, "Pre-2000")</f>
        <v>Post-2005</v>
      </c>
    </row>
    <row r="1003" spans="1:20" x14ac:dyDescent="0.85">
      <c r="A1003" s="1">
        <v>41164</v>
      </c>
      <c r="B1003" t="s">
        <v>12</v>
      </c>
      <c r="C1003" t="s">
        <v>1960</v>
      </c>
      <c r="D1003" t="s">
        <v>1961</v>
      </c>
      <c r="E1003" t="s">
        <v>119</v>
      </c>
      <c r="F1003" t="s">
        <v>120</v>
      </c>
      <c r="G1003" t="s">
        <v>121</v>
      </c>
      <c r="H1003">
        <v>2000</v>
      </c>
      <c r="I1003" s="2">
        <v>1612122.41</v>
      </c>
      <c r="J1003" s="2">
        <v>0</v>
      </c>
      <c r="K1003" s="2">
        <v>1612122.41</v>
      </c>
      <c r="L1003" t="s">
        <v>18</v>
      </c>
      <c r="M1003" s="3" t="b">
        <f>trust_funds5[[#This Row],[Contributions Outstanding (USD)]]=0</f>
        <v>1</v>
      </c>
      <c r="N1003" s="3" t="str">
        <f t="shared" si="75"/>
        <v>Outstanding</v>
      </c>
      <c r="O1003" s="3" t="str">
        <f t="shared" si="76"/>
        <v>High Contribution &amp; Recent</v>
      </c>
      <c r="P1003" s="3" t="str">
        <f t="shared" si="77"/>
        <v>Other</v>
      </c>
      <c r="Q1003" s="3" t="str">
        <f t="shared" si="78"/>
        <v>Other</v>
      </c>
      <c r="R1003" s="3" t="str">
        <f t="shared" si="79"/>
        <v>Not LCLS</v>
      </c>
      <c r="S1003" s="3" t="str" cm="1">
        <f t="array" ref="S1003">_xlfn.IFS(G1003 &gt; 5000000, "Very High", G1003 &gt; 1000000, "High", G1003 &gt; 500000, "Medium", TRUE, "Low")</f>
        <v>Very High</v>
      </c>
      <c r="T1003" s="3" t="str" cm="1">
        <f t="array" ref="T1003">_xlfn.IFS(B1003 &gt;= 2005, "Post-2005", B1003 &gt;= 2000, "2000-2004", TRUE, "Pre-2000")</f>
        <v>Post-2005</v>
      </c>
    </row>
    <row r="1004" spans="1:20" x14ac:dyDescent="0.85">
      <c r="A1004" s="1">
        <v>41164</v>
      </c>
      <c r="B1004" t="s">
        <v>12</v>
      </c>
      <c r="C1004" t="s">
        <v>1962</v>
      </c>
      <c r="D1004" t="s">
        <v>1963</v>
      </c>
      <c r="E1004" t="s">
        <v>119</v>
      </c>
      <c r="F1004" t="s">
        <v>120</v>
      </c>
      <c r="G1004" t="s">
        <v>121</v>
      </c>
      <c r="H1004">
        <v>2000</v>
      </c>
      <c r="I1004" s="2">
        <v>1370054.19</v>
      </c>
      <c r="J1004" s="2">
        <v>0</v>
      </c>
      <c r="K1004" s="2">
        <v>1370054.19</v>
      </c>
      <c r="L1004" t="s">
        <v>18</v>
      </c>
      <c r="M1004" s="3" t="b">
        <f>trust_funds5[[#This Row],[Contributions Outstanding (USD)]]=0</f>
        <v>1</v>
      </c>
      <c r="N1004" s="3" t="str">
        <f t="shared" si="75"/>
        <v>Outstanding</v>
      </c>
      <c r="O1004" s="3" t="str">
        <f t="shared" si="76"/>
        <v>High Contribution &amp; Recent</v>
      </c>
      <c r="P1004" s="3" t="str">
        <f t="shared" si="77"/>
        <v>Other</v>
      </c>
      <c r="Q1004" s="3" t="str">
        <f t="shared" si="78"/>
        <v>Other</v>
      </c>
      <c r="R1004" s="3" t="str">
        <f t="shared" si="79"/>
        <v>Not LCLS</v>
      </c>
      <c r="S1004" s="3" t="str" cm="1">
        <f t="array" ref="S1004">_xlfn.IFS(G1004 &gt; 5000000, "Very High", G1004 &gt; 1000000, "High", G1004 &gt; 500000, "Medium", TRUE, "Low")</f>
        <v>Very High</v>
      </c>
      <c r="T1004" s="3" t="str" cm="1">
        <f t="array" ref="T1004">_xlfn.IFS(B1004 &gt;= 2005, "Post-2005", B1004 &gt;= 2000, "2000-2004", TRUE, "Pre-2000")</f>
        <v>Post-2005</v>
      </c>
    </row>
    <row r="1005" spans="1:20" x14ac:dyDescent="0.85">
      <c r="A1005" s="1">
        <v>41164</v>
      </c>
      <c r="B1005" t="s">
        <v>90</v>
      </c>
      <c r="C1005" t="s">
        <v>1964</v>
      </c>
      <c r="D1005" t="s">
        <v>1965</v>
      </c>
      <c r="E1005" t="s">
        <v>119</v>
      </c>
      <c r="F1005" t="s">
        <v>120</v>
      </c>
      <c r="G1005" t="s">
        <v>121</v>
      </c>
      <c r="H1005">
        <v>2000</v>
      </c>
      <c r="I1005" s="2">
        <v>549778.28</v>
      </c>
      <c r="J1005" s="2">
        <v>0</v>
      </c>
      <c r="K1005" s="2">
        <v>549778.28</v>
      </c>
      <c r="L1005" t="s">
        <v>18</v>
      </c>
      <c r="M1005" s="3" t="b">
        <f>trust_funds5[[#This Row],[Contributions Outstanding (USD)]]=0</f>
        <v>1</v>
      </c>
      <c r="N1005" s="3" t="str">
        <f t="shared" si="75"/>
        <v>Outstanding</v>
      </c>
      <c r="O1005" s="3" t="str">
        <f t="shared" si="76"/>
        <v>High Contribution &amp; Recent</v>
      </c>
      <c r="P1005" s="3" t="str">
        <f t="shared" si="77"/>
        <v>Other</v>
      </c>
      <c r="Q1005" s="3" t="str">
        <f t="shared" si="78"/>
        <v>Other</v>
      </c>
      <c r="R1005" s="3" t="str">
        <f t="shared" si="79"/>
        <v>Not LCLS</v>
      </c>
      <c r="S1005" s="3" t="str" cm="1">
        <f t="array" ref="S1005">_xlfn.IFS(G1005 &gt; 5000000, "Very High", G1005 &gt; 1000000, "High", G1005 &gt; 500000, "Medium", TRUE, "Low")</f>
        <v>Very High</v>
      </c>
      <c r="T1005" s="3" t="str" cm="1">
        <f t="array" ref="T1005">_xlfn.IFS(B1005 &gt;= 2005, "Post-2005", B1005 &gt;= 2000, "2000-2004", TRUE, "Pre-2000")</f>
        <v>Post-2005</v>
      </c>
    </row>
    <row r="1006" spans="1:20" x14ac:dyDescent="0.85">
      <c r="A1006" s="1">
        <v>41164</v>
      </c>
      <c r="B1006" t="s">
        <v>12</v>
      </c>
      <c r="C1006" t="s">
        <v>1966</v>
      </c>
      <c r="D1006" t="s">
        <v>1967</v>
      </c>
      <c r="E1006" t="s">
        <v>15</v>
      </c>
      <c r="F1006" t="s">
        <v>16</v>
      </c>
      <c r="G1006" t="s">
        <v>17</v>
      </c>
      <c r="H1006">
        <v>2000</v>
      </c>
      <c r="I1006" s="2">
        <v>3240622.14</v>
      </c>
      <c r="J1006" s="2">
        <v>0</v>
      </c>
      <c r="K1006" s="2">
        <v>3240622.14</v>
      </c>
      <c r="L1006" t="s">
        <v>18</v>
      </c>
      <c r="M1006" s="3" t="b">
        <f>trust_funds5[[#This Row],[Contributions Outstanding (USD)]]=0</f>
        <v>1</v>
      </c>
      <c r="N1006" s="3" t="str">
        <f t="shared" si="75"/>
        <v>Outstanding</v>
      </c>
      <c r="O1006" s="3" t="str">
        <f t="shared" si="76"/>
        <v>High Contribution &amp; Recent</v>
      </c>
      <c r="P1006" s="3" t="str">
        <f t="shared" si="77"/>
        <v>Other</v>
      </c>
      <c r="Q1006" s="3" t="str">
        <f t="shared" si="78"/>
        <v>Other</v>
      </c>
      <c r="R1006" s="3" t="str">
        <f t="shared" si="79"/>
        <v>Not LCLS</v>
      </c>
      <c r="S1006" s="3" t="str" cm="1">
        <f t="array" ref="S1006">_xlfn.IFS(G1006 &gt; 5000000, "Very High", G1006 &gt; 1000000, "High", G1006 &gt; 500000, "Medium", TRUE, "Low")</f>
        <v>Very High</v>
      </c>
      <c r="T1006" s="3" t="str" cm="1">
        <f t="array" ref="T1006">_xlfn.IFS(B1006 &gt;= 2005, "Post-2005", B1006 &gt;= 2000, "2000-2004", TRUE, "Pre-2000")</f>
        <v>Post-2005</v>
      </c>
    </row>
    <row r="1007" spans="1:20" x14ac:dyDescent="0.85">
      <c r="A1007" s="1">
        <v>41164</v>
      </c>
      <c r="B1007" t="s">
        <v>12</v>
      </c>
      <c r="C1007" t="s">
        <v>1968</v>
      </c>
      <c r="D1007" t="s">
        <v>1969</v>
      </c>
      <c r="E1007" t="s">
        <v>293</v>
      </c>
      <c r="F1007" t="s">
        <v>294</v>
      </c>
      <c r="G1007" t="s">
        <v>626</v>
      </c>
      <c r="H1007">
        <v>2000</v>
      </c>
      <c r="I1007" s="2">
        <v>60859.65</v>
      </c>
      <c r="J1007" s="2">
        <v>0</v>
      </c>
      <c r="K1007" s="2">
        <v>60859.65</v>
      </c>
      <c r="L1007" t="s">
        <v>18</v>
      </c>
      <c r="M1007" s="3" t="b">
        <f>trust_funds5[[#This Row],[Contributions Outstanding (USD)]]=0</f>
        <v>1</v>
      </c>
      <c r="N1007" s="3" t="str">
        <f t="shared" si="75"/>
        <v>Outstanding</v>
      </c>
      <c r="O1007" s="3" t="str">
        <f t="shared" si="76"/>
        <v>High Contribution &amp; Recent</v>
      </c>
      <c r="P1007" s="3" t="str">
        <f t="shared" si="77"/>
        <v>Other</v>
      </c>
      <c r="Q1007" s="3" t="str">
        <f t="shared" si="78"/>
        <v>Other</v>
      </c>
      <c r="R1007" s="3" t="str">
        <f t="shared" si="79"/>
        <v>Not LCLS</v>
      </c>
      <c r="S1007" s="3" t="str" cm="1">
        <f t="array" ref="S1007">_xlfn.IFS(G1007 &gt; 5000000, "Very High", G1007 &gt; 1000000, "High", G1007 &gt; 500000, "Medium", TRUE, "Low")</f>
        <v>Very High</v>
      </c>
      <c r="T1007" s="3" t="str" cm="1">
        <f t="array" ref="T1007">_xlfn.IFS(B1007 &gt;= 2005, "Post-2005", B1007 &gt;= 2000, "2000-2004", TRUE, "Pre-2000")</f>
        <v>Post-2005</v>
      </c>
    </row>
    <row r="1008" spans="1:20" x14ac:dyDescent="0.85">
      <c r="A1008" s="1">
        <v>41164</v>
      </c>
      <c r="B1008" t="s">
        <v>12</v>
      </c>
      <c r="C1008" t="s">
        <v>1970</v>
      </c>
      <c r="D1008" t="s">
        <v>1971</v>
      </c>
      <c r="E1008" t="s">
        <v>56</v>
      </c>
      <c r="F1008" t="s">
        <v>57</v>
      </c>
      <c r="G1008" t="s">
        <v>58</v>
      </c>
      <c r="H1008">
        <v>2000</v>
      </c>
      <c r="I1008" s="2">
        <v>7118099.3799999999</v>
      </c>
      <c r="J1008" s="2">
        <v>0</v>
      </c>
      <c r="K1008" s="2">
        <v>7118099.3799999999</v>
      </c>
      <c r="L1008" t="s">
        <v>18</v>
      </c>
      <c r="M1008" s="3" t="b">
        <f>trust_funds5[[#This Row],[Contributions Outstanding (USD)]]=0</f>
        <v>1</v>
      </c>
      <c r="N1008" s="3" t="str">
        <f t="shared" si="75"/>
        <v>Outstanding</v>
      </c>
      <c r="O1008" s="3" t="str">
        <f t="shared" si="76"/>
        <v>High Contribution &amp; Recent</v>
      </c>
      <c r="P1008" s="3" t="str">
        <f t="shared" si="77"/>
        <v>Other</v>
      </c>
      <c r="Q1008" s="3" t="str">
        <f t="shared" si="78"/>
        <v>Other</v>
      </c>
      <c r="R1008" s="3" t="str">
        <f t="shared" si="79"/>
        <v>Not LCLS</v>
      </c>
      <c r="S1008" s="3" t="str" cm="1">
        <f t="array" ref="S1008">_xlfn.IFS(G1008 &gt; 5000000, "Very High", G1008 &gt; 1000000, "High", G1008 &gt; 500000, "Medium", TRUE, "Low")</f>
        <v>Very High</v>
      </c>
      <c r="T1008" s="3" t="str" cm="1">
        <f t="array" ref="T1008">_xlfn.IFS(B1008 &gt;= 2005, "Post-2005", B1008 &gt;= 2000, "2000-2004", TRUE, "Pre-2000")</f>
        <v>Post-2005</v>
      </c>
    </row>
    <row r="1009" spans="1:20" x14ac:dyDescent="0.85">
      <c r="A1009" s="1">
        <v>41164</v>
      </c>
      <c r="B1009" t="s">
        <v>59</v>
      </c>
      <c r="C1009" t="s">
        <v>1972</v>
      </c>
      <c r="D1009" t="s">
        <v>1973</v>
      </c>
      <c r="E1009" t="s">
        <v>49</v>
      </c>
      <c r="F1009" t="s">
        <v>50</v>
      </c>
      <c r="G1009" t="s">
        <v>451</v>
      </c>
      <c r="H1009">
        <v>2000</v>
      </c>
      <c r="I1009" s="2">
        <v>2707200</v>
      </c>
      <c r="J1009" s="2">
        <v>0</v>
      </c>
      <c r="K1009" s="2">
        <v>2707200</v>
      </c>
      <c r="L1009" t="s">
        <v>18</v>
      </c>
      <c r="M1009" s="3" t="b">
        <f>trust_funds5[[#This Row],[Contributions Outstanding (USD)]]=0</f>
        <v>1</v>
      </c>
      <c r="N1009" s="3" t="str">
        <f t="shared" si="75"/>
        <v>Outstanding</v>
      </c>
      <c r="O1009" s="3" t="str">
        <f t="shared" si="76"/>
        <v>High Contribution &amp; Recent</v>
      </c>
      <c r="P1009" s="3" t="str">
        <f t="shared" si="77"/>
        <v>Other</v>
      </c>
      <c r="Q1009" s="3" t="str">
        <f t="shared" si="78"/>
        <v>Other</v>
      </c>
      <c r="R1009" s="3" t="str">
        <f t="shared" si="79"/>
        <v>Not LCLS</v>
      </c>
      <c r="S1009" s="3" t="str" cm="1">
        <f t="array" ref="S1009">_xlfn.IFS(G1009 &gt; 5000000, "Very High", G1009 &gt; 1000000, "High", G1009 &gt; 500000, "Medium", TRUE, "Low")</f>
        <v>Very High</v>
      </c>
      <c r="T1009" s="3" t="str" cm="1">
        <f t="array" ref="T1009">_xlfn.IFS(B1009 &gt;= 2005, "Post-2005", B1009 &gt;= 2000, "2000-2004", TRUE, "Pre-2000")</f>
        <v>Post-2005</v>
      </c>
    </row>
    <row r="1010" spans="1:20" x14ac:dyDescent="0.85">
      <c r="A1010" s="1">
        <v>41164</v>
      </c>
      <c r="B1010" t="s">
        <v>12</v>
      </c>
      <c r="C1010" t="s">
        <v>1974</v>
      </c>
      <c r="D1010" t="s">
        <v>1975</v>
      </c>
      <c r="E1010" t="s">
        <v>21</v>
      </c>
      <c r="F1010" t="s">
        <v>22</v>
      </c>
      <c r="G1010" t="s">
        <v>23</v>
      </c>
      <c r="H1010">
        <v>2000</v>
      </c>
      <c r="I1010" s="2">
        <v>2015367.17</v>
      </c>
      <c r="J1010" s="2">
        <v>0</v>
      </c>
      <c r="K1010" s="2">
        <v>2015367.17</v>
      </c>
      <c r="L1010" t="s">
        <v>18</v>
      </c>
      <c r="M1010" s="3" t="b">
        <f>trust_funds5[[#This Row],[Contributions Outstanding (USD)]]=0</f>
        <v>1</v>
      </c>
      <c r="N1010" s="3" t="str">
        <f t="shared" si="75"/>
        <v>Outstanding</v>
      </c>
      <c r="O1010" s="3" t="str">
        <f t="shared" si="76"/>
        <v>High Contribution &amp; Recent</v>
      </c>
      <c r="P1010" s="3" t="str">
        <f t="shared" si="77"/>
        <v>Other</v>
      </c>
      <c r="Q1010" s="3" t="str">
        <f t="shared" si="78"/>
        <v>Other</v>
      </c>
      <c r="R1010" s="3" t="str">
        <f t="shared" si="79"/>
        <v>Not LCLS</v>
      </c>
      <c r="S1010" s="3" t="str" cm="1">
        <f t="array" ref="S1010">_xlfn.IFS(G1010 &gt; 5000000, "Very High", G1010 &gt; 1000000, "High", G1010 &gt; 500000, "Medium", TRUE, "Low")</f>
        <v>Very High</v>
      </c>
      <c r="T1010" s="3" t="str" cm="1">
        <f t="array" ref="T1010">_xlfn.IFS(B1010 &gt;= 2005, "Post-2005", B1010 &gt;= 2000, "2000-2004", TRUE, "Pre-2000")</f>
        <v>Post-2005</v>
      </c>
    </row>
    <row r="1011" spans="1:20" x14ac:dyDescent="0.85">
      <c r="A1011" s="1">
        <v>41164</v>
      </c>
      <c r="B1011" t="s">
        <v>12</v>
      </c>
      <c r="C1011" t="s">
        <v>1976</v>
      </c>
      <c r="D1011" t="s">
        <v>1977</v>
      </c>
      <c r="E1011" t="s">
        <v>70</v>
      </c>
      <c r="F1011" t="s">
        <v>71</v>
      </c>
      <c r="G1011" t="s">
        <v>1314</v>
      </c>
      <c r="H1011">
        <v>2000</v>
      </c>
      <c r="I1011" s="2">
        <v>925505.5</v>
      </c>
      <c r="J1011" s="2">
        <v>0</v>
      </c>
      <c r="K1011" s="2">
        <v>925505.5</v>
      </c>
      <c r="L1011" t="s">
        <v>18</v>
      </c>
      <c r="M1011" s="3" t="b">
        <f>trust_funds5[[#This Row],[Contributions Outstanding (USD)]]=0</f>
        <v>1</v>
      </c>
      <c r="N1011" s="3" t="str">
        <f t="shared" si="75"/>
        <v>Outstanding</v>
      </c>
      <c r="O1011" s="3" t="str">
        <f t="shared" si="76"/>
        <v>High Contribution &amp; Recent</v>
      </c>
      <c r="P1011" s="3" t="str">
        <f t="shared" si="77"/>
        <v>Other</v>
      </c>
      <c r="Q1011" s="3" t="str">
        <f t="shared" si="78"/>
        <v>Other</v>
      </c>
      <c r="R1011" s="3" t="str">
        <f t="shared" si="79"/>
        <v>Not LCLS</v>
      </c>
      <c r="S1011" s="3" t="str" cm="1">
        <f t="array" ref="S1011">_xlfn.IFS(G1011 &gt; 5000000, "Very High", G1011 &gt; 1000000, "High", G1011 &gt; 500000, "Medium", TRUE, "Low")</f>
        <v>Very High</v>
      </c>
      <c r="T1011" s="3" t="str" cm="1">
        <f t="array" ref="T1011">_xlfn.IFS(B1011 &gt;= 2005, "Post-2005", B1011 &gt;= 2000, "2000-2004", TRUE, "Pre-2000")</f>
        <v>Post-2005</v>
      </c>
    </row>
    <row r="1012" spans="1:20" x14ac:dyDescent="0.85">
      <c r="A1012" s="1">
        <v>41164</v>
      </c>
      <c r="B1012" t="s">
        <v>12</v>
      </c>
      <c r="C1012" t="s">
        <v>1978</v>
      </c>
      <c r="D1012" t="s">
        <v>1979</v>
      </c>
      <c r="E1012" t="s">
        <v>15</v>
      </c>
      <c r="F1012" t="s">
        <v>16</v>
      </c>
      <c r="G1012" t="s">
        <v>17</v>
      </c>
      <c r="H1012">
        <v>2000</v>
      </c>
      <c r="I1012" s="2">
        <v>542170.72</v>
      </c>
      <c r="J1012" s="2">
        <v>0</v>
      </c>
      <c r="K1012" s="2">
        <v>542170.72</v>
      </c>
      <c r="L1012" t="s">
        <v>18</v>
      </c>
      <c r="M1012" s="3" t="b">
        <f>trust_funds5[[#This Row],[Contributions Outstanding (USD)]]=0</f>
        <v>1</v>
      </c>
      <c r="N1012" s="3" t="str">
        <f t="shared" si="75"/>
        <v>Outstanding</v>
      </c>
      <c r="O1012" s="3" t="str">
        <f t="shared" si="76"/>
        <v>High Contribution &amp; Recent</v>
      </c>
      <c r="P1012" s="3" t="str">
        <f t="shared" si="77"/>
        <v>Other</v>
      </c>
      <c r="Q1012" s="3" t="str">
        <f t="shared" si="78"/>
        <v>Other</v>
      </c>
      <c r="R1012" s="3" t="str">
        <f t="shared" si="79"/>
        <v>Not LCLS</v>
      </c>
      <c r="S1012" s="3" t="str" cm="1">
        <f t="array" ref="S1012">_xlfn.IFS(G1012 &gt; 5000000, "Very High", G1012 &gt; 1000000, "High", G1012 &gt; 500000, "Medium", TRUE, "Low")</f>
        <v>Very High</v>
      </c>
      <c r="T1012" s="3" t="str" cm="1">
        <f t="array" ref="T1012">_xlfn.IFS(B1012 &gt;= 2005, "Post-2005", B1012 &gt;= 2000, "2000-2004", TRUE, "Pre-2000")</f>
        <v>Post-2005</v>
      </c>
    </row>
    <row r="1013" spans="1:20" x14ac:dyDescent="0.85">
      <c r="A1013" s="1">
        <v>41164</v>
      </c>
      <c r="B1013" t="s">
        <v>12</v>
      </c>
      <c r="C1013" t="s">
        <v>1980</v>
      </c>
      <c r="D1013" t="s">
        <v>1981</v>
      </c>
      <c r="E1013" t="s">
        <v>62</v>
      </c>
      <c r="F1013" t="s">
        <v>63</v>
      </c>
      <c r="H1013">
        <v>2000</v>
      </c>
      <c r="I1013" s="2">
        <v>4667513.7</v>
      </c>
      <c r="J1013" s="2">
        <v>0</v>
      </c>
      <c r="K1013" s="2">
        <v>4667513.7</v>
      </c>
      <c r="L1013" t="s">
        <v>18</v>
      </c>
      <c r="M1013" s="3" t="b">
        <f>trust_funds5[[#This Row],[Contributions Outstanding (USD)]]=0</f>
        <v>1</v>
      </c>
      <c r="N1013" s="3" t="str">
        <f t="shared" si="75"/>
        <v>Outstanding</v>
      </c>
      <c r="O1013" s="3" t="str">
        <f t="shared" si="76"/>
        <v>High Contribution &amp; Recent</v>
      </c>
      <c r="P1013" s="3" t="str">
        <f t="shared" si="77"/>
        <v>Other</v>
      </c>
      <c r="Q1013" s="3" t="str">
        <f t="shared" si="78"/>
        <v>Other</v>
      </c>
      <c r="R1013" s="3" t="str">
        <f t="shared" si="79"/>
        <v>Not LCLS</v>
      </c>
      <c r="S1013" s="3" t="str" cm="1">
        <f t="array" ref="S1013">_xlfn.IFS(G1013 &gt; 5000000, "Very High", G1013 &gt; 1000000, "High", G1013 &gt; 500000, "Medium", TRUE, "Low")</f>
        <v>Low</v>
      </c>
      <c r="T1013" s="3" t="str" cm="1">
        <f t="array" ref="T1013">_xlfn.IFS(B1013 &gt;= 2005, "Post-2005", B1013 &gt;= 2000, "2000-2004", TRUE, "Pre-2000")</f>
        <v>Post-2005</v>
      </c>
    </row>
    <row r="1014" spans="1:20" x14ac:dyDescent="0.85">
      <c r="A1014" s="1">
        <v>41164</v>
      </c>
      <c r="B1014" t="s">
        <v>12</v>
      </c>
      <c r="C1014" t="s">
        <v>1982</v>
      </c>
      <c r="D1014" t="s">
        <v>1983</v>
      </c>
      <c r="E1014" t="s">
        <v>62</v>
      </c>
      <c r="F1014" t="s">
        <v>63</v>
      </c>
      <c r="H1014">
        <v>2000</v>
      </c>
      <c r="I1014" s="2">
        <v>3020</v>
      </c>
      <c r="J1014" s="2">
        <v>0</v>
      </c>
      <c r="K1014" s="2">
        <v>3020</v>
      </c>
      <c r="L1014" t="s">
        <v>18</v>
      </c>
      <c r="M1014" s="3" t="b">
        <f>trust_funds5[[#This Row],[Contributions Outstanding (USD)]]=0</f>
        <v>1</v>
      </c>
      <c r="N1014" s="3" t="str">
        <f t="shared" si="75"/>
        <v>Outstanding</v>
      </c>
      <c r="O1014" s="3" t="str">
        <f t="shared" si="76"/>
        <v>High Contribution &amp; Recent</v>
      </c>
      <c r="P1014" s="3" t="str">
        <f t="shared" si="77"/>
        <v>Other</v>
      </c>
      <c r="Q1014" s="3" t="str">
        <f t="shared" si="78"/>
        <v>Other</v>
      </c>
      <c r="R1014" s="3" t="str">
        <f t="shared" si="79"/>
        <v>Not LCLS</v>
      </c>
      <c r="S1014" s="3" t="str" cm="1">
        <f t="array" ref="S1014">_xlfn.IFS(G1014 &gt; 5000000, "Very High", G1014 &gt; 1000000, "High", G1014 &gt; 500000, "Medium", TRUE, "Low")</f>
        <v>Low</v>
      </c>
      <c r="T1014" s="3" t="str" cm="1">
        <f t="array" ref="T1014">_xlfn.IFS(B1014 &gt;= 2005, "Post-2005", B1014 &gt;= 2000, "2000-2004", TRUE, "Pre-2000")</f>
        <v>Post-2005</v>
      </c>
    </row>
    <row r="1015" spans="1:20" x14ac:dyDescent="0.85">
      <c r="A1015" s="1">
        <v>41164</v>
      </c>
      <c r="B1015" t="s">
        <v>12</v>
      </c>
      <c r="C1015" t="s">
        <v>1984</v>
      </c>
      <c r="D1015" t="s">
        <v>1985</v>
      </c>
      <c r="E1015" t="s">
        <v>56</v>
      </c>
      <c r="F1015" t="s">
        <v>57</v>
      </c>
      <c r="G1015" t="s">
        <v>58</v>
      </c>
      <c r="H1015">
        <v>2000</v>
      </c>
      <c r="I1015" s="2">
        <v>2747002.11</v>
      </c>
      <c r="J1015" s="2">
        <v>0</v>
      </c>
      <c r="K1015" s="2">
        <v>2747002.11</v>
      </c>
      <c r="L1015" t="s">
        <v>18</v>
      </c>
      <c r="M1015" s="3" t="b">
        <f>trust_funds5[[#This Row],[Contributions Outstanding (USD)]]=0</f>
        <v>1</v>
      </c>
      <c r="N1015" s="3" t="str">
        <f t="shared" si="75"/>
        <v>Outstanding</v>
      </c>
      <c r="O1015" s="3" t="str">
        <f t="shared" si="76"/>
        <v>High Contribution &amp; Recent</v>
      </c>
      <c r="P1015" s="3" t="str">
        <f t="shared" si="77"/>
        <v>Other</v>
      </c>
      <c r="Q1015" s="3" t="str">
        <f t="shared" si="78"/>
        <v>Other</v>
      </c>
      <c r="R1015" s="3" t="str">
        <f t="shared" si="79"/>
        <v>Not LCLS</v>
      </c>
      <c r="S1015" s="3" t="str" cm="1">
        <f t="array" ref="S1015">_xlfn.IFS(G1015 &gt; 5000000, "Very High", G1015 &gt; 1000000, "High", G1015 &gt; 500000, "Medium", TRUE, "Low")</f>
        <v>Very High</v>
      </c>
      <c r="T1015" s="3" t="str" cm="1">
        <f t="array" ref="T1015">_xlfn.IFS(B1015 &gt;= 2005, "Post-2005", B1015 &gt;= 2000, "2000-2004", TRUE, "Pre-2000")</f>
        <v>Post-2005</v>
      </c>
    </row>
    <row r="1016" spans="1:20" x14ac:dyDescent="0.85">
      <c r="A1016" s="1">
        <v>41164</v>
      </c>
      <c r="B1016" t="s">
        <v>12</v>
      </c>
      <c r="C1016" t="s">
        <v>1986</v>
      </c>
      <c r="D1016" t="s">
        <v>1987</v>
      </c>
      <c r="E1016" t="s">
        <v>42</v>
      </c>
      <c r="F1016" t="s">
        <v>43</v>
      </c>
      <c r="G1016" t="s">
        <v>44</v>
      </c>
      <c r="H1016">
        <v>2000</v>
      </c>
      <c r="I1016" s="2">
        <v>2550857.73</v>
      </c>
      <c r="J1016" s="2">
        <v>0</v>
      </c>
      <c r="K1016" s="2">
        <v>2550857.73</v>
      </c>
      <c r="L1016" t="s">
        <v>18</v>
      </c>
      <c r="M1016" s="3" t="b">
        <f>trust_funds5[[#This Row],[Contributions Outstanding (USD)]]=0</f>
        <v>1</v>
      </c>
      <c r="N1016" s="3" t="str">
        <f t="shared" si="75"/>
        <v>Outstanding</v>
      </c>
      <c r="O1016" s="3" t="str">
        <f t="shared" si="76"/>
        <v>High Contribution &amp; Recent</v>
      </c>
      <c r="P1016" s="3" t="str">
        <f t="shared" si="77"/>
        <v>Other</v>
      </c>
      <c r="Q1016" s="3" t="str">
        <f t="shared" si="78"/>
        <v>Other</v>
      </c>
      <c r="R1016" s="3" t="str">
        <f t="shared" si="79"/>
        <v>Not LCLS</v>
      </c>
      <c r="S1016" s="3" t="str" cm="1">
        <f t="array" ref="S1016">_xlfn.IFS(G1016 &gt; 5000000, "Very High", G1016 &gt; 1000000, "High", G1016 &gt; 500000, "Medium", TRUE, "Low")</f>
        <v>Very High</v>
      </c>
      <c r="T1016" s="3" t="str" cm="1">
        <f t="array" ref="T1016">_xlfn.IFS(B1016 &gt;= 2005, "Post-2005", B1016 &gt;= 2000, "2000-2004", TRUE, "Pre-2000")</f>
        <v>Post-2005</v>
      </c>
    </row>
    <row r="1017" spans="1:20" x14ac:dyDescent="0.85">
      <c r="A1017" s="1">
        <v>41164</v>
      </c>
      <c r="B1017" t="s">
        <v>12</v>
      </c>
      <c r="C1017" t="s">
        <v>1988</v>
      </c>
      <c r="D1017" t="s">
        <v>1989</v>
      </c>
      <c r="E1017" t="s">
        <v>21</v>
      </c>
      <c r="F1017" t="s">
        <v>22</v>
      </c>
      <c r="G1017" t="s">
        <v>23</v>
      </c>
      <c r="H1017">
        <v>2000</v>
      </c>
      <c r="I1017" s="2">
        <v>2787068</v>
      </c>
      <c r="J1017" s="2">
        <v>0</v>
      </c>
      <c r="K1017" s="2">
        <v>2787068</v>
      </c>
      <c r="L1017" t="s">
        <v>18</v>
      </c>
      <c r="M1017" s="3" t="b">
        <f>trust_funds5[[#This Row],[Contributions Outstanding (USD)]]=0</f>
        <v>1</v>
      </c>
      <c r="N1017" s="3" t="str">
        <f t="shared" si="75"/>
        <v>Outstanding</v>
      </c>
      <c r="O1017" s="3" t="str">
        <f t="shared" si="76"/>
        <v>High Contribution &amp; Recent</v>
      </c>
      <c r="P1017" s="3" t="str">
        <f t="shared" si="77"/>
        <v>Other</v>
      </c>
      <c r="Q1017" s="3" t="str">
        <f t="shared" si="78"/>
        <v>Other</v>
      </c>
      <c r="R1017" s="3" t="str">
        <f t="shared" si="79"/>
        <v>Not LCLS</v>
      </c>
      <c r="S1017" s="3" t="str" cm="1">
        <f t="array" ref="S1017">_xlfn.IFS(G1017 &gt; 5000000, "Very High", G1017 &gt; 1000000, "High", G1017 &gt; 500000, "Medium", TRUE, "Low")</f>
        <v>Very High</v>
      </c>
      <c r="T1017" s="3" t="str" cm="1">
        <f t="array" ref="T1017">_xlfn.IFS(B1017 &gt;= 2005, "Post-2005", B1017 &gt;= 2000, "2000-2004", TRUE, "Pre-2000")</f>
        <v>Post-2005</v>
      </c>
    </row>
    <row r="1018" spans="1:20" x14ac:dyDescent="0.85">
      <c r="A1018" s="1">
        <v>41164</v>
      </c>
      <c r="B1018" t="s">
        <v>12</v>
      </c>
      <c r="C1018" t="s">
        <v>1990</v>
      </c>
      <c r="D1018" t="s">
        <v>1991</v>
      </c>
      <c r="E1018" t="s">
        <v>70</v>
      </c>
      <c r="F1018" t="s">
        <v>71</v>
      </c>
      <c r="G1018" t="s">
        <v>72</v>
      </c>
      <c r="H1018">
        <v>2000</v>
      </c>
      <c r="I1018" s="2">
        <v>3000000</v>
      </c>
      <c r="J1018" s="2">
        <v>0</v>
      </c>
      <c r="K1018" s="2">
        <v>3000000</v>
      </c>
      <c r="L1018" t="s">
        <v>18</v>
      </c>
      <c r="M1018" s="3" t="b">
        <f>trust_funds5[[#This Row],[Contributions Outstanding (USD)]]=0</f>
        <v>1</v>
      </c>
      <c r="N1018" s="3" t="str">
        <f t="shared" si="75"/>
        <v>Outstanding</v>
      </c>
      <c r="O1018" s="3" t="str">
        <f t="shared" si="76"/>
        <v>High Contribution &amp; Recent</v>
      </c>
      <c r="P1018" s="3" t="str">
        <f t="shared" si="77"/>
        <v>Other</v>
      </c>
      <c r="Q1018" s="3" t="str">
        <f t="shared" si="78"/>
        <v>Other</v>
      </c>
      <c r="R1018" s="3" t="str">
        <f t="shared" si="79"/>
        <v>Not LCLS</v>
      </c>
      <c r="S1018" s="3" t="str" cm="1">
        <f t="array" ref="S1018">_xlfn.IFS(G1018 &gt; 5000000, "Very High", G1018 &gt; 1000000, "High", G1018 &gt; 500000, "Medium", TRUE, "Low")</f>
        <v>Very High</v>
      </c>
      <c r="T1018" s="3" t="str" cm="1">
        <f t="array" ref="T1018">_xlfn.IFS(B1018 &gt;= 2005, "Post-2005", B1018 &gt;= 2000, "2000-2004", TRUE, "Pre-2000")</f>
        <v>Post-2005</v>
      </c>
    </row>
    <row r="1019" spans="1:20" x14ac:dyDescent="0.85">
      <c r="A1019" s="1">
        <v>41164</v>
      </c>
      <c r="B1019" t="s">
        <v>12</v>
      </c>
      <c r="C1019" t="s">
        <v>1992</v>
      </c>
      <c r="D1019" t="s">
        <v>1993</v>
      </c>
      <c r="E1019" t="s">
        <v>70</v>
      </c>
      <c r="F1019" t="s">
        <v>71</v>
      </c>
      <c r="G1019" t="s">
        <v>72</v>
      </c>
      <c r="H1019">
        <v>2000</v>
      </c>
      <c r="I1019" s="2">
        <v>298822.03000000003</v>
      </c>
      <c r="J1019" s="2">
        <v>0</v>
      </c>
      <c r="K1019" s="2">
        <v>298822.03000000003</v>
      </c>
      <c r="L1019" t="s">
        <v>18</v>
      </c>
      <c r="M1019" s="3" t="b">
        <f>trust_funds5[[#This Row],[Contributions Outstanding (USD)]]=0</f>
        <v>1</v>
      </c>
      <c r="N1019" s="3" t="str">
        <f t="shared" si="75"/>
        <v>Outstanding</v>
      </c>
      <c r="O1019" s="3" t="str">
        <f t="shared" si="76"/>
        <v>High Contribution &amp; Recent</v>
      </c>
      <c r="P1019" s="3" t="str">
        <f t="shared" si="77"/>
        <v>Other</v>
      </c>
      <c r="Q1019" s="3" t="str">
        <f t="shared" si="78"/>
        <v>Other</v>
      </c>
      <c r="R1019" s="3" t="str">
        <f t="shared" si="79"/>
        <v>Not LCLS</v>
      </c>
      <c r="S1019" s="3" t="str" cm="1">
        <f t="array" ref="S1019">_xlfn.IFS(G1019 &gt; 5000000, "Very High", G1019 &gt; 1000000, "High", G1019 &gt; 500000, "Medium", TRUE, "Low")</f>
        <v>Very High</v>
      </c>
      <c r="T1019" s="3" t="str" cm="1">
        <f t="array" ref="T1019">_xlfn.IFS(B1019 &gt;= 2005, "Post-2005", B1019 &gt;= 2000, "2000-2004", TRUE, "Pre-2000")</f>
        <v>Post-2005</v>
      </c>
    </row>
    <row r="1020" spans="1:20" x14ac:dyDescent="0.85">
      <c r="A1020" s="1">
        <v>41164</v>
      </c>
      <c r="B1020" t="s">
        <v>12</v>
      </c>
      <c r="C1020" t="s">
        <v>1994</v>
      </c>
      <c r="D1020" t="s">
        <v>1995</v>
      </c>
      <c r="E1020" t="s">
        <v>42</v>
      </c>
      <c r="F1020" t="s">
        <v>43</v>
      </c>
      <c r="G1020" t="s">
        <v>76</v>
      </c>
      <c r="H1020">
        <v>2000</v>
      </c>
      <c r="I1020" s="2">
        <v>1849371.85</v>
      </c>
      <c r="J1020" s="2">
        <v>0</v>
      </c>
      <c r="K1020" s="2">
        <v>1849371.85</v>
      </c>
      <c r="L1020" t="s">
        <v>18</v>
      </c>
      <c r="M1020" s="3" t="b">
        <f>trust_funds5[[#This Row],[Contributions Outstanding (USD)]]=0</f>
        <v>1</v>
      </c>
      <c r="N1020" s="3" t="str">
        <f t="shared" si="75"/>
        <v>Outstanding</v>
      </c>
      <c r="O1020" s="3" t="str">
        <f t="shared" si="76"/>
        <v>High Contribution &amp; Recent</v>
      </c>
      <c r="P1020" s="3" t="str">
        <f t="shared" si="77"/>
        <v>Other</v>
      </c>
      <c r="Q1020" s="3" t="str">
        <f t="shared" si="78"/>
        <v>Other</v>
      </c>
      <c r="R1020" s="3" t="str">
        <f t="shared" si="79"/>
        <v>Not LCLS</v>
      </c>
      <c r="S1020" s="3" t="str" cm="1">
        <f t="array" ref="S1020">_xlfn.IFS(G1020 &gt; 5000000, "Very High", G1020 &gt; 1000000, "High", G1020 &gt; 500000, "Medium", TRUE, "Low")</f>
        <v>Very High</v>
      </c>
      <c r="T1020" s="3" t="str" cm="1">
        <f t="array" ref="T1020">_xlfn.IFS(B1020 &gt;= 2005, "Post-2005", B1020 &gt;= 2000, "2000-2004", TRUE, "Pre-2000")</f>
        <v>Post-2005</v>
      </c>
    </row>
    <row r="1021" spans="1:20" x14ac:dyDescent="0.85">
      <c r="A1021" s="1">
        <v>41164</v>
      </c>
      <c r="B1021" t="s">
        <v>12</v>
      </c>
      <c r="C1021" t="s">
        <v>1996</v>
      </c>
      <c r="D1021" t="s">
        <v>1997</v>
      </c>
      <c r="E1021" t="s">
        <v>21</v>
      </c>
      <c r="F1021" t="s">
        <v>22</v>
      </c>
      <c r="G1021" t="s">
        <v>23</v>
      </c>
      <c r="H1021">
        <v>2000</v>
      </c>
      <c r="I1021" s="2">
        <v>802746.86</v>
      </c>
      <c r="J1021" s="2">
        <v>0</v>
      </c>
      <c r="K1021" s="2">
        <v>802746.86</v>
      </c>
      <c r="L1021" t="s">
        <v>18</v>
      </c>
      <c r="M1021" s="3" t="b">
        <f>trust_funds5[[#This Row],[Contributions Outstanding (USD)]]=0</f>
        <v>1</v>
      </c>
      <c r="N1021" s="3" t="str">
        <f t="shared" si="75"/>
        <v>Outstanding</v>
      </c>
      <c r="O1021" s="3" t="str">
        <f t="shared" si="76"/>
        <v>High Contribution &amp; Recent</v>
      </c>
      <c r="P1021" s="3" t="str">
        <f t="shared" si="77"/>
        <v>Other</v>
      </c>
      <c r="Q1021" s="3" t="str">
        <f t="shared" si="78"/>
        <v>Other</v>
      </c>
      <c r="R1021" s="3" t="str">
        <f t="shared" si="79"/>
        <v>Not LCLS</v>
      </c>
      <c r="S1021" s="3" t="str" cm="1">
        <f t="array" ref="S1021">_xlfn.IFS(G1021 &gt; 5000000, "Very High", G1021 &gt; 1000000, "High", G1021 &gt; 500000, "Medium", TRUE, "Low")</f>
        <v>Very High</v>
      </c>
      <c r="T1021" s="3" t="str" cm="1">
        <f t="array" ref="T1021">_xlfn.IFS(B1021 &gt;= 2005, "Post-2005", B1021 &gt;= 2000, "2000-2004", TRUE, "Pre-2000")</f>
        <v>Post-2005</v>
      </c>
    </row>
    <row r="1022" spans="1:20" x14ac:dyDescent="0.85">
      <c r="A1022" s="1">
        <v>41164</v>
      </c>
      <c r="B1022" t="s">
        <v>12</v>
      </c>
      <c r="C1022" t="s">
        <v>1998</v>
      </c>
      <c r="D1022" t="s">
        <v>1999</v>
      </c>
      <c r="E1022" t="s">
        <v>21</v>
      </c>
      <c r="F1022" t="s">
        <v>22</v>
      </c>
      <c r="G1022" t="s">
        <v>23</v>
      </c>
      <c r="H1022">
        <v>2000</v>
      </c>
      <c r="I1022" s="2">
        <v>3551977.27</v>
      </c>
      <c r="J1022" s="2">
        <v>0</v>
      </c>
      <c r="K1022" s="2">
        <v>3551977.27</v>
      </c>
      <c r="L1022" t="s">
        <v>18</v>
      </c>
      <c r="M1022" s="3" t="b">
        <f>trust_funds5[[#This Row],[Contributions Outstanding (USD)]]=0</f>
        <v>1</v>
      </c>
      <c r="N1022" s="3" t="str">
        <f t="shared" si="75"/>
        <v>Outstanding</v>
      </c>
      <c r="O1022" s="3" t="str">
        <f t="shared" si="76"/>
        <v>High Contribution &amp; Recent</v>
      </c>
      <c r="P1022" s="3" t="str">
        <f t="shared" si="77"/>
        <v>Other</v>
      </c>
      <c r="Q1022" s="3" t="str">
        <f t="shared" si="78"/>
        <v>Other</v>
      </c>
      <c r="R1022" s="3" t="str">
        <f t="shared" si="79"/>
        <v>Not LCLS</v>
      </c>
      <c r="S1022" s="3" t="str" cm="1">
        <f t="array" ref="S1022">_xlfn.IFS(G1022 &gt; 5000000, "Very High", G1022 &gt; 1000000, "High", G1022 &gt; 500000, "Medium", TRUE, "Low")</f>
        <v>Very High</v>
      </c>
      <c r="T1022" s="3" t="str" cm="1">
        <f t="array" ref="T1022">_xlfn.IFS(B1022 &gt;= 2005, "Post-2005", B1022 &gt;= 2000, "2000-2004", TRUE, "Pre-2000")</f>
        <v>Post-2005</v>
      </c>
    </row>
    <row r="1023" spans="1:20" x14ac:dyDescent="0.85">
      <c r="A1023" s="1">
        <v>41164</v>
      </c>
      <c r="B1023" t="s">
        <v>12</v>
      </c>
      <c r="C1023" t="s">
        <v>2000</v>
      </c>
      <c r="D1023" t="s">
        <v>2001</v>
      </c>
      <c r="E1023" t="s">
        <v>102</v>
      </c>
      <c r="F1023" t="s">
        <v>103</v>
      </c>
      <c r="G1023" t="s">
        <v>104</v>
      </c>
      <c r="H1023">
        <v>2000</v>
      </c>
      <c r="I1023" s="2">
        <v>506706.42</v>
      </c>
      <c r="J1023" s="2">
        <v>0</v>
      </c>
      <c r="K1023" s="2">
        <v>506706.42</v>
      </c>
      <c r="L1023" t="s">
        <v>18</v>
      </c>
      <c r="M1023" s="3" t="b">
        <f>trust_funds5[[#This Row],[Contributions Outstanding (USD)]]=0</f>
        <v>1</v>
      </c>
      <c r="N1023" s="3" t="str">
        <f t="shared" si="75"/>
        <v>Outstanding</v>
      </c>
      <c r="O1023" s="3" t="str">
        <f t="shared" si="76"/>
        <v>High Contribution &amp; Recent</v>
      </c>
      <c r="P1023" s="3" t="str">
        <f t="shared" si="77"/>
        <v>Other</v>
      </c>
      <c r="Q1023" s="3" t="str">
        <f t="shared" si="78"/>
        <v>Other</v>
      </c>
      <c r="R1023" s="3" t="str">
        <f t="shared" si="79"/>
        <v>Not LCLS</v>
      </c>
      <c r="S1023" s="3" t="str" cm="1">
        <f t="array" ref="S1023">_xlfn.IFS(G1023 &gt; 5000000, "Very High", G1023 &gt; 1000000, "High", G1023 &gt; 500000, "Medium", TRUE, "Low")</f>
        <v>Very High</v>
      </c>
      <c r="T1023" s="3" t="str" cm="1">
        <f t="array" ref="T1023">_xlfn.IFS(B1023 &gt;= 2005, "Post-2005", B1023 &gt;= 2000, "2000-2004", TRUE, "Pre-2000")</f>
        <v>Post-2005</v>
      </c>
    </row>
    <row r="1024" spans="1:20" x14ac:dyDescent="0.85">
      <c r="A1024" s="1">
        <v>41164</v>
      </c>
      <c r="B1024" t="s">
        <v>12</v>
      </c>
      <c r="C1024" t="s">
        <v>2002</v>
      </c>
      <c r="D1024" t="s">
        <v>2003</v>
      </c>
      <c r="E1024" t="s">
        <v>62</v>
      </c>
      <c r="F1024" t="s">
        <v>63</v>
      </c>
      <c r="H1024">
        <v>2000</v>
      </c>
      <c r="I1024" s="2">
        <v>102271.08</v>
      </c>
      <c r="J1024" s="2">
        <v>0</v>
      </c>
      <c r="K1024" s="2">
        <v>102271.08</v>
      </c>
      <c r="L1024" t="s">
        <v>18</v>
      </c>
      <c r="M1024" s="3" t="b">
        <f>trust_funds5[[#This Row],[Contributions Outstanding (USD)]]=0</f>
        <v>1</v>
      </c>
      <c r="N1024" s="3" t="str">
        <f t="shared" si="75"/>
        <v>Outstanding</v>
      </c>
      <c r="O1024" s="3" t="str">
        <f t="shared" si="76"/>
        <v>High Contribution &amp; Recent</v>
      </c>
      <c r="P1024" s="3" t="str">
        <f t="shared" si="77"/>
        <v>Other</v>
      </c>
      <c r="Q1024" s="3" t="str">
        <f t="shared" si="78"/>
        <v>Other</v>
      </c>
      <c r="R1024" s="3" t="str">
        <f t="shared" si="79"/>
        <v>Not LCLS</v>
      </c>
      <c r="S1024" s="3" t="str" cm="1">
        <f t="array" ref="S1024">_xlfn.IFS(G1024 &gt; 5000000, "Very High", G1024 &gt; 1000000, "High", G1024 &gt; 500000, "Medium", TRUE, "Low")</f>
        <v>Low</v>
      </c>
      <c r="T1024" s="3" t="str" cm="1">
        <f t="array" ref="T1024">_xlfn.IFS(B1024 &gt;= 2005, "Post-2005", B1024 &gt;= 2000, "2000-2004", TRUE, "Pre-2000")</f>
        <v>Post-2005</v>
      </c>
    </row>
    <row r="1025" spans="1:20" x14ac:dyDescent="0.85">
      <c r="A1025" s="1">
        <v>41164</v>
      </c>
      <c r="B1025" t="s">
        <v>12</v>
      </c>
      <c r="C1025" t="s">
        <v>2004</v>
      </c>
      <c r="D1025" t="s">
        <v>2005</v>
      </c>
      <c r="E1025" t="s">
        <v>15</v>
      </c>
      <c r="F1025" t="s">
        <v>16</v>
      </c>
      <c r="G1025" t="s">
        <v>17</v>
      </c>
      <c r="H1025">
        <v>2000</v>
      </c>
      <c r="I1025" s="2">
        <v>84714.17</v>
      </c>
      <c r="J1025" s="2">
        <v>0</v>
      </c>
      <c r="K1025" s="2">
        <v>84714.17</v>
      </c>
      <c r="L1025" t="s">
        <v>18</v>
      </c>
      <c r="M1025" s="3" t="b">
        <f>trust_funds5[[#This Row],[Contributions Outstanding (USD)]]=0</f>
        <v>1</v>
      </c>
      <c r="N1025" s="3" t="str">
        <f t="shared" si="75"/>
        <v>Outstanding</v>
      </c>
      <c r="O1025" s="3" t="str">
        <f t="shared" si="76"/>
        <v>High Contribution &amp; Recent</v>
      </c>
      <c r="P1025" s="3" t="str">
        <f t="shared" si="77"/>
        <v>Other</v>
      </c>
      <c r="Q1025" s="3" t="str">
        <f t="shared" si="78"/>
        <v>Other</v>
      </c>
      <c r="R1025" s="3" t="str">
        <f t="shared" si="79"/>
        <v>Not LCLS</v>
      </c>
      <c r="S1025" s="3" t="str" cm="1">
        <f t="array" ref="S1025">_xlfn.IFS(G1025 &gt; 5000000, "Very High", G1025 &gt; 1000000, "High", G1025 &gt; 500000, "Medium", TRUE, "Low")</f>
        <v>Very High</v>
      </c>
      <c r="T1025" s="3" t="str" cm="1">
        <f t="array" ref="T1025">_xlfn.IFS(B1025 &gt;= 2005, "Post-2005", B1025 &gt;= 2000, "2000-2004", TRUE, "Pre-2000")</f>
        <v>Post-2005</v>
      </c>
    </row>
    <row r="1026" spans="1:20" x14ac:dyDescent="0.85">
      <c r="A1026" s="1">
        <v>41164</v>
      </c>
      <c r="B1026" t="s">
        <v>12</v>
      </c>
      <c r="C1026" t="s">
        <v>2006</v>
      </c>
      <c r="D1026" t="s">
        <v>2007</v>
      </c>
      <c r="E1026" t="s">
        <v>288</v>
      </c>
      <c r="F1026" t="s">
        <v>289</v>
      </c>
      <c r="G1026" t="s">
        <v>290</v>
      </c>
      <c r="H1026">
        <v>2000</v>
      </c>
      <c r="I1026" s="2">
        <v>350000</v>
      </c>
      <c r="J1026" s="2">
        <v>0</v>
      </c>
      <c r="K1026" s="2">
        <v>350000</v>
      </c>
      <c r="L1026" t="s">
        <v>18</v>
      </c>
      <c r="M1026" s="3" t="b">
        <f>trust_funds5[[#This Row],[Contributions Outstanding (USD)]]=0</f>
        <v>1</v>
      </c>
      <c r="N1026" s="3" t="str">
        <f t="shared" ref="N1026:N1089" si="80">IF(D1026 &gt; 0, "Outstanding", "No Outstanding")</f>
        <v>Outstanding</v>
      </c>
      <c r="O1026" s="3" t="str">
        <f t="shared" ref="O1026:O1089" si="81">IF(AND(C1026 &gt; 1000000, B1026 &gt; 2000), "High Contribution &amp; Recent", "Other")</f>
        <v>High Contribution &amp; Recent</v>
      </c>
      <c r="P1026" s="3" t="str">
        <f t="shared" ref="P1026:P1089" si="82">IF(AND(B1026 = 2000, E1026 = "Canada"), "Year 2000, Canada", "Other")</f>
        <v>Other</v>
      </c>
      <c r="Q1026" s="3" t="str">
        <f t="shared" ref="Q1026:Q1089" si="83">IF(OR(E1026 = "Canada", E1026 = "Sweden"), "Canada or Sweden", "Other")</f>
        <v>Other</v>
      </c>
      <c r="R1026" s="3" t="str">
        <f t="shared" ref="R1026:R1089" si="84">IF(NOT(F1026 = "LCLS"), "Not LCLS", "LCLS")</f>
        <v>Not LCLS</v>
      </c>
      <c r="S1026" s="3" t="str" cm="1">
        <f t="array" ref="S1026">_xlfn.IFS(G1026 &gt; 5000000, "Very High", G1026 &gt; 1000000, "High", G1026 &gt; 500000, "Medium", TRUE, "Low")</f>
        <v>Very High</v>
      </c>
      <c r="T1026" s="3" t="str" cm="1">
        <f t="array" ref="T1026">_xlfn.IFS(B1026 &gt;= 2005, "Post-2005", B1026 &gt;= 2000, "2000-2004", TRUE, "Pre-2000")</f>
        <v>Post-2005</v>
      </c>
    </row>
    <row r="1027" spans="1:20" x14ac:dyDescent="0.85">
      <c r="A1027" s="1">
        <v>41164</v>
      </c>
      <c r="B1027" t="s">
        <v>12</v>
      </c>
      <c r="C1027" t="s">
        <v>2008</v>
      </c>
      <c r="D1027" t="s">
        <v>2009</v>
      </c>
      <c r="E1027" t="s">
        <v>21</v>
      </c>
      <c r="F1027" t="s">
        <v>22</v>
      </c>
      <c r="G1027" t="s">
        <v>23</v>
      </c>
      <c r="H1027">
        <v>2000</v>
      </c>
      <c r="I1027" s="2">
        <v>170169.32</v>
      </c>
      <c r="J1027" s="2">
        <v>0</v>
      </c>
      <c r="K1027" s="2">
        <v>170169.32</v>
      </c>
      <c r="L1027" t="s">
        <v>18</v>
      </c>
      <c r="M1027" s="3" t="b">
        <f>trust_funds5[[#This Row],[Contributions Outstanding (USD)]]=0</f>
        <v>1</v>
      </c>
      <c r="N1027" s="3" t="str">
        <f t="shared" si="80"/>
        <v>Outstanding</v>
      </c>
      <c r="O1027" s="3" t="str">
        <f t="shared" si="81"/>
        <v>High Contribution &amp; Recent</v>
      </c>
      <c r="P1027" s="3" t="str">
        <f t="shared" si="82"/>
        <v>Other</v>
      </c>
      <c r="Q1027" s="3" t="str">
        <f t="shared" si="83"/>
        <v>Other</v>
      </c>
      <c r="R1027" s="3" t="str">
        <f t="shared" si="84"/>
        <v>Not LCLS</v>
      </c>
      <c r="S1027" s="3" t="str" cm="1">
        <f t="array" ref="S1027">_xlfn.IFS(G1027 &gt; 5000000, "Very High", G1027 &gt; 1000000, "High", G1027 &gt; 500000, "Medium", TRUE, "Low")</f>
        <v>Very High</v>
      </c>
      <c r="T1027" s="3" t="str" cm="1">
        <f t="array" ref="T1027">_xlfn.IFS(B1027 &gt;= 2005, "Post-2005", B1027 &gt;= 2000, "2000-2004", TRUE, "Pre-2000")</f>
        <v>Post-2005</v>
      </c>
    </row>
    <row r="1028" spans="1:20" x14ac:dyDescent="0.85">
      <c r="A1028" s="1">
        <v>41164</v>
      </c>
      <c r="B1028" t="s">
        <v>12</v>
      </c>
      <c r="C1028" t="s">
        <v>2010</v>
      </c>
      <c r="D1028" t="s">
        <v>2011</v>
      </c>
      <c r="E1028" t="s">
        <v>119</v>
      </c>
      <c r="F1028" t="s">
        <v>120</v>
      </c>
      <c r="G1028" t="s">
        <v>121</v>
      </c>
      <c r="H1028">
        <v>2000</v>
      </c>
      <c r="I1028" s="2">
        <v>632248.11</v>
      </c>
      <c r="J1028" s="2">
        <v>0</v>
      </c>
      <c r="K1028" s="2">
        <v>632248.11</v>
      </c>
      <c r="L1028" t="s">
        <v>18</v>
      </c>
      <c r="M1028" s="3" t="b">
        <f>trust_funds5[[#This Row],[Contributions Outstanding (USD)]]=0</f>
        <v>1</v>
      </c>
      <c r="N1028" s="3" t="str">
        <f t="shared" si="80"/>
        <v>Outstanding</v>
      </c>
      <c r="O1028" s="3" t="str">
        <f t="shared" si="81"/>
        <v>High Contribution &amp; Recent</v>
      </c>
      <c r="P1028" s="3" t="str">
        <f t="shared" si="82"/>
        <v>Other</v>
      </c>
      <c r="Q1028" s="3" t="str">
        <f t="shared" si="83"/>
        <v>Other</v>
      </c>
      <c r="R1028" s="3" t="str">
        <f t="shared" si="84"/>
        <v>Not LCLS</v>
      </c>
      <c r="S1028" s="3" t="str" cm="1">
        <f t="array" ref="S1028">_xlfn.IFS(G1028 &gt; 5000000, "Very High", G1028 &gt; 1000000, "High", G1028 &gt; 500000, "Medium", TRUE, "Low")</f>
        <v>Very High</v>
      </c>
      <c r="T1028" s="3" t="str" cm="1">
        <f t="array" ref="T1028">_xlfn.IFS(B1028 &gt;= 2005, "Post-2005", B1028 &gt;= 2000, "2000-2004", TRUE, "Pre-2000")</f>
        <v>Post-2005</v>
      </c>
    </row>
    <row r="1029" spans="1:20" x14ac:dyDescent="0.85">
      <c r="A1029" s="1">
        <v>41164</v>
      </c>
      <c r="B1029" t="s">
        <v>12</v>
      </c>
      <c r="C1029" t="s">
        <v>2012</v>
      </c>
      <c r="D1029" t="s">
        <v>2013</v>
      </c>
      <c r="E1029" t="s">
        <v>56</v>
      </c>
      <c r="F1029" t="s">
        <v>57</v>
      </c>
      <c r="G1029" t="s">
        <v>58</v>
      </c>
      <c r="H1029">
        <v>2000</v>
      </c>
      <c r="I1029" s="2">
        <v>4932684.96</v>
      </c>
      <c r="J1029" s="2">
        <v>0</v>
      </c>
      <c r="K1029" s="2">
        <v>4932684.96</v>
      </c>
      <c r="L1029" t="s">
        <v>18</v>
      </c>
      <c r="M1029" s="3" t="b">
        <f>trust_funds5[[#This Row],[Contributions Outstanding (USD)]]=0</f>
        <v>1</v>
      </c>
      <c r="N1029" s="3" t="str">
        <f t="shared" si="80"/>
        <v>Outstanding</v>
      </c>
      <c r="O1029" s="3" t="str">
        <f t="shared" si="81"/>
        <v>High Contribution &amp; Recent</v>
      </c>
      <c r="P1029" s="3" t="str">
        <f t="shared" si="82"/>
        <v>Other</v>
      </c>
      <c r="Q1029" s="3" t="str">
        <f t="shared" si="83"/>
        <v>Other</v>
      </c>
      <c r="R1029" s="3" t="str">
        <f t="shared" si="84"/>
        <v>Not LCLS</v>
      </c>
      <c r="S1029" s="3" t="str" cm="1">
        <f t="array" ref="S1029">_xlfn.IFS(G1029 &gt; 5000000, "Very High", G1029 &gt; 1000000, "High", G1029 &gt; 500000, "Medium", TRUE, "Low")</f>
        <v>Very High</v>
      </c>
      <c r="T1029" s="3" t="str" cm="1">
        <f t="array" ref="T1029">_xlfn.IFS(B1029 &gt;= 2005, "Post-2005", B1029 &gt;= 2000, "2000-2004", TRUE, "Pre-2000")</f>
        <v>Post-2005</v>
      </c>
    </row>
    <row r="1030" spans="1:20" x14ac:dyDescent="0.85">
      <c r="A1030" s="1">
        <v>41164</v>
      </c>
      <c r="B1030" t="s">
        <v>323</v>
      </c>
      <c r="C1030" t="s">
        <v>2014</v>
      </c>
      <c r="D1030" t="s">
        <v>2015</v>
      </c>
      <c r="E1030" t="s">
        <v>1333</v>
      </c>
      <c r="F1030" t="s">
        <v>1334</v>
      </c>
      <c r="G1030" t="s">
        <v>1335</v>
      </c>
      <c r="H1030">
        <v>2000</v>
      </c>
      <c r="I1030" s="2">
        <v>1850000</v>
      </c>
      <c r="J1030" s="2">
        <v>0</v>
      </c>
      <c r="K1030" s="2">
        <v>1850000</v>
      </c>
      <c r="L1030" t="s">
        <v>18</v>
      </c>
      <c r="M1030" s="3" t="b">
        <f>trust_funds5[[#This Row],[Contributions Outstanding (USD)]]=0</f>
        <v>1</v>
      </c>
      <c r="N1030" s="3" t="str">
        <f t="shared" si="80"/>
        <v>Outstanding</v>
      </c>
      <c r="O1030" s="3" t="str">
        <f t="shared" si="81"/>
        <v>High Contribution &amp; Recent</v>
      </c>
      <c r="P1030" s="3" t="str">
        <f t="shared" si="82"/>
        <v>Other</v>
      </c>
      <c r="Q1030" s="3" t="str">
        <f t="shared" si="83"/>
        <v>Other</v>
      </c>
      <c r="R1030" s="3" t="str">
        <f t="shared" si="84"/>
        <v>Not LCLS</v>
      </c>
      <c r="S1030" s="3" t="str" cm="1">
        <f t="array" ref="S1030">_xlfn.IFS(G1030 &gt; 5000000, "Very High", G1030 &gt; 1000000, "High", G1030 &gt; 500000, "Medium", TRUE, "Low")</f>
        <v>Very High</v>
      </c>
      <c r="T1030" s="3" t="str" cm="1">
        <f t="array" ref="T1030">_xlfn.IFS(B1030 &gt;= 2005, "Post-2005", B1030 &gt;= 2000, "2000-2004", TRUE, "Pre-2000")</f>
        <v>Post-2005</v>
      </c>
    </row>
    <row r="1031" spans="1:20" x14ac:dyDescent="0.85">
      <c r="A1031" s="1">
        <v>41164</v>
      </c>
      <c r="B1031" t="s">
        <v>33</v>
      </c>
      <c r="C1031" t="s">
        <v>2016</v>
      </c>
      <c r="D1031" t="s">
        <v>2017</v>
      </c>
      <c r="E1031" t="s">
        <v>235</v>
      </c>
      <c r="F1031" t="s">
        <v>236</v>
      </c>
      <c r="G1031" t="s">
        <v>237</v>
      </c>
      <c r="H1031">
        <v>2000</v>
      </c>
      <c r="I1031" s="2">
        <v>1361008.23</v>
      </c>
      <c r="J1031" s="2">
        <v>0</v>
      </c>
      <c r="K1031" s="2">
        <v>1361008.23</v>
      </c>
      <c r="L1031" t="s">
        <v>18</v>
      </c>
      <c r="M1031" s="3" t="b">
        <f>trust_funds5[[#This Row],[Contributions Outstanding (USD)]]=0</f>
        <v>1</v>
      </c>
      <c r="N1031" s="3" t="str">
        <f t="shared" si="80"/>
        <v>Outstanding</v>
      </c>
      <c r="O1031" s="3" t="str">
        <f t="shared" si="81"/>
        <v>High Contribution &amp; Recent</v>
      </c>
      <c r="P1031" s="3" t="str">
        <f t="shared" si="82"/>
        <v>Other</v>
      </c>
      <c r="Q1031" s="3" t="str">
        <f t="shared" si="83"/>
        <v>Other</v>
      </c>
      <c r="R1031" s="3" t="str">
        <f t="shared" si="84"/>
        <v>Not LCLS</v>
      </c>
      <c r="S1031" s="3" t="str" cm="1">
        <f t="array" ref="S1031">_xlfn.IFS(G1031 &gt; 5000000, "Very High", G1031 &gt; 1000000, "High", G1031 &gt; 500000, "Medium", TRUE, "Low")</f>
        <v>Very High</v>
      </c>
      <c r="T1031" s="3" t="str" cm="1">
        <f t="array" ref="T1031">_xlfn.IFS(B1031 &gt;= 2005, "Post-2005", B1031 &gt;= 2000, "2000-2004", TRUE, "Pre-2000")</f>
        <v>Post-2005</v>
      </c>
    </row>
    <row r="1032" spans="1:20" x14ac:dyDescent="0.85">
      <c r="A1032" s="1">
        <v>41164</v>
      </c>
      <c r="B1032" t="s">
        <v>33</v>
      </c>
      <c r="C1032" t="s">
        <v>2018</v>
      </c>
      <c r="D1032" t="s">
        <v>2019</v>
      </c>
      <c r="E1032" t="s">
        <v>204</v>
      </c>
      <c r="F1032" t="s">
        <v>205</v>
      </c>
      <c r="G1032" t="s">
        <v>643</v>
      </c>
      <c r="H1032">
        <v>2000</v>
      </c>
      <c r="I1032" s="2">
        <v>2500000</v>
      </c>
      <c r="J1032" s="2">
        <v>0</v>
      </c>
      <c r="K1032" s="2">
        <v>2500000</v>
      </c>
      <c r="L1032" t="s">
        <v>18</v>
      </c>
      <c r="M1032" s="3" t="b">
        <f>trust_funds5[[#This Row],[Contributions Outstanding (USD)]]=0</f>
        <v>1</v>
      </c>
      <c r="N1032" s="3" t="str">
        <f t="shared" si="80"/>
        <v>Outstanding</v>
      </c>
      <c r="O1032" s="3" t="str">
        <f t="shared" si="81"/>
        <v>High Contribution &amp; Recent</v>
      </c>
      <c r="P1032" s="3" t="str">
        <f t="shared" si="82"/>
        <v>Other</v>
      </c>
      <c r="Q1032" s="3" t="str">
        <f t="shared" si="83"/>
        <v>Other</v>
      </c>
      <c r="R1032" s="3" t="str">
        <f t="shared" si="84"/>
        <v>Not LCLS</v>
      </c>
      <c r="S1032" s="3" t="str" cm="1">
        <f t="array" ref="S1032">_xlfn.IFS(G1032 &gt; 5000000, "Very High", G1032 &gt; 1000000, "High", G1032 &gt; 500000, "Medium", TRUE, "Low")</f>
        <v>Very High</v>
      </c>
      <c r="T1032" s="3" t="str" cm="1">
        <f t="array" ref="T1032">_xlfn.IFS(B1032 &gt;= 2005, "Post-2005", B1032 &gt;= 2000, "2000-2004", TRUE, "Pre-2000")</f>
        <v>Post-2005</v>
      </c>
    </row>
    <row r="1033" spans="1:20" x14ac:dyDescent="0.85">
      <c r="A1033" s="1">
        <v>41164</v>
      </c>
      <c r="B1033" t="s">
        <v>33</v>
      </c>
      <c r="C1033" t="s">
        <v>2020</v>
      </c>
      <c r="D1033" t="s">
        <v>2021</v>
      </c>
      <c r="E1033" t="s">
        <v>2022</v>
      </c>
      <c r="F1033" t="s">
        <v>2023</v>
      </c>
      <c r="G1033" t="s">
        <v>2024</v>
      </c>
      <c r="H1033">
        <v>2000</v>
      </c>
      <c r="I1033" s="2">
        <v>1000000</v>
      </c>
      <c r="J1033" s="2">
        <v>0</v>
      </c>
      <c r="K1033" s="2">
        <v>1000000</v>
      </c>
      <c r="L1033" t="s">
        <v>18</v>
      </c>
      <c r="M1033" s="3" t="b">
        <f>trust_funds5[[#This Row],[Contributions Outstanding (USD)]]=0</f>
        <v>1</v>
      </c>
      <c r="N1033" s="3" t="str">
        <f t="shared" si="80"/>
        <v>Outstanding</v>
      </c>
      <c r="O1033" s="3" t="str">
        <f t="shared" si="81"/>
        <v>High Contribution &amp; Recent</v>
      </c>
      <c r="P1033" s="3" t="str">
        <f t="shared" si="82"/>
        <v>Other</v>
      </c>
      <c r="Q1033" s="3" t="str">
        <f t="shared" si="83"/>
        <v>Other</v>
      </c>
      <c r="R1033" s="3" t="str">
        <f t="shared" si="84"/>
        <v>Not LCLS</v>
      </c>
      <c r="S1033" s="3" t="str" cm="1">
        <f t="array" ref="S1033">_xlfn.IFS(G1033 &gt; 5000000, "Very High", G1033 &gt; 1000000, "High", G1033 &gt; 500000, "Medium", TRUE, "Low")</f>
        <v>Very High</v>
      </c>
      <c r="T1033" s="3" t="str" cm="1">
        <f t="array" ref="T1033">_xlfn.IFS(B1033 &gt;= 2005, "Post-2005", B1033 &gt;= 2000, "2000-2004", TRUE, "Pre-2000")</f>
        <v>Post-2005</v>
      </c>
    </row>
    <row r="1034" spans="1:20" x14ac:dyDescent="0.85">
      <c r="A1034" s="1">
        <v>41164</v>
      </c>
      <c r="B1034" t="s">
        <v>33</v>
      </c>
      <c r="C1034" t="s">
        <v>2025</v>
      </c>
      <c r="D1034" t="s">
        <v>2026</v>
      </c>
      <c r="E1034" t="s">
        <v>200</v>
      </c>
      <c r="F1034" t="s">
        <v>201</v>
      </c>
      <c r="G1034" t="s">
        <v>202</v>
      </c>
      <c r="H1034">
        <v>2000</v>
      </c>
      <c r="I1034" s="2">
        <v>1400000</v>
      </c>
      <c r="J1034" s="2">
        <v>0</v>
      </c>
      <c r="K1034" s="2">
        <v>1400000</v>
      </c>
      <c r="L1034" t="s">
        <v>18</v>
      </c>
      <c r="M1034" s="3" t="b">
        <f>trust_funds5[[#This Row],[Contributions Outstanding (USD)]]=0</f>
        <v>1</v>
      </c>
      <c r="N1034" s="3" t="str">
        <f t="shared" si="80"/>
        <v>Outstanding</v>
      </c>
      <c r="O1034" s="3" t="str">
        <f t="shared" si="81"/>
        <v>High Contribution &amp; Recent</v>
      </c>
      <c r="P1034" s="3" t="str">
        <f t="shared" si="82"/>
        <v>Other</v>
      </c>
      <c r="Q1034" s="3" t="str">
        <f t="shared" si="83"/>
        <v>Other</v>
      </c>
      <c r="R1034" s="3" t="str">
        <f t="shared" si="84"/>
        <v>Not LCLS</v>
      </c>
      <c r="S1034" s="3" t="str" cm="1">
        <f t="array" ref="S1034">_xlfn.IFS(G1034 &gt; 5000000, "Very High", G1034 &gt; 1000000, "High", G1034 &gt; 500000, "Medium", TRUE, "Low")</f>
        <v>Very High</v>
      </c>
      <c r="T1034" s="3" t="str" cm="1">
        <f t="array" ref="T1034">_xlfn.IFS(B1034 &gt;= 2005, "Post-2005", B1034 &gt;= 2000, "2000-2004", TRUE, "Pre-2000")</f>
        <v>Post-2005</v>
      </c>
    </row>
    <row r="1035" spans="1:20" x14ac:dyDescent="0.85">
      <c r="A1035" s="1">
        <v>41164</v>
      </c>
      <c r="B1035" t="s">
        <v>33</v>
      </c>
      <c r="C1035" t="s">
        <v>2027</v>
      </c>
      <c r="D1035" t="s">
        <v>2028</v>
      </c>
      <c r="E1035" t="s">
        <v>2029</v>
      </c>
      <c r="F1035" t="s">
        <v>2030</v>
      </c>
      <c r="G1035" t="s">
        <v>2031</v>
      </c>
      <c r="H1035">
        <v>2000</v>
      </c>
      <c r="I1035" s="2">
        <v>32079123.989999998</v>
      </c>
      <c r="J1035" s="2">
        <v>0</v>
      </c>
      <c r="K1035" s="2">
        <v>32079123.989999998</v>
      </c>
      <c r="L1035" t="s">
        <v>18</v>
      </c>
      <c r="M1035" s="3" t="b">
        <f>trust_funds5[[#This Row],[Contributions Outstanding (USD)]]=0</f>
        <v>1</v>
      </c>
      <c r="N1035" s="3" t="str">
        <f t="shared" si="80"/>
        <v>Outstanding</v>
      </c>
      <c r="O1035" s="3" t="str">
        <f t="shared" si="81"/>
        <v>High Contribution &amp; Recent</v>
      </c>
      <c r="P1035" s="3" t="str">
        <f t="shared" si="82"/>
        <v>Other</v>
      </c>
      <c r="Q1035" s="3" t="str">
        <f t="shared" si="83"/>
        <v>Other</v>
      </c>
      <c r="R1035" s="3" t="str">
        <f t="shared" si="84"/>
        <v>Not LCLS</v>
      </c>
      <c r="S1035" s="3" t="str" cm="1">
        <f t="array" ref="S1035">_xlfn.IFS(G1035 &gt; 5000000, "Very High", G1035 &gt; 1000000, "High", G1035 &gt; 500000, "Medium", TRUE, "Low")</f>
        <v>Very High</v>
      </c>
      <c r="T1035" s="3" t="str" cm="1">
        <f t="array" ref="T1035">_xlfn.IFS(B1035 &gt;= 2005, "Post-2005", B1035 &gt;= 2000, "2000-2004", TRUE, "Pre-2000")</f>
        <v>Post-2005</v>
      </c>
    </row>
    <row r="1036" spans="1:20" x14ac:dyDescent="0.85">
      <c r="A1036" s="1">
        <v>41164</v>
      </c>
      <c r="B1036" t="s">
        <v>883</v>
      </c>
      <c r="C1036" t="s">
        <v>884</v>
      </c>
      <c r="D1036" t="s">
        <v>885</v>
      </c>
      <c r="E1036" t="s">
        <v>260</v>
      </c>
      <c r="F1036" t="s">
        <v>261</v>
      </c>
      <c r="H1036">
        <v>2005</v>
      </c>
      <c r="I1036" s="2">
        <v>2500000</v>
      </c>
      <c r="J1036" s="2">
        <v>0</v>
      </c>
      <c r="K1036" s="2">
        <v>2500000</v>
      </c>
      <c r="L1036" t="s">
        <v>116</v>
      </c>
      <c r="M1036" s="3" t="b">
        <f>trust_funds5[[#This Row],[Contributions Outstanding (USD)]]=0</f>
        <v>1</v>
      </c>
      <c r="N1036" s="3" t="str">
        <f t="shared" si="80"/>
        <v>Outstanding</v>
      </c>
      <c r="O1036" s="3" t="str">
        <f t="shared" si="81"/>
        <v>High Contribution &amp; Recent</v>
      </c>
      <c r="P1036" s="3" t="str">
        <f t="shared" si="82"/>
        <v>Other</v>
      </c>
      <c r="Q1036" s="3" t="str">
        <f t="shared" si="83"/>
        <v>Other</v>
      </c>
      <c r="R1036" s="3" t="str">
        <f t="shared" si="84"/>
        <v>Not LCLS</v>
      </c>
      <c r="S1036" s="3" t="str" cm="1">
        <f t="array" ref="S1036">_xlfn.IFS(G1036 &gt; 5000000, "Very High", G1036 &gt; 1000000, "High", G1036 &gt; 500000, "Medium", TRUE, "Low")</f>
        <v>Low</v>
      </c>
      <c r="T1036" s="3" t="str" cm="1">
        <f t="array" ref="T1036">_xlfn.IFS(B1036 &gt;= 2005, "Post-2005", B1036 &gt;= 2000, "2000-2004", TRUE, "Pre-2000")</f>
        <v>Post-2005</v>
      </c>
    </row>
    <row r="1037" spans="1:20" x14ac:dyDescent="0.85">
      <c r="A1037" s="1">
        <v>41164</v>
      </c>
      <c r="B1037" t="s">
        <v>33</v>
      </c>
      <c r="C1037" t="s">
        <v>2032</v>
      </c>
      <c r="D1037" t="s">
        <v>2033</v>
      </c>
      <c r="E1037" t="s">
        <v>62</v>
      </c>
      <c r="F1037" t="s">
        <v>63</v>
      </c>
      <c r="H1037">
        <v>2000</v>
      </c>
      <c r="I1037" s="2">
        <v>6023504.6200000001</v>
      </c>
      <c r="J1037" s="2">
        <v>0</v>
      </c>
      <c r="K1037" s="2">
        <v>6023504.6200000001</v>
      </c>
      <c r="L1037" t="s">
        <v>18</v>
      </c>
      <c r="M1037" s="3" t="b">
        <f>trust_funds5[[#This Row],[Contributions Outstanding (USD)]]=0</f>
        <v>1</v>
      </c>
      <c r="N1037" s="3" t="str">
        <f t="shared" si="80"/>
        <v>Outstanding</v>
      </c>
      <c r="O1037" s="3" t="str">
        <f t="shared" si="81"/>
        <v>High Contribution &amp; Recent</v>
      </c>
      <c r="P1037" s="3" t="str">
        <f t="shared" si="82"/>
        <v>Other</v>
      </c>
      <c r="Q1037" s="3" t="str">
        <f t="shared" si="83"/>
        <v>Other</v>
      </c>
      <c r="R1037" s="3" t="str">
        <f t="shared" si="84"/>
        <v>Not LCLS</v>
      </c>
      <c r="S1037" s="3" t="str" cm="1">
        <f t="array" ref="S1037">_xlfn.IFS(G1037 &gt; 5000000, "Very High", G1037 &gt; 1000000, "High", G1037 &gt; 500000, "Medium", TRUE, "Low")</f>
        <v>Low</v>
      </c>
      <c r="T1037" s="3" t="str" cm="1">
        <f t="array" ref="T1037">_xlfn.IFS(B1037 &gt;= 2005, "Post-2005", B1037 &gt;= 2000, "2000-2004", TRUE, "Pre-2000")</f>
        <v>Post-2005</v>
      </c>
    </row>
    <row r="1038" spans="1:20" x14ac:dyDescent="0.85">
      <c r="A1038" s="1">
        <v>41164</v>
      </c>
      <c r="B1038" t="s">
        <v>33</v>
      </c>
      <c r="C1038" t="s">
        <v>2032</v>
      </c>
      <c r="D1038" t="s">
        <v>2033</v>
      </c>
      <c r="E1038" t="s">
        <v>62</v>
      </c>
      <c r="F1038" t="s">
        <v>63</v>
      </c>
      <c r="H1038">
        <v>2000</v>
      </c>
      <c r="I1038" s="2">
        <v>7433503.25</v>
      </c>
      <c r="J1038" s="2">
        <v>0</v>
      </c>
      <c r="K1038" s="2">
        <v>7433503.25</v>
      </c>
      <c r="L1038" t="s">
        <v>18</v>
      </c>
      <c r="M1038" s="3" t="b">
        <f>trust_funds5[[#This Row],[Contributions Outstanding (USD)]]=0</f>
        <v>1</v>
      </c>
      <c r="N1038" s="3" t="str">
        <f t="shared" si="80"/>
        <v>Outstanding</v>
      </c>
      <c r="O1038" s="3" t="str">
        <f t="shared" si="81"/>
        <v>High Contribution &amp; Recent</v>
      </c>
      <c r="P1038" s="3" t="str">
        <f t="shared" si="82"/>
        <v>Other</v>
      </c>
      <c r="Q1038" s="3" t="str">
        <f t="shared" si="83"/>
        <v>Other</v>
      </c>
      <c r="R1038" s="3" t="str">
        <f t="shared" si="84"/>
        <v>Not LCLS</v>
      </c>
      <c r="S1038" s="3" t="str" cm="1">
        <f t="array" ref="S1038">_xlfn.IFS(G1038 &gt; 5000000, "Very High", G1038 &gt; 1000000, "High", G1038 &gt; 500000, "Medium", TRUE, "Low")</f>
        <v>Low</v>
      </c>
      <c r="T1038" s="3" t="str" cm="1">
        <f t="array" ref="T1038">_xlfn.IFS(B1038 &gt;= 2005, "Post-2005", B1038 &gt;= 2000, "2000-2004", TRUE, "Pre-2000")</f>
        <v>Post-2005</v>
      </c>
    </row>
    <row r="1039" spans="1:20" x14ac:dyDescent="0.85">
      <c r="A1039" s="1">
        <v>41164</v>
      </c>
      <c r="B1039" t="s">
        <v>33</v>
      </c>
      <c r="C1039" t="s">
        <v>2034</v>
      </c>
      <c r="D1039" t="s">
        <v>2035</v>
      </c>
      <c r="E1039" t="s">
        <v>2029</v>
      </c>
      <c r="F1039" t="s">
        <v>2030</v>
      </c>
      <c r="G1039" t="s">
        <v>2031</v>
      </c>
      <c r="H1039">
        <v>2000</v>
      </c>
      <c r="I1039" s="2">
        <v>17500000</v>
      </c>
      <c r="J1039" s="2">
        <v>0</v>
      </c>
      <c r="K1039" s="2">
        <v>17500000</v>
      </c>
      <c r="L1039" t="s">
        <v>18</v>
      </c>
      <c r="M1039" s="3" t="b">
        <f>trust_funds5[[#This Row],[Contributions Outstanding (USD)]]=0</f>
        <v>1</v>
      </c>
      <c r="N1039" s="3" t="str">
        <f t="shared" si="80"/>
        <v>Outstanding</v>
      </c>
      <c r="O1039" s="3" t="str">
        <f t="shared" si="81"/>
        <v>High Contribution &amp; Recent</v>
      </c>
      <c r="P1039" s="3" t="str">
        <f t="shared" si="82"/>
        <v>Other</v>
      </c>
      <c r="Q1039" s="3" t="str">
        <f t="shared" si="83"/>
        <v>Other</v>
      </c>
      <c r="R1039" s="3" t="str">
        <f t="shared" si="84"/>
        <v>Not LCLS</v>
      </c>
      <c r="S1039" s="3" t="str" cm="1">
        <f t="array" ref="S1039">_xlfn.IFS(G1039 &gt; 5000000, "Very High", G1039 &gt; 1000000, "High", G1039 &gt; 500000, "Medium", TRUE, "Low")</f>
        <v>Very High</v>
      </c>
      <c r="T1039" s="3" t="str" cm="1">
        <f t="array" ref="T1039">_xlfn.IFS(B1039 &gt;= 2005, "Post-2005", B1039 &gt;= 2000, "2000-2004", TRUE, "Pre-2000")</f>
        <v>Post-2005</v>
      </c>
    </row>
    <row r="1040" spans="1:20" x14ac:dyDescent="0.85">
      <c r="A1040" s="1">
        <v>41164</v>
      </c>
      <c r="B1040" t="s">
        <v>12</v>
      </c>
      <c r="C1040" t="s">
        <v>2036</v>
      </c>
      <c r="D1040" t="s">
        <v>2037</v>
      </c>
      <c r="E1040" t="s">
        <v>21</v>
      </c>
      <c r="F1040" t="s">
        <v>22</v>
      </c>
      <c r="G1040" t="s">
        <v>23</v>
      </c>
      <c r="H1040">
        <v>2000</v>
      </c>
      <c r="I1040" s="2">
        <v>99990</v>
      </c>
      <c r="J1040" s="2">
        <v>0</v>
      </c>
      <c r="K1040" s="2">
        <v>99990</v>
      </c>
      <c r="L1040" t="s">
        <v>18</v>
      </c>
      <c r="M1040" s="3" t="b">
        <f>trust_funds5[[#This Row],[Contributions Outstanding (USD)]]=0</f>
        <v>1</v>
      </c>
      <c r="N1040" s="3" t="str">
        <f t="shared" si="80"/>
        <v>Outstanding</v>
      </c>
      <c r="O1040" s="3" t="str">
        <f t="shared" si="81"/>
        <v>High Contribution &amp; Recent</v>
      </c>
      <c r="P1040" s="3" t="str">
        <f t="shared" si="82"/>
        <v>Other</v>
      </c>
      <c r="Q1040" s="3" t="str">
        <f t="shared" si="83"/>
        <v>Other</v>
      </c>
      <c r="R1040" s="3" t="str">
        <f t="shared" si="84"/>
        <v>Not LCLS</v>
      </c>
      <c r="S1040" s="3" t="str" cm="1">
        <f t="array" ref="S1040">_xlfn.IFS(G1040 &gt; 5000000, "Very High", G1040 &gt; 1000000, "High", G1040 &gt; 500000, "Medium", TRUE, "Low")</f>
        <v>Very High</v>
      </c>
      <c r="T1040" s="3" t="str" cm="1">
        <f t="array" ref="T1040">_xlfn.IFS(B1040 &gt;= 2005, "Post-2005", B1040 &gt;= 2000, "2000-2004", TRUE, "Pre-2000")</f>
        <v>Post-2005</v>
      </c>
    </row>
    <row r="1041" spans="1:20" x14ac:dyDescent="0.85">
      <c r="A1041" s="1">
        <v>41164</v>
      </c>
      <c r="B1041" t="s">
        <v>12</v>
      </c>
      <c r="C1041" t="s">
        <v>2038</v>
      </c>
      <c r="D1041" t="s">
        <v>2039</v>
      </c>
      <c r="E1041" t="s">
        <v>85</v>
      </c>
      <c r="F1041" t="s">
        <v>86</v>
      </c>
      <c r="G1041" t="s">
        <v>87</v>
      </c>
      <c r="H1041">
        <v>2000</v>
      </c>
      <c r="I1041" s="2">
        <v>191859.86</v>
      </c>
      <c r="J1041" s="2">
        <v>0</v>
      </c>
      <c r="K1041" s="2">
        <v>191859.86</v>
      </c>
      <c r="L1041" t="s">
        <v>18</v>
      </c>
      <c r="M1041" s="3" t="b">
        <f>trust_funds5[[#This Row],[Contributions Outstanding (USD)]]=0</f>
        <v>1</v>
      </c>
      <c r="N1041" s="3" t="str">
        <f t="shared" si="80"/>
        <v>Outstanding</v>
      </c>
      <c r="O1041" s="3" t="str">
        <f t="shared" si="81"/>
        <v>High Contribution &amp; Recent</v>
      </c>
      <c r="P1041" s="3" t="str">
        <f t="shared" si="82"/>
        <v>Other</v>
      </c>
      <c r="Q1041" s="3" t="str">
        <f t="shared" si="83"/>
        <v>Other</v>
      </c>
      <c r="R1041" s="3" t="str">
        <f t="shared" si="84"/>
        <v>Not LCLS</v>
      </c>
      <c r="S1041" s="3" t="str" cm="1">
        <f t="array" ref="S1041">_xlfn.IFS(G1041 &gt; 5000000, "Very High", G1041 &gt; 1000000, "High", G1041 &gt; 500000, "Medium", TRUE, "Low")</f>
        <v>Very High</v>
      </c>
      <c r="T1041" s="3" t="str" cm="1">
        <f t="array" ref="T1041">_xlfn.IFS(B1041 &gt;= 2005, "Post-2005", B1041 &gt;= 2000, "2000-2004", TRUE, "Pre-2000")</f>
        <v>Post-2005</v>
      </c>
    </row>
    <row r="1042" spans="1:20" x14ac:dyDescent="0.85">
      <c r="A1042" s="1">
        <v>41164</v>
      </c>
      <c r="B1042" t="s">
        <v>12</v>
      </c>
      <c r="C1042" t="s">
        <v>2040</v>
      </c>
      <c r="D1042" t="s">
        <v>2041</v>
      </c>
      <c r="E1042" t="s">
        <v>102</v>
      </c>
      <c r="F1042" t="s">
        <v>103</v>
      </c>
      <c r="G1042" t="s">
        <v>104</v>
      </c>
      <c r="H1042">
        <v>2000</v>
      </c>
      <c r="I1042" s="2">
        <v>15812526.68</v>
      </c>
      <c r="J1042" s="2">
        <v>0</v>
      </c>
      <c r="K1042" s="2">
        <v>15812526.68</v>
      </c>
      <c r="L1042" t="s">
        <v>18</v>
      </c>
      <c r="M1042" s="3" t="b">
        <f>trust_funds5[[#This Row],[Contributions Outstanding (USD)]]=0</f>
        <v>1</v>
      </c>
      <c r="N1042" s="3" t="str">
        <f t="shared" si="80"/>
        <v>Outstanding</v>
      </c>
      <c r="O1042" s="3" t="str">
        <f t="shared" si="81"/>
        <v>High Contribution &amp; Recent</v>
      </c>
      <c r="P1042" s="3" t="str">
        <f t="shared" si="82"/>
        <v>Other</v>
      </c>
      <c r="Q1042" s="3" t="str">
        <f t="shared" si="83"/>
        <v>Other</v>
      </c>
      <c r="R1042" s="3" t="str">
        <f t="shared" si="84"/>
        <v>Not LCLS</v>
      </c>
      <c r="S1042" s="3" t="str" cm="1">
        <f t="array" ref="S1042">_xlfn.IFS(G1042 &gt; 5000000, "Very High", G1042 &gt; 1000000, "High", G1042 &gt; 500000, "Medium", TRUE, "Low")</f>
        <v>Very High</v>
      </c>
      <c r="T1042" s="3" t="str" cm="1">
        <f t="array" ref="T1042">_xlfn.IFS(B1042 &gt;= 2005, "Post-2005", B1042 &gt;= 2000, "2000-2004", TRUE, "Pre-2000")</f>
        <v>Post-2005</v>
      </c>
    </row>
    <row r="1043" spans="1:20" x14ac:dyDescent="0.85">
      <c r="A1043" s="1">
        <v>41164</v>
      </c>
      <c r="B1043" t="s">
        <v>12</v>
      </c>
      <c r="C1043" t="s">
        <v>2042</v>
      </c>
      <c r="D1043" t="s">
        <v>2043</v>
      </c>
      <c r="E1043" t="s">
        <v>42</v>
      </c>
      <c r="F1043" t="s">
        <v>43</v>
      </c>
      <c r="G1043" t="s">
        <v>44</v>
      </c>
      <c r="H1043">
        <v>2000</v>
      </c>
      <c r="I1043" s="2">
        <v>982080.22</v>
      </c>
      <c r="J1043" s="2">
        <v>0</v>
      </c>
      <c r="K1043" s="2">
        <v>982080.22</v>
      </c>
      <c r="L1043" t="s">
        <v>18</v>
      </c>
      <c r="M1043" s="3" t="b">
        <f>trust_funds5[[#This Row],[Contributions Outstanding (USD)]]=0</f>
        <v>1</v>
      </c>
      <c r="N1043" s="3" t="str">
        <f t="shared" si="80"/>
        <v>Outstanding</v>
      </c>
      <c r="O1043" s="3" t="str">
        <f t="shared" si="81"/>
        <v>High Contribution &amp; Recent</v>
      </c>
      <c r="P1043" s="3" t="str">
        <f t="shared" si="82"/>
        <v>Other</v>
      </c>
      <c r="Q1043" s="3" t="str">
        <f t="shared" si="83"/>
        <v>Other</v>
      </c>
      <c r="R1043" s="3" t="str">
        <f t="shared" si="84"/>
        <v>Not LCLS</v>
      </c>
      <c r="S1043" s="3" t="str" cm="1">
        <f t="array" ref="S1043">_xlfn.IFS(G1043 &gt; 5000000, "Very High", G1043 &gt; 1000000, "High", G1043 &gt; 500000, "Medium", TRUE, "Low")</f>
        <v>Very High</v>
      </c>
      <c r="T1043" s="3" t="str" cm="1">
        <f t="array" ref="T1043">_xlfn.IFS(B1043 &gt;= 2005, "Post-2005", B1043 &gt;= 2000, "2000-2004", TRUE, "Pre-2000")</f>
        <v>Post-2005</v>
      </c>
    </row>
    <row r="1044" spans="1:20" x14ac:dyDescent="0.85">
      <c r="A1044" s="1">
        <v>41164</v>
      </c>
      <c r="B1044" t="s">
        <v>12</v>
      </c>
      <c r="C1044" t="s">
        <v>2044</v>
      </c>
      <c r="D1044" t="s">
        <v>2045</v>
      </c>
      <c r="E1044" t="s">
        <v>15</v>
      </c>
      <c r="F1044" t="s">
        <v>16</v>
      </c>
      <c r="G1044" t="s">
        <v>17</v>
      </c>
      <c r="H1044">
        <v>2000</v>
      </c>
      <c r="I1044" s="2">
        <v>2260851.89</v>
      </c>
      <c r="J1044" s="2">
        <v>0</v>
      </c>
      <c r="K1044" s="2">
        <v>2260851.89</v>
      </c>
      <c r="L1044" t="s">
        <v>18</v>
      </c>
      <c r="M1044" s="3" t="b">
        <f>trust_funds5[[#This Row],[Contributions Outstanding (USD)]]=0</f>
        <v>1</v>
      </c>
      <c r="N1044" s="3" t="str">
        <f t="shared" si="80"/>
        <v>Outstanding</v>
      </c>
      <c r="O1044" s="3" t="str">
        <f t="shared" si="81"/>
        <v>High Contribution &amp; Recent</v>
      </c>
      <c r="P1044" s="3" t="str">
        <f t="shared" si="82"/>
        <v>Other</v>
      </c>
      <c r="Q1044" s="3" t="str">
        <f t="shared" si="83"/>
        <v>Other</v>
      </c>
      <c r="R1044" s="3" t="str">
        <f t="shared" si="84"/>
        <v>Not LCLS</v>
      </c>
      <c r="S1044" s="3" t="str" cm="1">
        <f t="array" ref="S1044">_xlfn.IFS(G1044 &gt; 5000000, "Very High", G1044 &gt; 1000000, "High", G1044 &gt; 500000, "Medium", TRUE, "Low")</f>
        <v>Very High</v>
      </c>
      <c r="T1044" s="3" t="str" cm="1">
        <f t="array" ref="T1044">_xlfn.IFS(B1044 &gt;= 2005, "Post-2005", B1044 &gt;= 2000, "2000-2004", TRUE, "Pre-2000")</f>
        <v>Post-2005</v>
      </c>
    </row>
    <row r="1045" spans="1:20" x14ac:dyDescent="0.85">
      <c r="A1045" s="1">
        <v>41164</v>
      </c>
      <c r="B1045" t="s">
        <v>33</v>
      </c>
      <c r="C1045" t="s">
        <v>2046</v>
      </c>
      <c r="D1045" t="s">
        <v>2047</v>
      </c>
      <c r="E1045" t="s">
        <v>119</v>
      </c>
      <c r="F1045" t="s">
        <v>120</v>
      </c>
      <c r="G1045" t="s">
        <v>121</v>
      </c>
      <c r="H1045">
        <v>2000</v>
      </c>
      <c r="I1045" s="2">
        <v>4550041.7699999996</v>
      </c>
      <c r="J1045" s="2">
        <v>0</v>
      </c>
      <c r="K1045" s="2">
        <v>4550041.7699999996</v>
      </c>
      <c r="L1045" t="s">
        <v>18</v>
      </c>
      <c r="M1045" s="3" t="b">
        <f>trust_funds5[[#This Row],[Contributions Outstanding (USD)]]=0</f>
        <v>1</v>
      </c>
      <c r="N1045" s="3" t="str">
        <f t="shared" si="80"/>
        <v>Outstanding</v>
      </c>
      <c r="O1045" s="3" t="str">
        <f t="shared" si="81"/>
        <v>High Contribution &amp; Recent</v>
      </c>
      <c r="P1045" s="3" t="str">
        <f t="shared" si="82"/>
        <v>Other</v>
      </c>
      <c r="Q1045" s="3" t="str">
        <f t="shared" si="83"/>
        <v>Other</v>
      </c>
      <c r="R1045" s="3" t="str">
        <f t="shared" si="84"/>
        <v>Not LCLS</v>
      </c>
      <c r="S1045" s="3" t="str" cm="1">
        <f t="array" ref="S1045">_xlfn.IFS(G1045 &gt; 5000000, "Very High", G1045 &gt; 1000000, "High", G1045 &gt; 500000, "Medium", TRUE, "Low")</f>
        <v>Very High</v>
      </c>
      <c r="T1045" s="3" t="str" cm="1">
        <f t="array" ref="T1045">_xlfn.IFS(B1045 &gt;= 2005, "Post-2005", B1045 &gt;= 2000, "2000-2004", TRUE, "Pre-2000")</f>
        <v>Post-2005</v>
      </c>
    </row>
    <row r="1046" spans="1:20" x14ac:dyDescent="0.85">
      <c r="A1046" s="1">
        <v>41164</v>
      </c>
      <c r="B1046" t="s">
        <v>33</v>
      </c>
      <c r="C1046" t="s">
        <v>2048</v>
      </c>
      <c r="D1046" t="s">
        <v>2047</v>
      </c>
      <c r="E1046" t="s">
        <v>119</v>
      </c>
      <c r="F1046" t="s">
        <v>120</v>
      </c>
      <c r="G1046" t="s">
        <v>121</v>
      </c>
      <c r="H1046">
        <v>2000</v>
      </c>
      <c r="I1046" s="2">
        <v>4700729.4400000004</v>
      </c>
      <c r="J1046" s="2">
        <v>0</v>
      </c>
      <c r="K1046" s="2">
        <v>4700729.4400000004</v>
      </c>
      <c r="L1046" t="s">
        <v>18</v>
      </c>
      <c r="M1046" s="3" t="b">
        <f>trust_funds5[[#This Row],[Contributions Outstanding (USD)]]=0</f>
        <v>1</v>
      </c>
      <c r="N1046" s="3" t="str">
        <f t="shared" si="80"/>
        <v>Outstanding</v>
      </c>
      <c r="O1046" s="3" t="str">
        <f t="shared" si="81"/>
        <v>High Contribution &amp; Recent</v>
      </c>
      <c r="P1046" s="3" t="str">
        <f t="shared" si="82"/>
        <v>Other</v>
      </c>
      <c r="Q1046" s="3" t="str">
        <f t="shared" si="83"/>
        <v>Other</v>
      </c>
      <c r="R1046" s="3" t="str">
        <f t="shared" si="84"/>
        <v>Not LCLS</v>
      </c>
      <c r="S1046" s="3" t="str" cm="1">
        <f t="array" ref="S1046">_xlfn.IFS(G1046 &gt; 5000000, "Very High", G1046 &gt; 1000000, "High", G1046 &gt; 500000, "Medium", TRUE, "Low")</f>
        <v>Very High</v>
      </c>
      <c r="T1046" s="3" t="str" cm="1">
        <f t="array" ref="T1046">_xlfn.IFS(B1046 &gt;= 2005, "Post-2005", B1046 &gt;= 2000, "2000-2004", TRUE, "Pre-2000")</f>
        <v>Post-2005</v>
      </c>
    </row>
    <row r="1047" spans="1:20" x14ac:dyDescent="0.85">
      <c r="A1047" s="1">
        <v>41164</v>
      </c>
      <c r="B1047" t="s">
        <v>33</v>
      </c>
      <c r="C1047" t="s">
        <v>2049</v>
      </c>
      <c r="D1047" t="s">
        <v>2047</v>
      </c>
      <c r="E1047" t="s">
        <v>119</v>
      </c>
      <c r="F1047" t="s">
        <v>120</v>
      </c>
      <c r="G1047" t="s">
        <v>121</v>
      </c>
      <c r="H1047">
        <v>2000</v>
      </c>
      <c r="I1047" s="2">
        <v>4700729.4400000004</v>
      </c>
      <c r="J1047" s="2">
        <v>0</v>
      </c>
      <c r="K1047" s="2">
        <v>4700729.4400000004</v>
      </c>
      <c r="L1047" t="s">
        <v>18</v>
      </c>
      <c r="M1047" s="3" t="b">
        <f>trust_funds5[[#This Row],[Contributions Outstanding (USD)]]=0</f>
        <v>1</v>
      </c>
      <c r="N1047" s="3" t="str">
        <f t="shared" si="80"/>
        <v>Outstanding</v>
      </c>
      <c r="O1047" s="3" t="str">
        <f t="shared" si="81"/>
        <v>High Contribution &amp; Recent</v>
      </c>
      <c r="P1047" s="3" t="str">
        <f t="shared" si="82"/>
        <v>Other</v>
      </c>
      <c r="Q1047" s="3" t="str">
        <f t="shared" si="83"/>
        <v>Other</v>
      </c>
      <c r="R1047" s="3" t="str">
        <f t="shared" si="84"/>
        <v>Not LCLS</v>
      </c>
      <c r="S1047" s="3" t="str" cm="1">
        <f t="array" ref="S1047">_xlfn.IFS(G1047 &gt; 5000000, "Very High", G1047 &gt; 1000000, "High", G1047 &gt; 500000, "Medium", TRUE, "Low")</f>
        <v>Very High</v>
      </c>
      <c r="T1047" s="3" t="str" cm="1">
        <f t="array" ref="T1047">_xlfn.IFS(B1047 &gt;= 2005, "Post-2005", B1047 &gt;= 2000, "2000-2004", TRUE, "Pre-2000")</f>
        <v>Post-2005</v>
      </c>
    </row>
    <row r="1048" spans="1:20" x14ac:dyDescent="0.85">
      <c r="A1048" s="1">
        <v>41164</v>
      </c>
      <c r="B1048" t="s">
        <v>33</v>
      </c>
      <c r="C1048" t="s">
        <v>2050</v>
      </c>
      <c r="D1048" t="s">
        <v>2051</v>
      </c>
      <c r="E1048" t="s">
        <v>119</v>
      </c>
      <c r="F1048" t="s">
        <v>120</v>
      </c>
      <c r="G1048" t="s">
        <v>121</v>
      </c>
      <c r="H1048">
        <v>2000</v>
      </c>
      <c r="I1048" s="2">
        <v>4000000</v>
      </c>
      <c r="J1048" s="2">
        <v>0</v>
      </c>
      <c r="K1048" s="2">
        <v>4000000</v>
      </c>
      <c r="L1048" t="s">
        <v>18</v>
      </c>
      <c r="M1048" s="3" t="b">
        <f>trust_funds5[[#This Row],[Contributions Outstanding (USD)]]=0</f>
        <v>1</v>
      </c>
      <c r="N1048" s="3" t="str">
        <f t="shared" si="80"/>
        <v>Outstanding</v>
      </c>
      <c r="O1048" s="3" t="str">
        <f t="shared" si="81"/>
        <v>High Contribution &amp; Recent</v>
      </c>
      <c r="P1048" s="3" t="str">
        <f t="shared" si="82"/>
        <v>Other</v>
      </c>
      <c r="Q1048" s="3" t="str">
        <f t="shared" si="83"/>
        <v>Other</v>
      </c>
      <c r="R1048" s="3" t="str">
        <f t="shared" si="84"/>
        <v>Not LCLS</v>
      </c>
      <c r="S1048" s="3" t="str" cm="1">
        <f t="array" ref="S1048">_xlfn.IFS(G1048 &gt; 5000000, "Very High", G1048 &gt; 1000000, "High", G1048 &gt; 500000, "Medium", TRUE, "Low")</f>
        <v>Very High</v>
      </c>
      <c r="T1048" s="3" t="str" cm="1">
        <f t="array" ref="T1048">_xlfn.IFS(B1048 &gt;= 2005, "Post-2005", B1048 &gt;= 2000, "2000-2004", TRUE, "Pre-2000")</f>
        <v>Post-2005</v>
      </c>
    </row>
    <row r="1049" spans="1:20" x14ac:dyDescent="0.85">
      <c r="A1049" s="1">
        <v>41164</v>
      </c>
      <c r="B1049" t="s">
        <v>33</v>
      </c>
      <c r="C1049" t="s">
        <v>2052</v>
      </c>
      <c r="D1049" t="s">
        <v>2053</v>
      </c>
      <c r="E1049" t="s">
        <v>42</v>
      </c>
      <c r="F1049" t="s">
        <v>43</v>
      </c>
      <c r="G1049" t="s">
        <v>44</v>
      </c>
      <c r="H1049">
        <v>2000</v>
      </c>
      <c r="I1049" s="2">
        <v>3826286.59</v>
      </c>
      <c r="J1049" s="2">
        <v>0</v>
      </c>
      <c r="K1049" s="2">
        <v>3826286.59</v>
      </c>
      <c r="L1049" t="s">
        <v>18</v>
      </c>
      <c r="M1049" s="3" t="b">
        <f>trust_funds5[[#This Row],[Contributions Outstanding (USD)]]=0</f>
        <v>1</v>
      </c>
      <c r="N1049" s="3" t="str">
        <f t="shared" si="80"/>
        <v>Outstanding</v>
      </c>
      <c r="O1049" s="3" t="str">
        <f t="shared" si="81"/>
        <v>High Contribution &amp; Recent</v>
      </c>
      <c r="P1049" s="3" t="str">
        <f t="shared" si="82"/>
        <v>Other</v>
      </c>
      <c r="Q1049" s="3" t="str">
        <f t="shared" si="83"/>
        <v>Other</v>
      </c>
      <c r="R1049" s="3" t="str">
        <f t="shared" si="84"/>
        <v>Not LCLS</v>
      </c>
      <c r="S1049" s="3" t="str" cm="1">
        <f t="array" ref="S1049">_xlfn.IFS(G1049 &gt; 5000000, "Very High", G1049 &gt; 1000000, "High", G1049 &gt; 500000, "Medium", TRUE, "Low")</f>
        <v>Very High</v>
      </c>
      <c r="T1049" s="3" t="str" cm="1">
        <f t="array" ref="T1049">_xlfn.IFS(B1049 &gt;= 2005, "Post-2005", B1049 &gt;= 2000, "2000-2004", TRUE, "Pre-2000")</f>
        <v>Post-2005</v>
      </c>
    </row>
    <row r="1050" spans="1:20" x14ac:dyDescent="0.85">
      <c r="A1050" s="1">
        <v>41164</v>
      </c>
      <c r="B1050" t="s">
        <v>33</v>
      </c>
      <c r="C1050" t="s">
        <v>2054</v>
      </c>
      <c r="D1050" t="s">
        <v>2055</v>
      </c>
      <c r="E1050" t="s">
        <v>42</v>
      </c>
      <c r="F1050" t="s">
        <v>43</v>
      </c>
      <c r="G1050" t="s">
        <v>44</v>
      </c>
      <c r="H1050">
        <v>2000</v>
      </c>
      <c r="I1050" s="2">
        <v>20259381.469999999</v>
      </c>
      <c r="J1050" s="2">
        <v>0</v>
      </c>
      <c r="K1050" s="2">
        <v>20259381.469999999</v>
      </c>
      <c r="L1050" t="s">
        <v>18</v>
      </c>
      <c r="M1050" s="3" t="b">
        <f>trust_funds5[[#This Row],[Contributions Outstanding (USD)]]=0</f>
        <v>1</v>
      </c>
      <c r="N1050" s="3" t="str">
        <f t="shared" si="80"/>
        <v>Outstanding</v>
      </c>
      <c r="O1050" s="3" t="str">
        <f t="shared" si="81"/>
        <v>High Contribution &amp; Recent</v>
      </c>
      <c r="P1050" s="3" t="str">
        <f t="shared" si="82"/>
        <v>Other</v>
      </c>
      <c r="Q1050" s="3" t="str">
        <f t="shared" si="83"/>
        <v>Other</v>
      </c>
      <c r="R1050" s="3" t="str">
        <f t="shared" si="84"/>
        <v>Not LCLS</v>
      </c>
      <c r="S1050" s="3" t="str" cm="1">
        <f t="array" ref="S1050">_xlfn.IFS(G1050 &gt; 5000000, "Very High", G1050 &gt; 1000000, "High", G1050 &gt; 500000, "Medium", TRUE, "Low")</f>
        <v>Very High</v>
      </c>
      <c r="T1050" s="3" t="str" cm="1">
        <f t="array" ref="T1050">_xlfn.IFS(B1050 &gt;= 2005, "Post-2005", B1050 &gt;= 2000, "2000-2004", TRUE, "Pre-2000")</f>
        <v>Post-2005</v>
      </c>
    </row>
    <row r="1051" spans="1:20" x14ac:dyDescent="0.85">
      <c r="A1051" s="1">
        <v>41164</v>
      </c>
      <c r="B1051" t="s">
        <v>12</v>
      </c>
      <c r="C1051" t="s">
        <v>2056</v>
      </c>
      <c r="D1051" t="s">
        <v>2057</v>
      </c>
      <c r="E1051" t="s">
        <v>15</v>
      </c>
      <c r="F1051" t="s">
        <v>16</v>
      </c>
      <c r="G1051" t="s">
        <v>17</v>
      </c>
      <c r="H1051">
        <v>2000</v>
      </c>
      <c r="I1051" s="2">
        <v>256175.66</v>
      </c>
      <c r="J1051" s="2">
        <v>0</v>
      </c>
      <c r="K1051" s="2">
        <v>256175.66</v>
      </c>
      <c r="L1051" t="s">
        <v>18</v>
      </c>
      <c r="M1051" s="3" t="b">
        <f>trust_funds5[[#This Row],[Contributions Outstanding (USD)]]=0</f>
        <v>1</v>
      </c>
      <c r="N1051" s="3" t="str">
        <f t="shared" si="80"/>
        <v>Outstanding</v>
      </c>
      <c r="O1051" s="3" t="str">
        <f t="shared" si="81"/>
        <v>High Contribution &amp; Recent</v>
      </c>
      <c r="P1051" s="3" t="str">
        <f t="shared" si="82"/>
        <v>Other</v>
      </c>
      <c r="Q1051" s="3" t="str">
        <f t="shared" si="83"/>
        <v>Other</v>
      </c>
      <c r="R1051" s="3" t="str">
        <f t="shared" si="84"/>
        <v>Not LCLS</v>
      </c>
      <c r="S1051" s="3" t="str" cm="1">
        <f t="array" ref="S1051">_xlfn.IFS(G1051 &gt; 5000000, "Very High", G1051 &gt; 1000000, "High", G1051 &gt; 500000, "Medium", TRUE, "Low")</f>
        <v>Very High</v>
      </c>
      <c r="T1051" s="3" t="str" cm="1">
        <f t="array" ref="T1051">_xlfn.IFS(B1051 &gt;= 2005, "Post-2005", B1051 &gt;= 2000, "2000-2004", TRUE, "Pre-2000")</f>
        <v>Post-2005</v>
      </c>
    </row>
    <row r="1052" spans="1:20" x14ac:dyDescent="0.85">
      <c r="A1052" s="1">
        <v>41164</v>
      </c>
      <c r="B1052" t="s">
        <v>33</v>
      </c>
      <c r="C1052" t="s">
        <v>2058</v>
      </c>
      <c r="D1052" t="s">
        <v>2059</v>
      </c>
      <c r="E1052" t="s">
        <v>119</v>
      </c>
      <c r="F1052" t="s">
        <v>120</v>
      </c>
      <c r="G1052" t="s">
        <v>121</v>
      </c>
      <c r="H1052">
        <v>2000</v>
      </c>
      <c r="I1052" s="2">
        <v>4700729.4400000004</v>
      </c>
      <c r="J1052" s="2">
        <v>0</v>
      </c>
      <c r="K1052" s="2">
        <v>4700729.4400000004</v>
      </c>
      <c r="L1052" t="s">
        <v>18</v>
      </c>
      <c r="M1052" s="3" t="b">
        <f>trust_funds5[[#This Row],[Contributions Outstanding (USD)]]=0</f>
        <v>1</v>
      </c>
      <c r="N1052" s="3" t="str">
        <f t="shared" si="80"/>
        <v>Outstanding</v>
      </c>
      <c r="O1052" s="3" t="str">
        <f t="shared" si="81"/>
        <v>High Contribution &amp; Recent</v>
      </c>
      <c r="P1052" s="3" t="str">
        <f t="shared" si="82"/>
        <v>Other</v>
      </c>
      <c r="Q1052" s="3" t="str">
        <f t="shared" si="83"/>
        <v>Other</v>
      </c>
      <c r="R1052" s="3" t="str">
        <f t="shared" si="84"/>
        <v>Not LCLS</v>
      </c>
      <c r="S1052" s="3" t="str" cm="1">
        <f t="array" ref="S1052">_xlfn.IFS(G1052 &gt; 5000000, "Very High", G1052 &gt; 1000000, "High", G1052 &gt; 500000, "Medium", TRUE, "Low")</f>
        <v>Very High</v>
      </c>
      <c r="T1052" s="3" t="str" cm="1">
        <f t="array" ref="T1052">_xlfn.IFS(B1052 &gt;= 2005, "Post-2005", B1052 &gt;= 2000, "2000-2004", TRUE, "Pre-2000")</f>
        <v>Post-2005</v>
      </c>
    </row>
    <row r="1053" spans="1:20" x14ac:dyDescent="0.85">
      <c r="A1053" s="1">
        <v>41164</v>
      </c>
      <c r="B1053" t="s">
        <v>33</v>
      </c>
      <c r="C1053" t="s">
        <v>2060</v>
      </c>
      <c r="D1053" t="s">
        <v>2061</v>
      </c>
      <c r="E1053" t="s">
        <v>119</v>
      </c>
      <c r="F1053" t="s">
        <v>120</v>
      </c>
      <c r="G1053" t="s">
        <v>121</v>
      </c>
      <c r="H1053">
        <v>2000</v>
      </c>
      <c r="I1053" s="2">
        <v>4700729.4400000004</v>
      </c>
      <c r="J1053" s="2">
        <v>0</v>
      </c>
      <c r="K1053" s="2">
        <v>4700729.4400000004</v>
      </c>
      <c r="L1053" t="s">
        <v>18</v>
      </c>
      <c r="M1053" s="3" t="b">
        <f>trust_funds5[[#This Row],[Contributions Outstanding (USD)]]=0</f>
        <v>1</v>
      </c>
      <c r="N1053" s="3" t="str">
        <f t="shared" si="80"/>
        <v>Outstanding</v>
      </c>
      <c r="O1053" s="3" t="str">
        <f t="shared" si="81"/>
        <v>High Contribution &amp; Recent</v>
      </c>
      <c r="P1053" s="3" t="str">
        <f t="shared" si="82"/>
        <v>Other</v>
      </c>
      <c r="Q1053" s="3" t="str">
        <f t="shared" si="83"/>
        <v>Other</v>
      </c>
      <c r="R1053" s="3" t="str">
        <f t="shared" si="84"/>
        <v>Not LCLS</v>
      </c>
      <c r="S1053" s="3" t="str" cm="1">
        <f t="array" ref="S1053">_xlfn.IFS(G1053 &gt; 5000000, "Very High", G1053 &gt; 1000000, "High", G1053 &gt; 500000, "Medium", TRUE, "Low")</f>
        <v>Very High</v>
      </c>
      <c r="T1053" s="3" t="str" cm="1">
        <f t="array" ref="T1053">_xlfn.IFS(B1053 &gt;= 2005, "Post-2005", B1053 &gt;= 2000, "2000-2004", TRUE, "Pre-2000")</f>
        <v>Post-2005</v>
      </c>
    </row>
    <row r="1054" spans="1:20" x14ac:dyDescent="0.85">
      <c r="A1054" s="1">
        <v>41164</v>
      </c>
      <c r="B1054" t="s">
        <v>12</v>
      </c>
      <c r="C1054" t="s">
        <v>2062</v>
      </c>
      <c r="D1054" t="s">
        <v>2063</v>
      </c>
      <c r="E1054" t="s">
        <v>119</v>
      </c>
      <c r="F1054" t="s">
        <v>120</v>
      </c>
      <c r="G1054" t="s">
        <v>121</v>
      </c>
      <c r="H1054">
        <v>2000</v>
      </c>
      <c r="I1054" s="2">
        <v>22328464.850000001</v>
      </c>
      <c r="J1054" s="2">
        <v>0</v>
      </c>
      <c r="K1054" s="2">
        <v>22328464.850000001</v>
      </c>
      <c r="L1054" t="s">
        <v>18</v>
      </c>
      <c r="M1054" s="3" t="b">
        <f>trust_funds5[[#This Row],[Contributions Outstanding (USD)]]=0</f>
        <v>1</v>
      </c>
      <c r="N1054" s="3" t="str">
        <f t="shared" si="80"/>
        <v>Outstanding</v>
      </c>
      <c r="O1054" s="3" t="str">
        <f t="shared" si="81"/>
        <v>High Contribution &amp; Recent</v>
      </c>
      <c r="P1054" s="3" t="str">
        <f t="shared" si="82"/>
        <v>Other</v>
      </c>
      <c r="Q1054" s="3" t="str">
        <f t="shared" si="83"/>
        <v>Other</v>
      </c>
      <c r="R1054" s="3" t="str">
        <f t="shared" si="84"/>
        <v>Not LCLS</v>
      </c>
      <c r="S1054" s="3" t="str" cm="1">
        <f t="array" ref="S1054">_xlfn.IFS(G1054 &gt; 5000000, "Very High", G1054 &gt; 1000000, "High", G1054 &gt; 500000, "Medium", TRUE, "Low")</f>
        <v>Very High</v>
      </c>
      <c r="T1054" s="3" t="str" cm="1">
        <f t="array" ref="T1054">_xlfn.IFS(B1054 &gt;= 2005, "Post-2005", B1054 &gt;= 2000, "2000-2004", TRUE, "Pre-2000")</f>
        <v>Post-2005</v>
      </c>
    </row>
    <row r="1055" spans="1:20" x14ac:dyDescent="0.85">
      <c r="A1055" s="1">
        <v>41164</v>
      </c>
      <c r="B1055" t="s">
        <v>12</v>
      </c>
      <c r="C1055" t="s">
        <v>2064</v>
      </c>
      <c r="D1055" t="s">
        <v>2065</v>
      </c>
      <c r="E1055" t="s">
        <v>42</v>
      </c>
      <c r="F1055" t="s">
        <v>43</v>
      </c>
      <c r="G1055" t="s">
        <v>44</v>
      </c>
      <c r="H1055">
        <v>2000</v>
      </c>
      <c r="I1055" s="2">
        <v>3826286.59</v>
      </c>
      <c r="J1055" s="2">
        <v>0</v>
      </c>
      <c r="K1055" s="2">
        <v>3826286.59</v>
      </c>
      <c r="L1055" t="s">
        <v>18</v>
      </c>
      <c r="M1055" s="3" t="b">
        <f>trust_funds5[[#This Row],[Contributions Outstanding (USD)]]=0</f>
        <v>1</v>
      </c>
      <c r="N1055" s="3" t="str">
        <f t="shared" si="80"/>
        <v>Outstanding</v>
      </c>
      <c r="O1055" s="3" t="str">
        <f t="shared" si="81"/>
        <v>High Contribution &amp; Recent</v>
      </c>
      <c r="P1055" s="3" t="str">
        <f t="shared" si="82"/>
        <v>Other</v>
      </c>
      <c r="Q1055" s="3" t="str">
        <f t="shared" si="83"/>
        <v>Other</v>
      </c>
      <c r="R1055" s="3" t="str">
        <f t="shared" si="84"/>
        <v>Not LCLS</v>
      </c>
      <c r="S1055" s="3" t="str" cm="1">
        <f t="array" ref="S1055">_xlfn.IFS(G1055 &gt; 5000000, "Very High", G1055 &gt; 1000000, "High", G1055 &gt; 500000, "Medium", TRUE, "Low")</f>
        <v>Very High</v>
      </c>
      <c r="T1055" s="3" t="str" cm="1">
        <f t="array" ref="T1055">_xlfn.IFS(B1055 &gt;= 2005, "Post-2005", B1055 &gt;= 2000, "2000-2004", TRUE, "Pre-2000")</f>
        <v>Post-2005</v>
      </c>
    </row>
    <row r="1056" spans="1:20" x14ac:dyDescent="0.85">
      <c r="A1056" s="1">
        <v>41164</v>
      </c>
      <c r="B1056" t="s">
        <v>12</v>
      </c>
      <c r="C1056" t="s">
        <v>2066</v>
      </c>
      <c r="D1056" t="s">
        <v>2067</v>
      </c>
      <c r="E1056" t="s">
        <v>200</v>
      </c>
      <c r="F1056" t="s">
        <v>201</v>
      </c>
      <c r="G1056" t="s">
        <v>202</v>
      </c>
      <c r="H1056">
        <v>2000</v>
      </c>
      <c r="I1056" s="2">
        <v>925386.66</v>
      </c>
      <c r="J1056" s="2">
        <v>0</v>
      </c>
      <c r="K1056" s="2">
        <v>925386.66</v>
      </c>
      <c r="L1056" t="s">
        <v>18</v>
      </c>
      <c r="M1056" s="3" t="b">
        <f>trust_funds5[[#This Row],[Contributions Outstanding (USD)]]=0</f>
        <v>1</v>
      </c>
      <c r="N1056" s="3" t="str">
        <f t="shared" si="80"/>
        <v>Outstanding</v>
      </c>
      <c r="O1056" s="3" t="str">
        <f t="shared" si="81"/>
        <v>High Contribution &amp; Recent</v>
      </c>
      <c r="P1056" s="3" t="str">
        <f t="shared" si="82"/>
        <v>Other</v>
      </c>
      <c r="Q1056" s="3" t="str">
        <f t="shared" si="83"/>
        <v>Other</v>
      </c>
      <c r="R1056" s="3" t="str">
        <f t="shared" si="84"/>
        <v>Not LCLS</v>
      </c>
      <c r="S1056" s="3" t="str" cm="1">
        <f t="array" ref="S1056">_xlfn.IFS(G1056 &gt; 5000000, "Very High", G1056 &gt; 1000000, "High", G1056 &gt; 500000, "Medium", TRUE, "Low")</f>
        <v>Very High</v>
      </c>
      <c r="T1056" s="3" t="str" cm="1">
        <f t="array" ref="T1056">_xlfn.IFS(B1056 &gt;= 2005, "Post-2005", B1056 &gt;= 2000, "2000-2004", TRUE, "Pre-2000")</f>
        <v>Post-2005</v>
      </c>
    </row>
    <row r="1057" spans="1:20" x14ac:dyDescent="0.85">
      <c r="A1057" s="1">
        <v>41164</v>
      </c>
      <c r="B1057" t="s">
        <v>12</v>
      </c>
      <c r="C1057" t="s">
        <v>2068</v>
      </c>
      <c r="D1057" t="s">
        <v>2069</v>
      </c>
      <c r="E1057" t="s">
        <v>15</v>
      </c>
      <c r="F1057" t="s">
        <v>16</v>
      </c>
      <c r="G1057" t="s">
        <v>17</v>
      </c>
      <c r="H1057">
        <v>2000</v>
      </c>
      <c r="I1057" s="2">
        <v>2446268.85</v>
      </c>
      <c r="J1057" s="2">
        <v>0</v>
      </c>
      <c r="K1057" s="2">
        <v>2446268.85</v>
      </c>
      <c r="L1057" t="s">
        <v>18</v>
      </c>
      <c r="M1057" s="3" t="b">
        <f>trust_funds5[[#This Row],[Contributions Outstanding (USD)]]=0</f>
        <v>1</v>
      </c>
      <c r="N1057" s="3" t="str">
        <f t="shared" si="80"/>
        <v>Outstanding</v>
      </c>
      <c r="O1057" s="3" t="str">
        <f t="shared" si="81"/>
        <v>High Contribution &amp; Recent</v>
      </c>
      <c r="P1057" s="3" t="str">
        <f t="shared" si="82"/>
        <v>Other</v>
      </c>
      <c r="Q1057" s="3" t="str">
        <f t="shared" si="83"/>
        <v>Other</v>
      </c>
      <c r="R1057" s="3" t="str">
        <f t="shared" si="84"/>
        <v>Not LCLS</v>
      </c>
      <c r="S1057" s="3" t="str" cm="1">
        <f t="array" ref="S1057">_xlfn.IFS(G1057 &gt; 5000000, "Very High", G1057 &gt; 1000000, "High", G1057 &gt; 500000, "Medium", TRUE, "Low")</f>
        <v>Very High</v>
      </c>
      <c r="T1057" s="3" t="str" cm="1">
        <f t="array" ref="T1057">_xlfn.IFS(B1057 &gt;= 2005, "Post-2005", B1057 &gt;= 2000, "2000-2004", TRUE, "Pre-2000")</f>
        <v>Post-2005</v>
      </c>
    </row>
    <row r="1058" spans="1:20" x14ac:dyDescent="0.85">
      <c r="A1058" s="1">
        <v>41164</v>
      </c>
      <c r="B1058" t="s">
        <v>12</v>
      </c>
      <c r="C1058" t="s">
        <v>2070</v>
      </c>
      <c r="D1058" t="s">
        <v>2071</v>
      </c>
      <c r="E1058" t="s">
        <v>42</v>
      </c>
      <c r="F1058" t="s">
        <v>43</v>
      </c>
      <c r="G1058" t="s">
        <v>44</v>
      </c>
      <c r="H1058">
        <v>2000</v>
      </c>
      <c r="I1058" s="2">
        <v>382628.66</v>
      </c>
      <c r="J1058" s="2">
        <v>0</v>
      </c>
      <c r="K1058" s="2">
        <v>382628.66</v>
      </c>
      <c r="L1058" t="s">
        <v>18</v>
      </c>
      <c r="M1058" s="3" t="b">
        <f>trust_funds5[[#This Row],[Contributions Outstanding (USD)]]=0</f>
        <v>1</v>
      </c>
      <c r="N1058" s="3" t="str">
        <f t="shared" si="80"/>
        <v>Outstanding</v>
      </c>
      <c r="O1058" s="3" t="str">
        <f t="shared" si="81"/>
        <v>High Contribution &amp; Recent</v>
      </c>
      <c r="P1058" s="3" t="str">
        <f t="shared" si="82"/>
        <v>Other</v>
      </c>
      <c r="Q1058" s="3" t="str">
        <f t="shared" si="83"/>
        <v>Other</v>
      </c>
      <c r="R1058" s="3" t="str">
        <f t="shared" si="84"/>
        <v>Not LCLS</v>
      </c>
      <c r="S1058" s="3" t="str" cm="1">
        <f t="array" ref="S1058">_xlfn.IFS(G1058 &gt; 5000000, "Very High", G1058 &gt; 1000000, "High", G1058 &gt; 500000, "Medium", TRUE, "Low")</f>
        <v>Very High</v>
      </c>
      <c r="T1058" s="3" t="str" cm="1">
        <f t="array" ref="T1058">_xlfn.IFS(B1058 &gt;= 2005, "Post-2005", B1058 &gt;= 2000, "2000-2004", TRUE, "Pre-2000")</f>
        <v>Post-2005</v>
      </c>
    </row>
    <row r="1059" spans="1:20" x14ac:dyDescent="0.85">
      <c r="A1059" s="1">
        <v>41164</v>
      </c>
      <c r="B1059" t="s">
        <v>12</v>
      </c>
      <c r="C1059" t="s">
        <v>2072</v>
      </c>
      <c r="D1059" t="s">
        <v>2073</v>
      </c>
      <c r="E1059" t="s">
        <v>21</v>
      </c>
      <c r="F1059" t="s">
        <v>22</v>
      </c>
      <c r="G1059" t="s">
        <v>23</v>
      </c>
      <c r="H1059">
        <v>2000</v>
      </c>
      <c r="I1059" s="2">
        <v>293547.01</v>
      </c>
      <c r="J1059" s="2">
        <v>0</v>
      </c>
      <c r="K1059" s="2">
        <v>293547.01</v>
      </c>
      <c r="L1059" t="s">
        <v>18</v>
      </c>
      <c r="M1059" s="3" t="b">
        <f>trust_funds5[[#This Row],[Contributions Outstanding (USD)]]=0</f>
        <v>1</v>
      </c>
      <c r="N1059" s="3" t="str">
        <f t="shared" si="80"/>
        <v>Outstanding</v>
      </c>
      <c r="O1059" s="3" t="str">
        <f t="shared" si="81"/>
        <v>High Contribution &amp; Recent</v>
      </c>
      <c r="P1059" s="3" t="str">
        <f t="shared" si="82"/>
        <v>Other</v>
      </c>
      <c r="Q1059" s="3" t="str">
        <f t="shared" si="83"/>
        <v>Other</v>
      </c>
      <c r="R1059" s="3" t="str">
        <f t="shared" si="84"/>
        <v>Not LCLS</v>
      </c>
      <c r="S1059" s="3" t="str" cm="1">
        <f t="array" ref="S1059">_xlfn.IFS(G1059 &gt; 5000000, "Very High", G1059 &gt; 1000000, "High", G1059 &gt; 500000, "Medium", TRUE, "Low")</f>
        <v>Very High</v>
      </c>
      <c r="T1059" s="3" t="str" cm="1">
        <f t="array" ref="T1059">_xlfn.IFS(B1059 &gt;= 2005, "Post-2005", B1059 &gt;= 2000, "2000-2004", TRUE, "Pre-2000")</f>
        <v>Post-2005</v>
      </c>
    </row>
    <row r="1060" spans="1:20" x14ac:dyDescent="0.85">
      <c r="A1060" s="1">
        <v>41164</v>
      </c>
      <c r="B1060" t="s">
        <v>12</v>
      </c>
      <c r="C1060" t="s">
        <v>2074</v>
      </c>
      <c r="D1060" t="s">
        <v>2075</v>
      </c>
      <c r="E1060" t="s">
        <v>85</v>
      </c>
      <c r="F1060" t="s">
        <v>86</v>
      </c>
      <c r="G1060" t="s">
        <v>87</v>
      </c>
      <c r="H1060">
        <v>2000</v>
      </c>
      <c r="I1060" s="2">
        <v>168106.57</v>
      </c>
      <c r="J1060" s="2">
        <v>0</v>
      </c>
      <c r="K1060" s="2">
        <v>168106.57</v>
      </c>
      <c r="L1060" t="s">
        <v>18</v>
      </c>
      <c r="M1060" s="3" t="b">
        <f>trust_funds5[[#This Row],[Contributions Outstanding (USD)]]=0</f>
        <v>1</v>
      </c>
      <c r="N1060" s="3" t="str">
        <f t="shared" si="80"/>
        <v>Outstanding</v>
      </c>
      <c r="O1060" s="3" t="str">
        <f t="shared" si="81"/>
        <v>High Contribution &amp; Recent</v>
      </c>
      <c r="P1060" s="3" t="str">
        <f t="shared" si="82"/>
        <v>Other</v>
      </c>
      <c r="Q1060" s="3" t="str">
        <f t="shared" si="83"/>
        <v>Other</v>
      </c>
      <c r="R1060" s="3" t="str">
        <f t="shared" si="84"/>
        <v>Not LCLS</v>
      </c>
      <c r="S1060" s="3" t="str" cm="1">
        <f t="array" ref="S1060">_xlfn.IFS(G1060 &gt; 5000000, "Very High", G1060 &gt; 1000000, "High", G1060 &gt; 500000, "Medium", TRUE, "Low")</f>
        <v>Very High</v>
      </c>
      <c r="T1060" s="3" t="str" cm="1">
        <f t="array" ref="T1060">_xlfn.IFS(B1060 &gt;= 2005, "Post-2005", B1060 &gt;= 2000, "2000-2004", TRUE, "Pre-2000")</f>
        <v>Post-2005</v>
      </c>
    </row>
    <row r="1061" spans="1:20" x14ac:dyDescent="0.85">
      <c r="A1061" s="1">
        <v>41164</v>
      </c>
      <c r="B1061" t="s">
        <v>507</v>
      </c>
      <c r="C1061" t="s">
        <v>2076</v>
      </c>
      <c r="D1061" t="s">
        <v>2077</v>
      </c>
      <c r="E1061" t="s">
        <v>102</v>
      </c>
      <c r="F1061" t="s">
        <v>103</v>
      </c>
      <c r="G1061" t="s">
        <v>104</v>
      </c>
      <c r="H1061">
        <v>2000</v>
      </c>
      <c r="I1061" s="2">
        <v>161713.49</v>
      </c>
      <c r="J1061" s="2">
        <v>0</v>
      </c>
      <c r="K1061" s="2">
        <v>161713.49</v>
      </c>
      <c r="L1061" t="s">
        <v>18</v>
      </c>
      <c r="M1061" s="3" t="b">
        <f>trust_funds5[[#This Row],[Contributions Outstanding (USD)]]=0</f>
        <v>1</v>
      </c>
      <c r="N1061" s="3" t="str">
        <f t="shared" si="80"/>
        <v>Outstanding</v>
      </c>
      <c r="O1061" s="3" t="str">
        <f t="shared" si="81"/>
        <v>High Contribution &amp; Recent</v>
      </c>
      <c r="P1061" s="3" t="str">
        <f t="shared" si="82"/>
        <v>Other</v>
      </c>
      <c r="Q1061" s="3" t="str">
        <f t="shared" si="83"/>
        <v>Other</v>
      </c>
      <c r="R1061" s="3" t="str">
        <f t="shared" si="84"/>
        <v>Not LCLS</v>
      </c>
      <c r="S1061" s="3" t="str" cm="1">
        <f t="array" ref="S1061">_xlfn.IFS(G1061 &gt; 5000000, "Very High", G1061 &gt; 1000000, "High", G1061 &gt; 500000, "Medium", TRUE, "Low")</f>
        <v>Very High</v>
      </c>
      <c r="T1061" s="3" t="str" cm="1">
        <f t="array" ref="T1061">_xlfn.IFS(B1061 &gt;= 2005, "Post-2005", B1061 &gt;= 2000, "2000-2004", TRUE, "Pre-2000")</f>
        <v>Post-2005</v>
      </c>
    </row>
    <row r="1062" spans="1:20" x14ac:dyDescent="0.85">
      <c r="A1062" s="1">
        <v>41164</v>
      </c>
      <c r="B1062" t="s">
        <v>12</v>
      </c>
      <c r="C1062" t="s">
        <v>2078</v>
      </c>
      <c r="D1062" t="s">
        <v>2079</v>
      </c>
      <c r="E1062" t="s">
        <v>119</v>
      </c>
      <c r="F1062" t="s">
        <v>120</v>
      </c>
      <c r="G1062" t="s">
        <v>121</v>
      </c>
      <c r="H1062">
        <v>2000</v>
      </c>
      <c r="I1062" s="2">
        <v>11751823.609999999</v>
      </c>
      <c r="J1062" s="2">
        <v>0</v>
      </c>
      <c r="K1062" s="2">
        <v>11751823.609999999</v>
      </c>
      <c r="L1062" t="s">
        <v>18</v>
      </c>
      <c r="M1062" s="3" t="b">
        <f>trust_funds5[[#This Row],[Contributions Outstanding (USD)]]=0</f>
        <v>1</v>
      </c>
      <c r="N1062" s="3" t="str">
        <f t="shared" si="80"/>
        <v>Outstanding</v>
      </c>
      <c r="O1062" s="3" t="str">
        <f t="shared" si="81"/>
        <v>High Contribution &amp; Recent</v>
      </c>
      <c r="P1062" s="3" t="str">
        <f t="shared" si="82"/>
        <v>Other</v>
      </c>
      <c r="Q1062" s="3" t="str">
        <f t="shared" si="83"/>
        <v>Other</v>
      </c>
      <c r="R1062" s="3" t="str">
        <f t="shared" si="84"/>
        <v>Not LCLS</v>
      </c>
      <c r="S1062" s="3" t="str" cm="1">
        <f t="array" ref="S1062">_xlfn.IFS(G1062 &gt; 5000000, "Very High", G1062 &gt; 1000000, "High", G1062 &gt; 500000, "Medium", TRUE, "Low")</f>
        <v>Very High</v>
      </c>
      <c r="T1062" s="3" t="str" cm="1">
        <f t="array" ref="T1062">_xlfn.IFS(B1062 &gt;= 2005, "Post-2005", B1062 &gt;= 2000, "2000-2004", TRUE, "Pre-2000")</f>
        <v>Post-2005</v>
      </c>
    </row>
    <row r="1063" spans="1:20" x14ac:dyDescent="0.85">
      <c r="A1063" s="1">
        <v>41164</v>
      </c>
      <c r="B1063" t="s">
        <v>12</v>
      </c>
      <c r="C1063" t="s">
        <v>2080</v>
      </c>
      <c r="D1063" t="s">
        <v>2081</v>
      </c>
      <c r="E1063" t="s">
        <v>62</v>
      </c>
      <c r="F1063" t="s">
        <v>63</v>
      </c>
      <c r="H1063">
        <v>2000</v>
      </c>
      <c r="I1063" s="2">
        <v>291218.2</v>
      </c>
      <c r="J1063" s="2">
        <v>0</v>
      </c>
      <c r="K1063" s="2">
        <v>291218.2</v>
      </c>
      <c r="L1063" t="s">
        <v>18</v>
      </c>
      <c r="M1063" s="3" t="b">
        <f>trust_funds5[[#This Row],[Contributions Outstanding (USD)]]=0</f>
        <v>1</v>
      </c>
      <c r="N1063" s="3" t="str">
        <f t="shared" si="80"/>
        <v>Outstanding</v>
      </c>
      <c r="O1063" s="3" t="str">
        <f t="shared" si="81"/>
        <v>High Contribution &amp; Recent</v>
      </c>
      <c r="P1063" s="3" t="str">
        <f t="shared" si="82"/>
        <v>Other</v>
      </c>
      <c r="Q1063" s="3" t="str">
        <f t="shared" si="83"/>
        <v>Other</v>
      </c>
      <c r="R1063" s="3" t="str">
        <f t="shared" si="84"/>
        <v>Not LCLS</v>
      </c>
      <c r="S1063" s="3" t="str" cm="1">
        <f t="array" ref="S1063">_xlfn.IFS(G1063 &gt; 5000000, "Very High", G1063 &gt; 1000000, "High", G1063 &gt; 500000, "Medium", TRUE, "Low")</f>
        <v>Low</v>
      </c>
      <c r="T1063" s="3" t="str" cm="1">
        <f t="array" ref="T1063">_xlfn.IFS(B1063 &gt;= 2005, "Post-2005", B1063 &gt;= 2000, "2000-2004", TRUE, "Pre-2000")</f>
        <v>Post-2005</v>
      </c>
    </row>
    <row r="1064" spans="1:20" x14ac:dyDescent="0.85">
      <c r="A1064" s="1">
        <v>41164</v>
      </c>
      <c r="B1064" t="s">
        <v>12</v>
      </c>
      <c r="C1064" t="s">
        <v>2080</v>
      </c>
      <c r="D1064" t="s">
        <v>2081</v>
      </c>
      <c r="E1064" t="s">
        <v>62</v>
      </c>
      <c r="F1064" t="s">
        <v>63</v>
      </c>
      <c r="H1064">
        <v>2000</v>
      </c>
      <c r="I1064" s="2">
        <v>3771691.26</v>
      </c>
      <c r="J1064" s="2">
        <v>0</v>
      </c>
      <c r="K1064" s="2">
        <v>3771691.26</v>
      </c>
      <c r="L1064" t="s">
        <v>18</v>
      </c>
      <c r="M1064" s="3" t="b">
        <f>trust_funds5[[#This Row],[Contributions Outstanding (USD)]]=0</f>
        <v>1</v>
      </c>
      <c r="N1064" s="3" t="str">
        <f t="shared" si="80"/>
        <v>Outstanding</v>
      </c>
      <c r="O1064" s="3" t="str">
        <f t="shared" si="81"/>
        <v>High Contribution &amp; Recent</v>
      </c>
      <c r="P1064" s="3" t="str">
        <f t="shared" si="82"/>
        <v>Other</v>
      </c>
      <c r="Q1064" s="3" t="str">
        <f t="shared" si="83"/>
        <v>Other</v>
      </c>
      <c r="R1064" s="3" t="str">
        <f t="shared" si="84"/>
        <v>Not LCLS</v>
      </c>
      <c r="S1064" s="3" t="str" cm="1">
        <f t="array" ref="S1064">_xlfn.IFS(G1064 &gt; 5000000, "Very High", G1064 &gt; 1000000, "High", G1064 &gt; 500000, "Medium", TRUE, "Low")</f>
        <v>Low</v>
      </c>
      <c r="T1064" s="3" t="str" cm="1">
        <f t="array" ref="T1064">_xlfn.IFS(B1064 &gt;= 2005, "Post-2005", B1064 &gt;= 2000, "2000-2004", TRUE, "Pre-2000")</f>
        <v>Post-2005</v>
      </c>
    </row>
    <row r="1065" spans="1:20" x14ac:dyDescent="0.85">
      <c r="A1065" s="1">
        <v>41164</v>
      </c>
      <c r="B1065" t="s">
        <v>581</v>
      </c>
      <c r="C1065" t="s">
        <v>2082</v>
      </c>
      <c r="D1065" t="s">
        <v>2083</v>
      </c>
      <c r="E1065" t="s">
        <v>200</v>
      </c>
      <c r="F1065" t="s">
        <v>201</v>
      </c>
      <c r="G1065" t="s">
        <v>202</v>
      </c>
      <c r="H1065">
        <v>2000</v>
      </c>
      <c r="I1065" s="2">
        <v>-112788.93</v>
      </c>
      <c r="J1065" s="2">
        <v>225577.86</v>
      </c>
      <c r="K1065" s="2">
        <v>112788.93</v>
      </c>
      <c r="L1065" t="s">
        <v>18</v>
      </c>
      <c r="M1065" s="3" t="b">
        <f>trust_funds5[[#This Row],[Contributions Outstanding (USD)]]=0</f>
        <v>0</v>
      </c>
      <c r="N1065" s="3" t="str">
        <f t="shared" si="80"/>
        <v>Outstanding</v>
      </c>
      <c r="O1065" s="3" t="str">
        <f t="shared" si="81"/>
        <v>High Contribution &amp; Recent</v>
      </c>
      <c r="P1065" s="3" t="str">
        <f t="shared" si="82"/>
        <v>Other</v>
      </c>
      <c r="Q1065" s="3" t="str">
        <f t="shared" si="83"/>
        <v>Other</v>
      </c>
      <c r="R1065" s="3" t="str">
        <f t="shared" si="84"/>
        <v>Not LCLS</v>
      </c>
      <c r="S1065" s="3" t="str" cm="1">
        <f t="array" ref="S1065">_xlfn.IFS(G1065 &gt; 5000000, "Very High", G1065 &gt; 1000000, "High", G1065 &gt; 500000, "Medium", TRUE, "Low")</f>
        <v>Very High</v>
      </c>
      <c r="T1065" s="3" t="str" cm="1">
        <f t="array" ref="T1065">_xlfn.IFS(B1065 &gt;= 2005, "Post-2005", B1065 &gt;= 2000, "2000-2004", TRUE, "Pre-2000")</f>
        <v>Post-2005</v>
      </c>
    </row>
    <row r="1066" spans="1:20" x14ac:dyDescent="0.85">
      <c r="A1066" s="1">
        <v>41164</v>
      </c>
      <c r="B1066" t="s">
        <v>90</v>
      </c>
      <c r="C1066" t="s">
        <v>2084</v>
      </c>
      <c r="D1066" t="s">
        <v>2085</v>
      </c>
      <c r="E1066" t="s">
        <v>93</v>
      </c>
      <c r="F1066" t="s">
        <v>94</v>
      </c>
      <c r="H1066">
        <v>2000</v>
      </c>
      <c r="I1066" s="2">
        <v>755554.54</v>
      </c>
      <c r="J1066" s="2">
        <v>0</v>
      </c>
      <c r="K1066" s="2">
        <v>755554.54</v>
      </c>
      <c r="L1066" t="s">
        <v>18</v>
      </c>
      <c r="M1066" s="3" t="b">
        <f>trust_funds5[[#This Row],[Contributions Outstanding (USD)]]=0</f>
        <v>1</v>
      </c>
      <c r="N1066" s="3" t="str">
        <f t="shared" si="80"/>
        <v>Outstanding</v>
      </c>
      <c r="O1066" s="3" t="str">
        <f t="shared" si="81"/>
        <v>High Contribution &amp; Recent</v>
      </c>
      <c r="P1066" s="3" t="str">
        <f t="shared" si="82"/>
        <v>Other</v>
      </c>
      <c r="Q1066" s="3" t="str">
        <f t="shared" si="83"/>
        <v>Other</v>
      </c>
      <c r="R1066" s="3" t="str">
        <f t="shared" si="84"/>
        <v>Not LCLS</v>
      </c>
      <c r="S1066" s="3" t="str" cm="1">
        <f t="array" ref="S1066">_xlfn.IFS(G1066 &gt; 5000000, "Very High", G1066 &gt; 1000000, "High", G1066 &gt; 500000, "Medium", TRUE, "Low")</f>
        <v>Low</v>
      </c>
      <c r="T1066" s="3" t="str" cm="1">
        <f t="array" ref="T1066">_xlfn.IFS(B1066 &gt;= 2005, "Post-2005", B1066 &gt;= 2000, "2000-2004", TRUE, "Pre-2000")</f>
        <v>Post-2005</v>
      </c>
    </row>
    <row r="1067" spans="1:20" x14ac:dyDescent="0.85">
      <c r="A1067" s="1">
        <v>41164</v>
      </c>
      <c r="B1067" t="s">
        <v>90</v>
      </c>
      <c r="C1067" t="s">
        <v>2084</v>
      </c>
      <c r="D1067" t="s">
        <v>2085</v>
      </c>
      <c r="E1067" t="s">
        <v>56</v>
      </c>
      <c r="F1067" t="s">
        <v>57</v>
      </c>
      <c r="G1067" t="s">
        <v>58</v>
      </c>
      <c r="H1067">
        <v>2000</v>
      </c>
      <c r="I1067" s="2">
        <v>379761.46</v>
      </c>
      <c r="J1067" s="2">
        <v>0</v>
      </c>
      <c r="K1067" s="2">
        <v>379761.46</v>
      </c>
      <c r="L1067" t="s">
        <v>18</v>
      </c>
      <c r="M1067" s="3" t="b">
        <f>trust_funds5[[#This Row],[Contributions Outstanding (USD)]]=0</f>
        <v>1</v>
      </c>
      <c r="N1067" s="3" t="str">
        <f t="shared" si="80"/>
        <v>Outstanding</v>
      </c>
      <c r="O1067" s="3" t="str">
        <f t="shared" si="81"/>
        <v>High Contribution &amp; Recent</v>
      </c>
      <c r="P1067" s="3" t="str">
        <f t="shared" si="82"/>
        <v>Other</v>
      </c>
      <c r="Q1067" s="3" t="str">
        <f t="shared" si="83"/>
        <v>Other</v>
      </c>
      <c r="R1067" s="3" t="str">
        <f t="shared" si="84"/>
        <v>Not LCLS</v>
      </c>
      <c r="S1067" s="3" t="str" cm="1">
        <f t="array" ref="S1067">_xlfn.IFS(G1067 &gt; 5000000, "Very High", G1067 &gt; 1000000, "High", G1067 &gt; 500000, "Medium", TRUE, "Low")</f>
        <v>Very High</v>
      </c>
      <c r="T1067" s="3" t="str" cm="1">
        <f t="array" ref="T1067">_xlfn.IFS(B1067 &gt;= 2005, "Post-2005", B1067 &gt;= 2000, "2000-2004", TRUE, "Pre-2000")</f>
        <v>Post-2005</v>
      </c>
    </row>
    <row r="1068" spans="1:20" x14ac:dyDescent="0.85">
      <c r="A1068" s="1">
        <v>41164</v>
      </c>
      <c r="B1068" t="s">
        <v>90</v>
      </c>
      <c r="C1068" t="s">
        <v>2086</v>
      </c>
      <c r="D1068" t="s">
        <v>2085</v>
      </c>
      <c r="E1068" t="s">
        <v>102</v>
      </c>
      <c r="F1068" t="s">
        <v>103</v>
      </c>
      <c r="G1068" t="s">
        <v>104</v>
      </c>
      <c r="H1068">
        <v>2000</v>
      </c>
      <c r="I1068" s="2">
        <v>2472595.4</v>
      </c>
      <c r="J1068" s="2">
        <v>0</v>
      </c>
      <c r="K1068" s="2">
        <v>2472595.4</v>
      </c>
      <c r="L1068" t="s">
        <v>18</v>
      </c>
      <c r="M1068" s="3" t="b">
        <f>trust_funds5[[#This Row],[Contributions Outstanding (USD)]]=0</f>
        <v>1</v>
      </c>
      <c r="N1068" s="3" t="str">
        <f t="shared" si="80"/>
        <v>Outstanding</v>
      </c>
      <c r="O1068" s="3" t="str">
        <f t="shared" si="81"/>
        <v>High Contribution &amp; Recent</v>
      </c>
      <c r="P1068" s="3" t="str">
        <f t="shared" si="82"/>
        <v>Other</v>
      </c>
      <c r="Q1068" s="3" t="str">
        <f t="shared" si="83"/>
        <v>Other</v>
      </c>
      <c r="R1068" s="3" t="str">
        <f t="shared" si="84"/>
        <v>Not LCLS</v>
      </c>
      <c r="S1068" s="3" t="str" cm="1">
        <f t="array" ref="S1068">_xlfn.IFS(G1068 &gt; 5000000, "Very High", G1068 &gt; 1000000, "High", G1068 &gt; 500000, "Medium", TRUE, "Low")</f>
        <v>Very High</v>
      </c>
      <c r="T1068" s="3" t="str" cm="1">
        <f t="array" ref="T1068">_xlfn.IFS(B1068 &gt;= 2005, "Post-2005", B1068 &gt;= 2000, "2000-2004", TRUE, "Pre-2000")</f>
        <v>Post-2005</v>
      </c>
    </row>
    <row r="1069" spans="1:20" x14ac:dyDescent="0.85">
      <c r="A1069" s="1">
        <v>41164</v>
      </c>
      <c r="B1069" t="s">
        <v>90</v>
      </c>
      <c r="C1069" t="s">
        <v>2084</v>
      </c>
      <c r="D1069" t="s">
        <v>2085</v>
      </c>
      <c r="E1069" t="s">
        <v>62</v>
      </c>
      <c r="F1069" t="s">
        <v>63</v>
      </c>
      <c r="H1069">
        <v>2000</v>
      </c>
      <c r="I1069" s="2">
        <v>934539.03</v>
      </c>
      <c r="J1069" s="2">
        <v>0</v>
      </c>
      <c r="K1069" s="2">
        <v>934539.03</v>
      </c>
      <c r="L1069" t="s">
        <v>18</v>
      </c>
      <c r="M1069" s="3" t="b">
        <f>trust_funds5[[#This Row],[Contributions Outstanding (USD)]]=0</f>
        <v>1</v>
      </c>
      <c r="N1069" s="3" t="str">
        <f t="shared" si="80"/>
        <v>Outstanding</v>
      </c>
      <c r="O1069" s="3" t="str">
        <f t="shared" si="81"/>
        <v>High Contribution &amp; Recent</v>
      </c>
      <c r="P1069" s="3" t="str">
        <f t="shared" si="82"/>
        <v>Other</v>
      </c>
      <c r="Q1069" s="3" t="str">
        <f t="shared" si="83"/>
        <v>Other</v>
      </c>
      <c r="R1069" s="3" t="str">
        <f t="shared" si="84"/>
        <v>Not LCLS</v>
      </c>
      <c r="S1069" s="3" t="str" cm="1">
        <f t="array" ref="S1069">_xlfn.IFS(G1069 &gt; 5000000, "Very High", G1069 &gt; 1000000, "High", G1069 &gt; 500000, "Medium", TRUE, "Low")</f>
        <v>Low</v>
      </c>
      <c r="T1069" s="3" t="str" cm="1">
        <f t="array" ref="T1069">_xlfn.IFS(B1069 &gt;= 2005, "Post-2005", B1069 &gt;= 2000, "2000-2004", TRUE, "Pre-2000")</f>
        <v>Post-2005</v>
      </c>
    </row>
    <row r="1070" spans="1:20" x14ac:dyDescent="0.85">
      <c r="A1070" s="1">
        <v>41164</v>
      </c>
      <c r="B1070" t="s">
        <v>90</v>
      </c>
      <c r="C1070" t="s">
        <v>2084</v>
      </c>
      <c r="D1070" t="s">
        <v>2085</v>
      </c>
      <c r="E1070" t="s">
        <v>62</v>
      </c>
      <c r="F1070" t="s">
        <v>63</v>
      </c>
      <c r="H1070">
        <v>2000</v>
      </c>
      <c r="I1070" s="2">
        <v>16152149.720000001</v>
      </c>
      <c r="J1070" s="2">
        <v>0</v>
      </c>
      <c r="K1070" s="2">
        <v>16152149.720000001</v>
      </c>
      <c r="L1070" t="s">
        <v>18</v>
      </c>
      <c r="M1070" s="3" t="b">
        <f>trust_funds5[[#This Row],[Contributions Outstanding (USD)]]=0</f>
        <v>1</v>
      </c>
      <c r="N1070" s="3" t="str">
        <f t="shared" si="80"/>
        <v>Outstanding</v>
      </c>
      <c r="O1070" s="3" t="str">
        <f t="shared" si="81"/>
        <v>High Contribution &amp; Recent</v>
      </c>
      <c r="P1070" s="3" t="str">
        <f t="shared" si="82"/>
        <v>Other</v>
      </c>
      <c r="Q1070" s="3" t="str">
        <f t="shared" si="83"/>
        <v>Other</v>
      </c>
      <c r="R1070" s="3" t="str">
        <f t="shared" si="84"/>
        <v>Not LCLS</v>
      </c>
      <c r="S1070" s="3" t="str" cm="1">
        <f t="array" ref="S1070">_xlfn.IFS(G1070 &gt; 5000000, "Very High", G1070 &gt; 1000000, "High", G1070 &gt; 500000, "Medium", TRUE, "Low")</f>
        <v>Low</v>
      </c>
      <c r="T1070" s="3" t="str" cm="1">
        <f t="array" ref="T1070">_xlfn.IFS(B1070 &gt;= 2005, "Post-2005", B1070 &gt;= 2000, "2000-2004", TRUE, "Pre-2000")</f>
        <v>Post-2005</v>
      </c>
    </row>
    <row r="1071" spans="1:20" x14ac:dyDescent="0.85">
      <c r="A1071" s="1">
        <v>41164</v>
      </c>
      <c r="B1071" t="s">
        <v>12</v>
      </c>
      <c r="C1071" t="s">
        <v>2087</v>
      </c>
      <c r="D1071" t="s">
        <v>2088</v>
      </c>
      <c r="E1071" t="s">
        <v>200</v>
      </c>
      <c r="F1071" t="s">
        <v>201</v>
      </c>
      <c r="G1071" t="s">
        <v>202</v>
      </c>
      <c r="H1071">
        <v>2000</v>
      </c>
      <c r="I1071" s="2">
        <v>198815.04</v>
      </c>
      <c r="J1071" s="2">
        <v>0</v>
      </c>
      <c r="K1071" s="2">
        <v>198815.04</v>
      </c>
      <c r="L1071" t="s">
        <v>18</v>
      </c>
      <c r="M1071" s="3" t="b">
        <f>trust_funds5[[#This Row],[Contributions Outstanding (USD)]]=0</f>
        <v>1</v>
      </c>
      <c r="N1071" s="3" t="str">
        <f t="shared" si="80"/>
        <v>Outstanding</v>
      </c>
      <c r="O1071" s="3" t="str">
        <f t="shared" si="81"/>
        <v>High Contribution &amp; Recent</v>
      </c>
      <c r="P1071" s="3" t="str">
        <f t="shared" si="82"/>
        <v>Other</v>
      </c>
      <c r="Q1071" s="3" t="str">
        <f t="shared" si="83"/>
        <v>Other</v>
      </c>
      <c r="R1071" s="3" t="str">
        <f t="shared" si="84"/>
        <v>Not LCLS</v>
      </c>
      <c r="S1071" s="3" t="str" cm="1">
        <f t="array" ref="S1071">_xlfn.IFS(G1071 &gt; 5000000, "Very High", G1071 &gt; 1000000, "High", G1071 &gt; 500000, "Medium", TRUE, "Low")</f>
        <v>Very High</v>
      </c>
      <c r="T1071" s="3" t="str" cm="1">
        <f t="array" ref="T1071">_xlfn.IFS(B1071 &gt;= 2005, "Post-2005", B1071 &gt;= 2000, "2000-2004", TRUE, "Pre-2000")</f>
        <v>Post-2005</v>
      </c>
    </row>
    <row r="1072" spans="1:20" x14ac:dyDescent="0.85">
      <c r="A1072" s="1">
        <v>41164</v>
      </c>
      <c r="B1072" t="s">
        <v>581</v>
      </c>
      <c r="C1072" t="s">
        <v>2089</v>
      </c>
      <c r="D1072" t="s">
        <v>2090</v>
      </c>
      <c r="E1072" t="s">
        <v>113</v>
      </c>
      <c r="F1072" t="s">
        <v>114</v>
      </c>
      <c r="G1072" t="s">
        <v>115</v>
      </c>
      <c r="H1072">
        <v>2000</v>
      </c>
      <c r="I1072" s="2">
        <v>200000</v>
      </c>
      <c r="J1072" s="2">
        <v>0</v>
      </c>
      <c r="K1072" s="2">
        <v>200000</v>
      </c>
      <c r="L1072" t="s">
        <v>18</v>
      </c>
      <c r="M1072" s="3" t="b">
        <f>trust_funds5[[#This Row],[Contributions Outstanding (USD)]]=0</f>
        <v>1</v>
      </c>
      <c r="N1072" s="3" t="str">
        <f t="shared" si="80"/>
        <v>Outstanding</v>
      </c>
      <c r="O1072" s="3" t="str">
        <f t="shared" si="81"/>
        <v>High Contribution &amp; Recent</v>
      </c>
      <c r="P1072" s="3" t="str">
        <f t="shared" si="82"/>
        <v>Other</v>
      </c>
      <c r="Q1072" s="3" t="str">
        <f t="shared" si="83"/>
        <v>Other</v>
      </c>
      <c r="R1072" s="3" t="str">
        <f t="shared" si="84"/>
        <v>Not LCLS</v>
      </c>
      <c r="S1072" s="3" t="str" cm="1">
        <f t="array" ref="S1072">_xlfn.IFS(G1072 &gt; 5000000, "Very High", G1072 &gt; 1000000, "High", G1072 &gt; 500000, "Medium", TRUE, "Low")</f>
        <v>Very High</v>
      </c>
      <c r="T1072" s="3" t="str" cm="1">
        <f t="array" ref="T1072">_xlfn.IFS(B1072 &gt;= 2005, "Post-2005", B1072 &gt;= 2000, "2000-2004", TRUE, "Pre-2000")</f>
        <v>Post-2005</v>
      </c>
    </row>
    <row r="1073" spans="1:20" x14ac:dyDescent="0.85">
      <c r="A1073" s="1">
        <v>41164</v>
      </c>
      <c r="B1073" t="s">
        <v>581</v>
      </c>
      <c r="C1073" t="s">
        <v>2091</v>
      </c>
      <c r="D1073" t="s">
        <v>2092</v>
      </c>
      <c r="E1073" t="s">
        <v>1035</v>
      </c>
      <c r="F1073" t="s">
        <v>1036</v>
      </c>
      <c r="G1073" t="s">
        <v>1037</v>
      </c>
      <c r="H1073">
        <v>2000</v>
      </c>
      <c r="I1073" s="2">
        <v>73888.990000000005</v>
      </c>
      <c r="J1073" s="2">
        <v>0</v>
      </c>
      <c r="K1073" s="2">
        <v>73888.990000000005</v>
      </c>
      <c r="L1073" t="s">
        <v>18</v>
      </c>
      <c r="M1073" s="3" t="b">
        <f>trust_funds5[[#This Row],[Contributions Outstanding (USD)]]=0</f>
        <v>1</v>
      </c>
      <c r="N1073" s="3" t="str">
        <f t="shared" si="80"/>
        <v>Outstanding</v>
      </c>
      <c r="O1073" s="3" t="str">
        <f t="shared" si="81"/>
        <v>High Contribution &amp; Recent</v>
      </c>
      <c r="P1073" s="3" t="str">
        <f t="shared" si="82"/>
        <v>Other</v>
      </c>
      <c r="Q1073" s="3" t="str">
        <f t="shared" si="83"/>
        <v>Other</v>
      </c>
      <c r="R1073" s="3" t="str">
        <f t="shared" si="84"/>
        <v>Not LCLS</v>
      </c>
      <c r="S1073" s="3" t="str" cm="1">
        <f t="array" ref="S1073">_xlfn.IFS(G1073 &gt; 5000000, "Very High", G1073 &gt; 1000000, "High", G1073 &gt; 500000, "Medium", TRUE, "Low")</f>
        <v>Very High</v>
      </c>
      <c r="T1073" s="3" t="str" cm="1">
        <f t="array" ref="T1073">_xlfn.IFS(B1073 &gt;= 2005, "Post-2005", B1073 &gt;= 2000, "2000-2004", TRUE, "Pre-2000")</f>
        <v>Post-2005</v>
      </c>
    </row>
    <row r="1074" spans="1:20" x14ac:dyDescent="0.85">
      <c r="A1074" s="1">
        <v>41164</v>
      </c>
      <c r="B1074" t="s">
        <v>581</v>
      </c>
      <c r="C1074" t="s">
        <v>2093</v>
      </c>
      <c r="D1074" t="s">
        <v>2094</v>
      </c>
      <c r="E1074" t="s">
        <v>200</v>
      </c>
      <c r="F1074" t="s">
        <v>201</v>
      </c>
      <c r="G1074" t="s">
        <v>202</v>
      </c>
      <c r="H1074">
        <v>2000</v>
      </c>
      <c r="I1074" s="2">
        <v>968554.26</v>
      </c>
      <c r="J1074" s="2">
        <v>0</v>
      </c>
      <c r="K1074" s="2">
        <v>968554.26</v>
      </c>
      <c r="L1074" t="s">
        <v>18</v>
      </c>
      <c r="M1074" s="3" t="b">
        <f>trust_funds5[[#This Row],[Contributions Outstanding (USD)]]=0</f>
        <v>1</v>
      </c>
      <c r="N1074" s="3" t="str">
        <f t="shared" si="80"/>
        <v>Outstanding</v>
      </c>
      <c r="O1074" s="3" t="str">
        <f t="shared" si="81"/>
        <v>High Contribution &amp; Recent</v>
      </c>
      <c r="P1074" s="3" t="str">
        <f t="shared" si="82"/>
        <v>Other</v>
      </c>
      <c r="Q1074" s="3" t="str">
        <f t="shared" si="83"/>
        <v>Other</v>
      </c>
      <c r="R1074" s="3" t="str">
        <f t="shared" si="84"/>
        <v>Not LCLS</v>
      </c>
      <c r="S1074" s="3" t="str" cm="1">
        <f t="array" ref="S1074">_xlfn.IFS(G1074 &gt; 5000000, "Very High", G1074 &gt; 1000000, "High", G1074 &gt; 500000, "Medium", TRUE, "Low")</f>
        <v>Very High</v>
      </c>
      <c r="T1074" s="3" t="str" cm="1">
        <f t="array" ref="T1074">_xlfn.IFS(B1074 &gt;= 2005, "Post-2005", B1074 &gt;= 2000, "2000-2004", TRUE, "Pre-2000")</f>
        <v>Post-2005</v>
      </c>
    </row>
    <row r="1075" spans="1:20" x14ac:dyDescent="0.85">
      <c r="A1075" s="1">
        <v>41164</v>
      </c>
      <c r="B1075" t="s">
        <v>12</v>
      </c>
      <c r="C1075" t="s">
        <v>2095</v>
      </c>
      <c r="D1075" t="s">
        <v>2096</v>
      </c>
      <c r="E1075" t="s">
        <v>235</v>
      </c>
      <c r="F1075" t="s">
        <v>236</v>
      </c>
      <c r="G1075" t="s">
        <v>237</v>
      </c>
      <c r="H1075">
        <v>2000</v>
      </c>
      <c r="I1075" s="2">
        <v>492321.35</v>
      </c>
      <c r="J1075" s="2">
        <v>0</v>
      </c>
      <c r="K1075" s="2">
        <v>492321.35</v>
      </c>
      <c r="L1075" t="s">
        <v>18</v>
      </c>
      <c r="M1075" s="3" t="b">
        <f>trust_funds5[[#This Row],[Contributions Outstanding (USD)]]=0</f>
        <v>1</v>
      </c>
      <c r="N1075" s="3" t="str">
        <f t="shared" si="80"/>
        <v>Outstanding</v>
      </c>
      <c r="O1075" s="3" t="str">
        <f t="shared" si="81"/>
        <v>High Contribution &amp; Recent</v>
      </c>
      <c r="P1075" s="3" t="str">
        <f t="shared" si="82"/>
        <v>Other</v>
      </c>
      <c r="Q1075" s="3" t="str">
        <f t="shared" si="83"/>
        <v>Other</v>
      </c>
      <c r="R1075" s="3" t="str">
        <f t="shared" si="84"/>
        <v>Not LCLS</v>
      </c>
      <c r="S1075" s="3" t="str" cm="1">
        <f t="array" ref="S1075">_xlfn.IFS(G1075 &gt; 5000000, "Very High", G1075 &gt; 1000000, "High", G1075 &gt; 500000, "Medium", TRUE, "Low")</f>
        <v>Very High</v>
      </c>
      <c r="T1075" s="3" t="str" cm="1">
        <f t="array" ref="T1075">_xlfn.IFS(B1075 &gt;= 2005, "Post-2005", B1075 &gt;= 2000, "2000-2004", TRUE, "Pre-2000")</f>
        <v>Post-2005</v>
      </c>
    </row>
    <row r="1076" spans="1:20" x14ac:dyDescent="0.85">
      <c r="A1076" s="1">
        <v>41164</v>
      </c>
      <c r="B1076" t="s">
        <v>12</v>
      </c>
      <c r="C1076" t="s">
        <v>2097</v>
      </c>
      <c r="D1076" t="s">
        <v>2098</v>
      </c>
      <c r="E1076" t="s">
        <v>119</v>
      </c>
      <c r="F1076" t="s">
        <v>120</v>
      </c>
      <c r="G1076" t="s">
        <v>121</v>
      </c>
      <c r="H1076">
        <v>2000</v>
      </c>
      <c r="I1076" s="2">
        <v>400000</v>
      </c>
      <c r="J1076" s="2">
        <v>0</v>
      </c>
      <c r="K1076" s="2">
        <v>400000</v>
      </c>
      <c r="L1076" t="s">
        <v>18</v>
      </c>
      <c r="M1076" s="3" t="b">
        <f>trust_funds5[[#This Row],[Contributions Outstanding (USD)]]=0</f>
        <v>1</v>
      </c>
      <c r="N1076" s="3" t="str">
        <f t="shared" si="80"/>
        <v>Outstanding</v>
      </c>
      <c r="O1076" s="3" t="str">
        <f t="shared" si="81"/>
        <v>High Contribution &amp; Recent</v>
      </c>
      <c r="P1076" s="3" t="str">
        <f t="shared" si="82"/>
        <v>Other</v>
      </c>
      <c r="Q1076" s="3" t="str">
        <f t="shared" si="83"/>
        <v>Other</v>
      </c>
      <c r="R1076" s="3" t="str">
        <f t="shared" si="84"/>
        <v>Not LCLS</v>
      </c>
      <c r="S1076" s="3" t="str" cm="1">
        <f t="array" ref="S1076">_xlfn.IFS(G1076 &gt; 5000000, "Very High", G1076 &gt; 1000000, "High", G1076 &gt; 500000, "Medium", TRUE, "Low")</f>
        <v>Very High</v>
      </c>
      <c r="T1076" s="3" t="str" cm="1">
        <f t="array" ref="T1076">_xlfn.IFS(B1076 &gt;= 2005, "Post-2005", B1076 &gt;= 2000, "2000-2004", TRUE, "Pre-2000")</f>
        <v>Post-2005</v>
      </c>
    </row>
    <row r="1077" spans="1:20" x14ac:dyDescent="0.85">
      <c r="A1077" s="1">
        <v>41164</v>
      </c>
      <c r="B1077" t="s">
        <v>28</v>
      </c>
      <c r="C1077" t="s">
        <v>2099</v>
      </c>
      <c r="D1077" t="s">
        <v>2100</v>
      </c>
      <c r="E1077" t="s">
        <v>223</v>
      </c>
      <c r="F1077" t="s">
        <v>224</v>
      </c>
      <c r="G1077" t="s">
        <v>225</v>
      </c>
      <c r="H1077">
        <v>2000</v>
      </c>
      <c r="I1077" s="2">
        <v>114617.29</v>
      </c>
      <c r="J1077" s="2">
        <v>0</v>
      </c>
      <c r="K1077" s="2">
        <v>114617.29</v>
      </c>
      <c r="L1077" t="s">
        <v>18</v>
      </c>
      <c r="M1077" s="3" t="b">
        <f>trust_funds5[[#This Row],[Contributions Outstanding (USD)]]=0</f>
        <v>1</v>
      </c>
      <c r="N1077" s="3" t="str">
        <f t="shared" si="80"/>
        <v>Outstanding</v>
      </c>
      <c r="O1077" s="3" t="str">
        <f t="shared" si="81"/>
        <v>High Contribution &amp; Recent</v>
      </c>
      <c r="P1077" s="3" t="str">
        <f t="shared" si="82"/>
        <v>Other</v>
      </c>
      <c r="Q1077" s="3" t="str">
        <f t="shared" si="83"/>
        <v>Other</v>
      </c>
      <c r="R1077" s="3" t="str">
        <f t="shared" si="84"/>
        <v>Not LCLS</v>
      </c>
      <c r="S1077" s="3" t="str" cm="1">
        <f t="array" ref="S1077">_xlfn.IFS(G1077 &gt; 5000000, "Very High", G1077 &gt; 1000000, "High", G1077 &gt; 500000, "Medium", TRUE, "Low")</f>
        <v>Very High</v>
      </c>
      <c r="T1077" s="3" t="str" cm="1">
        <f t="array" ref="T1077">_xlfn.IFS(B1077 &gt;= 2005, "Post-2005", B1077 &gt;= 2000, "2000-2004", TRUE, "Pre-2000")</f>
        <v>Post-2005</v>
      </c>
    </row>
    <row r="1078" spans="1:20" x14ac:dyDescent="0.85">
      <c r="A1078" s="1">
        <v>41164</v>
      </c>
      <c r="B1078" t="s">
        <v>12</v>
      </c>
      <c r="C1078" t="s">
        <v>2101</v>
      </c>
      <c r="D1078" t="s">
        <v>2102</v>
      </c>
      <c r="E1078" t="s">
        <v>119</v>
      </c>
      <c r="F1078" t="s">
        <v>120</v>
      </c>
      <c r="G1078" t="s">
        <v>121</v>
      </c>
      <c r="H1078">
        <v>2000</v>
      </c>
      <c r="I1078" s="2">
        <v>2256350.14</v>
      </c>
      <c r="J1078" s="2">
        <v>0</v>
      </c>
      <c r="K1078" s="2">
        <v>2256350.14</v>
      </c>
      <c r="L1078" t="s">
        <v>18</v>
      </c>
      <c r="M1078" s="3" t="b">
        <f>trust_funds5[[#This Row],[Contributions Outstanding (USD)]]=0</f>
        <v>1</v>
      </c>
      <c r="N1078" s="3" t="str">
        <f t="shared" si="80"/>
        <v>Outstanding</v>
      </c>
      <c r="O1078" s="3" t="str">
        <f t="shared" si="81"/>
        <v>High Contribution &amp; Recent</v>
      </c>
      <c r="P1078" s="3" t="str">
        <f t="shared" si="82"/>
        <v>Other</v>
      </c>
      <c r="Q1078" s="3" t="str">
        <f t="shared" si="83"/>
        <v>Other</v>
      </c>
      <c r="R1078" s="3" t="str">
        <f t="shared" si="84"/>
        <v>Not LCLS</v>
      </c>
      <c r="S1078" s="3" t="str" cm="1">
        <f t="array" ref="S1078">_xlfn.IFS(G1078 &gt; 5000000, "Very High", G1078 &gt; 1000000, "High", G1078 &gt; 500000, "Medium", TRUE, "Low")</f>
        <v>Very High</v>
      </c>
      <c r="T1078" s="3" t="str" cm="1">
        <f t="array" ref="T1078">_xlfn.IFS(B1078 &gt;= 2005, "Post-2005", B1078 &gt;= 2000, "2000-2004", TRUE, "Pre-2000")</f>
        <v>Post-2005</v>
      </c>
    </row>
    <row r="1079" spans="1:20" x14ac:dyDescent="0.85">
      <c r="A1079" s="1">
        <v>41164</v>
      </c>
      <c r="B1079" t="s">
        <v>12</v>
      </c>
      <c r="C1079" t="s">
        <v>2103</v>
      </c>
      <c r="D1079" t="s">
        <v>2104</v>
      </c>
      <c r="E1079" t="s">
        <v>334</v>
      </c>
      <c r="F1079" t="s">
        <v>335</v>
      </c>
      <c r="G1079" t="s">
        <v>339</v>
      </c>
      <c r="H1079">
        <v>2000</v>
      </c>
      <c r="I1079" s="2">
        <v>38000</v>
      </c>
      <c r="J1079" s="2">
        <v>0</v>
      </c>
      <c r="K1079" s="2">
        <v>38000</v>
      </c>
      <c r="L1079" t="s">
        <v>18</v>
      </c>
      <c r="M1079" s="3" t="b">
        <f>trust_funds5[[#This Row],[Contributions Outstanding (USD)]]=0</f>
        <v>1</v>
      </c>
      <c r="N1079" s="3" t="str">
        <f t="shared" si="80"/>
        <v>Outstanding</v>
      </c>
      <c r="O1079" s="3" t="str">
        <f t="shared" si="81"/>
        <v>High Contribution &amp; Recent</v>
      </c>
      <c r="P1079" s="3" t="str">
        <f t="shared" si="82"/>
        <v>Other</v>
      </c>
      <c r="Q1079" s="3" t="str">
        <f t="shared" si="83"/>
        <v>Other</v>
      </c>
      <c r="R1079" s="3" t="str">
        <f t="shared" si="84"/>
        <v>Not LCLS</v>
      </c>
      <c r="S1079" s="3" t="str" cm="1">
        <f t="array" ref="S1079">_xlfn.IFS(G1079 &gt; 5000000, "Very High", G1079 &gt; 1000000, "High", G1079 &gt; 500000, "Medium", TRUE, "Low")</f>
        <v>Very High</v>
      </c>
      <c r="T1079" s="3" t="str" cm="1">
        <f t="array" ref="T1079">_xlfn.IFS(B1079 &gt;= 2005, "Post-2005", B1079 &gt;= 2000, "2000-2004", TRUE, "Pre-2000")</f>
        <v>Post-2005</v>
      </c>
    </row>
    <row r="1080" spans="1:20" x14ac:dyDescent="0.85">
      <c r="A1080" s="1">
        <v>41164</v>
      </c>
      <c r="B1080" t="s">
        <v>12</v>
      </c>
      <c r="C1080" t="s">
        <v>2103</v>
      </c>
      <c r="D1080" t="s">
        <v>2104</v>
      </c>
      <c r="E1080" t="s">
        <v>200</v>
      </c>
      <c r="F1080" t="s">
        <v>201</v>
      </c>
      <c r="G1080" t="s">
        <v>202</v>
      </c>
      <c r="H1080">
        <v>2000</v>
      </c>
      <c r="I1080" s="2">
        <v>104973</v>
      </c>
      <c r="J1080" s="2">
        <v>0</v>
      </c>
      <c r="K1080" s="2">
        <v>104973</v>
      </c>
      <c r="L1080" t="s">
        <v>18</v>
      </c>
      <c r="M1080" s="3" t="b">
        <f>trust_funds5[[#This Row],[Contributions Outstanding (USD)]]=0</f>
        <v>1</v>
      </c>
      <c r="N1080" s="3" t="str">
        <f t="shared" si="80"/>
        <v>Outstanding</v>
      </c>
      <c r="O1080" s="3" t="str">
        <f t="shared" si="81"/>
        <v>High Contribution &amp; Recent</v>
      </c>
      <c r="P1080" s="3" t="str">
        <f t="shared" si="82"/>
        <v>Other</v>
      </c>
      <c r="Q1080" s="3" t="str">
        <f t="shared" si="83"/>
        <v>Other</v>
      </c>
      <c r="R1080" s="3" t="str">
        <f t="shared" si="84"/>
        <v>Not LCLS</v>
      </c>
      <c r="S1080" s="3" t="str" cm="1">
        <f t="array" ref="S1080">_xlfn.IFS(G1080 &gt; 5000000, "Very High", G1080 &gt; 1000000, "High", G1080 &gt; 500000, "Medium", TRUE, "Low")</f>
        <v>Very High</v>
      </c>
      <c r="T1080" s="3" t="str" cm="1">
        <f t="array" ref="T1080">_xlfn.IFS(B1080 &gt;= 2005, "Post-2005", B1080 &gt;= 2000, "2000-2004", TRUE, "Pre-2000")</f>
        <v>Post-2005</v>
      </c>
    </row>
    <row r="1081" spans="1:20" x14ac:dyDescent="0.85">
      <c r="A1081" s="1">
        <v>41164</v>
      </c>
      <c r="B1081" t="s">
        <v>12</v>
      </c>
      <c r="C1081" t="s">
        <v>2103</v>
      </c>
      <c r="D1081" t="s">
        <v>2104</v>
      </c>
      <c r="E1081" t="s">
        <v>288</v>
      </c>
      <c r="F1081" t="s">
        <v>289</v>
      </c>
      <c r="G1081" t="s">
        <v>290</v>
      </c>
      <c r="H1081">
        <v>2000</v>
      </c>
      <c r="I1081" s="2">
        <v>21000</v>
      </c>
      <c r="J1081" s="2">
        <v>0</v>
      </c>
      <c r="K1081" s="2">
        <v>21000</v>
      </c>
      <c r="L1081" t="s">
        <v>18</v>
      </c>
      <c r="M1081" s="3" t="b">
        <f>trust_funds5[[#This Row],[Contributions Outstanding (USD)]]=0</f>
        <v>1</v>
      </c>
      <c r="N1081" s="3" t="str">
        <f t="shared" si="80"/>
        <v>Outstanding</v>
      </c>
      <c r="O1081" s="3" t="str">
        <f t="shared" si="81"/>
        <v>High Contribution &amp; Recent</v>
      </c>
      <c r="P1081" s="3" t="str">
        <f t="shared" si="82"/>
        <v>Other</v>
      </c>
      <c r="Q1081" s="3" t="str">
        <f t="shared" si="83"/>
        <v>Other</v>
      </c>
      <c r="R1081" s="3" t="str">
        <f t="shared" si="84"/>
        <v>Not LCLS</v>
      </c>
      <c r="S1081" s="3" t="str" cm="1">
        <f t="array" ref="S1081">_xlfn.IFS(G1081 &gt; 5000000, "Very High", G1081 &gt; 1000000, "High", G1081 &gt; 500000, "Medium", TRUE, "Low")</f>
        <v>Very High</v>
      </c>
      <c r="T1081" s="3" t="str" cm="1">
        <f t="array" ref="T1081">_xlfn.IFS(B1081 &gt;= 2005, "Post-2005", B1081 &gt;= 2000, "2000-2004", TRUE, "Pre-2000")</f>
        <v>Post-2005</v>
      </c>
    </row>
    <row r="1082" spans="1:20" x14ac:dyDescent="0.85">
      <c r="A1082" s="1">
        <v>41164</v>
      </c>
      <c r="B1082" t="s">
        <v>12</v>
      </c>
      <c r="C1082" t="s">
        <v>2103</v>
      </c>
      <c r="D1082" t="s">
        <v>2104</v>
      </c>
      <c r="E1082" t="s">
        <v>102</v>
      </c>
      <c r="F1082" t="s">
        <v>103</v>
      </c>
      <c r="G1082" t="s">
        <v>104</v>
      </c>
      <c r="H1082">
        <v>2000</v>
      </c>
      <c r="I1082" s="2">
        <v>15892.4</v>
      </c>
      <c r="J1082" s="2">
        <v>0</v>
      </c>
      <c r="K1082" s="2">
        <v>15892.4</v>
      </c>
      <c r="L1082" t="s">
        <v>18</v>
      </c>
      <c r="M1082" s="3" t="b">
        <f>trust_funds5[[#This Row],[Contributions Outstanding (USD)]]=0</f>
        <v>1</v>
      </c>
      <c r="N1082" s="3" t="str">
        <f t="shared" si="80"/>
        <v>Outstanding</v>
      </c>
      <c r="O1082" s="3" t="str">
        <f t="shared" si="81"/>
        <v>High Contribution &amp; Recent</v>
      </c>
      <c r="P1082" s="3" t="str">
        <f t="shared" si="82"/>
        <v>Other</v>
      </c>
      <c r="Q1082" s="3" t="str">
        <f t="shared" si="83"/>
        <v>Other</v>
      </c>
      <c r="R1082" s="3" t="str">
        <f t="shared" si="84"/>
        <v>Not LCLS</v>
      </c>
      <c r="S1082" s="3" t="str" cm="1">
        <f t="array" ref="S1082">_xlfn.IFS(G1082 &gt; 5000000, "Very High", G1082 &gt; 1000000, "High", G1082 &gt; 500000, "Medium", TRUE, "Low")</f>
        <v>Very High</v>
      </c>
      <c r="T1082" s="3" t="str" cm="1">
        <f t="array" ref="T1082">_xlfn.IFS(B1082 &gt;= 2005, "Post-2005", B1082 &gt;= 2000, "2000-2004", TRUE, "Pre-2000")</f>
        <v>Post-2005</v>
      </c>
    </row>
    <row r="1083" spans="1:20" x14ac:dyDescent="0.85">
      <c r="A1083" s="1">
        <v>41164</v>
      </c>
      <c r="B1083" t="s">
        <v>12</v>
      </c>
      <c r="C1083" t="s">
        <v>2103</v>
      </c>
      <c r="D1083" t="s">
        <v>2104</v>
      </c>
      <c r="E1083" t="s">
        <v>2105</v>
      </c>
      <c r="F1083" t="s">
        <v>2106</v>
      </c>
      <c r="G1083" t="s">
        <v>2107</v>
      </c>
      <c r="H1083">
        <v>2000</v>
      </c>
      <c r="I1083" s="2">
        <v>50000</v>
      </c>
      <c r="J1083" s="2">
        <v>0</v>
      </c>
      <c r="K1083" s="2">
        <v>50000</v>
      </c>
      <c r="L1083" t="s">
        <v>18</v>
      </c>
      <c r="M1083" s="3" t="b">
        <f>trust_funds5[[#This Row],[Contributions Outstanding (USD)]]=0</f>
        <v>1</v>
      </c>
      <c r="N1083" s="3" t="str">
        <f t="shared" si="80"/>
        <v>Outstanding</v>
      </c>
      <c r="O1083" s="3" t="str">
        <f t="shared" si="81"/>
        <v>High Contribution &amp; Recent</v>
      </c>
      <c r="P1083" s="3" t="str">
        <f t="shared" si="82"/>
        <v>Other</v>
      </c>
      <c r="Q1083" s="3" t="str">
        <f t="shared" si="83"/>
        <v>Other</v>
      </c>
      <c r="R1083" s="3" t="str">
        <f t="shared" si="84"/>
        <v>Not LCLS</v>
      </c>
      <c r="S1083" s="3" t="str" cm="1">
        <f t="array" ref="S1083">_xlfn.IFS(G1083 &gt; 5000000, "Very High", G1083 &gt; 1000000, "High", G1083 &gt; 500000, "Medium", TRUE, "Low")</f>
        <v>Very High</v>
      </c>
      <c r="T1083" s="3" t="str" cm="1">
        <f t="array" ref="T1083">_xlfn.IFS(B1083 &gt;= 2005, "Post-2005", B1083 &gt;= 2000, "2000-2004", TRUE, "Pre-2000")</f>
        <v>Post-2005</v>
      </c>
    </row>
    <row r="1084" spans="1:20" x14ac:dyDescent="0.85">
      <c r="A1084" s="1">
        <v>41164</v>
      </c>
      <c r="B1084" t="s">
        <v>12</v>
      </c>
      <c r="C1084" t="s">
        <v>2103</v>
      </c>
      <c r="D1084" t="s">
        <v>2104</v>
      </c>
      <c r="E1084" t="s">
        <v>119</v>
      </c>
      <c r="F1084" t="s">
        <v>120</v>
      </c>
      <c r="G1084" t="s">
        <v>121</v>
      </c>
      <c r="H1084">
        <v>2000</v>
      </c>
      <c r="I1084" s="2">
        <v>25000</v>
      </c>
      <c r="J1084" s="2">
        <v>0</v>
      </c>
      <c r="K1084" s="2">
        <v>25000</v>
      </c>
      <c r="L1084" t="s">
        <v>18</v>
      </c>
      <c r="M1084" s="3" t="b">
        <f>trust_funds5[[#This Row],[Contributions Outstanding (USD)]]=0</f>
        <v>1</v>
      </c>
      <c r="N1084" s="3" t="str">
        <f t="shared" si="80"/>
        <v>Outstanding</v>
      </c>
      <c r="O1084" s="3" t="str">
        <f t="shared" si="81"/>
        <v>High Contribution &amp; Recent</v>
      </c>
      <c r="P1084" s="3" t="str">
        <f t="shared" si="82"/>
        <v>Other</v>
      </c>
      <c r="Q1084" s="3" t="str">
        <f t="shared" si="83"/>
        <v>Other</v>
      </c>
      <c r="R1084" s="3" t="str">
        <f t="shared" si="84"/>
        <v>Not LCLS</v>
      </c>
      <c r="S1084" s="3" t="str" cm="1">
        <f t="array" ref="S1084">_xlfn.IFS(G1084 &gt; 5000000, "Very High", G1084 &gt; 1000000, "High", G1084 &gt; 500000, "Medium", TRUE, "Low")</f>
        <v>Very High</v>
      </c>
      <c r="T1084" s="3" t="str" cm="1">
        <f t="array" ref="T1084">_xlfn.IFS(B1084 &gt;= 2005, "Post-2005", B1084 &gt;= 2000, "2000-2004", TRUE, "Pre-2000")</f>
        <v>Post-2005</v>
      </c>
    </row>
    <row r="1085" spans="1:20" x14ac:dyDescent="0.85">
      <c r="A1085" s="1">
        <v>41164</v>
      </c>
      <c r="B1085" t="s">
        <v>12</v>
      </c>
      <c r="C1085" t="s">
        <v>2103</v>
      </c>
      <c r="D1085" t="s">
        <v>2104</v>
      </c>
      <c r="E1085" t="s">
        <v>42</v>
      </c>
      <c r="F1085" t="s">
        <v>43</v>
      </c>
      <c r="G1085" t="s">
        <v>76</v>
      </c>
      <c r="H1085">
        <v>2000</v>
      </c>
      <c r="I1085" s="2">
        <v>24202.09</v>
      </c>
      <c r="J1085" s="2">
        <v>0</v>
      </c>
      <c r="K1085" s="2">
        <v>24202.09</v>
      </c>
      <c r="L1085" t="s">
        <v>18</v>
      </c>
      <c r="M1085" s="3" t="b">
        <f>trust_funds5[[#This Row],[Contributions Outstanding (USD)]]=0</f>
        <v>1</v>
      </c>
      <c r="N1085" s="3" t="str">
        <f t="shared" si="80"/>
        <v>Outstanding</v>
      </c>
      <c r="O1085" s="3" t="str">
        <f t="shared" si="81"/>
        <v>High Contribution &amp; Recent</v>
      </c>
      <c r="P1085" s="3" t="str">
        <f t="shared" si="82"/>
        <v>Other</v>
      </c>
      <c r="Q1085" s="3" t="str">
        <f t="shared" si="83"/>
        <v>Other</v>
      </c>
      <c r="R1085" s="3" t="str">
        <f t="shared" si="84"/>
        <v>Not LCLS</v>
      </c>
      <c r="S1085" s="3" t="str" cm="1">
        <f t="array" ref="S1085">_xlfn.IFS(G1085 &gt; 5000000, "Very High", G1085 &gt; 1000000, "High", G1085 &gt; 500000, "Medium", TRUE, "Low")</f>
        <v>Very High</v>
      </c>
      <c r="T1085" s="3" t="str" cm="1">
        <f t="array" ref="T1085">_xlfn.IFS(B1085 &gt;= 2005, "Post-2005", B1085 &gt;= 2000, "2000-2004", TRUE, "Pre-2000")</f>
        <v>Post-2005</v>
      </c>
    </row>
    <row r="1086" spans="1:20" x14ac:dyDescent="0.85">
      <c r="A1086" s="1">
        <v>41164</v>
      </c>
      <c r="B1086" t="s">
        <v>12</v>
      </c>
      <c r="C1086" t="s">
        <v>2103</v>
      </c>
      <c r="D1086" t="s">
        <v>2104</v>
      </c>
      <c r="E1086" t="s">
        <v>42</v>
      </c>
      <c r="F1086" t="s">
        <v>43</v>
      </c>
      <c r="G1086" t="s">
        <v>44</v>
      </c>
      <c r="H1086">
        <v>2000</v>
      </c>
      <c r="I1086" s="2">
        <v>24980</v>
      </c>
      <c r="J1086" s="2">
        <v>0</v>
      </c>
      <c r="K1086" s="2">
        <v>24980</v>
      </c>
      <c r="L1086" t="s">
        <v>18</v>
      </c>
      <c r="M1086" s="3" t="b">
        <f>trust_funds5[[#This Row],[Contributions Outstanding (USD)]]=0</f>
        <v>1</v>
      </c>
      <c r="N1086" s="3" t="str">
        <f t="shared" si="80"/>
        <v>Outstanding</v>
      </c>
      <c r="O1086" s="3" t="str">
        <f t="shared" si="81"/>
        <v>High Contribution &amp; Recent</v>
      </c>
      <c r="P1086" s="3" t="str">
        <f t="shared" si="82"/>
        <v>Other</v>
      </c>
      <c r="Q1086" s="3" t="str">
        <f t="shared" si="83"/>
        <v>Other</v>
      </c>
      <c r="R1086" s="3" t="str">
        <f t="shared" si="84"/>
        <v>Not LCLS</v>
      </c>
      <c r="S1086" s="3" t="str" cm="1">
        <f t="array" ref="S1086">_xlfn.IFS(G1086 &gt; 5000000, "Very High", G1086 &gt; 1000000, "High", G1086 &gt; 500000, "Medium", TRUE, "Low")</f>
        <v>Very High</v>
      </c>
      <c r="T1086" s="3" t="str" cm="1">
        <f t="array" ref="T1086">_xlfn.IFS(B1086 &gt;= 2005, "Post-2005", B1086 &gt;= 2000, "2000-2004", TRUE, "Pre-2000")</f>
        <v>Post-2005</v>
      </c>
    </row>
    <row r="1087" spans="1:20" x14ac:dyDescent="0.85">
      <c r="A1087" s="1">
        <v>41164</v>
      </c>
      <c r="B1087" t="s">
        <v>12</v>
      </c>
      <c r="C1087" t="s">
        <v>2103</v>
      </c>
      <c r="D1087" t="s">
        <v>2104</v>
      </c>
      <c r="E1087" t="s">
        <v>21</v>
      </c>
      <c r="F1087" t="s">
        <v>22</v>
      </c>
      <c r="G1087" t="s">
        <v>23</v>
      </c>
      <c r="H1087">
        <v>2000</v>
      </c>
      <c r="I1087" s="2">
        <v>39986.89</v>
      </c>
      <c r="J1087" s="2">
        <v>0</v>
      </c>
      <c r="K1087" s="2">
        <v>39986.89</v>
      </c>
      <c r="L1087" t="s">
        <v>18</v>
      </c>
      <c r="M1087" s="3" t="b">
        <f>trust_funds5[[#This Row],[Contributions Outstanding (USD)]]=0</f>
        <v>1</v>
      </c>
      <c r="N1087" s="3" t="str">
        <f t="shared" si="80"/>
        <v>Outstanding</v>
      </c>
      <c r="O1087" s="3" t="str">
        <f t="shared" si="81"/>
        <v>High Contribution &amp; Recent</v>
      </c>
      <c r="P1087" s="3" t="str">
        <f t="shared" si="82"/>
        <v>Other</v>
      </c>
      <c r="Q1087" s="3" t="str">
        <f t="shared" si="83"/>
        <v>Other</v>
      </c>
      <c r="R1087" s="3" t="str">
        <f t="shared" si="84"/>
        <v>Not LCLS</v>
      </c>
      <c r="S1087" s="3" t="str" cm="1">
        <f t="array" ref="S1087">_xlfn.IFS(G1087 &gt; 5000000, "Very High", G1087 &gt; 1000000, "High", G1087 &gt; 500000, "Medium", TRUE, "Low")</f>
        <v>Very High</v>
      </c>
      <c r="T1087" s="3" t="str" cm="1">
        <f t="array" ref="T1087">_xlfn.IFS(B1087 &gt;= 2005, "Post-2005", B1087 &gt;= 2000, "2000-2004", TRUE, "Pre-2000")</f>
        <v>Post-2005</v>
      </c>
    </row>
    <row r="1088" spans="1:20" x14ac:dyDescent="0.85">
      <c r="A1088" s="1">
        <v>41164</v>
      </c>
      <c r="B1088" t="s">
        <v>12</v>
      </c>
      <c r="C1088" t="s">
        <v>2103</v>
      </c>
      <c r="D1088" t="s">
        <v>2104</v>
      </c>
      <c r="E1088" t="s">
        <v>2108</v>
      </c>
      <c r="F1088" t="s">
        <v>2109</v>
      </c>
      <c r="G1088" t="s">
        <v>2110</v>
      </c>
      <c r="H1088">
        <v>2000</v>
      </c>
      <c r="I1088" s="2">
        <v>17000</v>
      </c>
      <c r="J1088" s="2">
        <v>0</v>
      </c>
      <c r="K1088" s="2">
        <v>17000</v>
      </c>
      <c r="L1088" t="s">
        <v>18</v>
      </c>
      <c r="M1088" s="3" t="b">
        <f>trust_funds5[[#This Row],[Contributions Outstanding (USD)]]=0</f>
        <v>1</v>
      </c>
      <c r="N1088" s="3" t="str">
        <f t="shared" si="80"/>
        <v>Outstanding</v>
      </c>
      <c r="O1088" s="3" t="str">
        <f t="shared" si="81"/>
        <v>High Contribution &amp; Recent</v>
      </c>
      <c r="P1088" s="3" t="str">
        <f t="shared" si="82"/>
        <v>Other</v>
      </c>
      <c r="Q1088" s="3" t="str">
        <f t="shared" si="83"/>
        <v>Other</v>
      </c>
      <c r="R1088" s="3" t="str">
        <f t="shared" si="84"/>
        <v>Not LCLS</v>
      </c>
      <c r="S1088" s="3" t="str" cm="1">
        <f t="array" ref="S1088">_xlfn.IFS(G1088 &gt; 5000000, "Very High", G1088 &gt; 1000000, "High", G1088 &gt; 500000, "Medium", TRUE, "Low")</f>
        <v>Very High</v>
      </c>
      <c r="T1088" s="3" t="str" cm="1">
        <f t="array" ref="T1088">_xlfn.IFS(B1088 &gt;= 2005, "Post-2005", B1088 &gt;= 2000, "2000-2004", TRUE, "Pre-2000")</f>
        <v>Post-2005</v>
      </c>
    </row>
    <row r="1089" spans="1:20" x14ac:dyDescent="0.85">
      <c r="A1089" s="1">
        <v>41164</v>
      </c>
      <c r="B1089" t="s">
        <v>12</v>
      </c>
      <c r="C1089" t="s">
        <v>2103</v>
      </c>
      <c r="D1089" t="s">
        <v>2104</v>
      </c>
      <c r="E1089" t="s">
        <v>31</v>
      </c>
      <c r="F1089" t="s">
        <v>32</v>
      </c>
      <c r="H1089">
        <v>2000</v>
      </c>
      <c r="I1089" s="2">
        <v>135000</v>
      </c>
      <c r="J1089" s="2">
        <v>0</v>
      </c>
      <c r="K1089" s="2">
        <v>135000</v>
      </c>
      <c r="L1089" t="s">
        <v>18</v>
      </c>
      <c r="M1089" s="3" t="b">
        <f>trust_funds5[[#This Row],[Contributions Outstanding (USD)]]=0</f>
        <v>1</v>
      </c>
      <c r="N1089" s="3" t="str">
        <f t="shared" si="80"/>
        <v>Outstanding</v>
      </c>
      <c r="O1089" s="3" t="str">
        <f t="shared" si="81"/>
        <v>High Contribution &amp; Recent</v>
      </c>
      <c r="P1089" s="3" t="str">
        <f t="shared" si="82"/>
        <v>Other</v>
      </c>
      <c r="Q1089" s="3" t="str">
        <f t="shared" si="83"/>
        <v>Other</v>
      </c>
      <c r="R1089" s="3" t="str">
        <f t="shared" si="84"/>
        <v>Not LCLS</v>
      </c>
      <c r="S1089" s="3" t="str" cm="1">
        <f t="array" ref="S1089">_xlfn.IFS(G1089 &gt; 5000000, "Very High", G1089 &gt; 1000000, "High", G1089 &gt; 500000, "Medium", TRUE, "Low")</f>
        <v>Low</v>
      </c>
      <c r="T1089" s="3" t="str" cm="1">
        <f t="array" ref="T1089">_xlfn.IFS(B1089 &gt;= 2005, "Post-2005", B1089 &gt;= 2000, "2000-2004", TRUE, "Pre-2000")</f>
        <v>Post-2005</v>
      </c>
    </row>
    <row r="1090" spans="1:20" x14ac:dyDescent="0.85">
      <c r="A1090" s="1">
        <v>41164</v>
      </c>
      <c r="B1090" t="s">
        <v>12</v>
      </c>
      <c r="C1090" t="s">
        <v>2103</v>
      </c>
      <c r="D1090" t="s">
        <v>2104</v>
      </c>
      <c r="E1090" t="s">
        <v>62</v>
      </c>
      <c r="F1090" t="s">
        <v>63</v>
      </c>
      <c r="H1090">
        <v>2000</v>
      </c>
      <c r="I1090" s="2">
        <v>20316.23</v>
      </c>
      <c r="J1090" s="2">
        <v>0</v>
      </c>
      <c r="K1090" s="2">
        <v>20316.23</v>
      </c>
      <c r="L1090" t="s">
        <v>18</v>
      </c>
      <c r="M1090" s="3" t="b">
        <f>trust_funds5[[#This Row],[Contributions Outstanding (USD)]]=0</f>
        <v>1</v>
      </c>
      <c r="N1090" s="3" t="str">
        <f t="shared" ref="N1090:N1153" si="85">IF(D1090 &gt; 0, "Outstanding", "No Outstanding")</f>
        <v>Outstanding</v>
      </c>
      <c r="O1090" s="3" t="str">
        <f t="shared" ref="O1090:O1153" si="86">IF(AND(C1090 &gt; 1000000, B1090 &gt; 2000), "High Contribution &amp; Recent", "Other")</f>
        <v>High Contribution &amp; Recent</v>
      </c>
      <c r="P1090" s="3" t="str">
        <f t="shared" ref="P1090:P1153" si="87">IF(AND(B1090 = 2000, E1090 = "Canada"), "Year 2000, Canada", "Other")</f>
        <v>Other</v>
      </c>
      <c r="Q1090" s="3" t="str">
        <f t="shared" ref="Q1090:Q1153" si="88">IF(OR(E1090 = "Canada", E1090 = "Sweden"), "Canada or Sweden", "Other")</f>
        <v>Other</v>
      </c>
      <c r="R1090" s="3" t="str">
        <f t="shared" ref="R1090:R1153" si="89">IF(NOT(F1090 = "LCLS"), "Not LCLS", "LCLS")</f>
        <v>Not LCLS</v>
      </c>
      <c r="S1090" s="3" t="str" cm="1">
        <f t="array" ref="S1090">_xlfn.IFS(G1090 &gt; 5000000, "Very High", G1090 &gt; 1000000, "High", G1090 &gt; 500000, "Medium", TRUE, "Low")</f>
        <v>Low</v>
      </c>
      <c r="T1090" s="3" t="str" cm="1">
        <f t="array" ref="T1090">_xlfn.IFS(B1090 &gt;= 2005, "Post-2005", B1090 &gt;= 2000, "2000-2004", TRUE, "Pre-2000")</f>
        <v>Post-2005</v>
      </c>
    </row>
    <row r="1091" spans="1:20" x14ac:dyDescent="0.85">
      <c r="A1091" s="1">
        <v>41164</v>
      </c>
      <c r="B1091" t="s">
        <v>90</v>
      </c>
      <c r="C1091" t="s">
        <v>2111</v>
      </c>
      <c r="D1091" t="s">
        <v>2112</v>
      </c>
      <c r="E1091" t="s">
        <v>119</v>
      </c>
      <c r="F1091" t="s">
        <v>120</v>
      </c>
      <c r="G1091" t="s">
        <v>121</v>
      </c>
      <c r="H1091">
        <v>2000</v>
      </c>
      <c r="I1091" s="2">
        <v>1438207.81</v>
      </c>
      <c r="J1091" s="2">
        <v>0</v>
      </c>
      <c r="K1091" s="2">
        <v>1438207.81</v>
      </c>
      <c r="L1091" t="s">
        <v>18</v>
      </c>
      <c r="M1091" s="3" t="b">
        <f>trust_funds5[[#This Row],[Contributions Outstanding (USD)]]=0</f>
        <v>1</v>
      </c>
      <c r="N1091" s="3" t="str">
        <f t="shared" si="85"/>
        <v>Outstanding</v>
      </c>
      <c r="O1091" s="3" t="str">
        <f t="shared" si="86"/>
        <v>High Contribution &amp; Recent</v>
      </c>
      <c r="P1091" s="3" t="str">
        <f t="shared" si="87"/>
        <v>Other</v>
      </c>
      <c r="Q1091" s="3" t="str">
        <f t="shared" si="88"/>
        <v>Other</v>
      </c>
      <c r="R1091" s="3" t="str">
        <f t="shared" si="89"/>
        <v>Not LCLS</v>
      </c>
      <c r="S1091" s="3" t="str" cm="1">
        <f t="array" ref="S1091">_xlfn.IFS(G1091 &gt; 5000000, "Very High", G1091 &gt; 1000000, "High", G1091 &gt; 500000, "Medium", TRUE, "Low")</f>
        <v>Very High</v>
      </c>
      <c r="T1091" s="3" t="str" cm="1">
        <f t="array" ref="T1091">_xlfn.IFS(B1091 &gt;= 2005, "Post-2005", B1091 &gt;= 2000, "2000-2004", TRUE, "Pre-2000")</f>
        <v>Post-2005</v>
      </c>
    </row>
    <row r="1092" spans="1:20" x14ac:dyDescent="0.85">
      <c r="A1092" s="1">
        <v>41164</v>
      </c>
      <c r="B1092" t="s">
        <v>12</v>
      </c>
      <c r="C1092" t="s">
        <v>2113</v>
      </c>
      <c r="D1092" t="s">
        <v>2114</v>
      </c>
      <c r="E1092" t="s">
        <v>200</v>
      </c>
      <c r="F1092" t="s">
        <v>201</v>
      </c>
      <c r="G1092" t="s">
        <v>213</v>
      </c>
      <c r="H1092">
        <v>2000</v>
      </c>
      <c r="I1092" s="2">
        <v>213000</v>
      </c>
      <c r="J1092" s="2">
        <v>0</v>
      </c>
      <c r="K1092" s="2">
        <v>213000</v>
      </c>
      <c r="L1092" t="s">
        <v>18</v>
      </c>
      <c r="M1092" s="3" t="b">
        <f>trust_funds5[[#This Row],[Contributions Outstanding (USD)]]=0</f>
        <v>1</v>
      </c>
      <c r="N1092" s="3" t="str">
        <f t="shared" si="85"/>
        <v>Outstanding</v>
      </c>
      <c r="O1092" s="3" t="str">
        <f t="shared" si="86"/>
        <v>High Contribution &amp; Recent</v>
      </c>
      <c r="P1092" s="3" t="str">
        <f t="shared" si="87"/>
        <v>Other</v>
      </c>
      <c r="Q1092" s="3" t="str">
        <f t="shared" si="88"/>
        <v>Other</v>
      </c>
      <c r="R1092" s="3" t="str">
        <f t="shared" si="89"/>
        <v>Not LCLS</v>
      </c>
      <c r="S1092" s="3" t="str" cm="1">
        <f t="array" ref="S1092">_xlfn.IFS(G1092 &gt; 5000000, "Very High", G1092 &gt; 1000000, "High", G1092 &gt; 500000, "Medium", TRUE, "Low")</f>
        <v>Very High</v>
      </c>
      <c r="T1092" s="3" t="str" cm="1">
        <f t="array" ref="T1092">_xlfn.IFS(B1092 &gt;= 2005, "Post-2005", B1092 &gt;= 2000, "2000-2004", TRUE, "Pre-2000")</f>
        <v>Post-2005</v>
      </c>
    </row>
    <row r="1093" spans="1:20" x14ac:dyDescent="0.85">
      <c r="A1093" s="1">
        <v>41164</v>
      </c>
      <c r="B1093" t="s">
        <v>12</v>
      </c>
      <c r="C1093" t="s">
        <v>2115</v>
      </c>
      <c r="D1093" t="s">
        <v>2116</v>
      </c>
      <c r="E1093" t="s">
        <v>223</v>
      </c>
      <c r="F1093" t="s">
        <v>224</v>
      </c>
      <c r="G1093" t="s">
        <v>225</v>
      </c>
      <c r="H1093">
        <v>2000</v>
      </c>
      <c r="I1093" s="2">
        <v>1000000</v>
      </c>
      <c r="J1093" s="2">
        <v>0</v>
      </c>
      <c r="K1093" s="2">
        <v>1000000</v>
      </c>
      <c r="L1093" t="s">
        <v>18</v>
      </c>
      <c r="M1093" s="3" t="b">
        <f>trust_funds5[[#This Row],[Contributions Outstanding (USD)]]=0</f>
        <v>1</v>
      </c>
      <c r="N1093" s="3" t="str">
        <f t="shared" si="85"/>
        <v>Outstanding</v>
      </c>
      <c r="O1093" s="3" t="str">
        <f t="shared" si="86"/>
        <v>High Contribution &amp; Recent</v>
      </c>
      <c r="P1093" s="3" t="str">
        <f t="shared" si="87"/>
        <v>Other</v>
      </c>
      <c r="Q1093" s="3" t="str">
        <f t="shared" si="88"/>
        <v>Other</v>
      </c>
      <c r="R1093" s="3" t="str">
        <f t="shared" si="89"/>
        <v>Not LCLS</v>
      </c>
      <c r="S1093" s="3" t="str" cm="1">
        <f t="array" ref="S1093">_xlfn.IFS(G1093 &gt; 5000000, "Very High", G1093 &gt; 1000000, "High", G1093 &gt; 500000, "Medium", TRUE, "Low")</f>
        <v>Very High</v>
      </c>
      <c r="T1093" s="3" t="str" cm="1">
        <f t="array" ref="T1093">_xlfn.IFS(B1093 &gt;= 2005, "Post-2005", B1093 &gt;= 2000, "2000-2004", TRUE, "Pre-2000")</f>
        <v>Post-2005</v>
      </c>
    </row>
    <row r="1094" spans="1:20" x14ac:dyDescent="0.85">
      <c r="A1094" s="1">
        <v>41164</v>
      </c>
      <c r="B1094" t="s">
        <v>12</v>
      </c>
      <c r="C1094" t="s">
        <v>2117</v>
      </c>
      <c r="D1094" t="s">
        <v>2118</v>
      </c>
      <c r="E1094" t="s">
        <v>21</v>
      </c>
      <c r="F1094" t="s">
        <v>22</v>
      </c>
      <c r="G1094" t="s">
        <v>23</v>
      </c>
      <c r="H1094">
        <v>2000</v>
      </c>
      <c r="I1094" s="2">
        <v>836120.4</v>
      </c>
      <c r="J1094" s="2">
        <v>0</v>
      </c>
      <c r="K1094" s="2">
        <v>836120.4</v>
      </c>
      <c r="L1094" t="s">
        <v>18</v>
      </c>
      <c r="M1094" s="3" t="b">
        <f>trust_funds5[[#This Row],[Contributions Outstanding (USD)]]=0</f>
        <v>1</v>
      </c>
      <c r="N1094" s="3" t="str">
        <f t="shared" si="85"/>
        <v>Outstanding</v>
      </c>
      <c r="O1094" s="3" t="str">
        <f t="shared" si="86"/>
        <v>High Contribution &amp; Recent</v>
      </c>
      <c r="P1094" s="3" t="str">
        <f t="shared" si="87"/>
        <v>Other</v>
      </c>
      <c r="Q1094" s="3" t="str">
        <f t="shared" si="88"/>
        <v>Other</v>
      </c>
      <c r="R1094" s="3" t="str">
        <f t="shared" si="89"/>
        <v>Not LCLS</v>
      </c>
      <c r="S1094" s="3" t="str" cm="1">
        <f t="array" ref="S1094">_xlfn.IFS(G1094 &gt; 5000000, "Very High", G1094 &gt; 1000000, "High", G1094 &gt; 500000, "Medium", TRUE, "Low")</f>
        <v>Very High</v>
      </c>
      <c r="T1094" s="3" t="str" cm="1">
        <f t="array" ref="T1094">_xlfn.IFS(B1094 &gt;= 2005, "Post-2005", B1094 &gt;= 2000, "2000-2004", TRUE, "Pre-2000")</f>
        <v>Post-2005</v>
      </c>
    </row>
    <row r="1095" spans="1:20" x14ac:dyDescent="0.85">
      <c r="A1095" s="1">
        <v>41164</v>
      </c>
      <c r="B1095" t="s">
        <v>12</v>
      </c>
      <c r="C1095" t="s">
        <v>2119</v>
      </c>
      <c r="D1095" t="s">
        <v>2120</v>
      </c>
      <c r="E1095" t="s">
        <v>119</v>
      </c>
      <c r="F1095" t="s">
        <v>120</v>
      </c>
      <c r="G1095" t="s">
        <v>121</v>
      </c>
      <c r="H1095">
        <v>2000</v>
      </c>
      <c r="I1095" s="2">
        <v>752116.72</v>
      </c>
      <c r="J1095" s="2">
        <v>0</v>
      </c>
      <c r="K1095" s="2">
        <v>752116.72</v>
      </c>
      <c r="L1095" t="s">
        <v>18</v>
      </c>
      <c r="M1095" s="3" t="b">
        <f>trust_funds5[[#This Row],[Contributions Outstanding (USD)]]=0</f>
        <v>1</v>
      </c>
      <c r="N1095" s="3" t="str">
        <f t="shared" si="85"/>
        <v>Outstanding</v>
      </c>
      <c r="O1095" s="3" t="str">
        <f t="shared" si="86"/>
        <v>High Contribution &amp; Recent</v>
      </c>
      <c r="P1095" s="3" t="str">
        <f t="shared" si="87"/>
        <v>Other</v>
      </c>
      <c r="Q1095" s="3" t="str">
        <f t="shared" si="88"/>
        <v>Other</v>
      </c>
      <c r="R1095" s="3" t="str">
        <f t="shared" si="89"/>
        <v>Not LCLS</v>
      </c>
      <c r="S1095" s="3" t="str" cm="1">
        <f t="array" ref="S1095">_xlfn.IFS(G1095 &gt; 5000000, "Very High", G1095 &gt; 1000000, "High", G1095 &gt; 500000, "Medium", TRUE, "Low")</f>
        <v>Very High</v>
      </c>
      <c r="T1095" s="3" t="str" cm="1">
        <f t="array" ref="T1095">_xlfn.IFS(B1095 &gt;= 2005, "Post-2005", B1095 &gt;= 2000, "2000-2004", TRUE, "Pre-2000")</f>
        <v>Post-2005</v>
      </c>
    </row>
    <row r="1096" spans="1:20" x14ac:dyDescent="0.85">
      <c r="A1096" s="1">
        <v>41164</v>
      </c>
      <c r="B1096" t="s">
        <v>12</v>
      </c>
      <c r="C1096" t="s">
        <v>2121</v>
      </c>
      <c r="D1096" t="s">
        <v>2122</v>
      </c>
      <c r="E1096" t="s">
        <v>56</v>
      </c>
      <c r="F1096" t="s">
        <v>57</v>
      </c>
      <c r="G1096" t="s">
        <v>58</v>
      </c>
      <c r="H1096">
        <v>2000</v>
      </c>
      <c r="I1096" s="2">
        <v>4119668.81</v>
      </c>
      <c r="J1096" s="2">
        <v>0</v>
      </c>
      <c r="K1096" s="2">
        <v>4119668.81</v>
      </c>
      <c r="L1096" t="s">
        <v>18</v>
      </c>
      <c r="M1096" s="3" t="b">
        <f>trust_funds5[[#This Row],[Contributions Outstanding (USD)]]=0</f>
        <v>1</v>
      </c>
      <c r="N1096" s="3" t="str">
        <f t="shared" si="85"/>
        <v>Outstanding</v>
      </c>
      <c r="O1096" s="3" t="str">
        <f t="shared" si="86"/>
        <v>High Contribution &amp; Recent</v>
      </c>
      <c r="P1096" s="3" t="str">
        <f t="shared" si="87"/>
        <v>Other</v>
      </c>
      <c r="Q1096" s="3" t="str">
        <f t="shared" si="88"/>
        <v>Other</v>
      </c>
      <c r="R1096" s="3" t="str">
        <f t="shared" si="89"/>
        <v>Not LCLS</v>
      </c>
      <c r="S1096" s="3" t="str" cm="1">
        <f t="array" ref="S1096">_xlfn.IFS(G1096 &gt; 5000000, "Very High", G1096 &gt; 1000000, "High", G1096 &gt; 500000, "Medium", TRUE, "Low")</f>
        <v>Very High</v>
      </c>
      <c r="T1096" s="3" t="str" cm="1">
        <f t="array" ref="T1096">_xlfn.IFS(B1096 &gt;= 2005, "Post-2005", B1096 &gt;= 2000, "2000-2004", TRUE, "Pre-2000")</f>
        <v>Post-2005</v>
      </c>
    </row>
    <row r="1097" spans="1:20" x14ac:dyDescent="0.85">
      <c r="A1097" s="1">
        <v>41164</v>
      </c>
      <c r="B1097" t="s">
        <v>12</v>
      </c>
      <c r="C1097" t="s">
        <v>2123</v>
      </c>
      <c r="D1097" t="s">
        <v>2124</v>
      </c>
      <c r="E1097" t="s">
        <v>288</v>
      </c>
      <c r="F1097" t="s">
        <v>289</v>
      </c>
      <c r="G1097" t="s">
        <v>290</v>
      </c>
      <c r="H1097">
        <v>2000</v>
      </c>
      <c r="I1097" s="2">
        <v>186113.53</v>
      </c>
      <c r="J1097" s="2">
        <v>0</v>
      </c>
      <c r="K1097" s="2">
        <v>186113.53</v>
      </c>
      <c r="L1097" t="s">
        <v>18</v>
      </c>
      <c r="M1097" s="3" t="b">
        <f>trust_funds5[[#This Row],[Contributions Outstanding (USD)]]=0</f>
        <v>1</v>
      </c>
      <c r="N1097" s="3" t="str">
        <f t="shared" si="85"/>
        <v>Outstanding</v>
      </c>
      <c r="O1097" s="3" t="str">
        <f t="shared" si="86"/>
        <v>High Contribution &amp; Recent</v>
      </c>
      <c r="P1097" s="3" t="str">
        <f t="shared" si="87"/>
        <v>Other</v>
      </c>
      <c r="Q1097" s="3" t="str">
        <f t="shared" si="88"/>
        <v>Other</v>
      </c>
      <c r="R1097" s="3" t="str">
        <f t="shared" si="89"/>
        <v>Not LCLS</v>
      </c>
      <c r="S1097" s="3" t="str" cm="1">
        <f t="array" ref="S1097">_xlfn.IFS(G1097 &gt; 5000000, "Very High", G1097 &gt; 1000000, "High", G1097 &gt; 500000, "Medium", TRUE, "Low")</f>
        <v>Very High</v>
      </c>
      <c r="T1097" s="3" t="str" cm="1">
        <f t="array" ref="T1097">_xlfn.IFS(B1097 &gt;= 2005, "Post-2005", B1097 &gt;= 2000, "2000-2004", TRUE, "Pre-2000")</f>
        <v>Post-2005</v>
      </c>
    </row>
    <row r="1098" spans="1:20" x14ac:dyDescent="0.85">
      <c r="A1098" s="1">
        <v>41164</v>
      </c>
      <c r="B1098" t="s">
        <v>12</v>
      </c>
      <c r="C1098" t="s">
        <v>2125</v>
      </c>
      <c r="D1098" t="s">
        <v>2126</v>
      </c>
      <c r="E1098" t="s">
        <v>62</v>
      </c>
      <c r="F1098" t="s">
        <v>63</v>
      </c>
      <c r="H1098">
        <v>2000</v>
      </c>
      <c r="I1098" s="2">
        <v>403213.75</v>
      </c>
      <c r="J1098" s="2">
        <v>0</v>
      </c>
      <c r="K1098" s="2">
        <v>403213.75</v>
      </c>
      <c r="L1098" t="s">
        <v>18</v>
      </c>
      <c r="M1098" s="3" t="b">
        <f>trust_funds5[[#This Row],[Contributions Outstanding (USD)]]=0</f>
        <v>1</v>
      </c>
      <c r="N1098" s="3" t="str">
        <f t="shared" si="85"/>
        <v>Outstanding</v>
      </c>
      <c r="O1098" s="3" t="str">
        <f t="shared" si="86"/>
        <v>High Contribution &amp; Recent</v>
      </c>
      <c r="P1098" s="3" t="str">
        <f t="shared" si="87"/>
        <v>Other</v>
      </c>
      <c r="Q1098" s="3" t="str">
        <f t="shared" si="88"/>
        <v>Other</v>
      </c>
      <c r="R1098" s="3" t="str">
        <f t="shared" si="89"/>
        <v>Not LCLS</v>
      </c>
      <c r="S1098" s="3" t="str" cm="1">
        <f t="array" ref="S1098">_xlfn.IFS(G1098 &gt; 5000000, "Very High", G1098 &gt; 1000000, "High", G1098 &gt; 500000, "Medium", TRUE, "Low")</f>
        <v>Low</v>
      </c>
      <c r="T1098" s="3" t="str" cm="1">
        <f t="array" ref="T1098">_xlfn.IFS(B1098 &gt;= 2005, "Post-2005", B1098 &gt;= 2000, "2000-2004", TRUE, "Pre-2000")</f>
        <v>Post-2005</v>
      </c>
    </row>
    <row r="1099" spans="1:20" x14ac:dyDescent="0.85">
      <c r="A1099" s="1">
        <v>41164</v>
      </c>
      <c r="B1099" t="s">
        <v>12</v>
      </c>
      <c r="C1099" t="s">
        <v>2127</v>
      </c>
      <c r="D1099" t="s">
        <v>2128</v>
      </c>
      <c r="E1099" t="s">
        <v>42</v>
      </c>
      <c r="F1099" t="s">
        <v>43</v>
      </c>
      <c r="G1099" t="s">
        <v>44</v>
      </c>
      <c r="H1099">
        <v>2000</v>
      </c>
      <c r="I1099" s="2">
        <v>1913143.29</v>
      </c>
      <c r="J1099" s="2">
        <v>0</v>
      </c>
      <c r="K1099" s="2">
        <v>1913143.29</v>
      </c>
      <c r="L1099" t="s">
        <v>18</v>
      </c>
      <c r="M1099" s="3" t="b">
        <f>trust_funds5[[#This Row],[Contributions Outstanding (USD)]]=0</f>
        <v>1</v>
      </c>
      <c r="N1099" s="3" t="str">
        <f t="shared" si="85"/>
        <v>Outstanding</v>
      </c>
      <c r="O1099" s="3" t="str">
        <f t="shared" si="86"/>
        <v>High Contribution &amp; Recent</v>
      </c>
      <c r="P1099" s="3" t="str">
        <f t="shared" si="87"/>
        <v>Other</v>
      </c>
      <c r="Q1099" s="3" t="str">
        <f t="shared" si="88"/>
        <v>Other</v>
      </c>
      <c r="R1099" s="3" t="str">
        <f t="shared" si="89"/>
        <v>Not LCLS</v>
      </c>
      <c r="S1099" s="3" t="str" cm="1">
        <f t="array" ref="S1099">_xlfn.IFS(G1099 &gt; 5000000, "Very High", G1099 &gt; 1000000, "High", G1099 &gt; 500000, "Medium", TRUE, "Low")</f>
        <v>Very High</v>
      </c>
      <c r="T1099" s="3" t="str" cm="1">
        <f t="array" ref="T1099">_xlfn.IFS(B1099 &gt;= 2005, "Post-2005", B1099 &gt;= 2000, "2000-2004", TRUE, "Pre-2000")</f>
        <v>Post-2005</v>
      </c>
    </row>
    <row r="1100" spans="1:20" x14ac:dyDescent="0.85">
      <c r="A1100" s="1">
        <v>41164</v>
      </c>
      <c r="B1100" t="s">
        <v>12</v>
      </c>
      <c r="C1100" t="s">
        <v>2129</v>
      </c>
      <c r="D1100" t="s">
        <v>2130</v>
      </c>
      <c r="E1100" t="s">
        <v>42</v>
      </c>
      <c r="F1100" t="s">
        <v>43</v>
      </c>
      <c r="G1100" t="s">
        <v>44</v>
      </c>
      <c r="H1100">
        <v>2000</v>
      </c>
      <c r="I1100" s="2">
        <v>1913143.29</v>
      </c>
      <c r="J1100" s="2">
        <v>0</v>
      </c>
      <c r="K1100" s="2">
        <v>1913143.29</v>
      </c>
      <c r="L1100" t="s">
        <v>18</v>
      </c>
      <c r="M1100" s="3" t="b">
        <f>trust_funds5[[#This Row],[Contributions Outstanding (USD)]]=0</f>
        <v>1</v>
      </c>
      <c r="N1100" s="3" t="str">
        <f t="shared" si="85"/>
        <v>Outstanding</v>
      </c>
      <c r="O1100" s="3" t="str">
        <f t="shared" si="86"/>
        <v>High Contribution &amp; Recent</v>
      </c>
      <c r="P1100" s="3" t="str">
        <f t="shared" si="87"/>
        <v>Other</v>
      </c>
      <c r="Q1100" s="3" t="str">
        <f t="shared" si="88"/>
        <v>Other</v>
      </c>
      <c r="R1100" s="3" t="str">
        <f t="shared" si="89"/>
        <v>Not LCLS</v>
      </c>
      <c r="S1100" s="3" t="str" cm="1">
        <f t="array" ref="S1100">_xlfn.IFS(G1100 &gt; 5000000, "Very High", G1100 &gt; 1000000, "High", G1100 &gt; 500000, "Medium", TRUE, "Low")</f>
        <v>Very High</v>
      </c>
      <c r="T1100" s="3" t="str" cm="1">
        <f t="array" ref="T1100">_xlfn.IFS(B1100 &gt;= 2005, "Post-2005", B1100 &gt;= 2000, "2000-2004", TRUE, "Pre-2000")</f>
        <v>Post-2005</v>
      </c>
    </row>
    <row r="1101" spans="1:20" x14ac:dyDescent="0.85">
      <c r="A1101" s="1">
        <v>41164</v>
      </c>
      <c r="B1101" t="s">
        <v>12</v>
      </c>
      <c r="C1101" t="s">
        <v>2131</v>
      </c>
      <c r="D1101" t="s">
        <v>2132</v>
      </c>
      <c r="E1101" t="s">
        <v>119</v>
      </c>
      <c r="F1101" t="s">
        <v>120</v>
      </c>
      <c r="G1101" t="s">
        <v>121</v>
      </c>
      <c r="H1101">
        <v>2000</v>
      </c>
      <c r="I1101" s="2">
        <v>3431532.5</v>
      </c>
      <c r="J1101" s="2">
        <v>0</v>
      </c>
      <c r="K1101" s="2">
        <v>3431532.5</v>
      </c>
      <c r="L1101" t="s">
        <v>18</v>
      </c>
      <c r="M1101" s="3" t="b">
        <f>trust_funds5[[#This Row],[Contributions Outstanding (USD)]]=0</f>
        <v>1</v>
      </c>
      <c r="N1101" s="3" t="str">
        <f t="shared" si="85"/>
        <v>Outstanding</v>
      </c>
      <c r="O1101" s="3" t="str">
        <f t="shared" si="86"/>
        <v>High Contribution &amp; Recent</v>
      </c>
      <c r="P1101" s="3" t="str">
        <f t="shared" si="87"/>
        <v>Other</v>
      </c>
      <c r="Q1101" s="3" t="str">
        <f t="shared" si="88"/>
        <v>Other</v>
      </c>
      <c r="R1101" s="3" t="str">
        <f t="shared" si="89"/>
        <v>Not LCLS</v>
      </c>
      <c r="S1101" s="3" t="str" cm="1">
        <f t="array" ref="S1101">_xlfn.IFS(G1101 &gt; 5000000, "Very High", G1101 &gt; 1000000, "High", G1101 &gt; 500000, "Medium", TRUE, "Low")</f>
        <v>Very High</v>
      </c>
      <c r="T1101" s="3" t="str" cm="1">
        <f t="array" ref="T1101">_xlfn.IFS(B1101 &gt;= 2005, "Post-2005", B1101 &gt;= 2000, "2000-2004", TRUE, "Pre-2000")</f>
        <v>Post-2005</v>
      </c>
    </row>
    <row r="1102" spans="1:20" x14ac:dyDescent="0.85">
      <c r="A1102" s="1">
        <v>41164</v>
      </c>
      <c r="B1102" t="s">
        <v>12</v>
      </c>
      <c r="C1102" t="s">
        <v>2133</v>
      </c>
      <c r="D1102" t="s">
        <v>2134</v>
      </c>
      <c r="E1102" t="s">
        <v>49</v>
      </c>
      <c r="F1102" t="s">
        <v>50</v>
      </c>
      <c r="G1102" t="s">
        <v>51</v>
      </c>
      <c r="H1102">
        <v>2000</v>
      </c>
      <c r="I1102" s="2">
        <v>200000</v>
      </c>
      <c r="J1102" s="2">
        <v>0</v>
      </c>
      <c r="K1102" s="2">
        <v>200000</v>
      </c>
      <c r="L1102" t="s">
        <v>18</v>
      </c>
      <c r="M1102" s="3" t="b">
        <f>trust_funds5[[#This Row],[Contributions Outstanding (USD)]]=0</f>
        <v>1</v>
      </c>
      <c r="N1102" s="3" t="str">
        <f t="shared" si="85"/>
        <v>Outstanding</v>
      </c>
      <c r="O1102" s="3" t="str">
        <f t="shared" si="86"/>
        <v>High Contribution &amp; Recent</v>
      </c>
      <c r="P1102" s="3" t="str">
        <f t="shared" si="87"/>
        <v>Other</v>
      </c>
      <c r="Q1102" s="3" t="str">
        <f t="shared" si="88"/>
        <v>Other</v>
      </c>
      <c r="R1102" s="3" t="str">
        <f t="shared" si="89"/>
        <v>Not LCLS</v>
      </c>
      <c r="S1102" s="3" t="str" cm="1">
        <f t="array" ref="S1102">_xlfn.IFS(G1102 &gt; 5000000, "Very High", G1102 &gt; 1000000, "High", G1102 &gt; 500000, "Medium", TRUE, "Low")</f>
        <v>Very High</v>
      </c>
      <c r="T1102" s="3" t="str" cm="1">
        <f t="array" ref="T1102">_xlfn.IFS(B1102 &gt;= 2005, "Post-2005", B1102 &gt;= 2000, "2000-2004", TRUE, "Pre-2000")</f>
        <v>Post-2005</v>
      </c>
    </row>
    <row r="1103" spans="1:20" x14ac:dyDescent="0.85">
      <c r="A1103" s="1">
        <v>41164</v>
      </c>
      <c r="B1103" t="s">
        <v>12</v>
      </c>
      <c r="C1103" t="s">
        <v>2135</v>
      </c>
      <c r="D1103" t="s">
        <v>2136</v>
      </c>
      <c r="E1103" t="s">
        <v>85</v>
      </c>
      <c r="F1103" t="s">
        <v>86</v>
      </c>
      <c r="G1103" t="s">
        <v>87</v>
      </c>
      <c r="H1103">
        <v>2000</v>
      </c>
      <c r="I1103" s="2">
        <v>60152.32</v>
      </c>
      <c r="J1103" s="2">
        <v>0</v>
      </c>
      <c r="K1103" s="2">
        <v>60152.32</v>
      </c>
      <c r="L1103" t="s">
        <v>18</v>
      </c>
      <c r="M1103" s="3" t="b">
        <f>trust_funds5[[#This Row],[Contributions Outstanding (USD)]]=0</f>
        <v>1</v>
      </c>
      <c r="N1103" s="3" t="str">
        <f t="shared" si="85"/>
        <v>Outstanding</v>
      </c>
      <c r="O1103" s="3" t="str">
        <f t="shared" si="86"/>
        <v>High Contribution &amp; Recent</v>
      </c>
      <c r="P1103" s="3" t="str">
        <f t="shared" si="87"/>
        <v>Other</v>
      </c>
      <c r="Q1103" s="3" t="str">
        <f t="shared" si="88"/>
        <v>Other</v>
      </c>
      <c r="R1103" s="3" t="str">
        <f t="shared" si="89"/>
        <v>Not LCLS</v>
      </c>
      <c r="S1103" s="3" t="str" cm="1">
        <f t="array" ref="S1103">_xlfn.IFS(G1103 &gt; 5000000, "Very High", G1103 &gt; 1000000, "High", G1103 &gt; 500000, "Medium", TRUE, "Low")</f>
        <v>Very High</v>
      </c>
      <c r="T1103" s="3" t="str" cm="1">
        <f t="array" ref="T1103">_xlfn.IFS(B1103 &gt;= 2005, "Post-2005", B1103 &gt;= 2000, "2000-2004", TRUE, "Pre-2000")</f>
        <v>Post-2005</v>
      </c>
    </row>
    <row r="1104" spans="1:20" x14ac:dyDescent="0.85">
      <c r="A1104" s="1">
        <v>41164</v>
      </c>
      <c r="B1104" t="s">
        <v>2137</v>
      </c>
      <c r="C1104" t="s">
        <v>2138</v>
      </c>
      <c r="D1104" t="s">
        <v>2139</v>
      </c>
      <c r="E1104" t="s">
        <v>1709</v>
      </c>
      <c r="F1104" t="s">
        <v>1710</v>
      </c>
      <c r="G1104" t="s">
        <v>1711</v>
      </c>
      <c r="H1104">
        <v>2000</v>
      </c>
      <c r="I1104" s="2">
        <v>128835.31</v>
      </c>
      <c r="J1104" s="2">
        <v>0</v>
      </c>
      <c r="K1104" s="2">
        <v>128835.31</v>
      </c>
      <c r="L1104" t="s">
        <v>18</v>
      </c>
      <c r="M1104" s="3" t="b">
        <f>trust_funds5[[#This Row],[Contributions Outstanding (USD)]]=0</f>
        <v>1</v>
      </c>
      <c r="N1104" s="3" t="str">
        <f t="shared" si="85"/>
        <v>Outstanding</v>
      </c>
      <c r="O1104" s="3" t="str">
        <f t="shared" si="86"/>
        <v>High Contribution &amp; Recent</v>
      </c>
      <c r="P1104" s="3" t="str">
        <f t="shared" si="87"/>
        <v>Other</v>
      </c>
      <c r="Q1104" s="3" t="str">
        <f t="shared" si="88"/>
        <v>Other</v>
      </c>
      <c r="R1104" s="3" t="str">
        <f t="shared" si="89"/>
        <v>Not LCLS</v>
      </c>
      <c r="S1104" s="3" t="str" cm="1">
        <f t="array" ref="S1104">_xlfn.IFS(G1104 &gt; 5000000, "Very High", G1104 &gt; 1000000, "High", G1104 &gt; 500000, "Medium", TRUE, "Low")</f>
        <v>Very High</v>
      </c>
      <c r="T1104" s="3" t="str" cm="1">
        <f t="array" ref="T1104">_xlfn.IFS(B1104 &gt;= 2005, "Post-2005", B1104 &gt;= 2000, "2000-2004", TRUE, "Pre-2000")</f>
        <v>Post-2005</v>
      </c>
    </row>
    <row r="1105" spans="1:20" x14ac:dyDescent="0.85">
      <c r="A1105" s="1">
        <v>41164</v>
      </c>
      <c r="B1105" t="s">
        <v>2137</v>
      </c>
      <c r="C1105" t="s">
        <v>2138</v>
      </c>
      <c r="D1105" t="s">
        <v>2139</v>
      </c>
      <c r="E1105" t="s">
        <v>49</v>
      </c>
      <c r="F1105" t="s">
        <v>50</v>
      </c>
      <c r="G1105" t="s">
        <v>51</v>
      </c>
      <c r="H1105">
        <v>2000</v>
      </c>
      <c r="I1105" s="2">
        <v>100000</v>
      </c>
      <c r="J1105" s="2">
        <v>0</v>
      </c>
      <c r="K1105" s="2">
        <v>100000</v>
      </c>
      <c r="L1105" t="s">
        <v>18</v>
      </c>
      <c r="M1105" s="3" t="b">
        <f>trust_funds5[[#This Row],[Contributions Outstanding (USD)]]=0</f>
        <v>1</v>
      </c>
      <c r="N1105" s="3" t="str">
        <f t="shared" si="85"/>
        <v>Outstanding</v>
      </c>
      <c r="O1105" s="3" t="str">
        <f t="shared" si="86"/>
        <v>High Contribution &amp; Recent</v>
      </c>
      <c r="P1105" s="3" t="str">
        <f t="shared" si="87"/>
        <v>Other</v>
      </c>
      <c r="Q1105" s="3" t="str">
        <f t="shared" si="88"/>
        <v>Other</v>
      </c>
      <c r="R1105" s="3" t="str">
        <f t="shared" si="89"/>
        <v>Not LCLS</v>
      </c>
      <c r="S1105" s="3" t="str" cm="1">
        <f t="array" ref="S1105">_xlfn.IFS(G1105 &gt; 5000000, "Very High", G1105 &gt; 1000000, "High", G1105 &gt; 500000, "Medium", TRUE, "Low")</f>
        <v>Very High</v>
      </c>
      <c r="T1105" s="3" t="str" cm="1">
        <f t="array" ref="T1105">_xlfn.IFS(B1105 &gt;= 2005, "Post-2005", B1105 &gt;= 2000, "2000-2004", TRUE, "Pre-2000")</f>
        <v>Post-2005</v>
      </c>
    </row>
    <row r="1106" spans="1:20" x14ac:dyDescent="0.85">
      <c r="A1106" s="1">
        <v>41164</v>
      </c>
      <c r="B1106" t="s">
        <v>90</v>
      </c>
      <c r="C1106" t="s">
        <v>2140</v>
      </c>
      <c r="D1106" t="s">
        <v>2141</v>
      </c>
      <c r="E1106" t="s">
        <v>62</v>
      </c>
      <c r="F1106" t="s">
        <v>63</v>
      </c>
      <c r="H1106">
        <v>2000</v>
      </c>
      <c r="I1106" s="2">
        <v>4318929.8600000003</v>
      </c>
      <c r="J1106" s="2">
        <v>0</v>
      </c>
      <c r="K1106" s="2">
        <v>4318929.8600000003</v>
      </c>
      <c r="L1106" t="s">
        <v>18</v>
      </c>
      <c r="M1106" s="3" t="b">
        <f>trust_funds5[[#This Row],[Contributions Outstanding (USD)]]=0</f>
        <v>1</v>
      </c>
      <c r="N1106" s="3" t="str">
        <f t="shared" si="85"/>
        <v>Outstanding</v>
      </c>
      <c r="O1106" s="3" t="str">
        <f t="shared" si="86"/>
        <v>High Contribution &amp; Recent</v>
      </c>
      <c r="P1106" s="3" t="str">
        <f t="shared" si="87"/>
        <v>Other</v>
      </c>
      <c r="Q1106" s="3" t="str">
        <f t="shared" si="88"/>
        <v>Other</v>
      </c>
      <c r="R1106" s="3" t="str">
        <f t="shared" si="89"/>
        <v>Not LCLS</v>
      </c>
      <c r="S1106" s="3" t="str" cm="1">
        <f t="array" ref="S1106">_xlfn.IFS(G1106 &gt; 5000000, "Very High", G1106 &gt; 1000000, "High", G1106 &gt; 500000, "Medium", TRUE, "Low")</f>
        <v>Low</v>
      </c>
      <c r="T1106" s="3" t="str" cm="1">
        <f t="array" ref="T1106">_xlfn.IFS(B1106 &gt;= 2005, "Post-2005", B1106 &gt;= 2000, "2000-2004", TRUE, "Pre-2000")</f>
        <v>Post-2005</v>
      </c>
    </row>
    <row r="1107" spans="1:20" x14ac:dyDescent="0.85">
      <c r="A1107" s="1">
        <v>41164</v>
      </c>
      <c r="B1107" t="s">
        <v>2142</v>
      </c>
      <c r="C1107" t="s">
        <v>2143</v>
      </c>
      <c r="D1107" t="s">
        <v>2144</v>
      </c>
      <c r="E1107" t="s">
        <v>260</v>
      </c>
      <c r="F1107" t="s">
        <v>261</v>
      </c>
      <c r="H1107">
        <v>2000</v>
      </c>
      <c r="I1107" s="2">
        <v>150000</v>
      </c>
      <c r="J1107" s="2">
        <v>0</v>
      </c>
      <c r="K1107" s="2">
        <v>150000</v>
      </c>
      <c r="L1107" t="s">
        <v>18</v>
      </c>
      <c r="M1107" s="3" t="b">
        <f>trust_funds5[[#This Row],[Contributions Outstanding (USD)]]=0</f>
        <v>1</v>
      </c>
      <c r="N1107" s="3" t="str">
        <f t="shared" si="85"/>
        <v>Outstanding</v>
      </c>
      <c r="O1107" s="3" t="str">
        <f t="shared" si="86"/>
        <v>High Contribution &amp; Recent</v>
      </c>
      <c r="P1107" s="3" t="str">
        <f t="shared" si="87"/>
        <v>Other</v>
      </c>
      <c r="Q1107" s="3" t="str">
        <f t="shared" si="88"/>
        <v>Other</v>
      </c>
      <c r="R1107" s="3" t="str">
        <f t="shared" si="89"/>
        <v>Not LCLS</v>
      </c>
      <c r="S1107" s="3" t="str" cm="1">
        <f t="array" ref="S1107">_xlfn.IFS(G1107 &gt; 5000000, "Very High", G1107 &gt; 1000000, "High", G1107 &gt; 500000, "Medium", TRUE, "Low")</f>
        <v>Low</v>
      </c>
      <c r="T1107" s="3" t="str" cm="1">
        <f t="array" ref="T1107">_xlfn.IFS(B1107 &gt;= 2005, "Post-2005", B1107 &gt;= 2000, "2000-2004", TRUE, "Pre-2000")</f>
        <v>Post-2005</v>
      </c>
    </row>
    <row r="1108" spans="1:20" x14ac:dyDescent="0.85">
      <c r="A1108" s="1">
        <v>41164</v>
      </c>
      <c r="B1108" t="s">
        <v>2142</v>
      </c>
      <c r="C1108" t="s">
        <v>2143</v>
      </c>
      <c r="D1108" t="s">
        <v>2144</v>
      </c>
      <c r="E1108" t="s">
        <v>260</v>
      </c>
      <c r="F1108" t="s">
        <v>261</v>
      </c>
      <c r="H1108">
        <v>2000</v>
      </c>
      <c r="I1108" s="2">
        <v>150000</v>
      </c>
      <c r="J1108" s="2">
        <v>0</v>
      </c>
      <c r="K1108" s="2">
        <v>150000</v>
      </c>
      <c r="L1108" t="s">
        <v>18</v>
      </c>
      <c r="M1108" s="3" t="b">
        <f>trust_funds5[[#This Row],[Contributions Outstanding (USD)]]=0</f>
        <v>1</v>
      </c>
      <c r="N1108" s="3" t="str">
        <f t="shared" si="85"/>
        <v>Outstanding</v>
      </c>
      <c r="O1108" s="3" t="str">
        <f t="shared" si="86"/>
        <v>High Contribution &amp; Recent</v>
      </c>
      <c r="P1108" s="3" t="str">
        <f t="shared" si="87"/>
        <v>Other</v>
      </c>
      <c r="Q1108" s="3" t="str">
        <f t="shared" si="88"/>
        <v>Other</v>
      </c>
      <c r="R1108" s="3" t="str">
        <f t="shared" si="89"/>
        <v>Not LCLS</v>
      </c>
      <c r="S1108" s="3" t="str" cm="1">
        <f t="array" ref="S1108">_xlfn.IFS(G1108 &gt; 5000000, "Very High", G1108 &gt; 1000000, "High", G1108 &gt; 500000, "Medium", TRUE, "Low")</f>
        <v>Low</v>
      </c>
      <c r="T1108" s="3" t="str" cm="1">
        <f t="array" ref="T1108">_xlfn.IFS(B1108 &gt;= 2005, "Post-2005", B1108 &gt;= 2000, "2000-2004", TRUE, "Pre-2000")</f>
        <v>Post-2005</v>
      </c>
    </row>
    <row r="1109" spans="1:20" x14ac:dyDescent="0.85">
      <c r="A1109" s="1">
        <v>41164</v>
      </c>
      <c r="B1109" t="s">
        <v>2142</v>
      </c>
      <c r="C1109" t="s">
        <v>2143</v>
      </c>
      <c r="D1109" t="s">
        <v>2144</v>
      </c>
      <c r="E1109" t="s">
        <v>260</v>
      </c>
      <c r="F1109" t="s">
        <v>261</v>
      </c>
      <c r="H1109">
        <v>2000</v>
      </c>
      <c r="I1109" s="2">
        <v>150000</v>
      </c>
      <c r="J1109" s="2">
        <v>0</v>
      </c>
      <c r="K1109" s="2">
        <v>150000</v>
      </c>
      <c r="L1109" t="s">
        <v>18</v>
      </c>
      <c r="M1109" s="3" t="b">
        <f>trust_funds5[[#This Row],[Contributions Outstanding (USD)]]=0</f>
        <v>1</v>
      </c>
      <c r="N1109" s="3" t="str">
        <f t="shared" si="85"/>
        <v>Outstanding</v>
      </c>
      <c r="O1109" s="3" t="str">
        <f t="shared" si="86"/>
        <v>High Contribution &amp; Recent</v>
      </c>
      <c r="P1109" s="3" t="str">
        <f t="shared" si="87"/>
        <v>Other</v>
      </c>
      <c r="Q1109" s="3" t="str">
        <f t="shared" si="88"/>
        <v>Other</v>
      </c>
      <c r="R1109" s="3" t="str">
        <f t="shared" si="89"/>
        <v>Not LCLS</v>
      </c>
      <c r="S1109" s="3" t="str" cm="1">
        <f t="array" ref="S1109">_xlfn.IFS(G1109 &gt; 5000000, "Very High", G1109 &gt; 1000000, "High", G1109 &gt; 500000, "Medium", TRUE, "Low")</f>
        <v>Low</v>
      </c>
      <c r="T1109" s="3" t="str" cm="1">
        <f t="array" ref="T1109">_xlfn.IFS(B1109 &gt;= 2005, "Post-2005", B1109 &gt;= 2000, "2000-2004", TRUE, "Pre-2000")</f>
        <v>Post-2005</v>
      </c>
    </row>
    <row r="1110" spans="1:20" x14ac:dyDescent="0.85">
      <c r="A1110" s="1">
        <v>41164</v>
      </c>
      <c r="B1110" t="s">
        <v>2142</v>
      </c>
      <c r="C1110" t="s">
        <v>2143</v>
      </c>
      <c r="D1110" t="s">
        <v>2144</v>
      </c>
      <c r="E1110" t="s">
        <v>260</v>
      </c>
      <c r="F1110" t="s">
        <v>261</v>
      </c>
      <c r="H1110">
        <v>2000</v>
      </c>
      <c r="I1110" s="2">
        <v>300000</v>
      </c>
      <c r="J1110" s="2">
        <v>0</v>
      </c>
      <c r="K1110" s="2">
        <v>300000</v>
      </c>
      <c r="L1110" t="s">
        <v>18</v>
      </c>
      <c r="M1110" s="3" t="b">
        <f>trust_funds5[[#This Row],[Contributions Outstanding (USD)]]=0</f>
        <v>1</v>
      </c>
      <c r="N1110" s="3" t="str">
        <f t="shared" si="85"/>
        <v>Outstanding</v>
      </c>
      <c r="O1110" s="3" t="str">
        <f t="shared" si="86"/>
        <v>High Contribution &amp; Recent</v>
      </c>
      <c r="P1110" s="3" t="str">
        <f t="shared" si="87"/>
        <v>Other</v>
      </c>
      <c r="Q1110" s="3" t="str">
        <f t="shared" si="88"/>
        <v>Other</v>
      </c>
      <c r="R1110" s="3" t="str">
        <f t="shared" si="89"/>
        <v>Not LCLS</v>
      </c>
      <c r="S1110" s="3" t="str" cm="1">
        <f t="array" ref="S1110">_xlfn.IFS(G1110 &gt; 5000000, "Very High", G1110 &gt; 1000000, "High", G1110 &gt; 500000, "Medium", TRUE, "Low")</f>
        <v>Low</v>
      </c>
      <c r="T1110" s="3" t="str" cm="1">
        <f t="array" ref="T1110">_xlfn.IFS(B1110 &gt;= 2005, "Post-2005", B1110 &gt;= 2000, "2000-2004", TRUE, "Pre-2000")</f>
        <v>Post-2005</v>
      </c>
    </row>
    <row r="1111" spans="1:20" x14ac:dyDescent="0.85">
      <c r="A1111" s="1">
        <v>41164</v>
      </c>
      <c r="B1111" t="s">
        <v>82</v>
      </c>
      <c r="C1111" t="s">
        <v>2145</v>
      </c>
      <c r="D1111" t="s">
        <v>2146</v>
      </c>
      <c r="E1111" t="s">
        <v>128</v>
      </c>
      <c r="F1111" t="s">
        <v>129</v>
      </c>
      <c r="G1111" t="s">
        <v>2147</v>
      </c>
      <c r="H1111">
        <v>2000</v>
      </c>
      <c r="I1111" s="2">
        <v>20575.47</v>
      </c>
      <c r="J1111" s="2">
        <v>0</v>
      </c>
      <c r="K1111" s="2">
        <v>20575.47</v>
      </c>
      <c r="L1111" t="s">
        <v>18</v>
      </c>
      <c r="M1111" s="3" t="b">
        <f>trust_funds5[[#This Row],[Contributions Outstanding (USD)]]=0</f>
        <v>1</v>
      </c>
      <c r="N1111" s="3" t="str">
        <f t="shared" si="85"/>
        <v>Outstanding</v>
      </c>
      <c r="O1111" s="3" t="str">
        <f t="shared" si="86"/>
        <v>High Contribution &amp; Recent</v>
      </c>
      <c r="P1111" s="3" t="str">
        <f t="shared" si="87"/>
        <v>Other</v>
      </c>
      <c r="Q1111" s="3" t="str">
        <f t="shared" si="88"/>
        <v>Other</v>
      </c>
      <c r="R1111" s="3" t="str">
        <f t="shared" si="89"/>
        <v>Not LCLS</v>
      </c>
      <c r="S1111" s="3" t="str" cm="1">
        <f t="array" ref="S1111">_xlfn.IFS(G1111 &gt; 5000000, "Very High", G1111 &gt; 1000000, "High", G1111 &gt; 500000, "Medium", TRUE, "Low")</f>
        <v>Very High</v>
      </c>
      <c r="T1111" s="3" t="str" cm="1">
        <f t="array" ref="T1111">_xlfn.IFS(B1111 &gt;= 2005, "Post-2005", B1111 &gt;= 2000, "2000-2004", TRUE, "Pre-2000")</f>
        <v>Post-2005</v>
      </c>
    </row>
    <row r="1112" spans="1:20" x14ac:dyDescent="0.85">
      <c r="A1112" s="1">
        <v>41164</v>
      </c>
      <c r="B1112" t="s">
        <v>82</v>
      </c>
      <c r="C1112" t="s">
        <v>2145</v>
      </c>
      <c r="D1112" t="s">
        <v>2146</v>
      </c>
      <c r="E1112" t="s">
        <v>1772</v>
      </c>
      <c r="F1112" t="s">
        <v>1773</v>
      </c>
      <c r="G1112" t="s">
        <v>1774</v>
      </c>
      <c r="H1112">
        <v>2000</v>
      </c>
      <c r="I1112" s="2">
        <v>129000</v>
      </c>
      <c r="J1112" s="2">
        <v>0</v>
      </c>
      <c r="K1112" s="2">
        <v>129000</v>
      </c>
      <c r="L1112" t="s">
        <v>18</v>
      </c>
      <c r="M1112" s="3" t="b">
        <f>trust_funds5[[#This Row],[Contributions Outstanding (USD)]]=0</f>
        <v>1</v>
      </c>
      <c r="N1112" s="3" t="str">
        <f t="shared" si="85"/>
        <v>Outstanding</v>
      </c>
      <c r="O1112" s="3" t="str">
        <f t="shared" si="86"/>
        <v>High Contribution &amp; Recent</v>
      </c>
      <c r="P1112" s="3" t="str">
        <f t="shared" si="87"/>
        <v>Other</v>
      </c>
      <c r="Q1112" s="3" t="str">
        <f t="shared" si="88"/>
        <v>Other</v>
      </c>
      <c r="R1112" s="3" t="str">
        <f t="shared" si="89"/>
        <v>Not LCLS</v>
      </c>
      <c r="S1112" s="3" t="str" cm="1">
        <f t="array" ref="S1112">_xlfn.IFS(G1112 &gt; 5000000, "Very High", G1112 &gt; 1000000, "High", G1112 &gt; 500000, "Medium", TRUE, "Low")</f>
        <v>Very High</v>
      </c>
      <c r="T1112" s="3" t="str" cm="1">
        <f t="array" ref="T1112">_xlfn.IFS(B1112 &gt;= 2005, "Post-2005", B1112 &gt;= 2000, "2000-2004", TRUE, "Pre-2000")</f>
        <v>Post-2005</v>
      </c>
    </row>
    <row r="1113" spans="1:20" x14ac:dyDescent="0.85">
      <c r="A1113" s="1">
        <v>41164</v>
      </c>
      <c r="B1113" t="s">
        <v>82</v>
      </c>
      <c r="C1113" t="s">
        <v>2145</v>
      </c>
      <c r="D1113" t="s">
        <v>2146</v>
      </c>
      <c r="E1113" t="s">
        <v>15</v>
      </c>
      <c r="F1113" t="s">
        <v>16</v>
      </c>
      <c r="G1113" t="s">
        <v>17</v>
      </c>
      <c r="H1113">
        <v>2000</v>
      </c>
      <c r="I1113" s="2">
        <v>113114.6</v>
      </c>
      <c r="J1113" s="2">
        <v>0</v>
      </c>
      <c r="K1113" s="2">
        <v>113114.6</v>
      </c>
      <c r="L1113" t="s">
        <v>18</v>
      </c>
      <c r="M1113" s="3" t="b">
        <f>trust_funds5[[#This Row],[Contributions Outstanding (USD)]]=0</f>
        <v>1</v>
      </c>
      <c r="N1113" s="3" t="str">
        <f t="shared" si="85"/>
        <v>Outstanding</v>
      </c>
      <c r="O1113" s="3" t="str">
        <f t="shared" si="86"/>
        <v>High Contribution &amp; Recent</v>
      </c>
      <c r="P1113" s="3" t="str">
        <f t="shared" si="87"/>
        <v>Other</v>
      </c>
      <c r="Q1113" s="3" t="str">
        <f t="shared" si="88"/>
        <v>Other</v>
      </c>
      <c r="R1113" s="3" t="str">
        <f t="shared" si="89"/>
        <v>Not LCLS</v>
      </c>
      <c r="S1113" s="3" t="str" cm="1">
        <f t="array" ref="S1113">_xlfn.IFS(G1113 &gt; 5000000, "Very High", G1113 &gt; 1000000, "High", G1113 &gt; 500000, "Medium", TRUE, "Low")</f>
        <v>Very High</v>
      </c>
      <c r="T1113" s="3" t="str" cm="1">
        <f t="array" ref="T1113">_xlfn.IFS(B1113 &gt;= 2005, "Post-2005", B1113 &gt;= 2000, "2000-2004", TRUE, "Pre-2000")</f>
        <v>Post-2005</v>
      </c>
    </row>
    <row r="1114" spans="1:20" x14ac:dyDescent="0.85">
      <c r="A1114" s="1">
        <v>41164</v>
      </c>
      <c r="B1114" t="s">
        <v>82</v>
      </c>
      <c r="C1114" t="s">
        <v>2145</v>
      </c>
      <c r="D1114" t="s">
        <v>2146</v>
      </c>
      <c r="E1114" t="s">
        <v>264</v>
      </c>
      <c r="F1114" t="s">
        <v>265</v>
      </c>
      <c r="G1114" t="s">
        <v>266</v>
      </c>
      <c r="H1114">
        <v>2000</v>
      </c>
      <c r="I1114" s="2">
        <v>9906</v>
      </c>
      <c r="J1114" s="2">
        <v>0</v>
      </c>
      <c r="K1114" s="2">
        <v>9906</v>
      </c>
      <c r="L1114" t="s">
        <v>18</v>
      </c>
      <c r="M1114" s="3" t="b">
        <f>trust_funds5[[#This Row],[Contributions Outstanding (USD)]]=0</f>
        <v>1</v>
      </c>
      <c r="N1114" s="3" t="str">
        <f t="shared" si="85"/>
        <v>Outstanding</v>
      </c>
      <c r="O1114" s="3" t="str">
        <f t="shared" si="86"/>
        <v>High Contribution &amp; Recent</v>
      </c>
      <c r="P1114" s="3" t="str">
        <f t="shared" si="87"/>
        <v>Other</v>
      </c>
      <c r="Q1114" s="3" t="str">
        <f t="shared" si="88"/>
        <v>Other</v>
      </c>
      <c r="R1114" s="3" t="str">
        <f t="shared" si="89"/>
        <v>Not LCLS</v>
      </c>
      <c r="S1114" s="3" t="str" cm="1">
        <f t="array" ref="S1114">_xlfn.IFS(G1114 &gt; 5000000, "Very High", G1114 &gt; 1000000, "High", G1114 &gt; 500000, "Medium", TRUE, "Low")</f>
        <v>Very High</v>
      </c>
      <c r="T1114" s="3" t="str" cm="1">
        <f t="array" ref="T1114">_xlfn.IFS(B1114 &gt;= 2005, "Post-2005", B1114 &gt;= 2000, "2000-2004", TRUE, "Pre-2000")</f>
        <v>Post-2005</v>
      </c>
    </row>
    <row r="1115" spans="1:20" x14ac:dyDescent="0.85">
      <c r="A1115" s="1">
        <v>41164</v>
      </c>
      <c r="B1115" t="s">
        <v>82</v>
      </c>
      <c r="C1115" t="s">
        <v>2145</v>
      </c>
      <c r="D1115" t="s">
        <v>2146</v>
      </c>
      <c r="E1115" t="s">
        <v>85</v>
      </c>
      <c r="F1115" t="s">
        <v>86</v>
      </c>
      <c r="G1115" t="s">
        <v>87</v>
      </c>
      <c r="H1115">
        <v>2000</v>
      </c>
      <c r="I1115" s="2">
        <v>16221.6</v>
      </c>
      <c r="J1115" s="2">
        <v>0</v>
      </c>
      <c r="K1115" s="2">
        <v>16221.6</v>
      </c>
      <c r="L1115" t="s">
        <v>18</v>
      </c>
      <c r="M1115" s="3" t="b">
        <f>trust_funds5[[#This Row],[Contributions Outstanding (USD)]]=0</f>
        <v>1</v>
      </c>
      <c r="N1115" s="3" t="str">
        <f t="shared" si="85"/>
        <v>Outstanding</v>
      </c>
      <c r="O1115" s="3" t="str">
        <f t="shared" si="86"/>
        <v>High Contribution &amp; Recent</v>
      </c>
      <c r="P1115" s="3" t="str">
        <f t="shared" si="87"/>
        <v>Other</v>
      </c>
      <c r="Q1115" s="3" t="str">
        <f t="shared" si="88"/>
        <v>Other</v>
      </c>
      <c r="R1115" s="3" t="str">
        <f t="shared" si="89"/>
        <v>Not LCLS</v>
      </c>
      <c r="S1115" s="3" t="str" cm="1">
        <f t="array" ref="S1115">_xlfn.IFS(G1115 &gt; 5000000, "Very High", G1115 &gt; 1000000, "High", G1115 &gt; 500000, "Medium", TRUE, "Low")</f>
        <v>Very High</v>
      </c>
      <c r="T1115" s="3" t="str" cm="1">
        <f t="array" ref="T1115">_xlfn.IFS(B1115 &gt;= 2005, "Post-2005", B1115 &gt;= 2000, "2000-2004", TRUE, "Pre-2000")</f>
        <v>Post-2005</v>
      </c>
    </row>
    <row r="1116" spans="1:20" x14ac:dyDescent="0.85">
      <c r="A1116" s="1">
        <v>41164</v>
      </c>
      <c r="B1116" t="s">
        <v>82</v>
      </c>
      <c r="C1116" t="s">
        <v>2145</v>
      </c>
      <c r="D1116" t="s">
        <v>2146</v>
      </c>
      <c r="E1116" t="s">
        <v>288</v>
      </c>
      <c r="F1116" t="s">
        <v>289</v>
      </c>
      <c r="G1116" t="s">
        <v>290</v>
      </c>
      <c r="H1116">
        <v>2000</v>
      </c>
      <c r="I1116" s="2">
        <v>30559.38</v>
      </c>
      <c r="J1116" s="2">
        <v>0</v>
      </c>
      <c r="K1116" s="2">
        <v>30559.38</v>
      </c>
      <c r="L1116" t="s">
        <v>18</v>
      </c>
      <c r="M1116" s="3" t="b">
        <f>trust_funds5[[#This Row],[Contributions Outstanding (USD)]]=0</f>
        <v>1</v>
      </c>
      <c r="N1116" s="3" t="str">
        <f t="shared" si="85"/>
        <v>Outstanding</v>
      </c>
      <c r="O1116" s="3" t="str">
        <f t="shared" si="86"/>
        <v>High Contribution &amp; Recent</v>
      </c>
      <c r="P1116" s="3" t="str">
        <f t="shared" si="87"/>
        <v>Other</v>
      </c>
      <c r="Q1116" s="3" t="str">
        <f t="shared" si="88"/>
        <v>Other</v>
      </c>
      <c r="R1116" s="3" t="str">
        <f t="shared" si="89"/>
        <v>Not LCLS</v>
      </c>
      <c r="S1116" s="3" t="str" cm="1">
        <f t="array" ref="S1116">_xlfn.IFS(G1116 &gt; 5000000, "Very High", G1116 &gt; 1000000, "High", G1116 &gt; 500000, "Medium", TRUE, "Low")</f>
        <v>Very High</v>
      </c>
      <c r="T1116" s="3" t="str" cm="1">
        <f t="array" ref="T1116">_xlfn.IFS(B1116 &gt;= 2005, "Post-2005", B1116 &gt;= 2000, "2000-2004", TRUE, "Pre-2000")</f>
        <v>Post-2005</v>
      </c>
    </row>
    <row r="1117" spans="1:20" x14ac:dyDescent="0.85">
      <c r="A1117" s="1">
        <v>41164</v>
      </c>
      <c r="B1117" t="s">
        <v>82</v>
      </c>
      <c r="C1117" t="s">
        <v>2145</v>
      </c>
      <c r="D1117" t="s">
        <v>2146</v>
      </c>
      <c r="E1117" t="s">
        <v>293</v>
      </c>
      <c r="F1117" t="s">
        <v>294</v>
      </c>
      <c r="G1117" t="s">
        <v>295</v>
      </c>
      <c r="H1117">
        <v>2000</v>
      </c>
      <c r="I1117" s="2">
        <v>189747.87</v>
      </c>
      <c r="J1117" s="2">
        <v>0</v>
      </c>
      <c r="K1117" s="2">
        <v>189747.87</v>
      </c>
      <c r="L1117" t="s">
        <v>18</v>
      </c>
      <c r="M1117" s="3" t="b">
        <f>trust_funds5[[#This Row],[Contributions Outstanding (USD)]]=0</f>
        <v>1</v>
      </c>
      <c r="N1117" s="3" t="str">
        <f t="shared" si="85"/>
        <v>Outstanding</v>
      </c>
      <c r="O1117" s="3" t="str">
        <f t="shared" si="86"/>
        <v>High Contribution &amp; Recent</v>
      </c>
      <c r="P1117" s="3" t="str">
        <f t="shared" si="87"/>
        <v>Other</v>
      </c>
      <c r="Q1117" s="3" t="str">
        <f t="shared" si="88"/>
        <v>Other</v>
      </c>
      <c r="R1117" s="3" t="str">
        <f t="shared" si="89"/>
        <v>Not LCLS</v>
      </c>
      <c r="S1117" s="3" t="str" cm="1">
        <f t="array" ref="S1117">_xlfn.IFS(G1117 &gt; 5000000, "Very High", G1117 &gt; 1000000, "High", G1117 &gt; 500000, "Medium", TRUE, "Low")</f>
        <v>Very High</v>
      </c>
      <c r="T1117" s="3" t="str" cm="1">
        <f t="array" ref="T1117">_xlfn.IFS(B1117 &gt;= 2005, "Post-2005", B1117 &gt;= 2000, "2000-2004", TRUE, "Pre-2000")</f>
        <v>Post-2005</v>
      </c>
    </row>
    <row r="1118" spans="1:20" x14ac:dyDescent="0.85">
      <c r="A1118" s="1">
        <v>41164</v>
      </c>
      <c r="B1118" t="s">
        <v>82</v>
      </c>
      <c r="C1118" t="s">
        <v>2145</v>
      </c>
      <c r="D1118" t="s">
        <v>2146</v>
      </c>
      <c r="E1118" t="s">
        <v>293</v>
      </c>
      <c r="F1118" t="s">
        <v>294</v>
      </c>
      <c r="G1118" t="s">
        <v>626</v>
      </c>
      <c r="H1118">
        <v>2000</v>
      </c>
      <c r="I1118" s="2">
        <v>1123196.76</v>
      </c>
      <c r="J1118" s="2">
        <v>0</v>
      </c>
      <c r="K1118" s="2">
        <v>1123196.76</v>
      </c>
      <c r="L1118" t="s">
        <v>18</v>
      </c>
      <c r="M1118" s="3" t="b">
        <f>trust_funds5[[#This Row],[Contributions Outstanding (USD)]]=0</f>
        <v>1</v>
      </c>
      <c r="N1118" s="3" t="str">
        <f t="shared" si="85"/>
        <v>Outstanding</v>
      </c>
      <c r="O1118" s="3" t="str">
        <f t="shared" si="86"/>
        <v>High Contribution &amp; Recent</v>
      </c>
      <c r="P1118" s="3" t="str">
        <f t="shared" si="87"/>
        <v>Other</v>
      </c>
      <c r="Q1118" s="3" t="str">
        <f t="shared" si="88"/>
        <v>Other</v>
      </c>
      <c r="R1118" s="3" t="str">
        <f t="shared" si="89"/>
        <v>Not LCLS</v>
      </c>
      <c r="S1118" s="3" t="str" cm="1">
        <f t="array" ref="S1118">_xlfn.IFS(G1118 &gt; 5000000, "Very High", G1118 &gt; 1000000, "High", G1118 &gt; 500000, "Medium", TRUE, "Low")</f>
        <v>Very High</v>
      </c>
      <c r="T1118" s="3" t="str" cm="1">
        <f t="array" ref="T1118">_xlfn.IFS(B1118 &gt;= 2005, "Post-2005", B1118 &gt;= 2000, "2000-2004", TRUE, "Pre-2000")</f>
        <v>Post-2005</v>
      </c>
    </row>
    <row r="1119" spans="1:20" x14ac:dyDescent="0.85">
      <c r="A1119" s="1">
        <v>41164</v>
      </c>
      <c r="B1119" t="s">
        <v>82</v>
      </c>
      <c r="C1119" t="s">
        <v>2145</v>
      </c>
      <c r="D1119" t="s">
        <v>2146</v>
      </c>
      <c r="E1119" t="s">
        <v>102</v>
      </c>
      <c r="F1119" t="s">
        <v>103</v>
      </c>
      <c r="G1119" t="s">
        <v>2148</v>
      </c>
      <c r="H1119">
        <v>2000</v>
      </c>
      <c r="I1119" s="2">
        <v>123536</v>
      </c>
      <c r="J1119" s="2">
        <v>0</v>
      </c>
      <c r="K1119" s="2">
        <v>123536</v>
      </c>
      <c r="L1119" t="s">
        <v>18</v>
      </c>
      <c r="M1119" s="3" t="b">
        <f>trust_funds5[[#This Row],[Contributions Outstanding (USD)]]=0</f>
        <v>1</v>
      </c>
      <c r="N1119" s="3" t="str">
        <f t="shared" si="85"/>
        <v>Outstanding</v>
      </c>
      <c r="O1119" s="3" t="str">
        <f t="shared" si="86"/>
        <v>High Contribution &amp; Recent</v>
      </c>
      <c r="P1119" s="3" t="str">
        <f t="shared" si="87"/>
        <v>Other</v>
      </c>
      <c r="Q1119" s="3" t="str">
        <f t="shared" si="88"/>
        <v>Other</v>
      </c>
      <c r="R1119" s="3" t="str">
        <f t="shared" si="89"/>
        <v>Not LCLS</v>
      </c>
      <c r="S1119" s="3" t="str" cm="1">
        <f t="array" ref="S1119">_xlfn.IFS(G1119 &gt; 5000000, "Very High", G1119 &gt; 1000000, "High", G1119 &gt; 500000, "Medium", TRUE, "Low")</f>
        <v>Very High</v>
      </c>
      <c r="T1119" s="3" t="str" cm="1">
        <f t="array" ref="T1119">_xlfn.IFS(B1119 &gt;= 2005, "Post-2005", B1119 &gt;= 2000, "2000-2004", TRUE, "Pre-2000")</f>
        <v>Post-2005</v>
      </c>
    </row>
    <row r="1120" spans="1:20" x14ac:dyDescent="0.85">
      <c r="A1120" s="1">
        <v>41164</v>
      </c>
      <c r="B1120" t="s">
        <v>82</v>
      </c>
      <c r="C1120" t="s">
        <v>2145</v>
      </c>
      <c r="D1120" t="s">
        <v>2146</v>
      </c>
      <c r="E1120" t="s">
        <v>102</v>
      </c>
      <c r="F1120" t="s">
        <v>103</v>
      </c>
      <c r="G1120" t="s">
        <v>104</v>
      </c>
      <c r="H1120">
        <v>2000</v>
      </c>
      <c r="I1120" s="2">
        <v>298742.76</v>
      </c>
      <c r="J1120" s="2">
        <v>0</v>
      </c>
      <c r="K1120" s="2">
        <v>298742.76</v>
      </c>
      <c r="L1120" t="s">
        <v>18</v>
      </c>
      <c r="M1120" s="3" t="b">
        <f>trust_funds5[[#This Row],[Contributions Outstanding (USD)]]=0</f>
        <v>1</v>
      </c>
      <c r="N1120" s="3" t="str">
        <f t="shared" si="85"/>
        <v>Outstanding</v>
      </c>
      <c r="O1120" s="3" t="str">
        <f t="shared" si="86"/>
        <v>High Contribution &amp; Recent</v>
      </c>
      <c r="P1120" s="3" t="str">
        <f t="shared" si="87"/>
        <v>Other</v>
      </c>
      <c r="Q1120" s="3" t="str">
        <f t="shared" si="88"/>
        <v>Other</v>
      </c>
      <c r="R1120" s="3" t="str">
        <f t="shared" si="89"/>
        <v>Not LCLS</v>
      </c>
      <c r="S1120" s="3" t="str" cm="1">
        <f t="array" ref="S1120">_xlfn.IFS(G1120 &gt; 5000000, "Very High", G1120 &gt; 1000000, "High", G1120 &gt; 500000, "Medium", TRUE, "Low")</f>
        <v>Very High</v>
      </c>
      <c r="T1120" s="3" t="str" cm="1">
        <f t="array" ref="T1120">_xlfn.IFS(B1120 &gt;= 2005, "Post-2005", B1120 &gt;= 2000, "2000-2004", TRUE, "Pre-2000")</f>
        <v>Post-2005</v>
      </c>
    </row>
    <row r="1121" spans="1:20" x14ac:dyDescent="0.85">
      <c r="A1121" s="1">
        <v>41164</v>
      </c>
      <c r="B1121" t="s">
        <v>82</v>
      </c>
      <c r="C1121" t="s">
        <v>2145</v>
      </c>
      <c r="D1121" t="s">
        <v>2146</v>
      </c>
      <c r="E1121" t="s">
        <v>2149</v>
      </c>
      <c r="F1121" t="s">
        <v>2150</v>
      </c>
      <c r="G1121" t="s">
        <v>2151</v>
      </c>
      <c r="H1121">
        <v>2000</v>
      </c>
      <c r="I1121" s="2">
        <v>2473</v>
      </c>
      <c r="J1121" s="2">
        <v>0</v>
      </c>
      <c r="K1121" s="2">
        <v>2473</v>
      </c>
      <c r="L1121" t="s">
        <v>18</v>
      </c>
      <c r="M1121" s="3" t="b">
        <f>trust_funds5[[#This Row],[Contributions Outstanding (USD)]]=0</f>
        <v>1</v>
      </c>
      <c r="N1121" s="3" t="str">
        <f t="shared" si="85"/>
        <v>Outstanding</v>
      </c>
      <c r="O1121" s="3" t="str">
        <f t="shared" si="86"/>
        <v>High Contribution &amp; Recent</v>
      </c>
      <c r="P1121" s="3" t="str">
        <f t="shared" si="87"/>
        <v>Other</v>
      </c>
      <c r="Q1121" s="3" t="str">
        <f t="shared" si="88"/>
        <v>Other</v>
      </c>
      <c r="R1121" s="3" t="str">
        <f t="shared" si="89"/>
        <v>Not LCLS</v>
      </c>
      <c r="S1121" s="3" t="str" cm="1">
        <f t="array" ref="S1121">_xlfn.IFS(G1121 &gt; 5000000, "Very High", G1121 &gt; 1000000, "High", G1121 &gt; 500000, "Medium", TRUE, "Low")</f>
        <v>Very High</v>
      </c>
      <c r="T1121" s="3" t="str" cm="1">
        <f t="array" ref="T1121">_xlfn.IFS(B1121 &gt;= 2005, "Post-2005", B1121 &gt;= 2000, "2000-2004", TRUE, "Pre-2000")</f>
        <v>Post-2005</v>
      </c>
    </row>
    <row r="1122" spans="1:20" x14ac:dyDescent="0.85">
      <c r="A1122" s="1">
        <v>41164</v>
      </c>
      <c r="B1122" t="s">
        <v>82</v>
      </c>
      <c r="C1122" t="s">
        <v>2145</v>
      </c>
      <c r="D1122" t="s">
        <v>2146</v>
      </c>
      <c r="E1122" t="s">
        <v>2152</v>
      </c>
      <c r="F1122" t="s">
        <v>2153</v>
      </c>
      <c r="G1122" t="s">
        <v>2154</v>
      </c>
      <c r="H1122">
        <v>2000</v>
      </c>
      <c r="I1122" s="2">
        <v>70765</v>
      </c>
      <c r="J1122" s="2">
        <v>0</v>
      </c>
      <c r="K1122" s="2">
        <v>70765</v>
      </c>
      <c r="L1122" t="s">
        <v>18</v>
      </c>
      <c r="M1122" s="3" t="b">
        <f>trust_funds5[[#This Row],[Contributions Outstanding (USD)]]=0</f>
        <v>1</v>
      </c>
      <c r="N1122" s="3" t="str">
        <f t="shared" si="85"/>
        <v>Outstanding</v>
      </c>
      <c r="O1122" s="3" t="str">
        <f t="shared" si="86"/>
        <v>High Contribution &amp; Recent</v>
      </c>
      <c r="P1122" s="3" t="str">
        <f t="shared" si="87"/>
        <v>Other</v>
      </c>
      <c r="Q1122" s="3" t="str">
        <f t="shared" si="88"/>
        <v>Other</v>
      </c>
      <c r="R1122" s="3" t="str">
        <f t="shared" si="89"/>
        <v>Not LCLS</v>
      </c>
      <c r="S1122" s="3" t="str" cm="1">
        <f t="array" ref="S1122">_xlfn.IFS(G1122 &gt; 5000000, "Very High", G1122 &gt; 1000000, "High", G1122 &gt; 500000, "Medium", TRUE, "Low")</f>
        <v>Very High</v>
      </c>
      <c r="T1122" s="3" t="str" cm="1">
        <f t="array" ref="T1122">_xlfn.IFS(B1122 &gt;= 2005, "Post-2005", B1122 &gt;= 2000, "2000-2004", TRUE, "Pre-2000")</f>
        <v>Post-2005</v>
      </c>
    </row>
    <row r="1123" spans="1:20" x14ac:dyDescent="0.85">
      <c r="A1123" s="1">
        <v>41164</v>
      </c>
      <c r="B1123" t="s">
        <v>82</v>
      </c>
      <c r="C1123" t="s">
        <v>2145</v>
      </c>
      <c r="D1123" t="s">
        <v>2146</v>
      </c>
      <c r="E1123" t="s">
        <v>31</v>
      </c>
      <c r="F1123" t="s">
        <v>32</v>
      </c>
      <c r="H1123">
        <v>2000</v>
      </c>
      <c r="I1123" s="2">
        <v>14750</v>
      </c>
      <c r="J1123" s="2">
        <v>0</v>
      </c>
      <c r="K1123" s="2">
        <v>14750</v>
      </c>
      <c r="L1123" t="s">
        <v>18</v>
      </c>
      <c r="M1123" s="3" t="b">
        <f>trust_funds5[[#This Row],[Contributions Outstanding (USD)]]=0</f>
        <v>1</v>
      </c>
      <c r="N1123" s="3" t="str">
        <f t="shared" si="85"/>
        <v>Outstanding</v>
      </c>
      <c r="O1123" s="3" t="str">
        <f t="shared" si="86"/>
        <v>High Contribution &amp; Recent</v>
      </c>
      <c r="P1123" s="3" t="str">
        <f t="shared" si="87"/>
        <v>Other</v>
      </c>
      <c r="Q1123" s="3" t="str">
        <f t="shared" si="88"/>
        <v>Other</v>
      </c>
      <c r="R1123" s="3" t="str">
        <f t="shared" si="89"/>
        <v>Not LCLS</v>
      </c>
      <c r="S1123" s="3" t="str" cm="1">
        <f t="array" ref="S1123">_xlfn.IFS(G1123 &gt; 5000000, "Very High", G1123 &gt; 1000000, "High", G1123 &gt; 500000, "Medium", TRUE, "Low")</f>
        <v>Low</v>
      </c>
      <c r="T1123" s="3" t="str" cm="1">
        <f t="array" ref="T1123">_xlfn.IFS(B1123 &gt;= 2005, "Post-2005", B1123 &gt;= 2000, "2000-2004", TRUE, "Pre-2000")</f>
        <v>Post-2005</v>
      </c>
    </row>
    <row r="1124" spans="1:20" x14ac:dyDescent="0.85">
      <c r="A1124" s="1">
        <v>41164</v>
      </c>
      <c r="B1124" t="s">
        <v>82</v>
      </c>
      <c r="C1124" t="s">
        <v>2145</v>
      </c>
      <c r="D1124" t="s">
        <v>2146</v>
      </c>
      <c r="E1124" t="s">
        <v>31</v>
      </c>
      <c r="F1124" t="s">
        <v>32</v>
      </c>
      <c r="H1124">
        <v>2000</v>
      </c>
      <c r="I1124" s="2">
        <v>100000</v>
      </c>
      <c r="J1124" s="2">
        <v>0</v>
      </c>
      <c r="K1124" s="2">
        <v>100000</v>
      </c>
      <c r="L1124" t="s">
        <v>18</v>
      </c>
      <c r="M1124" s="3" t="b">
        <f>trust_funds5[[#This Row],[Contributions Outstanding (USD)]]=0</f>
        <v>1</v>
      </c>
      <c r="N1124" s="3" t="str">
        <f t="shared" si="85"/>
        <v>Outstanding</v>
      </c>
      <c r="O1124" s="3" t="str">
        <f t="shared" si="86"/>
        <v>High Contribution &amp; Recent</v>
      </c>
      <c r="P1124" s="3" t="str">
        <f t="shared" si="87"/>
        <v>Other</v>
      </c>
      <c r="Q1124" s="3" t="str">
        <f t="shared" si="88"/>
        <v>Other</v>
      </c>
      <c r="R1124" s="3" t="str">
        <f t="shared" si="89"/>
        <v>Not LCLS</v>
      </c>
      <c r="S1124" s="3" t="str" cm="1">
        <f t="array" ref="S1124">_xlfn.IFS(G1124 &gt; 5000000, "Very High", G1124 &gt; 1000000, "High", G1124 &gt; 500000, "Medium", TRUE, "Low")</f>
        <v>Low</v>
      </c>
      <c r="T1124" s="3" t="str" cm="1">
        <f t="array" ref="T1124">_xlfn.IFS(B1124 &gt;= 2005, "Post-2005", B1124 &gt;= 2000, "2000-2004", TRUE, "Pre-2000")</f>
        <v>Post-2005</v>
      </c>
    </row>
    <row r="1125" spans="1:20" x14ac:dyDescent="0.85">
      <c r="A1125" s="1">
        <v>41164</v>
      </c>
      <c r="B1125" t="s">
        <v>82</v>
      </c>
      <c r="C1125" t="s">
        <v>2145</v>
      </c>
      <c r="D1125" t="s">
        <v>2146</v>
      </c>
      <c r="E1125" t="s">
        <v>31</v>
      </c>
      <c r="F1125" t="s">
        <v>32</v>
      </c>
      <c r="H1125">
        <v>2000</v>
      </c>
      <c r="I1125" s="2">
        <v>661825.53</v>
      </c>
      <c r="J1125" s="2">
        <v>0</v>
      </c>
      <c r="K1125" s="2">
        <v>661825.53</v>
      </c>
      <c r="L1125" t="s">
        <v>18</v>
      </c>
      <c r="M1125" s="3" t="b">
        <f>trust_funds5[[#This Row],[Contributions Outstanding (USD)]]=0</f>
        <v>1</v>
      </c>
      <c r="N1125" s="3" t="str">
        <f t="shared" si="85"/>
        <v>Outstanding</v>
      </c>
      <c r="O1125" s="3" t="str">
        <f t="shared" si="86"/>
        <v>High Contribution &amp; Recent</v>
      </c>
      <c r="P1125" s="3" t="str">
        <f t="shared" si="87"/>
        <v>Other</v>
      </c>
      <c r="Q1125" s="3" t="str">
        <f t="shared" si="88"/>
        <v>Other</v>
      </c>
      <c r="R1125" s="3" t="str">
        <f t="shared" si="89"/>
        <v>Not LCLS</v>
      </c>
      <c r="S1125" s="3" t="str" cm="1">
        <f t="array" ref="S1125">_xlfn.IFS(G1125 &gt; 5000000, "Very High", G1125 &gt; 1000000, "High", G1125 &gt; 500000, "Medium", TRUE, "Low")</f>
        <v>Low</v>
      </c>
      <c r="T1125" s="3" t="str" cm="1">
        <f t="array" ref="T1125">_xlfn.IFS(B1125 &gt;= 2005, "Post-2005", B1125 &gt;= 2000, "2000-2004", TRUE, "Pre-2000")</f>
        <v>Post-2005</v>
      </c>
    </row>
    <row r="1126" spans="1:20" x14ac:dyDescent="0.85">
      <c r="A1126" s="1">
        <v>41164</v>
      </c>
      <c r="B1126" t="s">
        <v>82</v>
      </c>
      <c r="C1126" t="s">
        <v>2145</v>
      </c>
      <c r="D1126" t="s">
        <v>2146</v>
      </c>
      <c r="E1126" t="s">
        <v>260</v>
      </c>
      <c r="F1126" t="s">
        <v>261</v>
      </c>
      <c r="H1126">
        <v>2000</v>
      </c>
      <c r="I1126" s="2">
        <v>10398</v>
      </c>
      <c r="J1126" s="2">
        <v>0</v>
      </c>
      <c r="K1126" s="2">
        <v>10398</v>
      </c>
      <c r="L1126" t="s">
        <v>18</v>
      </c>
      <c r="M1126" s="3" t="b">
        <f>trust_funds5[[#This Row],[Contributions Outstanding (USD)]]=0</f>
        <v>1</v>
      </c>
      <c r="N1126" s="3" t="str">
        <f t="shared" si="85"/>
        <v>Outstanding</v>
      </c>
      <c r="O1126" s="3" t="str">
        <f t="shared" si="86"/>
        <v>High Contribution &amp; Recent</v>
      </c>
      <c r="P1126" s="3" t="str">
        <f t="shared" si="87"/>
        <v>Other</v>
      </c>
      <c r="Q1126" s="3" t="str">
        <f t="shared" si="88"/>
        <v>Other</v>
      </c>
      <c r="R1126" s="3" t="str">
        <f t="shared" si="89"/>
        <v>Not LCLS</v>
      </c>
      <c r="S1126" s="3" t="str" cm="1">
        <f t="array" ref="S1126">_xlfn.IFS(G1126 &gt; 5000000, "Very High", G1126 &gt; 1000000, "High", G1126 &gt; 500000, "Medium", TRUE, "Low")</f>
        <v>Low</v>
      </c>
      <c r="T1126" s="3" t="str" cm="1">
        <f t="array" ref="T1126">_xlfn.IFS(B1126 &gt;= 2005, "Post-2005", B1126 &gt;= 2000, "2000-2004", TRUE, "Pre-2000")</f>
        <v>Post-2005</v>
      </c>
    </row>
    <row r="1127" spans="1:20" x14ac:dyDescent="0.85">
      <c r="A1127" s="1">
        <v>41164</v>
      </c>
      <c r="B1127" t="s">
        <v>82</v>
      </c>
      <c r="C1127" t="s">
        <v>2145</v>
      </c>
      <c r="D1127" t="s">
        <v>2146</v>
      </c>
      <c r="E1127" t="s">
        <v>260</v>
      </c>
      <c r="F1127" t="s">
        <v>261</v>
      </c>
      <c r="H1127">
        <v>2000</v>
      </c>
      <c r="I1127" s="2">
        <v>13392</v>
      </c>
      <c r="J1127" s="2">
        <v>0</v>
      </c>
      <c r="K1127" s="2">
        <v>13392</v>
      </c>
      <c r="L1127" t="s">
        <v>18</v>
      </c>
      <c r="M1127" s="3" t="b">
        <f>trust_funds5[[#This Row],[Contributions Outstanding (USD)]]=0</f>
        <v>1</v>
      </c>
      <c r="N1127" s="3" t="str">
        <f t="shared" si="85"/>
        <v>Outstanding</v>
      </c>
      <c r="O1127" s="3" t="str">
        <f t="shared" si="86"/>
        <v>High Contribution &amp; Recent</v>
      </c>
      <c r="P1127" s="3" t="str">
        <f t="shared" si="87"/>
        <v>Other</v>
      </c>
      <c r="Q1127" s="3" t="str">
        <f t="shared" si="88"/>
        <v>Other</v>
      </c>
      <c r="R1127" s="3" t="str">
        <f t="shared" si="89"/>
        <v>Not LCLS</v>
      </c>
      <c r="S1127" s="3" t="str" cm="1">
        <f t="array" ref="S1127">_xlfn.IFS(G1127 &gt; 5000000, "Very High", G1127 &gt; 1000000, "High", G1127 &gt; 500000, "Medium", TRUE, "Low")</f>
        <v>Low</v>
      </c>
      <c r="T1127" s="3" t="str" cm="1">
        <f t="array" ref="T1127">_xlfn.IFS(B1127 &gt;= 2005, "Post-2005", B1127 &gt;= 2000, "2000-2004", TRUE, "Pre-2000")</f>
        <v>Post-2005</v>
      </c>
    </row>
    <row r="1128" spans="1:20" x14ac:dyDescent="0.85">
      <c r="A1128" s="1">
        <v>41164</v>
      </c>
      <c r="B1128" t="s">
        <v>82</v>
      </c>
      <c r="C1128" t="s">
        <v>2145</v>
      </c>
      <c r="D1128" t="s">
        <v>2146</v>
      </c>
      <c r="E1128" t="s">
        <v>260</v>
      </c>
      <c r="F1128" t="s">
        <v>261</v>
      </c>
      <c r="H1128">
        <v>2000</v>
      </c>
      <c r="I1128" s="2">
        <v>18560</v>
      </c>
      <c r="J1128" s="2">
        <v>0</v>
      </c>
      <c r="K1128" s="2">
        <v>18560</v>
      </c>
      <c r="L1128" t="s">
        <v>18</v>
      </c>
      <c r="M1128" s="3" t="b">
        <f>trust_funds5[[#This Row],[Contributions Outstanding (USD)]]=0</f>
        <v>1</v>
      </c>
      <c r="N1128" s="3" t="str">
        <f t="shared" si="85"/>
        <v>Outstanding</v>
      </c>
      <c r="O1128" s="3" t="str">
        <f t="shared" si="86"/>
        <v>High Contribution &amp; Recent</v>
      </c>
      <c r="P1128" s="3" t="str">
        <f t="shared" si="87"/>
        <v>Other</v>
      </c>
      <c r="Q1128" s="3" t="str">
        <f t="shared" si="88"/>
        <v>Other</v>
      </c>
      <c r="R1128" s="3" t="str">
        <f t="shared" si="89"/>
        <v>Not LCLS</v>
      </c>
      <c r="S1128" s="3" t="str" cm="1">
        <f t="array" ref="S1128">_xlfn.IFS(G1128 &gt; 5000000, "Very High", G1128 &gt; 1000000, "High", G1128 &gt; 500000, "Medium", TRUE, "Low")</f>
        <v>Low</v>
      </c>
      <c r="T1128" s="3" t="str" cm="1">
        <f t="array" ref="T1128">_xlfn.IFS(B1128 &gt;= 2005, "Post-2005", B1128 &gt;= 2000, "2000-2004", TRUE, "Pre-2000")</f>
        <v>Post-2005</v>
      </c>
    </row>
    <row r="1129" spans="1:20" x14ac:dyDescent="0.85">
      <c r="A1129" s="1">
        <v>41164</v>
      </c>
      <c r="B1129" t="s">
        <v>82</v>
      </c>
      <c r="C1129" t="s">
        <v>2145</v>
      </c>
      <c r="D1129" t="s">
        <v>2146</v>
      </c>
      <c r="E1129" t="s">
        <v>93</v>
      </c>
      <c r="F1129" t="s">
        <v>94</v>
      </c>
      <c r="H1129">
        <v>2000</v>
      </c>
      <c r="I1129" s="2">
        <v>9573</v>
      </c>
      <c r="J1129" s="2">
        <v>0</v>
      </c>
      <c r="K1129" s="2">
        <v>9573</v>
      </c>
      <c r="L1129" t="s">
        <v>18</v>
      </c>
      <c r="M1129" s="3" t="b">
        <f>trust_funds5[[#This Row],[Contributions Outstanding (USD)]]=0</f>
        <v>1</v>
      </c>
      <c r="N1129" s="3" t="str">
        <f t="shared" si="85"/>
        <v>Outstanding</v>
      </c>
      <c r="O1129" s="3" t="str">
        <f t="shared" si="86"/>
        <v>High Contribution &amp; Recent</v>
      </c>
      <c r="P1129" s="3" t="str">
        <f t="shared" si="87"/>
        <v>Other</v>
      </c>
      <c r="Q1129" s="3" t="str">
        <f t="shared" si="88"/>
        <v>Other</v>
      </c>
      <c r="R1129" s="3" t="str">
        <f t="shared" si="89"/>
        <v>Not LCLS</v>
      </c>
      <c r="S1129" s="3" t="str" cm="1">
        <f t="array" ref="S1129">_xlfn.IFS(G1129 &gt; 5000000, "Very High", G1129 &gt; 1000000, "High", G1129 &gt; 500000, "Medium", TRUE, "Low")</f>
        <v>Low</v>
      </c>
      <c r="T1129" s="3" t="str" cm="1">
        <f t="array" ref="T1129">_xlfn.IFS(B1129 &gt;= 2005, "Post-2005", B1129 &gt;= 2000, "2000-2004", TRUE, "Pre-2000")</f>
        <v>Post-2005</v>
      </c>
    </row>
    <row r="1130" spans="1:20" x14ac:dyDescent="0.85">
      <c r="A1130" s="1">
        <v>41164</v>
      </c>
      <c r="B1130" t="s">
        <v>82</v>
      </c>
      <c r="C1130" t="s">
        <v>2145</v>
      </c>
      <c r="D1130" t="s">
        <v>2146</v>
      </c>
      <c r="E1130" t="s">
        <v>62</v>
      </c>
      <c r="F1130" t="s">
        <v>63</v>
      </c>
      <c r="H1130">
        <v>2000</v>
      </c>
      <c r="I1130" s="2">
        <v>446.32</v>
      </c>
      <c r="J1130" s="2">
        <v>0</v>
      </c>
      <c r="K1130" s="2">
        <v>446.32</v>
      </c>
      <c r="L1130" t="s">
        <v>18</v>
      </c>
      <c r="M1130" s="3" t="b">
        <f>trust_funds5[[#This Row],[Contributions Outstanding (USD)]]=0</f>
        <v>1</v>
      </c>
      <c r="N1130" s="3" t="str">
        <f t="shared" si="85"/>
        <v>Outstanding</v>
      </c>
      <c r="O1130" s="3" t="str">
        <f t="shared" si="86"/>
        <v>High Contribution &amp; Recent</v>
      </c>
      <c r="P1130" s="3" t="str">
        <f t="shared" si="87"/>
        <v>Other</v>
      </c>
      <c r="Q1130" s="3" t="str">
        <f t="shared" si="88"/>
        <v>Other</v>
      </c>
      <c r="R1130" s="3" t="str">
        <f t="shared" si="89"/>
        <v>Not LCLS</v>
      </c>
      <c r="S1130" s="3" t="str" cm="1">
        <f t="array" ref="S1130">_xlfn.IFS(G1130 &gt; 5000000, "Very High", G1130 &gt; 1000000, "High", G1130 &gt; 500000, "Medium", TRUE, "Low")</f>
        <v>Low</v>
      </c>
      <c r="T1130" s="3" t="str" cm="1">
        <f t="array" ref="T1130">_xlfn.IFS(B1130 &gt;= 2005, "Post-2005", B1130 &gt;= 2000, "2000-2004", TRUE, "Pre-2000")</f>
        <v>Post-2005</v>
      </c>
    </row>
    <row r="1131" spans="1:20" x14ac:dyDescent="0.85">
      <c r="A1131" s="1">
        <v>41164</v>
      </c>
      <c r="B1131" t="s">
        <v>82</v>
      </c>
      <c r="C1131" t="s">
        <v>2145</v>
      </c>
      <c r="D1131" t="s">
        <v>2146</v>
      </c>
      <c r="E1131" t="s">
        <v>62</v>
      </c>
      <c r="F1131" t="s">
        <v>63</v>
      </c>
      <c r="H1131">
        <v>2000</v>
      </c>
      <c r="I1131" s="2">
        <v>8366</v>
      </c>
      <c r="J1131" s="2">
        <v>0</v>
      </c>
      <c r="K1131" s="2">
        <v>8366</v>
      </c>
      <c r="L1131" t="s">
        <v>18</v>
      </c>
      <c r="M1131" s="3" t="b">
        <f>trust_funds5[[#This Row],[Contributions Outstanding (USD)]]=0</f>
        <v>1</v>
      </c>
      <c r="N1131" s="3" t="str">
        <f t="shared" si="85"/>
        <v>Outstanding</v>
      </c>
      <c r="O1131" s="3" t="str">
        <f t="shared" si="86"/>
        <v>High Contribution &amp; Recent</v>
      </c>
      <c r="P1131" s="3" t="str">
        <f t="shared" si="87"/>
        <v>Other</v>
      </c>
      <c r="Q1131" s="3" t="str">
        <f t="shared" si="88"/>
        <v>Other</v>
      </c>
      <c r="R1131" s="3" t="str">
        <f t="shared" si="89"/>
        <v>Not LCLS</v>
      </c>
      <c r="S1131" s="3" t="str" cm="1">
        <f t="array" ref="S1131">_xlfn.IFS(G1131 &gt; 5000000, "Very High", G1131 &gt; 1000000, "High", G1131 &gt; 500000, "Medium", TRUE, "Low")</f>
        <v>Low</v>
      </c>
      <c r="T1131" s="3" t="str" cm="1">
        <f t="array" ref="T1131">_xlfn.IFS(B1131 &gt;= 2005, "Post-2005", B1131 &gt;= 2000, "2000-2004", TRUE, "Pre-2000")</f>
        <v>Post-2005</v>
      </c>
    </row>
    <row r="1132" spans="1:20" x14ac:dyDescent="0.85">
      <c r="A1132" s="1">
        <v>41164</v>
      </c>
      <c r="B1132" t="s">
        <v>82</v>
      </c>
      <c r="C1132" t="s">
        <v>2145</v>
      </c>
      <c r="D1132" t="s">
        <v>2146</v>
      </c>
      <c r="E1132" t="s">
        <v>62</v>
      </c>
      <c r="F1132" t="s">
        <v>63</v>
      </c>
      <c r="H1132">
        <v>2000</v>
      </c>
      <c r="I1132" s="2">
        <v>37049.94</v>
      </c>
      <c r="J1132" s="2">
        <v>0</v>
      </c>
      <c r="K1132" s="2">
        <v>37049.94</v>
      </c>
      <c r="L1132" t="s">
        <v>18</v>
      </c>
      <c r="M1132" s="3" t="b">
        <f>trust_funds5[[#This Row],[Contributions Outstanding (USD)]]=0</f>
        <v>1</v>
      </c>
      <c r="N1132" s="3" t="str">
        <f t="shared" si="85"/>
        <v>Outstanding</v>
      </c>
      <c r="O1132" s="3" t="str">
        <f t="shared" si="86"/>
        <v>High Contribution &amp; Recent</v>
      </c>
      <c r="P1132" s="3" t="str">
        <f t="shared" si="87"/>
        <v>Other</v>
      </c>
      <c r="Q1132" s="3" t="str">
        <f t="shared" si="88"/>
        <v>Other</v>
      </c>
      <c r="R1132" s="3" t="str">
        <f t="shared" si="89"/>
        <v>Not LCLS</v>
      </c>
      <c r="S1132" s="3" t="str" cm="1">
        <f t="array" ref="S1132">_xlfn.IFS(G1132 &gt; 5000000, "Very High", G1132 &gt; 1000000, "High", G1132 &gt; 500000, "Medium", TRUE, "Low")</f>
        <v>Low</v>
      </c>
      <c r="T1132" s="3" t="str" cm="1">
        <f t="array" ref="T1132">_xlfn.IFS(B1132 &gt;= 2005, "Post-2005", B1132 &gt;= 2000, "2000-2004", TRUE, "Pre-2000")</f>
        <v>Post-2005</v>
      </c>
    </row>
    <row r="1133" spans="1:20" x14ac:dyDescent="0.85">
      <c r="A1133" s="1">
        <v>41164</v>
      </c>
      <c r="B1133" t="s">
        <v>82</v>
      </c>
      <c r="C1133" t="s">
        <v>2145</v>
      </c>
      <c r="D1133" t="s">
        <v>2146</v>
      </c>
      <c r="E1133" t="s">
        <v>62</v>
      </c>
      <c r="F1133" t="s">
        <v>63</v>
      </c>
      <c r="H1133">
        <v>2000</v>
      </c>
      <c r="I1133" s="2">
        <v>42355.07</v>
      </c>
      <c r="J1133" s="2">
        <v>0</v>
      </c>
      <c r="K1133" s="2">
        <v>42355.07</v>
      </c>
      <c r="L1133" t="s">
        <v>18</v>
      </c>
      <c r="M1133" s="3" t="b">
        <f>trust_funds5[[#This Row],[Contributions Outstanding (USD)]]=0</f>
        <v>1</v>
      </c>
      <c r="N1133" s="3" t="str">
        <f t="shared" si="85"/>
        <v>Outstanding</v>
      </c>
      <c r="O1133" s="3" t="str">
        <f t="shared" si="86"/>
        <v>High Contribution &amp; Recent</v>
      </c>
      <c r="P1133" s="3" t="str">
        <f t="shared" si="87"/>
        <v>Other</v>
      </c>
      <c r="Q1133" s="3" t="str">
        <f t="shared" si="88"/>
        <v>Other</v>
      </c>
      <c r="R1133" s="3" t="str">
        <f t="shared" si="89"/>
        <v>Not LCLS</v>
      </c>
      <c r="S1133" s="3" t="str" cm="1">
        <f t="array" ref="S1133">_xlfn.IFS(G1133 &gt; 5000000, "Very High", G1133 &gt; 1000000, "High", G1133 &gt; 500000, "Medium", TRUE, "Low")</f>
        <v>Low</v>
      </c>
      <c r="T1133" s="3" t="str" cm="1">
        <f t="array" ref="T1133">_xlfn.IFS(B1133 &gt;= 2005, "Post-2005", B1133 &gt;= 2000, "2000-2004", TRUE, "Pre-2000")</f>
        <v>Post-2005</v>
      </c>
    </row>
    <row r="1134" spans="1:20" x14ac:dyDescent="0.85">
      <c r="A1134" s="1">
        <v>41164</v>
      </c>
      <c r="B1134" t="s">
        <v>82</v>
      </c>
      <c r="C1134" t="s">
        <v>2145</v>
      </c>
      <c r="D1134" t="s">
        <v>2146</v>
      </c>
      <c r="E1134" t="s">
        <v>62</v>
      </c>
      <c r="F1134" t="s">
        <v>63</v>
      </c>
      <c r="H1134">
        <v>2000</v>
      </c>
      <c r="I1134" s="2">
        <v>50543.33</v>
      </c>
      <c r="J1134" s="2">
        <v>0</v>
      </c>
      <c r="K1134" s="2">
        <v>50543.33</v>
      </c>
      <c r="L1134" t="s">
        <v>18</v>
      </c>
      <c r="M1134" s="3" t="b">
        <f>trust_funds5[[#This Row],[Contributions Outstanding (USD)]]=0</f>
        <v>1</v>
      </c>
      <c r="N1134" s="3" t="str">
        <f t="shared" si="85"/>
        <v>Outstanding</v>
      </c>
      <c r="O1134" s="3" t="str">
        <f t="shared" si="86"/>
        <v>High Contribution &amp; Recent</v>
      </c>
      <c r="P1134" s="3" t="str">
        <f t="shared" si="87"/>
        <v>Other</v>
      </c>
      <c r="Q1134" s="3" t="str">
        <f t="shared" si="88"/>
        <v>Other</v>
      </c>
      <c r="R1134" s="3" t="str">
        <f t="shared" si="89"/>
        <v>Not LCLS</v>
      </c>
      <c r="S1134" s="3" t="str" cm="1">
        <f t="array" ref="S1134">_xlfn.IFS(G1134 &gt; 5000000, "Very High", G1134 &gt; 1000000, "High", G1134 &gt; 500000, "Medium", TRUE, "Low")</f>
        <v>Low</v>
      </c>
      <c r="T1134" s="3" t="str" cm="1">
        <f t="array" ref="T1134">_xlfn.IFS(B1134 &gt;= 2005, "Post-2005", B1134 &gt;= 2000, "2000-2004", TRUE, "Pre-2000")</f>
        <v>Post-2005</v>
      </c>
    </row>
    <row r="1135" spans="1:20" x14ac:dyDescent="0.85">
      <c r="A1135" s="1">
        <v>41164</v>
      </c>
      <c r="B1135" t="s">
        <v>82</v>
      </c>
      <c r="C1135" t="s">
        <v>2145</v>
      </c>
      <c r="D1135" t="s">
        <v>2146</v>
      </c>
      <c r="E1135" t="s">
        <v>62</v>
      </c>
      <c r="F1135" t="s">
        <v>63</v>
      </c>
      <c r="H1135">
        <v>2000</v>
      </c>
      <c r="I1135" s="2">
        <v>451349.91</v>
      </c>
      <c r="J1135" s="2">
        <v>0</v>
      </c>
      <c r="K1135" s="2">
        <v>451349.91</v>
      </c>
      <c r="L1135" t="s">
        <v>18</v>
      </c>
      <c r="M1135" s="3" t="b">
        <f>trust_funds5[[#This Row],[Contributions Outstanding (USD)]]=0</f>
        <v>1</v>
      </c>
      <c r="N1135" s="3" t="str">
        <f t="shared" si="85"/>
        <v>Outstanding</v>
      </c>
      <c r="O1135" s="3" t="str">
        <f t="shared" si="86"/>
        <v>High Contribution &amp; Recent</v>
      </c>
      <c r="P1135" s="3" t="str">
        <f t="shared" si="87"/>
        <v>Other</v>
      </c>
      <c r="Q1135" s="3" t="str">
        <f t="shared" si="88"/>
        <v>Other</v>
      </c>
      <c r="R1135" s="3" t="str">
        <f t="shared" si="89"/>
        <v>Not LCLS</v>
      </c>
      <c r="S1135" s="3" t="str" cm="1">
        <f t="array" ref="S1135">_xlfn.IFS(G1135 &gt; 5000000, "Very High", G1135 &gt; 1000000, "High", G1135 &gt; 500000, "Medium", TRUE, "Low")</f>
        <v>Low</v>
      </c>
      <c r="T1135" s="3" t="str" cm="1">
        <f t="array" ref="T1135">_xlfn.IFS(B1135 &gt;= 2005, "Post-2005", B1135 &gt;= 2000, "2000-2004", TRUE, "Pre-2000")</f>
        <v>Post-2005</v>
      </c>
    </row>
    <row r="1136" spans="1:20" x14ac:dyDescent="0.85">
      <c r="A1136" s="1">
        <v>41164</v>
      </c>
      <c r="B1136" t="s">
        <v>12</v>
      </c>
      <c r="C1136" t="s">
        <v>2155</v>
      </c>
      <c r="D1136" t="s">
        <v>2156</v>
      </c>
      <c r="E1136" t="s">
        <v>102</v>
      </c>
      <c r="F1136" t="s">
        <v>103</v>
      </c>
      <c r="G1136" t="s">
        <v>104</v>
      </c>
      <c r="H1136">
        <v>2000</v>
      </c>
      <c r="I1136" s="2">
        <v>101625</v>
      </c>
      <c r="J1136" s="2">
        <v>0</v>
      </c>
      <c r="K1136" s="2">
        <v>101625</v>
      </c>
      <c r="L1136" t="s">
        <v>18</v>
      </c>
      <c r="M1136" s="3" t="b">
        <f>trust_funds5[[#This Row],[Contributions Outstanding (USD)]]=0</f>
        <v>1</v>
      </c>
      <c r="N1136" s="3" t="str">
        <f t="shared" si="85"/>
        <v>Outstanding</v>
      </c>
      <c r="O1136" s="3" t="str">
        <f t="shared" si="86"/>
        <v>High Contribution &amp; Recent</v>
      </c>
      <c r="P1136" s="3" t="str">
        <f t="shared" si="87"/>
        <v>Other</v>
      </c>
      <c r="Q1136" s="3" t="str">
        <f t="shared" si="88"/>
        <v>Other</v>
      </c>
      <c r="R1136" s="3" t="str">
        <f t="shared" si="89"/>
        <v>Not LCLS</v>
      </c>
      <c r="S1136" s="3" t="str" cm="1">
        <f t="array" ref="S1136">_xlfn.IFS(G1136 &gt; 5000000, "Very High", G1136 &gt; 1000000, "High", G1136 &gt; 500000, "Medium", TRUE, "Low")</f>
        <v>Very High</v>
      </c>
      <c r="T1136" s="3" t="str" cm="1">
        <f t="array" ref="T1136">_xlfn.IFS(B1136 &gt;= 2005, "Post-2005", B1136 &gt;= 2000, "2000-2004", TRUE, "Pre-2000")</f>
        <v>Post-2005</v>
      </c>
    </row>
    <row r="1137" spans="1:20" x14ac:dyDescent="0.85">
      <c r="A1137" s="1">
        <v>41164</v>
      </c>
      <c r="B1137" t="s">
        <v>82</v>
      </c>
      <c r="C1137" t="s">
        <v>2157</v>
      </c>
      <c r="D1137" t="s">
        <v>2158</v>
      </c>
      <c r="E1137" t="s">
        <v>62</v>
      </c>
      <c r="F1137" t="s">
        <v>63</v>
      </c>
      <c r="H1137">
        <v>2000</v>
      </c>
      <c r="I1137" s="2">
        <v>100000</v>
      </c>
      <c r="J1137" s="2">
        <v>0</v>
      </c>
      <c r="K1137" s="2">
        <v>100000</v>
      </c>
      <c r="L1137" t="s">
        <v>18</v>
      </c>
      <c r="M1137" s="3" t="b">
        <f>trust_funds5[[#This Row],[Contributions Outstanding (USD)]]=0</f>
        <v>1</v>
      </c>
      <c r="N1137" s="3" t="str">
        <f t="shared" si="85"/>
        <v>Outstanding</v>
      </c>
      <c r="O1137" s="3" t="str">
        <f t="shared" si="86"/>
        <v>High Contribution &amp; Recent</v>
      </c>
      <c r="P1137" s="3" t="str">
        <f t="shared" si="87"/>
        <v>Other</v>
      </c>
      <c r="Q1137" s="3" t="str">
        <f t="shared" si="88"/>
        <v>Other</v>
      </c>
      <c r="R1137" s="3" t="str">
        <f t="shared" si="89"/>
        <v>Not LCLS</v>
      </c>
      <c r="S1137" s="3" t="str" cm="1">
        <f t="array" ref="S1137">_xlfn.IFS(G1137 &gt; 5000000, "Very High", G1137 &gt; 1000000, "High", G1137 &gt; 500000, "Medium", TRUE, "Low")</f>
        <v>Low</v>
      </c>
      <c r="T1137" s="3" t="str" cm="1">
        <f t="array" ref="T1137">_xlfn.IFS(B1137 &gt;= 2005, "Post-2005", B1137 &gt;= 2000, "2000-2004", TRUE, "Pre-2000")</f>
        <v>Post-2005</v>
      </c>
    </row>
    <row r="1138" spans="1:20" x14ac:dyDescent="0.85">
      <c r="A1138" s="1">
        <v>41164</v>
      </c>
      <c r="B1138" t="s">
        <v>12</v>
      </c>
      <c r="C1138" t="s">
        <v>2159</v>
      </c>
      <c r="D1138" t="s">
        <v>2160</v>
      </c>
      <c r="E1138" t="s">
        <v>62</v>
      </c>
      <c r="F1138" t="s">
        <v>63</v>
      </c>
      <c r="H1138">
        <v>2000</v>
      </c>
      <c r="I1138" s="2">
        <v>318367</v>
      </c>
      <c r="J1138" s="2">
        <v>0</v>
      </c>
      <c r="K1138" s="2">
        <v>318367</v>
      </c>
      <c r="L1138" t="s">
        <v>18</v>
      </c>
      <c r="M1138" s="3" t="b">
        <f>trust_funds5[[#This Row],[Contributions Outstanding (USD)]]=0</f>
        <v>1</v>
      </c>
      <c r="N1138" s="3" t="str">
        <f t="shared" si="85"/>
        <v>Outstanding</v>
      </c>
      <c r="O1138" s="3" t="str">
        <f t="shared" si="86"/>
        <v>High Contribution &amp; Recent</v>
      </c>
      <c r="P1138" s="3" t="str">
        <f t="shared" si="87"/>
        <v>Other</v>
      </c>
      <c r="Q1138" s="3" t="str">
        <f t="shared" si="88"/>
        <v>Other</v>
      </c>
      <c r="R1138" s="3" t="str">
        <f t="shared" si="89"/>
        <v>Not LCLS</v>
      </c>
      <c r="S1138" s="3" t="str" cm="1">
        <f t="array" ref="S1138">_xlfn.IFS(G1138 &gt; 5000000, "Very High", G1138 &gt; 1000000, "High", G1138 &gt; 500000, "Medium", TRUE, "Low")</f>
        <v>Low</v>
      </c>
      <c r="T1138" s="3" t="str" cm="1">
        <f t="array" ref="T1138">_xlfn.IFS(B1138 &gt;= 2005, "Post-2005", B1138 &gt;= 2000, "2000-2004", TRUE, "Pre-2000")</f>
        <v>Post-2005</v>
      </c>
    </row>
    <row r="1139" spans="1:20" x14ac:dyDescent="0.85">
      <c r="A1139" s="1">
        <v>41164</v>
      </c>
      <c r="B1139" t="s">
        <v>12</v>
      </c>
      <c r="C1139" t="s">
        <v>2161</v>
      </c>
      <c r="D1139" t="s">
        <v>2162</v>
      </c>
      <c r="E1139" t="s">
        <v>204</v>
      </c>
      <c r="F1139" t="s">
        <v>205</v>
      </c>
      <c r="G1139" t="s">
        <v>206</v>
      </c>
      <c r="H1139">
        <v>2000</v>
      </c>
      <c r="I1139" s="2">
        <v>37449999.939999998</v>
      </c>
      <c r="J1139" s="2">
        <v>0</v>
      </c>
      <c r="K1139" s="2">
        <v>37449999.939999998</v>
      </c>
      <c r="L1139" t="s">
        <v>18</v>
      </c>
      <c r="M1139" s="3" t="b">
        <f>trust_funds5[[#This Row],[Contributions Outstanding (USD)]]=0</f>
        <v>1</v>
      </c>
      <c r="N1139" s="3" t="str">
        <f t="shared" si="85"/>
        <v>Outstanding</v>
      </c>
      <c r="O1139" s="3" t="str">
        <f t="shared" si="86"/>
        <v>High Contribution &amp; Recent</v>
      </c>
      <c r="P1139" s="3" t="str">
        <f t="shared" si="87"/>
        <v>Other</v>
      </c>
      <c r="Q1139" s="3" t="str">
        <f t="shared" si="88"/>
        <v>Other</v>
      </c>
      <c r="R1139" s="3" t="str">
        <f t="shared" si="89"/>
        <v>Not LCLS</v>
      </c>
      <c r="S1139" s="3" t="str" cm="1">
        <f t="array" ref="S1139">_xlfn.IFS(G1139 &gt; 5000000, "Very High", G1139 &gt; 1000000, "High", G1139 &gt; 500000, "Medium", TRUE, "Low")</f>
        <v>Very High</v>
      </c>
      <c r="T1139" s="3" t="str" cm="1">
        <f t="array" ref="T1139">_xlfn.IFS(B1139 &gt;= 2005, "Post-2005", B1139 &gt;= 2000, "2000-2004", TRUE, "Pre-2000")</f>
        <v>Post-2005</v>
      </c>
    </row>
    <row r="1140" spans="1:20" x14ac:dyDescent="0.85">
      <c r="A1140" s="1">
        <v>41164</v>
      </c>
      <c r="B1140" t="s">
        <v>12</v>
      </c>
      <c r="C1140" t="s">
        <v>2163</v>
      </c>
      <c r="D1140" t="s">
        <v>2162</v>
      </c>
      <c r="E1140" t="s">
        <v>119</v>
      </c>
      <c r="F1140" t="s">
        <v>120</v>
      </c>
      <c r="G1140" t="s">
        <v>121</v>
      </c>
      <c r="H1140">
        <v>2000</v>
      </c>
      <c r="I1140" s="2">
        <v>23503647.210000001</v>
      </c>
      <c r="J1140" s="2">
        <v>0</v>
      </c>
      <c r="K1140" s="2">
        <v>23503647.210000001</v>
      </c>
      <c r="L1140" t="s">
        <v>18</v>
      </c>
      <c r="M1140" s="3" t="b">
        <f>trust_funds5[[#This Row],[Contributions Outstanding (USD)]]=0</f>
        <v>1</v>
      </c>
      <c r="N1140" s="3" t="str">
        <f t="shared" si="85"/>
        <v>Outstanding</v>
      </c>
      <c r="O1140" s="3" t="str">
        <f t="shared" si="86"/>
        <v>High Contribution &amp; Recent</v>
      </c>
      <c r="P1140" s="3" t="str">
        <f t="shared" si="87"/>
        <v>Other</v>
      </c>
      <c r="Q1140" s="3" t="str">
        <f t="shared" si="88"/>
        <v>Other</v>
      </c>
      <c r="R1140" s="3" t="str">
        <f t="shared" si="89"/>
        <v>Not LCLS</v>
      </c>
      <c r="S1140" s="3" t="str" cm="1">
        <f t="array" ref="S1140">_xlfn.IFS(G1140 &gt; 5000000, "Very High", G1140 &gt; 1000000, "High", G1140 &gt; 500000, "Medium", TRUE, "Low")</f>
        <v>Very High</v>
      </c>
      <c r="T1140" s="3" t="str" cm="1">
        <f t="array" ref="T1140">_xlfn.IFS(B1140 &gt;= 2005, "Post-2005", B1140 &gt;= 2000, "2000-2004", TRUE, "Pre-2000")</f>
        <v>Post-2005</v>
      </c>
    </row>
    <row r="1141" spans="1:20" x14ac:dyDescent="0.85">
      <c r="A1141" s="1">
        <v>41164</v>
      </c>
      <c r="B1141" t="s">
        <v>12</v>
      </c>
      <c r="C1141" t="s">
        <v>2164</v>
      </c>
      <c r="D1141" t="s">
        <v>2162</v>
      </c>
      <c r="E1141" t="s">
        <v>42</v>
      </c>
      <c r="F1141" t="s">
        <v>43</v>
      </c>
      <c r="G1141" t="s">
        <v>44</v>
      </c>
      <c r="H1141">
        <v>2000</v>
      </c>
      <c r="I1141" s="2">
        <v>2550857.73</v>
      </c>
      <c r="J1141" s="2">
        <v>0</v>
      </c>
      <c r="K1141" s="2">
        <v>2550857.73</v>
      </c>
      <c r="L1141" t="s">
        <v>18</v>
      </c>
      <c r="M1141" s="3" t="b">
        <f>trust_funds5[[#This Row],[Contributions Outstanding (USD)]]=0</f>
        <v>1</v>
      </c>
      <c r="N1141" s="3" t="str">
        <f t="shared" si="85"/>
        <v>Outstanding</v>
      </c>
      <c r="O1141" s="3" t="str">
        <f t="shared" si="86"/>
        <v>High Contribution &amp; Recent</v>
      </c>
      <c r="P1141" s="3" t="str">
        <f t="shared" si="87"/>
        <v>Other</v>
      </c>
      <c r="Q1141" s="3" t="str">
        <f t="shared" si="88"/>
        <v>Other</v>
      </c>
      <c r="R1141" s="3" t="str">
        <f t="shared" si="89"/>
        <v>Not LCLS</v>
      </c>
      <c r="S1141" s="3" t="str" cm="1">
        <f t="array" ref="S1141">_xlfn.IFS(G1141 &gt; 5000000, "Very High", G1141 &gt; 1000000, "High", G1141 &gt; 500000, "Medium", TRUE, "Low")</f>
        <v>Very High</v>
      </c>
      <c r="T1141" s="3" t="str" cm="1">
        <f t="array" ref="T1141">_xlfn.IFS(B1141 &gt;= 2005, "Post-2005", B1141 &gt;= 2000, "2000-2004", TRUE, "Pre-2000")</f>
        <v>Post-2005</v>
      </c>
    </row>
    <row r="1142" spans="1:20" x14ac:dyDescent="0.85">
      <c r="A1142" s="1">
        <v>41164</v>
      </c>
      <c r="B1142" t="s">
        <v>12</v>
      </c>
      <c r="C1142" t="s">
        <v>2165</v>
      </c>
      <c r="D1142" t="s">
        <v>2166</v>
      </c>
      <c r="E1142" t="s">
        <v>21</v>
      </c>
      <c r="F1142" t="s">
        <v>22</v>
      </c>
      <c r="G1142" t="s">
        <v>23</v>
      </c>
      <c r="H1142">
        <v>2000</v>
      </c>
      <c r="I1142" s="2">
        <v>5683163.6299999999</v>
      </c>
      <c r="J1142" s="2">
        <v>0</v>
      </c>
      <c r="K1142" s="2">
        <v>5683163.6299999999</v>
      </c>
      <c r="L1142" t="s">
        <v>18</v>
      </c>
      <c r="M1142" s="3" t="b">
        <f>trust_funds5[[#This Row],[Contributions Outstanding (USD)]]=0</f>
        <v>1</v>
      </c>
      <c r="N1142" s="3" t="str">
        <f t="shared" si="85"/>
        <v>Outstanding</v>
      </c>
      <c r="O1142" s="3" t="str">
        <f t="shared" si="86"/>
        <v>High Contribution &amp; Recent</v>
      </c>
      <c r="P1142" s="3" t="str">
        <f t="shared" si="87"/>
        <v>Other</v>
      </c>
      <c r="Q1142" s="3" t="str">
        <f t="shared" si="88"/>
        <v>Other</v>
      </c>
      <c r="R1142" s="3" t="str">
        <f t="shared" si="89"/>
        <v>Not LCLS</v>
      </c>
      <c r="S1142" s="3" t="str" cm="1">
        <f t="array" ref="S1142">_xlfn.IFS(G1142 &gt; 5000000, "Very High", G1142 &gt; 1000000, "High", G1142 &gt; 500000, "Medium", TRUE, "Low")</f>
        <v>Very High</v>
      </c>
      <c r="T1142" s="3" t="str" cm="1">
        <f t="array" ref="T1142">_xlfn.IFS(B1142 &gt;= 2005, "Post-2005", B1142 &gt;= 2000, "2000-2004", TRUE, "Pre-2000")</f>
        <v>Post-2005</v>
      </c>
    </row>
    <row r="1143" spans="1:20" x14ac:dyDescent="0.85">
      <c r="A1143" s="1">
        <v>41164</v>
      </c>
      <c r="B1143" t="s">
        <v>12</v>
      </c>
      <c r="C1143" t="s">
        <v>2167</v>
      </c>
      <c r="D1143" t="s">
        <v>2168</v>
      </c>
      <c r="E1143" t="s">
        <v>288</v>
      </c>
      <c r="F1143" t="s">
        <v>289</v>
      </c>
      <c r="G1143" t="s">
        <v>290</v>
      </c>
      <c r="H1143">
        <v>2000</v>
      </c>
      <c r="I1143" s="2">
        <v>23500.59</v>
      </c>
      <c r="J1143" s="2">
        <v>0</v>
      </c>
      <c r="K1143" s="2">
        <v>23500.59</v>
      </c>
      <c r="L1143" t="s">
        <v>18</v>
      </c>
      <c r="M1143" s="3" t="b">
        <f>trust_funds5[[#This Row],[Contributions Outstanding (USD)]]=0</f>
        <v>1</v>
      </c>
      <c r="N1143" s="3" t="str">
        <f t="shared" si="85"/>
        <v>Outstanding</v>
      </c>
      <c r="O1143" s="3" t="str">
        <f t="shared" si="86"/>
        <v>High Contribution &amp; Recent</v>
      </c>
      <c r="P1143" s="3" t="str">
        <f t="shared" si="87"/>
        <v>Other</v>
      </c>
      <c r="Q1143" s="3" t="str">
        <f t="shared" si="88"/>
        <v>Other</v>
      </c>
      <c r="R1143" s="3" t="str">
        <f t="shared" si="89"/>
        <v>Not LCLS</v>
      </c>
      <c r="S1143" s="3" t="str" cm="1">
        <f t="array" ref="S1143">_xlfn.IFS(G1143 &gt; 5000000, "Very High", G1143 &gt; 1000000, "High", G1143 &gt; 500000, "Medium", TRUE, "Low")</f>
        <v>Very High</v>
      </c>
      <c r="T1143" s="3" t="str" cm="1">
        <f t="array" ref="T1143">_xlfn.IFS(B1143 &gt;= 2005, "Post-2005", B1143 &gt;= 2000, "2000-2004", TRUE, "Pre-2000")</f>
        <v>Post-2005</v>
      </c>
    </row>
    <row r="1144" spans="1:20" x14ac:dyDescent="0.85">
      <c r="A1144" s="1">
        <v>41164</v>
      </c>
      <c r="B1144" t="s">
        <v>374</v>
      </c>
      <c r="C1144" t="s">
        <v>2169</v>
      </c>
      <c r="D1144" t="s">
        <v>2170</v>
      </c>
      <c r="E1144" t="s">
        <v>204</v>
      </c>
      <c r="F1144" t="s">
        <v>205</v>
      </c>
      <c r="G1144" t="s">
        <v>206</v>
      </c>
      <c r="H1144">
        <v>2000</v>
      </c>
      <c r="I1144" s="2">
        <v>3941740.51</v>
      </c>
      <c r="J1144" s="2">
        <v>0</v>
      </c>
      <c r="K1144" s="2">
        <v>3941740.51</v>
      </c>
      <c r="L1144" t="s">
        <v>18</v>
      </c>
      <c r="M1144" s="3" t="b">
        <f>trust_funds5[[#This Row],[Contributions Outstanding (USD)]]=0</f>
        <v>1</v>
      </c>
      <c r="N1144" s="3" t="str">
        <f t="shared" si="85"/>
        <v>Outstanding</v>
      </c>
      <c r="O1144" s="3" t="str">
        <f t="shared" si="86"/>
        <v>High Contribution &amp; Recent</v>
      </c>
      <c r="P1144" s="3" t="str">
        <f t="shared" si="87"/>
        <v>Other</v>
      </c>
      <c r="Q1144" s="3" t="str">
        <f t="shared" si="88"/>
        <v>Other</v>
      </c>
      <c r="R1144" s="3" t="str">
        <f t="shared" si="89"/>
        <v>Not LCLS</v>
      </c>
      <c r="S1144" s="3" t="str" cm="1">
        <f t="array" ref="S1144">_xlfn.IFS(G1144 &gt; 5000000, "Very High", G1144 &gt; 1000000, "High", G1144 &gt; 500000, "Medium", TRUE, "Low")</f>
        <v>Very High</v>
      </c>
      <c r="T1144" s="3" t="str" cm="1">
        <f t="array" ref="T1144">_xlfn.IFS(B1144 &gt;= 2005, "Post-2005", B1144 &gt;= 2000, "2000-2004", TRUE, "Pre-2000")</f>
        <v>Post-2005</v>
      </c>
    </row>
    <row r="1145" spans="1:20" x14ac:dyDescent="0.85">
      <c r="A1145" s="1">
        <v>41164</v>
      </c>
      <c r="B1145" t="s">
        <v>12</v>
      </c>
      <c r="C1145" t="s">
        <v>2171</v>
      </c>
      <c r="D1145" t="s">
        <v>2172</v>
      </c>
      <c r="E1145" t="s">
        <v>119</v>
      </c>
      <c r="F1145" t="s">
        <v>120</v>
      </c>
      <c r="G1145" t="s">
        <v>121</v>
      </c>
      <c r="H1145">
        <v>2000</v>
      </c>
      <c r="I1145" s="2">
        <v>21153282.489999998</v>
      </c>
      <c r="J1145" s="2">
        <v>0</v>
      </c>
      <c r="K1145" s="2">
        <v>21153282.489999998</v>
      </c>
      <c r="L1145" t="s">
        <v>18</v>
      </c>
      <c r="M1145" s="3" t="b">
        <f>trust_funds5[[#This Row],[Contributions Outstanding (USD)]]=0</f>
        <v>1</v>
      </c>
      <c r="N1145" s="3" t="str">
        <f t="shared" si="85"/>
        <v>Outstanding</v>
      </c>
      <c r="O1145" s="3" t="str">
        <f t="shared" si="86"/>
        <v>High Contribution &amp; Recent</v>
      </c>
      <c r="P1145" s="3" t="str">
        <f t="shared" si="87"/>
        <v>Other</v>
      </c>
      <c r="Q1145" s="3" t="str">
        <f t="shared" si="88"/>
        <v>Other</v>
      </c>
      <c r="R1145" s="3" t="str">
        <f t="shared" si="89"/>
        <v>Not LCLS</v>
      </c>
      <c r="S1145" s="3" t="str" cm="1">
        <f t="array" ref="S1145">_xlfn.IFS(G1145 &gt; 5000000, "Very High", G1145 &gt; 1000000, "High", G1145 &gt; 500000, "Medium", TRUE, "Low")</f>
        <v>Very High</v>
      </c>
      <c r="T1145" s="3" t="str" cm="1">
        <f t="array" ref="T1145">_xlfn.IFS(B1145 &gt;= 2005, "Post-2005", B1145 &gt;= 2000, "2000-2004", TRUE, "Pre-2000")</f>
        <v>Post-2005</v>
      </c>
    </row>
    <row r="1146" spans="1:20" x14ac:dyDescent="0.85">
      <c r="A1146" s="1">
        <v>41164</v>
      </c>
      <c r="B1146" t="s">
        <v>12</v>
      </c>
      <c r="C1146" t="s">
        <v>2173</v>
      </c>
      <c r="D1146" t="s">
        <v>2174</v>
      </c>
      <c r="E1146" t="s">
        <v>42</v>
      </c>
      <c r="F1146" t="s">
        <v>43</v>
      </c>
      <c r="G1146" t="s">
        <v>44</v>
      </c>
      <c r="H1146">
        <v>2000</v>
      </c>
      <c r="I1146" s="2">
        <v>208914.35</v>
      </c>
      <c r="J1146" s="2">
        <v>0</v>
      </c>
      <c r="K1146" s="2">
        <v>208914.35</v>
      </c>
      <c r="L1146" t="s">
        <v>18</v>
      </c>
      <c r="M1146" s="3" t="b">
        <f>trust_funds5[[#This Row],[Contributions Outstanding (USD)]]=0</f>
        <v>1</v>
      </c>
      <c r="N1146" s="3" t="str">
        <f t="shared" si="85"/>
        <v>Outstanding</v>
      </c>
      <c r="O1146" s="3" t="str">
        <f t="shared" si="86"/>
        <v>High Contribution &amp; Recent</v>
      </c>
      <c r="P1146" s="3" t="str">
        <f t="shared" si="87"/>
        <v>Other</v>
      </c>
      <c r="Q1146" s="3" t="str">
        <f t="shared" si="88"/>
        <v>Other</v>
      </c>
      <c r="R1146" s="3" t="str">
        <f t="shared" si="89"/>
        <v>Not LCLS</v>
      </c>
      <c r="S1146" s="3" t="str" cm="1">
        <f t="array" ref="S1146">_xlfn.IFS(G1146 &gt; 5000000, "Very High", G1146 &gt; 1000000, "High", G1146 &gt; 500000, "Medium", TRUE, "Low")</f>
        <v>Very High</v>
      </c>
      <c r="T1146" s="3" t="str" cm="1">
        <f t="array" ref="T1146">_xlfn.IFS(B1146 &gt;= 2005, "Post-2005", B1146 &gt;= 2000, "2000-2004", TRUE, "Pre-2000")</f>
        <v>Post-2005</v>
      </c>
    </row>
    <row r="1147" spans="1:20" x14ac:dyDescent="0.85">
      <c r="A1147" s="1">
        <v>41164</v>
      </c>
      <c r="B1147" t="s">
        <v>12</v>
      </c>
      <c r="C1147" t="s">
        <v>2175</v>
      </c>
      <c r="D1147" t="s">
        <v>2176</v>
      </c>
      <c r="E1147" t="s">
        <v>119</v>
      </c>
      <c r="F1147" t="s">
        <v>120</v>
      </c>
      <c r="G1147" t="s">
        <v>121</v>
      </c>
      <c r="H1147">
        <v>2000</v>
      </c>
      <c r="I1147" s="2">
        <v>1988636.36</v>
      </c>
      <c r="J1147" s="2">
        <v>0</v>
      </c>
      <c r="K1147" s="2">
        <v>1988636.36</v>
      </c>
      <c r="L1147" t="s">
        <v>18</v>
      </c>
      <c r="M1147" s="3" t="b">
        <f>trust_funds5[[#This Row],[Contributions Outstanding (USD)]]=0</f>
        <v>1</v>
      </c>
      <c r="N1147" s="3" t="str">
        <f t="shared" si="85"/>
        <v>Outstanding</v>
      </c>
      <c r="O1147" s="3" t="str">
        <f t="shared" si="86"/>
        <v>High Contribution &amp; Recent</v>
      </c>
      <c r="P1147" s="3" t="str">
        <f t="shared" si="87"/>
        <v>Other</v>
      </c>
      <c r="Q1147" s="3" t="str">
        <f t="shared" si="88"/>
        <v>Other</v>
      </c>
      <c r="R1147" s="3" t="str">
        <f t="shared" si="89"/>
        <v>Not LCLS</v>
      </c>
      <c r="S1147" s="3" t="str" cm="1">
        <f t="array" ref="S1147">_xlfn.IFS(G1147 &gt; 5000000, "Very High", G1147 &gt; 1000000, "High", G1147 &gt; 500000, "Medium", TRUE, "Low")</f>
        <v>Very High</v>
      </c>
      <c r="T1147" s="3" t="str" cm="1">
        <f t="array" ref="T1147">_xlfn.IFS(B1147 &gt;= 2005, "Post-2005", B1147 &gt;= 2000, "2000-2004", TRUE, "Pre-2000")</f>
        <v>Post-2005</v>
      </c>
    </row>
    <row r="1148" spans="1:20" x14ac:dyDescent="0.85">
      <c r="A1148" s="1">
        <v>41164</v>
      </c>
      <c r="B1148" t="s">
        <v>12</v>
      </c>
      <c r="C1148" t="s">
        <v>2177</v>
      </c>
      <c r="D1148" t="s">
        <v>2178</v>
      </c>
      <c r="E1148" t="s">
        <v>119</v>
      </c>
      <c r="F1148" t="s">
        <v>120</v>
      </c>
      <c r="G1148" t="s">
        <v>121</v>
      </c>
      <c r="H1148">
        <v>2000</v>
      </c>
      <c r="I1148" s="2">
        <v>7949063.0999999996</v>
      </c>
      <c r="J1148" s="2">
        <v>0</v>
      </c>
      <c r="K1148" s="2">
        <v>7949063.0999999996</v>
      </c>
      <c r="L1148" t="s">
        <v>18</v>
      </c>
      <c r="M1148" s="3" t="b">
        <f>trust_funds5[[#This Row],[Contributions Outstanding (USD)]]=0</f>
        <v>1</v>
      </c>
      <c r="N1148" s="3" t="str">
        <f t="shared" si="85"/>
        <v>Outstanding</v>
      </c>
      <c r="O1148" s="3" t="str">
        <f t="shared" si="86"/>
        <v>High Contribution &amp; Recent</v>
      </c>
      <c r="P1148" s="3" t="str">
        <f t="shared" si="87"/>
        <v>Other</v>
      </c>
      <c r="Q1148" s="3" t="str">
        <f t="shared" si="88"/>
        <v>Other</v>
      </c>
      <c r="R1148" s="3" t="str">
        <f t="shared" si="89"/>
        <v>Not LCLS</v>
      </c>
      <c r="S1148" s="3" t="str" cm="1">
        <f t="array" ref="S1148">_xlfn.IFS(G1148 &gt; 5000000, "Very High", G1148 &gt; 1000000, "High", G1148 &gt; 500000, "Medium", TRUE, "Low")</f>
        <v>Very High</v>
      </c>
      <c r="T1148" s="3" t="str" cm="1">
        <f t="array" ref="T1148">_xlfn.IFS(B1148 &gt;= 2005, "Post-2005", B1148 &gt;= 2000, "2000-2004", TRUE, "Pre-2000")</f>
        <v>Post-2005</v>
      </c>
    </row>
    <row r="1149" spans="1:20" x14ac:dyDescent="0.85">
      <c r="A1149" s="1">
        <v>41164</v>
      </c>
      <c r="B1149" t="s">
        <v>12</v>
      </c>
      <c r="C1149" t="s">
        <v>2179</v>
      </c>
      <c r="D1149" t="s">
        <v>2180</v>
      </c>
      <c r="E1149" t="s">
        <v>119</v>
      </c>
      <c r="F1149" t="s">
        <v>120</v>
      </c>
      <c r="G1149" t="s">
        <v>121</v>
      </c>
      <c r="H1149">
        <v>2000</v>
      </c>
      <c r="I1149" s="2">
        <v>7521167.1100000003</v>
      </c>
      <c r="J1149" s="2">
        <v>0</v>
      </c>
      <c r="K1149" s="2">
        <v>7521167.1100000003</v>
      </c>
      <c r="L1149" t="s">
        <v>18</v>
      </c>
      <c r="M1149" s="3" t="b">
        <f>trust_funds5[[#This Row],[Contributions Outstanding (USD)]]=0</f>
        <v>1</v>
      </c>
      <c r="N1149" s="3" t="str">
        <f t="shared" si="85"/>
        <v>Outstanding</v>
      </c>
      <c r="O1149" s="3" t="str">
        <f t="shared" si="86"/>
        <v>High Contribution &amp; Recent</v>
      </c>
      <c r="P1149" s="3" t="str">
        <f t="shared" si="87"/>
        <v>Other</v>
      </c>
      <c r="Q1149" s="3" t="str">
        <f t="shared" si="88"/>
        <v>Other</v>
      </c>
      <c r="R1149" s="3" t="str">
        <f t="shared" si="89"/>
        <v>Not LCLS</v>
      </c>
      <c r="S1149" s="3" t="str" cm="1">
        <f t="array" ref="S1149">_xlfn.IFS(G1149 &gt; 5000000, "Very High", G1149 &gt; 1000000, "High", G1149 &gt; 500000, "Medium", TRUE, "Low")</f>
        <v>Very High</v>
      </c>
      <c r="T1149" s="3" t="str" cm="1">
        <f t="array" ref="T1149">_xlfn.IFS(B1149 &gt;= 2005, "Post-2005", B1149 &gt;= 2000, "2000-2004", TRUE, "Pre-2000")</f>
        <v>Post-2005</v>
      </c>
    </row>
    <row r="1150" spans="1:20" x14ac:dyDescent="0.85">
      <c r="A1150" s="1">
        <v>41164</v>
      </c>
      <c r="B1150" t="s">
        <v>12</v>
      </c>
      <c r="C1150" t="s">
        <v>2181</v>
      </c>
      <c r="D1150" t="s">
        <v>2182</v>
      </c>
      <c r="E1150" t="s">
        <v>119</v>
      </c>
      <c r="F1150" t="s">
        <v>120</v>
      </c>
      <c r="G1150" t="s">
        <v>121</v>
      </c>
      <c r="H1150">
        <v>2000</v>
      </c>
      <c r="I1150" s="2">
        <v>1000000</v>
      </c>
      <c r="J1150" s="2">
        <v>0</v>
      </c>
      <c r="K1150" s="2">
        <v>1000000</v>
      </c>
      <c r="L1150" t="s">
        <v>18</v>
      </c>
      <c r="M1150" s="3" t="b">
        <f>trust_funds5[[#This Row],[Contributions Outstanding (USD)]]=0</f>
        <v>1</v>
      </c>
      <c r="N1150" s="3" t="str">
        <f t="shared" si="85"/>
        <v>Outstanding</v>
      </c>
      <c r="O1150" s="3" t="str">
        <f t="shared" si="86"/>
        <v>High Contribution &amp; Recent</v>
      </c>
      <c r="P1150" s="3" t="str">
        <f t="shared" si="87"/>
        <v>Other</v>
      </c>
      <c r="Q1150" s="3" t="str">
        <f t="shared" si="88"/>
        <v>Other</v>
      </c>
      <c r="R1150" s="3" t="str">
        <f t="shared" si="89"/>
        <v>Not LCLS</v>
      </c>
      <c r="S1150" s="3" t="str" cm="1">
        <f t="array" ref="S1150">_xlfn.IFS(G1150 &gt; 5000000, "Very High", G1150 &gt; 1000000, "High", G1150 &gt; 500000, "Medium", TRUE, "Low")</f>
        <v>Very High</v>
      </c>
      <c r="T1150" s="3" t="str" cm="1">
        <f t="array" ref="T1150">_xlfn.IFS(B1150 &gt;= 2005, "Post-2005", B1150 &gt;= 2000, "2000-2004", TRUE, "Pre-2000")</f>
        <v>Post-2005</v>
      </c>
    </row>
    <row r="1151" spans="1:20" x14ac:dyDescent="0.85">
      <c r="A1151" s="1">
        <v>41164</v>
      </c>
      <c r="B1151" t="s">
        <v>12</v>
      </c>
      <c r="C1151" t="s">
        <v>2183</v>
      </c>
      <c r="D1151" t="s">
        <v>2184</v>
      </c>
      <c r="E1151" t="s">
        <v>119</v>
      </c>
      <c r="F1151" t="s">
        <v>120</v>
      </c>
      <c r="G1151" t="s">
        <v>121</v>
      </c>
      <c r="H1151">
        <v>2000</v>
      </c>
      <c r="I1151" s="2">
        <v>3703238.5</v>
      </c>
      <c r="J1151" s="2">
        <v>0</v>
      </c>
      <c r="K1151" s="2">
        <v>3703238.5</v>
      </c>
      <c r="L1151" t="s">
        <v>18</v>
      </c>
      <c r="M1151" s="3" t="b">
        <f>trust_funds5[[#This Row],[Contributions Outstanding (USD)]]=0</f>
        <v>1</v>
      </c>
      <c r="N1151" s="3" t="str">
        <f t="shared" si="85"/>
        <v>Outstanding</v>
      </c>
      <c r="O1151" s="3" t="str">
        <f t="shared" si="86"/>
        <v>High Contribution &amp; Recent</v>
      </c>
      <c r="P1151" s="3" t="str">
        <f t="shared" si="87"/>
        <v>Other</v>
      </c>
      <c r="Q1151" s="3" t="str">
        <f t="shared" si="88"/>
        <v>Other</v>
      </c>
      <c r="R1151" s="3" t="str">
        <f t="shared" si="89"/>
        <v>Not LCLS</v>
      </c>
      <c r="S1151" s="3" t="str" cm="1">
        <f t="array" ref="S1151">_xlfn.IFS(G1151 &gt; 5000000, "Very High", G1151 &gt; 1000000, "High", G1151 &gt; 500000, "Medium", TRUE, "Low")</f>
        <v>Very High</v>
      </c>
      <c r="T1151" s="3" t="str" cm="1">
        <f t="array" ref="T1151">_xlfn.IFS(B1151 &gt;= 2005, "Post-2005", B1151 &gt;= 2000, "2000-2004", TRUE, "Pre-2000")</f>
        <v>Post-2005</v>
      </c>
    </row>
    <row r="1152" spans="1:20" x14ac:dyDescent="0.85">
      <c r="A1152" s="1">
        <v>41164</v>
      </c>
      <c r="B1152" t="s">
        <v>12</v>
      </c>
      <c r="C1152" t="s">
        <v>2185</v>
      </c>
      <c r="D1152" t="s">
        <v>2184</v>
      </c>
      <c r="E1152" t="s">
        <v>21</v>
      </c>
      <c r="F1152" t="s">
        <v>22</v>
      </c>
      <c r="G1152" t="s">
        <v>23</v>
      </c>
      <c r="H1152">
        <v>2000</v>
      </c>
      <c r="I1152" s="2">
        <v>5487029.9800000004</v>
      </c>
      <c r="J1152" s="2">
        <v>0</v>
      </c>
      <c r="K1152" s="2">
        <v>5487029.9800000004</v>
      </c>
      <c r="L1152" t="s">
        <v>18</v>
      </c>
      <c r="M1152" s="3" t="b">
        <f>trust_funds5[[#This Row],[Contributions Outstanding (USD)]]=0</f>
        <v>1</v>
      </c>
      <c r="N1152" s="3" t="str">
        <f t="shared" si="85"/>
        <v>Outstanding</v>
      </c>
      <c r="O1152" s="3" t="str">
        <f t="shared" si="86"/>
        <v>High Contribution &amp; Recent</v>
      </c>
      <c r="P1152" s="3" t="str">
        <f t="shared" si="87"/>
        <v>Other</v>
      </c>
      <c r="Q1152" s="3" t="str">
        <f t="shared" si="88"/>
        <v>Other</v>
      </c>
      <c r="R1152" s="3" t="str">
        <f t="shared" si="89"/>
        <v>Not LCLS</v>
      </c>
      <c r="S1152" s="3" t="str" cm="1">
        <f t="array" ref="S1152">_xlfn.IFS(G1152 &gt; 5000000, "Very High", G1152 &gt; 1000000, "High", G1152 &gt; 500000, "Medium", TRUE, "Low")</f>
        <v>Very High</v>
      </c>
      <c r="T1152" s="3" t="str" cm="1">
        <f t="array" ref="T1152">_xlfn.IFS(B1152 &gt;= 2005, "Post-2005", B1152 &gt;= 2000, "2000-2004", TRUE, "Pre-2000")</f>
        <v>Post-2005</v>
      </c>
    </row>
    <row r="1153" spans="1:20" x14ac:dyDescent="0.85">
      <c r="A1153" s="1">
        <v>41164</v>
      </c>
      <c r="B1153" t="s">
        <v>12</v>
      </c>
      <c r="C1153" t="s">
        <v>2186</v>
      </c>
      <c r="D1153" t="s">
        <v>2187</v>
      </c>
      <c r="E1153" t="s">
        <v>102</v>
      </c>
      <c r="F1153" t="s">
        <v>103</v>
      </c>
      <c r="G1153" t="s">
        <v>104</v>
      </c>
      <c r="H1153">
        <v>2000</v>
      </c>
      <c r="I1153" s="2">
        <v>237187.9</v>
      </c>
      <c r="J1153" s="2">
        <v>0</v>
      </c>
      <c r="K1153" s="2">
        <v>237187.9</v>
      </c>
      <c r="L1153" t="s">
        <v>18</v>
      </c>
      <c r="M1153" s="3" t="b">
        <f>trust_funds5[[#This Row],[Contributions Outstanding (USD)]]=0</f>
        <v>1</v>
      </c>
      <c r="N1153" s="3" t="str">
        <f t="shared" si="85"/>
        <v>Outstanding</v>
      </c>
      <c r="O1153" s="3" t="str">
        <f t="shared" si="86"/>
        <v>High Contribution &amp; Recent</v>
      </c>
      <c r="P1153" s="3" t="str">
        <f t="shared" si="87"/>
        <v>Other</v>
      </c>
      <c r="Q1153" s="3" t="str">
        <f t="shared" si="88"/>
        <v>Other</v>
      </c>
      <c r="R1153" s="3" t="str">
        <f t="shared" si="89"/>
        <v>Not LCLS</v>
      </c>
      <c r="S1153" s="3" t="str" cm="1">
        <f t="array" ref="S1153">_xlfn.IFS(G1153 &gt; 5000000, "Very High", G1153 &gt; 1000000, "High", G1153 &gt; 500000, "Medium", TRUE, "Low")</f>
        <v>Very High</v>
      </c>
      <c r="T1153" s="3" t="str" cm="1">
        <f t="array" ref="T1153">_xlfn.IFS(B1153 &gt;= 2005, "Post-2005", B1153 &gt;= 2000, "2000-2004", TRUE, "Pre-2000")</f>
        <v>Post-2005</v>
      </c>
    </row>
    <row r="1154" spans="1:20" x14ac:dyDescent="0.85">
      <c r="A1154" s="1">
        <v>41164</v>
      </c>
      <c r="B1154" t="s">
        <v>12</v>
      </c>
      <c r="C1154" t="s">
        <v>2188</v>
      </c>
      <c r="D1154" t="s">
        <v>2189</v>
      </c>
      <c r="E1154" t="s">
        <v>119</v>
      </c>
      <c r="F1154" t="s">
        <v>120</v>
      </c>
      <c r="G1154" t="s">
        <v>121</v>
      </c>
      <c r="H1154">
        <v>2000</v>
      </c>
      <c r="I1154" s="2">
        <v>9999965.5</v>
      </c>
      <c r="J1154" s="2">
        <v>0</v>
      </c>
      <c r="K1154" s="2">
        <v>9999965.5</v>
      </c>
      <c r="L1154" t="s">
        <v>18</v>
      </c>
      <c r="M1154" s="3" t="b">
        <f>trust_funds5[[#This Row],[Contributions Outstanding (USD)]]=0</f>
        <v>1</v>
      </c>
      <c r="N1154" s="3" t="str">
        <f t="shared" ref="N1154:N1217" si="90">IF(D1154 &gt; 0, "Outstanding", "No Outstanding")</f>
        <v>Outstanding</v>
      </c>
      <c r="O1154" s="3" t="str">
        <f t="shared" ref="O1154:O1217" si="91">IF(AND(C1154 &gt; 1000000, B1154 &gt; 2000), "High Contribution &amp; Recent", "Other")</f>
        <v>High Contribution &amp; Recent</v>
      </c>
      <c r="P1154" s="3" t="str">
        <f t="shared" ref="P1154:P1217" si="92">IF(AND(B1154 = 2000, E1154 = "Canada"), "Year 2000, Canada", "Other")</f>
        <v>Other</v>
      </c>
      <c r="Q1154" s="3" t="str">
        <f t="shared" ref="Q1154:Q1217" si="93">IF(OR(E1154 = "Canada", E1154 = "Sweden"), "Canada or Sweden", "Other")</f>
        <v>Other</v>
      </c>
      <c r="R1154" s="3" t="str">
        <f t="shared" ref="R1154:R1217" si="94">IF(NOT(F1154 = "LCLS"), "Not LCLS", "LCLS")</f>
        <v>Not LCLS</v>
      </c>
      <c r="S1154" s="3" t="str" cm="1">
        <f t="array" ref="S1154">_xlfn.IFS(G1154 &gt; 5000000, "Very High", G1154 &gt; 1000000, "High", G1154 &gt; 500000, "Medium", TRUE, "Low")</f>
        <v>Very High</v>
      </c>
      <c r="T1154" s="3" t="str" cm="1">
        <f t="array" ref="T1154">_xlfn.IFS(B1154 &gt;= 2005, "Post-2005", B1154 &gt;= 2000, "2000-2004", TRUE, "Pre-2000")</f>
        <v>Post-2005</v>
      </c>
    </row>
    <row r="1155" spans="1:20" x14ac:dyDescent="0.85">
      <c r="A1155" s="1">
        <v>41164</v>
      </c>
      <c r="B1155" t="s">
        <v>82</v>
      </c>
      <c r="C1155" t="s">
        <v>2190</v>
      </c>
      <c r="D1155" t="s">
        <v>2191</v>
      </c>
      <c r="E1155" t="s">
        <v>200</v>
      </c>
      <c r="F1155" t="s">
        <v>201</v>
      </c>
      <c r="G1155" t="s">
        <v>202</v>
      </c>
      <c r="H1155">
        <v>2000</v>
      </c>
      <c r="I1155" s="2">
        <v>200000</v>
      </c>
      <c r="J1155" s="2">
        <v>0</v>
      </c>
      <c r="K1155" s="2">
        <v>200000</v>
      </c>
      <c r="L1155" t="s">
        <v>18</v>
      </c>
      <c r="M1155" s="3" t="b">
        <f>trust_funds5[[#This Row],[Contributions Outstanding (USD)]]=0</f>
        <v>1</v>
      </c>
      <c r="N1155" s="3" t="str">
        <f t="shared" si="90"/>
        <v>Outstanding</v>
      </c>
      <c r="O1155" s="3" t="str">
        <f t="shared" si="91"/>
        <v>High Contribution &amp; Recent</v>
      </c>
      <c r="P1155" s="3" t="str">
        <f t="shared" si="92"/>
        <v>Other</v>
      </c>
      <c r="Q1155" s="3" t="str">
        <f t="shared" si="93"/>
        <v>Other</v>
      </c>
      <c r="R1155" s="3" t="str">
        <f t="shared" si="94"/>
        <v>Not LCLS</v>
      </c>
      <c r="S1155" s="3" t="str" cm="1">
        <f t="array" ref="S1155">_xlfn.IFS(G1155 &gt; 5000000, "Very High", G1155 &gt; 1000000, "High", G1155 &gt; 500000, "Medium", TRUE, "Low")</f>
        <v>Very High</v>
      </c>
      <c r="T1155" s="3" t="str" cm="1">
        <f t="array" ref="T1155">_xlfn.IFS(B1155 &gt;= 2005, "Post-2005", B1155 &gt;= 2000, "2000-2004", TRUE, "Pre-2000")</f>
        <v>Post-2005</v>
      </c>
    </row>
    <row r="1156" spans="1:20" x14ac:dyDescent="0.85">
      <c r="A1156" s="1">
        <v>41164</v>
      </c>
      <c r="B1156" t="s">
        <v>1040</v>
      </c>
      <c r="C1156" t="s">
        <v>2192</v>
      </c>
      <c r="D1156" t="s">
        <v>2193</v>
      </c>
      <c r="E1156" t="s">
        <v>119</v>
      </c>
      <c r="F1156" t="s">
        <v>120</v>
      </c>
      <c r="G1156" t="s">
        <v>798</v>
      </c>
      <c r="H1156">
        <v>2000</v>
      </c>
      <c r="I1156" s="2">
        <v>564087.53</v>
      </c>
      <c r="J1156" s="2">
        <v>0</v>
      </c>
      <c r="K1156" s="2">
        <v>564087.53</v>
      </c>
      <c r="L1156" t="s">
        <v>18</v>
      </c>
      <c r="M1156" s="3" t="b">
        <f>trust_funds5[[#This Row],[Contributions Outstanding (USD)]]=0</f>
        <v>1</v>
      </c>
      <c r="N1156" s="3" t="str">
        <f t="shared" si="90"/>
        <v>Outstanding</v>
      </c>
      <c r="O1156" s="3" t="str">
        <f t="shared" si="91"/>
        <v>High Contribution &amp; Recent</v>
      </c>
      <c r="P1156" s="3" t="str">
        <f t="shared" si="92"/>
        <v>Other</v>
      </c>
      <c r="Q1156" s="3" t="str">
        <f t="shared" si="93"/>
        <v>Other</v>
      </c>
      <c r="R1156" s="3" t="str">
        <f t="shared" si="94"/>
        <v>Not LCLS</v>
      </c>
      <c r="S1156" s="3" t="str" cm="1">
        <f t="array" ref="S1156">_xlfn.IFS(G1156 &gt; 5000000, "Very High", G1156 &gt; 1000000, "High", G1156 &gt; 500000, "Medium", TRUE, "Low")</f>
        <v>Very High</v>
      </c>
      <c r="T1156" s="3" t="str" cm="1">
        <f t="array" ref="T1156">_xlfn.IFS(B1156 &gt;= 2005, "Post-2005", B1156 &gt;= 2000, "2000-2004", TRUE, "Pre-2000")</f>
        <v>Post-2005</v>
      </c>
    </row>
    <row r="1157" spans="1:20" x14ac:dyDescent="0.85">
      <c r="A1157" s="1">
        <v>41164</v>
      </c>
      <c r="B1157" t="s">
        <v>1040</v>
      </c>
      <c r="C1157" t="s">
        <v>2194</v>
      </c>
      <c r="D1157" t="s">
        <v>2195</v>
      </c>
      <c r="E1157" t="s">
        <v>119</v>
      </c>
      <c r="F1157" t="s">
        <v>120</v>
      </c>
      <c r="G1157" t="s">
        <v>798</v>
      </c>
      <c r="H1157">
        <v>2000</v>
      </c>
      <c r="I1157" s="2">
        <v>217963.42</v>
      </c>
      <c r="J1157" s="2">
        <v>0</v>
      </c>
      <c r="K1157" s="2">
        <v>217963.42</v>
      </c>
      <c r="L1157" t="s">
        <v>18</v>
      </c>
      <c r="M1157" s="3" t="b">
        <f>trust_funds5[[#This Row],[Contributions Outstanding (USD)]]=0</f>
        <v>1</v>
      </c>
      <c r="N1157" s="3" t="str">
        <f t="shared" si="90"/>
        <v>Outstanding</v>
      </c>
      <c r="O1157" s="3" t="str">
        <f t="shared" si="91"/>
        <v>High Contribution &amp; Recent</v>
      </c>
      <c r="P1157" s="3" t="str">
        <f t="shared" si="92"/>
        <v>Other</v>
      </c>
      <c r="Q1157" s="3" t="str">
        <f t="shared" si="93"/>
        <v>Other</v>
      </c>
      <c r="R1157" s="3" t="str">
        <f t="shared" si="94"/>
        <v>Not LCLS</v>
      </c>
      <c r="S1157" s="3" t="str" cm="1">
        <f t="array" ref="S1157">_xlfn.IFS(G1157 &gt; 5000000, "Very High", G1157 &gt; 1000000, "High", G1157 &gt; 500000, "Medium", TRUE, "Low")</f>
        <v>Very High</v>
      </c>
      <c r="T1157" s="3" t="str" cm="1">
        <f t="array" ref="T1157">_xlfn.IFS(B1157 &gt;= 2005, "Post-2005", B1157 &gt;= 2000, "2000-2004", TRUE, "Pre-2000")</f>
        <v>Post-2005</v>
      </c>
    </row>
    <row r="1158" spans="1:20" x14ac:dyDescent="0.85">
      <c r="A1158" s="1">
        <v>41164</v>
      </c>
      <c r="B1158" t="s">
        <v>12</v>
      </c>
      <c r="C1158" t="s">
        <v>2196</v>
      </c>
      <c r="D1158" t="s">
        <v>2197</v>
      </c>
      <c r="E1158" t="s">
        <v>70</v>
      </c>
      <c r="F1158" t="s">
        <v>71</v>
      </c>
      <c r="G1158" t="s">
        <v>72</v>
      </c>
      <c r="H1158">
        <v>2000</v>
      </c>
      <c r="I1158" s="2">
        <v>224820</v>
      </c>
      <c r="J1158" s="2">
        <v>0</v>
      </c>
      <c r="K1158" s="2">
        <v>224820</v>
      </c>
      <c r="L1158" t="s">
        <v>18</v>
      </c>
      <c r="M1158" s="3" t="b">
        <f>trust_funds5[[#This Row],[Contributions Outstanding (USD)]]=0</f>
        <v>1</v>
      </c>
      <c r="N1158" s="3" t="str">
        <f t="shared" si="90"/>
        <v>Outstanding</v>
      </c>
      <c r="O1158" s="3" t="str">
        <f t="shared" si="91"/>
        <v>High Contribution &amp; Recent</v>
      </c>
      <c r="P1158" s="3" t="str">
        <f t="shared" si="92"/>
        <v>Other</v>
      </c>
      <c r="Q1158" s="3" t="str">
        <f t="shared" si="93"/>
        <v>Other</v>
      </c>
      <c r="R1158" s="3" t="str">
        <f t="shared" si="94"/>
        <v>Not LCLS</v>
      </c>
      <c r="S1158" s="3" t="str" cm="1">
        <f t="array" ref="S1158">_xlfn.IFS(G1158 &gt; 5000000, "Very High", G1158 &gt; 1000000, "High", G1158 &gt; 500000, "Medium", TRUE, "Low")</f>
        <v>Very High</v>
      </c>
      <c r="T1158" s="3" t="str" cm="1">
        <f t="array" ref="T1158">_xlfn.IFS(B1158 &gt;= 2005, "Post-2005", B1158 &gt;= 2000, "2000-2004", TRUE, "Pre-2000")</f>
        <v>Post-2005</v>
      </c>
    </row>
    <row r="1159" spans="1:20" x14ac:dyDescent="0.85">
      <c r="A1159" s="1">
        <v>41164</v>
      </c>
      <c r="B1159" t="s">
        <v>12</v>
      </c>
      <c r="C1159" t="s">
        <v>2198</v>
      </c>
      <c r="D1159" t="s">
        <v>2199</v>
      </c>
      <c r="E1159" t="s">
        <v>42</v>
      </c>
      <c r="F1159" t="s">
        <v>43</v>
      </c>
      <c r="G1159" t="s">
        <v>44</v>
      </c>
      <c r="H1159">
        <v>2000</v>
      </c>
      <c r="I1159" s="2">
        <v>637714.43000000005</v>
      </c>
      <c r="J1159" s="2">
        <v>0</v>
      </c>
      <c r="K1159" s="2">
        <v>637714.43000000005</v>
      </c>
      <c r="L1159" t="s">
        <v>18</v>
      </c>
      <c r="M1159" s="3" t="b">
        <f>trust_funds5[[#This Row],[Contributions Outstanding (USD)]]=0</f>
        <v>1</v>
      </c>
      <c r="N1159" s="3" t="str">
        <f t="shared" si="90"/>
        <v>Outstanding</v>
      </c>
      <c r="O1159" s="3" t="str">
        <f t="shared" si="91"/>
        <v>High Contribution &amp; Recent</v>
      </c>
      <c r="P1159" s="3" t="str">
        <f t="shared" si="92"/>
        <v>Other</v>
      </c>
      <c r="Q1159" s="3" t="str">
        <f t="shared" si="93"/>
        <v>Other</v>
      </c>
      <c r="R1159" s="3" t="str">
        <f t="shared" si="94"/>
        <v>Not LCLS</v>
      </c>
      <c r="S1159" s="3" t="str" cm="1">
        <f t="array" ref="S1159">_xlfn.IFS(G1159 &gt; 5000000, "Very High", G1159 &gt; 1000000, "High", G1159 &gt; 500000, "Medium", TRUE, "Low")</f>
        <v>Very High</v>
      </c>
      <c r="T1159" s="3" t="str" cm="1">
        <f t="array" ref="T1159">_xlfn.IFS(B1159 &gt;= 2005, "Post-2005", B1159 &gt;= 2000, "2000-2004", TRUE, "Pre-2000")</f>
        <v>Post-2005</v>
      </c>
    </row>
    <row r="1160" spans="1:20" x14ac:dyDescent="0.85">
      <c r="A1160" s="1">
        <v>41164</v>
      </c>
      <c r="B1160" t="s">
        <v>12</v>
      </c>
      <c r="C1160" t="s">
        <v>2200</v>
      </c>
      <c r="D1160" t="s">
        <v>2201</v>
      </c>
      <c r="E1160" t="s">
        <v>42</v>
      </c>
      <c r="F1160" t="s">
        <v>43</v>
      </c>
      <c r="G1160" t="s">
        <v>44</v>
      </c>
      <c r="H1160">
        <v>2000</v>
      </c>
      <c r="I1160" s="2">
        <v>178560.04</v>
      </c>
      <c r="J1160" s="2">
        <v>0</v>
      </c>
      <c r="K1160" s="2">
        <v>178560.04</v>
      </c>
      <c r="L1160" t="s">
        <v>18</v>
      </c>
      <c r="M1160" s="3" t="b">
        <f>trust_funds5[[#This Row],[Contributions Outstanding (USD)]]=0</f>
        <v>1</v>
      </c>
      <c r="N1160" s="3" t="str">
        <f t="shared" si="90"/>
        <v>Outstanding</v>
      </c>
      <c r="O1160" s="3" t="str">
        <f t="shared" si="91"/>
        <v>High Contribution &amp; Recent</v>
      </c>
      <c r="P1160" s="3" t="str">
        <f t="shared" si="92"/>
        <v>Other</v>
      </c>
      <c r="Q1160" s="3" t="str">
        <f t="shared" si="93"/>
        <v>Other</v>
      </c>
      <c r="R1160" s="3" t="str">
        <f t="shared" si="94"/>
        <v>Not LCLS</v>
      </c>
      <c r="S1160" s="3" t="str" cm="1">
        <f t="array" ref="S1160">_xlfn.IFS(G1160 &gt; 5000000, "Very High", G1160 &gt; 1000000, "High", G1160 &gt; 500000, "Medium", TRUE, "Low")</f>
        <v>Very High</v>
      </c>
      <c r="T1160" s="3" t="str" cm="1">
        <f t="array" ref="T1160">_xlfn.IFS(B1160 &gt;= 2005, "Post-2005", B1160 &gt;= 2000, "2000-2004", TRUE, "Pre-2000")</f>
        <v>Post-2005</v>
      </c>
    </row>
    <row r="1161" spans="1:20" x14ac:dyDescent="0.85">
      <c r="A1161" s="1">
        <v>41164</v>
      </c>
      <c r="B1161" t="s">
        <v>12</v>
      </c>
      <c r="C1161" t="s">
        <v>2202</v>
      </c>
      <c r="D1161" t="s">
        <v>2203</v>
      </c>
      <c r="E1161" t="s">
        <v>42</v>
      </c>
      <c r="F1161" t="s">
        <v>43</v>
      </c>
      <c r="G1161" t="s">
        <v>44</v>
      </c>
      <c r="H1161">
        <v>2000</v>
      </c>
      <c r="I1161" s="2">
        <v>510171.55</v>
      </c>
      <c r="J1161" s="2">
        <v>0</v>
      </c>
      <c r="K1161" s="2">
        <v>510171.55</v>
      </c>
      <c r="L1161" t="s">
        <v>18</v>
      </c>
      <c r="M1161" s="3" t="b">
        <f>trust_funds5[[#This Row],[Contributions Outstanding (USD)]]=0</f>
        <v>1</v>
      </c>
      <c r="N1161" s="3" t="str">
        <f t="shared" si="90"/>
        <v>Outstanding</v>
      </c>
      <c r="O1161" s="3" t="str">
        <f t="shared" si="91"/>
        <v>High Contribution &amp; Recent</v>
      </c>
      <c r="P1161" s="3" t="str">
        <f t="shared" si="92"/>
        <v>Other</v>
      </c>
      <c r="Q1161" s="3" t="str">
        <f t="shared" si="93"/>
        <v>Other</v>
      </c>
      <c r="R1161" s="3" t="str">
        <f t="shared" si="94"/>
        <v>Not LCLS</v>
      </c>
      <c r="S1161" s="3" t="str" cm="1">
        <f t="array" ref="S1161">_xlfn.IFS(G1161 &gt; 5000000, "Very High", G1161 &gt; 1000000, "High", G1161 &gt; 500000, "Medium", TRUE, "Low")</f>
        <v>Very High</v>
      </c>
      <c r="T1161" s="3" t="str" cm="1">
        <f t="array" ref="T1161">_xlfn.IFS(B1161 &gt;= 2005, "Post-2005", B1161 &gt;= 2000, "2000-2004", TRUE, "Pre-2000")</f>
        <v>Post-2005</v>
      </c>
    </row>
    <row r="1162" spans="1:20" x14ac:dyDescent="0.85">
      <c r="A1162" s="1">
        <v>41164</v>
      </c>
      <c r="B1162" t="s">
        <v>12</v>
      </c>
      <c r="C1162" t="s">
        <v>2204</v>
      </c>
      <c r="D1162" t="s">
        <v>2205</v>
      </c>
      <c r="E1162" t="s">
        <v>119</v>
      </c>
      <c r="F1162" t="s">
        <v>120</v>
      </c>
      <c r="G1162" t="s">
        <v>121</v>
      </c>
      <c r="H1162">
        <v>2000</v>
      </c>
      <c r="I1162" s="2">
        <v>4601571.43</v>
      </c>
      <c r="J1162" s="2">
        <v>0</v>
      </c>
      <c r="K1162" s="2">
        <v>4601571.43</v>
      </c>
      <c r="L1162" t="s">
        <v>18</v>
      </c>
      <c r="M1162" s="3" t="b">
        <f>trust_funds5[[#This Row],[Contributions Outstanding (USD)]]=0</f>
        <v>1</v>
      </c>
      <c r="N1162" s="3" t="str">
        <f t="shared" si="90"/>
        <v>Outstanding</v>
      </c>
      <c r="O1162" s="3" t="str">
        <f t="shared" si="91"/>
        <v>High Contribution &amp; Recent</v>
      </c>
      <c r="P1162" s="3" t="str">
        <f t="shared" si="92"/>
        <v>Other</v>
      </c>
      <c r="Q1162" s="3" t="str">
        <f t="shared" si="93"/>
        <v>Other</v>
      </c>
      <c r="R1162" s="3" t="str">
        <f t="shared" si="94"/>
        <v>Not LCLS</v>
      </c>
      <c r="S1162" s="3" t="str" cm="1">
        <f t="array" ref="S1162">_xlfn.IFS(G1162 &gt; 5000000, "Very High", G1162 &gt; 1000000, "High", G1162 &gt; 500000, "Medium", TRUE, "Low")</f>
        <v>Very High</v>
      </c>
      <c r="T1162" s="3" t="str" cm="1">
        <f t="array" ref="T1162">_xlfn.IFS(B1162 &gt;= 2005, "Post-2005", B1162 &gt;= 2000, "2000-2004", TRUE, "Pre-2000")</f>
        <v>Post-2005</v>
      </c>
    </row>
    <row r="1163" spans="1:20" x14ac:dyDescent="0.85">
      <c r="A1163" s="1">
        <v>41164</v>
      </c>
      <c r="B1163" t="s">
        <v>12</v>
      </c>
      <c r="C1163" t="s">
        <v>2206</v>
      </c>
      <c r="D1163" t="s">
        <v>2207</v>
      </c>
      <c r="E1163" t="s">
        <v>42</v>
      </c>
      <c r="F1163" t="s">
        <v>43</v>
      </c>
      <c r="G1163" t="s">
        <v>44</v>
      </c>
      <c r="H1163">
        <v>2000</v>
      </c>
      <c r="I1163" s="2">
        <v>3889234.6</v>
      </c>
      <c r="J1163" s="2">
        <v>0</v>
      </c>
      <c r="K1163" s="2">
        <v>3889234.6</v>
      </c>
      <c r="L1163" t="s">
        <v>18</v>
      </c>
      <c r="M1163" s="3" t="b">
        <f>trust_funds5[[#This Row],[Contributions Outstanding (USD)]]=0</f>
        <v>1</v>
      </c>
      <c r="N1163" s="3" t="str">
        <f t="shared" si="90"/>
        <v>Outstanding</v>
      </c>
      <c r="O1163" s="3" t="str">
        <f t="shared" si="91"/>
        <v>High Contribution &amp; Recent</v>
      </c>
      <c r="P1163" s="3" t="str">
        <f t="shared" si="92"/>
        <v>Other</v>
      </c>
      <c r="Q1163" s="3" t="str">
        <f t="shared" si="93"/>
        <v>Other</v>
      </c>
      <c r="R1163" s="3" t="str">
        <f t="shared" si="94"/>
        <v>Not LCLS</v>
      </c>
      <c r="S1163" s="3" t="str" cm="1">
        <f t="array" ref="S1163">_xlfn.IFS(G1163 &gt; 5000000, "Very High", G1163 &gt; 1000000, "High", G1163 &gt; 500000, "Medium", TRUE, "Low")</f>
        <v>Very High</v>
      </c>
      <c r="T1163" s="3" t="str" cm="1">
        <f t="array" ref="T1163">_xlfn.IFS(B1163 &gt;= 2005, "Post-2005", B1163 &gt;= 2000, "2000-2004", TRUE, "Pre-2000")</f>
        <v>Post-2005</v>
      </c>
    </row>
    <row r="1164" spans="1:20" x14ac:dyDescent="0.85">
      <c r="A1164" s="1">
        <v>41164</v>
      </c>
      <c r="B1164" t="s">
        <v>323</v>
      </c>
      <c r="C1164" t="s">
        <v>2208</v>
      </c>
      <c r="D1164" t="s">
        <v>2209</v>
      </c>
      <c r="E1164" t="s">
        <v>119</v>
      </c>
      <c r="F1164" t="s">
        <v>120</v>
      </c>
      <c r="G1164" t="s">
        <v>121</v>
      </c>
      <c r="H1164">
        <v>2000</v>
      </c>
      <c r="I1164" s="2">
        <v>3273392.3</v>
      </c>
      <c r="J1164" s="2">
        <v>0</v>
      </c>
      <c r="K1164" s="2">
        <v>3273392.3</v>
      </c>
      <c r="L1164" t="s">
        <v>18</v>
      </c>
      <c r="M1164" s="3" t="b">
        <f>trust_funds5[[#This Row],[Contributions Outstanding (USD)]]=0</f>
        <v>1</v>
      </c>
      <c r="N1164" s="3" t="str">
        <f t="shared" si="90"/>
        <v>Outstanding</v>
      </c>
      <c r="O1164" s="3" t="str">
        <f t="shared" si="91"/>
        <v>High Contribution &amp; Recent</v>
      </c>
      <c r="P1164" s="3" t="str">
        <f t="shared" si="92"/>
        <v>Other</v>
      </c>
      <c r="Q1164" s="3" t="str">
        <f t="shared" si="93"/>
        <v>Other</v>
      </c>
      <c r="R1164" s="3" t="str">
        <f t="shared" si="94"/>
        <v>Not LCLS</v>
      </c>
      <c r="S1164" s="3" t="str" cm="1">
        <f t="array" ref="S1164">_xlfn.IFS(G1164 &gt; 5000000, "Very High", G1164 &gt; 1000000, "High", G1164 &gt; 500000, "Medium", TRUE, "Low")</f>
        <v>Very High</v>
      </c>
      <c r="T1164" s="3" t="str" cm="1">
        <f t="array" ref="T1164">_xlfn.IFS(B1164 &gt;= 2005, "Post-2005", B1164 &gt;= 2000, "2000-2004", TRUE, "Pre-2000")</f>
        <v>Post-2005</v>
      </c>
    </row>
    <row r="1165" spans="1:20" x14ac:dyDescent="0.85">
      <c r="A1165" s="1">
        <v>41164</v>
      </c>
      <c r="B1165" t="s">
        <v>12</v>
      </c>
      <c r="C1165" t="s">
        <v>2210</v>
      </c>
      <c r="D1165" t="s">
        <v>2211</v>
      </c>
      <c r="E1165" t="s">
        <v>119</v>
      </c>
      <c r="F1165" t="s">
        <v>120</v>
      </c>
      <c r="G1165" t="s">
        <v>121</v>
      </c>
      <c r="H1165">
        <v>2000</v>
      </c>
      <c r="I1165" s="2">
        <v>3794637.88</v>
      </c>
      <c r="J1165" s="2">
        <v>0</v>
      </c>
      <c r="K1165" s="2">
        <v>3794637.88</v>
      </c>
      <c r="L1165" t="s">
        <v>18</v>
      </c>
      <c r="M1165" s="3" t="b">
        <f>trust_funds5[[#This Row],[Contributions Outstanding (USD)]]=0</f>
        <v>1</v>
      </c>
      <c r="N1165" s="3" t="str">
        <f t="shared" si="90"/>
        <v>Outstanding</v>
      </c>
      <c r="O1165" s="3" t="str">
        <f t="shared" si="91"/>
        <v>High Contribution &amp; Recent</v>
      </c>
      <c r="P1165" s="3" t="str">
        <f t="shared" si="92"/>
        <v>Other</v>
      </c>
      <c r="Q1165" s="3" t="str">
        <f t="shared" si="93"/>
        <v>Other</v>
      </c>
      <c r="R1165" s="3" t="str">
        <f t="shared" si="94"/>
        <v>Not LCLS</v>
      </c>
      <c r="S1165" s="3" t="str" cm="1">
        <f t="array" ref="S1165">_xlfn.IFS(G1165 &gt; 5000000, "Very High", G1165 &gt; 1000000, "High", G1165 &gt; 500000, "Medium", TRUE, "Low")</f>
        <v>Very High</v>
      </c>
      <c r="T1165" s="3" t="str" cm="1">
        <f t="array" ref="T1165">_xlfn.IFS(B1165 &gt;= 2005, "Post-2005", B1165 &gt;= 2000, "2000-2004", TRUE, "Pre-2000")</f>
        <v>Post-2005</v>
      </c>
    </row>
    <row r="1166" spans="1:20" x14ac:dyDescent="0.85">
      <c r="A1166" s="1">
        <v>41164</v>
      </c>
      <c r="B1166" t="s">
        <v>59</v>
      </c>
      <c r="C1166" t="s">
        <v>2212</v>
      </c>
      <c r="D1166" t="s">
        <v>2213</v>
      </c>
      <c r="E1166" t="s">
        <v>119</v>
      </c>
      <c r="F1166" t="s">
        <v>120</v>
      </c>
      <c r="G1166" t="s">
        <v>121</v>
      </c>
      <c r="H1166">
        <v>2000</v>
      </c>
      <c r="I1166" s="2">
        <v>20000000</v>
      </c>
      <c r="J1166" s="2">
        <v>0</v>
      </c>
      <c r="K1166" s="2">
        <v>20000000</v>
      </c>
      <c r="L1166" t="s">
        <v>18</v>
      </c>
      <c r="M1166" s="3" t="b">
        <f>trust_funds5[[#This Row],[Contributions Outstanding (USD)]]=0</f>
        <v>1</v>
      </c>
      <c r="N1166" s="3" t="str">
        <f t="shared" si="90"/>
        <v>Outstanding</v>
      </c>
      <c r="O1166" s="3" t="str">
        <f t="shared" si="91"/>
        <v>High Contribution &amp; Recent</v>
      </c>
      <c r="P1166" s="3" t="str">
        <f t="shared" si="92"/>
        <v>Other</v>
      </c>
      <c r="Q1166" s="3" t="str">
        <f t="shared" si="93"/>
        <v>Other</v>
      </c>
      <c r="R1166" s="3" t="str">
        <f t="shared" si="94"/>
        <v>Not LCLS</v>
      </c>
      <c r="S1166" s="3" t="str" cm="1">
        <f t="array" ref="S1166">_xlfn.IFS(G1166 &gt; 5000000, "Very High", G1166 &gt; 1000000, "High", G1166 &gt; 500000, "Medium", TRUE, "Low")</f>
        <v>Very High</v>
      </c>
      <c r="T1166" s="3" t="str" cm="1">
        <f t="array" ref="T1166">_xlfn.IFS(B1166 &gt;= 2005, "Post-2005", B1166 &gt;= 2000, "2000-2004", TRUE, "Pre-2000")</f>
        <v>Post-2005</v>
      </c>
    </row>
    <row r="1167" spans="1:20" x14ac:dyDescent="0.85">
      <c r="A1167" s="1">
        <v>41164</v>
      </c>
      <c r="B1167" t="s">
        <v>323</v>
      </c>
      <c r="C1167" t="s">
        <v>2214</v>
      </c>
      <c r="D1167" t="s">
        <v>2215</v>
      </c>
      <c r="E1167" t="s">
        <v>119</v>
      </c>
      <c r="F1167" t="s">
        <v>120</v>
      </c>
      <c r="G1167" t="s">
        <v>121</v>
      </c>
      <c r="H1167">
        <v>2000</v>
      </c>
      <c r="I1167" s="2">
        <v>18475224.280000001</v>
      </c>
      <c r="J1167" s="2">
        <v>0</v>
      </c>
      <c r="K1167" s="2">
        <v>18475224.280000001</v>
      </c>
      <c r="L1167" t="s">
        <v>18</v>
      </c>
      <c r="M1167" s="3" t="b">
        <f>trust_funds5[[#This Row],[Contributions Outstanding (USD)]]=0</f>
        <v>1</v>
      </c>
      <c r="N1167" s="3" t="str">
        <f t="shared" si="90"/>
        <v>Outstanding</v>
      </c>
      <c r="O1167" s="3" t="str">
        <f t="shared" si="91"/>
        <v>High Contribution &amp; Recent</v>
      </c>
      <c r="P1167" s="3" t="str">
        <f t="shared" si="92"/>
        <v>Other</v>
      </c>
      <c r="Q1167" s="3" t="str">
        <f t="shared" si="93"/>
        <v>Other</v>
      </c>
      <c r="R1167" s="3" t="str">
        <f t="shared" si="94"/>
        <v>Not LCLS</v>
      </c>
      <c r="S1167" s="3" t="str" cm="1">
        <f t="array" ref="S1167">_xlfn.IFS(G1167 &gt; 5000000, "Very High", G1167 &gt; 1000000, "High", G1167 &gt; 500000, "Medium", TRUE, "Low")</f>
        <v>Very High</v>
      </c>
      <c r="T1167" s="3" t="str" cm="1">
        <f t="array" ref="T1167">_xlfn.IFS(B1167 &gt;= 2005, "Post-2005", B1167 &gt;= 2000, "2000-2004", TRUE, "Pre-2000")</f>
        <v>Post-2005</v>
      </c>
    </row>
    <row r="1168" spans="1:20" x14ac:dyDescent="0.85">
      <c r="A1168" s="1">
        <v>41164</v>
      </c>
      <c r="B1168" t="s">
        <v>12</v>
      </c>
      <c r="C1168" t="s">
        <v>2216</v>
      </c>
      <c r="D1168" t="s">
        <v>2217</v>
      </c>
      <c r="E1168" t="s">
        <v>119</v>
      </c>
      <c r="F1168" t="s">
        <v>120</v>
      </c>
      <c r="G1168" t="s">
        <v>121</v>
      </c>
      <c r="H1168">
        <v>2000</v>
      </c>
      <c r="I1168" s="2">
        <v>3760583.56</v>
      </c>
      <c r="J1168" s="2">
        <v>0</v>
      </c>
      <c r="K1168" s="2">
        <v>3760583.56</v>
      </c>
      <c r="L1168" t="s">
        <v>18</v>
      </c>
      <c r="M1168" s="3" t="b">
        <f>trust_funds5[[#This Row],[Contributions Outstanding (USD)]]=0</f>
        <v>1</v>
      </c>
      <c r="N1168" s="3" t="str">
        <f t="shared" si="90"/>
        <v>Outstanding</v>
      </c>
      <c r="O1168" s="3" t="str">
        <f t="shared" si="91"/>
        <v>High Contribution &amp; Recent</v>
      </c>
      <c r="P1168" s="3" t="str">
        <f t="shared" si="92"/>
        <v>Other</v>
      </c>
      <c r="Q1168" s="3" t="str">
        <f t="shared" si="93"/>
        <v>Other</v>
      </c>
      <c r="R1168" s="3" t="str">
        <f t="shared" si="94"/>
        <v>Not LCLS</v>
      </c>
      <c r="S1168" s="3" t="str" cm="1">
        <f t="array" ref="S1168">_xlfn.IFS(G1168 &gt; 5000000, "Very High", G1168 &gt; 1000000, "High", G1168 &gt; 500000, "Medium", TRUE, "Low")</f>
        <v>Very High</v>
      </c>
      <c r="T1168" s="3" t="str" cm="1">
        <f t="array" ref="T1168">_xlfn.IFS(B1168 &gt;= 2005, "Post-2005", B1168 &gt;= 2000, "2000-2004", TRUE, "Pre-2000")</f>
        <v>Post-2005</v>
      </c>
    </row>
    <row r="1169" spans="1:20" x14ac:dyDescent="0.85">
      <c r="A1169" s="1">
        <v>41164</v>
      </c>
      <c r="B1169" t="s">
        <v>12</v>
      </c>
      <c r="C1169" t="s">
        <v>2218</v>
      </c>
      <c r="D1169" t="s">
        <v>2219</v>
      </c>
      <c r="E1169" t="s">
        <v>119</v>
      </c>
      <c r="F1169" t="s">
        <v>120</v>
      </c>
      <c r="G1169" t="s">
        <v>121</v>
      </c>
      <c r="H1169">
        <v>2000</v>
      </c>
      <c r="I1169" s="2">
        <v>9666392</v>
      </c>
      <c r="J1169" s="2">
        <v>0</v>
      </c>
      <c r="K1169" s="2">
        <v>9666392</v>
      </c>
      <c r="L1169" t="s">
        <v>18</v>
      </c>
      <c r="M1169" s="3" t="b">
        <f>trust_funds5[[#This Row],[Contributions Outstanding (USD)]]=0</f>
        <v>1</v>
      </c>
      <c r="N1169" s="3" t="str">
        <f t="shared" si="90"/>
        <v>Outstanding</v>
      </c>
      <c r="O1169" s="3" t="str">
        <f t="shared" si="91"/>
        <v>High Contribution &amp; Recent</v>
      </c>
      <c r="P1169" s="3" t="str">
        <f t="shared" si="92"/>
        <v>Other</v>
      </c>
      <c r="Q1169" s="3" t="str">
        <f t="shared" si="93"/>
        <v>Other</v>
      </c>
      <c r="R1169" s="3" t="str">
        <f t="shared" si="94"/>
        <v>Not LCLS</v>
      </c>
      <c r="S1169" s="3" t="str" cm="1">
        <f t="array" ref="S1169">_xlfn.IFS(G1169 &gt; 5000000, "Very High", G1169 &gt; 1000000, "High", G1169 &gt; 500000, "Medium", TRUE, "Low")</f>
        <v>Very High</v>
      </c>
      <c r="T1169" s="3" t="str" cm="1">
        <f t="array" ref="T1169">_xlfn.IFS(B1169 &gt;= 2005, "Post-2005", B1169 &gt;= 2000, "2000-2004", TRUE, "Pre-2000")</f>
        <v>Post-2005</v>
      </c>
    </row>
    <row r="1170" spans="1:20" x14ac:dyDescent="0.85">
      <c r="A1170" s="1">
        <v>41164</v>
      </c>
      <c r="B1170" t="s">
        <v>12</v>
      </c>
      <c r="C1170" t="s">
        <v>2220</v>
      </c>
      <c r="D1170" t="s">
        <v>2221</v>
      </c>
      <c r="E1170" t="s">
        <v>119</v>
      </c>
      <c r="F1170" t="s">
        <v>120</v>
      </c>
      <c r="G1170" t="s">
        <v>121</v>
      </c>
      <c r="H1170">
        <v>2000</v>
      </c>
      <c r="I1170" s="2">
        <v>8978393.2400000002</v>
      </c>
      <c r="J1170" s="2">
        <v>0</v>
      </c>
      <c r="K1170" s="2">
        <v>8978393.2400000002</v>
      </c>
      <c r="L1170" t="s">
        <v>18</v>
      </c>
      <c r="M1170" s="3" t="b">
        <f>trust_funds5[[#This Row],[Contributions Outstanding (USD)]]=0</f>
        <v>1</v>
      </c>
      <c r="N1170" s="3" t="str">
        <f t="shared" si="90"/>
        <v>Outstanding</v>
      </c>
      <c r="O1170" s="3" t="str">
        <f t="shared" si="91"/>
        <v>High Contribution &amp; Recent</v>
      </c>
      <c r="P1170" s="3" t="str">
        <f t="shared" si="92"/>
        <v>Other</v>
      </c>
      <c r="Q1170" s="3" t="str">
        <f t="shared" si="93"/>
        <v>Other</v>
      </c>
      <c r="R1170" s="3" t="str">
        <f t="shared" si="94"/>
        <v>Not LCLS</v>
      </c>
      <c r="S1170" s="3" t="str" cm="1">
        <f t="array" ref="S1170">_xlfn.IFS(G1170 &gt; 5000000, "Very High", G1170 &gt; 1000000, "High", G1170 &gt; 500000, "Medium", TRUE, "Low")</f>
        <v>Very High</v>
      </c>
      <c r="T1170" s="3" t="str" cm="1">
        <f t="array" ref="T1170">_xlfn.IFS(B1170 &gt;= 2005, "Post-2005", B1170 &gt;= 2000, "2000-2004", TRUE, "Pre-2000")</f>
        <v>Post-2005</v>
      </c>
    </row>
    <row r="1171" spans="1:20" x14ac:dyDescent="0.85">
      <c r="A1171" s="1">
        <v>41164</v>
      </c>
      <c r="B1171" t="s">
        <v>323</v>
      </c>
      <c r="C1171" t="s">
        <v>2222</v>
      </c>
      <c r="D1171" t="s">
        <v>2223</v>
      </c>
      <c r="E1171" t="s">
        <v>119</v>
      </c>
      <c r="F1171" t="s">
        <v>120</v>
      </c>
      <c r="G1171" t="s">
        <v>121</v>
      </c>
      <c r="H1171">
        <v>2000</v>
      </c>
      <c r="I1171" s="2">
        <v>8931385.9499999993</v>
      </c>
      <c r="J1171" s="2">
        <v>0</v>
      </c>
      <c r="K1171" s="2">
        <v>8931385.9499999993</v>
      </c>
      <c r="L1171" t="s">
        <v>18</v>
      </c>
      <c r="M1171" s="3" t="b">
        <f>trust_funds5[[#This Row],[Contributions Outstanding (USD)]]=0</f>
        <v>1</v>
      </c>
      <c r="N1171" s="3" t="str">
        <f t="shared" si="90"/>
        <v>Outstanding</v>
      </c>
      <c r="O1171" s="3" t="str">
        <f t="shared" si="91"/>
        <v>High Contribution &amp; Recent</v>
      </c>
      <c r="P1171" s="3" t="str">
        <f t="shared" si="92"/>
        <v>Other</v>
      </c>
      <c r="Q1171" s="3" t="str">
        <f t="shared" si="93"/>
        <v>Other</v>
      </c>
      <c r="R1171" s="3" t="str">
        <f t="shared" si="94"/>
        <v>Not LCLS</v>
      </c>
      <c r="S1171" s="3" t="str" cm="1">
        <f t="array" ref="S1171">_xlfn.IFS(G1171 &gt; 5000000, "Very High", G1171 &gt; 1000000, "High", G1171 &gt; 500000, "Medium", TRUE, "Low")</f>
        <v>Very High</v>
      </c>
      <c r="T1171" s="3" t="str" cm="1">
        <f t="array" ref="T1171">_xlfn.IFS(B1171 &gt;= 2005, "Post-2005", B1171 &gt;= 2000, "2000-2004", TRUE, "Pre-2000")</f>
        <v>Post-2005</v>
      </c>
    </row>
    <row r="1172" spans="1:20" x14ac:dyDescent="0.85">
      <c r="A1172" s="1">
        <v>41164</v>
      </c>
      <c r="B1172" t="s">
        <v>82</v>
      </c>
      <c r="C1172" t="s">
        <v>2224</v>
      </c>
      <c r="D1172" t="s">
        <v>2225</v>
      </c>
      <c r="E1172" t="s">
        <v>119</v>
      </c>
      <c r="F1172" t="s">
        <v>120</v>
      </c>
      <c r="G1172" t="s">
        <v>121</v>
      </c>
      <c r="H1172">
        <v>2000</v>
      </c>
      <c r="I1172" s="2">
        <v>870811.07</v>
      </c>
      <c r="J1172" s="2">
        <v>0</v>
      </c>
      <c r="K1172" s="2">
        <v>870811.07</v>
      </c>
      <c r="L1172" t="s">
        <v>18</v>
      </c>
      <c r="M1172" s="3" t="b">
        <f>trust_funds5[[#This Row],[Contributions Outstanding (USD)]]=0</f>
        <v>1</v>
      </c>
      <c r="N1172" s="3" t="str">
        <f t="shared" si="90"/>
        <v>Outstanding</v>
      </c>
      <c r="O1172" s="3" t="str">
        <f t="shared" si="91"/>
        <v>High Contribution &amp; Recent</v>
      </c>
      <c r="P1172" s="3" t="str">
        <f t="shared" si="92"/>
        <v>Other</v>
      </c>
      <c r="Q1172" s="3" t="str">
        <f t="shared" si="93"/>
        <v>Other</v>
      </c>
      <c r="R1172" s="3" t="str">
        <f t="shared" si="94"/>
        <v>Not LCLS</v>
      </c>
      <c r="S1172" s="3" t="str" cm="1">
        <f t="array" ref="S1172">_xlfn.IFS(G1172 &gt; 5000000, "Very High", G1172 &gt; 1000000, "High", G1172 &gt; 500000, "Medium", TRUE, "Low")</f>
        <v>Very High</v>
      </c>
      <c r="T1172" s="3" t="str" cm="1">
        <f t="array" ref="T1172">_xlfn.IFS(B1172 &gt;= 2005, "Post-2005", B1172 &gt;= 2000, "2000-2004", TRUE, "Pre-2000")</f>
        <v>Post-2005</v>
      </c>
    </row>
    <row r="1173" spans="1:20" x14ac:dyDescent="0.85">
      <c r="A1173" s="1">
        <v>41164</v>
      </c>
      <c r="B1173" t="s">
        <v>90</v>
      </c>
      <c r="C1173" t="s">
        <v>2226</v>
      </c>
      <c r="D1173" t="s">
        <v>2227</v>
      </c>
      <c r="E1173" t="s">
        <v>119</v>
      </c>
      <c r="F1173" t="s">
        <v>120</v>
      </c>
      <c r="G1173" t="s">
        <v>798</v>
      </c>
      <c r="H1173">
        <v>2000</v>
      </c>
      <c r="I1173" s="2">
        <v>3433320.99</v>
      </c>
      <c r="J1173" s="2">
        <v>1423589.54</v>
      </c>
      <c r="K1173" s="2">
        <v>4856910.53</v>
      </c>
      <c r="L1173" t="s">
        <v>18</v>
      </c>
      <c r="M1173" s="3" t="b">
        <f>trust_funds5[[#This Row],[Contributions Outstanding (USD)]]=0</f>
        <v>0</v>
      </c>
      <c r="N1173" s="3" t="str">
        <f t="shared" si="90"/>
        <v>Outstanding</v>
      </c>
      <c r="O1173" s="3" t="str">
        <f t="shared" si="91"/>
        <v>High Contribution &amp; Recent</v>
      </c>
      <c r="P1173" s="3" t="str">
        <f t="shared" si="92"/>
        <v>Other</v>
      </c>
      <c r="Q1173" s="3" t="str">
        <f t="shared" si="93"/>
        <v>Other</v>
      </c>
      <c r="R1173" s="3" t="str">
        <f t="shared" si="94"/>
        <v>Not LCLS</v>
      </c>
      <c r="S1173" s="3" t="str" cm="1">
        <f t="array" ref="S1173">_xlfn.IFS(G1173 &gt; 5000000, "Very High", G1173 &gt; 1000000, "High", G1173 &gt; 500000, "Medium", TRUE, "Low")</f>
        <v>Very High</v>
      </c>
      <c r="T1173" s="3" t="str" cm="1">
        <f t="array" ref="T1173">_xlfn.IFS(B1173 &gt;= 2005, "Post-2005", B1173 &gt;= 2000, "2000-2004", TRUE, "Pre-2000")</f>
        <v>Post-2005</v>
      </c>
    </row>
    <row r="1174" spans="1:20" x14ac:dyDescent="0.85">
      <c r="A1174" s="1">
        <v>41164</v>
      </c>
      <c r="B1174" t="s">
        <v>12</v>
      </c>
      <c r="C1174" t="s">
        <v>2228</v>
      </c>
      <c r="D1174" t="s">
        <v>2229</v>
      </c>
      <c r="E1174" t="s">
        <v>119</v>
      </c>
      <c r="F1174" t="s">
        <v>120</v>
      </c>
      <c r="G1174" t="s">
        <v>121</v>
      </c>
      <c r="H1174">
        <v>2000</v>
      </c>
      <c r="I1174" s="2">
        <v>2350364.7200000002</v>
      </c>
      <c r="J1174" s="2">
        <v>0</v>
      </c>
      <c r="K1174" s="2">
        <v>2350364.7200000002</v>
      </c>
      <c r="L1174" t="s">
        <v>18</v>
      </c>
      <c r="M1174" s="3" t="b">
        <f>trust_funds5[[#This Row],[Contributions Outstanding (USD)]]=0</f>
        <v>1</v>
      </c>
      <c r="N1174" s="3" t="str">
        <f t="shared" si="90"/>
        <v>Outstanding</v>
      </c>
      <c r="O1174" s="3" t="str">
        <f t="shared" si="91"/>
        <v>High Contribution &amp; Recent</v>
      </c>
      <c r="P1174" s="3" t="str">
        <f t="shared" si="92"/>
        <v>Other</v>
      </c>
      <c r="Q1174" s="3" t="str">
        <f t="shared" si="93"/>
        <v>Other</v>
      </c>
      <c r="R1174" s="3" t="str">
        <f t="shared" si="94"/>
        <v>Not LCLS</v>
      </c>
      <c r="S1174" s="3" t="str" cm="1">
        <f t="array" ref="S1174">_xlfn.IFS(G1174 &gt; 5000000, "Very High", G1174 &gt; 1000000, "High", G1174 &gt; 500000, "Medium", TRUE, "Low")</f>
        <v>Very High</v>
      </c>
      <c r="T1174" s="3" t="str" cm="1">
        <f t="array" ref="T1174">_xlfn.IFS(B1174 &gt;= 2005, "Post-2005", B1174 &gt;= 2000, "2000-2004", TRUE, "Pre-2000")</f>
        <v>Post-2005</v>
      </c>
    </row>
    <row r="1175" spans="1:20" x14ac:dyDescent="0.85">
      <c r="A1175" s="1">
        <v>41164</v>
      </c>
      <c r="B1175" t="s">
        <v>12</v>
      </c>
      <c r="C1175" t="s">
        <v>2230</v>
      </c>
      <c r="D1175" t="s">
        <v>2231</v>
      </c>
      <c r="E1175" t="s">
        <v>119</v>
      </c>
      <c r="F1175" t="s">
        <v>120</v>
      </c>
      <c r="G1175" t="s">
        <v>121</v>
      </c>
      <c r="H1175">
        <v>2000</v>
      </c>
      <c r="I1175" s="2">
        <v>1734569.17</v>
      </c>
      <c r="J1175" s="2">
        <v>0</v>
      </c>
      <c r="K1175" s="2">
        <v>1734569.17</v>
      </c>
      <c r="L1175" t="s">
        <v>18</v>
      </c>
      <c r="M1175" s="3" t="b">
        <f>trust_funds5[[#This Row],[Contributions Outstanding (USD)]]=0</f>
        <v>1</v>
      </c>
      <c r="N1175" s="3" t="str">
        <f t="shared" si="90"/>
        <v>Outstanding</v>
      </c>
      <c r="O1175" s="3" t="str">
        <f t="shared" si="91"/>
        <v>High Contribution &amp; Recent</v>
      </c>
      <c r="P1175" s="3" t="str">
        <f t="shared" si="92"/>
        <v>Other</v>
      </c>
      <c r="Q1175" s="3" t="str">
        <f t="shared" si="93"/>
        <v>Other</v>
      </c>
      <c r="R1175" s="3" t="str">
        <f t="shared" si="94"/>
        <v>Not LCLS</v>
      </c>
      <c r="S1175" s="3" t="str" cm="1">
        <f t="array" ref="S1175">_xlfn.IFS(G1175 &gt; 5000000, "Very High", G1175 &gt; 1000000, "High", G1175 &gt; 500000, "Medium", TRUE, "Low")</f>
        <v>Very High</v>
      </c>
      <c r="T1175" s="3" t="str" cm="1">
        <f t="array" ref="T1175">_xlfn.IFS(B1175 &gt;= 2005, "Post-2005", B1175 &gt;= 2000, "2000-2004", TRUE, "Pre-2000")</f>
        <v>Post-2005</v>
      </c>
    </row>
    <row r="1176" spans="1:20" x14ac:dyDescent="0.85">
      <c r="A1176" s="1">
        <v>41164</v>
      </c>
      <c r="B1176" t="s">
        <v>323</v>
      </c>
      <c r="C1176" t="s">
        <v>2232</v>
      </c>
      <c r="D1176" t="s">
        <v>2233</v>
      </c>
      <c r="E1176" t="s">
        <v>1280</v>
      </c>
      <c r="F1176" t="s">
        <v>1281</v>
      </c>
      <c r="G1176" t="s">
        <v>1282</v>
      </c>
      <c r="H1176">
        <v>2000</v>
      </c>
      <c r="I1176" s="2">
        <v>4339367.5</v>
      </c>
      <c r="J1176" s="2">
        <v>0</v>
      </c>
      <c r="K1176" s="2">
        <v>4339367.5</v>
      </c>
      <c r="L1176" t="s">
        <v>18</v>
      </c>
      <c r="M1176" s="3" t="b">
        <f>trust_funds5[[#This Row],[Contributions Outstanding (USD)]]=0</f>
        <v>1</v>
      </c>
      <c r="N1176" s="3" t="str">
        <f t="shared" si="90"/>
        <v>Outstanding</v>
      </c>
      <c r="O1176" s="3" t="str">
        <f t="shared" si="91"/>
        <v>High Contribution &amp; Recent</v>
      </c>
      <c r="P1176" s="3" t="str">
        <f t="shared" si="92"/>
        <v>Other</v>
      </c>
      <c r="Q1176" s="3" t="str">
        <f t="shared" si="93"/>
        <v>Other</v>
      </c>
      <c r="R1176" s="3" t="str">
        <f t="shared" si="94"/>
        <v>Not LCLS</v>
      </c>
      <c r="S1176" s="3" t="str" cm="1">
        <f t="array" ref="S1176">_xlfn.IFS(G1176 &gt; 5000000, "Very High", G1176 &gt; 1000000, "High", G1176 &gt; 500000, "Medium", TRUE, "Low")</f>
        <v>Very High</v>
      </c>
      <c r="T1176" s="3" t="str" cm="1">
        <f t="array" ref="T1176">_xlfn.IFS(B1176 &gt;= 2005, "Post-2005", B1176 &gt;= 2000, "2000-2004", TRUE, "Pre-2000")</f>
        <v>Post-2005</v>
      </c>
    </row>
    <row r="1177" spans="1:20" x14ac:dyDescent="0.85">
      <c r="A1177" s="1">
        <v>41164</v>
      </c>
      <c r="B1177" t="s">
        <v>90</v>
      </c>
      <c r="C1177" t="s">
        <v>2234</v>
      </c>
      <c r="D1177" t="s">
        <v>2235</v>
      </c>
      <c r="E1177" t="s">
        <v>1280</v>
      </c>
      <c r="F1177" t="s">
        <v>1281</v>
      </c>
      <c r="G1177" t="s">
        <v>1282</v>
      </c>
      <c r="H1177">
        <v>2000</v>
      </c>
      <c r="I1177" s="2">
        <v>1489490</v>
      </c>
      <c r="J1177" s="2">
        <v>0</v>
      </c>
      <c r="K1177" s="2">
        <v>1489490</v>
      </c>
      <c r="L1177" t="s">
        <v>18</v>
      </c>
      <c r="M1177" s="3" t="b">
        <f>trust_funds5[[#This Row],[Contributions Outstanding (USD)]]=0</f>
        <v>1</v>
      </c>
      <c r="N1177" s="3" t="str">
        <f t="shared" si="90"/>
        <v>Outstanding</v>
      </c>
      <c r="O1177" s="3" t="str">
        <f t="shared" si="91"/>
        <v>High Contribution &amp; Recent</v>
      </c>
      <c r="P1177" s="3" t="str">
        <f t="shared" si="92"/>
        <v>Other</v>
      </c>
      <c r="Q1177" s="3" t="str">
        <f t="shared" si="93"/>
        <v>Other</v>
      </c>
      <c r="R1177" s="3" t="str">
        <f t="shared" si="94"/>
        <v>Not LCLS</v>
      </c>
      <c r="S1177" s="3" t="str" cm="1">
        <f t="array" ref="S1177">_xlfn.IFS(G1177 &gt; 5000000, "Very High", G1177 &gt; 1000000, "High", G1177 &gt; 500000, "Medium", TRUE, "Low")</f>
        <v>Very High</v>
      </c>
      <c r="T1177" s="3" t="str" cm="1">
        <f t="array" ref="T1177">_xlfn.IFS(B1177 &gt;= 2005, "Post-2005", B1177 &gt;= 2000, "2000-2004", TRUE, "Pre-2000")</f>
        <v>Post-2005</v>
      </c>
    </row>
    <row r="1178" spans="1:20" x14ac:dyDescent="0.85">
      <c r="A1178" s="1">
        <v>41164</v>
      </c>
      <c r="B1178" t="s">
        <v>82</v>
      </c>
      <c r="C1178" t="s">
        <v>2236</v>
      </c>
      <c r="D1178" t="s">
        <v>2237</v>
      </c>
      <c r="E1178" t="s">
        <v>21</v>
      </c>
      <c r="F1178" t="s">
        <v>22</v>
      </c>
      <c r="G1178" t="s">
        <v>23</v>
      </c>
      <c r="H1178">
        <v>2000</v>
      </c>
      <c r="I1178" s="2">
        <v>887994.32</v>
      </c>
      <c r="J1178" s="2">
        <v>0</v>
      </c>
      <c r="K1178" s="2">
        <v>887994.32</v>
      </c>
      <c r="L1178" t="s">
        <v>18</v>
      </c>
      <c r="M1178" s="3" t="b">
        <f>trust_funds5[[#This Row],[Contributions Outstanding (USD)]]=0</f>
        <v>1</v>
      </c>
      <c r="N1178" s="3" t="str">
        <f t="shared" si="90"/>
        <v>Outstanding</v>
      </c>
      <c r="O1178" s="3" t="str">
        <f t="shared" si="91"/>
        <v>High Contribution &amp; Recent</v>
      </c>
      <c r="P1178" s="3" t="str">
        <f t="shared" si="92"/>
        <v>Other</v>
      </c>
      <c r="Q1178" s="3" t="str">
        <f t="shared" si="93"/>
        <v>Other</v>
      </c>
      <c r="R1178" s="3" t="str">
        <f t="shared" si="94"/>
        <v>Not LCLS</v>
      </c>
      <c r="S1178" s="3" t="str" cm="1">
        <f t="array" ref="S1178">_xlfn.IFS(G1178 &gt; 5000000, "Very High", G1178 &gt; 1000000, "High", G1178 &gt; 500000, "Medium", TRUE, "Low")</f>
        <v>Very High</v>
      </c>
      <c r="T1178" s="3" t="str" cm="1">
        <f t="array" ref="T1178">_xlfn.IFS(B1178 &gt;= 2005, "Post-2005", B1178 &gt;= 2000, "2000-2004", TRUE, "Pre-2000")</f>
        <v>Post-2005</v>
      </c>
    </row>
    <row r="1179" spans="1:20" x14ac:dyDescent="0.85">
      <c r="A1179" s="1">
        <v>41164</v>
      </c>
      <c r="B1179" t="s">
        <v>82</v>
      </c>
      <c r="C1179" t="s">
        <v>2238</v>
      </c>
      <c r="D1179" t="s">
        <v>2239</v>
      </c>
      <c r="E1179" t="s">
        <v>119</v>
      </c>
      <c r="F1179" t="s">
        <v>120</v>
      </c>
      <c r="G1179" t="s">
        <v>121</v>
      </c>
      <c r="H1179">
        <v>2000</v>
      </c>
      <c r="I1179" s="2">
        <v>210582.55</v>
      </c>
      <c r="J1179" s="2">
        <v>0</v>
      </c>
      <c r="K1179" s="2">
        <v>210582.55</v>
      </c>
      <c r="L1179" t="s">
        <v>18</v>
      </c>
      <c r="M1179" s="3" t="b">
        <f>trust_funds5[[#This Row],[Contributions Outstanding (USD)]]=0</f>
        <v>1</v>
      </c>
      <c r="N1179" s="3" t="str">
        <f t="shared" si="90"/>
        <v>Outstanding</v>
      </c>
      <c r="O1179" s="3" t="str">
        <f t="shared" si="91"/>
        <v>High Contribution &amp; Recent</v>
      </c>
      <c r="P1179" s="3" t="str">
        <f t="shared" si="92"/>
        <v>Other</v>
      </c>
      <c r="Q1179" s="3" t="str">
        <f t="shared" si="93"/>
        <v>Other</v>
      </c>
      <c r="R1179" s="3" t="str">
        <f t="shared" si="94"/>
        <v>Not LCLS</v>
      </c>
      <c r="S1179" s="3" t="str" cm="1">
        <f t="array" ref="S1179">_xlfn.IFS(G1179 &gt; 5000000, "Very High", G1179 &gt; 1000000, "High", G1179 &gt; 500000, "Medium", TRUE, "Low")</f>
        <v>Very High</v>
      </c>
      <c r="T1179" s="3" t="str" cm="1">
        <f t="array" ref="T1179">_xlfn.IFS(B1179 &gt;= 2005, "Post-2005", B1179 &gt;= 2000, "2000-2004", TRUE, "Pre-2000")</f>
        <v>Post-2005</v>
      </c>
    </row>
    <row r="1180" spans="1:20" x14ac:dyDescent="0.85">
      <c r="A1180" s="1">
        <v>41164</v>
      </c>
      <c r="B1180" t="s">
        <v>82</v>
      </c>
      <c r="C1180" t="s">
        <v>2240</v>
      </c>
      <c r="D1180" t="s">
        <v>2241</v>
      </c>
      <c r="E1180" t="s">
        <v>119</v>
      </c>
      <c r="F1180" t="s">
        <v>120</v>
      </c>
      <c r="G1180" t="s">
        <v>121</v>
      </c>
      <c r="H1180">
        <v>2000</v>
      </c>
      <c r="I1180" s="2">
        <v>432097.16</v>
      </c>
      <c r="J1180" s="2">
        <v>0</v>
      </c>
      <c r="K1180" s="2">
        <v>432097.16</v>
      </c>
      <c r="L1180" t="s">
        <v>18</v>
      </c>
      <c r="M1180" s="3" t="b">
        <f>trust_funds5[[#This Row],[Contributions Outstanding (USD)]]=0</f>
        <v>1</v>
      </c>
      <c r="N1180" s="3" t="str">
        <f t="shared" si="90"/>
        <v>Outstanding</v>
      </c>
      <c r="O1180" s="3" t="str">
        <f t="shared" si="91"/>
        <v>High Contribution &amp; Recent</v>
      </c>
      <c r="P1180" s="3" t="str">
        <f t="shared" si="92"/>
        <v>Other</v>
      </c>
      <c r="Q1180" s="3" t="str">
        <f t="shared" si="93"/>
        <v>Other</v>
      </c>
      <c r="R1180" s="3" t="str">
        <f t="shared" si="94"/>
        <v>Not LCLS</v>
      </c>
      <c r="S1180" s="3" t="str" cm="1">
        <f t="array" ref="S1180">_xlfn.IFS(G1180 &gt; 5000000, "Very High", G1180 &gt; 1000000, "High", G1180 &gt; 500000, "Medium", TRUE, "Low")</f>
        <v>Very High</v>
      </c>
      <c r="T1180" s="3" t="str" cm="1">
        <f t="array" ref="T1180">_xlfn.IFS(B1180 &gt;= 2005, "Post-2005", B1180 &gt;= 2000, "2000-2004", TRUE, "Pre-2000")</f>
        <v>Post-2005</v>
      </c>
    </row>
    <row r="1181" spans="1:20" x14ac:dyDescent="0.85">
      <c r="A1181" s="1">
        <v>41164</v>
      </c>
      <c r="B1181" t="s">
        <v>33</v>
      </c>
      <c r="C1181" t="s">
        <v>2242</v>
      </c>
      <c r="D1181" t="s">
        <v>2243</v>
      </c>
      <c r="E1181" t="s">
        <v>21</v>
      </c>
      <c r="F1181" t="s">
        <v>22</v>
      </c>
      <c r="G1181" t="s">
        <v>23</v>
      </c>
      <c r="H1181">
        <v>2000</v>
      </c>
      <c r="I1181" s="2">
        <v>2367984.84</v>
      </c>
      <c r="J1181" s="2">
        <v>0</v>
      </c>
      <c r="K1181" s="2">
        <v>2367984.84</v>
      </c>
      <c r="L1181" t="s">
        <v>18</v>
      </c>
      <c r="M1181" s="3" t="b">
        <f>trust_funds5[[#This Row],[Contributions Outstanding (USD)]]=0</f>
        <v>1</v>
      </c>
      <c r="N1181" s="3" t="str">
        <f t="shared" si="90"/>
        <v>Outstanding</v>
      </c>
      <c r="O1181" s="3" t="str">
        <f t="shared" si="91"/>
        <v>High Contribution &amp; Recent</v>
      </c>
      <c r="P1181" s="3" t="str">
        <f t="shared" si="92"/>
        <v>Other</v>
      </c>
      <c r="Q1181" s="3" t="str">
        <f t="shared" si="93"/>
        <v>Other</v>
      </c>
      <c r="R1181" s="3" t="str">
        <f t="shared" si="94"/>
        <v>Not LCLS</v>
      </c>
      <c r="S1181" s="3" t="str" cm="1">
        <f t="array" ref="S1181">_xlfn.IFS(G1181 &gt; 5000000, "Very High", G1181 &gt; 1000000, "High", G1181 &gt; 500000, "Medium", TRUE, "Low")</f>
        <v>Very High</v>
      </c>
      <c r="T1181" s="3" t="str" cm="1">
        <f t="array" ref="T1181">_xlfn.IFS(B1181 &gt;= 2005, "Post-2005", B1181 &gt;= 2000, "2000-2004", TRUE, "Pre-2000")</f>
        <v>Post-2005</v>
      </c>
    </row>
    <row r="1182" spans="1:20" x14ac:dyDescent="0.85">
      <c r="A1182" s="1">
        <v>41164</v>
      </c>
      <c r="B1182" t="s">
        <v>12</v>
      </c>
      <c r="C1182" t="s">
        <v>2244</v>
      </c>
      <c r="D1182" t="s">
        <v>2245</v>
      </c>
      <c r="E1182" t="s">
        <v>62</v>
      </c>
      <c r="F1182" t="s">
        <v>63</v>
      </c>
      <c r="H1182">
        <v>2000</v>
      </c>
      <c r="I1182" s="2">
        <v>4284731.53</v>
      </c>
      <c r="J1182" s="2">
        <v>0</v>
      </c>
      <c r="K1182" s="2">
        <v>4284731.53</v>
      </c>
      <c r="L1182" t="s">
        <v>18</v>
      </c>
      <c r="M1182" s="3" t="b">
        <f>trust_funds5[[#This Row],[Contributions Outstanding (USD)]]=0</f>
        <v>1</v>
      </c>
      <c r="N1182" s="3" t="str">
        <f t="shared" si="90"/>
        <v>Outstanding</v>
      </c>
      <c r="O1182" s="3" t="str">
        <f t="shared" si="91"/>
        <v>High Contribution &amp; Recent</v>
      </c>
      <c r="P1182" s="3" t="str">
        <f t="shared" si="92"/>
        <v>Other</v>
      </c>
      <c r="Q1182" s="3" t="str">
        <f t="shared" si="93"/>
        <v>Other</v>
      </c>
      <c r="R1182" s="3" t="str">
        <f t="shared" si="94"/>
        <v>Not LCLS</v>
      </c>
      <c r="S1182" s="3" t="str" cm="1">
        <f t="array" ref="S1182">_xlfn.IFS(G1182 &gt; 5000000, "Very High", G1182 &gt; 1000000, "High", G1182 &gt; 500000, "Medium", TRUE, "Low")</f>
        <v>Low</v>
      </c>
      <c r="T1182" s="3" t="str" cm="1">
        <f t="array" ref="T1182">_xlfn.IFS(B1182 &gt;= 2005, "Post-2005", B1182 &gt;= 2000, "2000-2004", TRUE, "Pre-2000")</f>
        <v>Post-2005</v>
      </c>
    </row>
    <row r="1183" spans="1:20" x14ac:dyDescent="0.85">
      <c r="A1183" s="1">
        <v>41164</v>
      </c>
      <c r="B1183" t="s">
        <v>12</v>
      </c>
      <c r="C1183" t="s">
        <v>2244</v>
      </c>
      <c r="D1183" t="s">
        <v>2245</v>
      </c>
      <c r="E1183" t="s">
        <v>62</v>
      </c>
      <c r="F1183" t="s">
        <v>63</v>
      </c>
      <c r="H1183">
        <v>2000</v>
      </c>
      <c r="I1183" s="2">
        <v>96535651.150000006</v>
      </c>
      <c r="J1183" s="2">
        <v>0</v>
      </c>
      <c r="K1183" s="2">
        <v>96535651.150000006</v>
      </c>
      <c r="L1183" t="s">
        <v>18</v>
      </c>
      <c r="M1183" s="3" t="b">
        <f>trust_funds5[[#This Row],[Contributions Outstanding (USD)]]=0</f>
        <v>1</v>
      </c>
      <c r="N1183" s="3" t="str">
        <f t="shared" si="90"/>
        <v>Outstanding</v>
      </c>
      <c r="O1183" s="3" t="str">
        <f t="shared" si="91"/>
        <v>High Contribution &amp; Recent</v>
      </c>
      <c r="P1183" s="3" t="str">
        <f t="shared" si="92"/>
        <v>Other</v>
      </c>
      <c r="Q1183" s="3" t="str">
        <f t="shared" si="93"/>
        <v>Other</v>
      </c>
      <c r="R1183" s="3" t="str">
        <f t="shared" si="94"/>
        <v>Not LCLS</v>
      </c>
      <c r="S1183" s="3" t="str" cm="1">
        <f t="array" ref="S1183">_xlfn.IFS(G1183 &gt; 5000000, "Very High", G1183 &gt; 1000000, "High", G1183 &gt; 500000, "Medium", TRUE, "Low")</f>
        <v>Low</v>
      </c>
      <c r="T1183" s="3" t="str" cm="1">
        <f t="array" ref="T1183">_xlfn.IFS(B1183 &gt;= 2005, "Post-2005", B1183 &gt;= 2000, "2000-2004", TRUE, "Pre-2000")</f>
        <v>Post-2005</v>
      </c>
    </row>
    <row r="1184" spans="1:20" x14ac:dyDescent="0.85">
      <c r="A1184" s="1">
        <v>41164</v>
      </c>
      <c r="B1184" t="s">
        <v>33</v>
      </c>
      <c r="C1184" t="s">
        <v>2246</v>
      </c>
      <c r="D1184" t="s">
        <v>2247</v>
      </c>
      <c r="E1184" t="s">
        <v>70</v>
      </c>
      <c r="F1184" t="s">
        <v>71</v>
      </c>
      <c r="G1184" t="s">
        <v>72</v>
      </c>
      <c r="H1184">
        <v>2000</v>
      </c>
      <c r="I1184" s="2">
        <v>20387359.84</v>
      </c>
      <c r="J1184" s="2">
        <v>0</v>
      </c>
      <c r="K1184" s="2">
        <v>20387359.84</v>
      </c>
      <c r="L1184" t="s">
        <v>18</v>
      </c>
      <c r="M1184" s="3" t="b">
        <f>trust_funds5[[#This Row],[Contributions Outstanding (USD)]]=0</f>
        <v>1</v>
      </c>
      <c r="N1184" s="3" t="str">
        <f t="shared" si="90"/>
        <v>Outstanding</v>
      </c>
      <c r="O1184" s="3" t="str">
        <f t="shared" si="91"/>
        <v>High Contribution &amp; Recent</v>
      </c>
      <c r="P1184" s="3" t="str">
        <f t="shared" si="92"/>
        <v>Other</v>
      </c>
      <c r="Q1184" s="3" t="str">
        <f t="shared" si="93"/>
        <v>Other</v>
      </c>
      <c r="R1184" s="3" t="str">
        <f t="shared" si="94"/>
        <v>Not LCLS</v>
      </c>
      <c r="S1184" s="3" t="str" cm="1">
        <f t="array" ref="S1184">_xlfn.IFS(G1184 &gt; 5000000, "Very High", G1184 &gt; 1000000, "High", G1184 &gt; 500000, "Medium", TRUE, "Low")</f>
        <v>Very High</v>
      </c>
      <c r="T1184" s="3" t="str" cm="1">
        <f t="array" ref="T1184">_xlfn.IFS(B1184 &gt;= 2005, "Post-2005", B1184 &gt;= 2000, "2000-2004", TRUE, "Pre-2000")</f>
        <v>Post-2005</v>
      </c>
    </row>
    <row r="1185" spans="1:20" x14ac:dyDescent="0.85">
      <c r="A1185" s="1">
        <v>41164</v>
      </c>
      <c r="B1185" t="s">
        <v>33</v>
      </c>
      <c r="C1185" t="s">
        <v>2248</v>
      </c>
      <c r="D1185" t="s">
        <v>2249</v>
      </c>
      <c r="E1185" t="s">
        <v>42</v>
      </c>
      <c r="F1185" t="s">
        <v>43</v>
      </c>
      <c r="G1185" t="s">
        <v>44</v>
      </c>
      <c r="H1185">
        <v>2000</v>
      </c>
      <c r="I1185" s="2">
        <v>4630548.3899999997</v>
      </c>
      <c r="J1185" s="2">
        <v>0</v>
      </c>
      <c r="K1185" s="2">
        <v>4630548.3899999997</v>
      </c>
      <c r="L1185" t="s">
        <v>18</v>
      </c>
      <c r="M1185" s="3" t="b">
        <f>trust_funds5[[#This Row],[Contributions Outstanding (USD)]]=0</f>
        <v>1</v>
      </c>
      <c r="N1185" s="3" t="str">
        <f t="shared" si="90"/>
        <v>Outstanding</v>
      </c>
      <c r="O1185" s="3" t="str">
        <f t="shared" si="91"/>
        <v>High Contribution &amp; Recent</v>
      </c>
      <c r="P1185" s="3" t="str">
        <f t="shared" si="92"/>
        <v>Other</v>
      </c>
      <c r="Q1185" s="3" t="str">
        <f t="shared" si="93"/>
        <v>Other</v>
      </c>
      <c r="R1185" s="3" t="str">
        <f t="shared" si="94"/>
        <v>Not LCLS</v>
      </c>
      <c r="S1185" s="3" t="str" cm="1">
        <f t="array" ref="S1185">_xlfn.IFS(G1185 &gt; 5000000, "Very High", G1185 &gt; 1000000, "High", G1185 &gt; 500000, "Medium", TRUE, "Low")</f>
        <v>Very High</v>
      </c>
      <c r="T1185" s="3" t="str" cm="1">
        <f t="array" ref="T1185">_xlfn.IFS(B1185 &gt;= 2005, "Post-2005", B1185 &gt;= 2000, "2000-2004", TRUE, "Pre-2000")</f>
        <v>Post-2005</v>
      </c>
    </row>
    <row r="1186" spans="1:20" x14ac:dyDescent="0.85">
      <c r="A1186" s="1">
        <v>41164</v>
      </c>
      <c r="B1186" t="s">
        <v>33</v>
      </c>
      <c r="C1186" t="s">
        <v>2250</v>
      </c>
      <c r="D1186" t="s">
        <v>2251</v>
      </c>
      <c r="E1186" t="s">
        <v>119</v>
      </c>
      <c r="F1186" t="s">
        <v>120</v>
      </c>
      <c r="G1186" t="s">
        <v>121</v>
      </c>
      <c r="H1186">
        <v>2000</v>
      </c>
      <c r="I1186" s="2">
        <v>4700729.4400000004</v>
      </c>
      <c r="J1186" s="2">
        <v>0</v>
      </c>
      <c r="K1186" s="2">
        <v>4700729.4400000004</v>
      </c>
      <c r="L1186" t="s">
        <v>18</v>
      </c>
      <c r="M1186" s="3" t="b">
        <f>trust_funds5[[#This Row],[Contributions Outstanding (USD)]]=0</f>
        <v>1</v>
      </c>
      <c r="N1186" s="3" t="str">
        <f t="shared" si="90"/>
        <v>Outstanding</v>
      </c>
      <c r="O1186" s="3" t="str">
        <f t="shared" si="91"/>
        <v>High Contribution &amp; Recent</v>
      </c>
      <c r="P1186" s="3" t="str">
        <f t="shared" si="92"/>
        <v>Other</v>
      </c>
      <c r="Q1186" s="3" t="str">
        <f t="shared" si="93"/>
        <v>Other</v>
      </c>
      <c r="R1186" s="3" t="str">
        <f t="shared" si="94"/>
        <v>Not LCLS</v>
      </c>
      <c r="S1186" s="3" t="str" cm="1">
        <f t="array" ref="S1186">_xlfn.IFS(G1186 &gt; 5000000, "Very High", G1186 &gt; 1000000, "High", G1186 &gt; 500000, "Medium", TRUE, "Low")</f>
        <v>Very High</v>
      </c>
      <c r="T1186" s="3" t="str" cm="1">
        <f t="array" ref="T1186">_xlfn.IFS(B1186 &gt;= 2005, "Post-2005", B1186 &gt;= 2000, "2000-2004", TRUE, "Pre-2000")</f>
        <v>Post-2005</v>
      </c>
    </row>
    <row r="1187" spans="1:20" x14ac:dyDescent="0.85">
      <c r="A1187" s="1">
        <v>41164</v>
      </c>
      <c r="B1187" t="s">
        <v>33</v>
      </c>
      <c r="C1187" t="s">
        <v>2252</v>
      </c>
      <c r="D1187" t="s">
        <v>2251</v>
      </c>
      <c r="E1187" t="s">
        <v>119</v>
      </c>
      <c r="F1187" t="s">
        <v>120</v>
      </c>
      <c r="G1187" t="s">
        <v>121</v>
      </c>
      <c r="H1187">
        <v>2000</v>
      </c>
      <c r="I1187" s="2">
        <v>7065158.4199999999</v>
      </c>
      <c r="J1187" s="2">
        <v>0</v>
      </c>
      <c r="K1187" s="2">
        <v>7065158.4199999999</v>
      </c>
      <c r="L1187" t="s">
        <v>18</v>
      </c>
      <c r="M1187" s="3" t="b">
        <f>trust_funds5[[#This Row],[Contributions Outstanding (USD)]]=0</f>
        <v>1</v>
      </c>
      <c r="N1187" s="3" t="str">
        <f t="shared" si="90"/>
        <v>Outstanding</v>
      </c>
      <c r="O1187" s="3" t="str">
        <f t="shared" si="91"/>
        <v>High Contribution &amp; Recent</v>
      </c>
      <c r="P1187" s="3" t="str">
        <f t="shared" si="92"/>
        <v>Other</v>
      </c>
      <c r="Q1187" s="3" t="str">
        <f t="shared" si="93"/>
        <v>Other</v>
      </c>
      <c r="R1187" s="3" t="str">
        <f t="shared" si="94"/>
        <v>Not LCLS</v>
      </c>
      <c r="S1187" s="3" t="str" cm="1">
        <f t="array" ref="S1187">_xlfn.IFS(G1187 &gt; 5000000, "Very High", G1187 &gt; 1000000, "High", G1187 &gt; 500000, "Medium", TRUE, "Low")</f>
        <v>Very High</v>
      </c>
      <c r="T1187" s="3" t="str" cm="1">
        <f t="array" ref="T1187">_xlfn.IFS(B1187 &gt;= 2005, "Post-2005", B1187 &gt;= 2000, "2000-2004", TRUE, "Pre-2000")</f>
        <v>Post-2005</v>
      </c>
    </row>
    <row r="1188" spans="1:20" x14ac:dyDescent="0.85">
      <c r="A1188" s="1">
        <v>41164</v>
      </c>
      <c r="B1188" t="s">
        <v>33</v>
      </c>
      <c r="C1188" t="s">
        <v>2253</v>
      </c>
      <c r="D1188" t="s">
        <v>2251</v>
      </c>
      <c r="E1188" t="s">
        <v>119</v>
      </c>
      <c r="F1188" t="s">
        <v>120</v>
      </c>
      <c r="G1188" t="s">
        <v>121</v>
      </c>
      <c r="H1188">
        <v>2000</v>
      </c>
      <c r="I1188" s="2">
        <v>8367298.4000000004</v>
      </c>
      <c r="J1188" s="2">
        <v>0</v>
      </c>
      <c r="K1188" s="2">
        <v>8367298.4000000004</v>
      </c>
      <c r="L1188" t="s">
        <v>18</v>
      </c>
      <c r="M1188" s="3" t="b">
        <f>trust_funds5[[#This Row],[Contributions Outstanding (USD)]]=0</f>
        <v>1</v>
      </c>
      <c r="N1188" s="3" t="str">
        <f t="shared" si="90"/>
        <v>Outstanding</v>
      </c>
      <c r="O1188" s="3" t="str">
        <f t="shared" si="91"/>
        <v>High Contribution &amp; Recent</v>
      </c>
      <c r="P1188" s="3" t="str">
        <f t="shared" si="92"/>
        <v>Other</v>
      </c>
      <c r="Q1188" s="3" t="str">
        <f t="shared" si="93"/>
        <v>Other</v>
      </c>
      <c r="R1188" s="3" t="str">
        <f t="shared" si="94"/>
        <v>Not LCLS</v>
      </c>
      <c r="S1188" s="3" t="str" cm="1">
        <f t="array" ref="S1188">_xlfn.IFS(G1188 &gt; 5000000, "Very High", G1188 &gt; 1000000, "High", G1188 &gt; 500000, "Medium", TRUE, "Low")</f>
        <v>Very High</v>
      </c>
      <c r="T1188" s="3" t="str" cm="1">
        <f t="array" ref="T1188">_xlfn.IFS(B1188 &gt;= 2005, "Post-2005", B1188 &gt;= 2000, "2000-2004", TRUE, "Pre-2000")</f>
        <v>Post-2005</v>
      </c>
    </row>
    <row r="1189" spans="1:20" x14ac:dyDescent="0.85">
      <c r="A1189" s="1">
        <v>41164</v>
      </c>
      <c r="B1189" t="s">
        <v>33</v>
      </c>
      <c r="C1189" t="s">
        <v>2254</v>
      </c>
      <c r="D1189" t="s">
        <v>2255</v>
      </c>
      <c r="E1189" t="s">
        <v>119</v>
      </c>
      <c r="F1189" t="s">
        <v>120</v>
      </c>
      <c r="G1189" t="s">
        <v>121</v>
      </c>
      <c r="H1189">
        <v>2000</v>
      </c>
      <c r="I1189" s="2">
        <v>5373741.3700000001</v>
      </c>
      <c r="J1189" s="2">
        <v>0</v>
      </c>
      <c r="K1189" s="2">
        <v>5373741.3700000001</v>
      </c>
      <c r="L1189" t="s">
        <v>18</v>
      </c>
      <c r="M1189" s="3" t="b">
        <f>trust_funds5[[#This Row],[Contributions Outstanding (USD)]]=0</f>
        <v>1</v>
      </c>
      <c r="N1189" s="3" t="str">
        <f t="shared" si="90"/>
        <v>Outstanding</v>
      </c>
      <c r="O1189" s="3" t="str">
        <f t="shared" si="91"/>
        <v>High Contribution &amp; Recent</v>
      </c>
      <c r="P1189" s="3" t="str">
        <f t="shared" si="92"/>
        <v>Other</v>
      </c>
      <c r="Q1189" s="3" t="str">
        <f t="shared" si="93"/>
        <v>Other</v>
      </c>
      <c r="R1189" s="3" t="str">
        <f t="shared" si="94"/>
        <v>Not LCLS</v>
      </c>
      <c r="S1189" s="3" t="str" cm="1">
        <f t="array" ref="S1189">_xlfn.IFS(G1189 &gt; 5000000, "Very High", G1189 &gt; 1000000, "High", G1189 &gt; 500000, "Medium", TRUE, "Low")</f>
        <v>Very High</v>
      </c>
      <c r="T1189" s="3" t="str" cm="1">
        <f t="array" ref="T1189">_xlfn.IFS(B1189 &gt;= 2005, "Post-2005", B1189 &gt;= 2000, "2000-2004", TRUE, "Pre-2000")</f>
        <v>Post-2005</v>
      </c>
    </row>
    <row r="1190" spans="1:20" x14ac:dyDescent="0.85">
      <c r="A1190" s="1">
        <v>41164</v>
      </c>
      <c r="B1190" t="s">
        <v>12</v>
      </c>
      <c r="C1190" t="s">
        <v>2256</v>
      </c>
      <c r="D1190" t="s">
        <v>2257</v>
      </c>
      <c r="E1190" t="s">
        <v>42</v>
      </c>
      <c r="F1190" t="s">
        <v>43</v>
      </c>
      <c r="G1190" t="s">
        <v>76</v>
      </c>
      <c r="H1190">
        <v>2000</v>
      </c>
      <c r="I1190" s="2">
        <v>3949072.76</v>
      </c>
      <c r="J1190" s="2">
        <v>0</v>
      </c>
      <c r="K1190" s="2">
        <v>3949072.76</v>
      </c>
      <c r="L1190" t="s">
        <v>18</v>
      </c>
      <c r="M1190" s="3" t="b">
        <f>trust_funds5[[#This Row],[Contributions Outstanding (USD)]]=0</f>
        <v>1</v>
      </c>
      <c r="N1190" s="3" t="str">
        <f t="shared" si="90"/>
        <v>Outstanding</v>
      </c>
      <c r="O1190" s="3" t="str">
        <f t="shared" si="91"/>
        <v>High Contribution &amp; Recent</v>
      </c>
      <c r="P1190" s="3" t="str">
        <f t="shared" si="92"/>
        <v>Other</v>
      </c>
      <c r="Q1190" s="3" t="str">
        <f t="shared" si="93"/>
        <v>Other</v>
      </c>
      <c r="R1190" s="3" t="str">
        <f t="shared" si="94"/>
        <v>Not LCLS</v>
      </c>
      <c r="S1190" s="3" t="str" cm="1">
        <f t="array" ref="S1190">_xlfn.IFS(G1190 &gt; 5000000, "Very High", G1190 &gt; 1000000, "High", G1190 &gt; 500000, "Medium", TRUE, "Low")</f>
        <v>Very High</v>
      </c>
      <c r="T1190" s="3" t="str" cm="1">
        <f t="array" ref="T1190">_xlfn.IFS(B1190 &gt;= 2005, "Post-2005", B1190 &gt;= 2000, "2000-2004", TRUE, "Pre-2000")</f>
        <v>Post-2005</v>
      </c>
    </row>
    <row r="1191" spans="1:20" x14ac:dyDescent="0.85">
      <c r="A1191" s="1">
        <v>41164</v>
      </c>
      <c r="B1191" t="s">
        <v>12</v>
      </c>
      <c r="C1191" t="s">
        <v>2258</v>
      </c>
      <c r="D1191" t="s">
        <v>2259</v>
      </c>
      <c r="E1191" t="s">
        <v>70</v>
      </c>
      <c r="F1191" t="s">
        <v>71</v>
      </c>
      <c r="G1191" t="s">
        <v>72</v>
      </c>
      <c r="H1191">
        <v>2000</v>
      </c>
      <c r="I1191" s="2">
        <v>416653.67</v>
      </c>
      <c r="J1191" s="2">
        <v>0</v>
      </c>
      <c r="K1191" s="2">
        <v>416653.67</v>
      </c>
      <c r="L1191" t="s">
        <v>18</v>
      </c>
      <c r="M1191" s="3" t="b">
        <f>trust_funds5[[#This Row],[Contributions Outstanding (USD)]]=0</f>
        <v>1</v>
      </c>
      <c r="N1191" s="3" t="str">
        <f t="shared" si="90"/>
        <v>Outstanding</v>
      </c>
      <c r="O1191" s="3" t="str">
        <f t="shared" si="91"/>
        <v>High Contribution &amp; Recent</v>
      </c>
      <c r="P1191" s="3" t="str">
        <f t="shared" si="92"/>
        <v>Other</v>
      </c>
      <c r="Q1191" s="3" t="str">
        <f t="shared" si="93"/>
        <v>Other</v>
      </c>
      <c r="R1191" s="3" t="str">
        <f t="shared" si="94"/>
        <v>Not LCLS</v>
      </c>
      <c r="S1191" s="3" t="str" cm="1">
        <f t="array" ref="S1191">_xlfn.IFS(G1191 &gt; 5000000, "Very High", G1191 &gt; 1000000, "High", G1191 &gt; 500000, "Medium", TRUE, "Low")</f>
        <v>Very High</v>
      </c>
      <c r="T1191" s="3" t="str" cm="1">
        <f t="array" ref="T1191">_xlfn.IFS(B1191 &gt;= 2005, "Post-2005", B1191 &gt;= 2000, "2000-2004", TRUE, "Pre-2000")</f>
        <v>Post-2005</v>
      </c>
    </row>
    <row r="1192" spans="1:20" x14ac:dyDescent="0.85">
      <c r="A1192" s="1">
        <v>41164</v>
      </c>
      <c r="B1192" t="s">
        <v>12</v>
      </c>
      <c r="C1192" t="s">
        <v>2260</v>
      </c>
      <c r="D1192" t="s">
        <v>2261</v>
      </c>
      <c r="E1192" t="s">
        <v>288</v>
      </c>
      <c r="F1192" t="s">
        <v>289</v>
      </c>
      <c r="G1192" t="s">
        <v>290</v>
      </c>
      <c r="H1192">
        <v>2000</v>
      </c>
      <c r="I1192" s="2">
        <v>332179.56</v>
      </c>
      <c r="J1192" s="2">
        <v>0</v>
      </c>
      <c r="K1192" s="2">
        <v>332179.56</v>
      </c>
      <c r="L1192" t="s">
        <v>18</v>
      </c>
      <c r="M1192" s="3" t="b">
        <f>trust_funds5[[#This Row],[Contributions Outstanding (USD)]]=0</f>
        <v>1</v>
      </c>
      <c r="N1192" s="3" t="str">
        <f t="shared" si="90"/>
        <v>Outstanding</v>
      </c>
      <c r="O1192" s="3" t="str">
        <f t="shared" si="91"/>
        <v>High Contribution &amp; Recent</v>
      </c>
      <c r="P1192" s="3" t="str">
        <f t="shared" si="92"/>
        <v>Other</v>
      </c>
      <c r="Q1192" s="3" t="str">
        <f t="shared" si="93"/>
        <v>Other</v>
      </c>
      <c r="R1192" s="3" t="str">
        <f t="shared" si="94"/>
        <v>Not LCLS</v>
      </c>
      <c r="S1192" s="3" t="str" cm="1">
        <f t="array" ref="S1192">_xlfn.IFS(G1192 &gt; 5000000, "Very High", G1192 &gt; 1000000, "High", G1192 &gt; 500000, "Medium", TRUE, "Low")</f>
        <v>Very High</v>
      </c>
      <c r="T1192" s="3" t="str" cm="1">
        <f t="array" ref="T1192">_xlfn.IFS(B1192 &gt;= 2005, "Post-2005", B1192 &gt;= 2000, "2000-2004", TRUE, "Pre-2000")</f>
        <v>Post-2005</v>
      </c>
    </row>
    <row r="1193" spans="1:20" x14ac:dyDescent="0.85">
      <c r="A1193" s="1">
        <v>41164</v>
      </c>
      <c r="B1193" t="s">
        <v>12</v>
      </c>
      <c r="C1193" t="s">
        <v>2262</v>
      </c>
      <c r="D1193" t="s">
        <v>2263</v>
      </c>
      <c r="E1193" t="s">
        <v>42</v>
      </c>
      <c r="F1193" t="s">
        <v>43</v>
      </c>
      <c r="G1193" t="s">
        <v>76</v>
      </c>
      <c r="H1193">
        <v>2000</v>
      </c>
      <c r="I1193" s="2">
        <v>2114328.17</v>
      </c>
      <c r="J1193" s="2">
        <v>0</v>
      </c>
      <c r="K1193" s="2">
        <v>2114328.17</v>
      </c>
      <c r="L1193" t="s">
        <v>18</v>
      </c>
      <c r="M1193" s="3" t="b">
        <f>trust_funds5[[#This Row],[Contributions Outstanding (USD)]]=0</f>
        <v>1</v>
      </c>
      <c r="N1193" s="3" t="str">
        <f t="shared" si="90"/>
        <v>Outstanding</v>
      </c>
      <c r="O1193" s="3" t="str">
        <f t="shared" si="91"/>
        <v>High Contribution &amp; Recent</v>
      </c>
      <c r="P1193" s="3" t="str">
        <f t="shared" si="92"/>
        <v>Other</v>
      </c>
      <c r="Q1193" s="3" t="str">
        <f t="shared" si="93"/>
        <v>Other</v>
      </c>
      <c r="R1193" s="3" t="str">
        <f t="shared" si="94"/>
        <v>Not LCLS</v>
      </c>
      <c r="S1193" s="3" t="str" cm="1">
        <f t="array" ref="S1193">_xlfn.IFS(G1193 &gt; 5000000, "Very High", G1193 &gt; 1000000, "High", G1193 &gt; 500000, "Medium", TRUE, "Low")</f>
        <v>Very High</v>
      </c>
      <c r="T1193" s="3" t="str" cm="1">
        <f t="array" ref="T1193">_xlfn.IFS(B1193 &gt;= 2005, "Post-2005", B1193 &gt;= 2000, "2000-2004", TRUE, "Pre-2000")</f>
        <v>Post-2005</v>
      </c>
    </row>
    <row r="1194" spans="1:20" x14ac:dyDescent="0.85">
      <c r="A1194" s="1">
        <v>41164</v>
      </c>
      <c r="B1194" t="s">
        <v>323</v>
      </c>
      <c r="C1194" t="s">
        <v>2264</v>
      </c>
      <c r="D1194" t="s">
        <v>2265</v>
      </c>
      <c r="E1194" t="s">
        <v>42</v>
      </c>
      <c r="F1194" t="s">
        <v>43</v>
      </c>
      <c r="G1194" t="s">
        <v>76</v>
      </c>
      <c r="H1194">
        <v>2000</v>
      </c>
      <c r="I1194" s="2">
        <v>423460.67</v>
      </c>
      <c r="J1194" s="2">
        <v>0</v>
      </c>
      <c r="K1194" s="2">
        <v>423460.67</v>
      </c>
      <c r="L1194" t="s">
        <v>18</v>
      </c>
      <c r="M1194" s="3" t="b">
        <f>trust_funds5[[#This Row],[Contributions Outstanding (USD)]]=0</f>
        <v>1</v>
      </c>
      <c r="N1194" s="3" t="str">
        <f t="shared" si="90"/>
        <v>Outstanding</v>
      </c>
      <c r="O1194" s="3" t="str">
        <f t="shared" si="91"/>
        <v>High Contribution &amp; Recent</v>
      </c>
      <c r="P1194" s="3" t="str">
        <f t="shared" si="92"/>
        <v>Other</v>
      </c>
      <c r="Q1194" s="3" t="str">
        <f t="shared" si="93"/>
        <v>Other</v>
      </c>
      <c r="R1194" s="3" t="str">
        <f t="shared" si="94"/>
        <v>Not LCLS</v>
      </c>
      <c r="S1194" s="3" t="str" cm="1">
        <f t="array" ref="S1194">_xlfn.IFS(G1194 &gt; 5000000, "Very High", G1194 &gt; 1000000, "High", G1194 &gt; 500000, "Medium", TRUE, "Low")</f>
        <v>Very High</v>
      </c>
      <c r="T1194" s="3" t="str" cm="1">
        <f t="array" ref="T1194">_xlfn.IFS(B1194 &gt;= 2005, "Post-2005", B1194 &gt;= 2000, "2000-2004", TRUE, "Pre-2000")</f>
        <v>Post-2005</v>
      </c>
    </row>
    <row r="1195" spans="1:20" x14ac:dyDescent="0.85">
      <c r="A1195" s="1">
        <v>41164</v>
      </c>
      <c r="B1195" t="s">
        <v>12</v>
      </c>
      <c r="C1195" t="s">
        <v>2266</v>
      </c>
      <c r="D1195" t="s">
        <v>2267</v>
      </c>
      <c r="E1195" t="s">
        <v>235</v>
      </c>
      <c r="F1195" t="s">
        <v>236</v>
      </c>
      <c r="G1195" t="s">
        <v>237</v>
      </c>
      <c r="H1195">
        <v>2000</v>
      </c>
      <c r="I1195" s="2">
        <v>4291587.2699999996</v>
      </c>
      <c r="J1195" s="2">
        <v>0</v>
      </c>
      <c r="K1195" s="2">
        <v>4291587.2699999996</v>
      </c>
      <c r="L1195" t="s">
        <v>18</v>
      </c>
      <c r="M1195" s="3" t="b">
        <f>trust_funds5[[#This Row],[Contributions Outstanding (USD)]]=0</f>
        <v>1</v>
      </c>
      <c r="N1195" s="3" t="str">
        <f t="shared" si="90"/>
        <v>Outstanding</v>
      </c>
      <c r="O1195" s="3" t="str">
        <f t="shared" si="91"/>
        <v>High Contribution &amp; Recent</v>
      </c>
      <c r="P1195" s="3" t="str">
        <f t="shared" si="92"/>
        <v>Other</v>
      </c>
      <c r="Q1195" s="3" t="str">
        <f t="shared" si="93"/>
        <v>Other</v>
      </c>
      <c r="R1195" s="3" t="str">
        <f t="shared" si="94"/>
        <v>Not LCLS</v>
      </c>
      <c r="S1195" s="3" t="str" cm="1">
        <f t="array" ref="S1195">_xlfn.IFS(G1195 &gt; 5000000, "Very High", G1195 &gt; 1000000, "High", G1195 &gt; 500000, "Medium", TRUE, "Low")</f>
        <v>Very High</v>
      </c>
      <c r="T1195" s="3" t="str" cm="1">
        <f t="array" ref="T1195">_xlfn.IFS(B1195 &gt;= 2005, "Post-2005", B1195 &gt;= 2000, "2000-2004", TRUE, "Pre-2000")</f>
        <v>Post-2005</v>
      </c>
    </row>
    <row r="1196" spans="1:20" x14ac:dyDescent="0.85">
      <c r="A1196" s="1">
        <v>41164</v>
      </c>
      <c r="B1196" t="s">
        <v>12</v>
      </c>
      <c r="C1196" t="s">
        <v>2268</v>
      </c>
      <c r="D1196" t="s">
        <v>2269</v>
      </c>
      <c r="E1196" t="s">
        <v>42</v>
      </c>
      <c r="F1196" t="s">
        <v>43</v>
      </c>
      <c r="G1196" t="s">
        <v>44</v>
      </c>
      <c r="H1196">
        <v>2000</v>
      </c>
      <c r="I1196" s="2">
        <v>257933.45</v>
      </c>
      <c r="J1196" s="2">
        <v>0</v>
      </c>
      <c r="K1196" s="2">
        <v>257933.45</v>
      </c>
      <c r="L1196" t="s">
        <v>18</v>
      </c>
      <c r="M1196" s="3" t="b">
        <f>trust_funds5[[#This Row],[Contributions Outstanding (USD)]]=0</f>
        <v>1</v>
      </c>
      <c r="N1196" s="3" t="str">
        <f t="shared" si="90"/>
        <v>Outstanding</v>
      </c>
      <c r="O1196" s="3" t="str">
        <f t="shared" si="91"/>
        <v>High Contribution &amp; Recent</v>
      </c>
      <c r="P1196" s="3" t="str">
        <f t="shared" si="92"/>
        <v>Other</v>
      </c>
      <c r="Q1196" s="3" t="str">
        <f t="shared" si="93"/>
        <v>Other</v>
      </c>
      <c r="R1196" s="3" t="str">
        <f t="shared" si="94"/>
        <v>Not LCLS</v>
      </c>
      <c r="S1196" s="3" t="str" cm="1">
        <f t="array" ref="S1196">_xlfn.IFS(G1196 &gt; 5000000, "Very High", G1196 &gt; 1000000, "High", G1196 &gt; 500000, "Medium", TRUE, "Low")</f>
        <v>Very High</v>
      </c>
      <c r="T1196" s="3" t="str" cm="1">
        <f t="array" ref="T1196">_xlfn.IFS(B1196 &gt;= 2005, "Post-2005", B1196 &gt;= 2000, "2000-2004", TRUE, "Pre-2000")</f>
        <v>Post-2005</v>
      </c>
    </row>
    <row r="1197" spans="1:20" x14ac:dyDescent="0.85">
      <c r="A1197" s="1">
        <v>41164</v>
      </c>
      <c r="B1197" t="s">
        <v>12</v>
      </c>
      <c r="C1197" t="s">
        <v>2270</v>
      </c>
      <c r="D1197" t="s">
        <v>2271</v>
      </c>
      <c r="E1197" t="s">
        <v>42</v>
      </c>
      <c r="F1197" t="s">
        <v>43</v>
      </c>
      <c r="G1197" t="s">
        <v>44</v>
      </c>
      <c r="H1197">
        <v>2000</v>
      </c>
      <c r="I1197" s="2">
        <v>29638</v>
      </c>
      <c r="J1197" s="2">
        <v>0</v>
      </c>
      <c r="K1197" s="2">
        <v>29638</v>
      </c>
      <c r="L1197" t="s">
        <v>18</v>
      </c>
      <c r="M1197" s="3" t="b">
        <f>trust_funds5[[#This Row],[Contributions Outstanding (USD)]]=0</f>
        <v>1</v>
      </c>
      <c r="N1197" s="3" t="str">
        <f t="shared" si="90"/>
        <v>Outstanding</v>
      </c>
      <c r="O1197" s="3" t="str">
        <f t="shared" si="91"/>
        <v>High Contribution &amp; Recent</v>
      </c>
      <c r="P1197" s="3" t="str">
        <f t="shared" si="92"/>
        <v>Other</v>
      </c>
      <c r="Q1197" s="3" t="str">
        <f t="shared" si="93"/>
        <v>Other</v>
      </c>
      <c r="R1197" s="3" t="str">
        <f t="shared" si="94"/>
        <v>Not LCLS</v>
      </c>
      <c r="S1197" s="3" t="str" cm="1">
        <f t="array" ref="S1197">_xlfn.IFS(G1197 &gt; 5000000, "Very High", G1197 &gt; 1000000, "High", G1197 &gt; 500000, "Medium", TRUE, "Low")</f>
        <v>Very High</v>
      </c>
      <c r="T1197" s="3" t="str" cm="1">
        <f t="array" ref="T1197">_xlfn.IFS(B1197 &gt;= 2005, "Post-2005", B1197 &gt;= 2000, "2000-2004", TRUE, "Pre-2000")</f>
        <v>Post-2005</v>
      </c>
    </row>
    <row r="1198" spans="1:20" x14ac:dyDescent="0.85">
      <c r="A1198" s="1">
        <v>41164</v>
      </c>
      <c r="B1198" t="s">
        <v>73</v>
      </c>
      <c r="C1198" t="s">
        <v>2272</v>
      </c>
      <c r="D1198" t="s">
        <v>2273</v>
      </c>
      <c r="E1198" t="s">
        <v>42</v>
      </c>
      <c r="F1198" t="s">
        <v>43</v>
      </c>
      <c r="G1198" t="s">
        <v>44</v>
      </c>
      <c r="H1198">
        <v>2000</v>
      </c>
      <c r="I1198" s="2">
        <v>702262.02</v>
      </c>
      <c r="J1198" s="2">
        <v>0</v>
      </c>
      <c r="K1198" s="2">
        <v>702262.02</v>
      </c>
      <c r="L1198" t="s">
        <v>18</v>
      </c>
      <c r="M1198" s="3" t="b">
        <f>trust_funds5[[#This Row],[Contributions Outstanding (USD)]]=0</f>
        <v>1</v>
      </c>
      <c r="N1198" s="3" t="str">
        <f t="shared" si="90"/>
        <v>Outstanding</v>
      </c>
      <c r="O1198" s="3" t="str">
        <f t="shared" si="91"/>
        <v>High Contribution &amp; Recent</v>
      </c>
      <c r="P1198" s="3" t="str">
        <f t="shared" si="92"/>
        <v>Other</v>
      </c>
      <c r="Q1198" s="3" t="str">
        <f t="shared" si="93"/>
        <v>Other</v>
      </c>
      <c r="R1198" s="3" t="str">
        <f t="shared" si="94"/>
        <v>Not LCLS</v>
      </c>
      <c r="S1198" s="3" t="str" cm="1">
        <f t="array" ref="S1198">_xlfn.IFS(G1198 &gt; 5000000, "Very High", G1198 &gt; 1000000, "High", G1198 &gt; 500000, "Medium", TRUE, "Low")</f>
        <v>Very High</v>
      </c>
      <c r="T1198" s="3" t="str" cm="1">
        <f t="array" ref="T1198">_xlfn.IFS(B1198 &gt;= 2005, "Post-2005", B1198 &gt;= 2000, "2000-2004", TRUE, "Pre-2000")</f>
        <v>Post-2005</v>
      </c>
    </row>
    <row r="1199" spans="1:20" x14ac:dyDescent="0.85">
      <c r="A1199" s="1">
        <v>41164</v>
      </c>
      <c r="B1199" t="s">
        <v>12</v>
      </c>
      <c r="C1199" t="s">
        <v>2274</v>
      </c>
      <c r="D1199" t="s">
        <v>2275</v>
      </c>
      <c r="E1199" t="s">
        <v>42</v>
      </c>
      <c r="F1199" t="s">
        <v>43</v>
      </c>
      <c r="G1199" t="s">
        <v>44</v>
      </c>
      <c r="H1199">
        <v>2000</v>
      </c>
      <c r="I1199" s="2">
        <v>248708.63</v>
      </c>
      <c r="J1199" s="2">
        <v>0</v>
      </c>
      <c r="K1199" s="2">
        <v>248708.63</v>
      </c>
      <c r="L1199" t="s">
        <v>18</v>
      </c>
      <c r="M1199" s="3" t="b">
        <f>trust_funds5[[#This Row],[Contributions Outstanding (USD)]]=0</f>
        <v>1</v>
      </c>
      <c r="N1199" s="3" t="str">
        <f t="shared" si="90"/>
        <v>Outstanding</v>
      </c>
      <c r="O1199" s="3" t="str">
        <f t="shared" si="91"/>
        <v>High Contribution &amp; Recent</v>
      </c>
      <c r="P1199" s="3" t="str">
        <f t="shared" si="92"/>
        <v>Other</v>
      </c>
      <c r="Q1199" s="3" t="str">
        <f t="shared" si="93"/>
        <v>Other</v>
      </c>
      <c r="R1199" s="3" t="str">
        <f t="shared" si="94"/>
        <v>Not LCLS</v>
      </c>
      <c r="S1199" s="3" t="str" cm="1">
        <f t="array" ref="S1199">_xlfn.IFS(G1199 &gt; 5000000, "Very High", G1199 &gt; 1000000, "High", G1199 &gt; 500000, "Medium", TRUE, "Low")</f>
        <v>Very High</v>
      </c>
      <c r="T1199" s="3" t="str" cm="1">
        <f t="array" ref="T1199">_xlfn.IFS(B1199 &gt;= 2005, "Post-2005", B1199 &gt;= 2000, "2000-2004", TRUE, "Pre-2000")</f>
        <v>Post-2005</v>
      </c>
    </row>
    <row r="1200" spans="1:20" x14ac:dyDescent="0.85">
      <c r="A1200" s="1">
        <v>41164</v>
      </c>
      <c r="B1200" t="s">
        <v>323</v>
      </c>
      <c r="C1200" t="s">
        <v>2276</v>
      </c>
      <c r="D1200" t="s">
        <v>2277</v>
      </c>
      <c r="E1200" t="s">
        <v>42</v>
      </c>
      <c r="F1200" t="s">
        <v>43</v>
      </c>
      <c r="G1200" t="s">
        <v>44</v>
      </c>
      <c r="H1200">
        <v>2000</v>
      </c>
      <c r="I1200" s="2">
        <v>10444574.199999999</v>
      </c>
      <c r="J1200" s="2">
        <v>0</v>
      </c>
      <c r="K1200" s="2">
        <v>10444574.199999999</v>
      </c>
      <c r="L1200" t="s">
        <v>18</v>
      </c>
      <c r="M1200" s="3" t="b">
        <f>trust_funds5[[#This Row],[Contributions Outstanding (USD)]]=0</f>
        <v>1</v>
      </c>
      <c r="N1200" s="3" t="str">
        <f t="shared" si="90"/>
        <v>Outstanding</v>
      </c>
      <c r="O1200" s="3" t="str">
        <f t="shared" si="91"/>
        <v>High Contribution &amp; Recent</v>
      </c>
      <c r="P1200" s="3" t="str">
        <f t="shared" si="92"/>
        <v>Other</v>
      </c>
      <c r="Q1200" s="3" t="str">
        <f t="shared" si="93"/>
        <v>Other</v>
      </c>
      <c r="R1200" s="3" t="str">
        <f t="shared" si="94"/>
        <v>Not LCLS</v>
      </c>
      <c r="S1200" s="3" t="str" cm="1">
        <f t="array" ref="S1200">_xlfn.IFS(G1200 &gt; 5000000, "Very High", G1200 &gt; 1000000, "High", G1200 &gt; 500000, "Medium", TRUE, "Low")</f>
        <v>Very High</v>
      </c>
      <c r="T1200" s="3" t="str" cm="1">
        <f t="array" ref="T1200">_xlfn.IFS(B1200 &gt;= 2005, "Post-2005", B1200 &gt;= 2000, "2000-2004", TRUE, "Pre-2000")</f>
        <v>Post-2005</v>
      </c>
    </row>
    <row r="1201" spans="1:20" x14ac:dyDescent="0.85">
      <c r="A1201" s="1">
        <v>41164</v>
      </c>
      <c r="B1201" t="s">
        <v>90</v>
      </c>
      <c r="C1201" t="s">
        <v>2278</v>
      </c>
      <c r="D1201" t="s">
        <v>2279</v>
      </c>
      <c r="E1201" t="s">
        <v>42</v>
      </c>
      <c r="F1201" t="s">
        <v>43</v>
      </c>
      <c r="G1201" t="s">
        <v>44</v>
      </c>
      <c r="H1201">
        <v>2000</v>
      </c>
      <c r="I1201" s="2">
        <v>2872500</v>
      </c>
      <c r="J1201" s="2">
        <v>0</v>
      </c>
      <c r="K1201" s="2">
        <v>2872500</v>
      </c>
      <c r="L1201" t="s">
        <v>18</v>
      </c>
      <c r="M1201" s="3" t="b">
        <f>trust_funds5[[#This Row],[Contributions Outstanding (USD)]]=0</f>
        <v>1</v>
      </c>
      <c r="N1201" s="3" t="str">
        <f t="shared" si="90"/>
        <v>Outstanding</v>
      </c>
      <c r="O1201" s="3" t="str">
        <f t="shared" si="91"/>
        <v>High Contribution &amp; Recent</v>
      </c>
      <c r="P1201" s="3" t="str">
        <f t="shared" si="92"/>
        <v>Other</v>
      </c>
      <c r="Q1201" s="3" t="str">
        <f t="shared" si="93"/>
        <v>Other</v>
      </c>
      <c r="R1201" s="3" t="str">
        <f t="shared" si="94"/>
        <v>Not LCLS</v>
      </c>
      <c r="S1201" s="3" t="str" cm="1">
        <f t="array" ref="S1201">_xlfn.IFS(G1201 &gt; 5000000, "Very High", G1201 &gt; 1000000, "High", G1201 &gt; 500000, "Medium", TRUE, "Low")</f>
        <v>Very High</v>
      </c>
      <c r="T1201" s="3" t="str" cm="1">
        <f t="array" ref="T1201">_xlfn.IFS(B1201 &gt;= 2005, "Post-2005", B1201 &gt;= 2000, "2000-2004", TRUE, "Pre-2000")</f>
        <v>Post-2005</v>
      </c>
    </row>
    <row r="1202" spans="1:20" x14ac:dyDescent="0.85">
      <c r="A1202" s="1">
        <v>41164</v>
      </c>
      <c r="B1202" t="s">
        <v>90</v>
      </c>
      <c r="C1202" t="s">
        <v>2280</v>
      </c>
      <c r="D1202" t="s">
        <v>2281</v>
      </c>
      <c r="E1202" t="s">
        <v>42</v>
      </c>
      <c r="F1202" t="s">
        <v>43</v>
      </c>
      <c r="G1202" t="s">
        <v>44</v>
      </c>
      <c r="H1202">
        <v>2000</v>
      </c>
      <c r="I1202" s="2">
        <v>909504.32</v>
      </c>
      <c r="J1202" s="2">
        <v>0</v>
      </c>
      <c r="K1202" s="2">
        <v>909504.32</v>
      </c>
      <c r="L1202" t="s">
        <v>18</v>
      </c>
      <c r="M1202" s="3" t="b">
        <f>trust_funds5[[#This Row],[Contributions Outstanding (USD)]]=0</f>
        <v>1</v>
      </c>
      <c r="N1202" s="3" t="str">
        <f t="shared" si="90"/>
        <v>Outstanding</v>
      </c>
      <c r="O1202" s="3" t="str">
        <f t="shared" si="91"/>
        <v>High Contribution &amp; Recent</v>
      </c>
      <c r="P1202" s="3" t="str">
        <f t="shared" si="92"/>
        <v>Other</v>
      </c>
      <c r="Q1202" s="3" t="str">
        <f t="shared" si="93"/>
        <v>Other</v>
      </c>
      <c r="R1202" s="3" t="str">
        <f t="shared" si="94"/>
        <v>Not LCLS</v>
      </c>
      <c r="S1202" s="3" t="str" cm="1">
        <f t="array" ref="S1202">_xlfn.IFS(G1202 &gt; 5000000, "Very High", G1202 &gt; 1000000, "High", G1202 &gt; 500000, "Medium", TRUE, "Low")</f>
        <v>Very High</v>
      </c>
      <c r="T1202" s="3" t="str" cm="1">
        <f t="array" ref="T1202">_xlfn.IFS(B1202 &gt;= 2005, "Post-2005", B1202 &gt;= 2000, "2000-2004", TRUE, "Pre-2000")</f>
        <v>Post-2005</v>
      </c>
    </row>
    <row r="1203" spans="1:20" x14ac:dyDescent="0.85">
      <c r="A1203" s="1">
        <v>41164</v>
      </c>
      <c r="B1203" t="s">
        <v>12</v>
      </c>
      <c r="C1203" t="s">
        <v>2282</v>
      </c>
      <c r="D1203" t="s">
        <v>2283</v>
      </c>
      <c r="E1203" t="s">
        <v>42</v>
      </c>
      <c r="F1203" t="s">
        <v>43</v>
      </c>
      <c r="G1203" t="s">
        <v>44</v>
      </c>
      <c r="H1203">
        <v>2000</v>
      </c>
      <c r="I1203" s="2">
        <v>3252343.6</v>
      </c>
      <c r="J1203" s="2">
        <v>0</v>
      </c>
      <c r="K1203" s="2">
        <v>3252343.6</v>
      </c>
      <c r="L1203" t="s">
        <v>18</v>
      </c>
      <c r="M1203" s="3" t="b">
        <f>trust_funds5[[#This Row],[Contributions Outstanding (USD)]]=0</f>
        <v>1</v>
      </c>
      <c r="N1203" s="3" t="str">
        <f t="shared" si="90"/>
        <v>Outstanding</v>
      </c>
      <c r="O1203" s="3" t="str">
        <f t="shared" si="91"/>
        <v>High Contribution &amp; Recent</v>
      </c>
      <c r="P1203" s="3" t="str">
        <f t="shared" si="92"/>
        <v>Other</v>
      </c>
      <c r="Q1203" s="3" t="str">
        <f t="shared" si="93"/>
        <v>Other</v>
      </c>
      <c r="R1203" s="3" t="str">
        <f t="shared" si="94"/>
        <v>Not LCLS</v>
      </c>
      <c r="S1203" s="3" t="str" cm="1">
        <f t="array" ref="S1203">_xlfn.IFS(G1203 &gt; 5000000, "Very High", G1203 &gt; 1000000, "High", G1203 &gt; 500000, "Medium", TRUE, "Low")</f>
        <v>Very High</v>
      </c>
      <c r="T1203" s="3" t="str" cm="1">
        <f t="array" ref="T1203">_xlfn.IFS(B1203 &gt;= 2005, "Post-2005", B1203 &gt;= 2000, "2000-2004", TRUE, "Pre-2000")</f>
        <v>Post-2005</v>
      </c>
    </row>
    <row r="1204" spans="1:20" x14ac:dyDescent="0.85">
      <c r="A1204" s="1">
        <v>41164</v>
      </c>
      <c r="B1204" t="s">
        <v>12</v>
      </c>
      <c r="C1204" t="s">
        <v>2284</v>
      </c>
      <c r="D1204" t="s">
        <v>2285</v>
      </c>
      <c r="E1204" t="s">
        <v>42</v>
      </c>
      <c r="F1204" t="s">
        <v>43</v>
      </c>
      <c r="G1204" t="s">
        <v>44</v>
      </c>
      <c r="H1204">
        <v>2000</v>
      </c>
      <c r="I1204" s="2">
        <v>1658057.52</v>
      </c>
      <c r="J1204" s="2">
        <v>0</v>
      </c>
      <c r="K1204" s="2">
        <v>1658057.52</v>
      </c>
      <c r="L1204" t="s">
        <v>18</v>
      </c>
      <c r="M1204" s="3" t="b">
        <f>trust_funds5[[#This Row],[Contributions Outstanding (USD)]]=0</f>
        <v>1</v>
      </c>
      <c r="N1204" s="3" t="str">
        <f t="shared" si="90"/>
        <v>Outstanding</v>
      </c>
      <c r="O1204" s="3" t="str">
        <f t="shared" si="91"/>
        <v>High Contribution &amp; Recent</v>
      </c>
      <c r="P1204" s="3" t="str">
        <f t="shared" si="92"/>
        <v>Other</v>
      </c>
      <c r="Q1204" s="3" t="str">
        <f t="shared" si="93"/>
        <v>Other</v>
      </c>
      <c r="R1204" s="3" t="str">
        <f t="shared" si="94"/>
        <v>Not LCLS</v>
      </c>
      <c r="S1204" s="3" t="str" cm="1">
        <f t="array" ref="S1204">_xlfn.IFS(G1204 &gt; 5000000, "Very High", G1204 &gt; 1000000, "High", G1204 &gt; 500000, "Medium", TRUE, "Low")</f>
        <v>Very High</v>
      </c>
      <c r="T1204" s="3" t="str" cm="1">
        <f t="array" ref="T1204">_xlfn.IFS(B1204 &gt;= 2005, "Post-2005", B1204 &gt;= 2000, "2000-2004", TRUE, "Pre-2000")</f>
        <v>Post-2005</v>
      </c>
    </row>
    <row r="1205" spans="1:20" x14ac:dyDescent="0.85">
      <c r="A1205" s="1">
        <v>41164</v>
      </c>
      <c r="B1205" t="s">
        <v>12</v>
      </c>
      <c r="C1205" t="s">
        <v>2286</v>
      </c>
      <c r="D1205" t="s">
        <v>2287</v>
      </c>
      <c r="E1205" t="s">
        <v>42</v>
      </c>
      <c r="F1205" t="s">
        <v>43</v>
      </c>
      <c r="G1205" t="s">
        <v>44</v>
      </c>
      <c r="H1205">
        <v>2000</v>
      </c>
      <c r="I1205" s="2">
        <v>1645303.23</v>
      </c>
      <c r="J1205" s="2">
        <v>0</v>
      </c>
      <c r="K1205" s="2">
        <v>1645303.23</v>
      </c>
      <c r="L1205" t="s">
        <v>18</v>
      </c>
      <c r="M1205" s="3" t="b">
        <f>trust_funds5[[#This Row],[Contributions Outstanding (USD)]]=0</f>
        <v>1</v>
      </c>
      <c r="N1205" s="3" t="str">
        <f t="shared" si="90"/>
        <v>Outstanding</v>
      </c>
      <c r="O1205" s="3" t="str">
        <f t="shared" si="91"/>
        <v>High Contribution &amp; Recent</v>
      </c>
      <c r="P1205" s="3" t="str">
        <f t="shared" si="92"/>
        <v>Other</v>
      </c>
      <c r="Q1205" s="3" t="str">
        <f t="shared" si="93"/>
        <v>Other</v>
      </c>
      <c r="R1205" s="3" t="str">
        <f t="shared" si="94"/>
        <v>Not LCLS</v>
      </c>
      <c r="S1205" s="3" t="str" cm="1">
        <f t="array" ref="S1205">_xlfn.IFS(G1205 &gt; 5000000, "Very High", G1205 &gt; 1000000, "High", G1205 &gt; 500000, "Medium", TRUE, "Low")</f>
        <v>Very High</v>
      </c>
      <c r="T1205" s="3" t="str" cm="1">
        <f t="array" ref="T1205">_xlfn.IFS(B1205 &gt;= 2005, "Post-2005", B1205 &gt;= 2000, "2000-2004", TRUE, "Pre-2000")</f>
        <v>Post-2005</v>
      </c>
    </row>
    <row r="1206" spans="1:20" x14ac:dyDescent="0.85">
      <c r="A1206" s="1">
        <v>41164</v>
      </c>
      <c r="B1206" t="s">
        <v>12</v>
      </c>
      <c r="C1206" t="s">
        <v>2288</v>
      </c>
      <c r="D1206" t="s">
        <v>2289</v>
      </c>
      <c r="E1206" t="s">
        <v>42</v>
      </c>
      <c r="F1206" t="s">
        <v>43</v>
      </c>
      <c r="G1206" t="s">
        <v>44</v>
      </c>
      <c r="H1206">
        <v>2000</v>
      </c>
      <c r="I1206" s="2">
        <v>27303.23</v>
      </c>
      <c r="J1206" s="2">
        <v>0</v>
      </c>
      <c r="K1206" s="2">
        <v>27303.23</v>
      </c>
      <c r="L1206" t="s">
        <v>18</v>
      </c>
      <c r="M1206" s="3" t="b">
        <f>trust_funds5[[#This Row],[Contributions Outstanding (USD)]]=0</f>
        <v>1</v>
      </c>
      <c r="N1206" s="3" t="str">
        <f t="shared" si="90"/>
        <v>Outstanding</v>
      </c>
      <c r="O1206" s="3" t="str">
        <f t="shared" si="91"/>
        <v>High Contribution &amp; Recent</v>
      </c>
      <c r="P1206" s="3" t="str">
        <f t="shared" si="92"/>
        <v>Other</v>
      </c>
      <c r="Q1206" s="3" t="str">
        <f t="shared" si="93"/>
        <v>Other</v>
      </c>
      <c r="R1206" s="3" t="str">
        <f t="shared" si="94"/>
        <v>Not LCLS</v>
      </c>
      <c r="S1206" s="3" t="str" cm="1">
        <f t="array" ref="S1206">_xlfn.IFS(G1206 &gt; 5000000, "Very High", G1206 &gt; 1000000, "High", G1206 &gt; 500000, "Medium", TRUE, "Low")</f>
        <v>Very High</v>
      </c>
      <c r="T1206" s="3" t="str" cm="1">
        <f t="array" ref="T1206">_xlfn.IFS(B1206 &gt;= 2005, "Post-2005", B1206 &gt;= 2000, "2000-2004", TRUE, "Pre-2000")</f>
        <v>Post-2005</v>
      </c>
    </row>
    <row r="1207" spans="1:20" x14ac:dyDescent="0.85">
      <c r="A1207" s="1">
        <v>41164</v>
      </c>
      <c r="B1207" t="s">
        <v>12</v>
      </c>
      <c r="C1207" t="s">
        <v>2290</v>
      </c>
      <c r="D1207" t="s">
        <v>2291</v>
      </c>
      <c r="E1207" t="s">
        <v>42</v>
      </c>
      <c r="F1207" t="s">
        <v>43</v>
      </c>
      <c r="G1207" t="s">
        <v>44</v>
      </c>
      <c r="H1207">
        <v>2000</v>
      </c>
      <c r="I1207" s="2">
        <v>2550857.73</v>
      </c>
      <c r="J1207" s="2">
        <v>0</v>
      </c>
      <c r="K1207" s="2">
        <v>2550857.73</v>
      </c>
      <c r="L1207" t="s">
        <v>18</v>
      </c>
      <c r="M1207" s="3" t="b">
        <f>trust_funds5[[#This Row],[Contributions Outstanding (USD)]]=0</f>
        <v>1</v>
      </c>
      <c r="N1207" s="3" t="str">
        <f t="shared" si="90"/>
        <v>Outstanding</v>
      </c>
      <c r="O1207" s="3" t="str">
        <f t="shared" si="91"/>
        <v>High Contribution &amp; Recent</v>
      </c>
      <c r="P1207" s="3" t="str">
        <f t="shared" si="92"/>
        <v>Other</v>
      </c>
      <c r="Q1207" s="3" t="str">
        <f t="shared" si="93"/>
        <v>Other</v>
      </c>
      <c r="R1207" s="3" t="str">
        <f t="shared" si="94"/>
        <v>Not LCLS</v>
      </c>
      <c r="S1207" s="3" t="str" cm="1">
        <f t="array" ref="S1207">_xlfn.IFS(G1207 &gt; 5000000, "Very High", G1207 &gt; 1000000, "High", G1207 &gt; 500000, "Medium", TRUE, "Low")</f>
        <v>Very High</v>
      </c>
      <c r="T1207" s="3" t="str" cm="1">
        <f t="array" ref="T1207">_xlfn.IFS(B1207 &gt;= 2005, "Post-2005", B1207 &gt;= 2000, "2000-2004", TRUE, "Pre-2000")</f>
        <v>Post-2005</v>
      </c>
    </row>
    <row r="1208" spans="1:20" x14ac:dyDescent="0.85">
      <c r="A1208" s="1">
        <v>41164</v>
      </c>
      <c r="B1208" t="s">
        <v>90</v>
      </c>
      <c r="C1208" t="s">
        <v>2292</v>
      </c>
      <c r="D1208" t="s">
        <v>2293</v>
      </c>
      <c r="E1208" t="s">
        <v>42</v>
      </c>
      <c r="F1208" t="s">
        <v>43</v>
      </c>
      <c r="G1208" t="s">
        <v>44</v>
      </c>
      <c r="H1208">
        <v>2000</v>
      </c>
      <c r="I1208" s="2">
        <v>2893160.22</v>
      </c>
      <c r="J1208" s="2">
        <v>0</v>
      </c>
      <c r="K1208" s="2">
        <v>2893160.22</v>
      </c>
      <c r="L1208" t="s">
        <v>18</v>
      </c>
      <c r="M1208" s="3" t="b">
        <f>trust_funds5[[#This Row],[Contributions Outstanding (USD)]]=0</f>
        <v>1</v>
      </c>
      <c r="N1208" s="3" t="str">
        <f t="shared" si="90"/>
        <v>Outstanding</v>
      </c>
      <c r="O1208" s="3" t="str">
        <f t="shared" si="91"/>
        <v>High Contribution &amp; Recent</v>
      </c>
      <c r="P1208" s="3" t="str">
        <f t="shared" si="92"/>
        <v>Other</v>
      </c>
      <c r="Q1208" s="3" t="str">
        <f t="shared" si="93"/>
        <v>Other</v>
      </c>
      <c r="R1208" s="3" t="str">
        <f t="shared" si="94"/>
        <v>Not LCLS</v>
      </c>
      <c r="S1208" s="3" t="str" cm="1">
        <f t="array" ref="S1208">_xlfn.IFS(G1208 &gt; 5000000, "Very High", G1208 &gt; 1000000, "High", G1208 &gt; 500000, "Medium", TRUE, "Low")</f>
        <v>Very High</v>
      </c>
      <c r="T1208" s="3" t="str" cm="1">
        <f t="array" ref="T1208">_xlfn.IFS(B1208 &gt;= 2005, "Post-2005", B1208 &gt;= 2000, "2000-2004", TRUE, "Pre-2000")</f>
        <v>Post-2005</v>
      </c>
    </row>
    <row r="1209" spans="1:20" x14ac:dyDescent="0.85">
      <c r="A1209" s="1">
        <v>41164</v>
      </c>
      <c r="B1209" t="s">
        <v>346</v>
      </c>
      <c r="C1209" t="s">
        <v>2294</v>
      </c>
      <c r="D1209" t="s">
        <v>2295</v>
      </c>
      <c r="E1209" t="s">
        <v>42</v>
      </c>
      <c r="F1209" t="s">
        <v>43</v>
      </c>
      <c r="G1209" t="s">
        <v>44</v>
      </c>
      <c r="H1209">
        <v>2000</v>
      </c>
      <c r="I1209" s="2">
        <v>2295771.9500000002</v>
      </c>
      <c r="J1209" s="2">
        <v>0</v>
      </c>
      <c r="K1209" s="2">
        <v>2295771.9500000002</v>
      </c>
      <c r="L1209" t="s">
        <v>18</v>
      </c>
      <c r="M1209" s="3" t="b">
        <f>trust_funds5[[#This Row],[Contributions Outstanding (USD)]]=0</f>
        <v>1</v>
      </c>
      <c r="N1209" s="3" t="str">
        <f t="shared" si="90"/>
        <v>Outstanding</v>
      </c>
      <c r="O1209" s="3" t="str">
        <f t="shared" si="91"/>
        <v>High Contribution &amp; Recent</v>
      </c>
      <c r="P1209" s="3" t="str">
        <f t="shared" si="92"/>
        <v>Other</v>
      </c>
      <c r="Q1209" s="3" t="str">
        <f t="shared" si="93"/>
        <v>Other</v>
      </c>
      <c r="R1209" s="3" t="str">
        <f t="shared" si="94"/>
        <v>Not LCLS</v>
      </c>
      <c r="S1209" s="3" t="str" cm="1">
        <f t="array" ref="S1209">_xlfn.IFS(G1209 &gt; 5000000, "Very High", G1209 &gt; 1000000, "High", G1209 &gt; 500000, "Medium", TRUE, "Low")</f>
        <v>Very High</v>
      </c>
      <c r="T1209" s="3" t="str" cm="1">
        <f t="array" ref="T1209">_xlfn.IFS(B1209 &gt;= 2005, "Post-2005", B1209 &gt;= 2000, "2000-2004", TRUE, "Pre-2000")</f>
        <v>Post-2005</v>
      </c>
    </row>
    <row r="1210" spans="1:20" x14ac:dyDescent="0.85">
      <c r="A1210" s="1">
        <v>41164</v>
      </c>
      <c r="B1210" t="s">
        <v>12</v>
      </c>
      <c r="C1210" t="s">
        <v>2296</v>
      </c>
      <c r="D1210" t="s">
        <v>2297</v>
      </c>
      <c r="E1210" t="s">
        <v>42</v>
      </c>
      <c r="F1210" t="s">
        <v>43</v>
      </c>
      <c r="G1210" t="s">
        <v>44</v>
      </c>
      <c r="H1210">
        <v>2000</v>
      </c>
      <c r="I1210" s="2">
        <v>672151.01</v>
      </c>
      <c r="J1210" s="2">
        <v>0</v>
      </c>
      <c r="K1210" s="2">
        <v>672151.01</v>
      </c>
      <c r="L1210" t="s">
        <v>18</v>
      </c>
      <c r="M1210" s="3" t="b">
        <f>trust_funds5[[#This Row],[Contributions Outstanding (USD)]]=0</f>
        <v>1</v>
      </c>
      <c r="N1210" s="3" t="str">
        <f t="shared" si="90"/>
        <v>Outstanding</v>
      </c>
      <c r="O1210" s="3" t="str">
        <f t="shared" si="91"/>
        <v>High Contribution &amp; Recent</v>
      </c>
      <c r="P1210" s="3" t="str">
        <f t="shared" si="92"/>
        <v>Other</v>
      </c>
      <c r="Q1210" s="3" t="str">
        <f t="shared" si="93"/>
        <v>Other</v>
      </c>
      <c r="R1210" s="3" t="str">
        <f t="shared" si="94"/>
        <v>Not LCLS</v>
      </c>
      <c r="S1210" s="3" t="str" cm="1">
        <f t="array" ref="S1210">_xlfn.IFS(G1210 &gt; 5000000, "Very High", G1210 &gt; 1000000, "High", G1210 &gt; 500000, "Medium", TRUE, "Low")</f>
        <v>Very High</v>
      </c>
      <c r="T1210" s="3" t="str" cm="1">
        <f t="array" ref="T1210">_xlfn.IFS(B1210 &gt;= 2005, "Post-2005", B1210 &gt;= 2000, "2000-2004", TRUE, "Pre-2000")</f>
        <v>Post-2005</v>
      </c>
    </row>
    <row r="1211" spans="1:20" x14ac:dyDescent="0.85">
      <c r="A1211" s="1">
        <v>41164</v>
      </c>
      <c r="B1211" t="s">
        <v>12</v>
      </c>
      <c r="C1211" t="s">
        <v>2298</v>
      </c>
      <c r="D1211" t="s">
        <v>2299</v>
      </c>
      <c r="E1211" t="s">
        <v>42</v>
      </c>
      <c r="F1211" t="s">
        <v>43</v>
      </c>
      <c r="G1211" t="s">
        <v>44</v>
      </c>
      <c r="H1211">
        <v>2000</v>
      </c>
      <c r="I1211" s="2">
        <v>2550857.73</v>
      </c>
      <c r="J1211" s="2">
        <v>0</v>
      </c>
      <c r="K1211" s="2">
        <v>2550857.73</v>
      </c>
      <c r="L1211" t="s">
        <v>18</v>
      </c>
      <c r="M1211" s="3" t="b">
        <f>trust_funds5[[#This Row],[Contributions Outstanding (USD)]]=0</f>
        <v>1</v>
      </c>
      <c r="N1211" s="3" t="str">
        <f t="shared" si="90"/>
        <v>Outstanding</v>
      </c>
      <c r="O1211" s="3" t="str">
        <f t="shared" si="91"/>
        <v>High Contribution &amp; Recent</v>
      </c>
      <c r="P1211" s="3" t="str">
        <f t="shared" si="92"/>
        <v>Other</v>
      </c>
      <c r="Q1211" s="3" t="str">
        <f t="shared" si="93"/>
        <v>Other</v>
      </c>
      <c r="R1211" s="3" t="str">
        <f t="shared" si="94"/>
        <v>Not LCLS</v>
      </c>
      <c r="S1211" s="3" t="str" cm="1">
        <f t="array" ref="S1211">_xlfn.IFS(G1211 &gt; 5000000, "Very High", G1211 &gt; 1000000, "High", G1211 &gt; 500000, "Medium", TRUE, "Low")</f>
        <v>Very High</v>
      </c>
      <c r="T1211" s="3" t="str" cm="1">
        <f t="array" ref="T1211">_xlfn.IFS(B1211 &gt;= 2005, "Post-2005", B1211 &gt;= 2000, "2000-2004", TRUE, "Pre-2000")</f>
        <v>Post-2005</v>
      </c>
    </row>
    <row r="1212" spans="1:20" x14ac:dyDescent="0.85">
      <c r="A1212" s="1">
        <v>41164</v>
      </c>
      <c r="B1212" t="s">
        <v>12</v>
      </c>
      <c r="C1212" t="s">
        <v>2300</v>
      </c>
      <c r="D1212" t="s">
        <v>2301</v>
      </c>
      <c r="E1212" t="s">
        <v>42</v>
      </c>
      <c r="F1212" t="s">
        <v>43</v>
      </c>
      <c r="G1212" t="s">
        <v>44</v>
      </c>
      <c r="H1212">
        <v>2000</v>
      </c>
      <c r="I1212" s="2">
        <v>5886294.54</v>
      </c>
      <c r="J1212" s="2">
        <v>0</v>
      </c>
      <c r="K1212" s="2">
        <v>5886294.54</v>
      </c>
      <c r="L1212" t="s">
        <v>18</v>
      </c>
      <c r="M1212" s="3" t="b">
        <f>trust_funds5[[#This Row],[Contributions Outstanding (USD)]]=0</f>
        <v>1</v>
      </c>
      <c r="N1212" s="3" t="str">
        <f t="shared" si="90"/>
        <v>Outstanding</v>
      </c>
      <c r="O1212" s="3" t="str">
        <f t="shared" si="91"/>
        <v>High Contribution &amp; Recent</v>
      </c>
      <c r="P1212" s="3" t="str">
        <f t="shared" si="92"/>
        <v>Other</v>
      </c>
      <c r="Q1212" s="3" t="str">
        <f t="shared" si="93"/>
        <v>Other</v>
      </c>
      <c r="R1212" s="3" t="str">
        <f t="shared" si="94"/>
        <v>Not LCLS</v>
      </c>
      <c r="S1212" s="3" t="str" cm="1">
        <f t="array" ref="S1212">_xlfn.IFS(G1212 &gt; 5000000, "Very High", G1212 &gt; 1000000, "High", G1212 &gt; 500000, "Medium", TRUE, "Low")</f>
        <v>Very High</v>
      </c>
      <c r="T1212" s="3" t="str" cm="1">
        <f t="array" ref="T1212">_xlfn.IFS(B1212 &gt;= 2005, "Post-2005", B1212 &gt;= 2000, "2000-2004", TRUE, "Pre-2000")</f>
        <v>Post-2005</v>
      </c>
    </row>
    <row r="1213" spans="1:20" x14ac:dyDescent="0.85">
      <c r="A1213" s="1">
        <v>41164</v>
      </c>
      <c r="B1213" t="s">
        <v>90</v>
      </c>
      <c r="C1213" t="s">
        <v>2302</v>
      </c>
      <c r="D1213" t="s">
        <v>2303</v>
      </c>
      <c r="E1213" t="s">
        <v>42</v>
      </c>
      <c r="F1213" t="s">
        <v>43</v>
      </c>
      <c r="G1213" t="s">
        <v>76</v>
      </c>
      <c r="H1213">
        <v>2000</v>
      </c>
      <c r="I1213" s="2">
        <v>3426888.42</v>
      </c>
      <c r="J1213" s="2">
        <v>112297.39</v>
      </c>
      <c r="K1213" s="2">
        <v>3539185.81</v>
      </c>
      <c r="L1213" t="s">
        <v>116</v>
      </c>
      <c r="M1213" s="3" t="b">
        <f>trust_funds5[[#This Row],[Contributions Outstanding (USD)]]=0</f>
        <v>0</v>
      </c>
      <c r="N1213" s="3" t="str">
        <f t="shared" si="90"/>
        <v>Outstanding</v>
      </c>
      <c r="O1213" s="3" t="str">
        <f t="shared" si="91"/>
        <v>High Contribution &amp; Recent</v>
      </c>
      <c r="P1213" s="3" t="str">
        <f t="shared" si="92"/>
        <v>Other</v>
      </c>
      <c r="Q1213" s="3" t="str">
        <f t="shared" si="93"/>
        <v>Other</v>
      </c>
      <c r="R1213" s="3" t="str">
        <f t="shared" si="94"/>
        <v>Not LCLS</v>
      </c>
      <c r="S1213" s="3" t="str" cm="1">
        <f t="array" ref="S1213">_xlfn.IFS(G1213 &gt; 5000000, "Very High", G1213 &gt; 1000000, "High", G1213 &gt; 500000, "Medium", TRUE, "Low")</f>
        <v>Very High</v>
      </c>
      <c r="T1213" s="3" t="str" cm="1">
        <f t="array" ref="T1213">_xlfn.IFS(B1213 &gt;= 2005, "Post-2005", B1213 &gt;= 2000, "2000-2004", TRUE, "Pre-2000")</f>
        <v>Post-2005</v>
      </c>
    </row>
    <row r="1214" spans="1:20" x14ac:dyDescent="0.85">
      <c r="A1214" s="1">
        <v>41164</v>
      </c>
      <c r="B1214" t="s">
        <v>323</v>
      </c>
      <c r="C1214" t="s">
        <v>2304</v>
      </c>
      <c r="D1214" t="s">
        <v>2305</v>
      </c>
      <c r="E1214" t="s">
        <v>42</v>
      </c>
      <c r="F1214" t="s">
        <v>43</v>
      </c>
      <c r="G1214" t="s">
        <v>44</v>
      </c>
      <c r="H1214">
        <v>2000</v>
      </c>
      <c r="I1214" s="2">
        <v>15328588.82</v>
      </c>
      <c r="J1214" s="2">
        <v>0</v>
      </c>
      <c r="K1214" s="2">
        <v>15328588.82</v>
      </c>
      <c r="L1214" t="s">
        <v>18</v>
      </c>
      <c r="M1214" s="3" t="b">
        <f>trust_funds5[[#This Row],[Contributions Outstanding (USD)]]=0</f>
        <v>1</v>
      </c>
      <c r="N1214" s="3" t="str">
        <f t="shared" si="90"/>
        <v>Outstanding</v>
      </c>
      <c r="O1214" s="3" t="str">
        <f t="shared" si="91"/>
        <v>High Contribution &amp; Recent</v>
      </c>
      <c r="P1214" s="3" t="str">
        <f t="shared" si="92"/>
        <v>Other</v>
      </c>
      <c r="Q1214" s="3" t="str">
        <f t="shared" si="93"/>
        <v>Other</v>
      </c>
      <c r="R1214" s="3" t="str">
        <f t="shared" si="94"/>
        <v>Not LCLS</v>
      </c>
      <c r="S1214" s="3" t="str" cm="1">
        <f t="array" ref="S1214">_xlfn.IFS(G1214 &gt; 5000000, "Very High", G1214 &gt; 1000000, "High", G1214 &gt; 500000, "Medium", TRUE, "Low")</f>
        <v>Very High</v>
      </c>
      <c r="T1214" s="3" t="str" cm="1">
        <f t="array" ref="T1214">_xlfn.IFS(B1214 &gt;= 2005, "Post-2005", B1214 &gt;= 2000, "2000-2004", TRUE, "Pre-2000")</f>
        <v>Post-2005</v>
      </c>
    </row>
    <row r="1215" spans="1:20" x14ac:dyDescent="0.85">
      <c r="A1215" s="1">
        <v>41164</v>
      </c>
      <c r="B1215" t="s">
        <v>323</v>
      </c>
      <c r="C1215" t="s">
        <v>2306</v>
      </c>
      <c r="D1215" t="s">
        <v>2307</v>
      </c>
      <c r="E1215" t="s">
        <v>42</v>
      </c>
      <c r="F1215" t="s">
        <v>43</v>
      </c>
      <c r="G1215" t="s">
        <v>44</v>
      </c>
      <c r="H1215">
        <v>2000</v>
      </c>
      <c r="I1215" s="2">
        <v>3696305.61</v>
      </c>
      <c r="J1215" s="2">
        <v>0</v>
      </c>
      <c r="K1215" s="2">
        <v>3696305.61</v>
      </c>
      <c r="L1215" t="s">
        <v>18</v>
      </c>
      <c r="M1215" s="3" t="b">
        <f>trust_funds5[[#This Row],[Contributions Outstanding (USD)]]=0</f>
        <v>1</v>
      </c>
      <c r="N1215" s="3" t="str">
        <f t="shared" si="90"/>
        <v>Outstanding</v>
      </c>
      <c r="O1215" s="3" t="str">
        <f t="shared" si="91"/>
        <v>High Contribution &amp; Recent</v>
      </c>
      <c r="P1215" s="3" t="str">
        <f t="shared" si="92"/>
        <v>Other</v>
      </c>
      <c r="Q1215" s="3" t="str">
        <f t="shared" si="93"/>
        <v>Other</v>
      </c>
      <c r="R1215" s="3" t="str">
        <f t="shared" si="94"/>
        <v>Not LCLS</v>
      </c>
      <c r="S1215" s="3" t="str" cm="1">
        <f t="array" ref="S1215">_xlfn.IFS(G1215 &gt; 5000000, "Very High", G1215 &gt; 1000000, "High", G1215 &gt; 500000, "Medium", TRUE, "Low")</f>
        <v>Very High</v>
      </c>
      <c r="T1215" s="3" t="str" cm="1">
        <f t="array" ref="T1215">_xlfn.IFS(B1215 &gt;= 2005, "Post-2005", B1215 &gt;= 2000, "2000-2004", TRUE, "Pre-2000")</f>
        <v>Post-2005</v>
      </c>
    </row>
    <row r="1216" spans="1:20" x14ac:dyDescent="0.85">
      <c r="A1216" s="1">
        <v>41164</v>
      </c>
      <c r="B1216" t="s">
        <v>323</v>
      </c>
      <c r="C1216" t="s">
        <v>2308</v>
      </c>
      <c r="D1216" t="s">
        <v>2309</v>
      </c>
      <c r="E1216" t="s">
        <v>42</v>
      </c>
      <c r="F1216" t="s">
        <v>43</v>
      </c>
      <c r="G1216" t="s">
        <v>44</v>
      </c>
      <c r="H1216">
        <v>2000</v>
      </c>
      <c r="I1216" s="2">
        <v>2504955.02</v>
      </c>
      <c r="J1216" s="2">
        <v>0</v>
      </c>
      <c r="K1216" s="2">
        <v>2504955.02</v>
      </c>
      <c r="L1216" t="s">
        <v>18</v>
      </c>
      <c r="M1216" s="3" t="b">
        <f>trust_funds5[[#This Row],[Contributions Outstanding (USD)]]=0</f>
        <v>1</v>
      </c>
      <c r="N1216" s="3" t="str">
        <f t="shared" si="90"/>
        <v>Outstanding</v>
      </c>
      <c r="O1216" s="3" t="str">
        <f t="shared" si="91"/>
        <v>High Contribution &amp; Recent</v>
      </c>
      <c r="P1216" s="3" t="str">
        <f t="shared" si="92"/>
        <v>Other</v>
      </c>
      <c r="Q1216" s="3" t="str">
        <f t="shared" si="93"/>
        <v>Other</v>
      </c>
      <c r="R1216" s="3" t="str">
        <f t="shared" si="94"/>
        <v>Not LCLS</v>
      </c>
      <c r="S1216" s="3" t="str" cm="1">
        <f t="array" ref="S1216">_xlfn.IFS(G1216 &gt; 5000000, "Very High", G1216 &gt; 1000000, "High", G1216 &gt; 500000, "Medium", TRUE, "Low")</f>
        <v>Very High</v>
      </c>
      <c r="T1216" s="3" t="str" cm="1">
        <f t="array" ref="T1216">_xlfn.IFS(B1216 &gt;= 2005, "Post-2005", B1216 &gt;= 2000, "2000-2004", TRUE, "Pre-2000")</f>
        <v>Post-2005</v>
      </c>
    </row>
    <row r="1217" spans="1:20" x14ac:dyDescent="0.85">
      <c r="A1217" s="1">
        <v>41164</v>
      </c>
      <c r="B1217" t="s">
        <v>323</v>
      </c>
      <c r="C1217" t="s">
        <v>2310</v>
      </c>
      <c r="D1217" t="s">
        <v>2311</v>
      </c>
      <c r="E1217" t="s">
        <v>42</v>
      </c>
      <c r="F1217" t="s">
        <v>43</v>
      </c>
      <c r="G1217" t="s">
        <v>44</v>
      </c>
      <c r="H1217">
        <v>2000</v>
      </c>
      <c r="I1217" s="2">
        <v>3882435.49</v>
      </c>
      <c r="J1217" s="2">
        <v>0</v>
      </c>
      <c r="K1217" s="2">
        <v>3882435.49</v>
      </c>
      <c r="L1217" t="s">
        <v>18</v>
      </c>
      <c r="M1217" s="3" t="b">
        <f>trust_funds5[[#This Row],[Contributions Outstanding (USD)]]=0</f>
        <v>1</v>
      </c>
      <c r="N1217" s="3" t="str">
        <f t="shared" si="90"/>
        <v>Outstanding</v>
      </c>
      <c r="O1217" s="3" t="str">
        <f t="shared" si="91"/>
        <v>High Contribution &amp; Recent</v>
      </c>
      <c r="P1217" s="3" t="str">
        <f t="shared" si="92"/>
        <v>Other</v>
      </c>
      <c r="Q1217" s="3" t="str">
        <f t="shared" si="93"/>
        <v>Other</v>
      </c>
      <c r="R1217" s="3" t="str">
        <f t="shared" si="94"/>
        <v>Not LCLS</v>
      </c>
      <c r="S1217" s="3" t="str" cm="1">
        <f t="array" ref="S1217">_xlfn.IFS(G1217 &gt; 5000000, "Very High", G1217 &gt; 1000000, "High", G1217 &gt; 500000, "Medium", TRUE, "Low")</f>
        <v>Very High</v>
      </c>
      <c r="T1217" s="3" t="str" cm="1">
        <f t="array" ref="T1217">_xlfn.IFS(B1217 &gt;= 2005, "Post-2005", B1217 &gt;= 2000, "2000-2004", TRUE, "Pre-2000")</f>
        <v>Post-2005</v>
      </c>
    </row>
    <row r="1218" spans="1:20" x14ac:dyDescent="0.85">
      <c r="A1218" s="1">
        <v>41164</v>
      </c>
      <c r="B1218" t="s">
        <v>33</v>
      </c>
      <c r="C1218" t="s">
        <v>2312</v>
      </c>
      <c r="D1218" t="s">
        <v>2313</v>
      </c>
      <c r="E1218" t="s">
        <v>42</v>
      </c>
      <c r="F1218" t="s">
        <v>43</v>
      </c>
      <c r="G1218" t="s">
        <v>44</v>
      </c>
      <c r="H1218">
        <v>2000</v>
      </c>
      <c r="I1218" s="2">
        <v>4367640.6399999997</v>
      </c>
      <c r="J1218" s="2">
        <v>69642.73</v>
      </c>
      <c r="K1218" s="2">
        <v>4437283.37</v>
      </c>
      <c r="L1218" t="s">
        <v>18</v>
      </c>
      <c r="M1218" s="3" t="b">
        <f>trust_funds5[[#This Row],[Contributions Outstanding (USD)]]=0</f>
        <v>0</v>
      </c>
      <c r="N1218" s="3" t="str">
        <f t="shared" ref="N1218:N1281" si="95">IF(D1218 &gt; 0, "Outstanding", "No Outstanding")</f>
        <v>Outstanding</v>
      </c>
      <c r="O1218" s="3" t="str">
        <f t="shared" ref="O1218:O1281" si="96">IF(AND(C1218 &gt; 1000000, B1218 &gt; 2000), "High Contribution &amp; Recent", "Other")</f>
        <v>High Contribution &amp; Recent</v>
      </c>
      <c r="P1218" s="3" t="str">
        <f t="shared" ref="P1218:P1281" si="97">IF(AND(B1218 = 2000, E1218 = "Canada"), "Year 2000, Canada", "Other")</f>
        <v>Other</v>
      </c>
      <c r="Q1218" s="3" t="str">
        <f t="shared" ref="Q1218:Q1281" si="98">IF(OR(E1218 = "Canada", E1218 = "Sweden"), "Canada or Sweden", "Other")</f>
        <v>Other</v>
      </c>
      <c r="R1218" s="3" t="str">
        <f t="shared" ref="R1218:R1281" si="99">IF(NOT(F1218 = "LCLS"), "Not LCLS", "LCLS")</f>
        <v>Not LCLS</v>
      </c>
      <c r="S1218" s="3" t="str" cm="1">
        <f t="array" ref="S1218">_xlfn.IFS(G1218 &gt; 5000000, "Very High", G1218 &gt; 1000000, "High", G1218 &gt; 500000, "Medium", TRUE, "Low")</f>
        <v>Very High</v>
      </c>
      <c r="T1218" s="3" t="str" cm="1">
        <f t="array" ref="T1218">_xlfn.IFS(B1218 &gt;= 2005, "Post-2005", B1218 &gt;= 2000, "2000-2004", TRUE, "Pre-2000")</f>
        <v>Post-2005</v>
      </c>
    </row>
    <row r="1219" spans="1:20" x14ac:dyDescent="0.85">
      <c r="A1219" s="1">
        <v>41164</v>
      </c>
      <c r="B1219" t="s">
        <v>12</v>
      </c>
      <c r="C1219" t="s">
        <v>2314</v>
      </c>
      <c r="D1219" t="s">
        <v>2315</v>
      </c>
      <c r="E1219" t="s">
        <v>42</v>
      </c>
      <c r="F1219" t="s">
        <v>43</v>
      </c>
      <c r="G1219" t="s">
        <v>44</v>
      </c>
      <c r="H1219">
        <v>2000</v>
      </c>
      <c r="I1219" s="2">
        <v>2678400.61</v>
      </c>
      <c r="J1219" s="2">
        <v>0</v>
      </c>
      <c r="K1219" s="2">
        <v>2678400.61</v>
      </c>
      <c r="L1219" t="s">
        <v>18</v>
      </c>
      <c r="M1219" s="3" t="b">
        <f>trust_funds5[[#This Row],[Contributions Outstanding (USD)]]=0</f>
        <v>1</v>
      </c>
      <c r="N1219" s="3" t="str">
        <f t="shared" si="95"/>
        <v>Outstanding</v>
      </c>
      <c r="O1219" s="3" t="str">
        <f t="shared" si="96"/>
        <v>High Contribution &amp; Recent</v>
      </c>
      <c r="P1219" s="3" t="str">
        <f t="shared" si="97"/>
        <v>Other</v>
      </c>
      <c r="Q1219" s="3" t="str">
        <f t="shared" si="98"/>
        <v>Other</v>
      </c>
      <c r="R1219" s="3" t="str">
        <f t="shared" si="99"/>
        <v>Not LCLS</v>
      </c>
      <c r="S1219" s="3" t="str" cm="1">
        <f t="array" ref="S1219">_xlfn.IFS(G1219 &gt; 5000000, "Very High", G1219 &gt; 1000000, "High", G1219 &gt; 500000, "Medium", TRUE, "Low")</f>
        <v>Very High</v>
      </c>
      <c r="T1219" s="3" t="str" cm="1">
        <f t="array" ref="T1219">_xlfn.IFS(B1219 &gt;= 2005, "Post-2005", B1219 &gt;= 2000, "2000-2004", TRUE, "Pre-2000")</f>
        <v>Post-2005</v>
      </c>
    </row>
    <row r="1220" spans="1:20" x14ac:dyDescent="0.85">
      <c r="A1220" s="1">
        <v>41164</v>
      </c>
      <c r="B1220" t="s">
        <v>507</v>
      </c>
      <c r="C1220" t="s">
        <v>2316</v>
      </c>
      <c r="D1220" t="s">
        <v>2317</v>
      </c>
      <c r="E1220" t="s">
        <v>42</v>
      </c>
      <c r="F1220" t="s">
        <v>43</v>
      </c>
      <c r="G1220" t="s">
        <v>44</v>
      </c>
      <c r="H1220">
        <v>2000</v>
      </c>
      <c r="I1220" s="2">
        <v>4101669.23</v>
      </c>
      <c r="J1220" s="2">
        <v>0</v>
      </c>
      <c r="K1220" s="2">
        <v>4101669.23</v>
      </c>
      <c r="L1220" t="s">
        <v>18</v>
      </c>
      <c r="M1220" s="3" t="b">
        <f>trust_funds5[[#This Row],[Contributions Outstanding (USD)]]=0</f>
        <v>1</v>
      </c>
      <c r="N1220" s="3" t="str">
        <f t="shared" si="95"/>
        <v>Outstanding</v>
      </c>
      <c r="O1220" s="3" t="str">
        <f t="shared" si="96"/>
        <v>High Contribution &amp; Recent</v>
      </c>
      <c r="P1220" s="3" t="str">
        <f t="shared" si="97"/>
        <v>Other</v>
      </c>
      <c r="Q1220" s="3" t="str">
        <f t="shared" si="98"/>
        <v>Other</v>
      </c>
      <c r="R1220" s="3" t="str">
        <f t="shared" si="99"/>
        <v>Not LCLS</v>
      </c>
      <c r="S1220" s="3" t="str" cm="1">
        <f t="array" ref="S1220">_xlfn.IFS(G1220 &gt; 5000000, "Very High", G1220 &gt; 1000000, "High", G1220 &gt; 500000, "Medium", TRUE, "Low")</f>
        <v>Very High</v>
      </c>
      <c r="T1220" s="3" t="str" cm="1">
        <f t="array" ref="T1220">_xlfn.IFS(B1220 &gt;= 2005, "Post-2005", B1220 &gt;= 2000, "2000-2004", TRUE, "Pre-2000")</f>
        <v>Post-2005</v>
      </c>
    </row>
    <row r="1221" spans="1:20" x14ac:dyDescent="0.85">
      <c r="A1221" s="1">
        <v>41164</v>
      </c>
      <c r="B1221" t="s">
        <v>12</v>
      </c>
      <c r="C1221" t="s">
        <v>2318</v>
      </c>
      <c r="D1221" t="s">
        <v>2319</v>
      </c>
      <c r="E1221" t="s">
        <v>42</v>
      </c>
      <c r="F1221" t="s">
        <v>43</v>
      </c>
      <c r="G1221" t="s">
        <v>44</v>
      </c>
      <c r="H1221">
        <v>2000</v>
      </c>
      <c r="I1221" s="2">
        <v>89280.02</v>
      </c>
      <c r="J1221" s="2">
        <v>0</v>
      </c>
      <c r="K1221" s="2">
        <v>89280.02</v>
      </c>
      <c r="L1221" t="s">
        <v>18</v>
      </c>
      <c r="M1221" s="3" t="b">
        <f>trust_funds5[[#This Row],[Contributions Outstanding (USD)]]=0</f>
        <v>1</v>
      </c>
      <c r="N1221" s="3" t="str">
        <f t="shared" si="95"/>
        <v>Outstanding</v>
      </c>
      <c r="O1221" s="3" t="str">
        <f t="shared" si="96"/>
        <v>High Contribution &amp; Recent</v>
      </c>
      <c r="P1221" s="3" t="str">
        <f t="shared" si="97"/>
        <v>Other</v>
      </c>
      <c r="Q1221" s="3" t="str">
        <f t="shared" si="98"/>
        <v>Other</v>
      </c>
      <c r="R1221" s="3" t="str">
        <f t="shared" si="99"/>
        <v>Not LCLS</v>
      </c>
      <c r="S1221" s="3" t="str" cm="1">
        <f t="array" ref="S1221">_xlfn.IFS(G1221 &gt; 5000000, "Very High", G1221 &gt; 1000000, "High", G1221 &gt; 500000, "Medium", TRUE, "Low")</f>
        <v>Very High</v>
      </c>
      <c r="T1221" s="3" t="str" cm="1">
        <f t="array" ref="T1221">_xlfn.IFS(B1221 &gt;= 2005, "Post-2005", B1221 &gt;= 2000, "2000-2004", TRUE, "Pre-2000")</f>
        <v>Post-2005</v>
      </c>
    </row>
    <row r="1222" spans="1:20" x14ac:dyDescent="0.85">
      <c r="A1222" s="1">
        <v>41164</v>
      </c>
      <c r="B1222" t="s">
        <v>33</v>
      </c>
      <c r="C1222" t="s">
        <v>2320</v>
      </c>
      <c r="D1222" t="s">
        <v>2321</v>
      </c>
      <c r="E1222" t="s">
        <v>42</v>
      </c>
      <c r="F1222" t="s">
        <v>43</v>
      </c>
      <c r="G1222" t="s">
        <v>44</v>
      </c>
      <c r="H1222">
        <v>2000</v>
      </c>
      <c r="I1222" s="2">
        <v>568441.4</v>
      </c>
      <c r="J1222" s="2">
        <v>104316.17</v>
      </c>
      <c r="K1222" s="2">
        <v>672757.57</v>
      </c>
      <c r="L1222" t="s">
        <v>18</v>
      </c>
      <c r="M1222" s="3" t="b">
        <f>trust_funds5[[#This Row],[Contributions Outstanding (USD)]]=0</f>
        <v>0</v>
      </c>
      <c r="N1222" s="3" t="str">
        <f t="shared" si="95"/>
        <v>Outstanding</v>
      </c>
      <c r="O1222" s="3" t="str">
        <f t="shared" si="96"/>
        <v>High Contribution &amp; Recent</v>
      </c>
      <c r="P1222" s="3" t="str">
        <f t="shared" si="97"/>
        <v>Other</v>
      </c>
      <c r="Q1222" s="3" t="str">
        <f t="shared" si="98"/>
        <v>Other</v>
      </c>
      <c r="R1222" s="3" t="str">
        <f t="shared" si="99"/>
        <v>Not LCLS</v>
      </c>
      <c r="S1222" s="3" t="str" cm="1">
        <f t="array" ref="S1222">_xlfn.IFS(G1222 &gt; 5000000, "Very High", G1222 &gt; 1000000, "High", G1222 &gt; 500000, "Medium", TRUE, "Low")</f>
        <v>Very High</v>
      </c>
      <c r="T1222" s="3" t="str" cm="1">
        <f t="array" ref="T1222">_xlfn.IFS(B1222 &gt;= 2005, "Post-2005", B1222 &gt;= 2000, "2000-2004", TRUE, "Pre-2000")</f>
        <v>Post-2005</v>
      </c>
    </row>
    <row r="1223" spans="1:20" x14ac:dyDescent="0.85">
      <c r="A1223" s="1">
        <v>41164</v>
      </c>
      <c r="B1223" t="s">
        <v>12</v>
      </c>
      <c r="C1223" t="s">
        <v>2322</v>
      </c>
      <c r="D1223" t="s">
        <v>2323</v>
      </c>
      <c r="E1223" t="s">
        <v>42</v>
      </c>
      <c r="F1223" t="s">
        <v>43</v>
      </c>
      <c r="G1223" t="s">
        <v>44</v>
      </c>
      <c r="H1223">
        <v>2000</v>
      </c>
      <c r="I1223" s="2">
        <v>2168229.0699999998</v>
      </c>
      <c r="J1223" s="2">
        <v>0</v>
      </c>
      <c r="K1223" s="2">
        <v>2168229.0699999998</v>
      </c>
      <c r="L1223" t="s">
        <v>18</v>
      </c>
      <c r="M1223" s="3" t="b">
        <f>trust_funds5[[#This Row],[Contributions Outstanding (USD)]]=0</f>
        <v>1</v>
      </c>
      <c r="N1223" s="3" t="str">
        <f t="shared" si="95"/>
        <v>Outstanding</v>
      </c>
      <c r="O1223" s="3" t="str">
        <f t="shared" si="96"/>
        <v>High Contribution &amp; Recent</v>
      </c>
      <c r="P1223" s="3" t="str">
        <f t="shared" si="97"/>
        <v>Other</v>
      </c>
      <c r="Q1223" s="3" t="str">
        <f t="shared" si="98"/>
        <v>Other</v>
      </c>
      <c r="R1223" s="3" t="str">
        <f t="shared" si="99"/>
        <v>Not LCLS</v>
      </c>
      <c r="S1223" s="3" t="str" cm="1">
        <f t="array" ref="S1223">_xlfn.IFS(G1223 &gt; 5000000, "Very High", G1223 &gt; 1000000, "High", G1223 &gt; 500000, "Medium", TRUE, "Low")</f>
        <v>Very High</v>
      </c>
      <c r="T1223" s="3" t="str" cm="1">
        <f t="array" ref="T1223">_xlfn.IFS(B1223 &gt;= 2005, "Post-2005", B1223 &gt;= 2000, "2000-2004", TRUE, "Pre-2000")</f>
        <v>Post-2005</v>
      </c>
    </row>
    <row r="1224" spans="1:20" x14ac:dyDescent="0.85">
      <c r="A1224" s="1">
        <v>41164</v>
      </c>
      <c r="B1224" t="s">
        <v>323</v>
      </c>
      <c r="C1224" t="s">
        <v>2324</v>
      </c>
      <c r="D1224" t="s">
        <v>2325</v>
      </c>
      <c r="E1224" t="s">
        <v>42</v>
      </c>
      <c r="F1224" t="s">
        <v>43</v>
      </c>
      <c r="G1224" t="s">
        <v>44</v>
      </c>
      <c r="H1224">
        <v>2000</v>
      </c>
      <c r="I1224" s="2">
        <v>2472471.7999999998</v>
      </c>
      <c r="J1224" s="2">
        <v>0</v>
      </c>
      <c r="K1224" s="2">
        <v>2472471.7999999998</v>
      </c>
      <c r="L1224" t="s">
        <v>18</v>
      </c>
      <c r="M1224" s="3" t="b">
        <f>trust_funds5[[#This Row],[Contributions Outstanding (USD)]]=0</f>
        <v>1</v>
      </c>
      <c r="N1224" s="3" t="str">
        <f t="shared" si="95"/>
        <v>Outstanding</v>
      </c>
      <c r="O1224" s="3" t="str">
        <f t="shared" si="96"/>
        <v>High Contribution &amp; Recent</v>
      </c>
      <c r="P1224" s="3" t="str">
        <f t="shared" si="97"/>
        <v>Other</v>
      </c>
      <c r="Q1224" s="3" t="str">
        <f t="shared" si="98"/>
        <v>Other</v>
      </c>
      <c r="R1224" s="3" t="str">
        <f t="shared" si="99"/>
        <v>Not LCLS</v>
      </c>
      <c r="S1224" s="3" t="str" cm="1">
        <f t="array" ref="S1224">_xlfn.IFS(G1224 &gt; 5000000, "Very High", G1224 &gt; 1000000, "High", G1224 &gt; 500000, "Medium", TRUE, "Low")</f>
        <v>Very High</v>
      </c>
      <c r="T1224" s="3" t="str" cm="1">
        <f t="array" ref="T1224">_xlfn.IFS(B1224 &gt;= 2005, "Post-2005", B1224 &gt;= 2000, "2000-2004", TRUE, "Pre-2000")</f>
        <v>Post-2005</v>
      </c>
    </row>
    <row r="1225" spans="1:20" x14ac:dyDescent="0.85">
      <c r="A1225" s="1">
        <v>41164</v>
      </c>
      <c r="B1225" t="s">
        <v>12</v>
      </c>
      <c r="C1225" t="s">
        <v>2326</v>
      </c>
      <c r="D1225" t="s">
        <v>2327</v>
      </c>
      <c r="E1225" t="s">
        <v>102</v>
      </c>
      <c r="F1225" t="s">
        <v>103</v>
      </c>
      <c r="G1225" t="s">
        <v>104</v>
      </c>
      <c r="H1225">
        <v>2000</v>
      </c>
      <c r="I1225" s="2">
        <v>1067345.55</v>
      </c>
      <c r="J1225" s="2">
        <v>0</v>
      </c>
      <c r="K1225" s="2">
        <v>1067345.55</v>
      </c>
      <c r="L1225" t="s">
        <v>18</v>
      </c>
      <c r="M1225" s="3" t="b">
        <f>trust_funds5[[#This Row],[Contributions Outstanding (USD)]]=0</f>
        <v>1</v>
      </c>
      <c r="N1225" s="3" t="str">
        <f t="shared" si="95"/>
        <v>Outstanding</v>
      </c>
      <c r="O1225" s="3" t="str">
        <f t="shared" si="96"/>
        <v>High Contribution &amp; Recent</v>
      </c>
      <c r="P1225" s="3" t="str">
        <f t="shared" si="97"/>
        <v>Other</v>
      </c>
      <c r="Q1225" s="3" t="str">
        <f t="shared" si="98"/>
        <v>Other</v>
      </c>
      <c r="R1225" s="3" t="str">
        <f t="shared" si="99"/>
        <v>Not LCLS</v>
      </c>
      <c r="S1225" s="3" t="str" cm="1">
        <f t="array" ref="S1225">_xlfn.IFS(G1225 &gt; 5000000, "Very High", G1225 &gt; 1000000, "High", G1225 &gt; 500000, "Medium", TRUE, "Low")</f>
        <v>Very High</v>
      </c>
      <c r="T1225" s="3" t="str" cm="1">
        <f t="array" ref="T1225">_xlfn.IFS(B1225 &gt;= 2005, "Post-2005", B1225 &gt;= 2000, "2000-2004", TRUE, "Pre-2000")</f>
        <v>Post-2005</v>
      </c>
    </row>
    <row r="1226" spans="1:20" x14ac:dyDescent="0.85">
      <c r="A1226" s="1">
        <v>41164</v>
      </c>
      <c r="B1226" t="s">
        <v>12</v>
      </c>
      <c r="C1226" t="s">
        <v>2328</v>
      </c>
      <c r="D1226" t="s">
        <v>2329</v>
      </c>
      <c r="E1226" t="s">
        <v>102</v>
      </c>
      <c r="F1226" t="s">
        <v>103</v>
      </c>
      <c r="G1226" t="s">
        <v>104</v>
      </c>
      <c r="H1226">
        <v>2000</v>
      </c>
      <c r="I1226" s="2">
        <v>2110972.31</v>
      </c>
      <c r="J1226" s="2">
        <v>0</v>
      </c>
      <c r="K1226" s="2">
        <v>2110972.31</v>
      </c>
      <c r="L1226" t="s">
        <v>18</v>
      </c>
      <c r="M1226" s="3" t="b">
        <f>trust_funds5[[#This Row],[Contributions Outstanding (USD)]]=0</f>
        <v>1</v>
      </c>
      <c r="N1226" s="3" t="str">
        <f t="shared" si="95"/>
        <v>Outstanding</v>
      </c>
      <c r="O1226" s="3" t="str">
        <f t="shared" si="96"/>
        <v>High Contribution &amp; Recent</v>
      </c>
      <c r="P1226" s="3" t="str">
        <f t="shared" si="97"/>
        <v>Other</v>
      </c>
      <c r="Q1226" s="3" t="str">
        <f t="shared" si="98"/>
        <v>Other</v>
      </c>
      <c r="R1226" s="3" t="str">
        <f t="shared" si="99"/>
        <v>Not LCLS</v>
      </c>
      <c r="S1226" s="3" t="str" cm="1">
        <f t="array" ref="S1226">_xlfn.IFS(G1226 &gt; 5000000, "Very High", G1226 &gt; 1000000, "High", G1226 &gt; 500000, "Medium", TRUE, "Low")</f>
        <v>Very High</v>
      </c>
      <c r="T1226" s="3" t="str" cm="1">
        <f t="array" ref="T1226">_xlfn.IFS(B1226 &gt;= 2005, "Post-2005", B1226 &gt;= 2000, "2000-2004", TRUE, "Pre-2000")</f>
        <v>Post-2005</v>
      </c>
    </row>
    <row r="1227" spans="1:20" x14ac:dyDescent="0.85">
      <c r="A1227" s="1">
        <v>41164</v>
      </c>
      <c r="B1227" t="s">
        <v>12</v>
      </c>
      <c r="C1227" t="s">
        <v>2330</v>
      </c>
      <c r="D1227" t="s">
        <v>2331</v>
      </c>
      <c r="E1227" t="s">
        <v>56</v>
      </c>
      <c r="F1227" t="s">
        <v>57</v>
      </c>
      <c r="G1227" t="s">
        <v>58</v>
      </c>
      <c r="H1227">
        <v>2000</v>
      </c>
      <c r="I1227" s="2">
        <v>3716942.56</v>
      </c>
      <c r="J1227" s="2">
        <v>0</v>
      </c>
      <c r="K1227" s="2">
        <v>3716942.56</v>
      </c>
      <c r="L1227" t="s">
        <v>18</v>
      </c>
      <c r="M1227" s="3" t="b">
        <f>trust_funds5[[#This Row],[Contributions Outstanding (USD)]]=0</f>
        <v>1</v>
      </c>
      <c r="N1227" s="3" t="str">
        <f t="shared" si="95"/>
        <v>Outstanding</v>
      </c>
      <c r="O1227" s="3" t="str">
        <f t="shared" si="96"/>
        <v>High Contribution &amp; Recent</v>
      </c>
      <c r="P1227" s="3" t="str">
        <f t="shared" si="97"/>
        <v>Other</v>
      </c>
      <c r="Q1227" s="3" t="str">
        <f t="shared" si="98"/>
        <v>Other</v>
      </c>
      <c r="R1227" s="3" t="str">
        <f t="shared" si="99"/>
        <v>Not LCLS</v>
      </c>
      <c r="S1227" s="3" t="str" cm="1">
        <f t="array" ref="S1227">_xlfn.IFS(G1227 &gt; 5000000, "Very High", G1227 &gt; 1000000, "High", G1227 &gt; 500000, "Medium", TRUE, "Low")</f>
        <v>Very High</v>
      </c>
      <c r="T1227" s="3" t="str" cm="1">
        <f t="array" ref="T1227">_xlfn.IFS(B1227 &gt;= 2005, "Post-2005", B1227 &gt;= 2000, "2000-2004", TRUE, "Pre-2000")</f>
        <v>Post-2005</v>
      </c>
    </row>
    <row r="1228" spans="1:20" x14ac:dyDescent="0.85">
      <c r="A1228" s="1">
        <v>41164</v>
      </c>
      <c r="B1228" t="s">
        <v>883</v>
      </c>
      <c r="C1228" t="s">
        <v>2332</v>
      </c>
      <c r="D1228" t="s">
        <v>2333</v>
      </c>
      <c r="E1228" t="s">
        <v>260</v>
      </c>
      <c r="F1228" t="s">
        <v>261</v>
      </c>
      <c r="H1228">
        <v>2000</v>
      </c>
      <c r="I1228" s="2">
        <v>4942117.08</v>
      </c>
      <c r="J1228" s="2">
        <v>0</v>
      </c>
      <c r="K1228" s="2">
        <v>4942117.08</v>
      </c>
      <c r="L1228" t="s">
        <v>116</v>
      </c>
      <c r="M1228" s="3" t="b">
        <f>trust_funds5[[#This Row],[Contributions Outstanding (USD)]]=0</f>
        <v>1</v>
      </c>
      <c r="N1228" s="3" t="str">
        <f t="shared" si="95"/>
        <v>Outstanding</v>
      </c>
      <c r="O1228" s="3" t="str">
        <f t="shared" si="96"/>
        <v>High Contribution &amp; Recent</v>
      </c>
      <c r="P1228" s="3" t="str">
        <f t="shared" si="97"/>
        <v>Other</v>
      </c>
      <c r="Q1228" s="3" t="str">
        <f t="shared" si="98"/>
        <v>Other</v>
      </c>
      <c r="R1228" s="3" t="str">
        <f t="shared" si="99"/>
        <v>Not LCLS</v>
      </c>
      <c r="S1228" s="3" t="str" cm="1">
        <f t="array" ref="S1228">_xlfn.IFS(G1228 &gt; 5000000, "Very High", G1228 &gt; 1000000, "High", G1228 &gt; 500000, "Medium", TRUE, "Low")</f>
        <v>Low</v>
      </c>
      <c r="T1228" s="3" t="str" cm="1">
        <f t="array" ref="T1228">_xlfn.IFS(B1228 &gt;= 2005, "Post-2005", B1228 &gt;= 2000, "2000-2004", TRUE, "Pre-2000")</f>
        <v>Post-2005</v>
      </c>
    </row>
    <row r="1229" spans="1:20" x14ac:dyDescent="0.85">
      <c r="A1229" s="1">
        <v>41164</v>
      </c>
      <c r="B1229" t="s">
        <v>12</v>
      </c>
      <c r="C1229" t="s">
        <v>2334</v>
      </c>
      <c r="D1229" t="s">
        <v>2335</v>
      </c>
      <c r="E1229" t="s">
        <v>102</v>
      </c>
      <c r="F1229" t="s">
        <v>103</v>
      </c>
      <c r="G1229" t="s">
        <v>104</v>
      </c>
      <c r="H1229">
        <v>2000</v>
      </c>
      <c r="I1229" s="2">
        <v>18676</v>
      </c>
      <c r="J1229" s="2">
        <v>0</v>
      </c>
      <c r="K1229" s="2">
        <v>18676</v>
      </c>
      <c r="L1229" t="s">
        <v>18</v>
      </c>
      <c r="M1229" s="3" t="b">
        <f>trust_funds5[[#This Row],[Contributions Outstanding (USD)]]=0</f>
        <v>1</v>
      </c>
      <c r="N1229" s="3" t="str">
        <f t="shared" si="95"/>
        <v>Outstanding</v>
      </c>
      <c r="O1229" s="3" t="str">
        <f t="shared" si="96"/>
        <v>High Contribution &amp; Recent</v>
      </c>
      <c r="P1229" s="3" t="str">
        <f t="shared" si="97"/>
        <v>Other</v>
      </c>
      <c r="Q1229" s="3" t="str">
        <f t="shared" si="98"/>
        <v>Other</v>
      </c>
      <c r="R1229" s="3" t="str">
        <f t="shared" si="99"/>
        <v>Not LCLS</v>
      </c>
      <c r="S1229" s="3" t="str" cm="1">
        <f t="array" ref="S1229">_xlfn.IFS(G1229 &gt; 5000000, "Very High", G1229 &gt; 1000000, "High", G1229 &gt; 500000, "Medium", TRUE, "Low")</f>
        <v>Very High</v>
      </c>
      <c r="T1229" s="3" t="str" cm="1">
        <f t="array" ref="T1229">_xlfn.IFS(B1229 &gt;= 2005, "Post-2005", B1229 &gt;= 2000, "2000-2004", TRUE, "Pre-2000")</f>
        <v>Post-2005</v>
      </c>
    </row>
    <row r="1230" spans="1:20" x14ac:dyDescent="0.85">
      <c r="A1230" s="1">
        <v>41164</v>
      </c>
      <c r="B1230" t="s">
        <v>12</v>
      </c>
      <c r="C1230" t="s">
        <v>2336</v>
      </c>
      <c r="D1230" t="s">
        <v>2337</v>
      </c>
      <c r="E1230" t="s">
        <v>102</v>
      </c>
      <c r="F1230" t="s">
        <v>103</v>
      </c>
      <c r="G1230" t="s">
        <v>104</v>
      </c>
      <c r="H1230">
        <v>2000</v>
      </c>
      <c r="I1230" s="2">
        <v>521813.38</v>
      </c>
      <c r="J1230" s="2">
        <v>0</v>
      </c>
      <c r="K1230" s="2">
        <v>521813.38</v>
      </c>
      <c r="L1230" t="s">
        <v>18</v>
      </c>
      <c r="M1230" s="3" t="b">
        <f>trust_funds5[[#This Row],[Contributions Outstanding (USD)]]=0</f>
        <v>1</v>
      </c>
      <c r="N1230" s="3" t="str">
        <f t="shared" si="95"/>
        <v>Outstanding</v>
      </c>
      <c r="O1230" s="3" t="str">
        <f t="shared" si="96"/>
        <v>High Contribution &amp; Recent</v>
      </c>
      <c r="P1230" s="3" t="str">
        <f t="shared" si="97"/>
        <v>Other</v>
      </c>
      <c r="Q1230" s="3" t="str">
        <f t="shared" si="98"/>
        <v>Other</v>
      </c>
      <c r="R1230" s="3" t="str">
        <f t="shared" si="99"/>
        <v>Not LCLS</v>
      </c>
      <c r="S1230" s="3" t="str" cm="1">
        <f t="array" ref="S1230">_xlfn.IFS(G1230 &gt; 5000000, "Very High", G1230 &gt; 1000000, "High", G1230 &gt; 500000, "Medium", TRUE, "Low")</f>
        <v>Very High</v>
      </c>
      <c r="T1230" s="3" t="str" cm="1">
        <f t="array" ref="T1230">_xlfn.IFS(B1230 &gt;= 2005, "Post-2005", B1230 &gt;= 2000, "2000-2004", TRUE, "Pre-2000")</f>
        <v>Post-2005</v>
      </c>
    </row>
    <row r="1231" spans="1:20" x14ac:dyDescent="0.85">
      <c r="A1231" s="1">
        <v>41164</v>
      </c>
      <c r="B1231" t="s">
        <v>12</v>
      </c>
      <c r="C1231" t="s">
        <v>2338</v>
      </c>
      <c r="D1231" t="s">
        <v>2339</v>
      </c>
      <c r="E1231" t="s">
        <v>42</v>
      </c>
      <c r="F1231" t="s">
        <v>43</v>
      </c>
      <c r="G1231" t="s">
        <v>44</v>
      </c>
      <c r="H1231">
        <v>2000</v>
      </c>
      <c r="I1231" s="2">
        <v>1783318.53</v>
      </c>
      <c r="J1231" s="2">
        <v>0</v>
      </c>
      <c r="K1231" s="2">
        <v>1783318.53</v>
      </c>
      <c r="L1231" t="s">
        <v>18</v>
      </c>
      <c r="M1231" s="3" t="b">
        <f>trust_funds5[[#This Row],[Contributions Outstanding (USD)]]=0</f>
        <v>1</v>
      </c>
      <c r="N1231" s="3" t="str">
        <f t="shared" si="95"/>
        <v>Outstanding</v>
      </c>
      <c r="O1231" s="3" t="str">
        <f t="shared" si="96"/>
        <v>High Contribution &amp; Recent</v>
      </c>
      <c r="P1231" s="3" t="str">
        <f t="shared" si="97"/>
        <v>Other</v>
      </c>
      <c r="Q1231" s="3" t="str">
        <f t="shared" si="98"/>
        <v>Other</v>
      </c>
      <c r="R1231" s="3" t="str">
        <f t="shared" si="99"/>
        <v>Not LCLS</v>
      </c>
      <c r="S1231" s="3" t="str" cm="1">
        <f t="array" ref="S1231">_xlfn.IFS(G1231 &gt; 5000000, "Very High", G1231 &gt; 1000000, "High", G1231 &gt; 500000, "Medium", TRUE, "Low")</f>
        <v>Very High</v>
      </c>
      <c r="T1231" s="3" t="str" cm="1">
        <f t="array" ref="T1231">_xlfn.IFS(B1231 &gt;= 2005, "Post-2005", B1231 &gt;= 2000, "2000-2004", TRUE, "Pre-2000")</f>
        <v>Post-2005</v>
      </c>
    </row>
    <row r="1232" spans="1:20" x14ac:dyDescent="0.85">
      <c r="A1232" s="1">
        <v>41164</v>
      </c>
      <c r="B1232" t="s">
        <v>12</v>
      </c>
      <c r="C1232" t="s">
        <v>2340</v>
      </c>
      <c r="D1232" t="s">
        <v>2341</v>
      </c>
      <c r="E1232" t="s">
        <v>119</v>
      </c>
      <c r="F1232" t="s">
        <v>120</v>
      </c>
      <c r="G1232" t="s">
        <v>121</v>
      </c>
      <c r="H1232">
        <v>2000</v>
      </c>
      <c r="I1232" s="2">
        <v>25383938.989999998</v>
      </c>
      <c r="J1232" s="2">
        <v>0</v>
      </c>
      <c r="K1232" s="2">
        <v>25383938.989999998</v>
      </c>
      <c r="L1232" t="s">
        <v>18</v>
      </c>
      <c r="M1232" s="3" t="b">
        <f>trust_funds5[[#This Row],[Contributions Outstanding (USD)]]=0</f>
        <v>1</v>
      </c>
      <c r="N1232" s="3" t="str">
        <f t="shared" si="95"/>
        <v>Outstanding</v>
      </c>
      <c r="O1232" s="3" t="str">
        <f t="shared" si="96"/>
        <v>High Contribution &amp; Recent</v>
      </c>
      <c r="P1232" s="3" t="str">
        <f t="shared" si="97"/>
        <v>Other</v>
      </c>
      <c r="Q1232" s="3" t="str">
        <f t="shared" si="98"/>
        <v>Other</v>
      </c>
      <c r="R1232" s="3" t="str">
        <f t="shared" si="99"/>
        <v>Not LCLS</v>
      </c>
      <c r="S1232" s="3" t="str" cm="1">
        <f t="array" ref="S1232">_xlfn.IFS(G1232 &gt; 5000000, "Very High", G1232 &gt; 1000000, "High", G1232 &gt; 500000, "Medium", TRUE, "Low")</f>
        <v>Very High</v>
      </c>
      <c r="T1232" s="3" t="str" cm="1">
        <f t="array" ref="T1232">_xlfn.IFS(B1232 &gt;= 2005, "Post-2005", B1232 &gt;= 2000, "2000-2004", TRUE, "Pre-2000")</f>
        <v>Post-2005</v>
      </c>
    </row>
    <row r="1233" spans="1:20" x14ac:dyDescent="0.85">
      <c r="A1233" s="1">
        <v>41164</v>
      </c>
      <c r="B1233" t="s">
        <v>1040</v>
      </c>
      <c r="C1233" t="s">
        <v>2342</v>
      </c>
      <c r="D1233" t="s">
        <v>2343</v>
      </c>
      <c r="E1233" t="s">
        <v>42</v>
      </c>
      <c r="F1233" t="s">
        <v>43</v>
      </c>
      <c r="G1233" t="s">
        <v>44</v>
      </c>
      <c r="H1233">
        <v>2000</v>
      </c>
      <c r="I1233" s="2">
        <v>803520.18</v>
      </c>
      <c r="J1233" s="2">
        <v>0</v>
      </c>
      <c r="K1233" s="2">
        <v>803520.18</v>
      </c>
      <c r="L1233" t="s">
        <v>18</v>
      </c>
      <c r="M1233" s="3" t="b">
        <f>trust_funds5[[#This Row],[Contributions Outstanding (USD)]]=0</f>
        <v>1</v>
      </c>
      <c r="N1233" s="3" t="str">
        <f t="shared" si="95"/>
        <v>Outstanding</v>
      </c>
      <c r="O1233" s="3" t="str">
        <f t="shared" si="96"/>
        <v>High Contribution &amp; Recent</v>
      </c>
      <c r="P1233" s="3" t="str">
        <f t="shared" si="97"/>
        <v>Other</v>
      </c>
      <c r="Q1233" s="3" t="str">
        <f t="shared" si="98"/>
        <v>Other</v>
      </c>
      <c r="R1233" s="3" t="str">
        <f t="shared" si="99"/>
        <v>Not LCLS</v>
      </c>
      <c r="S1233" s="3" t="str" cm="1">
        <f t="array" ref="S1233">_xlfn.IFS(G1233 &gt; 5000000, "Very High", G1233 &gt; 1000000, "High", G1233 &gt; 500000, "Medium", TRUE, "Low")</f>
        <v>Very High</v>
      </c>
      <c r="T1233" s="3" t="str" cm="1">
        <f t="array" ref="T1233">_xlfn.IFS(B1233 &gt;= 2005, "Post-2005", B1233 &gt;= 2000, "2000-2004", TRUE, "Pre-2000")</f>
        <v>Post-2005</v>
      </c>
    </row>
    <row r="1234" spans="1:20" x14ac:dyDescent="0.85">
      <c r="A1234" s="1">
        <v>41164</v>
      </c>
      <c r="B1234" t="s">
        <v>12</v>
      </c>
      <c r="C1234" t="s">
        <v>2344</v>
      </c>
      <c r="D1234" t="s">
        <v>2345</v>
      </c>
      <c r="E1234" t="s">
        <v>31</v>
      </c>
      <c r="F1234" t="s">
        <v>32</v>
      </c>
      <c r="H1234">
        <v>2000</v>
      </c>
      <c r="I1234" s="2">
        <v>15000000</v>
      </c>
      <c r="J1234" s="2">
        <v>0</v>
      </c>
      <c r="K1234" s="2">
        <v>15000000</v>
      </c>
      <c r="L1234" t="s">
        <v>18</v>
      </c>
      <c r="M1234" s="3" t="b">
        <f>trust_funds5[[#This Row],[Contributions Outstanding (USD)]]=0</f>
        <v>1</v>
      </c>
      <c r="N1234" s="3" t="str">
        <f t="shared" si="95"/>
        <v>Outstanding</v>
      </c>
      <c r="O1234" s="3" t="str">
        <f t="shared" si="96"/>
        <v>High Contribution &amp; Recent</v>
      </c>
      <c r="P1234" s="3" t="str">
        <f t="shared" si="97"/>
        <v>Other</v>
      </c>
      <c r="Q1234" s="3" t="str">
        <f t="shared" si="98"/>
        <v>Other</v>
      </c>
      <c r="R1234" s="3" t="str">
        <f t="shared" si="99"/>
        <v>Not LCLS</v>
      </c>
      <c r="S1234" s="3" t="str" cm="1">
        <f t="array" ref="S1234">_xlfn.IFS(G1234 &gt; 5000000, "Very High", G1234 &gt; 1000000, "High", G1234 &gt; 500000, "Medium", TRUE, "Low")</f>
        <v>Low</v>
      </c>
      <c r="T1234" s="3" t="str" cm="1">
        <f t="array" ref="T1234">_xlfn.IFS(B1234 &gt;= 2005, "Post-2005", B1234 &gt;= 2000, "2000-2004", TRUE, "Pre-2000")</f>
        <v>Post-2005</v>
      </c>
    </row>
    <row r="1235" spans="1:20" x14ac:dyDescent="0.85">
      <c r="A1235" s="1">
        <v>41164</v>
      </c>
      <c r="B1235" t="s">
        <v>12</v>
      </c>
      <c r="C1235" t="s">
        <v>2346</v>
      </c>
      <c r="D1235" t="s">
        <v>2347</v>
      </c>
      <c r="E1235" t="s">
        <v>102</v>
      </c>
      <c r="F1235" t="s">
        <v>103</v>
      </c>
      <c r="G1235" t="s">
        <v>104</v>
      </c>
      <c r="H1235">
        <v>2000</v>
      </c>
      <c r="I1235" s="2">
        <v>6620840.6399999997</v>
      </c>
      <c r="J1235" s="2">
        <v>0</v>
      </c>
      <c r="K1235" s="2">
        <v>6620840.6399999997</v>
      </c>
      <c r="L1235" t="s">
        <v>18</v>
      </c>
      <c r="M1235" s="3" t="b">
        <f>trust_funds5[[#This Row],[Contributions Outstanding (USD)]]=0</f>
        <v>1</v>
      </c>
      <c r="N1235" s="3" t="str">
        <f t="shared" si="95"/>
        <v>Outstanding</v>
      </c>
      <c r="O1235" s="3" t="str">
        <f t="shared" si="96"/>
        <v>High Contribution &amp; Recent</v>
      </c>
      <c r="P1235" s="3" t="str">
        <f t="shared" si="97"/>
        <v>Other</v>
      </c>
      <c r="Q1235" s="3" t="str">
        <f t="shared" si="98"/>
        <v>Other</v>
      </c>
      <c r="R1235" s="3" t="str">
        <f t="shared" si="99"/>
        <v>Not LCLS</v>
      </c>
      <c r="S1235" s="3" t="str" cm="1">
        <f t="array" ref="S1235">_xlfn.IFS(G1235 &gt; 5000000, "Very High", G1235 &gt; 1000000, "High", G1235 &gt; 500000, "Medium", TRUE, "Low")</f>
        <v>Very High</v>
      </c>
      <c r="T1235" s="3" t="str" cm="1">
        <f t="array" ref="T1235">_xlfn.IFS(B1235 &gt;= 2005, "Post-2005", B1235 &gt;= 2000, "2000-2004", TRUE, "Pre-2000")</f>
        <v>Post-2005</v>
      </c>
    </row>
    <row r="1236" spans="1:20" x14ac:dyDescent="0.85">
      <c r="A1236" s="1">
        <v>41164</v>
      </c>
      <c r="B1236" t="s">
        <v>2348</v>
      </c>
      <c r="C1236" t="s">
        <v>2349</v>
      </c>
      <c r="D1236" t="s">
        <v>2350</v>
      </c>
      <c r="E1236" t="s">
        <v>1722</v>
      </c>
      <c r="F1236" t="s">
        <v>1723</v>
      </c>
      <c r="G1236" t="s">
        <v>1724</v>
      </c>
      <c r="H1236">
        <v>2000</v>
      </c>
      <c r="I1236" s="2">
        <v>412730318.61000001</v>
      </c>
      <c r="J1236" s="2">
        <v>0</v>
      </c>
      <c r="K1236" s="2">
        <v>412730318.61000001</v>
      </c>
      <c r="L1236" t="s">
        <v>116</v>
      </c>
      <c r="M1236" s="3" t="b">
        <f>trust_funds5[[#This Row],[Contributions Outstanding (USD)]]=0</f>
        <v>1</v>
      </c>
      <c r="N1236" s="3" t="str">
        <f t="shared" si="95"/>
        <v>Outstanding</v>
      </c>
      <c r="O1236" s="3" t="str">
        <f t="shared" si="96"/>
        <v>High Contribution &amp; Recent</v>
      </c>
      <c r="P1236" s="3" t="str">
        <f t="shared" si="97"/>
        <v>Other</v>
      </c>
      <c r="Q1236" s="3" t="str">
        <f t="shared" si="98"/>
        <v>Other</v>
      </c>
      <c r="R1236" s="3" t="str">
        <f t="shared" si="99"/>
        <v>Not LCLS</v>
      </c>
      <c r="S1236" s="3" t="str" cm="1">
        <f t="array" ref="S1236">_xlfn.IFS(G1236 &gt; 5000000, "Very High", G1236 &gt; 1000000, "High", G1236 &gt; 500000, "Medium", TRUE, "Low")</f>
        <v>Very High</v>
      </c>
      <c r="T1236" s="3" t="str" cm="1">
        <f t="array" ref="T1236">_xlfn.IFS(B1236 &gt;= 2005, "Post-2005", B1236 &gt;= 2000, "2000-2004", TRUE, "Pre-2000")</f>
        <v>Post-2005</v>
      </c>
    </row>
    <row r="1237" spans="1:20" x14ac:dyDescent="0.85">
      <c r="A1237" s="1">
        <v>41164</v>
      </c>
      <c r="B1237" t="s">
        <v>82</v>
      </c>
      <c r="C1237" t="s">
        <v>2351</v>
      </c>
      <c r="D1237" t="s">
        <v>2352</v>
      </c>
      <c r="E1237" t="s">
        <v>21</v>
      </c>
      <c r="F1237" t="s">
        <v>22</v>
      </c>
      <c r="G1237" t="s">
        <v>23</v>
      </c>
      <c r="H1237">
        <v>2000</v>
      </c>
      <c r="I1237" s="2">
        <v>264651.28999999998</v>
      </c>
      <c r="J1237" s="2">
        <v>0</v>
      </c>
      <c r="K1237" s="2">
        <v>264651.28999999998</v>
      </c>
      <c r="L1237" t="s">
        <v>18</v>
      </c>
      <c r="M1237" s="3" t="b">
        <f>trust_funds5[[#This Row],[Contributions Outstanding (USD)]]=0</f>
        <v>1</v>
      </c>
      <c r="N1237" s="3" t="str">
        <f t="shared" si="95"/>
        <v>Outstanding</v>
      </c>
      <c r="O1237" s="3" t="str">
        <f t="shared" si="96"/>
        <v>High Contribution &amp; Recent</v>
      </c>
      <c r="P1237" s="3" t="str">
        <f t="shared" si="97"/>
        <v>Other</v>
      </c>
      <c r="Q1237" s="3" t="str">
        <f t="shared" si="98"/>
        <v>Other</v>
      </c>
      <c r="R1237" s="3" t="str">
        <f t="shared" si="99"/>
        <v>Not LCLS</v>
      </c>
      <c r="S1237" s="3" t="str" cm="1">
        <f t="array" ref="S1237">_xlfn.IFS(G1237 &gt; 5000000, "Very High", G1237 &gt; 1000000, "High", G1237 &gt; 500000, "Medium", TRUE, "Low")</f>
        <v>Very High</v>
      </c>
      <c r="T1237" s="3" t="str" cm="1">
        <f t="array" ref="T1237">_xlfn.IFS(B1237 &gt;= 2005, "Post-2005", B1237 &gt;= 2000, "2000-2004", TRUE, "Pre-2000")</f>
        <v>Post-2005</v>
      </c>
    </row>
    <row r="1238" spans="1:20" x14ac:dyDescent="0.85">
      <c r="A1238" s="1">
        <v>41164</v>
      </c>
      <c r="B1238" t="s">
        <v>323</v>
      </c>
      <c r="C1238" t="s">
        <v>2353</v>
      </c>
      <c r="D1238" t="s">
        <v>2354</v>
      </c>
      <c r="E1238" t="s">
        <v>2355</v>
      </c>
      <c r="F1238" t="s">
        <v>2356</v>
      </c>
      <c r="G1238" t="s">
        <v>2357</v>
      </c>
      <c r="H1238">
        <v>2000</v>
      </c>
      <c r="I1238" s="2">
        <v>500000</v>
      </c>
      <c r="J1238" s="2">
        <v>0</v>
      </c>
      <c r="K1238" s="2">
        <v>500000</v>
      </c>
      <c r="L1238" t="s">
        <v>18</v>
      </c>
      <c r="M1238" s="3" t="b">
        <f>trust_funds5[[#This Row],[Contributions Outstanding (USD)]]=0</f>
        <v>1</v>
      </c>
      <c r="N1238" s="3" t="str">
        <f t="shared" si="95"/>
        <v>Outstanding</v>
      </c>
      <c r="O1238" s="3" t="str">
        <f t="shared" si="96"/>
        <v>High Contribution &amp; Recent</v>
      </c>
      <c r="P1238" s="3" t="str">
        <f t="shared" si="97"/>
        <v>Other</v>
      </c>
      <c r="Q1238" s="3" t="str">
        <f t="shared" si="98"/>
        <v>Other</v>
      </c>
      <c r="R1238" s="3" t="str">
        <f t="shared" si="99"/>
        <v>Not LCLS</v>
      </c>
      <c r="S1238" s="3" t="str" cm="1">
        <f t="array" ref="S1238">_xlfn.IFS(G1238 &gt; 5000000, "Very High", G1238 &gt; 1000000, "High", G1238 &gt; 500000, "Medium", TRUE, "Low")</f>
        <v>Very High</v>
      </c>
      <c r="T1238" s="3" t="str" cm="1">
        <f t="array" ref="T1238">_xlfn.IFS(B1238 &gt;= 2005, "Post-2005", B1238 &gt;= 2000, "2000-2004", TRUE, "Pre-2000")</f>
        <v>Post-2005</v>
      </c>
    </row>
    <row r="1239" spans="1:20" x14ac:dyDescent="0.85">
      <c r="A1239" s="1">
        <v>41164</v>
      </c>
      <c r="B1239" t="s">
        <v>374</v>
      </c>
      <c r="C1239" t="s">
        <v>2358</v>
      </c>
      <c r="D1239" t="s">
        <v>2359</v>
      </c>
      <c r="E1239" t="s">
        <v>119</v>
      </c>
      <c r="F1239" t="s">
        <v>120</v>
      </c>
      <c r="G1239" t="s">
        <v>121</v>
      </c>
      <c r="H1239">
        <v>2000</v>
      </c>
      <c r="I1239" s="2">
        <v>305547.40999999997</v>
      </c>
      <c r="J1239" s="2">
        <v>0</v>
      </c>
      <c r="K1239" s="2">
        <v>305547.40999999997</v>
      </c>
      <c r="L1239" t="s">
        <v>18</v>
      </c>
      <c r="M1239" s="3" t="b">
        <f>trust_funds5[[#This Row],[Contributions Outstanding (USD)]]=0</f>
        <v>1</v>
      </c>
      <c r="N1239" s="3" t="str">
        <f t="shared" si="95"/>
        <v>Outstanding</v>
      </c>
      <c r="O1239" s="3" t="str">
        <f t="shared" si="96"/>
        <v>High Contribution &amp; Recent</v>
      </c>
      <c r="P1239" s="3" t="str">
        <f t="shared" si="97"/>
        <v>Other</v>
      </c>
      <c r="Q1239" s="3" t="str">
        <f t="shared" si="98"/>
        <v>Other</v>
      </c>
      <c r="R1239" s="3" t="str">
        <f t="shared" si="99"/>
        <v>Not LCLS</v>
      </c>
      <c r="S1239" s="3" t="str" cm="1">
        <f t="array" ref="S1239">_xlfn.IFS(G1239 &gt; 5000000, "Very High", G1239 &gt; 1000000, "High", G1239 &gt; 500000, "Medium", TRUE, "Low")</f>
        <v>Very High</v>
      </c>
      <c r="T1239" s="3" t="str" cm="1">
        <f t="array" ref="T1239">_xlfn.IFS(B1239 &gt;= 2005, "Post-2005", B1239 &gt;= 2000, "2000-2004", TRUE, "Pre-2000")</f>
        <v>Post-2005</v>
      </c>
    </row>
    <row r="1240" spans="1:20" x14ac:dyDescent="0.85">
      <c r="A1240" s="1">
        <v>41164</v>
      </c>
      <c r="B1240" t="s">
        <v>12</v>
      </c>
      <c r="C1240" t="s">
        <v>2360</v>
      </c>
      <c r="D1240" t="s">
        <v>2361</v>
      </c>
      <c r="E1240" t="s">
        <v>102</v>
      </c>
      <c r="F1240" t="s">
        <v>103</v>
      </c>
      <c r="G1240" t="s">
        <v>104</v>
      </c>
      <c r="H1240">
        <v>2000</v>
      </c>
      <c r="I1240" s="2">
        <v>306145.03999999998</v>
      </c>
      <c r="J1240" s="2">
        <v>0</v>
      </c>
      <c r="K1240" s="2">
        <v>306145.03999999998</v>
      </c>
      <c r="L1240" t="s">
        <v>18</v>
      </c>
      <c r="M1240" s="3" t="b">
        <f>trust_funds5[[#This Row],[Contributions Outstanding (USD)]]=0</f>
        <v>1</v>
      </c>
      <c r="N1240" s="3" t="str">
        <f t="shared" si="95"/>
        <v>Outstanding</v>
      </c>
      <c r="O1240" s="3" t="str">
        <f t="shared" si="96"/>
        <v>High Contribution &amp; Recent</v>
      </c>
      <c r="P1240" s="3" t="str">
        <f t="shared" si="97"/>
        <v>Other</v>
      </c>
      <c r="Q1240" s="3" t="str">
        <f t="shared" si="98"/>
        <v>Other</v>
      </c>
      <c r="R1240" s="3" t="str">
        <f t="shared" si="99"/>
        <v>Not LCLS</v>
      </c>
      <c r="S1240" s="3" t="str" cm="1">
        <f t="array" ref="S1240">_xlfn.IFS(G1240 &gt; 5000000, "Very High", G1240 &gt; 1000000, "High", G1240 &gt; 500000, "Medium", TRUE, "Low")</f>
        <v>Very High</v>
      </c>
      <c r="T1240" s="3" t="str" cm="1">
        <f t="array" ref="T1240">_xlfn.IFS(B1240 &gt;= 2005, "Post-2005", B1240 &gt;= 2000, "2000-2004", TRUE, "Pre-2000")</f>
        <v>Post-2005</v>
      </c>
    </row>
    <row r="1241" spans="1:20" x14ac:dyDescent="0.85">
      <c r="A1241" s="1">
        <v>41164</v>
      </c>
      <c r="B1241" t="s">
        <v>12</v>
      </c>
      <c r="C1241" t="s">
        <v>2362</v>
      </c>
      <c r="D1241" t="s">
        <v>2363</v>
      </c>
      <c r="E1241" t="s">
        <v>119</v>
      </c>
      <c r="F1241" t="s">
        <v>120</v>
      </c>
      <c r="G1241" t="s">
        <v>121</v>
      </c>
      <c r="H1241">
        <v>2000</v>
      </c>
      <c r="I1241" s="2">
        <v>600000</v>
      </c>
      <c r="J1241" s="2">
        <v>0</v>
      </c>
      <c r="K1241" s="2">
        <v>600000</v>
      </c>
      <c r="L1241" t="s">
        <v>18</v>
      </c>
      <c r="M1241" s="3" t="b">
        <f>trust_funds5[[#This Row],[Contributions Outstanding (USD)]]=0</f>
        <v>1</v>
      </c>
      <c r="N1241" s="3" t="str">
        <f t="shared" si="95"/>
        <v>Outstanding</v>
      </c>
      <c r="O1241" s="3" t="str">
        <f t="shared" si="96"/>
        <v>High Contribution &amp; Recent</v>
      </c>
      <c r="P1241" s="3" t="str">
        <f t="shared" si="97"/>
        <v>Other</v>
      </c>
      <c r="Q1241" s="3" t="str">
        <f t="shared" si="98"/>
        <v>Other</v>
      </c>
      <c r="R1241" s="3" t="str">
        <f t="shared" si="99"/>
        <v>Not LCLS</v>
      </c>
      <c r="S1241" s="3" t="str" cm="1">
        <f t="array" ref="S1241">_xlfn.IFS(G1241 &gt; 5000000, "Very High", G1241 &gt; 1000000, "High", G1241 &gt; 500000, "Medium", TRUE, "Low")</f>
        <v>Very High</v>
      </c>
      <c r="T1241" s="3" t="str" cm="1">
        <f t="array" ref="T1241">_xlfn.IFS(B1241 &gt;= 2005, "Post-2005", B1241 &gt;= 2000, "2000-2004", TRUE, "Pre-2000")</f>
        <v>Post-2005</v>
      </c>
    </row>
    <row r="1242" spans="1:20" x14ac:dyDescent="0.85">
      <c r="A1242" s="1">
        <v>41164</v>
      </c>
      <c r="B1242" t="s">
        <v>12</v>
      </c>
      <c r="C1242" t="s">
        <v>2364</v>
      </c>
      <c r="D1242" t="s">
        <v>2365</v>
      </c>
      <c r="E1242" t="s">
        <v>31</v>
      </c>
      <c r="F1242" t="s">
        <v>32</v>
      </c>
      <c r="H1242">
        <v>2000</v>
      </c>
      <c r="I1242" s="2">
        <v>200000</v>
      </c>
      <c r="J1242" s="2">
        <v>0</v>
      </c>
      <c r="K1242" s="2">
        <v>200000</v>
      </c>
      <c r="L1242" t="s">
        <v>18</v>
      </c>
      <c r="M1242" s="3" t="b">
        <f>trust_funds5[[#This Row],[Contributions Outstanding (USD)]]=0</f>
        <v>1</v>
      </c>
      <c r="N1242" s="3" t="str">
        <f t="shared" si="95"/>
        <v>Outstanding</v>
      </c>
      <c r="O1242" s="3" t="str">
        <f t="shared" si="96"/>
        <v>High Contribution &amp; Recent</v>
      </c>
      <c r="P1242" s="3" t="str">
        <f t="shared" si="97"/>
        <v>Other</v>
      </c>
      <c r="Q1242" s="3" t="str">
        <f t="shared" si="98"/>
        <v>Other</v>
      </c>
      <c r="R1242" s="3" t="str">
        <f t="shared" si="99"/>
        <v>Not LCLS</v>
      </c>
      <c r="S1242" s="3" t="str" cm="1">
        <f t="array" ref="S1242">_xlfn.IFS(G1242 &gt; 5000000, "Very High", G1242 &gt; 1000000, "High", G1242 &gt; 500000, "Medium", TRUE, "Low")</f>
        <v>Low</v>
      </c>
      <c r="T1242" s="3" t="str" cm="1">
        <f t="array" ref="T1242">_xlfn.IFS(B1242 &gt;= 2005, "Post-2005", B1242 &gt;= 2000, "2000-2004", TRUE, "Pre-2000")</f>
        <v>Post-2005</v>
      </c>
    </row>
    <row r="1243" spans="1:20" x14ac:dyDescent="0.85">
      <c r="A1243" s="1">
        <v>41164</v>
      </c>
      <c r="B1243" t="s">
        <v>33</v>
      </c>
      <c r="C1243" t="s">
        <v>2366</v>
      </c>
      <c r="D1243" t="s">
        <v>2367</v>
      </c>
      <c r="E1243" t="s">
        <v>21</v>
      </c>
      <c r="F1243" t="s">
        <v>22</v>
      </c>
      <c r="G1243" t="s">
        <v>23</v>
      </c>
      <c r="H1243">
        <v>2000</v>
      </c>
      <c r="I1243" s="2">
        <v>8795064.7599999998</v>
      </c>
      <c r="J1243" s="2">
        <v>0</v>
      </c>
      <c r="K1243" s="2">
        <v>8795064.7599999998</v>
      </c>
      <c r="L1243" t="s">
        <v>18</v>
      </c>
      <c r="M1243" s="3" t="b">
        <f>trust_funds5[[#This Row],[Contributions Outstanding (USD)]]=0</f>
        <v>1</v>
      </c>
      <c r="N1243" s="3" t="str">
        <f t="shared" si="95"/>
        <v>Outstanding</v>
      </c>
      <c r="O1243" s="3" t="str">
        <f t="shared" si="96"/>
        <v>High Contribution &amp; Recent</v>
      </c>
      <c r="P1243" s="3" t="str">
        <f t="shared" si="97"/>
        <v>Other</v>
      </c>
      <c r="Q1243" s="3" t="str">
        <f t="shared" si="98"/>
        <v>Other</v>
      </c>
      <c r="R1243" s="3" t="str">
        <f t="shared" si="99"/>
        <v>Not LCLS</v>
      </c>
      <c r="S1243" s="3" t="str" cm="1">
        <f t="array" ref="S1243">_xlfn.IFS(G1243 &gt; 5000000, "Very High", G1243 &gt; 1000000, "High", G1243 &gt; 500000, "Medium", TRUE, "Low")</f>
        <v>Very High</v>
      </c>
      <c r="T1243" s="3" t="str" cm="1">
        <f t="array" ref="T1243">_xlfn.IFS(B1243 &gt;= 2005, "Post-2005", B1243 &gt;= 2000, "2000-2004", TRUE, "Pre-2000")</f>
        <v>Post-2005</v>
      </c>
    </row>
    <row r="1244" spans="1:20" x14ac:dyDescent="0.85">
      <c r="A1244" s="1">
        <v>41164</v>
      </c>
      <c r="B1244" t="s">
        <v>12</v>
      </c>
      <c r="C1244" t="s">
        <v>2368</v>
      </c>
      <c r="D1244" t="s">
        <v>2369</v>
      </c>
      <c r="E1244" t="s">
        <v>119</v>
      </c>
      <c r="F1244" t="s">
        <v>120</v>
      </c>
      <c r="G1244" t="s">
        <v>121</v>
      </c>
      <c r="H1244">
        <v>2000</v>
      </c>
      <c r="I1244" s="2">
        <v>1818038.76</v>
      </c>
      <c r="J1244" s="2">
        <v>0</v>
      </c>
      <c r="K1244" s="2">
        <v>1818038.76</v>
      </c>
      <c r="L1244" t="s">
        <v>18</v>
      </c>
      <c r="M1244" s="3" t="b">
        <f>trust_funds5[[#This Row],[Contributions Outstanding (USD)]]=0</f>
        <v>1</v>
      </c>
      <c r="N1244" s="3" t="str">
        <f t="shared" si="95"/>
        <v>Outstanding</v>
      </c>
      <c r="O1244" s="3" t="str">
        <f t="shared" si="96"/>
        <v>High Contribution &amp; Recent</v>
      </c>
      <c r="P1244" s="3" t="str">
        <f t="shared" si="97"/>
        <v>Other</v>
      </c>
      <c r="Q1244" s="3" t="str">
        <f t="shared" si="98"/>
        <v>Other</v>
      </c>
      <c r="R1244" s="3" t="str">
        <f t="shared" si="99"/>
        <v>Not LCLS</v>
      </c>
      <c r="S1244" s="3" t="str" cm="1">
        <f t="array" ref="S1244">_xlfn.IFS(G1244 &gt; 5000000, "Very High", G1244 &gt; 1000000, "High", G1244 &gt; 500000, "Medium", TRUE, "Low")</f>
        <v>Very High</v>
      </c>
      <c r="T1244" s="3" t="str" cm="1">
        <f t="array" ref="T1244">_xlfn.IFS(B1244 &gt;= 2005, "Post-2005", B1244 &gt;= 2000, "2000-2004", TRUE, "Pre-2000")</f>
        <v>Post-2005</v>
      </c>
    </row>
    <row r="1245" spans="1:20" x14ac:dyDescent="0.85">
      <c r="A1245" s="1">
        <v>41164</v>
      </c>
      <c r="B1245" t="s">
        <v>507</v>
      </c>
      <c r="C1245" t="s">
        <v>2370</v>
      </c>
      <c r="D1245" t="s">
        <v>2371</v>
      </c>
      <c r="E1245" t="s">
        <v>113</v>
      </c>
      <c r="F1245" t="s">
        <v>114</v>
      </c>
      <c r="G1245" t="s">
        <v>115</v>
      </c>
      <c r="H1245">
        <v>2000</v>
      </c>
      <c r="I1245" s="2">
        <v>-1322.4</v>
      </c>
      <c r="J1245" s="2">
        <v>2644.8</v>
      </c>
      <c r="K1245" s="2">
        <v>1322.4</v>
      </c>
      <c r="L1245" t="s">
        <v>18</v>
      </c>
      <c r="M1245" s="3" t="b">
        <f>trust_funds5[[#This Row],[Contributions Outstanding (USD)]]=0</f>
        <v>0</v>
      </c>
      <c r="N1245" s="3" t="str">
        <f t="shared" si="95"/>
        <v>Outstanding</v>
      </c>
      <c r="O1245" s="3" t="str">
        <f t="shared" si="96"/>
        <v>High Contribution &amp; Recent</v>
      </c>
      <c r="P1245" s="3" t="str">
        <f t="shared" si="97"/>
        <v>Other</v>
      </c>
      <c r="Q1245" s="3" t="str">
        <f t="shared" si="98"/>
        <v>Other</v>
      </c>
      <c r="R1245" s="3" t="str">
        <f t="shared" si="99"/>
        <v>Not LCLS</v>
      </c>
      <c r="S1245" s="3" t="str" cm="1">
        <f t="array" ref="S1245">_xlfn.IFS(G1245 &gt; 5000000, "Very High", G1245 &gt; 1000000, "High", G1245 &gt; 500000, "Medium", TRUE, "Low")</f>
        <v>Very High</v>
      </c>
      <c r="T1245" s="3" t="str" cm="1">
        <f t="array" ref="T1245">_xlfn.IFS(B1245 &gt;= 2005, "Post-2005", B1245 &gt;= 2000, "2000-2004", TRUE, "Pre-2000")</f>
        <v>Post-2005</v>
      </c>
    </row>
    <row r="1246" spans="1:20" x14ac:dyDescent="0.85">
      <c r="A1246" s="1">
        <v>41164</v>
      </c>
      <c r="B1246" t="s">
        <v>90</v>
      </c>
      <c r="C1246" t="s">
        <v>2372</v>
      </c>
      <c r="D1246" t="s">
        <v>2373</v>
      </c>
      <c r="E1246" t="s">
        <v>42</v>
      </c>
      <c r="F1246" t="s">
        <v>43</v>
      </c>
      <c r="G1246" t="s">
        <v>44</v>
      </c>
      <c r="H1246">
        <v>2000</v>
      </c>
      <c r="I1246" s="2">
        <v>64157.36</v>
      </c>
      <c r="J1246" s="2">
        <v>0</v>
      </c>
      <c r="K1246" s="2">
        <v>64157.36</v>
      </c>
      <c r="L1246" t="s">
        <v>18</v>
      </c>
      <c r="M1246" s="3" t="b">
        <f>trust_funds5[[#This Row],[Contributions Outstanding (USD)]]=0</f>
        <v>1</v>
      </c>
      <c r="N1246" s="3" t="str">
        <f t="shared" si="95"/>
        <v>Outstanding</v>
      </c>
      <c r="O1246" s="3" t="str">
        <f t="shared" si="96"/>
        <v>High Contribution &amp; Recent</v>
      </c>
      <c r="P1246" s="3" t="str">
        <f t="shared" si="97"/>
        <v>Other</v>
      </c>
      <c r="Q1246" s="3" t="str">
        <f t="shared" si="98"/>
        <v>Other</v>
      </c>
      <c r="R1246" s="3" t="str">
        <f t="shared" si="99"/>
        <v>Not LCLS</v>
      </c>
      <c r="S1246" s="3" t="str" cm="1">
        <f t="array" ref="S1246">_xlfn.IFS(G1246 &gt; 5000000, "Very High", G1246 &gt; 1000000, "High", G1246 &gt; 500000, "Medium", TRUE, "Low")</f>
        <v>Very High</v>
      </c>
      <c r="T1246" s="3" t="str" cm="1">
        <f t="array" ref="T1246">_xlfn.IFS(B1246 &gt;= 2005, "Post-2005", B1246 &gt;= 2000, "2000-2004", TRUE, "Pre-2000")</f>
        <v>Post-2005</v>
      </c>
    </row>
    <row r="1247" spans="1:20" x14ac:dyDescent="0.85">
      <c r="A1247" s="1">
        <v>41164</v>
      </c>
      <c r="B1247" t="s">
        <v>90</v>
      </c>
      <c r="C1247" t="s">
        <v>2374</v>
      </c>
      <c r="D1247" t="s">
        <v>2375</v>
      </c>
      <c r="E1247" t="s">
        <v>49</v>
      </c>
      <c r="F1247" t="s">
        <v>50</v>
      </c>
      <c r="G1247" t="s">
        <v>51</v>
      </c>
      <c r="H1247">
        <v>2000</v>
      </c>
      <c r="I1247" s="2">
        <v>1721133.87</v>
      </c>
      <c r="J1247" s="2">
        <v>0</v>
      </c>
      <c r="K1247" s="2">
        <v>1721133.87</v>
      </c>
      <c r="L1247" t="s">
        <v>18</v>
      </c>
      <c r="M1247" s="3" t="b">
        <f>trust_funds5[[#This Row],[Contributions Outstanding (USD)]]=0</f>
        <v>1</v>
      </c>
      <c r="N1247" s="3" t="str">
        <f t="shared" si="95"/>
        <v>Outstanding</v>
      </c>
      <c r="O1247" s="3" t="str">
        <f t="shared" si="96"/>
        <v>High Contribution &amp; Recent</v>
      </c>
      <c r="P1247" s="3" t="str">
        <f t="shared" si="97"/>
        <v>Other</v>
      </c>
      <c r="Q1247" s="3" t="str">
        <f t="shared" si="98"/>
        <v>Other</v>
      </c>
      <c r="R1247" s="3" t="str">
        <f t="shared" si="99"/>
        <v>Not LCLS</v>
      </c>
      <c r="S1247" s="3" t="str" cm="1">
        <f t="array" ref="S1247">_xlfn.IFS(G1247 &gt; 5000000, "Very High", G1247 &gt; 1000000, "High", G1247 &gt; 500000, "Medium", TRUE, "Low")</f>
        <v>Very High</v>
      </c>
      <c r="T1247" s="3" t="str" cm="1">
        <f t="array" ref="T1247">_xlfn.IFS(B1247 &gt;= 2005, "Post-2005", B1247 &gt;= 2000, "2000-2004", TRUE, "Pre-2000")</f>
        <v>Post-2005</v>
      </c>
    </row>
    <row r="1248" spans="1:20" x14ac:dyDescent="0.85">
      <c r="A1248" s="1">
        <v>41164</v>
      </c>
      <c r="B1248" t="s">
        <v>90</v>
      </c>
      <c r="C1248" t="s">
        <v>2376</v>
      </c>
      <c r="D1248" t="s">
        <v>2377</v>
      </c>
      <c r="E1248" t="s">
        <v>49</v>
      </c>
      <c r="F1248" t="s">
        <v>50</v>
      </c>
      <c r="G1248" t="s">
        <v>51</v>
      </c>
      <c r="H1248">
        <v>2000</v>
      </c>
      <c r="I1248" s="2">
        <v>509753.45</v>
      </c>
      <c r="J1248" s="2">
        <v>0</v>
      </c>
      <c r="K1248" s="2">
        <v>509753.45</v>
      </c>
      <c r="L1248" t="s">
        <v>18</v>
      </c>
      <c r="M1248" s="3" t="b">
        <f>trust_funds5[[#This Row],[Contributions Outstanding (USD)]]=0</f>
        <v>1</v>
      </c>
      <c r="N1248" s="3" t="str">
        <f t="shared" si="95"/>
        <v>Outstanding</v>
      </c>
      <c r="O1248" s="3" t="str">
        <f t="shared" si="96"/>
        <v>High Contribution &amp; Recent</v>
      </c>
      <c r="P1248" s="3" t="str">
        <f t="shared" si="97"/>
        <v>Other</v>
      </c>
      <c r="Q1248" s="3" t="str">
        <f t="shared" si="98"/>
        <v>Other</v>
      </c>
      <c r="R1248" s="3" t="str">
        <f t="shared" si="99"/>
        <v>Not LCLS</v>
      </c>
      <c r="S1248" s="3" t="str" cm="1">
        <f t="array" ref="S1248">_xlfn.IFS(G1248 &gt; 5000000, "Very High", G1248 &gt; 1000000, "High", G1248 &gt; 500000, "Medium", TRUE, "Low")</f>
        <v>Very High</v>
      </c>
      <c r="T1248" s="3" t="str" cm="1">
        <f t="array" ref="T1248">_xlfn.IFS(B1248 &gt;= 2005, "Post-2005", B1248 &gt;= 2000, "2000-2004", TRUE, "Pre-2000")</f>
        <v>Post-2005</v>
      </c>
    </row>
    <row r="1249" spans="1:20" x14ac:dyDescent="0.85">
      <c r="A1249" s="1">
        <v>41164</v>
      </c>
      <c r="B1249" t="s">
        <v>90</v>
      </c>
      <c r="C1249" t="s">
        <v>2378</v>
      </c>
      <c r="D1249" t="s">
        <v>2379</v>
      </c>
      <c r="E1249" t="s">
        <v>49</v>
      </c>
      <c r="F1249" t="s">
        <v>50</v>
      </c>
      <c r="G1249" t="s">
        <v>51</v>
      </c>
      <c r="H1249">
        <v>2000</v>
      </c>
      <c r="I1249" s="2">
        <v>2062</v>
      </c>
      <c r="J1249" s="2">
        <v>0</v>
      </c>
      <c r="K1249" s="2">
        <v>2062</v>
      </c>
      <c r="L1249" t="s">
        <v>18</v>
      </c>
      <c r="M1249" s="3" t="b">
        <f>trust_funds5[[#This Row],[Contributions Outstanding (USD)]]=0</f>
        <v>1</v>
      </c>
      <c r="N1249" s="3" t="str">
        <f t="shared" si="95"/>
        <v>Outstanding</v>
      </c>
      <c r="O1249" s="3" t="str">
        <f t="shared" si="96"/>
        <v>High Contribution &amp; Recent</v>
      </c>
      <c r="P1249" s="3" t="str">
        <f t="shared" si="97"/>
        <v>Other</v>
      </c>
      <c r="Q1249" s="3" t="str">
        <f t="shared" si="98"/>
        <v>Other</v>
      </c>
      <c r="R1249" s="3" t="str">
        <f t="shared" si="99"/>
        <v>Not LCLS</v>
      </c>
      <c r="S1249" s="3" t="str" cm="1">
        <f t="array" ref="S1249">_xlfn.IFS(G1249 &gt; 5000000, "Very High", G1249 &gt; 1000000, "High", G1249 &gt; 500000, "Medium", TRUE, "Low")</f>
        <v>Very High</v>
      </c>
      <c r="T1249" s="3" t="str" cm="1">
        <f t="array" ref="T1249">_xlfn.IFS(B1249 &gt;= 2005, "Post-2005", B1249 &gt;= 2000, "2000-2004", TRUE, "Pre-2000")</f>
        <v>Post-2005</v>
      </c>
    </row>
    <row r="1250" spans="1:20" x14ac:dyDescent="0.85">
      <c r="A1250" s="1">
        <v>41164</v>
      </c>
      <c r="B1250" t="s">
        <v>12</v>
      </c>
      <c r="C1250" t="s">
        <v>2380</v>
      </c>
      <c r="D1250" t="s">
        <v>2381</v>
      </c>
      <c r="E1250" t="s">
        <v>15</v>
      </c>
      <c r="F1250" t="s">
        <v>16</v>
      </c>
      <c r="G1250" t="s">
        <v>17</v>
      </c>
      <c r="H1250">
        <v>2000</v>
      </c>
      <c r="I1250" s="2">
        <v>744781.46</v>
      </c>
      <c r="J1250" s="2">
        <v>0</v>
      </c>
      <c r="K1250" s="2">
        <v>744781.46</v>
      </c>
      <c r="L1250" t="s">
        <v>18</v>
      </c>
      <c r="M1250" s="3" t="b">
        <f>trust_funds5[[#This Row],[Contributions Outstanding (USD)]]=0</f>
        <v>1</v>
      </c>
      <c r="N1250" s="3" t="str">
        <f t="shared" si="95"/>
        <v>Outstanding</v>
      </c>
      <c r="O1250" s="3" t="str">
        <f t="shared" si="96"/>
        <v>High Contribution &amp; Recent</v>
      </c>
      <c r="P1250" s="3" t="str">
        <f t="shared" si="97"/>
        <v>Other</v>
      </c>
      <c r="Q1250" s="3" t="str">
        <f t="shared" si="98"/>
        <v>Other</v>
      </c>
      <c r="R1250" s="3" t="str">
        <f t="shared" si="99"/>
        <v>Not LCLS</v>
      </c>
      <c r="S1250" s="3" t="str" cm="1">
        <f t="array" ref="S1250">_xlfn.IFS(G1250 &gt; 5000000, "Very High", G1250 &gt; 1000000, "High", G1250 &gt; 500000, "Medium", TRUE, "Low")</f>
        <v>Very High</v>
      </c>
      <c r="T1250" s="3" t="str" cm="1">
        <f t="array" ref="T1250">_xlfn.IFS(B1250 &gt;= 2005, "Post-2005", B1250 &gt;= 2000, "2000-2004", TRUE, "Pre-2000")</f>
        <v>Post-2005</v>
      </c>
    </row>
    <row r="1251" spans="1:20" x14ac:dyDescent="0.85">
      <c r="A1251" s="1">
        <v>41164</v>
      </c>
      <c r="B1251" t="s">
        <v>12</v>
      </c>
      <c r="C1251" t="s">
        <v>2382</v>
      </c>
      <c r="D1251" t="s">
        <v>2383</v>
      </c>
      <c r="E1251" t="s">
        <v>15</v>
      </c>
      <c r="F1251" t="s">
        <v>16</v>
      </c>
      <c r="G1251" t="s">
        <v>17</v>
      </c>
      <c r="H1251">
        <v>2000</v>
      </c>
      <c r="I1251" s="2">
        <v>253464.81</v>
      </c>
      <c r="J1251" s="2">
        <v>0</v>
      </c>
      <c r="K1251" s="2">
        <v>253464.81</v>
      </c>
      <c r="L1251" t="s">
        <v>18</v>
      </c>
      <c r="M1251" s="3" t="b">
        <f>trust_funds5[[#This Row],[Contributions Outstanding (USD)]]=0</f>
        <v>1</v>
      </c>
      <c r="N1251" s="3" t="str">
        <f t="shared" si="95"/>
        <v>Outstanding</v>
      </c>
      <c r="O1251" s="3" t="str">
        <f t="shared" si="96"/>
        <v>High Contribution &amp; Recent</v>
      </c>
      <c r="P1251" s="3" t="str">
        <f t="shared" si="97"/>
        <v>Other</v>
      </c>
      <c r="Q1251" s="3" t="str">
        <f t="shared" si="98"/>
        <v>Other</v>
      </c>
      <c r="R1251" s="3" t="str">
        <f t="shared" si="99"/>
        <v>Not LCLS</v>
      </c>
      <c r="S1251" s="3" t="str" cm="1">
        <f t="array" ref="S1251">_xlfn.IFS(G1251 &gt; 5000000, "Very High", G1251 &gt; 1000000, "High", G1251 &gt; 500000, "Medium", TRUE, "Low")</f>
        <v>Very High</v>
      </c>
      <c r="T1251" s="3" t="str" cm="1">
        <f t="array" ref="T1251">_xlfn.IFS(B1251 &gt;= 2005, "Post-2005", B1251 &gt;= 2000, "2000-2004", TRUE, "Pre-2000")</f>
        <v>Post-2005</v>
      </c>
    </row>
    <row r="1252" spans="1:20" x14ac:dyDescent="0.85">
      <c r="A1252" s="1">
        <v>41164</v>
      </c>
      <c r="B1252" t="s">
        <v>12</v>
      </c>
      <c r="C1252" t="s">
        <v>2384</v>
      </c>
      <c r="D1252" t="s">
        <v>2385</v>
      </c>
      <c r="E1252" t="s">
        <v>15</v>
      </c>
      <c r="F1252" t="s">
        <v>16</v>
      </c>
      <c r="G1252" t="s">
        <v>17</v>
      </c>
      <c r="H1252">
        <v>2000</v>
      </c>
      <c r="I1252" s="2">
        <v>368066.73</v>
      </c>
      <c r="J1252" s="2">
        <v>0</v>
      </c>
      <c r="K1252" s="2">
        <v>368066.73</v>
      </c>
      <c r="L1252" t="s">
        <v>18</v>
      </c>
      <c r="M1252" s="3" t="b">
        <f>trust_funds5[[#This Row],[Contributions Outstanding (USD)]]=0</f>
        <v>1</v>
      </c>
      <c r="N1252" s="3" t="str">
        <f t="shared" si="95"/>
        <v>Outstanding</v>
      </c>
      <c r="O1252" s="3" t="str">
        <f t="shared" si="96"/>
        <v>High Contribution &amp; Recent</v>
      </c>
      <c r="P1252" s="3" t="str">
        <f t="shared" si="97"/>
        <v>Other</v>
      </c>
      <c r="Q1252" s="3" t="str">
        <f t="shared" si="98"/>
        <v>Other</v>
      </c>
      <c r="R1252" s="3" t="str">
        <f t="shared" si="99"/>
        <v>Not LCLS</v>
      </c>
      <c r="S1252" s="3" t="str" cm="1">
        <f t="array" ref="S1252">_xlfn.IFS(G1252 &gt; 5000000, "Very High", G1252 &gt; 1000000, "High", G1252 &gt; 500000, "Medium", TRUE, "Low")</f>
        <v>Very High</v>
      </c>
      <c r="T1252" s="3" t="str" cm="1">
        <f t="array" ref="T1252">_xlfn.IFS(B1252 &gt;= 2005, "Post-2005", B1252 &gt;= 2000, "2000-2004", TRUE, "Pre-2000")</f>
        <v>Post-2005</v>
      </c>
    </row>
    <row r="1253" spans="1:20" x14ac:dyDescent="0.85">
      <c r="A1253" s="1">
        <v>41164</v>
      </c>
      <c r="B1253" t="s">
        <v>82</v>
      </c>
      <c r="C1253" t="s">
        <v>2386</v>
      </c>
      <c r="D1253" t="s">
        <v>2387</v>
      </c>
      <c r="E1253" t="s">
        <v>85</v>
      </c>
      <c r="F1253" t="s">
        <v>86</v>
      </c>
      <c r="G1253" t="s">
        <v>87</v>
      </c>
      <c r="H1253">
        <v>2000</v>
      </c>
      <c r="I1253" s="2">
        <v>258976.11</v>
      </c>
      <c r="J1253" s="2">
        <v>0</v>
      </c>
      <c r="K1253" s="2">
        <v>258976.11</v>
      </c>
      <c r="L1253" t="s">
        <v>18</v>
      </c>
      <c r="M1253" s="3" t="b">
        <f>trust_funds5[[#This Row],[Contributions Outstanding (USD)]]=0</f>
        <v>1</v>
      </c>
      <c r="N1253" s="3" t="str">
        <f t="shared" si="95"/>
        <v>Outstanding</v>
      </c>
      <c r="O1253" s="3" t="str">
        <f t="shared" si="96"/>
        <v>High Contribution &amp; Recent</v>
      </c>
      <c r="P1253" s="3" t="str">
        <f t="shared" si="97"/>
        <v>Other</v>
      </c>
      <c r="Q1253" s="3" t="str">
        <f t="shared" si="98"/>
        <v>Other</v>
      </c>
      <c r="R1253" s="3" t="str">
        <f t="shared" si="99"/>
        <v>Not LCLS</v>
      </c>
      <c r="S1253" s="3" t="str" cm="1">
        <f t="array" ref="S1253">_xlfn.IFS(G1253 &gt; 5000000, "Very High", G1253 &gt; 1000000, "High", G1253 &gt; 500000, "Medium", TRUE, "Low")</f>
        <v>Very High</v>
      </c>
      <c r="T1253" s="3" t="str" cm="1">
        <f t="array" ref="T1253">_xlfn.IFS(B1253 &gt;= 2005, "Post-2005", B1253 &gt;= 2000, "2000-2004", TRUE, "Pre-2000")</f>
        <v>Post-2005</v>
      </c>
    </row>
    <row r="1254" spans="1:20" x14ac:dyDescent="0.85">
      <c r="A1254" s="1">
        <v>41164</v>
      </c>
      <c r="B1254" t="s">
        <v>507</v>
      </c>
      <c r="C1254" t="s">
        <v>2388</v>
      </c>
      <c r="D1254" t="s">
        <v>2389</v>
      </c>
      <c r="E1254" t="s">
        <v>200</v>
      </c>
      <c r="F1254" t="s">
        <v>201</v>
      </c>
      <c r="G1254" t="s">
        <v>202</v>
      </c>
      <c r="H1254">
        <v>2000</v>
      </c>
      <c r="I1254" s="2">
        <v>3618000</v>
      </c>
      <c r="J1254" s="2">
        <v>0</v>
      </c>
      <c r="K1254" s="2">
        <v>3618000</v>
      </c>
      <c r="L1254" t="s">
        <v>18</v>
      </c>
      <c r="M1254" s="3" t="b">
        <f>trust_funds5[[#This Row],[Contributions Outstanding (USD)]]=0</f>
        <v>1</v>
      </c>
      <c r="N1254" s="3" t="str">
        <f t="shared" si="95"/>
        <v>Outstanding</v>
      </c>
      <c r="O1254" s="3" t="str">
        <f t="shared" si="96"/>
        <v>High Contribution &amp; Recent</v>
      </c>
      <c r="P1254" s="3" t="str">
        <f t="shared" si="97"/>
        <v>Other</v>
      </c>
      <c r="Q1254" s="3" t="str">
        <f t="shared" si="98"/>
        <v>Other</v>
      </c>
      <c r="R1254" s="3" t="str">
        <f t="shared" si="99"/>
        <v>Not LCLS</v>
      </c>
      <c r="S1254" s="3" t="str" cm="1">
        <f t="array" ref="S1254">_xlfn.IFS(G1254 &gt; 5000000, "Very High", G1254 &gt; 1000000, "High", G1254 &gt; 500000, "Medium", TRUE, "Low")</f>
        <v>Very High</v>
      </c>
      <c r="T1254" s="3" t="str" cm="1">
        <f t="array" ref="T1254">_xlfn.IFS(B1254 &gt;= 2005, "Post-2005", B1254 &gt;= 2000, "2000-2004", TRUE, "Pre-2000")</f>
        <v>Post-2005</v>
      </c>
    </row>
    <row r="1255" spans="1:20" x14ac:dyDescent="0.85">
      <c r="A1255" s="1">
        <v>41164</v>
      </c>
      <c r="B1255" t="s">
        <v>12</v>
      </c>
      <c r="C1255" t="s">
        <v>2390</v>
      </c>
      <c r="D1255" t="s">
        <v>2391</v>
      </c>
      <c r="E1255" t="s">
        <v>56</v>
      </c>
      <c r="F1255" t="s">
        <v>57</v>
      </c>
      <c r="G1255" t="s">
        <v>58</v>
      </c>
      <c r="H1255">
        <v>2000</v>
      </c>
      <c r="I1255" s="2">
        <v>1357608.51</v>
      </c>
      <c r="J1255" s="2">
        <v>0</v>
      </c>
      <c r="K1255" s="2">
        <v>1357608.51</v>
      </c>
      <c r="L1255" t="s">
        <v>18</v>
      </c>
      <c r="M1255" s="3" t="b">
        <f>trust_funds5[[#This Row],[Contributions Outstanding (USD)]]=0</f>
        <v>1</v>
      </c>
      <c r="N1255" s="3" t="str">
        <f t="shared" si="95"/>
        <v>Outstanding</v>
      </c>
      <c r="O1255" s="3" t="str">
        <f t="shared" si="96"/>
        <v>High Contribution &amp; Recent</v>
      </c>
      <c r="P1255" s="3" t="str">
        <f t="shared" si="97"/>
        <v>Other</v>
      </c>
      <c r="Q1255" s="3" t="str">
        <f t="shared" si="98"/>
        <v>Other</v>
      </c>
      <c r="R1255" s="3" t="str">
        <f t="shared" si="99"/>
        <v>Not LCLS</v>
      </c>
      <c r="S1255" s="3" t="str" cm="1">
        <f t="array" ref="S1255">_xlfn.IFS(G1255 &gt; 5000000, "Very High", G1255 &gt; 1000000, "High", G1255 &gt; 500000, "Medium", TRUE, "Low")</f>
        <v>Very High</v>
      </c>
      <c r="T1255" s="3" t="str" cm="1">
        <f t="array" ref="T1255">_xlfn.IFS(B1255 &gt;= 2005, "Post-2005", B1255 &gt;= 2000, "2000-2004", TRUE, "Pre-2000")</f>
        <v>Post-2005</v>
      </c>
    </row>
    <row r="1256" spans="1:20" x14ac:dyDescent="0.85">
      <c r="A1256" s="1">
        <v>41164</v>
      </c>
      <c r="B1256" t="s">
        <v>437</v>
      </c>
      <c r="C1256" t="s">
        <v>2392</v>
      </c>
      <c r="D1256" t="s">
        <v>2393</v>
      </c>
      <c r="E1256" t="s">
        <v>264</v>
      </c>
      <c r="F1256" t="s">
        <v>265</v>
      </c>
      <c r="G1256" t="s">
        <v>2394</v>
      </c>
      <c r="H1256">
        <v>2000</v>
      </c>
      <c r="I1256" s="2">
        <v>1834613</v>
      </c>
      <c r="J1256" s="2">
        <v>0</v>
      </c>
      <c r="K1256" s="2">
        <v>1834613</v>
      </c>
      <c r="L1256" t="s">
        <v>18</v>
      </c>
      <c r="M1256" s="3" t="b">
        <f>trust_funds5[[#This Row],[Contributions Outstanding (USD)]]=0</f>
        <v>1</v>
      </c>
      <c r="N1256" s="3" t="str">
        <f t="shared" si="95"/>
        <v>Outstanding</v>
      </c>
      <c r="O1256" s="3" t="str">
        <f t="shared" si="96"/>
        <v>High Contribution &amp; Recent</v>
      </c>
      <c r="P1256" s="3" t="str">
        <f t="shared" si="97"/>
        <v>Other</v>
      </c>
      <c r="Q1256" s="3" t="str">
        <f t="shared" si="98"/>
        <v>Other</v>
      </c>
      <c r="R1256" s="3" t="str">
        <f t="shared" si="99"/>
        <v>Not LCLS</v>
      </c>
      <c r="S1256" s="3" t="str" cm="1">
        <f t="array" ref="S1256">_xlfn.IFS(G1256 &gt; 5000000, "Very High", G1256 &gt; 1000000, "High", G1256 &gt; 500000, "Medium", TRUE, "Low")</f>
        <v>Very High</v>
      </c>
      <c r="T1256" s="3" t="str" cm="1">
        <f t="array" ref="T1256">_xlfn.IFS(B1256 &gt;= 2005, "Post-2005", B1256 &gt;= 2000, "2000-2004", TRUE, "Pre-2000")</f>
        <v>Post-2005</v>
      </c>
    </row>
    <row r="1257" spans="1:20" x14ac:dyDescent="0.85">
      <c r="A1257" s="1">
        <v>41164</v>
      </c>
      <c r="B1257" t="s">
        <v>73</v>
      </c>
      <c r="C1257" t="s">
        <v>2395</v>
      </c>
      <c r="D1257" t="s">
        <v>2396</v>
      </c>
      <c r="E1257" t="s">
        <v>288</v>
      </c>
      <c r="F1257" t="s">
        <v>289</v>
      </c>
      <c r="G1257" t="s">
        <v>290</v>
      </c>
      <c r="H1257">
        <v>2000</v>
      </c>
      <c r="I1257" s="2">
        <v>343114.4</v>
      </c>
      <c r="J1257" s="2">
        <v>0</v>
      </c>
      <c r="K1257" s="2">
        <v>343114.4</v>
      </c>
      <c r="L1257" t="s">
        <v>18</v>
      </c>
      <c r="M1257" s="3" t="b">
        <f>trust_funds5[[#This Row],[Contributions Outstanding (USD)]]=0</f>
        <v>1</v>
      </c>
      <c r="N1257" s="3" t="str">
        <f t="shared" si="95"/>
        <v>Outstanding</v>
      </c>
      <c r="O1257" s="3" t="str">
        <f t="shared" si="96"/>
        <v>High Contribution &amp; Recent</v>
      </c>
      <c r="P1257" s="3" t="str">
        <f t="shared" si="97"/>
        <v>Other</v>
      </c>
      <c r="Q1257" s="3" t="str">
        <f t="shared" si="98"/>
        <v>Other</v>
      </c>
      <c r="R1257" s="3" t="str">
        <f t="shared" si="99"/>
        <v>Not LCLS</v>
      </c>
      <c r="S1257" s="3" t="str" cm="1">
        <f t="array" ref="S1257">_xlfn.IFS(G1257 &gt; 5000000, "Very High", G1257 &gt; 1000000, "High", G1257 &gt; 500000, "Medium", TRUE, "Low")</f>
        <v>Very High</v>
      </c>
      <c r="T1257" s="3" t="str" cm="1">
        <f t="array" ref="T1257">_xlfn.IFS(B1257 &gt;= 2005, "Post-2005", B1257 &gt;= 2000, "2000-2004", TRUE, "Pre-2000")</f>
        <v>Post-2005</v>
      </c>
    </row>
    <row r="1258" spans="1:20" x14ac:dyDescent="0.85">
      <c r="A1258" s="1">
        <v>41164</v>
      </c>
      <c r="B1258" t="s">
        <v>12</v>
      </c>
      <c r="C1258" t="s">
        <v>2397</v>
      </c>
      <c r="D1258" t="s">
        <v>2398</v>
      </c>
      <c r="E1258" t="s">
        <v>56</v>
      </c>
      <c r="F1258" t="s">
        <v>57</v>
      </c>
      <c r="G1258" t="s">
        <v>58</v>
      </c>
      <c r="H1258">
        <v>2000</v>
      </c>
      <c r="I1258" s="2">
        <v>1833263.23</v>
      </c>
      <c r="J1258" s="2">
        <v>0</v>
      </c>
      <c r="K1258" s="2">
        <v>1833263.23</v>
      </c>
      <c r="L1258" t="s">
        <v>18</v>
      </c>
      <c r="M1258" s="3" t="b">
        <f>trust_funds5[[#This Row],[Contributions Outstanding (USD)]]=0</f>
        <v>1</v>
      </c>
      <c r="N1258" s="3" t="str">
        <f t="shared" si="95"/>
        <v>Outstanding</v>
      </c>
      <c r="O1258" s="3" t="str">
        <f t="shared" si="96"/>
        <v>High Contribution &amp; Recent</v>
      </c>
      <c r="P1258" s="3" t="str">
        <f t="shared" si="97"/>
        <v>Other</v>
      </c>
      <c r="Q1258" s="3" t="str">
        <f t="shared" si="98"/>
        <v>Other</v>
      </c>
      <c r="R1258" s="3" t="str">
        <f t="shared" si="99"/>
        <v>Not LCLS</v>
      </c>
      <c r="S1258" s="3" t="str" cm="1">
        <f t="array" ref="S1258">_xlfn.IFS(G1258 &gt; 5000000, "Very High", G1258 &gt; 1000000, "High", G1258 &gt; 500000, "Medium", TRUE, "Low")</f>
        <v>Very High</v>
      </c>
      <c r="T1258" s="3" t="str" cm="1">
        <f t="array" ref="T1258">_xlfn.IFS(B1258 &gt;= 2005, "Post-2005", B1258 &gt;= 2000, "2000-2004", TRUE, "Pre-2000")</f>
        <v>Post-2005</v>
      </c>
    </row>
    <row r="1259" spans="1:20" x14ac:dyDescent="0.85">
      <c r="A1259" s="1">
        <v>41164</v>
      </c>
      <c r="B1259" t="s">
        <v>12</v>
      </c>
      <c r="C1259" t="s">
        <v>2399</v>
      </c>
      <c r="D1259" t="s">
        <v>2400</v>
      </c>
      <c r="E1259" t="s">
        <v>42</v>
      </c>
      <c r="F1259" t="s">
        <v>43</v>
      </c>
      <c r="G1259" t="s">
        <v>44</v>
      </c>
      <c r="H1259">
        <v>2000</v>
      </c>
      <c r="I1259" s="2">
        <v>337436.73</v>
      </c>
      <c r="J1259" s="2">
        <v>0</v>
      </c>
      <c r="K1259" s="2">
        <v>337436.73</v>
      </c>
      <c r="L1259" t="s">
        <v>18</v>
      </c>
      <c r="M1259" s="3" t="b">
        <f>trust_funds5[[#This Row],[Contributions Outstanding (USD)]]=0</f>
        <v>1</v>
      </c>
      <c r="N1259" s="3" t="str">
        <f t="shared" si="95"/>
        <v>Outstanding</v>
      </c>
      <c r="O1259" s="3" t="str">
        <f t="shared" si="96"/>
        <v>High Contribution &amp; Recent</v>
      </c>
      <c r="P1259" s="3" t="str">
        <f t="shared" si="97"/>
        <v>Other</v>
      </c>
      <c r="Q1259" s="3" t="str">
        <f t="shared" si="98"/>
        <v>Other</v>
      </c>
      <c r="R1259" s="3" t="str">
        <f t="shared" si="99"/>
        <v>Not LCLS</v>
      </c>
      <c r="S1259" s="3" t="str" cm="1">
        <f t="array" ref="S1259">_xlfn.IFS(G1259 &gt; 5000000, "Very High", G1259 &gt; 1000000, "High", G1259 &gt; 500000, "Medium", TRUE, "Low")</f>
        <v>Very High</v>
      </c>
      <c r="T1259" s="3" t="str" cm="1">
        <f t="array" ref="T1259">_xlfn.IFS(B1259 &gt;= 2005, "Post-2005", B1259 &gt;= 2000, "2000-2004", TRUE, "Pre-2000")</f>
        <v>Post-2005</v>
      </c>
    </row>
    <row r="1260" spans="1:20" x14ac:dyDescent="0.85">
      <c r="A1260" s="1">
        <v>41164</v>
      </c>
      <c r="B1260" t="s">
        <v>90</v>
      </c>
      <c r="C1260" t="s">
        <v>2401</v>
      </c>
      <c r="D1260" t="s">
        <v>2402</v>
      </c>
      <c r="E1260" t="s">
        <v>62</v>
      </c>
      <c r="F1260" t="s">
        <v>63</v>
      </c>
      <c r="H1260">
        <v>2000</v>
      </c>
      <c r="I1260" s="2">
        <v>1320.01</v>
      </c>
      <c r="J1260" s="2">
        <v>0</v>
      </c>
      <c r="K1260" s="2">
        <v>1320.01</v>
      </c>
      <c r="L1260" t="s">
        <v>18</v>
      </c>
      <c r="M1260" s="3" t="b">
        <f>trust_funds5[[#This Row],[Contributions Outstanding (USD)]]=0</f>
        <v>1</v>
      </c>
      <c r="N1260" s="3" t="str">
        <f t="shared" si="95"/>
        <v>Outstanding</v>
      </c>
      <c r="O1260" s="3" t="str">
        <f t="shared" si="96"/>
        <v>High Contribution &amp; Recent</v>
      </c>
      <c r="P1260" s="3" t="str">
        <f t="shared" si="97"/>
        <v>Other</v>
      </c>
      <c r="Q1260" s="3" t="str">
        <f t="shared" si="98"/>
        <v>Other</v>
      </c>
      <c r="R1260" s="3" t="str">
        <f t="shared" si="99"/>
        <v>Not LCLS</v>
      </c>
      <c r="S1260" s="3" t="str" cm="1">
        <f t="array" ref="S1260">_xlfn.IFS(G1260 &gt; 5000000, "Very High", G1260 &gt; 1000000, "High", G1260 &gt; 500000, "Medium", TRUE, "Low")</f>
        <v>Low</v>
      </c>
      <c r="T1260" s="3" t="str" cm="1">
        <f t="array" ref="T1260">_xlfn.IFS(B1260 &gt;= 2005, "Post-2005", B1260 &gt;= 2000, "2000-2004", TRUE, "Pre-2000")</f>
        <v>Post-2005</v>
      </c>
    </row>
    <row r="1261" spans="1:20" x14ac:dyDescent="0.85">
      <c r="A1261" s="1">
        <v>41164</v>
      </c>
      <c r="B1261" t="s">
        <v>90</v>
      </c>
      <c r="C1261" t="s">
        <v>2401</v>
      </c>
      <c r="D1261" t="s">
        <v>2402</v>
      </c>
      <c r="E1261" t="s">
        <v>62</v>
      </c>
      <c r="F1261" t="s">
        <v>63</v>
      </c>
      <c r="H1261">
        <v>2000</v>
      </c>
      <c r="I1261" s="2">
        <v>9203936.4900000002</v>
      </c>
      <c r="J1261" s="2">
        <v>0</v>
      </c>
      <c r="K1261" s="2">
        <v>9203936.4900000002</v>
      </c>
      <c r="L1261" t="s">
        <v>18</v>
      </c>
      <c r="M1261" s="3" t="b">
        <f>trust_funds5[[#This Row],[Contributions Outstanding (USD)]]=0</f>
        <v>1</v>
      </c>
      <c r="N1261" s="3" t="str">
        <f t="shared" si="95"/>
        <v>Outstanding</v>
      </c>
      <c r="O1261" s="3" t="str">
        <f t="shared" si="96"/>
        <v>High Contribution &amp; Recent</v>
      </c>
      <c r="P1261" s="3" t="str">
        <f t="shared" si="97"/>
        <v>Other</v>
      </c>
      <c r="Q1261" s="3" t="str">
        <f t="shared" si="98"/>
        <v>Other</v>
      </c>
      <c r="R1261" s="3" t="str">
        <f t="shared" si="99"/>
        <v>Not LCLS</v>
      </c>
      <c r="S1261" s="3" t="str" cm="1">
        <f t="array" ref="S1261">_xlfn.IFS(G1261 &gt; 5000000, "Very High", G1261 &gt; 1000000, "High", G1261 &gt; 500000, "Medium", TRUE, "Low")</f>
        <v>Low</v>
      </c>
      <c r="T1261" s="3" t="str" cm="1">
        <f t="array" ref="T1261">_xlfn.IFS(B1261 &gt;= 2005, "Post-2005", B1261 &gt;= 2000, "2000-2004", TRUE, "Pre-2000")</f>
        <v>Post-2005</v>
      </c>
    </row>
    <row r="1262" spans="1:20" x14ac:dyDescent="0.85">
      <c r="A1262" s="1">
        <v>41164</v>
      </c>
      <c r="B1262" t="s">
        <v>59</v>
      </c>
      <c r="C1262" t="s">
        <v>2403</v>
      </c>
      <c r="D1262" t="s">
        <v>2404</v>
      </c>
      <c r="E1262" t="s">
        <v>21</v>
      </c>
      <c r="F1262" t="s">
        <v>22</v>
      </c>
      <c r="G1262" t="s">
        <v>23</v>
      </c>
      <c r="H1262">
        <v>2000</v>
      </c>
      <c r="I1262" s="2">
        <v>820980.23</v>
      </c>
      <c r="J1262" s="2">
        <v>0</v>
      </c>
      <c r="K1262" s="2">
        <v>820980.23</v>
      </c>
      <c r="L1262" t="s">
        <v>18</v>
      </c>
      <c r="M1262" s="3" t="b">
        <f>trust_funds5[[#This Row],[Contributions Outstanding (USD)]]=0</f>
        <v>1</v>
      </c>
      <c r="N1262" s="3" t="str">
        <f t="shared" si="95"/>
        <v>Outstanding</v>
      </c>
      <c r="O1262" s="3" t="str">
        <f t="shared" si="96"/>
        <v>High Contribution &amp; Recent</v>
      </c>
      <c r="P1262" s="3" t="str">
        <f t="shared" si="97"/>
        <v>Other</v>
      </c>
      <c r="Q1262" s="3" t="str">
        <f t="shared" si="98"/>
        <v>Other</v>
      </c>
      <c r="R1262" s="3" t="str">
        <f t="shared" si="99"/>
        <v>Not LCLS</v>
      </c>
      <c r="S1262" s="3" t="str" cm="1">
        <f t="array" ref="S1262">_xlfn.IFS(G1262 &gt; 5000000, "Very High", G1262 &gt; 1000000, "High", G1262 &gt; 500000, "Medium", TRUE, "Low")</f>
        <v>Very High</v>
      </c>
      <c r="T1262" s="3" t="str" cm="1">
        <f t="array" ref="T1262">_xlfn.IFS(B1262 &gt;= 2005, "Post-2005", B1262 &gt;= 2000, "2000-2004", TRUE, "Pre-2000")</f>
        <v>Post-2005</v>
      </c>
    </row>
    <row r="1263" spans="1:20" x14ac:dyDescent="0.85">
      <c r="A1263" s="1">
        <v>41164</v>
      </c>
      <c r="B1263" t="s">
        <v>12</v>
      </c>
      <c r="C1263" t="s">
        <v>2405</v>
      </c>
      <c r="D1263" t="s">
        <v>2406</v>
      </c>
      <c r="E1263" t="s">
        <v>62</v>
      </c>
      <c r="F1263" t="s">
        <v>63</v>
      </c>
      <c r="H1263">
        <v>2000</v>
      </c>
      <c r="I1263" s="2">
        <v>4853218.49</v>
      </c>
      <c r="J1263" s="2">
        <v>0</v>
      </c>
      <c r="K1263" s="2">
        <v>4853218.49</v>
      </c>
      <c r="L1263" t="s">
        <v>18</v>
      </c>
      <c r="M1263" s="3" t="b">
        <f>trust_funds5[[#This Row],[Contributions Outstanding (USD)]]=0</f>
        <v>1</v>
      </c>
      <c r="N1263" s="3" t="str">
        <f t="shared" si="95"/>
        <v>Outstanding</v>
      </c>
      <c r="O1263" s="3" t="str">
        <f t="shared" si="96"/>
        <v>High Contribution &amp; Recent</v>
      </c>
      <c r="P1263" s="3" t="str">
        <f t="shared" si="97"/>
        <v>Other</v>
      </c>
      <c r="Q1263" s="3" t="str">
        <f t="shared" si="98"/>
        <v>Other</v>
      </c>
      <c r="R1263" s="3" t="str">
        <f t="shared" si="99"/>
        <v>Not LCLS</v>
      </c>
      <c r="S1263" s="3" t="str" cm="1">
        <f t="array" ref="S1263">_xlfn.IFS(G1263 &gt; 5000000, "Very High", G1263 &gt; 1000000, "High", G1263 &gt; 500000, "Medium", TRUE, "Low")</f>
        <v>Low</v>
      </c>
      <c r="T1263" s="3" t="str" cm="1">
        <f t="array" ref="T1263">_xlfn.IFS(B1263 &gt;= 2005, "Post-2005", B1263 &gt;= 2000, "2000-2004", TRUE, "Pre-2000")</f>
        <v>Post-2005</v>
      </c>
    </row>
    <row r="1264" spans="1:20" x14ac:dyDescent="0.85">
      <c r="A1264" s="1">
        <v>41164</v>
      </c>
      <c r="B1264" t="s">
        <v>12</v>
      </c>
      <c r="C1264" t="s">
        <v>2407</v>
      </c>
      <c r="D1264" t="s">
        <v>2408</v>
      </c>
      <c r="E1264" t="s">
        <v>42</v>
      </c>
      <c r="F1264" t="s">
        <v>43</v>
      </c>
      <c r="G1264" t="s">
        <v>44</v>
      </c>
      <c r="H1264">
        <v>2000</v>
      </c>
      <c r="I1264" s="2">
        <v>2869714.94</v>
      </c>
      <c r="J1264" s="2">
        <v>0</v>
      </c>
      <c r="K1264" s="2">
        <v>2869714.94</v>
      </c>
      <c r="L1264" t="s">
        <v>18</v>
      </c>
      <c r="M1264" s="3" t="b">
        <f>trust_funds5[[#This Row],[Contributions Outstanding (USD)]]=0</f>
        <v>1</v>
      </c>
      <c r="N1264" s="3" t="str">
        <f t="shared" si="95"/>
        <v>Outstanding</v>
      </c>
      <c r="O1264" s="3" t="str">
        <f t="shared" si="96"/>
        <v>High Contribution &amp; Recent</v>
      </c>
      <c r="P1264" s="3" t="str">
        <f t="shared" si="97"/>
        <v>Other</v>
      </c>
      <c r="Q1264" s="3" t="str">
        <f t="shared" si="98"/>
        <v>Other</v>
      </c>
      <c r="R1264" s="3" t="str">
        <f t="shared" si="99"/>
        <v>Not LCLS</v>
      </c>
      <c r="S1264" s="3" t="str" cm="1">
        <f t="array" ref="S1264">_xlfn.IFS(G1264 &gt; 5000000, "Very High", G1264 &gt; 1000000, "High", G1264 &gt; 500000, "Medium", TRUE, "Low")</f>
        <v>Very High</v>
      </c>
      <c r="T1264" s="3" t="str" cm="1">
        <f t="array" ref="T1264">_xlfn.IFS(B1264 &gt;= 2005, "Post-2005", B1264 &gt;= 2000, "2000-2004", TRUE, "Pre-2000")</f>
        <v>Post-2005</v>
      </c>
    </row>
    <row r="1265" spans="1:20" x14ac:dyDescent="0.85">
      <c r="A1265" s="1">
        <v>41164</v>
      </c>
      <c r="B1265" t="s">
        <v>82</v>
      </c>
      <c r="C1265" t="s">
        <v>2409</v>
      </c>
      <c r="D1265" t="s">
        <v>2410</v>
      </c>
      <c r="E1265" t="s">
        <v>102</v>
      </c>
      <c r="F1265" t="s">
        <v>103</v>
      </c>
      <c r="G1265" t="s">
        <v>104</v>
      </c>
      <c r="H1265">
        <v>2000</v>
      </c>
      <c r="I1265" s="2">
        <v>447550</v>
      </c>
      <c r="J1265" s="2">
        <v>0</v>
      </c>
      <c r="K1265" s="2">
        <v>447550</v>
      </c>
      <c r="L1265" t="s">
        <v>18</v>
      </c>
      <c r="M1265" s="3" t="b">
        <f>trust_funds5[[#This Row],[Contributions Outstanding (USD)]]=0</f>
        <v>1</v>
      </c>
      <c r="N1265" s="3" t="str">
        <f t="shared" si="95"/>
        <v>Outstanding</v>
      </c>
      <c r="O1265" s="3" t="str">
        <f t="shared" si="96"/>
        <v>High Contribution &amp; Recent</v>
      </c>
      <c r="P1265" s="3" t="str">
        <f t="shared" si="97"/>
        <v>Other</v>
      </c>
      <c r="Q1265" s="3" t="str">
        <f t="shared" si="98"/>
        <v>Other</v>
      </c>
      <c r="R1265" s="3" t="str">
        <f t="shared" si="99"/>
        <v>Not LCLS</v>
      </c>
      <c r="S1265" s="3" t="str" cm="1">
        <f t="array" ref="S1265">_xlfn.IFS(G1265 &gt; 5000000, "Very High", G1265 &gt; 1000000, "High", G1265 &gt; 500000, "Medium", TRUE, "Low")</f>
        <v>Very High</v>
      </c>
      <c r="T1265" s="3" t="str" cm="1">
        <f t="array" ref="T1265">_xlfn.IFS(B1265 &gt;= 2005, "Post-2005", B1265 &gt;= 2000, "2000-2004", TRUE, "Pre-2000")</f>
        <v>Post-2005</v>
      </c>
    </row>
    <row r="1266" spans="1:20" x14ac:dyDescent="0.85">
      <c r="A1266" s="1">
        <v>41164</v>
      </c>
      <c r="B1266" t="s">
        <v>12</v>
      </c>
      <c r="C1266" t="s">
        <v>2411</v>
      </c>
      <c r="D1266" t="s">
        <v>2412</v>
      </c>
      <c r="E1266" t="s">
        <v>42</v>
      </c>
      <c r="F1266" t="s">
        <v>43</v>
      </c>
      <c r="G1266" t="s">
        <v>44</v>
      </c>
      <c r="H1266">
        <v>2000</v>
      </c>
      <c r="I1266" s="2">
        <v>382628.66</v>
      </c>
      <c r="J1266" s="2">
        <v>0</v>
      </c>
      <c r="K1266" s="2">
        <v>382628.66</v>
      </c>
      <c r="L1266" t="s">
        <v>18</v>
      </c>
      <c r="M1266" s="3" t="b">
        <f>trust_funds5[[#This Row],[Contributions Outstanding (USD)]]=0</f>
        <v>1</v>
      </c>
      <c r="N1266" s="3" t="str">
        <f t="shared" si="95"/>
        <v>Outstanding</v>
      </c>
      <c r="O1266" s="3" t="str">
        <f t="shared" si="96"/>
        <v>High Contribution &amp; Recent</v>
      </c>
      <c r="P1266" s="3" t="str">
        <f t="shared" si="97"/>
        <v>Other</v>
      </c>
      <c r="Q1266" s="3" t="str">
        <f t="shared" si="98"/>
        <v>Other</v>
      </c>
      <c r="R1266" s="3" t="str">
        <f t="shared" si="99"/>
        <v>Not LCLS</v>
      </c>
      <c r="S1266" s="3" t="str" cm="1">
        <f t="array" ref="S1266">_xlfn.IFS(G1266 &gt; 5000000, "Very High", G1266 &gt; 1000000, "High", G1266 &gt; 500000, "Medium", TRUE, "Low")</f>
        <v>Very High</v>
      </c>
      <c r="T1266" s="3" t="str" cm="1">
        <f t="array" ref="T1266">_xlfn.IFS(B1266 &gt;= 2005, "Post-2005", B1266 &gt;= 2000, "2000-2004", TRUE, "Pre-2000")</f>
        <v>Post-2005</v>
      </c>
    </row>
    <row r="1267" spans="1:20" x14ac:dyDescent="0.85">
      <c r="A1267" s="1">
        <v>41164</v>
      </c>
      <c r="B1267" t="s">
        <v>12</v>
      </c>
      <c r="C1267" t="s">
        <v>2413</v>
      </c>
      <c r="D1267" t="s">
        <v>2414</v>
      </c>
      <c r="E1267" t="s">
        <v>119</v>
      </c>
      <c r="F1267" t="s">
        <v>120</v>
      </c>
      <c r="G1267" t="s">
        <v>121</v>
      </c>
      <c r="H1267">
        <v>2000</v>
      </c>
      <c r="I1267" s="2">
        <v>2618625.19</v>
      </c>
      <c r="J1267" s="2">
        <v>0</v>
      </c>
      <c r="K1267" s="2">
        <v>2618625.19</v>
      </c>
      <c r="L1267" t="s">
        <v>18</v>
      </c>
      <c r="M1267" s="3" t="b">
        <f>trust_funds5[[#This Row],[Contributions Outstanding (USD)]]=0</f>
        <v>1</v>
      </c>
      <c r="N1267" s="3" t="str">
        <f t="shared" si="95"/>
        <v>Outstanding</v>
      </c>
      <c r="O1267" s="3" t="str">
        <f t="shared" si="96"/>
        <v>High Contribution &amp; Recent</v>
      </c>
      <c r="P1267" s="3" t="str">
        <f t="shared" si="97"/>
        <v>Other</v>
      </c>
      <c r="Q1267" s="3" t="str">
        <f t="shared" si="98"/>
        <v>Other</v>
      </c>
      <c r="R1267" s="3" t="str">
        <f t="shared" si="99"/>
        <v>Not LCLS</v>
      </c>
      <c r="S1267" s="3" t="str" cm="1">
        <f t="array" ref="S1267">_xlfn.IFS(G1267 &gt; 5000000, "Very High", G1267 &gt; 1000000, "High", G1267 &gt; 500000, "Medium", TRUE, "Low")</f>
        <v>Very High</v>
      </c>
      <c r="T1267" s="3" t="str" cm="1">
        <f t="array" ref="T1267">_xlfn.IFS(B1267 &gt;= 2005, "Post-2005", B1267 &gt;= 2000, "2000-2004", TRUE, "Pre-2000")</f>
        <v>Post-2005</v>
      </c>
    </row>
    <row r="1268" spans="1:20" x14ac:dyDescent="0.85">
      <c r="A1268" s="1">
        <v>41164</v>
      </c>
      <c r="B1268" t="s">
        <v>82</v>
      </c>
      <c r="C1268" t="s">
        <v>2415</v>
      </c>
      <c r="D1268" t="s">
        <v>2416</v>
      </c>
      <c r="E1268" t="s">
        <v>31</v>
      </c>
      <c r="F1268" t="s">
        <v>32</v>
      </c>
      <c r="H1268">
        <v>2000</v>
      </c>
      <c r="I1268" s="2">
        <v>400000</v>
      </c>
      <c r="J1268" s="2">
        <v>0</v>
      </c>
      <c r="K1268" s="2">
        <v>400000</v>
      </c>
      <c r="L1268" t="s">
        <v>18</v>
      </c>
      <c r="M1268" s="3" t="b">
        <f>trust_funds5[[#This Row],[Contributions Outstanding (USD)]]=0</f>
        <v>1</v>
      </c>
      <c r="N1268" s="3" t="str">
        <f t="shared" si="95"/>
        <v>Outstanding</v>
      </c>
      <c r="O1268" s="3" t="str">
        <f t="shared" si="96"/>
        <v>High Contribution &amp; Recent</v>
      </c>
      <c r="P1268" s="3" t="str">
        <f t="shared" si="97"/>
        <v>Other</v>
      </c>
      <c r="Q1268" s="3" t="str">
        <f t="shared" si="98"/>
        <v>Other</v>
      </c>
      <c r="R1268" s="3" t="str">
        <f t="shared" si="99"/>
        <v>Not LCLS</v>
      </c>
      <c r="S1268" s="3" t="str" cm="1">
        <f t="array" ref="S1268">_xlfn.IFS(G1268 &gt; 5000000, "Very High", G1268 &gt; 1000000, "High", G1268 &gt; 500000, "Medium", TRUE, "Low")</f>
        <v>Low</v>
      </c>
      <c r="T1268" s="3" t="str" cm="1">
        <f t="array" ref="T1268">_xlfn.IFS(B1268 &gt;= 2005, "Post-2005", B1268 &gt;= 2000, "2000-2004", TRUE, "Pre-2000")</f>
        <v>Post-2005</v>
      </c>
    </row>
    <row r="1269" spans="1:20" x14ac:dyDescent="0.85">
      <c r="A1269" s="1">
        <v>41164</v>
      </c>
      <c r="B1269" t="s">
        <v>12</v>
      </c>
      <c r="C1269" t="s">
        <v>2417</v>
      </c>
      <c r="D1269" t="s">
        <v>2418</v>
      </c>
      <c r="E1269" t="s">
        <v>102</v>
      </c>
      <c r="F1269" t="s">
        <v>103</v>
      </c>
      <c r="G1269" t="s">
        <v>104</v>
      </c>
      <c r="H1269">
        <v>2000</v>
      </c>
      <c r="I1269" s="2">
        <v>474375.8</v>
      </c>
      <c r="J1269" s="2">
        <v>0</v>
      </c>
      <c r="K1269" s="2">
        <v>474375.8</v>
      </c>
      <c r="L1269" t="s">
        <v>18</v>
      </c>
      <c r="M1269" s="3" t="b">
        <f>trust_funds5[[#This Row],[Contributions Outstanding (USD)]]=0</f>
        <v>1</v>
      </c>
      <c r="N1269" s="3" t="str">
        <f t="shared" si="95"/>
        <v>Outstanding</v>
      </c>
      <c r="O1269" s="3" t="str">
        <f t="shared" si="96"/>
        <v>High Contribution &amp; Recent</v>
      </c>
      <c r="P1269" s="3" t="str">
        <f t="shared" si="97"/>
        <v>Other</v>
      </c>
      <c r="Q1269" s="3" t="str">
        <f t="shared" si="98"/>
        <v>Other</v>
      </c>
      <c r="R1269" s="3" t="str">
        <f t="shared" si="99"/>
        <v>Not LCLS</v>
      </c>
      <c r="S1269" s="3" t="str" cm="1">
        <f t="array" ref="S1269">_xlfn.IFS(G1269 &gt; 5000000, "Very High", G1269 &gt; 1000000, "High", G1269 &gt; 500000, "Medium", TRUE, "Low")</f>
        <v>Very High</v>
      </c>
      <c r="T1269" s="3" t="str" cm="1">
        <f t="array" ref="T1269">_xlfn.IFS(B1269 &gt;= 2005, "Post-2005", B1269 &gt;= 2000, "2000-2004", TRUE, "Pre-2000")</f>
        <v>Post-2005</v>
      </c>
    </row>
    <row r="1270" spans="1:20" x14ac:dyDescent="0.85">
      <c r="A1270" s="1">
        <v>41164</v>
      </c>
      <c r="B1270" t="s">
        <v>12</v>
      </c>
      <c r="C1270" t="s">
        <v>2419</v>
      </c>
      <c r="D1270" t="s">
        <v>2420</v>
      </c>
      <c r="E1270" t="s">
        <v>204</v>
      </c>
      <c r="F1270" t="s">
        <v>205</v>
      </c>
      <c r="G1270" t="s">
        <v>206</v>
      </c>
      <c r="H1270">
        <v>2000</v>
      </c>
      <c r="I1270" s="2">
        <v>21389400</v>
      </c>
      <c r="J1270" s="2">
        <v>0</v>
      </c>
      <c r="K1270" s="2">
        <v>21389400</v>
      </c>
      <c r="L1270" t="s">
        <v>18</v>
      </c>
      <c r="M1270" s="3" t="b">
        <f>trust_funds5[[#This Row],[Contributions Outstanding (USD)]]=0</f>
        <v>1</v>
      </c>
      <c r="N1270" s="3" t="str">
        <f t="shared" si="95"/>
        <v>Outstanding</v>
      </c>
      <c r="O1270" s="3" t="str">
        <f t="shared" si="96"/>
        <v>High Contribution &amp; Recent</v>
      </c>
      <c r="P1270" s="3" t="str">
        <f t="shared" si="97"/>
        <v>Other</v>
      </c>
      <c r="Q1270" s="3" t="str">
        <f t="shared" si="98"/>
        <v>Other</v>
      </c>
      <c r="R1270" s="3" t="str">
        <f t="shared" si="99"/>
        <v>Not LCLS</v>
      </c>
      <c r="S1270" s="3" t="str" cm="1">
        <f t="array" ref="S1270">_xlfn.IFS(G1270 &gt; 5000000, "Very High", G1270 &gt; 1000000, "High", G1270 &gt; 500000, "Medium", TRUE, "Low")</f>
        <v>Very High</v>
      </c>
      <c r="T1270" s="3" t="str" cm="1">
        <f t="array" ref="T1270">_xlfn.IFS(B1270 &gt;= 2005, "Post-2005", B1270 &gt;= 2000, "2000-2004", TRUE, "Pre-2000")</f>
        <v>Post-2005</v>
      </c>
    </row>
    <row r="1271" spans="1:20" x14ac:dyDescent="0.85">
      <c r="A1271" s="1">
        <v>41164</v>
      </c>
      <c r="B1271" t="s">
        <v>323</v>
      </c>
      <c r="C1271" t="s">
        <v>2421</v>
      </c>
      <c r="D1271" t="s">
        <v>2422</v>
      </c>
      <c r="E1271" t="s">
        <v>269</v>
      </c>
      <c r="F1271" t="s">
        <v>270</v>
      </c>
      <c r="G1271" t="s">
        <v>2423</v>
      </c>
      <c r="H1271">
        <v>2000</v>
      </c>
      <c r="I1271" s="2">
        <v>3343733.38</v>
      </c>
      <c r="J1271" s="2">
        <v>0</v>
      </c>
      <c r="K1271" s="2">
        <v>3343733.38</v>
      </c>
      <c r="L1271" t="s">
        <v>18</v>
      </c>
      <c r="M1271" s="3" t="b">
        <f>trust_funds5[[#This Row],[Contributions Outstanding (USD)]]=0</f>
        <v>1</v>
      </c>
      <c r="N1271" s="3" t="str">
        <f t="shared" si="95"/>
        <v>Outstanding</v>
      </c>
      <c r="O1271" s="3" t="str">
        <f t="shared" si="96"/>
        <v>High Contribution &amp; Recent</v>
      </c>
      <c r="P1271" s="3" t="str">
        <f t="shared" si="97"/>
        <v>Other</v>
      </c>
      <c r="Q1271" s="3" t="str">
        <f t="shared" si="98"/>
        <v>Other</v>
      </c>
      <c r="R1271" s="3" t="str">
        <f t="shared" si="99"/>
        <v>Not LCLS</v>
      </c>
      <c r="S1271" s="3" t="str" cm="1">
        <f t="array" ref="S1271">_xlfn.IFS(G1271 &gt; 5000000, "Very High", G1271 &gt; 1000000, "High", G1271 &gt; 500000, "Medium", TRUE, "Low")</f>
        <v>Very High</v>
      </c>
      <c r="T1271" s="3" t="str" cm="1">
        <f t="array" ref="T1271">_xlfn.IFS(B1271 &gt;= 2005, "Post-2005", B1271 &gt;= 2000, "2000-2004", TRUE, "Pre-2000")</f>
        <v>Post-2005</v>
      </c>
    </row>
    <row r="1272" spans="1:20" x14ac:dyDescent="0.85">
      <c r="A1272" s="1">
        <v>41164</v>
      </c>
      <c r="B1272" t="s">
        <v>12</v>
      </c>
      <c r="C1272" t="s">
        <v>2424</v>
      </c>
      <c r="D1272" t="s">
        <v>2425</v>
      </c>
      <c r="E1272" t="s">
        <v>49</v>
      </c>
      <c r="F1272" t="s">
        <v>50</v>
      </c>
      <c r="G1272" t="s">
        <v>51</v>
      </c>
      <c r="H1272">
        <v>2000</v>
      </c>
      <c r="I1272" s="2">
        <v>178375</v>
      </c>
      <c r="J1272" s="2">
        <v>0</v>
      </c>
      <c r="K1272" s="2">
        <v>178375</v>
      </c>
      <c r="L1272" t="s">
        <v>18</v>
      </c>
      <c r="M1272" s="3" t="b">
        <f>trust_funds5[[#This Row],[Contributions Outstanding (USD)]]=0</f>
        <v>1</v>
      </c>
      <c r="N1272" s="3" t="str">
        <f t="shared" si="95"/>
        <v>Outstanding</v>
      </c>
      <c r="O1272" s="3" t="str">
        <f t="shared" si="96"/>
        <v>High Contribution &amp; Recent</v>
      </c>
      <c r="P1272" s="3" t="str">
        <f t="shared" si="97"/>
        <v>Other</v>
      </c>
      <c r="Q1272" s="3" t="str">
        <f t="shared" si="98"/>
        <v>Other</v>
      </c>
      <c r="R1272" s="3" t="str">
        <f t="shared" si="99"/>
        <v>Not LCLS</v>
      </c>
      <c r="S1272" s="3" t="str" cm="1">
        <f t="array" ref="S1272">_xlfn.IFS(G1272 &gt; 5000000, "Very High", G1272 &gt; 1000000, "High", G1272 &gt; 500000, "Medium", TRUE, "Low")</f>
        <v>Very High</v>
      </c>
      <c r="T1272" s="3" t="str" cm="1">
        <f t="array" ref="T1272">_xlfn.IFS(B1272 &gt;= 2005, "Post-2005", B1272 &gt;= 2000, "2000-2004", TRUE, "Pre-2000")</f>
        <v>Post-2005</v>
      </c>
    </row>
    <row r="1273" spans="1:20" x14ac:dyDescent="0.85">
      <c r="A1273" s="1">
        <v>41164</v>
      </c>
      <c r="B1273" t="s">
        <v>12</v>
      </c>
      <c r="C1273" t="s">
        <v>2426</v>
      </c>
      <c r="D1273" t="s">
        <v>2427</v>
      </c>
      <c r="E1273" t="s">
        <v>42</v>
      </c>
      <c r="F1273" t="s">
        <v>43</v>
      </c>
      <c r="G1273" t="s">
        <v>44</v>
      </c>
      <c r="H1273">
        <v>2000</v>
      </c>
      <c r="I1273" s="2">
        <v>539735.02</v>
      </c>
      <c r="J1273" s="2">
        <v>0</v>
      </c>
      <c r="K1273" s="2">
        <v>539735.02</v>
      </c>
      <c r="L1273" t="s">
        <v>18</v>
      </c>
      <c r="M1273" s="3" t="b">
        <f>trust_funds5[[#This Row],[Contributions Outstanding (USD)]]=0</f>
        <v>1</v>
      </c>
      <c r="N1273" s="3" t="str">
        <f t="shared" si="95"/>
        <v>Outstanding</v>
      </c>
      <c r="O1273" s="3" t="str">
        <f t="shared" si="96"/>
        <v>High Contribution &amp; Recent</v>
      </c>
      <c r="P1273" s="3" t="str">
        <f t="shared" si="97"/>
        <v>Other</v>
      </c>
      <c r="Q1273" s="3" t="str">
        <f t="shared" si="98"/>
        <v>Other</v>
      </c>
      <c r="R1273" s="3" t="str">
        <f t="shared" si="99"/>
        <v>Not LCLS</v>
      </c>
      <c r="S1273" s="3" t="str" cm="1">
        <f t="array" ref="S1273">_xlfn.IFS(G1273 &gt; 5000000, "Very High", G1273 &gt; 1000000, "High", G1273 &gt; 500000, "Medium", TRUE, "Low")</f>
        <v>Very High</v>
      </c>
      <c r="T1273" s="3" t="str" cm="1">
        <f t="array" ref="T1273">_xlfn.IFS(B1273 &gt;= 2005, "Post-2005", B1273 &gt;= 2000, "2000-2004", TRUE, "Pre-2000")</f>
        <v>Post-2005</v>
      </c>
    </row>
    <row r="1274" spans="1:20" x14ac:dyDescent="0.85">
      <c r="A1274" s="1">
        <v>41164</v>
      </c>
      <c r="B1274" t="s">
        <v>12</v>
      </c>
      <c r="C1274" t="s">
        <v>2428</v>
      </c>
      <c r="D1274" t="s">
        <v>2429</v>
      </c>
      <c r="E1274" t="s">
        <v>56</v>
      </c>
      <c r="F1274" t="s">
        <v>57</v>
      </c>
      <c r="G1274" t="s">
        <v>58</v>
      </c>
      <c r="H1274">
        <v>2000</v>
      </c>
      <c r="I1274" s="2">
        <v>740859.59</v>
      </c>
      <c r="J1274" s="2">
        <v>0</v>
      </c>
      <c r="K1274" s="2">
        <v>740859.59</v>
      </c>
      <c r="L1274" t="s">
        <v>18</v>
      </c>
      <c r="M1274" s="3" t="b">
        <f>trust_funds5[[#This Row],[Contributions Outstanding (USD)]]=0</f>
        <v>1</v>
      </c>
      <c r="N1274" s="3" t="str">
        <f t="shared" si="95"/>
        <v>Outstanding</v>
      </c>
      <c r="O1274" s="3" t="str">
        <f t="shared" si="96"/>
        <v>High Contribution &amp; Recent</v>
      </c>
      <c r="P1274" s="3" t="str">
        <f t="shared" si="97"/>
        <v>Other</v>
      </c>
      <c r="Q1274" s="3" t="str">
        <f t="shared" si="98"/>
        <v>Other</v>
      </c>
      <c r="R1274" s="3" t="str">
        <f t="shared" si="99"/>
        <v>Not LCLS</v>
      </c>
      <c r="S1274" s="3" t="str" cm="1">
        <f t="array" ref="S1274">_xlfn.IFS(G1274 &gt; 5000000, "Very High", G1274 &gt; 1000000, "High", G1274 &gt; 500000, "Medium", TRUE, "Low")</f>
        <v>Very High</v>
      </c>
      <c r="T1274" s="3" t="str" cm="1">
        <f t="array" ref="T1274">_xlfn.IFS(B1274 &gt;= 2005, "Post-2005", B1274 &gt;= 2000, "2000-2004", TRUE, "Pre-2000")</f>
        <v>Post-2005</v>
      </c>
    </row>
    <row r="1275" spans="1:20" x14ac:dyDescent="0.85">
      <c r="A1275" s="1">
        <v>41164</v>
      </c>
      <c r="B1275" t="s">
        <v>12</v>
      </c>
      <c r="C1275" t="s">
        <v>2430</v>
      </c>
      <c r="D1275" t="s">
        <v>2431</v>
      </c>
      <c r="E1275" t="s">
        <v>21</v>
      </c>
      <c r="F1275" t="s">
        <v>22</v>
      </c>
      <c r="G1275" t="s">
        <v>23</v>
      </c>
      <c r="H1275">
        <v>2000</v>
      </c>
      <c r="I1275" s="2">
        <v>58611.1</v>
      </c>
      <c r="J1275" s="2">
        <v>0</v>
      </c>
      <c r="K1275" s="2">
        <v>58611.1</v>
      </c>
      <c r="L1275" t="s">
        <v>18</v>
      </c>
      <c r="M1275" s="3" t="b">
        <f>trust_funds5[[#This Row],[Contributions Outstanding (USD)]]=0</f>
        <v>1</v>
      </c>
      <c r="N1275" s="3" t="str">
        <f t="shared" si="95"/>
        <v>Outstanding</v>
      </c>
      <c r="O1275" s="3" t="str">
        <f t="shared" si="96"/>
        <v>High Contribution &amp; Recent</v>
      </c>
      <c r="P1275" s="3" t="str">
        <f t="shared" si="97"/>
        <v>Other</v>
      </c>
      <c r="Q1275" s="3" t="str">
        <f t="shared" si="98"/>
        <v>Other</v>
      </c>
      <c r="R1275" s="3" t="str">
        <f t="shared" si="99"/>
        <v>Not LCLS</v>
      </c>
      <c r="S1275" s="3" t="str" cm="1">
        <f t="array" ref="S1275">_xlfn.IFS(G1275 &gt; 5000000, "Very High", G1275 &gt; 1000000, "High", G1275 &gt; 500000, "Medium", TRUE, "Low")</f>
        <v>Very High</v>
      </c>
      <c r="T1275" s="3" t="str" cm="1">
        <f t="array" ref="T1275">_xlfn.IFS(B1275 &gt;= 2005, "Post-2005", B1275 &gt;= 2000, "2000-2004", TRUE, "Pre-2000")</f>
        <v>Post-2005</v>
      </c>
    </row>
    <row r="1276" spans="1:20" x14ac:dyDescent="0.85">
      <c r="A1276" s="1">
        <v>41164</v>
      </c>
      <c r="B1276" t="s">
        <v>12</v>
      </c>
      <c r="C1276" t="s">
        <v>2432</v>
      </c>
      <c r="D1276" t="s">
        <v>2433</v>
      </c>
      <c r="E1276" t="s">
        <v>62</v>
      </c>
      <c r="F1276" t="s">
        <v>63</v>
      </c>
      <c r="H1276">
        <v>2000</v>
      </c>
      <c r="I1276" s="2">
        <v>14800.48</v>
      </c>
      <c r="J1276" s="2">
        <v>0</v>
      </c>
      <c r="K1276" s="2">
        <v>14800.48</v>
      </c>
      <c r="L1276" t="s">
        <v>18</v>
      </c>
      <c r="M1276" s="3" t="b">
        <f>trust_funds5[[#This Row],[Contributions Outstanding (USD)]]=0</f>
        <v>1</v>
      </c>
      <c r="N1276" s="3" t="str">
        <f t="shared" si="95"/>
        <v>Outstanding</v>
      </c>
      <c r="O1276" s="3" t="str">
        <f t="shared" si="96"/>
        <v>High Contribution &amp; Recent</v>
      </c>
      <c r="P1276" s="3" t="str">
        <f t="shared" si="97"/>
        <v>Other</v>
      </c>
      <c r="Q1276" s="3" t="str">
        <f t="shared" si="98"/>
        <v>Other</v>
      </c>
      <c r="R1276" s="3" t="str">
        <f t="shared" si="99"/>
        <v>Not LCLS</v>
      </c>
      <c r="S1276" s="3" t="str" cm="1">
        <f t="array" ref="S1276">_xlfn.IFS(G1276 &gt; 5000000, "Very High", G1276 &gt; 1000000, "High", G1276 &gt; 500000, "Medium", TRUE, "Low")</f>
        <v>Low</v>
      </c>
      <c r="T1276" s="3" t="str" cm="1">
        <f t="array" ref="T1276">_xlfn.IFS(B1276 &gt;= 2005, "Post-2005", B1276 &gt;= 2000, "2000-2004", TRUE, "Pre-2000")</f>
        <v>Post-2005</v>
      </c>
    </row>
    <row r="1277" spans="1:20" x14ac:dyDescent="0.85">
      <c r="A1277" s="1">
        <v>41164</v>
      </c>
      <c r="B1277" t="s">
        <v>12</v>
      </c>
      <c r="C1277" t="s">
        <v>2434</v>
      </c>
      <c r="D1277" t="s">
        <v>2435</v>
      </c>
      <c r="E1277" t="s">
        <v>42</v>
      </c>
      <c r="F1277" t="s">
        <v>43</v>
      </c>
      <c r="G1277" t="s">
        <v>44</v>
      </c>
      <c r="H1277">
        <v>2000</v>
      </c>
      <c r="I1277" s="2">
        <v>229577.2</v>
      </c>
      <c r="J1277" s="2">
        <v>0</v>
      </c>
      <c r="K1277" s="2">
        <v>229577.2</v>
      </c>
      <c r="L1277" t="s">
        <v>18</v>
      </c>
      <c r="M1277" s="3" t="b">
        <f>trust_funds5[[#This Row],[Contributions Outstanding (USD)]]=0</f>
        <v>1</v>
      </c>
      <c r="N1277" s="3" t="str">
        <f t="shared" si="95"/>
        <v>Outstanding</v>
      </c>
      <c r="O1277" s="3" t="str">
        <f t="shared" si="96"/>
        <v>High Contribution &amp; Recent</v>
      </c>
      <c r="P1277" s="3" t="str">
        <f t="shared" si="97"/>
        <v>Other</v>
      </c>
      <c r="Q1277" s="3" t="str">
        <f t="shared" si="98"/>
        <v>Other</v>
      </c>
      <c r="R1277" s="3" t="str">
        <f t="shared" si="99"/>
        <v>Not LCLS</v>
      </c>
      <c r="S1277" s="3" t="str" cm="1">
        <f t="array" ref="S1277">_xlfn.IFS(G1277 &gt; 5000000, "Very High", G1277 &gt; 1000000, "High", G1277 &gt; 500000, "Medium", TRUE, "Low")</f>
        <v>Very High</v>
      </c>
      <c r="T1277" s="3" t="str" cm="1">
        <f t="array" ref="T1277">_xlfn.IFS(B1277 &gt;= 2005, "Post-2005", B1277 &gt;= 2000, "2000-2004", TRUE, "Pre-2000")</f>
        <v>Post-2005</v>
      </c>
    </row>
    <row r="1278" spans="1:20" x14ac:dyDescent="0.85">
      <c r="A1278" s="1">
        <v>41164</v>
      </c>
      <c r="B1278" t="s">
        <v>12</v>
      </c>
      <c r="C1278" t="s">
        <v>2436</v>
      </c>
      <c r="D1278" t="s">
        <v>2437</v>
      </c>
      <c r="E1278" t="s">
        <v>102</v>
      </c>
      <c r="F1278" t="s">
        <v>103</v>
      </c>
      <c r="G1278" t="s">
        <v>104</v>
      </c>
      <c r="H1278">
        <v>2000</v>
      </c>
      <c r="I1278" s="2">
        <v>3220958.57</v>
      </c>
      <c r="J1278" s="2">
        <v>0</v>
      </c>
      <c r="K1278" s="2">
        <v>3220958.57</v>
      </c>
      <c r="L1278" t="s">
        <v>18</v>
      </c>
      <c r="M1278" s="3" t="b">
        <f>trust_funds5[[#This Row],[Contributions Outstanding (USD)]]=0</f>
        <v>1</v>
      </c>
      <c r="N1278" s="3" t="str">
        <f t="shared" si="95"/>
        <v>Outstanding</v>
      </c>
      <c r="O1278" s="3" t="str">
        <f t="shared" si="96"/>
        <v>High Contribution &amp; Recent</v>
      </c>
      <c r="P1278" s="3" t="str">
        <f t="shared" si="97"/>
        <v>Other</v>
      </c>
      <c r="Q1278" s="3" t="str">
        <f t="shared" si="98"/>
        <v>Other</v>
      </c>
      <c r="R1278" s="3" t="str">
        <f t="shared" si="99"/>
        <v>Not LCLS</v>
      </c>
      <c r="S1278" s="3" t="str" cm="1">
        <f t="array" ref="S1278">_xlfn.IFS(G1278 &gt; 5000000, "Very High", G1278 &gt; 1000000, "High", G1278 &gt; 500000, "Medium", TRUE, "Low")</f>
        <v>Very High</v>
      </c>
      <c r="T1278" s="3" t="str" cm="1">
        <f t="array" ref="T1278">_xlfn.IFS(B1278 &gt;= 2005, "Post-2005", B1278 &gt;= 2000, "2000-2004", TRUE, "Pre-2000")</f>
        <v>Post-2005</v>
      </c>
    </row>
    <row r="1279" spans="1:20" x14ac:dyDescent="0.85">
      <c r="A1279" s="1">
        <v>41164</v>
      </c>
      <c r="B1279" t="s">
        <v>12</v>
      </c>
      <c r="C1279" t="s">
        <v>2438</v>
      </c>
      <c r="D1279" t="s">
        <v>2439</v>
      </c>
      <c r="E1279" t="s">
        <v>21</v>
      </c>
      <c r="F1279" t="s">
        <v>22</v>
      </c>
      <c r="G1279" t="s">
        <v>23</v>
      </c>
      <c r="H1279">
        <v>2000</v>
      </c>
      <c r="I1279" s="2">
        <v>142079.09</v>
      </c>
      <c r="J1279" s="2">
        <v>0</v>
      </c>
      <c r="K1279" s="2">
        <v>142079.09</v>
      </c>
      <c r="L1279" t="s">
        <v>18</v>
      </c>
      <c r="M1279" s="3" t="b">
        <f>trust_funds5[[#This Row],[Contributions Outstanding (USD)]]=0</f>
        <v>1</v>
      </c>
      <c r="N1279" s="3" t="str">
        <f t="shared" si="95"/>
        <v>Outstanding</v>
      </c>
      <c r="O1279" s="3" t="str">
        <f t="shared" si="96"/>
        <v>High Contribution &amp; Recent</v>
      </c>
      <c r="P1279" s="3" t="str">
        <f t="shared" si="97"/>
        <v>Other</v>
      </c>
      <c r="Q1279" s="3" t="str">
        <f t="shared" si="98"/>
        <v>Other</v>
      </c>
      <c r="R1279" s="3" t="str">
        <f t="shared" si="99"/>
        <v>Not LCLS</v>
      </c>
      <c r="S1279" s="3" t="str" cm="1">
        <f t="array" ref="S1279">_xlfn.IFS(G1279 &gt; 5000000, "Very High", G1279 &gt; 1000000, "High", G1279 &gt; 500000, "Medium", TRUE, "Low")</f>
        <v>Very High</v>
      </c>
      <c r="T1279" s="3" t="str" cm="1">
        <f t="array" ref="T1279">_xlfn.IFS(B1279 &gt;= 2005, "Post-2005", B1279 &gt;= 2000, "2000-2004", TRUE, "Pre-2000")</f>
        <v>Post-2005</v>
      </c>
    </row>
    <row r="1280" spans="1:20" x14ac:dyDescent="0.85">
      <c r="A1280" s="1">
        <v>41164</v>
      </c>
      <c r="B1280" t="s">
        <v>12</v>
      </c>
      <c r="C1280" t="s">
        <v>2440</v>
      </c>
      <c r="D1280" t="s">
        <v>2441</v>
      </c>
      <c r="E1280" t="s">
        <v>70</v>
      </c>
      <c r="F1280" t="s">
        <v>71</v>
      </c>
      <c r="G1280" t="s">
        <v>72</v>
      </c>
      <c r="H1280">
        <v>2000</v>
      </c>
      <c r="I1280" s="2">
        <v>1661101.39</v>
      </c>
      <c r="J1280" s="2">
        <v>0</v>
      </c>
      <c r="K1280" s="2">
        <v>1661101.39</v>
      </c>
      <c r="L1280" t="s">
        <v>18</v>
      </c>
      <c r="M1280" s="3" t="b">
        <f>trust_funds5[[#This Row],[Contributions Outstanding (USD)]]=0</f>
        <v>1</v>
      </c>
      <c r="N1280" s="3" t="str">
        <f t="shared" si="95"/>
        <v>Outstanding</v>
      </c>
      <c r="O1280" s="3" t="str">
        <f t="shared" si="96"/>
        <v>High Contribution &amp; Recent</v>
      </c>
      <c r="P1280" s="3" t="str">
        <f t="shared" si="97"/>
        <v>Other</v>
      </c>
      <c r="Q1280" s="3" t="str">
        <f t="shared" si="98"/>
        <v>Other</v>
      </c>
      <c r="R1280" s="3" t="str">
        <f t="shared" si="99"/>
        <v>Not LCLS</v>
      </c>
      <c r="S1280" s="3" t="str" cm="1">
        <f t="array" ref="S1280">_xlfn.IFS(G1280 &gt; 5000000, "Very High", G1280 &gt; 1000000, "High", G1280 &gt; 500000, "Medium", TRUE, "Low")</f>
        <v>Very High</v>
      </c>
      <c r="T1280" s="3" t="str" cm="1">
        <f t="array" ref="T1280">_xlfn.IFS(B1280 &gt;= 2005, "Post-2005", B1280 &gt;= 2000, "2000-2004", TRUE, "Pre-2000")</f>
        <v>Post-2005</v>
      </c>
    </row>
    <row r="1281" spans="1:20" x14ac:dyDescent="0.85">
      <c r="A1281" s="1">
        <v>41164</v>
      </c>
      <c r="B1281" t="s">
        <v>12</v>
      </c>
      <c r="C1281" t="s">
        <v>2442</v>
      </c>
      <c r="D1281" t="s">
        <v>2443</v>
      </c>
      <c r="E1281" t="s">
        <v>15</v>
      </c>
      <c r="F1281" t="s">
        <v>16</v>
      </c>
      <c r="G1281" t="s">
        <v>17</v>
      </c>
      <c r="H1281">
        <v>2000</v>
      </c>
      <c r="I1281" s="2">
        <v>338856.7</v>
      </c>
      <c r="J1281" s="2">
        <v>0</v>
      </c>
      <c r="K1281" s="2">
        <v>338856.7</v>
      </c>
      <c r="L1281" t="s">
        <v>18</v>
      </c>
      <c r="M1281" s="3" t="b">
        <f>trust_funds5[[#This Row],[Contributions Outstanding (USD)]]=0</f>
        <v>1</v>
      </c>
      <c r="N1281" s="3" t="str">
        <f t="shared" si="95"/>
        <v>Outstanding</v>
      </c>
      <c r="O1281" s="3" t="str">
        <f t="shared" si="96"/>
        <v>High Contribution &amp; Recent</v>
      </c>
      <c r="P1281" s="3" t="str">
        <f t="shared" si="97"/>
        <v>Other</v>
      </c>
      <c r="Q1281" s="3" t="str">
        <f t="shared" si="98"/>
        <v>Other</v>
      </c>
      <c r="R1281" s="3" t="str">
        <f t="shared" si="99"/>
        <v>Not LCLS</v>
      </c>
      <c r="S1281" s="3" t="str" cm="1">
        <f t="array" ref="S1281">_xlfn.IFS(G1281 &gt; 5000000, "Very High", G1281 &gt; 1000000, "High", G1281 &gt; 500000, "Medium", TRUE, "Low")</f>
        <v>Very High</v>
      </c>
      <c r="T1281" s="3" t="str" cm="1">
        <f t="array" ref="T1281">_xlfn.IFS(B1281 &gt;= 2005, "Post-2005", B1281 &gt;= 2000, "2000-2004", TRUE, "Pre-2000")</f>
        <v>Post-2005</v>
      </c>
    </row>
    <row r="1282" spans="1:20" x14ac:dyDescent="0.85">
      <c r="A1282" s="1">
        <v>41164</v>
      </c>
      <c r="B1282" t="s">
        <v>12</v>
      </c>
      <c r="C1282" t="s">
        <v>2444</v>
      </c>
      <c r="D1282" t="s">
        <v>2445</v>
      </c>
      <c r="E1282" t="s">
        <v>15</v>
      </c>
      <c r="F1282" t="s">
        <v>16</v>
      </c>
      <c r="G1282" t="s">
        <v>17</v>
      </c>
      <c r="H1282">
        <v>2000</v>
      </c>
      <c r="I1282" s="2">
        <v>1084341.43</v>
      </c>
      <c r="J1282" s="2">
        <v>0</v>
      </c>
      <c r="K1282" s="2">
        <v>1084341.43</v>
      </c>
      <c r="L1282" t="s">
        <v>18</v>
      </c>
      <c r="M1282" s="3" t="b">
        <f>trust_funds5[[#This Row],[Contributions Outstanding (USD)]]=0</f>
        <v>1</v>
      </c>
      <c r="N1282" s="3" t="str">
        <f t="shared" ref="N1282:N1345" si="100">IF(D1282 &gt; 0, "Outstanding", "No Outstanding")</f>
        <v>Outstanding</v>
      </c>
      <c r="O1282" s="3" t="str">
        <f t="shared" ref="O1282:O1345" si="101">IF(AND(C1282 &gt; 1000000, B1282 &gt; 2000), "High Contribution &amp; Recent", "Other")</f>
        <v>High Contribution &amp; Recent</v>
      </c>
      <c r="P1282" s="3" t="str">
        <f t="shared" ref="P1282:P1345" si="102">IF(AND(B1282 = 2000, E1282 = "Canada"), "Year 2000, Canada", "Other")</f>
        <v>Other</v>
      </c>
      <c r="Q1282" s="3" t="str">
        <f t="shared" ref="Q1282:Q1345" si="103">IF(OR(E1282 = "Canada", E1282 = "Sweden"), "Canada or Sweden", "Other")</f>
        <v>Other</v>
      </c>
      <c r="R1282" s="3" t="str">
        <f t="shared" ref="R1282:R1345" si="104">IF(NOT(F1282 = "LCLS"), "Not LCLS", "LCLS")</f>
        <v>Not LCLS</v>
      </c>
      <c r="S1282" s="3" t="str" cm="1">
        <f t="array" ref="S1282">_xlfn.IFS(G1282 &gt; 5000000, "Very High", G1282 &gt; 1000000, "High", G1282 &gt; 500000, "Medium", TRUE, "Low")</f>
        <v>Very High</v>
      </c>
      <c r="T1282" s="3" t="str" cm="1">
        <f t="array" ref="T1282">_xlfn.IFS(B1282 &gt;= 2005, "Post-2005", B1282 &gt;= 2000, "2000-2004", TRUE, "Pre-2000")</f>
        <v>Post-2005</v>
      </c>
    </row>
    <row r="1283" spans="1:20" x14ac:dyDescent="0.85">
      <c r="A1283" s="1">
        <v>41164</v>
      </c>
      <c r="B1283" t="s">
        <v>12</v>
      </c>
      <c r="C1283" t="s">
        <v>2446</v>
      </c>
      <c r="D1283" t="s">
        <v>2447</v>
      </c>
      <c r="E1283" t="s">
        <v>119</v>
      </c>
      <c r="F1283" t="s">
        <v>120</v>
      </c>
      <c r="G1283" t="s">
        <v>1125</v>
      </c>
      <c r="H1283">
        <v>2000</v>
      </c>
      <c r="I1283" s="2">
        <v>200000</v>
      </c>
      <c r="J1283" s="2">
        <v>0</v>
      </c>
      <c r="K1283" s="2">
        <v>200000</v>
      </c>
      <c r="L1283" t="s">
        <v>18</v>
      </c>
      <c r="M1283" s="3" t="b">
        <f>trust_funds5[[#This Row],[Contributions Outstanding (USD)]]=0</f>
        <v>1</v>
      </c>
      <c r="N1283" s="3" t="str">
        <f t="shared" si="100"/>
        <v>Outstanding</v>
      </c>
      <c r="O1283" s="3" t="str">
        <f t="shared" si="101"/>
        <v>High Contribution &amp; Recent</v>
      </c>
      <c r="P1283" s="3" t="str">
        <f t="shared" si="102"/>
        <v>Other</v>
      </c>
      <c r="Q1283" s="3" t="str">
        <f t="shared" si="103"/>
        <v>Other</v>
      </c>
      <c r="R1283" s="3" t="str">
        <f t="shared" si="104"/>
        <v>Not LCLS</v>
      </c>
      <c r="S1283" s="3" t="str" cm="1">
        <f t="array" ref="S1283">_xlfn.IFS(G1283 &gt; 5000000, "Very High", G1283 &gt; 1000000, "High", G1283 &gt; 500000, "Medium", TRUE, "Low")</f>
        <v>Very High</v>
      </c>
      <c r="T1283" s="3" t="str" cm="1">
        <f t="array" ref="T1283">_xlfn.IFS(B1283 &gt;= 2005, "Post-2005", B1283 &gt;= 2000, "2000-2004", TRUE, "Pre-2000")</f>
        <v>Post-2005</v>
      </c>
    </row>
    <row r="1284" spans="1:20" x14ac:dyDescent="0.85">
      <c r="A1284" s="1">
        <v>41164</v>
      </c>
      <c r="B1284" t="s">
        <v>12</v>
      </c>
      <c r="C1284" t="s">
        <v>2448</v>
      </c>
      <c r="D1284" t="s">
        <v>2449</v>
      </c>
      <c r="E1284" t="s">
        <v>235</v>
      </c>
      <c r="F1284" t="s">
        <v>236</v>
      </c>
      <c r="G1284" t="s">
        <v>237</v>
      </c>
      <c r="H1284">
        <v>2000</v>
      </c>
      <c r="I1284" s="2">
        <v>1088351.04</v>
      </c>
      <c r="J1284" s="2">
        <v>0</v>
      </c>
      <c r="K1284" s="2">
        <v>1088351.04</v>
      </c>
      <c r="L1284" t="s">
        <v>18</v>
      </c>
      <c r="M1284" s="3" t="b">
        <f>trust_funds5[[#This Row],[Contributions Outstanding (USD)]]=0</f>
        <v>1</v>
      </c>
      <c r="N1284" s="3" t="str">
        <f t="shared" si="100"/>
        <v>Outstanding</v>
      </c>
      <c r="O1284" s="3" t="str">
        <f t="shared" si="101"/>
        <v>High Contribution &amp; Recent</v>
      </c>
      <c r="P1284" s="3" t="str">
        <f t="shared" si="102"/>
        <v>Other</v>
      </c>
      <c r="Q1284" s="3" t="str">
        <f t="shared" si="103"/>
        <v>Other</v>
      </c>
      <c r="R1284" s="3" t="str">
        <f t="shared" si="104"/>
        <v>Not LCLS</v>
      </c>
      <c r="S1284" s="3" t="str" cm="1">
        <f t="array" ref="S1284">_xlfn.IFS(G1284 &gt; 5000000, "Very High", G1284 &gt; 1000000, "High", G1284 &gt; 500000, "Medium", TRUE, "Low")</f>
        <v>Very High</v>
      </c>
      <c r="T1284" s="3" t="str" cm="1">
        <f t="array" ref="T1284">_xlfn.IFS(B1284 &gt;= 2005, "Post-2005", B1284 &gt;= 2000, "2000-2004", TRUE, "Pre-2000")</f>
        <v>Post-2005</v>
      </c>
    </row>
    <row r="1285" spans="1:20" x14ac:dyDescent="0.85">
      <c r="A1285" s="1">
        <v>41164</v>
      </c>
      <c r="B1285" t="s">
        <v>12</v>
      </c>
      <c r="C1285" t="s">
        <v>2450</v>
      </c>
      <c r="D1285" t="s">
        <v>2451</v>
      </c>
      <c r="E1285" t="s">
        <v>42</v>
      </c>
      <c r="F1285" t="s">
        <v>43</v>
      </c>
      <c r="G1285" t="s">
        <v>44</v>
      </c>
      <c r="H1285">
        <v>2000</v>
      </c>
      <c r="I1285" s="2">
        <v>4464001.0199999996</v>
      </c>
      <c r="J1285" s="2">
        <v>0</v>
      </c>
      <c r="K1285" s="2">
        <v>4464001.0199999996</v>
      </c>
      <c r="L1285" t="s">
        <v>18</v>
      </c>
      <c r="M1285" s="3" t="b">
        <f>trust_funds5[[#This Row],[Contributions Outstanding (USD)]]=0</f>
        <v>1</v>
      </c>
      <c r="N1285" s="3" t="str">
        <f t="shared" si="100"/>
        <v>Outstanding</v>
      </c>
      <c r="O1285" s="3" t="str">
        <f t="shared" si="101"/>
        <v>High Contribution &amp; Recent</v>
      </c>
      <c r="P1285" s="3" t="str">
        <f t="shared" si="102"/>
        <v>Other</v>
      </c>
      <c r="Q1285" s="3" t="str">
        <f t="shared" si="103"/>
        <v>Other</v>
      </c>
      <c r="R1285" s="3" t="str">
        <f t="shared" si="104"/>
        <v>Not LCLS</v>
      </c>
      <c r="S1285" s="3" t="str" cm="1">
        <f t="array" ref="S1285">_xlfn.IFS(G1285 &gt; 5000000, "Very High", G1285 &gt; 1000000, "High", G1285 &gt; 500000, "Medium", TRUE, "Low")</f>
        <v>Very High</v>
      </c>
      <c r="T1285" s="3" t="str" cm="1">
        <f t="array" ref="T1285">_xlfn.IFS(B1285 &gt;= 2005, "Post-2005", B1285 &gt;= 2000, "2000-2004", TRUE, "Pre-2000")</f>
        <v>Post-2005</v>
      </c>
    </row>
    <row r="1286" spans="1:20" x14ac:dyDescent="0.85">
      <c r="A1286" s="1">
        <v>41164</v>
      </c>
      <c r="B1286" t="s">
        <v>12</v>
      </c>
      <c r="C1286" t="s">
        <v>2452</v>
      </c>
      <c r="D1286" t="s">
        <v>2453</v>
      </c>
      <c r="E1286" t="s">
        <v>49</v>
      </c>
      <c r="F1286" t="s">
        <v>50</v>
      </c>
      <c r="G1286" t="s">
        <v>51</v>
      </c>
      <c r="H1286">
        <v>2000</v>
      </c>
      <c r="I1286" s="2">
        <v>450000</v>
      </c>
      <c r="J1286" s="2">
        <v>0</v>
      </c>
      <c r="K1286" s="2">
        <v>450000</v>
      </c>
      <c r="L1286" t="s">
        <v>18</v>
      </c>
      <c r="M1286" s="3" t="b">
        <f>trust_funds5[[#This Row],[Contributions Outstanding (USD)]]=0</f>
        <v>1</v>
      </c>
      <c r="N1286" s="3" t="str">
        <f t="shared" si="100"/>
        <v>Outstanding</v>
      </c>
      <c r="O1286" s="3" t="str">
        <f t="shared" si="101"/>
        <v>High Contribution &amp; Recent</v>
      </c>
      <c r="P1286" s="3" t="str">
        <f t="shared" si="102"/>
        <v>Other</v>
      </c>
      <c r="Q1286" s="3" t="str">
        <f t="shared" si="103"/>
        <v>Other</v>
      </c>
      <c r="R1286" s="3" t="str">
        <f t="shared" si="104"/>
        <v>Not LCLS</v>
      </c>
      <c r="S1286" s="3" t="str" cm="1">
        <f t="array" ref="S1286">_xlfn.IFS(G1286 &gt; 5000000, "Very High", G1286 &gt; 1000000, "High", G1286 &gt; 500000, "Medium", TRUE, "Low")</f>
        <v>Very High</v>
      </c>
      <c r="T1286" s="3" t="str" cm="1">
        <f t="array" ref="T1286">_xlfn.IFS(B1286 &gt;= 2005, "Post-2005", B1286 &gt;= 2000, "2000-2004", TRUE, "Pre-2000")</f>
        <v>Post-2005</v>
      </c>
    </row>
    <row r="1287" spans="1:20" x14ac:dyDescent="0.85">
      <c r="A1287" s="1">
        <v>41164</v>
      </c>
      <c r="B1287" t="s">
        <v>12</v>
      </c>
      <c r="C1287" t="s">
        <v>2454</v>
      </c>
      <c r="D1287" t="s">
        <v>2455</v>
      </c>
      <c r="E1287" t="s">
        <v>42</v>
      </c>
      <c r="F1287" t="s">
        <v>43</v>
      </c>
      <c r="G1287" t="s">
        <v>44</v>
      </c>
      <c r="H1287">
        <v>2000</v>
      </c>
      <c r="I1287" s="2">
        <v>770613.92</v>
      </c>
      <c r="J1287" s="2">
        <v>0</v>
      </c>
      <c r="K1287" s="2">
        <v>770613.92</v>
      </c>
      <c r="L1287" t="s">
        <v>18</v>
      </c>
      <c r="M1287" s="3" t="b">
        <f>trust_funds5[[#This Row],[Contributions Outstanding (USD)]]=0</f>
        <v>1</v>
      </c>
      <c r="N1287" s="3" t="str">
        <f t="shared" si="100"/>
        <v>Outstanding</v>
      </c>
      <c r="O1287" s="3" t="str">
        <f t="shared" si="101"/>
        <v>High Contribution &amp; Recent</v>
      </c>
      <c r="P1287" s="3" t="str">
        <f t="shared" si="102"/>
        <v>Other</v>
      </c>
      <c r="Q1287" s="3" t="str">
        <f t="shared" si="103"/>
        <v>Other</v>
      </c>
      <c r="R1287" s="3" t="str">
        <f t="shared" si="104"/>
        <v>Not LCLS</v>
      </c>
      <c r="S1287" s="3" t="str" cm="1">
        <f t="array" ref="S1287">_xlfn.IFS(G1287 &gt; 5000000, "Very High", G1287 &gt; 1000000, "High", G1287 &gt; 500000, "Medium", TRUE, "Low")</f>
        <v>Very High</v>
      </c>
      <c r="T1287" s="3" t="str" cm="1">
        <f t="array" ref="T1287">_xlfn.IFS(B1287 &gt;= 2005, "Post-2005", B1287 &gt;= 2000, "2000-2004", TRUE, "Pre-2000")</f>
        <v>Post-2005</v>
      </c>
    </row>
    <row r="1288" spans="1:20" x14ac:dyDescent="0.85">
      <c r="A1288" s="1">
        <v>41164</v>
      </c>
      <c r="B1288" t="s">
        <v>12</v>
      </c>
      <c r="C1288" t="s">
        <v>2456</v>
      </c>
      <c r="D1288" t="s">
        <v>2457</v>
      </c>
      <c r="E1288" t="s">
        <v>85</v>
      </c>
      <c r="F1288" t="s">
        <v>86</v>
      </c>
      <c r="G1288" t="s">
        <v>87</v>
      </c>
      <c r="H1288">
        <v>2000</v>
      </c>
      <c r="I1288" s="2">
        <v>996351.65</v>
      </c>
      <c r="J1288" s="2">
        <v>0</v>
      </c>
      <c r="K1288" s="2">
        <v>996351.65</v>
      </c>
      <c r="L1288" t="s">
        <v>18</v>
      </c>
      <c r="M1288" s="3" t="b">
        <f>trust_funds5[[#This Row],[Contributions Outstanding (USD)]]=0</f>
        <v>1</v>
      </c>
      <c r="N1288" s="3" t="str">
        <f t="shared" si="100"/>
        <v>Outstanding</v>
      </c>
      <c r="O1288" s="3" t="str">
        <f t="shared" si="101"/>
        <v>High Contribution &amp; Recent</v>
      </c>
      <c r="P1288" s="3" t="str">
        <f t="shared" si="102"/>
        <v>Other</v>
      </c>
      <c r="Q1288" s="3" t="str">
        <f t="shared" si="103"/>
        <v>Other</v>
      </c>
      <c r="R1288" s="3" t="str">
        <f t="shared" si="104"/>
        <v>Not LCLS</v>
      </c>
      <c r="S1288" s="3" t="str" cm="1">
        <f t="array" ref="S1288">_xlfn.IFS(G1288 &gt; 5000000, "Very High", G1288 &gt; 1000000, "High", G1288 &gt; 500000, "Medium", TRUE, "Low")</f>
        <v>Very High</v>
      </c>
      <c r="T1288" s="3" t="str" cm="1">
        <f t="array" ref="T1288">_xlfn.IFS(B1288 &gt;= 2005, "Post-2005", B1288 &gt;= 2000, "2000-2004", TRUE, "Pre-2000")</f>
        <v>Post-2005</v>
      </c>
    </row>
    <row r="1289" spans="1:20" x14ac:dyDescent="0.85">
      <c r="A1289" s="1">
        <v>41164</v>
      </c>
      <c r="B1289" t="s">
        <v>12</v>
      </c>
      <c r="C1289" t="s">
        <v>2458</v>
      </c>
      <c r="D1289" t="s">
        <v>2459</v>
      </c>
      <c r="E1289" t="s">
        <v>235</v>
      </c>
      <c r="F1289" t="s">
        <v>236</v>
      </c>
      <c r="G1289" t="s">
        <v>237</v>
      </c>
      <c r="H1289">
        <v>2000</v>
      </c>
      <c r="I1289" s="2">
        <v>2567940.0499999998</v>
      </c>
      <c r="J1289" s="2">
        <v>0</v>
      </c>
      <c r="K1289" s="2">
        <v>2567940.0499999998</v>
      </c>
      <c r="L1289" t="s">
        <v>18</v>
      </c>
      <c r="M1289" s="3" t="b">
        <f>trust_funds5[[#This Row],[Contributions Outstanding (USD)]]=0</f>
        <v>1</v>
      </c>
      <c r="N1289" s="3" t="str">
        <f t="shared" si="100"/>
        <v>Outstanding</v>
      </c>
      <c r="O1289" s="3" t="str">
        <f t="shared" si="101"/>
        <v>High Contribution &amp; Recent</v>
      </c>
      <c r="P1289" s="3" t="str">
        <f t="shared" si="102"/>
        <v>Other</v>
      </c>
      <c r="Q1289" s="3" t="str">
        <f t="shared" si="103"/>
        <v>Other</v>
      </c>
      <c r="R1289" s="3" t="str">
        <f t="shared" si="104"/>
        <v>Not LCLS</v>
      </c>
      <c r="S1289" s="3" t="str" cm="1">
        <f t="array" ref="S1289">_xlfn.IFS(G1289 &gt; 5000000, "Very High", G1289 &gt; 1000000, "High", G1289 &gt; 500000, "Medium", TRUE, "Low")</f>
        <v>Very High</v>
      </c>
      <c r="T1289" s="3" t="str" cm="1">
        <f t="array" ref="T1289">_xlfn.IFS(B1289 &gt;= 2005, "Post-2005", B1289 &gt;= 2000, "2000-2004", TRUE, "Pre-2000")</f>
        <v>Post-2005</v>
      </c>
    </row>
    <row r="1290" spans="1:20" x14ac:dyDescent="0.85">
      <c r="A1290" s="1">
        <v>41164</v>
      </c>
      <c r="B1290" t="s">
        <v>12</v>
      </c>
      <c r="C1290" t="s">
        <v>2460</v>
      </c>
      <c r="D1290" t="s">
        <v>2461</v>
      </c>
      <c r="E1290" t="s">
        <v>119</v>
      </c>
      <c r="F1290" t="s">
        <v>120</v>
      </c>
      <c r="G1290" t="s">
        <v>121</v>
      </c>
      <c r="H1290">
        <v>2000</v>
      </c>
      <c r="I1290" s="2">
        <v>4700729.4400000004</v>
      </c>
      <c r="J1290" s="2">
        <v>0</v>
      </c>
      <c r="K1290" s="2">
        <v>4700729.4400000004</v>
      </c>
      <c r="L1290" t="s">
        <v>18</v>
      </c>
      <c r="M1290" s="3" t="b">
        <f>trust_funds5[[#This Row],[Contributions Outstanding (USD)]]=0</f>
        <v>1</v>
      </c>
      <c r="N1290" s="3" t="str">
        <f t="shared" si="100"/>
        <v>Outstanding</v>
      </c>
      <c r="O1290" s="3" t="str">
        <f t="shared" si="101"/>
        <v>High Contribution &amp; Recent</v>
      </c>
      <c r="P1290" s="3" t="str">
        <f t="shared" si="102"/>
        <v>Other</v>
      </c>
      <c r="Q1290" s="3" t="str">
        <f t="shared" si="103"/>
        <v>Other</v>
      </c>
      <c r="R1290" s="3" t="str">
        <f t="shared" si="104"/>
        <v>Not LCLS</v>
      </c>
      <c r="S1290" s="3" t="str" cm="1">
        <f t="array" ref="S1290">_xlfn.IFS(G1290 &gt; 5000000, "Very High", G1290 &gt; 1000000, "High", G1290 &gt; 500000, "Medium", TRUE, "Low")</f>
        <v>Very High</v>
      </c>
      <c r="T1290" s="3" t="str" cm="1">
        <f t="array" ref="T1290">_xlfn.IFS(B1290 &gt;= 2005, "Post-2005", B1290 &gt;= 2000, "2000-2004", TRUE, "Pre-2000")</f>
        <v>Post-2005</v>
      </c>
    </row>
    <row r="1291" spans="1:20" x14ac:dyDescent="0.85">
      <c r="A1291" s="1">
        <v>41164</v>
      </c>
      <c r="B1291" t="s">
        <v>12</v>
      </c>
      <c r="C1291" t="s">
        <v>2462</v>
      </c>
      <c r="D1291" t="s">
        <v>2463</v>
      </c>
      <c r="E1291" t="s">
        <v>334</v>
      </c>
      <c r="F1291" t="s">
        <v>335</v>
      </c>
      <c r="G1291" t="s">
        <v>336</v>
      </c>
      <c r="H1291">
        <v>2000</v>
      </c>
      <c r="I1291" s="2">
        <v>376410.56</v>
      </c>
      <c r="J1291" s="2">
        <v>0</v>
      </c>
      <c r="K1291" s="2">
        <v>376410.56</v>
      </c>
      <c r="L1291" t="s">
        <v>18</v>
      </c>
      <c r="M1291" s="3" t="b">
        <f>trust_funds5[[#This Row],[Contributions Outstanding (USD)]]=0</f>
        <v>1</v>
      </c>
      <c r="N1291" s="3" t="str">
        <f t="shared" si="100"/>
        <v>Outstanding</v>
      </c>
      <c r="O1291" s="3" t="str">
        <f t="shared" si="101"/>
        <v>High Contribution &amp; Recent</v>
      </c>
      <c r="P1291" s="3" t="str">
        <f t="shared" si="102"/>
        <v>Other</v>
      </c>
      <c r="Q1291" s="3" t="str">
        <f t="shared" si="103"/>
        <v>Other</v>
      </c>
      <c r="R1291" s="3" t="str">
        <f t="shared" si="104"/>
        <v>Not LCLS</v>
      </c>
      <c r="S1291" s="3" t="str" cm="1">
        <f t="array" ref="S1291">_xlfn.IFS(G1291 &gt; 5000000, "Very High", G1291 &gt; 1000000, "High", G1291 &gt; 500000, "Medium", TRUE, "Low")</f>
        <v>Very High</v>
      </c>
      <c r="T1291" s="3" t="str" cm="1">
        <f t="array" ref="T1291">_xlfn.IFS(B1291 &gt;= 2005, "Post-2005", B1291 &gt;= 2000, "2000-2004", TRUE, "Pre-2000")</f>
        <v>Post-2005</v>
      </c>
    </row>
    <row r="1292" spans="1:20" x14ac:dyDescent="0.85">
      <c r="A1292" s="1">
        <v>41164</v>
      </c>
      <c r="B1292" t="s">
        <v>12</v>
      </c>
      <c r="C1292" t="s">
        <v>2464</v>
      </c>
      <c r="D1292" t="s">
        <v>2465</v>
      </c>
      <c r="E1292" t="s">
        <v>119</v>
      </c>
      <c r="F1292" t="s">
        <v>120</v>
      </c>
      <c r="G1292" t="s">
        <v>121</v>
      </c>
      <c r="H1292">
        <v>2000</v>
      </c>
      <c r="I1292" s="2">
        <v>827328.38</v>
      </c>
      <c r="J1292" s="2">
        <v>0</v>
      </c>
      <c r="K1292" s="2">
        <v>827328.38</v>
      </c>
      <c r="L1292" t="s">
        <v>18</v>
      </c>
      <c r="M1292" s="3" t="b">
        <f>trust_funds5[[#This Row],[Contributions Outstanding (USD)]]=0</f>
        <v>1</v>
      </c>
      <c r="N1292" s="3" t="str">
        <f t="shared" si="100"/>
        <v>Outstanding</v>
      </c>
      <c r="O1292" s="3" t="str">
        <f t="shared" si="101"/>
        <v>High Contribution &amp; Recent</v>
      </c>
      <c r="P1292" s="3" t="str">
        <f t="shared" si="102"/>
        <v>Other</v>
      </c>
      <c r="Q1292" s="3" t="str">
        <f t="shared" si="103"/>
        <v>Other</v>
      </c>
      <c r="R1292" s="3" t="str">
        <f t="shared" si="104"/>
        <v>Not LCLS</v>
      </c>
      <c r="S1292" s="3" t="str" cm="1">
        <f t="array" ref="S1292">_xlfn.IFS(G1292 &gt; 5000000, "Very High", G1292 &gt; 1000000, "High", G1292 &gt; 500000, "Medium", TRUE, "Low")</f>
        <v>Very High</v>
      </c>
      <c r="T1292" s="3" t="str" cm="1">
        <f t="array" ref="T1292">_xlfn.IFS(B1292 &gt;= 2005, "Post-2005", B1292 &gt;= 2000, "2000-2004", TRUE, "Pre-2000")</f>
        <v>Post-2005</v>
      </c>
    </row>
    <row r="1293" spans="1:20" x14ac:dyDescent="0.85">
      <c r="A1293" s="1">
        <v>41164</v>
      </c>
      <c r="B1293" t="s">
        <v>648</v>
      </c>
      <c r="C1293" t="s">
        <v>2466</v>
      </c>
      <c r="D1293" t="s">
        <v>2467</v>
      </c>
      <c r="E1293" t="s">
        <v>102</v>
      </c>
      <c r="F1293" t="s">
        <v>103</v>
      </c>
      <c r="G1293" t="s">
        <v>104</v>
      </c>
      <c r="H1293">
        <v>2000</v>
      </c>
      <c r="I1293" s="2">
        <v>44993511.950000003</v>
      </c>
      <c r="J1293" s="2">
        <v>0</v>
      </c>
      <c r="K1293" s="2">
        <v>44993511.950000003</v>
      </c>
      <c r="L1293" t="s">
        <v>18</v>
      </c>
      <c r="M1293" s="3" t="b">
        <f>trust_funds5[[#This Row],[Contributions Outstanding (USD)]]=0</f>
        <v>1</v>
      </c>
      <c r="N1293" s="3" t="str">
        <f t="shared" si="100"/>
        <v>Outstanding</v>
      </c>
      <c r="O1293" s="3" t="str">
        <f t="shared" si="101"/>
        <v>High Contribution &amp; Recent</v>
      </c>
      <c r="P1293" s="3" t="str">
        <f t="shared" si="102"/>
        <v>Other</v>
      </c>
      <c r="Q1293" s="3" t="str">
        <f t="shared" si="103"/>
        <v>Other</v>
      </c>
      <c r="R1293" s="3" t="str">
        <f t="shared" si="104"/>
        <v>Not LCLS</v>
      </c>
      <c r="S1293" s="3" t="str" cm="1">
        <f t="array" ref="S1293">_xlfn.IFS(G1293 &gt; 5000000, "Very High", G1293 &gt; 1000000, "High", G1293 &gt; 500000, "Medium", TRUE, "Low")</f>
        <v>Very High</v>
      </c>
      <c r="T1293" s="3" t="str" cm="1">
        <f t="array" ref="T1293">_xlfn.IFS(B1293 &gt;= 2005, "Post-2005", B1293 &gt;= 2000, "2000-2004", TRUE, "Pre-2000")</f>
        <v>Post-2005</v>
      </c>
    </row>
    <row r="1294" spans="1:20" x14ac:dyDescent="0.85">
      <c r="A1294" s="1">
        <v>41164</v>
      </c>
      <c r="B1294" t="s">
        <v>12</v>
      </c>
      <c r="C1294" t="s">
        <v>2468</v>
      </c>
      <c r="D1294" t="s">
        <v>2469</v>
      </c>
      <c r="E1294" t="s">
        <v>70</v>
      </c>
      <c r="F1294" t="s">
        <v>71</v>
      </c>
      <c r="G1294" t="s">
        <v>72</v>
      </c>
      <c r="H1294">
        <v>2000</v>
      </c>
      <c r="I1294" s="2">
        <v>5575301.4100000001</v>
      </c>
      <c r="J1294" s="2">
        <v>0</v>
      </c>
      <c r="K1294" s="2">
        <v>5575301.4100000001</v>
      </c>
      <c r="L1294" t="s">
        <v>18</v>
      </c>
      <c r="M1294" s="3" t="b">
        <f>trust_funds5[[#This Row],[Contributions Outstanding (USD)]]=0</f>
        <v>1</v>
      </c>
      <c r="N1294" s="3" t="str">
        <f t="shared" si="100"/>
        <v>Outstanding</v>
      </c>
      <c r="O1294" s="3" t="str">
        <f t="shared" si="101"/>
        <v>High Contribution &amp; Recent</v>
      </c>
      <c r="P1294" s="3" t="str">
        <f t="shared" si="102"/>
        <v>Other</v>
      </c>
      <c r="Q1294" s="3" t="str">
        <f t="shared" si="103"/>
        <v>Other</v>
      </c>
      <c r="R1294" s="3" t="str">
        <f t="shared" si="104"/>
        <v>Not LCLS</v>
      </c>
      <c r="S1294" s="3" t="str" cm="1">
        <f t="array" ref="S1294">_xlfn.IFS(G1294 &gt; 5000000, "Very High", G1294 &gt; 1000000, "High", G1294 &gt; 500000, "Medium", TRUE, "Low")</f>
        <v>Very High</v>
      </c>
      <c r="T1294" s="3" t="str" cm="1">
        <f t="array" ref="T1294">_xlfn.IFS(B1294 &gt;= 2005, "Post-2005", B1294 &gt;= 2000, "2000-2004", TRUE, "Pre-2000")</f>
        <v>Post-2005</v>
      </c>
    </row>
    <row r="1295" spans="1:20" x14ac:dyDescent="0.85">
      <c r="A1295" s="1">
        <v>41164</v>
      </c>
      <c r="B1295" t="s">
        <v>12</v>
      </c>
      <c r="C1295" t="s">
        <v>2470</v>
      </c>
      <c r="D1295" t="s">
        <v>2471</v>
      </c>
      <c r="E1295" t="s">
        <v>21</v>
      </c>
      <c r="F1295" t="s">
        <v>22</v>
      </c>
      <c r="G1295" t="s">
        <v>23</v>
      </c>
      <c r="H1295">
        <v>2000</v>
      </c>
      <c r="I1295" s="2">
        <v>6303580.4299999997</v>
      </c>
      <c r="J1295" s="2">
        <v>0</v>
      </c>
      <c r="K1295" s="2">
        <v>6303580.4299999997</v>
      </c>
      <c r="L1295" t="s">
        <v>18</v>
      </c>
      <c r="M1295" s="3" t="b">
        <f>trust_funds5[[#This Row],[Contributions Outstanding (USD)]]=0</f>
        <v>1</v>
      </c>
      <c r="N1295" s="3" t="str">
        <f t="shared" si="100"/>
        <v>Outstanding</v>
      </c>
      <c r="O1295" s="3" t="str">
        <f t="shared" si="101"/>
        <v>High Contribution &amp; Recent</v>
      </c>
      <c r="P1295" s="3" t="str">
        <f t="shared" si="102"/>
        <v>Other</v>
      </c>
      <c r="Q1295" s="3" t="str">
        <f t="shared" si="103"/>
        <v>Other</v>
      </c>
      <c r="R1295" s="3" t="str">
        <f t="shared" si="104"/>
        <v>Not LCLS</v>
      </c>
      <c r="S1295" s="3" t="str" cm="1">
        <f t="array" ref="S1295">_xlfn.IFS(G1295 &gt; 5000000, "Very High", G1295 &gt; 1000000, "High", G1295 &gt; 500000, "Medium", TRUE, "Low")</f>
        <v>Very High</v>
      </c>
      <c r="T1295" s="3" t="str" cm="1">
        <f t="array" ref="T1295">_xlfn.IFS(B1295 &gt;= 2005, "Post-2005", B1295 &gt;= 2000, "2000-2004", TRUE, "Pre-2000")</f>
        <v>Post-2005</v>
      </c>
    </row>
    <row r="1296" spans="1:20" x14ac:dyDescent="0.85">
      <c r="A1296" s="1">
        <v>41164</v>
      </c>
      <c r="B1296" t="s">
        <v>12</v>
      </c>
      <c r="C1296" t="s">
        <v>2472</v>
      </c>
      <c r="D1296" t="s">
        <v>2473</v>
      </c>
      <c r="E1296" t="s">
        <v>49</v>
      </c>
      <c r="F1296" t="s">
        <v>50</v>
      </c>
      <c r="G1296" t="s">
        <v>51</v>
      </c>
      <c r="H1296">
        <v>2000</v>
      </c>
      <c r="I1296" s="2">
        <v>158123.51</v>
      </c>
      <c r="J1296" s="2">
        <v>0</v>
      </c>
      <c r="K1296" s="2">
        <v>158123.51</v>
      </c>
      <c r="L1296" t="s">
        <v>18</v>
      </c>
      <c r="M1296" s="3" t="b">
        <f>trust_funds5[[#This Row],[Contributions Outstanding (USD)]]=0</f>
        <v>1</v>
      </c>
      <c r="N1296" s="3" t="str">
        <f t="shared" si="100"/>
        <v>Outstanding</v>
      </c>
      <c r="O1296" s="3" t="str">
        <f t="shared" si="101"/>
        <v>High Contribution &amp; Recent</v>
      </c>
      <c r="P1296" s="3" t="str">
        <f t="shared" si="102"/>
        <v>Other</v>
      </c>
      <c r="Q1296" s="3" t="str">
        <f t="shared" si="103"/>
        <v>Other</v>
      </c>
      <c r="R1296" s="3" t="str">
        <f t="shared" si="104"/>
        <v>Not LCLS</v>
      </c>
      <c r="S1296" s="3" t="str" cm="1">
        <f t="array" ref="S1296">_xlfn.IFS(G1296 &gt; 5000000, "Very High", G1296 &gt; 1000000, "High", G1296 &gt; 500000, "Medium", TRUE, "Low")</f>
        <v>Very High</v>
      </c>
      <c r="T1296" s="3" t="str" cm="1">
        <f t="array" ref="T1296">_xlfn.IFS(B1296 &gt;= 2005, "Post-2005", B1296 &gt;= 2000, "2000-2004", TRUE, "Pre-2000")</f>
        <v>Post-2005</v>
      </c>
    </row>
    <row r="1297" spans="1:20" x14ac:dyDescent="0.85">
      <c r="A1297" s="1">
        <v>41164</v>
      </c>
      <c r="B1297" t="s">
        <v>12</v>
      </c>
      <c r="C1297" t="s">
        <v>2474</v>
      </c>
      <c r="D1297" t="s">
        <v>2475</v>
      </c>
      <c r="E1297" t="s">
        <v>102</v>
      </c>
      <c r="F1297" t="s">
        <v>103</v>
      </c>
      <c r="G1297" t="s">
        <v>104</v>
      </c>
      <c r="H1297">
        <v>2000</v>
      </c>
      <c r="I1297" s="2">
        <v>220521.81</v>
      </c>
      <c r="J1297" s="2">
        <v>0</v>
      </c>
      <c r="K1297" s="2">
        <v>220521.81</v>
      </c>
      <c r="L1297" t="s">
        <v>18</v>
      </c>
      <c r="M1297" s="3" t="b">
        <f>trust_funds5[[#This Row],[Contributions Outstanding (USD)]]=0</f>
        <v>1</v>
      </c>
      <c r="N1297" s="3" t="str">
        <f t="shared" si="100"/>
        <v>Outstanding</v>
      </c>
      <c r="O1297" s="3" t="str">
        <f t="shared" si="101"/>
        <v>High Contribution &amp; Recent</v>
      </c>
      <c r="P1297" s="3" t="str">
        <f t="shared" si="102"/>
        <v>Other</v>
      </c>
      <c r="Q1297" s="3" t="str">
        <f t="shared" si="103"/>
        <v>Other</v>
      </c>
      <c r="R1297" s="3" t="str">
        <f t="shared" si="104"/>
        <v>Not LCLS</v>
      </c>
      <c r="S1297" s="3" t="str" cm="1">
        <f t="array" ref="S1297">_xlfn.IFS(G1297 &gt; 5000000, "Very High", G1297 &gt; 1000000, "High", G1297 &gt; 500000, "Medium", TRUE, "Low")</f>
        <v>Very High</v>
      </c>
      <c r="T1297" s="3" t="str" cm="1">
        <f t="array" ref="T1297">_xlfn.IFS(B1297 &gt;= 2005, "Post-2005", B1297 &gt;= 2000, "2000-2004", TRUE, "Pre-2000")</f>
        <v>Post-2005</v>
      </c>
    </row>
    <row r="1298" spans="1:20" x14ac:dyDescent="0.85">
      <c r="A1298" s="1">
        <v>41164</v>
      </c>
      <c r="B1298" t="s">
        <v>12</v>
      </c>
      <c r="C1298" t="s">
        <v>2476</v>
      </c>
      <c r="D1298" t="s">
        <v>2477</v>
      </c>
      <c r="E1298" t="s">
        <v>15</v>
      </c>
      <c r="F1298" t="s">
        <v>16</v>
      </c>
      <c r="G1298" t="s">
        <v>17</v>
      </c>
      <c r="H1298">
        <v>2000</v>
      </c>
      <c r="I1298" s="2">
        <v>365630.71</v>
      </c>
      <c r="J1298" s="2">
        <v>0</v>
      </c>
      <c r="K1298" s="2">
        <v>365630.71</v>
      </c>
      <c r="L1298" t="s">
        <v>18</v>
      </c>
      <c r="M1298" s="3" t="b">
        <f>trust_funds5[[#This Row],[Contributions Outstanding (USD)]]=0</f>
        <v>1</v>
      </c>
      <c r="N1298" s="3" t="str">
        <f t="shared" si="100"/>
        <v>Outstanding</v>
      </c>
      <c r="O1298" s="3" t="str">
        <f t="shared" si="101"/>
        <v>High Contribution &amp; Recent</v>
      </c>
      <c r="P1298" s="3" t="str">
        <f t="shared" si="102"/>
        <v>Other</v>
      </c>
      <c r="Q1298" s="3" t="str">
        <f t="shared" si="103"/>
        <v>Other</v>
      </c>
      <c r="R1298" s="3" t="str">
        <f t="shared" si="104"/>
        <v>Not LCLS</v>
      </c>
      <c r="S1298" s="3" t="str" cm="1">
        <f t="array" ref="S1298">_xlfn.IFS(G1298 &gt; 5000000, "Very High", G1298 &gt; 1000000, "High", G1298 &gt; 500000, "Medium", TRUE, "Low")</f>
        <v>Very High</v>
      </c>
      <c r="T1298" s="3" t="str" cm="1">
        <f t="array" ref="T1298">_xlfn.IFS(B1298 &gt;= 2005, "Post-2005", B1298 &gt;= 2000, "2000-2004", TRUE, "Pre-2000")</f>
        <v>Post-2005</v>
      </c>
    </row>
    <row r="1299" spans="1:20" x14ac:dyDescent="0.85">
      <c r="A1299" s="1">
        <v>41164</v>
      </c>
      <c r="B1299" t="s">
        <v>2478</v>
      </c>
      <c r="C1299" t="s">
        <v>2479</v>
      </c>
      <c r="D1299" t="s">
        <v>2480</v>
      </c>
      <c r="E1299" t="s">
        <v>42</v>
      </c>
      <c r="F1299" t="s">
        <v>43</v>
      </c>
      <c r="G1299" t="s">
        <v>44</v>
      </c>
      <c r="H1299">
        <v>2000</v>
      </c>
      <c r="I1299" s="2">
        <v>42040902.25</v>
      </c>
      <c r="J1299" s="2">
        <v>0</v>
      </c>
      <c r="K1299" s="2">
        <v>42040902.25</v>
      </c>
      <c r="L1299" t="s">
        <v>18</v>
      </c>
      <c r="M1299" s="3" t="b">
        <f>trust_funds5[[#This Row],[Contributions Outstanding (USD)]]=0</f>
        <v>1</v>
      </c>
      <c r="N1299" s="3" t="str">
        <f t="shared" si="100"/>
        <v>Outstanding</v>
      </c>
      <c r="O1299" s="3" t="str">
        <f t="shared" si="101"/>
        <v>High Contribution &amp; Recent</v>
      </c>
      <c r="P1299" s="3" t="str">
        <f t="shared" si="102"/>
        <v>Other</v>
      </c>
      <c r="Q1299" s="3" t="str">
        <f t="shared" si="103"/>
        <v>Other</v>
      </c>
      <c r="R1299" s="3" t="str">
        <f t="shared" si="104"/>
        <v>Not LCLS</v>
      </c>
      <c r="S1299" s="3" t="str" cm="1">
        <f t="array" ref="S1299">_xlfn.IFS(G1299 &gt; 5000000, "Very High", G1299 &gt; 1000000, "High", G1299 &gt; 500000, "Medium", TRUE, "Low")</f>
        <v>Very High</v>
      </c>
      <c r="T1299" s="3" t="str" cm="1">
        <f t="array" ref="T1299">_xlfn.IFS(B1299 &gt;= 2005, "Post-2005", B1299 &gt;= 2000, "2000-2004", TRUE, "Pre-2000")</f>
        <v>Post-2005</v>
      </c>
    </row>
    <row r="1300" spans="1:20" x14ac:dyDescent="0.85">
      <c r="A1300" s="1">
        <v>41164</v>
      </c>
      <c r="B1300" t="s">
        <v>12</v>
      </c>
      <c r="C1300" t="s">
        <v>2481</v>
      </c>
      <c r="D1300" t="s">
        <v>2482</v>
      </c>
      <c r="E1300" t="s">
        <v>42</v>
      </c>
      <c r="F1300" t="s">
        <v>43</v>
      </c>
      <c r="G1300" t="s">
        <v>44</v>
      </c>
      <c r="H1300">
        <v>2000</v>
      </c>
      <c r="I1300" s="2">
        <v>204068.62</v>
      </c>
      <c r="J1300" s="2">
        <v>0</v>
      </c>
      <c r="K1300" s="2">
        <v>204068.62</v>
      </c>
      <c r="L1300" t="s">
        <v>18</v>
      </c>
      <c r="M1300" s="3" t="b">
        <f>trust_funds5[[#This Row],[Contributions Outstanding (USD)]]=0</f>
        <v>1</v>
      </c>
      <c r="N1300" s="3" t="str">
        <f t="shared" si="100"/>
        <v>Outstanding</v>
      </c>
      <c r="O1300" s="3" t="str">
        <f t="shared" si="101"/>
        <v>High Contribution &amp; Recent</v>
      </c>
      <c r="P1300" s="3" t="str">
        <f t="shared" si="102"/>
        <v>Other</v>
      </c>
      <c r="Q1300" s="3" t="str">
        <f t="shared" si="103"/>
        <v>Other</v>
      </c>
      <c r="R1300" s="3" t="str">
        <f t="shared" si="104"/>
        <v>Not LCLS</v>
      </c>
      <c r="S1300" s="3" t="str" cm="1">
        <f t="array" ref="S1300">_xlfn.IFS(G1300 &gt; 5000000, "Very High", G1300 &gt; 1000000, "High", G1300 &gt; 500000, "Medium", TRUE, "Low")</f>
        <v>Very High</v>
      </c>
      <c r="T1300" s="3" t="str" cm="1">
        <f t="array" ref="T1300">_xlfn.IFS(B1300 &gt;= 2005, "Post-2005", B1300 &gt;= 2000, "2000-2004", TRUE, "Pre-2000")</f>
        <v>Post-2005</v>
      </c>
    </row>
    <row r="1301" spans="1:20" x14ac:dyDescent="0.85">
      <c r="A1301" s="1">
        <v>41164</v>
      </c>
      <c r="B1301" t="s">
        <v>12</v>
      </c>
      <c r="C1301" t="s">
        <v>2483</v>
      </c>
      <c r="D1301" t="s">
        <v>2484</v>
      </c>
      <c r="E1301" t="s">
        <v>42</v>
      </c>
      <c r="F1301" t="s">
        <v>43</v>
      </c>
      <c r="G1301" t="s">
        <v>44</v>
      </c>
      <c r="H1301">
        <v>2000</v>
      </c>
      <c r="I1301" s="2">
        <v>318857.21999999997</v>
      </c>
      <c r="J1301" s="2">
        <v>0</v>
      </c>
      <c r="K1301" s="2">
        <v>318857.21999999997</v>
      </c>
      <c r="L1301" t="s">
        <v>18</v>
      </c>
      <c r="M1301" s="3" t="b">
        <f>trust_funds5[[#This Row],[Contributions Outstanding (USD)]]=0</f>
        <v>1</v>
      </c>
      <c r="N1301" s="3" t="str">
        <f t="shared" si="100"/>
        <v>Outstanding</v>
      </c>
      <c r="O1301" s="3" t="str">
        <f t="shared" si="101"/>
        <v>High Contribution &amp; Recent</v>
      </c>
      <c r="P1301" s="3" t="str">
        <f t="shared" si="102"/>
        <v>Other</v>
      </c>
      <c r="Q1301" s="3" t="str">
        <f t="shared" si="103"/>
        <v>Other</v>
      </c>
      <c r="R1301" s="3" t="str">
        <f t="shared" si="104"/>
        <v>Not LCLS</v>
      </c>
      <c r="S1301" s="3" t="str" cm="1">
        <f t="array" ref="S1301">_xlfn.IFS(G1301 &gt; 5000000, "Very High", G1301 &gt; 1000000, "High", G1301 &gt; 500000, "Medium", TRUE, "Low")</f>
        <v>Very High</v>
      </c>
      <c r="T1301" s="3" t="str" cm="1">
        <f t="array" ref="T1301">_xlfn.IFS(B1301 &gt;= 2005, "Post-2005", B1301 &gt;= 2000, "2000-2004", TRUE, "Pre-2000")</f>
        <v>Post-2005</v>
      </c>
    </row>
    <row r="1302" spans="1:20" x14ac:dyDescent="0.85">
      <c r="A1302" s="1">
        <v>41164</v>
      </c>
      <c r="B1302" t="s">
        <v>12</v>
      </c>
      <c r="C1302" t="s">
        <v>2485</v>
      </c>
      <c r="D1302" t="s">
        <v>2486</v>
      </c>
      <c r="E1302" t="s">
        <v>42</v>
      </c>
      <c r="F1302" t="s">
        <v>43</v>
      </c>
      <c r="G1302" t="s">
        <v>44</v>
      </c>
      <c r="H1302">
        <v>2000</v>
      </c>
      <c r="I1302" s="2">
        <v>711689.31</v>
      </c>
      <c r="J1302" s="2">
        <v>0</v>
      </c>
      <c r="K1302" s="2">
        <v>711689.31</v>
      </c>
      <c r="L1302" t="s">
        <v>18</v>
      </c>
      <c r="M1302" s="3" t="b">
        <f>trust_funds5[[#This Row],[Contributions Outstanding (USD)]]=0</f>
        <v>1</v>
      </c>
      <c r="N1302" s="3" t="str">
        <f t="shared" si="100"/>
        <v>Outstanding</v>
      </c>
      <c r="O1302" s="3" t="str">
        <f t="shared" si="101"/>
        <v>High Contribution &amp; Recent</v>
      </c>
      <c r="P1302" s="3" t="str">
        <f t="shared" si="102"/>
        <v>Other</v>
      </c>
      <c r="Q1302" s="3" t="str">
        <f t="shared" si="103"/>
        <v>Other</v>
      </c>
      <c r="R1302" s="3" t="str">
        <f t="shared" si="104"/>
        <v>Not LCLS</v>
      </c>
      <c r="S1302" s="3" t="str" cm="1">
        <f t="array" ref="S1302">_xlfn.IFS(G1302 &gt; 5000000, "Very High", G1302 &gt; 1000000, "High", G1302 &gt; 500000, "Medium", TRUE, "Low")</f>
        <v>Very High</v>
      </c>
      <c r="T1302" s="3" t="str" cm="1">
        <f t="array" ref="T1302">_xlfn.IFS(B1302 &gt;= 2005, "Post-2005", B1302 &gt;= 2000, "2000-2004", TRUE, "Pre-2000")</f>
        <v>Post-2005</v>
      </c>
    </row>
    <row r="1303" spans="1:20" x14ac:dyDescent="0.85">
      <c r="A1303" s="1">
        <v>41164</v>
      </c>
      <c r="B1303" t="s">
        <v>12</v>
      </c>
      <c r="C1303" t="s">
        <v>2487</v>
      </c>
      <c r="D1303" t="s">
        <v>2488</v>
      </c>
      <c r="E1303" t="s">
        <v>21</v>
      </c>
      <c r="F1303" t="s">
        <v>22</v>
      </c>
      <c r="G1303" t="s">
        <v>23</v>
      </c>
      <c r="H1303">
        <v>2000</v>
      </c>
      <c r="I1303" s="2">
        <v>59199.62</v>
      </c>
      <c r="J1303" s="2">
        <v>0</v>
      </c>
      <c r="K1303" s="2">
        <v>59199.62</v>
      </c>
      <c r="L1303" t="s">
        <v>18</v>
      </c>
      <c r="M1303" s="3" t="b">
        <f>trust_funds5[[#This Row],[Contributions Outstanding (USD)]]=0</f>
        <v>1</v>
      </c>
      <c r="N1303" s="3" t="str">
        <f t="shared" si="100"/>
        <v>Outstanding</v>
      </c>
      <c r="O1303" s="3" t="str">
        <f t="shared" si="101"/>
        <v>High Contribution &amp; Recent</v>
      </c>
      <c r="P1303" s="3" t="str">
        <f t="shared" si="102"/>
        <v>Other</v>
      </c>
      <c r="Q1303" s="3" t="str">
        <f t="shared" si="103"/>
        <v>Other</v>
      </c>
      <c r="R1303" s="3" t="str">
        <f t="shared" si="104"/>
        <v>Not LCLS</v>
      </c>
      <c r="S1303" s="3" t="str" cm="1">
        <f t="array" ref="S1303">_xlfn.IFS(G1303 &gt; 5000000, "Very High", G1303 &gt; 1000000, "High", G1303 &gt; 500000, "Medium", TRUE, "Low")</f>
        <v>Very High</v>
      </c>
      <c r="T1303" s="3" t="str" cm="1">
        <f t="array" ref="T1303">_xlfn.IFS(B1303 &gt;= 2005, "Post-2005", B1303 &gt;= 2000, "2000-2004", TRUE, "Pre-2000")</f>
        <v>Post-2005</v>
      </c>
    </row>
    <row r="1304" spans="1:20" x14ac:dyDescent="0.85">
      <c r="A1304" s="1">
        <v>41164</v>
      </c>
      <c r="B1304" t="s">
        <v>581</v>
      </c>
      <c r="C1304" t="s">
        <v>2489</v>
      </c>
      <c r="D1304" t="s">
        <v>2490</v>
      </c>
      <c r="E1304" t="s">
        <v>85</v>
      </c>
      <c r="F1304" t="s">
        <v>86</v>
      </c>
      <c r="G1304" t="s">
        <v>87</v>
      </c>
      <c r="H1304">
        <v>2000</v>
      </c>
      <c r="I1304" s="2">
        <v>6490607.1200000001</v>
      </c>
      <c r="J1304" s="2">
        <v>0</v>
      </c>
      <c r="K1304" s="2">
        <v>6490607.1200000001</v>
      </c>
      <c r="L1304" t="s">
        <v>18</v>
      </c>
      <c r="M1304" s="3" t="b">
        <f>trust_funds5[[#This Row],[Contributions Outstanding (USD)]]=0</f>
        <v>1</v>
      </c>
      <c r="N1304" s="3" t="str">
        <f t="shared" si="100"/>
        <v>Outstanding</v>
      </c>
      <c r="O1304" s="3" t="str">
        <f t="shared" si="101"/>
        <v>High Contribution &amp; Recent</v>
      </c>
      <c r="P1304" s="3" t="str">
        <f t="shared" si="102"/>
        <v>Other</v>
      </c>
      <c r="Q1304" s="3" t="str">
        <f t="shared" si="103"/>
        <v>Other</v>
      </c>
      <c r="R1304" s="3" t="str">
        <f t="shared" si="104"/>
        <v>Not LCLS</v>
      </c>
      <c r="S1304" s="3" t="str" cm="1">
        <f t="array" ref="S1304">_xlfn.IFS(G1304 &gt; 5000000, "Very High", G1304 &gt; 1000000, "High", G1304 &gt; 500000, "Medium", TRUE, "Low")</f>
        <v>Very High</v>
      </c>
      <c r="T1304" s="3" t="str" cm="1">
        <f t="array" ref="T1304">_xlfn.IFS(B1304 &gt;= 2005, "Post-2005", B1304 &gt;= 2000, "2000-2004", TRUE, "Pre-2000")</f>
        <v>Post-2005</v>
      </c>
    </row>
    <row r="1305" spans="1:20" x14ac:dyDescent="0.85">
      <c r="A1305" s="1">
        <v>41164</v>
      </c>
      <c r="B1305" t="s">
        <v>883</v>
      </c>
      <c r="C1305" t="s">
        <v>2332</v>
      </c>
      <c r="D1305" t="s">
        <v>2333</v>
      </c>
      <c r="E1305" t="s">
        <v>15</v>
      </c>
      <c r="F1305" t="s">
        <v>16</v>
      </c>
      <c r="G1305" t="s">
        <v>17</v>
      </c>
      <c r="H1305">
        <v>2000</v>
      </c>
      <c r="I1305" s="2">
        <v>6222833.2300000004</v>
      </c>
      <c r="J1305" s="2">
        <v>3553801.64</v>
      </c>
      <c r="K1305" s="2">
        <v>9776634.8699999992</v>
      </c>
      <c r="L1305" t="s">
        <v>116</v>
      </c>
      <c r="M1305" s="3" t="b">
        <f>trust_funds5[[#This Row],[Contributions Outstanding (USD)]]=0</f>
        <v>0</v>
      </c>
      <c r="N1305" s="3" t="str">
        <f t="shared" si="100"/>
        <v>Outstanding</v>
      </c>
      <c r="O1305" s="3" t="str">
        <f t="shared" si="101"/>
        <v>High Contribution &amp; Recent</v>
      </c>
      <c r="P1305" s="3" t="str">
        <f t="shared" si="102"/>
        <v>Other</v>
      </c>
      <c r="Q1305" s="3" t="str">
        <f t="shared" si="103"/>
        <v>Other</v>
      </c>
      <c r="R1305" s="3" t="str">
        <f t="shared" si="104"/>
        <v>Not LCLS</v>
      </c>
      <c r="S1305" s="3" t="str" cm="1">
        <f t="array" ref="S1305">_xlfn.IFS(G1305 &gt; 5000000, "Very High", G1305 &gt; 1000000, "High", G1305 &gt; 500000, "Medium", TRUE, "Low")</f>
        <v>Very High</v>
      </c>
      <c r="T1305" s="3" t="str" cm="1">
        <f t="array" ref="T1305">_xlfn.IFS(B1305 &gt;= 2005, "Post-2005", B1305 &gt;= 2000, "2000-2004", TRUE, "Pre-2000")</f>
        <v>Post-2005</v>
      </c>
    </row>
    <row r="1306" spans="1:20" x14ac:dyDescent="0.85">
      <c r="A1306" s="1">
        <v>41164</v>
      </c>
      <c r="B1306" t="s">
        <v>883</v>
      </c>
      <c r="C1306" t="s">
        <v>2332</v>
      </c>
      <c r="D1306" t="s">
        <v>2333</v>
      </c>
      <c r="E1306" t="s">
        <v>288</v>
      </c>
      <c r="F1306" t="s">
        <v>289</v>
      </c>
      <c r="G1306" t="s">
        <v>290</v>
      </c>
      <c r="H1306">
        <v>2000</v>
      </c>
      <c r="I1306" s="2">
        <v>10000000</v>
      </c>
      <c r="J1306" s="2">
        <v>0</v>
      </c>
      <c r="K1306" s="2">
        <v>10000000</v>
      </c>
      <c r="L1306" t="s">
        <v>116</v>
      </c>
      <c r="M1306" s="3" t="b">
        <f>trust_funds5[[#This Row],[Contributions Outstanding (USD)]]=0</f>
        <v>1</v>
      </c>
      <c r="N1306" s="3" t="str">
        <f t="shared" si="100"/>
        <v>Outstanding</v>
      </c>
      <c r="O1306" s="3" t="str">
        <f t="shared" si="101"/>
        <v>High Contribution &amp; Recent</v>
      </c>
      <c r="P1306" s="3" t="str">
        <f t="shared" si="102"/>
        <v>Other</v>
      </c>
      <c r="Q1306" s="3" t="str">
        <f t="shared" si="103"/>
        <v>Other</v>
      </c>
      <c r="R1306" s="3" t="str">
        <f t="shared" si="104"/>
        <v>Not LCLS</v>
      </c>
      <c r="S1306" s="3" t="str" cm="1">
        <f t="array" ref="S1306">_xlfn.IFS(G1306 &gt; 5000000, "Very High", G1306 &gt; 1000000, "High", G1306 &gt; 500000, "Medium", TRUE, "Low")</f>
        <v>Very High</v>
      </c>
      <c r="T1306" s="3" t="str" cm="1">
        <f t="array" ref="T1306">_xlfn.IFS(B1306 &gt;= 2005, "Post-2005", B1306 &gt;= 2000, "2000-2004", TRUE, "Pre-2000")</f>
        <v>Post-2005</v>
      </c>
    </row>
    <row r="1307" spans="1:20" x14ac:dyDescent="0.85">
      <c r="A1307" s="1">
        <v>41164</v>
      </c>
      <c r="B1307" t="s">
        <v>883</v>
      </c>
      <c r="C1307" t="s">
        <v>2332</v>
      </c>
      <c r="D1307" t="s">
        <v>2333</v>
      </c>
      <c r="E1307" t="s">
        <v>223</v>
      </c>
      <c r="F1307" t="s">
        <v>224</v>
      </c>
      <c r="G1307" t="s">
        <v>2491</v>
      </c>
      <c r="H1307">
        <v>2000</v>
      </c>
      <c r="I1307" s="2">
        <v>10000000</v>
      </c>
      <c r="J1307" s="2">
        <v>0</v>
      </c>
      <c r="K1307" s="2">
        <v>10000000</v>
      </c>
      <c r="L1307" t="s">
        <v>116</v>
      </c>
      <c r="M1307" s="3" t="b">
        <f>trust_funds5[[#This Row],[Contributions Outstanding (USD)]]=0</f>
        <v>1</v>
      </c>
      <c r="N1307" s="3" t="str">
        <f t="shared" si="100"/>
        <v>Outstanding</v>
      </c>
      <c r="O1307" s="3" t="str">
        <f t="shared" si="101"/>
        <v>High Contribution &amp; Recent</v>
      </c>
      <c r="P1307" s="3" t="str">
        <f t="shared" si="102"/>
        <v>Other</v>
      </c>
      <c r="Q1307" s="3" t="str">
        <f t="shared" si="103"/>
        <v>Other</v>
      </c>
      <c r="R1307" s="3" t="str">
        <f t="shared" si="104"/>
        <v>Not LCLS</v>
      </c>
      <c r="S1307" s="3" t="str" cm="1">
        <f t="array" ref="S1307">_xlfn.IFS(G1307 &gt; 5000000, "Very High", G1307 &gt; 1000000, "High", G1307 &gt; 500000, "Medium", TRUE, "Low")</f>
        <v>Very High</v>
      </c>
      <c r="T1307" s="3" t="str" cm="1">
        <f t="array" ref="T1307">_xlfn.IFS(B1307 &gt;= 2005, "Post-2005", B1307 &gt;= 2000, "2000-2004", TRUE, "Pre-2000")</f>
        <v>Post-2005</v>
      </c>
    </row>
    <row r="1308" spans="1:20" x14ac:dyDescent="0.85">
      <c r="A1308" s="1">
        <v>41164</v>
      </c>
      <c r="B1308" t="s">
        <v>883</v>
      </c>
      <c r="C1308" t="s">
        <v>2332</v>
      </c>
      <c r="D1308" t="s">
        <v>2333</v>
      </c>
      <c r="E1308" t="s">
        <v>119</v>
      </c>
      <c r="F1308" t="s">
        <v>120</v>
      </c>
      <c r="G1308" t="s">
        <v>798</v>
      </c>
      <c r="H1308">
        <v>2000</v>
      </c>
      <c r="I1308" s="2">
        <v>14751752.6</v>
      </c>
      <c r="J1308" s="2">
        <v>0</v>
      </c>
      <c r="K1308" s="2">
        <v>14751752.6</v>
      </c>
      <c r="L1308" t="s">
        <v>116</v>
      </c>
      <c r="M1308" s="3" t="b">
        <f>trust_funds5[[#This Row],[Contributions Outstanding (USD)]]=0</f>
        <v>1</v>
      </c>
      <c r="N1308" s="3" t="str">
        <f t="shared" si="100"/>
        <v>Outstanding</v>
      </c>
      <c r="O1308" s="3" t="str">
        <f t="shared" si="101"/>
        <v>High Contribution &amp; Recent</v>
      </c>
      <c r="P1308" s="3" t="str">
        <f t="shared" si="102"/>
        <v>Other</v>
      </c>
      <c r="Q1308" s="3" t="str">
        <f t="shared" si="103"/>
        <v>Other</v>
      </c>
      <c r="R1308" s="3" t="str">
        <f t="shared" si="104"/>
        <v>Not LCLS</v>
      </c>
      <c r="S1308" s="3" t="str" cm="1">
        <f t="array" ref="S1308">_xlfn.IFS(G1308 &gt; 5000000, "Very High", G1308 &gt; 1000000, "High", G1308 &gt; 500000, "Medium", TRUE, "Low")</f>
        <v>Very High</v>
      </c>
      <c r="T1308" s="3" t="str" cm="1">
        <f t="array" ref="T1308">_xlfn.IFS(B1308 &gt;= 2005, "Post-2005", B1308 &gt;= 2000, "2000-2004", TRUE, "Pre-2000")</f>
        <v>Post-2005</v>
      </c>
    </row>
    <row r="1309" spans="1:20" x14ac:dyDescent="0.85">
      <c r="A1309" s="1">
        <v>41164</v>
      </c>
      <c r="B1309" t="s">
        <v>883</v>
      </c>
      <c r="C1309" t="s">
        <v>2332</v>
      </c>
      <c r="D1309" t="s">
        <v>2333</v>
      </c>
      <c r="E1309" t="s">
        <v>42</v>
      </c>
      <c r="F1309" t="s">
        <v>43</v>
      </c>
      <c r="G1309" t="s">
        <v>44</v>
      </c>
      <c r="H1309">
        <v>2000</v>
      </c>
      <c r="I1309" s="2">
        <v>9834501.3599999994</v>
      </c>
      <c r="J1309" s="2">
        <v>0</v>
      </c>
      <c r="K1309" s="2">
        <v>9834501.3599999994</v>
      </c>
      <c r="L1309" t="s">
        <v>116</v>
      </c>
      <c r="M1309" s="3" t="b">
        <f>trust_funds5[[#This Row],[Contributions Outstanding (USD)]]=0</f>
        <v>1</v>
      </c>
      <c r="N1309" s="3" t="str">
        <f t="shared" si="100"/>
        <v>Outstanding</v>
      </c>
      <c r="O1309" s="3" t="str">
        <f t="shared" si="101"/>
        <v>High Contribution &amp; Recent</v>
      </c>
      <c r="P1309" s="3" t="str">
        <f t="shared" si="102"/>
        <v>Other</v>
      </c>
      <c r="Q1309" s="3" t="str">
        <f t="shared" si="103"/>
        <v>Other</v>
      </c>
      <c r="R1309" s="3" t="str">
        <f t="shared" si="104"/>
        <v>Not LCLS</v>
      </c>
      <c r="S1309" s="3" t="str" cm="1">
        <f t="array" ref="S1309">_xlfn.IFS(G1309 &gt; 5000000, "Very High", G1309 &gt; 1000000, "High", G1309 &gt; 500000, "Medium", TRUE, "Low")</f>
        <v>Very High</v>
      </c>
      <c r="T1309" s="3" t="str" cm="1">
        <f t="array" ref="T1309">_xlfn.IFS(B1309 &gt;= 2005, "Post-2005", B1309 &gt;= 2000, "2000-2004", TRUE, "Pre-2000")</f>
        <v>Post-2005</v>
      </c>
    </row>
    <row r="1310" spans="1:20" x14ac:dyDescent="0.85">
      <c r="A1310" s="1">
        <v>41164</v>
      </c>
      <c r="B1310" t="s">
        <v>883</v>
      </c>
      <c r="C1310" t="s">
        <v>2332</v>
      </c>
      <c r="D1310" t="s">
        <v>2333</v>
      </c>
      <c r="E1310" t="s">
        <v>21</v>
      </c>
      <c r="F1310" t="s">
        <v>22</v>
      </c>
      <c r="G1310" t="s">
        <v>2492</v>
      </c>
      <c r="H1310">
        <v>2000</v>
      </c>
      <c r="I1310" s="2">
        <v>10000000</v>
      </c>
      <c r="J1310" s="2">
        <v>0</v>
      </c>
      <c r="K1310" s="2">
        <v>10000000</v>
      </c>
      <c r="L1310" t="s">
        <v>116</v>
      </c>
      <c r="M1310" s="3" t="b">
        <f>trust_funds5[[#This Row],[Contributions Outstanding (USD)]]=0</f>
        <v>1</v>
      </c>
      <c r="N1310" s="3" t="str">
        <f t="shared" si="100"/>
        <v>Outstanding</v>
      </c>
      <c r="O1310" s="3" t="str">
        <f t="shared" si="101"/>
        <v>High Contribution &amp; Recent</v>
      </c>
      <c r="P1310" s="3" t="str">
        <f t="shared" si="102"/>
        <v>Other</v>
      </c>
      <c r="Q1310" s="3" t="str">
        <f t="shared" si="103"/>
        <v>Other</v>
      </c>
      <c r="R1310" s="3" t="str">
        <f t="shared" si="104"/>
        <v>Not LCLS</v>
      </c>
      <c r="S1310" s="3" t="str" cm="1">
        <f t="array" ref="S1310">_xlfn.IFS(G1310 &gt; 5000000, "Very High", G1310 &gt; 1000000, "High", G1310 &gt; 500000, "Medium", TRUE, "Low")</f>
        <v>Very High</v>
      </c>
      <c r="T1310" s="3" t="str" cm="1">
        <f t="array" ref="T1310">_xlfn.IFS(B1310 &gt;= 2005, "Post-2005", B1310 &gt;= 2000, "2000-2004", TRUE, "Pre-2000")</f>
        <v>Post-2005</v>
      </c>
    </row>
    <row r="1311" spans="1:20" x14ac:dyDescent="0.85">
      <c r="A1311" s="1">
        <v>41164</v>
      </c>
      <c r="B1311" t="s">
        <v>883</v>
      </c>
      <c r="C1311" t="s">
        <v>2332</v>
      </c>
      <c r="D1311" t="s">
        <v>2333</v>
      </c>
      <c r="E1311" t="s">
        <v>260</v>
      </c>
      <c r="F1311" t="s">
        <v>261</v>
      </c>
      <c r="H1311">
        <v>2000</v>
      </c>
      <c r="I1311" s="2">
        <v>3868162.51</v>
      </c>
      <c r="J1311" s="2">
        <v>0</v>
      </c>
      <c r="K1311" s="2">
        <v>3868162.51</v>
      </c>
      <c r="L1311" t="s">
        <v>116</v>
      </c>
      <c r="M1311" s="3" t="b">
        <f>trust_funds5[[#This Row],[Contributions Outstanding (USD)]]=0</f>
        <v>1</v>
      </c>
      <c r="N1311" s="3" t="str">
        <f t="shared" si="100"/>
        <v>Outstanding</v>
      </c>
      <c r="O1311" s="3" t="str">
        <f t="shared" si="101"/>
        <v>High Contribution &amp; Recent</v>
      </c>
      <c r="P1311" s="3" t="str">
        <f t="shared" si="102"/>
        <v>Other</v>
      </c>
      <c r="Q1311" s="3" t="str">
        <f t="shared" si="103"/>
        <v>Other</v>
      </c>
      <c r="R1311" s="3" t="str">
        <f t="shared" si="104"/>
        <v>Not LCLS</v>
      </c>
      <c r="S1311" s="3" t="str" cm="1">
        <f t="array" ref="S1311">_xlfn.IFS(G1311 &gt; 5000000, "Very High", G1311 &gt; 1000000, "High", G1311 &gt; 500000, "Medium", TRUE, "Low")</f>
        <v>Low</v>
      </c>
      <c r="T1311" s="3" t="str" cm="1">
        <f t="array" ref="T1311">_xlfn.IFS(B1311 &gt;= 2005, "Post-2005", B1311 &gt;= 2000, "2000-2004", TRUE, "Pre-2000")</f>
        <v>Post-2005</v>
      </c>
    </row>
    <row r="1312" spans="1:20" x14ac:dyDescent="0.85">
      <c r="A1312" s="1">
        <v>41164</v>
      </c>
      <c r="B1312" t="s">
        <v>883</v>
      </c>
      <c r="C1312" t="s">
        <v>2332</v>
      </c>
      <c r="D1312" t="s">
        <v>2333</v>
      </c>
      <c r="E1312" t="s">
        <v>260</v>
      </c>
      <c r="F1312" t="s">
        <v>261</v>
      </c>
      <c r="H1312">
        <v>2000</v>
      </c>
      <c r="I1312" s="2">
        <v>4917250.67</v>
      </c>
      <c r="J1312" s="2">
        <v>0</v>
      </c>
      <c r="K1312" s="2">
        <v>4917250.67</v>
      </c>
      <c r="L1312" t="s">
        <v>116</v>
      </c>
      <c r="M1312" s="3" t="b">
        <f>trust_funds5[[#This Row],[Contributions Outstanding (USD)]]=0</f>
        <v>1</v>
      </c>
      <c r="N1312" s="3" t="str">
        <f t="shared" si="100"/>
        <v>Outstanding</v>
      </c>
      <c r="O1312" s="3" t="str">
        <f t="shared" si="101"/>
        <v>High Contribution &amp; Recent</v>
      </c>
      <c r="P1312" s="3" t="str">
        <f t="shared" si="102"/>
        <v>Other</v>
      </c>
      <c r="Q1312" s="3" t="str">
        <f t="shared" si="103"/>
        <v>Other</v>
      </c>
      <c r="R1312" s="3" t="str">
        <f t="shared" si="104"/>
        <v>Not LCLS</v>
      </c>
      <c r="S1312" s="3" t="str" cm="1">
        <f t="array" ref="S1312">_xlfn.IFS(G1312 &gt; 5000000, "Very High", G1312 &gt; 1000000, "High", G1312 &gt; 500000, "Medium", TRUE, "Low")</f>
        <v>Low</v>
      </c>
      <c r="T1312" s="3" t="str" cm="1">
        <f t="array" ref="T1312">_xlfn.IFS(B1312 &gt;= 2005, "Post-2005", B1312 &gt;= 2000, "2000-2004", TRUE, "Pre-2000")</f>
        <v>Post-2005</v>
      </c>
    </row>
    <row r="1313" spans="1:20" x14ac:dyDescent="0.85">
      <c r="A1313" s="1">
        <v>41164</v>
      </c>
      <c r="B1313" t="s">
        <v>883</v>
      </c>
      <c r="C1313" t="s">
        <v>2332</v>
      </c>
      <c r="D1313" t="s">
        <v>2333</v>
      </c>
      <c r="E1313" t="s">
        <v>260</v>
      </c>
      <c r="F1313" t="s">
        <v>261</v>
      </c>
      <c r="H1313">
        <v>2000</v>
      </c>
      <c r="I1313" s="2">
        <v>4930730.32</v>
      </c>
      <c r="J1313" s="2">
        <v>0</v>
      </c>
      <c r="K1313" s="2">
        <v>4930730.32</v>
      </c>
      <c r="L1313" t="s">
        <v>116</v>
      </c>
      <c r="M1313" s="3" t="b">
        <f>trust_funds5[[#This Row],[Contributions Outstanding (USD)]]=0</f>
        <v>1</v>
      </c>
      <c r="N1313" s="3" t="str">
        <f t="shared" si="100"/>
        <v>Outstanding</v>
      </c>
      <c r="O1313" s="3" t="str">
        <f t="shared" si="101"/>
        <v>High Contribution &amp; Recent</v>
      </c>
      <c r="P1313" s="3" t="str">
        <f t="shared" si="102"/>
        <v>Other</v>
      </c>
      <c r="Q1313" s="3" t="str">
        <f t="shared" si="103"/>
        <v>Other</v>
      </c>
      <c r="R1313" s="3" t="str">
        <f t="shared" si="104"/>
        <v>Not LCLS</v>
      </c>
      <c r="S1313" s="3" t="str" cm="1">
        <f t="array" ref="S1313">_xlfn.IFS(G1313 &gt; 5000000, "Very High", G1313 &gt; 1000000, "High", G1313 &gt; 500000, "Medium", TRUE, "Low")</f>
        <v>Low</v>
      </c>
      <c r="T1313" s="3" t="str" cm="1">
        <f t="array" ref="T1313">_xlfn.IFS(B1313 &gt;= 2005, "Post-2005", B1313 &gt;= 2000, "2000-2004", TRUE, "Pre-2000")</f>
        <v>Post-2005</v>
      </c>
    </row>
    <row r="1314" spans="1:20" x14ac:dyDescent="0.85">
      <c r="A1314" s="1">
        <v>41164</v>
      </c>
      <c r="B1314" t="s">
        <v>883</v>
      </c>
      <c r="C1314" t="s">
        <v>2332</v>
      </c>
      <c r="D1314" t="s">
        <v>2333</v>
      </c>
      <c r="E1314" t="s">
        <v>260</v>
      </c>
      <c r="F1314" t="s">
        <v>261</v>
      </c>
      <c r="H1314">
        <v>2000</v>
      </c>
      <c r="I1314" s="2">
        <v>4964725.3</v>
      </c>
      <c r="J1314" s="2">
        <v>0</v>
      </c>
      <c r="K1314" s="2">
        <v>4964725.3</v>
      </c>
      <c r="L1314" t="s">
        <v>116</v>
      </c>
      <c r="M1314" s="3" t="b">
        <f>trust_funds5[[#This Row],[Contributions Outstanding (USD)]]=0</f>
        <v>1</v>
      </c>
      <c r="N1314" s="3" t="str">
        <f t="shared" si="100"/>
        <v>Outstanding</v>
      </c>
      <c r="O1314" s="3" t="str">
        <f t="shared" si="101"/>
        <v>High Contribution &amp; Recent</v>
      </c>
      <c r="P1314" s="3" t="str">
        <f t="shared" si="102"/>
        <v>Other</v>
      </c>
      <c r="Q1314" s="3" t="str">
        <f t="shared" si="103"/>
        <v>Other</v>
      </c>
      <c r="R1314" s="3" t="str">
        <f t="shared" si="104"/>
        <v>Not LCLS</v>
      </c>
      <c r="S1314" s="3" t="str" cm="1">
        <f t="array" ref="S1314">_xlfn.IFS(G1314 &gt; 5000000, "Very High", G1314 &gt; 1000000, "High", G1314 &gt; 500000, "Medium", TRUE, "Low")</f>
        <v>Low</v>
      </c>
      <c r="T1314" s="3" t="str" cm="1">
        <f t="array" ref="T1314">_xlfn.IFS(B1314 &gt;= 2005, "Post-2005", B1314 &gt;= 2000, "2000-2004", TRUE, "Pre-2000")</f>
        <v>Post-2005</v>
      </c>
    </row>
    <row r="1315" spans="1:20" x14ac:dyDescent="0.85">
      <c r="A1315" s="1">
        <v>41164</v>
      </c>
      <c r="B1315" t="s">
        <v>883</v>
      </c>
      <c r="C1315" t="s">
        <v>2332</v>
      </c>
      <c r="D1315" t="s">
        <v>2333</v>
      </c>
      <c r="E1315" t="s">
        <v>260</v>
      </c>
      <c r="F1315" t="s">
        <v>261</v>
      </c>
      <c r="H1315">
        <v>2000</v>
      </c>
      <c r="I1315" s="2">
        <v>5000000</v>
      </c>
      <c r="J1315" s="2">
        <v>0</v>
      </c>
      <c r="K1315" s="2">
        <v>5000000</v>
      </c>
      <c r="L1315" t="s">
        <v>116</v>
      </c>
      <c r="M1315" s="3" t="b">
        <f>trust_funds5[[#This Row],[Contributions Outstanding (USD)]]=0</f>
        <v>1</v>
      </c>
      <c r="N1315" s="3" t="str">
        <f t="shared" si="100"/>
        <v>Outstanding</v>
      </c>
      <c r="O1315" s="3" t="str">
        <f t="shared" si="101"/>
        <v>High Contribution &amp; Recent</v>
      </c>
      <c r="P1315" s="3" t="str">
        <f t="shared" si="102"/>
        <v>Other</v>
      </c>
      <c r="Q1315" s="3" t="str">
        <f t="shared" si="103"/>
        <v>Other</v>
      </c>
      <c r="R1315" s="3" t="str">
        <f t="shared" si="104"/>
        <v>Not LCLS</v>
      </c>
      <c r="S1315" s="3" t="str" cm="1">
        <f t="array" ref="S1315">_xlfn.IFS(G1315 &gt; 5000000, "Very High", G1315 &gt; 1000000, "High", G1315 &gt; 500000, "Medium", TRUE, "Low")</f>
        <v>Low</v>
      </c>
      <c r="T1315" s="3" t="str" cm="1">
        <f t="array" ref="T1315">_xlfn.IFS(B1315 &gt;= 2005, "Post-2005", B1315 &gt;= 2000, "2000-2004", TRUE, "Pre-2000")</f>
        <v>Post-2005</v>
      </c>
    </row>
    <row r="1316" spans="1:20" x14ac:dyDescent="0.85">
      <c r="A1316" s="1">
        <v>41164</v>
      </c>
      <c r="B1316" t="s">
        <v>883</v>
      </c>
      <c r="C1316" t="s">
        <v>2332</v>
      </c>
      <c r="D1316" t="s">
        <v>2333</v>
      </c>
      <c r="E1316" t="s">
        <v>260</v>
      </c>
      <c r="F1316" t="s">
        <v>261</v>
      </c>
      <c r="H1316">
        <v>2000</v>
      </c>
      <c r="I1316" s="2">
        <v>5000000</v>
      </c>
      <c r="J1316" s="2">
        <v>0</v>
      </c>
      <c r="K1316" s="2">
        <v>5000000</v>
      </c>
      <c r="L1316" t="s">
        <v>116</v>
      </c>
      <c r="M1316" s="3" t="b">
        <f>trust_funds5[[#This Row],[Contributions Outstanding (USD)]]=0</f>
        <v>1</v>
      </c>
      <c r="N1316" s="3" t="str">
        <f t="shared" si="100"/>
        <v>Outstanding</v>
      </c>
      <c r="O1316" s="3" t="str">
        <f t="shared" si="101"/>
        <v>High Contribution &amp; Recent</v>
      </c>
      <c r="P1316" s="3" t="str">
        <f t="shared" si="102"/>
        <v>Other</v>
      </c>
      <c r="Q1316" s="3" t="str">
        <f t="shared" si="103"/>
        <v>Other</v>
      </c>
      <c r="R1316" s="3" t="str">
        <f t="shared" si="104"/>
        <v>Not LCLS</v>
      </c>
      <c r="S1316" s="3" t="str" cm="1">
        <f t="array" ref="S1316">_xlfn.IFS(G1316 &gt; 5000000, "Very High", G1316 &gt; 1000000, "High", G1316 &gt; 500000, "Medium", TRUE, "Low")</f>
        <v>Low</v>
      </c>
      <c r="T1316" s="3" t="str" cm="1">
        <f t="array" ref="T1316">_xlfn.IFS(B1316 &gt;= 2005, "Post-2005", B1316 &gt;= 2000, "2000-2004", TRUE, "Pre-2000")</f>
        <v>Post-2005</v>
      </c>
    </row>
    <row r="1317" spans="1:20" x14ac:dyDescent="0.85">
      <c r="A1317" s="1">
        <v>41164</v>
      </c>
      <c r="B1317" t="s">
        <v>883</v>
      </c>
      <c r="C1317" t="s">
        <v>2332</v>
      </c>
      <c r="D1317" t="s">
        <v>2333</v>
      </c>
      <c r="E1317" t="s">
        <v>260</v>
      </c>
      <c r="F1317" t="s">
        <v>261</v>
      </c>
      <c r="H1317">
        <v>2000</v>
      </c>
      <c r="I1317" s="2">
        <v>5000000</v>
      </c>
      <c r="J1317" s="2">
        <v>0</v>
      </c>
      <c r="K1317" s="2">
        <v>5000000</v>
      </c>
      <c r="L1317" t="s">
        <v>116</v>
      </c>
      <c r="M1317" s="3" t="b">
        <f>trust_funds5[[#This Row],[Contributions Outstanding (USD)]]=0</f>
        <v>1</v>
      </c>
      <c r="N1317" s="3" t="str">
        <f t="shared" si="100"/>
        <v>Outstanding</v>
      </c>
      <c r="O1317" s="3" t="str">
        <f t="shared" si="101"/>
        <v>High Contribution &amp; Recent</v>
      </c>
      <c r="P1317" s="3" t="str">
        <f t="shared" si="102"/>
        <v>Other</v>
      </c>
      <c r="Q1317" s="3" t="str">
        <f t="shared" si="103"/>
        <v>Other</v>
      </c>
      <c r="R1317" s="3" t="str">
        <f t="shared" si="104"/>
        <v>Not LCLS</v>
      </c>
      <c r="S1317" s="3" t="str" cm="1">
        <f t="array" ref="S1317">_xlfn.IFS(G1317 &gt; 5000000, "Very High", G1317 &gt; 1000000, "High", G1317 &gt; 500000, "Medium", TRUE, "Low")</f>
        <v>Low</v>
      </c>
      <c r="T1317" s="3" t="str" cm="1">
        <f t="array" ref="T1317">_xlfn.IFS(B1317 &gt;= 2005, "Post-2005", B1317 &gt;= 2000, "2000-2004", TRUE, "Pre-2000")</f>
        <v>Post-2005</v>
      </c>
    </row>
    <row r="1318" spans="1:20" x14ac:dyDescent="0.85">
      <c r="A1318" s="1">
        <v>41164</v>
      </c>
      <c r="B1318" t="s">
        <v>883</v>
      </c>
      <c r="C1318" t="s">
        <v>2332</v>
      </c>
      <c r="D1318" t="s">
        <v>2333</v>
      </c>
      <c r="E1318" t="s">
        <v>260</v>
      </c>
      <c r="F1318" t="s">
        <v>261</v>
      </c>
      <c r="H1318">
        <v>2000</v>
      </c>
      <c r="I1318" s="2">
        <v>6897689.5700000003</v>
      </c>
      <c r="J1318" s="2">
        <v>0</v>
      </c>
      <c r="K1318" s="2">
        <v>6897689.5700000003</v>
      </c>
      <c r="L1318" t="s">
        <v>116</v>
      </c>
      <c r="M1318" s="3" t="b">
        <f>trust_funds5[[#This Row],[Contributions Outstanding (USD)]]=0</f>
        <v>1</v>
      </c>
      <c r="N1318" s="3" t="str">
        <f t="shared" si="100"/>
        <v>Outstanding</v>
      </c>
      <c r="O1318" s="3" t="str">
        <f t="shared" si="101"/>
        <v>High Contribution &amp; Recent</v>
      </c>
      <c r="P1318" s="3" t="str">
        <f t="shared" si="102"/>
        <v>Other</v>
      </c>
      <c r="Q1318" s="3" t="str">
        <f t="shared" si="103"/>
        <v>Other</v>
      </c>
      <c r="R1318" s="3" t="str">
        <f t="shared" si="104"/>
        <v>Not LCLS</v>
      </c>
      <c r="S1318" s="3" t="str" cm="1">
        <f t="array" ref="S1318">_xlfn.IFS(G1318 &gt; 5000000, "Very High", G1318 &gt; 1000000, "High", G1318 &gt; 500000, "Medium", TRUE, "Low")</f>
        <v>Low</v>
      </c>
      <c r="T1318" s="3" t="str" cm="1">
        <f t="array" ref="T1318">_xlfn.IFS(B1318 &gt;= 2005, "Post-2005", B1318 &gt;= 2000, "2000-2004", TRUE, "Pre-2000")</f>
        <v>Post-2005</v>
      </c>
    </row>
    <row r="1319" spans="1:20" x14ac:dyDescent="0.85">
      <c r="A1319" s="1">
        <v>41164</v>
      </c>
      <c r="B1319" t="s">
        <v>883</v>
      </c>
      <c r="C1319" t="s">
        <v>2332</v>
      </c>
      <c r="D1319" t="s">
        <v>2333</v>
      </c>
      <c r="E1319" t="s">
        <v>260</v>
      </c>
      <c r="F1319" t="s">
        <v>261</v>
      </c>
      <c r="H1319">
        <v>2000</v>
      </c>
      <c r="I1319" s="2">
        <v>7867601.4100000001</v>
      </c>
      <c r="J1319" s="2">
        <v>0</v>
      </c>
      <c r="K1319" s="2">
        <v>7867601.4100000001</v>
      </c>
      <c r="L1319" t="s">
        <v>116</v>
      </c>
      <c r="M1319" s="3" t="b">
        <f>trust_funds5[[#This Row],[Contributions Outstanding (USD)]]=0</f>
        <v>1</v>
      </c>
      <c r="N1319" s="3" t="str">
        <f t="shared" si="100"/>
        <v>Outstanding</v>
      </c>
      <c r="O1319" s="3" t="str">
        <f t="shared" si="101"/>
        <v>High Contribution &amp; Recent</v>
      </c>
      <c r="P1319" s="3" t="str">
        <f t="shared" si="102"/>
        <v>Other</v>
      </c>
      <c r="Q1319" s="3" t="str">
        <f t="shared" si="103"/>
        <v>Other</v>
      </c>
      <c r="R1319" s="3" t="str">
        <f t="shared" si="104"/>
        <v>Not LCLS</v>
      </c>
      <c r="S1319" s="3" t="str" cm="1">
        <f t="array" ref="S1319">_xlfn.IFS(G1319 &gt; 5000000, "Very High", G1319 &gt; 1000000, "High", G1319 &gt; 500000, "Medium", TRUE, "Low")</f>
        <v>Low</v>
      </c>
      <c r="T1319" s="3" t="str" cm="1">
        <f t="array" ref="T1319">_xlfn.IFS(B1319 &gt;= 2005, "Post-2005", B1319 &gt;= 2000, "2000-2004", TRUE, "Pre-2000")</f>
        <v>Post-2005</v>
      </c>
    </row>
    <row r="1320" spans="1:20" x14ac:dyDescent="0.85">
      <c r="A1320" s="1">
        <v>41164</v>
      </c>
      <c r="B1320" t="s">
        <v>883</v>
      </c>
      <c r="C1320" t="s">
        <v>2332</v>
      </c>
      <c r="D1320" t="s">
        <v>2333</v>
      </c>
      <c r="E1320" t="s">
        <v>260</v>
      </c>
      <c r="F1320" t="s">
        <v>261</v>
      </c>
      <c r="H1320">
        <v>2000</v>
      </c>
      <c r="I1320" s="2">
        <v>8000000</v>
      </c>
      <c r="J1320" s="2">
        <v>0</v>
      </c>
      <c r="K1320" s="2">
        <v>8000000</v>
      </c>
      <c r="L1320" t="s">
        <v>116</v>
      </c>
      <c r="M1320" s="3" t="b">
        <f>trust_funds5[[#This Row],[Contributions Outstanding (USD)]]=0</f>
        <v>1</v>
      </c>
      <c r="N1320" s="3" t="str">
        <f t="shared" si="100"/>
        <v>Outstanding</v>
      </c>
      <c r="O1320" s="3" t="str">
        <f t="shared" si="101"/>
        <v>High Contribution &amp; Recent</v>
      </c>
      <c r="P1320" s="3" t="str">
        <f t="shared" si="102"/>
        <v>Other</v>
      </c>
      <c r="Q1320" s="3" t="str">
        <f t="shared" si="103"/>
        <v>Other</v>
      </c>
      <c r="R1320" s="3" t="str">
        <f t="shared" si="104"/>
        <v>Not LCLS</v>
      </c>
      <c r="S1320" s="3" t="str" cm="1">
        <f t="array" ref="S1320">_xlfn.IFS(G1320 &gt; 5000000, "Very High", G1320 &gt; 1000000, "High", G1320 &gt; 500000, "Medium", TRUE, "Low")</f>
        <v>Low</v>
      </c>
      <c r="T1320" s="3" t="str" cm="1">
        <f t="array" ref="T1320">_xlfn.IFS(B1320 &gt;= 2005, "Post-2005", B1320 &gt;= 2000, "2000-2004", TRUE, "Pre-2000")</f>
        <v>Post-2005</v>
      </c>
    </row>
    <row r="1321" spans="1:20" x14ac:dyDescent="0.85">
      <c r="A1321" s="1">
        <v>41164</v>
      </c>
      <c r="B1321" t="s">
        <v>883</v>
      </c>
      <c r="C1321" t="s">
        <v>2332</v>
      </c>
      <c r="D1321" t="s">
        <v>2333</v>
      </c>
      <c r="E1321" t="s">
        <v>260</v>
      </c>
      <c r="F1321" t="s">
        <v>261</v>
      </c>
      <c r="H1321">
        <v>2000</v>
      </c>
      <c r="I1321" s="2">
        <v>9877510.3300000001</v>
      </c>
      <c r="J1321" s="2">
        <v>0</v>
      </c>
      <c r="K1321" s="2">
        <v>9877510.3300000001</v>
      </c>
      <c r="L1321" t="s">
        <v>116</v>
      </c>
      <c r="M1321" s="3" t="b">
        <f>trust_funds5[[#This Row],[Contributions Outstanding (USD)]]=0</f>
        <v>1</v>
      </c>
      <c r="N1321" s="3" t="str">
        <f t="shared" si="100"/>
        <v>Outstanding</v>
      </c>
      <c r="O1321" s="3" t="str">
        <f t="shared" si="101"/>
        <v>High Contribution &amp; Recent</v>
      </c>
      <c r="P1321" s="3" t="str">
        <f t="shared" si="102"/>
        <v>Other</v>
      </c>
      <c r="Q1321" s="3" t="str">
        <f t="shared" si="103"/>
        <v>Other</v>
      </c>
      <c r="R1321" s="3" t="str">
        <f t="shared" si="104"/>
        <v>Not LCLS</v>
      </c>
      <c r="S1321" s="3" t="str" cm="1">
        <f t="array" ref="S1321">_xlfn.IFS(G1321 &gt; 5000000, "Very High", G1321 &gt; 1000000, "High", G1321 &gt; 500000, "Medium", TRUE, "Low")</f>
        <v>Low</v>
      </c>
      <c r="T1321" s="3" t="str" cm="1">
        <f t="array" ref="T1321">_xlfn.IFS(B1321 &gt;= 2005, "Post-2005", B1321 &gt;= 2000, "2000-2004", TRUE, "Pre-2000")</f>
        <v>Post-2005</v>
      </c>
    </row>
    <row r="1322" spans="1:20" x14ac:dyDescent="0.85">
      <c r="A1322" s="1">
        <v>41164</v>
      </c>
      <c r="B1322" t="s">
        <v>883</v>
      </c>
      <c r="C1322" t="s">
        <v>2332</v>
      </c>
      <c r="D1322" t="s">
        <v>2333</v>
      </c>
      <c r="E1322" t="s">
        <v>260</v>
      </c>
      <c r="F1322" t="s">
        <v>261</v>
      </c>
      <c r="H1322">
        <v>2000</v>
      </c>
      <c r="I1322" s="2">
        <v>10000000</v>
      </c>
      <c r="J1322" s="2">
        <v>0</v>
      </c>
      <c r="K1322" s="2">
        <v>10000000</v>
      </c>
      <c r="L1322" t="s">
        <v>116</v>
      </c>
      <c r="M1322" s="3" t="b">
        <f>trust_funds5[[#This Row],[Contributions Outstanding (USD)]]=0</f>
        <v>1</v>
      </c>
      <c r="N1322" s="3" t="str">
        <f t="shared" si="100"/>
        <v>Outstanding</v>
      </c>
      <c r="O1322" s="3" t="str">
        <f t="shared" si="101"/>
        <v>High Contribution &amp; Recent</v>
      </c>
      <c r="P1322" s="3" t="str">
        <f t="shared" si="102"/>
        <v>Other</v>
      </c>
      <c r="Q1322" s="3" t="str">
        <f t="shared" si="103"/>
        <v>Other</v>
      </c>
      <c r="R1322" s="3" t="str">
        <f t="shared" si="104"/>
        <v>Not LCLS</v>
      </c>
      <c r="S1322" s="3" t="str" cm="1">
        <f t="array" ref="S1322">_xlfn.IFS(G1322 &gt; 5000000, "Very High", G1322 &gt; 1000000, "High", G1322 &gt; 500000, "Medium", TRUE, "Low")</f>
        <v>Low</v>
      </c>
      <c r="T1322" s="3" t="str" cm="1">
        <f t="array" ref="T1322">_xlfn.IFS(B1322 &gt;= 2005, "Post-2005", B1322 &gt;= 2000, "2000-2004", TRUE, "Pre-2000")</f>
        <v>Post-2005</v>
      </c>
    </row>
    <row r="1323" spans="1:20" x14ac:dyDescent="0.85">
      <c r="A1323" s="1">
        <v>41164</v>
      </c>
      <c r="B1323" t="s">
        <v>883</v>
      </c>
      <c r="C1323" t="s">
        <v>2332</v>
      </c>
      <c r="D1323" t="s">
        <v>2333</v>
      </c>
      <c r="E1323" t="s">
        <v>260</v>
      </c>
      <c r="F1323" t="s">
        <v>261</v>
      </c>
      <c r="H1323">
        <v>2000</v>
      </c>
      <c r="I1323" s="2">
        <v>10000000</v>
      </c>
      <c r="J1323" s="2">
        <v>0</v>
      </c>
      <c r="K1323" s="2">
        <v>10000000</v>
      </c>
      <c r="L1323" t="s">
        <v>116</v>
      </c>
      <c r="M1323" s="3" t="b">
        <f>trust_funds5[[#This Row],[Contributions Outstanding (USD)]]=0</f>
        <v>1</v>
      </c>
      <c r="N1323" s="3" t="str">
        <f t="shared" si="100"/>
        <v>Outstanding</v>
      </c>
      <c r="O1323" s="3" t="str">
        <f t="shared" si="101"/>
        <v>High Contribution &amp; Recent</v>
      </c>
      <c r="P1323" s="3" t="str">
        <f t="shared" si="102"/>
        <v>Other</v>
      </c>
      <c r="Q1323" s="3" t="str">
        <f t="shared" si="103"/>
        <v>Other</v>
      </c>
      <c r="R1323" s="3" t="str">
        <f t="shared" si="104"/>
        <v>Not LCLS</v>
      </c>
      <c r="S1323" s="3" t="str" cm="1">
        <f t="array" ref="S1323">_xlfn.IFS(G1323 &gt; 5000000, "Very High", G1323 &gt; 1000000, "High", G1323 &gt; 500000, "Medium", TRUE, "Low")</f>
        <v>Low</v>
      </c>
      <c r="T1323" s="3" t="str" cm="1">
        <f t="array" ref="T1323">_xlfn.IFS(B1323 &gt;= 2005, "Post-2005", B1323 &gt;= 2000, "2000-2004", TRUE, "Pre-2000")</f>
        <v>Post-2005</v>
      </c>
    </row>
    <row r="1324" spans="1:20" x14ac:dyDescent="0.85">
      <c r="A1324" s="1">
        <v>41164</v>
      </c>
      <c r="B1324" t="s">
        <v>883</v>
      </c>
      <c r="C1324" t="s">
        <v>2332</v>
      </c>
      <c r="D1324" t="s">
        <v>2333</v>
      </c>
      <c r="E1324" t="s">
        <v>260</v>
      </c>
      <c r="F1324" t="s">
        <v>261</v>
      </c>
      <c r="H1324">
        <v>2000</v>
      </c>
      <c r="I1324" s="2">
        <v>10000000</v>
      </c>
      <c r="J1324" s="2">
        <v>0</v>
      </c>
      <c r="K1324" s="2">
        <v>10000000</v>
      </c>
      <c r="L1324" t="s">
        <v>116</v>
      </c>
      <c r="M1324" s="3" t="b">
        <f>trust_funds5[[#This Row],[Contributions Outstanding (USD)]]=0</f>
        <v>1</v>
      </c>
      <c r="N1324" s="3" t="str">
        <f t="shared" si="100"/>
        <v>Outstanding</v>
      </c>
      <c r="O1324" s="3" t="str">
        <f t="shared" si="101"/>
        <v>High Contribution &amp; Recent</v>
      </c>
      <c r="P1324" s="3" t="str">
        <f t="shared" si="102"/>
        <v>Other</v>
      </c>
      <c r="Q1324" s="3" t="str">
        <f t="shared" si="103"/>
        <v>Other</v>
      </c>
      <c r="R1324" s="3" t="str">
        <f t="shared" si="104"/>
        <v>Not LCLS</v>
      </c>
      <c r="S1324" s="3" t="str" cm="1">
        <f t="array" ref="S1324">_xlfn.IFS(G1324 &gt; 5000000, "Very High", G1324 &gt; 1000000, "High", G1324 &gt; 500000, "Medium", TRUE, "Low")</f>
        <v>Low</v>
      </c>
      <c r="T1324" s="3" t="str" cm="1">
        <f t="array" ref="T1324">_xlfn.IFS(B1324 &gt;= 2005, "Post-2005", B1324 &gt;= 2000, "2000-2004", TRUE, "Pre-2000")</f>
        <v>Post-2005</v>
      </c>
    </row>
    <row r="1325" spans="1:20" x14ac:dyDescent="0.85">
      <c r="A1325" s="1">
        <v>41164</v>
      </c>
      <c r="B1325" t="s">
        <v>12</v>
      </c>
      <c r="C1325" t="s">
        <v>2493</v>
      </c>
      <c r="D1325" t="s">
        <v>2494</v>
      </c>
      <c r="E1325" t="s">
        <v>15</v>
      </c>
      <c r="F1325" t="s">
        <v>16</v>
      </c>
      <c r="G1325" t="s">
        <v>17</v>
      </c>
      <c r="H1325">
        <v>2000</v>
      </c>
      <c r="I1325" s="2">
        <v>2728474.13</v>
      </c>
      <c r="J1325" s="2">
        <v>0</v>
      </c>
      <c r="K1325" s="2">
        <v>2728474.13</v>
      </c>
      <c r="L1325" t="s">
        <v>18</v>
      </c>
      <c r="M1325" s="3" t="b">
        <f>trust_funds5[[#This Row],[Contributions Outstanding (USD)]]=0</f>
        <v>1</v>
      </c>
      <c r="N1325" s="3" t="str">
        <f t="shared" si="100"/>
        <v>Outstanding</v>
      </c>
      <c r="O1325" s="3" t="str">
        <f t="shared" si="101"/>
        <v>High Contribution &amp; Recent</v>
      </c>
      <c r="P1325" s="3" t="str">
        <f t="shared" si="102"/>
        <v>Other</v>
      </c>
      <c r="Q1325" s="3" t="str">
        <f t="shared" si="103"/>
        <v>Other</v>
      </c>
      <c r="R1325" s="3" t="str">
        <f t="shared" si="104"/>
        <v>Not LCLS</v>
      </c>
      <c r="S1325" s="3" t="str" cm="1">
        <f t="array" ref="S1325">_xlfn.IFS(G1325 &gt; 5000000, "Very High", G1325 &gt; 1000000, "High", G1325 &gt; 500000, "Medium", TRUE, "Low")</f>
        <v>Very High</v>
      </c>
      <c r="T1325" s="3" t="str" cm="1">
        <f t="array" ref="T1325">_xlfn.IFS(B1325 &gt;= 2005, "Post-2005", B1325 &gt;= 2000, "2000-2004", TRUE, "Pre-2000")</f>
        <v>Post-2005</v>
      </c>
    </row>
    <row r="1326" spans="1:20" x14ac:dyDescent="0.85">
      <c r="A1326" s="1">
        <v>41164</v>
      </c>
      <c r="B1326" t="s">
        <v>12</v>
      </c>
      <c r="C1326" t="s">
        <v>2495</v>
      </c>
      <c r="D1326" t="s">
        <v>2496</v>
      </c>
      <c r="E1326" t="s">
        <v>119</v>
      </c>
      <c r="F1326" t="s">
        <v>120</v>
      </c>
      <c r="G1326" t="s">
        <v>121</v>
      </c>
      <c r="H1326">
        <v>2000</v>
      </c>
      <c r="I1326" s="2">
        <v>4700729.4400000004</v>
      </c>
      <c r="J1326" s="2">
        <v>0</v>
      </c>
      <c r="K1326" s="2">
        <v>4700729.4400000004</v>
      </c>
      <c r="L1326" t="s">
        <v>18</v>
      </c>
      <c r="M1326" s="3" t="b">
        <f>trust_funds5[[#This Row],[Contributions Outstanding (USD)]]=0</f>
        <v>1</v>
      </c>
      <c r="N1326" s="3" t="str">
        <f t="shared" si="100"/>
        <v>Outstanding</v>
      </c>
      <c r="O1326" s="3" t="str">
        <f t="shared" si="101"/>
        <v>High Contribution &amp; Recent</v>
      </c>
      <c r="P1326" s="3" t="str">
        <f t="shared" si="102"/>
        <v>Other</v>
      </c>
      <c r="Q1326" s="3" t="str">
        <f t="shared" si="103"/>
        <v>Other</v>
      </c>
      <c r="R1326" s="3" t="str">
        <f t="shared" si="104"/>
        <v>Not LCLS</v>
      </c>
      <c r="S1326" s="3" t="str" cm="1">
        <f t="array" ref="S1326">_xlfn.IFS(G1326 &gt; 5000000, "Very High", G1326 &gt; 1000000, "High", G1326 &gt; 500000, "Medium", TRUE, "Low")</f>
        <v>Very High</v>
      </c>
      <c r="T1326" s="3" t="str" cm="1">
        <f t="array" ref="T1326">_xlfn.IFS(B1326 &gt;= 2005, "Post-2005", B1326 &gt;= 2000, "2000-2004", TRUE, "Pre-2000")</f>
        <v>Post-2005</v>
      </c>
    </row>
    <row r="1327" spans="1:20" x14ac:dyDescent="0.85">
      <c r="A1327" s="1">
        <v>41164</v>
      </c>
      <c r="B1327" t="s">
        <v>12</v>
      </c>
      <c r="C1327" t="s">
        <v>2497</v>
      </c>
      <c r="D1327" t="s">
        <v>2498</v>
      </c>
      <c r="E1327" t="s">
        <v>235</v>
      </c>
      <c r="F1327" t="s">
        <v>236</v>
      </c>
      <c r="G1327" t="s">
        <v>237</v>
      </c>
      <c r="H1327">
        <v>2000</v>
      </c>
      <c r="I1327" s="2">
        <v>3081528.06</v>
      </c>
      <c r="J1327" s="2">
        <v>0</v>
      </c>
      <c r="K1327" s="2">
        <v>3081528.06</v>
      </c>
      <c r="L1327" t="s">
        <v>18</v>
      </c>
      <c r="M1327" s="3" t="b">
        <f>trust_funds5[[#This Row],[Contributions Outstanding (USD)]]=0</f>
        <v>1</v>
      </c>
      <c r="N1327" s="3" t="str">
        <f t="shared" si="100"/>
        <v>Outstanding</v>
      </c>
      <c r="O1327" s="3" t="str">
        <f t="shared" si="101"/>
        <v>High Contribution &amp; Recent</v>
      </c>
      <c r="P1327" s="3" t="str">
        <f t="shared" si="102"/>
        <v>Other</v>
      </c>
      <c r="Q1327" s="3" t="str">
        <f t="shared" si="103"/>
        <v>Other</v>
      </c>
      <c r="R1327" s="3" t="str">
        <f t="shared" si="104"/>
        <v>Not LCLS</v>
      </c>
      <c r="S1327" s="3" t="str" cm="1">
        <f t="array" ref="S1327">_xlfn.IFS(G1327 &gt; 5000000, "Very High", G1327 &gt; 1000000, "High", G1327 &gt; 500000, "Medium", TRUE, "Low")</f>
        <v>Very High</v>
      </c>
      <c r="T1327" s="3" t="str" cm="1">
        <f t="array" ref="T1327">_xlfn.IFS(B1327 &gt;= 2005, "Post-2005", B1327 &gt;= 2000, "2000-2004", TRUE, "Pre-2000")</f>
        <v>Post-2005</v>
      </c>
    </row>
    <row r="1328" spans="1:20" x14ac:dyDescent="0.85">
      <c r="A1328" s="1">
        <v>41164</v>
      </c>
      <c r="B1328" t="s">
        <v>12</v>
      </c>
      <c r="C1328" t="s">
        <v>2499</v>
      </c>
      <c r="D1328" t="s">
        <v>2500</v>
      </c>
      <c r="E1328" t="s">
        <v>15</v>
      </c>
      <c r="F1328" t="s">
        <v>16</v>
      </c>
      <c r="G1328" t="s">
        <v>17</v>
      </c>
      <c r="H1328">
        <v>2000</v>
      </c>
      <c r="I1328" s="2">
        <v>338856.7</v>
      </c>
      <c r="J1328" s="2">
        <v>0</v>
      </c>
      <c r="K1328" s="2">
        <v>338856.7</v>
      </c>
      <c r="L1328" t="s">
        <v>18</v>
      </c>
      <c r="M1328" s="3" t="b">
        <f>trust_funds5[[#This Row],[Contributions Outstanding (USD)]]=0</f>
        <v>1</v>
      </c>
      <c r="N1328" s="3" t="str">
        <f t="shared" si="100"/>
        <v>Outstanding</v>
      </c>
      <c r="O1328" s="3" t="str">
        <f t="shared" si="101"/>
        <v>High Contribution &amp; Recent</v>
      </c>
      <c r="P1328" s="3" t="str">
        <f t="shared" si="102"/>
        <v>Other</v>
      </c>
      <c r="Q1328" s="3" t="str">
        <f t="shared" si="103"/>
        <v>Other</v>
      </c>
      <c r="R1328" s="3" t="str">
        <f t="shared" si="104"/>
        <v>Not LCLS</v>
      </c>
      <c r="S1328" s="3" t="str" cm="1">
        <f t="array" ref="S1328">_xlfn.IFS(G1328 &gt; 5000000, "Very High", G1328 &gt; 1000000, "High", G1328 &gt; 500000, "Medium", TRUE, "Low")</f>
        <v>Very High</v>
      </c>
      <c r="T1328" s="3" t="str" cm="1">
        <f t="array" ref="T1328">_xlfn.IFS(B1328 &gt;= 2005, "Post-2005", B1328 &gt;= 2000, "2000-2004", TRUE, "Pre-2000")</f>
        <v>Post-2005</v>
      </c>
    </row>
    <row r="1329" spans="1:20" x14ac:dyDescent="0.85">
      <c r="A1329" s="1">
        <v>41164</v>
      </c>
      <c r="B1329" t="s">
        <v>12</v>
      </c>
      <c r="C1329" t="s">
        <v>2501</v>
      </c>
      <c r="D1329" t="s">
        <v>2502</v>
      </c>
      <c r="E1329" t="s">
        <v>42</v>
      </c>
      <c r="F1329" t="s">
        <v>43</v>
      </c>
      <c r="G1329" t="s">
        <v>44</v>
      </c>
      <c r="H1329">
        <v>2000</v>
      </c>
      <c r="I1329" s="2">
        <v>255085.77</v>
      </c>
      <c r="J1329" s="2">
        <v>0</v>
      </c>
      <c r="K1329" s="2">
        <v>255085.77</v>
      </c>
      <c r="L1329" t="s">
        <v>18</v>
      </c>
      <c r="M1329" s="3" t="b">
        <f>trust_funds5[[#This Row],[Contributions Outstanding (USD)]]=0</f>
        <v>1</v>
      </c>
      <c r="N1329" s="3" t="str">
        <f t="shared" si="100"/>
        <v>Outstanding</v>
      </c>
      <c r="O1329" s="3" t="str">
        <f t="shared" si="101"/>
        <v>High Contribution &amp; Recent</v>
      </c>
      <c r="P1329" s="3" t="str">
        <f t="shared" si="102"/>
        <v>Other</v>
      </c>
      <c r="Q1329" s="3" t="str">
        <f t="shared" si="103"/>
        <v>Other</v>
      </c>
      <c r="R1329" s="3" t="str">
        <f t="shared" si="104"/>
        <v>Not LCLS</v>
      </c>
      <c r="S1329" s="3" t="str" cm="1">
        <f t="array" ref="S1329">_xlfn.IFS(G1329 &gt; 5000000, "Very High", G1329 &gt; 1000000, "High", G1329 &gt; 500000, "Medium", TRUE, "Low")</f>
        <v>Very High</v>
      </c>
      <c r="T1329" s="3" t="str" cm="1">
        <f t="array" ref="T1329">_xlfn.IFS(B1329 &gt;= 2005, "Post-2005", B1329 &gt;= 2000, "2000-2004", TRUE, "Pre-2000")</f>
        <v>Post-2005</v>
      </c>
    </row>
    <row r="1330" spans="1:20" x14ac:dyDescent="0.85">
      <c r="A1330" s="1">
        <v>41164</v>
      </c>
      <c r="B1330" t="s">
        <v>28</v>
      </c>
      <c r="C1330" t="s">
        <v>2503</v>
      </c>
      <c r="D1330" t="s">
        <v>2504</v>
      </c>
      <c r="E1330" t="s">
        <v>2152</v>
      </c>
      <c r="F1330" t="s">
        <v>2153</v>
      </c>
      <c r="G1330" t="s">
        <v>2154</v>
      </c>
      <c r="H1330">
        <v>2000</v>
      </c>
      <c r="I1330" s="2">
        <v>24250.06</v>
      </c>
      <c r="J1330" s="2">
        <v>0</v>
      </c>
      <c r="K1330" s="2">
        <v>24250.06</v>
      </c>
      <c r="L1330" t="s">
        <v>18</v>
      </c>
      <c r="M1330" s="3" t="b">
        <f>trust_funds5[[#This Row],[Contributions Outstanding (USD)]]=0</f>
        <v>1</v>
      </c>
      <c r="N1330" s="3" t="str">
        <f t="shared" si="100"/>
        <v>Outstanding</v>
      </c>
      <c r="O1330" s="3" t="str">
        <f t="shared" si="101"/>
        <v>High Contribution &amp; Recent</v>
      </c>
      <c r="P1330" s="3" t="str">
        <f t="shared" si="102"/>
        <v>Other</v>
      </c>
      <c r="Q1330" s="3" t="str">
        <f t="shared" si="103"/>
        <v>Other</v>
      </c>
      <c r="R1330" s="3" t="str">
        <f t="shared" si="104"/>
        <v>Not LCLS</v>
      </c>
      <c r="S1330" s="3" t="str" cm="1">
        <f t="array" ref="S1330">_xlfn.IFS(G1330 &gt; 5000000, "Very High", G1330 &gt; 1000000, "High", G1330 &gt; 500000, "Medium", TRUE, "Low")</f>
        <v>Very High</v>
      </c>
      <c r="T1330" s="3" t="str" cm="1">
        <f t="array" ref="T1330">_xlfn.IFS(B1330 &gt;= 2005, "Post-2005", B1330 &gt;= 2000, "2000-2004", TRUE, "Pre-2000")</f>
        <v>Post-2005</v>
      </c>
    </row>
    <row r="1331" spans="1:20" x14ac:dyDescent="0.85">
      <c r="A1331" s="1">
        <v>41164</v>
      </c>
      <c r="B1331" t="s">
        <v>12</v>
      </c>
      <c r="C1331" t="s">
        <v>2505</v>
      </c>
      <c r="D1331" t="s">
        <v>2506</v>
      </c>
      <c r="E1331" t="s">
        <v>42</v>
      </c>
      <c r="F1331" t="s">
        <v>43</v>
      </c>
      <c r="G1331" t="s">
        <v>44</v>
      </c>
      <c r="H1331">
        <v>2000</v>
      </c>
      <c r="I1331" s="2">
        <v>2550857.73</v>
      </c>
      <c r="J1331" s="2">
        <v>0</v>
      </c>
      <c r="K1331" s="2">
        <v>2550857.73</v>
      </c>
      <c r="L1331" t="s">
        <v>18</v>
      </c>
      <c r="M1331" s="3" t="b">
        <f>trust_funds5[[#This Row],[Contributions Outstanding (USD)]]=0</f>
        <v>1</v>
      </c>
      <c r="N1331" s="3" t="str">
        <f t="shared" si="100"/>
        <v>Outstanding</v>
      </c>
      <c r="O1331" s="3" t="str">
        <f t="shared" si="101"/>
        <v>High Contribution &amp; Recent</v>
      </c>
      <c r="P1331" s="3" t="str">
        <f t="shared" si="102"/>
        <v>Other</v>
      </c>
      <c r="Q1331" s="3" t="str">
        <f t="shared" si="103"/>
        <v>Other</v>
      </c>
      <c r="R1331" s="3" t="str">
        <f t="shared" si="104"/>
        <v>Not LCLS</v>
      </c>
      <c r="S1331" s="3" t="str" cm="1">
        <f t="array" ref="S1331">_xlfn.IFS(G1331 &gt; 5000000, "Very High", G1331 &gt; 1000000, "High", G1331 &gt; 500000, "Medium", TRUE, "Low")</f>
        <v>Very High</v>
      </c>
      <c r="T1331" s="3" t="str" cm="1">
        <f t="array" ref="T1331">_xlfn.IFS(B1331 &gt;= 2005, "Post-2005", B1331 &gt;= 2000, "2000-2004", TRUE, "Pre-2000")</f>
        <v>Post-2005</v>
      </c>
    </row>
    <row r="1332" spans="1:20" x14ac:dyDescent="0.85">
      <c r="A1332" s="1">
        <v>41164</v>
      </c>
      <c r="B1332" t="s">
        <v>12</v>
      </c>
      <c r="C1332" t="s">
        <v>2507</v>
      </c>
      <c r="D1332" t="s">
        <v>2508</v>
      </c>
      <c r="E1332" t="s">
        <v>119</v>
      </c>
      <c r="F1332" t="s">
        <v>120</v>
      </c>
      <c r="G1332" t="s">
        <v>121</v>
      </c>
      <c r="H1332">
        <v>2000</v>
      </c>
      <c r="I1332" s="2">
        <v>4585676.62</v>
      </c>
      <c r="J1332" s="2">
        <v>0</v>
      </c>
      <c r="K1332" s="2">
        <v>4585676.62</v>
      </c>
      <c r="L1332" t="s">
        <v>18</v>
      </c>
      <c r="M1332" s="3" t="b">
        <f>trust_funds5[[#This Row],[Contributions Outstanding (USD)]]=0</f>
        <v>1</v>
      </c>
      <c r="N1332" s="3" t="str">
        <f t="shared" si="100"/>
        <v>Outstanding</v>
      </c>
      <c r="O1332" s="3" t="str">
        <f t="shared" si="101"/>
        <v>High Contribution &amp; Recent</v>
      </c>
      <c r="P1332" s="3" t="str">
        <f t="shared" si="102"/>
        <v>Other</v>
      </c>
      <c r="Q1332" s="3" t="str">
        <f t="shared" si="103"/>
        <v>Other</v>
      </c>
      <c r="R1332" s="3" t="str">
        <f t="shared" si="104"/>
        <v>Not LCLS</v>
      </c>
      <c r="S1332" s="3" t="str" cm="1">
        <f t="array" ref="S1332">_xlfn.IFS(G1332 &gt; 5000000, "Very High", G1332 &gt; 1000000, "High", G1332 &gt; 500000, "Medium", TRUE, "Low")</f>
        <v>Very High</v>
      </c>
      <c r="T1332" s="3" t="str" cm="1">
        <f t="array" ref="T1332">_xlfn.IFS(B1332 &gt;= 2005, "Post-2005", B1332 &gt;= 2000, "2000-2004", TRUE, "Pre-2000")</f>
        <v>Post-2005</v>
      </c>
    </row>
    <row r="1333" spans="1:20" x14ac:dyDescent="0.85">
      <c r="A1333" s="1">
        <v>41164</v>
      </c>
      <c r="B1333" t="s">
        <v>12</v>
      </c>
      <c r="C1333" t="s">
        <v>2509</v>
      </c>
      <c r="D1333" t="s">
        <v>2510</v>
      </c>
      <c r="E1333" t="s">
        <v>119</v>
      </c>
      <c r="F1333" t="s">
        <v>120</v>
      </c>
      <c r="G1333" t="s">
        <v>121</v>
      </c>
      <c r="H1333">
        <v>2000</v>
      </c>
      <c r="I1333" s="2">
        <v>1880291.77</v>
      </c>
      <c r="J1333" s="2">
        <v>0</v>
      </c>
      <c r="K1333" s="2">
        <v>1880291.77</v>
      </c>
      <c r="L1333" t="s">
        <v>18</v>
      </c>
      <c r="M1333" s="3" t="b">
        <f>trust_funds5[[#This Row],[Contributions Outstanding (USD)]]=0</f>
        <v>1</v>
      </c>
      <c r="N1333" s="3" t="str">
        <f t="shared" si="100"/>
        <v>Outstanding</v>
      </c>
      <c r="O1333" s="3" t="str">
        <f t="shared" si="101"/>
        <v>High Contribution &amp; Recent</v>
      </c>
      <c r="P1333" s="3" t="str">
        <f t="shared" si="102"/>
        <v>Other</v>
      </c>
      <c r="Q1333" s="3" t="str">
        <f t="shared" si="103"/>
        <v>Other</v>
      </c>
      <c r="R1333" s="3" t="str">
        <f t="shared" si="104"/>
        <v>Not LCLS</v>
      </c>
      <c r="S1333" s="3" t="str" cm="1">
        <f t="array" ref="S1333">_xlfn.IFS(G1333 &gt; 5000000, "Very High", G1333 &gt; 1000000, "High", G1333 &gt; 500000, "Medium", TRUE, "Low")</f>
        <v>Very High</v>
      </c>
      <c r="T1333" s="3" t="str" cm="1">
        <f t="array" ref="T1333">_xlfn.IFS(B1333 &gt;= 2005, "Post-2005", B1333 &gt;= 2000, "2000-2004", TRUE, "Pre-2000")</f>
        <v>Post-2005</v>
      </c>
    </row>
    <row r="1334" spans="1:20" x14ac:dyDescent="0.85">
      <c r="A1334" s="1">
        <v>41164</v>
      </c>
      <c r="B1334" t="s">
        <v>507</v>
      </c>
      <c r="C1334" t="s">
        <v>2511</v>
      </c>
      <c r="D1334" t="s">
        <v>2512</v>
      </c>
      <c r="E1334" t="s">
        <v>102</v>
      </c>
      <c r="F1334" t="s">
        <v>103</v>
      </c>
      <c r="G1334" t="s">
        <v>104</v>
      </c>
      <c r="H1334">
        <v>2000</v>
      </c>
      <c r="I1334" s="2">
        <v>252564.93</v>
      </c>
      <c r="J1334" s="2">
        <v>0</v>
      </c>
      <c r="K1334" s="2">
        <v>252564.93</v>
      </c>
      <c r="L1334" t="s">
        <v>18</v>
      </c>
      <c r="M1334" s="3" t="b">
        <f>trust_funds5[[#This Row],[Contributions Outstanding (USD)]]=0</f>
        <v>1</v>
      </c>
      <c r="N1334" s="3" t="str">
        <f t="shared" si="100"/>
        <v>Outstanding</v>
      </c>
      <c r="O1334" s="3" t="str">
        <f t="shared" si="101"/>
        <v>High Contribution &amp; Recent</v>
      </c>
      <c r="P1334" s="3" t="str">
        <f t="shared" si="102"/>
        <v>Other</v>
      </c>
      <c r="Q1334" s="3" t="str">
        <f t="shared" si="103"/>
        <v>Other</v>
      </c>
      <c r="R1334" s="3" t="str">
        <f t="shared" si="104"/>
        <v>Not LCLS</v>
      </c>
      <c r="S1334" s="3" t="str" cm="1">
        <f t="array" ref="S1334">_xlfn.IFS(G1334 &gt; 5000000, "Very High", G1334 &gt; 1000000, "High", G1334 &gt; 500000, "Medium", TRUE, "Low")</f>
        <v>Very High</v>
      </c>
      <c r="T1334" s="3" t="str" cm="1">
        <f t="array" ref="T1334">_xlfn.IFS(B1334 &gt;= 2005, "Post-2005", B1334 &gt;= 2000, "2000-2004", TRUE, "Pre-2000")</f>
        <v>Post-2005</v>
      </c>
    </row>
    <row r="1335" spans="1:20" x14ac:dyDescent="0.85">
      <c r="A1335" s="1">
        <v>41164</v>
      </c>
      <c r="B1335" t="s">
        <v>648</v>
      </c>
      <c r="C1335" t="s">
        <v>2513</v>
      </c>
      <c r="D1335" t="s">
        <v>2514</v>
      </c>
      <c r="E1335" t="s">
        <v>15</v>
      </c>
      <c r="F1335" t="s">
        <v>16</v>
      </c>
      <c r="G1335" t="s">
        <v>17</v>
      </c>
      <c r="H1335">
        <v>2000</v>
      </c>
      <c r="I1335" s="2">
        <v>500000</v>
      </c>
      <c r="J1335" s="2">
        <v>0</v>
      </c>
      <c r="K1335" s="2">
        <v>500000</v>
      </c>
      <c r="L1335" t="s">
        <v>18</v>
      </c>
      <c r="M1335" s="3" t="b">
        <f>trust_funds5[[#This Row],[Contributions Outstanding (USD)]]=0</f>
        <v>1</v>
      </c>
      <c r="N1335" s="3" t="str">
        <f t="shared" si="100"/>
        <v>Outstanding</v>
      </c>
      <c r="O1335" s="3" t="str">
        <f t="shared" si="101"/>
        <v>High Contribution &amp; Recent</v>
      </c>
      <c r="P1335" s="3" t="str">
        <f t="shared" si="102"/>
        <v>Other</v>
      </c>
      <c r="Q1335" s="3" t="str">
        <f t="shared" si="103"/>
        <v>Other</v>
      </c>
      <c r="R1335" s="3" t="str">
        <f t="shared" si="104"/>
        <v>Not LCLS</v>
      </c>
      <c r="S1335" s="3" t="str" cm="1">
        <f t="array" ref="S1335">_xlfn.IFS(G1335 &gt; 5000000, "Very High", G1335 &gt; 1000000, "High", G1335 &gt; 500000, "Medium", TRUE, "Low")</f>
        <v>Very High</v>
      </c>
      <c r="T1335" s="3" t="str" cm="1">
        <f t="array" ref="T1335">_xlfn.IFS(B1335 &gt;= 2005, "Post-2005", B1335 &gt;= 2000, "2000-2004", TRUE, "Pre-2000")</f>
        <v>Post-2005</v>
      </c>
    </row>
    <row r="1336" spans="1:20" x14ac:dyDescent="0.85">
      <c r="A1336" s="1">
        <v>41164</v>
      </c>
      <c r="B1336" t="s">
        <v>648</v>
      </c>
      <c r="C1336" t="s">
        <v>2513</v>
      </c>
      <c r="D1336" t="s">
        <v>2514</v>
      </c>
      <c r="E1336" t="s">
        <v>200</v>
      </c>
      <c r="F1336" t="s">
        <v>201</v>
      </c>
      <c r="G1336" t="s">
        <v>213</v>
      </c>
      <c r="H1336">
        <v>2000</v>
      </c>
      <c r="I1336" s="2">
        <v>6255291.0700000003</v>
      </c>
      <c r="J1336" s="2">
        <v>0</v>
      </c>
      <c r="K1336" s="2">
        <v>6255291.0700000003</v>
      </c>
      <c r="L1336" t="s">
        <v>18</v>
      </c>
      <c r="M1336" s="3" t="b">
        <f>trust_funds5[[#This Row],[Contributions Outstanding (USD)]]=0</f>
        <v>1</v>
      </c>
      <c r="N1336" s="3" t="str">
        <f t="shared" si="100"/>
        <v>Outstanding</v>
      </c>
      <c r="O1336" s="3" t="str">
        <f t="shared" si="101"/>
        <v>High Contribution &amp; Recent</v>
      </c>
      <c r="P1336" s="3" t="str">
        <f t="shared" si="102"/>
        <v>Other</v>
      </c>
      <c r="Q1336" s="3" t="str">
        <f t="shared" si="103"/>
        <v>Other</v>
      </c>
      <c r="R1336" s="3" t="str">
        <f t="shared" si="104"/>
        <v>Not LCLS</v>
      </c>
      <c r="S1336" s="3" t="str" cm="1">
        <f t="array" ref="S1336">_xlfn.IFS(G1336 &gt; 5000000, "Very High", G1336 &gt; 1000000, "High", G1336 &gt; 500000, "Medium", TRUE, "Low")</f>
        <v>Very High</v>
      </c>
      <c r="T1336" s="3" t="str" cm="1">
        <f t="array" ref="T1336">_xlfn.IFS(B1336 &gt;= 2005, "Post-2005", B1336 &gt;= 2000, "2000-2004", TRUE, "Pre-2000")</f>
        <v>Post-2005</v>
      </c>
    </row>
    <row r="1337" spans="1:20" x14ac:dyDescent="0.85">
      <c r="A1337" s="1">
        <v>41164</v>
      </c>
      <c r="B1337" t="s">
        <v>648</v>
      </c>
      <c r="C1337" t="s">
        <v>2513</v>
      </c>
      <c r="D1337" t="s">
        <v>2514</v>
      </c>
      <c r="E1337" t="s">
        <v>42</v>
      </c>
      <c r="F1337" t="s">
        <v>43</v>
      </c>
      <c r="G1337" t="s">
        <v>76</v>
      </c>
      <c r="H1337">
        <v>2000</v>
      </c>
      <c r="I1337" s="2">
        <v>749975</v>
      </c>
      <c r="J1337" s="2">
        <v>25</v>
      </c>
      <c r="K1337" s="2">
        <v>750000</v>
      </c>
      <c r="L1337" t="s">
        <v>18</v>
      </c>
      <c r="M1337" s="3" t="b">
        <f>trust_funds5[[#This Row],[Contributions Outstanding (USD)]]=0</f>
        <v>0</v>
      </c>
      <c r="N1337" s="3" t="str">
        <f t="shared" si="100"/>
        <v>Outstanding</v>
      </c>
      <c r="O1337" s="3" t="str">
        <f t="shared" si="101"/>
        <v>High Contribution &amp; Recent</v>
      </c>
      <c r="P1337" s="3" t="str">
        <f t="shared" si="102"/>
        <v>Other</v>
      </c>
      <c r="Q1337" s="3" t="str">
        <f t="shared" si="103"/>
        <v>Other</v>
      </c>
      <c r="R1337" s="3" t="str">
        <f t="shared" si="104"/>
        <v>Not LCLS</v>
      </c>
      <c r="S1337" s="3" t="str" cm="1">
        <f t="array" ref="S1337">_xlfn.IFS(G1337 &gt; 5000000, "Very High", G1337 &gt; 1000000, "High", G1337 &gt; 500000, "Medium", TRUE, "Low")</f>
        <v>Very High</v>
      </c>
      <c r="T1337" s="3" t="str" cm="1">
        <f t="array" ref="T1337">_xlfn.IFS(B1337 &gt;= 2005, "Post-2005", B1337 &gt;= 2000, "2000-2004", TRUE, "Pre-2000")</f>
        <v>Post-2005</v>
      </c>
    </row>
    <row r="1338" spans="1:20" x14ac:dyDescent="0.85">
      <c r="A1338" s="1">
        <v>41164</v>
      </c>
      <c r="B1338" t="s">
        <v>648</v>
      </c>
      <c r="C1338" t="s">
        <v>2513</v>
      </c>
      <c r="D1338" t="s">
        <v>2514</v>
      </c>
      <c r="E1338" t="s">
        <v>42</v>
      </c>
      <c r="F1338" t="s">
        <v>43</v>
      </c>
      <c r="G1338" t="s">
        <v>44</v>
      </c>
      <c r="H1338">
        <v>2000</v>
      </c>
      <c r="I1338" s="2">
        <v>1300000</v>
      </c>
      <c r="J1338" s="2">
        <v>0</v>
      </c>
      <c r="K1338" s="2">
        <v>1300000</v>
      </c>
      <c r="L1338" t="s">
        <v>18</v>
      </c>
      <c r="M1338" s="3" t="b">
        <f>trust_funds5[[#This Row],[Contributions Outstanding (USD)]]=0</f>
        <v>1</v>
      </c>
      <c r="N1338" s="3" t="str">
        <f t="shared" si="100"/>
        <v>Outstanding</v>
      </c>
      <c r="O1338" s="3" t="str">
        <f t="shared" si="101"/>
        <v>High Contribution &amp; Recent</v>
      </c>
      <c r="P1338" s="3" t="str">
        <f t="shared" si="102"/>
        <v>Other</v>
      </c>
      <c r="Q1338" s="3" t="str">
        <f t="shared" si="103"/>
        <v>Other</v>
      </c>
      <c r="R1338" s="3" t="str">
        <f t="shared" si="104"/>
        <v>Not LCLS</v>
      </c>
      <c r="S1338" s="3" t="str" cm="1">
        <f t="array" ref="S1338">_xlfn.IFS(G1338 &gt; 5000000, "Very High", G1338 &gt; 1000000, "High", G1338 &gt; 500000, "Medium", TRUE, "Low")</f>
        <v>Very High</v>
      </c>
      <c r="T1338" s="3" t="str" cm="1">
        <f t="array" ref="T1338">_xlfn.IFS(B1338 &gt;= 2005, "Post-2005", B1338 &gt;= 2000, "2000-2004", TRUE, "Pre-2000")</f>
        <v>Post-2005</v>
      </c>
    </row>
    <row r="1339" spans="1:20" x14ac:dyDescent="0.85">
      <c r="A1339" s="1">
        <v>41164</v>
      </c>
      <c r="B1339" t="s">
        <v>59</v>
      </c>
      <c r="C1339" t="s">
        <v>2515</v>
      </c>
      <c r="D1339" t="s">
        <v>2516</v>
      </c>
      <c r="E1339" t="s">
        <v>204</v>
      </c>
      <c r="F1339" t="s">
        <v>205</v>
      </c>
      <c r="G1339" t="s">
        <v>206</v>
      </c>
      <c r="H1339">
        <v>2000</v>
      </c>
      <c r="I1339" s="2">
        <v>21054031.129999999</v>
      </c>
      <c r="J1339" s="2">
        <v>0</v>
      </c>
      <c r="K1339" s="2">
        <v>21054031.129999999</v>
      </c>
      <c r="L1339" t="s">
        <v>18</v>
      </c>
      <c r="M1339" s="3" t="b">
        <f>trust_funds5[[#This Row],[Contributions Outstanding (USD)]]=0</f>
        <v>1</v>
      </c>
      <c r="N1339" s="3" t="str">
        <f t="shared" si="100"/>
        <v>Outstanding</v>
      </c>
      <c r="O1339" s="3" t="str">
        <f t="shared" si="101"/>
        <v>High Contribution &amp; Recent</v>
      </c>
      <c r="P1339" s="3" t="str">
        <f t="shared" si="102"/>
        <v>Other</v>
      </c>
      <c r="Q1339" s="3" t="str">
        <f t="shared" si="103"/>
        <v>Other</v>
      </c>
      <c r="R1339" s="3" t="str">
        <f t="shared" si="104"/>
        <v>Not LCLS</v>
      </c>
      <c r="S1339" s="3" t="str" cm="1">
        <f t="array" ref="S1339">_xlfn.IFS(G1339 &gt; 5000000, "Very High", G1339 &gt; 1000000, "High", G1339 &gt; 500000, "Medium", TRUE, "Low")</f>
        <v>Very High</v>
      </c>
      <c r="T1339" s="3" t="str" cm="1">
        <f t="array" ref="T1339">_xlfn.IFS(B1339 &gt;= 2005, "Post-2005", B1339 &gt;= 2000, "2000-2004", TRUE, "Pre-2000")</f>
        <v>Post-2005</v>
      </c>
    </row>
    <row r="1340" spans="1:20" x14ac:dyDescent="0.85">
      <c r="A1340" s="1">
        <v>41164</v>
      </c>
      <c r="B1340" t="s">
        <v>59</v>
      </c>
      <c r="C1340" t="s">
        <v>2517</v>
      </c>
      <c r="D1340" t="s">
        <v>2518</v>
      </c>
      <c r="E1340" t="s">
        <v>204</v>
      </c>
      <c r="F1340" t="s">
        <v>205</v>
      </c>
      <c r="G1340" t="s">
        <v>206</v>
      </c>
      <c r="H1340">
        <v>2000</v>
      </c>
      <c r="I1340" s="2">
        <v>15787396.390000001</v>
      </c>
      <c r="J1340" s="2">
        <v>0</v>
      </c>
      <c r="K1340" s="2">
        <v>15787396.390000001</v>
      </c>
      <c r="L1340" t="s">
        <v>18</v>
      </c>
      <c r="M1340" s="3" t="b">
        <f>trust_funds5[[#This Row],[Contributions Outstanding (USD)]]=0</f>
        <v>1</v>
      </c>
      <c r="N1340" s="3" t="str">
        <f t="shared" si="100"/>
        <v>Outstanding</v>
      </c>
      <c r="O1340" s="3" t="str">
        <f t="shared" si="101"/>
        <v>High Contribution &amp; Recent</v>
      </c>
      <c r="P1340" s="3" t="str">
        <f t="shared" si="102"/>
        <v>Other</v>
      </c>
      <c r="Q1340" s="3" t="str">
        <f t="shared" si="103"/>
        <v>Other</v>
      </c>
      <c r="R1340" s="3" t="str">
        <f t="shared" si="104"/>
        <v>Not LCLS</v>
      </c>
      <c r="S1340" s="3" t="str" cm="1">
        <f t="array" ref="S1340">_xlfn.IFS(G1340 &gt; 5000000, "Very High", G1340 &gt; 1000000, "High", G1340 &gt; 500000, "Medium", TRUE, "Low")</f>
        <v>Very High</v>
      </c>
      <c r="T1340" s="3" t="str" cm="1">
        <f t="array" ref="T1340">_xlfn.IFS(B1340 &gt;= 2005, "Post-2005", B1340 &gt;= 2000, "2000-2004", TRUE, "Pre-2000")</f>
        <v>Post-2005</v>
      </c>
    </row>
    <row r="1341" spans="1:20" x14ac:dyDescent="0.85">
      <c r="A1341" s="1">
        <v>41164</v>
      </c>
      <c r="B1341" t="s">
        <v>59</v>
      </c>
      <c r="C1341" t="s">
        <v>2519</v>
      </c>
      <c r="D1341" t="s">
        <v>2520</v>
      </c>
      <c r="E1341" t="s">
        <v>119</v>
      </c>
      <c r="F1341" t="s">
        <v>120</v>
      </c>
      <c r="G1341" t="s">
        <v>121</v>
      </c>
      <c r="H1341">
        <v>2000</v>
      </c>
      <c r="I1341" s="2">
        <v>6860000</v>
      </c>
      <c r="J1341" s="2">
        <v>0</v>
      </c>
      <c r="K1341" s="2">
        <v>6860000</v>
      </c>
      <c r="L1341" t="s">
        <v>18</v>
      </c>
      <c r="M1341" s="3" t="b">
        <f>trust_funds5[[#This Row],[Contributions Outstanding (USD)]]=0</f>
        <v>1</v>
      </c>
      <c r="N1341" s="3" t="str">
        <f t="shared" si="100"/>
        <v>Outstanding</v>
      </c>
      <c r="O1341" s="3" t="str">
        <f t="shared" si="101"/>
        <v>High Contribution &amp; Recent</v>
      </c>
      <c r="P1341" s="3" t="str">
        <f t="shared" si="102"/>
        <v>Other</v>
      </c>
      <c r="Q1341" s="3" t="str">
        <f t="shared" si="103"/>
        <v>Other</v>
      </c>
      <c r="R1341" s="3" t="str">
        <f t="shared" si="104"/>
        <v>Not LCLS</v>
      </c>
      <c r="S1341" s="3" t="str" cm="1">
        <f t="array" ref="S1341">_xlfn.IFS(G1341 &gt; 5000000, "Very High", G1341 &gt; 1000000, "High", G1341 &gt; 500000, "Medium", TRUE, "Low")</f>
        <v>Very High</v>
      </c>
      <c r="T1341" s="3" t="str" cm="1">
        <f t="array" ref="T1341">_xlfn.IFS(B1341 &gt;= 2005, "Post-2005", B1341 &gt;= 2000, "2000-2004", TRUE, "Pre-2000")</f>
        <v>Post-2005</v>
      </c>
    </row>
    <row r="1342" spans="1:20" x14ac:dyDescent="0.85">
      <c r="A1342" s="1">
        <v>41164</v>
      </c>
      <c r="B1342" t="s">
        <v>59</v>
      </c>
      <c r="C1342" t="s">
        <v>2521</v>
      </c>
      <c r="D1342" t="s">
        <v>2522</v>
      </c>
      <c r="E1342" t="s">
        <v>119</v>
      </c>
      <c r="F1342" t="s">
        <v>120</v>
      </c>
      <c r="G1342" t="s">
        <v>121</v>
      </c>
      <c r="H1342">
        <v>2000</v>
      </c>
      <c r="I1342" s="2">
        <v>35640000</v>
      </c>
      <c r="J1342" s="2">
        <v>0</v>
      </c>
      <c r="K1342" s="2">
        <v>35640000</v>
      </c>
      <c r="L1342" t="s">
        <v>18</v>
      </c>
      <c r="M1342" s="3" t="b">
        <f>trust_funds5[[#This Row],[Contributions Outstanding (USD)]]=0</f>
        <v>1</v>
      </c>
      <c r="N1342" s="3" t="str">
        <f t="shared" si="100"/>
        <v>Outstanding</v>
      </c>
      <c r="O1342" s="3" t="str">
        <f t="shared" si="101"/>
        <v>High Contribution &amp; Recent</v>
      </c>
      <c r="P1342" s="3" t="str">
        <f t="shared" si="102"/>
        <v>Other</v>
      </c>
      <c r="Q1342" s="3" t="str">
        <f t="shared" si="103"/>
        <v>Other</v>
      </c>
      <c r="R1342" s="3" t="str">
        <f t="shared" si="104"/>
        <v>Not LCLS</v>
      </c>
      <c r="S1342" s="3" t="str" cm="1">
        <f t="array" ref="S1342">_xlfn.IFS(G1342 &gt; 5000000, "Very High", G1342 &gt; 1000000, "High", G1342 &gt; 500000, "Medium", TRUE, "Low")</f>
        <v>Very High</v>
      </c>
      <c r="T1342" s="3" t="str" cm="1">
        <f t="array" ref="T1342">_xlfn.IFS(B1342 &gt;= 2005, "Post-2005", B1342 &gt;= 2000, "2000-2004", TRUE, "Pre-2000")</f>
        <v>Post-2005</v>
      </c>
    </row>
    <row r="1343" spans="1:20" x14ac:dyDescent="0.85">
      <c r="A1343" s="1">
        <v>41164</v>
      </c>
      <c r="B1343" t="s">
        <v>12</v>
      </c>
      <c r="C1343" t="s">
        <v>2523</v>
      </c>
      <c r="D1343" t="s">
        <v>2524</v>
      </c>
      <c r="E1343" t="s">
        <v>15</v>
      </c>
      <c r="F1343" t="s">
        <v>16</v>
      </c>
      <c r="G1343" t="s">
        <v>17</v>
      </c>
      <c r="H1343">
        <v>2000</v>
      </c>
      <c r="I1343" s="2">
        <v>2033140.19</v>
      </c>
      <c r="J1343" s="2">
        <v>0</v>
      </c>
      <c r="K1343" s="2">
        <v>2033140.19</v>
      </c>
      <c r="L1343" t="s">
        <v>18</v>
      </c>
      <c r="M1343" s="3" t="b">
        <f>trust_funds5[[#This Row],[Contributions Outstanding (USD)]]=0</f>
        <v>1</v>
      </c>
      <c r="N1343" s="3" t="str">
        <f t="shared" si="100"/>
        <v>Outstanding</v>
      </c>
      <c r="O1343" s="3" t="str">
        <f t="shared" si="101"/>
        <v>High Contribution &amp; Recent</v>
      </c>
      <c r="P1343" s="3" t="str">
        <f t="shared" si="102"/>
        <v>Other</v>
      </c>
      <c r="Q1343" s="3" t="str">
        <f t="shared" si="103"/>
        <v>Other</v>
      </c>
      <c r="R1343" s="3" t="str">
        <f t="shared" si="104"/>
        <v>Not LCLS</v>
      </c>
      <c r="S1343" s="3" t="str" cm="1">
        <f t="array" ref="S1343">_xlfn.IFS(G1343 &gt; 5000000, "Very High", G1343 &gt; 1000000, "High", G1343 &gt; 500000, "Medium", TRUE, "Low")</f>
        <v>Very High</v>
      </c>
      <c r="T1343" s="3" t="str" cm="1">
        <f t="array" ref="T1343">_xlfn.IFS(B1343 &gt;= 2005, "Post-2005", B1343 &gt;= 2000, "2000-2004", TRUE, "Pre-2000")</f>
        <v>Post-2005</v>
      </c>
    </row>
    <row r="1344" spans="1:20" x14ac:dyDescent="0.85">
      <c r="A1344" s="1">
        <v>41164</v>
      </c>
      <c r="B1344" t="s">
        <v>12</v>
      </c>
      <c r="C1344" t="s">
        <v>2525</v>
      </c>
      <c r="D1344" t="s">
        <v>2526</v>
      </c>
      <c r="E1344" t="s">
        <v>21</v>
      </c>
      <c r="F1344" t="s">
        <v>22</v>
      </c>
      <c r="G1344" t="s">
        <v>23</v>
      </c>
      <c r="H1344">
        <v>2000</v>
      </c>
      <c r="I1344" s="2">
        <v>1775988.63</v>
      </c>
      <c r="J1344" s="2">
        <v>0</v>
      </c>
      <c r="K1344" s="2">
        <v>1775988.63</v>
      </c>
      <c r="L1344" t="s">
        <v>18</v>
      </c>
      <c r="M1344" s="3" t="b">
        <f>trust_funds5[[#This Row],[Contributions Outstanding (USD)]]=0</f>
        <v>1</v>
      </c>
      <c r="N1344" s="3" t="str">
        <f t="shared" si="100"/>
        <v>Outstanding</v>
      </c>
      <c r="O1344" s="3" t="str">
        <f t="shared" si="101"/>
        <v>High Contribution &amp; Recent</v>
      </c>
      <c r="P1344" s="3" t="str">
        <f t="shared" si="102"/>
        <v>Other</v>
      </c>
      <c r="Q1344" s="3" t="str">
        <f t="shared" si="103"/>
        <v>Other</v>
      </c>
      <c r="R1344" s="3" t="str">
        <f t="shared" si="104"/>
        <v>Not LCLS</v>
      </c>
      <c r="S1344" s="3" t="str" cm="1">
        <f t="array" ref="S1344">_xlfn.IFS(G1344 &gt; 5000000, "Very High", G1344 &gt; 1000000, "High", G1344 &gt; 500000, "Medium", TRUE, "Low")</f>
        <v>Very High</v>
      </c>
      <c r="T1344" s="3" t="str" cm="1">
        <f t="array" ref="T1344">_xlfn.IFS(B1344 &gt;= 2005, "Post-2005", B1344 &gt;= 2000, "2000-2004", TRUE, "Pre-2000")</f>
        <v>Post-2005</v>
      </c>
    </row>
    <row r="1345" spans="1:20" x14ac:dyDescent="0.85">
      <c r="A1345" s="1">
        <v>41164</v>
      </c>
      <c r="B1345" t="s">
        <v>12</v>
      </c>
      <c r="C1345" t="s">
        <v>2527</v>
      </c>
      <c r="D1345" t="s">
        <v>2528</v>
      </c>
      <c r="E1345" t="s">
        <v>119</v>
      </c>
      <c r="F1345" t="s">
        <v>120</v>
      </c>
      <c r="G1345" t="s">
        <v>121</v>
      </c>
      <c r="H1345">
        <v>2000</v>
      </c>
      <c r="I1345" s="2">
        <v>3760583.56</v>
      </c>
      <c r="J1345" s="2">
        <v>0</v>
      </c>
      <c r="K1345" s="2">
        <v>3760583.56</v>
      </c>
      <c r="L1345" t="s">
        <v>18</v>
      </c>
      <c r="M1345" s="3" t="b">
        <f>trust_funds5[[#This Row],[Contributions Outstanding (USD)]]=0</f>
        <v>1</v>
      </c>
      <c r="N1345" s="3" t="str">
        <f t="shared" si="100"/>
        <v>Outstanding</v>
      </c>
      <c r="O1345" s="3" t="str">
        <f t="shared" si="101"/>
        <v>High Contribution &amp; Recent</v>
      </c>
      <c r="P1345" s="3" t="str">
        <f t="shared" si="102"/>
        <v>Other</v>
      </c>
      <c r="Q1345" s="3" t="str">
        <f t="shared" si="103"/>
        <v>Other</v>
      </c>
      <c r="R1345" s="3" t="str">
        <f t="shared" si="104"/>
        <v>Not LCLS</v>
      </c>
      <c r="S1345" s="3" t="str" cm="1">
        <f t="array" ref="S1345">_xlfn.IFS(G1345 &gt; 5000000, "Very High", G1345 &gt; 1000000, "High", G1345 &gt; 500000, "Medium", TRUE, "Low")</f>
        <v>Very High</v>
      </c>
      <c r="T1345" s="3" t="str" cm="1">
        <f t="array" ref="T1345">_xlfn.IFS(B1345 &gt;= 2005, "Post-2005", B1345 &gt;= 2000, "2000-2004", TRUE, "Pre-2000")</f>
        <v>Post-2005</v>
      </c>
    </row>
    <row r="1346" spans="1:20" x14ac:dyDescent="0.85">
      <c r="A1346" s="1">
        <v>41164</v>
      </c>
      <c r="B1346" t="s">
        <v>12</v>
      </c>
      <c r="C1346" t="s">
        <v>2529</v>
      </c>
      <c r="D1346" t="s">
        <v>2530</v>
      </c>
      <c r="E1346" t="s">
        <v>56</v>
      </c>
      <c r="F1346" t="s">
        <v>57</v>
      </c>
      <c r="G1346" t="s">
        <v>58</v>
      </c>
      <c r="H1346">
        <v>2000</v>
      </c>
      <c r="I1346" s="2">
        <v>786601.15</v>
      </c>
      <c r="J1346" s="2">
        <v>0</v>
      </c>
      <c r="K1346" s="2">
        <v>786601.15</v>
      </c>
      <c r="L1346" t="s">
        <v>18</v>
      </c>
      <c r="M1346" s="3" t="b">
        <f>trust_funds5[[#This Row],[Contributions Outstanding (USD)]]=0</f>
        <v>1</v>
      </c>
      <c r="N1346" s="3" t="str">
        <f t="shared" ref="N1346:N1409" si="105">IF(D1346 &gt; 0, "Outstanding", "No Outstanding")</f>
        <v>Outstanding</v>
      </c>
      <c r="O1346" s="3" t="str">
        <f t="shared" ref="O1346:O1409" si="106">IF(AND(C1346 &gt; 1000000, B1346 &gt; 2000), "High Contribution &amp; Recent", "Other")</f>
        <v>High Contribution &amp; Recent</v>
      </c>
      <c r="P1346" s="3" t="str">
        <f t="shared" ref="P1346:P1409" si="107">IF(AND(B1346 = 2000, E1346 = "Canada"), "Year 2000, Canada", "Other")</f>
        <v>Other</v>
      </c>
      <c r="Q1346" s="3" t="str">
        <f t="shared" ref="Q1346:Q1409" si="108">IF(OR(E1346 = "Canada", E1346 = "Sweden"), "Canada or Sweden", "Other")</f>
        <v>Other</v>
      </c>
      <c r="R1346" s="3" t="str">
        <f t="shared" ref="R1346:R1409" si="109">IF(NOT(F1346 = "LCLS"), "Not LCLS", "LCLS")</f>
        <v>Not LCLS</v>
      </c>
      <c r="S1346" s="3" t="str" cm="1">
        <f t="array" ref="S1346">_xlfn.IFS(G1346 &gt; 5000000, "Very High", G1346 &gt; 1000000, "High", G1346 &gt; 500000, "Medium", TRUE, "Low")</f>
        <v>Very High</v>
      </c>
      <c r="T1346" s="3" t="str" cm="1">
        <f t="array" ref="T1346">_xlfn.IFS(B1346 &gt;= 2005, "Post-2005", B1346 &gt;= 2000, "2000-2004", TRUE, "Pre-2000")</f>
        <v>Post-2005</v>
      </c>
    </row>
    <row r="1347" spans="1:20" x14ac:dyDescent="0.85">
      <c r="A1347" s="1">
        <v>41164</v>
      </c>
      <c r="B1347" t="s">
        <v>12</v>
      </c>
      <c r="C1347" t="s">
        <v>2531</v>
      </c>
      <c r="D1347" t="s">
        <v>2532</v>
      </c>
      <c r="E1347" t="s">
        <v>15</v>
      </c>
      <c r="F1347" t="s">
        <v>16</v>
      </c>
      <c r="G1347" t="s">
        <v>17</v>
      </c>
      <c r="H1347">
        <v>2000</v>
      </c>
      <c r="I1347" s="2">
        <v>219472.07</v>
      </c>
      <c r="J1347" s="2">
        <v>0</v>
      </c>
      <c r="K1347" s="2">
        <v>219472.07</v>
      </c>
      <c r="L1347" t="s">
        <v>18</v>
      </c>
      <c r="M1347" s="3" t="b">
        <f>trust_funds5[[#This Row],[Contributions Outstanding (USD)]]=0</f>
        <v>1</v>
      </c>
      <c r="N1347" s="3" t="str">
        <f t="shared" si="105"/>
        <v>Outstanding</v>
      </c>
      <c r="O1347" s="3" t="str">
        <f t="shared" si="106"/>
        <v>High Contribution &amp; Recent</v>
      </c>
      <c r="P1347" s="3" t="str">
        <f t="shared" si="107"/>
        <v>Other</v>
      </c>
      <c r="Q1347" s="3" t="str">
        <f t="shared" si="108"/>
        <v>Other</v>
      </c>
      <c r="R1347" s="3" t="str">
        <f t="shared" si="109"/>
        <v>Not LCLS</v>
      </c>
      <c r="S1347" s="3" t="str" cm="1">
        <f t="array" ref="S1347">_xlfn.IFS(G1347 &gt; 5000000, "Very High", G1347 &gt; 1000000, "High", G1347 &gt; 500000, "Medium", TRUE, "Low")</f>
        <v>Very High</v>
      </c>
      <c r="T1347" s="3" t="str" cm="1">
        <f t="array" ref="T1347">_xlfn.IFS(B1347 &gt;= 2005, "Post-2005", B1347 &gt;= 2000, "2000-2004", TRUE, "Pre-2000")</f>
        <v>Post-2005</v>
      </c>
    </row>
    <row r="1348" spans="1:20" x14ac:dyDescent="0.85">
      <c r="A1348" s="1">
        <v>41164</v>
      </c>
      <c r="B1348" t="s">
        <v>12</v>
      </c>
      <c r="C1348" t="s">
        <v>2533</v>
      </c>
      <c r="D1348" t="s">
        <v>2534</v>
      </c>
      <c r="E1348" t="s">
        <v>119</v>
      </c>
      <c r="F1348" t="s">
        <v>120</v>
      </c>
      <c r="G1348" t="s">
        <v>121</v>
      </c>
      <c r="H1348">
        <v>2000</v>
      </c>
      <c r="I1348" s="2">
        <v>2311263.38</v>
      </c>
      <c r="J1348" s="2">
        <v>0</v>
      </c>
      <c r="K1348" s="2">
        <v>2311263.38</v>
      </c>
      <c r="L1348" t="s">
        <v>18</v>
      </c>
      <c r="M1348" s="3" t="b">
        <f>trust_funds5[[#This Row],[Contributions Outstanding (USD)]]=0</f>
        <v>1</v>
      </c>
      <c r="N1348" s="3" t="str">
        <f t="shared" si="105"/>
        <v>Outstanding</v>
      </c>
      <c r="O1348" s="3" t="str">
        <f t="shared" si="106"/>
        <v>High Contribution &amp; Recent</v>
      </c>
      <c r="P1348" s="3" t="str">
        <f t="shared" si="107"/>
        <v>Other</v>
      </c>
      <c r="Q1348" s="3" t="str">
        <f t="shared" si="108"/>
        <v>Other</v>
      </c>
      <c r="R1348" s="3" t="str">
        <f t="shared" si="109"/>
        <v>Not LCLS</v>
      </c>
      <c r="S1348" s="3" t="str" cm="1">
        <f t="array" ref="S1348">_xlfn.IFS(G1348 &gt; 5000000, "Very High", G1348 &gt; 1000000, "High", G1348 &gt; 500000, "Medium", TRUE, "Low")</f>
        <v>Very High</v>
      </c>
      <c r="T1348" s="3" t="str" cm="1">
        <f t="array" ref="T1348">_xlfn.IFS(B1348 &gt;= 2005, "Post-2005", B1348 &gt;= 2000, "2000-2004", TRUE, "Pre-2000")</f>
        <v>Post-2005</v>
      </c>
    </row>
    <row r="1349" spans="1:20" x14ac:dyDescent="0.85">
      <c r="A1349" s="1">
        <v>41164</v>
      </c>
      <c r="B1349" t="s">
        <v>12</v>
      </c>
      <c r="C1349" t="s">
        <v>2535</v>
      </c>
      <c r="D1349" t="s">
        <v>2536</v>
      </c>
      <c r="E1349" t="s">
        <v>49</v>
      </c>
      <c r="F1349" t="s">
        <v>50</v>
      </c>
      <c r="G1349" t="s">
        <v>51</v>
      </c>
      <c r="H1349">
        <v>2000</v>
      </c>
      <c r="I1349" s="2">
        <v>2203529.69</v>
      </c>
      <c r="J1349" s="2">
        <v>0</v>
      </c>
      <c r="K1349" s="2">
        <v>2203529.69</v>
      </c>
      <c r="L1349" t="s">
        <v>18</v>
      </c>
      <c r="M1349" s="3" t="b">
        <f>trust_funds5[[#This Row],[Contributions Outstanding (USD)]]=0</f>
        <v>1</v>
      </c>
      <c r="N1349" s="3" t="str">
        <f t="shared" si="105"/>
        <v>Outstanding</v>
      </c>
      <c r="O1349" s="3" t="str">
        <f t="shared" si="106"/>
        <v>High Contribution &amp; Recent</v>
      </c>
      <c r="P1349" s="3" t="str">
        <f t="shared" si="107"/>
        <v>Other</v>
      </c>
      <c r="Q1349" s="3" t="str">
        <f t="shared" si="108"/>
        <v>Other</v>
      </c>
      <c r="R1349" s="3" t="str">
        <f t="shared" si="109"/>
        <v>Not LCLS</v>
      </c>
      <c r="S1349" s="3" t="str" cm="1">
        <f t="array" ref="S1349">_xlfn.IFS(G1349 &gt; 5000000, "Very High", G1349 &gt; 1000000, "High", G1349 &gt; 500000, "Medium", TRUE, "Low")</f>
        <v>Very High</v>
      </c>
      <c r="T1349" s="3" t="str" cm="1">
        <f t="array" ref="T1349">_xlfn.IFS(B1349 &gt;= 2005, "Post-2005", B1349 &gt;= 2000, "2000-2004", TRUE, "Pre-2000")</f>
        <v>Post-2005</v>
      </c>
    </row>
    <row r="1350" spans="1:20" x14ac:dyDescent="0.85">
      <c r="A1350" s="1">
        <v>41164</v>
      </c>
      <c r="B1350" t="s">
        <v>12</v>
      </c>
      <c r="C1350" t="s">
        <v>2537</v>
      </c>
      <c r="D1350" t="s">
        <v>2538</v>
      </c>
      <c r="E1350" t="s">
        <v>93</v>
      </c>
      <c r="F1350" t="s">
        <v>94</v>
      </c>
      <c r="H1350">
        <v>2000</v>
      </c>
      <c r="I1350" s="2">
        <v>437340.38</v>
      </c>
      <c r="J1350" s="2">
        <v>0</v>
      </c>
      <c r="K1350" s="2">
        <v>437340.38</v>
      </c>
      <c r="L1350" t="s">
        <v>18</v>
      </c>
      <c r="M1350" s="3" t="b">
        <f>trust_funds5[[#This Row],[Contributions Outstanding (USD)]]=0</f>
        <v>1</v>
      </c>
      <c r="N1350" s="3" t="str">
        <f t="shared" si="105"/>
        <v>Outstanding</v>
      </c>
      <c r="O1350" s="3" t="str">
        <f t="shared" si="106"/>
        <v>High Contribution &amp; Recent</v>
      </c>
      <c r="P1350" s="3" t="str">
        <f t="shared" si="107"/>
        <v>Other</v>
      </c>
      <c r="Q1350" s="3" t="str">
        <f t="shared" si="108"/>
        <v>Other</v>
      </c>
      <c r="R1350" s="3" t="str">
        <f t="shared" si="109"/>
        <v>Not LCLS</v>
      </c>
      <c r="S1350" s="3" t="str" cm="1">
        <f t="array" ref="S1350">_xlfn.IFS(G1350 &gt; 5000000, "Very High", G1350 &gt; 1000000, "High", G1350 &gt; 500000, "Medium", TRUE, "Low")</f>
        <v>Low</v>
      </c>
      <c r="T1350" s="3" t="str" cm="1">
        <f t="array" ref="T1350">_xlfn.IFS(B1350 &gt;= 2005, "Post-2005", B1350 &gt;= 2000, "2000-2004", TRUE, "Pre-2000")</f>
        <v>Post-2005</v>
      </c>
    </row>
    <row r="1351" spans="1:20" x14ac:dyDescent="0.85">
      <c r="A1351" s="1">
        <v>41164</v>
      </c>
      <c r="B1351" t="s">
        <v>12</v>
      </c>
      <c r="C1351" t="s">
        <v>2539</v>
      </c>
      <c r="D1351" t="s">
        <v>2540</v>
      </c>
      <c r="E1351" t="s">
        <v>42</v>
      </c>
      <c r="F1351" t="s">
        <v>43</v>
      </c>
      <c r="G1351" t="s">
        <v>44</v>
      </c>
      <c r="H1351">
        <v>2000</v>
      </c>
      <c r="I1351" s="2">
        <v>25508.58</v>
      </c>
      <c r="J1351" s="2">
        <v>0</v>
      </c>
      <c r="K1351" s="2">
        <v>25508.58</v>
      </c>
      <c r="L1351" t="s">
        <v>18</v>
      </c>
      <c r="M1351" s="3" t="b">
        <f>trust_funds5[[#This Row],[Contributions Outstanding (USD)]]=0</f>
        <v>1</v>
      </c>
      <c r="N1351" s="3" t="str">
        <f t="shared" si="105"/>
        <v>Outstanding</v>
      </c>
      <c r="O1351" s="3" t="str">
        <f t="shared" si="106"/>
        <v>High Contribution &amp; Recent</v>
      </c>
      <c r="P1351" s="3" t="str">
        <f t="shared" si="107"/>
        <v>Other</v>
      </c>
      <c r="Q1351" s="3" t="str">
        <f t="shared" si="108"/>
        <v>Other</v>
      </c>
      <c r="R1351" s="3" t="str">
        <f t="shared" si="109"/>
        <v>Not LCLS</v>
      </c>
      <c r="S1351" s="3" t="str" cm="1">
        <f t="array" ref="S1351">_xlfn.IFS(G1351 &gt; 5000000, "Very High", G1351 &gt; 1000000, "High", G1351 &gt; 500000, "Medium", TRUE, "Low")</f>
        <v>Very High</v>
      </c>
      <c r="T1351" s="3" t="str" cm="1">
        <f t="array" ref="T1351">_xlfn.IFS(B1351 &gt;= 2005, "Post-2005", B1351 &gt;= 2000, "2000-2004", TRUE, "Pre-2000")</f>
        <v>Post-2005</v>
      </c>
    </row>
    <row r="1352" spans="1:20" x14ac:dyDescent="0.85">
      <c r="A1352" s="1">
        <v>41164</v>
      </c>
      <c r="B1352" t="s">
        <v>12</v>
      </c>
      <c r="C1352" t="s">
        <v>2541</v>
      </c>
      <c r="D1352" t="s">
        <v>2542</v>
      </c>
      <c r="E1352" t="s">
        <v>42</v>
      </c>
      <c r="F1352" t="s">
        <v>43</v>
      </c>
      <c r="G1352" t="s">
        <v>44</v>
      </c>
      <c r="H1352">
        <v>2000</v>
      </c>
      <c r="I1352" s="2">
        <v>127542.89</v>
      </c>
      <c r="J1352" s="2">
        <v>0</v>
      </c>
      <c r="K1352" s="2">
        <v>127542.89</v>
      </c>
      <c r="L1352" t="s">
        <v>18</v>
      </c>
      <c r="M1352" s="3" t="b">
        <f>trust_funds5[[#This Row],[Contributions Outstanding (USD)]]=0</f>
        <v>1</v>
      </c>
      <c r="N1352" s="3" t="str">
        <f t="shared" si="105"/>
        <v>Outstanding</v>
      </c>
      <c r="O1352" s="3" t="str">
        <f t="shared" si="106"/>
        <v>High Contribution &amp; Recent</v>
      </c>
      <c r="P1352" s="3" t="str">
        <f t="shared" si="107"/>
        <v>Other</v>
      </c>
      <c r="Q1352" s="3" t="str">
        <f t="shared" si="108"/>
        <v>Other</v>
      </c>
      <c r="R1352" s="3" t="str">
        <f t="shared" si="109"/>
        <v>Not LCLS</v>
      </c>
      <c r="S1352" s="3" t="str" cm="1">
        <f t="array" ref="S1352">_xlfn.IFS(G1352 &gt; 5000000, "Very High", G1352 &gt; 1000000, "High", G1352 &gt; 500000, "Medium", TRUE, "Low")</f>
        <v>Very High</v>
      </c>
      <c r="T1352" s="3" t="str" cm="1">
        <f t="array" ref="T1352">_xlfn.IFS(B1352 &gt;= 2005, "Post-2005", B1352 &gt;= 2000, "2000-2004", TRUE, "Pre-2000")</f>
        <v>Post-2005</v>
      </c>
    </row>
    <row r="1353" spans="1:20" x14ac:dyDescent="0.85">
      <c r="A1353" s="1">
        <v>41164</v>
      </c>
      <c r="B1353" t="s">
        <v>12</v>
      </c>
      <c r="C1353" t="s">
        <v>2543</v>
      </c>
      <c r="D1353" t="s">
        <v>2544</v>
      </c>
      <c r="E1353" t="s">
        <v>42</v>
      </c>
      <c r="F1353" t="s">
        <v>43</v>
      </c>
      <c r="G1353" t="s">
        <v>44</v>
      </c>
      <c r="H1353">
        <v>2000</v>
      </c>
      <c r="I1353" s="2">
        <v>930149.51</v>
      </c>
      <c r="J1353" s="2">
        <v>0</v>
      </c>
      <c r="K1353" s="2">
        <v>930149.51</v>
      </c>
      <c r="L1353" t="s">
        <v>18</v>
      </c>
      <c r="M1353" s="3" t="b">
        <f>trust_funds5[[#This Row],[Contributions Outstanding (USD)]]=0</f>
        <v>1</v>
      </c>
      <c r="N1353" s="3" t="str">
        <f t="shared" si="105"/>
        <v>Outstanding</v>
      </c>
      <c r="O1353" s="3" t="str">
        <f t="shared" si="106"/>
        <v>High Contribution &amp; Recent</v>
      </c>
      <c r="P1353" s="3" t="str">
        <f t="shared" si="107"/>
        <v>Other</v>
      </c>
      <c r="Q1353" s="3" t="str">
        <f t="shared" si="108"/>
        <v>Other</v>
      </c>
      <c r="R1353" s="3" t="str">
        <f t="shared" si="109"/>
        <v>Not LCLS</v>
      </c>
      <c r="S1353" s="3" t="str" cm="1">
        <f t="array" ref="S1353">_xlfn.IFS(G1353 &gt; 5000000, "Very High", G1353 &gt; 1000000, "High", G1353 &gt; 500000, "Medium", TRUE, "Low")</f>
        <v>Very High</v>
      </c>
      <c r="T1353" s="3" t="str" cm="1">
        <f t="array" ref="T1353">_xlfn.IFS(B1353 &gt;= 2005, "Post-2005", B1353 &gt;= 2000, "2000-2004", TRUE, "Pre-2000")</f>
        <v>Post-2005</v>
      </c>
    </row>
    <row r="1354" spans="1:20" x14ac:dyDescent="0.85">
      <c r="A1354" s="1">
        <v>41164</v>
      </c>
      <c r="B1354" t="s">
        <v>28</v>
      </c>
      <c r="C1354" t="s">
        <v>2545</v>
      </c>
      <c r="D1354" t="s">
        <v>2546</v>
      </c>
      <c r="E1354" t="s">
        <v>42</v>
      </c>
      <c r="F1354" t="s">
        <v>43</v>
      </c>
      <c r="G1354" t="s">
        <v>44</v>
      </c>
      <c r="H1354">
        <v>2000</v>
      </c>
      <c r="I1354" s="2">
        <v>382628.66</v>
      </c>
      <c r="J1354" s="2">
        <v>0</v>
      </c>
      <c r="K1354" s="2">
        <v>382628.66</v>
      </c>
      <c r="L1354" t="s">
        <v>18</v>
      </c>
      <c r="M1354" s="3" t="b">
        <f>trust_funds5[[#This Row],[Contributions Outstanding (USD)]]=0</f>
        <v>1</v>
      </c>
      <c r="N1354" s="3" t="str">
        <f t="shared" si="105"/>
        <v>Outstanding</v>
      </c>
      <c r="O1354" s="3" t="str">
        <f t="shared" si="106"/>
        <v>High Contribution &amp; Recent</v>
      </c>
      <c r="P1354" s="3" t="str">
        <f t="shared" si="107"/>
        <v>Other</v>
      </c>
      <c r="Q1354" s="3" t="str">
        <f t="shared" si="108"/>
        <v>Other</v>
      </c>
      <c r="R1354" s="3" t="str">
        <f t="shared" si="109"/>
        <v>Not LCLS</v>
      </c>
      <c r="S1354" s="3" t="str" cm="1">
        <f t="array" ref="S1354">_xlfn.IFS(G1354 &gt; 5000000, "Very High", G1354 &gt; 1000000, "High", G1354 &gt; 500000, "Medium", TRUE, "Low")</f>
        <v>Very High</v>
      </c>
      <c r="T1354" s="3" t="str" cm="1">
        <f t="array" ref="T1354">_xlfn.IFS(B1354 &gt;= 2005, "Post-2005", B1354 &gt;= 2000, "2000-2004", TRUE, "Pre-2000")</f>
        <v>Post-2005</v>
      </c>
    </row>
    <row r="1355" spans="1:20" x14ac:dyDescent="0.85">
      <c r="A1355" s="1">
        <v>41164</v>
      </c>
      <c r="B1355" t="s">
        <v>12</v>
      </c>
      <c r="C1355" t="s">
        <v>2547</v>
      </c>
      <c r="D1355" t="s">
        <v>2548</v>
      </c>
      <c r="E1355" t="s">
        <v>42</v>
      </c>
      <c r="F1355" t="s">
        <v>43</v>
      </c>
      <c r="G1355" t="s">
        <v>44</v>
      </c>
      <c r="H1355">
        <v>2000</v>
      </c>
      <c r="I1355" s="2">
        <v>133157.47</v>
      </c>
      <c r="J1355" s="2">
        <v>0</v>
      </c>
      <c r="K1355" s="2">
        <v>133157.47</v>
      </c>
      <c r="L1355" t="s">
        <v>18</v>
      </c>
      <c r="M1355" s="3" t="b">
        <f>trust_funds5[[#This Row],[Contributions Outstanding (USD)]]=0</f>
        <v>1</v>
      </c>
      <c r="N1355" s="3" t="str">
        <f t="shared" si="105"/>
        <v>Outstanding</v>
      </c>
      <c r="O1355" s="3" t="str">
        <f t="shared" si="106"/>
        <v>High Contribution &amp; Recent</v>
      </c>
      <c r="P1355" s="3" t="str">
        <f t="shared" si="107"/>
        <v>Other</v>
      </c>
      <c r="Q1355" s="3" t="str">
        <f t="shared" si="108"/>
        <v>Other</v>
      </c>
      <c r="R1355" s="3" t="str">
        <f t="shared" si="109"/>
        <v>Not LCLS</v>
      </c>
      <c r="S1355" s="3" t="str" cm="1">
        <f t="array" ref="S1355">_xlfn.IFS(G1355 &gt; 5000000, "Very High", G1355 &gt; 1000000, "High", G1355 &gt; 500000, "Medium", TRUE, "Low")</f>
        <v>Very High</v>
      </c>
      <c r="T1355" s="3" t="str" cm="1">
        <f t="array" ref="T1355">_xlfn.IFS(B1355 &gt;= 2005, "Post-2005", B1355 &gt;= 2000, "2000-2004", TRUE, "Pre-2000")</f>
        <v>Post-2005</v>
      </c>
    </row>
    <row r="1356" spans="1:20" x14ac:dyDescent="0.85">
      <c r="A1356" s="1">
        <v>41164</v>
      </c>
      <c r="B1356" t="s">
        <v>12</v>
      </c>
      <c r="C1356" t="s">
        <v>2549</v>
      </c>
      <c r="D1356" t="s">
        <v>2550</v>
      </c>
      <c r="E1356" t="s">
        <v>42</v>
      </c>
      <c r="F1356" t="s">
        <v>43</v>
      </c>
      <c r="G1356" t="s">
        <v>44</v>
      </c>
      <c r="H1356">
        <v>2000</v>
      </c>
      <c r="I1356" s="2">
        <v>448117.21</v>
      </c>
      <c r="J1356" s="2">
        <v>0</v>
      </c>
      <c r="K1356" s="2">
        <v>448117.21</v>
      </c>
      <c r="L1356" t="s">
        <v>18</v>
      </c>
      <c r="M1356" s="3" t="b">
        <f>trust_funds5[[#This Row],[Contributions Outstanding (USD)]]=0</f>
        <v>1</v>
      </c>
      <c r="N1356" s="3" t="str">
        <f t="shared" si="105"/>
        <v>Outstanding</v>
      </c>
      <c r="O1356" s="3" t="str">
        <f t="shared" si="106"/>
        <v>High Contribution &amp; Recent</v>
      </c>
      <c r="P1356" s="3" t="str">
        <f t="shared" si="107"/>
        <v>Other</v>
      </c>
      <c r="Q1356" s="3" t="str">
        <f t="shared" si="108"/>
        <v>Other</v>
      </c>
      <c r="R1356" s="3" t="str">
        <f t="shared" si="109"/>
        <v>Not LCLS</v>
      </c>
      <c r="S1356" s="3" t="str" cm="1">
        <f t="array" ref="S1356">_xlfn.IFS(G1356 &gt; 5000000, "Very High", G1356 &gt; 1000000, "High", G1356 &gt; 500000, "Medium", TRUE, "Low")</f>
        <v>Very High</v>
      </c>
      <c r="T1356" s="3" t="str" cm="1">
        <f t="array" ref="T1356">_xlfn.IFS(B1356 &gt;= 2005, "Post-2005", B1356 &gt;= 2000, "2000-2004", TRUE, "Pre-2000")</f>
        <v>Post-2005</v>
      </c>
    </row>
    <row r="1357" spans="1:20" x14ac:dyDescent="0.85">
      <c r="A1357" s="1">
        <v>41164</v>
      </c>
      <c r="B1357" t="s">
        <v>12</v>
      </c>
      <c r="C1357" t="s">
        <v>2551</v>
      </c>
      <c r="D1357" t="s">
        <v>2552</v>
      </c>
      <c r="E1357" t="s">
        <v>42</v>
      </c>
      <c r="F1357" t="s">
        <v>43</v>
      </c>
      <c r="G1357" t="s">
        <v>44</v>
      </c>
      <c r="H1357">
        <v>2000</v>
      </c>
      <c r="I1357" s="2">
        <v>363130.54</v>
      </c>
      <c r="J1357" s="2">
        <v>0</v>
      </c>
      <c r="K1357" s="2">
        <v>363130.54</v>
      </c>
      <c r="L1357" t="s">
        <v>18</v>
      </c>
      <c r="M1357" s="3" t="b">
        <f>trust_funds5[[#This Row],[Contributions Outstanding (USD)]]=0</f>
        <v>1</v>
      </c>
      <c r="N1357" s="3" t="str">
        <f t="shared" si="105"/>
        <v>Outstanding</v>
      </c>
      <c r="O1357" s="3" t="str">
        <f t="shared" si="106"/>
        <v>High Contribution &amp; Recent</v>
      </c>
      <c r="P1357" s="3" t="str">
        <f t="shared" si="107"/>
        <v>Other</v>
      </c>
      <c r="Q1357" s="3" t="str">
        <f t="shared" si="108"/>
        <v>Other</v>
      </c>
      <c r="R1357" s="3" t="str">
        <f t="shared" si="109"/>
        <v>Not LCLS</v>
      </c>
      <c r="S1357" s="3" t="str" cm="1">
        <f t="array" ref="S1357">_xlfn.IFS(G1357 &gt; 5000000, "Very High", G1357 &gt; 1000000, "High", G1357 &gt; 500000, "Medium", TRUE, "Low")</f>
        <v>Very High</v>
      </c>
      <c r="T1357" s="3" t="str" cm="1">
        <f t="array" ref="T1357">_xlfn.IFS(B1357 &gt;= 2005, "Post-2005", B1357 &gt;= 2000, "2000-2004", TRUE, "Pre-2000")</f>
        <v>Post-2005</v>
      </c>
    </row>
    <row r="1358" spans="1:20" x14ac:dyDescent="0.85">
      <c r="A1358" s="1">
        <v>41164</v>
      </c>
      <c r="B1358" t="s">
        <v>12</v>
      </c>
      <c r="C1358" t="s">
        <v>2553</v>
      </c>
      <c r="D1358" t="s">
        <v>2554</v>
      </c>
      <c r="E1358" t="s">
        <v>42</v>
      </c>
      <c r="F1358" t="s">
        <v>43</v>
      </c>
      <c r="G1358" t="s">
        <v>44</v>
      </c>
      <c r="H1358">
        <v>2000</v>
      </c>
      <c r="I1358" s="2">
        <v>520849.82</v>
      </c>
      <c r="J1358" s="2">
        <v>0</v>
      </c>
      <c r="K1358" s="2">
        <v>520849.82</v>
      </c>
      <c r="L1358" t="s">
        <v>18</v>
      </c>
      <c r="M1358" s="3" t="b">
        <f>trust_funds5[[#This Row],[Contributions Outstanding (USD)]]=0</f>
        <v>1</v>
      </c>
      <c r="N1358" s="3" t="str">
        <f t="shared" si="105"/>
        <v>Outstanding</v>
      </c>
      <c r="O1358" s="3" t="str">
        <f t="shared" si="106"/>
        <v>High Contribution &amp; Recent</v>
      </c>
      <c r="P1358" s="3" t="str">
        <f t="shared" si="107"/>
        <v>Other</v>
      </c>
      <c r="Q1358" s="3" t="str">
        <f t="shared" si="108"/>
        <v>Other</v>
      </c>
      <c r="R1358" s="3" t="str">
        <f t="shared" si="109"/>
        <v>Not LCLS</v>
      </c>
      <c r="S1358" s="3" t="str" cm="1">
        <f t="array" ref="S1358">_xlfn.IFS(G1358 &gt; 5000000, "Very High", G1358 &gt; 1000000, "High", G1358 &gt; 500000, "Medium", TRUE, "Low")</f>
        <v>Very High</v>
      </c>
      <c r="T1358" s="3" t="str" cm="1">
        <f t="array" ref="T1358">_xlfn.IFS(B1358 &gt;= 2005, "Post-2005", B1358 &gt;= 2000, "2000-2004", TRUE, "Pre-2000")</f>
        <v>Post-2005</v>
      </c>
    </row>
    <row r="1359" spans="1:20" x14ac:dyDescent="0.85">
      <c r="A1359" s="1">
        <v>41164</v>
      </c>
      <c r="B1359" t="s">
        <v>12</v>
      </c>
      <c r="C1359" t="s">
        <v>2555</v>
      </c>
      <c r="D1359" t="s">
        <v>2556</v>
      </c>
      <c r="E1359" t="s">
        <v>15</v>
      </c>
      <c r="F1359" t="s">
        <v>16</v>
      </c>
      <c r="G1359" t="s">
        <v>17</v>
      </c>
      <c r="H1359">
        <v>2000</v>
      </c>
      <c r="I1359" s="2">
        <v>867728.09</v>
      </c>
      <c r="J1359" s="2">
        <v>0</v>
      </c>
      <c r="K1359" s="2">
        <v>867728.09</v>
      </c>
      <c r="L1359" t="s">
        <v>18</v>
      </c>
      <c r="M1359" s="3" t="b">
        <f>trust_funds5[[#This Row],[Contributions Outstanding (USD)]]=0</f>
        <v>1</v>
      </c>
      <c r="N1359" s="3" t="str">
        <f t="shared" si="105"/>
        <v>Outstanding</v>
      </c>
      <c r="O1359" s="3" t="str">
        <f t="shared" si="106"/>
        <v>High Contribution &amp; Recent</v>
      </c>
      <c r="P1359" s="3" t="str">
        <f t="shared" si="107"/>
        <v>Other</v>
      </c>
      <c r="Q1359" s="3" t="str">
        <f t="shared" si="108"/>
        <v>Other</v>
      </c>
      <c r="R1359" s="3" t="str">
        <f t="shared" si="109"/>
        <v>Not LCLS</v>
      </c>
      <c r="S1359" s="3" t="str" cm="1">
        <f t="array" ref="S1359">_xlfn.IFS(G1359 &gt; 5000000, "Very High", G1359 &gt; 1000000, "High", G1359 &gt; 500000, "Medium", TRUE, "Low")</f>
        <v>Very High</v>
      </c>
      <c r="T1359" s="3" t="str" cm="1">
        <f t="array" ref="T1359">_xlfn.IFS(B1359 &gt;= 2005, "Post-2005", B1359 &gt;= 2000, "2000-2004", TRUE, "Pre-2000")</f>
        <v>Post-2005</v>
      </c>
    </row>
    <row r="1360" spans="1:20" x14ac:dyDescent="0.85">
      <c r="A1360" s="1">
        <v>41164</v>
      </c>
      <c r="B1360" t="s">
        <v>12</v>
      </c>
      <c r="C1360" t="s">
        <v>2555</v>
      </c>
      <c r="D1360" t="s">
        <v>2556</v>
      </c>
      <c r="E1360" t="s">
        <v>200</v>
      </c>
      <c r="F1360" t="s">
        <v>201</v>
      </c>
      <c r="G1360" t="s">
        <v>202</v>
      </c>
      <c r="H1360">
        <v>2000</v>
      </c>
      <c r="I1360" s="2">
        <v>354303.7</v>
      </c>
      <c r="J1360" s="2">
        <v>0</v>
      </c>
      <c r="K1360" s="2">
        <v>354303.7</v>
      </c>
      <c r="L1360" t="s">
        <v>18</v>
      </c>
      <c r="M1360" s="3" t="b">
        <f>trust_funds5[[#This Row],[Contributions Outstanding (USD)]]=0</f>
        <v>1</v>
      </c>
      <c r="N1360" s="3" t="str">
        <f t="shared" si="105"/>
        <v>Outstanding</v>
      </c>
      <c r="O1360" s="3" t="str">
        <f t="shared" si="106"/>
        <v>High Contribution &amp; Recent</v>
      </c>
      <c r="P1360" s="3" t="str">
        <f t="shared" si="107"/>
        <v>Other</v>
      </c>
      <c r="Q1360" s="3" t="str">
        <f t="shared" si="108"/>
        <v>Other</v>
      </c>
      <c r="R1360" s="3" t="str">
        <f t="shared" si="109"/>
        <v>Not LCLS</v>
      </c>
      <c r="S1360" s="3" t="str" cm="1">
        <f t="array" ref="S1360">_xlfn.IFS(G1360 &gt; 5000000, "Very High", G1360 &gt; 1000000, "High", G1360 &gt; 500000, "Medium", TRUE, "Low")</f>
        <v>Very High</v>
      </c>
      <c r="T1360" s="3" t="str" cm="1">
        <f t="array" ref="T1360">_xlfn.IFS(B1360 &gt;= 2005, "Post-2005", B1360 &gt;= 2000, "2000-2004", TRUE, "Pre-2000")</f>
        <v>Post-2005</v>
      </c>
    </row>
    <row r="1361" spans="1:20" x14ac:dyDescent="0.85">
      <c r="A1361" s="1">
        <v>41164</v>
      </c>
      <c r="B1361" t="s">
        <v>12</v>
      </c>
      <c r="C1361" t="s">
        <v>2555</v>
      </c>
      <c r="D1361" t="s">
        <v>2556</v>
      </c>
      <c r="E1361" t="s">
        <v>264</v>
      </c>
      <c r="F1361" t="s">
        <v>265</v>
      </c>
      <c r="G1361" t="s">
        <v>2394</v>
      </c>
      <c r="H1361">
        <v>2000</v>
      </c>
      <c r="I1361" s="2">
        <v>125286.37</v>
      </c>
      <c r="J1361" s="2">
        <v>0</v>
      </c>
      <c r="K1361" s="2">
        <v>125286.37</v>
      </c>
      <c r="L1361" t="s">
        <v>18</v>
      </c>
      <c r="M1361" s="3" t="b">
        <f>trust_funds5[[#This Row],[Contributions Outstanding (USD)]]=0</f>
        <v>1</v>
      </c>
      <c r="N1361" s="3" t="str">
        <f t="shared" si="105"/>
        <v>Outstanding</v>
      </c>
      <c r="O1361" s="3" t="str">
        <f t="shared" si="106"/>
        <v>High Contribution &amp; Recent</v>
      </c>
      <c r="P1361" s="3" t="str">
        <f t="shared" si="107"/>
        <v>Other</v>
      </c>
      <c r="Q1361" s="3" t="str">
        <f t="shared" si="108"/>
        <v>Other</v>
      </c>
      <c r="R1361" s="3" t="str">
        <f t="shared" si="109"/>
        <v>Not LCLS</v>
      </c>
      <c r="S1361" s="3" t="str" cm="1">
        <f t="array" ref="S1361">_xlfn.IFS(G1361 &gt; 5000000, "Very High", G1361 &gt; 1000000, "High", G1361 &gt; 500000, "Medium", TRUE, "Low")</f>
        <v>Very High</v>
      </c>
      <c r="T1361" s="3" t="str" cm="1">
        <f t="array" ref="T1361">_xlfn.IFS(B1361 &gt;= 2005, "Post-2005", B1361 &gt;= 2000, "2000-2004", TRUE, "Pre-2000")</f>
        <v>Post-2005</v>
      </c>
    </row>
    <row r="1362" spans="1:20" x14ac:dyDescent="0.85">
      <c r="A1362" s="1">
        <v>41164</v>
      </c>
      <c r="B1362" t="s">
        <v>12</v>
      </c>
      <c r="C1362" t="s">
        <v>2555</v>
      </c>
      <c r="D1362" t="s">
        <v>2556</v>
      </c>
      <c r="E1362" t="s">
        <v>70</v>
      </c>
      <c r="F1362" t="s">
        <v>71</v>
      </c>
      <c r="G1362" t="s">
        <v>72</v>
      </c>
      <c r="H1362">
        <v>2000</v>
      </c>
      <c r="I1362" s="2">
        <v>450000</v>
      </c>
      <c r="J1362" s="2">
        <v>0</v>
      </c>
      <c r="K1362" s="2">
        <v>450000</v>
      </c>
      <c r="L1362" t="s">
        <v>18</v>
      </c>
      <c r="M1362" s="3" t="b">
        <f>trust_funds5[[#This Row],[Contributions Outstanding (USD)]]=0</f>
        <v>1</v>
      </c>
      <c r="N1362" s="3" t="str">
        <f t="shared" si="105"/>
        <v>Outstanding</v>
      </c>
      <c r="O1362" s="3" t="str">
        <f t="shared" si="106"/>
        <v>High Contribution &amp; Recent</v>
      </c>
      <c r="P1362" s="3" t="str">
        <f t="shared" si="107"/>
        <v>Other</v>
      </c>
      <c r="Q1362" s="3" t="str">
        <f t="shared" si="108"/>
        <v>Other</v>
      </c>
      <c r="R1362" s="3" t="str">
        <f t="shared" si="109"/>
        <v>Not LCLS</v>
      </c>
      <c r="S1362" s="3" t="str" cm="1">
        <f t="array" ref="S1362">_xlfn.IFS(G1362 &gt; 5000000, "Very High", G1362 &gt; 1000000, "High", G1362 &gt; 500000, "Medium", TRUE, "Low")</f>
        <v>Very High</v>
      </c>
      <c r="T1362" s="3" t="str" cm="1">
        <f t="array" ref="T1362">_xlfn.IFS(B1362 &gt;= 2005, "Post-2005", B1362 &gt;= 2000, "2000-2004", TRUE, "Pre-2000")</f>
        <v>Post-2005</v>
      </c>
    </row>
    <row r="1363" spans="1:20" x14ac:dyDescent="0.85">
      <c r="A1363" s="1">
        <v>41164</v>
      </c>
      <c r="B1363" t="s">
        <v>12</v>
      </c>
      <c r="C1363" t="s">
        <v>2555</v>
      </c>
      <c r="D1363" t="s">
        <v>2556</v>
      </c>
      <c r="E1363" t="s">
        <v>102</v>
      </c>
      <c r="F1363" t="s">
        <v>103</v>
      </c>
      <c r="G1363" t="s">
        <v>104</v>
      </c>
      <c r="H1363">
        <v>2000</v>
      </c>
      <c r="I1363" s="2">
        <v>785331.19999999995</v>
      </c>
      <c r="J1363" s="2">
        <v>0</v>
      </c>
      <c r="K1363" s="2">
        <v>785331.19999999995</v>
      </c>
      <c r="L1363" t="s">
        <v>18</v>
      </c>
      <c r="M1363" s="3" t="b">
        <f>trust_funds5[[#This Row],[Contributions Outstanding (USD)]]=0</f>
        <v>1</v>
      </c>
      <c r="N1363" s="3" t="str">
        <f t="shared" si="105"/>
        <v>Outstanding</v>
      </c>
      <c r="O1363" s="3" t="str">
        <f t="shared" si="106"/>
        <v>High Contribution &amp; Recent</v>
      </c>
      <c r="P1363" s="3" t="str">
        <f t="shared" si="107"/>
        <v>Other</v>
      </c>
      <c r="Q1363" s="3" t="str">
        <f t="shared" si="108"/>
        <v>Other</v>
      </c>
      <c r="R1363" s="3" t="str">
        <f t="shared" si="109"/>
        <v>Not LCLS</v>
      </c>
      <c r="S1363" s="3" t="str" cm="1">
        <f t="array" ref="S1363">_xlfn.IFS(G1363 &gt; 5000000, "Very High", G1363 &gt; 1000000, "High", G1363 &gt; 500000, "Medium", TRUE, "Low")</f>
        <v>Very High</v>
      </c>
      <c r="T1363" s="3" t="str" cm="1">
        <f t="array" ref="T1363">_xlfn.IFS(B1363 &gt;= 2005, "Post-2005", B1363 &gt;= 2000, "2000-2004", TRUE, "Pre-2000")</f>
        <v>Post-2005</v>
      </c>
    </row>
    <row r="1364" spans="1:20" x14ac:dyDescent="0.85">
      <c r="A1364" s="1">
        <v>41164</v>
      </c>
      <c r="B1364" t="s">
        <v>12</v>
      </c>
      <c r="C1364" t="s">
        <v>2555</v>
      </c>
      <c r="D1364" t="s">
        <v>2556</v>
      </c>
      <c r="E1364" t="s">
        <v>42</v>
      </c>
      <c r="F1364" t="s">
        <v>43</v>
      </c>
      <c r="G1364" t="s">
        <v>44</v>
      </c>
      <c r="H1364">
        <v>2000</v>
      </c>
      <c r="I1364" s="2">
        <v>1267395.45</v>
      </c>
      <c r="J1364" s="2">
        <v>0</v>
      </c>
      <c r="K1364" s="2">
        <v>1267395.45</v>
      </c>
      <c r="L1364" t="s">
        <v>18</v>
      </c>
      <c r="M1364" s="3" t="b">
        <f>trust_funds5[[#This Row],[Contributions Outstanding (USD)]]=0</f>
        <v>1</v>
      </c>
      <c r="N1364" s="3" t="str">
        <f t="shared" si="105"/>
        <v>Outstanding</v>
      </c>
      <c r="O1364" s="3" t="str">
        <f t="shared" si="106"/>
        <v>High Contribution &amp; Recent</v>
      </c>
      <c r="P1364" s="3" t="str">
        <f t="shared" si="107"/>
        <v>Other</v>
      </c>
      <c r="Q1364" s="3" t="str">
        <f t="shared" si="108"/>
        <v>Other</v>
      </c>
      <c r="R1364" s="3" t="str">
        <f t="shared" si="109"/>
        <v>Not LCLS</v>
      </c>
      <c r="S1364" s="3" t="str" cm="1">
        <f t="array" ref="S1364">_xlfn.IFS(G1364 &gt; 5000000, "Very High", G1364 &gt; 1000000, "High", G1364 &gt; 500000, "Medium", TRUE, "Low")</f>
        <v>Very High</v>
      </c>
      <c r="T1364" s="3" t="str" cm="1">
        <f t="array" ref="T1364">_xlfn.IFS(B1364 &gt;= 2005, "Post-2005", B1364 &gt;= 2000, "2000-2004", TRUE, "Pre-2000")</f>
        <v>Post-2005</v>
      </c>
    </row>
    <row r="1365" spans="1:20" x14ac:dyDescent="0.85">
      <c r="A1365" s="1">
        <v>41164</v>
      </c>
      <c r="B1365" t="s">
        <v>12</v>
      </c>
      <c r="C1365" t="s">
        <v>2555</v>
      </c>
      <c r="D1365" t="s">
        <v>2556</v>
      </c>
      <c r="E1365" t="s">
        <v>21</v>
      </c>
      <c r="F1365" t="s">
        <v>22</v>
      </c>
      <c r="G1365" t="s">
        <v>23</v>
      </c>
      <c r="H1365">
        <v>2000</v>
      </c>
      <c r="I1365" s="2">
        <v>1604612.08</v>
      </c>
      <c r="J1365" s="2">
        <v>0</v>
      </c>
      <c r="K1365" s="2">
        <v>1604612.08</v>
      </c>
      <c r="L1365" t="s">
        <v>18</v>
      </c>
      <c r="M1365" s="3" t="b">
        <f>trust_funds5[[#This Row],[Contributions Outstanding (USD)]]=0</f>
        <v>1</v>
      </c>
      <c r="N1365" s="3" t="str">
        <f t="shared" si="105"/>
        <v>Outstanding</v>
      </c>
      <c r="O1365" s="3" t="str">
        <f t="shared" si="106"/>
        <v>High Contribution &amp; Recent</v>
      </c>
      <c r="P1365" s="3" t="str">
        <f t="shared" si="107"/>
        <v>Other</v>
      </c>
      <c r="Q1365" s="3" t="str">
        <f t="shared" si="108"/>
        <v>Other</v>
      </c>
      <c r="R1365" s="3" t="str">
        <f t="shared" si="109"/>
        <v>Not LCLS</v>
      </c>
      <c r="S1365" s="3" t="str" cm="1">
        <f t="array" ref="S1365">_xlfn.IFS(G1365 &gt; 5000000, "Very High", G1365 &gt; 1000000, "High", G1365 &gt; 500000, "Medium", TRUE, "Low")</f>
        <v>Very High</v>
      </c>
      <c r="T1365" s="3" t="str" cm="1">
        <f t="array" ref="T1365">_xlfn.IFS(B1365 &gt;= 2005, "Post-2005", B1365 &gt;= 2000, "2000-2004", TRUE, "Pre-2000")</f>
        <v>Post-2005</v>
      </c>
    </row>
    <row r="1366" spans="1:20" x14ac:dyDescent="0.85">
      <c r="A1366" s="1">
        <v>41164</v>
      </c>
      <c r="B1366" t="s">
        <v>12</v>
      </c>
      <c r="C1366" t="s">
        <v>2555</v>
      </c>
      <c r="D1366" t="s">
        <v>2556</v>
      </c>
      <c r="E1366" t="s">
        <v>31</v>
      </c>
      <c r="F1366" t="s">
        <v>32</v>
      </c>
      <c r="H1366">
        <v>2000</v>
      </c>
      <c r="I1366" s="2">
        <v>14000</v>
      </c>
      <c r="J1366" s="2">
        <v>0</v>
      </c>
      <c r="K1366" s="2">
        <v>14000</v>
      </c>
      <c r="L1366" t="s">
        <v>18</v>
      </c>
      <c r="M1366" s="3" t="b">
        <f>trust_funds5[[#This Row],[Contributions Outstanding (USD)]]=0</f>
        <v>1</v>
      </c>
      <c r="N1366" s="3" t="str">
        <f t="shared" si="105"/>
        <v>Outstanding</v>
      </c>
      <c r="O1366" s="3" t="str">
        <f t="shared" si="106"/>
        <v>High Contribution &amp; Recent</v>
      </c>
      <c r="P1366" s="3" t="str">
        <f t="shared" si="107"/>
        <v>Other</v>
      </c>
      <c r="Q1366" s="3" t="str">
        <f t="shared" si="108"/>
        <v>Other</v>
      </c>
      <c r="R1366" s="3" t="str">
        <f t="shared" si="109"/>
        <v>Not LCLS</v>
      </c>
      <c r="S1366" s="3" t="str" cm="1">
        <f t="array" ref="S1366">_xlfn.IFS(G1366 &gt; 5000000, "Very High", G1366 &gt; 1000000, "High", G1366 &gt; 500000, "Medium", TRUE, "Low")</f>
        <v>Low</v>
      </c>
      <c r="T1366" s="3" t="str" cm="1">
        <f t="array" ref="T1366">_xlfn.IFS(B1366 &gt;= 2005, "Post-2005", B1366 &gt;= 2000, "2000-2004", TRUE, "Pre-2000")</f>
        <v>Post-2005</v>
      </c>
    </row>
    <row r="1367" spans="1:20" x14ac:dyDescent="0.85">
      <c r="A1367" s="1">
        <v>41164</v>
      </c>
      <c r="B1367" t="s">
        <v>12</v>
      </c>
      <c r="C1367" t="s">
        <v>2555</v>
      </c>
      <c r="D1367" t="s">
        <v>2556</v>
      </c>
      <c r="E1367" t="s">
        <v>31</v>
      </c>
      <c r="F1367" t="s">
        <v>32</v>
      </c>
      <c r="H1367">
        <v>2000</v>
      </c>
      <c r="I1367" s="2">
        <v>150000</v>
      </c>
      <c r="J1367" s="2">
        <v>0</v>
      </c>
      <c r="K1367" s="2">
        <v>150000</v>
      </c>
      <c r="L1367" t="s">
        <v>18</v>
      </c>
      <c r="M1367" s="3" t="b">
        <f>trust_funds5[[#This Row],[Contributions Outstanding (USD)]]=0</f>
        <v>1</v>
      </c>
      <c r="N1367" s="3" t="str">
        <f t="shared" si="105"/>
        <v>Outstanding</v>
      </c>
      <c r="O1367" s="3" t="str">
        <f t="shared" si="106"/>
        <v>High Contribution &amp; Recent</v>
      </c>
      <c r="P1367" s="3" t="str">
        <f t="shared" si="107"/>
        <v>Other</v>
      </c>
      <c r="Q1367" s="3" t="str">
        <f t="shared" si="108"/>
        <v>Other</v>
      </c>
      <c r="R1367" s="3" t="str">
        <f t="shared" si="109"/>
        <v>Not LCLS</v>
      </c>
      <c r="S1367" s="3" t="str" cm="1">
        <f t="array" ref="S1367">_xlfn.IFS(G1367 &gt; 5000000, "Very High", G1367 &gt; 1000000, "High", G1367 &gt; 500000, "Medium", TRUE, "Low")</f>
        <v>Low</v>
      </c>
      <c r="T1367" s="3" t="str" cm="1">
        <f t="array" ref="T1367">_xlfn.IFS(B1367 &gt;= 2005, "Post-2005", B1367 &gt;= 2000, "2000-2004", TRUE, "Pre-2000")</f>
        <v>Post-2005</v>
      </c>
    </row>
    <row r="1368" spans="1:20" x14ac:dyDescent="0.85">
      <c r="A1368" s="1">
        <v>41164</v>
      </c>
      <c r="B1368" t="s">
        <v>507</v>
      </c>
      <c r="C1368" t="s">
        <v>2557</v>
      </c>
      <c r="D1368" t="s">
        <v>2558</v>
      </c>
      <c r="E1368" t="s">
        <v>70</v>
      </c>
      <c r="F1368" t="s">
        <v>71</v>
      </c>
      <c r="G1368" t="s">
        <v>72</v>
      </c>
      <c r="H1368">
        <v>2000</v>
      </c>
      <c r="I1368" s="2">
        <v>600000</v>
      </c>
      <c r="J1368" s="2">
        <v>0</v>
      </c>
      <c r="K1368" s="2">
        <v>600000</v>
      </c>
      <c r="L1368" t="s">
        <v>18</v>
      </c>
      <c r="M1368" s="3" t="b">
        <f>trust_funds5[[#This Row],[Contributions Outstanding (USD)]]=0</f>
        <v>1</v>
      </c>
      <c r="N1368" s="3" t="str">
        <f t="shared" si="105"/>
        <v>Outstanding</v>
      </c>
      <c r="O1368" s="3" t="str">
        <f t="shared" si="106"/>
        <v>High Contribution &amp; Recent</v>
      </c>
      <c r="P1368" s="3" t="str">
        <f t="shared" si="107"/>
        <v>Other</v>
      </c>
      <c r="Q1368" s="3" t="str">
        <f t="shared" si="108"/>
        <v>Other</v>
      </c>
      <c r="R1368" s="3" t="str">
        <f t="shared" si="109"/>
        <v>Not LCLS</v>
      </c>
      <c r="S1368" s="3" t="str" cm="1">
        <f t="array" ref="S1368">_xlfn.IFS(G1368 &gt; 5000000, "Very High", G1368 &gt; 1000000, "High", G1368 &gt; 500000, "Medium", TRUE, "Low")</f>
        <v>Very High</v>
      </c>
      <c r="T1368" s="3" t="str" cm="1">
        <f t="array" ref="T1368">_xlfn.IFS(B1368 &gt;= 2005, "Post-2005", B1368 &gt;= 2000, "2000-2004", TRUE, "Pre-2000")</f>
        <v>Post-2005</v>
      </c>
    </row>
    <row r="1369" spans="1:20" x14ac:dyDescent="0.85">
      <c r="A1369" s="1">
        <v>41164</v>
      </c>
      <c r="B1369" t="s">
        <v>507</v>
      </c>
      <c r="C1369" t="s">
        <v>2559</v>
      </c>
      <c r="D1369" t="s">
        <v>2560</v>
      </c>
      <c r="E1369" t="s">
        <v>56</v>
      </c>
      <c r="F1369" t="s">
        <v>57</v>
      </c>
      <c r="G1369" t="s">
        <v>58</v>
      </c>
      <c r="H1369">
        <v>2000</v>
      </c>
      <c r="I1369" s="2">
        <v>722408.45</v>
      </c>
      <c r="J1369" s="2">
        <v>0</v>
      </c>
      <c r="K1369" s="2">
        <v>722408.45</v>
      </c>
      <c r="L1369" t="s">
        <v>18</v>
      </c>
      <c r="M1369" s="3" t="b">
        <f>trust_funds5[[#This Row],[Contributions Outstanding (USD)]]=0</f>
        <v>1</v>
      </c>
      <c r="N1369" s="3" t="str">
        <f t="shared" si="105"/>
        <v>Outstanding</v>
      </c>
      <c r="O1369" s="3" t="str">
        <f t="shared" si="106"/>
        <v>High Contribution &amp; Recent</v>
      </c>
      <c r="P1369" s="3" t="str">
        <f t="shared" si="107"/>
        <v>Other</v>
      </c>
      <c r="Q1369" s="3" t="str">
        <f t="shared" si="108"/>
        <v>Other</v>
      </c>
      <c r="R1369" s="3" t="str">
        <f t="shared" si="109"/>
        <v>Not LCLS</v>
      </c>
      <c r="S1369" s="3" t="str" cm="1">
        <f t="array" ref="S1369">_xlfn.IFS(G1369 &gt; 5000000, "Very High", G1369 &gt; 1000000, "High", G1369 &gt; 500000, "Medium", TRUE, "Low")</f>
        <v>Very High</v>
      </c>
      <c r="T1369" s="3" t="str" cm="1">
        <f t="array" ref="T1369">_xlfn.IFS(B1369 &gt;= 2005, "Post-2005", B1369 &gt;= 2000, "2000-2004", TRUE, "Pre-2000")</f>
        <v>Post-2005</v>
      </c>
    </row>
    <row r="1370" spans="1:20" x14ac:dyDescent="0.85">
      <c r="A1370" s="1">
        <v>41164</v>
      </c>
      <c r="B1370" t="s">
        <v>12</v>
      </c>
      <c r="C1370" t="s">
        <v>2561</v>
      </c>
      <c r="D1370" t="s">
        <v>2562</v>
      </c>
      <c r="E1370" t="s">
        <v>62</v>
      </c>
      <c r="F1370" t="s">
        <v>63</v>
      </c>
      <c r="H1370">
        <v>2000</v>
      </c>
      <c r="I1370" s="2">
        <v>195134.07999999999</v>
      </c>
      <c r="J1370" s="2">
        <v>0</v>
      </c>
      <c r="K1370" s="2">
        <v>195134.07999999999</v>
      </c>
      <c r="L1370" t="s">
        <v>18</v>
      </c>
      <c r="M1370" s="3" t="b">
        <f>trust_funds5[[#This Row],[Contributions Outstanding (USD)]]=0</f>
        <v>1</v>
      </c>
      <c r="N1370" s="3" t="str">
        <f t="shared" si="105"/>
        <v>Outstanding</v>
      </c>
      <c r="O1370" s="3" t="str">
        <f t="shared" si="106"/>
        <v>High Contribution &amp; Recent</v>
      </c>
      <c r="P1370" s="3" t="str">
        <f t="shared" si="107"/>
        <v>Other</v>
      </c>
      <c r="Q1370" s="3" t="str">
        <f t="shared" si="108"/>
        <v>Other</v>
      </c>
      <c r="R1370" s="3" t="str">
        <f t="shared" si="109"/>
        <v>Not LCLS</v>
      </c>
      <c r="S1370" s="3" t="str" cm="1">
        <f t="array" ref="S1370">_xlfn.IFS(G1370 &gt; 5000000, "Very High", G1370 &gt; 1000000, "High", G1370 &gt; 500000, "Medium", TRUE, "Low")</f>
        <v>Low</v>
      </c>
      <c r="T1370" s="3" t="str" cm="1">
        <f t="array" ref="T1370">_xlfn.IFS(B1370 &gt;= 2005, "Post-2005", B1370 &gt;= 2000, "2000-2004", TRUE, "Pre-2000")</f>
        <v>Post-2005</v>
      </c>
    </row>
    <row r="1371" spans="1:20" x14ac:dyDescent="0.85">
      <c r="A1371" s="1">
        <v>41164</v>
      </c>
      <c r="B1371" t="s">
        <v>82</v>
      </c>
      <c r="C1371" t="s">
        <v>2563</v>
      </c>
      <c r="D1371" t="s">
        <v>2564</v>
      </c>
      <c r="E1371" t="s">
        <v>119</v>
      </c>
      <c r="F1371" t="s">
        <v>120</v>
      </c>
      <c r="G1371" t="s">
        <v>121</v>
      </c>
      <c r="H1371">
        <v>2000</v>
      </c>
      <c r="I1371" s="2">
        <v>50640.959999999999</v>
      </c>
      <c r="J1371" s="2">
        <v>0</v>
      </c>
      <c r="K1371" s="2">
        <v>50640.959999999999</v>
      </c>
      <c r="L1371" t="s">
        <v>18</v>
      </c>
      <c r="M1371" s="3" t="b">
        <f>trust_funds5[[#This Row],[Contributions Outstanding (USD)]]=0</f>
        <v>1</v>
      </c>
      <c r="N1371" s="3" t="str">
        <f t="shared" si="105"/>
        <v>Outstanding</v>
      </c>
      <c r="O1371" s="3" t="str">
        <f t="shared" si="106"/>
        <v>High Contribution &amp; Recent</v>
      </c>
      <c r="P1371" s="3" t="str">
        <f t="shared" si="107"/>
        <v>Other</v>
      </c>
      <c r="Q1371" s="3" t="str">
        <f t="shared" si="108"/>
        <v>Other</v>
      </c>
      <c r="R1371" s="3" t="str">
        <f t="shared" si="109"/>
        <v>Not LCLS</v>
      </c>
      <c r="S1371" s="3" t="str" cm="1">
        <f t="array" ref="S1371">_xlfn.IFS(G1371 &gt; 5000000, "Very High", G1371 &gt; 1000000, "High", G1371 &gt; 500000, "Medium", TRUE, "Low")</f>
        <v>Very High</v>
      </c>
      <c r="T1371" s="3" t="str" cm="1">
        <f t="array" ref="T1371">_xlfn.IFS(B1371 &gt;= 2005, "Post-2005", B1371 &gt;= 2000, "2000-2004", TRUE, "Pre-2000")</f>
        <v>Post-2005</v>
      </c>
    </row>
    <row r="1372" spans="1:20" x14ac:dyDescent="0.85">
      <c r="A1372" s="1">
        <v>41164</v>
      </c>
      <c r="B1372" t="s">
        <v>12</v>
      </c>
      <c r="C1372" t="s">
        <v>2565</v>
      </c>
      <c r="D1372" t="s">
        <v>2566</v>
      </c>
      <c r="E1372" t="s">
        <v>293</v>
      </c>
      <c r="F1372" t="s">
        <v>294</v>
      </c>
      <c r="G1372" t="s">
        <v>626</v>
      </c>
      <c r="H1372">
        <v>2000</v>
      </c>
      <c r="I1372" s="2">
        <v>107140.2</v>
      </c>
      <c r="J1372" s="2">
        <v>0</v>
      </c>
      <c r="K1372" s="2">
        <v>107140.2</v>
      </c>
      <c r="L1372" t="s">
        <v>18</v>
      </c>
      <c r="M1372" s="3" t="b">
        <f>trust_funds5[[#This Row],[Contributions Outstanding (USD)]]=0</f>
        <v>1</v>
      </c>
      <c r="N1372" s="3" t="str">
        <f t="shared" si="105"/>
        <v>Outstanding</v>
      </c>
      <c r="O1372" s="3" t="str">
        <f t="shared" si="106"/>
        <v>High Contribution &amp; Recent</v>
      </c>
      <c r="P1372" s="3" t="str">
        <f t="shared" si="107"/>
        <v>Other</v>
      </c>
      <c r="Q1372" s="3" t="str">
        <f t="shared" si="108"/>
        <v>Other</v>
      </c>
      <c r="R1372" s="3" t="str">
        <f t="shared" si="109"/>
        <v>Not LCLS</v>
      </c>
      <c r="S1372" s="3" t="str" cm="1">
        <f t="array" ref="S1372">_xlfn.IFS(G1372 &gt; 5000000, "Very High", G1372 &gt; 1000000, "High", G1372 &gt; 500000, "Medium", TRUE, "Low")</f>
        <v>Very High</v>
      </c>
      <c r="T1372" s="3" t="str" cm="1">
        <f t="array" ref="T1372">_xlfn.IFS(B1372 &gt;= 2005, "Post-2005", B1372 &gt;= 2000, "2000-2004", TRUE, "Pre-2000")</f>
        <v>Post-2005</v>
      </c>
    </row>
    <row r="1373" spans="1:20" x14ac:dyDescent="0.85">
      <c r="A1373" s="1">
        <v>41164</v>
      </c>
      <c r="B1373" t="s">
        <v>507</v>
      </c>
      <c r="C1373" t="s">
        <v>2567</v>
      </c>
      <c r="D1373" t="s">
        <v>2568</v>
      </c>
      <c r="E1373" t="s">
        <v>56</v>
      </c>
      <c r="F1373" t="s">
        <v>57</v>
      </c>
      <c r="G1373" t="s">
        <v>58</v>
      </c>
      <c r="H1373">
        <v>2000</v>
      </c>
      <c r="I1373" s="2">
        <v>250000</v>
      </c>
      <c r="J1373" s="2">
        <v>0</v>
      </c>
      <c r="K1373" s="2">
        <v>250000</v>
      </c>
      <c r="L1373" t="s">
        <v>18</v>
      </c>
      <c r="M1373" s="3" t="b">
        <f>trust_funds5[[#This Row],[Contributions Outstanding (USD)]]=0</f>
        <v>1</v>
      </c>
      <c r="N1373" s="3" t="str">
        <f t="shared" si="105"/>
        <v>Outstanding</v>
      </c>
      <c r="O1373" s="3" t="str">
        <f t="shared" si="106"/>
        <v>High Contribution &amp; Recent</v>
      </c>
      <c r="P1373" s="3" t="str">
        <f t="shared" si="107"/>
        <v>Other</v>
      </c>
      <c r="Q1373" s="3" t="str">
        <f t="shared" si="108"/>
        <v>Other</v>
      </c>
      <c r="R1373" s="3" t="str">
        <f t="shared" si="109"/>
        <v>Not LCLS</v>
      </c>
      <c r="S1373" s="3" t="str" cm="1">
        <f t="array" ref="S1373">_xlfn.IFS(G1373 &gt; 5000000, "Very High", G1373 &gt; 1000000, "High", G1373 &gt; 500000, "Medium", TRUE, "Low")</f>
        <v>Very High</v>
      </c>
      <c r="T1373" s="3" t="str" cm="1">
        <f t="array" ref="T1373">_xlfn.IFS(B1373 &gt;= 2005, "Post-2005", B1373 &gt;= 2000, "2000-2004", TRUE, "Pre-2000")</f>
        <v>Post-2005</v>
      </c>
    </row>
    <row r="1374" spans="1:20" x14ac:dyDescent="0.85">
      <c r="A1374" s="1">
        <v>41164</v>
      </c>
      <c r="B1374" t="s">
        <v>12</v>
      </c>
      <c r="C1374" t="s">
        <v>2569</v>
      </c>
      <c r="D1374" t="s">
        <v>2570</v>
      </c>
      <c r="E1374" t="s">
        <v>2571</v>
      </c>
      <c r="F1374" t="s">
        <v>2572</v>
      </c>
      <c r="G1374" t="s">
        <v>2573</v>
      </c>
      <c r="H1374">
        <v>2000</v>
      </c>
      <c r="I1374" s="2">
        <v>1000000</v>
      </c>
      <c r="J1374" s="2">
        <v>0</v>
      </c>
      <c r="K1374" s="2">
        <v>1000000</v>
      </c>
      <c r="L1374" t="s">
        <v>18</v>
      </c>
      <c r="M1374" s="3" t="b">
        <f>trust_funds5[[#This Row],[Contributions Outstanding (USD)]]=0</f>
        <v>1</v>
      </c>
      <c r="N1374" s="3" t="str">
        <f t="shared" si="105"/>
        <v>Outstanding</v>
      </c>
      <c r="O1374" s="3" t="str">
        <f t="shared" si="106"/>
        <v>High Contribution &amp; Recent</v>
      </c>
      <c r="P1374" s="3" t="str">
        <f t="shared" si="107"/>
        <v>Other</v>
      </c>
      <c r="Q1374" s="3" t="str">
        <f t="shared" si="108"/>
        <v>Other</v>
      </c>
      <c r="R1374" s="3" t="str">
        <f t="shared" si="109"/>
        <v>Not LCLS</v>
      </c>
      <c r="S1374" s="3" t="str" cm="1">
        <f t="array" ref="S1374">_xlfn.IFS(G1374 &gt; 5000000, "Very High", G1374 &gt; 1000000, "High", G1374 &gt; 500000, "Medium", TRUE, "Low")</f>
        <v>Very High</v>
      </c>
      <c r="T1374" s="3" t="str" cm="1">
        <f t="array" ref="T1374">_xlfn.IFS(B1374 &gt;= 2005, "Post-2005", B1374 &gt;= 2000, "2000-2004", TRUE, "Pre-2000")</f>
        <v>Post-2005</v>
      </c>
    </row>
    <row r="1375" spans="1:20" x14ac:dyDescent="0.85">
      <c r="A1375" s="1">
        <v>41164</v>
      </c>
      <c r="B1375" t="s">
        <v>12</v>
      </c>
      <c r="C1375" t="s">
        <v>2574</v>
      </c>
      <c r="D1375" t="s">
        <v>2570</v>
      </c>
      <c r="E1375" t="s">
        <v>119</v>
      </c>
      <c r="F1375" t="s">
        <v>120</v>
      </c>
      <c r="G1375" t="s">
        <v>121</v>
      </c>
      <c r="H1375">
        <v>2000</v>
      </c>
      <c r="I1375" s="2">
        <v>2350364.7200000002</v>
      </c>
      <c r="J1375" s="2">
        <v>0</v>
      </c>
      <c r="K1375" s="2">
        <v>2350364.7200000002</v>
      </c>
      <c r="L1375" t="s">
        <v>18</v>
      </c>
      <c r="M1375" s="3" t="b">
        <f>trust_funds5[[#This Row],[Contributions Outstanding (USD)]]=0</f>
        <v>1</v>
      </c>
      <c r="N1375" s="3" t="str">
        <f t="shared" si="105"/>
        <v>Outstanding</v>
      </c>
      <c r="O1375" s="3" t="str">
        <f t="shared" si="106"/>
        <v>High Contribution &amp; Recent</v>
      </c>
      <c r="P1375" s="3" t="str">
        <f t="shared" si="107"/>
        <v>Other</v>
      </c>
      <c r="Q1375" s="3" t="str">
        <f t="shared" si="108"/>
        <v>Other</v>
      </c>
      <c r="R1375" s="3" t="str">
        <f t="shared" si="109"/>
        <v>Not LCLS</v>
      </c>
      <c r="S1375" s="3" t="str" cm="1">
        <f t="array" ref="S1375">_xlfn.IFS(G1375 &gt; 5000000, "Very High", G1375 &gt; 1000000, "High", G1375 &gt; 500000, "Medium", TRUE, "Low")</f>
        <v>Very High</v>
      </c>
      <c r="T1375" s="3" t="str" cm="1">
        <f t="array" ref="T1375">_xlfn.IFS(B1375 &gt;= 2005, "Post-2005", B1375 &gt;= 2000, "2000-2004", TRUE, "Pre-2000")</f>
        <v>Post-2005</v>
      </c>
    </row>
    <row r="1376" spans="1:20" x14ac:dyDescent="0.85">
      <c r="A1376" s="1">
        <v>41164</v>
      </c>
      <c r="B1376" t="s">
        <v>12</v>
      </c>
      <c r="C1376" t="s">
        <v>2575</v>
      </c>
      <c r="D1376" t="s">
        <v>2570</v>
      </c>
      <c r="E1376" t="s">
        <v>119</v>
      </c>
      <c r="F1376" t="s">
        <v>120</v>
      </c>
      <c r="G1376" t="s">
        <v>121</v>
      </c>
      <c r="H1376">
        <v>2000</v>
      </c>
      <c r="I1376" s="2">
        <v>3760583.56</v>
      </c>
      <c r="J1376" s="2">
        <v>0</v>
      </c>
      <c r="K1376" s="2">
        <v>3760583.56</v>
      </c>
      <c r="L1376" t="s">
        <v>18</v>
      </c>
      <c r="M1376" s="3" t="b">
        <f>trust_funds5[[#This Row],[Contributions Outstanding (USD)]]=0</f>
        <v>1</v>
      </c>
      <c r="N1376" s="3" t="str">
        <f t="shared" si="105"/>
        <v>Outstanding</v>
      </c>
      <c r="O1376" s="3" t="str">
        <f t="shared" si="106"/>
        <v>High Contribution &amp; Recent</v>
      </c>
      <c r="P1376" s="3" t="str">
        <f t="shared" si="107"/>
        <v>Other</v>
      </c>
      <c r="Q1376" s="3" t="str">
        <f t="shared" si="108"/>
        <v>Other</v>
      </c>
      <c r="R1376" s="3" t="str">
        <f t="shared" si="109"/>
        <v>Not LCLS</v>
      </c>
      <c r="S1376" s="3" t="str" cm="1">
        <f t="array" ref="S1376">_xlfn.IFS(G1376 &gt; 5000000, "Very High", G1376 &gt; 1000000, "High", G1376 &gt; 500000, "Medium", TRUE, "Low")</f>
        <v>Very High</v>
      </c>
      <c r="T1376" s="3" t="str" cm="1">
        <f t="array" ref="T1376">_xlfn.IFS(B1376 &gt;= 2005, "Post-2005", B1376 &gt;= 2000, "2000-2004", TRUE, "Pre-2000")</f>
        <v>Post-2005</v>
      </c>
    </row>
    <row r="1377" spans="1:20" x14ac:dyDescent="0.85">
      <c r="A1377" s="1">
        <v>41164</v>
      </c>
      <c r="B1377" t="s">
        <v>12</v>
      </c>
      <c r="C1377" t="s">
        <v>2576</v>
      </c>
      <c r="D1377" t="s">
        <v>2577</v>
      </c>
      <c r="E1377" t="s">
        <v>15</v>
      </c>
      <c r="F1377" t="s">
        <v>16</v>
      </c>
      <c r="G1377" t="s">
        <v>17</v>
      </c>
      <c r="H1377">
        <v>2000</v>
      </c>
      <c r="I1377" s="2">
        <v>10000000</v>
      </c>
      <c r="J1377" s="2">
        <v>0</v>
      </c>
      <c r="K1377" s="2">
        <v>10000000</v>
      </c>
      <c r="L1377" t="s">
        <v>18</v>
      </c>
      <c r="M1377" s="3" t="b">
        <f>trust_funds5[[#This Row],[Contributions Outstanding (USD)]]=0</f>
        <v>1</v>
      </c>
      <c r="N1377" s="3" t="str">
        <f t="shared" si="105"/>
        <v>Outstanding</v>
      </c>
      <c r="O1377" s="3" t="str">
        <f t="shared" si="106"/>
        <v>High Contribution &amp; Recent</v>
      </c>
      <c r="P1377" s="3" t="str">
        <f t="shared" si="107"/>
        <v>Other</v>
      </c>
      <c r="Q1377" s="3" t="str">
        <f t="shared" si="108"/>
        <v>Other</v>
      </c>
      <c r="R1377" s="3" t="str">
        <f t="shared" si="109"/>
        <v>Not LCLS</v>
      </c>
      <c r="S1377" s="3" t="str" cm="1">
        <f t="array" ref="S1377">_xlfn.IFS(G1377 &gt; 5000000, "Very High", G1377 &gt; 1000000, "High", G1377 &gt; 500000, "Medium", TRUE, "Low")</f>
        <v>Very High</v>
      </c>
      <c r="T1377" s="3" t="str" cm="1">
        <f t="array" ref="T1377">_xlfn.IFS(B1377 &gt;= 2005, "Post-2005", B1377 &gt;= 2000, "2000-2004", TRUE, "Pre-2000")</f>
        <v>Post-2005</v>
      </c>
    </row>
    <row r="1378" spans="1:20" x14ac:dyDescent="0.85">
      <c r="A1378" s="1">
        <v>41164</v>
      </c>
      <c r="B1378" t="s">
        <v>12</v>
      </c>
      <c r="C1378" t="s">
        <v>2578</v>
      </c>
      <c r="D1378" t="s">
        <v>2577</v>
      </c>
      <c r="E1378" t="s">
        <v>119</v>
      </c>
      <c r="F1378" t="s">
        <v>120</v>
      </c>
      <c r="G1378" t="s">
        <v>121</v>
      </c>
      <c r="H1378">
        <v>2000</v>
      </c>
      <c r="I1378" s="2">
        <v>7051094.1600000001</v>
      </c>
      <c r="J1378" s="2">
        <v>0</v>
      </c>
      <c r="K1378" s="2">
        <v>7051094.1600000001</v>
      </c>
      <c r="L1378" t="s">
        <v>18</v>
      </c>
      <c r="M1378" s="3" t="b">
        <f>trust_funds5[[#This Row],[Contributions Outstanding (USD)]]=0</f>
        <v>1</v>
      </c>
      <c r="N1378" s="3" t="str">
        <f t="shared" si="105"/>
        <v>Outstanding</v>
      </c>
      <c r="O1378" s="3" t="str">
        <f t="shared" si="106"/>
        <v>High Contribution &amp; Recent</v>
      </c>
      <c r="P1378" s="3" t="str">
        <f t="shared" si="107"/>
        <v>Other</v>
      </c>
      <c r="Q1378" s="3" t="str">
        <f t="shared" si="108"/>
        <v>Other</v>
      </c>
      <c r="R1378" s="3" t="str">
        <f t="shared" si="109"/>
        <v>Not LCLS</v>
      </c>
      <c r="S1378" s="3" t="str" cm="1">
        <f t="array" ref="S1378">_xlfn.IFS(G1378 &gt; 5000000, "Very High", G1378 &gt; 1000000, "High", G1378 &gt; 500000, "Medium", TRUE, "Low")</f>
        <v>Very High</v>
      </c>
      <c r="T1378" s="3" t="str" cm="1">
        <f t="array" ref="T1378">_xlfn.IFS(B1378 &gt;= 2005, "Post-2005", B1378 &gt;= 2000, "2000-2004", TRUE, "Pre-2000")</f>
        <v>Post-2005</v>
      </c>
    </row>
    <row r="1379" spans="1:20" x14ac:dyDescent="0.85">
      <c r="A1379" s="1">
        <v>41164</v>
      </c>
      <c r="B1379" t="s">
        <v>12</v>
      </c>
      <c r="C1379" t="s">
        <v>2579</v>
      </c>
      <c r="D1379" t="s">
        <v>2580</v>
      </c>
      <c r="E1379" t="s">
        <v>204</v>
      </c>
      <c r="F1379" t="s">
        <v>205</v>
      </c>
      <c r="G1379" t="s">
        <v>206</v>
      </c>
      <c r="H1379">
        <v>2000</v>
      </c>
      <c r="I1379" s="2">
        <v>16049999.970000001</v>
      </c>
      <c r="J1379" s="2">
        <v>0</v>
      </c>
      <c r="K1379" s="2">
        <v>16049999.970000001</v>
      </c>
      <c r="L1379" t="s">
        <v>18</v>
      </c>
      <c r="M1379" s="3" t="b">
        <f>trust_funds5[[#This Row],[Contributions Outstanding (USD)]]=0</f>
        <v>1</v>
      </c>
      <c r="N1379" s="3" t="str">
        <f t="shared" si="105"/>
        <v>Outstanding</v>
      </c>
      <c r="O1379" s="3" t="str">
        <f t="shared" si="106"/>
        <v>High Contribution &amp; Recent</v>
      </c>
      <c r="P1379" s="3" t="str">
        <f t="shared" si="107"/>
        <v>Other</v>
      </c>
      <c r="Q1379" s="3" t="str">
        <f t="shared" si="108"/>
        <v>Other</v>
      </c>
      <c r="R1379" s="3" t="str">
        <f t="shared" si="109"/>
        <v>Not LCLS</v>
      </c>
      <c r="S1379" s="3" t="str" cm="1">
        <f t="array" ref="S1379">_xlfn.IFS(G1379 &gt; 5000000, "Very High", G1379 &gt; 1000000, "High", G1379 &gt; 500000, "Medium", TRUE, "Low")</f>
        <v>Very High</v>
      </c>
      <c r="T1379" s="3" t="str" cm="1">
        <f t="array" ref="T1379">_xlfn.IFS(B1379 &gt;= 2005, "Post-2005", B1379 &gt;= 2000, "2000-2004", TRUE, "Pre-2000")</f>
        <v>Post-2005</v>
      </c>
    </row>
    <row r="1380" spans="1:20" x14ac:dyDescent="0.85">
      <c r="A1380" s="1">
        <v>41164</v>
      </c>
      <c r="B1380" t="s">
        <v>12</v>
      </c>
      <c r="C1380" t="s">
        <v>2581</v>
      </c>
      <c r="D1380" t="s">
        <v>2582</v>
      </c>
      <c r="E1380" t="s">
        <v>119</v>
      </c>
      <c r="F1380" t="s">
        <v>120</v>
      </c>
      <c r="G1380" t="s">
        <v>121</v>
      </c>
      <c r="H1380">
        <v>2000</v>
      </c>
      <c r="I1380" s="2">
        <v>2350364.7200000002</v>
      </c>
      <c r="J1380" s="2">
        <v>0</v>
      </c>
      <c r="K1380" s="2">
        <v>2350364.7200000002</v>
      </c>
      <c r="L1380" t="s">
        <v>18</v>
      </c>
      <c r="M1380" s="3" t="b">
        <f>trust_funds5[[#This Row],[Contributions Outstanding (USD)]]=0</f>
        <v>1</v>
      </c>
      <c r="N1380" s="3" t="str">
        <f t="shared" si="105"/>
        <v>Outstanding</v>
      </c>
      <c r="O1380" s="3" t="str">
        <f t="shared" si="106"/>
        <v>High Contribution &amp; Recent</v>
      </c>
      <c r="P1380" s="3" t="str">
        <f t="shared" si="107"/>
        <v>Other</v>
      </c>
      <c r="Q1380" s="3" t="str">
        <f t="shared" si="108"/>
        <v>Other</v>
      </c>
      <c r="R1380" s="3" t="str">
        <f t="shared" si="109"/>
        <v>Not LCLS</v>
      </c>
      <c r="S1380" s="3" t="str" cm="1">
        <f t="array" ref="S1380">_xlfn.IFS(G1380 &gt; 5000000, "Very High", G1380 &gt; 1000000, "High", G1380 &gt; 500000, "Medium", TRUE, "Low")</f>
        <v>Very High</v>
      </c>
      <c r="T1380" s="3" t="str" cm="1">
        <f t="array" ref="T1380">_xlfn.IFS(B1380 &gt;= 2005, "Post-2005", B1380 &gt;= 2000, "2000-2004", TRUE, "Pre-2000")</f>
        <v>Post-2005</v>
      </c>
    </row>
    <row r="1381" spans="1:20" x14ac:dyDescent="0.85">
      <c r="A1381" s="1">
        <v>41164</v>
      </c>
      <c r="B1381" t="s">
        <v>28</v>
      </c>
      <c r="C1381" t="s">
        <v>2583</v>
      </c>
      <c r="D1381" t="s">
        <v>2584</v>
      </c>
      <c r="E1381" t="s">
        <v>2152</v>
      </c>
      <c r="F1381" t="s">
        <v>2153</v>
      </c>
      <c r="G1381" t="s">
        <v>2154</v>
      </c>
      <c r="H1381">
        <v>2000</v>
      </c>
      <c r="I1381" s="2">
        <v>502586</v>
      </c>
      <c r="J1381" s="2">
        <v>0</v>
      </c>
      <c r="K1381" s="2">
        <v>502586</v>
      </c>
      <c r="L1381" t="s">
        <v>18</v>
      </c>
      <c r="M1381" s="3" t="b">
        <f>trust_funds5[[#This Row],[Contributions Outstanding (USD)]]=0</f>
        <v>1</v>
      </c>
      <c r="N1381" s="3" t="str">
        <f t="shared" si="105"/>
        <v>Outstanding</v>
      </c>
      <c r="O1381" s="3" t="str">
        <f t="shared" si="106"/>
        <v>High Contribution &amp; Recent</v>
      </c>
      <c r="P1381" s="3" t="str">
        <f t="shared" si="107"/>
        <v>Other</v>
      </c>
      <c r="Q1381" s="3" t="str">
        <f t="shared" si="108"/>
        <v>Other</v>
      </c>
      <c r="R1381" s="3" t="str">
        <f t="shared" si="109"/>
        <v>Not LCLS</v>
      </c>
      <c r="S1381" s="3" t="str" cm="1">
        <f t="array" ref="S1381">_xlfn.IFS(G1381 &gt; 5000000, "Very High", G1381 &gt; 1000000, "High", G1381 &gt; 500000, "Medium", TRUE, "Low")</f>
        <v>Very High</v>
      </c>
      <c r="T1381" s="3" t="str" cm="1">
        <f t="array" ref="T1381">_xlfn.IFS(B1381 &gt;= 2005, "Post-2005", B1381 &gt;= 2000, "2000-2004", TRUE, "Pre-2000")</f>
        <v>Post-2005</v>
      </c>
    </row>
    <row r="1382" spans="1:20" x14ac:dyDescent="0.85">
      <c r="A1382" s="1">
        <v>41164</v>
      </c>
      <c r="B1382" t="s">
        <v>12</v>
      </c>
      <c r="C1382" t="s">
        <v>2585</v>
      </c>
      <c r="D1382" t="s">
        <v>2586</v>
      </c>
      <c r="E1382" t="s">
        <v>49</v>
      </c>
      <c r="F1382" t="s">
        <v>50</v>
      </c>
      <c r="G1382" t="s">
        <v>51</v>
      </c>
      <c r="H1382">
        <v>2000</v>
      </c>
      <c r="I1382" s="2">
        <v>765084</v>
      </c>
      <c r="J1382" s="2">
        <v>0</v>
      </c>
      <c r="K1382" s="2">
        <v>765084</v>
      </c>
      <c r="L1382" t="s">
        <v>18</v>
      </c>
      <c r="M1382" s="3" t="b">
        <f>trust_funds5[[#This Row],[Contributions Outstanding (USD)]]=0</f>
        <v>1</v>
      </c>
      <c r="N1382" s="3" t="str">
        <f t="shared" si="105"/>
        <v>Outstanding</v>
      </c>
      <c r="O1382" s="3" t="str">
        <f t="shared" si="106"/>
        <v>High Contribution &amp; Recent</v>
      </c>
      <c r="P1382" s="3" t="str">
        <f t="shared" si="107"/>
        <v>Other</v>
      </c>
      <c r="Q1382" s="3" t="str">
        <f t="shared" si="108"/>
        <v>Other</v>
      </c>
      <c r="R1382" s="3" t="str">
        <f t="shared" si="109"/>
        <v>Not LCLS</v>
      </c>
      <c r="S1382" s="3" t="str" cm="1">
        <f t="array" ref="S1382">_xlfn.IFS(G1382 &gt; 5000000, "Very High", G1382 &gt; 1000000, "High", G1382 &gt; 500000, "Medium", TRUE, "Low")</f>
        <v>Very High</v>
      </c>
      <c r="T1382" s="3" t="str" cm="1">
        <f t="array" ref="T1382">_xlfn.IFS(B1382 &gt;= 2005, "Post-2005", B1382 &gt;= 2000, "2000-2004", TRUE, "Pre-2000")</f>
        <v>Post-2005</v>
      </c>
    </row>
    <row r="1383" spans="1:20" x14ac:dyDescent="0.85">
      <c r="A1383" s="1">
        <v>41164</v>
      </c>
      <c r="B1383" t="s">
        <v>28</v>
      </c>
      <c r="C1383" t="s">
        <v>2587</v>
      </c>
      <c r="D1383" t="s">
        <v>2588</v>
      </c>
      <c r="E1383" t="s">
        <v>93</v>
      </c>
      <c r="F1383" t="s">
        <v>94</v>
      </c>
      <c r="H1383">
        <v>2000</v>
      </c>
      <c r="I1383" s="2">
        <v>805134.57</v>
      </c>
      <c r="J1383" s="2">
        <v>0</v>
      </c>
      <c r="K1383" s="2">
        <v>805134.57</v>
      </c>
      <c r="L1383" t="s">
        <v>18</v>
      </c>
      <c r="M1383" s="3" t="b">
        <f>trust_funds5[[#This Row],[Contributions Outstanding (USD)]]=0</f>
        <v>1</v>
      </c>
      <c r="N1383" s="3" t="str">
        <f t="shared" si="105"/>
        <v>Outstanding</v>
      </c>
      <c r="O1383" s="3" t="str">
        <f t="shared" si="106"/>
        <v>High Contribution &amp; Recent</v>
      </c>
      <c r="P1383" s="3" t="str">
        <f t="shared" si="107"/>
        <v>Other</v>
      </c>
      <c r="Q1383" s="3" t="str">
        <f t="shared" si="108"/>
        <v>Other</v>
      </c>
      <c r="R1383" s="3" t="str">
        <f t="shared" si="109"/>
        <v>Not LCLS</v>
      </c>
      <c r="S1383" s="3" t="str" cm="1">
        <f t="array" ref="S1383">_xlfn.IFS(G1383 &gt; 5000000, "Very High", G1383 &gt; 1000000, "High", G1383 &gt; 500000, "Medium", TRUE, "Low")</f>
        <v>Low</v>
      </c>
      <c r="T1383" s="3" t="str" cm="1">
        <f t="array" ref="T1383">_xlfn.IFS(B1383 &gt;= 2005, "Post-2005", B1383 &gt;= 2000, "2000-2004", TRUE, "Pre-2000")</f>
        <v>Post-2005</v>
      </c>
    </row>
    <row r="1384" spans="1:20" x14ac:dyDescent="0.85">
      <c r="A1384" s="1">
        <v>41164</v>
      </c>
      <c r="B1384" t="s">
        <v>28</v>
      </c>
      <c r="C1384" t="s">
        <v>2589</v>
      </c>
      <c r="D1384" t="s">
        <v>2590</v>
      </c>
      <c r="E1384" t="s">
        <v>2152</v>
      </c>
      <c r="F1384" t="s">
        <v>2153</v>
      </c>
      <c r="G1384" t="s">
        <v>2154</v>
      </c>
      <c r="H1384">
        <v>2000</v>
      </c>
      <c r="I1384" s="2">
        <v>513240.07</v>
      </c>
      <c r="J1384" s="2">
        <v>0</v>
      </c>
      <c r="K1384" s="2">
        <v>513240.07</v>
      </c>
      <c r="L1384" t="s">
        <v>18</v>
      </c>
      <c r="M1384" s="3" t="b">
        <f>trust_funds5[[#This Row],[Contributions Outstanding (USD)]]=0</f>
        <v>1</v>
      </c>
      <c r="N1384" s="3" t="str">
        <f t="shared" si="105"/>
        <v>Outstanding</v>
      </c>
      <c r="O1384" s="3" t="str">
        <f t="shared" si="106"/>
        <v>High Contribution &amp; Recent</v>
      </c>
      <c r="P1384" s="3" t="str">
        <f t="shared" si="107"/>
        <v>Other</v>
      </c>
      <c r="Q1384" s="3" t="str">
        <f t="shared" si="108"/>
        <v>Other</v>
      </c>
      <c r="R1384" s="3" t="str">
        <f t="shared" si="109"/>
        <v>Not LCLS</v>
      </c>
      <c r="S1384" s="3" t="str" cm="1">
        <f t="array" ref="S1384">_xlfn.IFS(G1384 &gt; 5000000, "Very High", G1384 &gt; 1000000, "High", G1384 &gt; 500000, "Medium", TRUE, "Low")</f>
        <v>Very High</v>
      </c>
      <c r="T1384" s="3" t="str" cm="1">
        <f t="array" ref="T1384">_xlfn.IFS(B1384 &gt;= 2005, "Post-2005", B1384 &gt;= 2000, "2000-2004", TRUE, "Pre-2000")</f>
        <v>Post-2005</v>
      </c>
    </row>
    <row r="1385" spans="1:20" x14ac:dyDescent="0.85">
      <c r="A1385" s="1">
        <v>41164</v>
      </c>
      <c r="B1385" t="s">
        <v>28</v>
      </c>
      <c r="C1385" t="s">
        <v>2591</v>
      </c>
      <c r="D1385" t="s">
        <v>2592</v>
      </c>
      <c r="E1385" t="s">
        <v>2152</v>
      </c>
      <c r="F1385" t="s">
        <v>2153</v>
      </c>
      <c r="G1385" t="s">
        <v>2154</v>
      </c>
      <c r="H1385">
        <v>2000</v>
      </c>
      <c r="I1385" s="2">
        <v>659787.4</v>
      </c>
      <c r="J1385" s="2">
        <v>0</v>
      </c>
      <c r="K1385" s="2">
        <v>659787.4</v>
      </c>
      <c r="L1385" t="s">
        <v>18</v>
      </c>
      <c r="M1385" s="3" t="b">
        <f>trust_funds5[[#This Row],[Contributions Outstanding (USD)]]=0</f>
        <v>1</v>
      </c>
      <c r="N1385" s="3" t="str">
        <f t="shared" si="105"/>
        <v>Outstanding</v>
      </c>
      <c r="O1385" s="3" t="str">
        <f t="shared" si="106"/>
        <v>High Contribution &amp; Recent</v>
      </c>
      <c r="P1385" s="3" t="str">
        <f t="shared" si="107"/>
        <v>Other</v>
      </c>
      <c r="Q1385" s="3" t="str">
        <f t="shared" si="108"/>
        <v>Other</v>
      </c>
      <c r="R1385" s="3" t="str">
        <f t="shared" si="109"/>
        <v>Not LCLS</v>
      </c>
      <c r="S1385" s="3" t="str" cm="1">
        <f t="array" ref="S1385">_xlfn.IFS(G1385 &gt; 5000000, "Very High", G1385 &gt; 1000000, "High", G1385 &gt; 500000, "Medium", TRUE, "Low")</f>
        <v>Very High</v>
      </c>
      <c r="T1385" s="3" t="str" cm="1">
        <f t="array" ref="T1385">_xlfn.IFS(B1385 &gt;= 2005, "Post-2005", B1385 &gt;= 2000, "2000-2004", TRUE, "Pre-2000")</f>
        <v>Post-2005</v>
      </c>
    </row>
    <row r="1386" spans="1:20" x14ac:dyDescent="0.85">
      <c r="A1386" s="1">
        <v>41164</v>
      </c>
      <c r="B1386" t="s">
        <v>90</v>
      </c>
      <c r="C1386" t="s">
        <v>2593</v>
      </c>
      <c r="D1386" t="s">
        <v>2594</v>
      </c>
      <c r="E1386" t="s">
        <v>62</v>
      </c>
      <c r="F1386" t="s">
        <v>63</v>
      </c>
      <c r="H1386">
        <v>2000</v>
      </c>
      <c r="I1386" s="2">
        <v>264154.76</v>
      </c>
      <c r="J1386" s="2">
        <v>0</v>
      </c>
      <c r="K1386" s="2">
        <v>264154.76</v>
      </c>
      <c r="L1386" t="s">
        <v>18</v>
      </c>
      <c r="M1386" s="3" t="b">
        <f>trust_funds5[[#This Row],[Contributions Outstanding (USD)]]=0</f>
        <v>1</v>
      </c>
      <c r="N1386" s="3" t="str">
        <f t="shared" si="105"/>
        <v>Outstanding</v>
      </c>
      <c r="O1386" s="3" t="str">
        <f t="shared" si="106"/>
        <v>High Contribution &amp; Recent</v>
      </c>
      <c r="P1386" s="3" t="str">
        <f t="shared" si="107"/>
        <v>Other</v>
      </c>
      <c r="Q1386" s="3" t="str">
        <f t="shared" si="108"/>
        <v>Other</v>
      </c>
      <c r="R1386" s="3" t="str">
        <f t="shared" si="109"/>
        <v>Not LCLS</v>
      </c>
      <c r="S1386" s="3" t="str" cm="1">
        <f t="array" ref="S1386">_xlfn.IFS(G1386 &gt; 5000000, "Very High", G1386 &gt; 1000000, "High", G1386 &gt; 500000, "Medium", TRUE, "Low")</f>
        <v>Low</v>
      </c>
      <c r="T1386" s="3" t="str" cm="1">
        <f t="array" ref="T1386">_xlfn.IFS(B1386 &gt;= 2005, "Post-2005", B1386 &gt;= 2000, "2000-2004", TRUE, "Pre-2000")</f>
        <v>Post-2005</v>
      </c>
    </row>
    <row r="1387" spans="1:20" x14ac:dyDescent="0.85">
      <c r="A1387" s="1">
        <v>41164</v>
      </c>
      <c r="B1387" t="s">
        <v>12</v>
      </c>
      <c r="C1387" t="s">
        <v>2595</v>
      </c>
      <c r="D1387" t="s">
        <v>2596</v>
      </c>
      <c r="E1387" t="s">
        <v>49</v>
      </c>
      <c r="F1387" t="s">
        <v>50</v>
      </c>
      <c r="G1387" t="s">
        <v>51</v>
      </c>
      <c r="H1387">
        <v>2000</v>
      </c>
      <c r="I1387" s="2">
        <v>484050</v>
      </c>
      <c r="J1387" s="2">
        <v>0</v>
      </c>
      <c r="K1387" s="2">
        <v>484050</v>
      </c>
      <c r="L1387" t="s">
        <v>18</v>
      </c>
      <c r="M1387" s="3" t="b">
        <f>trust_funds5[[#This Row],[Contributions Outstanding (USD)]]=0</f>
        <v>1</v>
      </c>
      <c r="N1387" s="3" t="str">
        <f t="shared" si="105"/>
        <v>Outstanding</v>
      </c>
      <c r="O1387" s="3" t="str">
        <f t="shared" si="106"/>
        <v>High Contribution &amp; Recent</v>
      </c>
      <c r="P1387" s="3" t="str">
        <f t="shared" si="107"/>
        <v>Other</v>
      </c>
      <c r="Q1387" s="3" t="str">
        <f t="shared" si="108"/>
        <v>Other</v>
      </c>
      <c r="R1387" s="3" t="str">
        <f t="shared" si="109"/>
        <v>Not LCLS</v>
      </c>
      <c r="S1387" s="3" t="str" cm="1">
        <f t="array" ref="S1387">_xlfn.IFS(G1387 &gt; 5000000, "Very High", G1387 &gt; 1000000, "High", G1387 &gt; 500000, "Medium", TRUE, "Low")</f>
        <v>Very High</v>
      </c>
      <c r="T1387" s="3" t="str" cm="1">
        <f t="array" ref="T1387">_xlfn.IFS(B1387 &gt;= 2005, "Post-2005", B1387 &gt;= 2000, "2000-2004", TRUE, "Pre-2000")</f>
        <v>Post-2005</v>
      </c>
    </row>
    <row r="1388" spans="1:20" x14ac:dyDescent="0.85">
      <c r="A1388" s="1">
        <v>41164</v>
      </c>
      <c r="B1388" t="s">
        <v>12</v>
      </c>
      <c r="C1388" t="s">
        <v>2597</v>
      </c>
      <c r="D1388" t="s">
        <v>2598</v>
      </c>
      <c r="E1388" t="s">
        <v>334</v>
      </c>
      <c r="F1388" t="s">
        <v>335</v>
      </c>
      <c r="G1388" t="s">
        <v>432</v>
      </c>
      <c r="H1388">
        <v>2000</v>
      </c>
      <c r="I1388" s="2">
        <v>250000</v>
      </c>
      <c r="J1388" s="2">
        <v>0</v>
      </c>
      <c r="K1388" s="2">
        <v>250000</v>
      </c>
      <c r="L1388" t="s">
        <v>18</v>
      </c>
      <c r="M1388" s="3" t="b">
        <f>trust_funds5[[#This Row],[Contributions Outstanding (USD)]]=0</f>
        <v>1</v>
      </c>
      <c r="N1388" s="3" t="str">
        <f t="shared" si="105"/>
        <v>Outstanding</v>
      </c>
      <c r="O1388" s="3" t="str">
        <f t="shared" si="106"/>
        <v>High Contribution &amp; Recent</v>
      </c>
      <c r="P1388" s="3" t="str">
        <f t="shared" si="107"/>
        <v>Other</v>
      </c>
      <c r="Q1388" s="3" t="str">
        <f t="shared" si="108"/>
        <v>Other</v>
      </c>
      <c r="R1388" s="3" t="str">
        <f t="shared" si="109"/>
        <v>Not LCLS</v>
      </c>
      <c r="S1388" s="3" t="str" cm="1">
        <f t="array" ref="S1388">_xlfn.IFS(G1388 &gt; 5000000, "Very High", G1388 &gt; 1000000, "High", G1388 &gt; 500000, "Medium", TRUE, "Low")</f>
        <v>Very High</v>
      </c>
      <c r="T1388" s="3" t="str" cm="1">
        <f t="array" ref="T1388">_xlfn.IFS(B1388 &gt;= 2005, "Post-2005", B1388 &gt;= 2000, "2000-2004", TRUE, "Pre-2000")</f>
        <v>Post-2005</v>
      </c>
    </row>
    <row r="1389" spans="1:20" x14ac:dyDescent="0.85">
      <c r="A1389" s="1">
        <v>41164</v>
      </c>
      <c r="B1389" t="s">
        <v>12</v>
      </c>
      <c r="C1389" t="s">
        <v>2599</v>
      </c>
      <c r="D1389" t="s">
        <v>2600</v>
      </c>
      <c r="E1389" t="s">
        <v>334</v>
      </c>
      <c r="F1389" t="s">
        <v>335</v>
      </c>
      <c r="G1389" t="s">
        <v>1349</v>
      </c>
      <c r="H1389">
        <v>2000</v>
      </c>
      <c r="I1389" s="2">
        <v>147902.43</v>
      </c>
      <c r="J1389" s="2">
        <v>0</v>
      </c>
      <c r="K1389" s="2">
        <v>147902.43</v>
      </c>
      <c r="L1389" t="s">
        <v>18</v>
      </c>
      <c r="M1389" s="3" t="b">
        <f>trust_funds5[[#This Row],[Contributions Outstanding (USD)]]=0</f>
        <v>1</v>
      </c>
      <c r="N1389" s="3" t="str">
        <f t="shared" si="105"/>
        <v>Outstanding</v>
      </c>
      <c r="O1389" s="3" t="str">
        <f t="shared" si="106"/>
        <v>High Contribution &amp; Recent</v>
      </c>
      <c r="P1389" s="3" t="str">
        <f t="shared" si="107"/>
        <v>Other</v>
      </c>
      <c r="Q1389" s="3" t="str">
        <f t="shared" si="108"/>
        <v>Other</v>
      </c>
      <c r="R1389" s="3" t="str">
        <f t="shared" si="109"/>
        <v>Not LCLS</v>
      </c>
      <c r="S1389" s="3" t="str" cm="1">
        <f t="array" ref="S1389">_xlfn.IFS(G1389 &gt; 5000000, "Very High", G1389 &gt; 1000000, "High", G1389 &gt; 500000, "Medium", TRUE, "Low")</f>
        <v>Very High</v>
      </c>
      <c r="T1389" s="3" t="str" cm="1">
        <f t="array" ref="T1389">_xlfn.IFS(B1389 &gt;= 2005, "Post-2005", B1389 &gt;= 2000, "2000-2004", TRUE, "Pre-2000")</f>
        <v>Post-2005</v>
      </c>
    </row>
    <row r="1390" spans="1:20" x14ac:dyDescent="0.85">
      <c r="A1390" s="1">
        <v>41164</v>
      </c>
      <c r="B1390" t="s">
        <v>12</v>
      </c>
      <c r="C1390" t="s">
        <v>2601</v>
      </c>
      <c r="D1390" t="s">
        <v>2602</v>
      </c>
      <c r="E1390" t="s">
        <v>119</v>
      </c>
      <c r="F1390" t="s">
        <v>120</v>
      </c>
      <c r="G1390" t="s">
        <v>121</v>
      </c>
      <c r="H1390">
        <v>2000</v>
      </c>
      <c r="I1390" s="2">
        <v>13746817.859999999</v>
      </c>
      <c r="J1390" s="2">
        <v>0</v>
      </c>
      <c r="K1390" s="2">
        <v>13746817.859999999</v>
      </c>
      <c r="L1390" t="s">
        <v>18</v>
      </c>
      <c r="M1390" s="3" t="b">
        <f>trust_funds5[[#This Row],[Contributions Outstanding (USD)]]=0</f>
        <v>1</v>
      </c>
      <c r="N1390" s="3" t="str">
        <f t="shared" si="105"/>
        <v>Outstanding</v>
      </c>
      <c r="O1390" s="3" t="str">
        <f t="shared" si="106"/>
        <v>High Contribution &amp; Recent</v>
      </c>
      <c r="P1390" s="3" t="str">
        <f t="shared" si="107"/>
        <v>Other</v>
      </c>
      <c r="Q1390" s="3" t="str">
        <f t="shared" si="108"/>
        <v>Other</v>
      </c>
      <c r="R1390" s="3" t="str">
        <f t="shared" si="109"/>
        <v>Not LCLS</v>
      </c>
      <c r="S1390" s="3" t="str" cm="1">
        <f t="array" ref="S1390">_xlfn.IFS(G1390 &gt; 5000000, "Very High", G1390 &gt; 1000000, "High", G1390 &gt; 500000, "Medium", TRUE, "Low")</f>
        <v>Very High</v>
      </c>
      <c r="T1390" s="3" t="str" cm="1">
        <f t="array" ref="T1390">_xlfn.IFS(B1390 &gt;= 2005, "Post-2005", B1390 &gt;= 2000, "2000-2004", TRUE, "Pre-2000")</f>
        <v>Post-2005</v>
      </c>
    </row>
    <row r="1391" spans="1:20" x14ac:dyDescent="0.85">
      <c r="A1391" s="1">
        <v>41164</v>
      </c>
      <c r="B1391" t="s">
        <v>12</v>
      </c>
      <c r="C1391" t="s">
        <v>2603</v>
      </c>
      <c r="D1391" t="s">
        <v>2604</v>
      </c>
      <c r="E1391" t="s">
        <v>31</v>
      </c>
      <c r="F1391" t="s">
        <v>32</v>
      </c>
      <c r="H1391">
        <v>2000</v>
      </c>
      <c r="I1391" s="2">
        <v>1069.76</v>
      </c>
      <c r="J1391" s="2">
        <v>0</v>
      </c>
      <c r="K1391" s="2">
        <v>1069.76</v>
      </c>
      <c r="L1391" t="s">
        <v>18</v>
      </c>
      <c r="M1391" s="3" t="b">
        <f>trust_funds5[[#This Row],[Contributions Outstanding (USD)]]=0</f>
        <v>1</v>
      </c>
      <c r="N1391" s="3" t="str">
        <f t="shared" si="105"/>
        <v>Outstanding</v>
      </c>
      <c r="O1391" s="3" t="str">
        <f t="shared" si="106"/>
        <v>High Contribution &amp; Recent</v>
      </c>
      <c r="P1391" s="3" t="str">
        <f t="shared" si="107"/>
        <v>Other</v>
      </c>
      <c r="Q1391" s="3" t="str">
        <f t="shared" si="108"/>
        <v>Other</v>
      </c>
      <c r="R1391" s="3" t="str">
        <f t="shared" si="109"/>
        <v>Not LCLS</v>
      </c>
      <c r="S1391" s="3" t="str" cm="1">
        <f t="array" ref="S1391">_xlfn.IFS(G1391 &gt; 5000000, "Very High", G1391 &gt; 1000000, "High", G1391 &gt; 500000, "Medium", TRUE, "Low")</f>
        <v>Low</v>
      </c>
      <c r="T1391" s="3" t="str" cm="1">
        <f t="array" ref="T1391">_xlfn.IFS(B1391 &gt;= 2005, "Post-2005", B1391 &gt;= 2000, "2000-2004", TRUE, "Pre-2000")</f>
        <v>Post-2005</v>
      </c>
    </row>
    <row r="1392" spans="1:20" x14ac:dyDescent="0.85">
      <c r="A1392" s="1">
        <v>41164</v>
      </c>
      <c r="B1392" t="s">
        <v>12</v>
      </c>
      <c r="C1392" t="s">
        <v>2605</v>
      </c>
      <c r="D1392" t="s">
        <v>2606</v>
      </c>
      <c r="E1392" t="s">
        <v>49</v>
      </c>
      <c r="F1392" t="s">
        <v>50</v>
      </c>
      <c r="G1392" t="s">
        <v>51</v>
      </c>
      <c r="H1392">
        <v>2000</v>
      </c>
      <c r="I1392" s="2">
        <v>90160</v>
      </c>
      <c r="J1392" s="2">
        <v>0</v>
      </c>
      <c r="K1392" s="2">
        <v>90160</v>
      </c>
      <c r="L1392" t="s">
        <v>18</v>
      </c>
      <c r="M1392" s="3" t="b">
        <f>trust_funds5[[#This Row],[Contributions Outstanding (USD)]]=0</f>
        <v>1</v>
      </c>
      <c r="N1392" s="3" t="str">
        <f t="shared" si="105"/>
        <v>Outstanding</v>
      </c>
      <c r="O1392" s="3" t="str">
        <f t="shared" si="106"/>
        <v>High Contribution &amp; Recent</v>
      </c>
      <c r="P1392" s="3" t="str">
        <f t="shared" si="107"/>
        <v>Other</v>
      </c>
      <c r="Q1392" s="3" t="str">
        <f t="shared" si="108"/>
        <v>Other</v>
      </c>
      <c r="R1392" s="3" t="str">
        <f t="shared" si="109"/>
        <v>Not LCLS</v>
      </c>
      <c r="S1392" s="3" t="str" cm="1">
        <f t="array" ref="S1392">_xlfn.IFS(G1392 &gt; 5000000, "Very High", G1392 &gt; 1000000, "High", G1392 &gt; 500000, "Medium", TRUE, "Low")</f>
        <v>Very High</v>
      </c>
      <c r="T1392" s="3" t="str" cm="1">
        <f t="array" ref="T1392">_xlfn.IFS(B1392 &gt;= 2005, "Post-2005", B1392 &gt;= 2000, "2000-2004", TRUE, "Pre-2000")</f>
        <v>Post-2005</v>
      </c>
    </row>
    <row r="1393" spans="1:20" x14ac:dyDescent="0.85">
      <c r="A1393" s="1">
        <v>41164</v>
      </c>
      <c r="B1393" t="s">
        <v>1040</v>
      </c>
      <c r="C1393" t="s">
        <v>2607</v>
      </c>
      <c r="D1393" t="s">
        <v>2608</v>
      </c>
      <c r="E1393" t="s">
        <v>102</v>
      </c>
      <c r="F1393" t="s">
        <v>103</v>
      </c>
      <c r="G1393" t="s">
        <v>104</v>
      </c>
      <c r="H1393">
        <v>2000</v>
      </c>
      <c r="I1393" s="2">
        <v>222166</v>
      </c>
      <c r="J1393" s="2">
        <v>0</v>
      </c>
      <c r="K1393" s="2">
        <v>222166</v>
      </c>
      <c r="L1393" t="s">
        <v>18</v>
      </c>
      <c r="M1393" s="3" t="b">
        <f>trust_funds5[[#This Row],[Contributions Outstanding (USD)]]=0</f>
        <v>1</v>
      </c>
      <c r="N1393" s="3" t="str">
        <f t="shared" si="105"/>
        <v>Outstanding</v>
      </c>
      <c r="O1393" s="3" t="str">
        <f t="shared" si="106"/>
        <v>High Contribution &amp; Recent</v>
      </c>
      <c r="P1393" s="3" t="str">
        <f t="shared" si="107"/>
        <v>Other</v>
      </c>
      <c r="Q1393" s="3" t="str">
        <f t="shared" si="108"/>
        <v>Other</v>
      </c>
      <c r="R1393" s="3" t="str">
        <f t="shared" si="109"/>
        <v>Not LCLS</v>
      </c>
      <c r="S1393" s="3" t="str" cm="1">
        <f t="array" ref="S1393">_xlfn.IFS(G1393 &gt; 5000000, "Very High", G1393 &gt; 1000000, "High", G1393 &gt; 500000, "Medium", TRUE, "Low")</f>
        <v>Very High</v>
      </c>
      <c r="T1393" s="3" t="str" cm="1">
        <f t="array" ref="T1393">_xlfn.IFS(B1393 &gt;= 2005, "Post-2005", B1393 &gt;= 2000, "2000-2004", TRUE, "Pre-2000")</f>
        <v>Post-2005</v>
      </c>
    </row>
    <row r="1394" spans="1:20" x14ac:dyDescent="0.85">
      <c r="A1394" s="1">
        <v>41164</v>
      </c>
      <c r="B1394" t="s">
        <v>12</v>
      </c>
      <c r="C1394" t="s">
        <v>2609</v>
      </c>
      <c r="D1394" t="s">
        <v>2610</v>
      </c>
      <c r="E1394" t="s">
        <v>42</v>
      </c>
      <c r="F1394" t="s">
        <v>43</v>
      </c>
      <c r="G1394" t="s">
        <v>44</v>
      </c>
      <c r="H1394">
        <v>2000</v>
      </c>
      <c r="I1394" s="2">
        <v>40322.519999999997</v>
      </c>
      <c r="J1394" s="2">
        <v>0</v>
      </c>
      <c r="K1394" s="2">
        <v>40322.519999999997</v>
      </c>
      <c r="L1394" t="s">
        <v>18</v>
      </c>
      <c r="M1394" s="3" t="b">
        <f>trust_funds5[[#This Row],[Contributions Outstanding (USD)]]=0</f>
        <v>1</v>
      </c>
      <c r="N1394" s="3" t="str">
        <f t="shared" si="105"/>
        <v>Outstanding</v>
      </c>
      <c r="O1394" s="3" t="str">
        <f t="shared" si="106"/>
        <v>High Contribution &amp; Recent</v>
      </c>
      <c r="P1394" s="3" t="str">
        <f t="shared" si="107"/>
        <v>Other</v>
      </c>
      <c r="Q1394" s="3" t="str">
        <f t="shared" si="108"/>
        <v>Other</v>
      </c>
      <c r="R1394" s="3" t="str">
        <f t="shared" si="109"/>
        <v>Not LCLS</v>
      </c>
      <c r="S1394" s="3" t="str" cm="1">
        <f t="array" ref="S1394">_xlfn.IFS(G1394 &gt; 5000000, "Very High", G1394 &gt; 1000000, "High", G1394 &gt; 500000, "Medium", TRUE, "Low")</f>
        <v>Very High</v>
      </c>
      <c r="T1394" s="3" t="str" cm="1">
        <f t="array" ref="T1394">_xlfn.IFS(B1394 &gt;= 2005, "Post-2005", B1394 &gt;= 2000, "2000-2004", TRUE, "Pre-2000")</f>
        <v>Post-2005</v>
      </c>
    </row>
    <row r="1395" spans="1:20" x14ac:dyDescent="0.85">
      <c r="A1395" s="1">
        <v>41164</v>
      </c>
      <c r="B1395" t="s">
        <v>12</v>
      </c>
      <c r="C1395" t="s">
        <v>2611</v>
      </c>
      <c r="D1395" t="s">
        <v>2612</v>
      </c>
      <c r="E1395" t="s">
        <v>42</v>
      </c>
      <c r="F1395" t="s">
        <v>43</v>
      </c>
      <c r="G1395" t="s">
        <v>44</v>
      </c>
      <c r="H1395">
        <v>2000</v>
      </c>
      <c r="I1395" s="2">
        <v>118614.88</v>
      </c>
      <c r="J1395" s="2">
        <v>0</v>
      </c>
      <c r="K1395" s="2">
        <v>118614.88</v>
      </c>
      <c r="L1395" t="s">
        <v>18</v>
      </c>
      <c r="M1395" s="3" t="b">
        <f>trust_funds5[[#This Row],[Contributions Outstanding (USD)]]=0</f>
        <v>1</v>
      </c>
      <c r="N1395" s="3" t="str">
        <f t="shared" si="105"/>
        <v>Outstanding</v>
      </c>
      <c r="O1395" s="3" t="str">
        <f t="shared" si="106"/>
        <v>High Contribution &amp; Recent</v>
      </c>
      <c r="P1395" s="3" t="str">
        <f t="shared" si="107"/>
        <v>Other</v>
      </c>
      <c r="Q1395" s="3" t="str">
        <f t="shared" si="108"/>
        <v>Other</v>
      </c>
      <c r="R1395" s="3" t="str">
        <f t="shared" si="109"/>
        <v>Not LCLS</v>
      </c>
      <c r="S1395" s="3" t="str" cm="1">
        <f t="array" ref="S1395">_xlfn.IFS(G1395 &gt; 5000000, "Very High", G1395 &gt; 1000000, "High", G1395 &gt; 500000, "Medium", TRUE, "Low")</f>
        <v>Very High</v>
      </c>
      <c r="T1395" s="3" t="str" cm="1">
        <f t="array" ref="T1395">_xlfn.IFS(B1395 &gt;= 2005, "Post-2005", B1395 &gt;= 2000, "2000-2004", TRUE, "Pre-2000")</f>
        <v>Post-2005</v>
      </c>
    </row>
    <row r="1396" spans="1:20" x14ac:dyDescent="0.85">
      <c r="A1396" s="1">
        <v>41164</v>
      </c>
      <c r="B1396" t="s">
        <v>90</v>
      </c>
      <c r="C1396" t="s">
        <v>2613</v>
      </c>
      <c r="D1396" t="s">
        <v>2614</v>
      </c>
      <c r="E1396" t="s">
        <v>102</v>
      </c>
      <c r="F1396" t="s">
        <v>103</v>
      </c>
      <c r="G1396" t="s">
        <v>104</v>
      </c>
      <c r="H1396">
        <v>2000</v>
      </c>
      <c r="I1396" s="2">
        <v>249945.85</v>
      </c>
      <c r="J1396" s="2">
        <v>0</v>
      </c>
      <c r="K1396" s="2">
        <v>249945.85</v>
      </c>
      <c r="L1396" t="s">
        <v>18</v>
      </c>
      <c r="M1396" s="3" t="b">
        <f>trust_funds5[[#This Row],[Contributions Outstanding (USD)]]=0</f>
        <v>1</v>
      </c>
      <c r="N1396" s="3" t="str">
        <f t="shared" si="105"/>
        <v>Outstanding</v>
      </c>
      <c r="O1396" s="3" t="str">
        <f t="shared" si="106"/>
        <v>High Contribution &amp; Recent</v>
      </c>
      <c r="P1396" s="3" t="str">
        <f t="shared" si="107"/>
        <v>Other</v>
      </c>
      <c r="Q1396" s="3" t="str">
        <f t="shared" si="108"/>
        <v>Other</v>
      </c>
      <c r="R1396" s="3" t="str">
        <f t="shared" si="109"/>
        <v>Not LCLS</v>
      </c>
      <c r="S1396" s="3" t="str" cm="1">
        <f t="array" ref="S1396">_xlfn.IFS(G1396 &gt; 5000000, "Very High", G1396 &gt; 1000000, "High", G1396 &gt; 500000, "Medium", TRUE, "Low")</f>
        <v>Very High</v>
      </c>
      <c r="T1396" s="3" t="str" cm="1">
        <f t="array" ref="T1396">_xlfn.IFS(B1396 &gt;= 2005, "Post-2005", B1396 &gt;= 2000, "2000-2004", TRUE, "Pre-2000")</f>
        <v>Post-2005</v>
      </c>
    </row>
    <row r="1397" spans="1:20" x14ac:dyDescent="0.85">
      <c r="A1397" s="1">
        <v>41164</v>
      </c>
      <c r="B1397" t="s">
        <v>12</v>
      </c>
      <c r="C1397" t="s">
        <v>2615</v>
      </c>
      <c r="D1397" t="s">
        <v>2616</v>
      </c>
      <c r="E1397" t="s">
        <v>200</v>
      </c>
      <c r="F1397" t="s">
        <v>201</v>
      </c>
      <c r="G1397" t="s">
        <v>202</v>
      </c>
      <c r="H1397">
        <v>2000</v>
      </c>
      <c r="I1397" s="2">
        <v>211967.09</v>
      </c>
      <c r="J1397" s="2">
        <v>0</v>
      </c>
      <c r="K1397" s="2">
        <v>211967.09</v>
      </c>
      <c r="L1397" t="s">
        <v>18</v>
      </c>
      <c r="M1397" s="3" t="b">
        <f>trust_funds5[[#This Row],[Contributions Outstanding (USD)]]=0</f>
        <v>1</v>
      </c>
      <c r="N1397" s="3" t="str">
        <f t="shared" si="105"/>
        <v>Outstanding</v>
      </c>
      <c r="O1397" s="3" t="str">
        <f t="shared" si="106"/>
        <v>High Contribution &amp; Recent</v>
      </c>
      <c r="P1397" s="3" t="str">
        <f t="shared" si="107"/>
        <v>Other</v>
      </c>
      <c r="Q1397" s="3" t="str">
        <f t="shared" si="108"/>
        <v>Other</v>
      </c>
      <c r="R1397" s="3" t="str">
        <f t="shared" si="109"/>
        <v>Not LCLS</v>
      </c>
      <c r="S1397" s="3" t="str" cm="1">
        <f t="array" ref="S1397">_xlfn.IFS(G1397 &gt; 5000000, "Very High", G1397 &gt; 1000000, "High", G1397 &gt; 500000, "Medium", TRUE, "Low")</f>
        <v>Very High</v>
      </c>
      <c r="T1397" s="3" t="str" cm="1">
        <f t="array" ref="T1397">_xlfn.IFS(B1397 &gt;= 2005, "Post-2005", B1397 &gt;= 2000, "2000-2004", TRUE, "Pre-2000")</f>
        <v>Post-2005</v>
      </c>
    </row>
    <row r="1398" spans="1:20" x14ac:dyDescent="0.85">
      <c r="A1398" s="1">
        <v>41164</v>
      </c>
      <c r="B1398" t="s">
        <v>12</v>
      </c>
      <c r="C1398" t="s">
        <v>2617</v>
      </c>
      <c r="D1398" t="s">
        <v>2618</v>
      </c>
      <c r="E1398" t="s">
        <v>119</v>
      </c>
      <c r="F1398" t="s">
        <v>120</v>
      </c>
      <c r="G1398" t="s">
        <v>121</v>
      </c>
      <c r="H1398">
        <v>2000</v>
      </c>
      <c r="I1398" s="2">
        <v>69.239999999999995</v>
      </c>
      <c r="J1398" s="2">
        <v>0</v>
      </c>
      <c r="K1398" s="2">
        <v>69.239999999999995</v>
      </c>
      <c r="L1398" t="s">
        <v>18</v>
      </c>
      <c r="M1398" s="3" t="b">
        <f>trust_funds5[[#This Row],[Contributions Outstanding (USD)]]=0</f>
        <v>1</v>
      </c>
      <c r="N1398" s="3" t="str">
        <f t="shared" si="105"/>
        <v>Outstanding</v>
      </c>
      <c r="O1398" s="3" t="str">
        <f t="shared" si="106"/>
        <v>High Contribution &amp; Recent</v>
      </c>
      <c r="P1398" s="3" t="str">
        <f t="shared" si="107"/>
        <v>Other</v>
      </c>
      <c r="Q1398" s="3" t="str">
        <f t="shared" si="108"/>
        <v>Other</v>
      </c>
      <c r="R1398" s="3" t="str">
        <f t="shared" si="109"/>
        <v>Not LCLS</v>
      </c>
      <c r="S1398" s="3" t="str" cm="1">
        <f t="array" ref="S1398">_xlfn.IFS(G1398 &gt; 5000000, "Very High", G1398 &gt; 1000000, "High", G1398 &gt; 500000, "Medium", TRUE, "Low")</f>
        <v>Very High</v>
      </c>
      <c r="T1398" s="3" t="str" cm="1">
        <f t="array" ref="T1398">_xlfn.IFS(B1398 &gt;= 2005, "Post-2005", B1398 &gt;= 2000, "2000-2004", TRUE, "Pre-2000")</f>
        <v>Post-2005</v>
      </c>
    </row>
    <row r="1399" spans="1:20" x14ac:dyDescent="0.85">
      <c r="A1399" s="1">
        <v>41164</v>
      </c>
      <c r="B1399" t="s">
        <v>33</v>
      </c>
      <c r="C1399" t="s">
        <v>2619</v>
      </c>
      <c r="D1399" t="s">
        <v>2620</v>
      </c>
      <c r="E1399" t="s">
        <v>62</v>
      </c>
      <c r="F1399" t="s">
        <v>63</v>
      </c>
      <c r="H1399">
        <v>2000</v>
      </c>
      <c r="I1399" s="2">
        <v>32464761.32</v>
      </c>
      <c r="J1399" s="2">
        <v>0</v>
      </c>
      <c r="K1399" s="2">
        <v>32464761.32</v>
      </c>
      <c r="L1399" t="s">
        <v>18</v>
      </c>
      <c r="M1399" s="3" t="b">
        <f>trust_funds5[[#This Row],[Contributions Outstanding (USD)]]=0</f>
        <v>1</v>
      </c>
      <c r="N1399" s="3" t="str">
        <f t="shared" si="105"/>
        <v>Outstanding</v>
      </c>
      <c r="O1399" s="3" t="str">
        <f t="shared" si="106"/>
        <v>High Contribution &amp; Recent</v>
      </c>
      <c r="P1399" s="3" t="str">
        <f t="shared" si="107"/>
        <v>Other</v>
      </c>
      <c r="Q1399" s="3" t="str">
        <f t="shared" si="108"/>
        <v>Other</v>
      </c>
      <c r="R1399" s="3" t="str">
        <f t="shared" si="109"/>
        <v>Not LCLS</v>
      </c>
      <c r="S1399" s="3" t="str" cm="1">
        <f t="array" ref="S1399">_xlfn.IFS(G1399 &gt; 5000000, "Very High", G1399 &gt; 1000000, "High", G1399 &gt; 500000, "Medium", TRUE, "Low")</f>
        <v>Low</v>
      </c>
      <c r="T1399" s="3" t="str" cm="1">
        <f t="array" ref="T1399">_xlfn.IFS(B1399 &gt;= 2005, "Post-2005", B1399 &gt;= 2000, "2000-2004", TRUE, "Pre-2000")</f>
        <v>Post-2005</v>
      </c>
    </row>
    <row r="1400" spans="1:20" x14ac:dyDescent="0.85">
      <c r="A1400" s="1">
        <v>41164</v>
      </c>
      <c r="B1400" t="s">
        <v>12</v>
      </c>
      <c r="C1400" t="s">
        <v>2621</v>
      </c>
      <c r="D1400" t="s">
        <v>2622</v>
      </c>
      <c r="E1400" t="s">
        <v>119</v>
      </c>
      <c r="F1400" t="s">
        <v>120</v>
      </c>
      <c r="G1400" t="s">
        <v>121</v>
      </c>
      <c r="H1400">
        <v>2000</v>
      </c>
      <c r="I1400" s="2">
        <v>574993.23</v>
      </c>
      <c r="J1400" s="2">
        <v>0</v>
      </c>
      <c r="K1400" s="2">
        <v>574993.23</v>
      </c>
      <c r="L1400" t="s">
        <v>18</v>
      </c>
      <c r="M1400" s="3" t="b">
        <f>trust_funds5[[#This Row],[Contributions Outstanding (USD)]]=0</f>
        <v>1</v>
      </c>
      <c r="N1400" s="3" t="str">
        <f t="shared" si="105"/>
        <v>Outstanding</v>
      </c>
      <c r="O1400" s="3" t="str">
        <f t="shared" si="106"/>
        <v>High Contribution &amp; Recent</v>
      </c>
      <c r="P1400" s="3" t="str">
        <f t="shared" si="107"/>
        <v>Other</v>
      </c>
      <c r="Q1400" s="3" t="str">
        <f t="shared" si="108"/>
        <v>Other</v>
      </c>
      <c r="R1400" s="3" t="str">
        <f t="shared" si="109"/>
        <v>Not LCLS</v>
      </c>
      <c r="S1400" s="3" t="str" cm="1">
        <f t="array" ref="S1400">_xlfn.IFS(G1400 &gt; 5000000, "Very High", G1400 &gt; 1000000, "High", G1400 &gt; 500000, "Medium", TRUE, "Low")</f>
        <v>Very High</v>
      </c>
      <c r="T1400" s="3" t="str" cm="1">
        <f t="array" ref="T1400">_xlfn.IFS(B1400 &gt;= 2005, "Post-2005", B1400 &gt;= 2000, "2000-2004", TRUE, "Pre-2000")</f>
        <v>Post-2005</v>
      </c>
    </row>
    <row r="1401" spans="1:20" x14ac:dyDescent="0.85">
      <c r="A1401" s="1">
        <v>41164</v>
      </c>
      <c r="B1401" t="s">
        <v>12</v>
      </c>
      <c r="C1401" t="s">
        <v>2623</v>
      </c>
      <c r="D1401" t="s">
        <v>2624</v>
      </c>
      <c r="E1401" t="s">
        <v>119</v>
      </c>
      <c r="F1401" t="s">
        <v>120</v>
      </c>
      <c r="G1401" t="s">
        <v>121</v>
      </c>
      <c r="H1401">
        <v>2000</v>
      </c>
      <c r="I1401" s="2">
        <v>944658.59</v>
      </c>
      <c r="J1401" s="2">
        <v>0</v>
      </c>
      <c r="K1401" s="2">
        <v>944658.59</v>
      </c>
      <c r="L1401" t="s">
        <v>18</v>
      </c>
      <c r="M1401" s="3" t="b">
        <f>trust_funds5[[#This Row],[Contributions Outstanding (USD)]]=0</f>
        <v>1</v>
      </c>
      <c r="N1401" s="3" t="str">
        <f t="shared" si="105"/>
        <v>Outstanding</v>
      </c>
      <c r="O1401" s="3" t="str">
        <f t="shared" si="106"/>
        <v>High Contribution &amp; Recent</v>
      </c>
      <c r="P1401" s="3" t="str">
        <f t="shared" si="107"/>
        <v>Other</v>
      </c>
      <c r="Q1401" s="3" t="str">
        <f t="shared" si="108"/>
        <v>Other</v>
      </c>
      <c r="R1401" s="3" t="str">
        <f t="shared" si="109"/>
        <v>Not LCLS</v>
      </c>
      <c r="S1401" s="3" t="str" cm="1">
        <f t="array" ref="S1401">_xlfn.IFS(G1401 &gt; 5000000, "Very High", G1401 &gt; 1000000, "High", G1401 &gt; 500000, "Medium", TRUE, "Low")</f>
        <v>Very High</v>
      </c>
      <c r="T1401" s="3" t="str" cm="1">
        <f t="array" ref="T1401">_xlfn.IFS(B1401 &gt;= 2005, "Post-2005", B1401 &gt;= 2000, "2000-2004", TRUE, "Pre-2000")</f>
        <v>Post-2005</v>
      </c>
    </row>
    <row r="1402" spans="1:20" x14ac:dyDescent="0.85">
      <c r="A1402" s="1">
        <v>41164</v>
      </c>
      <c r="B1402" t="s">
        <v>12</v>
      </c>
      <c r="C1402" t="s">
        <v>2625</v>
      </c>
      <c r="D1402" t="s">
        <v>2626</v>
      </c>
      <c r="E1402" t="s">
        <v>119</v>
      </c>
      <c r="F1402" t="s">
        <v>120</v>
      </c>
      <c r="G1402" t="s">
        <v>121</v>
      </c>
      <c r="H1402">
        <v>2000</v>
      </c>
      <c r="I1402" s="2">
        <v>444016.8</v>
      </c>
      <c r="J1402" s="2">
        <v>0</v>
      </c>
      <c r="K1402" s="2">
        <v>444016.8</v>
      </c>
      <c r="L1402" t="s">
        <v>18</v>
      </c>
      <c r="M1402" s="3" t="b">
        <f>trust_funds5[[#This Row],[Contributions Outstanding (USD)]]=0</f>
        <v>1</v>
      </c>
      <c r="N1402" s="3" t="str">
        <f t="shared" si="105"/>
        <v>Outstanding</v>
      </c>
      <c r="O1402" s="3" t="str">
        <f t="shared" si="106"/>
        <v>High Contribution &amp; Recent</v>
      </c>
      <c r="P1402" s="3" t="str">
        <f t="shared" si="107"/>
        <v>Other</v>
      </c>
      <c r="Q1402" s="3" t="str">
        <f t="shared" si="108"/>
        <v>Other</v>
      </c>
      <c r="R1402" s="3" t="str">
        <f t="shared" si="109"/>
        <v>Not LCLS</v>
      </c>
      <c r="S1402" s="3" t="str" cm="1">
        <f t="array" ref="S1402">_xlfn.IFS(G1402 &gt; 5000000, "Very High", G1402 &gt; 1000000, "High", G1402 &gt; 500000, "Medium", TRUE, "Low")</f>
        <v>Very High</v>
      </c>
      <c r="T1402" s="3" t="str" cm="1">
        <f t="array" ref="T1402">_xlfn.IFS(B1402 &gt;= 2005, "Post-2005", B1402 &gt;= 2000, "2000-2004", TRUE, "Pre-2000")</f>
        <v>Post-2005</v>
      </c>
    </row>
    <row r="1403" spans="1:20" x14ac:dyDescent="0.85">
      <c r="A1403" s="1">
        <v>41164</v>
      </c>
      <c r="B1403" t="s">
        <v>73</v>
      </c>
      <c r="C1403" t="s">
        <v>2627</v>
      </c>
      <c r="D1403" t="s">
        <v>2628</v>
      </c>
      <c r="E1403" t="s">
        <v>119</v>
      </c>
      <c r="F1403" t="s">
        <v>120</v>
      </c>
      <c r="G1403" t="s">
        <v>121</v>
      </c>
      <c r="H1403">
        <v>2000</v>
      </c>
      <c r="I1403" s="2">
        <v>376058.35</v>
      </c>
      <c r="J1403" s="2">
        <v>0</v>
      </c>
      <c r="K1403" s="2">
        <v>376058.35</v>
      </c>
      <c r="L1403" t="s">
        <v>18</v>
      </c>
      <c r="M1403" s="3" t="b">
        <f>trust_funds5[[#This Row],[Contributions Outstanding (USD)]]=0</f>
        <v>1</v>
      </c>
      <c r="N1403" s="3" t="str">
        <f t="shared" si="105"/>
        <v>Outstanding</v>
      </c>
      <c r="O1403" s="3" t="str">
        <f t="shared" si="106"/>
        <v>High Contribution &amp; Recent</v>
      </c>
      <c r="P1403" s="3" t="str">
        <f t="shared" si="107"/>
        <v>Other</v>
      </c>
      <c r="Q1403" s="3" t="str">
        <f t="shared" si="108"/>
        <v>Other</v>
      </c>
      <c r="R1403" s="3" t="str">
        <f t="shared" si="109"/>
        <v>Not LCLS</v>
      </c>
      <c r="S1403" s="3" t="str" cm="1">
        <f t="array" ref="S1403">_xlfn.IFS(G1403 &gt; 5000000, "Very High", G1403 &gt; 1000000, "High", G1403 &gt; 500000, "Medium", TRUE, "Low")</f>
        <v>Very High</v>
      </c>
      <c r="T1403" s="3" t="str" cm="1">
        <f t="array" ref="T1403">_xlfn.IFS(B1403 &gt;= 2005, "Post-2005", B1403 &gt;= 2000, "2000-2004", TRUE, "Pre-2000")</f>
        <v>Post-2005</v>
      </c>
    </row>
    <row r="1404" spans="1:20" x14ac:dyDescent="0.85">
      <c r="A1404" s="1">
        <v>41164</v>
      </c>
      <c r="B1404" t="s">
        <v>12</v>
      </c>
      <c r="C1404" t="s">
        <v>2629</v>
      </c>
      <c r="D1404" t="s">
        <v>2630</v>
      </c>
      <c r="E1404" t="s">
        <v>49</v>
      </c>
      <c r="F1404" t="s">
        <v>50</v>
      </c>
      <c r="G1404" t="s">
        <v>51</v>
      </c>
      <c r="H1404">
        <v>2000</v>
      </c>
      <c r="I1404" s="2">
        <v>5600000</v>
      </c>
      <c r="J1404" s="2">
        <v>0</v>
      </c>
      <c r="K1404" s="2">
        <v>5600000</v>
      </c>
      <c r="L1404" t="s">
        <v>18</v>
      </c>
      <c r="M1404" s="3" t="b">
        <f>trust_funds5[[#This Row],[Contributions Outstanding (USD)]]=0</f>
        <v>1</v>
      </c>
      <c r="N1404" s="3" t="str">
        <f t="shared" si="105"/>
        <v>Outstanding</v>
      </c>
      <c r="O1404" s="3" t="str">
        <f t="shared" si="106"/>
        <v>High Contribution &amp; Recent</v>
      </c>
      <c r="P1404" s="3" t="str">
        <f t="shared" si="107"/>
        <v>Other</v>
      </c>
      <c r="Q1404" s="3" t="str">
        <f t="shared" si="108"/>
        <v>Other</v>
      </c>
      <c r="R1404" s="3" t="str">
        <f t="shared" si="109"/>
        <v>Not LCLS</v>
      </c>
      <c r="S1404" s="3" t="str" cm="1">
        <f t="array" ref="S1404">_xlfn.IFS(G1404 &gt; 5000000, "Very High", G1404 &gt; 1000000, "High", G1404 &gt; 500000, "Medium", TRUE, "Low")</f>
        <v>Very High</v>
      </c>
      <c r="T1404" s="3" t="str" cm="1">
        <f t="array" ref="T1404">_xlfn.IFS(B1404 &gt;= 2005, "Post-2005", B1404 &gt;= 2000, "2000-2004", TRUE, "Pre-2000")</f>
        <v>Post-2005</v>
      </c>
    </row>
    <row r="1405" spans="1:20" x14ac:dyDescent="0.85">
      <c r="A1405" s="1">
        <v>41164</v>
      </c>
      <c r="B1405" t="s">
        <v>2631</v>
      </c>
      <c r="C1405" t="s">
        <v>2632</v>
      </c>
      <c r="D1405" t="s">
        <v>2633</v>
      </c>
      <c r="E1405" t="s">
        <v>31</v>
      </c>
      <c r="F1405" t="s">
        <v>32</v>
      </c>
      <c r="H1405">
        <v>2000</v>
      </c>
      <c r="I1405" s="2">
        <v>2801000</v>
      </c>
      <c r="J1405" s="2">
        <v>0</v>
      </c>
      <c r="K1405" s="2">
        <v>2801000</v>
      </c>
      <c r="L1405" t="s">
        <v>116</v>
      </c>
      <c r="M1405" s="3" t="b">
        <f>trust_funds5[[#This Row],[Contributions Outstanding (USD)]]=0</f>
        <v>1</v>
      </c>
      <c r="N1405" s="3" t="str">
        <f t="shared" si="105"/>
        <v>Outstanding</v>
      </c>
      <c r="O1405" s="3" t="str">
        <f t="shared" si="106"/>
        <v>High Contribution &amp; Recent</v>
      </c>
      <c r="P1405" s="3" t="str">
        <f t="shared" si="107"/>
        <v>Other</v>
      </c>
      <c r="Q1405" s="3" t="str">
        <f t="shared" si="108"/>
        <v>Other</v>
      </c>
      <c r="R1405" s="3" t="str">
        <f t="shared" si="109"/>
        <v>Not LCLS</v>
      </c>
      <c r="S1405" s="3" t="str" cm="1">
        <f t="array" ref="S1405">_xlfn.IFS(G1405 &gt; 5000000, "Very High", G1405 &gt; 1000000, "High", G1405 &gt; 500000, "Medium", TRUE, "Low")</f>
        <v>Low</v>
      </c>
      <c r="T1405" s="3" t="str" cm="1">
        <f t="array" ref="T1405">_xlfn.IFS(B1405 &gt;= 2005, "Post-2005", B1405 &gt;= 2000, "2000-2004", TRUE, "Pre-2000")</f>
        <v>Post-2005</v>
      </c>
    </row>
    <row r="1406" spans="1:20" x14ac:dyDescent="0.85">
      <c r="A1406" s="1">
        <v>41164</v>
      </c>
      <c r="B1406" t="s">
        <v>12</v>
      </c>
      <c r="C1406" t="s">
        <v>2634</v>
      </c>
      <c r="D1406" t="s">
        <v>2635</v>
      </c>
      <c r="E1406" t="s">
        <v>293</v>
      </c>
      <c r="F1406" t="s">
        <v>294</v>
      </c>
      <c r="G1406" t="s">
        <v>626</v>
      </c>
      <c r="H1406">
        <v>2000</v>
      </c>
      <c r="I1406" s="2">
        <v>697152.32</v>
      </c>
      <c r="J1406" s="2">
        <v>0</v>
      </c>
      <c r="K1406" s="2">
        <v>697152.32</v>
      </c>
      <c r="L1406" t="s">
        <v>18</v>
      </c>
      <c r="M1406" s="3" t="b">
        <f>trust_funds5[[#This Row],[Contributions Outstanding (USD)]]=0</f>
        <v>1</v>
      </c>
      <c r="N1406" s="3" t="str">
        <f t="shared" si="105"/>
        <v>Outstanding</v>
      </c>
      <c r="O1406" s="3" t="str">
        <f t="shared" si="106"/>
        <v>High Contribution &amp; Recent</v>
      </c>
      <c r="P1406" s="3" t="str">
        <f t="shared" si="107"/>
        <v>Other</v>
      </c>
      <c r="Q1406" s="3" t="str">
        <f t="shared" si="108"/>
        <v>Other</v>
      </c>
      <c r="R1406" s="3" t="str">
        <f t="shared" si="109"/>
        <v>Not LCLS</v>
      </c>
      <c r="S1406" s="3" t="str" cm="1">
        <f t="array" ref="S1406">_xlfn.IFS(G1406 &gt; 5000000, "Very High", G1406 &gt; 1000000, "High", G1406 &gt; 500000, "Medium", TRUE, "Low")</f>
        <v>Very High</v>
      </c>
      <c r="T1406" s="3" t="str" cm="1">
        <f t="array" ref="T1406">_xlfn.IFS(B1406 &gt;= 2005, "Post-2005", B1406 &gt;= 2000, "2000-2004", TRUE, "Pre-2000")</f>
        <v>Post-2005</v>
      </c>
    </row>
    <row r="1407" spans="1:20" x14ac:dyDescent="0.85">
      <c r="A1407" s="1">
        <v>41164</v>
      </c>
      <c r="B1407" t="s">
        <v>12</v>
      </c>
      <c r="C1407" t="s">
        <v>2636</v>
      </c>
      <c r="D1407" t="s">
        <v>2637</v>
      </c>
      <c r="E1407" t="s">
        <v>31</v>
      </c>
      <c r="F1407" t="s">
        <v>32</v>
      </c>
      <c r="H1407">
        <v>2000</v>
      </c>
      <c r="I1407" s="2">
        <v>40000</v>
      </c>
      <c r="J1407" s="2">
        <v>0</v>
      </c>
      <c r="K1407" s="2">
        <v>40000</v>
      </c>
      <c r="L1407" t="s">
        <v>18</v>
      </c>
      <c r="M1407" s="3" t="b">
        <f>trust_funds5[[#This Row],[Contributions Outstanding (USD)]]=0</f>
        <v>1</v>
      </c>
      <c r="N1407" s="3" t="str">
        <f t="shared" si="105"/>
        <v>Outstanding</v>
      </c>
      <c r="O1407" s="3" t="str">
        <f t="shared" si="106"/>
        <v>High Contribution &amp; Recent</v>
      </c>
      <c r="P1407" s="3" t="str">
        <f t="shared" si="107"/>
        <v>Other</v>
      </c>
      <c r="Q1407" s="3" t="str">
        <f t="shared" si="108"/>
        <v>Other</v>
      </c>
      <c r="R1407" s="3" t="str">
        <f t="shared" si="109"/>
        <v>Not LCLS</v>
      </c>
      <c r="S1407" s="3" t="str" cm="1">
        <f t="array" ref="S1407">_xlfn.IFS(G1407 &gt; 5000000, "Very High", G1407 &gt; 1000000, "High", G1407 &gt; 500000, "Medium", TRUE, "Low")</f>
        <v>Low</v>
      </c>
      <c r="T1407" s="3" t="str" cm="1">
        <f t="array" ref="T1407">_xlfn.IFS(B1407 &gt;= 2005, "Post-2005", B1407 &gt;= 2000, "2000-2004", TRUE, "Pre-2000")</f>
        <v>Post-2005</v>
      </c>
    </row>
    <row r="1408" spans="1:20" x14ac:dyDescent="0.85">
      <c r="A1408" s="1">
        <v>41164</v>
      </c>
      <c r="B1408" t="s">
        <v>82</v>
      </c>
      <c r="C1408" t="s">
        <v>2638</v>
      </c>
      <c r="D1408" t="s">
        <v>2639</v>
      </c>
      <c r="E1408" t="s">
        <v>102</v>
      </c>
      <c r="F1408" t="s">
        <v>103</v>
      </c>
      <c r="G1408" t="s">
        <v>104</v>
      </c>
      <c r="H1408">
        <v>2000</v>
      </c>
      <c r="I1408" s="2">
        <v>77822.27</v>
      </c>
      <c r="J1408" s="2">
        <v>0</v>
      </c>
      <c r="K1408" s="2">
        <v>77822.27</v>
      </c>
      <c r="L1408" t="s">
        <v>18</v>
      </c>
      <c r="M1408" s="3" t="b">
        <f>trust_funds5[[#This Row],[Contributions Outstanding (USD)]]=0</f>
        <v>1</v>
      </c>
      <c r="N1408" s="3" t="str">
        <f t="shared" si="105"/>
        <v>Outstanding</v>
      </c>
      <c r="O1408" s="3" t="str">
        <f t="shared" si="106"/>
        <v>High Contribution &amp; Recent</v>
      </c>
      <c r="P1408" s="3" t="str">
        <f t="shared" si="107"/>
        <v>Other</v>
      </c>
      <c r="Q1408" s="3" t="str">
        <f t="shared" si="108"/>
        <v>Other</v>
      </c>
      <c r="R1408" s="3" t="str">
        <f t="shared" si="109"/>
        <v>Not LCLS</v>
      </c>
      <c r="S1408" s="3" t="str" cm="1">
        <f t="array" ref="S1408">_xlfn.IFS(G1408 &gt; 5000000, "Very High", G1408 &gt; 1000000, "High", G1408 &gt; 500000, "Medium", TRUE, "Low")</f>
        <v>Very High</v>
      </c>
      <c r="T1408" s="3" t="str" cm="1">
        <f t="array" ref="T1408">_xlfn.IFS(B1408 &gt;= 2005, "Post-2005", B1408 &gt;= 2000, "2000-2004", TRUE, "Pre-2000")</f>
        <v>Post-2005</v>
      </c>
    </row>
    <row r="1409" spans="1:20" x14ac:dyDescent="0.85">
      <c r="A1409" s="1">
        <v>41164</v>
      </c>
      <c r="B1409" t="s">
        <v>73</v>
      </c>
      <c r="C1409" t="s">
        <v>2640</v>
      </c>
      <c r="D1409" t="s">
        <v>2641</v>
      </c>
      <c r="E1409" t="s">
        <v>102</v>
      </c>
      <c r="F1409" t="s">
        <v>103</v>
      </c>
      <c r="G1409" t="s">
        <v>104</v>
      </c>
      <c r="H1409">
        <v>2000</v>
      </c>
      <c r="I1409" s="2">
        <v>1042176.57</v>
      </c>
      <c r="J1409" s="2">
        <v>0</v>
      </c>
      <c r="K1409" s="2">
        <v>1042176.57</v>
      </c>
      <c r="L1409" t="s">
        <v>18</v>
      </c>
      <c r="M1409" s="3" t="b">
        <f>trust_funds5[[#This Row],[Contributions Outstanding (USD)]]=0</f>
        <v>1</v>
      </c>
      <c r="N1409" s="3" t="str">
        <f t="shared" si="105"/>
        <v>Outstanding</v>
      </c>
      <c r="O1409" s="3" t="str">
        <f t="shared" si="106"/>
        <v>High Contribution &amp; Recent</v>
      </c>
      <c r="P1409" s="3" t="str">
        <f t="shared" si="107"/>
        <v>Other</v>
      </c>
      <c r="Q1409" s="3" t="str">
        <f t="shared" si="108"/>
        <v>Other</v>
      </c>
      <c r="R1409" s="3" t="str">
        <f t="shared" si="109"/>
        <v>Not LCLS</v>
      </c>
      <c r="S1409" s="3" t="str" cm="1">
        <f t="array" ref="S1409">_xlfn.IFS(G1409 &gt; 5000000, "Very High", G1409 &gt; 1000000, "High", G1409 &gt; 500000, "Medium", TRUE, "Low")</f>
        <v>Very High</v>
      </c>
      <c r="T1409" s="3" t="str" cm="1">
        <f t="array" ref="T1409">_xlfn.IFS(B1409 &gt;= 2005, "Post-2005", B1409 &gt;= 2000, "2000-2004", TRUE, "Pre-2000")</f>
        <v>Post-2005</v>
      </c>
    </row>
    <row r="1410" spans="1:20" x14ac:dyDescent="0.85">
      <c r="A1410" s="1">
        <v>41164</v>
      </c>
      <c r="B1410" t="s">
        <v>12</v>
      </c>
      <c r="C1410" t="s">
        <v>2642</v>
      </c>
      <c r="D1410" t="s">
        <v>2643</v>
      </c>
      <c r="E1410" t="s">
        <v>200</v>
      </c>
      <c r="F1410" t="s">
        <v>201</v>
      </c>
      <c r="G1410" t="s">
        <v>202</v>
      </c>
      <c r="H1410">
        <v>2000</v>
      </c>
      <c r="I1410" s="2">
        <v>552000</v>
      </c>
      <c r="J1410" s="2">
        <v>0</v>
      </c>
      <c r="K1410" s="2">
        <v>552000</v>
      </c>
      <c r="L1410" t="s">
        <v>18</v>
      </c>
      <c r="M1410" s="3" t="b">
        <f>trust_funds5[[#This Row],[Contributions Outstanding (USD)]]=0</f>
        <v>1</v>
      </c>
      <c r="N1410" s="3" t="str">
        <f t="shared" ref="N1410:N1473" si="110">IF(D1410 &gt; 0, "Outstanding", "No Outstanding")</f>
        <v>Outstanding</v>
      </c>
      <c r="O1410" s="3" t="str">
        <f t="shared" ref="O1410:O1473" si="111">IF(AND(C1410 &gt; 1000000, B1410 &gt; 2000), "High Contribution &amp; Recent", "Other")</f>
        <v>High Contribution &amp; Recent</v>
      </c>
      <c r="P1410" s="3" t="str">
        <f t="shared" ref="P1410:P1473" si="112">IF(AND(B1410 = 2000, E1410 = "Canada"), "Year 2000, Canada", "Other")</f>
        <v>Other</v>
      </c>
      <c r="Q1410" s="3" t="str">
        <f t="shared" ref="Q1410:Q1473" si="113">IF(OR(E1410 = "Canada", E1410 = "Sweden"), "Canada or Sweden", "Other")</f>
        <v>Other</v>
      </c>
      <c r="R1410" s="3" t="str">
        <f t="shared" ref="R1410:R1473" si="114">IF(NOT(F1410 = "LCLS"), "Not LCLS", "LCLS")</f>
        <v>Not LCLS</v>
      </c>
      <c r="S1410" s="3" t="str" cm="1">
        <f t="array" ref="S1410">_xlfn.IFS(G1410 &gt; 5000000, "Very High", G1410 &gt; 1000000, "High", G1410 &gt; 500000, "Medium", TRUE, "Low")</f>
        <v>Very High</v>
      </c>
      <c r="T1410" s="3" t="str" cm="1">
        <f t="array" ref="T1410">_xlfn.IFS(B1410 &gt;= 2005, "Post-2005", B1410 &gt;= 2000, "2000-2004", TRUE, "Pre-2000")</f>
        <v>Post-2005</v>
      </c>
    </row>
    <row r="1411" spans="1:20" x14ac:dyDescent="0.85">
      <c r="A1411" s="1">
        <v>41164</v>
      </c>
      <c r="B1411" t="s">
        <v>12</v>
      </c>
      <c r="C1411" t="s">
        <v>2644</v>
      </c>
      <c r="D1411" t="s">
        <v>2645</v>
      </c>
      <c r="E1411" t="s">
        <v>49</v>
      </c>
      <c r="F1411" t="s">
        <v>50</v>
      </c>
      <c r="G1411" t="s">
        <v>51</v>
      </c>
      <c r="H1411">
        <v>2000</v>
      </c>
      <c r="I1411" s="2">
        <v>294394</v>
      </c>
      <c r="J1411" s="2">
        <v>0</v>
      </c>
      <c r="K1411" s="2">
        <v>294394</v>
      </c>
      <c r="L1411" t="s">
        <v>18</v>
      </c>
      <c r="M1411" s="3" t="b">
        <f>trust_funds5[[#This Row],[Contributions Outstanding (USD)]]=0</f>
        <v>1</v>
      </c>
      <c r="N1411" s="3" t="str">
        <f t="shared" si="110"/>
        <v>Outstanding</v>
      </c>
      <c r="O1411" s="3" t="str">
        <f t="shared" si="111"/>
        <v>High Contribution &amp; Recent</v>
      </c>
      <c r="P1411" s="3" t="str">
        <f t="shared" si="112"/>
        <v>Other</v>
      </c>
      <c r="Q1411" s="3" t="str">
        <f t="shared" si="113"/>
        <v>Other</v>
      </c>
      <c r="R1411" s="3" t="str">
        <f t="shared" si="114"/>
        <v>Not LCLS</v>
      </c>
      <c r="S1411" s="3" t="str" cm="1">
        <f t="array" ref="S1411">_xlfn.IFS(G1411 &gt; 5000000, "Very High", G1411 &gt; 1000000, "High", G1411 &gt; 500000, "Medium", TRUE, "Low")</f>
        <v>Very High</v>
      </c>
      <c r="T1411" s="3" t="str" cm="1">
        <f t="array" ref="T1411">_xlfn.IFS(B1411 &gt;= 2005, "Post-2005", B1411 &gt;= 2000, "2000-2004", TRUE, "Pre-2000")</f>
        <v>Post-2005</v>
      </c>
    </row>
    <row r="1412" spans="1:20" x14ac:dyDescent="0.85">
      <c r="A1412" s="1">
        <v>41164</v>
      </c>
      <c r="B1412" t="s">
        <v>12</v>
      </c>
      <c r="C1412" t="s">
        <v>2646</v>
      </c>
      <c r="D1412" t="s">
        <v>2647</v>
      </c>
      <c r="E1412" t="s">
        <v>204</v>
      </c>
      <c r="F1412" t="s">
        <v>205</v>
      </c>
      <c r="G1412" t="s">
        <v>206</v>
      </c>
      <c r="H1412">
        <v>2000</v>
      </c>
      <c r="I1412" s="2">
        <v>2352802.77</v>
      </c>
      <c r="J1412" s="2">
        <v>0</v>
      </c>
      <c r="K1412" s="2">
        <v>2352802.77</v>
      </c>
      <c r="L1412" t="s">
        <v>18</v>
      </c>
      <c r="M1412" s="3" t="b">
        <f>trust_funds5[[#This Row],[Contributions Outstanding (USD)]]=0</f>
        <v>1</v>
      </c>
      <c r="N1412" s="3" t="str">
        <f t="shared" si="110"/>
        <v>Outstanding</v>
      </c>
      <c r="O1412" s="3" t="str">
        <f t="shared" si="111"/>
        <v>High Contribution &amp; Recent</v>
      </c>
      <c r="P1412" s="3" t="str">
        <f t="shared" si="112"/>
        <v>Other</v>
      </c>
      <c r="Q1412" s="3" t="str">
        <f t="shared" si="113"/>
        <v>Other</v>
      </c>
      <c r="R1412" s="3" t="str">
        <f t="shared" si="114"/>
        <v>Not LCLS</v>
      </c>
      <c r="S1412" s="3" t="str" cm="1">
        <f t="array" ref="S1412">_xlfn.IFS(G1412 &gt; 5000000, "Very High", G1412 &gt; 1000000, "High", G1412 &gt; 500000, "Medium", TRUE, "Low")</f>
        <v>Very High</v>
      </c>
      <c r="T1412" s="3" t="str" cm="1">
        <f t="array" ref="T1412">_xlfn.IFS(B1412 &gt;= 2005, "Post-2005", B1412 &gt;= 2000, "2000-2004", TRUE, "Pre-2000")</f>
        <v>Post-2005</v>
      </c>
    </row>
    <row r="1413" spans="1:20" x14ac:dyDescent="0.85">
      <c r="A1413" s="1">
        <v>41164</v>
      </c>
      <c r="B1413" t="s">
        <v>12</v>
      </c>
      <c r="C1413" t="s">
        <v>2648</v>
      </c>
      <c r="D1413" t="s">
        <v>2649</v>
      </c>
      <c r="E1413" t="s">
        <v>200</v>
      </c>
      <c r="F1413" t="s">
        <v>201</v>
      </c>
      <c r="G1413" t="s">
        <v>202</v>
      </c>
      <c r="H1413">
        <v>2000</v>
      </c>
      <c r="I1413" s="2">
        <v>2721292.02</v>
      </c>
      <c r="J1413" s="2">
        <v>0</v>
      </c>
      <c r="K1413" s="2">
        <v>2721292.02</v>
      </c>
      <c r="L1413" t="s">
        <v>18</v>
      </c>
      <c r="M1413" s="3" t="b">
        <f>trust_funds5[[#This Row],[Contributions Outstanding (USD)]]=0</f>
        <v>1</v>
      </c>
      <c r="N1413" s="3" t="str">
        <f t="shared" si="110"/>
        <v>Outstanding</v>
      </c>
      <c r="O1413" s="3" t="str">
        <f t="shared" si="111"/>
        <v>High Contribution &amp; Recent</v>
      </c>
      <c r="P1413" s="3" t="str">
        <f t="shared" si="112"/>
        <v>Other</v>
      </c>
      <c r="Q1413" s="3" t="str">
        <f t="shared" si="113"/>
        <v>Other</v>
      </c>
      <c r="R1413" s="3" t="str">
        <f t="shared" si="114"/>
        <v>Not LCLS</v>
      </c>
      <c r="S1413" s="3" t="str" cm="1">
        <f t="array" ref="S1413">_xlfn.IFS(G1413 &gt; 5000000, "Very High", G1413 &gt; 1000000, "High", G1413 &gt; 500000, "Medium", TRUE, "Low")</f>
        <v>Very High</v>
      </c>
      <c r="T1413" s="3" t="str" cm="1">
        <f t="array" ref="T1413">_xlfn.IFS(B1413 &gt;= 2005, "Post-2005", B1413 &gt;= 2000, "2000-2004", TRUE, "Pre-2000")</f>
        <v>Post-2005</v>
      </c>
    </row>
    <row r="1414" spans="1:20" x14ac:dyDescent="0.85">
      <c r="A1414" s="1">
        <v>41164</v>
      </c>
      <c r="B1414" t="s">
        <v>12</v>
      </c>
      <c r="C1414" t="s">
        <v>2650</v>
      </c>
      <c r="D1414" t="s">
        <v>2651</v>
      </c>
      <c r="E1414" t="s">
        <v>70</v>
      </c>
      <c r="F1414" t="s">
        <v>71</v>
      </c>
      <c r="G1414" t="s">
        <v>72</v>
      </c>
      <c r="H1414">
        <v>2000</v>
      </c>
      <c r="I1414" s="2">
        <v>743250</v>
      </c>
      <c r="J1414" s="2">
        <v>0</v>
      </c>
      <c r="K1414" s="2">
        <v>743250</v>
      </c>
      <c r="L1414" t="s">
        <v>18</v>
      </c>
      <c r="M1414" s="3" t="b">
        <f>trust_funds5[[#This Row],[Contributions Outstanding (USD)]]=0</f>
        <v>1</v>
      </c>
      <c r="N1414" s="3" t="str">
        <f t="shared" si="110"/>
        <v>Outstanding</v>
      </c>
      <c r="O1414" s="3" t="str">
        <f t="shared" si="111"/>
        <v>High Contribution &amp; Recent</v>
      </c>
      <c r="P1414" s="3" t="str">
        <f t="shared" si="112"/>
        <v>Other</v>
      </c>
      <c r="Q1414" s="3" t="str">
        <f t="shared" si="113"/>
        <v>Other</v>
      </c>
      <c r="R1414" s="3" t="str">
        <f t="shared" si="114"/>
        <v>Not LCLS</v>
      </c>
      <c r="S1414" s="3" t="str" cm="1">
        <f t="array" ref="S1414">_xlfn.IFS(G1414 &gt; 5000000, "Very High", G1414 &gt; 1000000, "High", G1414 &gt; 500000, "Medium", TRUE, "Low")</f>
        <v>Very High</v>
      </c>
      <c r="T1414" s="3" t="str" cm="1">
        <f t="array" ref="T1414">_xlfn.IFS(B1414 &gt;= 2005, "Post-2005", B1414 &gt;= 2000, "2000-2004", TRUE, "Pre-2000")</f>
        <v>Post-2005</v>
      </c>
    </row>
    <row r="1415" spans="1:20" x14ac:dyDescent="0.85">
      <c r="A1415" s="1">
        <v>41164</v>
      </c>
      <c r="B1415" t="s">
        <v>507</v>
      </c>
      <c r="C1415" t="s">
        <v>2652</v>
      </c>
      <c r="D1415" t="s">
        <v>2653</v>
      </c>
      <c r="E1415" t="s">
        <v>70</v>
      </c>
      <c r="F1415" t="s">
        <v>71</v>
      </c>
      <c r="G1415" t="s">
        <v>72</v>
      </c>
      <c r="H1415">
        <v>2000</v>
      </c>
      <c r="I1415" s="2">
        <v>33777.839999999997</v>
      </c>
      <c r="J1415" s="2">
        <v>0</v>
      </c>
      <c r="K1415" s="2">
        <v>33777.839999999997</v>
      </c>
      <c r="L1415" t="s">
        <v>18</v>
      </c>
      <c r="M1415" s="3" t="b">
        <f>trust_funds5[[#This Row],[Contributions Outstanding (USD)]]=0</f>
        <v>1</v>
      </c>
      <c r="N1415" s="3" t="str">
        <f t="shared" si="110"/>
        <v>Outstanding</v>
      </c>
      <c r="O1415" s="3" t="str">
        <f t="shared" si="111"/>
        <v>High Contribution &amp; Recent</v>
      </c>
      <c r="P1415" s="3" t="str">
        <f t="shared" si="112"/>
        <v>Other</v>
      </c>
      <c r="Q1415" s="3" t="str">
        <f t="shared" si="113"/>
        <v>Other</v>
      </c>
      <c r="R1415" s="3" t="str">
        <f t="shared" si="114"/>
        <v>Not LCLS</v>
      </c>
      <c r="S1415" s="3" t="str" cm="1">
        <f t="array" ref="S1415">_xlfn.IFS(G1415 &gt; 5000000, "Very High", G1415 &gt; 1000000, "High", G1415 &gt; 500000, "Medium", TRUE, "Low")</f>
        <v>Very High</v>
      </c>
      <c r="T1415" s="3" t="str" cm="1">
        <f t="array" ref="T1415">_xlfn.IFS(B1415 &gt;= 2005, "Post-2005", B1415 &gt;= 2000, "2000-2004", TRUE, "Pre-2000")</f>
        <v>Post-2005</v>
      </c>
    </row>
    <row r="1416" spans="1:20" x14ac:dyDescent="0.85">
      <c r="A1416" s="1">
        <v>41164</v>
      </c>
      <c r="B1416" t="s">
        <v>2654</v>
      </c>
      <c r="C1416" t="s">
        <v>2655</v>
      </c>
      <c r="D1416" t="s">
        <v>2656</v>
      </c>
      <c r="E1416" t="s">
        <v>102</v>
      </c>
      <c r="F1416" t="s">
        <v>103</v>
      </c>
      <c r="G1416" t="s">
        <v>104</v>
      </c>
      <c r="H1416">
        <v>2000</v>
      </c>
      <c r="I1416" s="2">
        <v>34701061.560000002</v>
      </c>
      <c r="J1416" s="2">
        <v>0</v>
      </c>
      <c r="K1416" s="2">
        <v>34701061.560000002</v>
      </c>
      <c r="L1416" t="s">
        <v>18</v>
      </c>
      <c r="M1416" s="3" t="b">
        <f>trust_funds5[[#This Row],[Contributions Outstanding (USD)]]=0</f>
        <v>1</v>
      </c>
      <c r="N1416" s="3" t="str">
        <f t="shared" si="110"/>
        <v>Outstanding</v>
      </c>
      <c r="O1416" s="3" t="str">
        <f t="shared" si="111"/>
        <v>High Contribution &amp; Recent</v>
      </c>
      <c r="P1416" s="3" t="str">
        <f t="shared" si="112"/>
        <v>Other</v>
      </c>
      <c r="Q1416" s="3" t="str">
        <f t="shared" si="113"/>
        <v>Other</v>
      </c>
      <c r="R1416" s="3" t="str">
        <f t="shared" si="114"/>
        <v>Not LCLS</v>
      </c>
      <c r="S1416" s="3" t="str" cm="1">
        <f t="array" ref="S1416">_xlfn.IFS(G1416 &gt; 5000000, "Very High", G1416 &gt; 1000000, "High", G1416 &gt; 500000, "Medium", TRUE, "Low")</f>
        <v>Very High</v>
      </c>
      <c r="T1416" s="3" t="str" cm="1">
        <f t="array" ref="T1416">_xlfn.IFS(B1416 &gt;= 2005, "Post-2005", B1416 &gt;= 2000, "2000-2004", TRUE, "Pre-2000")</f>
        <v>Post-2005</v>
      </c>
    </row>
    <row r="1417" spans="1:20" x14ac:dyDescent="0.85">
      <c r="A1417" s="1">
        <v>41164</v>
      </c>
      <c r="B1417" t="s">
        <v>507</v>
      </c>
      <c r="C1417" t="s">
        <v>2657</v>
      </c>
      <c r="D1417" t="s">
        <v>2658</v>
      </c>
      <c r="E1417" t="s">
        <v>56</v>
      </c>
      <c r="F1417" t="s">
        <v>57</v>
      </c>
      <c r="G1417" t="s">
        <v>58</v>
      </c>
      <c r="H1417">
        <v>2000</v>
      </c>
      <c r="I1417" s="2">
        <v>4461829.1900000004</v>
      </c>
      <c r="J1417" s="2">
        <v>0</v>
      </c>
      <c r="K1417" s="2">
        <v>4461829.1900000004</v>
      </c>
      <c r="L1417" t="s">
        <v>18</v>
      </c>
      <c r="M1417" s="3" t="b">
        <f>trust_funds5[[#This Row],[Contributions Outstanding (USD)]]=0</f>
        <v>1</v>
      </c>
      <c r="N1417" s="3" t="str">
        <f t="shared" si="110"/>
        <v>Outstanding</v>
      </c>
      <c r="O1417" s="3" t="str">
        <f t="shared" si="111"/>
        <v>High Contribution &amp; Recent</v>
      </c>
      <c r="P1417" s="3" t="str">
        <f t="shared" si="112"/>
        <v>Other</v>
      </c>
      <c r="Q1417" s="3" t="str">
        <f t="shared" si="113"/>
        <v>Other</v>
      </c>
      <c r="R1417" s="3" t="str">
        <f t="shared" si="114"/>
        <v>Not LCLS</v>
      </c>
      <c r="S1417" s="3" t="str" cm="1">
        <f t="array" ref="S1417">_xlfn.IFS(G1417 &gt; 5000000, "Very High", G1417 &gt; 1000000, "High", G1417 &gt; 500000, "Medium", TRUE, "Low")</f>
        <v>Very High</v>
      </c>
      <c r="T1417" s="3" t="str" cm="1">
        <f t="array" ref="T1417">_xlfn.IFS(B1417 &gt;= 2005, "Post-2005", B1417 &gt;= 2000, "2000-2004", TRUE, "Pre-2000")</f>
        <v>Post-2005</v>
      </c>
    </row>
    <row r="1418" spans="1:20" x14ac:dyDescent="0.85">
      <c r="A1418" s="1">
        <v>41164</v>
      </c>
      <c r="B1418" t="s">
        <v>507</v>
      </c>
      <c r="C1418" t="s">
        <v>2659</v>
      </c>
      <c r="D1418" t="s">
        <v>2660</v>
      </c>
      <c r="E1418" t="s">
        <v>21</v>
      </c>
      <c r="F1418" t="s">
        <v>22</v>
      </c>
      <c r="G1418" t="s">
        <v>23</v>
      </c>
      <c r="H1418">
        <v>2000</v>
      </c>
      <c r="I1418" s="2">
        <v>1149425.28</v>
      </c>
      <c r="J1418" s="2">
        <v>0</v>
      </c>
      <c r="K1418" s="2">
        <v>1149425.28</v>
      </c>
      <c r="L1418" t="s">
        <v>18</v>
      </c>
      <c r="M1418" s="3" t="b">
        <f>trust_funds5[[#This Row],[Contributions Outstanding (USD)]]=0</f>
        <v>1</v>
      </c>
      <c r="N1418" s="3" t="str">
        <f t="shared" si="110"/>
        <v>Outstanding</v>
      </c>
      <c r="O1418" s="3" t="str">
        <f t="shared" si="111"/>
        <v>High Contribution &amp; Recent</v>
      </c>
      <c r="P1418" s="3" t="str">
        <f t="shared" si="112"/>
        <v>Other</v>
      </c>
      <c r="Q1418" s="3" t="str">
        <f t="shared" si="113"/>
        <v>Other</v>
      </c>
      <c r="R1418" s="3" t="str">
        <f t="shared" si="114"/>
        <v>Not LCLS</v>
      </c>
      <c r="S1418" s="3" t="str" cm="1">
        <f t="array" ref="S1418">_xlfn.IFS(G1418 &gt; 5000000, "Very High", G1418 &gt; 1000000, "High", G1418 &gt; 500000, "Medium", TRUE, "Low")</f>
        <v>Very High</v>
      </c>
      <c r="T1418" s="3" t="str" cm="1">
        <f t="array" ref="T1418">_xlfn.IFS(B1418 &gt;= 2005, "Post-2005", B1418 &gt;= 2000, "2000-2004", TRUE, "Pre-2000")</f>
        <v>Post-2005</v>
      </c>
    </row>
    <row r="1419" spans="1:20" x14ac:dyDescent="0.85">
      <c r="A1419" s="1">
        <v>41164</v>
      </c>
      <c r="B1419" t="s">
        <v>12</v>
      </c>
      <c r="C1419" t="s">
        <v>2661</v>
      </c>
      <c r="D1419" t="s">
        <v>2662</v>
      </c>
      <c r="E1419" t="s">
        <v>70</v>
      </c>
      <c r="F1419" t="s">
        <v>71</v>
      </c>
      <c r="G1419" t="s">
        <v>72</v>
      </c>
      <c r="H1419">
        <v>2000</v>
      </c>
      <c r="I1419" s="2">
        <v>4000000</v>
      </c>
      <c r="J1419" s="2">
        <v>0</v>
      </c>
      <c r="K1419" s="2">
        <v>4000000</v>
      </c>
      <c r="L1419" t="s">
        <v>18</v>
      </c>
      <c r="M1419" s="3" t="b">
        <f>trust_funds5[[#This Row],[Contributions Outstanding (USD)]]=0</f>
        <v>1</v>
      </c>
      <c r="N1419" s="3" t="str">
        <f t="shared" si="110"/>
        <v>Outstanding</v>
      </c>
      <c r="O1419" s="3" t="str">
        <f t="shared" si="111"/>
        <v>High Contribution &amp; Recent</v>
      </c>
      <c r="P1419" s="3" t="str">
        <f t="shared" si="112"/>
        <v>Other</v>
      </c>
      <c r="Q1419" s="3" t="str">
        <f t="shared" si="113"/>
        <v>Other</v>
      </c>
      <c r="R1419" s="3" t="str">
        <f t="shared" si="114"/>
        <v>Not LCLS</v>
      </c>
      <c r="S1419" s="3" t="str" cm="1">
        <f t="array" ref="S1419">_xlfn.IFS(G1419 &gt; 5000000, "Very High", G1419 &gt; 1000000, "High", G1419 &gt; 500000, "Medium", TRUE, "Low")</f>
        <v>Very High</v>
      </c>
      <c r="T1419" s="3" t="str" cm="1">
        <f t="array" ref="T1419">_xlfn.IFS(B1419 &gt;= 2005, "Post-2005", B1419 &gt;= 2000, "2000-2004", TRUE, "Pre-2000")</f>
        <v>Post-2005</v>
      </c>
    </row>
    <row r="1420" spans="1:20" x14ac:dyDescent="0.85">
      <c r="A1420" s="1">
        <v>41164</v>
      </c>
      <c r="B1420" t="s">
        <v>12</v>
      </c>
      <c r="C1420" t="s">
        <v>2663</v>
      </c>
      <c r="D1420" t="s">
        <v>2664</v>
      </c>
      <c r="E1420" t="s">
        <v>15</v>
      </c>
      <c r="F1420" t="s">
        <v>16</v>
      </c>
      <c r="G1420" t="s">
        <v>17</v>
      </c>
      <c r="H1420">
        <v>2000</v>
      </c>
      <c r="I1420" s="2">
        <v>690538.4</v>
      </c>
      <c r="J1420" s="2">
        <v>0</v>
      </c>
      <c r="K1420" s="2">
        <v>690538.4</v>
      </c>
      <c r="L1420" t="s">
        <v>18</v>
      </c>
      <c r="M1420" s="3" t="b">
        <f>trust_funds5[[#This Row],[Contributions Outstanding (USD)]]=0</f>
        <v>1</v>
      </c>
      <c r="N1420" s="3" t="str">
        <f t="shared" si="110"/>
        <v>Outstanding</v>
      </c>
      <c r="O1420" s="3" t="str">
        <f t="shared" si="111"/>
        <v>High Contribution &amp; Recent</v>
      </c>
      <c r="P1420" s="3" t="str">
        <f t="shared" si="112"/>
        <v>Other</v>
      </c>
      <c r="Q1420" s="3" t="str">
        <f t="shared" si="113"/>
        <v>Other</v>
      </c>
      <c r="R1420" s="3" t="str">
        <f t="shared" si="114"/>
        <v>Not LCLS</v>
      </c>
      <c r="S1420" s="3" t="str" cm="1">
        <f t="array" ref="S1420">_xlfn.IFS(G1420 &gt; 5000000, "Very High", G1420 &gt; 1000000, "High", G1420 &gt; 500000, "Medium", TRUE, "Low")</f>
        <v>Very High</v>
      </c>
      <c r="T1420" s="3" t="str" cm="1">
        <f t="array" ref="T1420">_xlfn.IFS(B1420 &gt;= 2005, "Post-2005", B1420 &gt;= 2000, "2000-2004", TRUE, "Pre-2000")</f>
        <v>Post-2005</v>
      </c>
    </row>
    <row r="1421" spans="1:20" x14ac:dyDescent="0.85">
      <c r="A1421" s="1">
        <v>41164</v>
      </c>
      <c r="B1421" t="s">
        <v>12</v>
      </c>
      <c r="C1421" t="s">
        <v>2665</v>
      </c>
      <c r="D1421" t="s">
        <v>2666</v>
      </c>
      <c r="E1421" t="s">
        <v>102</v>
      </c>
      <c r="F1421" t="s">
        <v>103</v>
      </c>
      <c r="G1421" t="s">
        <v>104</v>
      </c>
      <c r="H1421">
        <v>2000</v>
      </c>
      <c r="I1421" s="2">
        <v>314861.46000000002</v>
      </c>
      <c r="J1421" s="2">
        <v>0</v>
      </c>
      <c r="K1421" s="2">
        <v>314861.46000000002</v>
      </c>
      <c r="L1421" t="s">
        <v>18</v>
      </c>
      <c r="M1421" s="3" t="b">
        <f>trust_funds5[[#This Row],[Contributions Outstanding (USD)]]=0</f>
        <v>1</v>
      </c>
      <c r="N1421" s="3" t="str">
        <f t="shared" si="110"/>
        <v>Outstanding</v>
      </c>
      <c r="O1421" s="3" t="str">
        <f t="shared" si="111"/>
        <v>High Contribution &amp; Recent</v>
      </c>
      <c r="P1421" s="3" t="str">
        <f t="shared" si="112"/>
        <v>Other</v>
      </c>
      <c r="Q1421" s="3" t="str">
        <f t="shared" si="113"/>
        <v>Other</v>
      </c>
      <c r="R1421" s="3" t="str">
        <f t="shared" si="114"/>
        <v>Not LCLS</v>
      </c>
      <c r="S1421" s="3" t="str" cm="1">
        <f t="array" ref="S1421">_xlfn.IFS(G1421 &gt; 5000000, "Very High", G1421 &gt; 1000000, "High", G1421 &gt; 500000, "Medium", TRUE, "Low")</f>
        <v>Very High</v>
      </c>
      <c r="T1421" s="3" t="str" cm="1">
        <f t="array" ref="T1421">_xlfn.IFS(B1421 &gt;= 2005, "Post-2005", B1421 &gt;= 2000, "2000-2004", TRUE, "Pre-2000")</f>
        <v>Post-2005</v>
      </c>
    </row>
    <row r="1422" spans="1:20" x14ac:dyDescent="0.85">
      <c r="A1422" s="1">
        <v>41164</v>
      </c>
      <c r="B1422" t="s">
        <v>33</v>
      </c>
      <c r="C1422" t="s">
        <v>2667</v>
      </c>
      <c r="D1422" t="s">
        <v>2668</v>
      </c>
      <c r="E1422" t="s">
        <v>62</v>
      </c>
      <c r="F1422" t="s">
        <v>63</v>
      </c>
      <c r="H1422">
        <v>2000</v>
      </c>
      <c r="I1422" s="2">
        <v>543486.36</v>
      </c>
      <c r="J1422" s="2">
        <v>0</v>
      </c>
      <c r="K1422" s="2">
        <v>543486.36</v>
      </c>
      <c r="L1422" t="s">
        <v>18</v>
      </c>
      <c r="M1422" s="3" t="b">
        <f>trust_funds5[[#This Row],[Contributions Outstanding (USD)]]=0</f>
        <v>1</v>
      </c>
      <c r="N1422" s="3" t="str">
        <f t="shared" si="110"/>
        <v>Outstanding</v>
      </c>
      <c r="O1422" s="3" t="str">
        <f t="shared" si="111"/>
        <v>High Contribution &amp; Recent</v>
      </c>
      <c r="P1422" s="3" t="str">
        <f t="shared" si="112"/>
        <v>Other</v>
      </c>
      <c r="Q1422" s="3" t="str">
        <f t="shared" si="113"/>
        <v>Other</v>
      </c>
      <c r="R1422" s="3" t="str">
        <f t="shared" si="114"/>
        <v>Not LCLS</v>
      </c>
      <c r="S1422" s="3" t="str" cm="1">
        <f t="array" ref="S1422">_xlfn.IFS(G1422 &gt; 5000000, "Very High", G1422 &gt; 1000000, "High", G1422 &gt; 500000, "Medium", TRUE, "Low")</f>
        <v>Low</v>
      </c>
      <c r="T1422" s="3" t="str" cm="1">
        <f t="array" ref="T1422">_xlfn.IFS(B1422 &gt;= 2005, "Post-2005", B1422 &gt;= 2000, "2000-2004", TRUE, "Pre-2000")</f>
        <v>Post-2005</v>
      </c>
    </row>
    <row r="1423" spans="1:20" x14ac:dyDescent="0.85">
      <c r="A1423" s="1">
        <v>41164</v>
      </c>
      <c r="B1423" t="s">
        <v>33</v>
      </c>
      <c r="C1423" t="s">
        <v>2667</v>
      </c>
      <c r="D1423" t="s">
        <v>2668</v>
      </c>
      <c r="E1423" t="s">
        <v>62</v>
      </c>
      <c r="F1423" t="s">
        <v>63</v>
      </c>
      <c r="H1423">
        <v>2000</v>
      </c>
      <c r="I1423" s="2">
        <v>3178060.89</v>
      </c>
      <c r="J1423" s="2">
        <v>0</v>
      </c>
      <c r="K1423" s="2">
        <v>3178060.89</v>
      </c>
      <c r="L1423" t="s">
        <v>18</v>
      </c>
      <c r="M1423" s="3" t="b">
        <f>trust_funds5[[#This Row],[Contributions Outstanding (USD)]]=0</f>
        <v>1</v>
      </c>
      <c r="N1423" s="3" t="str">
        <f t="shared" si="110"/>
        <v>Outstanding</v>
      </c>
      <c r="O1423" s="3" t="str">
        <f t="shared" si="111"/>
        <v>High Contribution &amp; Recent</v>
      </c>
      <c r="P1423" s="3" t="str">
        <f t="shared" si="112"/>
        <v>Other</v>
      </c>
      <c r="Q1423" s="3" t="str">
        <f t="shared" si="113"/>
        <v>Other</v>
      </c>
      <c r="R1423" s="3" t="str">
        <f t="shared" si="114"/>
        <v>Not LCLS</v>
      </c>
      <c r="S1423" s="3" t="str" cm="1">
        <f t="array" ref="S1423">_xlfn.IFS(G1423 &gt; 5000000, "Very High", G1423 &gt; 1000000, "High", G1423 &gt; 500000, "Medium", TRUE, "Low")</f>
        <v>Low</v>
      </c>
      <c r="T1423" s="3" t="str" cm="1">
        <f t="array" ref="T1423">_xlfn.IFS(B1423 &gt;= 2005, "Post-2005", B1423 &gt;= 2000, "2000-2004", TRUE, "Pre-2000")</f>
        <v>Post-2005</v>
      </c>
    </row>
    <row r="1424" spans="1:20" x14ac:dyDescent="0.85">
      <c r="A1424" s="1">
        <v>41164</v>
      </c>
      <c r="B1424" t="s">
        <v>33</v>
      </c>
      <c r="C1424" t="s">
        <v>2669</v>
      </c>
      <c r="D1424" t="s">
        <v>2670</v>
      </c>
      <c r="E1424" t="s">
        <v>119</v>
      </c>
      <c r="F1424" t="s">
        <v>120</v>
      </c>
      <c r="G1424" t="s">
        <v>121</v>
      </c>
      <c r="H1424">
        <v>2000</v>
      </c>
      <c r="I1424" s="2">
        <v>3525547.08</v>
      </c>
      <c r="J1424" s="2">
        <v>0</v>
      </c>
      <c r="K1424" s="2">
        <v>3525547.08</v>
      </c>
      <c r="L1424" t="s">
        <v>18</v>
      </c>
      <c r="M1424" s="3" t="b">
        <f>trust_funds5[[#This Row],[Contributions Outstanding (USD)]]=0</f>
        <v>1</v>
      </c>
      <c r="N1424" s="3" t="str">
        <f t="shared" si="110"/>
        <v>Outstanding</v>
      </c>
      <c r="O1424" s="3" t="str">
        <f t="shared" si="111"/>
        <v>High Contribution &amp; Recent</v>
      </c>
      <c r="P1424" s="3" t="str">
        <f t="shared" si="112"/>
        <v>Other</v>
      </c>
      <c r="Q1424" s="3" t="str">
        <f t="shared" si="113"/>
        <v>Other</v>
      </c>
      <c r="R1424" s="3" t="str">
        <f t="shared" si="114"/>
        <v>Not LCLS</v>
      </c>
      <c r="S1424" s="3" t="str" cm="1">
        <f t="array" ref="S1424">_xlfn.IFS(G1424 &gt; 5000000, "Very High", G1424 &gt; 1000000, "High", G1424 &gt; 500000, "Medium", TRUE, "Low")</f>
        <v>Very High</v>
      </c>
      <c r="T1424" s="3" t="str" cm="1">
        <f t="array" ref="T1424">_xlfn.IFS(B1424 &gt;= 2005, "Post-2005", B1424 &gt;= 2000, "2000-2004", TRUE, "Pre-2000")</f>
        <v>Post-2005</v>
      </c>
    </row>
    <row r="1425" spans="1:20" x14ac:dyDescent="0.85">
      <c r="A1425" s="1">
        <v>41164</v>
      </c>
      <c r="B1425" t="s">
        <v>33</v>
      </c>
      <c r="C1425" t="s">
        <v>2671</v>
      </c>
      <c r="D1425" t="s">
        <v>2672</v>
      </c>
      <c r="E1425" t="s">
        <v>119</v>
      </c>
      <c r="F1425" t="s">
        <v>120</v>
      </c>
      <c r="G1425" t="s">
        <v>121</v>
      </c>
      <c r="H1425">
        <v>2000</v>
      </c>
      <c r="I1425" s="2">
        <v>974412</v>
      </c>
      <c r="J1425" s="2">
        <v>0</v>
      </c>
      <c r="K1425" s="2">
        <v>974412</v>
      </c>
      <c r="L1425" t="s">
        <v>18</v>
      </c>
      <c r="M1425" s="3" t="b">
        <f>trust_funds5[[#This Row],[Contributions Outstanding (USD)]]=0</f>
        <v>1</v>
      </c>
      <c r="N1425" s="3" t="str">
        <f t="shared" si="110"/>
        <v>Outstanding</v>
      </c>
      <c r="O1425" s="3" t="str">
        <f t="shared" si="111"/>
        <v>High Contribution &amp; Recent</v>
      </c>
      <c r="P1425" s="3" t="str">
        <f t="shared" si="112"/>
        <v>Other</v>
      </c>
      <c r="Q1425" s="3" t="str">
        <f t="shared" si="113"/>
        <v>Other</v>
      </c>
      <c r="R1425" s="3" t="str">
        <f t="shared" si="114"/>
        <v>Not LCLS</v>
      </c>
      <c r="S1425" s="3" t="str" cm="1">
        <f t="array" ref="S1425">_xlfn.IFS(G1425 &gt; 5000000, "Very High", G1425 &gt; 1000000, "High", G1425 &gt; 500000, "Medium", TRUE, "Low")</f>
        <v>Very High</v>
      </c>
      <c r="T1425" s="3" t="str" cm="1">
        <f t="array" ref="T1425">_xlfn.IFS(B1425 &gt;= 2005, "Post-2005", B1425 &gt;= 2000, "2000-2004", TRUE, "Pre-2000")</f>
        <v>Post-2005</v>
      </c>
    </row>
    <row r="1426" spans="1:20" x14ac:dyDescent="0.85">
      <c r="A1426" s="1">
        <v>41164</v>
      </c>
      <c r="B1426" t="s">
        <v>33</v>
      </c>
      <c r="C1426" t="s">
        <v>2673</v>
      </c>
      <c r="D1426" t="s">
        <v>2674</v>
      </c>
      <c r="E1426" t="s">
        <v>119</v>
      </c>
      <c r="F1426" t="s">
        <v>120</v>
      </c>
      <c r="G1426" t="s">
        <v>121</v>
      </c>
      <c r="H1426">
        <v>2000</v>
      </c>
      <c r="I1426" s="2">
        <v>2226300</v>
      </c>
      <c r="J1426" s="2">
        <v>0</v>
      </c>
      <c r="K1426" s="2">
        <v>2226300</v>
      </c>
      <c r="L1426" t="s">
        <v>18</v>
      </c>
      <c r="M1426" s="3" t="b">
        <f>trust_funds5[[#This Row],[Contributions Outstanding (USD)]]=0</f>
        <v>1</v>
      </c>
      <c r="N1426" s="3" t="str">
        <f t="shared" si="110"/>
        <v>Outstanding</v>
      </c>
      <c r="O1426" s="3" t="str">
        <f t="shared" si="111"/>
        <v>High Contribution &amp; Recent</v>
      </c>
      <c r="P1426" s="3" t="str">
        <f t="shared" si="112"/>
        <v>Other</v>
      </c>
      <c r="Q1426" s="3" t="str">
        <f t="shared" si="113"/>
        <v>Other</v>
      </c>
      <c r="R1426" s="3" t="str">
        <f t="shared" si="114"/>
        <v>Not LCLS</v>
      </c>
      <c r="S1426" s="3" t="str" cm="1">
        <f t="array" ref="S1426">_xlfn.IFS(G1426 &gt; 5000000, "Very High", G1426 &gt; 1000000, "High", G1426 &gt; 500000, "Medium", TRUE, "Low")</f>
        <v>Very High</v>
      </c>
      <c r="T1426" s="3" t="str" cm="1">
        <f t="array" ref="T1426">_xlfn.IFS(B1426 &gt;= 2005, "Post-2005", B1426 &gt;= 2000, "2000-2004", TRUE, "Pre-2000")</f>
        <v>Post-2005</v>
      </c>
    </row>
    <row r="1427" spans="1:20" x14ac:dyDescent="0.85">
      <c r="A1427" s="1">
        <v>41164</v>
      </c>
      <c r="B1427" t="s">
        <v>33</v>
      </c>
      <c r="C1427" t="s">
        <v>2619</v>
      </c>
      <c r="D1427" t="s">
        <v>2620</v>
      </c>
      <c r="E1427" t="s">
        <v>21</v>
      </c>
      <c r="F1427" t="s">
        <v>22</v>
      </c>
      <c r="G1427" t="s">
        <v>23</v>
      </c>
      <c r="H1427">
        <v>2000</v>
      </c>
      <c r="I1427" s="2">
        <v>4572176.01</v>
      </c>
      <c r="J1427" s="2">
        <v>0</v>
      </c>
      <c r="K1427" s="2">
        <v>4572176.01</v>
      </c>
      <c r="L1427" t="s">
        <v>18</v>
      </c>
      <c r="M1427" s="3" t="b">
        <f>trust_funds5[[#This Row],[Contributions Outstanding (USD)]]=0</f>
        <v>1</v>
      </c>
      <c r="N1427" s="3" t="str">
        <f t="shared" si="110"/>
        <v>Outstanding</v>
      </c>
      <c r="O1427" s="3" t="str">
        <f t="shared" si="111"/>
        <v>High Contribution &amp; Recent</v>
      </c>
      <c r="P1427" s="3" t="str">
        <f t="shared" si="112"/>
        <v>Other</v>
      </c>
      <c r="Q1427" s="3" t="str">
        <f t="shared" si="113"/>
        <v>Other</v>
      </c>
      <c r="R1427" s="3" t="str">
        <f t="shared" si="114"/>
        <v>Not LCLS</v>
      </c>
      <c r="S1427" s="3" t="str" cm="1">
        <f t="array" ref="S1427">_xlfn.IFS(G1427 &gt; 5000000, "Very High", G1427 &gt; 1000000, "High", G1427 &gt; 500000, "Medium", TRUE, "Low")</f>
        <v>Very High</v>
      </c>
      <c r="T1427" s="3" t="str" cm="1">
        <f t="array" ref="T1427">_xlfn.IFS(B1427 &gt;= 2005, "Post-2005", B1427 &gt;= 2000, "2000-2004", TRUE, "Pre-2000")</f>
        <v>Post-2005</v>
      </c>
    </row>
    <row r="1428" spans="1:20" x14ac:dyDescent="0.85">
      <c r="A1428" s="1">
        <v>41164</v>
      </c>
      <c r="B1428" t="s">
        <v>73</v>
      </c>
      <c r="C1428" t="s">
        <v>2675</v>
      </c>
      <c r="D1428" t="s">
        <v>2676</v>
      </c>
      <c r="E1428" t="s">
        <v>85</v>
      </c>
      <c r="F1428" t="s">
        <v>86</v>
      </c>
      <c r="G1428" t="s">
        <v>87</v>
      </c>
      <c r="H1428">
        <v>2000</v>
      </c>
      <c r="I1428" s="2">
        <v>50449.32</v>
      </c>
      <c r="J1428" s="2">
        <v>0</v>
      </c>
      <c r="K1428" s="2">
        <v>50449.32</v>
      </c>
      <c r="L1428" t="s">
        <v>18</v>
      </c>
      <c r="M1428" s="3" t="b">
        <f>trust_funds5[[#This Row],[Contributions Outstanding (USD)]]=0</f>
        <v>1</v>
      </c>
      <c r="N1428" s="3" t="str">
        <f t="shared" si="110"/>
        <v>Outstanding</v>
      </c>
      <c r="O1428" s="3" t="str">
        <f t="shared" si="111"/>
        <v>High Contribution &amp; Recent</v>
      </c>
      <c r="P1428" s="3" t="str">
        <f t="shared" si="112"/>
        <v>Other</v>
      </c>
      <c r="Q1428" s="3" t="str">
        <f t="shared" si="113"/>
        <v>Other</v>
      </c>
      <c r="R1428" s="3" t="str">
        <f t="shared" si="114"/>
        <v>Not LCLS</v>
      </c>
      <c r="S1428" s="3" t="str" cm="1">
        <f t="array" ref="S1428">_xlfn.IFS(G1428 &gt; 5000000, "Very High", G1428 &gt; 1000000, "High", G1428 &gt; 500000, "Medium", TRUE, "Low")</f>
        <v>Very High</v>
      </c>
      <c r="T1428" s="3" t="str" cm="1">
        <f t="array" ref="T1428">_xlfn.IFS(B1428 &gt;= 2005, "Post-2005", B1428 &gt;= 2000, "2000-2004", TRUE, "Pre-2000")</f>
        <v>Post-2005</v>
      </c>
    </row>
    <row r="1429" spans="1:20" x14ac:dyDescent="0.85">
      <c r="A1429" s="1">
        <v>41164</v>
      </c>
      <c r="B1429" t="s">
        <v>12</v>
      </c>
      <c r="C1429" t="s">
        <v>2677</v>
      </c>
      <c r="D1429" t="s">
        <v>2678</v>
      </c>
      <c r="E1429" t="s">
        <v>119</v>
      </c>
      <c r="F1429" t="s">
        <v>120</v>
      </c>
      <c r="G1429" t="s">
        <v>121</v>
      </c>
      <c r="H1429">
        <v>2000</v>
      </c>
      <c r="I1429" s="2">
        <v>-339.62</v>
      </c>
      <c r="J1429" s="2">
        <v>679.24</v>
      </c>
      <c r="K1429" s="2">
        <v>339.62</v>
      </c>
      <c r="L1429" t="s">
        <v>18</v>
      </c>
      <c r="M1429" s="3" t="b">
        <f>trust_funds5[[#This Row],[Contributions Outstanding (USD)]]=0</f>
        <v>0</v>
      </c>
      <c r="N1429" s="3" t="str">
        <f t="shared" si="110"/>
        <v>Outstanding</v>
      </c>
      <c r="O1429" s="3" t="str">
        <f t="shared" si="111"/>
        <v>High Contribution &amp; Recent</v>
      </c>
      <c r="P1429" s="3" t="str">
        <f t="shared" si="112"/>
        <v>Other</v>
      </c>
      <c r="Q1429" s="3" t="str">
        <f t="shared" si="113"/>
        <v>Other</v>
      </c>
      <c r="R1429" s="3" t="str">
        <f t="shared" si="114"/>
        <v>Not LCLS</v>
      </c>
      <c r="S1429" s="3" t="str" cm="1">
        <f t="array" ref="S1429">_xlfn.IFS(G1429 &gt; 5000000, "Very High", G1429 &gt; 1000000, "High", G1429 &gt; 500000, "Medium", TRUE, "Low")</f>
        <v>Very High</v>
      </c>
      <c r="T1429" s="3" t="str" cm="1">
        <f t="array" ref="T1429">_xlfn.IFS(B1429 &gt;= 2005, "Post-2005", B1429 &gt;= 2000, "2000-2004", TRUE, "Pre-2000")</f>
        <v>Post-2005</v>
      </c>
    </row>
    <row r="1430" spans="1:20" x14ac:dyDescent="0.85">
      <c r="A1430" s="1">
        <v>41164</v>
      </c>
      <c r="B1430" t="s">
        <v>12</v>
      </c>
      <c r="C1430" t="s">
        <v>2679</v>
      </c>
      <c r="D1430" t="s">
        <v>2680</v>
      </c>
      <c r="E1430" t="s">
        <v>42</v>
      </c>
      <c r="F1430" t="s">
        <v>43</v>
      </c>
      <c r="G1430" t="s">
        <v>44</v>
      </c>
      <c r="H1430">
        <v>2000</v>
      </c>
      <c r="I1430" s="2">
        <v>2206491.9300000002</v>
      </c>
      <c r="J1430" s="2">
        <v>0</v>
      </c>
      <c r="K1430" s="2">
        <v>2206491.9300000002</v>
      </c>
      <c r="L1430" t="s">
        <v>18</v>
      </c>
      <c r="M1430" s="3" t="b">
        <f>trust_funds5[[#This Row],[Contributions Outstanding (USD)]]=0</f>
        <v>1</v>
      </c>
      <c r="N1430" s="3" t="str">
        <f t="shared" si="110"/>
        <v>Outstanding</v>
      </c>
      <c r="O1430" s="3" t="str">
        <f t="shared" si="111"/>
        <v>High Contribution &amp; Recent</v>
      </c>
      <c r="P1430" s="3" t="str">
        <f t="shared" si="112"/>
        <v>Other</v>
      </c>
      <c r="Q1430" s="3" t="str">
        <f t="shared" si="113"/>
        <v>Other</v>
      </c>
      <c r="R1430" s="3" t="str">
        <f t="shared" si="114"/>
        <v>Not LCLS</v>
      </c>
      <c r="S1430" s="3" t="str" cm="1">
        <f t="array" ref="S1430">_xlfn.IFS(G1430 &gt; 5000000, "Very High", G1430 &gt; 1000000, "High", G1430 &gt; 500000, "Medium", TRUE, "Low")</f>
        <v>Very High</v>
      </c>
      <c r="T1430" s="3" t="str" cm="1">
        <f t="array" ref="T1430">_xlfn.IFS(B1430 &gt;= 2005, "Post-2005", B1430 &gt;= 2000, "2000-2004", TRUE, "Pre-2000")</f>
        <v>Post-2005</v>
      </c>
    </row>
    <row r="1431" spans="1:20" x14ac:dyDescent="0.85">
      <c r="A1431" s="1">
        <v>41164</v>
      </c>
      <c r="B1431" t="s">
        <v>12</v>
      </c>
      <c r="C1431" t="s">
        <v>2681</v>
      </c>
      <c r="D1431" t="s">
        <v>2682</v>
      </c>
      <c r="E1431" t="s">
        <v>70</v>
      </c>
      <c r="F1431" t="s">
        <v>71</v>
      </c>
      <c r="G1431" t="s">
        <v>72</v>
      </c>
      <c r="H1431">
        <v>2000</v>
      </c>
      <c r="I1431" s="2">
        <v>10453690.15</v>
      </c>
      <c r="J1431" s="2">
        <v>0</v>
      </c>
      <c r="K1431" s="2">
        <v>10453690.15</v>
      </c>
      <c r="L1431" t="s">
        <v>18</v>
      </c>
      <c r="M1431" s="3" t="b">
        <f>trust_funds5[[#This Row],[Contributions Outstanding (USD)]]=0</f>
        <v>1</v>
      </c>
      <c r="N1431" s="3" t="str">
        <f t="shared" si="110"/>
        <v>Outstanding</v>
      </c>
      <c r="O1431" s="3" t="str">
        <f t="shared" si="111"/>
        <v>High Contribution &amp; Recent</v>
      </c>
      <c r="P1431" s="3" t="str">
        <f t="shared" si="112"/>
        <v>Other</v>
      </c>
      <c r="Q1431" s="3" t="str">
        <f t="shared" si="113"/>
        <v>Other</v>
      </c>
      <c r="R1431" s="3" t="str">
        <f t="shared" si="114"/>
        <v>Not LCLS</v>
      </c>
      <c r="S1431" s="3" t="str" cm="1">
        <f t="array" ref="S1431">_xlfn.IFS(G1431 &gt; 5000000, "Very High", G1431 &gt; 1000000, "High", G1431 &gt; 500000, "Medium", TRUE, "Low")</f>
        <v>Very High</v>
      </c>
      <c r="T1431" s="3" t="str" cm="1">
        <f t="array" ref="T1431">_xlfn.IFS(B1431 &gt;= 2005, "Post-2005", B1431 &gt;= 2000, "2000-2004", TRUE, "Pre-2000")</f>
        <v>Post-2005</v>
      </c>
    </row>
    <row r="1432" spans="1:20" x14ac:dyDescent="0.85">
      <c r="A1432" s="1">
        <v>41164</v>
      </c>
      <c r="B1432" t="s">
        <v>12</v>
      </c>
      <c r="C1432" t="s">
        <v>2683</v>
      </c>
      <c r="D1432" t="s">
        <v>2684</v>
      </c>
      <c r="E1432" t="s">
        <v>235</v>
      </c>
      <c r="F1432" t="s">
        <v>236</v>
      </c>
      <c r="G1432" t="s">
        <v>237</v>
      </c>
      <c r="H1432">
        <v>2000</v>
      </c>
      <c r="I1432" s="2">
        <v>10271760.199999999</v>
      </c>
      <c r="J1432" s="2">
        <v>0</v>
      </c>
      <c r="K1432" s="2">
        <v>10271760.199999999</v>
      </c>
      <c r="L1432" t="s">
        <v>18</v>
      </c>
      <c r="M1432" s="3" t="b">
        <f>trust_funds5[[#This Row],[Contributions Outstanding (USD)]]=0</f>
        <v>1</v>
      </c>
      <c r="N1432" s="3" t="str">
        <f t="shared" si="110"/>
        <v>Outstanding</v>
      </c>
      <c r="O1432" s="3" t="str">
        <f t="shared" si="111"/>
        <v>High Contribution &amp; Recent</v>
      </c>
      <c r="P1432" s="3" t="str">
        <f t="shared" si="112"/>
        <v>Other</v>
      </c>
      <c r="Q1432" s="3" t="str">
        <f t="shared" si="113"/>
        <v>Other</v>
      </c>
      <c r="R1432" s="3" t="str">
        <f t="shared" si="114"/>
        <v>Not LCLS</v>
      </c>
      <c r="S1432" s="3" t="str" cm="1">
        <f t="array" ref="S1432">_xlfn.IFS(G1432 &gt; 5000000, "Very High", G1432 &gt; 1000000, "High", G1432 &gt; 500000, "Medium", TRUE, "Low")</f>
        <v>Very High</v>
      </c>
      <c r="T1432" s="3" t="str" cm="1">
        <f t="array" ref="T1432">_xlfn.IFS(B1432 &gt;= 2005, "Post-2005", B1432 &gt;= 2000, "2000-2004", TRUE, "Pre-2000")</f>
        <v>Post-2005</v>
      </c>
    </row>
    <row r="1433" spans="1:20" x14ac:dyDescent="0.85">
      <c r="A1433" s="1">
        <v>41164</v>
      </c>
      <c r="B1433" t="s">
        <v>12</v>
      </c>
      <c r="C1433" t="s">
        <v>2685</v>
      </c>
      <c r="D1433" t="s">
        <v>2686</v>
      </c>
      <c r="E1433" t="s">
        <v>235</v>
      </c>
      <c r="F1433" t="s">
        <v>236</v>
      </c>
      <c r="G1433" t="s">
        <v>237</v>
      </c>
      <c r="H1433">
        <v>2000</v>
      </c>
      <c r="I1433" s="2">
        <v>2567940.0499999998</v>
      </c>
      <c r="J1433" s="2">
        <v>0</v>
      </c>
      <c r="K1433" s="2">
        <v>2567940.0499999998</v>
      </c>
      <c r="L1433" t="s">
        <v>18</v>
      </c>
      <c r="M1433" s="3" t="b">
        <f>trust_funds5[[#This Row],[Contributions Outstanding (USD)]]=0</f>
        <v>1</v>
      </c>
      <c r="N1433" s="3" t="str">
        <f t="shared" si="110"/>
        <v>Outstanding</v>
      </c>
      <c r="O1433" s="3" t="str">
        <f t="shared" si="111"/>
        <v>High Contribution &amp; Recent</v>
      </c>
      <c r="P1433" s="3" t="str">
        <f t="shared" si="112"/>
        <v>Other</v>
      </c>
      <c r="Q1433" s="3" t="str">
        <f t="shared" si="113"/>
        <v>Other</v>
      </c>
      <c r="R1433" s="3" t="str">
        <f t="shared" si="114"/>
        <v>Not LCLS</v>
      </c>
      <c r="S1433" s="3" t="str" cm="1">
        <f t="array" ref="S1433">_xlfn.IFS(G1433 &gt; 5000000, "Very High", G1433 &gt; 1000000, "High", G1433 &gt; 500000, "Medium", TRUE, "Low")</f>
        <v>Very High</v>
      </c>
      <c r="T1433" s="3" t="str" cm="1">
        <f t="array" ref="T1433">_xlfn.IFS(B1433 &gt;= 2005, "Post-2005", B1433 &gt;= 2000, "2000-2004", TRUE, "Pre-2000")</f>
        <v>Post-2005</v>
      </c>
    </row>
    <row r="1434" spans="1:20" x14ac:dyDescent="0.85">
      <c r="A1434" s="1">
        <v>41164</v>
      </c>
      <c r="B1434" t="s">
        <v>12</v>
      </c>
      <c r="C1434" t="s">
        <v>2687</v>
      </c>
      <c r="D1434" t="s">
        <v>2688</v>
      </c>
      <c r="E1434" t="s">
        <v>56</v>
      </c>
      <c r="F1434" t="s">
        <v>57</v>
      </c>
      <c r="G1434" t="s">
        <v>58</v>
      </c>
      <c r="H1434">
        <v>2000</v>
      </c>
      <c r="I1434" s="2">
        <v>1500287.01</v>
      </c>
      <c r="J1434" s="2">
        <v>0</v>
      </c>
      <c r="K1434" s="2">
        <v>1500287.01</v>
      </c>
      <c r="L1434" t="s">
        <v>18</v>
      </c>
      <c r="M1434" s="3" t="b">
        <f>trust_funds5[[#This Row],[Contributions Outstanding (USD)]]=0</f>
        <v>1</v>
      </c>
      <c r="N1434" s="3" t="str">
        <f t="shared" si="110"/>
        <v>Outstanding</v>
      </c>
      <c r="O1434" s="3" t="str">
        <f t="shared" si="111"/>
        <v>High Contribution &amp; Recent</v>
      </c>
      <c r="P1434" s="3" t="str">
        <f t="shared" si="112"/>
        <v>Other</v>
      </c>
      <c r="Q1434" s="3" t="str">
        <f t="shared" si="113"/>
        <v>Other</v>
      </c>
      <c r="R1434" s="3" t="str">
        <f t="shared" si="114"/>
        <v>Not LCLS</v>
      </c>
      <c r="S1434" s="3" t="str" cm="1">
        <f t="array" ref="S1434">_xlfn.IFS(G1434 &gt; 5000000, "Very High", G1434 &gt; 1000000, "High", G1434 &gt; 500000, "Medium", TRUE, "Low")</f>
        <v>Very High</v>
      </c>
      <c r="T1434" s="3" t="str" cm="1">
        <f t="array" ref="T1434">_xlfn.IFS(B1434 &gt;= 2005, "Post-2005", B1434 &gt;= 2000, "2000-2004", TRUE, "Pre-2000")</f>
        <v>Post-2005</v>
      </c>
    </row>
    <row r="1435" spans="1:20" x14ac:dyDescent="0.85">
      <c r="A1435" s="1">
        <v>41164</v>
      </c>
      <c r="B1435" t="s">
        <v>545</v>
      </c>
      <c r="C1435" t="s">
        <v>2689</v>
      </c>
      <c r="D1435" t="s">
        <v>2690</v>
      </c>
      <c r="E1435" t="s">
        <v>992</v>
      </c>
      <c r="F1435" t="s">
        <v>993</v>
      </c>
      <c r="G1435" t="s">
        <v>1856</v>
      </c>
      <c r="H1435">
        <v>2000</v>
      </c>
      <c r="I1435" s="2">
        <v>5000000</v>
      </c>
      <c r="J1435" s="2">
        <v>0</v>
      </c>
      <c r="K1435" s="2">
        <v>5000000</v>
      </c>
      <c r="L1435" t="s">
        <v>18</v>
      </c>
      <c r="M1435" s="3" t="b">
        <f>trust_funds5[[#This Row],[Contributions Outstanding (USD)]]=0</f>
        <v>1</v>
      </c>
      <c r="N1435" s="3" t="str">
        <f t="shared" si="110"/>
        <v>Outstanding</v>
      </c>
      <c r="O1435" s="3" t="str">
        <f t="shared" si="111"/>
        <v>High Contribution &amp; Recent</v>
      </c>
      <c r="P1435" s="3" t="str">
        <f t="shared" si="112"/>
        <v>Other</v>
      </c>
      <c r="Q1435" s="3" t="str">
        <f t="shared" si="113"/>
        <v>Other</v>
      </c>
      <c r="R1435" s="3" t="str">
        <f t="shared" si="114"/>
        <v>Not LCLS</v>
      </c>
      <c r="S1435" s="3" t="str" cm="1">
        <f t="array" ref="S1435">_xlfn.IFS(G1435 &gt; 5000000, "Very High", G1435 &gt; 1000000, "High", G1435 &gt; 500000, "Medium", TRUE, "Low")</f>
        <v>Very High</v>
      </c>
      <c r="T1435" s="3" t="str" cm="1">
        <f t="array" ref="T1435">_xlfn.IFS(B1435 &gt;= 2005, "Post-2005", B1435 &gt;= 2000, "2000-2004", TRUE, "Pre-2000")</f>
        <v>Post-2005</v>
      </c>
    </row>
    <row r="1436" spans="1:20" x14ac:dyDescent="0.85">
      <c r="A1436" s="1">
        <v>41164</v>
      </c>
      <c r="B1436" t="s">
        <v>374</v>
      </c>
      <c r="C1436" t="s">
        <v>2691</v>
      </c>
      <c r="D1436" t="s">
        <v>2692</v>
      </c>
      <c r="E1436" t="s">
        <v>992</v>
      </c>
      <c r="F1436" t="s">
        <v>993</v>
      </c>
      <c r="G1436" t="s">
        <v>994</v>
      </c>
      <c r="H1436">
        <v>2000</v>
      </c>
      <c r="I1436" s="2">
        <v>2500000</v>
      </c>
      <c r="J1436" s="2">
        <v>0</v>
      </c>
      <c r="K1436" s="2">
        <v>2500000</v>
      </c>
      <c r="L1436" t="s">
        <v>18</v>
      </c>
      <c r="M1436" s="3" t="b">
        <f>trust_funds5[[#This Row],[Contributions Outstanding (USD)]]=0</f>
        <v>1</v>
      </c>
      <c r="N1436" s="3" t="str">
        <f t="shared" si="110"/>
        <v>Outstanding</v>
      </c>
      <c r="O1436" s="3" t="str">
        <f t="shared" si="111"/>
        <v>High Contribution &amp; Recent</v>
      </c>
      <c r="P1436" s="3" t="str">
        <f t="shared" si="112"/>
        <v>Other</v>
      </c>
      <c r="Q1436" s="3" t="str">
        <f t="shared" si="113"/>
        <v>Other</v>
      </c>
      <c r="R1436" s="3" t="str">
        <f t="shared" si="114"/>
        <v>Not LCLS</v>
      </c>
      <c r="S1436" s="3" t="str" cm="1">
        <f t="array" ref="S1436">_xlfn.IFS(G1436 &gt; 5000000, "Very High", G1436 &gt; 1000000, "High", G1436 &gt; 500000, "Medium", TRUE, "Low")</f>
        <v>Very High</v>
      </c>
      <c r="T1436" s="3" t="str" cm="1">
        <f t="array" ref="T1436">_xlfn.IFS(B1436 &gt;= 2005, "Post-2005", B1436 &gt;= 2000, "2000-2004", TRUE, "Pre-2000")</f>
        <v>Post-2005</v>
      </c>
    </row>
    <row r="1437" spans="1:20" x14ac:dyDescent="0.85">
      <c r="A1437" s="1">
        <v>41164</v>
      </c>
      <c r="B1437" t="s">
        <v>12</v>
      </c>
      <c r="C1437" t="s">
        <v>2693</v>
      </c>
      <c r="D1437" t="s">
        <v>2694</v>
      </c>
      <c r="E1437" t="s">
        <v>15</v>
      </c>
      <c r="F1437" t="s">
        <v>16</v>
      </c>
      <c r="G1437" t="s">
        <v>17</v>
      </c>
      <c r="H1437">
        <v>2000</v>
      </c>
      <c r="I1437" s="2">
        <v>5997763.5499999998</v>
      </c>
      <c r="J1437" s="2">
        <v>0</v>
      </c>
      <c r="K1437" s="2">
        <v>5997763.5499999998</v>
      </c>
      <c r="L1437" t="s">
        <v>18</v>
      </c>
      <c r="M1437" s="3" t="b">
        <f>trust_funds5[[#This Row],[Contributions Outstanding (USD)]]=0</f>
        <v>1</v>
      </c>
      <c r="N1437" s="3" t="str">
        <f t="shared" si="110"/>
        <v>Outstanding</v>
      </c>
      <c r="O1437" s="3" t="str">
        <f t="shared" si="111"/>
        <v>High Contribution &amp; Recent</v>
      </c>
      <c r="P1437" s="3" t="str">
        <f t="shared" si="112"/>
        <v>Other</v>
      </c>
      <c r="Q1437" s="3" t="str">
        <f t="shared" si="113"/>
        <v>Other</v>
      </c>
      <c r="R1437" s="3" t="str">
        <f t="shared" si="114"/>
        <v>Not LCLS</v>
      </c>
      <c r="S1437" s="3" t="str" cm="1">
        <f t="array" ref="S1437">_xlfn.IFS(G1437 &gt; 5000000, "Very High", G1437 &gt; 1000000, "High", G1437 &gt; 500000, "Medium", TRUE, "Low")</f>
        <v>Very High</v>
      </c>
      <c r="T1437" s="3" t="str" cm="1">
        <f t="array" ref="T1437">_xlfn.IFS(B1437 &gt;= 2005, "Post-2005", B1437 &gt;= 2000, "2000-2004", TRUE, "Pre-2000")</f>
        <v>Post-2005</v>
      </c>
    </row>
    <row r="1438" spans="1:20" x14ac:dyDescent="0.85">
      <c r="A1438" s="1">
        <v>41164</v>
      </c>
      <c r="B1438" t="s">
        <v>346</v>
      </c>
      <c r="C1438" t="s">
        <v>2695</v>
      </c>
      <c r="D1438" t="s">
        <v>2696</v>
      </c>
      <c r="E1438" t="s">
        <v>42</v>
      </c>
      <c r="F1438" t="s">
        <v>43</v>
      </c>
      <c r="G1438" t="s">
        <v>44</v>
      </c>
      <c r="H1438">
        <v>2000</v>
      </c>
      <c r="I1438" s="2">
        <v>312480.07</v>
      </c>
      <c r="J1438" s="2">
        <v>0</v>
      </c>
      <c r="K1438" s="2">
        <v>312480.07</v>
      </c>
      <c r="L1438" t="s">
        <v>18</v>
      </c>
      <c r="M1438" s="3" t="b">
        <f>trust_funds5[[#This Row],[Contributions Outstanding (USD)]]=0</f>
        <v>1</v>
      </c>
      <c r="N1438" s="3" t="str">
        <f t="shared" si="110"/>
        <v>Outstanding</v>
      </c>
      <c r="O1438" s="3" t="str">
        <f t="shared" si="111"/>
        <v>High Contribution &amp; Recent</v>
      </c>
      <c r="P1438" s="3" t="str">
        <f t="shared" si="112"/>
        <v>Other</v>
      </c>
      <c r="Q1438" s="3" t="str">
        <f t="shared" si="113"/>
        <v>Other</v>
      </c>
      <c r="R1438" s="3" t="str">
        <f t="shared" si="114"/>
        <v>Not LCLS</v>
      </c>
      <c r="S1438" s="3" t="str" cm="1">
        <f t="array" ref="S1438">_xlfn.IFS(G1438 &gt; 5000000, "Very High", G1438 &gt; 1000000, "High", G1438 &gt; 500000, "Medium", TRUE, "Low")</f>
        <v>Very High</v>
      </c>
      <c r="T1438" s="3" t="str" cm="1">
        <f t="array" ref="T1438">_xlfn.IFS(B1438 &gt;= 2005, "Post-2005", B1438 &gt;= 2000, "2000-2004", TRUE, "Pre-2000")</f>
        <v>Post-2005</v>
      </c>
    </row>
    <row r="1439" spans="1:20" x14ac:dyDescent="0.85">
      <c r="A1439" s="1">
        <v>41164</v>
      </c>
      <c r="B1439" t="s">
        <v>346</v>
      </c>
      <c r="C1439" t="s">
        <v>2697</v>
      </c>
      <c r="D1439" t="s">
        <v>2698</v>
      </c>
      <c r="E1439" t="s">
        <v>119</v>
      </c>
      <c r="F1439" t="s">
        <v>120</v>
      </c>
      <c r="G1439" t="s">
        <v>121</v>
      </c>
      <c r="H1439">
        <v>2000</v>
      </c>
      <c r="I1439" s="2">
        <v>2820437.67</v>
      </c>
      <c r="J1439" s="2">
        <v>0</v>
      </c>
      <c r="K1439" s="2">
        <v>2820437.67</v>
      </c>
      <c r="L1439" t="s">
        <v>18</v>
      </c>
      <c r="M1439" s="3" t="b">
        <f>trust_funds5[[#This Row],[Contributions Outstanding (USD)]]=0</f>
        <v>1</v>
      </c>
      <c r="N1439" s="3" t="str">
        <f t="shared" si="110"/>
        <v>Outstanding</v>
      </c>
      <c r="O1439" s="3" t="str">
        <f t="shared" si="111"/>
        <v>High Contribution &amp; Recent</v>
      </c>
      <c r="P1439" s="3" t="str">
        <f t="shared" si="112"/>
        <v>Other</v>
      </c>
      <c r="Q1439" s="3" t="str">
        <f t="shared" si="113"/>
        <v>Other</v>
      </c>
      <c r="R1439" s="3" t="str">
        <f t="shared" si="114"/>
        <v>Not LCLS</v>
      </c>
      <c r="S1439" s="3" t="str" cm="1">
        <f t="array" ref="S1439">_xlfn.IFS(G1439 &gt; 5000000, "Very High", G1439 &gt; 1000000, "High", G1439 &gt; 500000, "Medium", TRUE, "Low")</f>
        <v>Very High</v>
      </c>
      <c r="T1439" s="3" t="str" cm="1">
        <f t="array" ref="T1439">_xlfn.IFS(B1439 &gt;= 2005, "Post-2005", B1439 &gt;= 2000, "2000-2004", TRUE, "Pre-2000")</f>
        <v>Post-2005</v>
      </c>
    </row>
    <row r="1440" spans="1:20" x14ac:dyDescent="0.85">
      <c r="A1440" s="1">
        <v>41164</v>
      </c>
      <c r="B1440" t="s">
        <v>346</v>
      </c>
      <c r="C1440" t="s">
        <v>2699</v>
      </c>
      <c r="D1440" t="s">
        <v>2700</v>
      </c>
      <c r="E1440" t="s">
        <v>102</v>
      </c>
      <c r="F1440" t="s">
        <v>103</v>
      </c>
      <c r="G1440" t="s">
        <v>104</v>
      </c>
      <c r="H1440">
        <v>2000</v>
      </c>
      <c r="I1440" s="2">
        <v>948751.6</v>
      </c>
      <c r="J1440" s="2">
        <v>0</v>
      </c>
      <c r="K1440" s="2">
        <v>948751.6</v>
      </c>
      <c r="L1440" t="s">
        <v>18</v>
      </c>
      <c r="M1440" s="3" t="b">
        <f>trust_funds5[[#This Row],[Contributions Outstanding (USD)]]=0</f>
        <v>1</v>
      </c>
      <c r="N1440" s="3" t="str">
        <f t="shared" si="110"/>
        <v>Outstanding</v>
      </c>
      <c r="O1440" s="3" t="str">
        <f t="shared" si="111"/>
        <v>High Contribution &amp; Recent</v>
      </c>
      <c r="P1440" s="3" t="str">
        <f t="shared" si="112"/>
        <v>Other</v>
      </c>
      <c r="Q1440" s="3" t="str">
        <f t="shared" si="113"/>
        <v>Other</v>
      </c>
      <c r="R1440" s="3" t="str">
        <f t="shared" si="114"/>
        <v>Not LCLS</v>
      </c>
      <c r="S1440" s="3" t="str" cm="1">
        <f t="array" ref="S1440">_xlfn.IFS(G1440 &gt; 5000000, "Very High", G1440 &gt; 1000000, "High", G1440 &gt; 500000, "Medium", TRUE, "Low")</f>
        <v>Very High</v>
      </c>
      <c r="T1440" s="3" t="str" cm="1">
        <f t="array" ref="T1440">_xlfn.IFS(B1440 &gt;= 2005, "Post-2005", B1440 &gt;= 2000, "2000-2004", TRUE, "Pre-2000")</f>
        <v>Post-2005</v>
      </c>
    </row>
    <row r="1441" spans="1:20" x14ac:dyDescent="0.85">
      <c r="A1441" s="1">
        <v>41164</v>
      </c>
      <c r="B1441" t="s">
        <v>346</v>
      </c>
      <c r="C1441" t="s">
        <v>2701</v>
      </c>
      <c r="D1441" t="s">
        <v>2702</v>
      </c>
      <c r="E1441" t="s">
        <v>15</v>
      </c>
      <c r="F1441" t="s">
        <v>16</v>
      </c>
      <c r="G1441" t="s">
        <v>17</v>
      </c>
      <c r="H1441">
        <v>2000</v>
      </c>
      <c r="I1441" s="2">
        <v>1486867.13</v>
      </c>
      <c r="J1441" s="2">
        <v>0</v>
      </c>
      <c r="K1441" s="2">
        <v>1486867.13</v>
      </c>
      <c r="L1441" t="s">
        <v>18</v>
      </c>
      <c r="M1441" s="3" t="b">
        <f>trust_funds5[[#This Row],[Contributions Outstanding (USD)]]=0</f>
        <v>1</v>
      </c>
      <c r="N1441" s="3" t="str">
        <f t="shared" si="110"/>
        <v>Outstanding</v>
      </c>
      <c r="O1441" s="3" t="str">
        <f t="shared" si="111"/>
        <v>High Contribution &amp; Recent</v>
      </c>
      <c r="P1441" s="3" t="str">
        <f t="shared" si="112"/>
        <v>Other</v>
      </c>
      <c r="Q1441" s="3" t="str">
        <f t="shared" si="113"/>
        <v>Other</v>
      </c>
      <c r="R1441" s="3" t="str">
        <f t="shared" si="114"/>
        <v>Not LCLS</v>
      </c>
      <c r="S1441" s="3" t="str" cm="1">
        <f t="array" ref="S1441">_xlfn.IFS(G1441 &gt; 5000000, "Very High", G1441 &gt; 1000000, "High", G1441 &gt; 500000, "Medium", TRUE, "Low")</f>
        <v>Very High</v>
      </c>
      <c r="T1441" s="3" t="str" cm="1">
        <f t="array" ref="T1441">_xlfn.IFS(B1441 &gt;= 2005, "Post-2005", B1441 &gt;= 2000, "2000-2004", TRUE, "Pre-2000")</f>
        <v>Post-2005</v>
      </c>
    </row>
    <row r="1442" spans="1:20" x14ac:dyDescent="0.85">
      <c r="A1442" s="1">
        <v>41164</v>
      </c>
      <c r="B1442" t="s">
        <v>82</v>
      </c>
      <c r="C1442" t="s">
        <v>2703</v>
      </c>
      <c r="D1442" t="s">
        <v>2704</v>
      </c>
      <c r="E1442" t="s">
        <v>200</v>
      </c>
      <c r="F1442" t="s">
        <v>201</v>
      </c>
      <c r="G1442" t="s">
        <v>202</v>
      </c>
      <c r="H1442">
        <v>2000</v>
      </c>
      <c r="I1442" s="2">
        <v>3131917.94</v>
      </c>
      <c r="J1442" s="2">
        <v>0</v>
      </c>
      <c r="K1442" s="2">
        <v>3131917.94</v>
      </c>
      <c r="L1442" t="s">
        <v>18</v>
      </c>
      <c r="M1442" s="3" t="b">
        <f>trust_funds5[[#This Row],[Contributions Outstanding (USD)]]=0</f>
        <v>1</v>
      </c>
      <c r="N1442" s="3" t="str">
        <f t="shared" si="110"/>
        <v>Outstanding</v>
      </c>
      <c r="O1442" s="3" t="str">
        <f t="shared" si="111"/>
        <v>High Contribution &amp; Recent</v>
      </c>
      <c r="P1442" s="3" t="str">
        <f t="shared" si="112"/>
        <v>Other</v>
      </c>
      <c r="Q1442" s="3" t="str">
        <f t="shared" si="113"/>
        <v>Other</v>
      </c>
      <c r="R1442" s="3" t="str">
        <f t="shared" si="114"/>
        <v>Not LCLS</v>
      </c>
      <c r="S1442" s="3" t="str" cm="1">
        <f t="array" ref="S1442">_xlfn.IFS(G1442 &gt; 5000000, "Very High", G1442 &gt; 1000000, "High", G1442 &gt; 500000, "Medium", TRUE, "Low")</f>
        <v>Very High</v>
      </c>
      <c r="T1442" s="3" t="str" cm="1">
        <f t="array" ref="T1442">_xlfn.IFS(B1442 &gt;= 2005, "Post-2005", B1442 &gt;= 2000, "2000-2004", TRUE, "Pre-2000")</f>
        <v>Post-2005</v>
      </c>
    </row>
    <row r="1443" spans="1:20" x14ac:dyDescent="0.85">
      <c r="A1443" s="1">
        <v>41164</v>
      </c>
      <c r="B1443" t="s">
        <v>82</v>
      </c>
      <c r="C1443" t="s">
        <v>2705</v>
      </c>
      <c r="D1443" t="s">
        <v>2706</v>
      </c>
      <c r="E1443" t="s">
        <v>200</v>
      </c>
      <c r="F1443" t="s">
        <v>201</v>
      </c>
      <c r="G1443" t="s">
        <v>202</v>
      </c>
      <c r="H1443">
        <v>2000</v>
      </c>
      <c r="I1443" s="2">
        <v>5206712.04</v>
      </c>
      <c r="J1443" s="2">
        <v>0</v>
      </c>
      <c r="K1443" s="2">
        <v>5206712.04</v>
      </c>
      <c r="L1443" t="s">
        <v>18</v>
      </c>
      <c r="M1443" s="3" t="b">
        <f>trust_funds5[[#This Row],[Contributions Outstanding (USD)]]=0</f>
        <v>1</v>
      </c>
      <c r="N1443" s="3" t="str">
        <f t="shared" si="110"/>
        <v>Outstanding</v>
      </c>
      <c r="O1443" s="3" t="str">
        <f t="shared" si="111"/>
        <v>High Contribution &amp; Recent</v>
      </c>
      <c r="P1443" s="3" t="str">
        <f t="shared" si="112"/>
        <v>Other</v>
      </c>
      <c r="Q1443" s="3" t="str">
        <f t="shared" si="113"/>
        <v>Other</v>
      </c>
      <c r="R1443" s="3" t="str">
        <f t="shared" si="114"/>
        <v>Not LCLS</v>
      </c>
      <c r="S1443" s="3" t="str" cm="1">
        <f t="array" ref="S1443">_xlfn.IFS(G1443 &gt; 5000000, "Very High", G1443 &gt; 1000000, "High", G1443 &gt; 500000, "Medium", TRUE, "Low")</f>
        <v>Very High</v>
      </c>
      <c r="T1443" s="3" t="str" cm="1">
        <f t="array" ref="T1443">_xlfn.IFS(B1443 &gt;= 2005, "Post-2005", B1443 &gt;= 2000, "2000-2004", TRUE, "Pre-2000")</f>
        <v>Post-2005</v>
      </c>
    </row>
    <row r="1444" spans="1:20" x14ac:dyDescent="0.85">
      <c r="A1444" s="1">
        <v>41164</v>
      </c>
      <c r="B1444" t="s">
        <v>12</v>
      </c>
      <c r="C1444" t="s">
        <v>2707</v>
      </c>
      <c r="D1444" t="s">
        <v>2708</v>
      </c>
      <c r="E1444" t="s">
        <v>70</v>
      </c>
      <c r="F1444" t="s">
        <v>71</v>
      </c>
      <c r="G1444" t="s">
        <v>72</v>
      </c>
      <c r="H1444">
        <v>2000</v>
      </c>
      <c r="I1444" s="2">
        <v>7996961.7199999997</v>
      </c>
      <c r="J1444" s="2">
        <v>0</v>
      </c>
      <c r="K1444" s="2">
        <v>7996961.7199999997</v>
      </c>
      <c r="L1444" t="s">
        <v>18</v>
      </c>
      <c r="M1444" s="3" t="b">
        <f>trust_funds5[[#This Row],[Contributions Outstanding (USD)]]=0</f>
        <v>1</v>
      </c>
      <c r="N1444" s="3" t="str">
        <f t="shared" si="110"/>
        <v>Outstanding</v>
      </c>
      <c r="O1444" s="3" t="str">
        <f t="shared" si="111"/>
        <v>High Contribution &amp; Recent</v>
      </c>
      <c r="P1444" s="3" t="str">
        <f t="shared" si="112"/>
        <v>Other</v>
      </c>
      <c r="Q1444" s="3" t="str">
        <f t="shared" si="113"/>
        <v>Other</v>
      </c>
      <c r="R1444" s="3" t="str">
        <f t="shared" si="114"/>
        <v>Not LCLS</v>
      </c>
      <c r="S1444" s="3" t="str" cm="1">
        <f t="array" ref="S1444">_xlfn.IFS(G1444 &gt; 5000000, "Very High", G1444 &gt; 1000000, "High", G1444 &gt; 500000, "Medium", TRUE, "Low")</f>
        <v>Very High</v>
      </c>
      <c r="T1444" s="3" t="str" cm="1">
        <f t="array" ref="T1444">_xlfn.IFS(B1444 &gt;= 2005, "Post-2005", B1444 &gt;= 2000, "2000-2004", TRUE, "Pre-2000")</f>
        <v>Post-2005</v>
      </c>
    </row>
    <row r="1445" spans="1:20" x14ac:dyDescent="0.85">
      <c r="A1445" s="1">
        <v>41164</v>
      </c>
      <c r="B1445" t="s">
        <v>12</v>
      </c>
      <c r="C1445" t="s">
        <v>2709</v>
      </c>
      <c r="D1445" t="s">
        <v>2710</v>
      </c>
      <c r="E1445" t="s">
        <v>21</v>
      </c>
      <c r="F1445" t="s">
        <v>22</v>
      </c>
      <c r="G1445" t="s">
        <v>23</v>
      </c>
      <c r="H1445">
        <v>2000</v>
      </c>
      <c r="I1445" s="2">
        <v>7103954.5300000003</v>
      </c>
      <c r="J1445" s="2">
        <v>0</v>
      </c>
      <c r="K1445" s="2">
        <v>7103954.5300000003</v>
      </c>
      <c r="L1445" t="s">
        <v>18</v>
      </c>
      <c r="M1445" s="3" t="b">
        <f>trust_funds5[[#This Row],[Contributions Outstanding (USD)]]=0</f>
        <v>1</v>
      </c>
      <c r="N1445" s="3" t="str">
        <f t="shared" si="110"/>
        <v>Outstanding</v>
      </c>
      <c r="O1445" s="3" t="str">
        <f t="shared" si="111"/>
        <v>High Contribution &amp; Recent</v>
      </c>
      <c r="P1445" s="3" t="str">
        <f t="shared" si="112"/>
        <v>Other</v>
      </c>
      <c r="Q1445" s="3" t="str">
        <f t="shared" si="113"/>
        <v>Other</v>
      </c>
      <c r="R1445" s="3" t="str">
        <f t="shared" si="114"/>
        <v>Not LCLS</v>
      </c>
      <c r="S1445" s="3" t="str" cm="1">
        <f t="array" ref="S1445">_xlfn.IFS(G1445 &gt; 5000000, "Very High", G1445 &gt; 1000000, "High", G1445 &gt; 500000, "Medium", TRUE, "Low")</f>
        <v>Very High</v>
      </c>
      <c r="T1445" s="3" t="str" cm="1">
        <f t="array" ref="T1445">_xlfn.IFS(B1445 &gt;= 2005, "Post-2005", B1445 &gt;= 2000, "2000-2004", TRUE, "Pre-2000")</f>
        <v>Post-2005</v>
      </c>
    </row>
    <row r="1446" spans="1:20" x14ac:dyDescent="0.85">
      <c r="A1446" s="1">
        <v>41164</v>
      </c>
      <c r="B1446" t="s">
        <v>12</v>
      </c>
      <c r="C1446" t="s">
        <v>2711</v>
      </c>
      <c r="D1446" t="s">
        <v>2712</v>
      </c>
      <c r="E1446" t="s">
        <v>119</v>
      </c>
      <c r="F1446" t="s">
        <v>120</v>
      </c>
      <c r="G1446" t="s">
        <v>121</v>
      </c>
      <c r="H1446">
        <v>2000</v>
      </c>
      <c r="I1446" s="2">
        <v>14614021.789999999</v>
      </c>
      <c r="J1446" s="2">
        <v>0</v>
      </c>
      <c r="K1446" s="2">
        <v>14614021.789999999</v>
      </c>
      <c r="L1446" t="s">
        <v>18</v>
      </c>
      <c r="M1446" s="3" t="b">
        <f>trust_funds5[[#This Row],[Contributions Outstanding (USD)]]=0</f>
        <v>1</v>
      </c>
      <c r="N1446" s="3" t="str">
        <f t="shared" si="110"/>
        <v>Outstanding</v>
      </c>
      <c r="O1446" s="3" t="str">
        <f t="shared" si="111"/>
        <v>High Contribution &amp; Recent</v>
      </c>
      <c r="P1446" s="3" t="str">
        <f t="shared" si="112"/>
        <v>Other</v>
      </c>
      <c r="Q1446" s="3" t="str">
        <f t="shared" si="113"/>
        <v>Other</v>
      </c>
      <c r="R1446" s="3" t="str">
        <f t="shared" si="114"/>
        <v>Not LCLS</v>
      </c>
      <c r="S1446" s="3" t="str" cm="1">
        <f t="array" ref="S1446">_xlfn.IFS(G1446 &gt; 5000000, "Very High", G1446 &gt; 1000000, "High", G1446 &gt; 500000, "Medium", TRUE, "Low")</f>
        <v>Very High</v>
      </c>
      <c r="T1446" s="3" t="str" cm="1">
        <f t="array" ref="T1446">_xlfn.IFS(B1446 &gt;= 2005, "Post-2005", B1446 &gt;= 2000, "2000-2004", TRUE, "Pre-2000")</f>
        <v>Post-2005</v>
      </c>
    </row>
    <row r="1447" spans="1:20" x14ac:dyDescent="0.85">
      <c r="A1447" s="1">
        <v>41164</v>
      </c>
      <c r="B1447" t="s">
        <v>12</v>
      </c>
      <c r="C1447" t="s">
        <v>2713</v>
      </c>
      <c r="D1447" t="s">
        <v>2714</v>
      </c>
      <c r="E1447" t="s">
        <v>21</v>
      </c>
      <c r="F1447" t="s">
        <v>22</v>
      </c>
      <c r="G1447" t="s">
        <v>23</v>
      </c>
      <c r="H1447">
        <v>2000</v>
      </c>
      <c r="I1447" s="2">
        <v>2936301.21</v>
      </c>
      <c r="J1447" s="2">
        <v>0</v>
      </c>
      <c r="K1447" s="2">
        <v>2936301.21</v>
      </c>
      <c r="L1447" t="s">
        <v>18</v>
      </c>
      <c r="M1447" s="3" t="b">
        <f>trust_funds5[[#This Row],[Contributions Outstanding (USD)]]=0</f>
        <v>1</v>
      </c>
      <c r="N1447" s="3" t="str">
        <f t="shared" si="110"/>
        <v>Outstanding</v>
      </c>
      <c r="O1447" s="3" t="str">
        <f t="shared" si="111"/>
        <v>High Contribution &amp; Recent</v>
      </c>
      <c r="P1447" s="3" t="str">
        <f t="shared" si="112"/>
        <v>Other</v>
      </c>
      <c r="Q1447" s="3" t="str">
        <f t="shared" si="113"/>
        <v>Other</v>
      </c>
      <c r="R1447" s="3" t="str">
        <f t="shared" si="114"/>
        <v>Not LCLS</v>
      </c>
      <c r="S1447" s="3" t="str" cm="1">
        <f t="array" ref="S1447">_xlfn.IFS(G1447 &gt; 5000000, "Very High", G1447 &gt; 1000000, "High", G1447 &gt; 500000, "Medium", TRUE, "Low")</f>
        <v>Very High</v>
      </c>
      <c r="T1447" s="3" t="str" cm="1">
        <f t="array" ref="T1447">_xlfn.IFS(B1447 &gt;= 2005, "Post-2005", B1447 &gt;= 2000, "2000-2004", TRUE, "Pre-2000")</f>
        <v>Post-2005</v>
      </c>
    </row>
    <row r="1448" spans="1:20" x14ac:dyDescent="0.85">
      <c r="A1448" s="1">
        <v>41164</v>
      </c>
      <c r="B1448" t="s">
        <v>12</v>
      </c>
      <c r="C1448" t="s">
        <v>2715</v>
      </c>
      <c r="D1448" t="s">
        <v>2716</v>
      </c>
      <c r="E1448" t="s">
        <v>70</v>
      </c>
      <c r="F1448" t="s">
        <v>71</v>
      </c>
      <c r="G1448" t="s">
        <v>72</v>
      </c>
      <c r="H1448">
        <v>2000</v>
      </c>
      <c r="I1448" s="2">
        <v>418147.61</v>
      </c>
      <c r="J1448" s="2">
        <v>0</v>
      </c>
      <c r="K1448" s="2">
        <v>418147.61</v>
      </c>
      <c r="L1448" t="s">
        <v>18</v>
      </c>
      <c r="M1448" s="3" t="b">
        <f>trust_funds5[[#This Row],[Contributions Outstanding (USD)]]=0</f>
        <v>1</v>
      </c>
      <c r="N1448" s="3" t="str">
        <f t="shared" si="110"/>
        <v>Outstanding</v>
      </c>
      <c r="O1448" s="3" t="str">
        <f t="shared" si="111"/>
        <v>High Contribution &amp; Recent</v>
      </c>
      <c r="P1448" s="3" t="str">
        <f t="shared" si="112"/>
        <v>Other</v>
      </c>
      <c r="Q1448" s="3" t="str">
        <f t="shared" si="113"/>
        <v>Other</v>
      </c>
      <c r="R1448" s="3" t="str">
        <f t="shared" si="114"/>
        <v>Not LCLS</v>
      </c>
      <c r="S1448" s="3" t="str" cm="1">
        <f t="array" ref="S1448">_xlfn.IFS(G1448 &gt; 5000000, "Very High", G1448 &gt; 1000000, "High", G1448 &gt; 500000, "Medium", TRUE, "Low")</f>
        <v>Very High</v>
      </c>
      <c r="T1448" s="3" t="str" cm="1">
        <f t="array" ref="T1448">_xlfn.IFS(B1448 &gt;= 2005, "Post-2005", B1448 &gt;= 2000, "2000-2004", TRUE, "Pre-2000")</f>
        <v>Post-2005</v>
      </c>
    </row>
    <row r="1449" spans="1:20" x14ac:dyDescent="0.85">
      <c r="A1449" s="1">
        <v>41164</v>
      </c>
      <c r="B1449" t="s">
        <v>12</v>
      </c>
      <c r="C1449" t="s">
        <v>2717</v>
      </c>
      <c r="D1449" t="s">
        <v>2718</v>
      </c>
      <c r="E1449" t="s">
        <v>42</v>
      </c>
      <c r="F1449" t="s">
        <v>43</v>
      </c>
      <c r="G1449" t="s">
        <v>44</v>
      </c>
      <c r="H1449">
        <v>2000</v>
      </c>
      <c r="I1449" s="2">
        <v>2869714.94</v>
      </c>
      <c r="J1449" s="2">
        <v>0</v>
      </c>
      <c r="K1449" s="2">
        <v>2869714.94</v>
      </c>
      <c r="L1449" t="s">
        <v>18</v>
      </c>
      <c r="M1449" s="3" t="b">
        <f>trust_funds5[[#This Row],[Contributions Outstanding (USD)]]=0</f>
        <v>1</v>
      </c>
      <c r="N1449" s="3" t="str">
        <f t="shared" si="110"/>
        <v>Outstanding</v>
      </c>
      <c r="O1449" s="3" t="str">
        <f t="shared" si="111"/>
        <v>High Contribution &amp; Recent</v>
      </c>
      <c r="P1449" s="3" t="str">
        <f t="shared" si="112"/>
        <v>Other</v>
      </c>
      <c r="Q1449" s="3" t="str">
        <f t="shared" si="113"/>
        <v>Other</v>
      </c>
      <c r="R1449" s="3" t="str">
        <f t="shared" si="114"/>
        <v>Not LCLS</v>
      </c>
      <c r="S1449" s="3" t="str" cm="1">
        <f t="array" ref="S1449">_xlfn.IFS(G1449 &gt; 5000000, "Very High", G1449 &gt; 1000000, "High", G1449 &gt; 500000, "Medium", TRUE, "Low")</f>
        <v>Very High</v>
      </c>
      <c r="T1449" s="3" t="str" cm="1">
        <f t="array" ref="T1449">_xlfn.IFS(B1449 &gt;= 2005, "Post-2005", B1449 &gt;= 2000, "2000-2004", TRUE, "Pre-2000")</f>
        <v>Post-2005</v>
      </c>
    </row>
    <row r="1450" spans="1:20" x14ac:dyDescent="0.85">
      <c r="A1450" s="1">
        <v>41164</v>
      </c>
      <c r="B1450" t="s">
        <v>12</v>
      </c>
      <c r="C1450" t="s">
        <v>2719</v>
      </c>
      <c r="D1450" t="s">
        <v>2720</v>
      </c>
      <c r="E1450" t="s">
        <v>85</v>
      </c>
      <c r="F1450" t="s">
        <v>86</v>
      </c>
      <c r="G1450" t="s">
        <v>87</v>
      </c>
      <c r="H1450">
        <v>2000</v>
      </c>
      <c r="I1450" s="2">
        <v>1666051.2</v>
      </c>
      <c r="J1450" s="2">
        <v>0</v>
      </c>
      <c r="K1450" s="2">
        <v>1666051.2</v>
      </c>
      <c r="L1450" t="s">
        <v>18</v>
      </c>
      <c r="M1450" s="3" t="b">
        <f>trust_funds5[[#This Row],[Contributions Outstanding (USD)]]=0</f>
        <v>1</v>
      </c>
      <c r="N1450" s="3" t="str">
        <f t="shared" si="110"/>
        <v>Outstanding</v>
      </c>
      <c r="O1450" s="3" t="str">
        <f t="shared" si="111"/>
        <v>High Contribution &amp; Recent</v>
      </c>
      <c r="P1450" s="3" t="str">
        <f t="shared" si="112"/>
        <v>Other</v>
      </c>
      <c r="Q1450" s="3" t="str">
        <f t="shared" si="113"/>
        <v>Other</v>
      </c>
      <c r="R1450" s="3" t="str">
        <f t="shared" si="114"/>
        <v>Not LCLS</v>
      </c>
      <c r="S1450" s="3" t="str" cm="1">
        <f t="array" ref="S1450">_xlfn.IFS(G1450 &gt; 5000000, "Very High", G1450 &gt; 1000000, "High", G1450 &gt; 500000, "Medium", TRUE, "Low")</f>
        <v>Very High</v>
      </c>
      <c r="T1450" s="3" t="str" cm="1">
        <f t="array" ref="T1450">_xlfn.IFS(B1450 &gt;= 2005, "Post-2005", B1450 &gt;= 2000, "2000-2004", TRUE, "Pre-2000")</f>
        <v>Post-2005</v>
      </c>
    </row>
    <row r="1451" spans="1:20" x14ac:dyDescent="0.85">
      <c r="A1451" s="1">
        <v>41164</v>
      </c>
      <c r="B1451" t="s">
        <v>12</v>
      </c>
      <c r="C1451" t="s">
        <v>2721</v>
      </c>
      <c r="D1451" t="s">
        <v>2722</v>
      </c>
      <c r="E1451" t="s">
        <v>15</v>
      </c>
      <c r="F1451" t="s">
        <v>16</v>
      </c>
      <c r="G1451" t="s">
        <v>17</v>
      </c>
      <c r="H1451">
        <v>2000</v>
      </c>
      <c r="I1451" s="2">
        <v>22005948.789999999</v>
      </c>
      <c r="J1451" s="2">
        <v>0</v>
      </c>
      <c r="K1451" s="2">
        <v>22005948.789999999</v>
      </c>
      <c r="L1451" t="s">
        <v>18</v>
      </c>
      <c r="M1451" s="3" t="b">
        <f>trust_funds5[[#This Row],[Contributions Outstanding (USD)]]=0</f>
        <v>1</v>
      </c>
      <c r="N1451" s="3" t="str">
        <f t="shared" si="110"/>
        <v>Outstanding</v>
      </c>
      <c r="O1451" s="3" t="str">
        <f t="shared" si="111"/>
        <v>High Contribution &amp; Recent</v>
      </c>
      <c r="P1451" s="3" t="str">
        <f t="shared" si="112"/>
        <v>Other</v>
      </c>
      <c r="Q1451" s="3" t="str">
        <f t="shared" si="113"/>
        <v>Other</v>
      </c>
      <c r="R1451" s="3" t="str">
        <f t="shared" si="114"/>
        <v>Not LCLS</v>
      </c>
      <c r="S1451" s="3" t="str" cm="1">
        <f t="array" ref="S1451">_xlfn.IFS(G1451 &gt; 5000000, "Very High", G1451 &gt; 1000000, "High", G1451 &gt; 500000, "Medium", TRUE, "Low")</f>
        <v>Very High</v>
      </c>
      <c r="T1451" s="3" t="str" cm="1">
        <f t="array" ref="T1451">_xlfn.IFS(B1451 &gt;= 2005, "Post-2005", B1451 &gt;= 2000, "2000-2004", TRUE, "Pre-2000")</f>
        <v>Post-2005</v>
      </c>
    </row>
    <row r="1452" spans="1:20" x14ac:dyDescent="0.85">
      <c r="A1452" s="1">
        <v>41164</v>
      </c>
      <c r="B1452" t="s">
        <v>12</v>
      </c>
      <c r="C1452" t="s">
        <v>2723</v>
      </c>
      <c r="D1452" t="s">
        <v>2724</v>
      </c>
      <c r="E1452" t="s">
        <v>102</v>
      </c>
      <c r="F1452" t="s">
        <v>103</v>
      </c>
      <c r="G1452" t="s">
        <v>104</v>
      </c>
      <c r="H1452">
        <v>2000</v>
      </c>
      <c r="I1452" s="2">
        <v>6502.82</v>
      </c>
      <c r="J1452" s="2">
        <v>0</v>
      </c>
      <c r="K1452" s="2">
        <v>6502.82</v>
      </c>
      <c r="L1452" t="s">
        <v>18</v>
      </c>
      <c r="M1452" s="3" t="b">
        <f>trust_funds5[[#This Row],[Contributions Outstanding (USD)]]=0</f>
        <v>1</v>
      </c>
      <c r="N1452" s="3" t="str">
        <f t="shared" si="110"/>
        <v>Outstanding</v>
      </c>
      <c r="O1452" s="3" t="str">
        <f t="shared" si="111"/>
        <v>High Contribution &amp; Recent</v>
      </c>
      <c r="P1452" s="3" t="str">
        <f t="shared" si="112"/>
        <v>Other</v>
      </c>
      <c r="Q1452" s="3" t="str">
        <f t="shared" si="113"/>
        <v>Other</v>
      </c>
      <c r="R1452" s="3" t="str">
        <f t="shared" si="114"/>
        <v>Not LCLS</v>
      </c>
      <c r="S1452" s="3" t="str" cm="1">
        <f t="array" ref="S1452">_xlfn.IFS(G1452 &gt; 5000000, "Very High", G1452 &gt; 1000000, "High", G1452 &gt; 500000, "Medium", TRUE, "Low")</f>
        <v>Very High</v>
      </c>
      <c r="T1452" s="3" t="str" cm="1">
        <f t="array" ref="T1452">_xlfn.IFS(B1452 &gt;= 2005, "Post-2005", B1452 &gt;= 2000, "2000-2004", TRUE, "Pre-2000")</f>
        <v>Post-2005</v>
      </c>
    </row>
    <row r="1453" spans="1:20" x14ac:dyDescent="0.85">
      <c r="A1453" s="1">
        <v>41164</v>
      </c>
      <c r="B1453" t="s">
        <v>12</v>
      </c>
      <c r="C1453" t="s">
        <v>2725</v>
      </c>
      <c r="D1453" t="s">
        <v>2726</v>
      </c>
      <c r="E1453" t="s">
        <v>42</v>
      </c>
      <c r="F1453" t="s">
        <v>43</v>
      </c>
      <c r="G1453" t="s">
        <v>44</v>
      </c>
      <c r="H1453">
        <v>2000</v>
      </c>
      <c r="I1453" s="2">
        <v>1785600.41</v>
      </c>
      <c r="J1453" s="2">
        <v>0</v>
      </c>
      <c r="K1453" s="2">
        <v>1785600.41</v>
      </c>
      <c r="L1453" t="s">
        <v>18</v>
      </c>
      <c r="M1453" s="3" t="b">
        <f>trust_funds5[[#This Row],[Contributions Outstanding (USD)]]=0</f>
        <v>1</v>
      </c>
      <c r="N1453" s="3" t="str">
        <f t="shared" si="110"/>
        <v>Outstanding</v>
      </c>
      <c r="O1453" s="3" t="str">
        <f t="shared" si="111"/>
        <v>High Contribution &amp; Recent</v>
      </c>
      <c r="P1453" s="3" t="str">
        <f t="shared" si="112"/>
        <v>Other</v>
      </c>
      <c r="Q1453" s="3" t="str">
        <f t="shared" si="113"/>
        <v>Other</v>
      </c>
      <c r="R1453" s="3" t="str">
        <f t="shared" si="114"/>
        <v>Not LCLS</v>
      </c>
      <c r="S1453" s="3" t="str" cm="1">
        <f t="array" ref="S1453">_xlfn.IFS(G1453 &gt; 5000000, "Very High", G1453 &gt; 1000000, "High", G1453 &gt; 500000, "Medium", TRUE, "Low")</f>
        <v>Very High</v>
      </c>
      <c r="T1453" s="3" t="str" cm="1">
        <f t="array" ref="T1453">_xlfn.IFS(B1453 &gt;= 2005, "Post-2005", B1453 &gt;= 2000, "2000-2004", TRUE, "Pre-2000")</f>
        <v>Post-2005</v>
      </c>
    </row>
    <row r="1454" spans="1:20" x14ac:dyDescent="0.85">
      <c r="A1454" s="1">
        <v>41164</v>
      </c>
      <c r="B1454" t="s">
        <v>12</v>
      </c>
      <c r="C1454" t="s">
        <v>2727</v>
      </c>
      <c r="D1454" t="s">
        <v>2728</v>
      </c>
      <c r="E1454" t="s">
        <v>119</v>
      </c>
      <c r="F1454" t="s">
        <v>120</v>
      </c>
      <c r="G1454" t="s">
        <v>121</v>
      </c>
      <c r="H1454">
        <v>2000</v>
      </c>
      <c r="I1454" s="2">
        <v>2350364.7200000002</v>
      </c>
      <c r="J1454" s="2">
        <v>0</v>
      </c>
      <c r="K1454" s="2">
        <v>2350364.7200000002</v>
      </c>
      <c r="L1454" t="s">
        <v>18</v>
      </c>
      <c r="M1454" s="3" t="b">
        <f>trust_funds5[[#This Row],[Contributions Outstanding (USD)]]=0</f>
        <v>1</v>
      </c>
      <c r="N1454" s="3" t="str">
        <f t="shared" si="110"/>
        <v>Outstanding</v>
      </c>
      <c r="O1454" s="3" t="str">
        <f t="shared" si="111"/>
        <v>High Contribution &amp; Recent</v>
      </c>
      <c r="P1454" s="3" t="str">
        <f t="shared" si="112"/>
        <v>Other</v>
      </c>
      <c r="Q1454" s="3" t="str">
        <f t="shared" si="113"/>
        <v>Other</v>
      </c>
      <c r="R1454" s="3" t="str">
        <f t="shared" si="114"/>
        <v>Not LCLS</v>
      </c>
      <c r="S1454" s="3" t="str" cm="1">
        <f t="array" ref="S1454">_xlfn.IFS(G1454 &gt; 5000000, "Very High", G1454 &gt; 1000000, "High", G1454 &gt; 500000, "Medium", TRUE, "Low")</f>
        <v>Very High</v>
      </c>
      <c r="T1454" s="3" t="str" cm="1">
        <f t="array" ref="T1454">_xlfn.IFS(B1454 &gt;= 2005, "Post-2005", B1454 &gt;= 2000, "2000-2004", TRUE, "Pre-2000")</f>
        <v>Post-2005</v>
      </c>
    </row>
    <row r="1455" spans="1:20" x14ac:dyDescent="0.85">
      <c r="A1455" s="1">
        <v>41164</v>
      </c>
      <c r="B1455" t="s">
        <v>12</v>
      </c>
      <c r="C1455" t="s">
        <v>2729</v>
      </c>
      <c r="D1455" t="s">
        <v>2730</v>
      </c>
      <c r="E1455" t="s">
        <v>15</v>
      </c>
      <c r="F1455" t="s">
        <v>16</v>
      </c>
      <c r="G1455" t="s">
        <v>17</v>
      </c>
      <c r="H1455">
        <v>2000</v>
      </c>
      <c r="I1455" s="2">
        <v>1464972.38</v>
      </c>
      <c r="J1455" s="2">
        <v>0</v>
      </c>
      <c r="K1455" s="2">
        <v>1464972.38</v>
      </c>
      <c r="L1455" t="s">
        <v>18</v>
      </c>
      <c r="M1455" s="3" t="b">
        <f>trust_funds5[[#This Row],[Contributions Outstanding (USD)]]=0</f>
        <v>1</v>
      </c>
      <c r="N1455" s="3" t="str">
        <f t="shared" si="110"/>
        <v>Outstanding</v>
      </c>
      <c r="O1455" s="3" t="str">
        <f t="shared" si="111"/>
        <v>High Contribution &amp; Recent</v>
      </c>
      <c r="P1455" s="3" t="str">
        <f t="shared" si="112"/>
        <v>Other</v>
      </c>
      <c r="Q1455" s="3" t="str">
        <f t="shared" si="113"/>
        <v>Other</v>
      </c>
      <c r="R1455" s="3" t="str">
        <f t="shared" si="114"/>
        <v>Not LCLS</v>
      </c>
      <c r="S1455" s="3" t="str" cm="1">
        <f t="array" ref="S1455">_xlfn.IFS(G1455 &gt; 5000000, "Very High", G1455 &gt; 1000000, "High", G1455 &gt; 500000, "Medium", TRUE, "Low")</f>
        <v>Very High</v>
      </c>
      <c r="T1455" s="3" t="str" cm="1">
        <f t="array" ref="T1455">_xlfn.IFS(B1455 &gt;= 2005, "Post-2005", B1455 &gt;= 2000, "2000-2004", TRUE, "Pre-2000")</f>
        <v>Post-2005</v>
      </c>
    </row>
    <row r="1456" spans="1:20" x14ac:dyDescent="0.85">
      <c r="A1456" s="1">
        <v>41164</v>
      </c>
      <c r="B1456" t="s">
        <v>12</v>
      </c>
      <c r="C1456" t="s">
        <v>2731</v>
      </c>
      <c r="D1456" t="s">
        <v>2732</v>
      </c>
      <c r="E1456" t="s">
        <v>119</v>
      </c>
      <c r="F1456" t="s">
        <v>120</v>
      </c>
      <c r="G1456" t="s">
        <v>121</v>
      </c>
      <c r="H1456">
        <v>2000</v>
      </c>
      <c r="I1456" s="2">
        <v>13162042.439999999</v>
      </c>
      <c r="J1456" s="2">
        <v>0</v>
      </c>
      <c r="K1456" s="2">
        <v>13162042.439999999</v>
      </c>
      <c r="L1456" t="s">
        <v>18</v>
      </c>
      <c r="M1456" s="3" t="b">
        <f>trust_funds5[[#This Row],[Contributions Outstanding (USD)]]=0</f>
        <v>1</v>
      </c>
      <c r="N1456" s="3" t="str">
        <f t="shared" si="110"/>
        <v>Outstanding</v>
      </c>
      <c r="O1456" s="3" t="str">
        <f t="shared" si="111"/>
        <v>High Contribution &amp; Recent</v>
      </c>
      <c r="P1456" s="3" t="str">
        <f t="shared" si="112"/>
        <v>Other</v>
      </c>
      <c r="Q1456" s="3" t="str">
        <f t="shared" si="113"/>
        <v>Other</v>
      </c>
      <c r="R1456" s="3" t="str">
        <f t="shared" si="114"/>
        <v>Not LCLS</v>
      </c>
      <c r="S1456" s="3" t="str" cm="1">
        <f t="array" ref="S1456">_xlfn.IFS(G1456 &gt; 5000000, "Very High", G1456 &gt; 1000000, "High", G1456 &gt; 500000, "Medium", TRUE, "Low")</f>
        <v>Very High</v>
      </c>
      <c r="T1456" s="3" t="str" cm="1">
        <f t="array" ref="T1456">_xlfn.IFS(B1456 &gt;= 2005, "Post-2005", B1456 &gt;= 2000, "2000-2004", TRUE, "Pre-2000")</f>
        <v>Post-2005</v>
      </c>
    </row>
    <row r="1457" spans="1:20" x14ac:dyDescent="0.85">
      <c r="A1457" s="1">
        <v>41164</v>
      </c>
      <c r="B1457" t="s">
        <v>12</v>
      </c>
      <c r="C1457" t="s">
        <v>2733</v>
      </c>
      <c r="D1457" t="s">
        <v>2734</v>
      </c>
      <c r="E1457" t="s">
        <v>42</v>
      </c>
      <c r="F1457" t="s">
        <v>43</v>
      </c>
      <c r="G1457" t="s">
        <v>44</v>
      </c>
      <c r="H1457">
        <v>2000</v>
      </c>
      <c r="I1457" s="2">
        <v>3785153.8</v>
      </c>
      <c r="J1457" s="2">
        <v>0</v>
      </c>
      <c r="K1457" s="2">
        <v>3785153.8</v>
      </c>
      <c r="L1457" t="s">
        <v>18</v>
      </c>
      <c r="M1457" s="3" t="b">
        <f>trust_funds5[[#This Row],[Contributions Outstanding (USD)]]=0</f>
        <v>1</v>
      </c>
      <c r="N1457" s="3" t="str">
        <f t="shared" si="110"/>
        <v>Outstanding</v>
      </c>
      <c r="O1457" s="3" t="str">
        <f t="shared" si="111"/>
        <v>High Contribution &amp; Recent</v>
      </c>
      <c r="P1457" s="3" t="str">
        <f t="shared" si="112"/>
        <v>Other</v>
      </c>
      <c r="Q1457" s="3" t="str">
        <f t="shared" si="113"/>
        <v>Other</v>
      </c>
      <c r="R1457" s="3" t="str">
        <f t="shared" si="114"/>
        <v>Not LCLS</v>
      </c>
      <c r="S1457" s="3" t="str" cm="1">
        <f t="array" ref="S1457">_xlfn.IFS(G1457 &gt; 5000000, "Very High", G1457 &gt; 1000000, "High", G1457 &gt; 500000, "Medium", TRUE, "Low")</f>
        <v>Very High</v>
      </c>
      <c r="T1457" s="3" t="str" cm="1">
        <f t="array" ref="T1457">_xlfn.IFS(B1457 &gt;= 2005, "Post-2005", B1457 &gt;= 2000, "2000-2004", TRUE, "Pre-2000")</f>
        <v>Post-2005</v>
      </c>
    </row>
    <row r="1458" spans="1:20" x14ac:dyDescent="0.85">
      <c r="A1458" s="1">
        <v>41164</v>
      </c>
      <c r="B1458" t="s">
        <v>12</v>
      </c>
      <c r="C1458" t="s">
        <v>2735</v>
      </c>
      <c r="D1458" t="s">
        <v>2736</v>
      </c>
      <c r="E1458" t="s">
        <v>70</v>
      </c>
      <c r="F1458" t="s">
        <v>71</v>
      </c>
      <c r="G1458" t="s">
        <v>72</v>
      </c>
      <c r="H1458">
        <v>2000</v>
      </c>
      <c r="I1458" s="2">
        <v>2291334.06</v>
      </c>
      <c r="J1458" s="2">
        <v>0</v>
      </c>
      <c r="K1458" s="2">
        <v>2291334.06</v>
      </c>
      <c r="L1458" t="s">
        <v>18</v>
      </c>
      <c r="M1458" s="3" t="b">
        <f>trust_funds5[[#This Row],[Contributions Outstanding (USD)]]=0</f>
        <v>1</v>
      </c>
      <c r="N1458" s="3" t="str">
        <f t="shared" si="110"/>
        <v>Outstanding</v>
      </c>
      <c r="O1458" s="3" t="str">
        <f t="shared" si="111"/>
        <v>High Contribution &amp; Recent</v>
      </c>
      <c r="P1458" s="3" t="str">
        <f t="shared" si="112"/>
        <v>Other</v>
      </c>
      <c r="Q1458" s="3" t="str">
        <f t="shared" si="113"/>
        <v>Other</v>
      </c>
      <c r="R1458" s="3" t="str">
        <f t="shared" si="114"/>
        <v>Not LCLS</v>
      </c>
      <c r="S1458" s="3" t="str" cm="1">
        <f t="array" ref="S1458">_xlfn.IFS(G1458 &gt; 5000000, "Very High", G1458 &gt; 1000000, "High", G1458 &gt; 500000, "Medium", TRUE, "Low")</f>
        <v>Very High</v>
      </c>
      <c r="T1458" s="3" t="str" cm="1">
        <f t="array" ref="T1458">_xlfn.IFS(B1458 &gt;= 2005, "Post-2005", B1458 &gt;= 2000, "2000-2004", TRUE, "Pre-2000")</f>
        <v>Post-2005</v>
      </c>
    </row>
    <row r="1459" spans="1:20" x14ac:dyDescent="0.85">
      <c r="A1459" s="1">
        <v>41164</v>
      </c>
      <c r="B1459" t="s">
        <v>12</v>
      </c>
      <c r="C1459" t="s">
        <v>2737</v>
      </c>
      <c r="D1459" t="s">
        <v>2738</v>
      </c>
      <c r="E1459" t="s">
        <v>21</v>
      </c>
      <c r="F1459" t="s">
        <v>22</v>
      </c>
      <c r="G1459" t="s">
        <v>23</v>
      </c>
      <c r="H1459">
        <v>2000</v>
      </c>
      <c r="I1459" s="2">
        <v>710395.45</v>
      </c>
      <c r="J1459" s="2">
        <v>0</v>
      </c>
      <c r="K1459" s="2">
        <v>710395.45</v>
      </c>
      <c r="L1459" t="s">
        <v>18</v>
      </c>
      <c r="M1459" s="3" t="b">
        <f>trust_funds5[[#This Row],[Contributions Outstanding (USD)]]=0</f>
        <v>1</v>
      </c>
      <c r="N1459" s="3" t="str">
        <f t="shared" si="110"/>
        <v>Outstanding</v>
      </c>
      <c r="O1459" s="3" t="str">
        <f t="shared" si="111"/>
        <v>High Contribution &amp; Recent</v>
      </c>
      <c r="P1459" s="3" t="str">
        <f t="shared" si="112"/>
        <v>Other</v>
      </c>
      <c r="Q1459" s="3" t="str">
        <f t="shared" si="113"/>
        <v>Other</v>
      </c>
      <c r="R1459" s="3" t="str">
        <f t="shared" si="114"/>
        <v>Not LCLS</v>
      </c>
      <c r="S1459" s="3" t="str" cm="1">
        <f t="array" ref="S1459">_xlfn.IFS(G1459 &gt; 5000000, "Very High", G1459 &gt; 1000000, "High", G1459 &gt; 500000, "Medium", TRUE, "Low")</f>
        <v>Very High</v>
      </c>
      <c r="T1459" s="3" t="str" cm="1">
        <f t="array" ref="T1459">_xlfn.IFS(B1459 &gt;= 2005, "Post-2005", B1459 &gt;= 2000, "2000-2004", TRUE, "Pre-2000")</f>
        <v>Post-2005</v>
      </c>
    </row>
    <row r="1460" spans="1:20" x14ac:dyDescent="0.85">
      <c r="A1460" s="1">
        <v>41164</v>
      </c>
      <c r="B1460" t="s">
        <v>12</v>
      </c>
      <c r="C1460" t="s">
        <v>2739</v>
      </c>
      <c r="D1460" t="s">
        <v>2740</v>
      </c>
      <c r="E1460" t="s">
        <v>15</v>
      </c>
      <c r="F1460" t="s">
        <v>16</v>
      </c>
      <c r="G1460" t="s">
        <v>17</v>
      </c>
      <c r="H1460">
        <v>2000</v>
      </c>
      <c r="I1460" s="2">
        <v>7983791.5899999999</v>
      </c>
      <c r="J1460" s="2">
        <v>0</v>
      </c>
      <c r="K1460" s="2">
        <v>7983791.5899999999</v>
      </c>
      <c r="L1460" t="s">
        <v>18</v>
      </c>
      <c r="M1460" s="3" t="b">
        <f>trust_funds5[[#This Row],[Contributions Outstanding (USD)]]=0</f>
        <v>1</v>
      </c>
      <c r="N1460" s="3" t="str">
        <f t="shared" si="110"/>
        <v>Outstanding</v>
      </c>
      <c r="O1460" s="3" t="str">
        <f t="shared" si="111"/>
        <v>High Contribution &amp; Recent</v>
      </c>
      <c r="P1460" s="3" t="str">
        <f t="shared" si="112"/>
        <v>Other</v>
      </c>
      <c r="Q1460" s="3" t="str">
        <f t="shared" si="113"/>
        <v>Other</v>
      </c>
      <c r="R1460" s="3" t="str">
        <f t="shared" si="114"/>
        <v>Not LCLS</v>
      </c>
      <c r="S1460" s="3" t="str" cm="1">
        <f t="array" ref="S1460">_xlfn.IFS(G1460 &gt; 5000000, "Very High", G1460 &gt; 1000000, "High", G1460 &gt; 500000, "Medium", TRUE, "Low")</f>
        <v>Very High</v>
      </c>
      <c r="T1460" s="3" t="str" cm="1">
        <f t="array" ref="T1460">_xlfn.IFS(B1460 &gt;= 2005, "Post-2005", B1460 &gt;= 2000, "2000-2004", TRUE, "Pre-2000")</f>
        <v>Post-2005</v>
      </c>
    </row>
    <row r="1461" spans="1:20" x14ac:dyDescent="0.85">
      <c r="A1461" s="1">
        <v>41164</v>
      </c>
      <c r="B1461" t="s">
        <v>12</v>
      </c>
      <c r="C1461" t="s">
        <v>2741</v>
      </c>
      <c r="D1461" t="s">
        <v>2742</v>
      </c>
      <c r="E1461" t="s">
        <v>200</v>
      </c>
      <c r="F1461" t="s">
        <v>201</v>
      </c>
      <c r="G1461" t="s">
        <v>202</v>
      </c>
      <c r="H1461">
        <v>2000</v>
      </c>
      <c r="I1461" s="2">
        <v>15039047.4</v>
      </c>
      <c r="J1461" s="2">
        <v>0</v>
      </c>
      <c r="K1461" s="2">
        <v>15039047.4</v>
      </c>
      <c r="L1461" t="s">
        <v>18</v>
      </c>
      <c r="M1461" s="3" t="b">
        <f>trust_funds5[[#This Row],[Contributions Outstanding (USD)]]=0</f>
        <v>1</v>
      </c>
      <c r="N1461" s="3" t="str">
        <f t="shared" si="110"/>
        <v>Outstanding</v>
      </c>
      <c r="O1461" s="3" t="str">
        <f t="shared" si="111"/>
        <v>High Contribution &amp; Recent</v>
      </c>
      <c r="P1461" s="3" t="str">
        <f t="shared" si="112"/>
        <v>Other</v>
      </c>
      <c r="Q1461" s="3" t="str">
        <f t="shared" si="113"/>
        <v>Other</v>
      </c>
      <c r="R1461" s="3" t="str">
        <f t="shared" si="114"/>
        <v>Not LCLS</v>
      </c>
      <c r="S1461" s="3" t="str" cm="1">
        <f t="array" ref="S1461">_xlfn.IFS(G1461 &gt; 5000000, "Very High", G1461 &gt; 1000000, "High", G1461 &gt; 500000, "Medium", TRUE, "Low")</f>
        <v>Very High</v>
      </c>
      <c r="T1461" s="3" t="str" cm="1">
        <f t="array" ref="T1461">_xlfn.IFS(B1461 &gt;= 2005, "Post-2005", B1461 &gt;= 2000, "2000-2004", TRUE, "Pre-2000")</f>
        <v>Post-2005</v>
      </c>
    </row>
    <row r="1462" spans="1:20" x14ac:dyDescent="0.85">
      <c r="A1462" s="1">
        <v>41164</v>
      </c>
      <c r="B1462" t="s">
        <v>12</v>
      </c>
      <c r="C1462" t="s">
        <v>2743</v>
      </c>
      <c r="D1462" t="s">
        <v>2744</v>
      </c>
      <c r="E1462" t="s">
        <v>119</v>
      </c>
      <c r="F1462" t="s">
        <v>120</v>
      </c>
      <c r="G1462" t="s">
        <v>121</v>
      </c>
      <c r="H1462">
        <v>2000</v>
      </c>
      <c r="I1462" s="2">
        <v>11643902.33</v>
      </c>
      <c r="J1462" s="2">
        <v>0</v>
      </c>
      <c r="K1462" s="2">
        <v>11643902.33</v>
      </c>
      <c r="L1462" t="s">
        <v>18</v>
      </c>
      <c r="M1462" s="3" t="b">
        <f>trust_funds5[[#This Row],[Contributions Outstanding (USD)]]=0</f>
        <v>1</v>
      </c>
      <c r="N1462" s="3" t="str">
        <f t="shared" si="110"/>
        <v>Outstanding</v>
      </c>
      <c r="O1462" s="3" t="str">
        <f t="shared" si="111"/>
        <v>High Contribution &amp; Recent</v>
      </c>
      <c r="P1462" s="3" t="str">
        <f t="shared" si="112"/>
        <v>Other</v>
      </c>
      <c r="Q1462" s="3" t="str">
        <f t="shared" si="113"/>
        <v>Other</v>
      </c>
      <c r="R1462" s="3" t="str">
        <f t="shared" si="114"/>
        <v>Not LCLS</v>
      </c>
      <c r="S1462" s="3" t="str" cm="1">
        <f t="array" ref="S1462">_xlfn.IFS(G1462 &gt; 5000000, "Very High", G1462 &gt; 1000000, "High", G1462 &gt; 500000, "Medium", TRUE, "Low")</f>
        <v>Very High</v>
      </c>
      <c r="T1462" s="3" t="str" cm="1">
        <f t="array" ref="T1462">_xlfn.IFS(B1462 &gt;= 2005, "Post-2005", B1462 &gt;= 2000, "2000-2004", TRUE, "Pre-2000")</f>
        <v>Post-2005</v>
      </c>
    </row>
    <row r="1463" spans="1:20" x14ac:dyDescent="0.85">
      <c r="A1463" s="1">
        <v>41164</v>
      </c>
      <c r="B1463" t="s">
        <v>12</v>
      </c>
      <c r="C1463" t="s">
        <v>2745</v>
      </c>
      <c r="D1463" t="s">
        <v>2746</v>
      </c>
      <c r="E1463" t="s">
        <v>85</v>
      </c>
      <c r="F1463" t="s">
        <v>86</v>
      </c>
      <c r="G1463" t="s">
        <v>87</v>
      </c>
      <c r="H1463">
        <v>2000</v>
      </c>
      <c r="I1463" s="2">
        <v>30911032.43</v>
      </c>
      <c r="J1463" s="2">
        <v>0</v>
      </c>
      <c r="K1463" s="2">
        <v>30911032.43</v>
      </c>
      <c r="L1463" t="s">
        <v>18</v>
      </c>
      <c r="M1463" s="3" t="b">
        <f>trust_funds5[[#This Row],[Contributions Outstanding (USD)]]=0</f>
        <v>1</v>
      </c>
      <c r="N1463" s="3" t="str">
        <f t="shared" si="110"/>
        <v>Outstanding</v>
      </c>
      <c r="O1463" s="3" t="str">
        <f t="shared" si="111"/>
        <v>High Contribution &amp; Recent</v>
      </c>
      <c r="P1463" s="3" t="str">
        <f t="shared" si="112"/>
        <v>Other</v>
      </c>
      <c r="Q1463" s="3" t="str">
        <f t="shared" si="113"/>
        <v>Other</v>
      </c>
      <c r="R1463" s="3" t="str">
        <f t="shared" si="114"/>
        <v>Not LCLS</v>
      </c>
      <c r="S1463" s="3" t="str" cm="1">
        <f t="array" ref="S1463">_xlfn.IFS(G1463 &gt; 5000000, "Very High", G1463 &gt; 1000000, "High", G1463 &gt; 500000, "Medium", TRUE, "Low")</f>
        <v>Very High</v>
      </c>
      <c r="T1463" s="3" t="str" cm="1">
        <f t="array" ref="T1463">_xlfn.IFS(B1463 &gt;= 2005, "Post-2005", B1463 &gt;= 2000, "2000-2004", TRUE, "Pre-2000")</f>
        <v>Post-2005</v>
      </c>
    </row>
    <row r="1464" spans="1:20" x14ac:dyDescent="0.85">
      <c r="A1464" s="1">
        <v>41164</v>
      </c>
      <c r="B1464" t="s">
        <v>12</v>
      </c>
      <c r="C1464" t="s">
        <v>2747</v>
      </c>
      <c r="D1464" t="s">
        <v>2748</v>
      </c>
      <c r="E1464" t="s">
        <v>70</v>
      </c>
      <c r="F1464" t="s">
        <v>71</v>
      </c>
      <c r="G1464" t="s">
        <v>72</v>
      </c>
      <c r="H1464">
        <v>2000</v>
      </c>
      <c r="I1464" s="2">
        <v>8362952.1200000001</v>
      </c>
      <c r="J1464" s="2">
        <v>0</v>
      </c>
      <c r="K1464" s="2">
        <v>8362952.1200000001</v>
      </c>
      <c r="L1464" t="s">
        <v>18</v>
      </c>
      <c r="M1464" s="3" t="b">
        <f>trust_funds5[[#This Row],[Contributions Outstanding (USD)]]=0</f>
        <v>1</v>
      </c>
      <c r="N1464" s="3" t="str">
        <f t="shared" si="110"/>
        <v>Outstanding</v>
      </c>
      <c r="O1464" s="3" t="str">
        <f t="shared" si="111"/>
        <v>High Contribution &amp; Recent</v>
      </c>
      <c r="P1464" s="3" t="str">
        <f t="shared" si="112"/>
        <v>Other</v>
      </c>
      <c r="Q1464" s="3" t="str">
        <f t="shared" si="113"/>
        <v>Other</v>
      </c>
      <c r="R1464" s="3" t="str">
        <f t="shared" si="114"/>
        <v>Not LCLS</v>
      </c>
      <c r="S1464" s="3" t="str" cm="1">
        <f t="array" ref="S1464">_xlfn.IFS(G1464 &gt; 5000000, "Very High", G1464 &gt; 1000000, "High", G1464 &gt; 500000, "Medium", TRUE, "Low")</f>
        <v>Very High</v>
      </c>
      <c r="T1464" s="3" t="str" cm="1">
        <f t="array" ref="T1464">_xlfn.IFS(B1464 &gt;= 2005, "Post-2005", B1464 &gt;= 2000, "2000-2004", TRUE, "Pre-2000")</f>
        <v>Post-2005</v>
      </c>
    </row>
    <row r="1465" spans="1:20" x14ac:dyDescent="0.85">
      <c r="A1465" s="1">
        <v>41164</v>
      </c>
      <c r="B1465" t="s">
        <v>12</v>
      </c>
      <c r="C1465" t="s">
        <v>2749</v>
      </c>
      <c r="D1465" t="s">
        <v>2750</v>
      </c>
      <c r="E1465" t="s">
        <v>42</v>
      </c>
      <c r="F1465" t="s">
        <v>43</v>
      </c>
      <c r="G1465" t="s">
        <v>44</v>
      </c>
      <c r="H1465">
        <v>2000</v>
      </c>
      <c r="I1465" s="2">
        <v>412600</v>
      </c>
      <c r="J1465" s="2">
        <v>0</v>
      </c>
      <c r="K1465" s="2">
        <v>412600</v>
      </c>
      <c r="L1465" t="s">
        <v>18</v>
      </c>
      <c r="M1465" s="3" t="b">
        <f>trust_funds5[[#This Row],[Contributions Outstanding (USD)]]=0</f>
        <v>1</v>
      </c>
      <c r="N1465" s="3" t="str">
        <f t="shared" si="110"/>
        <v>Outstanding</v>
      </c>
      <c r="O1465" s="3" t="str">
        <f t="shared" si="111"/>
        <v>High Contribution &amp; Recent</v>
      </c>
      <c r="P1465" s="3" t="str">
        <f t="shared" si="112"/>
        <v>Other</v>
      </c>
      <c r="Q1465" s="3" t="str">
        <f t="shared" si="113"/>
        <v>Other</v>
      </c>
      <c r="R1465" s="3" t="str">
        <f t="shared" si="114"/>
        <v>Not LCLS</v>
      </c>
      <c r="S1465" s="3" t="str" cm="1">
        <f t="array" ref="S1465">_xlfn.IFS(G1465 &gt; 5000000, "Very High", G1465 &gt; 1000000, "High", G1465 &gt; 500000, "Medium", TRUE, "Low")</f>
        <v>Very High</v>
      </c>
      <c r="T1465" s="3" t="str" cm="1">
        <f t="array" ref="T1465">_xlfn.IFS(B1465 &gt;= 2005, "Post-2005", B1465 &gt;= 2000, "2000-2004", TRUE, "Pre-2000")</f>
        <v>Post-2005</v>
      </c>
    </row>
    <row r="1466" spans="1:20" x14ac:dyDescent="0.85">
      <c r="A1466" s="1">
        <v>41164</v>
      </c>
      <c r="B1466" t="s">
        <v>12</v>
      </c>
      <c r="C1466" t="s">
        <v>2751</v>
      </c>
      <c r="D1466" t="s">
        <v>2750</v>
      </c>
      <c r="E1466" t="s">
        <v>42</v>
      </c>
      <c r="F1466" t="s">
        <v>43</v>
      </c>
      <c r="G1466" t="s">
        <v>44</v>
      </c>
      <c r="H1466">
        <v>2000</v>
      </c>
      <c r="I1466" s="2">
        <v>1785600.41</v>
      </c>
      <c r="J1466" s="2">
        <v>0</v>
      </c>
      <c r="K1466" s="2">
        <v>1785600.41</v>
      </c>
      <c r="L1466" t="s">
        <v>18</v>
      </c>
      <c r="M1466" s="3" t="b">
        <f>trust_funds5[[#This Row],[Contributions Outstanding (USD)]]=0</f>
        <v>1</v>
      </c>
      <c r="N1466" s="3" t="str">
        <f t="shared" si="110"/>
        <v>Outstanding</v>
      </c>
      <c r="O1466" s="3" t="str">
        <f t="shared" si="111"/>
        <v>High Contribution &amp; Recent</v>
      </c>
      <c r="P1466" s="3" t="str">
        <f t="shared" si="112"/>
        <v>Other</v>
      </c>
      <c r="Q1466" s="3" t="str">
        <f t="shared" si="113"/>
        <v>Other</v>
      </c>
      <c r="R1466" s="3" t="str">
        <f t="shared" si="114"/>
        <v>Not LCLS</v>
      </c>
      <c r="S1466" s="3" t="str" cm="1">
        <f t="array" ref="S1466">_xlfn.IFS(G1466 &gt; 5000000, "Very High", G1466 &gt; 1000000, "High", G1466 &gt; 500000, "Medium", TRUE, "Low")</f>
        <v>Very High</v>
      </c>
      <c r="T1466" s="3" t="str" cm="1">
        <f t="array" ref="T1466">_xlfn.IFS(B1466 &gt;= 2005, "Post-2005", B1466 &gt;= 2000, "2000-2004", TRUE, "Pre-2000")</f>
        <v>Post-2005</v>
      </c>
    </row>
    <row r="1467" spans="1:20" x14ac:dyDescent="0.85">
      <c r="A1467" s="1">
        <v>41164</v>
      </c>
      <c r="B1467" t="s">
        <v>12</v>
      </c>
      <c r="C1467" t="s">
        <v>2752</v>
      </c>
      <c r="D1467" t="s">
        <v>2753</v>
      </c>
      <c r="E1467" t="s">
        <v>21</v>
      </c>
      <c r="F1467" t="s">
        <v>22</v>
      </c>
      <c r="G1467" t="s">
        <v>23</v>
      </c>
      <c r="H1467">
        <v>2000</v>
      </c>
      <c r="I1467" s="2">
        <v>491356.86</v>
      </c>
      <c r="J1467" s="2">
        <v>0</v>
      </c>
      <c r="K1467" s="2">
        <v>491356.86</v>
      </c>
      <c r="L1467" t="s">
        <v>18</v>
      </c>
      <c r="M1467" s="3" t="b">
        <f>trust_funds5[[#This Row],[Contributions Outstanding (USD)]]=0</f>
        <v>1</v>
      </c>
      <c r="N1467" s="3" t="str">
        <f t="shared" si="110"/>
        <v>Outstanding</v>
      </c>
      <c r="O1467" s="3" t="str">
        <f t="shared" si="111"/>
        <v>High Contribution &amp; Recent</v>
      </c>
      <c r="P1467" s="3" t="str">
        <f t="shared" si="112"/>
        <v>Other</v>
      </c>
      <c r="Q1467" s="3" t="str">
        <f t="shared" si="113"/>
        <v>Other</v>
      </c>
      <c r="R1467" s="3" t="str">
        <f t="shared" si="114"/>
        <v>Not LCLS</v>
      </c>
      <c r="S1467" s="3" t="str" cm="1">
        <f t="array" ref="S1467">_xlfn.IFS(G1467 &gt; 5000000, "Very High", G1467 &gt; 1000000, "High", G1467 &gt; 500000, "Medium", TRUE, "Low")</f>
        <v>Very High</v>
      </c>
      <c r="T1467" s="3" t="str" cm="1">
        <f t="array" ref="T1467">_xlfn.IFS(B1467 &gt;= 2005, "Post-2005", B1467 &gt;= 2000, "2000-2004", TRUE, "Pre-2000")</f>
        <v>Post-2005</v>
      </c>
    </row>
    <row r="1468" spans="1:20" x14ac:dyDescent="0.85">
      <c r="A1468" s="1">
        <v>41164</v>
      </c>
      <c r="B1468" t="s">
        <v>12</v>
      </c>
      <c r="C1468" t="s">
        <v>2754</v>
      </c>
      <c r="D1468" t="s">
        <v>2755</v>
      </c>
      <c r="E1468" t="s">
        <v>42</v>
      </c>
      <c r="F1468" t="s">
        <v>43</v>
      </c>
      <c r="G1468" t="s">
        <v>44</v>
      </c>
      <c r="H1468">
        <v>2000</v>
      </c>
      <c r="I1468" s="2">
        <v>4464001.0199999996</v>
      </c>
      <c r="J1468" s="2">
        <v>0</v>
      </c>
      <c r="K1468" s="2">
        <v>4464001.0199999996</v>
      </c>
      <c r="L1468" t="s">
        <v>18</v>
      </c>
      <c r="M1468" s="3" t="b">
        <f>trust_funds5[[#This Row],[Contributions Outstanding (USD)]]=0</f>
        <v>1</v>
      </c>
      <c r="N1468" s="3" t="str">
        <f t="shared" si="110"/>
        <v>Outstanding</v>
      </c>
      <c r="O1468" s="3" t="str">
        <f t="shared" si="111"/>
        <v>High Contribution &amp; Recent</v>
      </c>
      <c r="P1468" s="3" t="str">
        <f t="shared" si="112"/>
        <v>Other</v>
      </c>
      <c r="Q1468" s="3" t="str">
        <f t="shared" si="113"/>
        <v>Other</v>
      </c>
      <c r="R1468" s="3" t="str">
        <f t="shared" si="114"/>
        <v>Not LCLS</v>
      </c>
      <c r="S1468" s="3" t="str" cm="1">
        <f t="array" ref="S1468">_xlfn.IFS(G1468 &gt; 5000000, "Very High", G1468 &gt; 1000000, "High", G1468 &gt; 500000, "Medium", TRUE, "Low")</f>
        <v>Very High</v>
      </c>
      <c r="T1468" s="3" t="str" cm="1">
        <f t="array" ref="T1468">_xlfn.IFS(B1468 &gt;= 2005, "Post-2005", B1468 &gt;= 2000, "2000-2004", TRUE, "Pre-2000")</f>
        <v>Post-2005</v>
      </c>
    </row>
    <row r="1469" spans="1:20" x14ac:dyDescent="0.85">
      <c r="A1469" s="1">
        <v>41164</v>
      </c>
      <c r="B1469" t="s">
        <v>12</v>
      </c>
      <c r="C1469" t="s">
        <v>2756</v>
      </c>
      <c r="D1469" t="s">
        <v>2757</v>
      </c>
      <c r="E1469" t="s">
        <v>1582</v>
      </c>
      <c r="F1469" t="s">
        <v>1583</v>
      </c>
      <c r="G1469" t="s">
        <v>1584</v>
      </c>
      <c r="H1469">
        <v>2000</v>
      </c>
      <c r="I1469" s="2">
        <v>500000</v>
      </c>
      <c r="J1469" s="2">
        <v>0</v>
      </c>
      <c r="K1469" s="2">
        <v>500000</v>
      </c>
      <c r="L1469" t="s">
        <v>18</v>
      </c>
      <c r="M1469" s="3" t="b">
        <f>trust_funds5[[#This Row],[Contributions Outstanding (USD)]]=0</f>
        <v>1</v>
      </c>
      <c r="N1469" s="3" t="str">
        <f t="shared" si="110"/>
        <v>Outstanding</v>
      </c>
      <c r="O1469" s="3" t="str">
        <f t="shared" si="111"/>
        <v>High Contribution &amp; Recent</v>
      </c>
      <c r="P1469" s="3" t="str">
        <f t="shared" si="112"/>
        <v>Other</v>
      </c>
      <c r="Q1469" s="3" t="str">
        <f t="shared" si="113"/>
        <v>Other</v>
      </c>
      <c r="R1469" s="3" t="str">
        <f t="shared" si="114"/>
        <v>Not LCLS</v>
      </c>
      <c r="S1469" s="3" t="str" cm="1">
        <f t="array" ref="S1469">_xlfn.IFS(G1469 &gt; 5000000, "Very High", G1469 &gt; 1000000, "High", G1469 &gt; 500000, "Medium", TRUE, "Low")</f>
        <v>Very High</v>
      </c>
      <c r="T1469" s="3" t="str" cm="1">
        <f t="array" ref="T1469">_xlfn.IFS(B1469 &gt;= 2005, "Post-2005", B1469 &gt;= 2000, "2000-2004", TRUE, "Pre-2000")</f>
        <v>Post-2005</v>
      </c>
    </row>
    <row r="1470" spans="1:20" x14ac:dyDescent="0.85">
      <c r="A1470" s="1">
        <v>41164</v>
      </c>
      <c r="B1470" t="s">
        <v>12</v>
      </c>
      <c r="C1470" t="s">
        <v>2758</v>
      </c>
      <c r="D1470" t="s">
        <v>2759</v>
      </c>
      <c r="E1470" t="s">
        <v>1582</v>
      </c>
      <c r="F1470" t="s">
        <v>1583</v>
      </c>
      <c r="G1470" t="s">
        <v>1584</v>
      </c>
      <c r="H1470">
        <v>2000</v>
      </c>
      <c r="I1470" s="2">
        <v>500000</v>
      </c>
      <c r="J1470" s="2">
        <v>0</v>
      </c>
      <c r="K1470" s="2">
        <v>500000</v>
      </c>
      <c r="L1470" t="s">
        <v>18</v>
      </c>
      <c r="M1470" s="3" t="b">
        <f>trust_funds5[[#This Row],[Contributions Outstanding (USD)]]=0</f>
        <v>1</v>
      </c>
      <c r="N1470" s="3" t="str">
        <f t="shared" si="110"/>
        <v>Outstanding</v>
      </c>
      <c r="O1470" s="3" t="str">
        <f t="shared" si="111"/>
        <v>High Contribution &amp; Recent</v>
      </c>
      <c r="P1470" s="3" t="str">
        <f t="shared" si="112"/>
        <v>Other</v>
      </c>
      <c r="Q1470" s="3" t="str">
        <f t="shared" si="113"/>
        <v>Other</v>
      </c>
      <c r="R1470" s="3" t="str">
        <f t="shared" si="114"/>
        <v>Not LCLS</v>
      </c>
      <c r="S1470" s="3" t="str" cm="1">
        <f t="array" ref="S1470">_xlfn.IFS(G1470 &gt; 5000000, "Very High", G1470 &gt; 1000000, "High", G1470 &gt; 500000, "Medium", TRUE, "Low")</f>
        <v>Very High</v>
      </c>
      <c r="T1470" s="3" t="str" cm="1">
        <f t="array" ref="T1470">_xlfn.IFS(B1470 &gt;= 2005, "Post-2005", B1470 &gt;= 2000, "2000-2004", TRUE, "Pre-2000")</f>
        <v>Post-2005</v>
      </c>
    </row>
    <row r="1471" spans="1:20" x14ac:dyDescent="0.85">
      <c r="A1471" s="1">
        <v>41164</v>
      </c>
      <c r="B1471" t="s">
        <v>12</v>
      </c>
      <c r="C1471" t="s">
        <v>2760</v>
      </c>
      <c r="D1471" t="s">
        <v>2761</v>
      </c>
      <c r="E1471" t="s">
        <v>119</v>
      </c>
      <c r="F1471" t="s">
        <v>120</v>
      </c>
      <c r="G1471" t="s">
        <v>121</v>
      </c>
      <c r="H1471">
        <v>2000</v>
      </c>
      <c r="I1471" s="2">
        <v>6284754.3899999997</v>
      </c>
      <c r="J1471" s="2">
        <v>0</v>
      </c>
      <c r="K1471" s="2">
        <v>6284754.3899999997</v>
      </c>
      <c r="L1471" t="s">
        <v>18</v>
      </c>
      <c r="M1471" s="3" t="b">
        <f>trust_funds5[[#This Row],[Contributions Outstanding (USD)]]=0</f>
        <v>1</v>
      </c>
      <c r="N1471" s="3" t="str">
        <f t="shared" si="110"/>
        <v>Outstanding</v>
      </c>
      <c r="O1471" s="3" t="str">
        <f t="shared" si="111"/>
        <v>High Contribution &amp; Recent</v>
      </c>
      <c r="P1471" s="3" t="str">
        <f t="shared" si="112"/>
        <v>Other</v>
      </c>
      <c r="Q1471" s="3" t="str">
        <f t="shared" si="113"/>
        <v>Other</v>
      </c>
      <c r="R1471" s="3" t="str">
        <f t="shared" si="114"/>
        <v>Not LCLS</v>
      </c>
      <c r="S1471" s="3" t="str" cm="1">
        <f t="array" ref="S1471">_xlfn.IFS(G1471 &gt; 5000000, "Very High", G1471 &gt; 1000000, "High", G1471 &gt; 500000, "Medium", TRUE, "Low")</f>
        <v>Very High</v>
      </c>
      <c r="T1471" s="3" t="str" cm="1">
        <f t="array" ref="T1471">_xlfn.IFS(B1471 &gt;= 2005, "Post-2005", B1471 &gt;= 2000, "2000-2004", TRUE, "Pre-2000")</f>
        <v>Post-2005</v>
      </c>
    </row>
    <row r="1472" spans="1:20" x14ac:dyDescent="0.85">
      <c r="A1472" s="1">
        <v>41164</v>
      </c>
      <c r="B1472" t="s">
        <v>12</v>
      </c>
      <c r="C1472" t="s">
        <v>2762</v>
      </c>
      <c r="D1472" t="s">
        <v>2763</v>
      </c>
      <c r="E1472" t="s">
        <v>42</v>
      </c>
      <c r="F1472" t="s">
        <v>43</v>
      </c>
      <c r="G1472" t="s">
        <v>44</v>
      </c>
      <c r="H1472">
        <v>2000</v>
      </c>
      <c r="I1472" s="2">
        <v>214845.48</v>
      </c>
      <c r="J1472" s="2">
        <v>0</v>
      </c>
      <c r="K1472" s="2">
        <v>214845.48</v>
      </c>
      <c r="L1472" t="s">
        <v>18</v>
      </c>
      <c r="M1472" s="3" t="b">
        <f>trust_funds5[[#This Row],[Contributions Outstanding (USD)]]=0</f>
        <v>1</v>
      </c>
      <c r="N1472" s="3" t="str">
        <f t="shared" si="110"/>
        <v>Outstanding</v>
      </c>
      <c r="O1472" s="3" t="str">
        <f t="shared" si="111"/>
        <v>High Contribution &amp; Recent</v>
      </c>
      <c r="P1472" s="3" t="str">
        <f t="shared" si="112"/>
        <v>Other</v>
      </c>
      <c r="Q1472" s="3" t="str">
        <f t="shared" si="113"/>
        <v>Other</v>
      </c>
      <c r="R1472" s="3" t="str">
        <f t="shared" si="114"/>
        <v>Not LCLS</v>
      </c>
      <c r="S1472" s="3" t="str" cm="1">
        <f t="array" ref="S1472">_xlfn.IFS(G1472 &gt; 5000000, "Very High", G1472 &gt; 1000000, "High", G1472 &gt; 500000, "Medium", TRUE, "Low")</f>
        <v>Very High</v>
      </c>
      <c r="T1472" s="3" t="str" cm="1">
        <f t="array" ref="T1472">_xlfn.IFS(B1472 &gt;= 2005, "Post-2005", B1472 &gt;= 2000, "2000-2004", TRUE, "Pre-2000")</f>
        <v>Post-2005</v>
      </c>
    </row>
    <row r="1473" spans="1:20" x14ac:dyDescent="0.85">
      <c r="A1473" s="1">
        <v>41164</v>
      </c>
      <c r="B1473" t="s">
        <v>28</v>
      </c>
      <c r="C1473" t="s">
        <v>2764</v>
      </c>
      <c r="D1473" t="s">
        <v>2765</v>
      </c>
      <c r="E1473" t="s">
        <v>260</v>
      </c>
      <c r="F1473" t="s">
        <v>261</v>
      </c>
      <c r="H1473">
        <v>2000</v>
      </c>
      <c r="I1473" s="2">
        <v>77755.67</v>
      </c>
      <c r="J1473" s="2">
        <v>0</v>
      </c>
      <c r="K1473" s="2">
        <v>77755.67</v>
      </c>
      <c r="L1473" t="s">
        <v>18</v>
      </c>
      <c r="M1473" s="3" t="b">
        <f>trust_funds5[[#This Row],[Contributions Outstanding (USD)]]=0</f>
        <v>1</v>
      </c>
      <c r="N1473" s="3" t="str">
        <f t="shared" si="110"/>
        <v>Outstanding</v>
      </c>
      <c r="O1473" s="3" t="str">
        <f t="shared" si="111"/>
        <v>High Contribution &amp; Recent</v>
      </c>
      <c r="P1473" s="3" t="str">
        <f t="shared" si="112"/>
        <v>Other</v>
      </c>
      <c r="Q1473" s="3" t="str">
        <f t="shared" si="113"/>
        <v>Other</v>
      </c>
      <c r="R1473" s="3" t="str">
        <f t="shared" si="114"/>
        <v>Not LCLS</v>
      </c>
      <c r="S1473" s="3" t="str" cm="1">
        <f t="array" ref="S1473">_xlfn.IFS(G1473 &gt; 5000000, "Very High", G1473 &gt; 1000000, "High", G1473 &gt; 500000, "Medium", TRUE, "Low")</f>
        <v>Low</v>
      </c>
      <c r="T1473" s="3" t="str" cm="1">
        <f t="array" ref="T1473">_xlfn.IFS(B1473 &gt;= 2005, "Post-2005", B1473 &gt;= 2000, "2000-2004", TRUE, "Pre-2000")</f>
        <v>Post-2005</v>
      </c>
    </row>
    <row r="1474" spans="1:20" x14ac:dyDescent="0.85">
      <c r="A1474" s="1">
        <v>41164</v>
      </c>
      <c r="B1474" t="s">
        <v>12</v>
      </c>
      <c r="C1474" t="s">
        <v>2766</v>
      </c>
      <c r="D1474" t="s">
        <v>2767</v>
      </c>
      <c r="E1474" t="s">
        <v>70</v>
      </c>
      <c r="F1474" t="s">
        <v>71</v>
      </c>
      <c r="G1474" t="s">
        <v>72</v>
      </c>
      <c r="H1474">
        <v>2000</v>
      </c>
      <c r="I1474" s="2">
        <v>300000</v>
      </c>
      <c r="J1474" s="2">
        <v>0</v>
      </c>
      <c r="K1474" s="2">
        <v>300000</v>
      </c>
      <c r="L1474" t="s">
        <v>18</v>
      </c>
      <c r="M1474" s="3" t="b">
        <f>trust_funds5[[#This Row],[Contributions Outstanding (USD)]]=0</f>
        <v>1</v>
      </c>
      <c r="N1474" s="3" t="str">
        <f t="shared" ref="N1474:N1537" si="115">IF(D1474 &gt; 0, "Outstanding", "No Outstanding")</f>
        <v>Outstanding</v>
      </c>
      <c r="O1474" s="3" t="str">
        <f t="shared" ref="O1474:O1537" si="116">IF(AND(C1474 &gt; 1000000, B1474 &gt; 2000), "High Contribution &amp; Recent", "Other")</f>
        <v>High Contribution &amp; Recent</v>
      </c>
      <c r="P1474" s="3" t="str">
        <f t="shared" ref="P1474:P1537" si="117">IF(AND(B1474 = 2000, E1474 = "Canada"), "Year 2000, Canada", "Other")</f>
        <v>Other</v>
      </c>
      <c r="Q1474" s="3" t="str">
        <f t="shared" ref="Q1474:Q1537" si="118">IF(OR(E1474 = "Canada", E1474 = "Sweden"), "Canada or Sweden", "Other")</f>
        <v>Other</v>
      </c>
      <c r="R1474" s="3" t="str">
        <f t="shared" ref="R1474:R1537" si="119">IF(NOT(F1474 = "LCLS"), "Not LCLS", "LCLS")</f>
        <v>Not LCLS</v>
      </c>
      <c r="S1474" s="3" t="str" cm="1">
        <f t="array" ref="S1474">_xlfn.IFS(G1474 &gt; 5000000, "Very High", G1474 &gt; 1000000, "High", G1474 &gt; 500000, "Medium", TRUE, "Low")</f>
        <v>Very High</v>
      </c>
      <c r="T1474" s="3" t="str" cm="1">
        <f t="array" ref="T1474">_xlfn.IFS(B1474 &gt;= 2005, "Post-2005", B1474 &gt;= 2000, "2000-2004", TRUE, "Pre-2000")</f>
        <v>Post-2005</v>
      </c>
    </row>
    <row r="1475" spans="1:20" x14ac:dyDescent="0.85">
      <c r="A1475" s="1">
        <v>41164</v>
      </c>
      <c r="B1475" t="s">
        <v>28</v>
      </c>
      <c r="C1475" t="s">
        <v>2768</v>
      </c>
      <c r="D1475" t="s">
        <v>2769</v>
      </c>
      <c r="E1475" t="s">
        <v>260</v>
      </c>
      <c r="F1475" t="s">
        <v>261</v>
      </c>
      <c r="H1475">
        <v>2000</v>
      </c>
      <c r="I1475" s="2">
        <v>256991.83</v>
      </c>
      <c r="J1475" s="2">
        <v>0</v>
      </c>
      <c r="K1475" s="2">
        <v>256991.83</v>
      </c>
      <c r="L1475" t="s">
        <v>18</v>
      </c>
      <c r="M1475" s="3" t="b">
        <f>trust_funds5[[#This Row],[Contributions Outstanding (USD)]]=0</f>
        <v>1</v>
      </c>
      <c r="N1475" s="3" t="str">
        <f t="shared" si="115"/>
        <v>Outstanding</v>
      </c>
      <c r="O1475" s="3" t="str">
        <f t="shared" si="116"/>
        <v>High Contribution &amp; Recent</v>
      </c>
      <c r="P1475" s="3" t="str">
        <f t="shared" si="117"/>
        <v>Other</v>
      </c>
      <c r="Q1475" s="3" t="str">
        <f t="shared" si="118"/>
        <v>Other</v>
      </c>
      <c r="R1475" s="3" t="str">
        <f t="shared" si="119"/>
        <v>Not LCLS</v>
      </c>
      <c r="S1475" s="3" t="str" cm="1">
        <f t="array" ref="S1475">_xlfn.IFS(G1475 &gt; 5000000, "Very High", G1475 &gt; 1000000, "High", G1475 &gt; 500000, "Medium", TRUE, "Low")</f>
        <v>Low</v>
      </c>
      <c r="T1475" s="3" t="str" cm="1">
        <f t="array" ref="T1475">_xlfn.IFS(B1475 &gt;= 2005, "Post-2005", B1475 &gt;= 2000, "2000-2004", TRUE, "Pre-2000")</f>
        <v>Post-2005</v>
      </c>
    </row>
    <row r="1476" spans="1:20" x14ac:dyDescent="0.85">
      <c r="A1476" s="1">
        <v>41164</v>
      </c>
      <c r="B1476" t="s">
        <v>28</v>
      </c>
      <c r="C1476" t="s">
        <v>2770</v>
      </c>
      <c r="D1476" t="s">
        <v>2771</v>
      </c>
      <c r="E1476" t="s">
        <v>42</v>
      </c>
      <c r="F1476" t="s">
        <v>43</v>
      </c>
      <c r="G1476" t="s">
        <v>44</v>
      </c>
      <c r="H1476">
        <v>2000</v>
      </c>
      <c r="I1476" s="2">
        <v>191314.33</v>
      </c>
      <c r="J1476" s="2">
        <v>0</v>
      </c>
      <c r="K1476" s="2">
        <v>191314.33</v>
      </c>
      <c r="L1476" t="s">
        <v>18</v>
      </c>
      <c r="M1476" s="3" t="b">
        <f>trust_funds5[[#This Row],[Contributions Outstanding (USD)]]=0</f>
        <v>1</v>
      </c>
      <c r="N1476" s="3" t="str">
        <f t="shared" si="115"/>
        <v>Outstanding</v>
      </c>
      <c r="O1476" s="3" t="str">
        <f t="shared" si="116"/>
        <v>High Contribution &amp; Recent</v>
      </c>
      <c r="P1476" s="3" t="str">
        <f t="shared" si="117"/>
        <v>Other</v>
      </c>
      <c r="Q1476" s="3" t="str">
        <f t="shared" si="118"/>
        <v>Other</v>
      </c>
      <c r="R1476" s="3" t="str">
        <f t="shared" si="119"/>
        <v>Not LCLS</v>
      </c>
      <c r="S1476" s="3" t="str" cm="1">
        <f t="array" ref="S1476">_xlfn.IFS(G1476 &gt; 5000000, "Very High", G1476 &gt; 1000000, "High", G1476 &gt; 500000, "Medium", TRUE, "Low")</f>
        <v>Very High</v>
      </c>
      <c r="T1476" s="3" t="str" cm="1">
        <f t="array" ref="T1476">_xlfn.IFS(B1476 &gt;= 2005, "Post-2005", B1476 &gt;= 2000, "2000-2004", TRUE, "Pre-2000")</f>
        <v>Post-2005</v>
      </c>
    </row>
    <row r="1477" spans="1:20" x14ac:dyDescent="0.85">
      <c r="A1477" s="1">
        <v>41164</v>
      </c>
      <c r="B1477" t="s">
        <v>28</v>
      </c>
      <c r="C1477" t="s">
        <v>2772</v>
      </c>
      <c r="D1477" t="s">
        <v>2773</v>
      </c>
      <c r="E1477" t="s">
        <v>260</v>
      </c>
      <c r="F1477" t="s">
        <v>261</v>
      </c>
      <c r="H1477">
        <v>2000</v>
      </c>
      <c r="I1477" s="2">
        <v>95192.21</v>
      </c>
      <c r="J1477" s="2">
        <v>0</v>
      </c>
      <c r="K1477" s="2">
        <v>95192.21</v>
      </c>
      <c r="L1477" t="s">
        <v>18</v>
      </c>
      <c r="M1477" s="3" t="b">
        <f>trust_funds5[[#This Row],[Contributions Outstanding (USD)]]=0</f>
        <v>1</v>
      </c>
      <c r="N1477" s="3" t="str">
        <f t="shared" si="115"/>
        <v>Outstanding</v>
      </c>
      <c r="O1477" s="3" t="str">
        <f t="shared" si="116"/>
        <v>High Contribution &amp; Recent</v>
      </c>
      <c r="P1477" s="3" t="str">
        <f t="shared" si="117"/>
        <v>Other</v>
      </c>
      <c r="Q1477" s="3" t="str">
        <f t="shared" si="118"/>
        <v>Other</v>
      </c>
      <c r="R1477" s="3" t="str">
        <f t="shared" si="119"/>
        <v>Not LCLS</v>
      </c>
      <c r="S1477" s="3" t="str" cm="1">
        <f t="array" ref="S1477">_xlfn.IFS(G1477 &gt; 5000000, "Very High", G1477 &gt; 1000000, "High", G1477 &gt; 500000, "Medium", TRUE, "Low")</f>
        <v>Low</v>
      </c>
      <c r="T1477" s="3" t="str" cm="1">
        <f t="array" ref="T1477">_xlfn.IFS(B1477 &gt;= 2005, "Post-2005", B1477 &gt;= 2000, "2000-2004", TRUE, "Pre-2000")</f>
        <v>Post-2005</v>
      </c>
    </row>
    <row r="1478" spans="1:20" x14ac:dyDescent="0.85">
      <c r="A1478" s="1">
        <v>41164</v>
      </c>
      <c r="B1478" t="s">
        <v>28</v>
      </c>
      <c r="C1478" t="s">
        <v>2774</v>
      </c>
      <c r="D1478" t="s">
        <v>2775</v>
      </c>
      <c r="E1478" t="s">
        <v>2152</v>
      </c>
      <c r="F1478" t="s">
        <v>2153</v>
      </c>
      <c r="G1478" t="s">
        <v>2154</v>
      </c>
      <c r="H1478">
        <v>2000</v>
      </c>
      <c r="I1478" s="2">
        <v>220891.77</v>
      </c>
      <c r="J1478" s="2">
        <v>0</v>
      </c>
      <c r="K1478" s="2">
        <v>220891.77</v>
      </c>
      <c r="L1478" t="s">
        <v>18</v>
      </c>
      <c r="M1478" s="3" t="b">
        <f>trust_funds5[[#This Row],[Contributions Outstanding (USD)]]=0</f>
        <v>1</v>
      </c>
      <c r="N1478" s="3" t="str">
        <f t="shared" si="115"/>
        <v>Outstanding</v>
      </c>
      <c r="O1478" s="3" t="str">
        <f t="shared" si="116"/>
        <v>High Contribution &amp; Recent</v>
      </c>
      <c r="P1478" s="3" t="str">
        <f t="shared" si="117"/>
        <v>Other</v>
      </c>
      <c r="Q1478" s="3" t="str">
        <f t="shared" si="118"/>
        <v>Other</v>
      </c>
      <c r="R1478" s="3" t="str">
        <f t="shared" si="119"/>
        <v>Not LCLS</v>
      </c>
      <c r="S1478" s="3" t="str" cm="1">
        <f t="array" ref="S1478">_xlfn.IFS(G1478 &gt; 5000000, "Very High", G1478 &gt; 1000000, "High", G1478 &gt; 500000, "Medium", TRUE, "Low")</f>
        <v>Very High</v>
      </c>
      <c r="T1478" s="3" t="str" cm="1">
        <f t="array" ref="T1478">_xlfn.IFS(B1478 &gt;= 2005, "Post-2005", B1478 &gt;= 2000, "2000-2004", TRUE, "Pre-2000")</f>
        <v>Post-2005</v>
      </c>
    </row>
    <row r="1479" spans="1:20" x14ac:dyDescent="0.85">
      <c r="A1479" s="1">
        <v>41164</v>
      </c>
      <c r="B1479" t="s">
        <v>28</v>
      </c>
      <c r="C1479" t="s">
        <v>2776</v>
      </c>
      <c r="D1479" t="s">
        <v>2777</v>
      </c>
      <c r="E1479" t="s">
        <v>93</v>
      </c>
      <c r="F1479" t="s">
        <v>94</v>
      </c>
      <c r="H1479">
        <v>2000</v>
      </c>
      <c r="I1479" s="2">
        <v>123878.07</v>
      </c>
      <c r="J1479" s="2">
        <v>0</v>
      </c>
      <c r="K1479" s="2">
        <v>123878.07</v>
      </c>
      <c r="L1479" t="s">
        <v>18</v>
      </c>
      <c r="M1479" s="3" t="b">
        <f>trust_funds5[[#This Row],[Contributions Outstanding (USD)]]=0</f>
        <v>1</v>
      </c>
      <c r="N1479" s="3" t="str">
        <f t="shared" si="115"/>
        <v>Outstanding</v>
      </c>
      <c r="O1479" s="3" t="str">
        <f t="shared" si="116"/>
        <v>High Contribution &amp; Recent</v>
      </c>
      <c r="P1479" s="3" t="str">
        <f t="shared" si="117"/>
        <v>Other</v>
      </c>
      <c r="Q1479" s="3" t="str">
        <f t="shared" si="118"/>
        <v>Other</v>
      </c>
      <c r="R1479" s="3" t="str">
        <f t="shared" si="119"/>
        <v>Not LCLS</v>
      </c>
      <c r="S1479" s="3" t="str" cm="1">
        <f t="array" ref="S1479">_xlfn.IFS(G1479 &gt; 5000000, "Very High", G1479 &gt; 1000000, "High", G1479 &gt; 500000, "Medium", TRUE, "Low")</f>
        <v>Low</v>
      </c>
      <c r="T1479" s="3" t="str" cm="1">
        <f t="array" ref="T1479">_xlfn.IFS(B1479 &gt;= 2005, "Post-2005", B1479 &gt;= 2000, "2000-2004", TRUE, "Pre-2000")</f>
        <v>Post-2005</v>
      </c>
    </row>
    <row r="1480" spans="1:20" x14ac:dyDescent="0.85">
      <c r="A1480" s="1">
        <v>41164</v>
      </c>
      <c r="B1480" t="s">
        <v>28</v>
      </c>
      <c r="C1480" t="s">
        <v>2778</v>
      </c>
      <c r="D1480" t="s">
        <v>2779</v>
      </c>
      <c r="E1480" t="s">
        <v>260</v>
      </c>
      <c r="F1480" t="s">
        <v>261</v>
      </c>
      <c r="H1480">
        <v>2000</v>
      </c>
      <c r="I1480" s="2">
        <v>181074.12</v>
      </c>
      <c r="J1480" s="2">
        <v>0</v>
      </c>
      <c r="K1480" s="2">
        <v>181074.12</v>
      </c>
      <c r="L1480" t="s">
        <v>18</v>
      </c>
      <c r="M1480" s="3" t="b">
        <f>trust_funds5[[#This Row],[Contributions Outstanding (USD)]]=0</f>
        <v>1</v>
      </c>
      <c r="N1480" s="3" t="str">
        <f t="shared" si="115"/>
        <v>Outstanding</v>
      </c>
      <c r="O1480" s="3" t="str">
        <f t="shared" si="116"/>
        <v>High Contribution &amp; Recent</v>
      </c>
      <c r="P1480" s="3" t="str">
        <f t="shared" si="117"/>
        <v>Other</v>
      </c>
      <c r="Q1480" s="3" t="str">
        <f t="shared" si="118"/>
        <v>Other</v>
      </c>
      <c r="R1480" s="3" t="str">
        <f t="shared" si="119"/>
        <v>Not LCLS</v>
      </c>
      <c r="S1480" s="3" t="str" cm="1">
        <f t="array" ref="S1480">_xlfn.IFS(G1480 &gt; 5000000, "Very High", G1480 &gt; 1000000, "High", G1480 &gt; 500000, "Medium", TRUE, "Low")</f>
        <v>Low</v>
      </c>
      <c r="T1480" s="3" t="str" cm="1">
        <f t="array" ref="T1480">_xlfn.IFS(B1480 &gt;= 2005, "Post-2005", B1480 &gt;= 2000, "2000-2004", TRUE, "Pre-2000")</f>
        <v>Post-2005</v>
      </c>
    </row>
    <row r="1481" spans="1:20" x14ac:dyDescent="0.85">
      <c r="A1481" s="1">
        <v>41164</v>
      </c>
      <c r="B1481" t="s">
        <v>28</v>
      </c>
      <c r="C1481" t="s">
        <v>2780</v>
      </c>
      <c r="D1481" t="s">
        <v>2781</v>
      </c>
      <c r="E1481" t="s">
        <v>260</v>
      </c>
      <c r="F1481" t="s">
        <v>261</v>
      </c>
      <c r="H1481">
        <v>2000</v>
      </c>
      <c r="I1481" s="2">
        <v>104290</v>
      </c>
      <c r="J1481" s="2">
        <v>0</v>
      </c>
      <c r="K1481" s="2">
        <v>104290</v>
      </c>
      <c r="L1481" t="s">
        <v>18</v>
      </c>
      <c r="M1481" s="3" t="b">
        <f>trust_funds5[[#This Row],[Contributions Outstanding (USD)]]=0</f>
        <v>1</v>
      </c>
      <c r="N1481" s="3" t="str">
        <f t="shared" si="115"/>
        <v>Outstanding</v>
      </c>
      <c r="O1481" s="3" t="str">
        <f t="shared" si="116"/>
        <v>High Contribution &amp; Recent</v>
      </c>
      <c r="P1481" s="3" t="str">
        <f t="shared" si="117"/>
        <v>Other</v>
      </c>
      <c r="Q1481" s="3" t="str">
        <f t="shared" si="118"/>
        <v>Other</v>
      </c>
      <c r="R1481" s="3" t="str">
        <f t="shared" si="119"/>
        <v>Not LCLS</v>
      </c>
      <c r="S1481" s="3" t="str" cm="1">
        <f t="array" ref="S1481">_xlfn.IFS(G1481 &gt; 5000000, "Very High", G1481 &gt; 1000000, "High", G1481 &gt; 500000, "Medium", TRUE, "Low")</f>
        <v>Low</v>
      </c>
      <c r="T1481" s="3" t="str" cm="1">
        <f t="array" ref="T1481">_xlfn.IFS(B1481 &gt;= 2005, "Post-2005", B1481 &gt;= 2000, "2000-2004", TRUE, "Pre-2000")</f>
        <v>Post-2005</v>
      </c>
    </row>
    <row r="1482" spans="1:20" x14ac:dyDescent="0.85">
      <c r="A1482" s="1">
        <v>41164</v>
      </c>
      <c r="B1482" t="s">
        <v>28</v>
      </c>
      <c r="C1482" t="s">
        <v>2782</v>
      </c>
      <c r="D1482" t="s">
        <v>2783</v>
      </c>
      <c r="E1482" t="s">
        <v>2152</v>
      </c>
      <c r="F1482" t="s">
        <v>2153</v>
      </c>
      <c r="G1482" t="s">
        <v>2154</v>
      </c>
      <c r="H1482">
        <v>2000</v>
      </c>
      <c r="I1482" s="2">
        <v>620187.24</v>
      </c>
      <c r="J1482" s="2">
        <v>0</v>
      </c>
      <c r="K1482" s="2">
        <v>620187.24</v>
      </c>
      <c r="L1482" t="s">
        <v>18</v>
      </c>
      <c r="M1482" s="3" t="b">
        <f>trust_funds5[[#This Row],[Contributions Outstanding (USD)]]=0</f>
        <v>1</v>
      </c>
      <c r="N1482" s="3" t="str">
        <f t="shared" si="115"/>
        <v>Outstanding</v>
      </c>
      <c r="O1482" s="3" t="str">
        <f t="shared" si="116"/>
        <v>High Contribution &amp; Recent</v>
      </c>
      <c r="P1482" s="3" t="str">
        <f t="shared" si="117"/>
        <v>Other</v>
      </c>
      <c r="Q1482" s="3" t="str">
        <f t="shared" si="118"/>
        <v>Other</v>
      </c>
      <c r="R1482" s="3" t="str">
        <f t="shared" si="119"/>
        <v>Not LCLS</v>
      </c>
      <c r="S1482" s="3" t="str" cm="1">
        <f t="array" ref="S1482">_xlfn.IFS(G1482 &gt; 5000000, "Very High", G1482 &gt; 1000000, "High", G1482 &gt; 500000, "Medium", TRUE, "Low")</f>
        <v>Very High</v>
      </c>
      <c r="T1482" s="3" t="str" cm="1">
        <f t="array" ref="T1482">_xlfn.IFS(B1482 &gt;= 2005, "Post-2005", B1482 &gt;= 2000, "2000-2004", TRUE, "Pre-2000")</f>
        <v>Post-2005</v>
      </c>
    </row>
    <row r="1483" spans="1:20" x14ac:dyDescent="0.85">
      <c r="A1483" s="1">
        <v>41164</v>
      </c>
      <c r="B1483" t="s">
        <v>28</v>
      </c>
      <c r="C1483" t="s">
        <v>2784</v>
      </c>
      <c r="D1483" t="s">
        <v>2785</v>
      </c>
      <c r="E1483" t="s">
        <v>260</v>
      </c>
      <c r="F1483" t="s">
        <v>261</v>
      </c>
      <c r="H1483">
        <v>2000</v>
      </c>
      <c r="I1483" s="2">
        <v>281554</v>
      </c>
      <c r="J1483" s="2">
        <v>0</v>
      </c>
      <c r="K1483" s="2">
        <v>281554</v>
      </c>
      <c r="L1483" t="s">
        <v>18</v>
      </c>
      <c r="M1483" s="3" t="b">
        <f>trust_funds5[[#This Row],[Contributions Outstanding (USD)]]=0</f>
        <v>1</v>
      </c>
      <c r="N1483" s="3" t="str">
        <f t="shared" si="115"/>
        <v>Outstanding</v>
      </c>
      <c r="O1483" s="3" t="str">
        <f t="shared" si="116"/>
        <v>High Contribution &amp; Recent</v>
      </c>
      <c r="P1483" s="3" t="str">
        <f t="shared" si="117"/>
        <v>Other</v>
      </c>
      <c r="Q1483" s="3" t="str">
        <f t="shared" si="118"/>
        <v>Other</v>
      </c>
      <c r="R1483" s="3" t="str">
        <f t="shared" si="119"/>
        <v>Not LCLS</v>
      </c>
      <c r="S1483" s="3" t="str" cm="1">
        <f t="array" ref="S1483">_xlfn.IFS(G1483 &gt; 5000000, "Very High", G1483 &gt; 1000000, "High", G1483 &gt; 500000, "Medium", TRUE, "Low")</f>
        <v>Low</v>
      </c>
      <c r="T1483" s="3" t="str" cm="1">
        <f t="array" ref="T1483">_xlfn.IFS(B1483 &gt;= 2005, "Post-2005", B1483 &gt;= 2000, "2000-2004", TRUE, "Pre-2000")</f>
        <v>Post-2005</v>
      </c>
    </row>
    <row r="1484" spans="1:20" x14ac:dyDescent="0.85">
      <c r="A1484" s="1">
        <v>41164</v>
      </c>
      <c r="B1484" t="s">
        <v>28</v>
      </c>
      <c r="C1484" t="s">
        <v>2786</v>
      </c>
      <c r="D1484" t="s">
        <v>2787</v>
      </c>
      <c r="E1484" t="s">
        <v>1561</v>
      </c>
      <c r="F1484" t="s">
        <v>1562</v>
      </c>
      <c r="G1484" t="s">
        <v>1563</v>
      </c>
      <c r="H1484">
        <v>2000</v>
      </c>
      <c r="I1484" s="2">
        <v>1471991.33</v>
      </c>
      <c r="J1484" s="2">
        <v>0</v>
      </c>
      <c r="K1484" s="2">
        <v>1471991.33</v>
      </c>
      <c r="L1484" t="s">
        <v>18</v>
      </c>
      <c r="M1484" s="3" t="b">
        <f>trust_funds5[[#This Row],[Contributions Outstanding (USD)]]=0</f>
        <v>1</v>
      </c>
      <c r="N1484" s="3" t="str">
        <f t="shared" si="115"/>
        <v>Outstanding</v>
      </c>
      <c r="O1484" s="3" t="str">
        <f t="shared" si="116"/>
        <v>High Contribution &amp; Recent</v>
      </c>
      <c r="P1484" s="3" t="str">
        <f t="shared" si="117"/>
        <v>Other</v>
      </c>
      <c r="Q1484" s="3" t="str">
        <f t="shared" si="118"/>
        <v>Other</v>
      </c>
      <c r="R1484" s="3" t="str">
        <f t="shared" si="119"/>
        <v>Not LCLS</v>
      </c>
      <c r="S1484" s="3" t="str" cm="1">
        <f t="array" ref="S1484">_xlfn.IFS(G1484 &gt; 5000000, "Very High", G1484 &gt; 1000000, "High", G1484 &gt; 500000, "Medium", TRUE, "Low")</f>
        <v>Very High</v>
      </c>
      <c r="T1484" s="3" t="str" cm="1">
        <f t="array" ref="T1484">_xlfn.IFS(B1484 &gt;= 2005, "Post-2005", B1484 &gt;= 2000, "2000-2004", TRUE, "Pre-2000")</f>
        <v>Post-2005</v>
      </c>
    </row>
    <row r="1485" spans="1:20" x14ac:dyDescent="0.85">
      <c r="A1485" s="1">
        <v>41164</v>
      </c>
      <c r="B1485" t="s">
        <v>28</v>
      </c>
      <c r="C1485" t="s">
        <v>2788</v>
      </c>
      <c r="D1485" t="s">
        <v>2789</v>
      </c>
      <c r="E1485" t="s">
        <v>260</v>
      </c>
      <c r="F1485" t="s">
        <v>261</v>
      </c>
      <c r="H1485">
        <v>2000</v>
      </c>
      <c r="I1485" s="2">
        <v>189271.99</v>
      </c>
      <c r="J1485" s="2">
        <v>0</v>
      </c>
      <c r="K1485" s="2">
        <v>189271.99</v>
      </c>
      <c r="L1485" t="s">
        <v>18</v>
      </c>
      <c r="M1485" s="3" t="b">
        <f>trust_funds5[[#This Row],[Contributions Outstanding (USD)]]=0</f>
        <v>1</v>
      </c>
      <c r="N1485" s="3" t="str">
        <f t="shared" si="115"/>
        <v>Outstanding</v>
      </c>
      <c r="O1485" s="3" t="str">
        <f t="shared" si="116"/>
        <v>High Contribution &amp; Recent</v>
      </c>
      <c r="P1485" s="3" t="str">
        <f t="shared" si="117"/>
        <v>Other</v>
      </c>
      <c r="Q1485" s="3" t="str">
        <f t="shared" si="118"/>
        <v>Other</v>
      </c>
      <c r="R1485" s="3" t="str">
        <f t="shared" si="119"/>
        <v>Not LCLS</v>
      </c>
      <c r="S1485" s="3" t="str" cm="1">
        <f t="array" ref="S1485">_xlfn.IFS(G1485 &gt; 5000000, "Very High", G1485 &gt; 1000000, "High", G1485 &gt; 500000, "Medium", TRUE, "Low")</f>
        <v>Low</v>
      </c>
      <c r="T1485" s="3" t="str" cm="1">
        <f t="array" ref="T1485">_xlfn.IFS(B1485 &gt;= 2005, "Post-2005", B1485 &gt;= 2000, "2000-2004", TRUE, "Pre-2000")</f>
        <v>Post-2005</v>
      </c>
    </row>
    <row r="1486" spans="1:20" x14ac:dyDescent="0.85">
      <c r="A1486" s="1">
        <v>41164</v>
      </c>
      <c r="B1486" t="s">
        <v>12</v>
      </c>
      <c r="C1486" t="s">
        <v>2790</v>
      </c>
      <c r="D1486" t="s">
        <v>2791</v>
      </c>
      <c r="E1486" t="s">
        <v>1698</v>
      </c>
      <c r="F1486" t="s">
        <v>1699</v>
      </c>
      <c r="G1486" t="s">
        <v>1700</v>
      </c>
      <c r="H1486">
        <v>2000</v>
      </c>
      <c r="I1486" s="2">
        <v>500000</v>
      </c>
      <c r="J1486" s="2">
        <v>0</v>
      </c>
      <c r="K1486" s="2">
        <v>500000</v>
      </c>
      <c r="L1486" t="s">
        <v>18</v>
      </c>
      <c r="M1486" s="3" t="b">
        <f>trust_funds5[[#This Row],[Contributions Outstanding (USD)]]=0</f>
        <v>1</v>
      </c>
      <c r="N1486" s="3" t="str">
        <f t="shared" si="115"/>
        <v>Outstanding</v>
      </c>
      <c r="O1486" s="3" t="str">
        <f t="shared" si="116"/>
        <v>High Contribution &amp; Recent</v>
      </c>
      <c r="P1486" s="3" t="str">
        <f t="shared" si="117"/>
        <v>Other</v>
      </c>
      <c r="Q1486" s="3" t="str">
        <f t="shared" si="118"/>
        <v>Other</v>
      </c>
      <c r="R1486" s="3" t="str">
        <f t="shared" si="119"/>
        <v>Not LCLS</v>
      </c>
      <c r="S1486" s="3" t="str" cm="1">
        <f t="array" ref="S1486">_xlfn.IFS(G1486 &gt; 5000000, "Very High", G1486 &gt; 1000000, "High", G1486 &gt; 500000, "Medium", TRUE, "Low")</f>
        <v>Very High</v>
      </c>
      <c r="T1486" s="3" t="str" cm="1">
        <f t="array" ref="T1486">_xlfn.IFS(B1486 &gt;= 2005, "Post-2005", B1486 &gt;= 2000, "2000-2004", TRUE, "Pre-2000")</f>
        <v>Post-2005</v>
      </c>
    </row>
    <row r="1487" spans="1:20" x14ac:dyDescent="0.85">
      <c r="A1487" s="1">
        <v>41164</v>
      </c>
      <c r="B1487" t="s">
        <v>28</v>
      </c>
      <c r="C1487" t="s">
        <v>2792</v>
      </c>
      <c r="D1487" t="s">
        <v>2793</v>
      </c>
      <c r="E1487" t="s">
        <v>62</v>
      </c>
      <c r="F1487" t="s">
        <v>63</v>
      </c>
      <c r="H1487">
        <v>2000</v>
      </c>
      <c r="I1487" s="2">
        <v>50000</v>
      </c>
      <c r="J1487" s="2">
        <v>0</v>
      </c>
      <c r="K1487" s="2">
        <v>50000</v>
      </c>
      <c r="L1487" t="s">
        <v>18</v>
      </c>
      <c r="M1487" s="3" t="b">
        <f>trust_funds5[[#This Row],[Contributions Outstanding (USD)]]=0</f>
        <v>1</v>
      </c>
      <c r="N1487" s="3" t="str">
        <f t="shared" si="115"/>
        <v>Outstanding</v>
      </c>
      <c r="O1487" s="3" t="str">
        <f t="shared" si="116"/>
        <v>High Contribution &amp; Recent</v>
      </c>
      <c r="P1487" s="3" t="str">
        <f t="shared" si="117"/>
        <v>Other</v>
      </c>
      <c r="Q1487" s="3" t="str">
        <f t="shared" si="118"/>
        <v>Other</v>
      </c>
      <c r="R1487" s="3" t="str">
        <f t="shared" si="119"/>
        <v>Not LCLS</v>
      </c>
      <c r="S1487" s="3" t="str" cm="1">
        <f t="array" ref="S1487">_xlfn.IFS(G1487 &gt; 5000000, "Very High", G1487 &gt; 1000000, "High", G1487 &gt; 500000, "Medium", TRUE, "Low")</f>
        <v>Low</v>
      </c>
      <c r="T1487" s="3" t="str" cm="1">
        <f t="array" ref="T1487">_xlfn.IFS(B1487 &gt;= 2005, "Post-2005", B1487 &gt;= 2000, "2000-2004", TRUE, "Pre-2000")</f>
        <v>Post-2005</v>
      </c>
    </row>
    <row r="1488" spans="1:20" x14ac:dyDescent="0.85">
      <c r="A1488" s="1">
        <v>41164</v>
      </c>
      <c r="B1488" t="s">
        <v>28</v>
      </c>
      <c r="C1488" t="s">
        <v>2794</v>
      </c>
      <c r="D1488" t="s">
        <v>2795</v>
      </c>
      <c r="E1488" t="s">
        <v>56</v>
      </c>
      <c r="F1488" t="s">
        <v>57</v>
      </c>
      <c r="G1488" t="s">
        <v>58</v>
      </c>
      <c r="H1488">
        <v>2000</v>
      </c>
      <c r="I1488" s="2">
        <v>300000</v>
      </c>
      <c r="J1488" s="2">
        <v>0</v>
      </c>
      <c r="K1488" s="2">
        <v>300000</v>
      </c>
      <c r="L1488" t="s">
        <v>18</v>
      </c>
      <c r="M1488" s="3" t="b">
        <f>trust_funds5[[#This Row],[Contributions Outstanding (USD)]]=0</f>
        <v>1</v>
      </c>
      <c r="N1488" s="3" t="str">
        <f t="shared" si="115"/>
        <v>Outstanding</v>
      </c>
      <c r="O1488" s="3" t="str">
        <f t="shared" si="116"/>
        <v>High Contribution &amp; Recent</v>
      </c>
      <c r="P1488" s="3" t="str">
        <f t="shared" si="117"/>
        <v>Other</v>
      </c>
      <c r="Q1488" s="3" t="str">
        <f t="shared" si="118"/>
        <v>Other</v>
      </c>
      <c r="R1488" s="3" t="str">
        <f t="shared" si="119"/>
        <v>Not LCLS</v>
      </c>
      <c r="S1488" s="3" t="str" cm="1">
        <f t="array" ref="S1488">_xlfn.IFS(G1488 &gt; 5000000, "Very High", G1488 &gt; 1000000, "High", G1488 &gt; 500000, "Medium", TRUE, "Low")</f>
        <v>Very High</v>
      </c>
      <c r="T1488" s="3" t="str" cm="1">
        <f t="array" ref="T1488">_xlfn.IFS(B1488 &gt;= 2005, "Post-2005", B1488 &gt;= 2000, "2000-2004", TRUE, "Pre-2000")</f>
        <v>Post-2005</v>
      </c>
    </row>
    <row r="1489" spans="1:20" x14ac:dyDescent="0.85">
      <c r="A1489" s="1">
        <v>41164</v>
      </c>
      <c r="B1489" t="s">
        <v>28</v>
      </c>
      <c r="C1489" t="s">
        <v>2796</v>
      </c>
      <c r="D1489" t="s">
        <v>2797</v>
      </c>
      <c r="E1489" t="s">
        <v>1561</v>
      </c>
      <c r="F1489" t="s">
        <v>1562</v>
      </c>
      <c r="G1489" t="s">
        <v>1563</v>
      </c>
      <c r="H1489">
        <v>2000</v>
      </c>
      <c r="I1489" s="2">
        <v>617895.49</v>
      </c>
      <c r="J1489" s="2">
        <v>0</v>
      </c>
      <c r="K1489" s="2">
        <v>617895.49</v>
      </c>
      <c r="L1489" t="s">
        <v>18</v>
      </c>
      <c r="M1489" s="3" t="b">
        <f>trust_funds5[[#This Row],[Contributions Outstanding (USD)]]=0</f>
        <v>1</v>
      </c>
      <c r="N1489" s="3" t="str">
        <f t="shared" si="115"/>
        <v>Outstanding</v>
      </c>
      <c r="O1489" s="3" t="str">
        <f t="shared" si="116"/>
        <v>High Contribution &amp; Recent</v>
      </c>
      <c r="P1489" s="3" t="str">
        <f t="shared" si="117"/>
        <v>Other</v>
      </c>
      <c r="Q1489" s="3" t="str">
        <f t="shared" si="118"/>
        <v>Other</v>
      </c>
      <c r="R1489" s="3" t="str">
        <f t="shared" si="119"/>
        <v>Not LCLS</v>
      </c>
      <c r="S1489" s="3" t="str" cm="1">
        <f t="array" ref="S1489">_xlfn.IFS(G1489 &gt; 5000000, "Very High", G1489 &gt; 1000000, "High", G1489 &gt; 500000, "Medium", TRUE, "Low")</f>
        <v>Very High</v>
      </c>
      <c r="T1489" s="3" t="str" cm="1">
        <f t="array" ref="T1489">_xlfn.IFS(B1489 &gt;= 2005, "Post-2005", B1489 &gt;= 2000, "2000-2004", TRUE, "Pre-2000")</f>
        <v>Post-2005</v>
      </c>
    </row>
    <row r="1490" spans="1:20" x14ac:dyDescent="0.85">
      <c r="A1490" s="1">
        <v>41164</v>
      </c>
      <c r="B1490" t="s">
        <v>28</v>
      </c>
      <c r="C1490" t="s">
        <v>2798</v>
      </c>
      <c r="D1490" t="s">
        <v>2799</v>
      </c>
      <c r="E1490" t="s">
        <v>2152</v>
      </c>
      <c r="F1490" t="s">
        <v>2153</v>
      </c>
      <c r="G1490" t="s">
        <v>2154</v>
      </c>
      <c r="H1490">
        <v>2000</v>
      </c>
      <c r="I1490" s="2">
        <v>330826.90999999997</v>
      </c>
      <c r="J1490" s="2">
        <v>0</v>
      </c>
      <c r="K1490" s="2">
        <v>330826.90999999997</v>
      </c>
      <c r="L1490" t="s">
        <v>18</v>
      </c>
      <c r="M1490" s="3" t="b">
        <f>trust_funds5[[#This Row],[Contributions Outstanding (USD)]]=0</f>
        <v>1</v>
      </c>
      <c r="N1490" s="3" t="str">
        <f t="shared" si="115"/>
        <v>Outstanding</v>
      </c>
      <c r="O1490" s="3" t="str">
        <f t="shared" si="116"/>
        <v>High Contribution &amp; Recent</v>
      </c>
      <c r="P1490" s="3" t="str">
        <f t="shared" si="117"/>
        <v>Other</v>
      </c>
      <c r="Q1490" s="3" t="str">
        <f t="shared" si="118"/>
        <v>Other</v>
      </c>
      <c r="R1490" s="3" t="str">
        <f t="shared" si="119"/>
        <v>Not LCLS</v>
      </c>
      <c r="S1490" s="3" t="str" cm="1">
        <f t="array" ref="S1490">_xlfn.IFS(G1490 &gt; 5000000, "Very High", G1490 &gt; 1000000, "High", G1490 &gt; 500000, "Medium", TRUE, "Low")</f>
        <v>Very High</v>
      </c>
      <c r="T1490" s="3" t="str" cm="1">
        <f t="array" ref="T1490">_xlfn.IFS(B1490 &gt;= 2005, "Post-2005", B1490 &gt;= 2000, "2000-2004", TRUE, "Pre-2000")</f>
        <v>Post-2005</v>
      </c>
    </row>
    <row r="1491" spans="1:20" x14ac:dyDescent="0.85">
      <c r="A1491" s="1">
        <v>41164</v>
      </c>
      <c r="B1491" t="s">
        <v>28</v>
      </c>
      <c r="C1491" t="s">
        <v>2800</v>
      </c>
      <c r="D1491" t="s">
        <v>2801</v>
      </c>
      <c r="E1491" t="s">
        <v>260</v>
      </c>
      <c r="F1491" t="s">
        <v>261</v>
      </c>
      <c r="H1491">
        <v>2000</v>
      </c>
      <c r="I1491" s="2">
        <v>477994.54</v>
      </c>
      <c r="J1491" s="2">
        <v>0</v>
      </c>
      <c r="K1491" s="2">
        <v>477994.54</v>
      </c>
      <c r="L1491" t="s">
        <v>18</v>
      </c>
      <c r="M1491" s="3" t="b">
        <f>trust_funds5[[#This Row],[Contributions Outstanding (USD)]]=0</f>
        <v>1</v>
      </c>
      <c r="N1491" s="3" t="str">
        <f t="shared" si="115"/>
        <v>Outstanding</v>
      </c>
      <c r="O1491" s="3" t="str">
        <f t="shared" si="116"/>
        <v>High Contribution &amp; Recent</v>
      </c>
      <c r="P1491" s="3" t="str">
        <f t="shared" si="117"/>
        <v>Other</v>
      </c>
      <c r="Q1491" s="3" t="str">
        <f t="shared" si="118"/>
        <v>Other</v>
      </c>
      <c r="R1491" s="3" t="str">
        <f t="shared" si="119"/>
        <v>Not LCLS</v>
      </c>
      <c r="S1491" s="3" t="str" cm="1">
        <f t="array" ref="S1491">_xlfn.IFS(G1491 &gt; 5000000, "Very High", G1491 &gt; 1000000, "High", G1491 &gt; 500000, "Medium", TRUE, "Low")</f>
        <v>Low</v>
      </c>
      <c r="T1491" s="3" t="str" cm="1">
        <f t="array" ref="T1491">_xlfn.IFS(B1491 &gt;= 2005, "Post-2005", B1491 &gt;= 2000, "2000-2004", TRUE, "Pre-2000")</f>
        <v>Post-2005</v>
      </c>
    </row>
    <row r="1492" spans="1:20" x14ac:dyDescent="0.85">
      <c r="A1492" s="1">
        <v>41164</v>
      </c>
      <c r="B1492" t="s">
        <v>12</v>
      </c>
      <c r="C1492" t="s">
        <v>2802</v>
      </c>
      <c r="D1492" t="s">
        <v>2803</v>
      </c>
      <c r="E1492" t="s">
        <v>31</v>
      </c>
      <c r="F1492" t="s">
        <v>32</v>
      </c>
      <c r="H1492">
        <v>2000</v>
      </c>
      <c r="I1492" s="2">
        <v>389898</v>
      </c>
      <c r="J1492" s="2">
        <v>0</v>
      </c>
      <c r="K1492" s="2">
        <v>389898</v>
      </c>
      <c r="L1492" t="s">
        <v>18</v>
      </c>
      <c r="M1492" s="3" t="b">
        <f>trust_funds5[[#This Row],[Contributions Outstanding (USD)]]=0</f>
        <v>1</v>
      </c>
      <c r="N1492" s="3" t="str">
        <f t="shared" si="115"/>
        <v>Outstanding</v>
      </c>
      <c r="O1492" s="3" t="str">
        <f t="shared" si="116"/>
        <v>High Contribution &amp; Recent</v>
      </c>
      <c r="P1492" s="3" t="str">
        <f t="shared" si="117"/>
        <v>Other</v>
      </c>
      <c r="Q1492" s="3" t="str">
        <f t="shared" si="118"/>
        <v>Other</v>
      </c>
      <c r="R1492" s="3" t="str">
        <f t="shared" si="119"/>
        <v>Not LCLS</v>
      </c>
      <c r="S1492" s="3" t="str" cm="1">
        <f t="array" ref="S1492">_xlfn.IFS(G1492 &gt; 5000000, "Very High", G1492 &gt; 1000000, "High", G1492 &gt; 500000, "Medium", TRUE, "Low")</f>
        <v>Low</v>
      </c>
      <c r="T1492" s="3" t="str" cm="1">
        <f t="array" ref="T1492">_xlfn.IFS(B1492 &gt;= 2005, "Post-2005", B1492 &gt;= 2000, "2000-2004", TRUE, "Pre-2000")</f>
        <v>Post-2005</v>
      </c>
    </row>
    <row r="1493" spans="1:20" x14ac:dyDescent="0.85">
      <c r="A1493" s="1">
        <v>41164</v>
      </c>
      <c r="B1493" t="s">
        <v>28</v>
      </c>
      <c r="C1493" t="s">
        <v>2804</v>
      </c>
      <c r="D1493" t="s">
        <v>2805</v>
      </c>
      <c r="E1493" t="s">
        <v>744</v>
      </c>
      <c r="F1493" t="s">
        <v>745</v>
      </c>
      <c r="G1493" t="s">
        <v>746</v>
      </c>
      <c r="H1493">
        <v>2000</v>
      </c>
      <c r="I1493" s="2">
        <v>155000</v>
      </c>
      <c r="J1493" s="2">
        <v>0</v>
      </c>
      <c r="K1493" s="2">
        <v>155000</v>
      </c>
      <c r="L1493" t="s">
        <v>18</v>
      </c>
      <c r="M1493" s="3" t="b">
        <f>trust_funds5[[#This Row],[Contributions Outstanding (USD)]]=0</f>
        <v>1</v>
      </c>
      <c r="N1493" s="3" t="str">
        <f t="shared" si="115"/>
        <v>Outstanding</v>
      </c>
      <c r="O1493" s="3" t="str">
        <f t="shared" si="116"/>
        <v>High Contribution &amp; Recent</v>
      </c>
      <c r="P1493" s="3" t="str">
        <f t="shared" si="117"/>
        <v>Other</v>
      </c>
      <c r="Q1493" s="3" t="str">
        <f t="shared" si="118"/>
        <v>Other</v>
      </c>
      <c r="R1493" s="3" t="str">
        <f t="shared" si="119"/>
        <v>Not LCLS</v>
      </c>
      <c r="S1493" s="3" t="str" cm="1">
        <f t="array" ref="S1493">_xlfn.IFS(G1493 &gt; 5000000, "Very High", G1493 &gt; 1000000, "High", G1493 &gt; 500000, "Medium", TRUE, "Low")</f>
        <v>Very High</v>
      </c>
      <c r="T1493" s="3" t="str" cm="1">
        <f t="array" ref="T1493">_xlfn.IFS(B1493 &gt;= 2005, "Post-2005", B1493 &gt;= 2000, "2000-2004", TRUE, "Pre-2000")</f>
        <v>Post-2005</v>
      </c>
    </row>
    <row r="1494" spans="1:20" x14ac:dyDescent="0.85">
      <c r="A1494" s="1">
        <v>41164</v>
      </c>
      <c r="B1494" t="s">
        <v>28</v>
      </c>
      <c r="C1494" t="s">
        <v>2806</v>
      </c>
      <c r="D1494" t="s">
        <v>2807</v>
      </c>
      <c r="E1494" t="s">
        <v>260</v>
      </c>
      <c r="F1494" t="s">
        <v>261</v>
      </c>
      <c r="H1494">
        <v>2000</v>
      </c>
      <c r="I1494" s="2">
        <v>356523.43</v>
      </c>
      <c r="J1494" s="2">
        <v>0</v>
      </c>
      <c r="K1494" s="2">
        <v>356523.43</v>
      </c>
      <c r="L1494" t="s">
        <v>18</v>
      </c>
      <c r="M1494" s="3" t="b">
        <f>trust_funds5[[#This Row],[Contributions Outstanding (USD)]]=0</f>
        <v>1</v>
      </c>
      <c r="N1494" s="3" t="str">
        <f t="shared" si="115"/>
        <v>Outstanding</v>
      </c>
      <c r="O1494" s="3" t="str">
        <f t="shared" si="116"/>
        <v>High Contribution &amp; Recent</v>
      </c>
      <c r="P1494" s="3" t="str">
        <f t="shared" si="117"/>
        <v>Other</v>
      </c>
      <c r="Q1494" s="3" t="str">
        <f t="shared" si="118"/>
        <v>Other</v>
      </c>
      <c r="R1494" s="3" t="str">
        <f t="shared" si="119"/>
        <v>Not LCLS</v>
      </c>
      <c r="S1494" s="3" t="str" cm="1">
        <f t="array" ref="S1494">_xlfn.IFS(G1494 &gt; 5000000, "Very High", G1494 &gt; 1000000, "High", G1494 &gt; 500000, "Medium", TRUE, "Low")</f>
        <v>Low</v>
      </c>
      <c r="T1494" s="3" t="str" cm="1">
        <f t="array" ref="T1494">_xlfn.IFS(B1494 &gt;= 2005, "Post-2005", B1494 &gt;= 2000, "2000-2004", TRUE, "Pre-2000")</f>
        <v>Post-2005</v>
      </c>
    </row>
    <row r="1495" spans="1:20" x14ac:dyDescent="0.85">
      <c r="A1495" s="1">
        <v>41164</v>
      </c>
      <c r="B1495" t="s">
        <v>12</v>
      </c>
      <c r="C1495" t="s">
        <v>2808</v>
      </c>
      <c r="D1495" t="s">
        <v>2809</v>
      </c>
      <c r="E1495" t="s">
        <v>42</v>
      </c>
      <c r="F1495" t="s">
        <v>43</v>
      </c>
      <c r="G1495" t="s">
        <v>44</v>
      </c>
      <c r="H1495">
        <v>2000</v>
      </c>
      <c r="I1495" s="2">
        <v>389620.51</v>
      </c>
      <c r="J1495" s="2">
        <v>0</v>
      </c>
      <c r="K1495" s="2">
        <v>389620.51</v>
      </c>
      <c r="L1495" t="s">
        <v>18</v>
      </c>
      <c r="M1495" s="3" t="b">
        <f>trust_funds5[[#This Row],[Contributions Outstanding (USD)]]=0</f>
        <v>1</v>
      </c>
      <c r="N1495" s="3" t="str">
        <f t="shared" si="115"/>
        <v>Outstanding</v>
      </c>
      <c r="O1495" s="3" t="str">
        <f t="shared" si="116"/>
        <v>High Contribution &amp; Recent</v>
      </c>
      <c r="P1495" s="3" t="str">
        <f t="shared" si="117"/>
        <v>Other</v>
      </c>
      <c r="Q1495" s="3" t="str">
        <f t="shared" si="118"/>
        <v>Other</v>
      </c>
      <c r="R1495" s="3" t="str">
        <f t="shared" si="119"/>
        <v>Not LCLS</v>
      </c>
      <c r="S1495" s="3" t="str" cm="1">
        <f t="array" ref="S1495">_xlfn.IFS(G1495 &gt; 5000000, "Very High", G1495 &gt; 1000000, "High", G1495 &gt; 500000, "Medium", TRUE, "Low")</f>
        <v>Very High</v>
      </c>
      <c r="T1495" s="3" t="str" cm="1">
        <f t="array" ref="T1495">_xlfn.IFS(B1495 &gt;= 2005, "Post-2005", B1495 &gt;= 2000, "2000-2004", TRUE, "Pre-2000")</f>
        <v>Post-2005</v>
      </c>
    </row>
    <row r="1496" spans="1:20" x14ac:dyDescent="0.85">
      <c r="A1496" s="1">
        <v>41164</v>
      </c>
      <c r="B1496" t="s">
        <v>28</v>
      </c>
      <c r="C1496" t="s">
        <v>2810</v>
      </c>
      <c r="D1496" t="s">
        <v>2811</v>
      </c>
      <c r="E1496" t="s">
        <v>260</v>
      </c>
      <c r="F1496" t="s">
        <v>261</v>
      </c>
      <c r="H1496">
        <v>2000</v>
      </c>
      <c r="I1496" s="2">
        <v>411277.88</v>
      </c>
      <c r="J1496" s="2">
        <v>0</v>
      </c>
      <c r="K1496" s="2">
        <v>411277.88</v>
      </c>
      <c r="L1496" t="s">
        <v>18</v>
      </c>
      <c r="M1496" s="3" t="b">
        <f>trust_funds5[[#This Row],[Contributions Outstanding (USD)]]=0</f>
        <v>1</v>
      </c>
      <c r="N1496" s="3" t="str">
        <f t="shared" si="115"/>
        <v>Outstanding</v>
      </c>
      <c r="O1496" s="3" t="str">
        <f t="shared" si="116"/>
        <v>High Contribution &amp; Recent</v>
      </c>
      <c r="P1496" s="3" t="str">
        <f t="shared" si="117"/>
        <v>Other</v>
      </c>
      <c r="Q1496" s="3" t="str">
        <f t="shared" si="118"/>
        <v>Other</v>
      </c>
      <c r="R1496" s="3" t="str">
        <f t="shared" si="119"/>
        <v>Not LCLS</v>
      </c>
      <c r="S1496" s="3" t="str" cm="1">
        <f t="array" ref="S1496">_xlfn.IFS(G1496 &gt; 5000000, "Very High", G1496 &gt; 1000000, "High", G1496 &gt; 500000, "Medium", TRUE, "Low")</f>
        <v>Low</v>
      </c>
      <c r="T1496" s="3" t="str" cm="1">
        <f t="array" ref="T1496">_xlfn.IFS(B1496 &gt;= 2005, "Post-2005", B1496 &gt;= 2000, "2000-2004", TRUE, "Pre-2000")</f>
        <v>Post-2005</v>
      </c>
    </row>
    <row r="1497" spans="1:20" x14ac:dyDescent="0.85">
      <c r="A1497" s="1">
        <v>41164</v>
      </c>
      <c r="B1497" t="s">
        <v>28</v>
      </c>
      <c r="C1497" t="s">
        <v>2812</v>
      </c>
      <c r="D1497" t="s">
        <v>2813</v>
      </c>
      <c r="E1497" t="s">
        <v>1772</v>
      </c>
      <c r="F1497" t="s">
        <v>1773</v>
      </c>
      <c r="G1497" t="s">
        <v>1774</v>
      </c>
      <c r="H1497">
        <v>2000</v>
      </c>
      <c r="I1497" s="2">
        <v>375798.16</v>
      </c>
      <c r="J1497" s="2">
        <v>0</v>
      </c>
      <c r="K1497" s="2">
        <v>375798.16</v>
      </c>
      <c r="L1497" t="s">
        <v>18</v>
      </c>
      <c r="M1497" s="3" t="b">
        <f>trust_funds5[[#This Row],[Contributions Outstanding (USD)]]=0</f>
        <v>1</v>
      </c>
      <c r="N1497" s="3" t="str">
        <f t="shared" si="115"/>
        <v>Outstanding</v>
      </c>
      <c r="O1497" s="3" t="str">
        <f t="shared" si="116"/>
        <v>High Contribution &amp; Recent</v>
      </c>
      <c r="P1497" s="3" t="str">
        <f t="shared" si="117"/>
        <v>Other</v>
      </c>
      <c r="Q1497" s="3" t="str">
        <f t="shared" si="118"/>
        <v>Other</v>
      </c>
      <c r="R1497" s="3" t="str">
        <f t="shared" si="119"/>
        <v>Not LCLS</v>
      </c>
      <c r="S1497" s="3" t="str" cm="1">
        <f t="array" ref="S1497">_xlfn.IFS(G1497 &gt; 5000000, "Very High", G1497 &gt; 1000000, "High", G1497 &gt; 500000, "Medium", TRUE, "Low")</f>
        <v>Very High</v>
      </c>
      <c r="T1497" s="3" t="str" cm="1">
        <f t="array" ref="T1497">_xlfn.IFS(B1497 &gt;= 2005, "Post-2005", B1497 &gt;= 2000, "2000-2004", TRUE, "Pre-2000")</f>
        <v>Post-2005</v>
      </c>
    </row>
    <row r="1498" spans="1:20" x14ac:dyDescent="0.85">
      <c r="A1498" s="1">
        <v>41164</v>
      </c>
      <c r="B1498" t="s">
        <v>12</v>
      </c>
      <c r="C1498" t="s">
        <v>2814</v>
      </c>
      <c r="D1498" t="s">
        <v>2815</v>
      </c>
      <c r="E1498" t="s">
        <v>49</v>
      </c>
      <c r="F1498" t="s">
        <v>50</v>
      </c>
      <c r="G1498" t="s">
        <v>51</v>
      </c>
      <c r="H1498">
        <v>2000</v>
      </c>
      <c r="I1498" s="2">
        <v>420000</v>
      </c>
      <c r="J1498" s="2">
        <v>0</v>
      </c>
      <c r="K1498" s="2">
        <v>420000</v>
      </c>
      <c r="L1498" t="s">
        <v>18</v>
      </c>
      <c r="M1498" s="3" t="b">
        <f>trust_funds5[[#This Row],[Contributions Outstanding (USD)]]=0</f>
        <v>1</v>
      </c>
      <c r="N1498" s="3" t="str">
        <f t="shared" si="115"/>
        <v>Outstanding</v>
      </c>
      <c r="O1498" s="3" t="str">
        <f t="shared" si="116"/>
        <v>High Contribution &amp; Recent</v>
      </c>
      <c r="P1498" s="3" t="str">
        <f t="shared" si="117"/>
        <v>Other</v>
      </c>
      <c r="Q1498" s="3" t="str">
        <f t="shared" si="118"/>
        <v>Other</v>
      </c>
      <c r="R1498" s="3" t="str">
        <f t="shared" si="119"/>
        <v>Not LCLS</v>
      </c>
      <c r="S1498" s="3" t="str" cm="1">
        <f t="array" ref="S1498">_xlfn.IFS(G1498 &gt; 5000000, "Very High", G1498 &gt; 1000000, "High", G1498 &gt; 500000, "Medium", TRUE, "Low")</f>
        <v>Very High</v>
      </c>
      <c r="T1498" s="3" t="str" cm="1">
        <f t="array" ref="T1498">_xlfn.IFS(B1498 &gt;= 2005, "Post-2005", B1498 &gt;= 2000, "2000-2004", TRUE, "Pre-2000")</f>
        <v>Post-2005</v>
      </c>
    </row>
    <row r="1499" spans="1:20" x14ac:dyDescent="0.85">
      <c r="A1499" s="1">
        <v>41164</v>
      </c>
      <c r="B1499" t="s">
        <v>28</v>
      </c>
      <c r="C1499" t="s">
        <v>2816</v>
      </c>
      <c r="D1499" t="s">
        <v>2817</v>
      </c>
      <c r="E1499" t="s">
        <v>260</v>
      </c>
      <c r="F1499" t="s">
        <v>261</v>
      </c>
      <c r="H1499">
        <v>2000</v>
      </c>
      <c r="I1499" s="2">
        <v>214094.58</v>
      </c>
      <c r="J1499" s="2">
        <v>0</v>
      </c>
      <c r="K1499" s="2">
        <v>214094.58</v>
      </c>
      <c r="L1499" t="s">
        <v>18</v>
      </c>
      <c r="M1499" s="3" t="b">
        <f>trust_funds5[[#This Row],[Contributions Outstanding (USD)]]=0</f>
        <v>1</v>
      </c>
      <c r="N1499" s="3" t="str">
        <f t="shared" si="115"/>
        <v>Outstanding</v>
      </c>
      <c r="O1499" s="3" t="str">
        <f t="shared" si="116"/>
        <v>High Contribution &amp; Recent</v>
      </c>
      <c r="P1499" s="3" t="str">
        <f t="shared" si="117"/>
        <v>Other</v>
      </c>
      <c r="Q1499" s="3" t="str">
        <f t="shared" si="118"/>
        <v>Other</v>
      </c>
      <c r="R1499" s="3" t="str">
        <f t="shared" si="119"/>
        <v>Not LCLS</v>
      </c>
      <c r="S1499" s="3" t="str" cm="1">
        <f t="array" ref="S1499">_xlfn.IFS(G1499 &gt; 5000000, "Very High", G1499 &gt; 1000000, "High", G1499 &gt; 500000, "Medium", TRUE, "Low")</f>
        <v>Low</v>
      </c>
      <c r="T1499" s="3" t="str" cm="1">
        <f t="array" ref="T1499">_xlfn.IFS(B1499 &gt;= 2005, "Post-2005", B1499 &gt;= 2000, "2000-2004", TRUE, "Pre-2000")</f>
        <v>Post-2005</v>
      </c>
    </row>
    <row r="1500" spans="1:20" x14ac:dyDescent="0.85">
      <c r="A1500" s="1">
        <v>41164</v>
      </c>
      <c r="B1500" t="s">
        <v>28</v>
      </c>
      <c r="C1500" t="s">
        <v>2818</v>
      </c>
      <c r="D1500" t="s">
        <v>2819</v>
      </c>
      <c r="E1500" t="s">
        <v>2820</v>
      </c>
      <c r="F1500" t="s">
        <v>2821</v>
      </c>
      <c r="G1500" t="s">
        <v>2822</v>
      </c>
      <c r="H1500">
        <v>2000</v>
      </c>
      <c r="I1500" s="2">
        <v>174713.07</v>
      </c>
      <c r="J1500" s="2">
        <v>0</v>
      </c>
      <c r="K1500" s="2">
        <v>174713.07</v>
      </c>
      <c r="L1500" t="s">
        <v>18</v>
      </c>
      <c r="M1500" s="3" t="b">
        <f>trust_funds5[[#This Row],[Contributions Outstanding (USD)]]=0</f>
        <v>1</v>
      </c>
      <c r="N1500" s="3" t="str">
        <f t="shared" si="115"/>
        <v>Outstanding</v>
      </c>
      <c r="O1500" s="3" t="str">
        <f t="shared" si="116"/>
        <v>High Contribution &amp; Recent</v>
      </c>
      <c r="P1500" s="3" t="str">
        <f t="shared" si="117"/>
        <v>Other</v>
      </c>
      <c r="Q1500" s="3" t="str">
        <f t="shared" si="118"/>
        <v>Other</v>
      </c>
      <c r="R1500" s="3" t="str">
        <f t="shared" si="119"/>
        <v>Not LCLS</v>
      </c>
      <c r="S1500" s="3" t="str" cm="1">
        <f t="array" ref="S1500">_xlfn.IFS(G1500 &gt; 5000000, "Very High", G1500 &gt; 1000000, "High", G1500 &gt; 500000, "Medium", TRUE, "Low")</f>
        <v>Very High</v>
      </c>
      <c r="T1500" s="3" t="str" cm="1">
        <f t="array" ref="T1500">_xlfn.IFS(B1500 &gt;= 2005, "Post-2005", B1500 &gt;= 2000, "2000-2004", TRUE, "Pre-2000")</f>
        <v>Post-2005</v>
      </c>
    </row>
    <row r="1501" spans="1:20" x14ac:dyDescent="0.85">
      <c r="A1501" s="1">
        <v>41164</v>
      </c>
      <c r="B1501" t="s">
        <v>28</v>
      </c>
      <c r="C1501" t="s">
        <v>2823</v>
      </c>
      <c r="D1501" t="s">
        <v>2824</v>
      </c>
      <c r="E1501" t="s">
        <v>260</v>
      </c>
      <c r="F1501" t="s">
        <v>261</v>
      </c>
      <c r="H1501">
        <v>2000</v>
      </c>
      <c r="I1501" s="2">
        <v>143650.5</v>
      </c>
      <c r="J1501" s="2">
        <v>0</v>
      </c>
      <c r="K1501" s="2">
        <v>143650.5</v>
      </c>
      <c r="L1501" t="s">
        <v>18</v>
      </c>
      <c r="M1501" s="3" t="b">
        <f>trust_funds5[[#This Row],[Contributions Outstanding (USD)]]=0</f>
        <v>1</v>
      </c>
      <c r="N1501" s="3" t="str">
        <f t="shared" si="115"/>
        <v>Outstanding</v>
      </c>
      <c r="O1501" s="3" t="str">
        <f t="shared" si="116"/>
        <v>High Contribution &amp; Recent</v>
      </c>
      <c r="P1501" s="3" t="str">
        <f t="shared" si="117"/>
        <v>Other</v>
      </c>
      <c r="Q1501" s="3" t="str">
        <f t="shared" si="118"/>
        <v>Other</v>
      </c>
      <c r="R1501" s="3" t="str">
        <f t="shared" si="119"/>
        <v>Not LCLS</v>
      </c>
      <c r="S1501" s="3" t="str" cm="1">
        <f t="array" ref="S1501">_xlfn.IFS(G1501 &gt; 5000000, "Very High", G1501 &gt; 1000000, "High", G1501 &gt; 500000, "Medium", TRUE, "Low")</f>
        <v>Low</v>
      </c>
      <c r="T1501" s="3" t="str" cm="1">
        <f t="array" ref="T1501">_xlfn.IFS(B1501 &gt;= 2005, "Post-2005", B1501 &gt;= 2000, "2000-2004", TRUE, "Pre-2000")</f>
        <v>Post-2005</v>
      </c>
    </row>
    <row r="1502" spans="1:20" x14ac:dyDescent="0.85">
      <c r="A1502" s="1">
        <v>41164</v>
      </c>
      <c r="B1502" t="s">
        <v>28</v>
      </c>
      <c r="C1502" t="s">
        <v>2825</v>
      </c>
      <c r="D1502" t="s">
        <v>2826</v>
      </c>
      <c r="E1502" t="s">
        <v>31</v>
      </c>
      <c r="F1502" t="s">
        <v>32</v>
      </c>
      <c r="H1502">
        <v>2000</v>
      </c>
      <c r="I1502" s="2">
        <v>85023.82</v>
      </c>
      <c r="J1502" s="2">
        <v>0</v>
      </c>
      <c r="K1502" s="2">
        <v>85023.82</v>
      </c>
      <c r="L1502" t="s">
        <v>18</v>
      </c>
      <c r="M1502" s="3" t="b">
        <f>trust_funds5[[#This Row],[Contributions Outstanding (USD)]]=0</f>
        <v>1</v>
      </c>
      <c r="N1502" s="3" t="str">
        <f t="shared" si="115"/>
        <v>Outstanding</v>
      </c>
      <c r="O1502" s="3" t="str">
        <f t="shared" si="116"/>
        <v>High Contribution &amp; Recent</v>
      </c>
      <c r="P1502" s="3" t="str">
        <f t="shared" si="117"/>
        <v>Other</v>
      </c>
      <c r="Q1502" s="3" t="str">
        <f t="shared" si="118"/>
        <v>Other</v>
      </c>
      <c r="R1502" s="3" t="str">
        <f t="shared" si="119"/>
        <v>Not LCLS</v>
      </c>
      <c r="S1502" s="3" t="str" cm="1">
        <f t="array" ref="S1502">_xlfn.IFS(G1502 &gt; 5000000, "Very High", G1502 &gt; 1000000, "High", G1502 &gt; 500000, "Medium", TRUE, "Low")</f>
        <v>Low</v>
      </c>
      <c r="T1502" s="3" t="str" cm="1">
        <f t="array" ref="T1502">_xlfn.IFS(B1502 &gt;= 2005, "Post-2005", B1502 &gt;= 2000, "2000-2004", TRUE, "Pre-2000")</f>
        <v>Post-2005</v>
      </c>
    </row>
    <row r="1503" spans="1:20" x14ac:dyDescent="0.85">
      <c r="A1503" s="1">
        <v>41164</v>
      </c>
      <c r="B1503" t="s">
        <v>28</v>
      </c>
      <c r="C1503" t="s">
        <v>2827</v>
      </c>
      <c r="D1503" t="s">
        <v>2828</v>
      </c>
      <c r="E1503" t="s">
        <v>260</v>
      </c>
      <c r="F1503" t="s">
        <v>261</v>
      </c>
      <c r="H1503">
        <v>2000</v>
      </c>
      <c r="I1503" s="2">
        <v>338641.87</v>
      </c>
      <c r="J1503" s="2">
        <v>0</v>
      </c>
      <c r="K1503" s="2">
        <v>338641.87</v>
      </c>
      <c r="L1503" t="s">
        <v>18</v>
      </c>
      <c r="M1503" s="3" t="b">
        <f>trust_funds5[[#This Row],[Contributions Outstanding (USD)]]=0</f>
        <v>1</v>
      </c>
      <c r="N1503" s="3" t="str">
        <f t="shared" si="115"/>
        <v>Outstanding</v>
      </c>
      <c r="O1503" s="3" t="str">
        <f t="shared" si="116"/>
        <v>High Contribution &amp; Recent</v>
      </c>
      <c r="P1503" s="3" t="str">
        <f t="shared" si="117"/>
        <v>Other</v>
      </c>
      <c r="Q1503" s="3" t="str">
        <f t="shared" si="118"/>
        <v>Other</v>
      </c>
      <c r="R1503" s="3" t="str">
        <f t="shared" si="119"/>
        <v>Not LCLS</v>
      </c>
      <c r="S1503" s="3" t="str" cm="1">
        <f t="array" ref="S1503">_xlfn.IFS(G1503 &gt; 5000000, "Very High", G1503 &gt; 1000000, "High", G1503 &gt; 500000, "Medium", TRUE, "Low")</f>
        <v>Low</v>
      </c>
      <c r="T1503" s="3" t="str" cm="1">
        <f t="array" ref="T1503">_xlfn.IFS(B1503 &gt;= 2005, "Post-2005", B1503 &gt;= 2000, "2000-2004", TRUE, "Pre-2000")</f>
        <v>Post-2005</v>
      </c>
    </row>
    <row r="1504" spans="1:20" x14ac:dyDescent="0.85">
      <c r="A1504" s="1">
        <v>41164</v>
      </c>
      <c r="B1504" t="s">
        <v>28</v>
      </c>
      <c r="C1504" t="s">
        <v>2829</v>
      </c>
      <c r="D1504" t="s">
        <v>2830</v>
      </c>
      <c r="E1504" t="s">
        <v>1561</v>
      </c>
      <c r="F1504" t="s">
        <v>1562</v>
      </c>
      <c r="G1504" t="s">
        <v>1563</v>
      </c>
      <c r="H1504">
        <v>2000</v>
      </c>
      <c r="I1504" s="2">
        <v>142903.21</v>
      </c>
      <c r="J1504" s="2">
        <v>0</v>
      </c>
      <c r="K1504" s="2">
        <v>142903.21</v>
      </c>
      <c r="L1504" t="s">
        <v>18</v>
      </c>
      <c r="M1504" s="3" t="b">
        <f>trust_funds5[[#This Row],[Contributions Outstanding (USD)]]=0</f>
        <v>1</v>
      </c>
      <c r="N1504" s="3" t="str">
        <f t="shared" si="115"/>
        <v>Outstanding</v>
      </c>
      <c r="O1504" s="3" t="str">
        <f t="shared" si="116"/>
        <v>High Contribution &amp; Recent</v>
      </c>
      <c r="P1504" s="3" t="str">
        <f t="shared" si="117"/>
        <v>Other</v>
      </c>
      <c r="Q1504" s="3" t="str">
        <f t="shared" si="118"/>
        <v>Other</v>
      </c>
      <c r="R1504" s="3" t="str">
        <f t="shared" si="119"/>
        <v>Not LCLS</v>
      </c>
      <c r="S1504" s="3" t="str" cm="1">
        <f t="array" ref="S1504">_xlfn.IFS(G1504 &gt; 5000000, "Very High", G1504 &gt; 1000000, "High", G1504 &gt; 500000, "Medium", TRUE, "Low")</f>
        <v>Very High</v>
      </c>
      <c r="T1504" s="3" t="str" cm="1">
        <f t="array" ref="T1504">_xlfn.IFS(B1504 &gt;= 2005, "Post-2005", B1504 &gt;= 2000, "2000-2004", TRUE, "Pre-2000")</f>
        <v>Post-2005</v>
      </c>
    </row>
    <row r="1505" spans="1:20" x14ac:dyDescent="0.85">
      <c r="A1505" s="1">
        <v>41164</v>
      </c>
      <c r="B1505" t="s">
        <v>28</v>
      </c>
      <c r="C1505" t="s">
        <v>2831</v>
      </c>
      <c r="D1505" t="s">
        <v>2832</v>
      </c>
      <c r="E1505" t="s">
        <v>2105</v>
      </c>
      <c r="F1505" t="s">
        <v>2106</v>
      </c>
      <c r="G1505" t="s">
        <v>2107</v>
      </c>
      <c r="H1505">
        <v>2000</v>
      </c>
      <c r="I1505" s="2">
        <v>253855.54</v>
      </c>
      <c r="J1505" s="2">
        <v>0</v>
      </c>
      <c r="K1505" s="2">
        <v>253855.54</v>
      </c>
      <c r="L1505" t="s">
        <v>18</v>
      </c>
      <c r="M1505" s="3" t="b">
        <f>trust_funds5[[#This Row],[Contributions Outstanding (USD)]]=0</f>
        <v>1</v>
      </c>
      <c r="N1505" s="3" t="str">
        <f t="shared" si="115"/>
        <v>Outstanding</v>
      </c>
      <c r="O1505" s="3" t="str">
        <f t="shared" si="116"/>
        <v>High Contribution &amp; Recent</v>
      </c>
      <c r="P1505" s="3" t="str">
        <f t="shared" si="117"/>
        <v>Other</v>
      </c>
      <c r="Q1505" s="3" t="str">
        <f t="shared" si="118"/>
        <v>Other</v>
      </c>
      <c r="R1505" s="3" t="str">
        <f t="shared" si="119"/>
        <v>Not LCLS</v>
      </c>
      <c r="S1505" s="3" t="str" cm="1">
        <f t="array" ref="S1505">_xlfn.IFS(G1505 &gt; 5000000, "Very High", G1505 &gt; 1000000, "High", G1505 &gt; 500000, "Medium", TRUE, "Low")</f>
        <v>Very High</v>
      </c>
      <c r="T1505" s="3" t="str" cm="1">
        <f t="array" ref="T1505">_xlfn.IFS(B1505 &gt;= 2005, "Post-2005", B1505 &gt;= 2000, "2000-2004", TRUE, "Pre-2000")</f>
        <v>Post-2005</v>
      </c>
    </row>
    <row r="1506" spans="1:20" x14ac:dyDescent="0.85">
      <c r="A1506" s="1">
        <v>41164</v>
      </c>
      <c r="B1506" t="s">
        <v>12</v>
      </c>
      <c r="C1506" t="s">
        <v>2833</v>
      </c>
      <c r="D1506" t="s">
        <v>2834</v>
      </c>
      <c r="E1506" t="s">
        <v>42</v>
      </c>
      <c r="F1506" t="s">
        <v>43</v>
      </c>
      <c r="G1506" t="s">
        <v>44</v>
      </c>
      <c r="H1506">
        <v>2000</v>
      </c>
      <c r="I1506" s="2">
        <v>121333.38</v>
      </c>
      <c r="J1506" s="2">
        <v>0</v>
      </c>
      <c r="K1506" s="2">
        <v>121333.38</v>
      </c>
      <c r="L1506" t="s">
        <v>18</v>
      </c>
      <c r="M1506" s="3" t="b">
        <f>trust_funds5[[#This Row],[Contributions Outstanding (USD)]]=0</f>
        <v>1</v>
      </c>
      <c r="N1506" s="3" t="str">
        <f t="shared" si="115"/>
        <v>Outstanding</v>
      </c>
      <c r="O1506" s="3" t="str">
        <f t="shared" si="116"/>
        <v>High Contribution &amp; Recent</v>
      </c>
      <c r="P1506" s="3" t="str">
        <f t="shared" si="117"/>
        <v>Other</v>
      </c>
      <c r="Q1506" s="3" t="str">
        <f t="shared" si="118"/>
        <v>Other</v>
      </c>
      <c r="R1506" s="3" t="str">
        <f t="shared" si="119"/>
        <v>Not LCLS</v>
      </c>
      <c r="S1506" s="3" t="str" cm="1">
        <f t="array" ref="S1506">_xlfn.IFS(G1506 &gt; 5000000, "Very High", G1506 &gt; 1000000, "High", G1506 &gt; 500000, "Medium", TRUE, "Low")</f>
        <v>Very High</v>
      </c>
      <c r="T1506" s="3" t="str" cm="1">
        <f t="array" ref="T1506">_xlfn.IFS(B1506 &gt;= 2005, "Post-2005", B1506 &gt;= 2000, "2000-2004", TRUE, "Pre-2000")</f>
        <v>Post-2005</v>
      </c>
    </row>
    <row r="1507" spans="1:20" x14ac:dyDescent="0.85">
      <c r="A1507" s="1">
        <v>41164</v>
      </c>
      <c r="B1507" t="s">
        <v>28</v>
      </c>
      <c r="C1507" t="s">
        <v>2835</v>
      </c>
      <c r="D1507" t="s">
        <v>2836</v>
      </c>
      <c r="E1507" t="s">
        <v>31</v>
      </c>
      <c r="F1507" t="s">
        <v>32</v>
      </c>
      <c r="H1507">
        <v>2000</v>
      </c>
      <c r="I1507" s="2">
        <v>30125</v>
      </c>
      <c r="J1507" s="2">
        <v>0</v>
      </c>
      <c r="K1507" s="2">
        <v>30125</v>
      </c>
      <c r="L1507" t="s">
        <v>18</v>
      </c>
      <c r="M1507" s="3" t="b">
        <f>trust_funds5[[#This Row],[Contributions Outstanding (USD)]]=0</f>
        <v>1</v>
      </c>
      <c r="N1507" s="3" t="str">
        <f t="shared" si="115"/>
        <v>Outstanding</v>
      </c>
      <c r="O1507" s="3" t="str">
        <f t="shared" si="116"/>
        <v>High Contribution &amp; Recent</v>
      </c>
      <c r="P1507" s="3" t="str">
        <f t="shared" si="117"/>
        <v>Other</v>
      </c>
      <c r="Q1507" s="3" t="str">
        <f t="shared" si="118"/>
        <v>Other</v>
      </c>
      <c r="R1507" s="3" t="str">
        <f t="shared" si="119"/>
        <v>Not LCLS</v>
      </c>
      <c r="S1507" s="3" t="str" cm="1">
        <f t="array" ref="S1507">_xlfn.IFS(G1507 &gt; 5000000, "Very High", G1507 &gt; 1000000, "High", G1507 &gt; 500000, "Medium", TRUE, "Low")</f>
        <v>Low</v>
      </c>
      <c r="T1507" s="3" t="str" cm="1">
        <f t="array" ref="T1507">_xlfn.IFS(B1507 &gt;= 2005, "Post-2005", B1507 &gt;= 2000, "2000-2004", TRUE, "Pre-2000")</f>
        <v>Post-2005</v>
      </c>
    </row>
    <row r="1508" spans="1:20" x14ac:dyDescent="0.85">
      <c r="A1508" s="1">
        <v>41164</v>
      </c>
      <c r="B1508" t="s">
        <v>28</v>
      </c>
      <c r="C1508" t="s">
        <v>2837</v>
      </c>
      <c r="D1508" t="s">
        <v>2838</v>
      </c>
      <c r="E1508" t="s">
        <v>260</v>
      </c>
      <c r="F1508" t="s">
        <v>261</v>
      </c>
      <c r="H1508">
        <v>2000</v>
      </c>
      <c r="I1508" s="2">
        <v>135009.60999999999</v>
      </c>
      <c r="J1508" s="2">
        <v>0</v>
      </c>
      <c r="K1508" s="2">
        <v>135009.60999999999</v>
      </c>
      <c r="L1508" t="s">
        <v>18</v>
      </c>
      <c r="M1508" s="3" t="b">
        <f>trust_funds5[[#This Row],[Contributions Outstanding (USD)]]=0</f>
        <v>1</v>
      </c>
      <c r="N1508" s="3" t="str">
        <f t="shared" si="115"/>
        <v>Outstanding</v>
      </c>
      <c r="O1508" s="3" t="str">
        <f t="shared" si="116"/>
        <v>High Contribution &amp; Recent</v>
      </c>
      <c r="P1508" s="3" t="str">
        <f t="shared" si="117"/>
        <v>Other</v>
      </c>
      <c r="Q1508" s="3" t="str">
        <f t="shared" si="118"/>
        <v>Other</v>
      </c>
      <c r="R1508" s="3" t="str">
        <f t="shared" si="119"/>
        <v>Not LCLS</v>
      </c>
      <c r="S1508" s="3" t="str" cm="1">
        <f t="array" ref="S1508">_xlfn.IFS(G1508 &gt; 5000000, "Very High", G1508 &gt; 1000000, "High", G1508 &gt; 500000, "Medium", TRUE, "Low")</f>
        <v>Low</v>
      </c>
      <c r="T1508" s="3" t="str" cm="1">
        <f t="array" ref="T1508">_xlfn.IFS(B1508 &gt;= 2005, "Post-2005", B1508 &gt;= 2000, "2000-2004", TRUE, "Pre-2000")</f>
        <v>Post-2005</v>
      </c>
    </row>
    <row r="1509" spans="1:20" x14ac:dyDescent="0.85">
      <c r="A1509" s="1">
        <v>41164</v>
      </c>
      <c r="B1509" t="s">
        <v>28</v>
      </c>
      <c r="C1509" t="s">
        <v>2839</v>
      </c>
      <c r="D1509" t="s">
        <v>2840</v>
      </c>
      <c r="E1509" t="s">
        <v>2152</v>
      </c>
      <c r="F1509" t="s">
        <v>2153</v>
      </c>
      <c r="G1509" t="s">
        <v>2154</v>
      </c>
      <c r="H1509">
        <v>2000</v>
      </c>
      <c r="I1509" s="2">
        <v>353900</v>
      </c>
      <c r="J1509" s="2">
        <v>0</v>
      </c>
      <c r="K1509" s="2">
        <v>353900</v>
      </c>
      <c r="L1509" t="s">
        <v>18</v>
      </c>
      <c r="M1509" s="3" t="b">
        <f>trust_funds5[[#This Row],[Contributions Outstanding (USD)]]=0</f>
        <v>1</v>
      </c>
      <c r="N1509" s="3" t="str">
        <f t="shared" si="115"/>
        <v>Outstanding</v>
      </c>
      <c r="O1509" s="3" t="str">
        <f t="shared" si="116"/>
        <v>High Contribution &amp; Recent</v>
      </c>
      <c r="P1509" s="3" t="str">
        <f t="shared" si="117"/>
        <v>Other</v>
      </c>
      <c r="Q1509" s="3" t="str">
        <f t="shared" si="118"/>
        <v>Other</v>
      </c>
      <c r="R1509" s="3" t="str">
        <f t="shared" si="119"/>
        <v>Not LCLS</v>
      </c>
      <c r="S1509" s="3" t="str" cm="1">
        <f t="array" ref="S1509">_xlfn.IFS(G1509 &gt; 5000000, "Very High", G1509 &gt; 1000000, "High", G1509 &gt; 500000, "Medium", TRUE, "Low")</f>
        <v>Very High</v>
      </c>
      <c r="T1509" s="3" t="str" cm="1">
        <f t="array" ref="T1509">_xlfn.IFS(B1509 &gt;= 2005, "Post-2005", B1509 &gt;= 2000, "2000-2004", TRUE, "Pre-2000")</f>
        <v>Post-2005</v>
      </c>
    </row>
    <row r="1510" spans="1:20" x14ac:dyDescent="0.85">
      <c r="A1510" s="1">
        <v>41164</v>
      </c>
      <c r="B1510" t="s">
        <v>28</v>
      </c>
      <c r="C1510" t="s">
        <v>2841</v>
      </c>
      <c r="D1510" t="s">
        <v>2842</v>
      </c>
      <c r="E1510" t="s">
        <v>2152</v>
      </c>
      <c r="F1510" t="s">
        <v>2153</v>
      </c>
      <c r="G1510" t="s">
        <v>2154</v>
      </c>
      <c r="H1510">
        <v>2000</v>
      </c>
      <c r="I1510" s="2">
        <v>797574.21</v>
      </c>
      <c r="J1510" s="2">
        <v>0</v>
      </c>
      <c r="K1510" s="2">
        <v>797574.21</v>
      </c>
      <c r="L1510" t="s">
        <v>18</v>
      </c>
      <c r="M1510" s="3" t="b">
        <f>trust_funds5[[#This Row],[Contributions Outstanding (USD)]]=0</f>
        <v>1</v>
      </c>
      <c r="N1510" s="3" t="str">
        <f t="shared" si="115"/>
        <v>Outstanding</v>
      </c>
      <c r="O1510" s="3" t="str">
        <f t="shared" si="116"/>
        <v>High Contribution &amp; Recent</v>
      </c>
      <c r="P1510" s="3" t="str">
        <f t="shared" si="117"/>
        <v>Other</v>
      </c>
      <c r="Q1510" s="3" t="str">
        <f t="shared" si="118"/>
        <v>Other</v>
      </c>
      <c r="R1510" s="3" t="str">
        <f t="shared" si="119"/>
        <v>Not LCLS</v>
      </c>
      <c r="S1510" s="3" t="str" cm="1">
        <f t="array" ref="S1510">_xlfn.IFS(G1510 &gt; 5000000, "Very High", G1510 &gt; 1000000, "High", G1510 &gt; 500000, "Medium", TRUE, "Low")</f>
        <v>Very High</v>
      </c>
      <c r="T1510" s="3" t="str" cm="1">
        <f t="array" ref="T1510">_xlfn.IFS(B1510 &gt;= 2005, "Post-2005", B1510 &gt;= 2000, "2000-2004", TRUE, "Pre-2000")</f>
        <v>Post-2005</v>
      </c>
    </row>
    <row r="1511" spans="1:20" x14ac:dyDescent="0.85">
      <c r="A1511" s="1">
        <v>41164</v>
      </c>
      <c r="B1511" t="s">
        <v>12</v>
      </c>
      <c r="C1511" t="s">
        <v>2843</v>
      </c>
      <c r="D1511" t="s">
        <v>2844</v>
      </c>
      <c r="E1511" t="s">
        <v>42</v>
      </c>
      <c r="F1511" t="s">
        <v>43</v>
      </c>
      <c r="G1511" t="s">
        <v>44</v>
      </c>
      <c r="H1511">
        <v>2000</v>
      </c>
      <c r="I1511" s="2">
        <v>196279.06</v>
      </c>
      <c r="J1511" s="2">
        <v>0</v>
      </c>
      <c r="K1511" s="2">
        <v>196279.06</v>
      </c>
      <c r="L1511" t="s">
        <v>18</v>
      </c>
      <c r="M1511" s="3" t="b">
        <f>trust_funds5[[#This Row],[Contributions Outstanding (USD)]]=0</f>
        <v>1</v>
      </c>
      <c r="N1511" s="3" t="str">
        <f t="shared" si="115"/>
        <v>Outstanding</v>
      </c>
      <c r="O1511" s="3" t="str">
        <f t="shared" si="116"/>
        <v>High Contribution &amp; Recent</v>
      </c>
      <c r="P1511" s="3" t="str">
        <f t="shared" si="117"/>
        <v>Other</v>
      </c>
      <c r="Q1511" s="3" t="str">
        <f t="shared" si="118"/>
        <v>Other</v>
      </c>
      <c r="R1511" s="3" t="str">
        <f t="shared" si="119"/>
        <v>Not LCLS</v>
      </c>
      <c r="S1511" s="3" t="str" cm="1">
        <f t="array" ref="S1511">_xlfn.IFS(G1511 &gt; 5000000, "Very High", G1511 &gt; 1000000, "High", G1511 &gt; 500000, "Medium", TRUE, "Low")</f>
        <v>Very High</v>
      </c>
      <c r="T1511" s="3" t="str" cm="1">
        <f t="array" ref="T1511">_xlfn.IFS(B1511 &gt;= 2005, "Post-2005", B1511 &gt;= 2000, "2000-2004", TRUE, "Pre-2000")</f>
        <v>Post-2005</v>
      </c>
    </row>
    <row r="1512" spans="1:20" x14ac:dyDescent="0.85">
      <c r="A1512" s="1">
        <v>41164</v>
      </c>
      <c r="B1512" t="s">
        <v>12</v>
      </c>
      <c r="C1512" t="s">
        <v>2845</v>
      </c>
      <c r="D1512" t="s">
        <v>2846</v>
      </c>
      <c r="E1512" t="s">
        <v>1582</v>
      </c>
      <c r="F1512" t="s">
        <v>1583</v>
      </c>
      <c r="G1512" t="s">
        <v>1584</v>
      </c>
      <c r="H1512">
        <v>2000</v>
      </c>
      <c r="I1512" s="2">
        <v>161803</v>
      </c>
      <c r="J1512" s="2">
        <v>0</v>
      </c>
      <c r="K1512" s="2">
        <v>161803</v>
      </c>
      <c r="L1512" t="s">
        <v>18</v>
      </c>
      <c r="M1512" s="3" t="b">
        <f>trust_funds5[[#This Row],[Contributions Outstanding (USD)]]=0</f>
        <v>1</v>
      </c>
      <c r="N1512" s="3" t="str">
        <f t="shared" si="115"/>
        <v>Outstanding</v>
      </c>
      <c r="O1512" s="3" t="str">
        <f t="shared" si="116"/>
        <v>High Contribution &amp; Recent</v>
      </c>
      <c r="P1512" s="3" t="str">
        <f t="shared" si="117"/>
        <v>Other</v>
      </c>
      <c r="Q1512" s="3" t="str">
        <f t="shared" si="118"/>
        <v>Other</v>
      </c>
      <c r="R1512" s="3" t="str">
        <f t="shared" si="119"/>
        <v>Not LCLS</v>
      </c>
      <c r="S1512" s="3" t="str" cm="1">
        <f t="array" ref="S1512">_xlfn.IFS(G1512 &gt; 5000000, "Very High", G1512 &gt; 1000000, "High", G1512 &gt; 500000, "Medium", TRUE, "Low")</f>
        <v>Very High</v>
      </c>
      <c r="T1512" s="3" t="str" cm="1">
        <f t="array" ref="T1512">_xlfn.IFS(B1512 &gt;= 2005, "Post-2005", B1512 &gt;= 2000, "2000-2004", TRUE, "Pre-2000")</f>
        <v>Post-2005</v>
      </c>
    </row>
    <row r="1513" spans="1:20" x14ac:dyDescent="0.85">
      <c r="A1513" s="1">
        <v>41164</v>
      </c>
      <c r="B1513" t="s">
        <v>12</v>
      </c>
      <c r="C1513" t="s">
        <v>2847</v>
      </c>
      <c r="D1513" t="s">
        <v>2848</v>
      </c>
      <c r="E1513" t="s">
        <v>200</v>
      </c>
      <c r="F1513" t="s">
        <v>201</v>
      </c>
      <c r="G1513" t="s">
        <v>213</v>
      </c>
      <c r="H1513">
        <v>2000</v>
      </c>
      <c r="I1513" s="2">
        <v>682000</v>
      </c>
      <c r="J1513" s="2">
        <v>0</v>
      </c>
      <c r="K1513" s="2">
        <v>682000</v>
      </c>
      <c r="L1513" t="s">
        <v>18</v>
      </c>
      <c r="M1513" s="3" t="b">
        <f>trust_funds5[[#This Row],[Contributions Outstanding (USD)]]=0</f>
        <v>1</v>
      </c>
      <c r="N1513" s="3" t="str">
        <f t="shared" si="115"/>
        <v>Outstanding</v>
      </c>
      <c r="O1513" s="3" t="str">
        <f t="shared" si="116"/>
        <v>High Contribution &amp; Recent</v>
      </c>
      <c r="P1513" s="3" t="str">
        <f t="shared" si="117"/>
        <v>Other</v>
      </c>
      <c r="Q1513" s="3" t="str">
        <f t="shared" si="118"/>
        <v>Other</v>
      </c>
      <c r="R1513" s="3" t="str">
        <f t="shared" si="119"/>
        <v>Not LCLS</v>
      </c>
      <c r="S1513" s="3" t="str" cm="1">
        <f t="array" ref="S1513">_xlfn.IFS(G1513 &gt; 5000000, "Very High", G1513 &gt; 1000000, "High", G1513 &gt; 500000, "Medium", TRUE, "Low")</f>
        <v>Very High</v>
      </c>
      <c r="T1513" s="3" t="str" cm="1">
        <f t="array" ref="T1513">_xlfn.IFS(B1513 &gt;= 2005, "Post-2005", B1513 &gt;= 2000, "2000-2004", TRUE, "Pre-2000")</f>
        <v>Post-2005</v>
      </c>
    </row>
    <row r="1514" spans="1:20" x14ac:dyDescent="0.85">
      <c r="A1514" s="1">
        <v>41164</v>
      </c>
      <c r="B1514" t="s">
        <v>12</v>
      </c>
      <c r="C1514" t="s">
        <v>2849</v>
      </c>
      <c r="D1514" t="s">
        <v>2850</v>
      </c>
      <c r="E1514" t="s">
        <v>42</v>
      </c>
      <c r="F1514" t="s">
        <v>43</v>
      </c>
      <c r="G1514" t="s">
        <v>76</v>
      </c>
      <c r="H1514">
        <v>2000</v>
      </c>
      <c r="I1514" s="2">
        <v>191422.1</v>
      </c>
      <c r="J1514" s="2">
        <v>0</v>
      </c>
      <c r="K1514" s="2">
        <v>191422.1</v>
      </c>
      <c r="L1514" t="s">
        <v>18</v>
      </c>
      <c r="M1514" s="3" t="b">
        <f>trust_funds5[[#This Row],[Contributions Outstanding (USD)]]=0</f>
        <v>1</v>
      </c>
      <c r="N1514" s="3" t="str">
        <f t="shared" si="115"/>
        <v>Outstanding</v>
      </c>
      <c r="O1514" s="3" t="str">
        <f t="shared" si="116"/>
        <v>High Contribution &amp; Recent</v>
      </c>
      <c r="P1514" s="3" t="str">
        <f t="shared" si="117"/>
        <v>Other</v>
      </c>
      <c r="Q1514" s="3" t="str">
        <f t="shared" si="118"/>
        <v>Other</v>
      </c>
      <c r="R1514" s="3" t="str">
        <f t="shared" si="119"/>
        <v>Not LCLS</v>
      </c>
      <c r="S1514" s="3" t="str" cm="1">
        <f t="array" ref="S1514">_xlfn.IFS(G1514 &gt; 5000000, "Very High", G1514 &gt; 1000000, "High", G1514 &gt; 500000, "Medium", TRUE, "Low")</f>
        <v>Very High</v>
      </c>
      <c r="T1514" s="3" t="str" cm="1">
        <f t="array" ref="T1514">_xlfn.IFS(B1514 &gt;= 2005, "Post-2005", B1514 &gt;= 2000, "2000-2004", TRUE, "Pre-2000")</f>
        <v>Post-2005</v>
      </c>
    </row>
    <row r="1515" spans="1:20" x14ac:dyDescent="0.85">
      <c r="A1515" s="1">
        <v>41164</v>
      </c>
      <c r="B1515" t="s">
        <v>28</v>
      </c>
      <c r="C1515" t="s">
        <v>2851</v>
      </c>
      <c r="D1515" t="s">
        <v>2852</v>
      </c>
      <c r="E1515" t="s">
        <v>62</v>
      </c>
      <c r="F1515" t="s">
        <v>63</v>
      </c>
      <c r="H1515">
        <v>2000</v>
      </c>
      <c r="I1515" s="2">
        <v>89959.38</v>
      </c>
      <c r="J1515" s="2">
        <v>0</v>
      </c>
      <c r="K1515" s="2">
        <v>89959.38</v>
      </c>
      <c r="L1515" t="s">
        <v>18</v>
      </c>
      <c r="M1515" s="3" t="b">
        <f>trust_funds5[[#This Row],[Contributions Outstanding (USD)]]=0</f>
        <v>1</v>
      </c>
      <c r="N1515" s="3" t="str">
        <f t="shared" si="115"/>
        <v>Outstanding</v>
      </c>
      <c r="O1515" s="3" t="str">
        <f t="shared" si="116"/>
        <v>High Contribution &amp; Recent</v>
      </c>
      <c r="P1515" s="3" t="str">
        <f t="shared" si="117"/>
        <v>Other</v>
      </c>
      <c r="Q1515" s="3" t="str">
        <f t="shared" si="118"/>
        <v>Other</v>
      </c>
      <c r="R1515" s="3" t="str">
        <f t="shared" si="119"/>
        <v>Not LCLS</v>
      </c>
      <c r="S1515" s="3" t="str" cm="1">
        <f t="array" ref="S1515">_xlfn.IFS(G1515 &gt; 5000000, "Very High", G1515 &gt; 1000000, "High", G1515 &gt; 500000, "Medium", TRUE, "Low")</f>
        <v>Low</v>
      </c>
      <c r="T1515" s="3" t="str" cm="1">
        <f t="array" ref="T1515">_xlfn.IFS(B1515 &gt;= 2005, "Post-2005", B1515 &gt;= 2000, "2000-2004", TRUE, "Pre-2000")</f>
        <v>Post-2005</v>
      </c>
    </row>
    <row r="1516" spans="1:20" x14ac:dyDescent="0.85">
      <c r="A1516" s="1">
        <v>41164</v>
      </c>
      <c r="B1516" t="s">
        <v>1040</v>
      </c>
      <c r="C1516" t="s">
        <v>2853</v>
      </c>
      <c r="D1516" t="s">
        <v>2854</v>
      </c>
      <c r="E1516" t="s">
        <v>42</v>
      </c>
      <c r="F1516" t="s">
        <v>43</v>
      </c>
      <c r="G1516" t="s">
        <v>44</v>
      </c>
      <c r="H1516">
        <v>2000</v>
      </c>
      <c r="I1516" s="2">
        <v>242475.61</v>
      </c>
      <c r="J1516" s="2">
        <v>0</v>
      </c>
      <c r="K1516" s="2">
        <v>242475.61</v>
      </c>
      <c r="L1516" t="s">
        <v>18</v>
      </c>
      <c r="M1516" s="3" t="b">
        <f>trust_funds5[[#This Row],[Contributions Outstanding (USD)]]=0</f>
        <v>1</v>
      </c>
      <c r="N1516" s="3" t="str">
        <f t="shared" si="115"/>
        <v>Outstanding</v>
      </c>
      <c r="O1516" s="3" t="str">
        <f t="shared" si="116"/>
        <v>High Contribution &amp; Recent</v>
      </c>
      <c r="P1516" s="3" t="str">
        <f t="shared" si="117"/>
        <v>Other</v>
      </c>
      <c r="Q1516" s="3" t="str">
        <f t="shared" si="118"/>
        <v>Other</v>
      </c>
      <c r="R1516" s="3" t="str">
        <f t="shared" si="119"/>
        <v>Not LCLS</v>
      </c>
      <c r="S1516" s="3" t="str" cm="1">
        <f t="array" ref="S1516">_xlfn.IFS(G1516 &gt; 5000000, "Very High", G1516 &gt; 1000000, "High", G1516 &gt; 500000, "Medium", TRUE, "Low")</f>
        <v>Very High</v>
      </c>
      <c r="T1516" s="3" t="str" cm="1">
        <f t="array" ref="T1516">_xlfn.IFS(B1516 &gt;= 2005, "Post-2005", B1516 &gt;= 2000, "2000-2004", TRUE, "Pre-2000")</f>
        <v>Post-2005</v>
      </c>
    </row>
    <row r="1517" spans="1:20" x14ac:dyDescent="0.85">
      <c r="A1517" s="1">
        <v>41164</v>
      </c>
      <c r="B1517" t="s">
        <v>28</v>
      </c>
      <c r="C1517" t="s">
        <v>2855</v>
      </c>
      <c r="D1517" t="s">
        <v>2856</v>
      </c>
      <c r="E1517" t="s">
        <v>2152</v>
      </c>
      <c r="F1517" t="s">
        <v>2153</v>
      </c>
      <c r="G1517" t="s">
        <v>2154</v>
      </c>
      <c r="H1517">
        <v>2000</v>
      </c>
      <c r="I1517" s="2">
        <v>80864.02</v>
      </c>
      <c r="J1517" s="2">
        <v>0</v>
      </c>
      <c r="K1517" s="2">
        <v>80864.02</v>
      </c>
      <c r="L1517" t="s">
        <v>18</v>
      </c>
      <c r="M1517" s="3" t="b">
        <f>trust_funds5[[#This Row],[Contributions Outstanding (USD)]]=0</f>
        <v>1</v>
      </c>
      <c r="N1517" s="3" t="str">
        <f t="shared" si="115"/>
        <v>Outstanding</v>
      </c>
      <c r="O1517" s="3" t="str">
        <f t="shared" si="116"/>
        <v>High Contribution &amp; Recent</v>
      </c>
      <c r="P1517" s="3" t="str">
        <f t="shared" si="117"/>
        <v>Other</v>
      </c>
      <c r="Q1517" s="3" t="str">
        <f t="shared" si="118"/>
        <v>Other</v>
      </c>
      <c r="R1517" s="3" t="str">
        <f t="shared" si="119"/>
        <v>Not LCLS</v>
      </c>
      <c r="S1517" s="3" t="str" cm="1">
        <f t="array" ref="S1517">_xlfn.IFS(G1517 &gt; 5000000, "Very High", G1517 &gt; 1000000, "High", G1517 &gt; 500000, "Medium", TRUE, "Low")</f>
        <v>Very High</v>
      </c>
      <c r="T1517" s="3" t="str" cm="1">
        <f t="array" ref="T1517">_xlfn.IFS(B1517 &gt;= 2005, "Post-2005", B1517 &gt;= 2000, "2000-2004", TRUE, "Pre-2000")</f>
        <v>Post-2005</v>
      </c>
    </row>
    <row r="1518" spans="1:20" x14ac:dyDescent="0.85">
      <c r="A1518" s="1">
        <v>41164</v>
      </c>
      <c r="B1518" t="s">
        <v>28</v>
      </c>
      <c r="C1518" t="s">
        <v>2857</v>
      </c>
      <c r="D1518" t="s">
        <v>2858</v>
      </c>
      <c r="E1518" t="s">
        <v>2152</v>
      </c>
      <c r="F1518" t="s">
        <v>2153</v>
      </c>
      <c r="G1518" t="s">
        <v>2154</v>
      </c>
      <c r="H1518">
        <v>2000</v>
      </c>
      <c r="I1518" s="2">
        <v>93793.67</v>
      </c>
      <c r="J1518" s="2">
        <v>0</v>
      </c>
      <c r="K1518" s="2">
        <v>93793.67</v>
      </c>
      <c r="L1518" t="s">
        <v>18</v>
      </c>
      <c r="M1518" s="3" t="b">
        <f>trust_funds5[[#This Row],[Contributions Outstanding (USD)]]=0</f>
        <v>1</v>
      </c>
      <c r="N1518" s="3" t="str">
        <f t="shared" si="115"/>
        <v>Outstanding</v>
      </c>
      <c r="O1518" s="3" t="str">
        <f t="shared" si="116"/>
        <v>High Contribution &amp; Recent</v>
      </c>
      <c r="P1518" s="3" t="str">
        <f t="shared" si="117"/>
        <v>Other</v>
      </c>
      <c r="Q1518" s="3" t="str">
        <f t="shared" si="118"/>
        <v>Other</v>
      </c>
      <c r="R1518" s="3" t="str">
        <f t="shared" si="119"/>
        <v>Not LCLS</v>
      </c>
      <c r="S1518" s="3" t="str" cm="1">
        <f t="array" ref="S1518">_xlfn.IFS(G1518 &gt; 5000000, "Very High", G1518 &gt; 1000000, "High", G1518 &gt; 500000, "Medium", TRUE, "Low")</f>
        <v>Very High</v>
      </c>
      <c r="T1518" s="3" t="str" cm="1">
        <f t="array" ref="T1518">_xlfn.IFS(B1518 &gt;= 2005, "Post-2005", B1518 &gt;= 2000, "2000-2004", TRUE, "Pre-2000")</f>
        <v>Post-2005</v>
      </c>
    </row>
    <row r="1519" spans="1:20" x14ac:dyDescent="0.85">
      <c r="A1519" s="1">
        <v>41164</v>
      </c>
      <c r="B1519" t="s">
        <v>507</v>
      </c>
      <c r="C1519" t="s">
        <v>2859</v>
      </c>
      <c r="D1519" t="s">
        <v>2860</v>
      </c>
      <c r="E1519" t="s">
        <v>70</v>
      </c>
      <c r="F1519" t="s">
        <v>71</v>
      </c>
      <c r="G1519" t="s">
        <v>72</v>
      </c>
      <c r="H1519">
        <v>2000</v>
      </c>
      <c r="I1519" s="2">
        <v>1015000</v>
      </c>
      <c r="J1519" s="2">
        <v>0</v>
      </c>
      <c r="K1519" s="2">
        <v>1015000</v>
      </c>
      <c r="L1519" t="s">
        <v>18</v>
      </c>
      <c r="M1519" s="3" t="b">
        <f>trust_funds5[[#This Row],[Contributions Outstanding (USD)]]=0</f>
        <v>1</v>
      </c>
      <c r="N1519" s="3" t="str">
        <f t="shared" si="115"/>
        <v>Outstanding</v>
      </c>
      <c r="O1519" s="3" t="str">
        <f t="shared" si="116"/>
        <v>High Contribution &amp; Recent</v>
      </c>
      <c r="P1519" s="3" t="str">
        <f t="shared" si="117"/>
        <v>Other</v>
      </c>
      <c r="Q1519" s="3" t="str">
        <f t="shared" si="118"/>
        <v>Other</v>
      </c>
      <c r="R1519" s="3" t="str">
        <f t="shared" si="119"/>
        <v>Not LCLS</v>
      </c>
      <c r="S1519" s="3" t="str" cm="1">
        <f t="array" ref="S1519">_xlfn.IFS(G1519 &gt; 5000000, "Very High", G1519 &gt; 1000000, "High", G1519 &gt; 500000, "Medium", TRUE, "Low")</f>
        <v>Very High</v>
      </c>
      <c r="T1519" s="3" t="str" cm="1">
        <f t="array" ref="T1519">_xlfn.IFS(B1519 &gt;= 2005, "Post-2005", B1519 &gt;= 2000, "2000-2004", TRUE, "Pre-2000")</f>
        <v>Post-2005</v>
      </c>
    </row>
    <row r="1520" spans="1:20" x14ac:dyDescent="0.85">
      <c r="A1520" s="1">
        <v>41164</v>
      </c>
      <c r="B1520" t="s">
        <v>12</v>
      </c>
      <c r="C1520" t="s">
        <v>2861</v>
      </c>
      <c r="D1520" t="s">
        <v>2862</v>
      </c>
      <c r="E1520" t="s">
        <v>2863</v>
      </c>
      <c r="F1520" t="s">
        <v>2864</v>
      </c>
      <c r="G1520" t="s">
        <v>2865</v>
      </c>
      <c r="H1520">
        <v>2000</v>
      </c>
      <c r="I1520" s="2">
        <v>4428.79</v>
      </c>
      <c r="J1520" s="2">
        <v>0</v>
      </c>
      <c r="K1520" s="2">
        <v>4428.79</v>
      </c>
      <c r="L1520" t="s">
        <v>18</v>
      </c>
      <c r="M1520" s="3" t="b">
        <f>trust_funds5[[#This Row],[Contributions Outstanding (USD)]]=0</f>
        <v>1</v>
      </c>
      <c r="N1520" s="3" t="str">
        <f t="shared" si="115"/>
        <v>Outstanding</v>
      </c>
      <c r="O1520" s="3" t="str">
        <f t="shared" si="116"/>
        <v>High Contribution &amp; Recent</v>
      </c>
      <c r="P1520" s="3" t="str">
        <f t="shared" si="117"/>
        <v>Other</v>
      </c>
      <c r="Q1520" s="3" t="str">
        <f t="shared" si="118"/>
        <v>Other</v>
      </c>
      <c r="R1520" s="3" t="str">
        <f t="shared" si="119"/>
        <v>Not LCLS</v>
      </c>
      <c r="S1520" s="3" t="str" cm="1">
        <f t="array" ref="S1520">_xlfn.IFS(G1520 &gt; 5000000, "Very High", G1520 &gt; 1000000, "High", G1520 &gt; 500000, "Medium", TRUE, "Low")</f>
        <v>Very High</v>
      </c>
      <c r="T1520" s="3" t="str" cm="1">
        <f t="array" ref="T1520">_xlfn.IFS(B1520 &gt;= 2005, "Post-2005", B1520 &gt;= 2000, "2000-2004", TRUE, "Pre-2000")</f>
        <v>Post-2005</v>
      </c>
    </row>
    <row r="1521" spans="1:20" x14ac:dyDescent="0.85">
      <c r="A1521" s="1">
        <v>41164</v>
      </c>
      <c r="B1521" t="s">
        <v>12</v>
      </c>
      <c r="C1521" t="s">
        <v>2866</v>
      </c>
      <c r="D1521" t="s">
        <v>2867</v>
      </c>
      <c r="E1521" t="s">
        <v>15</v>
      </c>
      <c r="F1521" t="s">
        <v>16</v>
      </c>
      <c r="G1521" t="s">
        <v>17</v>
      </c>
      <c r="H1521">
        <v>2000</v>
      </c>
      <c r="I1521" s="2">
        <v>3975506.58</v>
      </c>
      <c r="J1521" s="2">
        <v>0</v>
      </c>
      <c r="K1521" s="2">
        <v>3975506.58</v>
      </c>
      <c r="L1521" t="s">
        <v>18</v>
      </c>
      <c r="M1521" s="3" t="b">
        <f>trust_funds5[[#This Row],[Contributions Outstanding (USD)]]=0</f>
        <v>1</v>
      </c>
      <c r="N1521" s="3" t="str">
        <f t="shared" si="115"/>
        <v>Outstanding</v>
      </c>
      <c r="O1521" s="3" t="str">
        <f t="shared" si="116"/>
        <v>High Contribution &amp; Recent</v>
      </c>
      <c r="P1521" s="3" t="str">
        <f t="shared" si="117"/>
        <v>Other</v>
      </c>
      <c r="Q1521" s="3" t="str">
        <f t="shared" si="118"/>
        <v>Other</v>
      </c>
      <c r="R1521" s="3" t="str">
        <f t="shared" si="119"/>
        <v>Not LCLS</v>
      </c>
      <c r="S1521" s="3" t="str" cm="1">
        <f t="array" ref="S1521">_xlfn.IFS(G1521 &gt; 5000000, "Very High", G1521 &gt; 1000000, "High", G1521 &gt; 500000, "Medium", TRUE, "Low")</f>
        <v>Very High</v>
      </c>
      <c r="T1521" s="3" t="str" cm="1">
        <f t="array" ref="T1521">_xlfn.IFS(B1521 &gt;= 2005, "Post-2005", B1521 &gt;= 2000, "2000-2004", TRUE, "Pre-2000")</f>
        <v>Post-2005</v>
      </c>
    </row>
    <row r="1522" spans="1:20" x14ac:dyDescent="0.85">
      <c r="A1522" s="1">
        <v>41164</v>
      </c>
      <c r="B1522" t="s">
        <v>12</v>
      </c>
      <c r="C1522" t="s">
        <v>2868</v>
      </c>
      <c r="D1522" t="s">
        <v>2869</v>
      </c>
      <c r="E1522" t="s">
        <v>288</v>
      </c>
      <c r="F1522" t="s">
        <v>289</v>
      </c>
      <c r="G1522" t="s">
        <v>290</v>
      </c>
      <c r="H1522">
        <v>2000</v>
      </c>
      <c r="I1522" s="2">
        <v>3484524.58</v>
      </c>
      <c r="J1522" s="2">
        <v>0</v>
      </c>
      <c r="K1522" s="2">
        <v>3484524.58</v>
      </c>
      <c r="L1522" t="s">
        <v>18</v>
      </c>
      <c r="M1522" s="3" t="b">
        <f>trust_funds5[[#This Row],[Contributions Outstanding (USD)]]=0</f>
        <v>1</v>
      </c>
      <c r="N1522" s="3" t="str">
        <f t="shared" si="115"/>
        <v>Outstanding</v>
      </c>
      <c r="O1522" s="3" t="str">
        <f t="shared" si="116"/>
        <v>High Contribution &amp; Recent</v>
      </c>
      <c r="P1522" s="3" t="str">
        <f t="shared" si="117"/>
        <v>Other</v>
      </c>
      <c r="Q1522" s="3" t="str">
        <f t="shared" si="118"/>
        <v>Other</v>
      </c>
      <c r="R1522" s="3" t="str">
        <f t="shared" si="119"/>
        <v>Not LCLS</v>
      </c>
      <c r="S1522" s="3" t="str" cm="1">
        <f t="array" ref="S1522">_xlfn.IFS(G1522 &gt; 5000000, "Very High", G1522 &gt; 1000000, "High", G1522 &gt; 500000, "Medium", TRUE, "Low")</f>
        <v>Very High</v>
      </c>
      <c r="T1522" s="3" t="str" cm="1">
        <f t="array" ref="T1522">_xlfn.IFS(B1522 &gt;= 2005, "Post-2005", B1522 &gt;= 2000, "2000-2004", TRUE, "Pre-2000")</f>
        <v>Post-2005</v>
      </c>
    </row>
    <row r="1523" spans="1:20" x14ac:dyDescent="0.85">
      <c r="A1523" s="1">
        <v>41164</v>
      </c>
      <c r="B1523" t="s">
        <v>12</v>
      </c>
      <c r="C1523" t="s">
        <v>2870</v>
      </c>
      <c r="D1523" t="s">
        <v>2871</v>
      </c>
      <c r="E1523" t="s">
        <v>70</v>
      </c>
      <c r="F1523" t="s">
        <v>71</v>
      </c>
      <c r="G1523" t="s">
        <v>72</v>
      </c>
      <c r="H1523">
        <v>2000</v>
      </c>
      <c r="I1523" s="2">
        <v>5581876.79</v>
      </c>
      <c r="J1523" s="2">
        <v>0</v>
      </c>
      <c r="K1523" s="2">
        <v>5581876.79</v>
      </c>
      <c r="L1523" t="s">
        <v>18</v>
      </c>
      <c r="M1523" s="3" t="b">
        <f>trust_funds5[[#This Row],[Contributions Outstanding (USD)]]=0</f>
        <v>1</v>
      </c>
      <c r="N1523" s="3" t="str">
        <f t="shared" si="115"/>
        <v>Outstanding</v>
      </c>
      <c r="O1523" s="3" t="str">
        <f t="shared" si="116"/>
        <v>High Contribution &amp; Recent</v>
      </c>
      <c r="P1523" s="3" t="str">
        <f t="shared" si="117"/>
        <v>Other</v>
      </c>
      <c r="Q1523" s="3" t="str">
        <f t="shared" si="118"/>
        <v>Other</v>
      </c>
      <c r="R1523" s="3" t="str">
        <f t="shared" si="119"/>
        <v>Not LCLS</v>
      </c>
      <c r="S1523" s="3" t="str" cm="1">
        <f t="array" ref="S1523">_xlfn.IFS(G1523 &gt; 5000000, "Very High", G1523 &gt; 1000000, "High", G1523 &gt; 500000, "Medium", TRUE, "Low")</f>
        <v>Very High</v>
      </c>
      <c r="T1523" s="3" t="str" cm="1">
        <f t="array" ref="T1523">_xlfn.IFS(B1523 &gt;= 2005, "Post-2005", B1523 &gt;= 2000, "2000-2004", TRUE, "Pre-2000")</f>
        <v>Post-2005</v>
      </c>
    </row>
    <row r="1524" spans="1:20" x14ac:dyDescent="0.85">
      <c r="A1524" s="1">
        <v>41164</v>
      </c>
      <c r="B1524" t="s">
        <v>12</v>
      </c>
      <c r="C1524" t="s">
        <v>2872</v>
      </c>
      <c r="D1524" t="s">
        <v>2873</v>
      </c>
      <c r="E1524" t="s">
        <v>21</v>
      </c>
      <c r="F1524" t="s">
        <v>22</v>
      </c>
      <c r="G1524" t="s">
        <v>23</v>
      </c>
      <c r="H1524">
        <v>2000</v>
      </c>
      <c r="I1524" s="2">
        <v>1775988.63</v>
      </c>
      <c r="J1524" s="2">
        <v>0</v>
      </c>
      <c r="K1524" s="2">
        <v>1775988.63</v>
      </c>
      <c r="L1524" t="s">
        <v>18</v>
      </c>
      <c r="M1524" s="3" t="b">
        <f>trust_funds5[[#This Row],[Contributions Outstanding (USD)]]=0</f>
        <v>1</v>
      </c>
      <c r="N1524" s="3" t="str">
        <f t="shared" si="115"/>
        <v>Outstanding</v>
      </c>
      <c r="O1524" s="3" t="str">
        <f t="shared" si="116"/>
        <v>High Contribution &amp; Recent</v>
      </c>
      <c r="P1524" s="3" t="str">
        <f t="shared" si="117"/>
        <v>Other</v>
      </c>
      <c r="Q1524" s="3" t="str">
        <f t="shared" si="118"/>
        <v>Other</v>
      </c>
      <c r="R1524" s="3" t="str">
        <f t="shared" si="119"/>
        <v>Not LCLS</v>
      </c>
      <c r="S1524" s="3" t="str" cm="1">
        <f t="array" ref="S1524">_xlfn.IFS(G1524 &gt; 5000000, "Very High", G1524 &gt; 1000000, "High", G1524 &gt; 500000, "Medium", TRUE, "Low")</f>
        <v>Very High</v>
      </c>
      <c r="T1524" s="3" t="str" cm="1">
        <f t="array" ref="T1524">_xlfn.IFS(B1524 &gt;= 2005, "Post-2005", B1524 &gt;= 2000, "2000-2004", TRUE, "Pre-2000")</f>
        <v>Post-2005</v>
      </c>
    </row>
    <row r="1525" spans="1:20" x14ac:dyDescent="0.85">
      <c r="A1525" s="1">
        <v>41164</v>
      </c>
      <c r="B1525" t="s">
        <v>12</v>
      </c>
      <c r="C1525" t="s">
        <v>2874</v>
      </c>
      <c r="D1525" t="s">
        <v>2875</v>
      </c>
      <c r="E1525" t="s">
        <v>21</v>
      </c>
      <c r="F1525" t="s">
        <v>22</v>
      </c>
      <c r="G1525" t="s">
        <v>23</v>
      </c>
      <c r="H1525">
        <v>2000</v>
      </c>
      <c r="I1525" s="2">
        <v>3196779.54</v>
      </c>
      <c r="J1525" s="2">
        <v>0</v>
      </c>
      <c r="K1525" s="2">
        <v>3196779.54</v>
      </c>
      <c r="L1525" t="s">
        <v>18</v>
      </c>
      <c r="M1525" s="3" t="b">
        <f>trust_funds5[[#This Row],[Contributions Outstanding (USD)]]=0</f>
        <v>1</v>
      </c>
      <c r="N1525" s="3" t="str">
        <f t="shared" si="115"/>
        <v>Outstanding</v>
      </c>
      <c r="O1525" s="3" t="str">
        <f t="shared" si="116"/>
        <v>High Contribution &amp; Recent</v>
      </c>
      <c r="P1525" s="3" t="str">
        <f t="shared" si="117"/>
        <v>Other</v>
      </c>
      <c r="Q1525" s="3" t="str">
        <f t="shared" si="118"/>
        <v>Other</v>
      </c>
      <c r="R1525" s="3" t="str">
        <f t="shared" si="119"/>
        <v>Not LCLS</v>
      </c>
      <c r="S1525" s="3" t="str" cm="1">
        <f t="array" ref="S1525">_xlfn.IFS(G1525 &gt; 5000000, "Very High", G1525 &gt; 1000000, "High", G1525 &gt; 500000, "Medium", TRUE, "Low")</f>
        <v>Very High</v>
      </c>
      <c r="T1525" s="3" t="str" cm="1">
        <f t="array" ref="T1525">_xlfn.IFS(B1525 &gt;= 2005, "Post-2005", B1525 &gt;= 2000, "2000-2004", TRUE, "Pre-2000")</f>
        <v>Post-2005</v>
      </c>
    </row>
    <row r="1526" spans="1:20" x14ac:dyDescent="0.85">
      <c r="A1526" s="1">
        <v>41164</v>
      </c>
      <c r="B1526" t="s">
        <v>12</v>
      </c>
      <c r="C1526" t="s">
        <v>2876</v>
      </c>
      <c r="D1526" t="s">
        <v>2877</v>
      </c>
      <c r="E1526" t="s">
        <v>200</v>
      </c>
      <c r="F1526" t="s">
        <v>201</v>
      </c>
      <c r="G1526" t="s">
        <v>202</v>
      </c>
      <c r="H1526">
        <v>2000</v>
      </c>
      <c r="I1526" s="2">
        <v>2679954</v>
      </c>
      <c r="J1526" s="2">
        <v>0</v>
      </c>
      <c r="K1526" s="2">
        <v>2679954</v>
      </c>
      <c r="L1526" t="s">
        <v>18</v>
      </c>
      <c r="M1526" s="3" t="b">
        <f>trust_funds5[[#This Row],[Contributions Outstanding (USD)]]=0</f>
        <v>1</v>
      </c>
      <c r="N1526" s="3" t="str">
        <f t="shared" si="115"/>
        <v>Outstanding</v>
      </c>
      <c r="O1526" s="3" t="str">
        <f t="shared" si="116"/>
        <v>High Contribution &amp; Recent</v>
      </c>
      <c r="P1526" s="3" t="str">
        <f t="shared" si="117"/>
        <v>Other</v>
      </c>
      <c r="Q1526" s="3" t="str">
        <f t="shared" si="118"/>
        <v>Other</v>
      </c>
      <c r="R1526" s="3" t="str">
        <f t="shared" si="119"/>
        <v>Not LCLS</v>
      </c>
      <c r="S1526" s="3" t="str" cm="1">
        <f t="array" ref="S1526">_xlfn.IFS(G1526 &gt; 5000000, "Very High", G1526 &gt; 1000000, "High", G1526 &gt; 500000, "Medium", TRUE, "Low")</f>
        <v>Very High</v>
      </c>
      <c r="T1526" s="3" t="str" cm="1">
        <f t="array" ref="T1526">_xlfn.IFS(B1526 &gt;= 2005, "Post-2005", B1526 &gt;= 2000, "2000-2004", TRUE, "Pre-2000")</f>
        <v>Post-2005</v>
      </c>
    </row>
    <row r="1527" spans="1:20" x14ac:dyDescent="0.85">
      <c r="A1527" s="1">
        <v>41164</v>
      </c>
      <c r="B1527" t="s">
        <v>374</v>
      </c>
      <c r="C1527" t="s">
        <v>2878</v>
      </c>
      <c r="D1527" t="s">
        <v>2879</v>
      </c>
      <c r="E1527" t="s">
        <v>42</v>
      </c>
      <c r="F1527" t="s">
        <v>43</v>
      </c>
      <c r="G1527" t="s">
        <v>44</v>
      </c>
      <c r="H1527">
        <v>2000</v>
      </c>
      <c r="I1527" s="2">
        <v>1020000</v>
      </c>
      <c r="J1527" s="2">
        <v>0</v>
      </c>
      <c r="K1527" s="2">
        <v>1020000</v>
      </c>
      <c r="L1527" t="s">
        <v>18</v>
      </c>
      <c r="M1527" s="3" t="b">
        <f>trust_funds5[[#This Row],[Contributions Outstanding (USD)]]=0</f>
        <v>1</v>
      </c>
      <c r="N1527" s="3" t="str">
        <f t="shared" si="115"/>
        <v>Outstanding</v>
      </c>
      <c r="O1527" s="3" t="str">
        <f t="shared" si="116"/>
        <v>High Contribution &amp; Recent</v>
      </c>
      <c r="P1527" s="3" t="str">
        <f t="shared" si="117"/>
        <v>Other</v>
      </c>
      <c r="Q1527" s="3" t="str">
        <f t="shared" si="118"/>
        <v>Other</v>
      </c>
      <c r="R1527" s="3" t="str">
        <f t="shared" si="119"/>
        <v>Not LCLS</v>
      </c>
      <c r="S1527" s="3" t="str" cm="1">
        <f t="array" ref="S1527">_xlfn.IFS(G1527 &gt; 5000000, "Very High", G1527 &gt; 1000000, "High", G1527 &gt; 500000, "Medium", TRUE, "Low")</f>
        <v>Very High</v>
      </c>
      <c r="T1527" s="3" t="str" cm="1">
        <f t="array" ref="T1527">_xlfn.IFS(B1527 &gt;= 2005, "Post-2005", B1527 &gt;= 2000, "2000-2004", TRUE, "Pre-2000")</f>
        <v>Post-2005</v>
      </c>
    </row>
    <row r="1528" spans="1:20" x14ac:dyDescent="0.85">
      <c r="A1528" s="1">
        <v>41164</v>
      </c>
      <c r="B1528" t="s">
        <v>73</v>
      </c>
      <c r="C1528" t="s">
        <v>2880</v>
      </c>
      <c r="D1528" t="s">
        <v>2881</v>
      </c>
      <c r="E1528" t="s">
        <v>85</v>
      </c>
      <c r="F1528" t="s">
        <v>86</v>
      </c>
      <c r="G1528" t="s">
        <v>87</v>
      </c>
      <c r="H1528">
        <v>2000</v>
      </c>
      <c r="I1528" s="2">
        <v>223405.23</v>
      </c>
      <c r="J1528" s="2">
        <v>0</v>
      </c>
      <c r="K1528" s="2">
        <v>223405.23</v>
      </c>
      <c r="L1528" t="s">
        <v>18</v>
      </c>
      <c r="M1528" s="3" t="b">
        <f>trust_funds5[[#This Row],[Contributions Outstanding (USD)]]=0</f>
        <v>1</v>
      </c>
      <c r="N1528" s="3" t="str">
        <f t="shared" si="115"/>
        <v>Outstanding</v>
      </c>
      <c r="O1528" s="3" t="str">
        <f t="shared" si="116"/>
        <v>High Contribution &amp; Recent</v>
      </c>
      <c r="P1528" s="3" t="str">
        <f t="shared" si="117"/>
        <v>Other</v>
      </c>
      <c r="Q1528" s="3" t="str">
        <f t="shared" si="118"/>
        <v>Other</v>
      </c>
      <c r="R1528" s="3" t="str">
        <f t="shared" si="119"/>
        <v>Not LCLS</v>
      </c>
      <c r="S1528" s="3" t="str" cm="1">
        <f t="array" ref="S1528">_xlfn.IFS(G1528 &gt; 5000000, "Very High", G1528 &gt; 1000000, "High", G1528 &gt; 500000, "Medium", TRUE, "Low")</f>
        <v>Very High</v>
      </c>
      <c r="T1528" s="3" t="str" cm="1">
        <f t="array" ref="T1528">_xlfn.IFS(B1528 &gt;= 2005, "Post-2005", B1528 &gt;= 2000, "2000-2004", TRUE, "Pre-2000")</f>
        <v>Post-2005</v>
      </c>
    </row>
    <row r="1529" spans="1:20" x14ac:dyDescent="0.85">
      <c r="A1529" s="1">
        <v>41164</v>
      </c>
      <c r="B1529" t="s">
        <v>12</v>
      </c>
      <c r="C1529" t="s">
        <v>2882</v>
      </c>
      <c r="D1529" t="s">
        <v>2883</v>
      </c>
      <c r="E1529" t="s">
        <v>119</v>
      </c>
      <c r="F1529" t="s">
        <v>120</v>
      </c>
      <c r="G1529" t="s">
        <v>121</v>
      </c>
      <c r="H1529">
        <v>2000</v>
      </c>
      <c r="I1529" s="2">
        <v>12000</v>
      </c>
      <c r="J1529" s="2">
        <v>0</v>
      </c>
      <c r="K1529" s="2">
        <v>12000</v>
      </c>
      <c r="L1529" t="s">
        <v>18</v>
      </c>
      <c r="M1529" s="3" t="b">
        <f>trust_funds5[[#This Row],[Contributions Outstanding (USD)]]=0</f>
        <v>1</v>
      </c>
      <c r="N1529" s="3" t="str">
        <f t="shared" si="115"/>
        <v>Outstanding</v>
      </c>
      <c r="O1529" s="3" t="str">
        <f t="shared" si="116"/>
        <v>High Contribution &amp; Recent</v>
      </c>
      <c r="P1529" s="3" t="str">
        <f t="shared" si="117"/>
        <v>Other</v>
      </c>
      <c r="Q1529" s="3" t="str">
        <f t="shared" si="118"/>
        <v>Other</v>
      </c>
      <c r="R1529" s="3" t="str">
        <f t="shared" si="119"/>
        <v>Not LCLS</v>
      </c>
      <c r="S1529" s="3" t="str" cm="1">
        <f t="array" ref="S1529">_xlfn.IFS(G1529 &gt; 5000000, "Very High", G1529 &gt; 1000000, "High", G1529 &gt; 500000, "Medium", TRUE, "Low")</f>
        <v>Very High</v>
      </c>
      <c r="T1529" s="3" t="str" cm="1">
        <f t="array" ref="T1529">_xlfn.IFS(B1529 &gt;= 2005, "Post-2005", B1529 &gt;= 2000, "2000-2004", TRUE, "Pre-2000")</f>
        <v>Post-2005</v>
      </c>
    </row>
    <row r="1530" spans="1:20" x14ac:dyDescent="0.85">
      <c r="A1530" s="1">
        <v>41164</v>
      </c>
      <c r="B1530" t="s">
        <v>82</v>
      </c>
      <c r="C1530" t="s">
        <v>2884</v>
      </c>
      <c r="D1530" t="s">
        <v>2885</v>
      </c>
      <c r="E1530" t="s">
        <v>21</v>
      </c>
      <c r="F1530" t="s">
        <v>22</v>
      </c>
      <c r="G1530" t="s">
        <v>23</v>
      </c>
      <c r="H1530">
        <v>2000</v>
      </c>
      <c r="I1530" s="2">
        <v>227505.4</v>
      </c>
      <c r="J1530" s="2">
        <v>0</v>
      </c>
      <c r="K1530" s="2">
        <v>227505.4</v>
      </c>
      <c r="L1530" t="s">
        <v>18</v>
      </c>
      <c r="M1530" s="3" t="b">
        <f>trust_funds5[[#This Row],[Contributions Outstanding (USD)]]=0</f>
        <v>1</v>
      </c>
      <c r="N1530" s="3" t="str">
        <f t="shared" si="115"/>
        <v>Outstanding</v>
      </c>
      <c r="O1530" s="3" t="str">
        <f t="shared" si="116"/>
        <v>High Contribution &amp; Recent</v>
      </c>
      <c r="P1530" s="3" t="str">
        <f t="shared" si="117"/>
        <v>Other</v>
      </c>
      <c r="Q1530" s="3" t="str">
        <f t="shared" si="118"/>
        <v>Other</v>
      </c>
      <c r="R1530" s="3" t="str">
        <f t="shared" si="119"/>
        <v>Not LCLS</v>
      </c>
      <c r="S1530" s="3" t="str" cm="1">
        <f t="array" ref="S1530">_xlfn.IFS(G1530 &gt; 5000000, "Very High", G1530 &gt; 1000000, "High", G1530 &gt; 500000, "Medium", TRUE, "Low")</f>
        <v>Very High</v>
      </c>
      <c r="T1530" s="3" t="str" cm="1">
        <f t="array" ref="T1530">_xlfn.IFS(B1530 &gt;= 2005, "Post-2005", B1530 &gt;= 2000, "2000-2004", TRUE, "Pre-2000")</f>
        <v>Post-2005</v>
      </c>
    </row>
    <row r="1531" spans="1:20" x14ac:dyDescent="0.85">
      <c r="A1531" s="1">
        <v>41164</v>
      </c>
      <c r="B1531" t="s">
        <v>12</v>
      </c>
      <c r="C1531" t="s">
        <v>2886</v>
      </c>
      <c r="D1531" t="s">
        <v>2887</v>
      </c>
      <c r="E1531" t="s">
        <v>21</v>
      </c>
      <c r="F1531" t="s">
        <v>22</v>
      </c>
      <c r="G1531" t="s">
        <v>23</v>
      </c>
      <c r="H1531">
        <v>2000</v>
      </c>
      <c r="I1531" s="2">
        <v>621512.21</v>
      </c>
      <c r="J1531" s="2">
        <v>0</v>
      </c>
      <c r="K1531" s="2">
        <v>621512.21</v>
      </c>
      <c r="L1531" t="s">
        <v>18</v>
      </c>
      <c r="M1531" s="3" t="b">
        <f>trust_funds5[[#This Row],[Contributions Outstanding (USD)]]=0</f>
        <v>1</v>
      </c>
      <c r="N1531" s="3" t="str">
        <f t="shared" si="115"/>
        <v>Outstanding</v>
      </c>
      <c r="O1531" s="3" t="str">
        <f t="shared" si="116"/>
        <v>High Contribution &amp; Recent</v>
      </c>
      <c r="P1531" s="3" t="str">
        <f t="shared" si="117"/>
        <v>Other</v>
      </c>
      <c r="Q1531" s="3" t="str">
        <f t="shared" si="118"/>
        <v>Other</v>
      </c>
      <c r="R1531" s="3" t="str">
        <f t="shared" si="119"/>
        <v>Not LCLS</v>
      </c>
      <c r="S1531" s="3" t="str" cm="1">
        <f t="array" ref="S1531">_xlfn.IFS(G1531 &gt; 5000000, "Very High", G1531 &gt; 1000000, "High", G1531 &gt; 500000, "Medium", TRUE, "Low")</f>
        <v>Very High</v>
      </c>
      <c r="T1531" s="3" t="str" cm="1">
        <f t="array" ref="T1531">_xlfn.IFS(B1531 &gt;= 2005, "Post-2005", B1531 &gt;= 2000, "2000-2004", TRUE, "Pre-2000")</f>
        <v>Post-2005</v>
      </c>
    </row>
    <row r="1532" spans="1:20" x14ac:dyDescent="0.85">
      <c r="A1532" s="1">
        <v>41164</v>
      </c>
      <c r="B1532" t="s">
        <v>323</v>
      </c>
      <c r="C1532" t="s">
        <v>2888</v>
      </c>
      <c r="D1532" t="s">
        <v>2889</v>
      </c>
      <c r="E1532" t="s">
        <v>21</v>
      </c>
      <c r="F1532" t="s">
        <v>22</v>
      </c>
      <c r="G1532" t="s">
        <v>23</v>
      </c>
      <c r="H1532">
        <v>2000</v>
      </c>
      <c r="I1532" s="2">
        <v>10893125.699999999</v>
      </c>
      <c r="J1532" s="2">
        <v>0</v>
      </c>
      <c r="K1532" s="2">
        <v>10893125.699999999</v>
      </c>
      <c r="L1532" t="s">
        <v>18</v>
      </c>
      <c r="M1532" s="3" t="b">
        <f>trust_funds5[[#This Row],[Contributions Outstanding (USD)]]=0</f>
        <v>1</v>
      </c>
      <c r="N1532" s="3" t="str">
        <f t="shared" si="115"/>
        <v>Outstanding</v>
      </c>
      <c r="O1532" s="3" t="str">
        <f t="shared" si="116"/>
        <v>High Contribution &amp; Recent</v>
      </c>
      <c r="P1532" s="3" t="str">
        <f t="shared" si="117"/>
        <v>Other</v>
      </c>
      <c r="Q1532" s="3" t="str">
        <f t="shared" si="118"/>
        <v>Other</v>
      </c>
      <c r="R1532" s="3" t="str">
        <f t="shared" si="119"/>
        <v>Not LCLS</v>
      </c>
      <c r="S1532" s="3" t="str" cm="1">
        <f t="array" ref="S1532">_xlfn.IFS(G1532 &gt; 5000000, "Very High", G1532 &gt; 1000000, "High", G1532 &gt; 500000, "Medium", TRUE, "Low")</f>
        <v>Very High</v>
      </c>
      <c r="T1532" s="3" t="str" cm="1">
        <f t="array" ref="T1532">_xlfn.IFS(B1532 &gt;= 2005, "Post-2005", B1532 &gt;= 2000, "2000-2004", TRUE, "Pre-2000")</f>
        <v>Post-2005</v>
      </c>
    </row>
    <row r="1533" spans="1:20" x14ac:dyDescent="0.85">
      <c r="A1533" s="1">
        <v>41164</v>
      </c>
      <c r="B1533" t="s">
        <v>323</v>
      </c>
      <c r="C1533" t="s">
        <v>2890</v>
      </c>
      <c r="D1533" t="s">
        <v>2891</v>
      </c>
      <c r="E1533" t="s">
        <v>21</v>
      </c>
      <c r="F1533" t="s">
        <v>22</v>
      </c>
      <c r="G1533" t="s">
        <v>23</v>
      </c>
      <c r="H1533">
        <v>2000</v>
      </c>
      <c r="I1533" s="2">
        <v>9600051.2100000009</v>
      </c>
      <c r="J1533" s="2">
        <v>0</v>
      </c>
      <c r="K1533" s="2">
        <v>9600051.2100000009</v>
      </c>
      <c r="L1533" t="s">
        <v>18</v>
      </c>
      <c r="M1533" s="3" t="b">
        <f>trust_funds5[[#This Row],[Contributions Outstanding (USD)]]=0</f>
        <v>1</v>
      </c>
      <c r="N1533" s="3" t="str">
        <f t="shared" si="115"/>
        <v>Outstanding</v>
      </c>
      <c r="O1533" s="3" t="str">
        <f t="shared" si="116"/>
        <v>High Contribution &amp; Recent</v>
      </c>
      <c r="P1533" s="3" t="str">
        <f t="shared" si="117"/>
        <v>Other</v>
      </c>
      <c r="Q1533" s="3" t="str">
        <f t="shared" si="118"/>
        <v>Other</v>
      </c>
      <c r="R1533" s="3" t="str">
        <f t="shared" si="119"/>
        <v>Not LCLS</v>
      </c>
      <c r="S1533" s="3" t="str" cm="1">
        <f t="array" ref="S1533">_xlfn.IFS(G1533 &gt; 5000000, "Very High", G1533 &gt; 1000000, "High", G1533 &gt; 500000, "Medium", TRUE, "Low")</f>
        <v>Very High</v>
      </c>
      <c r="T1533" s="3" t="str" cm="1">
        <f t="array" ref="T1533">_xlfn.IFS(B1533 &gt;= 2005, "Post-2005", B1533 &gt;= 2000, "2000-2004", TRUE, "Pre-2000")</f>
        <v>Post-2005</v>
      </c>
    </row>
    <row r="1534" spans="1:20" x14ac:dyDescent="0.85">
      <c r="A1534" s="1">
        <v>41164</v>
      </c>
      <c r="B1534" t="s">
        <v>323</v>
      </c>
      <c r="C1534" t="s">
        <v>2892</v>
      </c>
      <c r="D1534" t="s">
        <v>2893</v>
      </c>
      <c r="E1534" t="s">
        <v>21</v>
      </c>
      <c r="F1534" t="s">
        <v>22</v>
      </c>
      <c r="G1534" t="s">
        <v>23</v>
      </c>
      <c r="H1534">
        <v>2000</v>
      </c>
      <c r="I1534" s="2">
        <v>4072826</v>
      </c>
      <c r="J1534" s="2">
        <v>0</v>
      </c>
      <c r="K1534" s="2">
        <v>4072826</v>
      </c>
      <c r="L1534" t="s">
        <v>18</v>
      </c>
      <c r="M1534" s="3" t="b">
        <f>trust_funds5[[#This Row],[Contributions Outstanding (USD)]]=0</f>
        <v>1</v>
      </c>
      <c r="N1534" s="3" t="str">
        <f t="shared" si="115"/>
        <v>Outstanding</v>
      </c>
      <c r="O1534" s="3" t="str">
        <f t="shared" si="116"/>
        <v>High Contribution &amp; Recent</v>
      </c>
      <c r="P1534" s="3" t="str">
        <f t="shared" si="117"/>
        <v>Other</v>
      </c>
      <c r="Q1534" s="3" t="str">
        <f t="shared" si="118"/>
        <v>Other</v>
      </c>
      <c r="R1534" s="3" t="str">
        <f t="shared" si="119"/>
        <v>Not LCLS</v>
      </c>
      <c r="S1534" s="3" t="str" cm="1">
        <f t="array" ref="S1534">_xlfn.IFS(G1534 &gt; 5000000, "Very High", G1534 &gt; 1000000, "High", G1534 &gt; 500000, "Medium", TRUE, "Low")</f>
        <v>Very High</v>
      </c>
      <c r="T1534" s="3" t="str" cm="1">
        <f t="array" ref="T1534">_xlfn.IFS(B1534 &gt;= 2005, "Post-2005", B1534 &gt;= 2000, "2000-2004", TRUE, "Pre-2000")</f>
        <v>Post-2005</v>
      </c>
    </row>
    <row r="1535" spans="1:20" x14ac:dyDescent="0.85">
      <c r="A1535" s="1">
        <v>41164</v>
      </c>
      <c r="B1535" t="s">
        <v>323</v>
      </c>
      <c r="C1535" t="s">
        <v>2894</v>
      </c>
      <c r="D1535" t="s">
        <v>2895</v>
      </c>
      <c r="E1535" t="s">
        <v>21</v>
      </c>
      <c r="F1535" t="s">
        <v>22</v>
      </c>
      <c r="G1535" t="s">
        <v>23</v>
      </c>
      <c r="H1535">
        <v>2000</v>
      </c>
      <c r="I1535" s="2">
        <v>8437824.7200000007</v>
      </c>
      <c r="J1535" s="2">
        <v>0</v>
      </c>
      <c r="K1535" s="2">
        <v>8437824.7200000007</v>
      </c>
      <c r="L1535" t="s">
        <v>18</v>
      </c>
      <c r="M1535" s="3" t="b">
        <f>trust_funds5[[#This Row],[Contributions Outstanding (USD)]]=0</f>
        <v>1</v>
      </c>
      <c r="N1535" s="3" t="str">
        <f t="shared" si="115"/>
        <v>Outstanding</v>
      </c>
      <c r="O1535" s="3" t="str">
        <f t="shared" si="116"/>
        <v>High Contribution &amp; Recent</v>
      </c>
      <c r="P1535" s="3" t="str">
        <f t="shared" si="117"/>
        <v>Other</v>
      </c>
      <c r="Q1535" s="3" t="str">
        <f t="shared" si="118"/>
        <v>Other</v>
      </c>
      <c r="R1535" s="3" t="str">
        <f t="shared" si="119"/>
        <v>Not LCLS</v>
      </c>
      <c r="S1535" s="3" t="str" cm="1">
        <f t="array" ref="S1535">_xlfn.IFS(G1535 &gt; 5000000, "Very High", G1535 &gt; 1000000, "High", G1535 &gt; 500000, "Medium", TRUE, "Low")</f>
        <v>Very High</v>
      </c>
      <c r="T1535" s="3" t="str" cm="1">
        <f t="array" ref="T1535">_xlfn.IFS(B1535 &gt;= 2005, "Post-2005", B1535 &gt;= 2000, "2000-2004", TRUE, "Pre-2000")</f>
        <v>Post-2005</v>
      </c>
    </row>
    <row r="1536" spans="1:20" x14ac:dyDescent="0.85">
      <c r="A1536" s="1">
        <v>41164</v>
      </c>
      <c r="B1536" t="s">
        <v>323</v>
      </c>
      <c r="C1536" t="s">
        <v>2896</v>
      </c>
      <c r="D1536" t="s">
        <v>2897</v>
      </c>
      <c r="E1536" t="s">
        <v>21</v>
      </c>
      <c r="F1536" t="s">
        <v>22</v>
      </c>
      <c r="G1536" t="s">
        <v>23</v>
      </c>
      <c r="H1536">
        <v>2000</v>
      </c>
      <c r="I1536" s="2">
        <v>4368470.54</v>
      </c>
      <c r="J1536" s="2">
        <v>0</v>
      </c>
      <c r="K1536" s="2">
        <v>4368470.54</v>
      </c>
      <c r="L1536" t="s">
        <v>18</v>
      </c>
      <c r="M1536" s="3" t="b">
        <f>trust_funds5[[#This Row],[Contributions Outstanding (USD)]]=0</f>
        <v>1</v>
      </c>
      <c r="N1536" s="3" t="str">
        <f t="shared" si="115"/>
        <v>Outstanding</v>
      </c>
      <c r="O1536" s="3" t="str">
        <f t="shared" si="116"/>
        <v>High Contribution &amp; Recent</v>
      </c>
      <c r="P1536" s="3" t="str">
        <f t="shared" si="117"/>
        <v>Other</v>
      </c>
      <c r="Q1536" s="3" t="str">
        <f t="shared" si="118"/>
        <v>Other</v>
      </c>
      <c r="R1536" s="3" t="str">
        <f t="shared" si="119"/>
        <v>Not LCLS</v>
      </c>
      <c r="S1536" s="3" t="str" cm="1">
        <f t="array" ref="S1536">_xlfn.IFS(G1536 &gt; 5000000, "Very High", G1536 &gt; 1000000, "High", G1536 &gt; 500000, "Medium", TRUE, "Low")</f>
        <v>Very High</v>
      </c>
      <c r="T1536" s="3" t="str" cm="1">
        <f t="array" ref="T1536">_xlfn.IFS(B1536 &gt;= 2005, "Post-2005", B1536 &gt;= 2000, "2000-2004", TRUE, "Pre-2000")</f>
        <v>Post-2005</v>
      </c>
    </row>
    <row r="1537" spans="1:20" x14ac:dyDescent="0.85">
      <c r="A1537" s="1">
        <v>41164</v>
      </c>
      <c r="B1537" t="s">
        <v>12</v>
      </c>
      <c r="C1537" t="s">
        <v>2898</v>
      </c>
      <c r="D1537" t="s">
        <v>2899</v>
      </c>
      <c r="E1537" t="s">
        <v>21</v>
      </c>
      <c r="F1537" t="s">
        <v>22</v>
      </c>
      <c r="G1537" t="s">
        <v>23</v>
      </c>
      <c r="H1537">
        <v>2000</v>
      </c>
      <c r="I1537" s="2">
        <v>8879943.1699999999</v>
      </c>
      <c r="J1537" s="2">
        <v>0</v>
      </c>
      <c r="K1537" s="2">
        <v>8879943.1699999999</v>
      </c>
      <c r="L1537" t="s">
        <v>18</v>
      </c>
      <c r="M1537" s="3" t="b">
        <f>trust_funds5[[#This Row],[Contributions Outstanding (USD)]]=0</f>
        <v>1</v>
      </c>
      <c r="N1537" s="3" t="str">
        <f t="shared" si="115"/>
        <v>Outstanding</v>
      </c>
      <c r="O1537" s="3" t="str">
        <f t="shared" si="116"/>
        <v>High Contribution &amp; Recent</v>
      </c>
      <c r="P1537" s="3" t="str">
        <f t="shared" si="117"/>
        <v>Other</v>
      </c>
      <c r="Q1537" s="3" t="str">
        <f t="shared" si="118"/>
        <v>Other</v>
      </c>
      <c r="R1537" s="3" t="str">
        <f t="shared" si="119"/>
        <v>Not LCLS</v>
      </c>
      <c r="S1537" s="3" t="str" cm="1">
        <f t="array" ref="S1537">_xlfn.IFS(G1537 &gt; 5000000, "Very High", G1537 &gt; 1000000, "High", G1537 &gt; 500000, "Medium", TRUE, "Low")</f>
        <v>Very High</v>
      </c>
      <c r="T1537" s="3" t="str" cm="1">
        <f t="array" ref="T1537">_xlfn.IFS(B1537 &gt;= 2005, "Post-2005", B1537 &gt;= 2000, "2000-2004", TRUE, "Pre-2000")</f>
        <v>Post-2005</v>
      </c>
    </row>
    <row r="1538" spans="1:20" x14ac:dyDescent="0.85">
      <c r="A1538" s="1">
        <v>41164</v>
      </c>
      <c r="B1538" t="s">
        <v>507</v>
      </c>
      <c r="C1538" t="s">
        <v>2900</v>
      </c>
      <c r="D1538" t="s">
        <v>2901</v>
      </c>
      <c r="E1538" t="s">
        <v>21</v>
      </c>
      <c r="F1538" t="s">
        <v>22</v>
      </c>
      <c r="G1538" t="s">
        <v>23</v>
      </c>
      <c r="H1538">
        <v>2000</v>
      </c>
      <c r="I1538" s="2">
        <v>2954061.09</v>
      </c>
      <c r="J1538" s="2">
        <v>0</v>
      </c>
      <c r="K1538" s="2">
        <v>2954061.09</v>
      </c>
      <c r="L1538" t="s">
        <v>18</v>
      </c>
      <c r="M1538" s="3" t="b">
        <f>trust_funds5[[#This Row],[Contributions Outstanding (USD)]]=0</f>
        <v>1</v>
      </c>
      <c r="N1538" s="3" t="str">
        <f t="shared" ref="N1538:N1601" si="120">IF(D1538 &gt; 0, "Outstanding", "No Outstanding")</f>
        <v>Outstanding</v>
      </c>
      <c r="O1538" s="3" t="str">
        <f t="shared" ref="O1538:O1601" si="121">IF(AND(C1538 &gt; 1000000, B1538 &gt; 2000), "High Contribution &amp; Recent", "Other")</f>
        <v>High Contribution &amp; Recent</v>
      </c>
      <c r="P1538" s="3" t="str">
        <f t="shared" ref="P1538:P1601" si="122">IF(AND(B1538 = 2000, E1538 = "Canada"), "Year 2000, Canada", "Other")</f>
        <v>Other</v>
      </c>
      <c r="Q1538" s="3" t="str">
        <f t="shared" ref="Q1538:Q1601" si="123">IF(OR(E1538 = "Canada", E1538 = "Sweden"), "Canada or Sweden", "Other")</f>
        <v>Other</v>
      </c>
      <c r="R1538" s="3" t="str">
        <f t="shared" ref="R1538:R1601" si="124">IF(NOT(F1538 = "LCLS"), "Not LCLS", "LCLS")</f>
        <v>Not LCLS</v>
      </c>
      <c r="S1538" s="3" t="str" cm="1">
        <f t="array" ref="S1538">_xlfn.IFS(G1538 &gt; 5000000, "Very High", G1538 &gt; 1000000, "High", G1538 &gt; 500000, "Medium", TRUE, "Low")</f>
        <v>Very High</v>
      </c>
      <c r="T1538" s="3" t="str" cm="1">
        <f t="array" ref="T1538">_xlfn.IFS(B1538 &gt;= 2005, "Post-2005", B1538 &gt;= 2000, "2000-2004", TRUE, "Pre-2000")</f>
        <v>Post-2005</v>
      </c>
    </row>
    <row r="1539" spans="1:20" x14ac:dyDescent="0.85">
      <c r="A1539" s="1">
        <v>41164</v>
      </c>
      <c r="B1539" t="s">
        <v>507</v>
      </c>
      <c r="C1539" t="s">
        <v>2902</v>
      </c>
      <c r="D1539" t="s">
        <v>2903</v>
      </c>
      <c r="E1539" t="s">
        <v>21</v>
      </c>
      <c r="F1539" t="s">
        <v>22</v>
      </c>
      <c r="G1539" t="s">
        <v>23</v>
      </c>
      <c r="H1539">
        <v>2000</v>
      </c>
      <c r="I1539" s="2">
        <v>1847437.33</v>
      </c>
      <c r="J1539" s="2">
        <v>0</v>
      </c>
      <c r="K1539" s="2">
        <v>1847437.33</v>
      </c>
      <c r="L1539" t="s">
        <v>18</v>
      </c>
      <c r="M1539" s="3" t="b">
        <f>trust_funds5[[#This Row],[Contributions Outstanding (USD)]]=0</f>
        <v>1</v>
      </c>
      <c r="N1539" s="3" t="str">
        <f t="shared" si="120"/>
        <v>Outstanding</v>
      </c>
      <c r="O1539" s="3" t="str">
        <f t="shared" si="121"/>
        <v>High Contribution &amp; Recent</v>
      </c>
      <c r="P1539" s="3" t="str">
        <f t="shared" si="122"/>
        <v>Other</v>
      </c>
      <c r="Q1539" s="3" t="str">
        <f t="shared" si="123"/>
        <v>Other</v>
      </c>
      <c r="R1539" s="3" t="str">
        <f t="shared" si="124"/>
        <v>Not LCLS</v>
      </c>
      <c r="S1539" s="3" t="str" cm="1">
        <f t="array" ref="S1539">_xlfn.IFS(G1539 &gt; 5000000, "Very High", G1539 &gt; 1000000, "High", G1539 &gt; 500000, "Medium", TRUE, "Low")</f>
        <v>Very High</v>
      </c>
      <c r="T1539" s="3" t="str" cm="1">
        <f t="array" ref="T1539">_xlfn.IFS(B1539 &gt;= 2005, "Post-2005", B1539 &gt;= 2000, "2000-2004", TRUE, "Pre-2000")</f>
        <v>Post-2005</v>
      </c>
    </row>
    <row r="1540" spans="1:20" x14ac:dyDescent="0.85">
      <c r="A1540" s="1">
        <v>41164</v>
      </c>
      <c r="B1540" t="s">
        <v>90</v>
      </c>
      <c r="C1540" t="s">
        <v>2904</v>
      </c>
      <c r="D1540" t="s">
        <v>2905</v>
      </c>
      <c r="E1540" t="s">
        <v>21</v>
      </c>
      <c r="F1540" t="s">
        <v>22</v>
      </c>
      <c r="G1540" t="s">
        <v>23</v>
      </c>
      <c r="H1540">
        <v>2000</v>
      </c>
      <c r="I1540" s="2">
        <v>753050.3</v>
      </c>
      <c r="J1540" s="2">
        <v>0</v>
      </c>
      <c r="K1540" s="2">
        <v>753050.3</v>
      </c>
      <c r="L1540" t="s">
        <v>18</v>
      </c>
      <c r="M1540" s="3" t="b">
        <f>trust_funds5[[#This Row],[Contributions Outstanding (USD)]]=0</f>
        <v>1</v>
      </c>
      <c r="N1540" s="3" t="str">
        <f t="shared" si="120"/>
        <v>Outstanding</v>
      </c>
      <c r="O1540" s="3" t="str">
        <f t="shared" si="121"/>
        <v>High Contribution &amp; Recent</v>
      </c>
      <c r="P1540" s="3" t="str">
        <f t="shared" si="122"/>
        <v>Other</v>
      </c>
      <c r="Q1540" s="3" t="str">
        <f t="shared" si="123"/>
        <v>Other</v>
      </c>
      <c r="R1540" s="3" t="str">
        <f t="shared" si="124"/>
        <v>Not LCLS</v>
      </c>
      <c r="S1540" s="3" t="str" cm="1">
        <f t="array" ref="S1540">_xlfn.IFS(G1540 &gt; 5000000, "Very High", G1540 &gt; 1000000, "High", G1540 &gt; 500000, "Medium", TRUE, "Low")</f>
        <v>Very High</v>
      </c>
      <c r="T1540" s="3" t="str" cm="1">
        <f t="array" ref="T1540">_xlfn.IFS(B1540 &gt;= 2005, "Post-2005", B1540 &gt;= 2000, "2000-2004", TRUE, "Pre-2000")</f>
        <v>Post-2005</v>
      </c>
    </row>
    <row r="1541" spans="1:20" x14ac:dyDescent="0.85">
      <c r="A1541" s="1">
        <v>41164</v>
      </c>
      <c r="B1541" t="s">
        <v>12</v>
      </c>
      <c r="C1541" t="s">
        <v>2906</v>
      </c>
      <c r="D1541" t="s">
        <v>2907</v>
      </c>
      <c r="E1541" t="s">
        <v>21</v>
      </c>
      <c r="F1541" t="s">
        <v>22</v>
      </c>
      <c r="G1541" t="s">
        <v>23</v>
      </c>
      <c r="H1541">
        <v>2000</v>
      </c>
      <c r="I1541" s="2">
        <v>2959981.06</v>
      </c>
      <c r="J1541" s="2">
        <v>0</v>
      </c>
      <c r="K1541" s="2">
        <v>2959981.06</v>
      </c>
      <c r="L1541" t="s">
        <v>18</v>
      </c>
      <c r="M1541" s="3" t="b">
        <f>trust_funds5[[#This Row],[Contributions Outstanding (USD)]]=0</f>
        <v>1</v>
      </c>
      <c r="N1541" s="3" t="str">
        <f t="shared" si="120"/>
        <v>Outstanding</v>
      </c>
      <c r="O1541" s="3" t="str">
        <f t="shared" si="121"/>
        <v>High Contribution &amp; Recent</v>
      </c>
      <c r="P1541" s="3" t="str">
        <f t="shared" si="122"/>
        <v>Other</v>
      </c>
      <c r="Q1541" s="3" t="str">
        <f t="shared" si="123"/>
        <v>Other</v>
      </c>
      <c r="R1541" s="3" t="str">
        <f t="shared" si="124"/>
        <v>Not LCLS</v>
      </c>
      <c r="S1541" s="3" t="str" cm="1">
        <f t="array" ref="S1541">_xlfn.IFS(G1541 &gt; 5000000, "Very High", G1541 &gt; 1000000, "High", G1541 &gt; 500000, "Medium", TRUE, "Low")</f>
        <v>Very High</v>
      </c>
      <c r="T1541" s="3" t="str" cm="1">
        <f t="array" ref="T1541">_xlfn.IFS(B1541 &gt;= 2005, "Post-2005", B1541 &gt;= 2000, "2000-2004", TRUE, "Pre-2000")</f>
        <v>Post-2005</v>
      </c>
    </row>
    <row r="1542" spans="1:20" x14ac:dyDescent="0.85">
      <c r="A1542" s="1">
        <v>41164</v>
      </c>
      <c r="B1542" t="s">
        <v>12</v>
      </c>
      <c r="C1542" t="s">
        <v>2908</v>
      </c>
      <c r="D1542" t="s">
        <v>2909</v>
      </c>
      <c r="E1542" t="s">
        <v>21</v>
      </c>
      <c r="F1542" t="s">
        <v>22</v>
      </c>
      <c r="G1542" t="s">
        <v>23</v>
      </c>
      <c r="H1542">
        <v>2000</v>
      </c>
      <c r="I1542" s="2">
        <v>118399.24</v>
      </c>
      <c r="J1542" s="2">
        <v>0</v>
      </c>
      <c r="K1542" s="2">
        <v>118399.24</v>
      </c>
      <c r="L1542" t="s">
        <v>18</v>
      </c>
      <c r="M1542" s="3" t="b">
        <f>trust_funds5[[#This Row],[Contributions Outstanding (USD)]]=0</f>
        <v>1</v>
      </c>
      <c r="N1542" s="3" t="str">
        <f t="shared" si="120"/>
        <v>Outstanding</v>
      </c>
      <c r="O1542" s="3" t="str">
        <f t="shared" si="121"/>
        <v>High Contribution &amp; Recent</v>
      </c>
      <c r="P1542" s="3" t="str">
        <f t="shared" si="122"/>
        <v>Other</v>
      </c>
      <c r="Q1542" s="3" t="str">
        <f t="shared" si="123"/>
        <v>Other</v>
      </c>
      <c r="R1542" s="3" t="str">
        <f t="shared" si="124"/>
        <v>Not LCLS</v>
      </c>
      <c r="S1542" s="3" t="str" cm="1">
        <f t="array" ref="S1542">_xlfn.IFS(G1542 &gt; 5000000, "Very High", G1542 &gt; 1000000, "High", G1542 &gt; 500000, "Medium", TRUE, "Low")</f>
        <v>Very High</v>
      </c>
      <c r="T1542" s="3" t="str" cm="1">
        <f t="array" ref="T1542">_xlfn.IFS(B1542 &gt;= 2005, "Post-2005", B1542 &gt;= 2000, "2000-2004", TRUE, "Pre-2000")</f>
        <v>Post-2005</v>
      </c>
    </row>
    <row r="1543" spans="1:20" x14ac:dyDescent="0.85">
      <c r="A1543" s="1">
        <v>41164</v>
      </c>
      <c r="B1543" t="s">
        <v>507</v>
      </c>
      <c r="C1543" t="s">
        <v>2910</v>
      </c>
      <c r="D1543" t="s">
        <v>2911</v>
      </c>
      <c r="E1543" t="s">
        <v>21</v>
      </c>
      <c r="F1543" t="s">
        <v>22</v>
      </c>
      <c r="G1543" t="s">
        <v>23</v>
      </c>
      <c r="H1543">
        <v>2000</v>
      </c>
      <c r="I1543" s="2">
        <v>1301019.9099999999</v>
      </c>
      <c r="J1543" s="2">
        <v>0</v>
      </c>
      <c r="K1543" s="2">
        <v>1301019.9099999999</v>
      </c>
      <c r="L1543" t="s">
        <v>18</v>
      </c>
      <c r="M1543" s="3" t="b">
        <f>trust_funds5[[#This Row],[Contributions Outstanding (USD)]]=0</f>
        <v>1</v>
      </c>
      <c r="N1543" s="3" t="str">
        <f t="shared" si="120"/>
        <v>Outstanding</v>
      </c>
      <c r="O1543" s="3" t="str">
        <f t="shared" si="121"/>
        <v>High Contribution &amp; Recent</v>
      </c>
      <c r="P1543" s="3" t="str">
        <f t="shared" si="122"/>
        <v>Other</v>
      </c>
      <c r="Q1543" s="3" t="str">
        <f t="shared" si="123"/>
        <v>Other</v>
      </c>
      <c r="R1543" s="3" t="str">
        <f t="shared" si="124"/>
        <v>Not LCLS</v>
      </c>
      <c r="S1543" s="3" t="str" cm="1">
        <f t="array" ref="S1543">_xlfn.IFS(G1543 &gt; 5000000, "Very High", G1543 &gt; 1000000, "High", G1543 &gt; 500000, "Medium", TRUE, "Low")</f>
        <v>Very High</v>
      </c>
      <c r="T1543" s="3" t="str" cm="1">
        <f t="array" ref="T1543">_xlfn.IFS(B1543 &gt;= 2005, "Post-2005", B1543 &gt;= 2000, "2000-2004", TRUE, "Pre-2000")</f>
        <v>Post-2005</v>
      </c>
    </row>
    <row r="1544" spans="1:20" x14ac:dyDescent="0.85">
      <c r="A1544" s="1">
        <v>41164</v>
      </c>
      <c r="B1544" t="s">
        <v>12</v>
      </c>
      <c r="C1544" t="s">
        <v>2912</v>
      </c>
      <c r="D1544" t="s">
        <v>2913</v>
      </c>
      <c r="E1544" t="s">
        <v>21</v>
      </c>
      <c r="F1544" t="s">
        <v>22</v>
      </c>
      <c r="G1544" t="s">
        <v>23</v>
      </c>
      <c r="H1544">
        <v>2000</v>
      </c>
      <c r="I1544" s="2">
        <v>108462.95</v>
      </c>
      <c r="J1544" s="2">
        <v>0</v>
      </c>
      <c r="K1544" s="2">
        <v>108462.95</v>
      </c>
      <c r="L1544" t="s">
        <v>18</v>
      </c>
      <c r="M1544" s="3" t="b">
        <f>trust_funds5[[#This Row],[Contributions Outstanding (USD)]]=0</f>
        <v>1</v>
      </c>
      <c r="N1544" s="3" t="str">
        <f t="shared" si="120"/>
        <v>Outstanding</v>
      </c>
      <c r="O1544" s="3" t="str">
        <f t="shared" si="121"/>
        <v>High Contribution &amp; Recent</v>
      </c>
      <c r="P1544" s="3" t="str">
        <f t="shared" si="122"/>
        <v>Other</v>
      </c>
      <c r="Q1544" s="3" t="str">
        <f t="shared" si="123"/>
        <v>Other</v>
      </c>
      <c r="R1544" s="3" t="str">
        <f t="shared" si="124"/>
        <v>Not LCLS</v>
      </c>
      <c r="S1544" s="3" t="str" cm="1">
        <f t="array" ref="S1544">_xlfn.IFS(G1544 &gt; 5000000, "Very High", G1544 &gt; 1000000, "High", G1544 &gt; 500000, "Medium", TRUE, "Low")</f>
        <v>Very High</v>
      </c>
      <c r="T1544" s="3" t="str" cm="1">
        <f t="array" ref="T1544">_xlfn.IFS(B1544 &gt;= 2005, "Post-2005", B1544 &gt;= 2000, "2000-2004", TRUE, "Pre-2000")</f>
        <v>Post-2005</v>
      </c>
    </row>
    <row r="1545" spans="1:20" x14ac:dyDescent="0.85">
      <c r="A1545" s="1">
        <v>41164</v>
      </c>
      <c r="B1545" t="s">
        <v>12</v>
      </c>
      <c r="C1545" t="s">
        <v>2914</v>
      </c>
      <c r="D1545" t="s">
        <v>2915</v>
      </c>
      <c r="E1545" t="s">
        <v>200</v>
      </c>
      <c r="F1545" t="s">
        <v>201</v>
      </c>
      <c r="G1545" t="s">
        <v>202</v>
      </c>
      <c r="H1545">
        <v>2000</v>
      </c>
      <c r="I1545" s="2">
        <v>1116612.92</v>
      </c>
      <c r="J1545" s="2">
        <v>0</v>
      </c>
      <c r="K1545" s="2">
        <v>1116612.92</v>
      </c>
      <c r="L1545" t="s">
        <v>18</v>
      </c>
      <c r="M1545" s="3" t="b">
        <f>trust_funds5[[#This Row],[Contributions Outstanding (USD)]]=0</f>
        <v>1</v>
      </c>
      <c r="N1545" s="3" t="str">
        <f t="shared" si="120"/>
        <v>Outstanding</v>
      </c>
      <c r="O1545" s="3" t="str">
        <f t="shared" si="121"/>
        <v>High Contribution &amp; Recent</v>
      </c>
      <c r="P1545" s="3" t="str">
        <f t="shared" si="122"/>
        <v>Other</v>
      </c>
      <c r="Q1545" s="3" t="str">
        <f t="shared" si="123"/>
        <v>Other</v>
      </c>
      <c r="R1545" s="3" t="str">
        <f t="shared" si="124"/>
        <v>Not LCLS</v>
      </c>
      <c r="S1545" s="3" t="str" cm="1">
        <f t="array" ref="S1545">_xlfn.IFS(G1545 &gt; 5000000, "Very High", G1545 &gt; 1000000, "High", G1545 &gt; 500000, "Medium", TRUE, "Low")</f>
        <v>Very High</v>
      </c>
      <c r="T1545" s="3" t="str" cm="1">
        <f t="array" ref="T1545">_xlfn.IFS(B1545 &gt;= 2005, "Post-2005", B1545 &gt;= 2000, "2000-2004", TRUE, "Pre-2000")</f>
        <v>Post-2005</v>
      </c>
    </row>
    <row r="1546" spans="1:20" x14ac:dyDescent="0.85">
      <c r="A1546" s="1">
        <v>41164</v>
      </c>
      <c r="B1546" t="s">
        <v>12</v>
      </c>
      <c r="C1546" t="s">
        <v>2916</v>
      </c>
      <c r="D1546" t="s">
        <v>2917</v>
      </c>
      <c r="E1546" t="s">
        <v>42</v>
      </c>
      <c r="F1546" t="s">
        <v>43</v>
      </c>
      <c r="G1546" t="s">
        <v>76</v>
      </c>
      <c r="H1546">
        <v>2000</v>
      </c>
      <c r="I1546" s="2">
        <v>2460429.8199999998</v>
      </c>
      <c r="J1546" s="2">
        <v>0</v>
      </c>
      <c r="K1546" s="2">
        <v>2460429.8199999998</v>
      </c>
      <c r="L1546" t="s">
        <v>18</v>
      </c>
      <c r="M1546" s="3" t="b">
        <f>trust_funds5[[#This Row],[Contributions Outstanding (USD)]]=0</f>
        <v>1</v>
      </c>
      <c r="N1546" s="3" t="str">
        <f t="shared" si="120"/>
        <v>Outstanding</v>
      </c>
      <c r="O1546" s="3" t="str">
        <f t="shared" si="121"/>
        <v>High Contribution &amp; Recent</v>
      </c>
      <c r="P1546" s="3" t="str">
        <f t="shared" si="122"/>
        <v>Other</v>
      </c>
      <c r="Q1546" s="3" t="str">
        <f t="shared" si="123"/>
        <v>Other</v>
      </c>
      <c r="R1546" s="3" t="str">
        <f t="shared" si="124"/>
        <v>Not LCLS</v>
      </c>
      <c r="S1546" s="3" t="str" cm="1">
        <f t="array" ref="S1546">_xlfn.IFS(G1546 &gt; 5000000, "Very High", G1546 &gt; 1000000, "High", G1546 &gt; 500000, "Medium", TRUE, "Low")</f>
        <v>Very High</v>
      </c>
      <c r="T1546" s="3" t="str" cm="1">
        <f t="array" ref="T1546">_xlfn.IFS(B1546 &gt;= 2005, "Post-2005", B1546 &gt;= 2000, "2000-2004", TRUE, "Pre-2000")</f>
        <v>Post-2005</v>
      </c>
    </row>
    <row r="1547" spans="1:20" x14ac:dyDescent="0.85">
      <c r="A1547" s="1">
        <v>41164</v>
      </c>
      <c r="B1547" t="s">
        <v>12</v>
      </c>
      <c r="C1547" t="s">
        <v>2918</v>
      </c>
      <c r="D1547" t="s">
        <v>2919</v>
      </c>
      <c r="E1547" t="s">
        <v>235</v>
      </c>
      <c r="F1547" t="s">
        <v>236</v>
      </c>
      <c r="G1547" t="s">
        <v>237</v>
      </c>
      <c r="H1547">
        <v>2000</v>
      </c>
      <c r="I1547" s="2">
        <v>1053040.03</v>
      </c>
      <c r="J1547" s="2">
        <v>0</v>
      </c>
      <c r="K1547" s="2">
        <v>1053040.03</v>
      </c>
      <c r="L1547" t="s">
        <v>18</v>
      </c>
      <c r="M1547" s="3" t="b">
        <f>trust_funds5[[#This Row],[Contributions Outstanding (USD)]]=0</f>
        <v>1</v>
      </c>
      <c r="N1547" s="3" t="str">
        <f t="shared" si="120"/>
        <v>Outstanding</v>
      </c>
      <c r="O1547" s="3" t="str">
        <f t="shared" si="121"/>
        <v>High Contribution &amp; Recent</v>
      </c>
      <c r="P1547" s="3" t="str">
        <f t="shared" si="122"/>
        <v>Other</v>
      </c>
      <c r="Q1547" s="3" t="str">
        <f t="shared" si="123"/>
        <v>Other</v>
      </c>
      <c r="R1547" s="3" t="str">
        <f t="shared" si="124"/>
        <v>Not LCLS</v>
      </c>
      <c r="S1547" s="3" t="str" cm="1">
        <f t="array" ref="S1547">_xlfn.IFS(G1547 &gt; 5000000, "Very High", G1547 &gt; 1000000, "High", G1547 &gt; 500000, "Medium", TRUE, "Low")</f>
        <v>Very High</v>
      </c>
      <c r="T1547" s="3" t="str" cm="1">
        <f t="array" ref="T1547">_xlfn.IFS(B1547 &gt;= 2005, "Post-2005", B1547 &gt;= 2000, "2000-2004", TRUE, "Pre-2000")</f>
        <v>Post-2005</v>
      </c>
    </row>
    <row r="1548" spans="1:20" x14ac:dyDescent="0.85">
      <c r="A1548" s="1">
        <v>41164</v>
      </c>
      <c r="B1548" t="s">
        <v>12</v>
      </c>
      <c r="C1548" t="s">
        <v>2920</v>
      </c>
      <c r="D1548" t="s">
        <v>2921</v>
      </c>
      <c r="E1548" t="s">
        <v>15</v>
      </c>
      <c r="F1548" t="s">
        <v>16</v>
      </c>
      <c r="G1548" t="s">
        <v>17</v>
      </c>
      <c r="H1548">
        <v>2000</v>
      </c>
      <c r="I1548" s="2">
        <v>339720.08</v>
      </c>
      <c r="J1548" s="2">
        <v>0</v>
      </c>
      <c r="K1548" s="2">
        <v>339720.08</v>
      </c>
      <c r="L1548" t="s">
        <v>18</v>
      </c>
      <c r="M1548" s="3" t="b">
        <f>trust_funds5[[#This Row],[Contributions Outstanding (USD)]]=0</f>
        <v>1</v>
      </c>
      <c r="N1548" s="3" t="str">
        <f t="shared" si="120"/>
        <v>Outstanding</v>
      </c>
      <c r="O1548" s="3" t="str">
        <f t="shared" si="121"/>
        <v>High Contribution &amp; Recent</v>
      </c>
      <c r="P1548" s="3" t="str">
        <f t="shared" si="122"/>
        <v>Other</v>
      </c>
      <c r="Q1548" s="3" t="str">
        <f t="shared" si="123"/>
        <v>Other</v>
      </c>
      <c r="R1548" s="3" t="str">
        <f t="shared" si="124"/>
        <v>Not LCLS</v>
      </c>
      <c r="S1548" s="3" t="str" cm="1">
        <f t="array" ref="S1548">_xlfn.IFS(G1548 &gt; 5000000, "Very High", G1548 &gt; 1000000, "High", G1548 &gt; 500000, "Medium", TRUE, "Low")</f>
        <v>Very High</v>
      </c>
      <c r="T1548" s="3" t="str" cm="1">
        <f t="array" ref="T1548">_xlfn.IFS(B1548 &gt;= 2005, "Post-2005", B1548 &gt;= 2000, "2000-2004", TRUE, "Pre-2000")</f>
        <v>Post-2005</v>
      </c>
    </row>
    <row r="1549" spans="1:20" x14ac:dyDescent="0.85">
      <c r="A1549" s="1">
        <v>41164</v>
      </c>
      <c r="B1549" t="s">
        <v>12</v>
      </c>
      <c r="C1549" t="s">
        <v>2922</v>
      </c>
      <c r="D1549" t="s">
        <v>2923</v>
      </c>
      <c r="E1549" t="s">
        <v>62</v>
      </c>
      <c r="F1549" t="s">
        <v>63</v>
      </c>
      <c r="H1549">
        <v>2000</v>
      </c>
      <c r="I1549" s="2">
        <v>5000</v>
      </c>
      <c r="J1549" s="2">
        <v>0</v>
      </c>
      <c r="K1549" s="2">
        <v>5000</v>
      </c>
      <c r="L1549" t="s">
        <v>18</v>
      </c>
      <c r="M1549" s="3" t="b">
        <f>trust_funds5[[#This Row],[Contributions Outstanding (USD)]]=0</f>
        <v>1</v>
      </c>
      <c r="N1549" s="3" t="str">
        <f t="shared" si="120"/>
        <v>Outstanding</v>
      </c>
      <c r="O1549" s="3" t="str">
        <f t="shared" si="121"/>
        <v>High Contribution &amp; Recent</v>
      </c>
      <c r="P1549" s="3" t="str">
        <f t="shared" si="122"/>
        <v>Other</v>
      </c>
      <c r="Q1549" s="3" t="str">
        <f t="shared" si="123"/>
        <v>Other</v>
      </c>
      <c r="R1549" s="3" t="str">
        <f t="shared" si="124"/>
        <v>Not LCLS</v>
      </c>
      <c r="S1549" s="3" t="str" cm="1">
        <f t="array" ref="S1549">_xlfn.IFS(G1549 &gt; 5000000, "Very High", G1549 &gt; 1000000, "High", G1549 &gt; 500000, "Medium", TRUE, "Low")</f>
        <v>Low</v>
      </c>
      <c r="T1549" s="3" t="str" cm="1">
        <f t="array" ref="T1549">_xlfn.IFS(B1549 &gt;= 2005, "Post-2005", B1549 &gt;= 2000, "2000-2004", TRUE, "Pre-2000")</f>
        <v>Post-2005</v>
      </c>
    </row>
    <row r="1550" spans="1:20" x14ac:dyDescent="0.85">
      <c r="A1550" s="1">
        <v>41164</v>
      </c>
      <c r="B1550" t="s">
        <v>90</v>
      </c>
      <c r="C1550" t="s">
        <v>2924</v>
      </c>
      <c r="D1550" t="s">
        <v>2925</v>
      </c>
      <c r="E1550" t="s">
        <v>119</v>
      </c>
      <c r="F1550" t="s">
        <v>120</v>
      </c>
      <c r="G1550" t="s">
        <v>121</v>
      </c>
      <c r="H1550">
        <v>2000</v>
      </c>
      <c r="I1550" s="2">
        <v>674377.94</v>
      </c>
      <c r="J1550" s="2">
        <v>0</v>
      </c>
      <c r="K1550" s="2">
        <v>674377.94</v>
      </c>
      <c r="L1550" t="s">
        <v>18</v>
      </c>
      <c r="M1550" s="3" t="b">
        <f>trust_funds5[[#This Row],[Contributions Outstanding (USD)]]=0</f>
        <v>1</v>
      </c>
      <c r="N1550" s="3" t="str">
        <f t="shared" si="120"/>
        <v>Outstanding</v>
      </c>
      <c r="O1550" s="3" t="str">
        <f t="shared" si="121"/>
        <v>High Contribution &amp; Recent</v>
      </c>
      <c r="P1550" s="3" t="str">
        <f t="shared" si="122"/>
        <v>Other</v>
      </c>
      <c r="Q1550" s="3" t="str">
        <f t="shared" si="123"/>
        <v>Other</v>
      </c>
      <c r="R1550" s="3" t="str">
        <f t="shared" si="124"/>
        <v>Not LCLS</v>
      </c>
      <c r="S1550" s="3" t="str" cm="1">
        <f t="array" ref="S1550">_xlfn.IFS(G1550 &gt; 5000000, "Very High", G1550 &gt; 1000000, "High", G1550 &gt; 500000, "Medium", TRUE, "Low")</f>
        <v>Very High</v>
      </c>
      <c r="T1550" s="3" t="str" cm="1">
        <f t="array" ref="T1550">_xlfn.IFS(B1550 &gt;= 2005, "Post-2005", B1550 &gt;= 2000, "2000-2004", TRUE, "Pre-2000")</f>
        <v>Post-2005</v>
      </c>
    </row>
    <row r="1551" spans="1:20" x14ac:dyDescent="0.85">
      <c r="A1551" s="1">
        <v>41164</v>
      </c>
      <c r="B1551" t="s">
        <v>12</v>
      </c>
      <c r="C1551" t="s">
        <v>2926</v>
      </c>
      <c r="D1551" t="s">
        <v>2927</v>
      </c>
      <c r="E1551" t="s">
        <v>15</v>
      </c>
      <c r="F1551" t="s">
        <v>16</v>
      </c>
      <c r="G1551" t="s">
        <v>17</v>
      </c>
      <c r="H1551">
        <v>2000</v>
      </c>
      <c r="I1551" s="2">
        <v>67686.63</v>
      </c>
      <c r="J1551" s="2">
        <v>0</v>
      </c>
      <c r="K1551" s="2">
        <v>67686.63</v>
      </c>
      <c r="L1551" t="s">
        <v>18</v>
      </c>
      <c r="M1551" s="3" t="b">
        <f>trust_funds5[[#This Row],[Contributions Outstanding (USD)]]=0</f>
        <v>1</v>
      </c>
      <c r="N1551" s="3" t="str">
        <f t="shared" si="120"/>
        <v>Outstanding</v>
      </c>
      <c r="O1551" s="3" t="str">
        <f t="shared" si="121"/>
        <v>High Contribution &amp; Recent</v>
      </c>
      <c r="P1551" s="3" t="str">
        <f t="shared" si="122"/>
        <v>Other</v>
      </c>
      <c r="Q1551" s="3" t="str">
        <f t="shared" si="123"/>
        <v>Other</v>
      </c>
      <c r="R1551" s="3" t="str">
        <f t="shared" si="124"/>
        <v>Not LCLS</v>
      </c>
      <c r="S1551" s="3" t="str" cm="1">
        <f t="array" ref="S1551">_xlfn.IFS(G1551 &gt; 5000000, "Very High", G1551 &gt; 1000000, "High", G1551 &gt; 500000, "Medium", TRUE, "Low")</f>
        <v>Very High</v>
      </c>
      <c r="T1551" s="3" t="str" cm="1">
        <f t="array" ref="T1551">_xlfn.IFS(B1551 &gt;= 2005, "Post-2005", B1551 &gt;= 2000, "2000-2004", TRUE, "Pre-2000")</f>
        <v>Post-2005</v>
      </c>
    </row>
    <row r="1552" spans="1:20" x14ac:dyDescent="0.85">
      <c r="A1552" s="1">
        <v>41164</v>
      </c>
      <c r="B1552" t="s">
        <v>12</v>
      </c>
      <c r="C1552" t="s">
        <v>2928</v>
      </c>
      <c r="D1552" t="s">
        <v>2929</v>
      </c>
      <c r="E1552" t="s">
        <v>49</v>
      </c>
      <c r="F1552" t="s">
        <v>50</v>
      </c>
      <c r="G1552" t="s">
        <v>51</v>
      </c>
      <c r="H1552">
        <v>2000</v>
      </c>
      <c r="I1552" s="2">
        <v>3188547</v>
      </c>
      <c r="J1552" s="2">
        <v>0</v>
      </c>
      <c r="K1552" s="2">
        <v>3188547</v>
      </c>
      <c r="L1552" t="s">
        <v>18</v>
      </c>
      <c r="M1552" s="3" t="b">
        <f>trust_funds5[[#This Row],[Contributions Outstanding (USD)]]=0</f>
        <v>1</v>
      </c>
      <c r="N1552" s="3" t="str">
        <f t="shared" si="120"/>
        <v>Outstanding</v>
      </c>
      <c r="O1552" s="3" t="str">
        <f t="shared" si="121"/>
        <v>High Contribution &amp; Recent</v>
      </c>
      <c r="P1552" s="3" t="str">
        <f t="shared" si="122"/>
        <v>Other</v>
      </c>
      <c r="Q1552" s="3" t="str">
        <f t="shared" si="123"/>
        <v>Other</v>
      </c>
      <c r="R1552" s="3" t="str">
        <f t="shared" si="124"/>
        <v>Not LCLS</v>
      </c>
      <c r="S1552" s="3" t="str" cm="1">
        <f t="array" ref="S1552">_xlfn.IFS(G1552 &gt; 5000000, "Very High", G1552 &gt; 1000000, "High", G1552 &gt; 500000, "Medium", TRUE, "Low")</f>
        <v>Very High</v>
      </c>
      <c r="T1552" s="3" t="str" cm="1">
        <f t="array" ref="T1552">_xlfn.IFS(B1552 &gt;= 2005, "Post-2005", B1552 &gt;= 2000, "2000-2004", TRUE, "Pre-2000")</f>
        <v>Post-2005</v>
      </c>
    </row>
    <row r="1553" spans="1:20" x14ac:dyDescent="0.85">
      <c r="A1553" s="1">
        <v>41164</v>
      </c>
      <c r="B1553" t="s">
        <v>12</v>
      </c>
      <c r="C1553" t="s">
        <v>2930</v>
      </c>
      <c r="D1553" t="s">
        <v>2931</v>
      </c>
      <c r="E1553" t="s">
        <v>102</v>
      </c>
      <c r="F1553" t="s">
        <v>103</v>
      </c>
      <c r="G1553" t="s">
        <v>104</v>
      </c>
      <c r="H1553">
        <v>2000</v>
      </c>
      <c r="I1553" s="2">
        <v>224902.5</v>
      </c>
      <c r="J1553" s="2">
        <v>0</v>
      </c>
      <c r="K1553" s="2">
        <v>224902.5</v>
      </c>
      <c r="L1553" t="s">
        <v>18</v>
      </c>
      <c r="M1553" s="3" t="b">
        <f>trust_funds5[[#This Row],[Contributions Outstanding (USD)]]=0</f>
        <v>1</v>
      </c>
      <c r="N1553" s="3" t="str">
        <f t="shared" si="120"/>
        <v>Outstanding</v>
      </c>
      <c r="O1553" s="3" t="str">
        <f t="shared" si="121"/>
        <v>High Contribution &amp; Recent</v>
      </c>
      <c r="P1553" s="3" t="str">
        <f t="shared" si="122"/>
        <v>Other</v>
      </c>
      <c r="Q1553" s="3" t="str">
        <f t="shared" si="123"/>
        <v>Other</v>
      </c>
      <c r="R1553" s="3" t="str">
        <f t="shared" si="124"/>
        <v>Not LCLS</v>
      </c>
      <c r="S1553" s="3" t="str" cm="1">
        <f t="array" ref="S1553">_xlfn.IFS(G1553 &gt; 5000000, "Very High", G1553 &gt; 1000000, "High", G1553 &gt; 500000, "Medium", TRUE, "Low")</f>
        <v>Very High</v>
      </c>
      <c r="T1553" s="3" t="str" cm="1">
        <f t="array" ref="T1553">_xlfn.IFS(B1553 &gt;= 2005, "Post-2005", B1553 &gt;= 2000, "2000-2004", TRUE, "Pre-2000")</f>
        <v>Post-2005</v>
      </c>
    </row>
    <row r="1554" spans="1:20" x14ac:dyDescent="0.85">
      <c r="A1554" s="1">
        <v>41164</v>
      </c>
      <c r="B1554" t="s">
        <v>12</v>
      </c>
      <c r="C1554" t="s">
        <v>2932</v>
      </c>
      <c r="D1554" t="s">
        <v>2931</v>
      </c>
      <c r="E1554" t="s">
        <v>119</v>
      </c>
      <c r="F1554" t="s">
        <v>120</v>
      </c>
      <c r="G1554" t="s">
        <v>121</v>
      </c>
      <c r="H1554">
        <v>2000</v>
      </c>
      <c r="I1554" s="2">
        <v>304007.28000000003</v>
      </c>
      <c r="J1554" s="2">
        <v>0</v>
      </c>
      <c r="K1554" s="2">
        <v>304007.28000000003</v>
      </c>
      <c r="L1554" t="s">
        <v>18</v>
      </c>
      <c r="M1554" s="3" t="b">
        <f>trust_funds5[[#This Row],[Contributions Outstanding (USD)]]=0</f>
        <v>1</v>
      </c>
      <c r="N1554" s="3" t="str">
        <f t="shared" si="120"/>
        <v>Outstanding</v>
      </c>
      <c r="O1554" s="3" t="str">
        <f t="shared" si="121"/>
        <v>High Contribution &amp; Recent</v>
      </c>
      <c r="P1554" s="3" t="str">
        <f t="shared" si="122"/>
        <v>Other</v>
      </c>
      <c r="Q1554" s="3" t="str">
        <f t="shared" si="123"/>
        <v>Other</v>
      </c>
      <c r="R1554" s="3" t="str">
        <f t="shared" si="124"/>
        <v>Not LCLS</v>
      </c>
      <c r="S1554" s="3" t="str" cm="1">
        <f t="array" ref="S1554">_xlfn.IFS(G1554 &gt; 5000000, "Very High", G1554 &gt; 1000000, "High", G1554 &gt; 500000, "Medium", TRUE, "Low")</f>
        <v>Very High</v>
      </c>
      <c r="T1554" s="3" t="str" cm="1">
        <f t="array" ref="T1554">_xlfn.IFS(B1554 &gt;= 2005, "Post-2005", B1554 &gt;= 2000, "2000-2004", TRUE, "Pre-2000")</f>
        <v>Post-2005</v>
      </c>
    </row>
    <row r="1555" spans="1:20" x14ac:dyDescent="0.85">
      <c r="A1555" s="1">
        <v>41164</v>
      </c>
      <c r="B1555" t="s">
        <v>12</v>
      </c>
      <c r="C1555" t="s">
        <v>2933</v>
      </c>
      <c r="D1555" t="s">
        <v>2934</v>
      </c>
      <c r="E1555" t="s">
        <v>42</v>
      </c>
      <c r="F1555" t="s">
        <v>43</v>
      </c>
      <c r="G1555" t="s">
        <v>44</v>
      </c>
      <c r="H1555">
        <v>2000</v>
      </c>
      <c r="I1555" s="2">
        <v>3188572.1600000001</v>
      </c>
      <c r="J1555" s="2">
        <v>0</v>
      </c>
      <c r="K1555" s="2">
        <v>3188572.1600000001</v>
      </c>
      <c r="L1555" t="s">
        <v>18</v>
      </c>
      <c r="M1555" s="3" t="b">
        <f>trust_funds5[[#This Row],[Contributions Outstanding (USD)]]=0</f>
        <v>1</v>
      </c>
      <c r="N1555" s="3" t="str">
        <f t="shared" si="120"/>
        <v>Outstanding</v>
      </c>
      <c r="O1555" s="3" t="str">
        <f t="shared" si="121"/>
        <v>High Contribution &amp; Recent</v>
      </c>
      <c r="P1555" s="3" t="str">
        <f t="shared" si="122"/>
        <v>Other</v>
      </c>
      <c r="Q1555" s="3" t="str">
        <f t="shared" si="123"/>
        <v>Other</v>
      </c>
      <c r="R1555" s="3" t="str">
        <f t="shared" si="124"/>
        <v>Not LCLS</v>
      </c>
      <c r="S1555" s="3" t="str" cm="1">
        <f t="array" ref="S1555">_xlfn.IFS(G1555 &gt; 5000000, "Very High", G1555 &gt; 1000000, "High", G1555 &gt; 500000, "Medium", TRUE, "Low")</f>
        <v>Very High</v>
      </c>
      <c r="T1555" s="3" t="str" cm="1">
        <f t="array" ref="T1555">_xlfn.IFS(B1555 &gt;= 2005, "Post-2005", B1555 &gt;= 2000, "2000-2004", TRUE, "Pre-2000")</f>
        <v>Post-2005</v>
      </c>
    </row>
    <row r="1556" spans="1:20" x14ac:dyDescent="0.85">
      <c r="A1556" s="1">
        <v>41164</v>
      </c>
      <c r="B1556" t="s">
        <v>12</v>
      </c>
      <c r="C1556" t="s">
        <v>2935</v>
      </c>
      <c r="D1556" t="s">
        <v>2936</v>
      </c>
      <c r="E1556" t="s">
        <v>21</v>
      </c>
      <c r="F1556" t="s">
        <v>22</v>
      </c>
      <c r="G1556" t="s">
        <v>23</v>
      </c>
      <c r="H1556">
        <v>2000</v>
      </c>
      <c r="I1556" s="2">
        <v>2367984.84</v>
      </c>
      <c r="J1556" s="2">
        <v>0</v>
      </c>
      <c r="K1556" s="2">
        <v>2367984.84</v>
      </c>
      <c r="L1556" t="s">
        <v>18</v>
      </c>
      <c r="M1556" s="3" t="b">
        <f>trust_funds5[[#This Row],[Contributions Outstanding (USD)]]=0</f>
        <v>1</v>
      </c>
      <c r="N1556" s="3" t="str">
        <f t="shared" si="120"/>
        <v>Outstanding</v>
      </c>
      <c r="O1556" s="3" t="str">
        <f t="shared" si="121"/>
        <v>High Contribution &amp; Recent</v>
      </c>
      <c r="P1556" s="3" t="str">
        <f t="shared" si="122"/>
        <v>Other</v>
      </c>
      <c r="Q1556" s="3" t="str">
        <f t="shared" si="123"/>
        <v>Other</v>
      </c>
      <c r="R1556" s="3" t="str">
        <f t="shared" si="124"/>
        <v>Not LCLS</v>
      </c>
      <c r="S1556" s="3" t="str" cm="1">
        <f t="array" ref="S1556">_xlfn.IFS(G1556 &gt; 5000000, "Very High", G1556 &gt; 1000000, "High", G1556 &gt; 500000, "Medium", TRUE, "Low")</f>
        <v>Very High</v>
      </c>
      <c r="T1556" s="3" t="str" cm="1">
        <f t="array" ref="T1556">_xlfn.IFS(B1556 &gt;= 2005, "Post-2005", B1556 &gt;= 2000, "2000-2004", TRUE, "Pre-2000")</f>
        <v>Post-2005</v>
      </c>
    </row>
    <row r="1557" spans="1:20" x14ac:dyDescent="0.85">
      <c r="A1557" s="1">
        <v>41164</v>
      </c>
      <c r="B1557" t="s">
        <v>12</v>
      </c>
      <c r="C1557" t="s">
        <v>2937</v>
      </c>
      <c r="D1557" t="s">
        <v>2938</v>
      </c>
      <c r="E1557" t="s">
        <v>21</v>
      </c>
      <c r="F1557" t="s">
        <v>22</v>
      </c>
      <c r="G1557" t="s">
        <v>23</v>
      </c>
      <c r="H1557">
        <v>2000</v>
      </c>
      <c r="I1557" s="2">
        <v>1183992.42</v>
      </c>
      <c r="J1557" s="2">
        <v>0</v>
      </c>
      <c r="K1557" s="2">
        <v>1183992.42</v>
      </c>
      <c r="L1557" t="s">
        <v>18</v>
      </c>
      <c r="M1557" s="3" t="b">
        <f>trust_funds5[[#This Row],[Contributions Outstanding (USD)]]=0</f>
        <v>1</v>
      </c>
      <c r="N1557" s="3" t="str">
        <f t="shared" si="120"/>
        <v>Outstanding</v>
      </c>
      <c r="O1557" s="3" t="str">
        <f t="shared" si="121"/>
        <v>High Contribution &amp; Recent</v>
      </c>
      <c r="P1557" s="3" t="str">
        <f t="shared" si="122"/>
        <v>Other</v>
      </c>
      <c r="Q1557" s="3" t="str">
        <f t="shared" si="123"/>
        <v>Other</v>
      </c>
      <c r="R1557" s="3" t="str">
        <f t="shared" si="124"/>
        <v>Not LCLS</v>
      </c>
      <c r="S1557" s="3" t="str" cm="1">
        <f t="array" ref="S1557">_xlfn.IFS(G1557 &gt; 5000000, "Very High", G1557 &gt; 1000000, "High", G1557 &gt; 500000, "Medium", TRUE, "Low")</f>
        <v>Very High</v>
      </c>
      <c r="T1557" s="3" t="str" cm="1">
        <f t="array" ref="T1557">_xlfn.IFS(B1557 &gt;= 2005, "Post-2005", B1557 &gt;= 2000, "2000-2004", TRUE, "Pre-2000")</f>
        <v>Post-2005</v>
      </c>
    </row>
    <row r="1558" spans="1:20" x14ac:dyDescent="0.85">
      <c r="A1558" s="1">
        <v>41164</v>
      </c>
      <c r="B1558" t="s">
        <v>12</v>
      </c>
      <c r="C1558" t="s">
        <v>2939</v>
      </c>
      <c r="D1558" t="s">
        <v>2940</v>
      </c>
      <c r="E1558" t="s">
        <v>42</v>
      </c>
      <c r="F1558" t="s">
        <v>43</v>
      </c>
      <c r="G1558" t="s">
        <v>76</v>
      </c>
      <c r="H1558">
        <v>2000</v>
      </c>
      <c r="I1558" s="2">
        <v>1871908.01</v>
      </c>
      <c r="J1558" s="2">
        <v>0</v>
      </c>
      <c r="K1558" s="2">
        <v>1871908.01</v>
      </c>
      <c r="L1558" t="s">
        <v>18</v>
      </c>
      <c r="M1558" s="3" t="b">
        <f>trust_funds5[[#This Row],[Contributions Outstanding (USD)]]=0</f>
        <v>1</v>
      </c>
      <c r="N1558" s="3" t="str">
        <f t="shared" si="120"/>
        <v>Outstanding</v>
      </c>
      <c r="O1558" s="3" t="str">
        <f t="shared" si="121"/>
        <v>High Contribution &amp; Recent</v>
      </c>
      <c r="P1558" s="3" t="str">
        <f t="shared" si="122"/>
        <v>Other</v>
      </c>
      <c r="Q1558" s="3" t="str">
        <f t="shared" si="123"/>
        <v>Other</v>
      </c>
      <c r="R1558" s="3" t="str">
        <f t="shared" si="124"/>
        <v>Not LCLS</v>
      </c>
      <c r="S1558" s="3" t="str" cm="1">
        <f t="array" ref="S1558">_xlfn.IFS(G1558 &gt; 5000000, "Very High", G1558 &gt; 1000000, "High", G1558 &gt; 500000, "Medium", TRUE, "Low")</f>
        <v>Very High</v>
      </c>
      <c r="T1558" s="3" t="str" cm="1">
        <f t="array" ref="T1558">_xlfn.IFS(B1558 &gt;= 2005, "Post-2005", B1558 &gt;= 2000, "2000-2004", TRUE, "Pre-2000")</f>
        <v>Post-2005</v>
      </c>
    </row>
    <row r="1559" spans="1:20" x14ac:dyDescent="0.85">
      <c r="A1559" s="1">
        <v>41164</v>
      </c>
      <c r="B1559" t="s">
        <v>12</v>
      </c>
      <c r="C1559" t="s">
        <v>2941</v>
      </c>
      <c r="D1559" t="s">
        <v>2942</v>
      </c>
      <c r="E1559" t="s">
        <v>119</v>
      </c>
      <c r="F1559" t="s">
        <v>120</v>
      </c>
      <c r="G1559" t="s">
        <v>121</v>
      </c>
      <c r="H1559">
        <v>2000</v>
      </c>
      <c r="I1559" s="2">
        <v>2350364.7200000002</v>
      </c>
      <c r="J1559" s="2">
        <v>0</v>
      </c>
      <c r="K1559" s="2">
        <v>2350364.7200000002</v>
      </c>
      <c r="L1559" t="s">
        <v>18</v>
      </c>
      <c r="M1559" s="3" t="b">
        <f>trust_funds5[[#This Row],[Contributions Outstanding (USD)]]=0</f>
        <v>1</v>
      </c>
      <c r="N1559" s="3" t="str">
        <f t="shared" si="120"/>
        <v>Outstanding</v>
      </c>
      <c r="O1559" s="3" t="str">
        <f t="shared" si="121"/>
        <v>High Contribution &amp; Recent</v>
      </c>
      <c r="P1559" s="3" t="str">
        <f t="shared" si="122"/>
        <v>Other</v>
      </c>
      <c r="Q1559" s="3" t="str">
        <f t="shared" si="123"/>
        <v>Other</v>
      </c>
      <c r="R1559" s="3" t="str">
        <f t="shared" si="124"/>
        <v>Not LCLS</v>
      </c>
      <c r="S1559" s="3" t="str" cm="1">
        <f t="array" ref="S1559">_xlfn.IFS(G1559 &gt; 5000000, "Very High", G1559 &gt; 1000000, "High", G1559 &gt; 500000, "Medium", TRUE, "Low")</f>
        <v>Very High</v>
      </c>
      <c r="T1559" s="3" t="str" cm="1">
        <f t="array" ref="T1559">_xlfn.IFS(B1559 &gt;= 2005, "Post-2005", B1559 &gt;= 2000, "2000-2004", TRUE, "Pre-2000")</f>
        <v>Post-2005</v>
      </c>
    </row>
    <row r="1560" spans="1:20" x14ac:dyDescent="0.85">
      <c r="A1560" s="1">
        <v>41164</v>
      </c>
      <c r="B1560" t="s">
        <v>12</v>
      </c>
      <c r="C1560" t="s">
        <v>2943</v>
      </c>
      <c r="D1560" t="s">
        <v>2942</v>
      </c>
      <c r="E1560" t="s">
        <v>21</v>
      </c>
      <c r="F1560" t="s">
        <v>22</v>
      </c>
      <c r="G1560" t="s">
        <v>23</v>
      </c>
      <c r="H1560">
        <v>2000</v>
      </c>
      <c r="I1560" s="2">
        <v>2795603.28</v>
      </c>
      <c r="J1560" s="2">
        <v>0</v>
      </c>
      <c r="K1560" s="2">
        <v>2795603.28</v>
      </c>
      <c r="L1560" t="s">
        <v>18</v>
      </c>
      <c r="M1560" s="3" t="b">
        <f>trust_funds5[[#This Row],[Contributions Outstanding (USD)]]=0</f>
        <v>1</v>
      </c>
      <c r="N1560" s="3" t="str">
        <f t="shared" si="120"/>
        <v>Outstanding</v>
      </c>
      <c r="O1560" s="3" t="str">
        <f t="shared" si="121"/>
        <v>High Contribution &amp; Recent</v>
      </c>
      <c r="P1560" s="3" t="str">
        <f t="shared" si="122"/>
        <v>Other</v>
      </c>
      <c r="Q1560" s="3" t="str">
        <f t="shared" si="123"/>
        <v>Other</v>
      </c>
      <c r="R1560" s="3" t="str">
        <f t="shared" si="124"/>
        <v>Not LCLS</v>
      </c>
      <c r="S1560" s="3" t="str" cm="1">
        <f t="array" ref="S1560">_xlfn.IFS(G1560 &gt; 5000000, "Very High", G1560 &gt; 1000000, "High", G1560 &gt; 500000, "Medium", TRUE, "Low")</f>
        <v>Very High</v>
      </c>
      <c r="T1560" s="3" t="str" cm="1">
        <f t="array" ref="T1560">_xlfn.IFS(B1560 &gt;= 2005, "Post-2005", B1560 &gt;= 2000, "2000-2004", TRUE, "Pre-2000")</f>
        <v>Post-2005</v>
      </c>
    </row>
    <row r="1561" spans="1:20" x14ac:dyDescent="0.85">
      <c r="A1561" s="1">
        <v>41164</v>
      </c>
      <c r="B1561" t="s">
        <v>12</v>
      </c>
      <c r="C1561" t="s">
        <v>2944</v>
      </c>
      <c r="D1561" t="s">
        <v>2945</v>
      </c>
      <c r="E1561" t="s">
        <v>102</v>
      </c>
      <c r="F1561" t="s">
        <v>103</v>
      </c>
      <c r="G1561" t="s">
        <v>104</v>
      </c>
      <c r="H1561">
        <v>2000</v>
      </c>
      <c r="I1561" s="2">
        <v>18184405.690000001</v>
      </c>
      <c r="J1561" s="2">
        <v>0</v>
      </c>
      <c r="K1561" s="2">
        <v>18184405.690000001</v>
      </c>
      <c r="L1561" t="s">
        <v>18</v>
      </c>
      <c r="M1561" s="3" t="b">
        <f>trust_funds5[[#This Row],[Contributions Outstanding (USD)]]=0</f>
        <v>1</v>
      </c>
      <c r="N1561" s="3" t="str">
        <f t="shared" si="120"/>
        <v>Outstanding</v>
      </c>
      <c r="O1561" s="3" t="str">
        <f t="shared" si="121"/>
        <v>High Contribution &amp; Recent</v>
      </c>
      <c r="P1561" s="3" t="str">
        <f t="shared" si="122"/>
        <v>Other</v>
      </c>
      <c r="Q1561" s="3" t="str">
        <f t="shared" si="123"/>
        <v>Other</v>
      </c>
      <c r="R1561" s="3" t="str">
        <f t="shared" si="124"/>
        <v>Not LCLS</v>
      </c>
      <c r="S1561" s="3" t="str" cm="1">
        <f t="array" ref="S1561">_xlfn.IFS(G1561 &gt; 5000000, "Very High", G1561 &gt; 1000000, "High", G1561 &gt; 500000, "Medium", TRUE, "Low")</f>
        <v>Very High</v>
      </c>
      <c r="T1561" s="3" t="str" cm="1">
        <f t="array" ref="T1561">_xlfn.IFS(B1561 &gt;= 2005, "Post-2005", B1561 &gt;= 2000, "2000-2004", TRUE, "Pre-2000")</f>
        <v>Post-2005</v>
      </c>
    </row>
    <row r="1562" spans="1:20" x14ac:dyDescent="0.85">
      <c r="A1562" s="1">
        <v>41164</v>
      </c>
      <c r="B1562" t="s">
        <v>12</v>
      </c>
      <c r="C1562" t="s">
        <v>2946</v>
      </c>
      <c r="D1562" t="s">
        <v>2947</v>
      </c>
      <c r="E1562" t="s">
        <v>119</v>
      </c>
      <c r="F1562" t="s">
        <v>120</v>
      </c>
      <c r="G1562" t="s">
        <v>121</v>
      </c>
      <c r="H1562">
        <v>2000</v>
      </c>
      <c r="I1562" s="2">
        <v>9401458.8800000008</v>
      </c>
      <c r="J1562" s="2">
        <v>0</v>
      </c>
      <c r="K1562" s="2">
        <v>9401458.8800000008</v>
      </c>
      <c r="L1562" t="s">
        <v>18</v>
      </c>
      <c r="M1562" s="3" t="b">
        <f>trust_funds5[[#This Row],[Contributions Outstanding (USD)]]=0</f>
        <v>1</v>
      </c>
      <c r="N1562" s="3" t="str">
        <f t="shared" si="120"/>
        <v>Outstanding</v>
      </c>
      <c r="O1562" s="3" t="str">
        <f t="shared" si="121"/>
        <v>High Contribution &amp; Recent</v>
      </c>
      <c r="P1562" s="3" t="str">
        <f t="shared" si="122"/>
        <v>Other</v>
      </c>
      <c r="Q1562" s="3" t="str">
        <f t="shared" si="123"/>
        <v>Other</v>
      </c>
      <c r="R1562" s="3" t="str">
        <f t="shared" si="124"/>
        <v>Not LCLS</v>
      </c>
      <c r="S1562" s="3" t="str" cm="1">
        <f t="array" ref="S1562">_xlfn.IFS(G1562 &gt; 5000000, "Very High", G1562 &gt; 1000000, "High", G1562 &gt; 500000, "Medium", TRUE, "Low")</f>
        <v>Very High</v>
      </c>
      <c r="T1562" s="3" t="str" cm="1">
        <f t="array" ref="T1562">_xlfn.IFS(B1562 &gt;= 2005, "Post-2005", B1562 &gt;= 2000, "2000-2004", TRUE, "Pre-2000")</f>
        <v>Post-2005</v>
      </c>
    </row>
    <row r="1563" spans="1:20" x14ac:dyDescent="0.85">
      <c r="A1563" s="1">
        <v>41164</v>
      </c>
      <c r="B1563" t="s">
        <v>12</v>
      </c>
      <c r="C1563" t="s">
        <v>2948</v>
      </c>
      <c r="D1563" t="s">
        <v>2949</v>
      </c>
      <c r="E1563" t="s">
        <v>119</v>
      </c>
      <c r="F1563" t="s">
        <v>120</v>
      </c>
      <c r="G1563" t="s">
        <v>121</v>
      </c>
      <c r="H1563">
        <v>2000</v>
      </c>
      <c r="I1563" s="2">
        <v>4700729.4400000004</v>
      </c>
      <c r="J1563" s="2">
        <v>0</v>
      </c>
      <c r="K1563" s="2">
        <v>4700729.4400000004</v>
      </c>
      <c r="L1563" t="s">
        <v>18</v>
      </c>
      <c r="M1563" s="3" t="b">
        <f>trust_funds5[[#This Row],[Contributions Outstanding (USD)]]=0</f>
        <v>1</v>
      </c>
      <c r="N1563" s="3" t="str">
        <f t="shared" si="120"/>
        <v>Outstanding</v>
      </c>
      <c r="O1563" s="3" t="str">
        <f t="shared" si="121"/>
        <v>High Contribution &amp; Recent</v>
      </c>
      <c r="P1563" s="3" t="str">
        <f t="shared" si="122"/>
        <v>Other</v>
      </c>
      <c r="Q1563" s="3" t="str">
        <f t="shared" si="123"/>
        <v>Other</v>
      </c>
      <c r="R1563" s="3" t="str">
        <f t="shared" si="124"/>
        <v>Not LCLS</v>
      </c>
      <c r="S1563" s="3" t="str" cm="1">
        <f t="array" ref="S1563">_xlfn.IFS(G1563 &gt; 5000000, "Very High", G1563 &gt; 1000000, "High", G1563 &gt; 500000, "Medium", TRUE, "Low")</f>
        <v>Very High</v>
      </c>
      <c r="T1563" s="3" t="str" cm="1">
        <f t="array" ref="T1563">_xlfn.IFS(B1563 &gt;= 2005, "Post-2005", B1563 &gt;= 2000, "2000-2004", TRUE, "Pre-2000")</f>
        <v>Post-2005</v>
      </c>
    </row>
    <row r="1564" spans="1:20" x14ac:dyDescent="0.85">
      <c r="A1564" s="1">
        <v>41164</v>
      </c>
      <c r="B1564" t="s">
        <v>12</v>
      </c>
      <c r="C1564" t="s">
        <v>2950</v>
      </c>
      <c r="D1564" t="s">
        <v>2951</v>
      </c>
      <c r="E1564" t="s">
        <v>204</v>
      </c>
      <c r="F1564" t="s">
        <v>205</v>
      </c>
      <c r="G1564" t="s">
        <v>206</v>
      </c>
      <c r="H1564">
        <v>2000</v>
      </c>
      <c r="I1564" s="2">
        <v>700000</v>
      </c>
      <c r="J1564" s="2">
        <v>0</v>
      </c>
      <c r="K1564" s="2">
        <v>700000</v>
      </c>
      <c r="L1564" t="s">
        <v>18</v>
      </c>
      <c r="M1564" s="3" t="b">
        <f>trust_funds5[[#This Row],[Contributions Outstanding (USD)]]=0</f>
        <v>1</v>
      </c>
      <c r="N1564" s="3" t="str">
        <f t="shared" si="120"/>
        <v>Outstanding</v>
      </c>
      <c r="O1564" s="3" t="str">
        <f t="shared" si="121"/>
        <v>High Contribution &amp; Recent</v>
      </c>
      <c r="P1564" s="3" t="str">
        <f t="shared" si="122"/>
        <v>Other</v>
      </c>
      <c r="Q1564" s="3" t="str">
        <f t="shared" si="123"/>
        <v>Other</v>
      </c>
      <c r="R1564" s="3" t="str">
        <f t="shared" si="124"/>
        <v>Not LCLS</v>
      </c>
      <c r="S1564" s="3" t="str" cm="1">
        <f t="array" ref="S1564">_xlfn.IFS(G1564 &gt; 5000000, "Very High", G1564 &gt; 1000000, "High", G1564 &gt; 500000, "Medium", TRUE, "Low")</f>
        <v>Very High</v>
      </c>
      <c r="T1564" s="3" t="str" cm="1">
        <f t="array" ref="T1564">_xlfn.IFS(B1564 &gt;= 2005, "Post-2005", B1564 &gt;= 2000, "2000-2004", TRUE, "Pre-2000")</f>
        <v>Post-2005</v>
      </c>
    </row>
    <row r="1565" spans="1:20" x14ac:dyDescent="0.85">
      <c r="A1565" s="1">
        <v>41164</v>
      </c>
      <c r="B1565" t="s">
        <v>346</v>
      </c>
      <c r="C1565" t="s">
        <v>2952</v>
      </c>
      <c r="D1565" t="s">
        <v>2953</v>
      </c>
      <c r="E1565" t="s">
        <v>42</v>
      </c>
      <c r="F1565" t="s">
        <v>43</v>
      </c>
      <c r="G1565" t="s">
        <v>44</v>
      </c>
      <c r="H1565">
        <v>2000</v>
      </c>
      <c r="I1565" s="2">
        <v>544986.72</v>
      </c>
      <c r="J1565" s="2">
        <v>0</v>
      </c>
      <c r="K1565" s="2">
        <v>544986.72</v>
      </c>
      <c r="L1565" t="s">
        <v>18</v>
      </c>
      <c r="M1565" s="3" t="b">
        <f>trust_funds5[[#This Row],[Contributions Outstanding (USD)]]=0</f>
        <v>1</v>
      </c>
      <c r="N1565" s="3" t="str">
        <f t="shared" si="120"/>
        <v>Outstanding</v>
      </c>
      <c r="O1565" s="3" t="str">
        <f t="shared" si="121"/>
        <v>High Contribution &amp; Recent</v>
      </c>
      <c r="P1565" s="3" t="str">
        <f t="shared" si="122"/>
        <v>Other</v>
      </c>
      <c r="Q1565" s="3" t="str">
        <f t="shared" si="123"/>
        <v>Other</v>
      </c>
      <c r="R1565" s="3" t="str">
        <f t="shared" si="124"/>
        <v>Not LCLS</v>
      </c>
      <c r="S1565" s="3" t="str" cm="1">
        <f t="array" ref="S1565">_xlfn.IFS(G1565 &gt; 5000000, "Very High", G1565 &gt; 1000000, "High", G1565 &gt; 500000, "Medium", TRUE, "Low")</f>
        <v>Very High</v>
      </c>
      <c r="T1565" s="3" t="str" cm="1">
        <f t="array" ref="T1565">_xlfn.IFS(B1565 &gt;= 2005, "Post-2005", B1565 &gt;= 2000, "2000-2004", TRUE, "Pre-2000")</f>
        <v>Post-2005</v>
      </c>
    </row>
    <row r="1566" spans="1:20" x14ac:dyDescent="0.85">
      <c r="A1566" s="1">
        <v>41164</v>
      </c>
      <c r="B1566" t="s">
        <v>346</v>
      </c>
      <c r="C1566" t="s">
        <v>2954</v>
      </c>
      <c r="D1566" t="s">
        <v>2955</v>
      </c>
      <c r="E1566" t="s">
        <v>15</v>
      </c>
      <c r="F1566" t="s">
        <v>16</v>
      </c>
      <c r="G1566" t="s">
        <v>17</v>
      </c>
      <c r="H1566">
        <v>2000</v>
      </c>
      <c r="I1566" s="2">
        <v>891082.56</v>
      </c>
      <c r="J1566" s="2">
        <v>0</v>
      </c>
      <c r="K1566" s="2">
        <v>891082.56</v>
      </c>
      <c r="L1566" t="s">
        <v>18</v>
      </c>
      <c r="M1566" s="3" t="b">
        <f>trust_funds5[[#This Row],[Contributions Outstanding (USD)]]=0</f>
        <v>1</v>
      </c>
      <c r="N1566" s="3" t="str">
        <f t="shared" si="120"/>
        <v>Outstanding</v>
      </c>
      <c r="O1566" s="3" t="str">
        <f t="shared" si="121"/>
        <v>High Contribution &amp; Recent</v>
      </c>
      <c r="P1566" s="3" t="str">
        <f t="shared" si="122"/>
        <v>Other</v>
      </c>
      <c r="Q1566" s="3" t="str">
        <f t="shared" si="123"/>
        <v>Other</v>
      </c>
      <c r="R1566" s="3" t="str">
        <f t="shared" si="124"/>
        <v>Not LCLS</v>
      </c>
      <c r="S1566" s="3" t="str" cm="1">
        <f t="array" ref="S1566">_xlfn.IFS(G1566 &gt; 5000000, "Very High", G1566 &gt; 1000000, "High", G1566 &gt; 500000, "Medium", TRUE, "Low")</f>
        <v>Very High</v>
      </c>
      <c r="T1566" s="3" t="str" cm="1">
        <f t="array" ref="T1566">_xlfn.IFS(B1566 &gt;= 2005, "Post-2005", B1566 &gt;= 2000, "2000-2004", TRUE, "Pre-2000")</f>
        <v>Post-2005</v>
      </c>
    </row>
    <row r="1567" spans="1:20" x14ac:dyDescent="0.85">
      <c r="A1567" s="1">
        <v>41164</v>
      </c>
      <c r="B1567" t="s">
        <v>346</v>
      </c>
      <c r="C1567" t="s">
        <v>2956</v>
      </c>
      <c r="D1567" t="s">
        <v>2955</v>
      </c>
      <c r="E1567" t="s">
        <v>119</v>
      </c>
      <c r="F1567" t="s">
        <v>120</v>
      </c>
      <c r="G1567" t="s">
        <v>121</v>
      </c>
      <c r="H1567">
        <v>2000</v>
      </c>
      <c r="I1567" s="2">
        <v>1226263.33</v>
      </c>
      <c r="J1567" s="2">
        <v>0</v>
      </c>
      <c r="K1567" s="2">
        <v>1226263.33</v>
      </c>
      <c r="L1567" t="s">
        <v>18</v>
      </c>
      <c r="M1567" s="3" t="b">
        <f>trust_funds5[[#This Row],[Contributions Outstanding (USD)]]=0</f>
        <v>1</v>
      </c>
      <c r="N1567" s="3" t="str">
        <f t="shared" si="120"/>
        <v>Outstanding</v>
      </c>
      <c r="O1567" s="3" t="str">
        <f t="shared" si="121"/>
        <v>High Contribution &amp; Recent</v>
      </c>
      <c r="P1567" s="3" t="str">
        <f t="shared" si="122"/>
        <v>Other</v>
      </c>
      <c r="Q1567" s="3" t="str">
        <f t="shared" si="123"/>
        <v>Other</v>
      </c>
      <c r="R1567" s="3" t="str">
        <f t="shared" si="124"/>
        <v>Not LCLS</v>
      </c>
      <c r="S1567" s="3" t="str" cm="1">
        <f t="array" ref="S1567">_xlfn.IFS(G1567 &gt; 5000000, "Very High", G1567 &gt; 1000000, "High", G1567 &gt; 500000, "Medium", TRUE, "Low")</f>
        <v>Very High</v>
      </c>
      <c r="T1567" s="3" t="str" cm="1">
        <f t="array" ref="T1567">_xlfn.IFS(B1567 &gt;= 2005, "Post-2005", B1567 &gt;= 2000, "2000-2004", TRUE, "Pre-2000")</f>
        <v>Post-2005</v>
      </c>
    </row>
    <row r="1568" spans="1:20" x14ac:dyDescent="0.85">
      <c r="A1568" s="1">
        <v>41164</v>
      </c>
      <c r="B1568" t="s">
        <v>12</v>
      </c>
      <c r="C1568" t="s">
        <v>2957</v>
      </c>
      <c r="D1568" t="s">
        <v>2955</v>
      </c>
      <c r="E1568" t="s">
        <v>42</v>
      </c>
      <c r="F1568" t="s">
        <v>43</v>
      </c>
      <c r="G1568" t="s">
        <v>44</v>
      </c>
      <c r="H1568">
        <v>2000</v>
      </c>
      <c r="I1568" s="2">
        <v>765257.32</v>
      </c>
      <c r="J1568" s="2">
        <v>0</v>
      </c>
      <c r="K1568" s="2">
        <v>765257.32</v>
      </c>
      <c r="L1568" t="s">
        <v>18</v>
      </c>
      <c r="M1568" s="3" t="b">
        <f>trust_funds5[[#This Row],[Contributions Outstanding (USD)]]=0</f>
        <v>1</v>
      </c>
      <c r="N1568" s="3" t="str">
        <f t="shared" si="120"/>
        <v>Outstanding</v>
      </c>
      <c r="O1568" s="3" t="str">
        <f t="shared" si="121"/>
        <v>High Contribution &amp; Recent</v>
      </c>
      <c r="P1568" s="3" t="str">
        <f t="shared" si="122"/>
        <v>Other</v>
      </c>
      <c r="Q1568" s="3" t="str">
        <f t="shared" si="123"/>
        <v>Other</v>
      </c>
      <c r="R1568" s="3" t="str">
        <f t="shared" si="124"/>
        <v>Not LCLS</v>
      </c>
      <c r="S1568" s="3" t="str" cm="1">
        <f t="array" ref="S1568">_xlfn.IFS(G1568 &gt; 5000000, "Very High", G1568 &gt; 1000000, "High", G1568 &gt; 500000, "Medium", TRUE, "Low")</f>
        <v>Very High</v>
      </c>
      <c r="T1568" s="3" t="str" cm="1">
        <f t="array" ref="T1568">_xlfn.IFS(B1568 &gt;= 2005, "Post-2005", B1568 &gt;= 2000, "2000-2004", TRUE, "Pre-2000")</f>
        <v>Post-2005</v>
      </c>
    </row>
    <row r="1569" spans="1:20" x14ac:dyDescent="0.85">
      <c r="A1569" s="1">
        <v>41164</v>
      </c>
      <c r="B1569" t="s">
        <v>346</v>
      </c>
      <c r="C1569" t="s">
        <v>2958</v>
      </c>
      <c r="D1569" t="s">
        <v>2959</v>
      </c>
      <c r="E1569" t="s">
        <v>21</v>
      </c>
      <c r="F1569" t="s">
        <v>22</v>
      </c>
      <c r="G1569" t="s">
        <v>23</v>
      </c>
      <c r="H1569">
        <v>2000</v>
      </c>
      <c r="I1569" s="2">
        <v>3125185.1</v>
      </c>
      <c r="J1569" s="2">
        <v>0</v>
      </c>
      <c r="K1569" s="2">
        <v>3125185.1</v>
      </c>
      <c r="L1569" t="s">
        <v>18</v>
      </c>
      <c r="M1569" s="3" t="b">
        <f>trust_funds5[[#This Row],[Contributions Outstanding (USD)]]=0</f>
        <v>1</v>
      </c>
      <c r="N1569" s="3" t="str">
        <f t="shared" si="120"/>
        <v>Outstanding</v>
      </c>
      <c r="O1569" s="3" t="str">
        <f t="shared" si="121"/>
        <v>High Contribution &amp; Recent</v>
      </c>
      <c r="P1569" s="3" t="str">
        <f t="shared" si="122"/>
        <v>Other</v>
      </c>
      <c r="Q1569" s="3" t="str">
        <f t="shared" si="123"/>
        <v>Other</v>
      </c>
      <c r="R1569" s="3" t="str">
        <f t="shared" si="124"/>
        <v>Not LCLS</v>
      </c>
      <c r="S1569" s="3" t="str" cm="1">
        <f t="array" ref="S1569">_xlfn.IFS(G1569 &gt; 5000000, "Very High", G1569 &gt; 1000000, "High", G1569 &gt; 500000, "Medium", TRUE, "Low")</f>
        <v>Very High</v>
      </c>
      <c r="T1569" s="3" t="str" cm="1">
        <f t="array" ref="T1569">_xlfn.IFS(B1569 &gt;= 2005, "Post-2005", B1569 &gt;= 2000, "2000-2004", TRUE, "Pre-2000")</f>
        <v>Post-2005</v>
      </c>
    </row>
    <row r="1570" spans="1:20" x14ac:dyDescent="0.85">
      <c r="A1570" s="1">
        <v>41164</v>
      </c>
      <c r="B1570" t="s">
        <v>346</v>
      </c>
      <c r="C1570" t="s">
        <v>2960</v>
      </c>
      <c r="D1570" t="s">
        <v>2961</v>
      </c>
      <c r="E1570" t="s">
        <v>288</v>
      </c>
      <c r="F1570" t="s">
        <v>289</v>
      </c>
      <c r="G1570" t="s">
        <v>290</v>
      </c>
      <c r="H1570">
        <v>2000</v>
      </c>
      <c r="I1570" s="2">
        <v>971023.5</v>
      </c>
      <c r="J1570" s="2">
        <v>0</v>
      </c>
      <c r="K1570" s="2">
        <v>971023.5</v>
      </c>
      <c r="L1570" t="s">
        <v>18</v>
      </c>
      <c r="M1570" s="3" t="b">
        <f>trust_funds5[[#This Row],[Contributions Outstanding (USD)]]=0</f>
        <v>1</v>
      </c>
      <c r="N1570" s="3" t="str">
        <f t="shared" si="120"/>
        <v>Outstanding</v>
      </c>
      <c r="O1570" s="3" t="str">
        <f t="shared" si="121"/>
        <v>High Contribution &amp; Recent</v>
      </c>
      <c r="P1570" s="3" t="str">
        <f t="shared" si="122"/>
        <v>Other</v>
      </c>
      <c r="Q1570" s="3" t="str">
        <f t="shared" si="123"/>
        <v>Other</v>
      </c>
      <c r="R1570" s="3" t="str">
        <f t="shared" si="124"/>
        <v>Not LCLS</v>
      </c>
      <c r="S1570" s="3" t="str" cm="1">
        <f t="array" ref="S1570">_xlfn.IFS(G1570 &gt; 5000000, "Very High", G1570 &gt; 1000000, "High", G1570 &gt; 500000, "Medium", TRUE, "Low")</f>
        <v>Very High</v>
      </c>
      <c r="T1570" s="3" t="str" cm="1">
        <f t="array" ref="T1570">_xlfn.IFS(B1570 &gt;= 2005, "Post-2005", B1570 &gt;= 2000, "2000-2004", TRUE, "Pre-2000")</f>
        <v>Post-2005</v>
      </c>
    </row>
    <row r="1571" spans="1:20" x14ac:dyDescent="0.85">
      <c r="A1571" s="1">
        <v>41164</v>
      </c>
      <c r="B1571" t="s">
        <v>12</v>
      </c>
      <c r="C1571" t="s">
        <v>2962</v>
      </c>
      <c r="D1571" t="s">
        <v>2963</v>
      </c>
      <c r="E1571" t="s">
        <v>70</v>
      </c>
      <c r="F1571" t="s">
        <v>71</v>
      </c>
      <c r="G1571" t="s">
        <v>72</v>
      </c>
      <c r="H1571">
        <v>2000</v>
      </c>
      <c r="I1571" s="2">
        <v>1877735.66</v>
      </c>
      <c r="J1571" s="2">
        <v>0</v>
      </c>
      <c r="K1571" s="2">
        <v>1877735.66</v>
      </c>
      <c r="L1571" t="s">
        <v>18</v>
      </c>
      <c r="M1571" s="3" t="b">
        <f>trust_funds5[[#This Row],[Contributions Outstanding (USD)]]=0</f>
        <v>1</v>
      </c>
      <c r="N1571" s="3" t="str">
        <f t="shared" si="120"/>
        <v>Outstanding</v>
      </c>
      <c r="O1571" s="3" t="str">
        <f t="shared" si="121"/>
        <v>High Contribution &amp; Recent</v>
      </c>
      <c r="P1571" s="3" t="str">
        <f t="shared" si="122"/>
        <v>Other</v>
      </c>
      <c r="Q1571" s="3" t="str">
        <f t="shared" si="123"/>
        <v>Other</v>
      </c>
      <c r="R1571" s="3" t="str">
        <f t="shared" si="124"/>
        <v>Not LCLS</v>
      </c>
      <c r="S1571" s="3" t="str" cm="1">
        <f t="array" ref="S1571">_xlfn.IFS(G1571 &gt; 5000000, "Very High", G1571 &gt; 1000000, "High", G1571 &gt; 500000, "Medium", TRUE, "Low")</f>
        <v>Very High</v>
      </c>
      <c r="T1571" s="3" t="str" cm="1">
        <f t="array" ref="T1571">_xlfn.IFS(B1571 &gt;= 2005, "Post-2005", B1571 &gt;= 2000, "2000-2004", TRUE, "Pre-2000")</f>
        <v>Post-2005</v>
      </c>
    </row>
    <row r="1572" spans="1:20" x14ac:dyDescent="0.85">
      <c r="A1572" s="1">
        <v>41164</v>
      </c>
      <c r="B1572" t="s">
        <v>12</v>
      </c>
      <c r="C1572" t="s">
        <v>2964</v>
      </c>
      <c r="D1572" t="s">
        <v>2965</v>
      </c>
      <c r="E1572" t="s">
        <v>334</v>
      </c>
      <c r="F1572" t="s">
        <v>335</v>
      </c>
      <c r="G1572" t="s">
        <v>339</v>
      </c>
      <c r="H1572">
        <v>2000</v>
      </c>
      <c r="I1572" s="2">
        <v>5000000</v>
      </c>
      <c r="J1572" s="2">
        <v>0</v>
      </c>
      <c r="K1572" s="2">
        <v>5000000</v>
      </c>
      <c r="L1572" t="s">
        <v>18</v>
      </c>
      <c r="M1572" s="3" t="b">
        <f>trust_funds5[[#This Row],[Contributions Outstanding (USD)]]=0</f>
        <v>1</v>
      </c>
      <c r="N1572" s="3" t="str">
        <f t="shared" si="120"/>
        <v>Outstanding</v>
      </c>
      <c r="O1572" s="3" t="str">
        <f t="shared" si="121"/>
        <v>High Contribution &amp; Recent</v>
      </c>
      <c r="P1572" s="3" t="str">
        <f t="shared" si="122"/>
        <v>Other</v>
      </c>
      <c r="Q1572" s="3" t="str">
        <f t="shared" si="123"/>
        <v>Other</v>
      </c>
      <c r="R1572" s="3" t="str">
        <f t="shared" si="124"/>
        <v>Not LCLS</v>
      </c>
      <c r="S1572" s="3" t="str" cm="1">
        <f t="array" ref="S1572">_xlfn.IFS(G1572 &gt; 5000000, "Very High", G1572 &gt; 1000000, "High", G1572 &gt; 500000, "Medium", TRUE, "Low")</f>
        <v>Very High</v>
      </c>
      <c r="T1572" s="3" t="str" cm="1">
        <f t="array" ref="T1572">_xlfn.IFS(B1572 &gt;= 2005, "Post-2005", B1572 &gt;= 2000, "2000-2004", TRUE, "Pre-2000")</f>
        <v>Post-2005</v>
      </c>
    </row>
    <row r="1573" spans="1:20" x14ac:dyDescent="0.85">
      <c r="A1573" s="1">
        <v>41164</v>
      </c>
      <c r="B1573" t="s">
        <v>12</v>
      </c>
      <c r="C1573" t="s">
        <v>2966</v>
      </c>
      <c r="D1573" t="s">
        <v>2965</v>
      </c>
      <c r="E1573" t="s">
        <v>70</v>
      </c>
      <c r="F1573" t="s">
        <v>71</v>
      </c>
      <c r="G1573" t="s">
        <v>72</v>
      </c>
      <c r="H1573">
        <v>2000</v>
      </c>
      <c r="I1573" s="2">
        <v>1393825.35</v>
      </c>
      <c r="J1573" s="2">
        <v>0</v>
      </c>
      <c r="K1573" s="2">
        <v>1393825.35</v>
      </c>
      <c r="L1573" t="s">
        <v>18</v>
      </c>
      <c r="M1573" s="3" t="b">
        <f>trust_funds5[[#This Row],[Contributions Outstanding (USD)]]=0</f>
        <v>1</v>
      </c>
      <c r="N1573" s="3" t="str">
        <f t="shared" si="120"/>
        <v>Outstanding</v>
      </c>
      <c r="O1573" s="3" t="str">
        <f t="shared" si="121"/>
        <v>High Contribution &amp; Recent</v>
      </c>
      <c r="P1573" s="3" t="str">
        <f t="shared" si="122"/>
        <v>Other</v>
      </c>
      <c r="Q1573" s="3" t="str">
        <f t="shared" si="123"/>
        <v>Other</v>
      </c>
      <c r="R1573" s="3" t="str">
        <f t="shared" si="124"/>
        <v>Not LCLS</v>
      </c>
      <c r="S1573" s="3" t="str" cm="1">
        <f t="array" ref="S1573">_xlfn.IFS(G1573 &gt; 5000000, "Very High", G1573 &gt; 1000000, "High", G1573 &gt; 500000, "Medium", TRUE, "Low")</f>
        <v>Very High</v>
      </c>
      <c r="T1573" s="3" t="str" cm="1">
        <f t="array" ref="T1573">_xlfn.IFS(B1573 &gt;= 2005, "Post-2005", B1573 &gt;= 2000, "2000-2004", TRUE, "Pre-2000")</f>
        <v>Post-2005</v>
      </c>
    </row>
    <row r="1574" spans="1:20" x14ac:dyDescent="0.85">
      <c r="A1574" s="1">
        <v>41164</v>
      </c>
      <c r="B1574" t="s">
        <v>12</v>
      </c>
      <c r="C1574" t="s">
        <v>2967</v>
      </c>
      <c r="D1574" t="s">
        <v>2968</v>
      </c>
      <c r="E1574" t="s">
        <v>119</v>
      </c>
      <c r="F1574" t="s">
        <v>120</v>
      </c>
      <c r="G1574" t="s">
        <v>121</v>
      </c>
      <c r="H1574">
        <v>2000</v>
      </c>
      <c r="I1574" s="2">
        <v>7521167.1100000003</v>
      </c>
      <c r="J1574" s="2">
        <v>0</v>
      </c>
      <c r="K1574" s="2">
        <v>7521167.1100000003</v>
      </c>
      <c r="L1574" t="s">
        <v>18</v>
      </c>
      <c r="M1574" s="3" t="b">
        <f>trust_funds5[[#This Row],[Contributions Outstanding (USD)]]=0</f>
        <v>1</v>
      </c>
      <c r="N1574" s="3" t="str">
        <f t="shared" si="120"/>
        <v>Outstanding</v>
      </c>
      <c r="O1574" s="3" t="str">
        <f t="shared" si="121"/>
        <v>High Contribution &amp; Recent</v>
      </c>
      <c r="P1574" s="3" t="str">
        <f t="shared" si="122"/>
        <v>Other</v>
      </c>
      <c r="Q1574" s="3" t="str">
        <f t="shared" si="123"/>
        <v>Other</v>
      </c>
      <c r="R1574" s="3" t="str">
        <f t="shared" si="124"/>
        <v>Not LCLS</v>
      </c>
      <c r="S1574" s="3" t="str" cm="1">
        <f t="array" ref="S1574">_xlfn.IFS(G1574 &gt; 5000000, "Very High", G1574 &gt; 1000000, "High", G1574 &gt; 500000, "Medium", TRUE, "Low")</f>
        <v>Very High</v>
      </c>
      <c r="T1574" s="3" t="str" cm="1">
        <f t="array" ref="T1574">_xlfn.IFS(B1574 &gt;= 2005, "Post-2005", B1574 &gt;= 2000, "2000-2004", TRUE, "Pre-2000")</f>
        <v>Post-2005</v>
      </c>
    </row>
    <row r="1575" spans="1:20" x14ac:dyDescent="0.85">
      <c r="A1575" s="1">
        <v>41164</v>
      </c>
      <c r="B1575" t="s">
        <v>12</v>
      </c>
      <c r="C1575" t="s">
        <v>2969</v>
      </c>
      <c r="D1575" t="s">
        <v>2970</v>
      </c>
      <c r="E1575" t="s">
        <v>119</v>
      </c>
      <c r="F1575" t="s">
        <v>120</v>
      </c>
      <c r="G1575" t="s">
        <v>121</v>
      </c>
      <c r="H1575">
        <v>2000</v>
      </c>
      <c r="I1575" s="2">
        <v>16452553.050000001</v>
      </c>
      <c r="J1575" s="2">
        <v>0</v>
      </c>
      <c r="K1575" s="2">
        <v>16452553.050000001</v>
      </c>
      <c r="L1575" t="s">
        <v>18</v>
      </c>
      <c r="M1575" s="3" t="b">
        <f>trust_funds5[[#This Row],[Contributions Outstanding (USD)]]=0</f>
        <v>1</v>
      </c>
      <c r="N1575" s="3" t="str">
        <f t="shared" si="120"/>
        <v>Outstanding</v>
      </c>
      <c r="O1575" s="3" t="str">
        <f t="shared" si="121"/>
        <v>High Contribution &amp; Recent</v>
      </c>
      <c r="P1575" s="3" t="str">
        <f t="shared" si="122"/>
        <v>Other</v>
      </c>
      <c r="Q1575" s="3" t="str">
        <f t="shared" si="123"/>
        <v>Other</v>
      </c>
      <c r="R1575" s="3" t="str">
        <f t="shared" si="124"/>
        <v>Not LCLS</v>
      </c>
      <c r="S1575" s="3" t="str" cm="1">
        <f t="array" ref="S1575">_xlfn.IFS(G1575 &gt; 5000000, "Very High", G1575 &gt; 1000000, "High", G1575 &gt; 500000, "Medium", TRUE, "Low")</f>
        <v>Very High</v>
      </c>
      <c r="T1575" s="3" t="str" cm="1">
        <f t="array" ref="T1575">_xlfn.IFS(B1575 &gt;= 2005, "Post-2005", B1575 &gt;= 2000, "2000-2004", TRUE, "Pre-2000")</f>
        <v>Post-2005</v>
      </c>
    </row>
    <row r="1576" spans="1:20" x14ac:dyDescent="0.85">
      <c r="A1576" s="1">
        <v>41164</v>
      </c>
      <c r="B1576" t="s">
        <v>12</v>
      </c>
      <c r="C1576" t="s">
        <v>2971</v>
      </c>
      <c r="D1576" t="s">
        <v>2972</v>
      </c>
      <c r="E1576" t="s">
        <v>21</v>
      </c>
      <c r="F1576" t="s">
        <v>22</v>
      </c>
      <c r="G1576" t="s">
        <v>23</v>
      </c>
      <c r="H1576">
        <v>2000</v>
      </c>
      <c r="I1576" s="2">
        <v>7103954.5300000003</v>
      </c>
      <c r="J1576" s="2">
        <v>0</v>
      </c>
      <c r="K1576" s="2">
        <v>7103954.5300000003</v>
      </c>
      <c r="L1576" t="s">
        <v>18</v>
      </c>
      <c r="M1576" s="3" t="b">
        <f>trust_funds5[[#This Row],[Contributions Outstanding (USD)]]=0</f>
        <v>1</v>
      </c>
      <c r="N1576" s="3" t="str">
        <f t="shared" si="120"/>
        <v>Outstanding</v>
      </c>
      <c r="O1576" s="3" t="str">
        <f t="shared" si="121"/>
        <v>High Contribution &amp; Recent</v>
      </c>
      <c r="P1576" s="3" t="str">
        <f t="shared" si="122"/>
        <v>Other</v>
      </c>
      <c r="Q1576" s="3" t="str">
        <f t="shared" si="123"/>
        <v>Other</v>
      </c>
      <c r="R1576" s="3" t="str">
        <f t="shared" si="124"/>
        <v>Not LCLS</v>
      </c>
      <c r="S1576" s="3" t="str" cm="1">
        <f t="array" ref="S1576">_xlfn.IFS(G1576 &gt; 5000000, "Very High", G1576 &gt; 1000000, "High", G1576 &gt; 500000, "Medium", TRUE, "Low")</f>
        <v>Very High</v>
      </c>
      <c r="T1576" s="3" t="str" cm="1">
        <f t="array" ref="T1576">_xlfn.IFS(B1576 &gt;= 2005, "Post-2005", B1576 &gt;= 2000, "2000-2004", TRUE, "Pre-2000")</f>
        <v>Post-2005</v>
      </c>
    </row>
    <row r="1577" spans="1:20" x14ac:dyDescent="0.85">
      <c r="A1577" s="1">
        <v>41164</v>
      </c>
      <c r="B1577" t="s">
        <v>12</v>
      </c>
      <c r="C1577" t="s">
        <v>2973</v>
      </c>
      <c r="D1577" t="s">
        <v>2974</v>
      </c>
      <c r="E1577" t="s">
        <v>119</v>
      </c>
      <c r="F1577" t="s">
        <v>120</v>
      </c>
      <c r="G1577" t="s">
        <v>121</v>
      </c>
      <c r="H1577">
        <v>2000</v>
      </c>
      <c r="I1577" s="2">
        <v>1589812.62</v>
      </c>
      <c r="J1577" s="2">
        <v>0</v>
      </c>
      <c r="K1577" s="2">
        <v>1589812.62</v>
      </c>
      <c r="L1577" t="s">
        <v>18</v>
      </c>
      <c r="M1577" s="3" t="b">
        <f>trust_funds5[[#This Row],[Contributions Outstanding (USD)]]=0</f>
        <v>1</v>
      </c>
      <c r="N1577" s="3" t="str">
        <f t="shared" si="120"/>
        <v>Outstanding</v>
      </c>
      <c r="O1577" s="3" t="str">
        <f t="shared" si="121"/>
        <v>High Contribution &amp; Recent</v>
      </c>
      <c r="P1577" s="3" t="str">
        <f t="shared" si="122"/>
        <v>Other</v>
      </c>
      <c r="Q1577" s="3" t="str">
        <f t="shared" si="123"/>
        <v>Other</v>
      </c>
      <c r="R1577" s="3" t="str">
        <f t="shared" si="124"/>
        <v>Not LCLS</v>
      </c>
      <c r="S1577" s="3" t="str" cm="1">
        <f t="array" ref="S1577">_xlfn.IFS(G1577 &gt; 5000000, "Very High", G1577 &gt; 1000000, "High", G1577 &gt; 500000, "Medium", TRUE, "Low")</f>
        <v>Very High</v>
      </c>
      <c r="T1577" s="3" t="str" cm="1">
        <f t="array" ref="T1577">_xlfn.IFS(B1577 &gt;= 2005, "Post-2005", B1577 &gt;= 2000, "2000-2004", TRUE, "Pre-2000")</f>
        <v>Post-2005</v>
      </c>
    </row>
    <row r="1578" spans="1:20" x14ac:dyDescent="0.85">
      <c r="A1578" s="1">
        <v>41164</v>
      </c>
      <c r="B1578" t="s">
        <v>12</v>
      </c>
      <c r="C1578" t="s">
        <v>2975</v>
      </c>
      <c r="D1578" t="s">
        <v>2974</v>
      </c>
      <c r="E1578" t="s">
        <v>119</v>
      </c>
      <c r="F1578" t="s">
        <v>120</v>
      </c>
      <c r="G1578" t="s">
        <v>121</v>
      </c>
      <c r="H1578">
        <v>2000</v>
      </c>
      <c r="I1578" s="2">
        <v>12942191.52</v>
      </c>
      <c r="J1578" s="2">
        <v>0</v>
      </c>
      <c r="K1578" s="2">
        <v>12942191.52</v>
      </c>
      <c r="L1578" t="s">
        <v>18</v>
      </c>
      <c r="M1578" s="3" t="b">
        <f>trust_funds5[[#This Row],[Contributions Outstanding (USD)]]=0</f>
        <v>1</v>
      </c>
      <c r="N1578" s="3" t="str">
        <f t="shared" si="120"/>
        <v>Outstanding</v>
      </c>
      <c r="O1578" s="3" t="str">
        <f t="shared" si="121"/>
        <v>High Contribution &amp; Recent</v>
      </c>
      <c r="P1578" s="3" t="str">
        <f t="shared" si="122"/>
        <v>Other</v>
      </c>
      <c r="Q1578" s="3" t="str">
        <f t="shared" si="123"/>
        <v>Other</v>
      </c>
      <c r="R1578" s="3" t="str">
        <f t="shared" si="124"/>
        <v>Not LCLS</v>
      </c>
      <c r="S1578" s="3" t="str" cm="1">
        <f t="array" ref="S1578">_xlfn.IFS(G1578 &gt; 5000000, "Very High", G1578 &gt; 1000000, "High", G1578 &gt; 500000, "Medium", TRUE, "Low")</f>
        <v>Very High</v>
      </c>
      <c r="T1578" s="3" t="str" cm="1">
        <f t="array" ref="T1578">_xlfn.IFS(B1578 &gt;= 2005, "Post-2005", B1578 &gt;= 2000, "2000-2004", TRUE, "Pre-2000")</f>
        <v>Post-2005</v>
      </c>
    </row>
    <row r="1579" spans="1:20" x14ac:dyDescent="0.85">
      <c r="A1579" s="1">
        <v>41164</v>
      </c>
      <c r="B1579" t="s">
        <v>12</v>
      </c>
      <c r="C1579" t="s">
        <v>2976</v>
      </c>
      <c r="D1579" t="s">
        <v>2977</v>
      </c>
      <c r="E1579" t="s">
        <v>21</v>
      </c>
      <c r="F1579" t="s">
        <v>22</v>
      </c>
      <c r="G1579" t="s">
        <v>23</v>
      </c>
      <c r="H1579">
        <v>2000</v>
      </c>
      <c r="I1579" s="2">
        <v>2158189.6800000002</v>
      </c>
      <c r="J1579" s="2">
        <v>0</v>
      </c>
      <c r="K1579" s="2">
        <v>2158189.6800000002</v>
      </c>
      <c r="L1579" t="s">
        <v>18</v>
      </c>
      <c r="M1579" s="3" t="b">
        <f>trust_funds5[[#This Row],[Contributions Outstanding (USD)]]=0</f>
        <v>1</v>
      </c>
      <c r="N1579" s="3" t="str">
        <f t="shared" si="120"/>
        <v>Outstanding</v>
      </c>
      <c r="O1579" s="3" t="str">
        <f t="shared" si="121"/>
        <v>High Contribution &amp; Recent</v>
      </c>
      <c r="P1579" s="3" t="str">
        <f t="shared" si="122"/>
        <v>Other</v>
      </c>
      <c r="Q1579" s="3" t="str">
        <f t="shared" si="123"/>
        <v>Other</v>
      </c>
      <c r="R1579" s="3" t="str">
        <f t="shared" si="124"/>
        <v>Not LCLS</v>
      </c>
      <c r="S1579" s="3" t="str" cm="1">
        <f t="array" ref="S1579">_xlfn.IFS(G1579 &gt; 5000000, "Very High", G1579 &gt; 1000000, "High", G1579 &gt; 500000, "Medium", TRUE, "Low")</f>
        <v>Very High</v>
      </c>
      <c r="T1579" s="3" t="str" cm="1">
        <f t="array" ref="T1579">_xlfn.IFS(B1579 &gt;= 2005, "Post-2005", B1579 &gt;= 2000, "2000-2004", TRUE, "Pre-2000")</f>
        <v>Post-2005</v>
      </c>
    </row>
    <row r="1580" spans="1:20" x14ac:dyDescent="0.85">
      <c r="A1580" s="1">
        <v>41164</v>
      </c>
      <c r="B1580" t="s">
        <v>12</v>
      </c>
      <c r="C1580" t="s">
        <v>2978</v>
      </c>
      <c r="D1580" t="s">
        <v>2979</v>
      </c>
      <c r="E1580" t="s">
        <v>21</v>
      </c>
      <c r="F1580" t="s">
        <v>22</v>
      </c>
      <c r="G1580" t="s">
        <v>23</v>
      </c>
      <c r="H1580">
        <v>2000</v>
      </c>
      <c r="I1580" s="2">
        <v>3472266.6</v>
      </c>
      <c r="J1580" s="2">
        <v>0</v>
      </c>
      <c r="K1580" s="2">
        <v>3472266.6</v>
      </c>
      <c r="L1580" t="s">
        <v>18</v>
      </c>
      <c r="M1580" s="3" t="b">
        <f>trust_funds5[[#This Row],[Contributions Outstanding (USD)]]=0</f>
        <v>1</v>
      </c>
      <c r="N1580" s="3" t="str">
        <f t="shared" si="120"/>
        <v>Outstanding</v>
      </c>
      <c r="O1580" s="3" t="str">
        <f t="shared" si="121"/>
        <v>High Contribution &amp; Recent</v>
      </c>
      <c r="P1580" s="3" t="str">
        <f t="shared" si="122"/>
        <v>Other</v>
      </c>
      <c r="Q1580" s="3" t="str">
        <f t="shared" si="123"/>
        <v>Other</v>
      </c>
      <c r="R1580" s="3" t="str">
        <f t="shared" si="124"/>
        <v>Not LCLS</v>
      </c>
      <c r="S1580" s="3" t="str" cm="1">
        <f t="array" ref="S1580">_xlfn.IFS(G1580 &gt; 5000000, "Very High", G1580 &gt; 1000000, "High", G1580 &gt; 500000, "Medium", TRUE, "Low")</f>
        <v>Very High</v>
      </c>
      <c r="T1580" s="3" t="str" cm="1">
        <f t="array" ref="T1580">_xlfn.IFS(B1580 &gt;= 2005, "Post-2005", B1580 &gt;= 2000, "2000-2004", TRUE, "Pre-2000")</f>
        <v>Post-2005</v>
      </c>
    </row>
    <row r="1581" spans="1:20" x14ac:dyDescent="0.85">
      <c r="A1581" s="1">
        <v>41164</v>
      </c>
      <c r="B1581" t="s">
        <v>12</v>
      </c>
      <c r="C1581" t="s">
        <v>2980</v>
      </c>
      <c r="D1581" t="s">
        <v>2981</v>
      </c>
      <c r="E1581" t="s">
        <v>119</v>
      </c>
      <c r="F1581" t="s">
        <v>120</v>
      </c>
      <c r="G1581" t="s">
        <v>121</v>
      </c>
      <c r="H1581">
        <v>2000</v>
      </c>
      <c r="I1581" s="2">
        <v>1645255.31</v>
      </c>
      <c r="J1581" s="2">
        <v>0</v>
      </c>
      <c r="K1581" s="2">
        <v>1645255.31</v>
      </c>
      <c r="L1581" t="s">
        <v>18</v>
      </c>
      <c r="M1581" s="3" t="b">
        <f>trust_funds5[[#This Row],[Contributions Outstanding (USD)]]=0</f>
        <v>1</v>
      </c>
      <c r="N1581" s="3" t="str">
        <f t="shared" si="120"/>
        <v>Outstanding</v>
      </c>
      <c r="O1581" s="3" t="str">
        <f t="shared" si="121"/>
        <v>High Contribution &amp; Recent</v>
      </c>
      <c r="P1581" s="3" t="str">
        <f t="shared" si="122"/>
        <v>Other</v>
      </c>
      <c r="Q1581" s="3" t="str">
        <f t="shared" si="123"/>
        <v>Other</v>
      </c>
      <c r="R1581" s="3" t="str">
        <f t="shared" si="124"/>
        <v>Not LCLS</v>
      </c>
      <c r="S1581" s="3" t="str" cm="1">
        <f t="array" ref="S1581">_xlfn.IFS(G1581 &gt; 5000000, "Very High", G1581 &gt; 1000000, "High", G1581 &gt; 500000, "Medium", TRUE, "Low")</f>
        <v>Very High</v>
      </c>
      <c r="T1581" s="3" t="str" cm="1">
        <f t="array" ref="T1581">_xlfn.IFS(B1581 &gt;= 2005, "Post-2005", B1581 &gt;= 2000, "2000-2004", TRUE, "Pre-2000")</f>
        <v>Post-2005</v>
      </c>
    </row>
    <row r="1582" spans="1:20" x14ac:dyDescent="0.85">
      <c r="A1582" s="1">
        <v>41164</v>
      </c>
      <c r="B1582" t="s">
        <v>12</v>
      </c>
      <c r="C1582" t="s">
        <v>2982</v>
      </c>
      <c r="D1582" t="s">
        <v>2981</v>
      </c>
      <c r="E1582" t="s">
        <v>119</v>
      </c>
      <c r="F1582" t="s">
        <v>120</v>
      </c>
      <c r="G1582" t="s">
        <v>121</v>
      </c>
      <c r="H1582">
        <v>2000</v>
      </c>
      <c r="I1582" s="2">
        <v>1880291.77</v>
      </c>
      <c r="J1582" s="2">
        <v>0</v>
      </c>
      <c r="K1582" s="2">
        <v>1880291.77</v>
      </c>
      <c r="L1582" t="s">
        <v>18</v>
      </c>
      <c r="M1582" s="3" t="b">
        <f>trust_funds5[[#This Row],[Contributions Outstanding (USD)]]=0</f>
        <v>1</v>
      </c>
      <c r="N1582" s="3" t="str">
        <f t="shared" si="120"/>
        <v>Outstanding</v>
      </c>
      <c r="O1582" s="3" t="str">
        <f t="shared" si="121"/>
        <v>High Contribution &amp; Recent</v>
      </c>
      <c r="P1582" s="3" t="str">
        <f t="shared" si="122"/>
        <v>Other</v>
      </c>
      <c r="Q1582" s="3" t="str">
        <f t="shared" si="123"/>
        <v>Other</v>
      </c>
      <c r="R1582" s="3" t="str">
        <f t="shared" si="124"/>
        <v>Not LCLS</v>
      </c>
      <c r="S1582" s="3" t="str" cm="1">
        <f t="array" ref="S1582">_xlfn.IFS(G1582 &gt; 5000000, "Very High", G1582 &gt; 1000000, "High", G1582 &gt; 500000, "Medium", TRUE, "Low")</f>
        <v>Very High</v>
      </c>
      <c r="T1582" s="3" t="str" cm="1">
        <f t="array" ref="T1582">_xlfn.IFS(B1582 &gt;= 2005, "Post-2005", B1582 &gt;= 2000, "2000-2004", TRUE, "Pre-2000")</f>
        <v>Post-2005</v>
      </c>
    </row>
    <row r="1583" spans="1:20" x14ac:dyDescent="0.85">
      <c r="A1583" s="1">
        <v>41164</v>
      </c>
      <c r="B1583" t="s">
        <v>12</v>
      </c>
      <c r="C1583" t="s">
        <v>2983</v>
      </c>
      <c r="D1583" t="s">
        <v>2981</v>
      </c>
      <c r="E1583" t="s">
        <v>21</v>
      </c>
      <c r="F1583" t="s">
        <v>22</v>
      </c>
      <c r="G1583" t="s">
        <v>23</v>
      </c>
      <c r="H1583">
        <v>2000</v>
      </c>
      <c r="I1583" s="2">
        <v>3078380.3</v>
      </c>
      <c r="J1583" s="2">
        <v>0</v>
      </c>
      <c r="K1583" s="2">
        <v>3078380.3</v>
      </c>
      <c r="L1583" t="s">
        <v>18</v>
      </c>
      <c r="M1583" s="3" t="b">
        <f>trust_funds5[[#This Row],[Contributions Outstanding (USD)]]=0</f>
        <v>1</v>
      </c>
      <c r="N1583" s="3" t="str">
        <f t="shared" si="120"/>
        <v>Outstanding</v>
      </c>
      <c r="O1583" s="3" t="str">
        <f t="shared" si="121"/>
        <v>High Contribution &amp; Recent</v>
      </c>
      <c r="P1583" s="3" t="str">
        <f t="shared" si="122"/>
        <v>Other</v>
      </c>
      <c r="Q1583" s="3" t="str">
        <f t="shared" si="123"/>
        <v>Other</v>
      </c>
      <c r="R1583" s="3" t="str">
        <f t="shared" si="124"/>
        <v>Not LCLS</v>
      </c>
      <c r="S1583" s="3" t="str" cm="1">
        <f t="array" ref="S1583">_xlfn.IFS(G1583 &gt; 5000000, "Very High", G1583 &gt; 1000000, "High", G1583 &gt; 500000, "Medium", TRUE, "Low")</f>
        <v>Very High</v>
      </c>
      <c r="T1583" s="3" t="str" cm="1">
        <f t="array" ref="T1583">_xlfn.IFS(B1583 &gt;= 2005, "Post-2005", B1583 &gt;= 2000, "2000-2004", TRUE, "Pre-2000")</f>
        <v>Post-2005</v>
      </c>
    </row>
    <row r="1584" spans="1:20" x14ac:dyDescent="0.85">
      <c r="A1584" s="1">
        <v>41164</v>
      </c>
      <c r="B1584" t="s">
        <v>12</v>
      </c>
      <c r="C1584" t="s">
        <v>2984</v>
      </c>
      <c r="D1584" t="s">
        <v>2985</v>
      </c>
      <c r="E1584" t="s">
        <v>21</v>
      </c>
      <c r="F1584" t="s">
        <v>22</v>
      </c>
      <c r="G1584" t="s">
        <v>23</v>
      </c>
      <c r="H1584">
        <v>2000</v>
      </c>
      <c r="I1584" s="2">
        <v>515098.83</v>
      </c>
      <c r="J1584" s="2">
        <v>0</v>
      </c>
      <c r="K1584" s="2">
        <v>515098.83</v>
      </c>
      <c r="L1584" t="s">
        <v>18</v>
      </c>
      <c r="M1584" s="3" t="b">
        <f>trust_funds5[[#This Row],[Contributions Outstanding (USD)]]=0</f>
        <v>1</v>
      </c>
      <c r="N1584" s="3" t="str">
        <f t="shared" si="120"/>
        <v>Outstanding</v>
      </c>
      <c r="O1584" s="3" t="str">
        <f t="shared" si="121"/>
        <v>High Contribution &amp; Recent</v>
      </c>
      <c r="P1584" s="3" t="str">
        <f t="shared" si="122"/>
        <v>Other</v>
      </c>
      <c r="Q1584" s="3" t="str">
        <f t="shared" si="123"/>
        <v>Other</v>
      </c>
      <c r="R1584" s="3" t="str">
        <f t="shared" si="124"/>
        <v>Not LCLS</v>
      </c>
      <c r="S1584" s="3" t="str" cm="1">
        <f t="array" ref="S1584">_xlfn.IFS(G1584 &gt; 5000000, "Very High", G1584 &gt; 1000000, "High", G1584 &gt; 500000, "Medium", TRUE, "Low")</f>
        <v>Very High</v>
      </c>
      <c r="T1584" s="3" t="str" cm="1">
        <f t="array" ref="T1584">_xlfn.IFS(B1584 &gt;= 2005, "Post-2005", B1584 &gt;= 2000, "2000-2004", TRUE, "Pre-2000")</f>
        <v>Post-2005</v>
      </c>
    </row>
    <row r="1585" spans="1:20" x14ac:dyDescent="0.85">
      <c r="A1585" s="1">
        <v>41164</v>
      </c>
      <c r="B1585" t="s">
        <v>12</v>
      </c>
      <c r="C1585" t="s">
        <v>2986</v>
      </c>
      <c r="D1585" t="s">
        <v>2987</v>
      </c>
      <c r="E1585" t="s">
        <v>42</v>
      </c>
      <c r="F1585" t="s">
        <v>43</v>
      </c>
      <c r="G1585" t="s">
        <v>44</v>
      </c>
      <c r="H1585">
        <v>2000</v>
      </c>
      <c r="I1585" s="2">
        <v>1913143.29</v>
      </c>
      <c r="J1585" s="2">
        <v>0</v>
      </c>
      <c r="K1585" s="2">
        <v>1913143.29</v>
      </c>
      <c r="L1585" t="s">
        <v>18</v>
      </c>
      <c r="M1585" s="3" t="b">
        <f>trust_funds5[[#This Row],[Contributions Outstanding (USD)]]=0</f>
        <v>1</v>
      </c>
      <c r="N1585" s="3" t="str">
        <f t="shared" si="120"/>
        <v>Outstanding</v>
      </c>
      <c r="O1585" s="3" t="str">
        <f t="shared" si="121"/>
        <v>High Contribution &amp; Recent</v>
      </c>
      <c r="P1585" s="3" t="str">
        <f t="shared" si="122"/>
        <v>Other</v>
      </c>
      <c r="Q1585" s="3" t="str">
        <f t="shared" si="123"/>
        <v>Other</v>
      </c>
      <c r="R1585" s="3" t="str">
        <f t="shared" si="124"/>
        <v>Not LCLS</v>
      </c>
      <c r="S1585" s="3" t="str" cm="1">
        <f t="array" ref="S1585">_xlfn.IFS(G1585 &gt; 5000000, "Very High", G1585 &gt; 1000000, "High", G1585 &gt; 500000, "Medium", TRUE, "Low")</f>
        <v>Very High</v>
      </c>
      <c r="T1585" s="3" t="str" cm="1">
        <f t="array" ref="T1585">_xlfn.IFS(B1585 &gt;= 2005, "Post-2005", B1585 &gt;= 2000, "2000-2004", TRUE, "Pre-2000")</f>
        <v>Post-2005</v>
      </c>
    </row>
    <row r="1586" spans="1:20" x14ac:dyDescent="0.85">
      <c r="A1586" s="1">
        <v>41164</v>
      </c>
      <c r="B1586" t="s">
        <v>12</v>
      </c>
      <c r="C1586" t="s">
        <v>2988</v>
      </c>
      <c r="D1586" t="s">
        <v>2987</v>
      </c>
      <c r="E1586" t="s">
        <v>21</v>
      </c>
      <c r="F1586" t="s">
        <v>22</v>
      </c>
      <c r="G1586" t="s">
        <v>23</v>
      </c>
      <c r="H1586">
        <v>2000</v>
      </c>
      <c r="I1586" s="2">
        <v>634856.74</v>
      </c>
      <c r="J1586" s="2">
        <v>0</v>
      </c>
      <c r="K1586" s="2">
        <v>634856.74</v>
      </c>
      <c r="L1586" t="s">
        <v>18</v>
      </c>
      <c r="M1586" s="3" t="b">
        <f>trust_funds5[[#This Row],[Contributions Outstanding (USD)]]=0</f>
        <v>1</v>
      </c>
      <c r="N1586" s="3" t="str">
        <f t="shared" si="120"/>
        <v>Outstanding</v>
      </c>
      <c r="O1586" s="3" t="str">
        <f t="shared" si="121"/>
        <v>High Contribution &amp; Recent</v>
      </c>
      <c r="P1586" s="3" t="str">
        <f t="shared" si="122"/>
        <v>Other</v>
      </c>
      <c r="Q1586" s="3" t="str">
        <f t="shared" si="123"/>
        <v>Other</v>
      </c>
      <c r="R1586" s="3" t="str">
        <f t="shared" si="124"/>
        <v>Not LCLS</v>
      </c>
      <c r="S1586" s="3" t="str" cm="1">
        <f t="array" ref="S1586">_xlfn.IFS(G1586 &gt; 5000000, "Very High", G1586 &gt; 1000000, "High", G1586 &gt; 500000, "Medium", TRUE, "Low")</f>
        <v>Very High</v>
      </c>
      <c r="T1586" s="3" t="str" cm="1">
        <f t="array" ref="T1586">_xlfn.IFS(B1586 &gt;= 2005, "Post-2005", B1586 &gt;= 2000, "2000-2004", TRUE, "Pre-2000")</f>
        <v>Post-2005</v>
      </c>
    </row>
    <row r="1587" spans="1:20" x14ac:dyDescent="0.85">
      <c r="A1587" s="1">
        <v>41164</v>
      </c>
      <c r="B1587" t="s">
        <v>12</v>
      </c>
      <c r="C1587" t="s">
        <v>2989</v>
      </c>
      <c r="D1587" t="s">
        <v>2990</v>
      </c>
      <c r="E1587" t="s">
        <v>235</v>
      </c>
      <c r="F1587" t="s">
        <v>236</v>
      </c>
      <c r="G1587" t="s">
        <v>237</v>
      </c>
      <c r="H1587">
        <v>2000</v>
      </c>
      <c r="I1587" s="2">
        <v>5135880.0999999996</v>
      </c>
      <c r="J1587" s="2">
        <v>0</v>
      </c>
      <c r="K1587" s="2">
        <v>5135880.0999999996</v>
      </c>
      <c r="L1587" t="s">
        <v>18</v>
      </c>
      <c r="M1587" s="3" t="b">
        <f>trust_funds5[[#This Row],[Contributions Outstanding (USD)]]=0</f>
        <v>1</v>
      </c>
      <c r="N1587" s="3" t="str">
        <f t="shared" si="120"/>
        <v>Outstanding</v>
      </c>
      <c r="O1587" s="3" t="str">
        <f t="shared" si="121"/>
        <v>High Contribution &amp; Recent</v>
      </c>
      <c r="P1587" s="3" t="str">
        <f t="shared" si="122"/>
        <v>Other</v>
      </c>
      <c r="Q1587" s="3" t="str">
        <f t="shared" si="123"/>
        <v>Other</v>
      </c>
      <c r="R1587" s="3" t="str">
        <f t="shared" si="124"/>
        <v>Not LCLS</v>
      </c>
      <c r="S1587" s="3" t="str" cm="1">
        <f t="array" ref="S1587">_xlfn.IFS(G1587 &gt; 5000000, "Very High", G1587 &gt; 1000000, "High", G1587 &gt; 500000, "Medium", TRUE, "Low")</f>
        <v>Very High</v>
      </c>
      <c r="T1587" s="3" t="str" cm="1">
        <f t="array" ref="T1587">_xlfn.IFS(B1587 &gt;= 2005, "Post-2005", B1587 &gt;= 2000, "2000-2004", TRUE, "Pre-2000")</f>
        <v>Post-2005</v>
      </c>
    </row>
    <row r="1588" spans="1:20" x14ac:dyDescent="0.85">
      <c r="A1588" s="1">
        <v>41164</v>
      </c>
      <c r="B1588" t="s">
        <v>12</v>
      </c>
      <c r="C1588" t="s">
        <v>2991</v>
      </c>
      <c r="D1588" t="s">
        <v>2990</v>
      </c>
      <c r="E1588" t="s">
        <v>204</v>
      </c>
      <c r="F1588" t="s">
        <v>205</v>
      </c>
      <c r="G1588" t="s">
        <v>206</v>
      </c>
      <c r="H1588">
        <v>2000</v>
      </c>
      <c r="I1588" s="2">
        <v>9535045.7100000009</v>
      </c>
      <c r="J1588" s="2">
        <v>0</v>
      </c>
      <c r="K1588" s="2">
        <v>9535045.7100000009</v>
      </c>
      <c r="L1588" t="s">
        <v>18</v>
      </c>
      <c r="M1588" s="3" t="b">
        <f>trust_funds5[[#This Row],[Contributions Outstanding (USD)]]=0</f>
        <v>1</v>
      </c>
      <c r="N1588" s="3" t="str">
        <f t="shared" si="120"/>
        <v>Outstanding</v>
      </c>
      <c r="O1588" s="3" t="str">
        <f t="shared" si="121"/>
        <v>High Contribution &amp; Recent</v>
      </c>
      <c r="P1588" s="3" t="str">
        <f t="shared" si="122"/>
        <v>Other</v>
      </c>
      <c r="Q1588" s="3" t="str">
        <f t="shared" si="123"/>
        <v>Other</v>
      </c>
      <c r="R1588" s="3" t="str">
        <f t="shared" si="124"/>
        <v>Not LCLS</v>
      </c>
      <c r="S1588" s="3" t="str" cm="1">
        <f t="array" ref="S1588">_xlfn.IFS(G1588 &gt; 5000000, "Very High", G1588 &gt; 1000000, "High", G1588 &gt; 500000, "Medium", TRUE, "Low")</f>
        <v>Very High</v>
      </c>
      <c r="T1588" s="3" t="str" cm="1">
        <f t="array" ref="T1588">_xlfn.IFS(B1588 &gt;= 2005, "Post-2005", B1588 &gt;= 2000, "2000-2004", TRUE, "Pre-2000")</f>
        <v>Post-2005</v>
      </c>
    </row>
    <row r="1589" spans="1:20" x14ac:dyDescent="0.85">
      <c r="A1589" s="1">
        <v>41164</v>
      </c>
      <c r="B1589" t="s">
        <v>12</v>
      </c>
      <c r="C1589" t="s">
        <v>2992</v>
      </c>
      <c r="D1589" t="s">
        <v>2990</v>
      </c>
      <c r="E1589" t="s">
        <v>119</v>
      </c>
      <c r="F1589" t="s">
        <v>120</v>
      </c>
      <c r="G1589" t="s">
        <v>121</v>
      </c>
      <c r="H1589">
        <v>2000</v>
      </c>
      <c r="I1589" s="2">
        <v>20544375.620000001</v>
      </c>
      <c r="J1589" s="2">
        <v>0</v>
      </c>
      <c r="K1589" s="2">
        <v>20544375.620000001</v>
      </c>
      <c r="L1589" t="s">
        <v>18</v>
      </c>
      <c r="M1589" s="3" t="b">
        <f>trust_funds5[[#This Row],[Contributions Outstanding (USD)]]=0</f>
        <v>1</v>
      </c>
      <c r="N1589" s="3" t="str">
        <f t="shared" si="120"/>
        <v>Outstanding</v>
      </c>
      <c r="O1589" s="3" t="str">
        <f t="shared" si="121"/>
        <v>High Contribution &amp; Recent</v>
      </c>
      <c r="P1589" s="3" t="str">
        <f t="shared" si="122"/>
        <v>Other</v>
      </c>
      <c r="Q1589" s="3" t="str">
        <f t="shared" si="123"/>
        <v>Other</v>
      </c>
      <c r="R1589" s="3" t="str">
        <f t="shared" si="124"/>
        <v>Not LCLS</v>
      </c>
      <c r="S1589" s="3" t="str" cm="1">
        <f t="array" ref="S1589">_xlfn.IFS(G1589 &gt; 5000000, "Very High", G1589 &gt; 1000000, "High", G1589 &gt; 500000, "Medium", TRUE, "Low")</f>
        <v>Very High</v>
      </c>
      <c r="T1589" s="3" t="str" cm="1">
        <f t="array" ref="T1589">_xlfn.IFS(B1589 &gt;= 2005, "Post-2005", B1589 &gt;= 2000, "2000-2004", TRUE, "Pre-2000")</f>
        <v>Post-2005</v>
      </c>
    </row>
    <row r="1590" spans="1:20" x14ac:dyDescent="0.85">
      <c r="A1590" s="1">
        <v>41164</v>
      </c>
      <c r="B1590" t="s">
        <v>12</v>
      </c>
      <c r="C1590" t="s">
        <v>2993</v>
      </c>
      <c r="D1590" t="s">
        <v>2994</v>
      </c>
      <c r="E1590" t="s">
        <v>42</v>
      </c>
      <c r="F1590" t="s">
        <v>43</v>
      </c>
      <c r="G1590" t="s">
        <v>44</v>
      </c>
      <c r="H1590">
        <v>2000</v>
      </c>
      <c r="I1590" s="2">
        <v>1275428.8600000001</v>
      </c>
      <c r="J1590" s="2">
        <v>0</v>
      </c>
      <c r="K1590" s="2">
        <v>1275428.8600000001</v>
      </c>
      <c r="L1590" t="s">
        <v>18</v>
      </c>
      <c r="M1590" s="3" t="b">
        <f>trust_funds5[[#This Row],[Contributions Outstanding (USD)]]=0</f>
        <v>1</v>
      </c>
      <c r="N1590" s="3" t="str">
        <f t="shared" si="120"/>
        <v>Outstanding</v>
      </c>
      <c r="O1590" s="3" t="str">
        <f t="shared" si="121"/>
        <v>High Contribution &amp; Recent</v>
      </c>
      <c r="P1590" s="3" t="str">
        <f t="shared" si="122"/>
        <v>Other</v>
      </c>
      <c r="Q1590" s="3" t="str">
        <f t="shared" si="123"/>
        <v>Other</v>
      </c>
      <c r="R1590" s="3" t="str">
        <f t="shared" si="124"/>
        <v>Not LCLS</v>
      </c>
      <c r="S1590" s="3" t="str" cm="1">
        <f t="array" ref="S1590">_xlfn.IFS(G1590 &gt; 5000000, "Very High", G1590 &gt; 1000000, "High", G1590 &gt; 500000, "Medium", TRUE, "Low")</f>
        <v>Very High</v>
      </c>
      <c r="T1590" s="3" t="str" cm="1">
        <f t="array" ref="T1590">_xlfn.IFS(B1590 &gt;= 2005, "Post-2005", B1590 &gt;= 2000, "2000-2004", TRUE, "Pre-2000")</f>
        <v>Post-2005</v>
      </c>
    </row>
    <row r="1591" spans="1:20" x14ac:dyDescent="0.85">
      <c r="A1591" s="1">
        <v>41164</v>
      </c>
      <c r="B1591" t="s">
        <v>12</v>
      </c>
      <c r="C1591" t="s">
        <v>2995</v>
      </c>
      <c r="D1591" t="s">
        <v>2994</v>
      </c>
      <c r="E1591" t="s">
        <v>42</v>
      </c>
      <c r="F1591" t="s">
        <v>43</v>
      </c>
      <c r="G1591" t="s">
        <v>76</v>
      </c>
      <c r="H1591">
        <v>2000</v>
      </c>
      <c r="I1591" s="2">
        <v>2701972.44</v>
      </c>
      <c r="J1591" s="2">
        <v>0</v>
      </c>
      <c r="K1591" s="2">
        <v>2701972.44</v>
      </c>
      <c r="L1591" t="s">
        <v>18</v>
      </c>
      <c r="M1591" s="3" t="b">
        <f>trust_funds5[[#This Row],[Contributions Outstanding (USD)]]=0</f>
        <v>1</v>
      </c>
      <c r="N1591" s="3" t="str">
        <f t="shared" si="120"/>
        <v>Outstanding</v>
      </c>
      <c r="O1591" s="3" t="str">
        <f t="shared" si="121"/>
        <v>High Contribution &amp; Recent</v>
      </c>
      <c r="P1591" s="3" t="str">
        <f t="shared" si="122"/>
        <v>Other</v>
      </c>
      <c r="Q1591" s="3" t="str">
        <f t="shared" si="123"/>
        <v>Other</v>
      </c>
      <c r="R1591" s="3" t="str">
        <f t="shared" si="124"/>
        <v>Not LCLS</v>
      </c>
      <c r="S1591" s="3" t="str" cm="1">
        <f t="array" ref="S1591">_xlfn.IFS(G1591 &gt; 5000000, "Very High", G1591 &gt; 1000000, "High", G1591 &gt; 500000, "Medium", TRUE, "Low")</f>
        <v>Very High</v>
      </c>
      <c r="T1591" s="3" t="str" cm="1">
        <f t="array" ref="T1591">_xlfn.IFS(B1591 &gt;= 2005, "Post-2005", B1591 &gt;= 2000, "2000-2004", TRUE, "Pre-2000")</f>
        <v>Post-2005</v>
      </c>
    </row>
    <row r="1592" spans="1:20" x14ac:dyDescent="0.85">
      <c r="A1592" s="1">
        <v>41164</v>
      </c>
      <c r="B1592" t="s">
        <v>12</v>
      </c>
      <c r="C1592" t="s">
        <v>2996</v>
      </c>
      <c r="D1592" t="s">
        <v>2994</v>
      </c>
      <c r="E1592" t="s">
        <v>42</v>
      </c>
      <c r="F1592" t="s">
        <v>43</v>
      </c>
      <c r="G1592" t="s">
        <v>44</v>
      </c>
      <c r="H1592">
        <v>2000</v>
      </c>
      <c r="I1592" s="2">
        <v>2764350.93</v>
      </c>
      <c r="J1592" s="2">
        <v>0</v>
      </c>
      <c r="K1592" s="2">
        <v>2764350.93</v>
      </c>
      <c r="L1592" t="s">
        <v>18</v>
      </c>
      <c r="M1592" s="3" t="b">
        <f>trust_funds5[[#This Row],[Contributions Outstanding (USD)]]=0</f>
        <v>1</v>
      </c>
      <c r="N1592" s="3" t="str">
        <f t="shared" si="120"/>
        <v>Outstanding</v>
      </c>
      <c r="O1592" s="3" t="str">
        <f t="shared" si="121"/>
        <v>High Contribution &amp; Recent</v>
      </c>
      <c r="P1592" s="3" t="str">
        <f t="shared" si="122"/>
        <v>Other</v>
      </c>
      <c r="Q1592" s="3" t="str">
        <f t="shared" si="123"/>
        <v>Other</v>
      </c>
      <c r="R1592" s="3" t="str">
        <f t="shared" si="124"/>
        <v>Not LCLS</v>
      </c>
      <c r="S1592" s="3" t="str" cm="1">
        <f t="array" ref="S1592">_xlfn.IFS(G1592 &gt; 5000000, "Very High", G1592 &gt; 1000000, "High", G1592 &gt; 500000, "Medium", TRUE, "Low")</f>
        <v>Very High</v>
      </c>
      <c r="T1592" s="3" t="str" cm="1">
        <f t="array" ref="T1592">_xlfn.IFS(B1592 &gt;= 2005, "Post-2005", B1592 &gt;= 2000, "2000-2004", TRUE, "Pre-2000")</f>
        <v>Post-2005</v>
      </c>
    </row>
    <row r="1593" spans="1:20" x14ac:dyDescent="0.85">
      <c r="A1593" s="1">
        <v>41164</v>
      </c>
      <c r="B1593" t="s">
        <v>12</v>
      </c>
      <c r="C1593" t="s">
        <v>2997</v>
      </c>
      <c r="D1593" t="s">
        <v>2998</v>
      </c>
      <c r="E1593" t="s">
        <v>15</v>
      </c>
      <c r="F1593" t="s">
        <v>16</v>
      </c>
      <c r="G1593" t="s">
        <v>17</v>
      </c>
      <c r="H1593">
        <v>2000</v>
      </c>
      <c r="I1593" s="2">
        <v>3320795.64</v>
      </c>
      <c r="J1593" s="2">
        <v>0</v>
      </c>
      <c r="K1593" s="2">
        <v>3320795.64</v>
      </c>
      <c r="L1593" t="s">
        <v>18</v>
      </c>
      <c r="M1593" s="3" t="b">
        <f>trust_funds5[[#This Row],[Contributions Outstanding (USD)]]=0</f>
        <v>1</v>
      </c>
      <c r="N1593" s="3" t="str">
        <f t="shared" si="120"/>
        <v>Outstanding</v>
      </c>
      <c r="O1593" s="3" t="str">
        <f t="shared" si="121"/>
        <v>High Contribution &amp; Recent</v>
      </c>
      <c r="P1593" s="3" t="str">
        <f t="shared" si="122"/>
        <v>Other</v>
      </c>
      <c r="Q1593" s="3" t="str">
        <f t="shared" si="123"/>
        <v>Other</v>
      </c>
      <c r="R1593" s="3" t="str">
        <f t="shared" si="124"/>
        <v>Not LCLS</v>
      </c>
      <c r="S1593" s="3" t="str" cm="1">
        <f t="array" ref="S1593">_xlfn.IFS(G1593 &gt; 5000000, "Very High", G1593 &gt; 1000000, "High", G1593 &gt; 500000, "Medium", TRUE, "Low")</f>
        <v>Very High</v>
      </c>
      <c r="T1593" s="3" t="str" cm="1">
        <f t="array" ref="T1593">_xlfn.IFS(B1593 &gt;= 2005, "Post-2005", B1593 &gt;= 2000, "2000-2004", TRUE, "Pre-2000")</f>
        <v>Post-2005</v>
      </c>
    </row>
    <row r="1594" spans="1:20" x14ac:dyDescent="0.85">
      <c r="A1594" s="1">
        <v>41164</v>
      </c>
      <c r="B1594" t="s">
        <v>12</v>
      </c>
      <c r="C1594" t="s">
        <v>2999</v>
      </c>
      <c r="D1594" t="s">
        <v>3000</v>
      </c>
      <c r="E1594" t="s">
        <v>200</v>
      </c>
      <c r="F1594" t="s">
        <v>201</v>
      </c>
      <c r="G1594" t="s">
        <v>202</v>
      </c>
      <c r="H1594">
        <v>2000</v>
      </c>
      <c r="I1594" s="2">
        <v>1778583.25</v>
      </c>
      <c r="J1594" s="2">
        <v>0</v>
      </c>
      <c r="K1594" s="2">
        <v>1778583.25</v>
      </c>
      <c r="L1594" t="s">
        <v>18</v>
      </c>
      <c r="M1594" s="3" t="b">
        <f>trust_funds5[[#This Row],[Contributions Outstanding (USD)]]=0</f>
        <v>1</v>
      </c>
      <c r="N1594" s="3" t="str">
        <f t="shared" si="120"/>
        <v>Outstanding</v>
      </c>
      <c r="O1594" s="3" t="str">
        <f t="shared" si="121"/>
        <v>High Contribution &amp; Recent</v>
      </c>
      <c r="P1594" s="3" t="str">
        <f t="shared" si="122"/>
        <v>Other</v>
      </c>
      <c r="Q1594" s="3" t="str">
        <f t="shared" si="123"/>
        <v>Other</v>
      </c>
      <c r="R1594" s="3" t="str">
        <f t="shared" si="124"/>
        <v>Not LCLS</v>
      </c>
      <c r="S1594" s="3" t="str" cm="1">
        <f t="array" ref="S1594">_xlfn.IFS(G1594 &gt; 5000000, "Very High", G1594 &gt; 1000000, "High", G1594 &gt; 500000, "Medium", TRUE, "Low")</f>
        <v>Very High</v>
      </c>
      <c r="T1594" s="3" t="str" cm="1">
        <f t="array" ref="T1594">_xlfn.IFS(B1594 &gt;= 2005, "Post-2005", B1594 &gt;= 2000, "2000-2004", TRUE, "Pre-2000")</f>
        <v>Post-2005</v>
      </c>
    </row>
    <row r="1595" spans="1:20" x14ac:dyDescent="0.85">
      <c r="A1595" s="1">
        <v>41164</v>
      </c>
      <c r="B1595" t="s">
        <v>12</v>
      </c>
      <c r="C1595" t="s">
        <v>3001</v>
      </c>
      <c r="D1595" t="s">
        <v>3002</v>
      </c>
      <c r="E1595" t="s">
        <v>200</v>
      </c>
      <c r="F1595" t="s">
        <v>201</v>
      </c>
      <c r="G1595" t="s">
        <v>202</v>
      </c>
      <c r="H1595">
        <v>2000</v>
      </c>
      <c r="I1595" s="2">
        <v>1294247.07</v>
      </c>
      <c r="J1595" s="2">
        <v>0</v>
      </c>
      <c r="K1595" s="2">
        <v>1294247.07</v>
      </c>
      <c r="L1595" t="s">
        <v>18</v>
      </c>
      <c r="M1595" s="3" t="b">
        <f>trust_funds5[[#This Row],[Contributions Outstanding (USD)]]=0</f>
        <v>1</v>
      </c>
      <c r="N1595" s="3" t="str">
        <f t="shared" si="120"/>
        <v>Outstanding</v>
      </c>
      <c r="O1595" s="3" t="str">
        <f t="shared" si="121"/>
        <v>High Contribution &amp; Recent</v>
      </c>
      <c r="P1595" s="3" t="str">
        <f t="shared" si="122"/>
        <v>Other</v>
      </c>
      <c r="Q1595" s="3" t="str">
        <f t="shared" si="123"/>
        <v>Other</v>
      </c>
      <c r="R1595" s="3" t="str">
        <f t="shared" si="124"/>
        <v>Not LCLS</v>
      </c>
      <c r="S1595" s="3" t="str" cm="1">
        <f t="array" ref="S1595">_xlfn.IFS(G1595 &gt; 5000000, "Very High", G1595 &gt; 1000000, "High", G1595 &gt; 500000, "Medium", TRUE, "Low")</f>
        <v>Very High</v>
      </c>
      <c r="T1595" s="3" t="str" cm="1">
        <f t="array" ref="T1595">_xlfn.IFS(B1595 &gt;= 2005, "Post-2005", B1595 &gt;= 2000, "2000-2004", TRUE, "Pre-2000")</f>
        <v>Post-2005</v>
      </c>
    </row>
    <row r="1596" spans="1:20" x14ac:dyDescent="0.85">
      <c r="A1596" s="1">
        <v>41164</v>
      </c>
      <c r="B1596" t="s">
        <v>12</v>
      </c>
      <c r="C1596" t="s">
        <v>3003</v>
      </c>
      <c r="D1596" t="s">
        <v>3004</v>
      </c>
      <c r="E1596" t="s">
        <v>119</v>
      </c>
      <c r="F1596" t="s">
        <v>120</v>
      </c>
      <c r="G1596" t="s">
        <v>121</v>
      </c>
      <c r="H1596">
        <v>2000</v>
      </c>
      <c r="I1596" s="2">
        <v>47007294.439999998</v>
      </c>
      <c r="J1596" s="2">
        <v>0</v>
      </c>
      <c r="K1596" s="2">
        <v>47007294.439999998</v>
      </c>
      <c r="L1596" t="s">
        <v>18</v>
      </c>
      <c r="M1596" s="3" t="b">
        <f>trust_funds5[[#This Row],[Contributions Outstanding (USD)]]=0</f>
        <v>1</v>
      </c>
      <c r="N1596" s="3" t="str">
        <f t="shared" si="120"/>
        <v>Outstanding</v>
      </c>
      <c r="O1596" s="3" t="str">
        <f t="shared" si="121"/>
        <v>High Contribution &amp; Recent</v>
      </c>
      <c r="P1596" s="3" t="str">
        <f t="shared" si="122"/>
        <v>Other</v>
      </c>
      <c r="Q1596" s="3" t="str">
        <f t="shared" si="123"/>
        <v>Other</v>
      </c>
      <c r="R1596" s="3" t="str">
        <f t="shared" si="124"/>
        <v>Not LCLS</v>
      </c>
      <c r="S1596" s="3" t="str" cm="1">
        <f t="array" ref="S1596">_xlfn.IFS(G1596 &gt; 5000000, "Very High", G1596 &gt; 1000000, "High", G1596 &gt; 500000, "Medium", TRUE, "Low")</f>
        <v>Very High</v>
      </c>
      <c r="T1596" s="3" t="str" cm="1">
        <f t="array" ref="T1596">_xlfn.IFS(B1596 &gt;= 2005, "Post-2005", B1596 &gt;= 2000, "2000-2004", TRUE, "Pre-2000")</f>
        <v>Post-2005</v>
      </c>
    </row>
    <row r="1597" spans="1:20" x14ac:dyDescent="0.85">
      <c r="A1597" s="1">
        <v>41164</v>
      </c>
      <c r="B1597" t="s">
        <v>12</v>
      </c>
      <c r="C1597" t="s">
        <v>3005</v>
      </c>
      <c r="D1597" t="s">
        <v>3006</v>
      </c>
      <c r="E1597" t="s">
        <v>200</v>
      </c>
      <c r="F1597" t="s">
        <v>201</v>
      </c>
      <c r="G1597" t="s">
        <v>202</v>
      </c>
      <c r="H1597">
        <v>2000</v>
      </c>
      <c r="I1597" s="2">
        <v>225000</v>
      </c>
      <c r="J1597" s="2">
        <v>0</v>
      </c>
      <c r="K1597" s="2">
        <v>225000</v>
      </c>
      <c r="L1597" t="s">
        <v>18</v>
      </c>
      <c r="M1597" s="3" t="b">
        <f>trust_funds5[[#This Row],[Contributions Outstanding (USD)]]=0</f>
        <v>1</v>
      </c>
      <c r="N1597" s="3" t="str">
        <f t="shared" si="120"/>
        <v>Outstanding</v>
      </c>
      <c r="O1597" s="3" t="str">
        <f t="shared" si="121"/>
        <v>High Contribution &amp; Recent</v>
      </c>
      <c r="P1597" s="3" t="str">
        <f t="shared" si="122"/>
        <v>Other</v>
      </c>
      <c r="Q1597" s="3" t="str">
        <f t="shared" si="123"/>
        <v>Other</v>
      </c>
      <c r="R1597" s="3" t="str">
        <f t="shared" si="124"/>
        <v>Not LCLS</v>
      </c>
      <c r="S1597" s="3" t="str" cm="1">
        <f t="array" ref="S1597">_xlfn.IFS(G1597 &gt; 5000000, "Very High", G1597 &gt; 1000000, "High", G1597 &gt; 500000, "Medium", TRUE, "Low")</f>
        <v>Very High</v>
      </c>
      <c r="T1597" s="3" t="str" cm="1">
        <f t="array" ref="T1597">_xlfn.IFS(B1597 &gt;= 2005, "Post-2005", B1597 &gt;= 2000, "2000-2004", TRUE, "Pre-2000")</f>
        <v>Post-2005</v>
      </c>
    </row>
    <row r="1598" spans="1:20" x14ac:dyDescent="0.85">
      <c r="A1598" s="1">
        <v>41164</v>
      </c>
      <c r="B1598" t="s">
        <v>12</v>
      </c>
      <c r="C1598" t="s">
        <v>3007</v>
      </c>
      <c r="D1598" t="s">
        <v>3008</v>
      </c>
      <c r="E1598" t="s">
        <v>31</v>
      </c>
      <c r="F1598" t="s">
        <v>32</v>
      </c>
      <c r="H1598">
        <v>2000</v>
      </c>
      <c r="I1598" s="2">
        <v>463700</v>
      </c>
      <c r="J1598" s="2">
        <v>0</v>
      </c>
      <c r="K1598" s="2">
        <v>463700</v>
      </c>
      <c r="L1598" t="s">
        <v>18</v>
      </c>
      <c r="M1598" s="3" t="b">
        <f>trust_funds5[[#This Row],[Contributions Outstanding (USD)]]=0</f>
        <v>1</v>
      </c>
      <c r="N1598" s="3" t="str">
        <f t="shared" si="120"/>
        <v>Outstanding</v>
      </c>
      <c r="O1598" s="3" t="str">
        <f t="shared" si="121"/>
        <v>High Contribution &amp; Recent</v>
      </c>
      <c r="P1598" s="3" t="str">
        <f t="shared" si="122"/>
        <v>Other</v>
      </c>
      <c r="Q1598" s="3" t="str">
        <f t="shared" si="123"/>
        <v>Other</v>
      </c>
      <c r="R1598" s="3" t="str">
        <f t="shared" si="124"/>
        <v>Not LCLS</v>
      </c>
      <c r="S1598" s="3" t="str" cm="1">
        <f t="array" ref="S1598">_xlfn.IFS(G1598 &gt; 5000000, "Very High", G1598 &gt; 1000000, "High", G1598 &gt; 500000, "Medium", TRUE, "Low")</f>
        <v>Low</v>
      </c>
      <c r="T1598" s="3" t="str" cm="1">
        <f t="array" ref="T1598">_xlfn.IFS(B1598 &gt;= 2005, "Post-2005", B1598 &gt;= 2000, "2000-2004", TRUE, "Pre-2000")</f>
        <v>Post-2005</v>
      </c>
    </row>
    <row r="1599" spans="1:20" x14ac:dyDescent="0.85">
      <c r="A1599" s="1">
        <v>41164</v>
      </c>
      <c r="B1599" t="s">
        <v>12</v>
      </c>
      <c r="C1599" t="s">
        <v>3009</v>
      </c>
      <c r="D1599" t="s">
        <v>3010</v>
      </c>
      <c r="E1599" t="s">
        <v>119</v>
      </c>
      <c r="F1599" t="s">
        <v>120</v>
      </c>
      <c r="G1599" t="s">
        <v>121</v>
      </c>
      <c r="H1599">
        <v>2000</v>
      </c>
      <c r="I1599" s="2">
        <v>747066.25</v>
      </c>
      <c r="J1599" s="2">
        <v>0</v>
      </c>
      <c r="K1599" s="2">
        <v>747066.25</v>
      </c>
      <c r="L1599" t="s">
        <v>18</v>
      </c>
      <c r="M1599" s="3" t="b">
        <f>trust_funds5[[#This Row],[Contributions Outstanding (USD)]]=0</f>
        <v>1</v>
      </c>
      <c r="N1599" s="3" t="str">
        <f t="shared" si="120"/>
        <v>Outstanding</v>
      </c>
      <c r="O1599" s="3" t="str">
        <f t="shared" si="121"/>
        <v>High Contribution &amp; Recent</v>
      </c>
      <c r="P1599" s="3" t="str">
        <f t="shared" si="122"/>
        <v>Other</v>
      </c>
      <c r="Q1599" s="3" t="str">
        <f t="shared" si="123"/>
        <v>Other</v>
      </c>
      <c r="R1599" s="3" t="str">
        <f t="shared" si="124"/>
        <v>Not LCLS</v>
      </c>
      <c r="S1599" s="3" t="str" cm="1">
        <f t="array" ref="S1599">_xlfn.IFS(G1599 &gt; 5000000, "Very High", G1599 &gt; 1000000, "High", G1599 &gt; 500000, "Medium", TRUE, "Low")</f>
        <v>Very High</v>
      </c>
      <c r="T1599" s="3" t="str" cm="1">
        <f t="array" ref="T1599">_xlfn.IFS(B1599 &gt;= 2005, "Post-2005", B1599 &gt;= 2000, "2000-2004", TRUE, "Pre-2000")</f>
        <v>Post-2005</v>
      </c>
    </row>
    <row r="1600" spans="1:20" x14ac:dyDescent="0.85">
      <c r="A1600" s="1">
        <v>41164</v>
      </c>
      <c r="B1600" t="s">
        <v>12</v>
      </c>
      <c r="C1600" t="s">
        <v>3011</v>
      </c>
      <c r="D1600" t="s">
        <v>3012</v>
      </c>
      <c r="E1600" t="s">
        <v>119</v>
      </c>
      <c r="F1600" t="s">
        <v>120</v>
      </c>
      <c r="G1600" t="s">
        <v>121</v>
      </c>
      <c r="H1600">
        <v>2000</v>
      </c>
      <c r="I1600" s="2">
        <v>279223.33</v>
      </c>
      <c r="J1600" s="2">
        <v>0</v>
      </c>
      <c r="K1600" s="2">
        <v>279223.33</v>
      </c>
      <c r="L1600" t="s">
        <v>18</v>
      </c>
      <c r="M1600" s="3" t="b">
        <f>trust_funds5[[#This Row],[Contributions Outstanding (USD)]]=0</f>
        <v>1</v>
      </c>
      <c r="N1600" s="3" t="str">
        <f t="shared" si="120"/>
        <v>Outstanding</v>
      </c>
      <c r="O1600" s="3" t="str">
        <f t="shared" si="121"/>
        <v>High Contribution &amp; Recent</v>
      </c>
      <c r="P1600" s="3" t="str">
        <f t="shared" si="122"/>
        <v>Other</v>
      </c>
      <c r="Q1600" s="3" t="str">
        <f t="shared" si="123"/>
        <v>Other</v>
      </c>
      <c r="R1600" s="3" t="str">
        <f t="shared" si="124"/>
        <v>Not LCLS</v>
      </c>
      <c r="S1600" s="3" t="str" cm="1">
        <f t="array" ref="S1600">_xlfn.IFS(G1600 &gt; 5000000, "Very High", G1600 &gt; 1000000, "High", G1600 &gt; 500000, "Medium", TRUE, "Low")</f>
        <v>Very High</v>
      </c>
      <c r="T1600" s="3" t="str" cm="1">
        <f t="array" ref="T1600">_xlfn.IFS(B1600 &gt;= 2005, "Post-2005", B1600 &gt;= 2000, "2000-2004", TRUE, "Pre-2000")</f>
        <v>Post-2005</v>
      </c>
    </row>
    <row r="1601" spans="1:20" x14ac:dyDescent="0.85">
      <c r="A1601" s="1">
        <v>41164</v>
      </c>
      <c r="B1601" t="s">
        <v>12</v>
      </c>
      <c r="C1601" t="s">
        <v>3013</v>
      </c>
      <c r="D1601" t="s">
        <v>3014</v>
      </c>
      <c r="E1601" t="s">
        <v>70</v>
      </c>
      <c r="F1601" t="s">
        <v>71</v>
      </c>
      <c r="G1601" t="s">
        <v>72</v>
      </c>
      <c r="H1601">
        <v>2000</v>
      </c>
      <c r="I1601" s="2">
        <v>700000</v>
      </c>
      <c r="J1601" s="2">
        <v>0</v>
      </c>
      <c r="K1601" s="2">
        <v>700000</v>
      </c>
      <c r="L1601" t="s">
        <v>18</v>
      </c>
      <c r="M1601" s="3" t="b">
        <f>trust_funds5[[#This Row],[Contributions Outstanding (USD)]]=0</f>
        <v>1</v>
      </c>
      <c r="N1601" s="3" t="str">
        <f t="shared" si="120"/>
        <v>Outstanding</v>
      </c>
      <c r="O1601" s="3" t="str">
        <f t="shared" si="121"/>
        <v>High Contribution &amp; Recent</v>
      </c>
      <c r="P1601" s="3" t="str">
        <f t="shared" si="122"/>
        <v>Other</v>
      </c>
      <c r="Q1601" s="3" t="str">
        <f t="shared" si="123"/>
        <v>Other</v>
      </c>
      <c r="R1601" s="3" t="str">
        <f t="shared" si="124"/>
        <v>Not LCLS</v>
      </c>
      <c r="S1601" s="3" t="str" cm="1">
        <f t="array" ref="S1601">_xlfn.IFS(G1601 &gt; 5000000, "Very High", G1601 &gt; 1000000, "High", G1601 &gt; 500000, "Medium", TRUE, "Low")</f>
        <v>Very High</v>
      </c>
      <c r="T1601" s="3" t="str" cm="1">
        <f t="array" ref="T1601">_xlfn.IFS(B1601 &gt;= 2005, "Post-2005", B1601 &gt;= 2000, "2000-2004", TRUE, "Pre-2000")</f>
        <v>Post-2005</v>
      </c>
    </row>
    <row r="1602" spans="1:20" x14ac:dyDescent="0.85">
      <c r="A1602" s="1">
        <v>41164</v>
      </c>
      <c r="B1602" t="s">
        <v>12</v>
      </c>
      <c r="C1602" t="s">
        <v>3015</v>
      </c>
      <c r="D1602" t="s">
        <v>3016</v>
      </c>
      <c r="E1602" t="s">
        <v>119</v>
      </c>
      <c r="F1602" t="s">
        <v>120</v>
      </c>
      <c r="G1602" t="s">
        <v>121</v>
      </c>
      <c r="H1602">
        <v>2000</v>
      </c>
      <c r="I1602" s="2">
        <v>282043.77</v>
      </c>
      <c r="J1602" s="2">
        <v>0</v>
      </c>
      <c r="K1602" s="2">
        <v>282043.77</v>
      </c>
      <c r="L1602" t="s">
        <v>18</v>
      </c>
      <c r="M1602" s="3" t="b">
        <f>trust_funds5[[#This Row],[Contributions Outstanding (USD)]]=0</f>
        <v>1</v>
      </c>
      <c r="N1602" s="3" t="str">
        <f t="shared" ref="N1602:N1665" si="125">IF(D1602 &gt; 0, "Outstanding", "No Outstanding")</f>
        <v>Outstanding</v>
      </c>
      <c r="O1602" s="3" t="str">
        <f t="shared" ref="O1602:O1665" si="126">IF(AND(C1602 &gt; 1000000, B1602 &gt; 2000), "High Contribution &amp; Recent", "Other")</f>
        <v>High Contribution &amp; Recent</v>
      </c>
      <c r="P1602" s="3" t="str">
        <f t="shared" ref="P1602:P1665" si="127">IF(AND(B1602 = 2000, E1602 = "Canada"), "Year 2000, Canada", "Other")</f>
        <v>Other</v>
      </c>
      <c r="Q1602" s="3" t="str">
        <f t="shared" ref="Q1602:Q1665" si="128">IF(OR(E1602 = "Canada", E1602 = "Sweden"), "Canada or Sweden", "Other")</f>
        <v>Other</v>
      </c>
      <c r="R1602" s="3" t="str">
        <f t="shared" ref="R1602:R1665" si="129">IF(NOT(F1602 = "LCLS"), "Not LCLS", "LCLS")</f>
        <v>Not LCLS</v>
      </c>
      <c r="S1602" s="3" t="str" cm="1">
        <f t="array" ref="S1602">_xlfn.IFS(G1602 &gt; 5000000, "Very High", G1602 &gt; 1000000, "High", G1602 &gt; 500000, "Medium", TRUE, "Low")</f>
        <v>Very High</v>
      </c>
      <c r="T1602" s="3" t="str" cm="1">
        <f t="array" ref="T1602">_xlfn.IFS(B1602 &gt;= 2005, "Post-2005", B1602 &gt;= 2000, "2000-2004", TRUE, "Pre-2000")</f>
        <v>Post-2005</v>
      </c>
    </row>
    <row r="1603" spans="1:20" x14ac:dyDescent="0.85">
      <c r="A1603" s="1">
        <v>41164</v>
      </c>
      <c r="B1603" t="s">
        <v>90</v>
      </c>
      <c r="C1603" t="s">
        <v>3017</v>
      </c>
      <c r="D1603" t="s">
        <v>3018</v>
      </c>
      <c r="E1603" t="s">
        <v>334</v>
      </c>
      <c r="F1603" t="s">
        <v>335</v>
      </c>
      <c r="G1603" t="s">
        <v>3019</v>
      </c>
      <c r="H1603">
        <v>2000</v>
      </c>
      <c r="I1603" s="2">
        <v>1000000</v>
      </c>
      <c r="J1603" s="2">
        <v>0</v>
      </c>
      <c r="K1603" s="2">
        <v>1000000</v>
      </c>
      <c r="L1603" t="s">
        <v>18</v>
      </c>
      <c r="M1603" s="3" t="b">
        <f>trust_funds5[[#This Row],[Contributions Outstanding (USD)]]=0</f>
        <v>1</v>
      </c>
      <c r="N1603" s="3" t="str">
        <f t="shared" si="125"/>
        <v>Outstanding</v>
      </c>
      <c r="O1603" s="3" t="str">
        <f t="shared" si="126"/>
        <v>High Contribution &amp; Recent</v>
      </c>
      <c r="P1603" s="3" t="str">
        <f t="shared" si="127"/>
        <v>Other</v>
      </c>
      <c r="Q1603" s="3" t="str">
        <f t="shared" si="128"/>
        <v>Other</v>
      </c>
      <c r="R1603" s="3" t="str">
        <f t="shared" si="129"/>
        <v>Not LCLS</v>
      </c>
      <c r="S1603" s="3" t="str" cm="1">
        <f t="array" ref="S1603">_xlfn.IFS(G1603 &gt; 5000000, "Very High", G1603 &gt; 1000000, "High", G1603 &gt; 500000, "Medium", TRUE, "Low")</f>
        <v>Very High</v>
      </c>
      <c r="T1603" s="3" t="str" cm="1">
        <f t="array" ref="T1603">_xlfn.IFS(B1603 &gt;= 2005, "Post-2005", B1603 &gt;= 2000, "2000-2004", TRUE, "Pre-2000")</f>
        <v>Post-2005</v>
      </c>
    </row>
    <row r="1604" spans="1:20" x14ac:dyDescent="0.85">
      <c r="A1604" s="1">
        <v>41164</v>
      </c>
      <c r="B1604" t="s">
        <v>90</v>
      </c>
      <c r="C1604" t="s">
        <v>3017</v>
      </c>
      <c r="D1604" t="s">
        <v>3018</v>
      </c>
      <c r="E1604" t="s">
        <v>15</v>
      </c>
      <c r="F1604" t="s">
        <v>16</v>
      </c>
      <c r="G1604" t="s">
        <v>17</v>
      </c>
      <c r="H1604">
        <v>2000</v>
      </c>
      <c r="I1604" s="2">
        <v>1364866.21</v>
      </c>
      <c r="J1604" s="2">
        <v>0</v>
      </c>
      <c r="K1604" s="2">
        <v>1364866.21</v>
      </c>
      <c r="L1604" t="s">
        <v>18</v>
      </c>
      <c r="M1604" s="3" t="b">
        <f>trust_funds5[[#This Row],[Contributions Outstanding (USD)]]=0</f>
        <v>1</v>
      </c>
      <c r="N1604" s="3" t="str">
        <f t="shared" si="125"/>
        <v>Outstanding</v>
      </c>
      <c r="O1604" s="3" t="str">
        <f t="shared" si="126"/>
        <v>High Contribution &amp; Recent</v>
      </c>
      <c r="P1604" s="3" t="str">
        <f t="shared" si="127"/>
        <v>Other</v>
      </c>
      <c r="Q1604" s="3" t="str">
        <f t="shared" si="128"/>
        <v>Other</v>
      </c>
      <c r="R1604" s="3" t="str">
        <f t="shared" si="129"/>
        <v>Not LCLS</v>
      </c>
      <c r="S1604" s="3" t="str" cm="1">
        <f t="array" ref="S1604">_xlfn.IFS(G1604 &gt; 5000000, "Very High", G1604 &gt; 1000000, "High", G1604 &gt; 500000, "Medium", TRUE, "Low")</f>
        <v>Very High</v>
      </c>
      <c r="T1604" s="3" t="str" cm="1">
        <f t="array" ref="T1604">_xlfn.IFS(B1604 &gt;= 2005, "Post-2005", B1604 &gt;= 2000, "2000-2004", TRUE, "Pre-2000")</f>
        <v>Post-2005</v>
      </c>
    </row>
    <row r="1605" spans="1:20" x14ac:dyDescent="0.85">
      <c r="A1605" s="1">
        <v>41164</v>
      </c>
      <c r="B1605" t="s">
        <v>90</v>
      </c>
      <c r="C1605" t="s">
        <v>3017</v>
      </c>
      <c r="D1605" t="s">
        <v>3018</v>
      </c>
      <c r="E1605" t="s">
        <v>200</v>
      </c>
      <c r="F1605" t="s">
        <v>201</v>
      </c>
      <c r="G1605" t="s">
        <v>202</v>
      </c>
      <c r="H1605">
        <v>2000</v>
      </c>
      <c r="I1605" s="2">
        <v>4000000</v>
      </c>
      <c r="J1605" s="2">
        <v>0</v>
      </c>
      <c r="K1605" s="2">
        <v>4000000</v>
      </c>
      <c r="L1605" t="s">
        <v>18</v>
      </c>
      <c r="M1605" s="3" t="b">
        <f>trust_funds5[[#This Row],[Contributions Outstanding (USD)]]=0</f>
        <v>1</v>
      </c>
      <c r="N1605" s="3" t="str">
        <f t="shared" si="125"/>
        <v>Outstanding</v>
      </c>
      <c r="O1605" s="3" t="str">
        <f t="shared" si="126"/>
        <v>High Contribution &amp; Recent</v>
      </c>
      <c r="P1605" s="3" t="str">
        <f t="shared" si="127"/>
        <v>Other</v>
      </c>
      <c r="Q1605" s="3" t="str">
        <f t="shared" si="128"/>
        <v>Other</v>
      </c>
      <c r="R1605" s="3" t="str">
        <f t="shared" si="129"/>
        <v>Not LCLS</v>
      </c>
      <c r="S1605" s="3" t="str" cm="1">
        <f t="array" ref="S1605">_xlfn.IFS(G1605 &gt; 5000000, "Very High", G1605 &gt; 1000000, "High", G1605 &gt; 500000, "Medium", TRUE, "Low")</f>
        <v>Very High</v>
      </c>
      <c r="T1605" s="3" t="str" cm="1">
        <f t="array" ref="T1605">_xlfn.IFS(B1605 &gt;= 2005, "Post-2005", B1605 &gt;= 2000, "2000-2004", TRUE, "Pre-2000")</f>
        <v>Post-2005</v>
      </c>
    </row>
    <row r="1606" spans="1:20" x14ac:dyDescent="0.85">
      <c r="A1606" s="1">
        <v>41164</v>
      </c>
      <c r="B1606" t="s">
        <v>90</v>
      </c>
      <c r="C1606" t="s">
        <v>3017</v>
      </c>
      <c r="D1606" t="s">
        <v>3018</v>
      </c>
      <c r="E1606" t="s">
        <v>42</v>
      </c>
      <c r="F1606" t="s">
        <v>43</v>
      </c>
      <c r="G1606" t="s">
        <v>44</v>
      </c>
      <c r="H1606">
        <v>2000</v>
      </c>
      <c r="I1606" s="2">
        <v>3200000</v>
      </c>
      <c r="J1606" s="2">
        <v>0</v>
      </c>
      <c r="K1606" s="2">
        <v>3200000</v>
      </c>
      <c r="L1606" t="s">
        <v>18</v>
      </c>
      <c r="M1606" s="3" t="b">
        <f>trust_funds5[[#This Row],[Contributions Outstanding (USD)]]=0</f>
        <v>1</v>
      </c>
      <c r="N1606" s="3" t="str">
        <f t="shared" si="125"/>
        <v>Outstanding</v>
      </c>
      <c r="O1606" s="3" t="str">
        <f t="shared" si="126"/>
        <v>High Contribution &amp; Recent</v>
      </c>
      <c r="P1606" s="3" t="str">
        <f t="shared" si="127"/>
        <v>Other</v>
      </c>
      <c r="Q1606" s="3" t="str">
        <f t="shared" si="128"/>
        <v>Other</v>
      </c>
      <c r="R1606" s="3" t="str">
        <f t="shared" si="129"/>
        <v>Not LCLS</v>
      </c>
      <c r="S1606" s="3" t="str" cm="1">
        <f t="array" ref="S1606">_xlfn.IFS(G1606 &gt; 5000000, "Very High", G1606 &gt; 1000000, "High", G1606 &gt; 500000, "Medium", TRUE, "Low")</f>
        <v>Very High</v>
      </c>
      <c r="T1606" s="3" t="str" cm="1">
        <f t="array" ref="T1606">_xlfn.IFS(B1606 &gt;= 2005, "Post-2005", B1606 &gt;= 2000, "2000-2004", TRUE, "Pre-2000")</f>
        <v>Post-2005</v>
      </c>
    </row>
    <row r="1607" spans="1:20" x14ac:dyDescent="0.85">
      <c r="A1607" s="1">
        <v>41164</v>
      </c>
      <c r="B1607" t="s">
        <v>90</v>
      </c>
      <c r="C1607" t="s">
        <v>3017</v>
      </c>
      <c r="D1607" t="s">
        <v>3018</v>
      </c>
      <c r="E1607" t="s">
        <v>21</v>
      </c>
      <c r="F1607" t="s">
        <v>22</v>
      </c>
      <c r="G1607" t="s">
        <v>23</v>
      </c>
      <c r="H1607">
        <v>2000</v>
      </c>
      <c r="I1607" s="2">
        <v>2209837.62</v>
      </c>
      <c r="J1607" s="2">
        <v>0</v>
      </c>
      <c r="K1607" s="2">
        <v>2209837.62</v>
      </c>
      <c r="L1607" t="s">
        <v>18</v>
      </c>
      <c r="M1607" s="3" t="b">
        <f>trust_funds5[[#This Row],[Contributions Outstanding (USD)]]=0</f>
        <v>1</v>
      </c>
      <c r="N1607" s="3" t="str">
        <f t="shared" si="125"/>
        <v>Outstanding</v>
      </c>
      <c r="O1607" s="3" t="str">
        <f t="shared" si="126"/>
        <v>High Contribution &amp; Recent</v>
      </c>
      <c r="P1607" s="3" t="str">
        <f t="shared" si="127"/>
        <v>Other</v>
      </c>
      <c r="Q1607" s="3" t="str">
        <f t="shared" si="128"/>
        <v>Other</v>
      </c>
      <c r="R1607" s="3" t="str">
        <f t="shared" si="129"/>
        <v>Not LCLS</v>
      </c>
      <c r="S1607" s="3" t="str" cm="1">
        <f t="array" ref="S1607">_xlfn.IFS(G1607 &gt; 5000000, "Very High", G1607 &gt; 1000000, "High", G1607 &gt; 500000, "Medium", TRUE, "Low")</f>
        <v>Very High</v>
      </c>
      <c r="T1607" s="3" t="str" cm="1">
        <f t="array" ref="T1607">_xlfn.IFS(B1607 &gt;= 2005, "Post-2005", B1607 &gt;= 2000, "2000-2004", TRUE, "Pre-2000")</f>
        <v>Post-2005</v>
      </c>
    </row>
    <row r="1608" spans="1:20" x14ac:dyDescent="0.85">
      <c r="A1608" s="1">
        <v>41164</v>
      </c>
      <c r="B1608" t="s">
        <v>90</v>
      </c>
      <c r="C1608" t="s">
        <v>3017</v>
      </c>
      <c r="D1608" t="s">
        <v>3018</v>
      </c>
      <c r="E1608" t="s">
        <v>93</v>
      </c>
      <c r="F1608" t="s">
        <v>94</v>
      </c>
      <c r="H1608">
        <v>2000</v>
      </c>
      <c r="I1608" s="2">
        <v>6000000</v>
      </c>
      <c r="J1608" s="2">
        <v>0</v>
      </c>
      <c r="K1608" s="2">
        <v>6000000</v>
      </c>
      <c r="L1608" t="s">
        <v>18</v>
      </c>
      <c r="M1608" s="3" t="b">
        <f>trust_funds5[[#This Row],[Contributions Outstanding (USD)]]=0</f>
        <v>1</v>
      </c>
      <c r="N1608" s="3" t="str">
        <f t="shared" si="125"/>
        <v>Outstanding</v>
      </c>
      <c r="O1608" s="3" t="str">
        <f t="shared" si="126"/>
        <v>High Contribution &amp; Recent</v>
      </c>
      <c r="P1608" s="3" t="str">
        <f t="shared" si="127"/>
        <v>Other</v>
      </c>
      <c r="Q1608" s="3" t="str">
        <f t="shared" si="128"/>
        <v>Other</v>
      </c>
      <c r="R1608" s="3" t="str">
        <f t="shared" si="129"/>
        <v>Not LCLS</v>
      </c>
      <c r="S1608" s="3" t="str" cm="1">
        <f t="array" ref="S1608">_xlfn.IFS(G1608 &gt; 5000000, "Very High", G1608 &gt; 1000000, "High", G1608 &gt; 500000, "Medium", TRUE, "Low")</f>
        <v>Low</v>
      </c>
      <c r="T1608" s="3" t="str" cm="1">
        <f t="array" ref="T1608">_xlfn.IFS(B1608 &gt;= 2005, "Post-2005", B1608 &gt;= 2000, "2000-2004", TRUE, "Pre-2000")</f>
        <v>Post-2005</v>
      </c>
    </row>
    <row r="1609" spans="1:20" x14ac:dyDescent="0.85">
      <c r="A1609" s="1">
        <v>41164</v>
      </c>
      <c r="B1609" t="s">
        <v>12</v>
      </c>
      <c r="C1609" t="s">
        <v>3020</v>
      </c>
      <c r="D1609" t="s">
        <v>3021</v>
      </c>
      <c r="E1609" t="s">
        <v>102</v>
      </c>
      <c r="F1609" t="s">
        <v>103</v>
      </c>
      <c r="G1609" t="s">
        <v>104</v>
      </c>
      <c r="H1609">
        <v>2000</v>
      </c>
      <c r="I1609" s="2">
        <v>164370.95000000001</v>
      </c>
      <c r="J1609" s="2">
        <v>0</v>
      </c>
      <c r="K1609" s="2">
        <v>164370.95000000001</v>
      </c>
      <c r="L1609" t="s">
        <v>18</v>
      </c>
      <c r="M1609" s="3" t="b">
        <f>trust_funds5[[#This Row],[Contributions Outstanding (USD)]]=0</f>
        <v>1</v>
      </c>
      <c r="N1609" s="3" t="str">
        <f t="shared" si="125"/>
        <v>Outstanding</v>
      </c>
      <c r="O1609" s="3" t="str">
        <f t="shared" si="126"/>
        <v>High Contribution &amp; Recent</v>
      </c>
      <c r="P1609" s="3" t="str">
        <f t="shared" si="127"/>
        <v>Other</v>
      </c>
      <c r="Q1609" s="3" t="str">
        <f t="shared" si="128"/>
        <v>Other</v>
      </c>
      <c r="R1609" s="3" t="str">
        <f t="shared" si="129"/>
        <v>Not LCLS</v>
      </c>
      <c r="S1609" s="3" t="str" cm="1">
        <f t="array" ref="S1609">_xlfn.IFS(G1609 &gt; 5000000, "Very High", G1609 &gt; 1000000, "High", G1609 &gt; 500000, "Medium", TRUE, "Low")</f>
        <v>Very High</v>
      </c>
      <c r="T1609" s="3" t="str" cm="1">
        <f t="array" ref="T1609">_xlfn.IFS(B1609 &gt;= 2005, "Post-2005", B1609 &gt;= 2000, "2000-2004", TRUE, "Pre-2000")</f>
        <v>Post-2005</v>
      </c>
    </row>
    <row r="1610" spans="1:20" x14ac:dyDescent="0.85">
      <c r="A1610" s="1">
        <v>41164</v>
      </c>
      <c r="B1610" t="s">
        <v>12</v>
      </c>
      <c r="C1610" t="s">
        <v>3022</v>
      </c>
      <c r="D1610" t="s">
        <v>3023</v>
      </c>
      <c r="E1610" t="s">
        <v>62</v>
      </c>
      <c r="F1610" t="s">
        <v>63</v>
      </c>
      <c r="H1610">
        <v>2000</v>
      </c>
      <c r="I1610" s="2">
        <v>233132</v>
      </c>
      <c r="J1610" s="2">
        <v>0</v>
      </c>
      <c r="K1610" s="2">
        <v>233132</v>
      </c>
      <c r="L1610" t="s">
        <v>18</v>
      </c>
      <c r="M1610" s="3" t="b">
        <f>trust_funds5[[#This Row],[Contributions Outstanding (USD)]]=0</f>
        <v>1</v>
      </c>
      <c r="N1610" s="3" t="str">
        <f t="shared" si="125"/>
        <v>Outstanding</v>
      </c>
      <c r="O1610" s="3" t="str">
        <f t="shared" si="126"/>
        <v>High Contribution &amp; Recent</v>
      </c>
      <c r="P1610" s="3" t="str">
        <f t="shared" si="127"/>
        <v>Other</v>
      </c>
      <c r="Q1610" s="3" t="str">
        <f t="shared" si="128"/>
        <v>Other</v>
      </c>
      <c r="R1610" s="3" t="str">
        <f t="shared" si="129"/>
        <v>Not LCLS</v>
      </c>
      <c r="S1610" s="3" t="str" cm="1">
        <f t="array" ref="S1610">_xlfn.IFS(G1610 &gt; 5000000, "Very High", G1610 &gt; 1000000, "High", G1610 &gt; 500000, "Medium", TRUE, "Low")</f>
        <v>Low</v>
      </c>
      <c r="T1610" s="3" t="str" cm="1">
        <f t="array" ref="T1610">_xlfn.IFS(B1610 &gt;= 2005, "Post-2005", B1610 &gt;= 2000, "2000-2004", TRUE, "Pre-2000")</f>
        <v>Post-2005</v>
      </c>
    </row>
    <row r="1611" spans="1:20" x14ac:dyDescent="0.85">
      <c r="A1611" s="1">
        <v>41164</v>
      </c>
      <c r="B1611" t="s">
        <v>12</v>
      </c>
      <c r="C1611" t="s">
        <v>3024</v>
      </c>
      <c r="D1611" t="s">
        <v>3025</v>
      </c>
      <c r="E1611" t="s">
        <v>62</v>
      </c>
      <c r="F1611" t="s">
        <v>63</v>
      </c>
      <c r="H1611">
        <v>2000</v>
      </c>
      <c r="I1611" s="2">
        <v>380210.18</v>
      </c>
      <c r="J1611" s="2">
        <v>0</v>
      </c>
      <c r="K1611" s="2">
        <v>380210.18</v>
      </c>
      <c r="L1611" t="s">
        <v>18</v>
      </c>
      <c r="M1611" s="3" t="b">
        <f>trust_funds5[[#This Row],[Contributions Outstanding (USD)]]=0</f>
        <v>1</v>
      </c>
      <c r="N1611" s="3" t="str">
        <f t="shared" si="125"/>
        <v>Outstanding</v>
      </c>
      <c r="O1611" s="3" t="str">
        <f t="shared" si="126"/>
        <v>High Contribution &amp; Recent</v>
      </c>
      <c r="P1611" s="3" t="str">
        <f t="shared" si="127"/>
        <v>Other</v>
      </c>
      <c r="Q1611" s="3" t="str">
        <f t="shared" si="128"/>
        <v>Other</v>
      </c>
      <c r="R1611" s="3" t="str">
        <f t="shared" si="129"/>
        <v>Not LCLS</v>
      </c>
      <c r="S1611" s="3" t="str" cm="1">
        <f t="array" ref="S1611">_xlfn.IFS(G1611 &gt; 5000000, "Very High", G1611 &gt; 1000000, "High", G1611 &gt; 500000, "Medium", TRUE, "Low")</f>
        <v>Low</v>
      </c>
      <c r="T1611" s="3" t="str" cm="1">
        <f t="array" ref="T1611">_xlfn.IFS(B1611 &gt;= 2005, "Post-2005", B1611 &gt;= 2000, "2000-2004", TRUE, "Pre-2000")</f>
        <v>Post-2005</v>
      </c>
    </row>
    <row r="1612" spans="1:20" x14ac:dyDescent="0.85">
      <c r="A1612" s="1">
        <v>41164</v>
      </c>
      <c r="B1612" t="s">
        <v>12</v>
      </c>
      <c r="C1612" t="s">
        <v>3026</v>
      </c>
      <c r="D1612" t="s">
        <v>3027</v>
      </c>
      <c r="E1612" t="s">
        <v>235</v>
      </c>
      <c r="F1612" t="s">
        <v>236</v>
      </c>
      <c r="G1612" t="s">
        <v>237</v>
      </c>
      <c r="H1612">
        <v>2000</v>
      </c>
      <c r="I1612" s="2">
        <v>2311146.04</v>
      </c>
      <c r="J1612" s="2">
        <v>0</v>
      </c>
      <c r="K1612" s="2">
        <v>2311146.04</v>
      </c>
      <c r="L1612" t="s">
        <v>18</v>
      </c>
      <c r="M1612" s="3" t="b">
        <f>trust_funds5[[#This Row],[Contributions Outstanding (USD)]]=0</f>
        <v>1</v>
      </c>
      <c r="N1612" s="3" t="str">
        <f t="shared" si="125"/>
        <v>Outstanding</v>
      </c>
      <c r="O1612" s="3" t="str">
        <f t="shared" si="126"/>
        <v>High Contribution &amp; Recent</v>
      </c>
      <c r="P1612" s="3" t="str">
        <f t="shared" si="127"/>
        <v>Other</v>
      </c>
      <c r="Q1612" s="3" t="str">
        <f t="shared" si="128"/>
        <v>Other</v>
      </c>
      <c r="R1612" s="3" t="str">
        <f t="shared" si="129"/>
        <v>Not LCLS</v>
      </c>
      <c r="S1612" s="3" t="str" cm="1">
        <f t="array" ref="S1612">_xlfn.IFS(G1612 &gt; 5000000, "Very High", G1612 &gt; 1000000, "High", G1612 &gt; 500000, "Medium", TRUE, "Low")</f>
        <v>Very High</v>
      </c>
      <c r="T1612" s="3" t="str" cm="1">
        <f t="array" ref="T1612">_xlfn.IFS(B1612 &gt;= 2005, "Post-2005", B1612 &gt;= 2000, "2000-2004", TRUE, "Pre-2000")</f>
        <v>Post-2005</v>
      </c>
    </row>
    <row r="1613" spans="1:20" x14ac:dyDescent="0.85">
      <c r="A1613" s="1">
        <v>41164</v>
      </c>
      <c r="B1613" t="s">
        <v>12</v>
      </c>
      <c r="C1613" t="s">
        <v>3028</v>
      </c>
      <c r="D1613" t="s">
        <v>3029</v>
      </c>
      <c r="E1613" t="s">
        <v>21</v>
      </c>
      <c r="F1613" t="s">
        <v>22</v>
      </c>
      <c r="G1613" t="s">
        <v>23</v>
      </c>
      <c r="H1613">
        <v>2000</v>
      </c>
      <c r="I1613" s="2">
        <v>61376.05</v>
      </c>
      <c r="J1613" s="2">
        <v>0</v>
      </c>
      <c r="K1613" s="2">
        <v>61376.05</v>
      </c>
      <c r="L1613" t="s">
        <v>18</v>
      </c>
      <c r="M1613" s="3" t="b">
        <f>trust_funds5[[#This Row],[Contributions Outstanding (USD)]]=0</f>
        <v>1</v>
      </c>
      <c r="N1613" s="3" t="str">
        <f t="shared" si="125"/>
        <v>Outstanding</v>
      </c>
      <c r="O1613" s="3" t="str">
        <f t="shared" si="126"/>
        <v>High Contribution &amp; Recent</v>
      </c>
      <c r="P1613" s="3" t="str">
        <f t="shared" si="127"/>
        <v>Other</v>
      </c>
      <c r="Q1613" s="3" t="str">
        <f t="shared" si="128"/>
        <v>Other</v>
      </c>
      <c r="R1613" s="3" t="str">
        <f t="shared" si="129"/>
        <v>Not LCLS</v>
      </c>
      <c r="S1613" s="3" t="str" cm="1">
        <f t="array" ref="S1613">_xlfn.IFS(G1613 &gt; 5000000, "Very High", G1613 &gt; 1000000, "High", G1613 &gt; 500000, "Medium", TRUE, "Low")</f>
        <v>Very High</v>
      </c>
      <c r="T1613" s="3" t="str" cm="1">
        <f t="array" ref="T1613">_xlfn.IFS(B1613 &gt;= 2005, "Post-2005", B1613 &gt;= 2000, "2000-2004", TRUE, "Pre-2000")</f>
        <v>Post-2005</v>
      </c>
    </row>
    <row r="1614" spans="1:20" x14ac:dyDescent="0.85">
      <c r="A1614" s="1">
        <v>41164</v>
      </c>
      <c r="B1614" t="s">
        <v>12</v>
      </c>
      <c r="C1614" t="s">
        <v>3030</v>
      </c>
      <c r="D1614" t="s">
        <v>3031</v>
      </c>
      <c r="E1614" t="s">
        <v>128</v>
      </c>
      <c r="F1614" t="s">
        <v>129</v>
      </c>
      <c r="G1614" t="s">
        <v>130</v>
      </c>
      <c r="H1614">
        <v>2000</v>
      </c>
      <c r="I1614" s="2">
        <v>541152</v>
      </c>
      <c r="J1614" s="2">
        <v>0</v>
      </c>
      <c r="K1614" s="2">
        <v>541152</v>
      </c>
      <c r="L1614" t="s">
        <v>18</v>
      </c>
      <c r="M1614" s="3" t="b">
        <f>trust_funds5[[#This Row],[Contributions Outstanding (USD)]]=0</f>
        <v>1</v>
      </c>
      <c r="N1614" s="3" t="str">
        <f t="shared" si="125"/>
        <v>Outstanding</v>
      </c>
      <c r="O1614" s="3" t="str">
        <f t="shared" si="126"/>
        <v>High Contribution &amp; Recent</v>
      </c>
      <c r="P1614" s="3" t="str">
        <f t="shared" si="127"/>
        <v>Other</v>
      </c>
      <c r="Q1614" s="3" t="str">
        <f t="shared" si="128"/>
        <v>Other</v>
      </c>
      <c r="R1614" s="3" t="str">
        <f t="shared" si="129"/>
        <v>Not LCLS</v>
      </c>
      <c r="S1614" s="3" t="str" cm="1">
        <f t="array" ref="S1614">_xlfn.IFS(G1614 &gt; 5000000, "Very High", G1614 &gt; 1000000, "High", G1614 &gt; 500000, "Medium", TRUE, "Low")</f>
        <v>Very High</v>
      </c>
      <c r="T1614" s="3" t="str" cm="1">
        <f t="array" ref="T1614">_xlfn.IFS(B1614 &gt;= 2005, "Post-2005", B1614 &gt;= 2000, "2000-2004", TRUE, "Pre-2000")</f>
        <v>Post-2005</v>
      </c>
    </row>
    <row r="1615" spans="1:20" x14ac:dyDescent="0.85">
      <c r="A1615" s="1">
        <v>41164</v>
      </c>
      <c r="B1615" t="s">
        <v>12</v>
      </c>
      <c r="C1615" t="s">
        <v>3032</v>
      </c>
      <c r="D1615" t="s">
        <v>3033</v>
      </c>
      <c r="E1615" t="s">
        <v>293</v>
      </c>
      <c r="F1615" t="s">
        <v>294</v>
      </c>
      <c r="G1615" t="s">
        <v>626</v>
      </c>
      <c r="H1615">
        <v>2000</v>
      </c>
      <c r="I1615" s="2">
        <v>46142.49</v>
      </c>
      <c r="J1615" s="2">
        <v>0</v>
      </c>
      <c r="K1615" s="2">
        <v>46142.49</v>
      </c>
      <c r="L1615" t="s">
        <v>18</v>
      </c>
      <c r="M1615" s="3" t="b">
        <f>trust_funds5[[#This Row],[Contributions Outstanding (USD)]]=0</f>
        <v>1</v>
      </c>
      <c r="N1615" s="3" t="str">
        <f t="shared" si="125"/>
        <v>Outstanding</v>
      </c>
      <c r="O1615" s="3" t="str">
        <f t="shared" si="126"/>
        <v>High Contribution &amp; Recent</v>
      </c>
      <c r="P1615" s="3" t="str">
        <f t="shared" si="127"/>
        <v>Other</v>
      </c>
      <c r="Q1615" s="3" t="str">
        <f t="shared" si="128"/>
        <v>Other</v>
      </c>
      <c r="R1615" s="3" t="str">
        <f t="shared" si="129"/>
        <v>Not LCLS</v>
      </c>
      <c r="S1615" s="3" t="str" cm="1">
        <f t="array" ref="S1615">_xlfn.IFS(G1615 &gt; 5000000, "Very High", G1615 &gt; 1000000, "High", G1615 &gt; 500000, "Medium", TRUE, "Low")</f>
        <v>Very High</v>
      </c>
      <c r="T1615" s="3" t="str" cm="1">
        <f t="array" ref="T1615">_xlfn.IFS(B1615 &gt;= 2005, "Post-2005", B1615 &gt;= 2000, "2000-2004", TRUE, "Pre-2000")</f>
        <v>Post-2005</v>
      </c>
    </row>
    <row r="1616" spans="1:20" x14ac:dyDescent="0.85">
      <c r="A1616" s="1">
        <v>41164</v>
      </c>
      <c r="B1616" t="s">
        <v>12</v>
      </c>
      <c r="C1616" t="s">
        <v>3034</v>
      </c>
      <c r="D1616" t="s">
        <v>3035</v>
      </c>
      <c r="E1616" t="s">
        <v>128</v>
      </c>
      <c r="F1616" t="s">
        <v>129</v>
      </c>
      <c r="G1616" t="s">
        <v>2147</v>
      </c>
      <c r="H1616">
        <v>2000</v>
      </c>
      <c r="I1616" s="2">
        <v>400918.86</v>
      </c>
      <c r="J1616" s="2">
        <v>0</v>
      </c>
      <c r="K1616" s="2">
        <v>400918.86</v>
      </c>
      <c r="L1616" t="s">
        <v>18</v>
      </c>
      <c r="M1616" s="3" t="b">
        <f>trust_funds5[[#This Row],[Contributions Outstanding (USD)]]=0</f>
        <v>1</v>
      </c>
      <c r="N1616" s="3" t="str">
        <f t="shared" si="125"/>
        <v>Outstanding</v>
      </c>
      <c r="O1616" s="3" t="str">
        <f t="shared" si="126"/>
        <v>High Contribution &amp; Recent</v>
      </c>
      <c r="P1616" s="3" t="str">
        <f t="shared" si="127"/>
        <v>Other</v>
      </c>
      <c r="Q1616" s="3" t="str">
        <f t="shared" si="128"/>
        <v>Other</v>
      </c>
      <c r="R1616" s="3" t="str">
        <f t="shared" si="129"/>
        <v>Not LCLS</v>
      </c>
      <c r="S1616" s="3" t="str" cm="1">
        <f t="array" ref="S1616">_xlfn.IFS(G1616 &gt; 5000000, "Very High", G1616 &gt; 1000000, "High", G1616 &gt; 500000, "Medium", TRUE, "Low")</f>
        <v>Very High</v>
      </c>
      <c r="T1616" s="3" t="str" cm="1">
        <f t="array" ref="T1616">_xlfn.IFS(B1616 &gt;= 2005, "Post-2005", B1616 &gt;= 2000, "2000-2004", TRUE, "Pre-2000")</f>
        <v>Post-2005</v>
      </c>
    </row>
    <row r="1617" spans="1:20" x14ac:dyDescent="0.85">
      <c r="A1617" s="1">
        <v>41164</v>
      </c>
      <c r="B1617" t="s">
        <v>12</v>
      </c>
      <c r="C1617" t="s">
        <v>3036</v>
      </c>
      <c r="D1617" t="s">
        <v>3037</v>
      </c>
      <c r="E1617" t="s">
        <v>128</v>
      </c>
      <c r="F1617" t="s">
        <v>129</v>
      </c>
      <c r="G1617" t="s">
        <v>130</v>
      </c>
      <c r="H1617">
        <v>2000</v>
      </c>
      <c r="I1617" s="2">
        <v>540613.61</v>
      </c>
      <c r="J1617" s="2">
        <v>0</v>
      </c>
      <c r="K1617" s="2">
        <v>540613.61</v>
      </c>
      <c r="L1617" t="s">
        <v>18</v>
      </c>
      <c r="M1617" s="3" t="b">
        <f>trust_funds5[[#This Row],[Contributions Outstanding (USD)]]=0</f>
        <v>1</v>
      </c>
      <c r="N1617" s="3" t="str">
        <f t="shared" si="125"/>
        <v>Outstanding</v>
      </c>
      <c r="O1617" s="3" t="str">
        <f t="shared" si="126"/>
        <v>High Contribution &amp; Recent</v>
      </c>
      <c r="P1617" s="3" t="str">
        <f t="shared" si="127"/>
        <v>Other</v>
      </c>
      <c r="Q1617" s="3" t="str">
        <f t="shared" si="128"/>
        <v>Other</v>
      </c>
      <c r="R1617" s="3" t="str">
        <f t="shared" si="129"/>
        <v>Not LCLS</v>
      </c>
      <c r="S1617" s="3" t="str" cm="1">
        <f t="array" ref="S1617">_xlfn.IFS(G1617 &gt; 5000000, "Very High", G1617 &gt; 1000000, "High", G1617 &gt; 500000, "Medium", TRUE, "Low")</f>
        <v>Very High</v>
      </c>
      <c r="T1617" s="3" t="str" cm="1">
        <f t="array" ref="T1617">_xlfn.IFS(B1617 &gt;= 2005, "Post-2005", B1617 &gt;= 2000, "2000-2004", TRUE, "Pre-2000")</f>
        <v>Post-2005</v>
      </c>
    </row>
    <row r="1618" spans="1:20" x14ac:dyDescent="0.85">
      <c r="A1618" s="1">
        <v>41164</v>
      </c>
      <c r="B1618" t="s">
        <v>12</v>
      </c>
      <c r="C1618" t="s">
        <v>3038</v>
      </c>
      <c r="D1618" t="s">
        <v>3039</v>
      </c>
      <c r="E1618" t="s">
        <v>15</v>
      </c>
      <c r="F1618" t="s">
        <v>16</v>
      </c>
      <c r="G1618" t="s">
        <v>17</v>
      </c>
      <c r="H1618">
        <v>2000</v>
      </c>
      <c r="I1618" s="2">
        <v>263625.83</v>
      </c>
      <c r="J1618" s="2">
        <v>0</v>
      </c>
      <c r="K1618" s="2">
        <v>263625.83</v>
      </c>
      <c r="L1618" t="s">
        <v>18</v>
      </c>
      <c r="M1618" s="3" t="b">
        <f>trust_funds5[[#This Row],[Contributions Outstanding (USD)]]=0</f>
        <v>1</v>
      </c>
      <c r="N1618" s="3" t="str">
        <f t="shared" si="125"/>
        <v>Outstanding</v>
      </c>
      <c r="O1618" s="3" t="str">
        <f t="shared" si="126"/>
        <v>High Contribution &amp; Recent</v>
      </c>
      <c r="P1618" s="3" t="str">
        <f t="shared" si="127"/>
        <v>Other</v>
      </c>
      <c r="Q1618" s="3" t="str">
        <f t="shared" si="128"/>
        <v>Other</v>
      </c>
      <c r="R1618" s="3" t="str">
        <f t="shared" si="129"/>
        <v>Not LCLS</v>
      </c>
      <c r="S1618" s="3" t="str" cm="1">
        <f t="array" ref="S1618">_xlfn.IFS(G1618 &gt; 5000000, "Very High", G1618 &gt; 1000000, "High", G1618 &gt; 500000, "Medium", TRUE, "Low")</f>
        <v>Very High</v>
      </c>
      <c r="T1618" s="3" t="str" cm="1">
        <f t="array" ref="T1618">_xlfn.IFS(B1618 &gt;= 2005, "Post-2005", B1618 &gt;= 2000, "2000-2004", TRUE, "Pre-2000")</f>
        <v>Post-2005</v>
      </c>
    </row>
    <row r="1619" spans="1:20" x14ac:dyDescent="0.85">
      <c r="A1619" s="1">
        <v>41164</v>
      </c>
      <c r="B1619" t="s">
        <v>12</v>
      </c>
      <c r="C1619" t="s">
        <v>3040</v>
      </c>
      <c r="D1619" t="s">
        <v>3041</v>
      </c>
      <c r="E1619" t="s">
        <v>119</v>
      </c>
      <c r="F1619" t="s">
        <v>120</v>
      </c>
      <c r="G1619" t="s">
        <v>121</v>
      </c>
      <c r="H1619">
        <v>2000</v>
      </c>
      <c r="I1619" s="2">
        <v>400864.92</v>
      </c>
      <c r="J1619" s="2">
        <v>0</v>
      </c>
      <c r="K1619" s="2">
        <v>400864.92</v>
      </c>
      <c r="L1619" t="s">
        <v>18</v>
      </c>
      <c r="M1619" s="3" t="b">
        <f>trust_funds5[[#This Row],[Contributions Outstanding (USD)]]=0</f>
        <v>1</v>
      </c>
      <c r="N1619" s="3" t="str">
        <f t="shared" si="125"/>
        <v>Outstanding</v>
      </c>
      <c r="O1619" s="3" t="str">
        <f t="shared" si="126"/>
        <v>High Contribution &amp; Recent</v>
      </c>
      <c r="P1619" s="3" t="str">
        <f t="shared" si="127"/>
        <v>Other</v>
      </c>
      <c r="Q1619" s="3" t="str">
        <f t="shared" si="128"/>
        <v>Other</v>
      </c>
      <c r="R1619" s="3" t="str">
        <f t="shared" si="129"/>
        <v>Not LCLS</v>
      </c>
      <c r="S1619" s="3" t="str" cm="1">
        <f t="array" ref="S1619">_xlfn.IFS(G1619 &gt; 5000000, "Very High", G1619 &gt; 1000000, "High", G1619 &gt; 500000, "Medium", TRUE, "Low")</f>
        <v>Very High</v>
      </c>
      <c r="T1619" s="3" t="str" cm="1">
        <f t="array" ref="T1619">_xlfn.IFS(B1619 &gt;= 2005, "Post-2005", B1619 &gt;= 2000, "2000-2004", TRUE, "Pre-2000")</f>
        <v>Post-2005</v>
      </c>
    </row>
    <row r="1620" spans="1:20" x14ac:dyDescent="0.85">
      <c r="A1620" s="1">
        <v>41164</v>
      </c>
      <c r="B1620" t="s">
        <v>12</v>
      </c>
      <c r="C1620" t="s">
        <v>3042</v>
      </c>
      <c r="D1620" t="s">
        <v>3043</v>
      </c>
      <c r="E1620" t="s">
        <v>49</v>
      </c>
      <c r="F1620" t="s">
        <v>50</v>
      </c>
      <c r="G1620" t="s">
        <v>51</v>
      </c>
      <c r="H1620">
        <v>2000</v>
      </c>
      <c r="I1620" s="2">
        <v>308710</v>
      </c>
      <c r="J1620" s="2">
        <v>0</v>
      </c>
      <c r="K1620" s="2">
        <v>308710</v>
      </c>
      <c r="L1620" t="s">
        <v>18</v>
      </c>
      <c r="M1620" s="3" t="b">
        <f>trust_funds5[[#This Row],[Contributions Outstanding (USD)]]=0</f>
        <v>1</v>
      </c>
      <c r="N1620" s="3" t="str">
        <f t="shared" si="125"/>
        <v>Outstanding</v>
      </c>
      <c r="O1620" s="3" t="str">
        <f t="shared" si="126"/>
        <v>High Contribution &amp; Recent</v>
      </c>
      <c r="P1620" s="3" t="str">
        <f t="shared" si="127"/>
        <v>Other</v>
      </c>
      <c r="Q1620" s="3" t="str">
        <f t="shared" si="128"/>
        <v>Other</v>
      </c>
      <c r="R1620" s="3" t="str">
        <f t="shared" si="129"/>
        <v>Not LCLS</v>
      </c>
      <c r="S1620" s="3" t="str" cm="1">
        <f t="array" ref="S1620">_xlfn.IFS(G1620 &gt; 5000000, "Very High", G1620 &gt; 1000000, "High", G1620 &gt; 500000, "Medium", TRUE, "Low")</f>
        <v>Very High</v>
      </c>
      <c r="T1620" s="3" t="str" cm="1">
        <f t="array" ref="T1620">_xlfn.IFS(B1620 &gt;= 2005, "Post-2005", B1620 &gt;= 2000, "2000-2004", TRUE, "Pre-2000")</f>
        <v>Post-2005</v>
      </c>
    </row>
    <row r="1621" spans="1:20" x14ac:dyDescent="0.85">
      <c r="A1621" s="1">
        <v>41164</v>
      </c>
      <c r="B1621" t="s">
        <v>12</v>
      </c>
      <c r="C1621" t="s">
        <v>3044</v>
      </c>
      <c r="D1621" t="s">
        <v>3045</v>
      </c>
      <c r="E1621" t="s">
        <v>49</v>
      </c>
      <c r="F1621" t="s">
        <v>50</v>
      </c>
      <c r="G1621" t="s">
        <v>3046</v>
      </c>
      <c r="H1621">
        <v>2000</v>
      </c>
      <c r="I1621" s="2">
        <v>143130.94</v>
      </c>
      <c r="J1621" s="2">
        <v>0</v>
      </c>
      <c r="K1621" s="2">
        <v>143130.94</v>
      </c>
      <c r="L1621" t="s">
        <v>18</v>
      </c>
      <c r="M1621" s="3" t="b">
        <f>trust_funds5[[#This Row],[Contributions Outstanding (USD)]]=0</f>
        <v>1</v>
      </c>
      <c r="N1621" s="3" t="str">
        <f t="shared" si="125"/>
        <v>Outstanding</v>
      </c>
      <c r="O1621" s="3" t="str">
        <f t="shared" si="126"/>
        <v>High Contribution &amp; Recent</v>
      </c>
      <c r="P1621" s="3" t="str">
        <f t="shared" si="127"/>
        <v>Other</v>
      </c>
      <c r="Q1621" s="3" t="str">
        <f t="shared" si="128"/>
        <v>Other</v>
      </c>
      <c r="R1621" s="3" t="str">
        <f t="shared" si="129"/>
        <v>Not LCLS</v>
      </c>
      <c r="S1621" s="3" t="str" cm="1">
        <f t="array" ref="S1621">_xlfn.IFS(G1621 &gt; 5000000, "Very High", G1621 &gt; 1000000, "High", G1621 &gt; 500000, "Medium", TRUE, "Low")</f>
        <v>Very High</v>
      </c>
      <c r="T1621" s="3" t="str" cm="1">
        <f t="array" ref="T1621">_xlfn.IFS(B1621 &gt;= 2005, "Post-2005", B1621 &gt;= 2000, "2000-2004", TRUE, "Pre-2000")</f>
        <v>Post-2005</v>
      </c>
    </row>
    <row r="1622" spans="1:20" x14ac:dyDescent="0.85">
      <c r="A1622" s="1">
        <v>41164</v>
      </c>
      <c r="B1622" t="s">
        <v>12</v>
      </c>
      <c r="C1622" t="s">
        <v>3047</v>
      </c>
      <c r="D1622" t="s">
        <v>3048</v>
      </c>
      <c r="E1622" t="s">
        <v>49</v>
      </c>
      <c r="F1622" t="s">
        <v>50</v>
      </c>
      <c r="G1622" t="s">
        <v>3046</v>
      </c>
      <c r="H1622">
        <v>2000</v>
      </c>
      <c r="I1622" s="2">
        <v>751993</v>
      </c>
      <c r="J1622" s="2">
        <v>0</v>
      </c>
      <c r="K1622" s="2">
        <v>751993</v>
      </c>
      <c r="L1622" t="s">
        <v>18</v>
      </c>
      <c r="M1622" s="3" t="b">
        <f>trust_funds5[[#This Row],[Contributions Outstanding (USD)]]=0</f>
        <v>1</v>
      </c>
      <c r="N1622" s="3" t="str">
        <f t="shared" si="125"/>
        <v>Outstanding</v>
      </c>
      <c r="O1622" s="3" t="str">
        <f t="shared" si="126"/>
        <v>High Contribution &amp; Recent</v>
      </c>
      <c r="P1622" s="3" t="str">
        <f t="shared" si="127"/>
        <v>Other</v>
      </c>
      <c r="Q1622" s="3" t="str">
        <f t="shared" si="128"/>
        <v>Other</v>
      </c>
      <c r="R1622" s="3" t="str">
        <f t="shared" si="129"/>
        <v>Not LCLS</v>
      </c>
      <c r="S1622" s="3" t="str" cm="1">
        <f t="array" ref="S1622">_xlfn.IFS(G1622 &gt; 5000000, "Very High", G1622 &gt; 1000000, "High", G1622 &gt; 500000, "Medium", TRUE, "Low")</f>
        <v>Very High</v>
      </c>
      <c r="T1622" s="3" t="str" cm="1">
        <f t="array" ref="T1622">_xlfn.IFS(B1622 &gt;= 2005, "Post-2005", B1622 &gt;= 2000, "2000-2004", TRUE, "Pre-2000")</f>
        <v>Post-2005</v>
      </c>
    </row>
    <row r="1623" spans="1:20" x14ac:dyDescent="0.85">
      <c r="A1623" s="1">
        <v>41164</v>
      </c>
      <c r="B1623" t="s">
        <v>90</v>
      </c>
      <c r="C1623" t="s">
        <v>3049</v>
      </c>
      <c r="D1623" t="s">
        <v>3050</v>
      </c>
      <c r="E1623" t="s">
        <v>2863</v>
      </c>
      <c r="F1623" t="s">
        <v>2864</v>
      </c>
      <c r="G1623" t="s">
        <v>3051</v>
      </c>
      <c r="H1623">
        <v>2000</v>
      </c>
      <c r="I1623" s="2">
        <v>750000</v>
      </c>
      <c r="J1623" s="2">
        <v>0</v>
      </c>
      <c r="K1623" s="2">
        <v>750000</v>
      </c>
      <c r="L1623" t="s">
        <v>116</v>
      </c>
      <c r="M1623" s="3" t="b">
        <f>trust_funds5[[#This Row],[Contributions Outstanding (USD)]]=0</f>
        <v>1</v>
      </c>
      <c r="N1623" s="3" t="str">
        <f t="shared" si="125"/>
        <v>Outstanding</v>
      </c>
      <c r="O1623" s="3" t="str">
        <f t="shared" si="126"/>
        <v>High Contribution &amp; Recent</v>
      </c>
      <c r="P1623" s="3" t="str">
        <f t="shared" si="127"/>
        <v>Other</v>
      </c>
      <c r="Q1623" s="3" t="str">
        <f t="shared" si="128"/>
        <v>Other</v>
      </c>
      <c r="R1623" s="3" t="str">
        <f t="shared" si="129"/>
        <v>Not LCLS</v>
      </c>
      <c r="S1623" s="3" t="str" cm="1">
        <f t="array" ref="S1623">_xlfn.IFS(G1623 &gt; 5000000, "Very High", G1623 &gt; 1000000, "High", G1623 &gt; 500000, "Medium", TRUE, "Low")</f>
        <v>Very High</v>
      </c>
      <c r="T1623" s="3" t="str" cm="1">
        <f t="array" ref="T1623">_xlfn.IFS(B1623 &gt;= 2005, "Post-2005", B1623 &gt;= 2000, "2000-2004", TRUE, "Pre-2000")</f>
        <v>Post-2005</v>
      </c>
    </row>
    <row r="1624" spans="1:20" x14ac:dyDescent="0.85">
      <c r="A1624" s="1">
        <v>41164</v>
      </c>
      <c r="B1624" t="s">
        <v>323</v>
      </c>
      <c r="C1624" t="s">
        <v>3052</v>
      </c>
      <c r="D1624" t="s">
        <v>3053</v>
      </c>
      <c r="E1624" t="s">
        <v>2863</v>
      </c>
      <c r="F1624" t="s">
        <v>2864</v>
      </c>
      <c r="G1624" t="s">
        <v>3051</v>
      </c>
      <c r="H1624">
        <v>2000</v>
      </c>
      <c r="I1624" s="2">
        <v>844354</v>
      </c>
      <c r="J1624" s="2">
        <v>0</v>
      </c>
      <c r="K1624" s="2">
        <v>844354</v>
      </c>
      <c r="L1624" t="s">
        <v>18</v>
      </c>
      <c r="M1624" s="3" t="b">
        <f>trust_funds5[[#This Row],[Contributions Outstanding (USD)]]=0</f>
        <v>1</v>
      </c>
      <c r="N1624" s="3" t="str">
        <f t="shared" si="125"/>
        <v>Outstanding</v>
      </c>
      <c r="O1624" s="3" t="str">
        <f t="shared" si="126"/>
        <v>High Contribution &amp; Recent</v>
      </c>
      <c r="P1624" s="3" t="str">
        <f t="shared" si="127"/>
        <v>Other</v>
      </c>
      <c r="Q1624" s="3" t="str">
        <f t="shared" si="128"/>
        <v>Other</v>
      </c>
      <c r="R1624" s="3" t="str">
        <f t="shared" si="129"/>
        <v>Not LCLS</v>
      </c>
      <c r="S1624" s="3" t="str" cm="1">
        <f t="array" ref="S1624">_xlfn.IFS(G1624 &gt; 5000000, "Very High", G1624 &gt; 1000000, "High", G1624 &gt; 500000, "Medium", TRUE, "Low")</f>
        <v>Very High</v>
      </c>
      <c r="T1624" s="3" t="str" cm="1">
        <f t="array" ref="T1624">_xlfn.IFS(B1624 &gt;= 2005, "Post-2005", B1624 &gt;= 2000, "2000-2004", TRUE, "Pre-2000")</f>
        <v>Post-2005</v>
      </c>
    </row>
    <row r="1625" spans="1:20" x14ac:dyDescent="0.85">
      <c r="A1625" s="1">
        <v>41164</v>
      </c>
      <c r="B1625" t="s">
        <v>323</v>
      </c>
      <c r="C1625" t="s">
        <v>3054</v>
      </c>
      <c r="D1625" t="s">
        <v>3055</v>
      </c>
      <c r="E1625" t="s">
        <v>2863</v>
      </c>
      <c r="F1625" t="s">
        <v>2864</v>
      </c>
      <c r="G1625" t="s">
        <v>3051</v>
      </c>
      <c r="H1625">
        <v>2000</v>
      </c>
      <c r="I1625" s="2">
        <v>11000000</v>
      </c>
      <c r="J1625" s="2">
        <v>0</v>
      </c>
      <c r="K1625" s="2">
        <v>11000000</v>
      </c>
      <c r="L1625" t="s">
        <v>18</v>
      </c>
      <c r="M1625" s="3" t="b">
        <f>trust_funds5[[#This Row],[Contributions Outstanding (USD)]]=0</f>
        <v>1</v>
      </c>
      <c r="N1625" s="3" t="str">
        <f t="shared" si="125"/>
        <v>Outstanding</v>
      </c>
      <c r="O1625" s="3" t="str">
        <f t="shared" si="126"/>
        <v>High Contribution &amp; Recent</v>
      </c>
      <c r="P1625" s="3" t="str">
        <f t="shared" si="127"/>
        <v>Other</v>
      </c>
      <c r="Q1625" s="3" t="str">
        <f t="shared" si="128"/>
        <v>Other</v>
      </c>
      <c r="R1625" s="3" t="str">
        <f t="shared" si="129"/>
        <v>Not LCLS</v>
      </c>
      <c r="S1625" s="3" t="str" cm="1">
        <f t="array" ref="S1625">_xlfn.IFS(G1625 &gt; 5000000, "Very High", G1625 &gt; 1000000, "High", G1625 &gt; 500000, "Medium", TRUE, "Low")</f>
        <v>Very High</v>
      </c>
      <c r="T1625" s="3" t="str" cm="1">
        <f t="array" ref="T1625">_xlfn.IFS(B1625 &gt;= 2005, "Post-2005", B1625 &gt;= 2000, "2000-2004", TRUE, "Pre-2000")</f>
        <v>Post-2005</v>
      </c>
    </row>
    <row r="1626" spans="1:20" x14ac:dyDescent="0.85">
      <c r="A1626" s="1">
        <v>41164</v>
      </c>
      <c r="B1626" t="s">
        <v>82</v>
      </c>
      <c r="C1626" t="s">
        <v>3056</v>
      </c>
      <c r="D1626" t="s">
        <v>3057</v>
      </c>
      <c r="E1626" t="s">
        <v>2863</v>
      </c>
      <c r="F1626" t="s">
        <v>2864</v>
      </c>
      <c r="G1626" t="s">
        <v>3051</v>
      </c>
      <c r="H1626">
        <v>2000</v>
      </c>
      <c r="I1626" s="2">
        <v>4644640</v>
      </c>
      <c r="J1626" s="2">
        <v>0</v>
      </c>
      <c r="K1626" s="2">
        <v>4644640</v>
      </c>
      <c r="L1626" t="s">
        <v>18</v>
      </c>
      <c r="M1626" s="3" t="b">
        <f>trust_funds5[[#This Row],[Contributions Outstanding (USD)]]=0</f>
        <v>1</v>
      </c>
      <c r="N1626" s="3" t="str">
        <f t="shared" si="125"/>
        <v>Outstanding</v>
      </c>
      <c r="O1626" s="3" t="str">
        <f t="shared" si="126"/>
        <v>High Contribution &amp; Recent</v>
      </c>
      <c r="P1626" s="3" t="str">
        <f t="shared" si="127"/>
        <v>Other</v>
      </c>
      <c r="Q1626" s="3" t="str">
        <f t="shared" si="128"/>
        <v>Other</v>
      </c>
      <c r="R1626" s="3" t="str">
        <f t="shared" si="129"/>
        <v>Not LCLS</v>
      </c>
      <c r="S1626" s="3" t="str" cm="1">
        <f t="array" ref="S1626">_xlfn.IFS(G1626 &gt; 5000000, "Very High", G1626 &gt; 1000000, "High", G1626 &gt; 500000, "Medium", TRUE, "Low")</f>
        <v>Very High</v>
      </c>
      <c r="T1626" s="3" t="str" cm="1">
        <f t="array" ref="T1626">_xlfn.IFS(B1626 &gt;= 2005, "Post-2005", B1626 &gt;= 2000, "2000-2004", TRUE, "Pre-2000")</f>
        <v>Post-2005</v>
      </c>
    </row>
    <row r="1627" spans="1:20" x14ac:dyDescent="0.85">
      <c r="A1627" s="1">
        <v>41164</v>
      </c>
      <c r="B1627" t="s">
        <v>3058</v>
      </c>
      <c r="C1627" t="s">
        <v>3059</v>
      </c>
      <c r="D1627" t="s">
        <v>3060</v>
      </c>
      <c r="E1627" t="s">
        <v>223</v>
      </c>
      <c r="F1627" t="s">
        <v>224</v>
      </c>
      <c r="G1627" t="s">
        <v>225</v>
      </c>
      <c r="H1627">
        <v>2000</v>
      </c>
      <c r="I1627" s="2">
        <v>2222704069.7199998</v>
      </c>
      <c r="J1627" s="2">
        <v>0</v>
      </c>
      <c r="K1627" s="2">
        <v>2222704069.7199998</v>
      </c>
      <c r="L1627" t="s">
        <v>116</v>
      </c>
      <c r="M1627" s="3" t="b">
        <f>trust_funds5[[#This Row],[Contributions Outstanding (USD)]]=0</f>
        <v>1</v>
      </c>
      <c r="N1627" s="3" t="str">
        <f t="shared" si="125"/>
        <v>Outstanding</v>
      </c>
      <c r="O1627" s="3" t="str">
        <f t="shared" si="126"/>
        <v>High Contribution &amp; Recent</v>
      </c>
      <c r="P1627" s="3" t="str">
        <f t="shared" si="127"/>
        <v>Other</v>
      </c>
      <c r="Q1627" s="3" t="str">
        <f t="shared" si="128"/>
        <v>Other</v>
      </c>
      <c r="R1627" s="3" t="str">
        <f t="shared" si="129"/>
        <v>Not LCLS</v>
      </c>
      <c r="S1627" s="3" t="str" cm="1">
        <f t="array" ref="S1627">_xlfn.IFS(G1627 &gt; 5000000, "Very High", G1627 &gt; 1000000, "High", G1627 &gt; 500000, "Medium", TRUE, "Low")</f>
        <v>Very High</v>
      </c>
      <c r="T1627" s="3" t="str" cm="1">
        <f t="array" ref="T1627">_xlfn.IFS(B1627 &gt;= 2005, "Post-2005", B1627 &gt;= 2000, "2000-2004", TRUE, "Pre-2000")</f>
        <v>Post-2005</v>
      </c>
    </row>
    <row r="1628" spans="1:20" x14ac:dyDescent="0.85">
      <c r="A1628" s="1">
        <v>41164</v>
      </c>
      <c r="B1628" t="s">
        <v>12</v>
      </c>
      <c r="C1628" t="s">
        <v>3061</v>
      </c>
      <c r="D1628" t="s">
        <v>3062</v>
      </c>
      <c r="E1628" t="s">
        <v>70</v>
      </c>
      <c r="F1628" t="s">
        <v>71</v>
      </c>
      <c r="G1628" t="s">
        <v>72</v>
      </c>
      <c r="H1628">
        <v>2000</v>
      </c>
      <c r="I1628" s="2">
        <v>738172.51</v>
      </c>
      <c r="J1628" s="2">
        <v>0</v>
      </c>
      <c r="K1628" s="2">
        <v>738172.51</v>
      </c>
      <c r="L1628" t="s">
        <v>18</v>
      </c>
      <c r="M1628" s="3" t="b">
        <f>trust_funds5[[#This Row],[Contributions Outstanding (USD)]]=0</f>
        <v>1</v>
      </c>
      <c r="N1628" s="3" t="str">
        <f t="shared" si="125"/>
        <v>Outstanding</v>
      </c>
      <c r="O1628" s="3" t="str">
        <f t="shared" si="126"/>
        <v>High Contribution &amp; Recent</v>
      </c>
      <c r="P1628" s="3" t="str">
        <f t="shared" si="127"/>
        <v>Other</v>
      </c>
      <c r="Q1628" s="3" t="str">
        <f t="shared" si="128"/>
        <v>Other</v>
      </c>
      <c r="R1628" s="3" t="str">
        <f t="shared" si="129"/>
        <v>Not LCLS</v>
      </c>
      <c r="S1628" s="3" t="str" cm="1">
        <f t="array" ref="S1628">_xlfn.IFS(G1628 &gt; 5000000, "Very High", G1628 &gt; 1000000, "High", G1628 &gt; 500000, "Medium", TRUE, "Low")</f>
        <v>Very High</v>
      </c>
      <c r="T1628" s="3" t="str" cm="1">
        <f t="array" ref="T1628">_xlfn.IFS(B1628 &gt;= 2005, "Post-2005", B1628 &gt;= 2000, "2000-2004", TRUE, "Pre-2000")</f>
        <v>Post-2005</v>
      </c>
    </row>
    <row r="1629" spans="1:20" x14ac:dyDescent="0.85">
      <c r="A1629" s="1">
        <v>41164</v>
      </c>
      <c r="B1629" t="s">
        <v>90</v>
      </c>
      <c r="C1629" t="s">
        <v>3063</v>
      </c>
      <c r="D1629" t="s">
        <v>3064</v>
      </c>
      <c r="E1629" t="s">
        <v>223</v>
      </c>
      <c r="F1629" t="s">
        <v>224</v>
      </c>
      <c r="G1629" t="s">
        <v>225</v>
      </c>
      <c r="H1629">
        <v>2000</v>
      </c>
      <c r="I1629" s="2">
        <v>106270.3</v>
      </c>
      <c r="J1629" s="2">
        <v>0</v>
      </c>
      <c r="K1629" s="2">
        <v>106270.3</v>
      </c>
      <c r="L1629" t="s">
        <v>18</v>
      </c>
      <c r="M1629" s="3" t="b">
        <f>trust_funds5[[#This Row],[Contributions Outstanding (USD)]]=0</f>
        <v>1</v>
      </c>
      <c r="N1629" s="3" t="str">
        <f t="shared" si="125"/>
        <v>Outstanding</v>
      </c>
      <c r="O1629" s="3" t="str">
        <f t="shared" si="126"/>
        <v>High Contribution &amp; Recent</v>
      </c>
      <c r="P1629" s="3" t="str">
        <f t="shared" si="127"/>
        <v>Other</v>
      </c>
      <c r="Q1629" s="3" t="str">
        <f t="shared" si="128"/>
        <v>Other</v>
      </c>
      <c r="R1629" s="3" t="str">
        <f t="shared" si="129"/>
        <v>Not LCLS</v>
      </c>
      <c r="S1629" s="3" t="str" cm="1">
        <f t="array" ref="S1629">_xlfn.IFS(G1629 &gt; 5000000, "Very High", G1629 &gt; 1000000, "High", G1629 &gt; 500000, "Medium", TRUE, "Low")</f>
        <v>Very High</v>
      </c>
      <c r="T1629" s="3" t="str" cm="1">
        <f t="array" ref="T1629">_xlfn.IFS(B1629 &gt;= 2005, "Post-2005", B1629 &gt;= 2000, "2000-2004", TRUE, "Pre-2000")</f>
        <v>Post-2005</v>
      </c>
    </row>
    <row r="1630" spans="1:20" x14ac:dyDescent="0.85">
      <c r="A1630" s="1">
        <v>41164</v>
      </c>
      <c r="B1630" t="s">
        <v>12</v>
      </c>
      <c r="C1630" t="s">
        <v>3065</v>
      </c>
      <c r="D1630" t="s">
        <v>3066</v>
      </c>
      <c r="E1630" t="s">
        <v>42</v>
      </c>
      <c r="F1630" t="s">
        <v>43</v>
      </c>
      <c r="G1630" t="s">
        <v>44</v>
      </c>
      <c r="H1630">
        <v>2000</v>
      </c>
      <c r="I1630" s="2">
        <v>38262.870000000003</v>
      </c>
      <c r="J1630" s="2">
        <v>0</v>
      </c>
      <c r="K1630" s="2">
        <v>38262.870000000003</v>
      </c>
      <c r="L1630" t="s">
        <v>18</v>
      </c>
      <c r="M1630" s="3" t="b">
        <f>trust_funds5[[#This Row],[Contributions Outstanding (USD)]]=0</f>
        <v>1</v>
      </c>
      <c r="N1630" s="3" t="str">
        <f t="shared" si="125"/>
        <v>Outstanding</v>
      </c>
      <c r="O1630" s="3" t="str">
        <f t="shared" si="126"/>
        <v>High Contribution &amp; Recent</v>
      </c>
      <c r="P1630" s="3" t="str">
        <f t="shared" si="127"/>
        <v>Other</v>
      </c>
      <c r="Q1630" s="3" t="str">
        <f t="shared" si="128"/>
        <v>Other</v>
      </c>
      <c r="R1630" s="3" t="str">
        <f t="shared" si="129"/>
        <v>Not LCLS</v>
      </c>
      <c r="S1630" s="3" t="str" cm="1">
        <f t="array" ref="S1630">_xlfn.IFS(G1630 &gt; 5000000, "Very High", G1630 &gt; 1000000, "High", G1630 &gt; 500000, "Medium", TRUE, "Low")</f>
        <v>Very High</v>
      </c>
      <c r="T1630" s="3" t="str" cm="1">
        <f t="array" ref="T1630">_xlfn.IFS(B1630 &gt;= 2005, "Post-2005", B1630 &gt;= 2000, "2000-2004", TRUE, "Pre-2000")</f>
        <v>Post-2005</v>
      </c>
    </row>
    <row r="1631" spans="1:20" x14ac:dyDescent="0.85">
      <c r="A1631" s="1">
        <v>41164</v>
      </c>
      <c r="B1631" t="s">
        <v>12</v>
      </c>
      <c r="C1631" t="s">
        <v>3067</v>
      </c>
      <c r="D1631" t="s">
        <v>3068</v>
      </c>
      <c r="E1631" t="s">
        <v>293</v>
      </c>
      <c r="F1631" t="s">
        <v>294</v>
      </c>
      <c r="G1631" t="s">
        <v>626</v>
      </c>
      <c r="H1631">
        <v>2000</v>
      </c>
      <c r="I1631" s="2">
        <v>155432.67000000001</v>
      </c>
      <c r="J1631" s="2">
        <v>0</v>
      </c>
      <c r="K1631" s="2">
        <v>155432.67000000001</v>
      </c>
      <c r="L1631" t="s">
        <v>18</v>
      </c>
      <c r="M1631" s="3" t="b">
        <f>trust_funds5[[#This Row],[Contributions Outstanding (USD)]]=0</f>
        <v>1</v>
      </c>
      <c r="N1631" s="3" t="str">
        <f t="shared" si="125"/>
        <v>Outstanding</v>
      </c>
      <c r="O1631" s="3" t="str">
        <f t="shared" si="126"/>
        <v>High Contribution &amp; Recent</v>
      </c>
      <c r="P1631" s="3" t="str">
        <f t="shared" si="127"/>
        <v>Other</v>
      </c>
      <c r="Q1631" s="3" t="str">
        <f t="shared" si="128"/>
        <v>Other</v>
      </c>
      <c r="R1631" s="3" t="str">
        <f t="shared" si="129"/>
        <v>Not LCLS</v>
      </c>
      <c r="S1631" s="3" t="str" cm="1">
        <f t="array" ref="S1631">_xlfn.IFS(G1631 &gt; 5000000, "Very High", G1631 &gt; 1000000, "High", G1631 &gt; 500000, "Medium", TRUE, "Low")</f>
        <v>Very High</v>
      </c>
      <c r="T1631" s="3" t="str" cm="1">
        <f t="array" ref="T1631">_xlfn.IFS(B1631 &gt;= 2005, "Post-2005", B1631 &gt;= 2000, "2000-2004", TRUE, "Pre-2000")</f>
        <v>Post-2005</v>
      </c>
    </row>
    <row r="1632" spans="1:20" x14ac:dyDescent="0.85">
      <c r="A1632" s="1">
        <v>41164</v>
      </c>
      <c r="B1632" t="s">
        <v>73</v>
      </c>
      <c r="C1632" t="s">
        <v>3069</v>
      </c>
      <c r="D1632" t="s">
        <v>3070</v>
      </c>
      <c r="E1632" t="s">
        <v>293</v>
      </c>
      <c r="F1632" t="s">
        <v>294</v>
      </c>
      <c r="G1632" t="s">
        <v>626</v>
      </c>
      <c r="H1632">
        <v>2000</v>
      </c>
      <c r="I1632" s="2">
        <v>358204.77</v>
      </c>
      <c r="J1632" s="2">
        <v>0</v>
      </c>
      <c r="K1632" s="2">
        <v>358204.77</v>
      </c>
      <c r="L1632" t="s">
        <v>18</v>
      </c>
      <c r="M1632" s="3" t="b">
        <f>trust_funds5[[#This Row],[Contributions Outstanding (USD)]]=0</f>
        <v>1</v>
      </c>
      <c r="N1632" s="3" t="str">
        <f t="shared" si="125"/>
        <v>Outstanding</v>
      </c>
      <c r="O1632" s="3" t="str">
        <f t="shared" si="126"/>
        <v>High Contribution &amp; Recent</v>
      </c>
      <c r="P1632" s="3" t="str">
        <f t="shared" si="127"/>
        <v>Other</v>
      </c>
      <c r="Q1632" s="3" t="str">
        <f t="shared" si="128"/>
        <v>Other</v>
      </c>
      <c r="R1632" s="3" t="str">
        <f t="shared" si="129"/>
        <v>Not LCLS</v>
      </c>
      <c r="S1632" s="3" t="str" cm="1">
        <f t="array" ref="S1632">_xlfn.IFS(G1632 &gt; 5000000, "Very High", G1632 &gt; 1000000, "High", G1632 &gt; 500000, "Medium", TRUE, "Low")</f>
        <v>Very High</v>
      </c>
      <c r="T1632" s="3" t="str" cm="1">
        <f t="array" ref="T1632">_xlfn.IFS(B1632 &gt;= 2005, "Post-2005", B1632 &gt;= 2000, "2000-2004", TRUE, "Pre-2000")</f>
        <v>Post-2005</v>
      </c>
    </row>
    <row r="1633" spans="1:20" x14ac:dyDescent="0.85">
      <c r="A1633" s="1">
        <v>41164</v>
      </c>
      <c r="B1633" t="s">
        <v>73</v>
      </c>
      <c r="C1633" t="s">
        <v>3071</v>
      </c>
      <c r="D1633" t="s">
        <v>3072</v>
      </c>
      <c r="E1633" t="s">
        <v>42</v>
      </c>
      <c r="F1633" t="s">
        <v>43</v>
      </c>
      <c r="G1633" t="s">
        <v>44</v>
      </c>
      <c r="H1633">
        <v>2000</v>
      </c>
      <c r="I1633" s="2">
        <v>275324.15000000002</v>
      </c>
      <c r="J1633" s="2">
        <v>0</v>
      </c>
      <c r="K1633" s="2">
        <v>275324.15000000002</v>
      </c>
      <c r="L1633" t="s">
        <v>18</v>
      </c>
      <c r="M1633" s="3" t="b">
        <f>trust_funds5[[#This Row],[Contributions Outstanding (USD)]]=0</f>
        <v>1</v>
      </c>
      <c r="N1633" s="3" t="str">
        <f t="shared" si="125"/>
        <v>Outstanding</v>
      </c>
      <c r="O1633" s="3" t="str">
        <f t="shared" si="126"/>
        <v>High Contribution &amp; Recent</v>
      </c>
      <c r="P1633" s="3" t="str">
        <f t="shared" si="127"/>
        <v>Other</v>
      </c>
      <c r="Q1633" s="3" t="str">
        <f t="shared" si="128"/>
        <v>Other</v>
      </c>
      <c r="R1633" s="3" t="str">
        <f t="shared" si="129"/>
        <v>Not LCLS</v>
      </c>
      <c r="S1633" s="3" t="str" cm="1">
        <f t="array" ref="S1633">_xlfn.IFS(G1633 &gt; 5000000, "Very High", G1633 &gt; 1000000, "High", G1633 &gt; 500000, "Medium", TRUE, "Low")</f>
        <v>Very High</v>
      </c>
      <c r="T1633" s="3" t="str" cm="1">
        <f t="array" ref="T1633">_xlfn.IFS(B1633 &gt;= 2005, "Post-2005", B1633 &gt;= 2000, "2000-2004", TRUE, "Pre-2000")</f>
        <v>Post-2005</v>
      </c>
    </row>
    <row r="1634" spans="1:20" x14ac:dyDescent="0.85">
      <c r="A1634" s="1">
        <v>41164</v>
      </c>
      <c r="B1634" t="s">
        <v>73</v>
      </c>
      <c r="C1634" t="s">
        <v>3073</v>
      </c>
      <c r="D1634" t="s">
        <v>3074</v>
      </c>
      <c r="E1634" t="s">
        <v>70</v>
      </c>
      <c r="F1634" t="s">
        <v>71</v>
      </c>
      <c r="G1634" t="s">
        <v>72</v>
      </c>
      <c r="H1634">
        <v>2000</v>
      </c>
      <c r="I1634" s="2">
        <v>1650000</v>
      </c>
      <c r="J1634" s="2">
        <v>0</v>
      </c>
      <c r="K1634" s="2">
        <v>1650000</v>
      </c>
      <c r="L1634" t="s">
        <v>18</v>
      </c>
      <c r="M1634" s="3" t="b">
        <f>trust_funds5[[#This Row],[Contributions Outstanding (USD)]]=0</f>
        <v>1</v>
      </c>
      <c r="N1634" s="3" t="str">
        <f t="shared" si="125"/>
        <v>Outstanding</v>
      </c>
      <c r="O1634" s="3" t="str">
        <f t="shared" si="126"/>
        <v>High Contribution &amp; Recent</v>
      </c>
      <c r="P1634" s="3" t="str">
        <f t="shared" si="127"/>
        <v>Other</v>
      </c>
      <c r="Q1634" s="3" t="str">
        <f t="shared" si="128"/>
        <v>Other</v>
      </c>
      <c r="R1634" s="3" t="str">
        <f t="shared" si="129"/>
        <v>Not LCLS</v>
      </c>
      <c r="S1634" s="3" t="str" cm="1">
        <f t="array" ref="S1634">_xlfn.IFS(G1634 &gt; 5000000, "Very High", G1634 &gt; 1000000, "High", G1634 &gt; 500000, "Medium", TRUE, "Low")</f>
        <v>Very High</v>
      </c>
      <c r="T1634" s="3" t="str" cm="1">
        <f t="array" ref="T1634">_xlfn.IFS(B1634 &gt;= 2005, "Post-2005", B1634 &gt;= 2000, "2000-2004", TRUE, "Pre-2000")</f>
        <v>Post-2005</v>
      </c>
    </row>
    <row r="1635" spans="1:20" x14ac:dyDescent="0.85">
      <c r="A1635" s="1">
        <v>41164</v>
      </c>
      <c r="B1635" t="s">
        <v>73</v>
      </c>
      <c r="C1635" t="s">
        <v>3075</v>
      </c>
      <c r="D1635" t="s">
        <v>3076</v>
      </c>
      <c r="E1635" t="s">
        <v>42</v>
      </c>
      <c r="F1635" t="s">
        <v>43</v>
      </c>
      <c r="G1635" t="s">
        <v>44</v>
      </c>
      <c r="H1635">
        <v>2000</v>
      </c>
      <c r="I1635" s="2">
        <v>464925.07</v>
      </c>
      <c r="J1635" s="2">
        <v>0</v>
      </c>
      <c r="K1635" s="2">
        <v>464925.07</v>
      </c>
      <c r="L1635" t="s">
        <v>18</v>
      </c>
      <c r="M1635" s="3" t="b">
        <f>trust_funds5[[#This Row],[Contributions Outstanding (USD)]]=0</f>
        <v>1</v>
      </c>
      <c r="N1635" s="3" t="str">
        <f t="shared" si="125"/>
        <v>Outstanding</v>
      </c>
      <c r="O1635" s="3" t="str">
        <f t="shared" si="126"/>
        <v>High Contribution &amp; Recent</v>
      </c>
      <c r="P1635" s="3" t="str">
        <f t="shared" si="127"/>
        <v>Other</v>
      </c>
      <c r="Q1635" s="3" t="str">
        <f t="shared" si="128"/>
        <v>Other</v>
      </c>
      <c r="R1635" s="3" t="str">
        <f t="shared" si="129"/>
        <v>Not LCLS</v>
      </c>
      <c r="S1635" s="3" t="str" cm="1">
        <f t="array" ref="S1635">_xlfn.IFS(G1635 &gt; 5000000, "Very High", G1635 &gt; 1000000, "High", G1635 &gt; 500000, "Medium", TRUE, "Low")</f>
        <v>Very High</v>
      </c>
      <c r="T1635" s="3" t="str" cm="1">
        <f t="array" ref="T1635">_xlfn.IFS(B1635 &gt;= 2005, "Post-2005", B1635 &gt;= 2000, "2000-2004", TRUE, "Pre-2000")</f>
        <v>Post-2005</v>
      </c>
    </row>
    <row r="1636" spans="1:20" x14ac:dyDescent="0.85">
      <c r="A1636" s="1">
        <v>41164</v>
      </c>
      <c r="B1636" t="s">
        <v>73</v>
      </c>
      <c r="C1636" t="s">
        <v>3077</v>
      </c>
      <c r="D1636" t="s">
        <v>3078</v>
      </c>
      <c r="E1636" t="s">
        <v>62</v>
      </c>
      <c r="F1636" t="s">
        <v>63</v>
      </c>
      <c r="H1636">
        <v>2000</v>
      </c>
      <c r="I1636" s="2">
        <v>783751.04</v>
      </c>
      <c r="J1636" s="2">
        <v>0</v>
      </c>
      <c r="K1636" s="2">
        <v>783751.04</v>
      </c>
      <c r="L1636" t="s">
        <v>18</v>
      </c>
      <c r="M1636" s="3" t="b">
        <f>trust_funds5[[#This Row],[Contributions Outstanding (USD)]]=0</f>
        <v>1</v>
      </c>
      <c r="N1636" s="3" t="str">
        <f t="shared" si="125"/>
        <v>Outstanding</v>
      </c>
      <c r="O1636" s="3" t="str">
        <f t="shared" si="126"/>
        <v>High Contribution &amp; Recent</v>
      </c>
      <c r="P1636" s="3" t="str">
        <f t="shared" si="127"/>
        <v>Other</v>
      </c>
      <c r="Q1636" s="3" t="str">
        <f t="shared" si="128"/>
        <v>Other</v>
      </c>
      <c r="R1636" s="3" t="str">
        <f t="shared" si="129"/>
        <v>Not LCLS</v>
      </c>
      <c r="S1636" s="3" t="str" cm="1">
        <f t="array" ref="S1636">_xlfn.IFS(G1636 &gt; 5000000, "Very High", G1636 &gt; 1000000, "High", G1636 &gt; 500000, "Medium", TRUE, "Low")</f>
        <v>Low</v>
      </c>
      <c r="T1636" s="3" t="str" cm="1">
        <f t="array" ref="T1636">_xlfn.IFS(B1636 &gt;= 2005, "Post-2005", B1636 &gt;= 2000, "2000-2004", TRUE, "Pre-2000")</f>
        <v>Post-2005</v>
      </c>
    </row>
    <row r="1637" spans="1:20" x14ac:dyDescent="0.85">
      <c r="A1637" s="1">
        <v>41164</v>
      </c>
      <c r="B1637" t="s">
        <v>12</v>
      </c>
      <c r="C1637" t="s">
        <v>3079</v>
      </c>
      <c r="D1637" t="s">
        <v>3080</v>
      </c>
      <c r="E1637" t="s">
        <v>288</v>
      </c>
      <c r="F1637" t="s">
        <v>289</v>
      </c>
      <c r="G1637" t="s">
        <v>290</v>
      </c>
      <c r="H1637">
        <v>2000</v>
      </c>
      <c r="I1637" s="2">
        <v>3360000</v>
      </c>
      <c r="J1637" s="2">
        <v>0</v>
      </c>
      <c r="K1637" s="2">
        <v>3360000</v>
      </c>
      <c r="L1637" t="s">
        <v>18</v>
      </c>
      <c r="M1637" s="3" t="b">
        <f>trust_funds5[[#This Row],[Contributions Outstanding (USD)]]=0</f>
        <v>1</v>
      </c>
      <c r="N1637" s="3" t="str">
        <f t="shared" si="125"/>
        <v>Outstanding</v>
      </c>
      <c r="O1637" s="3" t="str">
        <f t="shared" si="126"/>
        <v>High Contribution &amp; Recent</v>
      </c>
      <c r="P1637" s="3" t="str">
        <f t="shared" si="127"/>
        <v>Other</v>
      </c>
      <c r="Q1637" s="3" t="str">
        <f t="shared" si="128"/>
        <v>Other</v>
      </c>
      <c r="R1637" s="3" t="str">
        <f t="shared" si="129"/>
        <v>Not LCLS</v>
      </c>
      <c r="S1637" s="3" t="str" cm="1">
        <f t="array" ref="S1637">_xlfn.IFS(G1637 &gt; 5000000, "Very High", G1637 &gt; 1000000, "High", G1637 &gt; 500000, "Medium", TRUE, "Low")</f>
        <v>Very High</v>
      </c>
      <c r="T1637" s="3" t="str" cm="1">
        <f t="array" ref="T1637">_xlfn.IFS(B1637 &gt;= 2005, "Post-2005", B1637 &gt;= 2000, "2000-2004", TRUE, "Pre-2000")</f>
        <v>Post-2005</v>
      </c>
    </row>
    <row r="1638" spans="1:20" x14ac:dyDescent="0.85">
      <c r="A1638" s="1">
        <v>41164</v>
      </c>
      <c r="B1638" t="s">
        <v>28</v>
      </c>
      <c r="C1638" t="s">
        <v>3081</v>
      </c>
      <c r="D1638" t="s">
        <v>3082</v>
      </c>
      <c r="E1638" t="s">
        <v>260</v>
      </c>
      <c r="F1638" t="s">
        <v>261</v>
      </c>
      <c r="H1638">
        <v>2000</v>
      </c>
      <c r="I1638" s="2">
        <v>129846</v>
      </c>
      <c r="J1638" s="2">
        <v>0</v>
      </c>
      <c r="K1638" s="2">
        <v>129846</v>
      </c>
      <c r="L1638" t="s">
        <v>18</v>
      </c>
      <c r="M1638" s="3" t="b">
        <f>trust_funds5[[#This Row],[Contributions Outstanding (USD)]]=0</f>
        <v>1</v>
      </c>
      <c r="N1638" s="3" t="str">
        <f t="shared" si="125"/>
        <v>Outstanding</v>
      </c>
      <c r="O1638" s="3" t="str">
        <f t="shared" si="126"/>
        <v>High Contribution &amp; Recent</v>
      </c>
      <c r="P1638" s="3" t="str">
        <f t="shared" si="127"/>
        <v>Other</v>
      </c>
      <c r="Q1638" s="3" t="str">
        <f t="shared" si="128"/>
        <v>Other</v>
      </c>
      <c r="R1638" s="3" t="str">
        <f t="shared" si="129"/>
        <v>Not LCLS</v>
      </c>
      <c r="S1638" s="3" t="str" cm="1">
        <f t="array" ref="S1638">_xlfn.IFS(G1638 &gt; 5000000, "Very High", G1638 &gt; 1000000, "High", G1638 &gt; 500000, "Medium", TRUE, "Low")</f>
        <v>Low</v>
      </c>
      <c r="T1638" s="3" t="str" cm="1">
        <f t="array" ref="T1638">_xlfn.IFS(B1638 &gt;= 2005, "Post-2005", B1638 &gt;= 2000, "2000-2004", TRUE, "Pre-2000")</f>
        <v>Post-2005</v>
      </c>
    </row>
    <row r="1639" spans="1:20" x14ac:dyDescent="0.85">
      <c r="A1639" s="1">
        <v>41164</v>
      </c>
      <c r="B1639" t="s">
        <v>507</v>
      </c>
      <c r="C1639" t="s">
        <v>3083</v>
      </c>
      <c r="D1639" t="s">
        <v>3084</v>
      </c>
      <c r="E1639" t="s">
        <v>200</v>
      </c>
      <c r="F1639" t="s">
        <v>201</v>
      </c>
      <c r="G1639" t="s">
        <v>202</v>
      </c>
      <c r="H1639">
        <v>2000</v>
      </c>
      <c r="I1639" s="2">
        <v>641125</v>
      </c>
      <c r="J1639" s="2">
        <v>0</v>
      </c>
      <c r="K1639" s="2">
        <v>641125</v>
      </c>
      <c r="L1639" t="s">
        <v>18</v>
      </c>
      <c r="M1639" s="3" t="b">
        <f>trust_funds5[[#This Row],[Contributions Outstanding (USD)]]=0</f>
        <v>1</v>
      </c>
      <c r="N1639" s="3" t="str">
        <f t="shared" si="125"/>
        <v>Outstanding</v>
      </c>
      <c r="O1639" s="3" t="str">
        <f t="shared" si="126"/>
        <v>High Contribution &amp; Recent</v>
      </c>
      <c r="P1639" s="3" t="str">
        <f t="shared" si="127"/>
        <v>Other</v>
      </c>
      <c r="Q1639" s="3" t="str">
        <f t="shared" si="128"/>
        <v>Other</v>
      </c>
      <c r="R1639" s="3" t="str">
        <f t="shared" si="129"/>
        <v>Not LCLS</v>
      </c>
      <c r="S1639" s="3" t="str" cm="1">
        <f t="array" ref="S1639">_xlfn.IFS(G1639 &gt; 5000000, "Very High", G1639 &gt; 1000000, "High", G1639 &gt; 500000, "Medium", TRUE, "Low")</f>
        <v>Very High</v>
      </c>
      <c r="T1639" s="3" t="str" cm="1">
        <f t="array" ref="T1639">_xlfn.IFS(B1639 &gt;= 2005, "Post-2005", B1639 &gt;= 2000, "2000-2004", TRUE, "Pre-2000")</f>
        <v>Post-2005</v>
      </c>
    </row>
    <row r="1640" spans="1:20" x14ac:dyDescent="0.85">
      <c r="A1640" s="1">
        <v>41164</v>
      </c>
      <c r="B1640" t="s">
        <v>12</v>
      </c>
      <c r="C1640" t="s">
        <v>3085</v>
      </c>
      <c r="D1640" t="s">
        <v>3086</v>
      </c>
      <c r="E1640" t="s">
        <v>42</v>
      </c>
      <c r="F1640" t="s">
        <v>43</v>
      </c>
      <c r="G1640" t="s">
        <v>44</v>
      </c>
      <c r="H1640">
        <v>2000</v>
      </c>
      <c r="I1640" s="2">
        <v>2678307.59</v>
      </c>
      <c r="J1640" s="2">
        <v>0</v>
      </c>
      <c r="K1640" s="2">
        <v>2678307.59</v>
      </c>
      <c r="L1640" t="s">
        <v>18</v>
      </c>
      <c r="M1640" s="3" t="b">
        <f>trust_funds5[[#This Row],[Contributions Outstanding (USD)]]=0</f>
        <v>1</v>
      </c>
      <c r="N1640" s="3" t="str">
        <f t="shared" si="125"/>
        <v>Outstanding</v>
      </c>
      <c r="O1640" s="3" t="str">
        <f t="shared" si="126"/>
        <v>High Contribution &amp; Recent</v>
      </c>
      <c r="P1640" s="3" t="str">
        <f t="shared" si="127"/>
        <v>Other</v>
      </c>
      <c r="Q1640" s="3" t="str">
        <f t="shared" si="128"/>
        <v>Other</v>
      </c>
      <c r="R1640" s="3" t="str">
        <f t="shared" si="129"/>
        <v>Not LCLS</v>
      </c>
      <c r="S1640" s="3" t="str" cm="1">
        <f t="array" ref="S1640">_xlfn.IFS(G1640 &gt; 5000000, "Very High", G1640 &gt; 1000000, "High", G1640 &gt; 500000, "Medium", TRUE, "Low")</f>
        <v>Very High</v>
      </c>
      <c r="T1640" s="3" t="str" cm="1">
        <f t="array" ref="T1640">_xlfn.IFS(B1640 &gt;= 2005, "Post-2005", B1640 &gt;= 2000, "2000-2004", TRUE, "Pre-2000")</f>
        <v>Post-2005</v>
      </c>
    </row>
    <row r="1641" spans="1:20" x14ac:dyDescent="0.85">
      <c r="A1641" s="1">
        <v>41164</v>
      </c>
      <c r="B1641" t="s">
        <v>12</v>
      </c>
      <c r="C1641" t="s">
        <v>3087</v>
      </c>
      <c r="D1641" t="s">
        <v>3088</v>
      </c>
      <c r="E1641" t="s">
        <v>119</v>
      </c>
      <c r="F1641" t="s">
        <v>120</v>
      </c>
      <c r="G1641" t="s">
        <v>121</v>
      </c>
      <c r="H1641">
        <v>2000</v>
      </c>
      <c r="I1641" s="2">
        <v>302843.02</v>
      </c>
      <c r="J1641" s="2">
        <v>0</v>
      </c>
      <c r="K1641" s="2">
        <v>302843.02</v>
      </c>
      <c r="L1641" t="s">
        <v>18</v>
      </c>
      <c r="M1641" s="3" t="b">
        <f>trust_funds5[[#This Row],[Contributions Outstanding (USD)]]=0</f>
        <v>1</v>
      </c>
      <c r="N1641" s="3" t="str">
        <f t="shared" si="125"/>
        <v>Outstanding</v>
      </c>
      <c r="O1641" s="3" t="str">
        <f t="shared" si="126"/>
        <v>High Contribution &amp; Recent</v>
      </c>
      <c r="P1641" s="3" t="str">
        <f t="shared" si="127"/>
        <v>Other</v>
      </c>
      <c r="Q1641" s="3" t="str">
        <f t="shared" si="128"/>
        <v>Other</v>
      </c>
      <c r="R1641" s="3" t="str">
        <f t="shared" si="129"/>
        <v>Not LCLS</v>
      </c>
      <c r="S1641" s="3" t="str" cm="1">
        <f t="array" ref="S1641">_xlfn.IFS(G1641 &gt; 5000000, "Very High", G1641 &gt; 1000000, "High", G1641 &gt; 500000, "Medium", TRUE, "Low")</f>
        <v>Very High</v>
      </c>
      <c r="T1641" s="3" t="str" cm="1">
        <f t="array" ref="T1641">_xlfn.IFS(B1641 &gt;= 2005, "Post-2005", B1641 &gt;= 2000, "2000-2004", TRUE, "Pre-2000")</f>
        <v>Post-2005</v>
      </c>
    </row>
    <row r="1642" spans="1:20" x14ac:dyDescent="0.85">
      <c r="A1642" s="1">
        <v>41164</v>
      </c>
      <c r="B1642" t="s">
        <v>12</v>
      </c>
      <c r="C1642" t="s">
        <v>3089</v>
      </c>
      <c r="D1642" t="s">
        <v>3090</v>
      </c>
      <c r="E1642" t="s">
        <v>119</v>
      </c>
      <c r="F1642" t="s">
        <v>120</v>
      </c>
      <c r="G1642" t="s">
        <v>121</v>
      </c>
      <c r="H1642">
        <v>2000</v>
      </c>
      <c r="I1642" s="2">
        <v>2350364.7200000002</v>
      </c>
      <c r="J1642" s="2">
        <v>0</v>
      </c>
      <c r="K1642" s="2">
        <v>2350364.7200000002</v>
      </c>
      <c r="L1642" t="s">
        <v>18</v>
      </c>
      <c r="M1642" s="3" t="b">
        <f>trust_funds5[[#This Row],[Contributions Outstanding (USD)]]=0</f>
        <v>1</v>
      </c>
      <c r="N1642" s="3" t="str">
        <f t="shared" si="125"/>
        <v>Outstanding</v>
      </c>
      <c r="O1642" s="3" t="str">
        <f t="shared" si="126"/>
        <v>High Contribution &amp; Recent</v>
      </c>
      <c r="P1642" s="3" t="str">
        <f t="shared" si="127"/>
        <v>Other</v>
      </c>
      <c r="Q1642" s="3" t="str">
        <f t="shared" si="128"/>
        <v>Other</v>
      </c>
      <c r="R1642" s="3" t="str">
        <f t="shared" si="129"/>
        <v>Not LCLS</v>
      </c>
      <c r="S1642" s="3" t="str" cm="1">
        <f t="array" ref="S1642">_xlfn.IFS(G1642 &gt; 5000000, "Very High", G1642 &gt; 1000000, "High", G1642 &gt; 500000, "Medium", TRUE, "Low")</f>
        <v>Very High</v>
      </c>
      <c r="T1642" s="3" t="str" cm="1">
        <f t="array" ref="T1642">_xlfn.IFS(B1642 &gt;= 2005, "Post-2005", B1642 &gt;= 2000, "2000-2004", TRUE, "Pre-2000")</f>
        <v>Post-2005</v>
      </c>
    </row>
    <row r="1643" spans="1:20" x14ac:dyDescent="0.85">
      <c r="A1643" s="1">
        <v>41164</v>
      </c>
      <c r="B1643" t="s">
        <v>12</v>
      </c>
      <c r="C1643" t="s">
        <v>3091</v>
      </c>
      <c r="D1643" t="s">
        <v>3092</v>
      </c>
      <c r="E1643" t="s">
        <v>119</v>
      </c>
      <c r="F1643" t="s">
        <v>120</v>
      </c>
      <c r="G1643" t="s">
        <v>121</v>
      </c>
      <c r="H1643">
        <v>2000</v>
      </c>
      <c r="I1643" s="2">
        <v>2350364.7200000002</v>
      </c>
      <c r="J1643" s="2">
        <v>0</v>
      </c>
      <c r="K1643" s="2">
        <v>2350364.7200000002</v>
      </c>
      <c r="L1643" t="s">
        <v>18</v>
      </c>
      <c r="M1643" s="3" t="b">
        <f>trust_funds5[[#This Row],[Contributions Outstanding (USD)]]=0</f>
        <v>1</v>
      </c>
      <c r="N1643" s="3" t="str">
        <f t="shared" si="125"/>
        <v>Outstanding</v>
      </c>
      <c r="O1643" s="3" t="str">
        <f t="shared" si="126"/>
        <v>High Contribution &amp; Recent</v>
      </c>
      <c r="P1643" s="3" t="str">
        <f t="shared" si="127"/>
        <v>Other</v>
      </c>
      <c r="Q1643" s="3" t="str">
        <f t="shared" si="128"/>
        <v>Other</v>
      </c>
      <c r="R1643" s="3" t="str">
        <f t="shared" si="129"/>
        <v>Not LCLS</v>
      </c>
      <c r="S1643" s="3" t="str" cm="1">
        <f t="array" ref="S1643">_xlfn.IFS(G1643 &gt; 5000000, "Very High", G1643 &gt; 1000000, "High", G1643 &gt; 500000, "Medium", TRUE, "Low")</f>
        <v>Very High</v>
      </c>
      <c r="T1643" s="3" t="str" cm="1">
        <f t="array" ref="T1643">_xlfn.IFS(B1643 &gt;= 2005, "Post-2005", B1643 &gt;= 2000, "2000-2004", TRUE, "Pre-2000")</f>
        <v>Post-2005</v>
      </c>
    </row>
    <row r="1644" spans="1:20" x14ac:dyDescent="0.85">
      <c r="A1644" s="1">
        <v>41164</v>
      </c>
      <c r="B1644" t="s">
        <v>12</v>
      </c>
      <c r="C1644" t="s">
        <v>3093</v>
      </c>
      <c r="D1644" t="s">
        <v>3094</v>
      </c>
      <c r="E1644" t="s">
        <v>119</v>
      </c>
      <c r="F1644" t="s">
        <v>120</v>
      </c>
      <c r="G1644" t="s">
        <v>121</v>
      </c>
      <c r="H1644">
        <v>2000</v>
      </c>
      <c r="I1644" s="2">
        <v>423065.65</v>
      </c>
      <c r="J1644" s="2">
        <v>0</v>
      </c>
      <c r="K1644" s="2">
        <v>423065.65</v>
      </c>
      <c r="L1644" t="s">
        <v>18</v>
      </c>
      <c r="M1644" s="3" t="b">
        <f>trust_funds5[[#This Row],[Contributions Outstanding (USD)]]=0</f>
        <v>1</v>
      </c>
      <c r="N1644" s="3" t="str">
        <f t="shared" si="125"/>
        <v>Outstanding</v>
      </c>
      <c r="O1644" s="3" t="str">
        <f t="shared" si="126"/>
        <v>High Contribution &amp; Recent</v>
      </c>
      <c r="P1644" s="3" t="str">
        <f t="shared" si="127"/>
        <v>Other</v>
      </c>
      <c r="Q1644" s="3" t="str">
        <f t="shared" si="128"/>
        <v>Other</v>
      </c>
      <c r="R1644" s="3" t="str">
        <f t="shared" si="129"/>
        <v>Not LCLS</v>
      </c>
      <c r="S1644" s="3" t="str" cm="1">
        <f t="array" ref="S1644">_xlfn.IFS(G1644 &gt; 5000000, "Very High", G1644 &gt; 1000000, "High", G1644 &gt; 500000, "Medium", TRUE, "Low")</f>
        <v>Very High</v>
      </c>
      <c r="T1644" s="3" t="str" cm="1">
        <f t="array" ref="T1644">_xlfn.IFS(B1644 &gt;= 2005, "Post-2005", B1644 &gt;= 2000, "2000-2004", TRUE, "Pre-2000")</f>
        <v>Post-2005</v>
      </c>
    </row>
    <row r="1645" spans="1:20" x14ac:dyDescent="0.85">
      <c r="A1645" s="1">
        <v>41164</v>
      </c>
      <c r="B1645" t="s">
        <v>12</v>
      </c>
      <c r="C1645" t="s">
        <v>3095</v>
      </c>
      <c r="D1645" t="s">
        <v>3096</v>
      </c>
      <c r="E1645" t="s">
        <v>235</v>
      </c>
      <c r="F1645" t="s">
        <v>236</v>
      </c>
      <c r="G1645" t="s">
        <v>237</v>
      </c>
      <c r="H1645">
        <v>2000</v>
      </c>
      <c r="I1645" s="2">
        <v>2567940.0499999998</v>
      </c>
      <c r="J1645" s="2">
        <v>0</v>
      </c>
      <c r="K1645" s="2">
        <v>2567940.0499999998</v>
      </c>
      <c r="L1645" t="s">
        <v>18</v>
      </c>
      <c r="M1645" s="3" t="b">
        <f>trust_funds5[[#This Row],[Contributions Outstanding (USD)]]=0</f>
        <v>1</v>
      </c>
      <c r="N1645" s="3" t="str">
        <f t="shared" si="125"/>
        <v>Outstanding</v>
      </c>
      <c r="O1645" s="3" t="str">
        <f t="shared" si="126"/>
        <v>High Contribution &amp; Recent</v>
      </c>
      <c r="P1645" s="3" t="str">
        <f t="shared" si="127"/>
        <v>Other</v>
      </c>
      <c r="Q1645" s="3" t="str">
        <f t="shared" si="128"/>
        <v>Other</v>
      </c>
      <c r="R1645" s="3" t="str">
        <f t="shared" si="129"/>
        <v>Not LCLS</v>
      </c>
      <c r="S1645" s="3" t="str" cm="1">
        <f t="array" ref="S1645">_xlfn.IFS(G1645 &gt; 5000000, "Very High", G1645 &gt; 1000000, "High", G1645 &gt; 500000, "Medium", TRUE, "Low")</f>
        <v>Very High</v>
      </c>
      <c r="T1645" s="3" t="str" cm="1">
        <f t="array" ref="T1645">_xlfn.IFS(B1645 &gt;= 2005, "Post-2005", B1645 &gt;= 2000, "2000-2004", TRUE, "Pre-2000")</f>
        <v>Post-2005</v>
      </c>
    </row>
    <row r="1646" spans="1:20" x14ac:dyDescent="0.85">
      <c r="A1646" s="1">
        <v>41164</v>
      </c>
      <c r="B1646" t="s">
        <v>12</v>
      </c>
      <c r="C1646" t="s">
        <v>3097</v>
      </c>
      <c r="D1646" t="s">
        <v>3098</v>
      </c>
      <c r="E1646" t="s">
        <v>200</v>
      </c>
      <c r="F1646" t="s">
        <v>201</v>
      </c>
      <c r="G1646" t="s">
        <v>213</v>
      </c>
      <c r="H1646">
        <v>2000</v>
      </c>
      <c r="I1646" s="2">
        <v>8232146.5300000003</v>
      </c>
      <c r="J1646" s="2">
        <v>0</v>
      </c>
      <c r="K1646" s="2">
        <v>8232146.5300000003</v>
      </c>
      <c r="L1646" t="s">
        <v>18</v>
      </c>
      <c r="M1646" s="3" t="b">
        <f>trust_funds5[[#This Row],[Contributions Outstanding (USD)]]=0</f>
        <v>1</v>
      </c>
      <c r="N1646" s="3" t="str">
        <f t="shared" si="125"/>
        <v>Outstanding</v>
      </c>
      <c r="O1646" s="3" t="str">
        <f t="shared" si="126"/>
        <v>High Contribution &amp; Recent</v>
      </c>
      <c r="P1646" s="3" t="str">
        <f t="shared" si="127"/>
        <v>Other</v>
      </c>
      <c r="Q1646" s="3" t="str">
        <f t="shared" si="128"/>
        <v>Other</v>
      </c>
      <c r="R1646" s="3" t="str">
        <f t="shared" si="129"/>
        <v>Not LCLS</v>
      </c>
      <c r="S1646" s="3" t="str" cm="1">
        <f t="array" ref="S1646">_xlfn.IFS(G1646 &gt; 5000000, "Very High", G1646 &gt; 1000000, "High", G1646 &gt; 500000, "Medium", TRUE, "Low")</f>
        <v>Very High</v>
      </c>
      <c r="T1646" s="3" t="str" cm="1">
        <f t="array" ref="T1646">_xlfn.IFS(B1646 &gt;= 2005, "Post-2005", B1646 &gt;= 2000, "2000-2004", TRUE, "Pre-2000")</f>
        <v>Post-2005</v>
      </c>
    </row>
    <row r="1647" spans="1:20" x14ac:dyDescent="0.85">
      <c r="A1647" s="1">
        <v>41164</v>
      </c>
      <c r="B1647" t="s">
        <v>12</v>
      </c>
      <c r="C1647" t="s">
        <v>3099</v>
      </c>
      <c r="D1647" t="s">
        <v>3098</v>
      </c>
      <c r="E1647" t="s">
        <v>102</v>
      </c>
      <c r="F1647" t="s">
        <v>103</v>
      </c>
      <c r="G1647" t="s">
        <v>104</v>
      </c>
      <c r="H1647">
        <v>2000</v>
      </c>
      <c r="I1647" s="2">
        <v>23718790.030000001</v>
      </c>
      <c r="J1647" s="2">
        <v>0</v>
      </c>
      <c r="K1647" s="2">
        <v>23718790.030000001</v>
      </c>
      <c r="L1647" t="s">
        <v>18</v>
      </c>
      <c r="M1647" s="3" t="b">
        <f>trust_funds5[[#This Row],[Contributions Outstanding (USD)]]=0</f>
        <v>1</v>
      </c>
      <c r="N1647" s="3" t="str">
        <f t="shared" si="125"/>
        <v>Outstanding</v>
      </c>
      <c r="O1647" s="3" t="str">
        <f t="shared" si="126"/>
        <v>High Contribution &amp; Recent</v>
      </c>
      <c r="P1647" s="3" t="str">
        <f t="shared" si="127"/>
        <v>Other</v>
      </c>
      <c r="Q1647" s="3" t="str">
        <f t="shared" si="128"/>
        <v>Other</v>
      </c>
      <c r="R1647" s="3" t="str">
        <f t="shared" si="129"/>
        <v>Not LCLS</v>
      </c>
      <c r="S1647" s="3" t="str" cm="1">
        <f t="array" ref="S1647">_xlfn.IFS(G1647 &gt; 5000000, "Very High", G1647 &gt; 1000000, "High", G1647 &gt; 500000, "Medium", TRUE, "Low")</f>
        <v>Very High</v>
      </c>
      <c r="T1647" s="3" t="str" cm="1">
        <f t="array" ref="T1647">_xlfn.IFS(B1647 &gt;= 2005, "Post-2005", B1647 &gt;= 2000, "2000-2004", TRUE, "Pre-2000")</f>
        <v>Post-2005</v>
      </c>
    </row>
    <row r="1648" spans="1:20" x14ac:dyDescent="0.85">
      <c r="A1648" s="1">
        <v>41164</v>
      </c>
      <c r="B1648" t="s">
        <v>12</v>
      </c>
      <c r="C1648" t="s">
        <v>3100</v>
      </c>
      <c r="D1648" t="s">
        <v>3098</v>
      </c>
      <c r="E1648" t="s">
        <v>119</v>
      </c>
      <c r="F1648" t="s">
        <v>120</v>
      </c>
      <c r="G1648" t="s">
        <v>121</v>
      </c>
      <c r="H1648">
        <v>2000</v>
      </c>
      <c r="I1648" s="2">
        <v>2350364.7200000002</v>
      </c>
      <c r="J1648" s="2">
        <v>0</v>
      </c>
      <c r="K1648" s="2">
        <v>2350364.7200000002</v>
      </c>
      <c r="L1648" t="s">
        <v>18</v>
      </c>
      <c r="M1648" s="3" t="b">
        <f>trust_funds5[[#This Row],[Contributions Outstanding (USD)]]=0</f>
        <v>1</v>
      </c>
      <c r="N1648" s="3" t="str">
        <f t="shared" si="125"/>
        <v>Outstanding</v>
      </c>
      <c r="O1648" s="3" t="str">
        <f t="shared" si="126"/>
        <v>High Contribution &amp; Recent</v>
      </c>
      <c r="P1648" s="3" t="str">
        <f t="shared" si="127"/>
        <v>Other</v>
      </c>
      <c r="Q1648" s="3" t="str">
        <f t="shared" si="128"/>
        <v>Other</v>
      </c>
      <c r="R1648" s="3" t="str">
        <f t="shared" si="129"/>
        <v>Not LCLS</v>
      </c>
      <c r="S1648" s="3" t="str" cm="1">
        <f t="array" ref="S1648">_xlfn.IFS(G1648 &gt; 5000000, "Very High", G1648 &gt; 1000000, "High", G1648 &gt; 500000, "Medium", TRUE, "Low")</f>
        <v>Very High</v>
      </c>
      <c r="T1648" s="3" t="str" cm="1">
        <f t="array" ref="T1648">_xlfn.IFS(B1648 &gt;= 2005, "Post-2005", B1648 &gt;= 2000, "2000-2004", TRUE, "Pre-2000")</f>
        <v>Post-2005</v>
      </c>
    </row>
    <row r="1649" spans="1:20" x14ac:dyDescent="0.85">
      <c r="A1649" s="1">
        <v>41164</v>
      </c>
      <c r="B1649" t="s">
        <v>12</v>
      </c>
      <c r="C1649" t="s">
        <v>3101</v>
      </c>
      <c r="D1649" t="s">
        <v>3098</v>
      </c>
      <c r="E1649" t="s">
        <v>119</v>
      </c>
      <c r="F1649" t="s">
        <v>120</v>
      </c>
      <c r="G1649" t="s">
        <v>121</v>
      </c>
      <c r="H1649">
        <v>2000</v>
      </c>
      <c r="I1649" s="2">
        <v>2350364.7200000002</v>
      </c>
      <c r="J1649" s="2">
        <v>0</v>
      </c>
      <c r="K1649" s="2">
        <v>2350364.7200000002</v>
      </c>
      <c r="L1649" t="s">
        <v>18</v>
      </c>
      <c r="M1649" s="3" t="b">
        <f>trust_funds5[[#This Row],[Contributions Outstanding (USD)]]=0</f>
        <v>1</v>
      </c>
      <c r="N1649" s="3" t="str">
        <f t="shared" si="125"/>
        <v>Outstanding</v>
      </c>
      <c r="O1649" s="3" t="str">
        <f t="shared" si="126"/>
        <v>High Contribution &amp; Recent</v>
      </c>
      <c r="P1649" s="3" t="str">
        <f t="shared" si="127"/>
        <v>Other</v>
      </c>
      <c r="Q1649" s="3" t="str">
        <f t="shared" si="128"/>
        <v>Other</v>
      </c>
      <c r="R1649" s="3" t="str">
        <f t="shared" si="129"/>
        <v>Not LCLS</v>
      </c>
      <c r="S1649" s="3" t="str" cm="1">
        <f t="array" ref="S1649">_xlfn.IFS(G1649 &gt; 5000000, "Very High", G1649 &gt; 1000000, "High", G1649 &gt; 500000, "Medium", TRUE, "Low")</f>
        <v>Very High</v>
      </c>
      <c r="T1649" s="3" t="str" cm="1">
        <f t="array" ref="T1649">_xlfn.IFS(B1649 &gt;= 2005, "Post-2005", B1649 &gt;= 2000, "2000-2004", TRUE, "Pre-2000")</f>
        <v>Post-2005</v>
      </c>
    </row>
    <row r="1650" spans="1:20" x14ac:dyDescent="0.85">
      <c r="A1650" s="1">
        <v>41164</v>
      </c>
      <c r="B1650" t="s">
        <v>12</v>
      </c>
      <c r="C1650" t="s">
        <v>3102</v>
      </c>
      <c r="D1650" t="s">
        <v>3098</v>
      </c>
      <c r="E1650" t="s">
        <v>119</v>
      </c>
      <c r="F1650" t="s">
        <v>120</v>
      </c>
      <c r="G1650" t="s">
        <v>121</v>
      </c>
      <c r="H1650">
        <v>2000</v>
      </c>
      <c r="I1650" s="2">
        <v>2820437.67</v>
      </c>
      <c r="J1650" s="2">
        <v>0</v>
      </c>
      <c r="K1650" s="2">
        <v>2820437.67</v>
      </c>
      <c r="L1650" t="s">
        <v>18</v>
      </c>
      <c r="M1650" s="3" t="b">
        <f>trust_funds5[[#This Row],[Contributions Outstanding (USD)]]=0</f>
        <v>1</v>
      </c>
      <c r="N1650" s="3" t="str">
        <f t="shared" si="125"/>
        <v>Outstanding</v>
      </c>
      <c r="O1650" s="3" t="str">
        <f t="shared" si="126"/>
        <v>High Contribution &amp; Recent</v>
      </c>
      <c r="P1650" s="3" t="str">
        <f t="shared" si="127"/>
        <v>Other</v>
      </c>
      <c r="Q1650" s="3" t="str">
        <f t="shared" si="128"/>
        <v>Other</v>
      </c>
      <c r="R1650" s="3" t="str">
        <f t="shared" si="129"/>
        <v>Not LCLS</v>
      </c>
      <c r="S1650" s="3" t="str" cm="1">
        <f t="array" ref="S1650">_xlfn.IFS(G1650 &gt; 5000000, "Very High", G1650 &gt; 1000000, "High", G1650 &gt; 500000, "Medium", TRUE, "Low")</f>
        <v>Very High</v>
      </c>
      <c r="T1650" s="3" t="str" cm="1">
        <f t="array" ref="T1650">_xlfn.IFS(B1650 &gt;= 2005, "Post-2005", B1650 &gt;= 2000, "2000-2004", TRUE, "Pre-2000")</f>
        <v>Post-2005</v>
      </c>
    </row>
    <row r="1651" spans="1:20" x14ac:dyDescent="0.85">
      <c r="A1651" s="1">
        <v>41164</v>
      </c>
      <c r="B1651" t="s">
        <v>12</v>
      </c>
      <c r="C1651" t="s">
        <v>3103</v>
      </c>
      <c r="D1651" t="s">
        <v>3098</v>
      </c>
      <c r="E1651" t="s">
        <v>119</v>
      </c>
      <c r="F1651" t="s">
        <v>120</v>
      </c>
      <c r="G1651" t="s">
        <v>121</v>
      </c>
      <c r="H1651">
        <v>2000</v>
      </c>
      <c r="I1651" s="2">
        <v>7521167.1100000003</v>
      </c>
      <c r="J1651" s="2">
        <v>0</v>
      </c>
      <c r="K1651" s="2">
        <v>7521167.1100000003</v>
      </c>
      <c r="L1651" t="s">
        <v>18</v>
      </c>
      <c r="M1651" s="3" t="b">
        <f>trust_funds5[[#This Row],[Contributions Outstanding (USD)]]=0</f>
        <v>1</v>
      </c>
      <c r="N1651" s="3" t="str">
        <f t="shared" si="125"/>
        <v>Outstanding</v>
      </c>
      <c r="O1651" s="3" t="str">
        <f t="shared" si="126"/>
        <v>High Contribution &amp; Recent</v>
      </c>
      <c r="P1651" s="3" t="str">
        <f t="shared" si="127"/>
        <v>Other</v>
      </c>
      <c r="Q1651" s="3" t="str">
        <f t="shared" si="128"/>
        <v>Other</v>
      </c>
      <c r="R1651" s="3" t="str">
        <f t="shared" si="129"/>
        <v>Not LCLS</v>
      </c>
      <c r="S1651" s="3" t="str" cm="1">
        <f t="array" ref="S1651">_xlfn.IFS(G1651 &gt; 5000000, "Very High", G1651 &gt; 1000000, "High", G1651 &gt; 500000, "Medium", TRUE, "Low")</f>
        <v>Very High</v>
      </c>
      <c r="T1651" s="3" t="str" cm="1">
        <f t="array" ref="T1651">_xlfn.IFS(B1651 &gt;= 2005, "Post-2005", B1651 &gt;= 2000, "2000-2004", TRUE, "Pre-2000")</f>
        <v>Post-2005</v>
      </c>
    </row>
    <row r="1652" spans="1:20" x14ac:dyDescent="0.85">
      <c r="A1652" s="1">
        <v>41164</v>
      </c>
      <c r="B1652" t="s">
        <v>12</v>
      </c>
      <c r="C1652" t="s">
        <v>3104</v>
      </c>
      <c r="D1652" t="s">
        <v>3098</v>
      </c>
      <c r="E1652" t="s">
        <v>42</v>
      </c>
      <c r="F1652" t="s">
        <v>43</v>
      </c>
      <c r="G1652" t="s">
        <v>44</v>
      </c>
      <c r="H1652">
        <v>2000</v>
      </c>
      <c r="I1652" s="2">
        <v>442322.71</v>
      </c>
      <c r="J1652" s="2">
        <v>0</v>
      </c>
      <c r="K1652" s="2">
        <v>442322.71</v>
      </c>
      <c r="L1652" t="s">
        <v>18</v>
      </c>
      <c r="M1652" s="3" t="b">
        <f>trust_funds5[[#This Row],[Contributions Outstanding (USD)]]=0</f>
        <v>1</v>
      </c>
      <c r="N1652" s="3" t="str">
        <f t="shared" si="125"/>
        <v>Outstanding</v>
      </c>
      <c r="O1652" s="3" t="str">
        <f t="shared" si="126"/>
        <v>High Contribution &amp; Recent</v>
      </c>
      <c r="P1652" s="3" t="str">
        <f t="shared" si="127"/>
        <v>Other</v>
      </c>
      <c r="Q1652" s="3" t="str">
        <f t="shared" si="128"/>
        <v>Other</v>
      </c>
      <c r="R1652" s="3" t="str">
        <f t="shared" si="129"/>
        <v>Not LCLS</v>
      </c>
      <c r="S1652" s="3" t="str" cm="1">
        <f t="array" ref="S1652">_xlfn.IFS(G1652 &gt; 5000000, "Very High", G1652 &gt; 1000000, "High", G1652 &gt; 500000, "Medium", TRUE, "Low")</f>
        <v>Very High</v>
      </c>
      <c r="T1652" s="3" t="str" cm="1">
        <f t="array" ref="T1652">_xlfn.IFS(B1652 &gt;= 2005, "Post-2005", B1652 &gt;= 2000, "2000-2004", TRUE, "Pre-2000")</f>
        <v>Post-2005</v>
      </c>
    </row>
    <row r="1653" spans="1:20" x14ac:dyDescent="0.85">
      <c r="A1653" s="1">
        <v>41164</v>
      </c>
      <c r="B1653" t="s">
        <v>12</v>
      </c>
      <c r="C1653" t="s">
        <v>3105</v>
      </c>
      <c r="D1653" t="s">
        <v>3098</v>
      </c>
      <c r="E1653" t="s">
        <v>21</v>
      </c>
      <c r="F1653" t="s">
        <v>22</v>
      </c>
      <c r="G1653" t="s">
        <v>23</v>
      </c>
      <c r="H1653">
        <v>2000</v>
      </c>
      <c r="I1653" s="2">
        <v>2367984.84</v>
      </c>
      <c r="J1653" s="2">
        <v>0</v>
      </c>
      <c r="K1653" s="2">
        <v>2367984.84</v>
      </c>
      <c r="L1653" t="s">
        <v>18</v>
      </c>
      <c r="M1653" s="3" t="b">
        <f>trust_funds5[[#This Row],[Contributions Outstanding (USD)]]=0</f>
        <v>1</v>
      </c>
      <c r="N1653" s="3" t="str">
        <f t="shared" si="125"/>
        <v>Outstanding</v>
      </c>
      <c r="O1653" s="3" t="str">
        <f t="shared" si="126"/>
        <v>High Contribution &amp; Recent</v>
      </c>
      <c r="P1653" s="3" t="str">
        <f t="shared" si="127"/>
        <v>Other</v>
      </c>
      <c r="Q1653" s="3" t="str">
        <f t="shared" si="128"/>
        <v>Other</v>
      </c>
      <c r="R1653" s="3" t="str">
        <f t="shared" si="129"/>
        <v>Not LCLS</v>
      </c>
      <c r="S1653" s="3" t="str" cm="1">
        <f t="array" ref="S1653">_xlfn.IFS(G1653 &gt; 5000000, "Very High", G1653 &gt; 1000000, "High", G1653 &gt; 500000, "Medium", TRUE, "Low")</f>
        <v>Very High</v>
      </c>
      <c r="T1653" s="3" t="str" cm="1">
        <f t="array" ref="T1653">_xlfn.IFS(B1653 &gt;= 2005, "Post-2005", B1653 &gt;= 2000, "2000-2004", TRUE, "Pre-2000")</f>
        <v>Post-2005</v>
      </c>
    </row>
    <row r="1654" spans="1:20" x14ac:dyDescent="0.85">
      <c r="A1654" s="1">
        <v>41164</v>
      </c>
      <c r="B1654" t="s">
        <v>12</v>
      </c>
      <c r="C1654" t="s">
        <v>3106</v>
      </c>
      <c r="D1654" t="s">
        <v>3098</v>
      </c>
      <c r="E1654" t="s">
        <v>21</v>
      </c>
      <c r="F1654" t="s">
        <v>22</v>
      </c>
      <c r="G1654" t="s">
        <v>23</v>
      </c>
      <c r="H1654">
        <v>2000</v>
      </c>
      <c r="I1654" s="2">
        <v>7103954.5300000003</v>
      </c>
      <c r="J1654" s="2">
        <v>0</v>
      </c>
      <c r="K1654" s="2">
        <v>7103954.5300000003</v>
      </c>
      <c r="L1654" t="s">
        <v>18</v>
      </c>
      <c r="M1654" s="3" t="b">
        <f>trust_funds5[[#This Row],[Contributions Outstanding (USD)]]=0</f>
        <v>1</v>
      </c>
      <c r="N1654" s="3" t="str">
        <f t="shared" si="125"/>
        <v>Outstanding</v>
      </c>
      <c r="O1654" s="3" t="str">
        <f t="shared" si="126"/>
        <v>High Contribution &amp; Recent</v>
      </c>
      <c r="P1654" s="3" t="str">
        <f t="shared" si="127"/>
        <v>Other</v>
      </c>
      <c r="Q1654" s="3" t="str">
        <f t="shared" si="128"/>
        <v>Other</v>
      </c>
      <c r="R1654" s="3" t="str">
        <f t="shared" si="129"/>
        <v>Not LCLS</v>
      </c>
      <c r="S1654" s="3" t="str" cm="1">
        <f t="array" ref="S1654">_xlfn.IFS(G1654 &gt; 5000000, "Very High", G1654 &gt; 1000000, "High", G1654 &gt; 500000, "Medium", TRUE, "Low")</f>
        <v>Very High</v>
      </c>
      <c r="T1654" s="3" t="str" cm="1">
        <f t="array" ref="T1654">_xlfn.IFS(B1654 &gt;= 2005, "Post-2005", B1654 &gt;= 2000, "2000-2004", TRUE, "Pre-2000")</f>
        <v>Post-2005</v>
      </c>
    </row>
    <row r="1655" spans="1:20" x14ac:dyDescent="0.85">
      <c r="A1655" s="1">
        <v>41164</v>
      </c>
      <c r="B1655" t="s">
        <v>12</v>
      </c>
      <c r="C1655" t="s">
        <v>3107</v>
      </c>
      <c r="D1655" t="s">
        <v>3108</v>
      </c>
      <c r="E1655" t="s">
        <v>119</v>
      </c>
      <c r="F1655" t="s">
        <v>120</v>
      </c>
      <c r="G1655" t="s">
        <v>121</v>
      </c>
      <c r="H1655">
        <v>2000</v>
      </c>
      <c r="I1655" s="2">
        <v>4626067.53</v>
      </c>
      <c r="J1655" s="2">
        <v>0</v>
      </c>
      <c r="K1655" s="2">
        <v>4626067.53</v>
      </c>
      <c r="L1655" t="s">
        <v>18</v>
      </c>
      <c r="M1655" s="3" t="b">
        <f>trust_funds5[[#This Row],[Contributions Outstanding (USD)]]=0</f>
        <v>1</v>
      </c>
      <c r="N1655" s="3" t="str">
        <f t="shared" si="125"/>
        <v>Outstanding</v>
      </c>
      <c r="O1655" s="3" t="str">
        <f t="shared" si="126"/>
        <v>High Contribution &amp; Recent</v>
      </c>
      <c r="P1655" s="3" t="str">
        <f t="shared" si="127"/>
        <v>Other</v>
      </c>
      <c r="Q1655" s="3" t="str">
        <f t="shared" si="128"/>
        <v>Other</v>
      </c>
      <c r="R1655" s="3" t="str">
        <f t="shared" si="129"/>
        <v>Not LCLS</v>
      </c>
      <c r="S1655" s="3" t="str" cm="1">
        <f t="array" ref="S1655">_xlfn.IFS(G1655 &gt; 5000000, "Very High", G1655 &gt; 1000000, "High", G1655 &gt; 500000, "Medium", TRUE, "Low")</f>
        <v>Very High</v>
      </c>
      <c r="T1655" s="3" t="str" cm="1">
        <f t="array" ref="T1655">_xlfn.IFS(B1655 &gt;= 2005, "Post-2005", B1655 &gt;= 2000, "2000-2004", TRUE, "Pre-2000")</f>
        <v>Post-2005</v>
      </c>
    </row>
    <row r="1656" spans="1:20" x14ac:dyDescent="0.85">
      <c r="A1656" s="1">
        <v>41164</v>
      </c>
      <c r="B1656" t="s">
        <v>883</v>
      </c>
      <c r="C1656" t="s">
        <v>884</v>
      </c>
      <c r="D1656" t="s">
        <v>885</v>
      </c>
      <c r="E1656" t="s">
        <v>260</v>
      </c>
      <c r="F1656" t="s">
        <v>261</v>
      </c>
      <c r="H1656">
        <v>2005</v>
      </c>
      <c r="I1656" s="2">
        <v>2500000</v>
      </c>
      <c r="J1656" s="2">
        <v>0</v>
      </c>
      <c r="K1656" s="2">
        <v>2500000</v>
      </c>
      <c r="L1656" t="s">
        <v>116</v>
      </c>
      <c r="M1656" s="3" t="b">
        <f>trust_funds5[[#This Row],[Contributions Outstanding (USD)]]=0</f>
        <v>1</v>
      </c>
      <c r="N1656" s="3" t="str">
        <f t="shared" si="125"/>
        <v>Outstanding</v>
      </c>
      <c r="O1656" s="3" t="str">
        <f t="shared" si="126"/>
        <v>High Contribution &amp; Recent</v>
      </c>
      <c r="P1656" s="3" t="str">
        <f t="shared" si="127"/>
        <v>Other</v>
      </c>
      <c r="Q1656" s="3" t="str">
        <f t="shared" si="128"/>
        <v>Other</v>
      </c>
      <c r="R1656" s="3" t="str">
        <f t="shared" si="129"/>
        <v>Not LCLS</v>
      </c>
      <c r="S1656" s="3" t="str" cm="1">
        <f t="array" ref="S1656">_xlfn.IFS(G1656 &gt; 5000000, "Very High", G1656 &gt; 1000000, "High", G1656 &gt; 500000, "Medium", TRUE, "Low")</f>
        <v>Low</v>
      </c>
      <c r="T1656" s="3" t="str" cm="1">
        <f t="array" ref="T1656">_xlfn.IFS(B1656 &gt;= 2005, "Post-2005", B1656 &gt;= 2000, "2000-2004", TRUE, "Pre-2000")</f>
        <v>Post-2005</v>
      </c>
    </row>
    <row r="1657" spans="1:20" x14ac:dyDescent="0.85">
      <c r="A1657" s="1">
        <v>41164</v>
      </c>
      <c r="B1657" t="s">
        <v>12</v>
      </c>
      <c r="C1657" t="s">
        <v>3109</v>
      </c>
      <c r="D1657" t="s">
        <v>3110</v>
      </c>
      <c r="E1657" t="s">
        <v>42</v>
      </c>
      <c r="F1657" t="s">
        <v>43</v>
      </c>
      <c r="G1657" t="s">
        <v>44</v>
      </c>
      <c r="H1657">
        <v>2000</v>
      </c>
      <c r="I1657" s="2">
        <v>3826286.59</v>
      </c>
      <c r="J1657" s="2">
        <v>0</v>
      </c>
      <c r="K1657" s="2">
        <v>3826286.59</v>
      </c>
      <c r="L1657" t="s">
        <v>18</v>
      </c>
      <c r="M1657" s="3" t="b">
        <f>trust_funds5[[#This Row],[Contributions Outstanding (USD)]]=0</f>
        <v>1</v>
      </c>
      <c r="N1657" s="3" t="str">
        <f t="shared" si="125"/>
        <v>Outstanding</v>
      </c>
      <c r="O1657" s="3" t="str">
        <f t="shared" si="126"/>
        <v>High Contribution &amp; Recent</v>
      </c>
      <c r="P1657" s="3" t="str">
        <f t="shared" si="127"/>
        <v>Other</v>
      </c>
      <c r="Q1657" s="3" t="str">
        <f t="shared" si="128"/>
        <v>Other</v>
      </c>
      <c r="R1657" s="3" t="str">
        <f t="shared" si="129"/>
        <v>Not LCLS</v>
      </c>
      <c r="S1657" s="3" t="str" cm="1">
        <f t="array" ref="S1657">_xlfn.IFS(G1657 &gt; 5000000, "Very High", G1657 &gt; 1000000, "High", G1657 &gt; 500000, "Medium", TRUE, "Low")</f>
        <v>Very High</v>
      </c>
      <c r="T1657" s="3" t="str" cm="1">
        <f t="array" ref="T1657">_xlfn.IFS(B1657 &gt;= 2005, "Post-2005", B1657 &gt;= 2000, "2000-2004", TRUE, "Pre-2000")</f>
        <v>Post-2005</v>
      </c>
    </row>
    <row r="1658" spans="1:20" x14ac:dyDescent="0.85">
      <c r="A1658" s="1">
        <v>41164</v>
      </c>
      <c r="B1658" t="s">
        <v>12</v>
      </c>
      <c r="C1658" t="s">
        <v>3111</v>
      </c>
      <c r="D1658" t="s">
        <v>3112</v>
      </c>
      <c r="E1658" t="s">
        <v>42</v>
      </c>
      <c r="F1658" t="s">
        <v>43</v>
      </c>
      <c r="G1658" t="s">
        <v>44</v>
      </c>
      <c r="H1658">
        <v>2000</v>
      </c>
      <c r="I1658" s="2">
        <v>2164903.8199999998</v>
      </c>
      <c r="J1658" s="2">
        <v>0</v>
      </c>
      <c r="K1658" s="2">
        <v>2164903.8199999998</v>
      </c>
      <c r="L1658" t="s">
        <v>18</v>
      </c>
      <c r="M1658" s="3" t="b">
        <f>trust_funds5[[#This Row],[Contributions Outstanding (USD)]]=0</f>
        <v>1</v>
      </c>
      <c r="N1658" s="3" t="str">
        <f t="shared" si="125"/>
        <v>Outstanding</v>
      </c>
      <c r="O1658" s="3" t="str">
        <f t="shared" si="126"/>
        <v>High Contribution &amp; Recent</v>
      </c>
      <c r="P1658" s="3" t="str">
        <f t="shared" si="127"/>
        <v>Other</v>
      </c>
      <c r="Q1658" s="3" t="str">
        <f t="shared" si="128"/>
        <v>Other</v>
      </c>
      <c r="R1658" s="3" t="str">
        <f t="shared" si="129"/>
        <v>Not LCLS</v>
      </c>
      <c r="S1658" s="3" t="str" cm="1">
        <f t="array" ref="S1658">_xlfn.IFS(G1658 &gt; 5000000, "Very High", G1658 &gt; 1000000, "High", G1658 &gt; 500000, "Medium", TRUE, "Low")</f>
        <v>Very High</v>
      </c>
      <c r="T1658" s="3" t="str" cm="1">
        <f t="array" ref="T1658">_xlfn.IFS(B1658 &gt;= 2005, "Post-2005", B1658 &gt;= 2000, "2000-2004", TRUE, "Pre-2000")</f>
        <v>Post-2005</v>
      </c>
    </row>
    <row r="1659" spans="1:20" x14ac:dyDescent="0.85">
      <c r="A1659" s="1">
        <v>41164</v>
      </c>
      <c r="B1659" t="s">
        <v>12</v>
      </c>
      <c r="C1659" t="s">
        <v>3113</v>
      </c>
      <c r="D1659" t="s">
        <v>3114</v>
      </c>
      <c r="E1659" t="s">
        <v>119</v>
      </c>
      <c r="F1659" t="s">
        <v>120</v>
      </c>
      <c r="G1659" t="s">
        <v>121</v>
      </c>
      <c r="H1659">
        <v>2000</v>
      </c>
      <c r="I1659" s="2">
        <v>2350364.7200000002</v>
      </c>
      <c r="J1659" s="2">
        <v>0</v>
      </c>
      <c r="K1659" s="2">
        <v>2350364.7200000002</v>
      </c>
      <c r="L1659" t="s">
        <v>18</v>
      </c>
      <c r="M1659" s="3" t="b">
        <f>trust_funds5[[#This Row],[Contributions Outstanding (USD)]]=0</f>
        <v>1</v>
      </c>
      <c r="N1659" s="3" t="str">
        <f t="shared" si="125"/>
        <v>Outstanding</v>
      </c>
      <c r="O1659" s="3" t="str">
        <f t="shared" si="126"/>
        <v>High Contribution &amp; Recent</v>
      </c>
      <c r="P1659" s="3" t="str">
        <f t="shared" si="127"/>
        <v>Other</v>
      </c>
      <c r="Q1659" s="3" t="str">
        <f t="shared" si="128"/>
        <v>Other</v>
      </c>
      <c r="R1659" s="3" t="str">
        <f t="shared" si="129"/>
        <v>Not LCLS</v>
      </c>
      <c r="S1659" s="3" t="str" cm="1">
        <f t="array" ref="S1659">_xlfn.IFS(G1659 &gt; 5000000, "Very High", G1659 &gt; 1000000, "High", G1659 &gt; 500000, "Medium", TRUE, "Low")</f>
        <v>Very High</v>
      </c>
      <c r="T1659" s="3" t="str" cm="1">
        <f t="array" ref="T1659">_xlfn.IFS(B1659 &gt;= 2005, "Post-2005", B1659 &gt;= 2000, "2000-2004", TRUE, "Pre-2000")</f>
        <v>Post-2005</v>
      </c>
    </row>
    <row r="1660" spans="1:20" x14ac:dyDescent="0.85">
      <c r="A1660" s="1">
        <v>41164</v>
      </c>
      <c r="B1660" t="s">
        <v>12</v>
      </c>
      <c r="C1660" t="s">
        <v>3115</v>
      </c>
      <c r="D1660" t="s">
        <v>3114</v>
      </c>
      <c r="E1660" t="s">
        <v>21</v>
      </c>
      <c r="F1660" t="s">
        <v>22</v>
      </c>
      <c r="G1660" t="s">
        <v>23</v>
      </c>
      <c r="H1660">
        <v>2000</v>
      </c>
      <c r="I1660" s="2">
        <v>1630789.3</v>
      </c>
      <c r="J1660" s="2">
        <v>0</v>
      </c>
      <c r="K1660" s="2">
        <v>1630789.3</v>
      </c>
      <c r="L1660" t="s">
        <v>18</v>
      </c>
      <c r="M1660" s="3" t="b">
        <f>trust_funds5[[#This Row],[Contributions Outstanding (USD)]]=0</f>
        <v>1</v>
      </c>
      <c r="N1660" s="3" t="str">
        <f t="shared" si="125"/>
        <v>Outstanding</v>
      </c>
      <c r="O1660" s="3" t="str">
        <f t="shared" si="126"/>
        <v>High Contribution &amp; Recent</v>
      </c>
      <c r="P1660" s="3" t="str">
        <f t="shared" si="127"/>
        <v>Other</v>
      </c>
      <c r="Q1660" s="3" t="str">
        <f t="shared" si="128"/>
        <v>Other</v>
      </c>
      <c r="R1660" s="3" t="str">
        <f t="shared" si="129"/>
        <v>Not LCLS</v>
      </c>
      <c r="S1660" s="3" t="str" cm="1">
        <f t="array" ref="S1660">_xlfn.IFS(G1660 &gt; 5000000, "Very High", G1660 &gt; 1000000, "High", G1660 &gt; 500000, "Medium", TRUE, "Low")</f>
        <v>Very High</v>
      </c>
      <c r="T1660" s="3" t="str" cm="1">
        <f t="array" ref="T1660">_xlfn.IFS(B1660 &gt;= 2005, "Post-2005", B1660 &gt;= 2000, "2000-2004", TRUE, "Pre-2000")</f>
        <v>Post-2005</v>
      </c>
    </row>
    <row r="1661" spans="1:20" x14ac:dyDescent="0.85">
      <c r="A1661" s="1">
        <v>41164</v>
      </c>
      <c r="B1661" t="s">
        <v>12</v>
      </c>
      <c r="C1661" t="s">
        <v>3116</v>
      </c>
      <c r="D1661" t="s">
        <v>3114</v>
      </c>
      <c r="E1661" t="s">
        <v>21</v>
      </c>
      <c r="F1661" t="s">
        <v>22</v>
      </c>
      <c r="G1661" t="s">
        <v>23</v>
      </c>
      <c r="H1661">
        <v>2000</v>
      </c>
      <c r="I1661" s="2">
        <v>1775988.63</v>
      </c>
      <c r="J1661" s="2">
        <v>0</v>
      </c>
      <c r="K1661" s="2">
        <v>1775988.63</v>
      </c>
      <c r="L1661" t="s">
        <v>18</v>
      </c>
      <c r="M1661" s="3" t="b">
        <f>trust_funds5[[#This Row],[Contributions Outstanding (USD)]]=0</f>
        <v>1</v>
      </c>
      <c r="N1661" s="3" t="str">
        <f t="shared" si="125"/>
        <v>Outstanding</v>
      </c>
      <c r="O1661" s="3" t="str">
        <f t="shared" si="126"/>
        <v>High Contribution &amp; Recent</v>
      </c>
      <c r="P1661" s="3" t="str">
        <f t="shared" si="127"/>
        <v>Other</v>
      </c>
      <c r="Q1661" s="3" t="str">
        <f t="shared" si="128"/>
        <v>Other</v>
      </c>
      <c r="R1661" s="3" t="str">
        <f t="shared" si="129"/>
        <v>Not LCLS</v>
      </c>
      <c r="S1661" s="3" t="str" cm="1">
        <f t="array" ref="S1661">_xlfn.IFS(G1661 &gt; 5000000, "Very High", G1661 &gt; 1000000, "High", G1661 &gt; 500000, "Medium", TRUE, "Low")</f>
        <v>Very High</v>
      </c>
      <c r="T1661" s="3" t="str" cm="1">
        <f t="array" ref="T1661">_xlfn.IFS(B1661 &gt;= 2005, "Post-2005", B1661 &gt;= 2000, "2000-2004", TRUE, "Pre-2000")</f>
        <v>Post-2005</v>
      </c>
    </row>
    <row r="1662" spans="1:20" x14ac:dyDescent="0.85">
      <c r="A1662" s="1">
        <v>41164</v>
      </c>
      <c r="B1662" t="s">
        <v>12</v>
      </c>
      <c r="C1662" t="s">
        <v>3117</v>
      </c>
      <c r="D1662" t="s">
        <v>3118</v>
      </c>
      <c r="E1662" t="s">
        <v>119</v>
      </c>
      <c r="F1662" t="s">
        <v>120</v>
      </c>
      <c r="G1662" t="s">
        <v>121</v>
      </c>
      <c r="H1662">
        <v>2000</v>
      </c>
      <c r="I1662" s="2">
        <v>4700729.4400000004</v>
      </c>
      <c r="J1662" s="2">
        <v>0</v>
      </c>
      <c r="K1662" s="2">
        <v>4700729.4400000004</v>
      </c>
      <c r="L1662" t="s">
        <v>18</v>
      </c>
      <c r="M1662" s="3" t="b">
        <f>trust_funds5[[#This Row],[Contributions Outstanding (USD)]]=0</f>
        <v>1</v>
      </c>
      <c r="N1662" s="3" t="str">
        <f t="shared" si="125"/>
        <v>Outstanding</v>
      </c>
      <c r="O1662" s="3" t="str">
        <f t="shared" si="126"/>
        <v>High Contribution &amp; Recent</v>
      </c>
      <c r="P1662" s="3" t="str">
        <f t="shared" si="127"/>
        <v>Other</v>
      </c>
      <c r="Q1662" s="3" t="str">
        <f t="shared" si="128"/>
        <v>Other</v>
      </c>
      <c r="R1662" s="3" t="str">
        <f t="shared" si="129"/>
        <v>Not LCLS</v>
      </c>
      <c r="S1662" s="3" t="str" cm="1">
        <f t="array" ref="S1662">_xlfn.IFS(G1662 &gt; 5000000, "Very High", G1662 &gt; 1000000, "High", G1662 &gt; 500000, "Medium", TRUE, "Low")</f>
        <v>Very High</v>
      </c>
      <c r="T1662" s="3" t="str" cm="1">
        <f t="array" ref="T1662">_xlfn.IFS(B1662 &gt;= 2005, "Post-2005", B1662 &gt;= 2000, "2000-2004", TRUE, "Pre-2000")</f>
        <v>Post-2005</v>
      </c>
    </row>
    <row r="1663" spans="1:20" x14ac:dyDescent="0.85">
      <c r="A1663" s="1">
        <v>41164</v>
      </c>
      <c r="B1663" t="s">
        <v>12</v>
      </c>
      <c r="C1663" t="s">
        <v>3119</v>
      </c>
      <c r="D1663" t="s">
        <v>3118</v>
      </c>
      <c r="E1663" t="s">
        <v>119</v>
      </c>
      <c r="F1663" t="s">
        <v>120</v>
      </c>
      <c r="G1663" t="s">
        <v>121</v>
      </c>
      <c r="H1663">
        <v>2000</v>
      </c>
      <c r="I1663" s="2">
        <v>7051094.1600000001</v>
      </c>
      <c r="J1663" s="2">
        <v>0</v>
      </c>
      <c r="K1663" s="2">
        <v>7051094.1600000001</v>
      </c>
      <c r="L1663" t="s">
        <v>18</v>
      </c>
      <c r="M1663" s="3" t="b">
        <f>trust_funds5[[#This Row],[Contributions Outstanding (USD)]]=0</f>
        <v>1</v>
      </c>
      <c r="N1663" s="3" t="str">
        <f t="shared" si="125"/>
        <v>Outstanding</v>
      </c>
      <c r="O1663" s="3" t="str">
        <f t="shared" si="126"/>
        <v>High Contribution &amp; Recent</v>
      </c>
      <c r="P1663" s="3" t="str">
        <f t="shared" si="127"/>
        <v>Other</v>
      </c>
      <c r="Q1663" s="3" t="str">
        <f t="shared" si="128"/>
        <v>Other</v>
      </c>
      <c r="R1663" s="3" t="str">
        <f t="shared" si="129"/>
        <v>Not LCLS</v>
      </c>
      <c r="S1663" s="3" t="str" cm="1">
        <f t="array" ref="S1663">_xlfn.IFS(G1663 &gt; 5000000, "Very High", G1663 &gt; 1000000, "High", G1663 &gt; 500000, "Medium", TRUE, "Low")</f>
        <v>Very High</v>
      </c>
      <c r="T1663" s="3" t="str" cm="1">
        <f t="array" ref="T1663">_xlfn.IFS(B1663 &gt;= 2005, "Post-2005", B1663 &gt;= 2000, "2000-2004", TRUE, "Pre-2000")</f>
        <v>Post-2005</v>
      </c>
    </row>
    <row r="1664" spans="1:20" x14ac:dyDescent="0.85">
      <c r="A1664" s="1">
        <v>41164</v>
      </c>
      <c r="B1664" t="s">
        <v>12</v>
      </c>
      <c r="C1664" t="s">
        <v>3120</v>
      </c>
      <c r="D1664" t="s">
        <v>3121</v>
      </c>
      <c r="E1664" t="s">
        <v>119</v>
      </c>
      <c r="F1664" t="s">
        <v>120</v>
      </c>
      <c r="G1664" t="s">
        <v>121</v>
      </c>
      <c r="H1664">
        <v>2000</v>
      </c>
      <c r="I1664" s="2">
        <v>7051094.1600000001</v>
      </c>
      <c r="J1664" s="2">
        <v>0</v>
      </c>
      <c r="K1664" s="2">
        <v>7051094.1600000001</v>
      </c>
      <c r="L1664" t="s">
        <v>18</v>
      </c>
      <c r="M1664" s="3" t="b">
        <f>trust_funds5[[#This Row],[Contributions Outstanding (USD)]]=0</f>
        <v>1</v>
      </c>
      <c r="N1664" s="3" t="str">
        <f t="shared" si="125"/>
        <v>Outstanding</v>
      </c>
      <c r="O1664" s="3" t="str">
        <f t="shared" si="126"/>
        <v>High Contribution &amp; Recent</v>
      </c>
      <c r="P1664" s="3" t="str">
        <f t="shared" si="127"/>
        <v>Other</v>
      </c>
      <c r="Q1664" s="3" t="str">
        <f t="shared" si="128"/>
        <v>Other</v>
      </c>
      <c r="R1664" s="3" t="str">
        <f t="shared" si="129"/>
        <v>Not LCLS</v>
      </c>
      <c r="S1664" s="3" t="str" cm="1">
        <f t="array" ref="S1664">_xlfn.IFS(G1664 &gt; 5000000, "Very High", G1664 &gt; 1000000, "High", G1664 &gt; 500000, "Medium", TRUE, "Low")</f>
        <v>Very High</v>
      </c>
      <c r="T1664" s="3" t="str" cm="1">
        <f t="array" ref="T1664">_xlfn.IFS(B1664 &gt;= 2005, "Post-2005", B1664 &gt;= 2000, "2000-2004", TRUE, "Pre-2000")</f>
        <v>Post-2005</v>
      </c>
    </row>
    <row r="1665" spans="1:20" x14ac:dyDescent="0.85">
      <c r="A1665" s="1">
        <v>41164</v>
      </c>
      <c r="B1665" t="s">
        <v>12</v>
      </c>
      <c r="C1665" t="s">
        <v>3122</v>
      </c>
      <c r="D1665" t="s">
        <v>3123</v>
      </c>
      <c r="E1665" t="s">
        <v>119</v>
      </c>
      <c r="F1665" t="s">
        <v>120</v>
      </c>
      <c r="G1665" t="s">
        <v>121</v>
      </c>
      <c r="H1665">
        <v>2000</v>
      </c>
      <c r="I1665" s="2">
        <v>11751823.609999999</v>
      </c>
      <c r="J1665" s="2">
        <v>0</v>
      </c>
      <c r="K1665" s="2">
        <v>11751823.609999999</v>
      </c>
      <c r="L1665" t="s">
        <v>18</v>
      </c>
      <c r="M1665" s="3" t="b">
        <f>trust_funds5[[#This Row],[Contributions Outstanding (USD)]]=0</f>
        <v>1</v>
      </c>
      <c r="N1665" s="3" t="str">
        <f t="shared" si="125"/>
        <v>Outstanding</v>
      </c>
      <c r="O1665" s="3" t="str">
        <f t="shared" si="126"/>
        <v>High Contribution &amp; Recent</v>
      </c>
      <c r="P1665" s="3" t="str">
        <f t="shared" si="127"/>
        <v>Other</v>
      </c>
      <c r="Q1665" s="3" t="str">
        <f t="shared" si="128"/>
        <v>Other</v>
      </c>
      <c r="R1665" s="3" t="str">
        <f t="shared" si="129"/>
        <v>Not LCLS</v>
      </c>
      <c r="S1665" s="3" t="str" cm="1">
        <f t="array" ref="S1665">_xlfn.IFS(G1665 &gt; 5000000, "Very High", G1665 &gt; 1000000, "High", G1665 &gt; 500000, "Medium", TRUE, "Low")</f>
        <v>Very High</v>
      </c>
      <c r="T1665" s="3" t="str" cm="1">
        <f t="array" ref="T1665">_xlfn.IFS(B1665 &gt;= 2005, "Post-2005", B1665 &gt;= 2000, "2000-2004", TRUE, "Pre-2000")</f>
        <v>Post-2005</v>
      </c>
    </row>
    <row r="1666" spans="1:20" x14ac:dyDescent="0.85">
      <c r="A1666" s="1">
        <v>41164</v>
      </c>
      <c r="B1666" t="s">
        <v>12</v>
      </c>
      <c r="C1666" t="s">
        <v>3124</v>
      </c>
      <c r="D1666" t="s">
        <v>3125</v>
      </c>
      <c r="E1666" t="s">
        <v>235</v>
      </c>
      <c r="F1666" t="s">
        <v>236</v>
      </c>
      <c r="G1666" t="s">
        <v>237</v>
      </c>
      <c r="H1666">
        <v>2000</v>
      </c>
      <c r="I1666" s="2">
        <v>2567940.0499999998</v>
      </c>
      <c r="J1666" s="2">
        <v>0</v>
      </c>
      <c r="K1666" s="2">
        <v>2567940.0499999998</v>
      </c>
      <c r="L1666" t="s">
        <v>18</v>
      </c>
      <c r="M1666" s="3" t="b">
        <f>trust_funds5[[#This Row],[Contributions Outstanding (USD)]]=0</f>
        <v>1</v>
      </c>
      <c r="N1666" s="3" t="str">
        <f t="shared" ref="N1666:N1729" si="130">IF(D1666 &gt; 0, "Outstanding", "No Outstanding")</f>
        <v>Outstanding</v>
      </c>
      <c r="O1666" s="3" t="str">
        <f t="shared" ref="O1666:O1729" si="131">IF(AND(C1666 &gt; 1000000, B1666 &gt; 2000), "High Contribution &amp; Recent", "Other")</f>
        <v>High Contribution &amp; Recent</v>
      </c>
      <c r="P1666" s="3" t="str">
        <f t="shared" ref="P1666:P1729" si="132">IF(AND(B1666 = 2000, E1666 = "Canada"), "Year 2000, Canada", "Other")</f>
        <v>Other</v>
      </c>
      <c r="Q1666" s="3" t="str">
        <f t="shared" ref="Q1666:Q1729" si="133">IF(OR(E1666 = "Canada", E1666 = "Sweden"), "Canada or Sweden", "Other")</f>
        <v>Other</v>
      </c>
      <c r="R1666" s="3" t="str">
        <f t="shared" ref="R1666:R1729" si="134">IF(NOT(F1666 = "LCLS"), "Not LCLS", "LCLS")</f>
        <v>Not LCLS</v>
      </c>
      <c r="S1666" s="3" t="str" cm="1">
        <f t="array" ref="S1666">_xlfn.IFS(G1666 &gt; 5000000, "Very High", G1666 &gt; 1000000, "High", G1666 &gt; 500000, "Medium", TRUE, "Low")</f>
        <v>Very High</v>
      </c>
      <c r="T1666" s="3" t="str" cm="1">
        <f t="array" ref="T1666">_xlfn.IFS(B1666 &gt;= 2005, "Post-2005", B1666 &gt;= 2000, "2000-2004", TRUE, "Pre-2000")</f>
        <v>Post-2005</v>
      </c>
    </row>
    <row r="1667" spans="1:20" x14ac:dyDescent="0.85">
      <c r="A1667" s="1">
        <v>41164</v>
      </c>
      <c r="B1667" t="s">
        <v>12</v>
      </c>
      <c r="C1667" t="s">
        <v>3126</v>
      </c>
      <c r="D1667" t="s">
        <v>3125</v>
      </c>
      <c r="E1667" t="s">
        <v>119</v>
      </c>
      <c r="F1667" t="s">
        <v>120</v>
      </c>
      <c r="G1667" t="s">
        <v>121</v>
      </c>
      <c r="H1667">
        <v>2000</v>
      </c>
      <c r="I1667" s="2">
        <v>7051094.1600000001</v>
      </c>
      <c r="J1667" s="2">
        <v>0</v>
      </c>
      <c r="K1667" s="2">
        <v>7051094.1600000001</v>
      </c>
      <c r="L1667" t="s">
        <v>18</v>
      </c>
      <c r="M1667" s="3" t="b">
        <f>trust_funds5[[#This Row],[Contributions Outstanding (USD)]]=0</f>
        <v>1</v>
      </c>
      <c r="N1667" s="3" t="str">
        <f t="shared" si="130"/>
        <v>Outstanding</v>
      </c>
      <c r="O1667" s="3" t="str">
        <f t="shared" si="131"/>
        <v>High Contribution &amp; Recent</v>
      </c>
      <c r="P1667" s="3" t="str">
        <f t="shared" si="132"/>
        <v>Other</v>
      </c>
      <c r="Q1667" s="3" t="str">
        <f t="shared" si="133"/>
        <v>Other</v>
      </c>
      <c r="R1667" s="3" t="str">
        <f t="shared" si="134"/>
        <v>Not LCLS</v>
      </c>
      <c r="S1667" s="3" t="str" cm="1">
        <f t="array" ref="S1667">_xlfn.IFS(G1667 &gt; 5000000, "Very High", G1667 &gt; 1000000, "High", G1667 &gt; 500000, "Medium", TRUE, "Low")</f>
        <v>Very High</v>
      </c>
      <c r="T1667" s="3" t="str" cm="1">
        <f t="array" ref="T1667">_xlfn.IFS(B1667 &gt;= 2005, "Post-2005", B1667 &gt;= 2000, "2000-2004", TRUE, "Pre-2000")</f>
        <v>Post-2005</v>
      </c>
    </row>
    <row r="1668" spans="1:20" x14ac:dyDescent="0.85">
      <c r="A1668" s="1">
        <v>41164</v>
      </c>
      <c r="B1668" t="s">
        <v>12</v>
      </c>
      <c r="C1668" t="s">
        <v>3127</v>
      </c>
      <c r="D1668" t="s">
        <v>3128</v>
      </c>
      <c r="E1668" t="s">
        <v>119</v>
      </c>
      <c r="F1668" t="s">
        <v>120</v>
      </c>
      <c r="G1668" t="s">
        <v>121</v>
      </c>
      <c r="H1668">
        <v>2000</v>
      </c>
      <c r="I1668" s="2">
        <v>16217516.58</v>
      </c>
      <c r="J1668" s="2">
        <v>0</v>
      </c>
      <c r="K1668" s="2">
        <v>16217516.58</v>
      </c>
      <c r="L1668" t="s">
        <v>18</v>
      </c>
      <c r="M1668" s="3" t="b">
        <f>trust_funds5[[#This Row],[Contributions Outstanding (USD)]]=0</f>
        <v>1</v>
      </c>
      <c r="N1668" s="3" t="str">
        <f t="shared" si="130"/>
        <v>Outstanding</v>
      </c>
      <c r="O1668" s="3" t="str">
        <f t="shared" si="131"/>
        <v>High Contribution &amp; Recent</v>
      </c>
      <c r="P1668" s="3" t="str">
        <f t="shared" si="132"/>
        <v>Other</v>
      </c>
      <c r="Q1668" s="3" t="str">
        <f t="shared" si="133"/>
        <v>Other</v>
      </c>
      <c r="R1668" s="3" t="str">
        <f t="shared" si="134"/>
        <v>Not LCLS</v>
      </c>
      <c r="S1668" s="3" t="str" cm="1">
        <f t="array" ref="S1668">_xlfn.IFS(G1668 &gt; 5000000, "Very High", G1668 &gt; 1000000, "High", G1668 &gt; 500000, "Medium", TRUE, "Low")</f>
        <v>Very High</v>
      </c>
      <c r="T1668" s="3" t="str" cm="1">
        <f t="array" ref="T1668">_xlfn.IFS(B1668 &gt;= 2005, "Post-2005", B1668 &gt;= 2000, "2000-2004", TRUE, "Pre-2000")</f>
        <v>Post-2005</v>
      </c>
    </row>
    <row r="1669" spans="1:20" x14ac:dyDescent="0.85">
      <c r="A1669" s="1">
        <v>41164</v>
      </c>
      <c r="B1669" t="s">
        <v>12</v>
      </c>
      <c r="C1669" t="s">
        <v>3129</v>
      </c>
      <c r="D1669" t="s">
        <v>3130</v>
      </c>
      <c r="E1669" t="s">
        <v>119</v>
      </c>
      <c r="F1669" t="s">
        <v>120</v>
      </c>
      <c r="G1669" t="s">
        <v>121</v>
      </c>
      <c r="H1669">
        <v>2000</v>
      </c>
      <c r="I1669" s="2">
        <v>4700729.4400000004</v>
      </c>
      <c r="J1669" s="2">
        <v>0</v>
      </c>
      <c r="K1669" s="2">
        <v>4700729.4400000004</v>
      </c>
      <c r="L1669" t="s">
        <v>18</v>
      </c>
      <c r="M1669" s="3" t="b">
        <f>trust_funds5[[#This Row],[Contributions Outstanding (USD)]]=0</f>
        <v>1</v>
      </c>
      <c r="N1669" s="3" t="str">
        <f t="shared" si="130"/>
        <v>Outstanding</v>
      </c>
      <c r="O1669" s="3" t="str">
        <f t="shared" si="131"/>
        <v>High Contribution &amp; Recent</v>
      </c>
      <c r="P1669" s="3" t="str">
        <f t="shared" si="132"/>
        <v>Other</v>
      </c>
      <c r="Q1669" s="3" t="str">
        <f t="shared" si="133"/>
        <v>Other</v>
      </c>
      <c r="R1669" s="3" t="str">
        <f t="shared" si="134"/>
        <v>Not LCLS</v>
      </c>
      <c r="S1669" s="3" t="str" cm="1">
        <f t="array" ref="S1669">_xlfn.IFS(G1669 &gt; 5000000, "Very High", G1669 &gt; 1000000, "High", G1669 &gt; 500000, "Medium", TRUE, "Low")</f>
        <v>Very High</v>
      </c>
      <c r="T1669" s="3" t="str" cm="1">
        <f t="array" ref="T1669">_xlfn.IFS(B1669 &gt;= 2005, "Post-2005", B1669 &gt;= 2000, "2000-2004", TRUE, "Pre-2000")</f>
        <v>Post-2005</v>
      </c>
    </row>
    <row r="1670" spans="1:20" x14ac:dyDescent="0.85">
      <c r="A1670" s="1">
        <v>41164</v>
      </c>
      <c r="B1670" t="s">
        <v>12</v>
      </c>
      <c r="C1670" t="s">
        <v>3131</v>
      </c>
      <c r="D1670" t="s">
        <v>3132</v>
      </c>
      <c r="E1670" t="s">
        <v>42</v>
      </c>
      <c r="F1670" t="s">
        <v>43</v>
      </c>
      <c r="G1670" t="s">
        <v>44</v>
      </c>
      <c r="H1670">
        <v>2000</v>
      </c>
      <c r="I1670" s="2">
        <v>1658057.52</v>
      </c>
      <c r="J1670" s="2">
        <v>0</v>
      </c>
      <c r="K1670" s="2">
        <v>1658057.52</v>
      </c>
      <c r="L1670" t="s">
        <v>18</v>
      </c>
      <c r="M1670" s="3" t="b">
        <f>trust_funds5[[#This Row],[Contributions Outstanding (USD)]]=0</f>
        <v>1</v>
      </c>
      <c r="N1670" s="3" t="str">
        <f t="shared" si="130"/>
        <v>Outstanding</v>
      </c>
      <c r="O1670" s="3" t="str">
        <f t="shared" si="131"/>
        <v>High Contribution &amp; Recent</v>
      </c>
      <c r="P1670" s="3" t="str">
        <f t="shared" si="132"/>
        <v>Other</v>
      </c>
      <c r="Q1670" s="3" t="str">
        <f t="shared" si="133"/>
        <v>Other</v>
      </c>
      <c r="R1670" s="3" t="str">
        <f t="shared" si="134"/>
        <v>Not LCLS</v>
      </c>
      <c r="S1670" s="3" t="str" cm="1">
        <f t="array" ref="S1670">_xlfn.IFS(G1670 &gt; 5000000, "Very High", G1670 &gt; 1000000, "High", G1670 &gt; 500000, "Medium", TRUE, "Low")</f>
        <v>Very High</v>
      </c>
      <c r="T1670" s="3" t="str" cm="1">
        <f t="array" ref="T1670">_xlfn.IFS(B1670 &gt;= 2005, "Post-2005", B1670 &gt;= 2000, "2000-2004", TRUE, "Pre-2000")</f>
        <v>Post-2005</v>
      </c>
    </row>
    <row r="1671" spans="1:20" x14ac:dyDescent="0.85">
      <c r="A1671" s="1">
        <v>41164</v>
      </c>
      <c r="B1671" t="s">
        <v>12</v>
      </c>
      <c r="C1671" t="s">
        <v>3133</v>
      </c>
      <c r="D1671" t="s">
        <v>3134</v>
      </c>
      <c r="E1671" t="s">
        <v>119</v>
      </c>
      <c r="F1671" t="s">
        <v>120</v>
      </c>
      <c r="G1671" t="s">
        <v>121</v>
      </c>
      <c r="H1671">
        <v>2000</v>
      </c>
      <c r="I1671" s="2">
        <v>4700729.4400000004</v>
      </c>
      <c r="J1671" s="2">
        <v>0</v>
      </c>
      <c r="K1671" s="2">
        <v>4700729.4400000004</v>
      </c>
      <c r="L1671" t="s">
        <v>18</v>
      </c>
      <c r="M1671" s="3" t="b">
        <f>trust_funds5[[#This Row],[Contributions Outstanding (USD)]]=0</f>
        <v>1</v>
      </c>
      <c r="N1671" s="3" t="str">
        <f t="shared" si="130"/>
        <v>Outstanding</v>
      </c>
      <c r="O1671" s="3" t="str">
        <f t="shared" si="131"/>
        <v>High Contribution &amp; Recent</v>
      </c>
      <c r="P1671" s="3" t="str">
        <f t="shared" si="132"/>
        <v>Other</v>
      </c>
      <c r="Q1671" s="3" t="str">
        <f t="shared" si="133"/>
        <v>Other</v>
      </c>
      <c r="R1671" s="3" t="str">
        <f t="shared" si="134"/>
        <v>Not LCLS</v>
      </c>
      <c r="S1671" s="3" t="str" cm="1">
        <f t="array" ref="S1671">_xlfn.IFS(G1671 &gt; 5000000, "Very High", G1671 &gt; 1000000, "High", G1671 &gt; 500000, "Medium", TRUE, "Low")</f>
        <v>Very High</v>
      </c>
      <c r="T1671" s="3" t="str" cm="1">
        <f t="array" ref="T1671">_xlfn.IFS(B1671 &gt;= 2005, "Post-2005", B1671 &gt;= 2000, "2000-2004", TRUE, "Pre-2000")</f>
        <v>Post-2005</v>
      </c>
    </row>
    <row r="1672" spans="1:20" x14ac:dyDescent="0.85">
      <c r="A1672" s="1">
        <v>41164</v>
      </c>
      <c r="B1672" t="s">
        <v>12</v>
      </c>
      <c r="C1672" t="s">
        <v>3135</v>
      </c>
      <c r="D1672" t="s">
        <v>3136</v>
      </c>
      <c r="E1672" t="s">
        <v>31</v>
      </c>
      <c r="F1672" t="s">
        <v>32</v>
      </c>
      <c r="H1672">
        <v>2000</v>
      </c>
      <c r="I1672" s="2">
        <v>529620</v>
      </c>
      <c r="J1672" s="2">
        <v>0</v>
      </c>
      <c r="K1672" s="2">
        <v>529620</v>
      </c>
      <c r="L1672" t="s">
        <v>18</v>
      </c>
      <c r="M1672" s="3" t="b">
        <f>trust_funds5[[#This Row],[Contributions Outstanding (USD)]]=0</f>
        <v>1</v>
      </c>
      <c r="N1672" s="3" t="str">
        <f t="shared" si="130"/>
        <v>Outstanding</v>
      </c>
      <c r="O1672" s="3" t="str">
        <f t="shared" si="131"/>
        <v>High Contribution &amp; Recent</v>
      </c>
      <c r="P1672" s="3" t="str">
        <f t="shared" si="132"/>
        <v>Other</v>
      </c>
      <c r="Q1672" s="3" t="str">
        <f t="shared" si="133"/>
        <v>Other</v>
      </c>
      <c r="R1672" s="3" t="str">
        <f t="shared" si="134"/>
        <v>Not LCLS</v>
      </c>
      <c r="S1672" s="3" t="str" cm="1">
        <f t="array" ref="S1672">_xlfn.IFS(G1672 &gt; 5000000, "Very High", G1672 &gt; 1000000, "High", G1672 &gt; 500000, "Medium", TRUE, "Low")</f>
        <v>Low</v>
      </c>
      <c r="T1672" s="3" t="str" cm="1">
        <f t="array" ref="T1672">_xlfn.IFS(B1672 &gt;= 2005, "Post-2005", B1672 &gt;= 2000, "2000-2004", TRUE, "Pre-2000")</f>
        <v>Post-2005</v>
      </c>
    </row>
    <row r="1673" spans="1:20" x14ac:dyDescent="0.85">
      <c r="A1673" s="1">
        <v>41164</v>
      </c>
      <c r="B1673" t="s">
        <v>12</v>
      </c>
      <c r="C1673" t="s">
        <v>3137</v>
      </c>
      <c r="D1673" t="s">
        <v>3138</v>
      </c>
      <c r="E1673" t="s">
        <v>102</v>
      </c>
      <c r="F1673" t="s">
        <v>103</v>
      </c>
      <c r="G1673" t="s">
        <v>104</v>
      </c>
      <c r="H1673">
        <v>2000</v>
      </c>
      <c r="I1673" s="2">
        <v>958718.19</v>
      </c>
      <c r="J1673" s="2">
        <v>0</v>
      </c>
      <c r="K1673" s="2">
        <v>958718.19</v>
      </c>
      <c r="L1673" t="s">
        <v>18</v>
      </c>
      <c r="M1673" s="3" t="b">
        <f>trust_funds5[[#This Row],[Contributions Outstanding (USD)]]=0</f>
        <v>1</v>
      </c>
      <c r="N1673" s="3" t="str">
        <f t="shared" si="130"/>
        <v>Outstanding</v>
      </c>
      <c r="O1673" s="3" t="str">
        <f t="shared" si="131"/>
        <v>High Contribution &amp; Recent</v>
      </c>
      <c r="P1673" s="3" t="str">
        <f t="shared" si="132"/>
        <v>Other</v>
      </c>
      <c r="Q1673" s="3" t="str">
        <f t="shared" si="133"/>
        <v>Other</v>
      </c>
      <c r="R1673" s="3" t="str">
        <f t="shared" si="134"/>
        <v>Not LCLS</v>
      </c>
      <c r="S1673" s="3" t="str" cm="1">
        <f t="array" ref="S1673">_xlfn.IFS(G1673 &gt; 5000000, "Very High", G1673 &gt; 1000000, "High", G1673 &gt; 500000, "Medium", TRUE, "Low")</f>
        <v>Very High</v>
      </c>
      <c r="T1673" s="3" t="str" cm="1">
        <f t="array" ref="T1673">_xlfn.IFS(B1673 &gt;= 2005, "Post-2005", B1673 &gt;= 2000, "2000-2004", TRUE, "Pre-2000")</f>
        <v>Post-2005</v>
      </c>
    </row>
    <row r="1674" spans="1:20" x14ac:dyDescent="0.85">
      <c r="A1674" s="1">
        <v>41164</v>
      </c>
      <c r="B1674" t="s">
        <v>12</v>
      </c>
      <c r="C1674" t="s">
        <v>3139</v>
      </c>
      <c r="D1674" t="s">
        <v>3140</v>
      </c>
      <c r="E1674" t="s">
        <v>1561</v>
      </c>
      <c r="F1674" t="s">
        <v>1562</v>
      </c>
      <c r="G1674" t="s">
        <v>1563</v>
      </c>
      <c r="H1674">
        <v>2000</v>
      </c>
      <c r="I1674" s="2">
        <v>179985</v>
      </c>
      <c r="J1674" s="2">
        <v>0</v>
      </c>
      <c r="K1674" s="2">
        <v>179985</v>
      </c>
      <c r="L1674" t="s">
        <v>18</v>
      </c>
      <c r="M1674" s="3" t="b">
        <f>trust_funds5[[#This Row],[Contributions Outstanding (USD)]]=0</f>
        <v>1</v>
      </c>
      <c r="N1674" s="3" t="str">
        <f t="shared" si="130"/>
        <v>Outstanding</v>
      </c>
      <c r="O1674" s="3" t="str">
        <f t="shared" si="131"/>
        <v>High Contribution &amp; Recent</v>
      </c>
      <c r="P1674" s="3" t="str">
        <f t="shared" si="132"/>
        <v>Other</v>
      </c>
      <c r="Q1674" s="3" t="str">
        <f t="shared" si="133"/>
        <v>Other</v>
      </c>
      <c r="R1674" s="3" t="str">
        <f t="shared" si="134"/>
        <v>Not LCLS</v>
      </c>
      <c r="S1674" s="3" t="str" cm="1">
        <f t="array" ref="S1674">_xlfn.IFS(G1674 &gt; 5000000, "Very High", G1674 &gt; 1000000, "High", G1674 &gt; 500000, "Medium", TRUE, "Low")</f>
        <v>Very High</v>
      </c>
      <c r="T1674" s="3" t="str" cm="1">
        <f t="array" ref="T1674">_xlfn.IFS(B1674 &gt;= 2005, "Post-2005", B1674 &gt;= 2000, "2000-2004", TRUE, "Pre-2000")</f>
        <v>Post-2005</v>
      </c>
    </row>
    <row r="1675" spans="1:20" x14ac:dyDescent="0.85">
      <c r="A1675" s="1">
        <v>41164</v>
      </c>
      <c r="B1675" t="s">
        <v>12</v>
      </c>
      <c r="C1675" t="s">
        <v>3141</v>
      </c>
      <c r="D1675" t="s">
        <v>3142</v>
      </c>
      <c r="E1675" t="s">
        <v>31</v>
      </c>
      <c r="F1675" t="s">
        <v>32</v>
      </c>
      <c r="H1675">
        <v>2000</v>
      </c>
      <c r="I1675" s="2">
        <v>16000</v>
      </c>
      <c r="J1675" s="2">
        <v>0</v>
      </c>
      <c r="K1675" s="2">
        <v>16000</v>
      </c>
      <c r="L1675" t="s">
        <v>18</v>
      </c>
      <c r="M1675" s="3" t="b">
        <f>trust_funds5[[#This Row],[Contributions Outstanding (USD)]]=0</f>
        <v>1</v>
      </c>
      <c r="N1675" s="3" t="str">
        <f t="shared" si="130"/>
        <v>Outstanding</v>
      </c>
      <c r="O1675" s="3" t="str">
        <f t="shared" si="131"/>
        <v>High Contribution &amp; Recent</v>
      </c>
      <c r="P1675" s="3" t="str">
        <f t="shared" si="132"/>
        <v>Other</v>
      </c>
      <c r="Q1675" s="3" t="str">
        <f t="shared" si="133"/>
        <v>Other</v>
      </c>
      <c r="R1675" s="3" t="str">
        <f t="shared" si="134"/>
        <v>Not LCLS</v>
      </c>
      <c r="S1675" s="3" t="str" cm="1">
        <f t="array" ref="S1675">_xlfn.IFS(G1675 &gt; 5000000, "Very High", G1675 &gt; 1000000, "High", G1675 &gt; 500000, "Medium", TRUE, "Low")</f>
        <v>Low</v>
      </c>
      <c r="T1675" s="3" t="str" cm="1">
        <f t="array" ref="T1675">_xlfn.IFS(B1675 &gt;= 2005, "Post-2005", B1675 &gt;= 2000, "2000-2004", TRUE, "Pre-2000")</f>
        <v>Post-2005</v>
      </c>
    </row>
    <row r="1676" spans="1:20" x14ac:dyDescent="0.85">
      <c r="A1676" s="1">
        <v>41164</v>
      </c>
      <c r="B1676" t="s">
        <v>507</v>
      </c>
      <c r="C1676" t="s">
        <v>3143</v>
      </c>
      <c r="D1676" t="s">
        <v>3144</v>
      </c>
      <c r="E1676" t="s">
        <v>119</v>
      </c>
      <c r="F1676" t="s">
        <v>120</v>
      </c>
      <c r="G1676" t="s">
        <v>121</v>
      </c>
      <c r="H1676">
        <v>2000</v>
      </c>
      <c r="I1676" s="2">
        <v>1161244.22</v>
      </c>
      <c r="J1676" s="2">
        <v>0</v>
      </c>
      <c r="K1676" s="2">
        <v>1161244.22</v>
      </c>
      <c r="L1676" t="s">
        <v>18</v>
      </c>
      <c r="M1676" s="3" t="b">
        <f>trust_funds5[[#This Row],[Contributions Outstanding (USD)]]=0</f>
        <v>1</v>
      </c>
      <c r="N1676" s="3" t="str">
        <f t="shared" si="130"/>
        <v>Outstanding</v>
      </c>
      <c r="O1676" s="3" t="str">
        <f t="shared" si="131"/>
        <v>High Contribution &amp; Recent</v>
      </c>
      <c r="P1676" s="3" t="str">
        <f t="shared" si="132"/>
        <v>Other</v>
      </c>
      <c r="Q1676" s="3" t="str">
        <f t="shared" si="133"/>
        <v>Other</v>
      </c>
      <c r="R1676" s="3" t="str">
        <f t="shared" si="134"/>
        <v>Not LCLS</v>
      </c>
      <c r="S1676" s="3" t="str" cm="1">
        <f t="array" ref="S1676">_xlfn.IFS(G1676 &gt; 5000000, "Very High", G1676 &gt; 1000000, "High", G1676 &gt; 500000, "Medium", TRUE, "Low")</f>
        <v>Very High</v>
      </c>
      <c r="T1676" s="3" t="str" cm="1">
        <f t="array" ref="T1676">_xlfn.IFS(B1676 &gt;= 2005, "Post-2005", B1676 &gt;= 2000, "2000-2004", TRUE, "Pre-2000")</f>
        <v>Post-2005</v>
      </c>
    </row>
    <row r="1677" spans="1:20" x14ac:dyDescent="0.85">
      <c r="A1677" s="1">
        <v>41164</v>
      </c>
      <c r="B1677" t="s">
        <v>12</v>
      </c>
      <c r="C1677" t="s">
        <v>3145</v>
      </c>
      <c r="D1677" t="s">
        <v>3146</v>
      </c>
      <c r="E1677" t="s">
        <v>85</v>
      </c>
      <c r="F1677" t="s">
        <v>86</v>
      </c>
      <c r="G1677" t="s">
        <v>87</v>
      </c>
      <c r="H1677">
        <v>2000</v>
      </c>
      <c r="I1677" s="2">
        <v>5151.92</v>
      </c>
      <c r="J1677" s="2">
        <v>0</v>
      </c>
      <c r="K1677" s="2">
        <v>5151.92</v>
      </c>
      <c r="L1677" t="s">
        <v>18</v>
      </c>
      <c r="M1677" s="3" t="b">
        <f>trust_funds5[[#This Row],[Contributions Outstanding (USD)]]=0</f>
        <v>1</v>
      </c>
      <c r="N1677" s="3" t="str">
        <f t="shared" si="130"/>
        <v>Outstanding</v>
      </c>
      <c r="O1677" s="3" t="str">
        <f t="shared" si="131"/>
        <v>High Contribution &amp; Recent</v>
      </c>
      <c r="P1677" s="3" t="str">
        <f t="shared" si="132"/>
        <v>Other</v>
      </c>
      <c r="Q1677" s="3" t="str">
        <f t="shared" si="133"/>
        <v>Other</v>
      </c>
      <c r="R1677" s="3" t="str">
        <f t="shared" si="134"/>
        <v>Not LCLS</v>
      </c>
      <c r="S1677" s="3" t="str" cm="1">
        <f t="array" ref="S1677">_xlfn.IFS(G1677 &gt; 5000000, "Very High", G1677 &gt; 1000000, "High", G1677 &gt; 500000, "Medium", TRUE, "Low")</f>
        <v>Very High</v>
      </c>
      <c r="T1677" s="3" t="str" cm="1">
        <f t="array" ref="T1677">_xlfn.IFS(B1677 &gt;= 2005, "Post-2005", B1677 &gt;= 2000, "2000-2004", TRUE, "Pre-2000")</f>
        <v>Post-2005</v>
      </c>
    </row>
    <row r="1678" spans="1:20" x14ac:dyDescent="0.85">
      <c r="A1678" s="1">
        <v>41164</v>
      </c>
      <c r="B1678" t="s">
        <v>12</v>
      </c>
      <c r="C1678" t="s">
        <v>3147</v>
      </c>
      <c r="D1678" t="s">
        <v>3148</v>
      </c>
      <c r="E1678" t="s">
        <v>42</v>
      </c>
      <c r="F1678" t="s">
        <v>43</v>
      </c>
      <c r="G1678" t="s">
        <v>44</v>
      </c>
      <c r="H1678">
        <v>2000</v>
      </c>
      <c r="I1678" s="2">
        <v>8773.44</v>
      </c>
      <c r="J1678" s="2">
        <v>0</v>
      </c>
      <c r="K1678" s="2">
        <v>8773.44</v>
      </c>
      <c r="L1678" t="s">
        <v>18</v>
      </c>
      <c r="M1678" s="3" t="b">
        <f>trust_funds5[[#This Row],[Contributions Outstanding (USD)]]=0</f>
        <v>1</v>
      </c>
      <c r="N1678" s="3" t="str">
        <f t="shared" si="130"/>
        <v>Outstanding</v>
      </c>
      <c r="O1678" s="3" t="str">
        <f t="shared" si="131"/>
        <v>High Contribution &amp; Recent</v>
      </c>
      <c r="P1678" s="3" t="str">
        <f t="shared" si="132"/>
        <v>Other</v>
      </c>
      <c r="Q1678" s="3" t="str">
        <f t="shared" si="133"/>
        <v>Other</v>
      </c>
      <c r="R1678" s="3" t="str">
        <f t="shared" si="134"/>
        <v>Not LCLS</v>
      </c>
      <c r="S1678" s="3" t="str" cm="1">
        <f t="array" ref="S1678">_xlfn.IFS(G1678 &gt; 5000000, "Very High", G1678 &gt; 1000000, "High", G1678 &gt; 500000, "Medium", TRUE, "Low")</f>
        <v>Very High</v>
      </c>
      <c r="T1678" s="3" t="str" cm="1">
        <f t="array" ref="T1678">_xlfn.IFS(B1678 &gt;= 2005, "Post-2005", B1678 &gt;= 2000, "2000-2004", TRUE, "Pre-2000")</f>
        <v>Post-2005</v>
      </c>
    </row>
    <row r="1679" spans="1:20" x14ac:dyDescent="0.85">
      <c r="A1679" s="1">
        <v>41164</v>
      </c>
      <c r="B1679" t="s">
        <v>12</v>
      </c>
      <c r="C1679" t="s">
        <v>3149</v>
      </c>
      <c r="D1679" t="s">
        <v>3150</v>
      </c>
      <c r="E1679" t="s">
        <v>42</v>
      </c>
      <c r="F1679" t="s">
        <v>43</v>
      </c>
      <c r="G1679" t="s">
        <v>44</v>
      </c>
      <c r="H1679">
        <v>2000</v>
      </c>
      <c r="I1679" s="2">
        <v>124354.31</v>
      </c>
      <c r="J1679" s="2">
        <v>0</v>
      </c>
      <c r="K1679" s="2">
        <v>124354.31</v>
      </c>
      <c r="L1679" t="s">
        <v>18</v>
      </c>
      <c r="M1679" s="3" t="b">
        <f>trust_funds5[[#This Row],[Contributions Outstanding (USD)]]=0</f>
        <v>1</v>
      </c>
      <c r="N1679" s="3" t="str">
        <f t="shared" si="130"/>
        <v>Outstanding</v>
      </c>
      <c r="O1679" s="3" t="str">
        <f t="shared" si="131"/>
        <v>High Contribution &amp; Recent</v>
      </c>
      <c r="P1679" s="3" t="str">
        <f t="shared" si="132"/>
        <v>Other</v>
      </c>
      <c r="Q1679" s="3" t="str">
        <f t="shared" si="133"/>
        <v>Other</v>
      </c>
      <c r="R1679" s="3" t="str">
        <f t="shared" si="134"/>
        <v>Not LCLS</v>
      </c>
      <c r="S1679" s="3" t="str" cm="1">
        <f t="array" ref="S1679">_xlfn.IFS(G1679 &gt; 5000000, "Very High", G1679 &gt; 1000000, "High", G1679 &gt; 500000, "Medium", TRUE, "Low")</f>
        <v>Very High</v>
      </c>
      <c r="T1679" s="3" t="str" cm="1">
        <f t="array" ref="T1679">_xlfn.IFS(B1679 &gt;= 2005, "Post-2005", B1679 &gt;= 2000, "2000-2004", TRUE, "Pre-2000")</f>
        <v>Post-2005</v>
      </c>
    </row>
    <row r="1680" spans="1:20" x14ac:dyDescent="0.85">
      <c r="A1680" s="1">
        <v>41164</v>
      </c>
      <c r="B1680" t="s">
        <v>73</v>
      </c>
      <c r="C1680" t="s">
        <v>3151</v>
      </c>
      <c r="D1680" t="s">
        <v>3152</v>
      </c>
      <c r="E1680" t="s">
        <v>293</v>
      </c>
      <c r="F1680" t="s">
        <v>294</v>
      </c>
      <c r="G1680" t="s">
        <v>295</v>
      </c>
      <c r="H1680">
        <v>2000</v>
      </c>
      <c r="I1680" s="2">
        <v>1225512.75</v>
      </c>
      <c r="J1680" s="2">
        <v>0</v>
      </c>
      <c r="K1680" s="2">
        <v>1225512.75</v>
      </c>
      <c r="L1680" t="s">
        <v>18</v>
      </c>
      <c r="M1680" s="3" t="b">
        <f>trust_funds5[[#This Row],[Contributions Outstanding (USD)]]=0</f>
        <v>1</v>
      </c>
      <c r="N1680" s="3" t="str">
        <f t="shared" si="130"/>
        <v>Outstanding</v>
      </c>
      <c r="O1680" s="3" t="str">
        <f t="shared" si="131"/>
        <v>High Contribution &amp; Recent</v>
      </c>
      <c r="P1680" s="3" t="str">
        <f t="shared" si="132"/>
        <v>Other</v>
      </c>
      <c r="Q1680" s="3" t="str">
        <f t="shared" si="133"/>
        <v>Other</v>
      </c>
      <c r="R1680" s="3" t="str">
        <f t="shared" si="134"/>
        <v>Not LCLS</v>
      </c>
      <c r="S1680" s="3" t="str" cm="1">
        <f t="array" ref="S1680">_xlfn.IFS(G1680 &gt; 5000000, "Very High", G1680 &gt; 1000000, "High", G1680 &gt; 500000, "Medium", TRUE, "Low")</f>
        <v>Very High</v>
      </c>
      <c r="T1680" s="3" t="str" cm="1">
        <f t="array" ref="T1680">_xlfn.IFS(B1680 &gt;= 2005, "Post-2005", B1680 &gt;= 2000, "2000-2004", TRUE, "Pre-2000")</f>
        <v>Post-2005</v>
      </c>
    </row>
    <row r="1681" spans="1:20" x14ac:dyDescent="0.85">
      <c r="A1681" s="1">
        <v>41164</v>
      </c>
      <c r="B1681" t="s">
        <v>12</v>
      </c>
      <c r="C1681" t="s">
        <v>3153</v>
      </c>
      <c r="D1681" t="s">
        <v>3154</v>
      </c>
      <c r="E1681" t="s">
        <v>42</v>
      </c>
      <c r="F1681" t="s">
        <v>43</v>
      </c>
      <c r="G1681" t="s">
        <v>44</v>
      </c>
      <c r="H1681">
        <v>2000</v>
      </c>
      <c r="I1681" s="2">
        <v>637714.43000000005</v>
      </c>
      <c r="J1681" s="2">
        <v>0</v>
      </c>
      <c r="K1681" s="2">
        <v>637714.43000000005</v>
      </c>
      <c r="L1681" t="s">
        <v>18</v>
      </c>
      <c r="M1681" s="3" t="b">
        <f>trust_funds5[[#This Row],[Contributions Outstanding (USD)]]=0</f>
        <v>1</v>
      </c>
      <c r="N1681" s="3" t="str">
        <f t="shared" si="130"/>
        <v>Outstanding</v>
      </c>
      <c r="O1681" s="3" t="str">
        <f t="shared" si="131"/>
        <v>High Contribution &amp; Recent</v>
      </c>
      <c r="P1681" s="3" t="str">
        <f t="shared" si="132"/>
        <v>Other</v>
      </c>
      <c r="Q1681" s="3" t="str">
        <f t="shared" si="133"/>
        <v>Other</v>
      </c>
      <c r="R1681" s="3" t="str">
        <f t="shared" si="134"/>
        <v>Not LCLS</v>
      </c>
      <c r="S1681" s="3" t="str" cm="1">
        <f t="array" ref="S1681">_xlfn.IFS(G1681 &gt; 5000000, "Very High", G1681 &gt; 1000000, "High", G1681 &gt; 500000, "Medium", TRUE, "Low")</f>
        <v>Very High</v>
      </c>
      <c r="T1681" s="3" t="str" cm="1">
        <f t="array" ref="T1681">_xlfn.IFS(B1681 &gt;= 2005, "Post-2005", B1681 &gt;= 2000, "2000-2004", TRUE, "Pre-2000")</f>
        <v>Post-2005</v>
      </c>
    </row>
    <row r="1682" spans="1:20" x14ac:dyDescent="0.85">
      <c r="A1682" s="1">
        <v>41164</v>
      </c>
      <c r="B1682" t="s">
        <v>12</v>
      </c>
      <c r="C1682" t="s">
        <v>3155</v>
      </c>
      <c r="D1682" t="s">
        <v>3156</v>
      </c>
      <c r="E1682" t="s">
        <v>31</v>
      </c>
      <c r="F1682" t="s">
        <v>32</v>
      </c>
      <c r="H1682">
        <v>2000</v>
      </c>
      <c r="I1682" s="2">
        <v>345100</v>
      </c>
      <c r="J1682" s="2">
        <v>0</v>
      </c>
      <c r="K1682" s="2">
        <v>345100</v>
      </c>
      <c r="L1682" t="s">
        <v>18</v>
      </c>
      <c r="M1682" s="3" t="b">
        <f>trust_funds5[[#This Row],[Contributions Outstanding (USD)]]=0</f>
        <v>1</v>
      </c>
      <c r="N1682" s="3" t="str">
        <f t="shared" si="130"/>
        <v>Outstanding</v>
      </c>
      <c r="O1682" s="3" t="str">
        <f t="shared" si="131"/>
        <v>High Contribution &amp; Recent</v>
      </c>
      <c r="P1682" s="3" t="str">
        <f t="shared" si="132"/>
        <v>Other</v>
      </c>
      <c r="Q1682" s="3" t="str">
        <f t="shared" si="133"/>
        <v>Other</v>
      </c>
      <c r="R1682" s="3" t="str">
        <f t="shared" si="134"/>
        <v>Not LCLS</v>
      </c>
      <c r="S1682" s="3" t="str" cm="1">
        <f t="array" ref="S1682">_xlfn.IFS(G1682 &gt; 5000000, "Very High", G1682 &gt; 1000000, "High", G1682 &gt; 500000, "Medium", TRUE, "Low")</f>
        <v>Low</v>
      </c>
      <c r="T1682" s="3" t="str" cm="1">
        <f t="array" ref="T1682">_xlfn.IFS(B1682 &gt;= 2005, "Post-2005", B1682 &gt;= 2000, "2000-2004", TRUE, "Pre-2000")</f>
        <v>Post-2005</v>
      </c>
    </row>
    <row r="1683" spans="1:20" x14ac:dyDescent="0.85">
      <c r="A1683" s="1">
        <v>41164</v>
      </c>
      <c r="B1683" t="s">
        <v>59</v>
      </c>
      <c r="C1683" t="s">
        <v>3157</v>
      </c>
      <c r="D1683" t="s">
        <v>3158</v>
      </c>
      <c r="E1683" t="s">
        <v>15</v>
      </c>
      <c r="F1683" t="s">
        <v>16</v>
      </c>
      <c r="G1683" t="s">
        <v>17</v>
      </c>
      <c r="H1683">
        <v>2000</v>
      </c>
      <c r="I1683" s="2">
        <v>3685175.77</v>
      </c>
      <c r="J1683" s="2">
        <v>0</v>
      </c>
      <c r="K1683" s="2">
        <v>3685175.77</v>
      </c>
      <c r="L1683" t="s">
        <v>18</v>
      </c>
      <c r="M1683" s="3" t="b">
        <f>trust_funds5[[#This Row],[Contributions Outstanding (USD)]]=0</f>
        <v>1</v>
      </c>
      <c r="N1683" s="3" t="str">
        <f t="shared" si="130"/>
        <v>Outstanding</v>
      </c>
      <c r="O1683" s="3" t="str">
        <f t="shared" si="131"/>
        <v>High Contribution &amp; Recent</v>
      </c>
      <c r="P1683" s="3" t="str">
        <f t="shared" si="132"/>
        <v>Other</v>
      </c>
      <c r="Q1683" s="3" t="str">
        <f t="shared" si="133"/>
        <v>Other</v>
      </c>
      <c r="R1683" s="3" t="str">
        <f t="shared" si="134"/>
        <v>Not LCLS</v>
      </c>
      <c r="S1683" s="3" t="str" cm="1">
        <f t="array" ref="S1683">_xlfn.IFS(G1683 &gt; 5000000, "Very High", G1683 &gt; 1000000, "High", G1683 &gt; 500000, "Medium", TRUE, "Low")</f>
        <v>Very High</v>
      </c>
      <c r="T1683" s="3" t="str" cm="1">
        <f t="array" ref="T1683">_xlfn.IFS(B1683 &gt;= 2005, "Post-2005", B1683 &gt;= 2000, "2000-2004", TRUE, "Pre-2000")</f>
        <v>Post-2005</v>
      </c>
    </row>
    <row r="1684" spans="1:20" x14ac:dyDescent="0.85">
      <c r="A1684" s="1">
        <v>41164</v>
      </c>
      <c r="B1684" t="s">
        <v>59</v>
      </c>
      <c r="C1684" t="s">
        <v>3159</v>
      </c>
      <c r="D1684" t="s">
        <v>3158</v>
      </c>
      <c r="E1684" t="s">
        <v>21</v>
      </c>
      <c r="F1684" t="s">
        <v>22</v>
      </c>
      <c r="G1684" t="s">
        <v>23</v>
      </c>
      <c r="H1684">
        <v>2000</v>
      </c>
      <c r="I1684" s="2">
        <v>1052220.18</v>
      </c>
      <c r="J1684" s="2">
        <v>0</v>
      </c>
      <c r="K1684" s="2">
        <v>1052220.18</v>
      </c>
      <c r="L1684" t="s">
        <v>18</v>
      </c>
      <c r="M1684" s="3" t="b">
        <f>trust_funds5[[#This Row],[Contributions Outstanding (USD)]]=0</f>
        <v>1</v>
      </c>
      <c r="N1684" s="3" t="str">
        <f t="shared" si="130"/>
        <v>Outstanding</v>
      </c>
      <c r="O1684" s="3" t="str">
        <f t="shared" si="131"/>
        <v>High Contribution &amp; Recent</v>
      </c>
      <c r="P1684" s="3" t="str">
        <f t="shared" si="132"/>
        <v>Other</v>
      </c>
      <c r="Q1684" s="3" t="str">
        <f t="shared" si="133"/>
        <v>Other</v>
      </c>
      <c r="R1684" s="3" t="str">
        <f t="shared" si="134"/>
        <v>Not LCLS</v>
      </c>
      <c r="S1684" s="3" t="str" cm="1">
        <f t="array" ref="S1684">_xlfn.IFS(G1684 &gt; 5000000, "Very High", G1684 &gt; 1000000, "High", G1684 &gt; 500000, "Medium", TRUE, "Low")</f>
        <v>Very High</v>
      </c>
      <c r="T1684" s="3" t="str" cm="1">
        <f t="array" ref="T1684">_xlfn.IFS(B1684 &gt;= 2005, "Post-2005", B1684 &gt;= 2000, "2000-2004", TRUE, "Pre-2000")</f>
        <v>Post-2005</v>
      </c>
    </row>
    <row r="1685" spans="1:20" x14ac:dyDescent="0.85">
      <c r="A1685" s="1">
        <v>41164</v>
      </c>
      <c r="B1685" t="s">
        <v>12</v>
      </c>
      <c r="C1685" t="s">
        <v>3160</v>
      </c>
      <c r="D1685" t="s">
        <v>3161</v>
      </c>
      <c r="E1685" t="s">
        <v>200</v>
      </c>
      <c r="F1685" t="s">
        <v>201</v>
      </c>
      <c r="G1685" t="s">
        <v>202</v>
      </c>
      <c r="H1685">
        <v>2000</v>
      </c>
      <c r="I1685" s="2">
        <v>462930.49</v>
      </c>
      <c r="J1685" s="2">
        <v>0</v>
      </c>
      <c r="K1685" s="2">
        <v>462930.49</v>
      </c>
      <c r="L1685" t="s">
        <v>18</v>
      </c>
      <c r="M1685" s="3" t="b">
        <f>trust_funds5[[#This Row],[Contributions Outstanding (USD)]]=0</f>
        <v>1</v>
      </c>
      <c r="N1685" s="3" t="str">
        <f t="shared" si="130"/>
        <v>Outstanding</v>
      </c>
      <c r="O1685" s="3" t="str">
        <f t="shared" si="131"/>
        <v>High Contribution &amp; Recent</v>
      </c>
      <c r="P1685" s="3" t="str">
        <f t="shared" si="132"/>
        <v>Other</v>
      </c>
      <c r="Q1685" s="3" t="str">
        <f t="shared" si="133"/>
        <v>Other</v>
      </c>
      <c r="R1685" s="3" t="str">
        <f t="shared" si="134"/>
        <v>Not LCLS</v>
      </c>
      <c r="S1685" s="3" t="str" cm="1">
        <f t="array" ref="S1685">_xlfn.IFS(G1685 &gt; 5000000, "Very High", G1685 &gt; 1000000, "High", G1685 &gt; 500000, "Medium", TRUE, "Low")</f>
        <v>Very High</v>
      </c>
      <c r="T1685" s="3" t="str" cm="1">
        <f t="array" ref="T1685">_xlfn.IFS(B1685 &gt;= 2005, "Post-2005", B1685 &gt;= 2000, "2000-2004", TRUE, "Pre-2000")</f>
        <v>Post-2005</v>
      </c>
    </row>
    <row r="1686" spans="1:20" x14ac:dyDescent="0.85">
      <c r="A1686" s="1">
        <v>41164</v>
      </c>
      <c r="B1686" t="s">
        <v>12</v>
      </c>
      <c r="C1686" t="s">
        <v>3162</v>
      </c>
      <c r="D1686" t="s">
        <v>3163</v>
      </c>
      <c r="E1686" t="s">
        <v>15</v>
      </c>
      <c r="F1686" t="s">
        <v>16</v>
      </c>
      <c r="G1686" t="s">
        <v>17</v>
      </c>
      <c r="H1686">
        <v>2000</v>
      </c>
      <c r="I1686" s="2">
        <v>67364.710000000006</v>
      </c>
      <c r="J1686" s="2">
        <v>0</v>
      </c>
      <c r="K1686" s="2">
        <v>67364.710000000006</v>
      </c>
      <c r="L1686" t="s">
        <v>18</v>
      </c>
      <c r="M1686" s="3" t="b">
        <f>trust_funds5[[#This Row],[Contributions Outstanding (USD)]]=0</f>
        <v>1</v>
      </c>
      <c r="N1686" s="3" t="str">
        <f t="shared" si="130"/>
        <v>Outstanding</v>
      </c>
      <c r="O1686" s="3" t="str">
        <f t="shared" si="131"/>
        <v>High Contribution &amp; Recent</v>
      </c>
      <c r="P1686" s="3" t="str">
        <f t="shared" si="132"/>
        <v>Other</v>
      </c>
      <c r="Q1686" s="3" t="str">
        <f t="shared" si="133"/>
        <v>Other</v>
      </c>
      <c r="R1686" s="3" t="str">
        <f t="shared" si="134"/>
        <v>Not LCLS</v>
      </c>
      <c r="S1686" s="3" t="str" cm="1">
        <f t="array" ref="S1686">_xlfn.IFS(G1686 &gt; 5000000, "Very High", G1686 &gt; 1000000, "High", G1686 &gt; 500000, "Medium", TRUE, "Low")</f>
        <v>Very High</v>
      </c>
      <c r="T1686" s="3" t="str" cm="1">
        <f t="array" ref="T1686">_xlfn.IFS(B1686 &gt;= 2005, "Post-2005", B1686 &gt;= 2000, "2000-2004", TRUE, "Pre-2000")</f>
        <v>Post-2005</v>
      </c>
    </row>
    <row r="1687" spans="1:20" x14ac:dyDescent="0.85">
      <c r="A1687" s="1">
        <v>41164</v>
      </c>
      <c r="B1687" t="s">
        <v>437</v>
      </c>
      <c r="C1687" t="s">
        <v>3164</v>
      </c>
      <c r="D1687" t="s">
        <v>3165</v>
      </c>
      <c r="E1687" t="s">
        <v>119</v>
      </c>
      <c r="F1687" t="s">
        <v>120</v>
      </c>
      <c r="G1687" t="s">
        <v>121</v>
      </c>
      <c r="H1687">
        <v>2000</v>
      </c>
      <c r="I1687" s="2">
        <v>2340671.15</v>
      </c>
      <c r="J1687" s="2">
        <v>0.35</v>
      </c>
      <c r="K1687" s="2">
        <v>2340671.5</v>
      </c>
      <c r="L1687" t="s">
        <v>18</v>
      </c>
      <c r="M1687" s="3" t="b">
        <f>trust_funds5[[#This Row],[Contributions Outstanding (USD)]]=0</f>
        <v>0</v>
      </c>
      <c r="N1687" s="3" t="str">
        <f t="shared" si="130"/>
        <v>Outstanding</v>
      </c>
      <c r="O1687" s="3" t="str">
        <f t="shared" si="131"/>
        <v>High Contribution &amp; Recent</v>
      </c>
      <c r="P1687" s="3" t="str">
        <f t="shared" si="132"/>
        <v>Other</v>
      </c>
      <c r="Q1687" s="3" t="str">
        <f t="shared" si="133"/>
        <v>Other</v>
      </c>
      <c r="R1687" s="3" t="str">
        <f t="shared" si="134"/>
        <v>Not LCLS</v>
      </c>
      <c r="S1687" s="3" t="str" cm="1">
        <f t="array" ref="S1687">_xlfn.IFS(G1687 &gt; 5000000, "Very High", G1687 &gt; 1000000, "High", G1687 &gt; 500000, "Medium", TRUE, "Low")</f>
        <v>Very High</v>
      </c>
      <c r="T1687" s="3" t="str" cm="1">
        <f t="array" ref="T1687">_xlfn.IFS(B1687 &gt;= 2005, "Post-2005", B1687 &gt;= 2000, "2000-2004", TRUE, "Pre-2000")</f>
        <v>Post-2005</v>
      </c>
    </row>
    <row r="1688" spans="1:20" x14ac:dyDescent="0.85">
      <c r="A1688" s="1">
        <v>41164</v>
      </c>
      <c r="B1688" t="s">
        <v>12</v>
      </c>
      <c r="C1688" t="s">
        <v>3166</v>
      </c>
      <c r="D1688" t="s">
        <v>3167</v>
      </c>
      <c r="E1688" t="s">
        <v>264</v>
      </c>
      <c r="F1688" t="s">
        <v>265</v>
      </c>
      <c r="G1688" t="s">
        <v>266</v>
      </c>
      <c r="H1688">
        <v>2000</v>
      </c>
      <c r="I1688" s="2">
        <v>291324.36</v>
      </c>
      <c r="J1688" s="2">
        <v>0</v>
      </c>
      <c r="K1688" s="2">
        <v>291324.36</v>
      </c>
      <c r="L1688" t="s">
        <v>18</v>
      </c>
      <c r="M1688" s="3" t="b">
        <f>trust_funds5[[#This Row],[Contributions Outstanding (USD)]]=0</f>
        <v>1</v>
      </c>
      <c r="N1688" s="3" t="str">
        <f t="shared" si="130"/>
        <v>Outstanding</v>
      </c>
      <c r="O1688" s="3" t="str">
        <f t="shared" si="131"/>
        <v>High Contribution &amp; Recent</v>
      </c>
      <c r="P1688" s="3" t="str">
        <f t="shared" si="132"/>
        <v>Other</v>
      </c>
      <c r="Q1688" s="3" t="str">
        <f t="shared" si="133"/>
        <v>Other</v>
      </c>
      <c r="R1688" s="3" t="str">
        <f t="shared" si="134"/>
        <v>Not LCLS</v>
      </c>
      <c r="S1688" s="3" t="str" cm="1">
        <f t="array" ref="S1688">_xlfn.IFS(G1688 &gt; 5000000, "Very High", G1688 &gt; 1000000, "High", G1688 &gt; 500000, "Medium", TRUE, "Low")</f>
        <v>Very High</v>
      </c>
      <c r="T1688" s="3" t="str" cm="1">
        <f t="array" ref="T1688">_xlfn.IFS(B1688 &gt;= 2005, "Post-2005", B1688 &gt;= 2000, "2000-2004", TRUE, "Pre-2000")</f>
        <v>Post-2005</v>
      </c>
    </row>
    <row r="1689" spans="1:20" x14ac:dyDescent="0.85">
      <c r="A1689" s="1">
        <v>41164</v>
      </c>
      <c r="B1689" t="s">
        <v>12</v>
      </c>
      <c r="C1689" t="s">
        <v>3168</v>
      </c>
      <c r="D1689" t="s">
        <v>3169</v>
      </c>
      <c r="E1689" t="s">
        <v>119</v>
      </c>
      <c r="F1689" t="s">
        <v>120</v>
      </c>
      <c r="G1689" t="s">
        <v>121</v>
      </c>
      <c r="H1689">
        <v>2000</v>
      </c>
      <c r="I1689" s="2">
        <v>3058752.53</v>
      </c>
      <c r="J1689" s="2">
        <v>0</v>
      </c>
      <c r="K1689" s="2">
        <v>3058752.53</v>
      </c>
      <c r="L1689" t="s">
        <v>18</v>
      </c>
      <c r="M1689" s="3" t="b">
        <f>trust_funds5[[#This Row],[Contributions Outstanding (USD)]]=0</f>
        <v>1</v>
      </c>
      <c r="N1689" s="3" t="str">
        <f t="shared" si="130"/>
        <v>Outstanding</v>
      </c>
      <c r="O1689" s="3" t="str">
        <f t="shared" si="131"/>
        <v>High Contribution &amp; Recent</v>
      </c>
      <c r="P1689" s="3" t="str">
        <f t="shared" si="132"/>
        <v>Other</v>
      </c>
      <c r="Q1689" s="3" t="str">
        <f t="shared" si="133"/>
        <v>Other</v>
      </c>
      <c r="R1689" s="3" t="str">
        <f t="shared" si="134"/>
        <v>Not LCLS</v>
      </c>
      <c r="S1689" s="3" t="str" cm="1">
        <f t="array" ref="S1689">_xlfn.IFS(G1689 &gt; 5000000, "Very High", G1689 &gt; 1000000, "High", G1689 &gt; 500000, "Medium", TRUE, "Low")</f>
        <v>Very High</v>
      </c>
      <c r="T1689" s="3" t="str" cm="1">
        <f t="array" ref="T1689">_xlfn.IFS(B1689 &gt;= 2005, "Post-2005", B1689 &gt;= 2000, "2000-2004", TRUE, "Pre-2000")</f>
        <v>Post-2005</v>
      </c>
    </row>
    <row r="1690" spans="1:20" x14ac:dyDescent="0.85">
      <c r="A1690" s="1">
        <v>41164</v>
      </c>
      <c r="B1690" t="s">
        <v>12</v>
      </c>
      <c r="C1690" t="s">
        <v>3170</v>
      </c>
      <c r="D1690" t="s">
        <v>3171</v>
      </c>
      <c r="E1690" t="s">
        <v>42</v>
      </c>
      <c r="F1690" t="s">
        <v>43</v>
      </c>
      <c r="G1690" t="s">
        <v>44</v>
      </c>
      <c r="H1690">
        <v>2000</v>
      </c>
      <c r="I1690" s="2">
        <v>2400000</v>
      </c>
      <c r="J1690" s="2">
        <v>0</v>
      </c>
      <c r="K1690" s="2">
        <v>2400000</v>
      </c>
      <c r="L1690" t="s">
        <v>18</v>
      </c>
      <c r="M1690" s="3" t="b">
        <f>trust_funds5[[#This Row],[Contributions Outstanding (USD)]]=0</f>
        <v>1</v>
      </c>
      <c r="N1690" s="3" t="str">
        <f t="shared" si="130"/>
        <v>Outstanding</v>
      </c>
      <c r="O1690" s="3" t="str">
        <f t="shared" si="131"/>
        <v>High Contribution &amp; Recent</v>
      </c>
      <c r="P1690" s="3" t="str">
        <f t="shared" si="132"/>
        <v>Other</v>
      </c>
      <c r="Q1690" s="3" t="str">
        <f t="shared" si="133"/>
        <v>Other</v>
      </c>
      <c r="R1690" s="3" t="str">
        <f t="shared" si="134"/>
        <v>Not LCLS</v>
      </c>
      <c r="S1690" s="3" t="str" cm="1">
        <f t="array" ref="S1690">_xlfn.IFS(G1690 &gt; 5000000, "Very High", G1690 &gt; 1000000, "High", G1690 &gt; 500000, "Medium", TRUE, "Low")</f>
        <v>Very High</v>
      </c>
      <c r="T1690" s="3" t="str" cm="1">
        <f t="array" ref="T1690">_xlfn.IFS(B1690 &gt;= 2005, "Post-2005", B1690 &gt;= 2000, "2000-2004", TRUE, "Pre-2000")</f>
        <v>Post-2005</v>
      </c>
    </row>
    <row r="1691" spans="1:20" x14ac:dyDescent="0.85">
      <c r="A1691" s="1">
        <v>41164</v>
      </c>
      <c r="B1691" t="s">
        <v>12</v>
      </c>
      <c r="C1691" t="s">
        <v>3172</v>
      </c>
      <c r="D1691" t="s">
        <v>3173</v>
      </c>
      <c r="E1691" t="s">
        <v>93</v>
      </c>
      <c r="F1691" t="s">
        <v>94</v>
      </c>
      <c r="H1691">
        <v>2000</v>
      </c>
      <c r="I1691" s="2">
        <v>160000</v>
      </c>
      <c r="J1691" s="2">
        <v>0</v>
      </c>
      <c r="K1691" s="2">
        <v>160000</v>
      </c>
      <c r="L1691" t="s">
        <v>18</v>
      </c>
      <c r="M1691" s="3" t="b">
        <f>trust_funds5[[#This Row],[Contributions Outstanding (USD)]]=0</f>
        <v>1</v>
      </c>
      <c r="N1691" s="3" t="str">
        <f t="shared" si="130"/>
        <v>Outstanding</v>
      </c>
      <c r="O1691" s="3" t="str">
        <f t="shared" si="131"/>
        <v>High Contribution &amp; Recent</v>
      </c>
      <c r="P1691" s="3" t="str">
        <f t="shared" si="132"/>
        <v>Other</v>
      </c>
      <c r="Q1691" s="3" t="str">
        <f t="shared" si="133"/>
        <v>Other</v>
      </c>
      <c r="R1691" s="3" t="str">
        <f t="shared" si="134"/>
        <v>Not LCLS</v>
      </c>
      <c r="S1691" s="3" t="str" cm="1">
        <f t="array" ref="S1691">_xlfn.IFS(G1691 &gt; 5000000, "Very High", G1691 &gt; 1000000, "High", G1691 &gt; 500000, "Medium", TRUE, "Low")</f>
        <v>Low</v>
      </c>
      <c r="T1691" s="3" t="str" cm="1">
        <f t="array" ref="T1691">_xlfn.IFS(B1691 &gt;= 2005, "Post-2005", B1691 &gt;= 2000, "2000-2004", TRUE, "Pre-2000")</f>
        <v>Post-2005</v>
      </c>
    </row>
    <row r="1692" spans="1:20" x14ac:dyDescent="0.85">
      <c r="A1692" s="1">
        <v>41164</v>
      </c>
      <c r="B1692" t="s">
        <v>90</v>
      </c>
      <c r="C1692" t="s">
        <v>3174</v>
      </c>
      <c r="D1692" t="s">
        <v>3175</v>
      </c>
      <c r="E1692" t="s">
        <v>21</v>
      </c>
      <c r="F1692" t="s">
        <v>22</v>
      </c>
      <c r="G1692" t="s">
        <v>23</v>
      </c>
      <c r="H1692">
        <v>2000</v>
      </c>
      <c r="I1692" s="2">
        <v>302191.39</v>
      </c>
      <c r="J1692" s="2">
        <v>108950.59</v>
      </c>
      <c r="K1692" s="2">
        <v>411141.98</v>
      </c>
      <c r="L1692" t="s">
        <v>18</v>
      </c>
      <c r="M1692" s="3" t="b">
        <f>trust_funds5[[#This Row],[Contributions Outstanding (USD)]]=0</f>
        <v>0</v>
      </c>
      <c r="N1692" s="3" t="str">
        <f t="shared" si="130"/>
        <v>Outstanding</v>
      </c>
      <c r="O1692" s="3" t="str">
        <f t="shared" si="131"/>
        <v>High Contribution &amp; Recent</v>
      </c>
      <c r="P1692" s="3" t="str">
        <f t="shared" si="132"/>
        <v>Other</v>
      </c>
      <c r="Q1692" s="3" t="str">
        <f t="shared" si="133"/>
        <v>Other</v>
      </c>
      <c r="R1692" s="3" t="str">
        <f t="shared" si="134"/>
        <v>Not LCLS</v>
      </c>
      <c r="S1692" s="3" t="str" cm="1">
        <f t="array" ref="S1692">_xlfn.IFS(G1692 &gt; 5000000, "Very High", G1692 &gt; 1000000, "High", G1692 &gt; 500000, "Medium", TRUE, "Low")</f>
        <v>Very High</v>
      </c>
      <c r="T1692" s="3" t="str" cm="1">
        <f t="array" ref="T1692">_xlfn.IFS(B1692 &gt;= 2005, "Post-2005", B1692 &gt;= 2000, "2000-2004", TRUE, "Pre-2000")</f>
        <v>Post-2005</v>
      </c>
    </row>
    <row r="1693" spans="1:20" x14ac:dyDescent="0.85">
      <c r="A1693" s="1">
        <v>41164</v>
      </c>
      <c r="B1693" t="s">
        <v>12</v>
      </c>
      <c r="C1693" t="s">
        <v>3176</v>
      </c>
      <c r="D1693" t="s">
        <v>3177</v>
      </c>
      <c r="E1693" t="s">
        <v>21</v>
      </c>
      <c r="F1693" t="s">
        <v>22</v>
      </c>
      <c r="G1693" t="s">
        <v>23</v>
      </c>
      <c r="H1693">
        <v>2000</v>
      </c>
      <c r="I1693" s="2">
        <v>8160075.7800000003</v>
      </c>
      <c r="J1693" s="2">
        <v>0</v>
      </c>
      <c r="K1693" s="2">
        <v>8160075.7800000003</v>
      </c>
      <c r="L1693" t="s">
        <v>18</v>
      </c>
      <c r="M1693" s="3" t="b">
        <f>trust_funds5[[#This Row],[Contributions Outstanding (USD)]]=0</f>
        <v>1</v>
      </c>
      <c r="N1693" s="3" t="str">
        <f t="shared" si="130"/>
        <v>Outstanding</v>
      </c>
      <c r="O1693" s="3" t="str">
        <f t="shared" si="131"/>
        <v>High Contribution &amp; Recent</v>
      </c>
      <c r="P1693" s="3" t="str">
        <f t="shared" si="132"/>
        <v>Other</v>
      </c>
      <c r="Q1693" s="3" t="str">
        <f t="shared" si="133"/>
        <v>Other</v>
      </c>
      <c r="R1693" s="3" t="str">
        <f t="shared" si="134"/>
        <v>Not LCLS</v>
      </c>
      <c r="S1693" s="3" t="str" cm="1">
        <f t="array" ref="S1693">_xlfn.IFS(G1693 &gt; 5000000, "Very High", G1693 &gt; 1000000, "High", G1693 &gt; 500000, "Medium", TRUE, "Low")</f>
        <v>Very High</v>
      </c>
      <c r="T1693" s="3" t="str" cm="1">
        <f t="array" ref="T1693">_xlfn.IFS(B1693 &gt;= 2005, "Post-2005", B1693 &gt;= 2000, "2000-2004", TRUE, "Pre-2000")</f>
        <v>Post-2005</v>
      </c>
    </row>
    <row r="1694" spans="1:20" x14ac:dyDescent="0.85">
      <c r="A1694" s="1">
        <v>41164</v>
      </c>
      <c r="B1694" t="s">
        <v>1450</v>
      </c>
      <c r="C1694" t="s">
        <v>3178</v>
      </c>
      <c r="D1694" t="s">
        <v>3179</v>
      </c>
      <c r="E1694" t="s">
        <v>21</v>
      </c>
      <c r="F1694" t="s">
        <v>22</v>
      </c>
      <c r="G1694" t="s">
        <v>23</v>
      </c>
      <c r="H1694">
        <v>2000</v>
      </c>
      <c r="I1694" s="2">
        <v>1422332.97</v>
      </c>
      <c r="J1694" s="2">
        <v>0</v>
      </c>
      <c r="K1694" s="2">
        <v>1422332.97</v>
      </c>
      <c r="L1694" t="s">
        <v>18</v>
      </c>
      <c r="M1694" s="3" t="b">
        <f>trust_funds5[[#This Row],[Contributions Outstanding (USD)]]=0</f>
        <v>1</v>
      </c>
      <c r="N1694" s="3" t="str">
        <f t="shared" si="130"/>
        <v>Outstanding</v>
      </c>
      <c r="O1694" s="3" t="str">
        <f t="shared" si="131"/>
        <v>High Contribution &amp; Recent</v>
      </c>
      <c r="P1694" s="3" t="str">
        <f t="shared" si="132"/>
        <v>Other</v>
      </c>
      <c r="Q1694" s="3" t="str">
        <f t="shared" si="133"/>
        <v>Other</v>
      </c>
      <c r="R1694" s="3" t="str">
        <f t="shared" si="134"/>
        <v>Not LCLS</v>
      </c>
      <c r="S1694" s="3" t="str" cm="1">
        <f t="array" ref="S1694">_xlfn.IFS(G1694 &gt; 5000000, "Very High", G1694 &gt; 1000000, "High", G1694 &gt; 500000, "Medium", TRUE, "Low")</f>
        <v>Very High</v>
      </c>
      <c r="T1694" s="3" t="str" cm="1">
        <f t="array" ref="T1694">_xlfn.IFS(B1694 &gt;= 2005, "Post-2005", B1694 &gt;= 2000, "2000-2004", TRUE, "Pre-2000")</f>
        <v>Post-2005</v>
      </c>
    </row>
    <row r="1695" spans="1:20" x14ac:dyDescent="0.85">
      <c r="A1695" s="1">
        <v>41164</v>
      </c>
      <c r="B1695" t="s">
        <v>73</v>
      </c>
      <c r="C1695" t="s">
        <v>3180</v>
      </c>
      <c r="D1695" t="s">
        <v>3181</v>
      </c>
      <c r="E1695" t="s">
        <v>21</v>
      </c>
      <c r="F1695" t="s">
        <v>22</v>
      </c>
      <c r="G1695" t="s">
        <v>23</v>
      </c>
      <c r="H1695">
        <v>2000</v>
      </c>
      <c r="I1695" s="2">
        <v>2182465.79</v>
      </c>
      <c r="J1695" s="2">
        <v>0</v>
      </c>
      <c r="K1695" s="2">
        <v>2182465.79</v>
      </c>
      <c r="L1695" t="s">
        <v>18</v>
      </c>
      <c r="M1695" s="3" t="b">
        <f>trust_funds5[[#This Row],[Contributions Outstanding (USD)]]=0</f>
        <v>1</v>
      </c>
      <c r="N1695" s="3" t="str">
        <f t="shared" si="130"/>
        <v>Outstanding</v>
      </c>
      <c r="O1695" s="3" t="str">
        <f t="shared" si="131"/>
        <v>High Contribution &amp; Recent</v>
      </c>
      <c r="P1695" s="3" t="str">
        <f t="shared" si="132"/>
        <v>Other</v>
      </c>
      <c r="Q1695" s="3" t="str">
        <f t="shared" si="133"/>
        <v>Other</v>
      </c>
      <c r="R1695" s="3" t="str">
        <f t="shared" si="134"/>
        <v>Not LCLS</v>
      </c>
      <c r="S1695" s="3" t="str" cm="1">
        <f t="array" ref="S1695">_xlfn.IFS(G1695 &gt; 5000000, "Very High", G1695 &gt; 1000000, "High", G1695 &gt; 500000, "Medium", TRUE, "Low")</f>
        <v>Very High</v>
      </c>
      <c r="T1695" s="3" t="str" cm="1">
        <f t="array" ref="T1695">_xlfn.IFS(B1695 &gt;= 2005, "Post-2005", B1695 &gt;= 2000, "2000-2004", TRUE, "Pre-2000")</f>
        <v>Post-2005</v>
      </c>
    </row>
    <row r="1696" spans="1:20" x14ac:dyDescent="0.85">
      <c r="A1696" s="1">
        <v>41164</v>
      </c>
      <c r="B1696" t="s">
        <v>12</v>
      </c>
      <c r="C1696" t="s">
        <v>3182</v>
      </c>
      <c r="D1696" t="s">
        <v>3183</v>
      </c>
      <c r="E1696" t="s">
        <v>21</v>
      </c>
      <c r="F1696" t="s">
        <v>22</v>
      </c>
      <c r="G1696" t="s">
        <v>23</v>
      </c>
      <c r="H1696">
        <v>2000</v>
      </c>
      <c r="I1696" s="2">
        <v>374852.92</v>
      </c>
      <c r="J1696" s="2">
        <v>0</v>
      </c>
      <c r="K1696" s="2">
        <v>374852.92</v>
      </c>
      <c r="L1696" t="s">
        <v>18</v>
      </c>
      <c r="M1696" s="3" t="b">
        <f>trust_funds5[[#This Row],[Contributions Outstanding (USD)]]=0</f>
        <v>1</v>
      </c>
      <c r="N1696" s="3" t="str">
        <f t="shared" si="130"/>
        <v>Outstanding</v>
      </c>
      <c r="O1696" s="3" t="str">
        <f t="shared" si="131"/>
        <v>High Contribution &amp; Recent</v>
      </c>
      <c r="P1696" s="3" t="str">
        <f t="shared" si="132"/>
        <v>Other</v>
      </c>
      <c r="Q1696" s="3" t="str">
        <f t="shared" si="133"/>
        <v>Other</v>
      </c>
      <c r="R1696" s="3" t="str">
        <f t="shared" si="134"/>
        <v>Not LCLS</v>
      </c>
      <c r="S1696" s="3" t="str" cm="1">
        <f t="array" ref="S1696">_xlfn.IFS(G1696 &gt; 5000000, "Very High", G1696 &gt; 1000000, "High", G1696 &gt; 500000, "Medium", TRUE, "Low")</f>
        <v>Very High</v>
      </c>
      <c r="T1696" s="3" t="str" cm="1">
        <f t="array" ref="T1696">_xlfn.IFS(B1696 &gt;= 2005, "Post-2005", B1696 &gt;= 2000, "2000-2004", TRUE, "Pre-2000")</f>
        <v>Post-2005</v>
      </c>
    </row>
    <row r="1697" spans="1:20" x14ac:dyDescent="0.85">
      <c r="A1697" s="1">
        <v>41164</v>
      </c>
      <c r="B1697" t="s">
        <v>12</v>
      </c>
      <c r="C1697" t="s">
        <v>3184</v>
      </c>
      <c r="D1697" t="s">
        <v>3185</v>
      </c>
      <c r="E1697" t="s">
        <v>21</v>
      </c>
      <c r="F1697" t="s">
        <v>22</v>
      </c>
      <c r="G1697" t="s">
        <v>23</v>
      </c>
      <c r="H1697">
        <v>2000</v>
      </c>
      <c r="I1697" s="2">
        <v>847558.03</v>
      </c>
      <c r="J1697" s="2">
        <v>0</v>
      </c>
      <c r="K1697" s="2">
        <v>847558.03</v>
      </c>
      <c r="L1697" t="s">
        <v>18</v>
      </c>
      <c r="M1697" s="3" t="b">
        <f>trust_funds5[[#This Row],[Contributions Outstanding (USD)]]=0</f>
        <v>1</v>
      </c>
      <c r="N1697" s="3" t="str">
        <f t="shared" si="130"/>
        <v>Outstanding</v>
      </c>
      <c r="O1697" s="3" t="str">
        <f t="shared" si="131"/>
        <v>High Contribution &amp; Recent</v>
      </c>
      <c r="P1697" s="3" t="str">
        <f t="shared" si="132"/>
        <v>Other</v>
      </c>
      <c r="Q1697" s="3" t="str">
        <f t="shared" si="133"/>
        <v>Other</v>
      </c>
      <c r="R1697" s="3" t="str">
        <f t="shared" si="134"/>
        <v>Not LCLS</v>
      </c>
      <c r="S1697" s="3" t="str" cm="1">
        <f t="array" ref="S1697">_xlfn.IFS(G1697 &gt; 5000000, "Very High", G1697 &gt; 1000000, "High", G1697 &gt; 500000, "Medium", TRUE, "Low")</f>
        <v>Very High</v>
      </c>
      <c r="T1697" s="3" t="str" cm="1">
        <f t="array" ref="T1697">_xlfn.IFS(B1697 &gt;= 2005, "Post-2005", B1697 &gt;= 2000, "2000-2004", TRUE, "Pre-2000")</f>
        <v>Post-2005</v>
      </c>
    </row>
    <row r="1698" spans="1:20" x14ac:dyDescent="0.85">
      <c r="A1698" s="1">
        <v>41164</v>
      </c>
      <c r="B1698" t="s">
        <v>33</v>
      </c>
      <c r="C1698" t="s">
        <v>3186</v>
      </c>
      <c r="D1698" t="s">
        <v>3187</v>
      </c>
      <c r="E1698" t="s">
        <v>21</v>
      </c>
      <c r="F1698" t="s">
        <v>22</v>
      </c>
      <c r="G1698" t="s">
        <v>23</v>
      </c>
      <c r="H1698">
        <v>2000</v>
      </c>
      <c r="I1698" s="2">
        <v>1488649.05</v>
      </c>
      <c r="J1698" s="2">
        <v>0</v>
      </c>
      <c r="K1698" s="2">
        <v>1488649.05</v>
      </c>
      <c r="L1698" t="s">
        <v>18</v>
      </c>
      <c r="M1698" s="3" t="b">
        <f>trust_funds5[[#This Row],[Contributions Outstanding (USD)]]=0</f>
        <v>1</v>
      </c>
      <c r="N1698" s="3" t="str">
        <f t="shared" si="130"/>
        <v>Outstanding</v>
      </c>
      <c r="O1698" s="3" t="str">
        <f t="shared" si="131"/>
        <v>High Contribution &amp; Recent</v>
      </c>
      <c r="P1698" s="3" t="str">
        <f t="shared" si="132"/>
        <v>Other</v>
      </c>
      <c r="Q1698" s="3" t="str">
        <f t="shared" si="133"/>
        <v>Other</v>
      </c>
      <c r="R1698" s="3" t="str">
        <f t="shared" si="134"/>
        <v>Not LCLS</v>
      </c>
      <c r="S1698" s="3" t="str" cm="1">
        <f t="array" ref="S1698">_xlfn.IFS(G1698 &gt; 5000000, "Very High", G1698 &gt; 1000000, "High", G1698 &gt; 500000, "Medium", TRUE, "Low")</f>
        <v>Very High</v>
      </c>
      <c r="T1698" s="3" t="str" cm="1">
        <f t="array" ref="T1698">_xlfn.IFS(B1698 &gt;= 2005, "Post-2005", B1698 &gt;= 2000, "2000-2004", TRUE, "Pre-2000")</f>
        <v>Post-2005</v>
      </c>
    </row>
    <row r="1699" spans="1:20" x14ac:dyDescent="0.85">
      <c r="A1699" s="1">
        <v>41164</v>
      </c>
      <c r="B1699" t="s">
        <v>12</v>
      </c>
      <c r="C1699" t="s">
        <v>3188</v>
      </c>
      <c r="D1699" t="s">
        <v>3189</v>
      </c>
      <c r="E1699" t="s">
        <v>21</v>
      </c>
      <c r="F1699" t="s">
        <v>22</v>
      </c>
      <c r="G1699" t="s">
        <v>23</v>
      </c>
      <c r="H1699">
        <v>2000</v>
      </c>
      <c r="I1699" s="2">
        <v>1775988.63</v>
      </c>
      <c r="J1699" s="2">
        <v>0</v>
      </c>
      <c r="K1699" s="2">
        <v>1775988.63</v>
      </c>
      <c r="L1699" t="s">
        <v>18</v>
      </c>
      <c r="M1699" s="3" t="b">
        <f>trust_funds5[[#This Row],[Contributions Outstanding (USD)]]=0</f>
        <v>1</v>
      </c>
      <c r="N1699" s="3" t="str">
        <f t="shared" si="130"/>
        <v>Outstanding</v>
      </c>
      <c r="O1699" s="3" t="str">
        <f t="shared" si="131"/>
        <v>High Contribution &amp; Recent</v>
      </c>
      <c r="P1699" s="3" t="str">
        <f t="shared" si="132"/>
        <v>Other</v>
      </c>
      <c r="Q1699" s="3" t="str">
        <f t="shared" si="133"/>
        <v>Other</v>
      </c>
      <c r="R1699" s="3" t="str">
        <f t="shared" si="134"/>
        <v>Not LCLS</v>
      </c>
      <c r="S1699" s="3" t="str" cm="1">
        <f t="array" ref="S1699">_xlfn.IFS(G1699 &gt; 5000000, "Very High", G1699 &gt; 1000000, "High", G1699 &gt; 500000, "Medium", TRUE, "Low")</f>
        <v>Very High</v>
      </c>
      <c r="T1699" s="3" t="str" cm="1">
        <f t="array" ref="T1699">_xlfn.IFS(B1699 &gt;= 2005, "Post-2005", B1699 &gt;= 2000, "2000-2004", TRUE, "Pre-2000")</f>
        <v>Post-2005</v>
      </c>
    </row>
    <row r="1700" spans="1:20" x14ac:dyDescent="0.85">
      <c r="A1700" s="1">
        <v>41164</v>
      </c>
      <c r="B1700" t="s">
        <v>323</v>
      </c>
      <c r="C1700" t="s">
        <v>3190</v>
      </c>
      <c r="D1700" t="s">
        <v>3191</v>
      </c>
      <c r="E1700" t="s">
        <v>21</v>
      </c>
      <c r="F1700" t="s">
        <v>22</v>
      </c>
      <c r="G1700" t="s">
        <v>23</v>
      </c>
      <c r="H1700">
        <v>2000</v>
      </c>
      <c r="I1700" s="2">
        <v>7444272.25</v>
      </c>
      <c r="J1700" s="2">
        <v>0</v>
      </c>
      <c r="K1700" s="2">
        <v>7444272.25</v>
      </c>
      <c r="L1700" t="s">
        <v>18</v>
      </c>
      <c r="M1700" s="3" t="b">
        <f>trust_funds5[[#This Row],[Contributions Outstanding (USD)]]=0</f>
        <v>1</v>
      </c>
      <c r="N1700" s="3" t="str">
        <f t="shared" si="130"/>
        <v>Outstanding</v>
      </c>
      <c r="O1700" s="3" t="str">
        <f t="shared" si="131"/>
        <v>High Contribution &amp; Recent</v>
      </c>
      <c r="P1700" s="3" t="str">
        <f t="shared" si="132"/>
        <v>Other</v>
      </c>
      <c r="Q1700" s="3" t="str">
        <f t="shared" si="133"/>
        <v>Other</v>
      </c>
      <c r="R1700" s="3" t="str">
        <f t="shared" si="134"/>
        <v>Not LCLS</v>
      </c>
      <c r="S1700" s="3" t="str" cm="1">
        <f t="array" ref="S1700">_xlfn.IFS(G1700 &gt; 5000000, "Very High", G1700 &gt; 1000000, "High", G1700 &gt; 500000, "Medium", TRUE, "Low")</f>
        <v>Very High</v>
      </c>
      <c r="T1700" s="3" t="str" cm="1">
        <f t="array" ref="T1700">_xlfn.IFS(B1700 &gt;= 2005, "Post-2005", B1700 &gt;= 2000, "2000-2004", TRUE, "Pre-2000")</f>
        <v>Post-2005</v>
      </c>
    </row>
    <row r="1701" spans="1:20" x14ac:dyDescent="0.85">
      <c r="A1701" s="1">
        <v>41164</v>
      </c>
      <c r="B1701" t="s">
        <v>90</v>
      </c>
      <c r="C1701" t="s">
        <v>3192</v>
      </c>
      <c r="D1701" t="s">
        <v>3193</v>
      </c>
      <c r="E1701" t="s">
        <v>21</v>
      </c>
      <c r="F1701" t="s">
        <v>22</v>
      </c>
      <c r="G1701" t="s">
        <v>23</v>
      </c>
      <c r="H1701">
        <v>2000</v>
      </c>
      <c r="I1701" s="2">
        <v>6219787.5700000003</v>
      </c>
      <c r="J1701" s="2">
        <v>0</v>
      </c>
      <c r="K1701" s="2">
        <v>6219787.5700000003</v>
      </c>
      <c r="L1701" t="s">
        <v>116</v>
      </c>
      <c r="M1701" s="3" t="b">
        <f>trust_funds5[[#This Row],[Contributions Outstanding (USD)]]=0</f>
        <v>1</v>
      </c>
      <c r="N1701" s="3" t="str">
        <f t="shared" si="130"/>
        <v>Outstanding</v>
      </c>
      <c r="O1701" s="3" t="str">
        <f t="shared" si="131"/>
        <v>High Contribution &amp; Recent</v>
      </c>
      <c r="P1701" s="3" t="str">
        <f t="shared" si="132"/>
        <v>Other</v>
      </c>
      <c r="Q1701" s="3" t="str">
        <f t="shared" si="133"/>
        <v>Other</v>
      </c>
      <c r="R1701" s="3" t="str">
        <f t="shared" si="134"/>
        <v>Not LCLS</v>
      </c>
      <c r="S1701" s="3" t="str" cm="1">
        <f t="array" ref="S1701">_xlfn.IFS(G1701 &gt; 5000000, "Very High", G1701 &gt; 1000000, "High", G1701 &gt; 500000, "Medium", TRUE, "Low")</f>
        <v>Very High</v>
      </c>
      <c r="T1701" s="3" t="str" cm="1">
        <f t="array" ref="T1701">_xlfn.IFS(B1701 &gt;= 2005, "Post-2005", B1701 &gt;= 2000, "2000-2004", TRUE, "Pre-2000")</f>
        <v>Post-2005</v>
      </c>
    </row>
    <row r="1702" spans="1:20" x14ac:dyDescent="0.85">
      <c r="A1702" s="1">
        <v>41164</v>
      </c>
      <c r="B1702" t="s">
        <v>481</v>
      </c>
      <c r="C1702" t="s">
        <v>3194</v>
      </c>
      <c r="D1702" t="s">
        <v>3195</v>
      </c>
      <c r="E1702" t="s">
        <v>21</v>
      </c>
      <c r="F1702" t="s">
        <v>22</v>
      </c>
      <c r="G1702" t="s">
        <v>2492</v>
      </c>
      <c r="H1702">
        <v>2000</v>
      </c>
      <c r="I1702" s="2">
        <v>10000000</v>
      </c>
      <c r="J1702" s="2">
        <v>0</v>
      </c>
      <c r="K1702" s="2">
        <v>10000000</v>
      </c>
      <c r="L1702" t="s">
        <v>116</v>
      </c>
      <c r="M1702" s="3" t="b">
        <f>trust_funds5[[#This Row],[Contributions Outstanding (USD)]]=0</f>
        <v>1</v>
      </c>
      <c r="N1702" s="3" t="str">
        <f t="shared" si="130"/>
        <v>Outstanding</v>
      </c>
      <c r="O1702" s="3" t="str">
        <f t="shared" si="131"/>
        <v>High Contribution &amp; Recent</v>
      </c>
      <c r="P1702" s="3" t="str">
        <f t="shared" si="132"/>
        <v>Other</v>
      </c>
      <c r="Q1702" s="3" t="str">
        <f t="shared" si="133"/>
        <v>Other</v>
      </c>
      <c r="R1702" s="3" t="str">
        <f t="shared" si="134"/>
        <v>Not LCLS</v>
      </c>
      <c r="S1702" s="3" t="str" cm="1">
        <f t="array" ref="S1702">_xlfn.IFS(G1702 &gt; 5000000, "Very High", G1702 &gt; 1000000, "High", G1702 &gt; 500000, "Medium", TRUE, "Low")</f>
        <v>Very High</v>
      </c>
      <c r="T1702" s="3" t="str" cm="1">
        <f t="array" ref="T1702">_xlfn.IFS(B1702 &gt;= 2005, "Post-2005", B1702 &gt;= 2000, "2000-2004", TRUE, "Pre-2000")</f>
        <v>Post-2005</v>
      </c>
    </row>
    <row r="1703" spans="1:20" x14ac:dyDescent="0.85">
      <c r="A1703" s="1">
        <v>41164</v>
      </c>
      <c r="B1703" t="s">
        <v>73</v>
      </c>
      <c r="C1703" t="s">
        <v>3196</v>
      </c>
      <c r="D1703" t="s">
        <v>3197</v>
      </c>
      <c r="E1703" t="s">
        <v>200</v>
      </c>
      <c r="F1703" t="s">
        <v>201</v>
      </c>
      <c r="G1703" t="s">
        <v>202</v>
      </c>
      <c r="H1703">
        <v>2000</v>
      </c>
      <c r="I1703" s="2">
        <v>4545000</v>
      </c>
      <c r="J1703" s="2">
        <v>0</v>
      </c>
      <c r="K1703" s="2">
        <v>4545000</v>
      </c>
      <c r="L1703" t="s">
        <v>18</v>
      </c>
      <c r="M1703" s="3" t="b">
        <f>trust_funds5[[#This Row],[Contributions Outstanding (USD)]]=0</f>
        <v>1</v>
      </c>
      <c r="N1703" s="3" t="str">
        <f t="shared" si="130"/>
        <v>Outstanding</v>
      </c>
      <c r="O1703" s="3" t="str">
        <f t="shared" si="131"/>
        <v>High Contribution &amp; Recent</v>
      </c>
      <c r="P1703" s="3" t="str">
        <f t="shared" si="132"/>
        <v>Other</v>
      </c>
      <c r="Q1703" s="3" t="str">
        <f t="shared" si="133"/>
        <v>Other</v>
      </c>
      <c r="R1703" s="3" t="str">
        <f t="shared" si="134"/>
        <v>Not LCLS</v>
      </c>
      <c r="S1703" s="3" t="str" cm="1">
        <f t="array" ref="S1703">_xlfn.IFS(G1703 &gt; 5000000, "Very High", G1703 &gt; 1000000, "High", G1703 &gt; 500000, "Medium", TRUE, "Low")</f>
        <v>Very High</v>
      </c>
      <c r="T1703" s="3" t="str" cm="1">
        <f t="array" ref="T1703">_xlfn.IFS(B1703 &gt;= 2005, "Post-2005", B1703 &gt;= 2000, "2000-2004", TRUE, "Pre-2000")</f>
        <v>Post-2005</v>
      </c>
    </row>
    <row r="1704" spans="1:20" x14ac:dyDescent="0.85">
      <c r="A1704" s="1">
        <v>41164</v>
      </c>
      <c r="B1704" t="s">
        <v>12</v>
      </c>
      <c r="C1704" t="s">
        <v>3198</v>
      </c>
      <c r="D1704" t="s">
        <v>3199</v>
      </c>
      <c r="E1704" t="s">
        <v>200</v>
      </c>
      <c r="F1704" t="s">
        <v>201</v>
      </c>
      <c r="G1704" t="s">
        <v>202</v>
      </c>
      <c r="H1704">
        <v>2000</v>
      </c>
      <c r="I1704" s="2">
        <v>3776515</v>
      </c>
      <c r="J1704" s="2">
        <v>0</v>
      </c>
      <c r="K1704" s="2">
        <v>3776515</v>
      </c>
      <c r="L1704" t="s">
        <v>18</v>
      </c>
      <c r="M1704" s="3" t="b">
        <f>trust_funds5[[#This Row],[Contributions Outstanding (USD)]]=0</f>
        <v>1</v>
      </c>
      <c r="N1704" s="3" t="str">
        <f t="shared" si="130"/>
        <v>Outstanding</v>
      </c>
      <c r="O1704" s="3" t="str">
        <f t="shared" si="131"/>
        <v>High Contribution &amp; Recent</v>
      </c>
      <c r="P1704" s="3" t="str">
        <f t="shared" si="132"/>
        <v>Other</v>
      </c>
      <c r="Q1704" s="3" t="str">
        <f t="shared" si="133"/>
        <v>Other</v>
      </c>
      <c r="R1704" s="3" t="str">
        <f t="shared" si="134"/>
        <v>Not LCLS</v>
      </c>
      <c r="S1704" s="3" t="str" cm="1">
        <f t="array" ref="S1704">_xlfn.IFS(G1704 &gt; 5000000, "Very High", G1704 &gt; 1000000, "High", G1704 &gt; 500000, "Medium", TRUE, "Low")</f>
        <v>Very High</v>
      </c>
      <c r="T1704" s="3" t="str" cm="1">
        <f t="array" ref="T1704">_xlfn.IFS(B1704 &gt;= 2005, "Post-2005", B1704 &gt;= 2000, "2000-2004", TRUE, "Pre-2000")</f>
        <v>Post-2005</v>
      </c>
    </row>
    <row r="1705" spans="1:20" x14ac:dyDescent="0.85">
      <c r="A1705" s="1">
        <v>41164</v>
      </c>
      <c r="B1705" t="s">
        <v>323</v>
      </c>
      <c r="C1705" t="s">
        <v>3200</v>
      </c>
      <c r="D1705" t="s">
        <v>3201</v>
      </c>
      <c r="E1705" t="s">
        <v>200</v>
      </c>
      <c r="F1705" t="s">
        <v>201</v>
      </c>
      <c r="G1705" t="s">
        <v>213</v>
      </c>
      <c r="H1705">
        <v>2000</v>
      </c>
      <c r="I1705" s="2">
        <v>13416614.050000001</v>
      </c>
      <c r="J1705" s="2">
        <v>0</v>
      </c>
      <c r="K1705" s="2">
        <v>13416614.050000001</v>
      </c>
      <c r="L1705" t="s">
        <v>18</v>
      </c>
      <c r="M1705" s="3" t="b">
        <f>trust_funds5[[#This Row],[Contributions Outstanding (USD)]]=0</f>
        <v>1</v>
      </c>
      <c r="N1705" s="3" t="str">
        <f t="shared" si="130"/>
        <v>Outstanding</v>
      </c>
      <c r="O1705" s="3" t="str">
        <f t="shared" si="131"/>
        <v>High Contribution &amp; Recent</v>
      </c>
      <c r="P1705" s="3" t="str">
        <f t="shared" si="132"/>
        <v>Other</v>
      </c>
      <c r="Q1705" s="3" t="str">
        <f t="shared" si="133"/>
        <v>Other</v>
      </c>
      <c r="R1705" s="3" t="str">
        <f t="shared" si="134"/>
        <v>Not LCLS</v>
      </c>
      <c r="S1705" s="3" t="str" cm="1">
        <f t="array" ref="S1705">_xlfn.IFS(G1705 &gt; 5000000, "Very High", G1705 &gt; 1000000, "High", G1705 &gt; 500000, "Medium", TRUE, "Low")</f>
        <v>Very High</v>
      </c>
      <c r="T1705" s="3" t="str" cm="1">
        <f t="array" ref="T1705">_xlfn.IFS(B1705 &gt;= 2005, "Post-2005", B1705 &gt;= 2000, "2000-2004", TRUE, "Pre-2000")</f>
        <v>Post-2005</v>
      </c>
    </row>
    <row r="1706" spans="1:20" x14ac:dyDescent="0.85">
      <c r="A1706" s="1">
        <v>41164</v>
      </c>
      <c r="B1706" t="s">
        <v>323</v>
      </c>
      <c r="C1706" t="s">
        <v>3202</v>
      </c>
      <c r="D1706" t="s">
        <v>3203</v>
      </c>
      <c r="E1706" t="s">
        <v>200</v>
      </c>
      <c r="F1706" t="s">
        <v>201</v>
      </c>
      <c r="G1706" t="s">
        <v>213</v>
      </c>
      <c r="H1706">
        <v>2000</v>
      </c>
      <c r="I1706" s="2">
        <v>18096929.510000002</v>
      </c>
      <c r="J1706" s="2">
        <v>0</v>
      </c>
      <c r="K1706" s="2">
        <v>18096929.510000002</v>
      </c>
      <c r="L1706" t="s">
        <v>18</v>
      </c>
      <c r="M1706" s="3" t="b">
        <f>trust_funds5[[#This Row],[Contributions Outstanding (USD)]]=0</f>
        <v>1</v>
      </c>
      <c r="N1706" s="3" t="str">
        <f t="shared" si="130"/>
        <v>Outstanding</v>
      </c>
      <c r="O1706" s="3" t="str">
        <f t="shared" si="131"/>
        <v>High Contribution &amp; Recent</v>
      </c>
      <c r="P1706" s="3" t="str">
        <f t="shared" si="132"/>
        <v>Other</v>
      </c>
      <c r="Q1706" s="3" t="str">
        <f t="shared" si="133"/>
        <v>Other</v>
      </c>
      <c r="R1706" s="3" t="str">
        <f t="shared" si="134"/>
        <v>Not LCLS</v>
      </c>
      <c r="S1706" s="3" t="str" cm="1">
        <f t="array" ref="S1706">_xlfn.IFS(G1706 &gt; 5000000, "Very High", G1706 &gt; 1000000, "High", G1706 &gt; 500000, "Medium", TRUE, "Low")</f>
        <v>Very High</v>
      </c>
      <c r="T1706" s="3" t="str" cm="1">
        <f t="array" ref="T1706">_xlfn.IFS(B1706 &gt;= 2005, "Post-2005", B1706 &gt;= 2000, "2000-2004", TRUE, "Pre-2000")</f>
        <v>Post-2005</v>
      </c>
    </row>
    <row r="1707" spans="1:20" x14ac:dyDescent="0.85">
      <c r="A1707" s="1">
        <v>41164</v>
      </c>
      <c r="B1707" t="s">
        <v>90</v>
      </c>
      <c r="C1707" t="s">
        <v>3204</v>
      </c>
      <c r="D1707" t="s">
        <v>3205</v>
      </c>
      <c r="E1707" t="s">
        <v>200</v>
      </c>
      <c r="F1707" t="s">
        <v>201</v>
      </c>
      <c r="G1707" t="s">
        <v>213</v>
      </c>
      <c r="H1707">
        <v>2000</v>
      </c>
      <c r="I1707" s="2">
        <v>749973</v>
      </c>
      <c r="J1707" s="2">
        <v>0</v>
      </c>
      <c r="K1707" s="2">
        <v>749973</v>
      </c>
      <c r="L1707" t="s">
        <v>18</v>
      </c>
      <c r="M1707" s="3" t="b">
        <f>trust_funds5[[#This Row],[Contributions Outstanding (USD)]]=0</f>
        <v>1</v>
      </c>
      <c r="N1707" s="3" t="str">
        <f t="shared" si="130"/>
        <v>Outstanding</v>
      </c>
      <c r="O1707" s="3" t="str">
        <f t="shared" si="131"/>
        <v>High Contribution &amp; Recent</v>
      </c>
      <c r="P1707" s="3" t="str">
        <f t="shared" si="132"/>
        <v>Other</v>
      </c>
      <c r="Q1707" s="3" t="str">
        <f t="shared" si="133"/>
        <v>Other</v>
      </c>
      <c r="R1707" s="3" t="str">
        <f t="shared" si="134"/>
        <v>Not LCLS</v>
      </c>
      <c r="S1707" s="3" t="str" cm="1">
        <f t="array" ref="S1707">_xlfn.IFS(G1707 &gt; 5000000, "Very High", G1707 &gt; 1000000, "High", G1707 &gt; 500000, "Medium", TRUE, "Low")</f>
        <v>Very High</v>
      </c>
      <c r="T1707" s="3" t="str" cm="1">
        <f t="array" ref="T1707">_xlfn.IFS(B1707 &gt;= 2005, "Post-2005", B1707 &gt;= 2000, "2000-2004", TRUE, "Pre-2000")</f>
        <v>Post-2005</v>
      </c>
    </row>
    <row r="1708" spans="1:20" x14ac:dyDescent="0.85">
      <c r="A1708" s="1">
        <v>41164</v>
      </c>
      <c r="B1708" t="s">
        <v>90</v>
      </c>
      <c r="C1708" t="s">
        <v>3206</v>
      </c>
      <c r="D1708" t="s">
        <v>3207</v>
      </c>
      <c r="E1708" t="s">
        <v>200</v>
      </c>
      <c r="F1708" t="s">
        <v>201</v>
      </c>
      <c r="G1708" t="s">
        <v>213</v>
      </c>
      <c r="H1708">
        <v>2000</v>
      </c>
      <c r="I1708" s="2">
        <v>5941244.9500000002</v>
      </c>
      <c r="J1708" s="2">
        <v>0</v>
      </c>
      <c r="K1708" s="2">
        <v>5941244.9500000002</v>
      </c>
      <c r="L1708" t="s">
        <v>18</v>
      </c>
      <c r="M1708" s="3" t="b">
        <f>trust_funds5[[#This Row],[Contributions Outstanding (USD)]]=0</f>
        <v>1</v>
      </c>
      <c r="N1708" s="3" t="str">
        <f t="shared" si="130"/>
        <v>Outstanding</v>
      </c>
      <c r="O1708" s="3" t="str">
        <f t="shared" si="131"/>
        <v>High Contribution &amp; Recent</v>
      </c>
      <c r="P1708" s="3" t="str">
        <f t="shared" si="132"/>
        <v>Other</v>
      </c>
      <c r="Q1708" s="3" t="str">
        <f t="shared" si="133"/>
        <v>Other</v>
      </c>
      <c r="R1708" s="3" t="str">
        <f t="shared" si="134"/>
        <v>Not LCLS</v>
      </c>
      <c r="S1708" s="3" t="str" cm="1">
        <f t="array" ref="S1708">_xlfn.IFS(G1708 &gt; 5000000, "Very High", G1708 &gt; 1000000, "High", G1708 &gt; 500000, "Medium", TRUE, "Low")</f>
        <v>Very High</v>
      </c>
      <c r="T1708" s="3" t="str" cm="1">
        <f t="array" ref="T1708">_xlfn.IFS(B1708 &gt;= 2005, "Post-2005", B1708 &gt;= 2000, "2000-2004", TRUE, "Pre-2000")</f>
        <v>Post-2005</v>
      </c>
    </row>
    <row r="1709" spans="1:20" x14ac:dyDescent="0.85">
      <c r="A1709" s="1">
        <v>41164</v>
      </c>
      <c r="B1709" t="s">
        <v>59</v>
      </c>
      <c r="C1709" t="s">
        <v>3208</v>
      </c>
      <c r="D1709" t="s">
        <v>3209</v>
      </c>
      <c r="E1709" t="s">
        <v>200</v>
      </c>
      <c r="F1709" t="s">
        <v>201</v>
      </c>
      <c r="G1709" t="s">
        <v>202</v>
      </c>
      <c r="H1709">
        <v>2000</v>
      </c>
      <c r="I1709" s="2">
        <v>1112000</v>
      </c>
      <c r="J1709" s="2">
        <v>0</v>
      </c>
      <c r="K1709" s="2">
        <v>1112000</v>
      </c>
      <c r="L1709" t="s">
        <v>18</v>
      </c>
      <c r="M1709" s="3" t="b">
        <f>trust_funds5[[#This Row],[Contributions Outstanding (USD)]]=0</f>
        <v>1</v>
      </c>
      <c r="N1709" s="3" t="str">
        <f t="shared" si="130"/>
        <v>Outstanding</v>
      </c>
      <c r="O1709" s="3" t="str">
        <f t="shared" si="131"/>
        <v>High Contribution &amp; Recent</v>
      </c>
      <c r="P1709" s="3" t="str">
        <f t="shared" si="132"/>
        <v>Other</v>
      </c>
      <c r="Q1709" s="3" t="str">
        <f t="shared" si="133"/>
        <v>Other</v>
      </c>
      <c r="R1709" s="3" t="str">
        <f t="shared" si="134"/>
        <v>Not LCLS</v>
      </c>
      <c r="S1709" s="3" t="str" cm="1">
        <f t="array" ref="S1709">_xlfn.IFS(G1709 &gt; 5000000, "Very High", G1709 &gt; 1000000, "High", G1709 &gt; 500000, "Medium", TRUE, "Low")</f>
        <v>Very High</v>
      </c>
      <c r="T1709" s="3" t="str" cm="1">
        <f t="array" ref="T1709">_xlfn.IFS(B1709 &gt;= 2005, "Post-2005", B1709 &gt;= 2000, "2000-2004", TRUE, "Pre-2000")</f>
        <v>Post-2005</v>
      </c>
    </row>
    <row r="1710" spans="1:20" x14ac:dyDescent="0.85">
      <c r="A1710" s="1">
        <v>41164</v>
      </c>
      <c r="B1710" t="s">
        <v>59</v>
      </c>
      <c r="C1710" t="s">
        <v>3210</v>
      </c>
      <c r="D1710" t="s">
        <v>3211</v>
      </c>
      <c r="E1710" t="s">
        <v>200</v>
      </c>
      <c r="F1710" t="s">
        <v>201</v>
      </c>
      <c r="G1710" t="s">
        <v>202</v>
      </c>
      <c r="H1710">
        <v>2000</v>
      </c>
      <c r="I1710" s="2">
        <v>1112000</v>
      </c>
      <c r="J1710" s="2">
        <v>0</v>
      </c>
      <c r="K1710" s="2">
        <v>1112000</v>
      </c>
      <c r="L1710" t="s">
        <v>18</v>
      </c>
      <c r="M1710" s="3" t="b">
        <f>trust_funds5[[#This Row],[Contributions Outstanding (USD)]]=0</f>
        <v>1</v>
      </c>
      <c r="N1710" s="3" t="str">
        <f t="shared" si="130"/>
        <v>Outstanding</v>
      </c>
      <c r="O1710" s="3" t="str">
        <f t="shared" si="131"/>
        <v>High Contribution &amp; Recent</v>
      </c>
      <c r="P1710" s="3" t="str">
        <f t="shared" si="132"/>
        <v>Other</v>
      </c>
      <c r="Q1710" s="3" t="str">
        <f t="shared" si="133"/>
        <v>Other</v>
      </c>
      <c r="R1710" s="3" t="str">
        <f t="shared" si="134"/>
        <v>Not LCLS</v>
      </c>
      <c r="S1710" s="3" t="str" cm="1">
        <f t="array" ref="S1710">_xlfn.IFS(G1710 &gt; 5000000, "Very High", G1710 &gt; 1000000, "High", G1710 &gt; 500000, "Medium", TRUE, "Low")</f>
        <v>Very High</v>
      </c>
      <c r="T1710" s="3" t="str" cm="1">
        <f t="array" ref="T1710">_xlfn.IFS(B1710 &gt;= 2005, "Post-2005", B1710 &gt;= 2000, "2000-2004", TRUE, "Pre-2000")</f>
        <v>Post-2005</v>
      </c>
    </row>
    <row r="1711" spans="1:20" x14ac:dyDescent="0.85">
      <c r="A1711" s="1">
        <v>41164</v>
      </c>
      <c r="B1711" t="s">
        <v>59</v>
      </c>
      <c r="C1711" t="s">
        <v>3212</v>
      </c>
      <c r="D1711" t="s">
        <v>3213</v>
      </c>
      <c r="E1711" t="s">
        <v>200</v>
      </c>
      <c r="F1711" t="s">
        <v>201</v>
      </c>
      <c r="G1711" t="s">
        <v>213</v>
      </c>
      <c r="H1711">
        <v>2000</v>
      </c>
      <c r="I1711" s="2">
        <v>3132832.08</v>
      </c>
      <c r="J1711" s="2">
        <v>0</v>
      </c>
      <c r="K1711" s="2">
        <v>3132832.08</v>
      </c>
      <c r="L1711" t="s">
        <v>18</v>
      </c>
      <c r="M1711" s="3" t="b">
        <f>trust_funds5[[#This Row],[Contributions Outstanding (USD)]]=0</f>
        <v>1</v>
      </c>
      <c r="N1711" s="3" t="str">
        <f t="shared" si="130"/>
        <v>Outstanding</v>
      </c>
      <c r="O1711" s="3" t="str">
        <f t="shared" si="131"/>
        <v>High Contribution &amp; Recent</v>
      </c>
      <c r="P1711" s="3" t="str">
        <f t="shared" si="132"/>
        <v>Other</v>
      </c>
      <c r="Q1711" s="3" t="str">
        <f t="shared" si="133"/>
        <v>Other</v>
      </c>
      <c r="R1711" s="3" t="str">
        <f t="shared" si="134"/>
        <v>Not LCLS</v>
      </c>
      <c r="S1711" s="3" t="str" cm="1">
        <f t="array" ref="S1711">_xlfn.IFS(G1711 &gt; 5000000, "Very High", G1711 &gt; 1000000, "High", G1711 &gt; 500000, "Medium", TRUE, "Low")</f>
        <v>Very High</v>
      </c>
      <c r="T1711" s="3" t="str" cm="1">
        <f t="array" ref="T1711">_xlfn.IFS(B1711 &gt;= 2005, "Post-2005", B1711 &gt;= 2000, "2000-2004", TRUE, "Pre-2000")</f>
        <v>Post-2005</v>
      </c>
    </row>
    <row r="1712" spans="1:20" x14ac:dyDescent="0.85">
      <c r="A1712" s="1">
        <v>41164</v>
      </c>
      <c r="B1712" t="s">
        <v>12</v>
      </c>
      <c r="C1712" t="s">
        <v>3214</v>
      </c>
      <c r="D1712" t="s">
        <v>3215</v>
      </c>
      <c r="E1712" t="s">
        <v>200</v>
      </c>
      <c r="F1712" t="s">
        <v>201</v>
      </c>
      <c r="G1712" t="s">
        <v>202</v>
      </c>
      <c r="H1712">
        <v>2000</v>
      </c>
      <c r="I1712" s="2">
        <v>189417.88</v>
      </c>
      <c r="J1712" s="2">
        <v>0</v>
      </c>
      <c r="K1712" s="2">
        <v>189417.88</v>
      </c>
      <c r="L1712" t="s">
        <v>18</v>
      </c>
      <c r="M1712" s="3" t="b">
        <f>trust_funds5[[#This Row],[Contributions Outstanding (USD)]]=0</f>
        <v>1</v>
      </c>
      <c r="N1712" s="3" t="str">
        <f t="shared" si="130"/>
        <v>Outstanding</v>
      </c>
      <c r="O1712" s="3" t="str">
        <f t="shared" si="131"/>
        <v>High Contribution &amp; Recent</v>
      </c>
      <c r="P1712" s="3" t="str">
        <f t="shared" si="132"/>
        <v>Other</v>
      </c>
      <c r="Q1712" s="3" t="str">
        <f t="shared" si="133"/>
        <v>Other</v>
      </c>
      <c r="R1712" s="3" t="str">
        <f t="shared" si="134"/>
        <v>Not LCLS</v>
      </c>
      <c r="S1712" s="3" t="str" cm="1">
        <f t="array" ref="S1712">_xlfn.IFS(G1712 &gt; 5000000, "Very High", G1712 &gt; 1000000, "High", G1712 &gt; 500000, "Medium", TRUE, "Low")</f>
        <v>Very High</v>
      </c>
      <c r="T1712" s="3" t="str" cm="1">
        <f t="array" ref="T1712">_xlfn.IFS(B1712 &gt;= 2005, "Post-2005", B1712 &gt;= 2000, "2000-2004", TRUE, "Pre-2000")</f>
        <v>Post-2005</v>
      </c>
    </row>
    <row r="1713" spans="1:20" x14ac:dyDescent="0.85">
      <c r="A1713" s="1">
        <v>41164</v>
      </c>
      <c r="B1713" t="s">
        <v>507</v>
      </c>
      <c r="C1713" t="s">
        <v>3216</v>
      </c>
      <c r="D1713" t="s">
        <v>3217</v>
      </c>
      <c r="E1713" t="s">
        <v>200</v>
      </c>
      <c r="F1713" t="s">
        <v>201</v>
      </c>
      <c r="G1713" t="s">
        <v>202</v>
      </c>
      <c r="H1713">
        <v>2000</v>
      </c>
      <c r="I1713" s="2">
        <v>3501000</v>
      </c>
      <c r="J1713" s="2">
        <v>0</v>
      </c>
      <c r="K1713" s="2">
        <v>3501000</v>
      </c>
      <c r="L1713" t="s">
        <v>18</v>
      </c>
      <c r="M1713" s="3" t="b">
        <f>trust_funds5[[#This Row],[Contributions Outstanding (USD)]]=0</f>
        <v>1</v>
      </c>
      <c r="N1713" s="3" t="str">
        <f t="shared" si="130"/>
        <v>Outstanding</v>
      </c>
      <c r="O1713" s="3" t="str">
        <f t="shared" si="131"/>
        <v>High Contribution &amp; Recent</v>
      </c>
      <c r="P1713" s="3" t="str">
        <f t="shared" si="132"/>
        <v>Other</v>
      </c>
      <c r="Q1713" s="3" t="str">
        <f t="shared" si="133"/>
        <v>Other</v>
      </c>
      <c r="R1713" s="3" t="str">
        <f t="shared" si="134"/>
        <v>Not LCLS</v>
      </c>
      <c r="S1713" s="3" t="str" cm="1">
        <f t="array" ref="S1713">_xlfn.IFS(G1713 &gt; 5000000, "Very High", G1713 &gt; 1000000, "High", G1713 &gt; 500000, "Medium", TRUE, "Low")</f>
        <v>Very High</v>
      </c>
      <c r="T1713" s="3" t="str" cm="1">
        <f t="array" ref="T1713">_xlfn.IFS(B1713 &gt;= 2005, "Post-2005", B1713 &gt;= 2000, "2000-2004", TRUE, "Pre-2000")</f>
        <v>Post-2005</v>
      </c>
    </row>
    <row r="1714" spans="1:20" x14ac:dyDescent="0.85">
      <c r="A1714" s="1">
        <v>41164</v>
      </c>
      <c r="B1714" t="s">
        <v>12</v>
      </c>
      <c r="C1714" t="s">
        <v>3218</v>
      </c>
      <c r="D1714" t="s">
        <v>3219</v>
      </c>
      <c r="E1714" t="s">
        <v>200</v>
      </c>
      <c r="F1714" t="s">
        <v>201</v>
      </c>
      <c r="G1714" t="s">
        <v>202</v>
      </c>
      <c r="H1714">
        <v>2000</v>
      </c>
      <c r="I1714" s="2">
        <v>2302949.2599999998</v>
      </c>
      <c r="J1714" s="2">
        <v>0</v>
      </c>
      <c r="K1714" s="2">
        <v>2302949.2599999998</v>
      </c>
      <c r="L1714" t="s">
        <v>18</v>
      </c>
      <c r="M1714" s="3" t="b">
        <f>trust_funds5[[#This Row],[Contributions Outstanding (USD)]]=0</f>
        <v>1</v>
      </c>
      <c r="N1714" s="3" t="str">
        <f t="shared" si="130"/>
        <v>Outstanding</v>
      </c>
      <c r="O1714" s="3" t="str">
        <f t="shared" si="131"/>
        <v>High Contribution &amp; Recent</v>
      </c>
      <c r="P1714" s="3" t="str">
        <f t="shared" si="132"/>
        <v>Other</v>
      </c>
      <c r="Q1714" s="3" t="str">
        <f t="shared" si="133"/>
        <v>Other</v>
      </c>
      <c r="R1714" s="3" t="str">
        <f t="shared" si="134"/>
        <v>Not LCLS</v>
      </c>
      <c r="S1714" s="3" t="str" cm="1">
        <f t="array" ref="S1714">_xlfn.IFS(G1714 &gt; 5000000, "Very High", G1714 &gt; 1000000, "High", G1714 &gt; 500000, "Medium", TRUE, "Low")</f>
        <v>Very High</v>
      </c>
      <c r="T1714" s="3" t="str" cm="1">
        <f t="array" ref="T1714">_xlfn.IFS(B1714 &gt;= 2005, "Post-2005", B1714 &gt;= 2000, "2000-2004", TRUE, "Pre-2000")</f>
        <v>Post-2005</v>
      </c>
    </row>
    <row r="1715" spans="1:20" x14ac:dyDescent="0.85">
      <c r="A1715" s="1">
        <v>41164</v>
      </c>
      <c r="B1715" t="s">
        <v>323</v>
      </c>
      <c r="C1715" t="s">
        <v>3220</v>
      </c>
      <c r="D1715" t="s">
        <v>3221</v>
      </c>
      <c r="E1715" t="s">
        <v>200</v>
      </c>
      <c r="F1715" t="s">
        <v>201</v>
      </c>
      <c r="G1715" t="s">
        <v>202</v>
      </c>
      <c r="H1715">
        <v>2000</v>
      </c>
      <c r="I1715" s="2">
        <v>21036425.48</v>
      </c>
      <c r="J1715" s="2">
        <v>0</v>
      </c>
      <c r="K1715" s="2">
        <v>21036425.48</v>
      </c>
      <c r="L1715" t="s">
        <v>18</v>
      </c>
      <c r="M1715" s="3" t="b">
        <f>trust_funds5[[#This Row],[Contributions Outstanding (USD)]]=0</f>
        <v>1</v>
      </c>
      <c r="N1715" s="3" t="str">
        <f t="shared" si="130"/>
        <v>Outstanding</v>
      </c>
      <c r="O1715" s="3" t="str">
        <f t="shared" si="131"/>
        <v>High Contribution &amp; Recent</v>
      </c>
      <c r="P1715" s="3" t="str">
        <f t="shared" si="132"/>
        <v>Other</v>
      </c>
      <c r="Q1715" s="3" t="str">
        <f t="shared" si="133"/>
        <v>Other</v>
      </c>
      <c r="R1715" s="3" t="str">
        <f t="shared" si="134"/>
        <v>Not LCLS</v>
      </c>
      <c r="S1715" s="3" t="str" cm="1">
        <f t="array" ref="S1715">_xlfn.IFS(G1715 &gt; 5000000, "Very High", G1715 &gt; 1000000, "High", G1715 &gt; 500000, "Medium", TRUE, "Low")</f>
        <v>Very High</v>
      </c>
      <c r="T1715" s="3" t="str" cm="1">
        <f t="array" ref="T1715">_xlfn.IFS(B1715 &gt;= 2005, "Post-2005", B1715 &gt;= 2000, "2000-2004", TRUE, "Pre-2000")</f>
        <v>Post-2005</v>
      </c>
    </row>
    <row r="1716" spans="1:20" x14ac:dyDescent="0.85">
      <c r="A1716" s="1">
        <v>41164</v>
      </c>
      <c r="B1716" t="s">
        <v>323</v>
      </c>
      <c r="C1716" t="s">
        <v>3222</v>
      </c>
      <c r="D1716" t="s">
        <v>3223</v>
      </c>
      <c r="E1716" t="s">
        <v>200</v>
      </c>
      <c r="F1716" t="s">
        <v>201</v>
      </c>
      <c r="G1716" t="s">
        <v>202</v>
      </c>
      <c r="H1716">
        <v>2000</v>
      </c>
      <c r="I1716" s="2">
        <v>3511533.41</v>
      </c>
      <c r="J1716" s="2">
        <v>0</v>
      </c>
      <c r="K1716" s="2">
        <v>3511533.41</v>
      </c>
      <c r="L1716" t="s">
        <v>18</v>
      </c>
      <c r="M1716" s="3" t="b">
        <f>trust_funds5[[#This Row],[Contributions Outstanding (USD)]]=0</f>
        <v>1</v>
      </c>
      <c r="N1716" s="3" t="str">
        <f t="shared" si="130"/>
        <v>Outstanding</v>
      </c>
      <c r="O1716" s="3" t="str">
        <f t="shared" si="131"/>
        <v>High Contribution &amp; Recent</v>
      </c>
      <c r="P1716" s="3" t="str">
        <f t="shared" si="132"/>
        <v>Other</v>
      </c>
      <c r="Q1716" s="3" t="str">
        <f t="shared" si="133"/>
        <v>Other</v>
      </c>
      <c r="R1716" s="3" t="str">
        <f t="shared" si="134"/>
        <v>Not LCLS</v>
      </c>
      <c r="S1716" s="3" t="str" cm="1">
        <f t="array" ref="S1716">_xlfn.IFS(G1716 &gt; 5000000, "Very High", G1716 &gt; 1000000, "High", G1716 &gt; 500000, "Medium", TRUE, "Low")</f>
        <v>Very High</v>
      </c>
      <c r="T1716" s="3" t="str" cm="1">
        <f t="array" ref="T1716">_xlfn.IFS(B1716 &gt;= 2005, "Post-2005", B1716 &gt;= 2000, "2000-2004", TRUE, "Pre-2000")</f>
        <v>Post-2005</v>
      </c>
    </row>
    <row r="1717" spans="1:20" x14ac:dyDescent="0.85">
      <c r="A1717" s="1">
        <v>41164</v>
      </c>
      <c r="B1717" t="s">
        <v>90</v>
      </c>
      <c r="C1717" t="s">
        <v>3224</v>
      </c>
      <c r="D1717" t="s">
        <v>3225</v>
      </c>
      <c r="E1717" t="s">
        <v>200</v>
      </c>
      <c r="F1717" t="s">
        <v>201</v>
      </c>
      <c r="G1717" t="s">
        <v>213</v>
      </c>
      <c r="H1717">
        <v>2000</v>
      </c>
      <c r="I1717" s="2">
        <v>7379590.9500000002</v>
      </c>
      <c r="J1717" s="2">
        <v>0</v>
      </c>
      <c r="K1717" s="2">
        <v>7379590.9500000002</v>
      </c>
      <c r="L1717" t="s">
        <v>116</v>
      </c>
      <c r="M1717" s="3" t="b">
        <f>trust_funds5[[#This Row],[Contributions Outstanding (USD)]]=0</f>
        <v>1</v>
      </c>
      <c r="N1717" s="3" t="str">
        <f t="shared" si="130"/>
        <v>Outstanding</v>
      </c>
      <c r="O1717" s="3" t="str">
        <f t="shared" si="131"/>
        <v>High Contribution &amp; Recent</v>
      </c>
      <c r="P1717" s="3" t="str">
        <f t="shared" si="132"/>
        <v>Other</v>
      </c>
      <c r="Q1717" s="3" t="str">
        <f t="shared" si="133"/>
        <v>Other</v>
      </c>
      <c r="R1717" s="3" t="str">
        <f t="shared" si="134"/>
        <v>Not LCLS</v>
      </c>
      <c r="S1717" s="3" t="str" cm="1">
        <f t="array" ref="S1717">_xlfn.IFS(G1717 &gt; 5000000, "Very High", G1717 &gt; 1000000, "High", G1717 &gt; 500000, "Medium", TRUE, "Low")</f>
        <v>Very High</v>
      </c>
      <c r="T1717" s="3" t="str" cm="1">
        <f t="array" ref="T1717">_xlfn.IFS(B1717 &gt;= 2005, "Post-2005", B1717 &gt;= 2000, "2000-2004", TRUE, "Pre-2000")</f>
        <v>Post-2005</v>
      </c>
    </row>
    <row r="1718" spans="1:20" x14ac:dyDescent="0.85">
      <c r="A1718" s="1">
        <v>41164</v>
      </c>
      <c r="B1718" t="s">
        <v>346</v>
      </c>
      <c r="C1718" t="s">
        <v>3226</v>
      </c>
      <c r="D1718" t="s">
        <v>3227</v>
      </c>
      <c r="E1718" t="s">
        <v>200</v>
      </c>
      <c r="F1718" t="s">
        <v>201</v>
      </c>
      <c r="G1718" t="s">
        <v>202</v>
      </c>
      <c r="H1718">
        <v>2000</v>
      </c>
      <c r="I1718" s="2">
        <v>1398903.66</v>
      </c>
      <c r="J1718" s="2">
        <v>0</v>
      </c>
      <c r="K1718" s="2">
        <v>1398903.66</v>
      </c>
      <c r="L1718" t="s">
        <v>18</v>
      </c>
      <c r="M1718" s="3" t="b">
        <f>trust_funds5[[#This Row],[Contributions Outstanding (USD)]]=0</f>
        <v>1</v>
      </c>
      <c r="N1718" s="3" t="str">
        <f t="shared" si="130"/>
        <v>Outstanding</v>
      </c>
      <c r="O1718" s="3" t="str">
        <f t="shared" si="131"/>
        <v>High Contribution &amp; Recent</v>
      </c>
      <c r="P1718" s="3" t="str">
        <f t="shared" si="132"/>
        <v>Other</v>
      </c>
      <c r="Q1718" s="3" t="str">
        <f t="shared" si="133"/>
        <v>Other</v>
      </c>
      <c r="R1718" s="3" t="str">
        <f t="shared" si="134"/>
        <v>Not LCLS</v>
      </c>
      <c r="S1718" s="3" t="str" cm="1">
        <f t="array" ref="S1718">_xlfn.IFS(G1718 &gt; 5000000, "Very High", G1718 &gt; 1000000, "High", G1718 &gt; 500000, "Medium", TRUE, "Low")</f>
        <v>Very High</v>
      </c>
      <c r="T1718" s="3" t="str" cm="1">
        <f t="array" ref="T1718">_xlfn.IFS(B1718 &gt;= 2005, "Post-2005", B1718 &gt;= 2000, "2000-2004", TRUE, "Pre-2000")</f>
        <v>Post-2005</v>
      </c>
    </row>
    <row r="1719" spans="1:20" x14ac:dyDescent="0.85">
      <c r="A1719" s="1">
        <v>41164</v>
      </c>
      <c r="B1719" t="s">
        <v>12</v>
      </c>
      <c r="C1719" t="s">
        <v>3228</v>
      </c>
      <c r="D1719" t="s">
        <v>3229</v>
      </c>
      <c r="E1719" t="s">
        <v>119</v>
      </c>
      <c r="F1719" t="s">
        <v>120</v>
      </c>
      <c r="G1719" t="s">
        <v>121</v>
      </c>
      <c r="H1719">
        <v>2000</v>
      </c>
      <c r="I1719" s="2">
        <v>2754627.46</v>
      </c>
      <c r="J1719" s="2">
        <v>0</v>
      </c>
      <c r="K1719" s="2">
        <v>2754627.46</v>
      </c>
      <c r="L1719" t="s">
        <v>18</v>
      </c>
      <c r="M1719" s="3" t="b">
        <f>trust_funds5[[#This Row],[Contributions Outstanding (USD)]]=0</f>
        <v>1</v>
      </c>
      <c r="N1719" s="3" t="str">
        <f t="shared" si="130"/>
        <v>Outstanding</v>
      </c>
      <c r="O1719" s="3" t="str">
        <f t="shared" si="131"/>
        <v>High Contribution &amp; Recent</v>
      </c>
      <c r="P1719" s="3" t="str">
        <f t="shared" si="132"/>
        <v>Other</v>
      </c>
      <c r="Q1719" s="3" t="str">
        <f t="shared" si="133"/>
        <v>Other</v>
      </c>
      <c r="R1719" s="3" t="str">
        <f t="shared" si="134"/>
        <v>Not LCLS</v>
      </c>
      <c r="S1719" s="3" t="str" cm="1">
        <f t="array" ref="S1719">_xlfn.IFS(G1719 &gt; 5000000, "Very High", G1719 &gt; 1000000, "High", G1719 &gt; 500000, "Medium", TRUE, "Low")</f>
        <v>Very High</v>
      </c>
      <c r="T1719" s="3" t="str" cm="1">
        <f t="array" ref="T1719">_xlfn.IFS(B1719 &gt;= 2005, "Post-2005", B1719 &gt;= 2000, "2000-2004", TRUE, "Pre-2000")</f>
        <v>Post-2005</v>
      </c>
    </row>
    <row r="1720" spans="1:20" x14ac:dyDescent="0.85">
      <c r="A1720" s="1">
        <v>41164</v>
      </c>
      <c r="B1720" t="s">
        <v>12</v>
      </c>
      <c r="C1720" t="s">
        <v>3230</v>
      </c>
      <c r="D1720" t="s">
        <v>3231</v>
      </c>
      <c r="E1720" t="s">
        <v>102</v>
      </c>
      <c r="F1720" t="s">
        <v>103</v>
      </c>
      <c r="G1720" t="s">
        <v>104</v>
      </c>
      <c r="H1720">
        <v>2000</v>
      </c>
      <c r="I1720" s="2">
        <v>1581252.67</v>
      </c>
      <c r="J1720" s="2">
        <v>0</v>
      </c>
      <c r="K1720" s="2">
        <v>1581252.67</v>
      </c>
      <c r="L1720" t="s">
        <v>18</v>
      </c>
      <c r="M1720" s="3" t="b">
        <f>trust_funds5[[#This Row],[Contributions Outstanding (USD)]]=0</f>
        <v>1</v>
      </c>
      <c r="N1720" s="3" t="str">
        <f t="shared" si="130"/>
        <v>Outstanding</v>
      </c>
      <c r="O1720" s="3" t="str">
        <f t="shared" si="131"/>
        <v>High Contribution &amp; Recent</v>
      </c>
      <c r="P1720" s="3" t="str">
        <f t="shared" si="132"/>
        <v>Other</v>
      </c>
      <c r="Q1720" s="3" t="str">
        <f t="shared" si="133"/>
        <v>Other</v>
      </c>
      <c r="R1720" s="3" t="str">
        <f t="shared" si="134"/>
        <v>Not LCLS</v>
      </c>
      <c r="S1720" s="3" t="str" cm="1">
        <f t="array" ref="S1720">_xlfn.IFS(G1720 &gt; 5000000, "Very High", G1720 &gt; 1000000, "High", G1720 &gt; 500000, "Medium", TRUE, "Low")</f>
        <v>Very High</v>
      </c>
      <c r="T1720" s="3" t="str" cm="1">
        <f t="array" ref="T1720">_xlfn.IFS(B1720 &gt;= 2005, "Post-2005", B1720 &gt;= 2000, "2000-2004", TRUE, "Pre-2000")</f>
        <v>Post-2005</v>
      </c>
    </row>
    <row r="1721" spans="1:20" x14ac:dyDescent="0.85">
      <c r="A1721" s="1">
        <v>41164</v>
      </c>
      <c r="B1721" t="s">
        <v>12</v>
      </c>
      <c r="C1721" t="s">
        <v>3232</v>
      </c>
      <c r="D1721" t="s">
        <v>3233</v>
      </c>
      <c r="E1721" t="s">
        <v>70</v>
      </c>
      <c r="F1721" t="s">
        <v>71</v>
      </c>
      <c r="G1721" t="s">
        <v>72</v>
      </c>
      <c r="H1721">
        <v>2000</v>
      </c>
      <c r="I1721" s="2">
        <v>4717262.49</v>
      </c>
      <c r="J1721" s="2">
        <v>0</v>
      </c>
      <c r="K1721" s="2">
        <v>4717262.49</v>
      </c>
      <c r="L1721" t="s">
        <v>18</v>
      </c>
      <c r="M1721" s="3" t="b">
        <f>trust_funds5[[#This Row],[Contributions Outstanding (USD)]]=0</f>
        <v>1</v>
      </c>
      <c r="N1721" s="3" t="str">
        <f t="shared" si="130"/>
        <v>Outstanding</v>
      </c>
      <c r="O1721" s="3" t="str">
        <f t="shared" si="131"/>
        <v>High Contribution &amp; Recent</v>
      </c>
      <c r="P1721" s="3" t="str">
        <f t="shared" si="132"/>
        <v>Other</v>
      </c>
      <c r="Q1721" s="3" t="str">
        <f t="shared" si="133"/>
        <v>Other</v>
      </c>
      <c r="R1721" s="3" t="str">
        <f t="shared" si="134"/>
        <v>Not LCLS</v>
      </c>
      <c r="S1721" s="3" t="str" cm="1">
        <f t="array" ref="S1721">_xlfn.IFS(G1721 &gt; 5000000, "Very High", G1721 &gt; 1000000, "High", G1721 &gt; 500000, "Medium", TRUE, "Low")</f>
        <v>Very High</v>
      </c>
      <c r="T1721" s="3" t="str" cm="1">
        <f t="array" ref="T1721">_xlfn.IFS(B1721 &gt;= 2005, "Post-2005", B1721 &gt;= 2000, "2000-2004", TRUE, "Pre-2000")</f>
        <v>Post-2005</v>
      </c>
    </row>
    <row r="1722" spans="1:20" x14ac:dyDescent="0.85">
      <c r="A1722" s="1">
        <v>41164</v>
      </c>
      <c r="B1722" t="s">
        <v>12</v>
      </c>
      <c r="C1722" t="s">
        <v>3234</v>
      </c>
      <c r="D1722" t="s">
        <v>3235</v>
      </c>
      <c r="E1722" t="s">
        <v>15</v>
      </c>
      <c r="F1722" t="s">
        <v>16</v>
      </c>
      <c r="G1722" t="s">
        <v>17</v>
      </c>
      <c r="H1722">
        <v>2000</v>
      </c>
      <c r="I1722" s="2">
        <v>261367.7</v>
      </c>
      <c r="J1722" s="2">
        <v>0</v>
      </c>
      <c r="K1722" s="2">
        <v>261367.7</v>
      </c>
      <c r="L1722" t="s">
        <v>18</v>
      </c>
      <c r="M1722" s="3" t="b">
        <f>trust_funds5[[#This Row],[Contributions Outstanding (USD)]]=0</f>
        <v>1</v>
      </c>
      <c r="N1722" s="3" t="str">
        <f t="shared" si="130"/>
        <v>Outstanding</v>
      </c>
      <c r="O1722" s="3" t="str">
        <f t="shared" si="131"/>
        <v>High Contribution &amp; Recent</v>
      </c>
      <c r="P1722" s="3" t="str">
        <f t="shared" si="132"/>
        <v>Other</v>
      </c>
      <c r="Q1722" s="3" t="str">
        <f t="shared" si="133"/>
        <v>Other</v>
      </c>
      <c r="R1722" s="3" t="str">
        <f t="shared" si="134"/>
        <v>Not LCLS</v>
      </c>
      <c r="S1722" s="3" t="str" cm="1">
        <f t="array" ref="S1722">_xlfn.IFS(G1722 &gt; 5000000, "Very High", G1722 &gt; 1000000, "High", G1722 &gt; 500000, "Medium", TRUE, "Low")</f>
        <v>Very High</v>
      </c>
      <c r="T1722" s="3" t="str" cm="1">
        <f t="array" ref="T1722">_xlfn.IFS(B1722 &gt;= 2005, "Post-2005", B1722 &gt;= 2000, "2000-2004", TRUE, "Pre-2000")</f>
        <v>Post-2005</v>
      </c>
    </row>
    <row r="1723" spans="1:20" x14ac:dyDescent="0.85">
      <c r="A1723" s="1">
        <v>41164</v>
      </c>
      <c r="B1723" t="s">
        <v>82</v>
      </c>
      <c r="C1723" t="s">
        <v>3236</v>
      </c>
      <c r="D1723" t="s">
        <v>3237</v>
      </c>
      <c r="E1723" t="s">
        <v>85</v>
      </c>
      <c r="F1723" t="s">
        <v>86</v>
      </c>
      <c r="G1723" t="s">
        <v>87</v>
      </c>
      <c r="H1723">
        <v>2000</v>
      </c>
      <c r="I1723" s="2">
        <v>473604.12</v>
      </c>
      <c r="J1723" s="2">
        <v>0</v>
      </c>
      <c r="K1723" s="2">
        <v>473604.12</v>
      </c>
      <c r="L1723" t="s">
        <v>18</v>
      </c>
      <c r="M1723" s="3" t="b">
        <f>trust_funds5[[#This Row],[Contributions Outstanding (USD)]]=0</f>
        <v>1</v>
      </c>
      <c r="N1723" s="3" t="str">
        <f t="shared" si="130"/>
        <v>Outstanding</v>
      </c>
      <c r="O1723" s="3" t="str">
        <f t="shared" si="131"/>
        <v>High Contribution &amp; Recent</v>
      </c>
      <c r="P1723" s="3" t="str">
        <f t="shared" si="132"/>
        <v>Other</v>
      </c>
      <c r="Q1723" s="3" t="str">
        <f t="shared" si="133"/>
        <v>Other</v>
      </c>
      <c r="R1723" s="3" t="str">
        <f t="shared" si="134"/>
        <v>Not LCLS</v>
      </c>
      <c r="S1723" s="3" t="str" cm="1">
        <f t="array" ref="S1723">_xlfn.IFS(G1723 &gt; 5000000, "Very High", G1723 &gt; 1000000, "High", G1723 &gt; 500000, "Medium", TRUE, "Low")</f>
        <v>Very High</v>
      </c>
      <c r="T1723" s="3" t="str" cm="1">
        <f t="array" ref="T1723">_xlfn.IFS(B1723 &gt;= 2005, "Post-2005", B1723 &gt;= 2000, "2000-2004", TRUE, "Pre-2000")</f>
        <v>Post-2005</v>
      </c>
    </row>
    <row r="1724" spans="1:20" x14ac:dyDescent="0.85">
      <c r="A1724" s="1">
        <v>41164</v>
      </c>
      <c r="B1724" t="s">
        <v>82</v>
      </c>
      <c r="C1724" t="s">
        <v>3238</v>
      </c>
      <c r="D1724" t="s">
        <v>3239</v>
      </c>
      <c r="E1724" t="s">
        <v>85</v>
      </c>
      <c r="F1724" t="s">
        <v>86</v>
      </c>
      <c r="G1724" t="s">
        <v>87</v>
      </c>
      <c r="H1724">
        <v>2000</v>
      </c>
      <c r="I1724" s="2">
        <v>474444.24</v>
      </c>
      <c r="J1724" s="2">
        <v>0</v>
      </c>
      <c r="K1724" s="2">
        <v>474444.24</v>
      </c>
      <c r="L1724" t="s">
        <v>18</v>
      </c>
      <c r="M1724" s="3" t="b">
        <f>trust_funds5[[#This Row],[Contributions Outstanding (USD)]]=0</f>
        <v>1</v>
      </c>
      <c r="N1724" s="3" t="str">
        <f t="shared" si="130"/>
        <v>Outstanding</v>
      </c>
      <c r="O1724" s="3" t="str">
        <f t="shared" si="131"/>
        <v>High Contribution &amp; Recent</v>
      </c>
      <c r="P1724" s="3" t="str">
        <f t="shared" si="132"/>
        <v>Other</v>
      </c>
      <c r="Q1724" s="3" t="str">
        <f t="shared" si="133"/>
        <v>Other</v>
      </c>
      <c r="R1724" s="3" t="str">
        <f t="shared" si="134"/>
        <v>Not LCLS</v>
      </c>
      <c r="S1724" s="3" t="str" cm="1">
        <f t="array" ref="S1724">_xlfn.IFS(G1724 &gt; 5000000, "Very High", G1724 &gt; 1000000, "High", G1724 &gt; 500000, "Medium", TRUE, "Low")</f>
        <v>Very High</v>
      </c>
      <c r="T1724" s="3" t="str" cm="1">
        <f t="array" ref="T1724">_xlfn.IFS(B1724 &gt;= 2005, "Post-2005", B1724 &gt;= 2000, "2000-2004", TRUE, "Pre-2000")</f>
        <v>Post-2005</v>
      </c>
    </row>
    <row r="1725" spans="1:20" x14ac:dyDescent="0.85">
      <c r="A1725" s="1">
        <v>41164</v>
      </c>
      <c r="B1725" t="s">
        <v>323</v>
      </c>
      <c r="C1725" t="s">
        <v>3240</v>
      </c>
      <c r="D1725" t="s">
        <v>3241</v>
      </c>
      <c r="E1725" t="s">
        <v>42</v>
      </c>
      <c r="F1725" t="s">
        <v>43</v>
      </c>
      <c r="G1725" t="s">
        <v>44</v>
      </c>
      <c r="H1725">
        <v>2000</v>
      </c>
      <c r="I1725" s="2">
        <v>7855501.8200000003</v>
      </c>
      <c r="J1725" s="2">
        <v>0</v>
      </c>
      <c r="K1725" s="2">
        <v>7855501.8200000003</v>
      </c>
      <c r="L1725" t="s">
        <v>18</v>
      </c>
      <c r="M1725" s="3" t="b">
        <f>trust_funds5[[#This Row],[Contributions Outstanding (USD)]]=0</f>
        <v>1</v>
      </c>
      <c r="N1725" s="3" t="str">
        <f t="shared" si="130"/>
        <v>Outstanding</v>
      </c>
      <c r="O1725" s="3" t="str">
        <f t="shared" si="131"/>
        <v>High Contribution &amp; Recent</v>
      </c>
      <c r="P1725" s="3" t="str">
        <f t="shared" si="132"/>
        <v>Other</v>
      </c>
      <c r="Q1725" s="3" t="str">
        <f t="shared" si="133"/>
        <v>Other</v>
      </c>
      <c r="R1725" s="3" t="str">
        <f t="shared" si="134"/>
        <v>Not LCLS</v>
      </c>
      <c r="S1725" s="3" t="str" cm="1">
        <f t="array" ref="S1725">_xlfn.IFS(G1725 &gt; 5000000, "Very High", G1725 &gt; 1000000, "High", G1725 &gt; 500000, "Medium", TRUE, "Low")</f>
        <v>Very High</v>
      </c>
      <c r="T1725" s="3" t="str" cm="1">
        <f t="array" ref="T1725">_xlfn.IFS(B1725 &gt;= 2005, "Post-2005", B1725 &gt;= 2000, "2000-2004", TRUE, "Pre-2000")</f>
        <v>Post-2005</v>
      </c>
    </row>
    <row r="1726" spans="1:20" x14ac:dyDescent="0.85">
      <c r="A1726" s="1">
        <v>41164</v>
      </c>
      <c r="B1726" t="s">
        <v>12</v>
      </c>
      <c r="C1726" t="s">
        <v>3242</v>
      </c>
      <c r="D1726" t="s">
        <v>3243</v>
      </c>
      <c r="E1726" t="s">
        <v>119</v>
      </c>
      <c r="F1726" t="s">
        <v>120</v>
      </c>
      <c r="G1726" t="s">
        <v>121</v>
      </c>
      <c r="H1726">
        <v>2000</v>
      </c>
      <c r="I1726" s="2">
        <v>28204376.670000002</v>
      </c>
      <c r="J1726" s="2">
        <v>0</v>
      </c>
      <c r="K1726" s="2">
        <v>28204376.670000002</v>
      </c>
      <c r="L1726" t="s">
        <v>18</v>
      </c>
      <c r="M1726" s="3" t="b">
        <f>trust_funds5[[#This Row],[Contributions Outstanding (USD)]]=0</f>
        <v>1</v>
      </c>
      <c r="N1726" s="3" t="str">
        <f t="shared" si="130"/>
        <v>Outstanding</v>
      </c>
      <c r="O1726" s="3" t="str">
        <f t="shared" si="131"/>
        <v>High Contribution &amp; Recent</v>
      </c>
      <c r="P1726" s="3" t="str">
        <f t="shared" si="132"/>
        <v>Other</v>
      </c>
      <c r="Q1726" s="3" t="str">
        <f t="shared" si="133"/>
        <v>Other</v>
      </c>
      <c r="R1726" s="3" t="str">
        <f t="shared" si="134"/>
        <v>Not LCLS</v>
      </c>
      <c r="S1726" s="3" t="str" cm="1">
        <f t="array" ref="S1726">_xlfn.IFS(G1726 &gt; 5000000, "Very High", G1726 &gt; 1000000, "High", G1726 &gt; 500000, "Medium", TRUE, "Low")</f>
        <v>Very High</v>
      </c>
      <c r="T1726" s="3" t="str" cm="1">
        <f t="array" ref="T1726">_xlfn.IFS(B1726 &gt;= 2005, "Post-2005", B1726 &gt;= 2000, "2000-2004", TRUE, "Pre-2000")</f>
        <v>Post-2005</v>
      </c>
    </row>
    <row r="1727" spans="1:20" x14ac:dyDescent="0.85">
      <c r="A1727" s="1">
        <v>41164</v>
      </c>
      <c r="B1727" t="s">
        <v>700</v>
      </c>
      <c r="C1727" t="s">
        <v>3244</v>
      </c>
      <c r="D1727" t="s">
        <v>3245</v>
      </c>
      <c r="E1727" t="s">
        <v>264</v>
      </c>
      <c r="F1727" t="s">
        <v>265</v>
      </c>
      <c r="G1727" t="s">
        <v>1613</v>
      </c>
      <c r="H1727">
        <v>2000</v>
      </c>
      <c r="I1727" s="2">
        <v>27783590.140000001</v>
      </c>
      <c r="J1727" s="2">
        <v>0</v>
      </c>
      <c r="K1727" s="2">
        <v>27783590.140000001</v>
      </c>
      <c r="L1727" t="s">
        <v>18</v>
      </c>
      <c r="M1727" s="3" t="b">
        <f>trust_funds5[[#This Row],[Contributions Outstanding (USD)]]=0</f>
        <v>1</v>
      </c>
      <c r="N1727" s="3" t="str">
        <f t="shared" si="130"/>
        <v>Outstanding</v>
      </c>
      <c r="O1727" s="3" t="str">
        <f t="shared" si="131"/>
        <v>High Contribution &amp; Recent</v>
      </c>
      <c r="P1727" s="3" t="str">
        <f t="shared" si="132"/>
        <v>Other</v>
      </c>
      <c r="Q1727" s="3" t="str">
        <f t="shared" si="133"/>
        <v>Other</v>
      </c>
      <c r="R1727" s="3" t="str">
        <f t="shared" si="134"/>
        <v>Not LCLS</v>
      </c>
      <c r="S1727" s="3" t="str" cm="1">
        <f t="array" ref="S1727">_xlfn.IFS(G1727 &gt; 5000000, "Very High", G1727 &gt; 1000000, "High", G1727 &gt; 500000, "Medium", TRUE, "Low")</f>
        <v>Very High</v>
      </c>
      <c r="T1727" s="3" t="str" cm="1">
        <f t="array" ref="T1727">_xlfn.IFS(B1727 &gt;= 2005, "Post-2005", B1727 &gt;= 2000, "2000-2004", TRUE, "Pre-2000")</f>
        <v>Post-2005</v>
      </c>
    </row>
    <row r="1728" spans="1:20" x14ac:dyDescent="0.85">
      <c r="A1728" s="1">
        <v>41164</v>
      </c>
      <c r="B1728" t="s">
        <v>33</v>
      </c>
      <c r="C1728" t="s">
        <v>3246</v>
      </c>
      <c r="D1728" t="s">
        <v>3247</v>
      </c>
      <c r="E1728" t="s">
        <v>42</v>
      </c>
      <c r="F1728" t="s">
        <v>43</v>
      </c>
      <c r="G1728" t="s">
        <v>44</v>
      </c>
      <c r="H1728">
        <v>2000</v>
      </c>
      <c r="I1728" s="2">
        <v>4464001.0199999996</v>
      </c>
      <c r="J1728" s="2">
        <v>0</v>
      </c>
      <c r="K1728" s="2">
        <v>4464001.0199999996</v>
      </c>
      <c r="L1728" t="s">
        <v>18</v>
      </c>
      <c r="M1728" s="3" t="b">
        <f>trust_funds5[[#This Row],[Contributions Outstanding (USD)]]=0</f>
        <v>1</v>
      </c>
      <c r="N1728" s="3" t="str">
        <f t="shared" si="130"/>
        <v>Outstanding</v>
      </c>
      <c r="O1728" s="3" t="str">
        <f t="shared" si="131"/>
        <v>High Contribution &amp; Recent</v>
      </c>
      <c r="P1728" s="3" t="str">
        <f t="shared" si="132"/>
        <v>Other</v>
      </c>
      <c r="Q1728" s="3" t="str">
        <f t="shared" si="133"/>
        <v>Other</v>
      </c>
      <c r="R1728" s="3" t="str">
        <f t="shared" si="134"/>
        <v>Not LCLS</v>
      </c>
      <c r="S1728" s="3" t="str" cm="1">
        <f t="array" ref="S1728">_xlfn.IFS(G1728 &gt; 5000000, "Very High", G1728 &gt; 1000000, "High", G1728 &gt; 500000, "Medium", TRUE, "Low")</f>
        <v>Very High</v>
      </c>
      <c r="T1728" s="3" t="str" cm="1">
        <f t="array" ref="T1728">_xlfn.IFS(B1728 &gt;= 2005, "Post-2005", B1728 &gt;= 2000, "2000-2004", TRUE, "Pre-2000")</f>
        <v>Post-2005</v>
      </c>
    </row>
    <row r="1729" spans="1:20" x14ac:dyDescent="0.85">
      <c r="A1729" s="1">
        <v>41164</v>
      </c>
      <c r="B1729" t="s">
        <v>33</v>
      </c>
      <c r="C1729" t="s">
        <v>3248</v>
      </c>
      <c r="D1729" t="s">
        <v>3249</v>
      </c>
      <c r="E1729" t="s">
        <v>42</v>
      </c>
      <c r="F1729" t="s">
        <v>43</v>
      </c>
      <c r="G1729" t="s">
        <v>44</v>
      </c>
      <c r="H1729">
        <v>2000</v>
      </c>
      <c r="I1729" s="2">
        <v>3826286.59</v>
      </c>
      <c r="J1729" s="2">
        <v>0</v>
      </c>
      <c r="K1729" s="2">
        <v>3826286.59</v>
      </c>
      <c r="L1729" t="s">
        <v>18</v>
      </c>
      <c r="M1729" s="3" t="b">
        <f>trust_funds5[[#This Row],[Contributions Outstanding (USD)]]=0</f>
        <v>1</v>
      </c>
      <c r="N1729" s="3" t="str">
        <f t="shared" si="130"/>
        <v>Outstanding</v>
      </c>
      <c r="O1729" s="3" t="str">
        <f t="shared" si="131"/>
        <v>High Contribution &amp; Recent</v>
      </c>
      <c r="P1729" s="3" t="str">
        <f t="shared" si="132"/>
        <v>Other</v>
      </c>
      <c r="Q1729" s="3" t="str">
        <f t="shared" si="133"/>
        <v>Other</v>
      </c>
      <c r="R1729" s="3" t="str">
        <f t="shared" si="134"/>
        <v>Not LCLS</v>
      </c>
      <c r="S1729" s="3" t="str" cm="1">
        <f t="array" ref="S1729">_xlfn.IFS(G1729 &gt; 5000000, "Very High", G1729 &gt; 1000000, "High", G1729 &gt; 500000, "Medium", TRUE, "Low")</f>
        <v>Very High</v>
      </c>
      <c r="T1729" s="3" t="str" cm="1">
        <f t="array" ref="T1729">_xlfn.IFS(B1729 &gt;= 2005, "Post-2005", B1729 &gt;= 2000, "2000-2004", TRUE, "Pre-2000")</f>
        <v>Post-2005</v>
      </c>
    </row>
    <row r="1730" spans="1:20" x14ac:dyDescent="0.85">
      <c r="A1730" s="1">
        <v>41164</v>
      </c>
      <c r="B1730" t="s">
        <v>33</v>
      </c>
      <c r="C1730" t="s">
        <v>3250</v>
      </c>
      <c r="D1730" t="s">
        <v>3251</v>
      </c>
      <c r="E1730" t="s">
        <v>42</v>
      </c>
      <c r="F1730" t="s">
        <v>43</v>
      </c>
      <c r="G1730" t="s">
        <v>44</v>
      </c>
      <c r="H1730">
        <v>2000</v>
      </c>
      <c r="I1730" s="2">
        <v>14260711.74</v>
      </c>
      <c r="J1730" s="2">
        <v>0</v>
      </c>
      <c r="K1730" s="2">
        <v>14260711.74</v>
      </c>
      <c r="L1730" t="s">
        <v>18</v>
      </c>
      <c r="M1730" s="3" t="b">
        <f>trust_funds5[[#This Row],[Contributions Outstanding (USD)]]=0</f>
        <v>1</v>
      </c>
      <c r="N1730" s="3" t="str">
        <f t="shared" ref="N1730:N1793" si="135">IF(D1730 &gt; 0, "Outstanding", "No Outstanding")</f>
        <v>Outstanding</v>
      </c>
      <c r="O1730" s="3" t="str">
        <f t="shared" ref="O1730:O1793" si="136">IF(AND(C1730 &gt; 1000000, B1730 &gt; 2000), "High Contribution &amp; Recent", "Other")</f>
        <v>High Contribution &amp; Recent</v>
      </c>
      <c r="P1730" s="3" t="str">
        <f t="shared" ref="P1730:P1793" si="137">IF(AND(B1730 = 2000, E1730 = "Canada"), "Year 2000, Canada", "Other")</f>
        <v>Other</v>
      </c>
      <c r="Q1730" s="3" t="str">
        <f t="shared" ref="Q1730:Q1793" si="138">IF(OR(E1730 = "Canada", E1730 = "Sweden"), "Canada or Sweden", "Other")</f>
        <v>Other</v>
      </c>
      <c r="R1730" s="3" t="str">
        <f t="shared" ref="R1730:R1793" si="139">IF(NOT(F1730 = "LCLS"), "Not LCLS", "LCLS")</f>
        <v>Not LCLS</v>
      </c>
      <c r="S1730" s="3" t="str" cm="1">
        <f t="array" ref="S1730">_xlfn.IFS(G1730 &gt; 5000000, "Very High", G1730 &gt; 1000000, "High", G1730 &gt; 500000, "Medium", TRUE, "Low")</f>
        <v>Very High</v>
      </c>
      <c r="T1730" s="3" t="str" cm="1">
        <f t="array" ref="T1730">_xlfn.IFS(B1730 &gt;= 2005, "Post-2005", B1730 &gt;= 2000, "2000-2004", TRUE, "Pre-2000")</f>
        <v>Post-2005</v>
      </c>
    </row>
    <row r="1731" spans="1:20" x14ac:dyDescent="0.85">
      <c r="A1731" s="1">
        <v>41164</v>
      </c>
      <c r="B1731" t="s">
        <v>12</v>
      </c>
      <c r="C1731" t="s">
        <v>3252</v>
      </c>
      <c r="D1731" t="s">
        <v>3253</v>
      </c>
      <c r="E1731" t="s">
        <v>42</v>
      </c>
      <c r="F1731" t="s">
        <v>43</v>
      </c>
      <c r="G1731" t="s">
        <v>44</v>
      </c>
      <c r="H1731">
        <v>2000</v>
      </c>
      <c r="I1731" s="2">
        <v>14029717.49</v>
      </c>
      <c r="J1731" s="2">
        <v>0</v>
      </c>
      <c r="K1731" s="2">
        <v>14029717.49</v>
      </c>
      <c r="L1731" t="s">
        <v>18</v>
      </c>
      <c r="M1731" s="3" t="b">
        <f>trust_funds5[[#This Row],[Contributions Outstanding (USD)]]=0</f>
        <v>1</v>
      </c>
      <c r="N1731" s="3" t="str">
        <f t="shared" si="135"/>
        <v>Outstanding</v>
      </c>
      <c r="O1731" s="3" t="str">
        <f t="shared" si="136"/>
        <v>High Contribution &amp; Recent</v>
      </c>
      <c r="P1731" s="3" t="str">
        <f t="shared" si="137"/>
        <v>Other</v>
      </c>
      <c r="Q1731" s="3" t="str">
        <f t="shared" si="138"/>
        <v>Other</v>
      </c>
      <c r="R1731" s="3" t="str">
        <f t="shared" si="139"/>
        <v>Not LCLS</v>
      </c>
      <c r="S1731" s="3" t="str" cm="1">
        <f t="array" ref="S1731">_xlfn.IFS(G1731 &gt; 5000000, "Very High", G1731 &gt; 1000000, "High", G1731 &gt; 500000, "Medium", TRUE, "Low")</f>
        <v>Very High</v>
      </c>
      <c r="T1731" s="3" t="str" cm="1">
        <f t="array" ref="T1731">_xlfn.IFS(B1731 &gt;= 2005, "Post-2005", B1731 &gt;= 2000, "2000-2004", TRUE, "Pre-2000")</f>
        <v>Post-2005</v>
      </c>
    </row>
    <row r="1732" spans="1:20" x14ac:dyDescent="0.85">
      <c r="A1732" s="1">
        <v>41164</v>
      </c>
      <c r="B1732" t="s">
        <v>12</v>
      </c>
      <c r="C1732" t="s">
        <v>3254</v>
      </c>
      <c r="D1732" t="s">
        <v>3255</v>
      </c>
      <c r="E1732" t="s">
        <v>264</v>
      </c>
      <c r="F1732" t="s">
        <v>265</v>
      </c>
      <c r="G1732" t="s">
        <v>1613</v>
      </c>
      <c r="H1732">
        <v>2000</v>
      </c>
      <c r="I1732" s="2">
        <v>432359</v>
      </c>
      <c r="J1732" s="2">
        <v>0</v>
      </c>
      <c r="K1732" s="2">
        <v>432359</v>
      </c>
      <c r="L1732" t="s">
        <v>18</v>
      </c>
      <c r="M1732" s="3" t="b">
        <f>trust_funds5[[#This Row],[Contributions Outstanding (USD)]]=0</f>
        <v>1</v>
      </c>
      <c r="N1732" s="3" t="str">
        <f t="shared" si="135"/>
        <v>Outstanding</v>
      </c>
      <c r="O1732" s="3" t="str">
        <f t="shared" si="136"/>
        <v>High Contribution &amp; Recent</v>
      </c>
      <c r="P1732" s="3" t="str">
        <f t="shared" si="137"/>
        <v>Other</v>
      </c>
      <c r="Q1732" s="3" t="str">
        <f t="shared" si="138"/>
        <v>Other</v>
      </c>
      <c r="R1732" s="3" t="str">
        <f t="shared" si="139"/>
        <v>Not LCLS</v>
      </c>
      <c r="S1732" s="3" t="str" cm="1">
        <f t="array" ref="S1732">_xlfn.IFS(G1732 &gt; 5000000, "Very High", G1732 &gt; 1000000, "High", G1732 &gt; 500000, "Medium", TRUE, "Low")</f>
        <v>Very High</v>
      </c>
      <c r="T1732" s="3" t="str" cm="1">
        <f t="array" ref="T1732">_xlfn.IFS(B1732 &gt;= 2005, "Post-2005", B1732 &gt;= 2000, "2000-2004", TRUE, "Pre-2000")</f>
        <v>Post-2005</v>
      </c>
    </row>
    <row r="1733" spans="1:20" x14ac:dyDescent="0.85">
      <c r="A1733" s="1">
        <v>41164</v>
      </c>
      <c r="B1733" t="s">
        <v>12</v>
      </c>
      <c r="C1733" t="s">
        <v>3254</v>
      </c>
      <c r="D1733" t="s">
        <v>3255</v>
      </c>
      <c r="E1733" t="s">
        <v>102</v>
      </c>
      <c r="F1733" t="s">
        <v>103</v>
      </c>
      <c r="G1733" t="s">
        <v>104</v>
      </c>
      <c r="H1733">
        <v>2000</v>
      </c>
      <c r="I1733" s="2">
        <v>918855</v>
      </c>
      <c r="J1733" s="2">
        <v>0</v>
      </c>
      <c r="K1733" s="2">
        <v>918855</v>
      </c>
      <c r="L1733" t="s">
        <v>18</v>
      </c>
      <c r="M1733" s="3" t="b">
        <f>trust_funds5[[#This Row],[Contributions Outstanding (USD)]]=0</f>
        <v>1</v>
      </c>
      <c r="N1733" s="3" t="str">
        <f t="shared" si="135"/>
        <v>Outstanding</v>
      </c>
      <c r="O1733" s="3" t="str">
        <f t="shared" si="136"/>
        <v>High Contribution &amp; Recent</v>
      </c>
      <c r="P1733" s="3" t="str">
        <f t="shared" si="137"/>
        <v>Other</v>
      </c>
      <c r="Q1733" s="3" t="str">
        <f t="shared" si="138"/>
        <v>Other</v>
      </c>
      <c r="R1733" s="3" t="str">
        <f t="shared" si="139"/>
        <v>Not LCLS</v>
      </c>
      <c r="S1733" s="3" t="str" cm="1">
        <f t="array" ref="S1733">_xlfn.IFS(G1733 &gt; 5000000, "Very High", G1733 &gt; 1000000, "High", G1733 &gt; 500000, "Medium", TRUE, "Low")</f>
        <v>Very High</v>
      </c>
      <c r="T1733" s="3" t="str" cm="1">
        <f t="array" ref="T1733">_xlfn.IFS(B1733 &gt;= 2005, "Post-2005", B1733 &gt;= 2000, "2000-2004", TRUE, "Pre-2000")</f>
        <v>Post-2005</v>
      </c>
    </row>
    <row r="1734" spans="1:20" x14ac:dyDescent="0.85">
      <c r="A1734" s="1">
        <v>41164</v>
      </c>
      <c r="B1734" t="s">
        <v>12</v>
      </c>
      <c r="C1734" t="s">
        <v>3254</v>
      </c>
      <c r="D1734" t="s">
        <v>3255</v>
      </c>
      <c r="E1734" t="s">
        <v>2355</v>
      </c>
      <c r="F1734" t="s">
        <v>2356</v>
      </c>
      <c r="G1734" t="s">
        <v>2357</v>
      </c>
      <c r="H1734">
        <v>2000</v>
      </c>
      <c r="I1734" s="2">
        <v>5208905.66</v>
      </c>
      <c r="J1734" s="2">
        <v>0</v>
      </c>
      <c r="K1734" s="2">
        <v>5208905.66</v>
      </c>
      <c r="L1734" t="s">
        <v>18</v>
      </c>
      <c r="M1734" s="3" t="b">
        <f>trust_funds5[[#This Row],[Contributions Outstanding (USD)]]=0</f>
        <v>1</v>
      </c>
      <c r="N1734" s="3" t="str">
        <f t="shared" si="135"/>
        <v>Outstanding</v>
      </c>
      <c r="O1734" s="3" t="str">
        <f t="shared" si="136"/>
        <v>High Contribution &amp; Recent</v>
      </c>
      <c r="P1734" s="3" t="str">
        <f t="shared" si="137"/>
        <v>Other</v>
      </c>
      <c r="Q1734" s="3" t="str">
        <f t="shared" si="138"/>
        <v>Other</v>
      </c>
      <c r="R1734" s="3" t="str">
        <f t="shared" si="139"/>
        <v>Not LCLS</v>
      </c>
      <c r="S1734" s="3" t="str" cm="1">
        <f t="array" ref="S1734">_xlfn.IFS(G1734 &gt; 5000000, "Very High", G1734 &gt; 1000000, "High", G1734 &gt; 500000, "Medium", TRUE, "Low")</f>
        <v>Very High</v>
      </c>
      <c r="T1734" s="3" t="str" cm="1">
        <f t="array" ref="T1734">_xlfn.IFS(B1734 &gt;= 2005, "Post-2005", B1734 &gt;= 2000, "2000-2004", TRUE, "Pre-2000")</f>
        <v>Post-2005</v>
      </c>
    </row>
    <row r="1735" spans="1:20" x14ac:dyDescent="0.85">
      <c r="A1735" s="1">
        <v>41164</v>
      </c>
      <c r="B1735" t="s">
        <v>12</v>
      </c>
      <c r="C1735" t="s">
        <v>3256</v>
      </c>
      <c r="D1735" t="s">
        <v>3257</v>
      </c>
      <c r="E1735" t="s">
        <v>2355</v>
      </c>
      <c r="F1735" t="s">
        <v>2356</v>
      </c>
      <c r="G1735" t="s">
        <v>2357</v>
      </c>
      <c r="H1735">
        <v>2000</v>
      </c>
      <c r="I1735" s="2">
        <v>368427</v>
      </c>
      <c r="J1735" s="2">
        <v>0</v>
      </c>
      <c r="K1735" s="2">
        <v>368427</v>
      </c>
      <c r="L1735" t="s">
        <v>18</v>
      </c>
      <c r="M1735" s="3" t="b">
        <f>trust_funds5[[#This Row],[Contributions Outstanding (USD)]]=0</f>
        <v>1</v>
      </c>
      <c r="N1735" s="3" t="str">
        <f t="shared" si="135"/>
        <v>Outstanding</v>
      </c>
      <c r="O1735" s="3" t="str">
        <f t="shared" si="136"/>
        <v>High Contribution &amp; Recent</v>
      </c>
      <c r="P1735" s="3" t="str">
        <f t="shared" si="137"/>
        <v>Other</v>
      </c>
      <c r="Q1735" s="3" t="str">
        <f t="shared" si="138"/>
        <v>Other</v>
      </c>
      <c r="R1735" s="3" t="str">
        <f t="shared" si="139"/>
        <v>Not LCLS</v>
      </c>
      <c r="S1735" s="3" t="str" cm="1">
        <f t="array" ref="S1735">_xlfn.IFS(G1735 &gt; 5000000, "Very High", G1735 &gt; 1000000, "High", G1735 &gt; 500000, "Medium", TRUE, "Low")</f>
        <v>Very High</v>
      </c>
      <c r="T1735" s="3" t="str" cm="1">
        <f t="array" ref="T1735">_xlfn.IFS(B1735 &gt;= 2005, "Post-2005", B1735 &gt;= 2000, "2000-2004", TRUE, "Pre-2000")</f>
        <v>Post-2005</v>
      </c>
    </row>
    <row r="1736" spans="1:20" x14ac:dyDescent="0.85">
      <c r="A1736" s="1">
        <v>41164</v>
      </c>
      <c r="B1736" t="s">
        <v>12</v>
      </c>
      <c r="C1736" t="s">
        <v>3258</v>
      </c>
      <c r="D1736" t="s">
        <v>3259</v>
      </c>
      <c r="E1736" t="s">
        <v>119</v>
      </c>
      <c r="F1736" t="s">
        <v>120</v>
      </c>
      <c r="G1736" t="s">
        <v>121</v>
      </c>
      <c r="H1736">
        <v>2000</v>
      </c>
      <c r="I1736" s="2">
        <v>129270.06</v>
      </c>
      <c r="J1736" s="2">
        <v>0</v>
      </c>
      <c r="K1736" s="2">
        <v>129270.06</v>
      </c>
      <c r="L1736" t="s">
        <v>18</v>
      </c>
      <c r="M1736" s="3" t="b">
        <f>trust_funds5[[#This Row],[Contributions Outstanding (USD)]]=0</f>
        <v>1</v>
      </c>
      <c r="N1736" s="3" t="str">
        <f t="shared" si="135"/>
        <v>Outstanding</v>
      </c>
      <c r="O1736" s="3" t="str">
        <f t="shared" si="136"/>
        <v>High Contribution &amp; Recent</v>
      </c>
      <c r="P1736" s="3" t="str">
        <f t="shared" si="137"/>
        <v>Other</v>
      </c>
      <c r="Q1736" s="3" t="str">
        <f t="shared" si="138"/>
        <v>Other</v>
      </c>
      <c r="R1736" s="3" t="str">
        <f t="shared" si="139"/>
        <v>Not LCLS</v>
      </c>
      <c r="S1736" s="3" t="str" cm="1">
        <f t="array" ref="S1736">_xlfn.IFS(G1736 &gt; 5000000, "Very High", G1736 &gt; 1000000, "High", G1736 &gt; 500000, "Medium", TRUE, "Low")</f>
        <v>Very High</v>
      </c>
      <c r="T1736" s="3" t="str" cm="1">
        <f t="array" ref="T1736">_xlfn.IFS(B1736 &gt;= 2005, "Post-2005", B1736 &gt;= 2000, "2000-2004", TRUE, "Pre-2000")</f>
        <v>Post-2005</v>
      </c>
    </row>
    <row r="1737" spans="1:20" x14ac:dyDescent="0.85">
      <c r="A1737" s="1">
        <v>41164</v>
      </c>
      <c r="B1737" t="s">
        <v>12</v>
      </c>
      <c r="C1737" t="s">
        <v>3260</v>
      </c>
      <c r="D1737" t="s">
        <v>3261</v>
      </c>
      <c r="E1737" t="s">
        <v>42</v>
      </c>
      <c r="F1737" t="s">
        <v>43</v>
      </c>
      <c r="G1737" t="s">
        <v>44</v>
      </c>
      <c r="H1737">
        <v>2000</v>
      </c>
      <c r="I1737" s="2">
        <v>4000</v>
      </c>
      <c r="J1737" s="2">
        <v>0</v>
      </c>
      <c r="K1737" s="2">
        <v>4000</v>
      </c>
      <c r="L1737" t="s">
        <v>18</v>
      </c>
      <c r="M1737" s="3" t="b">
        <f>trust_funds5[[#This Row],[Contributions Outstanding (USD)]]=0</f>
        <v>1</v>
      </c>
      <c r="N1737" s="3" t="str">
        <f t="shared" si="135"/>
        <v>Outstanding</v>
      </c>
      <c r="O1737" s="3" t="str">
        <f t="shared" si="136"/>
        <v>High Contribution &amp; Recent</v>
      </c>
      <c r="P1737" s="3" t="str">
        <f t="shared" si="137"/>
        <v>Other</v>
      </c>
      <c r="Q1737" s="3" t="str">
        <f t="shared" si="138"/>
        <v>Other</v>
      </c>
      <c r="R1737" s="3" t="str">
        <f t="shared" si="139"/>
        <v>Not LCLS</v>
      </c>
      <c r="S1737" s="3" t="str" cm="1">
        <f t="array" ref="S1737">_xlfn.IFS(G1737 &gt; 5000000, "Very High", G1737 &gt; 1000000, "High", G1737 &gt; 500000, "Medium", TRUE, "Low")</f>
        <v>Very High</v>
      </c>
      <c r="T1737" s="3" t="str" cm="1">
        <f t="array" ref="T1737">_xlfn.IFS(B1737 &gt;= 2005, "Post-2005", B1737 &gt;= 2000, "2000-2004", TRUE, "Pre-2000")</f>
        <v>Post-2005</v>
      </c>
    </row>
    <row r="1738" spans="1:20" x14ac:dyDescent="0.85">
      <c r="A1738" s="1">
        <v>41164</v>
      </c>
      <c r="B1738" t="s">
        <v>12</v>
      </c>
      <c r="C1738" t="s">
        <v>3262</v>
      </c>
      <c r="D1738" t="s">
        <v>3263</v>
      </c>
      <c r="E1738" t="s">
        <v>15</v>
      </c>
      <c r="F1738" t="s">
        <v>16</v>
      </c>
      <c r="G1738" t="s">
        <v>17</v>
      </c>
      <c r="H1738">
        <v>2000</v>
      </c>
      <c r="I1738" s="2">
        <v>15422.36</v>
      </c>
      <c r="J1738" s="2">
        <v>0</v>
      </c>
      <c r="K1738" s="2">
        <v>15422.36</v>
      </c>
      <c r="L1738" t="s">
        <v>18</v>
      </c>
      <c r="M1738" s="3" t="b">
        <f>trust_funds5[[#This Row],[Contributions Outstanding (USD)]]=0</f>
        <v>1</v>
      </c>
      <c r="N1738" s="3" t="str">
        <f t="shared" si="135"/>
        <v>Outstanding</v>
      </c>
      <c r="O1738" s="3" t="str">
        <f t="shared" si="136"/>
        <v>High Contribution &amp; Recent</v>
      </c>
      <c r="P1738" s="3" t="str">
        <f t="shared" si="137"/>
        <v>Other</v>
      </c>
      <c r="Q1738" s="3" t="str">
        <f t="shared" si="138"/>
        <v>Other</v>
      </c>
      <c r="R1738" s="3" t="str">
        <f t="shared" si="139"/>
        <v>Not LCLS</v>
      </c>
      <c r="S1738" s="3" t="str" cm="1">
        <f t="array" ref="S1738">_xlfn.IFS(G1738 &gt; 5000000, "Very High", G1738 &gt; 1000000, "High", G1738 &gt; 500000, "Medium", TRUE, "Low")</f>
        <v>Very High</v>
      </c>
      <c r="T1738" s="3" t="str" cm="1">
        <f t="array" ref="T1738">_xlfn.IFS(B1738 &gt;= 2005, "Post-2005", B1738 &gt;= 2000, "2000-2004", TRUE, "Pre-2000")</f>
        <v>Post-2005</v>
      </c>
    </row>
    <row r="1739" spans="1:20" x14ac:dyDescent="0.85">
      <c r="A1739" s="1">
        <v>41164</v>
      </c>
      <c r="B1739" t="s">
        <v>12</v>
      </c>
      <c r="C1739" t="s">
        <v>3264</v>
      </c>
      <c r="D1739" t="s">
        <v>3265</v>
      </c>
      <c r="E1739" t="s">
        <v>119</v>
      </c>
      <c r="F1739" t="s">
        <v>120</v>
      </c>
      <c r="G1739" t="s">
        <v>121</v>
      </c>
      <c r="H1739">
        <v>2000</v>
      </c>
      <c r="I1739" s="2">
        <v>3159825.16</v>
      </c>
      <c r="J1739" s="2">
        <v>0</v>
      </c>
      <c r="K1739" s="2">
        <v>3159825.16</v>
      </c>
      <c r="L1739" t="s">
        <v>18</v>
      </c>
      <c r="M1739" s="3" t="b">
        <f>trust_funds5[[#This Row],[Contributions Outstanding (USD)]]=0</f>
        <v>1</v>
      </c>
      <c r="N1739" s="3" t="str">
        <f t="shared" si="135"/>
        <v>Outstanding</v>
      </c>
      <c r="O1739" s="3" t="str">
        <f t="shared" si="136"/>
        <v>High Contribution &amp; Recent</v>
      </c>
      <c r="P1739" s="3" t="str">
        <f t="shared" si="137"/>
        <v>Other</v>
      </c>
      <c r="Q1739" s="3" t="str">
        <f t="shared" si="138"/>
        <v>Other</v>
      </c>
      <c r="R1739" s="3" t="str">
        <f t="shared" si="139"/>
        <v>Not LCLS</v>
      </c>
      <c r="S1739" s="3" t="str" cm="1">
        <f t="array" ref="S1739">_xlfn.IFS(G1739 &gt; 5000000, "Very High", G1739 &gt; 1000000, "High", G1739 &gt; 500000, "Medium", TRUE, "Low")</f>
        <v>Very High</v>
      </c>
      <c r="T1739" s="3" t="str" cm="1">
        <f t="array" ref="T1739">_xlfn.IFS(B1739 &gt;= 2005, "Post-2005", B1739 &gt;= 2000, "2000-2004", TRUE, "Pre-2000")</f>
        <v>Post-2005</v>
      </c>
    </row>
    <row r="1740" spans="1:20" x14ac:dyDescent="0.85">
      <c r="A1740" s="1">
        <v>41164</v>
      </c>
      <c r="B1740" t="s">
        <v>12</v>
      </c>
      <c r="C1740" t="s">
        <v>3266</v>
      </c>
      <c r="D1740" t="s">
        <v>3267</v>
      </c>
      <c r="E1740" t="s">
        <v>21</v>
      </c>
      <c r="F1740" t="s">
        <v>22</v>
      </c>
      <c r="G1740" t="s">
        <v>23</v>
      </c>
      <c r="H1740">
        <v>2000</v>
      </c>
      <c r="I1740" s="2">
        <v>1200000</v>
      </c>
      <c r="J1740" s="2">
        <v>0</v>
      </c>
      <c r="K1740" s="2">
        <v>1200000</v>
      </c>
      <c r="L1740" t="s">
        <v>18</v>
      </c>
      <c r="M1740" s="3" t="b">
        <f>trust_funds5[[#This Row],[Contributions Outstanding (USD)]]=0</f>
        <v>1</v>
      </c>
      <c r="N1740" s="3" t="str">
        <f t="shared" si="135"/>
        <v>Outstanding</v>
      </c>
      <c r="O1740" s="3" t="str">
        <f t="shared" si="136"/>
        <v>High Contribution &amp; Recent</v>
      </c>
      <c r="P1740" s="3" t="str">
        <f t="shared" si="137"/>
        <v>Other</v>
      </c>
      <c r="Q1740" s="3" t="str">
        <f t="shared" si="138"/>
        <v>Other</v>
      </c>
      <c r="R1740" s="3" t="str">
        <f t="shared" si="139"/>
        <v>Not LCLS</v>
      </c>
      <c r="S1740" s="3" t="str" cm="1">
        <f t="array" ref="S1740">_xlfn.IFS(G1740 &gt; 5000000, "Very High", G1740 &gt; 1000000, "High", G1740 &gt; 500000, "Medium", TRUE, "Low")</f>
        <v>Very High</v>
      </c>
      <c r="T1740" s="3" t="str" cm="1">
        <f t="array" ref="T1740">_xlfn.IFS(B1740 &gt;= 2005, "Post-2005", B1740 &gt;= 2000, "2000-2004", TRUE, "Pre-2000")</f>
        <v>Post-2005</v>
      </c>
    </row>
    <row r="1741" spans="1:20" x14ac:dyDescent="0.85">
      <c r="A1741" s="1">
        <v>41164</v>
      </c>
      <c r="B1741" t="s">
        <v>90</v>
      </c>
      <c r="C1741" t="s">
        <v>3268</v>
      </c>
      <c r="D1741" t="s">
        <v>3269</v>
      </c>
      <c r="E1741" t="s">
        <v>56</v>
      </c>
      <c r="F1741" t="s">
        <v>57</v>
      </c>
      <c r="G1741" t="s">
        <v>58</v>
      </c>
      <c r="H1741">
        <v>2000</v>
      </c>
      <c r="I1741" s="2">
        <v>812246.8</v>
      </c>
      <c r="J1741" s="2">
        <v>0</v>
      </c>
      <c r="K1741" s="2">
        <v>812246.8</v>
      </c>
      <c r="L1741" t="s">
        <v>18</v>
      </c>
      <c r="M1741" s="3" t="b">
        <f>trust_funds5[[#This Row],[Contributions Outstanding (USD)]]=0</f>
        <v>1</v>
      </c>
      <c r="N1741" s="3" t="str">
        <f t="shared" si="135"/>
        <v>Outstanding</v>
      </c>
      <c r="O1741" s="3" t="str">
        <f t="shared" si="136"/>
        <v>High Contribution &amp; Recent</v>
      </c>
      <c r="P1741" s="3" t="str">
        <f t="shared" si="137"/>
        <v>Other</v>
      </c>
      <c r="Q1741" s="3" t="str">
        <f t="shared" si="138"/>
        <v>Other</v>
      </c>
      <c r="R1741" s="3" t="str">
        <f t="shared" si="139"/>
        <v>Not LCLS</v>
      </c>
      <c r="S1741" s="3" t="str" cm="1">
        <f t="array" ref="S1741">_xlfn.IFS(G1741 &gt; 5000000, "Very High", G1741 &gt; 1000000, "High", G1741 &gt; 500000, "Medium", TRUE, "Low")</f>
        <v>Very High</v>
      </c>
      <c r="T1741" s="3" t="str" cm="1">
        <f t="array" ref="T1741">_xlfn.IFS(B1741 &gt;= 2005, "Post-2005", B1741 &gt;= 2000, "2000-2004", TRUE, "Pre-2000")</f>
        <v>Post-2005</v>
      </c>
    </row>
    <row r="1742" spans="1:20" x14ac:dyDescent="0.85">
      <c r="A1742" s="1">
        <v>41164</v>
      </c>
      <c r="B1742" t="s">
        <v>12</v>
      </c>
      <c r="C1742" t="s">
        <v>3270</v>
      </c>
      <c r="D1742" t="s">
        <v>3271</v>
      </c>
      <c r="E1742" t="s">
        <v>119</v>
      </c>
      <c r="F1742" t="s">
        <v>120</v>
      </c>
      <c r="G1742" t="s">
        <v>121</v>
      </c>
      <c r="H1742">
        <v>2000</v>
      </c>
      <c r="I1742" s="2">
        <v>120438.96</v>
      </c>
      <c r="J1742" s="2">
        <v>0</v>
      </c>
      <c r="K1742" s="2">
        <v>120438.96</v>
      </c>
      <c r="L1742" t="s">
        <v>18</v>
      </c>
      <c r="M1742" s="3" t="b">
        <f>trust_funds5[[#This Row],[Contributions Outstanding (USD)]]=0</f>
        <v>1</v>
      </c>
      <c r="N1742" s="3" t="str">
        <f t="shared" si="135"/>
        <v>Outstanding</v>
      </c>
      <c r="O1742" s="3" t="str">
        <f t="shared" si="136"/>
        <v>High Contribution &amp; Recent</v>
      </c>
      <c r="P1742" s="3" t="str">
        <f t="shared" si="137"/>
        <v>Other</v>
      </c>
      <c r="Q1742" s="3" t="str">
        <f t="shared" si="138"/>
        <v>Other</v>
      </c>
      <c r="R1742" s="3" t="str">
        <f t="shared" si="139"/>
        <v>Not LCLS</v>
      </c>
      <c r="S1742" s="3" t="str" cm="1">
        <f t="array" ref="S1742">_xlfn.IFS(G1742 &gt; 5000000, "Very High", G1742 &gt; 1000000, "High", G1742 &gt; 500000, "Medium", TRUE, "Low")</f>
        <v>Very High</v>
      </c>
      <c r="T1742" s="3" t="str" cm="1">
        <f t="array" ref="T1742">_xlfn.IFS(B1742 &gt;= 2005, "Post-2005", B1742 &gt;= 2000, "2000-2004", TRUE, "Pre-2000")</f>
        <v>Post-2005</v>
      </c>
    </row>
    <row r="1743" spans="1:20" x14ac:dyDescent="0.85">
      <c r="A1743" s="1">
        <v>41164</v>
      </c>
      <c r="B1743" t="s">
        <v>3272</v>
      </c>
      <c r="C1743" t="s">
        <v>3273</v>
      </c>
      <c r="D1743" t="s">
        <v>3274</v>
      </c>
      <c r="E1743" t="s">
        <v>113</v>
      </c>
      <c r="F1743" t="s">
        <v>114</v>
      </c>
      <c r="G1743" t="s">
        <v>115</v>
      </c>
      <c r="H1743">
        <v>2000</v>
      </c>
      <c r="I1743" s="2">
        <v>803793.69</v>
      </c>
      <c r="J1743" s="2">
        <v>0</v>
      </c>
      <c r="K1743" s="2">
        <v>803793.69</v>
      </c>
      <c r="L1743" t="s">
        <v>18</v>
      </c>
      <c r="M1743" s="3" t="b">
        <f>trust_funds5[[#This Row],[Contributions Outstanding (USD)]]=0</f>
        <v>1</v>
      </c>
      <c r="N1743" s="3" t="str">
        <f t="shared" si="135"/>
        <v>Outstanding</v>
      </c>
      <c r="O1743" s="3" t="str">
        <f t="shared" si="136"/>
        <v>High Contribution &amp; Recent</v>
      </c>
      <c r="P1743" s="3" t="str">
        <f t="shared" si="137"/>
        <v>Other</v>
      </c>
      <c r="Q1743" s="3" t="str">
        <f t="shared" si="138"/>
        <v>Other</v>
      </c>
      <c r="R1743" s="3" t="str">
        <f t="shared" si="139"/>
        <v>Not LCLS</v>
      </c>
      <c r="S1743" s="3" t="str" cm="1">
        <f t="array" ref="S1743">_xlfn.IFS(G1743 &gt; 5000000, "Very High", G1743 &gt; 1000000, "High", G1743 &gt; 500000, "Medium", TRUE, "Low")</f>
        <v>Very High</v>
      </c>
      <c r="T1743" s="3" t="str" cm="1">
        <f t="array" ref="T1743">_xlfn.IFS(B1743 &gt;= 2005, "Post-2005", B1743 &gt;= 2000, "2000-2004", TRUE, "Pre-2000")</f>
        <v>Post-2005</v>
      </c>
    </row>
    <row r="1744" spans="1:20" x14ac:dyDescent="0.85">
      <c r="A1744" s="1">
        <v>41164</v>
      </c>
      <c r="B1744" t="s">
        <v>3275</v>
      </c>
      <c r="C1744" t="s">
        <v>3276</v>
      </c>
      <c r="D1744" t="s">
        <v>3277</v>
      </c>
      <c r="E1744" t="s">
        <v>62</v>
      </c>
      <c r="F1744" t="s">
        <v>63</v>
      </c>
      <c r="H1744">
        <v>2000</v>
      </c>
      <c r="I1744" s="2">
        <v>250356408.21000001</v>
      </c>
      <c r="J1744" s="2">
        <v>0</v>
      </c>
      <c r="K1744" s="2">
        <v>250356408.21000001</v>
      </c>
      <c r="L1744" t="s">
        <v>18</v>
      </c>
      <c r="M1744" s="3" t="b">
        <f>trust_funds5[[#This Row],[Contributions Outstanding (USD)]]=0</f>
        <v>1</v>
      </c>
      <c r="N1744" s="3" t="str">
        <f t="shared" si="135"/>
        <v>Outstanding</v>
      </c>
      <c r="O1744" s="3" t="str">
        <f t="shared" si="136"/>
        <v>High Contribution &amp; Recent</v>
      </c>
      <c r="P1744" s="3" t="str">
        <f t="shared" si="137"/>
        <v>Other</v>
      </c>
      <c r="Q1744" s="3" t="str">
        <f t="shared" si="138"/>
        <v>Other</v>
      </c>
      <c r="R1744" s="3" t="str">
        <f t="shared" si="139"/>
        <v>Not LCLS</v>
      </c>
      <c r="S1744" s="3" t="str" cm="1">
        <f t="array" ref="S1744">_xlfn.IFS(G1744 &gt; 5000000, "Very High", G1744 &gt; 1000000, "High", G1744 &gt; 500000, "Medium", TRUE, "Low")</f>
        <v>Low</v>
      </c>
      <c r="T1744" s="3" t="str" cm="1">
        <f t="array" ref="T1744">_xlfn.IFS(B1744 &gt;= 2005, "Post-2005", B1744 &gt;= 2000, "2000-2004", TRUE, "Pre-2000")</f>
        <v>Post-2005</v>
      </c>
    </row>
    <row r="1745" spans="1:20" x14ac:dyDescent="0.85">
      <c r="A1745" s="1">
        <v>41164</v>
      </c>
      <c r="B1745" t="s">
        <v>1040</v>
      </c>
      <c r="C1745" t="s">
        <v>3278</v>
      </c>
      <c r="D1745" t="s">
        <v>3279</v>
      </c>
      <c r="E1745" t="s">
        <v>113</v>
      </c>
      <c r="F1745" t="s">
        <v>114</v>
      </c>
      <c r="G1745" t="s">
        <v>115</v>
      </c>
      <c r="H1745">
        <v>2000</v>
      </c>
      <c r="I1745" s="2">
        <v>-191793.92000000001</v>
      </c>
      <c r="J1745" s="2">
        <v>819983.77</v>
      </c>
      <c r="K1745" s="2">
        <v>628189.85</v>
      </c>
      <c r="L1745" t="s">
        <v>18</v>
      </c>
      <c r="M1745" s="3" t="b">
        <f>trust_funds5[[#This Row],[Contributions Outstanding (USD)]]=0</f>
        <v>0</v>
      </c>
      <c r="N1745" s="3" t="str">
        <f t="shared" si="135"/>
        <v>Outstanding</v>
      </c>
      <c r="O1745" s="3" t="str">
        <f t="shared" si="136"/>
        <v>High Contribution &amp; Recent</v>
      </c>
      <c r="P1745" s="3" t="str">
        <f t="shared" si="137"/>
        <v>Other</v>
      </c>
      <c r="Q1745" s="3" t="str">
        <f t="shared" si="138"/>
        <v>Other</v>
      </c>
      <c r="R1745" s="3" t="str">
        <f t="shared" si="139"/>
        <v>Not LCLS</v>
      </c>
      <c r="S1745" s="3" t="str" cm="1">
        <f t="array" ref="S1745">_xlfn.IFS(G1745 &gt; 5000000, "Very High", G1745 &gt; 1000000, "High", G1745 &gt; 500000, "Medium", TRUE, "Low")</f>
        <v>Very High</v>
      </c>
      <c r="T1745" s="3" t="str" cm="1">
        <f t="array" ref="T1745">_xlfn.IFS(B1745 &gt;= 2005, "Post-2005", B1745 &gt;= 2000, "2000-2004", TRUE, "Pre-2000")</f>
        <v>Post-2005</v>
      </c>
    </row>
    <row r="1746" spans="1:20" x14ac:dyDescent="0.85">
      <c r="A1746" s="1">
        <v>41164</v>
      </c>
      <c r="B1746" t="s">
        <v>1040</v>
      </c>
      <c r="C1746" t="s">
        <v>3280</v>
      </c>
      <c r="D1746" t="s">
        <v>3281</v>
      </c>
      <c r="E1746" t="s">
        <v>113</v>
      </c>
      <c r="F1746" t="s">
        <v>114</v>
      </c>
      <c r="G1746" t="s">
        <v>115</v>
      </c>
      <c r="H1746">
        <v>2000</v>
      </c>
      <c r="I1746" s="2">
        <v>153077.98000000001</v>
      </c>
      <c r="J1746" s="2">
        <v>259943.97</v>
      </c>
      <c r="K1746" s="2">
        <v>413021.95</v>
      </c>
      <c r="L1746" t="s">
        <v>18</v>
      </c>
      <c r="M1746" s="3" t="b">
        <f>trust_funds5[[#This Row],[Contributions Outstanding (USD)]]=0</f>
        <v>0</v>
      </c>
      <c r="N1746" s="3" t="str">
        <f t="shared" si="135"/>
        <v>Outstanding</v>
      </c>
      <c r="O1746" s="3" t="str">
        <f t="shared" si="136"/>
        <v>High Contribution &amp; Recent</v>
      </c>
      <c r="P1746" s="3" t="str">
        <f t="shared" si="137"/>
        <v>Other</v>
      </c>
      <c r="Q1746" s="3" t="str">
        <f t="shared" si="138"/>
        <v>Other</v>
      </c>
      <c r="R1746" s="3" t="str">
        <f t="shared" si="139"/>
        <v>Not LCLS</v>
      </c>
      <c r="S1746" s="3" t="str" cm="1">
        <f t="array" ref="S1746">_xlfn.IFS(G1746 &gt; 5000000, "Very High", G1746 &gt; 1000000, "High", G1746 &gt; 500000, "Medium", TRUE, "Low")</f>
        <v>Very High</v>
      </c>
      <c r="T1746" s="3" t="str" cm="1">
        <f t="array" ref="T1746">_xlfn.IFS(B1746 &gt;= 2005, "Post-2005", B1746 &gt;= 2000, "2000-2004", TRUE, "Pre-2000")</f>
        <v>Post-2005</v>
      </c>
    </row>
    <row r="1747" spans="1:20" x14ac:dyDescent="0.85">
      <c r="A1747" s="1">
        <v>41164</v>
      </c>
      <c r="B1747" t="s">
        <v>12</v>
      </c>
      <c r="C1747" t="s">
        <v>3282</v>
      </c>
      <c r="D1747" t="s">
        <v>3283</v>
      </c>
      <c r="E1747" t="s">
        <v>42</v>
      </c>
      <c r="F1747" t="s">
        <v>43</v>
      </c>
      <c r="G1747" t="s">
        <v>44</v>
      </c>
      <c r="H1747">
        <v>2000</v>
      </c>
      <c r="I1747" s="2">
        <v>99983</v>
      </c>
      <c r="J1747" s="2">
        <v>0</v>
      </c>
      <c r="K1747" s="2">
        <v>99983</v>
      </c>
      <c r="L1747" t="s">
        <v>18</v>
      </c>
      <c r="M1747" s="3" t="b">
        <f>trust_funds5[[#This Row],[Contributions Outstanding (USD)]]=0</f>
        <v>1</v>
      </c>
      <c r="N1747" s="3" t="str">
        <f t="shared" si="135"/>
        <v>Outstanding</v>
      </c>
      <c r="O1747" s="3" t="str">
        <f t="shared" si="136"/>
        <v>High Contribution &amp; Recent</v>
      </c>
      <c r="P1747" s="3" t="str">
        <f t="shared" si="137"/>
        <v>Other</v>
      </c>
      <c r="Q1747" s="3" t="str">
        <f t="shared" si="138"/>
        <v>Other</v>
      </c>
      <c r="R1747" s="3" t="str">
        <f t="shared" si="139"/>
        <v>Not LCLS</v>
      </c>
      <c r="S1747" s="3" t="str" cm="1">
        <f t="array" ref="S1747">_xlfn.IFS(G1747 &gt; 5000000, "Very High", G1747 &gt; 1000000, "High", G1747 &gt; 500000, "Medium", TRUE, "Low")</f>
        <v>Very High</v>
      </c>
      <c r="T1747" s="3" t="str" cm="1">
        <f t="array" ref="T1747">_xlfn.IFS(B1747 &gt;= 2005, "Post-2005", B1747 &gt;= 2000, "2000-2004", TRUE, "Pre-2000")</f>
        <v>Post-2005</v>
      </c>
    </row>
    <row r="1748" spans="1:20" x14ac:dyDescent="0.85">
      <c r="A1748" s="1">
        <v>41164</v>
      </c>
      <c r="B1748" t="s">
        <v>3284</v>
      </c>
      <c r="C1748" t="s">
        <v>3285</v>
      </c>
      <c r="D1748" t="s">
        <v>3286</v>
      </c>
      <c r="E1748" t="s">
        <v>113</v>
      </c>
      <c r="F1748" t="s">
        <v>114</v>
      </c>
      <c r="G1748" t="s">
        <v>115</v>
      </c>
      <c r="H1748">
        <v>2000</v>
      </c>
      <c r="I1748" s="2">
        <v>150000000</v>
      </c>
      <c r="J1748" s="2">
        <v>0</v>
      </c>
      <c r="K1748" s="2">
        <v>150000000</v>
      </c>
      <c r="L1748" t="s">
        <v>18</v>
      </c>
      <c r="M1748" s="3" t="b">
        <f>trust_funds5[[#This Row],[Contributions Outstanding (USD)]]=0</f>
        <v>1</v>
      </c>
      <c r="N1748" s="3" t="str">
        <f t="shared" si="135"/>
        <v>Outstanding</v>
      </c>
      <c r="O1748" s="3" t="str">
        <f t="shared" si="136"/>
        <v>High Contribution &amp; Recent</v>
      </c>
      <c r="P1748" s="3" t="str">
        <f t="shared" si="137"/>
        <v>Other</v>
      </c>
      <c r="Q1748" s="3" t="str">
        <f t="shared" si="138"/>
        <v>Other</v>
      </c>
      <c r="R1748" s="3" t="str">
        <f t="shared" si="139"/>
        <v>Not LCLS</v>
      </c>
      <c r="S1748" s="3" t="str" cm="1">
        <f t="array" ref="S1748">_xlfn.IFS(G1748 &gt; 5000000, "Very High", G1748 &gt; 1000000, "High", G1748 &gt; 500000, "Medium", TRUE, "Low")</f>
        <v>Very High</v>
      </c>
      <c r="T1748" s="3" t="str" cm="1">
        <f t="array" ref="T1748">_xlfn.IFS(B1748 &gt;= 2005, "Post-2005", B1748 &gt;= 2000, "2000-2004", TRUE, "Pre-2000")</f>
        <v>Post-2005</v>
      </c>
    </row>
    <row r="1749" spans="1:20" x14ac:dyDescent="0.85">
      <c r="A1749" s="1">
        <v>41164</v>
      </c>
      <c r="B1749" t="s">
        <v>77</v>
      </c>
      <c r="C1749" t="s">
        <v>3287</v>
      </c>
      <c r="D1749" t="s">
        <v>3288</v>
      </c>
      <c r="E1749" t="s">
        <v>128</v>
      </c>
      <c r="F1749" t="s">
        <v>129</v>
      </c>
      <c r="G1749" t="s">
        <v>2147</v>
      </c>
      <c r="H1749">
        <v>2000</v>
      </c>
      <c r="I1749" s="2">
        <v>3009598.02</v>
      </c>
      <c r="J1749" s="2">
        <v>0</v>
      </c>
      <c r="K1749" s="2">
        <v>3009598.02</v>
      </c>
      <c r="L1749" t="s">
        <v>18</v>
      </c>
      <c r="M1749" s="3" t="b">
        <f>trust_funds5[[#This Row],[Contributions Outstanding (USD)]]=0</f>
        <v>1</v>
      </c>
      <c r="N1749" s="3" t="str">
        <f t="shared" si="135"/>
        <v>Outstanding</v>
      </c>
      <c r="O1749" s="3" t="str">
        <f t="shared" si="136"/>
        <v>High Contribution &amp; Recent</v>
      </c>
      <c r="P1749" s="3" t="str">
        <f t="shared" si="137"/>
        <v>Other</v>
      </c>
      <c r="Q1749" s="3" t="str">
        <f t="shared" si="138"/>
        <v>Other</v>
      </c>
      <c r="R1749" s="3" t="str">
        <f t="shared" si="139"/>
        <v>Not LCLS</v>
      </c>
      <c r="S1749" s="3" t="str" cm="1">
        <f t="array" ref="S1749">_xlfn.IFS(G1749 &gt; 5000000, "Very High", G1749 &gt; 1000000, "High", G1749 &gt; 500000, "Medium", TRUE, "Low")</f>
        <v>Very High</v>
      </c>
      <c r="T1749" s="3" t="str" cm="1">
        <f t="array" ref="T1749">_xlfn.IFS(B1749 &gt;= 2005, "Post-2005", B1749 &gt;= 2000, "2000-2004", TRUE, "Pre-2000")</f>
        <v>Post-2005</v>
      </c>
    </row>
    <row r="1750" spans="1:20" x14ac:dyDescent="0.85">
      <c r="A1750" s="1">
        <v>41164</v>
      </c>
      <c r="B1750" t="s">
        <v>77</v>
      </c>
      <c r="C1750" t="s">
        <v>3287</v>
      </c>
      <c r="D1750" t="s">
        <v>3288</v>
      </c>
      <c r="E1750" t="s">
        <v>3289</v>
      </c>
      <c r="F1750" t="s">
        <v>3290</v>
      </c>
      <c r="G1750" t="s">
        <v>3291</v>
      </c>
      <c r="H1750">
        <v>2000</v>
      </c>
      <c r="I1750" s="2">
        <v>300000</v>
      </c>
      <c r="J1750" s="2">
        <v>0</v>
      </c>
      <c r="K1750" s="2">
        <v>300000</v>
      </c>
      <c r="L1750" t="s">
        <v>18</v>
      </c>
      <c r="M1750" s="3" t="b">
        <f>trust_funds5[[#This Row],[Contributions Outstanding (USD)]]=0</f>
        <v>1</v>
      </c>
      <c r="N1750" s="3" t="str">
        <f t="shared" si="135"/>
        <v>Outstanding</v>
      </c>
      <c r="O1750" s="3" t="str">
        <f t="shared" si="136"/>
        <v>High Contribution &amp; Recent</v>
      </c>
      <c r="P1750" s="3" t="str">
        <f t="shared" si="137"/>
        <v>Other</v>
      </c>
      <c r="Q1750" s="3" t="str">
        <f t="shared" si="138"/>
        <v>Other</v>
      </c>
      <c r="R1750" s="3" t="str">
        <f t="shared" si="139"/>
        <v>Not LCLS</v>
      </c>
      <c r="S1750" s="3" t="str" cm="1">
        <f t="array" ref="S1750">_xlfn.IFS(G1750 &gt; 5000000, "Very High", G1750 &gt; 1000000, "High", G1750 &gt; 500000, "Medium", TRUE, "Low")</f>
        <v>Very High</v>
      </c>
      <c r="T1750" s="3" t="str" cm="1">
        <f t="array" ref="T1750">_xlfn.IFS(B1750 &gt;= 2005, "Post-2005", B1750 &gt;= 2000, "2000-2004", TRUE, "Pre-2000")</f>
        <v>Post-2005</v>
      </c>
    </row>
    <row r="1751" spans="1:20" x14ac:dyDescent="0.85">
      <c r="A1751" s="1">
        <v>41164</v>
      </c>
      <c r="B1751" t="s">
        <v>77</v>
      </c>
      <c r="C1751" t="s">
        <v>3287</v>
      </c>
      <c r="D1751" t="s">
        <v>3288</v>
      </c>
      <c r="E1751" t="s">
        <v>3292</v>
      </c>
      <c r="F1751" t="s">
        <v>3293</v>
      </c>
      <c r="G1751" t="s">
        <v>3294</v>
      </c>
      <c r="H1751">
        <v>2000</v>
      </c>
      <c r="I1751" s="2">
        <v>198143.48</v>
      </c>
      <c r="J1751" s="2">
        <v>0</v>
      </c>
      <c r="K1751" s="2">
        <v>198143.48</v>
      </c>
      <c r="L1751" t="s">
        <v>18</v>
      </c>
      <c r="M1751" s="3" t="b">
        <f>trust_funds5[[#This Row],[Contributions Outstanding (USD)]]=0</f>
        <v>1</v>
      </c>
      <c r="N1751" s="3" t="str">
        <f t="shared" si="135"/>
        <v>Outstanding</v>
      </c>
      <c r="O1751" s="3" t="str">
        <f t="shared" si="136"/>
        <v>High Contribution &amp; Recent</v>
      </c>
      <c r="P1751" s="3" t="str">
        <f t="shared" si="137"/>
        <v>Other</v>
      </c>
      <c r="Q1751" s="3" t="str">
        <f t="shared" si="138"/>
        <v>Other</v>
      </c>
      <c r="R1751" s="3" t="str">
        <f t="shared" si="139"/>
        <v>Not LCLS</v>
      </c>
      <c r="S1751" s="3" t="str" cm="1">
        <f t="array" ref="S1751">_xlfn.IFS(G1751 &gt; 5000000, "Very High", G1751 &gt; 1000000, "High", G1751 &gt; 500000, "Medium", TRUE, "Low")</f>
        <v>Very High</v>
      </c>
      <c r="T1751" s="3" t="str" cm="1">
        <f t="array" ref="T1751">_xlfn.IFS(B1751 &gt;= 2005, "Post-2005", B1751 &gt;= 2000, "2000-2004", TRUE, "Pre-2000")</f>
        <v>Post-2005</v>
      </c>
    </row>
    <row r="1752" spans="1:20" x14ac:dyDescent="0.85">
      <c r="A1752" s="1">
        <v>41164</v>
      </c>
      <c r="B1752" t="s">
        <v>77</v>
      </c>
      <c r="C1752" t="s">
        <v>3287</v>
      </c>
      <c r="D1752" t="s">
        <v>3288</v>
      </c>
      <c r="E1752" t="s">
        <v>70</v>
      </c>
      <c r="F1752" t="s">
        <v>71</v>
      </c>
      <c r="G1752" t="s">
        <v>72</v>
      </c>
      <c r="H1752">
        <v>2000</v>
      </c>
      <c r="I1752" s="2">
        <v>4955478.9000000004</v>
      </c>
      <c r="J1752" s="2">
        <v>0</v>
      </c>
      <c r="K1752" s="2">
        <v>4955478.9000000004</v>
      </c>
      <c r="L1752" t="s">
        <v>18</v>
      </c>
      <c r="M1752" s="3" t="b">
        <f>trust_funds5[[#This Row],[Contributions Outstanding (USD)]]=0</f>
        <v>1</v>
      </c>
      <c r="N1752" s="3" t="str">
        <f t="shared" si="135"/>
        <v>Outstanding</v>
      </c>
      <c r="O1752" s="3" t="str">
        <f t="shared" si="136"/>
        <v>High Contribution &amp; Recent</v>
      </c>
      <c r="P1752" s="3" t="str">
        <f t="shared" si="137"/>
        <v>Other</v>
      </c>
      <c r="Q1752" s="3" t="str">
        <f t="shared" si="138"/>
        <v>Other</v>
      </c>
      <c r="R1752" s="3" t="str">
        <f t="shared" si="139"/>
        <v>Not LCLS</v>
      </c>
      <c r="S1752" s="3" t="str" cm="1">
        <f t="array" ref="S1752">_xlfn.IFS(G1752 &gt; 5000000, "Very High", G1752 &gt; 1000000, "High", G1752 &gt; 500000, "Medium", TRUE, "Low")</f>
        <v>Very High</v>
      </c>
      <c r="T1752" s="3" t="str" cm="1">
        <f t="array" ref="T1752">_xlfn.IFS(B1752 &gt;= 2005, "Post-2005", B1752 &gt;= 2000, "2000-2004", TRUE, "Pre-2000")</f>
        <v>Post-2005</v>
      </c>
    </row>
    <row r="1753" spans="1:20" x14ac:dyDescent="0.85">
      <c r="A1753" s="1">
        <v>41164</v>
      </c>
      <c r="B1753" t="s">
        <v>77</v>
      </c>
      <c r="C1753" t="s">
        <v>3287</v>
      </c>
      <c r="D1753" t="s">
        <v>3288</v>
      </c>
      <c r="E1753" t="s">
        <v>102</v>
      </c>
      <c r="F1753" t="s">
        <v>103</v>
      </c>
      <c r="G1753" t="s">
        <v>104</v>
      </c>
      <c r="H1753">
        <v>2000</v>
      </c>
      <c r="I1753" s="2">
        <v>4578921.47</v>
      </c>
      <c r="J1753" s="2">
        <v>0</v>
      </c>
      <c r="K1753" s="2">
        <v>4578921.47</v>
      </c>
      <c r="L1753" t="s">
        <v>18</v>
      </c>
      <c r="M1753" s="3" t="b">
        <f>trust_funds5[[#This Row],[Contributions Outstanding (USD)]]=0</f>
        <v>1</v>
      </c>
      <c r="N1753" s="3" t="str">
        <f t="shared" si="135"/>
        <v>Outstanding</v>
      </c>
      <c r="O1753" s="3" t="str">
        <f t="shared" si="136"/>
        <v>High Contribution &amp; Recent</v>
      </c>
      <c r="P1753" s="3" t="str">
        <f t="shared" si="137"/>
        <v>Other</v>
      </c>
      <c r="Q1753" s="3" t="str">
        <f t="shared" si="138"/>
        <v>Other</v>
      </c>
      <c r="R1753" s="3" t="str">
        <f t="shared" si="139"/>
        <v>Not LCLS</v>
      </c>
      <c r="S1753" s="3" t="str" cm="1">
        <f t="array" ref="S1753">_xlfn.IFS(G1753 &gt; 5000000, "Very High", G1753 &gt; 1000000, "High", G1753 &gt; 500000, "Medium", TRUE, "Low")</f>
        <v>Very High</v>
      </c>
      <c r="T1753" s="3" t="str" cm="1">
        <f t="array" ref="T1753">_xlfn.IFS(B1753 &gt;= 2005, "Post-2005", B1753 &gt;= 2000, "2000-2004", TRUE, "Pre-2000")</f>
        <v>Post-2005</v>
      </c>
    </row>
    <row r="1754" spans="1:20" x14ac:dyDescent="0.85">
      <c r="A1754" s="1">
        <v>41164</v>
      </c>
      <c r="B1754" t="s">
        <v>77</v>
      </c>
      <c r="C1754" t="s">
        <v>3287</v>
      </c>
      <c r="D1754" t="s">
        <v>3288</v>
      </c>
      <c r="E1754" t="s">
        <v>113</v>
      </c>
      <c r="F1754" t="s">
        <v>114</v>
      </c>
      <c r="G1754" t="s">
        <v>115</v>
      </c>
      <c r="H1754">
        <v>2000</v>
      </c>
      <c r="I1754" s="2">
        <v>10000000</v>
      </c>
      <c r="J1754" s="2">
        <v>0</v>
      </c>
      <c r="K1754" s="2">
        <v>10000000</v>
      </c>
      <c r="L1754" t="s">
        <v>18</v>
      </c>
      <c r="M1754" s="3" t="b">
        <f>trust_funds5[[#This Row],[Contributions Outstanding (USD)]]=0</f>
        <v>1</v>
      </c>
      <c r="N1754" s="3" t="str">
        <f t="shared" si="135"/>
        <v>Outstanding</v>
      </c>
      <c r="O1754" s="3" t="str">
        <f t="shared" si="136"/>
        <v>High Contribution &amp; Recent</v>
      </c>
      <c r="P1754" s="3" t="str">
        <f t="shared" si="137"/>
        <v>Other</v>
      </c>
      <c r="Q1754" s="3" t="str">
        <f t="shared" si="138"/>
        <v>Other</v>
      </c>
      <c r="R1754" s="3" t="str">
        <f t="shared" si="139"/>
        <v>Not LCLS</v>
      </c>
      <c r="S1754" s="3" t="str" cm="1">
        <f t="array" ref="S1754">_xlfn.IFS(G1754 &gt; 5000000, "Very High", G1754 &gt; 1000000, "High", G1754 &gt; 500000, "Medium", TRUE, "Low")</f>
        <v>Very High</v>
      </c>
      <c r="T1754" s="3" t="str" cm="1">
        <f t="array" ref="T1754">_xlfn.IFS(B1754 &gt;= 2005, "Post-2005", B1754 &gt;= 2000, "2000-2004", TRUE, "Pre-2000")</f>
        <v>Post-2005</v>
      </c>
    </row>
    <row r="1755" spans="1:20" x14ac:dyDescent="0.85">
      <c r="A1755" s="1">
        <v>41164</v>
      </c>
      <c r="B1755" t="s">
        <v>77</v>
      </c>
      <c r="C1755" t="s">
        <v>3287</v>
      </c>
      <c r="D1755" t="s">
        <v>3288</v>
      </c>
      <c r="E1755" t="s">
        <v>119</v>
      </c>
      <c r="F1755" t="s">
        <v>120</v>
      </c>
      <c r="G1755" t="s">
        <v>121</v>
      </c>
      <c r="H1755">
        <v>2000</v>
      </c>
      <c r="I1755" s="2">
        <v>795038.96</v>
      </c>
      <c r="J1755" s="2">
        <v>0</v>
      </c>
      <c r="K1755" s="2">
        <v>795038.96</v>
      </c>
      <c r="L1755" t="s">
        <v>18</v>
      </c>
      <c r="M1755" s="3" t="b">
        <f>trust_funds5[[#This Row],[Contributions Outstanding (USD)]]=0</f>
        <v>1</v>
      </c>
      <c r="N1755" s="3" t="str">
        <f t="shared" si="135"/>
        <v>Outstanding</v>
      </c>
      <c r="O1755" s="3" t="str">
        <f t="shared" si="136"/>
        <v>High Contribution &amp; Recent</v>
      </c>
      <c r="P1755" s="3" t="str">
        <f t="shared" si="137"/>
        <v>Other</v>
      </c>
      <c r="Q1755" s="3" t="str">
        <f t="shared" si="138"/>
        <v>Other</v>
      </c>
      <c r="R1755" s="3" t="str">
        <f t="shared" si="139"/>
        <v>Not LCLS</v>
      </c>
      <c r="S1755" s="3" t="str" cm="1">
        <f t="array" ref="S1755">_xlfn.IFS(G1755 &gt; 5000000, "Very High", G1755 &gt; 1000000, "High", G1755 &gt; 500000, "Medium", TRUE, "Low")</f>
        <v>Very High</v>
      </c>
      <c r="T1755" s="3" t="str" cm="1">
        <f t="array" ref="T1755">_xlfn.IFS(B1755 &gt;= 2005, "Post-2005", B1755 &gt;= 2000, "2000-2004", TRUE, "Pre-2000")</f>
        <v>Post-2005</v>
      </c>
    </row>
    <row r="1756" spans="1:20" x14ac:dyDescent="0.85">
      <c r="A1756" s="1">
        <v>41164</v>
      </c>
      <c r="B1756" t="s">
        <v>77</v>
      </c>
      <c r="C1756" t="s">
        <v>3287</v>
      </c>
      <c r="D1756" t="s">
        <v>3288</v>
      </c>
      <c r="E1756" t="s">
        <v>42</v>
      </c>
      <c r="F1756" t="s">
        <v>43</v>
      </c>
      <c r="G1756" t="s">
        <v>76</v>
      </c>
      <c r="H1756">
        <v>2000</v>
      </c>
      <c r="I1756" s="2">
        <v>3588259.73</v>
      </c>
      <c r="J1756" s="2">
        <v>0</v>
      </c>
      <c r="K1756" s="2">
        <v>3588259.73</v>
      </c>
      <c r="L1756" t="s">
        <v>18</v>
      </c>
      <c r="M1756" s="3" t="b">
        <f>trust_funds5[[#This Row],[Contributions Outstanding (USD)]]=0</f>
        <v>1</v>
      </c>
      <c r="N1756" s="3" t="str">
        <f t="shared" si="135"/>
        <v>Outstanding</v>
      </c>
      <c r="O1756" s="3" t="str">
        <f t="shared" si="136"/>
        <v>High Contribution &amp; Recent</v>
      </c>
      <c r="P1756" s="3" t="str">
        <f t="shared" si="137"/>
        <v>Other</v>
      </c>
      <c r="Q1756" s="3" t="str">
        <f t="shared" si="138"/>
        <v>Other</v>
      </c>
      <c r="R1756" s="3" t="str">
        <f t="shared" si="139"/>
        <v>Not LCLS</v>
      </c>
      <c r="S1756" s="3" t="str" cm="1">
        <f t="array" ref="S1756">_xlfn.IFS(G1756 &gt; 5000000, "Very High", G1756 &gt; 1000000, "High", G1756 &gt; 500000, "Medium", TRUE, "Low")</f>
        <v>Very High</v>
      </c>
      <c r="T1756" s="3" t="str" cm="1">
        <f t="array" ref="T1756">_xlfn.IFS(B1756 &gt;= 2005, "Post-2005", B1756 &gt;= 2000, "2000-2004", TRUE, "Pre-2000")</f>
        <v>Post-2005</v>
      </c>
    </row>
    <row r="1757" spans="1:20" x14ac:dyDescent="0.85">
      <c r="A1757" s="1">
        <v>41164</v>
      </c>
      <c r="B1757" t="s">
        <v>77</v>
      </c>
      <c r="C1757" t="s">
        <v>3287</v>
      </c>
      <c r="D1757" t="s">
        <v>3288</v>
      </c>
      <c r="E1757" t="s">
        <v>21</v>
      </c>
      <c r="F1757" t="s">
        <v>22</v>
      </c>
      <c r="G1757" t="s">
        <v>1353</v>
      </c>
      <c r="H1757">
        <v>2000</v>
      </c>
      <c r="I1757" s="2">
        <v>6000000</v>
      </c>
      <c r="J1757" s="2">
        <v>0</v>
      </c>
      <c r="K1757" s="2">
        <v>6000000</v>
      </c>
      <c r="L1757" t="s">
        <v>18</v>
      </c>
      <c r="M1757" s="3" t="b">
        <f>trust_funds5[[#This Row],[Contributions Outstanding (USD)]]=0</f>
        <v>1</v>
      </c>
      <c r="N1757" s="3" t="str">
        <f t="shared" si="135"/>
        <v>Outstanding</v>
      </c>
      <c r="O1757" s="3" t="str">
        <f t="shared" si="136"/>
        <v>High Contribution &amp; Recent</v>
      </c>
      <c r="P1757" s="3" t="str">
        <f t="shared" si="137"/>
        <v>Other</v>
      </c>
      <c r="Q1757" s="3" t="str">
        <f t="shared" si="138"/>
        <v>Other</v>
      </c>
      <c r="R1757" s="3" t="str">
        <f t="shared" si="139"/>
        <v>Not LCLS</v>
      </c>
      <c r="S1757" s="3" t="str" cm="1">
        <f t="array" ref="S1757">_xlfn.IFS(G1757 &gt; 5000000, "Very High", G1757 &gt; 1000000, "High", G1757 &gt; 500000, "Medium", TRUE, "Low")</f>
        <v>Very High</v>
      </c>
      <c r="T1757" s="3" t="str" cm="1">
        <f t="array" ref="T1757">_xlfn.IFS(B1757 &gt;= 2005, "Post-2005", B1757 &gt;= 2000, "2000-2004", TRUE, "Pre-2000")</f>
        <v>Post-2005</v>
      </c>
    </row>
    <row r="1758" spans="1:20" x14ac:dyDescent="0.85">
      <c r="A1758" s="1">
        <v>41164</v>
      </c>
      <c r="B1758" t="s">
        <v>77</v>
      </c>
      <c r="C1758" t="s">
        <v>3287</v>
      </c>
      <c r="D1758" t="s">
        <v>3288</v>
      </c>
      <c r="E1758" t="s">
        <v>3295</v>
      </c>
      <c r="F1758" t="s">
        <v>3296</v>
      </c>
      <c r="G1758" t="s">
        <v>3297</v>
      </c>
      <c r="H1758">
        <v>2000</v>
      </c>
      <c r="I1758" s="2">
        <v>250000</v>
      </c>
      <c r="J1758" s="2">
        <v>0</v>
      </c>
      <c r="K1758" s="2">
        <v>250000</v>
      </c>
      <c r="L1758" t="s">
        <v>18</v>
      </c>
      <c r="M1758" s="3" t="b">
        <f>trust_funds5[[#This Row],[Contributions Outstanding (USD)]]=0</f>
        <v>1</v>
      </c>
      <c r="N1758" s="3" t="str">
        <f t="shared" si="135"/>
        <v>Outstanding</v>
      </c>
      <c r="O1758" s="3" t="str">
        <f t="shared" si="136"/>
        <v>High Contribution &amp; Recent</v>
      </c>
      <c r="P1758" s="3" t="str">
        <f t="shared" si="137"/>
        <v>Other</v>
      </c>
      <c r="Q1758" s="3" t="str">
        <f t="shared" si="138"/>
        <v>Other</v>
      </c>
      <c r="R1758" s="3" t="str">
        <f t="shared" si="139"/>
        <v>Not LCLS</v>
      </c>
      <c r="S1758" s="3" t="str" cm="1">
        <f t="array" ref="S1758">_xlfn.IFS(G1758 &gt; 5000000, "Very High", G1758 &gt; 1000000, "High", G1758 &gt; 500000, "Medium", TRUE, "Low")</f>
        <v>Very High</v>
      </c>
      <c r="T1758" s="3" t="str" cm="1">
        <f t="array" ref="T1758">_xlfn.IFS(B1758 &gt;= 2005, "Post-2005", B1758 &gt;= 2000, "2000-2004", TRUE, "Pre-2000")</f>
        <v>Post-2005</v>
      </c>
    </row>
    <row r="1759" spans="1:20" x14ac:dyDescent="0.85">
      <c r="A1759" s="1">
        <v>41164</v>
      </c>
      <c r="B1759" t="s">
        <v>77</v>
      </c>
      <c r="C1759" t="s">
        <v>3287</v>
      </c>
      <c r="D1759" t="s">
        <v>3288</v>
      </c>
      <c r="E1759" t="s">
        <v>3298</v>
      </c>
      <c r="F1759" t="s">
        <v>3299</v>
      </c>
      <c r="G1759" t="s">
        <v>3300</v>
      </c>
      <c r="H1759">
        <v>2000</v>
      </c>
      <c r="I1759" s="2">
        <v>250000</v>
      </c>
      <c r="J1759" s="2">
        <v>0</v>
      </c>
      <c r="K1759" s="2">
        <v>250000</v>
      </c>
      <c r="L1759" t="s">
        <v>18</v>
      </c>
      <c r="M1759" s="3" t="b">
        <f>trust_funds5[[#This Row],[Contributions Outstanding (USD)]]=0</f>
        <v>1</v>
      </c>
      <c r="N1759" s="3" t="str">
        <f t="shared" si="135"/>
        <v>Outstanding</v>
      </c>
      <c r="O1759" s="3" t="str">
        <f t="shared" si="136"/>
        <v>High Contribution &amp; Recent</v>
      </c>
      <c r="P1759" s="3" t="str">
        <f t="shared" si="137"/>
        <v>Other</v>
      </c>
      <c r="Q1759" s="3" t="str">
        <f t="shared" si="138"/>
        <v>Other</v>
      </c>
      <c r="R1759" s="3" t="str">
        <f t="shared" si="139"/>
        <v>Not LCLS</v>
      </c>
      <c r="S1759" s="3" t="str" cm="1">
        <f t="array" ref="S1759">_xlfn.IFS(G1759 &gt; 5000000, "Very High", G1759 &gt; 1000000, "High", G1759 &gt; 500000, "Medium", TRUE, "Low")</f>
        <v>Very High</v>
      </c>
      <c r="T1759" s="3" t="str" cm="1">
        <f t="array" ref="T1759">_xlfn.IFS(B1759 &gt;= 2005, "Post-2005", B1759 &gt;= 2000, "2000-2004", TRUE, "Pre-2000")</f>
        <v>Post-2005</v>
      </c>
    </row>
    <row r="1760" spans="1:20" x14ac:dyDescent="0.85">
      <c r="A1760" s="1">
        <v>41164</v>
      </c>
      <c r="B1760" t="s">
        <v>12</v>
      </c>
      <c r="C1760" t="s">
        <v>3301</v>
      </c>
      <c r="D1760" t="s">
        <v>3302</v>
      </c>
      <c r="E1760" t="s">
        <v>15</v>
      </c>
      <c r="F1760" t="s">
        <v>16</v>
      </c>
      <c r="G1760" t="s">
        <v>17</v>
      </c>
      <c r="H1760">
        <v>2000</v>
      </c>
      <c r="I1760" s="2">
        <v>1054629.82</v>
      </c>
      <c r="J1760" s="2">
        <v>0</v>
      </c>
      <c r="K1760" s="2">
        <v>1054629.82</v>
      </c>
      <c r="L1760" t="s">
        <v>18</v>
      </c>
      <c r="M1760" s="3" t="b">
        <f>trust_funds5[[#This Row],[Contributions Outstanding (USD)]]=0</f>
        <v>1</v>
      </c>
      <c r="N1760" s="3" t="str">
        <f t="shared" si="135"/>
        <v>Outstanding</v>
      </c>
      <c r="O1760" s="3" t="str">
        <f t="shared" si="136"/>
        <v>High Contribution &amp; Recent</v>
      </c>
      <c r="P1760" s="3" t="str">
        <f t="shared" si="137"/>
        <v>Other</v>
      </c>
      <c r="Q1760" s="3" t="str">
        <f t="shared" si="138"/>
        <v>Other</v>
      </c>
      <c r="R1760" s="3" t="str">
        <f t="shared" si="139"/>
        <v>Not LCLS</v>
      </c>
      <c r="S1760" s="3" t="str" cm="1">
        <f t="array" ref="S1760">_xlfn.IFS(G1760 &gt; 5000000, "Very High", G1760 &gt; 1000000, "High", G1760 &gt; 500000, "Medium", TRUE, "Low")</f>
        <v>Very High</v>
      </c>
      <c r="T1760" s="3" t="str" cm="1">
        <f t="array" ref="T1760">_xlfn.IFS(B1760 &gt;= 2005, "Post-2005", B1760 &gt;= 2000, "2000-2004", TRUE, "Pre-2000")</f>
        <v>Post-2005</v>
      </c>
    </row>
    <row r="1761" spans="1:20" x14ac:dyDescent="0.85">
      <c r="A1761" s="1">
        <v>41164</v>
      </c>
      <c r="B1761" t="s">
        <v>12</v>
      </c>
      <c r="C1761" t="s">
        <v>3303</v>
      </c>
      <c r="D1761" t="s">
        <v>3304</v>
      </c>
      <c r="E1761" t="s">
        <v>85</v>
      </c>
      <c r="F1761" t="s">
        <v>86</v>
      </c>
      <c r="G1761" t="s">
        <v>87</v>
      </c>
      <c r="H1761">
        <v>2000</v>
      </c>
      <c r="I1761" s="2">
        <v>530206.06999999995</v>
      </c>
      <c r="J1761" s="2">
        <v>0</v>
      </c>
      <c r="K1761" s="2">
        <v>530206.06999999995</v>
      </c>
      <c r="L1761" t="s">
        <v>18</v>
      </c>
      <c r="M1761" s="3" t="b">
        <f>trust_funds5[[#This Row],[Contributions Outstanding (USD)]]=0</f>
        <v>1</v>
      </c>
      <c r="N1761" s="3" t="str">
        <f t="shared" si="135"/>
        <v>Outstanding</v>
      </c>
      <c r="O1761" s="3" t="str">
        <f t="shared" si="136"/>
        <v>High Contribution &amp; Recent</v>
      </c>
      <c r="P1761" s="3" t="str">
        <f t="shared" si="137"/>
        <v>Other</v>
      </c>
      <c r="Q1761" s="3" t="str">
        <f t="shared" si="138"/>
        <v>Other</v>
      </c>
      <c r="R1761" s="3" t="str">
        <f t="shared" si="139"/>
        <v>Not LCLS</v>
      </c>
      <c r="S1761" s="3" t="str" cm="1">
        <f t="array" ref="S1761">_xlfn.IFS(G1761 &gt; 5000000, "Very High", G1761 &gt; 1000000, "High", G1761 &gt; 500000, "Medium", TRUE, "Low")</f>
        <v>Very High</v>
      </c>
      <c r="T1761" s="3" t="str" cm="1">
        <f t="array" ref="T1761">_xlfn.IFS(B1761 &gt;= 2005, "Post-2005", B1761 &gt;= 2000, "2000-2004", TRUE, "Pre-2000")</f>
        <v>Post-2005</v>
      </c>
    </row>
    <row r="1762" spans="1:20" x14ac:dyDescent="0.85">
      <c r="A1762" s="1">
        <v>41164</v>
      </c>
      <c r="B1762" t="s">
        <v>12</v>
      </c>
      <c r="C1762" t="s">
        <v>3305</v>
      </c>
      <c r="D1762" t="s">
        <v>3306</v>
      </c>
      <c r="E1762" t="s">
        <v>1791</v>
      </c>
      <c r="F1762" t="s">
        <v>1792</v>
      </c>
      <c r="G1762" t="s">
        <v>1793</v>
      </c>
      <c r="H1762">
        <v>2000</v>
      </c>
      <c r="I1762" s="2">
        <v>5000</v>
      </c>
      <c r="J1762" s="2">
        <v>0</v>
      </c>
      <c r="K1762" s="2">
        <v>5000</v>
      </c>
      <c r="L1762" t="s">
        <v>116</v>
      </c>
      <c r="M1762" s="3" t="b">
        <f>trust_funds5[[#This Row],[Contributions Outstanding (USD)]]=0</f>
        <v>1</v>
      </c>
      <c r="N1762" s="3" t="str">
        <f t="shared" si="135"/>
        <v>Outstanding</v>
      </c>
      <c r="O1762" s="3" t="str">
        <f t="shared" si="136"/>
        <v>High Contribution &amp; Recent</v>
      </c>
      <c r="P1762" s="3" t="str">
        <f t="shared" si="137"/>
        <v>Other</v>
      </c>
      <c r="Q1762" s="3" t="str">
        <f t="shared" si="138"/>
        <v>Other</v>
      </c>
      <c r="R1762" s="3" t="str">
        <f t="shared" si="139"/>
        <v>Not LCLS</v>
      </c>
      <c r="S1762" s="3" t="str" cm="1">
        <f t="array" ref="S1762">_xlfn.IFS(G1762 &gt; 5000000, "Very High", G1762 &gt; 1000000, "High", G1762 &gt; 500000, "Medium", TRUE, "Low")</f>
        <v>Very High</v>
      </c>
      <c r="T1762" s="3" t="str" cm="1">
        <f t="array" ref="T1762">_xlfn.IFS(B1762 &gt;= 2005, "Post-2005", B1762 &gt;= 2000, "2000-2004", TRUE, "Pre-2000")</f>
        <v>Post-2005</v>
      </c>
    </row>
    <row r="1763" spans="1:20" x14ac:dyDescent="0.85">
      <c r="A1763" s="1">
        <v>41164</v>
      </c>
      <c r="B1763" t="s">
        <v>12</v>
      </c>
      <c r="C1763" t="s">
        <v>3305</v>
      </c>
      <c r="D1763" t="s">
        <v>3306</v>
      </c>
      <c r="E1763" t="s">
        <v>2355</v>
      </c>
      <c r="F1763" t="s">
        <v>2356</v>
      </c>
      <c r="G1763" t="s">
        <v>2357</v>
      </c>
      <c r="H1763">
        <v>2000</v>
      </c>
      <c r="I1763" s="2">
        <v>5000</v>
      </c>
      <c r="J1763" s="2">
        <v>0</v>
      </c>
      <c r="K1763" s="2">
        <v>5000</v>
      </c>
      <c r="L1763" t="s">
        <v>116</v>
      </c>
      <c r="M1763" s="3" t="b">
        <f>trust_funds5[[#This Row],[Contributions Outstanding (USD)]]=0</f>
        <v>1</v>
      </c>
      <c r="N1763" s="3" t="str">
        <f t="shared" si="135"/>
        <v>Outstanding</v>
      </c>
      <c r="O1763" s="3" t="str">
        <f t="shared" si="136"/>
        <v>High Contribution &amp; Recent</v>
      </c>
      <c r="P1763" s="3" t="str">
        <f t="shared" si="137"/>
        <v>Other</v>
      </c>
      <c r="Q1763" s="3" t="str">
        <f t="shared" si="138"/>
        <v>Other</v>
      </c>
      <c r="R1763" s="3" t="str">
        <f t="shared" si="139"/>
        <v>Not LCLS</v>
      </c>
      <c r="S1763" s="3" t="str" cm="1">
        <f t="array" ref="S1763">_xlfn.IFS(G1763 &gt; 5000000, "Very High", G1763 &gt; 1000000, "High", G1763 &gt; 500000, "Medium", TRUE, "Low")</f>
        <v>Very High</v>
      </c>
      <c r="T1763" s="3" t="str" cm="1">
        <f t="array" ref="T1763">_xlfn.IFS(B1763 &gt;= 2005, "Post-2005", B1763 &gt;= 2000, "2000-2004", TRUE, "Pre-2000")</f>
        <v>Post-2005</v>
      </c>
    </row>
    <row r="1764" spans="1:20" x14ac:dyDescent="0.85">
      <c r="A1764" s="1">
        <v>41164</v>
      </c>
      <c r="B1764" t="s">
        <v>12</v>
      </c>
      <c r="C1764" t="s">
        <v>3307</v>
      </c>
      <c r="D1764" t="s">
        <v>3308</v>
      </c>
      <c r="E1764" t="s">
        <v>42</v>
      </c>
      <c r="F1764" t="s">
        <v>43</v>
      </c>
      <c r="G1764" t="s">
        <v>44</v>
      </c>
      <c r="H1764">
        <v>2000</v>
      </c>
      <c r="I1764" s="2">
        <v>1894761.02</v>
      </c>
      <c r="J1764" s="2">
        <v>0</v>
      </c>
      <c r="K1764" s="2">
        <v>1894761.02</v>
      </c>
      <c r="L1764" t="s">
        <v>18</v>
      </c>
      <c r="M1764" s="3" t="b">
        <f>trust_funds5[[#This Row],[Contributions Outstanding (USD)]]=0</f>
        <v>1</v>
      </c>
      <c r="N1764" s="3" t="str">
        <f t="shared" si="135"/>
        <v>Outstanding</v>
      </c>
      <c r="O1764" s="3" t="str">
        <f t="shared" si="136"/>
        <v>High Contribution &amp; Recent</v>
      </c>
      <c r="P1764" s="3" t="str">
        <f t="shared" si="137"/>
        <v>Other</v>
      </c>
      <c r="Q1764" s="3" t="str">
        <f t="shared" si="138"/>
        <v>Other</v>
      </c>
      <c r="R1764" s="3" t="str">
        <f t="shared" si="139"/>
        <v>Not LCLS</v>
      </c>
      <c r="S1764" s="3" t="str" cm="1">
        <f t="array" ref="S1764">_xlfn.IFS(G1764 &gt; 5000000, "Very High", G1764 &gt; 1000000, "High", G1764 &gt; 500000, "Medium", TRUE, "Low")</f>
        <v>Very High</v>
      </c>
      <c r="T1764" s="3" t="str" cm="1">
        <f t="array" ref="T1764">_xlfn.IFS(B1764 &gt;= 2005, "Post-2005", B1764 &gt;= 2000, "2000-2004", TRUE, "Pre-2000")</f>
        <v>Post-2005</v>
      </c>
    </row>
    <row r="1765" spans="1:20" x14ac:dyDescent="0.85">
      <c r="A1765" s="1">
        <v>41164</v>
      </c>
      <c r="B1765" t="s">
        <v>12</v>
      </c>
      <c r="C1765" t="s">
        <v>3309</v>
      </c>
      <c r="D1765" t="s">
        <v>3310</v>
      </c>
      <c r="E1765" t="s">
        <v>42</v>
      </c>
      <c r="F1765" t="s">
        <v>43</v>
      </c>
      <c r="G1765" t="s">
        <v>44</v>
      </c>
      <c r="H1765">
        <v>2000</v>
      </c>
      <c r="I1765" s="2">
        <v>255085.77</v>
      </c>
      <c r="J1765" s="2">
        <v>0</v>
      </c>
      <c r="K1765" s="2">
        <v>255085.77</v>
      </c>
      <c r="L1765" t="s">
        <v>18</v>
      </c>
      <c r="M1765" s="3" t="b">
        <f>trust_funds5[[#This Row],[Contributions Outstanding (USD)]]=0</f>
        <v>1</v>
      </c>
      <c r="N1765" s="3" t="str">
        <f t="shared" si="135"/>
        <v>Outstanding</v>
      </c>
      <c r="O1765" s="3" t="str">
        <f t="shared" si="136"/>
        <v>High Contribution &amp; Recent</v>
      </c>
      <c r="P1765" s="3" t="str">
        <f t="shared" si="137"/>
        <v>Other</v>
      </c>
      <c r="Q1765" s="3" t="str">
        <f t="shared" si="138"/>
        <v>Other</v>
      </c>
      <c r="R1765" s="3" t="str">
        <f t="shared" si="139"/>
        <v>Not LCLS</v>
      </c>
      <c r="S1765" s="3" t="str" cm="1">
        <f t="array" ref="S1765">_xlfn.IFS(G1765 &gt; 5000000, "Very High", G1765 &gt; 1000000, "High", G1765 &gt; 500000, "Medium", TRUE, "Low")</f>
        <v>Very High</v>
      </c>
      <c r="T1765" s="3" t="str" cm="1">
        <f t="array" ref="T1765">_xlfn.IFS(B1765 &gt;= 2005, "Post-2005", B1765 &gt;= 2000, "2000-2004", TRUE, "Pre-2000")</f>
        <v>Post-2005</v>
      </c>
    </row>
    <row r="1766" spans="1:20" x14ac:dyDescent="0.85">
      <c r="A1766" s="1">
        <v>41164</v>
      </c>
      <c r="B1766" t="s">
        <v>883</v>
      </c>
      <c r="C1766" t="s">
        <v>884</v>
      </c>
      <c r="D1766" t="s">
        <v>885</v>
      </c>
      <c r="E1766" t="s">
        <v>260</v>
      </c>
      <c r="F1766" t="s">
        <v>261</v>
      </c>
      <c r="H1766">
        <v>2005</v>
      </c>
      <c r="I1766" s="2">
        <v>5000000</v>
      </c>
      <c r="J1766" s="2">
        <v>0</v>
      </c>
      <c r="K1766" s="2">
        <v>5000000</v>
      </c>
      <c r="L1766" t="s">
        <v>116</v>
      </c>
      <c r="M1766" s="3" t="b">
        <f>trust_funds5[[#This Row],[Contributions Outstanding (USD)]]=0</f>
        <v>1</v>
      </c>
      <c r="N1766" s="3" t="str">
        <f t="shared" si="135"/>
        <v>Outstanding</v>
      </c>
      <c r="O1766" s="3" t="str">
        <f t="shared" si="136"/>
        <v>High Contribution &amp; Recent</v>
      </c>
      <c r="P1766" s="3" t="str">
        <f t="shared" si="137"/>
        <v>Other</v>
      </c>
      <c r="Q1766" s="3" t="str">
        <f t="shared" si="138"/>
        <v>Other</v>
      </c>
      <c r="R1766" s="3" t="str">
        <f t="shared" si="139"/>
        <v>Not LCLS</v>
      </c>
      <c r="S1766" s="3" t="str" cm="1">
        <f t="array" ref="S1766">_xlfn.IFS(G1766 &gt; 5000000, "Very High", G1766 &gt; 1000000, "High", G1766 &gt; 500000, "Medium", TRUE, "Low")</f>
        <v>Low</v>
      </c>
      <c r="T1766" s="3" t="str" cm="1">
        <f t="array" ref="T1766">_xlfn.IFS(B1766 &gt;= 2005, "Post-2005", B1766 &gt;= 2000, "2000-2004", TRUE, "Pre-2000")</f>
        <v>Post-2005</v>
      </c>
    </row>
    <row r="1767" spans="1:20" x14ac:dyDescent="0.85">
      <c r="A1767" s="1">
        <v>41164</v>
      </c>
      <c r="B1767" t="s">
        <v>12</v>
      </c>
      <c r="C1767" t="s">
        <v>3311</v>
      </c>
      <c r="D1767" t="s">
        <v>3312</v>
      </c>
      <c r="E1767" t="s">
        <v>119</v>
      </c>
      <c r="F1767" t="s">
        <v>120</v>
      </c>
      <c r="G1767" t="s">
        <v>121</v>
      </c>
      <c r="H1767">
        <v>2000</v>
      </c>
      <c r="I1767" s="2">
        <v>1354750.22</v>
      </c>
      <c r="J1767" s="2">
        <v>0</v>
      </c>
      <c r="K1767" s="2">
        <v>1354750.22</v>
      </c>
      <c r="L1767" t="s">
        <v>18</v>
      </c>
      <c r="M1767" s="3" t="b">
        <f>trust_funds5[[#This Row],[Contributions Outstanding (USD)]]=0</f>
        <v>1</v>
      </c>
      <c r="N1767" s="3" t="str">
        <f t="shared" si="135"/>
        <v>Outstanding</v>
      </c>
      <c r="O1767" s="3" t="str">
        <f t="shared" si="136"/>
        <v>High Contribution &amp; Recent</v>
      </c>
      <c r="P1767" s="3" t="str">
        <f t="shared" si="137"/>
        <v>Other</v>
      </c>
      <c r="Q1767" s="3" t="str">
        <f t="shared" si="138"/>
        <v>Other</v>
      </c>
      <c r="R1767" s="3" t="str">
        <f t="shared" si="139"/>
        <v>Not LCLS</v>
      </c>
      <c r="S1767" s="3" t="str" cm="1">
        <f t="array" ref="S1767">_xlfn.IFS(G1767 &gt; 5000000, "Very High", G1767 &gt; 1000000, "High", G1767 &gt; 500000, "Medium", TRUE, "Low")</f>
        <v>Very High</v>
      </c>
      <c r="T1767" s="3" t="str" cm="1">
        <f t="array" ref="T1767">_xlfn.IFS(B1767 &gt;= 2005, "Post-2005", B1767 &gt;= 2000, "2000-2004", TRUE, "Pre-2000")</f>
        <v>Post-2005</v>
      </c>
    </row>
    <row r="1768" spans="1:20" x14ac:dyDescent="0.85">
      <c r="A1768" s="1">
        <v>41164</v>
      </c>
      <c r="B1768" t="s">
        <v>82</v>
      </c>
      <c r="C1768" t="s">
        <v>3313</v>
      </c>
      <c r="D1768" t="s">
        <v>3314</v>
      </c>
      <c r="E1768" t="s">
        <v>21</v>
      </c>
      <c r="F1768" t="s">
        <v>22</v>
      </c>
      <c r="G1768" t="s">
        <v>23</v>
      </c>
      <c r="H1768">
        <v>2000</v>
      </c>
      <c r="I1768" s="2">
        <v>143290.65</v>
      </c>
      <c r="J1768" s="2">
        <v>0</v>
      </c>
      <c r="K1768" s="2">
        <v>143290.65</v>
      </c>
      <c r="L1768" t="s">
        <v>18</v>
      </c>
      <c r="M1768" s="3" t="b">
        <f>trust_funds5[[#This Row],[Contributions Outstanding (USD)]]=0</f>
        <v>1</v>
      </c>
      <c r="N1768" s="3" t="str">
        <f t="shared" si="135"/>
        <v>Outstanding</v>
      </c>
      <c r="O1768" s="3" t="str">
        <f t="shared" si="136"/>
        <v>High Contribution &amp; Recent</v>
      </c>
      <c r="P1768" s="3" t="str">
        <f t="shared" si="137"/>
        <v>Other</v>
      </c>
      <c r="Q1768" s="3" t="str">
        <f t="shared" si="138"/>
        <v>Other</v>
      </c>
      <c r="R1768" s="3" t="str">
        <f t="shared" si="139"/>
        <v>Not LCLS</v>
      </c>
      <c r="S1768" s="3" t="str" cm="1">
        <f t="array" ref="S1768">_xlfn.IFS(G1768 &gt; 5000000, "Very High", G1768 &gt; 1000000, "High", G1768 &gt; 500000, "Medium", TRUE, "Low")</f>
        <v>Very High</v>
      </c>
      <c r="T1768" s="3" t="str" cm="1">
        <f t="array" ref="T1768">_xlfn.IFS(B1768 &gt;= 2005, "Post-2005", B1768 &gt;= 2000, "2000-2004", TRUE, "Pre-2000")</f>
        <v>Post-2005</v>
      </c>
    </row>
    <row r="1769" spans="1:20" x14ac:dyDescent="0.85">
      <c r="A1769" s="1">
        <v>41164</v>
      </c>
      <c r="B1769" t="s">
        <v>12</v>
      </c>
      <c r="C1769" t="s">
        <v>3315</v>
      </c>
      <c r="D1769" t="s">
        <v>3316</v>
      </c>
      <c r="E1769" t="s">
        <v>56</v>
      </c>
      <c r="F1769" t="s">
        <v>57</v>
      </c>
      <c r="G1769" t="s">
        <v>58</v>
      </c>
      <c r="H1769">
        <v>2000</v>
      </c>
      <c r="I1769" s="2">
        <v>4952269.24</v>
      </c>
      <c r="J1769" s="2">
        <v>0</v>
      </c>
      <c r="K1769" s="2">
        <v>4952269.24</v>
      </c>
      <c r="L1769" t="s">
        <v>18</v>
      </c>
      <c r="M1769" s="3" t="b">
        <f>trust_funds5[[#This Row],[Contributions Outstanding (USD)]]=0</f>
        <v>1</v>
      </c>
      <c r="N1769" s="3" t="str">
        <f t="shared" si="135"/>
        <v>Outstanding</v>
      </c>
      <c r="O1769" s="3" t="str">
        <f t="shared" si="136"/>
        <v>High Contribution &amp; Recent</v>
      </c>
      <c r="P1769" s="3" t="str">
        <f t="shared" si="137"/>
        <v>Other</v>
      </c>
      <c r="Q1769" s="3" t="str">
        <f t="shared" si="138"/>
        <v>Other</v>
      </c>
      <c r="R1769" s="3" t="str">
        <f t="shared" si="139"/>
        <v>Not LCLS</v>
      </c>
      <c r="S1769" s="3" t="str" cm="1">
        <f t="array" ref="S1769">_xlfn.IFS(G1769 &gt; 5000000, "Very High", G1769 &gt; 1000000, "High", G1769 &gt; 500000, "Medium", TRUE, "Low")</f>
        <v>Very High</v>
      </c>
      <c r="T1769" s="3" t="str" cm="1">
        <f t="array" ref="T1769">_xlfn.IFS(B1769 &gt;= 2005, "Post-2005", B1769 &gt;= 2000, "2000-2004", TRUE, "Pre-2000")</f>
        <v>Post-2005</v>
      </c>
    </row>
    <row r="1770" spans="1:20" x14ac:dyDescent="0.85">
      <c r="A1770" s="1">
        <v>41164</v>
      </c>
      <c r="B1770" t="s">
        <v>12</v>
      </c>
      <c r="C1770" t="s">
        <v>3317</v>
      </c>
      <c r="D1770" t="s">
        <v>3318</v>
      </c>
      <c r="E1770" t="s">
        <v>56</v>
      </c>
      <c r="F1770" t="s">
        <v>57</v>
      </c>
      <c r="G1770" t="s">
        <v>58</v>
      </c>
      <c r="H1770">
        <v>2000</v>
      </c>
      <c r="I1770" s="2">
        <v>705177.29</v>
      </c>
      <c r="J1770" s="2">
        <v>0</v>
      </c>
      <c r="K1770" s="2">
        <v>705177.29</v>
      </c>
      <c r="L1770" t="s">
        <v>18</v>
      </c>
      <c r="M1770" s="3" t="b">
        <f>trust_funds5[[#This Row],[Contributions Outstanding (USD)]]=0</f>
        <v>1</v>
      </c>
      <c r="N1770" s="3" t="str">
        <f t="shared" si="135"/>
        <v>Outstanding</v>
      </c>
      <c r="O1770" s="3" t="str">
        <f t="shared" si="136"/>
        <v>High Contribution &amp; Recent</v>
      </c>
      <c r="P1770" s="3" t="str">
        <f t="shared" si="137"/>
        <v>Other</v>
      </c>
      <c r="Q1770" s="3" t="str">
        <f t="shared" si="138"/>
        <v>Other</v>
      </c>
      <c r="R1770" s="3" t="str">
        <f t="shared" si="139"/>
        <v>Not LCLS</v>
      </c>
      <c r="S1770" s="3" t="str" cm="1">
        <f t="array" ref="S1770">_xlfn.IFS(G1770 &gt; 5000000, "Very High", G1770 &gt; 1000000, "High", G1770 &gt; 500000, "Medium", TRUE, "Low")</f>
        <v>Very High</v>
      </c>
      <c r="T1770" s="3" t="str" cm="1">
        <f t="array" ref="T1770">_xlfn.IFS(B1770 &gt;= 2005, "Post-2005", B1770 &gt;= 2000, "2000-2004", TRUE, "Pre-2000")</f>
        <v>Post-2005</v>
      </c>
    </row>
    <row r="1771" spans="1:20" x14ac:dyDescent="0.85">
      <c r="A1771" s="1">
        <v>41164</v>
      </c>
      <c r="B1771" t="s">
        <v>12</v>
      </c>
      <c r="C1771" t="s">
        <v>3319</v>
      </c>
      <c r="D1771" t="s">
        <v>3320</v>
      </c>
      <c r="E1771" t="s">
        <v>15</v>
      </c>
      <c r="F1771" t="s">
        <v>16</v>
      </c>
      <c r="G1771" t="s">
        <v>17</v>
      </c>
      <c r="H1771">
        <v>2000</v>
      </c>
      <c r="I1771" s="2">
        <v>11063157.93</v>
      </c>
      <c r="J1771" s="2">
        <v>0</v>
      </c>
      <c r="K1771" s="2">
        <v>11063157.93</v>
      </c>
      <c r="L1771" t="s">
        <v>18</v>
      </c>
      <c r="M1771" s="3" t="b">
        <f>trust_funds5[[#This Row],[Contributions Outstanding (USD)]]=0</f>
        <v>1</v>
      </c>
      <c r="N1771" s="3" t="str">
        <f t="shared" si="135"/>
        <v>Outstanding</v>
      </c>
      <c r="O1771" s="3" t="str">
        <f t="shared" si="136"/>
        <v>High Contribution &amp; Recent</v>
      </c>
      <c r="P1771" s="3" t="str">
        <f t="shared" si="137"/>
        <v>Other</v>
      </c>
      <c r="Q1771" s="3" t="str">
        <f t="shared" si="138"/>
        <v>Other</v>
      </c>
      <c r="R1771" s="3" t="str">
        <f t="shared" si="139"/>
        <v>Not LCLS</v>
      </c>
      <c r="S1771" s="3" t="str" cm="1">
        <f t="array" ref="S1771">_xlfn.IFS(G1771 &gt; 5000000, "Very High", G1771 &gt; 1000000, "High", G1771 &gt; 500000, "Medium", TRUE, "Low")</f>
        <v>Very High</v>
      </c>
      <c r="T1771" s="3" t="str" cm="1">
        <f t="array" ref="T1771">_xlfn.IFS(B1771 &gt;= 2005, "Post-2005", B1771 &gt;= 2000, "2000-2004", TRUE, "Pre-2000")</f>
        <v>Post-2005</v>
      </c>
    </row>
    <row r="1772" spans="1:20" x14ac:dyDescent="0.85">
      <c r="A1772" s="1">
        <v>41164</v>
      </c>
      <c r="B1772" t="s">
        <v>12</v>
      </c>
      <c r="C1772" t="s">
        <v>3321</v>
      </c>
      <c r="D1772" t="s">
        <v>3322</v>
      </c>
      <c r="E1772" t="s">
        <v>119</v>
      </c>
      <c r="F1772" t="s">
        <v>120</v>
      </c>
      <c r="G1772" t="s">
        <v>121</v>
      </c>
      <c r="H1772">
        <v>2000</v>
      </c>
      <c r="I1772" s="2">
        <v>5665619.3200000003</v>
      </c>
      <c r="J1772" s="2">
        <v>0</v>
      </c>
      <c r="K1772" s="2">
        <v>5665619.3200000003</v>
      </c>
      <c r="L1772" t="s">
        <v>18</v>
      </c>
      <c r="M1772" s="3" t="b">
        <f>trust_funds5[[#This Row],[Contributions Outstanding (USD)]]=0</f>
        <v>1</v>
      </c>
      <c r="N1772" s="3" t="str">
        <f t="shared" si="135"/>
        <v>Outstanding</v>
      </c>
      <c r="O1772" s="3" t="str">
        <f t="shared" si="136"/>
        <v>High Contribution &amp; Recent</v>
      </c>
      <c r="P1772" s="3" t="str">
        <f t="shared" si="137"/>
        <v>Other</v>
      </c>
      <c r="Q1772" s="3" t="str">
        <f t="shared" si="138"/>
        <v>Other</v>
      </c>
      <c r="R1772" s="3" t="str">
        <f t="shared" si="139"/>
        <v>Not LCLS</v>
      </c>
      <c r="S1772" s="3" t="str" cm="1">
        <f t="array" ref="S1772">_xlfn.IFS(G1772 &gt; 5000000, "Very High", G1772 &gt; 1000000, "High", G1772 &gt; 500000, "Medium", TRUE, "Low")</f>
        <v>Very High</v>
      </c>
      <c r="T1772" s="3" t="str" cm="1">
        <f t="array" ref="T1772">_xlfn.IFS(B1772 &gt;= 2005, "Post-2005", B1772 &gt;= 2000, "2000-2004", TRUE, "Pre-2000")</f>
        <v>Post-2005</v>
      </c>
    </row>
    <row r="1773" spans="1:20" x14ac:dyDescent="0.85">
      <c r="A1773" s="1">
        <v>41164</v>
      </c>
      <c r="B1773" t="s">
        <v>12</v>
      </c>
      <c r="C1773" t="s">
        <v>3323</v>
      </c>
      <c r="D1773" t="s">
        <v>3324</v>
      </c>
      <c r="E1773" t="s">
        <v>119</v>
      </c>
      <c r="F1773" t="s">
        <v>120</v>
      </c>
      <c r="G1773" t="s">
        <v>121</v>
      </c>
      <c r="H1773">
        <v>2000</v>
      </c>
      <c r="I1773" s="2">
        <v>780000</v>
      </c>
      <c r="J1773" s="2">
        <v>0</v>
      </c>
      <c r="K1773" s="2">
        <v>780000</v>
      </c>
      <c r="L1773" t="s">
        <v>18</v>
      </c>
      <c r="M1773" s="3" t="b">
        <f>trust_funds5[[#This Row],[Contributions Outstanding (USD)]]=0</f>
        <v>1</v>
      </c>
      <c r="N1773" s="3" t="str">
        <f t="shared" si="135"/>
        <v>Outstanding</v>
      </c>
      <c r="O1773" s="3" t="str">
        <f t="shared" si="136"/>
        <v>High Contribution &amp; Recent</v>
      </c>
      <c r="P1773" s="3" t="str">
        <f t="shared" si="137"/>
        <v>Other</v>
      </c>
      <c r="Q1773" s="3" t="str">
        <f t="shared" si="138"/>
        <v>Other</v>
      </c>
      <c r="R1773" s="3" t="str">
        <f t="shared" si="139"/>
        <v>Not LCLS</v>
      </c>
      <c r="S1773" s="3" t="str" cm="1">
        <f t="array" ref="S1773">_xlfn.IFS(G1773 &gt; 5000000, "Very High", G1773 &gt; 1000000, "High", G1773 &gt; 500000, "Medium", TRUE, "Low")</f>
        <v>Very High</v>
      </c>
      <c r="T1773" s="3" t="str" cm="1">
        <f t="array" ref="T1773">_xlfn.IFS(B1773 &gt;= 2005, "Post-2005", B1773 &gt;= 2000, "2000-2004", TRUE, "Pre-2000")</f>
        <v>Post-2005</v>
      </c>
    </row>
    <row r="1774" spans="1:20" x14ac:dyDescent="0.85">
      <c r="A1774" s="1">
        <v>41164</v>
      </c>
      <c r="B1774" t="s">
        <v>12</v>
      </c>
      <c r="C1774" t="s">
        <v>3325</v>
      </c>
      <c r="D1774" t="s">
        <v>3326</v>
      </c>
      <c r="E1774" t="s">
        <v>42</v>
      </c>
      <c r="F1774" t="s">
        <v>43</v>
      </c>
      <c r="G1774" t="s">
        <v>44</v>
      </c>
      <c r="H1774">
        <v>2000</v>
      </c>
      <c r="I1774" s="2">
        <v>23386206.899999999</v>
      </c>
      <c r="J1774" s="2">
        <v>0</v>
      </c>
      <c r="K1774" s="2">
        <v>23386206.899999999</v>
      </c>
      <c r="L1774" t="s">
        <v>18</v>
      </c>
      <c r="M1774" s="3" t="b">
        <f>trust_funds5[[#This Row],[Contributions Outstanding (USD)]]=0</f>
        <v>1</v>
      </c>
      <c r="N1774" s="3" t="str">
        <f t="shared" si="135"/>
        <v>Outstanding</v>
      </c>
      <c r="O1774" s="3" t="str">
        <f t="shared" si="136"/>
        <v>High Contribution &amp; Recent</v>
      </c>
      <c r="P1774" s="3" t="str">
        <f t="shared" si="137"/>
        <v>Other</v>
      </c>
      <c r="Q1774" s="3" t="str">
        <f t="shared" si="138"/>
        <v>Other</v>
      </c>
      <c r="R1774" s="3" t="str">
        <f t="shared" si="139"/>
        <v>Not LCLS</v>
      </c>
      <c r="S1774" s="3" t="str" cm="1">
        <f t="array" ref="S1774">_xlfn.IFS(G1774 &gt; 5000000, "Very High", G1774 &gt; 1000000, "High", G1774 &gt; 500000, "Medium", TRUE, "Low")</f>
        <v>Very High</v>
      </c>
      <c r="T1774" s="3" t="str" cm="1">
        <f t="array" ref="T1774">_xlfn.IFS(B1774 &gt;= 2005, "Post-2005", B1774 &gt;= 2000, "2000-2004", TRUE, "Pre-2000")</f>
        <v>Post-2005</v>
      </c>
    </row>
    <row r="1775" spans="1:20" x14ac:dyDescent="0.85">
      <c r="A1775" s="1">
        <v>41164</v>
      </c>
      <c r="B1775" t="s">
        <v>12</v>
      </c>
      <c r="C1775" t="s">
        <v>3327</v>
      </c>
      <c r="D1775" t="s">
        <v>3328</v>
      </c>
      <c r="E1775" t="s">
        <v>102</v>
      </c>
      <c r="F1775" t="s">
        <v>103</v>
      </c>
      <c r="G1775" t="s">
        <v>104</v>
      </c>
      <c r="H1775">
        <v>2000</v>
      </c>
      <c r="I1775" s="2">
        <v>5988082.3799999999</v>
      </c>
      <c r="J1775" s="2">
        <v>0</v>
      </c>
      <c r="K1775" s="2">
        <v>5988082.3799999999</v>
      </c>
      <c r="L1775" t="s">
        <v>18</v>
      </c>
      <c r="M1775" s="3" t="b">
        <f>trust_funds5[[#This Row],[Contributions Outstanding (USD)]]=0</f>
        <v>1</v>
      </c>
      <c r="N1775" s="3" t="str">
        <f t="shared" si="135"/>
        <v>Outstanding</v>
      </c>
      <c r="O1775" s="3" t="str">
        <f t="shared" si="136"/>
        <v>High Contribution &amp; Recent</v>
      </c>
      <c r="P1775" s="3" t="str">
        <f t="shared" si="137"/>
        <v>Other</v>
      </c>
      <c r="Q1775" s="3" t="str">
        <f t="shared" si="138"/>
        <v>Other</v>
      </c>
      <c r="R1775" s="3" t="str">
        <f t="shared" si="139"/>
        <v>Not LCLS</v>
      </c>
      <c r="S1775" s="3" t="str" cm="1">
        <f t="array" ref="S1775">_xlfn.IFS(G1775 &gt; 5000000, "Very High", G1775 &gt; 1000000, "High", G1775 &gt; 500000, "Medium", TRUE, "Low")</f>
        <v>Very High</v>
      </c>
      <c r="T1775" s="3" t="str" cm="1">
        <f t="array" ref="T1775">_xlfn.IFS(B1775 &gt;= 2005, "Post-2005", B1775 &gt;= 2000, "2000-2004", TRUE, "Pre-2000")</f>
        <v>Post-2005</v>
      </c>
    </row>
    <row r="1776" spans="1:20" x14ac:dyDescent="0.85">
      <c r="A1776" s="1">
        <v>41164</v>
      </c>
      <c r="B1776" t="s">
        <v>12</v>
      </c>
      <c r="C1776" t="s">
        <v>3329</v>
      </c>
      <c r="D1776" t="s">
        <v>3330</v>
      </c>
      <c r="E1776" t="s">
        <v>119</v>
      </c>
      <c r="F1776" t="s">
        <v>120</v>
      </c>
      <c r="G1776" t="s">
        <v>121</v>
      </c>
      <c r="H1776">
        <v>2000</v>
      </c>
      <c r="I1776" s="2">
        <v>9401458.8800000008</v>
      </c>
      <c r="J1776" s="2">
        <v>0</v>
      </c>
      <c r="K1776" s="2">
        <v>9401458.8800000008</v>
      </c>
      <c r="L1776" t="s">
        <v>18</v>
      </c>
      <c r="M1776" s="3" t="b">
        <f>trust_funds5[[#This Row],[Contributions Outstanding (USD)]]=0</f>
        <v>1</v>
      </c>
      <c r="N1776" s="3" t="str">
        <f t="shared" si="135"/>
        <v>Outstanding</v>
      </c>
      <c r="O1776" s="3" t="str">
        <f t="shared" si="136"/>
        <v>High Contribution &amp; Recent</v>
      </c>
      <c r="P1776" s="3" t="str">
        <f t="shared" si="137"/>
        <v>Other</v>
      </c>
      <c r="Q1776" s="3" t="str">
        <f t="shared" si="138"/>
        <v>Other</v>
      </c>
      <c r="R1776" s="3" t="str">
        <f t="shared" si="139"/>
        <v>Not LCLS</v>
      </c>
      <c r="S1776" s="3" t="str" cm="1">
        <f t="array" ref="S1776">_xlfn.IFS(G1776 &gt; 5000000, "Very High", G1776 &gt; 1000000, "High", G1776 &gt; 500000, "Medium", TRUE, "Low")</f>
        <v>Very High</v>
      </c>
      <c r="T1776" s="3" t="str" cm="1">
        <f t="array" ref="T1776">_xlfn.IFS(B1776 &gt;= 2005, "Post-2005", B1776 &gt;= 2000, "2000-2004", TRUE, "Pre-2000")</f>
        <v>Post-2005</v>
      </c>
    </row>
    <row r="1777" spans="1:20" x14ac:dyDescent="0.85">
      <c r="A1777" s="1">
        <v>41164</v>
      </c>
      <c r="B1777" t="s">
        <v>12</v>
      </c>
      <c r="C1777" t="s">
        <v>3331</v>
      </c>
      <c r="D1777" t="s">
        <v>3332</v>
      </c>
      <c r="E1777" t="s">
        <v>70</v>
      </c>
      <c r="F1777" t="s">
        <v>71</v>
      </c>
      <c r="G1777" t="s">
        <v>72</v>
      </c>
      <c r="H1777">
        <v>2000</v>
      </c>
      <c r="I1777" s="2">
        <v>118453.83</v>
      </c>
      <c r="J1777" s="2">
        <v>0</v>
      </c>
      <c r="K1777" s="2">
        <v>118453.83</v>
      </c>
      <c r="L1777" t="s">
        <v>18</v>
      </c>
      <c r="M1777" s="3" t="b">
        <f>trust_funds5[[#This Row],[Contributions Outstanding (USD)]]=0</f>
        <v>1</v>
      </c>
      <c r="N1777" s="3" t="str">
        <f t="shared" si="135"/>
        <v>Outstanding</v>
      </c>
      <c r="O1777" s="3" t="str">
        <f t="shared" si="136"/>
        <v>High Contribution &amp; Recent</v>
      </c>
      <c r="P1777" s="3" t="str">
        <f t="shared" si="137"/>
        <v>Other</v>
      </c>
      <c r="Q1777" s="3" t="str">
        <f t="shared" si="138"/>
        <v>Other</v>
      </c>
      <c r="R1777" s="3" t="str">
        <f t="shared" si="139"/>
        <v>Not LCLS</v>
      </c>
      <c r="S1777" s="3" t="str" cm="1">
        <f t="array" ref="S1777">_xlfn.IFS(G1777 &gt; 5000000, "Very High", G1777 &gt; 1000000, "High", G1777 &gt; 500000, "Medium", TRUE, "Low")</f>
        <v>Very High</v>
      </c>
      <c r="T1777" s="3" t="str" cm="1">
        <f t="array" ref="T1777">_xlfn.IFS(B1777 &gt;= 2005, "Post-2005", B1777 &gt;= 2000, "2000-2004", TRUE, "Pre-2000")</f>
        <v>Post-2005</v>
      </c>
    </row>
    <row r="1778" spans="1:20" x14ac:dyDescent="0.85">
      <c r="A1778" s="1">
        <v>41164</v>
      </c>
      <c r="B1778" t="s">
        <v>12</v>
      </c>
      <c r="C1778" t="s">
        <v>3333</v>
      </c>
      <c r="D1778" t="s">
        <v>3332</v>
      </c>
      <c r="E1778" t="s">
        <v>42</v>
      </c>
      <c r="F1778" t="s">
        <v>43</v>
      </c>
      <c r="G1778" t="s">
        <v>44</v>
      </c>
      <c r="H1778">
        <v>2000</v>
      </c>
      <c r="I1778" s="2">
        <v>5572096.0899999999</v>
      </c>
      <c r="J1778" s="2">
        <v>0</v>
      </c>
      <c r="K1778" s="2">
        <v>5572096.0899999999</v>
      </c>
      <c r="L1778" t="s">
        <v>18</v>
      </c>
      <c r="M1778" s="3" t="b">
        <f>trust_funds5[[#This Row],[Contributions Outstanding (USD)]]=0</f>
        <v>1</v>
      </c>
      <c r="N1778" s="3" t="str">
        <f t="shared" si="135"/>
        <v>Outstanding</v>
      </c>
      <c r="O1778" s="3" t="str">
        <f t="shared" si="136"/>
        <v>High Contribution &amp; Recent</v>
      </c>
      <c r="P1778" s="3" t="str">
        <f t="shared" si="137"/>
        <v>Other</v>
      </c>
      <c r="Q1778" s="3" t="str">
        <f t="shared" si="138"/>
        <v>Other</v>
      </c>
      <c r="R1778" s="3" t="str">
        <f t="shared" si="139"/>
        <v>Not LCLS</v>
      </c>
      <c r="S1778" s="3" t="str" cm="1">
        <f t="array" ref="S1778">_xlfn.IFS(G1778 &gt; 5000000, "Very High", G1778 &gt; 1000000, "High", G1778 &gt; 500000, "Medium", TRUE, "Low")</f>
        <v>Very High</v>
      </c>
      <c r="T1778" s="3" t="str" cm="1">
        <f t="array" ref="T1778">_xlfn.IFS(B1778 &gt;= 2005, "Post-2005", B1778 &gt;= 2000, "2000-2004", TRUE, "Pre-2000")</f>
        <v>Post-2005</v>
      </c>
    </row>
    <row r="1779" spans="1:20" x14ac:dyDescent="0.85">
      <c r="A1779" s="1">
        <v>41164</v>
      </c>
      <c r="B1779" t="s">
        <v>12</v>
      </c>
      <c r="C1779" t="s">
        <v>3334</v>
      </c>
      <c r="D1779" t="s">
        <v>3335</v>
      </c>
      <c r="E1779" t="s">
        <v>42</v>
      </c>
      <c r="F1779" t="s">
        <v>43</v>
      </c>
      <c r="G1779" t="s">
        <v>44</v>
      </c>
      <c r="H1779">
        <v>2000</v>
      </c>
      <c r="I1779" s="2">
        <v>3188572.1600000001</v>
      </c>
      <c r="J1779" s="2">
        <v>0</v>
      </c>
      <c r="K1779" s="2">
        <v>3188572.1600000001</v>
      </c>
      <c r="L1779" t="s">
        <v>18</v>
      </c>
      <c r="M1779" s="3" t="b">
        <f>trust_funds5[[#This Row],[Contributions Outstanding (USD)]]=0</f>
        <v>1</v>
      </c>
      <c r="N1779" s="3" t="str">
        <f t="shared" si="135"/>
        <v>Outstanding</v>
      </c>
      <c r="O1779" s="3" t="str">
        <f t="shared" si="136"/>
        <v>High Contribution &amp; Recent</v>
      </c>
      <c r="P1779" s="3" t="str">
        <f t="shared" si="137"/>
        <v>Other</v>
      </c>
      <c r="Q1779" s="3" t="str">
        <f t="shared" si="138"/>
        <v>Other</v>
      </c>
      <c r="R1779" s="3" t="str">
        <f t="shared" si="139"/>
        <v>Not LCLS</v>
      </c>
      <c r="S1779" s="3" t="str" cm="1">
        <f t="array" ref="S1779">_xlfn.IFS(G1779 &gt; 5000000, "Very High", G1779 &gt; 1000000, "High", G1779 &gt; 500000, "Medium", TRUE, "Low")</f>
        <v>Very High</v>
      </c>
      <c r="T1779" s="3" t="str" cm="1">
        <f t="array" ref="T1779">_xlfn.IFS(B1779 &gt;= 2005, "Post-2005", B1779 &gt;= 2000, "2000-2004", TRUE, "Pre-2000")</f>
        <v>Post-2005</v>
      </c>
    </row>
    <row r="1780" spans="1:20" x14ac:dyDescent="0.85">
      <c r="A1780" s="1">
        <v>41164</v>
      </c>
      <c r="B1780" t="s">
        <v>12</v>
      </c>
      <c r="C1780" t="s">
        <v>3336</v>
      </c>
      <c r="D1780" t="s">
        <v>3337</v>
      </c>
      <c r="E1780" t="s">
        <v>102</v>
      </c>
      <c r="F1780" t="s">
        <v>103</v>
      </c>
      <c r="G1780" t="s">
        <v>104</v>
      </c>
      <c r="H1780">
        <v>2000</v>
      </c>
      <c r="I1780" s="2">
        <v>11825036.289999999</v>
      </c>
      <c r="J1780" s="2">
        <v>0</v>
      </c>
      <c r="K1780" s="2">
        <v>11825036.289999999</v>
      </c>
      <c r="L1780" t="s">
        <v>18</v>
      </c>
      <c r="M1780" s="3" t="b">
        <f>trust_funds5[[#This Row],[Contributions Outstanding (USD)]]=0</f>
        <v>1</v>
      </c>
      <c r="N1780" s="3" t="str">
        <f t="shared" si="135"/>
        <v>Outstanding</v>
      </c>
      <c r="O1780" s="3" t="str">
        <f t="shared" si="136"/>
        <v>High Contribution &amp; Recent</v>
      </c>
      <c r="P1780" s="3" t="str">
        <f t="shared" si="137"/>
        <v>Other</v>
      </c>
      <c r="Q1780" s="3" t="str">
        <f t="shared" si="138"/>
        <v>Other</v>
      </c>
      <c r="R1780" s="3" t="str">
        <f t="shared" si="139"/>
        <v>Not LCLS</v>
      </c>
      <c r="S1780" s="3" t="str" cm="1">
        <f t="array" ref="S1780">_xlfn.IFS(G1780 &gt; 5000000, "Very High", G1780 &gt; 1000000, "High", G1780 &gt; 500000, "Medium", TRUE, "Low")</f>
        <v>Very High</v>
      </c>
      <c r="T1780" s="3" t="str" cm="1">
        <f t="array" ref="T1780">_xlfn.IFS(B1780 &gt;= 2005, "Post-2005", B1780 &gt;= 2000, "2000-2004", TRUE, "Pre-2000")</f>
        <v>Post-2005</v>
      </c>
    </row>
    <row r="1781" spans="1:20" x14ac:dyDescent="0.85">
      <c r="A1781" s="1">
        <v>41164</v>
      </c>
      <c r="B1781" t="s">
        <v>12</v>
      </c>
      <c r="C1781" t="s">
        <v>3338</v>
      </c>
      <c r="D1781" t="s">
        <v>3339</v>
      </c>
      <c r="E1781" t="s">
        <v>102</v>
      </c>
      <c r="F1781" t="s">
        <v>103</v>
      </c>
      <c r="G1781" t="s">
        <v>104</v>
      </c>
      <c r="H1781">
        <v>2000</v>
      </c>
      <c r="I1781" s="2">
        <v>6643629.7699999996</v>
      </c>
      <c r="J1781" s="2">
        <v>0</v>
      </c>
      <c r="K1781" s="2">
        <v>6643629.7699999996</v>
      </c>
      <c r="L1781" t="s">
        <v>18</v>
      </c>
      <c r="M1781" s="3" t="b">
        <f>trust_funds5[[#This Row],[Contributions Outstanding (USD)]]=0</f>
        <v>1</v>
      </c>
      <c r="N1781" s="3" t="str">
        <f t="shared" si="135"/>
        <v>Outstanding</v>
      </c>
      <c r="O1781" s="3" t="str">
        <f t="shared" si="136"/>
        <v>High Contribution &amp; Recent</v>
      </c>
      <c r="P1781" s="3" t="str">
        <f t="shared" si="137"/>
        <v>Other</v>
      </c>
      <c r="Q1781" s="3" t="str">
        <f t="shared" si="138"/>
        <v>Other</v>
      </c>
      <c r="R1781" s="3" t="str">
        <f t="shared" si="139"/>
        <v>Not LCLS</v>
      </c>
      <c r="S1781" s="3" t="str" cm="1">
        <f t="array" ref="S1781">_xlfn.IFS(G1781 &gt; 5000000, "Very High", G1781 &gt; 1000000, "High", G1781 &gt; 500000, "Medium", TRUE, "Low")</f>
        <v>Very High</v>
      </c>
      <c r="T1781" s="3" t="str" cm="1">
        <f t="array" ref="T1781">_xlfn.IFS(B1781 &gt;= 2005, "Post-2005", B1781 &gt;= 2000, "2000-2004", TRUE, "Pre-2000")</f>
        <v>Post-2005</v>
      </c>
    </row>
    <row r="1782" spans="1:20" x14ac:dyDescent="0.85">
      <c r="A1782" s="1">
        <v>41164</v>
      </c>
      <c r="B1782" t="s">
        <v>12</v>
      </c>
      <c r="C1782" t="s">
        <v>3340</v>
      </c>
      <c r="D1782" t="s">
        <v>3341</v>
      </c>
      <c r="E1782" t="s">
        <v>119</v>
      </c>
      <c r="F1782" t="s">
        <v>120</v>
      </c>
      <c r="G1782" t="s">
        <v>121</v>
      </c>
      <c r="H1782">
        <v>2000</v>
      </c>
      <c r="I1782" s="2">
        <v>3525547.08</v>
      </c>
      <c r="J1782" s="2">
        <v>0</v>
      </c>
      <c r="K1782" s="2">
        <v>3525547.08</v>
      </c>
      <c r="L1782" t="s">
        <v>18</v>
      </c>
      <c r="M1782" s="3" t="b">
        <f>trust_funds5[[#This Row],[Contributions Outstanding (USD)]]=0</f>
        <v>1</v>
      </c>
      <c r="N1782" s="3" t="str">
        <f t="shared" si="135"/>
        <v>Outstanding</v>
      </c>
      <c r="O1782" s="3" t="str">
        <f t="shared" si="136"/>
        <v>High Contribution &amp; Recent</v>
      </c>
      <c r="P1782" s="3" t="str">
        <f t="shared" si="137"/>
        <v>Other</v>
      </c>
      <c r="Q1782" s="3" t="str">
        <f t="shared" si="138"/>
        <v>Other</v>
      </c>
      <c r="R1782" s="3" t="str">
        <f t="shared" si="139"/>
        <v>Not LCLS</v>
      </c>
      <c r="S1782" s="3" t="str" cm="1">
        <f t="array" ref="S1782">_xlfn.IFS(G1782 &gt; 5000000, "Very High", G1782 &gt; 1000000, "High", G1782 &gt; 500000, "Medium", TRUE, "Low")</f>
        <v>Very High</v>
      </c>
      <c r="T1782" s="3" t="str" cm="1">
        <f t="array" ref="T1782">_xlfn.IFS(B1782 &gt;= 2005, "Post-2005", B1782 &gt;= 2000, "2000-2004", TRUE, "Pre-2000")</f>
        <v>Post-2005</v>
      </c>
    </row>
    <row r="1783" spans="1:20" x14ac:dyDescent="0.85">
      <c r="A1783" s="1">
        <v>41164</v>
      </c>
      <c r="B1783" t="s">
        <v>12</v>
      </c>
      <c r="C1783" t="s">
        <v>3342</v>
      </c>
      <c r="D1783" t="s">
        <v>3343</v>
      </c>
      <c r="E1783" t="s">
        <v>200</v>
      </c>
      <c r="F1783" t="s">
        <v>201</v>
      </c>
      <c r="G1783" t="s">
        <v>202</v>
      </c>
      <c r="H1783">
        <v>2000</v>
      </c>
      <c r="I1783" s="2">
        <v>11648223.65</v>
      </c>
      <c r="J1783" s="2">
        <v>0</v>
      </c>
      <c r="K1783" s="2">
        <v>11648223.65</v>
      </c>
      <c r="L1783" t="s">
        <v>18</v>
      </c>
      <c r="M1783" s="3" t="b">
        <f>trust_funds5[[#This Row],[Contributions Outstanding (USD)]]=0</f>
        <v>1</v>
      </c>
      <c r="N1783" s="3" t="str">
        <f t="shared" si="135"/>
        <v>Outstanding</v>
      </c>
      <c r="O1783" s="3" t="str">
        <f t="shared" si="136"/>
        <v>High Contribution &amp; Recent</v>
      </c>
      <c r="P1783" s="3" t="str">
        <f t="shared" si="137"/>
        <v>Other</v>
      </c>
      <c r="Q1783" s="3" t="str">
        <f t="shared" si="138"/>
        <v>Other</v>
      </c>
      <c r="R1783" s="3" t="str">
        <f t="shared" si="139"/>
        <v>Not LCLS</v>
      </c>
      <c r="S1783" s="3" t="str" cm="1">
        <f t="array" ref="S1783">_xlfn.IFS(G1783 &gt; 5000000, "Very High", G1783 &gt; 1000000, "High", G1783 &gt; 500000, "Medium", TRUE, "Low")</f>
        <v>Very High</v>
      </c>
      <c r="T1783" s="3" t="str" cm="1">
        <f t="array" ref="T1783">_xlfn.IFS(B1783 &gt;= 2005, "Post-2005", B1783 &gt;= 2000, "2000-2004", TRUE, "Pre-2000")</f>
        <v>Post-2005</v>
      </c>
    </row>
    <row r="1784" spans="1:20" x14ac:dyDescent="0.85">
      <c r="A1784" s="1">
        <v>41164</v>
      </c>
      <c r="B1784" t="s">
        <v>12</v>
      </c>
      <c r="C1784" t="s">
        <v>3344</v>
      </c>
      <c r="D1784" t="s">
        <v>3345</v>
      </c>
      <c r="E1784" t="s">
        <v>204</v>
      </c>
      <c r="F1784" t="s">
        <v>205</v>
      </c>
      <c r="G1784" t="s">
        <v>206</v>
      </c>
      <c r="H1784">
        <v>2000</v>
      </c>
      <c r="I1784" s="2">
        <v>16049999.970000001</v>
      </c>
      <c r="J1784" s="2">
        <v>0</v>
      </c>
      <c r="K1784" s="2">
        <v>16049999.970000001</v>
      </c>
      <c r="L1784" t="s">
        <v>18</v>
      </c>
      <c r="M1784" s="3" t="b">
        <f>trust_funds5[[#This Row],[Contributions Outstanding (USD)]]=0</f>
        <v>1</v>
      </c>
      <c r="N1784" s="3" t="str">
        <f t="shared" si="135"/>
        <v>Outstanding</v>
      </c>
      <c r="O1784" s="3" t="str">
        <f t="shared" si="136"/>
        <v>High Contribution &amp; Recent</v>
      </c>
      <c r="P1784" s="3" t="str">
        <f t="shared" si="137"/>
        <v>Other</v>
      </c>
      <c r="Q1784" s="3" t="str">
        <f t="shared" si="138"/>
        <v>Other</v>
      </c>
      <c r="R1784" s="3" t="str">
        <f t="shared" si="139"/>
        <v>Not LCLS</v>
      </c>
      <c r="S1784" s="3" t="str" cm="1">
        <f t="array" ref="S1784">_xlfn.IFS(G1784 &gt; 5000000, "Very High", G1784 &gt; 1000000, "High", G1784 &gt; 500000, "Medium", TRUE, "Low")</f>
        <v>Very High</v>
      </c>
      <c r="T1784" s="3" t="str" cm="1">
        <f t="array" ref="T1784">_xlfn.IFS(B1784 &gt;= 2005, "Post-2005", B1784 &gt;= 2000, "2000-2004", TRUE, "Pre-2000")</f>
        <v>Post-2005</v>
      </c>
    </row>
    <row r="1785" spans="1:20" x14ac:dyDescent="0.85">
      <c r="A1785" s="1">
        <v>41164</v>
      </c>
      <c r="B1785" t="s">
        <v>700</v>
      </c>
      <c r="C1785" t="s">
        <v>3346</v>
      </c>
      <c r="D1785" t="s">
        <v>3347</v>
      </c>
      <c r="E1785" t="s">
        <v>113</v>
      </c>
      <c r="F1785" t="s">
        <v>114</v>
      </c>
      <c r="G1785" t="s">
        <v>115</v>
      </c>
      <c r="H1785">
        <v>2000</v>
      </c>
      <c r="I1785" s="2">
        <v>5400000</v>
      </c>
      <c r="J1785" s="2">
        <v>0</v>
      </c>
      <c r="K1785" s="2">
        <v>5400000</v>
      </c>
      <c r="L1785" t="s">
        <v>18</v>
      </c>
      <c r="M1785" s="3" t="b">
        <f>trust_funds5[[#This Row],[Contributions Outstanding (USD)]]=0</f>
        <v>1</v>
      </c>
      <c r="N1785" s="3" t="str">
        <f t="shared" si="135"/>
        <v>Outstanding</v>
      </c>
      <c r="O1785" s="3" t="str">
        <f t="shared" si="136"/>
        <v>High Contribution &amp; Recent</v>
      </c>
      <c r="P1785" s="3" t="str">
        <f t="shared" si="137"/>
        <v>Other</v>
      </c>
      <c r="Q1785" s="3" t="str">
        <f t="shared" si="138"/>
        <v>Other</v>
      </c>
      <c r="R1785" s="3" t="str">
        <f t="shared" si="139"/>
        <v>Not LCLS</v>
      </c>
      <c r="S1785" s="3" t="str" cm="1">
        <f t="array" ref="S1785">_xlfn.IFS(G1785 &gt; 5000000, "Very High", G1785 &gt; 1000000, "High", G1785 &gt; 500000, "Medium", TRUE, "Low")</f>
        <v>Very High</v>
      </c>
      <c r="T1785" s="3" t="str" cm="1">
        <f t="array" ref="T1785">_xlfn.IFS(B1785 &gt;= 2005, "Post-2005", B1785 &gt;= 2000, "2000-2004", TRUE, "Pre-2000")</f>
        <v>Post-2005</v>
      </c>
    </row>
    <row r="1786" spans="1:20" x14ac:dyDescent="0.85">
      <c r="A1786" s="1">
        <v>41164</v>
      </c>
      <c r="B1786" t="s">
        <v>12</v>
      </c>
      <c r="C1786" t="s">
        <v>3348</v>
      </c>
      <c r="D1786" t="s">
        <v>3349</v>
      </c>
      <c r="E1786" t="s">
        <v>200</v>
      </c>
      <c r="F1786" t="s">
        <v>201</v>
      </c>
      <c r="G1786" t="s">
        <v>202</v>
      </c>
      <c r="H1786">
        <v>2000</v>
      </c>
      <c r="I1786" s="2">
        <v>90000</v>
      </c>
      <c r="J1786" s="2">
        <v>0</v>
      </c>
      <c r="K1786" s="2">
        <v>90000</v>
      </c>
      <c r="L1786" t="s">
        <v>18</v>
      </c>
      <c r="M1786" s="3" t="b">
        <f>trust_funds5[[#This Row],[Contributions Outstanding (USD)]]=0</f>
        <v>1</v>
      </c>
      <c r="N1786" s="3" t="str">
        <f t="shared" si="135"/>
        <v>Outstanding</v>
      </c>
      <c r="O1786" s="3" t="str">
        <f t="shared" si="136"/>
        <v>High Contribution &amp; Recent</v>
      </c>
      <c r="P1786" s="3" t="str">
        <f t="shared" si="137"/>
        <v>Other</v>
      </c>
      <c r="Q1786" s="3" t="str">
        <f t="shared" si="138"/>
        <v>Other</v>
      </c>
      <c r="R1786" s="3" t="str">
        <f t="shared" si="139"/>
        <v>Not LCLS</v>
      </c>
      <c r="S1786" s="3" t="str" cm="1">
        <f t="array" ref="S1786">_xlfn.IFS(G1786 &gt; 5000000, "Very High", G1786 &gt; 1000000, "High", G1786 &gt; 500000, "Medium", TRUE, "Low")</f>
        <v>Very High</v>
      </c>
      <c r="T1786" s="3" t="str" cm="1">
        <f t="array" ref="T1786">_xlfn.IFS(B1786 &gt;= 2005, "Post-2005", B1786 &gt;= 2000, "2000-2004", TRUE, "Pre-2000")</f>
        <v>Post-2005</v>
      </c>
    </row>
    <row r="1787" spans="1:20" x14ac:dyDescent="0.85">
      <c r="A1787" s="1">
        <v>41164</v>
      </c>
      <c r="B1787" t="s">
        <v>12</v>
      </c>
      <c r="C1787" t="s">
        <v>3350</v>
      </c>
      <c r="D1787" t="s">
        <v>3351</v>
      </c>
      <c r="E1787" t="s">
        <v>62</v>
      </c>
      <c r="F1787" t="s">
        <v>63</v>
      </c>
      <c r="H1787">
        <v>2000</v>
      </c>
      <c r="I1787" s="2">
        <v>345000</v>
      </c>
      <c r="J1787" s="2">
        <v>0</v>
      </c>
      <c r="K1787" s="2">
        <v>345000</v>
      </c>
      <c r="L1787" t="s">
        <v>18</v>
      </c>
      <c r="M1787" s="3" t="b">
        <f>trust_funds5[[#This Row],[Contributions Outstanding (USD)]]=0</f>
        <v>1</v>
      </c>
      <c r="N1787" s="3" t="str">
        <f t="shared" si="135"/>
        <v>Outstanding</v>
      </c>
      <c r="O1787" s="3" t="str">
        <f t="shared" si="136"/>
        <v>High Contribution &amp; Recent</v>
      </c>
      <c r="P1787" s="3" t="str">
        <f t="shared" si="137"/>
        <v>Other</v>
      </c>
      <c r="Q1787" s="3" t="str">
        <f t="shared" si="138"/>
        <v>Other</v>
      </c>
      <c r="R1787" s="3" t="str">
        <f t="shared" si="139"/>
        <v>Not LCLS</v>
      </c>
      <c r="S1787" s="3" t="str" cm="1">
        <f t="array" ref="S1787">_xlfn.IFS(G1787 &gt; 5000000, "Very High", G1787 &gt; 1000000, "High", G1787 &gt; 500000, "Medium", TRUE, "Low")</f>
        <v>Low</v>
      </c>
      <c r="T1787" s="3" t="str" cm="1">
        <f t="array" ref="T1787">_xlfn.IFS(B1787 &gt;= 2005, "Post-2005", B1787 &gt;= 2000, "2000-2004", TRUE, "Pre-2000")</f>
        <v>Post-2005</v>
      </c>
    </row>
    <row r="1788" spans="1:20" x14ac:dyDescent="0.85">
      <c r="A1788" s="1">
        <v>41164</v>
      </c>
      <c r="B1788" t="s">
        <v>12</v>
      </c>
      <c r="C1788" t="s">
        <v>3352</v>
      </c>
      <c r="D1788" t="s">
        <v>3353</v>
      </c>
      <c r="E1788" t="s">
        <v>102</v>
      </c>
      <c r="F1788" t="s">
        <v>103</v>
      </c>
      <c r="G1788" t="s">
        <v>104</v>
      </c>
      <c r="H1788">
        <v>2000</v>
      </c>
      <c r="I1788" s="2">
        <v>4689932.5999999996</v>
      </c>
      <c r="J1788" s="2">
        <v>0</v>
      </c>
      <c r="K1788" s="2">
        <v>4689932.5999999996</v>
      </c>
      <c r="L1788" t="s">
        <v>18</v>
      </c>
      <c r="M1788" s="3" t="b">
        <f>trust_funds5[[#This Row],[Contributions Outstanding (USD)]]=0</f>
        <v>1</v>
      </c>
      <c r="N1788" s="3" t="str">
        <f t="shared" si="135"/>
        <v>Outstanding</v>
      </c>
      <c r="O1788" s="3" t="str">
        <f t="shared" si="136"/>
        <v>High Contribution &amp; Recent</v>
      </c>
      <c r="P1788" s="3" t="str">
        <f t="shared" si="137"/>
        <v>Other</v>
      </c>
      <c r="Q1788" s="3" t="str">
        <f t="shared" si="138"/>
        <v>Other</v>
      </c>
      <c r="R1788" s="3" t="str">
        <f t="shared" si="139"/>
        <v>Not LCLS</v>
      </c>
      <c r="S1788" s="3" t="str" cm="1">
        <f t="array" ref="S1788">_xlfn.IFS(G1788 &gt; 5000000, "Very High", G1788 &gt; 1000000, "High", G1788 &gt; 500000, "Medium", TRUE, "Low")</f>
        <v>Very High</v>
      </c>
      <c r="T1788" s="3" t="str" cm="1">
        <f t="array" ref="T1788">_xlfn.IFS(B1788 &gt;= 2005, "Post-2005", B1788 &gt;= 2000, "2000-2004", TRUE, "Pre-2000")</f>
        <v>Post-2005</v>
      </c>
    </row>
    <row r="1789" spans="1:20" x14ac:dyDescent="0.85">
      <c r="A1789" s="1">
        <v>41164</v>
      </c>
      <c r="B1789" t="s">
        <v>12</v>
      </c>
      <c r="C1789" t="s">
        <v>3354</v>
      </c>
      <c r="D1789" t="s">
        <v>3355</v>
      </c>
      <c r="E1789" t="s">
        <v>21</v>
      </c>
      <c r="F1789" t="s">
        <v>22</v>
      </c>
      <c r="G1789" t="s">
        <v>23</v>
      </c>
      <c r="H1789">
        <v>2000</v>
      </c>
      <c r="I1789" s="2">
        <v>79990</v>
      </c>
      <c r="J1789" s="2">
        <v>0</v>
      </c>
      <c r="K1789" s="2">
        <v>79990</v>
      </c>
      <c r="L1789" t="s">
        <v>18</v>
      </c>
      <c r="M1789" s="3" t="b">
        <f>trust_funds5[[#This Row],[Contributions Outstanding (USD)]]=0</f>
        <v>1</v>
      </c>
      <c r="N1789" s="3" t="str">
        <f t="shared" si="135"/>
        <v>Outstanding</v>
      </c>
      <c r="O1789" s="3" t="str">
        <f t="shared" si="136"/>
        <v>High Contribution &amp; Recent</v>
      </c>
      <c r="P1789" s="3" t="str">
        <f t="shared" si="137"/>
        <v>Other</v>
      </c>
      <c r="Q1789" s="3" t="str">
        <f t="shared" si="138"/>
        <v>Other</v>
      </c>
      <c r="R1789" s="3" t="str">
        <f t="shared" si="139"/>
        <v>Not LCLS</v>
      </c>
      <c r="S1789" s="3" t="str" cm="1">
        <f t="array" ref="S1789">_xlfn.IFS(G1789 &gt; 5000000, "Very High", G1789 &gt; 1000000, "High", G1789 &gt; 500000, "Medium", TRUE, "Low")</f>
        <v>Very High</v>
      </c>
      <c r="T1789" s="3" t="str" cm="1">
        <f t="array" ref="T1789">_xlfn.IFS(B1789 &gt;= 2005, "Post-2005", B1789 &gt;= 2000, "2000-2004", TRUE, "Pre-2000")</f>
        <v>Post-2005</v>
      </c>
    </row>
    <row r="1790" spans="1:20" x14ac:dyDescent="0.85">
      <c r="A1790" s="1">
        <v>41164</v>
      </c>
      <c r="B1790" t="s">
        <v>12</v>
      </c>
      <c r="C1790" t="s">
        <v>3356</v>
      </c>
      <c r="D1790" t="s">
        <v>3357</v>
      </c>
      <c r="E1790" t="s">
        <v>21</v>
      </c>
      <c r="F1790" t="s">
        <v>22</v>
      </c>
      <c r="G1790" t="s">
        <v>23</v>
      </c>
      <c r="H1790">
        <v>2000</v>
      </c>
      <c r="I1790" s="2">
        <v>2841581.81</v>
      </c>
      <c r="J1790" s="2">
        <v>0</v>
      </c>
      <c r="K1790" s="2">
        <v>2841581.81</v>
      </c>
      <c r="L1790" t="s">
        <v>18</v>
      </c>
      <c r="M1790" s="3" t="b">
        <f>trust_funds5[[#This Row],[Contributions Outstanding (USD)]]=0</f>
        <v>1</v>
      </c>
      <c r="N1790" s="3" t="str">
        <f t="shared" si="135"/>
        <v>Outstanding</v>
      </c>
      <c r="O1790" s="3" t="str">
        <f t="shared" si="136"/>
        <v>High Contribution &amp; Recent</v>
      </c>
      <c r="P1790" s="3" t="str">
        <f t="shared" si="137"/>
        <v>Other</v>
      </c>
      <c r="Q1790" s="3" t="str">
        <f t="shared" si="138"/>
        <v>Other</v>
      </c>
      <c r="R1790" s="3" t="str">
        <f t="shared" si="139"/>
        <v>Not LCLS</v>
      </c>
      <c r="S1790" s="3" t="str" cm="1">
        <f t="array" ref="S1790">_xlfn.IFS(G1790 &gt; 5000000, "Very High", G1790 &gt; 1000000, "High", G1790 &gt; 500000, "Medium", TRUE, "Low")</f>
        <v>Very High</v>
      </c>
      <c r="T1790" s="3" t="str" cm="1">
        <f t="array" ref="T1790">_xlfn.IFS(B1790 &gt;= 2005, "Post-2005", B1790 &gt;= 2000, "2000-2004", TRUE, "Pre-2000")</f>
        <v>Post-2005</v>
      </c>
    </row>
    <row r="1791" spans="1:20" x14ac:dyDescent="0.85">
      <c r="A1791" s="1">
        <v>41164</v>
      </c>
      <c r="B1791" t="s">
        <v>12</v>
      </c>
      <c r="C1791" t="s">
        <v>3358</v>
      </c>
      <c r="D1791" t="s">
        <v>3359</v>
      </c>
      <c r="E1791" t="s">
        <v>21</v>
      </c>
      <c r="F1791" t="s">
        <v>22</v>
      </c>
      <c r="G1791" t="s">
        <v>23</v>
      </c>
      <c r="H1791">
        <v>2000</v>
      </c>
      <c r="I1791" s="2">
        <v>3551977.27</v>
      </c>
      <c r="J1791" s="2">
        <v>0</v>
      </c>
      <c r="K1791" s="2">
        <v>3551977.27</v>
      </c>
      <c r="L1791" t="s">
        <v>18</v>
      </c>
      <c r="M1791" s="3" t="b">
        <f>trust_funds5[[#This Row],[Contributions Outstanding (USD)]]=0</f>
        <v>1</v>
      </c>
      <c r="N1791" s="3" t="str">
        <f t="shared" si="135"/>
        <v>Outstanding</v>
      </c>
      <c r="O1791" s="3" t="str">
        <f t="shared" si="136"/>
        <v>High Contribution &amp; Recent</v>
      </c>
      <c r="P1791" s="3" t="str">
        <f t="shared" si="137"/>
        <v>Other</v>
      </c>
      <c r="Q1791" s="3" t="str">
        <f t="shared" si="138"/>
        <v>Other</v>
      </c>
      <c r="R1791" s="3" t="str">
        <f t="shared" si="139"/>
        <v>Not LCLS</v>
      </c>
      <c r="S1791" s="3" t="str" cm="1">
        <f t="array" ref="S1791">_xlfn.IFS(G1791 &gt; 5000000, "Very High", G1791 &gt; 1000000, "High", G1791 &gt; 500000, "Medium", TRUE, "Low")</f>
        <v>Very High</v>
      </c>
      <c r="T1791" s="3" t="str" cm="1">
        <f t="array" ref="T1791">_xlfn.IFS(B1791 &gt;= 2005, "Post-2005", B1791 &gt;= 2000, "2000-2004", TRUE, "Pre-2000")</f>
        <v>Post-2005</v>
      </c>
    </row>
    <row r="1792" spans="1:20" x14ac:dyDescent="0.85">
      <c r="A1792" s="1">
        <v>41164</v>
      </c>
      <c r="B1792" t="s">
        <v>82</v>
      </c>
      <c r="C1792" t="s">
        <v>3360</v>
      </c>
      <c r="D1792" t="s">
        <v>3361</v>
      </c>
      <c r="E1792" t="s">
        <v>200</v>
      </c>
      <c r="F1792" t="s">
        <v>201</v>
      </c>
      <c r="G1792" t="s">
        <v>202</v>
      </c>
      <c r="H1792">
        <v>2000</v>
      </c>
      <c r="I1792" s="2">
        <v>325000</v>
      </c>
      <c r="J1792" s="2">
        <v>0</v>
      </c>
      <c r="K1792" s="2">
        <v>325000</v>
      </c>
      <c r="L1792" t="s">
        <v>18</v>
      </c>
      <c r="M1792" s="3" t="b">
        <f>trust_funds5[[#This Row],[Contributions Outstanding (USD)]]=0</f>
        <v>1</v>
      </c>
      <c r="N1792" s="3" t="str">
        <f t="shared" si="135"/>
        <v>Outstanding</v>
      </c>
      <c r="O1792" s="3" t="str">
        <f t="shared" si="136"/>
        <v>High Contribution &amp; Recent</v>
      </c>
      <c r="P1792" s="3" t="str">
        <f t="shared" si="137"/>
        <v>Other</v>
      </c>
      <c r="Q1792" s="3" t="str">
        <f t="shared" si="138"/>
        <v>Other</v>
      </c>
      <c r="R1792" s="3" t="str">
        <f t="shared" si="139"/>
        <v>Not LCLS</v>
      </c>
      <c r="S1792" s="3" t="str" cm="1">
        <f t="array" ref="S1792">_xlfn.IFS(G1792 &gt; 5000000, "Very High", G1792 &gt; 1000000, "High", G1792 &gt; 500000, "Medium", TRUE, "Low")</f>
        <v>Very High</v>
      </c>
      <c r="T1792" s="3" t="str" cm="1">
        <f t="array" ref="T1792">_xlfn.IFS(B1792 &gt;= 2005, "Post-2005", B1792 &gt;= 2000, "2000-2004", TRUE, "Pre-2000")</f>
        <v>Post-2005</v>
      </c>
    </row>
    <row r="1793" spans="1:20" x14ac:dyDescent="0.85">
      <c r="A1793" s="1">
        <v>41164</v>
      </c>
      <c r="B1793" t="s">
        <v>12</v>
      </c>
      <c r="C1793" t="s">
        <v>3362</v>
      </c>
      <c r="D1793" t="s">
        <v>3363</v>
      </c>
      <c r="E1793" t="s">
        <v>15</v>
      </c>
      <c r="F1793" t="s">
        <v>16</v>
      </c>
      <c r="G1793" t="s">
        <v>17</v>
      </c>
      <c r="H1793">
        <v>2000</v>
      </c>
      <c r="I1793" s="2">
        <v>172816.92</v>
      </c>
      <c r="J1793" s="2">
        <v>0</v>
      </c>
      <c r="K1793" s="2">
        <v>172816.92</v>
      </c>
      <c r="L1793" t="s">
        <v>18</v>
      </c>
      <c r="M1793" s="3" t="b">
        <f>trust_funds5[[#This Row],[Contributions Outstanding (USD)]]=0</f>
        <v>1</v>
      </c>
      <c r="N1793" s="3" t="str">
        <f t="shared" si="135"/>
        <v>Outstanding</v>
      </c>
      <c r="O1793" s="3" t="str">
        <f t="shared" si="136"/>
        <v>High Contribution &amp; Recent</v>
      </c>
      <c r="P1793" s="3" t="str">
        <f t="shared" si="137"/>
        <v>Other</v>
      </c>
      <c r="Q1793" s="3" t="str">
        <f t="shared" si="138"/>
        <v>Other</v>
      </c>
      <c r="R1793" s="3" t="str">
        <f t="shared" si="139"/>
        <v>Not LCLS</v>
      </c>
      <c r="S1793" s="3" t="str" cm="1">
        <f t="array" ref="S1793">_xlfn.IFS(G1793 &gt; 5000000, "Very High", G1793 &gt; 1000000, "High", G1793 &gt; 500000, "Medium", TRUE, "Low")</f>
        <v>Very High</v>
      </c>
      <c r="T1793" s="3" t="str" cm="1">
        <f t="array" ref="T1793">_xlfn.IFS(B1793 &gt;= 2005, "Post-2005", B1793 &gt;= 2000, "2000-2004", TRUE, "Pre-2000")</f>
        <v>Post-2005</v>
      </c>
    </row>
    <row r="1794" spans="1:20" x14ac:dyDescent="0.85">
      <c r="A1794" s="1">
        <v>41164</v>
      </c>
      <c r="B1794" t="s">
        <v>82</v>
      </c>
      <c r="C1794" t="s">
        <v>3364</v>
      </c>
      <c r="D1794" t="s">
        <v>3365</v>
      </c>
      <c r="E1794" t="s">
        <v>21</v>
      </c>
      <c r="F1794" t="s">
        <v>22</v>
      </c>
      <c r="G1794" t="s">
        <v>23</v>
      </c>
      <c r="H1794">
        <v>2000</v>
      </c>
      <c r="I1794" s="2">
        <v>90546.44</v>
      </c>
      <c r="J1794" s="2">
        <v>0</v>
      </c>
      <c r="K1794" s="2">
        <v>90546.44</v>
      </c>
      <c r="L1794" t="s">
        <v>18</v>
      </c>
      <c r="M1794" s="3" t="b">
        <f>trust_funds5[[#This Row],[Contributions Outstanding (USD)]]=0</f>
        <v>1</v>
      </c>
      <c r="N1794" s="3" t="str">
        <f t="shared" ref="N1794:N1857" si="140">IF(D1794 &gt; 0, "Outstanding", "No Outstanding")</f>
        <v>Outstanding</v>
      </c>
      <c r="O1794" s="3" t="str">
        <f t="shared" ref="O1794:O1857" si="141">IF(AND(C1794 &gt; 1000000, B1794 &gt; 2000), "High Contribution &amp; Recent", "Other")</f>
        <v>High Contribution &amp; Recent</v>
      </c>
      <c r="P1794" s="3" t="str">
        <f t="shared" ref="P1794:P1857" si="142">IF(AND(B1794 = 2000, E1794 = "Canada"), "Year 2000, Canada", "Other")</f>
        <v>Other</v>
      </c>
      <c r="Q1794" s="3" t="str">
        <f t="shared" ref="Q1794:Q1857" si="143">IF(OR(E1794 = "Canada", E1794 = "Sweden"), "Canada or Sweden", "Other")</f>
        <v>Other</v>
      </c>
      <c r="R1794" s="3" t="str">
        <f t="shared" ref="R1794:R1857" si="144">IF(NOT(F1794 = "LCLS"), "Not LCLS", "LCLS")</f>
        <v>Not LCLS</v>
      </c>
      <c r="S1794" s="3" t="str" cm="1">
        <f t="array" ref="S1794">_xlfn.IFS(G1794 &gt; 5000000, "Very High", G1794 &gt; 1000000, "High", G1794 &gt; 500000, "Medium", TRUE, "Low")</f>
        <v>Very High</v>
      </c>
      <c r="T1794" s="3" t="str" cm="1">
        <f t="array" ref="T1794">_xlfn.IFS(B1794 &gt;= 2005, "Post-2005", B1794 &gt;= 2000, "2000-2004", TRUE, "Pre-2000")</f>
        <v>Post-2005</v>
      </c>
    </row>
    <row r="1795" spans="1:20" x14ac:dyDescent="0.85">
      <c r="A1795" s="1">
        <v>41164</v>
      </c>
      <c r="B1795" t="s">
        <v>82</v>
      </c>
      <c r="C1795" t="s">
        <v>3366</v>
      </c>
      <c r="D1795" t="s">
        <v>3367</v>
      </c>
      <c r="E1795" t="s">
        <v>85</v>
      </c>
      <c r="F1795" t="s">
        <v>86</v>
      </c>
      <c r="G1795" t="s">
        <v>87</v>
      </c>
      <c r="H1795">
        <v>2000</v>
      </c>
      <c r="I1795" s="2">
        <v>517952.22</v>
      </c>
      <c r="J1795" s="2">
        <v>0</v>
      </c>
      <c r="K1795" s="2">
        <v>517952.22</v>
      </c>
      <c r="L1795" t="s">
        <v>18</v>
      </c>
      <c r="M1795" s="3" t="b">
        <f>trust_funds5[[#This Row],[Contributions Outstanding (USD)]]=0</f>
        <v>1</v>
      </c>
      <c r="N1795" s="3" t="str">
        <f t="shared" si="140"/>
        <v>Outstanding</v>
      </c>
      <c r="O1795" s="3" t="str">
        <f t="shared" si="141"/>
        <v>High Contribution &amp; Recent</v>
      </c>
      <c r="P1795" s="3" t="str">
        <f t="shared" si="142"/>
        <v>Other</v>
      </c>
      <c r="Q1795" s="3" t="str">
        <f t="shared" si="143"/>
        <v>Other</v>
      </c>
      <c r="R1795" s="3" t="str">
        <f t="shared" si="144"/>
        <v>Not LCLS</v>
      </c>
      <c r="S1795" s="3" t="str" cm="1">
        <f t="array" ref="S1795">_xlfn.IFS(G1795 &gt; 5000000, "Very High", G1795 &gt; 1000000, "High", G1795 &gt; 500000, "Medium", TRUE, "Low")</f>
        <v>Very High</v>
      </c>
      <c r="T1795" s="3" t="str" cm="1">
        <f t="array" ref="T1795">_xlfn.IFS(B1795 &gt;= 2005, "Post-2005", B1795 &gt;= 2000, "2000-2004", TRUE, "Pre-2000")</f>
        <v>Post-2005</v>
      </c>
    </row>
    <row r="1796" spans="1:20" x14ac:dyDescent="0.85">
      <c r="A1796" s="1">
        <v>41164</v>
      </c>
      <c r="B1796" t="s">
        <v>82</v>
      </c>
      <c r="C1796" t="s">
        <v>3368</v>
      </c>
      <c r="D1796" t="s">
        <v>3369</v>
      </c>
      <c r="E1796" t="s">
        <v>15</v>
      </c>
      <c r="F1796" t="s">
        <v>16</v>
      </c>
      <c r="G1796" t="s">
        <v>17</v>
      </c>
      <c r="H1796">
        <v>2000</v>
      </c>
      <c r="I1796" s="2">
        <v>347328.11</v>
      </c>
      <c r="J1796" s="2">
        <v>0</v>
      </c>
      <c r="K1796" s="2">
        <v>347328.11</v>
      </c>
      <c r="L1796" t="s">
        <v>18</v>
      </c>
      <c r="M1796" s="3" t="b">
        <f>trust_funds5[[#This Row],[Contributions Outstanding (USD)]]=0</f>
        <v>1</v>
      </c>
      <c r="N1796" s="3" t="str">
        <f t="shared" si="140"/>
        <v>Outstanding</v>
      </c>
      <c r="O1796" s="3" t="str">
        <f t="shared" si="141"/>
        <v>High Contribution &amp; Recent</v>
      </c>
      <c r="P1796" s="3" t="str">
        <f t="shared" si="142"/>
        <v>Other</v>
      </c>
      <c r="Q1796" s="3" t="str">
        <f t="shared" si="143"/>
        <v>Other</v>
      </c>
      <c r="R1796" s="3" t="str">
        <f t="shared" si="144"/>
        <v>Not LCLS</v>
      </c>
      <c r="S1796" s="3" t="str" cm="1">
        <f t="array" ref="S1796">_xlfn.IFS(G1796 &gt; 5000000, "Very High", G1796 &gt; 1000000, "High", G1796 &gt; 500000, "Medium", TRUE, "Low")</f>
        <v>Very High</v>
      </c>
      <c r="T1796" s="3" t="str" cm="1">
        <f t="array" ref="T1796">_xlfn.IFS(B1796 &gt;= 2005, "Post-2005", B1796 &gt;= 2000, "2000-2004", TRUE, "Pre-2000")</f>
        <v>Post-2005</v>
      </c>
    </row>
    <row r="1797" spans="1:20" x14ac:dyDescent="0.85">
      <c r="A1797" s="1">
        <v>41164</v>
      </c>
      <c r="B1797" t="s">
        <v>59</v>
      </c>
      <c r="C1797" t="s">
        <v>3370</v>
      </c>
      <c r="D1797" t="s">
        <v>3371</v>
      </c>
      <c r="E1797" t="s">
        <v>334</v>
      </c>
      <c r="F1797" t="s">
        <v>335</v>
      </c>
      <c r="G1797" t="s">
        <v>339</v>
      </c>
      <c r="H1797">
        <v>2000</v>
      </c>
      <c r="I1797" s="2">
        <v>454000</v>
      </c>
      <c r="J1797" s="2">
        <v>0</v>
      </c>
      <c r="K1797" s="2">
        <v>454000</v>
      </c>
      <c r="L1797" t="s">
        <v>18</v>
      </c>
      <c r="M1797" s="3" t="b">
        <f>trust_funds5[[#This Row],[Contributions Outstanding (USD)]]=0</f>
        <v>1</v>
      </c>
      <c r="N1797" s="3" t="str">
        <f t="shared" si="140"/>
        <v>Outstanding</v>
      </c>
      <c r="O1797" s="3" t="str">
        <f t="shared" si="141"/>
        <v>High Contribution &amp; Recent</v>
      </c>
      <c r="P1797" s="3" t="str">
        <f t="shared" si="142"/>
        <v>Other</v>
      </c>
      <c r="Q1797" s="3" t="str">
        <f t="shared" si="143"/>
        <v>Other</v>
      </c>
      <c r="R1797" s="3" t="str">
        <f t="shared" si="144"/>
        <v>Not LCLS</v>
      </c>
      <c r="S1797" s="3" t="str" cm="1">
        <f t="array" ref="S1797">_xlfn.IFS(G1797 &gt; 5000000, "Very High", G1797 &gt; 1000000, "High", G1797 &gt; 500000, "Medium", TRUE, "Low")</f>
        <v>Very High</v>
      </c>
      <c r="T1797" s="3" t="str" cm="1">
        <f t="array" ref="T1797">_xlfn.IFS(B1797 &gt;= 2005, "Post-2005", B1797 &gt;= 2000, "2000-2004", TRUE, "Pre-2000")</f>
        <v>Post-2005</v>
      </c>
    </row>
    <row r="1798" spans="1:20" x14ac:dyDescent="0.85">
      <c r="A1798" s="1">
        <v>41164</v>
      </c>
      <c r="B1798" t="s">
        <v>12</v>
      </c>
      <c r="C1798" t="s">
        <v>3372</v>
      </c>
      <c r="D1798" t="s">
        <v>3373</v>
      </c>
      <c r="E1798" t="s">
        <v>21</v>
      </c>
      <c r="F1798" t="s">
        <v>22</v>
      </c>
      <c r="G1798" t="s">
        <v>23</v>
      </c>
      <c r="H1798">
        <v>2000</v>
      </c>
      <c r="I1798" s="2">
        <v>173224.45</v>
      </c>
      <c r="J1798" s="2">
        <v>0</v>
      </c>
      <c r="K1798" s="2">
        <v>173224.45</v>
      </c>
      <c r="L1798" t="s">
        <v>18</v>
      </c>
      <c r="M1798" s="3" t="b">
        <f>trust_funds5[[#This Row],[Contributions Outstanding (USD)]]=0</f>
        <v>1</v>
      </c>
      <c r="N1798" s="3" t="str">
        <f t="shared" si="140"/>
        <v>Outstanding</v>
      </c>
      <c r="O1798" s="3" t="str">
        <f t="shared" si="141"/>
        <v>High Contribution &amp; Recent</v>
      </c>
      <c r="P1798" s="3" t="str">
        <f t="shared" si="142"/>
        <v>Other</v>
      </c>
      <c r="Q1798" s="3" t="str">
        <f t="shared" si="143"/>
        <v>Other</v>
      </c>
      <c r="R1798" s="3" t="str">
        <f t="shared" si="144"/>
        <v>Not LCLS</v>
      </c>
      <c r="S1798" s="3" t="str" cm="1">
        <f t="array" ref="S1798">_xlfn.IFS(G1798 &gt; 5000000, "Very High", G1798 &gt; 1000000, "High", G1798 &gt; 500000, "Medium", TRUE, "Low")</f>
        <v>Very High</v>
      </c>
      <c r="T1798" s="3" t="str" cm="1">
        <f t="array" ref="T1798">_xlfn.IFS(B1798 &gt;= 2005, "Post-2005", B1798 &gt;= 2000, "2000-2004", TRUE, "Pre-2000")</f>
        <v>Post-2005</v>
      </c>
    </row>
    <row r="1799" spans="1:20" x14ac:dyDescent="0.85">
      <c r="A1799" s="1">
        <v>41164</v>
      </c>
      <c r="B1799" t="s">
        <v>507</v>
      </c>
      <c r="C1799" t="s">
        <v>3374</v>
      </c>
      <c r="D1799" t="s">
        <v>3375</v>
      </c>
      <c r="E1799" t="s">
        <v>102</v>
      </c>
      <c r="F1799" t="s">
        <v>103</v>
      </c>
      <c r="G1799" t="s">
        <v>104</v>
      </c>
      <c r="H1799">
        <v>2000</v>
      </c>
      <c r="I1799" s="2">
        <v>1396494.72</v>
      </c>
      <c r="J1799" s="2">
        <v>0</v>
      </c>
      <c r="K1799" s="2">
        <v>1396494.72</v>
      </c>
      <c r="L1799" t="s">
        <v>18</v>
      </c>
      <c r="M1799" s="3" t="b">
        <f>trust_funds5[[#This Row],[Contributions Outstanding (USD)]]=0</f>
        <v>1</v>
      </c>
      <c r="N1799" s="3" t="str">
        <f t="shared" si="140"/>
        <v>Outstanding</v>
      </c>
      <c r="O1799" s="3" t="str">
        <f t="shared" si="141"/>
        <v>High Contribution &amp; Recent</v>
      </c>
      <c r="P1799" s="3" t="str">
        <f t="shared" si="142"/>
        <v>Other</v>
      </c>
      <c r="Q1799" s="3" t="str">
        <f t="shared" si="143"/>
        <v>Other</v>
      </c>
      <c r="R1799" s="3" t="str">
        <f t="shared" si="144"/>
        <v>Not LCLS</v>
      </c>
      <c r="S1799" s="3" t="str" cm="1">
        <f t="array" ref="S1799">_xlfn.IFS(G1799 &gt; 5000000, "Very High", G1799 &gt; 1000000, "High", G1799 &gt; 500000, "Medium", TRUE, "Low")</f>
        <v>Very High</v>
      </c>
      <c r="T1799" s="3" t="str" cm="1">
        <f t="array" ref="T1799">_xlfn.IFS(B1799 &gt;= 2005, "Post-2005", B1799 &gt;= 2000, "2000-2004", TRUE, "Pre-2000")</f>
        <v>Post-2005</v>
      </c>
    </row>
    <row r="1800" spans="1:20" x14ac:dyDescent="0.85">
      <c r="A1800" s="1">
        <v>41164</v>
      </c>
      <c r="B1800" t="s">
        <v>12</v>
      </c>
      <c r="C1800" t="s">
        <v>3376</v>
      </c>
      <c r="D1800" t="s">
        <v>3377</v>
      </c>
      <c r="E1800" t="s">
        <v>21</v>
      </c>
      <c r="F1800" t="s">
        <v>22</v>
      </c>
      <c r="G1800" t="s">
        <v>23</v>
      </c>
      <c r="H1800">
        <v>2000</v>
      </c>
      <c r="I1800" s="2">
        <v>3567737.81</v>
      </c>
      <c r="J1800" s="2">
        <v>0</v>
      </c>
      <c r="K1800" s="2">
        <v>3567737.81</v>
      </c>
      <c r="L1800" t="s">
        <v>18</v>
      </c>
      <c r="M1800" s="3" t="b">
        <f>trust_funds5[[#This Row],[Contributions Outstanding (USD)]]=0</f>
        <v>1</v>
      </c>
      <c r="N1800" s="3" t="str">
        <f t="shared" si="140"/>
        <v>Outstanding</v>
      </c>
      <c r="O1800" s="3" t="str">
        <f t="shared" si="141"/>
        <v>High Contribution &amp; Recent</v>
      </c>
      <c r="P1800" s="3" t="str">
        <f t="shared" si="142"/>
        <v>Other</v>
      </c>
      <c r="Q1800" s="3" t="str">
        <f t="shared" si="143"/>
        <v>Other</v>
      </c>
      <c r="R1800" s="3" t="str">
        <f t="shared" si="144"/>
        <v>Not LCLS</v>
      </c>
      <c r="S1800" s="3" t="str" cm="1">
        <f t="array" ref="S1800">_xlfn.IFS(G1800 &gt; 5000000, "Very High", G1800 &gt; 1000000, "High", G1800 &gt; 500000, "Medium", TRUE, "Low")</f>
        <v>Very High</v>
      </c>
      <c r="T1800" s="3" t="str" cm="1">
        <f t="array" ref="T1800">_xlfn.IFS(B1800 &gt;= 2005, "Post-2005", B1800 &gt;= 2000, "2000-2004", TRUE, "Pre-2000")</f>
        <v>Post-2005</v>
      </c>
    </row>
    <row r="1801" spans="1:20" x14ac:dyDescent="0.85">
      <c r="A1801" s="1">
        <v>41164</v>
      </c>
      <c r="B1801" t="s">
        <v>12</v>
      </c>
      <c r="C1801" t="s">
        <v>3378</v>
      </c>
      <c r="D1801" t="s">
        <v>3379</v>
      </c>
      <c r="E1801" t="s">
        <v>62</v>
      </c>
      <c r="F1801" t="s">
        <v>63</v>
      </c>
      <c r="H1801">
        <v>2000</v>
      </c>
      <c r="I1801" s="2">
        <v>240960.29</v>
      </c>
      <c r="J1801" s="2">
        <v>0</v>
      </c>
      <c r="K1801" s="2">
        <v>240960.29</v>
      </c>
      <c r="L1801" t="s">
        <v>18</v>
      </c>
      <c r="M1801" s="3" t="b">
        <f>trust_funds5[[#This Row],[Contributions Outstanding (USD)]]=0</f>
        <v>1</v>
      </c>
      <c r="N1801" s="3" t="str">
        <f t="shared" si="140"/>
        <v>Outstanding</v>
      </c>
      <c r="O1801" s="3" t="str">
        <f t="shared" si="141"/>
        <v>High Contribution &amp; Recent</v>
      </c>
      <c r="P1801" s="3" t="str">
        <f t="shared" si="142"/>
        <v>Other</v>
      </c>
      <c r="Q1801" s="3" t="str">
        <f t="shared" si="143"/>
        <v>Other</v>
      </c>
      <c r="R1801" s="3" t="str">
        <f t="shared" si="144"/>
        <v>Not LCLS</v>
      </c>
      <c r="S1801" s="3" t="str" cm="1">
        <f t="array" ref="S1801">_xlfn.IFS(G1801 &gt; 5000000, "Very High", G1801 &gt; 1000000, "High", G1801 &gt; 500000, "Medium", TRUE, "Low")</f>
        <v>Low</v>
      </c>
      <c r="T1801" s="3" t="str" cm="1">
        <f t="array" ref="T1801">_xlfn.IFS(B1801 &gt;= 2005, "Post-2005", B1801 &gt;= 2000, "2000-2004", TRUE, "Pre-2000")</f>
        <v>Post-2005</v>
      </c>
    </row>
    <row r="1802" spans="1:20" x14ac:dyDescent="0.85">
      <c r="A1802" s="1">
        <v>41164</v>
      </c>
      <c r="B1802" t="s">
        <v>28</v>
      </c>
      <c r="C1802" t="s">
        <v>3380</v>
      </c>
      <c r="D1802" t="s">
        <v>3381</v>
      </c>
      <c r="E1802" t="s">
        <v>119</v>
      </c>
      <c r="F1802" t="s">
        <v>120</v>
      </c>
      <c r="G1802" t="s">
        <v>121</v>
      </c>
      <c r="H1802">
        <v>2000</v>
      </c>
      <c r="I1802" s="2">
        <v>60000</v>
      </c>
      <c r="J1802" s="2">
        <v>0</v>
      </c>
      <c r="K1802" s="2">
        <v>60000</v>
      </c>
      <c r="L1802" t="s">
        <v>18</v>
      </c>
      <c r="M1802" s="3" t="b">
        <f>trust_funds5[[#This Row],[Contributions Outstanding (USD)]]=0</f>
        <v>1</v>
      </c>
      <c r="N1802" s="3" t="str">
        <f t="shared" si="140"/>
        <v>Outstanding</v>
      </c>
      <c r="O1802" s="3" t="str">
        <f t="shared" si="141"/>
        <v>High Contribution &amp; Recent</v>
      </c>
      <c r="P1802" s="3" t="str">
        <f t="shared" si="142"/>
        <v>Other</v>
      </c>
      <c r="Q1802" s="3" t="str">
        <f t="shared" si="143"/>
        <v>Other</v>
      </c>
      <c r="R1802" s="3" t="str">
        <f t="shared" si="144"/>
        <v>Not LCLS</v>
      </c>
      <c r="S1802" s="3" t="str" cm="1">
        <f t="array" ref="S1802">_xlfn.IFS(G1802 &gt; 5000000, "Very High", G1802 &gt; 1000000, "High", G1802 &gt; 500000, "Medium", TRUE, "Low")</f>
        <v>Very High</v>
      </c>
      <c r="T1802" s="3" t="str" cm="1">
        <f t="array" ref="T1802">_xlfn.IFS(B1802 &gt;= 2005, "Post-2005", B1802 &gt;= 2000, "2000-2004", TRUE, "Pre-2000")</f>
        <v>Post-2005</v>
      </c>
    </row>
    <row r="1803" spans="1:20" x14ac:dyDescent="0.85">
      <c r="A1803" s="1">
        <v>41164</v>
      </c>
      <c r="B1803" t="s">
        <v>12</v>
      </c>
      <c r="C1803" t="s">
        <v>3382</v>
      </c>
      <c r="D1803" t="s">
        <v>3383</v>
      </c>
      <c r="E1803" t="s">
        <v>288</v>
      </c>
      <c r="F1803" t="s">
        <v>289</v>
      </c>
      <c r="G1803" t="s">
        <v>290</v>
      </c>
      <c r="H1803">
        <v>2000</v>
      </c>
      <c r="I1803" s="2">
        <v>817458.77</v>
      </c>
      <c r="J1803" s="2">
        <v>0</v>
      </c>
      <c r="K1803" s="2">
        <v>817458.77</v>
      </c>
      <c r="L1803" t="s">
        <v>18</v>
      </c>
      <c r="M1803" s="3" t="b">
        <f>trust_funds5[[#This Row],[Contributions Outstanding (USD)]]=0</f>
        <v>1</v>
      </c>
      <c r="N1803" s="3" t="str">
        <f t="shared" si="140"/>
        <v>Outstanding</v>
      </c>
      <c r="O1803" s="3" t="str">
        <f t="shared" si="141"/>
        <v>High Contribution &amp; Recent</v>
      </c>
      <c r="P1803" s="3" t="str">
        <f t="shared" si="142"/>
        <v>Other</v>
      </c>
      <c r="Q1803" s="3" t="str">
        <f t="shared" si="143"/>
        <v>Other</v>
      </c>
      <c r="R1803" s="3" t="str">
        <f t="shared" si="144"/>
        <v>Not LCLS</v>
      </c>
      <c r="S1803" s="3" t="str" cm="1">
        <f t="array" ref="S1803">_xlfn.IFS(G1803 &gt; 5000000, "Very High", G1803 &gt; 1000000, "High", G1803 &gt; 500000, "Medium", TRUE, "Low")</f>
        <v>Very High</v>
      </c>
      <c r="T1803" s="3" t="str" cm="1">
        <f t="array" ref="T1803">_xlfn.IFS(B1803 &gt;= 2005, "Post-2005", B1803 &gt;= 2000, "2000-2004", TRUE, "Pre-2000")</f>
        <v>Post-2005</v>
      </c>
    </row>
    <row r="1804" spans="1:20" x14ac:dyDescent="0.85">
      <c r="A1804" s="1">
        <v>41164</v>
      </c>
      <c r="B1804" t="s">
        <v>12</v>
      </c>
      <c r="C1804" t="s">
        <v>3384</v>
      </c>
      <c r="D1804" t="s">
        <v>3385</v>
      </c>
      <c r="E1804" t="s">
        <v>85</v>
      </c>
      <c r="F1804" t="s">
        <v>86</v>
      </c>
      <c r="G1804" t="s">
        <v>87</v>
      </c>
      <c r="H1804">
        <v>2000</v>
      </c>
      <c r="I1804" s="2">
        <v>191642.32</v>
      </c>
      <c r="J1804" s="2">
        <v>0</v>
      </c>
      <c r="K1804" s="2">
        <v>191642.32</v>
      </c>
      <c r="L1804" t="s">
        <v>18</v>
      </c>
      <c r="M1804" s="3" t="b">
        <f>trust_funds5[[#This Row],[Contributions Outstanding (USD)]]=0</f>
        <v>1</v>
      </c>
      <c r="N1804" s="3" t="str">
        <f t="shared" si="140"/>
        <v>Outstanding</v>
      </c>
      <c r="O1804" s="3" t="str">
        <f t="shared" si="141"/>
        <v>High Contribution &amp; Recent</v>
      </c>
      <c r="P1804" s="3" t="str">
        <f t="shared" si="142"/>
        <v>Other</v>
      </c>
      <c r="Q1804" s="3" t="str">
        <f t="shared" si="143"/>
        <v>Other</v>
      </c>
      <c r="R1804" s="3" t="str">
        <f t="shared" si="144"/>
        <v>Not LCLS</v>
      </c>
      <c r="S1804" s="3" t="str" cm="1">
        <f t="array" ref="S1804">_xlfn.IFS(G1804 &gt; 5000000, "Very High", G1804 &gt; 1000000, "High", G1804 &gt; 500000, "Medium", TRUE, "Low")</f>
        <v>Very High</v>
      </c>
      <c r="T1804" s="3" t="str" cm="1">
        <f t="array" ref="T1804">_xlfn.IFS(B1804 &gt;= 2005, "Post-2005", B1804 &gt;= 2000, "2000-2004", TRUE, "Pre-2000")</f>
        <v>Post-2005</v>
      </c>
    </row>
    <row r="1805" spans="1:20" x14ac:dyDescent="0.85">
      <c r="A1805" s="1">
        <v>41164</v>
      </c>
      <c r="B1805" t="s">
        <v>538</v>
      </c>
      <c r="C1805" t="s">
        <v>3386</v>
      </c>
      <c r="D1805" t="s">
        <v>3387</v>
      </c>
      <c r="E1805" t="s">
        <v>113</v>
      </c>
      <c r="F1805" t="s">
        <v>114</v>
      </c>
      <c r="G1805" t="s">
        <v>115</v>
      </c>
      <c r="H1805">
        <v>2000</v>
      </c>
      <c r="I1805" s="2">
        <v>43163950</v>
      </c>
      <c r="J1805" s="2">
        <v>16370000</v>
      </c>
      <c r="K1805" s="2">
        <v>59533950</v>
      </c>
      <c r="L1805" t="s">
        <v>116</v>
      </c>
      <c r="M1805" s="3" t="b">
        <f>trust_funds5[[#This Row],[Contributions Outstanding (USD)]]=0</f>
        <v>0</v>
      </c>
      <c r="N1805" s="3" t="str">
        <f t="shared" si="140"/>
        <v>Outstanding</v>
      </c>
      <c r="O1805" s="3" t="str">
        <f t="shared" si="141"/>
        <v>High Contribution &amp; Recent</v>
      </c>
      <c r="P1805" s="3" t="str">
        <f t="shared" si="142"/>
        <v>Other</v>
      </c>
      <c r="Q1805" s="3" t="str">
        <f t="shared" si="143"/>
        <v>Other</v>
      </c>
      <c r="R1805" s="3" t="str">
        <f t="shared" si="144"/>
        <v>Not LCLS</v>
      </c>
      <c r="S1805" s="3" t="str" cm="1">
        <f t="array" ref="S1805">_xlfn.IFS(G1805 &gt; 5000000, "Very High", G1805 &gt; 1000000, "High", G1805 &gt; 500000, "Medium", TRUE, "Low")</f>
        <v>Very High</v>
      </c>
      <c r="T1805" s="3" t="str" cm="1">
        <f t="array" ref="T1805">_xlfn.IFS(B1805 &gt;= 2005, "Post-2005", B1805 &gt;= 2000, "2000-2004", TRUE, "Pre-2000")</f>
        <v>Post-2005</v>
      </c>
    </row>
    <row r="1806" spans="1:20" x14ac:dyDescent="0.85">
      <c r="A1806" s="1">
        <v>41164</v>
      </c>
      <c r="B1806" t="s">
        <v>3388</v>
      </c>
      <c r="C1806" t="s">
        <v>3389</v>
      </c>
      <c r="D1806" t="s">
        <v>3390</v>
      </c>
      <c r="E1806" t="s">
        <v>56</v>
      </c>
      <c r="F1806" t="s">
        <v>57</v>
      </c>
      <c r="G1806" t="s">
        <v>58</v>
      </c>
      <c r="H1806">
        <v>2000</v>
      </c>
      <c r="I1806" s="2">
        <v>12426200</v>
      </c>
      <c r="J1806" s="2">
        <v>0</v>
      </c>
      <c r="K1806" s="2">
        <v>12426200</v>
      </c>
      <c r="L1806" t="s">
        <v>116</v>
      </c>
      <c r="M1806" s="3" t="b">
        <f>trust_funds5[[#This Row],[Contributions Outstanding (USD)]]=0</f>
        <v>1</v>
      </c>
      <c r="N1806" s="3" t="str">
        <f t="shared" si="140"/>
        <v>Outstanding</v>
      </c>
      <c r="O1806" s="3" t="str">
        <f t="shared" si="141"/>
        <v>High Contribution &amp; Recent</v>
      </c>
      <c r="P1806" s="3" t="str">
        <f t="shared" si="142"/>
        <v>Other</v>
      </c>
      <c r="Q1806" s="3" t="str">
        <f t="shared" si="143"/>
        <v>Other</v>
      </c>
      <c r="R1806" s="3" t="str">
        <f t="shared" si="144"/>
        <v>Not LCLS</v>
      </c>
      <c r="S1806" s="3" t="str" cm="1">
        <f t="array" ref="S1806">_xlfn.IFS(G1806 &gt; 5000000, "Very High", G1806 &gt; 1000000, "High", G1806 &gt; 500000, "Medium", TRUE, "Low")</f>
        <v>Very High</v>
      </c>
      <c r="T1806" s="3" t="str" cm="1">
        <f t="array" ref="T1806">_xlfn.IFS(B1806 &gt;= 2005, "Post-2005", B1806 &gt;= 2000, "2000-2004", TRUE, "Pre-2000")</f>
        <v>Post-2005</v>
      </c>
    </row>
    <row r="1807" spans="1:20" x14ac:dyDescent="0.85">
      <c r="A1807" s="1">
        <v>41164</v>
      </c>
      <c r="B1807" t="s">
        <v>3388</v>
      </c>
      <c r="C1807" t="s">
        <v>3389</v>
      </c>
      <c r="D1807" t="s">
        <v>3390</v>
      </c>
      <c r="E1807" t="s">
        <v>102</v>
      </c>
      <c r="F1807" t="s">
        <v>103</v>
      </c>
      <c r="G1807" t="s">
        <v>104</v>
      </c>
      <c r="H1807">
        <v>2000</v>
      </c>
      <c r="I1807" s="2">
        <v>10184600</v>
      </c>
      <c r="J1807" s="2">
        <v>0</v>
      </c>
      <c r="K1807" s="2">
        <v>10184600</v>
      </c>
      <c r="L1807" t="s">
        <v>116</v>
      </c>
      <c r="M1807" s="3" t="b">
        <f>trust_funds5[[#This Row],[Contributions Outstanding (USD)]]=0</f>
        <v>1</v>
      </c>
      <c r="N1807" s="3" t="str">
        <f t="shared" si="140"/>
        <v>Outstanding</v>
      </c>
      <c r="O1807" s="3" t="str">
        <f t="shared" si="141"/>
        <v>High Contribution &amp; Recent</v>
      </c>
      <c r="P1807" s="3" t="str">
        <f t="shared" si="142"/>
        <v>Other</v>
      </c>
      <c r="Q1807" s="3" t="str">
        <f t="shared" si="143"/>
        <v>Other</v>
      </c>
      <c r="R1807" s="3" t="str">
        <f t="shared" si="144"/>
        <v>Not LCLS</v>
      </c>
      <c r="S1807" s="3" t="str" cm="1">
        <f t="array" ref="S1807">_xlfn.IFS(G1807 &gt; 5000000, "Very High", G1807 &gt; 1000000, "High", G1807 &gt; 500000, "Medium", TRUE, "Low")</f>
        <v>Very High</v>
      </c>
      <c r="T1807" s="3" t="str" cm="1">
        <f t="array" ref="T1807">_xlfn.IFS(B1807 &gt;= 2005, "Post-2005", B1807 &gt;= 2000, "2000-2004", TRUE, "Pre-2000")</f>
        <v>Post-2005</v>
      </c>
    </row>
    <row r="1808" spans="1:20" x14ac:dyDescent="0.85">
      <c r="A1808" s="1">
        <v>41164</v>
      </c>
      <c r="B1808" t="s">
        <v>3388</v>
      </c>
      <c r="C1808" t="s">
        <v>3389</v>
      </c>
      <c r="D1808" t="s">
        <v>3390</v>
      </c>
      <c r="E1808" t="s">
        <v>113</v>
      </c>
      <c r="F1808" t="s">
        <v>114</v>
      </c>
      <c r="G1808" t="s">
        <v>115</v>
      </c>
      <c r="H1808">
        <v>2000</v>
      </c>
      <c r="I1808" s="2">
        <v>10000000</v>
      </c>
      <c r="J1808" s="2">
        <v>0</v>
      </c>
      <c r="K1808" s="2">
        <v>10000000</v>
      </c>
      <c r="L1808" t="s">
        <v>116</v>
      </c>
      <c r="M1808" s="3" t="b">
        <f>trust_funds5[[#This Row],[Contributions Outstanding (USD)]]=0</f>
        <v>1</v>
      </c>
      <c r="N1808" s="3" t="str">
        <f t="shared" si="140"/>
        <v>Outstanding</v>
      </c>
      <c r="O1808" s="3" t="str">
        <f t="shared" si="141"/>
        <v>High Contribution &amp; Recent</v>
      </c>
      <c r="P1808" s="3" t="str">
        <f t="shared" si="142"/>
        <v>Other</v>
      </c>
      <c r="Q1808" s="3" t="str">
        <f t="shared" si="143"/>
        <v>Other</v>
      </c>
      <c r="R1808" s="3" t="str">
        <f t="shared" si="144"/>
        <v>Not LCLS</v>
      </c>
      <c r="S1808" s="3" t="str" cm="1">
        <f t="array" ref="S1808">_xlfn.IFS(G1808 &gt; 5000000, "Very High", G1808 &gt; 1000000, "High", G1808 &gt; 500000, "Medium", TRUE, "Low")</f>
        <v>Very High</v>
      </c>
      <c r="T1808" s="3" t="str" cm="1">
        <f t="array" ref="T1808">_xlfn.IFS(B1808 &gt;= 2005, "Post-2005", B1808 &gt;= 2000, "2000-2004", TRUE, "Pre-2000")</f>
        <v>Post-2005</v>
      </c>
    </row>
    <row r="1809" spans="1:20" x14ac:dyDescent="0.85">
      <c r="A1809" s="1">
        <v>41164</v>
      </c>
      <c r="B1809" t="s">
        <v>3388</v>
      </c>
      <c r="C1809" t="s">
        <v>3389</v>
      </c>
      <c r="D1809" t="s">
        <v>3390</v>
      </c>
      <c r="E1809" t="s">
        <v>223</v>
      </c>
      <c r="F1809" t="s">
        <v>224</v>
      </c>
      <c r="G1809" t="s">
        <v>225</v>
      </c>
      <c r="H1809">
        <v>2000</v>
      </c>
      <c r="I1809" s="2">
        <v>25904169.25</v>
      </c>
      <c r="J1809" s="2">
        <v>0</v>
      </c>
      <c r="K1809" s="2">
        <v>25904169.25</v>
      </c>
      <c r="L1809" t="s">
        <v>116</v>
      </c>
      <c r="M1809" s="3" t="b">
        <f>trust_funds5[[#This Row],[Contributions Outstanding (USD)]]=0</f>
        <v>1</v>
      </c>
      <c r="N1809" s="3" t="str">
        <f t="shared" si="140"/>
        <v>Outstanding</v>
      </c>
      <c r="O1809" s="3" t="str">
        <f t="shared" si="141"/>
        <v>High Contribution &amp; Recent</v>
      </c>
      <c r="P1809" s="3" t="str">
        <f t="shared" si="142"/>
        <v>Other</v>
      </c>
      <c r="Q1809" s="3" t="str">
        <f t="shared" si="143"/>
        <v>Other</v>
      </c>
      <c r="R1809" s="3" t="str">
        <f t="shared" si="144"/>
        <v>Not LCLS</v>
      </c>
      <c r="S1809" s="3" t="str" cm="1">
        <f t="array" ref="S1809">_xlfn.IFS(G1809 &gt; 5000000, "Very High", G1809 &gt; 1000000, "High", G1809 &gt; 500000, "Medium", TRUE, "Low")</f>
        <v>Very High</v>
      </c>
      <c r="T1809" s="3" t="str" cm="1">
        <f t="array" ref="T1809">_xlfn.IFS(B1809 &gt;= 2005, "Post-2005", B1809 &gt;= 2000, "2000-2004", TRUE, "Pre-2000")</f>
        <v>Post-2005</v>
      </c>
    </row>
    <row r="1810" spans="1:20" x14ac:dyDescent="0.85">
      <c r="A1810" s="1">
        <v>41164</v>
      </c>
      <c r="B1810" t="s">
        <v>3388</v>
      </c>
      <c r="C1810" t="s">
        <v>3389</v>
      </c>
      <c r="D1810" t="s">
        <v>3390</v>
      </c>
      <c r="E1810" t="s">
        <v>1280</v>
      </c>
      <c r="F1810" t="s">
        <v>1281</v>
      </c>
      <c r="G1810" t="s">
        <v>1282</v>
      </c>
      <c r="H1810">
        <v>2000</v>
      </c>
      <c r="I1810" s="2">
        <v>358380</v>
      </c>
      <c r="J1810" s="2">
        <v>0</v>
      </c>
      <c r="K1810" s="2">
        <v>358380</v>
      </c>
      <c r="L1810" t="s">
        <v>116</v>
      </c>
      <c r="M1810" s="3" t="b">
        <f>trust_funds5[[#This Row],[Contributions Outstanding (USD)]]=0</f>
        <v>1</v>
      </c>
      <c r="N1810" s="3" t="str">
        <f t="shared" si="140"/>
        <v>Outstanding</v>
      </c>
      <c r="O1810" s="3" t="str">
        <f t="shared" si="141"/>
        <v>High Contribution &amp; Recent</v>
      </c>
      <c r="P1810" s="3" t="str">
        <f t="shared" si="142"/>
        <v>Other</v>
      </c>
      <c r="Q1810" s="3" t="str">
        <f t="shared" si="143"/>
        <v>Other</v>
      </c>
      <c r="R1810" s="3" t="str">
        <f t="shared" si="144"/>
        <v>Not LCLS</v>
      </c>
      <c r="S1810" s="3" t="str" cm="1">
        <f t="array" ref="S1810">_xlfn.IFS(G1810 &gt; 5000000, "Very High", G1810 &gt; 1000000, "High", G1810 &gt; 500000, "Medium", TRUE, "Low")</f>
        <v>Very High</v>
      </c>
      <c r="T1810" s="3" t="str" cm="1">
        <f t="array" ref="T1810">_xlfn.IFS(B1810 &gt;= 2005, "Post-2005", B1810 &gt;= 2000, "2000-2004", TRUE, "Pre-2000")</f>
        <v>Post-2005</v>
      </c>
    </row>
    <row r="1811" spans="1:20" x14ac:dyDescent="0.85">
      <c r="A1811" s="1">
        <v>41164</v>
      </c>
      <c r="B1811" t="s">
        <v>3388</v>
      </c>
      <c r="C1811" t="s">
        <v>3389</v>
      </c>
      <c r="D1811" t="s">
        <v>3390</v>
      </c>
      <c r="E1811" t="s">
        <v>269</v>
      </c>
      <c r="F1811" t="s">
        <v>270</v>
      </c>
      <c r="G1811" t="s">
        <v>2423</v>
      </c>
      <c r="H1811">
        <v>2000</v>
      </c>
      <c r="I1811" s="2">
        <v>50000000</v>
      </c>
      <c r="J1811" s="2">
        <v>20</v>
      </c>
      <c r="K1811" s="2">
        <v>50000020</v>
      </c>
      <c r="L1811" t="s">
        <v>116</v>
      </c>
      <c r="M1811" s="3" t="b">
        <f>trust_funds5[[#This Row],[Contributions Outstanding (USD)]]=0</f>
        <v>0</v>
      </c>
      <c r="N1811" s="3" t="str">
        <f t="shared" si="140"/>
        <v>Outstanding</v>
      </c>
      <c r="O1811" s="3" t="str">
        <f t="shared" si="141"/>
        <v>High Contribution &amp; Recent</v>
      </c>
      <c r="P1811" s="3" t="str">
        <f t="shared" si="142"/>
        <v>Other</v>
      </c>
      <c r="Q1811" s="3" t="str">
        <f t="shared" si="143"/>
        <v>Other</v>
      </c>
      <c r="R1811" s="3" t="str">
        <f t="shared" si="144"/>
        <v>Not LCLS</v>
      </c>
      <c r="S1811" s="3" t="str" cm="1">
        <f t="array" ref="S1811">_xlfn.IFS(G1811 &gt; 5000000, "Very High", G1811 &gt; 1000000, "High", G1811 &gt; 500000, "Medium", TRUE, "Low")</f>
        <v>Very High</v>
      </c>
      <c r="T1811" s="3" t="str" cm="1">
        <f t="array" ref="T1811">_xlfn.IFS(B1811 &gt;= 2005, "Post-2005", B1811 &gt;= 2000, "2000-2004", TRUE, "Pre-2000")</f>
        <v>Post-2005</v>
      </c>
    </row>
    <row r="1812" spans="1:20" x14ac:dyDescent="0.85">
      <c r="A1812" s="1">
        <v>41164</v>
      </c>
      <c r="B1812" t="s">
        <v>3388</v>
      </c>
      <c r="C1812" t="s">
        <v>3389</v>
      </c>
      <c r="D1812" t="s">
        <v>3390</v>
      </c>
      <c r="E1812" t="s">
        <v>49</v>
      </c>
      <c r="F1812" t="s">
        <v>50</v>
      </c>
      <c r="G1812" t="s">
        <v>451</v>
      </c>
      <c r="H1812">
        <v>2000</v>
      </c>
      <c r="I1812" s="2">
        <v>500000</v>
      </c>
      <c r="J1812" s="2">
        <v>0</v>
      </c>
      <c r="K1812" s="2">
        <v>500000</v>
      </c>
      <c r="L1812" t="s">
        <v>116</v>
      </c>
      <c r="M1812" s="3" t="b">
        <f>trust_funds5[[#This Row],[Contributions Outstanding (USD)]]=0</f>
        <v>1</v>
      </c>
      <c r="N1812" s="3" t="str">
        <f t="shared" si="140"/>
        <v>Outstanding</v>
      </c>
      <c r="O1812" s="3" t="str">
        <f t="shared" si="141"/>
        <v>High Contribution &amp; Recent</v>
      </c>
      <c r="P1812" s="3" t="str">
        <f t="shared" si="142"/>
        <v>Other</v>
      </c>
      <c r="Q1812" s="3" t="str">
        <f t="shared" si="143"/>
        <v>Other</v>
      </c>
      <c r="R1812" s="3" t="str">
        <f t="shared" si="144"/>
        <v>Not LCLS</v>
      </c>
      <c r="S1812" s="3" t="str" cm="1">
        <f t="array" ref="S1812">_xlfn.IFS(G1812 &gt; 5000000, "Very High", G1812 &gt; 1000000, "High", G1812 &gt; 500000, "Medium", TRUE, "Low")</f>
        <v>Very High</v>
      </c>
      <c r="T1812" s="3" t="str" cm="1">
        <f t="array" ref="T1812">_xlfn.IFS(B1812 &gt;= 2005, "Post-2005", B1812 &gt;= 2000, "2000-2004", TRUE, "Pre-2000")</f>
        <v>Post-2005</v>
      </c>
    </row>
    <row r="1813" spans="1:20" x14ac:dyDescent="0.85">
      <c r="A1813" s="1">
        <v>41164</v>
      </c>
      <c r="B1813" t="s">
        <v>90</v>
      </c>
      <c r="C1813" t="s">
        <v>3391</v>
      </c>
      <c r="D1813" t="s">
        <v>3392</v>
      </c>
      <c r="E1813" t="s">
        <v>93</v>
      </c>
      <c r="F1813" t="s">
        <v>94</v>
      </c>
      <c r="H1813">
        <v>2000</v>
      </c>
      <c r="I1813" s="2">
        <v>5200000</v>
      </c>
      <c r="J1813" s="2">
        <v>0</v>
      </c>
      <c r="K1813" s="2">
        <v>5200000</v>
      </c>
      <c r="L1813" t="s">
        <v>18</v>
      </c>
      <c r="M1813" s="3" t="b">
        <f>trust_funds5[[#This Row],[Contributions Outstanding (USD)]]=0</f>
        <v>1</v>
      </c>
      <c r="N1813" s="3" t="str">
        <f t="shared" si="140"/>
        <v>Outstanding</v>
      </c>
      <c r="O1813" s="3" t="str">
        <f t="shared" si="141"/>
        <v>High Contribution &amp; Recent</v>
      </c>
      <c r="P1813" s="3" t="str">
        <f t="shared" si="142"/>
        <v>Other</v>
      </c>
      <c r="Q1813" s="3" t="str">
        <f t="shared" si="143"/>
        <v>Other</v>
      </c>
      <c r="R1813" s="3" t="str">
        <f t="shared" si="144"/>
        <v>Not LCLS</v>
      </c>
      <c r="S1813" s="3" t="str" cm="1">
        <f t="array" ref="S1813">_xlfn.IFS(G1813 &gt; 5000000, "Very High", G1813 &gt; 1000000, "High", G1813 &gt; 500000, "Medium", TRUE, "Low")</f>
        <v>Low</v>
      </c>
      <c r="T1813" s="3" t="str" cm="1">
        <f t="array" ref="T1813">_xlfn.IFS(B1813 &gt;= 2005, "Post-2005", B1813 &gt;= 2000, "2000-2004", TRUE, "Pre-2000")</f>
        <v>Post-2005</v>
      </c>
    </row>
    <row r="1814" spans="1:20" x14ac:dyDescent="0.85">
      <c r="A1814" s="1">
        <v>41164</v>
      </c>
      <c r="B1814" t="s">
        <v>3393</v>
      </c>
      <c r="C1814" t="s">
        <v>3394</v>
      </c>
      <c r="D1814" t="s">
        <v>3395</v>
      </c>
      <c r="E1814" t="s">
        <v>113</v>
      </c>
      <c r="F1814" t="s">
        <v>114</v>
      </c>
      <c r="G1814" t="s">
        <v>115</v>
      </c>
      <c r="H1814">
        <v>2000</v>
      </c>
      <c r="I1814" s="2">
        <v>60000000</v>
      </c>
      <c r="J1814" s="2">
        <v>0</v>
      </c>
      <c r="K1814" s="2">
        <v>60000000</v>
      </c>
      <c r="L1814" t="s">
        <v>18</v>
      </c>
      <c r="M1814" s="3" t="b">
        <f>trust_funds5[[#This Row],[Contributions Outstanding (USD)]]=0</f>
        <v>1</v>
      </c>
      <c r="N1814" s="3" t="str">
        <f t="shared" si="140"/>
        <v>Outstanding</v>
      </c>
      <c r="O1814" s="3" t="str">
        <f t="shared" si="141"/>
        <v>High Contribution &amp; Recent</v>
      </c>
      <c r="P1814" s="3" t="str">
        <f t="shared" si="142"/>
        <v>Other</v>
      </c>
      <c r="Q1814" s="3" t="str">
        <f t="shared" si="143"/>
        <v>Other</v>
      </c>
      <c r="R1814" s="3" t="str">
        <f t="shared" si="144"/>
        <v>Not LCLS</v>
      </c>
      <c r="S1814" s="3" t="str" cm="1">
        <f t="array" ref="S1814">_xlfn.IFS(G1814 &gt; 5000000, "Very High", G1814 &gt; 1000000, "High", G1814 &gt; 500000, "Medium", TRUE, "Low")</f>
        <v>Very High</v>
      </c>
      <c r="T1814" s="3" t="str" cm="1">
        <f t="array" ref="T1814">_xlfn.IFS(B1814 &gt;= 2005, "Post-2005", B1814 &gt;= 2000, "2000-2004", TRUE, "Pre-2000")</f>
        <v>Post-2005</v>
      </c>
    </row>
    <row r="1815" spans="1:20" x14ac:dyDescent="0.85">
      <c r="A1815" s="1">
        <v>41164</v>
      </c>
      <c r="B1815" t="s">
        <v>3396</v>
      </c>
      <c r="C1815" t="s">
        <v>3397</v>
      </c>
      <c r="D1815" t="s">
        <v>3398</v>
      </c>
      <c r="E1815" t="s">
        <v>15</v>
      </c>
      <c r="F1815" t="s">
        <v>16</v>
      </c>
      <c r="G1815" t="s">
        <v>17</v>
      </c>
      <c r="H1815">
        <v>2000</v>
      </c>
      <c r="I1815" s="2">
        <v>2006658</v>
      </c>
      <c r="J1815" s="2">
        <v>0</v>
      </c>
      <c r="K1815" s="2">
        <v>2006658</v>
      </c>
      <c r="L1815" t="s">
        <v>18</v>
      </c>
      <c r="M1815" s="3" t="b">
        <f>trust_funds5[[#This Row],[Contributions Outstanding (USD)]]=0</f>
        <v>1</v>
      </c>
      <c r="N1815" s="3" t="str">
        <f t="shared" si="140"/>
        <v>Outstanding</v>
      </c>
      <c r="O1815" s="3" t="str">
        <f t="shared" si="141"/>
        <v>High Contribution &amp; Recent</v>
      </c>
      <c r="P1815" s="3" t="str">
        <f t="shared" si="142"/>
        <v>Other</v>
      </c>
      <c r="Q1815" s="3" t="str">
        <f t="shared" si="143"/>
        <v>Other</v>
      </c>
      <c r="R1815" s="3" t="str">
        <f t="shared" si="144"/>
        <v>Not LCLS</v>
      </c>
      <c r="S1815" s="3" t="str" cm="1">
        <f t="array" ref="S1815">_xlfn.IFS(G1815 &gt; 5000000, "Very High", G1815 &gt; 1000000, "High", G1815 &gt; 500000, "Medium", TRUE, "Low")</f>
        <v>Very High</v>
      </c>
      <c r="T1815" s="3" t="str" cm="1">
        <f t="array" ref="T1815">_xlfn.IFS(B1815 &gt;= 2005, "Post-2005", B1815 &gt;= 2000, "2000-2004", TRUE, "Pre-2000")</f>
        <v>Post-2005</v>
      </c>
    </row>
    <row r="1816" spans="1:20" x14ac:dyDescent="0.85">
      <c r="A1816" s="1">
        <v>41164</v>
      </c>
      <c r="B1816" t="s">
        <v>3396</v>
      </c>
      <c r="C1816" t="s">
        <v>3397</v>
      </c>
      <c r="D1816" t="s">
        <v>3398</v>
      </c>
      <c r="E1816" t="s">
        <v>200</v>
      </c>
      <c r="F1816" t="s">
        <v>201</v>
      </c>
      <c r="G1816" t="s">
        <v>202</v>
      </c>
      <c r="H1816">
        <v>2000</v>
      </c>
      <c r="I1816" s="2">
        <v>1500000</v>
      </c>
      <c r="J1816" s="2">
        <v>0</v>
      </c>
      <c r="K1816" s="2">
        <v>1500000</v>
      </c>
      <c r="L1816" t="s">
        <v>18</v>
      </c>
      <c r="M1816" s="3" t="b">
        <f>trust_funds5[[#This Row],[Contributions Outstanding (USD)]]=0</f>
        <v>1</v>
      </c>
      <c r="N1816" s="3" t="str">
        <f t="shared" si="140"/>
        <v>Outstanding</v>
      </c>
      <c r="O1816" s="3" t="str">
        <f t="shared" si="141"/>
        <v>High Contribution &amp; Recent</v>
      </c>
      <c r="P1816" s="3" t="str">
        <f t="shared" si="142"/>
        <v>Other</v>
      </c>
      <c r="Q1816" s="3" t="str">
        <f t="shared" si="143"/>
        <v>Other</v>
      </c>
      <c r="R1816" s="3" t="str">
        <f t="shared" si="144"/>
        <v>Not LCLS</v>
      </c>
      <c r="S1816" s="3" t="str" cm="1">
        <f t="array" ref="S1816">_xlfn.IFS(G1816 &gt; 5000000, "Very High", G1816 &gt; 1000000, "High", G1816 &gt; 500000, "Medium", TRUE, "Low")</f>
        <v>Very High</v>
      </c>
      <c r="T1816" s="3" t="str" cm="1">
        <f t="array" ref="T1816">_xlfn.IFS(B1816 &gt;= 2005, "Post-2005", B1816 &gt;= 2000, "2000-2004", TRUE, "Pre-2000")</f>
        <v>Post-2005</v>
      </c>
    </row>
    <row r="1817" spans="1:20" x14ac:dyDescent="0.85">
      <c r="A1817" s="1">
        <v>41164</v>
      </c>
      <c r="B1817" t="s">
        <v>3396</v>
      </c>
      <c r="C1817" t="s">
        <v>3397</v>
      </c>
      <c r="D1817" t="s">
        <v>3398</v>
      </c>
      <c r="E1817" t="s">
        <v>102</v>
      </c>
      <c r="F1817" t="s">
        <v>103</v>
      </c>
      <c r="G1817" t="s">
        <v>104</v>
      </c>
      <c r="H1817">
        <v>2000</v>
      </c>
      <c r="I1817" s="2">
        <v>2382425</v>
      </c>
      <c r="J1817" s="2">
        <v>0</v>
      </c>
      <c r="K1817" s="2">
        <v>2382425</v>
      </c>
      <c r="L1817" t="s">
        <v>18</v>
      </c>
      <c r="M1817" s="3" t="b">
        <f>trust_funds5[[#This Row],[Contributions Outstanding (USD)]]=0</f>
        <v>1</v>
      </c>
      <c r="N1817" s="3" t="str">
        <f t="shared" si="140"/>
        <v>Outstanding</v>
      </c>
      <c r="O1817" s="3" t="str">
        <f t="shared" si="141"/>
        <v>High Contribution &amp; Recent</v>
      </c>
      <c r="P1817" s="3" t="str">
        <f t="shared" si="142"/>
        <v>Other</v>
      </c>
      <c r="Q1817" s="3" t="str">
        <f t="shared" si="143"/>
        <v>Other</v>
      </c>
      <c r="R1817" s="3" t="str">
        <f t="shared" si="144"/>
        <v>Not LCLS</v>
      </c>
      <c r="S1817" s="3" t="str" cm="1">
        <f t="array" ref="S1817">_xlfn.IFS(G1817 &gt; 5000000, "Very High", G1817 &gt; 1000000, "High", G1817 &gt; 500000, "Medium", TRUE, "Low")</f>
        <v>Very High</v>
      </c>
      <c r="T1817" s="3" t="str" cm="1">
        <f t="array" ref="T1817">_xlfn.IFS(B1817 &gt;= 2005, "Post-2005", B1817 &gt;= 2000, "2000-2004", TRUE, "Pre-2000")</f>
        <v>Post-2005</v>
      </c>
    </row>
    <row r="1818" spans="1:20" x14ac:dyDescent="0.85">
      <c r="A1818" s="1">
        <v>41164</v>
      </c>
      <c r="B1818" t="s">
        <v>3396</v>
      </c>
      <c r="C1818" t="s">
        <v>3397</v>
      </c>
      <c r="D1818" t="s">
        <v>3398</v>
      </c>
      <c r="E1818" t="s">
        <v>42</v>
      </c>
      <c r="F1818" t="s">
        <v>43</v>
      </c>
      <c r="G1818" t="s">
        <v>44</v>
      </c>
      <c r="H1818">
        <v>2000</v>
      </c>
      <c r="I1818" s="2">
        <v>1579244.48</v>
      </c>
      <c r="J1818" s="2">
        <v>0</v>
      </c>
      <c r="K1818" s="2">
        <v>1579244.48</v>
      </c>
      <c r="L1818" t="s">
        <v>18</v>
      </c>
      <c r="M1818" s="3" t="b">
        <f>trust_funds5[[#This Row],[Contributions Outstanding (USD)]]=0</f>
        <v>1</v>
      </c>
      <c r="N1818" s="3" t="str">
        <f t="shared" si="140"/>
        <v>Outstanding</v>
      </c>
      <c r="O1818" s="3" t="str">
        <f t="shared" si="141"/>
        <v>High Contribution &amp; Recent</v>
      </c>
      <c r="P1818" s="3" t="str">
        <f t="shared" si="142"/>
        <v>Other</v>
      </c>
      <c r="Q1818" s="3" t="str">
        <f t="shared" si="143"/>
        <v>Other</v>
      </c>
      <c r="R1818" s="3" t="str">
        <f t="shared" si="144"/>
        <v>Not LCLS</v>
      </c>
      <c r="S1818" s="3" t="str" cm="1">
        <f t="array" ref="S1818">_xlfn.IFS(G1818 &gt; 5000000, "Very High", G1818 &gt; 1000000, "High", G1818 &gt; 500000, "Medium", TRUE, "Low")</f>
        <v>Very High</v>
      </c>
      <c r="T1818" s="3" t="str" cm="1">
        <f t="array" ref="T1818">_xlfn.IFS(B1818 &gt;= 2005, "Post-2005", B1818 &gt;= 2000, "2000-2004", TRUE, "Pre-2000")</f>
        <v>Post-2005</v>
      </c>
    </row>
    <row r="1819" spans="1:20" x14ac:dyDescent="0.85">
      <c r="A1819" s="1">
        <v>41164</v>
      </c>
      <c r="B1819" t="s">
        <v>3399</v>
      </c>
      <c r="C1819" t="s">
        <v>3400</v>
      </c>
      <c r="D1819" t="s">
        <v>3401</v>
      </c>
      <c r="E1819" t="s">
        <v>15</v>
      </c>
      <c r="F1819" t="s">
        <v>16</v>
      </c>
      <c r="G1819" t="s">
        <v>17</v>
      </c>
      <c r="H1819">
        <v>2000</v>
      </c>
      <c r="I1819" s="2">
        <v>3197017.8</v>
      </c>
      <c r="J1819" s="2">
        <v>0</v>
      </c>
      <c r="K1819" s="2">
        <v>3197017.8</v>
      </c>
      <c r="L1819" t="s">
        <v>116</v>
      </c>
      <c r="M1819" s="3" t="b">
        <f>trust_funds5[[#This Row],[Contributions Outstanding (USD)]]=0</f>
        <v>1</v>
      </c>
      <c r="N1819" s="3" t="str">
        <f t="shared" si="140"/>
        <v>Outstanding</v>
      </c>
      <c r="O1819" s="3" t="str">
        <f t="shared" si="141"/>
        <v>High Contribution &amp; Recent</v>
      </c>
      <c r="P1819" s="3" t="str">
        <f t="shared" si="142"/>
        <v>Other</v>
      </c>
      <c r="Q1819" s="3" t="str">
        <f t="shared" si="143"/>
        <v>Other</v>
      </c>
      <c r="R1819" s="3" t="str">
        <f t="shared" si="144"/>
        <v>Not LCLS</v>
      </c>
      <c r="S1819" s="3" t="str" cm="1">
        <f t="array" ref="S1819">_xlfn.IFS(G1819 &gt; 5000000, "Very High", G1819 &gt; 1000000, "High", G1819 &gt; 500000, "Medium", TRUE, "Low")</f>
        <v>Very High</v>
      </c>
      <c r="T1819" s="3" t="str" cm="1">
        <f t="array" ref="T1819">_xlfn.IFS(B1819 &gt;= 2005, "Post-2005", B1819 &gt;= 2000, "2000-2004", TRUE, "Pre-2000")</f>
        <v>Post-2005</v>
      </c>
    </row>
    <row r="1820" spans="1:20" x14ac:dyDescent="0.85">
      <c r="A1820" s="1">
        <v>41164</v>
      </c>
      <c r="B1820" t="s">
        <v>3399</v>
      </c>
      <c r="C1820" t="s">
        <v>3400</v>
      </c>
      <c r="D1820" t="s">
        <v>3401</v>
      </c>
      <c r="E1820" t="s">
        <v>102</v>
      </c>
      <c r="F1820" t="s">
        <v>103</v>
      </c>
      <c r="G1820" t="s">
        <v>104</v>
      </c>
      <c r="H1820">
        <v>2000</v>
      </c>
      <c r="I1820" s="2">
        <v>10000000</v>
      </c>
      <c r="J1820" s="2">
        <v>0</v>
      </c>
      <c r="K1820" s="2">
        <v>10000000</v>
      </c>
      <c r="L1820" t="s">
        <v>116</v>
      </c>
      <c r="M1820" s="3" t="b">
        <f>trust_funds5[[#This Row],[Contributions Outstanding (USD)]]=0</f>
        <v>1</v>
      </c>
      <c r="N1820" s="3" t="str">
        <f t="shared" si="140"/>
        <v>Outstanding</v>
      </c>
      <c r="O1820" s="3" t="str">
        <f t="shared" si="141"/>
        <v>High Contribution &amp; Recent</v>
      </c>
      <c r="P1820" s="3" t="str">
        <f t="shared" si="142"/>
        <v>Other</v>
      </c>
      <c r="Q1820" s="3" t="str">
        <f t="shared" si="143"/>
        <v>Other</v>
      </c>
      <c r="R1820" s="3" t="str">
        <f t="shared" si="144"/>
        <v>Not LCLS</v>
      </c>
      <c r="S1820" s="3" t="str" cm="1">
        <f t="array" ref="S1820">_xlfn.IFS(G1820 &gt; 5000000, "Very High", G1820 &gt; 1000000, "High", G1820 &gt; 500000, "Medium", TRUE, "Low")</f>
        <v>Very High</v>
      </c>
      <c r="T1820" s="3" t="str" cm="1">
        <f t="array" ref="T1820">_xlfn.IFS(B1820 &gt;= 2005, "Post-2005", B1820 &gt;= 2000, "2000-2004", TRUE, "Pre-2000")</f>
        <v>Post-2005</v>
      </c>
    </row>
    <row r="1821" spans="1:20" x14ac:dyDescent="0.85">
      <c r="A1821" s="1">
        <v>41164</v>
      </c>
      <c r="B1821" t="s">
        <v>3399</v>
      </c>
      <c r="C1821" t="s">
        <v>3400</v>
      </c>
      <c r="D1821" t="s">
        <v>3401</v>
      </c>
      <c r="E1821" t="s">
        <v>21</v>
      </c>
      <c r="F1821" t="s">
        <v>22</v>
      </c>
      <c r="G1821" t="s">
        <v>23</v>
      </c>
      <c r="H1821">
        <v>2000</v>
      </c>
      <c r="I1821" s="2">
        <v>2004997.53</v>
      </c>
      <c r="J1821" s="2">
        <v>0</v>
      </c>
      <c r="K1821" s="2">
        <v>2004997.53</v>
      </c>
      <c r="L1821" t="s">
        <v>116</v>
      </c>
      <c r="M1821" s="3" t="b">
        <f>trust_funds5[[#This Row],[Contributions Outstanding (USD)]]=0</f>
        <v>1</v>
      </c>
      <c r="N1821" s="3" t="str">
        <f t="shared" si="140"/>
        <v>Outstanding</v>
      </c>
      <c r="O1821" s="3" t="str">
        <f t="shared" si="141"/>
        <v>High Contribution &amp; Recent</v>
      </c>
      <c r="P1821" s="3" t="str">
        <f t="shared" si="142"/>
        <v>Other</v>
      </c>
      <c r="Q1821" s="3" t="str">
        <f t="shared" si="143"/>
        <v>Other</v>
      </c>
      <c r="R1821" s="3" t="str">
        <f t="shared" si="144"/>
        <v>Not LCLS</v>
      </c>
      <c r="S1821" s="3" t="str" cm="1">
        <f t="array" ref="S1821">_xlfn.IFS(G1821 &gt; 5000000, "Very High", G1821 &gt; 1000000, "High", G1821 &gt; 500000, "Medium", TRUE, "Low")</f>
        <v>Very High</v>
      </c>
      <c r="T1821" s="3" t="str" cm="1">
        <f t="array" ref="T1821">_xlfn.IFS(B1821 &gt;= 2005, "Post-2005", B1821 &gt;= 2000, "2000-2004", TRUE, "Pre-2000")</f>
        <v>Post-2005</v>
      </c>
    </row>
    <row r="1822" spans="1:20" x14ac:dyDescent="0.85">
      <c r="A1822" s="1">
        <v>41164</v>
      </c>
      <c r="B1822" t="s">
        <v>651</v>
      </c>
      <c r="C1822" t="s">
        <v>3402</v>
      </c>
      <c r="D1822" t="s">
        <v>3403</v>
      </c>
      <c r="E1822" t="s">
        <v>70</v>
      </c>
      <c r="F1822" t="s">
        <v>71</v>
      </c>
      <c r="G1822" t="s">
        <v>72</v>
      </c>
      <c r="H1822">
        <v>2000</v>
      </c>
      <c r="I1822" s="2">
        <v>3095669</v>
      </c>
      <c r="J1822" s="2">
        <v>285691</v>
      </c>
      <c r="K1822" s="2">
        <v>3381360</v>
      </c>
      <c r="L1822" t="s">
        <v>116</v>
      </c>
      <c r="M1822" s="3" t="b">
        <f>trust_funds5[[#This Row],[Contributions Outstanding (USD)]]=0</f>
        <v>0</v>
      </c>
      <c r="N1822" s="3" t="str">
        <f t="shared" si="140"/>
        <v>Outstanding</v>
      </c>
      <c r="O1822" s="3" t="str">
        <f t="shared" si="141"/>
        <v>High Contribution &amp; Recent</v>
      </c>
      <c r="P1822" s="3" t="str">
        <f t="shared" si="142"/>
        <v>Other</v>
      </c>
      <c r="Q1822" s="3" t="str">
        <f t="shared" si="143"/>
        <v>Other</v>
      </c>
      <c r="R1822" s="3" t="str">
        <f t="shared" si="144"/>
        <v>Not LCLS</v>
      </c>
      <c r="S1822" s="3" t="str" cm="1">
        <f t="array" ref="S1822">_xlfn.IFS(G1822 &gt; 5000000, "Very High", G1822 &gt; 1000000, "High", G1822 &gt; 500000, "Medium", TRUE, "Low")</f>
        <v>Very High</v>
      </c>
      <c r="T1822" s="3" t="str" cm="1">
        <f t="array" ref="T1822">_xlfn.IFS(B1822 &gt;= 2005, "Post-2005", B1822 &gt;= 2000, "2000-2004", TRUE, "Pre-2000")</f>
        <v>Post-2005</v>
      </c>
    </row>
    <row r="1823" spans="1:20" x14ac:dyDescent="0.85">
      <c r="A1823" s="1">
        <v>41164</v>
      </c>
      <c r="B1823" t="s">
        <v>90</v>
      </c>
      <c r="C1823" t="s">
        <v>3404</v>
      </c>
      <c r="D1823" t="s">
        <v>3405</v>
      </c>
      <c r="E1823" t="s">
        <v>200</v>
      </c>
      <c r="F1823" t="s">
        <v>201</v>
      </c>
      <c r="G1823" t="s">
        <v>213</v>
      </c>
      <c r="H1823">
        <v>2000</v>
      </c>
      <c r="I1823" s="2">
        <v>6321934.7699999996</v>
      </c>
      <c r="J1823" s="2">
        <v>25000</v>
      </c>
      <c r="K1823" s="2">
        <v>6346934.7699999996</v>
      </c>
      <c r="L1823" t="s">
        <v>116</v>
      </c>
      <c r="M1823" s="3" t="b">
        <f>trust_funds5[[#This Row],[Contributions Outstanding (USD)]]=0</f>
        <v>0</v>
      </c>
      <c r="N1823" s="3" t="str">
        <f t="shared" si="140"/>
        <v>Outstanding</v>
      </c>
      <c r="O1823" s="3" t="str">
        <f t="shared" si="141"/>
        <v>High Contribution &amp; Recent</v>
      </c>
      <c r="P1823" s="3" t="str">
        <f t="shared" si="142"/>
        <v>Other</v>
      </c>
      <c r="Q1823" s="3" t="str">
        <f t="shared" si="143"/>
        <v>Other</v>
      </c>
      <c r="R1823" s="3" t="str">
        <f t="shared" si="144"/>
        <v>Not LCLS</v>
      </c>
      <c r="S1823" s="3" t="str" cm="1">
        <f t="array" ref="S1823">_xlfn.IFS(G1823 &gt; 5000000, "Very High", G1823 &gt; 1000000, "High", G1823 &gt; 500000, "Medium", TRUE, "Low")</f>
        <v>Very High</v>
      </c>
      <c r="T1823" s="3" t="str" cm="1">
        <f t="array" ref="T1823">_xlfn.IFS(B1823 &gt;= 2005, "Post-2005", B1823 &gt;= 2000, "2000-2004", TRUE, "Pre-2000")</f>
        <v>Post-2005</v>
      </c>
    </row>
    <row r="1824" spans="1:20" x14ac:dyDescent="0.85">
      <c r="A1824" s="1">
        <v>41164</v>
      </c>
      <c r="B1824" t="s">
        <v>82</v>
      </c>
      <c r="C1824" t="s">
        <v>3406</v>
      </c>
      <c r="D1824" t="s">
        <v>3407</v>
      </c>
      <c r="E1824" t="s">
        <v>2022</v>
      </c>
      <c r="F1824" t="s">
        <v>2023</v>
      </c>
      <c r="G1824" t="s">
        <v>2024</v>
      </c>
      <c r="H1824">
        <v>2000</v>
      </c>
      <c r="I1824" s="2">
        <v>550000</v>
      </c>
      <c r="J1824" s="2">
        <v>0</v>
      </c>
      <c r="K1824" s="2">
        <v>550000</v>
      </c>
      <c r="L1824" t="s">
        <v>18</v>
      </c>
      <c r="M1824" s="3" t="b">
        <f>trust_funds5[[#This Row],[Contributions Outstanding (USD)]]=0</f>
        <v>1</v>
      </c>
      <c r="N1824" s="3" t="str">
        <f t="shared" si="140"/>
        <v>Outstanding</v>
      </c>
      <c r="O1824" s="3" t="str">
        <f t="shared" si="141"/>
        <v>High Contribution &amp; Recent</v>
      </c>
      <c r="P1824" s="3" t="str">
        <f t="shared" si="142"/>
        <v>Other</v>
      </c>
      <c r="Q1824" s="3" t="str">
        <f t="shared" si="143"/>
        <v>Other</v>
      </c>
      <c r="R1824" s="3" t="str">
        <f t="shared" si="144"/>
        <v>Not LCLS</v>
      </c>
      <c r="S1824" s="3" t="str" cm="1">
        <f t="array" ref="S1824">_xlfn.IFS(G1824 &gt; 5000000, "Very High", G1824 &gt; 1000000, "High", G1824 &gt; 500000, "Medium", TRUE, "Low")</f>
        <v>Very High</v>
      </c>
      <c r="T1824" s="3" t="str" cm="1">
        <f t="array" ref="T1824">_xlfn.IFS(B1824 &gt;= 2005, "Post-2005", B1824 &gt;= 2000, "2000-2004", TRUE, "Pre-2000")</f>
        <v>Post-2005</v>
      </c>
    </row>
    <row r="1825" spans="1:20" x14ac:dyDescent="0.85">
      <c r="A1825" s="1">
        <v>41164</v>
      </c>
      <c r="B1825" t="s">
        <v>33</v>
      </c>
      <c r="C1825" t="s">
        <v>3408</v>
      </c>
      <c r="D1825" t="s">
        <v>3409</v>
      </c>
      <c r="E1825" t="s">
        <v>21</v>
      </c>
      <c r="F1825" t="s">
        <v>22</v>
      </c>
      <c r="G1825" t="s">
        <v>23</v>
      </c>
      <c r="H1825">
        <v>2000</v>
      </c>
      <c r="I1825" s="2">
        <v>2232973</v>
      </c>
      <c r="J1825" s="2">
        <v>0</v>
      </c>
      <c r="K1825" s="2">
        <v>2232973</v>
      </c>
      <c r="L1825" t="s">
        <v>18</v>
      </c>
      <c r="M1825" s="3" t="b">
        <f>trust_funds5[[#This Row],[Contributions Outstanding (USD)]]=0</f>
        <v>1</v>
      </c>
      <c r="N1825" s="3" t="str">
        <f t="shared" si="140"/>
        <v>Outstanding</v>
      </c>
      <c r="O1825" s="3" t="str">
        <f t="shared" si="141"/>
        <v>High Contribution &amp; Recent</v>
      </c>
      <c r="P1825" s="3" t="str">
        <f t="shared" si="142"/>
        <v>Other</v>
      </c>
      <c r="Q1825" s="3" t="str">
        <f t="shared" si="143"/>
        <v>Other</v>
      </c>
      <c r="R1825" s="3" t="str">
        <f t="shared" si="144"/>
        <v>Not LCLS</v>
      </c>
      <c r="S1825" s="3" t="str" cm="1">
        <f t="array" ref="S1825">_xlfn.IFS(G1825 &gt; 5000000, "Very High", G1825 &gt; 1000000, "High", G1825 &gt; 500000, "Medium", TRUE, "Low")</f>
        <v>Very High</v>
      </c>
      <c r="T1825" s="3" t="str" cm="1">
        <f t="array" ref="T1825">_xlfn.IFS(B1825 &gt;= 2005, "Post-2005", B1825 &gt;= 2000, "2000-2004", TRUE, "Pre-2000")</f>
        <v>Post-2005</v>
      </c>
    </row>
    <row r="1826" spans="1:20" x14ac:dyDescent="0.85">
      <c r="A1826" s="1">
        <v>41164</v>
      </c>
      <c r="B1826" t="s">
        <v>33</v>
      </c>
      <c r="C1826" t="s">
        <v>3410</v>
      </c>
      <c r="D1826" t="s">
        <v>3411</v>
      </c>
      <c r="E1826" t="s">
        <v>21</v>
      </c>
      <c r="F1826" t="s">
        <v>22</v>
      </c>
      <c r="G1826" t="s">
        <v>23</v>
      </c>
      <c r="H1826">
        <v>2000</v>
      </c>
      <c r="I1826" s="2">
        <v>3261578.6</v>
      </c>
      <c r="J1826" s="2">
        <v>0</v>
      </c>
      <c r="K1826" s="2">
        <v>3261578.6</v>
      </c>
      <c r="L1826" t="s">
        <v>18</v>
      </c>
      <c r="M1826" s="3" t="b">
        <f>trust_funds5[[#This Row],[Contributions Outstanding (USD)]]=0</f>
        <v>1</v>
      </c>
      <c r="N1826" s="3" t="str">
        <f t="shared" si="140"/>
        <v>Outstanding</v>
      </c>
      <c r="O1826" s="3" t="str">
        <f t="shared" si="141"/>
        <v>High Contribution &amp; Recent</v>
      </c>
      <c r="P1826" s="3" t="str">
        <f t="shared" si="142"/>
        <v>Other</v>
      </c>
      <c r="Q1826" s="3" t="str">
        <f t="shared" si="143"/>
        <v>Other</v>
      </c>
      <c r="R1826" s="3" t="str">
        <f t="shared" si="144"/>
        <v>Not LCLS</v>
      </c>
      <c r="S1826" s="3" t="str" cm="1">
        <f t="array" ref="S1826">_xlfn.IFS(G1826 &gt; 5000000, "Very High", G1826 &gt; 1000000, "High", G1826 &gt; 500000, "Medium", TRUE, "Low")</f>
        <v>Very High</v>
      </c>
      <c r="T1826" s="3" t="str" cm="1">
        <f t="array" ref="T1826">_xlfn.IFS(B1826 &gt;= 2005, "Post-2005", B1826 &gt;= 2000, "2000-2004", TRUE, "Pre-2000")</f>
        <v>Post-2005</v>
      </c>
    </row>
    <row r="1827" spans="1:20" x14ac:dyDescent="0.85">
      <c r="A1827" s="1">
        <v>41164</v>
      </c>
      <c r="B1827" t="s">
        <v>33</v>
      </c>
      <c r="C1827" t="s">
        <v>3412</v>
      </c>
      <c r="D1827" t="s">
        <v>3413</v>
      </c>
      <c r="E1827" t="s">
        <v>21</v>
      </c>
      <c r="F1827" t="s">
        <v>22</v>
      </c>
      <c r="G1827" t="s">
        <v>23</v>
      </c>
      <c r="H1827">
        <v>2000</v>
      </c>
      <c r="I1827" s="2">
        <v>3537318.71</v>
      </c>
      <c r="J1827" s="2">
        <v>0</v>
      </c>
      <c r="K1827" s="2">
        <v>3537318.71</v>
      </c>
      <c r="L1827" t="s">
        <v>18</v>
      </c>
      <c r="M1827" s="3" t="b">
        <f>trust_funds5[[#This Row],[Contributions Outstanding (USD)]]=0</f>
        <v>1</v>
      </c>
      <c r="N1827" s="3" t="str">
        <f t="shared" si="140"/>
        <v>Outstanding</v>
      </c>
      <c r="O1827" s="3" t="str">
        <f t="shared" si="141"/>
        <v>High Contribution &amp; Recent</v>
      </c>
      <c r="P1827" s="3" t="str">
        <f t="shared" si="142"/>
        <v>Other</v>
      </c>
      <c r="Q1827" s="3" t="str">
        <f t="shared" si="143"/>
        <v>Other</v>
      </c>
      <c r="R1827" s="3" t="str">
        <f t="shared" si="144"/>
        <v>Not LCLS</v>
      </c>
      <c r="S1827" s="3" t="str" cm="1">
        <f t="array" ref="S1827">_xlfn.IFS(G1827 &gt; 5000000, "Very High", G1827 &gt; 1000000, "High", G1827 &gt; 500000, "Medium", TRUE, "Low")</f>
        <v>Very High</v>
      </c>
      <c r="T1827" s="3" t="str" cm="1">
        <f t="array" ref="T1827">_xlfn.IFS(B1827 &gt;= 2005, "Post-2005", B1827 &gt;= 2000, "2000-2004", TRUE, "Pre-2000")</f>
        <v>Post-2005</v>
      </c>
    </row>
    <row r="1828" spans="1:20" x14ac:dyDescent="0.85">
      <c r="A1828" s="1">
        <v>41164</v>
      </c>
      <c r="B1828" t="s">
        <v>33</v>
      </c>
      <c r="C1828" t="s">
        <v>3414</v>
      </c>
      <c r="D1828" t="s">
        <v>3415</v>
      </c>
      <c r="E1828" t="s">
        <v>21</v>
      </c>
      <c r="F1828" t="s">
        <v>22</v>
      </c>
      <c r="G1828" t="s">
        <v>23</v>
      </c>
      <c r="H1828">
        <v>2000</v>
      </c>
      <c r="I1828" s="2">
        <v>1746724.89</v>
      </c>
      <c r="J1828" s="2">
        <v>0</v>
      </c>
      <c r="K1828" s="2">
        <v>1746724.89</v>
      </c>
      <c r="L1828" t="s">
        <v>18</v>
      </c>
      <c r="M1828" s="3" t="b">
        <f>trust_funds5[[#This Row],[Contributions Outstanding (USD)]]=0</f>
        <v>1</v>
      </c>
      <c r="N1828" s="3" t="str">
        <f t="shared" si="140"/>
        <v>Outstanding</v>
      </c>
      <c r="O1828" s="3" t="str">
        <f t="shared" si="141"/>
        <v>High Contribution &amp; Recent</v>
      </c>
      <c r="P1828" s="3" t="str">
        <f t="shared" si="142"/>
        <v>Other</v>
      </c>
      <c r="Q1828" s="3" t="str">
        <f t="shared" si="143"/>
        <v>Other</v>
      </c>
      <c r="R1828" s="3" t="str">
        <f t="shared" si="144"/>
        <v>Not LCLS</v>
      </c>
      <c r="S1828" s="3" t="str" cm="1">
        <f t="array" ref="S1828">_xlfn.IFS(G1828 &gt; 5000000, "Very High", G1828 &gt; 1000000, "High", G1828 &gt; 500000, "Medium", TRUE, "Low")</f>
        <v>Very High</v>
      </c>
      <c r="T1828" s="3" t="str" cm="1">
        <f t="array" ref="T1828">_xlfn.IFS(B1828 &gt;= 2005, "Post-2005", B1828 &gt;= 2000, "2000-2004", TRUE, "Pre-2000")</f>
        <v>Post-2005</v>
      </c>
    </row>
    <row r="1829" spans="1:20" x14ac:dyDescent="0.85">
      <c r="A1829" s="1">
        <v>41164</v>
      </c>
      <c r="B1829" t="s">
        <v>33</v>
      </c>
      <c r="C1829" t="s">
        <v>3416</v>
      </c>
      <c r="D1829" t="s">
        <v>3417</v>
      </c>
      <c r="E1829" t="s">
        <v>21</v>
      </c>
      <c r="F1829" t="s">
        <v>22</v>
      </c>
      <c r="G1829" t="s">
        <v>23</v>
      </c>
      <c r="H1829">
        <v>2000</v>
      </c>
      <c r="I1829" s="2">
        <v>2689798.94</v>
      </c>
      <c r="J1829" s="2">
        <v>0</v>
      </c>
      <c r="K1829" s="2">
        <v>2689798.94</v>
      </c>
      <c r="L1829" t="s">
        <v>18</v>
      </c>
      <c r="M1829" s="3" t="b">
        <f>trust_funds5[[#This Row],[Contributions Outstanding (USD)]]=0</f>
        <v>1</v>
      </c>
      <c r="N1829" s="3" t="str">
        <f t="shared" si="140"/>
        <v>Outstanding</v>
      </c>
      <c r="O1829" s="3" t="str">
        <f t="shared" si="141"/>
        <v>High Contribution &amp; Recent</v>
      </c>
      <c r="P1829" s="3" t="str">
        <f t="shared" si="142"/>
        <v>Other</v>
      </c>
      <c r="Q1829" s="3" t="str">
        <f t="shared" si="143"/>
        <v>Other</v>
      </c>
      <c r="R1829" s="3" t="str">
        <f t="shared" si="144"/>
        <v>Not LCLS</v>
      </c>
      <c r="S1829" s="3" t="str" cm="1">
        <f t="array" ref="S1829">_xlfn.IFS(G1829 &gt; 5000000, "Very High", G1829 &gt; 1000000, "High", G1829 &gt; 500000, "Medium", TRUE, "Low")</f>
        <v>Very High</v>
      </c>
      <c r="T1829" s="3" t="str" cm="1">
        <f t="array" ref="T1829">_xlfn.IFS(B1829 &gt;= 2005, "Post-2005", B1829 &gt;= 2000, "2000-2004", TRUE, "Pre-2000")</f>
        <v>Post-2005</v>
      </c>
    </row>
    <row r="1830" spans="1:20" x14ac:dyDescent="0.85">
      <c r="A1830" s="1">
        <v>41164</v>
      </c>
      <c r="B1830" t="s">
        <v>33</v>
      </c>
      <c r="C1830" t="s">
        <v>3418</v>
      </c>
      <c r="D1830" t="s">
        <v>3419</v>
      </c>
      <c r="E1830" t="s">
        <v>42</v>
      </c>
      <c r="F1830" t="s">
        <v>43</v>
      </c>
      <c r="G1830" t="s">
        <v>44</v>
      </c>
      <c r="H1830">
        <v>2000</v>
      </c>
      <c r="I1830" s="2">
        <v>7255851.6200000001</v>
      </c>
      <c r="J1830" s="2">
        <v>0</v>
      </c>
      <c r="K1830" s="2">
        <v>7255851.6200000001</v>
      </c>
      <c r="L1830" t="s">
        <v>18</v>
      </c>
      <c r="M1830" s="3" t="b">
        <f>trust_funds5[[#This Row],[Contributions Outstanding (USD)]]=0</f>
        <v>1</v>
      </c>
      <c r="N1830" s="3" t="str">
        <f t="shared" si="140"/>
        <v>Outstanding</v>
      </c>
      <c r="O1830" s="3" t="str">
        <f t="shared" si="141"/>
        <v>High Contribution &amp; Recent</v>
      </c>
      <c r="P1830" s="3" t="str">
        <f t="shared" si="142"/>
        <v>Other</v>
      </c>
      <c r="Q1830" s="3" t="str">
        <f t="shared" si="143"/>
        <v>Other</v>
      </c>
      <c r="R1830" s="3" t="str">
        <f t="shared" si="144"/>
        <v>Not LCLS</v>
      </c>
      <c r="S1830" s="3" t="str" cm="1">
        <f t="array" ref="S1830">_xlfn.IFS(G1830 &gt; 5000000, "Very High", G1830 &gt; 1000000, "High", G1830 &gt; 500000, "Medium", TRUE, "Low")</f>
        <v>Very High</v>
      </c>
      <c r="T1830" s="3" t="str" cm="1">
        <f t="array" ref="T1830">_xlfn.IFS(B1830 &gt;= 2005, "Post-2005", B1830 &gt;= 2000, "2000-2004", TRUE, "Pre-2000")</f>
        <v>Post-2005</v>
      </c>
    </row>
    <row r="1831" spans="1:20" x14ac:dyDescent="0.85">
      <c r="A1831" s="1">
        <v>41164</v>
      </c>
      <c r="B1831" t="s">
        <v>33</v>
      </c>
      <c r="C1831" t="s">
        <v>3420</v>
      </c>
      <c r="D1831" t="s">
        <v>3419</v>
      </c>
      <c r="E1831" t="s">
        <v>42</v>
      </c>
      <c r="F1831" t="s">
        <v>43</v>
      </c>
      <c r="G1831" t="s">
        <v>44</v>
      </c>
      <c r="H1831">
        <v>2000</v>
      </c>
      <c r="I1831" s="2">
        <v>12116574.199999999</v>
      </c>
      <c r="J1831" s="2">
        <v>0</v>
      </c>
      <c r="K1831" s="2">
        <v>12116574.199999999</v>
      </c>
      <c r="L1831" t="s">
        <v>18</v>
      </c>
      <c r="M1831" s="3" t="b">
        <f>trust_funds5[[#This Row],[Contributions Outstanding (USD)]]=0</f>
        <v>1</v>
      </c>
      <c r="N1831" s="3" t="str">
        <f t="shared" si="140"/>
        <v>Outstanding</v>
      </c>
      <c r="O1831" s="3" t="str">
        <f t="shared" si="141"/>
        <v>High Contribution &amp; Recent</v>
      </c>
      <c r="P1831" s="3" t="str">
        <f t="shared" si="142"/>
        <v>Other</v>
      </c>
      <c r="Q1831" s="3" t="str">
        <f t="shared" si="143"/>
        <v>Other</v>
      </c>
      <c r="R1831" s="3" t="str">
        <f t="shared" si="144"/>
        <v>Not LCLS</v>
      </c>
      <c r="S1831" s="3" t="str" cm="1">
        <f t="array" ref="S1831">_xlfn.IFS(G1831 &gt; 5000000, "Very High", G1831 &gt; 1000000, "High", G1831 &gt; 500000, "Medium", TRUE, "Low")</f>
        <v>Very High</v>
      </c>
      <c r="T1831" s="3" t="str" cm="1">
        <f t="array" ref="T1831">_xlfn.IFS(B1831 &gt;= 2005, "Post-2005", B1831 &gt;= 2000, "2000-2004", TRUE, "Pre-2000")</f>
        <v>Post-2005</v>
      </c>
    </row>
    <row r="1832" spans="1:20" x14ac:dyDescent="0.85">
      <c r="A1832" s="1">
        <v>41164</v>
      </c>
      <c r="B1832" t="s">
        <v>12</v>
      </c>
      <c r="C1832" t="s">
        <v>3421</v>
      </c>
      <c r="D1832" t="s">
        <v>3422</v>
      </c>
      <c r="E1832" t="s">
        <v>21</v>
      </c>
      <c r="F1832" t="s">
        <v>22</v>
      </c>
      <c r="G1832" t="s">
        <v>23</v>
      </c>
      <c r="H1832">
        <v>2000</v>
      </c>
      <c r="I1832" s="2">
        <v>4854368.93</v>
      </c>
      <c r="J1832" s="2">
        <v>0</v>
      </c>
      <c r="K1832" s="2">
        <v>4854368.93</v>
      </c>
      <c r="L1832" t="s">
        <v>18</v>
      </c>
      <c r="M1832" s="3" t="b">
        <f>trust_funds5[[#This Row],[Contributions Outstanding (USD)]]=0</f>
        <v>1</v>
      </c>
      <c r="N1832" s="3" t="str">
        <f t="shared" si="140"/>
        <v>Outstanding</v>
      </c>
      <c r="O1832" s="3" t="str">
        <f t="shared" si="141"/>
        <v>High Contribution &amp; Recent</v>
      </c>
      <c r="P1832" s="3" t="str">
        <f t="shared" si="142"/>
        <v>Other</v>
      </c>
      <c r="Q1832" s="3" t="str">
        <f t="shared" si="143"/>
        <v>Other</v>
      </c>
      <c r="R1832" s="3" t="str">
        <f t="shared" si="144"/>
        <v>Not LCLS</v>
      </c>
      <c r="S1832" s="3" t="str" cm="1">
        <f t="array" ref="S1832">_xlfn.IFS(G1832 &gt; 5000000, "Very High", G1832 &gt; 1000000, "High", G1832 &gt; 500000, "Medium", TRUE, "Low")</f>
        <v>Very High</v>
      </c>
      <c r="T1832" s="3" t="str" cm="1">
        <f t="array" ref="T1832">_xlfn.IFS(B1832 &gt;= 2005, "Post-2005", B1832 &gt;= 2000, "2000-2004", TRUE, "Pre-2000")</f>
        <v>Post-2005</v>
      </c>
    </row>
    <row r="1833" spans="1:20" x14ac:dyDescent="0.85">
      <c r="A1833" s="1">
        <v>41164</v>
      </c>
      <c r="B1833" t="s">
        <v>12</v>
      </c>
      <c r="C1833" t="s">
        <v>3423</v>
      </c>
      <c r="D1833" t="s">
        <v>3424</v>
      </c>
      <c r="E1833" t="s">
        <v>21</v>
      </c>
      <c r="F1833" t="s">
        <v>22</v>
      </c>
      <c r="G1833" t="s">
        <v>23</v>
      </c>
      <c r="H1833">
        <v>2000</v>
      </c>
      <c r="I1833" s="2">
        <v>449917.12</v>
      </c>
      <c r="J1833" s="2">
        <v>0</v>
      </c>
      <c r="K1833" s="2">
        <v>449917.12</v>
      </c>
      <c r="L1833" t="s">
        <v>18</v>
      </c>
      <c r="M1833" s="3" t="b">
        <f>trust_funds5[[#This Row],[Contributions Outstanding (USD)]]=0</f>
        <v>1</v>
      </c>
      <c r="N1833" s="3" t="str">
        <f t="shared" si="140"/>
        <v>Outstanding</v>
      </c>
      <c r="O1833" s="3" t="str">
        <f t="shared" si="141"/>
        <v>High Contribution &amp; Recent</v>
      </c>
      <c r="P1833" s="3" t="str">
        <f t="shared" si="142"/>
        <v>Other</v>
      </c>
      <c r="Q1833" s="3" t="str">
        <f t="shared" si="143"/>
        <v>Other</v>
      </c>
      <c r="R1833" s="3" t="str">
        <f t="shared" si="144"/>
        <v>Not LCLS</v>
      </c>
      <c r="S1833" s="3" t="str" cm="1">
        <f t="array" ref="S1833">_xlfn.IFS(G1833 &gt; 5000000, "Very High", G1833 &gt; 1000000, "High", G1833 &gt; 500000, "Medium", TRUE, "Low")</f>
        <v>Very High</v>
      </c>
      <c r="T1833" s="3" t="str" cm="1">
        <f t="array" ref="T1833">_xlfn.IFS(B1833 &gt;= 2005, "Post-2005", B1833 &gt;= 2000, "2000-2004", TRUE, "Pre-2000")</f>
        <v>Post-2005</v>
      </c>
    </row>
    <row r="1834" spans="1:20" x14ac:dyDescent="0.85">
      <c r="A1834" s="1">
        <v>41164</v>
      </c>
      <c r="B1834" t="s">
        <v>12</v>
      </c>
      <c r="C1834" t="s">
        <v>3425</v>
      </c>
      <c r="D1834" t="s">
        <v>3426</v>
      </c>
      <c r="E1834" t="s">
        <v>102</v>
      </c>
      <c r="F1834" t="s">
        <v>103</v>
      </c>
      <c r="G1834" t="s">
        <v>104</v>
      </c>
      <c r="H1834">
        <v>2000</v>
      </c>
      <c r="I1834" s="2">
        <v>2632785.69</v>
      </c>
      <c r="J1834" s="2">
        <v>0</v>
      </c>
      <c r="K1834" s="2">
        <v>2632785.69</v>
      </c>
      <c r="L1834" t="s">
        <v>18</v>
      </c>
      <c r="M1834" s="3" t="b">
        <f>trust_funds5[[#This Row],[Contributions Outstanding (USD)]]=0</f>
        <v>1</v>
      </c>
      <c r="N1834" s="3" t="str">
        <f t="shared" si="140"/>
        <v>Outstanding</v>
      </c>
      <c r="O1834" s="3" t="str">
        <f t="shared" si="141"/>
        <v>High Contribution &amp; Recent</v>
      </c>
      <c r="P1834" s="3" t="str">
        <f t="shared" si="142"/>
        <v>Other</v>
      </c>
      <c r="Q1834" s="3" t="str">
        <f t="shared" si="143"/>
        <v>Other</v>
      </c>
      <c r="R1834" s="3" t="str">
        <f t="shared" si="144"/>
        <v>Not LCLS</v>
      </c>
      <c r="S1834" s="3" t="str" cm="1">
        <f t="array" ref="S1834">_xlfn.IFS(G1834 &gt; 5000000, "Very High", G1834 &gt; 1000000, "High", G1834 &gt; 500000, "Medium", TRUE, "Low")</f>
        <v>Very High</v>
      </c>
      <c r="T1834" s="3" t="str" cm="1">
        <f t="array" ref="T1834">_xlfn.IFS(B1834 &gt;= 2005, "Post-2005", B1834 &gt;= 2000, "2000-2004", TRUE, "Pre-2000")</f>
        <v>Post-2005</v>
      </c>
    </row>
    <row r="1835" spans="1:20" x14ac:dyDescent="0.85">
      <c r="A1835" s="1">
        <v>41164</v>
      </c>
      <c r="B1835" t="s">
        <v>12</v>
      </c>
      <c r="C1835" t="s">
        <v>3427</v>
      </c>
      <c r="D1835" t="s">
        <v>3428</v>
      </c>
      <c r="E1835" t="s">
        <v>102</v>
      </c>
      <c r="F1835" t="s">
        <v>103</v>
      </c>
      <c r="G1835" t="s">
        <v>104</v>
      </c>
      <c r="H1835">
        <v>2000</v>
      </c>
      <c r="I1835" s="2">
        <v>303240</v>
      </c>
      <c r="J1835" s="2">
        <v>0</v>
      </c>
      <c r="K1835" s="2">
        <v>303240</v>
      </c>
      <c r="L1835" t="s">
        <v>18</v>
      </c>
      <c r="M1835" s="3" t="b">
        <f>trust_funds5[[#This Row],[Contributions Outstanding (USD)]]=0</f>
        <v>1</v>
      </c>
      <c r="N1835" s="3" t="str">
        <f t="shared" si="140"/>
        <v>Outstanding</v>
      </c>
      <c r="O1835" s="3" t="str">
        <f t="shared" si="141"/>
        <v>High Contribution &amp; Recent</v>
      </c>
      <c r="P1835" s="3" t="str">
        <f t="shared" si="142"/>
        <v>Other</v>
      </c>
      <c r="Q1835" s="3" t="str">
        <f t="shared" si="143"/>
        <v>Other</v>
      </c>
      <c r="R1835" s="3" t="str">
        <f t="shared" si="144"/>
        <v>Not LCLS</v>
      </c>
      <c r="S1835" s="3" t="str" cm="1">
        <f t="array" ref="S1835">_xlfn.IFS(G1835 &gt; 5000000, "Very High", G1835 &gt; 1000000, "High", G1835 &gt; 500000, "Medium", TRUE, "Low")</f>
        <v>Very High</v>
      </c>
      <c r="T1835" s="3" t="str" cm="1">
        <f t="array" ref="T1835">_xlfn.IFS(B1835 &gt;= 2005, "Post-2005", B1835 &gt;= 2000, "2000-2004", TRUE, "Pre-2000")</f>
        <v>Post-2005</v>
      </c>
    </row>
    <row r="1836" spans="1:20" x14ac:dyDescent="0.85">
      <c r="A1836" s="1">
        <v>41164</v>
      </c>
      <c r="B1836" t="s">
        <v>12</v>
      </c>
      <c r="C1836" t="s">
        <v>3429</v>
      </c>
      <c r="D1836" t="s">
        <v>3430</v>
      </c>
      <c r="E1836" t="s">
        <v>102</v>
      </c>
      <c r="F1836" t="s">
        <v>103</v>
      </c>
      <c r="G1836" t="s">
        <v>104</v>
      </c>
      <c r="H1836">
        <v>2000</v>
      </c>
      <c r="I1836" s="2">
        <v>4871078.78</v>
      </c>
      <c r="J1836" s="2">
        <v>0</v>
      </c>
      <c r="K1836" s="2">
        <v>4871078.78</v>
      </c>
      <c r="L1836" t="s">
        <v>18</v>
      </c>
      <c r="M1836" s="3" t="b">
        <f>trust_funds5[[#This Row],[Contributions Outstanding (USD)]]=0</f>
        <v>1</v>
      </c>
      <c r="N1836" s="3" t="str">
        <f t="shared" si="140"/>
        <v>Outstanding</v>
      </c>
      <c r="O1836" s="3" t="str">
        <f t="shared" si="141"/>
        <v>High Contribution &amp; Recent</v>
      </c>
      <c r="P1836" s="3" t="str">
        <f t="shared" si="142"/>
        <v>Other</v>
      </c>
      <c r="Q1836" s="3" t="str">
        <f t="shared" si="143"/>
        <v>Other</v>
      </c>
      <c r="R1836" s="3" t="str">
        <f t="shared" si="144"/>
        <v>Not LCLS</v>
      </c>
      <c r="S1836" s="3" t="str" cm="1">
        <f t="array" ref="S1836">_xlfn.IFS(G1836 &gt; 5000000, "Very High", G1836 &gt; 1000000, "High", G1836 &gt; 500000, "Medium", TRUE, "Low")</f>
        <v>Very High</v>
      </c>
      <c r="T1836" s="3" t="str" cm="1">
        <f t="array" ref="T1836">_xlfn.IFS(B1836 &gt;= 2005, "Post-2005", B1836 &gt;= 2000, "2000-2004", TRUE, "Pre-2000")</f>
        <v>Post-2005</v>
      </c>
    </row>
    <row r="1837" spans="1:20" x14ac:dyDescent="0.85">
      <c r="A1837" s="1">
        <v>41164</v>
      </c>
      <c r="B1837" t="s">
        <v>323</v>
      </c>
      <c r="C1837" t="s">
        <v>3431</v>
      </c>
      <c r="D1837" t="s">
        <v>3432</v>
      </c>
      <c r="E1837" t="s">
        <v>102</v>
      </c>
      <c r="F1837" t="s">
        <v>103</v>
      </c>
      <c r="G1837" t="s">
        <v>3433</v>
      </c>
      <c r="H1837">
        <v>2000</v>
      </c>
      <c r="I1837" s="2">
        <v>3051817.65</v>
      </c>
      <c r="J1837" s="2">
        <v>0</v>
      </c>
      <c r="K1837" s="2">
        <v>3051817.65</v>
      </c>
      <c r="L1837" t="s">
        <v>18</v>
      </c>
      <c r="M1837" s="3" t="b">
        <f>trust_funds5[[#This Row],[Contributions Outstanding (USD)]]=0</f>
        <v>1</v>
      </c>
      <c r="N1837" s="3" t="str">
        <f t="shared" si="140"/>
        <v>Outstanding</v>
      </c>
      <c r="O1837" s="3" t="str">
        <f t="shared" si="141"/>
        <v>High Contribution &amp; Recent</v>
      </c>
      <c r="P1837" s="3" t="str">
        <f t="shared" si="142"/>
        <v>Other</v>
      </c>
      <c r="Q1837" s="3" t="str">
        <f t="shared" si="143"/>
        <v>Other</v>
      </c>
      <c r="R1837" s="3" t="str">
        <f t="shared" si="144"/>
        <v>Not LCLS</v>
      </c>
      <c r="S1837" s="3" t="str" cm="1">
        <f t="array" ref="S1837">_xlfn.IFS(G1837 &gt; 5000000, "Very High", G1837 &gt; 1000000, "High", G1837 &gt; 500000, "Medium", TRUE, "Low")</f>
        <v>Very High</v>
      </c>
      <c r="T1837" s="3" t="str" cm="1">
        <f t="array" ref="T1837">_xlfn.IFS(B1837 &gt;= 2005, "Post-2005", B1837 &gt;= 2000, "2000-2004", TRUE, "Pre-2000")</f>
        <v>Post-2005</v>
      </c>
    </row>
    <row r="1838" spans="1:20" x14ac:dyDescent="0.85">
      <c r="A1838" s="1">
        <v>41164</v>
      </c>
      <c r="B1838" t="s">
        <v>323</v>
      </c>
      <c r="C1838" t="s">
        <v>3434</v>
      </c>
      <c r="D1838" t="s">
        <v>3435</v>
      </c>
      <c r="E1838" t="s">
        <v>102</v>
      </c>
      <c r="F1838" t="s">
        <v>103</v>
      </c>
      <c r="G1838" t="s">
        <v>104</v>
      </c>
      <c r="H1838">
        <v>2000</v>
      </c>
      <c r="I1838" s="2">
        <v>1226635.8500000001</v>
      </c>
      <c r="J1838" s="2">
        <v>0</v>
      </c>
      <c r="K1838" s="2">
        <v>1226635.8500000001</v>
      </c>
      <c r="L1838" t="s">
        <v>18</v>
      </c>
      <c r="M1838" s="3" t="b">
        <f>trust_funds5[[#This Row],[Contributions Outstanding (USD)]]=0</f>
        <v>1</v>
      </c>
      <c r="N1838" s="3" t="str">
        <f t="shared" si="140"/>
        <v>Outstanding</v>
      </c>
      <c r="O1838" s="3" t="str">
        <f t="shared" si="141"/>
        <v>High Contribution &amp; Recent</v>
      </c>
      <c r="P1838" s="3" t="str">
        <f t="shared" si="142"/>
        <v>Other</v>
      </c>
      <c r="Q1838" s="3" t="str">
        <f t="shared" si="143"/>
        <v>Other</v>
      </c>
      <c r="R1838" s="3" t="str">
        <f t="shared" si="144"/>
        <v>Not LCLS</v>
      </c>
      <c r="S1838" s="3" t="str" cm="1">
        <f t="array" ref="S1838">_xlfn.IFS(G1838 &gt; 5000000, "Very High", G1838 &gt; 1000000, "High", G1838 &gt; 500000, "Medium", TRUE, "Low")</f>
        <v>Very High</v>
      </c>
      <c r="T1838" s="3" t="str" cm="1">
        <f t="array" ref="T1838">_xlfn.IFS(B1838 &gt;= 2005, "Post-2005", B1838 &gt;= 2000, "2000-2004", TRUE, "Pre-2000")</f>
        <v>Post-2005</v>
      </c>
    </row>
    <row r="1839" spans="1:20" x14ac:dyDescent="0.85">
      <c r="A1839" s="1">
        <v>41164</v>
      </c>
      <c r="B1839" t="s">
        <v>12</v>
      </c>
      <c r="C1839" t="s">
        <v>3436</v>
      </c>
      <c r="D1839" t="s">
        <v>3437</v>
      </c>
      <c r="E1839" t="s">
        <v>102</v>
      </c>
      <c r="F1839" t="s">
        <v>103</v>
      </c>
      <c r="G1839" t="s">
        <v>104</v>
      </c>
      <c r="H1839">
        <v>2000</v>
      </c>
      <c r="I1839" s="2">
        <v>3162505.34</v>
      </c>
      <c r="J1839" s="2">
        <v>0</v>
      </c>
      <c r="K1839" s="2">
        <v>3162505.34</v>
      </c>
      <c r="L1839" t="s">
        <v>18</v>
      </c>
      <c r="M1839" s="3" t="b">
        <f>trust_funds5[[#This Row],[Contributions Outstanding (USD)]]=0</f>
        <v>1</v>
      </c>
      <c r="N1839" s="3" t="str">
        <f t="shared" si="140"/>
        <v>Outstanding</v>
      </c>
      <c r="O1839" s="3" t="str">
        <f t="shared" si="141"/>
        <v>High Contribution &amp; Recent</v>
      </c>
      <c r="P1839" s="3" t="str">
        <f t="shared" si="142"/>
        <v>Other</v>
      </c>
      <c r="Q1839" s="3" t="str">
        <f t="shared" si="143"/>
        <v>Other</v>
      </c>
      <c r="R1839" s="3" t="str">
        <f t="shared" si="144"/>
        <v>Not LCLS</v>
      </c>
      <c r="S1839" s="3" t="str" cm="1">
        <f t="array" ref="S1839">_xlfn.IFS(G1839 &gt; 5000000, "Very High", G1839 &gt; 1000000, "High", G1839 &gt; 500000, "Medium", TRUE, "Low")</f>
        <v>Very High</v>
      </c>
      <c r="T1839" s="3" t="str" cm="1">
        <f t="array" ref="T1839">_xlfn.IFS(B1839 &gt;= 2005, "Post-2005", B1839 &gt;= 2000, "2000-2004", TRUE, "Pre-2000")</f>
        <v>Post-2005</v>
      </c>
    </row>
    <row r="1840" spans="1:20" x14ac:dyDescent="0.85">
      <c r="A1840" s="1">
        <v>41164</v>
      </c>
      <c r="B1840" t="s">
        <v>90</v>
      </c>
      <c r="C1840" t="s">
        <v>3438</v>
      </c>
      <c r="D1840" t="s">
        <v>3439</v>
      </c>
      <c r="E1840" t="s">
        <v>102</v>
      </c>
      <c r="F1840" t="s">
        <v>103</v>
      </c>
      <c r="G1840" t="s">
        <v>3433</v>
      </c>
      <c r="H1840">
        <v>2000</v>
      </c>
      <c r="I1840" s="2">
        <v>1140785.72</v>
      </c>
      <c r="J1840" s="2">
        <v>0</v>
      </c>
      <c r="K1840" s="2">
        <v>1140785.72</v>
      </c>
      <c r="L1840" t="s">
        <v>18</v>
      </c>
      <c r="M1840" s="3" t="b">
        <f>trust_funds5[[#This Row],[Contributions Outstanding (USD)]]=0</f>
        <v>1</v>
      </c>
      <c r="N1840" s="3" t="str">
        <f t="shared" si="140"/>
        <v>Outstanding</v>
      </c>
      <c r="O1840" s="3" t="str">
        <f t="shared" si="141"/>
        <v>High Contribution &amp; Recent</v>
      </c>
      <c r="P1840" s="3" t="str">
        <f t="shared" si="142"/>
        <v>Other</v>
      </c>
      <c r="Q1840" s="3" t="str">
        <f t="shared" si="143"/>
        <v>Other</v>
      </c>
      <c r="R1840" s="3" t="str">
        <f t="shared" si="144"/>
        <v>Not LCLS</v>
      </c>
      <c r="S1840" s="3" t="str" cm="1">
        <f t="array" ref="S1840">_xlfn.IFS(G1840 &gt; 5000000, "Very High", G1840 &gt; 1000000, "High", G1840 &gt; 500000, "Medium", TRUE, "Low")</f>
        <v>Very High</v>
      </c>
      <c r="T1840" s="3" t="str" cm="1">
        <f t="array" ref="T1840">_xlfn.IFS(B1840 &gt;= 2005, "Post-2005", B1840 &gt;= 2000, "2000-2004", TRUE, "Pre-2000")</f>
        <v>Post-2005</v>
      </c>
    </row>
    <row r="1841" spans="1:20" x14ac:dyDescent="0.85">
      <c r="A1841" s="1">
        <v>41164</v>
      </c>
      <c r="B1841" t="s">
        <v>90</v>
      </c>
      <c r="C1841" t="s">
        <v>3440</v>
      </c>
      <c r="D1841" t="s">
        <v>3441</v>
      </c>
      <c r="E1841" t="s">
        <v>102</v>
      </c>
      <c r="F1841" t="s">
        <v>103</v>
      </c>
      <c r="G1841" t="s">
        <v>104</v>
      </c>
      <c r="H1841">
        <v>2000</v>
      </c>
      <c r="I1841" s="2">
        <v>212229.7</v>
      </c>
      <c r="J1841" s="2">
        <v>0</v>
      </c>
      <c r="K1841" s="2">
        <v>212229.7</v>
      </c>
      <c r="L1841" t="s">
        <v>18</v>
      </c>
      <c r="M1841" s="3" t="b">
        <f>trust_funds5[[#This Row],[Contributions Outstanding (USD)]]=0</f>
        <v>1</v>
      </c>
      <c r="N1841" s="3" t="str">
        <f t="shared" si="140"/>
        <v>Outstanding</v>
      </c>
      <c r="O1841" s="3" t="str">
        <f t="shared" si="141"/>
        <v>High Contribution &amp; Recent</v>
      </c>
      <c r="P1841" s="3" t="str">
        <f t="shared" si="142"/>
        <v>Other</v>
      </c>
      <c r="Q1841" s="3" t="str">
        <f t="shared" si="143"/>
        <v>Other</v>
      </c>
      <c r="R1841" s="3" t="str">
        <f t="shared" si="144"/>
        <v>Not LCLS</v>
      </c>
      <c r="S1841" s="3" t="str" cm="1">
        <f t="array" ref="S1841">_xlfn.IFS(G1841 &gt; 5000000, "Very High", G1841 &gt; 1000000, "High", G1841 &gt; 500000, "Medium", TRUE, "Low")</f>
        <v>Very High</v>
      </c>
      <c r="T1841" s="3" t="str" cm="1">
        <f t="array" ref="T1841">_xlfn.IFS(B1841 &gt;= 2005, "Post-2005", B1841 &gt;= 2000, "2000-2004", TRUE, "Pre-2000")</f>
        <v>Post-2005</v>
      </c>
    </row>
    <row r="1842" spans="1:20" x14ac:dyDescent="0.85">
      <c r="A1842" s="1">
        <v>41164</v>
      </c>
      <c r="B1842" t="s">
        <v>12</v>
      </c>
      <c r="C1842" t="s">
        <v>3442</v>
      </c>
      <c r="D1842" t="s">
        <v>3443</v>
      </c>
      <c r="E1842" t="s">
        <v>15</v>
      </c>
      <c r="F1842" t="s">
        <v>16</v>
      </c>
      <c r="G1842" t="s">
        <v>475</v>
      </c>
      <c r="H1842">
        <v>2000</v>
      </c>
      <c r="I1842" s="2">
        <v>592654.75</v>
      </c>
      <c r="J1842" s="2">
        <v>0</v>
      </c>
      <c r="K1842" s="2">
        <v>592654.75</v>
      </c>
      <c r="L1842" t="s">
        <v>18</v>
      </c>
      <c r="M1842" s="3" t="b">
        <f>trust_funds5[[#This Row],[Contributions Outstanding (USD)]]=0</f>
        <v>1</v>
      </c>
      <c r="N1842" s="3" t="str">
        <f t="shared" si="140"/>
        <v>Outstanding</v>
      </c>
      <c r="O1842" s="3" t="str">
        <f t="shared" si="141"/>
        <v>High Contribution &amp; Recent</v>
      </c>
      <c r="P1842" s="3" t="str">
        <f t="shared" si="142"/>
        <v>Other</v>
      </c>
      <c r="Q1842" s="3" t="str">
        <f t="shared" si="143"/>
        <v>Other</v>
      </c>
      <c r="R1842" s="3" t="str">
        <f t="shared" si="144"/>
        <v>Not LCLS</v>
      </c>
      <c r="S1842" s="3" t="str" cm="1">
        <f t="array" ref="S1842">_xlfn.IFS(G1842 &gt; 5000000, "Very High", G1842 &gt; 1000000, "High", G1842 &gt; 500000, "Medium", TRUE, "Low")</f>
        <v>Very High</v>
      </c>
      <c r="T1842" s="3" t="str" cm="1">
        <f t="array" ref="T1842">_xlfn.IFS(B1842 &gt;= 2005, "Post-2005", B1842 &gt;= 2000, "2000-2004", TRUE, "Pre-2000")</f>
        <v>Post-2005</v>
      </c>
    </row>
    <row r="1843" spans="1:20" x14ac:dyDescent="0.85">
      <c r="A1843" s="1">
        <v>41164</v>
      </c>
      <c r="B1843" t="s">
        <v>12</v>
      </c>
      <c r="C1843" t="s">
        <v>3444</v>
      </c>
      <c r="D1843" t="s">
        <v>3445</v>
      </c>
      <c r="E1843" t="s">
        <v>119</v>
      </c>
      <c r="F1843" t="s">
        <v>120</v>
      </c>
      <c r="G1843" t="s">
        <v>121</v>
      </c>
      <c r="H1843">
        <v>2000</v>
      </c>
      <c r="I1843" s="2">
        <v>1618568.39</v>
      </c>
      <c r="J1843" s="2">
        <v>0</v>
      </c>
      <c r="K1843" s="2">
        <v>1618568.39</v>
      </c>
      <c r="L1843" t="s">
        <v>18</v>
      </c>
      <c r="M1843" s="3" t="b">
        <f>trust_funds5[[#This Row],[Contributions Outstanding (USD)]]=0</f>
        <v>1</v>
      </c>
      <c r="N1843" s="3" t="str">
        <f t="shared" si="140"/>
        <v>Outstanding</v>
      </c>
      <c r="O1843" s="3" t="str">
        <f t="shared" si="141"/>
        <v>High Contribution &amp; Recent</v>
      </c>
      <c r="P1843" s="3" t="str">
        <f t="shared" si="142"/>
        <v>Other</v>
      </c>
      <c r="Q1843" s="3" t="str">
        <f t="shared" si="143"/>
        <v>Other</v>
      </c>
      <c r="R1843" s="3" t="str">
        <f t="shared" si="144"/>
        <v>Not LCLS</v>
      </c>
      <c r="S1843" s="3" t="str" cm="1">
        <f t="array" ref="S1843">_xlfn.IFS(G1843 &gt; 5000000, "Very High", G1843 &gt; 1000000, "High", G1843 &gt; 500000, "Medium", TRUE, "Low")</f>
        <v>Very High</v>
      </c>
      <c r="T1843" s="3" t="str" cm="1">
        <f t="array" ref="T1843">_xlfn.IFS(B1843 &gt;= 2005, "Post-2005", B1843 &gt;= 2000, "2000-2004", TRUE, "Pre-2000")</f>
        <v>Post-2005</v>
      </c>
    </row>
    <row r="1844" spans="1:20" x14ac:dyDescent="0.85">
      <c r="A1844" s="1">
        <v>41164</v>
      </c>
      <c r="B1844" t="s">
        <v>12</v>
      </c>
      <c r="C1844" t="s">
        <v>3446</v>
      </c>
      <c r="D1844" t="s">
        <v>3447</v>
      </c>
      <c r="E1844" t="s">
        <v>119</v>
      </c>
      <c r="F1844" t="s">
        <v>120</v>
      </c>
      <c r="G1844" t="s">
        <v>121</v>
      </c>
      <c r="H1844">
        <v>2000</v>
      </c>
      <c r="I1844" s="2">
        <v>453242.55</v>
      </c>
      <c r="J1844" s="2">
        <v>0</v>
      </c>
      <c r="K1844" s="2">
        <v>453242.55</v>
      </c>
      <c r="L1844" t="s">
        <v>18</v>
      </c>
      <c r="M1844" s="3" t="b">
        <f>trust_funds5[[#This Row],[Contributions Outstanding (USD)]]=0</f>
        <v>1</v>
      </c>
      <c r="N1844" s="3" t="str">
        <f t="shared" si="140"/>
        <v>Outstanding</v>
      </c>
      <c r="O1844" s="3" t="str">
        <f t="shared" si="141"/>
        <v>High Contribution &amp; Recent</v>
      </c>
      <c r="P1844" s="3" t="str">
        <f t="shared" si="142"/>
        <v>Other</v>
      </c>
      <c r="Q1844" s="3" t="str">
        <f t="shared" si="143"/>
        <v>Other</v>
      </c>
      <c r="R1844" s="3" t="str">
        <f t="shared" si="144"/>
        <v>Not LCLS</v>
      </c>
      <c r="S1844" s="3" t="str" cm="1">
        <f t="array" ref="S1844">_xlfn.IFS(G1844 &gt; 5000000, "Very High", G1844 &gt; 1000000, "High", G1844 &gt; 500000, "Medium", TRUE, "Low")</f>
        <v>Very High</v>
      </c>
      <c r="T1844" s="3" t="str" cm="1">
        <f t="array" ref="T1844">_xlfn.IFS(B1844 &gt;= 2005, "Post-2005", B1844 &gt;= 2000, "2000-2004", TRUE, "Pre-2000")</f>
        <v>Post-2005</v>
      </c>
    </row>
    <row r="1845" spans="1:20" x14ac:dyDescent="0.85">
      <c r="A1845" s="1">
        <v>41164</v>
      </c>
      <c r="B1845" t="s">
        <v>12</v>
      </c>
      <c r="C1845" t="s">
        <v>3448</v>
      </c>
      <c r="D1845" t="s">
        <v>3449</v>
      </c>
      <c r="E1845" t="s">
        <v>62</v>
      </c>
      <c r="F1845" t="s">
        <v>63</v>
      </c>
      <c r="H1845">
        <v>2000</v>
      </c>
      <c r="I1845" s="2">
        <v>1414211</v>
      </c>
      <c r="J1845" s="2">
        <v>0</v>
      </c>
      <c r="K1845" s="2">
        <v>1414211</v>
      </c>
      <c r="L1845" t="s">
        <v>18</v>
      </c>
      <c r="M1845" s="3" t="b">
        <f>trust_funds5[[#This Row],[Contributions Outstanding (USD)]]=0</f>
        <v>1</v>
      </c>
      <c r="N1845" s="3" t="str">
        <f t="shared" si="140"/>
        <v>Outstanding</v>
      </c>
      <c r="O1845" s="3" t="str">
        <f t="shared" si="141"/>
        <v>High Contribution &amp; Recent</v>
      </c>
      <c r="P1845" s="3" t="str">
        <f t="shared" si="142"/>
        <v>Other</v>
      </c>
      <c r="Q1845" s="3" t="str">
        <f t="shared" si="143"/>
        <v>Other</v>
      </c>
      <c r="R1845" s="3" t="str">
        <f t="shared" si="144"/>
        <v>Not LCLS</v>
      </c>
      <c r="S1845" s="3" t="str" cm="1">
        <f t="array" ref="S1845">_xlfn.IFS(G1845 &gt; 5000000, "Very High", G1845 &gt; 1000000, "High", G1845 &gt; 500000, "Medium", TRUE, "Low")</f>
        <v>Low</v>
      </c>
      <c r="T1845" s="3" t="str" cm="1">
        <f t="array" ref="T1845">_xlfn.IFS(B1845 &gt;= 2005, "Post-2005", B1845 &gt;= 2000, "2000-2004", TRUE, "Pre-2000")</f>
        <v>Post-2005</v>
      </c>
    </row>
    <row r="1846" spans="1:20" x14ac:dyDescent="0.85">
      <c r="A1846" s="1">
        <v>41164</v>
      </c>
      <c r="B1846" t="s">
        <v>12</v>
      </c>
      <c r="C1846" t="s">
        <v>3450</v>
      </c>
      <c r="D1846" t="s">
        <v>3451</v>
      </c>
      <c r="E1846" t="s">
        <v>93</v>
      </c>
      <c r="F1846" t="s">
        <v>94</v>
      </c>
      <c r="H1846">
        <v>2000</v>
      </c>
      <c r="I1846" s="2">
        <v>459222</v>
      </c>
      <c r="J1846" s="2">
        <v>0</v>
      </c>
      <c r="K1846" s="2">
        <v>459222</v>
      </c>
      <c r="L1846" t="s">
        <v>18</v>
      </c>
      <c r="M1846" s="3" t="b">
        <f>trust_funds5[[#This Row],[Contributions Outstanding (USD)]]=0</f>
        <v>1</v>
      </c>
      <c r="N1846" s="3" t="str">
        <f t="shared" si="140"/>
        <v>Outstanding</v>
      </c>
      <c r="O1846" s="3" t="str">
        <f t="shared" si="141"/>
        <v>High Contribution &amp; Recent</v>
      </c>
      <c r="P1846" s="3" t="str">
        <f t="shared" si="142"/>
        <v>Other</v>
      </c>
      <c r="Q1846" s="3" t="str">
        <f t="shared" si="143"/>
        <v>Other</v>
      </c>
      <c r="R1846" s="3" t="str">
        <f t="shared" si="144"/>
        <v>Not LCLS</v>
      </c>
      <c r="S1846" s="3" t="str" cm="1">
        <f t="array" ref="S1846">_xlfn.IFS(G1846 &gt; 5000000, "Very High", G1846 &gt; 1000000, "High", G1846 &gt; 500000, "Medium", TRUE, "Low")</f>
        <v>Low</v>
      </c>
      <c r="T1846" s="3" t="str" cm="1">
        <f t="array" ref="T1846">_xlfn.IFS(B1846 &gt;= 2005, "Post-2005", B1846 &gt;= 2000, "2000-2004", TRUE, "Pre-2000")</f>
        <v>Post-2005</v>
      </c>
    </row>
    <row r="1847" spans="1:20" x14ac:dyDescent="0.85">
      <c r="A1847" s="1">
        <v>41164</v>
      </c>
      <c r="B1847" t="s">
        <v>28</v>
      </c>
      <c r="C1847" t="s">
        <v>3452</v>
      </c>
      <c r="D1847" t="s">
        <v>3453</v>
      </c>
      <c r="E1847" t="s">
        <v>2152</v>
      </c>
      <c r="F1847" t="s">
        <v>2153</v>
      </c>
      <c r="G1847" t="s">
        <v>2154</v>
      </c>
      <c r="H1847">
        <v>2000</v>
      </c>
      <c r="I1847" s="2">
        <v>333055.13</v>
      </c>
      <c r="J1847" s="2">
        <v>0</v>
      </c>
      <c r="K1847" s="2">
        <v>333055.13</v>
      </c>
      <c r="L1847" t="s">
        <v>18</v>
      </c>
      <c r="M1847" s="3" t="b">
        <f>trust_funds5[[#This Row],[Contributions Outstanding (USD)]]=0</f>
        <v>1</v>
      </c>
      <c r="N1847" s="3" t="str">
        <f t="shared" si="140"/>
        <v>Outstanding</v>
      </c>
      <c r="O1847" s="3" t="str">
        <f t="shared" si="141"/>
        <v>High Contribution &amp; Recent</v>
      </c>
      <c r="P1847" s="3" t="str">
        <f t="shared" si="142"/>
        <v>Other</v>
      </c>
      <c r="Q1847" s="3" t="str">
        <f t="shared" si="143"/>
        <v>Other</v>
      </c>
      <c r="R1847" s="3" t="str">
        <f t="shared" si="144"/>
        <v>Not LCLS</v>
      </c>
      <c r="S1847" s="3" t="str" cm="1">
        <f t="array" ref="S1847">_xlfn.IFS(G1847 &gt; 5000000, "Very High", G1847 &gt; 1000000, "High", G1847 &gt; 500000, "Medium", TRUE, "Low")</f>
        <v>Very High</v>
      </c>
      <c r="T1847" s="3" t="str" cm="1">
        <f t="array" ref="T1847">_xlfn.IFS(B1847 &gt;= 2005, "Post-2005", B1847 &gt;= 2000, "2000-2004", TRUE, "Pre-2000")</f>
        <v>Post-2005</v>
      </c>
    </row>
    <row r="1848" spans="1:20" x14ac:dyDescent="0.85">
      <c r="A1848" s="1">
        <v>41164</v>
      </c>
      <c r="B1848" t="s">
        <v>507</v>
      </c>
      <c r="C1848" t="s">
        <v>3454</v>
      </c>
      <c r="D1848" t="s">
        <v>3455</v>
      </c>
      <c r="E1848" t="s">
        <v>42</v>
      </c>
      <c r="F1848" t="s">
        <v>43</v>
      </c>
      <c r="G1848" t="s">
        <v>44</v>
      </c>
      <c r="H1848">
        <v>2000</v>
      </c>
      <c r="I1848" s="2">
        <v>3825002.55</v>
      </c>
      <c r="J1848" s="2">
        <v>0</v>
      </c>
      <c r="K1848" s="2">
        <v>3825002.55</v>
      </c>
      <c r="L1848" t="s">
        <v>18</v>
      </c>
      <c r="M1848" s="3" t="b">
        <f>trust_funds5[[#This Row],[Contributions Outstanding (USD)]]=0</f>
        <v>1</v>
      </c>
      <c r="N1848" s="3" t="str">
        <f t="shared" si="140"/>
        <v>Outstanding</v>
      </c>
      <c r="O1848" s="3" t="str">
        <f t="shared" si="141"/>
        <v>High Contribution &amp; Recent</v>
      </c>
      <c r="P1848" s="3" t="str">
        <f t="shared" si="142"/>
        <v>Other</v>
      </c>
      <c r="Q1848" s="3" t="str">
        <f t="shared" si="143"/>
        <v>Other</v>
      </c>
      <c r="R1848" s="3" t="str">
        <f t="shared" si="144"/>
        <v>Not LCLS</v>
      </c>
      <c r="S1848" s="3" t="str" cm="1">
        <f t="array" ref="S1848">_xlfn.IFS(G1848 &gt; 5000000, "Very High", G1848 &gt; 1000000, "High", G1848 &gt; 500000, "Medium", TRUE, "Low")</f>
        <v>Very High</v>
      </c>
      <c r="T1848" s="3" t="str" cm="1">
        <f t="array" ref="T1848">_xlfn.IFS(B1848 &gt;= 2005, "Post-2005", B1848 &gt;= 2000, "2000-2004", TRUE, "Pre-2000")</f>
        <v>Post-2005</v>
      </c>
    </row>
    <row r="1849" spans="1:20" x14ac:dyDescent="0.85">
      <c r="A1849" s="1">
        <v>41164</v>
      </c>
      <c r="B1849" t="s">
        <v>507</v>
      </c>
      <c r="C1849" t="s">
        <v>3456</v>
      </c>
      <c r="D1849" t="s">
        <v>3457</v>
      </c>
      <c r="E1849" t="s">
        <v>1333</v>
      </c>
      <c r="F1849" t="s">
        <v>1334</v>
      </c>
      <c r="G1849" t="s">
        <v>3458</v>
      </c>
      <c r="H1849">
        <v>2000</v>
      </c>
      <c r="I1849" s="2">
        <v>2928000</v>
      </c>
      <c r="J1849" s="2">
        <v>0</v>
      </c>
      <c r="K1849" s="2">
        <v>2928000</v>
      </c>
      <c r="L1849" t="s">
        <v>18</v>
      </c>
      <c r="M1849" s="3" t="b">
        <f>trust_funds5[[#This Row],[Contributions Outstanding (USD)]]=0</f>
        <v>1</v>
      </c>
      <c r="N1849" s="3" t="str">
        <f t="shared" si="140"/>
        <v>Outstanding</v>
      </c>
      <c r="O1849" s="3" t="str">
        <f t="shared" si="141"/>
        <v>High Contribution &amp; Recent</v>
      </c>
      <c r="P1849" s="3" t="str">
        <f t="shared" si="142"/>
        <v>Other</v>
      </c>
      <c r="Q1849" s="3" t="str">
        <f t="shared" si="143"/>
        <v>Other</v>
      </c>
      <c r="R1849" s="3" t="str">
        <f t="shared" si="144"/>
        <v>Not LCLS</v>
      </c>
      <c r="S1849" s="3" t="str" cm="1">
        <f t="array" ref="S1849">_xlfn.IFS(G1849 &gt; 5000000, "Very High", G1849 &gt; 1000000, "High", G1849 &gt; 500000, "Medium", TRUE, "Low")</f>
        <v>Very High</v>
      </c>
      <c r="T1849" s="3" t="str" cm="1">
        <f t="array" ref="T1849">_xlfn.IFS(B1849 &gt;= 2005, "Post-2005", B1849 &gt;= 2000, "2000-2004", TRUE, "Pre-2000")</f>
        <v>Post-2005</v>
      </c>
    </row>
    <row r="1850" spans="1:20" x14ac:dyDescent="0.85">
      <c r="A1850" s="1">
        <v>41164</v>
      </c>
      <c r="B1850" t="s">
        <v>82</v>
      </c>
      <c r="C1850" t="s">
        <v>3459</v>
      </c>
      <c r="D1850" t="s">
        <v>3460</v>
      </c>
      <c r="E1850" t="s">
        <v>119</v>
      </c>
      <c r="F1850" t="s">
        <v>120</v>
      </c>
      <c r="G1850" t="s">
        <v>121</v>
      </c>
      <c r="H1850">
        <v>2000</v>
      </c>
      <c r="I1850" s="2">
        <v>172725.01</v>
      </c>
      <c r="J1850" s="2">
        <v>0</v>
      </c>
      <c r="K1850" s="2">
        <v>172725.01</v>
      </c>
      <c r="L1850" t="s">
        <v>18</v>
      </c>
      <c r="M1850" s="3" t="b">
        <f>trust_funds5[[#This Row],[Contributions Outstanding (USD)]]=0</f>
        <v>1</v>
      </c>
      <c r="N1850" s="3" t="str">
        <f t="shared" si="140"/>
        <v>Outstanding</v>
      </c>
      <c r="O1850" s="3" t="str">
        <f t="shared" si="141"/>
        <v>High Contribution &amp; Recent</v>
      </c>
      <c r="P1850" s="3" t="str">
        <f t="shared" si="142"/>
        <v>Other</v>
      </c>
      <c r="Q1850" s="3" t="str">
        <f t="shared" si="143"/>
        <v>Other</v>
      </c>
      <c r="R1850" s="3" t="str">
        <f t="shared" si="144"/>
        <v>Not LCLS</v>
      </c>
      <c r="S1850" s="3" t="str" cm="1">
        <f t="array" ref="S1850">_xlfn.IFS(G1850 &gt; 5000000, "Very High", G1850 &gt; 1000000, "High", G1850 &gt; 500000, "Medium", TRUE, "Low")</f>
        <v>Very High</v>
      </c>
      <c r="T1850" s="3" t="str" cm="1">
        <f t="array" ref="T1850">_xlfn.IFS(B1850 &gt;= 2005, "Post-2005", B1850 &gt;= 2000, "2000-2004", TRUE, "Pre-2000")</f>
        <v>Post-2005</v>
      </c>
    </row>
    <row r="1851" spans="1:20" x14ac:dyDescent="0.85">
      <c r="A1851" s="1">
        <v>41164</v>
      </c>
      <c r="B1851" t="s">
        <v>82</v>
      </c>
      <c r="C1851" t="s">
        <v>3461</v>
      </c>
      <c r="D1851" t="s">
        <v>3462</v>
      </c>
      <c r="E1851" t="s">
        <v>119</v>
      </c>
      <c r="F1851" t="s">
        <v>120</v>
      </c>
      <c r="G1851" t="s">
        <v>121</v>
      </c>
      <c r="H1851">
        <v>2000</v>
      </c>
      <c r="I1851" s="2">
        <v>227571.72</v>
      </c>
      <c r="J1851" s="2">
        <v>0</v>
      </c>
      <c r="K1851" s="2">
        <v>227571.72</v>
      </c>
      <c r="L1851" t="s">
        <v>18</v>
      </c>
      <c r="M1851" s="3" t="b">
        <f>trust_funds5[[#This Row],[Contributions Outstanding (USD)]]=0</f>
        <v>1</v>
      </c>
      <c r="N1851" s="3" t="str">
        <f t="shared" si="140"/>
        <v>Outstanding</v>
      </c>
      <c r="O1851" s="3" t="str">
        <f t="shared" si="141"/>
        <v>High Contribution &amp; Recent</v>
      </c>
      <c r="P1851" s="3" t="str">
        <f t="shared" si="142"/>
        <v>Other</v>
      </c>
      <c r="Q1851" s="3" t="str">
        <f t="shared" si="143"/>
        <v>Other</v>
      </c>
      <c r="R1851" s="3" t="str">
        <f t="shared" si="144"/>
        <v>Not LCLS</v>
      </c>
      <c r="S1851" s="3" t="str" cm="1">
        <f t="array" ref="S1851">_xlfn.IFS(G1851 &gt; 5000000, "Very High", G1851 &gt; 1000000, "High", G1851 &gt; 500000, "Medium", TRUE, "Low")</f>
        <v>Very High</v>
      </c>
      <c r="T1851" s="3" t="str" cm="1">
        <f t="array" ref="T1851">_xlfn.IFS(B1851 &gt;= 2005, "Post-2005", B1851 &gt;= 2000, "2000-2004", TRUE, "Pre-2000")</f>
        <v>Post-2005</v>
      </c>
    </row>
    <row r="1852" spans="1:20" x14ac:dyDescent="0.85">
      <c r="A1852" s="1">
        <v>41164</v>
      </c>
      <c r="B1852" t="s">
        <v>82</v>
      </c>
      <c r="C1852" t="s">
        <v>3463</v>
      </c>
      <c r="D1852" t="s">
        <v>3464</v>
      </c>
      <c r="E1852" t="s">
        <v>119</v>
      </c>
      <c r="F1852" t="s">
        <v>120</v>
      </c>
      <c r="G1852" t="s">
        <v>121</v>
      </c>
      <c r="H1852">
        <v>2000</v>
      </c>
      <c r="I1852" s="2">
        <v>139517.65</v>
      </c>
      <c r="J1852" s="2">
        <v>0</v>
      </c>
      <c r="K1852" s="2">
        <v>139517.65</v>
      </c>
      <c r="L1852" t="s">
        <v>18</v>
      </c>
      <c r="M1852" s="3" t="b">
        <f>trust_funds5[[#This Row],[Contributions Outstanding (USD)]]=0</f>
        <v>1</v>
      </c>
      <c r="N1852" s="3" t="str">
        <f t="shared" si="140"/>
        <v>Outstanding</v>
      </c>
      <c r="O1852" s="3" t="str">
        <f t="shared" si="141"/>
        <v>High Contribution &amp; Recent</v>
      </c>
      <c r="P1852" s="3" t="str">
        <f t="shared" si="142"/>
        <v>Other</v>
      </c>
      <c r="Q1852" s="3" t="str">
        <f t="shared" si="143"/>
        <v>Other</v>
      </c>
      <c r="R1852" s="3" t="str">
        <f t="shared" si="144"/>
        <v>Not LCLS</v>
      </c>
      <c r="S1852" s="3" t="str" cm="1">
        <f t="array" ref="S1852">_xlfn.IFS(G1852 &gt; 5000000, "Very High", G1852 &gt; 1000000, "High", G1852 &gt; 500000, "Medium", TRUE, "Low")</f>
        <v>Very High</v>
      </c>
      <c r="T1852" s="3" t="str" cm="1">
        <f t="array" ref="T1852">_xlfn.IFS(B1852 &gt;= 2005, "Post-2005", B1852 &gt;= 2000, "2000-2004", TRUE, "Pre-2000")</f>
        <v>Post-2005</v>
      </c>
    </row>
    <row r="1853" spans="1:20" x14ac:dyDescent="0.85">
      <c r="A1853" s="1">
        <v>41164</v>
      </c>
      <c r="B1853" t="s">
        <v>82</v>
      </c>
      <c r="C1853" t="s">
        <v>3465</v>
      </c>
      <c r="D1853" t="s">
        <v>3466</v>
      </c>
      <c r="E1853" t="s">
        <v>49</v>
      </c>
      <c r="F1853" t="s">
        <v>50</v>
      </c>
      <c r="G1853" t="s">
        <v>51</v>
      </c>
      <c r="H1853">
        <v>2000</v>
      </c>
      <c r="I1853" s="2">
        <v>385000</v>
      </c>
      <c r="J1853" s="2">
        <v>0</v>
      </c>
      <c r="K1853" s="2">
        <v>385000</v>
      </c>
      <c r="L1853" t="s">
        <v>18</v>
      </c>
      <c r="M1853" s="3" t="b">
        <f>trust_funds5[[#This Row],[Contributions Outstanding (USD)]]=0</f>
        <v>1</v>
      </c>
      <c r="N1853" s="3" t="str">
        <f t="shared" si="140"/>
        <v>Outstanding</v>
      </c>
      <c r="O1853" s="3" t="str">
        <f t="shared" si="141"/>
        <v>High Contribution &amp; Recent</v>
      </c>
      <c r="P1853" s="3" t="str">
        <f t="shared" si="142"/>
        <v>Other</v>
      </c>
      <c r="Q1853" s="3" t="str">
        <f t="shared" si="143"/>
        <v>Other</v>
      </c>
      <c r="R1853" s="3" t="str">
        <f t="shared" si="144"/>
        <v>Not LCLS</v>
      </c>
      <c r="S1853" s="3" t="str" cm="1">
        <f t="array" ref="S1853">_xlfn.IFS(G1853 &gt; 5000000, "Very High", G1853 &gt; 1000000, "High", G1853 &gt; 500000, "Medium", TRUE, "Low")</f>
        <v>Very High</v>
      </c>
      <c r="T1853" s="3" t="str" cm="1">
        <f t="array" ref="T1853">_xlfn.IFS(B1853 &gt;= 2005, "Post-2005", B1853 &gt;= 2000, "2000-2004", TRUE, "Pre-2000")</f>
        <v>Post-2005</v>
      </c>
    </row>
    <row r="1854" spans="1:20" x14ac:dyDescent="0.85">
      <c r="A1854" s="1">
        <v>41164</v>
      </c>
      <c r="B1854" t="s">
        <v>82</v>
      </c>
      <c r="C1854" t="s">
        <v>3467</v>
      </c>
      <c r="D1854" t="s">
        <v>3468</v>
      </c>
      <c r="E1854" t="s">
        <v>49</v>
      </c>
      <c r="F1854" t="s">
        <v>50</v>
      </c>
      <c r="G1854" t="s">
        <v>51</v>
      </c>
      <c r="H1854">
        <v>2000</v>
      </c>
      <c r="I1854" s="2">
        <v>244000</v>
      </c>
      <c r="J1854" s="2">
        <v>0</v>
      </c>
      <c r="K1854" s="2">
        <v>244000</v>
      </c>
      <c r="L1854" t="s">
        <v>18</v>
      </c>
      <c r="M1854" s="3" t="b">
        <f>trust_funds5[[#This Row],[Contributions Outstanding (USD)]]=0</f>
        <v>1</v>
      </c>
      <c r="N1854" s="3" t="str">
        <f t="shared" si="140"/>
        <v>Outstanding</v>
      </c>
      <c r="O1854" s="3" t="str">
        <f t="shared" si="141"/>
        <v>High Contribution &amp; Recent</v>
      </c>
      <c r="P1854" s="3" t="str">
        <f t="shared" si="142"/>
        <v>Other</v>
      </c>
      <c r="Q1854" s="3" t="str">
        <f t="shared" si="143"/>
        <v>Other</v>
      </c>
      <c r="R1854" s="3" t="str">
        <f t="shared" si="144"/>
        <v>Not LCLS</v>
      </c>
      <c r="S1854" s="3" t="str" cm="1">
        <f t="array" ref="S1854">_xlfn.IFS(G1854 &gt; 5000000, "Very High", G1854 &gt; 1000000, "High", G1854 &gt; 500000, "Medium", TRUE, "Low")</f>
        <v>Very High</v>
      </c>
      <c r="T1854" s="3" t="str" cm="1">
        <f t="array" ref="T1854">_xlfn.IFS(B1854 &gt;= 2005, "Post-2005", B1854 &gt;= 2000, "2000-2004", TRUE, "Pre-2000")</f>
        <v>Post-2005</v>
      </c>
    </row>
    <row r="1855" spans="1:20" x14ac:dyDescent="0.85">
      <c r="A1855" s="1">
        <v>41164</v>
      </c>
      <c r="B1855" t="s">
        <v>82</v>
      </c>
      <c r="C1855" t="s">
        <v>3469</v>
      </c>
      <c r="D1855" t="s">
        <v>3470</v>
      </c>
      <c r="E1855" t="s">
        <v>119</v>
      </c>
      <c r="F1855" t="s">
        <v>120</v>
      </c>
      <c r="G1855" t="s">
        <v>121</v>
      </c>
      <c r="H1855">
        <v>2000</v>
      </c>
      <c r="I1855" s="2">
        <v>314854.86</v>
      </c>
      <c r="J1855" s="2">
        <v>0</v>
      </c>
      <c r="K1855" s="2">
        <v>314854.86</v>
      </c>
      <c r="L1855" t="s">
        <v>18</v>
      </c>
      <c r="M1855" s="3" t="b">
        <f>trust_funds5[[#This Row],[Contributions Outstanding (USD)]]=0</f>
        <v>1</v>
      </c>
      <c r="N1855" s="3" t="str">
        <f t="shared" si="140"/>
        <v>Outstanding</v>
      </c>
      <c r="O1855" s="3" t="str">
        <f t="shared" si="141"/>
        <v>High Contribution &amp; Recent</v>
      </c>
      <c r="P1855" s="3" t="str">
        <f t="shared" si="142"/>
        <v>Other</v>
      </c>
      <c r="Q1855" s="3" t="str">
        <f t="shared" si="143"/>
        <v>Other</v>
      </c>
      <c r="R1855" s="3" t="str">
        <f t="shared" si="144"/>
        <v>Not LCLS</v>
      </c>
      <c r="S1855" s="3" t="str" cm="1">
        <f t="array" ref="S1855">_xlfn.IFS(G1855 &gt; 5000000, "Very High", G1855 &gt; 1000000, "High", G1855 &gt; 500000, "Medium", TRUE, "Low")</f>
        <v>Very High</v>
      </c>
      <c r="T1855" s="3" t="str" cm="1">
        <f t="array" ref="T1855">_xlfn.IFS(B1855 &gt;= 2005, "Post-2005", B1855 &gt;= 2000, "2000-2004", TRUE, "Pre-2000")</f>
        <v>Post-2005</v>
      </c>
    </row>
    <row r="1856" spans="1:20" x14ac:dyDescent="0.85">
      <c r="A1856" s="1">
        <v>41164</v>
      </c>
      <c r="B1856" t="s">
        <v>12</v>
      </c>
      <c r="C1856" t="s">
        <v>3471</v>
      </c>
      <c r="D1856" t="s">
        <v>3472</v>
      </c>
      <c r="E1856" t="s">
        <v>93</v>
      </c>
      <c r="F1856" t="s">
        <v>94</v>
      </c>
      <c r="H1856">
        <v>2000</v>
      </c>
      <c r="I1856" s="2">
        <v>15592</v>
      </c>
      <c r="J1856" s="2">
        <v>0</v>
      </c>
      <c r="K1856" s="2">
        <v>15592</v>
      </c>
      <c r="L1856" t="s">
        <v>18</v>
      </c>
      <c r="M1856" s="3" t="b">
        <f>trust_funds5[[#This Row],[Contributions Outstanding (USD)]]=0</f>
        <v>1</v>
      </c>
      <c r="N1856" s="3" t="str">
        <f t="shared" si="140"/>
        <v>Outstanding</v>
      </c>
      <c r="O1856" s="3" t="str">
        <f t="shared" si="141"/>
        <v>High Contribution &amp; Recent</v>
      </c>
      <c r="P1856" s="3" t="str">
        <f t="shared" si="142"/>
        <v>Other</v>
      </c>
      <c r="Q1856" s="3" t="str">
        <f t="shared" si="143"/>
        <v>Other</v>
      </c>
      <c r="R1856" s="3" t="str">
        <f t="shared" si="144"/>
        <v>Not LCLS</v>
      </c>
      <c r="S1856" s="3" t="str" cm="1">
        <f t="array" ref="S1856">_xlfn.IFS(G1856 &gt; 5000000, "Very High", G1856 &gt; 1000000, "High", G1856 &gt; 500000, "Medium", TRUE, "Low")</f>
        <v>Low</v>
      </c>
      <c r="T1856" s="3" t="str" cm="1">
        <f t="array" ref="T1856">_xlfn.IFS(B1856 &gt;= 2005, "Post-2005", B1856 &gt;= 2000, "2000-2004", TRUE, "Pre-2000")</f>
        <v>Post-2005</v>
      </c>
    </row>
    <row r="1857" spans="1:20" x14ac:dyDescent="0.85">
      <c r="A1857" s="1">
        <v>41164</v>
      </c>
      <c r="B1857" t="s">
        <v>12</v>
      </c>
      <c r="C1857" t="s">
        <v>3473</v>
      </c>
      <c r="D1857" t="s">
        <v>3474</v>
      </c>
      <c r="E1857" t="s">
        <v>85</v>
      </c>
      <c r="F1857" t="s">
        <v>86</v>
      </c>
      <c r="G1857" t="s">
        <v>3475</v>
      </c>
      <c r="H1857">
        <v>2000</v>
      </c>
      <c r="I1857" s="2">
        <v>323078.12</v>
      </c>
      <c r="J1857" s="2">
        <v>0</v>
      </c>
      <c r="K1857" s="2">
        <v>323078.12</v>
      </c>
      <c r="L1857" t="s">
        <v>18</v>
      </c>
      <c r="M1857" s="3" t="b">
        <f>trust_funds5[[#This Row],[Contributions Outstanding (USD)]]=0</f>
        <v>1</v>
      </c>
      <c r="N1857" s="3" t="str">
        <f t="shared" si="140"/>
        <v>Outstanding</v>
      </c>
      <c r="O1857" s="3" t="str">
        <f t="shared" si="141"/>
        <v>High Contribution &amp; Recent</v>
      </c>
      <c r="P1857" s="3" t="str">
        <f t="shared" si="142"/>
        <v>Other</v>
      </c>
      <c r="Q1857" s="3" t="str">
        <f t="shared" si="143"/>
        <v>Other</v>
      </c>
      <c r="R1857" s="3" t="str">
        <f t="shared" si="144"/>
        <v>Not LCLS</v>
      </c>
      <c r="S1857" s="3" t="str" cm="1">
        <f t="array" ref="S1857">_xlfn.IFS(G1857 &gt; 5000000, "Very High", G1857 &gt; 1000000, "High", G1857 &gt; 500000, "Medium", TRUE, "Low")</f>
        <v>Very High</v>
      </c>
      <c r="T1857" s="3" t="str" cm="1">
        <f t="array" ref="T1857">_xlfn.IFS(B1857 &gt;= 2005, "Post-2005", B1857 &gt;= 2000, "2000-2004", TRUE, "Pre-2000")</f>
        <v>Post-2005</v>
      </c>
    </row>
    <row r="1858" spans="1:20" x14ac:dyDescent="0.85">
      <c r="A1858" s="1">
        <v>41164</v>
      </c>
      <c r="B1858" t="s">
        <v>12</v>
      </c>
      <c r="C1858" t="s">
        <v>3476</v>
      </c>
      <c r="D1858" t="s">
        <v>3477</v>
      </c>
      <c r="E1858" t="s">
        <v>93</v>
      </c>
      <c r="F1858" t="s">
        <v>94</v>
      </c>
      <c r="H1858">
        <v>2000</v>
      </c>
      <c r="I1858" s="2">
        <v>26305793.800000001</v>
      </c>
      <c r="J1858" s="2">
        <v>0</v>
      </c>
      <c r="K1858" s="2">
        <v>26305793.800000001</v>
      </c>
      <c r="L1858" t="s">
        <v>18</v>
      </c>
      <c r="M1858" s="3" t="b">
        <f>trust_funds5[[#This Row],[Contributions Outstanding (USD)]]=0</f>
        <v>1</v>
      </c>
      <c r="N1858" s="3" t="str">
        <f t="shared" ref="N1858:N1921" si="145">IF(D1858 &gt; 0, "Outstanding", "No Outstanding")</f>
        <v>Outstanding</v>
      </c>
      <c r="O1858" s="3" t="str">
        <f t="shared" ref="O1858:O1921" si="146">IF(AND(C1858 &gt; 1000000, B1858 &gt; 2000), "High Contribution &amp; Recent", "Other")</f>
        <v>High Contribution &amp; Recent</v>
      </c>
      <c r="P1858" s="3" t="str">
        <f t="shared" ref="P1858:P1921" si="147">IF(AND(B1858 = 2000, E1858 = "Canada"), "Year 2000, Canada", "Other")</f>
        <v>Other</v>
      </c>
      <c r="Q1858" s="3" t="str">
        <f t="shared" ref="Q1858:Q1921" si="148">IF(OR(E1858 = "Canada", E1858 = "Sweden"), "Canada or Sweden", "Other")</f>
        <v>Other</v>
      </c>
      <c r="R1858" s="3" t="str">
        <f t="shared" ref="R1858:R1921" si="149">IF(NOT(F1858 = "LCLS"), "Not LCLS", "LCLS")</f>
        <v>Not LCLS</v>
      </c>
      <c r="S1858" s="3" t="str" cm="1">
        <f t="array" ref="S1858">_xlfn.IFS(G1858 &gt; 5000000, "Very High", G1858 &gt; 1000000, "High", G1858 &gt; 500000, "Medium", TRUE, "Low")</f>
        <v>Low</v>
      </c>
      <c r="T1858" s="3" t="str" cm="1">
        <f t="array" ref="T1858">_xlfn.IFS(B1858 &gt;= 2005, "Post-2005", B1858 &gt;= 2000, "2000-2004", TRUE, "Pre-2000")</f>
        <v>Post-2005</v>
      </c>
    </row>
    <row r="1859" spans="1:20" x14ac:dyDescent="0.85">
      <c r="A1859" s="1">
        <v>41164</v>
      </c>
      <c r="B1859" t="s">
        <v>12</v>
      </c>
      <c r="C1859" t="s">
        <v>3478</v>
      </c>
      <c r="D1859" t="s">
        <v>3479</v>
      </c>
      <c r="E1859" t="s">
        <v>93</v>
      </c>
      <c r="F1859" t="s">
        <v>94</v>
      </c>
      <c r="H1859">
        <v>2000</v>
      </c>
      <c r="I1859" s="2">
        <v>15124909.82</v>
      </c>
      <c r="J1859" s="2">
        <v>0</v>
      </c>
      <c r="K1859" s="2">
        <v>15124909.82</v>
      </c>
      <c r="L1859" t="s">
        <v>18</v>
      </c>
      <c r="M1859" s="3" t="b">
        <f>trust_funds5[[#This Row],[Contributions Outstanding (USD)]]=0</f>
        <v>1</v>
      </c>
      <c r="N1859" s="3" t="str">
        <f t="shared" si="145"/>
        <v>Outstanding</v>
      </c>
      <c r="O1859" s="3" t="str">
        <f t="shared" si="146"/>
        <v>High Contribution &amp; Recent</v>
      </c>
      <c r="P1859" s="3" t="str">
        <f t="shared" si="147"/>
        <v>Other</v>
      </c>
      <c r="Q1859" s="3" t="str">
        <f t="shared" si="148"/>
        <v>Other</v>
      </c>
      <c r="R1859" s="3" t="str">
        <f t="shared" si="149"/>
        <v>Not LCLS</v>
      </c>
      <c r="S1859" s="3" t="str" cm="1">
        <f t="array" ref="S1859">_xlfn.IFS(G1859 &gt; 5000000, "Very High", G1859 &gt; 1000000, "High", G1859 &gt; 500000, "Medium", TRUE, "Low")</f>
        <v>Low</v>
      </c>
      <c r="T1859" s="3" t="str" cm="1">
        <f t="array" ref="T1859">_xlfn.IFS(B1859 &gt;= 2005, "Post-2005", B1859 &gt;= 2000, "2000-2004", TRUE, "Pre-2000")</f>
        <v>Post-2005</v>
      </c>
    </row>
    <row r="1860" spans="1:20" x14ac:dyDescent="0.85">
      <c r="A1860" s="1">
        <v>41164</v>
      </c>
      <c r="B1860" t="s">
        <v>12</v>
      </c>
      <c r="C1860" t="s">
        <v>3480</v>
      </c>
      <c r="D1860" t="s">
        <v>3481</v>
      </c>
      <c r="E1860" t="s">
        <v>62</v>
      </c>
      <c r="F1860" t="s">
        <v>63</v>
      </c>
      <c r="H1860">
        <v>2000</v>
      </c>
      <c r="I1860" s="2">
        <v>13461519.85</v>
      </c>
      <c r="J1860" s="2">
        <v>0</v>
      </c>
      <c r="K1860" s="2">
        <v>13461519.85</v>
      </c>
      <c r="L1860" t="s">
        <v>18</v>
      </c>
      <c r="M1860" s="3" t="b">
        <f>trust_funds5[[#This Row],[Contributions Outstanding (USD)]]=0</f>
        <v>1</v>
      </c>
      <c r="N1860" s="3" t="str">
        <f t="shared" si="145"/>
        <v>Outstanding</v>
      </c>
      <c r="O1860" s="3" t="str">
        <f t="shared" si="146"/>
        <v>High Contribution &amp; Recent</v>
      </c>
      <c r="P1860" s="3" t="str">
        <f t="shared" si="147"/>
        <v>Other</v>
      </c>
      <c r="Q1860" s="3" t="str">
        <f t="shared" si="148"/>
        <v>Other</v>
      </c>
      <c r="R1860" s="3" t="str">
        <f t="shared" si="149"/>
        <v>Not LCLS</v>
      </c>
      <c r="S1860" s="3" t="str" cm="1">
        <f t="array" ref="S1860">_xlfn.IFS(G1860 &gt; 5000000, "Very High", G1860 &gt; 1000000, "High", G1860 &gt; 500000, "Medium", TRUE, "Low")</f>
        <v>Low</v>
      </c>
      <c r="T1860" s="3" t="str" cm="1">
        <f t="array" ref="T1860">_xlfn.IFS(B1860 &gt;= 2005, "Post-2005", B1860 &gt;= 2000, "2000-2004", TRUE, "Pre-2000")</f>
        <v>Post-2005</v>
      </c>
    </row>
    <row r="1861" spans="1:20" x14ac:dyDescent="0.85">
      <c r="A1861" s="1">
        <v>41164</v>
      </c>
      <c r="B1861" t="s">
        <v>12</v>
      </c>
      <c r="C1861" t="s">
        <v>3482</v>
      </c>
      <c r="D1861" t="s">
        <v>3483</v>
      </c>
      <c r="E1861" t="s">
        <v>2152</v>
      </c>
      <c r="F1861" t="s">
        <v>2153</v>
      </c>
      <c r="G1861" t="s">
        <v>2154</v>
      </c>
      <c r="H1861">
        <v>2000</v>
      </c>
      <c r="I1861" s="2">
        <v>361880.2</v>
      </c>
      <c r="J1861" s="2">
        <v>0</v>
      </c>
      <c r="K1861" s="2">
        <v>361880.2</v>
      </c>
      <c r="L1861" t="s">
        <v>18</v>
      </c>
      <c r="M1861" s="3" t="b">
        <f>trust_funds5[[#This Row],[Contributions Outstanding (USD)]]=0</f>
        <v>1</v>
      </c>
      <c r="N1861" s="3" t="str">
        <f t="shared" si="145"/>
        <v>Outstanding</v>
      </c>
      <c r="O1861" s="3" t="str">
        <f t="shared" si="146"/>
        <v>High Contribution &amp; Recent</v>
      </c>
      <c r="P1861" s="3" t="str">
        <f t="shared" si="147"/>
        <v>Other</v>
      </c>
      <c r="Q1861" s="3" t="str">
        <f t="shared" si="148"/>
        <v>Other</v>
      </c>
      <c r="R1861" s="3" t="str">
        <f t="shared" si="149"/>
        <v>Not LCLS</v>
      </c>
      <c r="S1861" s="3" t="str" cm="1">
        <f t="array" ref="S1861">_xlfn.IFS(G1861 &gt; 5000000, "Very High", G1861 &gt; 1000000, "High", G1861 &gt; 500000, "Medium", TRUE, "Low")</f>
        <v>Very High</v>
      </c>
      <c r="T1861" s="3" t="str" cm="1">
        <f t="array" ref="T1861">_xlfn.IFS(B1861 &gt;= 2005, "Post-2005", B1861 &gt;= 2000, "2000-2004", TRUE, "Pre-2000")</f>
        <v>Post-2005</v>
      </c>
    </row>
    <row r="1862" spans="1:20" x14ac:dyDescent="0.85">
      <c r="A1862" s="1">
        <v>41164</v>
      </c>
      <c r="B1862" t="s">
        <v>90</v>
      </c>
      <c r="C1862" t="s">
        <v>3484</v>
      </c>
      <c r="D1862" t="s">
        <v>3485</v>
      </c>
      <c r="E1862" t="s">
        <v>102</v>
      </c>
      <c r="F1862" t="s">
        <v>103</v>
      </c>
      <c r="G1862" t="s">
        <v>104</v>
      </c>
      <c r="H1862">
        <v>2000</v>
      </c>
      <c r="I1862" s="2">
        <v>4221393.34</v>
      </c>
      <c r="J1862" s="2">
        <v>0</v>
      </c>
      <c r="K1862" s="2">
        <v>4221393.34</v>
      </c>
      <c r="L1862" t="s">
        <v>18</v>
      </c>
      <c r="M1862" s="3" t="b">
        <f>trust_funds5[[#This Row],[Contributions Outstanding (USD)]]=0</f>
        <v>1</v>
      </c>
      <c r="N1862" s="3" t="str">
        <f t="shared" si="145"/>
        <v>Outstanding</v>
      </c>
      <c r="O1862" s="3" t="str">
        <f t="shared" si="146"/>
        <v>High Contribution &amp; Recent</v>
      </c>
      <c r="P1862" s="3" t="str">
        <f t="shared" si="147"/>
        <v>Other</v>
      </c>
      <c r="Q1862" s="3" t="str">
        <f t="shared" si="148"/>
        <v>Other</v>
      </c>
      <c r="R1862" s="3" t="str">
        <f t="shared" si="149"/>
        <v>Not LCLS</v>
      </c>
      <c r="S1862" s="3" t="str" cm="1">
        <f t="array" ref="S1862">_xlfn.IFS(G1862 &gt; 5000000, "Very High", G1862 &gt; 1000000, "High", G1862 &gt; 500000, "Medium", TRUE, "Low")</f>
        <v>Very High</v>
      </c>
      <c r="T1862" s="3" t="str" cm="1">
        <f t="array" ref="T1862">_xlfn.IFS(B1862 &gt;= 2005, "Post-2005", B1862 &gt;= 2000, "2000-2004", TRUE, "Pre-2000")</f>
        <v>Post-2005</v>
      </c>
    </row>
    <row r="1863" spans="1:20" x14ac:dyDescent="0.85">
      <c r="A1863" s="1">
        <v>41164</v>
      </c>
      <c r="B1863" t="s">
        <v>3486</v>
      </c>
      <c r="C1863" t="s">
        <v>3487</v>
      </c>
      <c r="D1863" t="s">
        <v>3488</v>
      </c>
      <c r="E1863" t="s">
        <v>2152</v>
      </c>
      <c r="F1863" t="s">
        <v>2153</v>
      </c>
      <c r="G1863" t="s">
        <v>2154</v>
      </c>
      <c r="H1863">
        <v>2000</v>
      </c>
      <c r="I1863" s="2">
        <v>2331738.94</v>
      </c>
      <c r="J1863" s="2">
        <v>0</v>
      </c>
      <c r="K1863" s="2">
        <v>2331738.94</v>
      </c>
      <c r="L1863" t="s">
        <v>18</v>
      </c>
      <c r="M1863" s="3" t="b">
        <f>trust_funds5[[#This Row],[Contributions Outstanding (USD)]]=0</f>
        <v>1</v>
      </c>
      <c r="N1863" s="3" t="str">
        <f t="shared" si="145"/>
        <v>Outstanding</v>
      </c>
      <c r="O1863" s="3" t="str">
        <f t="shared" si="146"/>
        <v>High Contribution &amp; Recent</v>
      </c>
      <c r="P1863" s="3" t="str">
        <f t="shared" si="147"/>
        <v>Other</v>
      </c>
      <c r="Q1863" s="3" t="str">
        <f t="shared" si="148"/>
        <v>Other</v>
      </c>
      <c r="R1863" s="3" t="str">
        <f t="shared" si="149"/>
        <v>Not LCLS</v>
      </c>
      <c r="S1863" s="3" t="str" cm="1">
        <f t="array" ref="S1863">_xlfn.IFS(G1863 &gt; 5000000, "Very High", G1863 &gt; 1000000, "High", G1863 &gt; 500000, "Medium", TRUE, "Low")</f>
        <v>Very High</v>
      </c>
      <c r="T1863" s="3" t="str" cm="1">
        <f t="array" ref="T1863">_xlfn.IFS(B1863 &gt;= 2005, "Post-2005", B1863 &gt;= 2000, "2000-2004", TRUE, "Pre-2000")</f>
        <v>Post-2005</v>
      </c>
    </row>
    <row r="1864" spans="1:20" x14ac:dyDescent="0.85">
      <c r="A1864" s="1">
        <v>41164</v>
      </c>
      <c r="B1864" t="s">
        <v>507</v>
      </c>
      <c r="C1864" t="s">
        <v>3489</v>
      </c>
      <c r="D1864" t="s">
        <v>3490</v>
      </c>
      <c r="E1864" t="s">
        <v>200</v>
      </c>
      <c r="F1864" t="s">
        <v>201</v>
      </c>
      <c r="G1864" t="s">
        <v>202</v>
      </c>
      <c r="H1864">
        <v>2000</v>
      </c>
      <c r="I1864" s="2">
        <v>11310915</v>
      </c>
      <c r="J1864" s="2">
        <v>-229950</v>
      </c>
      <c r="K1864" s="2">
        <v>11080965</v>
      </c>
      <c r="L1864" t="s">
        <v>18</v>
      </c>
      <c r="M1864" s="3" t="b">
        <f>trust_funds5[[#This Row],[Contributions Outstanding (USD)]]=0</f>
        <v>0</v>
      </c>
      <c r="N1864" s="3" t="str">
        <f t="shared" si="145"/>
        <v>Outstanding</v>
      </c>
      <c r="O1864" s="3" t="str">
        <f t="shared" si="146"/>
        <v>High Contribution &amp; Recent</v>
      </c>
      <c r="P1864" s="3" t="str">
        <f t="shared" si="147"/>
        <v>Other</v>
      </c>
      <c r="Q1864" s="3" t="str">
        <f t="shared" si="148"/>
        <v>Other</v>
      </c>
      <c r="R1864" s="3" t="str">
        <f t="shared" si="149"/>
        <v>Not LCLS</v>
      </c>
      <c r="S1864" s="3" t="str" cm="1">
        <f t="array" ref="S1864">_xlfn.IFS(G1864 &gt; 5000000, "Very High", G1864 &gt; 1000000, "High", G1864 &gt; 500000, "Medium", TRUE, "Low")</f>
        <v>Very High</v>
      </c>
      <c r="T1864" s="3" t="str" cm="1">
        <f t="array" ref="T1864">_xlfn.IFS(B1864 &gt;= 2005, "Post-2005", B1864 &gt;= 2000, "2000-2004", TRUE, "Pre-2000")</f>
        <v>Post-2005</v>
      </c>
    </row>
    <row r="1865" spans="1:20" x14ac:dyDescent="0.85">
      <c r="A1865" s="1">
        <v>41164</v>
      </c>
      <c r="B1865" t="s">
        <v>12</v>
      </c>
      <c r="C1865" t="s">
        <v>3491</v>
      </c>
      <c r="D1865" t="s">
        <v>3492</v>
      </c>
      <c r="E1865" t="s">
        <v>49</v>
      </c>
      <c r="F1865" t="s">
        <v>50</v>
      </c>
      <c r="G1865" t="s">
        <v>51</v>
      </c>
      <c r="H1865">
        <v>2000</v>
      </c>
      <c r="I1865" s="2">
        <v>14580000</v>
      </c>
      <c r="J1865" s="2">
        <v>0</v>
      </c>
      <c r="K1865" s="2">
        <v>14580000</v>
      </c>
      <c r="L1865" t="s">
        <v>18</v>
      </c>
      <c r="M1865" s="3" t="b">
        <f>trust_funds5[[#This Row],[Contributions Outstanding (USD)]]=0</f>
        <v>1</v>
      </c>
      <c r="N1865" s="3" t="str">
        <f t="shared" si="145"/>
        <v>Outstanding</v>
      </c>
      <c r="O1865" s="3" t="str">
        <f t="shared" si="146"/>
        <v>High Contribution &amp; Recent</v>
      </c>
      <c r="P1865" s="3" t="str">
        <f t="shared" si="147"/>
        <v>Other</v>
      </c>
      <c r="Q1865" s="3" t="str">
        <f t="shared" si="148"/>
        <v>Other</v>
      </c>
      <c r="R1865" s="3" t="str">
        <f t="shared" si="149"/>
        <v>Not LCLS</v>
      </c>
      <c r="S1865" s="3" t="str" cm="1">
        <f t="array" ref="S1865">_xlfn.IFS(G1865 &gt; 5000000, "Very High", G1865 &gt; 1000000, "High", G1865 &gt; 500000, "Medium", TRUE, "Low")</f>
        <v>Very High</v>
      </c>
      <c r="T1865" s="3" t="str" cm="1">
        <f t="array" ref="T1865">_xlfn.IFS(B1865 &gt;= 2005, "Post-2005", B1865 &gt;= 2000, "2000-2004", TRUE, "Pre-2000")</f>
        <v>Post-2005</v>
      </c>
    </row>
    <row r="1866" spans="1:20" x14ac:dyDescent="0.85">
      <c r="A1866" s="1">
        <v>41164</v>
      </c>
      <c r="B1866" t="s">
        <v>90</v>
      </c>
      <c r="C1866" t="s">
        <v>3493</v>
      </c>
      <c r="D1866" t="s">
        <v>3494</v>
      </c>
      <c r="E1866" t="s">
        <v>49</v>
      </c>
      <c r="F1866" t="s">
        <v>50</v>
      </c>
      <c r="G1866" t="s">
        <v>1942</v>
      </c>
      <c r="H1866">
        <v>2000</v>
      </c>
      <c r="I1866" s="2">
        <v>4412519.33</v>
      </c>
      <c r="J1866" s="2">
        <v>0</v>
      </c>
      <c r="K1866" s="2">
        <v>4412519.33</v>
      </c>
      <c r="L1866" t="s">
        <v>18</v>
      </c>
      <c r="M1866" s="3" t="b">
        <f>trust_funds5[[#This Row],[Contributions Outstanding (USD)]]=0</f>
        <v>1</v>
      </c>
      <c r="N1866" s="3" t="str">
        <f t="shared" si="145"/>
        <v>Outstanding</v>
      </c>
      <c r="O1866" s="3" t="str">
        <f t="shared" si="146"/>
        <v>High Contribution &amp; Recent</v>
      </c>
      <c r="P1866" s="3" t="str">
        <f t="shared" si="147"/>
        <v>Other</v>
      </c>
      <c r="Q1866" s="3" t="str">
        <f t="shared" si="148"/>
        <v>Other</v>
      </c>
      <c r="R1866" s="3" t="str">
        <f t="shared" si="149"/>
        <v>Not LCLS</v>
      </c>
      <c r="S1866" s="3" t="str" cm="1">
        <f t="array" ref="S1866">_xlfn.IFS(G1866 &gt; 5000000, "Very High", G1866 &gt; 1000000, "High", G1866 &gt; 500000, "Medium", TRUE, "Low")</f>
        <v>Very High</v>
      </c>
      <c r="T1866" s="3" t="str" cm="1">
        <f t="array" ref="T1866">_xlfn.IFS(B1866 &gt;= 2005, "Post-2005", B1866 &gt;= 2000, "2000-2004", TRUE, "Pre-2000")</f>
        <v>Post-2005</v>
      </c>
    </row>
    <row r="1867" spans="1:20" x14ac:dyDescent="0.85">
      <c r="A1867" s="1">
        <v>41164</v>
      </c>
      <c r="B1867" t="s">
        <v>12</v>
      </c>
      <c r="C1867" t="s">
        <v>3495</v>
      </c>
      <c r="D1867" t="s">
        <v>3496</v>
      </c>
      <c r="E1867" t="s">
        <v>93</v>
      </c>
      <c r="F1867" t="s">
        <v>94</v>
      </c>
      <c r="H1867">
        <v>2000</v>
      </c>
      <c r="I1867" s="2">
        <v>30000</v>
      </c>
      <c r="J1867" s="2">
        <v>0</v>
      </c>
      <c r="K1867" s="2">
        <v>30000</v>
      </c>
      <c r="L1867" t="s">
        <v>18</v>
      </c>
      <c r="M1867" s="3" t="b">
        <f>trust_funds5[[#This Row],[Contributions Outstanding (USD)]]=0</f>
        <v>1</v>
      </c>
      <c r="N1867" s="3" t="str">
        <f t="shared" si="145"/>
        <v>Outstanding</v>
      </c>
      <c r="O1867" s="3" t="str">
        <f t="shared" si="146"/>
        <v>High Contribution &amp; Recent</v>
      </c>
      <c r="P1867" s="3" t="str">
        <f t="shared" si="147"/>
        <v>Other</v>
      </c>
      <c r="Q1867" s="3" t="str">
        <f t="shared" si="148"/>
        <v>Other</v>
      </c>
      <c r="R1867" s="3" t="str">
        <f t="shared" si="149"/>
        <v>Not LCLS</v>
      </c>
      <c r="S1867" s="3" t="str" cm="1">
        <f t="array" ref="S1867">_xlfn.IFS(G1867 &gt; 5000000, "Very High", G1867 &gt; 1000000, "High", G1867 &gt; 500000, "Medium", TRUE, "Low")</f>
        <v>Low</v>
      </c>
      <c r="T1867" s="3" t="str" cm="1">
        <f t="array" ref="T1867">_xlfn.IFS(B1867 &gt;= 2005, "Post-2005", B1867 &gt;= 2000, "2000-2004", TRUE, "Pre-2000")</f>
        <v>Post-2005</v>
      </c>
    </row>
    <row r="1868" spans="1:20" x14ac:dyDescent="0.85">
      <c r="A1868" s="1">
        <v>41164</v>
      </c>
      <c r="B1868" t="s">
        <v>12</v>
      </c>
      <c r="C1868" t="s">
        <v>3497</v>
      </c>
      <c r="D1868" t="s">
        <v>3498</v>
      </c>
      <c r="E1868" t="s">
        <v>85</v>
      </c>
      <c r="F1868" t="s">
        <v>86</v>
      </c>
      <c r="G1868" t="s">
        <v>87</v>
      </c>
      <c r="H1868">
        <v>2000</v>
      </c>
      <c r="I1868" s="2">
        <v>1243085.3400000001</v>
      </c>
      <c r="J1868" s="2">
        <v>0</v>
      </c>
      <c r="K1868" s="2">
        <v>1243085.3400000001</v>
      </c>
      <c r="L1868" t="s">
        <v>18</v>
      </c>
      <c r="M1868" s="3" t="b">
        <f>trust_funds5[[#This Row],[Contributions Outstanding (USD)]]=0</f>
        <v>1</v>
      </c>
      <c r="N1868" s="3" t="str">
        <f t="shared" si="145"/>
        <v>Outstanding</v>
      </c>
      <c r="O1868" s="3" t="str">
        <f t="shared" si="146"/>
        <v>High Contribution &amp; Recent</v>
      </c>
      <c r="P1868" s="3" t="str">
        <f t="shared" si="147"/>
        <v>Other</v>
      </c>
      <c r="Q1868" s="3" t="str">
        <f t="shared" si="148"/>
        <v>Other</v>
      </c>
      <c r="R1868" s="3" t="str">
        <f t="shared" si="149"/>
        <v>Not LCLS</v>
      </c>
      <c r="S1868" s="3" t="str" cm="1">
        <f t="array" ref="S1868">_xlfn.IFS(G1868 &gt; 5000000, "Very High", G1868 &gt; 1000000, "High", G1868 &gt; 500000, "Medium", TRUE, "Low")</f>
        <v>Very High</v>
      </c>
      <c r="T1868" s="3" t="str" cm="1">
        <f t="array" ref="T1868">_xlfn.IFS(B1868 &gt;= 2005, "Post-2005", B1868 &gt;= 2000, "2000-2004", TRUE, "Pre-2000")</f>
        <v>Post-2005</v>
      </c>
    </row>
    <row r="1869" spans="1:20" x14ac:dyDescent="0.85">
      <c r="A1869" s="1">
        <v>41164</v>
      </c>
      <c r="B1869" t="s">
        <v>12</v>
      </c>
      <c r="C1869" t="s">
        <v>3499</v>
      </c>
      <c r="D1869" t="s">
        <v>3500</v>
      </c>
      <c r="E1869" t="s">
        <v>1582</v>
      </c>
      <c r="F1869" t="s">
        <v>1583</v>
      </c>
      <c r="G1869" t="s">
        <v>1584</v>
      </c>
      <c r="H1869">
        <v>2000</v>
      </c>
      <c r="I1869" s="2">
        <v>1100000</v>
      </c>
      <c r="J1869" s="2">
        <v>0</v>
      </c>
      <c r="K1869" s="2">
        <v>1100000</v>
      </c>
      <c r="L1869" t="s">
        <v>18</v>
      </c>
      <c r="M1869" s="3" t="b">
        <f>trust_funds5[[#This Row],[Contributions Outstanding (USD)]]=0</f>
        <v>1</v>
      </c>
      <c r="N1869" s="3" t="str">
        <f t="shared" si="145"/>
        <v>Outstanding</v>
      </c>
      <c r="O1869" s="3" t="str">
        <f t="shared" si="146"/>
        <v>High Contribution &amp; Recent</v>
      </c>
      <c r="P1869" s="3" t="str">
        <f t="shared" si="147"/>
        <v>Other</v>
      </c>
      <c r="Q1869" s="3" t="str">
        <f t="shared" si="148"/>
        <v>Other</v>
      </c>
      <c r="R1869" s="3" t="str">
        <f t="shared" si="149"/>
        <v>Not LCLS</v>
      </c>
      <c r="S1869" s="3" t="str" cm="1">
        <f t="array" ref="S1869">_xlfn.IFS(G1869 &gt; 5000000, "Very High", G1869 &gt; 1000000, "High", G1869 &gt; 500000, "Medium", TRUE, "Low")</f>
        <v>Very High</v>
      </c>
      <c r="T1869" s="3" t="str" cm="1">
        <f t="array" ref="T1869">_xlfn.IFS(B1869 &gt;= 2005, "Post-2005", B1869 &gt;= 2000, "2000-2004", TRUE, "Pre-2000")</f>
        <v>Post-2005</v>
      </c>
    </row>
    <row r="1870" spans="1:20" x14ac:dyDescent="0.85">
      <c r="A1870" s="1">
        <v>41164</v>
      </c>
      <c r="B1870" t="s">
        <v>12</v>
      </c>
      <c r="C1870" t="s">
        <v>3501</v>
      </c>
      <c r="D1870" t="s">
        <v>3502</v>
      </c>
      <c r="E1870" t="s">
        <v>204</v>
      </c>
      <c r="F1870" t="s">
        <v>205</v>
      </c>
      <c r="G1870" t="s">
        <v>643</v>
      </c>
      <c r="H1870">
        <v>2000</v>
      </c>
      <c r="I1870" s="2">
        <v>1100000</v>
      </c>
      <c r="J1870" s="2">
        <v>0</v>
      </c>
      <c r="K1870" s="2">
        <v>1100000</v>
      </c>
      <c r="L1870" t="s">
        <v>18</v>
      </c>
      <c r="M1870" s="3" t="b">
        <f>trust_funds5[[#This Row],[Contributions Outstanding (USD)]]=0</f>
        <v>1</v>
      </c>
      <c r="N1870" s="3" t="str">
        <f t="shared" si="145"/>
        <v>Outstanding</v>
      </c>
      <c r="O1870" s="3" t="str">
        <f t="shared" si="146"/>
        <v>High Contribution &amp; Recent</v>
      </c>
      <c r="P1870" s="3" t="str">
        <f t="shared" si="147"/>
        <v>Other</v>
      </c>
      <c r="Q1870" s="3" t="str">
        <f t="shared" si="148"/>
        <v>Other</v>
      </c>
      <c r="R1870" s="3" t="str">
        <f t="shared" si="149"/>
        <v>Not LCLS</v>
      </c>
      <c r="S1870" s="3" t="str" cm="1">
        <f t="array" ref="S1870">_xlfn.IFS(G1870 &gt; 5000000, "Very High", G1870 &gt; 1000000, "High", G1870 &gt; 500000, "Medium", TRUE, "Low")</f>
        <v>Very High</v>
      </c>
      <c r="T1870" s="3" t="str" cm="1">
        <f t="array" ref="T1870">_xlfn.IFS(B1870 &gt;= 2005, "Post-2005", B1870 &gt;= 2000, "2000-2004", TRUE, "Pre-2000")</f>
        <v>Post-2005</v>
      </c>
    </row>
    <row r="1871" spans="1:20" x14ac:dyDescent="0.85">
      <c r="A1871" s="1">
        <v>41164</v>
      </c>
      <c r="B1871" t="s">
        <v>12</v>
      </c>
      <c r="C1871" t="s">
        <v>3503</v>
      </c>
      <c r="D1871" t="s">
        <v>3504</v>
      </c>
      <c r="E1871" t="s">
        <v>49</v>
      </c>
      <c r="F1871" t="s">
        <v>50</v>
      </c>
      <c r="G1871" t="s">
        <v>51</v>
      </c>
      <c r="H1871">
        <v>2000</v>
      </c>
      <c r="I1871" s="2">
        <v>1650000</v>
      </c>
      <c r="J1871" s="2">
        <v>0</v>
      </c>
      <c r="K1871" s="2">
        <v>1650000</v>
      </c>
      <c r="L1871" t="s">
        <v>18</v>
      </c>
      <c r="M1871" s="3" t="b">
        <f>trust_funds5[[#This Row],[Contributions Outstanding (USD)]]=0</f>
        <v>1</v>
      </c>
      <c r="N1871" s="3" t="str">
        <f t="shared" si="145"/>
        <v>Outstanding</v>
      </c>
      <c r="O1871" s="3" t="str">
        <f t="shared" si="146"/>
        <v>High Contribution &amp; Recent</v>
      </c>
      <c r="P1871" s="3" t="str">
        <f t="shared" si="147"/>
        <v>Other</v>
      </c>
      <c r="Q1871" s="3" t="str">
        <f t="shared" si="148"/>
        <v>Other</v>
      </c>
      <c r="R1871" s="3" t="str">
        <f t="shared" si="149"/>
        <v>Not LCLS</v>
      </c>
      <c r="S1871" s="3" t="str" cm="1">
        <f t="array" ref="S1871">_xlfn.IFS(G1871 &gt; 5000000, "Very High", G1871 &gt; 1000000, "High", G1871 &gt; 500000, "Medium", TRUE, "Low")</f>
        <v>Very High</v>
      </c>
      <c r="T1871" s="3" t="str" cm="1">
        <f t="array" ref="T1871">_xlfn.IFS(B1871 &gt;= 2005, "Post-2005", B1871 &gt;= 2000, "2000-2004", TRUE, "Pre-2000")</f>
        <v>Post-2005</v>
      </c>
    </row>
    <row r="1872" spans="1:20" x14ac:dyDescent="0.85">
      <c r="A1872" s="1">
        <v>41164</v>
      </c>
      <c r="B1872" t="s">
        <v>507</v>
      </c>
      <c r="C1872" t="s">
        <v>3505</v>
      </c>
      <c r="D1872" t="s">
        <v>3506</v>
      </c>
      <c r="E1872" t="s">
        <v>119</v>
      </c>
      <c r="F1872" t="s">
        <v>120</v>
      </c>
      <c r="G1872" t="s">
        <v>121</v>
      </c>
      <c r="H1872">
        <v>2000</v>
      </c>
      <c r="I1872" s="2">
        <v>41131.379999999997</v>
      </c>
      <c r="J1872" s="2">
        <v>0</v>
      </c>
      <c r="K1872" s="2">
        <v>41131.379999999997</v>
      </c>
      <c r="L1872" t="s">
        <v>18</v>
      </c>
      <c r="M1872" s="3" t="b">
        <f>trust_funds5[[#This Row],[Contributions Outstanding (USD)]]=0</f>
        <v>1</v>
      </c>
      <c r="N1872" s="3" t="str">
        <f t="shared" si="145"/>
        <v>Outstanding</v>
      </c>
      <c r="O1872" s="3" t="str">
        <f t="shared" si="146"/>
        <v>High Contribution &amp; Recent</v>
      </c>
      <c r="P1872" s="3" t="str">
        <f t="shared" si="147"/>
        <v>Other</v>
      </c>
      <c r="Q1872" s="3" t="str">
        <f t="shared" si="148"/>
        <v>Other</v>
      </c>
      <c r="R1872" s="3" t="str">
        <f t="shared" si="149"/>
        <v>Not LCLS</v>
      </c>
      <c r="S1872" s="3" t="str" cm="1">
        <f t="array" ref="S1872">_xlfn.IFS(G1872 &gt; 5000000, "Very High", G1872 &gt; 1000000, "High", G1872 &gt; 500000, "Medium", TRUE, "Low")</f>
        <v>Very High</v>
      </c>
      <c r="T1872" s="3" t="str" cm="1">
        <f t="array" ref="T1872">_xlfn.IFS(B1872 &gt;= 2005, "Post-2005", B1872 &gt;= 2000, "2000-2004", TRUE, "Pre-2000")</f>
        <v>Post-2005</v>
      </c>
    </row>
    <row r="1873" spans="1:20" x14ac:dyDescent="0.85">
      <c r="A1873" s="1">
        <v>41164</v>
      </c>
      <c r="B1873" t="s">
        <v>12</v>
      </c>
      <c r="C1873" t="s">
        <v>3507</v>
      </c>
      <c r="D1873" t="s">
        <v>3508</v>
      </c>
      <c r="E1873" t="s">
        <v>62</v>
      </c>
      <c r="F1873" t="s">
        <v>63</v>
      </c>
      <c r="H1873">
        <v>2000</v>
      </c>
      <c r="I1873" s="2">
        <v>155986.99</v>
      </c>
      <c r="J1873" s="2">
        <v>0</v>
      </c>
      <c r="K1873" s="2">
        <v>155986.99</v>
      </c>
      <c r="L1873" t="s">
        <v>18</v>
      </c>
      <c r="M1873" s="3" t="b">
        <f>trust_funds5[[#This Row],[Contributions Outstanding (USD)]]=0</f>
        <v>1</v>
      </c>
      <c r="N1873" s="3" t="str">
        <f t="shared" si="145"/>
        <v>Outstanding</v>
      </c>
      <c r="O1873" s="3" t="str">
        <f t="shared" si="146"/>
        <v>High Contribution &amp; Recent</v>
      </c>
      <c r="P1873" s="3" t="str">
        <f t="shared" si="147"/>
        <v>Other</v>
      </c>
      <c r="Q1873" s="3" t="str">
        <f t="shared" si="148"/>
        <v>Other</v>
      </c>
      <c r="R1873" s="3" t="str">
        <f t="shared" si="149"/>
        <v>Not LCLS</v>
      </c>
      <c r="S1873" s="3" t="str" cm="1">
        <f t="array" ref="S1873">_xlfn.IFS(G1873 &gt; 5000000, "Very High", G1873 &gt; 1000000, "High", G1873 &gt; 500000, "Medium", TRUE, "Low")</f>
        <v>Low</v>
      </c>
      <c r="T1873" s="3" t="str" cm="1">
        <f t="array" ref="T1873">_xlfn.IFS(B1873 &gt;= 2005, "Post-2005", B1873 &gt;= 2000, "2000-2004", TRUE, "Pre-2000")</f>
        <v>Post-2005</v>
      </c>
    </row>
    <row r="1874" spans="1:20" x14ac:dyDescent="0.85">
      <c r="A1874" s="1">
        <v>41164</v>
      </c>
      <c r="B1874" t="s">
        <v>12</v>
      </c>
      <c r="C1874" t="s">
        <v>3507</v>
      </c>
      <c r="D1874" t="s">
        <v>3508</v>
      </c>
      <c r="E1874" t="s">
        <v>62</v>
      </c>
      <c r="F1874" t="s">
        <v>63</v>
      </c>
      <c r="H1874">
        <v>2000</v>
      </c>
      <c r="I1874" s="2">
        <v>222814.75</v>
      </c>
      <c r="J1874" s="2">
        <v>0</v>
      </c>
      <c r="K1874" s="2">
        <v>222814.75</v>
      </c>
      <c r="L1874" t="s">
        <v>18</v>
      </c>
      <c r="M1874" s="3" t="b">
        <f>trust_funds5[[#This Row],[Contributions Outstanding (USD)]]=0</f>
        <v>1</v>
      </c>
      <c r="N1874" s="3" t="str">
        <f t="shared" si="145"/>
        <v>Outstanding</v>
      </c>
      <c r="O1874" s="3" t="str">
        <f t="shared" si="146"/>
        <v>High Contribution &amp; Recent</v>
      </c>
      <c r="P1874" s="3" t="str">
        <f t="shared" si="147"/>
        <v>Other</v>
      </c>
      <c r="Q1874" s="3" t="str">
        <f t="shared" si="148"/>
        <v>Other</v>
      </c>
      <c r="R1874" s="3" t="str">
        <f t="shared" si="149"/>
        <v>Not LCLS</v>
      </c>
      <c r="S1874" s="3" t="str" cm="1">
        <f t="array" ref="S1874">_xlfn.IFS(G1874 &gt; 5000000, "Very High", G1874 &gt; 1000000, "High", G1874 &gt; 500000, "Medium", TRUE, "Low")</f>
        <v>Low</v>
      </c>
      <c r="T1874" s="3" t="str" cm="1">
        <f t="array" ref="T1874">_xlfn.IFS(B1874 &gt;= 2005, "Post-2005", B1874 &gt;= 2000, "2000-2004", TRUE, "Pre-2000")</f>
        <v>Post-2005</v>
      </c>
    </row>
    <row r="1875" spans="1:20" x14ac:dyDescent="0.85">
      <c r="A1875" s="1">
        <v>41164</v>
      </c>
      <c r="B1875" t="s">
        <v>12</v>
      </c>
      <c r="C1875" t="s">
        <v>3509</v>
      </c>
      <c r="D1875" t="s">
        <v>3510</v>
      </c>
      <c r="E1875" t="s">
        <v>15</v>
      </c>
      <c r="F1875" t="s">
        <v>16</v>
      </c>
      <c r="G1875" t="s">
        <v>17</v>
      </c>
      <c r="H1875">
        <v>2000</v>
      </c>
      <c r="I1875" s="2">
        <v>169428.35</v>
      </c>
      <c r="J1875" s="2">
        <v>0</v>
      </c>
      <c r="K1875" s="2">
        <v>169428.35</v>
      </c>
      <c r="L1875" t="s">
        <v>18</v>
      </c>
      <c r="M1875" s="3" t="b">
        <f>trust_funds5[[#This Row],[Contributions Outstanding (USD)]]=0</f>
        <v>1</v>
      </c>
      <c r="N1875" s="3" t="str">
        <f t="shared" si="145"/>
        <v>Outstanding</v>
      </c>
      <c r="O1875" s="3" t="str">
        <f t="shared" si="146"/>
        <v>High Contribution &amp; Recent</v>
      </c>
      <c r="P1875" s="3" t="str">
        <f t="shared" si="147"/>
        <v>Other</v>
      </c>
      <c r="Q1875" s="3" t="str">
        <f t="shared" si="148"/>
        <v>Other</v>
      </c>
      <c r="R1875" s="3" t="str">
        <f t="shared" si="149"/>
        <v>Not LCLS</v>
      </c>
      <c r="S1875" s="3" t="str" cm="1">
        <f t="array" ref="S1875">_xlfn.IFS(G1875 &gt; 5000000, "Very High", G1875 &gt; 1000000, "High", G1875 &gt; 500000, "Medium", TRUE, "Low")</f>
        <v>Very High</v>
      </c>
      <c r="T1875" s="3" t="str" cm="1">
        <f t="array" ref="T1875">_xlfn.IFS(B1875 &gt;= 2005, "Post-2005", B1875 &gt;= 2000, "2000-2004", TRUE, "Pre-2000")</f>
        <v>Post-2005</v>
      </c>
    </row>
    <row r="1876" spans="1:20" x14ac:dyDescent="0.85">
      <c r="A1876" s="1">
        <v>41164</v>
      </c>
      <c r="B1876" t="s">
        <v>507</v>
      </c>
      <c r="C1876" t="s">
        <v>3511</v>
      </c>
      <c r="D1876" t="s">
        <v>3512</v>
      </c>
      <c r="E1876" t="s">
        <v>102</v>
      </c>
      <c r="F1876" t="s">
        <v>103</v>
      </c>
      <c r="G1876" t="s">
        <v>104</v>
      </c>
      <c r="H1876">
        <v>2000</v>
      </c>
      <c r="I1876" s="2">
        <v>160730</v>
      </c>
      <c r="J1876" s="2">
        <v>0</v>
      </c>
      <c r="K1876" s="2">
        <v>160730</v>
      </c>
      <c r="L1876" t="s">
        <v>18</v>
      </c>
      <c r="M1876" s="3" t="b">
        <f>trust_funds5[[#This Row],[Contributions Outstanding (USD)]]=0</f>
        <v>1</v>
      </c>
      <c r="N1876" s="3" t="str">
        <f t="shared" si="145"/>
        <v>Outstanding</v>
      </c>
      <c r="O1876" s="3" t="str">
        <f t="shared" si="146"/>
        <v>High Contribution &amp; Recent</v>
      </c>
      <c r="P1876" s="3" t="str">
        <f t="shared" si="147"/>
        <v>Other</v>
      </c>
      <c r="Q1876" s="3" t="str">
        <f t="shared" si="148"/>
        <v>Other</v>
      </c>
      <c r="R1876" s="3" t="str">
        <f t="shared" si="149"/>
        <v>Not LCLS</v>
      </c>
      <c r="S1876" s="3" t="str" cm="1">
        <f t="array" ref="S1876">_xlfn.IFS(G1876 &gt; 5000000, "Very High", G1876 &gt; 1000000, "High", G1876 &gt; 500000, "Medium", TRUE, "Low")</f>
        <v>Very High</v>
      </c>
      <c r="T1876" s="3" t="str" cm="1">
        <f t="array" ref="T1876">_xlfn.IFS(B1876 &gt;= 2005, "Post-2005", B1876 &gt;= 2000, "2000-2004", TRUE, "Pre-2000")</f>
        <v>Post-2005</v>
      </c>
    </row>
    <row r="1877" spans="1:20" x14ac:dyDescent="0.85">
      <c r="A1877" s="1">
        <v>41164</v>
      </c>
      <c r="B1877" t="s">
        <v>12</v>
      </c>
      <c r="C1877" t="s">
        <v>3513</v>
      </c>
      <c r="D1877" t="s">
        <v>3514</v>
      </c>
      <c r="E1877" t="s">
        <v>21</v>
      </c>
      <c r="F1877" t="s">
        <v>22</v>
      </c>
      <c r="G1877" t="s">
        <v>23</v>
      </c>
      <c r="H1877">
        <v>2000</v>
      </c>
      <c r="I1877" s="2">
        <v>979856</v>
      </c>
      <c r="J1877" s="2">
        <v>0</v>
      </c>
      <c r="K1877" s="2">
        <v>979856</v>
      </c>
      <c r="L1877" t="s">
        <v>18</v>
      </c>
      <c r="M1877" s="3" t="b">
        <f>trust_funds5[[#This Row],[Contributions Outstanding (USD)]]=0</f>
        <v>1</v>
      </c>
      <c r="N1877" s="3" t="str">
        <f t="shared" si="145"/>
        <v>Outstanding</v>
      </c>
      <c r="O1877" s="3" t="str">
        <f t="shared" si="146"/>
        <v>High Contribution &amp; Recent</v>
      </c>
      <c r="P1877" s="3" t="str">
        <f t="shared" si="147"/>
        <v>Other</v>
      </c>
      <c r="Q1877" s="3" t="str">
        <f t="shared" si="148"/>
        <v>Other</v>
      </c>
      <c r="R1877" s="3" t="str">
        <f t="shared" si="149"/>
        <v>Not LCLS</v>
      </c>
      <c r="S1877" s="3" t="str" cm="1">
        <f t="array" ref="S1877">_xlfn.IFS(G1877 &gt; 5000000, "Very High", G1877 &gt; 1000000, "High", G1877 &gt; 500000, "Medium", TRUE, "Low")</f>
        <v>Very High</v>
      </c>
      <c r="T1877" s="3" t="str" cm="1">
        <f t="array" ref="T1877">_xlfn.IFS(B1877 &gt;= 2005, "Post-2005", B1877 &gt;= 2000, "2000-2004", TRUE, "Pre-2000")</f>
        <v>Post-2005</v>
      </c>
    </row>
    <row r="1878" spans="1:20" x14ac:dyDescent="0.85">
      <c r="A1878" s="1">
        <v>41164</v>
      </c>
      <c r="B1878" t="s">
        <v>12</v>
      </c>
      <c r="C1878" t="s">
        <v>3515</v>
      </c>
      <c r="D1878" t="s">
        <v>3516</v>
      </c>
      <c r="E1878" t="s">
        <v>204</v>
      </c>
      <c r="F1878" t="s">
        <v>205</v>
      </c>
      <c r="G1878" t="s">
        <v>206</v>
      </c>
      <c r="H1878">
        <v>2000</v>
      </c>
      <c r="I1878" s="2">
        <v>727104.55</v>
      </c>
      <c r="J1878" s="2">
        <v>0</v>
      </c>
      <c r="K1878" s="2">
        <v>727104.55</v>
      </c>
      <c r="L1878" t="s">
        <v>18</v>
      </c>
      <c r="M1878" s="3" t="b">
        <f>trust_funds5[[#This Row],[Contributions Outstanding (USD)]]=0</f>
        <v>1</v>
      </c>
      <c r="N1878" s="3" t="str">
        <f t="shared" si="145"/>
        <v>Outstanding</v>
      </c>
      <c r="O1878" s="3" t="str">
        <f t="shared" si="146"/>
        <v>High Contribution &amp; Recent</v>
      </c>
      <c r="P1878" s="3" t="str">
        <f t="shared" si="147"/>
        <v>Other</v>
      </c>
      <c r="Q1878" s="3" t="str">
        <f t="shared" si="148"/>
        <v>Other</v>
      </c>
      <c r="R1878" s="3" t="str">
        <f t="shared" si="149"/>
        <v>Not LCLS</v>
      </c>
      <c r="S1878" s="3" t="str" cm="1">
        <f t="array" ref="S1878">_xlfn.IFS(G1878 &gt; 5000000, "Very High", G1878 &gt; 1000000, "High", G1878 &gt; 500000, "Medium", TRUE, "Low")</f>
        <v>Very High</v>
      </c>
      <c r="T1878" s="3" t="str" cm="1">
        <f t="array" ref="T1878">_xlfn.IFS(B1878 &gt;= 2005, "Post-2005", B1878 &gt;= 2000, "2000-2004", TRUE, "Pre-2000")</f>
        <v>Post-2005</v>
      </c>
    </row>
    <row r="1879" spans="1:20" x14ac:dyDescent="0.85">
      <c r="A1879" s="1">
        <v>41164</v>
      </c>
      <c r="B1879" t="s">
        <v>507</v>
      </c>
      <c r="C1879" t="s">
        <v>3517</v>
      </c>
      <c r="D1879" t="s">
        <v>3518</v>
      </c>
      <c r="E1879" t="s">
        <v>204</v>
      </c>
      <c r="F1879" t="s">
        <v>205</v>
      </c>
      <c r="G1879" t="s">
        <v>206</v>
      </c>
      <c r="H1879">
        <v>2000</v>
      </c>
      <c r="I1879" s="2">
        <v>314052.64</v>
      </c>
      <c r="J1879" s="2">
        <v>0</v>
      </c>
      <c r="K1879" s="2">
        <v>314052.64</v>
      </c>
      <c r="L1879" t="s">
        <v>18</v>
      </c>
      <c r="M1879" s="3" t="b">
        <f>trust_funds5[[#This Row],[Contributions Outstanding (USD)]]=0</f>
        <v>1</v>
      </c>
      <c r="N1879" s="3" t="str">
        <f t="shared" si="145"/>
        <v>Outstanding</v>
      </c>
      <c r="O1879" s="3" t="str">
        <f t="shared" si="146"/>
        <v>High Contribution &amp; Recent</v>
      </c>
      <c r="P1879" s="3" t="str">
        <f t="shared" si="147"/>
        <v>Other</v>
      </c>
      <c r="Q1879" s="3" t="str">
        <f t="shared" si="148"/>
        <v>Other</v>
      </c>
      <c r="R1879" s="3" t="str">
        <f t="shared" si="149"/>
        <v>Not LCLS</v>
      </c>
      <c r="S1879" s="3" t="str" cm="1">
        <f t="array" ref="S1879">_xlfn.IFS(G1879 &gt; 5000000, "Very High", G1879 &gt; 1000000, "High", G1879 &gt; 500000, "Medium", TRUE, "Low")</f>
        <v>Very High</v>
      </c>
      <c r="T1879" s="3" t="str" cm="1">
        <f t="array" ref="T1879">_xlfn.IFS(B1879 &gt;= 2005, "Post-2005", B1879 &gt;= 2000, "2000-2004", TRUE, "Pre-2000")</f>
        <v>Post-2005</v>
      </c>
    </row>
    <row r="1880" spans="1:20" x14ac:dyDescent="0.85">
      <c r="A1880" s="1">
        <v>41164</v>
      </c>
      <c r="B1880" t="s">
        <v>73</v>
      </c>
      <c r="C1880" t="s">
        <v>3519</v>
      </c>
      <c r="D1880" t="s">
        <v>3520</v>
      </c>
      <c r="E1880" t="s">
        <v>119</v>
      </c>
      <c r="F1880" t="s">
        <v>120</v>
      </c>
      <c r="G1880" t="s">
        <v>121</v>
      </c>
      <c r="H1880">
        <v>2000</v>
      </c>
      <c r="I1880" s="2">
        <v>3109608.21</v>
      </c>
      <c r="J1880" s="2">
        <v>0</v>
      </c>
      <c r="K1880" s="2">
        <v>3109608.21</v>
      </c>
      <c r="L1880" t="s">
        <v>18</v>
      </c>
      <c r="M1880" s="3" t="b">
        <f>trust_funds5[[#This Row],[Contributions Outstanding (USD)]]=0</f>
        <v>1</v>
      </c>
      <c r="N1880" s="3" t="str">
        <f t="shared" si="145"/>
        <v>Outstanding</v>
      </c>
      <c r="O1880" s="3" t="str">
        <f t="shared" si="146"/>
        <v>High Contribution &amp; Recent</v>
      </c>
      <c r="P1880" s="3" t="str">
        <f t="shared" si="147"/>
        <v>Other</v>
      </c>
      <c r="Q1880" s="3" t="str">
        <f t="shared" si="148"/>
        <v>Other</v>
      </c>
      <c r="R1880" s="3" t="str">
        <f t="shared" si="149"/>
        <v>Not LCLS</v>
      </c>
      <c r="S1880" s="3" t="str" cm="1">
        <f t="array" ref="S1880">_xlfn.IFS(G1880 &gt; 5000000, "Very High", G1880 &gt; 1000000, "High", G1880 &gt; 500000, "Medium", TRUE, "Low")</f>
        <v>Very High</v>
      </c>
      <c r="T1880" s="3" t="str" cm="1">
        <f t="array" ref="T1880">_xlfn.IFS(B1880 &gt;= 2005, "Post-2005", B1880 &gt;= 2000, "2000-2004", TRUE, "Pre-2000")</f>
        <v>Post-2005</v>
      </c>
    </row>
    <row r="1881" spans="1:20" x14ac:dyDescent="0.85">
      <c r="A1881" s="1">
        <v>41164</v>
      </c>
      <c r="B1881" t="s">
        <v>12</v>
      </c>
      <c r="C1881" t="s">
        <v>3521</v>
      </c>
      <c r="D1881" t="s">
        <v>3522</v>
      </c>
      <c r="E1881" t="s">
        <v>293</v>
      </c>
      <c r="F1881" t="s">
        <v>294</v>
      </c>
      <c r="G1881" t="s">
        <v>626</v>
      </c>
      <c r="H1881">
        <v>2000</v>
      </c>
      <c r="I1881" s="2">
        <v>48691.46</v>
      </c>
      <c r="J1881" s="2">
        <v>0</v>
      </c>
      <c r="K1881" s="2">
        <v>48691.46</v>
      </c>
      <c r="L1881" t="s">
        <v>18</v>
      </c>
      <c r="M1881" s="3" t="b">
        <f>trust_funds5[[#This Row],[Contributions Outstanding (USD)]]=0</f>
        <v>1</v>
      </c>
      <c r="N1881" s="3" t="str">
        <f t="shared" si="145"/>
        <v>Outstanding</v>
      </c>
      <c r="O1881" s="3" t="str">
        <f t="shared" si="146"/>
        <v>High Contribution &amp; Recent</v>
      </c>
      <c r="P1881" s="3" t="str">
        <f t="shared" si="147"/>
        <v>Other</v>
      </c>
      <c r="Q1881" s="3" t="str">
        <f t="shared" si="148"/>
        <v>Other</v>
      </c>
      <c r="R1881" s="3" t="str">
        <f t="shared" si="149"/>
        <v>Not LCLS</v>
      </c>
      <c r="S1881" s="3" t="str" cm="1">
        <f t="array" ref="S1881">_xlfn.IFS(G1881 &gt; 5000000, "Very High", G1881 &gt; 1000000, "High", G1881 &gt; 500000, "Medium", TRUE, "Low")</f>
        <v>Very High</v>
      </c>
      <c r="T1881" s="3" t="str" cm="1">
        <f t="array" ref="T1881">_xlfn.IFS(B1881 &gt;= 2005, "Post-2005", B1881 &gt;= 2000, "2000-2004", TRUE, "Pre-2000")</f>
        <v>Post-2005</v>
      </c>
    </row>
    <row r="1882" spans="1:20" x14ac:dyDescent="0.85">
      <c r="A1882" s="1">
        <v>41164</v>
      </c>
      <c r="B1882" t="s">
        <v>12</v>
      </c>
      <c r="C1882" t="s">
        <v>3523</v>
      </c>
      <c r="D1882" t="s">
        <v>3524</v>
      </c>
      <c r="E1882" t="s">
        <v>42</v>
      </c>
      <c r="F1882" t="s">
        <v>43</v>
      </c>
      <c r="G1882" t="s">
        <v>44</v>
      </c>
      <c r="H1882">
        <v>2000</v>
      </c>
      <c r="I1882" s="2">
        <v>1460954.63</v>
      </c>
      <c r="J1882" s="2">
        <v>0</v>
      </c>
      <c r="K1882" s="2">
        <v>1460954.63</v>
      </c>
      <c r="L1882" t="s">
        <v>18</v>
      </c>
      <c r="M1882" s="3" t="b">
        <f>trust_funds5[[#This Row],[Contributions Outstanding (USD)]]=0</f>
        <v>1</v>
      </c>
      <c r="N1882" s="3" t="str">
        <f t="shared" si="145"/>
        <v>Outstanding</v>
      </c>
      <c r="O1882" s="3" t="str">
        <f t="shared" si="146"/>
        <v>High Contribution &amp; Recent</v>
      </c>
      <c r="P1882" s="3" t="str">
        <f t="shared" si="147"/>
        <v>Other</v>
      </c>
      <c r="Q1882" s="3" t="str">
        <f t="shared" si="148"/>
        <v>Other</v>
      </c>
      <c r="R1882" s="3" t="str">
        <f t="shared" si="149"/>
        <v>Not LCLS</v>
      </c>
      <c r="S1882" s="3" t="str" cm="1">
        <f t="array" ref="S1882">_xlfn.IFS(G1882 &gt; 5000000, "Very High", G1882 &gt; 1000000, "High", G1882 &gt; 500000, "Medium", TRUE, "Low")</f>
        <v>Very High</v>
      </c>
      <c r="T1882" s="3" t="str" cm="1">
        <f t="array" ref="T1882">_xlfn.IFS(B1882 &gt;= 2005, "Post-2005", B1882 &gt;= 2000, "2000-2004", TRUE, "Pre-2000")</f>
        <v>Post-2005</v>
      </c>
    </row>
    <row r="1883" spans="1:20" x14ac:dyDescent="0.85">
      <c r="A1883" s="1">
        <v>41164</v>
      </c>
      <c r="B1883" t="s">
        <v>12</v>
      </c>
      <c r="C1883" t="s">
        <v>3525</v>
      </c>
      <c r="D1883" t="s">
        <v>3526</v>
      </c>
      <c r="E1883" t="s">
        <v>15</v>
      </c>
      <c r="F1883" t="s">
        <v>16</v>
      </c>
      <c r="G1883" t="s">
        <v>17</v>
      </c>
      <c r="H1883">
        <v>2000</v>
      </c>
      <c r="I1883" s="2">
        <v>2602419.38</v>
      </c>
      <c r="J1883" s="2">
        <v>0</v>
      </c>
      <c r="K1883" s="2">
        <v>2602419.38</v>
      </c>
      <c r="L1883" t="s">
        <v>18</v>
      </c>
      <c r="M1883" s="3" t="b">
        <f>trust_funds5[[#This Row],[Contributions Outstanding (USD)]]=0</f>
        <v>1</v>
      </c>
      <c r="N1883" s="3" t="str">
        <f t="shared" si="145"/>
        <v>Outstanding</v>
      </c>
      <c r="O1883" s="3" t="str">
        <f t="shared" si="146"/>
        <v>High Contribution &amp; Recent</v>
      </c>
      <c r="P1883" s="3" t="str">
        <f t="shared" si="147"/>
        <v>Other</v>
      </c>
      <c r="Q1883" s="3" t="str">
        <f t="shared" si="148"/>
        <v>Other</v>
      </c>
      <c r="R1883" s="3" t="str">
        <f t="shared" si="149"/>
        <v>Not LCLS</v>
      </c>
      <c r="S1883" s="3" t="str" cm="1">
        <f t="array" ref="S1883">_xlfn.IFS(G1883 &gt; 5000000, "Very High", G1883 &gt; 1000000, "High", G1883 &gt; 500000, "Medium", TRUE, "Low")</f>
        <v>Very High</v>
      </c>
      <c r="T1883" s="3" t="str" cm="1">
        <f t="array" ref="T1883">_xlfn.IFS(B1883 &gt;= 2005, "Post-2005", B1883 &gt;= 2000, "2000-2004", TRUE, "Pre-2000")</f>
        <v>Post-2005</v>
      </c>
    </row>
    <row r="1884" spans="1:20" x14ac:dyDescent="0.85">
      <c r="A1884" s="1">
        <v>41164</v>
      </c>
      <c r="B1884" t="s">
        <v>33</v>
      </c>
      <c r="C1884" t="s">
        <v>3527</v>
      </c>
      <c r="D1884" t="s">
        <v>3528</v>
      </c>
      <c r="E1884" t="s">
        <v>21</v>
      </c>
      <c r="F1884" t="s">
        <v>22</v>
      </c>
      <c r="G1884" t="s">
        <v>23</v>
      </c>
      <c r="H1884">
        <v>2000</v>
      </c>
      <c r="I1884" s="2">
        <v>10824313.07</v>
      </c>
      <c r="J1884" s="2">
        <v>0</v>
      </c>
      <c r="K1884" s="2">
        <v>10824313.07</v>
      </c>
      <c r="L1884" t="s">
        <v>18</v>
      </c>
      <c r="M1884" s="3" t="b">
        <f>trust_funds5[[#This Row],[Contributions Outstanding (USD)]]=0</f>
        <v>1</v>
      </c>
      <c r="N1884" s="3" t="str">
        <f t="shared" si="145"/>
        <v>Outstanding</v>
      </c>
      <c r="O1884" s="3" t="str">
        <f t="shared" si="146"/>
        <v>High Contribution &amp; Recent</v>
      </c>
      <c r="P1884" s="3" t="str">
        <f t="shared" si="147"/>
        <v>Other</v>
      </c>
      <c r="Q1884" s="3" t="str">
        <f t="shared" si="148"/>
        <v>Other</v>
      </c>
      <c r="R1884" s="3" t="str">
        <f t="shared" si="149"/>
        <v>Not LCLS</v>
      </c>
      <c r="S1884" s="3" t="str" cm="1">
        <f t="array" ref="S1884">_xlfn.IFS(G1884 &gt; 5000000, "Very High", G1884 &gt; 1000000, "High", G1884 &gt; 500000, "Medium", TRUE, "Low")</f>
        <v>Very High</v>
      </c>
      <c r="T1884" s="3" t="str" cm="1">
        <f t="array" ref="T1884">_xlfn.IFS(B1884 &gt;= 2005, "Post-2005", B1884 &gt;= 2000, "2000-2004", TRUE, "Pre-2000")</f>
        <v>Post-2005</v>
      </c>
    </row>
    <row r="1885" spans="1:20" x14ac:dyDescent="0.85">
      <c r="A1885" s="1">
        <v>41164</v>
      </c>
      <c r="B1885" t="s">
        <v>33</v>
      </c>
      <c r="C1885" t="s">
        <v>3529</v>
      </c>
      <c r="D1885" t="s">
        <v>3530</v>
      </c>
      <c r="E1885" t="s">
        <v>21</v>
      </c>
      <c r="F1885" t="s">
        <v>22</v>
      </c>
      <c r="G1885" t="s">
        <v>23</v>
      </c>
      <c r="H1885">
        <v>2000</v>
      </c>
      <c r="I1885" s="2">
        <v>8440243.0800000001</v>
      </c>
      <c r="J1885" s="2">
        <v>0</v>
      </c>
      <c r="K1885" s="2">
        <v>8440243.0800000001</v>
      </c>
      <c r="L1885" t="s">
        <v>18</v>
      </c>
      <c r="M1885" s="3" t="b">
        <f>trust_funds5[[#This Row],[Contributions Outstanding (USD)]]=0</f>
        <v>1</v>
      </c>
      <c r="N1885" s="3" t="str">
        <f t="shared" si="145"/>
        <v>Outstanding</v>
      </c>
      <c r="O1885" s="3" t="str">
        <f t="shared" si="146"/>
        <v>High Contribution &amp; Recent</v>
      </c>
      <c r="P1885" s="3" t="str">
        <f t="shared" si="147"/>
        <v>Other</v>
      </c>
      <c r="Q1885" s="3" t="str">
        <f t="shared" si="148"/>
        <v>Other</v>
      </c>
      <c r="R1885" s="3" t="str">
        <f t="shared" si="149"/>
        <v>Not LCLS</v>
      </c>
      <c r="S1885" s="3" t="str" cm="1">
        <f t="array" ref="S1885">_xlfn.IFS(G1885 &gt; 5000000, "Very High", G1885 &gt; 1000000, "High", G1885 &gt; 500000, "Medium", TRUE, "Low")</f>
        <v>Very High</v>
      </c>
      <c r="T1885" s="3" t="str" cm="1">
        <f t="array" ref="T1885">_xlfn.IFS(B1885 &gt;= 2005, "Post-2005", B1885 &gt;= 2000, "2000-2004", TRUE, "Pre-2000")</f>
        <v>Post-2005</v>
      </c>
    </row>
    <row r="1886" spans="1:20" x14ac:dyDescent="0.85">
      <c r="A1886" s="1">
        <v>41164</v>
      </c>
      <c r="B1886" t="s">
        <v>33</v>
      </c>
      <c r="C1886" t="s">
        <v>3531</v>
      </c>
      <c r="D1886" t="s">
        <v>3532</v>
      </c>
      <c r="E1886" t="s">
        <v>21</v>
      </c>
      <c r="F1886" t="s">
        <v>22</v>
      </c>
      <c r="G1886" t="s">
        <v>23</v>
      </c>
      <c r="H1886">
        <v>2000</v>
      </c>
      <c r="I1886" s="2">
        <v>7481296.7599999998</v>
      </c>
      <c r="J1886" s="2">
        <v>0</v>
      </c>
      <c r="K1886" s="2">
        <v>7481296.7599999998</v>
      </c>
      <c r="L1886" t="s">
        <v>18</v>
      </c>
      <c r="M1886" s="3" t="b">
        <f>trust_funds5[[#This Row],[Contributions Outstanding (USD)]]=0</f>
        <v>1</v>
      </c>
      <c r="N1886" s="3" t="str">
        <f t="shared" si="145"/>
        <v>Outstanding</v>
      </c>
      <c r="O1886" s="3" t="str">
        <f t="shared" si="146"/>
        <v>High Contribution &amp; Recent</v>
      </c>
      <c r="P1886" s="3" t="str">
        <f t="shared" si="147"/>
        <v>Other</v>
      </c>
      <c r="Q1886" s="3" t="str">
        <f t="shared" si="148"/>
        <v>Other</v>
      </c>
      <c r="R1886" s="3" t="str">
        <f t="shared" si="149"/>
        <v>Not LCLS</v>
      </c>
      <c r="S1886" s="3" t="str" cm="1">
        <f t="array" ref="S1886">_xlfn.IFS(G1886 &gt; 5000000, "Very High", G1886 &gt; 1000000, "High", G1886 &gt; 500000, "Medium", TRUE, "Low")</f>
        <v>Very High</v>
      </c>
      <c r="T1886" s="3" t="str" cm="1">
        <f t="array" ref="T1886">_xlfn.IFS(B1886 &gt;= 2005, "Post-2005", B1886 &gt;= 2000, "2000-2004", TRUE, "Pre-2000")</f>
        <v>Post-2005</v>
      </c>
    </row>
    <row r="1887" spans="1:20" x14ac:dyDescent="0.85">
      <c r="A1887" s="1">
        <v>41164</v>
      </c>
      <c r="B1887" t="s">
        <v>33</v>
      </c>
      <c r="C1887" t="s">
        <v>3533</v>
      </c>
      <c r="D1887" t="s">
        <v>3534</v>
      </c>
      <c r="E1887" t="s">
        <v>21</v>
      </c>
      <c r="F1887" t="s">
        <v>22</v>
      </c>
      <c r="G1887" t="s">
        <v>23</v>
      </c>
      <c r="H1887">
        <v>2000</v>
      </c>
      <c r="I1887" s="2">
        <v>9917607.5700000003</v>
      </c>
      <c r="J1887" s="2">
        <v>0</v>
      </c>
      <c r="K1887" s="2">
        <v>9917607.5700000003</v>
      </c>
      <c r="L1887" t="s">
        <v>18</v>
      </c>
      <c r="M1887" s="3" t="b">
        <f>trust_funds5[[#This Row],[Contributions Outstanding (USD)]]=0</f>
        <v>1</v>
      </c>
      <c r="N1887" s="3" t="str">
        <f t="shared" si="145"/>
        <v>Outstanding</v>
      </c>
      <c r="O1887" s="3" t="str">
        <f t="shared" si="146"/>
        <v>High Contribution &amp; Recent</v>
      </c>
      <c r="P1887" s="3" t="str">
        <f t="shared" si="147"/>
        <v>Other</v>
      </c>
      <c r="Q1887" s="3" t="str">
        <f t="shared" si="148"/>
        <v>Other</v>
      </c>
      <c r="R1887" s="3" t="str">
        <f t="shared" si="149"/>
        <v>Not LCLS</v>
      </c>
      <c r="S1887" s="3" t="str" cm="1">
        <f t="array" ref="S1887">_xlfn.IFS(G1887 &gt; 5000000, "Very High", G1887 &gt; 1000000, "High", G1887 &gt; 500000, "Medium", TRUE, "Low")</f>
        <v>Very High</v>
      </c>
      <c r="T1887" s="3" t="str" cm="1">
        <f t="array" ref="T1887">_xlfn.IFS(B1887 &gt;= 2005, "Post-2005", B1887 &gt;= 2000, "2000-2004", TRUE, "Pre-2000")</f>
        <v>Post-2005</v>
      </c>
    </row>
    <row r="1888" spans="1:20" x14ac:dyDescent="0.85">
      <c r="A1888" s="1">
        <v>41164</v>
      </c>
      <c r="B1888" t="s">
        <v>12</v>
      </c>
      <c r="C1888" t="s">
        <v>3535</v>
      </c>
      <c r="D1888" t="s">
        <v>3536</v>
      </c>
      <c r="E1888" t="s">
        <v>21</v>
      </c>
      <c r="F1888" t="s">
        <v>22</v>
      </c>
      <c r="G1888" t="s">
        <v>23</v>
      </c>
      <c r="H1888">
        <v>2000</v>
      </c>
      <c r="I1888" s="2">
        <v>11474469.300000001</v>
      </c>
      <c r="J1888" s="2">
        <v>0</v>
      </c>
      <c r="K1888" s="2">
        <v>11474469.300000001</v>
      </c>
      <c r="L1888" t="s">
        <v>18</v>
      </c>
      <c r="M1888" s="3" t="b">
        <f>trust_funds5[[#This Row],[Contributions Outstanding (USD)]]=0</f>
        <v>1</v>
      </c>
      <c r="N1888" s="3" t="str">
        <f t="shared" si="145"/>
        <v>Outstanding</v>
      </c>
      <c r="O1888" s="3" t="str">
        <f t="shared" si="146"/>
        <v>High Contribution &amp; Recent</v>
      </c>
      <c r="P1888" s="3" t="str">
        <f t="shared" si="147"/>
        <v>Other</v>
      </c>
      <c r="Q1888" s="3" t="str">
        <f t="shared" si="148"/>
        <v>Other</v>
      </c>
      <c r="R1888" s="3" t="str">
        <f t="shared" si="149"/>
        <v>Not LCLS</v>
      </c>
      <c r="S1888" s="3" t="str" cm="1">
        <f t="array" ref="S1888">_xlfn.IFS(G1888 &gt; 5000000, "Very High", G1888 &gt; 1000000, "High", G1888 &gt; 500000, "Medium", TRUE, "Low")</f>
        <v>Very High</v>
      </c>
      <c r="T1888" s="3" t="str" cm="1">
        <f t="array" ref="T1888">_xlfn.IFS(B1888 &gt;= 2005, "Post-2005", B1888 &gt;= 2000, "2000-2004", TRUE, "Pre-2000")</f>
        <v>Post-2005</v>
      </c>
    </row>
    <row r="1889" spans="1:20" x14ac:dyDescent="0.85">
      <c r="A1889" s="1">
        <v>41164</v>
      </c>
      <c r="B1889" t="s">
        <v>12</v>
      </c>
      <c r="C1889" t="s">
        <v>3537</v>
      </c>
      <c r="D1889" t="s">
        <v>3538</v>
      </c>
      <c r="E1889" t="s">
        <v>49</v>
      </c>
      <c r="F1889" t="s">
        <v>50</v>
      </c>
      <c r="G1889" t="s">
        <v>51</v>
      </c>
      <c r="H1889">
        <v>2000</v>
      </c>
      <c r="I1889" s="2">
        <v>210000</v>
      </c>
      <c r="J1889" s="2">
        <v>0</v>
      </c>
      <c r="K1889" s="2">
        <v>210000</v>
      </c>
      <c r="L1889" t="s">
        <v>18</v>
      </c>
      <c r="M1889" s="3" t="b">
        <f>trust_funds5[[#This Row],[Contributions Outstanding (USD)]]=0</f>
        <v>1</v>
      </c>
      <c r="N1889" s="3" t="str">
        <f t="shared" si="145"/>
        <v>Outstanding</v>
      </c>
      <c r="O1889" s="3" t="str">
        <f t="shared" si="146"/>
        <v>High Contribution &amp; Recent</v>
      </c>
      <c r="P1889" s="3" t="str">
        <f t="shared" si="147"/>
        <v>Other</v>
      </c>
      <c r="Q1889" s="3" t="str">
        <f t="shared" si="148"/>
        <v>Other</v>
      </c>
      <c r="R1889" s="3" t="str">
        <f t="shared" si="149"/>
        <v>Not LCLS</v>
      </c>
      <c r="S1889" s="3" t="str" cm="1">
        <f t="array" ref="S1889">_xlfn.IFS(G1889 &gt; 5000000, "Very High", G1889 &gt; 1000000, "High", G1889 &gt; 500000, "Medium", TRUE, "Low")</f>
        <v>Very High</v>
      </c>
      <c r="T1889" s="3" t="str" cm="1">
        <f t="array" ref="T1889">_xlfn.IFS(B1889 &gt;= 2005, "Post-2005", B1889 &gt;= 2000, "2000-2004", TRUE, "Pre-2000")</f>
        <v>Post-2005</v>
      </c>
    </row>
    <row r="1890" spans="1:20" x14ac:dyDescent="0.85">
      <c r="A1890" s="1">
        <v>41164</v>
      </c>
      <c r="B1890" t="s">
        <v>437</v>
      </c>
      <c r="C1890" t="s">
        <v>3539</v>
      </c>
      <c r="D1890" t="s">
        <v>3540</v>
      </c>
      <c r="E1890" t="s">
        <v>49</v>
      </c>
      <c r="F1890" t="s">
        <v>50</v>
      </c>
      <c r="G1890" t="s">
        <v>51</v>
      </c>
      <c r="H1890">
        <v>2000</v>
      </c>
      <c r="I1890" s="2">
        <v>2000000</v>
      </c>
      <c r="J1890" s="2">
        <v>0</v>
      </c>
      <c r="K1890" s="2">
        <v>2000000</v>
      </c>
      <c r="L1890" t="s">
        <v>18</v>
      </c>
      <c r="M1890" s="3" t="b">
        <f>trust_funds5[[#This Row],[Contributions Outstanding (USD)]]=0</f>
        <v>1</v>
      </c>
      <c r="N1890" s="3" t="str">
        <f t="shared" si="145"/>
        <v>Outstanding</v>
      </c>
      <c r="O1890" s="3" t="str">
        <f t="shared" si="146"/>
        <v>High Contribution &amp; Recent</v>
      </c>
      <c r="P1890" s="3" t="str">
        <f t="shared" si="147"/>
        <v>Other</v>
      </c>
      <c r="Q1890" s="3" t="str">
        <f t="shared" si="148"/>
        <v>Other</v>
      </c>
      <c r="R1890" s="3" t="str">
        <f t="shared" si="149"/>
        <v>Not LCLS</v>
      </c>
      <c r="S1890" s="3" t="str" cm="1">
        <f t="array" ref="S1890">_xlfn.IFS(G1890 &gt; 5000000, "Very High", G1890 &gt; 1000000, "High", G1890 &gt; 500000, "Medium", TRUE, "Low")</f>
        <v>Very High</v>
      </c>
      <c r="T1890" s="3" t="str" cm="1">
        <f t="array" ref="T1890">_xlfn.IFS(B1890 &gt;= 2005, "Post-2005", B1890 &gt;= 2000, "2000-2004", TRUE, "Pre-2000")</f>
        <v>Post-2005</v>
      </c>
    </row>
    <row r="1891" spans="1:20" x14ac:dyDescent="0.85">
      <c r="A1891" s="1">
        <v>41164</v>
      </c>
      <c r="B1891" t="s">
        <v>12</v>
      </c>
      <c r="C1891" t="s">
        <v>3541</v>
      </c>
      <c r="D1891" t="s">
        <v>3542</v>
      </c>
      <c r="E1891" t="s">
        <v>49</v>
      </c>
      <c r="F1891" t="s">
        <v>50</v>
      </c>
      <c r="G1891" t="s">
        <v>51</v>
      </c>
      <c r="H1891">
        <v>2000</v>
      </c>
      <c r="I1891" s="2">
        <v>1006709.2</v>
      </c>
      <c r="J1891" s="2">
        <v>0</v>
      </c>
      <c r="K1891" s="2">
        <v>1006709.2</v>
      </c>
      <c r="L1891" t="s">
        <v>18</v>
      </c>
      <c r="M1891" s="3" t="b">
        <f>trust_funds5[[#This Row],[Contributions Outstanding (USD)]]=0</f>
        <v>1</v>
      </c>
      <c r="N1891" s="3" t="str">
        <f t="shared" si="145"/>
        <v>Outstanding</v>
      </c>
      <c r="O1891" s="3" t="str">
        <f t="shared" si="146"/>
        <v>High Contribution &amp; Recent</v>
      </c>
      <c r="P1891" s="3" t="str">
        <f t="shared" si="147"/>
        <v>Other</v>
      </c>
      <c r="Q1891" s="3" t="str">
        <f t="shared" si="148"/>
        <v>Other</v>
      </c>
      <c r="R1891" s="3" t="str">
        <f t="shared" si="149"/>
        <v>Not LCLS</v>
      </c>
      <c r="S1891" s="3" t="str" cm="1">
        <f t="array" ref="S1891">_xlfn.IFS(G1891 &gt; 5000000, "Very High", G1891 &gt; 1000000, "High", G1891 &gt; 500000, "Medium", TRUE, "Low")</f>
        <v>Very High</v>
      </c>
      <c r="T1891" s="3" t="str" cm="1">
        <f t="array" ref="T1891">_xlfn.IFS(B1891 &gt;= 2005, "Post-2005", B1891 &gt;= 2000, "2000-2004", TRUE, "Pre-2000")</f>
        <v>Post-2005</v>
      </c>
    </row>
    <row r="1892" spans="1:20" x14ac:dyDescent="0.85">
      <c r="A1892" s="1">
        <v>41164</v>
      </c>
      <c r="B1892" t="s">
        <v>12</v>
      </c>
      <c r="C1892" t="s">
        <v>3543</v>
      </c>
      <c r="D1892" t="s">
        <v>3544</v>
      </c>
      <c r="E1892" t="s">
        <v>49</v>
      </c>
      <c r="F1892" t="s">
        <v>50</v>
      </c>
      <c r="G1892" t="s">
        <v>51</v>
      </c>
      <c r="H1892">
        <v>2000</v>
      </c>
      <c r="I1892" s="2">
        <v>460998.36</v>
      </c>
      <c r="J1892" s="2">
        <v>0</v>
      </c>
      <c r="K1892" s="2">
        <v>460998.36</v>
      </c>
      <c r="L1892" t="s">
        <v>18</v>
      </c>
      <c r="M1892" s="3" t="b">
        <f>trust_funds5[[#This Row],[Contributions Outstanding (USD)]]=0</f>
        <v>1</v>
      </c>
      <c r="N1892" s="3" t="str">
        <f t="shared" si="145"/>
        <v>Outstanding</v>
      </c>
      <c r="O1892" s="3" t="str">
        <f t="shared" si="146"/>
        <v>High Contribution &amp; Recent</v>
      </c>
      <c r="P1892" s="3" t="str">
        <f t="shared" si="147"/>
        <v>Other</v>
      </c>
      <c r="Q1892" s="3" t="str">
        <f t="shared" si="148"/>
        <v>Other</v>
      </c>
      <c r="R1892" s="3" t="str">
        <f t="shared" si="149"/>
        <v>Not LCLS</v>
      </c>
      <c r="S1892" s="3" t="str" cm="1">
        <f t="array" ref="S1892">_xlfn.IFS(G1892 &gt; 5000000, "Very High", G1892 &gt; 1000000, "High", G1892 &gt; 500000, "Medium", TRUE, "Low")</f>
        <v>Very High</v>
      </c>
      <c r="T1892" s="3" t="str" cm="1">
        <f t="array" ref="T1892">_xlfn.IFS(B1892 &gt;= 2005, "Post-2005", B1892 &gt;= 2000, "2000-2004", TRUE, "Pre-2000")</f>
        <v>Post-2005</v>
      </c>
    </row>
    <row r="1893" spans="1:20" x14ac:dyDescent="0.85">
      <c r="A1893" s="1">
        <v>41164</v>
      </c>
      <c r="B1893" t="s">
        <v>12</v>
      </c>
      <c r="C1893" t="s">
        <v>3545</v>
      </c>
      <c r="D1893" t="s">
        <v>3546</v>
      </c>
      <c r="E1893" t="s">
        <v>49</v>
      </c>
      <c r="F1893" t="s">
        <v>50</v>
      </c>
      <c r="G1893" t="s">
        <v>51</v>
      </c>
      <c r="H1893">
        <v>2000</v>
      </c>
      <c r="I1893" s="2">
        <v>2560000</v>
      </c>
      <c r="J1893" s="2">
        <v>0</v>
      </c>
      <c r="K1893" s="2">
        <v>2560000</v>
      </c>
      <c r="L1893" t="s">
        <v>18</v>
      </c>
      <c r="M1893" s="3" t="b">
        <f>trust_funds5[[#This Row],[Contributions Outstanding (USD)]]=0</f>
        <v>1</v>
      </c>
      <c r="N1893" s="3" t="str">
        <f t="shared" si="145"/>
        <v>Outstanding</v>
      </c>
      <c r="O1893" s="3" t="str">
        <f t="shared" si="146"/>
        <v>High Contribution &amp; Recent</v>
      </c>
      <c r="P1893" s="3" t="str">
        <f t="shared" si="147"/>
        <v>Other</v>
      </c>
      <c r="Q1893" s="3" t="str">
        <f t="shared" si="148"/>
        <v>Other</v>
      </c>
      <c r="R1893" s="3" t="str">
        <f t="shared" si="149"/>
        <v>Not LCLS</v>
      </c>
      <c r="S1893" s="3" t="str" cm="1">
        <f t="array" ref="S1893">_xlfn.IFS(G1893 &gt; 5000000, "Very High", G1893 &gt; 1000000, "High", G1893 &gt; 500000, "Medium", TRUE, "Low")</f>
        <v>Very High</v>
      </c>
      <c r="T1893" s="3" t="str" cm="1">
        <f t="array" ref="T1893">_xlfn.IFS(B1893 &gt;= 2005, "Post-2005", B1893 &gt;= 2000, "2000-2004", TRUE, "Pre-2000")</f>
        <v>Post-2005</v>
      </c>
    </row>
    <row r="1894" spans="1:20" x14ac:dyDescent="0.85">
      <c r="A1894" s="1">
        <v>41164</v>
      </c>
      <c r="B1894" t="s">
        <v>12</v>
      </c>
      <c r="C1894" t="s">
        <v>3547</v>
      </c>
      <c r="D1894" t="s">
        <v>3548</v>
      </c>
      <c r="E1894" t="s">
        <v>49</v>
      </c>
      <c r="F1894" t="s">
        <v>50</v>
      </c>
      <c r="G1894" t="s">
        <v>51</v>
      </c>
      <c r="H1894">
        <v>2000</v>
      </c>
      <c r="I1894" s="2">
        <v>81000</v>
      </c>
      <c r="J1894" s="2">
        <v>0</v>
      </c>
      <c r="K1894" s="2">
        <v>81000</v>
      </c>
      <c r="L1894" t="s">
        <v>18</v>
      </c>
      <c r="M1894" s="3" t="b">
        <f>trust_funds5[[#This Row],[Contributions Outstanding (USD)]]=0</f>
        <v>1</v>
      </c>
      <c r="N1894" s="3" t="str">
        <f t="shared" si="145"/>
        <v>Outstanding</v>
      </c>
      <c r="O1894" s="3" t="str">
        <f t="shared" si="146"/>
        <v>High Contribution &amp; Recent</v>
      </c>
      <c r="P1894" s="3" t="str">
        <f t="shared" si="147"/>
        <v>Other</v>
      </c>
      <c r="Q1894" s="3" t="str">
        <f t="shared" si="148"/>
        <v>Other</v>
      </c>
      <c r="R1894" s="3" t="str">
        <f t="shared" si="149"/>
        <v>Not LCLS</v>
      </c>
      <c r="S1894" s="3" t="str" cm="1">
        <f t="array" ref="S1894">_xlfn.IFS(G1894 &gt; 5000000, "Very High", G1894 &gt; 1000000, "High", G1894 &gt; 500000, "Medium", TRUE, "Low")</f>
        <v>Very High</v>
      </c>
      <c r="T1894" s="3" t="str" cm="1">
        <f t="array" ref="T1894">_xlfn.IFS(B1894 &gt;= 2005, "Post-2005", B1894 &gt;= 2000, "2000-2004", TRUE, "Pre-2000")</f>
        <v>Post-2005</v>
      </c>
    </row>
    <row r="1895" spans="1:20" x14ac:dyDescent="0.85">
      <c r="A1895" s="1">
        <v>41164</v>
      </c>
      <c r="B1895" t="s">
        <v>507</v>
      </c>
      <c r="C1895" t="s">
        <v>3549</v>
      </c>
      <c r="D1895" t="s">
        <v>3550</v>
      </c>
      <c r="E1895" t="s">
        <v>49</v>
      </c>
      <c r="F1895" t="s">
        <v>50</v>
      </c>
      <c r="G1895" t="s">
        <v>51</v>
      </c>
      <c r="H1895">
        <v>2000</v>
      </c>
      <c r="I1895" s="2">
        <v>246750</v>
      </c>
      <c r="J1895" s="2">
        <v>0</v>
      </c>
      <c r="K1895" s="2">
        <v>246750</v>
      </c>
      <c r="L1895" t="s">
        <v>18</v>
      </c>
      <c r="M1895" s="3" t="b">
        <f>trust_funds5[[#This Row],[Contributions Outstanding (USD)]]=0</f>
        <v>1</v>
      </c>
      <c r="N1895" s="3" t="str">
        <f t="shared" si="145"/>
        <v>Outstanding</v>
      </c>
      <c r="O1895" s="3" t="str">
        <f t="shared" si="146"/>
        <v>High Contribution &amp; Recent</v>
      </c>
      <c r="P1895" s="3" t="str">
        <f t="shared" si="147"/>
        <v>Other</v>
      </c>
      <c r="Q1895" s="3" t="str">
        <f t="shared" si="148"/>
        <v>Other</v>
      </c>
      <c r="R1895" s="3" t="str">
        <f t="shared" si="149"/>
        <v>Not LCLS</v>
      </c>
      <c r="S1895" s="3" t="str" cm="1">
        <f t="array" ref="S1895">_xlfn.IFS(G1895 &gt; 5000000, "Very High", G1895 &gt; 1000000, "High", G1895 &gt; 500000, "Medium", TRUE, "Low")</f>
        <v>Very High</v>
      </c>
      <c r="T1895" s="3" t="str" cm="1">
        <f t="array" ref="T1895">_xlfn.IFS(B1895 &gt;= 2005, "Post-2005", B1895 &gt;= 2000, "2000-2004", TRUE, "Pre-2000")</f>
        <v>Post-2005</v>
      </c>
    </row>
    <row r="1896" spans="1:20" x14ac:dyDescent="0.85">
      <c r="A1896" s="1">
        <v>41164</v>
      </c>
      <c r="B1896" t="s">
        <v>90</v>
      </c>
      <c r="C1896" t="s">
        <v>3551</v>
      </c>
      <c r="D1896" t="s">
        <v>3552</v>
      </c>
      <c r="E1896" t="s">
        <v>49</v>
      </c>
      <c r="F1896" t="s">
        <v>50</v>
      </c>
      <c r="G1896" t="s">
        <v>51</v>
      </c>
      <c r="H1896">
        <v>2000</v>
      </c>
      <c r="I1896" s="2">
        <v>2670000</v>
      </c>
      <c r="J1896" s="2">
        <v>0</v>
      </c>
      <c r="K1896" s="2">
        <v>2670000</v>
      </c>
      <c r="L1896" t="s">
        <v>18</v>
      </c>
      <c r="M1896" s="3" t="b">
        <f>trust_funds5[[#This Row],[Contributions Outstanding (USD)]]=0</f>
        <v>1</v>
      </c>
      <c r="N1896" s="3" t="str">
        <f t="shared" si="145"/>
        <v>Outstanding</v>
      </c>
      <c r="O1896" s="3" t="str">
        <f t="shared" si="146"/>
        <v>High Contribution &amp; Recent</v>
      </c>
      <c r="P1896" s="3" t="str">
        <f t="shared" si="147"/>
        <v>Other</v>
      </c>
      <c r="Q1896" s="3" t="str">
        <f t="shared" si="148"/>
        <v>Other</v>
      </c>
      <c r="R1896" s="3" t="str">
        <f t="shared" si="149"/>
        <v>Not LCLS</v>
      </c>
      <c r="S1896" s="3" t="str" cm="1">
        <f t="array" ref="S1896">_xlfn.IFS(G1896 &gt; 5000000, "Very High", G1896 &gt; 1000000, "High", G1896 &gt; 500000, "Medium", TRUE, "Low")</f>
        <v>Very High</v>
      </c>
      <c r="T1896" s="3" t="str" cm="1">
        <f t="array" ref="T1896">_xlfn.IFS(B1896 &gt;= 2005, "Post-2005", B1896 &gt;= 2000, "2000-2004", TRUE, "Pre-2000")</f>
        <v>Post-2005</v>
      </c>
    </row>
    <row r="1897" spans="1:20" x14ac:dyDescent="0.85">
      <c r="A1897" s="1">
        <v>41164</v>
      </c>
      <c r="B1897" t="s">
        <v>90</v>
      </c>
      <c r="C1897" t="s">
        <v>3553</v>
      </c>
      <c r="D1897" t="s">
        <v>3554</v>
      </c>
      <c r="E1897" t="s">
        <v>49</v>
      </c>
      <c r="F1897" t="s">
        <v>50</v>
      </c>
      <c r="G1897" t="s">
        <v>51</v>
      </c>
      <c r="H1897">
        <v>2000</v>
      </c>
      <c r="I1897" s="2">
        <v>13017000</v>
      </c>
      <c r="J1897" s="2">
        <v>0</v>
      </c>
      <c r="K1897" s="2">
        <v>13017000</v>
      </c>
      <c r="L1897" t="s">
        <v>18</v>
      </c>
      <c r="M1897" s="3" t="b">
        <f>trust_funds5[[#This Row],[Contributions Outstanding (USD)]]=0</f>
        <v>1</v>
      </c>
      <c r="N1897" s="3" t="str">
        <f t="shared" si="145"/>
        <v>Outstanding</v>
      </c>
      <c r="O1897" s="3" t="str">
        <f t="shared" si="146"/>
        <v>High Contribution &amp; Recent</v>
      </c>
      <c r="P1897" s="3" t="str">
        <f t="shared" si="147"/>
        <v>Other</v>
      </c>
      <c r="Q1897" s="3" t="str">
        <f t="shared" si="148"/>
        <v>Other</v>
      </c>
      <c r="R1897" s="3" t="str">
        <f t="shared" si="149"/>
        <v>Not LCLS</v>
      </c>
      <c r="S1897" s="3" t="str" cm="1">
        <f t="array" ref="S1897">_xlfn.IFS(G1897 &gt; 5000000, "Very High", G1897 &gt; 1000000, "High", G1897 &gt; 500000, "Medium", TRUE, "Low")</f>
        <v>Very High</v>
      </c>
      <c r="T1897" s="3" t="str" cm="1">
        <f t="array" ref="T1897">_xlfn.IFS(B1897 &gt;= 2005, "Post-2005", B1897 &gt;= 2000, "2000-2004", TRUE, "Pre-2000")</f>
        <v>Post-2005</v>
      </c>
    </row>
    <row r="1898" spans="1:20" x14ac:dyDescent="0.85">
      <c r="A1898" s="1">
        <v>41164</v>
      </c>
      <c r="B1898" t="s">
        <v>90</v>
      </c>
      <c r="C1898" t="s">
        <v>3555</v>
      </c>
      <c r="D1898" t="s">
        <v>3556</v>
      </c>
      <c r="E1898" t="s">
        <v>49</v>
      </c>
      <c r="F1898" t="s">
        <v>50</v>
      </c>
      <c r="G1898" t="s">
        <v>51</v>
      </c>
      <c r="H1898">
        <v>2000</v>
      </c>
      <c r="I1898" s="2">
        <v>12800000</v>
      </c>
      <c r="J1898" s="2">
        <v>0</v>
      </c>
      <c r="K1898" s="2">
        <v>12800000</v>
      </c>
      <c r="L1898" t="s">
        <v>18</v>
      </c>
      <c r="M1898" s="3" t="b">
        <f>trust_funds5[[#This Row],[Contributions Outstanding (USD)]]=0</f>
        <v>1</v>
      </c>
      <c r="N1898" s="3" t="str">
        <f t="shared" si="145"/>
        <v>Outstanding</v>
      </c>
      <c r="O1898" s="3" t="str">
        <f t="shared" si="146"/>
        <v>High Contribution &amp; Recent</v>
      </c>
      <c r="P1898" s="3" t="str">
        <f t="shared" si="147"/>
        <v>Other</v>
      </c>
      <c r="Q1898" s="3" t="str">
        <f t="shared" si="148"/>
        <v>Other</v>
      </c>
      <c r="R1898" s="3" t="str">
        <f t="shared" si="149"/>
        <v>Not LCLS</v>
      </c>
      <c r="S1898" s="3" t="str" cm="1">
        <f t="array" ref="S1898">_xlfn.IFS(G1898 &gt; 5000000, "Very High", G1898 &gt; 1000000, "High", G1898 &gt; 500000, "Medium", TRUE, "Low")</f>
        <v>Very High</v>
      </c>
      <c r="T1898" s="3" t="str" cm="1">
        <f t="array" ref="T1898">_xlfn.IFS(B1898 &gt;= 2005, "Post-2005", B1898 &gt;= 2000, "2000-2004", TRUE, "Pre-2000")</f>
        <v>Post-2005</v>
      </c>
    </row>
    <row r="1899" spans="1:20" x14ac:dyDescent="0.85">
      <c r="A1899" s="1">
        <v>41164</v>
      </c>
      <c r="B1899" t="s">
        <v>90</v>
      </c>
      <c r="C1899" t="s">
        <v>3557</v>
      </c>
      <c r="D1899" t="s">
        <v>3558</v>
      </c>
      <c r="E1899" t="s">
        <v>49</v>
      </c>
      <c r="F1899" t="s">
        <v>50</v>
      </c>
      <c r="G1899" t="s">
        <v>51</v>
      </c>
      <c r="H1899">
        <v>2000</v>
      </c>
      <c r="I1899" s="2">
        <v>1858850</v>
      </c>
      <c r="J1899" s="2">
        <v>0</v>
      </c>
      <c r="K1899" s="2">
        <v>1858850</v>
      </c>
      <c r="L1899" t="s">
        <v>18</v>
      </c>
      <c r="M1899" s="3" t="b">
        <f>trust_funds5[[#This Row],[Contributions Outstanding (USD)]]=0</f>
        <v>1</v>
      </c>
      <c r="N1899" s="3" t="str">
        <f t="shared" si="145"/>
        <v>Outstanding</v>
      </c>
      <c r="O1899" s="3" t="str">
        <f t="shared" si="146"/>
        <v>High Contribution &amp; Recent</v>
      </c>
      <c r="P1899" s="3" t="str">
        <f t="shared" si="147"/>
        <v>Other</v>
      </c>
      <c r="Q1899" s="3" t="str">
        <f t="shared" si="148"/>
        <v>Other</v>
      </c>
      <c r="R1899" s="3" t="str">
        <f t="shared" si="149"/>
        <v>Not LCLS</v>
      </c>
      <c r="S1899" s="3" t="str" cm="1">
        <f t="array" ref="S1899">_xlfn.IFS(G1899 &gt; 5000000, "Very High", G1899 &gt; 1000000, "High", G1899 &gt; 500000, "Medium", TRUE, "Low")</f>
        <v>Very High</v>
      </c>
      <c r="T1899" s="3" t="str" cm="1">
        <f t="array" ref="T1899">_xlfn.IFS(B1899 &gt;= 2005, "Post-2005", B1899 &gt;= 2000, "2000-2004", TRUE, "Pre-2000")</f>
        <v>Post-2005</v>
      </c>
    </row>
    <row r="1900" spans="1:20" x14ac:dyDescent="0.85">
      <c r="A1900" s="1">
        <v>41164</v>
      </c>
      <c r="B1900" t="s">
        <v>12</v>
      </c>
      <c r="C1900" t="s">
        <v>3559</v>
      </c>
      <c r="D1900" t="s">
        <v>3560</v>
      </c>
      <c r="E1900" t="s">
        <v>49</v>
      </c>
      <c r="F1900" t="s">
        <v>50</v>
      </c>
      <c r="G1900" t="s">
        <v>51</v>
      </c>
      <c r="H1900">
        <v>2000</v>
      </c>
      <c r="I1900" s="2">
        <v>2455000</v>
      </c>
      <c r="J1900" s="2">
        <v>0</v>
      </c>
      <c r="K1900" s="2">
        <v>2455000</v>
      </c>
      <c r="L1900" t="s">
        <v>18</v>
      </c>
      <c r="M1900" s="3" t="b">
        <f>trust_funds5[[#This Row],[Contributions Outstanding (USD)]]=0</f>
        <v>1</v>
      </c>
      <c r="N1900" s="3" t="str">
        <f t="shared" si="145"/>
        <v>Outstanding</v>
      </c>
      <c r="O1900" s="3" t="str">
        <f t="shared" si="146"/>
        <v>High Contribution &amp; Recent</v>
      </c>
      <c r="P1900" s="3" t="str">
        <f t="shared" si="147"/>
        <v>Other</v>
      </c>
      <c r="Q1900" s="3" t="str">
        <f t="shared" si="148"/>
        <v>Other</v>
      </c>
      <c r="R1900" s="3" t="str">
        <f t="shared" si="149"/>
        <v>Not LCLS</v>
      </c>
      <c r="S1900" s="3" t="str" cm="1">
        <f t="array" ref="S1900">_xlfn.IFS(G1900 &gt; 5000000, "Very High", G1900 &gt; 1000000, "High", G1900 &gt; 500000, "Medium", TRUE, "Low")</f>
        <v>Very High</v>
      </c>
      <c r="T1900" s="3" t="str" cm="1">
        <f t="array" ref="T1900">_xlfn.IFS(B1900 &gt;= 2005, "Post-2005", B1900 &gt;= 2000, "2000-2004", TRUE, "Pre-2000")</f>
        <v>Post-2005</v>
      </c>
    </row>
    <row r="1901" spans="1:20" x14ac:dyDescent="0.85">
      <c r="A1901" s="1">
        <v>41164</v>
      </c>
      <c r="B1901" t="s">
        <v>82</v>
      </c>
      <c r="C1901" t="s">
        <v>3561</v>
      </c>
      <c r="D1901" t="s">
        <v>3562</v>
      </c>
      <c r="E1901" t="s">
        <v>49</v>
      </c>
      <c r="F1901" t="s">
        <v>50</v>
      </c>
      <c r="G1901" t="s">
        <v>51</v>
      </c>
      <c r="H1901">
        <v>2000</v>
      </c>
      <c r="I1901" s="2">
        <v>389435</v>
      </c>
      <c r="J1901" s="2">
        <v>0</v>
      </c>
      <c r="K1901" s="2">
        <v>389435</v>
      </c>
      <c r="L1901" t="s">
        <v>18</v>
      </c>
      <c r="M1901" s="3" t="b">
        <f>trust_funds5[[#This Row],[Contributions Outstanding (USD)]]=0</f>
        <v>1</v>
      </c>
      <c r="N1901" s="3" t="str">
        <f t="shared" si="145"/>
        <v>Outstanding</v>
      </c>
      <c r="O1901" s="3" t="str">
        <f t="shared" si="146"/>
        <v>High Contribution &amp; Recent</v>
      </c>
      <c r="P1901" s="3" t="str">
        <f t="shared" si="147"/>
        <v>Other</v>
      </c>
      <c r="Q1901" s="3" t="str">
        <f t="shared" si="148"/>
        <v>Other</v>
      </c>
      <c r="R1901" s="3" t="str">
        <f t="shared" si="149"/>
        <v>Not LCLS</v>
      </c>
      <c r="S1901" s="3" t="str" cm="1">
        <f t="array" ref="S1901">_xlfn.IFS(G1901 &gt; 5000000, "Very High", G1901 &gt; 1000000, "High", G1901 &gt; 500000, "Medium", TRUE, "Low")</f>
        <v>Very High</v>
      </c>
      <c r="T1901" s="3" t="str" cm="1">
        <f t="array" ref="T1901">_xlfn.IFS(B1901 &gt;= 2005, "Post-2005", B1901 &gt;= 2000, "2000-2004", TRUE, "Pre-2000")</f>
        <v>Post-2005</v>
      </c>
    </row>
    <row r="1902" spans="1:20" x14ac:dyDescent="0.85">
      <c r="A1902" s="1">
        <v>41164</v>
      </c>
      <c r="B1902" t="s">
        <v>12</v>
      </c>
      <c r="C1902" t="s">
        <v>3563</v>
      </c>
      <c r="D1902" t="s">
        <v>3564</v>
      </c>
      <c r="E1902" t="s">
        <v>49</v>
      </c>
      <c r="F1902" t="s">
        <v>50</v>
      </c>
      <c r="G1902" t="s">
        <v>51</v>
      </c>
      <c r="H1902">
        <v>2000</v>
      </c>
      <c r="I1902" s="2">
        <v>294000</v>
      </c>
      <c r="J1902" s="2">
        <v>0</v>
      </c>
      <c r="K1902" s="2">
        <v>294000</v>
      </c>
      <c r="L1902" t="s">
        <v>18</v>
      </c>
      <c r="M1902" s="3" t="b">
        <f>trust_funds5[[#This Row],[Contributions Outstanding (USD)]]=0</f>
        <v>1</v>
      </c>
      <c r="N1902" s="3" t="str">
        <f t="shared" si="145"/>
        <v>Outstanding</v>
      </c>
      <c r="O1902" s="3" t="str">
        <f t="shared" si="146"/>
        <v>High Contribution &amp; Recent</v>
      </c>
      <c r="P1902" s="3" t="str">
        <f t="shared" si="147"/>
        <v>Other</v>
      </c>
      <c r="Q1902" s="3" t="str">
        <f t="shared" si="148"/>
        <v>Other</v>
      </c>
      <c r="R1902" s="3" t="str">
        <f t="shared" si="149"/>
        <v>Not LCLS</v>
      </c>
      <c r="S1902" s="3" t="str" cm="1">
        <f t="array" ref="S1902">_xlfn.IFS(G1902 &gt; 5000000, "Very High", G1902 &gt; 1000000, "High", G1902 &gt; 500000, "Medium", TRUE, "Low")</f>
        <v>Very High</v>
      </c>
      <c r="T1902" s="3" t="str" cm="1">
        <f t="array" ref="T1902">_xlfn.IFS(B1902 &gt;= 2005, "Post-2005", B1902 &gt;= 2000, "2000-2004", TRUE, "Pre-2000")</f>
        <v>Post-2005</v>
      </c>
    </row>
    <row r="1903" spans="1:20" x14ac:dyDescent="0.85">
      <c r="A1903" s="1">
        <v>41164</v>
      </c>
      <c r="B1903" t="s">
        <v>883</v>
      </c>
      <c r="C1903" t="s">
        <v>884</v>
      </c>
      <c r="D1903" t="s">
        <v>885</v>
      </c>
      <c r="E1903" t="s">
        <v>260</v>
      </c>
      <c r="F1903" t="s">
        <v>261</v>
      </c>
      <c r="H1903">
        <v>2005</v>
      </c>
      <c r="I1903" s="2">
        <v>5000000</v>
      </c>
      <c r="J1903" s="2">
        <v>0</v>
      </c>
      <c r="K1903" s="2">
        <v>5000000</v>
      </c>
      <c r="L1903" t="s">
        <v>116</v>
      </c>
      <c r="M1903" s="3" t="b">
        <f>trust_funds5[[#This Row],[Contributions Outstanding (USD)]]=0</f>
        <v>1</v>
      </c>
      <c r="N1903" s="3" t="str">
        <f t="shared" si="145"/>
        <v>Outstanding</v>
      </c>
      <c r="O1903" s="3" t="str">
        <f t="shared" si="146"/>
        <v>High Contribution &amp; Recent</v>
      </c>
      <c r="P1903" s="3" t="str">
        <f t="shared" si="147"/>
        <v>Other</v>
      </c>
      <c r="Q1903" s="3" t="str">
        <f t="shared" si="148"/>
        <v>Other</v>
      </c>
      <c r="R1903" s="3" t="str">
        <f t="shared" si="149"/>
        <v>Not LCLS</v>
      </c>
      <c r="S1903" s="3" t="str" cm="1">
        <f t="array" ref="S1903">_xlfn.IFS(G1903 &gt; 5000000, "Very High", G1903 &gt; 1000000, "High", G1903 &gt; 500000, "Medium", TRUE, "Low")</f>
        <v>Low</v>
      </c>
      <c r="T1903" s="3" t="str" cm="1">
        <f t="array" ref="T1903">_xlfn.IFS(B1903 &gt;= 2005, "Post-2005", B1903 &gt;= 2000, "2000-2004", TRUE, "Pre-2000")</f>
        <v>Post-2005</v>
      </c>
    </row>
    <row r="1904" spans="1:20" x14ac:dyDescent="0.85">
      <c r="A1904" s="1">
        <v>41164</v>
      </c>
      <c r="B1904" t="s">
        <v>12</v>
      </c>
      <c r="C1904" t="s">
        <v>3565</v>
      </c>
      <c r="D1904" t="s">
        <v>3566</v>
      </c>
      <c r="E1904" t="s">
        <v>49</v>
      </c>
      <c r="F1904" t="s">
        <v>50</v>
      </c>
      <c r="G1904" t="s">
        <v>51</v>
      </c>
      <c r="H1904">
        <v>2000</v>
      </c>
      <c r="I1904" s="2">
        <v>250000</v>
      </c>
      <c r="J1904" s="2">
        <v>0</v>
      </c>
      <c r="K1904" s="2">
        <v>250000</v>
      </c>
      <c r="L1904" t="s">
        <v>18</v>
      </c>
      <c r="M1904" s="3" t="b">
        <f>trust_funds5[[#This Row],[Contributions Outstanding (USD)]]=0</f>
        <v>1</v>
      </c>
      <c r="N1904" s="3" t="str">
        <f t="shared" si="145"/>
        <v>Outstanding</v>
      </c>
      <c r="O1904" s="3" t="str">
        <f t="shared" si="146"/>
        <v>High Contribution &amp; Recent</v>
      </c>
      <c r="P1904" s="3" t="str">
        <f t="shared" si="147"/>
        <v>Other</v>
      </c>
      <c r="Q1904" s="3" t="str">
        <f t="shared" si="148"/>
        <v>Other</v>
      </c>
      <c r="R1904" s="3" t="str">
        <f t="shared" si="149"/>
        <v>Not LCLS</v>
      </c>
      <c r="S1904" s="3" t="str" cm="1">
        <f t="array" ref="S1904">_xlfn.IFS(G1904 &gt; 5000000, "Very High", G1904 &gt; 1000000, "High", G1904 &gt; 500000, "Medium", TRUE, "Low")</f>
        <v>Very High</v>
      </c>
      <c r="T1904" s="3" t="str" cm="1">
        <f t="array" ref="T1904">_xlfn.IFS(B1904 &gt;= 2005, "Post-2005", B1904 &gt;= 2000, "2000-2004", TRUE, "Pre-2000")</f>
        <v>Post-2005</v>
      </c>
    </row>
    <row r="1905" spans="1:20" x14ac:dyDescent="0.85">
      <c r="A1905" s="1">
        <v>41164</v>
      </c>
      <c r="B1905" t="s">
        <v>82</v>
      </c>
      <c r="C1905" t="s">
        <v>3567</v>
      </c>
      <c r="D1905" t="s">
        <v>3568</v>
      </c>
      <c r="E1905" t="s">
        <v>49</v>
      </c>
      <c r="F1905" t="s">
        <v>50</v>
      </c>
      <c r="G1905" t="s">
        <v>51</v>
      </c>
      <c r="H1905">
        <v>2000</v>
      </c>
      <c r="I1905" s="2">
        <v>229031</v>
      </c>
      <c r="J1905" s="2">
        <v>0</v>
      </c>
      <c r="K1905" s="2">
        <v>229031</v>
      </c>
      <c r="L1905" t="s">
        <v>18</v>
      </c>
      <c r="M1905" s="3" t="b">
        <f>trust_funds5[[#This Row],[Contributions Outstanding (USD)]]=0</f>
        <v>1</v>
      </c>
      <c r="N1905" s="3" t="str">
        <f t="shared" si="145"/>
        <v>Outstanding</v>
      </c>
      <c r="O1905" s="3" t="str">
        <f t="shared" si="146"/>
        <v>High Contribution &amp; Recent</v>
      </c>
      <c r="P1905" s="3" t="str">
        <f t="shared" si="147"/>
        <v>Other</v>
      </c>
      <c r="Q1905" s="3" t="str">
        <f t="shared" si="148"/>
        <v>Other</v>
      </c>
      <c r="R1905" s="3" t="str">
        <f t="shared" si="149"/>
        <v>Not LCLS</v>
      </c>
      <c r="S1905" s="3" t="str" cm="1">
        <f t="array" ref="S1905">_xlfn.IFS(G1905 &gt; 5000000, "Very High", G1905 &gt; 1000000, "High", G1905 &gt; 500000, "Medium", TRUE, "Low")</f>
        <v>Very High</v>
      </c>
      <c r="T1905" s="3" t="str" cm="1">
        <f t="array" ref="T1905">_xlfn.IFS(B1905 &gt;= 2005, "Post-2005", B1905 &gt;= 2000, "2000-2004", TRUE, "Pre-2000")</f>
        <v>Post-2005</v>
      </c>
    </row>
    <row r="1906" spans="1:20" x14ac:dyDescent="0.85">
      <c r="A1906" s="1">
        <v>41164</v>
      </c>
      <c r="B1906" t="s">
        <v>12</v>
      </c>
      <c r="C1906" t="s">
        <v>3569</v>
      </c>
      <c r="D1906" t="s">
        <v>3570</v>
      </c>
      <c r="E1906" t="s">
        <v>49</v>
      </c>
      <c r="F1906" t="s">
        <v>50</v>
      </c>
      <c r="G1906" t="s">
        <v>51</v>
      </c>
      <c r="H1906">
        <v>2000</v>
      </c>
      <c r="I1906" s="2">
        <v>650000</v>
      </c>
      <c r="J1906" s="2">
        <v>0</v>
      </c>
      <c r="K1906" s="2">
        <v>650000</v>
      </c>
      <c r="L1906" t="s">
        <v>18</v>
      </c>
      <c r="M1906" s="3" t="b">
        <f>trust_funds5[[#This Row],[Contributions Outstanding (USD)]]=0</f>
        <v>1</v>
      </c>
      <c r="N1906" s="3" t="str">
        <f t="shared" si="145"/>
        <v>Outstanding</v>
      </c>
      <c r="O1906" s="3" t="str">
        <f t="shared" si="146"/>
        <v>High Contribution &amp; Recent</v>
      </c>
      <c r="P1906" s="3" t="str">
        <f t="shared" si="147"/>
        <v>Other</v>
      </c>
      <c r="Q1906" s="3" t="str">
        <f t="shared" si="148"/>
        <v>Other</v>
      </c>
      <c r="R1906" s="3" t="str">
        <f t="shared" si="149"/>
        <v>Not LCLS</v>
      </c>
      <c r="S1906" s="3" t="str" cm="1">
        <f t="array" ref="S1906">_xlfn.IFS(G1906 &gt; 5000000, "Very High", G1906 &gt; 1000000, "High", G1906 &gt; 500000, "Medium", TRUE, "Low")</f>
        <v>Very High</v>
      </c>
      <c r="T1906" s="3" t="str" cm="1">
        <f t="array" ref="T1906">_xlfn.IFS(B1906 &gt;= 2005, "Post-2005", B1906 &gt;= 2000, "2000-2004", TRUE, "Pre-2000")</f>
        <v>Post-2005</v>
      </c>
    </row>
    <row r="1907" spans="1:20" x14ac:dyDescent="0.85">
      <c r="A1907" s="1">
        <v>41164</v>
      </c>
      <c r="B1907" t="s">
        <v>12</v>
      </c>
      <c r="C1907" t="s">
        <v>3571</v>
      </c>
      <c r="D1907" t="s">
        <v>3572</v>
      </c>
      <c r="E1907" t="s">
        <v>49</v>
      </c>
      <c r="F1907" t="s">
        <v>50</v>
      </c>
      <c r="G1907" t="s">
        <v>51</v>
      </c>
      <c r="H1907">
        <v>2000</v>
      </c>
      <c r="I1907" s="2">
        <v>5200000</v>
      </c>
      <c r="J1907" s="2">
        <v>0</v>
      </c>
      <c r="K1907" s="2">
        <v>5200000</v>
      </c>
      <c r="L1907" t="s">
        <v>18</v>
      </c>
      <c r="M1907" s="3" t="b">
        <f>trust_funds5[[#This Row],[Contributions Outstanding (USD)]]=0</f>
        <v>1</v>
      </c>
      <c r="N1907" s="3" t="str">
        <f t="shared" si="145"/>
        <v>Outstanding</v>
      </c>
      <c r="O1907" s="3" t="str">
        <f t="shared" si="146"/>
        <v>High Contribution &amp; Recent</v>
      </c>
      <c r="P1907" s="3" t="str">
        <f t="shared" si="147"/>
        <v>Other</v>
      </c>
      <c r="Q1907" s="3" t="str">
        <f t="shared" si="148"/>
        <v>Other</v>
      </c>
      <c r="R1907" s="3" t="str">
        <f t="shared" si="149"/>
        <v>Not LCLS</v>
      </c>
      <c r="S1907" s="3" t="str" cm="1">
        <f t="array" ref="S1907">_xlfn.IFS(G1907 &gt; 5000000, "Very High", G1907 &gt; 1000000, "High", G1907 &gt; 500000, "Medium", TRUE, "Low")</f>
        <v>Very High</v>
      </c>
      <c r="T1907" s="3" t="str" cm="1">
        <f t="array" ref="T1907">_xlfn.IFS(B1907 &gt;= 2005, "Post-2005", B1907 &gt;= 2000, "2000-2004", TRUE, "Pre-2000")</f>
        <v>Post-2005</v>
      </c>
    </row>
    <row r="1908" spans="1:20" x14ac:dyDescent="0.85">
      <c r="A1908" s="1">
        <v>41164</v>
      </c>
      <c r="B1908" t="s">
        <v>12</v>
      </c>
      <c r="C1908" t="s">
        <v>3573</v>
      </c>
      <c r="D1908" t="s">
        <v>3574</v>
      </c>
      <c r="E1908" t="s">
        <v>49</v>
      </c>
      <c r="F1908" t="s">
        <v>50</v>
      </c>
      <c r="G1908" t="s">
        <v>51</v>
      </c>
      <c r="H1908">
        <v>2000</v>
      </c>
      <c r="I1908" s="2">
        <v>510000</v>
      </c>
      <c r="J1908" s="2">
        <v>0</v>
      </c>
      <c r="K1908" s="2">
        <v>510000</v>
      </c>
      <c r="L1908" t="s">
        <v>18</v>
      </c>
      <c r="M1908" s="3" t="b">
        <f>trust_funds5[[#This Row],[Contributions Outstanding (USD)]]=0</f>
        <v>1</v>
      </c>
      <c r="N1908" s="3" t="str">
        <f t="shared" si="145"/>
        <v>Outstanding</v>
      </c>
      <c r="O1908" s="3" t="str">
        <f t="shared" si="146"/>
        <v>High Contribution &amp; Recent</v>
      </c>
      <c r="P1908" s="3" t="str">
        <f t="shared" si="147"/>
        <v>Other</v>
      </c>
      <c r="Q1908" s="3" t="str">
        <f t="shared" si="148"/>
        <v>Other</v>
      </c>
      <c r="R1908" s="3" t="str">
        <f t="shared" si="149"/>
        <v>Not LCLS</v>
      </c>
      <c r="S1908" s="3" t="str" cm="1">
        <f t="array" ref="S1908">_xlfn.IFS(G1908 &gt; 5000000, "Very High", G1908 &gt; 1000000, "High", G1908 &gt; 500000, "Medium", TRUE, "Low")</f>
        <v>Very High</v>
      </c>
      <c r="T1908" s="3" t="str" cm="1">
        <f t="array" ref="T1908">_xlfn.IFS(B1908 &gt;= 2005, "Post-2005", B1908 &gt;= 2000, "2000-2004", TRUE, "Pre-2000")</f>
        <v>Post-2005</v>
      </c>
    </row>
    <row r="1909" spans="1:20" x14ac:dyDescent="0.85">
      <c r="A1909" s="1">
        <v>41164</v>
      </c>
      <c r="B1909" t="s">
        <v>871</v>
      </c>
      <c r="C1909" t="s">
        <v>3575</v>
      </c>
      <c r="D1909" t="s">
        <v>3576</v>
      </c>
      <c r="E1909" t="s">
        <v>49</v>
      </c>
      <c r="F1909" t="s">
        <v>50</v>
      </c>
      <c r="G1909" t="s">
        <v>51</v>
      </c>
      <c r="H1909">
        <v>2000</v>
      </c>
      <c r="I1909" s="2">
        <v>703500</v>
      </c>
      <c r="J1909" s="2">
        <v>0</v>
      </c>
      <c r="K1909" s="2">
        <v>703500</v>
      </c>
      <c r="L1909" t="s">
        <v>18</v>
      </c>
      <c r="M1909" s="3" t="b">
        <f>trust_funds5[[#This Row],[Contributions Outstanding (USD)]]=0</f>
        <v>1</v>
      </c>
      <c r="N1909" s="3" t="str">
        <f t="shared" si="145"/>
        <v>Outstanding</v>
      </c>
      <c r="O1909" s="3" t="str">
        <f t="shared" si="146"/>
        <v>High Contribution &amp; Recent</v>
      </c>
      <c r="P1909" s="3" t="str">
        <f t="shared" si="147"/>
        <v>Other</v>
      </c>
      <c r="Q1909" s="3" t="str">
        <f t="shared" si="148"/>
        <v>Other</v>
      </c>
      <c r="R1909" s="3" t="str">
        <f t="shared" si="149"/>
        <v>Not LCLS</v>
      </c>
      <c r="S1909" s="3" t="str" cm="1">
        <f t="array" ref="S1909">_xlfn.IFS(G1909 &gt; 5000000, "Very High", G1909 &gt; 1000000, "High", G1909 &gt; 500000, "Medium", TRUE, "Low")</f>
        <v>Very High</v>
      </c>
      <c r="T1909" s="3" t="str" cm="1">
        <f t="array" ref="T1909">_xlfn.IFS(B1909 &gt;= 2005, "Post-2005", B1909 &gt;= 2000, "2000-2004", TRUE, "Pre-2000")</f>
        <v>Post-2005</v>
      </c>
    </row>
    <row r="1910" spans="1:20" x14ac:dyDescent="0.85">
      <c r="A1910" s="1">
        <v>41164</v>
      </c>
      <c r="B1910" t="s">
        <v>871</v>
      </c>
      <c r="C1910" t="s">
        <v>3577</v>
      </c>
      <c r="D1910" t="s">
        <v>3578</v>
      </c>
      <c r="E1910" t="s">
        <v>49</v>
      </c>
      <c r="F1910" t="s">
        <v>50</v>
      </c>
      <c r="G1910" t="s">
        <v>51</v>
      </c>
      <c r="H1910">
        <v>2000</v>
      </c>
      <c r="I1910" s="2">
        <v>465000</v>
      </c>
      <c r="J1910" s="2">
        <v>0</v>
      </c>
      <c r="K1910" s="2">
        <v>465000</v>
      </c>
      <c r="L1910" t="s">
        <v>18</v>
      </c>
      <c r="M1910" s="3" t="b">
        <f>trust_funds5[[#This Row],[Contributions Outstanding (USD)]]=0</f>
        <v>1</v>
      </c>
      <c r="N1910" s="3" t="str">
        <f t="shared" si="145"/>
        <v>Outstanding</v>
      </c>
      <c r="O1910" s="3" t="str">
        <f t="shared" si="146"/>
        <v>High Contribution &amp; Recent</v>
      </c>
      <c r="P1910" s="3" t="str">
        <f t="shared" si="147"/>
        <v>Other</v>
      </c>
      <c r="Q1910" s="3" t="str">
        <f t="shared" si="148"/>
        <v>Other</v>
      </c>
      <c r="R1910" s="3" t="str">
        <f t="shared" si="149"/>
        <v>Not LCLS</v>
      </c>
      <c r="S1910" s="3" t="str" cm="1">
        <f t="array" ref="S1910">_xlfn.IFS(G1910 &gt; 5000000, "Very High", G1910 &gt; 1000000, "High", G1910 &gt; 500000, "Medium", TRUE, "Low")</f>
        <v>Very High</v>
      </c>
      <c r="T1910" s="3" t="str" cm="1">
        <f t="array" ref="T1910">_xlfn.IFS(B1910 &gt;= 2005, "Post-2005", B1910 &gt;= 2000, "2000-2004", TRUE, "Pre-2000")</f>
        <v>Post-2005</v>
      </c>
    </row>
    <row r="1911" spans="1:20" x14ac:dyDescent="0.85">
      <c r="A1911" s="1">
        <v>41164</v>
      </c>
      <c r="B1911" t="s">
        <v>1273</v>
      </c>
      <c r="C1911" t="s">
        <v>3579</v>
      </c>
      <c r="D1911" t="s">
        <v>3580</v>
      </c>
      <c r="E1911" t="s">
        <v>49</v>
      </c>
      <c r="F1911" t="s">
        <v>50</v>
      </c>
      <c r="G1911" t="s">
        <v>51</v>
      </c>
      <c r="H1911">
        <v>2000</v>
      </c>
      <c r="I1911" s="2">
        <v>53750</v>
      </c>
      <c r="J1911" s="2">
        <v>0</v>
      </c>
      <c r="K1911" s="2">
        <v>53750</v>
      </c>
      <c r="L1911" t="s">
        <v>18</v>
      </c>
      <c r="M1911" s="3" t="b">
        <f>trust_funds5[[#This Row],[Contributions Outstanding (USD)]]=0</f>
        <v>1</v>
      </c>
      <c r="N1911" s="3" t="str">
        <f t="shared" si="145"/>
        <v>Outstanding</v>
      </c>
      <c r="O1911" s="3" t="str">
        <f t="shared" si="146"/>
        <v>High Contribution &amp; Recent</v>
      </c>
      <c r="P1911" s="3" t="str">
        <f t="shared" si="147"/>
        <v>Other</v>
      </c>
      <c r="Q1911" s="3" t="str">
        <f t="shared" si="148"/>
        <v>Other</v>
      </c>
      <c r="R1911" s="3" t="str">
        <f t="shared" si="149"/>
        <v>Not LCLS</v>
      </c>
      <c r="S1911" s="3" t="str" cm="1">
        <f t="array" ref="S1911">_xlfn.IFS(G1911 &gt; 5000000, "Very High", G1911 &gt; 1000000, "High", G1911 &gt; 500000, "Medium", TRUE, "Low")</f>
        <v>Very High</v>
      </c>
      <c r="T1911" s="3" t="str" cm="1">
        <f t="array" ref="T1911">_xlfn.IFS(B1911 &gt;= 2005, "Post-2005", B1911 &gt;= 2000, "2000-2004", TRUE, "Pre-2000")</f>
        <v>Post-2005</v>
      </c>
    </row>
    <row r="1912" spans="1:20" x14ac:dyDescent="0.85">
      <c r="A1912" s="1">
        <v>41164</v>
      </c>
      <c r="B1912" t="s">
        <v>12</v>
      </c>
      <c r="C1912" t="s">
        <v>3581</v>
      </c>
      <c r="D1912" t="s">
        <v>3582</v>
      </c>
      <c r="E1912" t="s">
        <v>49</v>
      </c>
      <c r="F1912" t="s">
        <v>50</v>
      </c>
      <c r="G1912" t="s">
        <v>51</v>
      </c>
      <c r="H1912">
        <v>2000</v>
      </c>
      <c r="I1912" s="2">
        <v>3172640</v>
      </c>
      <c r="J1912" s="2">
        <v>0</v>
      </c>
      <c r="K1912" s="2">
        <v>3172640</v>
      </c>
      <c r="L1912" t="s">
        <v>18</v>
      </c>
      <c r="M1912" s="3" t="b">
        <f>trust_funds5[[#This Row],[Contributions Outstanding (USD)]]=0</f>
        <v>1</v>
      </c>
      <c r="N1912" s="3" t="str">
        <f t="shared" si="145"/>
        <v>Outstanding</v>
      </c>
      <c r="O1912" s="3" t="str">
        <f t="shared" si="146"/>
        <v>High Contribution &amp; Recent</v>
      </c>
      <c r="P1912" s="3" t="str">
        <f t="shared" si="147"/>
        <v>Other</v>
      </c>
      <c r="Q1912" s="3" t="str">
        <f t="shared" si="148"/>
        <v>Other</v>
      </c>
      <c r="R1912" s="3" t="str">
        <f t="shared" si="149"/>
        <v>Not LCLS</v>
      </c>
      <c r="S1912" s="3" t="str" cm="1">
        <f t="array" ref="S1912">_xlfn.IFS(G1912 &gt; 5000000, "Very High", G1912 &gt; 1000000, "High", G1912 &gt; 500000, "Medium", TRUE, "Low")</f>
        <v>Very High</v>
      </c>
      <c r="T1912" s="3" t="str" cm="1">
        <f t="array" ref="T1912">_xlfn.IFS(B1912 &gt;= 2005, "Post-2005", B1912 &gt;= 2000, "2000-2004", TRUE, "Pre-2000")</f>
        <v>Post-2005</v>
      </c>
    </row>
    <row r="1913" spans="1:20" x14ac:dyDescent="0.85">
      <c r="A1913" s="1">
        <v>41164</v>
      </c>
      <c r="B1913" t="s">
        <v>507</v>
      </c>
      <c r="C1913" t="s">
        <v>3583</v>
      </c>
      <c r="D1913" t="s">
        <v>3584</v>
      </c>
      <c r="E1913" t="s">
        <v>49</v>
      </c>
      <c r="F1913" t="s">
        <v>50</v>
      </c>
      <c r="G1913" t="s">
        <v>51</v>
      </c>
      <c r="H1913">
        <v>2000</v>
      </c>
      <c r="I1913" s="2">
        <v>150000</v>
      </c>
      <c r="J1913" s="2">
        <v>0</v>
      </c>
      <c r="K1913" s="2">
        <v>150000</v>
      </c>
      <c r="L1913" t="s">
        <v>18</v>
      </c>
      <c r="M1913" s="3" t="b">
        <f>trust_funds5[[#This Row],[Contributions Outstanding (USD)]]=0</f>
        <v>1</v>
      </c>
      <c r="N1913" s="3" t="str">
        <f t="shared" si="145"/>
        <v>Outstanding</v>
      </c>
      <c r="O1913" s="3" t="str">
        <f t="shared" si="146"/>
        <v>High Contribution &amp; Recent</v>
      </c>
      <c r="P1913" s="3" t="str">
        <f t="shared" si="147"/>
        <v>Other</v>
      </c>
      <c r="Q1913" s="3" t="str">
        <f t="shared" si="148"/>
        <v>Other</v>
      </c>
      <c r="R1913" s="3" t="str">
        <f t="shared" si="149"/>
        <v>Not LCLS</v>
      </c>
      <c r="S1913" s="3" t="str" cm="1">
        <f t="array" ref="S1913">_xlfn.IFS(G1913 &gt; 5000000, "Very High", G1913 &gt; 1000000, "High", G1913 &gt; 500000, "Medium", TRUE, "Low")</f>
        <v>Very High</v>
      </c>
      <c r="T1913" s="3" t="str" cm="1">
        <f t="array" ref="T1913">_xlfn.IFS(B1913 &gt;= 2005, "Post-2005", B1913 &gt;= 2000, "2000-2004", TRUE, "Pre-2000")</f>
        <v>Post-2005</v>
      </c>
    </row>
    <row r="1914" spans="1:20" x14ac:dyDescent="0.85">
      <c r="A1914" s="1">
        <v>41164</v>
      </c>
      <c r="B1914" t="s">
        <v>12</v>
      </c>
      <c r="C1914" t="s">
        <v>3585</v>
      </c>
      <c r="D1914" t="s">
        <v>3586</v>
      </c>
      <c r="E1914" t="s">
        <v>49</v>
      </c>
      <c r="F1914" t="s">
        <v>50</v>
      </c>
      <c r="G1914" t="s">
        <v>51</v>
      </c>
      <c r="H1914">
        <v>2000</v>
      </c>
      <c r="I1914" s="2">
        <v>6650838</v>
      </c>
      <c r="J1914" s="2">
        <v>0</v>
      </c>
      <c r="K1914" s="2">
        <v>6650838</v>
      </c>
      <c r="L1914" t="s">
        <v>18</v>
      </c>
      <c r="M1914" s="3" t="b">
        <f>trust_funds5[[#This Row],[Contributions Outstanding (USD)]]=0</f>
        <v>1</v>
      </c>
      <c r="N1914" s="3" t="str">
        <f t="shared" si="145"/>
        <v>Outstanding</v>
      </c>
      <c r="O1914" s="3" t="str">
        <f t="shared" si="146"/>
        <v>High Contribution &amp; Recent</v>
      </c>
      <c r="P1914" s="3" t="str">
        <f t="shared" si="147"/>
        <v>Other</v>
      </c>
      <c r="Q1914" s="3" t="str">
        <f t="shared" si="148"/>
        <v>Other</v>
      </c>
      <c r="R1914" s="3" t="str">
        <f t="shared" si="149"/>
        <v>Not LCLS</v>
      </c>
      <c r="S1914" s="3" t="str" cm="1">
        <f t="array" ref="S1914">_xlfn.IFS(G1914 &gt; 5000000, "Very High", G1914 &gt; 1000000, "High", G1914 &gt; 500000, "Medium", TRUE, "Low")</f>
        <v>Very High</v>
      </c>
      <c r="T1914" s="3" t="str" cm="1">
        <f t="array" ref="T1914">_xlfn.IFS(B1914 &gt;= 2005, "Post-2005", B1914 &gt;= 2000, "2000-2004", TRUE, "Pre-2000")</f>
        <v>Post-2005</v>
      </c>
    </row>
    <row r="1915" spans="1:20" x14ac:dyDescent="0.85">
      <c r="A1915" s="1">
        <v>41164</v>
      </c>
      <c r="B1915" t="s">
        <v>12</v>
      </c>
      <c r="C1915" t="s">
        <v>3587</v>
      </c>
      <c r="D1915" t="s">
        <v>3588</v>
      </c>
      <c r="E1915" t="s">
        <v>49</v>
      </c>
      <c r="F1915" t="s">
        <v>50</v>
      </c>
      <c r="G1915" t="s">
        <v>51</v>
      </c>
      <c r="H1915">
        <v>2000</v>
      </c>
      <c r="I1915" s="2">
        <v>312000</v>
      </c>
      <c r="J1915" s="2">
        <v>0</v>
      </c>
      <c r="K1915" s="2">
        <v>312000</v>
      </c>
      <c r="L1915" t="s">
        <v>18</v>
      </c>
      <c r="M1915" s="3" t="b">
        <f>trust_funds5[[#This Row],[Contributions Outstanding (USD)]]=0</f>
        <v>1</v>
      </c>
      <c r="N1915" s="3" t="str">
        <f t="shared" si="145"/>
        <v>Outstanding</v>
      </c>
      <c r="O1915" s="3" t="str">
        <f t="shared" si="146"/>
        <v>High Contribution &amp; Recent</v>
      </c>
      <c r="P1915" s="3" t="str">
        <f t="shared" si="147"/>
        <v>Other</v>
      </c>
      <c r="Q1915" s="3" t="str">
        <f t="shared" si="148"/>
        <v>Other</v>
      </c>
      <c r="R1915" s="3" t="str">
        <f t="shared" si="149"/>
        <v>Not LCLS</v>
      </c>
      <c r="S1915" s="3" t="str" cm="1">
        <f t="array" ref="S1915">_xlfn.IFS(G1915 &gt; 5000000, "Very High", G1915 &gt; 1000000, "High", G1915 &gt; 500000, "Medium", TRUE, "Low")</f>
        <v>Very High</v>
      </c>
      <c r="T1915" s="3" t="str" cm="1">
        <f t="array" ref="T1915">_xlfn.IFS(B1915 &gt;= 2005, "Post-2005", B1915 &gt;= 2000, "2000-2004", TRUE, "Pre-2000")</f>
        <v>Post-2005</v>
      </c>
    </row>
    <row r="1916" spans="1:20" x14ac:dyDescent="0.85">
      <c r="A1916" s="1">
        <v>41164</v>
      </c>
      <c r="B1916" t="s">
        <v>12</v>
      </c>
      <c r="C1916" t="s">
        <v>3589</v>
      </c>
      <c r="D1916" t="s">
        <v>3590</v>
      </c>
      <c r="E1916" t="s">
        <v>49</v>
      </c>
      <c r="F1916" t="s">
        <v>50</v>
      </c>
      <c r="G1916" t="s">
        <v>51</v>
      </c>
      <c r="H1916">
        <v>2000</v>
      </c>
      <c r="I1916" s="2">
        <v>2360000</v>
      </c>
      <c r="J1916" s="2">
        <v>0</v>
      </c>
      <c r="K1916" s="2">
        <v>2360000</v>
      </c>
      <c r="L1916" t="s">
        <v>18</v>
      </c>
      <c r="M1916" s="3" t="b">
        <f>trust_funds5[[#This Row],[Contributions Outstanding (USD)]]=0</f>
        <v>1</v>
      </c>
      <c r="N1916" s="3" t="str">
        <f t="shared" si="145"/>
        <v>Outstanding</v>
      </c>
      <c r="O1916" s="3" t="str">
        <f t="shared" si="146"/>
        <v>High Contribution &amp; Recent</v>
      </c>
      <c r="P1916" s="3" t="str">
        <f t="shared" si="147"/>
        <v>Other</v>
      </c>
      <c r="Q1916" s="3" t="str">
        <f t="shared" si="148"/>
        <v>Other</v>
      </c>
      <c r="R1916" s="3" t="str">
        <f t="shared" si="149"/>
        <v>Not LCLS</v>
      </c>
      <c r="S1916" s="3" t="str" cm="1">
        <f t="array" ref="S1916">_xlfn.IFS(G1916 &gt; 5000000, "Very High", G1916 &gt; 1000000, "High", G1916 &gt; 500000, "Medium", TRUE, "Low")</f>
        <v>Very High</v>
      </c>
      <c r="T1916" s="3" t="str" cm="1">
        <f t="array" ref="T1916">_xlfn.IFS(B1916 &gt;= 2005, "Post-2005", B1916 &gt;= 2000, "2000-2004", TRUE, "Pre-2000")</f>
        <v>Post-2005</v>
      </c>
    </row>
    <row r="1917" spans="1:20" x14ac:dyDescent="0.85">
      <c r="A1917" s="1">
        <v>41164</v>
      </c>
      <c r="B1917" t="s">
        <v>73</v>
      </c>
      <c r="C1917" t="s">
        <v>3591</v>
      </c>
      <c r="D1917" t="s">
        <v>3592</v>
      </c>
      <c r="E1917" t="s">
        <v>49</v>
      </c>
      <c r="F1917" t="s">
        <v>50</v>
      </c>
      <c r="G1917" t="s">
        <v>51</v>
      </c>
      <c r="H1917">
        <v>2000</v>
      </c>
      <c r="I1917" s="2">
        <v>300000</v>
      </c>
      <c r="J1917" s="2">
        <v>0</v>
      </c>
      <c r="K1917" s="2">
        <v>300000</v>
      </c>
      <c r="L1917" t="s">
        <v>18</v>
      </c>
      <c r="M1917" s="3" t="b">
        <f>trust_funds5[[#This Row],[Contributions Outstanding (USD)]]=0</f>
        <v>1</v>
      </c>
      <c r="N1917" s="3" t="str">
        <f t="shared" si="145"/>
        <v>Outstanding</v>
      </c>
      <c r="O1917" s="3" t="str">
        <f t="shared" si="146"/>
        <v>High Contribution &amp; Recent</v>
      </c>
      <c r="P1917" s="3" t="str">
        <f t="shared" si="147"/>
        <v>Other</v>
      </c>
      <c r="Q1917" s="3" t="str">
        <f t="shared" si="148"/>
        <v>Other</v>
      </c>
      <c r="R1917" s="3" t="str">
        <f t="shared" si="149"/>
        <v>Not LCLS</v>
      </c>
      <c r="S1917" s="3" t="str" cm="1">
        <f t="array" ref="S1917">_xlfn.IFS(G1917 &gt; 5000000, "Very High", G1917 &gt; 1000000, "High", G1917 &gt; 500000, "Medium", TRUE, "Low")</f>
        <v>Very High</v>
      </c>
      <c r="T1917" s="3" t="str" cm="1">
        <f t="array" ref="T1917">_xlfn.IFS(B1917 &gt;= 2005, "Post-2005", B1917 &gt;= 2000, "2000-2004", TRUE, "Pre-2000")</f>
        <v>Post-2005</v>
      </c>
    </row>
    <row r="1918" spans="1:20" x14ac:dyDescent="0.85">
      <c r="A1918" s="1">
        <v>41164</v>
      </c>
      <c r="B1918" t="s">
        <v>12</v>
      </c>
      <c r="C1918" t="s">
        <v>3593</v>
      </c>
      <c r="D1918" t="s">
        <v>3594</v>
      </c>
      <c r="E1918" t="s">
        <v>49</v>
      </c>
      <c r="F1918" t="s">
        <v>50</v>
      </c>
      <c r="G1918" t="s">
        <v>51</v>
      </c>
      <c r="H1918">
        <v>2000</v>
      </c>
      <c r="I1918" s="2">
        <v>130000</v>
      </c>
      <c r="J1918" s="2">
        <v>0</v>
      </c>
      <c r="K1918" s="2">
        <v>130000</v>
      </c>
      <c r="L1918" t="s">
        <v>18</v>
      </c>
      <c r="M1918" s="3" t="b">
        <f>trust_funds5[[#This Row],[Contributions Outstanding (USD)]]=0</f>
        <v>1</v>
      </c>
      <c r="N1918" s="3" t="str">
        <f t="shared" si="145"/>
        <v>Outstanding</v>
      </c>
      <c r="O1918" s="3" t="str">
        <f t="shared" si="146"/>
        <v>High Contribution &amp; Recent</v>
      </c>
      <c r="P1918" s="3" t="str">
        <f t="shared" si="147"/>
        <v>Other</v>
      </c>
      <c r="Q1918" s="3" t="str">
        <f t="shared" si="148"/>
        <v>Other</v>
      </c>
      <c r="R1918" s="3" t="str">
        <f t="shared" si="149"/>
        <v>Not LCLS</v>
      </c>
      <c r="S1918" s="3" t="str" cm="1">
        <f t="array" ref="S1918">_xlfn.IFS(G1918 &gt; 5000000, "Very High", G1918 &gt; 1000000, "High", G1918 &gt; 500000, "Medium", TRUE, "Low")</f>
        <v>Very High</v>
      </c>
      <c r="T1918" s="3" t="str" cm="1">
        <f t="array" ref="T1918">_xlfn.IFS(B1918 &gt;= 2005, "Post-2005", B1918 &gt;= 2000, "2000-2004", TRUE, "Pre-2000")</f>
        <v>Post-2005</v>
      </c>
    </row>
    <row r="1919" spans="1:20" x14ac:dyDescent="0.85">
      <c r="A1919" s="1">
        <v>41164</v>
      </c>
      <c r="B1919" t="s">
        <v>12</v>
      </c>
      <c r="C1919" t="s">
        <v>3595</v>
      </c>
      <c r="D1919" t="s">
        <v>3596</v>
      </c>
      <c r="E1919" t="s">
        <v>49</v>
      </c>
      <c r="F1919" t="s">
        <v>50</v>
      </c>
      <c r="G1919" t="s">
        <v>51</v>
      </c>
      <c r="H1919">
        <v>2000</v>
      </c>
      <c r="I1919" s="2">
        <v>155400</v>
      </c>
      <c r="J1919" s="2">
        <v>0</v>
      </c>
      <c r="K1919" s="2">
        <v>155400</v>
      </c>
      <c r="L1919" t="s">
        <v>18</v>
      </c>
      <c r="M1919" s="3" t="b">
        <f>trust_funds5[[#This Row],[Contributions Outstanding (USD)]]=0</f>
        <v>1</v>
      </c>
      <c r="N1919" s="3" t="str">
        <f t="shared" si="145"/>
        <v>Outstanding</v>
      </c>
      <c r="O1919" s="3" t="str">
        <f t="shared" si="146"/>
        <v>High Contribution &amp; Recent</v>
      </c>
      <c r="P1919" s="3" t="str">
        <f t="shared" si="147"/>
        <v>Other</v>
      </c>
      <c r="Q1919" s="3" t="str">
        <f t="shared" si="148"/>
        <v>Other</v>
      </c>
      <c r="R1919" s="3" t="str">
        <f t="shared" si="149"/>
        <v>Not LCLS</v>
      </c>
      <c r="S1919" s="3" t="str" cm="1">
        <f t="array" ref="S1919">_xlfn.IFS(G1919 &gt; 5000000, "Very High", G1919 &gt; 1000000, "High", G1919 &gt; 500000, "Medium", TRUE, "Low")</f>
        <v>Very High</v>
      </c>
      <c r="T1919" s="3" t="str" cm="1">
        <f t="array" ref="T1919">_xlfn.IFS(B1919 &gt;= 2005, "Post-2005", B1919 &gt;= 2000, "2000-2004", TRUE, "Pre-2000")</f>
        <v>Post-2005</v>
      </c>
    </row>
    <row r="1920" spans="1:20" x14ac:dyDescent="0.85">
      <c r="A1920" s="1">
        <v>41164</v>
      </c>
      <c r="B1920" t="s">
        <v>12</v>
      </c>
      <c r="C1920" t="s">
        <v>3597</v>
      </c>
      <c r="D1920" t="s">
        <v>3598</v>
      </c>
      <c r="E1920" t="s">
        <v>49</v>
      </c>
      <c r="F1920" t="s">
        <v>50</v>
      </c>
      <c r="G1920" t="s">
        <v>51</v>
      </c>
      <c r="H1920">
        <v>2000</v>
      </c>
      <c r="I1920" s="2">
        <v>900000</v>
      </c>
      <c r="J1920" s="2">
        <v>0</v>
      </c>
      <c r="K1920" s="2">
        <v>900000</v>
      </c>
      <c r="L1920" t="s">
        <v>18</v>
      </c>
      <c r="M1920" s="3" t="b">
        <f>trust_funds5[[#This Row],[Contributions Outstanding (USD)]]=0</f>
        <v>1</v>
      </c>
      <c r="N1920" s="3" t="str">
        <f t="shared" si="145"/>
        <v>Outstanding</v>
      </c>
      <c r="O1920" s="3" t="str">
        <f t="shared" si="146"/>
        <v>High Contribution &amp; Recent</v>
      </c>
      <c r="P1920" s="3" t="str">
        <f t="shared" si="147"/>
        <v>Other</v>
      </c>
      <c r="Q1920" s="3" t="str">
        <f t="shared" si="148"/>
        <v>Other</v>
      </c>
      <c r="R1920" s="3" t="str">
        <f t="shared" si="149"/>
        <v>Not LCLS</v>
      </c>
      <c r="S1920" s="3" t="str" cm="1">
        <f t="array" ref="S1920">_xlfn.IFS(G1920 &gt; 5000000, "Very High", G1920 &gt; 1000000, "High", G1920 &gt; 500000, "Medium", TRUE, "Low")</f>
        <v>Very High</v>
      </c>
      <c r="T1920" s="3" t="str" cm="1">
        <f t="array" ref="T1920">_xlfn.IFS(B1920 &gt;= 2005, "Post-2005", B1920 &gt;= 2000, "2000-2004", TRUE, "Pre-2000")</f>
        <v>Post-2005</v>
      </c>
    </row>
    <row r="1921" spans="1:20" x14ac:dyDescent="0.85">
      <c r="A1921" s="1">
        <v>41164</v>
      </c>
      <c r="B1921" t="s">
        <v>12</v>
      </c>
      <c r="C1921" t="s">
        <v>3599</v>
      </c>
      <c r="D1921" t="s">
        <v>3600</v>
      </c>
      <c r="E1921" t="s">
        <v>49</v>
      </c>
      <c r="F1921" t="s">
        <v>50</v>
      </c>
      <c r="G1921" t="s">
        <v>51</v>
      </c>
      <c r="H1921">
        <v>2000</v>
      </c>
      <c r="I1921" s="2">
        <v>250000</v>
      </c>
      <c r="J1921" s="2">
        <v>0</v>
      </c>
      <c r="K1921" s="2">
        <v>250000</v>
      </c>
      <c r="L1921" t="s">
        <v>18</v>
      </c>
      <c r="M1921" s="3" t="b">
        <f>trust_funds5[[#This Row],[Contributions Outstanding (USD)]]=0</f>
        <v>1</v>
      </c>
      <c r="N1921" s="3" t="str">
        <f t="shared" si="145"/>
        <v>Outstanding</v>
      </c>
      <c r="O1921" s="3" t="str">
        <f t="shared" si="146"/>
        <v>High Contribution &amp; Recent</v>
      </c>
      <c r="P1921" s="3" t="str">
        <f t="shared" si="147"/>
        <v>Other</v>
      </c>
      <c r="Q1921" s="3" t="str">
        <f t="shared" si="148"/>
        <v>Other</v>
      </c>
      <c r="R1921" s="3" t="str">
        <f t="shared" si="149"/>
        <v>Not LCLS</v>
      </c>
      <c r="S1921" s="3" t="str" cm="1">
        <f t="array" ref="S1921">_xlfn.IFS(G1921 &gt; 5000000, "Very High", G1921 &gt; 1000000, "High", G1921 &gt; 500000, "Medium", TRUE, "Low")</f>
        <v>Very High</v>
      </c>
      <c r="T1921" s="3" t="str" cm="1">
        <f t="array" ref="T1921">_xlfn.IFS(B1921 &gt;= 2005, "Post-2005", B1921 &gt;= 2000, "2000-2004", TRUE, "Pre-2000")</f>
        <v>Post-2005</v>
      </c>
    </row>
    <row r="1922" spans="1:20" x14ac:dyDescent="0.85">
      <c r="A1922" s="1">
        <v>41164</v>
      </c>
      <c r="B1922" t="s">
        <v>82</v>
      </c>
      <c r="C1922" t="s">
        <v>3601</v>
      </c>
      <c r="D1922" t="s">
        <v>3602</v>
      </c>
      <c r="E1922" t="s">
        <v>49</v>
      </c>
      <c r="F1922" t="s">
        <v>50</v>
      </c>
      <c r="G1922" t="s">
        <v>51</v>
      </c>
      <c r="H1922">
        <v>2000</v>
      </c>
      <c r="I1922" s="2">
        <v>350000</v>
      </c>
      <c r="J1922" s="2">
        <v>0</v>
      </c>
      <c r="K1922" s="2">
        <v>350000</v>
      </c>
      <c r="L1922" t="s">
        <v>18</v>
      </c>
      <c r="M1922" s="3" t="b">
        <f>trust_funds5[[#This Row],[Contributions Outstanding (USD)]]=0</f>
        <v>1</v>
      </c>
      <c r="N1922" s="3" t="str">
        <f t="shared" ref="N1922:N1985" si="150">IF(D1922 &gt; 0, "Outstanding", "No Outstanding")</f>
        <v>Outstanding</v>
      </c>
      <c r="O1922" s="3" t="str">
        <f t="shared" ref="O1922:O1985" si="151">IF(AND(C1922 &gt; 1000000, B1922 &gt; 2000), "High Contribution &amp; Recent", "Other")</f>
        <v>High Contribution &amp; Recent</v>
      </c>
      <c r="P1922" s="3" t="str">
        <f t="shared" ref="P1922:P1985" si="152">IF(AND(B1922 = 2000, E1922 = "Canada"), "Year 2000, Canada", "Other")</f>
        <v>Other</v>
      </c>
      <c r="Q1922" s="3" t="str">
        <f t="shared" ref="Q1922:Q1985" si="153">IF(OR(E1922 = "Canada", E1922 = "Sweden"), "Canada or Sweden", "Other")</f>
        <v>Other</v>
      </c>
      <c r="R1922" s="3" t="str">
        <f t="shared" ref="R1922:R1985" si="154">IF(NOT(F1922 = "LCLS"), "Not LCLS", "LCLS")</f>
        <v>Not LCLS</v>
      </c>
      <c r="S1922" s="3" t="str" cm="1">
        <f t="array" ref="S1922">_xlfn.IFS(G1922 &gt; 5000000, "Very High", G1922 &gt; 1000000, "High", G1922 &gt; 500000, "Medium", TRUE, "Low")</f>
        <v>Very High</v>
      </c>
      <c r="T1922" s="3" t="str" cm="1">
        <f t="array" ref="T1922">_xlfn.IFS(B1922 &gt;= 2005, "Post-2005", B1922 &gt;= 2000, "2000-2004", TRUE, "Pre-2000")</f>
        <v>Post-2005</v>
      </c>
    </row>
    <row r="1923" spans="1:20" x14ac:dyDescent="0.85">
      <c r="A1923" s="1">
        <v>41164</v>
      </c>
      <c r="B1923" t="s">
        <v>12</v>
      </c>
      <c r="C1923" t="s">
        <v>3603</v>
      </c>
      <c r="D1923" t="s">
        <v>3604</v>
      </c>
      <c r="E1923" t="s">
        <v>49</v>
      </c>
      <c r="F1923" t="s">
        <v>50</v>
      </c>
      <c r="G1923" t="s">
        <v>3605</v>
      </c>
      <c r="H1923">
        <v>2000</v>
      </c>
      <c r="I1923" s="2">
        <v>1234836.92</v>
      </c>
      <c r="J1923" s="2">
        <v>0</v>
      </c>
      <c r="K1923" s="2">
        <v>1234836.92</v>
      </c>
      <c r="L1923" t="s">
        <v>18</v>
      </c>
      <c r="M1923" s="3" t="b">
        <f>trust_funds5[[#This Row],[Contributions Outstanding (USD)]]=0</f>
        <v>1</v>
      </c>
      <c r="N1923" s="3" t="str">
        <f t="shared" si="150"/>
        <v>Outstanding</v>
      </c>
      <c r="O1923" s="3" t="str">
        <f t="shared" si="151"/>
        <v>High Contribution &amp; Recent</v>
      </c>
      <c r="P1923" s="3" t="str">
        <f t="shared" si="152"/>
        <v>Other</v>
      </c>
      <c r="Q1923" s="3" t="str">
        <f t="shared" si="153"/>
        <v>Other</v>
      </c>
      <c r="R1923" s="3" t="str">
        <f t="shared" si="154"/>
        <v>Not LCLS</v>
      </c>
      <c r="S1923" s="3" t="str" cm="1">
        <f t="array" ref="S1923">_xlfn.IFS(G1923 &gt; 5000000, "Very High", G1923 &gt; 1000000, "High", G1923 &gt; 500000, "Medium", TRUE, "Low")</f>
        <v>Very High</v>
      </c>
      <c r="T1923" s="3" t="str" cm="1">
        <f t="array" ref="T1923">_xlfn.IFS(B1923 &gt;= 2005, "Post-2005", B1923 &gt;= 2000, "2000-2004", TRUE, "Pre-2000")</f>
        <v>Post-2005</v>
      </c>
    </row>
    <row r="1924" spans="1:20" x14ac:dyDescent="0.85">
      <c r="A1924" s="1">
        <v>41164</v>
      </c>
      <c r="B1924" t="s">
        <v>1450</v>
      </c>
      <c r="C1924" t="s">
        <v>3606</v>
      </c>
      <c r="D1924" t="s">
        <v>3607</v>
      </c>
      <c r="E1924" t="s">
        <v>49</v>
      </c>
      <c r="F1924" t="s">
        <v>50</v>
      </c>
      <c r="G1924" t="s">
        <v>1817</v>
      </c>
      <c r="H1924">
        <v>2000</v>
      </c>
      <c r="I1924" s="2">
        <v>11800000</v>
      </c>
      <c r="J1924" s="2">
        <v>0</v>
      </c>
      <c r="K1924" s="2">
        <v>11800000</v>
      </c>
      <c r="L1924" t="s">
        <v>18</v>
      </c>
      <c r="M1924" s="3" t="b">
        <f>trust_funds5[[#This Row],[Contributions Outstanding (USD)]]=0</f>
        <v>1</v>
      </c>
      <c r="N1924" s="3" t="str">
        <f t="shared" si="150"/>
        <v>Outstanding</v>
      </c>
      <c r="O1924" s="3" t="str">
        <f t="shared" si="151"/>
        <v>High Contribution &amp; Recent</v>
      </c>
      <c r="P1924" s="3" t="str">
        <f t="shared" si="152"/>
        <v>Other</v>
      </c>
      <c r="Q1924" s="3" t="str">
        <f t="shared" si="153"/>
        <v>Other</v>
      </c>
      <c r="R1924" s="3" t="str">
        <f t="shared" si="154"/>
        <v>Not LCLS</v>
      </c>
      <c r="S1924" s="3" t="str" cm="1">
        <f t="array" ref="S1924">_xlfn.IFS(G1924 &gt; 5000000, "Very High", G1924 &gt; 1000000, "High", G1924 &gt; 500000, "Medium", TRUE, "Low")</f>
        <v>Very High</v>
      </c>
      <c r="T1924" s="3" t="str" cm="1">
        <f t="array" ref="T1924">_xlfn.IFS(B1924 &gt;= 2005, "Post-2005", B1924 &gt;= 2000, "2000-2004", TRUE, "Pre-2000")</f>
        <v>Post-2005</v>
      </c>
    </row>
    <row r="1925" spans="1:20" x14ac:dyDescent="0.85">
      <c r="A1925" s="1">
        <v>41164</v>
      </c>
      <c r="B1925" t="s">
        <v>323</v>
      </c>
      <c r="C1925" t="s">
        <v>3608</v>
      </c>
      <c r="D1925" t="s">
        <v>3609</v>
      </c>
      <c r="E1925" t="s">
        <v>49</v>
      </c>
      <c r="F1925" t="s">
        <v>50</v>
      </c>
      <c r="G1925" t="s">
        <v>1942</v>
      </c>
      <c r="H1925">
        <v>2000</v>
      </c>
      <c r="I1925" s="2">
        <v>10903516.23</v>
      </c>
      <c r="J1925" s="2">
        <v>0</v>
      </c>
      <c r="K1925" s="2">
        <v>10903516.23</v>
      </c>
      <c r="L1925" t="s">
        <v>18</v>
      </c>
      <c r="M1925" s="3" t="b">
        <f>trust_funds5[[#This Row],[Contributions Outstanding (USD)]]=0</f>
        <v>1</v>
      </c>
      <c r="N1925" s="3" t="str">
        <f t="shared" si="150"/>
        <v>Outstanding</v>
      </c>
      <c r="O1925" s="3" t="str">
        <f t="shared" si="151"/>
        <v>High Contribution &amp; Recent</v>
      </c>
      <c r="P1925" s="3" t="str">
        <f t="shared" si="152"/>
        <v>Other</v>
      </c>
      <c r="Q1925" s="3" t="str">
        <f t="shared" si="153"/>
        <v>Other</v>
      </c>
      <c r="R1925" s="3" t="str">
        <f t="shared" si="154"/>
        <v>Not LCLS</v>
      </c>
      <c r="S1925" s="3" t="str" cm="1">
        <f t="array" ref="S1925">_xlfn.IFS(G1925 &gt; 5000000, "Very High", G1925 &gt; 1000000, "High", G1925 &gt; 500000, "Medium", TRUE, "Low")</f>
        <v>Very High</v>
      </c>
      <c r="T1925" s="3" t="str" cm="1">
        <f t="array" ref="T1925">_xlfn.IFS(B1925 &gt;= 2005, "Post-2005", B1925 &gt;= 2000, "2000-2004", TRUE, "Pre-2000")</f>
        <v>Post-2005</v>
      </c>
    </row>
    <row r="1926" spans="1:20" x14ac:dyDescent="0.85">
      <c r="A1926" s="1">
        <v>41164</v>
      </c>
      <c r="B1926" t="s">
        <v>90</v>
      </c>
      <c r="C1926" t="s">
        <v>3610</v>
      </c>
      <c r="D1926" t="s">
        <v>3611</v>
      </c>
      <c r="E1926" t="s">
        <v>49</v>
      </c>
      <c r="F1926" t="s">
        <v>50</v>
      </c>
      <c r="G1926" t="s">
        <v>1942</v>
      </c>
      <c r="H1926">
        <v>2000</v>
      </c>
      <c r="I1926" s="2">
        <v>369919.67</v>
      </c>
      <c r="J1926" s="2">
        <v>0</v>
      </c>
      <c r="K1926" s="2">
        <v>369919.67</v>
      </c>
      <c r="L1926" t="s">
        <v>18</v>
      </c>
      <c r="M1926" s="3" t="b">
        <f>trust_funds5[[#This Row],[Contributions Outstanding (USD)]]=0</f>
        <v>1</v>
      </c>
      <c r="N1926" s="3" t="str">
        <f t="shared" si="150"/>
        <v>Outstanding</v>
      </c>
      <c r="O1926" s="3" t="str">
        <f t="shared" si="151"/>
        <v>High Contribution &amp; Recent</v>
      </c>
      <c r="P1926" s="3" t="str">
        <f t="shared" si="152"/>
        <v>Other</v>
      </c>
      <c r="Q1926" s="3" t="str">
        <f t="shared" si="153"/>
        <v>Other</v>
      </c>
      <c r="R1926" s="3" t="str">
        <f t="shared" si="154"/>
        <v>Not LCLS</v>
      </c>
      <c r="S1926" s="3" t="str" cm="1">
        <f t="array" ref="S1926">_xlfn.IFS(G1926 &gt; 5000000, "Very High", G1926 &gt; 1000000, "High", G1926 &gt; 500000, "Medium", TRUE, "Low")</f>
        <v>Very High</v>
      </c>
      <c r="T1926" s="3" t="str" cm="1">
        <f t="array" ref="T1926">_xlfn.IFS(B1926 &gt;= 2005, "Post-2005", B1926 &gt;= 2000, "2000-2004", TRUE, "Pre-2000")</f>
        <v>Post-2005</v>
      </c>
    </row>
    <row r="1927" spans="1:20" x14ac:dyDescent="0.85">
      <c r="A1927" s="1">
        <v>41164</v>
      </c>
      <c r="B1927" t="s">
        <v>12</v>
      </c>
      <c r="C1927" t="s">
        <v>3612</v>
      </c>
      <c r="D1927" t="s">
        <v>3613</v>
      </c>
      <c r="E1927" t="s">
        <v>49</v>
      </c>
      <c r="F1927" t="s">
        <v>50</v>
      </c>
      <c r="G1927" t="s">
        <v>1942</v>
      </c>
      <c r="H1927">
        <v>2000</v>
      </c>
      <c r="I1927" s="2">
        <v>250000</v>
      </c>
      <c r="J1927" s="2">
        <v>0</v>
      </c>
      <c r="K1927" s="2">
        <v>250000</v>
      </c>
      <c r="L1927" t="s">
        <v>18</v>
      </c>
      <c r="M1927" s="3" t="b">
        <f>trust_funds5[[#This Row],[Contributions Outstanding (USD)]]=0</f>
        <v>1</v>
      </c>
      <c r="N1927" s="3" t="str">
        <f t="shared" si="150"/>
        <v>Outstanding</v>
      </c>
      <c r="O1927" s="3" t="str">
        <f t="shared" si="151"/>
        <v>High Contribution &amp; Recent</v>
      </c>
      <c r="P1927" s="3" t="str">
        <f t="shared" si="152"/>
        <v>Other</v>
      </c>
      <c r="Q1927" s="3" t="str">
        <f t="shared" si="153"/>
        <v>Other</v>
      </c>
      <c r="R1927" s="3" t="str">
        <f t="shared" si="154"/>
        <v>Not LCLS</v>
      </c>
      <c r="S1927" s="3" t="str" cm="1">
        <f t="array" ref="S1927">_xlfn.IFS(G1927 &gt; 5000000, "Very High", G1927 &gt; 1000000, "High", G1927 &gt; 500000, "Medium", TRUE, "Low")</f>
        <v>Very High</v>
      </c>
      <c r="T1927" s="3" t="str" cm="1">
        <f t="array" ref="T1927">_xlfn.IFS(B1927 &gt;= 2005, "Post-2005", B1927 &gt;= 2000, "2000-2004", TRUE, "Pre-2000")</f>
        <v>Post-2005</v>
      </c>
    </row>
    <row r="1928" spans="1:20" x14ac:dyDescent="0.85">
      <c r="A1928" s="1">
        <v>41164</v>
      </c>
      <c r="B1928" t="s">
        <v>12</v>
      </c>
      <c r="C1928" t="s">
        <v>3614</v>
      </c>
      <c r="D1928" t="s">
        <v>3615</v>
      </c>
      <c r="E1928" t="s">
        <v>49</v>
      </c>
      <c r="F1928" t="s">
        <v>50</v>
      </c>
      <c r="G1928" t="s">
        <v>51</v>
      </c>
      <c r="H1928">
        <v>2000</v>
      </c>
      <c r="I1928" s="2">
        <v>2214900</v>
      </c>
      <c r="J1928" s="2">
        <v>0</v>
      </c>
      <c r="K1928" s="2">
        <v>2214900</v>
      </c>
      <c r="L1928" t="s">
        <v>18</v>
      </c>
      <c r="M1928" s="3" t="b">
        <f>trust_funds5[[#This Row],[Contributions Outstanding (USD)]]=0</f>
        <v>1</v>
      </c>
      <c r="N1928" s="3" t="str">
        <f t="shared" si="150"/>
        <v>Outstanding</v>
      </c>
      <c r="O1928" s="3" t="str">
        <f t="shared" si="151"/>
        <v>High Contribution &amp; Recent</v>
      </c>
      <c r="P1928" s="3" t="str">
        <f t="shared" si="152"/>
        <v>Other</v>
      </c>
      <c r="Q1928" s="3" t="str">
        <f t="shared" si="153"/>
        <v>Other</v>
      </c>
      <c r="R1928" s="3" t="str">
        <f t="shared" si="154"/>
        <v>Not LCLS</v>
      </c>
      <c r="S1928" s="3" t="str" cm="1">
        <f t="array" ref="S1928">_xlfn.IFS(G1928 &gt; 5000000, "Very High", G1928 &gt; 1000000, "High", G1928 &gt; 500000, "Medium", TRUE, "Low")</f>
        <v>Very High</v>
      </c>
      <c r="T1928" s="3" t="str" cm="1">
        <f t="array" ref="T1928">_xlfn.IFS(B1928 &gt;= 2005, "Post-2005", B1928 &gt;= 2000, "2000-2004", TRUE, "Pre-2000")</f>
        <v>Post-2005</v>
      </c>
    </row>
    <row r="1929" spans="1:20" x14ac:dyDescent="0.85">
      <c r="A1929" s="1">
        <v>41164</v>
      </c>
      <c r="B1929" t="s">
        <v>323</v>
      </c>
      <c r="C1929" t="s">
        <v>3616</v>
      </c>
      <c r="D1929" t="s">
        <v>3617</v>
      </c>
      <c r="E1929" t="s">
        <v>49</v>
      </c>
      <c r="F1929" t="s">
        <v>50</v>
      </c>
      <c r="G1929" t="s">
        <v>51</v>
      </c>
      <c r="H1929">
        <v>2000</v>
      </c>
      <c r="I1929" s="2">
        <v>1459455.77</v>
      </c>
      <c r="J1929" s="2">
        <v>0</v>
      </c>
      <c r="K1929" s="2">
        <v>1459455.77</v>
      </c>
      <c r="L1929" t="s">
        <v>18</v>
      </c>
      <c r="M1929" s="3" t="b">
        <f>trust_funds5[[#This Row],[Contributions Outstanding (USD)]]=0</f>
        <v>1</v>
      </c>
      <c r="N1929" s="3" t="str">
        <f t="shared" si="150"/>
        <v>Outstanding</v>
      </c>
      <c r="O1929" s="3" t="str">
        <f t="shared" si="151"/>
        <v>High Contribution &amp; Recent</v>
      </c>
      <c r="P1929" s="3" t="str">
        <f t="shared" si="152"/>
        <v>Other</v>
      </c>
      <c r="Q1929" s="3" t="str">
        <f t="shared" si="153"/>
        <v>Other</v>
      </c>
      <c r="R1929" s="3" t="str">
        <f t="shared" si="154"/>
        <v>Not LCLS</v>
      </c>
      <c r="S1929" s="3" t="str" cm="1">
        <f t="array" ref="S1929">_xlfn.IFS(G1929 &gt; 5000000, "Very High", G1929 &gt; 1000000, "High", G1929 &gt; 500000, "Medium", TRUE, "Low")</f>
        <v>Very High</v>
      </c>
      <c r="T1929" s="3" t="str" cm="1">
        <f t="array" ref="T1929">_xlfn.IFS(B1929 &gt;= 2005, "Post-2005", B1929 &gt;= 2000, "2000-2004", TRUE, "Pre-2000")</f>
        <v>Post-2005</v>
      </c>
    </row>
    <row r="1930" spans="1:20" x14ac:dyDescent="0.85">
      <c r="A1930" s="1">
        <v>41164</v>
      </c>
      <c r="B1930" t="s">
        <v>507</v>
      </c>
      <c r="C1930" t="s">
        <v>3618</v>
      </c>
      <c r="D1930" t="s">
        <v>3619</v>
      </c>
      <c r="E1930" t="s">
        <v>119</v>
      </c>
      <c r="F1930" t="s">
        <v>120</v>
      </c>
      <c r="G1930" t="s">
        <v>121</v>
      </c>
      <c r="H1930">
        <v>2000</v>
      </c>
      <c r="I1930" s="2">
        <v>128181.43</v>
      </c>
      <c r="J1930" s="2">
        <v>0</v>
      </c>
      <c r="K1930" s="2">
        <v>128181.43</v>
      </c>
      <c r="L1930" t="s">
        <v>18</v>
      </c>
      <c r="M1930" s="3" t="b">
        <f>trust_funds5[[#This Row],[Contributions Outstanding (USD)]]=0</f>
        <v>1</v>
      </c>
      <c r="N1930" s="3" t="str">
        <f t="shared" si="150"/>
        <v>Outstanding</v>
      </c>
      <c r="O1930" s="3" t="str">
        <f t="shared" si="151"/>
        <v>High Contribution &amp; Recent</v>
      </c>
      <c r="P1930" s="3" t="str">
        <f t="shared" si="152"/>
        <v>Other</v>
      </c>
      <c r="Q1930" s="3" t="str">
        <f t="shared" si="153"/>
        <v>Other</v>
      </c>
      <c r="R1930" s="3" t="str">
        <f t="shared" si="154"/>
        <v>Not LCLS</v>
      </c>
      <c r="S1930" s="3" t="str" cm="1">
        <f t="array" ref="S1930">_xlfn.IFS(G1930 &gt; 5000000, "Very High", G1930 &gt; 1000000, "High", G1930 &gt; 500000, "Medium", TRUE, "Low")</f>
        <v>Very High</v>
      </c>
      <c r="T1930" s="3" t="str" cm="1">
        <f t="array" ref="T1930">_xlfn.IFS(B1930 &gt;= 2005, "Post-2005", B1930 &gt;= 2000, "2000-2004", TRUE, "Pre-2000")</f>
        <v>Post-2005</v>
      </c>
    </row>
    <row r="1931" spans="1:20" x14ac:dyDescent="0.85">
      <c r="A1931" s="1">
        <v>41164</v>
      </c>
      <c r="B1931" t="s">
        <v>28</v>
      </c>
      <c r="C1931" t="s">
        <v>3620</v>
      </c>
      <c r="D1931" t="s">
        <v>3621</v>
      </c>
      <c r="E1931" t="s">
        <v>62</v>
      </c>
      <c r="F1931" t="s">
        <v>63</v>
      </c>
      <c r="H1931">
        <v>2000</v>
      </c>
      <c r="I1931" s="2">
        <v>78039.92</v>
      </c>
      <c r="J1931" s="2">
        <v>0</v>
      </c>
      <c r="K1931" s="2">
        <v>78039.92</v>
      </c>
      <c r="L1931" t="s">
        <v>18</v>
      </c>
      <c r="M1931" s="3" t="b">
        <f>trust_funds5[[#This Row],[Contributions Outstanding (USD)]]=0</f>
        <v>1</v>
      </c>
      <c r="N1931" s="3" t="str">
        <f t="shared" si="150"/>
        <v>Outstanding</v>
      </c>
      <c r="O1931" s="3" t="str">
        <f t="shared" si="151"/>
        <v>High Contribution &amp; Recent</v>
      </c>
      <c r="P1931" s="3" t="str">
        <f t="shared" si="152"/>
        <v>Other</v>
      </c>
      <c r="Q1931" s="3" t="str">
        <f t="shared" si="153"/>
        <v>Other</v>
      </c>
      <c r="R1931" s="3" t="str">
        <f t="shared" si="154"/>
        <v>Not LCLS</v>
      </c>
      <c r="S1931" s="3" t="str" cm="1">
        <f t="array" ref="S1931">_xlfn.IFS(G1931 &gt; 5000000, "Very High", G1931 &gt; 1000000, "High", G1931 &gt; 500000, "Medium", TRUE, "Low")</f>
        <v>Low</v>
      </c>
      <c r="T1931" s="3" t="str" cm="1">
        <f t="array" ref="T1931">_xlfn.IFS(B1931 &gt;= 2005, "Post-2005", B1931 &gt;= 2000, "2000-2004", TRUE, "Pre-2000")</f>
        <v>Post-2005</v>
      </c>
    </row>
    <row r="1932" spans="1:20" x14ac:dyDescent="0.85">
      <c r="A1932" s="1">
        <v>41164</v>
      </c>
      <c r="B1932" t="s">
        <v>12</v>
      </c>
      <c r="C1932" t="s">
        <v>3622</v>
      </c>
      <c r="D1932" t="s">
        <v>3623</v>
      </c>
      <c r="E1932" t="s">
        <v>102</v>
      </c>
      <c r="F1932" t="s">
        <v>103</v>
      </c>
      <c r="G1932" t="s">
        <v>104</v>
      </c>
      <c r="H1932">
        <v>2000</v>
      </c>
      <c r="I1932" s="2">
        <v>55343.839999999997</v>
      </c>
      <c r="J1932" s="2">
        <v>0</v>
      </c>
      <c r="K1932" s="2">
        <v>55343.839999999997</v>
      </c>
      <c r="L1932" t="s">
        <v>18</v>
      </c>
      <c r="M1932" s="3" t="b">
        <f>trust_funds5[[#This Row],[Contributions Outstanding (USD)]]=0</f>
        <v>1</v>
      </c>
      <c r="N1932" s="3" t="str">
        <f t="shared" si="150"/>
        <v>Outstanding</v>
      </c>
      <c r="O1932" s="3" t="str">
        <f t="shared" si="151"/>
        <v>High Contribution &amp; Recent</v>
      </c>
      <c r="P1932" s="3" t="str">
        <f t="shared" si="152"/>
        <v>Other</v>
      </c>
      <c r="Q1932" s="3" t="str">
        <f t="shared" si="153"/>
        <v>Other</v>
      </c>
      <c r="R1932" s="3" t="str">
        <f t="shared" si="154"/>
        <v>Not LCLS</v>
      </c>
      <c r="S1932" s="3" t="str" cm="1">
        <f t="array" ref="S1932">_xlfn.IFS(G1932 &gt; 5000000, "Very High", G1932 &gt; 1000000, "High", G1932 &gt; 500000, "Medium", TRUE, "Low")</f>
        <v>Very High</v>
      </c>
      <c r="T1932" s="3" t="str" cm="1">
        <f t="array" ref="T1932">_xlfn.IFS(B1932 &gt;= 2005, "Post-2005", B1932 &gt;= 2000, "2000-2004", TRUE, "Pre-2000")</f>
        <v>Post-2005</v>
      </c>
    </row>
    <row r="1933" spans="1:20" x14ac:dyDescent="0.85">
      <c r="A1933" s="1">
        <v>41164</v>
      </c>
      <c r="B1933" t="s">
        <v>12</v>
      </c>
      <c r="C1933" t="s">
        <v>3624</v>
      </c>
      <c r="D1933" t="s">
        <v>3625</v>
      </c>
      <c r="E1933" t="s">
        <v>119</v>
      </c>
      <c r="F1933" t="s">
        <v>120</v>
      </c>
      <c r="G1933" t="s">
        <v>121</v>
      </c>
      <c r="H1933">
        <v>2000</v>
      </c>
      <c r="I1933" s="2">
        <v>2352710.52</v>
      </c>
      <c r="J1933" s="2">
        <v>0</v>
      </c>
      <c r="K1933" s="2">
        <v>2352710.52</v>
      </c>
      <c r="L1933" t="s">
        <v>18</v>
      </c>
      <c r="M1933" s="3" t="b">
        <f>trust_funds5[[#This Row],[Contributions Outstanding (USD)]]=0</f>
        <v>1</v>
      </c>
      <c r="N1933" s="3" t="str">
        <f t="shared" si="150"/>
        <v>Outstanding</v>
      </c>
      <c r="O1933" s="3" t="str">
        <f t="shared" si="151"/>
        <v>High Contribution &amp; Recent</v>
      </c>
      <c r="P1933" s="3" t="str">
        <f t="shared" si="152"/>
        <v>Other</v>
      </c>
      <c r="Q1933" s="3" t="str">
        <f t="shared" si="153"/>
        <v>Other</v>
      </c>
      <c r="R1933" s="3" t="str">
        <f t="shared" si="154"/>
        <v>Not LCLS</v>
      </c>
      <c r="S1933" s="3" t="str" cm="1">
        <f t="array" ref="S1933">_xlfn.IFS(G1933 &gt; 5000000, "Very High", G1933 &gt; 1000000, "High", G1933 &gt; 500000, "Medium", TRUE, "Low")</f>
        <v>Very High</v>
      </c>
      <c r="T1933" s="3" t="str" cm="1">
        <f t="array" ref="T1933">_xlfn.IFS(B1933 &gt;= 2005, "Post-2005", B1933 &gt;= 2000, "2000-2004", TRUE, "Pre-2000")</f>
        <v>Post-2005</v>
      </c>
    </row>
    <row r="1934" spans="1:20" x14ac:dyDescent="0.85">
      <c r="A1934" s="1">
        <v>41164</v>
      </c>
      <c r="B1934" t="s">
        <v>12</v>
      </c>
      <c r="C1934" t="s">
        <v>3626</v>
      </c>
      <c r="D1934" t="s">
        <v>3627</v>
      </c>
      <c r="E1934" t="s">
        <v>70</v>
      </c>
      <c r="F1934" t="s">
        <v>71</v>
      </c>
      <c r="G1934" t="s">
        <v>72</v>
      </c>
      <c r="H1934">
        <v>2000</v>
      </c>
      <c r="I1934" s="2">
        <v>366224.35</v>
      </c>
      <c r="J1934" s="2">
        <v>0</v>
      </c>
      <c r="K1934" s="2">
        <v>366224.35</v>
      </c>
      <c r="L1934" t="s">
        <v>18</v>
      </c>
      <c r="M1934" s="3" t="b">
        <f>trust_funds5[[#This Row],[Contributions Outstanding (USD)]]=0</f>
        <v>1</v>
      </c>
      <c r="N1934" s="3" t="str">
        <f t="shared" si="150"/>
        <v>Outstanding</v>
      </c>
      <c r="O1934" s="3" t="str">
        <f t="shared" si="151"/>
        <v>High Contribution &amp; Recent</v>
      </c>
      <c r="P1934" s="3" t="str">
        <f t="shared" si="152"/>
        <v>Other</v>
      </c>
      <c r="Q1934" s="3" t="str">
        <f t="shared" si="153"/>
        <v>Other</v>
      </c>
      <c r="R1934" s="3" t="str">
        <f t="shared" si="154"/>
        <v>Not LCLS</v>
      </c>
      <c r="S1934" s="3" t="str" cm="1">
        <f t="array" ref="S1934">_xlfn.IFS(G1934 &gt; 5000000, "Very High", G1934 &gt; 1000000, "High", G1934 &gt; 500000, "Medium", TRUE, "Low")</f>
        <v>Very High</v>
      </c>
      <c r="T1934" s="3" t="str" cm="1">
        <f t="array" ref="T1934">_xlfn.IFS(B1934 &gt;= 2005, "Post-2005", B1934 &gt;= 2000, "2000-2004", TRUE, "Pre-2000")</f>
        <v>Post-2005</v>
      </c>
    </row>
    <row r="1935" spans="1:20" x14ac:dyDescent="0.85">
      <c r="A1935" s="1">
        <v>41164</v>
      </c>
      <c r="B1935" t="s">
        <v>12</v>
      </c>
      <c r="C1935" t="s">
        <v>3628</v>
      </c>
      <c r="D1935" t="s">
        <v>3629</v>
      </c>
      <c r="E1935" t="s">
        <v>70</v>
      </c>
      <c r="F1935" t="s">
        <v>71</v>
      </c>
      <c r="G1935" t="s">
        <v>72</v>
      </c>
      <c r="H1935">
        <v>2000</v>
      </c>
      <c r="I1935" s="2">
        <v>353500.85</v>
      </c>
      <c r="J1935" s="2">
        <v>0</v>
      </c>
      <c r="K1935" s="2">
        <v>353500.85</v>
      </c>
      <c r="L1935" t="s">
        <v>18</v>
      </c>
      <c r="M1935" s="3" t="b">
        <f>trust_funds5[[#This Row],[Contributions Outstanding (USD)]]=0</f>
        <v>1</v>
      </c>
      <c r="N1935" s="3" t="str">
        <f t="shared" si="150"/>
        <v>Outstanding</v>
      </c>
      <c r="O1935" s="3" t="str">
        <f t="shared" si="151"/>
        <v>High Contribution &amp; Recent</v>
      </c>
      <c r="P1935" s="3" t="str">
        <f t="shared" si="152"/>
        <v>Other</v>
      </c>
      <c r="Q1935" s="3" t="str">
        <f t="shared" si="153"/>
        <v>Other</v>
      </c>
      <c r="R1935" s="3" t="str">
        <f t="shared" si="154"/>
        <v>Not LCLS</v>
      </c>
      <c r="S1935" s="3" t="str" cm="1">
        <f t="array" ref="S1935">_xlfn.IFS(G1935 &gt; 5000000, "Very High", G1935 &gt; 1000000, "High", G1935 &gt; 500000, "Medium", TRUE, "Low")</f>
        <v>Very High</v>
      </c>
      <c r="T1935" s="3" t="str" cm="1">
        <f t="array" ref="T1935">_xlfn.IFS(B1935 &gt;= 2005, "Post-2005", B1935 &gt;= 2000, "2000-2004", TRUE, "Pre-2000")</f>
        <v>Post-2005</v>
      </c>
    </row>
    <row r="1936" spans="1:20" x14ac:dyDescent="0.85">
      <c r="A1936" s="1">
        <v>41164</v>
      </c>
      <c r="B1936" t="s">
        <v>12</v>
      </c>
      <c r="C1936" t="s">
        <v>3630</v>
      </c>
      <c r="D1936" t="s">
        <v>3631</v>
      </c>
      <c r="E1936" t="s">
        <v>119</v>
      </c>
      <c r="F1936" t="s">
        <v>120</v>
      </c>
      <c r="G1936" t="s">
        <v>121</v>
      </c>
      <c r="H1936">
        <v>2000</v>
      </c>
      <c r="I1936" s="2">
        <v>1549988.58</v>
      </c>
      <c r="J1936" s="2">
        <v>13264858.24</v>
      </c>
      <c r="K1936" s="2">
        <v>14814846.82</v>
      </c>
      <c r="L1936" t="s">
        <v>18</v>
      </c>
      <c r="M1936" s="3" t="b">
        <f>trust_funds5[[#This Row],[Contributions Outstanding (USD)]]=0</f>
        <v>0</v>
      </c>
      <c r="N1936" s="3" t="str">
        <f t="shared" si="150"/>
        <v>Outstanding</v>
      </c>
      <c r="O1936" s="3" t="str">
        <f t="shared" si="151"/>
        <v>High Contribution &amp; Recent</v>
      </c>
      <c r="P1936" s="3" t="str">
        <f t="shared" si="152"/>
        <v>Other</v>
      </c>
      <c r="Q1936" s="3" t="str">
        <f t="shared" si="153"/>
        <v>Other</v>
      </c>
      <c r="R1936" s="3" t="str">
        <f t="shared" si="154"/>
        <v>Not LCLS</v>
      </c>
      <c r="S1936" s="3" t="str" cm="1">
        <f t="array" ref="S1936">_xlfn.IFS(G1936 &gt; 5000000, "Very High", G1936 &gt; 1000000, "High", G1936 &gt; 500000, "Medium", TRUE, "Low")</f>
        <v>Very High</v>
      </c>
      <c r="T1936" s="3" t="str" cm="1">
        <f t="array" ref="T1936">_xlfn.IFS(B1936 &gt;= 2005, "Post-2005", B1936 &gt;= 2000, "2000-2004", TRUE, "Pre-2000")</f>
        <v>Post-2005</v>
      </c>
    </row>
    <row r="1937" spans="1:20" x14ac:dyDescent="0.85">
      <c r="A1937" s="1">
        <v>41164</v>
      </c>
      <c r="B1937" t="s">
        <v>12</v>
      </c>
      <c r="C1937" t="s">
        <v>3632</v>
      </c>
      <c r="D1937" t="s">
        <v>3633</v>
      </c>
      <c r="E1937" t="s">
        <v>119</v>
      </c>
      <c r="F1937" t="s">
        <v>120</v>
      </c>
      <c r="G1937" t="s">
        <v>121</v>
      </c>
      <c r="H1937">
        <v>2000</v>
      </c>
      <c r="I1937" s="2">
        <v>4700729.4400000004</v>
      </c>
      <c r="J1937" s="2">
        <v>0</v>
      </c>
      <c r="K1937" s="2">
        <v>4700729.4400000004</v>
      </c>
      <c r="L1937" t="s">
        <v>18</v>
      </c>
      <c r="M1937" s="3" t="b">
        <f>trust_funds5[[#This Row],[Contributions Outstanding (USD)]]=0</f>
        <v>1</v>
      </c>
      <c r="N1937" s="3" t="str">
        <f t="shared" si="150"/>
        <v>Outstanding</v>
      </c>
      <c r="O1937" s="3" t="str">
        <f t="shared" si="151"/>
        <v>High Contribution &amp; Recent</v>
      </c>
      <c r="P1937" s="3" t="str">
        <f t="shared" si="152"/>
        <v>Other</v>
      </c>
      <c r="Q1937" s="3" t="str">
        <f t="shared" si="153"/>
        <v>Other</v>
      </c>
      <c r="R1937" s="3" t="str">
        <f t="shared" si="154"/>
        <v>Not LCLS</v>
      </c>
      <c r="S1937" s="3" t="str" cm="1">
        <f t="array" ref="S1937">_xlfn.IFS(G1937 &gt; 5000000, "Very High", G1937 &gt; 1000000, "High", G1937 &gt; 500000, "Medium", TRUE, "Low")</f>
        <v>Very High</v>
      </c>
      <c r="T1937" s="3" t="str" cm="1">
        <f t="array" ref="T1937">_xlfn.IFS(B1937 &gt;= 2005, "Post-2005", B1937 &gt;= 2000, "2000-2004", TRUE, "Pre-2000")</f>
        <v>Post-2005</v>
      </c>
    </row>
    <row r="1938" spans="1:20" x14ac:dyDescent="0.85">
      <c r="A1938" s="1">
        <v>41164</v>
      </c>
      <c r="B1938" t="s">
        <v>12</v>
      </c>
      <c r="C1938" t="s">
        <v>3634</v>
      </c>
      <c r="D1938" t="s">
        <v>3635</v>
      </c>
      <c r="E1938" t="s">
        <v>21</v>
      </c>
      <c r="F1938" t="s">
        <v>22</v>
      </c>
      <c r="G1938" t="s">
        <v>23</v>
      </c>
      <c r="H1938">
        <v>2000</v>
      </c>
      <c r="I1938" s="2">
        <v>353404.24</v>
      </c>
      <c r="J1938" s="2">
        <v>0</v>
      </c>
      <c r="K1938" s="2">
        <v>353404.24</v>
      </c>
      <c r="L1938" t="s">
        <v>18</v>
      </c>
      <c r="M1938" s="3" t="b">
        <f>trust_funds5[[#This Row],[Contributions Outstanding (USD)]]=0</f>
        <v>1</v>
      </c>
      <c r="N1938" s="3" t="str">
        <f t="shared" si="150"/>
        <v>Outstanding</v>
      </c>
      <c r="O1938" s="3" t="str">
        <f t="shared" si="151"/>
        <v>High Contribution &amp; Recent</v>
      </c>
      <c r="P1938" s="3" t="str">
        <f t="shared" si="152"/>
        <v>Other</v>
      </c>
      <c r="Q1938" s="3" t="str">
        <f t="shared" si="153"/>
        <v>Other</v>
      </c>
      <c r="R1938" s="3" t="str">
        <f t="shared" si="154"/>
        <v>Not LCLS</v>
      </c>
      <c r="S1938" s="3" t="str" cm="1">
        <f t="array" ref="S1938">_xlfn.IFS(G1938 &gt; 5000000, "Very High", G1938 &gt; 1000000, "High", G1938 &gt; 500000, "Medium", TRUE, "Low")</f>
        <v>Very High</v>
      </c>
      <c r="T1938" s="3" t="str" cm="1">
        <f t="array" ref="T1938">_xlfn.IFS(B1938 &gt;= 2005, "Post-2005", B1938 &gt;= 2000, "2000-2004", TRUE, "Pre-2000")</f>
        <v>Post-2005</v>
      </c>
    </row>
    <row r="1939" spans="1:20" x14ac:dyDescent="0.85">
      <c r="A1939" s="1">
        <v>41164</v>
      </c>
      <c r="B1939" t="s">
        <v>12</v>
      </c>
      <c r="C1939" t="s">
        <v>3636</v>
      </c>
      <c r="D1939" t="s">
        <v>3637</v>
      </c>
      <c r="E1939" t="s">
        <v>70</v>
      </c>
      <c r="F1939" t="s">
        <v>71</v>
      </c>
      <c r="G1939" t="s">
        <v>72</v>
      </c>
      <c r="H1939">
        <v>2000</v>
      </c>
      <c r="I1939" s="2">
        <v>476077.12</v>
      </c>
      <c r="J1939" s="2">
        <v>0</v>
      </c>
      <c r="K1939" s="2">
        <v>476077.12</v>
      </c>
      <c r="L1939" t="s">
        <v>18</v>
      </c>
      <c r="M1939" s="3" t="b">
        <f>trust_funds5[[#This Row],[Contributions Outstanding (USD)]]=0</f>
        <v>1</v>
      </c>
      <c r="N1939" s="3" t="str">
        <f t="shared" si="150"/>
        <v>Outstanding</v>
      </c>
      <c r="O1939" s="3" t="str">
        <f t="shared" si="151"/>
        <v>High Contribution &amp; Recent</v>
      </c>
      <c r="P1939" s="3" t="str">
        <f t="shared" si="152"/>
        <v>Other</v>
      </c>
      <c r="Q1939" s="3" t="str">
        <f t="shared" si="153"/>
        <v>Other</v>
      </c>
      <c r="R1939" s="3" t="str">
        <f t="shared" si="154"/>
        <v>Not LCLS</v>
      </c>
      <c r="S1939" s="3" t="str" cm="1">
        <f t="array" ref="S1939">_xlfn.IFS(G1939 &gt; 5000000, "Very High", G1939 &gt; 1000000, "High", G1939 &gt; 500000, "Medium", TRUE, "Low")</f>
        <v>Very High</v>
      </c>
      <c r="T1939" s="3" t="str" cm="1">
        <f t="array" ref="T1939">_xlfn.IFS(B1939 &gt;= 2005, "Post-2005", B1939 &gt;= 2000, "2000-2004", TRUE, "Pre-2000")</f>
        <v>Post-2005</v>
      </c>
    </row>
    <row r="1940" spans="1:20" x14ac:dyDescent="0.85">
      <c r="A1940" s="1">
        <v>41164</v>
      </c>
      <c r="B1940" t="s">
        <v>12</v>
      </c>
      <c r="C1940" t="s">
        <v>3638</v>
      </c>
      <c r="D1940" t="s">
        <v>3639</v>
      </c>
      <c r="E1940" t="s">
        <v>70</v>
      </c>
      <c r="F1940" t="s">
        <v>71</v>
      </c>
      <c r="G1940" t="s">
        <v>72</v>
      </c>
      <c r="H1940">
        <v>2000</v>
      </c>
      <c r="I1940" s="2">
        <v>476077.12</v>
      </c>
      <c r="J1940" s="2">
        <v>0</v>
      </c>
      <c r="K1940" s="2">
        <v>476077.12</v>
      </c>
      <c r="L1940" t="s">
        <v>18</v>
      </c>
      <c r="M1940" s="3" t="b">
        <f>trust_funds5[[#This Row],[Contributions Outstanding (USD)]]=0</f>
        <v>1</v>
      </c>
      <c r="N1940" s="3" t="str">
        <f t="shared" si="150"/>
        <v>Outstanding</v>
      </c>
      <c r="O1940" s="3" t="str">
        <f t="shared" si="151"/>
        <v>High Contribution &amp; Recent</v>
      </c>
      <c r="P1940" s="3" t="str">
        <f t="shared" si="152"/>
        <v>Other</v>
      </c>
      <c r="Q1940" s="3" t="str">
        <f t="shared" si="153"/>
        <v>Other</v>
      </c>
      <c r="R1940" s="3" t="str">
        <f t="shared" si="154"/>
        <v>Not LCLS</v>
      </c>
      <c r="S1940" s="3" t="str" cm="1">
        <f t="array" ref="S1940">_xlfn.IFS(G1940 &gt; 5000000, "Very High", G1940 &gt; 1000000, "High", G1940 &gt; 500000, "Medium", TRUE, "Low")</f>
        <v>Very High</v>
      </c>
      <c r="T1940" s="3" t="str" cm="1">
        <f t="array" ref="T1940">_xlfn.IFS(B1940 &gt;= 2005, "Post-2005", B1940 &gt;= 2000, "2000-2004", TRUE, "Pre-2000")</f>
        <v>Post-2005</v>
      </c>
    </row>
    <row r="1941" spans="1:20" x14ac:dyDescent="0.85">
      <c r="A1941" s="1">
        <v>41164</v>
      </c>
      <c r="B1941" t="s">
        <v>12</v>
      </c>
      <c r="C1941" t="s">
        <v>3640</v>
      </c>
      <c r="D1941" t="s">
        <v>3641</v>
      </c>
      <c r="E1941" t="s">
        <v>42</v>
      </c>
      <c r="F1941" t="s">
        <v>43</v>
      </c>
      <c r="G1941" t="s">
        <v>44</v>
      </c>
      <c r="H1941">
        <v>2000</v>
      </c>
      <c r="I1941" s="2">
        <v>1887634.72</v>
      </c>
      <c r="J1941" s="2">
        <v>0</v>
      </c>
      <c r="K1941" s="2">
        <v>1887634.72</v>
      </c>
      <c r="L1941" t="s">
        <v>18</v>
      </c>
      <c r="M1941" s="3" t="b">
        <f>trust_funds5[[#This Row],[Contributions Outstanding (USD)]]=0</f>
        <v>1</v>
      </c>
      <c r="N1941" s="3" t="str">
        <f t="shared" si="150"/>
        <v>Outstanding</v>
      </c>
      <c r="O1941" s="3" t="str">
        <f t="shared" si="151"/>
        <v>High Contribution &amp; Recent</v>
      </c>
      <c r="P1941" s="3" t="str">
        <f t="shared" si="152"/>
        <v>Other</v>
      </c>
      <c r="Q1941" s="3" t="str">
        <f t="shared" si="153"/>
        <v>Other</v>
      </c>
      <c r="R1941" s="3" t="str">
        <f t="shared" si="154"/>
        <v>Not LCLS</v>
      </c>
      <c r="S1941" s="3" t="str" cm="1">
        <f t="array" ref="S1941">_xlfn.IFS(G1941 &gt; 5000000, "Very High", G1941 &gt; 1000000, "High", G1941 &gt; 500000, "Medium", TRUE, "Low")</f>
        <v>Very High</v>
      </c>
      <c r="T1941" s="3" t="str" cm="1">
        <f t="array" ref="T1941">_xlfn.IFS(B1941 &gt;= 2005, "Post-2005", B1941 &gt;= 2000, "2000-2004", TRUE, "Pre-2000")</f>
        <v>Post-2005</v>
      </c>
    </row>
    <row r="1942" spans="1:20" x14ac:dyDescent="0.85">
      <c r="A1942" s="1">
        <v>41164</v>
      </c>
      <c r="B1942" t="s">
        <v>12</v>
      </c>
      <c r="C1942" t="s">
        <v>3642</v>
      </c>
      <c r="D1942" t="s">
        <v>3643</v>
      </c>
      <c r="E1942" t="s">
        <v>102</v>
      </c>
      <c r="F1942" t="s">
        <v>103</v>
      </c>
      <c r="G1942" t="s">
        <v>104</v>
      </c>
      <c r="H1942">
        <v>2000</v>
      </c>
      <c r="I1942" s="2">
        <v>14120.59</v>
      </c>
      <c r="J1942" s="2">
        <v>0</v>
      </c>
      <c r="K1942" s="2">
        <v>14120.59</v>
      </c>
      <c r="L1942" t="s">
        <v>18</v>
      </c>
      <c r="M1942" s="3" t="b">
        <f>trust_funds5[[#This Row],[Contributions Outstanding (USD)]]=0</f>
        <v>1</v>
      </c>
      <c r="N1942" s="3" t="str">
        <f t="shared" si="150"/>
        <v>Outstanding</v>
      </c>
      <c r="O1942" s="3" t="str">
        <f t="shared" si="151"/>
        <v>High Contribution &amp; Recent</v>
      </c>
      <c r="P1942" s="3" t="str">
        <f t="shared" si="152"/>
        <v>Other</v>
      </c>
      <c r="Q1942" s="3" t="str">
        <f t="shared" si="153"/>
        <v>Other</v>
      </c>
      <c r="R1942" s="3" t="str">
        <f t="shared" si="154"/>
        <v>Not LCLS</v>
      </c>
      <c r="S1942" s="3" t="str" cm="1">
        <f t="array" ref="S1942">_xlfn.IFS(G1942 &gt; 5000000, "Very High", G1942 &gt; 1000000, "High", G1942 &gt; 500000, "Medium", TRUE, "Low")</f>
        <v>Very High</v>
      </c>
      <c r="T1942" s="3" t="str" cm="1">
        <f t="array" ref="T1942">_xlfn.IFS(B1942 &gt;= 2005, "Post-2005", B1942 &gt;= 2000, "2000-2004", TRUE, "Pre-2000")</f>
        <v>Post-2005</v>
      </c>
    </row>
    <row r="1943" spans="1:20" x14ac:dyDescent="0.85">
      <c r="A1943" s="1">
        <v>41164</v>
      </c>
      <c r="B1943" t="s">
        <v>12</v>
      </c>
      <c r="C1943" t="s">
        <v>3644</v>
      </c>
      <c r="D1943" t="s">
        <v>3645</v>
      </c>
      <c r="E1943" t="s">
        <v>42</v>
      </c>
      <c r="F1943" t="s">
        <v>43</v>
      </c>
      <c r="G1943" t="s">
        <v>44</v>
      </c>
      <c r="H1943">
        <v>2000</v>
      </c>
      <c r="I1943" s="2">
        <v>717474.25</v>
      </c>
      <c r="J1943" s="2">
        <v>0</v>
      </c>
      <c r="K1943" s="2">
        <v>717474.25</v>
      </c>
      <c r="L1943" t="s">
        <v>18</v>
      </c>
      <c r="M1943" s="3" t="b">
        <f>trust_funds5[[#This Row],[Contributions Outstanding (USD)]]=0</f>
        <v>1</v>
      </c>
      <c r="N1943" s="3" t="str">
        <f t="shared" si="150"/>
        <v>Outstanding</v>
      </c>
      <c r="O1943" s="3" t="str">
        <f t="shared" si="151"/>
        <v>High Contribution &amp; Recent</v>
      </c>
      <c r="P1943" s="3" t="str">
        <f t="shared" si="152"/>
        <v>Other</v>
      </c>
      <c r="Q1943" s="3" t="str">
        <f t="shared" si="153"/>
        <v>Other</v>
      </c>
      <c r="R1943" s="3" t="str">
        <f t="shared" si="154"/>
        <v>Not LCLS</v>
      </c>
      <c r="S1943" s="3" t="str" cm="1">
        <f t="array" ref="S1943">_xlfn.IFS(G1943 &gt; 5000000, "Very High", G1943 &gt; 1000000, "High", G1943 &gt; 500000, "Medium", TRUE, "Low")</f>
        <v>Very High</v>
      </c>
      <c r="T1943" s="3" t="str" cm="1">
        <f t="array" ref="T1943">_xlfn.IFS(B1943 &gt;= 2005, "Post-2005", B1943 &gt;= 2000, "2000-2004", TRUE, "Pre-2000")</f>
        <v>Post-2005</v>
      </c>
    </row>
    <row r="1944" spans="1:20" x14ac:dyDescent="0.85">
      <c r="A1944" s="1">
        <v>41164</v>
      </c>
      <c r="B1944" t="s">
        <v>374</v>
      </c>
      <c r="C1944" t="s">
        <v>3646</v>
      </c>
      <c r="D1944" t="s">
        <v>3647</v>
      </c>
      <c r="E1944" t="s">
        <v>49</v>
      </c>
      <c r="F1944" t="s">
        <v>50</v>
      </c>
      <c r="G1944" t="s">
        <v>51</v>
      </c>
      <c r="H1944">
        <v>2000</v>
      </c>
      <c r="I1944" s="2">
        <v>1000000</v>
      </c>
      <c r="J1944" s="2">
        <v>0</v>
      </c>
      <c r="K1944" s="2">
        <v>1000000</v>
      </c>
      <c r="L1944" t="s">
        <v>18</v>
      </c>
      <c r="M1944" s="3" t="b">
        <f>trust_funds5[[#This Row],[Contributions Outstanding (USD)]]=0</f>
        <v>1</v>
      </c>
      <c r="N1944" s="3" t="str">
        <f t="shared" si="150"/>
        <v>Outstanding</v>
      </c>
      <c r="O1944" s="3" t="str">
        <f t="shared" si="151"/>
        <v>High Contribution &amp; Recent</v>
      </c>
      <c r="P1944" s="3" t="str">
        <f t="shared" si="152"/>
        <v>Other</v>
      </c>
      <c r="Q1944" s="3" t="str">
        <f t="shared" si="153"/>
        <v>Other</v>
      </c>
      <c r="R1944" s="3" t="str">
        <f t="shared" si="154"/>
        <v>Not LCLS</v>
      </c>
      <c r="S1944" s="3" t="str" cm="1">
        <f t="array" ref="S1944">_xlfn.IFS(G1944 &gt; 5000000, "Very High", G1944 &gt; 1000000, "High", G1944 &gt; 500000, "Medium", TRUE, "Low")</f>
        <v>Very High</v>
      </c>
      <c r="T1944" s="3" t="str" cm="1">
        <f t="array" ref="T1944">_xlfn.IFS(B1944 &gt;= 2005, "Post-2005", B1944 &gt;= 2000, "2000-2004", TRUE, "Pre-2000")</f>
        <v>Post-2005</v>
      </c>
    </row>
    <row r="1945" spans="1:20" x14ac:dyDescent="0.85">
      <c r="A1945" s="1">
        <v>41164</v>
      </c>
      <c r="B1945" t="s">
        <v>374</v>
      </c>
      <c r="C1945" t="s">
        <v>3648</v>
      </c>
      <c r="D1945" t="s">
        <v>3649</v>
      </c>
      <c r="E1945" t="s">
        <v>62</v>
      </c>
      <c r="F1945" t="s">
        <v>63</v>
      </c>
      <c r="H1945">
        <v>2000</v>
      </c>
      <c r="I1945" s="2">
        <v>14677181.65</v>
      </c>
      <c r="J1945" s="2">
        <v>0</v>
      </c>
      <c r="K1945" s="2">
        <v>14677181.65</v>
      </c>
      <c r="L1945" t="s">
        <v>18</v>
      </c>
      <c r="M1945" s="3" t="b">
        <f>trust_funds5[[#This Row],[Contributions Outstanding (USD)]]=0</f>
        <v>1</v>
      </c>
      <c r="N1945" s="3" t="str">
        <f t="shared" si="150"/>
        <v>Outstanding</v>
      </c>
      <c r="O1945" s="3" t="str">
        <f t="shared" si="151"/>
        <v>High Contribution &amp; Recent</v>
      </c>
      <c r="P1945" s="3" t="str">
        <f t="shared" si="152"/>
        <v>Other</v>
      </c>
      <c r="Q1945" s="3" t="str">
        <f t="shared" si="153"/>
        <v>Other</v>
      </c>
      <c r="R1945" s="3" t="str">
        <f t="shared" si="154"/>
        <v>Not LCLS</v>
      </c>
      <c r="S1945" s="3" t="str" cm="1">
        <f t="array" ref="S1945">_xlfn.IFS(G1945 &gt; 5000000, "Very High", G1945 &gt; 1000000, "High", G1945 &gt; 500000, "Medium", TRUE, "Low")</f>
        <v>Low</v>
      </c>
      <c r="T1945" s="3" t="str" cm="1">
        <f t="array" ref="T1945">_xlfn.IFS(B1945 &gt;= 2005, "Post-2005", B1945 &gt;= 2000, "2000-2004", TRUE, "Pre-2000")</f>
        <v>Post-2005</v>
      </c>
    </row>
    <row r="1946" spans="1:20" x14ac:dyDescent="0.85">
      <c r="A1946" s="1">
        <v>41164</v>
      </c>
      <c r="B1946" t="s">
        <v>374</v>
      </c>
      <c r="C1946" t="s">
        <v>3650</v>
      </c>
      <c r="D1946" t="s">
        <v>3651</v>
      </c>
      <c r="E1946" t="s">
        <v>62</v>
      </c>
      <c r="F1946" t="s">
        <v>63</v>
      </c>
      <c r="H1946">
        <v>2000</v>
      </c>
      <c r="I1946" s="2">
        <v>4641528.7699999996</v>
      </c>
      <c r="J1946" s="2">
        <v>0</v>
      </c>
      <c r="K1946" s="2">
        <v>4641528.7699999996</v>
      </c>
      <c r="L1946" t="s">
        <v>18</v>
      </c>
      <c r="M1946" s="3" t="b">
        <f>trust_funds5[[#This Row],[Contributions Outstanding (USD)]]=0</f>
        <v>1</v>
      </c>
      <c r="N1946" s="3" t="str">
        <f t="shared" si="150"/>
        <v>Outstanding</v>
      </c>
      <c r="O1946" s="3" t="str">
        <f t="shared" si="151"/>
        <v>High Contribution &amp; Recent</v>
      </c>
      <c r="P1946" s="3" t="str">
        <f t="shared" si="152"/>
        <v>Other</v>
      </c>
      <c r="Q1946" s="3" t="str">
        <f t="shared" si="153"/>
        <v>Other</v>
      </c>
      <c r="R1946" s="3" t="str">
        <f t="shared" si="154"/>
        <v>Not LCLS</v>
      </c>
      <c r="S1946" s="3" t="str" cm="1">
        <f t="array" ref="S1946">_xlfn.IFS(G1946 &gt; 5000000, "Very High", G1946 &gt; 1000000, "High", G1946 &gt; 500000, "Medium", TRUE, "Low")</f>
        <v>Low</v>
      </c>
      <c r="T1946" s="3" t="str" cm="1">
        <f t="array" ref="T1946">_xlfn.IFS(B1946 &gt;= 2005, "Post-2005", B1946 &gt;= 2000, "2000-2004", TRUE, "Pre-2000")</f>
        <v>Post-2005</v>
      </c>
    </row>
    <row r="1947" spans="1:20" x14ac:dyDescent="0.85">
      <c r="A1947" s="1">
        <v>41164</v>
      </c>
      <c r="B1947" t="s">
        <v>12</v>
      </c>
      <c r="C1947" t="s">
        <v>3652</v>
      </c>
      <c r="D1947" t="s">
        <v>3653</v>
      </c>
      <c r="E1947" t="s">
        <v>70</v>
      </c>
      <c r="F1947" t="s">
        <v>71</v>
      </c>
      <c r="G1947" t="s">
        <v>72</v>
      </c>
      <c r="H1947">
        <v>2000</v>
      </c>
      <c r="I1947" s="2">
        <v>26855.14</v>
      </c>
      <c r="J1947" s="2">
        <v>0</v>
      </c>
      <c r="K1947" s="2">
        <v>26855.14</v>
      </c>
      <c r="L1947" t="s">
        <v>18</v>
      </c>
      <c r="M1947" s="3" t="b">
        <f>trust_funds5[[#This Row],[Contributions Outstanding (USD)]]=0</f>
        <v>1</v>
      </c>
      <c r="N1947" s="3" t="str">
        <f t="shared" si="150"/>
        <v>Outstanding</v>
      </c>
      <c r="O1947" s="3" t="str">
        <f t="shared" si="151"/>
        <v>High Contribution &amp; Recent</v>
      </c>
      <c r="P1947" s="3" t="str">
        <f t="shared" si="152"/>
        <v>Other</v>
      </c>
      <c r="Q1947" s="3" t="str">
        <f t="shared" si="153"/>
        <v>Other</v>
      </c>
      <c r="R1947" s="3" t="str">
        <f t="shared" si="154"/>
        <v>Not LCLS</v>
      </c>
      <c r="S1947" s="3" t="str" cm="1">
        <f t="array" ref="S1947">_xlfn.IFS(G1947 &gt; 5000000, "Very High", G1947 &gt; 1000000, "High", G1947 &gt; 500000, "Medium", TRUE, "Low")</f>
        <v>Very High</v>
      </c>
      <c r="T1947" s="3" t="str" cm="1">
        <f t="array" ref="T1947">_xlfn.IFS(B1947 &gt;= 2005, "Post-2005", B1947 &gt;= 2000, "2000-2004", TRUE, "Pre-2000")</f>
        <v>Post-2005</v>
      </c>
    </row>
    <row r="1948" spans="1:20" x14ac:dyDescent="0.85">
      <c r="A1948" s="1">
        <v>41164</v>
      </c>
      <c r="B1948" t="s">
        <v>507</v>
      </c>
      <c r="C1948" t="s">
        <v>3654</v>
      </c>
      <c r="D1948" t="s">
        <v>3655</v>
      </c>
      <c r="E1948" t="s">
        <v>42</v>
      </c>
      <c r="F1948" t="s">
        <v>43</v>
      </c>
      <c r="G1948" t="s">
        <v>44</v>
      </c>
      <c r="H1948">
        <v>2000</v>
      </c>
      <c r="I1948" s="2">
        <v>3795317.73</v>
      </c>
      <c r="J1948" s="2">
        <v>0</v>
      </c>
      <c r="K1948" s="2">
        <v>3795317.73</v>
      </c>
      <c r="L1948" t="s">
        <v>18</v>
      </c>
      <c r="M1948" s="3" t="b">
        <f>trust_funds5[[#This Row],[Contributions Outstanding (USD)]]=0</f>
        <v>1</v>
      </c>
      <c r="N1948" s="3" t="str">
        <f t="shared" si="150"/>
        <v>Outstanding</v>
      </c>
      <c r="O1948" s="3" t="str">
        <f t="shared" si="151"/>
        <v>High Contribution &amp; Recent</v>
      </c>
      <c r="P1948" s="3" t="str">
        <f t="shared" si="152"/>
        <v>Other</v>
      </c>
      <c r="Q1948" s="3" t="str">
        <f t="shared" si="153"/>
        <v>Other</v>
      </c>
      <c r="R1948" s="3" t="str">
        <f t="shared" si="154"/>
        <v>Not LCLS</v>
      </c>
      <c r="S1948" s="3" t="str" cm="1">
        <f t="array" ref="S1948">_xlfn.IFS(G1948 &gt; 5000000, "Very High", G1948 &gt; 1000000, "High", G1948 &gt; 500000, "Medium", TRUE, "Low")</f>
        <v>Very High</v>
      </c>
      <c r="T1948" s="3" t="str" cm="1">
        <f t="array" ref="T1948">_xlfn.IFS(B1948 &gt;= 2005, "Post-2005", B1948 &gt;= 2000, "2000-2004", TRUE, "Pre-2000")</f>
        <v>Post-2005</v>
      </c>
    </row>
    <row r="1949" spans="1:20" x14ac:dyDescent="0.85">
      <c r="A1949" s="1">
        <v>41164</v>
      </c>
      <c r="B1949" t="s">
        <v>507</v>
      </c>
      <c r="C1949" t="s">
        <v>3656</v>
      </c>
      <c r="D1949" t="s">
        <v>3657</v>
      </c>
      <c r="E1949" t="s">
        <v>113</v>
      </c>
      <c r="F1949" t="s">
        <v>114</v>
      </c>
      <c r="G1949" t="s">
        <v>115</v>
      </c>
      <c r="H1949">
        <v>2000</v>
      </c>
      <c r="I1949" s="2">
        <v>0</v>
      </c>
      <c r="J1949" s="2">
        <v>1500000</v>
      </c>
      <c r="K1949" s="2">
        <v>1500000</v>
      </c>
      <c r="L1949" t="s">
        <v>116</v>
      </c>
      <c r="M1949" s="3" t="b">
        <f>trust_funds5[[#This Row],[Contributions Outstanding (USD)]]=0</f>
        <v>0</v>
      </c>
      <c r="N1949" s="3" t="str">
        <f t="shared" si="150"/>
        <v>Outstanding</v>
      </c>
      <c r="O1949" s="3" t="str">
        <f t="shared" si="151"/>
        <v>High Contribution &amp; Recent</v>
      </c>
      <c r="P1949" s="3" t="str">
        <f t="shared" si="152"/>
        <v>Other</v>
      </c>
      <c r="Q1949" s="3" t="str">
        <f t="shared" si="153"/>
        <v>Other</v>
      </c>
      <c r="R1949" s="3" t="str">
        <f t="shared" si="154"/>
        <v>Not LCLS</v>
      </c>
      <c r="S1949" s="3" t="str" cm="1">
        <f t="array" ref="S1949">_xlfn.IFS(G1949 &gt; 5000000, "Very High", G1949 &gt; 1000000, "High", G1949 &gt; 500000, "Medium", TRUE, "Low")</f>
        <v>Very High</v>
      </c>
      <c r="T1949" s="3" t="str" cm="1">
        <f t="array" ref="T1949">_xlfn.IFS(B1949 &gt;= 2005, "Post-2005", B1949 &gt;= 2000, "2000-2004", TRUE, "Pre-2000")</f>
        <v>Post-2005</v>
      </c>
    </row>
    <row r="1950" spans="1:20" x14ac:dyDescent="0.85">
      <c r="A1950" s="1">
        <v>41164</v>
      </c>
      <c r="B1950" t="s">
        <v>507</v>
      </c>
      <c r="C1950" t="s">
        <v>3658</v>
      </c>
      <c r="D1950" t="s">
        <v>3659</v>
      </c>
      <c r="E1950" t="s">
        <v>56</v>
      </c>
      <c r="F1950" t="s">
        <v>57</v>
      </c>
      <c r="G1950" t="s">
        <v>58</v>
      </c>
      <c r="H1950">
        <v>2000</v>
      </c>
      <c r="I1950" s="2">
        <v>78048.03</v>
      </c>
      <c r="J1950" s="2">
        <v>1831.97</v>
      </c>
      <c r="K1950" s="2">
        <v>79880</v>
      </c>
      <c r="L1950" t="s">
        <v>116</v>
      </c>
      <c r="M1950" s="3" t="b">
        <f>trust_funds5[[#This Row],[Contributions Outstanding (USD)]]=0</f>
        <v>0</v>
      </c>
      <c r="N1950" s="3" t="str">
        <f t="shared" si="150"/>
        <v>Outstanding</v>
      </c>
      <c r="O1950" s="3" t="str">
        <f t="shared" si="151"/>
        <v>High Contribution &amp; Recent</v>
      </c>
      <c r="P1950" s="3" t="str">
        <f t="shared" si="152"/>
        <v>Other</v>
      </c>
      <c r="Q1950" s="3" t="str">
        <f t="shared" si="153"/>
        <v>Other</v>
      </c>
      <c r="R1950" s="3" t="str">
        <f t="shared" si="154"/>
        <v>Not LCLS</v>
      </c>
      <c r="S1950" s="3" t="str" cm="1">
        <f t="array" ref="S1950">_xlfn.IFS(G1950 &gt; 5000000, "Very High", G1950 &gt; 1000000, "High", G1950 &gt; 500000, "Medium", TRUE, "Low")</f>
        <v>Very High</v>
      </c>
      <c r="T1950" s="3" t="str" cm="1">
        <f t="array" ref="T1950">_xlfn.IFS(B1950 &gt;= 2005, "Post-2005", B1950 &gt;= 2000, "2000-2004", TRUE, "Pre-2000")</f>
        <v>Post-2005</v>
      </c>
    </row>
    <row r="1951" spans="1:20" x14ac:dyDescent="0.85">
      <c r="A1951" s="1">
        <v>41164</v>
      </c>
      <c r="B1951" t="s">
        <v>507</v>
      </c>
      <c r="C1951" t="s">
        <v>3658</v>
      </c>
      <c r="D1951" t="s">
        <v>3659</v>
      </c>
      <c r="E1951" t="s">
        <v>15</v>
      </c>
      <c r="F1951" t="s">
        <v>16</v>
      </c>
      <c r="G1951" t="s">
        <v>17</v>
      </c>
      <c r="H1951">
        <v>2000</v>
      </c>
      <c r="I1951" s="2">
        <v>642420.68000000005</v>
      </c>
      <c r="J1951" s="2">
        <v>367793.65</v>
      </c>
      <c r="K1951" s="2">
        <v>1010214.33</v>
      </c>
      <c r="L1951" t="s">
        <v>116</v>
      </c>
      <c r="M1951" s="3" t="b">
        <f>trust_funds5[[#This Row],[Contributions Outstanding (USD)]]=0</f>
        <v>0</v>
      </c>
      <c r="N1951" s="3" t="str">
        <f t="shared" si="150"/>
        <v>Outstanding</v>
      </c>
      <c r="O1951" s="3" t="str">
        <f t="shared" si="151"/>
        <v>High Contribution &amp; Recent</v>
      </c>
      <c r="P1951" s="3" t="str">
        <f t="shared" si="152"/>
        <v>Other</v>
      </c>
      <c r="Q1951" s="3" t="str">
        <f t="shared" si="153"/>
        <v>Other</v>
      </c>
      <c r="R1951" s="3" t="str">
        <f t="shared" si="154"/>
        <v>Not LCLS</v>
      </c>
      <c r="S1951" s="3" t="str" cm="1">
        <f t="array" ref="S1951">_xlfn.IFS(G1951 &gt; 5000000, "Very High", G1951 &gt; 1000000, "High", G1951 &gt; 500000, "Medium", TRUE, "Low")</f>
        <v>Very High</v>
      </c>
      <c r="T1951" s="3" t="str" cm="1">
        <f t="array" ref="T1951">_xlfn.IFS(B1951 &gt;= 2005, "Post-2005", B1951 &gt;= 2000, "2000-2004", TRUE, "Pre-2000")</f>
        <v>Post-2005</v>
      </c>
    </row>
    <row r="1952" spans="1:20" x14ac:dyDescent="0.85">
      <c r="A1952" s="1">
        <v>41164</v>
      </c>
      <c r="B1952" t="s">
        <v>507</v>
      </c>
      <c r="C1952" t="s">
        <v>3658</v>
      </c>
      <c r="D1952" t="s">
        <v>3659</v>
      </c>
      <c r="E1952" t="s">
        <v>200</v>
      </c>
      <c r="F1952" t="s">
        <v>201</v>
      </c>
      <c r="G1952" t="s">
        <v>202</v>
      </c>
      <c r="H1952">
        <v>2000</v>
      </c>
      <c r="I1952" s="2">
        <v>1153007.1499999999</v>
      </c>
      <c r="J1952" s="2">
        <v>443892.85</v>
      </c>
      <c r="K1952" s="2">
        <v>1596900</v>
      </c>
      <c r="L1952" t="s">
        <v>116</v>
      </c>
      <c r="M1952" s="3" t="b">
        <f>trust_funds5[[#This Row],[Contributions Outstanding (USD)]]=0</f>
        <v>0</v>
      </c>
      <c r="N1952" s="3" t="str">
        <f t="shared" si="150"/>
        <v>Outstanding</v>
      </c>
      <c r="O1952" s="3" t="str">
        <f t="shared" si="151"/>
        <v>High Contribution &amp; Recent</v>
      </c>
      <c r="P1952" s="3" t="str">
        <f t="shared" si="152"/>
        <v>Other</v>
      </c>
      <c r="Q1952" s="3" t="str">
        <f t="shared" si="153"/>
        <v>Other</v>
      </c>
      <c r="R1952" s="3" t="str">
        <f t="shared" si="154"/>
        <v>Not LCLS</v>
      </c>
      <c r="S1952" s="3" t="str" cm="1">
        <f t="array" ref="S1952">_xlfn.IFS(G1952 &gt; 5000000, "Very High", G1952 &gt; 1000000, "High", G1952 &gt; 500000, "Medium", TRUE, "Low")</f>
        <v>Very High</v>
      </c>
      <c r="T1952" s="3" t="str" cm="1">
        <f t="array" ref="T1952">_xlfn.IFS(B1952 &gt;= 2005, "Post-2005", B1952 &gt;= 2000, "2000-2004", TRUE, "Pre-2000")</f>
        <v>Post-2005</v>
      </c>
    </row>
    <row r="1953" spans="1:20" x14ac:dyDescent="0.85">
      <c r="A1953" s="1">
        <v>41164</v>
      </c>
      <c r="B1953" t="s">
        <v>507</v>
      </c>
      <c r="C1953" t="s">
        <v>3658</v>
      </c>
      <c r="D1953" t="s">
        <v>3659</v>
      </c>
      <c r="E1953" t="s">
        <v>70</v>
      </c>
      <c r="F1953" t="s">
        <v>71</v>
      </c>
      <c r="G1953" t="s">
        <v>72</v>
      </c>
      <c r="H1953">
        <v>2000</v>
      </c>
      <c r="I1953" s="2">
        <v>43805.45</v>
      </c>
      <c r="J1953" s="2">
        <v>17594.55</v>
      </c>
      <c r="K1953" s="2">
        <v>61400</v>
      </c>
      <c r="L1953" t="s">
        <v>116</v>
      </c>
      <c r="M1953" s="3" t="b">
        <f>trust_funds5[[#This Row],[Contributions Outstanding (USD)]]=0</f>
        <v>0</v>
      </c>
      <c r="N1953" s="3" t="str">
        <f t="shared" si="150"/>
        <v>Outstanding</v>
      </c>
      <c r="O1953" s="3" t="str">
        <f t="shared" si="151"/>
        <v>High Contribution &amp; Recent</v>
      </c>
      <c r="P1953" s="3" t="str">
        <f t="shared" si="152"/>
        <v>Other</v>
      </c>
      <c r="Q1953" s="3" t="str">
        <f t="shared" si="153"/>
        <v>Other</v>
      </c>
      <c r="R1953" s="3" t="str">
        <f t="shared" si="154"/>
        <v>Not LCLS</v>
      </c>
      <c r="S1953" s="3" t="str" cm="1">
        <f t="array" ref="S1953">_xlfn.IFS(G1953 &gt; 5000000, "Very High", G1953 &gt; 1000000, "High", G1953 &gt; 500000, "Medium", TRUE, "Low")</f>
        <v>Very High</v>
      </c>
      <c r="T1953" s="3" t="str" cm="1">
        <f t="array" ref="T1953">_xlfn.IFS(B1953 &gt;= 2005, "Post-2005", B1953 &gt;= 2000, "2000-2004", TRUE, "Pre-2000")</f>
        <v>Post-2005</v>
      </c>
    </row>
    <row r="1954" spans="1:20" x14ac:dyDescent="0.85">
      <c r="A1954" s="1">
        <v>41164</v>
      </c>
      <c r="B1954" t="s">
        <v>507</v>
      </c>
      <c r="C1954" t="s">
        <v>3658</v>
      </c>
      <c r="D1954" t="s">
        <v>3659</v>
      </c>
      <c r="E1954" t="s">
        <v>1333</v>
      </c>
      <c r="F1954" t="s">
        <v>1334</v>
      </c>
      <c r="G1954" t="s">
        <v>3458</v>
      </c>
      <c r="H1954">
        <v>2000</v>
      </c>
      <c r="I1954" s="2">
        <v>296000</v>
      </c>
      <c r="J1954" s="2">
        <v>0</v>
      </c>
      <c r="K1954" s="2">
        <v>296000</v>
      </c>
      <c r="L1954" t="s">
        <v>116</v>
      </c>
      <c r="M1954" s="3" t="b">
        <f>trust_funds5[[#This Row],[Contributions Outstanding (USD)]]=0</f>
        <v>1</v>
      </c>
      <c r="N1954" s="3" t="str">
        <f t="shared" si="150"/>
        <v>Outstanding</v>
      </c>
      <c r="O1954" s="3" t="str">
        <f t="shared" si="151"/>
        <v>High Contribution &amp; Recent</v>
      </c>
      <c r="P1954" s="3" t="str">
        <f t="shared" si="152"/>
        <v>Other</v>
      </c>
      <c r="Q1954" s="3" t="str">
        <f t="shared" si="153"/>
        <v>Other</v>
      </c>
      <c r="R1954" s="3" t="str">
        <f t="shared" si="154"/>
        <v>Not LCLS</v>
      </c>
      <c r="S1954" s="3" t="str" cm="1">
        <f t="array" ref="S1954">_xlfn.IFS(G1954 &gt; 5000000, "Very High", G1954 &gt; 1000000, "High", G1954 &gt; 500000, "Medium", TRUE, "Low")</f>
        <v>Very High</v>
      </c>
      <c r="T1954" s="3" t="str" cm="1">
        <f t="array" ref="T1954">_xlfn.IFS(B1954 &gt;= 2005, "Post-2005", B1954 &gt;= 2000, "2000-2004", TRUE, "Pre-2000")</f>
        <v>Post-2005</v>
      </c>
    </row>
    <row r="1955" spans="1:20" x14ac:dyDescent="0.85">
      <c r="A1955" s="1">
        <v>41164</v>
      </c>
      <c r="B1955" t="s">
        <v>507</v>
      </c>
      <c r="C1955" t="s">
        <v>3658</v>
      </c>
      <c r="D1955" t="s">
        <v>3659</v>
      </c>
      <c r="E1955" t="s">
        <v>119</v>
      </c>
      <c r="F1955" t="s">
        <v>120</v>
      </c>
      <c r="G1955" t="s">
        <v>121</v>
      </c>
      <c r="H1955">
        <v>2000</v>
      </c>
      <c r="I1955" s="2">
        <v>1525398</v>
      </c>
      <c r="J1955" s="2">
        <v>259963.09</v>
      </c>
      <c r="K1955" s="2">
        <v>1785361.09</v>
      </c>
      <c r="L1955" t="s">
        <v>116</v>
      </c>
      <c r="M1955" s="3" t="b">
        <f>trust_funds5[[#This Row],[Contributions Outstanding (USD)]]=0</f>
        <v>0</v>
      </c>
      <c r="N1955" s="3" t="str">
        <f t="shared" si="150"/>
        <v>Outstanding</v>
      </c>
      <c r="O1955" s="3" t="str">
        <f t="shared" si="151"/>
        <v>High Contribution &amp; Recent</v>
      </c>
      <c r="P1955" s="3" t="str">
        <f t="shared" si="152"/>
        <v>Other</v>
      </c>
      <c r="Q1955" s="3" t="str">
        <f t="shared" si="153"/>
        <v>Other</v>
      </c>
      <c r="R1955" s="3" t="str">
        <f t="shared" si="154"/>
        <v>Not LCLS</v>
      </c>
      <c r="S1955" s="3" t="str" cm="1">
        <f t="array" ref="S1955">_xlfn.IFS(G1955 &gt; 5000000, "Very High", G1955 &gt; 1000000, "High", G1955 &gt; 500000, "Medium", TRUE, "Low")</f>
        <v>Very High</v>
      </c>
      <c r="T1955" s="3" t="str" cm="1">
        <f t="array" ref="T1955">_xlfn.IFS(B1955 &gt;= 2005, "Post-2005", B1955 &gt;= 2000, "2000-2004", TRUE, "Pre-2000")</f>
        <v>Post-2005</v>
      </c>
    </row>
    <row r="1956" spans="1:20" x14ac:dyDescent="0.85">
      <c r="A1956" s="1">
        <v>41164</v>
      </c>
      <c r="B1956" t="s">
        <v>507</v>
      </c>
      <c r="C1956" t="s">
        <v>3658</v>
      </c>
      <c r="D1956" t="s">
        <v>3659</v>
      </c>
      <c r="E1956" t="s">
        <v>42</v>
      </c>
      <c r="F1956" t="s">
        <v>43</v>
      </c>
      <c r="G1956" t="s">
        <v>44</v>
      </c>
      <c r="H1956">
        <v>2000</v>
      </c>
      <c r="I1956" s="2">
        <v>839794.46</v>
      </c>
      <c r="J1956" s="2">
        <v>1649250.81</v>
      </c>
      <c r="K1956" s="2">
        <v>2489045.27</v>
      </c>
      <c r="L1956" t="s">
        <v>116</v>
      </c>
      <c r="M1956" s="3" t="b">
        <f>trust_funds5[[#This Row],[Contributions Outstanding (USD)]]=0</f>
        <v>0</v>
      </c>
      <c r="N1956" s="3" t="str">
        <f t="shared" si="150"/>
        <v>Outstanding</v>
      </c>
      <c r="O1956" s="3" t="str">
        <f t="shared" si="151"/>
        <v>High Contribution &amp; Recent</v>
      </c>
      <c r="P1956" s="3" t="str">
        <f t="shared" si="152"/>
        <v>Other</v>
      </c>
      <c r="Q1956" s="3" t="str">
        <f t="shared" si="153"/>
        <v>Other</v>
      </c>
      <c r="R1956" s="3" t="str">
        <f t="shared" si="154"/>
        <v>Not LCLS</v>
      </c>
      <c r="S1956" s="3" t="str" cm="1">
        <f t="array" ref="S1956">_xlfn.IFS(G1956 &gt; 5000000, "Very High", G1956 &gt; 1000000, "High", G1956 &gt; 500000, "Medium", TRUE, "Low")</f>
        <v>Very High</v>
      </c>
      <c r="T1956" s="3" t="str" cm="1">
        <f t="array" ref="T1956">_xlfn.IFS(B1956 &gt;= 2005, "Post-2005", B1956 &gt;= 2000, "2000-2004", TRUE, "Pre-2000")</f>
        <v>Post-2005</v>
      </c>
    </row>
    <row r="1957" spans="1:20" x14ac:dyDescent="0.85">
      <c r="A1957" s="1">
        <v>41164</v>
      </c>
      <c r="B1957" t="s">
        <v>507</v>
      </c>
      <c r="C1957" t="s">
        <v>3658</v>
      </c>
      <c r="D1957" t="s">
        <v>3659</v>
      </c>
      <c r="E1957" t="s">
        <v>21</v>
      </c>
      <c r="F1957" t="s">
        <v>22</v>
      </c>
      <c r="G1957" t="s">
        <v>23</v>
      </c>
      <c r="H1957">
        <v>2000</v>
      </c>
      <c r="I1957" s="2">
        <v>1095858.7</v>
      </c>
      <c r="J1957" s="2">
        <v>528536.85</v>
      </c>
      <c r="K1957" s="2">
        <v>1624395.55</v>
      </c>
      <c r="L1957" t="s">
        <v>116</v>
      </c>
      <c r="M1957" s="3" t="b">
        <f>trust_funds5[[#This Row],[Contributions Outstanding (USD)]]=0</f>
        <v>0</v>
      </c>
      <c r="N1957" s="3" t="str">
        <f t="shared" si="150"/>
        <v>Outstanding</v>
      </c>
      <c r="O1957" s="3" t="str">
        <f t="shared" si="151"/>
        <v>High Contribution &amp; Recent</v>
      </c>
      <c r="P1957" s="3" t="str">
        <f t="shared" si="152"/>
        <v>Other</v>
      </c>
      <c r="Q1957" s="3" t="str">
        <f t="shared" si="153"/>
        <v>Other</v>
      </c>
      <c r="R1957" s="3" t="str">
        <f t="shared" si="154"/>
        <v>Not LCLS</v>
      </c>
      <c r="S1957" s="3" t="str" cm="1">
        <f t="array" ref="S1957">_xlfn.IFS(G1957 &gt; 5000000, "Very High", G1957 &gt; 1000000, "High", G1957 &gt; 500000, "Medium", TRUE, "Low")</f>
        <v>Very High</v>
      </c>
      <c r="T1957" s="3" t="str" cm="1">
        <f t="array" ref="T1957">_xlfn.IFS(B1957 &gt;= 2005, "Post-2005", B1957 &gt;= 2000, "2000-2004", TRUE, "Pre-2000")</f>
        <v>Post-2005</v>
      </c>
    </row>
    <row r="1958" spans="1:20" x14ac:dyDescent="0.85">
      <c r="A1958" s="1">
        <v>41164</v>
      </c>
      <c r="B1958" t="s">
        <v>82</v>
      </c>
      <c r="C1958" t="s">
        <v>3660</v>
      </c>
      <c r="D1958" t="s">
        <v>3661</v>
      </c>
      <c r="E1958" t="s">
        <v>119</v>
      </c>
      <c r="F1958" t="s">
        <v>120</v>
      </c>
      <c r="G1958" t="s">
        <v>121</v>
      </c>
      <c r="H1958">
        <v>2000</v>
      </c>
      <c r="I1958" s="2">
        <v>2108536.2000000002</v>
      </c>
      <c r="J1958" s="2">
        <v>0</v>
      </c>
      <c r="K1958" s="2">
        <v>2108536.2000000002</v>
      </c>
      <c r="L1958" t="s">
        <v>18</v>
      </c>
      <c r="M1958" s="3" t="b">
        <f>trust_funds5[[#This Row],[Contributions Outstanding (USD)]]=0</f>
        <v>1</v>
      </c>
      <c r="N1958" s="3" t="str">
        <f t="shared" si="150"/>
        <v>Outstanding</v>
      </c>
      <c r="O1958" s="3" t="str">
        <f t="shared" si="151"/>
        <v>High Contribution &amp; Recent</v>
      </c>
      <c r="P1958" s="3" t="str">
        <f t="shared" si="152"/>
        <v>Other</v>
      </c>
      <c r="Q1958" s="3" t="str">
        <f t="shared" si="153"/>
        <v>Other</v>
      </c>
      <c r="R1958" s="3" t="str">
        <f t="shared" si="154"/>
        <v>Not LCLS</v>
      </c>
      <c r="S1958" s="3" t="str" cm="1">
        <f t="array" ref="S1958">_xlfn.IFS(G1958 &gt; 5000000, "Very High", G1958 &gt; 1000000, "High", G1958 &gt; 500000, "Medium", TRUE, "Low")</f>
        <v>Very High</v>
      </c>
      <c r="T1958" s="3" t="str" cm="1">
        <f t="array" ref="T1958">_xlfn.IFS(B1958 &gt;= 2005, "Post-2005", B1958 &gt;= 2000, "2000-2004", TRUE, "Pre-2000")</f>
        <v>Post-2005</v>
      </c>
    </row>
    <row r="1959" spans="1:20" x14ac:dyDescent="0.85">
      <c r="A1959" s="1">
        <v>41164</v>
      </c>
      <c r="B1959" t="s">
        <v>12</v>
      </c>
      <c r="C1959" t="s">
        <v>3662</v>
      </c>
      <c r="D1959" t="s">
        <v>3663</v>
      </c>
      <c r="E1959" t="s">
        <v>119</v>
      </c>
      <c r="F1959" t="s">
        <v>120</v>
      </c>
      <c r="G1959" t="s">
        <v>121</v>
      </c>
      <c r="H1959">
        <v>2000</v>
      </c>
      <c r="I1959" s="2">
        <v>500000</v>
      </c>
      <c r="J1959" s="2">
        <v>0</v>
      </c>
      <c r="K1959" s="2">
        <v>500000</v>
      </c>
      <c r="L1959" t="s">
        <v>18</v>
      </c>
      <c r="M1959" s="3" t="b">
        <f>trust_funds5[[#This Row],[Contributions Outstanding (USD)]]=0</f>
        <v>1</v>
      </c>
      <c r="N1959" s="3" t="str">
        <f t="shared" si="150"/>
        <v>Outstanding</v>
      </c>
      <c r="O1959" s="3" t="str">
        <f t="shared" si="151"/>
        <v>High Contribution &amp; Recent</v>
      </c>
      <c r="P1959" s="3" t="str">
        <f t="shared" si="152"/>
        <v>Other</v>
      </c>
      <c r="Q1959" s="3" t="str">
        <f t="shared" si="153"/>
        <v>Other</v>
      </c>
      <c r="R1959" s="3" t="str">
        <f t="shared" si="154"/>
        <v>Not LCLS</v>
      </c>
      <c r="S1959" s="3" t="str" cm="1">
        <f t="array" ref="S1959">_xlfn.IFS(G1959 &gt; 5000000, "Very High", G1959 &gt; 1000000, "High", G1959 &gt; 500000, "Medium", TRUE, "Low")</f>
        <v>Very High</v>
      </c>
      <c r="T1959" s="3" t="str" cm="1">
        <f t="array" ref="T1959">_xlfn.IFS(B1959 &gt;= 2005, "Post-2005", B1959 &gt;= 2000, "2000-2004", TRUE, "Pre-2000")</f>
        <v>Post-2005</v>
      </c>
    </row>
    <row r="1960" spans="1:20" x14ac:dyDescent="0.85">
      <c r="A1960" s="1">
        <v>41164</v>
      </c>
      <c r="B1960" t="s">
        <v>12</v>
      </c>
      <c r="C1960" t="s">
        <v>3664</v>
      </c>
      <c r="D1960" t="s">
        <v>3665</v>
      </c>
      <c r="E1960" t="s">
        <v>200</v>
      </c>
      <c r="F1960" t="s">
        <v>201</v>
      </c>
      <c r="G1960" t="s">
        <v>202</v>
      </c>
      <c r="H1960">
        <v>2000</v>
      </c>
      <c r="I1960" s="2">
        <v>250558.82</v>
      </c>
      <c r="J1960" s="2">
        <v>0</v>
      </c>
      <c r="K1960" s="2">
        <v>250558.82</v>
      </c>
      <c r="L1960" t="s">
        <v>18</v>
      </c>
      <c r="M1960" s="3" t="b">
        <f>trust_funds5[[#This Row],[Contributions Outstanding (USD)]]=0</f>
        <v>1</v>
      </c>
      <c r="N1960" s="3" t="str">
        <f t="shared" si="150"/>
        <v>Outstanding</v>
      </c>
      <c r="O1960" s="3" t="str">
        <f t="shared" si="151"/>
        <v>High Contribution &amp; Recent</v>
      </c>
      <c r="P1960" s="3" t="str">
        <f t="shared" si="152"/>
        <v>Other</v>
      </c>
      <c r="Q1960" s="3" t="str">
        <f t="shared" si="153"/>
        <v>Other</v>
      </c>
      <c r="R1960" s="3" t="str">
        <f t="shared" si="154"/>
        <v>Not LCLS</v>
      </c>
      <c r="S1960" s="3" t="str" cm="1">
        <f t="array" ref="S1960">_xlfn.IFS(G1960 &gt; 5000000, "Very High", G1960 &gt; 1000000, "High", G1960 &gt; 500000, "Medium", TRUE, "Low")</f>
        <v>Very High</v>
      </c>
      <c r="T1960" s="3" t="str" cm="1">
        <f t="array" ref="T1960">_xlfn.IFS(B1960 &gt;= 2005, "Post-2005", B1960 &gt;= 2000, "2000-2004", TRUE, "Pre-2000")</f>
        <v>Post-2005</v>
      </c>
    </row>
    <row r="1961" spans="1:20" x14ac:dyDescent="0.85">
      <c r="A1961" s="1">
        <v>41164</v>
      </c>
      <c r="B1961" t="s">
        <v>507</v>
      </c>
      <c r="C1961" t="s">
        <v>3666</v>
      </c>
      <c r="D1961" t="s">
        <v>3667</v>
      </c>
      <c r="E1961" t="s">
        <v>70</v>
      </c>
      <c r="F1961" t="s">
        <v>71</v>
      </c>
      <c r="G1961" t="s">
        <v>72</v>
      </c>
      <c r="H1961">
        <v>2000</v>
      </c>
      <c r="I1961" s="2">
        <v>372144</v>
      </c>
      <c r="J1961" s="2">
        <v>0</v>
      </c>
      <c r="K1961" s="2">
        <v>372144</v>
      </c>
      <c r="L1961" t="s">
        <v>18</v>
      </c>
      <c r="M1961" s="3" t="b">
        <f>trust_funds5[[#This Row],[Contributions Outstanding (USD)]]=0</f>
        <v>1</v>
      </c>
      <c r="N1961" s="3" t="str">
        <f t="shared" si="150"/>
        <v>Outstanding</v>
      </c>
      <c r="O1961" s="3" t="str">
        <f t="shared" si="151"/>
        <v>High Contribution &amp; Recent</v>
      </c>
      <c r="P1961" s="3" t="str">
        <f t="shared" si="152"/>
        <v>Other</v>
      </c>
      <c r="Q1961" s="3" t="str">
        <f t="shared" si="153"/>
        <v>Other</v>
      </c>
      <c r="R1961" s="3" t="str">
        <f t="shared" si="154"/>
        <v>Not LCLS</v>
      </c>
      <c r="S1961" s="3" t="str" cm="1">
        <f t="array" ref="S1961">_xlfn.IFS(G1961 &gt; 5000000, "Very High", G1961 &gt; 1000000, "High", G1961 &gt; 500000, "Medium", TRUE, "Low")</f>
        <v>Very High</v>
      </c>
      <c r="T1961" s="3" t="str" cm="1">
        <f t="array" ref="T1961">_xlfn.IFS(B1961 &gt;= 2005, "Post-2005", B1961 &gt;= 2000, "2000-2004", TRUE, "Pre-2000")</f>
        <v>Post-2005</v>
      </c>
    </row>
    <row r="1962" spans="1:20" x14ac:dyDescent="0.85">
      <c r="A1962" s="1">
        <v>41164</v>
      </c>
      <c r="B1962" t="s">
        <v>507</v>
      </c>
      <c r="C1962" t="s">
        <v>3668</v>
      </c>
      <c r="D1962" t="s">
        <v>3669</v>
      </c>
      <c r="E1962" t="s">
        <v>21</v>
      </c>
      <c r="F1962" t="s">
        <v>22</v>
      </c>
      <c r="G1962" t="s">
        <v>23</v>
      </c>
      <c r="H1962">
        <v>2000</v>
      </c>
      <c r="I1962" s="2">
        <v>1408950.98</v>
      </c>
      <c r="J1962" s="2">
        <v>0</v>
      </c>
      <c r="K1962" s="2">
        <v>1408950.98</v>
      </c>
      <c r="L1962" t="s">
        <v>18</v>
      </c>
      <c r="M1962" s="3" t="b">
        <f>trust_funds5[[#This Row],[Contributions Outstanding (USD)]]=0</f>
        <v>1</v>
      </c>
      <c r="N1962" s="3" t="str">
        <f t="shared" si="150"/>
        <v>Outstanding</v>
      </c>
      <c r="O1962" s="3" t="str">
        <f t="shared" si="151"/>
        <v>High Contribution &amp; Recent</v>
      </c>
      <c r="P1962" s="3" t="str">
        <f t="shared" si="152"/>
        <v>Other</v>
      </c>
      <c r="Q1962" s="3" t="str">
        <f t="shared" si="153"/>
        <v>Other</v>
      </c>
      <c r="R1962" s="3" t="str">
        <f t="shared" si="154"/>
        <v>Not LCLS</v>
      </c>
      <c r="S1962" s="3" t="str" cm="1">
        <f t="array" ref="S1962">_xlfn.IFS(G1962 &gt; 5000000, "Very High", G1962 &gt; 1000000, "High", G1962 &gt; 500000, "Medium", TRUE, "Low")</f>
        <v>Very High</v>
      </c>
      <c r="T1962" s="3" t="str" cm="1">
        <f t="array" ref="T1962">_xlfn.IFS(B1962 &gt;= 2005, "Post-2005", B1962 &gt;= 2000, "2000-2004", TRUE, "Pre-2000")</f>
        <v>Post-2005</v>
      </c>
    </row>
    <row r="1963" spans="1:20" x14ac:dyDescent="0.85">
      <c r="A1963" s="1">
        <v>41164</v>
      </c>
      <c r="B1963" t="s">
        <v>12</v>
      </c>
      <c r="C1963" t="s">
        <v>3670</v>
      </c>
      <c r="D1963" t="s">
        <v>3671</v>
      </c>
      <c r="E1963" t="s">
        <v>70</v>
      </c>
      <c r="F1963" t="s">
        <v>71</v>
      </c>
      <c r="G1963" t="s">
        <v>72</v>
      </c>
      <c r="H1963">
        <v>2000</v>
      </c>
      <c r="I1963" s="2">
        <v>500000</v>
      </c>
      <c r="J1963" s="2">
        <v>0</v>
      </c>
      <c r="K1963" s="2">
        <v>500000</v>
      </c>
      <c r="L1963" t="s">
        <v>18</v>
      </c>
      <c r="M1963" s="3" t="b">
        <f>trust_funds5[[#This Row],[Contributions Outstanding (USD)]]=0</f>
        <v>1</v>
      </c>
      <c r="N1963" s="3" t="str">
        <f t="shared" si="150"/>
        <v>Outstanding</v>
      </c>
      <c r="O1963" s="3" t="str">
        <f t="shared" si="151"/>
        <v>High Contribution &amp; Recent</v>
      </c>
      <c r="P1963" s="3" t="str">
        <f t="shared" si="152"/>
        <v>Other</v>
      </c>
      <c r="Q1963" s="3" t="str">
        <f t="shared" si="153"/>
        <v>Other</v>
      </c>
      <c r="R1963" s="3" t="str">
        <f t="shared" si="154"/>
        <v>Not LCLS</v>
      </c>
      <c r="S1963" s="3" t="str" cm="1">
        <f t="array" ref="S1963">_xlfn.IFS(G1963 &gt; 5000000, "Very High", G1963 &gt; 1000000, "High", G1963 &gt; 500000, "Medium", TRUE, "Low")</f>
        <v>Very High</v>
      </c>
      <c r="T1963" s="3" t="str" cm="1">
        <f t="array" ref="T1963">_xlfn.IFS(B1963 &gt;= 2005, "Post-2005", B1963 &gt;= 2000, "2000-2004", TRUE, "Pre-2000")</f>
        <v>Post-2005</v>
      </c>
    </row>
    <row r="1964" spans="1:20" x14ac:dyDescent="0.85">
      <c r="A1964" s="1">
        <v>41164</v>
      </c>
      <c r="B1964" t="s">
        <v>12</v>
      </c>
      <c r="C1964" t="s">
        <v>3672</v>
      </c>
      <c r="D1964" t="s">
        <v>3671</v>
      </c>
      <c r="E1964" t="s">
        <v>119</v>
      </c>
      <c r="F1964" t="s">
        <v>120</v>
      </c>
      <c r="G1964" t="s">
        <v>121</v>
      </c>
      <c r="H1964">
        <v>2000</v>
      </c>
      <c r="I1964" s="2">
        <v>470072.95</v>
      </c>
      <c r="J1964" s="2">
        <v>0</v>
      </c>
      <c r="K1964" s="2">
        <v>470072.95</v>
      </c>
      <c r="L1964" t="s">
        <v>18</v>
      </c>
      <c r="M1964" s="3" t="b">
        <f>trust_funds5[[#This Row],[Contributions Outstanding (USD)]]=0</f>
        <v>1</v>
      </c>
      <c r="N1964" s="3" t="str">
        <f t="shared" si="150"/>
        <v>Outstanding</v>
      </c>
      <c r="O1964" s="3" t="str">
        <f t="shared" si="151"/>
        <v>High Contribution &amp; Recent</v>
      </c>
      <c r="P1964" s="3" t="str">
        <f t="shared" si="152"/>
        <v>Other</v>
      </c>
      <c r="Q1964" s="3" t="str">
        <f t="shared" si="153"/>
        <v>Other</v>
      </c>
      <c r="R1964" s="3" t="str">
        <f t="shared" si="154"/>
        <v>Not LCLS</v>
      </c>
      <c r="S1964" s="3" t="str" cm="1">
        <f t="array" ref="S1964">_xlfn.IFS(G1964 &gt; 5000000, "Very High", G1964 &gt; 1000000, "High", G1964 &gt; 500000, "Medium", TRUE, "Low")</f>
        <v>Very High</v>
      </c>
      <c r="T1964" s="3" t="str" cm="1">
        <f t="array" ref="T1964">_xlfn.IFS(B1964 &gt;= 2005, "Post-2005", B1964 &gt;= 2000, "2000-2004", TRUE, "Pre-2000")</f>
        <v>Post-2005</v>
      </c>
    </row>
    <row r="1965" spans="1:20" x14ac:dyDescent="0.85">
      <c r="A1965" s="1">
        <v>41164</v>
      </c>
      <c r="B1965" t="s">
        <v>507</v>
      </c>
      <c r="C1965" t="s">
        <v>3673</v>
      </c>
      <c r="D1965" t="s">
        <v>3674</v>
      </c>
      <c r="E1965" t="s">
        <v>70</v>
      </c>
      <c r="F1965" t="s">
        <v>71</v>
      </c>
      <c r="G1965" t="s">
        <v>72</v>
      </c>
      <c r="H1965">
        <v>2000</v>
      </c>
      <c r="I1965" s="2">
        <v>200000</v>
      </c>
      <c r="J1965" s="2">
        <v>0</v>
      </c>
      <c r="K1965" s="2">
        <v>200000</v>
      </c>
      <c r="L1965" t="s">
        <v>18</v>
      </c>
      <c r="M1965" s="3" t="b">
        <f>trust_funds5[[#This Row],[Contributions Outstanding (USD)]]=0</f>
        <v>1</v>
      </c>
      <c r="N1965" s="3" t="str">
        <f t="shared" si="150"/>
        <v>Outstanding</v>
      </c>
      <c r="O1965" s="3" t="str">
        <f t="shared" si="151"/>
        <v>High Contribution &amp; Recent</v>
      </c>
      <c r="P1965" s="3" t="str">
        <f t="shared" si="152"/>
        <v>Other</v>
      </c>
      <c r="Q1965" s="3" t="str">
        <f t="shared" si="153"/>
        <v>Other</v>
      </c>
      <c r="R1965" s="3" t="str">
        <f t="shared" si="154"/>
        <v>Not LCLS</v>
      </c>
      <c r="S1965" s="3" t="str" cm="1">
        <f t="array" ref="S1965">_xlfn.IFS(G1965 &gt; 5000000, "Very High", G1965 &gt; 1000000, "High", G1965 &gt; 500000, "Medium", TRUE, "Low")</f>
        <v>Very High</v>
      </c>
      <c r="T1965" s="3" t="str" cm="1">
        <f t="array" ref="T1965">_xlfn.IFS(B1965 &gt;= 2005, "Post-2005", B1965 &gt;= 2000, "2000-2004", TRUE, "Pre-2000")</f>
        <v>Post-2005</v>
      </c>
    </row>
    <row r="1966" spans="1:20" x14ac:dyDescent="0.85">
      <c r="A1966" s="1">
        <v>41164</v>
      </c>
      <c r="B1966" t="s">
        <v>507</v>
      </c>
      <c r="C1966" t="s">
        <v>3675</v>
      </c>
      <c r="D1966" t="s">
        <v>3676</v>
      </c>
      <c r="E1966" t="s">
        <v>56</v>
      </c>
      <c r="F1966" t="s">
        <v>57</v>
      </c>
      <c r="G1966" t="s">
        <v>58</v>
      </c>
      <c r="H1966">
        <v>2000</v>
      </c>
      <c r="I1966" s="2">
        <v>1066185.71</v>
      </c>
      <c r="J1966" s="2">
        <v>82927.91</v>
      </c>
      <c r="K1966" s="2">
        <v>1149113.6200000001</v>
      </c>
      <c r="L1966" t="s">
        <v>18</v>
      </c>
      <c r="M1966" s="3" t="b">
        <f>trust_funds5[[#This Row],[Contributions Outstanding (USD)]]=0</f>
        <v>0</v>
      </c>
      <c r="N1966" s="3" t="str">
        <f t="shared" si="150"/>
        <v>Outstanding</v>
      </c>
      <c r="O1966" s="3" t="str">
        <f t="shared" si="151"/>
        <v>High Contribution &amp; Recent</v>
      </c>
      <c r="P1966" s="3" t="str">
        <f t="shared" si="152"/>
        <v>Other</v>
      </c>
      <c r="Q1966" s="3" t="str">
        <f t="shared" si="153"/>
        <v>Other</v>
      </c>
      <c r="R1966" s="3" t="str">
        <f t="shared" si="154"/>
        <v>Not LCLS</v>
      </c>
      <c r="S1966" s="3" t="str" cm="1">
        <f t="array" ref="S1966">_xlfn.IFS(G1966 &gt; 5000000, "Very High", G1966 &gt; 1000000, "High", G1966 &gt; 500000, "Medium", TRUE, "Low")</f>
        <v>Very High</v>
      </c>
      <c r="T1966" s="3" t="str" cm="1">
        <f t="array" ref="T1966">_xlfn.IFS(B1966 &gt;= 2005, "Post-2005", B1966 &gt;= 2000, "2000-2004", TRUE, "Pre-2000")</f>
        <v>Post-2005</v>
      </c>
    </row>
    <row r="1967" spans="1:20" x14ac:dyDescent="0.85">
      <c r="A1967" s="1">
        <v>41164</v>
      </c>
      <c r="B1967" t="s">
        <v>12</v>
      </c>
      <c r="C1967" t="s">
        <v>3677</v>
      </c>
      <c r="D1967" t="s">
        <v>3678</v>
      </c>
      <c r="E1967" t="s">
        <v>56</v>
      </c>
      <c r="F1967" t="s">
        <v>57</v>
      </c>
      <c r="G1967" t="s">
        <v>58</v>
      </c>
      <c r="H1967">
        <v>2000</v>
      </c>
      <c r="I1967" s="2">
        <v>535897.92000000004</v>
      </c>
      <c r="J1967" s="2">
        <v>0</v>
      </c>
      <c r="K1967" s="2">
        <v>535897.92000000004</v>
      </c>
      <c r="L1967" t="s">
        <v>18</v>
      </c>
      <c r="M1967" s="3" t="b">
        <f>trust_funds5[[#This Row],[Contributions Outstanding (USD)]]=0</f>
        <v>1</v>
      </c>
      <c r="N1967" s="3" t="str">
        <f t="shared" si="150"/>
        <v>Outstanding</v>
      </c>
      <c r="O1967" s="3" t="str">
        <f t="shared" si="151"/>
        <v>High Contribution &amp; Recent</v>
      </c>
      <c r="P1967" s="3" t="str">
        <f t="shared" si="152"/>
        <v>Other</v>
      </c>
      <c r="Q1967" s="3" t="str">
        <f t="shared" si="153"/>
        <v>Other</v>
      </c>
      <c r="R1967" s="3" t="str">
        <f t="shared" si="154"/>
        <v>Not LCLS</v>
      </c>
      <c r="S1967" s="3" t="str" cm="1">
        <f t="array" ref="S1967">_xlfn.IFS(G1967 &gt; 5000000, "Very High", G1967 &gt; 1000000, "High", G1967 &gt; 500000, "Medium", TRUE, "Low")</f>
        <v>Very High</v>
      </c>
      <c r="T1967" s="3" t="str" cm="1">
        <f t="array" ref="T1967">_xlfn.IFS(B1967 &gt;= 2005, "Post-2005", B1967 &gt;= 2000, "2000-2004", TRUE, "Pre-2000")</f>
        <v>Post-2005</v>
      </c>
    </row>
    <row r="1968" spans="1:20" x14ac:dyDescent="0.85">
      <c r="A1968" s="1">
        <v>41164</v>
      </c>
      <c r="B1968" t="s">
        <v>374</v>
      </c>
      <c r="C1968" t="s">
        <v>3679</v>
      </c>
      <c r="D1968" t="s">
        <v>3680</v>
      </c>
      <c r="E1968" t="s">
        <v>204</v>
      </c>
      <c r="F1968" t="s">
        <v>205</v>
      </c>
      <c r="G1968" t="s">
        <v>206</v>
      </c>
      <c r="H1968">
        <v>2000</v>
      </c>
      <c r="I1968" s="2">
        <v>3566326.53</v>
      </c>
      <c r="J1968" s="2">
        <v>0</v>
      </c>
      <c r="K1968" s="2">
        <v>3566326.53</v>
      </c>
      <c r="L1968" t="s">
        <v>18</v>
      </c>
      <c r="M1968" s="3" t="b">
        <f>trust_funds5[[#This Row],[Contributions Outstanding (USD)]]=0</f>
        <v>1</v>
      </c>
      <c r="N1968" s="3" t="str">
        <f t="shared" si="150"/>
        <v>Outstanding</v>
      </c>
      <c r="O1968" s="3" t="str">
        <f t="shared" si="151"/>
        <v>High Contribution &amp; Recent</v>
      </c>
      <c r="P1968" s="3" t="str">
        <f t="shared" si="152"/>
        <v>Other</v>
      </c>
      <c r="Q1968" s="3" t="str">
        <f t="shared" si="153"/>
        <v>Other</v>
      </c>
      <c r="R1968" s="3" t="str">
        <f t="shared" si="154"/>
        <v>Not LCLS</v>
      </c>
      <c r="S1968" s="3" t="str" cm="1">
        <f t="array" ref="S1968">_xlfn.IFS(G1968 &gt; 5000000, "Very High", G1968 &gt; 1000000, "High", G1968 &gt; 500000, "Medium", TRUE, "Low")</f>
        <v>Very High</v>
      </c>
      <c r="T1968" s="3" t="str" cm="1">
        <f t="array" ref="T1968">_xlfn.IFS(B1968 &gt;= 2005, "Post-2005", B1968 &gt;= 2000, "2000-2004", TRUE, "Pre-2000")</f>
        <v>Post-2005</v>
      </c>
    </row>
    <row r="1969" spans="1:20" x14ac:dyDescent="0.85">
      <c r="A1969" s="1">
        <v>41164</v>
      </c>
      <c r="B1969" t="s">
        <v>374</v>
      </c>
      <c r="C1969" t="s">
        <v>3681</v>
      </c>
      <c r="D1969" t="s">
        <v>3682</v>
      </c>
      <c r="E1969" t="s">
        <v>1582</v>
      </c>
      <c r="F1969" t="s">
        <v>1583</v>
      </c>
      <c r="G1969" t="s">
        <v>1584</v>
      </c>
      <c r="H1969">
        <v>2000</v>
      </c>
      <c r="I1969" s="2">
        <v>1741681</v>
      </c>
      <c r="J1969" s="2">
        <v>0</v>
      </c>
      <c r="K1969" s="2">
        <v>1741681</v>
      </c>
      <c r="L1969" t="s">
        <v>18</v>
      </c>
      <c r="M1969" s="3" t="b">
        <f>trust_funds5[[#This Row],[Contributions Outstanding (USD)]]=0</f>
        <v>1</v>
      </c>
      <c r="N1969" s="3" t="str">
        <f t="shared" si="150"/>
        <v>Outstanding</v>
      </c>
      <c r="O1969" s="3" t="str">
        <f t="shared" si="151"/>
        <v>High Contribution &amp; Recent</v>
      </c>
      <c r="P1969" s="3" t="str">
        <f t="shared" si="152"/>
        <v>Other</v>
      </c>
      <c r="Q1969" s="3" t="str">
        <f t="shared" si="153"/>
        <v>Other</v>
      </c>
      <c r="R1969" s="3" t="str">
        <f t="shared" si="154"/>
        <v>Not LCLS</v>
      </c>
      <c r="S1969" s="3" t="str" cm="1">
        <f t="array" ref="S1969">_xlfn.IFS(G1969 &gt; 5000000, "Very High", G1969 &gt; 1000000, "High", G1969 &gt; 500000, "Medium", TRUE, "Low")</f>
        <v>Very High</v>
      </c>
      <c r="T1969" s="3" t="str" cm="1">
        <f t="array" ref="T1969">_xlfn.IFS(B1969 &gt;= 2005, "Post-2005", B1969 &gt;= 2000, "2000-2004", TRUE, "Pre-2000")</f>
        <v>Post-2005</v>
      </c>
    </row>
    <row r="1970" spans="1:20" x14ac:dyDescent="0.85">
      <c r="A1970" s="1">
        <v>41164</v>
      </c>
      <c r="B1970" t="s">
        <v>82</v>
      </c>
      <c r="C1970" t="s">
        <v>3683</v>
      </c>
      <c r="D1970" t="s">
        <v>3684</v>
      </c>
      <c r="E1970" t="s">
        <v>31</v>
      </c>
      <c r="F1970" t="s">
        <v>32</v>
      </c>
      <c r="H1970">
        <v>2000</v>
      </c>
      <c r="I1970" s="2">
        <v>438650</v>
      </c>
      <c r="J1970" s="2">
        <v>0</v>
      </c>
      <c r="K1970" s="2">
        <v>438650</v>
      </c>
      <c r="L1970" t="s">
        <v>18</v>
      </c>
      <c r="M1970" s="3" t="b">
        <f>trust_funds5[[#This Row],[Contributions Outstanding (USD)]]=0</f>
        <v>1</v>
      </c>
      <c r="N1970" s="3" t="str">
        <f t="shared" si="150"/>
        <v>Outstanding</v>
      </c>
      <c r="O1970" s="3" t="str">
        <f t="shared" si="151"/>
        <v>High Contribution &amp; Recent</v>
      </c>
      <c r="P1970" s="3" t="str">
        <f t="shared" si="152"/>
        <v>Other</v>
      </c>
      <c r="Q1970" s="3" t="str">
        <f t="shared" si="153"/>
        <v>Other</v>
      </c>
      <c r="R1970" s="3" t="str">
        <f t="shared" si="154"/>
        <v>Not LCLS</v>
      </c>
      <c r="S1970" s="3" t="str" cm="1">
        <f t="array" ref="S1970">_xlfn.IFS(G1970 &gt; 5000000, "Very High", G1970 &gt; 1000000, "High", G1970 &gt; 500000, "Medium", TRUE, "Low")</f>
        <v>Low</v>
      </c>
      <c r="T1970" s="3" t="str" cm="1">
        <f t="array" ref="T1970">_xlfn.IFS(B1970 &gt;= 2005, "Post-2005", B1970 &gt;= 2000, "2000-2004", TRUE, "Pre-2000")</f>
        <v>Post-2005</v>
      </c>
    </row>
    <row r="1971" spans="1:20" x14ac:dyDescent="0.85">
      <c r="A1971" s="1">
        <v>41164</v>
      </c>
      <c r="B1971" t="s">
        <v>82</v>
      </c>
      <c r="C1971" t="s">
        <v>3685</v>
      </c>
      <c r="D1971" t="s">
        <v>3686</v>
      </c>
      <c r="E1971" t="s">
        <v>293</v>
      </c>
      <c r="F1971" t="s">
        <v>294</v>
      </c>
      <c r="G1971" t="s">
        <v>295</v>
      </c>
      <c r="H1971">
        <v>2000</v>
      </c>
      <c r="I1971" s="2">
        <v>714200.81</v>
      </c>
      <c r="J1971" s="2">
        <v>0</v>
      </c>
      <c r="K1971" s="2">
        <v>714200.81</v>
      </c>
      <c r="L1971" t="s">
        <v>18</v>
      </c>
      <c r="M1971" s="3" t="b">
        <f>trust_funds5[[#This Row],[Contributions Outstanding (USD)]]=0</f>
        <v>1</v>
      </c>
      <c r="N1971" s="3" t="str">
        <f t="shared" si="150"/>
        <v>Outstanding</v>
      </c>
      <c r="O1971" s="3" t="str">
        <f t="shared" si="151"/>
        <v>High Contribution &amp; Recent</v>
      </c>
      <c r="P1971" s="3" t="str">
        <f t="shared" si="152"/>
        <v>Other</v>
      </c>
      <c r="Q1971" s="3" t="str">
        <f t="shared" si="153"/>
        <v>Other</v>
      </c>
      <c r="R1971" s="3" t="str">
        <f t="shared" si="154"/>
        <v>Not LCLS</v>
      </c>
      <c r="S1971" s="3" t="str" cm="1">
        <f t="array" ref="S1971">_xlfn.IFS(G1971 &gt; 5000000, "Very High", G1971 &gt; 1000000, "High", G1971 &gt; 500000, "Medium", TRUE, "Low")</f>
        <v>Very High</v>
      </c>
      <c r="T1971" s="3" t="str" cm="1">
        <f t="array" ref="T1971">_xlfn.IFS(B1971 &gt;= 2005, "Post-2005", B1971 &gt;= 2000, "2000-2004", TRUE, "Pre-2000")</f>
        <v>Post-2005</v>
      </c>
    </row>
    <row r="1972" spans="1:20" x14ac:dyDescent="0.85">
      <c r="A1972" s="1">
        <v>41164</v>
      </c>
      <c r="B1972" t="s">
        <v>12</v>
      </c>
      <c r="C1972" t="s">
        <v>3687</v>
      </c>
      <c r="D1972" t="s">
        <v>3688</v>
      </c>
      <c r="E1972" t="s">
        <v>21</v>
      </c>
      <c r="F1972" t="s">
        <v>22</v>
      </c>
      <c r="G1972" t="s">
        <v>23</v>
      </c>
      <c r="H1972">
        <v>2000</v>
      </c>
      <c r="I1972" s="2">
        <v>358365.14</v>
      </c>
      <c r="J1972" s="2">
        <v>0</v>
      </c>
      <c r="K1972" s="2">
        <v>358365.14</v>
      </c>
      <c r="L1972" t="s">
        <v>18</v>
      </c>
      <c r="M1972" s="3" t="b">
        <f>trust_funds5[[#This Row],[Contributions Outstanding (USD)]]=0</f>
        <v>1</v>
      </c>
      <c r="N1972" s="3" t="str">
        <f t="shared" si="150"/>
        <v>Outstanding</v>
      </c>
      <c r="O1972" s="3" t="str">
        <f t="shared" si="151"/>
        <v>High Contribution &amp; Recent</v>
      </c>
      <c r="P1972" s="3" t="str">
        <f t="shared" si="152"/>
        <v>Other</v>
      </c>
      <c r="Q1972" s="3" t="str">
        <f t="shared" si="153"/>
        <v>Other</v>
      </c>
      <c r="R1972" s="3" t="str">
        <f t="shared" si="154"/>
        <v>Not LCLS</v>
      </c>
      <c r="S1972" s="3" t="str" cm="1">
        <f t="array" ref="S1972">_xlfn.IFS(G1972 &gt; 5000000, "Very High", G1972 &gt; 1000000, "High", G1972 &gt; 500000, "Medium", TRUE, "Low")</f>
        <v>Very High</v>
      </c>
      <c r="T1972" s="3" t="str" cm="1">
        <f t="array" ref="T1972">_xlfn.IFS(B1972 &gt;= 2005, "Post-2005", B1972 &gt;= 2000, "2000-2004", TRUE, "Pre-2000")</f>
        <v>Post-2005</v>
      </c>
    </row>
    <row r="1973" spans="1:20" x14ac:dyDescent="0.85">
      <c r="A1973" s="1">
        <v>41164</v>
      </c>
      <c r="B1973" t="s">
        <v>12</v>
      </c>
      <c r="C1973" t="s">
        <v>3689</v>
      </c>
      <c r="D1973" t="s">
        <v>3690</v>
      </c>
      <c r="E1973" t="s">
        <v>102</v>
      </c>
      <c r="F1973" t="s">
        <v>103</v>
      </c>
      <c r="G1973" t="s">
        <v>104</v>
      </c>
      <c r="H1973">
        <v>2000</v>
      </c>
      <c r="I1973" s="2">
        <v>128865.06</v>
      </c>
      <c r="J1973" s="2">
        <v>0</v>
      </c>
      <c r="K1973" s="2">
        <v>128865.06</v>
      </c>
      <c r="L1973" t="s">
        <v>18</v>
      </c>
      <c r="M1973" s="3" t="b">
        <f>trust_funds5[[#This Row],[Contributions Outstanding (USD)]]=0</f>
        <v>1</v>
      </c>
      <c r="N1973" s="3" t="str">
        <f t="shared" si="150"/>
        <v>Outstanding</v>
      </c>
      <c r="O1973" s="3" t="str">
        <f t="shared" si="151"/>
        <v>High Contribution &amp; Recent</v>
      </c>
      <c r="P1973" s="3" t="str">
        <f t="shared" si="152"/>
        <v>Other</v>
      </c>
      <c r="Q1973" s="3" t="str">
        <f t="shared" si="153"/>
        <v>Other</v>
      </c>
      <c r="R1973" s="3" t="str">
        <f t="shared" si="154"/>
        <v>Not LCLS</v>
      </c>
      <c r="S1973" s="3" t="str" cm="1">
        <f t="array" ref="S1973">_xlfn.IFS(G1973 &gt; 5000000, "Very High", G1973 &gt; 1000000, "High", G1973 &gt; 500000, "Medium", TRUE, "Low")</f>
        <v>Very High</v>
      </c>
      <c r="T1973" s="3" t="str" cm="1">
        <f t="array" ref="T1973">_xlfn.IFS(B1973 &gt;= 2005, "Post-2005", B1973 &gt;= 2000, "2000-2004", TRUE, "Pre-2000")</f>
        <v>Post-2005</v>
      </c>
    </row>
    <row r="1974" spans="1:20" x14ac:dyDescent="0.85">
      <c r="A1974" s="1">
        <v>41164</v>
      </c>
      <c r="B1974" t="s">
        <v>12</v>
      </c>
      <c r="C1974" t="s">
        <v>3691</v>
      </c>
      <c r="D1974" t="s">
        <v>3692</v>
      </c>
      <c r="E1974" t="s">
        <v>49</v>
      </c>
      <c r="F1974" t="s">
        <v>50</v>
      </c>
      <c r="G1974" t="s">
        <v>51</v>
      </c>
      <c r="H1974">
        <v>2000</v>
      </c>
      <c r="I1974" s="2">
        <v>2156.19</v>
      </c>
      <c r="J1974" s="2">
        <v>0</v>
      </c>
      <c r="K1974" s="2">
        <v>2156.19</v>
      </c>
      <c r="L1974" t="s">
        <v>18</v>
      </c>
      <c r="M1974" s="3" t="b">
        <f>trust_funds5[[#This Row],[Contributions Outstanding (USD)]]=0</f>
        <v>1</v>
      </c>
      <c r="N1974" s="3" t="str">
        <f t="shared" si="150"/>
        <v>Outstanding</v>
      </c>
      <c r="O1974" s="3" t="str">
        <f t="shared" si="151"/>
        <v>High Contribution &amp; Recent</v>
      </c>
      <c r="P1974" s="3" t="str">
        <f t="shared" si="152"/>
        <v>Other</v>
      </c>
      <c r="Q1974" s="3" t="str">
        <f t="shared" si="153"/>
        <v>Other</v>
      </c>
      <c r="R1974" s="3" t="str">
        <f t="shared" si="154"/>
        <v>Not LCLS</v>
      </c>
      <c r="S1974" s="3" t="str" cm="1">
        <f t="array" ref="S1974">_xlfn.IFS(G1974 &gt; 5000000, "Very High", G1974 &gt; 1000000, "High", G1974 &gt; 500000, "Medium", TRUE, "Low")</f>
        <v>Very High</v>
      </c>
      <c r="T1974" s="3" t="str" cm="1">
        <f t="array" ref="T1974">_xlfn.IFS(B1974 &gt;= 2005, "Post-2005", B1974 &gt;= 2000, "2000-2004", TRUE, "Pre-2000")</f>
        <v>Post-2005</v>
      </c>
    </row>
    <row r="1975" spans="1:20" x14ac:dyDescent="0.85">
      <c r="A1975" s="1">
        <v>41164</v>
      </c>
      <c r="B1975" t="s">
        <v>374</v>
      </c>
      <c r="C1975" t="s">
        <v>3693</v>
      </c>
      <c r="D1975" t="s">
        <v>3694</v>
      </c>
      <c r="E1975" t="s">
        <v>1035</v>
      </c>
      <c r="F1975" t="s">
        <v>1036</v>
      </c>
      <c r="G1975" t="s">
        <v>1037</v>
      </c>
      <c r="H1975">
        <v>2000</v>
      </c>
      <c r="I1975" s="2">
        <v>0</v>
      </c>
      <c r="J1975" s="2">
        <v>6458780.0700000003</v>
      </c>
      <c r="K1975" s="2">
        <v>6458780.0700000003</v>
      </c>
      <c r="L1975" t="s">
        <v>116</v>
      </c>
      <c r="M1975" s="3" t="b">
        <f>trust_funds5[[#This Row],[Contributions Outstanding (USD)]]=0</f>
        <v>0</v>
      </c>
      <c r="N1975" s="3" t="str">
        <f t="shared" si="150"/>
        <v>Outstanding</v>
      </c>
      <c r="O1975" s="3" t="str">
        <f t="shared" si="151"/>
        <v>High Contribution &amp; Recent</v>
      </c>
      <c r="P1975" s="3" t="str">
        <f t="shared" si="152"/>
        <v>Other</v>
      </c>
      <c r="Q1975" s="3" t="str">
        <f t="shared" si="153"/>
        <v>Other</v>
      </c>
      <c r="R1975" s="3" t="str">
        <f t="shared" si="154"/>
        <v>Not LCLS</v>
      </c>
      <c r="S1975" s="3" t="str" cm="1">
        <f t="array" ref="S1975">_xlfn.IFS(G1975 &gt; 5000000, "Very High", G1975 &gt; 1000000, "High", G1975 &gt; 500000, "Medium", TRUE, "Low")</f>
        <v>Very High</v>
      </c>
      <c r="T1975" s="3" t="str" cm="1">
        <f t="array" ref="T1975">_xlfn.IFS(B1975 &gt;= 2005, "Post-2005", B1975 &gt;= 2000, "2000-2004", TRUE, "Pre-2000")</f>
        <v>Post-2005</v>
      </c>
    </row>
    <row r="1976" spans="1:20" x14ac:dyDescent="0.85">
      <c r="A1976" s="1">
        <v>41164</v>
      </c>
      <c r="B1976" t="s">
        <v>374</v>
      </c>
      <c r="C1976" t="s">
        <v>3693</v>
      </c>
      <c r="D1976" t="s">
        <v>3694</v>
      </c>
      <c r="E1976" t="s">
        <v>223</v>
      </c>
      <c r="F1976" t="s">
        <v>224</v>
      </c>
      <c r="G1976" t="s">
        <v>225</v>
      </c>
      <c r="H1976">
        <v>2000</v>
      </c>
      <c r="I1976" s="2">
        <v>5095000</v>
      </c>
      <c r="J1976" s="2">
        <v>0</v>
      </c>
      <c r="K1976" s="2">
        <v>5095000</v>
      </c>
      <c r="L1976" t="s">
        <v>116</v>
      </c>
      <c r="M1976" s="3" t="b">
        <f>trust_funds5[[#This Row],[Contributions Outstanding (USD)]]=0</f>
        <v>1</v>
      </c>
      <c r="N1976" s="3" t="str">
        <f t="shared" si="150"/>
        <v>Outstanding</v>
      </c>
      <c r="O1976" s="3" t="str">
        <f t="shared" si="151"/>
        <v>High Contribution &amp; Recent</v>
      </c>
      <c r="P1976" s="3" t="str">
        <f t="shared" si="152"/>
        <v>Other</v>
      </c>
      <c r="Q1976" s="3" t="str">
        <f t="shared" si="153"/>
        <v>Other</v>
      </c>
      <c r="R1976" s="3" t="str">
        <f t="shared" si="154"/>
        <v>Not LCLS</v>
      </c>
      <c r="S1976" s="3" t="str" cm="1">
        <f t="array" ref="S1976">_xlfn.IFS(G1976 &gt; 5000000, "Very High", G1976 &gt; 1000000, "High", G1976 &gt; 500000, "Medium", TRUE, "Low")</f>
        <v>Very High</v>
      </c>
      <c r="T1976" s="3" t="str" cm="1">
        <f t="array" ref="T1976">_xlfn.IFS(B1976 &gt;= 2005, "Post-2005", B1976 &gt;= 2000, "2000-2004", TRUE, "Pre-2000")</f>
        <v>Post-2005</v>
      </c>
    </row>
    <row r="1977" spans="1:20" x14ac:dyDescent="0.85">
      <c r="A1977" s="1">
        <v>41164</v>
      </c>
      <c r="B1977" t="s">
        <v>374</v>
      </c>
      <c r="C1977" t="s">
        <v>3693</v>
      </c>
      <c r="D1977" t="s">
        <v>3694</v>
      </c>
      <c r="E1977" t="s">
        <v>62</v>
      </c>
      <c r="F1977" t="s">
        <v>63</v>
      </c>
      <c r="H1977">
        <v>2000</v>
      </c>
      <c r="I1977" s="2">
        <v>10000000</v>
      </c>
      <c r="J1977" s="2">
        <v>0</v>
      </c>
      <c r="K1977" s="2">
        <v>10000000</v>
      </c>
      <c r="L1977" t="s">
        <v>116</v>
      </c>
      <c r="M1977" s="3" t="b">
        <f>trust_funds5[[#This Row],[Contributions Outstanding (USD)]]=0</f>
        <v>1</v>
      </c>
      <c r="N1977" s="3" t="str">
        <f t="shared" si="150"/>
        <v>Outstanding</v>
      </c>
      <c r="O1977" s="3" t="str">
        <f t="shared" si="151"/>
        <v>High Contribution &amp; Recent</v>
      </c>
      <c r="P1977" s="3" t="str">
        <f t="shared" si="152"/>
        <v>Other</v>
      </c>
      <c r="Q1977" s="3" t="str">
        <f t="shared" si="153"/>
        <v>Other</v>
      </c>
      <c r="R1977" s="3" t="str">
        <f t="shared" si="154"/>
        <v>Not LCLS</v>
      </c>
      <c r="S1977" s="3" t="str" cm="1">
        <f t="array" ref="S1977">_xlfn.IFS(G1977 &gt; 5000000, "Very High", G1977 &gt; 1000000, "High", G1977 &gt; 500000, "Medium", TRUE, "Low")</f>
        <v>Low</v>
      </c>
      <c r="T1977" s="3" t="str" cm="1">
        <f t="array" ref="T1977">_xlfn.IFS(B1977 &gt;= 2005, "Post-2005", B1977 &gt;= 2000, "2000-2004", TRUE, "Pre-2000")</f>
        <v>Post-2005</v>
      </c>
    </row>
    <row r="1978" spans="1:20" x14ac:dyDescent="0.85">
      <c r="A1978" s="1">
        <v>41164</v>
      </c>
      <c r="B1978" t="s">
        <v>90</v>
      </c>
      <c r="C1978" t="s">
        <v>3695</v>
      </c>
      <c r="D1978" t="s">
        <v>3696</v>
      </c>
      <c r="E1978" t="s">
        <v>119</v>
      </c>
      <c r="F1978" t="s">
        <v>120</v>
      </c>
      <c r="G1978" t="s">
        <v>121</v>
      </c>
      <c r="H1978">
        <v>2000</v>
      </c>
      <c r="I1978" s="2">
        <v>1725.59</v>
      </c>
      <c r="J1978" s="2">
        <v>0</v>
      </c>
      <c r="K1978" s="2">
        <v>1725.59</v>
      </c>
      <c r="L1978" t="s">
        <v>18</v>
      </c>
      <c r="M1978" s="3" t="b">
        <f>trust_funds5[[#This Row],[Contributions Outstanding (USD)]]=0</f>
        <v>1</v>
      </c>
      <c r="N1978" s="3" t="str">
        <f t="shared" si="150"/>
        <v>Outstanding</v>
      </c>
      <c r="O1978" s="3" t="str">
        <f t="shared" si="151"/>
        <v>High Contribution &amp; Recent</v>
      </c>
      <c r="P1978" s="3" t="str">
        <f t="shared" si="152"/>
        <v>Other</v>
      </c>
      <c r="Q1978" s="3" t="str">
        <f t="shared" si="153"/>
        <v>Other</v>
      </c>
      <c r="R1978" s="3" t="str">
        <f t="shared" si="154"/>
        <v>Not LCLS</v>
      </c>
      <c r="S1978" s="3" t="str" cm="1">
        <f t="array" ref="S1978">_xlfn.IFS(G1978 &gt; 5000000, "Very High", G1978 &gt; 1000000, "High", G1978 &gt; 500000, "Medium", TRUE, "Low")</f>
        <v>Very High</v>
      </c>
      <c r="T1978" s="3" t="str" cm="1">
        <f t="array" ref="T1978">_xlfn.IFS(B1978 &gt;= 2005, "Post-2005", B1978 &gt;= 2000, "2000-2004", TRUE, "Pre-2000")</f>
        <v>Post-2005</v>
      </c>
    </row>
    <row r="1979" spans="1:20" x14ac:dyDescent="0.85">
      <c r="A1979" s="1">
        <v>41164</v>
      </c>
      <c r="B1979" t="s">
        <v>12</v>
      </c>
      <c r="C1979" t="s">
        <v>3697</v>
      </c>
      <c r="D1979" t="s">
        <v>3698</v>
      </c>
      <c r="E1979" t="s">
        <v>1561</v>
      </c>
      <c r="F1979" t="s">
        <v>1562</v>
      </c>
      <c r="G1979" t="s">
        <v>1563</v>
      </c>
      <c r="H1979">
        <v>2000</v>
      </c>
      <c r="I1979" s="2">
        <v>308000</v>
      </c>
      <c r="J1979" s="2">
        <v>0</v>
      </c>
      <c r="K1979" s="2">
        <v>308000</v>
      </c>
      <c r="L1979" t="s">
        <v>18</v>
      </c>
      <c r="M1979" s="3" t="b">
        <f>trust_funds5[[#This Row],[Contributions Outstanding (USD)]]=0</f>
        <v>1</v>
      </c>
      <c r="N1979" s="3" t="str">
        <f t="shared" si="150"/>
        <v>Outstanding</v>
      </c>
      <c r="O1979" s="3" t="str">
        <f t="shared" si="151"/>
        <v>High Contribution &amp; Recent</v>
      </c>
      <c r="P1979" s="3" t="str">
        <f t="shared" si="152"/>
        <v>Other</v>
      </c>
      <c r="Q1979" s="3" t="str">
        <f t="shared" si="153"/>
        <v>Other</v>
      </c>
      <c r="R1979" s="3" t="str">
        <f t="shared" si="154"/>
        <v>Not LCLS</v>
      </c>
      <c r="S1979" s="3" t="str" cm="1">
        <f t="array" ref="S1979">_xlfn.IFS(G1979 &gt; 5000000, "Very High", G1979 &gt; 1000000, "High", G1979 &gt; 500000, "Medium", TRUE, "Low")</f>
        <v>Very High</v>
      </c>
      <c r="T1979" s="3" t="str" cm="1">
        <f t="array" ref="T1979">_xlfn.IFS(B1979 &gt;= 2005, "Post-2005", B1979 &gt;= 2000, "2000-2004", TRUE, "Pre-2000")</f>
        <v>Post-2005</v>
      </c>
    </row>
    <row r="1980" spans="1:20" x14ac:dyDescent="0.85">
      <c r="A1980" s="1">
        <v>41164</v>
      </c>
      <c r="B1980" t="s">
        <v>12</v>
      </c>
      <c r="C1980" t="s">
        <v>3699</v>
      </c>
      <c r="D1980" t="s">
        <v>3700</v>
      </c>
      <c r="E1980" t="s">
        <v>42</v>
      </c>
      <c r="F1980" t="s">
        <v>43</v>
      </c>
      <c r="G1980" t="s">
        <v>44</v>
      </c>
      <c r="H1980">
        <v>2000</v>
      </c>
      <c r="I1980" s="2">
        <v>714240.16</v>
      </c>
      <c r="J1980" s="2">
        <v>0</v>
      </c>
      <c r="K1980" s="2">
        <v>714240.16</v>
      </c>
      <c r="L1980" t="s">
        <v>18</v>
      </c>
      <c r="M1980" s="3" t="b">
        <f>trust_funds5[[#This Row],[Contributions Outstanding (USD)]]=0</f>
        <v>1</v>
      </c>
      <c r="N1980" s="3" t="str">
        <f t="shared" si="150"/>
        <v>Outstanding</v>
      </c>
      <c r="O1980" s="3" t="str">
        <f t="shared" si="151"/>
        <v>High Contribution &amp; Recent</v>
      </c>
      <c r="P1980" s="3" t="str">
        <f t="shared" si="152"/>
        <v>Other</v>
      </c>
      <c r="Q1980" s="3" t="str">
        <f t="shared" si="153"/>
        <v>Other</v>
      </c>
      <c r="R1980" s="3" t="str">
        <f t="shared" si="154"/>
        <v>Not LCLS</v>
      </c>
      <c r="S1980" s="3" t="str" cm="1">
        <f t="array" ref="S1980">_xlfn.IFS(G1980 &gt; 5000000, "Very High", G1980 &gt; 1000000, "High", G1980 &gt; 500000, "Medium", TRUE, "Low")</f>
        <v>Very High</v>
      </c>
      <c r="T1980" s="3" t="str" cm="1">
        <f t="array" ref="T1980">_xlfn.IFS(B1980 &gt;= 2005, "Post-2005", B1980 &gt;= 2000, "2000-2004", TRUE, "Pre-2000")</f>
        <v>Post-2005</v>
      </c>
    </row>
    <row r="1981" spans="1:20" x14ac:dyDescent="0.85">
      <c r="A1981" s="1">
        <v>41164</v>
      </c>
      <c r="B1981" t="s">
        <v>12</v>
      </c>
      <c r="C1981" t="s">
        <v>3701</v>
      </c>
      <c r="D1981" t="s">
        <v>3702</v>
      </c>
      <c r="E1981" t="s">
        <v>42</v>
      </c>
      <c r="F1981" t="s">
        <v>43</v>
      </c>
      <c r="G1981" t="s">
        <v>44</v>
      </c>
      <c r="H1981">
        <v>2000</v>
      </c>
      <c r="I1981" s="2">
        <v>124354.31</v>
      </c>
      <c r="J1981" s="2">
        <v>0</v>
      </c>
      <c r="K1981" s="2">
        <v>124354.31</v>
      </c>
      <c r="L1981" t="s">
        <v>18</v>
      </c>
      <c r="M1981" s="3" t="b">
        <f>trust_funds5[[#This Row],[Contributions Outstanding (USD)]]=0</f>
        <v>1</v>
      </c>
      <c r="N1981" s="3" t="str">
        <f t="shared" si="150"/>
        <v>Outstanding</v>
      </c>
      <c r="O1981" s="3" t="str">
        <f t="shared" si="151"/>
        <v>High Contribution &amp; Recent</v>
      </c>
      <c r="P1981" s="3" t="str">
        <f t="shared" si="152"/>
        <v>Other</v>
      </c>
      <c r="Q1981" s="3" t="str">
        <f t="shared" si="153"/>
        <v>Other</v>
      </c>
      <c r="R1981" s="3" t="str">
        <f t="shared" si="154"/>
        <v>Not LCLS</v>
      </c>
      <c r="S1981" s="3" t="str" cm="1">
        <f t="array" ref="S1981">_xlfn.IFS(G1981 &gt; 5000000, "Very High", G1981 &gt; 1000000, "High", G1981 &gt; 500000, "Medium", TRUE, "Low")</f>
        <v>Very High</v>
      </c>
      <c r="T1981" s="3" t="str" cm="1">
        <f t="array" ref="T1981">_xlfn.IFS(B1981 &gt;= 2005, "Post-2005", B1981 &gt;= 2000, "2000-2004", TRUE, "Pre-2000")</f>
        <v>Post-2005</v>
      </c>
    </row>
    <row r="1982" spans="1:20" x14ac:dyDescent="0.85">
      <c r="A1982" s="1">
        <v>41164</v>
      </c>
      <c r="B1982" t="s">
        <v>12</v>
      </c>
      <c r="C1982" t="s">
        <v>3703</v>
      </c>
      <c r="D1982" t="s">
        <v>3704</v>
      </c>
      <c r="E1982" t="s">
        <v>119</v>
      </c>
      <c r="F1982" t="s">
        <v>120</v>
      </c>
      <c r="G1982" t="s">
        <v>121</v>
      </c>
      <c r="H1982">
        <v>2000</v>
      </c>
      <c r="I1982" s="2">
        <v>46687.64</v>
      </c>
      <c r="J1982" s="2">
        <v>0</v>
      </c>
      <c r="K1982" s="2">
        <v>46687.64</v>
      </c>
      <c r="L1982" t="s">
        <v>18</v>
      </c>
      <c r="M1982" s="3" t="b">
        <f>trust_funds5[[#This Row],[Contributions Outstanding (USD)]]=0</f>
        <v>1</v>
      </c>
      <c r="N1982" s="3" t="str">
        <f t="shared" si="150"/>
        <v>Outstanding</v>
      </c>
      <c r="O1982" s="3" t="str">
        <f t="shared" si="151"/>
        <v>High Contribution &amp; Recent</v>
      </c>
      <c r="P1982" s="3" t="str">
        <f t="shared" si="152"/>
        <v>Other</v>
      </c>
      <c r="Q1982" s="3" t="str">
        <f t="shared" si="153"/>
        <v>Other</v>
      </c>
      <c r="R1982" s="3" t="str">
        <f t="shared" si="154"/>
        <v>Not LCLS</v>
      </c>
      <c r="S1982" s="3" t="str" cm="1">
        <f t="array" ref="S1982">_xlfn.IFS(G1982 &gt; 5000000, "Very High", G1982 &gt; 1000000, "High", G1982 &gt; 500000, "Medium", TRUE, "Low")</f>
        <v>Very High</v>
      </c>
      <c r="T1982" s="3" t="str" cm="1">
        <f t="array" ref="T1982">_xlfn.IFS(B1982 &gt;= 2005, "Post-2005", B1982 &gt;= 2000, "2000-2004", TRUE, "Pre-2000")</f>
        <v>Post-2005</v>
      </c>
    </row>
    <row r="1983" spans="1:20" x14ac:dyDescent="0.85">
      <c r="A1983" s="1">
        <v>41164</v>
      </c>
      <c r="B1983" t="s">
        <v>12</v>
      </c>
      <c r="C1983" t="s">
        <v>3705</v>
      </c>
      <c r="D1983" t="s">
        <v>3704</v>
      </c>
      <c r="E1983" t="s">
        <v>42</v>
      </c>
      <c r="F1983" t="s">
        <v>43</v>
      </c>
      <c r="G1983" t="s">
        <v>44</v>
      </c>
      <c r="H1983">
        <v>2000</v>
      </c>
      <c r="I1983" s="2">
        <v>1275428.8600000001</v>
      </c>
      <c r="J1983" s="2">
        <v>0</v>
      </c>
      <c r="K1983" s="2">
        <v>1275428.8600000001</v>
      </c>
      <c r="L1983" t="s">
        <v>18</v>
      </c>
      <c r="M1983" s="3" t="b">
        <f>trust_funds5[[#This Row],[Contributions Outstanding (USD)]]=0</f>
        <v>1</v>
      </c>
      <c r="N1983" s="3" t="str">
        <f t="shared" si="150"/>
        <v>Outstanding</v>
      </c>
      <c r="O1983" s="3" t="str">
        <f t="shared" si="151"/>
        <v>High Contribution &amp; Recent</v>
      </c>
      <c r="P1983" s="3" t="str">
        <f t="shared" si="152"/>
        <v>Other</v>
      </c>
      <c r="Q1983" s="3" t="str">
        <f t="shared" si="153"/>
        <v>Other</v>
      </c>
      <c r="R1983" s="3" t="str">
        <f t="shared" si="154"/>
        <v>Not LCLS</v>
      </c>
      <c r="S1983" s="3" t="str" cm="1">
        <f t="array" ref="S1983">_xlfn.IFS(G1983 &gt; 5000000, "Very High", G1983 &gt; 1000000, "High", G1983 &gt; 500000, "Medium", TRUE, "Low")</f>
        <v>Very High</v>
      </c>
      <c r="T1983" s="3" t="str" cm="1">
        <f t="array" ref="T1983">_xlfn.IFS(B1983 &gt;= 2005, "Post-2005", B1983 &gt;= 2000, "2000-2004", TRUE, "Pre-2000")</f>
        <v>Post-2005</v>
      </c>
    </row>
    <row r="1984" spans="1:20" x14ac:dyDescent="0.85">
      <c r="A1984" s="1">
        <v>41164</v>
      </c>
      <c r="B1984" t="s">
        <v>12</v>
      </c>
      <c r="C1984" t="s">
        <v>3706</v>
      </c>
      <c r="D1984" t="s">
        <v>3707</v>
      </c>
      <c r="E1984" t="s">
        <v>42</v>
      </c>
      <c r="F1984" t="s">
        <v>43</v>
      </c>
      <c r="G1984" t="s">
        <v>44</v>
      </c>
      <c r="H1984">
        <v>2000</v>
      </c>
      <c r="I1984" s="2">
        <v>382628.66</v>
      </c>
      <c r="J1984" s="2">
        <v>0</v>
      </c>
      <c r="K1984" s="2">
        <v>382628.66</v>
      </c>
      <c r="L1984" t="s">
        <v>18</v>
      </c>
      <c r="M1984" s="3" t="b">
        <f>trust_funds5[[#This Row],[Contributions Outstanding (USD)]]=0</f>
        <v>1</v>
      </c>
      <c r="N1984" s="3" t="str">
        <f t="shared" si="150"/>
        <v>Outstanding</v>
      </c>
      <c r="O1984" s="3" t="str">
        <f t="shared" si="151"/>
        <v>High Contribution &amp; Recent</v>
      </c>
      <c r="P1984" s="3" t="str">
        <f t="shared" si="152"/>
        <v>Other</v>
      </c>
      <c r="Q1984" s="3" t="str">
        <f t="shared" si="153"/>
        <v>Other</v>
      </c>
      <c r="R1984" s="3" t="str">
        <f t="shared" si="154"/>
        <v>Not LCLS</v>
      </c>
      <c r="S1984" s="3" t="str" cm="1">
        <f t="array" ref="S1984">_xlfn.IFS(G1984 &gt; 5000000, "Very High", G1984 &gt; 1000000, "High", G1984 &gt; 500000, "Medium", TRUE, "Low")</f>
        <v>Very High</v>
      </c>
      <c r="T1984" s="3" t="str" cm="1">
        <f t="array" ref="T1984">_xlfn.IFS(B1984 &gt;= 2005, "Post-2005", B1984 &gt;= 2000, "2000-2004", TRUE, "Pre-2000")</f>
        <v>Post-2005</v>
      </c>
    </row>
    <row r="1985" spans="1:20" x14ac:dyDescent="0.85">
      <c r="A1985" s="1">
        <v>41164</v>
      </c>
      <c r="B1985" t="s">
        <v>12</v>
      </c>
      <c r="C1985" t="s">
        <v>3708</v>
      </c>
      <c r="D1985" t="s">
        <v>3709</v>
      </c>
      <c r="E1985" t="s">
        <v>21</v>
      </c>
      <c r="F1985" t="s">
        <v>22</v>
      </c>
      <c r="G1985" t="s">
        <v>23</v>
      </c>
      <c r="H1985">
        <v>2000</v>
      </c>
      <c r="I1985" s="2">
        <v>2011.34</v>
      </c>
      <c r="J1985" s="2">
        <v>0</v>
      </c>
      <c r="K1985" s="2">
        <v>2011.34</v>
      </c>
      <c r="L1985" t="s">
        <v>18</v>
      </c>
      <c r="M1985" s="3" t="b">
        <f>trust_funds5[[#This Row],[Contributions Outstanding (USD)]]=0</f>
        <v>1</v>
      </c>
      <c r="N1985" s="3" t="str">
        <f t="shared" si="150"/>
        <v>Outstanding</v>
      </c>
      <c r="O1985" s="3" t="str">
        <f t="shared" si="151"/>
        <v>High Contribution &amp; Recent</v>
      </c>
      <c r="P1985" s="3" t="str">
        <f t="shared" si="152"/>
        <v>Other</v>
      </c>
      <c r="Q1985" s="3" t="str">
        <f t="shared" si="153"/>
        <v>Other</v>
      </c>
      <c r="R1985" s="3" t="str">
        <f t="shared" si="154"/>
        <v>Not LCLS</v>
      </c>
      <c r="S1985" s="3" t="str" cm="1">
        <f t="array" ref="S1985">_xlfn.IFS(G1985 &gt; 5000000, "Very High", G1985 &gt; 1000000, "High", G1985 &gt; 500000, "Medium", TRUE, "Low")</f>
        <v>Very High</v>
      </c>
      <c r="T1985" s="3" t="str" cm="1">
        <f t="array" ref="T1985">_xlfn.IFS(B1985 &gt;= 2005, "Post-2005", B1985 &gt;= 2000, "2000-2004", TRUE, "Pre-2000")</f>
        <v>Post-2005</v>
      </c>
    </row>
    <row r="1986" spans="1:20" x14ac:dyDescent="0.85">
      <c r="A1986" s="1">
        <v>41164</v>
      </c>
      <c r="B1986" t="s">
        <v>12</v>
      </c>
      <c r="C1986" t="s">
        <v>3710</v>
      </c>
      <c r="D1986" t="s">
        <v>3711</v>
      </c>
      <c r="E1986" t="s">
        <v>62</v>
      </c>
      <c r="F1986" t="s">
        <v>63</v>
      </c>
      <c r="H1986">
        <v>2000</v>
      </c>
      <c r="I1986" s="2">
        <v>258044.83</v>
      </c>
      <c r="J1986" s="2">
        <v>0</v>
      </c>
      <c r="K1986" s="2">
        <v>258044.83</v>
      </c>
      <c r="L1986" t="s">
        <v>18</v>
      </c>
      <c r="M1986" s="3" t="b">
        <f>trust_funds5[[#This Row],[Contributions Outstanding (USD)]]=0</f>
        <v>1</v>
      </c>
      <c r="N1986" s="3" t="str">
        <f t="shared" ref="N1986:N2049" si="155">IF(D1986 &gt; 0, "Outstanding", "No Outstanding")</f>
        <v>Outstanding</v>
      </c>
      <c r="O1986" s="3" t="str">
        <f t="shared" ref="O1986:O2049" si="156">IF(AND(C1986 &gt; 1000000, B1986 &gt; 2000), "High Contribution &amp; Recent", "Other")</f>
        <v>High Contribution &amp; Recent</v>
      </c>
      <c r="P1986" s="3" t="str">
        <f t="shared" ref="P1986:P2049" si="157">IF(AND(B1986 = 2000, E1986 = "Canada"), "Year 2000, Canada", "Other")</f>
        <v>Other</v>
      </c>
      <c r="Q1986" s="3" t="str">
        <f t="shared" ref="Q1986:Q2049" si="158">IF(OR(E1986 = "Canada", E1986 = "Sweden"), "Canada or Sweden", "Other")</f>
        <v>Other</v>
      </c>
      <c r="R1986" s="3" t="str">
        <f t="shared" ref="R1986:R2049" si="159">IF(NOT(F1986 = "LCLS"), "Not LCLS", "LCLS")</f>
        <v>Not LCLS</v>
      </c>
      <c r="S1986" s="3" t="str" cm="1">
        <f t="array" ref="S1986">_xlfn.IFS(G1986 &gt; 5000000, "Very High", G1986 &gt; 1000000, "High", G1986 &gt; 500000, "Medium", TRUE, "Low")</f>
        <v>Low</v>
      </c>
      <c r="T1986" s="3" t="str" cm="1">
        <f t="array" ref="T1986">_xlfn.IFS(B1986 &gt;= 2005, "Post-2005", B1986 &gt;= 2000, "2000-2004", TRUE, "Pre-2000")</f>
        <v>Post-2005</v>
      </c>
    </row>
    <row r="1987" spans="1:20" x14ac:dyDescent="0.85">
      <c r="A1987" s="1">
        <v>41164</v>
      </c>
      <c r="B1987" t="s">
        <v>12</v>
      </c>
      <c r="C1987" t="s">
        <v>3712</v>
      </c>
      <c r="D1987" t="s">
        <v>3713</v>
      </c>
      <c r="E1987" t="s">
        <v>21</v>
      </c>
      <c r="F1987" t="s">
        <v>22</v>
      </c>
      <c r="G1987" t="s">
        <v>23</v>
      </c>
      <c r="H1987">
        <v>2000</v>
      </c>
      <c r="I1987" s="2">
        <v>46385.03</v>
      </c>
      <c r="J1987" s="2">
        <v>0</v>
      </c>
      <c r="K1987" s="2">
        <v>46385.03</v>
      </c>
      <c r="L1987" t="s">
        <v>18</v>
      </c>
      <c r="M1987" s="3" t="b">
        <f>trust_funds5[[#This Row],[Contributions Outstanding (USD)]]=0</f>
        <v>1</v>
      </c>
      <c r="N1987" s="3" t="str">
        <f t="shared" si="155"/>
        <v>Outstanding</v>
      </c>
      <c r="O1987" s="3" t="str">
        <f t="shared" si="156"/>
        <v>High Contribution &amp; Recent</v>
      </c>
      <c r="P1987" s="3" t="str">
        <f t="shared" si="157"/>
        <v>Other</v>
      </c>
      <c r="Q1987" s="3" t="str">
        <f t="shared" si="158"/>
        <v>Other</v>
      </c>
      <c r="R1987" s="3" t="str">
        <f t="shared" si="159"/>
        <v>Not LCLS</v>
      </c>
      <c r="S1987" s="3" t="str" cm="1">
        <f t="array" ref="S1987">_xlfn.IFS(G1987 &gt; 5000000, "Very High", G1987 &gt; 1000000, "High", G1987 &gt; 500000, "Medium", TRUE, "Low")</f>
        <v>Very High</v>
      </c>
      <c r="T1987" s="3" t="str" cm="1">
        <f t="array" ref="T1987">_xlfn.IFS(B1987 &gt;= 2005, "Post-2005", B1987 &gt;= 2000, "2000-2004", TRUE, "Pre-2000")</f>
        <v>Post-2005</v>
      </c>
    </row>
    <row r="1988" spans="1:20" x14ac:dyDescent="0.85">
      <c r="A1988" s="1">
        <v>41164</v>
      </c>
      <c r="B1988" t="s">
        <v>12</v>
      </c>
      <c r="C1988" t="s">
        <v>3714</v>
      </c>
      <c r="D1988" t="s">
        <v>3715</v>
      </c>
      <c r="E1988" t="s">
        <v>31</v>
      </c>
      <c r="F1988" t="s">
        <v>32</v>
      </c>
      <c r="H1988">
        <v>2000</v>
      </c>
      <c r="I1988" s="2">
        <v>30000</v>
      </c>
      <c r="J1988" s="2">
        <v>0</v>
      </c>
      <c r="K1988" s="2">
        <v>30000</v>
      </c>
      <c r="L1988" t="s">
        <v>18</v>
      </c>
      <c r="M1988" s="3" t="b">
        <f>trust_funds5[[#This Row],[Contributions Outstanding (USD)]]=0</f>
        <v>1</v>
      </c>
      <c r="N1988" s="3" t="str">
        <f t="shared" si="155"/>
        <v>Outstanding</v>
      </c>
      <c r="O1988" s="3" t="str">
        <f t="shared" si="156"/>
        <v>High Contribution &amp; Recent</v>
      </c>
      <c r="P1988" s="3" t="str">
        <f t="shared" si="157"/>
        <v>Other</v>
      </c>
      <c r="Q1988" s="3" t="str">
        <f t="shared" si="158"/>
        <v>Other</v>
      </c>
      <c r="R1988" s="3" t="str">
        <f t="shared" si="159"/>
        <v>Not LCLS</v>
      </c>
      <c r="S1988" s="3" t="str" cm="1">
        <f t="array" ref="S1988">_xlfn.IFS(G1988 &gt; 5000000, "Very High", G1988 &gt; 1000000, "High", G1988 &gt; 500000, "Medium", TRUE, "Low")</f>
        <v>Low</v>
      </c>
      <c r="T1988" s="3" t="str" cm="1">
        <f t="array" ref="T1988">_xlfn.IFS(B1988 &gt;= 2005, "Post-2005", B1988 &gt;= 2000, "2000-2004", TRUE, "Pre-2000")</f>
        <v>Post-2005</v>
      </c>
    </row>
    <row r="1989" spans="1:20" x14ac:dyDescent="0.85">
      <c r="A1989" s="1">
        <v>41164</v>
      </c>
      <c r="B1989" t="s">
        <v>12</v>
      </c>
      <c r="C1989" t="s">
        <v>3716</v>
      </c>
      <c r="D1989" t="s">
        <v>3717</v>
      </c>
      <c r="E1989" t="s">
        <v>31</v>
      </c>
      <c r="F1989" t="s">
        <v>32</v>
      </c>
      <c r="H1989">
        <v>2000</v>
      </c>
      <c r="I1989" s="2">
        <v>22100</v>
      </c>
      <c r="J1989" s="2">
        <v>0</v>
      </c>
      <c r="K1989" s="2">
        <v>22100</v>
      </c>
      <c r="L1989" t="s">
        <v>18</v>
      </c>
      <c r="M1989" s="3" t="b">
        <f>trust_funds5[[#This Row],[Contributions Outstanding (USD)]]=0</f>
        <v>1</v>
      </c>
      <c r="N1989" s="3" t="str">
        <f t="shared" si="155"/>
        <v>Outstanding</v>
      </c>
      <c r="O1989" s="3" t="str">
        <f t="shared" si="156"/>
        <v>High Contribution &amp; Recent</v>
      </c>
      <c r="P1989" s="3" t="str">
        <f t="shared" si="157"/>
        <v>Other</v>
      </c>
      <c r="Q1989" s="3" t="str">
        <f t="shared" si="158"/>
        <v>Other</v>
      </c>
      <c r="R1989" s="3" t="str">
        <f t="shared" si="159"/>
        <v>Not LCLS</v>
      </c>
      <c r="S1989" s="3" t="str" cm="1">
        <f t="array" ref="S1989">_xlfn.IFS(G1989 &gt; 5000000, "Very High", G1989 &gt; 1000000, "High", G1989 &gt; 500000, "Medium", TRUE, "Low")</f>
        <v>Low</v>
      </c>
      <c r="T1989" s="3" t="str" cm="1">
        <f t="array" ref="T1989">_xlfn.IFS(B1989 &gt;= 2005, "Post-2005", B1989 &gt;= 2000, "2000-2004", TRUE, "Pre-2000")</f>
        <v>Post-2005</v>
      </c>
    </row>
    <row r="1990" spans="1:20" x14ac:dyDescent="0.85">
      <c r="A1990" s="1">
        <v>41164</v>
      </c>
      <c r="B1990" t="s">
        <v>3718</v>
      </c>
      <c r="C1990" t="s">
        <v>3719</v>
      </c>
      <c r="D1990" t="s">
        <v>3720</v>
      </c>
      <c r="E1990" t="s">
        <v>113</v>
      </c>
      <c r="F1990" t="s">
        <v>114</v>
      </c>
      <c r="G1990" t="s">
        <v>115</v>
      </c>
      <c r="H1990">
        <v>2000</v>
      </c>
      <c r="I1990" s="2">
        <v>470000000</v>
      </c>
      <c r="J1990" s="2">
        <v>0</v>
      </c>
      <c r="K1990" s="2">
        <v>470000000</v>
      </c>
      <c r="L1990" t="s">
        <v>116</v>
      </c>
      <c r="M1990" s="3" t="b">
        <f>trust_funds5[[#This Row],[Contributions Outstanding (USD)]]=0</f>
        <v>1</v>
      </c>
      <c r="N1990" s="3" t="str">
        <f t="shared" si="155"/>
        <v>Outstanding</v>
      </c>
      <c r="O1990" s="3" t="str">
        <f t="shared" si="156"/>
        <v>High Contribution &amp; Recent</v>
      </c>
      <c r="P1990" s="3" t="str">
        <f t="shared" si="157"/>
        <v>Other</v>
      </c>
      <c r="Q1990" s="3" t="str">
        <f t="shared" si="158"/>
        <v>Other</v>
      </c>
      <c r="R1990" s="3" t="str">
        <f t="shared" si="159"/>
        <v>Not LCLS</v>
      </c>
      <c r="S1990" s="3" t="str" cm="1">
        <f t="array" ref="S1990">_xlfn.IFS(G1990 &gt; 5000000, "Very High", G1990 &gt; 1000000, "High", G1990 &gt; 500000, "Medium", TRUE, "Low")</f>
        <v>Very High</v>
      </c>
      <c r="T1990" s="3" t="str" cm="1">
        <f t="array" ref="T1990">_xlfn.IFS(B1990 &gt;= 2005, "Post-2005", B1990 &gt;= 2000, "2000-2004", TRUE, "Pre-2000")</f>
        <v>Post-2005</v>
      </c>
    </row>
    <row r="1991" spans="1:20" x14ac:dyDescent="0.85">
      <c r="A1991" s="1">
        <v>41164</v>
      </c>
      <c r="B1991" t="s">
        <v>12</v>
      </c>
      <c r="C1991" t="s">
        <v>3721</v>
      </c>
      <c r="D1991" t="s">
        <v>3722</v>
      </c>
      <c r="E1991" t="s">
        <v>15</v>
      </c>
      <c r="F1991" t="s">
        <v>16</v>
      </c>
      <c r="G1991" t="s">
        <v>17</v>
      </c>
      <c r="H1991">
        <v>2000</v>
      </c>
      <c r="I1991" s="2">
        <v>2033140.19</v>
      </c>
      <c r="J1991" s="2">
        <v>0</v>
      </c>
      <c r="K1991" s="2">
        <v>2033140.19</v>
      </c>
      <c r="L1991" t="s">
        <v>18</v>
      </c>
      <c r="M1991" s="3" t="b">
        <f>trust_funds5[[#This Row],[Contributions Outstanding (USD)]]=0</f>
        <v>1</v>
      </c>
      <c r="N1991" s="3" t="str">
        <f t="shared" si="155"/>
        <v>Outstanding</v>
      </c>
      <c r="O1991" s="3" t="str">
        <f t="shared" si="156"/>
        <v>High Contribution &amp; Recent</v>
      </c>
      <c r="P1991" s="3" t="str">
        <f t="shared" si="157"/>
        <v>Other</v>
      </c>
      <c r="Q1991" s="3" t="str">
        <f t="shared" si="158"/>
        <v>Other</v>
      </c>
      <c r="R1991" s="3" t="str">
        <f t="shared" si="159"/>
        <v>Not LCLS</v>
      </c>
      <c r="S1991" s="3" t="str" cm="1">
        <f t="array" ref="S1991">_xlfn.IFS(G1991 &gt; 5000000, "Very High", G1991 &gt; 1000000, "High", G1991 &gt; 500000, "Medium", TRUE, "Low")</f>
        <v>Very High</v>
      </c>
      <c r="T1991" s="3" t="str" cm="1">
        <f t="array" ref="T1991">_xlfn.IFS(B1991 &gt;= 2005, "Post-2005", B1991 &gt;= 2000, "2000-2004", TRUE, "Pre-2000")</f>
        <v>Post-2005</v>
      </c>
    </row>
    <row r="1992" spans="1:20" x14ac:dyDescent="0.85">
      <c r="A1992" s="1">
        <v>41164</v>
      </c>
      <c r="B1992" t="s">
        <v>12</v>
      </c>
      <c r="C1992" t="s">
        <v>3723</v>
      </c>
      <c r="D1992" t="s">
        <v>3724</v>
      </c>
      <c r="E1992" t="s">
        <v>42</v>
      </c>
      <c r="F1992" t="s">
        <v>43</v>
      </c>
      <c r="G1992" t="s">
        <v>44</v>
      </c>
      <c r="H1992">
        <v>2000</v>
      </c>
      <c r="I1992" s="2">
        <v>1455110.55</v>
      </c>
      <c r="J1992" s="2">
        <v>0</v>
      </c>
      <c r="K1992" s="2">
        <v>1455110.55</v>
      </c>
      <c r="L1992" t="s">
        <v>18</v>
      </c>
      <c r="M1992" s="3" t="b">
        <f>trust_funds5[[#This Row],[Contributions Outstanding (USD)]]=0</f>
        <v>1</v>
      </c>
      <c r="N1992" s="3" t="str">
        <f t="shared" si="155"/>
        <v>Outstanding</v>
      </c>
      <c r="O1992" s="3" t="str">
        <f t="shared" si="156"/>
        <v>High Contribution &amp; Recent</v>
      </c>
      <c r="P1992" s="3" t="str">
        <f t="shared" si="157"/>
        <v>Other</v>
      </c>
      <c r="Q1992" s="3" t="str">
        <f t="shared" si="158"/>
        <v>Other</v>
      </c>
      <c r="R1992" s="3" t="str">
        <f t="shared" si="159"/>
        <v>Not LCLS</v>
      </c>
      <c r="S1992" s="3" t="str" cm="1">
        <f t="array" ref="S1992">_xlfn.IFS(G1992 &gt; 5000000, "Very High", G1992 &gt; 1000000, "High", G1992 &gt; 500000, "Medium", TRUE, "Low")</f>
        <v>Very High</v>
      </c>
      <c r="T1992" s="3" t="str" cm="1">
        <f t="array" ref="T1992">_xlfn.IFS(B1992 &gt;= 2005, "Post-2005", B1992 &gt;= 2000, "2000-2004", TRUE, "Pre-2000")</f>
        <v>Post-2005</v>
      </c>
    </row>
    <row r="1993" spans="1:20" x14ac:dyDescent="0.85">
      <c r="A1993" s="1">
        <v>41164</v>
      </c>
      <c r="B1993" t="s">
        <v>12</v>
      </c>
      <c r="C1993" t="s">
        <v>3725</v>
      </c>
      <c r="D1993" t="s">
        <v>3726</v>
      </c>
      <c r="E1993" t="s">
        <v>56</v>
      </c>
      <c r="F1993" t="s">
        <v>57</v>
      </c>
      <c r="G1993" t="s">
        <v>58</v>
      </c>
      <c r="H1993">
        <v>2000</v>
      </c>
      <c r="I1993" s="2">
        <v>3406282.53</v>
      </c>
      <c r="J1993" s="2">
        <v>0</v>
      </c>
      <c r="K1993" s="2">
        <v>3406282.53</v>
      </c>
      <c r="L1993" t="s">
        <v>18</v>
      </c>
      <c r="M1993" s="3" t="b">
        <f>trust_funds5[[#This Row],[Contributions Outstanding (USD)]]=0</f>
        <v>1</v>
      </c>
      <c r="N1993" s="3" t="str">
        <f t="shared" si="155"/>
        <v>Outstanding</v>
      </c>
      <c r="O1993" s="3" t="str">
        <f t="shared" si="156"/>
        <v>High Contribution &amp; Recent</v>
      </c>
      <c r="P1993" s="3" t="str">
        <f t="shared" si="157"/>
        <v>Other</v>
      </c>
      <c r="Q1993" s="3" t="str">
        <f t="shared" si="158"/>
        <v>Other</v>
      </c>
      <c r="R1993" s="3" t="str">
        <f t="shared" si="159"/>
        <v>Not LCLS</v>
      </c>
      <c r="S1993" s="3" t="str" cm="1">
        <f t="array" ref="S1993">_xlfn.IFS(G1993 &gt; 5000000, "Very High", G1993 &gt; 1000000, "High", G1993 &gt; 500000, "Medium", TRUE, "Low")</f>
        <v>Very High</v>
      </c>
      <c r="T1993" s="3" t="str" cm="1">
        <f t="array" ref="T1993">_xlfn.IFS(B1993 &gt;= 2005, "Post-2005", B1993 &gt;= 2000, "2000-2004", TRUE, "Pre-2000")</f>
        <v>Post-2005</v>
      </c>
    </row>
    <row r="1994" spans="1:20" x14ac:dyDescent="0.85">
      <c r="A1994" s="1">
        <v>41164</v>
      </c>
      <c r="B1994" t="s">
        <v>12</v>
      </c>
      <c r="C1994" t="s">
        <v>3727</v>
      </c>
      <c r="D1994" t="s">
        <v>3728</v>
      </c>
      <c r="E1994" t="s">
        <v>200</v>
      </c>
      <c r="F1994" t="s">
        <v>201</v>
      </c>
      <c r="G1994" t="s">
        <v>202</v>
      </c>
      <c r="H1994">
        <v>2000</v>
      </c>
      <c r="I1994" s="2">
        <v>998736.91</v>
      </c>
      <c r="J1994" s="2">
        <v>0</v>
      </c>
      <c r="K1994" s="2">
        <v>998736.91</v>
      </c>
      <c r="L1994" t="s">
        <v>18</v>
      </c>
      <c r="M1994" s="3" t="b">
        <f>trust_funds5[[#This Row],[Contributions Outstanding (USD)]]=0</f>
        <v>1</v>
      </c>
      <c r="N1994" s="3" t="str">
        <f t="shared" si="155"/>
        <v>Outstanding</v>
      </c>
      <c r="O1994" s="3" t="str">
        <f t="shared" si="156"/>
        <v>High Contribution &amp; Recent</v>
      </c>
      <c r="P1994" s="3" t="str">
        <f t="shared" si="157"/>
        <v>Other</v>
      </c>
      <c r="Q1994" s="3" t="str">
        <f t="shared" si="158"/>
        <v>Other</v>
      </c>
      <c r="R1994" s="3" t="str">
        <f t="shared" si="159"/>
        <v>Not LCLS</v>
      </c>
      <c r="S1994" s="3" t="str" cm="1">
        <f t="array" ref="S1994">_xlfn.IFS(G1994 &gt; 5000000, "Very High", G1994 &gt; 1000000, "High", G1994 &gt; 500000, "Medium", TRUE, "Low")</f>
        <v>Very High</v>
      </c>
      <c r="T1994" s="3" t="str" cm="1">
        <f t="array" ref="T1994">_xlfn.IFS(B1994 &gt;= 2005, "Post-2005", B1994 &gt;= 2000, "2000-2004", TRUE, "Pre-2000")</f>
        <v>Post-2005</v>
      </c>
    </row>
    <row r="1995" spans="1:20" x14ac:dyDescent="0.85">
      <c r="A1995" s="1">
        <v>41164</v>
      </c>
      <c r="B1995" t="s">
        <v>12</v>
      </c>
      <c r="C1995" t="s">
        <v>3729</v>
      </c>
      <c r="D1995" t="s">
        <v>3730</v>
      </c>
      <c r="E1995" t="s">
        <v>62</v>
      </c>
      <c r="F1995" t="s">
        <v>63</v>
      </c>
      <c r="H1995">
        <v>2000</v>
      </c>
      <c r="I1995" s="2">
        <v>206400</v>
      </c>
      <c r="J1995" s="2">
        <v>0</v>
      </c>
      <c r="K1995" s="2">
        <v>206400</v>
      </c>
      <c r="L1995" t="s">
        <v>18</v>
      </c>
      <c r="M1995" s="3" t="b">
        <f>trust_funds5[[#This Row],[Contributions Outstanding (USD)]]=0</f>
        <v>1</v>
      </c>
      <c r="N1995" s="3" t="str">
        <f t="shared" si="155"/>
        <v>Outstanding</v>
      </c>
      <c r="O1995" s="3" t="str">
        <f t="shared" si="156"/>
        <v>High Contribution &amp; Recent</v>
      </c>
      <c r="P1995" s="3" t="str">
        <f t="shared" si="157"/>
        <v>Other</v>
      </c>
      <c r="Q1995" s="3" t="str">
        <f t="shared" si="158"/>
        <v>Other</v>
      </c>
      <c r="R1995" s="3" t="str">
        <f t="shared" si="159"/>
        <v>Not LCLS</v>
      </c>
      <c r="S1995" s="3" t="str" cm="1">
        <f t="array" ref="S1995">_xlfn.IFS(G1995 &gt; 5000000, "Very High", G1995 &gt; 1000000, "High", G1995 &gt; 500000, "Medium", TRUE, "Low")</f>
        <v>Low</v>
      </c>
      <c r="T1995" s="3" t="str" cm="1">
        <f t="array" ref="T1995">_xlfn.IFS(B1995 &gt;= 2005, "Post-2005", B1995 &gt;= 2000, "2000-2004", TRUE, "Pre-2000")</f>
        <v>Post-2005</v>
      </c>
    </row>
    <row r="1996" spans="1:20" x14ac:dyDescent="0.85">
      <c r="A1996" s="1">
        <v>41164</v>
      </c>
      <c r="B1996" t="s">
        <v>12</v>
      </c>
      <c r="C1996" t="s">
        <v>3729</v>
      </c>
      <c r="D1996" t="s">
        <v>3730</v>
      </c>
      <c r="E1996" t="s">
        <v>62</v>
      </c>
      <c r="F1996" t="s">
        <v>63</v>
      </c>
      <c r="H1996">
        <v>2000</v>
      </c>
      <c r="I1996" s="2">
        <v>1021201.22</v>
      </c>
      <c r="J1996" s="2">
        <v>0</v>
      </c>
      <c r="K1996" s="2">
        <v>1021201.22</v>
      </c>
      <c r="L1996" t="s">
        <v>18</v>
      </c>
      <c r="M1996" s="3" t="b">
        <f>trust_funds5[[#This Row],[Contributions Outstanding (USD)]]=0</f>
        <v>1</v>
      </c>
      <c r="N1996" s="3" t="str">
        <f t="shared" si="155"/>
        <v>Outstanding</v>
      </c>
      <c r="O1996" s="3" t="str">
        <f t="shared" si="156"/>
        <v>High Contribution &amp; Recent</v>
      </c>
      <c r="P1996" s="3" t="str">
        <f t="shared" si="157"/>
        <v>Other</v>
      </c>
      <c r="Q1996" s="3" t="str">
        <f t="shared" si="158"/>
        <v>Other</v>
      </c>
      <c r="R1996" s="3" t="str">
        <f t="shared" si="159"/>
        <v>Not LCLS</v>
      </c>
      <c r="S1996" s="3" t="str" cm="1">
        <f t="array" ref="S1996">_xlfn.IFS(G1996 &gt; 5000000, "Very High", G1996 &gt; 1000000, "High", G1996 &gt; 500000, "Medium", TRUE, "Low")</f>
        <v>Low</v>
      </c>
      <c r="T1996" s="3" t="str" cm="1">
        <f t="array" ref="T1996">_xlfn.IFS(B1996 &gt;= 2005, "Post-2005", B1996 &gt;= 2000, "2000-2004", TRUE, "Pre-2000")</f>
        <v>Post-2005</v>
      </c>
    </row>
    <row r="1997" spans="1:20" x14ac:dyDescent="0.85">
      <c r="A1997" s="1">
        <v>41164</v>
      </c>
      <c r="B1997" t="s">
        <v>12</v>
      </c>
      <c r="C1997" t="s">
        <v>3731</v>
      </c>
      <c r="D1997" t="s">
        <v>3732</v>
      </c>
      <c r="E1997" t="s">
        <v>42</v>
      </c>
      <c r="F1997" t="s">
        <v>43</v>
      </c>
      <c r="G1997" t="s">
        <v>44</v>
      </c>
      <c r="H1997">
        <v>2000</v>
      </c>
      <c r="I1997" s="2">
        <v>215024.86</v>
      </c>
      <c r="J1997" s="2">
        <v>0</v>
      </c>
      <c r="K1997" s="2">
        <v>215024.86</v>
      </c>
      <c r="L1997" t="s">
        <v>18</v>
      </c>
      <c r="M1997" s="3" t="b">
        <f>trust_funds5[[#This Row],[Contributions Outstanding (USD)]]=0</f>
        <v>1</v>
      </c>
      <c r="N1997" s="3" t="str">
        <f t="shared" si="155"/>
        <v>Outstanding</v>
      </c>
      <c r="O1997" s="3" t="str">
        <f t="shared" si="156"/>
        <v>High Contribution &amp; Recent</v>
      </c>
      <c r="P1997" s="3" t="str">
        <f t="shared" si="157"/>
        <v>Other</v>
      </c>
      <c r="Q1997" s="3" t="str">
        <f t="shared" si="158"/>
        <v>Other</v>
      </c>
      <c r="R1997" s="3" t="str">
        <f t="shared" si="159"/>
        <v>Not LCLS</v>
      </c>
      <c r="S1997" s="3" t="str" cm="1">
        <f t="array" ref="S1997">_xlfn.IFS(G1997 &gt; 5000000, "Very High", G1997 &gt; 1000000, "High", G1997 &gt; 500000, "Medium", TRUE, "Low")</f>
        <v>Very High</v>
      </c>
      <c r="T1997" s="3" t="str" cm="1">
        <f t="array" ref="T1997">_xlfn.IFS(B1997 &gt;= 2005, "Post-2005", B1997 &gt;= 2000, "2000-2004", TRUE, "Pre-2000")</f>
        <v>Post-2005</v>
      </c>
    </row>
    <row r="1998" spans="1:20" x14ac:dyDescent="0.85">
      <c r="A1998" s="1">
        <v>41164</v>
      </c>
      <c r="B1998" t="s">
        <v>12</v>
      </c>
      <c r="C1998" t="s">
        <v>3733</v>
      </c>
      <c r="D1998" t="s">
        <v>3734</v>
      </c>
      <c r="E1998" t="s">
        <v>62</v>
      </c>
      <c r="F1998" t="s">
        <v>63</v>
      </c>
      <c r="H1998">
        <v>2000</v>
      </c>
      <c r="I1998" s="2">
        <v>102338.89</v>
      </c>
      <c r="J1998" s="2">
        <v>0</v>
      </c>
      <c r="K1998" s="2">
        <v>102338.89</v>
      </c>
      <c r="L1998" t="s">
        <v>18</v>
      </c>
      <c r="M1998" s="3" t="b">
        <f>trust_funds5[[#This Row],[Contributions Outstanding (USD)]]=0</f>
        <v>1</v>
      </c>
      <c r="N1998" s="3" t="str">
        <f t="shared" si="155"/>
        <v>Outstanding</v>
      </c>
      <c r="O1998" s="3" t="str">
        <f t="shared" si="156"/>
        <v>High Contribution &amp; Recent</v>
      </c>
      <c r="P1998" s="3" t="str">
        <f t="shared" si="157"/>
        <v>Other</v>
      </c>
      <c r="Q1998" s="3" t="str">
        <f t="shared" si="158"/>
        <v>Other</v>
      </c>
      <c r="R1998" s="3" t="str">
        <f t="shared" si="159"/>
        <v>Not LCLS</v>
      </c>
      <c r="S1998" s="3" t="str" cm="1">
        <f t="array" ref="S1998">_xlfn.IFS(G1998 &gt; 5000000, "Very High", G1998 &gt; 1000000, "High", G1998 &gt; 500000, "Medium", TRUE, "Low")</f>
        <v>Low</v>
      </c>
      <c r="T1998" s="3" t="str" cm="1">
        <f t="array" ref="T1998">_xlfn.IFS(B1998 &gt;= 2005, "Post-2005", B1998 &gt;= 2000, "2000-2004", TRUE, "Pre-2000")</f>
        <v>Post-2005</v>
      </c>
    </row>
    <row r="1999" spans="1:20" x14ac:dyDescent="0.85">
      <c r="A1999" s="1">
        <v>41164</v>
      </c>
      <c r="B1999" t="s">
        <v>82</v>
      </c>
      <c r="C1999" t="s">
        <v>3735</v>
      </c>
      <c r="D1999" t="s">
        <v>3736</v>
      </c>
      <c r="E1999" t="s">
        <v>62</v>
      </c>
      <c r="F1999" t="s">
        <v>63</v>
      </c>
      <c r="H1999">
        <v>2000</v>
      </c>
      <c r="I1999" s="2">
        <v>85476</v>
      </c>
      <c r="J1999" s="2">
        <v>0</v>
      </c>
      <c r="K1999" s="2">
        <v>85476</v>
      </c>
      <c r="L1999" t="s">
        <v>18</v>
      </c>
      <c r="M1999" s="3" t="b">
        <f>trust_funds5[[#This Row],[Contributions Outstanding (USD)]]=0</f>
        <v>1</v>
      </c>
      <c r="N1999" s="3" t="str">
        <f t="shared" si="155"/>
        <v>Outstanding</v>
      </c>
      <c r="O1999" s="3" t="str">
        <f t="shared" si="156"/>
        <v>High Contribution &amp; Recent</v>
      </c>
      <c r="P1999" s="3" t="str">
        <f t="shared" si="157"/>
        <v>Other</v>
      </c>
      <c r="Q1999" s="3" t="str">
        <f t="shared" si="158"/>
        <v>Other</v>
      </c>
      <c r="R1999" s="3" t="str">
        <f t="shared" si="159"/>
        <v>Not LCLS</v>
      </c>
      <c r="S1999" s="3" t="str" cm="1">
        <f t="array" ref="S1999">_xlfn.IFS(G1999 &gt; 5000000, "Very High", G1999 &gt; 1000000, "High", G1999 &gt; 500000, "Medium", TRUE, "Low")</f>
        <v>Low</v>
      </c>
      <c r="T1999" s="3" t="str" cm="1">
        <f t="array" ref="T1999">_xlfn.IFS(B1999 &gt;= 2005, "Post-2005", B1999 &gt;= 2000, "2000-2004", TRUE, "Pre-2000")</f>
        <v>Post-2005</v>
      </c>
    </row>
    <row r="2000" spans="1:20" x14ac:dyDescent="0.85">
      <c r="A2000" s="1">
        <v>41164</v>
      </c>
      <c r="B2000" t="s">
        <v>82</v>
      </c>
      <c r="C2000" t="s">
        <v>3737</v>
      </c>
      <c r="D2000" t="s">
        <v>3738</v>
      </c>
      <c r="E2000" t="s">
        <v>62</v>
      </c>
      <c r="F2000" t="s">
        <v>63</v>
      </c>
      <c r="H2000">
        <v>2000</v>
      </c>
      <c r="I2000" s="2">
        <v>69959</v>
      </c>
      <c r="J2000" s="2">
        <v>0</v>
      </c>
      <c r="K2000" s="2">
        <v>69959</v>
      </c>
      <c r="L2000" t="s">
        <v>18</v>
      </c>
      <c r="M2000" s="3" t="b">
        <f>trust_funds5[[#This Row],[Contributions Outstanding (USD)]]=0</f>
        <v>1</v>
      </c>
      <c r="N2000" s="3" t="str">
        <f t="shared" si="155"/>
        <v>Outstanding</v>
      </c>
      <c r="O2000" s="3" t="str">
        <f t="shared" si="156"/>
        <v>High Contribution &amp; Recent</v>
      </c>
      <c r="P2000" s="3" t="str">
        <f t="shared" si="157"/>
        <v>Other</v>
      </c>
      <c r="Q2000" s="3" t="str">
        <f t="shared" si="158"/>
        <v>Other</v>
      </c>
      <c r="R2000" s="3" t="str">
        <f t="shared" si="159"/>
        <v>Not LCLS</v>
      </c>
      <c r="S2000" s="3" t="str" cm="1">
        <f t="array" ref="S2000">_xlfn.IFS(G2000 &gt; 5000000, "Very High", G2000 &gt; 1000000, "High", G2000 &gt; 500000, "Medium", TRUE, "Low")</f>
        <v>Low</v>
      </c>
      <c r="T2000" s="3" t="str" cm="1">
        <f t="array" ref="T2000">_xlfn.IFS(B2000 &gt;= 2005, "Post-2005", B2000 &gt;= 2000, "2000-2004", TRUE, "Pre-2000")</f>
        <v>Post-2005</v>
      </c>
    </row>
    <row r="2001" spans="1:20" x14ac:dyDescent="0.85">
      <c r="A2001" s="1">
        <v>41164</v>
      </c>
      <c r="B2001" t="s">
        <v>12</v>
      </c>
      <c r="C2001" t="s">
        <v>3739</v>
      </c>
      <c r="D2001" t="s">
        <v>3740</v>
      </c>
      <c r="E2001" t="s">
        <v>56</v>
      </c>
      <c r="F2001" t="s">
        <v>57</v>
      </c>
      <c r="G2001" t="s">
        <v>58</v>
      </c>
      <c r="H2001">
        <v>2000</v>
      </c>
      <c r="I2001" s="2">
        <v>460802.5</v>
      </c>
      <c r="J2001" s="2">
        <v>0</v>
      </c>
      <c r="K2001" s="2">
        <v>460802.5</v>
      </c>
      <c r="L2001" t="s">
        <v>18</v>
      </c>
      <c r="M2001" s="3" t="b">
        <f>trust_funds5[[#This Row],[Contributions Outstanding (USD)]]=0</f>
        <v>1</v>
      </c>
      <c r="N2001" s="3" t="str">
        <f t="shared" si="155"/>
        <v>Outstanding</v>
      </c>
      <c r="O2001" s="3" t="str">
        <f t="shared" si="156"/>
        <v>High Contribution &amp; Recent</v>
      </c>
      <c r="P2001" s="3" t="str">
        <f t="shared" si="157"/>
        <v>Other</v>
      </c>
      <c r="Q2001" s="3" t="str">
        <f t="shared" si="158"/>
        <v>Other</v>
      </c>
      <c r="R2001" s="3" t="str">
        <f t="shared" si="159"/>
        <v>Not LCLS</v>
      </c>
      <c r="S2001" s="3" t="str" cm="1">
        <f t="array" ref="S2001">_xlfn.IFS(G2001 &gt; 5000000, "Very High", G2001 &gt; 1000000, "High", G2001 &gt; 500000, "Medium", TRUE, "Low")</f>
        <v>Very High</v>
      </c>
      <c r="T2001" s="3" t="str" cm="1">
        <f t="array" ref="T2001">_xlfn.IFS(B2001 &gt;= 2005, "Post-2005", B2001 &gt;= 2000, "2000-2004", TRUE, "Pre-2000")</f>
        <v>Post-2005</v>
      </c>
    </row>
    <row r="2002" spans="1:20" x14ac:dyDescent="0.85">
      <c r="A2002" s="1">
        <v>41164</v>
      </c>
      <c r="B2002" t="s">
        <v>1450</v>
      </c>
      <c r="C2002" t="s">
        <v>3741</v>
      </c>
      <c r="D2002" t="s">
        <v>3742</v>
      </c>
      <c r="E2002" t="s">
        <v>102</v>
      </c>
      <c r="F2002" t="s">
        <v>103</v>
      </c>
      <c r="G2002" t="s">
        <v>104</v>
      </c>
      <c r="H2002">
        <v>2000</v>
      </c>
      <c r="I2002" s="2">
        <v>15559998.02</v>
      </c>
      <c r="J2002" s="2">
        <v>0</v>
      </c>
      <c r="K2002" s="2">
        <v>15559998.02</v>
      </c>
      <c r="L2002" t="s">
        <v>18</v>
      </c>
      <c r="M2002" s="3" t="b">
        <f>trust_funds5[[#This Row],[Contributions Outstanding (USD)]]=0</f>
        <v>1</v>
      </c>
      <c r="N2002" s="3" t="str">
        <f t="shared" si="155"/>
        <v>Outstanding</v>
      </c>
      <c r="O2002" s="3" t="str">
        <f t="shared" si="156"/>
        <v>High Contribution &amp; Recent</v>
      </c>
      <c r="P2002" s="3" t="str">
        <f t="shared" si="157"/>
        <v>Other</v>
      </c>
      <c r="Q2002" s="3" t="str">
        <f t="shared" si="158"/>
        <v>Other</v>
      </c>
      <c r="R2002" s="3" t="str">
        <f t="shared" si="159"/>
        <v>Not LCLS</v>
      </c>
      <c r="S2002" s="3" t="str" cm="1">
        <f t="array" ref="S2002">_xlfn.IFS(G2002 &gt; 5000000, "Very High", G2002 &gt; 1000000, "High", G2002 &gt; 500000, "Medium", TRUE, "Low")</f>
        <v>Very High</v>
      </c>
      <c r="T2002" s="3" t="str" cm="1">
        <f t="array" ref="T2002">_xlfn.IFS(B2002 &gt;= 2005, "Post-2005", B2002 &gt;= 2000, "2000-2004", TRUE, "Pre-2000")</f>
        <v>Post-2005</v>
      </c>
    </row>
    <row r="2003" spans="1:20" x14ac:dyDescent="0.85">
      <c r="A2003" s="1">
        <v>41164</v>
      </c>
      <c r="B2003" t="s">
        <v>700</v>
      </c>
      <c r="C2003" t="s">
        <v>3743</v>
      </c>
      <c r="D2003" t="s">
        <v>3744</v>
      </c>
      <c r="E2003" t="s">
        <v>113</v>
      </c>
      <c r="F2003" t="s">
        <v>114</v>
      </c>
      <c r="G2003" t="s">
        <v>115</v>
      </c>
      <c r="H2003">
        <v>2000</v>
      </c>
      <c r="I2003" s="2">
        <v>750000</v>
      </c>
      <c r="J2003" s="2">
        <v>0</v>
      </c>
      <c r="K2003" s="2">
        <v>750000</v>
      </c>
      <c r="L2003" t="s">
        <v>18</v>
      </c>
      <c r="M2003" s="3" t="b">
        <f>trust_funds5[[#This Row],[Contributions Outstanding (USD)]]=0</f>
        <v>1</v>
      </c>
      <c r="N2003" s="3" t="str">
        <f t="shared" si="155"/>
        <v>Outstanding</v>
      </c>
      <c r="O2003" s="3" t="str">
        <f t="shared" si="156"/>
        <v>High Contribution &amp; Recent</v>
      </c>
      <c r="P2003" s="3" t="str">
        <f t="shared" si="157"/>
        <v>Other</v>
      </c>
      <c r="Q2003" s="3" t="str">
        <f t="shared" si="158"/>
        <v>Other</v>
      </c>
      <c r="R2003" s="3" t="str">
        <f t="shared" si="159"/>
        <v>Not LCLS</v>
      </c>
      <c r="S2003" s="3" t="str" cm="1">
        <f t="array" ref="S2003">_xlfn.IFS(G2003 &gt; 5000000, "Very High", G2003 &gt; 1000000, "High", G2003 &gt; 500000, "Medium", TRUE, "Low")</f>
        <v>Very High</v>
      </c>
      <c r="T2003" s="3" t="str" cm="1">
        <f t="array" ref="T2003">_xlfn.IFS(B2003 &gt;= 2005, "Post-2005", B2003 &gt;= 2000, "2000-2004", TRUE, "Pre-2000")</f>
        <v>Post-2005</v>
      </c>
    </row>
    <row r="2004" spans="1:20" x14ac:dyDescent="0.85">
      <c r="A2004" s="1">
        <v>41164</v>
      </c>
      <c r="B2004" t="s">
        <v>700</v>
      </c>
      <c r="C2004" t="s">
        <v>3745</v>
      </c>
      <c r="D2004" t="s">
        <v>3746</v>
      </c>
      <c r="E2004" t="s">
        <v>119</v>
      </c>
      <c r="F2004" t="s">
        <v>120</v>
      </c>
      <c r="G2004" t="s">
        <v>121</v>
      </c>
      <c r="H2004">
        <v>2000</v>
      </c>
      <c r="I2004" s="2">
        <v>8686260.9000000004</v>
      </c>
      <c r="J2004" s="2">
        <v>8129587.0800000001</v>
      </c>
      <c r="K2004" s="2">
        <v>16815847.98</v>
      </c>
      <c r="L2004" t="s">
        <v>18</v>
      </c>
      <c r="M2004" s="3" t="b">
        <f>trust_funds5[[#This Row],[Contributions Outstanding (USD)]]=0</f>
        <v>0</v>
      </c>
      <c r="N2004" s="3" t="str">
        <f t="shared" si="155"/>
        <v>Outstanding</v>
      </c>
      <c r="O2004" s="3" t="str">
        <f t="shared" si="156"/>
        <v>High Contribution &amp; Recent</v>
      </c>
      <c r="P2004" s="3" t="str">
        <f t="shared" si="157"/>
        <v>Other</v>
      </c>
      <c r="Q2004" s="3" t="str">
        <f t="shared" si="158"/>
        <v>Other</v>
      </c>
      <c r="R2004" s="3" t="str">
        <f t="shared" si="159"/>
        <v>Not LCLS</v>
      </c>
      <c r="S2004" s="3" t="str" cm="1">
        <f t="array" ref="S2004">_xlfn.IFS(G2004 &gt; 5000000, "Very High", G2004 &gt; 1000000, "High", G2004 &gt; 500000, "Medium", TRUE, "Low")</f>
        <v>Very High</v>
      </c>
      <c r="T2004" s="3" t="str" cm="1">
        <f t="array" ref="T2004">_xlfn.IFS(B2004 &gt;= 2005, "Post-2005", B2004 &gt;= 2000, "2000-2004", TRUE, "Pre-2000")</f>
        <v>Post-2005</v>
      </c>
    </row>
    <row r="2005" spans="1:20" x14ac:dyDescent="0.85">
      <c r="A2005" s="1">
        <v>41164</v>
      </c>
      <c r="B2005" t="s">
        <v>700</v>
      </c>
      <c r="C2005" t="s">
        <v>3747</v>
      </c>
      <c r="D2005" t="s">
        <v>3748</v>
      </c>
      <c r="E2005" t="s">
        <v>62</v>
      </c>
      <c r="F2005" t="s">
        <v>63</v>
      </c>
      <c r="H2005">
        <v>2000</v>
      </c>
      <c r="I2005" s="2">
        <v>1210101.3400000001</v>
      </c>
      <c r="J2005" s="2">
        <v>0</v>
      </c>
      <c r="K2005" s="2">
        <v>1210101.3400000001</v>
      </c>
      <c r="L2005" t="s">
        <v>18</v>
      </c>
      <c r="M2005" s="3" t="b">
        <f>trust_funds5[[#This Row],[Contributions Outstanding (USD)]]=0</f>
        <v>1</v>
      </c>
      <c r="N2005" s="3" t="str">
        <f t="shared" si="155"/>
        <v>Outstanding</v>
      </c>
      <c r="O2005" s="3" t="str">
        <f t="shared" si="156"/>
        <v>High Contribution &amp; Recent</v>
      </c>
      <c r="P2005" s="3" t="str">
        <f t="shared" si="157"/>
        <v>Other</v>
      </c>
      <c r="Q2005" s="3" t="str">
        <f t="shared" si="158"/>
        <v>Other</v>
      </c>
      <c r="R2005" s="3" t="str">
        <f t="shared" si="159"/>
        <v>Not LCLS</v>
      </c>
      <c r="S2005" s="3" t="str" cm="1">
        <f t="array" ref="S2005">_xlfn.IFS(G2005 &gt; 5000000, "Very High", G2005 &gt; 1000000, "High", G2005 &gt; 500000, "Medium", TRUE, "Low")</f>
        <v>Low</v>
      </c>
      <c r="T2005" s="3" t="str" cm="1">
        <f t="array" ref="T2005">_xlfn.IFS(B2005 &gt;= 2005, "Post-2005", B2005 &gt;= 2000, "2000-2004", TRUE, "Pre-2000")</f>
        <v>Post-2005</v>
      </c>
    </row>
    <row r="2006" spans="1:20" x14ac:dyDescent="0.85">
      <c r="A2006" s="1">
        <v>41164</v>
      </c>
      <c r="B2006" t="s">
        <v>700</v>
      </c>
      <c r="C2006" t="s">
        <v>3747</v>
      </c>
      <c r="D2006" t="s">
        <v>3748</v>
      </c>
      <c r="E2006" t="s">
        <v>62</v>
      </c>
      <c r="F2006" t="s">
        <v>63</v>
      </c>
      <c r="H2006">
        <v>2000</v>
      </c>
      <c r="I2006" s="2">
        <v>8998576.2699999996</v>
      </c>
      <c r="J2006" s="2">
        <v>0</v>
      </c>
      <c r="K2006" s="2">
        <v>8998576.2699999996</v>
      </c>
      <c r="L2006" t="s">
        <v>18</v>
      </c>
      <c r="M2006" s="3" t="b">
        <f>trust_funds5[[#This Row],[Contributions Outstanding (USD)]]=0</f>
        <v>1</v>
      </c>
      <c r="N2006" s="3" t="str">
        <f t="shared" si="155"/>
        <v>Outstanding</v>
      </c>
      <c r="O2006" s="3" t="str">
        <f t="shared" si="156"/>
        <v>High Contribution &amp; Recent</v>
      </c>
      <c r="P2006" s="3" t="str">
        <f t="shared" si="157"/>
        <v>Other</v>
      </c>
      <c r="Q2006" s="3" t="str">
        <f t="shared" si="158"/>
        <v>Other</v>
      </c>
      <c r="R2006" s="3" t="str">
        <f t="shared" si="159"/>
        <v>Not LCLS</v>
      </c>
      <c r="S2006" s="3" t="str" cm="1">
        <f t="array" ref="S2006">_xlfn.IFS(G2006 &gt; 5000000, "Very High", G2006 &gt; 1000000, "High", G2006 &gt; 500000, "Medium", TRUE, "Low")</f>
        <v>Low</v>
      </c>
      <c r="T2006" s="3" t="str" cm="1">
        <f t="array" ref="T2006">_xlfn.IFS(B2006 &gt;= 2005, "Post-2005", B2006 &gt;= 2000, "2000-2004", TRUE, "Pre-2000")</f>
        <v>Post-2005</v>
      </c>
    </row>
    <row r="2007" spans="1:20" x14ac:dyDescent="0.85">
      <c r="A2007" s="1">
        <v>41164</v>
      </c>
      <c r="B2007" t="s">
        <v>33</v>
      </c>
      <c r="C2007" t="s">
        <v>3749</v>
      </c>
      <c r="D2007" t="s">
        <v>3750</v>
      </c>
      <c r="E2007" t="s">
        <v>119</v>
      </c>
      <c r="F2007" t="s">
        <v>120</v>
      </c>
      <c r="G2007" t="s">
        <v>121</v>
      </c>
      <c r="H2007">
        <v>2000</v>
      </c>
      <c r="I2007" s="2">
        <v>10811677.720000001</v>
      </c>
      <c r="J2007" s="2">
        <v>0</v>
      </c>
      <c r="K2007" s="2">
        <v>10811677.720000001</v>
      </c>
      <c r="L2007" t="s">
        <v>18</v>
      </c>
      <c r="M2007" s="3" t="b">
        <f>trust_funds5[[#This Row],[Contributions Outstanding (USD)]]=0</f>
        <v>1</v>
      </c>
      <c r="N2007" s="3" t="str">
        <f t="shared" si="155"/>
        <v>Outstanding</v>
      </c>
      <c r="O2007" s="3" t="str">
        <f t="shared" si="156"/>
        <v>High Contribution &amp; Recent</v>
      </c>
      <c r="P2007" s="3" t="str">
        <f t="shared" si="157"/>
        <v>Other</v>
      </c>
      <c r="Q2007" s="3" t="str">
        <f t="shared" si="158"/>
        <v>Other</v>
      </c>
      <c r="R2007" s="3" t="str">
        <f t="shared" si="159"/>
        <v>Not LCLS</v>
      </c>
      <c r="S2007" s="3" t="str" cm="1">
        <f t="array" ref="S2007">_xlfn.IFS(G2007 &gt; 5000000, "Very High", G2007 &gt; 1000000, "High", G2007 &gt; 500000, "Medium", TRUE, "Low")</f>
        <v>Very High</v>
      </c>
      <c r="T2007" s="3" t="str" cm="1">
        <f t="array" ref="T2007">_xlfn.IFS(B2007 &gt;= 2005, "Post-2005", B2007 &gt;= 2000, "2000-2004", TRUE, "Pre-2000")</f>
        <v>Post-2005</v>
      </c>
    </row>
    <row r="2008" spans="1:20" x14ac:dyDescent="0.85">
      <c r="A2008" s="1">
        <v>41164</v>
      </c>
      <c r="B2008" t="s">
        <v>33</v>
      </c>
      <c r="C2008" t="s">
        <v>3751</v>
      </c>
      <c r="D2008" t="s">
        <v>3752</v>
      </c>
      <c r="E2008" t="s">
        <v>119</v>
      </c>
      <c r="F2008" t="s">
        <v>120</v>
      </c>
      <c r="G2008" t="s">
        <v>121</v>
      </c>
      <c r="H2008">
        <v>2000</v>
      </c>
      <c r="I2008" s="2">
        <v>4954852.0599999996</v>
      </c>
      <c r="J2008" s="2">
        <v>0</v>
      </c>
      <c r="K2008" s="2">
        <v>4954852.0599999996</v>
      </c>
      <c r="L2008" t="s">
        <v>18</v>
      </c>
      <c r="M2008" s="3" t="b">
        <f>trust_funds5[[#This Row],[Contributions Outstanding (USD)]]=0</f>
        <v>1</v>
      </c>
      <c r="N2008" s="3" t="str">
        <f t="shared" si="155"/>
        <v>Outstanding</v>
      </c>
      <c r="O2008" s="3" t="str">
        <f t="shared" si="156"/>
        <v>High Contribution &amp; Recent</v>
      </c>
      <c r="P2008" s="3" t="str">
        <f t="shared" si="157"/>
        <v>Other</v>
      </c>
      <c r="Q2008" s="3" t="str">
        <f t="shared" si="158"/>
        <v>Other</v>
      </c>
      <c r="R2008" s="3" t="str">
        <f t="shared" si="159"/>
        <v>Not LCLS</v>
      </c>
      <c r="S2008" s="3" t="str" cm="1">
        <f t="array" ref="S2008">_xlfn.IFS(G2008 &gt; 5000000, "Very High", G2008 &gt; 1000000, "High", G2008 &gt; 500000, "Medium", TRUE, "Low")</f>
        <v>Very High</v>
      </c>
      <c r="T2008" s="3" t="str" cm="1">
        <f t="array" ref="T2008">_xlfn.IFS(B2008 &gt;= 2005, "Post-2005", B2008 &gt;= 2000, "2000-2004", TRUE, "Pre-2000")</f>
        <v>Post-2005</v>
      </c>
    </row>
    <row r="2009" spans="1:20" x14ac:dyDescent="0.85">
      <c r="A2009" s="1">
        <v>41164</v>
      </c>
      <c r="B2009" t="s">
        <v>33</v>
      </c>
      <c r="C2009" t="s">
        <v>3753</v>
      </c>
      <c r="D2009" t="s">
        <v>3754</v>
      </c>
      <c r="E2009" t="s">
        <v>119</v>
      </c>
      <c r="F2009" t="s">
        <v>120</v>
      </c>
      <c r="G2009" t="s">
        <v>121</v>
      </c>
      <c r="H2009">
        <v>2000</v>
      </c>
      <c r="I2009" s="2">
        <v>13951067.26</v>
      </c>
      <c r="J2009" s="2">
        <v>0</v>
      </c>
      <c r="K2009" s="2">
        <v>13951067.26</v>
      </c>
      <c r="L2009" t="s">
        <v>18</v>
      </c>
      <c r="M2009" s="3" t="b">
        <f>trust_funds5[[#This Row],[Contributions Outstanding (USD)]]=0</f>
        <v>1</v>
      </c>
      <c r="N2009" s="3" t="str">
        <f t="shared" si="155"/>
        <v>Outstanding</v>
      </c>
      <c r="O2009" s="3" t="str">
        <f t="shared" si="156"/>
        <v>High Contribution &amp; Recent</v>
      </c>
      <c r="P2009" s="3" t="str">
        <f t="shared" si="157"/>
        <v>Other</v>
      </c>
      <c r="Q2009" s="3" t="str">
        <f t="shared" si="158"/>
        <v>Other</v>
      </c>
      <c r="R2009" s="3" t="str">
        <f t="shared" si="159"/>
        <v>Not LCLS</v>
      </c>
      <c r="S2009" s="3" t="str" cm="1">
        <f t="array" ref="S2009">_xlfn.IFS(G2009 &gt; 5000000, "Very High", G2009 &gt; 1000000, "High", G2009 &gt; 500000, "Medium", TRUE, "Low")</f>
        <v>Very High</v>
      </c>
      <c r="T2009" s="3" t="str" cm="1">
        <f t="array" ref="T2009">_xlfn.IFS(B2009 &gt;= 2005, "Post-2005", B2009 &gt;= 2000, "2000-2004", TRUE, "Pre-2000")</f>
        <v>Post-2005</v>
      </c>
    </row>
    <row r="2010" spans="1:20" x14ac:dyDescent="0.85">
      <c r="A2010" s="1">
        <v>41164</v>
      </c>
      <c r="B2010" t="s">
        <v>33</v>
      </c>
      <c r="C2010" t="s">
        <v>3755</v>
      </c>
      <c r="D2010" t="s">
        <v>3756</v>
      </c>
      <c r="E2010" t="s">
        <v>119</v>
      </c>
      <c r="F2010" t="s">
        <v>120</v>
      </c>
      <c r="G2010" t="s">
        <v>121</v>
      </c>
      <c r="H2010">
        <v>2000</v>
      </c>
      <c r="I2010" s="2">
        <v>7051094.1600000001</v>
      </c>
      <c r="J2010" s="2">
        <v>0</v>
      </c>
      <c r="K2010" s="2">
        <v>7051094.1600000001</v>
      </c>
      <c r="L2010" t="s">
        <v>18</v>
      </c>
      <c r="M2010" s="3" t="b">
        <f>trust_funds5[[#This Row],[Contributions Outstanding (USD)]]=0</f>
        <v>1</v>
      </c>
      <c r="N2010" s="3" t="str">
        <f t="shared" si="155"/>
        <v>Outstanding</v>
      </c>
      <c r="O2010" s="3" t="str">
        <f t="shared" si="156"/>
        <v>High Contribution &amp; Recent</v>
      </c>
      <c r="P2010" s="3" t="str">
        <f t="shared" si="157"/>
        <v>Other</v>
      </c>
      <c r="Q2010" s="3" t="str">
        <f t="shared" si="158"/>
        <v>Other</v>
      </c>
      <c r="R2010" s="3" t="str">
        <f t="shared" si="159"/>
        <v>Not LCLS</v>
      </c>
      <c r="S2010" s="3" t="str" cm="1">
        <f t="array" ref="S2010">_xlfn.IFS(G2010 &gt; 5000000, "Very High", G2010 &gt; 1000000, "High", G2010 &gt; 500000, "Medium", TRUE, "Low")</f>
        <v>Very High</v>
      </c>
      <c r="T2010" s="3" t="str" cm="1">
        <f t="array" ref="T2010">_xlfn.IFS(B2010 &gt;= 2005, "Post-2005", B2010 &gt;= 2000, "2000-2004", TRUE, "Pre-2000")</f>
        <v>Post-2005</v>
      </c>
    </row>
    <row r="2011" spans="1:20" x14ac:dyDescent="0.85">
      <c r="A2011" s="1">
        <v>41164</v>
      </c>
      <c r="B2011" t="s">
        <v>12</v>
      </c>
      <c r="C2011" t="s">
        <v>3757</v>
      </c>
      <c r="D2011" t="s">
        <v>3758</v>
      </c>
      <c r="E2011" t="s">
        <v>119</v>
      </c>
      <c r="F2011" t="s">
        <v>120</v>
      </c>
      <c r="G2011" t="s">
        <v>121</v>
      </c>
      <c r="H2011">
        <v>2000</v>
      </c>
      <c r="I2011" s="2">
        <v>354348.03</v>
      </c>
      <c r="J2011" s="2">
        <v>0</v>
      </c>
      <c r="K2011" s="2">
        <v>354348.03</v>
      </c>
      <c r="L2011" t="s">
        <v>18</v>
      </c>
      <c r="M2011" s="3" t="b">
        <f>trust_funds5[[#This Row],[Contributions Outstanding (USD)]]=0</f>
        <v>1</v>
      </c>
      <c r="N2011" s="3" t="str">
        <f t="shared" si="155"/>
        <v>Outstanding</v>
      </c>
      <c r="O2011" s="3" t="str">
        <f t="shared" si="156"/>
        <v>High Contribution &amp; Recent</v>
      </c>
      <c r="P2011" s="3" t="str">
        <f t="shared" si="157"/>
        <v>Other</v>
      </c>
      <c r="Q2011" s="3" t="str">
        <f t="shared" si="158"/>
        <v>Other</v>
      </c>
      <c r="R2011" s="3" t="str">
        <f t="shared" si="159"/>
        <v>Not LCLS</v>
      </c>
      <c r="S2011" s="3" t="str" cm="1">
        <f t="array" ref="S2011">_xlfn.IFS(G2011 &gt; 5000000, "Very High", G2011 &gt; 1000000, "High", G2011 &gt; 500000, "Medium", TRUE, "Low")</f>
        <v>Very High</v>
      </c>
      <c r="T2011" s="3" t="str" cm="1">
        <f t="array" ref="T2011">_xlfn.IFS(B2011 &gt;= 2005, "Post-2005", B2011 &gt;= 2000, "2000-2004", TRUE, "Pre-2000")</f>
        <v>Post-2005</v>
      </c>
    </row>
    <row r="2012" spans="1:20" x14ac:dyDescent="0.85">
      <c r="A2012" s="1">
        <v>41164</v>
      </c>
      <c r="B2012" t="s">
        <v>12</v>
      </c>
      <c r="C2012" t="s">
        <v>3759</v>
      </c>
      <c r="D2012" t="s">
        <v>3760</v>
      </c>
      <c r="E2012" t="s">
        <v>56</v>
      </c>
      <c r="F2012" t="s">
        <v>57</v>
      </c>
      <c r="G2012" t="s">
        <v>58</v>
      </c>
      <c r="H2012">
        <v>2000</v>
      </c>
      <c r="I2012" s="2">
        <v>953605.2</v>
      </c>
      <c r="J2012" s="2">
        <v>0</v>
      </c>
      <c r="K2012" s="2">
        <v>953605.2</v>
      </c>
      <c r="L2012" t="s">
        <v>18</v>
      </c>
      <c r="M2012" s="3" t="b">
        <f>trust_funds5[[#This Row],[Contributions Outstanding (USD)]]=0</f>
        <v>1</v>
      </c>
      <c r="N2012" s="3" t="str">
        <f t="shared" si="155"/>
        <v>Outstanding</v>
      </c>
      <c r="O2012" s="3" t="str">
        <f t="shared" si="156"/>
        <v>High Contribution &amp; Recent</v>
      </c>
      <c r="P2012" s="3" t="str">
        <f t="shared" si="157"/>
        <v>Other</v>
      </c>
      <c r="Q2012" s="3" t="str">
        <f t="shared" si="158"/>
        <v>Other</v>
      </c>
      <c r="R2012" s="3" t="str">
        <f t="shared" si="159"/>
        <v>Not LCLS</v>
      </c>
      <c r="S2012" s="3" t="str" cm="1">
        <f t="array" ref="S2012">_xlfn.IFS(G2012 &gt; 5000000, "Very High", G2012 &gt; 1000000, "High", G2012 &gt; 500000, "Medium", TRUE, "Low")</f>
        <v>Very High</v>
      </c>
      <c r="T2012" s="3" t="str" cm="1">
        <f t="array" ref="T2012">_xlfn.IFS(B2012 &gt;= 2005, "Post-2005", B2012 &gt;= 2000, "2000-2004", TRUE, "Pre-2000")</f>
        <v>Post-2005</v>
      </c>
    </row>
    <row r="2013" spans="1:20" x14ac:dyDescent="0.85">
      <c r="A2013" s="1">
        <v>41164</v>
      </c>
      <c r="B2013" t="s">
        <v>33</v>
      </c>
      <c r="C2013" t="s">
        <v>3761</v>
      </c>
      <c r="D2013" t="s">
        <v>3762</v>
      </c>
      <c r="E2013" t="s">
        <v>119</v>
      </c>
      <c r="F2013" t="s">
        <v>120</v>
      </c>
      <c r="G2013" t="s">
        <v>121</v>
      </c>
      <c r="H2013">
        <v>2000</v>
      </c>
      <c r="I2013" s="2">
        <v>7051094.1600000001</v>
      </c>
      <c r="J2013" s="2">
        <v>0</v>
      </c>
      <c r="K2013" s="2">
        <v>7051094.1600000001</v>
      </c>
      <c r="L2013" t="s">
        <v>18</v>
      </c>
      <c r="M2013" s="3" t="b">
        <f>trust_funds5[[#This Row],[Contributions Outstanding (USD)]]=0</f>
        <v>1</v>
      </c>
      <c r="N2013" s="3" t="str">
        <f t="shared" si="155"/>
        <v>Outstanding</v>
      </c>
      <c r="O2013" s="3" t="str">
        <f t="shared" si="156"/>
        <v>High Contribution &amp; Recent</v>
      </c>
      <c r="P2013" s="3" t="str">
        <f t="shared" si="157"/>
        <v>Other</v>
      </c>
      <c r="Q2013" s="3" t="str">
        <f t="shared" si="158"/>
        <v>Other</v>
      </c>
      <c r="R2013" s="3" t="str">
        <f t="shared" si="159"/>
        <v>Not LCLS</v>
      </c>
      <c r="S2013" s="3" t="str" cm="1">
        <f t="array" ref="S2013">_xlfn.IFS(G2013 &gt; 5000000, "Very High", G2013 &gt; 1000000, "High", G2013 &gt; 500000, "Medium", TRUE, "Low")</f>
        <v>Very High</v>
      </c>
      <c r="T2013" s="3" t="str" cm="1">
        <f t="array" ref="T2013">_xlfn.IFS(B2013 &gt;= 2005, "Post-2005", B2013 &gt;= 2000, "2000-2004", TRUE, "Pre-2000")</f>
        <v>Post-2005</v>
      </c>
    </row>
    <row r="2014" spans="1:20" x14ac:dyDescent="0.85">
      <c r="A2014" s="1">
        <v>41164</v>
      </c>
      <c r="B2014" t="s">
        <v>33</v>
      </c>
      <c r="C2014" t="s">
        <v>3763</v>
      </c>
      <c r="D2014" t="s">
        <v>3764</v>
      </c>
      <c r="E2014" t="s">
        <v>42</v>
      </c>
      <c r="F2014" t="s">
        <v>43</v>
      </c>
      <c r="G2014" t="s">
        <v>44</v>
      </c>
      <c r="H2014">
        <v>2000</v>
      </c>
      <c r="I2014" s="2">
        <v>29462406.73</v>
      </c>
      <c r="J2014" s="2">
        <v>0</v>
      </c>
      <c r="K2014" s="2">
        <v>29462406.73</v>
      </c>
      <c r="L2014" t="s">
        <v>18</v>
      </c>
      <c r="M2014" s="3" t="b">
        <f>trust_funds5[[#This Row],[Contributions Outstanding (USD)]]=0</f>
        <v>1</v>
      </c>
      <c r="N2014" s="3" t="str">
        <f t="shared" si="155"/>
        <v>Outstanding</v>
      </c>
      <c r="O2014" s="3" t="str">
        <f t="shared" si="156"/>
        <v>High Contribution &amp; Recent</v>
      </c>
      <c r="P2014" s="3" t="str">
        <f t="shared" si="157"/>
        <v>Other</v>
      </c>
      <c r="Q2014" s="3" t="str">
        <f t="shared" si="158"/>
        <v>Other</v>
      </c>
      <c r="R2014" s="3" t="str">
        <f t="shared" si="159"/>
        <v>Not LCLS</v>
      </c>
      <c r="S2014" s="3" t="str" cm="1">
        <f t="array" ref="S2014">_xlfn.IFS(G2014 &gt; 5000000, "Very High", G2014 &gt; 1000000, "High", G2014 &gt; 500000, "Medium", TRUE, "Low")</f>
        <v>Very High</v>
      </c>
      <c r="T2014" s="3" t="str" cm="1">
        <f t="array" ref="T2014">_xlfn.IFS(B2014 &gt;= 2005, "Post-2005", B2014 &gt;= 2000, "2000-2004", TRUE, "Pre-2000")</f>
        <v>Post-2005</v>
      </c>
    </row>
    <row r="2015" spans="1:20" x14ac:dyDescent="0.85">
      <c r="A2015" s="1">
        <v>41164</v>
      </c>
      <c r="B2015" t="s">
        <v>33</v>
      </c>
      <c r="C2015" t="s">
        <v>3765</v>
      </c>
      <c r="D2015" t="s">
        <v>3766</v>
      </c>
      <c r="E2015" t="s">
        <v>119</v>
      </c>
      <c r="F2015" t="s">
        <v>120</v>
      </c>
      <c r="G2015" t="s">
        <v>121</v>
      </c>
      <c r="H2015">
        <v>2000</v>
      </c>
      <c r="I2015" s="2">
        <v>8657697.2699999996</v>
      </c>
      <c r="J2015" s="2">
        <v>0</v>
      </c>
      <c r="K2015" s="2">
        <v>8657697.2699999996</v>
      </c>
      <c r="L2015" t="s">
        <v>18</v>
      </c>
      <c r="M2015" s="3" t="b">
        <f>trust_funds5[[#This Row],[Contributions Outstanding (USD)]]=0</f>
        <v>1</v>
      </c>
      <c r="N2015" s="3" t="str">
        <f t="shared" si="155"/>
        <v>Outstanding</v>
      </c>
      <c r="O2015" s="3" t="str">
        <f t="shared" si="156"/>
        <v>High Contribution &amp; Recent</v>
      </c>
      <c r="P2015" s="3" t="str">
        <f t="shared" si="157"/>
        <v>Other</v>
      </c>
      <c r="Q2015" s="3" t="str">
        <f t="shared" si="158"/>
        <v>Other</v>
      </c>
      <c r="R2015" s="3" t="str">
        <f t="shared" si="159"/>
        <v>Not LCLS</v>
      </c>
      <c r="S2015" s="3" t="str" cm="1">
        <f t="array" ref="S2015">_xlfn.IFS(G2015 &gt; 5000000, "Very High", G2015 &gt; 1000000, "High", G2015 &gt; 500000, "Medium", TRUE, "Low")</f>
        <v>Very High</v>
      </c>
      <c r="T2015" s="3" t="str" cm="1">
        <f t="array" ref="T2015">_xlfn.IFS(B2015 &gt;= 2005, "Post-2005", B2015 &gt;= 2000, "2000-2004", TRUE, "Pre-2000")</f>
        <v>Post-2005</v>
      </c>
    </row>
    <row r="2016" spans="1:20" x14ac:dyDescent="0.85">
      <c r="A2016" s="1">
        <v>41164</v>
      </c>
      <c r="B2016" t="s">
        <v>90</v>
      </c>
      <c r="C2016" t="s">
        <v>3767</v>
      </c>
      <c r="D2016" t="s">
        <v>3768</v>
      </c>
      <c r="E2016" t="s">
        <v>119</v>
      </c>
      <c r="F2016" t="s">
        <v>120</v>
      </c>
      <c r="G2016" t="s">
        <v>121</v>
      </c>
      <c r="H2016">
        <v>2001</v>
      </c>
      <c r="I2016" s="2">
        <v>587930.21</v>
      </c>
      <c r="J2016" s="2">
        <v>0</v>
      </c>
      <c r="K2016" s="2">
        <v>587930.21</v>
      </c>
      <c r="L2016" t="s">
        <v>18</v>
      </c>
      <c r="M2016" s="3" t="b">
        <f>trust_funds5[[#This Row],[Contributions Outstanding (USD)]]=0</f>
        <v>1</v>
      </c>
      <c r="N2016" s="3" t="str">
        <f t="shared" si="155"/>
        <v>Outstanding</v>
      </c>
      <c r="O2016" s="3" t="str">
        <f t="shared" si="156"/>
        <v>High Contribution &amp; Recent</v>
      </c>
      <c r="P2016" s="3" t="str">
        <f t="shared" si="157"/>
        <v>Other</v>
      </c>
      <c r="Q2016" s="3" t="str">
        <f t="shared" si="158"/>
        <v>Other</v>
      </c>
      <c r="R2016" s="3" t="str">
        <f t="shared" si="159"/>
        <v>Not LCLS</v>
      </c>
      <c r="S2016" s="3" t="str" cm="1">
        <f t="array" ref="S2016">_xlfn.IFS(G2016 &gt; 5000000, "Very High", G2016 &gt; 1000000, "High", G2016 &gt; 500000, "Medium", TRUE, "Low")</f>
        <v>Very High</v>
      </c>
      <c r="T2016" s="3" t="str" cm="1">
        <f t="array" ref="T2016">_xlfn.IFS(B2016 &gt;= 2005, "Post-2005", B2016 &gt;= 2000, "2000-2004", TRUE, "Pre-2000")</f>
        <v>Post-2005</v>
      </c>
    </row>
    <row r="2017" spans="1:20" x14ac:dyDescent="0.85">
      <c r="A2017" s="1">
        <v>41164</v>
      </c>
      <c r="B2017" t="s">
        <v>90</v>
      </c>
      <c r="C2017" t="s">
        <v>91</v>
      </c>
      <c r="D2017" t="s">
        <v>92</v>
      </c>
      <c r="E2017" t="s">
        <v>128</v>
      </c>
      <c r="F2017" t="s">
        <v>129</v>
      </c>
      <c r="G2017" t="s">
        <v>2147</v>
      </c>
      <c r="H2017">
        <v>2001</v>
      </c>
      <c r="I2017" s="2">
        <v>1965377.61</v>
      </c>
      <c r="J2017" s="2">
        <v>0</v>
      </c>
      <c r="K2017" s="2">
        <v>1965377.61</v>
      </c>
      <c r="L2017" t="s">
        <v>18</v>
      </c>
      <c r="M2017" s="3" t="b">
        <f>trust_funds5[[#This Row],[Contributions Outstanding (USD)]]=0</f>
        <v>1</v>
      </c>
      <c r="N2017" s="3" t="str">
        <f t="shared" si="155"/>
        <v>Outstanding</v>
      </c>
      <c r="O2017" s="3" t="str">
        <f t="shared" si="156"/>
        <v>High Contribution &amp; Recent</v>
      </c>
      <c r="P2017" s="3" t="str">
        <f t="shared" si="157"/>
        <v>Other</v>
      </c>
      <c r="Q2017" s="3" t="str">
        <f t="shared" si="158"/>
        <v>Other</v>
      </c>
      <c r="R2017" s="3" t="str">
        <f t="shared" si="159"/>
        <v>Not LCLS</v>
      </c>
      <c r="S2017" s="3" t="str" cm="1">
        <f t="array" ref="S2017">_xlfn.IFS(G2017 &gt; 5000000, "Very High", G2017 &gt; 1000000, "High", G2017 &gt; 500000, "Medium", TRUE, "Low")</f>
        <v>Very High</v>
      </c>
      <c r="T2017" s="3" t="str" cm="1">
        <f t="array" ref="T2017">_xlfn.IFS(B2017 &gt;= 2005, "Post-2005", B2017 &gt;= 2000, "2000-2004", TRUE, "Pre-2000")</f>
        <v>Post-2005</v>
      </c>
    </row>
    <row r="2018" spans="1:20" x14ac:dyDescent="0.85">
      <c r="A2018" s="1">
        <v>41164</v>
      </c>
      <c r="B2018" t="s">
        <v>90</v>
      </c>
      <c r="C2018" t="s">
        <v>91</v>
      </c>
      <c r="D2018" t="s">
        <v>92</v>
      </c>
      <c r="E2018" t="s">
        <v>200</v>
      </c>
      <c r="F2018" t="s">
        <v>201</v>
      </c>
      <c r="G2018" t="s">
        <v>213</v>
      </c>
      <c r="H2018">
        <v>2001</v>
      </c>
      <c r="I2018" s="2">
        <v>3100000</v>
      </c>
      <c r="J2018" s="2">
        <v>0</v>
      </c>
      <c r="K2018" s="2">
        <v>3100000</v>
      </c>
      <c r="L2018" t="s">
        <v>18</v>
      </c>
      <c r="M2018" s="3" t="b">
        <f>trust_funds5[[#This Row],[Contributions Outstanding (USD)]]=0</f>
        <v>1</v>
      </c>
      <c r="N2018" s="3" t="str">
        <f t="shared" si="155"/>
        <v>Outstanding</v>
      </c>
      <c r="O2018" s="3" t="str">
        <f t="shared" si="156"/>
        <v>High Contribution &amp; Recent</v>
      </c>
      <c r="P2018" s="3" t="str">
        <f t="shared" si="157"/>
        <v>Other</v>
      </c>
      <c r="Q2018" s="3" t="str">
        <f t="shared" si="158"/>
        <v>Other</v>
      </c>
      <c r="R2018" s="3" t="str">
        <f t="shared" si="159"/>
        <v>Not LCLS</v>
      </c>
      <c r="S2018" s="3" t="str" cm="1">
        <f t="array" ref="S2018">_xlfn.IFS(G2018 &gt; 5000000, "Very High", G2018 &gt; 1000000, "High", G2018 &gt; 500000, "Medium", TRUE, "Low")</f>
        <v>Very High</v>
      </c>
      <c r="T2018" s="3" t="str" cm="1">
        <f t="array" ref="T2018">_xlfn.IFS(B2018 &gt;= 2005, "Post-2005", B2018 &gt;= 2000, "2000-2004", TRUE, "Pre-2000")</f>
        <v>Post-2005</v>
      </c>
    </row>
    <row r="2019" spans="1:20" x14ac:dyDescent="0.85">
      <c r="A2019" s="1">
        <v>41164</v>
      </c>
      <c r="B2019" t="s">
        <v>90</v>
      </c>
      <c r="C2019" t="s">
        <v>91</v>
      </c>
      <c r="D2019" t="s">
        <v>92</v>
      </c>
      <c r="E2019" t="s">
        <v>102</v>
      </c>
      <c r="F2019" t="s">
        <v>103</v>
      </c>
      <c r="G2019" t="s">
        <v>104</v>
      </c>
      <c r="H2019">
        <v>2001</v>
      </c>
      <c r="I2019" s="2">
        <v>1022522.5</v>
      </c>
      <c r="J2019" s="2">
        <v>0</v>
      </c>
      <c r="K2019" s="2">
        <v>1022522.5</v>
      </c>
      <c r="L2019" t="s">
        <v>18</v>
      </c>
      <c r="M2019" s="3" t="b">
        <f>trust_funds5[[#This Row],[Contributions Outstanding (USD)]]=0</f>
        <v>1</v>
      </c>
      <c r="N2019" s="3" t="str">
        <f t="shared" si="155"/>
        <v>Outstanding</v>
      </c>
      <c r="O2019" s="3" t="str">
        <f t="shared" si="156"/>
        <v>High Contribution &amp; Recent</v>
      </c>
      <c r="P2019" s="3" t="str">
        <f t="shared" si="157"/>
        <v>Other</v>
      </c>
      <c r="Q2019" s="3" t="str">
        <f t="shared" si="158"/>
        <v>Other</v>
      </c>
      <c r="R2019" s="3" t="str">
        <f t="shared" si="159"/>
        <v>Not LCLS</v>
      </c>
      <c r="S2019" s="3" t="str" cm="1">
        <f t="array" ref="S2019">_xlfn.IFS(G2019 &gt; 5000000, "Very High", G2019 &gt; 1000000, "High", G2019 &gt; 500000, "Medium", TRUE, "Low")</f>
        <v>Very High</v>
      </c>
      <c r="T2019" s="3" t="str" cm="1">
        <f t="array" ref="T2019">_xlfn.IFS(B2019 &gt;= 2005, "Post-2005", B2019 &gt;= 2000, "2000-2004", TRUE, "Pre-2000")</f>
        <v>Post-2005</v>
      </c>
    </row>
    <row r="2020" spans="1:20" x14ac:dyDescent="0.85">
      <c r="A2020" s="1">
        <v>41164</v>
      </c>
      <c r="B2020" t="s">
        <v>12</v>
      </c>
      <c r="C2020" t="s">
        <v>3769</v>
      </c>
      <c r="D2020" t="s">
        <v>3770</v>
      </c>
      <c r="E2020" t="s">
        <v>42</v>
      </c>
      <c r="F2020" t="s">
        <v>43</v>
      </c>
      <c r="G2020" t="s">
        <v>44</v>
      </c>
      <c r="H2020">
        <v>2001</v>
      </c>
      <c r="I2020" s="2">
        <v>210748.16</v>
      </c>
      <c r="J2020" s="2">
        <v>0</v>
      </c>
      <c r="K2020" s="2">
        <v>210748.16</v>
      </c>
      <c r="L2020" t="s">
        <v>18</v>
      </c>
      <c r="M2020" s="3" t="b">
        <f>trust_funds5[[#This Row],[Contributions Outstanding (USD)]]=0</f>
        <v>1</v>
      </c>
      <c r="N2020" s="3" t="str">
        <f t="shared" si="155"/>
        <v>Outstanding</v>
      </c>
      <c r="O2020" s="3" t="str">
        <f t="shared" si="156"/>
        <v>High Contribution &amp; Recent</v>
      </c>
      <c r="P2020" s="3" t="str">
        <f t="shared" si="157"/>
        <v>Other</v>
      </c>
      <c r="Q2020" s="3" t="str">
        <f t="shared" si="158"/>
        <v>Other</v>
      </c>
      <c r="R2020" s="3" t="str">
        <f t="shared" si="159"/>
        <v>Not LCLS</v>
      </c>
      <c r="S2020" s="3" t="str" cm="1">
        <f t="array" ref="S2020">_xlfn.IFS(G2020 &gt; 5000000, "Very High", G2020 &gt; 1000000, "High", G2020 &gt; 500000, "Medium", TRUE, "Low")</f>
        <v>Very High</v>
      </c>
      <c r="T2020" s="3" t="str" cm="1">
        <f t="array" ref="T2020">_xlfn.IFS(B2020 &gt;= 2005, "Post-2005", B2020 &gt;= 2000, "2000-2004", TRUE, "Pre-2000")</f>
        <v>Post-2005</v>
      </c>
    </row>
    <row r="2021" spans="1:20" x14ac:dyDescent="0.85">
      <c r="A2021" s="1">
        <v>41164</v>
      </c>
      <c r="B2021" t="s">
        <v>12</v>
      </c>
      <c r="C2021" t="s">
        <v>3771</v>
      </c>
      <c r="D2021" t="s">
        <v>3772</v>
      </c>
      <c r="E2021" t="s">
        <v>102</v>
      </c>
      <c r="F2021" t="s">
        <v>103</v>
      </c>
      <c r="G2021" t="s">
        <v>104</v>
      </c>
      <c r="H2021">
        <v>2001</v>
      </c>
      <c r="I2021" s="2">
        <v>485242.67</v>
      </c>
      <c r="J2021" s="2">
        <v>0</v>
      </c>
      <c r="K2021" s="2">
        <v>485242.67</v>
      </c>
      <c r="L2021" t="s">
        <v>18</v>
      </c>
      <c r="M2021" s="3" t="b">
        <f>trust_funds5[[#This Row],[Contributions Outstanding (USD)]]=0</f>
        <v>1</v>
      </c>
      <c r="N2021" s="3" t="str">
        <f t="shared" si="155"/>
        <v>Outstanding</v>
      </c>
      <c r="O2021" s="3" t="str">
        <f t="shared" si="156"/>
        <v>High Contribution &amp; Recent</v>
      </c>
      <c r="P2021" s="3" t="str">
        <f t="shared" si="157"/>
        <v>Other</v>
      </c>
      <c r="Q2021" s="3" t="str">
        <f t="shared" si="158"/>
        <v>Other</v>
      </c>
      <c r="R2021" s="3" t="str">
        <f t="shared" si="159"/>
        <v>Not LCLS</v>
      </c>
      <c r="S2021" s="3" t="str" cm="1">
        <f t="array" ref="S2021">_xlfn.IFS(G2021 &gt; 5000000, "Very High", G2021 &gt; 1000000, "High", G2021 &gt; 500000, "Medium", TRUE, "Low")</f>
        <v>Very High</v>
      </c>
      <c r="T2021" s="3" t="str" cm="1">
        <f t="array" ref="T2021">_xlfn.IFS(B2021 &gt;= 2005, "Post-2005", B2021 &gt;= 2000, "2000-2004", TRUE, "Pre-2000")</f>
        <v>Post-2005</v>
      </c>
    </row>
    <row r="2022" spans="1:20" x14ac:dyDescent="0.85">
      <c r="A2022" s="1">
        <v>41164</v>
      </c>
      <c r="B2022" t="s">
        <v>77</v>
      </c>
      <c r="C2022" t="s">
        <v>111</v>
      </c>
      <c r="D2022" t="s">
        <v>112</v>
      </c>
      <c r="E2022" t="s">
        <v>15</v>
      </c>
      <c r="F2022" t="s">
        <v>16</v>
      </c>
      <c r="G2022" t="s">
        <v>17</v>
      </c>
      <c r="H2022">
        <v>2001</v>
      </c>
      <c r="I2022" s="2">
        <v>22214230.02</v>
      </c>
      <c r="J2022" s="2">
        <v>770496.1</v>
      </c>
      <c r="K2022" s="2">
        <v>22984726.120000001</v>
      </c>
      <c r="L2022" t="s">
        <v>116</v>
      </c>
      <c r="M2022" s="3" t="b">
        <f>trust_funds5[[#This Row],[Contributions Outstanding (USD)]]=0</f>
        <v>0</v>
      </c>
      <c r="N2022" s="3" t="str">
        <f t="shared" si="155"/>
        <v>Outstanding</v>
      </c>
      <c r="O2022" s="3" t="str">
        <f t="shared" si="156"/>
        <v>High Contribution &amp; Recent</v>
      </c>
      <c r="P2022" s="3" t="str">
        <f t="shared" si="157"/>
        <v>Other</v>
      </c>
      <c r="Q2022" s="3" t="str">
        <f t="shared" si="158"/>
        <v>Other</v>
      </c>
      <c r="R2022" s="3" t="str">
        <f t="shared" si="159"/>
        <v>Not LCLS</v>
      </c>
      <c r="S2022" s="3" t="str" cm="1">
        <f t="array" ref="S2022">_xlfn.IFS(G2022 &gt; 5000000, "Very High", G2022 &gt; 1000000, "High", G2022 &gt; 500000, "Medium", TRUE, "Low")</f>
        <v>Very High</v>
      </c>
      <c r="T2022" s="3" t="str" cm="1">
        <f t="array" ref="T2022">_xlfn.IFS(B2022 &gt;= 2005, "Post-2005", B2022 &gt;= 2000, "2000-2004", TRUE, "Pre-2000")</f>
        <v>Post-2005</v>
      </c>
    </row>
    <row r="2023" spans="1:20" x14ac:dyDescent="0.85">
      <c r="A2023" s="1">
        <v>41164</v>
      </c>
      <c r="B2023" t="s">
        <v>90</v>
      </c>
      <c r="C2023" t="s">
        <v>3773</v>
      </c>
      <c r="D2023" t="s">
        <v>3774</v>
      </c>
      <c r="E2023" t="s">
        <v>119</v>
      </c>
      <c r="F2023" t="s">
        <v>120</v>
      </c>
      <c r="G2023" t="s">
        <v>121</v>
      </c>
      <c r="H2023">
        <v>2001</v>
      </c>
      <c r="I2023" s="2">
        <v>979883.69</v>
      </c>
      <c r="J2023" s="2">
        <v>0</v>
      </c>
      <c r="K2023" s="2">
        <v>979883.69</v>
      </c>
      <c r="L2023" t="s">
        <v>18</v>
      </c>
      <c r="M2023" s="3" t="b">
        <f>trust_funds5[[#This Row],[Contributions Outstanding (USD)]]=0</f>
        <v>1</v>
      </c>
      <c r="N2023" s="3" t="str">
        <f t="shared" si="155"/>
        <v>Outstanding</v>
      </c>
      <c r="O2023" s="3" t="str">
        <f t="shared" si="156"/>
        <v>High Contribution &amp; Recent</v>
      </c>
      <c r="P2023" s="3" t="str">
        <f t="shared" si="157"/>
        <v>Other</v>
      </c>
      <c r="Q2023" s="3" t="str">
        <f t="shared" si="158"/>
        <v>Other</v>
      </c>
      <c r="R2023" s="3" t="str">
        <f t="shared" si="159"/>
        <v>Not LCLS</v>
      </c>
      <c r="S2023" s="3" t="str" cm="1">
        <f t="array" ref="S2023">_xlfn.IFS(G2023 &gt; 5000000, "Very High", G2023 &gt; 1000000, "High", G2023 &gt; 500000, "Medium", TRUE, "Low")</f>
        <v>Very High</v>
      </c>
      <c r="T2023" s="3" t="str" cm="1">
        <f t="array" ref="T2023">_xlfn.IFS(B2023 &gt;= 2005, "Post-2005", B2023 &gt;= 2000, "2000-2004", TRUE, "Pre-2000")</f>
        <v>Post-2005</v>
      </c>
    </row>
    <row r="2024" spans="1:20" x14ac:dyDescent="0.85">
      <c r="A2024" s="1">
        <v>41164</v>
      </c>
      <c r="B2024" t="s">
        <v>82</v>
      </c>
      <c r="C2024" t="s">
        <v>3775</v>
      </c>
      <c r="D2024" t="s">
        <v>3776</v>
      </c>
      <c r="E2024" t="s">
        <v>113</v>
      </c>
      <c r="F2024" t="s">
        <v>114</v>
      </c>
      <c r="G2024" t="s">
        <v>115</v>
      </c>
      <c r="H2024">
        <v>2001</v>
      </c>
      <c r="I2024" s="2">
        <v>13000000</v>
      </c>
      <c r="J2024" s="2">
        <v>0</v>
      </c>
      <c r="K2024" s="2">
        <v>13000000</v>
      </c>
      <c r="L2024" t="s">
        <v>18</v>
      </c>
      <c r="M2024" s="3" t="b">
        <f>trust_funds5[[#This Row],[Contributions Outstanding (USD)]]=0</f>
        <v>1</v>
      </c>
      <c r="N2024" s="3" t="str">
        <f t="shared" si="155"/>
        <v>Outstanding</v>
      </c>
      <c r="O2024" s="3" t="str">
        <f t="shared" si="156"/>
        <v>High Contribution &amp; Recent</v>
      </c>
      <c r="P2024" s="3" t="str">
        <f t="shared" si="157"/>
        <v>Other</v>
      </c>
      <c r="Q2024" s="3" t="str">
        <f t="shared" si="158"/>
        <v>Other</v>
      </c>
      <c r="R2024" s="3" t="str">
        <f t="shared" si="159"/>
        <v>Not LCLS</v>
      </c>
      <c r="S2024" s="3" t="str" cm="1">
        <f t="array" ref="S2024">_xlfn.IFS(G2024 &gt; 5000000, "Very High", G2024 &gt; 1000000, "High", G2024 &gt; 500000, "Medium", TRUE, "Low")</f>
        <v>Very High</v>
      </c>
      <c r="T2024" s="3" t="str" cm="1">
        <f t="array" ref="T2024">_xlfn.IFS(B2024 &gt;= 2005, "Post-2005", B2024 &gt;= 2000, "2000-2004", TRUE, "Pre-2000")</f>
        <v>Post-2005</v>
      </c>
    </row>
    <row r="2025" spans="1:20" x14ac:dyDescent="0.85">
      <c r="A2025" s="1">
        <v>41164</v>
      </c>
      <c r="B2025" t="s">
        <v>12</v>
      </c>
      <c r="C2025" t="s">
        <v>3777</v>
      </c>
      <c r="D2025" t="s">
        <v>3778</v>
      </c>
      <c r="E2025" t="s">
        <v>31</v>
      </c>
      <c r="F2025" t="s">
        <v>32</v>
      </c>
      <c r="H2025">
        <v>2001</v>
      </c>
      <c r="I2025" s="2">
        <v>250000</v>
      </c>
      <c r="J2025" s="2">
        <v>0</v>
      </c>
      <c r="K2025" s="2">
        <v>250000</v>
      </c>
      <c r="L2025" t="s">
        <v>18</v>
      </c>
      <c r="M2025" s="3" t="b">
        <f>trust_funds5[[#This Row],[Contributions Outstanding (USD)]]=0</f>
        <v>1</v>
      </c>
      <c r="N2025" s="3" t="str">
        <f t="shared" si="155"/>
        <v>Outstanding</v>
      </c>
      <c r="O2025" s="3" t="str">
        <f t="shared" si="156"/>
        <v>High Contribution &amp; Recent</v>
      </c>
      <c r="P2025" s="3" t="str">
        <f t="shared" si="157"/>
        <v>Other</v>
      </c>
      <c r="Q2025" s="3" t="str">
        <f t="shared" si="158"/>
        <v>Other</v>
      </c>
      <c r="R2025" s="3" t="str">
        <f t="shared" si="159"/>
        <v>Not LCLS</v>
      </c>
      <c r="S2025" s="3" t="str" cm="1">
        <f t="array" ref="S2025">_xlfn.IFS(G2025 &gt; 5000000, "Very High", G2025 &gt; 1000000, "High", G2025 &gt; 500000, "Medium", TRUE, "Low")</f>
        <v>Low</v>
      </c>
      <c r="T2025" s="3" t="str" cm="1">
        <f t="array" ref="T2025">_xlfn.IFS(B2025 &gt;= 2005, "Post-2005", B2025 &gt;= 2000, "2000-2004", TRUE, "Pre-2000")</f>
        <v>Post-2005</v>
      </c>
    </row>
    <row r="2026" spans="1:20" x14ac:dyDescent="0.85">
      <c r="A2026" s="1">
        <v>41164</v>
      </c>
      <c r="B2026" t="s">
        <v>12</v>
      </c>
      <c r="C2026" t="s">
        <v>3779</v>
      </c>
      <c r="D2026" t="s">
        <v>3780</v>
      </c>
      <c r="E2026" t="s">
        <v>204</v>
      </c>
      <c r="F2026" t="s">
        <v>205</v>
      </c>
      <c r="G2026" t="s">
        <v>206</v>
      </c>
      <c r="H2026">
        <v>2001</v>
      </c>
      <c r="I2026" s="2">
        <v>1000000</v>
      </c>
      <c r="J2026" s="2">
        <v>0</v>
      </c>
      <c r="K2026" s="2">
        <v>1000000</v>
      </c>
      <c r="L2026" t="s">
        <v>18</v>
      </c>
      <c r="M2026" s="3" t="b">
        <f>trust_funds5[[#This Row],[Contributions Outstanding (USD)]]=0</f>
        <v>1</v>
      </c>
      <c r="N2026" s="3" t="str">
        <f t="shared" si="155"/>
        <v>Outstanding</v>
      </c>
      <c r="O2026" s="3" t="str">
        <f t="shared" si="156"/>
        <v>High Contribution &amp; Recent</v>
      </c>
      <c r="P2026" s="3" t="str">
        <f t="shared" si="157"/>
        <v>Other</v>
      </c>
      <c r="Q2026" s="3" t="str">
        <f t="shared" si="158"/>
        <v>Other</v>
      </c>
      <c r="R2026" s="3" t="str">
        <f t="shared" si="159"/>
        <v>Not LCLS</v>
      </c>
      <c r="S2026" s="3" t="str" cm="1">
        <f t="array" ref="S2026">_xlfn.IFS(G2026 &gt; 5000000, "Very High", G2026 &gt; 1000000, "High", G2026 &gt; 500000, "Medium", TRUE, "Low")</f>
        <v>Very High</v>
      </c>
      <c r="T2026" s="3" t="str" cm="1">
        <f t="array" ref="T2026">_xlfn.IFS(B2026 &gt;= 2005, "Post-2005", B2026 &gt;= 2000, "2000-2004", TRUE, "Pre-2000")</f>
        <v>Post-2005</v>
      </c>
    </row>
    <row r="2027" spans="1:20" x14ac:dyDescent="0.85">
      <c r="A2027" s="1">
        <v>41164</v>
      </c>
      <c r="B2027" t="s">
        <v>12</v>
      </c>
      <c r="C2027" t="s">
        <v>3781</v>
      </c>
      <c r="D2027" t="s">
        <v>3782</v>
      </c>
      <c r="E2027" t="s">
        <v>49</v>
      </c>
      <c r="F2027" t="s">
        <v>50</v>
      </c>
      <c r="G2027" t="s">
        <v>451</v>
      </c>
      <c r="H2027">
        <v>2001</v>
      </c>
      <c r="I2027" s="2">
        <v>480000</v>
      </c>
      <c r="J2027" s="2">
        <v>0</v>
      </c>
      <c r="K2027" s="2">
        <v>480000</v>
      </c>
      <c r="L2027" t="s">
        <v>18</v>
      </c>
      <c r="M2027" s="3" t="b">
        <f>trust_funds5[[#This Row],[Contributions Outstanding (USD)]]=0</f>
        <v>1</v>
      </c>
      <c r="N2027" s="3" t="str">
        <f t="shared" si="155"/>
        <v>Outstanding</v>
      </c>
      <c r="O2027" s="3" t="str">
        <f t="shared" si="156"/>
        <v>High Contribution &amp; Recent</v>
      </c>
      <c r="P2027" s="3" t="str">
        <f t="shared" si="157"/>
        <v>Other</v>
      </c>
      <c r="Q2027" s="3" t="str">
        <f t="shared" si="158"/>
        <v>Other</v>
      </c>
      <c r="R2027" s="3" t="str">
        <f t="shared" si="159"/>
        <v>Not LCLS</v>
      </c>
      <c r="S2027" s="3" t="str" cm="1">
        <f t="array" ref="S2027">_xlfn.IFS(G2027 &gt; 5000000, "Very High", G2027 &gt; 1000000, "High", G2027 &gt; 500000, "Medium", TRUE, "Low")</f>
        <v>Very High</v>
      </c>
      <c r="T2027" s="3" t="str" cm="1">
        <f t="array" ref="T2027">_xlfn.IFS(B2027 &gt;= 2005, "Post-2005", B2027 &gt;= 2000, "2000-2004", TRUE, "Pre-2000")</f>
        <v>Post-2005</v>
      </c>
    </row>
    <row r="2028" spans="1:20" x14ac:dyDescent="0.85">
      <c r="A2028" s="1">
        <v>41164</v>
      </c>
      <c r="B2028" t="s">
        <v>12</v>
      </c>
      <c r="C2028" t="s">
        <v>3783</v>
      </c>
      <c r="D2028" t="s">
        <v>3784</v>
      </c>
      <c r="E2028" t="s">
        <v>119</v>
      </c>
      <c r="F2028" t="s">
        <v>120</v>
      </c>
      <c r="G2028" t="s">
        <v>121</v>
      </c>
      <c r="H2028">
        <v>2001</v>
      </c>
      <c r="I2028" s="2">
        <v>4276424.76</v>
      </c>
      <c r="J2028" s="2">
        <v>0</v>
      </c>
      <c r="K2028" s="2">
        <v>4276424.76</v>
      </c>
      <c r="L2028" t="s">
        <v>18</v>
      </c>
      <c r="M2028" s="3" t="b">
        <f>trust_funds5[[#This Row],[Contributions Outstanding (USD)]]=0</f>
        <v>1</v>
      </c>
      <c r="N2028" s="3" t="str">
        <f t="shared" si="155"/>
        <v>Outstanding</v>
      </c>
      <c r="O2028" s="3" t="str">
        <f t="shared" si="156"/>
        <v>High Contribution &amp; Recent</v>
      </c>
      <c r="P2028" s="3" t="str">
        <f t="shared" si="157"/>
        <v>Other</v>
      </c>
      <c r="Q2028" s="3" t="str">
        <f t="shared" si="158"/>
        <v>Other</v>
      </c>
      <c r="R2028" s="3" t="str">
        <f t="shared" si="159"/>
        <v>Not LCLS</v>
      </c>
      <c r="S2028" s="3" t="str" cm="1">
        <f t="array" ref="S2028">_xlfn.IFS(G2028 &gt; 5000000, "Very High", G2028 &gt; 1000000, "High", G2028 &gt; 500000, "Medium", TRUE, "Low")</f>
        <v>Very High</v>
      </c>
      <c r="T2028" s="3" t="str" cm="1">
        <f t="array" ref="T2028">_xlfn.IFS(B2028 &gt;= 2005, "Post-2005", B2028 &gt;= 2000, "2000-2004", TRUE, "Pre-2000")</f>
        <v>Post-2005</v>
      </c>
    </row>
    <row r="2029" spans="1:20" x14ac:dyDescent="0.85">
      <c r="A2029" s="1">
        <v>41164</v>
      </c>
      <c r="B2029" t="s">
        <v>12</v>
      </c>
      <c r="C2029" t="s">
        <v>3785</v>
      </c>
      <c r="D2029" t="s">
        <v>3786</v>
      </c>
      <c r="E2029" t="s">
        <v>119</v>
      </c>
      <c r="F2029" t="s">
        <v>120</v>
      </c>
      <c r="G2029" t="s">
        <v>121</v>
      </c>
      <c r="H2029">
        <v>2001</v>
      </c>
      <c r="I2029" s="2">
        <v>3863932.36</v>
      </c>
      <c r="J2029" s="2">
        <v>0</v>
      </c>
      <c r="K2029" s="2">
        <v>3863932.36</v>
      </c>
      <c r="L2029" t="s">
        <v>18</v>
      </c>
      <c r="M2029" s="3" t="b">
        <f>trust_funds5[[#This Row],[Contributions Outstanding (USD)]]=0</f>
        <v>1</v>
      </c>
      <c r="N2029" s="3" t="str">
        <f t="shared" si="155"/>
        <v>Outstanding</v>
      </c>
      <c r="O2029" s="3" t="str">
        <f t="shared" si="156"/>
        <v>High Contribution &amp; Recent</v>
      </c>
      <c r="P2029" s="3" t="str">
        <f t="shared" si="157"/>
        <v>Other</v>
      </c>
      <c r="Q2029" s="3" t="str">
        <f t="shared" si="158"/>
        <v>Other</v>
      </c>
      <c r="R2029" s="3" t="str">
        <f t="shared" si="159"/>
        <v>Not LCLS</v>
      </c>
      <c r="S2029" s="3" t="str" cm="1">
        <f t="array" ref="S2029">_xlfn.IFS(G2029 &gt; 5000000, "Very High", G2029 &gt; 1000000, "High", G2029 &gt; 500000, "Medium", TRUE, "Low")</f>
        <v>Very High</v>
      </c>
      <c r="T2029" s="3" t="str" cm="1">
        <f t="array" ref="T2029">_xlfn.IFS(B2029 &gt;= 2005, "Post-2005", B2029 &gt;= 2000, "2000-2004", TRUE, "Pre-2000")</f>
        <v>Post-2005</v>
      </c>
    </row>
    <row r="2030" spans="1:20" x14ac:dyDescent="0.85">
      <c r="A2030" s="1">
        <v>41164</v>
      </c>
      <c r="B2030" t="s">
        <v>12</v>
      </c>
      <c r="C2030" t="s">
        <v>3787</v>
      </c>
      <c r="D2030" t="s">
        <v>3788</v>
      </c>
      <c r="E2030" t="s">
        <v>102</v>
      </c>
      <c r="F2030" t="s">
        <v>103</v>
      </c>
      <c r="G2030" t="s">
        <v>104</v>
      </c>
      <c r="H2030">
        <v>2001</v>
      </c>
      <c r="I2030" s="2">
        <v>2267010.9900000002</v>
      </c>
      <c r="J2030" s="2">
        <v>0</v>
      </c>
      <c r="K2030" s="2">
        <v>2267010.9900000002</v>
      </c>
      <c r="L2030" t="s">
        <v>18</v>
      </c>
      <c r="M2030" s="3" t="b">
        <f>trust_funds5[[#This Row],[Contributions Outstanding (USD)]]=0</f>
        <v>1</v>
      </c>
      <c r="N2030" s="3" t="str">
        <f t="shared" si="155"/>
        <v>Outstanding</v>
      </c>
      <c r="O2030" s="3" t="str">
        <f t="shared" si="156"/>
        <v>High Contribution &amp; Recent</v>
      </c>
      <c r="P2030" s="3" t="str">
        <f t="shared" si="157"/>
        <v>Other</v>
      </c>
      <c r="Q2030" s="3" t="str">
        <f t="shared" si="158"/>
        <v>Other</v>
      </c>
      <c r="R2030" s="3" t="str">
        <f t="shared" si="159"/>
        <v>Not LCLS</v>
      </c>
      <c r="S2030" s="3" t="str" cm="1">
        <f t="array" ref="S2030">_xlfn.IFS(G2030 &gt; 5000000, "Very High", G2030 &gt; 1000000, "High", G2030 &gt; 500000, "Medium", TRUE, "Low")</f>
        <v>Very High</v>
      </c>
      <c r="T2030" s="3" t="str" cm="1">
        <f t="array" ref="T2030">_xlfn.IFS(B2030 &gt;= 2005, "Post-2005", B2030 &gt;= 2000, "2000-2004", TRUE, "Pre-2000")</f>
        <v>Post-2005</v>
      </c>
    </row>
    <row r="2031" spans="1:20" x14ac:dyDescent="0.85">
      <c r="A2031" s="1">
        <v>41164</v>
      </c>
      <c r="B2031" t="s">
        <v>314</v>
      </c>
      <c r="C2031" t="s">
        <v>3789</v>
      </c>
      <c r="D2031" t="s">
        <v>3790</v>
      </c>
      <c r="E2031" t="s">
        <v>102</v>
      </c>
      <c r="F2031" t="s">
        <v>103</v>
      </c>
      <c r="G2031" t="s">
        <v>104</v>
      </c>
      <c r="H2031">
        <v>2001</v>
      </c>
      <c r="I2031" s="2">
        <v>7177856.1200000001</v>
      </c>
      <c r="J2031" s="2">
        <v>0</v>
      </c>
      <c r="K2031" s="2">
        <v>7177856.1200000001</v>
      </c>
      <c r="L2031" t="s">
        <v>18</v>
      </c>
      <c r="M2031" s="3" t="b">
        <f>trust_funds5[[#This Row],[Contributions Outstanding (USD)]]=0</f>
        <v>1</v>
      </c>
      <c r="N2031" s="3" t="str">
        <f t="shared" si="155"/>
        <v>Outstanding</v>
      </c>
      <c r="O2031" s="3" t="str">
        <f t="shared" si="156"/>
        <v>High Contribution &amp; Recent</v>
      </c>
      <c r="P2031" s="3" t="str">
        <f t="shared" si="157"/>
        <v>Other</v>
      </c>
      <c r="Q2031" s="3" t="str">
        <f t="shared" si="158"/>
        <v>Other</v>
      </c>
      <c r="R2031" s="3" t="str">
        <f t="shared" si="159"/>
        <v>Not LCLS</v>
      </c>
      <c r="S2031" s="3" t="str" cm="1">
        <f t="array" ref="S2031">_xlfn.IFS(G2031 &gt; 5000000, "Very High", G2031 &gt; 1000000, "High", G2031 &gt; 500000, "Medium", TRUE, "Low")</f>
        <v>Very High</v>
      </c>
      <c r="T2031" s="3" t="str" cm="1">
        <f t="array" ref="T2031">_xlfn.IFS(B2031 &gt;= 2005, "Post-2005", B2031 &gt;= 2000, "2000-2004", TRUE, "Pre-2000")</f>
        <v>Post-2005</v>
      </c>
    </row>
    <row r="2032" spans="1:20" x14ac:dyDescent="0.85">
      <c r="A2032" s="1">
        <v>41164</v>
      </c>
      <c r="B2032" t="s">
        <v>648</v>
      </c>
      <c r="C2032" t="s">
        <v>3791</v>
      </c>
      <c r="D2032" t="s">
        <v>3792</v>
      </c>
      <c r="E2032" t="s">
        <v>1772</v>
      </c>
      <c r="F2032" t="s">
        <v>1773</v>
      </c>
      <c r="G2032" t="s">
        <v>1774</v>
      </c>
      <c r="H2032">
        <v>2001</v>
      </c>
      <c r="I2032" s="2">
        <v>750000</v>
      </c>
      <c r="J2032" s="2">
        <v>0</v>
      </c>
      <c r="K2032" s="2">
        <v>750000</v>
      </c>
      <c r="L2032" t="s">
        <v>18</v>
      </c>
      <c r="M2032" s="3" t="b">
        <f>trust_funds5[[#This Row],[Contributions Outstanding (USD)]]=0</f>
        <v>1</v>
      </c>
      <c r="N2032" s="3" t="str">
        <f t="shared" si="155"/>
        <v>Outstanding</v>
      </c>
      <c r="O2032" s="3" t="str">
        <f t="shared" si="156"/>
        <v>High Contribution &amp; Recent</v>
      </c>
      <c r="P2032" s="3" t="str">
        <f t="shared" si="157"/>
        <v>Other</v>
      </c>
      <c r="Q2032" s="3" t="str">
        <f t="shared" si="158"/>
        <v>Other</v>
      </c>
      <c r="R2032" s="3" t="str">
        <f t="shared" si="159"/>
        <v>Not LCLS</v>
      </c>
      <c r="S2032" s="3" t="str" cm="1">
        <f t="array" ref="S2032">_xlfn.IFS(G2032 &gt; 5000000, "Very High", G2032 &gt; 1000000, "High", G2032 &gt; 500000, "Medium", TRUE, "Low")</f>
        <v>Very High</v>
      </c>
      <c r="T2032" s="3" t="str" cm="1">
        <f t="array" ref="T2032">_xlfn.IFS(B2032 &gt;= 2005, "Post-2005", B2032 &gt;= 2000, "2000-2004", TRUE, "Pre-2000")</f>
        <v>Post-2005</v>
      </c>
    </row>
    <row r="2033" spans="1:20" x14ac:dyDescent="0.85">
      <c r="A2033" s="1">
        <v>41164</v>
      </c>
      <c r="B2033" t="s">
        <v>12</v>
      </c>
      <c r="C2033" t="s">
        <v>3793</v>
      </c>
      <c r="D2033" t="s">
        <v>3794</v>
      </c>
      <c r="E2033" t="s">
        <v>119</v>
      </c>
      <c r="F2033" t="s">
        <v>120</v>
      </c>
      <c r="G2033" t="s">
        <v>121</v>
      </c>
      <c r="H2033">
        <v>2001</v>
      </c>
      <c r="I2033" s="2">
        <v>11255883.25</v>
      </c>
      <c r="J2033" s="2">
        <v>0</v>
      </c>
      <c r="K2033" s="2">
        <v>11255883.25</v>
      </c>
      <c r="L2033" t="s">
        <v>18</v>
      </c>
      <c r="M2033" s="3" t="b">
        <f>trust_funds5[[#This Row],[Contributions Outstanding (USD)]]=0</f>
        <v>1</v>
      </c>
      <c r="N2033" s="3" t="str">
        <f t="shared" si="155"/>
        <v>Outstanding</v>
      </c>
      <c r="O2033" s="3" t="str">
        <f t="shared" si="156"/>
        <v>High Contribution &amp; Recent</v>
      </c>
      <c r="P2033" s="3" t="str">
        <f t="shared" si="157"/>
        <v>Other</v>
      </c>
      <c r="Q2033" s="3" t="str">
        <f t="shared" si="158"/>
        <v>Other</v>
      </c>
      <c r="R2033" s="3" t="str">
        <f t="shared" si="159"/>
        <v>Not LCLS</v>
      </c>
      <c r="S2033" s="3" t="str" cm="1">
        <f t="array" ref="S2033">_xlfn.IFS(G2033 &gt; 5000000, "Very High", G2033 &gt; 1000000, "High", G2033 &gt; 500000, "Medium", TRUE, "Low")</f>
        <v>Very High</v>
      </c>
      <c r="T2033" s="3" t="str" cm="1">
        <f t="array" ref="T2033">_xlfn.IFS(B2033 &gt;= 2005, "Post-2005", B2033 &gt;= 2000, "2000-2004", TRUE, "Pre-2000")</f>
        <v>Post-2005</v>
      </c>
    </row>
    <row r="2034" spans="1:20" x14ac:dyDescent="0.85">
      <c r="A2034" s="1">
        <v>41164</v>
      </c>
      <c r="B2034" t="s">
        <v>12</v>
      </c>
      <c r="C2034" t="s">
        <v>3795</v>
      </c>
      <c r="D2034" t="s">
        <v>3796</v>
      </c>
      <c r="E2034" t="s">
        <v>119</v>
      </c>
      <c r="F2034" t="s">
        <v>120</v>
      </c>
      <c r="G2034" t="s">
        <v>121</v>
      </c>
      <c r="H2034">
        <v>2001</v>
      </c>
      <c r="I2034" s="2">
        <v>89054.82</v>
      </c>
      <c r="J2034" s="2">
        <v>0</v>
      </c>
      <c r="K2034" s="2">
        <v>89054.82</v>
      </c>
      <c r="L2034" t="s">
        <v>18</v>
      </c>
      <c r="M2034" s="3" t="b">
        <f>trust_funds5[[#This Row],[Contributions Outstanding (USD)]]=0</f>
        <v>1</v>
      </c>
      <c r="N2034" s="3" t="str">
        <f t="shared" si="155"/>
        <v>Outstanding</v>
      </c>
      <c r="O2034" s="3" t="str">
        <f t="shared" si="156"/>
        <v>High Contribution &amp; Recent</v>
      </c>
      <c r="P2034" s="3" t="str">
        <f t="shared" si="157"/>
        <v>Other</v>
      </c>
      <c r="Q2034" s="3" t="str">
        <f t="shared" si="158"/>
        <v>Other</v>
      </c>
      <c r="R2034" s="3" t="str">
        <f t="shared" si="159"/>
        <v>Not LCLS</v>
      </c>
      <c r="S2034" s="3" t="str" cm="1">
        <f t="array" ref="S2034">_xlfn.IFS(G2034 &gt; 5000000, "Very High", G2034 &gt; 1000000, "High", G2034 &gt; 500000, "Medium", TRUE, "Low")</f>
        <v>Very High</v>
      </c>
      <c r="T2034" s="3" t="str" cm="1">
        <f t="array" ref="T2034">_xlfn.IFS(B2034 &gt;= 2005, "Post-2005", B2034 &gt;= 2000, "2000-2004", TRUE, "Pre-2000")</f>
        <v>Post-2005</v>
      </c>
    </row>
    <row r="2035" spans="1:20" x14ac:dyDescent="0.85">
      <c r="A2035" s="1">
        <v>41164</v>
      </c>
      <c r="B2035" t="s">
        <v>3797</v>
      </c>
      <c r="C2035" t="s">
        <v>3798</v>
      </c>
      <c r="D2035" t="s">
        <v>3799</v>
      </c>
      <c r="E2035" t="s">
        <v>235</v>
      </c>
      <c r="F2035" t="s">
        <v>236</v>
      </c>
      <c r="G2035" t="s">
        <v>237</v>
      </c>
      <c r="H2035">
        <v>2001</v>
      </c>
      <c r="I2035" s="2">
        <v>8925379.6699999999</v>
      </c>
      <c r="J2035" s="2">
        <v>0</v>
      </c>
      <c r="K2035" s="2">
        <v>8925379.6699999999</v>
      </c>
      <c r="L2035" t="s">
        <v>18</v>
      </c>
      <c r="M2035" s="3" t="b">
        <f>trust_funds5[[#This Row],[Contributions Outstanding (USD)]]=0</f>
        <v>1</v>
      </c>
      <c r="N2035" s="3" t="str">
        <f t="shared" si="155"/>
        <v>Outstanding</v>
      </c>
      <c r="O2035" s="3" t="str">
        <f t="shared" si="156"/>
        <v>High Contribution &amp; Recent</v>
      </c>
      <c r="P2035" s="3" t="str">
        <f t="shared" si="157"/>
        <v>Other</v>
      </c>
      <c r="Q2035" s="3" t="str">
        <f t="shared" si="158"/>
        <v>Other</v>
      </c>
      <c r="R2035" s="3" t="str">
        <f t="shared" si="159"/>
        <v>Not LCLS</v>
      </c>
      <c r="S2035" s="3" t="str" cm="1">
        <f t="array" ref="S2035">_xlfn.IFS(G2035 &gt; 5000000, "Very High", G2035 &gt; 1000000, "High", G2035 &gt; 500000, "Medium", TRUE, "Low")</f>
        <v>Very High</v>
      </c>
      <c r="T2035" s="3" t="str" cm="1">
        <f t="array" ref="T2035">_xlfn.IFS(B2035 &gt;= 2005, "Post-2005", B2035 &gt;= 2000, "2000-2004", TRUE, "Pre-2000")</f>
        <v>Post-2005</v>
      </c>
    </row>
    <row r="2036" spans="1:20" x14ac:dyDescent="0.85">
      <c r="A2036" s="1">
        <v>41164</v>
      </c>
      <c r="B2036" t="s">
        <v>3800</v>
      </c>
      <c r="C2036" t="s">
        <v>3801</v>
      </c>
      <c r="D2036" t="s">
        <v>3802</v>
      </c>
      <c r="E2036" t="s">
        <v>235</v>
      </c>
      <c r="F2036" t="s">
        <v>236</v>
      </c>
      <c r="G2036" t="s">
        <v>237</v>
      </c>
      <c r="H2036">
        <v>2001</v>
      </c>
      <c r="I2036" s="2">
        <v>3825168.24</v>
      </c>
      <c r="J2036" s="2">
        <v>0</v>
      </c>
      <c r="K2036" s="2">
        <v>3825168.24</v>
      </c>
      <c r="L2036" t="s">
        <v>18</v>
      </c>
      <c r="M2036" s="3" t="b">
        <f>trust_funds5[[#This Row],[Contributions Outstanding (USD)]]=0</f>
        <v>1</v>
      </c>
      <c r="N2036" s="3" t="str">
        <f t="shared" si="155"/>
        <v>Outstanding</v>
      </c>
      <c r="O2036" s="3" t="str">
        <f t="shared" si="156"/>
        <v>High Contribution &amp; Recent</v>
      </c>
      <c r="P2036" s="3" t="str">
        <f t="shared" si="157"/>
        <v>Other</v>
      </c>
      <c r="Q2036" s="3" t="str">
        <f t="shared" si="158"/>
        <v>Other</v>
      </c>
      <c r="R2036" s="3" t="str">
        <f t="shared" si="159"/>
        <v>Not LCLS</v>
      </c>
      <c r="S2036" s="3" t="str" cm="1">
        <f t="array" ref="S2036">_xlfn.IFS(G2036 &gt; 5000000, "Very High", G2036 &gt; 1000000, "High", G2036 &gt; 500000, "Medium", TRUE, "Low")</f>
        <v>Very High</v>
      </c>
      <c r="T2036" s="3" t="str" cm="1">
        <f t="array" ref="T2036">_xlfn.IFS(B2036 &gt;= 2005, "Post-2005", B2036 &gt;= 2000, "2000-2004", TRUE, "Pre-2000")</f>
        <v>Post-2005</v>
      </c>
    </row>
    <row r="2037" spans="1:20" x14ac:dyDescent="0.85">
      <c r="A2037" s="1">
        <v>41164</v>
      </c>
      <c r="B2037" t="s">
        <v>12</v>
      </c>
      <c r="C2037" t="s">
        <v>3803</v>
      </c>
      <c r="D2037" t="s">
        <v>3804</v>
      </c>
      <c r="E2037" t="s">
        <v>21</v>
      </c>
      <c r="F2037" t="s">
        <v>22</v>
      </c>
      <c r="G2037" t="s">
        <v>23</v>
      </c>
      <c r="H2037">
        <v>2001</v>
      </c>
      <c r="I2037" s="2">
        <v>14283723.529999999</v>
      </c>
      <c r="J2037" s="2">
        <v>0</v>
      </c>
      <c r="K2037" s="2">
        <v>14283723.529999999</v>
      </c>
      <c r="L2037" t="s">
        <v>18</v>
      </c>
      <c r="M2037" s="3" t="b">
        <f>trust_funds5[[#This Row],[Contributions Outstanding (USD)]]=0</f>
        <v>1</v>
      </c>
      <c r="N2037" s="3" t="str">
        <f t="shared" si="155"/>
        <v>Outstanding</v>
      </c>
      <c r="O2037" s="3" t="str">
        <f t="shared" si="156"/>
        <v>High Contribution &amp; Recent</v>
      </c>
      <c r="P2037" s="3" t="str">
        <f t="shared" si="157"/>
        <v>Other</v>
      </c>
      <c r="Q2037" s="3" t="str">
        <f t="shared" si="158"/>
        <v>Other</v>
      </c>
      <c r="R2037" s="3" t="str">
        <f t="shared" si="159"/>
        <v>Not LCLS</v>
      </c>
      <c r="S2037" s="3" t="str" cm="1">
        <f t="array" ref="S2037">_xlfn.IFS(G2037 &gt; 5000000, "Very High", G2037 &gt; 1000000, "High", G2037 &gt; 500000, "Medium", TRUE, "Low")</f>
        <v>Very High</v>
      </c>
      <c r="T2037" s="3" t="str" cm="1">
        <f t="array" ref="T2037">_xlfn.IFS(B2037 &gt;= 2005, "Post-2005", B2037 &gt;= 2000, "2000-2004", TRUE, "Pre-2000")</f>
        <v>Post-2005</v>
      </c>
    </row>
    <row r="2038" spans="1:20" x14ac:dyDescent="0.85">
      <c r="A2038" s="1">
        <v>41164</v>
      </c>
      <c r="B2038" t="s">
        <v>12</v>
      </c>
      <c r="C2038" t="s">
        <v>3805</v>
      </c>
      <c r="D2038" t="s">
        <v>3806</v>
      </c>
      <c r="E2038" t="s">
        <v>15</v>
      </c>
      <c r="F2038" t="s">
        <v>16</v>
      </c>
      <c r="G2038" t="s">
        <v>17</v>
      </c>
      <c r="H2038">
        <v>2001</v>
      </c>
      <c r="I2038" s="2">
        <v>337917.75</v>
      </c>
      <c r="J2038" s="2">
        <v>0</v>
      </c>
      <c r="K2038" s="2">
        <v>337917.75</v>
      </c>
      <c r="L2038" t="s">
        <v>18</v>
      </c>
      <c r="M2038" s="3" t="b">
        <f>trust_funds5[[#This Row],[Contributions Outstanding (USD)]]=0</f>
        <v>1</v>
      </c>
      <c r="N2038" s="3" t="str">
        <f t="shared" si="155"/>
        <v>Outstanding</v>
      </c>
      <c r="O2038" s="3" t="str">
        <f t="shared" si="156"/>
        <v>High Contribution &amp; Recent</v>
      </c>
      <c r="P2038" s="3" t="str">
        <f t="shared" si="157"/>
        <v>Other</v>
      </c>
      <c r="Q2038" s="3" t="str">
        <f t="shared" si="158"/>
        <v>Other</v>
      </c>
      <c r="R2038" s="3" t="str">
        <f t="shared" si="159"/>
        <v>Not LCLS</v>
      </c>
      <c r="S2038" s="3" t="str" cm="1">
        <f t="array" ref="S2038">_xlfn.IFS(G2038 &gt; 5000000, "Very High", G2038 &gt; 1000000, "High", G2038 &gt; 500000, "Medium", TRUE, "Low")</f>
        <v>Very High</v>
      </c>
      <c r="T2038" s="3" t="str" cm="1">
        <f t="array" ref="T2038">_xlfn.IFS(B2038 &gt;= 2005, "Post-2005", B2038 &gt;= 2000, "2000-2004", TRUE, "Pre-2000")</f>
        <v>Post-2005</v>
      </c>
    </row>
    <row r="2039" spans="1:20" x14ac:dyDescent="0.85">
      <c r="A2039" s="1">
        <v>41164</v>
      </c>
      <c r="B2039" t="s">
        <v>12</v>
      </c>
      <c r="C2039" t="s">
        <v>3807</v>
      </c>
      <c r="D2039" t="s">
        <v>3808</v>
      </c>
      <c r="E2039" t="s">
        <v>119</v>
      </c>
      <c r="F2039" t="s">
        <v>120</v>
      </c>
      <c r="G2039" t="s">
        <v>121</v>
      </c>
      <c r="H2039">
        <v>2001</v>
      </c>
      <c r="I2039" s="2">
        <v>302274.32</v>
      </c>
      <c r="J2039" s="2">
        <v>0</v>
      </c>
      <c r="K2039" s="2">
        <v>302274.32</v>
      </c>
      <c r="L2039" t="s">
        <v>18</v>
      </c>
      <c r="M2039" s="3" t="b">
        <f>trust_funds5[[#This Row],[Contributions Outstanding (USD)]]=0</f>
        <v>1</v>
      </c>
      <c r="N2039" s="3" t="str">
        <f t="shared" si="155"/>
        <v>Outstanding</v>
      </c>
      <c r="O2039" s="3" t="str">
        <f t="shared" si="156"/>
        <v>High Contribution &amp; Recent</v>
      </c>
      <c r="P2039" s="3" t="str">
        <f t="shared" si="157"/>
        <v>Other</v>
      </c>
      <c r="Q2039" s="3" t="str">
        <f t="shared" si="158"/>
        <v>Other</v>
      </c>
      <c r="R2039" s="3" t="str">
        <f t="shared" si="159"/>
        <v>Not LCLS</v>
      </c>
      <c r="S2039" s="3" t="str" cm="1">
        <f t="array" ref="S2039">_xlfn.IFS(G2039 &gt; 5000000, "Very High", G2039 &gt; 1000000, "High", G2039 &gt; 500000, "Medium", TRUE, "Low")</f>
        <v>Very High</v>
      </c>
      <c r="T2039" s="3" t="str" cm="1">
        <f t="array" ref="T2039">_xlfn.IFS(B2039 &gt;= 2005, "Post-2005", B2039 &gt;= 2000, "2000-2004", TRUE, "Pre-2000")</f>
        <v>Post-2005</v>
      </c>
    </row>
    <row r="2040" spans="1:20" x14ac:dyDescent="0.85">
      <c r="A2040" s="1">
        <v>41164</v>
      </c>
      <c r="B2040" t="s">
        <v>12</v>
      </c>
      <c r="C2040" t="s">
        <v>3809</v>
      </c>
      <c r="D2040" t="s">
        <v>3810</v>
      </c>
      <c r="E2040" t="s">
        <v>21</v>
      </c>
      <c r="F2040" t="s">
        <v>22</v>
      </c>
      <c r="G2040" t="s">
        <v>23</v>
      </c>
      <c r="H2040">
        <v>2001</v>
      </c>
      <c r="I2040" s="2">
        <v>344976.28</v>
      </c>
      <c r="J2040" s="2">
        <v>0</v>
      </c>
      <c r="K2040" s="2">
        <v>344976.28</v>
      </c>
      <c r="L2040" t="s">
        <v>18</v>
      </c>
      <c r="M2040" s="3" t="b">
        <f>trust_funds5[[#This Row],[Contributions Outstanding (USD)]]=0</f>
        <v>1</v>
      </c>
      <c r="N2040" s="3" t="str">
        <f t="shared" si="155"/>
        <v>Outstanding</v>
      </c>
      <c r="O2040" s="3" t="str">
        <f t="shared" si="156"/>
        <v>High Contribution &amp; Recent</v>
      </c>
      <c r="P2040" s="3" t="str">
        <f t="shared" si="157"/>
        <v>Other</v>
      </c>
      <c r="Q2040" s="3" t="str">
        <f t="shared" si="158"/>
        <v>Other</v>
      </c>
      <c r="R2040" s="3" t="str">
        <f t="shared" si="159"/>
        <v>Not LCLS</v>
      </c>
      <c r="S2040" s="3" t="str" cm="1">
        <f t="array" ref="S2040">_xlfn.IFS(G2040 &gt; 5000000, "Very High", G2040 &gt; 1000000, "High", G2040 &gt; 500000, "Medium", TRUE, "Low")</f>
        <v>Very High</v>
      </c>
      <c r="T2040" s="3" t="str" cm="1">
        <f t="array" ref="T2040">_xlfn.IFS(B2040 &gt;= 2005, "Post-2005", B2040 &gt;= 2000, "2000-2004", TRUE, "Pre-2000")</f>
        <v>Post-2005</v>
      </c>
    </row>
    <row r="2041" spans="1:20" x14ac:dyDescent="0.85">
      <c r="A2041" s="1">
        <v>41164</v>
      </c>
      <c r="B2041" t="s">
        <v>90</v>
      </c>
      <c r="C2041" t="s">
        <v>3811</v>
      </c>
      <c r="D2041" t="s">
        <v>3812</v>
      </c>
      <c r="E2041" t="s">
        <v>15</v>
      </c>
      <c r="F2041" t="s">
        <v>16</v>
      </c>
      <c r="G2041" t="s">
        <v>17</v>
      </c>
      <c r="H2041">
        <v>2001</v>
      </c>
      <c r="I2041" s="2">
        <v>2856111.56</v>
      </c>
      <c r="J2041" s="2">
        <v>0</v>
      </c>
      <c r="K2041" s="2">
        <v>2856111.56</v>
      </c>
      <c r="L2041" t="s">
        <v>116</v>
      </c>
      <c r="M2041" s="3" t="b">
        <f>trust_funds5[[#This Row],[Contributions Outstanding (USD)]]=0</f>
        <v>1</v>
      </c>
      <c r="N2041" s="3" t="str">
        <f t="shared" si="155"/>
        <v>Outstanding</v>
      </c>
      <c r="O2041" s="3" t="str">
        <f t="shared" si="156"/>
        <v>High Contribution &amp; Recent</v>
      </c>
      <c r="P2041" s="3" t="str">
        <f t="shared" si="157"/>
        <v>Other</v>
      </c>
      <c r="Q2041" s="3" t="str">
        <f t="shared" si="158"/>
        <v>Other</v>
      </c>
      <c r="R2041" s="3" t="str">
        <f t="shared" si="159"/>
        <v>Not LCLS</v>
      </c>
      <c r="S2041" s="3" t="str" cm="1">
        <f t="array" ref="S2041">_xlfn.IFS(G2041 &gt; 5000000, "Very High", G2041 &gt; 1000000, "High", G2041 &gt; 500000, "Medium", TRUE, "Low")</f>
        <v>Very High</v>
      </c>
      <c r="T2041" s="3" t="str" cm="1">
        <f t="array" ref="T2041">_xlfn.IFS(B2041 &gt;= 2005, "Post-2005", B2041 &gt;= 2000, "2000-2004", TRUE, "Pre-2000")</f>
        <v>Post-2005</v>
      </c>
    </row>
    <row r="2042" spans="1:20" x14ac:dyDescent="0.85">
      <c r="A2042" s="1">
        <v>41164</v>
      </c>
      <c r="B2042" t="s">
        <v>323</v>
      </c>
      <c r="C2042" t="s">
        <v>3813</v>
      </c>
      <c r="D2042" t="s">
        <v>3814</v>
      </c>
      <c r="E2042" t="s">
        <v>15</v>
      </c>
      <c r="F2042" t="s">
        <v>16</v>
      </c>
      <c r="G2042" t="s">
        <v>17</v>
      </c>
      <c r="H2042">
        <v>2001</v>
      </c>
      <c r="I2042" s="2">
        <v>1655736.64</v>
      </c>
      <c r="J2042" s="2">
        <v>0</v>
      </c>
      <c r="K2042" s="2">
        <v>1655736.64</v>
      </c>
      <c r="L2042" t="s">
        <v>18</v>
      </c>
      <c r="M2042" s="3" t="b">
        <f>trust_funds5[[#This Row],[Contributions Outstanding (USD)]]=0</f>
        <v>1</v>
      </c>
      <c r="N2042" s="3" t="str">
        <f t="shared" si="155"/>
        <v>Outstanding</v>
      </c>
      <c r="O2042" s="3" t="str">
        <f t="shared" si="156"/>
        <v>High Contribution &amp; Recent</v>
      </c>
      <c r="P2042" s="3" t="str">
        <f t="shared" si="157"/>
        <v>Other</v>
      </c>
      <c r="Q2042" s="3" t="str">
        <f t="shared" si="158"/>
        <v>Other</v>
      </c>
      <c r="R2042" s="3" t="str">
        <f t="shared" si="159"/>
        <v>Not LCLS</v>
      </c>
      <c r="S2042" s="3" t="str" cm="1">
        <f t="array" ref="S2042">_xlfn.IFS(G2042 &gt; 5000000, "Very High", G2042 &gt; 1000000, "High", G2042 &gt; 500000, "Medium", TRUE, "Low")</f>
        <v>Very High</v>
      </c>
      <c r="T2042" s="3" t="str" cm="1">
        <f t="array" ref="T2042">_xlfn.IFS(B2042 &gt;= 2005, "Post-2005", B2042 &gt;= 2000, "2000-2004", TRUE, "Pre-2000")</f>
        <v>Post-2005</v>
      </c>
    </row>
    <row r="2043" spans="1:20" x14ac:dyDescent="0.85">
      <c r="A2043" s="1">
        <v>41164</v>
      </c>
      <c r="B2043" t="s">
        <v>323</v>
      </c>
      <c r="C2043" t="s">
        <v>3815</v>
      </c>
      <c r="D2043" t="s">
        <v>3816</v>
      </c>
      <c r="E2043" t="s">
        <v>15</v>
      </c>
      <c r="F2043" t="s">
        <v>16</v>
      </c>
      <c r="G2043" t="s">
        <v>17</v>
      </c>
      <c r="H2043">
        <v>2001</v>
      </c>
      <c r="I2043" s="2">
        <v>6491375.5800000001</v>
      </c>
      <c r="J2043" s="2">
        <v>0</v>
      </c>
      <c r="K2043" s="2">
        <v>6491375.5800000001</v>
      </c>
      <c r="L2043" t="s">
        <v>18</v>
      </c>
      <c r="M2043" s="3" t="b">
        <f>trust_funds5[[#This Row],[Contributions Outstanding (USD)]]=0</f>
        <v>1</v>
      </c>
      <c r="N2043" s="3" t="str">
        <f t="shared" si="155"/>
        <v>Outstanding</v>
      </c>
      <c r="O2043" s="3" t="str">
        <f t="shared" si="156"/>
        <v>High Contribution &amp; Recent</v>
      </c>
      <c r="P2043" s="3" t="str">
        <f t="shared" si="157"/>
        <v>Other</v>
      </c>
      <c r="Q2043" s="3" t="str">
        <f t="shared" si="158"/>
        <v>Other</v>
      </c>
      <c r="R2043" s="3" t="str">
        <f t="shared" si="159"/>
        <v>Not LCLS</v>
      </c>
      <c r="S2043" s="3" t="str" cm="1">
        <f t="array" ref="S2043">_xlfn.IFS(G2043 &gt; 5000000, "Very High", G2043 &gt; 1000000, "High", G2043 &gt; 500000, "Medium", TRUE, "Low")</f>
        <v>Very High</v>
      </c>
      <c r="T2043" s="3" t="str" cm="1">
        <f t="array" ref="T2043">_xlfn.IFS(B2043 &gt;= 2005, "Post-2005", B2043 &gt;= 2000, "2000-2004", TRUE, "Pre-2000")</f>
        <v>Post-2005</v>
      </c>
    </row>
    <row r="2044" spans="1:20" x14ac:dyDescent="0.85">
      <c r="A2044" s="1">
        <v>41164</v>
      </c>
      <c r="B2044" t="s">
        <v>3486</v>
      </c>
      <c r="C2044" t="s">
        <v>3817</v>
      </c>
      <c r="D2044" t="s">
        <v>3818</v>
      </c>
      <c r="E2044" t="s">
        <v>2152</v>
      </c>
      <c r="F2044" t="s">
        <v>2153</v>
      </c>
      <c r="G2044" t="s">
        <v>2154</v>
      </c>
      <c r="H2044">
        <v>2001</v>
      </c>
      <c r="I2044" s="2">
        <v>940501</v>
      </c>
      <c r="J2044" s="2">
        <v>0</v>
      </c>
      <c r="K2044" s="2">
        <v>940501</v>
      </c>
      <c r="L2044" t="s">
        <v>18</v>
      </c>
      <c r="M2044" s="3" t="b">
        <f>trust_funds5[[#This Row],[Contributions Outstanding (USD)]]=0</f>
        <v>1</v>
      </c>
      <c r="N2044" s="3" t="str">
        <f t="shared" si="155"/>
        <v>Outstanding</v>
      </c>
      <c r="O2044" s="3" t="str">
        <f t="shared" si="156"/>
        <v>High Contribution &amp; Recent</v>
      </c>
      <c r="P2044" s="3" t="str">
        <f t="shared" si="157"/>
        <v>Other</v>
      </c>
      <c r="Q2044" s="3" t="str">
        <f t="shared" si="158"/>
        <v>Other</v>
      </c>
      <c r="R2044" s="3" t="str">
        <f t="shared" si="159"/>
        <v>Not LCLS</v>
      </c>
      <c r="S2044" s="3" t="str" cm="1">
        <f t="array" ref="S2044">_xlfn.IFS(G2044 &gt; 5000000, "Very High", G2044 &gt; 1000000, "High", G2044 &gt; 500000, "Medium", TRUE, "Low")</f>
        <v>Very High</v>
      </c>
      <c r="T2044" s="3" t="str" cm="1">
        <f t="array" ref="T2044">_xlfn.IFS(B2044 &gt;= 2005, "Post-2005", B2044 &gt;= 2000, "2000-2004", TRUE, "Pre-2000")</f>
        <v>Post-2005</v>
      </c>
    </row>
    <row r="2045" spans="1:20" x14ac:dyDescent="0.85">
      <c r="A2045" s="1">
        <v>41164</v>
      </c>
      <c r="B2045" t="s">
        <v>82</v>
      </c>
      <c r="C2045" t="s">
        <v>3819</v>
      </c>
      <c r="D2045" t="s">
        <v>3820</v>
      </c>
      <c r="E2045" t="s">
        <v>15</v>
      </c>
      <c r="F2045" t="s">
        <v>16</v>
      </c>
      <c r="G2045" t="s">
        <v>475</v>
      </c>
      <c r="H2045">
        <v>2001</v>
      </c>
      <c r="I2045" s="2">
        <v>740669.22</v>
      </c>
      <c r="J2045" s="2">
        <v>0</v>
      </c>
      <c r="K2045" s="2">
        <v>740669.22</v>
      </c>
      <c r="L2045" t="s">
        <v>18</v>
      </c>
      <c r="M2045" s="3" t="b">
        <f>trust_funds5[[#This Row],[Contributions Outstanding (USD)]]=0</f>
        <v>1</v>
      </c>
      <c r="N2045" s="3" t="str">
        <f t="shared" si="155"/>
        <v>Outstanding</v>
      </c>
      <c r="O2045" s="3" t="str">
        <f t="shared" si="156"/>
        <v>High Contribution &amp; Recent</v>
      </c>
      <c r="P2045" s="3" t="str">
        <f t="shared" si="157"/>
        <v>Other</v>
      </c>
      <c r="Q2045" s="3" t="str">
        <f t="shared" si="158"/>
        <v>Other</v>
      </c>
      <c r="R2045" s="3" t="str">
        <f t="shared" si="159"/>
        <v>Not LCLS</v>
      </c>
      <c r="S2045" s="3" t="str" cm="1">
        <f t="array" ref="S2045">_xlfn.IFS(G2045 &gt; 5000000, "Very High", G2045 &gt; 1000000, "High", G2045 &gt; 500000, "Medium", TRUE, "Low")</f>
        <v>Very High</v>
      </c>
      <c r="T2045" s="3" t="str" cm="1">
        <f t="array" ref="T2045">_xlfn.IFS(B2045 &gt;= 2005, "Post-2005", B2045 &gt;= 2000, "2000-2004", TRUE, "Pre-2000")</f>
        <v>Post-2005</v>
      </c>
    </row>
    <row r="2046" spans="1:20" x14ac:dyDescent="0.85">
      <c r="A2046" s="1">
        <v>41164</v>
      </c>
      <c r="B2046" t="s">
        <v>3821</v>
      </c>
      <c r="C2046" t="s">
        <v>3822</v>
      </c>
      <c r="D2046" t="s">
        <v>3823</v>
      </c>
      <c r="E2046" t="s">
        <v>15</v>
      </c>
      <c r="F2046" t="s">
        <v>16</v>
      </c>
      <c r="G2046" t="s">
        <v>17</v>
      </c>
      <c r="H2046">
        <v>2001</v>
      </c>
      <c r="I2046" s="2">
        <v>3254360.84</v>
      </c>
      <c r="J2046" s="2">
        <v>0</v>
      </c>
      <c r="K2046" s="2">
        <v>3254360.84</v>
      </c>
      <c r="L2046" t="s">
        <v>18</v>
      </c>
      <c r="M2046" s="3" t="b">
        <f>trust_funds5[[#This Row],[Contributions Outstanding (USD)]]=0</f>
        <v>1</v>
      </c>
      <c r="N2046" s="3" t="str">
        <f t="shared" si="155"/>
        <v>Outstanding</v>
      </c>
      <c r="O2046" s="3" t="str">
        <f t="shared" si="156"/>
        <v>High Contribution &amp; Recent</v>
      </c>
      <c r="P2046" s="3" t="str">
        <f t="shared" si="157"/>
        <v>Other</v>
      </c>
      <c r="Q2046" s="3" t="str">
        <f t="shared" si="158"/>
        <v>Other</v>
      </c>
      <c r="R2046" s="3" t="str">
        <f t="shared" si="159"/>
        <v>Not LCLS</v>
      </c>
      <c r="S2046" s="3" t="str" cm="1">
        <f t="array" ref="S2046">_xlfn.IFS(G2046 &gt; 5000000, "Very High", G2046 &gt; 1000000, "High", G2046 &gt; 500000, "Medium", TRUE, "Low")</f>
        <v>Very High</v>
      </c>
      <c r="T2046" s="3" t="str" cm="1">
        <f t="array" ref="T2046">_xlfn.IFS(B2046 &gt;= 2005, "Post-2005", B2046 &gt;= 2000, "2000-2004", TRUE, "Pre-2000")</f>
        <v>Post-2005</v>
      </c>
    </row>
    <row r="2047" spans="1:20" x14ac:dyDescent="0.85">
      <c r="A2047" s="1">
        <v>41164</v>
      </c>
      <c r="B2047" t="s">
        <v>90</v>
      </c>
      <c r="C2047" t="s">
        <v>3824</v>
      </c>
      <c r="D2047" t="s">
        <v>3825</v>
      </c>
      <c r="E2047" t="s">
        <v>15</v>
      </c>
      <c r="F2047" t="s">
        <v>16</v>
      </c>
      <c r="G2047" t="s">
        <v>17</v>
      </c>
      <c r="H2047">
        <v>2001</v>
      </c>
      <c r="I2047" s="2">
        <v>1924675.78</v>
      </c>
      <c r="J2047" s="2">
        <v>0</v>
      </c>
      <c r="K2047" s="2">
        <v>1924675.78</v>
      </c>
      <c r="L2047" t="s">
        <v>18</v>
      </c>
      <c r="M2047" s="3" t="b">
        <f>trust_funds5[[#This Row],[Contributions Outstanding (USD)]]=0</f>
        <v>1</v>
      </c>
      <c r="N2047" s="3" t="str">
        <f t="shared" si="155"/>
        <v>Outstanding</v>
      </c>
      <c r="O2047" s="3" t="str">
        <f t="shared" si="156"/>
        <v>High Contribution &amp; Recent</v>
      </c>
      <c r="P2047" s="3" t="str">
        <f t="shared" si="157"/>
        <v>Other</v>
      </c>
      <c r="Q2047" s="3" t="str">
        <f t="shared" si="158"/>
        <v>Other</v>
      </c>
      <c r="R2047" s="3" t="str">
        <f t="shared" si="159"/>
        <v>Not LCLS</v>
      </c>
      <c r="S2047" s="3" t="str" cm="1">
        <f t="array" ref="S2047">_xlfn.IFS(G2047 &gt; 5000000, "Very High", G2047 &gt; 1000000, "High", G2047 &gt; 500000, "Medium", TRUE, "Low")</f>
        <v>Very High</v>
      </c>
      <c r="T2047" s="3" t="str" cm="1">
        <f t="array" ref="T2047">_xlfn.IFS(B2047 &gt;= 2005, "Post-2005", B2047 &gt;= 2000, "2000-2004", TRUE, "Pre-2000")</f>
        <v>Post-2005</v>
      </c>
    </row>
    <row r="2048" spans="1:20" x14ac:dyDescent="0.85">
      <c r="A2048" s="1">
        <v>41164</v>
      </c>
      <c r="B2048" t="s">
        <v>600</v>
      </c>
      <c r="C2048" t="s">
        <v>601</v>
      </c>
      <c r="D2048" t="s">
        <v>602</v>
      </c>
      <c r="E2048" t="s">
        <v>204</v>
      </c>
      <c r="F2048" t="s">
        <v>205</v>
      </c>
      <c r="G2048" t="s">
        <v>206</v>
      </c>
      <c r="H2048">
        <v>2001</v>
      </c>
      <c r="I2048" s="2">
        <v>710034</v>
      </c>
      <c r="J2048" s="2">
        <v>2008722.5</v>
      </c>
      <c r="K2048" s="2">
        <v>2718756.5</v>
      </c>
      <c r="L2048" t="s">
        <v>116</v>
      </c>
      <c r="M2048" s="3" t="b">
        <f>trust_funds5[[#This Row],[Contributions Outstanding (USD)]]=0</f>
        <v>0</v>
      </c>
      <c r="N2048" s="3" t="str">
        <f t="shared" si="155"/>
        <v>Outstanding</v>
      </c>
      <c r="O2048" s="3" t="str">
        <f t="shared" si="156"/>
        <v>High Contribution &amp; Recent</v>
      </c>
      <c r="P2048" s="3" t="str">
        <f t="shared" si="157"/>
        <v>Other</v>
      </c>
      <c r="Q2048" s="3" t="str">
        <f t="shared" si="158"/>
        <v>Other</v>
      </c>
      <c r="R2048" s="3" t="str">
        <f t="shared" si="159"/>
        <v>Not LCLS</v>
      </c>
      <c r="S2048" s="3" t="str" cm="1">
        <f t="array" ref="S2048">_xlfn.IFS(G2048 &gt; 5000000, "Very High", G2048 &gt; 1000000, "High", G2048 &gt; 500000, "Medium", TRUE, "Low")</f>
        <v>Very High</v>
      </c>
      <c r="T2048" s="3" t="str" cm="1">
        <f t="array" ref="T2048">_xlfn.IFS(B2048 &gt;= 2005, "Post-2005", B2048 &gt;= 2000, "2000-2004", TRUE, "Pre-2000")</f>
        <v>Post-2005</v>
      </c>
    </row>
    <row r="2049" spans="1:20" x14ac:dyDescent="0.85">
      <c r="A2049" s="1">
        <v>41164</v>
      </c>
      <c r="B2049" t="s">
        <v>600</v>
      </c>
      <c r="C2049" t="s">
        <v>601</v>
      </c>
      <c r="D2049" t="s">
        <v>602</v>
      </c>
      <c r="E2049" t="s">
        <v>223</v>
      </c>
      <c r="F2049" t="s">
        <v>224</v>
      </c>
      <c r="G2049" t="s">
        <v>225</v>
      </c>
      <c r="H2049">
        <v>2001</v>
      </c>
      <c r="I2049" s="2">
        <v>5000000</v>
      </c>
      <c r="J2049" s="2">
        <v>0</v>
      </c>
      <c r="K2049" s="2">
        <v>5000000</v>
      </c>
      <c r="L2049" t="s">
        <v>116</v>
      </c>
      <c r="M2049" s="3" t="b">
        <f>trust_funds5[[#This Row],[Contributions Outstanding (USD)]]=0</f>
        <v>1</v>
      </c>
      <c r="N2049" s="3" t="str">
        <f t="shared" si="155"/>
        <v>Outstanding</v>
      </c>
      <c r="O2049" s="3" t="str">
        <f t="shared" si="156"/>
        <v>High Contribution &amp; Recent</v>
      </c>
      <c r="P2049" s="3" t="str">
        <f t="shared" si="157"/>
        <v>Other</v>
      </c>
      <c r="Q2049" s="3" t="str">
        <f t="shared" si="158"/>
        <v>Other</v>
      </c>
      <c r="R2049" s="3" t="str">
        <f t="shared" si="159"/>
        <v>Not LCLS</v>
      </c>
      <c r="S2049" s="3" t="str" cm="1">
        <f t="array" ref="S2049">_xlfn.IFS(G2049 &gt; 5000000, "Very High", G2049 &gt; 1000000, "High", G2049 &gt; 500000, "Medium", TRUE, "Low")</f>
        <v>Very High</v>
      </c>
      <c r="T2049" s="3" t="str" cm="1">
        <f t="array" ref="T2049">_xlfn.IFS(B2049 &gt;= 2005, "Post-2005", B2049 &gt;= 2000, "2000-2004", TRUE, "Pre-2000")</f>
        <v>Post-2005</v>
      </c>
    </row>
    <row r="2050" spans="1:20" x14ac:dyDescent="0.85">
      <c r="A2050" s="1">
        <v>41164</v>
      </c>
      <c r="B2050" t="s">
        <v>2654</v>
      </c>
      <c r="C2050" t="s">
        <v>3826</v>
      </c>
      <c r="D2050" t="s">
        <v>3827</v>
      </c>
      <c r="E2050" t="s">
        <v>70</v>
      </c>
      <c r="F2050" t="s">
        <v>71</v>
      </c>
      <c r="G2050" t="s">
        <v>72</v>
      </c>
      <c r="H2050">
        <v>2001</v>
      </c>
      <c r="I2050" s="2">
        <v>7884489.8899999997</v>
      </c>
      <c r="J2050" s="2">
        <v>0</v>
      </c>
      <c r="K2050" s="2">
        <v>7884489.8899999997</v>
      </c>
      <c r="L2050" t="s">
        <v>18</v>
      </c>
      <c r="M2050" s="3" t="b">
        <f>trust_funds5[[#This Row],[Contributions Outstanding (USD)]]=0</f>
        <v>1</v>
      </c>
      <c r="N2050" s="3" t="str">
        <f t="shared" ref="N2050:N2113" si="160">IF(D2050 &gt; 0, "Outstanding", "No Outstanding")</f>
        <v>Outstanding</v>
      </c>
      <c r="O2050" s="3" t="str">
        <f t="shared" ref="O2050:O2113" si="161">IF(AND(C2050 &gt; 1000000, B2050 &gt; 2000), "High Contribution &amp; Recent", "Other")</f>
        <v>High Contribution &amp; Recent</v>
      </c>
      <c r="P2050" s="3" t="str">
        <f t="shared" ref="P2050:P2113" si="162">IF(AND(B2050 = 2000, E2050 = "Canada"), "Year 2000, Canada", "Other")</f>
        <v>Other</v>
      </c>
      <c r="Q2050" s="3" t="str">
        <f t="shared" ref="Q2050:Q2113" si="163">IF(OR(E2050 = "Canada", E2050 = "Sweden"), "Canada or Sweden", "Other")</f>
        <v>Other</v>
      </c>
      <c r="R2050" s="3" t="str">
        <f t="shared" ref="R2050:R2113" si="164">IF(NOT(F2050 = "LCLS"), "Not LCLS", "LCLS")</f>
        <v>Not LCLS</v>
      </c>
      <c r="S2050" s="3" t="str" cm="1">
        <f t="array" ref="S2050">_xlfn.IFS(G2050 &gt; 5000000, "Very High", G2050 &gt; 1000000, "High", G2050 &gt; 500000, "Medium", TRUE, "Low")</f>
        <v>Very High</v>
      </c>
      <c r="T2050" s="3" t="str" cm="1">
        <f t="array" ref="T2050">_xlfn.IFS(B2050 &gt;= 2005, "Post-2005", B2050 &gt;= 2000, "2000-2004", TRUE, "Pre-2000")</f>
        <v>Post-2005</v>
      </c>
    </row>
    <row r="2051" spans="1:20" x14ac:dyDescent="0.85">
      <c r="A2051" s="1">
        <v>41164</v>
      </c>
      <c r="B2051" t="s">
        <v>12</v>
      </c>
      <c r="C2051" t="s">
        <v>3828</v>
      </c>
      <c r="D2051" t="s">
        <v>3829</v>
      </c>
      <c r="E2051" t="s">
        <v>204</v>
      </c>
      <c r="F2051" t="s">
        <v>205</v>
      </c>
      <c r="G2051" t="s">
        <v>206</v>
      </c>
      <c r="H2051">
        <v>2001</v>
      </c>
      <c r="I2051" s="2">
        <v>4520940.84</v>
      </c>
      <c r="J2051" s="2">
        <v>0</v>
      </c>
      <c r="K2051" s="2">
        <v>4520940.84</v>
      </c>
      <c r="L2051" t="s">
        <v>18</v>
      </c>
      <c r="M2051" s="3" t="b">
        <f>trust_funds5[[#This Row],[Contributions Outstanding (USD)]]=0</f>
        <v>1</v>
      </c>
      <c r="N2051" s="3" t="str">
        <f t="shared" si="160"/>
        <v>Outstanding</v>
      </c>
      <c r="O2051" s="3" t="str">
        <f t="shared" si="161"/>
        <v>High Contribution &amp; Recent</v>
      </c>
      <c r="P2051" s="3" t="str">
        <f t="shared" si="162"/>
        <v>Other</v>
      </c>
      <c r="Q2051" s="3" t="str">
        <f t="shared" si="163"/>
        <v>Other</v>
      </c>
      <c r="R2051" s="3" t="str">
        <f t="shared" si="164"/>
        <v>Not LCLS</v>
      </c>
      <c r="S2051" s="3" t="str" cm="1">
        <f t="array" ref="S2051">_xlfn.IFS(G2051 &gt; 5000000, "Very High", G2051 &gt; 1000000, "High", G2051 &gt; 500000, "Medium", TRUE, "Low")</f>
        <v>Very High</v>
      </c>
      <c r="T2051" s="3" t="str" cm="1">
        <f t="array" ref="T2051">_xlfn.IFS(B2051 &gt;= 2005, "Post-2005", B2051 &gt;= 2000, "2000-2004", TRUE, "Pre-2000")</f>
        <v>Post-2005</v>
      </c>
    </row>
    <row r="2052" spans="1:20" x14ac:dyDescent="0.85">
      <c r="A2052" s="1">
        <v>41164</v>
      </c>
      <c r="B2052" t="s">
        <v>12</v>
      </c>
      <c r="C2052" t="s">
        <v>3830</v>
      </c>
      <c r="D2052" t="s">
        <v>3831</v>
      </c>
      <c r="E2052" t="s">
        <v>1561</v>
      </c>
      <c r="F2052" t="s">
        <v>1562</v>
      </c>
      <c r="G2052" t="s">
        <v>1563</v>
      </c>
      <c r="H2052">
        <v>2001</v>
      </c>
      <c r="I2052" s="2">
        <v>205920</v>
      </c>
      <c r="J2052" s="2">
        <v>0</v>
      </c>
      <c r="K2052" s="2">
        <v>205920</v>
      </c>
      <c r="L2052" t="s">
        <v>18</v>
      </c>
      <c r="M2052" s="3" t="b">
        <f>trust_funds5[[#This Row],[Contributions Outstanding (USD)]]=0</f>
        <v>1</v>
      </c>
      <c r="N2052" s="3" t="str">
        <f t="shared" si="160"/>
        <v>Outstanding</v>
      </c>
      <c r="O2052" s="3" t="str">
        <f t="shared" si="161"/>
        <v>High Contribution &amp; Recent</v>
      </c>
      <c r="P2052" s="3" t="str">
        <f t="shared" si="162"/>
        <v>Other</v>
      </c>
      <c r="Q2052" s="3" t="str">
        <f t="shared" si="163"/>
        <v>Other</v>
      </c>
      <c r="R2052" s="3" t="str">
        <f t="shared" si="164"/>
        <v>Not LCLS</v>
      </c>
      <c r="S2052" s="3" t="str" cm="1">
        <f t="array" ref="S2052">_xlfn.IFS(G2052 &gt; 5000000, "Very High", G2052 &gt; 1000000, "High", G2052 &gt; 500000, "Medium", TRUE, "Low")</f>
        <v>Very High</v>
      </c>
      <c r="T2052" s="3" t="str" cm="1">
        <f t="array" ref="T2052">_xlfn.IFS(B2052 &gt;= 2005, "Post-2005", B2052 &gt;= 2000, "2000-2004", TRUE, "Pre-2000")</f>
        <v>Post-2005</v>
      </c>
    </row>
    <row r="2053" spans="1:20" x14ac:dyDescent="0.85">
      <c r="A2053" s="1">
        <v>41164</v>
      </c>
      <c r="B2053" t="s">
        <v>12</v>
      </c>
      <c r="C2053" t="s">
        <v>3832</v>
      </c>
      <c r="D2053" t="s">
        <v>3833</v>
      </c>
      <c r="E2053" t="s">
        <v>204</v>
      </c>
      <c r="F2053" t="s">
        <v>205</v>
      </c>
      <c r="G2053" t="s">
        <v>206</v>
      </c>
      <c r="H2053">
        <v>2001</v>
      </c>
      <c r="I2053" s="2">
        <v>1860586.32</v>
      </c>
      <c r="J2053" s="2">
        <v>0</v>
      </c>
      <c r="K2053" s="2">
        <v>1860586.32</v>
      </c>
      <c r="L2053" t="s">
        <v>18</v>
      </c>
      <c r="M2053" s="3" t="b">
        <f>trust_funds5[[#This Row],[Contributions Outstanding (USD)]]=0</f>
        <v>1</v>
      </c>
      <c r="N2053" s="3" t="str">
        <f t="shared" si="160"/>
        <v>Outstanding</v>
      </c>
      <c r="O2053" s="3" t="str">
        <f t="shared" si="161"/>
        <v>High Contribution &amp; Recent</v>
      </c>
      <c r="P2053" s="3" t="str">
        <f t="shared" si="162"/>
        <v>Other</v>
      </c>
      <c r="Q2053" s="3" t="str">
        <f t="shared" si="163"/>
        <v>Other</v>
      </c>
      <c r="R2053" s="3" t="str">
        <f t="shared" si="164"/>
        <v>Not LCLS</v>
      </c>
      <c r="S2053" s="3" t="str" cm="1">
        <f t="array" ref="S2053">_xlfn.IFS(G2053 &gt; 5000000, "Very High", G2053 &gt; 1000000, "High", G2053 &gt; 500000, "Medium", TRUE, "Low")</f>
        <v>Very High</v>
      </c>
      <c r="T2053" s="3" t="str" cm="1">
        <f t="array" ref="T2053">_xlfn.IFS(B2053 &gt;= 2005, "Post-2005", B2053 &gt;= 2000, "2000-2004", TRUE, "Pre-2000")</f>
        <v>Post-2005</v>
      </c>
    </row>
    <row r="2054" spans="1:20" x14ac:dyDescent="0.85">
      <c r="A2054" s="1">
        <v>41164</v>
      </c>
      <c r="B2054" t="s">
        <v>82</v>
      </c>
      <c r="C2054" t="s">
        <v>3834</v>
      </c>
      <c r="D2054" t="s">
        <v>3835</v>
      </c>
      <c r="E2054" t="s">
        <v>49</v>
      </c>
      <c r="F2054" t="s">
        <v>50</v>
      </c>
      <c r="G2054" t="s">
        <v>451</v>
      </c>
      <c r="H2054">
        <v>2001</v>
      </c>
      <c r="I2054" s="2">
        <v>250000</v>
      </c>
      <c r="J2054" s="2">
        <v>0</v>
      </c>
      <c r="K2054" s="2">
        <v>250000</v>
      </c>
      <c r="L2054" t="s">
        <v>18</v>
      </c>
      <c r="M2054" s="3" t="b">
        <f>trust_funds5[[#This Row],[Contributions Outstanding (USD)]]=0</f>
        <v>1</v>
      </c>
      <c r="N2054" s="3" t="str">
        <f t="shared" si="160"/>
        <v>Outstanding</v>
      </c>
      <c r="O2054" s="3" t="str">
        <f t="shared" si="161"/>
        <v>High Contribution &amp; Recent</v>
      </c>
      <c r="P2054" s="3" t="str">
        <f t="shared" si="162"/>
        <v>Other</v>
      </c>
      <c r="Q2054" s="3" t="str">
        <f t="shared" si="163"/>
        <v>Other</v>
      </c>
      <c r="R2054" s="3" t="str">
        <f t="shared" si="164"/>
        <v>Not LCLS</v>
      </c>
      <c r="S2054" s="3" t="str" cm="1">
        <f t="array" ref="S2054">_xlfn.IFS(G2054 &gt; 5000000, "Very High", G2054 &gt; 1000000, "High", G2054 &gt; 500000, "Medium", TRUE, "Low")</f>
        <v>Very High</v>
      </c>
      <c r="T2054" s="3" t="str" cm="1">
        <f t="array" ref="T2054">_xlfn.IFS(B2054 &gt;= 2005, "Post-2005", B2054 &gt;= 2000, "2000-2004", TRUE, "Pre-2000")</f>
        <v>Post-2005</v>
      </c>
    </row>
    <row r="2055" spans="1:20" x14ac:dyDescent="0.85">
      <c r="A2055" s="1">
        <v>41164</v>
      </c>
      <c r="B2055" t="s">
        <v>82</v>
      </c>
      <c r="C2055" t="s">
        <v>3836</v>
      </c>
      <c r="D2055" t="s">
        <v>3837</v>
      </c>
      <c r="E2055" t="s">
        <v>260</v>
      </c>
      <c r="F2055" t="s">
        <v>261</v>
      </c>
      <c r="H2055">
        <v>2001</v>
      </c>
      <c r="I2055" s="2">
        <v>70000</v>
      </c>
      <c r="J2055" s="2">
        <v>0</v>
      </c>
      <c r="K2055" s="2">
        <v>70000</v>
      </c>
      <c r="L2055" t="s">
        <v>18</v>
      </c>
      <c r="M2055" s="3" t="b">
        <f>trust_funds5[[#This Row],[Contributions Outstanding (USD)]]=0</f>
        <v>1</v>
      </c>
      <c r="N2055" s="3" t="str">
        <f t="shared" si="160"/>
        <v>Outstanding</v>
      </c>
      <c r="O2055" s="3" t="str">
        <f t="shared" si="161"/>
        <v>High Contribution &amp; Recent</v>
      </c>
      <c r="P2055" s="3" t="str">
        <f t="shared" si="162"/>
        <v>Other</v>
      </c>
      <c r="Q2055" s="3" t="str">
        <f t="shared" si="163"/>
        <v>Other</v>
      </c>
      <c r="R2055" s="3" t="str">
        <f t="shared" si="164"/>
        <v>Not LCLS</v>
      </c>
      <c r="S2055" s="3" t="str" cm="1">
        <f t="array" ref="S2055">_xlfn.IFS(G2055 &gt; 5000000, "Very High", G2055 &gt; 1000000, "High", G2055 &gt; 500000, "Medium", TRUE, "Low")</f>
        <v>Low</v>
      </c>
      <c r="T2055" s="3" t="str" cm="1">
        <f t="array" ref="T2055">_xlfn.IFS(B2055 &gt;= 2005, "Post-2005", B2055 &gt;= 2000, "2000-2004", TRUE, "Pre-2000")</f>
        <v>Post-2005</v>
      </c>
    </row>
    <row r="2056" spans="1:20" x14ac:dyDescent="0.85">
      <c r="A2056" s="1">
        <v>41164</v>
      </c>
      <c r="B2056" t="s">
        <v>33</v>
      </c>
      <c r="C2056" t="s">
        <v>3838</v>
      </c>
      <c r="D2056" t="s">
        <v>3839</v>
      </c>
      <c r="E2056" t="s">
        <v>42</v>
      </c>
      <c r="F2056" t="s">
        <v>43</v>
      </c>
      <c r="G2056" t="s">
        <v>44</v>
      </c>
      <c r="H2056">
        <v>2001</v>
      </c>
      <c r="I2056" s="2">
        <v>3949072.76</v>
      </c>
      <c r="J2056" s="2">
        <v>0</v>
      </c>
      <c r="K2056" s="2">
        <v>3949072.76</v>
      </c>
      <c r="L2056" t="s">
        <v>18</v>
      </c>
      <c r="M2056" s="3" t="b">
        <f>trust_funds5[[#This Row],[Contributions Outstanding (USD)]]=0</f>
        <v>1</v>
      </c>
      <c r="N2056" s="3" t="str">
        <f t="shared" si="160"/>
        <v>Outstanding</v>
      </c>
      <c r="O2056" s="3" t="str">
        <f t="shared" si="161"/>
        <v>High Contribution &amp; Recent</v>
      </c>
      <c r="P2056" s="3" t="str">
        <f t="shared" si="162"/>
        <v>Other</v>
      </c>
      <c r="Q2056" s="3" t="str">
        <f t="shared" si="163"/>
        <v>Other</v>
      </c>
      <c r="R2056" s="3" t="str">
        <f t="shared" si="164"/>
        <v>Not LCLS</v>
      </c>
      <c r="S2056" s="3" t="str" cm="1">
        <f t="array" ref="S2056">_xlfn.IFS(G2056 &gt; 5000000, "Very High", G2056 &gt; 1000000, "High", G2056 &gt; 500000, "Medium", TRUE, "Low")</f>
        <v>Very High</v>
      </c>
      <c r="T2056" s="3" t="str" cm="1">
        <f t="array" ref="T2056">_xlfn.IFS(B2056 &gt;= 2005, "Post-2005", B2056 &gt;= 2000, "2000-2004", TRUE, "Pre-2000")</f>
        <v>Post-2005</v>
      </c>
    </row>
    <row r="2057" spans="1:20" x14ac:dyDescent="0.85">
      <c r="A2057" s="1">
        <v>41164</v>
      </c>
      <c r="B2057" t="s">
        <v>33</v>
      </c>
      <c r="C2057" t="s">
        <v>3840</v>
      </c>
      <c r="D2057" t="s">
        <v>3841</v>
      </c>
      <c r="E2057" t="s">
        <v>42</v>
      </c>
      <c r="F2057" t="s">
        <v>43</v>
      </c>
      <c r="G2057" t="s">
        <v>44</v>
      </c>
      <c r="H2057">
        <v>2001</v>
      </c>
      <c r="I2057" s="2">
        <v>2138237.02</v>
      </c>
      <c r="J2057" s="2">
        <v>0</v>
      </c>
      <c r="K2057" s="2">
        <v>2138237.02</v>
      </c>
      <c r="L2057" t="s">
        <v>18</v>
      </c>
      <c r="M2057" s="3" t="b">
        <f>trust_funds5[[#This Row],[Contributions Outstanding (USD)]]=0</f>
        <v>1</v>
      </c>
      <c r="N2057" s="3" t="str">
        <f t="shared" si="160"/>
        <v>Outstanding</v>
      </c>
      <c r="O2057" s="3" t="str">
        <f t="shared" si="161"/>
        <v>High Contribution &amp; Recent</v>
      </c>
      <c r="P2057" s="3" t="str">
        <f t="shared" si="162"/>
        <v>Other</v>
      </c>
      <c r="Q2057" s="3" t="str">
        <f t="shared" si="163"/>
        <v>Other</v>
      </c>
      <c r="R2057" s="3" t="str">
        <f t="shared" si="164"/>
        <v>Not LCLS</v>
      </c>
      <c r="S2057" s="3" t="str" cm="1">
        <f t="array" ref="S2057">_xlfn.IFS(G2057 &gt; 5000000, "Very High", G2057 &gt; 1000000, "High", G2057 &gt; 500000, "Medium", TRUE, "Low")</f>
        <v>Very High</v>
      </c>
      <c r="T2057" s="3" t="str" cm="1">
        <f t="array" ref="T2057">_xlfn.IFS(B2057 &gt;= 2005, "Post-2005", B2057 &gt;= 2000, "2000-2004", TRUE, "Pre-2000")</f>
        <v>Post-2005</v>
      </c>
    </row>
    <row r="2058" spans="1:20" x14ac:dyDescent="0.85">
      <c r="A2058" s="1">
        <v>41164</v>
      </c>
      <c r="B2058" t="s">
        <v>323</v>
      </c>
      <c r="C2058" t="s">
        <v>3842</v>
      </c>
      <c r="D2058" t="s">
        <v>3843</v>
      </c>
      <c r="E2058" t="s">
        <v>70</v>
      </c>
      <c r="F2058" t="s">
        <v>71</v>
      </c>
      <c r="G2058" t="s">
        <v>72</v>
      </c>
      <c r="H2058">
        <v>2001</v>
      </c>
      <c r="I2058" s="2">
        <v>164100</v>
      </c>
      <c r="J2058" s="2">
        <v>0</v>
      </c>
      <c r="K2058" s="2">
        <v>164100</v>
      </c>
      <c r="L2058" t="s">
        <v>18</v>
      </c>
      <c r="M2058" s="3" t="b">
        <f>trust_funds5[[#This Row],[Contributions Outstanding (USD)]]=0</f>
        <v>1</v>
      </c>
      <c r="N2058" s="3" t="str">
        <f t="shared" si="160"/>
        <v>Outstanding</v>
      </c>
      <c r="O2058" s="3" t="str">
        <f t="shared" si="161"/>
        <v>High Contribution &amp; Recent</v>
      </c>
      <c r="P2058" s="3" t="str">
        <f t="shared" si="162"/>
        <v>Other</v>
      </c>
      <c r="Q2058" s="3" t="str">
        <f t="shared" si="163"/>
        <v>Other</v>
      </c>
      <c r="R2058" s="3" t="str">
        <f t="shared" si="164"/>
        <v>Not LCLS</v>
      </c>
      <c r="S2058" s="3" t="str" cm="1">
        <f t="array" ref="S2058">_xlfn.IFS(G2058 &gt; 5000000, "Very High", G2058 &gt; 1000000, "High", G2058 &gt; 500000, "Medium", TRUE, "Low")</f>
        <v>Very High</v>
      </c>
      <c r="T2058" s="3" t="str" cm="1">
        <f t="array" ref="T2058">_xlfn.IFS(B2058 &gt;= 2005, "Post-2005", B2058 &gt;= 2000, "2000-2004", TRUE, "Pre-2000")</f>
        <v>Post-2005</v>
      </c>
    </row>
    <row r="2059" spans="1:20" x14ac:dyDescent="0.85">
      <c r="A2059" s="1">
        <v>41164</v>
      </c>
      <c r="B2059" t="s">
        <v>739</v>
      </c>
      <c r="C2059" t="s">
        <v>740</v>
      </c>
      <c r="D2059" t="s">
        <v>741</v>
      </c>
      <c r="E2059" t="s">
        <v>200</v>
      </c>
      <c r="F2059" t="s">
        <v>201</v>
      </c>
      <c r="G2059" t="s">
        <v>202</v>
      </c>
      <c r="H2059">
        <v>2001</v>
      </c>
      <c r="I2059" s="2">
        <v>1206333.8</v>
      </c>
      <c r="J2059" s="2">
        <v>0</v>
      </c>
      <c r="K2059" s="2">
        <v>1206333.8</v>
      </c>
      <c r="L2059" t="s">
        <v>116</v>
      </c>
      <c r="M2059" s="3" t="b">
        <f>trust_funds5[[#This Row],[Contributions Outstanding (USD)]]=0</f>
        <v>1</v>
      </c>
      <c r="N2059" s="3" t="str">
        <f t="shared" si="160"/>
        <v>Outstanding</v>
      </c>
      <c r="O2059" s="3" t="str">
        <f t="shared" si="161"/>
        <v>High Contribution &amp; Recent</v>
      </c>
      <c r="P2059" s="3" t="str">
        <f t="shared" si="162"/>
        <v>Other</v>
      </c>
      <c r="Q2059" s="3" t="str">
        <f t="shared" si="163"/>
        <v>Other</v>
      </c>
      <c r="R2059" s="3" t="str">
        <f t="shared" si="164"/>
        <v>Not LCLS</v>
      </c>
      <c r="S2059" s="3" t="str" cm="1">
        <f t="array" ref="S2059">_xlfn.IFS(G2059 &gt; 5000000, "Very High", G2059 &gt; 1000000, "High", G2059 &gt; 500000, "Medium", TRUE, "Low")</f>
        <v>Very High</v>
      </c>
      <c r="T2059" s="3" t="str" cm="1">
        <f t="array" ref="T2059">_xlfn.IFS(B2059 &gt;= 2005, "Post-2005", B2059 &gt;= 2000, "2000-2004", TRUE, "Pre-2000")</f>
        <v>Post-2005</v>
      </c>
    </row>
    <row r="2060" spans="1:20" x14ac:dyDescent="0.85">
      <c r="A2060" s="1">
        <v>41164</v>
      </c>
      <c r="B2060" t="s">
        <v>739</v>
      </c>
      <c r="C2060" t="s">
        <v>740</v>
      </c>
      <c r="D2060" t="s">
        <v>741</v>
      </c>
      <c r="E2060" t="s">
        <v>119</v>
      </c>
      <c r="F2060" t="s">
        <v>120</v>
      </c>
      <c r="G2060" t="s">
        <v>121</v>
      </c>
      <c r="H2060">
        <v>2001</v>
      </c>
      <c r="I2060" s="2">
        <v>2000000</v>
      </c>
      <c r="J2060" s="2">
        <v>0</v>
      </c>
      <c r="K2060" s="2">
        <v>2000000</v>
      </c>
      <c r="L2060" t="s">
        <v>116</v>
      </c>
      <c r="M2060" s="3" t="b">
        <f>trust_funds5[[#This Row],[Contributions Outstanding (USD)]]=0</f>
        <v>1</v>
      </c>
      <c r="N2060" s="3" t="str">
        <f t="shared" si="160"/>
        <v>Outstanding</v>
      </c>
      <c r="O2060" s="3" t="str">
        <f t="shared" si="161"/>
        <v>High Contribution &amp; Recent</v>
      </c>
      <c r="P2060" s="3" t="str">
        <f t="shared" si="162"/>
        <v>Other</v>
      </c>
      <c r="Q2060" s="3" t="str">
        <f t="shared" si="163"/>
        <v>Other</v>
      </c>
      <c r="R2060" s="3" t="str">
        <f t="shared" si="164"/>
        <v>Not LCLS</v>
      </c>
      <c r="S2060" s="3" t="str" cm="1">
        <f t="array" ref="S2060">_xlfn.IFS(G2060 &gt; 5000000, "Very High", G2060 &gt; 1000000, "High", G2060 &gt; 500000, "Medium", TRUE, "Low")</f>
        <v>Very High</v>
      </c>
      <c r="T2060" s="3" t="str" cm="1">
        <f t="array" ref="T2060">_xlfn.IFS(B2060 &gt;= 2005, "Post-2005", B2060 &gt;= 2000, "2000-2004", TRUE, "Pre-2000")</f>
        <v>Post-2005</v>
      </c>
    </row>
    <row r="2061" spans="1:20" x14ac:dyDescent="0.85">
      <c r="A2061" s="1">
        <v>41164</v>
      </c>
      <c r="B2061" t="s">
        <v>739</v>
      </c>
      <c r="C2061" t="s">
        <v>740</v>
      </c>
      <c r="D2061" t="s">
        <v>741</v>
      </c>
      <c r="E2061" t="s">
        <v>2152</v>
      </c>
      <c r="F2061" t="s">
        <v>2153</v>
      </c>
      <c r="G2061" t="s">
        <v>2154</v>
      </c>
      <c r="H2061">
        <v>2001</v>
      </c>
      <c r="I2061" s="2">
        <v>500000</v>
      </c>
      <c r="J2061" s="2">
        <v>0</v>
      </c>
      <c r="K2061" s="2">
        <v>500000</v>
      </c>
      <c r="L2061" t="s">
        <v>116</v>
      </c>
      <c r="M2061" s="3" t="b">
        <f>trust_funds5[[#This Row],[Contributions Outstanding (USD)]]=0</f>
        <v>1</v>
      </c>
      <c r="N2061" s="3" t="str">
        <f t="shared" si="160"/>
        <v>Outstanding</v>
      </c>
      <c r="O2061" s="3" t="str">
        <f t="shared" si="161"/>
        <v>High Contribution &amp; Recent</v>
      </c>
      <c r="P2061" s="3" t="str">
        <f t="shared" si="162"/>
        <v>Other</v>
      </c>
      <c r="Q2061" s="3" t="str">
        <f t="shared" si="163"/>
        <v>Other</v>
      </c>
      <c r="R2061" s="3" t="str">
        <f t="shared" si="164"/>
        <v>Not LCLS</v>
      </c>
      <c r="S2061" s="3" t="str" cm="1">
        <f t="array" ref="S2061">_xlfn.IFS(G2061 &gt; 5000000, "Very High", G2061 &gt; 1000000, "High", G2061 &gt; 500000, "Medium", TRUE, "Low")</f>
        <v>Very High</v>
      </c>
      <c r="T2061" s="3" t="str" cm="1">
        <f t="array" ref="T2061">_xlfn.IFS(B2061 &gt;= 2005, "Post-2005", B2061 &gt;= 2000, "2000-2004", TRUE, "Pre-2000")</f>
        <v>Post-2005</v>
      </c>
    </row>
    <row r="2062" spans="1:20" x14ac:dyDescent="0.85">
      <c r="A2062" s="1">
        <v>41164</v>
      </c>
      <c r="B2062" t="s">
        <v>739</v>
      </c>
      <c r="C2062" t="s">
        <v>740</v>
      </c>
      <c r="D2062" t="s">
        <v>741</v>
      </c>
      <c r="E2062" t="s">
        <v>93</v>
      </c>
      <c r="F2062" t="s">
        <v>94</v>
      </c>
      <c r="H2062">
        <v>2001</v>
      </c>
      <c r="I2062" s="2">
        <v>150000</v>
      </c>
      <c r="J2062" s="2">
        <v>0</v>
      </c>
      <c r="K2062" s="2">
        <v>150000</v>
      </c>
      <c r="L2062" t="s">
        <v>116</v>
      </c>
      <c r="M2062" s="3" t="b">
        <f>trust_funds5[[#This Row],[Contributions Outstanding (USD)]]=0</f>
        <v>1</v>
      </c>
      <c r="N2062" s="3" t="str">
        <f t="shared" si="160"/>
        <v>Outstanding</v>
      </c>
      <c r="O2062" s="3" t="str">
        <f t="shared" si="161"/>
        <v>High Contribution &amp; Recent</v>
      </c>
      <c r="P2062" s="3" t="str">
        <f t="shared" si="162"/>
        <v>Other</v>
      </c>
      <c r="Q2062" s="3" t="str">
        <f t="shared" si="163"/>
        <v>Other</v>
      </c>
      <c r="R2062" s="3" t="str">
        <f t="shared" si="164"/>
        <v>Not LCLS</v>
      </c>
      <c r="S2062" s="3" t="str" cm="1">
        <f t="array" ref="S2062">_xlfn.IFS(G2062 &gt; 5000000, "Very High", G2062 &gt; 1000000, "High", G2062 &gt; 500000, "Medium", TRUE, "Low")</f>
        <v>Low</v>
      </c>
      <c r="T2062" s="3" t="str" cm="1">
        <f t="array" ref="T2062">_xlfn.IFS(B2062 &gt;= 2005, "Post-2005", B2062 &gt;= 2000, "2000-2004", TRUE, "Pre-2000")</f>
        <v>Post-2005</v>
      </c>
    </row>
    <row r="2063" spans="1:20" x14ac:dyDescent="0.85">
      <c r="A2063" s="1">
        <v>41164</v>
      </c>
      <c r="B2063" t="s">
        <v>12</v>
      </c>
      <c r="C2063" t="s">
        <v>3844</v>
      </c>
      <c r="D2063" t="s">
        <v>3845</v>
      </c>
      <c r="E2063" t="s">
        <v>42</v>
      </c>
      <c r="F2063" t="s">
        <v>43</v>
      </c>
      <c r="G2063" t="s">
        <v>76</v>
      </c>
      <c r="H2063">
        <v>2001</v>
      </c>
      <c r="I2063" s="2">
        <v>1891614.5</v>
      </c>
      <c r="J2063" s="2">
        <v>0</v>
      </c>
      <c r="K2063" s="2">
        <v>1891614.5</v>
      </c>
      <c r="L2063" t="s">
        <v>18</v>
      </c>
      <c r="M2063" s="3" t="b">
        <f>trust_funds5[[#This Row],[Contributions Outstanding (USD)]]=0</f>
        <v>1</v>
      </c>
      <c r="N2063" s="3" t="str">
        <f t="shared" si="160"/>
        <v>Outstanding</v>
      </c>
      <c r="O2063" s="3" t="str">
        <f t="shared" si="161"/>
        <v>High Contribution &amp; Recent</v>
      </c>
      <c r="P2063" s="3" t="str">
        <f t="shared" si="162"/>
        <v>Other</v>
      </c>
      <c r="Q2063" s="3" t="str">
        <f t="shared" si="163"/>
        <v>Other</v>
      </c>
      <c r="R2063" s="3" t="str">
        <f t="shared" si="164"/>
        <v>Not LCLS</v>
      </c>
      <c r="S2063" s="3" t="str" cm="1">
        <f t="array" ref="S2063">_xlfn.IFS(G2063 &gt; 5000000, "Very High", G2063 &gt; 1000000, "High", G2063 &gt; 500000, "Medium", TRUE, "Low")</f>
        <v>Very High</v>
      </c>
      <c r="T2063" s="3" t="str" cm="1">
        <f t="array" ref="T2063">_xlfn.IFS(B2063 &gt;= 2005, "Post-2005", B2063 &gt;= 2000, "2000-2004", TRUE, "Pre-2000")</f>
        <v>Post-2005</v>
      </c>
    </row>
    <row r="2064" spans="1:20" x14ac:dyDescent="0.85">
      <c r="A2064" s="1">
        <v>41164</v>
      </c>
      <c r="B2064" t="s">
        <v>12</v>
      </c>
      <c r="C2064" t="s">
        <v>3846</v>
      </c>
      <c r="D2064" t="s">
        <v>3847</v>
      </c>
      <c r="E2064" t="s">
        <v>102</v>
      </c>
      <c r="F2064" t="s">
        <v>103</v>
      </c>
      <c r="G2064" t="s">
        <v>104</v>
      </c>
      <c r="H2064">
        <v>2001</v>
      </c>
      <c r="I2064" s="2">
        <v>289856.5</v>
      </c>
      <c r="J2064" s="2">
        <v>0</v>
      </c>
      <c r="K2064" s="2">
        <v>289856.5</v>
      </c>
      <c r="L2064" t="s">
        <v>18</v>
      </c>
      <c r="M2064" s="3" t="b">
        <f>trust_funds5[[#This Row],[Contributions Outstanding (USD)]]=0</f>
        <v>1</v>
      </c>
      <c r="N2064" s="3" t="str">
        <f t="shared" si="160"/>
        <v>Outstanding</v>
      </c>
      <c r="O2064" s="3" t="str">
        <f t="shared" si="161"/>
        <v>High Contribution &amp; Recent</v>
      </c>
      <c r="P2064" s="3" t="str">
        <f t="shared" si="162"/>
        <v>Other</v>
      </c>
      <c r="Q2064" s="3" t="str">
        <f t="shared" si="163"/>
        <v>Other</v>
      </c>
      <c r="R2064" s="3" t="str">
        <f t="shared" si="164"/>
        <v>Not LCLS</v>
      </c>
      <c r="S2064" s="3" t="str" cm="1">
        <f t="array" ref="S2064">_xlfn.IFS(G2064 &gt; 5000000, "Very High", G2064 &gt; 1000000, "High", G2064 &gt; 500000, "Medium", TRUE, "Low")</f>
        <v>Very High</v>
      </c>
      <c r="T2064" s="3" t="str" cm="1">
        <f t="array" ref="T2064">_xlfn.IFS(B2064 &gt;= 2005, "Post-2005", B2064 &gt;= 2000, "2000-2004", TRUE, "Pre-2000")</f>
        <v>Post-2005</v>
      </c>
    </row>
    <row r="2065" spans="1:20" x14ac:dyDescent="0.85">
      <c r="A2065" s="1">
        <v>41164</v>
      </c>
      <c r="B2065" t="s">
        <v>12</v>
      </c>
      <c r="C2065" t="s">
        <v>3848</v>
      </c>
      <c r="D2065" t="s">
        <v>3849</v>
      </c>
      <c r="E2065" t="s">
        <v>102</v>
      </c>
      <c r="F2065" t="s">
        <v>103</v>
      </c>
      <c r="G2065" t="s">
        <v>104</v>
      </c>
      <c r="H2065">
        <v>2001</v>
      </c>
      <c r="I2065" s="2">
        <v>4741580.03</v>
      </c>
      <c r="J2065" s="2">
        <v>0</v>
      </c>
      <c r="K2065" s="2">
        <v>4741580.03</v>
      </c>
      <c r="L2065" t="s">
        <v>18</v>
      </c>
      <c r="M2065" s="3" t="b">
        <f>trust_funds5[[#This Row],[Contributions Outstanding (USD)]]=0</f>
        <v>1</v>
      </c>
      <c r="N2065" s="3" t="str">
        <f t="shared" si="160"/>
        <v>Outstanding</v>
      </c>
      <c r="O2065" s="3" t="str">
        <f t="shared" si="161"/>
        <v>High Contribution &amp; Recent</v>
      </c>
      <c r="P2065" s="3" t="str">
        <f t="shared" si="162"/>
        <v>Other</v>
      </c>
      <c r="Q2065" s="3" t="str">
        <f t="shared" si="163"/>
        <v>Other</v>
      </c>
      <c r="R2065" s="3" t="str">
        <f t="shared" si="164"/>
        <v>Not LCLS</v>
      </c>
      <c r="S2065" s="3" t="str" cm="1">
        <f t="array" ref="S2065">_xlfn.IFS(G2065 &gt; 5000000, "Very High", G2065 &gt; 1000000, "High", G2065 &gt; 500000, "Medium", TRUE, "Low")</f>
        <v>Very High</v>
      </c>
      <c r="T2065" s="3" t="str" cm="1">
        <f t="array" ref="T2065">_xlfn.IFS(B2065 &gt;= 2005, "Post-2005", B2065 &gt;= 2000, "2000-2004", TRUE, "Pre-2000")</f>
        <v>Post-2005</v>
      </c>
    </row>
    <row r="2066" spans="1:20" x14ac:dyDescent="0.85">
      <c r="A2066" s="1">
        <v>41164</v>
      </c>
      <c r="B2066" t="s">
        <v>82</v>
      </c>
      <c r="C2066" t="s">
        <v>3850</v>
      </c>
      <c r="D2066" t="s">
        <v>3851</v>
      </c>
      <c r="E2066" t="s">
        <v>102</v>
      </c>
      <c r="F2066" t="s">
        <v>103</v>
      </c>
      <c r="G2066" t="s">
        <v>104</v>
      </c>
      <c r="H2066">
        <v>2001</v>
      </c>
      <c r="I2066" s="2">
        <v>3170394.18</v>
      </c>
      <c r="J2066" s="2">
        <v>0</v>
      </c>
      <c r="K2066" s="2">
        <v>3170394.18</v>
      </c>
      <c r="L2066" t="s">
        <v>18</v>
      </c>
      <c r="M2066" s="3" t="b">
        <f>trust_funds5[[#This Row],[Contributions Outstanding (USD)]]=0</f>
        <v>1</v>
      </c>
      <c r="N2066" s="3" t="str">
        <f t="shared" si="160"/>
        <v>Outstanding</v>
      </c>
      <c r="O2066" s="3" t="str">
        <f t="shared" si="161"/>
        <v>High Contribution &amp; Recent</v>
      </c>
      <c r="P2066" s="3" t="str">
        <f t="shared" si="162"/>
        <v>Other</v>
      </c>
      <c r="Q2066" s="3" t="str">
        <f t="shared" si="163"/>
        <v>Other</v>
      </c>
      <c r="R2066" s="3" t="str">
        <f t="shared" si="164"/>
        <v>Not LCLS</v>
      </c>
      <c r="S2066" s="3" t="str" cm="1">
        <f t="array" ref="S2066">_xlfn.IFS(G2066 &gt; 5000000, "Very High", G2066 &gt; 1000000, "High", G2066 &gt; 500000, "Medium", TRUE, "Low")</f>
        <v>Very High</v>
      </c>
      <c r="T2066" s="3" t="str" cm="1">
        <f t="array" ref="T2066">_xlfn.IFS(B2066 &gt;= 2005, "Post-2005", B2066 &gt;= 2000, "2000-2004", TRUE, "Pre-2000")</f>
        <v>Post-2005</v>
      </c>
    </row>
    <row r="2067" spans="1:20" x14ac:dyDescent="0.85">
      <c r="A2067" s="1">
        <v>41164</v>
      </c>
      <c r="B2067" t="s">
        <v>507</v>
      </c>
      <c r="C2067" t="s">
        <v>3852</v>
      </c>
      <c r="D2067" t="s">
        <v>3853</v>
      </c>
      <c r="E2067" t="s">
        <v>102</v>
      </c>
      <c r="F2067" t="s">
        <v>103</v>
      </c>
      <c r="G2067" t="s">
        <v>104</v>
      </c>
      <c r="H2067">
        <v>2001</v>
      </c>
      <c r="I2067" s="2">
        <v>10350331.949999999</v>
      </c>
      <c r="J2067" s="2">
        <v>0</v>
      </c>
      <c r="K2067" s="2">
        <v>10350331.949999999</v>
      </c>
      <c r="L2067" t="s">
        <v>18</v>
      </c>
      <c r="M2067" s="3" t="b">
        <f>trust_funds5[[#This Row],[Contributions Outstanding (USD)]]=0</f>
        <v>1</v>
      </c>
      <c r="N2067" s="3" t="str">
        <f t="shared" si="160"/>
        <v>Outstanding</v>
      </c>
      <c r="O2067" s="3" t="str">
        <f t="shared" si="161"/>
        <v>High Contribution &amp; Recent</v>
      </c>
      <c r="P2067" s="3" t="str">
        <f t="shared" si="162"/>
        <v>Other</v>
      </c>
      <c r="Q2067" s="3" t="str">
        <f t="shared" si="163"/>
        <v>Other</v>
      </c>
      <c r="R2067" s="3" t="str">
        <f t="shared" si="164"/>
        <v>Not LCLS</v>
      </c>
      <c r="S2067" s="3" t="str" cm="1">
        <f t="array" ref="S2067">_xlfn.IFS(G2067 &gt; 5000000, "Very High", G2067 &gt; 1000000, "High", G2067 &gt; 500000, "Medium", TRUE, "Low")</f>
        <v>Very High</v>
      </c>
      <c r="T2067" s="3" t="str" cm="1">
        <f t="array" ref="T2067">_xlfn.IFS(B2067 &gt;= 2005, "Post-2005", B2067 &gt;= 2000, "2000-2004", TRUE, "Pre-2000")</f>
        <v>Post-2005</v>
      </c>
    </row>
    <row r="2068" spans="1:20" x14ac:dyDescent="0.85">
      <c r="A2068" s="1">
        <v>41164</v>
      </c>
      <c r="B2068" t="s">
        <v>700</v>
      </c>
      <c r="C2068" t="s">
        <v>3854</v>
      </c>
      <c r="D2068" t="s">
        <v>3855</v>
      </c>
      <c r="E2068" t="s">
        <v>200</v>
      </c>
      <c r="F2068" t="s">
        <v>201</v>
      </c>
      <c r="G2068" t="s">
        <v>213</v>
      </c>
      <c r="H2068">
        <v>2001</v>
      </c>
      <c r="I2068" s="2">
        <v>1000000</v>
      </c>
      <c r="J2068" s="2">
        <v>0</v>
      </c>
      <c r="K2068" s="2">
        <v>1000000</v>
      </c>
      <c r="L2068" t="s">
        <v>18</v>
      </c>
      <c r="M2068" s="3" t="b">
        <f>trust_funds5[[#This Row],[Contributions Outstanding (USD)]]=0</f>
        <v>1</v>
      </c>
      <c r="N2068" s="3" t="str">
        <f t="shared" si="160"/>
        <v>Outstanding</v>
      </c>
      <c r="O2068" s="3" t="str">
        <f t="shared" si="161"/>
        <v>High Contribution &amp; Recent</v>
      </c>
      <c r="P2068" s="3" t="str">
        <f t="shared" si="162"/>
        <v>Other</v>
      </c>
      <c r="Q2068" s="3" t="str">
        <f t="shared" si="163"/>
        <v>Other</v>
      </c>
      <c r="R2068" s="3" t="str">
        <f t="shared" si="164"/>
        <v>Not LCLS</v>
      </c>
      <c r="S2068" s="3" t="str" cm="1">
        <f t="array" ref="S2068">_xlfn.IFS(G2068 &gt; 5000000, "Very High", G2068 &gt; 1000000, "High", G2068 &gt; 500000, "Medium", TRUE, "Low")</f>
        <v>Very High</v>
      </c>
      <c r="T2068" s="3" t="str" cm="1">
        <f t="array" ref="T2068">_xlfn.IFS(B2068 &gt;= 2005, "Post-2005", B2068 &gt;= 2000, "2000-2004", TRUE, "Pre-2000")</f>
        <v>Post-2005</v>
      </c>
    </row>
    <row r="2069" spans="1:20" x14ac:dyDescent="0.85">
      <c r="A2069" s="1">
        <v>41164</v>
      </c>
      <c r="B2069" t="s">
        <v>700</v>
      </c>
      <c r="C2069" t="s">
        <v>3854</v>
      </c>
      <c r="D2069" t="s">
        <v>3855</v>
      </c>
      <c r="E2069" t="s">
        <v>42</v>
      </c>
      <c r="F2069" t="s">
        <v>43</v>
      </c>
      <c r="G2069" t="s">
        <v>44</v>
      </c>
      <c r="H2069">
        <v>2001</v>
      </c>
      <c r="I2069" s="2">
        <v>1000000</v>
      </c>
      <c r="J2069" s="2">
        <v>0</v>
      </c>
      <c r="K2069" s="2">
        <v>1000000</v>
      </c>
      <c r="L2069" t="s">
        <v>18</v>
      </c>
      <c r="M2069" s="3" t="b">
        <f>trust_funds5[[#This Row],[Contributions Outstanding (USD)]]=0</f>
        <v>1</v>
      </c>
      <c r="N2069" s="3" t="str">
        <f t="shared" si="160"/>
        <v>Outstanding</v>
      </c>
      <c r="O2069" s="3" t="str">
        <f t="shared" si="161"/>
        <v>High Contribution &amp; Recent</v>
      </c>
      <c r="P2069" s="3" t="str">
        <f t="shared" si="162"/>
        <v>Other</v>
      </c>
      <c r="Q2069" s="3" t="str">
        <f t="shared" si="163"/>
        <v>Other</v>
      </c>
      <c r="R2069" s="3" t="str">
        <f t="shared" si="164"/>
        <v>Not LCLS</v>
      </c>
      <c r="S2069" s="3" t="str" cm="1">
        <f t="array" ref="S2069">_xlfn.IFS(G2069 &gt; 5000000, "Very High", G2069 &gt; 1000000, "High", G2069 &gt; 500000, "Medium", TRUE, "Low")</f>
        <v>Very High</v>
      </c>
      <c r="T2069" s="3" t="str" cm="1">
        <f t="array" ref="T2069">_xlfn.IFS(B2069 &gt;= 2005, "Post-2005", B2069 &gt;= 2000, "2000-2004", TRUE, "Pre-2000")</f>
        <v>Post-2005</v>
      </c>
    </row>
    <row r="2070" spans="1:20" x14ac:dyDescent="0.85">
      <c r="A2070" s="1">
        <v>41164</v>
      </c>
      <c r="B2070" t="s">
        <v>12</v>
      </c>
      <c r="C2070" t="s">
        <v>3856</v>
      </c>
      <c r="D2070" t="s">
        <v>3857</v>
      </c>
      <c r="E2070" t="s">
        <v>119</v>
      </c>
      <c r="F2070" t="s">
        <v>120</v>
      </c>
      <c r="G2070" t="s">
        <v>121</v>
      </c>
      <c r="H2070">
        <v>2001</v>
      </c>
      <c r="I2070" s="2">
        <v>15000000</v>
      </c>
      <c r="J2070" s="2">
        <v>0</v>
      </c>
      <c r="K2070" s="2">
        <v>15000000</v>
      </c>
      <c r="L2070" t="s">
        <v>18</v>
      </c>
      <c r="M2070" s="3" t="b">
        <f>trust_funds5[[#This Row],[Contributions Outstanding (USD)]]=0</f>
        <v>1</v>
      </c>
      <c r="N2070" s="3" t="str">
        <f t="shared" si="160"/>
        <v>Outstanding</v>
      </c>
      <c r="O2070" s="3" t="str">
        <f t="shared" si="161"/>
        <v>High Contribution &amp; Recent</v>
      </c>
      <c r="P2070" s="3" t="str">
        <f t="shared" si="162"/>
        <v>Other</v>
      </c>
      <c r="Q2070" s="3" t="str">
        <f t="shared" si="163"/>
        <v>Other</v>
      </c>
      <c r="R2070" s="3" t="str">
        <f t="shared" si="164"/>
        <v>Not LCLS</v>
      </c>
      <c r="S2070" s="3" t="str" cm="1">
        <f t="array" ref="S2070">_xlfn.IFS(G2070 &gt; 5000000, "Very High", G2070 &gt; 1000000, "High", G2070 &gt; 500000, "Medium", TRUE, "Low")</f>
        <v>Very High</v>
      </c>
      <c r="T2070" s="3" t="str" cm="1">
        <f t="array" ref="T2070">_xlfn.IFS(B2070 &gt;= 2005, "Post-2005", B2070 &gt;= 2000, "2000-2004", TRUE, "Pre-2000")</f>
        <v>Post-2005</v>
      </c>
    </row>
    <row r="2071" spans="1:20" x14ac:dyDescent="0.85">
      <c r="A2071" s="1">
        <v>41164</v>
      </c>
      <c r="B2071" t="s">
        <v>809</v>
      </c>
      <c r="C2071" t="s">
        <v>3858</v>
      </c>
      <c r="D2071" t="s">
        <v>3859</v>
      </c>
      <c r="E2071" t="s">
        <v>119</v>
      </c>
      <c r="F2071" t="s">
        <v>120</v>
      </c>
      <c r="G2071" t="s">
        <v>121</v>
      </c>
      <c r="H2071">
        <v>2001</v>
      </c>
      <c r="I2071" s="2">
        <v>7000000</v>
      </c>
      <c r="J2071" s="2">
        <v>0</v>
      </c>
      <c r="K2071" s="2">
        <v>7000000</v>
      </c>
      <c r="L2071" t="s">
        <v>18</v>
      </c>
      <c r="M2071" s="3" t="b">
        <f>trust_funds5[[#This Row],[Contributions Outstanding (USD)]]=0</f>
        <v>1</v>
      </c>
      <c r="N2071" s="3" t="str">
        <f t="shared" si="160"/>
        <v>Outstanding</v>
      </c>
      <c r="O2071" s="3" t="str">
        <f t="shared" si="161"/>
        <v>High Contribution &amp; Recent</v>
      </c>
      <c r="P2071" s="3" t="str">
        <f t="shared" si="162"/>
        <v>Other</v>
      </c>
      <c r="Q2071" s="3" t="str">
        <f t="shared" si="163"/>
        <v>Other</v>
      </c>
      <c r="R2071" s="3" t="str">
        <f t="shared" si="164"/>
        <v>Not LCLS</v>
      </c>
      <c r="S2071" s="3" t="str" cm="1">
        <f t="array" ref="S2071">_xlfn.IFS(G2071 &gt; 5000000, "Very High", G2071 &gt; 1000000, "High", G2071 &gt; 500000, "Medium", TRUE, "Low")</f>
        <v>Very High</v>
      </c>
      <c r="T2071" s="3" t="str" cm="1">
        <f t="array" ref="T2071">_xlfn.IFS(B2071 &gt;= 2005, "Post-2005", B2071 &gt;= 2000, "2000-2004", TRUE, "Pre-2000")</f>
        <v>Post-2005</v>
      </c>
    </row>
    <row r="2072" spans="1:20" x14ac:dyDescent="0.85">
      <c r="A2072" s="1">
        <v>41164</v>
      </c>
      <c r="B2072" t="s">
        <v>809</v>
      </c>
      <c r="C2072" t="s">
        <v>3860</v>
      </c>
      <c r="D2072" t="s">
        <v>3861</v>
      </c>
      <c r="E2072" t="s">
        <v>119</v>
      </c>
      <c r="F2072" t="s">
        <v>120</v>
      </c>
      <c r="G2072" t="s">
        <v>121</v>
      </c>
      <c r="H2072">
        <v>2001</v>
      </c>
      <c r="I2072" s="2">
        <v>4000000</v>
      </c>
      <c r="J2072" s="2">
        <v>0</v>
      </c>
      <c r="K2072" s="2">
        <v>4000000</v>
      </c>
      <c r="L2072" t="s">
        <v>18</v>
      </c>
      <c r="M2072" s="3" t="b">
        <f>trust_funds5[[#This Row],[Contributions Outstanding (USD)]]=0</f>
        <v>1</v>
      </c>
      <c r="N2072" s="3" t="str">
        <f t="shared" si="160"/>
        <v>Outstanding</v>
      </c>
      <c r="O2072" s="3" t="str">
        <f t="shared" si="161"/>
        <v>High Contribution &amp; Recent</v>
      </c>
      <c r="P2072" s="3" t="str">
        <f t="shared" si="162"/>
        <v>Other</v>
      </c>
      <c r="Q2072" s="3" t="str">
        <f t="shared" si="163"/>
        <v>Other</v>
      </c>
      <c r="R2072" s="3" t="str">
        <f t="shared" si="164"/>
        <v>Not LCLS</v>
      </c>
      <c r="S2072" s="3" t="str" cm="1">
        <f t="array" ref="S2072">_xlfn.IFS(G2072 &gt; 5000000, "Very High", G2072 &gt; 1000000, "High", G2072 &gt; 500000, "Medium", TRUE, "Low")</f>
        <v>Very High</v>
      </c>
      <c r="T2072" s="3" t="str" cm="1">
        <f t="array" ref="T2072">_xlfn.IFS(B2072 &gt;= 2005, "Post-2005", B2072 &gt;= 2000, "2000-2004", TRUE, "Pre-2000")</f>
        <v>Post-2005</v>
      </c>
    </row>
    <row r="2073" spans="1:20" x14ac:dyDescent="0.85">
      <c r="A2073" s="1">
        <v>41164</v>
      </c>
      <c r="B2073" t="s">
        <v>12</v>
      </c>
      <c r="C2073" t="s">
        <v>3862</v>
      </c>
      <c r="D2073" t="s">
        <v>3863</v>
      </c>
      <c r="E2073" t="s">
        <v>119</v>
      </c>
      <c r="F2073" t="s">
        <v>120</v>
      </c>
      <c r="G2073" t="s">
        <v>121</v>
      </c>
      <c r="H2073">
        <v>2001</v>
      </c>
      <c r="I2073" s="2">
        <v>10000000</v>
      </c>
      <c r="J2073" s="2">
        <v>0</v>
      </c>
      <c r="K2073" s="2">
        <v>10000000</v>
      </c>
      <c r="L2073" t="s">
        <v>18</v>
      </c>
      <c r="M2073" s="3" t="b">
        <f>trust_funds5[[#This Row],[Contributions Outstanding (USD)]]=0</f>
        <v>1</v>
      </c>
      <c r="N2073" s="3" t="str">
        <f t="shared" si="160"/>
        <v>Outstanding</v>
      </c>
      <c r="O2073" s="3" t="str">
        <f t="shared" si="161"/>
        <v>High Contribution &amp; Recent</v>
      </c>
      <c r="P2073" s="3" t="str">
        <f t="shared" si="162"/>
        <v>Other</v>
      </c>
      <c r="Q2073" s="3" t="str">
        <f t="shared" si="163"/>
        <v>Other</v>
      </c>
      <c r="R2073" s="3" t="str">
        <f t="shared" si="164"/>
        <v>Not LCLS</v>
      </c>
      <c r="S2073" s="3" t="str" cm="1">
        <f t="array" ref="S2073">_xlfn.IFS(G2073 &gt; 5000000, "Very High", G2073 &gt; 1000000, "High", G2073 &gt; 500000, "Medium", TRUE, "Low")</f>
        <v>Very High</v>
      </c>
      <c r="T2073" s="3" t="str" cm="1">
        <f t="array" ref="T2073">_xlfn.IFS(B2073 &gt;= 2005, "Post-2005", B2073 &gt;= 2000, "2000-2004", TRUE, "Pre-2000")</f>
        <v>Post-2005</v>
      </c>
    </row>
    <row r="2074" spans="1:20" x14ac:dyDescent="0.85">
      <c r="A2074" s="1">
        <v>41164</v>
      </c>
      <c r="B2074" t="s">
        <v>751</v>
      </c>
      <c r="C2074" t="s">
        <v>3864</v>
      </c>
      <c r="D2074" t="s">
        <v>3865</v>
      </c>
      <c r="E2074" t="s">
        <v>119</v>
      </c>
      <c r="F2074" t="s">
        <v>120</v>
      </c>
      <c r="G2074" t="s">
        <v>121</v>
      </c>
      <c r="H2074">
        <v>2001</v>
      </c>
      <c r="I2074" s="2">
        <v>2000000</v>
      </c>
      <c r="J2074" s="2">
        <v>0</v>
      </c>
      <c r="K2074" s="2">
        <v>2000000</v>
      </c>
      <c r="L2074" t="s">
        <v>18</v>
      </c>
      <c r="M2074" s="3" t="b">
        <f>trust_funds5[[#This Row],[Contributions Outstanding (USD)]]=0</f>
        <v>1</v>
      </c>
      <c r="N2074" s="3" t="str">
        <f t="shared" si="160"/>
        <v>Outstanding</v>
      </c>
      <c r="O2074" s="3" t="str">
        <f t="shared" si="161"/>
        <v>High Contribution &amp; Recent</v>
      </c>
      <c r="P2074" s="3" t="str">
        <f t="shared" si="162"/>
        <v>Other</v>
      </c>
      <c r="Q2074" s="3" t="str">
        <f t="shared" si="163"/>
        <v>Other</v>
      </c>
      <c r="R2074" s="3" t="str">
        <f t="shared" si="164"/>
        <v>Not LCLS</v>
      </c>
      <c r="S2074" s="3" t="str" cm="1">
        <f t="array" ref="S2074">_xlfn.IFS(G2074 &gt; 5000000, "Very High", G2074 &gt; 1000000, "High", G2074 &gt; 500000, "Medium", TRUE, "Low")</f>
        <v>Very High</v>
      </c>
      <c r="T2074" s="3" t="str" cm="1">
        <f t="array" ref="T2074">_xlfn.IFS(B2074 &gt;= 2005, "Post-2005", B2074 &gt;= 2000, "2000-2004", TRUE, "Pre-2000")</f>
        <v>Post-2005</v>
      </c>
    </row>
    <row r="2075" spans="1:20" x14ac:dyDescent="0.85">
      <c r="A2075" s="1">
        <v>41164</v>
      </c>
      <c r="B2075" t="s">
        <v>3388</v>
      </c>
      <c r="C2075" t="s">
        <v>3866</v>
      </c>
      <c r="D2075" t="s">
        <v>3867</v>
      </c>
      <c r="E2075" t="s">
        <v>119</v>
      </c>
      <c r="F2075" t="s">
        <v>120</v>
      </c>
      <c r="G2075" t="s">
        <v>121</v>
      </c>
      <c r="H2075">
        <v>2001</v>
      </c>
      <c r="I2075" s="2">
        <v>957000</v>
      </c>
      <c r="J2075" s="2">
        <v>0</v>
      </c>
      <c r="K2075" s="2">
        <v>957000</v>
      </c>
      <c r="L2075" t="s">
        <v>18</v>
      </c>
      <c r="M2075" s="3" t="b">
        <f>trust_funds5[[#This Row],[Contributions Outstanding (USD)]]=0</f>
        <v>1</v>
      </c>
      <c r="N2075" s="3" t="str">
        <f t="shared" si="160"/>
        <v>Outstanding</v>
      </c>
      <c r="O2075" s="3" t="str">
        <f t="shared" si="161"/>
        <v>High Contribution &amp; Recent</v>
      </c>
      <c r="P2075" s="3" t="str">
        <f t="shared" si="162"/>
        <v>Other</v>
      </c>
      <c r="Q2075" s="3" t="str">
        <f t="shared" si="163"/>
        <v>Other</v>
      </c>
      <c r="R2075" s="3" t="str">
        <f t="shared" si="164"/>
        <v>Not LCLS</v>
      </c>
      <c r="S2075" s="3" t="str" cm="1">
        <f t="array" ref="S2075">_xlfn.IFS(G2075 &gt; 5000000, "Very High", G2075 &gt; 1000000, "High", G2075 &gt; 500000, "Medium", TRUE, "Low")</f>
        <v>Very High</v>
      </c>
      <c r="T2075" s="3" t="str" cm="1">
        <f t="array" ref="T2075">_xlfn.IFS(B2075 &gt;= 2005, "Post-2005", B2075 &gt;= 2000, "2000-2004", TRUE, "Pre-2000")</f>
        <v>Post-2005</v>
      </c>
    </row>
    <row r="2076" spans="1:20" x14ac:dyDescent="0.85">
      <c r="A2076" s="1">
        <v>41164</v>
      </c>
      <c r="B2076" t="s">
        <v>809</v>
      </c>
      <c r="C2076" t="s">
        <v>3868</v>
      </c>
      <c r="D2076" t="s">
        <v>3869</v>
      </c>
      <c r="E2076" t="s">
        <v>21</v>
      </c>
      <c r="F2076" t="s">
        <v>22</v>
      </c>
      <c r="G2076" t="s">
        <v>23</v>
      </c>
      <c r="H2076">
        <v>2001</v>
      </c>
      <c r="I2076" s="2">
        <v>1023017.9</v>
      </c>
      <c r="J2076" s="2">
        <v>0</v>
      </c>
      <c r="K2076" s="2">
        <v>1023017.9</v>
      </c>
      <c r="L2076" t="s">
        <v>18</v>
      </c>
      <c r="M2076" s="3" t="b">
        <f>trust_funds5[[#This Row],[Contributions Outstanding (USD)]]=0</f>
        <v>1</v>
      </c>
      <c r="N2076" s="3" t="str">
        <f t="shared" si="160"/>
        <v>Outstanding</v>
      </c>
      <c r="O2076" s="3" t="str">
        <f t="shared" si="161"/>
        <v>High Contribution &amp; Recent</v>
      </c>
      <c r="P2076" s="3" t="str">
        <f t="shared" si="162"/>
        <v>Other</v>
      </c>
      <c r="Q2076" s="3" t="str">
        <f t="shared" si="163"/>
        <v>Other</v>
      </c>
      <c r="R2076" s="3" t="str">
        <f t="shared" si="164"/>
        <v>Not LCLS</v>
      </c>
      <c r="S2076" s="3" t="str" cm="1">
        <f t="array" ref="S2076">_xlfn.IFS(G2076 &gt; 5000000, "Very High", G2076 &gt; 1000000, "High", G2076 &gt; 500000, "Medium", TRUE, "Low")</f>
        <v>Very High</v>
      </c>
      <c r="T2076" s="3" t="str" cm="1">
        <f t="array" ref="T2076">_xlfn.IFS(B2076 &gt;= 2005, "Post-2005", B2076 &gt;= 2000, "2000-2004", TRUE, "Pre-2000")</f>
        <v>Post-2005</v>
      </c>
    </row>
    <row r="2077" spans="1:20" x14ac:dyDescent="0.85">
      <c r="A2077" s="1">
        <v>41164</v>
      </c>
      <c r="B2077" t="s">
        <v>1040</v>
      </c>
      <c r="C2077" t="s">
        <v>1084</v>
      </c>
      <c r="D2077" t="s">
        <v>1085</v>
      </c>
      <c r="E2077" t="s">
        <v>42</v>
      </c>
      <c r="F2077" t="s">
        <v>43</v>
      </c>
      <c r="G2077" t="s">
        <v>44</v>
      </c>
      <c r="H2077">
        <v>2001</v>
      </c>
      <c r="I2077" s="2">
        <v>2200000</v>
      </c>
      <c r="J2077" s="2">
        <v>0</v>
      </c>
      <c r="K2077" s="2">
        <v>2200000</v>
      </c>
      <c r="L2077" t="s">
        <v>18</v>
      </c>
      <c r="M2077" s="3" t="b">
        <f>trust_funds5[[#This Row],[Contributions Outstanding (USD)]]=0</f>
        <v>1</v>
      </c>
      <c r="N2077" s="3" t="str">
        <f t="shared" si="160"/>
        <v>Outstanding</v>
      </c>
      <c r="O2077" s="3" t="str">
        <f t="shared" si="161"/>
        <v>High Contribution &amp; Recent</v>
      </c>
      <c r="P2077" s="3" t="str">
        <f t="shared" si="162"/>
        <v>Other</v>
      </c>
      <c r="Q2077" s="3" t="str">
        <f t="shared" si="163"/>
        <v>Other</v>
      </c>
      <c r="R2077" s="3" t="str">
        <f t="shared" si="164"/>
        <v>Not LCLS</v>
      </c>
      <c r="S2077" s="3" t="str" cm="1">
        <f t="array" ref="S2077">_xlfn.IFS(G2077 &gt; 5000000, "Very High", G2077 &gt; 1000000, "High", G2077 &gt; 500000, "Medium", TRUE, "Low")</f>
        <v>Very High</v>
      </c>
      <c r="T2077" s="3" t="str" cm="1">
        <f t="array" ref="T2077">_xlfn.IFS(B2077 &gt;= 2005, "Post-2005", B2077 &gt;= 2000, "2000-2004", TRUE, "Pre-2000")</f>
        <v>Post-2005</v>
      </c>
    </row>
    <row r="2078" spans="1:20" x14ac:dyDescent="0.85">
      <c r="A2078" s="1">
        <v>41164</v>
      </c>
      <c r="B2078" t="s">
        <v>3870</v>
      </c>
      <c r="C2078" t="s">
        <v>3871</v>
      </c>
      <c r="D2078" t="s">
        <v>3872</v>
      </c>
      <c r="E2078" t="s">
        <v>102</v>
      </c>
      <c r="F2078" t="s">
        <v>103</v>
      </c>
      <c r="G2078" t="s">
        <v>104</v>
      </c>
      <c r="H2078">
        <v>2001</v>
      </c>
      <c r="I2078" s="2">
        <v>3361972.78</v>
      </c>
      <c r="J2078" s="2">
        <v>0</v>
      </c>
      <c r="K2078" s="2">
        <v>3361972.78</v>
      </c>
      <c r="L2078" t="s">
        <v>18</v>
      </c>
      <c r="M2078" s="3" t="b">
        <f>trust_funds5[[#This Row],[Contributions Outstanding (USD)]]=0</f>
        <v>1</v>
      </c>
      <c r="N2078" s="3" t="str">
        <f t="shared" si="160"/>
        <v>Outstanding</v>
      </c>
      <c r="O2078" s="3" t="str">
        <f t="shared" si="161"/>
        <v>High Contribution &amp; Recent</v>
      </c>
      <c r="P2078" s="3" t="str">
        <f t="shared" si="162"/>
        <v>Other</v>
      </c>
      <c r="Q2078" s="3" t="str">
        <f t="shared" si="163"/>
        <v>Other</v>
      </c>
      <c r="R2078" s="3" t="str">
        <f t="shared" si="164"/>
        <v>Not LCLS</v>
      </c>
      <c r="S2078" s="3" t="str" cm="1">
        <f t="array" ref="S2078">_xlfn.IFS(G2078 &gt; 5000000, "Very High", G2078 &gt; 1000000, "High", G2078 &gt; 500000, "Medium", TRUE, "Low")</f>
        <v>Very High</v>
      </c>
      <c r="T2078" s="3" t="str" cm="1">
        <f t="array" ref="T2078">_xlfn.IFS(B2078 &gt;= 2005, "Post-2005", B2078 &gt;= 2000, "2000-2004", TRUE, "Pre-2000")</f>
        <v>Post-2005</v>
      </c>
    </row>
    <row r="2079" spans="1:20" x14ac:dyDescent="0.85">
      <c r="A2079" s="1">
        <v>41164</v>
      </c>
      <c r="B2079" t="s">
        <v>12</v>
      </c>
      <c r="C2079" t="s">
        <v>3873</v>
      </c>
      <c r="D2079" t="s">
        <v>3874</v>
      </c>
      <c r="E2079" t="s">
        <v>204</v>
      </c>
      <c r="F2079" t="s">
        <v>205</v>
      </c>
      <c r="G2079" t="s">
        <v>206</v>
      </c>
      <c r="H2079">
        <v>2001</v>
      </c>
      <c r="I2079" s="2">
        <v>1840972</v>
      </c>
      <c r="J2079" s="2">
        <v>0</v>
      </c>
      <c r="K2079" s="2">
        <v>1840972</v>
      </c>
      <c r="L2079" t="s">
        <v>18</v>
      </c>
      <c r="M2079" s="3" t="b">
        <f>trust_funds5[[#This Row],[Contributions Outstanding (USD)]]=0</f>
        <v>1</v>
      </c>
      <c r="N2079" s="3" t="str">
        <f t="shared" si="160"/>
        <v>Outstanding</v>
      </c>
      <c r="O2079" s="3" t="str">
        <f t="shared" si="161"/>
        <v>High Contribution &amp; Recent</v>
      </c>
      <c r="P2079" s="3" t="str">
        <f t="shared" si="162"/>
        <v>Other</v>
      </c>
      <c r="Q2079" s="3" t="str">
        <f t="shared" si="163"/>
        <v>Other</v>
      </c>
      <c r="R2079" s="3" t="str">
        <f t="shared" si="164"/>
        <v>Not LCLS</v>
      </c>
      <c r="S2079" s="3" t="str" cm="1">
        <f t="array" ref="S2079">_xlfn.IFS(G2079 &gt; 5000000, "Very High", G2079 &gt; 1000000, "High", G2079 &gt; 500000, "Medium", TRUE, "Low")</f>
        <v>Very High</v>
      </c>
      <c r="T2079" s="3" t="str" cm="1">
        <f t="array" ref="T2079">_xlfn.IFS(B2079 &gt;= 2005, "Post-2005", B2079 &gt;= 2000, "2000-2004", TRUE, "Pre-2000")</f>
        <v>Post-2005</v>
      </c>
    </row>
    <row r="2080" spans="1:20" x14ac:dyDescent="0.85">
      <c r="A2080" s="1">
        <v>41164</v>
      </c>
      <c r="B2080" t="s">
        <v>12</v>
      </c>
      <c r="C2080" t="s">
        <v>3875</v>
      </c>
      <c r="D2080" t="s">
        <v>3876</v>
      </c>
      <c r="E2080" t="s">
        <v>204</v>
      </c>
      <c r="F2080" t="s">
        <v>205</v>
      </c>
      <c r="G2080" t="s">
        <v>206</v>
      </c>
      <c r="H2080">
        <v>2001</v>
      </c>
      <c r="I2080" s="2">
        <v>5100000</v>
      </c>
      <c r="J2080" s="2">
        <v>0</v>
      </c>
      <c r="K2080" s="2">
        <v>5100000</v>
      </c>
      <c r="L2080" t="s">
        <v>18</v>
      </c>
      <c r="M2080" s="3" t="b">
        <f>trust_funds5[[#This Row],[Contributions Outstanding (USD)]]=0</f>
        <v>1</v>
      </c>
      <c r="N2080" s="3" t="str">
        <f t="shared" si="160"/>
        <v>Outstanding</v>
      </c>
      <c r="O2080" s="3" t="str">
        <f t="shared" si="161"/>
        <v>High Contribution &amp; Recent</v>
      </c>
      <c r="P2080" s="3" t="str">
        <f t="shared" si="162"/>
        <v>Other</v>
      </c>
      <c r="Q2080" s="3" t="str">
        <f t="shared" si="163"/>
        <v>Other</v>
      </c>
      <c r="R2080" s="3" t="str">
        <f t="shared" si="164"/>
        <v>Not LCLS</v>
      </c>
      <c r="S2080" s="3" t="str" cm="1">
        <f t="array" ref="S2080">_xlfn.IFS(G2080 &gt; 5000000, "Very High", G2080 &gt; 1000000, "High", G2080 &gt; 500000, "Medium", TRUE, "Low")</f>
        <v>Very High</v>
      </c>
      <c r="T2080" s="3" t="str" cm="1">
        <f t="array" ref="T2080">_xlfn.IFS(B2080 &gt;= 2005, "Post-2005", B2080 &gt;= 2000, "2000-2004", TRUE, "Pre-2000")</f>
        <v>Post-2005</v>
      </c>
    </row>
    <row r="2081" spans="1:20" x14ac:dyDescent="0.85">
      <c r="A2081" s="1">
        <v>41164</v>
      </c>
      <c r="B2081" t="s">
        <v>12</v>
      </c>
      <c r="C2081" t="s">
        <v>3877</v>
      </c>
      <c r="D2081" t="s">
        <v>3878</v>
      </c>
      <c r="E2081" t="s">
        <v>204</v>
      </c>
      <c r="F2081" t="s">
        <v>205</v>
      </c>
      <c r="G2081" t="s">
        <v>206</v>
      </c>
      <c r="H2081">
        <v>2001</v>
      </c>
      <c r="I2081" s="2">
        <v>31000000</v>
      </c>
      <c r="J2081" s="2">
        <v>0</v>
      </c>
      <c r="K2081" s="2">
        <v>31000000</v>
      </c>
      <c r="L2081" t="s">
        <v>18</v>
      </c>
      <c r="M2081" s="3" t="b">
        <f>trust_funds5[[#This Row],[Contributions Outstanding (USD)]]=0</f>
        <v>1</v>
      </c>
      <c r="N2081" s="3" t="str">
        <f t="shared" si="160"/>
        <v>Outstanding</v>
      </c>
      <c r="O2081" s="3" t="str">
        <f t="shared" si="161"/>
        <v>High Contribution &amp; Recent</v>
      </c>
      <c r="P2081" s="3" t="str">
        <f t="shared" si="162"/>
        <v>Other</v>
      </c>
      <c r="Q2081" s="3" t="str">
        <f t="shared" si="163"/>
        <v>Other</v>
      </c>
      <c r="R2081" s="3" t="str">
        <f t="shared" si="164"/>
        <v>Not LCLS</v>
      </c>
      <c r="S2081" s="3" t="str" cm="1">
        <f t="array" ref="S2081">_xlfn.IFS(G2081 &gt; 5000000, "Very High", G2081 &gt; 1000000, "High", G2081 &gt; 500000, "Medium", TRUE, "Low")</f>
        <v>Very High</v>
      </c>
      <c r="T2081" s="3" t="str" cm="1">
        <f t="array" ref="T2081">_xlfn.IFS(B2081 &gt;= 2005, "Post-2005", B2081 &gt;= 2000, "2000-2004", TRUE, "Pre-2000")</f>
        <v>Post-2005</v>
      </c>
    </row>
    <row r="2082" spans="1:20" x14ac:dyDescent="0.85">
      <c r="A2082" s="1">
        <v>41164</v>
      </c>
      <c r="B2082" t="s">
        <v>12</v>
      </c>
      <c r="C2082" t="s">
        <v>3879</v>
      </c>
      <c r="D2082" t="s">
        <v>3880</v>
      </c>
      <c r="E2082" t="s">
        <v>204</v>
      </c>
      <c r="F2082" t="s">
        <v>205</v>
      </c>
      <c r="G2082" t="s">
        <v>206</v>
      </c>
      <c r="H2082">
        <v>2001</v>
      </c>
      <c r="I2082" s="2">
        <v>5000000</v>
      </c>
      <c r="J2082" s="2">
        <v>0</v>
      </c>
      <c r="K2082" s="2">
        <v>5000000</v>
      </c>
      <c r="L2082" t="s">
        <v>18</v>
      </c>
      <c r="M2082" s="3" t="b">
        <f>trust_funds5[[#This Row],[Contributions Outstanding (USD)]]=0</f>
        <v>1</v>
      </c>
      <c r="N2082" s="3" t="str">
        <f t="shared" si="160"/>
        <v>Outstanding</v>
      </c>
      <c r="O2082" s="3" t="str">
        <f t="shared" si="161"/>
        <v>High Contribution &amp; Recent</v>
      </c>
      <c r="P2082" s="3" t="str">
        <f t="shared" si="162"/>
        <v>Other</v>
      </c>
      <c r="Q2082" s="3" t="str">
        <f t="shared" si="163"/>
        <v>Other</v>
      </c>
      <c r="R2082" s="3" t="str">
        <f t="shared" si="164"/>
        <v>Not LCLS</v>
      </c>
      <c r="S2082" s="3" t="str" cm="1">
        <f t="array" ref="S2082">_xlfn.IFS(G2082 &gt; 5000000, "Very High", G2082 &gt; 1000000, "High", G2082 &gt; 500000, "Medium", TRUE, "Low")</f>
        <v>Very High</v>
      </c>
      <c r="T2082" s="3" t="str" cm="1">
        <f t="array" ref="T2082">_xlfn.IFS(B2082 &gt;= 2005, "Post-2005", B2082 &gt;= 2000, "2000-2004", TRUE, "Pre-2000")</f>
        <v>Post-2005</v>
      </c>
    </row>
    <row r="2083" spans="1:20" x14ac:dyDescent="0.85">
      <c r="A2083" s="1">
        <v>41164</v>
      </c>
      <c r="B2083" t="s">
        <v>12</v>
      </c>
      <c r="C2083" t="s">
        <v>3881</v>
      </c>
      <c r="D2083" t="s">
        <v>3882</v>
      </c>
      <c r="E2083" t="s">
        <v>204</v>
      </c>
      <c r="F2083" t="s">
        <v>205</v>
      </c>
      <c r="G2083" t="s">
        <v>206</v>
      </c>
      <c r="H2083">
        <v>2001</v>
      </c>
      <c r="I2083" s="2">
        <v>1800000</v>
      </c>
      <c r="J2083" s="2">
        <v>0</v>
      </c>
      <c r="K2083" s="2">
        <v>1800000</v>
      </c>
      <c r="L2083" t="s">
        <v>18</v>
      </c>
      <c r="M2083" s="3" t="b">
        <f>trust_funds5[[#This Row],[Contributions Outstanding (USD)]]=0</f>
        <v>1</v>
      </c>
      <c r="N2083" s="3" t="str">
        <f t="shared" si="160"/>
        <v>Outstanding</v>
      </c>
      <c r="O2083" s="3" t="str">
        <f t="shared" si="161"/>
        <v>High Contribution &amp; Recent</v>
      </c>
      <c r="P2083" s="3" t="str">
        <f t="shared" si="162"/>
        <v>Other</v>
      </c>
      <c r="Q2083" s="3" t="str">
        <f t="shared" si="163"/>
        <v>Other</v>
      </c>
      <c r="R2083" s="3" t="str">
        <f t="shared" si="164"/>
        <v>Not LCLS</v>
      </c>
      <c r="S2083" s="3" t="str" cm="1">
        <f t="array" ref="S2083">_xlfn.IFS(G2083 &gt; 5000000, "Very High", G2083 &gt; 1000000, "High", G2083 &gt; 500000, "Medium", TRUE, "Low")</f>
        <v>Very High</v>
      </c>
      <c r="T2083" s="3" t="str" cm="1">
        <f t="array" ref="T2083">_xlfn.IFS(B2083 &gt;= 2005, "Post-2005", B2083 &gt;= 2000, "2000-2004", TRUE, "Pre-2000")</f>
        <v>Post-2005</v>
      </c>
    </row>
    <row r="2084" spans="1:20" x14ac:dyDescent="0.85">
      <c r="A2084" s="1">
        <v>41164</v>
      </c>
      <c r="B2084" t="s">
        <v>12</v>
      </c>
      <c r="C2084" t="s">
        <v>3883</v>
      </c>
      <c r="D2084" t="s">
        <v>3884</v>
      </c>
      <c r="E2084" t="s">
        <v>204</v>
      </c>
      <c r="F2084" t="s">
        <v>205</v>
      </c>
      <c r="G2084" t="s">
        <v>206</v>
      </c>
      <c r="H2084">
        <v>2001</v>
      </c>
      <c r="I2084" s="2">
        <v>331649.34999999998</v>
      </c>
      <c r="J2084" s="2">
        <v>0</v>
      </c>
      <c r="K2084" s="2">
        <v>331649.34999999998</v>
      </c>
      <c r="L2084" t="s">
        <v>18</v>
      </c>
      <c r="M2084" s="3" t="b">
        <f>trust_funds5[[#This Row],[Contributions Outstanding (USD)]]=0</f>
        <v>1</v>
      </c>
      <c r="N2084" s="3" t="str">
        <f t="shared" si="160"/>
        <v>Outstanding</v>
      </c>
      <c r="O2084" s="3" t="str">
        <f t="shared" si="161"/>
        <v>High Contribution &amp; Recent</v>
      </c>
      <c r="P2084" s="3" t="str">
        <f t="shared" si="162"/>
        <v>Other</v>
      </c>
      <c r="Q2084" s="3" t="str">
        <f t="shared" si="163"/>
        <v>Other</v>
      </c>
      <c r="R2084" s="3" t="str">
        <f t="shared" si="164"/>
        <v>Not LCLS</v>
      </c>
      <c r="S2084" s="3" t="str" cm="1">
        <f t="array" ref="S2084">_xlfn.IFS(G2084 &gt; 5000000, "Very High", G2084 &gt; 1000000, "High", G2084 &gt; 500000, "Medium", TRUE, "Low")</f>
        <v>Very High</v>
      </c>
      <c r="T2084" s="3" t="str" cm="1">
        <f t="array" ref="T2084">_xlfn.IFS(B2084 &gt;= 2005, "Post-2005", B2084 &gt;= 2000, "2000-2004", TRUE, "Pre-2000")</f>
        <v>Post-2005</v>
      </c>
    </row>
    <row r="2085" spans="1:20" x14ac:dyDescent="0.85">
      <c r="A2085" s="1">
        <v>41164</v>
      </c>
      <c r="B2085" t="s">
        <v>12</v>
      </c>
      <c r="C2085" t="s">
        <v>3885</v>
      </c>
      <c r="D2085" t="s">
        <v>3886</v>
      </c>
      <c r="E2085" t="s">
        <v>21</v>
      </c>
      <c r="F2085" t="s">
        <v>22</v>
      </c>
      <c r="G2085" t="s">
        <v>23</v>
      </c>
      <c r="H2085">
        <v>2001</v>
      </c>
      <c r="I2085" s="2">
        <v>455764.63</v>
      </c>
      <c r="J2085" s="2">
        <v>0</v>
      </c>
      <c r="K2085" s="2">
        <v>455764.63</v>
      </c>
      <c r="L2085" t="s">
        <v>18</v>
      </c>
      <c r="M2085" s="3" t="b">
        <f>trust_funds5[[#This Row],[Contributions Outstanding (USD)]]=0</f>
        <v>1</v>
      </c>
      <c r="N2085" s="3" t="str">
        <f t="shared" si="160"/>
        <v>Outstanding</v>
      </c>
      <c r="O2085" s="3" t="str">
        <f t="shared" si="161"/>
        <v>High Contribution &amp; Recent</v>
      </c>
      <c r="P2085" s="3" t="str">
        <f t="shared" si="162"/>
        <v>Other</v>
      </c>
      <c r="Q2085" s="3" t="str">
        <f t="shared" si="163"/>
        <v>Other</v>
      </c>
      <c r="R2085" s="3" t="str">
        <f t="shared" si="164"/>
        <v>Not LCLS</v>
      </c>
      <c r="S2085" s="3" t="str" cm="1">
        <f t="array" ref="S2085">_xlfn.IFS(G2085 &gt; 5000000, "Very High", G2085 &gt; 1000000, "High", G2085 &gt; 500000, "Medium", TRUE, "Low")</f>
        <v>Very High</v>
      </c>
      <c r="T2085" s="3" t="str" cm="1">
        <f t="array" ref="T2085">_xlfn.IFS(B2085 &gt;= 2005, "Post-2005", B2085 &gt;= 2000, "2000-2004", TRUE, "Pre-2000")</f>
        <v>Post-2005</v>
      </c>
    </row>
    <row r="2086" spans="1:20" x14ac:dyDescent="0.85">
      <c r="A2086" s="1">
        <v>41164</v>
      </c>
      <c r="B2086" t="s">
        <v>1273</v>
      </c>
      <c r="C2086" t="s">
        <v>1278</v>
      </c>
      <c r="D2086" t="s">
        <v>1279</v>
      </c>
      <c r="E2086" t="s">
        <v>62</v>
      </c>
      <c r="F2086" t="s">
        <v>63</v>
      </c>
      <c r="H2086">
        <v>2001</v>
      </c>
      <c r="I2086" s="2">
        <v>2191837.4</v>
      </c>
      <c r="J2086" s="2">
        <v>0</v>
      </c>
      <c r="K2086" s="2">
        <v>2191837.4</v>
      </c>
      <c r="L2086" t="s">
        <v>18</v>
      </c>
      <c r="M2086" s="3" t="b">
        <f>trust_funds5[[#This Row],[Contributions Outstanding (USD)]]=0</f>
        <v>1</v>
      </c>
      <c r="N2086" s="3" t="str">
        <f t="shared" si="160"/>
        <v>Outstanding</v>
      </c>
      <c r="O2086" s="3" t="str">
        <f t="shared" si="161"/>
        <v>High Contribution &amp; Recent</v>
      </c>
      <c r="P2086" s="3" t="str">
        <f t="shared" si="162"/>
        <v>Other</v>
      </c>
      <c r="Q2086" s="3" t="str">
        <f t="shared" si="163"/>
        <v>Other</v>
      </c>
      <c r="R2086" s="3" t="str">
        <f t="shared" si="164"/>
        <v>Not LCLS</v>
      </c>
      <c r="S2086" s="3" t="str" cm="1">
        <f t="array" ref="S2086">_xlfn.IFS(G2086 &gt; 5000000, "Very High", G2086 &gt; 1000000, "High", G2086 &gt; 500000, "Medium", TRUE, "Low")</f>
        <v>Low</v>
      </c>
      <c r="T2086" s="3" t="str" cm="1">
        <f t="array" ref="T2086">_xlfn.IFS(B2086 &gt;= 2005, "Post-2005", B2086 &gt;= 2000, "2000-2004", TRUE, "Pre-2000")</f>
        <v>Post-2005</v>
      </c>
    </row>
    <row r="2087" spans="1:20" x14ac:dyDescent="0.85">
      <c r="A2087" s="1">
        <v>41164</v>
      </c>
      <c r="B2087" t="s">
        <v>1040</v>
      </c>
      <c r="C2087" t="s">
        <v>1342</v>
      </c>
      <c r="D2087" t="s">
        <v>1343</v>
      </c>
      <c r="E2087" t="s">
        <v>260</v>
      </c>
      <c r="F2087" t="s">
        <v>261</v>
      </c>
      <c r="H2087">
        <v>2001</v>
      </c>
      <c r="I2087" s="2">
        <v>45000</v>
      </c>
      <c r="J2087" s="2">
        <v>0</v>
      </c>
      <c r="K2087" s="2">
        <v>45000</v>
      </c>
      <c r="L2087" t="s">
        <v>18</v>
      </c>
      <c r="M2087" s="3" t="b">
        <f>trust_funds5[[#This Row],[Contributions Outstanding (USD)]]=0</f>
        <v>1</v>
      </c>
      <c r="N2087" s="3" t="str">
        <f t="shared" si="160"/>
        <v>Outstanding</v>
      </c>
      <c r="O2087" s="3" t="str">
        <f t="shared" si="161"/>
        <v>High Contribution &amp; Recent</v>
      </c>
      <c r="P2087" s="3" t="str">
        <f t="shared" si="162"/>
        <v>Other</v>
      </c>
      <c r="Q2087" s="3" t="str">
        <f t="shared" si="163"/>
        <v>Other</v>
      </c>
      <c r="R2087" s="3" t="str">
        <f t="shared" si="164"/>
        <v>Not LCLS</v>
      </c>
      <c r="S2087" s="3" t="str" cm="1">
        <f t="array" ref="S2087">_xlfn.IFS(G2087 &gt; 5000000, "Very High", G2087 &gt; 1000000, "High", G2087 &gt; 500000, "Medium", TRUE, "Low")</f>
        <v>Low</v>
      </c>
      <c r="T2087" s="3" t="str" cm="1">
        <f t="array" ref="T2087">_xlfn.IFS(B2087 &gt;= 2005, "Post-2005", B2087 &gt;= 2000, "2000-2004", TRUE, "Pre-2000")</f>
        <v>Post-2005</v>
      </c>
    </row>
    <row r="2088" spans="1:20" x14ac:dyDescent="0.85">
      <c r="A2088" s="1">
        <v>41164</v>
      </c>
      <c r="B2088" t="s">
        <v>1346</v>
      </c>
      <c r="C2088" t="s">
        <v>1347</v>
      </c>
      <c r="D2088" t="s">
        <v>1348</v>
      </c>
      <c r="E2088" t="s">
        <v>62</v>
      </c>
      <c r="F2088" t="s">
        <v>63</v>
      </c>
      <c r="H2088">
        <v>2001</v>
      </c>
      <c r="I2088" s="2">
        <v>7786146</v>
      </c>
      <c r="J2088" s="2">
        <v>0</v>
      </c>
      <c r="K2088" s="2">
        <v>7786146</v>
      </c>
      <c r="L2088" t="s">
        <v>18</v>
      </c>
      <c r="M2088" s="3" t="b">
        <f>trust_funds5[[#This Row],[Contributions Outstanding (USD)]]=0</f>
        <v>1</v>
      </c>
      <c r="N2088" s="3" t="str">
        <f t="shared" si="160"/>
        <v>Outstanding</v>
      </c>
      <c r="O2088" s="3" t="str">
        <f t="shared" si="161"/>
        <v>High Contribution &amp; Recent</v>
      </c>
      <c r="P2088" s="3" t="str">
        <f t="shared" si="162"/>
        <v>Other</v>
      </c>
      <c r="Q2088" s="3" t="str">
        <f t="shared" si="163"/>
        <v>Other</v>
      </c>
      <c r="R2088" s="3" t="str">
        <f t="shared" si="164"/>
        <v>Not LCLS</v>
      </c>
      <c r="S2088" s="3" t="str" cm="1">
        <f t="array" ref="S2088">_xlfn.IFS(G2088 &gt; 5000000, "Very High", G2088 &gt; 1000000, "High", G2088 &gt; 500000, "Medium", TRUE, "Low")</f>
        <v>Low</v>
      </c>
      <c r="T2088" s="3" t="str" cm="1">
        <f t="array" ref="T2088">_xlfn.IFS(B2088 &gt;= 2005, "Post-2005", B2088 &gt;= 2000, "2000-2004", TRUE, "Pre-2000")</f>
        <v>Post-2005</v>
      </c>
    </row>
    <row r="2089" spans="1:20" x14ac:dyDescent="0.85">
      <c r="A2089" s="1">
        <v>41164</v>
      </c>
      <c r="B2089" t="s">
        <v>323</v>
      </c>
      <c r="C2089" t="s">
        <v>3887</v>
      </c>
      <c r="D2089" t="s">
        <v>3888</v>
      </c>
      <c r="E2089" t="s">
        <v>288</v>
      </c>
      <c r="F2089" t="s">
        <v>289</v>
      </c>
      <c r="G2089" t="s">
        <v>290</v>
      </c>
      <c r="H2089">
        <v>2001</v>
      </c>
      <c r="I2089" s="2">
        <v>1039102.85</v>
      </c>
      <c r="J2089" s="2">
        <v>0</v>
      </c>
      <c r="K2089" s="2">
        <v>1039102.85</v>
      </c>
      <c r="L2089" t="s">
        <v>18</v>
      </c>
      <c r="M2089" s="3" t="b">
        <f>trust_funds5[[#This Row],[Contributions Outstanding (USD)]]=0</f>
        <v>1</v>
      </c>
      <c r="N2089" s="3" t="str">
        <f t="shared" si="160"/>
        <v>Outstanding</v>
      </c>
      <c r="O2089" s="3" t="str">
        <f t="shared" si="161"/>
        <v>High Contribution &amp; Recent</v>
      </c>
      <c r="P2089" s="3" t="str">
        <f t="shared" si="162"/>
        <v>Other</v>
      </c>
      <c r="Q2089" s="3" t="str">
        <f t="shared" si="163"/>
        <v>Other</v>
      </c>
      <c r="R2089" s="3" t="str">
        <f t="shared" si="164"/>
        <v>Not LCLS</v>
      </c>
      <c r="S2089" s="3" t="str" cm="1">
        <f t="array" ref="S2089">_xlfn.IFS(G2089 &gt; 5000000, "Very High", G2089 &gt; 1000000, "High", G2089 &gt; 500000, "Medium", TRUE, "Low")</f>
        <v>Very High</v>
      </c>
      <c r="T2089" s="3" t="str" cm="1">
        <f t="array" ref="T2089">_xlfn.IFS(B2089 &gt;= 2005, "Post-2005", B2089 &gt;= 2000, "2000-2004", TRUE, "Pre-2000")</f>
        <v>Post-2005</v>
      </c>
    </row>
    <row r="2090" spans="1:20" x14ac:dyDescent="0.85">
      <c r="A2090" s="1">
        <v>41164</v>
      </c>
      <c r="B2090" t="s">
        <v>82</v>
      </c>
      <c r="C2090" t="s">
        <v>3889</v>
      </c>
      <c r="D2090" t="s">
        <v>3890</v>
      </c>
      <c r="E2090" t="s">
        <v>21</v>
      </c>
      <c r="F2090" t="s">
        <v>22</v>
      </c>
      <c r="G2090" t="s">
        <v>23</v>
      </c>
      <c r="H2090">
        <v>2001</v>
      </c>
      <c r="I2090" s="2">
        <v>83664.509999999995</v>
      </c>
      <c r="J2090" s="2">
        <v>0</v>
      </c>
      <c r="K2090" s="2">
        <v>83664.509999999995</v>
      </c>
      <c r="L2090" t="s">
        <v>18</v>
      </c>
      <c r="M2090" s="3" t="b">
        <f>trust_funds5[[#This Row],[Contributions Outstanding (USD)]]=0</f>
        <v>1</v>
      </c>
      <c r="N2090" s="3" t="str">
        <f t="shared" si="160"/>
        <v>Outstanding</v>
      </c>
      <c r="O2090" s="3" t="str">
        <f t="shared" si="161"/>
        <v>High Contribution &amp; Recent</v>
      </c>
      <c r="P2090" s="3" t="str">
        <f t="shared" si="162"/>
        <v>Other</v>
      </c>
      <c r="Q2090" s="3" t="str">
        <f t="shared" si="163"/>
        <v>Other</v>
      </c>
      <c r="R2090" s="3" t="str">
        <f t="shared" si="164"/>
        <v>Not LCLS</v>
      </c>
      <c r="S2090" s="3" t="str" cm="1">
        <f t="array" ref="S2090">_xlfn.IFS(G2090 &gt; 5000000, "Very High", G2090 &gt; 1000000, "High", G2090 &gt; 500000, "Medium", TRUE, "Low")</f>
        <v>Very High</v>
      </c>
      <c r="T2090" s="3" t="str" cm="1">
        <f t="array" ref="T2090">_xlfn.IFS(B2090 &gt;= 2005, "Post-2005", B2090 &gt;= 2000, "2000-2004", TRUE, "Pre-2000")</f>
        <v>Post-2005</v>
      </c>
    </row>
    <row r="2091" spans="1:20" x14ac:dyDescent="0.85">
      <c r="A2091" s="1">
        <v>41164</v>
      </c>
      <c r="B2091" t="s">
        <v>12</v>
      </c>
      <c r="C2091" t="s">
        <v>3891</v>
      </c>
      <c r="D2091" t="s">
        <v>3892</v>
      </c>
      <c r="E2091" t="s">
        <v>31</v>
      </c>
      <c r="F2091" t="s">
        <v>32</v>
      </c>
      <c r="H2091">
        <v>2001</v>
      </c>
      <c r="I2091" s="2">
        <v>150000</v>
      </c>
      <c r="J2091" s="2">
        <v>0</v>
      </c>
      <c r="K2091" s="2">
        <v>150000</v>
      </c>
      <c r="L2091" t="s">
        <v>18</v>
      </c>
      <c r="M2091" s="3" t="b">
        <f>trust_funds5[[#This Row],[Contributions Outstanding (USD)]]=0</f>
        <v>1</v>
      </c>
      <c r="N2091" s="3" t="str">
        <f t="shared" si="160"/>
        <v>Outstanding</v>
      </c>
      <c r="O2091" s="3" t="str">
        <f t="shared" si="161"/>
        <v>High Contribution &amp; Recent</v>
      </c>
      <c r="P2091" s="3" t="str">
        <f t="shared" si="162"/>
        <v>Other</v>
      </c>
      <c r="Q2091" s="3" t="str">
        <f t="shared" si="163"/>
        <v>Other</v>
      </c>
      <c r="R2091" s="3" t="str">
        <f t="shared" si="164"/>
        <v>Not LCLS</v>
      </c>
      <c r="S2091" s="3" t="str" cm="1">
        <f t="array" ref="S2091">_xlfn.IFS(G2091 &gt; 5000000, "Very High", G2091 &gt; 1000000, "High", G2091 &gt; 500000, "Medium", TRUE, "Low")</f>
        <v>Low</v>
      </c>
      <c r="T2091" s="3" t="str" cm="1">
        <f t="array" ref="T2091">_xlfn.IFS(B2091 &gt;= 2005, "Post-2005", B2091 &gt;= 2000, "2000-2004", TRUE, "Pre-2000")</f>
        <v>Post-2005</v>
      </c>
    </row>
    <row r="2092" spans="1:20" x14ac:dyDescent="0.85">
      <c r="A2092" s="1">
        <v>41164</v>
      </c>
      <c r="B2092" t="s">
        <v>1273</v>
      </c>
      <c r="C2092" t="s">
        <v>1406</v>
      </c>
      <c r="D2092" t="s">
        <v>1407</v>
      </c>
      <c r="E2092" t="s">
        <v>1333</v>
      </c>
      <c r="F2092" t="s">
        <v>1334</v>
      </c>
      <c r="G2092" t="s">
        <v>1335</v>
      </c>
      <c r="H2092">
        <v>2001</v>
      </c>
      <c r="I2092" s="2">
        <v>500266.8</v>
      </c>
      <c r="J2092" s="2">
        <v>0</v>
      </c>
      <c r="K2092" s="2">
        <v>500266.8</v>
      </c>
      <c r="L2092" t="s">
        <v>18</v>
      </c>
      <c r="M2092" s="3" t="b">
        <f>trust_funds5[[#This Row],[Contributions Outstanding (USD)]]=0</f>
        <v>1</v>
      </c>
      <c r="N2092" s="3" t="str">
        <f t="shared" si="160"/>
        <v>Outstanding</v>
      </c>
      <c r="O2092" s="3" t="str">
        <f t="shared" si="161"/>
        <v>High Contribution &amp; Recent</v>
      </c>
      <c r="P2092" s="3" t="str">
        <f t="shared" si="162"/>
        <v>Other</v>
      </c>
      <c r="Q2092" s="3" t="str">
        <f t="shared" si="163"/>
        <v>Other</v>
      </c>
      <c r="R2092" s="3" t="str">
        <f t="shared" si="164"/>
        <v>Not LCLS</v>
      </c>
      <c r="S2092" s="3" t="str" cm="1">
        <f t="array" ref="S2092">_xlfn.IFS(G2092 &gt; 5000000, "Very High", G2092 &gt; 1000000, "High", G2092 &gt; 500000, "Medium", TRUE, "Low")</f>
        <v>Very High</v>
      </c>
      <c r="T2092" s="3" t="str" cm="1">
        <f t="array" ref="T2092">_xlfn.IFS(B2092 &gt;= 2005, "Post-2005", B2092 &gt;= 2000, "2000-2004", TRUE, "Pre-2000")</f>
        <v>Post-2005</v>
      </c>
    </row>
    <row r="2093" spans="1:20" x14ac:dyDescent="0.85">
      <c r="A2093" s="1">
        <v>41164</v>
      </c>
      <c r="B2093" t="s">
        <v>82</v>
      </c>
      <c r="C2093" t="s">
        <v>3893</v>
      </c>
      <c r="D2093" t="s">
        <v>3894</v>
      </c>
      <c r="E2093" t="s">
        <v>102</v>
      </c>
      <c r="F2093" t="s">
        <v>103</v>
      </c>
      <c r="G2093" t="s">
        <v>104</v>
      </c>
      <c r="H2093">
        <v>2001</v>
      </c>
      <c r="I2093" s="2">
        <v>56563.75</v>
      </c>
      <c r="J2093" s="2">
        <v>0</v>
      </c>
      <c r="K2093" s="2">
        <v>56563.75</v>
      </c>
      <c r="L2093" t="s">
        <v>18</v>
      </c>
      <c r="M2093" s="3" t="b">
        <f>trust_funds5[[#This Row],[Contributions Outstanding (USD)]]=0</f>
        <v>1</v>
      </c>
      <c r="N2093" s="3" t="str">
        <f t="shared" si="160"/>
        <v>Outstanding</v>
      </c>
      <c r="O2093" s="3" t="str">
        <f t="shared" si="161"/>
        <v>High Contribution &amp; Recent</v>
      </c>
      <c r="P2093" s="3" t="str">
        <f t="shared" si="162"/>
        <v>Other</v>
      </c>
      <c r="Q2093" s="3" t="str">
        <f t="shared" si="163"/>
        <v>Other</v>
      </c>
      <c r="R2093" s="3" t="str">
        <f t="shared" si="164"/>
        <v>Not LCLS</v>
      </c>
      <c r="S2093" s="3" t="str" cm="1">
        <f t="array" ref="S2093">_xlfn.IFS(G2093 &gt; 5000000, "Very High", G2093 &gt; 1000000, "High", G2093 &gt; 500000, "Medium", TRUE, "Low")</f>
        <v>Very High</v>
      </c>
      <c r="T2093" s="3" t="str" cm="1">
        <f t="array" ref="T2093">_xlfn.IFS(B2093 &gt;= 2005, "Post-2005", B2093 &gt;= 2000, "2000-2004", TRUE, "Pre-2000")</f>
        <v>Post-2005</v>
      </c>
    </row>
    <row r="2094" spans="1:20" x14ac:dyDescent="0.85">
      <c r="A2094" s="1">
        <v>41164</v>
      </c>
      <c r="B2094" t="s">
        <v>1450</v>
      </c>
      <c r="C2094" t="s">
        <v>1488</v>
      </c>
      <c r="D2094" t="s">
        <v>1489</v>
      </c>
      <c r="E2094" t="s">
        <v>260</v>
      </c>
      <c r="F2094" t="s">
        <v>261</v>
      </c>
      <c r="H2094">
        <v>2001</v>
      </c>
      <c r="I2094" s="2">
        <v>50000</v>
      </c>
      <c r="J2094" s="2">
        <v>0</v>
      </c>
      <c r="K2094" s="2">
        <v>50000</v>
      </c>
      <c r="L2094" t="s">
        <v>116</v>
      </c>
      <c r="M2094" s="3" t="b">
        <f>trust_funds5[[#This Row],[Contributions Outstanding (USD)]]=0</f>
        <v>1</v>
      </c>
      <c r="N2094" s="3" t="str">
        <f t="shared" si="160"/>
        <v>Outstanding</v>
      </c>
      <c r="O2094" s="3" t="str">
        <f t="shared" si="161"/>
        <v>High Contribution &amp; Recent</v>
      </c>
      <c r="P2094" s="3" t="str">
        <f t="shared" si="162"/>
        <v>Other</v>
      </c>
      <c r="Q2094" s="3" t="str">
        <f t="shared" si="163"/>
        <v>Other</v>
      </c>
      <c r="R2094" s="3" t="str">
        <f t="shared" si="164"/>
        <v>Not LCLS</v>
      </c>
      <c r="S2094" s="3" t="str" cm="1">
        <f t="array" ref="S2094">_xlfn.IFS(G2094 &gt; 5000000, "Very High", G2094 &gt; 1000000, "High", G2094 &gt; 500000, "Medium", TRUE, "Low")</f>
        <v>Low</v>
      </c>
      <c r="T2094" s="3" t="str" cm="1">
        <f t="array" ref="T2094">_xlfn.IFS(B2094 &gt;= 2005, "Post-2005", B2094 &gt;= 2000, "2000-2004", TRUE, "Pre-2000")</f>
        <v>Post-2005</v>
      </c>
    </row>
    <row r="2095" spans="1:20" x14ac:dyDescent="0.85">
      <c r="A2095" s="1">
        <v>41164</v>
      </c>
      <c r="B2095" t="s">
        <v>3895</v>
      </c>
      <c r="C2095" t="s">
        <v>3896</v>
      </c>
      <c r="D2095" t="s">
        <v>3897</v>
      </c>
      <c r="E2095" t="s">
        <v>607</v>
      </c>
      <c r="F2095" t="s">
        <v>608</v>
      </c>
      <c r="G2095" t="s">
        <v>608</v>
      </c>
      <c r="H2095">
        <v>2001</v>
      </c>
      <c r="I2095" s="2">
        <v>20000000</v>
      </c>
      <c r="J2095" s="2">
        <v>0</v>
      </c>
      <c r="K2095" s="2">
        <v>20000000</v>
      </c>
      <c r="L2095" t="s">
        <v>18</v>
      </c>
      <c r="M2095" s="3" t="b">
        <f>trust_funds5[[#This Row],[Contributions Outstanding (USD)]]=0</f>
        <v>1</v>
      </c>
      <c r="N2095" s="3" t="str">
        <f t="shared" si="160"/>
        <v>Outstanding</v>
      </c>
      <c r="O2095" s="3" t="str">
        <f t="shared" si="161"/>
        <v>High Contribution &amp; Recent</v>
      </c>
      <c r="P2095" s="3" t="str">
        <f t="shared" si="162"/>
        <v>Other</v>
      </c>
      <c r="Q2095" s="3" t="str">
        <f t="shared" si="163"/>
        <v>Other</v>
      </c>
      <c r="R2095" s="3" t="str">
        <f t="shared" si="164"/>
        <v>Not LCLS</v>
      </c>
      <c r="S2095" s="3" t="str" cm="1">
        <f t="array" ref="S2095">_xlfn.IFS(G2095 &gt; 5000000, "Very High", G2095 &gt; 1000000, "High", G2095 &gt; 500000, "Medium", TRUE, "Low")</f>
        <v>Very High</v>
      </c>
      <c r="T2095" s="3" t="str" cm="1">
        <f t="array" ref="T2095">_xlfn.IFS(B2095 &gt;= 2005, "Post-2005", B2095 &gt;= 2000, "2000-2004", TRUE, "Pre-2000")</f>
        <v>Post-2005</v>
      </c>
    </row>
    <row r="2096" spans="1:20" x14ac:dyDescent="0.85">
      <c r="A2096" s="1">
        <v>41164</v>
      </c>
      <c r="B2096" t="s">
        <v>871</v>
      </c>
      <c r="C2096" t="s">
        <v>1524</v>
      </c>
      <c r="D2096" t="s">
        <v>1525</v>
      </c>
      <c r="E2096" t="s">
        <v>200</v>
      </c>
      <c r="F2096" t="s">
        <v>201</v>
      </c>
      <c r="G2096" t="s">
        <v>202</v>
      </c>
      <c r="H2096">
        <v>2001</v>
      </c>
      <c r="I2096" s="2">
        <v>727399.45</v>
      </c>
      <c r="J2096" s="2">
        <v>0</v>
      </c>
      <c r="K2096" s="2">
        <v>727399.45</v>
      </c>
      <c r="L2096" t="s">
        <v>18</v>
      </c>
      <c r="M2096" s="3" t="b">
        <f>trust_funds5[[#This Row],[Contributions Outstanding (USD)]]=0</f>
        <v>1</v>
      </c>
      <c r="N2096" s="3" t="str">
        <f t="shared" si="160"/>
        <v>Outstanding</v>
      </c>
      <c r="O2096" s="3" t="str">
        <f t="shared" si="161"/>
        <v>High Contribution &amp; Recent</v>
      </c>
      <c r="P2096" s="3" t="str">
        <f t="shared" si="162"/>
        <v>Other</v>
      </c>
      <c r="Q2096" s="3" t="str">
        <f t="shared" si="163"/>
        <v>Other</v>
      </c>
      <c r="R2096" s="3" t="str">
        <f t="shared" si="164"/>
        <v>Not LCLS</v>
      </c>
      <c r="S2096" s="3" t="str" cm="1">
        <f t="array" ref="S2096">_xlfn.IFS(G2096 &gt; 5000000, "Very High", G2096 &gt; 1000000, "High", G2096 &gt; 500000, "Medium", TRUE, "Low")</f>
        <v>Very High</v>
      </c>
      <c r="T2096" s="3" t="str" cm="1">
        <f t="array" ref="T2096">_xlfn.IFS(B2096 &gt;= 2005, "Post-2005", B2096 &gt;= 2000, "2000-2004", TRUE, "Pre-2000")</f>
        <v>Post-2005</v>
      </c>
    </row>
    <row r="2097" spans="1:20" x14ac:dyDescent="0.85">
      <c r="A2097" s="1">
        <v>41164</v>
      </c>
      <c r="B2097" t="s">
        <v>12</v>
      </c>
      <c r="C2097" t="s">
        <v>3898</v>
      </c>
      <c r="D2097" t="s">
        <v>3899</v>
      </c>
      <c r="E2097" t="s">
        <v>62</v>
      </c>
      <c r="F2097" t="s">
        <v>63</v>
      </c>
      <c r="H2097">
        <v>2001</v>
      </c>
      <c r="I2097" s="2">
        <v>244670.63</v>
      </c>
      <c r="J2097" s="2">
        <v>0</v>
      </c>
      <c r="K2097" s="2">
        <v>244670.63</v>
      </c>
      <c r="L2097" t="s">
        <v>18</v>
      </c>
      <c r="M2097" s="3" t="b">
        <f>trust_funds5[[#This Row],[Contributions Outstanding (USD)]]=0</f>
        <v>1</v>
      </c>
      <c r="N2097" s="3" t="str">
        <f t="shared" si="160"/>
        <v>Outstanding</v>
      </c>
      <c r="O2097" s="3" t="str">
        <f t="shared" si="161"/>
        <v>High Contribution &amp; Recent</v>
      </c>
      <c r="P2097" s="3" t="str">
        <f t="shared" si="162"/>
        <v>Other</v>
      </c>
      <c r="Q2097" s="3" t="str">
        <f t="shared" si="163"/>
        <v>Other</v>
      </c>
      <c r="R2097" s="3" t="str">
        <f t="shared" si="164"/>
        <v>Not LCLS</v>
      </c>
      <c r="S2097" s="3" t="str" cm="1">
        <f t="array" ref="S2097">_xlfn.IFS(G2097 &gt; 5000000, "Very High", G2097 &gt; 1000000, "High", G2097 &gt; 500000, "Medium", TRUE, "Low")</f>
        <v>Low</v>
      </c>
      <c r="T2097" s="3" t="str" cm="1">
        <f t="array" ref="T2097">_xlfn.IFS(B2097 &gt;= 2005, "Post-2005", B2097 &gt;= 2000, "2000-2004", TRUE, "Pre-2000")</f>
        <v>Post-2005</v>
      </c>
    </row>
    <row r="2098" spans="1:20" x14ac:dyDescent="0.85">
      <c r="A2098" s="1">
        <v>41164</v>
      </c>
      <c r="B2098" t="s">
        <v>12</v>
      </c>
      <c r="C2098" t="s">
        <v>3898</v>
      </c>
      <c r="D2098" t="s">
        <v>3899</v>
      </c>
      <c r="E2098" t="s">
        <v>62</v>
      </c>
      <c r="F2098" t="s">
        <v>63</v>
      </c>
      <c r="H2098">
        <v>2001</v>
      </c>
      <c r="I2098" s="2">
        <v>2250000</v>
      </c>
      <c r="J2098" s="2">
        <v>0</v>
      </c>
      <c r="K2098" s="2">
        <v>2250000</v>
      </c>
      <c r="L2098" t="s">
        <v>18</v>
      </c>
      <c r="M2098" s="3" t="b">
        <f>trust_funds5[[#This Row],[Contributions Outstanding (USD)]]=0</f>
        <v>1</v>
      </c>
      <c r="N2098" s="3" t="str">
        <f t="shared" si="160"/>
        <v>Outstanding</v>
      </c>
      <c r="O2098" s="3" t="str">
        <f t="shared" si="161"/>
        <v>High Contribution &amp; Recent</v>
      </c>
      <c r="P2098" s="3" t="str">
        <f t="shared" si="162"/>
        <v>Other</v>
      </c>
      <c r="Q2098" s="3" t="str">
        <f t="shared" si="163"/>
        <v>Other</v>
      </c>
      <c r="R2098" s="3" t="str">
        <f t="shared" si="164"/>
        <v>Not LCLS</v>
      </c>
      <c r="S2098" s="3" t="str" cm="1">
        <f t="array" ref="S2098">_xlfn.IFS(G2098 &gt; 5000000, "Very High", G2098 &gt; 1000000, "High", G2098 &gt; 500000, "Medium", TRUE, "Low")</f>
        <v>Low</v>
      </c>
      <c r="T2098" s="3" t="str" cm="1">
        <f t="array" ref="T2098">_xlfn.IFS(B2098 &gt;= 2005, "Post-2005", B2098 &gt;= 2000, "2000-2004", TRUE, "Pre-2000")</f>
        <v>Post-2005</v>
      </c>
    </row>
    <row r="2099" spans="1:20" x14ac:dyDescent="0.85">
      <c r="A2099" s="1">
        <v>41164</v>
      </c>
      <c r="B2099" t="s">
        <v>400</v>
      </c>
      <c r="C2099" t="s">
        <v>1549</v>
      </c>
      <c r="D2099" t="s">
        <v>1550</v>
      </c>
      <c r="E2099" t="s">
        <v>200</v>
      </c>
      <c r="F2099" t="s">
        <v>201</v>
      </c>
      <c r="G2099" t="s">
        <v>3900</v>
      </c>
      <c r="H2099">
        <v>2001</v>
      </c>
      <c r="I2099" s="2">
        <v>20000</v>
      </c>
      <c r="J2099" s="2">
        <v>0</v>
      </c>
      <c r="K2099" s="2">
        <v>20000</v>
      </c>
      <c r="L2099" t="s">
        <v>116</v>
      </c>
      <c r="M2099" s="3" t="b">
        <f>trust_funds5[[#This Row],[Contributions Outstanding (USD)]]=0</f>
        <v>1</v>
      </c>
      <c r="N2099" s="3" t="str">
        <f t="shared" si="160"/>
        <v>Outstanding</v>
      </c>
      <c r="O2099" s="3" t="str">
        <f t="shared" si="161"/>
        <v>High Contribution &amp; Recent</v>
      </c>
      <c r="P2099" s="3" t="str">
        <f t="shared" si="162"/>
        <v>Other</v>
      </c>
      <c r="Q2099" s="3" t="str">
        <f t="shared" si="163"/>
        <v>Other</v>
      </c>
      <c r="R2099" s="3" t="str">
        <f t="shared" si="164"/>
        <v>Not LCLS</v>
      </c>
      <c r="S2099" s="3" t="str" cm="1">
        <f t="array" ref="S2099">_xlfn.IFS(G2099 &gt; 5000000, "Very High", G2099 &gt; 1000000, "High", G2099 &gt; 500000, "Medium", TRUE, "Low")</f>
        <v>Very High</v>
      </c>
      <c r="T2099" s="3" t="str" cm="1">
        <f t="array" ref="T2099">_xlfn.IFS(B2099 &gt;= 2005, "Post-2005", B2099 &gt;= 2000, "2000-2004", TRUE, "Pre-2000")</f>
        <v>Post-2005</v>
      </c>
    </row>
    <row r="2100" spans="1:20" x14ac:dyDescent="0.85">
      <c r="A2100" s="1">
        <v>41164</v>
      </c>
      <c r="B2100" t="s">
        <v>400</v>
      </c>
      <c r="C2100" t="s">
        <v>1549</v>
      </c>
      <c r="D2100" t="s">
        <v>1550</v>
      </c>
      <c r="E2100" t="s">
        <v>21</v>
      </c>
      <c r="F2100" t="s">
        <v>22</v>
      </c>
      <c r="G2100" t="s">
        <v>23</v>
      </c>
      <c r="H2100">
        <v>2001</v>
      </c>
      <c r="I2100" s="2">
        <v>23208.75</v>
      </c>
      <c r="J2100" s="2">
        <v>0</v>
      </c>
      <c r="K2100" s="2">
        <v>23208.75</v>
      </c>
      <c r="L2100" t="s">
        <v>116</v>
      </c>
      <c r="M2100" s="3" t="b">
        <f>trust_funds5[[#This Row],[Contributions Outstanding (USD)]]=0</f>
        <v>1</v>
      </c>
      <c r="N2100" s="3" t="str">
        <f t="shared" si="160"/>
        <v>Outstanding</v>
      </c>
      <c r="O2100" s="3" t="str">
        <f t="shared" si="161"/>
        <v>High Contribution &amp; Recent</v>
      </c>
      <c r="P2100" s="3" t="str">
        <f t="shared" si="162"/>
        <v>Other</v>
      </c>
      <c r="Q2100" s="3" t="str">
        <f t="shared" si="163"/>
        <v>Other</v>
      </c>
      <c r="R2100" s="3" t="str">
        <f t="shared" si="164"/>
        <v>Not LCLS</v>
      </c>
      <c r="S2100" s="3" t="str" cm="1">
        <f t="array" ref="S2100">_xlfn.IFS(G2100 &gt; 5000000, "Very High", G2100 &gt; 1000000, "High", G2100 &gt; 500000, "Medium", TRUE, "Low")</f>
        <v>Very High</v>
      </c>
      <c r="T2100" s="3" t="str" cm="1">
        <f t="array" ref="T2100">_xlfn.IFS(B2100 &gt;= 2005, "Post-2005", B2100 &gt;= 2000, "2000-2004", TRUE, "Pre-2000")</f>
        <v>Post-2005</v>
      </c>
    </row>
    <row r="2101" spans="1:20" x14ac:dyDescent="0.85">
      <c r="A2101" s="1">
        <v>41164</v>
      </c>
      <c r="B2101" t="s">
        <v>12</v>
      </c>
      <c r="C2101" t="s">
        <v>3901</v>
      </c>
      <c r="D2101" t="s">
        <v>3902</v>
      </c>
      <c r="E2101" t="s">
        <v>607</v>
      </c>
      <c r="F2101" t="s">
        <v>608</v>
      </c>
      <c r="G2101" t="s">
        <v>608</v>
      </c>
      <c r="H2101">
        <v>2001</v>
      </c>
      <c r="I2101" s="2">
        <v>28500000</v>
      </c>
      <c r="J2101" s="2">
        <v>0</v>
      </c>
      <c r="K2101" s="2">
        <v>28500000</v>
      </c>
      <c r="L2101" t="s">
        <v>18</v>
      </c>
      <c r="M2101" s="3" t="b">
        <f>trust_funds5[[#This Row],[Contributions Outstanding (USD)]]=0</f>
        <v>1</v>
      </c>
      <c r="N2101" s="3" t="str">
        <f t="shared" si="160"/>
        <v>Outstanding</v>
      </c>
      <c r="O2101" s="3" t="str">
        <f t="shared" si="161"/>
        <v>High Contribution &amp; Recent</v>
      </c>
      <c r="P2101" s="3" t="str">
        <f t="shared" si="162"/>
        <v>Other</v>
      </c>
      <c r="Q2101" s="3" t="str">
        <f t="shared" si="163"/>
        <v>Other</v>
      </c>
      <c r="R2101" s="3" t="str">
        <f t="shared" si="164"/>
        <v>Not LCLS</v>
      </c>
      <c r="S2101" s="3" t="str" cm="1">
        <f t="array" ref="S2101">_xlfn.IFS(G2101 &gt; 5000000, "Very High", G2101 &gt; 1000000, "High", G2101 &gt; 500000, "Medium", TRUE, "Low")</f>
        <v>Very High</v>
      </c>
      <c r="T2101" s="3" t="str" cm="1">
        <f t="array" ref="T2101">_xlfn.IFS(B2101 &gt;= 2005, "Post-2005", B2101 &gt;= 2000, "2000-2004", TRUE, "Pre-2000")</f>
        <v>Post-2005</v>
      </c>
    </row>
    <row r="2102" spans="1:20" x14ac:dyDescent="0.85">
      <c r="A2102" s="1">
        <v>41164</v>
      </c>
      <c r="B2102" t="s">
        <v>2654</v>
      </c>
      <c r="C2102" t="s">
        <v>3903</v>
      </c>
      <c r="D2102" t="s">
        <v>3904</v>
      </c>
      <c r="E2102" t="s">
        <v>70</v>
      </c>
      <c r="F2102" t="s">
        <v>71</v>
      </c>
      <c r="G2102" t="s">
        <v>72</v>
      </c>
      <c r="H2102">
        <v>2001</v>
      </c>
      <c r="I2102" s="2">
        <v>1072795.96</v>
      </c>
      <c r="J2102" s="2">
        <v>0</v>
      </c>
      <c r="K2102" s="2">
        <v>1072795.96</v>
      </c>
      <c r="L2102" t="s">
        <v>18</v>
      </c>
      <c r="M2102" s="3" t="b">
        <f>trust_funds5[[#This Row],[Contributions Outstanding (USD)]]=0</f>
        <v>1</v>
      </c>
      <c r="N2102" s="3" t="str">
        <f t="shared" si="160"/>
        <v>Outstanding</v>
      </c>
      <c r="O2102" s="3" t="str">
        <f t="shared" si="161"/>
        <v>High Contribution &amp; Recent</v>
      </c>
      <c r="P2102" s="3" t="str">
        <f t="shared" si="162"/>
        <v>Other</v>
      </c>
      <c r="Q2102" s="3" t="str">
        <f t="shared" si="163"/>
        <v>Other</v>
      </c>
      <c r="R2102" s="3" t="str">
        <f t="shared" si="164"/>
        <v>Not LCLS</v>
      </c>
      <c r="S2102" s="3" t="str" cm="1">
        <f t="array" ref="S2102">_xlfn.IFS(G2102 &gt; 5000000, "Very High", G2102 &gt; 1000000, "High", G2102 &gt; 500000, "Medium", TRUE, "Low")</f>
        <v>Very High</v>
      </c>
      <c r="T2102" s="3" t="str" cm="1">
        <f t="array" ref="T2102">_xlfn.IFS(B2102 &gt;= 2005, "Post-2005", B2102 &gt;= 2000, "2000-2004", TRUE, "Pre-2000")</f>
        <v>Post-2005</v>
      </c>
    </row>
    <row r="2103" spans="1:20" x14ac:dyDescent="0.85">
      <c r="A2103" s="1">
        <v>41164</v>
      </c>
      <c r="B2103" t="s">
        <v>3905</v>
      </c>
      <c r="C2103" t="s">
        <v>3906</v>
      </c>
      <c r="D2103" t="s">
        <v>3907</v>
      </c>
      <c r="E2103" t="s">
        <v>113</v>
      </c>
      <c r="F2103" t="s">
        <v>114</v>
      </c>
      <c r="G2103" t="s">
        <v>115</v>
      </c>
      <c r="H2103">
        <v>2001</v>
      </c>
      <c r="I2103" s="2">
        <v>30000000</v>
      </c>
      <c r="J2103" s="2">
        <v>0</v>
      </c>
      <c r="K2103" s="2">
        <v>30000000</v>
      </c>
      <c r="L2103" t="s">
        <v>18</v>
      </c>
      <c r="M2103" s="3" t="b">
        <f>trust_funds5[[#This Row],[Contributions Outstanding (USD)]]=0</f>
        <v>1</v>
      </c>
      <c r="N2103" s="3" t="str">
        <f t="shared" si="160"/>
        <v>Outstanding</v>
      </c>
      <c r="O2103" s="3" t="str">
        <f t="shared" si="161"/>
        <v>High Contribution &amp; Recent</v>
      </c>
      <c r="P2103" s="3" t="str">
        <f t="shared" si="162"/>
        <v>Other</v>
      </c>
      <c r="Q2103" s="3" t="str">
        <f t="shared" si="163"/>
        <v>Other</v>
      </c>
      <c r="R2103" s="3" t="str">
        <f t="shared" si="164"/>
        <v>Not LCLS</v>
      </c>
      <c r="S2103" s="3" t="str" cm="1">
        <f t="array" ref="S2103">_xlfn.IFS(G2103 &gt; 5000000, "Very High", G2103 &gt; 1000000, "High", G2103 &gt; 500000, "Medium", TRUE, "Low")</f>
        <v>Very High</v>
      </c>
      <c r="T2103" s="3" t="str" cm="1">
        <f t="array" ref="T2103">_xlfn.IFS(B2103 &gt;= 2005, "Post-2005", B2103 &gt;= 2000, "2000-2004", TRUE, "Pre-2000")</f>
        <v>Post-2005</v>
      </c>
    </row>
    <row r="2104" spans="1:20" x14ac:dyDescent="0.85">
      <c r="A2104" s="1">
        <v>41164</v>
      </c>
      <c r="B2104" t="s">
        <v>90</v>
      </c>
      <c r="C2104" t="s">
        <v>1718</v>
      </c>
      <c r="D2104" t="s">
        <v>1719</v>
      </c>
      <c r="E2104" t="s">
        <v>56</v>
      </c>
      <c r="F2104" t="s">
        <v>57</v>
      </c>
      <c r="G2104" t="s">
        <v>58</v>
      </c>
      <c r="H2104">
        <v>2001</v>
      </c>
      <c r="I2104" s="2">
        <v>1483500</v>
      </c>
      <c r="J2104" s="2">
        <v>0</v>
      </c>
      <c r="K2104" s="2">
        <v>1483500</v>
      </c>
      <c r="L2104" t="s">
        <v>18</v>
      </c>
      <c r="M2104" s="3" t="b">
        <f>trust_funds5[[#This Row],[Contributions Outstanding (USD)]]=0</f>
        <v>1</v>
      </c>
      <c r="N2104" s="3" t="str">
        <f t="shared" si="160"/>
        <v>Outstanding</v>
      </c>
      <c r="O2104" s="3" t="str">
        <f t="shared" si="161"/>
        <v>High Contribution &amp; Recent</v>
      </c>
      <c r="P2104" s="3" t="str">
        <f t="shared" si="162"/>
        <v>Other</v>
      </c>
      <c r="Q2104" s="3" t="str">
        <f t="shared" si="163"/>
        <v>Other</v>
      </c>
      <c r="R2104" s="3" t="str">
        <f t="shared" si="164"/>
        <v>Not LCLS</v>
      </c>
      <c r="S2104" s="3" t="str" cm="1">
        <f t="array" ref="S2104">_xlfn.IFS(G2104 &gt; 5000000, "Very High", G2104 &gt; 1000000, "High", G2104 &gt; 500000, "Medium", TRUE, "Low")</f>
        <v>Very High</v>
      </c>
      <c r="T2104" s="3" t="str" cm="1">
        <f t="array" ref="T2104">_xlfn.IFS(B2104 &gt;= 2005, "Post-2005", B2104 &gt;= 2000, "2000-2004", TRUE, "Pre-2000")</f>
        <v>Post-2005</v>
      </c>
    </row>
    <row r="2105" spans="1:20" x14ac:dyDescent="0.85">
      <c r="A2105" s="1">
        <v>41164</v>
      </c>
      <c r="B2105" t="s">
        <v>90</v>
      </c>
      <c r="C2105" t="s">
        <v>1718</v>
      </c>
      <c r="D2105" t="s">
        <v>1719</v>
      </c>
      <c r="E2105" t="s">
        <v>200</v>
      </c>
      <c r="F2105" t="s">
        <v>201</v>
      </c>
      <c r="G2105" t="s">
        <v>213</v>
      </c>
      <c r="H2105">
        <v>2001</v>
      </c>
      <c r="I2105" s="2">
        <v>2330000</v>
      </c>
      <c r="J2105" s="2">
        <v>0</v>
      </c>
      <c r="K2105" s="2">
        <v>2330000</v>
      </c>
      <c r="L2105" t="s">
        <v>18</v>
      </c>
      <c r="M2105" s="3" t="b">
        <f>trust_funds5[[#This Row],[Contributions Outstanding (USD)]]=0</f>
        <v>1</v>
      </c>
      <c r="N2105" s="3" t="str">
        <f t="shared" si="160"/>
        <v>Outstanding</v>
      </c>
      <c r="O2105" s="3" t="str">
        <f t="shared" si="161"/>
        <v>High Contribution &amp; Recent</v>
      </c>
      <c r="P2105" s="3" t="str">
        <f t="shared" si="162"/>
        <v>Other</v>
      </c>
      <c r="Q2105" s="3" t="str">
        <f t="shared" si="163"/>
        <v>Other</v>
      </c>
      <c r="R2105" s="3" t="str">
        <f t="shared" si="164"/>
        <v>Not LCLS</v>
      </c>
      <c r="S2105" s="3" t="str" cm="1">
        <f t="array" ref="S2105">_xlfn.IFS(G2105 &gt; 5000000, "Very High", G2105 &gt; 1000000, "High", G2105 &gt; 500000, "Medium", TRUE, "Low")</f>
        <v>Very High</v>
      </c>
      <c r="T2105" s="3" t="str" cm="1">
        <f t="array" ref="T2105">_xlfn.IFS(B2105 &gt;= 2005, "Post-2005", B2105 &gt;= 2000, "2000-2004", TRUE, "Pre-2000")</f>
        <v>Post-2005</v>
      </c>
    </row>
    <row r="2106" spans="1:20" x14ac:dyDescent="0.85">
      <c r="A2106" s="1">
        <v>41164</v>
      </c>
      <c r="B2106" t="s">
        <v>90</v>
      </c>
      <c r="C2106" t="s">
        <v>3908</v>
      </c>
      <c r="D2106" t="s">
        <v>3909</v>
      </c>
      <c r="E2106" t="s">
        <v>93</v>
      </c>
      <c r="F2106" t="s">
        <v>94</v>
      </c>
      <c r="H2106">
        <v>2001</v>
      </c>
      <c r="I2106" s="2">
        <v>11282023</v>
      </c>
      <c r="J2106" s="2">
        <v>0</v>
      </c>
      <c r="K2106" s="2">
        <v>11282023</v>
      </c>
      <c r="L2106" t="s">
        <v>116</v>
      </c>
      <c r="M2106" s="3" t="b">
        <f>trust_funds5[[#This Row],[Contributions Outstanding (USD)]]=0</f>
        <v>1</v>
      </c>
      <c r="N2106" s="3" t="str">
        <f t="shared" si="160"/>
        <v>Outstanding</v>
      </c>
      <c r="O2106" s="3" t="str">
        <f t="shared" si="161"/>
        <v>High Contribution &amp; Recent</v>
      </c>
      <c r="P2106" s="3" t="str">
        <f t="shared" si="162"/>
        <v>Other</v>
      </c>
      <c r="Q2106" s="3" t="str">
        <f t="shared" si="163"/>
        <v>Other</v>
      </c>
      <c r="R2106" s="3" t="str">
        <f t="shared" si="164"/>
        <v>Not LCLS</v>
      </c>
      <c r="S2106" s="3" t="str" cm="1">
        <f t="array" ref="S2106">_xlfn.IFS(G2106 &gt; 5000000, "Very High", G2106 &gt; 1000000, "High", G2106 &gt; 500000, "Medium", TRUE, "Low")</f>
        <v>Low</v>
      </c>
      <c r="T2106" s="3" t="str" cm="1">
        <f t="array" ref="T2106">_xlfn.IFS(B2106 &gt;= 2005, "Post-2005", B2106 &gt;= 2000, "2000-2004", TRUE, "Pre-2000")</f>
        <v>Post-2005</v>
      </c>
    </row>
    <row r="2107" spans="1:20" x14ac:dyDescent="0.85">
      <c r="A2107" s="1">
        <v>41164</v>
      </c>
      <c r="B2107" t="s">
        <v>90</v>
      </c>
      <c r="C2107" t="s">
        <v>3910</v>
      </c>
      <c r="D2107" t="s">
        <v>3911</v>
      </c>
      <c r="E2107" t="s">
        <v>49</v>
      </c>
      <c r="F2107" t="s">
        <v>50</v>
      </c>
      <c r="G2107" t="s">
        <v>51</v>
      </c>
      <c r="H2107">
        <v>2001</v>
      </c>
      <c r="I2107" s="2">
        <v>389119</v>
      </c>
      <c r="J2107" s="2">
        <v>0</v>
      </c>
      <c r="K2107" s="2">
        <v>389119</v>
      </c>
      <c r="L2107" t="s">
        <v>18</v>
      </c>
      <c r="M2107" s="3" t="b">
        <f>trust_funds5[[#This Row],[Contributions Outstanding (USD)]]=0</f>
        <v>1</v>
      </c>
      <c r="N2107" s="3" t="str">
        <f t="shared" si="160"/>
        <v>Outstanding</v>
      </c>
      <c r="O2107" s="3" t="str">
        <f t="shared" si="161"/>
        <v>High Contribution &amp; Recent</v>
      </c>
      <c r="P2107" s="3" t="str">
        <f t="shared" si="162"/>
        <v>Other</v>
      </c>
      <c r="Q2107" s="3" t="str">
        <f t="shared" si="163"/>
        <v>Other</v>
      </c>
      <c r="R2107" s="3" t="str">
        <f t="shared" si="164"/>
        <v>Not LCLS</v>
      </c>
      <c r="S2107" s="3" t="str" cm="1">
        <f t="array" ref="S2107">_xlfn.IFS(G2107 &gt; 5000000, "Very High", G2107 &gt; 1000000, "High", G2107 &gt; 500000, "Medium", TRUE, "Low")</f>
        <v>Very High</v>
      </c>
      <c r="T2107" s="3" t="str" cm="1">
        <f t="array" ref="T2107">_xlfn.IFS(B2107 &gt;= 2005, "Post-2005", B2107 &gt;= 2000, "2000-2004", TRUE, "Pre-2000")</f>
        <v>Post-2005</v>
      </c>
    </row>
    <row r="2108" spans="1:20" x14ac:dyDescent="0.85">
      <c r="A2108" s="1">
        <v>41164</v>
      </c>
      <c r="B2108" t="s">
        <v>12</v>
      </c>
      <c r="C2108" t="s">
        <v>3912</v>
      </c>
      <c r="D2108" t="s">
        <v>3913</v>
      </c>
      <c r="E2108" t="s">
        <v>119</v>
      </c>
      <c r="F2108" t="s">
        <v>120</v>
      </c>
      <c r="G2108" t="s">
        <v>121</v>
      </c>
      <c r="H2108">
        <v>2001</v>
      </c>
      <c r="I2108" s="2">
        <v>15840608.140000001</v>
      </c>
      <c r="J2108" s="2">
        <v>0</v>
      </c>
      <c r="K2108" s="2">
        <v>15840608.140000001</v>
      </c>
      <c r="L2108" t="s">
        <v>18</v>
      </c>
      <c r="M2108" s="3" t="b">
        <f>trust_funds5[[#This Row],[Contributions Outstanding (USD)]]=0</f>
        <v>1</v>
      </c>
      <c r="N2108" s="3" t="str">
        <f t="shared" si="160"/>
        <v>Outstanding</v>
      </c>
      <c r="O2108" s="3" t="str">
        <f t="shared" si="161"/>
        <v>High Contribution &amp; Recent</v>
      </c>
      <c r="P2108" s="3" t="str">
        <f t="shared" si="162"/>
        <v>Other</v>
      </c>
      <c r="Q2108" s="3" t="str">
        <f t="shared" si="163"/>
        <v>Other</v>
      </c>
      <c r="R2108" s="3" t="str">
        <f t="shared" si="164"/>
        <v>Not LCLS</v>
      </c>
      <c r="S2108" s="3" t="str" cm="1">
        <f t="array" ref="S2108">_xlfn.IFS(G2108 &gt; 5000000, "Very High", G2108 &gt; 1000000, "High", G2108 &gt; 500000, "Medium", TRUE, "Low")</f>
        <v>Very High</v>
      </c>
      <c r="T2108" s="3" t="str" cm="1">
        <f t="array" ref="T2108">_xlfn.IFS(B2108 &gt;= 2005, "Post-2005", B2108 &gt;= 2000, "2000-2004", TRUE, "Pre-2000")</f>
        <v>Post-2005</v>
      </c>
    </row>
    <row r="2109" spans="1:20" x14ac:dyDescent="0.85">
      <c r="A2109" s="1">
        <v>41164</v>
      </c>
      <c r="B2109" t="s">
        <v>12</v>
      </c>
      <c r="C2109" t="s">
        <v>3914</v>
      </c>
      <c r="D2109" t="s">
        <v>3915</v>
      </c>
      <c r="E2109" t="s">
        <v>119</v>
      </c>
      <c r="F2109" t="s">
        <v>120</v>
      </c>
      <c r="G2109" t="s">
        <v>121</v>
      </c>
      <c r="H2109">
        <v>2001</v>
      </c>
      <c r="I2109" s="2">
        <v>1200000</v>
      </c>
      <c r="J2109" s="2">
        <v>0</v>
      </c>
      <c r="K2109" s="2">
        <v>1200000</v>
      </c>
      <c r="L2109" t="s">
        <v>18</v>
      </c>
      <c r="M2109" s="3" t="b">
        <f>trust_funds5[[#This Row],[Contributions Outstanding (USD)]]=0</f>
        <v>1</v>
      </c>
      <c r="N2109" s="3" t="str">
        <f t="shared" si="160"/>
        <v>Outstanding</v>
      </c>
      <c r="O2109" s="3" t="str">
        <f t="shared" si="161"/>
        <v>High Contribution &amp; Recent</v>
      </c>
      <c r="P2109" s="3" t="str">
        <f t="shared" si="162"/>
        <v>Other</v>
      </c>
      <c r="Q2109" s="3" t="str">
        <f t="shared" si="163"/>
        <v>Other</v>
      </c>
      <c r="R2109" s="3" t="str">
        <f t="shared" si="164"/>
        <v>Not LCLS</v>
      </c>
      <c r="S2109" s="3" t="str" cm="1">
        <f t="array" ref="S2109">_xlfn.IFS(G2109 &gt; 5000000, "Very High", G2109 &gt; 1000000, "High", G2109 &gt; 500000, "Medium", TRUE, "Low")</f>
        <v>Very High</v>
      </c>
      <c r="T2109" s="3" t="str" cm="1">
        <f t="array" ref="T2109">_xlfn.IFS(B2109 &gt;= 2005, "Post-2005", B2109 &gt;= 2000, "2000-2004", TRUE, "Pre-2000")</f>
        <v>Post-2005</v>
      </c>
    </row>
    <row r="2110" spans="1:20" x14ac:dyDescent="0.85">
      <c r="A2110" s="1">
        <v>41164</v>
      </c>
      <c r="B2110" t="s">
        <v>12</v>
      </c>
      <c r="C2110" t="s">
        <v>3916</v>
      </c>
      <c r="D2110" t="s">
        <v>3917</v>
      </c>
      <c r="E2110" t="s">
        <v>119</v>
      </c>
      <c r="F2110" t="s">
        <v>120</v>
      </c>
      <c r="G2110" t="s">
        <v>121</v>
      </c>
      <c r="H2110">
        <v>2001</v>
      </c>
      <c r="I2110" s="2">
        <v>28800000</v>
      </c>
      <c r="J2110" s="2">
        <v>0</v>
      </c>
      <c r="K2110" s="2">
        <v>28800000</v>
      </c>
      <c r="L2110" t="s">
        <v>18</v>
      </c>
      <c r="M2110" s="3" t="b">
        <f>trust_funds5[[#This Row],[Contributions Outstanding (USD)]]=0</f>
        <v>1</v>
      </c>
      <c r="N2110" s="3" t="str">
        <f t="shared" si="160"/>
        <v>Outstanding</v>
      </c>
      <c r="O2110" s="3" t="str">
        <f t="shared" si="161"/>
        <v>High Contribution &amp; Recent</v>
      </c>
      <c r="P2110" s="3" t="str">
        <f t="shared" si="162"/>
        <v>Other</v>
      </c>
      <c r="Q2110" s="3" t="str">
        <f t="shared" si="163"/>
        <v>Other</v>
      </c>
      <c r="R2110" s="3" t="str">
        <f t="shared" si="164"/>
        <v>Not LCLS</v>
      </c>
      <c r="S2110" s="3" t="str" cm="1">
        <f t="array" ref="S2110">_xlfn.IFS(G2110 &gt; 5000000, "Very High", G2110 &gt; 1000000, "High", G2110 &gt; 500000, "Medium", TRUE, "Low")</f>
        <v>Very High</v>
      </c>
      <c r="T2110" s="3" t="str" cm="1">
        <f t="array" ref="T2110">_xlfn.IFS(B2110 &gt;= 2005, "Post-2005", B2110 &gt;= 2000, "2000-2004", TRUE, "Pre-2000")</f>
        <v>Post-2005</v>
      </c>
    </row>
    <row r="2111" spans="1:20" x14ac:dyDescent="0.85">
      <c r="A2111" s="1">
        <v>41164</v>
      </c>
      <c r="B2111" t="s">
        <v>12</v>
      </c>
      <c r="C2111" t="s">
        <v>3918</v>
      </c>
      <c r="D2111" t="s">
        <v>3919</v>
      </c>
      <c r="E2111" t="s">
        <v>119</v>
      </c>
      <c r="F2111" t="s">
        <v>120</v>
      </c>
      <c r="G2111" t="s">
        <v>121</v>
      </c>
      <c r="H2111">
        <v>2001</v>
      </c>
      <c r="I2111" s="2">
        <v>400000</v>
      </c>
      <c r="J2111" s="2">
        <v>0</v>
      </c>
      <c r="K2111" s="2">
        <v>400000</v>
      </c>
      <c r="L2111" t="s">
        <v>18</v>
      </c>
      <c r="M2111" s="3" t="b">
        <f>trust_funds5[[#This Row],[Contributions Outstanding (USD)]]=0</f>
        <v>1</v>
      </c>
      <c r="N2111" s="3" t="str">
        <f t="shared" si="160"/>
        <v>Outstanding</v>
      </c>
      <c r="O2111" s="3" t="str">
        <f t="shared" si="161"/>
        <v>High Contribution &amp; Recent</v>
      </c>
      <c r="P2111" s="3" t="str">
        <f t="shared" si="162"/>
        <v>Other</v>
      </c>
      <c r="Q2111" s="3" t="str">
        <f t="shared" si="163"/>
        <v>Other</v>
      </c>
      <c r="R2111" s="3" t="str">
        <f t="shared" si="164"/>
        <v>Not LCLS</v>
      </c>
      <c r="S2111" s="3" t="str" cm="1">
        <f t="array" ref="S2111">_xlfn.IFS(G2111 &gt; 5000000, "Very High", G2111 &gt; 1000000, "High", G2111 &gt; 500000, "Medium", TRUE, "Low")</f>
        <v>Very High</v>
      </c>
      <c r="T2111" s="3" t="str" cm="1">
        <f t="array" ref="T2111">_xlfn.IFS(B2111 &gt;= 2005, "Post-2005", B2111 &gt;= 2000, "2000-2004", TRUE, "Pre-2000")</f>
        <v>Post-2005</v>
      </c>
    </row>
    <row r="2112" spans="1:20" x14ac:dyDescent="0.85">
      <c r="A2112" s="1">
        <v>41164</v>
      </c>
      <c r="B2112" t="s">
        <v>1796</v>
      </c>
      <c r="C2112" t="s">
        <v>3920</v>
      </c>
      <c r="D2112" t="s">
        <v>3921</v>
      </c>
      <c r="E2112" t="s">
        <v>119</v>
      </c>
      <c r="F2112" t="s">
        <v>120</v>
      </c>
      <c r="G2112" t="s">
        <v>121</v>
      </c>
      <c r="H2112">
        <v>2001</v>
      </c>
      <c r="I2112" s="2">
        <v>12499965.5</v>
      </c>
      <c r="J2112" s="2">
        <v>0</v>
      </c>
      <c r="K2112" s="2">
        <v>12499965.5</v>
      </c>
      <c r="L2112" t="s">
        <v>18</v>
      </c>
      <c r="M2112" s="3" t="b">
        <f>trust_funds5[[#This Row],[Contributions Outstanding (USD)]]=0</f>
        <v>1</v>
      </c>
      <c r="N2112" s="3" t="str">
        <f t="shared" si="160"/>
        <v>Outstanding</v>
      </c>
      <c r="O2112" s="3" t="str">
        <f t="shared" si="161"/>
        <v>High Contribution &amp; Recent</v>
      </c>
      <c r="P2112" s="3" t="str">
        <f t="shared" si="162"/>
        <v>Other</v>
      </c>
      <c r="Q2112" s="3" t="str">
        <f t="shared" si="163"/>
        <v>Other</v>
      </c>
      <c r="R2112" s="3" t="str">
        <f t="shared" si="164"/>
        <v>Not LCLS</v>
      </c>
      <c r="S2112" s="3" t="str" cm="1">
        <f t="array" ref="S2112">_xlfn.IFS(G2112 &gt; 5000000, "Very High", G2112 &gt; 1000000, "High", G2112 &gt; 500000, "Medium", TRUE, "Low")</f>
        <v>Very High</v>
      </c>
      <c r="T2112" s="3" t="str" cm="1">
        <f t="array" ref="T2112">_xlfn.IFS(B2112 &gt;= 2005, "Post-2005", B2112 &gt;= 2000, "2000-2004", TRUE, "Pre-2000")</f>
        <v>Post-2005</v>
      </c>
    </row>
    <row r="2113" spans="1:20" x14ac:dyDescent="0.85">
      <c r="A2113" s="1">
        <v>41164</v>
      </c>
      <c r="B2113" t="s">
        <v>1450</v>
      </c>
      <c r="C2113" t="s">
        <v>3922</v>
      </c>
      <c r="D2113" t="s">
        <v>3923</v>
      </c>
      <c r="E2113" t="s">
        <v>70</v>
      </c>
      <c r="F2113" t="s">
        <v>71</v>
      </c>
      <c r="G2113" t="s">
        <v>72</v>
      </c>
      <c r="H2113">
        <v>2001</v>
      </c>
      <c r="I2113" s="2">
        <v>897501</v>
      </c>
      <c r="J2113" s="2">
        <v>0</v>
      </c>
      <c r="K2113" s="2">
        <v>897501</v>
      </c>
      <c r="L2113" t="s">
        <v>18</v>
      </c>
      <c r="M2113" s="3" t="b">
        <f>trust_funds5[[#This Row],[Contributions Outstanding (USD)]]=0</f>
        <v>1</v>
      </c>
      <c r="N2113" s="3" t="str">
        <f t="shared" si="160"/>
        <v>Outstanding</v>
      </c>
      <c r="O2113" s="3" t="str">
        <f t="shared" si="161"/>
        <v>High Contribution &amp; Recent</v>
      </c>
      <c r="P2113" s="3" t="str">
        <f t="shared" si="162"/>
        <v>Other</v>
      </c>
      <c r="Q2113" s="3" t="str">
        <f t="shared" si="163"/>
        <v>Other</v>
      </c>
      <c r="R2113" s="3" t="str">
        <f t="shared" si="164"/>
        <v>Not LCLS</v>
      </c>
      <c r="S2113" s="3" t="str" cm="1">
        <f t="array" ref="S2113">_xlfn.IFS(G2113 &gt; 5000000, "Very High", G2113 &gt; 1000000, "High", G2113 &gt; 500000, "Medium", TRUE, "Low")</f>
        <v>Very High</v>
      </c>
      <c r="T2113" s="3" t="str" cm="1">
        <f t="array" ref="T2113">_xlfn.IFS(B2113 &gt;= 2005, "Post-2005", B2113 &gt;= 2000, "2000-2004", TRUE, "Pre-2000")</f>
        <v>Post-2005</v>
      </c>
    </row>
    <row r="2114" spans="1:20" x14ac:dyDescent="0.85">
      <c r="A2114" s="1">
        <v>41164</v>
      </c>
      <c r="B2114" t="s">
        <v>82</v>
      </c>
      <c r="C2114" t="s">
        <v>3924</v>
      </c>
      <c r="D2114" t="s">
        <v>3925</v>
      </c>
      <c r="E2114" t="s">
        <v>15</v>
      </c>
      <c r="F2114" t="s">
        <v>16</v>
      </c>
      <c r="G2114" t="s">
        <v>17</v>
      </c>
      <c r="H2114">
        <v>2001</v>
      </c>
      <c r="I2114" s="2">
        <v>259282.21</v>
      </c>
      <c r="J2114" s="2">
        <v>0</v>
      </c>
      <c r="K2114" s="2">
        <v>259282.21</v>
      </c>
      <c r="L2114" t="s">
        <v>18</v>
      </c>
      <c r="M2114" s="3" t="b">
        <f>trust_funds5[[#This Row],[Contributions Outstanding (USD)]]=0</f>
        <v>1</v>
      </c>
      <c r="N2114" s="3" t="str">
        <f t="shared" ref="N2114:N2177" si="165">IF(D2114 &gt; 0, "Outstanding", "No Outstanding")</f>
        <v>Outstanding</v>
      </c>
      <c r="O2114" s="3" t="str">
        <f t="shared" ref="O2114:O2177" si="166">IF(AND(C2114 &gt; 1000000, B2114 &gt; 2000), "High Contribution &amp; Recent", "Other")</f>
        <v>High Contribution &amp; Recent</v>
      </c>
      <c r="P2114" s="3" t="str">
        <f t="shared" ref="P2114:P2177" si="167">IF(AND(B2114 = 2000, E2114 = "Canada"), "Year 2000, Canada", "Other")</f>
        <v>Other</v>
      </c>
      <c r="Q2114" s="3" t="str">
        <f t="shared" ref="Q2114:Q2177" si="168">IF(OR(E2114 = "Canada", E2114 = "Sweden"), "Canada or Sweden", "Other")</f>
        <v>Other</v>
      </c>
      <c r="R2114" s="3" t="str">
        <f t="shared" ref="R2114:R2177" si="169">IF(NOT(F2114 = "LCLS"), "Not LCLS", "LCLS")</f>
        <v>Not LCLS</v>
      </c>
      <c r="S2114" s="3" t="str" cm="1">
        <f t="array" ref="S2114">_xlfn.IFS(G2114 &gt; 5000000, "Very High", G2114 &gt; 1000000, "High", G2114 &gt; 500000, "Medium", TRUE, "Low")</f>
        <v>Very High</v>
      </c>
      <c r="T2114" s="3" t="str" cm="1">
        <f t="array" ref="T2114">_xlfn.IFS(B2114 &gt;= 2005, "Post-2005", B2114 &gt;= 2000, "2000-2004", TRUE, "Pre-2000")</f>
        <v>Post-2005</v>
      </c>
    </row>
    <row r="2115" spans="1:20" x14ac:dyDescent="0.85">
      <c r="A2115" s="1">
        <v>41164</v>
      </c>
      <c r="B2115" t="s">
        <v>82</v>
      </c>
      <c r="C2115" t="s">
        <v>3926</v>
      </c>
      <c r="D2115" t="s">
        <v>3927</v>
      </c>
      <c r="E2115" t="s">
        <v>1408</v>
      </c>
      <c r="F2115" t="s">
        <v>1409</v>
      </c>
      <c r="G2115" t="s">
        <v>1410</v>
      </c>
      <c r="H2115">
        <v>2001</v>
      </c>
      <c r="I2115" s="2">
        <v>802003.92</v>
      </c>
      <c r="J2115" s="2">
        <v>0</v>
      </c>
      <c r="K2115" s="2">
        <v>802003.92</v>
      </c>
      <c r="L2115" t="s">
        <v>18</v>
      </c>
      <c r="M2115" s="3" t="b">
        <f>trust_funds5[[#This Row],[Contributions Outstanding (USD)]]=0</f>
        <v>1</v>
      </c>
      <c r="N2115" s="3" t="str">
        <f t="shared" si="165"/>
        <v>Outstanding</v>
      </c>
      <c r="O2115" s="3" t="str">
        <f t="shared" si="166"/>
        <v>High Contribution &amp; Recent</v>
      </c>
      <c r="P2115" s="3" t="str">
        <f t="shared" si="167"/>
        <v>Other</v>
      </c>
      <c r="Q2115" s="3" t="str">
        <f t="shared" si="168"/>
        <v>Other</v>
      </c>
      <c r="R2115" s="3" t="str">
        <f t="shared" si="169"/>
        <v>Not LCLS</v>
      </c>
      <c r="S2115" s="3" t="str" cm="1">
        <f t="array" ref="S2115">_xlfn.IFS(G2115 &gt; 5000000, "Very High", G2115 &gt; 1000000, "High", G2115 &gt; 500000, "Medium", TRUE, "Low")</f>
        <v>Very High</v>
      </c>
      <c r="T2115" s="3" t="str" cm="1">
        <f t="array" ref="T2115">_xlfn.IFS(B2115 &gt;= 2005, "Post-2005", B2115 &gt;= 2000, "2000-2004", TRUE, "Pre-2000")</f>
        <v>Post-2005</v>
      </c>
    </row>
    <row r="2116" spans="1:20" x14ac:dyDescent="0.85">
      <c r="A2116" s="1">
        <v>41164</v>
      </c>
      <c r="B2116" t="s">
        <v>12</v>
      </c>
      <c r="C2116" t="s">
        <v>3928</v>
      </c>
      <c r="D2116" t="s">
        <v>3929</v>
      </c>
      <c r="E2116" t="s">
        <v>204</v>
      </c>
      <c r="F2116" t="s">
        <v>205</v>
      </c>
      <c r="G2116" t="s">
        <v>206</v>
      </c>
      <c r="H2116">
        <v>2001</v>
      </c>
      <c r="I2116" s="2">
        <v>17595000</v>
      </c>
      <c r="J2116" s="2">
        <v>0</v>
      </c>
      <c r="K2116" s="2">
        <v>17595000</v>
      </c>
      <c r="L2116" t="s">
        <v>18</v>
      </c>
      <c r="M2116" s="3" t="b">
        <f>trust_funds5[[#This Row],[Contributions Outstanding (USD)]]=0</f>
        <v>1</v>
      </c>
      <c r="N2116" s="3" t="str">
        <f t="shared" si="165"/>
        <v>Outstanding</v>
      </c>
      <c r="O2116" s="3" t="str">
        <f t="shared" si="166"/>
        <v>High Contribution &amp; Recent</v>
      </c>
      <c r="P2116" s="3" t="str">
        <f t="shared" si="167"/>
        <v>Other</v>
      </c>
      <c r="Q2116" s="3" t="str">
        <f t="shared" si="168"/>
        <v>Other</v>
      </c>
      <c r="R2116" s="3" t="str">
        <f t="shared" si="169"/>
        <v>Not LCLS</v>
      </c>
      <c r="S2116" s="3" t="str" cm="1">
        <f t="array" ref="S2116">_xlfn.IFS(G2116 &gt; 5000000, "Very High", G2116 &gt; 1000000, "High", G2116 &gt; 500000, "Medium", TRUE, "Low")</f>
        <v>Very High</v>
      </c>
      <c r="T2116" s="3" t="str" cm="1">
        <f t="array" ref="T2116">_xlfn.IFS(B2116 &gt;= 2005, "Post-2005", B2116 &gt;= 2000, "2000-2004", TRUE, "Pre-2000")</f>
        <v>Post-2005</v>
      </c>
    </row>
    <row r="2117" spans="1:20" x14ac:dyDescent="0.85">
      <c r="A2117" s="1">
        <v>41164</v>
      </c>
      <c r="B2117" t="s">
        <v>538</v>
      </c>
      <c r="C2117" t="s">
        <v>3930</v>
      </c>
      <c r="D2117" t="s">
        <v>3931</v>
      </c>
      <c r="E2117" t="s">
        <v>223</v>
      </c>
      <c r="F2117" t="s">
        <v>224</v>
      </c>
      <c r="G2117" t="s">
        <v>225</v>
      </c>
      <c r="H2117">
        <v>2001</v>
      </c>
      <c r="I2117" s="2">
        <v>1500000</v>
      </c>
      <c r="J2117" s="2">
        <v>0</v>
      </c>
      <c r="K2117" s="2">
        <v>1500000</v>
      </c>
      <c r="L2117" t="s">
        <v>116</v>
      </c>
      <c r="M2117" s="3" t="b">
        <f>trust_funds5[[#This Row],[Contributions Outstanding (USD)]]=0</f>
        <v>1</v>
      </c>
      <c r="N2117" s="3" t="str">
        <f t="shared" si="165"/>
        <v>Outstanding</v>
      </c>
      <c r="O2117" s="3" t="str">
        <f t="shared" si="166"/>
        <v>High Contribution &amp; Recent</v>
      </c>
      <c r="P2117" s="3" t="str">
        <f t="shared" si="167"/>
        <v>Other</v>
      </c>
      <c r="Q2117" s="3" t="str">
        <f t="shared" si="168"/>
        <v>Other</v>
      </c>
      <c r="R2117" s="3" t="str">
        <f t="shared" si="169"/>
        <v>Not LCLS</v>
      </c>
      <c r="S2117" s="3" t="str" cm="1">
        <f t="array" ref="S2117">_xlfn.IFS(G2117 &gt; 5000000, "Very High", G2117 &gt; 1000000, "High", G2117 &gt; 500000, "Medium", TRUE, "Low")</f>
        <v>Very High</v>
      </c>
      <c r="T2117" s="3" t="str" cm="1">
        <f t="array" ref="T2117">_xlfn.IFS(B2117 &gt;= 2005, "Post-2005", B2117 &gt;= 2000, "2000-2004", TRUE, "Pre-2000")</f>
        <v>Post-2005</v>
      </c>
    </row>
    <row r="2118" spans="1:20" x14ac:dyDescent="0.85">
      <c r="A2118" s="1">
        <v>41164</v>
      </c>
      <c r="B2118" t="s">
        <v>12</v>
      </c>
      <c r="C2118" t="s">
        <v>3932</v>
      </c>
      <c r="D2118" t="s">
        <v>3933</v>
      </c>
      <c r="E2118" t="s">
        <v>21</v>
      </c>
      <c r="F2118" t="s">
        <v>22</v>
      </c>
      <c r="G2118" t="s">
        <v>23</v>
      </c>
      <c r="H2118">
        <v>2001</v>
      </c>
      <c r="I2118" s="2">
        <v>714537.05</v>
      </c>
      <c r="J2118" s="2">
        <v>0</v>
      </c>
      <c r="K2118" s="2">
        <v>714537.05</v>
      </c>
      <c r="L2118" t="s">
        <v>18</v>
      </c>
      <c r="M2118" s="3" t="b">
        <f>trust_funds5[[#This Row],[Contributions Outstanding (USD)]]=0</f>
        <v>1</v>
      </c>
      <c r="N2118" s="3" t="str">
        <f t="shared" si="165"/>
        <v>Outstanding</v>
      </c>
      <c r="O2118" s="3" t="str">
        <f t="shared" si="166"/>
        <v>High Contribution &amp; Recent</v>
      </c>
      <c r="P2118" s="3" t="str">
        <f t="shared" si="167"/>
        <v>Other</v>
      </c>
      <c r="Q2118" s="3" t="str">
        <f t="shared" si="168"/>
        <v>Other</v>
      </c>
      <c r="R2118" s="3" t="str">
        <f t="shared" si="169"/>
        <v>Not LCLS</v>
      </c>
      <c r="S2118" s="3" t="str" cm="1">
        <f t="array" ref="S2118">_xlfn.IFS(G2118 &gt; 5000000, "Very High", G2118 &gt; 1000000, "High", G2118 &gt; 500000, "Medium", TRUE, "Low")</f>
        <v>Very High</v>
      </c>
      <c r="T2118" s="3" t="str" cm="1">
        <f t="array" ref="T2118">_xlfn.IFS(B2118 &gt;= 2005, "Post-2005", B2118 &gt;= 2000, "2000-2004", TRUE, "Pre-2000")</f>
        <v>Post-2005</v>
      </c>
    </row>
    <row r="2119" spans="1:20" x14ac:dyDescent="0.85">
      <c r="A2119" s="1">
        <v>41164</v>
      </c>
      <c r="B2119" t="s">
        <v>12</v>
      </c>
      <c r="C2119" t="s">
        <v>3934</v>
      </c>
      <c r="D2119" t="s">
        <v>3935</v>
      </c>
      <c r="E2119" t="s">
        <v>223</v>
      </c>
      <c r="F2119" t="s">
        <v>224</v>
      </c>
      <c r="G2119" t="s">
        <v>3936</v>
      </c>
      <c r="H2119">
        <v>2001</v>
      </c>
      <c r="I2119" s="2">
        <v>293650</v>
      </c>
      <c r="J2119" s="2">
        <v>0</v>
      </c>
      <c r="K2119" s="2">
        <v>293650</v>
      </c>
      <c r="L2119" t="s">
        <v>18</v>
      </c>
      <c r="M2119" s="3" t="b">
        <f>trust_funds5[[#This Row],[Contributions Outstanding (USD)]]=0</f>
        <v>1</v>
      </c>
      <c r="N2119" s="3" t="str">
        <f t="shared" si="165"/>
        <v>Outstanding</v>
      </c>
      <c r="O2119" s="3" t="str">
        <f t="shared" si="166"/>
        <v>High Contribution &amp; Recent</v>
      </c>
      <c r="P2119" s="3" t="str">
        <f t="shared" si="167"/>
        <v>Other</v>
      </c>
      <c r="Q2119" s="3" t="str">
        <f t="shared" si="168"/>
        <v>Other</v>
      </c>
      <c r="R2119" s="3" t="str">
        <f t="shared" si="169"/>
        <v>Not LCLS</v>
      </c>
      <c r="S2119" s="3" t="str" cm="1">
        <f t="array" ref="S2119">_xlfn.IFS(G2119 &gt; 5000000, "Very High", G2119 &gt; 1000000, "High", G2119 &gt; 500000, "Medium", TRUE, "Low")</f>
        <v>Very High</v>
      </c>
      <c r="T2119" s="3" t="str" cm="1">
        <f t="array" ref="T2119">_xlfn.IFS(B2119 &gt;= 2005, "Post-2005", B2119 &gt;= 2000, "2000-2004", TRUE, "Pre-2000")</f>
        <v>Post-2005</v>
      </c>
    </row>
    <row r="2120" spans="1:20" x14ac:dyDescent="0.85">
      <c r="A2120" s="1">
        <v>41164</v>
      </c>
      <c r="B2120" t="s">
        <v>809</v>
      </c>
      <c r="C2120" t="s">
        <v>3937</v>
      </c>
      <c r="D2120" t="s">
        <v>3938</v>
      </c>
      <c r="E2120" t="s">
        <v>119</v>
      </c>
      <c r="F2120" t="s">
        <v>120</v>
      </c>
      <c r="G2120" t="s">
        <v>121</v>
      </c>
      <c r="H2120">
        <v>2001</v>
      </c>
      <c r="I2120" s="2">
        <v>72887.63</v>
      </c>
      <c r="J2120" s="2">
        <v>0</v>
      </c>
      <c r="K2120" s="2">
        <v>72887.63</v>
      </c>
      <c r="L2120" t="s">
        <v>18</v>
      </c>
      <c r="M2120" s="3" t="b">
        <f>trust_funds5[[#This Row],[Contributions Outstanding (USD)]]=0</f>
        <v>1</v>
      </c>
      <c r="N2120" s="3" t="str">
        <f t="shared" si="165"/>
        <v>Outstanding</v>
      </c>
      <c r="O2120" s="3" t="str">
        <f t="shared" si="166"/>
        <v>High Contribution &amp; Recent</v>
      </c>
      <c r="P2120" s="3" t="str">
        <f t="shared" si="167"/>
        <v>Other</v>
      </c>
      <c r="Q2120" s="3" t="str">
        <f t="shared" si="168"/>
        <v>Other</v>
      </c>
      <c r="R2120" s="3" t="str">
        <f t="shared" si="169"/>
        <v>Not LCLS</v>
      </c>
      <c r="S2120" s="3" t="str" cm="1">
        <f t="array" ref="S2120">_xlfn.IFS(G2120 &gt; 5000000, "Very High", G2120 &gt; 1000000, "High", G2120 &gt; 500000, "Medium", TRUE, "Low")</f>
        <v>Very High</v>
      </c>
      <c r="T2120" s="3" t="str" cm="1">
        <f t="array" ref="T2120">_xlfn.IFS(B2120 &gt;= 2005, "Post-2005", B2120 &gt;= 2000, "2000-2004", TRUE, "Pre-2000")</f>
        <v>Post-2005</v>
      </c>
    </row>
    <row r="2121" spans="1:20" x14ac:dyDescent="0.85">
      <c r="A2121" s="1">
        <v>41164</v>
      </c>
      <c r="B2121" t="s">
        <v>809</v>
      </c>
      <c r="C2121" t="s">
        <v>3937</v>
      </c>
      <c r="D2121" t="s">
        <v>3938</v>
      </c>
      <c r="E2121" t="s">
        <v>62</v>
      </c>
      <c r="F2121" t="s">
        <v>63</v>
      </c>
      <c r="H2121">
        <v>2001</v>
      </c>
      <c r="I2121" s="2">
        <v>26000</v>
      </c>
      <c r="J2121" s="2">
        <v>0</v>
      </c>
      <c r="K2121" s="2">
        <v>26000</v>
      </c>
      <c r="L2121" t="s">
        <v>18</v>
      </c>
      <c r="M2121" s="3" t="b">
        <f>trust_funds5[[#This Row],[Contributions Outstanding (USD)]]=0</f>
        <v>1</v>
      </c>
      <c r="N2121" s="3" t="str">
        <f t="shared" si="165"/>
        <v>Outstanding</v>
      </c>
      <c r="O2121" s="3" t="str">
        <f t="shared" si="166"/>
        <v>High Contribution &amp; Recent</v>
      </c>
      <c r="P2121" s="3" t="str">
        <f t="shared" si="167"/>
        <v>Other</v>
      </c>
      <c r="Q2121" s="3" t="str">
        <f t="shared" si="168"/>
        <v>Other</v>
      </c>
      <c r="R2121" s="3" t="str">
        <f t="shared" si="169"/>
        <v>Not LCLS</v>
      </c>
      <c r="S2121" s="3" t="str" cm="1">
        <f t="array" ref="S2121">_xlfn.IFS(G2121 &gt; 5000000, "Very High", G2121 &gt; 1000000, "High", G2121 &gt; 500000, "Medium", TRUE, "Low")</f>
        <v>Low</v>
      </c>
      <c r="T2121" s="3" t="str" cm="1">
        <f t="array" ref="T2121">_xlfn.IFS(B2121 &gt;= 2005, "Post-2005", B2121 &gt;= 2000, "2000-2004", TRUE, "Pre-2000")</f>
        <v>Post-2005</v>
      </c>
    </row>
    <row r="2122" spans="1:20" x14ac:dyDescent="0.85">
      <c r="A2122" s="1">
        <v>41164</v>
      </c>
      <c r="B2122" t="s">
        <v>12</v>
      </c>
      <c r="C2122" t="s">
        <v>3939</v>
      </c>
      <c r="D2122" t="s">
        <v>3940</v>
      </c>
      <c r="E2122" t="s">
        <v>119</v>
      </c>
      <c r="F2122" t="s">
        <v>120</v>
      </c>
      <c r="G2122" t="s">
        <v>121</v>
      </c>
      <c r="H2122">
        <v>2001</v>
      </c>
      <c r="I2122" s="2">
        <v>1158430.04</v>
      </c>
      <c r="J2122" s="2">
        <v>0</v>
      </c>
      <c r="K2122" s="2">
        <v>1158430.04</v>
      </c>
      <c r="L2122" t="s">
        <v>18</v>
      </c>
      <c r="M2122" s="3" t="b">
        <f>trust_funds5[[#This Row],[Contributions Outstanding (USD)]]=0</f>
        <v>1</v>
      </c>
      <c r="N2122" s="3" t="str">
        <f t="shared" si="165"/>
        <v>Outstanding</v>
      </c>
      <c r="O2122" s="3" t="str">
        <f t="shared" si="166"/>
        <v>High Contribution &amp; Recent</v>
      </c>
      <c r="P2122" s="3" t="str">
        <f t="shared" si="167"/>
        <v>Other</v>
      </c>
      <c r="Q2122" s="3" t="str">
        <f t="shared" si="168"/>
        <v>Other</v>
      </c>
      <c r="R2122" s="3" t="str">
        <f t="shared" si="169"/>
        <v>Not LCLS</v>
      </c>
      <c r="S2122" s="3" t="str" cm="1">
        <f t="array" ref="S2122">_xlfn.IFS(G2122 &gt; 5000000, "Very High", G2122 &gt; 1000000, "High", G2122 &gt; 500000, "Medium", TRUE, "Low")</f>
        <v>Very High</v>
      </c>
      <c r="T2122" s="3" t="str" cm="1">
        <f t="array" ref="T2122">_xlfn.IFS(B2122 &gt;= 2005, "Post-2005", B2122 &gt;= 2000, "2000-2004", TRUE, "Pre-2000")</f>
        <v>Post-2005</v>
      </c>
    </row>
    <row r="2123" spans="1:20" x14ac:dyDescent="0.85">
      <c r="A2123" s="1">
        <v>41164</v>
      </c>
      <c r="B2123" t="s">
        <v>12</v>
      </c>
      <c r="C2123" t="s">
        <v>3941</v>
      </c>
      <c r="D2123" t="s">
        <v>3942</v>
      </c>
      <c r="E2123" t="s">
        <v>85</v>
      </c>
      <c r="F2123" t="s">
        <v>86</v>
      </c>
      <c r="G2123" t="s">
        <v>87</v>
      </c>
      <c r="H2123">
        <v>2001</v>
      </c>
      <c r="I2123" s="2">
        <v>161833.85</v>
      </c>
      <c r="J2123" s="2">
        <v>0</v>
      </c>
      <c r="K2123" s="2">
        <v>161833.85</v>
      </c>
      <c r="L2123" t="s">
        <v>18</v>
      </c>
      <c r="M2123" s="3" t="b">
        <f>trust_funds5[[#This Row],[Contributions Outstanding (USD)]]=0</f>
        <v>1</v>
      </c>
      <c r="N2123" s="3" t="str">
        <f t="shared" si="165"/>
        <v>Outstanding</v>
      </c>
      <c r="O2123" s="3" t="str">
        <f t="shared" si="166"/>
        <v>High Contribution &amp; Recent</v>
      </c>
      <c r="P2123" s="3" t="str">
        <f t="shared" si="167"/>
        <v>Other</v>
      </c>
      <c r="Q2123" s="3" t="str">
        <f t="shared" si="168"/>
        <v>Other</v>
      </c>
      <c r="R2123" s="3" t="str">
        <f t="shared" si="169"/>
        <v>Not LCLS</v>
      </c>
      <c r="S2123" s="3" t="str" cm="1">
        <f t="array" ref="S2123">_xlfn.IFS(G2123 &gt; 5000000, "Very High", G2123 &gt; 1000000, "High", G2123 &gt; 500000, "Medium", TRUE, "Low")</f>
        <v>Very High</v>
      </c>
      <c r="T2123" s="3" t="str" cm="1">
        <f t="array" ref="T2123">_xlfn.IFS(B2123 &gt;= 2005, "Post-2005", B2123 &gt;= 2000, "2000-2004", TRUE, "Pre-2000")</f>
        <v>Post-2005</v>
      </c>
    </row>
    <row r="2124" spans="1:20" x14ac:dyDescent="0.85">
      <c r="A2124" s="1">
        <v>41164</v>
      </c>
      <c r="B2124" t="s">
        <v>12</v>
      </c>
      <c r="C2124" t="s">
        <v>3943</v>
      </c>
      <c r="D2124" t="s">
        <v>3944</v>
      </c>
      <c r="E2124" t="s">
        <v>21</v>
      </c>
      <c r="F2124" t="s">
        <v>22</v>
      </c>
      <c r="G2124" t="s">
        <v>23</v>
      </c>
      <c r="H2124">
        <v>2001</v>
      </c>
      <c r="I2124" s="2">
        <v>863991.08</v>
      </c>
      <c r="J2124" s="2">
        <v>0</v>
      </c>
      <c r="K2124" s="2">
        <v>863991.08</v>
      </c>
      <c r="L2124" t="s">
        <v>18</v>
      </c>
      <c r="M2124" s="3" t="b">
        <f>trust_funds5[[#This Row],[Contributions Outstanding (USD)]]=0</f>
        <v>1</v>
      </c>
      <c r="N2124" s="3" t="str">
        <f t="shared" si="165"/>
        <v>Outstanding</v>
      </c>
      <c r="O2124" s="3" t="str">
        <f t="shared" si="166"/>
        <v>High Contribution &amp; Recent</v>
      </c>
      <c r="P2124" s="3" t="str">
        <f t="shared" si="167"/>
        <v>Other</v>
      </c>
      <c r="Q2124" s="3" t="str">
        <f t="shared" si="168"/>
        <v>Other</v>
      </c>
      <c r="R2124" s="3" t="str">
        <f t="shared" si="169"/>
        <v>Not LCLS</v>
      </c>
      <c r="S2124" s="3" t="str" cm="1">
        <f t="array" ref="S2124">_xlfn.IFS(G2124 &gt; 5000000, "Very High", G2124 &gt; 1000000, "High", G2124 &gt; 500000, "Medium", TRUE, "Low")</f>
        <v>Very High</v>
      </c>
      <c r="T2124" s="3" t="str" cm="1">
        <f t="array" ref="T2124">_xlfn.IFS(B2124 &gt;= 2005, "Post-2005", B2124 &gt;= 2000, "2000-2004", TRUE, "Pre-2000")</f>
        <v>Post-2005</v>
      </c>
    </row>
    <row r="2125" spans="1:20" x14ac:dyDescent="0.85">
      <c r="A2125" s="1">
        <v>41164</v>
      </c>
      <c r="B2125" t="s">
        <v>12</v>
      </c>
      <c r="C2125" t="s">
        <v>3945</v>
      </c>
      <c r="D2125" t="s">
        <v>3946</v>
      </c>
      <c r="E2125" t="s">
        <v>119</v>
      </c>
      <c r="F2125" t="s">
        <v>120</v>
      </c>
      <c r="G2125" t="s">
        <v>121</v>
      </c>
      <c r="H2125">
        <v>2001</v>
      </c>
      <c r="I2125" s="2">
        <v>206982.5</v>
      </c>
      <c r="J2125" s="2">
        <v>0</v>
      </c>
      <c r="K2125" s="2">
        <v>206982.5</v>
      </c>
      <c r="L2125" t="s">
        <v>18</v>
      </c>
      <c r="M2125" s="3" t="b">
        <f>trust_funds5[[#This Row],[Contributions Outstanding (USD)]]=0</f>
        <v>1</v>
      </c>
      <c r="N2125" s="3" t="str">
        <f t="shared" si="165"/>
        <v>Outstanding</v>
      </c>
      <c r="O2125" s="3" t="str">
        <f t="shared" si="166"/>
        <v>High Contribution &amp; Recent</v>
      </c>
      <c r="P2125" s="3" t="str">
        <f t="shared" si="167"/>
        <v>Other</v>
      </c>
      <c r="Q2125" s="3" t="str">
        <f t="shared" si="168"/>
        <v>Other</v>
      </c>
      <c r="R2125" s="3" t="str">
        <f t="shared" si="169"/>
        <v>Not LCLS</v>
      </c>
      <c r="S2125" s="3" t="str" cm="1">
        <f t="array" ref="S2125">_xlfn.IFS(G2125 &gt; 5000000, "Very High", G2125 &gt; 1000000, "High", G2125 &gt; 500000, "Medium", TRUE, "Low")</f>
        <v>Very High</v>
      </c>
      <c r="T2125" s="3" t="str" cm="1">
        <f t="array" ref="T2125">_xlfn.IFS(B2125 &gt;= 2005, "Post-2005", B2125 &gt;= 2000, "2000-2004", TRUE, "Pre-2000")</f>
        <v>Post-2005</v>
      </c>
    </row>
    <row r="2126" spans="1:20" x14ac:dyDescent="0.85">
      <c r="A2126" s="1">
        <v>41164</v>
      </c>
      <c r="B2126" t="s">
        <v>33</v>
      </c>
      <c r="C2126" t="s">
        <v>3947</v>
      </c>
      <c r="D2126" t="s">
        <v>2047</v>
      </c>
      <c r="E2126" t="s">
        <v>119</v>
      </c>
      <c r="F2126" t="s">
        <v>120</v>
      </c>
      <c r="G2126" t="s">
        <v>121</v>
      </c>
      <c r="H2126">
        <v>2001</v>
      </c>
      <c r="I2126" s="2">
        <v>4002118.59</v>
      </c>
      <c r="J2126" s="2">
        <v>0</v>
      </c>
      <c r="K2126" s="2">
        <v>4002118.59</v>
      </c>
      <c r="L2126" t="s">
        <v>18</v>
      </c>
      <c r="M2126" s="3" t="b">
        <f>trust_funds5[[#This Row],[Contributions Outstanding (USD)]]=0</f>
        <v>1</v>
      </c>
      <c r="N2126" s="3" t="str">
        <f t="shared" si="165"/>
        <v>Outstanding</v>
      </c>
      <c r="O2126" s="3" t="str">
        <f t="shared" si="166"/>
        <v>High Contribution &amp; Recent</v>
      </c>
      <c r="P2126" s="3" t="str">
        <f t="shared" si="167"/>
        <v>Other</v>
      </c>
      <c r="Q2126" s="3" t="str">
        <f t="shared" si="168"/>
        <v>Other</v>
      </c>
      <c r="R2126" s="3" t="str">
        <f t="shared" si="169"/>
        <v>Not LCLS</v>
      </c>
      <c r="S2126" s="3" t="str" cm="1">
        <f t="array" ref="S2126">_xlfn.IFS(G2126 &gt; 5000000, "Very High", G2126 &gt; 1000000, "High", G2126 &gt; 500000, "Medium", TRUE, "Low")</f>
        <v>Very High</v>
      </c>
      <c r="T2126" s="3" t="str" cm="1">
        <f t="array" ref="T2126">_xlfn.IFS(B2126 &gt;= 2005, "Post-2005", B2126 &gt;= 2000, "2000-2004", TRUE, "Pre-2000")</f>
        <v>Post-2005</v>
      </c>
    </row>
    <row r="2127" spans="1:20" x14ac:dyDescent="0.85">
      <c r="A2127" s="1">
        <v>41164</v>
      </c>
      <c r="B2127" t="s">
        <v>33</v>
      </c>
      <c r="C2127" t="s">
        <v>3948</v>
      </c>
      <c r="D2127" t="s">
        <v>3949</v>
      </c>
      <c r="E2127" t="s">
        <v>119</v>
      </c>
      <c r="F2127" t="s">
        <v>120</v>
      </c>
      <c r="G2127" t="s">
        <v>121</v>
      </c>
      <c r="H2127">
        <v>2001</v>
      </c>
      <c r="I2127" s="2">
        <v>3802893.07</v>
      </c>
      <c r="J2127" s="2">
        <v>0</v>
      </c>
      <c r="K2127" s="2">
        <v>3802893.07</v>
      </c>
      <c r="L2127" t="s">
        <v>18</v>
      </c>
      <c r="M2127" s="3" t="b">
        <f>trust_funds5[[#This Row],[Contributions Outstanding (USD)]]=0</f>
        <v>1</v>
      </c>
      <c r="N2127" s="3" t="str">
        <f t="shared" si="165"/>
        <v>Outstanding</v>
      </c>
      <c r="O2127" s="3" t="str">
        <f t="shared" si="166"/>
        <v>High Contribution &amp; Recent</v>
      </c>
      <c r="P2127" s="3" t="str">
        <f t="shared" si="167"/>
        <v>Other</v>
      </c>
      <c r="Q2127" s="3" t="str">
        <f t="shared" si="168"/>
        <v>Other</v>
      </c>
      <c r="R2127" s="3" t="str">
        <f t="shared" si="169"/>
        <v>Not LCLS</v>
      </c>
      <c r="S2127" s="3" t="str" cm="1">
        <f t="array" ref="S2127">_xlfn.IFS(G2127 &gt; 5000000, "Very High", G2127 &gt; 1000000, "High", G2127 &gt; 500000, "Medium", TRUE, "Low")</f>
        <v>Very High</v>
      </c>
      <c r="T2127" s="3" t="str" cm="1">
        <f t="array" ref="T2127">_xlfn.IFS(B2127 &gt;= 2005, "Post-2005", B2127 &gt;= 2000, "2000-2004", TRUE, "Pre-2000")</f>
        <v>Post-2005</v>
      </c>
    </row>
    <row r="2128" spans="1:20" x14ac:dyDescent="0.85">
      <c r="A2128" s="1">
        <v>41164</v>
      </c>
      <c r="B2128" t="s">
        <v>12</v>
      </c>
      <c r="C2128" t="s">
        <v>3950</v>
      </c>
      <c r="D2128" t="s">
        <v>3951</v>
      </c>
      <c r="E2128" t="s">
        <v>102</v>
      </c>
      <c r="F2128" t="s">
        <v>103</v>
      </c>
      <c r="G2128" t="s">
        <v>104</v>
      </c>
      <c r="H2128">
        <v>2001</v>
      </c>
      <c r="I2128" s="2">
        <v>5288634.96</v>
      </c>
      <c r="J2128" s="2">
        <v>0</v>
      </c>
      <c r="K2128" s="2">
        <v>5288634.96</v>
      </c>
      <c r="L2128" t="s">
        <v>18</v>
      </c>
      <c r="M2128" s="3" t="b">
        <f>trust_funds5[[#This Row],[Contributions Outstanding (USD)]]=0</f>
        <v>1</v>
      </c>
      <c r="N2128" s="3" t="str">
        <f t="shared" si="165"/>
        <v>Outstanding</v>
      </c>
      <c r="O2128" s="3" t="str">
        <f t="shared" si="166"/>
        <v>High Contribution &amp; Recent</v>
      </c>
      <c r="P2128" s="3" t="str">
        <f t="shared" si="167"/>
        <v>Other</v>
      </c>
      <c r="Q2128" s="3" t="str">
        <f t="shared" si="168"/>
        <v>Other</v>
      </c>
      <c r="R2128" s="3" t="str">
        <f t="shared" si="169"/>
        <v>Not LCLS</v>
      </c>
      <c r="S2128" s="3" t="str" cm="1">
        <f t="array" ref="S2128">_xlfn.IFS(G2128 &gt; 5000000, "Very High", G2128 &gt; 1000000, "High", G2128 &gt; 500000, "Medium", TRUE, "Low")</f>
        <v>Very High</v>
      </c>
      <c r="T2128" s="3" t="str" cm="1">
        <f t="array" ref="T2128">_xlfn.IFS(B2128 &gt;= 2005, "Post-2005", B2128 &gt;= 2000, "2000-2004", TRUE, "Pre-2000")</f>
        <v>Post-2005</v>
      </c>
    </row>
    <row r="2129" spans="1:20" x14ac:dyDescent="0.85">
      <c r="A2129" s="1">
        <v>41164</v>
      </c>
      <c r="B2129" t="s">
        <v>12</v>
      </c>
      <c r="C2129" t="s">
        <v>3952</v>
      </c>
      <c r="D2129" t="s">
        <v>3953</v>
      </c>
      <c r="E2129" t="s">
        <v>119</v>
      </c>
      <c r="F2129" t="s">
        <v>120</v>
      </c>
      <c r="G2129" t="s">
        <v>121</v>
      </c>
      <c r="H2129">
        <v>2001</v>
      </c>
      <c r="I2129" s="2">
        <v>10000000</v>
      </c>
      <c r="J2129" s="2">
        <v>0</v>
      </c>
      <c r="K2129" s="2">
        <v>10000000</v>
      </c>
      <c r="L2129" t="s">
        <v>18</v>
      </c>
      <c r="M2129" s="3" t="b">
        <f>trust_funds5[[#This Row],[Contributions Outstanding (USD)]]=0</f>
        <v>1</v>
      </c>
      <c r="N2129" s="3" t="str">
        <f t="shared" si="165"/>
        <v>Outstanding</v>
      </c>
      <c r="O2129" s="3" t="str">
        <f t="shared" si="166"/>
        <v>High Contribution &amp; Recent</v>
      </c>
      <c r="P2129" s="3" t="str">
        <f t="shared" si="167"/>
        <v>Other</v>
      </c>
      <c r="Q2129" s="3" t="str">
        <f t="shared" si="168"/>
        <v>Other</v>
      </c>
      <c r="R2129" s="3" t="str">
        <f t="shared" si="169"/>
        <v>Not LCLS</v>
      </c>
      <c r="S2129" s="3" t="str" cm="1">
        <f t="array" ref="S2129">_xlfn.IFS(G2129 &gt; 5000000, "Very High", G2129 &gt; 1000000, "High", G2129 &gt; 500000, "Medium", TRUE, "Low")</f>
        <v>Very High</v>
      </c>
      <c r="T2129" s="3" t="str" cm="1">
        <f t="array" ref="T2129">_xlfn.IFS(B2129 &gt;= 2005, "Post-2005", B2129 &gt;= 2000, "2000-2004", TRUE, "Pre-2000")</f>
        <v>Post-2005</v>
      </c>
    </row>
    <row r="2130" spans="1:20" x14ac:dyDescent="0.85">
      <c r="A2130" s="1">
        <v>41164</v>
      </c>
      <c r="B2130" t="s">
        <v>3870</v>
      </c>
      <c r="C2130" t="s">
        <v>3954</v>
      </c>
      <c r="D2130" t="s">
        <v>3955</v>
      </c>
      <c r="E2130" t="s">
        <v>42</v>
      </c>
      <c r="F2130" t="s">
        <v>43</v>
      </c>
      <c r="G2130" t="s">
        <v>76</v>
      </c>
      <c r="H2130">
        <v>2001</v>
      </c>
      <c r="I2130" s="2">
        <v>4952162.5999999996</v>
      </c>
      <c r="J2130" s="2">
        <v>0</v>
      </c>
      <c r="K2130" s="2">
        <v>4952162.5999999996</v>
      </c>
      <c r="L2130" t="s">
        <v>18</v>
      </c>
      <c r="M2130" s="3" t="b">
        <f>trust_funds5[[#This Row],[Contributions Outstanding (USD)]]=0</f>
        <v>1</v>
      </c>
      <c r="N2130" s="3" t="str">
        <f t="shared" si="165"/>
        <v>Outstanding</v>
      </c>
      <c r="O2130" s="3" t="str">
        <f t="shared" si="166"/>
        <v>High Contribution &amp; Recent</v>
      </c>
      <c r="P2130" s="3" t="str">
        <f t="shared" si="167"/>
        <v>Other</v>
      </c>
      <c r="Q2130" s="3" t="str">
        <f t="shared" si="168"/>
        <v>Other</v>
      </c>
      <c r="R2130" s="3" t="str">
        <f t="shared" si="169"/>
        <v>Not LCLS</v>
      </c>
      <c r="S2130" s="3" t="str" cm="1">
        <f t="array" ref="S2130">_xlfn.IFS(G2130 &gt; 5000000, "Very High", G2130 &gt; 1000000, "High", G2130 &gt; 500000, "Medium", TRUE, "Low")</f>
        <v>Very High</v>
      </c>
      <c r="T2130" s="3" t="str" cm="1">
        <f t="array" ref="T2130">_xlfn.IFS(B2130 &gt;= 2005, "Post-2005", B2130 &gt;= 2000, "2000-2004", TRUE, "Pre-2000")</f>
        <v>Post-2005</v>
      </c>
    </row>
    <row r="2131" spans="1:20" x14ac:dyDescent="0.85">
      <c r="A2131" s="1">
        <v>41164</v>
      </c>
      <c r="B2131" t="s">
        <v>12</v>
      </c>
      <c r="C2131" t="s">
        <v>3956</v>
      </c>
      <c r="D2131" t="s">
        <v>3957</v>
      </c>
      <c r="E2131" t="s">
        <v>42</v>
      </c>
      <c r="F2131" t="s">
        <v>43</v>
      </c>
      <c r="G2131" t="s">
        <v>76</v>
      </c>
      <c r="H2131">
        <v>2001</v>
      </c>
      <c r="I2131" s="2">
        <v>139391.32999999999</v>
      </c>
      <c r="J2131" s="2">
        <v>0</v>
      </c>
      <c r="K2131" s="2">
        <v>139391.32999999999</v>
      </c>
      <c r="L2131" t="s">
        <v>18</v>
      </c>
      <c r="M2131" s="3" t="b">
        <f>trust_funds5[[#This Row],[Contributions Outstanding (USD)]]=0</f>
        <v>1</v>
      </c>
      <c r="N2131" s="3" t="str">
        <f t="shared" si="165"/>
        <v>Outstanding</v>
      </c>
      <c r="O2131" s="3" t="str">
        <f t="shared" si="166"/>
        <v>High Contribution &amp; Recent</v>
      </c>
      <c r="P2131" s="3" t="str">
        <f t="shared" si="167"/>
        <v>Other</v>
      </c>
      <c r="Q2131" s="3" t="str">
        <f t="shared" si="168"/>
        <v>Other</v>
      </c>
      <c r="R2131" s="3" t="str">
        <f t="shared" si="169"/>
        <v>Not LCLS</v>
      </c>
      <c r="S2131" s="3" t="str" cm="1">
        <f t="array" ref="S2131">_xlfn.IFS(G2131 &gt; 5000000, "Very High", G2131 &gt; 1000000, "High", G2131 &gt; 500000, "Medium", TRUE, "Low")</f>
        <v>Very High</v>
      </c>
      <c r="T2131" s="3" t="str" cm="1">
        <f t="array" ref="T2131">_xlfn.IFS(B2131 &gt;= 2005, "Post-2005", B2131 &gt;= 2000, "2000-2004", TRUE, "Pre-2000")</f>
        <v>Post-2005</v>
      </c>
    </row>
    <row r="2132" spans="1:20" x14ac:dyDescent="0.85">
      <c r="A2132" s="1">
        <v>41164</v>
      </c>
      <c r="B2132" t="s">
        <v>323</v>
      </c>
      <c r="C2132" t="s">
        <v>3958</v>
      </c>
      <c r="D2132" t="s">
        <v>3959</v>
      </c>
      <c r="E2132" t="s">
        <v>119</v>
      </c>
      <c r="F2132" t="s">
        <v>120</v>
      </c>
      <c r="G2132" t="s">
        <v>121</v>
      </c>
      <c r="H2132">
        <v>2001</v>
      </c>
      <c r="I2132" s="2">
        <v>-17688.68</v>
      </c>
      <c r="J2132" s="2">
        <v>170903.12</v>
      </c>
      <c r="K2132" s="2">
        <v>153214.44</v>
      </c>
      <c r="L2132" t="s">
        <v>18</v>
      </c>
      <c r="M2132" s="3" t="b">
        <f>trust_funds5[[#This Row],[Contributions Outstanding (USD)]]=0</f>
        <v>0</v>
      </c>
      <c r="N2132" s="3" t="str">
        <f t="shared" si="165"/>
        <v>Outstanding</v>
      </c>
      <c r="O2132" s="3" t="str">
        <f t="shared" si="166"/>
        <v>High Contribution &amp; Recent</v>
      </c>
      <c r="P2132" s="3" t="str">
        <f t="shared" si="167"/>
        <v>Other</v>
      </c>
      <c r="Q2132" s="3" t="str">
        <f t="shared" si="168"/>
        <v>Other</v>
      </c>
      <c r="R2132" s="3" t="str">
        <f t="shared" si="169"/>
        <v>Not LCLS</v>
      </c>
      <c r="S2132" s="3" t="str" cm="1">
        <f t="array" ref="S2132">_xlfn.IFS(G2132 &gt; 5000000, "Very High", G2132 &gt; 1000000, "High", G2132 &gt; 500000, "Medium", TRUE, "Low")</f>
        <v>Very High</v>
      </c>
      <c r="T2132" s="3" t="str" cm="1">
        <f t="array" ref="T2132">_xlfn.IFS(B2132 &gt;= 2005, "Post-2005", B2132 &gt;= 2000, "2000-2004", TRUE, "Pre-2000")</f>
        <v>Post-2005</v>
      </c>
    </row>
    <row r="2133" spans="1:20" x14ac:dyDescent="0.85">
      <c r="A2133" s="1">
        <v>41164</v>
      </c>
      <c r="B2133" t="s">
        <v>12</v>
      </c>
      <c r="C2133" t="s">
        <v>3960</v>
      </c>
      <c r="D2133" t="s">
        <v>3961</v>
      </c>
      <c r="E2133" t="s">
        <v>119</v>
      </c>
      <c r="F2133" t="s">
        <v>120</v>
      </c>
      <c r="G2133" t="s">
        <v>3962</v>
      </c>
      <c r="H2133">
        <v>2001</v>
      </c>
      <c r="I2133" s="2">
        <v>300000</v>
      </c>
      <c r="J2133" s="2">
        <v>0</v>
      </c>
      <c r="K2133" s="2">
        <v>300000</v>
      </c>
      <c r="L2133" t="s">
        <v>18</v>
      </c>
      <c r="M2133" s="3" t="b">
        <f>trust_funds5[[#This Row],[Contributions Outstanding (USD)]]=0</f>
        <v>1</v>
      </c>
      <c r="N2133" s="3" t="str">
        <f t="shared" si="165"/>
        <v>Outstanding</v>
      </c>
      <c r="O2133" s="3" t="str">
        <f t="shared" si="166"/>
        <v>High Contribution &amp; Recent</v>
      </c>
      <c r="P2133" s="3" t="str">
        <f t="shared" si="167"/>
        <v>Other</v>
      </c>
      <c r="Q2133" s="3" t="str">
        <f t="shared" si="168"/>
        <v>Other</v>
      </c>
      <c r="R2133" s="3" t="str">
        <f t="shared" si="169"/>
        <v>Not LCLS</v>
      </c>
      <c r="S2133" s="3" t="str" cm="1">
        <f t="array" ref="S2133">_xlfn.IFS(G2133 &gt; 5000000, "Very High", G2133 &gt; 1000000, "High", G2133 &gt; 500000, "Medium", TRUE, "Low")</f>
        <v>Very High</v>
      </c>
      <c r="T2133" s="3" t="str" cm="1">
        <f t="array" ref="T2133">_xlfn.IFS(B2133 &gt;= 2005, "Post-2005", B2133 &gt;= 2000, "2000-2004", TRUE, "Pre-2000")</f>
        <v>Post-2005</v>
      </c>
    </row>
    <row r="2134" spans="1:20" x14ac:dyDescent="0.85">
      <c r="A2134" s="1">
        <v>41164</v>
      </c>
      <c r="B2134" t="s">
        <v>12</v>
      </c>
      <c r="C2134" t="s">
        <v>3963</v>
      </c>
      <c r="D2134" t="s">
        <v>3964</v>
      </c>
      <c r="E2134" t="s">
        <v>119</v>
      </c>
      <c r="F2134" t="s">
        <v>120</v>
      </c>
      <c r="G2134" t="s">
        <v>121</v>
      </c>
      <c r="H2134">
        <v>2001</v>
      </c>
      <c r="I2134" s="2">
        <v>20000000</v>
      </c>
      <c r="J2134" s="2">
        <v>0</v>
      </c>
      <c r="K2134" s="2">
        <v>20000000</v>
      </c>
      <c r="L2134" t="s">
        <v>18</v>
      </c>
      <c r="M2134" s="3" t="b">
        <f>trust_funds5[[#This Row],[Contributions Outstanding (USD)]]=0</f>
        <v>1</v>
      </c>
      <c r="N2134" s="3" t="str">
        <f t="shared" si="165"/>
        <v>Outstanding</v>
      </c>
      <c r="O2134" s="3" t="str">
        <f t="shared" si="166"/>
        <v>High Contribution &amp; Recent</v>
      </c>
      <c r="P2134" s="3" t="str">
        <f t="shared" si="167"/>
        <v>Other</v>
      </c>
      <c r="Q2134" s="3" t="str">
        <f t="shared" si="168"/>
        <v>Other</v>
      </c>
      <c r="R2134" s="3" t="str">
        <f t="shared" si="169"/>
        <v>Not LCLS</v>
      </c>
      <c r="S2134" s="3" t="str" cm="1">
        <f t="array" ref="S2134">_xlfn.IFS(G2134 &gt; 5000000, "Very High", G2134 &gt; 1000000, "High", G2134 &gt; 500000, "Medium", TRUE, "Low")</f>
        <v>Very High</v>
      </c>
      <c r="T2134" s="3" t="str" cm="1">
        <f t="array" ref="T2134">_xlfn.IFS(B2134 &gt;= 2005, "Post-2005", B2134 &gt;= 2000, "2000-2004", TRUE, "Pre-2000")</f>
        <v>Post-2005</v>
      </c>
    </row>
    <row r="2135" spans="1:20" x14ac:dyDescent="0.85">
      <c r="A2135" s="1">
        <v>41164</v>
      </c>
      <c r="B2135" t="s">
        <v>323</v>
      </c>
      <c r="C2135" t="s">
        <v>3965</v>
      </c>
      <c r="D2135" t="s">
        <v>3966</v>
      </c>
      <c r="E2135" t="s">
        <v>42</v>
      </c>
      <c r="F2135" t="s">
        <v>43</v>
      </c>
      <c r="G2135" t="s">
        <v>44</v>
      </c>
      <c r="H2135">
        <v>2001</v>
      </c>
      <c r="I2135" s="2">
        <v>914107.94</v>
      </c>
      <c r="J2135" s="2">
        <v>0</v>
      </c>
      <c r="K2135" s="2">
        <v>914107.94</v>
      </c>
      <c r="L2135" t="s">
        <v>18</v>
      </c>
      <c r="M2135" s="3" t="b">
        <f>trust_funds5[[#This Row],[Contributions Outstanding (USD)]]=0</f>
        <v>1</v>
      </c>
      <c r="N2135" s="3" t="str">
        <f t="shared" si="165"/>
        <v>Outstanding</v>
      </c>
      <c r="O2135" s="3" t="str">
        <f t="shared" si="166"/>
        <v>High Contribution &amp; Recent</v>
      </c>
      <c r="P2135" s="3" t="str">
        <f t="shared" si="167"/>
        <v>Other</v>
      </c>
      <c r="Q2135" s="3" t="str">
        <f t="shared" si="168"/>
        <v>Other</v>
      </c>
      <c r="R2135" s="3" t="str">
        <f t="shared" si="169"/>
        <v>Not LCLS</v>
      </c>
      <c r="S2135" s="3" t="str" cm="1">
        <f t="array" ref="S2135">_xlfn.IFS(G2135 &gt; 5000000, "Very High", G2135 &gt; 1000000, "High", G2135 &gt; 500000, "Medium", TRUE, "Low")</f>
        <v>Very High</v>
      </c>
      <c r="T2135" s="3" t="str" cm="1">
        <f t="array" ref="T2135">_xlfn.IFS(B2135 &gt;= 2005, "Post-2005", B2135 &gt;= 2000, "2000-2004", TRUE, "Pre-2000")</f>
        <v>Post-2005</v>
      </c>
    </row>
    <row r="2136" spans="1:20" x14ac:dyDescent="0.85">
      <c r="A2136" s="1">
        <v>41164</v>
      </c>
      <c r="B2136" t="s">
        <v>3967</v>
      </c>
      <c r="C2136" t="s">
        <v>3968</v>
      </c>
      <c r="D2136" t="s">
        <v>3969</v>
      </c>
      <c r="E2136" t="s">
        <v>42</v>
      </c>
      <c r="F2136" t="s">
        <v>43</v>
      </c>
      <c r="G2136" t="s">
        <v>44</v>
      </c>
      <c r="H2136">
        <v>2001</v>
      </c>
      <c r="I2136" s="2">
        <v>1546981.23</v>
      </c>
      <c r="J2136" s="2">
        <v>0</v>
      </c>
      <c r="K2136" s="2">
        <v>1546981.23</v>
      </c>
      <c r="L2136" t="s">
        <v>18</v>
      </c>
      <c r="M2136" s="3" t="b">
        <f>trust_funds5[[#This Row],[Contributions Outstanding (USD)]]=0</f>
        <v>1</v>
      </c>
      <c r="N2136" s="3" t="str">
        <f t="shared" si="165"/>
        <v>Outstanding</v>
      </c>
      <c r="O2136" s="3" t="str">
        <f t="shared" si="166"/>
        <v>High Contribution &amp; Recent</v>
      </c>
      <c r="P2136" s="3" t="str">
        <f t="shared" si="167"/>
        <v>Other</v>
      </c>
      <c r="Q2136" s="3" t="str">
        <f t="shared" si="168"/>
        <v>Other</v>
      </c>
      <c r="R2136" s="3" t="str">
        <f t="shared" si="169"/>
        <v>Not LCLS</v>
      </c>
      <c r="S2136" s="3" t="str" cm="1">
        <f t="array" ref="S2136">_xlfn.IFS(G2136 &gt; 5000000, "Very High", G2136 &gt; 1000000, "High", G2136 &gt; 500000, "Medium", TRUE, "Low")</f>
        <v>Very High</v>
      </c>
      <c r="T2136" s="3" t="str" cm="1">
        <f t="array" ref="T2136">_xlfn.IFS(B2136 &gt;= 2005, "Post-2005", B2136 &gt;= 2000, "2000-2004", TRUE, "Pre-2000")</f>
        <v>Post-2005</v>
      </c>
    </row>
    <row r="2137" spans="1:20" x14ac:dyDescent="0.85">
      <c r="A2137" s="1">
        <v>41164</v>
      </c>
      <c r="B2137" t="s">
        <v>12</v>
      </c>
      <c r="C2137" t="s">
        <v>3970</v>
      </c>
      <c r="D2137" t="s">
        <v>3971</v>
      </c>
      <c r="E2137" t="s">
        <v>42</v>
      </c>
      <c r="F2137" t="s">
        <v>43</v>
      </c>
      <c r="G2137" t="s">
        <v>44</v>
      </c>
      <c r="H2137">
        <v>2001</v>
      </c>
      <c r="I2137" s="2">
        <v>1774342.79</v>
      </c>
      <c r="J2137" s="2">
        <v>0</v>
      </c>
      <c r="K2137" s="2">
        <v>1774342.79</v>
      </c>
      <c r="L2137" t="s">
        <v>18</v>
      </c>
      <c r="M2137" s="3" t="b">
        <f>trust_funds5[[#This Row],[Contributions Outstanding (USD)]]=0</f>
        <v>1</v>
      </c>
      <c r="N2137" s="3" t="str">
        <f t="shared" si="165"/>
        <v>Outstanding</v>
      </c>
      <c r="O2137" s="3" t="str">
        <f t="shared" si="166"/>
        <v>High Contribution &amp; Recent</v>
      </c>
      <c r="P2137" s="3" t="str">
        <f t="shared" si="167"/>
        <v>Other</v>
      </c>
      <c r="Q2137" s="3" t="str">
        <f t="shared" si="168"/>
        <v>Other</v>
      </c>
      <c r="R2137" s="3" t="str">
        <f t="shared" si="169"/>
        <v>Not LCLS</v>
      </c>
      <c r="S2137" s="3" t="str" cm="1">
        <f t="array" ref="S2137">_xlfn.IFS(G2137 &gt; 5000000, "Very High", G2137 &gt; 1000000, "High", G2137 &gt; 500000, "Medium", TRUE, "Low")</f>
        <v>Very High</v>
      </c>
      <c r="T2137" s="3" t="str" cm="1">
        <f t="array" ref="T2137">_xlfn.IFS(B2137 &gt;= 2005, "Post-2005", B2137 &gt;= 2000, "2000-2004", TRUE, "Pre-2000")</f>
        <v>Post-2005</v>
      </c>
    </row>
    <row r="2138" spans="1:20" x14ac:dyDescent="0.85">
      <c r="A2138" s="1">
        <v>41164</v>
      </c>
      <c r="B2138" t="s">
        <v>12</v>
      </c>
      <c r="C2138" t="s">
        <v>3972</v>
      </c>
      <c r="D2138" t="s">
        <v>3973</v>
      </c>
      <c r="E2138" t="s">
        <v>42</v>
      </c>
      <c r="F2138" t="s">
        <v>43</v>
      </c>
      <c r="G2138" t="s">
        <v>44</v>
      </c>
      <c r="H2138">
        <v>2001</v>
      </c>
      <c r="I2138" s="2">
        <v>109500.24</v>
      </c>
      <c r="J2138" s="2">
        <v>0</v>
      </c>
      <c r="K2138" s="2">
        <v>109500.24</v>
      </c>
      <c r="L2138" t="s">
        <v>18</v>
      </c>
      <c r="M2138" s="3" t="b">
        <f>trust_funds5[[#This Row],[Contributions Outstanding (USD)]]=0</f>
        <v>1</v>
      </c>
      <c r="N2138" s="3" t="str">
        <f t="shared" si="165"/>
        <v>Outstanding</v>
      </c>
      <c r="O2138" s="3" t="str">
        <f t="shared" si="166"/>
        <v>High Contribution &amp; Recent</v>
      </c>
      <c r="P2138" s="3" t="str">
        <f t="shared" si="167"/>
        <v>Other</v>
      </c>
      <c r="Q2138" s="3" t="str">
        <f t="shared" si="168"/>
        <v>Other</v>
      </c>
      <c r="R2138" s="3" t="str">
        <f t="shared" si="169"/>
        <v>Not LCLS</v>
      </c>
      <c r="S2138" s="3" t="str" cm="1">
        <f t="array" ref="S2138">_xlfn.IFS(G2138 &gt; 5000000, "Very High", G2138 &gt; 1000000, "High", G2138 &gt; 500000, "Medium", TRUE, "Low")</f>
        <v>Very High</v>
      </c>
      <c r="T2138" s="3" t="str" cm="1">
        <f t="array" ref="T2138">_xlfn.IFS(B2138 &gt;= 2005, "Post-2005", B2138 &gt;= 2000, "2000-2004", TRUE, "Pre-2000")</f>
        <v>Post-2005</v>
      </c>
    </row>
    <row r="2139" spans="1:20" x14ac:dyDescent="0.85">
      <c r="A2139" s="1">
        <v>41164</v>
      </c>
      <c r="B2139" t="s">
        <v>2348</v>
      </c>
      <c r="C2139" t="s">
        <v>2349</v>
      </c>
      <c r="D2139" t="s">
        <v>2350</v>
      </c>
      <c r="E2139" t="s">
        <v>1722</v>
      </c>
      <c r="F2139" t="s">
        <v>1723</v>
      </c>
      <c r="G2139" t="s">
        <v>1724</v>
      </c>
      <c r="H2139">
        <v>2001</v>
      </c>
      <c r="I2139" s="2">
        <v>37089924.200000003</v>
      </c>
      <c r="J2139" s="2">
        <v>0</v>
      </c>
      <c r="K2139" s="2">
        <v>37089924.200000003</v>
      </c>
      <c r="L2139" t="s">
        <v>116</v>
      </c>
      <c r="M2139" s="3" t="b">
        <f>trust_funds5[[#This Row],[Contributions Outstanding (USD)]]=0</f>
        <v>1</v>
      </c>
      <c r="N2139" s="3" t="str">
        <f t="shared" si="165"/>
        <v>Outstanding</v>
      </c>
      <c r="O2139" s="3" t="str">
        <f t="shared" si="166"/>
        <v>High Contribution &amp; Recent</v>
      </c>
      <c r="P2139" s="3" t="str">
        <f t="shared" si="167"/>
        <v>Other</v>
      </c>
      <c r="Q2139" s="3" t="str">
        <f t="shared" si="168"/>
        <v>Other</v>
      </c>
      <c r="R2139" s="3" t="str">
        <f t="shared" si="169"/>
        <v>Not LCLS</v>
      </c>
      <c r="S2139" s="3" t="str" cm="1">
        <f t="array" ref="S2139">_xlfn.IFS(G2139 &gt; 5000000, "Very High", G2139 &gt; 1000000, "High", G2139 &gt; 500000, "Medium", TRUE, "Low")</f>
        <v>Very High</v>
      </c>
      <c r="T2139" s="3" t="str" cm="1">
        <f t="array" ref="T2139">_xlfn.IFS(B2139 &gt;= 2005, "Post-2005", B2139 &gt;= 2000, "2000-2004", TRUE, "Pre-2000")</f>
        <v>Post-2005</v>
      </c>
    </row>
    <row r="2140" spans="1:20" x14ac:dyDescent="0.85">
      <c r="A2140" s="1">
        <v>41164</v>
      </c>
      <c r="B2140" t="s">
        <v>90</v>
      </c>
      <c r="C2140" t="s">
        <v>3974</v>
      </c>
      <c r="D2140" t="s">
        <v>3975</v>
      </c>
      <c r="E2140" t="s">
        <v>1772</v>
      </c>
      <c r="F2140" t="s">
        <v>1773</v>
      </c>
      <c r="G2140" t="s">
        <v>1774</v>
      </c>
      <c r="H2140">
        <v>2001</v>
      </c>
      <c r="I2140" s="2">
        <v>219154.33</v>
      </c>
      <c r="J2140" s="2">
        <v>0</v>
      </c>
      <c r="K2140" s="2">
        <v>219154.33</v>
      </c>
      <c r="L2140" t="s">
        <v>18</v>
      </c>
      <c r="M2140" s="3" t="b">
        <f>trust_funds5[[#This Row],[Contributions Outstanding (USD)]]=0</f>
        <v>1</v>
      </c>
      <c r="N2140" s="3" t="str">
        <f t="shared" si="165"/>
        <v>Outstanding</v>
      </c>
      <c r="O2140" s="3" t="str">
        <f t="shared" si="166"/>
        <v>High Contribution &amp; Recent</v>
      </c>
      <c r="P2140" s="3" t="str">
        <f t="shared" si="167"/>
        <v>Other</v>
      </c>
      <c r="Q2140" s="3" t="str">
        <f t="shared" si="168"/>
        <v>Other</v>
      </c>
      <c r="R2140" s="3" t="str">
        <f t="shared" si="169"/>
        <v>Not LCLS</v>
      </c>
      <c r="S2140" s="3" t="str" cm="1">
        <f t="array" ref="S2140">_xlfn.IFS(G2140 &gt; 5000000, "Very High", G2140 &gt; 1000000, "High", G2140 &gt; 500000, "Medium", TRUE, "Low")</f>
        <v>Very High</v>
      </c>
      <c r="T2140" s="3" t="str" cm="1">
        <f t="array" ref="T2140">_xlfn.IFS(B2140 &gt;= 2005, "Post-2005", B2140 &gt;= 2000, "2000-2004", TRUE, "Pre-2000")</f>
        <v>Post-2005</v>
      </c>
    </row>
    <row r="2141" spans="1:20" x14ac:dyDescent="0.85">
      <c r="A2141" s="1">
        <v>41164</v>
      </c>
      <c r="B2141" t="s">
        <v>90</v>
      </c>
      <c r="C2141" t="s">
        <v>3974</v>
      </c>
      <c r="D2141" t="s">
        <v>3975</v>
      </c>
      <c r="E2141" t="s">
        <v>56</v>
      </c>
      <c r="F2141" t="s">
        <v>57</v>
      </c>
      <c r="G2141" t="s">
        <v>58</v>
      </c>
      <c r="H2141">
        <v>2001</v>
      </c>
      <c r="I2141" s="2">
        <v>3037259.86</v>
      </c>
      <c r="J2141" s="2">
        <v>0</v>
      </c>
      <c r="K2141" s="2">
        <v>3037259.86</v>
      </c>
      <c r="L2141" t="s">
        <v>18</v>
      </c>
      <c r="M2141" s="3" t="b">
        <f>trust_funds5[[#This Row],[Contributions Outstanding (USD)]]=0</f>
        <v>1</v>
      </c>
      <c r="N2141" s="3" t="str">
        <f t="shared" si="165"/>
        <v>Outstanding</v>
      </c>
      <c r="O2141" s="3" t="str">
        <f t="shared" si="166"/>
        <v>High Contribution &amp; Recent</v>
      </c>
      <c r="P2141" s="3" t="str">
        <f t="shared" si="167"/>
        <v>Other</v>
      </c>
      <c r="Q2141" s="3" t="str">
        <f t="shared" si="168"/>
        <v>Other</v>
      </c>
      <c r="R2141" s="3" t="str">
        <f t="shared" si="169"/>
        <v>Not LCLS</v>
      </c>
      <c r="S2141" s="3" t="str" cm="1">
        <f t="array" ref="S2141">_xlfn.IFS(G2141 &gt; 5000000, "Very High", G2141 &gt; 1000000, "High", G2141 &gt; 500000, "Medium", TRUE, "Low")</f>
        <v>Very High</v>
      </c>
      <c r="T2141" s="3" t="str" cm="1">
        <f t="array" ref="T2141">_xlfn.IFS(B2141 &gt;= 2005, "Post-2005", B2141 &gt;= 2000, "2000-2004", TRUE, "Pre-2000")</f>
        <v>Post-2005</v>
      </c>
    </row>
    <row r="2142" spans="1:20" x14ac:dyDescent="0.85">
      <c r="A2142" s="1">
        <v>41164</v>
      </c>
      <c r="B2142" t="s">
        <v>90</v>
      </c>
      <c r="C2142" t="s">
        <v>3974</v>
      </c>
      <c r="D2142" t="s">
        <v>3975</v>
      </c>
      <c r="E2142" t="s">
        <v>223</v>
      </c>
      <c r="F2142" t="s">
        <v>224</v>
      </c>
      <c r="G2142" t="s">
        <v>225</v>
      </c>
      <c r="H2142">
        <v>2001</v>
      </c>
      <c r="I2142" s="2">
        <v>157721.25</v>
      </c>
      <c r="J2142" s="2">
        <v>0</v>
      </c>
      <c r="K2142" s="2">
        <v>157721.25</v>
      </c>
      <c r="L2142" t="s">
        <v>18</v>
      </c>
      <c r="M2142" s="3" t="b">
        <f>trust_funds5[[#This Row],[Contributions Outstanding (USD)]]=0</f>
        <v>1</v>
      </c>
      <c r="N2142" s="3" t="str">
        <f t="shared" si="165"/>
        <v>Outstanding</v>
      </c>
      <c r="O2142" s="3" t="str">
        <f t="shared" si="166"/>
        <v>High Contribution &amp; Recent</v>
      </c>
      <c r="P2142" s="3" t="str">
        <f t="shared" si="167"/>
        <v>Other</v>
      </c>
      <c r="Q2142" s="3" t="str">
        <f t="shared" si="168"/>
        <v>Other</v>
      </c>
      <c r="R2142" s="3" t="str">
        <f t="shared" si="169"/>
        <v>Not LCLS</v>
      </c>
      <c r="S2142" s="3" t="str" cm="1">
        <f t="array" ref="S2142">_xlfn.IFS(G2142 &gt; 5000000, "Very High", G2142 &gt; 1000000, "High", G2142 &gt; 500000, "Medium", TRUE, "Low")</f>
        <v>Very High</v>
      </c>
      <c r="T2142" s="3" t="str" cm="1">
        <f t="array" ref="T2142">_xlfn.IFS(B2142 &gt;= 2005, "Post-2005", B2142 &gt;= 2000, "2000-2004", TRUE, "Pre-2000")</f>
        <v>Post-2005</v>
      </c>
    </row>
    <row r="2143" spans="1:20" x14ac:dyDescent="0.85">
      <c r="A2143" s="1">
        <v>41164</v>
      </c>
      <c r="B2143" t="s">
        <v>90</v>
      </c>
      <c r="C2143" t="s">
        <v>3974</v>
      </c>
      <c r="D2143" t="s">
        <v>3975</v>
      </c>
      <c r="E2143" t="s">
        <v>1280</v>
      </c>
      <c r="F2143" t="s">
        <v>1281</v>
      </c>
      <c r="G2143" t="s">
        <v>1282</v>
      </c>
      <c r="H2143">
        <v>2001</v>
      </c>
      <c r="I2143" s="2">
        <v>1273125</v>
      </c>
      <c r="J2143" s="2">
        <v>0</v>
      </c>
      <c r="K2143" s="2">
        <v>1273125</v>
      </c>
      <c r="L2143" t="s">
        <v>18</v>
      </c>
      <c r="M2143" s="3" t="b">
        <f>trust_funds5[[#This Row],[Contributions Outstanding (USD)]]=0</f>
        <v>1</v>
      </c>
      <c r="N2143" s="3" t="str">
        <f t="shared" si="165"/>
        <v>Outstanding</v>
      </c>
      <c r="O2143" s="3" t="str">
        <f t="shared" si="166"/>
        <v>High Contribution &amp; Recent</v>
      </c>
      <c r="P2143" s="3" t="str">
        <f t="shared" si="167"/>
        <v>Other</v>
      </c>
      <c r="Q2143" s="3" t="str">
        <f t="shared" si="168"/>
        <v>Other</v>
      </c>
      <c r="R2143" s="3" t="str">
        <f t="shared" si="169"/>
        <v>Not LCLS</v>
      </c>
      <c r="S2143" s="3" t="str" cm="1">
        <f t="array" ref="S2143">_xlfn.IFS(G2143 &gt; 5000000, "Very High", G2143 &gt; 1000000, "High", G2143 &gt; 500000, "Medium", TRUE, "Low")</f>
        <v>Very High</v>
      </c>
      <c r="T2143" s="3" t="str" cm="1">
        <f t="array" ref="T2143">_xlfn.IFS(B2143 &gt;= 2005, "Post-2005", B2143 &gt;= 2000, "2000-2004", TRUE, "Pre-2000")</f>
        <v>Post-2005</v>
      </c>
    </row>
    <row r="2144" spans="1:20" x14ac:dyDescent="0.85">
      <c r="A2144" s="1">
        <v>41164</v>
      </c>
      <c r="B2144" t="s">
        <v>90</v>
      </c>
      <c r="C2144" t="s">
        <v>3974</v>
      </c>
      <c r="D2144" t="s">
        <v>3975</v>
      </c>
      <c r="E2144" t="s">
        <v>93</v>
      </c>
      <c r="F2144" t="s">
        <v>94</v>
      </c>
      <c r="H2144">
        <v>2001</v>
      </c>
      <c r="I2144" s="2">
        <v>1141582.7</v>
      </c>
      <c r="J2144" s="2">
        <v>0</v>
      </c>
      <c r="K2144" s="2">
        <v>1141582.7</v>
      </c>
      <c r="L2144" t="s">
        <v>18</v>
      </c>
      <c r="M2144" s="3" t="b">
        <f>trust_funds5[[#This Row],[Contributions Outstanding (USD)]]=0</f>
        <v>1</v>
      </c>
      <c r="N2144" s="3" t="str">
        <f t="shared" si="165"/>
        <v>Outstanding</v>
      </c>
      <c r="O2144" s="3" t="str">
        <f t="shared" si="166"/>
        <v>High Contribution &amp; Recent</v>
      </c>
      <c r="P2144" s="3" t="str">
        <f t="shared" si="167"/>
        <v>Other</v>
      </c>
      <c r="Q2144" s="3" t="str">
        <f t="shared" si="168"/>
        <v>Other</v>
      </c>
      <c r="R2144" s="3" t="str">
        <f t="shared" si="169"/>
        <v>Not LCLS</v>
      </c>
      <c r="S2144" s="3" t="str" cm="1">
        <f t="array" ref="S2144">_xlfn.IFS(G2144 &gt; 5000000, "Very High", G2144 &gt; 1000000, "High", G2144 &gt; 500000, "Medium", TRUE, "Low")</f>
        <v>Low</v>
      </c>
      <c r="T2144" s="3" t="str" cm="1">
        <f t="array" ref="T2144">_xlfn.IFS(B2144 &gt;= 2005, "Post-2005", B2144 &gt;= 2000, "2000-2004", TRUE, "Pre-2000")</f>
        <v>Post-2005</v>
      </c>
    </row>
    <row r="2145" spans="1:20" x14ac:dyDescent="0.85">
      <c r="A2145" s="1">
        <v>41164</v>
      </c>
      <c r="B2145" t="s">
        <v>90</v>
      </c>
      <c r="C2145" t="s">
        <v>3974</v>
      </c>
      <c r="D2145" t="s">
        <v>3975</v>
      </c>
      <c r="E2145" t="s">
        <v>62</v>
      </c>
      <c r="F2145" t="s">
        <v>63</v>
      </c>
      <c r="H2145">
        <v>2001</v>
      </c>
      <c r="I2145" s="2">
        <v>483111.4</v>
      </c>
      <c r="J2145" s="2">
        <v>0</v>
      </c>
      <c r="K2145" s="2">
        <v>483111.4</v>
      </c>
      <c r="L2145" t="s">
        <v>18</v>
      </c>
      <c r="M2145" s="3" t="b">
        <f>trust_funds5[[#This Row],[Contributions Outstanding (USD)]]=0</f>
        <v>1</v>
      </c>
      <c r="N2145" s="3" t="str">
        <f t="shared" si="165"/>
        <v>Outstanding</v>
      </c>
      <c r="O2145" s="3" t="str">
        <f t="shared" si="166"/>
        <v>High Contribution &amp; Recent</v>
      </c>
      <c r="P2145" s="3" t="str">
        <f t="shared" si="167"/>
        <v>Other</v>
      </c>
      <c r="Q2145" s="3" t="str">
        <f t="shared" si="168"/>
        <v>Other</v>
      </c>
      <c r="R2145" s="3" t="str">
        <f t="shared" si="169"/>
        <v>Not LCLS</v>
      </c>
      <c r="S2145" s="3" t="str" cm="1">
        <f t="array" ref="S2145">_xlfn.IFS(G2145 &gt; 5000000, "Very High", G2145 &gt; 1000000, "High", G2145 &gt; 500000, "Medium", TRUE, "Low")</f>
        <v>Low</v>
      </c>
      <c r="T2145" s="3" t="str" cm="1">
        <f t="array" ref="T2145">_xlfn.IFS(B2145 &gt;= 2005, "Post-2005", B2145 &gt;= 2000, "2000-2004", TRUE, "Pre-2000")</f>
        <v>Post-2005</v>
      </c>
    </row>
    <row r="2146" spans="1:20" x14ac:dyDescent="0.85">
      <c r="A2146" s="1">
        <v>41164</v>
      </c>
      <c r="B2146" t="s">
        <v>90</v>
      </c>
      <c r="C2146" t="s">
        <v>3974</v>
      </c>
      <c r="D2146" t="s">
        <v>3975</v>
      </c>
      <c r="E2146" t="s">
        <v>62</v>
      </c>
      <c r="F2146" t="s">
        <v>63</v>
      </c>
      <c r="H2146">
        <v>2001</v>
      </c>
      <c r="I2146" s="2">
        <v>503375</v>
      </c>
      <c r="J2146" s="2">
        <v>0</v>
      </c>
      <c r="K2146" s="2">
        <v>503375</v>
      </c>
      <c r="L2146" t="s">
        <v>18</v>
      </c>
      <c r="M2146" s="3" t="b">
        <f>trust_funds5[[#This Row],[Contributions Outstanding (USD)]]=0</f>
        <v>1</v>
      </c>
      <c r="N2146" s="3" t="str">
        <f t="shared" si="165"/>
        <v>Outstanding</v>
      </c>
      <c r="O2146" s="3" t="str">
        <f t="shared" si="166"/>
        <v>High Contribution &amp; Recent</v>
      </c>
      <c r="P2146" s="3" t="str">
        <f t="shared" si="167"/>
        <v>Other</v>
      </c>
      <c r="Q2146" s="3" t="str">
        <f t="shared" si="168"/>
        <v>Other</v>
      </c>
      <c r="R2146" s="3" t="str">
        <f t="shared" si="169"/>
        <v>Not LCLS</v>
      </c>
      <c r="S2146" s="3" t="str" cm="1">
        <f t="array" ref="S2146">_xlfn.IFS(G2146 &gt; 5000000, "Very High", G2146 &gt; 1000000, "High", G2146 &gt; 500000, "Medium", TRUE, "Low")</f>
        <v>Low</v>
      </c>
      <c r="T2146" s="3" t="str" cm="1">
        <f t="array" ref="T2146">_xlfn.IFS(B2146 &gt;= 2005, "Post-2005", B2146 &gt;= 2000, "2000-2004", TRUE, "Pre-2000")</f>
        <v>Post-2005</v>
      </c>
    </row>
    <row r="2147" spans="1:20" x14ac:dyDescent="0.85">
      <c r="A2147" s="1">
        <v>41164</v>
      </c>
      <c r="B2147" t="s">
        <v>82</v>
      </c>
      <c r="C2147" t="s">
        <v>3976</v>
      </c>
      <c r="D2147" t="s">
        <v>2410</v>
      </c>
      <c r="E2147" t="s">
        <v>21</v>
      </c>
      <c r="F2147" t="s">
        <v>22</v>
      </c>
      <c r="G2147" t="s">
        <v>23</v>
      </c>
      <c r="H2147">
        <v>2001</v>
      </c>
      <c r="I2147" s="2">
        <v>82203.039999999994</v>
      </c>
      <c r="J2147" s="2">
        <v>0</v>
      </c>
      <c r="K2147" s="2">
        <v>82203.039999999994</v>
      </c>
      <c r="L2147" t="s">
        <v>18</v>
      </c>
      <c r="M2147" s="3" t="b">
        <f>trust_funds5[[#This Row],[Contributions Outstanding (USD)]]=0</f>
        <v>1</v>
      </c>
      <c r="N2147" s="3" t="str">
        <f t="shared" si="165"/>
        <v>Outstanding</v>
      </c>
      <c r="O2147" s="3" t="str">
        <f t="shared" si="166"/>
        <v>High Contribution &amp; Recent</v>
      </c>
      <c r="P2147" s="3" t="str">
        <f t="shared" si="167"/>
        <v>Other</v>
      </c>
      <c r="Q2147" s="3" t="str">
        <f t="shared" si="168"/>
        <v>Other</v>
      </c>
      <c r="R2147" s="3" t="str">
        <f t="shared" si="169"/>
        <v>Not LCLS</v>
      </c>
      <c r="S2147" s="3" t="str" cm="1">
        <f t="array" ref="S2147">_xlfn.IFS(G2147 &gt; 5000000, "Very High", G2147 &gt; 1000000, "High", G2147 &gt; 500000, "Medium", TRUE, "Low")</f>
        <v>Very High</v>
      </c>
      <c r="T2147" s="3" t="str" cm="1">
        <f t="array" ref="T2147">_xlfn.IFS(B2147 &gt;= 2005, "Post-2005", B2147 &gt;= 2000, "2000-2004", TRUE, "Pre-2000")</f>
        <v>Post-2005</v>
      </c>
    </row>
    <row r="2148" spans="1:20" x14ac:dyDescent="0.85">
      <c r="A2148" s="1">
        <v>41164</v>
      </c>
      <c r="B2148" t="s">
        <v>90</v>
      </c>
      <c r="C2148" t="s">
        <v>3977</v>
      </c>
      <c r="D2148" t="s">
        <v>3978</v>
      </c>
      <c r="E2148" t="s">
        <v>269</v>
      </c>
      <c r="F2148" t="s">
        <v>270</v>
      </c>
      <c r="G2148" t="s">
        <v>271</v>
      </c>
      <c r="H2148">
        <v>2001</v>
      </c>
      <c r="I2148" s="2">
        <v>500000</v>
      </c>
      <c r="J2148" s="2">
        <v>0</v>
      </c>
      <c r="K2148" s="2">
        <v>500000</v>
      </c>
      <c r="L2148" t="s">
        <v>18</v>
      </c>
      <c r="M2148" s="3" t="b">
        <f>trust_funds5[[#This Row],[Contributions Outstanding (USD)]]=0</f>
        <v>1</v>
      </c>
      <c r="N2148" s="3" t="str">
        <f t="shared" si="165"/>
        <v>Outstanding</v>
      </c>
      <c r="O2148" s="3" t="str">
        <f t="shared" si="166"/>
        <v>High Contribution &amp; Recent</v>
      </c>
      <c r="P2148" s="3" t="str">
        <f t="shared" si="167"/>
        <v>Other</v>
      </c>
      <c r="Q2148" s="3" t="str">
        <f t="shared" si="168"/>
        <v>Other</v>
      </c>
      <c r="R2148" s="3" t="str">
        <f t="shared" si="169"/>
        <v>Not LCLS</v>
      </c>
      <c r="S2148" s="3" t="str" cm="1">
        <f t="array" ref="S2148">_xlfn.IFS(G2148 &gt; 5000000, "Very High", G2148 &gt; 1000000, "High", G2148 &gt; 500000, "Medium", TRUE, "Low")</f>
        <v>Very High</v>
      </c>
      <c r="T2148" s="3" t="str" cm="1">
        <f t="array" ref="T2148">_xlfn.IFS(B2148 &gt;= 2005, "Post-2005", B2148 &gt;= 2000, "2000-2004", TRUE, "Pre-2000")</f>
        <v>Post-2005</v>
      </c>
    </row>
    <row r="2149" spans="1:20" x14ac:dyDescent="0.85">
      <c r="A2149" s="1">
        <v>41164</v>
      </c>
      <c r="B2149" t="s">
        <v>12</v>
      </c>
      <c r="C2149" t="s">
        <v>3979</v>
      </c>
      <c r="D2149" t="s">
        <v>3980</v>
      </c>
      <c r="E2149" t="s">
        <v>200</v>
      </c>
      <c r="F2149" t="s">
        <v>201</v>
      </c>
      <c r="G2149" t="s">
        <v>202</v>
      </c>
      <c r="H2149">
        <v>2001</v>
      </c>
      <c r="I2149" s="2">
        <v>3499975</v>
      </c>
      <c r="J2149" s="2">
        <v>0</v>
      </c>
      <c r="K2149" s="2">
        <v>3499975</v>
      </c>
      <c r="L2149" t="s">
        <v>18</v>
      </c>
      <c r="M2149" s="3" t="b">
        <f>trust_funds5[[#This Row],[Contributions Outstanding (USD)]]=0</f>
        <v>1</v>
      </c>
      <c r="N2149" s="3" t="str">
        <f t="shared" si="165"/>
        <v>Outstanding</v>
      </c>
      <c r="O2149" s="3" t="str">
        <f t="shared" si="166"/>
        <v>High Contribution &amp; Recent</v>
      </c>
      <c r="P2149" s="3" t="str">
        <f t="shared" si="167"/>
        <v>Other</v>
      </c>
      <c r="Q2149" s="3" t="str">
        <f t="shared" si="168"/>
        <v>Other</v>
      </c>
      <c r="R2149" s="3" t="str">
        <f t="shared" si="169"/>
        <v>Not LCLS</v>
      </c>
      <c r="S2149" s="3" t="str" cm="1">
        <f t="array" ref="S2149">_xlfn.IFS(G2149 &gt; 5000000, "Very High", G2149 &gt; 1000000, "High", G2149 &gt; 500000, "Medium", TRUE, "Low")</f>
        <v>Very High</v>
      </c>
      <c r="T2149" s="3" t="str" cm="1">
        <f t="array" ref="T2149">_xlfn.IFS(B2149 &gt;= 2005, "Post-2005", B2149 &gt;= 2000, "2000-2004", TRUE, "Pre-2000")</f>
        <v>Post-2005</v>
      </c>
    </row>
    <row r="2150" spans="1:20" x14ac:dyDescent="0.85">
      <c r="A2150" s="1">
        <v>41164</v>
      </c>
      <c r="B2150" t="s">
        <v>12</v>
      </c>
      <c r="C2150" t="s">
        <v>3981</v>
      </c>
      <c r="D2150" t="s">
        <v>3982</v>
      </c>
      <c r="E2150" t="s">
        <v>260</v>
      </c>
      <c r="F2150" t="s">
        <v>261</v>
      </c>
      <c r="H2150">
        <v>2001</v>
      </c>
      <c r="I2150" s="2">
        <v>321473.12</v>
      </c>
      <c r="J2150" s="2">
        <v>0</v>
      </c>
      <c r="K2150" s="2">
        <v>321473.12</v>
      </c>
      <c r="L2150" t="s">
        <v>18</v>
      </c>
      <c r="M2150" s="3" t="b">
        <f>trust_funds5[[#This Row],[Contributions Outstanding (USD)]]=0</f>
        <v>1</v>
      </c>
      <c r="N2150" s="3" t="str">
        <f t="shared" si="165"/>
        <v>Outstanding</v>
      </c>
      <c r="O2150" s="3" t="str">
        <f t="shared" si="166"/>
        <v>High Contribution &amp; Recent</v>
      </c>
      <c r="P2150" s="3" t="str">
        <f t="shared" si="167"/>
        <v>Other</v>
      </c>
      <c r="Q2150" s="3" t="str">
        <f t="shared" si="168"/>
        <v>Other</v>
      </c>
      <c r="R2150" s="3" t="str">
        <f t="shared" si="169"/>
        <v>Not LCLS</v>
      </c>
      <c r="S2150" s="3" t="str" cm="1">
        <f t="array" ref="S2150">_xlfn.IFS(G2150 &gt; 5000000, "Very High", G2150 &gt; 1000000, "High", G2150 &gt; 500000, "Medium", TRUE, "Low")</f>
        <v>Low</v>
      </c>
      <c r="T2150" s="3" t="str" cm="1">
        <f t="array" ref="T2150">_xlfn.IFS(B2150 &gt;= 2005, "Post-2005", B2150 &gt;= 2000, "2000-2004", TRUE, "Pre-2000")</f>
        <v>Post-2005</v>
      </c>
    </row>
    <row r="2151" spans="1:20" x14ac:dyDescent="0.85">
      <c r="A2151" s="1">
        <v>41164</v>
      </c>
      <c r="B2151" t="s">
        <v>883</v>
      </c>
      <c r="C2151" t="s">
        <v>2332</v>
      </c>
      <c r="D2151" t="s">
        <v>2333</v>
      </c>
      <c r="E2151" t="s">
        <v>260</v>
      </c>
      <c r="F2151" t="s">
        <v>261</v>
      </c>
      <c r="H2151">
        <v>2001</v>
      </c>
      <c r="I2151" s="2">
        <v>810192.82</v>
      </c>
      <c r="J2151" s="2">
        <v>0</v>
      </c>
      <c r="K2151" s="2">
        <v>810192.82</v>
      </c>
      <c r="L2151" t="s">
        <v>116</v>
      </c>
      <c r="M2151" s="3" t="b">
        <f>trust_funds5[[#This Row],[Contributions Outstanding (USD)]]=0</f>
        <v>1</v>
      </c>
      <c r="N2151" s="3" t="str">
        <f t="shared" si="165"/>
        <v>Outstanding</v>
      </c>
      <c r="O2151" s="3" t="str">
        <f t="shared" si="166"/>
        <v>High Contribution &amp; Recent</v>
      </c>
      <c r="P2151" s="3" t="str">
        <f t="shared" si="167"/>
        <v>Other</v>
      </c>
      <c r="Q2151" s="3" t="str">
        <f t="shared" si="168"/>
        <v>Other</v>
      </c>
      <c r="R2151" s="3" t="str">
        <f t="shared" si="169"/>
        <v>Not LCLS</v>
      </c>
      <c r="S2151" s="3" t="str" cm="1">
        <f t="array" ref="S2151">_xlfn.IFS(G2151 &gt; 5000000, "Very High", G2151 &gt; 1000000, "High", G2151 &gt; 500000, "Medium", TRUE, "Low")</f>
        <v>Low</v>
      </c>
      <c r="T2151" s="3" t="str" cm="1">
        <f t="array" ref="T2151">_xlfn.IFS(B2151 &gt;= 2005, "Post-2005", B2151 &gt;= 2000, "2000-2004", TRUE, "Pre-2000")</f>
        <v>Post-2005</v>
      </c>
    </row>
    <row r="2152" spans="1:20" x14ac:dyDescent="0.85">
      <c r="A2152" s="1">
        <v>41164</v>
      </c>
      <c r="B2152" t="s">
        <v>883</v>
      </c>
      <c r="C2152" t="s">
        <v>2332</v>
      </c>
      <c r="D2152" t="s">
        <v>2333</v>
      </c>
      <c r="E2152" t="s">
        <v>260</v>
      </c>
      <c r="F2152" t="s">
        <v>261</v>
      </c>
      <c r="H2152">
        <v>2001</v>
      </c>
      <c r="I2152" s="2">
        <v>6025700.9699999997</v>
      </c>
      <c r="J2152" s="2">
        <v>-0.2</v>
      </c>
      <c r="K2152" s="2">
        <v>6025700.7699999996</v>
      </c>
      <c r="L2152" t="s">
        <v>116</v>
      </c>
      <c r="M2152" s="3" t="b">
        <f>trust_funds5[[#This Row],[Contributions Outstanding (USD)]]=0</f>
        <v>0</v>
      </c>
      <c r="N2152" s="3" t="str">
        <f t="shared" si="165"/>
        <v>Outstanding</v>
      </c>
      <c r="O2152" s="3" t="str">
        <f t="shared" si="166"/>
        <v>High Contribution &amp; Recent</v>
      </c>
      <c r="P2152" s="3" t="str">
        <f t="shared" si="167"/>
        <v>Other</v>
      </c>
      <c r="Q2152" s="3" t="str">
        <f t="shared" si="168"/>
        <v>Other</v>
      </c>
      <c r="R2152" s="3" t="str">
        <f t="shared" si="169"/>
        <v>Not LCLS</v>
      </c>
      <c r="S2152" s="3" t="str" cm="1">
        <f t="array" ref="S2152">_xlfn.IFS(G2152 &gt; 5000000, "Very High", G2152 &gt; 1000000, "High", G2152 &gt; 500000, "Medium", TRUE, "Low")</f>
        <v>Low</v>
      </c>
      <c r="T2152" s="3" t="str" cm="1">
        <f t="array" ref="T2152">_xlfn.IFS(B2152 &gt;= 2005, "Post-2005", B2152 &gt;= 2000, "2000-2004", TRUE, "Pre-2000")</f>
        <v>Post-2005</v>
      </c>
    </row>
    <row r="2153" spans="1:20" x14ac:dyDescent="0.85">
      <c r="A2153" s="1">
        <v>41164</v>
      </c>
      <c r="B2153" t="s">
        <v>12</v>
      </c>
      <c r="C2153" t="s">
        <v>3983</v>
      </c>
      <c r="D2153" t="s">
        <v>3984</v>
      </c>
      <c r="E2153" t="s">
        <v>102</v>
      </c>
      <c r="F2153" t="s">
        <v>103</v>
      </c>
      <c r="G2153" t="s">
        <v>104</v>
      </c>
      <c r="H2153">
        <v>2001</v>
      </c>
      <c r="I2153" s="2">
        <v>1286.8399999999999</v>
      </c>
      <c r="J2153" s="2">
        <v>0</v>
      </c>
      <c r="K2153" s="2">
        <v>1286.8399999999999</v>
      </c>
      <c r="L2153" t="s">
        <v>18</v>
      </c>
      <c r="M2153" s="3" t="b">
        <f>trust_funds5[[#This Row],[Contributions Outstanding (USD)]]=0</f>
        <v>1</v>
      </c>
      <c r="N2153" s="3" t="str">
        <f t="shared" si="165"/>
        <v>Outstanding</v>
      </c>
      <c r="O2153" s="3" t="str">
        <f t="shared" si="166"/>
        <v>High Contribution &amp; Recent</v>
      </c>
      <c r="P2153" s="3" t="str">
        <f t="shared" si="167"/>
        <v>Other</v>
      </c>
      <c r="Q2153" s="3" t="str">
        <f t="shared" si="168"/>
        <v>Other</v>
      </c>
      <c r="R2153" s="3" t="str">
        <f t="shared" si="169"/>
        <v>Not LCLS</v>
      </c>
      <c r="S2153" s="3" t="str" cm="1">
        <f t="array" ref="S2153">_xlfn.IFS(G2153 &gt; 5000000, "Very High", G2153 &gt; 1000000, "High", G2153 &gt; 500000, "Medium", TRUE, "Low")</f>
        <v>Very High</v>
      </c>
      <c r="T2153" s="3" t="str" cm="1">
        <f t="array" ref="T2153">_xlfn.IFS(B2153 &gt;= 2005, "Post-2005", B2153 &gt;= 2000, "2000-2004", TRUE, "Pre-2000")</f>
        <v>Post-2005</v>
      </c>
    </row>
    <row r="2154" spans="1:20" x14ac:dyDescent="0.85">
      <c r="A2154" s="1">
        <v>41164</v>
      </c>
      <c r="B2154" t="s">
        <v>82</v>
      </c>
      <c r="C2154" t="s">
        <v>3985</v>
      </c>
      <c r="D2154" t="s">
        <v>3986</v>
      </c>
      <c r="E2154" t="s">
        <v>102</v>
      </c>
      <c r="F2154" t="s">
        <v>103</v>
      </c>
      <c r="G2154" t="s">
        <v>104</v>
      </c>
      <c r="H2154">
        <v>2001</v>
      </c>
      <c r="I2154" s="2">
        <v>107580</v>
      </c>
      <c r="J2154" s="2">
        <v>0</v>
      </c>
      <c r="K2154" s="2">
        <v>107580</v>
      </c>
      <c r="L2154" t="s">
        <v>18</v>
      </c>
      <c r="M2154" s="3" t="b">
        <f>trust_funds5[[#This Row],[Contributions Outstanding (USD)]]=0</f>
        <v>1</v>
      </c>
      <c r="N2154" s="3" t="str">
        <f t="shared" si="165"/>
        <v>Outstanding</v>
      </c>
      <c r="O2154" s="3" t="str">
        <f t="shared" si="166"/>
        <v>High Contribution &amp; Recent</v>
      </c>
      <c r="P2154" s="3" t="str">
        <f t="shared" si="167"/>
        <v>Other</v>
      </c>
      <c r="Q2154" s="3" t="str">
        <f t="shared" si="168"/>
        <v>Other</v>
      </c>
      <c r="R2154" s="3" t="str">
        <f t="shared" si="169"/>
        <v>Not LCLS</v>
      </c>
      <c r="S2154" s="3" t="str" cm="1">
        <f t="array" ref="S2154">_xlfn.IFS(G2154 &gt; 5000000, "Very High", G2154 &gt; 1000000, "High", G2154 &gt; 500000, "Medium", TRUE, "Low")</f>
        <v>Very High</v>
      </c>
      <c r="T2154" s="3" t="str" cm="1">
        <f t="array" ref="T2154">_xlfn.IFS(B2154 &gt;= 2005, "Post-2005", B2154 &gt;= 2000, "2000-2004", TRUE, "Pre-2000")</f>
        <v>Post-2005</v>
      </c>
    </row>
    <row r="2155" spans="1:20" x14ac:dyDescent="0.85">
      <c r="A2155" s="1">
        <v>41164</v>
      </c>
      <c r="B2155" t="s">
        <v>648</v>
      </c>
      <c r="C2155" t="s">
        <v>2513</v>
      </c>
      <c r="D2155" t="s">
        <v>2514</v>
      </c>
      <c r="E2155" t="s">
        <v>264</v>
      </c>
      <c r="F2155" t="s">
        <v>265</v>
      </c>
      <c r="G2155" t="s">
        <v>1350</v>
      </c>
      <c r="H2155">
        <v>2001</v>
      </c>
      <c r="I2155" s="2">
        <v>1057730.45</v>
      </c>
      <c r="J2155" s="2">
        <v>0</v>
      </c>
      <c r="K2155" s="2">
        <v>1057730.45</v>
      </c>
      <c r="L2155" t="s">
        <v>18</v>
      </c>
      <c r="M2155" s="3" t="b">
        <f>trust_funds5[[#This Row],[Contributions Outstanding (USD)]]=0</f>
        <v>1</v>
      </c>
      <c r="N2155" s="3" t="str">
        <f t="shared" si="165"/>
        <v>Outstanding</v>
      </c>
      <c r="O2155" s="3" t="str">
        <f t="shared" si="166"/>
        <v>High Contribution &amp; Recent</v>
      </c>
      <c r="P2155" s="3" t="str">
        <f t="shared" si="167"/>
        <v>Other</v>
      </c>
      <c r="Q2155" s="3" t="str">
        <f t="shared" si="168"/>
        <v>Other</v>
      </c>
      <c r="R2155" s="3" t="str">
        <f t="shared" si="169"/>
        <v>Not LCLS</v>
      </c>
      <c r="S2155" s="3" t="str" cm="1">
        <f t="array" ref="S2155">_xlfn.IFS(G2155 &gt; 5000000, "Very High", G2155 &gt; 1000000, "High", G2155 &gt; 500000, "Medium", TRUE, "Low")</f>
        <v>Very High</v>
      </c>
      <c r="T2155" s="3" t="str" cm="1">
        <f t="array" ref="T2155">_xlfn.IFS(B2155 &gt;= 2005, "Post-2005", B2155 &gt;= 2000, "2000-2004", TRUE, "Pre-2000")</f>
        <v>Post-2005</v>
      </c>
    </row>
    <row r="2156" spans="1:20" x14ac:dyDescent="0.85">
      <c r="A2156" s="1">
        <v>41164</v>
      </c>
      <c r="B2156" t="s">
        <v>648</v>
      </c>
      <c r="C2156" t="s">
        <v>2513</v>
      </c>
      <c r="D2156" t="s">
        <v>2514</v>
      </c>
      <c r="E2156" t="s">
        <v>293</v>
      </c>
      <c r="F2156" t="s">
        <v>294</v>
      </c>
      <c r="G2156" t="s">
        <v>295</v>
      </c>
      <c r="H2156">
        <v>2001</v>
      </c>
      <c r="I2156" s="2">
        <v>265526.55</v>
      </c>
      <c r="J2156" s="2">
        <v>0</v>
      </c>
      <c r="K2156" s="2">
        <v>265526.55</v>
      </c>
      <c r="L2156" t="s">
        <v>18</v>
      </c>
      <c r="M2156" s="3" t="b">
        <f>trust_funds5[[#This Row],[Contributions Outstanding (USD)]]=0</f>
        <v>1</v>
      </c>
      <c r="N2156" s="3" t="str">
        <f t="shared" si="165"/>
        <v>Outstanding</v>
      </c>
      <c r="O2156" s="3" t="str">
        <f t="shared" si="166"/>
        <v>High Contribution &amp; Recent</v>
      </c>
      <c r="P2156" s="3" t="str">
        <f t="shared" si="167"/>
        <v>Other</v>
      </c>
      <c r="Q2156" s="3" t="str">
        <f t="shared" si="168"/>
        <v>Other</v>
      </c>
      <c r="R2156" s="3" t="str">
        <f t="shared" si="169"/>
        <v>Not LCLS</v>
      </c>
      <c r="S2156" s="3" t="str" cm="1">
        <f t="array" ref="S2156">_xlfn.IFS(G2156 &gt; 5000000, "Very High", G2156 &gt; 1000000, "High", G2156 &gt; 500000, "Medium", TRUE, "Low")</f>
        <v>Very High</v>
      </c>
      <c r="T2156" s="3" t="str" cm="1">
        <f t="array" ref="T2156">_xlfn.IFS(B2156 &gt;= 2005, "Post-2005", B2156 &gt;= 2000, "2000-2004", TRUE, "Pre-2000")</f>
        <v>Post-2005</v>
      </c>
    </row>
    <row r="2157" spans="1:20" x14ac:dyDescent="0.85">
      <c r="A2157" s="1">
        <v>41164</v>
      </c>
      <c r="B2157" t="s">
        <v>648</v>
      </c>
      <c r="C2157" t="s">
        <v>2513</v>
      </c>
      <c r="D2157" t="s">
        <v>2514</v>
      </c>
      <c r="E2157" t="s">
        <v>21</v>
      </c>
      <c r="F2157" t="s">
        <v>22</v>
      </c>
      <c r="G2157" t="s">
        <v>23</v>
      </c>
      <c r="H2157">
        <v>2001</v>
      </c>
      <c r="I2157" s="2">
        <v>5899134.9100000001</v>
      </c>
      <c r="J2157" s="2">
        <v>0</v>
      </c>
      <c r="K2157" s="2">
        <v>5899134.9100000001</v>
      </c>
      <c r="L2157" t="s">
        <v>18</v>
      </c>
      <c r="M2157" s="3" t="b">
        <f>trust_funds5[[#This Row],[Contributions Outstanding (USD)]]=0</f>
        <v>1</v>
      </c>
      <c r="N2157" s="3" t="str">
        <f t="shared" si="165"/>
        <v>Outstanding</v>
      </c>
      <c r="O2157" s="3" t="str">
        <f t="shared" si="166"/>
        <v>High Contribution &amp; Recent</v>
      </c>
      <c r="P2157" s="3" t="str">
        <f t="shared" si="167"/>
        <v>Other</v>
      </c>
      <c r="Q2157" s="3" t="str">
        <f t="shared" si="168"/>
        <v>Other</v>
      </c>
      <c r="R2157" s="3" t="str">
        <f t="shared" si="169"/>
        <v>Not LCLS</v>
      </c>
      <c r="S2157" s="3" t="str" cm="1">
        <f t="array" ref="S2157">_xlfn.IFS(G2157 &gt; 5000000, "Very High", G2157 &gt; 1000000, "High", G2157 &gt; 500000, "Medium", TRUE, "Low")</f>
        <v>Very High</v>
      </c>
      <c r="T2157" s="3" t="str" cm="1">
        <f t="array" ref="T2157">_xlfn.IFS(B2157 &gt;= 2005, "Post-2005", B2157 &gt;= 2000, "2000-2004", TRUE, "Pre-2000")</f>
        <v>Post-2005</v>
      </c>
    </row>
    <row r="2158" spans="1:20" x14ac:dyDescent="0.85">
      <c r="A2158" s="1">
        <v>41164</v>
      </c>
      <c r="B2158" t="s">
        <v>12</v>
      </c>
      <c r="C2158" t="s">
        <v>3987</v>
      </c>
      <c r="D2158" t="s">
        <v>3988</v>
      </c>
      <c r="E2158" t="s">
        <v>204</v>
      </c>
      <c r="F2158" t="s">
        <v>205</v>
      </c>
      <c r="G2158" t="s">
        <v>206</v>
      </c>
      <c r="H2158">
        <v>2001</v>
      </c>
      <c r="I2158" s="2">
        <v>530000</v>
      </c>
      <c r="J2158" s="2">
        <v>0</v>
      </c>
      <c r="K2158" s="2">
        <v>530000</v>
      </c>
      <c r="L2158" t="s">
        <v>18</v>
      </c>
      <c r="M2158" s="3" t="b">
        <f>trust_funds5[[#This Row],[Contributions Outstanding (USD)]]=0</f>
        <v>1</v>
      </c>
      <c r="N2158" s="3" t="str">
        <f t="shared" si="165"/>
        <v>Outstanding</v>
      </c>
      <c r="O2158" s="3" t="str">
        <f t="shared" si="166"/>
        <v>High Contribution &amp; Recent</v>
      </c>
      <c r="P2158" s="3" t="str">
        <f t="shared" si="167"/>
        <v>Other</v>
      </c>
      <c r="Q2158" s="3" t="str">
        <f t="shared" si="168"/>
        <v>Other</v>
      </c>
      <c r="R2158" s="3" t="str">
        <f t="shared" si="169"/>
        <v>Not LCLS</v>
      </c>
      <c r="S2158" s="3" t="str" cm="1">
        <f t="array" ref="S2158">_xlfn.IFS(G2158 &gt; 5000000, "Very High", G2158 &gt; 1000000, "High", G2158 &gt; 500000, "Medium", TRUE, "Low")</f>
        <v>Very High</v>
      </c>
      <c r="T2158" s="3" t="str" cm="1">
        <f t="array" ref="T2158">_xlfn.IFS(B2158 &gt;= 2005, "Post-2005", B2158 &gt;= 2000, "2000-2004", TRUE, "Pre-2000")</f>
        <v>Post-2005</v>
      </c>
    </row>
    <row r="2159" spans="1:20" x14ac:dyDescent="0.85">
      <c r="A2159" s="1">
        <v>41164</v>
      </c>
      <c r="B2159" t="s">
        <v>33</v>
      </c>
      <c r="C2159" t="s">
        <v>3989</v>
      </c>
      <c r="D2159" t="s">
        <v>3990</v>
      </c>
      <c r="E2159" t="s">
        <v>42</v>
      </c>
      <c r="F2159" t="s">
        <v>43</v>
      </c>
      <c r="G2159" t="s">
        <v>44</v>
      </c>
      <c r="H2159">
        <v>2001</v>
      </c>
      <c r="I2159" s="2">
        <v>1299200.9099999999</v>
      </c>
      <c r="J2159" s="2">
        <v>0</v>
      </c>
      <c r="K2159" s="2">
        <v>1299200.9099999999</v>
      </c>
      <c r="L2159" t="s">
        <v>18</v>
      </c>
      <c r="M2159" s="3" t="b">
        <f>trust_funds5[[#This Row],[Contributions Outstanding (USD)]]=0</f>
        <v>1</v>
      </c>
      <c r="N2159" s="3" t="str">
        <f t="shared" si="165"/>
        <v>Outstanding</v>
      </c>
      <c r="O2159" s="3" t="str">
        <f t="shared" si="166"/>
        <v>High Contribution &amp; Recent</v>
      </c>
      <c r="P2159" s="3" t="str">
        <f t="shared" si="167"/>
        <v>Other</v>
      </c>
      <c r="Q2159" s="3" t="str">
        <f t="shared" si="168"/>
        <v>Other</v>
      </c>
      <c r="R2159" s="3" t="str">
        <f t="shared" si="169"/>
        <v>Not LCLS</v>
      </c>
      <c r="S2159" s="3" t="str" cm="1">
        <f t="array" ref="S2159">_xlfn.IFS(G2159 &gt; 5000000, "Very High", G2159 &gt; 1000000, "High", G2159 &gt; 500000, "Medium", TRUE, "Low")</f>
        <v>Very High</v>
      </c>
      <c r="T2159" s="3" t="str" cm="1">
        <f t="array" ref="T2159">_xlfn.IFS(B2159 &gt;= 2005, "Post-2005", B2159 &gt;= 2000, "2000-2004", TRUE, "Pre-2000")</f>
        <v>Post-2005</v>
      </c>
    </row>
    <row r="2160" spans="1:20" x14ac:dyDescent="0.85">
      <c r="A2160" s="1">
        <v>41164</v>
      </c>
      <c r="B2160" t="s">
        <v>90</v>
      </c>
      <c r="C2160" t="s">
        <v>3991</v>
      </c>
      <c r="D2160" t="s">
        <v>3992</v>
      </c>
      <c r="E2160" t="s">
        <v>119</v>
      </c>
      <c r="F2160" t="s">
        <v>120</v>
      </c>
      <c r="G2160" t="s">
        <v>842</v>
      </c>
      <c r="H2160">
        <v>2001</v>
      </c>
      <c r="I2160" s="2">
        <v>1783982.67</v>
      </c>
      <c r="J2160" s="2">
        <v>0</v>
      </c>
      <c r="K2160" s="2">
        <v>1783982.67</v>
      </c>
      <c r="L2160" t="s">
        <v>18</v>
      </c>
      <c r="M2160" s="3" t="b">
        <f>trust_funds5[[#This Row],[Contributions Outstanding (USD)]]=0</f>
        <v>1</v>
      </c>
      <c r="N2160" s="3" t="str">
        <f t="shared" si="165"/>
        <v>Outstanding</v>
      </c>
      <c r="O2160" s="3" t="str">
        <f t="shared" si="166"/>
        <v>High Contribution &amp; Recent</v>
      </c>
      <c r="P2160" s="3" t="str">
        <f t="shared" si="167"/>
        <v>Other</v>
      </c>
      <c r="Q2160" s="3" t="str">
        <f t="shared" si="168"/>
        <v>Other</v>
      </c>
      <c r="R2160" s="3" t="str">
        <f t="shared" si="169"/>
        <v>Not LCLS</v>
      </c>
      <c r="S2160" s="3" t="str" cm="1">
        <f t="array" ref="S2160">_xlfn.IFS(G2160 &gt; 5000000, "Very High", G2160 &gt; 1000000, "High", G2160 &gt; 500000, "Medium", TRUE, "Low")</f>
        <v>Very High</v>
      </c>
      <c r="T2160" s="3" t="str" cm="1">
        <f t="array" ref="T2160">_xlfn.IFS(B2160 &gt;= 2005, "Post-2005", B2160 &gt;= 2000, "2000-2004", TRUE, "Pre-2000")</f>
        <v>Post-2005</v>
      </c>
    </row>
    <row r="2161" spans="1:20" x14ac:dyDescent="0.85">
      <c r="A2161" s="1">
        <v>41164</v>
      </c>
      <c r="B2161" t="s">
        <v>90</v>
      </c>
      <c r="C2161" t="s">
        <v>3017</v>
      </c>
      <c r="D2161" t="s">
        <v>3018</v>
      </c>
      <c r="E2161" t="s">
        <v>334</v>
      </c>
      <c r="F2161" t="s">
        <v>335</v>
      </c>
      <c r="G2161" t="s">
        <v>3019</v>
      </c>
      <c r="H2161">
        <v>2001</v>
      </c>
      <c r="I2161" s="2">
        <v>1271493.6000000001</v>
      </c>
      <c r="J2161" s="2">
        <v>0</v>
      </c>
      <c r="K2161" s="2">
        <v>1271493.6000000001</v>
      </c>
      <c r="L2161" t="s">
        <v>18</v>
      </c>
      <c r="M2161" s="3" t="b">
        <f>trust_funds5[[#This Row],[Contributions Outstanding (USD)]]=0</f>
        <v>1</v>
      </c>
      <c r="N2161" s="3" t="str">
        <f t="shared" si="165"/>
        <v>Outstanding</v>
      </c>
      <c r="O2161" s="3" t="str">
        <f t="shared" si="166"/>
        <v>High Contribution &amp; Recent</v>
      </c>
      <c r="P2161" s="3" t="str">
        <f t="shared" si="167"/>
        <v>Other</v>
      </c>
      <c r="Q2161" s="3" t="str">
        <f t="shared" si="168"/>
        <v>Other</v>
      </c>
      <c r="R2161" s="3" t="str">
        <f t="shared" si="169"/>
        <v>Not LCLS</v>
      </c>
      <c r="S2161" s="3" t="str" cm="1">
        <f t="array" ref="S2161">_xlfn.IFS(G2161 &gt; 5000000, "Very High", G2161 &gt; 1000000, "High", G2161 &gt; 500000, "Medium", TRUE, "Low")</f>
        <v>Very High</v>
      </c>
      <c r="T2161" s="3" t="str" cm="1">
        <f t="array" ref="T2161">_xlfn.IFS(B2161 &gt;= 2005, "Post-2005", B2161 &gt;= 2000, "2000-2004", TRUE, "Pre-2000")</f>
        <v>Post-2005</v>
      </c>
    </row>
    <row r="2162" spans="1:20" x14ac:dyDescent="0.85">
      <c r="A2162" s="1">
        <v>41164</v>
      </c>
      <c r="B2162" t="s">
        <v>90</v>
      </c>
      <c r="C2162" t="s">
        <v>3017</v>
      </c>
      <c r="D2162" t="s">
        <v>3018</v>
      </c>
      <c r="E2162" t="s">
        <v>102</v>
      </c>
      <c r="F2162" t="s">
        <v>103</v>
      </c>
      <c r="G2162" t="s">
        <v>104</v>
      </c>
      <c r="H2162">
        <v>2001</v>
      </c>
      <c r="I2162" s="2">
        <v>899760</v>
      </c>
      <c r="J2162" s="2">
        <v>0</v>
      </c>
      <c r="K2162" s="2">
        <v>899760</v>
      </c>
      <c r="L2162" t="s">
        <v>18</v>
      </c>
      <c r="M2162" s="3" t="b">
        <f>trust_funds5[[#This Row],[Contributions Outstanding (USD)]]=0</f>
        <v>1</v>
      </c>
      <c r="N2162" s="3" t="str">
        <f t="shared" si="165"/>
        <v>Outstanding</v>
      </c>
      <c r="O2162" s="3" t="str">
        <f t="shared" si="166"/>
        <v>High Contribution &amp; Recent</v>
      </c>
      <c r="P2162" s="3" t="str">
        <f t="shared" si="167"/>
        <v>Other</v>
      </c>
      <c r="Q2162" s="3" t="str">
        <f t="shared" si="168"/>
        <v>Other</v>
      </c>
      <c r="R2162" s="3" t="str">
        <f t="shared" si="169"/>
        <v>Not LCLS</v>
      </c>
      <c r="S2162" s="3" t="str" cm="1">
        <f t="array" ref="S2162">_xlfn.IFS(G2162 &gt; 5000000, "Very High", G2162 &gt; 1000000, "High", G2162 &gt; 500000, "Medium", TRUE, "Low")</f>
        <v>Very High</v>
      </c>
      <c r="T2162" s="3" t="str" cm="1">
        <f t="array" ref="T2162">_xlfn.IFS(B2162 &gt;= 2005, "Post-2005", B2162 &gt;= 2000, "2000-2004", TRUE, "Pre-2000")</f>
        <v>Post-2005</v>
      </c>
    </row>
    <row r="2163" spans="1:20" x14ac:dyDescent="0.85">
      <c r="A2163" s="1">
        <v>41164</v>
      </c>
      <c r="B2163" t="s">
        <v>90</v>
      </c>
      <c r="C2163" t="s">
        <v>3017</v>
      </c>
      <c r="D2163" t="s">
        <v>3018</v>
      </c>
      <c r="E2163" t="s">
        <v>1582</v>
      </c>
      <c r="F2163" t="s">
        <v>1583</v>
      </c>
      <c r="G2163" t="s">
        <v>1584</v>
      </c>
      <c r="H2163">
        <v>2001</v>
      </c>
      <c r="I2163" s="2">
        <v>250000</v>
      </c>
      <c r="J2163" s="2">
        <v>0</v>
      </c>
      <c r="K2163" s="2">
        <v>250000</v>
      </c>
      <c r="L2163" t="s">
        <v>18</v>
      </c>
      <c r="M2163" s="3" t="b">
        <f>trust_funds5[[#This Row],[Contributions Outstanding (USD)]]=0</f>
        <v>1</v>
      </c>
      <c r="N2163" s="3" t="str">
        <f t="shared" si="165"/>
        <v>Outstanding</v>
      </c>
      <c r="O2163" s="3" t="str">
        <f t="shared" si="166"/>
        <v>High Contribution &amp; Recent</v>
      </c>
      <c r="P2163" s="3" t="str">
        <f t="shared" si="167"/>
        <v>Other</v>
      </c>
      <c r="Q2163" s="3" t="str">
        <f t="shared" si="168"/>
        <v>Other</v>
      </c>
      <c r="R2163" s="3" t="str">
        <f t="shared" si="169"/>
        <v>Not LCLS</v>
      </c>
      <c r="S2163" s="3" t="str" cm="1">
        <f t="array" ref="S2163">_xlfn.IFS(G2163 &gt; 5000000, "Very High", G2163 &gt; 1000000, "High", G2163 &gt; 500000, "Medium", TRUE, "Low")</f>
        <v>Very High</v>
      </c>
      <c r="T2163" s="3" t="str" cm="1">
        <f t="array" ref="T2163">_xlfn.IFS(B2163 &gt;= 2005, "Post-2005", B2163 &gt;= 2000, "2000-2004", TRUE, "Pre-2000")</f>
        <v>Post-2005</v>
      </c>
    </row>
    <row r="2164" spans="1:20" x14ac:dyDescent="0.85">
      <c r="A2164" s="1">
        <v>41164</v>
      </c>
      <c r="B2164" t="s">
        <v>90</v>
      </c>
      <c r="C2164" t="s">
        <v>3017</v>
      </c>
      <c r="D2164" t="s">
        <v>3018</v>
      </c>
      <c r="E2164" t="s">
        <v>3993</v>
      </c>
      <c r="F2164" t="s">
        <v>3994</v>
      </c>
      <c r="G2164" t="s">
        <v>3995</v>
      </c>
      <c r="H2164">
        <v>2001</v>
      </c>
      <c r="I2164" s="2">
        <v>200000</v>
      </c>
      <c r="J2164" s="2">
        <v>0</v>
      </c>
      <c r="K2164" s="2">
        <v>200000</v>
      </c>
      <c r="L2164" t="s">
        <v>18</v>
      </c>
      <c r="M2164" s="3" t="b">
        <f>trust_funds5[[#This Row],[Contributions Outstanding (USD)]]=0</f>
        <v>1</v>
      </c>
      <c r="N2164" s="3" t="str">
        <f t="shared" si="165"/>
        <v>Outstanding</v>
      </c>
      <c r="O2164" s="3" t="str">
        <f t="shared" si="166"/>
        <v>High Contribution &amp; Recent</v>
      </c>
      <c r="P2164" s="3" t="str">
        <f t="shared" si="167"/>
        <v>Other</v>
      </c>
      <c r="Q2164" s="3" t="str">
        <f t="shared" si="168"/>
        <v>Other</v>
      </c>
      <c r="R2164" s="3" t="str">
        <f t="shared" si="169"/>
        <v>Not LCLS</v>
      </c>
      <c r="S2164" s="3" t="str" cm="1">
        <f t="array" ref="S2164">_xlfn.IFS(G2164 &gt; 5000000, "Very High", G2164 &gt; 1000000, "High", G2164 &gt; 500000, "Medium", TRUE, "Low")</f>
        <v>Very High</v>
      </c>
      <c r="T2164" s="3" t="str" cm="1">
        <f t="array" ref="T2164">_xlfn.IFS(B2164 &gt;= 2005, "Post-2005", B2164 &gt;= 2000, "2000-2004", TRUE, "Pre-2000")</f>
        <v>Post-2005</v>
      </c>
    </row>
    <row r="2165" spans="1:20" x14ac:dyDescent="0.85">
      <c r="A2165" s="1">
        <v>41164</v>
      </c>
      <c r="B2165" t="s">
        <v>90</v>
      </c>
      <c r="C2165" t="s">
        <v>3017</v>
      </c>
      <c r="D2165" t="s">
        <v>3018</v>
      </c>
      <c r="E2165" t="s">
        <v>260</v>
      </c>
      <c r="F2165" t="s">
        <v>261</v>
      </c>
      <c r="H2165">
        <v>2001</v>
      </c>
      <c r="I2165" s="2">
        <v>5000000</v>
      </c>
      <c r="J2165" s="2">
        <v>0</v>
      </c>
      <c r="K2165" s="2">
        <v>5000000</v>
      </c>
      <c r="L2165" t="s">
        <v>18</v>
      </c>
      <c r="M2165" s="3" t="b">
        <f>trust_funds5[[#This Row],[Contributions Outstanding (USD)]]=0</f>
        <v>1</v>
      </c>
      <c r="N2165" s="3" t="str">
        <f t="shared" si="165"/>
        <v>Outstanding</v>
      </c>
      <c r="O2165" s="3" t="str">
        <f t="shared" si="166"/>
        <v>High Contribution &amp; Recent</v>
      </c>
      <c r="P2165" s="3" t="str">
        <f t="shared" si="167"/>
        <v>Other</v>
      </c>
      <c r="Q2165" s="3" t="str">
        <f t="shared" si="168"/>
        <v>Other</v>
      </c>
      <c r="R2165" s="3" t="str">
        <f t="shared" si="169"/>
        <v>Not LCLS</v>
      </c>
      <c r="S2165" s="3" t="str" cm="1">
        <f t="array" ref="S2165">_xlfn.IFS(G2165 &gt; 5000000, "Very High", G2165 &gt; 1000000, "High", G2165 &gt; 500000, "Medium", TRUE, "Low")</f>
        <v>Low</v>
      </c>
      <c r="T2165" s="3" t="str" cm="1">
        <f t="array" ref="T2165">_xlfn.IFS(B2165 &gt;= 2005, "Post-2005", B2165 &gt;= 2000, "2000-2004", TRUE, "Pre-2000")</f>
        <v>Post-2005</v>
      </c>
    </row>
    <row r="2166" spans="1:20" x14ac:dyDescent="0.85">
      <c r="A2166" s="1">
        <v>41164</v>
      </c>
      <c r="B2166" t="s">
        <v>323</v>
      </c>
      <c r="C2166" t="s">
        <v>3996</v>
      </c>
      <c r="D2166" t="s">
        <v>3997</v>
      </c>
      <c r="E2166" t="s">
        <v>2863</v>
      </c>
      <c r="F2166" t="s">
        <v>2864</v>
      </c>
      <c r="G2166" t="s">
        <v>3051</v>
      </c>
      <c r="H2166">
        <v>2001</v>
      </c>
      <c r="I2166" s="2">
        <v>40000</v>
      </c>
      <c r="J2166" s="2">
        <v>0</v>
      </c>
      <c r="K2166" s="2">
        <v>40000</v>
      </c>
      <c r="L2166" t="s">
        <v>18</v>
      </c>
      <c r="M2166" s="3" t="b">
        <f>trust_funds5[[#This Row],[Contributions Outstanding (USD)]]=0</f>
        <v>1</v>
      </c>
      <c r="N2166" s="3" t="str">
        <f t="shared" si="165"/>
        <v>Outstanding</v>
      </c>
      <c r="O2166" s="3" t="str">
        <f t="shared" si="166"/>
        <v>High Contribution &amp; Recent</v>
      </c>
      <c r="P2166" s="3" t="str">
        <f t="shared" si="167"/>
        <v>Other</v>
      </c>
      <c r="Q2166" s="3" t="str">
        <f t="shared" si="168"/>
        <v>Other</v>
      </c>
      <c r="R2166" s="3" t="str">
        <f t="shared" si="169"/>
        <v>Not LCLS</v>
      </c>
      <c r="S2166" s="3" t="str" cm="1">
        <f t="array" ref="S2166">_xlfn.IFS(G2166 &gt; 5000000, "Very High", G2166 &gt; 1000000, "High", G2166 &gt; 500000, "Medium", TRUE, "Low")</f>
        <v>Very High</v>
      </c>
      <c r="T2166" s="3" t="str" cm="1">
        <f t="array" ref="T2166">_xlfn.IFS(B2166 &gt;= 2005, "Post-2005", B2166 &gt;= 2000, "2000-2004", TRUE, "Pre-2000")</f>
        <v>Post-2005</v>
      </c>
    </row>
    <row r="2167" spans="1:20" x14ac:dyDescent="0.85">
      <c r="A2167" s="1">
        <v>41164</v>
      </c>
      <c r="B2167" t="s">
        <v>90</v>
      </c>
      <c r="C2167" t="s">
        <v>3998</v>
      </c>
      <c r="D2167" t="s">
        <v>3999</v>
      </c>
      <c r="E2167" t="s">
        <v>21</v>
      </c>
      <c r="F2167" t="s">
        <v>22</v>
      </c>
      <c r="G2167" t="s">
        <v>23</v>
      </c>
      <c r="H2167">
        <v>2001</v>
      </c>
      <c r="I2167" s="2">
        <v>2576035.7599999998</v>
      </c>
      <c r="J2167" s="2">
        <v>0</v>
      </c>
      <c r="K2167" s="2">
        <v>2576035.7599999998</v>
      </c>
      <c r="L2167" t="s">
        <v>116</v>
      </c>
      <c r="M2167" s="3" t="b">
        <f>trust_funds5[[#This Row],[Contributions Outstanding (USD)]]=0</f>
        <v>1</v>
      </c>
      <c r="N2167" s="3" t="str">
        <f t="shared" si="165"/>
        <v>Outstanding</v>
      </c>
      <c r="O2167" s="3" t="str">
        <f t="shared" si="166"/>
        <v>High Contribution &amp; Recent</v>
      </c>
      <c r="P2167" s="3" t="str">
        <f t="shared" si="167"/>
        <v>Other</v>
      </c>
      <c r="Q2167" s="3" t="str">
        <f t="shared" si="168"/>
        <v>Other</v>
      </c>
      <c r="R2167" s="3" t="str">
        <f t="shared" si="169"/>
        <v>Not LCLS</v>
      </c>
      <c r="S2167" s="3" t="str" cm="1">
        <f t="array" ref="S2167">_xlfn.IFS(G2167 &gt; 5000000, "Very High", G2167 &gt; 1000000, "High", G2167 &gt; 500000, "Medium", TRUE, "Low")</f>
        <v>Very High</v>
      </c>
      <c r="T2167" s="3" t="str" cm="1">
        <f t="array" ref="T2167">_xlfn.IFS(B2167 &gt;= 2005, "Post-2005", B2167 &gt;= 2000, "2000-2004", TRUE, "Pre-2000")</f>
        <v>Post-2005</v>
      </c>
    </row>
    <row r="2168" spans="1:20" x14ac:dyDescent="0.85">
      <c r="A2168" s="1">
        <v>41164</v>
      </c>
      <c r="B2168" t="s">
        <v>73</v>
      </c>
      <c r="C2168" t="s">
        <v>4000</v>
      </c>
      <c r="D2168" t="s">
        <v>4001</v>
      </c>
      <c r="E2168" t="s">
        <v>1408</v>
      </c>
      <c r="F2168" t="s">
        <v>1409</v>
      </c>
      <c r="G2168" t="s">
        <v>1410</v>
      </c>
      <c r="H2168">
        <v>2001</v>
      </c>
      <c r="I2168" s="2">
        <v>238634.58</v>
      </c>
      <c r="J2168" s="2">
        <v>0</v>
      </c>
      <c r="K2168" s="2">
        <v>238634.58</v>
      </c>
      <c r="L2168" t="s">
        <v>18</v>
      </c>
      <c r="M2168" s="3" t="b">
        <f>trust_funds5[[#This Row],[Contributions Outstanding (USD)]]=0</f>
        <v>1</v>
      </c>
      <c r="N2168" s="3" t="str">
        <f t="shared" si="165"/>
        <v>Outstanding</v>
      </c>
      <c r="O2168" s="3" t="str">
        <f t="shared" si="166"/>
        <v>High Contribution &amp; Recent</v>
      </c>
      <c r="P2168" s="3" t="str">
        <f t="shared" si="167"/>
        <v>Other</v>
      </c>
      <c r="Q2168" s="3" t="str">
        <f t="shared" si="168"/>
        <v>Other</v>
      </c>
      <c r="R2168" s="3" t="str">
        <f t="shared" si="169"/>
        <v>Not LCLS</v>
      </c>
      <c r="S2168" s="3" t="str" cm="1">
        <f t="array" ref="S2168">_xlfn.IFS(G2168 &gt; 5000000, "Very High", G2168 &gt; 1000000, "High", G2168 &gt; 500000, "Medium", TRUE, "Low")</f>
        <v>Very High</v>
      </c>
      <c r="T2168" s="3" t="str" cm="1">
        <f t="array" ref="T2168">_xlfn.IFS(B2168 &gt;= 2005, "Post-2005", B2168 &gt;= 2000, "2000-2004", TRUE, "Pre-2000")</f>
        <v>Post-2005</v>
      </c>
    </row>
    <row r="2169" spans="1:20" x14ac:dyDescent="0.85">
      <c r="A2169" s="1">
        <v>41164</v>
      </c>
      <c r="B2169" t="s">
        <v>12</v>
      </c>
      <c r="C2169" t="s">
        <v>4002</v>
      </c>
      <c r="D2169" t="s">
        <v>4003</v>
      </c>
      <c r="E2169" t="s">
        <v>70</v>
      </c>
      <c r="F2169" t="s">
        <v>71</v>
      </c>
      <c r="G2169" t="s">
        <v>72</v>
      </c>
      <c r="H2169">
        <v>2001</v>
      </c>
      <c r="I2169" s="2">
        <v>309405.94</v>
      </c>
      <c r="J2169" s="2">
        <v>0</v>
      </c>
      <c r="K2169" s="2">
        <v>309405.94</v>
      </c>
      <c r="L2169" t="s">
        <v>18</v>
      </c>
      <c r="M2169" s="3" t="b">
        <f>trust_funds5[[#This Row],[Contributions Outstanding (USD)]]=0</f>
        <v>1</v>
      </c>
      <c r="N2169" s="3" t="str">
        <f t="shared" si="165"/>
        <v>Outstanding</v>
      </c>
      <c r="O2169" s="3" t="str">
        <f t="shared" si="166"/>
        <v>High Contribution &amp; Recent</v>
      </c>
      <c r="P2169" s="3" t="str">
        <f t="shared" si="167"/>
        <v>Other</v>
      </c>
      <c r="Q2169" s="3" t="str">
        <f t="shared" si="168"/>
        <v>Other</v>
      </c>
      <c r="R2169" s="3" t="str">
        <f t="shared" si="169"/>
        <v>Not LCLS</v>
      </c>
      <c r="S2169" s="3" t="str" cm="1">
        <f t="array" ref="S2169">_xlfn.IFS(G2169 &gt; 5000000, "Very High", G2169 &gt; 1000000, "High", G2169 &gt; 500000, "Medium", TRUE, "Low")</f>
        <v>Very High</v>
      </c>
      <c r="T2169" s="3" t="str" cm="1">
        <f t="array" ref="T2169">_xlfn.IFS(B2169 &gt;= 2005, "Post-2005", B2169 &gt;= 2000, "2000-2004", TRUE, "Pre-2000")</f>
        <v>Post-2005</v>
      </c>
    </row>
    <row r="2170" spans="1:20" x14ac:dyDescent="0.85">
      <c r="A2170" s="1">
        <v>41164</v>
      </c>
      <c r="B2170" t="s">
        <v>12</v>
      </c>
      <c r="C2170" t="s">
        <v>4004</v>
      </c>
      <c r="D2170" t="s">
        <v>4005</v>
      </c>
      <c r="E2170" t="s">
        <v>49</v>
      </c>
      <c r="F2170" t="s">
        <v>50</v>
      </c>
      <c r="G2170" t="s">
        <v>4006</v>
      </c>
      <c r="H2170">
        <v>2001</v>
      </c>
      <c r="I2170" s="2">
        <v>529000</v>
      </c>
      <c r="J2170" s="2">
        <v>0</v>
      </c>
      <c r="K2170" s="2">
        <v>529000</v>
      </c>
      <c r="L2170" t="s">
        <v>18</v>
      </c>
      <c r="M2170" s="3" t="b">
        <f>trust_funds5[[#This Row],[Contributions Outstanding (USD)]]=0</f>
        <v>1</v>
      </c>
      <c r="N2170" s="3" t="str">
        <f t="shared" si="165"/>
        <v>Outstanding</v>
      </c>
      <c r="O2170" s="3" t="str">
        <f t="shared" si="166"/>
        <v>High Contribution &amp; Recent</v>
      </c>
      <c r="P2170" s="3" t="str">
        <f t="shared" si="167"/>
        <v>Other</v>
      </c>
      <c r="Q2170" s="3" t="str">
        <f t="shared" si="168"/>
        <v>Other</v>
      </c>
      <c r="R2170" s="3" t="str">
        <f t="shared" si="169"/>
        <v>Not LCLS</v>
      </c>
      <c r="S2170" s="3" t="str" cm="1">
        <f t="array" ref="S2170">_xlfn.IFS(G2170 &gt; 5000000, "Very High", G2170 &gt; 1000000, "High", G2170 &gt; 500000, "Medium", TRUE, "Low")</f>
        <v>Very High</v>
      </c>
      <c r="T2170" s="3" t="str" cm="1">
        <f t="array" ref="T2170">_xlfn.IFS(B2170 &gt;= 2005, "Post-2005", B2170 &gt;= 2000, "2000-2004", TRUE, "Pre-2000")</f>
        <v>Post-2005</v>
      </c>
    </row>
    <row r="2171" spans="1:20" x14ac:dyDescent="0.85">
      <c r="A2171" s="1">
        <v>41164</v>
      </c>
      <c r="B2171" t="s">
        <v>12</v>
      </c>
      <c r="C2171" t="s">
        <v>4007</v>
      </c>
      <c r="D2171" t="s">
        <v>4008</v>
      </c>
      <c r="E2171" t="s">
        <v>119</v>
      </c>
      <c r="F2171" t="s">
        <v>120</v>
      </c>
      <c r="G2171" t="s">
        <v>121</v>
      </c>
      <c r="H2171">
        <v>2001</v>
      </c>
      <c r="I2171" s="2">
        <v>237100</v>
      </c>
      <c r="J2171" s="2">
        <v>0</v>
      </c>
      <c r="K2171" s="2">
        <v>237100</v>
      </c>
      <c r="L2171" t="s">
        <v>18</v>
      </c>
      <c r="M2171" s="3" t="b">
        <f>trust_funds5[[#This Row],[Contributions Outstanding (USD)]]=0</f>
        <v>1</v>
      </c>
      <c r="N2171" s="3" t="str">
        <f t="shared" si="165"/>
        <v>Outstanding</v>
      </c>
      <c r="O2171" s="3" t="str">
        <f t="shared" si="166"/>
        <v>High Contribution &amp; Recent</v>
      </c>
      <c r="P2171" s="3" t="str">
        <f t="shared" si="167"/>
        <v>Other</v>
      </c>
      <c r="Q2171" s="3" t="str">
        <f t="shared" si="168"/>
        <v>Other</v>
      </c>
      <c r="R2171" s="3" t="str">
        <f t="shared" si="169"/>
        <v>Not LCLS</v>
      </c>
      <c r="S2171" s="3" t="str" cm="1">
        <f t="array" ref="S2171">_xlfn.IFS(G2171 &gt; 5000000, "Very High", G2171 &gt; 1000000, "High", G2171 &gt; 500000, "Medium", TRUE, "Low")</f>
        <v>Very High</v>
      </c>
      <c r="T2171" s="3" t="str" cm="1">
        <f t="array" ref="T2171">_xlfn.IFS(B2171 &gt;= 2005, "Post-2005", B2171 &gt;= 2000, "2000-2004", TRUE, "Pre-2000")</f>
        <v>Post-2005</v>
      </c>
    </row>
    <row r="2172" spans="1:20" x14ac:dyDescent="0.85">
      <c r="A2172" s="1">
        <v>41164</v>
      </c>
      <c r="B2172" t="s">
        <v>323</v>
      </c>
      <c r="C2172" t="s">
        <v>4009</v>
      </c>
      <c r="D2172" t="s">
        <v>4010</v>
      </c>
      <c r="E2172" t="s">
        <v>21</v>
      </c>
      <c r="F2172" t="s">
        <v>22</v>
      </c>
      <c r="G2172" t="s">
        <v>23</v>
      </c>
      <c r="H2172">
        <v>2001</v>
      </c>
      <c r="I2172" s="2">
        <v>628834.27</v>
      </c>
      <c r="J2172" s="2">
        <v>0</v>
      </c>
      <c r="K2172" s="2">
        <v>628834.27</v>
      </c>
      <c r="L2172" t="s">
        <v>18</v>
      </c>
      <c r="M2172" s="3" t="b">
        <f>trust_funds5[[#This Row],[Contributions Outstanding (USD)]]=0</f>
        <v>1</v>
      </c>
      <c r="N2172" s="3" t="str">
        <f t="shared" si="165"/>
        <v>Outstanding</v>
      </c>
      <c r="O2172" s="3" t="str">
        <f t="shared" si="166"/>
        <v>High Contribution &amp; Recent</v>
      </c>
      <c r="P2172" s="3" t="str">
        <f t="shared" si="167"/>
        <v>Other</v>
      </c>
      <c r="Q2172" s="3" t="str">
        <f t="shared" si="168"/>
        <v>Other</v>
      </c>
      <c r="R2172" s="3" t="str">
        <f t="shared" si="169"/>
        <v>Not LCLS</v>
      </c>
      <c r="S2172" s="3" t="str" cm="1">
        <f t="array" ref="S2172">_xlfn.IFS(G2172 &gt; 5000000, "Very High", G2172 &gt; 1000000, "High", G2172 &gt; 500000, "Medium", TRUE, "Low")</f>
        <v>Very High</v>
      </c>
      <c r="T2172" s="3" t="str" cm="1">
        <f t="array" ref="T2172">_xlfn.IFS(B2172 &gt;= 2005, "Post-2005", B2172 &gt;= 2000, "2000-2004", TRUE, "Pre-2000")</f>
        <v>Post-2005</v>
      </c>
    </row>
    <row r="2173" spans="1:20" x14ac:dyDescent="0.85">
      <c r="A2173" s="1">
        <v>41164</v>
      </c>
      <c r="B2173" t="s">
        <v>12</v>
      </c>
      <c r="C2173" t="s">
        <v>4011</v>
      </c>
      <c r="D2173" t="s">
        <v>4012</v>
      </c>
      <c r="E2173" t="s">
        <v>21</v>
      </c>
      <c r="F2173" t="s">
        <v>22</v>
      </c>
      <c r="G2173" t="s">
        <v>23</v>
      </c>
      <c r="H2173">
        <v>2001</v>
      </c>
      <c r="I2173" s="2">
        <v>37798.199999999997</v>
      </c>
      <c r="J2173" s="2">
        <v>0</v>
      </c>
      <c r="K2173" s="2">
        <v>37798.199999999997</v>
      </c>
      <c r="L2173" t="s">
        <v>18</v>
      </c>
      <c r="M2173" s="3" t="b">
        <f>trust_funds5[[#This Row],[Contributions Outstanding (USD)]]=0</f>
        <v>1</v>
      </c>
      <c r="N2173" s="3" t="str">
        <f t="shared" si="165"/>
        <v>Outstanding</v>
      </c>
      <c r="O2173" s="3" t="str">
        <f t="shared" si="166"/>
        <v>High Contribution &amp; Recent</v>
      </c>
      <c r="P2173" s="3" t="str">
        <f t="shared" si="167"/>
        <v>Other</v>
      </c>
      <c r="Q2173" s="3" t="str">
        <f t="shared" si="168"/>
        <v>Other</v>
      </c>
      <c r="R2173" s="3" t="str">
        <f t="shared" si="169"/>
        <v>Not LCLS</v>
      </c>
      <c r="S2173" s="3" t="str" cm="1">
        <f t="array" ref="S2173">_xlfn.IFS(G2173 &gt; 5000000, "Very High", G2173 &gt; 1000000, "High", G2173 &gt; 500000, "Medium", TRUE, "Low")</f>
        <v>Very High</v>
      </c>
      <c r="T2173" s="3" t="str" cm="1">
        <f t="array" ref="T2173">_xlfn.IFS(B2173 &gt;= 2005, "Post-2005", B2173 &gt;= 2000, "2000-2004", TRUE, "Pre-2000")</f>
        <v>Post-2005</v>
      </c>
    </row>
    <row r="2174" spans="1:20" x14ac:dyDescent="0.85">
      <c r="A2174" s="1">
        <v>41164</v>
      </c>
      <c r="B2174" t="s">
        <v>33</v>
      </c>
      <c r="C2174" t="s">
        <v>4013</v>
      </c>
      <c r="D2174" t="s">
        <v>4014</v>
      </c>
      <c r="E2174" t="s">
        <v>21</v>
      </c>
      <c r="F2174" t="s">
        <v>22</v>
      </c>
      <c r="G2174" t="s">
        <v>23</v>
      </c>
      <c r="H2174">
        <v>2001</v>
      </c>
      <c r="I2174" s="2">
        <v>4092071.61</v>
      </c>
      <c r="J2174" s="2">
        <v>0</v>
      </c>
      <c r="K2174" s="2">
        <v>4092071.61</v>
      </c>
      <c r="L2174" t="s">
        <v>18</v>
      </c>
      <c r="M2174" s="3" t="b">
        <f>trust_funds5[[#This Row],[Contributions Outstanding (USD)]]=0</f>
        <v>1</v>
      </c>
      <c r="N2174" s="3" t="str">
        <f t="shared" si="165"/>
        <v>Outstanding</v>
      </c>
      <c r="O2174" s="3" t="str">
        <f t="shared" si="166"/>
        <v>High Contribution &amp; Recent</v>
      </c>
      <c r="P2174" s="3" t="str">
        <f t="shared" si="167"/>
        <v>Other</v>
      </c>
      <c r="Q2174" s="3" t="str">
        <f t="shared" si="168"/>
        <v>Other</v>
      </c>
      <c r="R2174" s="3" t="str">
        <f t="shared" si="169"/>
        <v>Not LCLS</v>
      </c>
      <c r="S2174" s="3" t="str" cm="1">
        <f t="array" ref="S2174">_xlfn.IFS(G2174 &gt; 5000000, "Very High", G2174 &gt; 1000000, "High", G2174 &gt; 500000, "Medium", TRUE, "Low")</f>
        <v>Very High</v>
      </c>
      <c r="T2174" s="3" t="str" cm="1">
        <f t="array" ref="T2174">_xlfn.IFS(B2174 &gt;= 2005, "Post-2005", B2174 &gt;= 2000, "2000-2004", TRUE, "Pre-2000")</f>
        <v>Post-2005</v>
      </c>
    </row>
    <row r="2175" spans="1:20" x14ac:dyDescent="0.85">
      <c r="A2175" s="1">
        <v>41164</v>
      </c>
      <c r="B2175" t="s">
        <v>12</v>
      </c>
      <c r="C2175" t="s">
        <v>4015</v>
      </c>
      <c r="D2175" t="s">
        <v>4016</v>
      </c>
      <c r="E2175" t="s">
        <v>21</v>
      </c>
      <c r="F2175" t="s">
        <v>22</v>
      </c>
      <c r="G2175" t="s">
        <v>23</v>
      </c>
      <c r="H2175">
        <v>2001</v>
      </c>
      <c r="I2175" s="2">
        <v>8272754.3799999999</v>
      </c>
      <c r="J2175" s="2">
        <v>0</v>
      </c>
      <c r="K2175" s="2">
        <v>8272754.3799999999</v>
      </c>
      <c r="L2175" t="s">
        <v>18</v>
      </c>
      <c r="M2175" s="3" t="b">
        <f>trust_funds5[[#This Row],[Contributions Outstanding (USD)]]=0</f>
        <v>1</v>
      </c>
      <c r="N2175" s="3" t="str">
        <f t="shared" si="165"/>
        <v>Outstanding</v>
      </c>
      <c r="O2175" s="3" t="str">
        <f t="shared" si="166"/>
        <v>High Contribution &amp; Recent</v>
      </c>
      <c r="P2175" s="3" t="str">
        <f t="shared" si="167"/>
        <v>Other</v>
      </c>
      <c r="Q2175" s="3" t="str">
        <f t="shared" si="168"/>
        <v>Other</v>
      </c>
      <c r="R2175" s="3" t="str">
        <f t="shared" si="169"/>
        <v>Not LCLS</v>
      </c>
      <c r="S2175" s="3" t="str" cm="1">
        <f t="array" ref="S2175">_xlfn.IFS(G2175 &gt; 5000000, "Very High", G2175 &gt; 1000000, "High", G2175 &gt; 500000, "Medium", TRUE, "Low")</f>
        <v>Very High</v>
      </c>
      <c r="T2175" s="3" t="str" cm="1">
        <f t="array" ref="T2175">_xlfn.IFS(B2175 &gt;= 2005, "Post-2005", B2175 &gt;= 2000, "2000-2004", TRUE, "Pre-2000")</f>
        <v>Post-2005</v>
      </c>
    </row>
    <row r="2176" spans="1:20" x14ac:dyDescent="0.85">
      <c r="A2176" s="1">
        <v>41164</v>
      </c>
      <c r="B2176" t="s">
        <v>90</v>
      </c>
      <c r="C2176" t="s">
        <v>4017</v>
      </c>
      <c r="D2176" t="s">
        <v>4018</v>
      </c>
      <c r="E2176" t="s">
        <v>21</v>
      </c>
      <c r="F2176" t="s">
        <v>22</v>
      </c>
      <c r="G2176" t="s">
        <v>23</v>
      </c>
      <c r="H2176">
        <v>2001</v>
      </c>
      <c r="I2176" s="2">
        <v>6111559.4000000004</v>
      </c>
      <c r="J2176" s="2">
        <v>0</v>
      </c>
      <c r="K2176" s="2">
        <v>6111559.4000000004</v>
      </c>
      <c r="L2176" t="s">
        <v>18</v>
      </c>
      <c r="M2176" s="3" t="b">
        <f>trust_funds5[[#This Row],[Contributions Outstanding (USD)]]=0</f>
        <v>1</v>
      </c>
      <c r="N2176" s="3" t="str">
        <f t="shared" si="165"/>
        <v>Outstanding</v>
      </c>
      <c r="O2176" s="3" t="str">
        <f t="shared" si="166"/>
        <v>High Contribution &amp; Recent</v>
      </c>
      <c r="P2176" s="3" t="str">
        <f t="shared" si="167"/>
        <v>Other</v>
      </c>
      <c r="Q2176" s="3" t="str">
        <f t="shared" si="168"/>
        <v>Other</v>
      </c>
      <c r="R2176" s="3" t="str">
        <f t="shared" si="169"/>
        <v>Not LCLS</v>
      </c>
      <c r="S2176" s="3" t="str" cm="1">
        <f t="array" ref="S2176">_xlfn.IFS(G2176 &gt; 5000000, "Very High", G2176 &gt; 1000000, "High", G2176 &gt; 500000, "Medium", TRUE, "Low")</f>
        <v>Very High</v>
      </c>
      <c r="T2176" s="3" t="str" cm="1">
        <f t="array" ref="T2176">_xlfn.IFS(B2176 &gt;= 2005, "Post-2005", B2176 &gt;= 2000, "2000-2004", TRUE, "Pre-2000")</f>
        <v>Post-2005</v>
      </c>
    </row>
    <row r="2177" spans="1:20" x14ac:dyDescent="0.85">
      <c r="A2177" s="1">
        <v>41164</v>
      </c>
      <c r="B2177" t="s">
        <v>90</v>
      </c>
      <c r="C2177" t="s">
        <v>4019</v>
      </c>
      <c r="D2177" t="s">
        <v>4020</v>
      </c>
      <c r="E2177" t="s">
        <v>21</v>
      </c>
      <c r="F2177" t="s">
        <v>22</v>
      </c>
      <c r="G2177" t="s">
        <v>23</v>
      </c>
      <c r="H2177">
        <v>2001</v>
      </c>
      <c r="I2177" s="2">
        <v>505292.67</v>
      </c>
      <c r="J2177" s="2">
        <v>0</v>
      </c>
      <c r="K2177" s="2">
        <v>505292.67</v>
      </c>
      <c r="L2177" t="s">
        <v>18</v>
      </c>
      <c r="M2177" s="3" t="b">
        <f>trust_funds5[[#This Row],[Contributions Outstanding (USD)]]=0</f>
        <v>1</v>
      </c>
      <c r="N2177" s="3" t="str">
        <f t="shared" si="165"/>
        <v>Outstanding</v>
      </c>
      <c r="O2177" s="3" t="str">
        <f t="shared" si="166"/>
        <v>High Contribution &amp; Recent</v>
      </c>
      <c r="P2177" s="3" t="str">
        <f t="shared" si="167"/>
        <v>Other</v>
      </c>
      <c r="Q2177" s="3" t="str">
        <f t="shared" si="168"/>
        <v>Other</v>
      </c>
      <c r="R2177" s="3" t="str">
        <f t="shared" si="169"/>
        <v>Not LCLS</v>
      </c>
      <c r="S2177" s="3" t="str" cm="1">
        <f t="array" ref="S2177">_xlfn.IFS(G2177 &gt; 5000000, "Very High", G2177 &gt; 1000000, "High", G2177 &gt; 500000, "Medium", TRUE, "Low")</f>
        <v>Very High</v>
      </c>
      <c r="T2177" s="3" t="str" cm="1">
        <f t="array" ref="T2177">_xlfn.IFS(B2177 &gt;= 2005, "Post-2005", B2177 &gt;= 2000, "2000-2004", TRUE, "Pre-2000")</f>
        <v>Post-2005</v>
      </c>
    </row>
    <row r="2178" spans="1:20" x14ac:dyDescent="0.85">
      <c r="A2178" s="1">
        <v>41164</v>
      </c>
      <c r="B2178" t="s">
        <v>751</v>
      </c>
      <c r="C2178" t="s">
        <v>4021</v>
      </c>
      <c r="D2178" t="s">
        <v>4022</v>
      </c>
      <c r="E2178" t="s">
        <v>200</v>
      </c>
      <c r="F2178" t="s">
        <v>201</v>
      </c>
      <c r="G2178" t="s">
        <v>202</v>
      </c>
      <c r="H2178">
        <v>2001</v>
      </c>
      <c r="I2178" s="2">
        <v>200000</v>
      </c>
      <c r="J2178" s="2">
        <v>0</v>
      </c>
      <c r="K2178" s="2">
        <v>200000</v>
      </c>
      <c r="L2178" t="s">
        <v>18</v>
      </c>
      <c r="M2178" s="3" t="b">
        <f>trust_funds5[[#This Row],[Contributions Outstanding (USD)]]=0</f>
        <v>1</v>
      </c>
      <c r="N2178" s="3" t="str">
        <f t="shared" ref="N2178:N2241" si="170">IF(D2178 &gt; 0, "Outstanding", "No Outstanding")</f>
        <v>Outstanding</v>
      </c>
      <c r="O2178" s="3" t="str">
        <f t="shared" ref="O2178:O2241" si="171">IF(AND(C2178 &gt; 1000000, B2178 &gt; 2000), "High Contribution &amp; Recent", "Other")</f>
        <v>High Contribution &amp; Recent</v>
      </c>
      <c r="P2178" s="3" t="str">
        <f t="shared" ref="P2178:P2241" si="172">IF(AND(B2178 = 2000, E2178 = "Canada"), "Year 2000, Canada", "Other")</f>
        <v>Other</v>
      </c>
      <c r="Q2178" s="3" t="str">
        <f t="shared" ref="Q2178:Q2241" si="173">IF(OR(E2178 = "Canada", E2178 = "Sweden"), "Canada or Sweden", "Other")</f>
        <v>Other</v>
      </c>
      <c r="R2178" s="3" t="str">
        <f t="shared" ref="R2178:R2241" si="174">IF(NOT(F2178 = "LCLS"), "Not LCLS", "LCLS")</f>
        <v>Not LCLS</v>
      </c>
      <c r="S2178" s="3" t="str" cm="1">
        <f t="array" ref="S2178">_xlfn.IFS(G2178 &gt; 5000000, "Very High", G2178 &gt; 1000000, "High", G2178 &gt; 500000, "Medium", TRUE, "Low")</f>
        <v>Very High</v>
      </c>
      <c r="T2178" s="3" t="str" cm="1">
        <f t="array" ref="T2178">_xlfn.IFS(B2178 &gt;= 2005, "Post-2005", B2178 &gt;= 2000, "2000-2004", TRUE, "Pre-2000")</f>
        <v>Post-2005</v>
      </c>
    </row>
    <row r="2179" spans="1:20" x14ac:dyDescent="0.85">
      <c r="A2179" s="1">
        <v>41164</v>
      </c>
      <c r="B2179" t="s">
        <v>323</v>
      </c>
      <c r="C2179" t="s">
        <v>4023</v>
      </c>
      <c r="D2179" t="s">
        <v>4024</v>
      </c>
      <c r="E2179" t="s">
        <v>200</v>
      </c>
      <c r="F2179" t="s">
        <v>201</v>
      </c>
      <c r="G2179" t="s">
        <v>213</v>
      </c>
      <c r="H2179">
        <v>2001</v>
      </c>
      <c r="I2179" s="2">
        <v>70000</v>
      </c>
      <c r="J2179" s="2">
        <v>0</v>
      </c>
      <c r="K2179" s="2">
        <v>70000</v>
      </c>
      <c r="L2179" t="s">
        <v>18</v>
      </c>
      <c r="M2179" s="3" t="b">
        <f>trust_funds5[[#This Row],[Contributions Outstanding (USD)]]=0</f>
        <v>1</v>
      </c>
      <c r="N2179" s="3" t="str">
        <f t="shared" si="170"/>
        <v>Outstanding</v>
      </c>
      <c r="O2179" s="3" t="str">
        <f t="shared" si="171"/>
        <v>High Contribution &amp; Recent</v>
      </c>
      <c r="P2179" s="3" t="str">
        <f t="shared" si="172"/>
        <v>Other</v>
      </c>
      <c r="Q2179" s="3" t="str">
        <f t="shared" si="173"/>
        <v>Other</v>
      </c>
      <c r="R2179" s="3" t="str">
        <f t="shared" si="174"/>
        <v>Not LCLS</v>
      </c>
      <c r="S2179" s="3" t="str" cm="1">
        <f t="array" ref="S2179">_xlfn.IFS(G2179 &gt; 5000000, "Very High", G2179 &gt; 1000000, "High", G2179 &gt; 500000, "Medium", TRUE, "Low")</f>
        <v>Very High</v>
      </c>
      <c r="T2179" s="3" t="str" cm="1">
        <f t="array" ref="T2179">_xlfn.IFS(B2179 &gt;= 2005, "Post-2005", B2179 &gt;= 2000, "2000-2004", TRUE, "Pre-2000")</f>
        <v>Post-2005</v>
      </c>
    </row>
    <row r="2180" spans="1:20" x14ac:dyDescent="0.85">
      <c r="A2180" s="1">
        <v>41164</v>
      </c>
      <c r="B2180" t="s">
        <v>12</v>
      </c>
      <c r="C2180" t="s">
        <v>4025</v>
      </c>
      <c r="D2180" t="s">
        <v>4026</v>
      </c>
      <c r="E2180" t="s">
        <v>200</v>
      </c>
      <c r="F2180" t="s">
        <v>201</v>
      </c>
      <c r="G2180" t="s">
        <v>213</v>
      </c>
      <c r="H2180">
        <v>2001</v>
      </c>
      <c r="I2180" s="2">
        <v>1700000</v>
      </c>
      <c r="J2180" s="2">
        <v>0</v>
      </c>
      <c r="K2180" s="2">
        <v>1700000</v>
      </c>
      <c r="L2180" t="s">
        <v>18</v>
      </c>
      <c r="M2180" s="3" t="b">
        <f>trust_funds5[[#This Row],[Contributions Outstanding (USD)]]=0</f>
        <v>1</v>
      </c>
      <c r="N2180" s="3" t="str">
        <f t="shared" si="170"/>
        <v>Outstanding</v>
      </c>
      <c r="O2180" s="3" t="str">
        <f t="shared" si="171"/>
        <v>High Contribution &amp; Recent</v>
      </c>
      <c r="P2180" s="3" t="str">
        <f t="shared" si="172"/>
        <v>Other</v>
      </c>
      <c r="Q2180" s="3" t="str">
        <f t="shared" si="173"/>
        <v>Other</v>
      </c>
      <c r="R2180" s="3" t="str">
        <f t="shared" si="174"/>
        <v>Not LCLS</v>
      </c>
      <c r="S2180" s="3" t="str" cm="1">
        <f t="array" ref="S2180">_xlfn.IFS(G2180 &gt; 5000000, "Very High", G2180 &gt; 1000000, "High", G2180 &gt; 500000, "Medium", TRUE, "Low")</f>
        <v>Very High</v>
      </c>
      <c r="T2180" s="3" t="str" cm="1">
        <f t="array" ref="T2180">_xlfn.IFS(B2180 &gt;= 2005, "Post-2005", B2180 &gt;= 2000, "2000-2004", TRUE, "Pre-2000")</f>
        <v>Post-2005</v>
      </c>
    </row>
    <row r="2181" spans="1:20" x14ac:dyDescent="0.85">
      <c r="A2181" s="1">
        <v>41164</v>
      </c>
      <c r="B2181" t="s">
        <v>12</v>
      </c>
      <c r="C2181" t="s">
        <v>4027</v>
      </c>
      <c r="D2181" t="s">
        <v>4028</v>
      </c>
      <c r="E2181" t="s">
        <v>200</v>
      </c>
      <c r="F2181" t="s">
        <v>201</v>
      </c>
      <c r="G2181" t="s">
        <v>202</v>
      </c>
      <c r="H2181">
        <v>2001</v>
      </c>
      <c r="I2181" s="2">
        <v>300000</v>
      </c>
      <c r="J2181" s="2">
        <v>0</v>
      </c>
      <c r="K2181" s="2">
        <v>300000</v>
      </c>
      <c r="L2181" t="s">
        <v>18</v>
      </c>
      <c r="M2181" s="3" t="b">
        <f>trust_funds5[[#This Row],[Contributions Outstanding (USD)]]=0</f>
        <v>1</v>
      </c>
      <c r="N2181" s="3" t="str">
        <f t="shared" si="170"/>
        <v>Outstanding</v>
      </c>
      <c r="O2181" s="3" t="str">
        <f t="shared" si="171"/>
        <v>High Contribution &amp; Recent</v>
      </c>
      <c r="P2181" s="3" t="str">
        <f t="shared" si="172"/>
        <v>Other</v>
      </c>
      <c r="Q2181" s="3" t="str">
        <f t="shared" si="173"/>
        <v>Other</v>
      </c>
      <c r="R2181" s="3" t="str">
        <f t="shared" si="174"/>
        <v>Not LCLS</v>
      </c>
      <c r="S2181" s="3" t="str" cm="1">
        <f t="array" ref="S2181">_xlfn.IFS(G2181 &gt; 5000000, "Very High", G2181 &gt; 1000000, "High", G2181 &gt; 500000, "Medium", TRUE, "Low")</f>
        <v>Very High</v>
      </c>
      <c r="T2181" s="3" t="str" cm="1">
        <f t="array" ref="T2181">_xlfn.IFS(B2181 &gt;= 2005, "Post-2005", B2181 &gt;= 2000, "2000-2004", TRUE, "Pre-2000")</f>
        <v>Post-2005</v>
      </c>
    </row>
    <row r="2182" spans="1:20" x14ac:dyDescent="0.85">
      <c r="A2182" s="1">
        <v>41164</v>
      </c>
      <c r="B2182" t="s">
        <v>77</v>
      </c>
      <c r="C2182" t="s">
        <v>3287</v>
      </c>
      <c r="D2182" t="s">
        <v>3288</v>
      </c>
      <c r="E2182" t="s">
        <v>15</v>
      </c>
      <c r="F2182" t="s">
        <v>16</v>
      </c>
      <c r="G2182" t="s">
        <v>17</v>
      </c>
      <c r="H2182">
        <v>2001</v>
      </c>
      <c r="I2182" s="2">
        <v>3269946.53</v>
      </c>
      <c r="J2182" s="2">
        <v>0</v>
      </c>
      <c r="K2182" s="2">
        <v>3269946.53</v>
      </c>
      <c r="L2182" t="s">
        <v>18</v>
      </c>
      <c r="M2182" s="3" t="b">
        <f>trust_funds5[[#This Row],[Contributions Outstanding (USD)]]=0</f>
        <v>1</v>
      </c>
      <c r="N2182" s="3" t="str">
        <f t="shared" si="170"/>
        <v>Outstanding</v>
      </c>
      <c r="O2182" s="3" t="str">
        <f t="shared" si="171"/>
        <v>High Contribution &amp; Recent</v>
      </c>
      <c r="P2182" s="3" t="str">
        <f t="shared" si="172"/>
        <v>Other</v>
      </c>
      <c r="Q2182" s="3" t="str">
        <f t="shared" si="173"/>
        <v>Other</v>
      </c>
      <c r="R2182" s="3" t="str">
        <f t="shared" si="174"/>
        <v>Not LCLS</v>
      </c>
      <c r="S2182" s="3" t="str" cm="1">
        <f t="array" ref="S2182">_xlfn.IFS(G2182 &gt; 5000000, "Very High", G2182 &gt; 1000000, "High", G2182 &gt; 500000, "Medium", TRUE, "Low")</f>
        <v>Very High</v>
      </c>
      <c r="T2182" s="3" t="str" cm="1">
        <f t="array" ref="T2182">_xlfn.IFS(B2182 &gt;= 2005, "Post-2005", B2182 &gt;= 2000, "2000-2004", TRUE, "Pre-2000")</f>
        <v>Post-2005</v>
      </c>
    </row>
    <row r="2183" spans="1:20" x14ac:dyDescent="0.85">
      <c r="A2183" s="1">
        <v>41164</v>
      </c>
      <c r="B2183" t="s">
        <v>77</v>
      </c>
      <c r="C2183" t="s">
        <v>3287</v>
      </c>
      <c r="D2183" t="s">
        <v>3288</v>
      </c>
      <c r="E2183" t="s">
        <v>4029</v>
      </c>
      <c r="F2183" t="s">
        <v>4030</v>
      </c>
      <c r="G2183" t="s">
        <v>4031</v>
      </c>
      <c r="H2183">
        <v>2001</v>
      </c>
      <c r="I2183" s="2">
        <v>238280.03</v>
      </c>
      <c r="J2183" s="2">
        <v>0</v>
      </c>
      <c r="K2183" s="2">
        <v>238280.03</v>
      </c>
      <c r="L2183" t="s">
        <v>18</v>
      </c>
      <c r="M2183" s="3" t="b">
        <f>trust_funds5[[#This Row],[Contributions Outstanding (USD)]]=0</f>
        <v>1</v>
      </c>
      <c r="N2183" s="3" t="str">
        <f t="shared" si="170"/>
        <v>Outstanding</v>
      </c>
      <c r="O2183" s="3" t="str">
        <f t="shared" si="171"/>
        <v>High Contribution &amp; Recent</v>
      </c>
      <c r="P2183" s="3" t="str">
        <f t="shared" si="172"/>
        <v>Other</v>
      </c>
      <c r="Q2183" s="3" t="str">
        <f t="shared" si="173"/>
        <v>Other</v>
      </c>
      <c r="R2183" s="3" t="str">
        <f t="shared" si="174"/>
        <v>Not LCLS</v>
      </c>
      <c r="S2183" s="3" t="str" cm="1">
        <f t="array" ref="S2183">_xlfn.IFS(G2183 &gt; 5000000, "Very High", G2183 &gt; 1000000, "High", G2183 &gt; 500000, "Medium", TRUE, "Low")</f>
        <v>Very High</v>
      </c>
      <c r="T2183" s="3" t="str" cm="1">
        <f t="array" ref="T2183">_xlfn.IFS(B2183 &gt;= 2005, "Post-2005", B2183 &gt;= 2000, "2000-2004", TRUE, "Pre-2000")</f>
        <v>Post-2005</v>
      </c>
    </row>
    <row r="2184" spans="1:20" x14ac:dyDescent="0.85">
      <c r="A2184" s="1">
        <v>41164</v>
      </c>
      <c r="B2184" t="s">
        <v>82</v>
      </c>
      <c r="C2184" t="s">
        <v>4032</v>
      </c>
      <c r="D2184" t="s">
        <v>4033</v>
      </c>
      <c r="E2184" t="s">
        <v>102</v>
      </c>
      <c r="F2184" t="s">
        <v>103</v>
      </c>
      <c r="G2184" t="s">
        <v>104</v>
      </c>
      <c r="H2184">
        <v>2001</v>
      </c>
      <c r="I2184" s="2">
        <v>3339650</v>
      </c>
      <c r="J2184" s="2">
        <v>0</v>
      </c>
      <c r="K2184" s="2">
        <v>3339650</v>
      </c>
      <c r="L2184" t="s">
        <v>18</v>
      </c>
      <c r="M2184" s="3" t="b">
        <f>trust_funds5[[#This Row],[Contributions Outstanding (USD)]]=0</f>
        <v>1</v>
      </c>
      <c r="N2184" s="3" t="str">
        <f t="shared" si="170"/>
        <v>Outstanding</v>
      </c>
      <c r="O2184" s="3" t="str">
        <f t="shared" si="171"/>
        <v>High Contribution &amp; Recent</v>
      </c>
      <c r="P2184" s="3" t="str">
        <f t="shared" si="172"/>
        <v>Other</v>
      </c>
      <c r="Q2184" s="3" t="str">
        <f t="shared" si="173"/>
        <v>Other</v>
      </c>
      <c r="R2184" s="3" t="str">
        <f t="shared" si="174"/>
        <v>Not LCLS</v>
      </c>
      <c r="S2184" s="3" t="str" cm="1">
        <f t="array" ref="S2184">_xlfn.IFS(G2184 &gt; 5000000, "Very High", G2184 &gt; 1000000, "High", G2184 &gt; 500000, "Medium", TRUE, "Low")</f>
        <v>Very High</v>
      </c>
      <c r="T2184" s="3" t="str" cm="1">
        <f t="array" ref="T2184">_xlfn.IFS(B2184 &gt;= 2005, "Post-2005", B2184 &gt;= 2000, "2000-2004", TRUE, "Pre-2000")</f>
        <v>Post-2005</v>
      </c>
    </row>
    <row r="2185" spans="1:20" x14ac:dyDescent="0.85">
      <c r="A2185" s="1">
        <v>41164</v>
      </c>
      <c r="B2185" t="s">
        <v>600</v>
      </c>
      <c r="C2185" t="s">
        <v>4034</v>
      </c>
      <c r="D2185" t="s">
        <v>4035</v>
      </c>
      <c r="E2185" t="s">
        <v>204</v>
      </c>
      <c r="F2185" t="s">
        <v>205</v>
      </c>
      <c r="G2185" t="s">
        <v>206</v>
      </c>
      <c r="H2185">
        <v>2001</v>
      </c>
      <c r="I2185" s="2">
        <v>5661873</v>
      </c>
      <c r="J2185" s="2">
        <v>0</v>
      </c>
      <c r="K2185" s="2">
        <v>5661873</v>
      </c>
      <c r="L2185" t="s">
        <v>116</v>
      </c>
      <c r="M2185" s="3" t="b">
        <f>trust_funds5[[#This Row],[Contributions Outstanding (USD)]]=0</f>
        <v>1</v>
      </c>
      <c r="N2185" s="3" t="str">
        <f t="shared" si="170"/>
        <v>Outstanding</v>
      </c>
      <c r="O2185" s="3" t="str">
        <f t="shared" si="171"/>
        <v>High Contribution &amp; Recent</v>
      </c>
      <c r="P2185" s="3" t="str">
        <f t="shared" si="172"/>
        <v>Other</v>
      </c>
      <c r="Q2185" s="3" t="str">
        <f t="shared" si="173"/>
        <v>Other</v>
      </c>
      <c r="R2185" s="3" t="str">
        <f t="shared" si="174"/>
        <v>Not LCLS</v>
      </c>
      <c r="S2185" s="3" t="str" cm="1">
        <f t="array" ref="S2185">_xlfn.IFS(G2185 &gt; 5000000, "Very High", G2185 &gt; 1000000, "High", G2185 &gt; 500000, "Medium", TRUE, "Low")</f>
        <v>Very High</v>
      </c>
      <c r="T2185" s="3" t="str" cm="1">
        <f t="array" ref="T2185">_xlfn.IFS(B2185 &gt;= 2005, "Post-2005", B2185 &gt;= 2000, "2000-2004", TRUE, "Pre-2000")</f>
        <v>Post-2005</v>
      </c>
    </row>
    <row r="2186" spans="1:20" x14ac:dyDescent="0.85">
      <c r="A2186" s="1">
        <v>41164</v>
      </c>
      <c r="B2186" t="s">
        <v>600</v>
      </c>
      <c r="C2186" t="s">
        <v>4036</v>
      </c>
      <c r="D2186" t="s">
        <v>4037</v>
      </c>
      <c r="E2186" t="s">
        <v>204</v>
      </c>
      <c r="F2186" t="s">
        <v>205</v>
      </c>
      <c r="G2186" t="s">
        <v>206</v>
      </c>
      <c r="H2186">
        <v>2001</v>
      </c>
      <c r="I2186" s="2">
        <v>475000</v>
      </c>
      <c r="J2186" s="2">
        <v>0</v>
      </c>
      <c r="K2186" s="2">
        <v>475000</v>
      </c>
      <c r="L2186" t="s">
        <v>116</v>
      </c>
      <c r="M2186" s="3" t="b">
        <f>trust_funds5[[#This Row],[Contributions Outstanding (USD)]]=0</f>
        <v>1</v>
      </c>
      <c r="N2186" s="3" t="str">
        <f t="shared" si="170"/>
        <v>Outstanding</v>
      </c>
      <c r="O2186" s="3" t="str">
        <f t="shared" si="171"/>
        <v>High Contribution &amp; Recent</v>
      </c>
      <c r="P2186" s="3" t="str">
        <f t="shared" si="172"/>
        <v>Other</v>
      </c>
      <c r="Q2186" s="3" t="str">
        <f t="shared" si="173"/>
        <v>Other</v>
      </c>
      <c r="R2186" s="3" t="str">
        <f t="shared" si="174"/>
        <v>Not LCLS</v>
      </c>
      <c r="S2186" s="3" t="str" cm="1">
        <f t="array" ref="S2186">_xlfn.IFS(G2186 &gt; 5000000, "Very High", G2186 &gt; 1000000, "High", G2186 &gt; 500000, "Medium", TRUE, "Low")</f>
        <v>Very High</v>
      </c>
      <c r="T2186" s="3" t="str" cm="1">
        <f t="array" ref="T2186">_xlfn.IFS(B2186 &gt;= 2005, "Post-2005", B2186 &gt;= 2000, "2000-2004", TRUE, "Pre-2000")</f>
        <v>Post-2005</v>
      </c>
    </row>
    <row r="2187" spans="1:20" x14ac:dyDescent="0.85">
      <c r="A2187" s="1">
        <v>41164</v>
      </c>
      <c r="B2187" t="s">
        <v>12</v>
      </c>
      <c r="C2187" t="s">
        <v>4038</v>
      </c>
      <c r="D2187" t="s">
        <v>4039</v>
      </c>
      <c r="E2187" t="s">
        <v>223</v>
      </c>
      <c r="F2187" t="s">
        <v>224</v>
      </c>
      <c r="G2187" t="s">
        <v>4040</v>
      </c>
      <c r="H2187">
        <v>2001</v>
      </c>
      <c r="I2187" s="2">
        <v>871020</v>
      </c>
      <c r="J2187" s="2">
        <v>0</v>
      </c>
      <c r="K2187" s="2">
        <v>871020</v>
      </c>
      <c r="L2187" t="s">
        <v>18</v>
      </c>
      <c r="M2187" s="3" t="b">
        <f>trust_funds5[[#This Row],[Contributions Outstanding (USD)]]=0</f>
        <v>1</v>
      </c>
      <c r="N2187" s="3" t="str">
        <f t="shared" si="170"/>
        <v>Outstanding</v>
      </c>
      <c r="O2187" s="3" t="str">
        <f t="shared" si="171"/>
        <v>High Contribution &amp; Recent</v>
      </c>
      <c r="P2187" s="3" t="str">
        <f t="shared" si="172"/>
        <v>Other</v>
      </c>
      <c r="Q2187" s="3" t="str">
        <f t="shared" si="173"/>
        <v>Other</v>
      </c>
      <c r="R2187" s="3" t="str">
        <f t="shared" si="174"/>
        <v>Not LCLS</v>
      </c>
      <c r="S2187" s="3" t="str" cm="1">
        <f t="array" ref="S2187">_xlfn.IFS(G2187 &gt; 5000000, "Very High", G2187 &gt; 1000000, "High", G2187 &gt; 500000, "Medium", TRUE, "Low")</f>
        <v>Very High</v>
      </c>
      <c r="T2187" s="3" t="str" cm="1">
        <f t="array" ref="T2187">_xlfn.IFS(B2187 &gt;= 2005, "Post-2005", B2187 &gt;= 2000, "2000-2004", TRUE, "Pre-2000")</f>
        <v>Post-2005</v>
      </c>
    </row>
    <row r="2188" spans="1:20" x14ac:dyDescent="0.85">
      <c r="A2188" s="1">
        <v>41164</v>
      </c>
      <c r="B2188" t="s">
        <v>12</v>
      </c>
      <c r="C2188" t="s">
        <v>4041</v>
      </c>
      <c r="D2188" t="s">
        <v>4042</v>
      </c>
      <c r="E2188" t="s">
        <v>49</v>
      </c>
      <c r="F2188" t="s">
        <v>50</v>
      </c>
      <c r="G2188" t="s">
        <v>51</v>
      </c>
      <c r="H2188">
        <v>2001</v>
      </c>
      <c r="I2188" s="2">
        <v>640000</v>
      </c>
      <c r="J2188" s="2">
        <v>0</v>
      </c>
      <c r="K2188" s="2">
        <v>640000</v>
      </c>
      <c r="L2188" t="s">
        <v>18</v>
      </c>
      <c r="M2188" s="3" t="b">
        <f>trust_funds5[[#This Row],[Contributions Outstanding (USD)]]=0</f>
        <v>1</v>
      </c>
      <c r="N2188" s="3" t="str">
        <f t="shared" si="170"/>
        <v>Outstanding</v>
      </c>
      <c r="O2188" s="3" t="str">
        <f t="shared" si="171"/>
        <v>High Contribution &amp; Recent</v>
      </c>
      <c r="P2188" s="3" t="str">
        <f t="shared" si="172"/>
        <v>Other</v>
      </c>
      <c r="Q2188" s="3" t="str">
        <f t="shared" si="173"/>
        <v>Other</v>
      </c>
      <c r="R2188" s="3" t="str">
        <f t="shared" si="174"/>
        <v>Not LCLS</v>
      </c>
      <c r="S2188" s="3" t="str" cm="1">
        <f t="array" ref="S2188">_xlfn.IFS(G2188 &gt; 5000000, "Very High", G2188 &gt; 1000000, "High", G2188 &gt; 500000, "Medium", TRUE, "Low")</f>
        <v>Very High</v>
      </c>
      <c r="T2188" s="3" t="str" cm="1">
        <f t="array" ref="T2188">_xlfn.IFS(B2188 &gt;= 2005, "Post-2005", B2188 &gt;= 2000, "2000-2004", TRUE, "Pre-2000")</f>
        <v>Post-2005</v>
      </c>
    </row>
    <row r="2189" spans="1:20" x14ac:dyDescent="0.85">
      <c r="A2189" s="1">
        <v>41164</v>
      </c>
      <c r="B2189" t="s">
        <v>82</v>
      </c>
      <c r="C2189" t="s">
        <v>4043</v>
      </c>
      <c r="D2189" t="s">
        <v>4044</v>
      </c>
      <c r="E2189" t="s">
        <v>15</v>
      </c>
      <c r="F2189" t="s">
        <v>16</v>
      </c>
      <c r="G2189" t="s">
        <v>475</v>
      </c>
      <c r="H2189">
        <v>2001</v>
      </c>
      <c r="I2189" s="2">
        <v>430537.9</v>
      </c>
      <c r="J2189" s="2">
        <v>0</v>
      </c>
      <c r="K2189" s="2">
        <v>430537.9</v>
      </c>
      <c r="L2189" t="s">
        <v>18</v>
      </c>
      <c r="M2189" s="3" t="b">
        <f>trust_funds5[[#This Row],[Contributions Outstanding (USD)]]=0</f>
        <v>1</v>
      </c>
      <c r="N2189" s="3" t="str">
        <f t="shared" si="170"/>
        <v>Outstanding</v>
      </c>
      <c r="O2189" s="3" t="str">
        <f t="shared" si="171"/>
        <v>High Contribution &amp; Recent</v>
      </c>
      <c r="P2189" s="3" t="str">
        <f t="shared" si="172"/>
        <v>Other</v>
      </c>
      <c r="Q2189" s="3" t="str">
        <f t="shared" si="173"/>
        <v>Other</v>
      </c>
      <c r="R2189" s="3" t="str">
        <f t="shared" si="174"/>
        <v>Not LCLS</v>
      </c>
      <c r="S2189" s="3" t="str" cm="1">
        <f t="array" ref="S2189">_xlfn.IFS(G2189 &gt; 5000000, "Very High", G2189 &gt; 1000000, "High", G2189 &gt; 500000, "Medium", TRUE, "Low")</f>
        <v>Very High</v>
      </c>
      <c r="T2189" s="3" t="str" cm="1">
        <f t="array" ref="T2189">_xlfn.IFS(B2189 &gt;= 2005, "Post-2005", B2189 &gt;= 2000, "2000-2004", TRUE, "Pre-2000")</f>
        <v>Post-2005</v>
      </c>
    </row>
    <row r="2190" spans="1:20" x14ac:dyDescent="0.85">
      <c r="A2190" s="1">
        <v>41164</v>
      </c>
      <c r="B2190" t="s">
        <v>82</v>
      </c>
      <c r="C2190" t="s">
        <v>4045</v>
      </c>
      <c r="D2190" t="s">
        <v>4046</v>
      </c>
      <c r="E2190" t="s">
        <v>85</v>
      </c>
      <c r="F2190" t="s">
        <v>86</v>
      </c>
      <c r="G2190" t="s">
        <v>87</v>
      </c>
      <c r="H2190">
        <v>2001</v>
      </c>
      <c r="I2190" s="2">
        <v>501825.67</v>
      </c>
      <c r="J2190" s="2">
        <v>0</v>
      </c>
      <c r="K2190" s="2">
        <v>501825.67</v>
      </c>
      <c r="L2190" t="s">
        <v>18</v>
      </c>
      <c r="M2190" s="3" t="b">
        <f>trust_funds5[[#This Row],[Contributions Outstanding (USD)]]=0</f>
        <v>1</v>
      </c>
      <c r="N2190" s="3" t="str">
        <f t="shared" si="170"/>
        <v>Outstanding</v>
      </c>
      <c r="O2190" s="3" t="str">
        <f t="shared" si="171"/>
        <v>High Contribution &amp; Recent</v>
      </c>
      <c r="P2190" s="3" t="str">
        <f t="shared" si="172"/>
        <v>Other</v>
      </c>
      <c r="Q2190" s="3" t="str">
        <f t="shared" si="173"/>
        <v>Other</v>
      </c>
      <c r="R2190" s="3" t="str">
        <f t="shared" si="174"/>
        <v>Not LCLS</v>
      </c>
      <c r="S2190" s="3" t="str" cm="1">
        <f t="array" ref="S2190">_xlfn.IFS(G2190 &gt; 5000000, "Very High", G2190 &gt; 1000000, "High", G2190 &gt; 500000, "Medium", TRUE, "Low")</f>
        <v>Very High</v>
      </c>
      <c r="T2190" s="3" t="str" cm="1">
        <f t="array" ref="T2190">_xlfn.IFS(B2190 &gt;= 2005, "Post-2005", B2190 &gt;= 2000, "2000-2004", TRUE, "Pre-2000")</f>
        <v>Post-2005</v>
      </c>
    </row>
    <row r="2191" spans="1:20" x14ac:dyDescent="0.85">
      <c r="A2191" s="1">
        <v>41164</v>
      </c>
      <c r="B2191" t="s">
        <v>12</v>
      </c>
      <c r="C2191" t="s">
        <v>4047</v>
      </c>
      <c r="D2191" t="s">
        <v>4048</v>
      </c>
      <c r="E2191" t="s">
        <v>102</v>
      </c>
      <c r="F2191" t="s">
        <v>103</v>
      </c>
      <c r="G2191" t="s">
        <v>104</v>
      </c>
      <c r="H2191">
        <v>2001</v>
      </c>
      <c r="I2191" s="2">
        <v>3069992.4</v>
      </c>
      <c r="J2191" s="2">
        <v>0</v>
      </c>
      <c r="K2191" s="2">
        <v>3069992.4</v>
      </c>
      <c r="L2191" t="s">
        <v>18</v>
      </c>
      <c r="M2191" s="3" t="b">
        <f>trust_funds5[[#This Row],[Contributions Outstanding (USD)]]=0</f>
        <v>1</v>
      </c>
      <c r="N2191" s="3" t="str">
        <f t="shared" si="170"/>
        <v>Outstanding</v>
      </c>
      <c r="O2191" s="3" t="str">
        <f t="shared" si="171"/>
        <v>High Contribution &amp; Recent</v>
      </c>
      <c r="P2191" s="3" t="str">
        <f t="shared" si="172"/>
        <v>Other</v>
      </c>
      <c r="Q2191" s="3" t="str">
        <f t="shared" si="173"/>
        <v>Other</v>
      </c>
      <c r="R2191" s="3" t="str">
        <f t="shared" si="174"/>
        <v>Not LCLS</v>
      </c>
      <c r="S2191" s="3" t="str" cm="1">
        <f t="array" ref="S2191">_xlfn.IFS(G2191 &gt; 5000000, "Very High", G2191 &gt; 1000000, "High", G2191 &gt; 500000, "Medium", TRUE, "Low")</f>
        <v>Very High</v>
      </c>
      <c r="T2191" s="3" t="str" cm="1">
        <f t="array" ref="T2191">_xlfn.IFS(B2191 &gt;= 2005, "Post-2005", B2191 &gt;= 2000, "2000-2004", TRUE, "Pre-2000")</f>
        <v>Post-2005</v>
      </c>
    </row>
    <row r="2192" spans="1:20" x14ac:dyDescent="0.85">
      <c r="A2192" s="1">
        <v>41164</v>
      </c>
      <c r="B2192" t="s">
        <v>3388</v>
      </c>
      <c r="C2192" t="s">
        <v>3389</v>
      </c>
      <c r="D2192" t="s">
        <v>3390</v>
      </c>
      <c r="E2192" t="s">
        <v>85</v>
      </c>
      <c r="F2192" t="s">
        <v>86</v>
      </c>
      <c r="G2192" t="s">
        <v>87</v>
      </c>
      <c r="H2192">
        <v>2001</v>
      </c>
      <c r="I2192" s="2">
        <v>55097826</v>
      </c>
      <c r="J2192" s="2">
        <v>0</v>
      </c>
      <c r="K2192" s="2">
        <v>55097826</v>
      </c>
      <c r="L2192" t="s">
        <v>116</v>
      </c>
      <c r="M2192" s="3" t="b">
        <f>trust_funds5[[#This Row],[Contributions Outstanding (USD)]]=0</f>
        <v>1</v>
      </c>
      <c r="N2192" s="3" t="str">
        <f t="shared" si="170"/>
        <v>Outstanding</v>
      </c>
      <c r="O2192" s="3" t="str">
        <f t="shared" si="171"/>
        <v>High Contribution &amp; Recent</v>
      </c>
      <c r="P2192" s="3" t="str">
        <f t="shared" si="172"/>
        <v>Other</v>
      </c>
      <c r="Q2192" s="3" t="str">
        <f t="shared" si="173"/>
        <v>Other</v>
      </c>
      <c r="R2192" s="3" t="str">
        <f t="shared" si="174"/>
        <v>Not LCLS</v>
      </c>
      <c r="S2192" s="3" t="str" cm="1">
        <f t="array" ref="S2192">_xlfn.IFS(G2192 &gt; 5000000, "Very High", G2192 &gt; 1000000, "High", G2192 &gt; 500000, "Medium", TRUE, "Low")</f>
        <v>Very High</v>
      </c>
      <c r="T2192" s="3" t="str" cm="1">
        <f t="array" ref="T2192">_xlfn.IFS(B2192 &gt;= 2005, "Post-2005", B2192 &gt;= 2000, "2000-2004", TRUE, "Pre-2000")</f>
        <v>Post-2005</v>
      </c>
    </row>
    <row r="2193" spans="1:20" x14ac:dyDescent="0.85">
      <c r="A2193" s="1">
        <v>41164</v>
      </c>
      <c r="B2193" t="s">
        <v>3388</v>
      </c>
      <c r="C2193" t="s">
        <v>3389</v>
      </c>
      <c r="D2193" t="s">
        <v>3390</v>
      </c>
      <c r="E2193" t="s">
        <v>42</v>
      </c>
      <c r="F2193" t="s">
        <v>43</v>
      </c>
      <c r="G2193" t="s">
        <v>76</v>
      </c>
      <c r="H2193">
        <v>2001</v>
      </c>
      <c r="I2193" s="2">
        <v>2399765.44</v>
      </c>
      <c r="J2193" s="2">
        <v>0</v>
      </c>
      <c r="K2193" s="2">
        <v>2399765.44</v>
      </c>
      <c r="L2193" t="s">
        <v>116</v>
      </c>
      <c r="M2193" s="3" t="b">
        <f>trust_funds5[[#This Row],[Contributions Outstanding (USD)]]=0</f>
        <v>1</v>
      </c>
      <c r="N2193" s="3" t="str">
        <f t="shared" si="170"/>
        <v>Outstanding</v>
      </c>
      <c r="O2193" s="3" t="str">
        <f t="shared" si="171"/>
        <v>High Contribution &amp; Recent</v>
      </c>
      <c r="P2193" s="3" t="str">
        <f t="shared" si="172"/>
        <v>Other</v>
      </c>
      <c r="Q2193" s="3" t="str">
        <f t="shared" si="173"/>
        <v>Other</v>
      </c>
      <c r="R2193" s="3" t="str">
        <f t="shared" si="174"/>
        <v>Not LCLS</v>
      </c>
      <c r="S2193" s="3" t="str" cm="1">
        <f t="array" ref="S2193">_xlfn.IFS(G2193 &gt; 5000000, "Very High", G2193 &gt; 1000000, "High", G2193 &gt; 500000, "Medium", TRUE, "Low")</f>
        <v>Very High</v>
      </c>
      <c r="T2193" s="3" t="str" cm="1">
        <f t="array" ref="T2193">_xlfn.IFS(B2193 &gt;= 2005, "Post-2005", B2193 &gt;= 2000, "2000-2004", TRUE, "Pre-2000")</f>
        <v>Post-2005</v>
      </c>
    </row>
    <row r="2194" spans="1:20" x14ac:dyDescent="0.85">
      <c r="A2194" s="1">
        <v>41164</v>
      </c>
      <c r="B2194" t="s">
        <v>4049</v>
      </c>
      <c r="C2194" t="s">
        <v>4050</v>
      </c>
      <c r="D2194" t="s">
        <v>4051</v>
      </c>
      <c r="E2194" t="s">
        <v>260</v>
      </c>
      <c r="F2194" t="s">
        <v>261</v>
      </c>
      <c r="H2194">
        <v>2001</v>
      </c>
      <c r="I2194" s="2">
        <v>1000000</v>
      </c>
      <c r="J2194" s="2">
        <v>0</v>
      </c>
      <c r="K2194" s="2">
        <v>1000000</v>
      </c>
      <c r="L2194" t="s">
        <v>18</v>
      </c>
      <c r="M2194" s="3" t="b">
        <f>trust_funds5[[#This Row],[Contributions Outstanding (USD)]]=0</f>
        <v>1</v>
      </c>
      <c r="N2194" s="3" t="str">
        <f t="shared" si="170"/>
        <v>Outstanding</v>
      </c>
      <c r="O2194" s="3" t="str">
        <f t="shared" si="171"/>
        <v>High Contribution &amp; Recent</v>
      </c>
      <c r="P2194" s="3" t="str">
        <f t="shared" si="172"/>
        <v>Other</v>
      </c>
      <c r="Q2194" s="3" t="str">
        <f t="shared" si="173"/>
        <v>Other</v>
      </c>
      <c r="R2194" s="3" t="str">
        <f t="shared" si="174"/>
        <v>Not LCLS</v>
      </c>
      <c r="S2194" s="3" t="str" cm="1">
        <f t="array" ref="S2194">_xlfn.IFS(G2194 &gt; 5000000, "Very High", G2194 &gt; 1000000, "High", G2194 &gt; 500000, "Medium", TRUE, "Low")</f>
        <v>Low</v>
      </c>
      <c r="T2194" s="3" t="str" cm="1">
        <f t="array" ref="T2194">_xlfn.IFS(B2194 &gt;= 2005, "Post-2005", B2194 &gt;= 2000, "2000-2004", TRUE, "Pre-2000")</f>
        <v>Post-2005</v>
      </c>
    </row>
    <row r="2195" spans="1:20" x14ac:dyDescent="0.85">
      <c r="A2195" s="1">
        <v>41164</v>
      </c>
      <c r="B2195" t="s">
        <v>651</v>
      </c>
      <c r="C2195" t="s">
        <v>4052</v>
      </c>
      <c r="D2195" t="s">
        <v>4053</v>
      </c>
      <c r="E2195" t="s">
        <v>21</v>
      </c>
      <c r="F2195" t="s">
        <v>22</v>
      </c>
      <c r="G2195" t="s">
        <v>23</v>
      </c>
      <c r="H2195">
        <v>2001</v>
      </c>
      <c r="I2195" s="2">
        <v>1285399</v>
      </c>
      <c r="J2195" s="2">
        <v>0</v>
      </c>
      <c r="K2195" s="2">
        <v>1285399</v>
      </c>
      <c r="L2195" t="s">
        <v>116</v>
      </c>
      <c r="M2195" s="3" t="b">
        <f>trust_funds5[[#This Row],[Contributions Outstanding (USD)]]=0</f>
        <v>1</v>
      </c>
      <c r="N2195" s="3" t="str">
        <f t="shared" si="170"/>
        <v>Outstanding</v>
      </c>
      <c r="O2195" s="3" t="str">
        <f t="shared" si="171"/>
        <v>High Contribution &amp; Recent</v>
      </c>
      <c r="P2195" s="3" t="str">
        <f t="shared" si="172"/>
        <v>Other</v>
      </c>
      <c r="Q2195" s="3" t="str">
        <f t="shared" si="173"/>
        <v>Other</v>
      </c>
      <c r="R2195" s="3" t="str">
        <f t="shared" si="174"/>
        <v>Not LCLS</v>
      </c>
      <c r="S2195" s="3" t="str" cm="1">
        <f t="array" ref="S2195">_xlfn.IFS(G2195 &gt; 5000000, "Very High", G2195 &gt; 1000000, "High", G2195 &gt; 500000, "Medium", TRUE, "Low")</f>
        <v>Very High</v>
      </c>
      <c r="T2195" s="3" t="str" cm="1">
        <f t="array" ref="T2195">_xlfn.IFS(B2195 &gt;= 2005, "Post-2005", B2195 &gt;= 2000, "2000-2004", TRUE, "Pre-2000")</f>
        <v>Post-2005</v>
      </c>
    </row>
    <row r="2196" spans="1:20" x14ac:dyDescent="0.85">
      <c r="A2196" s="1">
        <v>41164</v>
      </c>
      <c r="B2196" t="s">
        <v>4054</v>
      </c>
      <c r="C2196" t="s">
        <v>4055</v>
      </c>
      <c r="D2196" t="s">
        <v>4056</v>
      </c>
      <c r="E2196" t="s">
        <v>119</v>
      </c>
      <c r="F2196" t="s">
        <v>120</v>
      </c>
      <c r="G2196" t="s">
        <v>121</v>
      </c>
      <c r="H2196">
        <v>2001</v>
      </c>
      <c r="I2196" s="2">
        <v>3755255</v>
      </c>
      <c r="J2196" s="2">
        <v>0</v>
      </c>
      <c r="K2196" s="2">
        <v>3755255</v>
      </c>
      <c r="L2196" t="s">
        <v>18</v>
      </c>
      <c r="M2196" s="3" t="b">
        <f>trust_funds5[[#This Row],[Contributions Outstanding (USD)]]=0</f>
        <v>1</v>
      </c>
      <c r="N2196" s="3" t="str">
        <f t="shared" si="170"/>
        <v>Outstanding</v>
      </c>
      <c r="O2196" s="3" t="str">
        <f t="shared" si="171"/>
        <v>High Contribution &amp; Recent</v>
      </c>
      <c r="P2196" s="3" t="str">
        <f t="shared" si="172"/>
        <v>Other</v>
      </c>
      <c r="Q2196" s="3" t="str">
        <f t="shared" si="173"/>
        <v>Other</v>
      </c>
      <c r="R2196" s="3" t="str">
        <f t="shared" si="174"/>
        <v>Not LCLS</v>
      </c>
      <c r="S2196" s="3" t="str" cm="1">
        <f t="array" ref="S2196">_xlfn.IFS(G2196 &gt; 5000000, "Very High", G2196 &gt; 1000000, "High", G2196 &gt; 500000, "Medium", TRUE, "Low")</f>
        <v>Very High</v>
      </c>
      <c r="T2196" s="3" t="str" cm="1">
        <f t="array" ref="T2196">_xlfn.IFS(B2196 &gt;= 2005, "Post-2005", B2196 &gt;= 2000, "2000-2004", TRUE, "Pre-2000")</f>
        <v>Post-2005</v>
      </c>
    </row>
    <row r="2197" spans="1:20" x14ac:dyDescent="0.85">
      <c r="A2197" s="1">
        <v>41164</v>
      </c>
      <c r="B2197" t="s">
        <v>12</v>
      </c>
      <c r="C2197" t="s">
        <v>4057</v>
      </c>
      <c r="D2197" t="s">
        <v>4058</v>
      </c>
      <c r="E2197" t="s">
        <v>102</v>
      </c>
      <c r="F2197" t="s">
        <v>103</v>
      </c>
      <c r="G2197" t="s">
        <v>104</v>
      </c>
      <c r="H2197">
        <v>2001</v>
      </c>
      <c r="I2197" s="2">
        <v>466672.5</v>
      </c>
      <c r="J2197" s="2">
        <v>0</v>
      </c>
      <c r="K2197" s="2">
        <v>466672.5</v>
      </c>
      <c r="L2197" t="s">
        <v>18</v>
      </c>
      <c r="M2197" s="3" t="b">
        <f>trust_funds5[[#This Row],[Contributions Outstanding (USD)]]=0</f>
        <v>1</v>
      </c>
      <c r="N2197" s="3" t="str">
        <f t="shared" si="170"/>
        <v>Outstanding</v>
      </c>
      <c r="O2197" s="3" t="str">
        <f t="shared" si="171"/>
        <v>High Contribution &amp; Recent</v>
      </c>
      <c r="P2197" s="3" t="str">
        <f t="shared" si="172"/>
        <v>Other</v>
      </c>
      <c r="Q2197" s="3" t="str">
        <f t="shared" si="173"/>
        <v>Other</v>
      </c>
      <c r="R2197" s="3" t="str">
        <f t="shared" si="174"/>
        <v>Not LCLS</v>
      </c>
      <c r="S2197" s="3" t="str" cm="1">
        <f t="array" ref="S2197">_xlfn.IFS(G2197 &gt; 5000000, "Very High", G2197 &gt; 1000000, "High", G2197 &gt; 500000, "Medium", TRUE, "Low")</f>
        <v>Very High</v>
      </c>
      <c r="T2197" s="3" t="str" cm="1">
        <f t="array" ref="T2197">_xlfn.IFS(B2197 &gt;= 2005, "Post-2005", B2197 &gt;= 2000, "2000-2004", TRUE, "Pre-2000")</f>
        <v>Post-2005</v>
      </c>
    </row>
    <row r="2198" spans="1:20" x14ac:dyDescent="0.85">
      <c r="A2198" s="1">
        <v>41164</v>
      </c>
      <c r="B2198" t="s">
        <v>12</v>
      </c>
      <c r="C2198" t="s">
        <v>4059</v>
      </c>
      <c r="D2198" t="s">
        <v>4060</v>
      </c>
      <c r="E2198" t="s">
        <v>102</v>
      </c>
      <c r="F2198" t="s">
        <v>103</v>
      </c>
      <c r="G2198" t="s">
        <v>104</v>
      </c>
      <c r="H2198">
        <v>2001</v>
      </c>
      <c r="I2198" s="2">
        <v>2908035.96</v>
      </c>
      <c r="J2198" s="2">
        <v>0</v>
      </c>
      <c r="K2198" s="2">
        <v>2908035.96</v>
      </c>
      <c r="L2198" t="s">
        <v>18</v>
      </c>
      <c r="M2198" s="3" t="b">
        <f>trust_funds5[[#This Row],[Contributions Outstanding (USD)]]=0</f>
        <v>1</v>
      </c>
      <c r="N2198" s="3" t="str">
        <f t="shared" si="170"/>
        <v>Outstanding</v>
      </c>
      <c r="O2198" s="3" t="str">
        <f t="shared" si="171"/>
        <v>High Contribution &amp; Recent</v>
      </c>
      <c r="P2198" s="3" t="str">
        <f t="shared" si="172"/>
        <v>Other</v>
      </c>
      <c r="Q2198" s="3" t="str">
        <f t="shared" si="173"/>
        <v>Other</v>
      </c>
      <c r="R2198" s="3" t="str">
        <f t="shared" si="174"/>
        <v>Not LCLS</v>
      </c>
      <c r="S2198" s="3" t="str" cm="1">
        <f t="array" ref="S2198">_xlfn.IFS(G2198 &gt; 5000000, "Very High", G2198 &gt; 1000000, "High", G2198 &gt; 500000, "Medium", TRUE, "Low")</f>
        <v>Very High</v>
      </c>
      <c r="T2198" s="3" t="str" cm="1">
        <f t="array" ref="T2198">_xlfn.IFS(B2198 &gt;= 2005, "Post-2005", B2198 &gt;= 2000, "2000-2004", TRUE, "Pre-2000")</f>
        <v>Post-2005</v>
      </c>
    </row>
    <row r="2199" spans="1:20" x14ac:dyDescent="0.85">
      <c r="A2199" s="1">
        <v>41164</v>
      </c>
      <c r="B2199" t="s">
        <v>12</v>
      </c>
      <c r="C2199" t="s">
        <v>4061</v>
      </c>
      <c r="D2199" t="s">
        <v>4062</v>
      </c>
      <c r="E2199" t="s">
        <v>102</v>
      </c>
      <c r="F2199" t="s">
        <v>103</v>
      </c>
      <c r="G2199" t="s">
        <v>104</v>
      </c>
      <c r="H2199">
        <v>2001</v>
      </c>
      <c r="I2199" s="2">
        <v>2175915.39</v>
      </c>
      <c r="J2199" s="2">
        <v>0</v>
      </c>
      <c r="K2199" s="2">
        <v>2175915.39</v>
      </c>
      <c r="L2199" t="s">
        <v>18</v>
      </c>
      <c r="M2199" s="3" t="b">
        <f>trust_funds5[[#This Row],[Contributions Outstanding (USD)]]=0</f>
        <v>1</v>
      </c>
      <c r="N2199" s="3" t="str">
        <f t="shared" si="170"/>
        <v>Outstanding</v>
      </c>
      <c r="O2199" s="3" t="str">
        <f t="shared" si="171"/>
        <v>High Contribution &amp; Recent</v>
      </c>
      <c r="P2199" s="3" t="str">
        <f t="shared" si="172"/>
        <v>Other</v>
      </c>
      <c r="Q2199" s="3" t="str">
        <f t="shared" si="173"/>
        <v>Other</v>
      </c>
      <c r="R2199" s="3" t="str">
        <f t="shared" si="174"/>
        <v>Not LCLS</v>
      </c>
      <c r="S2199" s="3" t="str" cm="1">
        <f t="array" ref="S2199">_xlfn.IFS(G2199 &gt; 5000000, "Very High", G2199 &gt; 1000000, "High", G2199 &gt; 500000, "Medium", TRUE, "Low")</f>
        <v>Very High</v>
      </c>
      <c r="T2199" s="3" t="str" cm="1">
        <f t="array" ref="T2199">_xlfn.IFS(B2199 &gt;= 2005, "Post-2005", B2199 &gt;= 2000, "2000-2004", TRUE, "Pre-2000")</f>
        <v>Post-2005</v>
      </c>
    </row>
    <row r="2200" spans="1:20" x14ac:dyDescent="0.85">
      <c r="A2200" s="1">
        <v>41164</v>
      </c>
      <c r="B2200" t="s">
        <v>12</v>
      </c>
      <c r="C2200" t="s">
        <v>4063</v>
      </c>
      <c r="D2200" t="s">
        <v>4064</v>
      </c>
      <c r="E2200" t="s">
        <v>102</v>
      </c>
      <c r="F2200" t="s">
        <v>103</v>
      </c>
      <c r="G2200" t="s">
        <v>104</v>
      </c>
      <c r="H2200">
        <v>2001</v>
      </c>
      <c r="I2200" s="2">
        <v>1151975</v>
      </c>
      <c r="J2200" s="2">
        <v>0</v>
      </c>
      <c r="K2200" s="2">
        <v>1151975</v>
      </c>
      <c r="L2200" t="s">
        <v>18</v>
      </c>
      <c r="M2200" s="3" t="b">
        <f>trust_funds5[[#This Row],[Contributions Outstanding (USD)]]=0</f>
        <v>1</v>
      </c>
      <c r="N2200" s="3" t="str">
        <f t="shared" si="170"/>
        <v>Outstanding</v>
      </c>
      <c r="O2200" s="3" t="str">
        <f t="shared" si="171"/>
        <v>High Contribution &amp; Recent</v>
      </c>
      <c r="P2200" s="3" t="str">
        <f t="shared" si="172"/>
        <v>Other</v>
      </c>
      <c r="Q2200" s="3" t="str">
        <f t="shared" si="173"/>
        <v>Other</v>
      </c>
      <c r="R2200" s="3" t="str">
        <f t="shared" si="174"/>
        <v>Not LCLS</v>
      </c>
      <c r="S2200" s="3" t="str" cm="1">
        <f t="array" ref="S2200">_xlfn.IFS(G2200 &gt; 5000000, "Very High", G2200 &gt; 1000000, "High", G2200 &gt; 500000, "Medium", TRUE, "Low")</f>
        <v>Very High</v>
      </c>
      <c r="T2200" s="3" t="str" cm="1">
        <f t="array" ref="T2200">_xlfn.IFS(B2200 &gt;= 2005, "Post-2005", B2200 &gt;= 2000, "2000-2004", TRUE, "Pre-2000")</f>
        <v>Post-2005</v>
      </c>
    </row>
    <row r="2201" spans="1:20" x14ac:dyDescent="0.85">
      <c r="A2201" s="1">
        <v>41164</v>
      </c>
      <c r="B2201" t="s">
        <v>600</v>
      </c>
      <c r="C2201" t="s">
        <v>4065</v>
      </c>
      <c r="D2201" t="s">
        <v>4066</v>
      </c>
      <c r="E2201" t="s">
        <v>49</v>
      </c>
      <c r="F2201" t="s">
        <v>50</v>
      </c>
      <c r="G2201" t="s">
        <v>51</v>
      </c>
      <c r="H2201">
        <v>2001</v>
      </c>
      <c r="I2201" s="2">
        <v>1635000</v>
      </c>
      <c r="J2201" s="2">
        <v>0</v>
      </c>
      <c r="K2201" s="2">
        <v>1635000</v>
      </c>
      <c r="L2201" t="s">
        <v>116</v>
      </c>
      <c r="M2201" s="3" t="b">
        <f>trust_funds5[[#This Row],[Contributions Outstanding (USD)]]=0</f>
        <v>1</v>
      </c>
      <c r="N2201" s="3" t="str">
        <f t="shared" si="170"/>
        <v>Outstanding</v>
      </c>
      <c r="O2201" s="3" t="str">
        <f t="shared" si="171"/>
        <v>High Contribution &amp; Recent</v>
      </c>
      <c r="P2201" s="3" t="str">
        <f t="shared" si="172"/>
        <v>Other</v>
      </c>
      <c r="Q2201" s="3" t="str">
        <f t="shared" si="173"/>
        <v>Other</v>
      </c>
      <c r="R2201" s="3" t="str">
        <f t="shared" si="174"/>
        <v>Not LCLS</v>
      </c>
      <c r="S2201" s="3" t="str" cm="1">
        <f t="array" ref="S2201">_xlfn.IFS(G2201 &gt; 5000000, "Very High", G2201 &gt; 1000000, "High", G2201 &gt; 500000, "Medium", TRUE, "Low")</f>
        <v>Very High</v>
      </c>
      <c r="T2201" s="3" t="str" cm="1">
        <f t="array" ref="T2201">_xlfn.IFS(B2201 &gt;= 2005, "Post-2005", B2201 &gt;= 2000, "2000-2004", TRUE, "Pre-2000")</f>
        <v>Post-2005</v>
      </c>
    </row>
    <row r="2202" spans="1:20" x14ac:dyDescent="0.85">
      <c r="A2202" s="1">
        <v>41164</v>
      </c>
      <c r="B2202" t="s">
        <v>600</v>
      </c>
      <c r="C2202" t="s">
        <v>4067</v>
      </c>
      <c r="D2202" t="s">
        <v>4066</v>
      </c>
      <c r="E2202" t="s">
        <v>49</v>
      </c>
      <c r="F2202" t="s">
        <v>50</v>
      </c>
      <c r="G2202" t="s">
        <v>51</v>
      </c>
      <c r="H2202">
        <v>2001</v>
      </c>
      <c r="I2202" s="2">
        <v>1715000</v>
      </c>
      <c r="J2202" s="2">
        <v>0</v>
      </c>
      <c r="K2202" s="2">
        <v>1715000</v>
      </c>
      <c r="L2202" t="s">
        <v>18</v>
      </c>
      <c r="M2202" s="3" t="b">
        <f>trust_funds5[[#This Row],[Contributions Outstanding (USD)]]=0</f>
        <v>1</v>
      </c>
      <c r="N2202" s="3" t="str">
        <f t="shared" si="170"/>
        <v>Outstanding</v>
      </c>
      <c r="O2202" s="3" t="str">
        <f t="shared" si="171"/>
        <v>High Contribution &amp; Recent</v>
      </c>
      <c r="P2202" s="3" t="str">
        <f t="shared" si="172"/>
        <v>Other</v>
      </c>
      <c r="Q2202" s="3" t="str">
        <f t="shared" si="173"/>
        <v>Other</v>
      </c>
      <c r="R2202" s="3" t="str">
        <f t="shared" si="174"/>
        <v>Not LCLS</v>
      </c>
      <c r="S2202" s="3" t="str" cm="1">
        <f t="array" ref="S2202">_xlfn.IFS(G2202 &gt; 5000000, "Very High", G2202 &gt; 1000000, "High", G2202 &gt; 500000, "Medium", TRUE, "Low")</f>
        <v>Very High</v>
      </c>
      <c r="T2202" s="3" t="str" cm="1">
        <f t="array" ref="T2202">_xlfn.IFS(B2202 &gt;= 2005, "Post-2005", B2202 &gt;= 2000, "2000-2004", TRUE, "Pre-2000")</f>
        <v>Post-2005</v>
      </c>
    </row>
    <row r="2203" spans="1:20" x14ac:dyDescent="0.85">
      <c r="A2203" s="1">
        <v>41164</v>
      </c>
      <c r="B2203" t="s">
        <v>12</v>
      </c>
      <c r="C2203" t="s">
        <v>4068</v>
      </c>
      <c r="D2203" t="s">
        <v>4069</v>
      </c>
      <c r="E2203" t="s">
        <v>49</v>
      </c>
      <c r="F2203" t="s">
        <v>50</v>
      </c>
      <c r="G2203" t="s">
        <v>51</v>
      </c>
      <c r="H2203">
        <v>2001</v>
      </c>
      <c r="I2203" s="2">
        <v>150000</v>
      </c>
      <c r="J2203" s="2">
        <v>0</v>
      </c>
      <c r="K2203" s="2">
        <v>150000</v>
      </c>
      <c r="L2203" t="s">
        <v>18</v>
      </c>
      <c r="M2203" s="3" t="b">
        <f>trust_funds5[[#This Row],[Contributions Outstanding (USD)]]=0</f>
        <v>1</v>
      </c>
      <c r="N2203" s="3" t="str">
        <f t="shared" si="170"/>
        <v>Outstanding</v>
      </c>
      <c r="O2203" s="3" t="str">
        <f t="shared" si="171"/>
        <v>High Contribution &amp; Recent</v>
      </c>
      <c r="P2203" s="3" t="str">
        <f t="shared" si="172"/>
        <v>Other</v>
      </c>
      <c r="Q2203" s="3" t="str">
        <f t="shared" si="173"/>
        <v>Other</v>
      </c>
      <c r="R2203" s="3" t="str">
        <f t="shared" si="174"/>
        <v>Not LCLS</v>
      </c>
      <c r="S2203" s="3" t="str" cm="1">
        <f t="array" ref="S2203">_xlfn.IFS(G2203 &gt; 5000000, "Very High", G2203 &gt; 1000000, "High", G2203 &gt; 500000, "Medium", TRUE, "Low")</f>
        <v>Very High</v>
      </c>
      <c r="T2203" s="3" t="str" cm="1">
        <f t="array" ref="T2203">_xlfn.IFS(B2203 &gt;= 2005, "Post-2005", B2203 &gt;= 2000, "2000-2004", TRUE, "Pre-2000")</f>
        <v>Post-2005</v>
      </c>
    </row>
    <row r="2204" spans="1:20" x14ac:dyDescent="0.85">
      <c r="A2204" s="1">
        <v>41164</v>
      </c>
      <c r="B2204" t="s">
        <v>2654</v>
      </c>
      <c r="C2204" t="s">
        <v>4070</v>
      </c>
      <c r="D2204" t="s">
        <v>4071</v>
      </c>
      <c r="E2204" t="s">
        <v>70</v>
      </c>
      <c r="F2204" t="s">
        <v>71</v>
      </c>
      <c r="G2204" t="s">
        <v>72</v>
      </c>
      <c r="H2204">
        <v>2001</v>
      </c>
      <c r="I2204" s="2">
        <v>5752040.4199999999</v>
      </c>
      <c r="J2204" s="2">
        <v>0</v>
      </c>
      <c r="K2204" s="2">
        <v>5752040.4199999999</v>
      </c>
      <c r="L2204" t="s">
        <v>18</v>
      </c>
      <c r="M2204" s="3" t="b">
        <f>trust_funds5[[#This Row],[Contributions Outstanding (USD)]]=0</f>
        <v>1</v>
      </c>
      <c r="N2204" s="3" t="str">
        <f t="shared" si="170"/>
        <v>Outstanding</v>
      </c>
      <c r="O2204" s="3" t="str">
        <f t="shared" si="171"/>
        <v>High Contribution &amp; Recent</v>
      </c>
      <c r="P2204" s="3" t="str">
        <f t="shared" si="172"/>
        <v>Other</v>
      </c>
      <c r="Q2204" s="3" t="str">
        <f t="shared" si="173"/>
        <v>Other</v>
      </c>
      <c r="R2204" s="3" t="str">
        <f t="shared" si="174"/>
        <v>Not LCLS</v>
      </c>
      <c r="S2204" s="3" t="str" cm="1">
        <f t="array" ref="S2204">_xlfn.IFS(G2204 &gt; 5000000, "Very High", G2204 &gt; 1000000, "High", G2204 &gt; 500000, "Medium", TRUE, "Low")</f>
        <v>Very High</v>
      </c>
      <c r="T2204" s="3" t="str" cm="1">
        <f t="array" ref="T2204">_xlfn.IFS(B2204 &gt;= 2005, "Post-2005", B2204 &gt;= 2000, "2000-2004", TRUE, "Pre-2000")</f>
        <v>Post-2005</v>
      </c>
    </row>
    <row r="2205" spans="1:20" x14ac:dyDescent="0.85">
      <c r="A2205" s="1">
        <v>41164</v>
      </c>
      <c r="B2205" t="s">
        <v>12</v>
      </c>
      <c r="C2205" t="s">
        <v>4072</v>
      </c>
      <c r="D2205" t="s">
        <v>4073</v>
      </c>
      <c r="E2205" t="s">
        <v>42</v>
      </c>
      <c r="F2205" t="s">
        <v>43</v>
      </c>
      <c r="G2205" t="s">
        <v>44</v>
      </c>
      <c r="H2205">
        <v>2001</v>
      </c>
      <c r="I2205" s="2">
        <v>648662.99</v>
      </c>
      <c r="J2205" s="2">
        <v>0</v>
      </c>
      <c r="K2205" s="2">
        <v>648662.99</v>
      </c>
      <c r="L2205" t="s">
        <v>18</v>
      </c>
      <c r="M2205" s="3" t="b">
        <f>trust_funds5[[#This Row],[Contributions Outstanding (USD)]]=0</f>
        <v>1</v>
      </c>
      <c r="N2205" s="3" t="str">
        <f t="shared" si="170"/>
        <v>Outstanding</v>
      </c>
      <c r="O2205" s="3" t="str">
        <f t="shared" si="171"/>
        <v>High Contribution &amp; Recent</v>
      </c>
      <c r="P2205" s="3" t="str">
        <f t="shared" si="172"/>
        <v>Other</v>
      </c>
      <c r="Q2205" s="3" t="str">
        <f t="shared" si="173"/>
        <v>Other</v>
      </c>
      <c r="R2205" s="3" t="str">
        <f t="shared" si="174"/>
        <v>Not LCLS</v>
      </c>
      <c r="S2205" s="3" t="str" cm="1">
        <f t="array" ref="S2205">_xlfn.IFS(G2205 &gt; 5000000, "Very High", G2205 &gt; 1000000, "High", G2205 &gt; 500000, "Medium", TRUE, "Low")</f>
        <v>Very High</v>
      </c>
      <c r="T2205" s="3" t="str" cm="1">
        <f t="array" ref="T2205">_xlfn.IFS(B2205 &gt;= 2005, "Post-2005", B2205 &gt;= 2000, "2000-2004", TRUE, "Pre-2000")</f>
        <v>Post-2005</v>
      </c>
    </row>
    <row r="2206" spans="1:20" x14ac:dyDescent="0.85">
      <c r="A2206" s="1">
        <v>41164</v>
      </c>
      <c r="B2206" t="s">
        <v>507</v>
      </c>
      <c r="C2206" t="s">
        <v>3658</v>
      </c>
      <c r="D2206" t="s">
        <v>3659</v>
      </c>
      <c r="E2206" t="s">
        <v>102</v>
      </c>
      <c r="F2206" t="s">
        <v>103</v>
      </c>
      <c r="G2206" t="s">
        <v>104</v>
      </c>
      <c r="H2206">
        <v>2001</v>
      </c>
      <c r="I2206" s="2">
        <v>1378336.73</v>
      </c>
      <c r="J2206" s="2">
        <v>612165.1</v>
      </c>
      <c r="K2206" s="2">
        <v>1990501.83</v>
      </c>
      <c r="L2206" t="s">
        <v>116</v>
      </c>
      <c r="M2206" s="3" t="b">
        <f>trust_funds5[[#This Row],[Contributions Outstanding (USD)]]=0</f>
        <v>0</v>
      </c>
      <c r="N2206" s="3" t="str">
        <f t="shared" si="170"/>
        <v>Outstanding</v>
      </c>
      <c r="O2206" s="3" t="str">
        <f t="shared" si="171"/>
        <v>High Contribution &amp; Recent</v>
      </c>
      <c r="P2206" s="3" t="str">
        <f t="shared" si="172"/>
        <v>Other</v>
      </c>
      <c r="Q2206" s="3" t="str">
        <f t="shared" si="173"/>
        <v>Other</v>
      </c>
      <c r="R2206" s="3" t="str">
        <f t="shared" si="174"/>
        <v>Not LCLS</v>
      </c>
      <c r="S2206" s="3" t="str" cm="1">
        <f t="array" ref="S2206">_xlfn.IFS(G2206 &gt; 5000000, "Very High", G2206 &gt; 1000000, "High", G2206 &gt; 500000, "Medium", TRUE, "Low")</f>
        <v>Very High</v>
      </c>
      <c r="T2206" s="3" t="str" cm="1">
        <f t="array" ref="T2206">_xlfn.IFS(B2206 &gt;= 2005, "Post-2005", B2206 &gt;= 2000, "2000-2004", TRUE, "Pre-2000")</f>
        <v>Post-2005</v>
      </c>
    </row>
    <row r="2207" spans="1:20" x14ac:dyDescent="0.85">
      <c r="A2207" s="1">
        <v>41164</v>
      </c>
      <c r="B2207" t="s">
        <v>82</v>
      </c>
      <c r="C2207" t="s">
        <v>4074</v>
      </c>
      <c r="D2207" t="s">
        <v>4075</v>
      </c>
      <c r="E2207" t="s">
        <v>15</v>
      </c>
      <c r="F2207" t="s">
        <v>16</v>
      </c>
      <c r="G2207" t="s">
        <v>17</v>
      </c>
      <c r="H2207">
        <v>2001</v>
      </c>
      <c r="I2207" s="2">
        <v>169217.27</v>
      </c>
      <c r="J2207" s="2">
        <v>0</v>
      </c>
      <c r="K2207" s="2">
        <v>169217.27</v>
      </c>
      <c r="L2207" t="s">
        <v>18</v>
      </c>
      <c r="M2207" s="3" t="b">
        <f>trust_funds5[[#This Row],[Contributions Outstanding (USD)]]=0</f>
        <v>1</v>
      </c>
      <c r="N2207" s="3" t="str">
        <f t="shared" si="170"/>
        <v>Outstanding</v>
      </c>
      <c r="O2207" s="3" t="str">
        <f t="shared" si="171"/>
        <v>High Contribution &amp; Recent</v>
      </c>
      <c r="P2207" s="3" t="str">
        <f t="shared" si="172"/>
        <v>Other</v>
      </c>
      <c r="Q2207" s="3" t="str">
        <f t="shared" si="173"/>
        <v>Other</v>
      </c>
      <c r="R2207" s="3" t="str">
        <f t="shared" si="174"/>
        <v>Not LCLS</v>
      </c>
      <c r="S2207" s="3" t="str" cm="1">
        <f t="array" ref="S2207">_xlfn.IFS(G2207 &gt; 5000000, "Very High", G2207 &gt; 1000000, "High", G2207 &gt; 500000, "Medium", TRUE, "Low")</f>
        <v>Very High</v>
      </c>
      <c r="T2207" s="3" t="str" cm="1">
        <f t="array" ref="T2207">_xlfn.IFS(B2207 &gt;= 2005, "Post-2005", B2207 &gt;= 2000, "2000-2004", TRUE, "Pre-2000")</f>
        <v>Post-2005</v>
      </c>
    </row>
    <row r="2208" spans="1:20" x14ac:dyDescent="0.85">
      <c r="A2208" s="1">
        <v>41164</v>
      </c>
      <c r="B2208" t="s">
        <v>12</v>
      </c>
      <c r="C2208" t="s">
        <v>4076</v>
      </c>
      <c r="D2208" t="s">
        <v>4077</v>
      </c>
      <c r="E2208" t="s">
        <v>1561</v>
      </c>
      <c r="F2208" t="s">
        <v>1562</v>
      </c>
      <c r="G2208" t="s">
        <v>1563</v>
      </c>
      <c r="H2208">
        <v>2001</v>
      </c>
      <c r="I2208" s="2">
        <v>183985</v>
      </c>
      <c r="J2208" s="2">
        <v>0</v>
      </c>
      <c r="K2208" s="2">
        <v>183985</v>
      </c>
      <c r="L2208" t="s">
        <v>18</v>
      </c>
      <c r="M2208" s="3" t="b">
        <f>trust_funds5[[#This Row],[Contributions Outstanding (USD)]]=0</f>
        <v>1</v>
      </c>
      <c r="N2208" s="3" t="str">
        <f t="shared" si="170"/>
        <v>Outstanding</v>
      </c>
      <c r="O2208" s="3" t="str">
        <f t="shared" si="171"/>
        <v>High Contribution &amp; Recent</v>
      </c>
      <c r="P2208" s="3" t="str">
        <f t="shared" si="172"/>
        <v>Other</v>
      </c>
      <c r="Q2208" s="3" t="str">
        <f t="shared" si="173"/>
        <v>Other</v>
      </c>
      <c r="R2208" s="3" t="str">
        <f t="shared" si="174"/>
        <v>Not LCLS</v>
      </c>
      <c r="S2208" s="3" t="str" cm="1">
        <f t="array" ref="S2208">_xlfn.IFS(G2208 &gt; 5000000, "Very High", G2208 &gt; 1000000, "High", G2208 &gt; 500000, "Medium", TRUE, "Low")</f>
        <v>Very High</v>
      </c>
      <c r="T2208" s="3" t="str" cm="1">
        <f t="array" ref="T2208">_xlfn.IFS(B2208 &gt;= 2005, "Post-2005", B2208 &gt;= 2000, "2000-2004", TRUE, "Pre-2000")</f>
        <v>Post-2005</v>
      </c>
    </row>
    <row r="2209" spans="1:20" x14ac:dyDescent="0.85">
      <c r="A2209" s="1">
        <v>41164</v>
      </c>
      <c r="B2209" t="s">
        <v>12</v>
      </c>
      <c r="C2209" t="s">
        <v>4078</v>
      </c>
      <c r="D2209" t="s">
        <v>4079</v>
      </c>
      <c r="E2209" t="s">
        <v>119</v>
      </c>
      <c r="F2209" t="s">
        <v>120</v>
      </c>
      <c r="G2209" t="s">
        <v>121</v>
      </c>
      <c r="H2209">
        <v>2001</v>
      </c>
      <c r="I2209" s="2">
        <v>3888200.5</v>
      </c>
      <c r="J2209" s="2">
        <v>0</v>
      </c>
      <c r="K2209" s="2">
        <v>3888200.5</v>
      </c>
      <c r="L2209" t="s">
        <v>18</v>
      </c>
      <c r="M2209" s="3" t="b">
        <f>trust_funds5[[#This Row],[Contributions Outstanding (USD)]]=0</f>
        <v>1</v>
      </c>
      <c r="N2209" s="3" t="str">
        <f t="shared" si="170"/>
        <v>Outstanding</v>
      </c>
      <c r="O2209" s="3" t="str">
        <f t="shared" si="171"/>
        <v>High Contribution &amp; Recent</v>
      </c>
      <c r="P2209" s="3" t="str">
        <f t="shared" si="172"/>
        <v>Other</v>
      </c>
      <c r="Q2209" s="3" t="str">
        <f t="shared" si="173"/>
        <v>Other</v>
      </c>
      <c r="R2209" s="3" t="str">
        <f t="shared" si="174"/>
        <v>Not LCLS</v>
      </c>
      <c r="S2209" s="3" t="str" cm="1">
        <f t="array" ref="S2209">_xlfn.IFS(G2209 &gt; 5000000, "Very High", G2209 &gt; 1000000, "High", G2209 &gt; 500000, "Medium", TRUE, "Low")</f>
        <v>Very High</v>
      </c>
      <c r="T2209" s="3" t="str" cm="1">
        <f t="array" ref="T2209">_xlfn.IFS(B2209 &gt;= 2005, "Post-2005", B2209 &gt;= 2000, "2000-2004", TRUE, "Pre-2000")</f>
        <v>Post-2005</v>
      </c>
    </row>
    <row r="2210" spans="1:20" x14ac:dyDescent="0.85">
      <c r="A2210" s="1">
        <v>41164</v>
      </c>
      <c r="B2210" t="s">
        <v>700</v>
      </c>
      <c r="C2210" t="s">
        <v>4080</v>
      </c>
      <c r="D2210" t="s">
        <v>4081</v>
      </c>
      <c r="E2210" t="s">
        <v>119</v>
      </c>
      <c r="F2210" t="s">
        <v>120</v>
      </c>
      <c r="G2210" t="s">
        <v>121</v>
      </c>
      <c r="H2210">
        <v>2001</v>
      </c>
      <c r="I2210" s="2">
        <v>4064793.54</v>
      </c>
      <c r="J2210" s="2">
        <v>0</v>
      </c>
      <c r="K2210" s="2">
        <v>4064793.54</v>
      </c>
      <c r="L2210" t="s">
        <v>18</v>
      </c>
      <c r="M2210" s="3" t="b">
        <f>trust_funds5[[#This Row],[Contributions Outstanding (USD)]]=0</f>
        <v>1</v>
      </c>
      <c r="N2210" s="3" t="str">
        <f t="shared" si="170"/>
        <v>Outstanding</v>
      </c>
      <c r="O2210" s="3" t="str">
        <f t="shared" si="171"/>
        <v>High Contribution &amp; Recent</v>
      </c>
      <c r="P2210" s="3" t="str">
        <f t="shared" si="172"/>
        <v>Other</v>
      </c>
      <c r="Q2210" s="3" t="str">
        <f t="shared" si="173"/>
        <v>Other</v>
      </c>
      <c r="R2210" s="3" t="str">
        <f t="shared" si="174"/>
        <v>Not LCLS</v>
      </c>
      <c r="S2210" s="3" t="str" cm="1">
        <f t="array" ref="S2210">_xlfn.IFS(G2210 &gt; 5000000, "Very High", G2210 &gt; 1000000, "High", G2210 &gt; 500000, "Medium", TRUE, "Low")</f>
        <v>Very High</v>
      </c>
      <c r="T2210" s="3" t="str" cm="1">
        <f t="array" ref="T2210">_xlfn.IFS(B2210 &gt;= 2005, "Post-2005", B2210 &gt;= 2000, "2000-2004", TRUE, "Pre-2000")</f>
        <v>Post-2005</v>
      </c>
    </row>
    <row r="2211" spans="1:20" x14ac:dyDescent="0.85">
      <c r="A2211" s="1">
        <v>41164</v>
      </c>
      <c r="B2211" t="s">
        <v>12</v>
      </c>
      <c r="C2211" t="s">
        <v>4082</v>
      </c>
      <c r="D2211" t="s">
        <v>4083</v>
      </c>
      <c r="E2211" t="s">
        <v>119</v>
      </c>
      <c r="F2211" t="s">
        <v>120</v>
      </c>
      <c r="G2211" t="s">
        <v>121</v>
      </c>
      <c r="H2211">
        <v>2002</v>
      </c>
      <c r="I2211" s="2">
        <v>2753455.41</v>
      </c>
      <c r="J2211" s="2">
        <v>0</v>
      </c>
      <c r="K2211" s="2">
        <v>2753455.41</v>
      </c>
      <c r="L2211" t="s">
        <v>18</v>
      </c>
      <c r="M2211" s="3" t="b">
        <f>trust_funds5[[#This Row],[Contributions Outstanding (USD)]]=0</f>
        <v>1</v>
      </c>
      <c r="N2211" s="3" t="str">
        <f t="shared" si="170"/>
        <v>Outstanding</v>
      </c>
      <c r="O2211" s="3" t="str">
        <f t="shared" si="171"/>
        <v>High Contribution &amp; Recent</v>
      </c>
      <c r="P2211" s="3" t="str">
        <f t="shared" si="172"/>
        <v>Other</v>
      </c>
      <c r="Q2211" s="3" t="str">
        <f t="shared" si="173"/>
        <v>Other</v>
      </c>
      <c r="R2211" s="3" t="str">
        <f t="shared" si="174"/>
        <v>Not LCLS</v>
      </c>
      <c r="S2211" s="3" t="str" cm="1">
        <f t="array" ref="S2211">_xlfn.IFS(G2211 &gt; 5000000, "Very High", G2211 &gt; 1000000, "High", G2211 &gt; 500000, "Medium", TRUE, "Low")</f>
        <v>Very High</v>
      </c>
      <c r="T2211" s="3" t="str" cm="1">
        <f t="array" ref="T2211">_xlfn.IFS(B2211 &gt;= 2005, "Post-2005", B2211 &gt;= 2000, "2000-2004", TRUE, "Pre-2000")</f>
        <v>Post-2005</v>
      </c>
    </row>
    <row r="2212" spans="1:20" x14ac:dyDescent="0.85">
      <c r="A2212" s="1">
        <v>41164</v>
      </c>
      <c r="B2212" t="s">
        <v>12</v>
      </c>
      <c r="C2212" t="s">
        <v>4084</v>
      </c>
      <c r="D2212" t="s">
        <v>4085</v>
      </c>
      <c r="E2212" t="s">
        <v>62</v>
      </c>
      <c r="F2212" t="s">
        <v>63</v>
      </c>
      <c r="H2212">
        <v>2002</v>
      </c>
      <c r="I2212" s="2">
        <v>499975</v>
      </c>
      <c r="J2212" s="2">
        <v>0</v>
      </c>
      <c r="K2212" s="2">
        <v>499975</v>
      </c>
      <c r="L2212" t="s">
        <v>18</v>
      </c>
      <c r="M2212" s="3" t="b">
        <f>trust_funds5[[#This Row],[Contributions Outstanding (USD)]]=0</f>
        <v>1</v>
      </c>
      <c r="N2212" s="3" t="str">
        <f t="shared" si="170"/>
        <v>Outstanding</v>
      </c>
      <c r="O2212" s="3" t="str">
        <f t="shared" si="171"/>
        <v>High Contribution &amp; Recent</v>
      </c>
      <c r="P2212" s="3" t="str">
        <f t="shared" si="172"/>
        <v>Other</v>
      </c>
      <c r="Q2212" s="3" t="str">
        <f t="shared" si="173"/>
        <v>Other</v>
      </c>
      <c r="R2212" s="3" t="str">
        <f t="shared" si="174"/>
        <v>Not LCLS</v>
      </c>
      <c r="S2212" s="3" t="str" cm="1">
        <f t="array" ref="S2212">_xlfn.IFS(G2212 &gt; 5000000, "Very High", G2212 &gt; 1000000, "High", G2212 &gt; 500000, "Medium", TRUE, "Low")</f>
        <v>Low</v>
      </c>
      <c r="T2212" s="3" t="str" cm="1">
        <f t="array" ref="T2212">_xlfn.IFS(B2212 &gt;= 2005, "Post-2005", B2212 &gt;= 2000, "2000-2004", TRUE, "Pre-2000")</f>
        <v>Post-2005</v>
      </c>
    </row>
    <row r="2213" spans="1:20" x14ac:dyDescent="0.85">
      <c r="A2213" s="1">
        <v>41164</v>
      </c>
      <c r="B2213" t="s">
        <v>12</v>
      </c>
      <c r="C2213" t="s">
        <v>4086</v>
      </c>
      <c r="D2213" t="s">
        <v>4087</v>
      </c>
      <c r="E2213" t="s">
        <v>85</v>
      </c>
      <c r="F2213" t="s">
        <v>86</v>
      </c>
      <c r="G2213" t="s">
        <v>87</v>
      </c>
      <c r="H2213">
        <v>2002</v>
      </c>
      <c r="I2213" s="2">
        <v>1486385.25</v>
      </c>
      <c r="J2213" s="2">
        <v>0</v>
      </c>
      <c r="K2213" s="2">
        <v>1486385.25</v>
      </c>
      <c r="L2213" t="s">
        <v>18</v>
      </c>
      <c r="M2213" s="3" t="b">
        <f>trust_funds5[[#This Row],[Contributions Outstanding (USD)]]=0</f>
        <v>1</v>
      </c>
      <c r="N2213" s="3" t="str">
        <f t="shared" si="170"/>
        <v>Outstanding</v>
      </c>
      <c r="O2213" s="3" t="str">
        <f t="shared" si="171"/>
        <v>High Contribution &amp; Recent</v>
      </c>
      <c r="P2213" s="3" t="str">
        <f t="shared" si="172"/>
        <v>Other</v>
      </c>
      <c r="Q2213" s="3" t="str">
        <f t="shared" si="173"/>
        <v>Other</v>
      </c>
      <c r="R2213" s="3" t="str">
        <f t="shared" si="174"/>
        <v>Not LCLS</v>
      </c>
      <c r="S2213" s="3" t="str" cm="1">
        <f t="array" ref="S2213">_xlfn.IFS(G2213 &gt; 5000000, "Very High", G2213 &gt; 1000000, "High", G2213 &gt; 500000, "Medium", TRUE, "Low")</f>
        <v>Very High</v>
      </c>
      <c r="T2213" s="3" t="str" cm="1">
        <f t="array" ref="T2213">_xlfn.IFS(B2213 &gt;= 2005, "Post-2005", B2213 &gt;= 2000, "2000-2004", TRUE, "Pre-2000")</f>
        <v>Post-2005</v>
      </c>
    </row>
    <row r="2214" spans="1:20" x14ac:dyDescent="0.85">
      <c r="A2214" s="1">
        <v>41164</v>
      </c>
      <c r="B2214" t="s">
        <v>883</v>
      </c>
      <c r="C2214" t="s">
        <v>4088</v>
      </c>
      <c r="D2214" t="s">
        <v>4089</v>
      </c>
      <c r="E2214" t="s">
        <v>62</v>
      </c>
      <c r="F2214" t="s">
        <v>63</v>
      </c>
      <c r="H2214">
        <v>2002</v>
      </c>
      <c r="I2214" s="2">
        <v>2685000</v>
      </c>
      <c r="J2214" s="2">
        <v>0</v>
      </c>
      <c r="K2214" s="2">
        <v>2685000</v>
      </c>
      <c r="L2214" t="s">
        <v>116</v>
      </c>
      <c r="M2214" s="3" t="b">
        <f>trust_funds5[[#This Row],[Contributions Outstanding (USD)]]=0</f>
        <v>1</v>
      </c>
      <c r="N2214" s="3" t="str">
        <f t="shared" si="170"/>
        <v>Outstanding</v>
      </c>
      <c r="O2214" s="3" t="str">
        <f t="shared" si="171"/>
        <v>High Contribution &amp; Recent</v>
      </c>
      <c r="P2214" s="3" t="str">
        <f t="shared" si="172"/>
        <v>Other</v>
      </c>
      <c r="Q2214" s="3" t="str">
        <f t="shared" si="173"/>
        <v>Other</v>
      </c>
      <c r="R2214" s="3" t="str">
        <f t="shared" si="174"/>
        <v>Not LCLS</v>
      </c>
      <c r="S2214" s="3" t="str" cm="1">
        <f t="array" ref="S2214">_xlfn.IFS(G2214 &gt; 5000000, "Very High", G2214 &gt; 1000000, "High", G2214 &gt; 500000, "Medium", TRUE, "Low")</f>
        <v>Low</v>
      </c>
      <c r="T2214" s="3" t="str" cm="1">
        <f t="array" ref="T2214">_xlfn.IFS(B2214 &gt;= 2005, "Post-2005", B2214 &gt;= 2000, "2000-2004", TRUE, "Pre-2000")</f>
        <v>Post-2005</v>
      </c>
    </row>
    <row r="2215" spans="1:20" x14ac:dyDescent="0.85">
      <c r="A2215" s="1">
        <v>41164</v>
      </c>
      <c r="B2215" t="s">
        <v>4090</v>
      </c>
      <c r="C2215" t="s">
        <v>4091</v>
      </c>
      <c r="D2215" t="s">
        <v>4092</v>
      </c>
      <c r="E2215" t="s">
        <v>264</v>
      </c>
      <c r="F2215" t="s">
        <v>265</v>
      </c>
      <c r="G2215" t="s">
        <v>2394</v>
      </c>
      <c r="H2215">
        <v>2002</v>
      </c>
      <c r="I2215" s="2">
        <v>39963400</v>
      </c>
      <c r="J2215" s="2">
        <v>0</v>
      </c>
      <c r="K2215" s="2">
        <v>39963400</v>
      </c>
      <c r="L2215" t="s">
        <v>116</v>
      </c>
      <c r="M2215" s="3" t="b">
        <f>trust_funds5[[#This Row],[Contributions Outstanding (USD)]]=0</f>
        <v>1</v>
      </c>
      <c r="N2215" s="3" t="str">
        <f t="shared" si="170"/>
        <v>Outstanding</v>
      </c>
      <c r="O2215" s="3" t="str">
        <f t="shared" si="171"/>
        <v>High Contribution &amp; Recent</v>
      </c>
      <c r="P2215" s="3" t="str">
        <f t="shared" si="172"/>
        <v>Other</v>
      </c>
      <c r="Q2215" s="3" t="str">
        <f t="shared" si="173"/>
        <v>Other</v>
      </c>
      <c r="R2215" s="3" t="str">
        <f t="shared" si="174"/>
        <v>Not LCLS</v>
      </c>
      <c r="S2215" s="3" t="str" cm="1">
        <f t="array" ref="S2215">_xlfn.IFS(G2215 &gt; 5000000, "Very High", G2215 &gt; 1000000, "High", G2215 &gt; 500000, "Medium", TRUE, "Low")</f>
        <v>Very High</v>
      </c>
      <c r="T2215" s="3" t="str" cm="1">
        <f t="array" ref="T2215">_xlfn.IFS(B2215 &gt;= 2005, "Post-2005", B2215 &gt;= 2000, "2000-2004", TRUE, "Pre-2000")</f>
        <v>Post-2005</v>
      </c>
    </row>
    <row r="2216" spans="1:20" x14ac:dyDescent="0.85">
      <c r="A2216" s="1">
        <v>41164</v>
      </c>
      <c r="B2216" t="s">
        <v>4090</v>
      </c>
      <c r="C2216" t="s">
        <v>4091</v>
      </c>
      <c r="D2216" t="s">
        <v>4092</v>
      </c>
      <c r="E2216" t="s">
        <v>288</v>
      </c>
      <c r="F2216" t="s">
        <v>289</v>
      </c>
      <c r="G2216" t="s">
        <v>290</v>
      </c>
      <c r="H2216">
        <v>2002</v>
      </c>
      <c r="I2216" s="2">
        <v>14942911.4</v>
      </c>
      <c r="J2216" s="2">
        <v>23.9</v>
      </c>
      <c r="K2216" s="2">
        <v>14942935.300000001</v>
      </c>
      <c r="L2216" t="s">
        <v>116</v>
      </c>
      <c r="M2216" s="3" t="b">
        <f>trust_funds5[[#This Row],[Contributions Outstanding (USD)]]=0</f>
        <v>0</v>
      </c>
      <c r="N2216" s="3" t="str">
        <f t="shared" si="170"/>
        <v>Outstanding</v>
      </c>
      <c r="O2216" s="3" t="str">
        <f t="shared" si="171"/>
        <v>High Contribution &amp; Recent</v>
      </c>
      <c r="P2216" s="3" t="str">
        <f t="shared" si="172"/>
        <v>Other</v>
      </c>
      <c r="Q2216" s="3" t="str">
        <f t="shared" si="173"/>
        <v>Other</v>
      </c>
      <c r="R2216" s="3" t="str">
        <f t="shared" si="174"/>
        <v>Not LCLS</v>
      </c>
      <c r="S2216" s="3" t="str" cm="1">
        <f t="array" ref="S2216">_xlfn.IFS(G2216 &gt; 5000000, "Very High", G2216 &gt; 1000000, "High", G2216 &gt; 500000, "Medium", TRUE, "Low")</f>
        <v>Very High</v>
      </c>
      <c r="T2216" s="3" t="str" cm="1">
        <f t="array" ref="T2216">_xlfn.IFS(B2216 &gt;= 2005, "Post-2005", B2216 &gt;= 2000, "2000-2004", TRUE, "Pre-2000")</f>
        <v>Post-2005</v>
      </c>
    </row>
    <row r="2217" spans="1:20" x14ac:dyDescent="0.85">
      <c r="A2217" s="1">
        <v>41164</v>
      </c>
      <c r="B2217" t="s">
        <v>4090</v>
      </c>
      <c r="C2217" t="s">
        <v>4091</v>
      </c>
      <c r="D2217" t="s">
        <v>4092</v>
      </c>
      <c r="E2217" t="s">
        <v>102</v>
      </c>
      <c r="F2217" t="s">
        <v>103</v>
      </c>
      <c r="G2217" t="s">
        <v>104</v>
      </c>
      <c r="H2217">
        <v>2002</v>
      </c>
      <c r="I2217" s="2">
        <v>257501104.99000001</v>
      </c>
      <c r="J2217" s="2">
        <v>0</v>
      </c>
      <c r="K2217" s="2">
        <v>257501104.99000001</v>
      </c>
      <c r="L2217" t="s">
        <v>116</v>
      </c>
      <c r="M2217" s="3" t="b">
        <f>trust_funds5[[#This Row],[Contributions Outstanding (USD)]]=0</f>
        <v>1</v>
      </c>
      <c r="N2217" s="3" t="str">
        <f t="shared" si="170"/>
        <v>Outstanding</v>
      </c>
      <c r="O2217" s="3" t="str">
        <f t="shared" si="171"/>
        <v>High Contribution &amp; Recent</v>
      </c>
      <c r="P2217" s="3" t="str">
        <f t="shared" si="172"/>
        <v>Other</v>
      </c>
      <c r="Q2217" s="3" t="str">
        <f t="shared" si="173"/>
        <v>Other</v>
      </c>
      <c r="R2217" s="3" t="str">
        <f t="shared" si="174"/>
        <v>Not LCLS</v>
      </c>
      <c r="S2217" s="3" t="str" cm="1">
        <f t="array" ref="S2217">_xlfn.IFS(G2217 &gt; 5000000, "Very High", G2217 &gt; 1000000, "High", G2217 &gt; 500000, "Medium", TRUE, "Low")</f>
        <v>Very High</v>
      </c>
      <c r="T2217" s="3" t="str" cm="1">
        <f t="array" ref="T2217">_xlfn.IFS(B2217 &gt;= 2005, "Post-2005", B2217 &gt;= 2000, "2000-2004", TRUE, "Pre-2000")</f>
        <v>Post-2005</v>
      </c>
    </row>
    <row r="2218" spans="1:20" x14ac:dyDescent="0.85">
      <c r="A2218" s="1">
        <v>41164</v>
      </c>
      <c r="B2218" t="s">
        <v>4090</v>
      </c>
      <c r="C2218" t="s">
        <v>4091</v>
      </c>
      <c r="D2218" t="s">
        <v>4092</v>
      </c>
      <c r="E2218" t="s">
        <v>1408</v>
      </c>
      <c r="F2218" t="s">
        <v>1409</v>
      </c>
      <c r="G2218" t="s">
        <v>1410</v>
      </c>
      <c r="H2218">
        <v>2002</v>
      </c>
      <c r="I2218" s="2">
        <v>1000000</v>
      </c>
      <c r="J2218" s="2">
        <v>0</v>
      </c>
      <c r="K2218" s="2">
        <v>1000000</v>
      </c>
      <c r="L2218" t="s">
        <v>116</v>
      </c>
      <c r="M2218" s="3" t="b">
        <f>trust_funds5[[#This Row],[Contributions Outstanding (USD)]]=0</f>
        <v>1</v>
      </c>
      <c r="N2218" s="3" t="str">
        <f t="shared" si="170"/>
        <v>Outstanding</v>
      </c>
      <c r="O2218" s="3" t="str">
        <f t="shared" si="171"/>
        <v>High Contribution &amp; Recent</v>
      </c>
      <c r="P2218" s="3" t="str">
        <f t="shared" si="172"/>
        <v>Other</v>
      </c>
      <c r="Q2218" s="3" t="str">
        <f t="shared" si="173"/>
        <v>Other</v>
      </c>
      <c r="R2218" s="3" t="str">
        <f t="shared" si="174"/>
        <v>Not LCLS</v>
      </c>
      <c r="S2218" s="3" t="str" cm="1">
        <f t="array" ref="S2218">_xlfn.IFS(G2218 &gt; 5000000, "Very High", G2218 &gt; 1000000, "High", G2218 &gt; 500000, "Medium", TRUE, "Low")</f>
        <v>Very High</v>
      </c>
      <c r="T2218" s="3" t="str" cm="1">
        <f t="array" ref="T2218">_xlfn.IFS(B2218 &gt;= 2005, "Post-2005", B2218 &gt;= 2000, "2000-2004", TRUE, "Pre-2000")</f>
        <v>Post-2005</v>
      </c>
    </row>
    <row r="2219" spans="1:20" x14ac:dyDescent="0.85">
      <c r="A2219" s="1">
        <v>41164</v>
      </c>
      <c r="B2219" t="s">
        <v>4090</v>
      </c>
      <c r="C2219" t="s">
        <v>4091</v>
      </c>
      <c r="D2219" t="s">
        <v>4092</v>
      </c>
      <c r="E2219" t="s">
        <v>1791</v>
      </c>
      <c r="F2219" t="s">
        <v>1792</v>
      </c>
      <c r="G2219" t="s">
        <v>1793</v>
      </c>
      <c r="H2219">
        <v>2002</v>
      </c>
      <c r="I2219" s="2">
        <v>600000</v>
      </c>
      <c r="J2219" s="2">
        <v>0</v>
      </c>
      <c r="K2219" s="2">
        <v>600000</v>
      </c>
      <c r="L2219" t="s">
        <v>116</v>
      </c>
      <c r="M2219" s="3" t="b">
        <f>trust_funds5[[#This Row],[Contributions Outstanding (USD)]]=0</f>
        <v>1</v>
      </c>
      <c r="N2219" s="3" t="str">
        <f t="shared" si="170"/>
        <v>Outstanding</v>
      </c>
      <c r="O2219" s="3" t="str">
        <f t="shared" si="171"/>
        <v>High Contribution &amp; Recent</v>
      </c>
      <c r="P2219" s="3" t="str">
        <f t="shared" si="172"/>
        <v>Other</v>
      </c>
      <c r="Q2219" s="3" t="str">
        <f t="shared" si="173"/>
        <v>Other</v>
      </c>
      <c r="R2219" s="3" t="str">
        <f t="shared" si="174"/>
        <v>Not LCLS</v>
      </c>
      <c r="S2219" s="3" t="str" cm="1">
        <f t="array" ref="S2219">_xlfn.IFS(G2219 &gt; 5000000, "Very High", G2219 &gt; 1000000, "High", G2219 &gt; 500000, "Medium", TRUE, "Low")</f>
        <v>Very High</v>
      </c>
      <c r="T2219" s="3" t="str" cm="1">
        <f t="array" ref="T2219">_xlfn.IFS(B2219 &gt;= 2005, "Post-2005", B2219 &gt;= 2000, "2000-2004", TRUE, "Pre-2000")</f>
        <v>Post-2005</v>
      </c>
    </row>
    <row r="2220" spans="1:20" x14ac:dyDescent="0.85">
      <c r="A2220" s="1">
        <v>41164</v>
      </c>
      <c r="B2220" t="s">
        <v>4090</v>
      </c>
      <c r="C2220" t="s">
        <v>4091</v>
      </c>
      <c r="D2220" t="s">
        <v>4092</v>
      </c>
      <c r="E2220" t="s">
        <v>1957</v>
      </c>
      <c r="F2220" t="s">
        <v>1958</v>
      </c>
      <c r="G2220" t="s">
        <v>4093</v>
      </c>
      <c r="H2220">
        <v>2002</v>
      </c>
      <c r="I2220" s="2">
        <v>6000000</v>
      </c>
      <c r="J2220" s="2">
        <v>0</v>
      </c>
      <c r="K2220" s="2">
        <v>6000000</v>
      </c>
      <c r="L2220" t="s">
        <v>116</v>
      </c>
      <c r="M2220" s="3" t="b">
        <f>trust_funds5[[#This Row],[Contributions Outstanding (USD)]]=0</f>
        <v>1</v>
      </c>
      <c r="N2220" s="3" t="str">
        <f t="shared" si="170"/>
        <v>Outstanding</v>
      </c>
      <c r="O2220" s="3" t="str">
        <f t="shared" si="171"/>
        <v>High Contribution &amp; Recent</v>
      </c>
      <c r="P2220" s="3" t="str">
        <f t="shared" si="172"/>
        <v>Other</v>
      </c>
      <c r="Q2220" s="3" t="str">
        <f t="shared" si="173"/>
        <v>Other</v>
      </c>
      <c r="R2220" s="3" t="str">
        <f t="shared" si="174"/>
        <v>Not LCLS</v>
      </c>
      <c r="S2220" s="3" t="str" cm="1">
        <f t="array" ref="S2220">_xlfn.IFS(G2220 &gt; 5000000, "Very High", G2220 &gt; 1000000, "High", G2220 &gt; 500000, "Medium", TRUE, "Low")</f>
        <v>Very High</v>
      </c>
      <c r="T2220" s="3" t="str" cm="1">
        <f t="array" ref="T2220">_xlfn.IFS(B2220 &gt;= 2005, "Post-2005", B2220 &gt;= 2000, "2000-2004", TRUE, "Pre-2000")</f>
        <v>Post-2005</v>
      </c>
    </row>
    <row r="2221" spans="1:20" x14ac:dyDescent="0.85">
      <c r="A2221" s="1">
        <v>41164</v>
      </c>
      <c r="B2221" t="s">
        <v>4090</v>
      </c>
      <c r="C2221" t="s">
        <v>4091</v>
      </c>
      <c r="D2221" t="s">
        <v>4092</v>
      </c>
      <c r="E2221" t="s">
        <v>119</v>
      </c>
      <c r="F2221" t="s">
        <v>120</v>
      </c>
      <c r="G2221" t="s">
        <v>121</v>
      </c>
      <c r="H2221">
        <v>2002</v>
      </c>
      <c r="I2221" s="2">
        <v>121232649.98999999</v>
      </c>
      <c r="J2221" s="2">
        <v>0</v>
      </c>
      <c r="K2221" s="2">
        <v>121232649.98999999</v>
      </c>
      <c r="L2221" t="s">
        <v>116</v>
      </c>
      <c r="M2221" s="3" t="b">
        <f>trust_funds5[[#This Row],[Contributions Outstanding (USD)]]=0</f>
        <v>1</v>
      </c>
      <c r="N2221" s="3" t="str">
        <f t="shared" si="170"/>
        <v>Outstanding</v>
      </c>
      <c r="O2221" s="3" t="str">
        <f t="shared" si="171"/>
        <v>High Contribution &amp; Recent</v>
      </c>
      <c r="P2221" s="3" t="str">
        <f t="shared" si="172"/>
        <v>Other</v>
      </c>
      <c r="Q2221" s="3" t="str">
        <f t="shared" si="173"/>
        <v>Other</v>
      </c>
      <c r="R2221" s="3" t="str">
        <f t="shared" si="174"/>
        <v>Not LCLS</v>
      </c>
      <c r="S2221" s="3" t="str" cm="1">
        <f t="array" ref="S2221">_xlfn.IFS(G2221 &gt; 5000000, "Very High", G2221 &gt; 1000000, "High", G2221 &gt; 500000, "Medium", TRUE, "Low")</f>
        <v>Very High</v>
      </c>
      <c r="T2221" s="3" t="str" cm="1">
        <f t="array" ref="T2221">_xlfn.IFS(B2221 &gt;= 2005, "Post-2005", B2221 &gt;= 2000, "2000-2004", TRUE, "Pre-2000")</f>
        <v>Post-2005</v>
      </c>
    </row>
    <row r="2222" spans="1:20" x14ac:dyDescent="0.85">
      <c r="A2222" s="1">
        <v>41164</v>
      </c>
      <c r="B2222" t="s">
        <v>4090</v>
      </c>
      <c r="C2222" t="s">
        <v>4091</v>
      </c>
      <c r="D2222" t="s">
        <v>4092</v>
      </c>
      <c r="E2222" t="s">
        <v>2022</v>
      </c>
      <c r="F2222" t="s">
        <v>2023</v>
      </c>
      <c r="G2222" t="s">
        <v>2024</v>
      </c>
      <c r="H2222">
        <v>2002</v>
      </c>
      <c r="I2222" s="2">
        <v>500000</v>
      </c>
      <c r="J2222" s="2">
        <v>0</v>
      </c>
      <c r="K2222" s="2">
        <v>500000</v>
      </c>
      <c r="L2222" t="s">
        <v>116</v>
      </c>
      <c r="M2222" s="3" t="b">
        <f>trust_funds5[[#This Row],[Contributions Outstanding (USD)]]=0</f>
        <v>1</v>
      </c>
      <c r="N2222" s="3" t="str">
        <f t="shared" si="170"/>
        <v>Outstanding</v>
      </c>
      <c r="O2222" s="3" t="str">
        <f t="shared" si="171"/>
        <v>High Contribution &amp; Recent</v>
      </c>
      <c r="P2222" s="3" t="str">
        <f t="shared" si="172"/>
        <v>Other</v>
      </c>
      <c r="Q2222" s="3" t="str">
        <f t="shared" si="173"/>
        <v>Other</v>
      </c>
      <c r="R2222" s="3" t="str">
        <f t="shared" si="174"/>
        <v>Not LCLS</v>
      </c>
      <c r="S2222" s="3" t="str" cm="1">
        <f t="array" ref="S2222">_xlfn.IFS(G2222 &gt; 5000000, "Very High", G2222 &gt; 1000000, "High", G2222 &gt; 500000, "Medium", TRUE, "Low")</f>
        <v>Very High</v>
      </c>
      <c r="T2222" s="3" t="str" cm="1">
        <f t="array" ref="T2222">_xlfn.IFS(B2222 &gt;= 2005, "Post-2005", B2222 &gt;= 2000, "2000-2004", TRUE, "Pre-2000")</f>
        <v>Post-2005</v>
      </c>
    </row>
    <row r="2223" spans="1:20" x14ac:dyDescent="0.85">
      <c r="A2223" s="1">
        <v>41164</v>
      </c>
      <c r="B2223" t="s">
        <v>90</v>
      </c>
      <c r="C2223" t="s">
        <v>91</v>
      </c>
      <c r="D2223" t="s">
        <v>92</v>
      </c>
      <c r="E2223" t="s">
        <v>119</v>
      </c>
      <c r="F2223" t="s">
        <v>120</v>
      </c>
      <c r="G2223" t="s">
        <v>121</v>
      </c>
      <c r="H2223">
        <v>2002</v>
      </c>
      <c r="I2223" s="2">
        <v>3149887.64</v>
      </c>
      <c r="J2223" s="2">
        <v>0</v>
      </c>
      <c r="K2223" s="2">
        <v>3149887.64</v>
      </c>
      <c r="L2223" t="s">
        <v>18</v>
      </c>
      <c r="M2223" s="3" t="b">
        <f>trust_funds5[[#This Row],[Contributions Outstanding (USD)]]=0</f>
        <v>1</v>
      </c>
      <c r="N2223" s="3" t="str">
        <f t="shared" si="170"/>
        <v>Outstanding</v>
      </c>
      <c r="O2223" s="3" t="str">
        <f t="shared" si="171"/>
        <v>High Contribution &amp; Recent</v>
      </c>
      <c r="P2223" s="3" t="str">
        <f t="shared" si="172"/>
        <v>Other</v>
      </c>
      <c r="Q2223" s="3" t="str">
        <f t="shared" si="173"/>
        <v>Other</v>
      </c>
      <c r="R2223" s="3" t="str">
        <f t="shared" si="174"/>
        <v>Not LCLS</v>
      </c>
      <c r="S2223" s="3" t="str" cm="1">
        <f t="array" ref="S2223">_xlfn.IFS(G2223 &gt; 5000000, "Very High", G2223 &gt; 1000000, "High", G2223 &gt; 500000, "Medium", TRUE, "Low")</f>
        <v>Very High</v>
      </c>
      <c r="T2223" s="3" t="str" cm="1">
        <f t="array" ref="T2223">_xlfn.IFS(B2223 &gt;= 2005, "Post-2005", B2223 &gt;= 2000, "2000-2004", TRUE, "Pre-2000")</f>
        <v>Post-2005</v>
      </c>
    </row>
    <row r="2224" spans="1:20" x14ac:dyDescent="0.85">
      <c r="A2224" s="1">
        <v>41164</v>
      </c>
      <c r="B2224" t="s">
        <v>12</v>
      </c>
      <c r="C2224" t="s">
        <v>4094</v>
      </c>
      <c r="D2224" t="s">
        <v>4095</v>
      </c>
      <c r="E2224" t="s">
        <v>102</v>
      </c>
      <c r="F2224" t="s">
        <v>103</v>
      </c>
      <c r="G2224" t="s">
        <v>104</v>
      </c>
      <c r="H2224">
        <v>2002</v>
      </c>
      <c r="I2224" s="2">
        <v>1248044.8899999999</v>
      </c>
      <c r="J2224" s="2">
        <v>0</v>
      </c>
      <c r="K2224" s="2">
        <v>1248044.8899999999</v>
      </c>
      <c r="L2224" t="s">
        <v>18</v>
      </c>
      <c r="M2224" s="3" t="b">
        <f>trust_funds5[[#This Row],[Contributions Outstanding (USD)]]=0</f>
        <v>1</v>
      </c>
      <c r="N2224" s="3" t="str">
        <f t="shared" si="170"/>
        <v>Outstanding</v>
      </c>
      <c r="O2224" s="3" t="str">
        <f t="shared" si="171"/>
        <v>High Contribution &amp; Recent</v>
      </c>
      <c r="P2224" s="3" t="str">
        <f t="shared" si="172"/>
        <v>Other</v>
      </c>
      <c r="Q2224" s="3" t="str">
        <f t="shared" si="173"/>
        <v>Other</v>
      </c>
      <c r="R2224" s="3" t="str">
        <f t="shared" si="174"/>
        <v>Not LCLS</v>
      </c>
      <c r="S2224" s="3" t="str" cm="1">
        <f t="array" ref="S2224">_xlfn.IFS(G2224 &gt; 5000000, "Very High", G2224 &gt; 1000000, "High", G2224 &gt; 500000, "Medium", TRUE, "Low")</f>
        <v>Very High</v>
      </c>
      <c r="T2224" s="3" t="str" cm="1">
        <f t="array" ref="T2224">_xlfn.IFS(B2224 &gt;= 2005, "Post-2005", B2224 &gt;= 2000, "2000-2004", TRUE, "Pre-2000")</f>
        <v>Post-2005</v>
      </c>
    </row>
    <row r="2225" spans="1:20" x14ac:dyDescent="0.85">
      <c r="A2225" s="1">
        <v>41164</v>
      </c>
      <c r="B2225" t="s">
        <v>12</v>
      </c>
      <c r="C2225" t="s">
        <v>4096</v>
      </c>
      <c r="D2225" t="s">
        <v>3780</v>
      </c>
      <c r="E2225" t="s">
        <v>102</v>
      </c>
      <c r="F2225" t="s">
        <v>103</v>
      </c>
      <c r="G2225" t="s">
        <v>104</v>
      </c>
      <c r="H2225">
        <v>2002</v>
      </c>
      <c r="I2225" s="2">
        <v>3293667.71</v>
      </c>
      <c r="J2225" s="2">
        <v>0</v>
      </c>
      <c r="K2225" s="2">
        <v>3293667.71</v>
      </c>
      <c r="L2225" t="s">
        <v>18</v>
      </c>
      <c r="M2225" s="3" t="b">
        <f>trust_funds5[[#This Row],[Contributions Outstanding (USD)]]=0</f>
        <v>1</v>
      </c>
      <c r="N2225" s="3" t="str">
        <f t="shared" si="170"/>
        <v>Outstanding</v>
      </c>
      <c r="O2225" s="3" t="str">
        <f t="shared" si="171"/>
        <v>High Contribution &amp; Recent</v>
      </c>
      <c r="P2225" s="3" t="str">
        <f t="shared" si="172"/>
        <v>Other</v>
      </c>
      <c r="Q2225" s="3" t="str">
        <f t="shared" si="173"/>
        <v>Other</v>
      </c>
      <c r="R2225" s="3" t="str">
        <f t="shared" si="174"/>
        <v>Not LCLS</v>
      </c>
      <c r="S2225" s="3" t="str" cm="1">
        <f t="array" ref="S2225">_xlfn.IFS(G2225 &gt; 5000000, "Very High", G2225 &gt; 1000000, "High", G2225 &gt; 500000, "Medium", TRUE, "Low")</f>
        <v>Very High</v>
      </c>
      <c r="T2225" s="3" t="str" cm="1">
        <f t="array" ref="T2225">_xlfn.IFS(B2225 &gt;= 2005, "Post-2005", B2225 &gt;= 2000, "2000-2004", TRUE, "Pre-2000")</f>
        <v>Post-2005</v>
      </c>
    </row>
    <row r="2226" spans="1:20" x14ac:dyDescent="0.85">
      <c r="A2226" s="1">
        <v>41164</v>
      </c>
      <c r="B2226" t="s">
        <v>12</v>
      </c>
      <c r="C2226" t="s">
        <v>4097</v>
      </c>
      <c r="D2226" t="s">
        <v>4098</v>
      </c>
      <c r="E2226" t="s">
        <v>119</v>
      </c>
      <c r="F2226" t="s">
        <v>120</v>
      </c>
      <c r="G2226" t="s">
        <v>121</v>
      </c>
      <c r="H2226">
        <v>2002</v>
      </c>
      <c r="I2226" s="2">
        <v>251116.74</v>
      </c>
      <c r="J2226" s="2">
        <v>0</v>
      </c>
      <c r="K2226" s="2">
        <v>251116.74</v>
      </c>
      <c r="L2226" t="s">
        <v>18</v>
      </c>
      <c r="M2226" s="3" t="b">
        <f>trust_funds5[[#This Row],[Contributions Outstanding (USD)]]=0</f>
        <v>1</v>
      </c>
      <c r="N2226" s="3" t="str">
        <f t="shared" si="170"/>
        <v>Outstanding</v>
      </c>
      <c r="O2226" s="3" t="str">
        <f t="shared" si="171"/>
        <v>High Contribution &amp; Recent</v>
      </c>
      <c r="P2226" s="3" t="str">
        <f t="shared" si="172"/>
        <v>Other</v>
      </c>
      <c r="Q2226" s="3" t="str">
        <f t="shared" si="173"/>
        <v>Other</v>
      </c>
      <c r="R2226" s="3" t="str">
        <f t="shared" si="174"/>
        <v>Not LCLS</v>
      </c>
      <c r="S2226" s="3" t="str" cm="1">
        <f t="array" ref="S2226">_xlfn.IFS(G2226 &gt; 5000000, "Very High", G2226 &gt; 1000000, "High", G2226 &gt; 500000, "Medium", TRUE, "Low")</f>
        <v>Very High</v>
      </c>
      <c r="T2226" s="3" t="str" cm="1">
        <f t="array" ref="T2226">_xlfn.IFS(B2226 &gt;= 2005, "Post-2005", B2226 &gt;= 2000, "2000-2004", TRUE, "Pre-2000")</f>
        <v>Post-2005</v>
      </c>
    </row>
    <row r="2227" spans="1:20" x14ac:dyDescent="0.85">
      <c r="A2227" s="1">
        <v>41164</v>
      </c>
      <c r="B2227" t="s">
        <v>12</v>
      </c>
      <c r="C2227" t="s">
        <v>4099</v>
      </c>
      <c r="D2227" t="s">
        <v>4100</v>
      </c>
      <c r="E2227" t="s">
        <v>119</v>
      </c>
      <c r="F2227" t="s">
        <v>120</v>
      </c>
      <c r="G2227" t="s">
        <v>121</v>
      </c>
      <c r="H2227">
        <v>2002</v>
      </c>
      <c r="I2227" s="2">
        <v>4463908.92</v>
      </c>
      <c r="J2227" s="2">
        <v>0</v>
      </c>
      <c r="K2227" s="2">
        <v>4463908.92</v>
      </c>
      <c r="L2227" t="s">
        <v>18</v>
      </c>
      <c r="M2227" s="3" t="b">
        <f>trust_funds5[[#This Row],[Contributions Outstanding (USD)]]=0</f>
        <v>1</v>
      </c>
      <c r="N2227" s="3" t="str">
        <f t="shared" si="170"/>
        <v>Outstanding</v>
      </c>
      <c r="O2227" s="3" t="str">
        <f t="shared" si="171"/>
        <v>High Contribution &amp; Recent</v>
      </c>
      <c r="P2227" s="3" t="str">
        <f t="shared" si="172"/>
        <v>Other</v>
      </c>
      <c r="Q2227" s="3" t="str">
        <f t="shared" si="173"/>
        <v>Other</v>
      </c>
      <c r="R2227" s="3" t="str">
        <f t="shared" si="174"/>
        <v>Not LCLS</v>
      </c>
      <c r="S2227" s="3" t="str" cm="1">
        <f t="array" ref="S2227">_xlfn.IFS(G2227 &gt; 5000000, "Very High", G2227 &gt; 1000000, "High", G2227 &gt; 500000, "Medium", TRUE, "Low")</f>
        <v>Very High</v>
      </c>
      <c r="T2227" s="3" t="str" cm="1">
        <f t="array" ref="T2227">_xlfn.IFS(B2227 &gt;= 2005, "Post-2005", B2227 &gt;= 2000, "2000-2004", TRUE, "Pre-2000")</f>
        <v>Post-2005</v>
      </c>
    </row>
    <row r="2228" spans="1:20" x14ac:dyDescent="0.85">
      <c r="A2228" s="1">
        <v>41164</v>
      </c>
      <c r="B2228" t="s">
        <v>314</v>
      </c>
      <c r="C2228" t="s">
        <v>3789</v>
      </c>
      <c r="D2228" t="s">
        <v>3790</v>
      </c>
      <c r="E2228" t="s">
        <v>70</v>
      </c>
      <c r="F2228" t="s">
        <v>71</v>
      </c>
      <c r="G2228" t="s">
        <v>72</v>
      </c>
      <c r="H2228">
        <v>2002</v>
      </c>
      <c r="I2228" s="2">
        <v>1228038.68</v>
      </c>
      <c r="J2228" s="2">
        <v>0</v>
      </c>
      <c r="K2228" s="2">
        <v>1228038.68</v>
      </c>
      <c r="L2228" t="s">
        <v>18</v>
      </c>
      <c r="M2228" s="3" t="b">
        <f>trust_funds5[[#This Row],[Contributions Outstanding (USD)]]=0</f>
        <v>1</v>
      </c>
      <c r="N2228" s="3" t="str">
        <f t="shared" si="170"/>
        <v>Outstanding</v>
      </c>
      <c r="O2228" s="3" t="str">
        <f t="shared" si="171"/>
        <v>High Contribution &amp; Recent</v>
      </c>
      <c r="P2228" s="3" t="str">
        <f t="shared" si="172"/>
        <v>Other</v>
      </c>
      <c r="Q2228" s="3" t="str">
        <f t="shared" si="173"/>
        <v>Other</v>
      </c>
      <c r="R2228" s="3" t="str">
        <f t="shared" si="174"/>
        <v>Not LCLS</v>
      </c>
      <c r="S2228" s="3" t="str" cm="1">
        <f t="array" ref="S2228">_xlfn.IFS(G2228 &gt; 5000000, "Very High", G2228 &gt; 1000000, "High", G2228 &gt; 500000, "Medium", TRUE, "Low")</f>
        <v>Very High</v>
      </c>
      <c r="T2228" s="3" t="str" cm="1">
        <f t="array" ref="T2228">_xlfn.IFS(B2228 &gt;= 2005, "Post-2005", B2228 &gt;= 2000, "2000-2004", TRUE, "Pre-2000")</f>
        <v>Post-2005</v>
      </c>
    </row>
    <row r="2229" spans="1:20" x14ac:dyDescent="0.85">
      <c r="A2229" s="1">
        <v>41164</v>
      </c>
      <c r="B2229" t="s">
        <v>314</v>
      </c>
      <c r="C2229" t="s">
        <v>3789</v>
      </c>
      <c r="D2229" t="s">
        <v>3790</v>
      </c>
      <c r="E2229" t="s">
        <v>288</v>
      </c>
      <c r="F2229" t="s">
        <v>289</v>
      </c>
      <c r="G2229" t="s">
        <v>290</v>
      </c>
      <c r="H2229">
        <v>2002</v>
      </c>
      <c r="I2229" s="2">
        <v>303999.65999999997</v>
      </c>
      <c r="J2229" s="2">
        <v>0</v>
      </c>
      <c r="K2229" s="2">
        <v>303999.65999999997</v>
      </c>
      <c r="L2229" t="s">
        <v>18</v>
      </c>
      <c r="M2229" s="3" t="b">
        <f>trust_funds5[[#This Row],[Contributions Outstanding (USD)]]=0</f>
        <v>1</v>
      </c>
      <c r="N2229" s="3" t="str">
        <f t="shared" si="170"/>
        <v>Outstanding</v>
      </c>
      <c r="O2229" s="3" t="str">
        <f t="shared" si="171"/>
        <v>High Contribution &amp; Recent</v>
      </c>
      <c r="P2229" s="3" t="str">
        <f t="shared" si="172"/>
        <v>Other</v>
      </c>
      <c r="Q2229" s="3" t="str">
        <f t="shared" si="173"/>
        <v>Other</v>
      </c>
      <c r="R2229" s="3" t="str">
        <f t="shared" si="174"/>
        <v>Not LCLS</v>
      </c>
      <c r="S2229" s="3" t="str" cm="1">
        <f t="array" ref="S2229">_xlfn.IFS(G2229 &gt; 5000000, "Very High", G2229 &gt; 1000000, "High", G2229 &gt; 500000, "Medium", TRUE, "Low")</f>
        <v>Very High</v>
      </c>
      <c r="T2229" s="3" t="str" cm="1">
        <f t="array" ref="T2229">_xlfn.IFS(B2229 &gt;= 2005, "Post-2005", B2229 &gt;= 2000, "2000-2004", TRUE, "Pre-2000")</f>
        <v>Post-2005</v>
      </c>
    </row>
    <row r="2230" spans="1:20" x14ac:dyDescent="0.85">
      <c r="A2230" s="1">
        <v>41164</v>
      </c>
      <c r="B2230" t="s">
        <v>12</v>
      </c>
      <c r="C2230" t="s">
        <v>4101</v>
      </c>
      <c r="D2230" t="s">
        <v>4102</v>
      </c>
      <c r="E2230" t="s">
        <v>56</v>
      </c>
      <c r="F2230" t="s">
        <v>57</v>
      </c>
      <c r="G2230" t="s">
        <v>58</v>
      </c>
      <c r="H2230">
        <v>2002</v>
      </c>
      <c r="I2230" s="2">
        <v>511749.77</v>
      </c>
      <c r="J2230" s="2">
        <v>0</v>
      </c>
      <c r="K2230" s="2">
        <v>511749.77</v>
      </c>
      <c r="L2230" t="s">
        <v>18</v>
      </c>
      <c r="M2230" s="3" t="b">
        <f>trust_funds5[[#This Row],[Contributions Outstanding (USD)]]=0</f>
        <v>1</v>
      </c>
      <c r="N2230" s="3" t="str">
        <f t="shared" si="170"/>
        <v>Outstanding</v>
      </c>
      <c r="O2230" s="3" t="str">
        <f t="shared" si="171"/>
        <v>High Contribution &amp; Recent</v>
      </c>
      <c r="P2230" s="3" t="str">
        <f t="shared" si="172"/>
        <v>Other</v>
      </c>
      <c r="Q2230" s="3" t="str">
        <f t="shared" si="173"/>
        <v>Other</v>
      </c>
      <c r="R2230" s="3" t="str">
        <f t="shared" si="174"/>
        <v>Not LCLS</v>
      </c>
      <c r="S2230" s="3" t="str" cm="1">
        <f t="array" ref="S2230">_xlfn.IFS(G2230 &gt; 5000000, "Very High", G2230 &gt; 1000000, "High", G2230 &gt; 500000, "Medium", TRUE, "Low")</f>
        <v>Very High</v>
      </c>
      <c r="T2230" s="3" t="str" cm="1">
        <f t="array" ref="T2230">_xlfn.IFS(B2230 &gt;= 2005, "Post-2005", B2230 &gt;= 2000, "2000-2004", TRUE, "Pre-2000")</f>
        <v>Post-2005</v>
      </c>
    </row>
    <row r="2231" spans="1:20" x14ac:dyDescent="0.85">
      <c r="A2231" s="1">
        <v>41164</v>
      </c>
      <c r="B2231" t="s">
        <v>12</v>
      </c>
      <c r="C2231" t="s">
        <v>4103</v>
      </c>
      <c r="D2231" t="s">
        <v>4104</v>
      </c>
      <c r="E2231" t="s">
        <v>56</v>
      </c>
      <c r="F2231" t="s">
        <v>57</v>
      </c>
      <c r="G2231" t="s">
        <v>58</v>
      </c>
      <c r="H2231">
        <v>2002</v>
      </c>
      <c r="I2231" s="2">
        <v>182624.43</v>
      </c>
      <c r="J2231" s="2">
        <v>0</v>
      </c>
      <c r="K2231" s="2">
        <v>182624.43</v>
      </c>
      <c r="L2231" t="s">
        <v>18</v>
      </c>
      <c r="M2231" s="3" t="b">
        <f>trust_funds5[[#This Row],[Contributions Outstanding (USD)]]=0</f>
        <v>1</v>
      </c>
      <c r="N2231" s="3" t="str">
        <f t="shared" si="170"/>
        <v>Outstanding</v>
      </c>
      <c r="O2231" s="3" t="str">
        <f t="shared" si="171"/>
        <v>High Contribution &amp; Recent</v>
      </c>
      <c r="P2231" s="3" t="str">
        <f t="shared" si="172"/>
        <v>Other</v>
      </c>
      <c r="Q2231" s="3" t="str">
        <f t="shared" si="173"/>
        <v>Other</v>
      </c>
      <c r="R2231" s="3" t="str">
        <f t="shared" si="174"/>
        <v>Not LCLS</v>
      </c>
      <c r="S2231" s="3" t="str" cm="1">
        <f t="array" ref="S2231">_xlfn.IFS(G2231 &gt; 5000000, "Very High", G2231 &gt; 1000000, "High", G2231 &gt; 500000, "Medium", TRUE, "Low")</f>
        <v>Very High</v>
      </c>
      <c r="T2231" s="3" t="str" cm="1">
        <f t="array" ref="T2231">_xlfn.IFS(B2231 &gt;= 2005, "Post-2005", B2231 &gt;= 2000, "2000-2004", TRUE, "Pre-2000")</f>
        <v>Post-2005</v>
      </c>
    </row>
    <row r="2232" spans="1:20" x14ac:dyDescent="0.85">
      <c r="A2232" s="1">
        <v>41164</v>
      </c>
      <c r="B2232" t="s">
        <v>4105</v>
      </c>
      <c r="C2232" t="s">
        <v>4106</v>
      </c>
      <c r="D2232" t="s">
        <v>4107</v>
      </c>
      <c r="E2232" t="s">
        <v>334</v>
      </c>
      <c r="F2232" t="s">
        <v>335</v>
      </c>
      <c r="G2232" t="s">
        <v>339</v>
      </c>
      <c r="H2232">
        <v>2002</v>
      </c>
      <c r="I2232" s="2">
        <v>8215960.8799999999</v>
      </c>
      <c r="J2232" s="2">
        <v>0</v>
      </c>
      <c r="K2232" s="2">
        <v>8215960.8799999999</v>
      </c>
      <c r="L2232" t="s">
        <v>18</v>
      </c>
      <c r="M2232" s="3" t="b">
        <f>trust_funds5[[#This Row],[Contributions Outstanding (USD)]]=0</f>
        <v>1</v>
      </c>
      <c r="N2232" s="3" t="str">
        <f t="shared" si="170"/>
        <v>Outstanding</v>
      </c>
      <c r="O2232" s="3" t="str">
        <f t="shared" si="171"/>
        <v>High Contribution &amp; Recent</v>
      </c>
      <c r="P2232" s="3" t="str">
        <f t="shared" si="172"/>
        <v>Other</v>
      </c>
      <c r="Q2232" s="3" t="str">
        <f t="shared" si="173"/>
        <v>Other</v>
      </c>
      <c r="R2232" s="3" t="str">
        <f t="shared" si="174"/>
        <v>Not LCLS</v>
      </c>
      <c r="S2232" s="3" t="str" cm="1">
        <f t="array" ref="S2232">_xlfn.IFS(G2232 &gt; 5000000, "Very High", G2232 &gt; 1000000, "High", G2232 &gt; 500000, "Medium", TRUE, "Low")</f>
        <v>Very High</v>
      </c>
      <c r="T2232" s="3" t="str" cm="1">
        <f t="array" ref="T2232">_xlfn.IFS(B2232 &gt;= 2005, "Post-2005", B2232 &gt;= 2000, "2000-2004", TRUE, "Pre-2000")</f>
        <v>Post-2005</v>
      </c>
    </row>
    <row r="2233" spans="1:20" x14ac:dyDescent="0.85">
      <c r="A2233" s="1">
        <v>41164</v>
      </c>
      <c r="B2233" t="s">
        <v>12</v>
      </c>
      <c r="C2233" t="s">
        <v>4108</v>
      </c>
      <c r="D2233" t="s">
        <v>4109</v>
      </c>
      <c r="E2233" t="s">
        <v>85</v>
      </c>
      <c r="F2233" t="s">
        <v>86</v>
      </c>
      <c r="G2233" t="s">
        <v>87</v>
      </c>
      <c r="H2233">
        <v>2002</v>
      </c>
      <c r="I2233" s="2">
        <v>28970748.32</v>
      </c>
      <c r="J2233" s="2">
        <v>0</v>
      </c>
      <c r="K2233" s="2">
        <v>28970748.32</v>
      </c>
      <c r="L2233" t="s">
        <v>18</v>
      </c>
      <c r="M2233" s="3" t="b">
        <f>trust_funds5[[#This Row],[Contributions Outstanding (USD)]]=0</f>
        <v>1</v>
      </c>
      <c r="N2233" s="3" t="str">
        <f t="shared" si="170"/>
        <v>Outstanding</v>
      </c>
      <c r="O2233" s="3" t="str">
        <f t="shared" si="171"/>
        <v>High Contribution &amp; Recent</v>
      </c>
      <c r="P2233" s="3" t="str">
        <f t="shared" si="172"/>
        <v>Other</v>
      </c>
      <c r="Q2233" s="3" t="str">
        <f t="shared" si="173"/>
        <v>Other</v>
      </c>
      <c r="R2233" s="3" t="str">
        <f t="shared" si="174"/>
        <v>Not LCLS</v>
      </c>
      <c r="S2233" s="3" t="str" cm="1">
        <f t="array" ref="S2233">_xlfn.IFS(G2233 &gt; 5000000, "Very High", G2233 &gt; 1000000, "High", G2233 &gt; 500000, "Medium", TRUE, "Low")</f>
        <v>Very High</v>
      </c>
      <c r="T2233" s="3" t="str" cm="1">
        <f t="array" ref="T2233">_xlfn.IFS(B2233 &gt;= 2005, "Post-2005", B2233 &gt;= 2000, "2000-2004", TRUE, "Pre-2000")</f>
        <v>Post-2005</v>
      </c>
    </row>
    <row r="2234" spans="1:20" x14ac:dyDescent="0.85">
      <c r="A2234" s="1">
        <v>41164</v>
      </c>
      <c r="B2234" t="s">
        <v>12</v>
      </c>
      <c r="C2234" t="s">
        <v>4110</v>
      </c>
      <c r="D2234" t="s">
        <v>4111</v>
      </c>
      <c r="E2234" t="s">
        <v>119</v>
      </c>
      <c r="F2234" t="s">
        <v>120</v>
      </c>
      <c r="G2234" t="s">
        <v>121</v>
      </c>
      <c r="H2234">
        <v>2002</v>
      </c>
      <c r="I2234" s="2">
        <v>169970</v>
      </c>
      <c r="J2234" s="2">
        <v>0</v>
      </c>
      <c r="K2234" s="2">
        <v>169970</v>
      </c>
      <c r="L2234" t="s">
        <v>18</v>
      </c>
      <c r="M2234" s="3" t="b">
        <f>trust_funds5[[#This Row],[Contributions Outstanding (USD)]]=0</f>
        <v>1</v>
      </c>
      <c r="N2234" s="3" t="str">
        <f t="shared" si="170"/>
        <v>Outstanding</v>
      </c>
      <c r="O2234" s="3" t="str">
        <f t="shared" si="171"/>
        <v>High Contribution &amp; Recent</v>
      </c>
      <c r="P2234" s="3" t="str">
        <f t="shared" si="172"/>
        <v>Other</v>
      </c>
      <c r="Q2234" s="3" t="str">
        <f t="shared" si="173"/>
        <v>Other</v>
      </c>
      <c r="R2234" s="3" t="str">
        <f t="shared" si="174"/>
        <v>Not LCLS</v>
      </c>
      <c r="S2234" s="3" t="str" cm="1">
        <f t="array" ref="S2234">_xlfn.IFS(G2234 &gt; 5000000, "Very High", G2234 &gt; 1000000, "High", G2234 &gt; 500000, "Medium", TRUE, "Low")</f>
        <v>Very High</v>
      </c>
      <c r="T2234" s="3" t="str" cm="1">
        <f t="array" ref="T2234">_xlfn.IFS(B2234 &gt;= 2005, "Post-2005", B2234 &gt;= 2000, "2000-2004", TRUE, "Pre-2000")</f>
        <v>Post-2005</v>
      </c>
    </row>
    <row r="2235" spans="1:20" x14ac:dyDescent="0.85">
      <c r="A2235" s="1">
        <v>41164</v>
      </c>
      <c r="B2235" t="s">
        <v>367</v>
      </c>
      <c r="C2235" t="s">
        <v>368</v>
      </c>
      <c r="D2235" t="s">
        <v>369</v>
      </c>
      <c r="E2235" t="s">
        <v>119</v>
      </c>
      <c r="F2235" t="s">
        <v>120</v>
      </c>
      <c r="G2235" t="s">
        <v>121</v>
      </c>
      <c r="H2235">
        <v>2002</v>
      </c>
      <c r="I2235" s="2">
        <v>259277781.25999999</v>
      </c>
      <c r="J2235" s="2">
        <v>0</v>
      </c>
      <c r="K2235" s="2">
        <v>259277781.25999999</v>
      </c>
      <c r="L2235" t="s">
        <v>18</v>
      </c>
      <c r="M2235" s="3" t="b">
        <f>trust_funds5[[#This Row],[Contributions Outstanding (USD)]]=0</f>
        <v>1</v>
      </c>
      <c r="N2235" s="3" t="str">
        <f t="shared" si="170"/>
        <v>Outstanding</v>
      </c>
      <c r="O2235" s="3" t="str">
        <f t="shared" si="171"/>
        <v>High Contribution &amp; Recent</v>
      </c>
      <c r="P2235" s="3" t="str">
        <f t="shared" si="172"/>
        <v>Other</v>
      </c>
      <c r="Q2235" s="3" t="str">
        <f t="shared" si="173"/>
        <v>Other</v>
      </c>
      <c r="R2235" s="3" t="str">
        <f t="shared" si="174"/>
        <v>Not LCLS</v>
      </c>
      <c r="S2235" s="3" t="str" cm="1">
        <f t="array" ref="S2235">_xlfn.IFS(G2235 &gt; 5000000, "Very High", G2235 &gt; 1000000, "High", G2235 &gt; 500000, "Medium", TRUE, "Low")</f>
        <v>Very High</v>
      </c>
      <c r="T2235" s="3" t="str" cm="1">
        <f t="array" ref="T2235">_xlfn.IFS(B2235 &gt;= 2005, "Post-2005", B2235 &gt;= 2000, "2000-2004", TRUE, "Pre-2000")</f>
        <v>Post-2005</v>
      </c>
    </row>
    <row r="2236" spans="1:20" x14ac:dyDescent="0.85">
      <c r="A2236" s="1">
        <v>41164</v>
      </c>
      <c r="B2236" t="s">
        <v>12</v>
      </c>
      <c r="C2236" t="s">
        <v>4112</v>
      </c>
      <c r="D2236" t="s">
        <v>4113</v>
      </c>
      <c r="E2236" t="s">
        <v>49</v>
      </c>
      <c r="F2236" t="s">
        <v>50</v>
      </c>
      <c r="G2236" t="s">
        <v>51</v>
      </c>
      <c r="H2236">
        <v>2002</v>
      </c>
      <c r="I2236" s="2">
        <v>100000</v>
      </c>
      <c r="J2236" s="2">
        <v>0</v>
      </c>
      <c r="K2236" s="2">
        <v>100000</v>
      </c>
      <c r="L2236" t="s">
        <v>18</v>
      </c>
      <c r="M2236" s="3" t="b">
        <f>trust_funds5[[#This Row],[Contributions Outstanding (USD)]]=0</f>
        <v>1</v>
      </c>
      <c r="N2236" s="3" t="str">
        <f t="shared" si="170"/>
        <v>Outstanding</v>
      </c>
      <c r="O2236" s="3" t="str">
        <f t="shared" si="171"/>
        <v>High Contribution &amp; Recent</v>
      </c>
      <c r="P2236" s="3" t="str">
        <f t="shared" si="172"/>
        <v>Other</v>
      </c>
      <c r="Q2236" s="3" t="str">
        <f t="shared" si="173"/>
        <v>Other</v>
      </c>
      <c r="R2236" s="3" t="str">
        <f t="shared" si="174"/>
        <v>Not LCLS</v>
      </c>
      <c r="S2236" s="3" t="str" cm="1">
        <f t="array" ref="S2236">_xlfn.IFS(G2236 &gt; 5000000, "Very High", G2236 &gt; 1000000, "High", G2236 &gt; 500000, "Medium", TRUE, "Low")</f>
        <v>Very High</v>
      </c>
      <c r="T2236" s="3" t="str" cm="1">
        <f t="array" ref="T2236">_xlfn.IFS(B2236 &gt;= 2005, "Post-2005", B2236 &gt;= 2000, "2000-2004", TRUE, "Pre-2000")</f>
        <v>Post-2005</v>
      </c>
    </row>
    <row r="2237" spans="1:20" x14ac:dyDescent="0.85">
      <c r="A2237" s="1">
        <v>41164</v>
      </c>
      <c r="B2237" t="s">
        <v>90</v>
      </c>
      <c r="C2237" t="s">
        <v>4114</v>
      </c>
      <c r="D2237" t="s">
        <v>4115</v>
      </c>
      <c r="E2237" t="s">
        <v>62</v>
      </c>
      <c r="F2237" t="s">
        <v>63</v>
      </c>
      <c r="H2237">
        <v>2002</v>
      </c>
      <c r="I2237" s="2">
        <v>1447599.99</v>
      </c>
      <c r="J2237" s="2">
        <v>0</v>
      </c>
      <c r="K2237" s="2">
        <v>1447599.99</v>
      </c>
      <c r="L2237" t="s">
        <v>18</v>
      </c>
      <c r="M2237" s="3" t="b">
        <f>trust_funds5[[#This Row],[Contributions Outstanding (USD)]]=0</f>
        <v>1</v>
      </c>
      <c r="N2237" s="3" t="str">
        <f t="shared" si="170"/>
        <v>Outstanding</v>
      </c>
      <c r="O2237" s="3" t="str">
        <f t="shared" si="171"/>
        <v>High Contribution &amp; Recent</v>
      </c>
      <c r="P2237" s="3" t="str">
        <f t="shared" si="172"/>
        <v>Other</v>
      </c>
      <c r="Q2237" s="3" t="str">
        <f t="shared" si="173"/>
        <v>Other</v>
      </c>
      <c r="R2237" s="3" t="str">
        <f t="shared" si="174"/>
        <v>Not LCLS</v>
      </c>
      <c r="S2237" s="3" t="str" cm="1">
        <f t="array" ref="S2237">_xlfn.IFS(G2237 &gt; 5000000, "Very High", G2237 &gt; 1000000, "High", G2237 &gt; 500000, "Medium", TRUE, "Low")</f>
        <v>Low</v>
      </c>
      <c r="T2237" s="3" t="str" cm="1">
        <f t="array" ref="T2237">_xlfn.IFS(B2237 &gt;= 2005, "Post-2005", B2237 &gt;= 2000, "2000-2004", TRUE, "Pre-2000")</f>
        <v>Post-2005</v>
      </c>
    </row>
    <row r="2238" spans="1:20" x14ac:dyDescent="0.85">
      <c r="A2238" s="1">
        <v>41164</v>
      </c>
      <c r="B2238" t="s">
        <v>12</v>
      </c>
      <c r="C2238" t="s">
        <v>4116</v>
      </c>
      <c r="D2238" t="s">
        <v>4117</v>
      </c>
      <c r="E2238" t="s">
        <v>235</v>
      </c>
      <c r="F2238" t="s">
        <v>236</v>
      </c>
      <c r="G2238" t="s">
        <v>237</v>
      </c>
      <c r="H2238">
        <v>2002</v>
      </c>
      <c r="I2238" s="2">
        <v>-163224.01</v>
      </c>
      <c r="J2238" s="2">
        <v>471585.68</v>
      </c>
      <c r="K2238" s="2">
        <v>308361.67</v>
      </c>
      <c r="L2238" t="s">
        <v>18</v>
      </c>
      <c r="M2238" s="3" t="b">
        <f>trust_funds5[[#This Row],[Contributions Outstanding (USD)]]=0</f>
        <v>0</v>
      </c>
      <c r="N2238" s="3" t="str">
        <f t="shared" si="170"/>
        <v>Outstanding</v>
      </c>
      <c r="O2238" s="3" t="str">
        <f t="shared" si="171"/>
        <v>High Contribution &amp; Recent</v>
      </c>
      <c r="P2238" s="3" t="str">
        <f t="shared" si="172"/>
        <v>Other</v>
      </c>
      <c r="Q2238" s="3" t="str">
        <f t="shared" si="173"/>
        <v>Other</v>
      </c>
      <c r="R2238" s="3" t="str">
        <f t="shared" si="174"/>
        <v>Not LCLS</v>
      </c>
      <c r="S2238" s="3" t="str" cm="1">
        <f t="array" ref="S2238">_xlfn.IFS(G2238 &gt; 5000000, "Very High", G2238 &gt; 1000000, "High", G2238 &gt; 500000, "Medium", TRUE, "Low")</f>
        <v>Very High</v>
      </c>
      <c r="T2238" s="3" t="str" cm="1">
        <f t="array" ref="T2238">_xlfn.IFS(B2238 &gt;= 2005, "Post-2005", B2238 &gt;= 2000, "2000-2004", TRUE, "Pre-2000")</f>
        <v>Post-2005</v>
      </c>
    </row>
    <row r="2239" spans="1:20" x14ac:dyDescent="0.85">
      <c r="A2239" s="1">
        <v>41164</v>
      </c>
      <c r="B2239" t="s">
        <v>12</v>
      </c>
      <c r="C2239" t="s">
        <v>4118</v>
      </c>
      <c r="D2239" t="s">
        <v>4119</v>
      </c>
      <c r="E2239" t="s">
        <v>119</v>
      </c>
      <c r="F2239" t="s">
        <v>120</v>
      </c>
      <c r="G2239" t="s">
        <v>121</v>
      </c>
      <c r="H2239">
        <v>2002</v>
      </c>
      <c r="I2239" s="2">
        <v>16164313.51</v>
      </c>
      <c r="J2239" s="2">
        <v>0</v>
      </c>
      <c r="K2239" s="2">
        <v>16164313.51</v>
      </c>
      <c r="L2239" t="s">
        <v>18</v>
      </c>
      <c r="M2239" s="3" t="b">
        <f>trust_funds5[[#This Row],[Contributions Outstanding (USD)]]=0</f>
        <v>1</v>
      </c>
      <c r="N2239" s="3" t="str">
        <f t="shared" si="170"/>
        <v>Outstanding</v>
      </c>
      <c r="O2239" s="3" t="str">
        <f t="shared" si="171"/>
        <v>High Contribution &amp; Recent</v>
      </c>
      <c r="P2239" s="3" t="str">
        <f t="shared" si="172"/>
        <v>Other</v>
      </c>
      <c r="Q2239" s="3" t="str">
        <f t="shared" si="173"/>
        <v>Other</v>
      </c>
      <c r="R2239" s="3" t="str">
        <f t="shared" si="174"/>
        <v>Not LCLS</v>
      </c>
      <c r="S2239" s="3" t="str" cm="1">
        <f t="array" ref="S2239">_xlfn.IFS(G2239 &gt; 5000000, "Very High", G2239 &gt; 1000000, "High", G2239 &gt; 500000, "Medium", TRUE, "Low")</f>
        <v>Very High</v>
      </c>
      <c r="T2239" s="3" t="str" cm="1">
        <f t="array" ref="T2239">_xlfn.IFS(B2239 &gt;= 2005, "Post-2005", B2239 &gt;= 2000, "2000-2004", TRUE, "Pre-2000")</f>
        <v>Post-2005</v>
      </c>
    </row>
    <row r="2240" spans="1:20" x14ac:dyDescent="0.85">
      <c r="A2240" s="1">
        <v>41164</v>
      </c>
      <c r="B2240" t="s">
        <v>12</v>
      </c>
      <c r="C2240" t="s">
        <v>4120</v>
      </c>
      <c r="D2240" t="s">
        <v>4121</v>
      </c>
      <c r="E2240" t="s">
        <v>62</v>
      </c>
      <c r="F2240" t="s">
        <v>63</v>
      </c>
      <c r="H2240">
        <v>2002</v>
      </c>
      <c r="I2240" s="2">
        <v>1461133.85</v>
      </c>
      <c r="J2240" s="2">
        <v>0</v>
      </c>
      <c r="K2240" s="2">
        <v>1461133.85</v>
      </c>
      <c r="L2240" t="s">
        <v>18</v>
      </c>
      <c r="M2240" s="3" t="b">
        <f>trust_funds5[[#This Row],[Contributions Outstanding (USD)]]=0</f>
        <v>1</v>
      </c>
      <c r="N2240" s="3" t="str">
        <f t="shared" si="170"/>
        <v>Outstanding</v>
      </c>
      <c r="O2240" s="3" t="str">
        <f t="shared" si="171"/>
        <v>High Contribution &amp; Recent</v>
      </c>
      <c r="P2240" s="3" t="str">
        <f t="shared" si="172"/>
        <v>Other</v>
      </c>
      <c r="Q2240" s="3" t="str">
        <f t="shared" si="173"/>
        <v>Other</v>
      </c>
      <c r="R2240" s="3" t="str">
        <f t="shared" si="174"/>
        <v>Not LCLS</v>
      </c>
      <c r="S2240" s="3" t="str" cm="1">
        <f t="array" ref="S2240">_xlfn.IFS(G2240 &gt; 5000000, "Very High", G2240 &gt; 1000000, "High", G2240 &gt; 500000, "Medium", TRUE, "Low")</f>
        <v>Low</v>
      </c>
      <c r="T2240" s="3" t="str" cm="1">
        <f t="array" ref="T2240">_xlfn.IFS(B2240 &gt;= 2005, "Post-2005", B2240 &gt;= 2000, "2000-2004", TRUE, "Pre-2000")</f>
        <v>Post-2005</v>
      </c>
    </row>
    <row r="2241" spans="1:20" x14ac:dyDescent="0.85">
      <c r="A2241" s="1">
        <v>41164</v>
      </c>
      <c r="B2241" t="s">
        <v>12</v>
      </c>
      <c r="C2241" t="s">
        <v>4120</v>
      </c>
      <c r="D2241" t="s">
        <v>4121</v>
      </c>
      <c r="E2241" t="s">
        <v>62</v>
      </c>
      <c r="F2241" t="s">
        <v>63</v>
      </c>
      <c r="H2241">
        <v>2002</v>
      </c>
      <c r="I2241" s="2">
        <v>18984914.120000001</v>
      </c>
      <c r="J2241" s="2">
        <v>0</v>
      </c>
      <c r="K2241" s="2">
        <v>18984914.120000001</v>
      </c>
      <c r="L2241" t="s">
        <v>18</v>
      </c>
      <c r="M2241" s="3" t="b">
        <f>trust_funds5[[#This Row],[Contributions Outstanding (USD)]]=0</f>
        <v>1</v>
      </c>
      <c r="N2241" s="3" t="str">
        <f t="shared" si="170"/>
        <v>Outstanding</v>
      </c>
      <c r="O2241" s="3" t="str">
        <f t="shared" si="171"/>
        <v>High Contribution &amp; Recent</v>
      </c>
      <c r="P2241" s="3" t="str">
        <f t="shared" si="172"/>
        <v>Other</v>
      </c>
      <c r="Q2241" s="3" t="str">
        <f t="shared" si="173"/>
        <v>Other</v>
      </c>
      <c r="R2241" s="3" t="str">
        <f t="shared" si="174"/>
        <v>Not LCLS</v>
      </c>
      <c r="S2241" s="3" t="str" cm="1">
        <f t="array" ref="S2241">_xlfn.IFS(G2241 &gt; 5000000, "Very High", G2241 &gt; 1000000, "High", G2241 &gt; 500000, "Medium", TRUE, "Low")</f>
        <v>Low</v>
      </c>
      <c r="T2241" s="3" t="str" cm="1">
        <f t="array" ref="T2241">_xlfn.IFS(B2241 &gt;= 2005, "Post-2005", B2241 &gt;= 2000, "2000-2004", TRUE, "Pre-2000")</f>
        <v>Post-2005</v>
      </c>
    </row>
    <row r="2242" spans="1:20" x14ac:dyDescent="0.85">
      <c r="A2242" s="1">
        <v>41164</v>
      </c>
      <c r="B2242" t="s">
        <v>59</v>
      </c>
      <c r="C2242" t="s">
        <v>4122</v>
      </c>
      <c r="D2242" t="s">
        <v>4123</v>
      </c>
      <c r="E2242" t="s">
        <v>102</v>
      </c>
      <c r="F2242" t="s">
        <v>103</v>
      </c>
      <c r="G2242" t="s">
        <v>104</v>
      </c>
      <c r="H2242">
        <v>2002</v>
      </c>
      <c r="I2242" s="2">
        <v>233644.86</v>
      </c>
      <c r="J2242" s="2">
        <v>0</v>
      </c>
      <c r="K2242" s="2">
        <v>233644.86</v>
      </c>
      <c r="L2242" t="s">
        <v>18</v>
      </c>
      <c r="M2242" s="3" t="b">
        <f>trust_funds5[[#This Row],[Contributions Outstanding (USD)]]=0</f>
        <v>1</v>
      </c>
      <c r="N2242" s="3" t="str">
        <f t="shared" ref="N2242:N2305" si="175">IF(D2242 &gt; 0, "Outstanding", "No Outstanding")</f>
        <v>Outstanding</v>
      </c>
      <c r="O2242" s="3" t="str">
        <f t="shared" ref="O2242:O2305" si="176">IF(AND(C2242 &gt; 1000000, B2242 &gt; 2000), "High Contribution &amp; Recent", "Other")</f>
        <v>High Contribution &amp; Recent</v>
      </c>
      <c r="P2242" s="3" t="str">
        <f t="shared" ref="P2242:P2305" si="177">IF(AND(B2242 = 2000, E2242 = "Canada"), "Year 2000, Canada", "Other")</f>
        <v>Other</v>
      </c>
      <c r="Q2242" s="3" t="str">
        <f t="shared" ref="Q2242:Q2305" si="178">IF(OR(E2242 = "Canada", E2242 = "Sweden"), "Canada or Sweden", "Other")</f>
        <v>Other</v>
      </c>
      <c r="R2242" s="3" t="str">
        <f t="shared" ref="R2242:R2305" si="179">IF(NOT(F2242 = "LCLS"), "Not LCLS", "LCLS")</f>
        <v>Not LCLS</v>
      </c>
      <c r="S2242" s="3" t="str" cm="1">
        <f t="array" ref="S2242">_xlfn.IFS(G2242 &gt; 5000000, "Very High", G2242 &gt; 1000000, "High", G2242 &gt; 500000, "Medium", TRUE, "Low")</f>
        <v>Very High</v>
      </c>
      <c r="T2242" s="3" t="str" cm="1">
        <f t="array" ref="T2242">_xlfn.IFS(B2242 &gt;= 2005, "Post-2005", B2242 &gt;= 2000, "2000-2004", TRUE, "Pre-2000")</f>
        <v>Post-2005</v>
      </c>
    </row>
    <row r="2243" spans="1:20" x14ac:dyDescent="0.85">
      <c r="A2243" s="1">
        <v>41164</v>
      </c>
      <c r="B2243" t="s">
        <v>59</v>
      </c>
      <c r="C2243" t="s">
        <v>4124</v>
      </c>
      <c r="D2243" t="s">
        <v>4125</v>
      </c>
      <c r="E2243" t="s">
        <v>119</v>
      </c>
      <c r="F2243" t="s">
        <v>120</v>
      </c>
      <c r="G2243" t="s">
        <v>121</v>
      </c>
      <c r="H2243">
        <v>2002</v>
      </c>
      <c r="I2243" s="2">
        <v>968050</v>
      </c>
      <c r="J2243" s="2">
        <v>0</v>
      </c>
      <c r="K2243" s="2">
        <v>968050</v>
      </c>
      <c r="L2243" t="s">
        <v>18</v>
      </c>
      <c r="M2243" s="3" t="b">
        <f>trust_funds5[[#This Row],[Contributions Outstanding (USD)]]=0</f>
        <v>1</v>
      </c>
      <c r="N2243" s="3" t="str">
        <f t="shared" si="175"/>
        <v>Outstanding</v>
      </c>
      <c r="O2243" s="3" t="str">
        <f t="shared" si="176"/>
        <v>High Contribution &amp; Recent</v>
      </c>
      <c r="P2243" s="3" t="str">
        <f t="shared" si="177"/>
        <v>Other</v>
      </c>
      <c r="Q2243" s="3" t="str">
        <f t="shared" si="178"/>
        <v>Other</v>
      </c>
      <c r="R2243" s="3" t="str">
        <f t="shared" si="179"/>
        <v>Not LCLS</v>
      </c>
      <c r="S2243" s="3" t="str" cm="1">
        <f t="array" ref="S2243">_xlfn.IFS(G2243 &gt; 5000000, "Very High", G2243 &gt; 1000000, "High", G2243 &gt; 500000, "Medium", TRUE, "Low")</f>
        <v>Very High</v>
      </c>
      <c r="T2243" s="3" t="str" cm="1">
        <f t="array" ref="T2243">_xlfn.IFS(B2243 &gt;= 2005, "Post-2005", B2243 &gt;= 2000, "2000-2004", TRUE, "Pre-2000")</f>
        <v>Post-2005</v>
      </c>
    </row>
    <row r="2244" spans="1:20" x14ac:dyDescent="0.85">
      <c r="A2244" s="1">
        <v>41164</v>
      </c>
      <c r="B2244" t="s">
        <v>59</v>
      </c>
      <c r="C2244" t="s">
        <v>4126</v>
      </c>
      <c r="D2244" t="s">
        <v>4127</v>
      </c>
      <c r="E2244" t="s">
        <v>4128</v>
      </c>
      <c r="F2244" t="s">
        <v>4129</v>
      </c>
      <c r="G2244" t="s">
        <v>4130</v>
      </c>
      <c r="H2244">
        <v>2002</v>
      </c>
      <c r="I2244" s="2">
        <v>500000</v>
      </c>
      <c r="J2244" s="2">
        <v>0</v>
      </c>
      <c r="K2244" s="2">
        <v>500000</v>
      </c>
      <c r="L2244" t="s">
        <v>18</v>
      </c>
      <c r="M2244" s="3" t="b">
        <f>trust_funds5[[#This Row],[Contributions Outstanding (USD)]]=0</f>
        <v>1</v>
      </c>
      <c r="N2244" s="3" t="str">
        <f t="shared" si="175"/>
        <v>Outstanding</v>
      </c>
      <c r="O2244" s="3" t="str">
        <f t="shared" si="176"/>
        <v>High Contribution &amp; Recent</v>
      </c>
      <c r="P2244" s="3" t="str">
        <f t="shared" si="177"/>
        <v>Other</v>
      </c>
      <c r="Q2244" s="3" t="str">
        <f t="shared" si="178"/>
        <v>Other</v>
      </c>
      <c r="R2244" s="3" t="str">
        <f t="shared" si="179"/>
        <v>Not LCLS</v>
      </c>
      <c r="S2244" s="3" t="str" cm="1">
        <f t="array" ref="S2244">_xlfn.IFS(G2244 &gt; 5000000, "Very High", G2244 &gt; 1000000, "High", G2244 &gt; 500000, "Medium", TRUE, "Low")</f>
        <v>Very High</v>
      </c>
      <c r="T2244" s="3" t="str" cm="1">
        <f t="array" ref="T2244">_xlfn.IFS(B2244 &gt;= 2005, "Post-2005", B2244 &gt;= 2000, "2000-2004", TRUE, "Pre-2000")</f>
        <v>Post-2005</v>
      </c>
    </row>
    <row r="2245" spans="1:20" x14ac:dyDescent="0.85">
      <c r="A2245" s="1">
        <v>41164</v>
      </c>
      <c r="B2245" t="s">
        <v>59</v>
      </c>
      <c r="C2245" t="s">
        <v>4131</v>
      </c>
      <c r="D2245" t="s">
        <v>4132</v>
      </c>
      <c r="E2245" t="s">
        <v>102</v>
      </c>
      <c r="F2245" t="s">
        <v>103</v>
      </c>
      <c r="G2245" t="s">
        <v>104</v>
      </c>
      <c r="H2245">
        <v>2002</v>
      </c>
      <c r="I2245" s="2">
        <v>335000</v>
      </c>
      <c r="J2245" s="2">
        <v>0</v>
      </c>
      <c r="K2245" s="2">
        <v>335000</v>
      </c>
      <c r="L2245" t="s">
        <v>18</v>
      </c>
      <c r="M2245" s="3" t="b">
        <f>trust_funds5[[#This Row],[Contributions Outstanding (USD)]]=0</f>
        <v>1</v>
      </c>
      <c r="N2245" s="3" t="str">
        <f t="shared" si="175"/>
        <v>Outstanding</v>
      </c>
      <c r="O2245" s="3" t="str">
        <f t="shared" si="176"/>
        <v>High Contribution &amp; Recent</v>
      </c>
      <c r="P2245" s="3" t="str">
        <f t="shared" si="177"/>
        <v>Other</v>
      </c>
      <c r="Q2245" s="3" t="str">
        <f t="shared" si="178"/>
        <v>Other</v>
      </c>
      <c r="R2245" s="3" t="str">
        <f t="shared" si="179"/>
        <v>Not LCLS</v>
      </c>
      <c r="S2245" s="3" t="str" cm="1">
        <f t="array" ref="S2245">_xlfn.IFS(G2245 &gt; 5000000, "Very High", G2245 &gt; 1000000, "High", G2245 &gt; 500000, "Medium", TRUE, "Low")</f>
        <v>Very High</v>
      </c>
      <c r="T2245" s="3" t="str" cm="1">
        <f t="array" ref="T2245">_xlfn.IFS(B2245 &gt;= 2005, "Post-2005", B2245 &gt;= 2000, "2000-2004", TRUE, "Pre-2000")</f>
        <v>Post-2005</v>
      </c>
    </row>
    <row r="2246" spans="1:20" x14ac:dyDescent="0.85">
      <c r="A2246" s="1">
        <v>41164</v>
      </c>
      <c r="B2246" t="s">
        <v>437</v>
      </c>
      <c r="C2246" t="s">
        <v>449</v>
      </c>
      <c r="D2246" t="s">
        <v>450</v>
      </c>
      <c r="E2246" t="s">
        <v>204</v>
      </c>
      <c r="F2246" t="s">
        <v>205</v>
      </c>
      <c r="G2246" t="s">
        <v>206</v>
      </c>
      <c r="H2246">
        <v>2002</v>
      </c>
      <c r="I2246" s="2">
        <v>3852993</v>
      </c>
      <c r="J2246" s="2">
        <v>0</v>
      </c>
      <c r="K2246" s="2">
        <v>3852993</v>
      </c>
      <c r="L2246" t="s">
        <v>116</v>
      </c>
      <c r="M2246" s="3" t="b">
        <f>trust_funds5[[#This Row],[Contributions Outstanding (USD)]]=0</f>
        <v>1</v>
      </c>
      <c r="N2246" s="3" t="str">
        <f t="shared" si="175"/>
        <v>Outstanding</v>
      </c>
      <c r="O2246" s="3" t="str">
        <f t="shared" si="176"/>
        <v>High Contribution &amp; Recent</v>
      </c>
      <c r="P2246" s="3" t="str">
        <f t="shared" si="177"/>
        <v>Other</v>
      </c>
      <c r="Q2246" s="3" t="str">
        <f t="shared" si="178"/>
        <v>Other</v>
      </c>
      <c r="R2246" s="3" t="str">
        <f t="shared" si="179"/>
        <v>Not LCLS</v>
      </c>
      <c r="S2246" s="3" t="str" cm="1">
        <f t="array" ref="S2246">_xlfn.IFS(G2246 &gt; 5000000, "Very High", G2246 &gt; 1000000, "High", G2246 &gt; 500000, "Medium", TRUE, "Low")</f>
        <v>Very High</v>
      </c>
      <c r="T2246" s="3" t="str" cm="1">
        <f t="array" ref="T2246">_xlfn.IFS(B2246 &gt;= 2005, "Post-2005", B2246 &gt;= 2000, "2000-2004", TRUE, "Pre-2000")</f>
        <v>Post-2005</v>
      </c>
    </row>
    <row r="2247" spans="1:20" x14ac:dyDescent="0.85">
      <c r="A2247" s="1">
        <v>41164</v>
      </c>
      <c r="B2247" t="s">
        <v>437</v>
      </c>
      <c r="C2247" t="s">
        <v>449</v>
      </c>
      <c r="D2247" t="s">
        <v>450</v>
      </c>
      <c r="E2247" t="s">
        <v>119</v>
      </c>
      <c r="F2247" t="s">
        <v>120</v>
      </c>
      <c r="G2247" t="s">
        <v>121</v>
      </c>
      <c r="H2247">
        <v>2002</v>
      </c>
      <c r="I2247" s="2">
        <v>4883963</v>
      </c>
      <c r="J2247" s="2">
        <v>0</v>
      </c>
      <c r="K2247" s="2">
        <v>4883963</v>
      </c>
      <c r="L2247" t="s">
        <v>116</v>
      </c>
      <c r="M2247" s="3" t="b">
        <f>trust_funds5[[#This Row],[Contributions Outstanding (USD)]]=0</f>
        <v>1</v>
      </c>
      <c r="N2247" s="3" t="str">
        <f t="shared" si="175"/>
        <v>Outstanding</v>
      </c>
      <c r="O2247" s="3" t="str">
        <f t="shared" si="176"/>
        <v>High Contribution &amp; Recent</v>
      </c>
      <c r="P2247" s="3" t="str">
        <f t="shared" si="177"/>
        <v>Other</v>
      </c>
      <c r="Q2247" s="3" t="str">
        <f t="shared" si="178"/>
        <v>Other</v>
      </c>
      <c r="R2247" s="3" t="str">
        <f t="shared" si="179"/>
        <v>Not LCLS</v>
      </c>
      <c r="S2247" s="3" t="str" cm="1">
        <f t="array" ref="S2247">_xlfn.IFS(G2247 &gt; 5000000, "Very High", G2247 &gt; 1000000, "High", G2247 &gt; 500000, "Medium", TRUE, "Low")</f>
        <v>Very High</v>
      </c>
      <c r="T2247" s="3" t="str" cm="1">
        <f t="array" ref="T2247">_xlfn.IFS(B2247 &gt;= 2005, "Post-2005", B2247 &gt;= 2000, "2000-2004", TRUE, "Pre-2000")</f>
        <v>Post-2005</v>
      </c>
    </row>
    <row r="2248" spans="1:20" x14ac:dyDescent="0.85">
      <c r="A2248" s="1">
        <v>41164</v>
      </c>
      <c r="B2248" t="s">
        <v>12</v>
      </c>
      <c r="C2248" t="s">
        <v>4133</v>
      </c>
      <c r="D2248" t="s">
        <v>4134</v>
      </c>
      <c r="E2248" t="s">
        <v>235</v>
      </c>
      <c r="F2248" t="s">
        <v>236</v>
      </c>
      <c r="G2248" t="s">
        <v>237</v>
      </c>
      <c r="H2248">
        <v>2002</v>
      </c>
      <c r="I2248" s="2">
        <v>889422.14</v>
      </c>
      <c r="J2248" s="2">
        <v>0</v>
      </c>
      <c r="K2248" s="2">
        <v>889422.14</v>
      </c>
      <c r="L2248" t="s">
        <v>18</v>
      </c>
      <c r="M2248" s="3" t="b">
        <f>trust_funds5[[#This Row],[Contributions Outstanding (USD)]]=0</f>
        <v>1</v>
      </c>
      <c r="N2248" s="3" t="str">
        <f t="shared" si="175"/>
        <v>Outstanding</v>
      </c>
      <c r="O2248" s="3" t="str">
        <f t="shared" si="176"/>
        <v>High Contribution &amp; Recent</v>
      </c>
      <c r="P2248" s="3" t="str">
        <f t="shared" si="177"/>
        <v>Other</v>
      </c>
      <c r="Q2248" s="3" t="str">
        <f t="shared" si="178"/>
        <v>Other</v>
      </c>
      <c r="R2248" s="3" t="str">
        <f t="shared" si="179"/>
        <v>Not LCLS</v>
      </c>
      <c r="S2248" s="3" t="str" cm="1">
        <f t="array" ref="S2248">_xlfn.IFS(G2248 &gt; 5000000, "Very High", G2248 &gt; 1000000, "High", G2248 &gt; 500000, "Medium", TRUE, "Low")</f>
        <v>Very High</v>
      </c>
      <c r="T2248" s="3" t="str" cm="1">
        <f t="array" ref="T2248">_xlfn.IFS(B2248 &gt;= 2005, "Post-2005", B2248 &gt;= 2000, "2000-2004", TRUE, "Pre-2000")</f>
        <v>Post-2005</v>
      </c>
    </row>
    <row r="2249" spans="1:20" x14ac:dyDescent="0.85">
      <c r="A2249" s="1">
        <v>41164</v>
      </c>
      <c r="B2249" t="s">
        <v>12</v>
      </c>
      <c r="C2249" t="s">
        <v>4135</v>
      </c>
      <c r="D2249" t="s">
        <v>4136</v>
      </c>
      <c r="E2249" t="s">
        <v>119</v>
      </c>
      <c r="F2249" t="s">
        <v>120</v>
      </c>
      <c r="G2249" t="s">
        <v>121</v>
      </c>
      <c r="H2249">
        <v>2002</v>
      </c>
      <c r="I2249" s="2">
        <v>2000000</v>
      </c>
      <c r="J2249" s="2">
        <v>0</v>
      </c>
      <c r="K2249" s="2">
        <v>2000000</v>
      </c>
      <c r="L2249" t="s">
        <v>18</v>
      </c>
      <c r="M2249" s="3" t="b">
        <f>trust_funds5[[#This Row],[Contributions Outstanding (USD)]]=0</f>
        <v>1</v>
      </c>
      <c r="N2249" s="3" t="str">
        <f t="shared" si="175"/>
        <v>Outstanding</v>
      </c>
      <c r="O2249" s="3" t="str">
        <f t="shared" si="176"/>
        <v>High Contribution &amp; Recent</v>
      </c>
      <c r="P2249" s="3" t="str">
        <f t="shared" si="177"/>
        <v>Other</v>
      </c>
      <c r="Q2249" s="3" t="str">
        <f t="shared" si="178"/>
        <v>Other</v>
      </c>
      <c r="R2249" s="3" t="str">
        <f t="shared" si="179"/>
        <v>Not LCLS</v>
      </c>
      <c r="S2249" s="3" t="str" cm="1">
        <f t="array" ref="S2249">_xlfn.IFS(G2249 &gt; 5000000, "Very High", G2249 &gt; 1000000, "High", G2249 &gt; 500000, "Medium", TRUE, "Low")</f>
        <v>Very High</v>
      </c>
      <c r="T2249" s="3" t="str" cm="1">
        <f t="array" ref="T2249">_xlfn.IFS(B2249 &gt;= 2005, "Post-2005", B2249 &gt;= 2000, "2000-2004", TRUE, "Pre-2000")</f>
        <v>Post-2005</v>
      </c>
    </row>
    <row r="2250" spans="1:20" x14ac:dyDescent="0.85">
      <c r="A2250" s="1">
        <v>41164</v>
      </c>
      <c r="B2250" t="s">
        <v>871</v>
      </c>
      <c r="C2250" t="s">
        <v>4137</v>
      </c>
      <c r="D2250" t="s">
        <v>4138</v>
      </c>
      <c r="E2250" t="s">
        <v>15</v>
      </c>
      <c r="F2250" t="s">
        <v>16</v>
      </c>
      <c r="G2250" t="s">
        <v>17</v>
      </c>
      <c r="H2250">
        <v>2002</v>
      </c>
      <c r="I2250" s="2">
        <v>156245.12</v>
      </c>
      <c r="J2250" s="2">
        <v>0</v>
      </c>
      <c r="K2250" s="2">
        <v>156245.12</v>
      </c>
      <c r="L2250" t="s">
        <v>18</v>
      </c>
      <c r="M2250" s="3" t="b">
        <f>trust_funds5[[#This Row],[Contributions Outstanding (USD)]]=0</f>
        <v>1</v>
      </c>
      <c r="N2250" s="3" t="str">
        <f t="shared" si="175"/>
        <v>Outstanding</v>
      </c>
      <c r="O2250" s="3" t="str">
        <f t="shared" si="176"/>
        <v>High Contribution &amp; Recent</v>
      </c>
      <c r="P2250" s="3" t="str">
        <f t="shared" si="177"/>
        <v>Other</v>
      </c>
      <c r="Q2250" s="3" t="str">
        <f t="shared" si="178"/>
        <v>Other</v>
      </c>
      <c r="R2250" s="3" t="str">
        <f t="shared" si="179"/>
        <v>Not LCLS</v>
      </c>
      <c r="S2250" s="3" t="str" cm="1">
        <f t="array" ref="S2250">_xlfn.IFS(G2250 &gt; 5000000, "Very High", G2250 &gt; 1000000, "High", G2250 &gt; 500000, "Medium", TRUE, "Low")</f>
        <v>Very High</v>
      </c>
      <c r="T2250" s="3" t="str" cm="1">
        <f t="array" ref="T2250">_xlfn.IFS(B2250 &gt;= 2005, "Post-2005", B2250 &gt;= 2000, "2000-2004", TRUE, "Pre-2000")</f>
        <v>Post-2005</v>
      </c>
    </row>
    <row r="2251" spans="1:20" x14ac:dyDescent="0.85">
      <c r="A2251" s="1">
        <v>41164</v>
      </c>
      <c r="B2251" t="s">
        <v>4139</v>
      </c>
      <c r="C2251" t="s">
        <v>4140</v>
      </c>
      <c r="D2251" t="s">
        <v>4141</v>
      </c>
      <c r="E2251" t="s">
        <v>15</v>
      </c>
      <c r="F2251" t="s">
        <v>16</v>
      </c>
      <c r="G2251" t="s">
        <v>17</v>
      </c>
      <c r="H2251">
        <v>2002</v>
      </c>
      <c r="I2251" s="2">
        <v>97999213.019999996</v>
      </c>
      <c r="J2251" s="2">
        <v>0</v>
      </c>
      <c r="K2251" s="2">
        <v>97999213.019999996</v>
      </c>
      <c r="L2251" t="s">
        <v>18</v>
      </c>
      <c r="M2251" s="3" t="b">
        <f>trust_funds5[[#This Row],[Contributions Outstanding (USD)]]=0</f>
        <v>1</v>
      </c>
      <c r="N2251" s="3" t="str">
        <f t="shared" si="175"/>
        <v>Outstanding</v>
      </c>
      <c r="O2251" s="3" t="str">
        <f t="shared" si="176"/>
        <v>High Contribution &amp; Recent</v>
      </c>
      <c r="P2251" s="3" t="str">
        <f t="shared" si="177"/>
        <v>Other</v>
      </c>
      <c r="Q2251" s="3" t="str">
        <f t="shared" si="178"/>
        <v>Other</v>
      </c>
      <c r="R2251" s="3" t="str">
        <f t="shared" si="179"/>
        <v>Not LCLS</v>
      </c>
      <c r="S2251" s="3" t="str" cm="1">
        <f t="array" ref="S2251">_xlfn.IFS(G2251 &gt; 5000000, "Very High", G2251 &gt; 1000000, "High", G2251 &gt; 500000, "Medium", TRUE, "Low")</f>
        <v>Very High</v>
      </c>
      <c r="T2251" s="3" t="str" cm="1">
        <f t="array" ref="T2251">_xlfn.IFS(B2251 &gt;= 2005, "Post-2005", B2251 &gt;= 2000, "2000-2004", TRUE, "Pre-2000")</f>
        <v>Post-2005</v>
      </c>
    </row>
    <row r="2252" spans="1:20" x14ac:dyDescent="0.85">
      <c r="A2252" s="1">
        <v>41164</v>
      </c>
      <c r="B2252" t="s">
        <v>4142</v>
      </c>
      <c r="C2252" t="s">
        <v>4143</v>
      </c>
      <c r="D2252" t="s">
        <v>4144</v>
      </c>
      <c r="E2252" t="s">
        <v>15</v>
      </c>
      <c r="F2252" t="s">
        <v>16</v>
      </c>
      <c r="G2252" t="s">
        <v>17</v>
      </c>
      <c r="H2252">
        <v>2002</v>
      </c>
      <c r="I2252" s="2">
        <v>-109060.31</v>
      </c>
      <c r="J2252" s="2">
        <v>5331575.4000000004</v>
      </c>
      <c r="K2252" s="2">
        <v>5222515.09</v>
      </c>
      <c r="L2252" t="s">
        <v>18</v>
      </c>
      <c r="M2252" s="3" t="b">
        <f>trust_funds5[[#This Row],[Contributions Outstanding (USD)]]=0</f>
        <v>0</v>
      </c>
      <c r="N2252" s="3" t="str">
        <f t="shared" si="175"/>
        <v>Outstanding</v>
      </c>
      <c r="O2252" s="3" t="str">
        <f t="shared" si="176"/>
        <v>High Contribution &amp; Recent</v>
      </c>
      <c r="P2252" s="3" t="str">
        <f t="shared" si="177"/>
        <v>Other</v>
      </c>
      <c r="Q2252" s="3" t="str">
        <f t="shared" si="178"/>
        <v>Other</v>
      </c>
      <c r="R2252" s="3" t="str">
        <f t="shared" si="179"/>
        <v>Not LCLS</v>
      </c>
      <c r="S2252" s="3" t="str" cm="1">
        <f t="array" ref="S2252">_xlfn.IFS(G2252 &gt; 5000000, "Very High", G2252 &gt; 1000000, "High", G2252 &gt; 500000, "Medium", TRUE, "Low")</f>
        <v>Very High</v>
      </c>
      <c r="T2252" s="3" t="str" cm="1">
        <f t="array" ref="T2252">_xlfn.IFS(B2252 &gt;= 2005, "Post-2005", B2252 &gt;= 2000, "2000-2004", TRUE, "Pre-2000")</f>
        <v>Post-2005</v>
      </c>
    </row>
    <row r="2253" spans="1:20" x14ac:dyDescent="0.85">
      <c r="A2253" s="1">
        <v>41164</v>
      </c>
      <c r="B2253" t="s">
        <v>12</v>
      </c>
      <c r="C2253" t="s">
        <v>4145</v>
      </c>
      <c r="D2253" t="s">
        <v>4146</v>
      </c>
      <c r="E2253" t="s">
        <v>15</v>
      </c>
      <c r="F2253" t="s">
        <v>16</v>
      </c>
      <c r="G2253" t="s">
        <v>17</v>
      </c>
      <c r="H2253">
        <v>2002</v>
      </c>
      <c r="I2253" s="2">
        <v>3950195.79</v>
      </c>
      <c r="J2253" s="2">
        <v>0</v>
      </c>
      <c r="K2253" s="2">
        <v>3950195.79</v>
      </c>
      <c r="L2253" t="s">
        <v>18</v>
      </c>
      <c r="M2253" s="3" t="b">
        <f>trust_funds5[[#This Row],[Contributions Outstanding (USD)]]=0</f>
        <v>1</v>
      </c>
      <c r="N2253" s="3" t="str">
        <f t="shared" si="175"/>
        <v>Outstanding</v>
      </c>
      <c r="O2253" s="3" t="str">
        <f t="shared" si="176"/>
        <v>High Contribution &amp; Recent</v>
      </c>
      <c r="P2253" s="3" t="str">
        <f t="shared" si="177"/>
        <v>Other</v>
      </c>
      <c r="Q2253" s="3" t="str">
        <f t="shared" si="178"/>
        <v>Other</v>
      </c>
      <c r="R2253" s="3" t="str">
        <f t="shared" si="179"/>
        <v>Not LCLS</v>
      </c>
      <c r="S2253" s="3" t="str" cm="1">
        <f t="array" ref="S2253">_xlfn.IFS(G2253 &gt; 5000000, "Very High", G2253 &gt; 1000000, "High", G2253 &gt; 500000, "Medium", TRUE, "Low")</f>
        <v>Very High</v>
      </c>
      <c r="T2253" s="3" t="str" cm="1">
        <f t="array" ref="T2253">_xlfn.IFS(B2253 &gt;= 2005, "Post-2005", B2253 &gt;= 2000, "2000-2004", TRUE, "Pre-2000")</f>
        <v>Post-2005</v>
      </c>
    </row>
    <row r="2254" spans="1:20" x14ac:dyDescent="0.85">
      <c r="A2254" s="1">
        <v>41164</v>
      </c>
      <c r="B2254" t="s">
        <v>12</v>
      </c>
      <c r="C2254" t="s">
        <v>4147</v>
      </c>
      <c r="D2254" t="s">
        <v>4148</v>
      </c>
      <c r="E2254" t="s">
        <v>70</v>
      </c>
      <c r="F2254" t="s">
        <v>71</v>
      </c>
      <c r="G2254" t="s">
        <v>72</v>
      </c>
      <c r="H2254">
        <v>2002</v>
      </c>
      <c r="I2254" s="2">
        <v>212775</v>
      </c>
      <c r="J2254" s="2">
        <v>0</v>
      </c>
      <c r="K2254" s="2">
        <v>212775</v>
      </c>
      <c r="L2254" t="s">
        <v>18</v>
      </c>
      <c r="M2254" s="3" t="b">
        <f>trust_funds5[[#This Row],[Contributions Outstanding (USD)]]=0</f>
        <v>1</v>
      </c>
      <c r="N2254" s="3" t="str">
        <f t="shared" si="175"/>
        <v>Outstanding</v>
      </c>
      <c r="O2254" s="3" t="str">
        <f t="shared" si="176"/>
        <v>High Contribution &amp; Recent</v>
      </c>
      <c r="P2254" s="3" t="str">
        <f t="shared" si="177"/>
        <v>Other</v>
      </c>
      <c r="Q2254" s="3" t="str">
        <f t="shared" si="178"/>
        <v>Other</v>
      </c>
      <c r="R2254" s="3" t="str">
        <f t="shared" si="179"/>
        <v>Not LCLS</v>
      </c>
      <c r="S2254" s="3" t="str" cm="1">
        <f t="array" ref="S2254">_xlfn.IFS(G2254 &gt; 5000000, "Very High", G2254 &gt; 1000000, "High", G2254 &gt; 500000, "Medium", TRUE, "Low")</f>
        <v>Very High</v>
      </c>
      <c r="T2254" s="3" t="str" cm="1">
        <f t="array" ref="T2254">_xlfn.IFS(B2254 &gt;= 2005, "Post-2005", B2254 &gt;= 2000, "2000-2004", TRUE, "Pre-2000")</f>
        <v>Post-2005</v>
      </c>
    </row>
    <row r="2255" spans="1:20" x14ac:dyDescent="0.85">
      <c r="A2255" s="1">
        <v>41164</v>
      </c>
      <c r="B2255" t="s">
        <v>12</v>
      </c>
      <c r="C2255" t="s">
        <v>4147</v>
      </c>
      <c r="D2255" t="s">
        <v>4148</v>
      </c>
      <c r="E2255" t="s">
        <v>102</v>
      </c>
      <c r="F2255" t="s">
        <v>103</v>
      </c>
      <c r="G2255" t="s">
        <v>104</v>
      </c>
      <c r="H2255">
        <v>2002</v>
      </c>
      <c r="I2255" s="2">
        <v>188857.41</v>
      </c>
      <c r="J2255" s="2">
        <v>0</v>
      </c>
      <c r="K2255" s="2">
        <v>188857.41</v>
      </c>
      <c r="L2255" t="s">
        <v>18</v>
      </c>
      <c r="M2255" s="3" t="b">
        <f>trust_funds5[[#This Row],[Contributions Outstanding (USD)]]=0</f>
        <v>1</v>
      </c>
      <c r="N2255" s="3" t="str">
        <f t="shared" si="175"/>
        <v>Outstanding</v>
      </c>
      <c r="O2255" s="3" t="str">
        <f t="shared" si="176"/>
        <v>High Contribution &amp; Recent</v>
      </c>
      <c r="P2255" s="3" t="str">
        <f t="shared" si="177"/>
        <v>Other</v>
      </c>
      <c r="Q2255" s="3" t="str">
        <f t="shared" si="178"/>
        <v>Other</v>
      </c>
      <c r="R2255" s="3" t="str">
        <f t="shared" si="179"/>
        <v>Not LCLS</v>
      </c>
      <c r="S2255" s="3" t="str" cm="1">
        <f t="array" ref="S2255">_xlfn.IFS(G2255 &gt; 5000000, "Very High", G2255 &gt; 1000000, "High", G2255 &gt; 500000, "Medium", TRUE, "Low")</f>
        <v>Very High</v>
      </c>
      <c r="T2255" s="3" t="str" cm="1">
        <f t="array" ref="T2255">_xlfn.IFS(B2255 &gt;= 2005, "Post-2005", B2255 &gt;= 2000, "2000-2004", TRUE, "Pre-2000")</f>
        <v>Post-2005</v>
      </c>
    </row>
    <row r="2256" spans="1:20" x14ac:dyDescent="0.85">
      <c r="A2256" s="1">
        <v>41164</v>
      </c>
      <c r="B2256" t="s">
        <v>12</v>
      </c>
      <c r="C2256" t="s">
        <v>4147</v>
      </c>
      <c r="D2256" t="s">
        <v>4148</v>
      </c>
      <c r="E2256" t="s">
        <v>21</v>
      </c>
      <c r="F2256" t="s">
        <v>22</v>
      </c>
      <c r="G2256" t="s">
        <v>23</v>
      </c>
      <c r="H2256">
        <v>2002</v>
      </c>
      <c r="I2256" s="2">
        <v>305287.78999999998</v>
      </c>
      <c r="J2256" s="2">
        <v>0</v>
      </c>
      <c r="K2256" s="2">
        <v>305287.78999999998</v>
      </c>
      <c r="L2256" t="s">
        <v>18</v>
      </c>
      <c r="M2256" s="3" t="b">
        <f>trust_funds5[[#This Row],[Contributions Outstanding (USD)]]=0</f>
        <v>1</v>
      </c>
      <c r="N2256" s="3" t="str">
        <f t="shared" si="175"/>
        <v>Outstanding</v>
      </c>
      <c r="O2256" s="3" t="str">
        <f t="shared" si="176"/>
        <v>High Contribution &amp; Recent</v>
      </c>
      <c r="P2256" s="3" t="str">
        <f t="shared" si="177"/>
        <v>Other</v>
      </c>
      <c r="Q2256" s="3" t="str">
        <f t="shared" si="178"/>
        <v>Other</v>
      </c>
      <c r="R2256" s="3" t="str">
        <f t="shared" si="179"/>
        <v>Not LCLS</v>
      </c>
      <c r="S2256" s="3" t="str" cm="1">
        <f t="array" ref="S2256">_xlfn.IFS(G2256 &gt; 5000000, "Very High", G2256 &gt; 1000000, "High", G2256 &gt; 500000, "Medium", TRUE, "Low")</f>
        <v>Very High</v>
      </c>
      <c r="T2256" s="3" t="str" cm="1">
        <f t="array" ref="T2256">_xlfn.IFS(B2256 &gt;= 2005, "Post-2005", B2256 &gt;= 2000, "2000-2004", TRUE, "Pre-2000")</f>
        <v>Post-2005</v>
      </c>
    </row>
    <row r="2257" spans="1:20" x14ac:dyDescent="0.85">
      <c r="A2257" s="1">
        <v>41164</v>
      </c>
      <c r="B2257" t="s">
        <v>12</v>
      </c>
      <c r="C2257" t="s">
        <v>4147</v>
      </c>
      <c r="D2257" t="s">
        <v>4148</v>
      </c>
      <c r="E2257" t="s">
        <v>62</v>
      </c>
      <c r="F2257" t="s">
        <v>63</v>
      </c>
      <c r="H2257">
        <v>2002</v>
      </c>
      <c r="I2257" s="2">
        <v>119433.03</v>
      </c>
      <c r="J2257" s="2">
        <v>0</v>
      </c>
      <c r="K2257" s="2">
        <v>119433.03</v>
      </c>
      <c r="L2257" t="s">
        <v>18</v>
      </c>
      <c r="M2257" s="3" t="b">
        <f>trust_funds5[[#This Row],[Contributions Outstanding (USD)]]=0</f>
        <v>1</v>
      </c>
      <c r="N2257" s="3" t="str">
        <f t="shared" si="175"/>
        <v>Outstanding</v>
      </c>
      <c r="O2257" s="3" t="str">
        <f t="shared" si="176"/>
        <v>High Contribution &amp; Recent</v>
      </c>
      <c r="P2257" s="3" t="str">
        <f t="shared" si="177"/>
        <v>Other</v>
      </c>
      <c r="Q2257" s="3" t="str">
        <f t="shared" si="178"/>
        <v>Other</v>
      </c>
      <c r="R2257" s="3" t="str">
        <f t="shared" si="179"/>
        <v>Not LCLS</v>
      </c>
      <c r="S2257" s="3" t="str" cm="1">
        <f t="array" ref="S2257">_xlfn.IFS(G2257 &gt; 5000000, "Very High", G2257 &gt; 1000000, "High", G2257 &gt; 500000, "Medium", TRUE, "Low")</f>
        <v>Low</v>
      </c>
      <c r="T2257" s="3" t="str" cm="1">
        <f t="array" ref="T2257">_xlfn.IFS(B2257 &gt;= 2005, "Post-2005", B2257 &gt;= 2000, "2000-2004", TRUE, "Pre-2000")</f>
        <v>Post-2005</v>
      </c>
    </row>
    <row r="2258" spans="1:20" x14ac:dyDescent="0.85">
      <c r="A2258" s="1">
        <v>41164</v>
      </c>
      <c r="B2258" t="s">
        <v>12</v>
      </c>
      <c r="C2258" t="s">
        <v>4149</v>
      </c>
      <c r="D2258" t="s">
        <v>4150</v>
      </c>
      <c r="E2258" t="s">
        <v>49</v>
      </c>
      <c r="F2258" t="s">
        <v>50</v>
      </c>
      <c r="G2258" t="s">
        <v>51</v>
      </c>
      <c r="H2258">
        <v>2002</v>
      </c>
      <c r="I2258" s="2">
        <v>1000000</v>
      </c>
      <c r="J2258" s="2">
        <v>0</v>
      </c>
      <c r="K2258" s="2">
        <v>1000000</v>
      </c>
      <c r="L2258" t="s">
        <v>18</v>
      </c>
      <c r="M2258" s="3" t="b">
        <f>trust_funds5[[#This Row],[Contributions Outstanding (USD)]]=0</f>
        <v>1</v>
      </c>
      <c r="N2258" s="3" t="str">
        <f t="shared" si="175"/>
        <v>Outstanding</v>
      </c>
      <c r="O2258" s="3" t="str">
        <f t="shared" si="176"/>
        <v>High Contribution &amp; Recent</v>
      </c>
      <c r="P2258" s="3" t="str">
        <f t="shared" si="177"/>
        <v>Other</v>
      </c>
      <c r="Q2258" s="3" t="str">
        <f t="shared" si="178"/>
        <v>Other</v>
      </c>
      <c r="R2258" s="3" t="str">
        <f t="shared" si="179"/>
        <v>Not LCLS</v>
      </c>
      <c r="S2258" s="3" t="str" cm="1">
        <f t="array" ref="S2258">_xlfn.IFS(G2258 &gt; 5000000, "Very High", G2258 &gt; 1000000, "High", G2258 &gt; 500000, "Medium", TRUE, "Low")</f>
        <v>Very High</v>
      </c>
      <c r="T2258" s="3" t="str" cm="1">
        <f t="array" ref="T2258">_xlfn.IFS(B2258 &gt;= 2005, "Post-2005", B2258 &gt;= 2000, "2000-2004", TRUE, "Pre-2000")</f>
        <v>Post-2005</v>
      </c>
    </row>
    <row r="2259" spans="1:20" x14ac:dyDescent="0.85">
      <c r="A2259" s="1">
        <v>41164</v>
      </c>
      <c r="B2259" t="s">
        <v>538</v>
      </c>
      <c r="C2259" t="s">
        <v>4151</v>
      </c>
      <c r="D2259" t="s">
        <v>4152</v>
      </c>
      <c r="E2259" t="s">
        <v>293</v>
      </c>
      <c r="F2259" t="s">
        <v>294</v>
      </c>
      <c r="G2259" t="s">
        <v>295</v>
      </c>
      <c r="H2259">
        <v>2002</v>
      </c>
      <c r="I2259" s="2">
        <v>311933.84999999998</v>
      </c>
      <c r="J2259" s="2">
        <v>0</v>
      </c>
      <c r="K2259" s="2">
        <v>311933.84999999998</v>
      </c>
      <c r="L2259" t="s">
        <v>18</v>
      </c>
      <c r="M2259" s="3" t="b">
        <f>trust_funds5[[#This Row],[Contributions Outstanding (USD)]]=0</f>
        <v>1</v>
      </c>
      <c r="N2259" s="3" t="str">
        <f t="shared" si="175"/>
        <v>Outstanding</v>
      </c>
      <c r="O2259" s="3" t="str">
        <f t="shared" si="176"/>
        <v>High Contribution &amp; Recent</v>
      </c>
      <c r="P2259" s="3" t="str">
        <f t="shared" si="177"/>
        <v>Other</v>
      </c>
      <c r="Q2259" s="3" t="str">
        <f t="shared" si="178"/>
        <v>Other</v>
      </c>
      <c r="R2259" s="3" t="str">
        <f t="shared" si="179"/>
        <v>Not LCLS</v>
      </c>
      <c r="S2259" s="3" t="str" cm="1">
        <f t="array" ref="S2259">_xlfn.IFS(G2259 &gt; 5000000, "Very High", G2259 &gt; 1000000, "High", G2259 &gt; 500000, "Medium", TRUE, "Low")</f>
        <v>Very High</v>
      </c>
      <c r="T2259" s="3" t="str" cm="1">
        <f t="array" ref="T2259">_xlfn.IFS(B2259 &gt;= 2005, "Post-2005", B2259 &gt;= 2000, "2000-2004", TRUE, "Pre-2000")</f>
        <v>Post-2005</v>
      </c>
    </row>
    <row r="2260" spans="1:20" x14ac:dyDescent="0.85">
      <c r="A2260" s="1">
        <v>41164</v>
      </c>
      <c r="B2260" t="s">
        <v>538</v>
      </c>
      <c r="C2260" t="s">
        <v>4153</v>
      </c>
      <c r="D2260" t="s">
        <v>4154</v>
      </c>
      <c r="E2260" t="s">
        <v>1772</v>
      </c>
      <c r="F2260" t="s">
        <v>1773</v>
      </c>
      <c r="G2260" t="s">
        <v>1774</v>
      </c>
      <c r="H2260">
        <v>2002</v>
      </c>
      <c r="I2260" s="2">
        <v>443177</v>
      </c>
      <c r="J2260" s="2">
        <v>0</v>
      </c>
      <c r="K2260" s="2">
        <v>443177</v>
      </c>
      <c r="L2260" t="s">
        <v>18</v>
      </c>
      <c r="M2260" s="3" t="b">
        <f>trust_funds5[[#This Row],[Contributions Outstanding (USD)]]=0</f>
        <v>1</v>
      </c>
      <c r="N2260" s="3" t="str">
        <f t="shared" si="175"/>
        <v>Outstanding</v>
      </c>
      <c r="O2260" s="3" t="str">
        <f t="shared" si="176"/>
        <v>High Contribution &amp; Recent</v>
      </c>
      <c r="P2260" s="3" t="str">
        <f t="shared" si="177"/>
        <v>Other</v>
      </c>
      <c r="Q2260" s="3" t="str">
        <f t="shared" si="178"/>
        <v>Other</v>
      </c>
      <c r="R2260" s="3" t="str">
        <f t="shared" si="179"/>
        <v>Not LCLS</v>
      </c>
      <c r="S2260" s="3" t="str" cm="1">
        <f t="array" ref="S2260">_xlfn.IFS(G2260 &gt; 5000000, "Very High", G2260 &gt; 1000000, "High", G2260 &gt; 500000, "Medium", TRUE, "Low")</f>
        <v>Very High</v>
      </c>
      <c r="T2260" s="3" t="str" cm="1">
        <f t="array" ref="T2260">_xlfn.IFS(B2260 &gt;= 2005, "Post-2005", B2260 &gt;= 2000, "2000-2004", TRUE, "Pre-2000")</f>
        <v>Post-2005</v>
      </c>
    </row>
    <row r="2261" spans="1:20" x14ac:dyDescent="0.85">
      <c r="A2261" s="1">
        <v>41164</v>
      </c>
      <c r="B2261" t="s">
        <v>600</v>
      </c>
      <c r="C2261" t="s">
        <v>601</v>
      </c>
      <c r="D2261" t="s">
        <v>602</v>
      </c>
      <c r="E2261" t="s">
        <v>264</v>
      </c>
      <c r="F2261" t="s">
        <v>265</v>
      </c>
      <c r="G2261" t="s">
        <v>2394</v>
      </c>
      <c r="H2261">
        <v>2002</v>
      </c>
      <c r="I2261" s="2">
        <v>1452413.28</v>
      </c>
      <c r="J2261" s="2">
        <v>322939.2</v>
      </c>
      <c r="K2261" s="2">
        <v>1775352.48</v>
      </c>
      <c r="L2261" t="s">
        <v>116</v>
      </c>
      <c r="M2261" s="3" t="b">
        <f>trust_funds5[[#This Row],[Contributions Outstanding (USD)]]=0</f>
        <v>0</v>
      </c>
      <c r="N2261" s="3" t="str">
        <f t="shared" si="175"/>
        <v>Outstanding</v>
      </c>
      <c r="O2261" s="3" t="str">
        <f t="shared" si="176"/>
        <v>High Contribution &amp; Recent</v>
      </c>
      <c r="P2261" s="3" t="str">
        <f t="shared" si="177"/>
        <v>Other</v>
      </c>
      <c r="Q2261" s="3" t="str">
        <f t="shared" si="178"/>
        <v>Other</v>
      </c>
      <c r="R2261" s="3" t="str">
        <f t="shared" si="179"/>
        <v>Not LCLS</v>
      </c>
      <c r="S2261" s="3" t="str" cm="1">
        <f t="array" ref="S2261">_xlfn.IFS(G2261 &gt; 5000000, "Very High", G2261 &gt; 1000000, "High", G2261 &gt; 500000, "Medium", TRUE, "Low")</f>
        <v>Very High</v>
      </c>
      <c r="T2261" s="3" t="str" cm="1">
        <f t="array" ref="T2261">_xlfn.IFS(B2261 &gt;= 2005, "Post-2005", B2261 &gt;= 2000, "2000-2004", TRUE, "Pre-2000")</f>
        <v>Post-2005</v>
      </c>
    </row>
    <row r="2262" spans="1:20" x14ac:dyDescent="0.85">
      <c r="A2262" s="1">
        <v>41164</v>
      </c>
      <c r="B2262" t="s">
        <v>12</v>
      </c>
      <c r="C2262" t="s">
        <v>4155</v>
      </c>
      <c r="D2262" t="s">
        <v>4156</v>
      </c>
      <c r="E2262" t="s">
        <v>119</v>
      </c>
      <c r="F2262" t="s">
        <v>120</v>
      </c>
      <c r="G2262" t="s">
        <v>121</v>
      </c>
      <c r="H2262">
        <v>2002</v>
      </c>
      <c r="I2262" s="2">
        <v>25000000</v>
      </c>
      <c r="J2262" s="2">
        <v>0</v>
      </c>
      <c r="K2262" s="2">
        <v>25000000</v>
      </c>
      <c r="L2262" t="s">
        <v>18</v>
      </c>
      <c r="M2262" s="3" t="b">
        <f>trust_funds5[[#This Row],[Contributions Outstanding (USD)]]=0</f>
        <v>1</v>
      </c>
      <c r="N2262" s="3" t="str">
        <f t="shared" si="175"/>
        <v>Outstanding</v>
      </c>
      <c r="O2262" s="3" t="str">
        <f t="shared" si="176"/>
        <v>High Contribution &amp; Recent</v>
      </c>
      <c r="P2262" s="3" t="str">
        <f t="shared" si="177"/>
        <v>Other</v>
      </c>
      <c r="Q2262" s="3" t="str">
        <f t="shared" si="178"/>
        <v>Other</v>
      </c>
      <c r="R2262" s="3" t="str">
        <f t="shared" si="179"/>
        <v>Not LCLS</v>
      </c>
      <c r="S2262" s="3" t="str" cm="1">
        <f t="array" ref="S2262">_xlfn.IFS(G2262 &gt; 5000000, "Very High", G2262 &gt; 1000000, "High", G2262 &gt; 500000, "Medium", TRUE, "Low")</f>
        <v>Very High</v>
      </c>
      <c r="T2262" s="3" t="str" cm="1">
        <f t="array" ref="T2262">_xlfn.IFS(B2262 &gt;= 2005, "Post-2005", B2262 &gt;= 2000, "2000-2004", TRUE, "Pre-2000")</f>
        <v>Post-2005</v>
      </c>
    </row>
    <row r="2263" spans="1:20" x14ac:dyDescent="0.85">
      <c r="A2263" s="1">
        <v>41164</v>
      </c>
      <c r="B2263" t="s">
        <v>12</v>
      </c>
      <c r="C2263" t="s">
        <v>4157</v>
      </c>
      <c r="D2263" t="s">
        <v>4158</v>
      </c>
      <c r="E2263" t="s">
        <v>102</v>
      </c>
      <c r="F2263" t="s">
        <v>103</v>
      </c>
      <c r="G2263" t="s">
        <v>104</v>
      </c>
      <c r="H2263">
        <v>2002</v>
      </c>
      <c r="I2263" s="2">
        <v>818508.51</v>
      </c>
      <c r="J2263" s="2">
        <v>0</v>
      </c>
      <c r="K2263" s="2">
        <v>818508.51</v>
      </c>
      <c r="L2263" t="s">
        <v>18</v>
      </c>
      <c r="M2263" s="3" t="b">
        <f>trust_funds5[[#This Row],[Contributions Outstanding (USD)]]=0</f>
        <v>1</v>
      </c>
      <c r="N2263" s="3" t="str">
        <f t="shared" si="175"/>
        <v>Outstanding</v>
      </c>
      <c r="O2263" s="3" t="str">
        <f t="shared" si="176"/>
        <v>High Contribution &amp; Recent</v>
      </c>
      <c r="P2263" s="3" t="str">
        <f t="shared" si="177"/>
        <v>Other</v>
      </c>
      <c r="Q2263" s="3" t="str">
        <f t="shared" si="178"/>
        <v>Other</v>
      </c>
      <c r="R2263" s="3" t="str">
        <f t="shared" si="179"/>
        <v>Not LCLS</v>
      </c>
      <c r="S2263" s="3" t="str" cm="1">
        <f t="array" ref="S2263">_xlfn.IFS(G2263 &gt; 5000000, "Very High", G2263 &gt; 1000000, "High", G2263 &gt; 500000, "Medium", TRUE, "Low")</f>
        <v>Very High</v>
      </c>
      <c r="T2263" s="3" t="str" cm="1">
        <f t="array" ref="T2263">_xlfn.IFS(B2263 &gt;= 2005, "Post-2005", B2263 &gt;= 2000, "2000-2004", TRUE, "Pre-2000")</f>
        <v>Post-2005</v>
      </c>
    </row>
    <row r="2264" spans="1:20" x14ac:dyDescent="0.85">
      <c r="A2264" s="1">
        <v>41164</v>
      </c>
      <c r="B2264" t="s">
        <v>4159</v>
      </c>
      <c r="C2264" t="s">
        <v>4160</v>
      </c>
      <c r="D2264" t="s">
        <v>4161</v>
      </c>
      <c r="E2264" t="s">
        <v>200</v>
      </c>
      <c r="F2264" t="s">
        <v>201</v>
      </c>
      <c r="G2264" t="s">
        <v>213</v>
      </c>
      <c r="H2264">
        <v>2002</v>
      </c>
      <c r="I2264" s="2">
        <v>2100000</v>
      </c>
      <c r="J2264" s="2">
        <v>0</v>
      </c>
      <c r="K2264" s="2">
        <v>2100000</v>
      </c>
      <c r="L2264" t="s">
        <v>116</v>
      </c>
      <c r="M2264" s="3" t="b">
        <f>trust_funds5[[#This Row],[Contributions Outstanding (USD)]]=0</f>
        <v>1</v>
      </c>
      <c r="N2264" s="3" t="str">
        <f t="shared" si="175"/>
        <v>Outstanding</v>
      </c>
      <c r="O2264" s="3" t="str">
        <f t="shared" si="176"/>
        <v>High Contribution &amp; Recent</v>
      </c>
      <c r="P2264" s="3" t="str">
        <f t="shared" si="177"/>
        <v>Other</v>
      </c>
      <c r="Q2264" s="3" t="str">
        <f t="shared" si="178"/>
        <v>Other</v>
      </c>
      <c r="R2264" s="3" t="str">
        <f t="shared" si="179"/>
        <v>Not LCLS</v>
      </c>
      <c r="S2264" s="3" t="str" cm="1">
        <f t="array" ref="S2264">_xlfn.IFS(G2264 &gt; 5000000, "Very High", G2264 &gt; 1000000, "High", G2264 &gt; 500000, "Medium", TRUE, "Low")</f>
        <v>Very High</v>
      </c>
      <c r="T2264" s="3" t="str" cm="1">
        <f t="array" ref="T2264">_xlfn.IFS(B2264 &gt;= 2005, "Post-2005", B2264 &gt;= 2000, "2000-2004", TRUE, "Pre-2000")</f>
        <v>Post-2005</v>
      </c>
    </row>
    <row r="2265" spans="1:20" x14ac:dyDescent="0.85">
      <c r="A2265" s="1">
        <v>41164</v>
      </c>
      <c r="B2265" t="s">
        <v>90</v>
      </c>
      <c r="C2265" t="s">
        <v>641</v>
      </c>
      <c r="D2265" t="s">
        <v>642</v>
      </c>
      <c r="E2265" t="s">
        <v>204</v>
      </c>
      <c r="F2265" t="s">
        <v>205</v>
      </c>
      <c r="G2265" t="s">
        <v>643</v>
      </c>
      <c r="H2265">
        <v>2002</v>
      </c>
      <c r="I2265" s="2">
        <v>503626.11</v>
      </c>
      <c r="J2265" s="2">
        <v>0</v>
      </c>
      <c r="K2265" s="2">
        <v>503626.11</v>
      </c>
      <c r="L2265" t="s">
        <v>116</v>
      </c>
      <c r="M2265" s="3" t="b">
        <f>trust_funds5[[#This Row],[Contributions Outstanding (USD)]]=0</f>
        <v>1</v>
      </c>
      <c r="N2265" s="3" t="str">
        <f t="shared" si="175"/>
        <v>Outstanding</v>
      </c>
      <c r="O2265" s="3" t="str">
        <f t="shared" si="176"/>
        <v>High Contribution &amp; Recent</v>
      </c>
      <c r="P2265" s="3" t="str">
        <f t="shared" si="177"/>
        <v>Other</v>
      </c>
      <c r="Q2265" s="3" t="str">
        <f t="shared" si="178"/>
        <v>Other</v>
      </c>
      <c r="R2265" s="3" t="str">
        <f t="shared" si="179"/>
        <v>Not LCLS</v>
      </c>
      <c r="S2265" s="3" t="str" cm="1">
        <f t="array" ref="S2265">_xlfn.IFS(G2265 &gt; 5000000, "Very High", G2265 &gt; 1000000, "High", G2265 &gt; 500000, "Medium", TRUE, "Low")</f>
        <v>Very High</v>
      </c>
      <c r="T2265" s="3" t="str" cm="1">
        <f t="array" ref="T2265">_xlfn.IFS(B2265 &gt;= 2005, "Post-2005", B2265 &gt;= 2000, "2000-2004", TRUE, "Pre-2000")</f>
        <v>Post-2005</v>
      </c>
    </row>
    <row r="2266" spans="1:20" x14ac:dyDescent="0.85">
      <c r="A2266" s="1">
        <v>41164</v>
      </c>
      <c r="B2266" t="s">
        <v>59</v>
      </c>
      <c r="C2266" t="s">
        <v>4162</v>
      </c>
      <c r="D2266" t="s">
        <v>4163</v>
      </c>
      <c r="E2266" t="s">
        <v>93</v>
      </c>
      <c r="F2266" t="s">
        <v>94</v>
      </c>
      <c r="H2266">
        <v>2002</v>
      </c>
      <c r="I2266" s="2">
        <v>1000000</v>
      </c>
      <c r="J2266" s="2">
        <v>0</v>
      </c>
      <c r="K2266" s="2">
        <v>1000000</v>
      </c>
      <c r="L2266" t="s">
        <v>18</v>
      </c>
      <c r="M2266" s="3" t="b">
        <f>trust_funds5[[#This Row],[Contributions Outstanding (USD)]]=0</f>
        <v>1</v>
      </c>
      <c r="N2266" s="3" t="str">
        <f t="shared" si="175"/>
        <v>Outstanding</v>
      </c>
      <c r="O2266" s="3" t="str">
        <f t="shared" si="176"/>
        <v>High Contribution &amp; Recent</v>
      </c>
      <c r="P2266" s="3" t="str">
        <f t="shared" si="177"/>
        <v>Other</v>
      </c>
      <c r="Q2266" s="3" t="str">
        <f t="shared" si="178"/>
        <v>Other</v>
      </c>
      <c r="R2266" s="3" t="str">
        <f t="shared" si="179"/>
        <v>Not LCLS</v>
      </c>
      <c r="S2266" s="3" t="str" cm="1">
        <f t="array" ref="S2266">_xlfn.IFS(G2266 &gt; 5000000, "Very High", G2266 &gt; 1000000, "High", G2266 &gt; 500000, "Medium", TRUE, "Low")</f>
        <v>Low</v>
      </c>
      <c r="T2266" s="3" t="str" cm="1">
        <f t="array" ref="T2266">_xlfn.IFS(B2266 &gt;= 2005, "Post-2005", B2266 &gt;= 2000, "2000-2004", TRUE, "Pre-2000")</f>
        <v>Post-2005</v>
      </c>
    </row>
    <row r="2267" spans="1:20" x14ac:dyDescent="0.85">
      <c r="A2267" s="1">
        <v>41164</v>
      </c>
      <c r="B2267" t="s">
        <v>4164</v>
      </c>
      <c r="C2267" t="s">
        <v>4165</v>
      </c>
      <c r="D2267" t="s">
        <v>4166</v>
      </c>
      <c r="E2267" t="s">
        <v>223</v>
      </c>
      <c r="F2267" t="s">
        <v>224</v>
      </c>
      <c r="G2267" t="s">
        <v>225</v>
      </c>
      <c r="H2267">
        <v>2002</v>
      </c>
      <c r="I2267" s="2">
        <v>10000000</v>
      </c>
      <c r="J2267" s="2">
        <v>0</v>
      </c>
      <c r="K2267" s="2">
        <v>10000000</v>
      </c>
      <c r="L2267" t="s">
        <v>116</v>
      </c>
      <c r="M2267" s="3" t="b">
        <f>trust_funds5[[#This Row],[Contributions Outstanding (USD)]]=0</f>
        <v>1</v>
      </c>
      <c r="N2267" s="3" t="str">
        <f t="shared" si="175"/>
        <v>Outstanding</v>
      </c>
      <c r="O2267" s="3" t="str">
        <f t="shared" si="176"/>
        <v>High Contribution &amp; Recent</v>
      </c>
      <c r="P2267" s="3" t="str">
        <f t="shared" si="177"/>
        <v>Other</v>
      </c>
      <c r="Q2267" s="3" t="str">
        <f t="shared" si="178"/>
        <v>Other</v>
      </c>
      <c r="R2267" s="3" t="str">
        <f t="shared" si="179"/>
        <v>Not LCLS</v>
      </c>
      <c r="S2267" s="3" t="str" cm="1">
        <f t="array" ref="S2267">_xlfn.IFS(G2267 &gt; 5000000, "Very High", G2267 &gt; 1000000, "High", G2267 &gt; 500000, "Medium", TRUE, "Low")</f>
        <v>Very High</v>
      </c>
      <c r="T2267" s="3" t="str" cm="1">
        <f t="array" ref="T2267">_xlfn.IFS(B2267 &gt;= 2005, "Post-2005", B2267 &gt;= 2000, "2000-2004", TRUE, "Pre-2000")</f>
        <v>Post-2005</v>
      </c>
    </row>
    <row r="2268" spans="1:20" x14ac:dyDescent="0.85">
      <c r="A2268" s="1">
        <v>41164</v>
      </c>
      <c r="B2268" t="s">
        <v>12</v>
      </c>
      <c r="C2268" t="s">
        <v>4167</v>
      </c>
      <c r="D2268" t="s">
        <v>4168</v>
      </c>
      <c r="E2268" t="s">
        <v>102</v>
      </c>
      <c r="F2268" t="s">
        <v>103</v>
      </c>
      <c r="G2268" t="s">
        <v>104</v>
      </c>
      <c r="H2268">
        <v>2002</v>
      </c>
      <c r="I2268" s="2">
        <v>517769.56</v>
      </c>
      <c r="J2268" s="2">
        <v>0</v>
      </c>
      <c r="K2268" s="2">
        <v>517769.56</v>
      </c>
      <c r="L2268" t="s">
        <v>18</v>
      </c>
      <c r="M2268" s="3" t="b">
        <f>trust_funds5[[#This Row],[Contributions Outstanding (USD)]]=0</f>
        <v>1</v>
      </c>
      <c r="N2268" s="3" t="str">
        <f t="shared" si="175"/>
        <v>Outstanding</v>
      </c>
      <c r="O2268" s="3" t="str">
        <f t="shared" si="176"/>
        <v>High Contribution &amp; Recent</v>
      </c>
      <c r="P2268" s="3" t="str">
        <f t="shared" si="177"/>
        <v>Other</v>
      </c>
      <c r="Q2268" s="3" t="str">
        <f t="shared" si="178"/>
        <v>Other</v>
      </c>
      <c r="R2268" s="3" t="str">
        <f t="shared" si="179"/>
        <v>Not LCLS</v>
      </c>
      <c r="S2268" s="3" t="str" cm="1">
        <f t="array" ref="S2268">_xlfn.IFS(G2268 &gt; 5000000, "Very High", G2268 &gt; 1000000, "High", G2268 &gt; 500000, "Medium", TRUE, "Low")</f>
        <v>Very High</v>
      </c>
      <c r="T2268" s="3" t="str" cm="1">
        <f t="array" ref="T2268">_xlfn.IFS(B2268 &gt;= 2005, "Post-2005", B2268 &gt;= 2000, "2000-2004", TRUE, "Pre-2000")</f>
        <v>Post-2005</v>
      </c>
    </row>
    <row r="2269" spans="1:20" x14ac:dyDescent="0.85">
      <c r="A2269" s="1">
        <v>41164</v>
      </c>
      <c r="B2269" t="s">
        <v>12</v>
      </c>
      <c r="C2269" t="s">
        <v>4169</v>
      </c>
      <c r="D2269" t="s">
        <v>4170</v>
      </c>
      <c r="E2269" t="s">
        <v>62</v>
      </c>
      <c r="F2269" t="s">
        <v>63</v>
      </c>
      <c r="H2269">
        <v>2002</v>
      </c>
      <c r="I2269" s="2">
        <v>130000</v>
      </c>
      <c r="J2269" s="2">
        <v>0</v>
      </c>
      <c r="K2269" s="2">
        <v>130000</v>
      </c>
      <c r="L2269" t="s">
        <v>18</v>
      </c>
      <c r="M2269" s="3" t="b">
        <f>trust_funds5[[#This Row],[Contributions Outstanding (USD)]]=0</f>
        <v>1</v>
      </c>
      <c r="N2269" s="3" t="str">
        <f t="shared" si="175"/>
        <v>Outstanding</v>
      </c>
      <c r="O2269" s="3" t="str">
        <f t="shared" si="176"/>
        <v>High Contribution &amp; Recent</v>
      </c>
      <c r="P2269" s="3" t="str">
        <f t="shared" si="177"/>
        <v>Other</v>
      </c>
      <c r="Q2269" s="3" t="str">
        <f t="shared" si="178"/>
        <v>Other</v>
      </c>
      <c r="R2269" s="3" t="str">
        <f t="shared" si="179"/>
        <v>Not LCLS</v>
      </c>
      <c r="S2269" s="3" t="str" cm="1">
        <f t="array" ref="S2269">_xlfn.IFS(G2269 &gt; 5000000, "Very High", G2269 &gt; 1000000, "High", G2269 &gt; 500000, "Medium", TRUE, "Low")</f>
        <v>Low</v>
      </c>
      <c r="T2269" s="3" t="str" cm="1">
        <f t="array" ref="T2269">_xlfn.IFS(B2269 &gt;= 2005, "Post-2005", B2269 &gt;= 2000, "2000-2004", TRUE, "Pre-2000")</f>
        <v>Post-2005</v>
      </c>
    </row>
    <row r="2270" spans="1:20" x14ac:dyDescent="0.85">
      <c r="A2270" s="1">
        <v>41164</v>
      </c>
      <c r="B2270" t="s">
        <v>700</v>
      </c>
      <c r="C2270" t="s">
        <v>701</v>
      </c>
      <c r="D2270" t="s">
        <v>702</v>
      </c>
      <c r="E2270" t="s">
        <v>119</v>
      </c>
      <c r="F2270" t="s">
        <v>120</v>
      </c>
      <c r="G2270" t="s">
        <v>121</v>
      </c>
      <c r="H2270">
        <v>2002</v>
      </c>
      <c r="I2270" s="2">
        <v>22594522.449999999</v>
      </c>
      <c r="J2270" s="2">
        <v>0</v>
      </c>
      <c r="K2270" s="2">
        <v>22594522.449999999</v>
      </c>
      <c r="L2270" t="s">
        <v>116</v>
      </c>
      <c r="M2270" s="3" t="b">
        <f>trust_funds5[[#This Row],[Contributions Outstanding (USD)]]=0</f>
        <v>1</v>
      </c>
      <c r="N2270" s="3" t="str">
        <f t="shared" si="175"/>
        <v>Outstanding</v>
      </c>
      <c r="O2270" s="3" t="str">
        <f t="shared" si="176"/>
        <v>High Contribution &amp; Recent</v>
      </c>
      <c r="P2270" s="3" t="str">
        <f t="shared" si="177"/>
        <v>Other</v>
      </c>
      <c r="Q2270" s="3" t="str">
        <f t="shared" si="178"/>
        <v>Other</v>
      </c>
      <c r="R2270" s="3" t="str">
        <f t="shared" si="179"/>
        <v>Not LCLS</v>
      </c>
      <c r="S2270" s="3" t="str" cm="1">
        <f t="array" ref="S2270">_xlfn.IFS(G2270 &gt; 5000000, "Very High", G2270 &gt; 1000000, "High", G2270 &gt; 500000, "Medium", TRUE, "Low")</f>
        <v>Very High</v>
      </c>
      <c r="T2270" s="3" t="str" cm="1">
        <f t="array" ref="T2270">_xlfn.IFS(B2270 &gt;= 2005, "Post-2005", B2270 &gt;= 2000, "2000-2004", TRUE, "Pre-2000")</f>
        <v>Post-2005</v>
      </c>
    </row>
    <row r="2271" spans="1:20" x14ac:dyDescent="0.85">
      <c r="A2271" s="1">
        <v>41164</v>
      </c>
      <c r="B2271" t="s">
        <v>3821</v>
      </c>
      <c r="C2271" t="s">
        <v>4171</v>
      </c>
      <c r="D2271" t="s">
        <v>4172</v>
      </c>
      <c r="E2271" t="s">
        <v>70</v>
      </c>
      <c r="F2271" t="s">
        <v>71</v>
      </c>
      <c r="G2271" t="s">
        <v>72</v>
      </c>
      <c r="H2271">
        <v>2002</v>
      </c>
      <c r="I2271" s="2">
        <v>3714512.6</v>
      </c>
      <c r="J2271" s="2">
        <v>0</v>
      </c>
      <c r="K2271" s="2">
        <v>3714512.6</v>
      </c>
      <c r="L2271" t="s">
        <v>18</v>
      </c>
      <c r="M2271" s="3" t="b">
        <f>trust_funds5[[#This Row],[Contributions Outstanding (USD)]]=0</f>
        <v>1</v>
      </c>
      <c r="N2271" s="3" t="str">
        <f t="shared" si="175"/>
        <v>Outstanding</v>
      </c>
      <c r="O2271" s="3" t="str">
        <f t="shared" si="176"/>
        <v>High Contribution &amp; Recent</v>
      </c>
      <c r="P2271" s="3" t="str">
        <f t="shared" si="177"/>
        <v>Other</v>
      </c>
      <c r="Q2271" s="3" t="str">
        <f t="shared" si="178"/>
        <v>Other</v>
      </c>
      <c r="R2271" s="3" t="str">
        <f t="shared" si="179"/>
        <v>Not LCLS</v>
      </c>
      <c r="S2271" s="3" t="str" cm="1">
        <f t="array" ref="S2271">_xlfn.IFS(G2271 &gt; 5000000, "Very High", G2271 &gt; 1000000, "High", G2271 &gt; 500000, "Medium", TRUE, "Low")</f>
        <v>Very High</v>
      </c>
      <c r="T2271" s="3" t="str" cm="1">
        <f t="array" ref="T2271">_xlfn.IFS(B2271 &gt;= 2005, "Post-2005", B2271 &gt;= 2000, "2000-2004", TRUE, "Pre-2000")</f>
        <v>Post-2005</v>
      </c>
    </row>
    <row r="2272" spans="1:20" x14ac:dyDescent="0.85">
      <c r="A2272" s="1">
        <v>41164</v>
      </c>
      <c r="B2272" t="s">
        <v>507</v>
      </c>
      <c r="C2272" t="s">
        <v>4173</v>
      </c>
      <c r="D2272" t="s">
        <v>4174</v>
      </c>
      <c r="E2272" t="s">
        <v>102</v>
      </c>
      <c r="F2272" t="s">
        <v>103</v>
      </c>
      <c r="G2272" t="s">
        <v>104</v>
      </c>
      <c r="H2272">
        <v>2002</v>
      </c>
      <c r="I2272" s="2">
        <v>3027208.34</v>
      </c>
      <c r="J2272" s="2">
        <v>0</v>
      </c>
      <c r="K2272" s="2">
        <v>3027208.34</v>
      </c>
      <c r="L2272" t="s">
        <v>18</v>
      </c>
      <c r="M2272" s="3" t="b">
        <f>trust_funds5[[#This Row],[Contributions Outstanding (USD)]]=0</f>
        <v>1</v>
      </c>
      <c r="N2272" s="3" t="str">
        <f t="shared" si="175"/>
        <v>Outstanding</v>
      </c>
      <c r="O2272" s="3" t="str">
        <f t="shared" si="176"/>
        <v>High Contribution &amp; Recent</v>
      </c>
      <c r="P2272" s="3" t="str">
        <f t="shared" si="177"/>
        <v>Other</v>
      </c>
      <c r="Q2272" s="3" t="str">
        <f t="shared" si="178"/>
        <v>Other</v>
      </c>
      <c r="R2272" s="3" t="str">
        <f t="shared" si="179"/>
        <v>Not LCLS</v>
      </c>
      <c r="S2272" s="3" t="str" cm="1">
        <f t="array" ref="S2272">_xlfn.IFS(G2272 &gt; 5000000, "Very High", G2272 &gt; 1000000, "High", G2272 &gt; 500000, "Medium", TRUE, "Low")</f>
        <v>Very High</v>
      </c>
      <c r="T2272" s="3" t="str" cm="1">
        <f t="array" ref="T2272">_xlfn.IFS(B2272 &gt;= 2005, "Post-2005", B2272 &gt;= 2000, "2000-2004", TRUE, "Pre-2000")</f>
        <v>Post-2005</v>
      </c>
    </row>
    <row r="2273" spans="1:20" x14ac:dyDescent="0.85">
      <c r="A2273" s="1">
        <v>41164</v>
      </c>
      <c r="B2273" t="s">
        <v>90</v>
      </c>
      <c r="C2273" t="s">
        <v>4175</v>
      </c>
      <c r="D2273" t="s">
        <v>4176</v>
      </c>
      <c r="E2273" t="s">
        <v>102</v>
      </c>
      <c r="F2273" t="s">
        <v>103</v>
      </c>
      <c r="G2273" t="s">
        <v>104</v>
      </c>
      <c r="H2273">
        <v>2002</v>
      </c>
      <c r="I2273" s="2">
        <v>5983488</v>
      </c>
      <c r="J2273" s="2">
        <v>0</v>
      </c>
      <c r="K2273" s="2">
        <v>5983488</v>
      </c>
      <c r="L2273" t="s">
        <v>18</v>
      </c>
      <c r="M2273" s="3" t="b">
        <f>trust_funds5[[#This Row],[Contributions Outstanding (USD)]]=0</f>
        <v>1</v>
      </c>
      <c r="N2273" s="3" t="str">
        <f t="shared" si="175"/>
        <v>Outstanding</v>
      </c>
      <c r="O2273" s="3" t="str">
        <f t="shared" si="176"/>
        <v>High Contribution &amp; Recent</v>
      </c>
      <c r="P2273" s="3" t="str">
        <f t="shared" si="177"/>
        <v>Other</v>
      </c>
      <c r="Q2273" s="3" t="str">
        <f t="shared" si="178"/>
        <v>Other</v>
      </c>
      <c r="R2273" s="3" t="str">
        <f t="shared" si="179"/>
        <v>Not LCLS</v>
      </c>
      <c r="S2273" s="3" t="str" cm="1">
        <f t="array" ref="S2273">_xlfn.IFS(G2273 &gt; 5000000, "Very High", G2273 &gt; 1000000, "High", G2273 &gt; 500000, "Medium", TRUE, "Low")</f>
        <v>Very High</v>
      </c>
      <c r="T2273" s="3" t="str" cm="1">
        <f t="array" ref="T2273">_xlfn.IFS(B2273 &gt;= 2005, "Post-2005", B2273 &gt;= 2000, "2000-2004", TRUE, "Pre-2000")</f>
        <v>Post-2005</v>
      </c>
    </row>
    <row r="2274" spans="1:20" x14ac:dyDescent="0.85">
      <c r="A2274" s="1">
        <v>41164</v>
      </c>
      <c r="B2274" t="s">
        <v>90</v>
      </c>
      <c r="C2274" t="s">
        <v>4175</v>
      </c>
      <c r="D2274" t="s">
        <v>4176</v>
      </c>
      <c r="E2274" t="s">
        <v>93</v>
      </c>
      <c r="F2274" t="s">
        <v>94</v>
      </c>
      <c r="H2274">
        <v>2002</v>
      </c>
      <c r="I2274" s="2">
        <v>5000000</v>
      </c>
      <c r="J2274" s="2">
        <v>0</v>
      </c>
      <c r="K2274" s="2">
        <v>5000000</v>
      </c>
      <c r="L2274" t="s">
        <v>18</v>
      </c>
      <c r="M2274" s="3" t="b">
        <f>trust_funds5[[#This Row],[Contributions Outstanding (USD)]]=0</f>
        <v>1</v>
      </c>
      <c r="N2274" s="3" t="str">
        <f t="shared" si="175"/>
        <v>Outstanding</v>
      </c>
      <c r="O2274" s="3" t="str">
        <f t="shared" si="176"/>
        <v>High Contribution &amp; Recent</v>
      </c>
      <c r="P2274" s="3" t="str">
        <f t="shared" si="177"/>
        <v>Other</v>
      </c>
      <c r="Q2274" s="3" t="str">
        <f t="shared" si="178"/>
        <v>Other</v>
      </c>
      <c r="R2274" s="3" t="str">
        <f t="shared" si="179"/>
        <v>Not LCLS</v>
      </c>
      <c r="S2274" s="3" t="str" cm="1">
        <f t="array" ref="S2274">_xlfn.IFS(G2274 &gt; 5000000, "Very High", G2274 &gt; 1000000, "High", G2274 &gt; 500000, "Medium", TRUE, "Low")</f>
        <v>Low</v>
      </c>
      <c r="T2274" s="3" t="str" cm="1">
        <f t="array" ref="T2274">_xlfn.IFS(B2274 &gt;= 2005, "Post-2005", B2274 &gt;= 2000, "2000-2004", TRUE, "Pre-2000")</f>
        <v>Post-2005</v>
      </c>
    </row>
    <row r="2275" spans="1:20" x14ac:dyDescent="0.85">
      <c r="A2275" s="1">
        <v>41164</v>
      </c>
      <c r="B2275" t="s">
        <v>12</v>
      </c>
      <c r="C2275" t="s">
        <v>4177</v>
      </c>
      <c r="D2275" t="s">
        <v>4178</v>
      </c>
      <c r="E2275" t="s">
        <v>223</v>
      </c>
      <c r="F2275" t="s">
        <v>224</v>
      </c>
      <c r="G2275" t="s">
        <v>225</v>
      </c>
      <c r="H2275">
        <v>2002</v>
      </c>
      <c r="I2275" s="2">
        <v>5000000</v>
      </c>
      <c r="J2275" s="2">
        <v>0</v>
      </c>
      <c r="K2275" s="2">
        <v>5000000</v>
      </c>
      <c r="L2275" t="s">
        <v>18</v>
      </c>
      <c r="M2275" s="3" t="b">
        <f>trust_funds5[[#This Row],[Contributions Outstanding (USD)]]=0</f>
        <v>1</v>
      </c>
      <c r="N2275" s="3" t="str">
        <f t="shared" si="175"/>
        <v>Outstanding</v>
      </c>
      <c r="O2275" s="3" t="str">
        <f t="shared" si="176"/>
        <v>High Contribution &amp; Recent</v>
      </c>
      <c r="P2275" s="3" t="str">
        <f t="shared" si="177"/>
        <v>Other</v>
      </c>
      <c r="Q2275" s="3" t="str">
        <f t="shared" si="178"/>
        <v>Other</v>
      </c>
      <c r="R2275" s="3" t="str">
        <f t="shared" si="179"/>
        <v>Not LCLS</v>
      </c>
      <c r="S2275" s="3" t="str" cm="1">
        <f t="array" ref="S2275">_xlfn.IFS(G2275 &gt; 5000000, "Very High", G2275 &gt; 1000000, "High", G2275 &gt; 500000, "Medium", TRUE, "Low")</f>
        <v>Very High</v>
      </c>
      <c r="T2275" s="3" t="str" cm="1">
        <f t="array" ref="T2275">_xlfn.IFS(B2275 &gt;= 2005, "Post-2005", B2275 &gt;= 2000, "2000-2004", TRUE, "Pre-2000")</f>
        <v>Post-2005</v>
      </c>
    </row>
    <row r="2276" spans="1:20" x14ac:dyDescent="0.85">
      <c r="A2276" s="1">
        <v>41164</v>
      </c>
      <c r="B2276" t="s">
        <v>739</v>
      </c>
      <c r="C2276" t="s">
        <v>740</v>
      </c>
      <c r="D2276" t="s">
        <v>741</v>
      </c>
      <c r="E2276" t="s">
        <v>235</v>
      </c>
      <c r="F2276" t="s">
        <v>236</v>
      </c>
      <c r="G2276" t="s">
        <v>237</v>
      </c>
      <c r="H2276">
        <v>2002</v>
      </c>
      <c r="I2276" s="2">
        <v>1117531.28</v>
      </c>
      <c r="J2276" s="2">
        <v>4033.2</v>
      </c>
      <c r="K2276" s="2">
        <v>1121564.48</v>
      </c>
      <c r="L2276" t="s">
        <v>116</v>
      </c>
      <c r="M2276" s="3" t="b">
        <f>trust_funds5[[#This Row],[Contributions Outstanding (USD)]]=0</f>
        <v>0</v>
      </c>
      <c r="N2276" s="3" t="str">
        <f t="shared" si="175"/>
        <v>Outstanding</v>
      </c>
      <c r="O2276" s="3" t="str">
        <f t="shared" si="176"/>
        <v>High Contribution &amp; Recent</v>
      </c>
      <c r="P2276" s="3" t="str">
        <f t="shared" si="177"/>
        <v>Other</v>
      </c>
      <c r="Q2276" s="3" t="str">
        <f t="shared" si="178"/>
        <v>Other</v>
      </c>
      <c r="R2276" s="3" t="str">
        <f t="shared" si="179"/>
        <v>Not LCLS</v>
      </c>
      <c r="S2276" s="3" t="str" cm="1">
        <f t="array" ref="S2276">_xlfn.IFS(G2276 &gt; 5000000, "Very High", G2276 &gt; 1000000, "High", G2276 &gt; 500000, "Medium", TRUE, "Low")</f>
        <v>Very High</v>
      </c>
      <c r="T2276" s="3" t="str" cm="1">
        <f t="array" ref="T2276">_xlfn.IFS(B2276 &gt;= 2005, "Post-2005", B2276 &gt;= 2000, "2000-2004", TRUE, "Pre-2000")</f>
        <v>Post-2005</v>
      </c>
    </row>
    <row r="2277" spans="1:20" x14ac:dyDescent="0.85">
      <c r="A2277" s="1">
        <v>41164</v>
      </c>
      <c r="B2277" t="s">
        <v>374</v>
      </c>
      <c r="C2277" t="s">
        <v>4179</v>
      </c>
      <c r="D2277" t="s">
        <v>4180</v>
      </c>
      <c r="E2277" t="s">
        <v>102</v>
      </c>
      <c r="F2277" t="s">
        <v>103</v>
      </c>
      <c r="G2277" t="s">
        <v>104</v>
      </c>
      <c r="H2277">
        <v>2002</v>
      </c>
      <c r="I2277" s="2">
        <v>9430216.9900000002</v>
      </c>
      <c r="J2277" s="2">
        <v>0</v>
      </c>
      <c r="K2277" s="2">
        <v>9430216.9900000002</v>
      </c>
      <c r="L2277" t="s">
        <v>18</v>
      </c>
      <c r="M2277" s="3" t="b">
        <f>trust_funds5[[#This Row],[Contributions Outstanding (USD)]]=0</f>
        <v>1</v>
      </c>
      <c r="N2277" s="3" t="str">
        <f t="shared" si="175"/>
        <v>Outstanding</v>
      </c>
      <c r="O2277" s="3" t="str">
        <f t="shared" si="176"/>
        <v>High Contribution &amp; Recent</v>
      </c>
      <c r="P2277" s="3" t="str">
        <f t="shared" si="177"/>
        <v>Other</v>
      </c>
      <c r="Q2277" s="3" t="str">
        <f t="shared" si="178"/>
        <v>Other</v>
      </c>
      <c r="R2277" s="3" t="str">
        <f t="shared" si="179"/>
        <v>Not LCLS</v>
      </c>
      <c r="S2277" s="3" t="str" cm="1">
        <f t="array" ref="S2277">_xlfn.IFS(G2277 &gt; 5000000, "Very High", G2277 &gt; 1000000, "High", G2277 &gt; 500000, "Medium", TRUE, "Low")</f>
        <v>Very High</v>
      </c>
      <c r="T2277" s="3" t="str" cm="1">
        <f t="array" ref="T2277">_xlfn.IFS(B2277 &gt;= 2005, "Post-2005", B2277 &gt;= 2000, "2000-2004", TRUE, "Pre-2000")</f>
        <v>Post-2005</v>
      </c>
    </row>
    <row r="2278" spans="1:20" x14ac:dyDescent="0.85">
      <c r="A2278" s="1">
        <v>41164</v>
      </c>
      <c r="B2278" t="s">
        <v>3821</v>
      </c>
      <c r="C2278" t="s">
        <v>4181</v>
      </c>
      <c r="D2278" t="s">
        <v>4182</v>
      </c>
      <c r="E2278" t="s">
        <v>102</v>
      </c>
      <c r="F2278" t="s">
        <v>103</v>
      </c>
      <c r="G2278" t="s">
        <v>104</v>
      </c>
      <c r="H2278">
        <v>2002</v>
      </c>
      <c r="I2278" s="2">
        <v>2147489.58</v>
      </c>
      <c r="J2278" s="2">
        <v>0</v>
      </c>
      <c r="K2278" s="2">
        <v>2147489.58</v>
      </c>
      <c r="L2278" t="s">
        <v>18</v>
      </c>
      <c r="M2278" s="3" t="b">
        <f>trust_funds5[[#This Row],[Contributions Outstanding (USD)]]=0</f>
        <v>1</v>
      </c>
      <c r="N2278" s="3" t="str">
        <f t="shared" si="175"/>
        <v>Outstanding</v>
      </c>
      <c r="O2278" s="3" t="str">
        <f t="shared" si="176"/>
        <v>High Contribution &amp; Recent</v>
      </c>
      <c r="P2278" s="3" t="str">
        <f t="shared" si="177"/>
        <v>Other</v>
      </c>
      <c r="Q2278" s="3" t="str">
        <f t="shared" si="178"/>
        <v>Other</v>
      </c>
      <c r="R2278" s="3" t="str">
        <f t="shared" si="179"/>
        <v>Not LCLS</v>
      </c>
      <c r="S2278" s="3" t="str" cm="1">
        <f t="array" ref="S2278">_xlfn.IFS(G2278 &gt; 5000000, "Very High", G2278 &gt; 1000000, "High", G2278 &gt; 500000, "Medium", TRUE, "Low")</f>
        <v>Very High</v>
      </c>
      <c r="T2278" s="3" t="str" cm="1">
        <f t="array" ref="T2278">_xlfn.IFS(B2278 &gt;= 2005, "Post-2005", B2278 &gt;= 2000, "2000-2004", TRUE, "Pre-2000")</f>
        <v>Post-2005</v>
      </c>
    </row>
    <row r="2279" spans="1:20" x14ac:dyDescent="0.85">
      <c r="A2279" s="1">
        <v>41164</v>
      </c>
      <c r="B2279" t="s">
        <v>374</v>
      </c>
      <c r="C2279" t="s">
        <v>4183</v>
      </c>
      <c r="D2279" t="s">
        <v>4184</v>
      </c>
      <c r="E2279" t="s">
        <v>102</v>
      </c>
      <c r="F2279" t="s">
        <v>103</v>
      </c>
      <c r="G2279" t="s">
        <v>104</v>
      </c>
      <c r="H2279">
        <v>2002</v>
      </c>
      <c r="I2279" s="2">
        <v>7110757.1500000004</v>
      </c>
      <c r="J2279" s="2">
        <v>0</v>
      </c>
      <c r="K2279" s="2">
        <v>7110757.1500000004</v>
      </c>
      <c r="L2279" t="s">
        <v>18</v>
      </c>
      <c r="M2279" s="3" t="b">
        <f>trust_funds5[[#This Row],[Contributions Outstanding (USD)]]=0</f>
        <v>1</v>
      </c>
      <c r="N2279" s="3" t="str">
        <f t="shared" si="175"/>
        <v>Outstanding</v>
      </c>
      <c r="O2279" s="3" t="str">
        <f t="shared" si="176"/>
        <v>High Contribution &amp; Recent</v>
      </c>
      <c r="P2279" s="3" t="str">
        <f t="shared" si="177"/>
        <v>Other</v>
      </c>
      <c r="Q2279" s="3" t="str">
        <f t="shared" si="178"/>
        <v>Other</v>
      </c>
      <c r="R2279" s="3" t="str">
        <f t="shared" si="179"/>
        <v>Not LCLS</v>
      </c>
      <c r="S2279" s="3" t="str" cm="1">
        <f t="array" ref="S2279">_xlfn.IFS(G2279 &gt; 5000000, "Very High", G2279 &gt; 1000000, "High", G2279 &gt; 500000, "Medium", TRUE, "Low")</f>
        <v>Very High</v>
      </c>
      <c r="T2279" s="3" t="str" cm="1">
        <f t="array" ref="T2279">_xlfn.IFS(B2279 &gt;= 2005, "Post-2005", B2279 &gt;= 2000, "2000-2004", TRUE, "Pre-2000")</f>
        <v>Post-2005</v>
      </c>
    </row>
    <row r="2280" spans="1:20" x14ac:dyDescent="0.85">
      <c r="A2280" s="1">
        <v>41164</v>
      </c>
      <c r="B2280" t="s">
        <v>2137</v>
      </c>
      <c r="C2280" t="s">
        <v>2138</v>
      </c>
      <c r="D2280" t="s">
        <v>2139</v>
      </c>
      <c r="E2280" t="s">
        <v>200</v>
      </c>
      <c r="F2280" t="s">
        <v>201</v>
      </c>
      <c r="G2280" t="s">
        <v>202</v>
      </c>
      <c r="H2280">
        <v>2002</v>
      </c>
      <c r="I2280" s="2">
        <v>29779.63</v>
      </c>
      <c r="J2280" s="2">
        <v>0</v>
      </c>
      <c r="K2280" s="2">
        <v>29779.63</v>
      </c>
      <c r="L2280" t="s">
        <v>18</v>
      </c>
      <c r="M2280" s="3" t="b">
        <f>trust_funds5[[#This Row],[Contributions Outstanding (USD)]]=0</f>
        <v>1</v>
      </c>
      <c r="N2280" s="3" t="str">
        <f t="shared" si="175"/>
        <v>Outstanding</v>
      </c>
      <c r="O2280" s="3" t="str">
        <f t="shared" si="176"/>
        <v>High Contribution &amp; Recent</v>
      </c>
      <c r="P2280" s="3" t="str">
        <f t="shared" si="177"/>
        <v>Other</v>
      </c>
      <c r="Q2280" s="3" t="str">
        <f t="shared" si="178"/>
        <v>Other</v>
      </c>
      <c r="R2280" s="3" t="str">
        <f t="shared" si="179"/>
        <v>Not LCLS</v>
      </c>
      <c r="S2280" s="3" t="str" cm="1">
        <f t="array" ref="S2280">_xlfn.IFS(G2280 &gt; 5000000, "Very High", G2280 &gt; 1000000, "High", G2280 &gt; 500000, "Medium", TRUE, "Low")</f>
        <v>Very High</v>
      </c>
      <c r="T2280" s="3" t="str" cm="1">
        <f t="array" ref="T2280">_xlfn.IFS(B2280 &gt;= 2005, "Post-2005", B2280 &gt;= 2000, "2000-2004", TRUE, "Pre-2000")</f>
        <v>Post-2005</v>
      </c>
    </row>
    <row r="2281" spans="1:20" x14ac:dyDescent="0.85">
      <c r="A2281" s="1">
        <v>41164</v>
      </c>
      <c r="B2281" t="s">
        <v>12</v>
      </c>
      <c r="C2281" t="s">
        <v>4185</v>
      </c>
      <c r="D2281" t="s">
        <v>4186</v>
      </c>
      <c r="E2281" t="s">
        <v>102</v>
      </c>
      <c r="F2281" t="s">
        <v>103</v>
      </c>
      <c r="G2281" t="s">
        <v>104</v>
      </c>
      <c r="H2281">
        <v>2002</v>
      </c>
      <c r="I2281" s="2">
        <v>19919185.02</v>
      </c>
      <c r="J2281" s="2">
        <v>0</v>
      </c>
      <c r="K2281" s="2">
        <v>19919185.02</v>
      </c>
      <c r="L2281" t="s">
        <v>18</v>
      </c>
      <c r="M2281" s="3" t="b">
        <f>trust_funds5[[#This Row],[Contributions Outstanding (USD)]]=0</f>
        <v>1</v>
      </c>
      <c r="N2281" s="3" t="str">
        <f t="shared" si="175"/>
        <v>Outstanding</v>
      </c>
      <c r="O2281" s="3" t="str">
        <f t="shared" si="176"/>
        <v>High Contribution &amp; Recent</v>
      </c>
      <c r="P2281" s="3" t="str">
        <f t="shared" si="177"/>
        <v>Other</v>
      </c>
      <c r="Q2281" s="3" t="str">
        <f t="shared" si="178"/>
        <v>Other</v>
      </c>
      <c r="R2281" s="3" t="str">
        <f t="shared" si="179"/>
        <v>Not LCLS</v>
      </c>
      <c r="S2281" s="3" t="str" cm="1">
        <f t="array" ref="S2281">_xlfn.IFS(G2281 &gt; 5000000, "Very High", G2281 &gt; 1000000, "High", G2281 &gt; 500000, "Medium", TRUE, "Low")</f>
        <v>Very High</v>
      </c>
      <c r="T2281" s="3" t="str" cm="1">
        <f t="array" ref="T2281">_xlfn.IFS(B2281 &gt;= 2005, "Post-2005", B2281 &gt;= 2000, "2000-2004", TRUE, "Pre-2000")</f>
        <v>Post-2005</v>
      </c>
    </row>
    <row r="2282" spans="1:20" x14ac:dyDescent="0.85">
      <c r="A2282" s="1">
        <v>41164</v>
      </c>
      <c r="B2282" t="s">
        <v>2654</v>
      </c>
      <c r="C2282" t="s">
        <v>4187</v>
      </c>
      <c r="D2282" t="s">
        <v>4188</v>
      </c>
      <c r="E2282" t="s">
        <v>102</v>
      </c>
      <c r="F2282" t="s">
        <v>103</v>
      </c>
      <c r="G2282" t="s">
        <v>104</v>
      </c>
      <c r="H2282">
        <v>2002</v>
      </c>
      <c r="I2282" s="2">
        <v>552221.61</v>
      </c>
      <c r="J2282" s="2">
        <v>0</v>
      </c>
      <c r="K2282" s="2">
        <v>552221.61</v>
      </c>
      <c r="L2282" t="s">
        <v>18</v>
      </c>
      <c r="M2282" s="3" t="b">
        <f>trust_funds5[[#This Row],[Contributions Outstanding (USD)]]=0</f>
        <v>1</v>
      </c>
      <c r="N2282" s="3" t="str">
        <f t="shared" si="175"/>
        <v>Outstanding</v>
      </c>
      <c r="O2282" s="3" t="str">
        <f t="shared" si="176"/>
        <v>High Contribution &amp; Recent</v>
      </c>
      <c r="P2282" s="3" t="str">
        <f t="shared" si="177"/>
        <v>Other</v>
      </c>
      <c r="Q2282" s="3" t="str">
        <f t="shared" si="178"/>
        <v>Other</v>
      </c>
      <c r="R2282" s="3" t="str">
        <f t="shared" si="179"/>
        <v>Not LCLS</v>
      </c>
      <c r="S2282" s="3" t="str" cm="1">
        <f t="array" ref="S2282">_xlfn.IFS(G2282 &gt; 5000000, "Very High", G2282 &gt; 1000000, "High", G2282 &gt; 500000, "Medium", TRUE, "Low")</f>
        <v>Very High</v>
      </c>
      <c r="T2282" s="3" t="str" cm="1">
        <f t="array" ref="T2282">_xlfn.IFS(B2282 &gt;= 2005, "Post-2005", B2282 &gt;= 2000, "2000-2004", TRUE, "Pre-2000")</f>
        <v>Post-2005</v>
      </c>
    </row>
    <row r="2283" spans="1:20" x14ac:dyDescent="0.85">
      <c r="A2283" s="1">
        <v>41164</v>
      </c>
      <c r="B2283" t="s">
        <v>700</v>
      </c>
      <c r="C2283" t="s">
        <v>3854</v>
      </c>
      <c r="D2283" t="s">
        <v>3855</v>
      </c>
      <c r="E2283" t="s">
        <v>113</v>
      </c>
      <c r="F2283" t="s">
        <v>114</v>
      </c>
      <c r="G2283" t="s">
        <v>115</v>
      </c>
      <c r="H2283">
        <v>2002</v>
      </c>
      <c r="I2283" s="2">
        <v>900000</v>
      </c>
      <c r="J2283" s="2">
        <v>0</v>
      </c>
      <c r="K2283" s="2">
        <v>900000</v>
      </c>
      <c r="L2283" t="s">
        <v>18</v>
      </c>
      <c r="M2283" s="3" t="b">
        <f>trust_funds5[[#This Row],[Contributions Outstanding (USD)]]=0</f>
        <v>1</v>
      </c>
      <c r="N2283" s="3" t="str">
        <f t="shared" si="175"/>
        <v>Outstanding</v>
      </c>
      <c r="O2283" s="3" t="str">
        <f t="shared" si="176"/>
        <v>High Contribution &amp; Recent</v>
      </c>
      <c r="P2283" s="3" t="str">
        <f t="shared" si="177"/>
        <v>Other</v>
      </c>
      <c r="Q2283" s="3" t="str">
        <f t="shared" si="178"/>
        <v>Other</v>
      </c>
      <c r="R2283" s="3" t="str">
        <f t="shared" si="179"/>
        <v>Not LCLS</v>
      </c>
      <c r="S2283" s="3" t="str" cm="1">
        <f t="array" ref="S2283">_xlfn.IFS(G2283 &gt; 5000000, "Very High", G2283 &gt; 1000000, "High", G2283 &gt; 500000, "Medium", TRUE, "Low")</f>
        <v>Very High</v>
      </c>
      <c r="T2283" s="3" t="str" cm="1">
        <f t="array" ref="T2283">_xlfn.IFS(B2283 &gt;= 2005, "Post-2005", B2283 &gt;= 2000, "2000-2004", TRUE, "Pre-2000")</f>
        <v>Post-2005</v>
      </c>
    </row>
    <row r="2284" spans="1:20" x14ac:dyDescent="0.85">
      <c r="A2284" s="1">
        <v>41164</v>
      </c>
      <c r="B2284" t="s">
        <v>12</v>
      </c>
      <c r="C2284" t="s">
        <v>4189</v>
      </c>
      <c r="D2284" t="s">
        <v>4190</v>
      </c>
      <c r="E2284" t="s">
        <v>119</v>
      </c>
      <c r="F2284" t="s">
        <v>120</v>
      </c>
      <c r="G2284" t="s">
        <v>121</v>
      </c>
      <c r="H2284">
        <v>2002</v>
      </c>
      <c r="I2284" s="2">
        <v>6526364.21</v>
      </c>
      <c r="J2284" s="2">
        <v>0</v>
      </c>
      <c r="K2284" s="2">
        <v>6526364.21</v>
      </c>
      <c r="L2284" t="s">
        <v>18</v>
      </c>
      <c r="M2284" s="3" t="b">
        <f>trust_funds5[[#This Row],[Contributions Outstanding (USD)]]=0</f>
        <v>1</v>
      </c>
      <c r="N2284" s="3" t="str">
        <f t="shared" si="175"/>
        <v>Outstanding</v>
      </c>
      <c r="O2284" s="3" t="str">
        <f t="shared" si="176"/>
        <v>High Contribution &amp; Recent</v>
      </c>
      <c r="P2284" s="3" t="str">
        <f t="shared" si="177"/>
        <v>Other</v>
      </c>
      <c r="Q2284" s="3" t="str">
        <f t="shared" si="178"/>
        <v>Other</v>
      </c>
      <c r="R2284" s="3" t="str">
        <f t="shared" si="179"/>
        <v>Not LCLS</v>
      </c>
      <c r="S2284" s="3" t="str" cm="1">
        <f t="array" ref="S2284">_xlfn.IFS(G2284 &gt; 5000000, "Very High", G2284 &gt; 1000000, "High", G2284 &gt; 500000, "Medium", TRUE, "Low")</f>
        <v>Very High</v>
      </c>
      <c r="T2284" s="3" t="str" cm="1">
        <f t="array" ref="T2284">_xlfn.IFS(B2284 &gt;= 2005, "Post-2005", B2284 &gt;= 2000, "2000-2004", TRUE, "Pre-2000")</f>
        <v>Post-2005</v>
      </c>
    </row>
    <row r="2285" spans="1:20" x14ac:dyDescent="0.85">
      <c r="A2285" s="1">
        <v>41164</v>
      </c>
      <c r="B2285" t="s">
        <v>12</v>
      </c>
      <c r="C2285" t="s">
        <v>4191</v>
      </c>
      <c r="D2285" t="s">
        <v>4192</v>
      </c>
      <c r="E2285" t="s">
        <v>119</v>
      </c>
      <c r="F2285" t="s">
        <v>120</v>
      </c>
      <c r="G2285" t="s">
        <v>121</v>
      </c>
      <c r="H2285">
        <v>2002</v>
      </c>
      <c r="I2285" s="2">
        <v>260000</v>
      </c>
      <c r="J2285" s="2">
        <v>0</v>
      </c>
      <c r="K2285" s="2">
        <v>260000</v>
      </c>
      <c r="L2285" t="s">
        <v>18</v>
      </c>
      <c r="M2285" s="3" t="b">
        <f>trust_funds5[[#This Row],[Contributions Outstanding (USD)]]=0</f>
        <v>1</v>
      </c>
      <c r="N2285" s="3" t="str">
        <f t="shared" si="175"/>
        <v>Outstanding</v>
      </c>
      <c r="O2285" s="3" t="str">
        <f t="shared" si="176"/>
        <v>High Contribution &amp; Recent</v>
      </c>
      <c r="P2285" s="3" t="str">
        <f t="shared" si="177"/>
        <v>Other</v>
      </c>
      <c r="Q2285" s="3" t="str">
        <f t="shared" si="178"/>
        <v>Other</v>
      </c>
      <c r="R2285" s="3" t="str">
        <f t="shared" si="179"/>
        <v>Not LCLS</v>
      </c>
      <c r="S2285" s="3" t="str" cm="1">
        <f t="array" ref="S2285">_xlfn.IFS(G2285 &gt; 5000000, "Very High", G2285 &gt; 1000000, "High", G2285 &gt; 500000, "Medium", TRUE, "Low")</f>
        <v>Very High</v>
      </c>
      <c r="T2285" s="3" t="str" cm="1">
        <f t="array" ref="T2285">_xlfn.IFS(B2285 &gt;= 2005, "Post-2005", B2285 &gt;= 2000, "2000-2004", TRUE, "Pre-2000")</f>
        <v>Post-2005</v>
      </c>
    </row>
    <row r="2286" spans="1:20" x14ac:dyDescent="0.85">
      <c r="A2286" s="1">
        <v>41164</v>
      </c>
      <c r="B2286" t="s">
        <v>12</v>
      </c>
      <c r="C2286" t="s">
        <v>4193</v>
      </c>
      <c r="D2286" t="s">
        <v>4194</v>
      </c>
      <c r="E2286" t="s">
        <v>119</v>
      </c>
      <c r="F2286" t="s">
        <v>120</v>
      </c>
      <c r="G2286" t="s">
        <v>121</v>
      </c>
      <c r="H2286">
        <v>2002</v>
      </c>
      <c r="I2286" s="2">
        <v>13356209.529999999</v>
      </c>
      <c r="J2286" s="2">
        <v>0</v>
      </c>
      <c r="K2286" s="2">
        <v>13356209.529999999</v>
      </c>
      <c r="L2286" t="s">
        <v>18</v>
      </c>
      <c r="M2286" s="3" t="b">
        <f>trust_funds5[[#This Row],[Contributions Outstanding (USD)]]=0</f>
        <v>1</v>
      </c>
      <c r="N2286" s="3" t="str">
        <f t="shared" si="175"/>
        <v>Outstanding</v>
      </c>
      <c r="O2286" s="3" t="str">
        <f t="shared" si="176"/>
        <v>High Contribution &amp; Recent</v>
      </c>
      <c r="P2286" s="3" t="str">
        <f t="shared" si="177"/>
        <v>Other</v>
      </c>
      <c r="Q2286" s="3" t="str">
        <f t="shared" si="178"/>
        <v>Other</v>
      </c>
      <c r="R2286" s="3" t="str">
        <f t="shared" si="179"/>
        <v>Not LCLS</v>
      </c>
      <c r="S2286" s="3" t="str" cm="1">
        <f t="array" ref="S2286">_xlfn.IFS(G2286 &gt; 5000000, "Very High", G2286 &gt; 1000000, "High", G2286 &gt; 500000, "Medium", TRUE, "Low")</f>
        <v>Very High</v>
      </c>
      <c r="T2286" s="3" t="str" cm="1">
        <f t="array" ref="T2286">_xlfn.IFS(B2286 &gt;= 2005, "Post-2005", B2286 &gt;= 2000, "2000-2004", TRUE, "Pre-2000")</f>
        <v>Post-2005</v>
      </c>
    </row>
    <row r="2287" spans="1:20" x14ac:dyDescent="0.85">
      <c r="A2287" s="1">
        <v>41164</v>
      </c>
      <c r="B2287" t="s">
        <v>4195</v>
      </c>
      <c r="C2287" t="s">
        <v>4196</v>
      </c>
      <c r="D2287" t="s">
        <v>4197</v>
      </c>
      <c r="E2287" t="s">
        <v>119</v>
      </c>
      <c r="F2287" t="s">
        <v>120</v>
      </c>
      <c r="G2287" t="s">
        <v>121</v>
      </c>
      <c r="H2287">
        <v>2002</v>
      </c>
      <c r="I2287" s="2">
        <v>2000000</v>
      </c>
      <c r="J2287" s="2">
        <v>0</v>
      </c>
      <c r="K2287" s="2">
        <v>2000000</v>
      </c>
      <c r="L2287" t="s">
        <v>18</v>
      </c>
      <c r="M2287" s="3" t="b">
        <f>trust_funds5[[#This Row],[Contributions Outstanding (USD)]]=0</f>
        <v>1</v>
      </c>
      <c r="N2287" s="3" t="str">
        <f t="shared" si="175"/>
        <v>Outstanding</v>
      </c>
      <c r="O2287" s="3" t="str">
        <f t="shared" si="176"/>
        <v>High Contribution &amp; Recent</v>
      </c>
      <c r="P2287" s="3" t="str">
        <f t="shared" si="177"/>
        <v>Other</v>
      </c>
      <c r="Q2287" s="3" t="str">
        <f t="shared" si="178"/>
        <v>Other</v>
      </c>
      <c r="R2287" s="3" t="str">
        <f t="shared" si="179"/>
        <v>Not LCLS</v>
      </c>
      <c r="S2287" s="3" t="str" cm="1">
        <f t="array" ref="S2287">_xlfn.IFS(G2287 &gt; 5000000, "Very High", G2287 &gt; 1000000, "High", G2287 &gt; 500000, "Medium", TRUE, "Low")</f>
        <v>Very High</v>
      </c>
      <c r="T2287" s="3" t="str" cm="1">
        <f t="array" ref="T2287">_xlfn.IFS(B2287 &gt;= 2005, "Post-2005", B2287 &gt;= 2000, "2000-2004", TRUE, "Pre-2000")</f>
        <v>Post-2005</v>
      </c>
    </row>
    <row r="2288" spans="1:20" x14ac:dyDescent="0.85">
      <c r="A2288" s="1">
        <v>41164</v>
      </c>
      <c r="B2288" t="s">
        <v>4195</v>
      </c>
      <c r="C2288" t="s">
        <v>4198</v>
      </c>
      <c r="D2288" t="s">
        <v>4199</v>
      </c>
      <c r="E2288" t="s">
        <v>119</v>
      </c>
      <c r="F2288" t="s">
        <v>120</v>
      </c>
      <c r="G2288" t="s">
        <v>121</v>
      </c>
      <c r="H2288">
        <v>2002</v>
      </c>
      <c r="I2288" s="2">
        <v>2000000</v>
      </c>
      <c r="J2288" s="2">
        <v>0</v>
      </c>
      <c r="K2288" s="2">
        <v>2000000</v>
      </c>
      <c r="L2288" t="s">
        <v>18</v>
      </c>
      <c r="M2288" s="3" t="b">
        <f>trust_funds5[[#This Row],[Contributions Outstanding (USD)]]=0</f>
        <v>1</v>
      </c>
      <c r="N2288" s="3" t="str">
        <f t="shared" si="175"/>
        <v>Outstanding</v>
      </c>
      <c r="O2288" s="3" t="str">
        <f t="shared" si="176"/>
        <v>High Contribution &amp; Recent</v>
      </c>
      <c r="P2288" s="3" t="str">
        <f t="shared" si="177"/>
        <v>Other</v>
      </c>
      <c r="Q2288" s="3" t="str">
        <f t="shared" si="178"/>
        <v>Other</v>
      </c>
      <c r="R2288" s="3" t="str">
        <f t="shared" si="179"/>
        <v>Not LCLS</v>
      </c>
      <c r="S2288" s="3" t="str" cm="1">
        <f t="array" ref="S2288">_xlfn.IFS(G2288 &gt; 5000000, "Very High", G2288 &gt; 1000000, "High", G2288 &gt; 500000, "Medium", TRUE, "Low")</f>
        <v>Very High</v>
      </c>
      <c r="T2288" s="3" t="str" cm="1">
        <f t="array" ref="T2288">_xlfn.IFS(B2288 &gt;= 2005, "Post-2005", B2288 &gt;= 2000, "2000-2004", TRUE, "Pre-2000")</f>
        <v>Post-2005</v>
      </c>
    </row>
    <row r="2289" spans="1:20" x14ac:dyDescent="0.85">
      <c r="A2289" s="1">
        <v>41164</v>
      </c>
      <c r="B2289" t="s">
        <v>437</v>
      </c>
      <c r="C2289" t="s">
        <v>4200</v>
      </c>
      <c r="D2289" t="s">
        <v>4201</v>
      </c>
      <c r="E2289" t="s">
        <v>85</v>
      </c>
      <c r="F2289" t="s">
        <v>86</v>
      </c>
      <c r="G2289" t="s">
        <v>87</v>
      </c>
      <c r="H2289">
        <v>2002</v>
      </c>
      <c r="I2289" s="2">
        <v>3150436.56</v>
      </c>
      <c r="J2289" s="2">
        <v>0</v>
      </c>
      <c r="K2289" s="2">
        <v>3150436.56</v>
      </c>
      <c r="L2289" t="s">
        <v>18</v>
      </c>
      <c r="M2289" s="3" t="b">
        <f>trust_funds5[[#This Row],[Contributions Outstanding (USD)]]=0</f>
        <v>1</v>
      </c>
      <c r="N2289" s="3" t="str">
        <f t="shared" si="175"/>
        <v>Outstanding</v>
      </c>
      <c r="O2289" s="3" t="str">
        <f t="shared" si="176"/>
        <v>High Contribution &amp; Recent</v>
      </c>
      <c r="P2289" s="3" t="str">
        <f t="shared" si="177"/>
        <v>Other</v>
      </c>
      <c r="Q2289" s="3" t="str">
        <f t="shared" si="178"/>
        <v>Other</v>
      </c>
      <c r="R2289" s="3" t="str">
        <f t="shared" si="179"/>
        <v>Not LCLS</v>
      </c>
      <c r="S2289" s="3" t="str" cm="1">
        <f t="array" ref="S2289">_xlfn.IFS(G2289 &gt; 5000000, "Very High", G2289 &gt; 1000000, "High", G2289 &gt; 500000, "Medium", TRUE, "Low")</f>
        <v>Very High</v>
      </c>
      <c r="T2289" s="3" t="str" cm="1">
        <f t="array" ref="T2289">_xlfn.IFS(B2289 &gt;= 2005, "Post-2005", B2289 &gt;= 2000, "2000-2004", TRUE, "Pre-2000")</f>
        <v>Post-2005</v>
      </c>
    </row>
    <row r="2290" spans="1:20" x14ac:dyDescent="0.85">
      <c r="A2290" s="1">
        <v>41164</v>
      </c>
      <c r="B2290" t="s">
        <v>4195</v>
      </c>
      <c r="C2290" t="s">
        <v>4202</v>
      </c>
      <c r="D2290" t="s">
        <v>4203</v>
      </c>
      <c r="E2290" t="s">
        <v>204</v>
      </c>
      <c r="F2290" t="s">
        <v>205</v>
      </c>
      <c r="G2290" t="s">
        <v>643</v>
      </c>
      <c r="H2290">
        <v>2002</v>
      </c>
      <c r="I2290" s="2">
        <v>9813100</v>
      </c>
      <c r="J2290" s="2">
        <v>0</v>
      </c>
      <c r="K2290" s="2">
        <v>9813100</v>
      </c>
      <c r="L2290" t="s">
        <v>18</v>
      </c>
      <c r="M2290" s="3" t="b">
        <f>trust_funds5[[#This Row],[Contributions Outstanding (USD)]]=0</f>
        <v>1</v>
      </c>
      <c r="N2290" s="3" t="str">
        <f t="shared" si="175"/>
        <v>Outstanding</v>
      </c>
      <c r="O2290" s="3" t="str">
        <f t="shared" si="176"/>
        <v>High Contribution &amp; Recent</v>
      </c>
      <c r="P2290" s="3" t="str">
        <f t="shared" si="177"/>
        <v>Other</v>
      </c>
      <c r="Q2290" s="3" t="str">
        <f t="shared" si="178"/>
        <v>Other</v>
      </c>
      <c r="R2290" s="3" t="str">
        <f t="shared" si="179"/>
        <v>Not LCLS</v>
      </c>
      <c r="S2290" s="3" t="str" cm="1">
        <f t="array" ref="S2290">_xlfn.IFS(G2290 &gt; 5000000, "Very High", G2290 &gt; 1000000, "High", G2290 &gt; 500000, "Medium", TRUE, "Low")</f>
        <v>Very High</v>
      </c>
      <c r="T2290" s="3" t="str" cm="1">
        <f t="array" ref="T2290">_xlfn.IFS(B2290 &gt;= 2005, "Post-2005", B2290 &gt;= 2000, "2000-2004", TRUE, "Pre-2000")</f>
        <v>Post-2005</v>
      </c>
    </row>
    <row r="2291" spans="1:20" x14ac:dyDescent="0.85">
      <c r="A2291" s="1">
        <v>41164</v>
      </c>
      <c r="B2291" t="s">
        <v>12</v>
      </c>
      <c r="C2291" t="s">
        <v>4204</v>
      </c>
      <c r="D2291" t="s">
        <v>4205</v>
      </c>
      <c r="E2291" t="s">
        <v>4206</v>
      </c>
      <c r="F2291" t="s">
        <v>4207</v>
      </c>
      <c r="G2291" t="s">
        <v>4208</v>
      </c>
      <c r="H2291">
        <v>2002</v>
      </c>
      <c r="I2291" s="2">
        <v>480000</v>
      </c>
      <c r="J2291" s="2">
        <v>0</v>
      </c>
      <c r="K2291" s="2">
        <v>480000</v>
      </c>
      <c r="L2291" t="s">
        <v>18</v>
      </c>
      <c r="M2291" s="3" t="b">
        <f>trust_funds5[[#This Row],[Contributions Outstanding (USD)]]=0</f>
        <v>1</v>
      </c>
      <c r="N2291" s="3" t="str">
        <f t="shared" si="175"/>
        <v>Outstanding</v>
      </c>
      <c r="O2291" s="3" t="str">
        <f t="shared" si="176"/>
        <v>High Contribution &amp; Recent</v>
      </c>
      <c r="P2291" s="3" t="str">
        <f t="shared" si="177"/>
        <v>Other</v>
      </c>
      <c r="Q2291" s="3" t="str">
        <f t="shared" si="178"/>
        <v>Other</v>
      </c>
      <c r="R2291" s="3" t="str">
        <f t="shared" si="179"/>
        <v>Not LCLS</v>
      </c>
      <c r="S2291" s="3" t="str" cm="1">
        <f t="array" ref="S2291">_xlfn.IFS(G2291 &gt; 5000000, "Very High", G2291 &gt; 1000000, "High", G2291 &gt; 500000, "Medium", TRUE, "Low")</f>
        <v>Very High</v>
      </c>
      <c r="T2291" s="3" t="str" cm="1">
        <f t="array" ref="T2291">_xlfn.IFS(B2291 &gt;= 2005, "Post-2005", B2291 &gt;= 2000, "2000-2004", TRUE, "Pre-2000")</f>
        <v>Post-2005</v>
      </c>
    </row>
    <row r="2292" spans="1:20" x14ac:dyDescent="0.85">
      <c r="A2292" s="1">
        <v>41164</v>
      </c>
      <c r="B2292" t="s">
        <v>12</v>
      </c>
      <c r="C2292" t="s">
        <v>4209</v>
      </c>
      <c r="D2292" t="s">
        <v>4210</v>
      </c>
      <c r="E2292" t="s">
        <v>200</v>
      </c>
      <c r="F2292" t="s">
        <v>201</v>
      </c>
      <c r="G2292" t="s">
        <v>202</v>
      </c>
      <c r="H2292">
        <v>2002</v>
      </c>
      <c r="I2292" s="2">
        <v>539364</v>
      </c>
      <c r="J2292" s="2">
        <v>0</v>
      </c>
      <c r="K2292" s="2">
        <v>539364</v>
      </c>
      <c r="L2292" t="s">
        <v>18</v>
      </c>
      <c r="M2292" s="3" t="b">
        <f>trust_funds5[[#This Row],[Contributions Outstanding (USD)]]=0</f>
        <v>1</v>
      </c>
      <c r="N2292" s="3" t="str">
        <f t="shared" si="175"/>
        <v>Outstanding</v>
      </c>
      <c r="O2292" s="3" t="str">
        <f t="shared" si="176"/>
        <v>High Contribution &amp; Recent</v>
      </c>
      <c r="P2292" s="3" t="str">
        <f t="shared" si="177"/>
        <v>Other</v>
      </c>
      <c r="Q2292" s="3" t="str">
        <f t="shared" si="178"/>
        <v>Other</v>
      </c>
      <c r="R2292" s="3" t="str">
        <f t="shared" si="179"/>
        <v>Not LCLS</v>
      </c>
      <c r="S2292" s="3" t="str" cm="1">
        <f t="array" ref="S2292">_xlfn.IFS(G2292 &gt; 5000000, "Very High", G2292 &gt; 1000000, "High", G2292 &gt; 500000, "Medium", TRUE, "Low")</f>
        <v>Very High</v>
      </c>
      <c r="T2292" s="3" t="str" cm="1">
        <f t="array" ref="T2292">_xlfn.IFS(B2292 &gt;= 2005, "Post-2005", B2292 &gt;= 2000, "2000-2004", TRUE, "Pre-2000")</f>
        <v>Post-2005</v>
      </c>
    </row>
    <row r="2293" spans="1:20" x14ac:dyDescent="0.85">
      <c r="A2293" s="1">
        <v>41164</v>
      </c>
      <c r="B2293" t="s">
        <v>12</v>
      </c>
      <c r="C2293" t="s">
        <v>4211</v>
      </c>
      <c r="D2293" t="s">
        <v>4212</v>
      </c>
      <c r="E2293" t="s">
        <v>119</v>
      </c>
      <c r="F2293" t="s">
        <v>120</v>
      </c>
      <c r="G2293" t="s">
        <v>121</v>
      </c>
      <c r="H2293">
        <v>2002</v>
      </c>
      <c r="I2293" s="2">
        <v>5275559.9000000004</v>
      </c>
      <c r="J2293" s="2">
        <v>0</v>
      </c>
      <c r="K2293" s="2">
        <v>5275559.9000000004</v>
      </c>
      <c r="L2293" t="s">
        <v>18</v>
      </c>
      <c r="M2293" s="3" t="b">
        <f>trust_funds5[[#This Row],[Contributions Outstanding (USD)]]=0</f>
        <v>1</v>
      </c>
      <c r="N2293" s="3" t="str">
        <f t="shared" si="175"/>
        <v>Outstanding</v>
      </c>
      <c r="O2293" s="3" t="str">
        <f t="shared" si="176"/>
        <v>High Contribution &amp; Recent</v>
      </c>
      <c r="P2293" s="3" t="str">
        <f t="shared" si="177"/>
        <v>Other</v>
      </c>
      <c r="Q2293" s="3" t="str">
        <f t="shared" si="178"/>
        <v>Other</v>
      </c>
      <c r="R2293" s="3" t="str">
        <f t="shared" si="179"/>
        <v>Not LCLS</v>
      </c>
      <c r="S2293" s="3" t="str" cm="1">
        <f t="array" ref="S2293">_xlfn.IFS(G2293 &gt; 5000000, "Very High", G2293 &gt; 1000000, "High", G2293 &gt; 500000, "Medium", TRUE, "Low")</f>
        <v>Very High</v>
      </c>
      <c r="T2293" s="3" t="str" cm="1">
        <f t="array" ref="T2293">_xlfn.IFS(B2293 &gt;= 2005, "Post-2005", B2293 &gt;= 2000, "2000-2004", TRUE, "Pre-2000")</f>
        <v>Post-2005</v>
      </c>
    </row>
    <row r="2294" spans="1:20" x14ac:dyDescent="0.85">
      <c r="A2294" s="1">
        <v>41164</v>
      </c>
      <c r="B2294" t="s">
        <v>12</v>
      </c>
      <c r="C2294" t="s">
        <v>4213</v>
      </c>
      <c r="D2294" t="s">
        <v>4214</v>
      </c>
      <c r="E2294" t="s">
        <v>288</v>
      </c>
      <c r="F2294" t="s">
        <v>289</v>
      </c>
      <c r="G2294" t="s">
        <v>290</v>
      </c>
      <c r="H2294">
        <v>2002</v>
      </c>
      <c r="I2294" s="2">
        <v>791882.49</v>
      </c>
      <c r="J2294" s="2">
        <v>0</v>
      </c>
      <c r="K2294" s="2">
        <v>791882.49</v>
      </c>
      <c r="L2294" t="s">
        <v>18</v>
      </c>
      <c r="M2294" s="3" t="b">
        <f>trust_funds5[[#This Row],[Contributions Outstanding (USD)]]=0</f>
        <v>1</v>
      </c>
      <c r="N2294" s="3" t="str">
        <f t="shared" si="175"/>
        <v>Outstanding</v>
      </c>
      <c r="O2294" s="3" t="str">
        <f t="shared" si="176"/>
        <v>High Contribution &amp; Recent</v>
      </c>
      <c r="P2294" s="3" t="str">
        <f t="shared" si="177"/>
        <v>Other</v>
      </c>
      <c r="Q2294" s="3" t="str">
        <f t="shared" si="178"/>
        <v>Other</v>
      </c>
      <c r="R2294" s="3" t="str">
        <f t="shared" si="179"/>
        <v>Not LCLS</v>
      </c>
      <c r="S2294" s="3" t="str" cm="1">
        <f t="array" ref="S2294">_xlfn.IFS(G2294 &gt; 5000000, "Very High", G2294 &gt; 1000000, "High", G2294 &gt; 500000, "Medium", TRUE, "Low")</f>
        <v>Very High</v>
      </c>
      <c r="T2294" s="3" t="str" cm="1">
        <f t="array" ref="T2294">_xlfn.IFS(B2294 &gt;= 2005, "Post-2005", B2294 &gt;= 2000, "2000-2004", TRUE, "Pre-2000")</f>
        <v>Post-2005</v>
      </c>
    </row>
    <row r="2295" spans="1:20" x14ac:dyDescent="0.85">
      <c r="A2295" s="1">
        <v>41164</v>
      </c>
      <c r="B2295" t="s">
        <v>1040</v>
      </c>
      <c r="C2295" t="s">
        <v>4215</v>
      </c>
      <c r="D2295" t="s">
        <v>4216</v>
      </c>
      <c r="E2295" t="s">
        <v>15</v>
      </c>
      <c r="F2295" t="s">
        <v>16</v>
      </c>
      <c r="G2295" t="s">
        <v>17</v>
      </c>
      <c r="H2295">
        <v>2002</v>
      </c>
      <c r="I2295" s="2">
        <v>880845.62</v>
      </c>
      <c r="J2295" s="2">
        <v>0</v>
      </c>
      <c r="K2295" s="2">
        <v>880845.62</v>
      </c>
      <c r="L2295" t="s">
        <v>18</v>
      </c>
      <c r="M2295" s="3" t="b">
        <f>trust_funds5[[#This Row],[Contributions Outstanding (USD)]]=0</f>
        <v>1</v>
      </c>
      <c r="N2295" s="3" t="str">
        <f t="shared" si="175"/>
        <v>Outstanding</v>
      </c>
      <c r="O2295" s="3" t="str">
        <f t="shared" si="176"/>
        <v>High Contribution &amp; Recent</v>
      </c>
      <c r="P2295" s="3" t="str">
        <f t="shared" si="177"/>
        <v>Other</v>
      </c>
      <c r="Q2295" s="3" t="str">
        <f t="shared" si="178"/>
        <v>Other</v>
      </c>
      <c r="R2295" s="3" t="str">
        <f t="shared" si="179"/>
        <v>Not LCLS</v>
      </c>
      <c r="S2295" s="3" t="str" cm="1">
        <f t="array" ref="S2295">_xlfn.IFS(G2295 &gt; 5000000, "Very High", G2295 &gt; 1000000, "High", G2295 &gt; 500000, "Medium", TRUE, "Low")</f>
        <v>Very High</v>
      </c>
      <c r="T2295" s="3" t="str" cm="1">
        <f t="array" ref="T2295">_xlfn.IFS(B2295 &gt;= 2005, "Post-2005", B2295 &gt;= 2000, "2000-2004", TRUE, "Pre-2000")</f>
        <v>Post-2005</v>
      </c>
    </row>
    <row r="2296" spans="1:20" x14ac:dyDescent="0.85">
      <c r="A2296" s="1">
        <v>41164</v>
      </c>
      <c r="B2296" t="s">
        <v>1040</v>
      </c>
      <c r="C2296" t="s">
        <v>1180</v>
      </c>
      <c r="D2296" t="s">
        <v>1181</v>
      </c>
      <c r="E2296" t="s">
        <v>293</v>
      </c>
      <c r="F2296" t="s">
        <v>294</v>
      </c>
      <c r="G2296" t="s">
        <v>295</v>
      </c>
      <c r="H2296">
        <v>2002</v>
      </c>
      <c r="I2296" s="2">
        <v>262361.71000000002</v>
      </c>
      <c r="J2296" s="2">
        <v>161765.07999999999</v>
      </c>
      <c r="K2296" s="2">
        <v>424126.79</v>
      </c>
      <c r="L2296" t="s">
        <v>18</v>
      </c>
      <c r="M2296" s="3" t="b">
        <f>trust_funds5[[#This Row],[Contributions Outstanding (USD)]]=0</f>
        <v>0</v>
      </c>
      <c r="N2296" s="3" t="str">
        <f t="shared" si="175"/>
        <v>Outstanding</v>
      </c>
      <c r="O2296" s="3" t="str">
        <f t="shared" si="176"/>
        <v>High Contribution &amp; Recent</v>
      </c>
      <c r="P2296" s="3" t="str">
        <f t="shared" si="177"/>
        <v>Other</v>
      </c>
      <c r="Q2296" s="3" t="str">
        <f t="shared" si="178"/>
        <v>Other</v>
      </c>
      <c r="R2296" s="3" t="str">
        <f t="shared" si="179"/>
        <v>Not LCLS</v>
      </c>
      <c r="S2296" s="3" t="str" cm="1">
        <f t="array" ref="S2296">_xlfn.IFS(G2296 &gt; 5000000, "Very High", G2296 &gt; 1000000, "High", G2296 &gt; 500000, "Medium", TRUE, "Low")</f>
        <v>Very High</v>
      </c>
      <c r="T2296" s="3" t="str" cm="1">
        <f t="array" ref="T2296">_xlfn.IFS(B2296 &gt;= 2005, "Post-2005", B2296 &gt;= 2000, "2000-2004", TRUE, "Pre-2000")</f>
        <v>Post-2005</v>
      </c>
    </row>
    <row r="2297" spans="1:20" x14ac:dyDescent="0.85">
      <c r="A2297" s="1">
        <v>41164</v>
      </c>
      <c r="B2297" t="s">
        <v>1040</v>
      </c>
      <c r="C2297" t="s">
        <v>4217</v>
      </c>
      <c r="D2297" t="s">
        <v>4218</v>
      </c>
      <c r="E2297" t="s">
        <v>264</v>
      </c>
      <c r="F2297" t="s">
        <v>265</v>
      </c>
      <c r="G2297" t="s">
        <v>1350</v>
      </c>
      <c r="H2297">
        <v>2002</v>
      </c>
      <c r="I2297" s="2">
        <v>1118700.5</v>
      </c>
      <c r="J2297" s="2">
        <v>0</v>
      </c>
      <c r="K2297" s="2">
        <v>1118700.5</v>
      </c>
      <c r="L2297" t="s">
        <v>18</v>
      </c>
      <c r="M2297" s="3" t="b">
        <f>trust_funds5[[#This Row],[Contributions Outstanding (USD)]]=0</f>
        <v>1</v>
      </c>
      <c r="N2297" s="3" t="str">
        <f t="shared" si="175"/>
        <v>Outstanding</v>
      </c>
      <c r="O2297" s="3" t="str">
        <f t="shared" si="176"/>
        <v>High Contribution &amp; Recent</v>
      </c>
      <c r="P2297" s="3" t="str">
        <f t="shared" si="177"/>
        <v>Other</v>
      </c>
      <c r="Q2297" s="3" t="str">
        <f t="shared" si="178"/>
        <v>Other</v>
      </c>
      <c r="R2297" s="3" t="str">
        <f t="shared" si="179"/>
        <v>Not LCLS</v>
      </c>
      <c r="S2297" s="3" t="str" cm="1">
        <f t="array" ref="S2297">_xlfn.IFS(G2297 &gt; 5000000, "Very High", G2297 &gt; 1000000, "High", G2297 &gt; 500000, "Medium", TRUE, "Low")</f>
        <v>Very High</v>
      </c>
      <c r="T2297" s="3" t="str" cm="1">
        <f t="array" ref="T2297">_xlfn.IFS(B2297 &gt;= 2005, "Post-2005", B2297 &gt;= 2000, "2000-2004", TRUE, "Pre-2000")</f>
        <v>Post-2005</v>
      </c>
    </row>
    <row r="2298" spans="1:20" x14ac:dyDescent="0.85">
      <c r="A2298" s="1">
        <v>41164</v>
      </c>
      <c r="B2298" t="s">
        <v>90</v>
      </c>
      <c r="C2298" t="s">
        <v>4219</v>
      </c>
      <c r="D2298" t="s">
        <v>4220</v>
      </c>
      <c r="E2298" t="s">
        <v>204</v>
      </c>
      <c r="F2298" t="s">
        <v>205</v>
      </c>
      <c r="G2298" t="s">
        <v>643</v>
      </c>
      <c r="H2298">
        <v>2002</v>
      </c>
      <c r="I2298" s="2">
        <v>6017167.5</v>
      </c>
      <c r="J2298" s="2">
        <v>0</v>
      </c>
      <c r="K2298" s="2">
        <v>6017167.5</v>
      </c>
      <c r="L2298" t="s">
        <v>116</v>
      </c>
      <c r="M2298" s="3" t="b">
        <f>trust_funds5[[#This Row],[Contributions Outstanding (USD)]]=0</f>
        <v>1</v>
      </c>
      <c r="N2298" s="3" t="str">
        <f t="shared" si="175"/>
        <v>Outstanding</v>
      </c>
      <c r="O2298" s="3" t="str">
        <f t="shared" si="176"/>
        <v>High Contribution &amp; Recent</v>
      </c>
      <c r="P2298" s="3" t="str">
        <f t="shared" si="177"/>
        <v>Other</v>
      </c>
      <c r="Q2298" s="3" t="str">
        <f t="shared" si="178"/>
        <v>Other</v>
      </c>
      <c r="R2298" s="3" t="str">
        <f t="shared" si="179"/>
        <v>Not LCLS</v>
      </c>
      <c r="S2298" s="3" t="str" cm="1">
        <f t="array" ref="S2298">_xlfn.IFS(G2298 &gt; 5000000, "Very High", G2298 &gt; 1000000, "High", G2298 &gt; 500000, "Medium", TRUE, "Low")</f>
        <v>Very High</v>
      </c>
      <c r="T2298" s="3" t="str" cm="1">
        <f t="array" ref="T2298">_xlfn.IFS(B2298 &gt;= 2005, "Post-2005", B2298 &gt;= 2000, "2000-2004", TRUE, "Pre-2000")</f>
        <v>Post-2005</v>
      </c>
    </row>
    <row r="2299" spans="1:20" x14ac:dyDescent="0.85">
      <c r="A2299" s="1">
        <v>41164</v>
      </c>
      <c r="B2299" t="s">
        <v>1273</v>
      </c>
      <c r="C2299" t="s">
        <v>1278</v>
      </c>
      <c r="D2299" t="s">
        <v>1279</v>
      </c>
      <c r="E2299" t="s">
        <v>1280</v>
      </c>
      <c r="F2299" t="s">
        <v>1281</v>
      </c>
      <c r="G2299" t="s">
        <v>1282</v>
      </c>
      <c r="H2299">
        <v>2002</v>
      </c>
      <c r="I2299" s="2">
        <v>436779.84</v>
      </c>
      <c r="J2299" s="2">
        <v>0</v>
      </c>
      <c r="K2299" s="2">
        <v>436779.84</v>
      </c>
      <c r="L2299" t="s">
        <v>18</v>
      </c>
      <c r="M2299" s="3" t="b">
        <f>trust_funds5[[#This Row],[Contributions Outstanding (USD)]]=0</f>
        <v>1</v>
      </c>
      <c r="N2299" s="3" t="str">
        <f t="shared" si="175"/>
        <v>Outstanding</v>
      </c>
      <c r="O2299" s="3" t="str">
        <f t="shared" si="176"/>
        <v>High Contribution &amp; Recent</v>
      </c>
      <c r="P2299" s="3" t="str">
        <f t="shared" si="177"/>
        <v>Other</v>
      </c>
      <c r="Q2299" s="3" t="str">
        <f t="shared" si="178"/>
        <v>Other</v>
      </c>
      <c r="R2299" s="3" t="str">
        <f t="shared" si="179"/>
        <v>Not LCLS</v>
      </c>
      <c r="S2299" s="3" t="str" cm="1">
        <f t="array" ref="S2299">_xlfn.IFS(G2299 &gt; 5000000, "Very High", G2299 &gt; 1000000, "High", G2299 &gt; 500000, "Medium", TRUE, "Low")</f>
        <v>Very High</v>
      </c>
      <c r="T2299" s="3" t="str" cm="1">
        <f t="array" ref="T2299">_xlfn.IFS(B2299 &gt;= 2005, "Post-2005", B2299 &gt;= 2000, "2000-2004", TRUE, "Pre-2000")</f>
        <v>Post-2005</v>
      </c>
    </row>
    <row r="2300" spans="1:20" x14ac:dyDescent="0.85">
      <c r="A2300" s="1">
        <v>41164</v>
      </c>
      <c r="B2300" t="s">
        <v>12</v>
      </c>
      <c r="C2300" t="s">
        <v>4221</v>
      </c>
      <c r="D2300" t="s">
        <v>4222</v>
      </c>
      <c r="E2300" t="s">
        <v>119</v>
      </c>
      <c r="F2300" t="s">
        <v>120</v>
      </c>
      <c r="G2300" t="s">
        <v>121</v>
      </c>
      <c r="H2300">
        <v>2002</v>
      </c>
      <c r="I2300" s="2">
        <v>13481986.42</v>
      </c>
      <c r="J2300" s="2">
        <v>0</v>
      </c>
      <c r="K2300" s="2">
        <v>13481986.42</v>
      </c>
      <c r="L2300" t="s">
        <v>18</v>
      </c>
      <c r="M2300" s="3" t="b">
        <f>trust_funds5[[#This Row],[Contributions Outstanding (USD)]]=0</f>
        <v>1</v>
      </c>
      <c r="N2300" s="3" t="str">
        <f t="shared" si="175"/>
        <v>Outstanding</v>
      </c>
      <c r="O2300" s="3" t="str">
        <f t="shared" si="176"/>
        <v>High Contribution &amp; Recent</v>
      </c>
      <c r="P2300" s="3" t="str">
        <f t="shared" si="177"/>
        <v>Other</v>
      </c>
      <c r="Q2300" s="3" t="str">
        <f t="shared" si="178"/>
        <v>Other</v>
      </c>
      <c r="R2300" s="3" t="str">
        <f t="shared" si="179"/>
        <v>Not LCLS</v>
      </c>
      <c r="S2300" s="3" t="str" cm="1">
        <f t="array" ref="S2300">_xlfn.IFS(G2300 &gt; 5000000, "Very High", G2300 &gt; 1000000, "High", G2300 &gt; 500000, "Medium", TRUE, "Low")</f>
        <v>Very High</v>
      </c>
      <c r="T2300" s="3" t="str" cm="1">
        <f t="array" ref="T2300">_xlfn.IFS(B2300 &gt;= 2005, "Post-2005", B2300 &gt;= 2000, "2000-2004", TRUE, "Pre-2000")</f>
        <v>Post-2005</v>
      </c>
    </row>
    <row r="2301" spans="1:20" x14ac:dyDescent="0.85">
      <c r="A2301" s="1">
        <v>41164</v>
      </c>
      <c r="B2301" t="s">
        <v>538</v>
      </c>
      <c r="C2301" t="s">
        <v>1329</v>
      </c>
      <c r="D2301" t="s">
        <v>1330</v>
      </c>
      <c r="E2301" t="s">
        <v>200</v>
      </c>
      <c r="F2301" t="s">
        <v>201</v>
      </c>
      <c r="G2301" t="s">
        <v>202</v>
      </c>
      <c r="H2301">
        <v>2002</v>
      </c>
      <c r="I2301" s="2">
        <v>1999928</v>
      </c>
      <c r="J2301" s="2">
        <v>72</v>
      </c>
      <c r="K2301" s="2">
        <v>2000000</v>
      </c>
      <c r="L2301" t="s">
        <v>116</v>
      </c>
      <c r="M2301" s="3" t="b">
        <f>trust_funds5[[#This Row],[Contributions Outstanding (USD)]]=0</f>
        <v>0</v>
      </c>
      <c r="N2301" s="3" t="str">
        <f t="shared" si="175"/>
        <v>Outstanding</v>
      </c>
      <c r="O2301" s="3" t="str">
        <f t="shared" si="176"/>
        <v>High Contribution &amp; Recent</v>
      </c>
      <c r="P2301" s="3" t="str">
        <f t="shared" si="177"/>
        <v>Other</v>
      </c>
      <c r="Q2301" s="3" t="str">
        <f t="shared" si="178"/>
        <v>Other</v>
      </c>
      <c r="R2301" s="3" t="str">
        <f t="shared" si="179"/>
        <v>Not LCLS</v>
      </c>
      <c r="S2301" s="3" t="str" cm="1">
        <f t="array" ref="S2301">_xlfn.IFS(G2301 &gt; 5000000, "Very High", G2301 &gt; 1000000, "High", G2301 &gt; 500000, "Medium", TRUE, "Low")</f>
        <v>Very High</v>
      </c>
      <c r="T2301" s="3" t="str" cm="1">
        <f t="array" ref="T2301">_xlfn.IFS(B2301 &gt;= 2005, "Post-2005", B2301 &gt;= 2000, "2000-2004", TRUE, "Pre-2000")</f>
        <v>Post-2005</v>
      </c>
    </row>
    <row r="2302" spans="1:20" x14ac:dyDescent="0.85">
      <c r="A2302" s="1">
        <v>41164</v>
      </c>
      <c r="B2302" t="s">
        <v>538</v>
      </c>
      <c r="C2302" t="s">
        <v>1329</v>
      </c>
      <c r="D2302" t="s">
        <v>1330</v>
      </c>
      <c r="E2302" t="s">
        <v>264</v>
      </c>
      <c r="F2302" t="s">
        <v>265</v>
      </c>
      <c r="G2302" t="s">
        <v>2394</v>
      </c>
      <c r="H2302">
        <v>2002</v>
      </c>
      <c r="I2302" s="2">
        <v>422122.57</v>
      </c>
      <c r="J2302" s="2">
        <v>0</v>
      </c>
      <c r="K2302" s="2">
        <v>422122.57</v>
      </c>
      <c r="L2302" t="s">
        <v>116</v>
      </c>
      <c r="M2302" s="3" t="b">
        <f>trust_funds5[[#This Row],[Contributions Outstanding (USD)]]=0</f>
        <v>1</v>
      </c>
      <c r="N2302" s="3" t="str">
        <f t="shared" si="175"/>
        <v>Outstanding</v>
      </c>
      <c r="O2302" s="3" t="str">
        <f t="shared" si="176"/>
        <v>High Contribution &amp; Recent</v>
      </c>
      <c r="P2302" s="3" t="str">
        <f t="shared" si="177"/>
        <v>Other</v>
      </c>
      <c r="Q2302" s="3" t="str">
        <f t="shared" si="178"/>
        <v>Other</v>
      </c>
      <c r="R2302" s="3" t="str">
        <f t="shared" si="179"/>
        <v>Not LCLS</v>
      </c>
      <c r="S2302" s="3" t="str" cm="1">
        <f t="array" ref="S2302">_xlfn.IFS(G2302 &gt; 5000000, "Very High", G2302 &gt; 1000000, "High", G2302 &gt; 500000, "Medium", TRUE, "Low")</f>
        <v>Very High</v>
      </c>
      <c r="T2302" s="3" t="str" cm="1">
        <f t="array" ref="T2302">_xlfn.IFS(B2302 &gt;= 2005, "Post-2005", B2302 &gt;= 2000, "2000-2004", TRUE, "Pre-2000")</f>
        <v>Post-2005</v>
      </c>
    </row>
    <row r="2303" spans="1:20" x14ac:dyDescent="0.85">
      <c r="A2303" s="1">
        <v>41164</v>
      </c>
      <c r="B2303" t="s">
        <v>538</v>
      </c>
      <c r="C2303" t="s">
        <v>1329</v>
      </c>
      <c r="D2303" t="s">
        <v>1330</v>
      </c>
      <c r="E2303" t="s">
        <v>264</v>
      </c>
      <c r="F2303" t="s">
        <v>265</v>
      </c>
      <c r="G2303" t="s">
        <v>266</v>
      </c>
      <c r="H2303">
        <v>2002</v>
      </c>
      <c r="I2303" s="2">
        <v>523614.01</v>
      </c>
      <c r="J2303" s="2">
        <v>0</v>
      </c>
      <c r="K2303" s="2">
        <v>523614.01</v>
      </c>
      <c r="L2303" t="s">
        <v>116</v>
      </c>
      <c r="M2303" s="3" t="b">
        <f>trust_funds5[[#This Row],[Contributions Outstanding (USD)]]=0</f>
        <v>1</v>
      </c>
      <c r="N2303" s="3" t="str">
        <f t="shared" si="175"/>
        <v>Outstanding</v>
      </c>
      <c r="O2303" s="3" t="str">
        <f t="shared" si="176"/>
        <v>High Contribution &amp; Recent</v>
      </c>
      <c r="P2303" s="3" t="str">
        <f t="shared" si="177"/>
        <v>Other</v>
      </c>
      <c r="Q2303" s="3" t="str">
        <f t="shared" si="178"/>
        <v>Other</v>
      </c>
      <c r="R2303" s="3" t="str">
        <f t="shared" si="179"/>
        <v>Not LCLS</v>
      </c>
      <c r="S2303" s="3" t="str" cm="1">
        <f t="array" ref="S2303">_xlfn.IFS(G2303 &gt; 5000000, "Very High", G2303 &gt; 1000000, "High", G2303 &gt; 500000, "Medium", TRUE, "Low")</f>
        <v>Very High</v>
      </c>
      <c r="T2303" s="3" t="str" cm="1">
        <f t="array" ref="T2303">_xlfn.IFS(B2303 &gt;= 2005, "Post-2005", B2303 &gt;= 2000, "2000-2004", TRUE, "Pre-2000")</f>
        <v>Post-2005</v>
      </c>
    </row>
    <row r="2304" spans="1:20" x14ac:dyDescent="0.85">
      <c r="A2304" s="1">
        <v>41164</v>
      </c>
      <c r="B2304" t="s">
        <v>538</v>
      </c>
      <c r="C2304" t="s">
        <v>1329</v>
      </c>
      <c r="D2304" t="s">
        <v>1330</v>
      </c>
      <c r="E2304" t="s">
        <v>70</v>
      </c>
      <c r="F2304" t="s">
        <v>71</v>
      </c>
      <c r="G2304" t="s">
        <v>72</v>
      </c>
      <c r="H2304">
        <v>2002</v>
      </c>
      <c r="I2304" s="2">
        <v>1295463.73</v>
      </c>
      <c r="J2304" s="2">
        <v>0</v>
      </c>
      <c r="K2304" s="2">
        <v>1295463.73</v>
      </c>
      <c r="L2304" t="s">
        <v>116</v>
      </c>
      <c r="M2304" s="3" t="b">
        <f>trust_funds5[[#This Row],[Contributions Outstanding (USD)]]=0</f>
        <v>1</v>
      </c>
      <c r="N2304" s="3" t="str">
        <f t="shared" si="175"/>
        <v>Outstanding</v>
      </c>
      <c r="O2304" s="3" t="str">
        <f t="shared" si="176"/>
        <v>High Contribution &amp; Recent</v>
      </c>
      <c r="P2304" s="3" t="str">
        <f t="shared" si="177"/>
        <v>Other</v>
      </c>
      <c r="Q2304" s="3" t="str">
        <f t="shared" si="178"/>
        <v>Other</v>
      </c>
      <c r="R2304" s="3" t="str">
        <f t="shared" si="179"/>
        <v>Not LCLS</v>
      </c>
      <c r="S2304" s="3" t="str" cm="1">
        <f t="array" ref="S2304">_xlfn.IFS(G2304 &gt; 5000000, "Very High", G2304 &gt; 1000000, "High", G2304 &gt; 500000, "Medium", TRUE, "Low")</f>
        <v>Very High</v>
      </c>
      <c r="T2304" s="3" t="str" cm="1">
        <f t="array" ref="T2304">_xlfn.IFS(B2304 &gt;= 2005, "Post-2005", B2304 &gt;= 2000, "2000-2004", TRUE, "Pre-2000")</f>
        <v>Post-2005</v>
      </c>
    </row>
    <row r="2305" spans="1:20" x14ac:dyDescent="0.85">
      <c r="A2305" s="1">
        <v>41164</v>
      </c>
      <c r="B2305" t="s">
        <v>538</v>
      </c>
      <c r="C2305" t="s">
        <v>1329</v>
      </c>
      <c r="D2305" t="s">
        <v>1330</v>
      </c>
      <c r="E2305" t="s">
        <v>288</v>
      </c>
      <c r="F2305" t="s">
        <v>289</v>
      </c>
      <c r="G2305" t="s">
        <v>290</v>
      </c>
      <c r="H2305">
        <v>2002</v>
      </c>
      <c r="I2305" s="2">
        <v>1249887.98</v>
      </c>
      <c r="J2305" s="2">
        <v>0</v>
      </c>
      <c r="K2305" s="2">
        <v>1249887.98</v>
      </c>
      <c r="L2305" t="s">
        <v>116</v>
      </c>
      <c r="M2305" s="3" t="b">
        <f>trust_funds5[[#This Row],[Contributions Outstanding (USD)]]=0</f>
        <v>1</v>
      </c>
      <c r="N2305" s="3" t="str">
        <f t="shared" si="175"/>
        <v>Outstanding</v>
      </c>
      <c r="O2305" s="3" t="str">
        <f t="shared" si="176"/>
        <v>High Contribution &amp; Recent</v>
      </c>
      <c r="P2305" s="3" t="str">
        <f t="shared" si="177"/>
        <v>Other</v>
      </c>
      <c r="Q2305" s="3" t="str">
        <f t="shared" si="178"/>
        <v>Other</v>
      </c>
      <c r="R2305" s="3" t="str">
        <f t="shared" si="179"/>
        <v>Not LCLS</v>
      </c>
      <c r="S2305" s="3" t="str" cm="1">
        <f t="array" ref="S2305">_xlfn.IFS(G2305 &gt; 5000000, "Very High", G2305 &gt; 1000000, "High", G2305 &gt; 500000, "Medium", TRUE, "Low")</f>
        <v>Very High</v>
      </c>
      <c r="T2305" s="3" t="str" cm="1">
        <f t="array" ref="T2305">_xlfn.IFS(B2305 &gt;= 2005, "Post-2005", B2305 &gt;= 2000, "2000-2004", TRUE, "Pre-2000")</f>
        <v>Post-2005</v>
      </c>
    </row>
    <row r="2306" spans="1:20" x14ac:dyDescent="0.85">
      <c r="A2306" s="1">
        <v>41164</v>
      </c>
      <c r="B2306" t="s">
        <v>538</v>
      </c>
      <c r="C2306" t="s">
        <v>1329</v>
      </c>
      <c r="D2306" t="s">
        <v>1330</v>
      </c>
      <c r="E2306" t="s">
        <v>102</v>
      </c>
      <c r="F2306" t="s">
        <v>103</v>
      </c>
      <c r="G2306" t="s">
        <v>104</v>
      </c>
      <c r="H2306">
        <v>2002</v>
      </c>
      <c r="I2306" s="2">
        <v>1200000</v>
      </c>
      <c r="J2306" s="2">
        <v>0</v>
      </c>
      <c r="K2306" s="2">
        <v>1200000</v>
      </c>
      <c r="L2306" t="s">
        <v>116</v>
      </c>
      <c r="M2306" s="3" t="b">
        <f>trust_funds5[[#This Row],[Contributions Outstanding (USD)]]=0</f>
        <v>1</v>
      </c>
      <c r="N2306" s="3" t="str">
        <f t="shared" ref="N2306:N2369" si="180">IF(D2306 &gt; 0, "Outstanding", "No Outstanding")</f>
        <v>Outstanding</v>
      </c>
      <c r="O2306" s="3" t="str">
        <f t="shared" ref="O2306:O2369" si="181">IF(AND(C2306 &gt; 1000000, B2306 &gt; 2000), "High Contribution &amp; Recent", "Other")</f>
        <v>High Contribution &amp; Recent</v>
      </c>
      <c r="P2306" s="3" t="str">
        <f t="shared" ref="P2306:P2369" si="182">IF(AND(B2306 = 2000, E2306 = "Canada"), "Year 2000, Canada", "Other")</f>
        <v>Other</v>
      </c>
      <c r="Q2306" s="3" t="str">
        <f t="shared" ref="Q2306:Q2369" si="183">IF(OR(E2306 = "Canada", E2306 = "Sweden"), "Canada or Sweden", "Other")</f>
        <v>Other</v>
      </c>
      <c r="R2306" s="3" t="str">
        <f t="shared" ref="R2306:R2369" si="184">IF(NOT(F2306 = "LCLS"), "Not LCLS", "LCLS")</f>
        <v>Not LCLS</v>
      </c>
      <c r="S2306" s="3" t="str" cm="1">
        <f t="array" ref="S2306">_xlfn.IFS(G2306 &gt; 5000000, "Very High", G2306 &gt; 1000000, "High", G2306 &gt; 500000, "Medium", TRUE, "Low")</f>
        <v>Very High</v>
      </c>
      <c r="T2306" s="3" t="str" cm="1">
        <f t="array" ref="T2306">_xlfn.IFS(B2306 &gt;= 2005, "Post-2005", B2306 &gt;= 2000, "2000-2004", TRUE, "Pre-2000")</f>
        <v>Post-2005</v>
      </c>
    </row>
    <row r="2307" spans="1:20" x14ac:dyDescent="0.85">
      <c r="A2307" s="1">
        <v>41164</v>
      </c>
      <c r="B2307" t="s">
        <v>538</v>
      </c>
      <c r="C2307" t="s">
        <v>1329</v>
      </c>
      <c r="D2307" t="s">
        <v>1330</v>
      </c>
      <c r="E2307" t="s">
        <v>204</v>
      </c>
      <c r="F2307" t="s">
        <v>205</v>
      </c>
      <c r="G2307" t="s">
        <v>206</v>
      </c>
      <c r="H2307">
        <v>2002</v>
      </c>
      <c r="I2307" s="2">
        <v>1097432.22</v>
      </c>
      <c r="J2307" s="2">
        <v>0</v>
      </c>
      <c r="K2307" s="2">
        <v>1097432.22</v>
      </c>
      <c r="L2307" t="s">
        <v>116</v>
      </c>
      <c r="M2307" s="3" t="b">
        <f>trust_funds5[[#This Row],[Contributions Outstanding (USD)]]=0</f>
        <v>1</v>
      </c>
      <c r="N2307" s="3" t="str">
        <f t="shared" si="180"/>
        <v>Outstanding</v>
      </c>
      <c r="O2307" s="3" t="str">
        <f t="shared" si="181"/>
        <v>High Contribution &amp; Recent</v>
      </c>
      <c r="P2307" s="3" t="str">
        <f t="shared" si="182"/>
        <v>Other</v>
      </c>
      <c r="Q2307" s="3" t="str">
        <f t="shared" si="183"/>
        <v>Other</v>
      </c>
      <c r="R2307" s="3" t="str">
        <f t="shared" si="184"/>
        <v>Not LCLS</v>
      </c>
      <c r="S2307" s="3" t="str" cm="1">
        <f t="array" ref="S2307">_xlfn.IFS(G2307 &gt; 5000000, "Very High", G2307 &gt; 1000000, "High", G2307 &gt; 500000, "Medium", TRUE, "Low")</f>
        <v>Very High</v>
      </c>
      <c r="T2307" s="3" t="str" cm="1">
        <f t="array" ref="T2307">_xlfn.IFS(B2307 &gt;= 2005, "Post-2005", B2307 &gt;= 2000, "2000-2004", TRUE, "Pre-2000")</f>
        <v>Post-2005</v>
      </c>
    </row>
    <row r="2308" spans="1:20" x14ac:dyDescent="0.85">
      <c r="A2308" s="1">
        <v>41164</v>
      </c>
      <c r="B2308" t="s">
        <v>538</v>
      </c>
      <c r="C2308" t="s">
        <v>1329</v>
      </c>
      <c r="D2308" t="s">
        <v>1330</v>
      </c>
      <c r="E2308" t="s">
        <v>119</v>
      </c>
      <c r="F2308" t="s">
        <v>120</v>
      </c>
      <c r="G2308" t="s">
        <v>121</v>
      </c>
      <c r="H2308">
        <v>2002</v>
      </c>
      <c r="I2308" s="2">
        <v>2218787.56</v>
      </c>
      <c r="J2308" s="2">
        <v>0</v>
      </c>
      <c r="K2308" s="2">
        <v>2218787.56</v>
      </c>
      <c r="L2308" t="s">
        <v>116</v>
      </c>
      <c r="M2308" s="3" t="b">
        <f>trust_funds5[[#This Row],[Contributions Outstanding (USD)]]=0</f>
        <v>1</v>
      </c>
      <c r="N2308" s="3" t="str">
        <f t="shared" si="180"/>
        <v>Outstanding</v>
      </c>
      <c r="O2308" s="3" t="str">
        <f t="shared" si="181"/>
        <v>High Contribution &amp; Recent</v>
      </c>
      <c r="P2308" s="3" t="str">
        <f t="shared" si="182"/>
        <v>Other</v>
      </c>
      <c r="Q2308" s="3" t="str">
        <f t="shared" si="183"/>
        <v>Other</v>
      </c>
      <c r="R2308" s="3" t="str">
        <f t="shared" si="184"/>
        <v>Not LCLS</v>
      </c>
      <c r="S2308" s="3" t="str" cm="1">
        <f t="array" ref="S2308">_xlfn.IFS(G2308 &gt; 5000000, "Very High", G2308 &gt; 1000000, "High", G2308 &gt; 500000, "Medium", TRUE, "Low")</f>
        <v>Very High</v>
      </c>
      <c r="T2308" s="3" t="str" cm="1">
        <f t="array" ref="T2308">_xlfn.IFS(B2308 &gt;= 2005, "Post-2005", B2308 &gt;= 2000, "2000-2004", TRUE, "Pre-2000")</f>
        <v>Post-2005</v>
      </c>
    </row>
    <row r="2309" spans="1:20" x14ac:dyDescent="0.85">
      <c r="A2309" s="1">
        <v>41164</v>
      </c>
      <c r="B2309" t="s">
        <v>538</v>
      </c>
      <c r="C2309" t="s">
        <v>1329</v>
      </c>
      <c r="D2309" t="s">
        <v>1330</v>
      </c>
      <c r="E2309" t="s">
        <v>31</v>
      </c>
      <c r="F2309" t="s">
        <v>32</v>
      </c>
      <c r="H2309">
        <v>2002</v>
      </c>
      <c r="I2309" s="2">
        <v>300000</v>
      </c>
      <c r="J2309" s="2">
        <v>0</v>
      </c>
      <c r="K2309" s="2">
        <v>300000</v>
      </c>
      <c r="L2309" t="s">
        <v>116</v>
      </c>
      <c r="M2309" s="3" t="b">
        <f>trust_funds5[[#This Row],[Contributions Outstanding (USD)]]=0</f>
        <v>1</v>
      </c>
      <c r="N2309" s="3" t="str">
        <f t="shared" si="180"/>
        <v>Outstanding</v>
      </c>
      <c r="O2309" s="3" t="str">
        <f t="shared" si="181"/>
        <v>High Contribution &amp; Recent</v>
      </c>
      <c r="P2309" s="3" t="str">
        <f t="shared" si="182"/>
        <v>Other</v>
      </c>
      <c r="Q2309" s="3" t="str">
        <f t="shared" si="183"/>
        <v>Other</v>
      </c>
      <c r="R2309" s="3" t="str">
        <f t="shared" si="184"/>
        <v>Not LCLS</v>
      </c>
      <c r="S2309" s="3" t="str" cm="1">
        <f t="array" ref="S2309">_xlfn.IFS(G2309 &gt; 5000000, "Very High", G2309 &gt; 1000000, "High", G2309 &gt; 500000, "Medium", TRUE, "Low")</f>
        <v>Low</v>
      </c>
      <c r="T2309" s="3" t="str" cm="1">
        <f t="array" ref="T2309">_xlfn.IFS(B2309 &gt;= 2005, "Post-2005", B2309 &gt;= 2000, "2000-2004", TRUE, "Pre-2000")</f>
        <v>Post-2005</v>
      </c>
    </row>
    <row r="2310" spans="1:20" x14ac:dyDescent="0.85">
      <c r="A2310" s="1">
        <v>41164</v>
      </c>
      <c r="B2310" t="s">
        <v>538</v>
      </c>
      <c r="C2310" t="s">
        <v>1329</v>
      </c>
      <c r="D2310" t="s">
        <v>1330</v>
      </c>
      <c r="E2310" t="s">
        <v>31</v>
      </c>
      <c r="F2310" t="s">
        <v>32</v>
      </c>
      <c r="H2310">
        <v>2002</v>
      </c>
      <c r="I2310" s="2">
        <v>900000</v>
      </c>
      <c r="J2310" s="2">
        <v>0</v>
      </c>
      <c r="K2310" s="2">
        <v>900000</v>
      </c>
      <c r="L2310" t="s">
        <v>116</v>
      </c>
      <c r="M2310" s="3" t="b">
        <f>trust_funds5[[#This Row],[Contributions Outstanding (USD)]]=0</f>
        <v>1</v>
      </c>
      <c r="N2310" s="3" t="str">
        <f t="shared" si="180"/>
        <v>Outstanding</v>
      </c>
      <c r="O2310" s="3" t="str">
        <f t="shared" si="181"/>
        <v>High Contribution &amp; Recent</v>
      </c>
      <c r="P2310" s="3" t="str">
        <f t="shared" si="182"/>
        <v>Other</v>
      </c>
      <c r="Q2310" s="3" t="str">
        <f t="shared" si="183"/>
        <v>Other</v>
      </c>
      <c r="R2310" s="3" t="str">
        <f t="shared" si="184"/>
        <v>Not LCLS</v>
      </c>
      <c r="S2310" s="3" t="str" cm="1">
        <f t="array" ref="S2310">_xlfn.IFS(G2310 &gt; 5000000, "Very High", G2310 &gt; 1000000, "High", G2310 &gt; 500000, "Medium", TRUE, "Low")</f>
        <v>Low</v>
      </c>
      <c r="T2310" s="3" t="str" cm="1">
        <f t="array" ref="T2310">_xlfn.IFS(B2310 &gt;= 2005, "Post-2005", B2310 &gt;= 2000, "2000-2004", TRUE, "Pre-2000")</f>
        <v>Post-2005</v>
      </c>
    </row>
    <row r="2311" spans="1:20" x14ac:dyDescent="0.85">
      <c r="A2311" s="1">
        <v>41164</v>
      </c>
      <c r="B2311" t="s">
        <v>538</v>
      </c>
      <c r="C2311" t="s">
        <v>1329</v>
      </c>
      <c r="D2311" t="s">
        <v>1330</v>
      </c>
      <c r="E2311" t="s">
        <v>93</v>
      </c>
      <c r="F2311" t="s">
        <v>94</v>
      </c>
      <c r="H2311">
        <v>2002</v>
      </c>
      <c r="I2311" s="2">
        <v>300000</v>
      </c>
      <c r="J2311" s="2">
        <v>0</v>
      </c>
      <c r="K2311" s="2">
        <v>300000</v>
      </c>
      <c r="L2311" t="s">
        <v>116</v>
      </c>
      <c r="M2311" s="3" t="b">
        <f>trust_funds5[[#This Row],[Contributions Outstanding (USD)]]=0</f>
        <v>1</v>
      </c>
      <c r="N2311" s="3" t="str">
        <f t="shared" si="180"/>
        <v>Outstanding</v>
      </c>
      <c r="O2311" s="3" t="str">
        <f t="shared" si="181"/>
        <v>High Contribution &amp; Recent</v>
      </c>
      <c r="P2311" s="3" t="str">
        <f t="shared" si="182"/>
        <v>Other</v>
      </c>
      <c r="Q2311" s="3" t="str">
        <f t="shared" si="183"/>
        <v>Other</v>
      </c>
      <c r="R2311" s="3" t="str">
        <f t="shared" si="184"/>
        <v>Not LCLS</v>
      </c>
      <c r="S2311" s="3" t="str" cm="1">
        <f t="array" ref="S2311">_xlfn.IFS(G2311 &gt; 5000000, "Very High", G2311 &gt; 1000000, "High", G2311 &gt; 500000, "Medium", TRUE, "Low")</f>
        <v>Low</v>
      </c>
      <c r="T2311" s="3" t="str" cm="1">
        <f t="array" ref="T2311">_xlfn.IFS(B2311 &gt;= 2005, "Post-2005", B2311 &gt;= 2000, "2000-2004", TRUE, "Pre-2000")</f>
        <v>Post-2005</v>
      </c>
    </row>
    <row r="2312" spans="1:20" x14ac:dyDescent="0.85">
      <c r="A2312" s="1">
        <v>41164</v>
      </c>
      <c r="B2312" t="s">
        <v>90</v>
      </c>
      <c r="C2312" t="s">
        <v>4223</v>
      </c>
      <c r="D2312" t="s">
        <v>4224</v>
      </c>
      <c r="E2312" t="s">
        <v>288</v>
      </c>
      <c r="F2312" t="s">
        <v>289</v>
      </c>
      <c r="G2312" t="s">
        <v>290</v>
      </c>
      <c r="H2312">
        <v>2002</v>
      </c>
      <c r="I2312" s="2">
        <v>1101113.33</v>
      </c>
      <c r="J2312" s="2">
        <v>181764.54</v>
      </c>
      <c r="K2312" s="2">
        <v>1282877.8700000001</v>
      </c>
      <c r="L2312" t="s">
        <v>116</v>
      </c>
      <c r="M2312" s="3" t="b">
        <f>trust_funds5[[#This Row],[Contributions Outstanding (USD)]]=0</f>
        <v>0</v>
      </c>
      <c r="N2312" s="3" t="str">
        <f t="shared" si="180"/>
        <v>Outstanding</v>
      </c>
      <c r="O2312" s="3" t="str">
        <f t="shared" si="181"/>
        <v>High Contribution &amp; Recent</v>
      </c>
      <c r="P2312" s="3" t="str">
        <f t="shared" si="182"/>
        <v>Other</v>
      </c>
      <c r="Q2312" s="3" t="str">
        <f t="shared" si="183"/>
        <v>Other</v>
      </c>
      <c r="R2312" s="3" t="str">
        <f t="shared" si="184"/>
        <v>Not LCLS</v>
      </c>
      <c r="S2312" s="3" t="str" cm="1">
        <f t="array" ref="S2312">_xlfn.IFS(G2312 &gt; 5000000, "Very High", G2312 &gt; 1000000, "High", G2312 &gt; 500000, "Medium", TRUE, "Low")</f>
        <v>Very High</v>
      </c>
      <c r="T2312" s="3" t="str" cm="1">
        <f t="array" ref="T2312">_xlfn.IFS(B2312 &gt;= 2005, "Post-2005", B2312 &gt;= 2000, "2000-2004", TRUE, "Pre-2000")</f>
        <v>Post-2005</v>
      </c>
    </row>
    <row r="2313" spans="1:20" x14ac:dyDescent="0.85">
      <c r="A2313" s="1">
        <v>41164</v>
      </c>
      <c r="B2313" t="s">
        <v>481</v>
      </c>
      <c r="C2313" t="s">
        <v>4225</v>
      </c>
      <c r="D2313" t="s">
        <v>4226</v>
      </c>
      <c r="E2313" t="s">
        <v>288</v>
      </c>
      <c r="F2313" t="s">
        <v>289</v>
      </c>
      <c r="G2313" t="s">
        <v>290</v>
      </c>
      <c r="H2313">
        <v>2002</v>
      </c>
      <c r="I2313" s="2">
        <v>8360705.9299999997</v>
      </c>
      <c r="J2313" s="2">
        <v>0</v>
      </c>
      <c r="K2313" s="2">
        <v>8360705.9299999997</v>
      </c>
      <c r="L2313" t="s">
        <v>116</v>
      </c>
      <c r="M2313" s="3" t="b">
        <f>trust_funds5[[#This Row],[Contributions Outstanding (USD)]]=0</f>
        <v>1</v>
      </c>
      <c r="N2313" s="3" t="str">
        <f t="shared" si="180"/>
        <v>Outstanding</v>
      </c>
      <c r="O2313" s="3" t="str">
        <f t="shared" si="181"/>
        <v>High Contribution &amp; Recent</v>
      </c>
      <c r="P2313" s="3" t="str">
        <f t="shared" si="182"/>
        <v>Other</v>
      </c>
      <c r="Q2313" s="3" t="str">
        <f t="shared" si="183"/>
        <v>Other</v>
      </c>
      <c r="R2313" s="3" t="str">
        <f t="shared" si="184"/>
        <v>Not LCLS</v>
      </c>
      <c r="S2313" s="3" t="str" cm="1">
        <f t="array" ref="S2313">_xlfn.IFS(G2313 &gt; 5000000, "Very High", G2313 &gt; 1000000, "High", G2313 &gt; 500000, "Medium", TRUE, "Low")</f>
        <v>Very High</v>
      </c>
      <c r="T2313" s="3" t="str" cm="1">
        <f t="array" ref="T2313">_xlfn.IFS(B2313 &gt;= 2005, "Post-2005", B2313 &gt;= 2000, "2000-2004", TRUE, "Pre-2000")</f>
        <v>Post-2005</v>
      </c>
    </row>
    <row r="2314" spans="1:20" x14ac:dyDescent="0.85">
      <c r="A2314" s="1">
        <v>41164</v>
      </c>
      <c r="B2314" t="s">
        <v>82</v>
      </c>
      <c r="C2314" t="s">
        <v>4227</v>
      </c>
      <c r="D2314" t="s">
        <v>4228</v>
      </c>
      <c r="E2314" t="s">
        <v>70</v>
      </c>
      <c r="F2314" t="s">
        <v>71</v>
      </c>
      <c r="G2314" t="s">
        <v>72</v>
      </c>
      <c r="H2314">
        <v>2002</v>
      </c>
      <c r="I2314" s="2">
        <v>450000</v>
      </c>
      <c r="J2314" s="2">
        <v>0</v>
      </c>
      <c r="K2314" s="2">
        <v>450000</v>
      </c>
      <c r="L2314" t="s">
        <v>18</v>
      </c>
      <c r="M2314" s="3" t="b">
        <f>trust_funds5[[#This Row],[Contributions Outstanding (USD)]]=0</f>
        <v>1</v>
      </c>
      <c r="N2314" s="3" t="str">
        <f t="shared" si="180"/>
        <v>Outstanding</v>
      </c>
      <c r="O2314" s="3" t="str">
        <f t="shared" si="181"/>
        <v>High Contribution &amp; Recent</v>
      </c>
      <c r="P2314" s="3" t="str">
        <f t="shared" si="182"/>
        <v>Other</v>
      </c>
      <c r="Q2314" s="3" t="str">
        <f t="shared" si="183"/>
        <v>Other</v>
      </c>
      <c r="R2314" s="3" t="str">
        <f t="shared" si="184"/>
        <v>Not LCLS</v>
      </c>
      <c r="S2314" s="3" t="str" cm="1">
        <f t="array" ref="S2314">_xlfn.IFS(G2314 &gt; 5000000, "Very High", G2314 &gt; 1000000, "High", G2314 &gt; 500000, "Medium", TRUE, "Low")</f>
        <v>Very High</v>
      </c>
      <c r="T2314" s="3" t="str" cm="1">
        <f t="array" ref="T2314">_xlfn.IFS(B2314 &gt;= 2005, "Post-2005", B2314 &gt;= 2000, "2000-2004", TRUE, "Pre-2000")</f>
        <v>Post-2005</v>
      </c>
    </row>
    <row r="2315" spans="1:20" x14ac:dyDescent="0.85">
      <c r="A2315" s="1">
        <v>41164</v>
      </c>
      <c r="B2315" t="s">
        <v>1273</v>
      </c>
      <c r="C2315" t="s">
        <v>1406</v>
      </c>
      <c r="D2315" t="s">
        <v>1407</v>
      </c>
      <c r="E2315" t="s">
        <v>119</v>
      </c>
      <c r="F2315" t="s">
        <v>120</v>
      </c>
      <c r="G2315" t="s">
        <v>121</v>
      </c>
      <c r="H2315">
        <v>2002</v>
      </c>
      <c r="I2315" s="2">
        <v>1302097.6499999999</v>
      </c>
      <c r="J2315" s="2">
        <v>0</v>
      </c>
      <c r="K2315" s="2">
        <v>1302097.6499999999</v>
      </c>
      <c r="L2315" t="s">
        <v>18</v>
      </c>
      <c r="M2315" s="3" t="b">
        <f>trust_funds5[[#This Row],[Contributions Outstanding (USD)]]=0</f>
        <v>1</v>
      </c>
      <c r="N2315" s="3" t="str">
        <f t="shared" si="180"/>
        <v>Outstanding</v>
      </c>
      <c r="O2315" s="3" t="str">
        <f t="shared" si="181"/>
        <v>High Contribution &amp; Recent</v>
      </c>
      <c r="P2315" s="3" t="str">
        <f t="shared" si="182"/>
        <v>Other</v>
      </c>
      <c r="Q2315" s="3" t="str">
        <f t="shared" si="183"/>
        <v>Other</v>
      </c>
      <c r="R2315" s="3" t="str">
        <f t="shared" si="184"/>
        <v>Not LCLS</v>
      </c>
      <c r="S2315" s="3" t="str" cm="1">
        <f t="array" ref="S2315">_xlfn.IFS(G2315 &gt; 5000000, "Very High", G2315 &gt; 1000000, "High", G2315 &gt; 500000, "Medium", TRUE, "Low")</f>
        <v>Very High</v>
      </c>
      <c r="T2315" s="3" t="str" cm="1">
        <f t="array" ref="T2315">_xlfn.IFS(B2315 &gt;= 2005, "Post-2005", B2315 &gt;= 2000, "2000-2004", TRUE, "Pre-2000")</f>
        <v>Post-2005</v>
      </c>
    </row>
    <row r="2316" spans="1:20" x14ac:dyDescent="0.85">
      <c r="A2316" s="1">
        <v>41164</v>
      </c>
      <c r="B2316" t="s">
        <v>12</v>
      </c>
      <c r="C2316" t="s">
        <v>4229</v>
      </c>
      <c r="D2316" t="s">
        <v>4230</v>
      </c>
      <c r="E2316" t="s">
        <v>49</v>
      </c>
      <c r="F2316" t="s">
        <v>50</v>
      </c>
      <c r="G2316" t="s">
        <v>451</v>
      </c>
      <c r="H2316">
        <v>2002</v>
      </c>
      <c r="I2316" s="2">
        <v>100000</v>
      </c>
      <c r="J2316" s="2">
        <v>0</v>
      </c>
      <c r="K2316" s="2">
        <v>100000</v>
      </c>
      <c r="L2316" t="s">
        <v>18</v>
      </c>
      <c r="M2316" s="3" t="b">
        <f>trust_funds5[[#This Row],[Contributions Outstanding (USD)]]=0</f>
        <v>1</v>
      </c>
      <c r="N2316" s="3" t="str">
        <f t="shared" si="180"/>
        <v>Outstanding</v>
      </c>
      <c r="O2316" s="3" t="str">
        <f t="shared" si="181"/>
        <v>High Contribution &amp; Recent</v>
      </c>
      <c r="P2316" s="3" t="str">
        <f t="shared" si="182"/>
        <v>Other</v>
      </c>
      <c r="Q2316" s="3" t="str">
        <f t="shared" si="183"/>
        <v>Other</v>
      </c>
      <c r="R2316" s="3" t="str">
        <f t="shared" si="184"/>
        <v>Not LCLS</v>
      </c>
      <c r="S2316" s="3" t="str" cm="1">
        <f t="array" ref="S2316">_xlfn.IFS(G2316 &gt; 5000000, "Very High", G2316 &gt; 1000000, "High", G2316 &gt; 500000, "Medium", TRUE, "Low")</f>
        <v>Very High</v>
      </c>
      <c r="T2316" s="3" t="str" cm="1">
        <f t="array" ref="T2316">_xlfn.IFS(B2316 &gt;= 2005, "Post-2005", B2316 &gt;= 2000, "2000-2004", TRUE, "Pre-2000")</f>
        <v>Post-2005</v>
      </c>
    </row>
    <row r="2317" spans="1:20" x14ac:dyDescent="0.85">
      <c r="A2317" s="1">
        <v>41164</v>
      </c>
      <c r="B2317" t="s">
        <v>2654</v>
      </c>
      <c r="C2317" t="s">
        <v>4231</v>
      </c>
      <c r="D2317" t="s">
        <v>4232</v>
      </c>
      <c r="E2317" t="s">
        <v>119</v>
      </c>
      <c r="F2317" t="s">
        <v>120</v>
      </c>
      <c r="G2317" t="s">
        <v>121</v>
      </c>
      <c r="H2317">
        <v>2002</v>
      </c>
      <c r="I2317" s="2">
        <v>6938860.0899999999</v>
      </c>
      <c r="J2317" s="2">
        <v>0</v>
      </c>
      <c r="K2317" s="2">
        <v>6938860.0899999999</v>
      </c>
      <c r="L2317" t="s">
        <v>18</v>
      </c>
      <c r="M2317" s="3" t="b">
        <f>trust_funds5[[#This Row],[Contributions Outstanding (USD)]]=0</f>
        <v>1</v>
      </c>
      <c r="N2317" s="3" t="str">
        <f t="shared" si="180"/>
        <v>Outstanding</v>
      </c>
      <c r="O2317" s="3" t="str">
        <f t="shared" si="181"/>
        <v>High Contribution &amp; Recent</v>
      </c>
      <c r="P2317" s="3" t="str">
        <f t="shared" si="182"/>
        <v>Other</v>
      </c>
      <c r="Q2317" s="3" t="str">
        <f t="shared" si="183"/>
        <v>Other</v>
      </c>
      <c r="R2317" s="3" t="str">
        <f t="shared" si="184"/>
        <v>Not LCLS</v>
      </c>
      <c r="S2317" s="3" t="str" cm="1">
        <f t="array" ref="S2317">_xlfn.IFS(G2317 &gt; 5000000, "Very High", G2317 &gt; 1000000, "High", G2317 &gt; 500000, "Medium", TRUE, "Low")</f>
        <v>Very High</v>
      </c>
      <c r="T2317" s="3" t="str" cm="1">
        <f t="array" ref="T2317">_xlfn.IFS(B2317 &gt;= 2005, "Post-2005", B2317 &gt;= 2000, "2000-2004", TRUE, "Pre-2000")</f>
        <v>Post-2005</v>
      </c>
    </row>
    <row r="2318" spans="1:20" x14ac:dyDescent="0.85">
      <c r="A2318" s="1">
        <v>41164</v>
      </c>
      <c r="B2318" t="s">
        <v>82</v>
      </c>
      <c r="C2318" t="s">
        <v>4233</v>
      </c>
      <c r="D2318" t="s">
        <v>4234</v>
      </c>
      <c r="E2318" t="s">
        <v>21</v>
      </c>
      <c r="F2318" t="s">
        <v>22</v>
      </c>
      <c r="G2318" t="s">
        <v>23</v>
      </c>
      <c r="H2318">
        <v>2002</v>
      </c>
      <c r="I2318" s="2">
        <v>250305.66</v>
      </c>
      <c r="J2318" s="2">
        <v>0</v>
      </c>
      <c r="K2318" s="2">
        <v>250305.66</v>
      </c>
      <c r="L2318" t="s">
        <v>18</v>
      </c>
      <c r="M2318" s="3" t="b">
        <f>trust_funds5[[#This Row],[Contributions Outstanding (USD)]]=0</f>
        <v>1</v>
      </c>
      <c r="N2318" s="3" t="str">
        <f t="shared" si="180"/>
        <v>Outstanding</v>
      </c>
      <c r="O2318" s="3" t="str">
        <f t="shared" si="181"/>
        <v>High Contribution &amp; Recent</v>
      </c>
      <c r="P2318" s="3" t="str">
        <f t="shared" si="182"/>
        <v>Other</v>
      </c>
      <c r="Q2318" s="3" t="str">
        <f t="shared" si="183"/>
        <v>Other</v>
      </c>
      <c r="R2318" s="3" t="str">
        <f t="shared" si="184"/>
        <v>Not LCLS</v>
      </c>
      <c r="S2318" s="3" t="str" cm="1">
        <f t="array" ref="S2318">_xlfn.IFS(G2318 &gt; 5000000, "Very High", G2318 &gt; 1000000, "High", G2318 &gt; 500000, "Medium", TRUE, "Low")</f>
        <v>Very High</v>
      </c>
      <c r="T2318" s="3" t="str" cm="1">
        <f t="array" ref="T2318">_xlfn.IFS(B2318 &gt;= 2005, "Post-2005", B2318 &gt;= 2000, "2000-2004", TRUE, "Pre-2000")</f>
        <v>Post-2005</v>
      </c>
    </row>
    <row r="2319" spans="1:20" x14ac:dyDescent="0.85">
      <c r="A2319" s="1">
        <v>41164</v>
      </c>
      <c r="B2319" t="s">
        <v>4105</v>
      </c>
      <c r="C2319" t="s">
        <v>4235</v>
      </c>
      <c r="D2319" t="s">
        <v>4236</v>
      </c>
      <c r="E2319" t="s">
        <v>293</v>
      </c>
      <c r="F2319" t="s">
        <v>294</v>
      </c>
      <c r="G2319" t="s">
        <v>1445</v>
      </c>
      <c r="H2319">
        <v>2002</v>
      </c>
      <c r="I2319" s="2">
        <v>743817.74</v>
      </c>
      <c r="J2319" s="2">
        <v>0</v>
      </c>
      <c r="K2319" s="2">
        <v>743817.74</v>
      </c>
      <c r="L2319" t="s">
        <v>18</v>
      </c>
      <c r="M2319" s="3" t="b">
        <f>trust_funds5[[#This Row],[Contributions Outstanding (USD)]]=0</f>
        <v>1</v>
      </c>
      <c r="N2319" s="3" t="str">
        <f t="shared" si="180"/>
        <v>Outstanding</v>
      </c>
      <c r="O2319" s="3" t="str">
        <f t="shared" si="181"/>
        <v>High Contribution &amp; Recent</v>
      </c>
      <c r="P2319" s="3" t="str">
        <f t="shared" si="182"/>
        <v>Other</v>
      </c>
      <c r="Q2319" s="3" t="str">
        <f t="shared" si="183"/>
        <v>Other</v>
      </c>
      <c r="R2319" s="3" t="str">
        <f t="shared" si="184"/>
        <v>Not LCLS</v>
      </c>
      <c r="S2319" s="3" t="str" cm="1">
        <f t="array" ref="S2319">_xlfn.IFS(G2319 &gt; 5000000, "Very High", G2319 &gt; 1000000, "High", G2319 &gt; 500000, "Medium", TRUE, "Low")</f>
        <v>Very High</v>
      </c>
      <c r="T2319" s="3" t="str" cm="1">
        <f t="array" ref="T2319">_xlfn.IFS(B2319 &gt;= 2005, "Post-2005", B2319 &gt;= 2000, "2000-2004", TRUE, "Pre-2000")</f>
        <v>Post-2005</v>
      </c>
    </row>
    <row r="2320" spans="1:20" x14ac:dyDescent="0.85">
      <c r="A2320" s="1">
        <v>41164</v>
      </c>
      <c r="B2320" t="s">
        <v>4105</v>
      </c>
      <c r="C2320" t="s">
        <v>4237</v>
      </c>
      <c r="D2320" t="s">
        <v>4238</v>
      </c>
      <c r="E2320" t="s">
        <v>293</v>
      </c>
      <c r="F2320" t="s">
        <v>294</v>
      </c>
      <c r="G2320" t="s">
        <v>295</v>
      </c>
      <c r="H2320">
        <v>2002</v>
      </c>
      <c r="I2320" s="2">
        <v>1110034</v>
      </c>
      <c r="J2320" s="2">
        <v>0</v>
      </c>
      <c r="K2320" s="2">
        <v>1110034</v>
      </c>
      <c r="L2320" t="s">
        <v>18</v>
      </c>
      <c r="M2320" s="3" t="b">
        <f>trust_funds5[[#This Row],[Contributions Outstanding (USD)]]=0</f>
        <v>1</v>
      </c>
      <c r="N2320" s="3" t="str">
        <f t="shared" si="180"/>
        <v>Outstanding</v>
      </c>
      <c r="O2320" s="3" t="str">
        <f t="shared" si="181"/>
        <v>High Contribution &amp; Recent</v>
      </c>
      <c r="P2320" s="3" t="str">
        <f t="shared" si="182"/>
        <v>Other</v>
      </c>
      <c r="Q2320" s="3" t="str">
        <f t="shared" si="183"/>
        <v>Other</v>
      </c>
      <c r="R2320" s="3" t="str">
        <f t="shared" si="184"/>
        <v>Not LCLS</v>
      </c>
      <c r="S2320" s="3" t="str" cm="1">
        <f t="array" ref="S2320">_xlfn.IFS(G2320 &gt; 5000000, "Very High", G2320 &gt; 1000000, "High", G2320 &gt; 500000, "Medium", TRUE, "Low")</f>
        <v>Very High</v>
      </c>
      <c r="T2320" s="3" t="str" cm="1">
        <f t="array" ref="T2320">_xlfn.IFS(B2320 &gt;= 2005, "Post-2005", B2320 &gt;= 2000, "2000-2004", TRUE, "Pre-2000")</f>
        <v>Post-2005</v>
      </c>
    </row>
    <row r="2321" spans="1:20" x14ac:dyDescent="0.85">
      <c r="A2321" s="1">
        <v>41164</v>
      </c>
      <c r="B2321" t="s">
        <v>82</v>
      </c>
      <c r="C2321" t="s">
        <v>4239</v>
      </c>
      <c r="D2321" t="s">
        <v>4240</v>
      </c>
      <c r="E2321" t="s">
        <v>293</v>
      </c>
      <c r="F2321" t="s">
        <v>294</v>
      </c>
      <c r="G2321" t="s">
        <v>295</v>
      </c>
      <c r="H2321">
        <v>2002</v>
      </c>
      <c r="I2321" s="2">
        <v>1882480.55</v>
      </c>
      <c r="J2321" s="2">
        <v>0</v>
      </c>
      <c r="K2321" s="2">
        <v>1882480.55</v>
      </c>
      <c r="L2321" t="s">
        <v>116</v>
      </c>
      <c r="M2321" s="3" t="b">
        <f>trust_funds5[[#This Row],[Contributions Outstanding (USD)]]=0</f>
        <v>1</v>
      </c>
      <c r="N2321" s="3" t="str">
        <f t="shared" si="180"/>
        <v>Outstanding</v>
      </c>
      <c r="O2321" s="3" t="str">
        <f t="shared" si="181"/>
        <v>High Contribution &amp; Recent</v>
      </c>
      <c r="P2321" s="3" t="str">
        <f t="shared" si="182"/>
        <v>Other</v>
      </c>
      <c r="Q2321" s="3" t="str">
        <f t="shared" si="183"/>
        <v>Other</v>
      </c>
      <c r="R2321" s="3" t="str">
        <f t="shared" si="184"/>
        <v>Not LCLS</v>
      </c>
      <c r="S2321" s="3" t="str" cm="1">
        <f t="array" ref="S2321">_xlfn.IFS(G2321 &gt; 5000000, "Very High", G2321 &gt; 1000000, "High", G2321 &gt; 500000, "Medium", TRUE, "Low")</f>
        <v>Very High</v>
      </c>
      <c r="T2321" s="3" t="str" cm="1">
        <f t="array" ref="T2321">_xlfn.IFS(B2321 &gt;= 2005, "Post-2005", B2321 &gt;= 2000, "2000-2004", TRUE, "Pre-2000")</f>
        <v>Post-2005</v>
      </c>
    </row>
    <row r="2322" spans="1:20" x14ac:dyDescent="0.85">
      <c r="A2322" s="1">
        <v>41164</v>
      </c>
      <c r="B2322" t="s">
        <v>323</v>
      </c>
      <c r="C2322" t="s">
        <v>4241</v>
      </c>
      <c r="D2322" t="s">
        <v>4242</v>
      </c>
      <c r="E2322" t="s">
        <v>293</v>
      </c>
      <c r="F2322" t="s">
        <v>294</v>
      </c>
      <c r="G2322" t="s">
        <v>295</v>
      </c>
      <c r="H2322">
        <v>2002</v>
      </c>
      <c r="I2322" s="2">
        <v>2762528.94</v>
      </c>
      <c r="J2322" s="2">
        <v>0</v>
      </c>
      <c r="K2322" s="2">
        <v>2762528.94</v>
      </c>
      <c r="L2322" t="s">
        <v>18</v>
      </c>
      <c r="M2322" s="3" t="b">
        <f>trust_funds5[[#This Row],[Contributions Outstanding (USD)]]=0</f>
        <v>1</v>
      </c>
      <c r="N2322" s="3" t="str">
        <f t="shared" si="180"/>
        <v>Outstanding</v>
      </c>
      <c r="O2322" s="3" t="str">
        <f t="shared" si="181"/>
        <v>High Contribution &amp; Recent</v>
      </c>
      <c r="P2322" s="3" t="str">
        <f t="shared" si="182"/>
        <v>Other</v>
      </c>
      <c r="Q2322" s="3" t="str">
        <f t="shared" si="183"/>
        <v>Other</v>
      </c>
      <c r="R2322" s="3" t="str">
        <f t="shared" si="184"/>
        <v>Not LCLS</v>
      </c>
      <c r="S2322" s="3" t="str" cm="1">
        <f t="array" ref="S2322">_xlfn.IFS(G2322 &gt; 5000000, "Very High", G2322 &gt; 1000000, "High", G2322 &gt; 500000, "Medium", TRUE, "Low")</f>
        <v>Very High</v>
      </c>
      <c r="T2322" s="3" t="str" cm="1">
        <f t="array" ref="T2322">_xlfn.IFS(B2322 &gt;= 2005, "Post-2005", B2322 &gt;= 2000, "2000-2004", TRUE, "Pre-2000")</f>
        <v>Post-2005</v>
      </c>
    </row>
    <row r="2323" spans="1:20" x14ac:dyDescent="0.85">
      <c r="A2323" s="1">
        <v>41164</v>
      </c>
      <c r="B2323" t="s">
        <v>4195</v>
      </c>
      <c r="C2323" t="s">
        <v>4243</v>
      </c>
      <c r="D2323" t="s">
        <v>4244</v>
      </c>
      <c r="E2323" t="s">
        <v>15</v>
      </c>
      <c r="F2323" t="s">
        <v>16</v>
      </c>
      <c r="G2323" t="s">
        <v>475</v>
      </c>
      <c r="H2323">
        <v>2002</v>
      </c>
      <c r="I2323" s="2">
        <v>400352.34</v>
      </c>
      <c r="J2323" s="2">
        <v>0</v>
      </c>
      <c r="K2323" s="2">
        <v>400352.34</v>
      </c>
      <c r="L2323" t="s">
        <v>18</v>
      </c>
      <c r="M2323" s="3" t="b">
        <f>trust_funds5[[#This Row],[Contributions Outstanding (USD)]]=0</f>
        <v>1</v>
      </c>
      <c r="N2323" s="3" t="str">
        <f t="shared" si="180"/>
        <v>Outstanding</v>
      </c>
      <c r="O2323" s="3" t="str">
        <f t="shared" si="181"/>
        <v>High Contribution &amp; Recent</v>
      </c>
      <c r="P2323" s="3" t="str">
        <f t="shared" si="182"/>
        <v>Other</v>
      </c>
      <c r="Q2323" s="3" t="str">
        <f t="shared" si="183"/>
        <v>Other</v>
      </c>
      <c r="R2323" s="3" t="str">
        <f t="shared" si="184"/>
        <v>Not LCLS</v>
      </c>
      <c r="S2323" s="3" t="str" cm="1">
        <f t="array" ref="S2323">_xlfn.IFS(G2323 &gt; 5000000, "Very High", G2323 &gt; 1000000, "High", G2323 &gt; 500000, "Medium", TRUE, "Low")</f>
        <v>Very High</v>
      </c>
      <c r="T2323" s="3" t="str" cm="1">
        <f t="array" ref="T2323">_xlfn.IFS(B2323 &gt;= 2005, "Post-2005", B2323 &gt;= 2000, "2000-2004", TRUE, "Pre-2000")</f>
        <v>Post-2005</v>
      </c>
    </row>
    <row r="2324" spans="1:20" x14ac:dyDescent="0.85">
      <c r="A2324" s="1">
        <v>41164</v>
      </c>
      <c r="B2324" t="s">
        <v>4195</v>
      </c>
      <c r="C2324" t="s">
        <v>4245</v>
      </c>
      <c r="D2324" t="s">
        <v>4246</v>
      </c>
      <c r="E2324" t="s">
        <v>200</v>
      </c>
      <c r="F2324" t="s">
        <v>201</v>
      </c>
      <c r="G2324" t="s">
        <v>213</v>
      </c>
      <c r="H2324">
        <v>2002</v>
      </c>
      <c r="I2324" s="2">
        <v>6003842.46</v>
      </c>
      <c r="J2324" s="2">
        <v>0</v>
      </c>
      <c r="K2324" s="2">
        <v>6003842.46</v>
      </c>
      <c r="L2324" t="s">
        <v>18</v>
      </c>
      <c r="M2324" s="3" t="b">
        <f>trust_funds5[[#This Row],[Contributions Outstanding (USD)]]=0</f>
        <v>1</v>
      </c>
      <c r="N2324" s="3" t="str">
        <f t="shared" si="180"/>
        <v>Outstanding</v>
      </c>
      <c r="O2324" s="3" t="str">
        <f t="shared" si="181"/>
        <v>High Contribution &amp; Recent</v>
      </c>
      <c r="P2324" s="3" t="str">
        <f t="shared" si="182"/>
        <v>Other</v>
      </c>
      <c r="Q2324" s="3" t="str">
        <f t="shared" si="183"/>
        <v>Other</v>
      </c>
      <c r="R2324" s="3" t="str">
        <f t="shared" si="184"/>
        <v>Not LCLS</v>
      </c>
      <c r="S2324" s="3" t="str" cm="1">
        <f t="array" ref="S2324">_xlfn.IFS(G2324 &gt; 5000000, "Very High", G2324 &gt; 1000000, "High", G2324 &gt; 500000, "Medium", TRUE, "Low")</f>
        <v>Very High</v>
      </c>
      <c r="T2324" s="3" t="str" cm="1">
        <f t="array" ref="T2324">_xlfn.IFS(B2324 &gt;= 2005, "Post-2005", B2324 &gt;= 2000, "2000-2004", TRUE, "Pre-2000")</f>
        <v>Post-2005</v>
      </c>
    </row>
    <row r="2325" spans="1:20" x14ac:dyDescent="0.85">
      <c r="A2325" s="1">
        <v>41164</v>
      </c>
      <c r="B2325" t="s">
        <v>12</v>
      </c>
      <c r="C2325" t="s">
        <v>4247</v>
      </c>
      <c r="D2325" t="s">
        <v>4248</v>
      </c>
      <c r="E2325" t="s">
        <v>21</v>
      </c>
      <c r="F2325" t="s">
        <v>22</v>
      </c>
      <c r="G2325" t="s">
        <v>23</v>
      </c>
      <c r="H2325">
        <v>2002</v>
      </c>
      <c r="I2325" s="2">
        <v>2229654.4</v>
      </c>
      <c r="J2325" s="2">
        <v>0</v>
      </c>
      <c r="K2325" s="2">
        <v>2229654.4</v>
      </c>
      <c r="L2325" t="s">
        <v>18</v>
      </c>
      <c r="M2325" s="3" t="b">
        <f>trust_funds5[[#This Row],[Contributions Outstanding (USD)]]=0</f>
        <v>1</v>
      </c>
      <c r="N2325" s="3" t="str">
        <f t="shared" si="180"/>
        <v>Outstanding</v>
      </c>
      <c r="O2325" s="3" t="str">
        <f t="shared" si="181"/>
        <v>High Contribution &amp; Recent</v>
      </c>
      <c r="P2325" s="3" t="str">
        <f t="shared" si="182"/>
        <v>Other</v>
      </c>
      <c r="Q2325" s="3" t="str">
        <f t="shared" si="183"/>
        <v>Other</v>
      </c>
      <c r="R2325" s="3" t="str">
        <f t="shared" si="184"/>
        <v>Not LCLS</v>
      </c>
      <c r="S2325" s="3" t="str" cm="1">
        <f t="array" ref="S2325">_xlfn.IFS(G2325 &gt; 5000000, "Very High", G2325 &gt; 1000000, "High", G2325 &gt; 500000, "Medium", TRUE, "Low")</f>
        <v>Very High</v>
      </c>
      <c r="T2325" s="3" t="str" cm="1">
        <f t="array" ref="T2325">_xlfn.IFS(B2325 &gt;= 2005, "Post-2005", B2325 &gt;= 2000, "2000-2004", TRUE, "Pre-2000")</f>
        <v>Post-2005</v>
      </c>
    </row>
    <row r="2326" spans="1:20" x14ac:dyDescent="0.85">
      <c r="A2326" s="1">
        <v>41164</v>
      </c>
      <c r="B2326" t="s">
        <v>12</v>
      </c>
      <c r="C2326" t="s">
        <v>4249</v>
      </c>
      <c r="D2326" t="s">
        <v>4250</v>
      </c>
      <c r="E2326" t="s">
        <v>607</v>
      </c>
      <c r="F2326" t="s">
        <v>608</v>
      </c>
      <c r="G2326" t="s">
        <v>608</v>
      </c>
      <c r="H2326">
        <v>2002</v>
      </c>
      <c r="I2326" s="2">
        <v>1000000</v>
      </c>
      <c r="J2326" s="2">
        <v>0</v>
      </c>
      <c r="K2326" s="2">
        <v>1000000</v>
      </c>
      <c r="L2326" t="s">
        <v>116</v>
      </c>
      <c r="M2326" s="3" t="b">
        <f>trust_funds5[[#This Row],[Contributions Outstanding (USD)]]=0</f>
        <v>1</v>
      </c>
      <c r="N2326" s="3" t="str">
        <f t="shared" si="180"/>
        <v>Outstanding</v>
      </c>
      <c r="O2326" s="3" t="str">
        <f t="shared" si="181"/>
        <v>High Contribution &amp; Recent</v>
      </c>
      <c r="P2326" s="3" t="str">
        <f t="shared" si="182"/>
        <v>Other</v>
      </c>
      <c r="Q2326" s="3" t="str">
        <f t="shared" si="183"/>
        <v>Other</v>
      </c>
      <c r="R2326" s="3" t="str">
        <f t="shared" si="184"/>
        <v>Not LCLS</v>
      </c>
      <c r="S2326" s="3" t="str" cm="1">
        <f t="array" ref="S2326">_xlfn.IFS(G2326 &gt; 5000000, "Very High", G2326 &gt; 1000000, "High", G2326 &gt; 500000, "Medium", TRUE, "Low")</f>
        <v>Very High</v>
      </c>
      <c r="T2326" s="3" t="str" cm="1">
        <f t="array" ref="T2326">_xlfn.IFS(B2326 &gt;= 2005, "Post-2005", B2326 &gt;= 2000, "2000-2004", TRUE, "Pre-2000")</f>
        <v>Post-2005</v>
      </c>
    </row>
    <row r="2327" spans="1:20" x14ac:dyDescent="0.85">
      <c r="A2327" s="1">
        <v>41164</v>
      </c>
      <c r="B2327" t="s">
        <v>12</v>
      </c>
      <c r="C2327" t="s">
        <v>4251</v>
      </c>
      <c r="D2327" t="s">
        <v>4252</v>
      </c>
      <c r="E2327" t="s">
        <v>607</v>
      </c>
      <c r="F2327" t="s">
        <v>608</v>
      </c>
      <c r="G2327" t="s">
        <v>608</v>
      </c>
      <c r="H2327">
        <v>2002</v>
      </c>
      <c r="I2327" s="2">
        <v>560000</v>
      </c>
      <c r="J2327" s="2">
        <v>0</v>
      </c>
      <c r="K2327" s="2">
        <v>560000</v>
      </c>
      <c r="L2327" t="s">
        <v>18</v>
      </c>
      <c r="M2327" s="3" t="b">
        <f>trust_funds5[[#This Row],[Contributions Outstanding (USD)]]=0</f>
        <v>1</v>
      </c>
      <c r="N2327" s="3" t="str">
        <f t="shared" si="180"/>
        <v>Outstanding</v>
      </c>
      <c r="O2327" s="3" t="str">
        <f t="shared" si="181"/>
        <v>High Contribution &amp; Recent</v>
      </c>
      <c r="P2327" s="3" t="str">
        <f t="shared" si="182"/>
        <v>Other</v>
      </c>
      <c r="Q2327" s="3" t="str">
        <f t="shared" si="183"/>
        <v>Other</v>
      </c>
      <c r="R2327" s="3" t="str">
        <f t="shared" si="184"/>
        <v>Not LCLS</v>
      </c>
      <c r="S2327" s="3" t="str" cm="1">
        <f t="array" ref="S2327">_xlfn.IFS(G2327 &gt; 5000000, "Very High", G2327 &gt; 1000000, "High", G2327 &gt; 500000, "Medium", TRUE, "Low")</f>
        <v>Very High</v>
      </c>
      <c r="T2327" s="3" t="str" cm="1">
        <f t="array" ref="T2327">_xlfn.IFS(B2327 &gt;= 2005, "Post-2005", B2327 &gt;= 2000, "2000-2004", TRUE, "Pre-2000")</f>
        <v>Post-2005</v>
      </c>
    </row>
    <row r="2328" spans="1:20" x14ac:dyDescent="0.85">
      <c r="A2328" s="1">
        <v>41164</v>
      </c>
      <c r="B2328" t="s">
        <v>1450</v>
      </c>
      <c r="C2328" t="s">
        <v>1488</v>
      </c>
      <c r="D2328" t="s">
        <v>1489</v>
      </c>
      <c r="E2328" t="s">
        <v>264</v>
      </c>
      <c r="F2328" t="s">
        <v>265</v>
      </c>
      <c r="G2328" t="s">
        <v>1350</v>
      </c>
      <c r="H2328">
        <v>2002</v>
      </c>
      <c r="I2328" s="2">
        <v>644910.01</v>
      </c>
      <c r="J2328" s="2">
        <v>0</v>
      </c>
      <c r="K2328" s="2">
        <v>644910.01</v>
      </c>
      <c r="L2328" t="s">
        <v>116</v>
      </c>
      <c r="M2328" s="3" t="b">
        <f>trust_funds5[[#This Row],[Contributions Outstanding (USD)]]=0</f>
        <v>1</v>
      </c>
      <c r="N2328" s="3" t="str">
        <f t="shared" si="180"/>
        <v>Outstanding</v>
      </c>
      <c r="O2328" s="3" t="str">
        <f t="shared" si="181"/>
        <v>High Contribution &amp; Recent</v>
      </c>
      <c r="P2328" s="3" t="str">
        <f t="shared" si="182"/>
        <v>Other</v>
      </c>
      <c r="Q2328" s="3" t="str">
        <f t="shared" si="183"/>
        <v>Other</v>
      </c>
      <c r="R2328" s="3" t="str">
        <f t="shared" si="184"/>
        <v>Not LCLS</v>
      </c>
      <c r="S2328" s="3" t="str" cm="1">
        <f t="array" ref="S2328">_xlfn.IFS(G2328 &gt; 5000000, "Very High", G2328 &gt; 1000000, "High", G2328 &gt; 500000, "Medium", TRUE, "Low")</f>
        <v>Very High</v>
      </c>
      <c r="T2328" s="3" t="str" cm="1">
        <f t="array" ref="T2328">_xlfn.IFS(B2328 &gt;= 2005, "Post-2005", B2328 &gt;= 2000, "2000-2004", TRUE, "Pre-2000")</f>
        <v>Post-2005</v>
      </c>
    </row>
    <row r="2329" spans="1:20" x14ac:dyDescent="0.85">
      <c r="A2329" s="1">
        <v>41164</v>
      </c>
      <c r="B2329" t="s">
        <v>1450</v>
      </c>
      <c r="C2329" t="s">
        <v>1488</v>
      </c>
      <c r="D2329" t="s">
        <v>1489</v>
      </c>
      <c r="E2329" t="s">
        <v>1408</v>
      </c>
      <c r="F2329" t="s">
        <v>1409</v>
      </c>
      <c r="G2329" t="s">
        <v>1410</v>
      </c>
      <c r="H2329">
        <v>2002</v>
      </c>
      <c r="I2329" s="2">
        <v>174423.92</v>
      </c>
      <c r="J2329" s="2">
        <v>0</v>
      </c>
      <c r="K2329" s="2">
        <v>174423.92</v>
      </c>
      <c r="L2329" t="s">
        <v>116</v>
      </c>
      <c r="M2329" s="3" t="b">
        <f>trust_funds5[[#This Row],[Contributions Outstanding (USD)]]=0</f>
        <v>1</v>
      </c>
      <c r="N2329" s="3" t="str">
        <f t="shared" si="180"/>
        <v>Outstanding</v>
      </c>
      <c r="O2329" s="3" t="str">
        <f t="shared" si="181"/>
        <v>High Contribution &amp; Recent</v>
      </c>
      <c r="P2329" s="3" t="str">
        <f t="shared" si="182"/>
        <v>Other</v>
      </c>
      <c r="Q2329" s="3" t="str">
        <f t="shared" si="183"/>
        <v>Other</v>
      </c>
      <c r="R2329" s="3" t="str">
        <f t="shared" si="184"/>
        <v>Not LCLS</v>
      </c>
      <c r="S2329" s="3" t="str" cm="1">
        <f t="array" ref="S2329">_xlfn.IFS(G2329 &gt; 5000000, "Very High", G2329 &gt; 1000000, "High", G2329 &gt; 500000, "Medium", TRUE, "Low")</f>
        <v>Very High</v>
      </c>
      <c r="T2329" s="3" t="str" cm="1">
        <f t="array" ref="T2329">_xlfn.IFS(B2329 &gt;= 2005, "Post-2005", B2329 &gt;= 2000, "2000-2004", TRUE, "Pre-2000")</f>
        <v>Post-2005</v>
      </c>
    </row>
    <row r="2330" spans="1:20" x14ac:dyDescent="0.85">
      <c r="A2330" s="1">
        <v>41164</v>
      </c>
      <c r="B2330" t="s">
        <v>1450</v>
      </c>
      <c r="C2330" t="s">
        <v>1488</v>
      </c>
      <c r="D2330" t="s">
        <v>1489</v>
      </c>
      <c r="E2330" t="s">
        <v>204</v>
      </c>
      <c r="F2330" t="s">
        <v>205</v>
      </c>
      <c r="G2330" t="s">
        <v>206</v>
      </c>
      <c r="H2330">
        <v>2002</v>
      </c>
      <c r="I2330" s="2">
        <v>3371900.68</v>
      </c>
      <c r="J2330" s="2">
        <v>0</v>
      </c>
      <c r="K2330" s="2">
        <v>3371900.68</v>
      </c>
      <c r="L2330" t="s">
        <v>116</v>
      </c>
      <c r="M2330" s="3" t="b">
        <f>trust_funds5[[#This Row],[Contributions Outstanding (USD)]]=0</f>
        <v>1</v>
      </c>
      <c r="N2330" s="3" t="str">
        <f t="shared" si="180"/>
        <v>Outstanding</v>
      </c>
      <c r="O2330" s="3" t="str">
        <f t="shared" si="181"/>
        <v>High Contribution &amp; Recent</v>
      </c>
      <c r="P2330" s="3" t="str">
        <f t="shared" si="182"/>
        <v>Other</v>
      </c>
      <c r="Q2330" s="3" t="str">
        <f t="shared" si="183"/>
        <v>Other</v>
      </c>
      <c r="R2330" s="3" t="str">
        <f t="shared" si="184"/>
        <v>Not LCLS</v>
      </c>
      <c r="S2330" s="3" t="str" cm="1">
        <f t="array" ref="S2330">_xlfn.IFS(G2330 &gt; 5000000, "Very High", G2330 &gt; 1000000, "High", G2330 &gt; 500000, "Medium", TRUE, "Low")</f>
        <v>Very High</v>
      </c>
      <c r="T2330" s="3" t="str" cm="1">
        <f t="array" ref="T2330">_xlfn.IFS(B2330 &gt;= 2005, "Post-2005", B2330 &gt;= 2000, "2000-2004", TRUE, "Pre-2000")</f>
        <v>Post-2005</v>
      </c>
    </row>
    <row r="2331" spans="1:20" x14ac:dyDescent="0.85">
      <c r="A2331" s="1">
        <v>41164</v>
      </c>
      <c r="B2331" t="s">
        <v>323</v>
      </c>
      <c r="C2331" t="s">
        <v>4253</v>
      </c>
      <c r="D2331" t="s">
        <v>4254</v>
      </c>
      <c r="E2331" t="s">
        <v>264</v>
      </c>
      <c r="F2331" t="s">
        <v>265</v>
      </c>
      <c r="G2331" t="s">
        <v>1613</v>
      </c>
      <c r="H2331">
        <v>2002</v>
      </c>
      <c r="I2331" s="2">
        <v>2027579.08</v>
      </c>
      <c r="J2331" s="2">
        <v>0</v>
      </c>
      <c r="K2331" s="2">
        <v>2027579.08</v>
      </c>
      <c r="L2331" t="s">
        <v>18</v>
      </c>
      <c r="M2331" s="3" t="b">
        <f>trust_funds5[[#This Row],[Contributions Outstanding (USD)]]=0</f>
        <v>1</v>
      </c>
      <c r="N2331" s="3" t="str">
        <f t="shared" si="180"/>
        <v>Outstanding</v>
      </c>
      <c r="O2331" s="3" t="str">
        <f t="shared" si="181"/>
        <v>High Contribution &amp; Recent</v>
      </c>
      <c r="P2331" s="3" t="str">
        <f t="shared" si="182"/>
        <v>Other</v>
      </c>
      <c r="Q2331" s="3" t="str">
        <f t="shared" si="183"/>
        <v>Other</v>
      </c>
      <c r="R2331" s="3" t="str">
        <f t="shared" si="184"/>
        <v>Not LCLS</v>
      </c>
      <c r="S2331" s="3" t="str" cm="1">
        <f t="array" ref="S2331">_xlfn.IFS(G2331 &gt; 5000000, "Very High", G2331 &gt; 1000000, "High", G2331 &gt; 500000, "Medium", TRUE, "Low")</f>
        <v>Very High</v>
      </c>
      <c r="T2331" s="3" t="str" cm="1">
        <f t="array" ref="T2331">_xlfn.IFS(B2331 &gt;= 2005, "Post-2005", B2331 &gt;= 2000, "2000-2004", TRUE, "Pre-2000")</f>
        <v>Post-2005</v>
      </c>
    </row>
    <row r="2332" spans="1:20" x14ac:dyDescent="0.85">
      <c r="A2332" s="1">
        <v>41164</v>
      </c>
      <c r="B2332" t="s">
        <v>751</v>
      </c>
      <c r="C2332" t="s">
        <v>4255</v>
      </c>
      <c r="D2332" t="s">
        <v>4256</v>
      </c>
      <c r="E2332" t="s">
        <v>264</v>
      </c>
      <c r="F2332" t="s">
        <v>265</v>
      </c>
      <c r="G2332" t="s">
        <v>1350</v>
      </c>
      <c r="H2332">
        <v>2002</v>
      </c>
      <c r="I2332" s="2">
        <v>905983.02</v>
      </c>
      <c r="J2332" s="2">
        <v>0</v>
      </c>
      <c r="K2332" s="2">
        <v>905983.02</v>
      </c>
      <c r="L2332" t="s">
        <v>18</v>
      </c>
      <c r="M2332" s="3" t="b">
        <f>trust_funds5[[#This Row],[Contributions Outstanding (USD)]]=0</f>
        <v>1</v>
      </c>
      <c r="N2332" s="3" t="str">
        <f t="shared" si="180"/>
        <v>Outstanding</v>
      </c>
      <c r="O2332" s="3" t="str">
        <f t="shared" si="181"/>
        <v>High Contribution &amp; Recent</v>
      </c>
      <c r="P2332" s="3" t="str">
        <f t="shared" si="182"/>
        <v>Other</v>
      </c>
      <c r="Q2332" s="3" t="str">
        <f t="shared" si="183"/>
        <v>Other</v>
      </c>
      <c r="R2332" s="3" t="str">
        <f t="shared" si="184"/>
        <v>Not LCLS</v>
      </c>
      <c r="S2332" s="3" t="str" cm="1">
        <f t="array" ref="S2332">_xlfn.IFS(G2332 &gt; 5000000, "Very High", G2332 &gt; 1000000, "High", G2332 &gt; 500000, "Medium", TRUE, "Low")</f>
        <v>Very High</v>
      </c>
      <c r="T2332" s="3" t="str" cm="1">
        <f t="array" ref="T2332">_xlfn.IFS(B2332 &gt;= 2005, "Post-2005", B2332 &gt;= 2000, "2000-2004", TRUE, "Pre-2000")</f>
        <v>Post-2005</v>
      </c>
    </row>
    <row r="2333" spans="1:20" x14ac:dyDescent="0.85">
      <c r="A2333" s="1">
        <v>41164</v>
      </c>
      <c r="B2333" t="s">
        <v>12</v>
      </c>
      <c r="C2333" t="s">
        <v>4257</v>
      </c>
      <c r="D2333" t="s">
        <v>4258</v>
      </c>
      <c r="E2333" t="s">
        <v>93</v>
      </c>
      <c r="F2333" t="s">
        <v>94</v>
      </c>
      <c r="H2333">
        <v>2002</v>
      </c>
      <c r="I2333" s="2">
        <v>5950000</v>
      </c>
      <c r="J2333" s="2">
        <v>0</v>
      </c>
      <c r="K2333" s="2">
        <v>5950000</v>
      </c>
      <c r="L2333" t="s">
        <v>18</v>
      </c>
      <c r="M2333" s="3" t="b">
        <f>trust_funds5[[#This Row],[Contributions Outstanding (USD)]]=0</f>
        <v>1</v>
      </c>
      <c r="N2333" s="3" t="str">
        <f t="shared" si="180"/>
        <v>Outstanding</v>
      </c>
      <c r="O2333" s="3" t="str">
        <f t="shared" si="181"/>
        <v>High Contribution &amp; Recent</v>
      </c>
      <c r="P2333" s="3" t="str">
        <f t="shared" si="182"/>
        <v>Other</v>
      </c>
      <c r="Q2333" s="3" t="str">
        <f t="shared" si="183"/>
        <v>Other</v>
      </c>
      <c r="R2333" s="3" t="str">
        <f t="shared" si="184"/>
        <v>Not LCLS</v>
      </c>
      <c r="S2333" s="3" t="str" cm="1">
        <f t="array" ref="S2333">_xlfn.IFS(G2333 &gt; 5000000, "Very High", G2333 &gt; 1000000, "High", G2333 &gt; 500000, "Medium", TRUE, "Low")</f>
        <v>Low</v>
      </c>
      <c r="T2333" s="3" t="str" cm="1">
        <f t="array" ref="T2333">_xlfn.IFS(B2333 &gt;= 2005, "Post-2005", B2333 &gt;= 2000, "2000-2004", TRUE, "Pre-2000")</f>
        <v>Post-2005</v>
      </c>
    </row>
    <row r="2334" spans="1:20" x14ac:dyDescent="0.85">
      <c r="A2334" s="1">
        <v>41164</v>
      </c>
      <c r="B2334" t="s">
        <v>12</v>
      </c>
      <c r="C2334" t="s">
        <v>4259</v>
      </c>
      <c r="D2334" t="s">
        <v>4260</v>
      </c>
      <c r="E2334" t="s">
        <v>42</v>
      </c>
      <c r="F2334" t="s">
        <v>43</v>
      </c>
      <c r="G2334" t="s">
        <v>44</v>
      </c>
      <c r="H2334">
        <v>2002</v>
      </c>
      <c r="I2334" s="2">
        <v>164980.20000000001</v>
      </c>
      <c r="J2334" s="2">
        <v>0</v>
      </c>
      <c r="K2334" s="2">
        <v>164980.20000000001</v>
      </c>
      <c r="L2334" t="s">
        <v>18</v>
      </c>
      <c r="M2334" s="3" t="b">
        <f>trust_funds5[[#This Row],[Contributions Outstanding (USD)]]=0</f>
        <v>1</v>
      </c>
      <c r="N2334" s="3" t="str">
        <f t="shared" si="180"/>
        <v>Outstanding</v>
      </c>
      <c r="O2334" s="3" t="str">
        <f t="shared" si="181"/>
        <v>High Contribution &amp; Recent</v>
      </c>
      <c r="P2334" s="3" t="str">
        <f t="shared" si="182"/>
        <v>Other</v>
      </c>
      <c r="Q2334" s="3" t="str">
        <f t="shared" si="183"/>
        <v>Other</v>
      </c>
      <c r="R2334" s="3" t="str">
        <f t="shared" si="184"/>
        <v>Not LCLS</v>
      </c>
      <c r="S2334" s="3" t="str" cm="1">
        <f t="array" ref="S2334">_xlfn.IFS(G2334 &gt; 5000000, "Very High", G2334 &gt; 1000000, "High", G2334 &gt; 500000, "Medium", TRUE, "Low")</f>
        <v>Very High</v>
      </c>
      <c r="T2334" s="3" t="str" cm="1">
        <f t="array" ref="T2334">_xlfn.IFS(B2334 &gt;= 2005, "Post-2005", B2334 &gt;= 2000, "2000-2004", TRUE, "Pre-2000")</f>
        <v>Post-2005</v>
      </c>
    </row>
    <row r="2335" spans="1:20" x14ac:dyDescent="0.85">
      <c r="A2335" s="1">
        <v>41164</v>
      </c>
      <c r="B2335" t="s">
        <v>12</v>
      </c>
      <c r="C2335" t="s">
        <v>4259</v>
      </c>
      <c r="D2335" t="s">
        <v>4260</v>
      </c>
      <c r="E2335" t="s">
        <v>31</v>
      </c>
      <c r="F2335" t="s">
        <v>32</v>
      </c>
      <c r="H2335">
        <v>2002</v>
      </c>
      <c r="I2335" s="2">
        <v>300000</v>
      </c>
      <c r="J2335" s="2">
        <v>0</v>
      </c>
      <c r="K2335" s="2">
        <v>300000</v>
      </c>
      <c r="L2335" t="s">
        <v>18</v>
      </c>
      <c r="M2335" s="3" t="b">
        <f>trust_funds5[[#This Row],[Contributions Outstanding (USD)]]=0</f>
        <v>1</v>
      </c>
      <c r="N2335" s="3" t="str">
        <f t="shared" si="180"/>
        <v>Outstanding</v>
      </c>
      <c r="O2335" s="3" t="str">
        <f t="shared" si="181"/>
        <v>High Contribution &amp; Recent</v>
      </c>
      <c r="P2335" s="3" t="str">
        <f t="shared" si="182"/>
        <v>Other</v>
      </c>
      <c r="Q2335" s="3" t="str">
        <f t="shared" si="183"/>
        <v>Other</v>
      </c>
      <c r="R2335" s="3" t="str">
        <f t="shared" si="184"/>
        <v>Not LCLS</v>
      </c>
      <c r="S2335" s="3" t="str" cm="1">
        <f t="array" ref="S2335">_xlfn.IFS(G2335 &gt; 5000000, "Very High", G2335 &gt; 1000000, "High", G2335 &gt; 500000, "Medium", TRUE, "Low")</f>
        <v>Low</v>
      </c>
      <c r="T2335" s="3" t="str" cm="1">
        <f t="array" ref="T2335">_xlfn.IFS(B2335 &gt;= 2005, "Post-2005", B2335 &gt;= 2000, "2000-2004", TRUE, "Pre-2000")</f>
        <v>Post-2005</v>
      </c>
    </row>
    <row r="2336" spans="1:20" x14ac:dyDescent="0.85">
      <c r="A2336" s="1">
        <v>41164</v>
      </c>
      <c r="B2336" t="s">
        <v>12</v>
      </c>
      <c r="C2336" t="s">
        <v>4259</v>
      </c>
      <c r="D2336" t="s">
        <v>4260</v>
      </c>
      <c r="E2336" t="s">
        <v>93</v>
      </c>
      <c r="F2336" t="s">
        <v>94</v>
      </c>
      <c r="H2336">
        <v>2002</v>
      </c>
      <c r="I2336" s="2">
        <v>941985</v>
      </c>
      <c r="J2336" s="2">
        <v>0</v>
      </c>
      <c r="K2336" s="2">
        <v>941985</v>
      </c>
      <c r="L2336" t="s">
        <v>18</v>
      </c>
      <c r="M2336" s="3" t="b">
        <f>trust_funds5[[#This Row],[Contributions Outstanding (USD)]]=0</f>
        <v>1</v>
      </c>
      <c r="N2336" s="3" t="str">
        <f t="shared" si="180"/>
        <v>Outstanding</v>
      </c>
      <c r="O2336" s="3" t="str">
        <f t="shared" si="181"/>
        <v>High Contribution &amp; Recent</v>
      </c>
      <c r="P2336" s="3" t="str">
        <f t="shared" si="182"/>
        <v>Other</v>
      </c>
      <c r="Q2336" s="3" t="str">
        <f t="shared" si="183"/>
        <v>Other</v>
      </c>
      <c r="R2336" s="3" t="str">
        <f t="shared" si="184"/>
        <v>Not LCLS</v>
      </c>
      <c r="S2336" s="3" t="str" cm="1">
        <f t="array" ref="S2336">_xlfn.IFS(G2336 &gt; 5000000, "Very High", G2336 &gt; 1000000, "High", G2336 &gt; 500000, "Medium", TRUE, "Low")</f>
        <v>Low</v>
      </c>
      <c r="T2336" s="3" t="str" cm="1">
        <f t="array" ref="T2336">_xlfn.IFS(B2336 &gt;= 2005, "Post-2005", B2336 &gt;= 2000, "2000-2004", TRUE, "Pre-2000")</f>
        <v>Post-2005</v>
      </c>
    </row>
    <row r="2337" spans="1:20" x14ac:dyDescent="0.85">
      <c r="A2337" s="1">
        <v>41164</v>
      </c>
      <c r="B2337" t="s">
        <v>400</v>
      </c>
      <c r="C2337" t="s">
        <v>1549</v>
      </c>
      <c r="D2337" t="s">
        <v>1550</v>
      </c>
      <c r="E2337" t="s">
        <v>288</v>
      </c>
      <c r="F2337" t="s">
        <v>289</v>
      </c>
      <c r="G2337" t="s">
        <v>290</v>
      </c>
      <c r="H2337">
        <v>2002</v>
      </c>
      <c r="I2337" s="2">
        <v>1557768.81</v>
      </c>
      <c r="J2337" s="2">
        <v>71967.28</v>
      </c>
      <c r="K2337" s="2">
        <v>1629736.09</v>
      </c>
      <c r="L2337" t="s">
        <v>116</v>
      </c>
      <c r="M2337" s="3" t="b">
        <f>trust_funds5[[#This Row],[Contributions Outstanding (USD)]]=0</f>
        <v>0</v>
      </c>
      <c r="N2337" s="3" t="str">
        <f t="shared" si="180"/>
        <v>Outstanding</v>
      </c>
      <c r="O2337" s="3" t="str">
        <f t="shared" si="181"/>
        <v>High Contribution &amp; Recent</v>
      </c>
      <c r="P2337" s="3" t="str">
        <f t="shared" si="182"/>
        <v>Other</v>
      </c>
      <c r="Q2337" s="3" t="str">
        <f t="shared" si="183"/>
        <v>Other</v>
      </c>
      <c r="R2337" s="3" t="str">
        <f t="shared" si="184"/>
        <v>Not LCLS</v>
      </c>
      <c r="S2337" s="3" t="str" cm="1">
        <f t="array" ref="S2337">_xlfn.IFS(G2337 &gt; 5000000, "Very High", G2337 &gt; 1000000, "High", G2337 &gt; 500000, "Medium", TRUE, "Low")</f>
        <v>Very High</v>
      </c>
      <c r="T2337" s="3" t="str" cm="1">
        <f t="array" ref="T2337">_xlfn.IFS(B2337 &gt;= 2005, "Post-2005", B2337 &gt;= 2000, "2000-2004", TRUE, "Pre-2000")</f>
        <v>Post-2005</v>
      </c>
    </row>
    <row r="2338" spans="1:20" x14ac:dyDescent="0.85">
      <c r="A2338" s="1">
        <v>41164</v>
      </c>
      <c r="B2338" t="s">
        <v>90</v>
      </c>
      <c r="C2338" t="s">
        <v>4261</v>
      </c>
      <c r="D2338" t="s">
        <v>4262</v>
      </c>
      <c r="E2338" t="s">
        <v>119</v>
      </c>
      <c r="F2338" t="s">
        <v>120</v>
      </c>
      <c r="G2338" t="s">
        <v>121</v>
      </c>
      <c r="H2338">
        <v>2002</v>
      </c>
      <c r="I2338" s="2">
        <v>2222252.06</v>
      </c>
      <c r="J2338" s="2">
        <v>0</v>
      </c>
      <c r="K2338" s="2">
        <v>2222252.06</v>
      </c>
      <c r="L2338" t="s">
        <v>18</v>
      </c>
      <c r="M2338" s="3" t="b">
        <f>trust_funds5[[#This Row],[Contributions Outstanding (USD)]]=0</f>
        <v>1</v>
      </c>
      <c r="N2338" s="3" t="str">
        <f t="shared" si="180"/>
        <v>Outstanding</v>
      </c>
      <c r="O2338" s="3" t="str">
        <f t="shared" si="181"/>
        <v>High Contribution &amp; Recent</v>
      </c>
      <c r="P2338" s="3" t="str">
        <f t="shared" si="182"/>
        <v>Other</v>
      </c>
      <c r="Q2338" s="3" t="str">
        <f t="shared" si="183"/>
        <v>Other</v>
      </c>
      <c r="R2338" s="3" t="str">
        <f t="shared" si="184"/>
        <v>Not LCLS</v>
      </c>
      <c r="S2338" s="3" t="str" cm="1">
        <f t="array" ref="S2338">_xlfn.IFS(G2338 &gt; 5000000, "Very High", G2338 &gt; 1000000, "High", G2338 &gt; 500000, "Medium", TRUE, "Low")</f>
        <v>Very High</v>
      </c>
      <c r="T2338" s="3" t="str" cm="1">
        <f t="array" ref="T2338">_xlfn.IFS(B2338 &gt;= 2005, "Post-2005", B2338 &gt;= 2000, "2000-2004", TRUE, "Pre-2000")</f>
        <v>Post-2005</v>
      </c>
    </row>
    <row r="2339" spans="1:20" x14ac:dyDescent="0.85">
      <c r="A2339" s="1">
        <v>41164</v>
      </c>
      <c r="B2339" t="s">
        <v>751</v>
      </c>
      <c r="C2339" t="s">
        <v>1564</v>
      </c>
      <c r="D2339" t="s">
        <v>1565</v>
      </c>
      <c r="E2339" t="s">
        <v>102</v>
      </c>
      <c r="F2339" t="s">
        <v>103</v>
      </c>
      <c r="G2339" t="s">
        <v>104</v>
      </c>
      <c r="H2339">
        <v>2002</v>
      </c>
      <c r="I2339" s="2">
        <v>7136444.2699999996</v>
      </c>
      <c r="J2339" s="2">
        <v>0</v>
      </c>
      <c r="K2339" s="2">
        <v>7136444.2699999996</v>
      </c>
      <c r="L2339" t="s">
        <v>18</v>
      </c>
      <c r="M2339" s="3" t="b">
        <f>trust_funds5[[#This Row],[Contributions Outstanding (USD)]]=0</f>
        <v>1</v>
      </c>
      <c r="N2339" s="3" t="str">
        <f t="shared" si="180"/>
        <v>Outstanding</v>
      </c>
      <c r="O2339" s="3" t="str">
        <f t="shared" si="181"/>
        <v>High Contribution &amp; Recent</v>
      </c>
      <c r="P2339" s="3" t="str">
        <f t="shared" si="182"/>
        <v>Other</v>
      </c>
      <c r="Q2339" s="3" t="str">
        <f t="shared" si="183"/>
        <v>Other</v>
      </c>
      <c r="R2339" s="3" t="str">
        <f t="shared" si="184"/>
        <v>Not LCLS</v>
      </c>
      <c r="S2339" s="3" t="str" cm="1">
        <f t="array" ref="S2339">_xlfn.IFS(G2339 &gt; 5000000, "Very High", G2339 &gt; 1000000, "High", G2339 &gt; 500000, "Medium", TRUE, "Low")</f>
        <v>Very High</v>
      </c>
      <c r="T2339" s="3" t="str" cm="1">
        <f t="array" ref="T2339">_xlfn.IFS(B2339 &gt;= 2005, "Post-2005", B2339 &gt;= 2000, "2000-2004", TRUE, "Pre-2000")</f>
        <v>Post-2005</v>
      </c>
    </row>
    <row r="2340" spans="1:20" x14ac:dyDescent="0.85">
      <c r="A2340" s="1">
        <v>41164</v>
      </c>
      <c r="B2340" t="s">
        <v>4263</v>
      </c>
      <c r="C2340" t="s">
        <v>4264</v>
      </c>
      <c r="D2340" t="s">
        <v>4265</v>
      </c>
      <c r="E2340" t="s">
        <v>200</v>
      </c>
      <c r="F2340" t="s">
        <v>201</v>
      </c>
      <c r="G2340" t="s">
        <v>202</v>
      </c>
      <c r="H2340">
        <v>2002</v>
      </c>
      <c r="I2340" s="2">
        <v>150000</v>
      </c>
      <c r="J2340" s="2">
        <v>0</v>
      </c>
      <c r="K2340" s="2">
        <v>150000</v>
      </c>
      <c r="L2340" t="s">
        <v>18</v>
      </c>
      <c r="M2340" s="3" t="b">
        <f>trust_funds5[[#This Row],[Contributions Outstanding (USD)]]=0</f>
        <v>1</v>
      </c>
      <c r="N2340" s="3" t="str">
        <f t="shared" si="180"/>
        <v>Outstanding</v>
      </c>
      <c r="O2340" s="3" t="str">
        <f t="shared" si="181"/>
        <v>High Contribution &amp; Recent</v>
      </c>
      <c r="P2340" s="3" t="str">
        <f t="shared" si="182"/>
        <v>Other</v>
      </c>
      <c r="Q2340" s="3" t="str">
        <f t="shared" si="183"/>
        <v>Other</v>
      </c>
      <c r="R2340" s="3" t="str">
        <f t="shared" si="184"/>
        <v>Not LCLS</v>
      </c>
      <c r="S2340" s="3" t="str" cm="1">
        <f t="array" ref="S2340">_xlfn.IFS(G2340 &gt; 5000000, "Very High", G2340 &gt; 1000000, "High", G2340 &gt; 500000, "Medium", TRUE, "Low")</f>
        <v>Very High</v>
      </c>
      <c r="T2340" s="3" t="str" cm="1">
        <f t="array" ref="T2340">_xlfn.IFS(B2340 &gt;= 2005, "Post-2005", B2340 &gt;= 2000, "2000-2004", TRUE, "Pre-2000")</f>
        <v>Post-2005</v>
      </c>
    </row>
    <row r="2341" spans="1:20" x14ac:dyDescent="0.85">
      <c r="A2341" s="1">
        <v>41164</v>
      </c>
      <c r="B2341" t="s">
        <v>90</v>
      </c>
      <c r="C2341" t="s">
        <v>1580</v>
      </c>
      <c r="D2341" t="s">
        <v>1581</v>
      </c>
      <c r="E2341" t="s">
        <v>1582</v>
      </c>
      <c r="F2341" t="s">
        <v>1583</v>
      </c>
      <c r="G2341" t="s">
        <v>1584</v>
      </c>
      <c r="H2341">
        <v>2002</v>
      </c>
      <c r="I2341" s="2">
        <v>1100250</v>
      </c>
      <c r="J2341" s="2">
        <v>0</v>
      </c>
      <c r="K2341" s="2">
        <v>1100250</v>
      </c>
      <c r="L2341" t="s">
        <v>116</v>
      </c>
      <c r="M2341" s="3" t="b">
        <f>trust_funds5[[#This Row],[Contributions Outstanding (USD)]]=0</f>
        <v>1</v>
      </c>
      <c r="N2341" s="3" t="str">
        <f t="shared" si="180"/>
        <v>Outstanding</v>
      </c>
      <c r="O2341" s="3" t="str">
        <f t="shared" si="181"/>
        <v>High Contribution &amp; Recent</v>
      </c>
      <c r="P2341" s="3" t="str">
        <f t="shared" si="182"/>
        <v>Other</v>
      </c>
      <c r="Q2341" s="3" t="str">
        <f t="shared" si="183"/>
        <v>Other</v>
      </c>
      <c r="R2341" s="3" t="str">
        <f t="shared" si="184"/>
        <v>Not LCLS</v>
      </c>
      <c r="S2341" s="3" t="str" cm="1">
        <f t="array" ref="S2341">_xlfn.IFS(G2341 &gt; 5000000, "Very High", G2341 &gt; 1000000, "High", G2341 &gt; 500000, "Medium", TRUE, "Low")</f>
        <v>Very High</v>
      </c>
      <c r="T2341" s="3" t="str" cm="1">
        <f t="array" ref="T2341">_xlfn.IFS(B2341 &gt;= 2005, "Post-2005", B2341 &gt;= 2000, "2000-2004", TRUE, "Pre-2000")</f>
        <v>Post-2005</v>
      </c>
    </row>
    <row r="2342" spans="1:20" x14ac:dyDescent="0.85">
      <c r="A2342" s="1">
        <v>41164</v>
      </c>
      <c r="B2342" t="s">
        <v>12</v>
      </c>
      <c r="C2342" t="s">
        <v>4266</v>
      </c>
      <c r="D2342" t="s">
        <v>4267</v>
      </c>
      <c r="E2342" t="s">
        <v>42</v>
      </c>
      <c r="F2342" t="s">
        <v>43</v>
      </c>
      <c r="G2342" t="s">
        <v>44</v>
      </c>
      <c r="H2342">
        <v>2002</v>
      </c>
      <c r="I2342" s="2">
        <v>565169.72</v>
      </c>
      <c r="J2342" s="2">
        <v>0</v>
      </c>
      <c r="K2342" s="2">
        <v>565169.72</v>
      </c>
      <c r="L2342" t="s">
        <v>18</v>
      </c>
      <c r="M2342" s="3" t="b">
        <f>trust_funds5[[#This Row],[Contributions Outstanding (USD)]]=0</f>
        <v>1</v>
      </c>
      <c r="N2342" s="3" t="str">
        <f t="shared" si="180"/>
        <v>Outstanding</v>
      </c>
      <c r="O2342" s="3" t="str">
        <f t="shared" si="181"/>
        <v>High Contribution &amp; Recent</v>
      </c>
      <c r="P2342" s="3" t="str">
        <f t="shared" si="182"/>
        <v>Other</v>
      </c>
      <c r="Q2342" s="3" t="str">
        <f t="shared" si="183"/>
        <v>Other</v>
      </c>
      <c r="R2342" s="3" t="str">
        <f t="shared" si="184"/>
        <v>Not LCLS</v>
      </c>
      <c r="S2342" s="3" t="str" cm="1">
        <f t="array" ref="S2342">_xlfn.IFS(G2342 &gt; 5000000, "Very High", G2342 &gt; 1000000, "High", G2342 &gt; 500000, "Medium", TRUE, "Low")</f>
        <v>Very High</v>
      </c>
      <c r="T2342" s="3" t="str" cm="1">
        <f t="array" ref="T2342">_xlfn.IFS(B2342 &gt;= 2005, "Post-2005", B2342 &gt;= 2000, "2000-2004", TRUE, "Pre-2000")</f>
        <v>Post-2005</v>
      </c>
    </row>
    <row r="2343" spans="1:20" x14ac:dyDescent="0.85">
      <c r="A2343" s="1">
        <v>41164</v>
      </c>
      <c r="B2343" t="s">
        <v>12</v>
      </c>
      <c r="C2343" t="s">
        <v>4268</v>
      </c>
      <c r="D2343" t="s">
        <v>4269</v>
      </c>
      <c r="E2343" t="s">
        <v>119</v>
      </c>
      <c r="F2343" t="s">
        <v>120</v>
      </c>
      <c r="G2343" t="s">
        <v>121</v>
      </c>
      <c r="H2343">
        <v>2002</v>
      </c>
      <c r="I2343" s="2">
        <v>2575980.2000000002</v>
      </c>
      <c r="J2343" s="2">
        <v>0</v>
      </c>
      <c r="K2343" s="2">
        <v>2575980.2000000002</v>
      </c>
      <c r="L2343" t="s">
        <v>18</v>
      </c>
      <c r="M2343" s="3" t="b">
        <f>trust_funds5[[#This Row],[Contributions Outstanding (USD)]]=0</f>
        <v>1</v>
      </c>
      <c r="N2343" s="3" t="str">
        <f t="shared" si="180"/>
        <v>Outstanding</v>
      </c>
      <c r="O2343" s="3" t="str">
        <f t="shared" si="181"/>
        <v>High Contribution &amp; Recent</v>
      </c>
      <c r="P2343" s="3" t="str">
        <f t="shared" si="182"/>
        <v>Other</v>
      </c>
      <c r="Q2343" s="3" t="str">
        <f t="shared" si="183"/>
        <v>Other</v>
      </c>
      <c r="R2343" s="3" t="str">
        <f t="shared" si="184"/>
        <v>Not LCLS</v>
      </c>
      <c r="S2343" s="3" t="str" cm="1">
        <f t="array" ref="S2343">_xlfn.IFS(G2343 &gt; 5000000, "Very High", G2343 &gt; 1000000, "High", G2343 &gt; 500000, "Medium", TRUE, "Low")</f>
        <v>Very High</v>
      </c>
      <c r="T2343" s="3" t="str" cm="1">
        <f t="array" ref="T2343">_xlfn.IFS(B2343 &gt;= 2005, "Post-2005", B2343 &gt;= 2000, "2000-2004", TRUE, "Pre-2000")</f>
        <v>Post-2005</v>
      </c>
    </row>
    <row r="2344" spans="1:20" x14ac:dyDescent="0.85">
      <c r="A2344" s="1">
        <v>41164</v>
      </c>
      <c r="B2344" t="s">
        <v>12</v>
      </c>
      <c r="C2344" t="s">
        <v>4268</v>
      </c>
      <c r="D2344" t="s">
        <v>4269</v>
      </c>
      <c r="E2344" t="s">
        <v>21</v>
      </c>
      <c r="F2344" t="s">
        <v>22</v>
      </c>
      <c r="G2344" t="s">
        <v>23</v>
      </c>
      <c r="H2344">
        <v>2002</v>
      </c>
      <c r="I2344" s="2">
        <v>3315199.11</v>
      </c>
      <c r="J2344" s="2">
        <v>0</v>
      </c>
      <c r="K2344" s="2">
        <v>3315199.11</v>
      </c>
      <c r="L2344" t="s">
        <v>18</v>
      </c>
      <c r="M2344" s="3" t="b">
        <f>trust_funds5[[#This Row],[Contributions Outstanding (USD)]]=0</f>
        <v>1</v>
      </c>
      <c r="N2344" s="3" t="str">
        <f t="shared" si="180"/>
        <v>Outstanding</v>
      </c>
      <c r="O2344" s="3" t="str">
        <f t="shared" si="181"/>
        <v>High Contribution &amp; Recent</v>
      </c>
      <c r="P2344" s="3" t="str">
        <f t="shared" si="182"/>
        <v>Other</v>
      </c>
      <c r="Q2344" s="3" t="str">
        <f t="shared" si="183"/>
        <v>Other</v>
      </c>
      <c r="R2344" s="3" t="str">
        <f t="shared" si="184"/>
        <v>Not LCLS</v>
      </c>
      <c r="S2344" s="3" t="str" cm="1">
        <f t="array" ref="S2344">_xlfn.IFS(G2344 &gt; 5000000, "Very High", G2344 &gt; 1000000, "High", G2344 &gt; 500000, "Medium", TRUE, "Low")</f>
        <v>Very High</v>
      </c>
      <c r="T2344" s="3" t="str" cm="1">
        <f t="array" ref="T2344">_xlfn.IFS(B2344 &gt;= 2005, "Post-2005", B2344 &gt;= 2000, "2000-2004", TRUE, "Pre-2000")</f>
        <v>Post-2005</v>
      </c>
    </row>
    <row r="2345" spans="1:20" x14ac:dyDescent="0.85">
      <c r="A2345" s="1">
        <v>41164</v>
      </c>
      <c r="B2345" t="s">
        <v>12</v>
      </c>
      <c r="C2345" t="s">
        <v>4270</v>
      </c>
      <c r="D2345" t="s">
        <v>4271</v>
      </c>
      <c r="E2345" t="s">
        <v>119</v>
      </c>
      <c r="F2345" t="s">
        <v>120</v>
      </c>
      <c r="G2345" t="s">
        <v>121</v>
      </c>
      <c r="H2345">
        <v>2002</v>
      </c>
      <c r="I2345" s="2">
        <v>2217120.5</v>
      </c>
      <c r="J2345" s="2">
        <v>0</v>
      </c>
      <c r="K2345" s="2">
        <v>2217120.5</v>
      </c>
      <c r="L2345" t="s">
        <v>18</v>
      </c>
      <c r="M2345" s="3" t="b">
        <f>trust_funds5[[#This Row],[Contributions Outstanding (USD)]]=0</f>
        <v>1</v>
      </c>
      <c r="N2345" s="3" t="str">
        <f t="shared" si="180"/>
        <v>Outstanding</v>
      </c>
      <c r="O2345" s="3" t="str">
        <f t="shared" si="181"/>
        <v>High Contribution &amp; Recent</v>
      </c>
      <c r="P2345" s="3" t="str">
        <f t="shared" si="182"/>
        <v>Other</v>
      </c>
      <c r="Q2345" s="3" t="str">
        <f t="shared" si="183"/>
        <v>Other</v>
      </c>
      <c r="R2345" s="3" t="str">
        <f t="shared" si="184"/>
        <v>Not LCLS</v>
      </c>
      <c r="S2345" s="3" t="str" cm="1">
        <f t="array" ref="S2345">_xlfn.IFS(G2345 &gt; 5000000, "Very High", G2345 &gt; 1000000, "High", G2345 &gt; 500000, "Medium", TRUE, "Low")</f>
        <v>Very High</v>
      </c>
      <c r="T2345" s="3" t="str" cm="1">
        <f t="array" ref="T2345">_xlfn.IFS(B2345 &gt;= 2005, "Post-2005", B2345 &gt;= 2000, "2000-2004", TRUE, "Pre-2000")</f>
        <v>Post-2005</v>
      </c>
    </row>
    <row r="2346" spans="1:20" x14ac:dyDescent="0.85">
      <c r="A2346" s="1">
        <v>41164</v>
      </c>
      <c r="B2346" t="s">
        <v>82</v>
      </c>
      <c r="C2346" t="s">
        <v>4272</v>
      </c>
      <c r="D2346" t="s">
        <v>4273</v>
      </c>
      <c r="E2346" t="s">
        <v>31</v>
      </c>
      <c r="F2346" t="s">
        <v>32</v>
      </c>
      <c r="H2346">
        <v>2002</v>
      </c>
      <c r="I2346" s="2">
        <v>400000</v>
      </c>
      <c r="J2346" s="2">
        <v>0</v>
      </c>
      <c r="K2346" s="2">
        <v>400000</v>
      </c>
      <c r="L2346" t="s">
        <v>18</v>
      </c>
      <c r="M2346" s="3" t="b">
        <f>trust_funds5[[#This Row],[Contributions Outstanding (USD)]]=0</f>
        <v>1</v>
      </c>
      <c r="N2346" s="3" t="str">
        <f t="shared" si="180"/>
        <v>Outstanding</v>
      </c>
      <c r="O2346" s="3" t="str">
        <f t="shared" si="181"/>
        <v>High Contribution &amp; Recent</v>
      </c>
      <c r="P2346" s="3" t="str">
        <f t="shared" si="182"/>
        <v>Other</v>
      </c>
      <c r="Q2346" s="3" t="str">
        <f t="shared" si="183"/>
        <v>Other</v>
      </c>
      <c r="R2346" s="3" t="str">
        <f t="shared" si="184"/>
        <v>Not LCLS</v>
      </c>
      <c r="S2346" s="3" t="str" cm="1">
        <f t="array" ref="S2346">_xlfn.IFS(G2346 &gt; 5000000, "Very High", G2346 &gt; 1000000, "High", G2346 &gt; 500000, "Medium", TRUE, "Low")</f>
        <v>Low</v>
      </c>
      <c r="T2346" s="3" t="str" cm="1">
        <f t="array" ref="T2346">_xlfn.IFS(B2346 &gt;= 2005, "Post-2005", B2346 &gt;= 2000, "2000-2004", TRUE, "Pre-2000")</f>
        <v>Post-2005</v>
      </c>
    </row>
    <row r="2347" spans="1:20" x14ac:dyDescent="0.85">
      <c r="A2347" s="1">
        <v>41164</v>
      </c>
      <c r="B2347" t="s">
        <v>12</v>
      </c>
      <c r="C2347" t="s">
        <v>1611</v>
      </c>
      <c r="D2347" t="s">
        <v>1612</v>
      </c>
      <c r="E2347" t="s">
        <v>85</v>
      </c>
      <c r="F2347" t="s">
        <v>86</v>
      </c>
      <c r="G2347" t="s">
        <v>87</v>
      </c>
      <c r="H2347">
        <v>2002</v>
      </c>
      <c r="I2347" s="2">
        <v>1381353.6</v>
      </c>
      <c r="J2347" s="2">
        <v>0</v>
      </c>
      <c r="K2347" s="2">
        <v>1381353.6</v>
      </c>
      <c r="L2347" t="s">
        <v>18</v>
      </c>
      <c r="M2347" s="3" t="b">
        <f>trust_funds5[[#This Row],[Contributions Outstanding (USD)]]=0</f>
        <v>1</v>
      </c>
      <c r="N2347" s="3" t="str">
        <f t="shared" si="180"/>
        <v>Outstanding</v>
      </c>
      <c r="O2347" s="3" t="str">
        <f t="shared" si="181"/>
        <v>High Contribution &amp; Recent</v>
      </c>
      <c r="P2347" s="3" t="str">
        <f t="shared" si="182"/>
        <v>Other</v>
      </c>
      <c r="Q2347" s="3" t="str">
        <f t="shared" si="183"/>
        <v>Other</v>
      </c>
      <c r="R2347" s="3" t="str">
        <f t="shared" si="184"/>
        <v>Not LCLS</v>
      </c>
      <c r="S2347" s="3" t="str" cm="1">
        <f t="array" ref="S2347">_xlfn.IFS(G2347 &gt; 5000000, "Very High", G2347 &gt; 1000000, "High", G2347 &gt; 500000, "Medium", TRUE, "Low")</f>
        <v>Very High</v>
      </c>
      <c r="T2347" s="3" t="str" cm="1">
        <f t="array" ref="T2347">_xlfn.IFS(B2347 &gt;= 2005, "Post-2005", B2347 &gt;= 2000, "2000-2004", TRUE, "Pre-2000")</f>
        <v>Post-2005</v>
      </c>
    </row>
    <row r="2348" spans="1:20" x14ac:dyDescent="0.85">
      <c r="A2348" s="1">
        <v>41164</v>
      </c>
      <c r="B2348" t="s">
        <v>12</v>
      </c>
      <c r="C2348" t="s">
        <v>4274</v>
      </c>
      <c r="D2348" t="s">
        <v>4275</v>
      </c>
      <c r="E2348" t="s">
        <v>15</v>
      </c>
      <c r="F2348" t="s">
        <v>16</v>
      </c>
      <c r="G2348" t="s">
        <v>17</v>
      </c>
      <c r="H2348">
        <v>2002</v>
      </c>
      <c r="I2348" s="2">
        <v>750000</v>
      </c>
      <c r="J2348" s="2">
        <v>0</v>
      </c>
      <c r="K2348" s="2">
        <v>750000</v>
      </c>
      <c r="L2348" t="s">
        <v>18</v>
      </c>
      <c r="M2348" s="3" t="b">
        <f>trust_funds5[[#This Row],[Contributions Outstanding (USD)]]=0</f>
        <v>1</v>
      </c>
      <c r="N2348" s="3" t="str">
        <f t="shared" si="180"/>
        <v>Outstanding</v>
      </c>
      <c r="O2348" s="3" t="str">
        <f t="shared" si="181"/>
        <v>High Contribution &amp; Recent</v>
      </c>
      <c r="P2348" s="3" t="str">
        <f t="shared" si="182"/>
        <v>Other</v>
      </c>
      <c r="Q2348" s="3" t="str">
        <f t="shared" si="183"/>
        <v>Other</v>
      </c>
      <c r="R2348" s="3" t="str">
        <f t="shared" si="184"/>
        <v>Not LCLS</v>
      </c>
      <c r="S2348" s="3" t="str" cm="1">
        <f t="array" ref="S2348">_xlfn.IFS(G2348 &gt; 5000000, "Very High", G2348 &gt; 1000000, "High", G2348 &gt; 500000, "Medium", TRUE, "Low")</f>
        <v>Very High</v>
      </c>
      <c r="T2348" s="3" t="str" cm="1">
        <f t="array" ref="T2348">_xlfn.IFS(B2348 &gt;= 2005, "Post-2005", B2348 &gt;= 2000, "2000-2004", TRUE, "Pre-2000")</f>
        <v>Post-2005</v>
      </c>
    </row>
    <row r="2349" spans="1:20" x14ac:dyDescent="0.85">
      <c r="A2349" s="1">
        <v>41164</v>
      </c>
      <c r="B2349" t="s">
        <v>883</v>
      </c>
      <c r="C2349" t="s">
        <v>4276</v>
      </c>
      <c r="D2349" t="s">
        <v>4277</v>
      </c>
      <c r="E2349" t="s">
        <v>119</v>
      </c>
      <c r="F2349" t="s">
        <v>120</v>
      </c>
      <c r="G2349" t="s">
        <v>1125</v>
      </c>
      <c r="H2349">
        <v>2002</v>
      </c>
      <c r="I2349" s="2">
        <v>132992521.01000001</v>
      </c>
      <c r="J2349" s="2">
        <v>0</v>
      </c>
      <c r="K2349" s="2">
        <v>132992521.01000001</v>
      </c>
      <c r="L2349" t="s">
        <v>116</v>
      </c>
      <c r="M2349" s="3" t="b">
        <f>trust_funds5[[#This Row],[Contributions Outstanding (USD)]]=0</f>
        <v>1</v>
      </c>
      <c r="N2349" s="3" t="str">
        <f t="shared" si="180"/>
        <v>Outstanding</v>
      </c>
      <c r="O2349" s="3" t="str">
        <f t="shared" si="181"/>
        <v>High Contribution &amp; Recent</v>
      </c>
      <c r="P2349" s="3" t="str">
        <f t="shared" si="182"/>
        <v>Other</v>
      </c>
      <c r="Q2349" s="3" t="str">
        <f t="shared" si="183"/>
        <v>Other</v>
      </c>
      <c r="R2349" s="3" t="str">
        <f t="shared" si="184"/>
        <v>Not LCLS</v>
      </c>
      <c r="S2349" s="3" t="str" cm="1">
        <f t="array" ref="S2349">_xlfn.IFS(G2349 &gt; 5000000, "Very High", G2349 &gt; 1000000, "High", G2349 &gt; 500000, "Medium", TRUE, "Low")</f>
        <v>Very High</v>
      </c>
      <c r="T2349" s="3" t="str" cm="1">
        <f t="array" ref="T2349">_xlfn.IFS(B2349 &gt;= 2005, "Post-2005", B2349 &gt;= 2000, "2000-2004", TRUE, "Pre-2000")</f>
        <v>Post-2005</v>
      </c>
    </row>
    <row r="2350" spans="1:20" x14ac:dyDescent="0.85">
      <c r="A2350" s="1">
        <v>41164</v>
      </c>
      <c r="B2350" t="s">
        <v>883</v>
      </c>
      <c r="C2350" t="s">
        <v>4278</v>
      </c>
      <c r="D2350" t="s">
        <v>4279</v>
      </c>
      <c r="E2350" t="s">
        <v>119</v>
      </c>
      <c r="F2350" t="s">
        <v>120</v>
      </c>
      <c r="G2350" t="s">
        <v>1125</v>
      </c>
      <c r="H2350">
        <v>2002</v>
      </c>
      <c r="I2350" s="2">
        <v>4443900</v>
      </c>
      <c r="J2350" s="2">
        <v>0</v>
      </c>
      <c r="K2350" s="2">
        <v>4443900</v>
      </c>
      <c r="L2350" t="s">
        <v>116</v>
      </c>
      <c r="M2350" s="3" t="b">
        <f>trust_funds5[[#This Row],[Contributions Outstanding (USD)]]=0</f>
        <v>1</v>
      </c>
      <c r="N2350" s="3" t="str">
        <f t="shared" si="180"/>
        <v>Outstanding</v>
      </c>
      <c r="O2350" s="3" t="str">
        <f t="shared" si="181"/>
        <v>High Contribution &amp; Recent</v>
      </c>
      <c r="P2350" s="3" t="str">
        <f t="shared" si="182"/>
        <v>Other</v>
      </c>
      <c r="Q2350" s="3" t="str">
        <f t="shared" si="183"/>
        <v>Other</v>
      </c>
      <c r="R2350" s="3" t="str">
        <f t="shared" si="184"/>
        <v>Not LCLS</v>
      </c>
      <c r="S2350" s="3" t="str" cm="1">
        <f t="array" ref="S2350">_xlfn.IFS(G2350 &gt; 5000000, "Very High", G2350 &gt; 1000000, "High", G2350 &gt; 500000, "Medium", TRUE, "Low")</f>
        <v>Very High</v>
      </c>
      <c r="T2350" s="3" t="str" cm="1">
        <f t="array" ref="T2350">_xlfn.IFS(B2350 &gt;= 2005, "Post-2005", B2350 &gt;= 2000, "2000-2004", TRUE, "Pre-2000")</f>
        <v>Post-2005</v>
      </c>
    </row>
    <row r="2351" spans="1:20" x14ac:dyDescent="0.85">
      <c r="A2351" s="1">
        <v>41164</v>
      </c>
      <c r="B2351" t="s">
        <v>90</v>
      </c>
      <c r="C2351" t="s">
        <v>1718</v>
      </c>
      <c r="D2351" t="s">
        <v>1719</v>
      </c>
      <c r="E2351" t="s">
        <v>102</v>
      </c>
      <c r="F2351" t="s">
        <v>103</v>
      </c>
      <c r="G2351" t="s">
        <v>104</v>
      </c>
      <c r="H2351">
        <v>2002</v>
      </c>
      <c r="I2351" s="2">
        <v>3379986</v>
      </c>
      <c r="J2351" s="2">
        <v>0</v>
      </c>
      <c r="K2351" s="2">
        <v>3379986</v>
      </c>
      <c r="L2351" t="s">
        <v>18</v>
      </c>
      <c r="M2351" s="3" t="b">
        <f>trust_funds5[[#This Row],[Contributions Outstanding (USD)]]=0</f>
        <v>1</v>
      </c>
      <c r="N2351" s="3" t="str">
        <f t="shared" si="180"/>
        <v>Outstanding</v>
      </c>
      <c r="O2351" s="3" t="str">
        <f t="shared" si="181"/>
        <v>High Contribution &amp; Recent</v>
      </c>
      <c r="P2351" s="3" t="str">
        <f t="shared" si="182"/>
        <v>Other</v>
      </c>
      <c r="Q2351" s="3" t="str">
        <f t="shared" si="183"/>
        <v>Other</v>
      </c>
      <c r="R2351" s="3" t="str">
        <f t="shared" si="184"/>
        <v>Not LCLS</v>
      </c>
      <c r="S2351" s="3" t="str" cm="1">
        <f t="array" ref="S2351">_xlfn.IFS(G2351 &gt; 5000000, "Very High", G2351 &gt; 1000000, "High", G2351 &gt; 500000, "Medium", TRUE, "Low")</f>
        <v>Very High</v>
      </c>
      <c r="T2351" s="3" t="str" cm="1">
        <f t="array" ref="T2351">_xlfn.IFS(B2351 &gt;= 2005, "Post-2005", B2351 &gt;= 2000, "2000-2004", TRUE, "Pre-2000")</f>
        <v>Post-2005</v>
      </c>
    </row>
    <row r="2352" spans="1:20" x14ac:dyDescent="0.85">
      <c r="A2352" s="1">
        <v>41164</v>
      </c>
      <c r="B2352" t="s">
        <v>90</v>
      </c>
      <c r="C2352" t="s">
        <v>4280</v>
      </c>
      <c r="D2352" t="s">
        <v>4281</v>
      </c>
      <c r="E2352" t="s">
        <v>119</v>
      </c>
      <c r="F2352" t="s">
        <v>120</v>
      </c>
      <c r="G2352" t="s">
        <v>121</v>
      </c>
      <c r="H2352">
        <v>2002</v>
      </c>
      <c r="I2352" s="2">
        <v>1085585.6599999999</v>
      </c>
      <c r="J2352" s="2">
        <v>0</v>
      </c>
      <c r="K2352" s="2">
        <v>1085585.6599999999</v>
      </c>
      <c r="L2352" t="s">
        <v>18</v>
      </c>
      <c r="M2352" s="3" t="b">
        <f>trust_funds5[[#This Row],[Contributions Outstanding (USD)]]=0</f>
        <v>1</v>
      </c>
      <c r="N2352" s="3" t="str">
        <f t="shared" si="180"/>
        <v>Outstanding</v>
      </c>
      <c r="O2352" s="3" t="str">
        <f t="shared" si="181"/>
        <v>High Contribution &amp; Recent</v>
      </c>
      <c r="P2352" s="3" t="str">
        <f t="shared" si="182"/>
        <v>Other</v>
      </c>
      <c r="Q2352" s="3" t="str">
        <f t="shared" si="183"/>
        <v>Other</v>
      </c>
      <c r="R2352" s="3" t="str">
        <f t="shared" si="184"/>
        <v>Not LCLS</v>
      </c>
      <c r="S2352" s="3" t="str" cm="1">
        <f t="array" ref="S2352">_xlfn.IFS(G2352 &gt; 5000000, "Very High", G2352 &gt; 1000000, "High", G2352 &gt; 500000, "Medium", TRUE, "Low")</f>
        <v>Very High</v>
      </c>
      <c r="T2352" s="3" t="str" cm="1">
        <f t="array" ref="T2352">_xlfn.IFS(B2352 &gt;= 2005, "Post-2005", B2352 &gt;= 2000, "2000-2004", TRUE, "Pre-2000")</f>
        <v>Post-2005</v>
      </c>
    </row>
    <row r="2353" spans="1:20" x14ac:dyDescent="0.85">
      <c r="A2353" s="1">
        <v>41164</v>
      </c>
      <c r="B2353" t="s">
        <v>90</v>
      </c>
      <c r="C2353" t="s">
        <v>4282</v>
      </c>
      <c r="D2353" t="s">
        <v>4283</v>
      </c>
      <c r="E2353" t="s">
        <v>119</v>
      </c>
      <c r="F2353" t="s">
        <v>120</v>
      </c>
      <c r="G2353" t="s">
        <v>121</v>
      </c>
      <c r="H2353">
        <v>2002</v>
      </c>
      <c r="I2353" s="2">
        <v>2569940.69</v>
      </c>
      <c r="J2353" s="2">
        <v>272179.8</v>
      </c>
      <c r="K2353" s="2">
        <v>2842120.49</v>
      </c>
      <c r="L2353" t="s">
        <v>116</v>
      </c>
      <c r="M2353" s="3" t="b">
        <f>trust_funds5[[#This Row],[Contributions Outstanding (USD)]]=0</f>
        <v>0</v>
      </c>
      <c r="N2353" s="3" t="str">
        <f t="shared" si="180"/>
        <v>Outstanding</v>
      </c>
      <c r="O2353" s="3" t="str">
        <f t="shared" si="181"/>
        <v>High Contribution &amp; Recent</v>
      </c>
      <c r="P2353" s="3" t="str">
        <f t="shared" si="182"/>
        <v>Other</v>
      </c>
      <c r="Q2353" s="3" t="str">
        <f t="shared" si="183"/>
        <v>Other</v>
      </c>
      <c r="R2353" s="3" t="str">
        <f t="shared" si="184"/>
        <v>Not LCLS</v>
      </c>
      <c r="S2353" s="3" t="str" cm="1">
        <f t="array" ref="S2353">_xlfn.IFS(G2353 &gt; 5000000, "Very High", G2353 &gt; 1000000, "High", G2353 &gt; 500000, "Medium", TRUE, "Low")</f>
        <v>Very High</v>
      </c>
      <c r="T2353" s="3" t="str" cm="1">
        <f t="array" ref="T2353">_xlfn.IFS(B2353 &gt;= 2005, "Post-2005", B2353 &gt;= 2000, "2000-2004", TRUE, "Pre-2000")</f>
        <v>Post-2005</v>
      </c>
    </row>
    <row r="2354" spans="1:20" x14ac:dyDescent="0.85">
      <c r="A2354" s="1">
        <v>41164</v>
      </c>
      <c r="B2354" t="s">
        <v>90</v>
      </c>
      <c r="C2354" t="s">
        <v>4284</v>
      </c>
      <c r="D2354" t="s">
        <v>4285</v>
      </c>
      <c r="E2354" t="s">
        <v>49</v>
      </c>
      <c r="F2354" t="s">
        <v>50</v>
      </c>
      <c r="G2354" t="s">
        <v>51</v>
      </c>
      <c r="H2354">
        <v>2002</v>
      </c>
      <c r="I2354" s="2">
        <v>125000</v>
      </c>
      <c r="J2354" s="2">
        <v>0</v>
      </c>
      <c r="K2354" s="2">
        <v>125000</v>
      </c>
      <c r="L2354" t="s">
        <v>18</v>
      </c>
      <c r="M2354" s="3" t="b">
        <f>trust_funds5[[#This Row],[Contributions Outstanding (USD)]]=0</f>
        <v>1</v>
      </c>
      <c r="N2354" s="3" t="str">
        <f t="shared" si="180"/>
        <v>Outstanding</v>
      </c>
      <c r="O2354" s="3" t="str">
        <f t="shared" si="181"/>
        <v>High Contribution &amp; Recent</v>
      </c>
      <c r="P2354" s="3" t="str">
        <f t="shared" si="182"/>
        <v>Other</v>
      </c>
      <c r="Q2354" s="3" t="str">
        <f t="shared" si="183"/>
        <v>Other</v>
      </c>
      <c r="R2354" s="3" t="str">
        <f t="shared" si="184"/>
        <v>Not LCLS</v>
      </c>
      <c r="S2354" s="3" t="str" cm="1">
        <f t="array" ref="S2354">_xlfn.IFS(G2354 &gt; 5000000, "Very High", G2354 &gt; 1000000, "High", G2354 &gt; 500000, "Medium", TRUE, "Low")</f>
        <v>Very High</v>
      </c>
      <c r="T2354" s="3" t="str" cm="1">
        <f t="array" ref="T2354">_xlfn.IFS(B2354 &gt;= 2005, "Post-2005", B2354 &gt;= 2000, "2000-2004", TRUE, "Pre-2000")</f>
        <v>Post-2005</v>
      </c>
    </row>
    <row r="2355" spans="1:20" x14ac:dyDescent="0.85">
      <c r="A2355" s="1">
        <v>41164</v>
      </c>
      <c r="B2355" t="s">
        <v>90</v>
      </c>
      <c r="C2355" t="s">
        <v>4286</v>
      </c>
      <c r="D2355" t="s">
        <v>4287</v>
      </c>
      <c r="E2355" t="s">
        <v>119</v>
      </c>
      <c r="F2355" t="s">
        <v>120</v>
      </c>
      <c r="G2355" t="s">
        <v>121</v>
      </c>
      <c r="H2355">
        <v>2002</v>
      </c>
      <c r="I2355" s="2">
        <v>3630628.06</v>
      </c>
      <c r="J2355" s="2">
        <v>0</v>
      </c>
      <c r="K2355" s="2">
        <v>3630628.06</v>
      </c>
      <c r="L2355" t="s">
        <v>18</v>
      </c>
      <c r="M2355" s="3" t="b">
        <f>trust_funds5[[#This Row],[Contributions Outstanding (USD)]]=0</f>
        <v>1</v>
      </c>
      <c r="N2355" s="3" t="str">
        <f t="shared" si="180"/>
        <v>Outstanding</v>
      </c>
      <c r="O2355" s="3" t="str">
        <f t="shared" si="181"/>
        <v>High Contribution &amp; Recent</v>
      </c>
      <c r="P2355" s="3" t="str">
        <f t="shared" si="182"/>
        <v>Other</v>
      </c>
      <c r="Q2355" s="3" t="str">
        <f t="shared" si="183"/>
        <v>Other</v>
      </c>
      <c r="R2355" s="3" t="str">
        <f t="shared" si="184"/>
        <v>Not LCLS</v>
      </c>
      <c r="S2355" s="3" t="str" cm="1">
        <f t="array" ref="S2355">_xlfn.IFS(G2355 &gt; 5000000, "Very High", G2355 &gt; 1000000, "High", G2355 &gt; 500000, "Medium", TRUE, "Low")</f>
        <v>Very High</v>
      </c>
      <c r="T2355" s="3" t="str" cm="1">
        <f t="array" ref="T2355">_xlfn.IFS(B2355 &gt;= 2005, "Post-2005", B2355 &gt;= 2000, "2000-2004", TRUE, "Pre-2000")</f>
        <v>Post-2005</v>
      </c>
    </row>
    <row r="2356" spans="1:20" x14ac:dyDescent="0.85">
      <c r="A2356" s="1">
        <v>41164</v>
      </c>
      <c r="B2356" t="s">
        <v>90</v>
      </c>
      <c r="C2356" t="s">
        <v>4286</v>
      </c>
      <c r="D2356" t="s">
        <v>4287</v>
      </c>
      <c r="E2356" t="s">
        <v>93</v>
      </c>
      <c r="F2356" t="s">
        <v>94</v>
      </c>
      <c r="H2356">
        <v>2002</v>
      </c>
      <c r="I2356" s="2">
        <v>2923802</v>
      </c>
      <c r="J2356" s="2">
        <v>0</v>
      </c>
      <c r="K2356" s="2">
        <v>2923802</v>
      </c>
      <c r="L2356" t="s">
        <v>18</v>
      </c>
      <c r="M2356" s="3" t="b">
        <f>trust_funds5[[#This Row],[Contributions Outstanding (USD)]]=0</f>
        <v>1</v>
      </c>
      <c r="N2356" s="3" t="str">
        <f t="shared" si="180"/>
        <v>Outstanding</v>
      </c>
      <c r="O2356" s="3" t="str">
        <f t="shared" si="181"/>
        <v>High Contribution &amp; Recent</v>
      </c>
      <c r="P2356" s="3" t="str">
        <f t="shared" si="182"/>
        <v>Other</v>
      </c>
      <c r="Q2356" s="3" t="str">
        <f t="shared" si="183"/>
        <v>Other</v>
      </c>
      <c r="R2356" s="3" t="str">
        <f t="shared" si="184"/>
        <v>Not LCLS</v>
      </c>
      <c r="S2356" s="3" t="str" cm="1">
        <f t="array" ref="S2356">_xlfn.IFS(G2356 &gt; 5000000, "Very High", G2356 &gt; 1000000, "High", G2356 &gt; 500000, "Medium", TRUE, "Low")</f>
        <v>Low</v>
      </c>
      <c r="T2356" s="3" t="str" cm="1">
        <f t="array" ref="T2356">_xlfn.IFS(B2356 &gt;= 2005, "Post-2005", B2356 &gt;= 2000, "2000-2004", TRUE, "Pre-2000")</f>
        <v>Post-2005</v>
      </c>
    </row>
    <row r="2357" spans="1:20" x14ac:dyDescent="0.85">
      <c r="A2357" s="1">
        <v>41164</v>
      </c>
      <c r="B2357" t="s">
        <v>90</v>
      </c>
      <c r="C2357" t="s">
        <v>4288</v>
      </c>
      <c r="D2357" t="s">
        <v>4289</v>
      </c>
      <c r="E2357" t="s">
        <v>119</v>
      </c>
      <c r="F2357" t="s">
        <v>120</v>
      </c>
      <c r="G2357" t="s">
        <v>1125</v>
      </c>
      <c r="H2357">
        <v>2002</v>
      </c>
      <c r="I2357" s="2">
        <v>27964342.609999999</v>
      </c>
      <c r="J2357" s="2">
        <v>7770642.2599999998</v>
      </c>
      <c r="K2357" s="2">
        <v>35734984.869999997</v>
      </c>
      <c r="L2357" t="s">
        <v>116</v>
      </c>
      <c r="M2357" s="3" t="b">
        <f>trust_funds5[[#This Row],[Contributions Outstanding (USD)]]=0</f>
        <v>0</v>
      </c>
      <c r="N2357" s="3" t="str">
        <f t="shared" si="180"/>
        <v>Outstanding</v>
      </c>
      <c r="O2357" s="3" t="str">
        <f t="shared" si="181"/>
        <v>High Contribution &amp; Recent</v>
      </c>
      <c r="P2357" s="3" t="str">
        <f t="shared" si="182"/>
        <v>Other</v>
      </c>
      <c r="Q2357" s="3" t="str">
        <f t="shared" si="183"/>
        <v>Other</v>
      </c>
      <c r="R2357" s="3" t="str">
        <f t="shared" si="184"/>
        <v>Not LCLS</v>
      </c>
      <c r="S2357" s="3" t="str" cm="1">
        <f t="array" ref="S2357">_xlfn.IFS(G2357 &gt; 5000000, "Very High", G2357 &gt; 1000000, "High", G2357 &gt; 500000, "Medium", TRUE, "Low")</f>
        <v>Very High</v>
      </c>
      <c r="T2357" s="3" t="str" cm="1">
        <f t="array" ref="T2357">_xlfn.IFS(B2357 &gt;= 2005, "Post-2005", B2357 &gt;= 2000, "2000-2004", TRUE, "Pre-2000")</f>
        <v>Post-2005</v>
      </c>
    </row>
    <row r="2358" spans="1:20" x14ac:dyDescent="0.85">
      <c r="A2358" s="1">
        <v>41164</v>
      </c>
      <c r="B2358" t="s">
        <v>90</v>
      </c>
      <c r="C2358" t="s">
        <v>4290</v>
      </c>
      <c r="D2358" t="s">
        <v>4291</v>
      </c>
      <c r="E2358" t="s">
        <v>119</v>
      </c>
      <c r="F2358" t="s">
        <v>120</v>
      </c>
      <c r="G2358" t="s">
        <v>1125</v>
      </c>
      <c r="H2358">
        <v>2002</v>
      </c>
      <c r="I2358" s="2">
        <v>2597179</v>
      </c>
      <c r="J2358" s="2">
        <v>115021</v>
      </c>
      <c r="K2358" s="2">
        <v>2712200</v>
      </c>
      <c r="L2358" t="s">
        <v>116</v>
      </c>
      <c r="M2358" s="3" t="b">
        <f>trust_funds5[[#This Row],[Contributions Outstanding (USD)]]=0</f>
        <v>0</v>
      </c>
      <c r="N2358" s="3" t="str">
        <f t="shared" si="180"/>
        <v>Outstanding</v>
      </c>
      <c r="O2358" s="3" t="str">
        <f t="shared" si="181"/>
        <v>High Contribution &amp; Recent</v>
      </c>
      <c r="P2358" s="3" t="str">
        <f t="shared" si="182"/>
        <v>Other</v>
      </c>
      <c r="Q2358" s="3" t="str">
        <f t="shared" si="183"/>
        <v>Other</v>
      </c>
      <c r="R2358" s="3" t="str">
        <f t="shared" si="184"/>
        <v>Not LCLS</v>
      </c>
      <c r="S2358" s="3" t="str" cm="1">
        <f t="array" ref="S2358">_xlfn.IFS(G2358 &gt; 5000000, "Very High", G2358 &gt; 1000000, "High", G2358 &gt; 500000, "Medium", TRUE, "Low")</f>
        <v>Very High</v>
      </c>
      <c r="T2358" s="3" t="str" cm="1">
        <f t="array" ref="T2358">_xlfn.IFS(B2358 &gt;= 2005, "Post-2005", B2358 &gt;= 2000, "2000-2004", TRUE, "Pre-2000")</f>
        <v>Post-2005</v>
      </c>
    </row>
    <row r="2359" spans="1:20" x14ac:dyDescent="0.85">
      <c r="A2359" s="1">
        <v>41164</v>
      </c>
      <c r="B2359" t="s">
        <v>1273</v>
      </c>
      <c r="C2359" t="s">
        <v>4292</v>
      </c>
      <c r="D2359" t="s">
        <v>4293</v>
      </c>
      <c r="E2359" t="s">
        <v>119</v>
      </c>
      <c r="F2359" t="s">
        <v>120</v>
      </c>
      <c r="G2359" t="s">
        <v>121</v>
      </c>
      <c r="H2359">
        <v>2002</v>
      </c>
      <c r="I2359" s="2">
        <v>1302097.6499999999</v>
      </c>
      <c r="J2359" s="2">
        <v>0</v>
      </c>
      <c r="K2359" s="2">
        <v>1302097.6499999999</v>
      </c>
      <c r="L2359" t="s">
        <v>18</v>
      </c>
      <c r="M2359" s="3" t="b">
        <f>trust_funds5[[#This Row],[Contributions Outstanding (USD)]]=0</f>
        <v>1</v>
      </c>
      <c r="N2359" s="3" t="str">
        <f t="shared" si="180"/>
        <v>Outstanding</v>
      </c>
      <c r="O2359" s="3" t="str">
        <f t="shared" si="181"/>
        <v>High Contribution &amp; Recent</v>
      </c>
      <c r="P2359" s="3" t="str">
        <f t="shared" si="182"/>
        <v>Other</v>
      </c>
      <c r="Q2359" s="3" t="str">
        <f t="shared" si="183"/>
        <v>Other</v>
      </c>
      <c r="R2359" s="3" t="str">
        <f t="shared" si="184"/>
        <v>Not LCLS</v>
      </c>
      <c r="S2359" s="3" t="str" cm="1">
        <f t="array" ref="S2359">_xlfn.IFS(G2359 &gt; 5000000, "Very High", G2359 &gt; 1000000, "High", G2359 &gt; 500000, "Medium", TRUE, "Low")</f>
        <v>Very High</v>
      </c>
      <c r="T2359" s="3" t="str" cm="1">
        <f t="array" ref="T2359">_xlfn.IFS(B2359 &gt;= 2005, "Post-2005", B2359 &gt;= 2000, "2000-2004", TRUE, "Pre-2000")</f>
        <v>Post-2005</v>
      </c>
    </row>
    <row r="2360" spans="1:20" x14ac:dyDescent="0.85">
      <c r="A2360" s="1">
        <v>41164</v>
      </c>
      <c r="B2360" t="s">
        <v>90</v>
      </c>
      <c r="C2360" t="s">
        <v>4294</v>
      </c>
      <c r="D2360" t="s">
        <v>4293</v>
      </c>
      <c r="E2360" t="s">
        <v>119</v>
      </c>
      <c r="F2360" t="s">
        <v>120</v>
      </c>
      <c r="G2360" t="s">
        <v>121</v>
      </c>
      <c r="H2360">
        <v>2002</v>
      </c>
      <c r="I2360" s="2">
        <v>39478024.549999997</v>
      </c>
      <c r="J2360" s="2">
        <v>0</v>
      </c>
      <c r="K2360" s="2">
        <v>39478024.549999997</v>
      </c>
      <c r="L2360" t="s">
        <v>116</v>
      </c>
      <c r="M2360" s="3" t="b">
        <f>trust_funds5[[#This Row],[Contributions Outstanding (USD)]]=0</f>
        <v>1</v>
      </c>
      <c r="N2360" s="3" t="str">
        <f t="shared" si="180"/>
        <v>Outstanding</v>
      </c>
      <c r="O2360" s="3" t="str">
        <f t="shared" si="181"/>
        <v>High Contribution &amp; Recent</v>
      </c>
      <c r="P2360" s="3" t="str">
        <f t="shared" si="182"/>
        <v>Other</v>
      </c>
      <c r="Q2360" s="3" t="str">
        <f t="shared" si="183"/>
        <v>Other</v>
      </c>
      <c r="R2360" s="3" t="str">
        <f t="shared" si="184"/>
        <v>Not LCLS</v>
      </c>
      <c r="S2360" s="3" t="str" cm="1">
        <f t="array" ref="S2360">_xlfn.IFS(G2360 &gt; 5000000, "Very High", G2360 &gt; 1000000, "High", G2360 &gt; 500000, "Medium", TRUE, "Low")</f>
        <v>Very High</v>
      </c>
      <c r="T2360" s="3" t="str" cm="1">
        <f t="array" ref="T2360">_xlfn.IFS(B2360 &gt;= 2005, "Post-2005", B2360 &gt;= 2000, "2000-2004", TRUE, "Pre-2000")</f>
        <v>Post-2005</v>
      </c>
    </row>
    <row r="2361" spans="1:20" x14ac:dyDescent="0.85">
      <c r="A2361" s="1">
        <v>41164</v>
      </c>
      <c r="B2361" t="s">
        <v>90</v>
      </c>
      <c r="C2361" t="s">
        <v>4295</v>
      </c>
      <c r="D2361" t="s">
        <v>4296</v>
      </c>
      <c r="E2361" t="s">
        <v>119</v>
      </c>
      <c r="F2361" t="s">
        <v>120</v>
      </c>
      <c r="G2361" t="s">
        <v>121</v>
      </c>
      <c r="H2361">
        <v>2002</v>
      </c>
      <c r="I2361" s="2">
        <v>11006200.6</v>
      </c>
      <c r="J2361" s="2">
        <v>0</v>
      </c>
      <c r="K2361" s="2">
        <v>11006200.6</v>
      </c>
      <c r="L2361" t="s">
        <v>18</v>
      </c>
      <c r="M2361" s="3" t="b">
        <f>trust_funds5[[#This Row],[Contributions Outstanding (USD)]]=0</f>
        <v>1</v>
      </c>
      <c r="N2361" s="3" t="str">
        <f t="shared" si="180"/>
        <v>Outstanding</v>
      </c>
      <c r="O2361" s="3" t="str">
        <f t="shared" si="181"/>
        <v>High Contribution &amp; Recent</v>
      </c>
      <c r="P2361" s="3" t="str">
        <f t="shared" si="182"/>
        <v>Other</v>
      </c>
      <c r="Q2361" s="3" t="str">
        <f t="shared" si="183"/>
        <v>Other</v>
      </c>
      <c r="R2361" s="3" t="str">
        <f t="shared" si="184"/>
        <v>Not LCLS</v>
      </c>
      <c r="S2361" s="3" t="str" cm="1">
        <f t="array" ref="S2361">_xlfn.IFS(G2361 &gt; 5000000, "Very High", G2361 &gt; 1000000, "High", G2361 &gt; 500000, "Medium", TRUE, "Low")</f>
        <v>Very High</v>
      </c>
      <c r="T2361" s="3" t="str" cm="1">
        <f t="array" ref="T2361">_xlfn.IFS(B2361 &gt;= 2005, "Post-2005", B2361 &gt;= 2000, "2000-2004", TRUE, "Pre-2000")</f>
        <v>Post-2005</v>
      </c>
    </row>
    <row r="2362" spans="1:20" x14ac:dyDescent="0.85">
      <c r="A2362" s="1">
        <v>41164</v>
      </c>
      <c r="B2362" t="s">
        <v>90</v>
      </c>
      <c r="C2362" t="s">
        <v>4297</v>
      </c>
      <c r="D2362" t="s">
        <v>4298</v>
      </c>
      <c r="E2362" t="s">
        <v>93</v>
      </c>
      <c r="F2362" t="s">
        <v>94</v>
      </c>
      <c r="H2362">
        <v>2002</v>
      </c>
      <c r="I2362" s="2">
        <v>3000000</v>
      </c>
      <c r="J2362" s="2">
        <v>0</v>
      </c>
      <c r="K2362" s="2">
        <v>3000000</v>
      </c>
      <c r="L2362" t="s">
        <v>18</v>
      </c>
      <c r="M2362" s="3" t="b">
        <f>trust_funds5[[#This Row],[Contributions Outstanding (USD)]]=0</f>
        <v>1</v>
      </c>
      <c r="N2362" s="3" t="str">
        <f t="shared" si="180"/>
        <v>Outstanding</v>
      </c>
      <c r="O2362" s="3" t="str">
        <f t="shared" si="181"/>
        <v>High Contribution &amp; Recent</v>
      </c>
      <c r="P2362" s="3" t="str">
        <f t="shared" si="182"/>
        <v>Other</v>
      </c>
      <c r="Q2362" s="3" t="str">
        <f t="shared" si="183"/>
        <v>Other</v>
      </c>
      <c r="R2362" s="3" t="str">
        <f t="shared" si="184"/>
        <v>Not LCLS</v>
      </c>
      <c r="S2362" s="3" t="str" cm="1">
        <f t="array" ref="S2362">_xlfn.IFS(G2362 &gt; 5000000, "Very High", G2362 &gt; 1000000, "High", G2362 &gt; 500000, "Medium", TRUE, "Low")</f>
        <v>Low</v>
      </c>
      <c r="T2362" s="3" t="str" cm="1">
        <f t="array" ref="T2362">_xlfn.IFS(B2362 &gt;= 2005, "Post-2005", B2362 &gt;= 2000, "2000-2004", TRUE, "Pre-2000")</f>
        <v>Post-2005</v>
      </c>
    </row>
    <row r="2363" spans="1:20" x14ac:dyDescent="0.85">
      <c r="A2363" s="1">
        <v>41164</v>
      </c>
      <c r="B2363" t="s">
        <v>82</v>
      </c>
      <c r="C2363" t="s">
        <v>4299</v>
      </c>
      <c r="D2363" t="s">
        <v>4300</v>
      </c>
      <c r="E2363" t="s">
        <v>21</v>
      </c>
      <c r="F2363" t="s">
        <v>22</v>
      </c>
      <c r="G2363" t="s">
        <v>23</v>
      </c>
      <c r="H2363">
        <v>2002</v>
      </c>
      <c r="I2363" s="2">
        <v>291784.01</v>
      </c>
      <c r="J2363" s="2">
        <v>0</v>
      </c>
      <c r="K2363" s="2">
        <v>291784.01</v>
      </c>
      <c r="L2363" t="s">
        <v>18</v>
      </c>
      <c r="M2363" s="3" t="b">
        <f>trust_funds5[[#This Row],[Contributions Outstanding (USD)]]=0</f>
        <v>1</v>
      </c>
      <c r="N2363" s="3" t="str">
        <f t="shared" si="180"/>
        <v>Outstanding</v>
      </c>
      <c r="O2363" s="3" t="str">
        <f t="shared" si="181"/>
        <v>High Contribution &amp; Recent</v>
      </c>
      <c r="P2363" s="3" t="str">
        <f t="shared" si="182"/>
        <v>Other</v>
      </c>
      <c r="Q2363" s="3" t="str">
        <f t="shared" si="183"/>
        <v>Other</v>
      </c>
      <c r="R2363" s="3" t="str">
        <f t="shared" si="184"/>
        <v>Not LCLS</v>
      </c>
      <c r="S2363" s="3" t="str" cm="1">
        <f t="array" ref="S2363">_xlfn.IFS(G2363 &gt; 5000000, "Very High", G2363 &gt; 1000000, "High", G2363 &gt; 500000, "Medium", TRUE, "Low")</f>
        <v>Very High</v>
      </c>
      <c r="T2363" s="3" t="str" cm="1">
        <f t="array" ref="T2363">_xlfn.IFS(B2363 &gt;= 2005, "Post-2005", B2363 &gt;= 2000, "2000-2004", TRUE, "Pre-2000")</f>
        <v>Post-2005</v>
      </c>
    </row>
    <row r="2364" spans="1:20" x14ac:dyDescent="0.85">
      <c r="A2364" s="1">
        <v>41164</v>
      </c>
      <c r="B2364" t="s">
        <v>12</v>
      </c>
      <c r="C2364" t="s">
        <v>4301</v>
      </c>
      <c r="D2364" t="s">
        <v>4302</v>
      </c>
      <c r="E2364" t="s">
        <v>119</v>
      </c>
      <c r="F2364" t="s">
        <v>120</v>
      </c>
      <c r="G2364" t="s">
        <v>121</v>
      </c>
      <c r="H2364">
        <v>2002</v>
      </c>
      <c r="I2364" s="2">
        <v>46600000</v>
      </c>
      <c r="J2364" s="2">
        <v>0</v>
      </c>
      <c r="K2364" s="2">
        <v>46600000</v>
      </c>
      <c r="L2364" t="s">
        <v>18</v>
      </c>
      <c r="M2364" s="3" t="b">
        <f>trust_funds5[[#This Row],[Contributions Outstanding (USD)]]=0</f>
        <v>1</v>
      </c>
      <c r="N2364" s="3" t="str">
        <f t="shared" si="180"/>
        <v>Outstanding</v>
      </c>
      <c r="O2364" s="3" t="str">
        <f t="shared" si="181"/>
        <v>High Contribution &amp; Recent</v>
      </c>
      <c r="P2364" s="3" t="str">
        <f t="shared" si="182"/>
        <v>Other</v>
      </c>
      <c r="Q2364" s="3" t="str">
        <f t="shared" si="183"/>
        <v>Other</v>
      </c>
      <c r="R2364" s="3" t="str">
        <f t="shared" si="184"/>
        <v>Not LCLS</v>
      </c>
      <c r="S2364" s="3" t="str" cm="1">
        <f t="array" ref="S2364">_xlfn.IFS(G2364 &gt; 5000000, "Very High", G2364 &gt; 1000000, "High", G2364 &gt; 500000, "Medium", TRUE, "Low")</f>
        <v>Very High</v>
      </c>
      <c r="T2364" s="3" t="str" cm="1">
        <f t="array" ref="T2364">_xlfn.IFS(B2364 &gt;= 2005, "Post-2005", B2364 &gt;= 2000, "2000-2004", TRUE, "Pre-2000")</f>
        <v>Post-2005</v>
      </c>
    </row>
    <row r="2365" spans="1:20" x14ac:dyDescent="0.85">
      <c r="A2365" s="1">
        <v>41164</v>
      </c>
      <c r="B2365" t="s">
        <v>12</v>
      </c>
      <c r="C2365" t="s">
        <v>4303</v>
      </c>
      <c r="D2365" t="s">
        <v>4304</v>
      </c>
      <c r="E2365" t="s">
        <v>102</v>
      </c>
      <c r="F2365" t="s">
        <v>103</v>
      </c>
      <c r="G2365" t="s">
        <v>104</v>
      </c>
      <c r="H2365">
        <v>2002</v>
      </c>
      <c r="I2365" s="2">
        <v>288421.92</v>
      </c>
      <c r="J2365" s="2">
        <v>0</v>
      </c>
      <c r="K2365" s="2">
        <v>288421.92</v>
      </c>
      <c r="L2365" t="s">
        <v>18</v>
      </c>
      <c r="M2365" s="3" t="b">
        <f>trust_funds5[[#This Row],[Contributions Outstanding (USD)]]=0</f>
        <v>1</v>
      </c>
      <c r="N2365" s="3" t="str">
        <f t="shared" si="180"/>
        <v>Outstanding</v>
      </c>
      <c r="O2365" s="3" t="str">
        <f t="shared" si="181"/>
        <v>High Contribution &amp; Recent</v>
      </c>
      <c r="P2365" s="3" t="str">
        <f t="shared" si="182"/>
        <v>Other</v>
      </c>
      <c r="Q2365" s="3" t="str">
        <f t="shared" si="183"/>
        <v>Other</v>
      </c>
      <c r="R2365" s="3" t="str">
        <f t="shared" si="184"/>
        <v>Not LCLS</v>
      </c>
      <c r="S2365" s="3" t="str" cm="1">
        <f t="array" ref="S2365">_xlfn.IFS(G2365 &gt; 5000000, "Very High", G2365 &gt; 1000000, "High", G2365 &gt; 500000, "Medium", TRUE, "Low")</f>
        <v>Very High</v>
      </c>
      <c r="T2365" s="3" t="str" cm="1">
        <f t="array" ref="T2365">_xlfn.IFS(B2365 &gt;= 2005, "Post-2005", B2365 &gt;= 2000, "2000-2004", TRUE, "Pre-2000")</f>
        <v>Post-2005</v>
      </c>
    </row>
    <row r="2366" spans="1:20" x14ac:dyDescent="0.85">
      <c r="A2366" s="1">
        <v>41164</v>
      </c>
      <c r="B2366" t="s">
        <v>4105</v>
      </c>
      <c r="C2366" t="s">
        <v>4305</v>
      </c>
      <c r="D2366" t="s">
        <v>4306</v>
      </c>
      <c r="E2366" t="s">
        <v>1408</v>
      </c>
      <c r="F2366" t="s">
        <v>1409</v>
      </c>
      <c r="G2366" t="s">
        <v>1410</v>
      </c>
      <c r="H2366">
        <v>2002</v>
      </c>
      <c r="I2366" s="2">
        <v>7045912.0899999999</v>
      </c>
      <c r="J2366" s="2">
        <v>0</v>
      </c>
      <c r="K2366" s="2">
        <v>7045912.0899999999</v>
      </c>
      <c r="L2366" t="s">
        <v>18</v>
      </c>
      <c r="M2366" s="3" t="b">
        <f>trust_funds5[[#This Row],[Contributions Outstanding (USD)]]=0</f>
        <v>1</v>
      </c>
      <c r="N2366" s="3" t="str">
        <f t="shared" si="180"/>
        <v>Outstanding</v>
      </c>
      <c r="O2366" s="3" t="str">
        <f t="shared" si="181"/>
        <v>High Contribution &amp; Recent</v>
      </c>
      <c r="P2366" s="3" t="str">
        <f t="shared" si="182"/>
        <v>Other</v>
      </c>
      <c r="Q2366" s="3" t="str">
        <f t="shared" si="183"/>
        <v>Other</v>
      </c>
      <c r="R2366" s="3" t="str">
        <f t="shared" si="184"/>
        <v>Not LCLS</v>
      </c>
      <c r="S2366" s="3" t="str" cm="1">
        <f t="array" ref="S2366">_xlfn.IFS(G2366 &gt; 5000000, "Very High", G2366 &gt; 1000000, "High", G2366 &gt; 500000, "Medium", TRUE, "Low")</f>
        <v>Very High</v>
      </c>
      <c r="T2366" s="3" t="str" cm="1">
        <f t="array" ref="T2366">_xlfn.IFS(B2366 &gt;= 2005, "Post-2005", B2366 &gt;= 2000, "2000-2004", TRUE, "Pre-2000")</f>
        <v>Post-2005</v>
      </c>
    </row>
    <row r="2367" spans="1:20" x14ac:dyDescent="0.85">
      <c r="A2367" s="1">
        <v>41164</v>
      </c>
      <c r="B2367" t="s">
        <v>3821</v>
      </c>
      <c r="C2367" t="s">
        <v>4307</v>
      </c>
      <c r="D2367" t="s">
        <v>4308</v>
      </c>
      <c r="E2367" t="s">
        <v>93</v>
      </c>
      <c r="F2367" t="s">
        <v>94</v>
      </c>
      <c r="H2367">
        <v>2002</v>
      </c>
      <c r="I2367" s="2">
        <v>7000000</v>
      </c>
      <c r="J2367" s="2">
        <v>0</v>
      </c>
      <c r="K2367" s="2">
        <v>7000000</v>
      </c>
      <c r="L2367" t="s">
        <v>18</v>
      </c>
      <c r="M2367" s="3" t="b">
        <f>trust_funds5[[#This Row],[Contributions Outstanding (USD)]]=0</f>
        <v>1</v>
      </c>
      <c r="N2367" s="3" t="str">
        <f t="shared" si="180"/>
        <v>Outstanding</v>
      </c>
      <c r="O2367" s="3" t="str">
        <f t="shared" si="181"/>
        <v>High Contribution &amp; Recent</v>
      </c>
      <c r="P2367" s="3" t="str">
        <f t="shared" si="182"/>
        <v>Other</v>
      </c>
      <c r="Q2367" s="3" t="str">
        <f t="shared" si="183"/>
        <v>Other</v>
      </c>
      <c r="R2367" s="3" t="str">
        <f t="shared" si="184"/>
        <v>Not LCLS</v>
      </c>
      <c r="S2367" s="3" t="str" cm="1">
        <f t="array" ref="S2367">_xlfn.IFS(G2367 &gt; 5000000, "Very High", G2367 &gt; 1000000, "High", G2367 &gt; 500000, "Medium", TRUE, "Low")</f>
        <v>Low</v>
      </c>
      <c r="T2367" s="3" t="str" cm="1">
        <f t="array" ref="T2367">_xlfn.IFS(B2367 &gt;= 2005, "Post-2005", B2367 &gt;= 2000, "2000-2004", TRUE, "Pre-2000")</f>
        <v>Post-2005</v>
      </c>
    </row>
    <row r="2368" spans="1:20" x14ac:dyDescent="0.85">
      <c r="A2368" s="1">
        <v>41164</v>
      </c>
      <c r="B2368" t="s">
        <v>809</v>
      </c>
      <c r="C2368" t="s">
        <v>4309</v>
      </c>
      <c r="D2368" t="s">
        <v>4310</v>
      </c>
      <c r="E2368" t="s">
        <v>204</v>
      </c>
      <c r="F2368" t="s">
        <v>205</v>
      </c>
      <c r="G2368" t="s">
        <v>206</v>
      </c>
      <c r="H2368">
        <v>2002</v>
      </c>
      <c r="I2368" s="2">
        <v>1377940.57</v>
      </c>
      <c r="J2368" s="2">
        <v>0</v>
      </c>
      <c r="K2368" s="2">
        <v>1377940.57</v>
      </c>
      <c r="L2368" t="s">
        <v>18</v>
      </c>
      <c r="M2368" s="3" t="b">
        <f>trust_funds5[[#This Row],[Contributions Outstanding (USD)]]=0</f>
        <v>1</v>
      </c>
      <c r="N2368" s="3" t="str">
        <f t="shared" si="180"/>
        <v>Outstanding</v>
      </c>
      <c r="O2368" s="3" t="str">
        <f t="shared" si="181"/>
        <v>High Contribution &amp; Recent</v>
      </c>
      <c r="P2368" s="3" t="str">
        <f t="shared" si="182"/>
        <v>Other</v>
      </c>
      <c r="Q2368" s="3" t="str">
        <f t="shared" si="183"/>
        <v>Other</v>
      </c>
      <c r="R2368" s="3" t="str">
        <f t="shared" si="184"/>
        <v>Not LCLS</v>
      </c>
      <c r="S2368" s="3" t="str" cm="1">
        <f t="array" ref="S2368">_xlfn.IFS(G2368 &gt; 5000000, "Very High", G2368 &gt; 1000000, "High", G2368 &gt; 500000, "Medium", TRUE, "Low")</f>
        <v>Very High</v>
      </c>
      <c r="T2368" s="3" t="str" cm="1">
        <f t="array" ref="T2368">_xlfn.IFS(B2368 &gt;= 2005, "Post-2005", B2368 &gt;= 2000, "2000-2004", TRUE, "Pre-2000")</f>
        <v>Post-2005</v>
      </c>
    </row>
    <row r="2369" spans="1:20" x14ac:dyDescent="0.85">
      <c r="A2369" s="1">
        <v>41164</v>
      </c>
      <c r="B2369" t="s">
        <v>12</v>
      </c>
      <c r="C2369" t="s">
        <v>4311</v>
      </c>
      <c r="D2369" t="s">
        <v>4312</v>
      </c>
      <c r="E2369" t="s">
        <v>204</v>
      </c>
      <c r="F2369" t="s">
        <v>205</v>
      </c>
      <c r="G2369" t="s">
        <v>206</v>
      </c>
      <c r="H2369">
        <v>2002</v>
      </c>
      <c r="I2369" s="2">
        <v>-294659.05</v>
      </c>
      <c r="J2369" s="2">
        <v>867328.49</v>
      </c>
      <c r="K2369" s="2">
        <v>572669.43999999994</v>
      </c>
      <c r="L2369" t="s">
        <v>18</v>
      </c>
      <c r="M2369" s="3" t="b">
        <f>trust_funds5[[#This Row],[Contributions Outstanding (USD)]]=0</f>
        <v>0</v>
      </c>
      <c r="N2369" s="3" t="str">
        <f t="shared" si="180"/>
        <v>Outstanding</v>
      </c>
      <c r="O2369" s="3" t="str">
        <f t="shared" si="181"/>
        <v>High Contribution &amp; Recent</v>
      </c>
      <c r="P2369" s="3" t="str">
        <f t="shared" si="182"/>
        <v>Other</v>
      </c>
      <c r="Q2369" s="3" t="str">
        <f t="shared" si="183"/>
        <v>Other</v>
      </c>
      <c r="R2369" s="3" t="str">
        <f t="shared" si="184"/>
        <v>Not LCLS</v>
      </c>
      <c r="S2369" s="3" t="str" cm="1">
        <f t="array" ref="S2369">_xlfn.IFS(G2369 &gt; 5000000, "Very High", G2369 &gt; 1000000, "High", G2369 &gt; 500000, "Medium", TRUE, "Low")</f>
        <v>Very High</v>
      </c>
      <c r="T2369" s="3" t="str" cm="1">
        <f t="array" ref="T2369">_xlfn.IFS(B2369 &gt;= 2005, "Post-2005", B2369 &gt;= 2000, "2000-2004", TRUE, "Pre-2000")</f>
        <v>Post-2005</v>
      </c>
    </row>
    <row r="2370" spans="1:20" x14ac:dyDescent="0.85">
      <c r="A2370" s="1">
        <v>41164</v>
      </c>
      <c r="B2370" t="s">
        <v>90</v>
      </c>
      <c r="C2370" t="s">
        <v>1907</v>
      </c>
      <c r="D2370" t="s">
        <v>1908</v>
      </c>
      <c r="E2370" t="s">
        <v>204</v>
      </c>
      <c r="F2370" t="s">
        <v>205</v>
      </c>
      <c r="G2370" t="s">
        <v>206</v>
      </c>
      <c r="H2370">
        <v>2002</v>
      </c>
      <c r="I2370" s="2">
        <v>1382193.6</v>
      </c>
      <c r="J2370" s="2">
        <v>0</v>
      </c>
      <c r="K2370" s="2">
        <v>1382193.6</v>
      </c>
      <c r="L2370" t="s">
        <v>18</v>
      </c>
      <c r="M2370" s="3" t="b">
        <f>trust_funds5[[#This Row],[Contributions Outstanding (USD)]]=0</f>
        <v>1</v>
      </c>
      <c r="N2370" s="3" t="str">
        <f t="shared" ref="N2370:N2433" si="185">IF(D2370 &gt; 0, "Outstanding", "No Outstanding")</f>
        <v>Outstanding</v>
      </c>
      <c r="O2370" s="3" t="str">
        <f t="shared" ref="O2370:O2433" si="186">IF(AND(C2370 &gt; 1000000, B2370 &gt; 2000), "High Contribution &amp; Recent", "Other")</f>
        <v>High Contribution &amp; Recent</v>
      </c>
      <c r="P2370" s="3" t="str">
        <f t="shared" ref="P2370:P2433" si="187">IF(AND(B2370 = 2000, E2370 = "Canada"), "Year 2000, Canada", "Other")</f>
        <v>Other</v>
      </c>
      <c r="Q2370" s="3" t="str">
        <f t="shared" ref="Q2370:Q2433" si="188">IF(OR(E2370 = "Canada", E2370 = "Sweden"), "Canada or Sweden", "Other")</f>
        <v>Other</v>
      </c>
      <c r="R2370" s="3" t="str">
        <f t="shared" ref="R2370:R2433" si="189">IF(NOT(F2370 = "LCLS"), "Not LCLS", "LCLS")</f>
        <v>Not LCLS</v>
      </c>
      <c r="S2370" s="3" t="str" cm="1">
        <f t="array" ref="S2370">_xlfn.IFS(G2370 &gt; 5000000, "Very High", G2370 &gt; 1000000, "High", G2370 &gt; 500000, "Medium", TRUE, "Low")</f>
        <v>Very High</v>
      </c>
      <c r="T2370" s="3" t="str" cm="1">
        <f t="array" ref="T2370">_xlfn.IFS(B2370 &gt;= 2005, "Post-2005", B2370 &gt;= 2000, "2000-2004", TRUE, "Pre-2000")</f>
        <v>Post-2005</v>
      </c>
    </row>
    <row r="2371" spans="1:20" x14ac:dyDescent="0.85">
      <c r="A2371" s="1">
        <v>41164</v>
      </c>
      <c r="B2371" t="s">
        <v>12</v>
      </c>
      <c r="C2371" t="s">
        <v>4313</v>
      </c>
      <c r="D2371" t="s">
        <v>4314</v>
      </c>
      <c r="E2371" t="s">
        <v>223</v>
      </c>
      <c r="F2371" t="s">
        <v>224</v>
      </c>
      <c r="G2371" t="s">
        <v>225</v>
      </c>
      <c r="H2371">
        <v>2002</v>
      </c>
      <c r="I2371" s="2">
        <v>-337222.82</v>
      </c>
      <c r="J2371" s="2">
        <v>674445.64</v>
      </c>
      <c r="K2371" s="2">
        <v>337222.82</v>
      </c>
      <c r="L2371" t="s">
        <v>18</v>
      </c>
      <c r="M2371" s="3" t="b">
        <f>trust_funds5[[#This Row],[Contributions Outstanding (USD)]]=0</f>
        <v>0</v>
      </c>
      <c r="N2371" s="3" t="str">
        <f t="shared" si="185"/>
        <v>Outstanding</v>
      </c>
      <c r="O2371" s="3" t="str">
        <f t="shared" si="186"/>
        <v>High Contribution &amp; Recent</v>
      </c>
      <c r="P2371" s="3" t="str">
        <f t="shared" si="187"/>
        <v>Other</v>
      </c>
      <c r="Q2371" s="3" t="str">
        <f t="shared" si="188"/>
        <v>Other</v>
      </c>
      <c r="R2371" s="3" t="str">
        <f t="shared" si="189"/>
        <v>Not LCLS</v>
      </c>
      <c r="S2371" s="3" t="str" cm="1">
        <f t="array" ref="S2371">_xlfn.IFS(G2371 &gt; 5000000, "Very High", G2371 &gt; 1000000, "High", G2371 &gt; 500000, "Medium", TRUE, "Low")</f>
        <v>Very High</v>
      </c>
      <c r="T2371" s="3" t="str" cm="1">
        <f t="array" ref="T2371">_xlfn.IFS(B2371 &gt;= 2005, "Post-2005", B2371 &gt;= 2000, "2000-2004", TRUE, "Pre-2000")</f>
        <v>Post-2005</v>
      </c>
    </row>
    <row r="2372" spans="1:20" x14ac:dyDescent="0.85">
      <c r="A2372" s="1">
        <v>41164</v>
      </c>
      <c r="B2372" t="s">
        <v>4105</v>
      </c>
      <c r="C2372" t="s">
        <v>4315</v>
      </c>
      <c r="D2372" t="s">
        <v>4316</v>
      </c>
      <c r="E2372" t="s">
        <v>1957</v>
      </c>
      <c r="F2372" t="s">
        <v>1958</v>
      </c>
      <c r="G2372" t="s">
        <v>1959</v>
      </c>
      <c r="H2372">
        <v>2002</v>
      </c>
      <c r="I2372" s="2">
        <v>2354157.25</v>
      </c>
      <c r="J2372" s="2">
        <v>0</v>
      </c>
      <c r="K2372" s="2">
        <v>2354157.25</v>
      </c>
      <c r="L2372" t="s">
        <v>18</v>
      </c>
      <c r="M2372" s="3" t="b">
        <f>trust_funds5[[#This Row],[Contributions Outstanding (USD)]]=0</f>
        <v>1</v>
      </c>
      <c r="N2372" s="3" t="str">
        <f t="shared" si="185"/>
        <v>Outstanding</v>
      </c>
      <c r="O2372" s="3" t="str">
        <f t="shared" si="186"/>
        <v>High Contribution &amp; Recent</v>
      </c>
      <c r="P2372" s="3" t="str">
        <f t="shared" si="187"/>
        <v>Other</v>
      </c>
      <c r="Q2372" s="3" t="str">
        <f t="shared" si="188"/>
        <v>Other</v>
      </c>
      <c r="R2372" s="3" t="str">
        <f t="shared" si="189"/>
        <v>Not LCLS</v>
      </c>
      <c r="S2372" s="3" t="str" cm="1">
        <f t="array" ref="S2372">_xlfn.IFS(G2372 &gt; 5000000, "Very High", G2372 &gt; 1000000, "High", G2372 &gt; 500000, "Medium", TRUE, "Low")</f>
        <v>Very High</v>
      </c>
      <c r="T2372" s="3" t="str" cm="1">
        <f t="array" ref="T2372">_xlfn.IFS(B2372 &gt;= 2005, "Post-2005", B2372 &gt;= 2000, "2000-2004", TRUE, "Pre-2000")</f>
        <v>Post-2005</v>
      </c>
    </row>
    <row r="2373" spans="1:20" x14ac:dyDescent="0.85">
      <c r="A2373" s="1">
        <v>41164</v>
      </c>
      <c r="B2373" t="s">
        <v>809</v>
      </c>
      <c r="C2373" t="s">
        <v>4317</v>
      </c>
      <c r="D2373" t="s">
        <v>4318</v>
      </c>
      <c r="E2373" t="s">
        <v>102</v>
      </c>
      <c r="F2373" t="s">
        <v>103</v>
      </c>
      <c r="G2373" t="s">
        <v>104</v>
      </c>
      <c r="H2373">
        <v>2002</v>
      </c>
      <c r="I2373" s="2">
        <v>2621400</v>
      </c>
      <c r="J2373" s="2">
        <v>0</v>
      </c>
      <c r="K2373" s="2">
        <v>2621400</v>
      </c>
      <c r="L2373" t="s">
        <v>18</v>
      </c>
      <c r="M2373" s="3" t="b">
        <f>trust_funds5[[#This Row],[Contributions Outstanding (USD)]]=0</f>
        <v>1</v>
      </c>
      <c r="N2373" s="3" t="str">
        <f t="shared" si="185"/>
        <v>Outstanding</v>
      </c>
      <c r="O2373" s="3" t="str">
        <f t="shared" si="186"/>
        <v>High Contribution &amp; Recent</v>
      </c>
      <c r="P2373" s="3" t="str">
        <f t="shared" si="187"/>
        <v>Other</v>
      </c>
      <c r="Q2373" s="3" t="str">
        <f t="shared" si="188"/>
        <v>Other</v>
      </c>
      <c r="R2373" s="3" t="str">
        <f t="shared" si="189"/>
        <v>Not LCLS</v>
      </c>
      <c r="S2373" s="3" t="str" cm="1">
        <f t="array" ref="S2373">_xlfn.IFS(G2373 &gt; 5000000, "Very High", G2373 &gt; 1000000, "High", G2373 &gt; 500000, "Medium", TRUE, "Low")</f>
        <v>Very High</v>
      </c>
      <c r="T2373" s="3" t="str" cm="1">
        <f t="array" ref="T2373">_xlfn.IFS(B2373 &gt;= 2005, "Post-2005", B2373 &gt;= 2000, "2000-2004", TRUE, "Pre-2000")</f>
        <v>Post-2005</v>
      </c>
    </row>
    <row r="2374" spans="1:20" x14ac:dyDescent="0.85">
      <c r="A2374" s="1">
        <v>41164</v>
      </c>
      <c r="B2374" t="s">
        <v>12</v>
      </c>
      <c r="C2374" t="s">
        <v>4319</v>
      </c>
      <c r="D2374" t="s">
        <v>4320</v>
      </c>
      <c r="E2374" t="s">
        <v>200</v>
      </c>
      <c r="F2374" t="s">
        <v>201</v>
      </c>
      <c r="G2374" t="s">
        <v>213</v>
      </c>
      <c r="H2374">
        <v>2002</v>
      </c>
      <c r="I2374" s="2">
        <v>5000000</v>
      </c>
      <c r="J2374" s="2">
        <v>0</v>
      </c>
      <c r="K2374" s="2">
        <v>5000000</v>
      </c>
      <c r="L2374" t="s">
        <v>18</v>
      </c>
      <c r="M2374" s="3" t="b">
        <f>trust_funds5[[#This Row],[Contributions Outstanding (USD)]]=0</f>
        <v>1</v>
      </c>
      <c r="N2374" s="3" t="str">
        <f t="shared" si="185"/>
        <v>Outstanding</v>
      </c>
      <c r="O2374" s="3" t="str">
        <f t="shared" si="186"/>
        <v>High Contribution &amp; Recent</v>
      </c>
      <c r="P2374" s="3" t="str">
        <f t="shared" si="187"/>
        <v>Other</v>
      </c>
      <c r="Q2374" s="3" t="str">
        <f t="shared" si="188"/>
        <v>Other</v>
      </c>
      <c r="R2374" s="3" t="str">
        <f t="shared" si="189"/>
        <v>Not LCLS</v>
      </c>
      <c r="S2374" s="3" t="str" cm="1">
        <f t="array" ref="S2374">_xlfn.IFS(G2374 &gt; 5000000, "Very High", G2374 &gt; 1000000, "High", G2374 &gt; 500000, "Medium", TRUE, "Low")</f>
        <v>Very High</v>
      </c>
      <c r="T2374" s="3" t="str" cm="1">
        <f t="array" ref="T2374">_xlfn.IFS(B2374 &gt;= 2005, "Post-2005", B2374 &gt;= 2000, "2000-2004", TRUE, "Pre-2000")</f>
        <v>Post-2005</v>
      </c>
    </row>
    <row r="2375" spans="1:20" x14ac:dyDescent="0.85">
      <c r="A2375" s="1">
        <v>41164</v>
      </c>
      <c r="B2375" t="s">
        <v>12</v>
      </c>
      <c r="C2375" t="s">
        <v>4321</v>
      </c>
      <c r="D2375" t="s">
        <v>4322</v>
      </c>
      <c r="E2375" t="s">
        <v>49</v>
      </c>
      <c r="F2375" t="s">
        <v>50</v>
      </c>
      <c r="G2375" t="s">
        <v>51</v>
      </c>
      <c r="H2375">
        <v>2002</v>
      </c>
      <c r="I2375" s="2">
        <v>185000</v>
      </c>
      <c r="J2375" s="2">
        <v>0</v>
      </c>
      <c r="K2375" s="2">
        <v>185000</v>
      </c>
      <c r="L2375" t="s">
        <v>18</v>
      </c>
      <c r="M2375" s="3" t="b">
        <f>trust_funds5[[#This Row],[Contributions Outstanding (USD)]]=0</f>
        <v>1</v>
      </c>
      <c r="N2375" s="3" t="str">
        <f t="shared" si="185"/>
        <v>Outstanding</v>
      </c>
      <c r="O2375" s="3" t="str">
        <f t="shared" si="186"/>
        <v>High Contribution &amp; Recent</v>
      </c>
      <c r="P2375" s="3" t="str">
        <f t="shared" si="187"/>
        <v>Other</v>
      </c>
      <c r="Q2375" s="3" t="str">
        <f t="shared" si="188"/>
        <v>Other</v>
      </c>
      <c r="R2375" s="3" t="str">
        <f t="shared" si="189"/>
        <v>Not LCLS</v>
      </c>
      <c r="S2375" s="3" t="str" cm="1">
        <f t="array" ref="S2375">_xlfn.IFS(G2375 &gt; 5000000, "Very High", G2375 &gt; 1000000, "High", G2375 &gt; 500000, "Medium", TRUE, "Low")</f>
        <v>Very High</v>
      </c>
      <c r="T2375" s="3" t="str" cm="1">
        <f t="array" ref="T2375">_xlfn.IFS(B2375 &gt;= 2005, "Post-2005", B2375 &gt;= 2000, "2000-2004", TRUE, "Pre-2000")</f>
        <v>Post-2005</v>
      </c>
    </row>
    <row r="2376" spans="1:20" x14ac:dyDescent="0.85">
      <c r="A2376" s="1">
        <v>41164</v>
      </c>
      <c r="B2376" t="s">
        <v>12</v>
      </c>
      <c r="C2376" t="s">
        <v>4323</v>
      </c>
      <c r="D2376" t="s">
        <v>4324</v>
      </c>
      <c r="E2376" t="s">
        <v>70</v>
      </c>
      <c r="F2376" t="s">
        <v>71</v>
      </c>
      <c r="G2376" t="s">
        <v>72</v>
      </c>
      <c r="H2376">
        <v>2002</v>
      </c>
      <c r="I2376" s="2">
        <v>340900</v>
      </c>
      <c r="J2376" s="2">
        <v>0</v>
      </c>
      <c r="K2376" s="2">
        <v>340900</v>
      </c>
      <c r="L2376" t="s">
        <v>18</v>
      </c>
      <c r="M2376" s="3" t="b">
        <f>trust_funds5[[#This Row],[Contributions Outstanding (USD)]]=0</f>
        <v>1</v>
      </c>
      <c r="N2376" s="3" t="str">
        <f t="shared" si="185"/>
        <v>Outstanding</v>
      </c>
      <c r="O2376" s="3" t="str">
        <f t="shared" si="186"/>
        <v>High Contribution &amp; Recent</v>
      </c>
      <c r="P2376" s="3" t="str">
        <f t="shared" si="187"/>
        <v>Other</v>
      </c>
      <c r="Q2376" s="3" t="str">
        <f t="shared" si="188"/>
        <v>Other</v>
      </c>
      <c r="R2376" s="3" t="str">
        <f t="shared" si="189"/>
        <v>Not LCLS</v>
      </c>
      <c r="S2376" s="3" t="str" cm="1">
        <f t="array" ref="S2376">_xlfn.IFS(G2376 &gt; 5000000, "Very High", G2376 &gt; 1000000, "High", G2376 &gt; 500000, "Medium", TRUE, "Low")</f>
        <v>Very High</v>
      </c>
      <c r="T2376" s="3" t="str" cm="1">
        <f t="array" ref="T2376">_xlfn.IFS(B2376 &gt;= 2005, "Post-2005", B2376 &gt;= 2000, "2000-2004", TRUE, "Pre-2000")</f>
        <v>Post-2005</v>
      </c>
    </row>
    <row r="2377" spans="1:20" x14ac:dyDescent="0.85">
      <c r="A2377" s="1">
        <v>41164</v>
      </c>
      <c r="B2377" t="s">
        <v>581</v>
      </c>
      <c r="C2377" t="s">
        <v>4325</v>
      </c>
      <c r="D2377" t="s">
        <v>4326</v>
      </c>
      <c r="E2377" t="s">
        <v>85</v>
      </c>
      <c r="F2377" t="s">
        <v>86</v>
      </c>
      <c r="G2377" t="s">
        <v>87</v>
      </c>
      <c r="H2377">
        <v>2002</v>
      </c>
      <c r="I2377" s="2">
        <v>5046516.43</v>
      </c>
      <c r="J2377" s="2">
        <v>0</v>
      </c>
      <c r="K2377" s="2">
        <v>5046516.43</v>
      </c>
      <c r="L2377" t="s">
        <v>18</v>
      </c>
      <c r="M2377" s="3" t="b">
        <f>trust_funds5[[#This Row],[Contributions Outstanding (USD)]]=0</f>
        <v>1</v>
      </c>
      <c r="N2377" s="3" t="str">
        <f t="shared" si="185"/>
        <v>Outstanding</v>
      </c>
      <c r="O2377" s="3" t="str">
        <f t="shared" si="186"/>
        <v>High Contribution &amp; Recent</v>
      </c>
      <c r="P2377" s="3" t="str">
        <f t="shared" si="187"/>
        <v>Other</v>
      </c>
      <c r="Q2377" s="3" t="str">
        <f t="shared" si="188"/>
        <v>Other</v>
      </c>
      <c r="R2377" s="3" t="str">
        <f t="shared" si="189"/>
        <v>Not LCLS</v>
      </c>
      <c r="S2377" s="3" t="str" cm="1">
        <f t="array" ref="S2377">_xlfn.IFS(G2377 &gt; 5000000, "Very High", G2377 &gt; 1000000, "High", G2377 &gt; 500000, "Medium", TRUE, "Low")</f>
        <v>Very High</v>
      </c>
      <c r="T2377" s="3" t="str" cm="1">
        <f t="array" ref="T2377">_xlfn.IFS(B2377 &gt;= 2005, "Post-2005", B2377 &gt;= 2000, "2000-2004", TRUE, "Pre-2000")</f>
        <v>Post-2005</v>
      </c>
    </row>
    <row r="2378" spans="1:20" x14ac:dyDescent="0.85">
      <c r="A2378" s="1">
        <v>41164</v>
      </c>
      <c r="B2378" t="s">
        <v>581</v>
      </c>
      <c r="C2378" t="s">
        <v>4327</v>
      </c>
      <c r="D2378" t="s">
        <v>4328</v>
      </c>
      <c r="E2378" t="s">
        <v>85</v>
      </c>
      <c r="F2378" t="s">
        <v>86</v>
      </c>
      <c r="G2378" t="s">
        <v>87</v>
      </c>
      <c r="H2378">
        <v>2002</v>
      </c>
      <c r="I2378" s="2">
        <v>88310.36</v>
      </c>
      <c r="J2378" s="2">
        <v>0</v>
      </c>
      <c r="K2378" s="2">
        <v>88310.36</v>
      </c>
      <c r="L2378" t="s">
        <v>18</v>
      </c>
      <c r="M2378" s="3" t="b">
        <f>trust_funds5[[#This Row],[Contributions Outstanding (USD)]]=0</f>
        <v>1</v>
      </c>
      <c r="N2378" s="3" t="str">
        <f t="shared" si="185"/>
        <v>Outstanding</v>
      </c>
      <c r="O2378" s="3" t="str">
        <f t="shared" si="186"/>
        <v>High Contribution &amp; Recent</v>
      </c>
      <c r="P2378" s="3" t="str">
        <f t="shared" si="187"/>
        <v>Other</v>
      </c>
      <c r="Q2378" s="3" t="str">
        <f t="shared" si="188"/>
        <v>Other</v>
      </c>
      <c r="R2378" s="3" t="str">
        <f t="shared" si="189"/>
        <v>Not LCLS</v>
      </c>
      <c r="S2378" s="3" t="str" cm="1">
        <f t="array" ref="S2378">_xlfn.IFS(G2378 &gt; 5000000, "Very High", G2378 &gt; 1000000, "High", G2378 &gt; 500000, "Medium", TRUE, "Low")</f>
        <v>Very High</v>
      </c>
      <c r="T2378" s="3" t="str" cm="1">
        <f t="array" ref="T2378">_xlfn.IFS(B2378 &gt;= 2005, "Post-2005", B2378 &gt;= 2000, "2000-2004", TRUE, "Pre-2000")</f>
        <v>Post-2005</v>
      </c>
    </row>
    <row r="2379" spans="1:20" x14ac:dyDescent="0.85">
      <c r="A2379" s="1">
        <v>41164</v>
      </c>
      <c r="B2379" t="s">
        <v>12</v>
      </c>
      <c r="C2379" t="s">
        <v>2103</v>
      </c>
      <c r="D2379" t="s">
        <v>2104</v>
      </c>
      <c r="E2379" t="s">
        <v>204</v>
      </c>
      <c r="F2379" t="s">
        <v>205</v>
      </c>
      <c r="G2379" t="s">
        <v>206</v>
      </c>
      <c r="H2379">
        <v>2002</v>
      </c>
      <c r="I2379" s="2">
        <v>54647.839999999997</v>
      </c>
      <c r="J2379" s="2">
        <v>0</v>
      </c>
      <c r="K2379" s="2">
        <v>54647.839999999997</v>
      </c>
      <c r="L2379" t="s">
        <v>18</v>
      </c>
      <c r="M2379" s="3" t="b">
        <f>trust_funds5[[#This Row],[Contributions Outstanding (USD)]]=0</f>
        <v>1</v>
      </c>
      <c r="N2379" s="3" t="str">
        <f t="shared" si="185"/>
        <v>Outstanding</v>
      </c>
      <c r="O2379" s="3" t="str">
        <f t="shared" si="186"/>
        <v>High Contribution &amp; Recent</v>
      </c>
      <c r="P2379" s="3" t="str">
        <f t="shared" si="187"/>
        <v>Other</v>
      </c>
      <c r="Q2379" s="3" t="str">
        <f t="shared" si="188"/>
        <v>Other</v>
      </c>
      <c r="R2379" s="3" t="str">
        <f t="shared" si="189"/>
        <v>Not LCLS</v>
      </c>
      <c r="S2379" s="3" t="str" cm="1">
        <f t="array" ref="S2379">_xlfn.IFS(G2379 &gt; 5000000, "Very High", G2379 &gt; 1000000, "High", G2379 &gt; 500000, "Medium", TRUE, "Low")</f>
        <v>Very High</v>
      </c>
      <c r="T2379" s="3" t="str" cm="1">
        <f t="array" ref="T2379">_xlfn.IFS(B2379 &gt;= 2005, "Post-2005", B2379 &gt;= 2000, "2000-2004", TRUE, "Pre-2000")</f>
        <v>Post-2005</v>
      </c>
    </row>
    <row r="2380" spans="1:20" x14ac:dyDescent="0.85">
      <c r="A2380" s="1">
        <v>41164</v>
      </c>
      <c r="B2380" t="s">
        <v>12</v>
      </c>
      <c r="C2380" t="s">
        <v>4329</v>
      </c>
      <c r="D2380" t="s">
        <v>4330</v>
      </c>
      <c r="E2380" t="s">
        <v>260</v>
      </c>
      <c r="F2380" t="s">
        <v>261</v>
      </c>
      <c r="H2380">
        <v>2002</v>
      </c>
      <c r="I2380" s="2">
        <v>500000</v>
      </c>
      <c r="J2380" s="2">
        <v>0</v>
      </c>
      <c r="K2380" s="2">
        <v>500000</v>
      </c>
      <c r="L2380" t="s">
        <v>18</v>
      </c>
      <c r="M2380" s="3" t="b">
        <f>trust_funds5[[#This Row],[Contributions Outstanding (USD)]]=0</f>
        <v>1</v>
      </c>
      <c r="N2380" s="3" t="str">
        <f t="shared" si="185"/>
        <v>Outstanding</v>
      </c>
      <c r="O2380" s="3" t="str">
        <f t="shared" si="186"/>
        <v>High Contribution &amp; Recent</v>
      </c>
      <c r="P2380" s="3" t="str">
        <f t="shared" si="187"/>
        <v>Other</v>
      </c>
      <c r="Q2380" s="3" t="str">
        <f t="shared" si="188"/>
        <v>Other</v>
      </c>
      <c r="R2380" s="3" t="str">
        <f t="shared" si="189"/>
        <v>Not LCLS</v>
      </c>
      <c r="S2380" s="3" t="str" cm="1">
        <f t="array" ref="S2380">_xlfn.IFS(G2380 &gt; 5000000, "Very High", G2380 &gt; 1000000, "High", G2380 &gt; 500000, "Medium", TRUE, "Low")</f>
        <v>Low</v>
      </c>
      <c r="T2380" s="3" t="str" cm="1">
        <f t="array" ref="T2380">_xlfn.IFS(B2380 &gt;= 2005, "Post-2005", B2380 &gt;= 2000, "2000-2004", TRUE, "Pre-2000")</f>
        <v>Post-2005</v>
      </c>
    </row>
    <row r="2381" spans="1:20" x14ac:dyDescent="0.85">
      <c r="A2381" s="1">
        <v>41164</v>
      </c>
      <c r="B2381" t="s">
        <v>12</v>
      </c>
      <c r="C2381" t="s">
        <v>4331</v>
      </c>
      <c r="D2381" t="s">
        <v>4332</v>
      </c>
      <c r="E2381" t="s">
        <v>200</v>
      </c>
      <c r="F2381" t="s">
        <v>201</v>
      </c>
      <c r="G2381" t="s">
        <v>213</v>
      </c>
      <c r="H2381">
        <v>2002</v>
      </c>
      <c r="I2381" s="2">
        <v>1730000</v>
      </c>
      <c r="J2381" s="2">
        <v>0</v>
      </c>
      <c r="K2381" s="2">
        <v>1730000</v>
      </c>
      <c r="L2381" t="s">
        <v>18</v>
      </c>
      <c r="M2381" s="3" t="b">
        <f>trust_funds5[[#This Row],[Contributions Outstanding (USD)]]=0</f>
        <v>1</v>
      </c>
      <c r="N2381" s="3" t="str">
        <f t="shared" si="185"/>
        <v>Outstanding</v>
      </c>
      <c r="O2381" s="3" t="str">
        <f t="shared" si="186"/>
        <v>High Contribution &amp; Recent</v>
      </c>
      <c r="P2381" s="3" t="str">
        <f t="shared" si="187"/>
        <v>Other</v>
      </c>
      <c r="Q2381" s="3" t="str">
        <f t="shared" si="188"/>
        <v>Other</v>
      </c>
      <c r="R2381" s="3" t="str">
        <f t="shared" si="189"/>
        <v>Not LCLS</v>
      </c>
      <c r="S2381" s="3" t="str" cm="1">
        <f t="array" ref="S2381">_xlfn.IFS(G2381 &gt; 5000000, "Very High", G2381 &gt; 1000000, "High", G2381 &gt; 500000, "Medium", TRUE, "Low")</f>
        <v>Very High</v>
      </c>
      <c r="T2381" s="3" t="str" cm="1">
        <f t="array" ref="T2381">_xlfn.IFS(B2381 &gt;= 2005, "Post-2005", B2381 &gt;= 2000, "2000-2004", TRUE, "Pre-2000")</f>
        <v>Post-2005</v>
      </c>
    </row>
    <row r="2382" spans="1:20" x14ac:dyDescent="0.85">
      <c r="A2382" s="1">
        <v>41164</v>
      </c>
      <c r="B2382" t="s">
        <v>12</v>
      </c>
      <c r="C2382" t="s">
        <v>4333</v>
      </c>
      <c r="D2382" t="s">
        <v>4334</v>
      </c>
      <c r="E2382" t="s">
        <v>200</v>
      </c>
      <c r="F2382" t="s">
        <v>201</v>
      </c>
      <c r="G2382" t="s">
        <v>202</v>
      </c>
      <c r="H2382">
        <v>2002</v>
      </c>
      <c r="I2382" s="2">
        <v>961882.45</v>
      </c>
      <c r="J2382" s="2">
        <v>0</v>
      </c>
      <c r="K2382" s="2">
        <v>961882.45</v>
      </c>
      <c r="L2382" t="s">
        <v>18</v>
      </c>
      <c r="M2382" s="3" t="b">
        <f>trust_funds5[[#This Row],[Contributions Outstanding (USD)]]=0</f>
        <v>1</v>
      </c>
      <c r="N2382" s="3" t="str">
        <f t="shared" si="185"/>
        <v>Outstanding</v>
      </c>
      <c r="O2382" s="3" t="str">
        <f t="shared" si="186"/>
        <v>High Contribution &amp; Recent</v>
      </c>
      <c r="P2382" s="3" t="str">
        <f t="shared" si="187"/>
        <v>Other</v>
      </c>
      <c r="Q2382" s="3" t="str">
        <f t="shared" si="188"/>
        <v>Other</v>
      </c>
      <c r="R2382" s="3" t="str">
        <f t="shared" si="189"/>
        <v>Not LCLS</v>
      </c>
      <c r="S2382" s="3" t="str" cm="1">
        <f t="array" ref="S2382">_xlfn.IFS(G2382 &gt; 5000000, "Very High", G2382 &gt; 1000000, "High", G2382 &gt; 500000, "Medium", TRUE, "Low")</f>
        <v>Very High</v>
      </c>
      <c r="T2382" s="3" t="str" cm="1">
        <f t="array" ref="T2382">_xlfn.IFS(B2382 &gt;= 2005, "Post-2005", B2382 &gt;= 2000, "2000-2004", TRUE, "Pre-2000")</f>
        <v>Post-2005</v>
      </c>
    </row>
    <row r="2383" spans="1:20" x14ac:dyDescent="0.85">
      <c r="A2383" s="1">
        <v>41164</v>
      </c>
      <c r="B2383" t="s">
        <v>12</v>
      </c>
      <c r="C2383" t="s">
        <v>4335</v>
      </c>
      <c r="D2383" t="s">
        <v>4336</v>
      </c>
      <c r="E2383" t="s">
        <v>21</v>
      </c>
      <c r="F2383" t="s">
        <v>22</v>
      </c>
      <c r="G2383" t="s">
        <v>23</v>
      </c>
      <c r="H2383">
        <v>2002</v>
      </c>
      <c r="I2383" s="2">
        <v>505667.29</v>
      </c>
      <c r="J2383" s="2">
        <v>0</v>
      </c>
      <c r="K2383" s="2">
        <v>505667.29</v>
      </c>
      <c r="L2383" t="s">
        <v>18</v>
      </c>
      <c r="M2383" s="3" t="b">
        <f>trust_funds5[[#This Row],[Contributions Outstanding (USD)]]=0</f>
        <v>1</v>
      </c>
      <c r="N2383" s="3" t="str">
        <f t="shared" si="185"/>
        <v>Outstanding</v>
      </c>
      <c r="O2383" s="3" t="str">
        <f t="shared" si="186"/>
        <v>High Contribution &amp; Recent</v>
      </c>
      <c r="P2383" s="3" t="str">
        <f t="shared" si="187"/>
        <v>Other</v>
      </c>
      <c r="Q2383" s="3" t="str">
        <f t="shared" si="188"/>
        <v>Other</v>
      </c>
      <c r="R2383" s="3" t="str">
        <f t="shared" si="189"/>
        <v>Not LCLS</v>
      </c>
      <c r="S2383" s="3" t="str" cm="1">
        <f t="array" ref="S2383">_xlfn.IFS(G2383 &gt; 5000000, "Very High", G2383 &gt; 1000000, "High", G2383 &gt; 500000, "Medium", TRUE, "Low")</f>
        <v>Very High</v>
      </c>
      <c r="T2383" s="3" t="str" cm="1">
        <f t="array" ref="T2383">_xlfn.IFS(B2383 &gt;= 2005, "Post-2005", B2383 &gt;= 2000, "2000-2004", TRUE, "Pre-2000")</f>
        <v>Post-2005</v>
      </c>
    </row>
    <row r="2384" spans="1:20" x14ac:dyDescent="0.85">
      <c r="A2384" s="1">
        <v>41164</v>
      </c>
      <c r="B2384" t="s">
        <v>2137</v>
      </c>
      <c r="C2384" t="s">
        <v>2138</v>
      </c>
      <c r="D2384" t="s">
        <v>2139</v>
      </c>
      <c r="E2384" t="s">
        <v>85</v>
      </c>
      <c r="F2384" t="s">
        <v>86</v>
      </c>
      <c r="G2384" t="s">
        <v>87</v>
      </c>
      <c r="H2384">
        <v>2002</v>
      </c>
      <c r="I2384" s="2">
        <v>300942.32</v>
      </c>
      <c r="J2384" s="2">
        <v>0</v>
      </c>
      <c r="K2384" s="2">
        <v>300942.32</v>
      </c>
      <c r="L2384" t="s">
        <v>18</v>
      </c>
      <c r="M2384" s="3" t="b">
        <f>trust_funds5[[#This Row],[Contributions Outstanding (USD)]]=0</f>
        <v>1</v>
      </c>
      <c r="N2384" s="3" t="str">
        <f t="shared" si="185"/>
        <v>Outstanding</v>
      </c>
      <c r="O2384" s="3" t="str">
        <f t="shared" si="186"/>
        <v>High Contribution &amp; Recent</v>
      </c>
      <c r="P2384" s="3" t="str">
        <f t="shared" si="187"/>
        <v>Other</v>
      </c>
      <c r="Q2384" s="3" t="str">
        <f t="shared" si="188"/>
        <v>Other</v>
      </c>
      <c r="R2384" s="3" t="str">
        <f t="shared" si="189"/>
        <v>Not LCLS</v>
      </c>
      <c r="S2384" s="3" t="str" cm="1">
        <f t="array" ref="S2384">_xlfn.IFS(G2384 &gt; 5000000, "Very High", G2384 &gt; 1000000, "High", G2384 &gt; 500000, "Medium", TRUE, "Low")</f>
        <v>Very High</v>
      </c>
      <c r="T2384" s="3" t="str" cm="1">
        <f t="array" ref="T2384">_xlfn.IFS(B2384 &gt;= 2005, "Post-2005", B2384 &gt;= 2000, "2000-2004", TRUE, "Pre-2000")</f>
        <v>Post-2005</v>
      </c>
    </row>
    <row r="2385" spans="1:20" x14ac:dyDescent="0.85">
      <c r="A2385" s="1">
        <v>41164</v>
      </c>
      <c r="B2385" t="s">
        <v>2137</v>
      </c>
      <c r="C2385" t="s">
        <v>2138</v>
      </c>
      <c r="D2385" t="s">
        <v>2139</v>
      </c>
      <c r="E2385" t="s">
        <v>293</v>
      </c>
      <c r="F2385" t="s">
        <v>294</v>
      </c>
      <c r="G2385" t="s">
        <v>295</v>
      </c>
      <c r="H2385">
        <v>2002</v>
      </c>
      <c r="I2385" s="2">
        <v>66799.149999999994</v>
      </c>
      <c r="J2385" s="2">
        <v>0</v>
      </c>
      <c r="K2385" s="2">
        <v>66799.149999999994</v>
      </c>
      <c r="L2385" t="s">
        <v>18</v>
      </c>
      <c r="M2385" s="3" t="b">
        <f>trust_funds5[[#This Row],[Contributions Outstanding (USD)]]=0</f>
        <v>1</v>
      </c>
      <c r="N2385" s="3" t="str">
        <f t="shared" si="185"/>
        <v>Outstanding</v>
      </c>
      <c r="O2385" s="3" t="str">
        <f t="shared" si="186"/>
        <v>High Contribution &amp; Recent</v>
      </c>
      <c r="P2385" s="3" t="str">
        <f t="shared" si="187"/>
        <v>Other</v>
      </c>
      <c r="Q2385" s="3" t="str">
        <f t="shared" si="188"/>
        <v>Other</v>
      </c>
      <c r="R2385" s="3" t="str">
        <f t="shared" si="189"/>
        <v>Not LCLS</v>
      </c>
      <c r="S2385" s="3" t="str" cm="1">
        <f t="array" ref="S2385">_xlfn.IFS(G2385 &gt; 5000000, "Very High", G2385 &gt; 1000000, "High", G2385 &gt; 500000, "Medium", TRUE, "Low")</f>
        <v>Very High</v>
      </c>
      <c r="T2385" s="3" t="str" cm="1">
        <f t="array" ref="T2385">_xlfn.IFS(B2385 &gt;= 2005, "Post-2005", B2385 &gt;= 2000, "2000-2004", TRUE, "Pre-2000")</f>
        <v>Post-2005</v>
      </c>
    </row>
    <row r="2386" spans="1:20" x14ac:dyDescent="0.85">
      <c r="A2386" s="1">
        <v>41164</v>
      </c>
      <c r="B2386" t="s">
        <v>2137</v>
      </c>
      <c r="C2386" t="s">
        <v>2138</v>
      </c>
      <c r="D2386" t="s">
        <v>2139</v>
      </c>
      <c r="E2386" t="s">
        <v>31</v>
      </c>
      <c r="F2386" t="s">
        <v>32</v>
      </c>
      <c r="H2386">
        <v>2002</v>
      </c>
      <c r="I2386" s="2">
        <v>5000</v>
      </c>
      <c r="J2386" s="2">
        <v>0</v>
      </c>
      <c r="K2386" s="2">
        <v>5000</v>
      </c>
      <c r="L2386" t="s">
        <v>18</v>
      </c>
      <c r="M2386" s="3" t="b">
        <f>trust_funds5[[#This Row],[Contributions Outstanding (USD)]]=0</f>
        <v>1</v>
      </c>
      <c r="N2386" s="3" t="str">
        <f t="shared" si="185"/>
        <v>Outstanding</v>
      </c>
      <c r="O2386" s="3" t="str">
        <f t="shared" si="186"/>
        <v>High Contribution &amp; Recent</v>
      </c>
      <c r="P2386" s="3" t="str">
        <f t="shared" si="187"/>
        <v>Other</v>
      </c>
      <c r="Q2386" s="3" t="str">
        <f t="shared" si="188"/>
        <v>Other</v>
      </c>
      <c r="R2386" s="3" t="str">
        <f t="shared" si="189"/>
        <v>Not LCLS</v>
      </c>
      <c r="S2386" s="3" t="str" cm="1">
        <f t="array" ref="S2386">_xlfn.IFS(G2386 &gt; 5000000, "Very High", G2386 &gt; 1000000, "High", G2386 &gt; 500000, "Medium", TRUE, "Low")</f>
        <v>Low</v>
      </c>
      <c r="T2386" s="3" t="str" cm="1">
        <f t="array" ref="T2386">_xlfn.IFS(B2386 &gt;= 2005, "Post-2005", B2386 &gt;= 2000, "2000-2004", TRUE, "Pre-2000")</f>
        <v>Post-2005</v>
      </c>
    </row>
    <row r="2387" spans="1:20" x14ac:dyDescent="0.85">
      <c r="A2387" s="1">
        <v>41164</v>
      </c>
      <c r="B2387" t="s">
        <v>871</v>
      </c>
      <c r="C2387" t="s">
        <v>4337</v>
      </c>
      <c r="D2387" t="s">
        <v>4338</v>
      </c>
      <c r="E2387" t="s">
        <v>119</v>
      </c>
      <c r="F2387" t="s">
        <v>120</v>
      </c>
      <c r="G2387" t="s">
        <v>121</v>
      </c>
      <c r="H2387">
        <v>2002</v>
      </c>
      <c r="I2387" s="2">
        <v>480000</v>
      </c>
      <c r="J2387" s="2">
        <v>0</v>
      </c>
      <c r="K2387" s="2">
        <v>480000</v>
      </c>
      <c r="L2387" t="s">
        <v>18</v>
      </c>
      <c r="M2387" s="3" t="b">
        <f>trust_funds5[[#This Row],[Contributions Outstanding (USD)]]=0</f>
        <v>1</v>
      </c>
      <c r="N2387" s="3" t="str">
        <f t="shared" si="185"/>
        <v>Outstanding</v>
      </c>
      <c r="O2387" s="3" t="str">
        <f t="shared" si="186"/>
        <v>High Contribution &amp; Recent</v>
      </c>
      <c r="P2387" s="3" t="str">
        <f t="shared" si="187"/>
        <v>Other</v>
      </c>
      <c r="Q2387" s="3" t="str">
        <f t="shared" si="188"/>
        <v>Other</v>
      </c>
      <c r="R2387" s="3" t="str">
        <f t="shared" si="189"/>
        <v>Not LCLS</v>
      </c>
      <c r="S2387" s="3" t="str" cm="1">
        <f t="array" ref="S2387">_xlfn.IFS(G2387 &gt; 5000000, "Very High", G2387 &gt; 1000000, "High", G2387 &gt; 500000, "Medium", TRUE, "Low")</f>
        <v>Very High</v>
      </c>
      <c r="T2387" s="3" t="str" cm="1">
        <f t="array" ref="T2387">_xlfn.IFS(B2387 &gt;= 2005, "Post-2005", B2387 &gt;= 2000, "2000-2004", TRUE, "Pre-2000")</f>
        <v>Post-2005</v>
      </c>
    </row>
    <row r="2388" spans="1:20" x14ac:dyDescent="0.85">
      <c r="A2388" s="1">
        <v>41164</v>
      </c>
      <c r="B2388" t="s">
        <v>90</v>
      </c>
      <c r="C2388" t="s">
        <v>4339</v>
      </c>
      <c r="D2388" t="s">
        <v>4340</v>
      </c>
      <c r="E2388" t="s">
        <v>260</v>
      </c>
      <c r="F2388" t="s">
        <v>261</v>
      </c>
      <c r="H2388">
        <v>2002</v>
      </c>
      <c r="I2388" s="2">
        <v>514356.99</v>
      </c>
      <c r="J2388" s="2">
        <v>0</v>
      </c>
      <c r="K2388" s="2">
        <v>514356.99</v>
      </c>
      <c r="L2388" t="s">
        <v>18</v>
      </c>
      <c r="M2388" s="3" t="b">
        <f>trust_funds5[[#This Row],[Contributions Outstanding (USD)]]=0</f>
        <v>1</v>
      </c>
      <c r="N2388" s="3" t="str">
        <f t="shared" si="185"/>
        <v>Outstanding</v>
      </c>
      <c r="O2388" s="3" t="str">
        <f t="shared" si="186"/>
        <v>High Contribution &amp; Recent</v>
      </c>
      <c r="P2388" s="3" t="str">
        <f t="shared" si="187"/>
        <v>Other</v>
      </c>
      <c r="Q2388" s="3" t="str">
        <f t="shared" si="188"/>
        <v>Other</v>
      </c>
      <c r="R2388" s="3" t="str">
        <f t="shared" si="189"/>
        <v>Not LCLS</v>
      </c>
      <c r="S2388" s="3" t="str" cm="1">
        <f t="array" ref="S2388">_xlfn.IFS(G2388 &gt; 5000000, "Very High", G2388 &gt; 1000000, "High", G2388 &gt; 500000, "Medium", TRUE, "Low")</f>
        <v>Low</v>
      </c>
      <c r="T2388" s="3" t="str" cm="1">
        <f t="array" ref="T2388">_xlfn.IFS(B2388 &gt;= 2005, "Post-2005", B2388 &gt;= 2000, "2000-2004", TRUE, "Pre-2000")</f>
        <v>Post-2005</v>
      </c>
    </row>
    <row r="2389" spans="1:20" x14ac:dyDescent="0.85">
      <c r="A2389" s="1">
        <v>41164</v>
      </c>
      <c r="B2389" t="s">
        <v>90</v>
      </c>
      <c r="C2389" t="s">
        <v>4341</v>
      </c>
      <c r="D2389" t="s">
        <v>4342</v>
      </c>
      <c r="E2389" t="s">
        <v>119</v>
      </c>
      <c r="F2389" t="s">
        <v>120</v>
      </c>
      <c r="G2389" t="s">
        <v>121</v>
      </c>
      <c r="H2389">
        <v>2002</v>
      </c>
      <c r="I2389" s="2">
        <v>3728239.27</v>
      </c>
      <c r="J2389" s="2">
        <v>27147.52</v>
      </c>
      <c r="K2389" s="2">
        <v>3755386.79</v>
      </c>
      <c r="L2389" t="s">
        <v>116</v>
      </c>
      <c r="M2389" s="3" t="b">
        <f>trust_funds5[[#This Row],[Contributions Outstanding (USD)]]=0</f>
        <v>0</v>
      </c>
      <c r="N2389" s="3" t="str">
        <f t="shared" si="185"/>
        <v>Outstanding</v>
      </c>
      <c r="O2389" s="3" t="str">
        <f t="shared" si="186"/>
        <v>High Contribution &amp; Recent</v>
      </c>
      <c r="P2389" s="3" t="str">
        <f t="shared" si="187"/>
        <v>Other</v>
      </c>
      <c r="Q2389" s="3" t="str">
        <f t="shared" si="188"/>
        <v>Other</v>
      </c>
      <c r="R2389" s="3" t="str">
        <f t="shared" si="189"/>
        <v>Not LCLS</v>
      </c>
      <c r="S2389" s="3" t="str" cm="1">
        <f t="array" ref="S2389">_xlfn.IFS(G2389 &gt; 5000000, "Very High", G2389 &gt; 1000000, "High", G2389 &gt; 500000, "Medium", TRUE, "Low")</f>
        <v>Very High</v>
      </c>
      <c r="T2389" s="3" t="str" cm="1">
        <f t="array" ref="T2389">_xlfn.IFS(B2389 &gt;= 2005, "Post-2005", B2389 &gt;= 2000, "2000-2004", TRUE, "Pre-2000")</f>
        <v>Post-2005</v>
      </c>
    </row>
    <row r="2390" spans="1:20" x14ac:dyDescent="0.85">
      <c r="A2390" s="1">
        <v>41164</v>
      </c>
      <c r="B2390" t="s">
        <v>90</v>
      </c>
      <c r="C2390" t="s">
        <v>4343</v>
      </c>
      <c r="D2390" t="s">
        <v>4344</v>
      </c>
      <c r="E2390" t="s">
        <v>119</v>
      </c>
      <c r="F2390" t="s">
        <v>120</v>
      </c>
      <c r="G2390" t="s">
        <v>121</v>
      </c>
      <c r="H2390">
        <v>2002</v>
      </c>
      <c r="I2390" s="2">
        <v>2207384.9700000002</v>
      </c>
      <c r="J2390" s="2">
        <v>0</v>
      </c>
      <c r="K2390" s="2">
        <v>2207384.9700000002</v>
      </c>
      <c r="L2390" t="s">
        <v>18</v>
      </c>
      <c r="M2390" s="3" t="b">
        <f>trust_funds5[[#This Row],[Contributions Outstanding (USD)]]=0</f>
        <v>1</v>
      </c>
      <c r="N2390" s="3" t="str">
        <f t="shared" si="185"/>
        <v>Outstanding</v>
      </c>
      <c r="O2390" s="3" t="str">
        <f t="shared" si="186"/>
        <v>High Contribution &amp; Recent</v>
      </c>
      <c r="P2390" s="3" t="str">
        <f t="shared" si="187"/>
        <v>Other</v>
      </c>
      <c r="Q2390" s="3" t="str">
        <f t="shared" si="188"/>
        <v>Other</v>
      </c>
      <c r="R2390" s="3" t="str">
        <f t="shared" si="189"/>
        <v>Not LCLS</v>
      </c>
      <c r="S2390" s="3" t="str" cm="1">
        <f t="array" ref="S2390">_xlfn.IFS(G2390 &gt; 5000000, "Very High", G2390 &gt; 1000000, "High", G2390 &gt; 500000, "Medium", TRUE, "Low")</f>
        <v>Very High</v>
      </c>
      <c r="T2390" s="3" t="str" cm="1">
        <f t="array" ref="T2390">_xlfn.IFS(B2390 &gt;= 2005, "Post-2005", B2390 &gt;= 2000, "2000-2004", TRUE, "Pre-2000")</f>
        <v>Post-2005</v>
      </c>
    </row>
    <row r="2391" spans="1:20" x14ac:dyDescent="0.85">
      <c r="A2391" s="1">
        <v>41164</v>
      </c>
      <c r="B2391" t="s">
        <v>90</v>
      </c>
      <c r="C2391" t="s">
        <v>4345</v>
      </c>
      <c r="D2391" t="s">
        <v>4346</v>
      </c>
      <c r="E2391" t="s">
        <v>119</v>
      </c>
      <c r="F2391" t="s">
        <v>120</v>
      </c>
      <c r="G2391" t="s">
        <v>842</v>
      </c>
      <c r="H2391">
        <v>2002</v>
      </c>
      <c r="I2391" s="2">
        <v>6443774.54</v>
      </c>
      <c r="J2391" s="2">
        <v>0</v>
      </c>
      <c r="K2391" s="2">
        <v>6443774.54</v>
      </c>
      <c r="L2391" t="s">
        <v>116</v>
      </c>
      <c r="M2391" s="3" t="b">
        <f>trust_funds5[[#This Row],[Contributions Outstanding (USD)]]=0</f>
        <v>1</v>
      </c>
      <c r="N2391" s="3" t="str">
        <f t="shared" si="185"/>
        <v>Outstanding</v>
      </c>
      <c r="O2391" s="3" t="str">
        <f t="shared" si="186"/>
        <v>High Contribution &amp; Recent</v>
      </c>
      <c r="P2391" s="3" t="str">
        <f t="shared" si="187"/>
        <v>Other</v>
      </c>
      <c r="Q2391" s="3" t="str">
        <f t="shared" si="188"/>
        <v>Other</v>
      </c>
      <c r="R2391" s="3" t="str">
        <f t="shared" si="189"/>
        <v>Not LCLS</v>
      </c>
      <c r="S2391" s="3" t="str" cm="1">
        <f t="array" ref="S2391">_xlfn.IFS(G2391 &gt; 5000000, "Very High", G2391 &gt; 1000000, "High", G2391 &gt; 500000, "Medium", TRUE, "Low")</f>
        <v>Very High</v>
      </c>
      <c r="T2391" s="3" t="str" cm="1">
        <f t="array" ref="T2391">_xlfn.IFS(B2391 &gt;= 2005, "Post-2005", B2391 &gt;= 2000, "2000-2004", TRUE, "Pre-2000")</f>
        <v>Post-2005</v>
      </c>
    </row>
    <row r="2392" spans="1:20" x14ac:dyDescent="0.85">
      <c r="A2392" s="1">
        <v>41164</v>
      </c>
      <c r="B2392" t="s">
        <v>90</v>
      </c>
      <c r="C2392" t="s">
        <v>4347</v>
      </c>
      <c r="D2392" t="s">
        <v>4348</v>
      </c>
      <c r="E2392" t="s">
        <v>119</v>
      </c>
      <c r="F2392" t="s">
        <v>120</v>
      </c>
      <c r="G2392" t="s">
        <v>121</v>
      </c>
      <c r="H2392">
        <v>2002</v>
      </c>
      <c r="I2392" s="2">
        <v>2648874.11</v>
      </c>
      <c r="J2392" s="2">
        <v>306964.89</v>
      </c>
      <c r="K2392" s="2">
        <v>2955839</v>
      </c>
      <c r="L2392" t="s">
        <v>116</v>
      </c>
      <c r="M2392" s="3" t="b">
        <f>trust_funds5[[#This Row],[Contributions Outstanding (USD)]]=0</f>
        <v>0</v>
      </c>
      <c r="N2392" s="3" t="str">
        <f t="shared" si="185"/>
        <v>Outstanding</v>
      </c>
      <c r="O2392" s="3" t="str">
        <f t="shared" si="186"/>
        <v>High Contribution &amp; Recent</v>
      </c>
      <c r="P2392" s="3" t="str">
        <f t="shared" si="187"/>
        <v>Other</v>
      </c>
      <c r="Q2392" s="3" t="str">
        <f t="shared" si="188"/>
        <v>Other</v>
      </c>
      <c r="R2392" s="3" t="str">
        <f t="shared" si="189"/>
        <v>Not LCLS</v>
      </c>
      <c r="S2392" s="3" t="str" cm="1">
        <f t="array" ref="S2392">_xlfn.IFS(G2392 &gt; 5000000, "Very High", G2392 &gt; 1000000, "High", G2392 &gt; 500000, "Medium", TRUE, "Low")</f>
        <v>Very High</v>
      </c>
      <c r="T2392" s="3" t="str" cm="1">
        <f t="array" ref="T2392">_xlfn.IFS(B2392 &gt;= 2005, "Post-2005", B2392 &gt;= 2000, "2000-2004", TRUE, "Pre-2000")</f>
        <v>Post-2005</v>
      </c>
    </row>
    <row r="2393" spans="1:20" x14ac:dyDescent="0.85">
      <c r="A2393" s="1">
        <v>41164</v>
      </c>
      <c r="B2393" t="s">
        <v>12</v>
      </c>
      <c r="C2393" t="s">
        <v>4349</v>
      </c>
      <c r="D2393" t="s">
        <v>4350</v>
      </c>
      <c r="E2393" t="s">
        <v>200</v>
      </c>
      <c r="F2393" t="s">
        <v>201</v>
      </c>
      <c r="G2393" t="s">
        <v>202</v>
      </c>
      <c r="H2393">
        <v>2002</v>
      </c>
      <c r="I2393" s="2">
        <v>2459689.9900000002</v>
      </c>
      <c r="J2393" s="2">
        <v>0</v>
      </c>
      <c r="K2393" s="2">
        <v>2459689.9900000002</v>
      </c>
      <c r="L2393" t="s">
        <v>18</v>
      </c>
      <c r="M2393" s="3" t="b">
        <f>trust_funds5[[#This Row],[Contributions Outstanding (USD)]]=0</f>
        <v>1</v>
      </c>
      <c r="N2393" s="3" t="str">
        <f t="shared" si="185"/>
        <v>Outstanding</v>
      </c>
      <c r="O2393" s="3" t="str">
        <f t="shared" si="186"/>
        <v>High Contribution &amp; Recent</v>
      </c>
      <c r="P2393" s="3" t="str">
        <f t="shared" si="187"/>
        <v>Other</v>
      </c>
      <c r="Q2393" s="3" t="str">
        <f t="shared" si="188"/>
        <v>Other</v>
      </c>
      <c r="R2393" s="3" t="str">
        <f t="shared" si="189"/>
        <v>Not LCLS</v>
      </c>
      <c r="S2393" s="3" t="str" cm="1">
        <f t="array" ref="S2393">_xlfn.IFS(G2393 &gt; 5000000, "Very High", G2393 &gt; 1000000, "High", G2393 &gt; 500000, "Medium", TRUE, "Low")</f>
        <v>Very High</v>
      </c>
      <c r="T2393" s="3" t="str" cm="1">
        <f t="array" ref="T2393">_xlfn.IFS(B2393 &gt;= 2005, "Post-2005", B2393 &gt;= 2000, "2000-2004", TRUE, "Pre-2000")</f>
        <v>Post-2005</v>
      </c>
    </row>
    <row r="2394" spans="1:20" x14ac:dyDescent="0.85">
      <c r="A2394" s="1">
        <v>41164</v>
      </c>
      <c r="B2394" t="s">
        <v>12</v>
      </c>
      <c r="C2394" t="s">
        <v>4351</v>
      </c>
      <c r="D2394" t="s">
        <v>4350</v>
      </c>
      <c r="E2394" t="s">
        <v>119</v>
      </c>
      <c r="F2394" t="s">
        <v>120</v>
      </c>
      <c r="G2394" t="s">
        <v>121</v>
      </c>
      <c r="H2394">
        <v>2002</v>
      </c>
      <c r="I2394" s="2">
        <v>4499985</v>
      </c>
      <c r="J2394" s="2">
        <v>0</v>
      </c>
      <c r="K2394" s="2">
        <v>4499985</v>
      </c>
      <c r="L2394" t="s">
        <v>18</v>
      </c>
      <c r="M2394" s="3" t="b">
        <f>trust_funds5[[#This Row],[Contributions Outstanding (USD)]]=0</f>
        <v>1</v>
      </c>
      <c r="N2394" s="3" t="str">
        <f t="shared" si="185"/>
        <v>Outstanding</v>
      </c>
      <c r="O2394" s="3" t="str">
        <f t="shared" si="186"/>
        <v>High Contribution &amp; Recent</v>
      </c>
      <c r="P2394" s="3" t="str">
        <f t="shared" si="187"/>
        <v>Other</v>
      </c>
      <c r="Q2394" s="3" t="str">
        <f t="shared" si="188"/>
        <v>Other</v>
      </c>
      <c r="R2394" s="3" t="str">
        <f t="shared" si="189"/>
        <v>Not LCLS</v>
      </c>
      <c r="S2394" s="3" t="str" cm="1">
        <f t="array" ref="S2394">_xlfn.IFS(G2394 &gt; 5000000, "Very High", G2394 &gt; 1000000, "High", G2394 &gt; 500000, "Medium", TRUE, "Low")</f>
        <v>Very High</v>
      </c>
      <c r="T2394" s="3" t="str" cm="1">
        <f t="array" ref="T2394">_xlfn.IFS(B2394 &gt;= 2005, "Post-2005", B2394 &gt;= 2000, "2000-2004", TRUE, "Pre-2000")</f>
        <v>Post-2005</v>
      </c>
    </row>
    <row r="2395" spans="1:20" x14ac:dyDescent="0.85">
      <c r="A2395" s="1">
        <v>41164</v>
      </c>
      <c r="B2395" t="s">
        <v>12</v>
      </c>
      <c r="C2395" t="s">
        <v>4352</v>
      </c>
      <c r="D2395" t="s">
        <v>4353</v>
      </c>
      <c r="E2395" t="s">
        <v>119</v>
      </c>
      <c r="F2395" t="s">
        <v>120</v>
      </c>
      <c r="G2395" t="s">
        <v>121</v>
      </c>
      <c r="H2395">
        <v>2002</v>
      </c>
      <c r="I2395" s="2">
        <v>5526024</v>
      </c>
      <c r="J2395" s="2">
        <v>0</v>
      </c>
      <c r="K2395" s="2">
        <v>5526024</v>
      </c>
      <c r="L2395" t="s">
        <v>18</v>
      </c>
      <c r="M2395" s="3" t="b">
        <f>trust_funds5[[#This Row],[Contributions Outstanding (USD)]]=0</f>
        <v>1</v>
      </c>
      <c r="N2395" s="3" t="str">
        <f t="shared" si="185"/>
        <v>Outstanding</v>
      </c>
      <c r="O2395" s="3" t="str">
        <f t="shared" si="186"/>
        <v>High Contribution &amp; Recent</v>
      </c>
      <c r="P2395" s="3" t="str">
        <f t="shared" si="187"/>
        <v>Other</v>
      </c>
      <c r="Q2395" s="3" t="str">
        <f t="shared" si="188"/>
        <v>Other</v>
      </c>
      <c r="R2395" s="3" t="str">
        <f t="shared" si="189"/>
        <v>Not LCLS</v>
      </c>
      <c r="S2395" s="3" t="str" cm="1">
        <f t="array" ref="S2395">_xlfn.IFS(G2395 &gt; 5000000, "Very High", G2395 &gt; 1000000, "High", G2395 &gt; 500000, "Medium", TRUE, "Low")</f>
        <v>Very High</v>
      </c>
      <c r="T2395" s="3" t="str" cm="1">
        <f t="array" ref="T2395">_xlfn.IFS(B2395 &gt;= 2005, "Post-2005", B2395 &gt;= 2000, "2000-2004", TRUE, "Pre-2000")</f>
        <v>Post-2005</v>
      </c>
    </row>
    <row r="2396" spans="1:20" x14ac:dyDescent="0.85">
      <c r="A2396" s="1">
        <v>41164</v>
      </c>
      <c r="B2396" t="s">
        <v>12</v>
      </c>
      <c r="C2396" t="s">
        <v>4354</v>
      </c>
      <c r="D2396" t="s">
        <v>4355</v>
      </c>
      <c r="E2396" t="s">
        <v>15</v>
      </c>
      <c r="F2396" t="s">
        <v>16</v>
      </c>
      <c r="G2396" t="s">
        <v>17</v>
      </c>
      <c r="H2396">
        <v>2002</v>
      </c>
      <c r="I2396" s="2">
        <v>5693989.6200000001</v>
      </c>
      <c r="J2396" s="2">
        <v>0</v>
      </c>
      <c r="K2396" s="2">
        <v>5693989.6200000001</v>
      </c>
      <c r="L2396" t="s">
        <v>18</v>
      </c>
      <c r="M2396" s="3" t="b">
        <f>trust_funds5[[#This Row],[Contributions Outstanding (USD)]]=0</f>
        <v>1</v>
      </c>
      <c r="N2396" s="3" t="str">
        <f t="shared" si="185"/>
        <v>Outstanding</v>
      </c>
      <c r="O2396" s="3" t="str">
        <f t="shared" si="186"/>
        <v>High Contribution &amp; Recent</v>
      </c>
      <c r="P2396" s="3" t="str">
        <f t="shared" si="187"/>
        <v>Other</v>
      </c>
      <c r="Q2396" s="3" t="str">
        <f t="shared" si="188"/>
        <v>Other</v>
      </c>
      <c r="R2396" s="3" t="str">
        <f t="shared" si="189"/>
        <v>Not LCLS</v>
      </c>
      <c r="S2396" s="3" t="str" cm="1">
        <f t="array" ref="S2396">_xlfn.IFS(G2396 &gt; 5000000, "Very High", G2396 &gt; 1000000, "High", G2396 &gt; 500000, "Medium", TRUE, "Low")</f>
        <v>Very High</v>
      </c>
      <c r="T2396" s="3" t="str" cm="1">
        <f t="array" ref="T2396">_xlfn.IFS(B2396 &gt;= 2005, "Post-2005", B2396 &gt;= 2000, "2000-2004", TRUE, "Pre-2000")</f>
        <v>Post-2005</v>
      </c>
    </row>
    <row r="2397" spans="1:20" x14ac:dyDescent="0.85">
      <c r="A2397" s="1">
        <v>41164</v>
      </c>
      <c r="B2397" t="s">
        <v>2654</v>
      </c>
      <c r="C2397" t="s">
        <v>4356</v>
      </c>
      <c r="D2397" t="s">
        <v>4357</v>
      </c>
      <c r="E2397" t="s">
        <v>102</v>
      </c>
      <c r="F2397" t="s">
        <v>103</v>
      </c>
      <c r="G2397" t="s">
        <v>104</v>
      </c>
      <c r="H2397">
        <v>2002</v>
      </c>
      <c r="I2397" s="2">
        <v>10614741.880000001</v>
      </c>
      <c r="J2397" s="2">
        <v>0</v>
      </c>
      <c r="K2397" s="2">
        <v>10614741.880000001</v>
      </c>
      <c r="L2397" t="s">
        <v>18</v>
      </c>
      <c r="M2397" s="3" t="b">
        <f>trust_funds5[[#This Row],[Contributions Outstanding (USD)]]=0</f>
        <v>1</v>
      </c>
      <c r="N2397" s="3" t="str">
        <f t="shared" si="185"/>
        <v>Outstanding</v>
      </c>
      <c r="O2397" s="3" t="str">
        <f t="shared" si="186"/>
        <v>High Contribution &amp; Recent</v>
      </c>
      <c r="P2397" s="3" t="str">
        <f t="shared" si="187"/>
        <v>Other</v>
      </c>
      <c r="Q2397" s="3" t="str">
        <f t="shared" si="188"/>
        <v>Other</v>
      </c>
      <c r="R2397" s="3" t="str">
        <f t="shared" si="189"/>
        <v>Not LCLS</v>
      </c>
      <c r="S2397" s="3" t="str" cm="1">
        <f t="array" ref="S2397">_xlfn.IFS(G2397 &gt; 5000000, "Very High", G2397 &gt; 1000000, "High", G2397 &gt; 500000, "Medium", TRUE, "Low")</f>
        <v>Very High</v>
      </c>
      <c r="T2397" s="3" t="str" cm="1">
        <f t="array" ref="T2397">_xlfn.IFS(B2397 &gt;= 2005, "Post-2005", B2397 &gt;= 2000, "2000-2004", TRUE, "Pre-2000")</f>
        <v>Post-2005</v>
      </c>
    </row>
    <row r="2398" spans="1:20" x14ac:dyDescent="0.85">
      <c r="A2398" s="1">
        <v>41164</v>
      </c>
      <c r="B2398" t="s">
        <v>33</v>
      </c>
      <c r="C2398" t="s">
        <v>4358</v>
      </c>
      <c r="D2398" t="s">
        <v>4359</v>
      </c>
      <c r="E2398" t="s">
        <v>42</v>
      </c>
      <c r="F2398" t="s">
        <v>43</v>
      </c>
      <c r="G2398" t="s">
        <v>44</v>
      </c>
      <c r="H2398">
        <v>2002</v>
      </c>
      <c r="I2398" s="2">
        <v>19203614.800000001</v>
      </c>
      <c r="J2398" s="2">
        <v>0</v>
      </c>
      <c r="K2398" s="2">
        <v>19203614.800000001</v>
      </c>
      <c r="L2398" t="s">
        <v>18</v>
      </c>
      <c r="M2398" s="3" t="b">
        <f>trust_funds5[[#This Row],[Contributions Outstanding (USD)]]=0</f>
        <v>1</v>
      </c>
      <c r="N2398" s="3" t="str">
        <f t="shared" si="185"/>
        <v>Outstanding</v>
      </c>
      <c r="O2398" s="3" t="str">
        <f t="shared" si="186"/>
        <v>High Contribution &amp; Recent</v>
      </c>
      <c r="P2398" s="3" t="str">
        <f t="shared" si="187"/>
        <v>Other</v>
      </c>
      <c r="Q2398" s="3" t="str">
        <f t="shared" si="188"/>
        <v>Other</v>
      </c>
      <c r="R2398" s="3" t="str">
        <f t="shared" si="189"/>
        <v>Not LCLS</v>
      </c>
      <c r="S2398" s="3" t="str" cm="1">
        <f t="array" ref="S2398">_xlfn.IFS(G2398 &gt; 5000000, "Very High", G2398 &gt; 1000000, "High", G2398 &gt; 500000, "Medium", TRUE, "Low")</f>
        <v>Very High</v>
      </c>
      <c r="T2398" s="3" t="str" cm="1">
        <f t="array" ref="T2398">_xlfn.IFS(B2398 &gt;= 2005, "Post-2005", B2398 &gt;= 2000, "2000-2004", TRUE, "Pre-2000")</f>
        <v>Post-2005</v>
      </c>
    </row>
    <row r="2399" spans="1:20" x14ac:dyDescent="0.85">
      <c r="A2399" s="1">
        <v>41164</v>
      </c>
      <c r="B2399" t="s">
        <v>12</v>
      </c>
      <c r="C2399" t="s">
        <v>4360</v>
      </c>
      <c r="D2399" t="s">
        <v>4361</v>
      </c>
      <c r="E2399" t="s">
        <v>42</v>
      </c>
      <c r="F2399" t="s">
        <v>43</v>
      </c>
      <c r="G2399" t="s">
        <v>44</v>
      </c>
      <c r="H2399">
        <v>2002</v>
      </c>
      <c r="I2399" s="2">
        <v>631851.64</v>
      </c>
      <c r="J2399" s="2">
        <v>0</v>
      </c>
      <c r="K2399" s="2">
        <v>631851.64</v>
      </c>
      <c r="L2399" t="s">
        <v>18</v>
      </c>
      <c r="M2399" s="3" t="b">
        <f>trust_funds5[[#This Row],[Contributions Outstanding (USD)]]=0</f>
        <v>1</v>
      </c>
      <c r="N2399" s="3" t="str">
        <f t="shared" si="185"/>
        <v>Outstanding</v>
      </c>
      <c r="O2399" s="3" t="str">
        <f t="shared" si="186"/>
        <v>High Contribution &amp; Recent</v>
      </c>
      <c r="P2399" s="3" t="str">
        <f t="shared" si="187"/>
        <v>Other</v>
      </c>
      <c r="Q2399" s="3" t="str">
        <f t="shared" si="188"/>
        <v>Other</v>
      </c>
      <c r="R2399" s="3" t="str">
        <f t="shared" si="189"/>
        <v>Not LCLS</v>
      </c>
      <c r="S2399" s="3" t="str" cm="1">
        <f t="array" ref="S2399">_xlfn.IFS(G2399 &gt; 5000000, "Very High", G2399 &gt; 1000000, "High", G2399 &gt; 500000, "Medium", TRUE, "Low")</f>
        <v>Very High</v>
      </c>
      <c r="T2399" s="3" t="str" cm="1">
        <f t="array" ref="T2399">_xlfn.IFS(B2399 &gt;= 2005, "Post-2005", B2399 &gt;= 2000, "2000-2004", TRUE, "Pre-2000")</f>
        <v>Post-2005</v>
      </c>
    </row>
    <row r="2400" spans="1:20" x14ac:dyDescent="0.85">
      <c r="A2400" s="1">
        <v>41164</v>
      </c>
      <c r="B2400" t="s">
        <v>2348</v>
      </c>
      <c r="C2400" t="s">
        <v>2349</v>
      </c>
      <c r="D2400" t="s">
        <v>2350</v>
      </c>
      <c r="E2400" t="s">
        <v>1722</v>
      </c>
      <c r="F2400" t="s">
        <v>1723</v>
      </c>
      <c r="G2400" t="s">
        <v>1724</v>
      </c>
      <c r="H2400">
        <v>2002</v>
      </c>
      <c r="I2400" s="2">
        <v>57549990</v>
      </c>
      <c r="J2400" s="2">
        <v>0</v>
      </c>
      <c r="K2400" s="2">
        <v>57549990</v>
      </c>
      <c r="L2400" t="s">
        <v>116</v>
      </c>
      <c r="M2400" s="3" t="b">
        <f>trust_funds5[[#This Row],[Contributions Outstanding (USD)]]=0</f>
        <v>1</v>
      </c>
      <c r="N2400" s="3" t="str">
        <f t="shared" si="185"/>
        <v>Outstanding</v>
      </c>
      <c r="O2400" s="3" t="str">
        <f t="shared" si="186"/>
        <v>High Contribution &amp; Recent</v>
      </c>
      <c r="P2400" s="3" t="str">
        <f t="shared" si="187"/>
        <v>Other</v>
      </c>
      <c r="Q2400" s="3" t="str">
        <f t="shared" si="188"/>
        <v>Other</v>
      </c>
      <c r="R2400" s="3" t="str">
        <f t="shared" si="189"/>
        <v>Not LCLS</v>
      </c>
      <c r="S2400" s="3" t="str" cm="1">
        <f t="array" ref="S2400">_xlfn.IFS(G2400 &gt; 5000000, "Very High", G2400 &gt; 1000000, "High", G2400 &gt; 500000, "Medium", TRUE, "Low")</f>
        <v>Very High</v>
      </c>
      <c r="T2400" s="3" t="str" cm="1">
        <f t="array" ref="T2400">_xlfn.IFS(B2400 &gt;= 2005, "Post-2005", B2400 &gt;= 2000, "2000-2004", TRUE, "Pre-2000")</f>
        <v>Post-2005</v>
      </c>
    </row>
    <row r="2401" spans="1:20" x14ac:dyDescent="0.85">
      <c r="A2401" s="1">
        <v>41164</v>
      </c>
      <c r="B2401" t="s">
        <v>3821</v>
      </c>
      <c r="C2401" t="s">
        <v>4362</v>
      </c>
      <c r="D2401" t="s">
        <v>4363</v>
      </c>
      <c r="E2401" t="s">
        <v>204</v>
      </c>
      <c r="F2401" t="s">
        <v>205</v>
      </c>
      <c r="G2401" t="s">
        <v>206</v>
      </c>
      <c r="H2401">
        <v>2002</v>
      </c>
      <c r="I2401" s="2">
        <v>9036983.4700000007</v>
      </c>
      <c r="J2401" s="2">
        <v>0</v>
      </c>
      <c r="K2401" s="2">
        <v>9036983.4700000007</v>
      </c>
      <c r="L2401" t="s">
        <v>18</v>
      </c>
      <c r="M2401" s="3" t="b">
        <f>trust_funds5[[#This Row],[Contributions Outstanding (USD)]]=0</f>
        <v>1</v>
      </c>
      <c r="N2401" s="3" t="str">
        <f t="shared" si="185"/>
        <v>Outstanding</v>
      </c>
      <c r="O2401" s="3" t="str">
        <f t="shared" si="186"/>
        <v>High Contribution &amp; Recent</v>
      </c>
      <c r="P2401" s="3" t="str">
        <f t="shared" si="187"/>
        <v>Other</v>
      </c>
      <c r="Q2401" s="3" t="str">
        <f t="shared" si="188"/>
        <v>Other</v>
      </c>
      <c r="R2401" s="3" t="str">
        <f t="shared" si="189"/>
        <v>Not LCLS</v>
      </c>
      <c r="S2401" s="3" t="str" cm="1">
        <f t="array" ref="S2401">_xlfn.IFS(G2401 &gt; 5000000, "Very High", G2401 &gt; 1000000, "High", G2401 &gt; 500000, "Medium", TRUE, "Low")</f>
        <v>Very High</v>
      </c>
      <c r="T2401" s="3" t="str" cm="1">
        <f t="array" ref="T2401">_xlfn.IFS(B2401 &gt;= 2005, "Post-2005", B2401 &gt;= 2000, "2000-2004", TRUE, "Pre-2000")</f>
        <v>Post-2005</v>
      </c>
    </row>
    <row r="2402" spans="1:20" x14ac:dyDescent="0.85">
      <c r="A2402" s="1">
        <v>41164</v>
      </c>
      <c r="B2402" t="s">
        <v>90</v>
      </c>
      <c r="C2402" t="s">
        <v>4364</v>
      </c>
      <c r="D2402" t="s">
        <v>4365</v>
      </c>
      <c r="E2402" t="s">
        <v>119</v>
      </c>
      <c r="F2402" t="s">
        <v>120</v>
      </c>
      <c r="G2402" t="s">
        <v>121</v>
      </c>
      <c r="H2402">
        <v>2002</v>
      </c>
      <c r="I2402" s="2">
        <v>2989037.2</v>
      </c>
      <c r="J2402" s="2">
        <v>0</v>
      </c>
      <c r="K2402" s="2">
        <v>2989037.2</v>
      </c>
      <c r="L2402" t="s">
        <v>18</v>
      </c>
      <c r="M2402" s="3" t="b">
        <f>trust_funds5[[#This Row],[Contributions Outstanding (USD)]]=0</f>
        <v>1</v>
      </c>
      <c r="N2402" s="3" t="str">
        <f t="shared" si="185"/>
        <v>Outstanding</v>
      </c>
      <c r="O2402" s="3" t="str">
        <f t="shared" si="186"/>
        <v>High Contribution &amp; Recent</v>
      </c>
      <c r="P2402" s="3" t="str">
        <f t="shared" si="187"/>
        <v>Other</v>
      </c>
      <c r="Q2402" s="3" t="str">
        <f t="shared" si="188"/>
        <v>Other</v>
      </c>
      <c r="R2402" s="3" t="str">
        <f t="shared" si="189"/>
        <v>Not LCLS</v>
      </c>
      <c r="S2402" s="3" t="str" cm="1">
        <f t="array" ref="S2402">_xlfn.IFS(G2402 &gt; 5000000, "Very High", G2402 &gt; 1000000, "High", G2402 &gt; 500000, "Medium", TRUE, "Low")</f>
        <v>Very High</v>
      </c>
      <c r="T2402" s="3" t="str" cm="1">
        <f t="array" ref="T2402">_xlfn.IFS(B2402 &gt;= 2005, "Post-2005", B2402 &gt;= 2000, "2000-2004", TRUE, "Pre-2000")</f>
        <v>Post-2005</v>
      </c>
    </row>
    <row r="2403" spans="1:20" x14ac:dyDescent="0.85">
      <c r="A2403" s="1">
        <v>41164</v>
      </c>
      <c r="B2403" t="s">
        <v>1040</v>
      </c>
      <c r="C2403" t="s">
        <v>4366</v>
      </c>
      <c r="D2403" t="s">
        <v>4367</v>
      </c>
      <c r="E2403" t="s">
        <v>15</v>
      </c>
      <c r="F2403" t="s">
        <v>16</v>
      </c>
      <c r="G2403" t="s">
        <v>17</v>
      </c>
      <c r="H2403">
        <v>2002</v>
      </c>
      <c r="I2403" s="2">
        <v>280237.03000000003</v>
      </c>
      <c r="J2403" s="2">
        <v>0</v>
      </c>
      <c r="K2403" s="2">
        <v>280237.03000000003</v>
      </c>
      <c r="L2403" t="s">
        <v>18</v>
      </c>
      <c r="M2403" s="3" t="b">
        <f>trust_funds5[[#This Row],[Contributions Outstanding (USD)]]=0</f>
        <v>1</v>
      </c>
      <c r="N2403" s="3" t="str">
        <f t="shared" si="185"/>
        <v>Outstanding</v>
      </c>
      <c r="O2403" s="3" t="str">
        <f t="shared" si="186"/>
        <v>High Contribution &amp; Recent</v>
      </c>
      <c r="P2403" s="3" t="str">
        <f t="shared" si="187"/>
        <v>Other</v>
      </c>
      <c r="Q2403" s="3" t="str">
        <f t="shared" si="188"/>
        <v>Other</v>
      </c>
      <c r="R2403" s="3" t="str">
        <f t="shared" si="189"/>
        <v>Not LCLS</v>
      </c>
      <c r="S2403" s="3" t="str" cm="1">
        <f t="array" ref="S2403">_xlfn.IFS(G2403 &gt; 5000000, "Very High", G2403 &gt; 1000000, "High", G2403 &gt; 500000, "Medium", TRUE, "Low")</f>
        <v>Very High</v>
      </c>
      <c r="T2403" s="3" t="str" cm="1">
        <f t="array" ref="T2403">_xlfn.IFS(B2403 &gt;= 2005, "Post-2005", B2403 &gt;= 2000, "2000-2004", TRUE, "Pre-2000")</f>
        <v>Post-2005</v>
      </c>
    </row>
    <row r="2404" spans="1:20" x14ac:dyDescent="0.85">
      <c r="A2404" s="1">
        <v>41164</v>
      </c>
      <c r="B2404" t="s">
        <v>12</v>
      </c>
      <c r="C2404" t="s">
        <v>4368</v>
      </c>
      <c r="D2404" t="s">
        <v>4369</v>
      </c>
      <c r="E2404" t="s">
        <v>102</v>
      </c>
      <c r="F2404" t="s">
        <v>103</v>
      </c>
      <c r="G2404" t="s">
        <v>104</v>
      </c>
      <c r="H2404">
        <v>2002</v>
      </c>
      <c r="I2404" s="2">
        <v>308225.53000000003</v>
      </c>
      <c r="J2404" s="2">
        <v>0</v>
      </c>
      <c r="K2404" s="2">
        <v>308225.53000000003</v>
      </c>
      <c r="L2404" t="s">
        <v>18</v>
      </c>
      <c r="M2404" s="3" t="b">
        <f>trust_funds5[[#This Row],[Contributions Outstanding (USD)]]=0</f>
        <v>1</v>
      </c>
      <c r="N2404" s="3" t="str">
        <f t="shared" si="185"/>
        <v>Outstanding</v>
      </c>
      <c r="O2404" s="3" t="str">
        <f t="shared" si="186"/>
        <v>High Contribution &amp; Recent</v>
      </c>
      <c r="P2404" s="3" t="str">
        <f t="shared" si="187"/>
        <v>Other</v>
      </c>
      <c r="Q2404" s="3" t="str">
        <f t="shared" si="188"/>
        <v>Other</v>
      </c>
      <c r="R2404" s="3" t="str">
        <f t="shared" si="189"/>
        <v>Not LCLS</v>
      </c>
      <c r="S2404" s="3" t="str" cm="1">
        <f t="array" ref="S2404">_xlfn.IFS(G2404 &gt; 5000000, "Very High", G2404 &gt; 1000000, "High", G2404 &gt; 500000, "Medium", TRUE, "Low")</f>
        <v>Very High</v>
      </c>
      <c r="T2404" s="3" t="str" cm="1">
        <f t="array" ref="T2404">_xlfn.IFS(B2404 &gt;= 2005, "Post-2005", B2404 &gt;= 2000, "2000-2004", TRUE, "Pre-2000")</f>
        <v>Post-2005</v>
      </c>
    </row>
    <row r="2405" spans="1:20" x14ac:dyDescent="0.85">
      <c r="A2405" s="1">
        <v>41164</v>
      </c>
      <c r="B2405" t="s">
        <v>2654</v>
      </c>
      <c r="C2405" t="s">
        <v>4370</v>
      </c>
      <c r="D2405" t="s">
        <v>4371</v>
      </c>
      <c r="E2405" t="s">
        <v>102</v>
      </c>
      <c r="F2405" t="s">
        <v>103</v>
      </c>
      <c r="G2405" t="s">
        <v>104</v>
      </c>
      <c r="H2405">
        <v>2002</v>
      </c>
      <c r="I2405" s="2">
        <v>8921530.6099999994</v>
      </c>
      <c r="J2405" s="2">
        <v>0</v>
      </c>
      <c r="K2405" s="2">
        <v>8921530.6099999994</v>
      </c>
      <c r="L2405" t="s">
        <v>18</v>
      </c>
      <c r="M2405" s="3" t="b">
        <f>trust_funds5[[#This Row],[Contributions Outstanding (USD)]]=0</f>
        <v>1</v>
      </c>
      <c r="N2405" s="3" t="str">
        <f t="shared" si="185"/>
        <v>Outstanding</v>
      </c>
      <c r="O2405" s="3" t="str">
        <f t="shared" si="186"/>
        <v>High Contribution &amp; Recent</v>
      </c>
      <c r="P2405" s="3" t="str">
        <f t="shared" si="187"/>
        <v>Other</v>
      </c>
      <c r="Q2405" s="3" t="str">
        <f t="shared" si="188"/>
        <v>Other</v>
      </c>
      <c r="R2405" s="3" t="str">
        <f t="shared" si="189"/>
        <v>Not LCLS</v>
      </c>
      <c r="S2405" s="3" t="str" cm="1">
        <f t="array" ref="S2405">_xlfn.IFS(G2405 &gt; 5000000, "Very High", G2405 &gt; 1000000, "High", G2405 &gt; 500000, "Medium", TRUE, "Low")</f>
        <v>Very High</v>
      </c>
      <c r="T2405" s="3" t="str" cm="1">
        <f t="array" ref="T2405">_xlfn.IFS(B2405 &gt;= 2005, "Post-2005", B2405 &gt;= 2000, "2000-2004", TRUE, "Pre-2000")</f>
        <v>Post-2005</v>
      </c>
    </row>
    <row r="2406" spans="1:20" x14ac:dyDescent="0.85">
      <c r="A2406" s="1">
        <v>41164</v>
      </c>
      <c r="B2406" t="s">
        <v>4372</v>
      </c>
      <c r="C2406" t="s">
        <v>4373</v>
      </c>
      <c r="D2406" t="s">
        <v>4374</v>
      </c>
      <c r="E2406" t="s">
        <v>288</v>
      </c>
      <c r="F2406" t="s">
        <v>289</v>
      </c>
      <c r="G2406" t="s">
        <v>290</v>
      </c>
      <c r="H2406">
        <v>2002</v>
      </c>
      <c r="I2406" s="2">
        <v>2468253.27</v>
      </c>
      <c r="J2406" s="2">
        <v>0</v>
      </c>
      <c r="K2406" s="2">
        <v>2468253.27</v>
      </c>
      <c r="L2406" t="s">
        <v>18</v>
      </c>
      <c r="M2406" s="3" t="b">
        <f>trust_funds5[[#This Row],[Contributions Outstanding (USD)]]=0</f>
        <v>1</v>
      </c>
      <c r="N2406" s="3" t="str">
        <f t="shared" si="185"/>
        <v>Outstanding</v>
      </c>
      <c r="O2406" s="3" t="str">
        <f t="shared" si="186"/>
        <v>High Contribution &amp; Recent</v>
      </c>
      <c r="P2406" s="3" t="str">
        <f t="shared" si="187"/>
        <v>Other</v>
      </c>
      <c r="Q2406" s="3" t="str">
        <f t="shared" si="188"/>
        <v>Other</v>
      </c>
      <c r="R2406" s="3" t="str">
        <f t="shared" si="189"/>
        <v>Not LCLS</v>
      </c>
      <c r="S2406" s="3" t="str" cm="1">
        <f t="array" ref="S2406">_xlfn.IFS(G2406 &gt; 5000000, "Very High", G2406 &gt; 1000000, "High", G2406 &gt; 500000, "Medium", TRUE, "Low")</f>
        <v>Very High</v>
      </c>
      <c r="T2406" s="3" t="str" cm="1">
        <f t="array" ref="T2406">_xlfn.IFS(B2406 &gt;= 2005, "Post-2005", B2406 &gt;= 2000, "2000-2004", TRUE, "Pre-2000")</f>
        <v>Post-2005</v>
      </c>
    </row>
    <row r="2407" spans="1:20" x14ac:dyDescent="0.85">
      <c r="A2407" s="1">
        <v>41164</v>
      </c>
      <c r="B2407" t="s">
        <v>4372</v>
      </c>
      <c r="C2407" t="s">
        <v>4373</v>
      </c>
      <c r="D2407" t="s">
        <v>4374</v>
      </c>
      <c r="E2407" t="s">
        <v>102</v>
      </c>
      <c r="F2407" t="s">
        <v>103</v>
      </c>
      <c r="G2407" t="s">
        <v>104</v>
      </c>
      <c r="H2407">
        <v>2002</v>
      </c>
      <c r="I2407" s="2">
        <v>801720</v>
      </c>
      <c r="J2407" s="2">
        <v>0</v>
      </c>
      <c r="K2407" s="2">
        <v>801720</v>
      </c>
      <c r="L2407" t="s">
        <v>18</v>
      </c>
      <c r="M2407" s="3" t="b">
        <f>trust_funds5[[#This Row],[Contributions Outstanding (USD)]]=0</f>
        <v>1</v>
      </c>
      <c r="N2407" s="3" t="str">
        <f t="shared" si="185"/>
        <v>Outstanding</v>
      </c>
      <c r="O2407" s="3" t="str">
        <f t="shared" si="186"/>
        <v>High Contribution &amp; Recent</v>
      </c>
      <c r="P2407" s="3" t="str">
        <f t="shared" si="187"/>
        <v>Other</v>
      </c>
      <c r="Q2407" s="3" t="str">
        <f t="shared" si="188"/>
        <v>Other</v>
      </c>
      <c r="R2407" s="3" t="str">
        <f t="shared" si="189"/>
        <v>Not LCLS</v>
      </c>
      <c r="S2407" s="3" t="str" cm="1">
        <f t="array" ref="S2407">_xlfn.IFS(G2407 &gt; 5000000, "Very High", G2407 &gt; 1000000, "High", G2407 &gt; 500000, "Medium", TRUE, "Low")</f>
        <v>Very High</v>
      </c>
      <c r="T2407" s="3" t="str" cm="1">
        <f t="array" ref="T2407">_xlfn.IFS(B2407 &gt;= 2005, "Post-2005", B2407 &gt;= 2000, "2000-2004", TRUE, "Pre-2000")</f>
        <v>Post-2005</v>
      </c>
    </row>
    <row r="2408" spans="1:20" x14ac:dyDescent="0.85">
      <c r="A2408" s="1">
        <v>41164</v>
      </c>
      <c r="B2408" t="s">
        <v>12</v>
      </c>
      <c r="C2408" t="s">
        <v>4375</v>
      </c>
      <c r="D2408" t="s">
        <v>4376</v>
      </c>
      <c r="E2408" t="s">
        <v>21</v>
      </c>
      <c r="F2408" t="s">
        <v>22</v>
      </c>
      <c r="G2408" t="s">
        <v>23</v>
      </c>
      <c r="H2408">
        <v>2002</v>
      </c>
      <c r="I2408" s="2">
        <v>1868285.84</v>
      </c>
      <c r="J2408" s="2">
        <v>0</v>
      </c>
      <c r="K2408" s="2">
        <v>1868285.84</v>
      </c>
      <c r="L2408" t="s">
        <v>18</v>
      </c>
      <c r="M2408" s="3" t="b">
        <f>trust_funds5[[#This Row],[Contributions Outstanding (USD)]]=0</f>
        <v>1</v>
      </c>
      <c r="N2408" s="3" t="str">
        <f t="shared" si="185"/>
        <v>Outstanding</v>
      </c>
      <c r="O2408" s="3" t="str">
        <f t="shared" si="186"/>
        <v>High Contribution &amp; Recent</v>
      </c>
      <c r="P2408" s="3" t="str">
        <f t="shared" si="187"/>
        <v>Other</v>
      </c>
      <c r="Q2408" s="3" t="str">
        <f t="shared" si="188"/>
        <v>Other</v>
      </c>
      <c r="R2408" s="3" t="str">
        <f t="shared" si="189"/>
        <v>Not LCLS</v>
      </c>
      <c r="S2408" s="3" t="str" cm="1">
        <f t="array" ref="S2408">_xlfn.IFS(G2408 &gt; 5000000, "Very High", G2408 &gt; 1000000, "High", G2408 &gt; 500000, "Medium", TRUE, "Low")</f>
        <v>Very High</v>
      </c>
      <c r="T2408" s="3" t="str" cm="1">
        <f t="array" ref="T2408">_xlfn.IFS(B2408 &gt;= 2005, "Post-2005", B2408 &gt;= 2000, "2000-2004", TRUE, "Pre-2000")</f>
        <v>Post-2005</v>
      </c>
    </row>
    <row r="2409" spans="1:20" x14ac:dyDescent="0.85">
      <c r="A2409" s="1">
        <v>41164</v>
      </c>
      <c r="B2409" t="s">
        <v>12</v>
      </c>
      <c r="C2409" t="s">
        <v>4377</v>
      </c>
      <c r="D2409" t="s">
        <v>4378</v>
      </c>
      <c r="E2409" t="s">
        <v>70</v>
      </c>
      <c r="F2409" t="s">
        <v>71</v>
      </c>
      <c r="G2409" t="s">
        <v>72</v>
      </c>
      <c r="H2409">
        <v>2002</v>
      </c>
      <c r="I2409" s="2">
        <v>9695559.4299999997</v>
      </c>
      <c r="J2409" s="2">
        <v>0</v>
      </c>
      <c r="K2409" s="2">
        <v>9695559.4299999997</v>
      </c>
      <c r="L2409" t="s">
        <v>18</v>
      </c>
      <c r="M2409" s="3" t="b">
        <f>trust_funds5[[#This Row],[Contributions Outstanding (USD)]]=0</f>
        <v>1</v>
      </c>
      <c r="N2409" s="3" t="str">
        <f t="shared" si="185"/>
        <v>Outstanding</v>
      </c>
      <c r="O2409" s="3" t="str">
        <f t="shared" si="186"/>
        <v>High Contribution &amp; Recent</v>
      </c>
      <c r="P2409" s="3" t="str">
        <f t="shared" si="187"/>
        <v>Other</v>
      </c>
      <c r="Q2409" s="3" t="str">
        <f t="shared" si="188"/>
        <v>Other</v>
      </c>
      <c r="R2409" s="3" t="str">
        <f t="shared" si="189"/>
        <v>Not LCLS</v>
      </c>
      <c r="S2409" s="3" t="str" cm="1">
        <f t="array" ref="S2409">_xlfn.IFS(G2409 &gt; 5000000, "Very High", G2409 &gt; 1000000, "High", G2409 &gt; 500000, "Medium", TRUE, "Low")</f>
        <v>Very High</v>
      </c>
      <c r="T2409" s="3" t="str" cm="1">
        <f t="array" ref="T2409">_xlfn.IFS(B2409 &gt;= 2005, "Post-2005", B2409 &gt;= 2000, "2000-2004", TRUE, "Pre-2000")</f>
        <v>Post-2005</v>
      </c>
    </row>
    <row r="2410" spans="1:20" x14ac:dyDescent="0.85">
      <c r="A2410" s="1">
        <v>41164</v>
      </c>
      <c r="B2410" t="s">
        <v>12</v>
      </c>
      <c r="C2410" t="s">
        <v>4379</v>
      </c>
      <c r="D2410" t="s">
        <v>4380</v>
      </c>
      <c r="E2410" t="s">
        <v>119</v>
      </c>
      <c r="F2410" t="s">
        <v>120</v>
      </c>
      <c r="G2410" t="s">
        <v>121</v>
      </c>
      <c r="H2410">
        <v>2002</v>
      </c>
      <c r="I2410" s="2">
        <v>50000000</v>
      </c>
      <c r="J2410" s="2">
        <v>0</v>
      </c>
      <c r="K2410" s="2">
        <v>50000000</v>
      </c>
      <c r="L2410" t="s">
        <v>18</v>
      </c>
      <c r="M2410" s="3" t="b">
        <f>trust_funds5[[#This Row],[Contributions Outstanding (USD)]]=0</f>
        <v>1</v>
      </c>
      <c r="N2410" s="3" t="str">
        <f t="shared" si="185"/>
        <v>Outstanding</v>
      </c>
      <c r="O2410" s="3" t="str">
        <f t="shared" si="186"/>
        <v>High Contribution &amp; Recent</v>
      </c>
      <c r="P2410" s="3" t="str">
        <f t="shared" si="187"/>
        <v>Other</v>
      </c>
      <c r="Q2410" s="3" t="str">
        <f t="shared" si="188"/>
        <v>Other</v>
      </c>
      <c r="R2410" s="3" t="str">
        <f t="shared" si="189"/>
        <v>Not LCLS</v>
      </c>
      <c r="S2410" s="3" t="str" cm="1">
        <f t="array" ref="S2410">_xlfn.IFS(G2410 &gt; 5000000, "Very High", G2410 &gt; 1000000, "High", G2410 &gt; 500000, "Medium", TRUE, "Low")</f>
        <v>Very High</v>
      </c>
      <c r="T2410" s="3" t="str" cm="1">
        <f t="array" ref="T2410">_xlfn.IFS(B2410 &gt;= 2005, "Post-2005", B2410 &gt;= 2000, "2000-2004", TRUE, "Pre-2000")</f>
        <v>Post-2005</v>
      </c>
    </row>
    <row r="2411" spans="1:20" x14ac:dyDescent="0.85">
      <c r="A2411" s="1">
        <v>41164</v>
      </c>
      <c r="B2411" t="s">
        <v>2654</v>
      </c>
      <c r="C2411" t="s">
        <v>4381</v>
      </c>
      <c r="D2411" t="s">
        <v>4382</v>
      </c>
      <c r="E2411" t="s">
        <v>102</v>
      </c>
      <c r="F2411" t="s">
        <v>103</v>
      </c>
      <c r="G2411" t="s">
        <v>104</v>
      </c>
      <c r="H2411">
        <v>2002</v>
      </c>
      <c r="I2411" s="2">
        <v>10207875.449999999</v>
      </c>
      <c r="J2411" s="2">
        <v>0</v>
      </c>
      <c r="K2411" s="2">
        <v>10207875.449999999</v>
      </c>
      <c r="L2411" t="s">
        <v>18</v>
      </c>
      <c r="M2411" s="3" t="b">
        <f>trust_funds5[[#This Row],[Contributions Outstanding (USD)]]=0</f>
        <v>1</v>
      </c>
      <c r="N2411" s="3" t="str">
        <f t="shared" si="185"/>
        <v>Outstanding</v>
      </c>
      <c r="O2411" s="3" t="str">
        <f t="shared" si="186"/>
        <v>High Contribution &amp; Recent</v>
      </c>
      <c r="P2411" s="3" t="str">
        <f t="shared" si="187"/>
        <v>Other</v>
      </c>
      <c r="Q2411" s="3" t="str">
        <f t="shared" si="188"/>
        <v>Other</v>
      </c>
      <c r="R2411" s="3" t="str">
        <f t="shared" si="189"/>
        <v>Not LCLS</v>
      </c>
      <c r="S2411" s="3" t="str" cm="1">
        <f t="array" ref="S2411">_xlfn.IFS(G2411 &gt; 5000000, "Very High", G2411 &gt; 1000000, "High", G2411 &gt; 500000, "Medium", TRUE, "Low")</f>
        <v>Very High</v>
      </c>
      <c r="T2411" s="3" t="str" cm="1">
        <f t="array" ref="T2411">_xlfn.IFS(B2411 &gt;= 2005, "Post-2005", B2411 &gt;= 2000, "2000-2004", TRUE, "Pre-2000")</f>
        <v>Post-2005</v>
      </c>
    </row>
    <row r="2412" spans="1:20" x14ac:dyDescent="0.85">
      <c r="A2412" s="1">
        <v>41164</v>
      </c>
      <c r="B2412" t="s">
        <v>12</v>
      </c>
      <c r="C2412" t="s">
        <v>4383</v>
      </c>
      <c r="D2412" t="s">
        <v>4384</v>
      </c>
      <c r="E2412" t="s">
        <v>119</v>
      </c>
      <c r="F2412" t="s">
        <v>120</v>
      </c>
      <c r="G2412" t="s">
        <v>121</v>
      </c>
      <c r="H2412">
        <v>2002</v>
      </c>
      <c r="I2412" s="2">
        <v>3174603</v>
      </c>
      <c r="J2412" s="2">
        <v>0</v>
      </c>
      <c r="K2412" s="2">
        <v>3174603</v>
      </c>
      <c r="L2412" t="s">
        <v>18</v>
      </c>
      <c r="M2412" s="3" t="b">
        <f>trust_funds5[[#This Row],[Contributions Outstanding (USD)]]=0</f>
        <v>1</v>
      </c>
      <c r="N2412" s="3" t="str">
        <f t="shared" si="185"/>
        <v>Outstanding</v>
      </c>
      <c r="O2412" s="3" t="str">
        <f t="shared" si="186"/>
        <v>High Contribution &amp; Recent</v>
      </c>
      <c r="P2412" s="3" t="str">
        <f t="shared" si="187"/>
        <v>Other</v>
      </c>
      <c r="Q2412" s="3" t="str">
        <f t="shared" si="188"/>
        <v>Other</v>
      </c>
      <c r="R2412" s="3" t="str">
        <f t="shared" si="189"/>
        <v>Not LCLS</v>
      </c>
      <c r="S2412" s="3" t="str" cm="1">
        <f t="array" ref="S2412">_xlfn.IFS(G2412 &gt; 5000000, "Very High", G2412 &gt; 1000000, "High", G2412 &gt; 500000, "Medium", TRUE, "Low")</f>
        <v>Very High</v>
      </c>
      <c r="T2412" s="3" t="str" cm="1">
        <f t="array" ref="T2412">_xlfn.IFS(B2412 &gt;= 2005, "Post-2005", B2412 &gt;= 2000, "2000-2004", TRUE, "Pre-2000")</f>
        <v>Post-2005</v>
      </c>
    </row>
    <row r="2413" spans="1:20" x14ac:dyDescent="0.85">
      <c r="A2413" s="1">
        <v>41164</v>
      </c>
      <c r="B2413" t="s">
        <v>12</v>
      </c>
      <c r="C2413" t="s">
        <v>4385</v>
      </c>
      <c r="D2413" t="s">
        <v>4386</v>
      </c>
      <c r="E2413" t="s">
        <v>85</v>
      </c>
      <c r="F2413" t="s">
        <v>86</v>
      </c>
      <c r="G2413" t="s">
        <v>87</v>
      </c>
      <c r="H2413">
        <v>2002</v>
      </c>
      <c r="I2413" s="2">
        <v>2121444.83</v>
      </c>
      <c r="J2413" s="2">
        <v>0</v>
      </c>
      <c r="K2413" s="2">
        <v>2121444.83</v>
      </c>
      <c r="L2413" t="s">
        <v>18</v>
      </c>
      <c r="M2413" s="3" t="b">
        <f>trust_funds5[[#This Row],[Contributions Outstanding (USD)]]=0</f>
        <v>1</v>
      </c>
      <c r="N2413" s="3" t="str">
        <f t="shared" si="185"/>
        <v>Outstanding</v>
      </c>
      <c r="O2413" s="3" t="str">
        <f t="shared" si="186"/>
        <v>High Contribution &amp; Recent</v>
      </c>
      <c r="P2413" s="3" t="str">
        <f t="shared" si="187"/>
        <v>Other</v>
      </c>
      <c r="Q2413" s="3" t="str">
        <f t="shared" si="188"/>
        <v>Other</v>
      </c>
      <c r="R2413" s="3" t="str">
        <f t="shared" si="189"/>
        <v>Not LCLS</v>
      </c>
      <c r="S2413" s="3" t="str" cm="1">
        <f t="array" ref="S2413">_xlfn.IFS(G2413 &gt; 5000000, "Very High", G2413 &gt; 1000000, "High", G2413 &gt; 500000, "Medium", TRUE, "Low")</f>
        <v>Very High</v>
      </c>
      <c r="T2413" s="3" t="str" cm="1">
        <f t="array" ref="T2413">_xlfn.IFS(B2413 &gt;= 2005, "Post-2005", B2413 &gt;= 2000, "2000-2004", TRUE, "Pre-2000")</f>
        <v>Post-2005</v>
      </c>
    </row>
    <row r="2414" spans="1:20" x14ac:dyDescent="0.85">
      <c r="A2414" s="1">
        <v>41164</v>
      </c>
      <c r="B2414" t="s">
        <v>59</v>
      </c>
      <c r="C2414" t="s">
        <v>4387</v>
      </c>
      <c r="D2414" t="s">
        <v>4388</v>
      </c>
      <c r="E2414" t="s">
        <v>119</v>
      </c>
      <c r="F2414" t="s">
        <v>120</v>
      </c>
      <c r="G2414" t="s">
        <v>121</v>
      </c>
      <c r="H2414">
        <v>2002</v>
      </c>
      <c r="I2414" s="2">
        <v>100477.52</v>
      </c>
      <c r="J2414" s="2">
        <v>0</v>
      </c>
      <c r="K2414" s="2">
        <v>100477.52</v>
      </c>
      <c r="L2414" t="s">
        <v>18</v>
      </c>
      <c r="M2414" s="3" t="b">
        <f>trust_funds5[[#This Row],[Contributions Outstanding (USD)]]=0</f>
        <v>1</v>
      </c>
      <c r="N2414" s="3" t="str">
        <f t="shared" si="185"/>
        <v>Outstanding</v>
      </c>
      <c r="O2414" s="3" t="str">
        <f t="shared" si="186"/>
        <v>High Contribution &amp; Recent</v>
      </c>
      <c r="P2414" s="3" t="str">
        <f t="shared" si="187"/>
        <v>Other</v>
      </c>
      <c r="Q2414" s="3" t="str">
        <f t="shared" si="188"/>
        <v>Other</v>
      </c>
      <c r="R2414" s="3" t="str">
        <f t="shared" si="189"/>
        <v>Not LCLS</v>
      </c>
      <c r="S2414" s="3" t="str" cm="1">
        <f t="array" ref="S2414">_xlfn.IFS(G2414 &gt; 5000000, "Very High", G2414 &gt; 1000000, "High", G2414 &gt; 500000, "Medium", TRUE, "Low")</f>
        <v>Very High</v>
      </c>
      <c r="T2414" s="3" t="str" cm="1">
        <f t="array" ref="T2414">_xlfn.IFS(B2414 &gt;= 2005, "Post-2005", B2414 &gt;= 2000, "2000-2004", TRUE, "Pre-2000")</f>
        <v>Post-2005</v>
      </c>
    </row>
    <row r="2415" spans="1:20" x14ac:dyDescent="0.85">
      <c r="A2415" s="1">
        <v>41164</v>
      </c>
      <c r="B2415" t="s">
        <v>12</v>
      </c>
      <c r="C2415" t="s">
        <v>4389</v>
      </c>
      <c r="D2415" t="s">
        <v>4390</v>
      </c>
      <c r="E2415" t="s">
        <v>288</v>
      </c>
      <c r="F2415" t="s">
        <v>289</v>
      </c>
      <c r="G2415" t="s">
        <v>290</v>
      </c>
      <c r="H2415">
        <v>2002</v>
      </c>
      <c r="I2415" s="2">
        <v>625540.34</v>
      </c>
      <c r="J2415" s="2">
        <v>0</v>
      </c>
      <c r="K2415" s="2">
        <v>625540.34</v>
      </c>
      <c r="L2415" t="s">
        <v>18</v>
      </c>
      <c r="M2415" s="3" t="b">
        <f>trust_funds5[[#This Row],[Contributions Outstanding (USD)]]=0</f>
        <v>1</v>
      </c>
      <c r="N2415" s="3" t="str">
        <f t="shared" si="185"/>
        <v>Outstanding</v>
      </c>
      <c r="O2415" s="3" t="str">
        <f t="shared" si="186"/>
        <v>High Contribution &amp; Recent</v>
      </c>
      <c r="P2415" s="3" t="str">
        <f t="shared" si="187"/>
        <v>Other</v>
      </c>
      <c r="Q2415" s="3" t="str">
        <f t="shared" si="188"/>
        <v>Other</v>
      </c>
      <c r="R2415" s="3" t="str">
        <f t="shared" si="189"/>
        <v>Not LCLS</v>
      </c>
      <c r="S2415" s="3" t="str" cm="1">
        <f t="array" ref="S2415">_xlfn.IFS(G2415 &gt; 5000000, "Very High", G2415 &gt; 1000000, "High", G2415 &gt; 500000, "Medium", TRUE, "Low")</f>
        <v>Very High</v>
      </c>
      <c r="T2415" s="3" t="str" cm="1">
        <f t="array" ref="T2415">_xlfn.IFS(B2415 &gt;= 2005, "Post-2005", B2415 &gt;= 2000, "2000-2004", TRUE, "Pre-2000")</f>
        <v>Post-2005</v>
      </c>
    </row>
    <row r="2416" spans="1:20" x14ac:dyDescent="0.85">
      <c r="A2416" s="1">
        <v>41164</v>
      </c>
      <c r="B2416" t="s">
        <v>12</v>
      </c>
      <c r="C2416" t="s">
        <v>4391</v>
      </c>
      <c r="D2416" t="s">
        <v>4392</v>
      </c>
      <c r="E2416" t="s">
        <v>70</v>
      </c>
      <c r="F2416" t="s">
        <v>71</v>
      </c>
      <c r="G2416" t="s">
        <v>72</v>
      </c>
      <c r="H2416">
        <v>2002</v>
      </c>
      <c r="I2416" s="2">
        <v>299494.17</v>
      </c>
      <c r="J2416" s="2">
        <v>0</v>
      </c>
      <c r="K2416" s="2">
        <v>299494.17</v>
      </c>
      <c r="L2416" t="s">
        <v>18</v>
      </c>
      <c r="M2416" s="3" t="b">
        <f>trust_funds5[[#This Row],[Contributions Outstanding (USD)]]=0</f>
        <v>1</v>
      </c>
      <c r="N2416" s="3" t="str">
        <f t="shared" si="185"/>
        <v>Outstanding</v>
      </c>
      <c r="O2416" s="3" t="str">
        <f t="shared" si="186"/>
        <v>High Contribution &amp; Recent</v>
      </c>
      <c r="P2416" s="3" t="str">
        <f t="shared" si="187"/>
        <v>Other</v>
      </c>
      <c r="Q2416" s="3" t="str">
        <f t="shared" si="188"/>
        <v>Other</v>
      </c>
      <c r="R2416" s="3" t="str">
        <f t="shared" si="189"/>
        <v>Not LCLS</v>
      </c>
      <c r="S2416" s="3" t="str" cm="1">
        <f t="array" ref="S2416">_xlfn.IFS(G2416 &gt; 5000000, "Very High", G2416 &gt; 1000000, "High", G2416 &gt; 500000, "Medium", TRUE, "Low")</f>
        <v>Very High</v>
      </c>
      <c r="T2416" s="3" t="str" cm="1">
        <f t="array" ref="T2416">_xlfn.IFS(B2416 &gt;= 2005, "Post-2005", B2416 &gt;= 2000, "2000-2004", TRUE, "Pre-2000")</f>
        <v>Post-2005</v>
      </c>
    </row>
    <row r="2417" spans="1:20" x14ac:dyDescent="0.85">
      <c r="A2417" s="1">
        <v>41164</v>
      </c>
      <c r="B2417" t="s">
        <v>12</v>
      </c>
      <c r="C2417" t="s">
        <v>4393</v>
      </c>
      <c r="D2417" t="s">
        <v>4394</v>
      </c>
      <c r="E2417" t="s">
        <v>119</v>
      </c>
      <c r="F2417" t="s">
        <v>120</v>
      </c>
      <c r="G2417" t="s">
        <v>121</v>
      </c>
      <c r="H2417">
        <v>2002</v>
      </c>
      <c r="I2417" s="2">
        <v>2500000</v>
      </c>
      <c r="J2417" s="2">
        <v>0</v>
      </c>
      <c r="K2417" s="2">
        <v>2500000</v>
      </c>
      <c r="L2417" t="s">
        <v>18</v>
      </c>
      <c r="M2417" s="3" t="b">
        <f>trust_funds5[[#This Row],[Contributions Outstanding (USD)]]=0</f>
        <v>1</v>
      </c>
      <c r="N2417" s="3" t="str">
        <f t="shared" si="185"/>
        <v>Outstanding</v>
      </c>
      <c r="O2417" s="3" t="str">
        <f t="shared" si="186"/>
        <v>High Contribution &amp; Recent</v>
      </c>
      <c r="P2417" s="3" t="str">
        <f t="shared" si="187"/>
        <v>Other</v>
      </c>
      <c r="Q2417" s="3" t="str">
        <f t="shared" si="188"/>
        <v>Other</v>
      </c>
      <c r="R2417" s="3" t="str">
        <f t="shared" si="189"/>
        <v>Not LCLS</v>
      </c>
      <c r="S2417" s="3" t="str" cm="1">
        <f t="array" ref="S2417">_xlfn.IFS(G2417 &gt; 5000000, "Very High", G2417 &gt; 1000000, "High", G2417 &gt; 500000, "Medium", TRUE, "Low")</f>
        <v>Very High</v>
      </c>
      <c r="T2417" s="3" t="str" cm="1">
        <f t="array" ref="T2417">_xlfn.IFS(B2417 &gt;= 2005, "Post-2005", B2417 &gt;= 2000, "2000-2004", TRUE, "Pre-2000")</f>
        <v>Post-2005</v>
      </c>
    </row>
    <row r="2418" spans="1:20" x14ac:dyDescent="0.85">
      <c r="A2418" s="1">
        <v>41164</v>
      </c>
      <c r="B2418" t="s">
        <v>12</v>
      </c>
      <c r="C2418" t="s">
        <v>4395</v>
      </c>
      <c r="D2418" t="s">
        <v>4396</v>
      </c>
      <c r="E2418" t="s">
        <v>42</v>
      </c>
      <c r="F2418" t="s">
        <v>43</v>
      </c>
      <c r="G2418" t="s">
        <v>44</v>
      </c>
      <c r="H2418">
        <v>2002</v>
      </c>
      <c r="I2418" s="2">
        <v>1486180.89</v>
      </c>
      <c r="J2418" s="2">
        <v>0</v>
      </c>
      <c r="K2418" s="2">
        <v>1486180.89</v>
      </c>
      <c r="L2418" t="s">
        <v>18</v>
      </c>
      <c r="M2418" s="3" t="b">
        <f>trust_funds5[[#This Row],[Contributions Outstanding (USD)]]=0</f>
        <v>1</v>
      </c>
      <c r="N2418" s="3" t="str">
        <f t="shared" si="185"/>
        <v>Outstanding</v>
      </c>
      <c r="O2418" s="3" t="str">
        <f t="shared" si="186"/>
        <v>High Contribution &amp; Recent</v>
      </c>
      <c r="P2418" s="3" t="str">
        <f t="shared" si="187"/>
        <v>Other</v>
      </c>
      <c r="Q2418" s="3" t="str">
        <f t="shared" si="188"/>
        <v>Other</v>
      </c>
      <c r="R2418" s="3" t="str">
        <f t="shared" si="189"/>
        <v>Not LCLS</v>
      </c>
      <c r="S2418" s="3" t="str" cm="1">
        <f t="array" ref="S2418">_xlfn.IFS(G2418 &gt; 5000000, "Very High", G2418 &gt; 1000000, "High", G2418 &gt; 500000, "Medium", TRUE, "Low")</f>
        <v>Very High</v>
      </c>
      <c r="T2418" s="3" t="str" cm="1">
        <f t="array" ref="T2418">_xlfn.IFS(B2418 &gt;= 2005, "Post-2005", B2418 &gt;= 2000, "2000-2004", TRUE, "Pre-2000")</f>
        <v>Post-2005</v>
      </c>
    </row>
    <row r="2419" spans="1:20" x14ac:dyDescent="0.85">
      <c r="A2419" s="1">
        <v>41164</v>
      </c>
      <c r="B2419" t="s">
        <v>12</v>
      </c>
      <c r="C2419" t="s">
        <v>4397</v>
      </c>
      <c r="D2419" t="s">
        <v>4398</v>
      </c>
      <c r="E2419" t="s">
        <v>85</v>
      </c>
      <c r="F2419" t="s">
        <v>86</v>
      </c>
      <c r="G2419" t="s">
        <v>87</v>
      </c>
      <c r="H2419">
        <v>2002</v>
      </c>
      <c r="I2419" s="2">
        <v>1914457.01</v>
      </c>
      <c r="J2419" s="2">
        <v>0</v>
      </c>
      <c r="K2419" s="2">
        <v>1914457.01</v>
      </c>
      <c r="L2419" t="s">
        <v>18</v>
      </c>
      <c r="M2419" s="3" t="b">
        <f>trust_funds5[[#This Row],[Contributions Outstanding (USD)]]=0</f>
        <v>1</v>
      </c>
      <c r="N2419" s="3" t="str">
        <f t="shared" si="185"/>
        <v>Outstanding</v>
      </c>
      <c r="O2419" s="3" t="str">
        <f t="shared" si="186"/>
        <v>High Contribution &amp; Recent</v>
      </c>
      <c r="P2419" s="3" t="str">
        <f t="shared" si="187"/>
        <v>Other</v>
      </c>
      <c r="Q2419" s="3" t="str">
        <f t="shared" si="188"/>
        <v>Other</v>
      </c>
      <c r="R2419" s="3" t="str">
        <f t="shared" si="189"/>
        <v>Not LCLS</v>
      </c>
      <c r="S2419" s="3" t="str" cm="1">
        <f t="array" ref="S2419">_xlfn.IFS(G2419 &gt; 5000000, "Very High", G2419 &gt; 1000000, "High", G2419 &gt; 500000, "Medium", TRUE, "Low")</f>
        <v>Very High</v>
      </c>
      <c r="T2419" s="3" t="str" cm="1">
        <f t="array" ref="T2419">_xlfn.IFS(B2419 &gt;= 2005, "Post-2005", B2419 &gt;= 2000, "2000-2004", TRUE, "Pre-2000")</f>
        <v>Post-2005</v>
      </c>
    </row>
    <row r="2420" spans="1:20" x14ac:dyDescent="0.85">
      <c r="A2420" s="1">
        <v>41164</v>
      </c>
      <c r="B2420" t="s">
        <v>12</v>
      </c>
      <c r="C2420" t="s">
        <v>4399</v>
      </c>
      <c r="D2420" t="s">
        <v>4400</v>
      </c>
      <c r="E2420" t="s">
        <v>62</v>
      </c>
      <c r="F2420" t="s">
        <v>63</v>
      </c>
      <c r="H2420">
        <v>2002</v>
      </c>
      <c r="I2420" s="2">
        <v>175000</v>
      </c>
      <c r="J2420" s="2">
        <v>0</v>
      </c>
      <c r="K2420" s="2">
        <v>175000</v>
      </c>
      <c r="L2420" t="s">
        <v>18</v>
      </c>
      <c r="M2420" s="3" t="b">
        <f>trust_funds5[[#This Row],[Contributions Outstanding (USD)]]=0</f>
        <v>1</v>
      </c>
      <c r="N2420" s="3" t="str">
        <f t="shared" si="185"/>
        <v>Outstanding</v>
      </c>
      <c r="O2420" s="3" t="str">
        <f t="shared" si="186"/>
        <v>High Contribution &amp; Recent</v>
      </c>
      <c r="P2420" s="3" t="str">
        <f t="shared" si="187"/>
        <v>Other</v>
      </c>
      <c r="Q2420" s="3" t="str">
        <f t="shared" si="188"/>
        <v>Other</v>
      </c>
      <c r="R2420" s="3" t="str">
        <f t="shared" si="189"/>
        <v>Not LCLS</v>
      </c>
      <c r="S2420" s="3" t="str" cm="1">
        <f t="array" ref="S2420">_xlfn.IFS(G2420 &gt; 5000000, "Very High", G2420 &gt; 1000000, "High", G2420 &gt; 500000, "Medium", TRUE, "Low")</f>
        <v>Low</v>
      </c>
      <c r="T2420" s="3" t="str" cm="1">
        <f t="array" ref="T2420">_xlfn.IFS(B2420 &gt;= 2005, "Post-2005", B2420 &gt;= 2000, "2000-2004", TRUE, "Pre-2000")</f>
        <v>Post-2005</v>
      </c>
    </row>
    <row r="2421" spans="1:20" x14ac:dyDescent="0.85">
      <c r="A2421" s="1">
        <v>41164</v>
      </c>
      <c r="B2421" t="s">
        <v>12</v>
      </c>
      <c r="C2421" t="s">
        <v>4401</v>
      </c>
      <c r="D2421" t="s">
        <v>4402</v>
      </c>
      <c r="E2421" t="s">
        <v>15</v>
      </c>
      <c r="F2421" t="s">
        <v>16</v>
      </c>
      <c r="G2421" t="s">
        <v>17</v>
      </c>
      <c r="H2421">
        <v>2002</v>
      </c>
      <c r="I2421" s="2">
        <v>325000</v>
      </c>
      <c r="J2421" s="2">
        <v>0</v>
      </c>
      <c r="K2421" s="2">
        <v>325000</v>
      </c>
      <c r="L2421" t="s">
        <v>18</v>
      </c>
      <c r="M2421" s="3" t="b">
        <f>trust_funds5[[#This Row],[Contributions Outstanding (USD)]]=0</f>
        <v>1</v>
      </c>
      <c r="N2421" s="3" t="str">
        <f t="shared" si="185"/>
        <v>Outstanding</v>
      </c>
      <c r="O2421" s="3" t="str">
        <f t="shared" si="186"/>
        <v>High Contribution &amp; Recent</v>
      </c>
      <c r="P2421" s="3" t="str">
        <f t="shared" si="187"/>
        <v>Other</v>
      </c>
      <c r="Q2421" s="3" t="str">
        <f t="shared" si="188"/>
        <v>Other</v>
      </c>
      <c r="R2421" s="3" t="str">
        <f t="shared" si="189"/>
        <v>Not LCLS</v>
      </c>
      <c r="S2421" s="3" t="str" cm="1">
        <f t="array" ref="S2421">_xlfn.IFS(G2421 &gt; 5000000, "Very High", G2421 &gt; 1000000, "High", G2421 &gt; 500000, "Medium", TRUE, "Low")</f>
        <v>Very High</v>
      </c>
      <c r="T2421" s="3" t="str" cm="1">
        <f t="array" ref="T2421">_xlfn.IFS(B2421 &gt;= 2005, "Post-2005", B2421 &gt;= 2000, "2000-2004", TRUE, "Pre-2000")</f>
        <v>Post-2005</v>
      </c>
    </row>
    <row r="2422" spans="1:20" x14ac:dyDescent="0.85">
      <c r="A2422" s="1">
        <v>41164</v>
      </c>
      <c r="B2422" t="s">
        <v>12</v>
      </c>
      <c r="C2422" t="s">
        <v>4401</v>
      </c>
      <c r="D2422" t="s">
        <v>4402</v>
      </c>
      <c r="E2422" t="s">
        <v>62</v>
      </c>
      <c r="F2422" t="s">
        <v>63</v>
      </c>
      <c r="H2422">
        <v>2002</v>
      </c>
      <c r="I2422" s="2">
        <v>325000</v>
      </c>
      <c r="J2422" s="2">
        <v>0</v>
      </c>
      <c r="K2422" s="2">
        <v>325000</v>
      </c>
      <c r="L2422" t="s">
        <v>18</v>
      </c>
      <c r="M2422" s="3" t="b">
        <f>trust_funds5[[#This Row],[Contributions Outstanding (USD)]]=0</f>
        <v>1</v>
      </c>
      <c r="N2422" s="3" t="str">
        <f t="shared" si="185"/>
        <v>Outstanding</v>
      </c>
      <c r="O2422" s="3" t="str">
        <f t="shared" si="186"/>
        <v>High Contribution &amp; Recent</v>
      </c>
      <c r="P2422" s="3" t="str">
        <f t="shared" si="187"/>
        <v>Other</v>
      </c>
      <c r="Q2422" s="3" t="str">
        <f t="shared" si="188"/>
        <v>Other</v>
      </c>
      <c r="R2422" s="3" t="str">
        <f t="shared" si="189"/>
        <v>Not LCLS</v>
      </c>
      <c r="S2422" s="3" t="str" cm="1">
        <f t="array" ref="S2422">_xlfn.IFS(G2422 &gt; 5000000, "Very High", G2422 &gt; 1000000, "High", G2422 &gt; 500000, "Medium", TRUE, "Low")</f>
        <v>Low</v>
      </c>
      <c r="T2422" s="3" t="str" cm="1">
        <f t="array" ref="T2422">_xlfn.IFS(B2422 &gt;= 2005, "Post-2005", B2422 &gt;= 2000, "2000-2004", TRUE, "Pre-2000")</f>
        <v>Post-2005</v>
      </c>
    </row>
    <row r="2423" spans="1:20" x14ac:dyDescent="0.85">
      <c r="A2423" s="1">
        <v>41164</v>
      </c>
      <c r="B2423" t="s">
        <v>648</v>
      </c>
      <c r="C2423" t="s">
        <v>2513</v>
      </c>
      <c r="D2423" t="s">
        <v>2514</v>
      </c>
      <c r="E2423" t="s">
        <v>119</v>
      </c>
      <c r="F2423" t="s">
        <v>120</v>
      </c>
      <c r="G2423" t="s">
        <v>121</v>
      </c>
      <c r="H2423">
        <v>2002</v>
      </c>
      <c r="I2423" s="2">
        <v>1500000</v>
      </c>
      <c r="J2423" s="2">
        <v>0</v>
      </c>
      <c r="K2423" s="2">
        <v>1500000</v>
      </c>
      <c r="L2423" t="s">
        <v>18</v>
      </c>
      <c r="M2423" s="3" t="b">
        <f>trust_funds5[[#This Row],[Contributions Outstanding (USD)]]=0</f>
        <v>1</v>
      </c>
      <c r="N2423" s="3" t="str">
        <f t="shared" si="185"/>
        <v>Outstanding</v>
      </c>
      <c r="O2423" s="3" t="str">
        <f t="shared" si="186"/>
        <v>High Contribution &amp; Recent</v>
      </c>
      <c r="P2423" s="3" t="str">
        <f t="shared" si="187"/>
        <v>Other</v>
      </c>
      <c r="Q2423" s="3" t="str">
        <f t="shared" si="188"/>
        <v>Other</v>
      </c>
      <c r="R2423" s="3" t="str">
        <f t="shared" si="189"/>
        <v>Not LCLS</v>
      </c>
      <c r="S2423" s="3" t="str" cm="1">
        <f t="array" ref="S2423">_xlfn.IFS(G2423 &gt; 5000000, "Very High", G2423 &gt; 1000000, "High", G2423 &gt; 500000, "Medium", TRUE, "Low")</f>
        <v>Very High</v>
      </c>
      <c r="T2423" s="3" t="str" cm="1">
        <f t="array" ref="T2423">_xlfn.IFS(B2423 &gt;= 2005, "Post-2005", B2423 &gt;= 2000, "2000-2004", TRUE, "Pre-2000")</f>
        <v>Post-2005</v>
      </c>
    </row>
    <row r="2424" spans="1:20" x14ac:dyDescent="0.85">
      <c r="A2424" s="1">
        <v>41164</v>
      </c>
      <c r="B2424" t="s">
        <v>12</v>
      </c>
      <c r="C2424" t="s">
        <v>4403</v>
      </c>
      <c r="D2424" t="s">
        <v>4404</v>
      </c>
      <c r="E2424" t="s">
        <v>204</v>
      </c>
      <c r="F2424" t="s">
        <v>205</v>
      </c>
      <c r="G2424" t="s">
        <v>206</v>
      </c>
      <c r="H2424">
        <v>2002</v>
      </c>
      <c r="I2424" s="2">
        <v>1000000</v>
      </c>
      <c r="J2424" s="2">
        <v>0</v>
      </c>
      <c r="K2424" s="2">
        <v>1000000</v>
      </c>
      <c r="L2424" t="s">
        <v>18</v>
      </c>
      <c r="M2424" s="3" t="b">
        <f>trust_funds5[[#This Row],[Contributions Outstanding (USD)]]=0</f>
        <v>1</v>
      </c>
      <c r="N2424" s="3" t="str">
        <f t="shared" si="185"/>
        <v>Outstanding</v>
      </c>
      <c r="O2424" s="3" t="str">
        <f t="shared" si="186"/>
        <v>High Contribution &amp; Recent</v>
      </c>
      <c r="P2424" s="3" t="str">
        <f t="shared" si="187"/>
        <v>Other</v>
      </c>
      <c r="Q2424" s="3" t="str">
        <f t="shared" si="188"/>
        <v>Other</v>
      </c>
      <c r="R2424" s="3" t="str">
        <f t="shared" si="189"/>
        <v>Not LCLS</v>
      </c>
      <c r="S2424" s="3" t="str" cm="1">
        <f t="array" ref="S2424">_xlfn.IFS(G2424 &gt; 5000000, "Very High", G2424 &gt; 1000000, "High", G2424 &gt; 500000, "Medium", TRUE, "Low")</f>
        <v>Very High</v>
      </c>
      <c r="T2424" s="3" t="str" cm="1">
        <f t="array" ref="T2424">_xlfn.IFS(B2424 &gt;= 2005, "Post-2005", B2424 &gt;= 2000, "2000-2004", TRUE, "Pre-2000")</f>
        <v>Post-2005</v>
      </c>
    </row>
    <row r="2425" spans="1:20" x14ac:dyDescent="0.85">
      <c r="A2425" s="1">
        <v>41164</v>
      </c>
      <c r="B2425" t="s">
        <v>12</v>
      </c>
      <c r="C2425" t="s">
        <v>2555</v>
      </c>
      <c r="D2425" t="s">
        <v>2556</v>
      </c>
      <c r="E2425" t="s">
        <v>235</v>
      </c>
      <c r="F2425" t="s">
        <v>236</v>
      </c>
      <c r="G2425" t="s">
        <v>237</v>
      </c>
      <c r="H2425">
        <v>2002</v>
      </c>
      <c r="I2425" s="2">
        <v>578975.64</v>
      </c>
      <c r="J2425" s="2">
        <v>0</v>
      </c>
      <c r="K2425" s="2">
        <v>578975.64</v>
      </c>
      <c r="L2425" t="s">
        <v>18</v>
      </c>
      <c r="M2425" s="3" t="b">
        <f>trust_funds5[[#This Row],[Contributions Outstanding (USD)]]=0</f>
        <v>1</v>
      </c>
      <c r="N2425" s="3" t="str">
        <f t="shared" si="185"/>
        <v>Outstanding</v>
      </c>
      <c r="O2425" s="3" t="str">
        <f t="shared" si="186"/>
        <v>High Contribution &amp; Recent</v>
      </c>
      <c r="P2425" s="3" t="str">
        <f t="shared" si="187"/>
        <v>Other</v>
      </c>
      <c r="Q2425" s="3" t="str">
        <f t="shared" si="188"/>
        <v>Other</v>
      </c>
      <c r="R2425" s="3" t="str">
        <f t="shared" si="189"/>
        <v>Not LCLS</v>
      </c>
      <c r="S2425" s="3" t="str" cm="1">
        <f t="array" ref="S2425">_xlfn.IFS(G2425 &gt; 5000000, "Very High", G2425 &gt; 1000000, "High", G2425 &gt; 500000, "Medium", TRUE, "Low")</f>
        <v>Very High</v>
      </c>
      <c r="T2425" s="3" t="str" cm="1">
        <f t="array" ref="T2425">_xlfn.IFS(B2425 &gt;= 2005, "Post-2005", B2425 &gt;= 2000, "2000-2004", TRUE, "Pre-2000")</f>
        <v>Post-2005</v>
      </c>
    </row>
    <row r="2426" spans="1:20" x14ac:dyDescent="0.85">
      <c r="A2426" s="1">
        <v>41164</v>
      </c>
      <c r="B2426" t="s">
        <v>12</v>
      </c>
      <c r="C2426" t="s">
        <v>2555</v>
      </c>
      <c r="D2426" t="s">
        <v>2556</v>
      </c>
      <c r="E2426" t="s">
        <v>288</v>
      </c>
      <c r="F2426" t="s">
        <v>289</v>
      </c>
      <c r="G2426" t="s">
        <v>290</v>
      </c>
      <c r="H2426">
        <v>2002</v>
      </c>
      <c r="I2426" s="2">
        <v>898848.14</v>
      </c>
      <c r="J2426" s="2">
        <v>0</v>
      </c>
      <c r="K2426" s="2">
        <v>898848.14</v>
      </c>
      <c r="L2426" t="s">
        <v>18</v>
      </c>
      <c r="M2426" s="3" t="b">
        <f>trust_funds5[[#This Row],[Contributions Outstanding (USD)]]=0</f>
        <v>1</v>
      </c>
      <c r="N2426" s="3" t="str">
        <f t="shared" si="185"/>
        <v>Outstanding</v>
      </c>
      <c r="O2426" s="3" t="str">
        <f t="shared" si="186"/>
        <v>High Contribution &amp; Recent</v>
      </c>
      <c r="P2426" s="3" t="str">
        <f t="shared" si="187"/>
        <v>Other</v>
      </c>
      <c r="Q2426" s="3" t="str">
        <f t="shared" si="188"/>
        <v>Other</v>
      </c>
      <c r="R2426" s="3" t="str">
        <f t="shared" si="189"/>
        <v>Not LCLS</v>
      </c>
      <c r="S2426" s="3" t="str" cm="1">
        <f t="array" ref="S2426">_xlfn.IFS(G2426 &gt; 5000000, "Very High", G2426 &gt; 1000000, "High", G2426 &gt; 500000, "Medium", TRUE, "Low")</f>
        <v>Very High</v>
      </c>
      <c r="T2426" s="3" t="str" cm="1">
        <f t="array" ref="T2426">_xlfn.IFS(B2426 &gt;= 2005, "Post-2005", B2426 &gt;= 2000, "2000-2004", TRUE, "Pre-2000")</f>
        <v>Post-2005</v>
      </c>
    </row>
    <row r="2427" spans="1:20" x14ac:dyDescent="0.85">
      <c r="A2427" s="1">
        <v>41164</v>
      </c>
      <c r="B2427" t="s">
        <v>12</v>
      </c>
      <c r="C2427" t="s">
        <v>2555</v>
      </c>
      <c r="D2427" t="s">
        <v>2556</v>
      </c>
      <c r="E2427" t="s">
        <v>293</v>
      </c>
      <c r="F2427" t="s">
        <v>294</v>
      </c>
      <c r="G2427" t="s">
        <v>626</v>
      </c>
      <c r="H2427">
        <v>2002</v>
      </c>
      <c r="I2427" s="2">
        <v>460193.28000000003</v>
      </c>
      <c r="J2427" s="2">
        <v>0</v>
      </c>
      <c r="K2427" s="2">
        <v>460193.28000000003</v>
      </c>
      <c r="L2427" t="s">
        <v>18</v>
      </c>
      <c r="M2427" s="3" t="b">
        <f>trust_funds5[[#This Row],[Contributions Outstanding (USD)]]=0</f>
        <v>1</v>
      </c>
      <c r="N2427" s="3" t="str">
        <f t="shared" si="185"/>
        <v>Outstanding</v>
      </c>
      <c r="O2427" s="3" t="str">
        <f t="shared" si="186"/>
        <v>High Contribution &amp; Recent</v>
      </c>
      <c r="P2427" s="3" t="str">
        <f t="shared" si="187"/>
        <v>Other</v>
      </c>
      <c r="Q2427" s="3" t="str">
        <f t="shared" si="188"/>
        <v>Other</v>
      </c>
      <c r="R2427" s="3" t="str">
        <f t="shared" si="189"/>
        <v>Not LCLS</v>
      </c>
      <c r="S2427" s="3" t="str" cm="1">
        <f t="array" ref="S2427">_xlfn.IFS(G2427 &gt; 5000000, "Very High", G2427 &gt; 1000000, "High", G2427 &gt; 500000, "Medium", TRUE, "Low")</f>
        <v>Very High</v>
      </c>
      <c r="T2427" s="3" t="str" cm="1">
        <f t="array" ref="T2427">_xlfn.IFS(B2427 &gt;= 2005, "Post-2005", B2427 &gt;= 2000, "2000-2004", TRUE, "Pre-2000")</f>
        <v>Post-2005</v>
      </c>
    </row>
    <row r="2428" spans="1:20" x14ac:dyDescent="0.85">
      <c r="A2428" s="1">
        <v>41164</v>
      </c>
      <c r="B2428" t="s">
        <v>12</v>
      </c>
      <c r="C2428" t="s">
        <v>2555</v>
      </c>
      <c r="D2428" t="s">
        <v>2556</v>
      </c>
      <c r="E2428" t="s">
        <v>204</v>
      </c>
      <c r="F2428" t="s">
        <v>205</v>
      </c>
      <c r="G2428" t="s">
        <v>206</v>
      </c>
      <c r="H2428">
        <v>2002</v>
      </c>
      <c r="I2428" s="2">
        <v>63125.75</v>
      </c>
      <c r="J2428" s="2">
        <v>0</v>
      </c>
      <c r="K2428" s="2">
        <v>63125.75</v>
      </c>
      <c r="L2428" t="s">
        <v>18</v>
      </c>
      <c r="M2428" s="3" t="b">
        <f>trust_funds5[[#This Row],[Contributions Outstanding (USD)]]=0</f>
        <v>1</v>
      </c>
      <c r="N2428" s="3" t="str">
        <f t="shared" si="185"/>
        <v>Outstanding</v>
      </c>
      <c r="O2428" s="3" t="str">
        <f t="shared" si="186"/>
        <v>High Contribution &amp; Recent</v>
      </c>
      <c r="P2428" s="3" t="str">
        <f t="shared" si="187"/>
        <v>Other</v>
      </c>
      <c r="Q2428" s="3" t="str">
        <f t="shared" si="188"/>
        <v>Other</v>
      </c>
      <c r="R2428" s="3" t="str">
        <f t="shared" si="189"/>
        <v>Not LCLS</v>
      </c>
      <c r="S2428" s="3" t="str" cm="1">
        <f t="array" ref="S2428">_xlfn.IFS(G2428 &gt; 5000000, "Very High", G2428 &gt; 1000000, "High", G2428 &gt; 500000, "Medium", TRUE, "Low")</f>
        <v>Very High</v>
      </c>
      <c r="T2428" s="3" t="str" cm="1">
        <f t="array" ref="T2428">_xlfn.IFS(B2428 &gt;= 2005, "Post-2005", B2428 &gt;= 2000, "2000-2004", TRUE, "Pre-2000")</f>
        <v>Post-2005</v>
      </c>
    </row>
    <row r="2429" spans="1:20" x14ac:dyDescent="0.85">
      <c r="A2429" s="1">
        <v>41164</v>
      </c>
      <c r="B2429" t="s">
        <v>12</v>
      </c>
      <c r="C2429" t="s">
        <v>2555</v>
      </c>
      <c r="D2429" t="s">
        <v>2556</v>
      </c>
      <c r="E2429" t="s">
        <v>119</v>
      </c>
      <c r="F2429" t="s">
        <v>120</v>
      </c>
      <c r="G2429" t="s">
        <v>121</v>
      </c>
      <c r="H2429">
        <v>2002</v>
      </c>
      <c r="I2429" s="2">
        <v>1828961.12</v>
      </c>
      <c r="J2429" s="2">
        <v>0</v>
      </c>
      <c r="K2429" s="2">
        <v>1828961.12</v>
      </c>
      <c r="L2429" t="s">
        <v>18</v>
      </c>
      <c r="M2429" s="3" t="b">
        <f>trust_funds5[[#This Row],[Contributions Outstanding (USD)]]=0</f>
        <v>1</v>
      </c>
      <c r="N2429" s="3" t="str">
        <f t="shared" si="185"/>
        <v>Outstanding</v>
      </c>
      <c r="O2429" s="3" t="str">
        <f t="shared" si="186"/>
        <v>High Contribution &amp; Recent</v>
      </c>
      <c r="P2429" s="3" t="str">
        <f t="shared" si="187"/>
        <v>Other</v>
      </c>
      <c r="Q2429" s="3" t="str">
        <f t="shared" si="188"/>
        <v>Other</v>
      </c>
      <c r="R2429" s="3" t="str">
        <f t="shared" si="189"/>
        <v>Not LCLS</v>
      </c>
      <c r="S2429" s="3" t="str" cm="1">
        <f t="array" ref="S2429">_xlfn.IFS(G2429 &gt; 5000000, "Very High", G2429 &gt; 1000000, "High", G2429 &gt; 500000, "Medium", TRUE, "Low")</f>
        <v>Very High</v>
      </c>
      <c r="T2429" s="3" t="str" cm="1">
        <f t="array" ref="T2429">_xlfn.IFS(B2429 &gt;= 2005, "Post-2005", B2429 &gt;= 2000, "2000-2004", TRUE, "Pre-2000")</f>
        <v>Post-2005</v>
      </c>
    </row>
    <row r="2430" spans="1:20" x14ac:dyDescent="0.85">
      <c r="A2430" s="1">
        <v>41164</v>
      </c>
      <c r="B2430" t="s">
        <v>12</v>
      </c>
      <c r="C2430" t="s">
        <v>4405</v>
      </c>
      <c r="D2430" t="s">
        <v>4406</v>
      </c>
      <c r="E2430" t="s">
        <v>102</v>
      </c>
      <c r="F2430" t="s">
        <v>103</v>
      </c>
      <c r="G2430" t="s">
        <v>104</v>
      </c>
      <c r="H2430">
        <v>2002</v>
      </c>
      <c r="I2430" s="2">
        <v>243000</v>
      </c>
      <c r="J2430" s="2">
        <v>0</v>
      </c>
      <c r="K2430" s="2">
        <v>243000</v>
      </c>
      <c r="L2430" t="s">
        <v>18</v>
      </c>
      <c r="M2430" s="3" t="b">
        <f>trust_funds5[[#This Row],[Contributions Outstanding (USD)]]=0</f>
        <v>1</v>
      </c>
      <c r="N2430" s="3" t="str">
        <f t="shared" si="185"/>
        <v>Outstanding</v>
      </c>
      <c r="O2430" s="3" t="str">
        <f t="shared" si="186"/>
        <v>High Contribution &amp; Recent</v>
      </c>
      <c r="P2430" s="3" t="str">
        <f t="shared" si="187"/>
        <v>Other</v>
      </c>
      <c r="Q2430" s="3" t="str">
        <f t="shared" si="188"/>
        <v>Other</v>
      </c>
      <c r="R2430" s="3" t="str">
        <f t="shared" si="189"/>
        <v>Not LCLS</v>
      </c>
      <c r="S2430" s="3" t="str" cm="1">
        <f t="array" ref="S2430">_xlfn.IFS(G2430 &gt; 5000000, "Very High", G2430 &gt; 1000000, "High", G2430 &gt; 500000, "Medium", TRUE, "Low")</f>
        <v>Very High</v>
      </c>
      <c r="T2430" s="3" t="str" cm="1">
        <f t="array" ref="T2430">_xlfn.IFS(B2430 &gt;= 2005, "Post-2005", B2430 &gt;= 2000, "2000-2004", TRUE, "Pre-2000")</f>
        <v>Post-2005</v>
      </c>
    </row>
    <row r="2431" spans="1:20" x14ac:dyDescent="0.85">
      <c r="A2431" s="1">
        <v>41164</v>
      </c>
      <c r="B2431" t="s">
        <v>1346</v>
      </c>
      <c r="C2431" t="s">
        <v>4407</v>
      </c>
      <c r="D2431" t="s">
        <v>4408</v>
      </c>
      <c r="E2431" t="s">
        <v>119</v>
      </c>
      <c r="F2431" t="s">
        <v>120</v>
      </c>
      <c r="G2431" t="s">
        <v>121</v>
      </c>
      <c r="H2431">
        <v>2002</v>
      </c>
      <c r="I2431" s="2">
        <v>2000000</v>
      </c>
      <c r="J2431" s="2">
        <v>0</v>
      </c>
      <c r="K2431" s="2">
        <v>2000000</v>
      </c>
      <c r="L2431" t="s">
        <v>18</v>
      </c>
      <c r="M2431" s="3" t="b">
        <f>trust_funds5[[#This Row],[Contributions Outstanding (USD)]]=0</f>
        <v>1</v>
      </c>
      <c r="N2431" s="3" t="str">
        <f t="shared" si="185"/>
        <v>Outstanding</v>
      </c>
      <c r="O2431" s="3" t="str">
        <f t="shared" si="186"/>
        <v>High Contribution &amp; Recent</v>
      </c>
      <c r="P2431" s="3" t="str">
        <f t="shared" si="187"/>
        <v>Other</v>
      </c>
      <c r="Q2431" s="3" t="str">
        <f t="shared" si="188"/>
        <v>Other</v>
      </c>
      <c r="R2431" s="3" t="str">
        <f t="shared" si="189"/>
        <v>Not LCLS</v>
      </c>
      <c r="S2431" s="3" t="str" cm="1">
        <f t="array" ref="S2431">_xlfn.IFS(G2431 &gt; 5000000, "Very High", G2431 &gt; 1000000, "High", G2431 &gt; 500000, "Medium", TRUE, "Low")</f>
        <v>Very High</v>
      </c>
      <c r="T2431" s="3" t="str" cm="1">
        <f t="array" ref="T2431">_xlfn.IFS(B2431 &gt;= 2005, "Post-2005", B2431 &gt;= 2000, "2000-2004", TRUE, "Pre-2000")</f>
        <v>Post-2005</v>
      </c>
    </row>
    <row r="2432" spans="1:20" x14ac:dyDescent="0.85">
      <c r="A2432" s="1">
        <v>41164</v>
      </c>
      <c r="B2432" t="s">
        <v>12</v>
      </c>
      <c r="C2432" t="s">
        <v>4409</v>
      </c>
      <c r="D2432" t="s">
        <v>4410</v>
      </c>
      <c r="E2432" t="s">
        <v>49</v>
      </c>
      <c r="F2432" t="s">
        <v>50</v>
      </c>
      <c r="G2432" t="s">
        <v>51</v>
      </c>
      <c r="H2432">
        <v>2002</v>
      </c>
      <c r="I2432" s="2">
        <v>1900000</v>
      </c>
      <c r="J2432" s="2">
        <v>0</v>
      </c>
      <c r="K2432" s="2">
        <v>1900000</v>
      </c>
      <c r="L2432" t="s">
        <v>18</v>
      </c>
      <c r="M2432" s="3" t="b">
        <f>trust_funds5[[#This Row],[Contributions Outstanding (USD)]]=0</f>
        <v>1</v>
      </c>
      <c r="N2432" s="3" t="str">
        <f t="shared" si="185"/>
        <v>Outstanding</v>
      </c>
      <c r="O2432" s="3" t="str">
        <f t="shared" si="186"/>
        <v>High Contribution &amp; Recent</v>
      </c>
      <c r="P2432" s="3" t="str">
        <f t="shared" si="187"/>
        <v>Other</v>
      </c>
      <c r="Q2432" s="3" t="str">
        <f t="shared" si="188"/>
        <v>Other</v>
      </c>
      <c r="R2432" s="3" t="str">
        <f t="shared" si="189"/>
        <v>Not LCLS</v>
      </c>
      <c r="S2432" s="3" t="str" cm="1">
        <f t="array" ref="S2432">_xlfn.IFS(G2432 &gt; 5000000, "Very High", G2432 &gt; 1000000, "High", G2432 &gt; 500000, "Medium", TRUE, "Low")</f>
        <v>Very High</v>
      </c>
      <c r="T2432" s="3" t="str" cm="1">
        <f t="array" ref="T2432">_xlfn.IFS(B2432 &gt;= 2005, "Post-2005", B2432 &gt;= 2000, "2000-2004", TRUE, "Pre-2000")</f>
        <v>Post-2005</v>
      </c>
    </row>
    <row r="2433" spans="1:20" x14ac:dyDescent="0.85">
      <c r="A2433" s="1">
        <v>41164</v>
      </c>
      <c r="B2433" t="s">
        <v>1346</v>
      </c>
      <c r="C2433" t="s">
        <v>4411</v>
      </c>
      <c r="D2433" t="s">
        <v>4412</v>
      </c>
      <c r="E2433" t="s">
        <v>62</v>
      </c>
      <c r="F2433" t="s">
        <v>63</v>
      </c>
      <c r="H2433">
        <v>2002</v>
      </c>
      <c r="I2433" s="2">
        <v>560000</v>
      </c>
      <c r="J2433" s="2">
        <v>0</v>
      </c>
      <c r="K2433" s="2">
        <v>560000</v>
      </c>
      <c r="L2433" t="s">
        <v>18</v>
      </c>
      <c r="M2433" s="3" t="b">
        <f>trust_funds5[[#This Row],[Contributions Outstanding (USD)]]=0</f>
        <v>1</v>
      </c>
      <c r="N2433" s="3" t="str">
        <f t="shared" si="185"/>
        <v>Outstanding</v>
      </c>
      <c r="O2433" s="3" t="str">
        <f t="shared" si="186"/>
        <v>High Contribution &amp; Recent</v>
      </c>
      <c r="P2433" s="3" t="str">
        <f t="shared" si="187"/>
        <v>Other</v>
      </c>
      <c r="Q2433" s="3" t="str">
        <f t="shared" si="188"/>
        <v>Other</v>
      </c>
      <c r="R2433" s="3" t="str">
        <f t="shared" si="189"/>
        <v>Not LCLS</v>
      </c>
      <c r="S2433" s="3" t="str" cm="1">
        <f t="array" ref="S2433">_xlfn.IFS(G2433 &gt; 5000000, "Very High", G2433 &gt; 1000000, "High", G2433 &gt; 500000, "Medium", TRUE, "Low")</f>
        <v>Low</v>
      </c>
      <c r="T2433" s="3" t="str" cm="1">
        <f t="array" ref="T2433">_xlfn.IFS(B2433 &gt;= 2005, "Post-2005", B2433 &gt;= 2000, "2000-2004", TRUE, "Pre-2000")</f>
        <v>Post-2005</v>
      </c>
    </row>
    <row r="2434" spans="1:20" x14ac:dyDescent="0.85">
      <c r="A2434" s="1">
        <v>41164</v>
      </c>
      <c r="B2434" t="s">
        <v>82</v>
      </c>
      <c r="C2434" t="s">
        <v>2705</v>
      </c>
      <c r="D2434" t="s">
        <v>2706</v>
      </c>
      <c r="E2434" t="s">
        <v>200</v>
      </c>
      <c r="F2434" t="s">
        <v>201</v>
      </c>
      <c r="G2434" t="s">
        <v>202</v>
      </c>
      <c r="H2434">
        <v>2002</v>
      </c>
      <c r="I2434" s="2">
        <v>341564.37</v>
      </c>
      <c r="J2434" s="2">
        <v>0</v>
      </c>
      <c r="K2434" s="2">
        <v>341564.37</v>
      </c>
      <c r="L2434" t="s">
        <v>18</v>
      </c>
      <c r="M2434" s="3" t="b">
        <f>trust_funds5[[#This Row],[Contributions Outstanding (USD)]]=0</f>
        <v>1</v>
      </c>
      <c r="N2434" s="3" t="str">
        <f t="shared" ref="N2434:N2497" si="190">IF(D2434 &gt; 0, "Outstanding", "No Outstanding")</f>
        <v>Outstanding</v>
      </c>
      <c r="O2434" s="3" t="str">
        <f t="shared" ref="O2434:O2497" si="191">IF(AND(C2434 &gt; 1000000, B2434 &gt; 2000), "High Contribution &amp; Recent", "Other")</f>
        <v>High Contribution &amp; Recent</v>
      </c>
      <c r="P2434" s="3" t="str">
        <f t="shared" ref="P2434:P2497" si="192">IF(AND(B2434 = 2000, E2434 = "Canada"), "Year 2000, Canada", "Other")</f>
        <v>Other</v>
      </c>
      <c r="Q2434" s="3" t="str">
        <f t="shared" ref="Q2434:Q2497" si="193">IF(OR(E2434 = "Canada", E2434 = "Sweden"), "Canada or Sweden", "Other")</f>
        <v>Other</v>
      </c>
      <c r="R2434" s="3" t="str">
        <f t="shared" ref="R2434:R2497" si="194">IF(NOT(F2434 = "LCLS"), "Not LCLS", "LCLS")</f>
        <v>Not LCLS</v>
      </c>
      <c r="S2434" s="3" t="str" cm="1">
        <f t="array" ref="S2434">_xlfn.IFS(G2434 &gt; 5000000, "Very High", G2434 &gt; 1000000, "High", G2434 &gt; 500000, "Medium", TRUE, "Low")</f>
        <v>Very High</v>
      </c>
      <c r="T2434" s="3" t="str" cm="1">
        <f t="array" ref="T2434">_xlfn.IFS(B2434 &gt;= 2005, "Post-2005", B2434 &gt;= 2000, "2000-2004", TRUE, "Pre-2000")</f>
        <v>Post-2005</v>
      </c>
    </row>
    <row r="2435" spans="1:20" x14ac:dyDescent="0.85">
      <c r="A2435" s="1">
        <v>41164</v>
      </c>
      <c r="B2435" t="s">
        <v>374</v>
      </c>
      <c r="C2435" t="s">
        <v>4413</v>
      </c>
      <c r="D2435" t="s">
        <v>4414</v>
      </c>
      <c r="E2435" t="s">
        <v>204</v>
      </c>
      <c r="F2435" t="s">
        <v>205</v>
      </c>
      <c r="G2435" t="s">
        <v>206</v>
      </c>
      <c r="H2435">
        <v>2002</v>
      </c>
      <c r="I2435" s="2">
        <v>6142999.3700000001</v>
      </c>
      <c r="J2435" s="2">
        <v>0</v>
      </c>
      <c r="K2435" s="2">
        <v>6142999.3700000001</v>
      </c>
      <c r="L2435" t="s">
        <v>18</v>
      </c>
      <c r="M2435" s="3" t="b">
        <f>trust_funds5[[#This Row],[Contributions Outstanding (USD)]]=0</f>
        <v>1</v>
      </c>
      <c r="N2435" s="3" t="str">
        <f t="shared" si="190"/>
        <v>Outstanding</v>
      </c>
      <c r="O2435" s="3" t="str">
        <f t="shared" si="191"/>
        <v>High Contribution &amp; Recent</v>
      </c>
      <c r="P2435" s="3" t="str">
        <f t="shared" si="192"/>
        <v>Other</v>
      </c>
      <c r="Q2435" s="3" t="str">
        <f t="shared" si="193"/>
        <v>Other</v>
      </c>
      <c r="R2435" s="3" t="str">
        <f t="shared" si="194"/>
        <v>Not LCLS</v>
      </c>
      <c r="S2435" s="3" t="str" cm="1">
        <f t="array" ref="S2435">_xlfn.IFS(G2435 &gt; 5000000, "Very High", G2435 &gt; 1000000, "High", G2435 &gt; 500000, "Medium", TRUE, "Low")</f>
        <v>Very High</v>
      </c>
      <c r="T2435" s="3" t="str" cm="1">
        <f t="array" ref="T2435">_xlfn.IFS(B2435 &gt;= 2005, "Post-2005", B2435 &gt;= 2000, "2000-2004", TRUE, "Pre-2000")</f>
        <v>Post-2005</v>
      </c>
    </row>
    <row r="2436" spans="1:20" x14ac:dyDescent="0.85">
      <c r="A2436" s="1">
        <v>41164</v>
      </c>
      <c r="B2436" t="s">
        <v>12</v>
      </c>
      <c r="C2436" t="s">
        <v>4415</v>
      </c>
      <c r="D2436" t="s">
        <v>4416</v>
      </c>
      <c r="E2436" t="s">
        <v>49</v>
      </c>
      <c r="F2436" t="s">
        <v>50</v>
      </c>
      <c r="G2436" t="s">
        <v>3046</v>
      </c>
      <c r="H2436">
        <v>2002</v>
      </c>
      <c r="I2436" s="2">
        <v>200000</v>
      </c>
      <c r="J2436" s="2">
        <v>0</v>
      </c>
      <c r="K2436" s="2">
        <v>200000</v>
      </c>
      <c r="L2436" t="s">
        <v>18</v>
      </c>
      <c r="M2436" s="3" t="b">
        <f>trust_funds5[[#This Row],[Contributions Outstanding (USD)]]=0</f>
        <v>1</v>
      </c>
      <c r="N2436" s="3" t="str">
        <f t="shared" si="190"/>
        <v>Outstanding</v>
      </c>
      <c r="O2436" s="3" t="str">
        <f t="shared" si="191"/>
        <v>High Contribution &amp; Recent</v>
      </c>
      <c r="P2436" s="3" t="str">
        <f t="shared" si="192"/>
        <v>Other</v>
      </c>
      <c r="Q2436" s="3" t="str">
        <f t="shared" si="193"/>
        <v>Other</v>
      </c>
      <c r="R2436" s="3" t="str">
        <f t="shared" si="194"/>
        <v>Not LCLS</v>
      </c>
      <c r="S2436" s="3" t="str" cm="1">
        <f t="array" ref="S2436">_xlfn.IFS(G2436 &gt; 5000000, "Very High", G2436 &gt; 1000000, "High", G2436 &gt; 500000, "Medium", TRUE, "Low")</f>
        <v>Very High</v>
      </c>
      <c r="T2436" s="3" t="str" cm="1">
        <f t="array" ref="T2436">_xlfn.IFS(B2436 &gt;= 2005, "Post-2005", B2436 &gt;= 2000, "2000-2004", TRUE, "Pre-2000")</f>
        <v>Post-2005</v>
      </c>
    </row>
    <row r="2437" spans="1:20" x14ac:dyDescent="0.85">
      <c r="A2437" s="1">
        <v>41164</v>
      </c>
      <c r="B2437" t="s">
        <v>12</v>
      </c>
      <c r="C2437" t="s">
        <v>4417</v>
      </c>
      <c r="D2437" t="s">
        <v>4418</v>
      </c>
      <c r="E2437" t="s">
        <v>21</v>
      </c>
      <c r="F2437" t="s">
        <v>22</v>
      </c>
      <c r="G2437" t="s">
        <v>23</v>
      </c>
      <c r="H2437">
        <v>2002</v>
      </c>
      <c r="I2437" s="2">
        <v>1393534</v>
      </c>
      <c r="J2437" s="2">
        <v>0</v>
      </c>
      <c r="K2437" s="2">
        <v>1393534</v>
      </c>
      <c r="L2437" t="s">
        <v>18</v>
      </c>
      <c r="M2437" s="3" t="b">
        <f>trust_funds5[[#This Row],[Contributions Outstanding (USD)]]=0</f>
        <v>1</v>
      </c>
      <c r="N2437" s="3" t="str">
        <f t="shared" si="190"/>
        <v>Outstanding</v>
      </c>
      <c r="O2437" s="3" t="str">
        <f t="shared" si="191"/>
        <v>High Contribution &amp; Recent</v>
      </c>
      <c r="P2437" s="3" t="str">
        <f t="shared" si="192"/>
        <v>Other</v>
      </c>
      <c r="Q2437" s="3" t="str">
        <f t="shared" si="193"/>
        <v>Other</v>
      </c>
      <c r="R2437" s="3" t="str">
        <f t="shared" si="194"/>
        <v>Not LCLS</v>
      </c>
      <c r="S2437" s="3" t="str" cm="1">
        <f t="array" ref="S2437">_xlfn.IFS(G2437 &gt; 5000000, "Very High", G2437 &gt; 1000000, "High", G2437 &gt; 500000, "Medium", TRUE, "Low")</f>
        <v>Very High</v>
      </c>
      <c r="T2437" s="3" t="str" cm="1">
        <f t="array" ref="T2437">_xlfn.IFS(B2437 &gt;= 2005, "Post-2005", B2437 &gt;= 2000, "2000-2004", TRUE, "Pre-2000")</f>
        <v>Post-2005</v>
      </c>
    </row>
    <row r="2438" spans="1:20" x14ac:dyDescent="0.85">
      <c r="A2438" s="1">
        <v>41164</v>
      </c>
      <c r="B2438" t="s">
        <v>323</v>
      </c>
      <c r="C2438" t="s">
        <v>4419</v>
      </c>
      <c r="D2438" t="s">
        <v>4420</v>
      </c>
      <c r="E2438" t="s">
        <v>4421</v>
      </c>
      <c r="F2438" t="s">
        <v>4422</v>
      </c>
      <c r="G2438" t="s">
        <v>4423</v>
      </c>
      <c r="H2438">
        <v>2002</v>
      </c>
      <c r="I2438" s="2">
        <v>2000000</v>
      </c>
      <c r="J2438" s="2">
        <v>0</v>
      </c>
      <c r="K2438" s="2">
        <v>2000000</v>
      </c>
      <c r="L2438" t="s">
        <v>18</v>
      </c>
      <c r="M2438" s="3" t="b">
        <f>trust_funds5[[#This Row],[Contributions Outstanding (USD)]]=0</f>
        <v>1</v>
      </c>
      <c r="N2438" s="3" t="str">
        <f t="shared" si="190"/>
        <v>Outstanding</v>
      </c>
      <c r="O2438" s="3" t="str">
        <f t="shared" si="191"/>
        <v>High Contribution &amp; Recent</v>
      </c>
      <c r="P2438" s="3" t="str">
        <f t="shared" si="192"/>
        <v>Other</v>
      </c>
      <c r="Q2438" s="3" t="str">
        <f t="shared" si="193"/>
        <v>Other</v>
      </c>
      <c r="R2438" s="3" t="str">
        <f t="shared" si="194"/>
        <v>Not LCLS</v>
      </c>
      <c r="S2438" s="3" t="str" cm="1">
        <f t="array" ref="S2438">_xlfn.IFS(G2438 &gt; 5000000, "Very High", G2438 &gt; 1000000, "High", G2438 &gt; 500000, "Medium", TRUE, "Low")</f>
        <v>Very High</v>
      </c>
      <c r="T2438" s="3" t="str" cm="1">
        <f t="array" ref="T2438">_xlfn.IFS(B2438 &gt;= 2005, "Post-2005", B2438 &gt;= 2000, "2000-2004", TRUE, "Pre-2000")</f>
        <v>Post-2005</v>
      </c>
    </row>
    <row r="2439" spans="1:20" x14ac:dyDescent="0.85">
      <c r="A2439" s="1">
        <v>41164</v>
      </c>
      <c r="B2439" t="s">
        <v>12</v>
      </c>
      <c r="C2439" t="s">
        <v>4424</v>
      </c>
      <c r="D2439" t="s">
        <v>4425</v>
      </c>
      <c r="E2439" t="s">
        <v>15</v>
      </c>
      <c r="F2439" t="s">
        <v>16</v>
      </c>
      <c r="G2439" t="s">
        <v>17</v>
      </c>
      <c r="H2439">
        <v>2002</v>
      </c>
      <c r="I2439" s="2">
        <v>906572.3</v>
      </c>
      <c r="J2439" s="2">
        <v>0</v>
      </c>
      <c r="K2439" s="2">
        <v>906572.3</v>
      </c>
      <c r="L2439" t="s">
        <v>18</v>
      </c>
      <c r="M2439" s="3" t="b">
        <f>trust_funds5[[#This Row],[Contributions Outstanding (USD)]]=0</f>
        <v>1</v>
      </c>
      <c r="N2439" s="3" t="str">
        <f t="shared" si="190"/>
        <v>Outstanding</v>
      </c>
      <c r="O2439" s="3" t="str">
        <f t="shared" si="191"/>
        <v>High Contribution &amp; Recent</v>
      </c>
      <c r="P2439" s="3" t="str">
        <f t="shared" si="192"/>
        <v>Other</v>
      </c>
      <c r="Q2439" s="3" t="str">
        <f t="shared" si="193"/>
        <v>Other</v>
      </c>
      <c r="R2439" s="3" t="str">
        <f t="shared" si="194"/>
        <v>Not LCLS</v>
      </c>
      <c r="S2439" s="3" t="str" cm="1">
        <f t="array" ref="S2439">_xlfn.IFS(G2439 &gt; 5000000, "Very High", G2439 &gt; 1000000, "High", G2439 &gt; 500000, "Medium", TRUE, "Low")</f>
        <v>Very High</v>
      </c>
      <c r="T2439" s="3" t="str" cm="1">
        <f t="array" ref="T2439">_xlfn.IFS(B2439 &gt;= 2005, "Post-2005", B2439 &gt;= 2000, "2000-2004", TRUE, "Pre-2000")</f>
        <v>Post-2005</v>
      </c>
    </row>
    <row r="2440" spans="1:20" x14ac:dyDescent="0.85">
      <c r="A2440" s="1">
        <v>41164</v>
      </c>
      <c r="B2440" t="s">
        <v>90</v>
      </c>
      <c r="C2440" t="s">
        <v>4426</v>
      </c>
      <c r="D2440" t="s">
        <v>4427</v>
      </c>
      <c r="E2440" t="s">
        <v>200</v>
      </c>
      <c r="F2440" t="s">
        <v>201</v>
      </c>
      <c r="G2440" t="s">
        <v>213</v>
      </c>
      <c r="H2440">
        <v>2002</v>
      </c>
      <c r="I2440" s="2">
        <v>18583808</v>
      </c>
      <c r="J2440" s="2">
        <v>0</v>
      </c>
      <c r="K2440" s="2">
        <v>18583808</v>
      </c>
      <c r="L2440" t="s">
        <v>116</v>
      </c>
      <c r="M2440" s="3" t="b">
        <f>trust_funds5[[#This Row],[Contributions Outstanding (USD)]]=0</f>
        <v>1</v>
      </c>
      <c r="N2440" s="3" t="str">
        <f t="shared" si="190"/>
        <v>Outstanding</v>
      </c>
      <c r="O2440" s="3" t="str">
        <f t="shared" si="191"/>
        <v>High Contribution &amp; Recent</v>
      </c>
      <c r="P2440" s="3" t="str">
        <f t="shared" si="192"/>
        <v>Other</v>
      </c>
      <c r="Q2440" s="3" t="str">
        <f t="shared" si="193"/>
        <v>Other</v>
      </c>
      <c r="R2440" s="3" t="str">
        <f t="shared" si="194"/>
        <v>Not LCLS</v>
      </c>
      <c r="S2440" s="3" t="str" cm="1">
        <f t="array" ref="S2440">_xlfn.IFS(G2440 &gt; 5000000, "Very High", G2440 &gt; 1000000, "High", G2440 &gt; 500000, "Medium", TRUE, "Low")</f>
        <v>Very High</v>
      </c>
      <c r="T2440" s="3" t="str" cm="1">
        <f t="array" ref="T2440">_xlfn.IFS(B2440 &gt;= 2005, "Post-2005", B2440 &gt;= 2000, "2000-2004", TRUE, "Pre-2000")</f>
        <v>Post-2005</v>
      </c>
    </row>
    <row r="2441" spans="1:20" x14ac:dyDescent="0.85">
      <c r="A2441" s="1">
        <v>41164</v>
      </c>
      <c r="B2441" t="s">
        <v>12</v>
      </c>
      <c r="C2441" t="s">
        <v>4428</v>
      </c>
      <c r="D2441" t="s">
        <v>4429</v>
      </c>
      <c r="E2441" t="s">
        <v>102</v>
      </c>
      <c r="F2441" t="s">
        <v>103</v>
      </c>
      <c r="G2441" t="s">
        <v>104</v>
      </c>
      <c r="H2441">
        <v>2002</v>
      </c>
      <c r="I2441" s="2">
        <v>7892228.6500000004</v>
      </c>
      <c r="J2441" s="2">
        <v>0</v>
      </c>
      <c r="K2441" s="2">
        <v>7892228.6500000004</v>
      </c>
      <c r="L2441" t="s">
        <v>18</v>
      </c>
      <c r="M2441" s="3" t="b">
        <f>trust_funds5[[#This Row],[Contributions Outstanding (USD)]]=0</f>
        <v>1</v>
      </c>
      <c r="N2441" s="3" t="str">
        <f t="shared" si="190"/>
        <v>Outstanding</v>
      </c>
      <c r="O2441" s="3" t="str">
        <f t="shared" si="191"/>
        <v>High Contribution &amp; Recent</v>
      </c>
      <c r="P2441" s="3" t="str">
        <f t="shared" si="192"/>
        <v>Other</v>
      </c>
      <c r="Q2441" s="3" t="str">
        <f t="shared" si="193"/>
        <v>Other</v>
      </c>
      <c r="R2441" s="3" t="str">
        <f t="shared" si="194"/>
        <v>Not LCLS</v>
      </c>
      <c r="S2441" s="3" t="str" cm="1">
        <f t="array" ref="S2441">_xlfn.IFS(G2441 &gt; 5000000, "Very High", G2441 &gt; 1000000, "High", G2441 &gt; 500000, "Medium", TRUE, "Low")</f>
        <v>Very High</v>
      </c>
      <c r="T2441" s="3" t="str" cm="1">
        <f t="array" ref="T2441">_xlfn.IFS(B2441 &gt;= 2005, "Post-2005", B2441 &gt;= 2000, "2000-2004", TRUE, "Pre-2000")</f>
        <v>Post-2005</v>
      </c>
    </row>
    <row r="2442" spans="1:20" x14ac:dyDescent="0.85">
      <c r="A2442" s="1">
        <v>41164</v>
      </c>
      <c r="B2442" t="s">
        <v>1796</v>
      </c>
      <c r="C2442" t="s">
        <v>4430</v>
      </c>
      <c r="D2442" t="s">
        <v>4431</v>
      </c>
      <c r="E2442" t="s">
        <v>119</v>
      </c>
      <c r="F2442" t="s">
        <v>120</v>
      </c>
      <c r="G2442" t="s">
        <v>121</v>
      </c>
      <c r="H2442">
        <v>2002</v>
      </c>
      <c r="I2442" s="2">
        <v>5810020</v>
      </c>
      <c r="J2442" s="2">
        <v>0</v>
      </c>
      <c r="K2442" s="2">
        <v>5810020</v>
      </c>
      <c r="L2442" t="s">
        <v>18</v>
      </c>
      <c r="M2442" s="3" t="b">
        <f>trust_funds5[[#This Row],[Contributions Outstanding (USD)]]=0</f>
        <v>1</v>
      </c>
      <c r="N2442" s="3" t="str">
        <f t="shared" si="190"/>
        <v>Outstanding</v>
      </c>
      <c r="O2442" s="3" t="str">
        <f t="shared" si="191"/>
        <v>High Contribution &amp; Recent</v>
      </c>
      <c r="P2442" s="3" t="str">
        <f t="shared" si="192"/>
        <v>Other</v>
      </c>
      <c r="Q2442" s="3" t="str">
        <f t="shared" si="193"/>
        <v>Other</v>
      </c>
      <c r="R2442" s="3" t="str">
        <f t="shared" si="194"/>
        <v>Not LCLS</v>
      </c>
      <c r="S2442" s="3" t="str" cm="1">
        <f t="array" ref="S2442">_xlfn.IFS(G2442 &gt; 5000000, "Very High", G2442 &gt; 1000000, "High", G2442 &gt; 500000, "Medium", TRUE, "Low")</f>
        <v>Very High</v>
      </c>
      <c r="T2442" s="3" t="str" cm="1">
        <f t="array" ref="T2442">_xlfn.IFS(B2442 &gt;= 2005, "Post-2005", B2442 &gt;= 2000, "2000-2004", TRUE, "Pre-2000")</f>
        <v>Post-2005</v>
      </c>
    </row>
    <row r="2443" spans="1:20" x14ac:dyDescent="0.85">
      <c r="A2443" s="1">
        <v>41164</v>
      </c>
      <c r="B2443" t="s">
        <v>12</v>
      </c>
      <c r="C2443" t="s">
        <v>4432</v>
      </c>
      <c r="D2443" t="s">
        <v>4433</v>
      </c>
      <c r="E2443" t="s">
        <v>21</v>
      </c>
      <c r="F2443" t="s">
        <v>22</v>
      </c>
      <c r="G2443" t="s">
        <v>23</v>
      </c>
      <c r="H2443">
        <v>2002</v>
      </c>
      <c r="I2443" s="2">
        <v>3780039.5</v>
      </c>
      <c r="J2443" s="2">
        <v>0</v>
      </c>
      <c r="K2443" s="2">
        <v>3780039.5</v>
      </c>
      <c r="L2443" t="s">
        <v>18</v>
      </c>
      <c r="M2443" s="3" t="b">
        <f>trust_funds5[[#This Row],[Contributions Outstanding (USD)]]=0</f>
        <v>1</v>
      </c>
      <c r="N2443" s="3" t="str">
        <f t="shared" si="190"/>
        <v>Outstanding</v>
      </c>
      <c r="O2443" s="3" t="str">
        <f t="shared" si="191"/>
        <v>High Contribution &amp; Recent</v>
      </c>
      <c r="P2443" s="3" t="str">
        <f t="shared" si="192"/>
        <v>Other</v>
      </c>
      <c r="Q2443" s="3" t="str">
        <f t="shared" si="193"/>
        <v>Other</v>
      </c>
      <c r="R2443" s="3" t="str">
        <f t="shared" si="194"/>
        <v>Not LCLS</v>
      </c>
      <c r="S2443" s="3" t="str" cm="1">
        <f t="array" ref="S2443">_xlfn.IFS(G2443 &gt; 5000000, "Very High", G2443 &gt; 1000000, "High", G2443 &gt; 500000, "Medium", TRUE, "Low")</f>
        <v>Very High</v>
      </c>
      <c r="T2443" s="3" t="str" cm="1">
        <f t="array" ref="T2443">_xlfn.IFS(B2443 &gt;= 2005, "Post-2005", B2443 &gt;= 2000, "2000-2004", TRUE, "Pre-2000")</f>
        <v>Post-2005</v>
      </c>
    </row>
    <row r="2444" spans="1:20" x14ac:dyDescent="0.85">
      <c r="A2444" s="1">
        <v>41164</v>
      </c>
      <c r="B2444" t="s">
        <v>12</v>
      </c>
      <c r="C2444" t="s">
        <v>4434</v>
      </c>
      <c r="D2444" t="s">
        <v>4435</v>
      </c>
      <c r="E2444" t="s">
        <v>119</v>
      </c>
      <c r="F2444" t="s">
        <v>120</v>
      </c>
      <c r="G2444" t="s">
        <v>121</v>
      </c>
      <c r="H2444">
        <v>2002</v>
      </c>
      <c r="I2444" s="2">
        <v>10000000</v>
      </c>
      <c r="J2444" s="2">
        <v>0</v>
      </c>
      <c r="K2444" s="2">
        <v>10000000</v>
      </c>
      <c r="L2444" t="s">
        <v>18</v>
      </c>
      <c r="M2444" s="3" t="b">
        <f>trust_funds5[[#This Row],[Contributions Outstanding (USD)]]=0</f>
        <v>1</v>
      </c>
      <c r="N2444" s="3" t="str">
        <f t="shared" si="190"/>
        <v>Outstanding</v>
      </c>
      <c r="O2444" s="3" t="str">
        <f t="shared" si="191"/>
        <v>High Contribution &amp; Recent</v>
      </c>
      <c r="P2444" s="3" t="str">
        <f t="shared" si="192"/>
        <v>Other</v>
      </c>
      <c r="Q2444" s="3" t="str">
        <f t="shared" si="193"/>
        <v>Other</v>
      </c>
      <c r="R2444" s="3" t="str">
        <f t="shared" si="194"/>
        <v>Not LCLS</v>
      </c>
      <c r="S2444" s="3" t="str" cm="1">
        <f t="array" ref="S2444">_xlfn.IFS(G2444 &gt; 5000000, "Very High", G2444 &gt; 1000000, "High", G2444 &gt; 500000, "Medium", TRUE, "Low")</f>
        <v>Very High</v>
      </c>
      <c r="T2444" s="3" t="str" cm="1">
        <f t="array" ref="T2444">_xlfn.IFS(B2444 &gt;= 2005, "Post-2005", B2444 &gt;= 2000, "2000-2004", TRUE, "Pre-2000")</f>
        <v>Post-2005</v>
      </c>
    </row>
    <row r="2445" spans="1:20" x14ac:dyDescent="0.85">
      <c r="A2445" s="1">
        <v>41164</v>
      </c>
      <c r="B2445" t="s">
        <v>12</v>
      </c>
      <c r="C2445" t="s">
        <v>4436</v>
      </c>
      <c r="D2445" t="s">
        <v>4437</v>
      </c>
      <c r="E2445" t="s">
        <v>62</v>
      </c>
      <c r="F2445" t="s">
        <v>63</v>
      </c>
      <c r="H2445">
        <v>2002</v>
      </c>
      <c r="I2445" s="2">
        <v>315584.7</v>
      </c>
      <c r="J2445" s="2">
        <v>0</v>
      </c>
      <c r="K2445" s="2">
        <v>315584.7</v>
      </c>
      <c r="L2445" t="s">
        <v>18</v>
      </c>
      <c r="M2445" s="3" t="b">
        <f>trust_funds5[[#This Row],[Contributions Outstanding (USD)]]=0</f>
        <v>1</v>
      </c>
      <c r="N2445" s="3" t="str">
        <f t="shared" si="190"/>
        <v>Outstanding</v>
      </c>
      <c r="O2445" s="3" t="str">
        <f t="shared" si="191"/>
        <v>High Contribution &amp; Recent</v>
      </c>
      <c r="P2445" s="3" t="str">
        <f t="shared" si="192"/>
        <v>Other</v>
      </c>
      <c r="Q2445" s="3" t="str">
        <f t="shared" si="193"/>
        <v>Other</v>
      </c>
      <c r="R2445" s="3" t="str">
        <f t="shared" si="194"/>
        <v>Not LCLS</v>
      </c>
      <c r="S2445" s="3" t="str" cm="1">
        <f t="array" ref="S2445">_xlfn.IFS(G2445 &gt; 5000000, "Very High", G2445 &gt; 1000000, "High", G2445 &gt; 500000, "Medium", TRUE, "Low")</f>
        <v>Low</v>
      </c>
      <c r="T2445" s="3" t="str" cm="1">
        <f t="array" ref="T2445">_xlfn.IFS(B2445 &gt;= 2005, "Post-2005", B2445 &gt;= 2000, "2000-2004", TRUE, "Pre-2000")</f>
        <v>Post-2005</v>
      </c>
    </row>
    <row r="2446" spans="1:20" x14ac:dyDescent="0.85">
      <c r="A2446" s="1">
        <v>41164</v>
      </c>
      <c r="B2446" t="s">
        <v>12</v>
      </c>
      <c r="C2446" t="s">
        <v>4438</v>
      </c>
      <c r="D2446" t="s">
        <v>4439</v>
      </c>
      <c r="E2446" t="s">
        <v>119</v>
      </c>
      <c r="F2446" t="s">
        <v>120</v>
      </c>
      <c r="G2446" t="s">
        <v>121</v>
      </c>
      <c r="H2446">
        <v>2002</v>
      </c>
      <c r="I2446" s="2">
        <v>311722.67</v>
      </c>
      <c r="J2446" s="2">
        <v>0</v>
      </c>
      <c r="K2446" s="2">
        <v>311722.67</v>
      </c>
      <c r="L2446" t="s">
        <v>18</v>
      </c>
      <c r="M2446" s="3" t="b">
        <f>trust_funds5[[#This Row],[Contributions Outstanding (USD)]]=0</f>
        <v>1</v>
      </c>
      <c r="N2446" s="3" t="str">
        <f t="shared" si="190"/>
        <v>Outstanding</v>
      </c>
      <c r="O2446" s="3" t="str">
        <f t="shared" si="191"/>
        <v>High Contribution &amp; Recent</v>
      </c>
      <c r="P2446" s="3" t="str">
        <f t="shared" si="192"/>
        <v>Other</v>
      </c>
      <c r="Q2446" s="3" t="str">
        <f t="shared" si="193"/>
        <v>Other</v>
      </c>
      <c r="R2446" s="3" t="str">
        <f t="shared" si="194"/>
        <v>Not LCLS</v>
      </c>
      <c r="S2446" s="3" t="str" cm="1">
        <f t="array" ref="S2446">_xlfn.IFS(G2446 &gt; 5000000, "Very High", G2446 &gt; 1000000, "High", G2446 &gt; 500000, "Medium", TRUE, "Low")</f>
        <v>Very High</v>
      </c>
      <c r="T2446" s="3" t="str" cm="1">
        <f t="array" ref="T2446">_xlfn.IFS(B2446 &gt;= 2005, "Post-2005", B2446 &gt;= 2000, "2000-2004", TRUE, "Pre-2000")</f>
        <v>Post-2005</v>
      </c>
    </row>
    <row r="2447" spans="1:20" x14ac:dyDescent="0.85">
      <c r="A2447" s="1">
        <v>41164</v>
      </c>
      <c r="B2447" t="s">
        <v>12</v>
      </c>
      <c r="C2447" t="s">
        <v>4440</v>
      </c>
      <c r="D2447" t="s">
        <v>4441</v>
      </c>
      <c r="E2447" t="s">
        <v>119</v>
      </c>
      <c r="F2447" t="s">
        <v>120</v>
      </c>
      <c r="G2447" t="s">
        <v>121</v>
      </c>
      <c r="H2447">
        <v>2002</v>
      </c>
      <c r="I2447" s="2">
        <v>5734725</v>
      </c>
      <c r="J2447" s="2">
        <v>0</v>
      </c>
      <c r="K2447" s="2">
        <v>5734725</v>
      </c>
      <c r="L2447" t="s">
        <v>18</v>
      </c>
      <c r="M2447" s="3" t="b">
        <f>trust_funds5[[#This Row],[Contributions Outstanding (USD)]]=0</f>
        <v>1</v>
      </c>
      <c r="N2447" s="3" t="str">
        <f t="shared" si="190"/>
        <v>Outstanding</v>
      </c>
      <c r="O2447" s="3" t="str">
        <f t="shared" si="191"/>
        <v>High Contribution &amp; Recent</v>
      </c>
      <c r="P2447" s="3" t="str">
        <f t="shared" si="192"/>
        <v>Other</v>
      </c>
      <c r="Q2447" s="3" t="str">
        <f t="shared" si="193"/>
        <v>Other</v>
      </c>
      <c r="R2447" s="3" t="str">
        <f t="shared" si="194"/>
        <v>Not LCLS</v>
      </c>
      <c r="S2447" s="3" t="str" cm="1">
        <f t="array" ref="S2447">_xlfn.IFS(G2447 &gt; 5000000, "Very High", G2447 &gt; 1000000, "High", G2447 &gt; 500000, "Medium", TRUE, "Low")</f>
        <v>Very High</v>
      </c>
      <c r="T2447" s="3" t="str" cm="1">
        <f t="array" ref="T2447">_xlfn.IFS(B2447 &gt;= 2005, "Post-2005", B2447 &gt;= 2000, "2000-2004", TRUE, "Pre-2000")</f>
        <v>Post-2005</v>
      </c>
    </row>
    <row r="2448" spans="1:20" x14ac:dyDescent="0.85">
      <c r="A2448" s="1">
        <v>41164</v>
      </c>
      <c r="B2448" t="s">
        <v>90</v>
      </c>
      <c r="C2448" t="s">
        <v>4442</v>
      </c>
      <c r="D2448" t="s">
        <v>4443</v>
      </c>
      <c r="E2448" t="s">
        <v>21</v>
      </c>
      <c r="F2448" t="s">
        <v>22</v>
      </c>
      <c r="G2448" t="s">
        <v>23</v>
      </c>
      <c r="H2448">
        <v>2002</v>
      </c>
      <c r="I2448" s="2">
        <v>1197365.8</v>
      </c>
      <c r="J2448" s="2">
        <v>0</v>
      </c>
      <c r="K2448" s="2">
        <v>1197365.8</v>
      </c>
      <c r="L2448" t="s">
        <v>18</v>
      </c>
      <c r="M2448" s="3" t="b">
        <f>trust_funds5[[#This Row],[Contributions Outstanding (USD)]]=0</f>
        <v>1</v>
      </c>
      <c r="N2448" s="3" t="str">
        <f t="shared" si="190"/>
        <v>Outstanding</v>
      </c>
      <c r="O2448" s="3" t="str">
        <f t="shared" si="191"/>
        <v>High Contribution &amp; Recent</v>
      </c>
      <c r="P2448" s="3" t="str">
        <f t="shared" si="192"/>
        <v>Other</v>
      </c>
      <c r="Q2448" s="3" t="str">
        <f t="shared" si="193"/>
        <v>Other</v>
      </c>
      <c r="R2448" s="3" t="str">
        <f t="shared" si="194"/>
        <v>Not LCLS</v>
      </c>
      <c r="S2448" s="3" t="str" cm="1">
        <f t="array" ref="S2448">_xlfn.IFS(G2448 &gt; 5000000, "Very High", G2448 &gt; 1000000, "High", G2448 &gt; 500000, "Medium", TRUE, "Low")</f>
        <v>Very High</v>
      </c>
      <c r="T2448" s="3" t="str" cm="1">
        <f t="array" ref="T2448">_xlfn.IFS(B2448 &gt;= 2005, "Post-2005", B2448 &gt;= 2000, "2000-2004", TRUE, "Pre-2000")</f>
        <v>Post-2005</v>
      </c>
    </row>
    <row r="2449" spans="1:20" x14ac:dyDescent="0.85">
      <c r="A2449" s="1">
        <v>41164</v>
      </c>
      <c r="B2449" t="s">
        <v>12</v>
      </c>
      <c r="C2449" t="s">
        <v>4444</v>
      </c>
      <c r="D2449" t="s">
        <v>4445</v>
      </c>
      <c r="E2449" t="s">
        <v>200</v>
      </c>
      <c r="F2449" t="s">
        <v>201</v>
      </c>
      <c r="G2449" t="s">
        <v>202</v>
      </c>
      <c r="H2449">
        <v>2002</v>
      </c>
      <c r="I2449" s="2">
        <v>-72336.83</v>
      </c>
      <c r="J2449" s="2">
        <v>144673.66</v>
      </c>
      <c r="K2449" s="2">
        <v>72336.83</v>
      </c>
      <c r="L2449" t="s">
        <v>18</v>
      </c>
      <c r="M2449" s="3" t="b">
        <f>trust_funds5[[#This Row],[Contributions Outstanding (USD)]]=0</f>
        <v>0</v>
      </c>
      <c r="N2449" s="3" t="str">
        <f t="shared" si="190"/>
        <v>Outstanding</v>
      </c>
      <c r="O2449" s="3" t="str">
        <f t="shared" si="191"/>
        <v>High Contribution &amp; Recent</v>
      </c>
      <c r="P2449" s="3" t="str">
        <f t="shared" si="192"/>
        <v>Other</v>
      </c>
      <c r="Q2449" s="3" t="str">
        <f t="shared" si="193"/>
        <v>Other</v>
      </c>
      <c r="R2449" s="3" t="str">
        <f t="shared" si="194"/>
        <v>Not LCLS</v>
      </c>
      <c r="S2449" s="3" t="str" cm="1">
        <f t="array" ref="S2449">_xlfn.IFS(G2449 &gt; 5000000, "Very High", G2449 &gt; 1000000, "High", G2449 &gt; 500000, "Medium", TRUE, "Low")</f>
        <v>Very High</v>
      </c>
      <c r="T2449" s="3" t="str" cm="1">
        <f t="array" ref="T2449">_xlfn.IFS(B2449 &gt;= 2005, "Post-2005", B2449 &gt;= 2000, "2000-2004", TRUE, "Pre-2000")</f>
        <v>Post-2005</v>
      </c>
    </row>
    <row r="2450" spans="1:20" x14ac:dyDescent="0.85">
      <c r="A2450" s="1">
        <v>41164</v>
      </c>
      <c r="B2450" t="s">
        <v>12</v>
      </c>
      <c r="C2450" t="s">
        <v>4446</v>
      </c>
      <c r="D2450" t="s">
        <v>4447</v>
      </c>
      <c r="E2450" t="s">
        <v>200</v>
      </c>
      <c r="F2450" t="s">
        <v>201</v>
      </c>
      <c r="G2450" t="s">
        <v>202</v>
      </c>
      <c r="H2450">
        <v>2002</v>
      </c>
      <c r="I2450" s="2">
        <v>207950</v>
      </c>
      <c r="J2450" s="2">
        <v>0</v>
      </c>
      <c r="K2450" s="2">
        <v>207950</v>
      </c>
      <c r="L2450" t="s">
        <v>18</v>
      </c>
      <c r="M2450" s="3" t="b">
        <f>trust_funds5[[#This Row],[Contributions Outstanding (USD)]]=0</f>
        <v>1</v>
      </c>
      <c r="N2450" s="3" t="str">
        <f t="shared" si="190"/>
        <v>Outstanding</v>
      </c>
      <c r="O2450" s="3" t="str">
        <f t="shared" si="191"/>
        <v>High Contribution &amp; Recent</v>
      </c>
      <c r="P2450" s="3" t="str">
        <f t="shared" si="192"/>
        <v>Other</v>
      </c>
      <c r="Q2450" s="3" t="str">
        <f t="shared" si="193"/>
        <v>Other</v>
      </c>
      <c r="R2450" s="3" t="str">
        <f t="shared" si="194"/>
        <v>Not LCLS</v>
      </c>
      <c r="S2450" s="3" t="str" cm="1">
        <f t="array" ref="S2450">_xlfn.IFS(G2450 &gt; 5000000, "Very High", G2450 &gt; 1000000, "High", G2450 &gt; 500000, "Medium", TRUE, "Low")</f>
        <v>Very High</v>
      </c>
      <c r="T2450" s="3" t="str" cm="1">
        <f t="array" ref="T2450">_xlfn.IFS(B2450 &gt;= 2005, "Post-2005", B2450 &gt;= 2000, "2000-2004", TRUE, "Pre-2000")</f>
        <v>Post-2005</v>
      </c>
    </row>
    <row r="2451" spans="1:20" x14ac:dyDescent="0.85">
      <c r="A2451" s="1">
        <v>41164</v>
      </c>
      <c r="B2451" t="s">
        <v>12</v>
      </c>
      <c r="C2451" t="s">
        <v>4448</v>
      </c>
      <c r="D2451" t="s">
        <v>4449</v>
      </c>
      <c r="E2451" t="s">
        <v>85</v>
      </c>
      <c r="F2451" t="s">
        <v>86</v>
      </c>
      <c r="G2451" t="s">
        <v>87</v>
      </c>
      <c r="H2451">
        <v>2002</v>
      </c>
      <c r="I2451" s="2">
        <v>268769.03999999998</v>
      </c>
      <c r="J2451" s="2">
        <v>0</v>
      </c>
      <c r="K2451" s="2">
        <v>268769.03999999998</v>
      </c>
      <c r="L2451" t="s">
        <v>18</v>
      </c>
      <c r="M2451" s="3" t="b">
        <f>trust_funds5[[#This Row],[Contributions Outstanding (USD)]]=0</f>
        <v>1</v>
      </c>
      <c r="N2451" s="3" t="str">
        <f t="shared" si="190"/>
        <v>Outstanding</v>
      </c>
      <c r="O2451" s="3" t="str">
        <f t="shared" si="191"/>
        <v>High Contribution &amp; Recent</v>
      </c>
      <c r="P2451" s="3" t="str">
        <f t="shared" si="192"/>
        <v>Other</v>
      </c>
      <c r="Q2451" s="3" t="str">
        <f t="shared" si="193"/>
        <v>Other</v>
      </c>
      <c r="R2451" s="3" t="str">
        <f t="shared" si="194"/>
        <v>Not LCLS</v>
      </c>
      <c r="S2451" s="3" t="str" cm="1">
        <f t="array" ref="S2451">_xlfn.IFS(G2451 &gt; 5000000, "Very High", G2451 &gt; 1000000, "High", G2451 &gt; 500000, "Medium", TRUE, "Low")</f>
        <v>Very High</v>
      </c>
      <c r="T2451" s="3" t="str" cm="1">
        <f t="array" ref="T2451">_xlfn.IFS(B2451 &gt;= 2005, "Post-2005", B2451 &gt;= 2000, "2000-2004", TRUE, "Pre-2000")</f>
        <v>Post-2005</v>
      </c>
    </row>
    <row r="2452" spans="1:20" x14ac:dyDescent="0.85">
      <c r="A2452" s="1">
        <v>41164</v>
      </c>
      <c r="B2452" t="s">
        <v>4195</v>
      </c>
      <c r="C2452" t="s">
        <v>4450</v>
      </c>
      <c r="D2452" t="s">
        <v>4451</v>
      </c>
      <c r="E2452" t="s">
        <v>21</v>
      </c>
      <c r="F2452" t="s">
        <v>22</v>
      </c>
      <c r="G2452" t="s">
        <v>23</v>
      </c>
      <c r="H2452">
        <v>2002</v>
      </c>
      <c r="I2452" s="2">
        <v>3177533.77</v>
      </c>
      <c r="J2452" s="2">
        <v>0</v>
      </c>
      <c r="K2452" s="2">
        <v>3177533.77</v>
      </c>
      <c r="L2452" t="s">
        <v>18</v>
      </c>
      <c r="M2452" s="3" t="b">
        <f>trust_funds5[[#This Row],[Contributions Outstanding (USD)]]=0</f>
        <v>1</v>
      </c>
      <c r="N2452" s="3" t="str">
        <f t="shared" si="190"/>
        <v>Outstanding</v>
      </c>
      <c r="O2452" s="3" t="str">
        <f t="shared" si="191"/>
        <v>High Contribution &amp; Recent</v>
      </c>
      <c r="P2452" s="3" t="str">
        <f t="shared" si="192"/>
        <v>Other</v>
      </c>
      <c r="Q2452" s="3" t="str">
        <f t="shared" si="193"/>
        <v>Other</v>
      </c>
      <c r="R2452" s="3" t="str">
        <f t="shared" si="194"/>
        <v>Not LCLS</v>
      </c>
      <c r="S2452" s="3" t="str" cm="1">
        <f t="array" ref="S2452">_xlfn.IFS(G2452 &gt; 5000000, "Very High", G2452 &gt; 1000000, "High", G2452 &gt; 500000, "Medium", TRUE, "Low")</f>
        <v>Very High</v>
      </c>
      <c r="T2452" s="3" t="str" cm="1">
        <f t="array" ref="T2452">_xlfn.IFS(B2452 &gt;= 2005, "Post-2005", B2452 &gt;= 2000, "2000-2004", TRUE, "Pre-2000")</f>
        <v>Post-2005</v>
      </c>
    </row>
    <row r="2453" spans="1:20" x14ac:dyDescent="0.85">
      <c r="A2453" s="1">
        <v>41164</v>
      </c>
      <c r="B2453" t="s">
        <v>90</v>
      </c>
      <c r="C2453" t="s">
        <v>4452</v>
      </c>
      <c r="D2453" t="s">
        <v>4453</v>
      </c>
      <c r="E2453" t="s">
        <v>15</v>
      </c>
      <c r="F2453" t="s">
        <v>16</v>
      </c>
      <c r="G2453" t="s">
        <v>475</v>
      </c>
      <c r="H2453">
        <v>2002</v>
      </c>
      <c r="I2453" s="2">
        <v>8216174.0999999996</v>
      </c>
      <c r="J2453" s="2">
        <v>0</v>
      </c>
      <c r="K2453" s="2">
        <v>8216174.0999999996</v>
      </c>
      <c r="L2453" t="s">
        <v>18</v>
      </c>
      <c r="M2453" s="3" t="b">
        <f>trust_funds5[[#This Row],[Contributions Outstanding (USD)]]=0</f>
        <v>1</v>
      </c>
      <c r="N2453" s="3" t="str">
        <f t="shared" si="190"/>
        <v>Outstanding</v>
      </c>
      <c r="O2453" s="3" t="str">
        <f t="shared" si="191"/>
        <v>High Contribution &amp; Recent</v>
      </c>
      <c r="P2453" s="3" t="str">
        <f t="shared" si="192"/>
        <v>Other</v>
      </c>
      <c r="Q2453" s="3" t="str">
        <f t="shared" si="193"/>
        <v>Other</v>
      </c>
      <c r="R2453" s="3" t="str">
        <f t="shared" si="194"/>
        <v>Not LCLS</v>
      </c>
      <c r="S2453" s="3" t="str" cm="1">
        <f t="array" ref="S2453">_xlfn.IFS(G2453 &gt; 5000000, "Very High", G2453 &gt; 1000000, "High", G2453 &gt; 500000, "Medium", TRUE, "Low")</f>
        <v>Very High</v>
      </c>
      <c r="T2453" s="3" t="str" cm="1">
        <f t="array" ref="T2453">_xlfn.IFS(B2453 &gt;= 2005, "Post-2005", B2453 &gt;= 2000, "2000-2004", TRUE, "Pre-2000")</f>
        <v>Post-2005</v>
      </c>
    </row>
    <row r="2454" spans="1:20" x14ac:dyDescent="0.85">
      <c r="A2454" s="1">
        <v>41164</v>
      </c>
      <c r="B2454" t="s">
        <v>90</v>
      </c>
      <c r="C2454" t="s">
        <v>4454</v>
      </c>
      <c r="D2454" t="s">
        <v>4455</v>
      </c>
      <c r="E2454" t="s">
        <v>119</v>
      </c>
      <c r="F2454" t="s">
        <v>120</v>
      </c>
      <c r="G2454" t="s">
        <v>842</v>
      </c>
      <c r="H2454">
        <v>2002</v>
      </c>
      <c r="I2454" s="2">
        <v>4286943.32</v>
      </c>
      <c r="J2454" s="2">
        <v>0</v>
      </c>
      <c r="K2454" s="2">
        <v>4286943.32</v>
      </c>
      <c r="L2454" t="s">
        <v>116</v>
      </c>
      <c r="M2454" s="3" t="b">
        <f>trust_funds5[[#This Row],[Contributions Outstanding (USD)]]=0</f>
        <v>1</v>
      </c>
      <c r="N2454" s="3" t="str">
        <f t="shared" si="190"/>
        <v>Outstanding</v>
      </c>
      <c r="O2454" s="3" t="str">
        <f t="shared" si="191"/>
        <v>High Contribution &amp; Recent</v>
      </c>
      <c r="P2454" s="3" t="str">
        <f t="shared" si="192"/>
        <v>Other</v>
      </c>
      <c r="Q2454" s="3" t="str">
        <f t="shared" si="193"/>
        <v>Other</v>
      </c>
      <c r="R2454" s="3" t="str">
        <f t="shared" si="194"/>
        <v>Not LCLS</v>
      </c>
      <c r="S2454" s="3" t="str" cm="1">
        <f t="array" ref="S2454">_xlfn.IFS(G2454 &gt; 5000000, "Very High", G2454 &gt; 1000000, "High", G2454 &gt; 500000, "Medium", TRUE, "Low")</f>
        <v>Very High</v>
      </c>
      <c r="T2454" s="3" t="str" cm="1">
        <f t="array" ref="T2454">_xlfn.IFS(B2454 &gt;= 2005, "Post-2005", B2454 &gt;= 2000, "2000-2004", TRUE, "Pre-2000")</f>
        <v>Post-2005</v>
      </c>
    </row>
    <row r="2455" spans="1:20" x14ac:dyDescent="0.85">
      <c r="A2455" s="1">
        <v>41164</v>
      </c>
      <c r="B2455" t="s">
        <v>4456</v>
      </c>
      <c r="C2455" t="s">
        <v>4457</v>
      </c>
      <c r="D2455" t="s">
        <v>4458</v>
      </c>
      <c r="E2455" t="s">
        <v>102</v>
      </c>
      <c r="F2455" t="s">
        <v>103</v>
      </c>
      <c r="G2455" t="s">
        <v>104</v>
      </c>
      <c r="H2455">
        <v>2002</v>
      </c>
      <c r="I2455" s="2">
        <v>453508.4</v>
      </c>
      <c r="J2455" s="2">
        <v>0</v>
      </c>
      <c r="K2455" s="2">
        <v>453508.4</v>
      </c>
      <c r="L2455" t="s">
        <v>18</v>
      </c>
      <c r="M2455" s="3" t="b">
        <f>trust_funds5[[#This Row],[Contributions Outstanding (USD)]]=0</f>
        <v>1</v>
      </c>
      <c r="N2455" s="3" t="str">
        <f t="shared" si="190"/>
        <v>Outstanding</v>
      </c>
      <c r="O2455" s="3" t="str">
        <f t="shared" si="191"/>
        <v>High Contribution &amp; Recent</v>
      </c>
      <c r="P2455" s="3" t="str">
        <f t="shared" si="192"/>
        <v>Other</v>
      </c>
      <c r="Q2455" s="3" t="str">
        <f t="shared" si="193"/>
        <v>Other</v>
      </c>
      <c r="R2455" s="3" t="str">
        <f t="shared" si="194"/>
        <v>Not LCLS</v>
      </c>
      <c r="S2455" s="3" t="str" cm="1">
        <f t="array" ref="S2455">_xlfn.IFS(G2455 &gt; 5000000, "Very High", G2455 &gt; 1000000, "High", G2455 &gt; 500000, "Medium", TRUE, "Low")</f>
        <v>Very High</v>
      </c>
      <c r="T2455" s="3" t="str" cm="1">
        <f t="array" ref="T2455">_xlfn.IFS(B2455 &gt;= 2005, "Post-2005", B2455 &gt;= 2000, "2000-2004", TRUE, "Pre-2000")</f>
        <v>Post-2005</v>
      </c>
    </row>
    <row r="2456" spans="1:20" x14ac:dyDescent="0.85">
      <c r="A2456" s="1">
        <v>41164</v>
      </c>
      <c r="B2456" t="s">
        <v>77</v>
      </c>
      <c r="C2456" t="s">
        <v>3287</v>
      </c>
      <c r="D2456" t="s">
        <v>3288</v>
      </c>
      <c r="E2456" t="s">
        <v>288</v>
      </c>
      <c r="F2456" t="s">
        <v>289</v>
      </c>
      <c r="G2456" t="s">
        <v>290</v>
      </c>
      <c r="H2456">
        <v>2002</v>
      </c>
      <c r="I2456" s="2">
        <v>2555383.64</v>
      </c>
      <c r="J2456" s="2">
        <v>0</v>
      </c>
      <c r="K2456" s="2">
        <v>2555383.64</v>
      </c>
      <c r="L2456" t="s">
        <v>18</v>
      </c>
      <c r="M2456" s="3" t="b">
        <f>trust_funds5[[#This Row],[Contributions Outstanding (USD)]]=0</f>
        <v>1</v>
      </c>
      <c r="N2456" s="3" t="str">
        <f t="shared" si="190"/>
        <v>Outstanding</v>
      </c>
      <c r="O2456" s="3" t="str">
        <f t="shared" si="191"/>
        <v>High Contribution &amp; Recent</v>
      </c>
      <c r="P2456" s="3" t="str">
        <f t="shared" si="192"/>
        <v>Other</v>
      </c>
      <c r="Q2456" s="3" t="str">
        <f t="shared" si="193"/>
        <v>Other</v>
      </c>
      <c r="R2456" s="3" t="str">
        <f t="shared" si="194"/>
        <v>Not LCLS</v>
      </c>
      <c r="S2456" s="3" t="str" cm="1">
        <f t="array" ref="S2456">_xlfn.IFS(G2456 &gt; 5000000, "Very High", G2456 &gt; 1000000, "High", G2456 &gt; 500000, "Medium", TRUE, "Low")</f>
        <v>Very High</v>
      </c>
      <c r="T2456" s="3" t="str" cm="1">
        <f t="array" ref="T2456">_xlfn.IFS(B2456 &gt;= 2005, "Post-2005", B2456 &gt;= 2000, "2000-2004", TRUE, "Pre-2000")</f>
        <v>Post-2005</v>
      </c>
    </row>
    <row r="2457" spans="1:20" x14ac:dyDescent="0.85">
      <c r="A2457" s="1">
        <v>41164</v>
      </c>
      <c r="B2457" t="s">
        <v>77</v>
      </c>
      <c r="C2457" t="s">
        <v>3287</v>
      </c>
      <c r="D2457" t="s">
        <v>3288</v>
      </c>
      <c r="E2457" t="s">
        <v>1408</v>
      </c>
      <c r="F2457" t="s">
        <v>1409</v>
      </c>
      <c r="G2457" t="s">
        <v>1410</v>
      </c>
      <c r="H2457">
        <v>2002</v>
      </c>
      <c r="I2457" s="2">
        <v>944234.73</v>
      </c>
      <c r="J2457" s="2">
        <v>0</v>
      </c>
      <c r="K2457" s="2">
        <v>944234.73</v>
      </c>
      <c r="L2457" t="s">
        <v>18</v>
      </c>
      <c r="M2457" s="3" t="b">
        <f>trust_funds5[[#This Row],[Contributions Outstanding (USD)]]=0</f>
        <v>1</v>
      </c>
      <c r="N2457" s="3" t="str">
        <f t="shared" si="190"/>
        <v>Outstanding</v>
      </c>
      <c r="O2457" s="3" t="str">
        <f t="shared" si="191"/>
        <v>High Contribution &amp; Recent</v>
      </c>
      <c r="P2457" s="3" t="str">
        <f t="shared" si="192"/>
        <v>Other</v>
      </c>
      <c r="Q2457" s="3" t="str">
        <f t="shared" si="193"/>
        <v>Other</v>
      </c>
      <c r="R2457" s="3" t="str">
        <f t="shared" si="194"/>
        <v>Not LCLS</v>
      </c>
      <c r="S2457" s="3" t="str" cm="1">
        <f t="array" ref="S2457">_xlfn.IFS(G2457 &gt; 5000000, "Very High", G2457 &gt; 1000000, "High", G2457 &gt; 500000, "Medium", TRUE, "Low")</f>
        <v>Very High</v>
      </c>
      <c r="T2457" s="3" t="str" cm="1">
        <f t="array" ref="T2457">_xlfn.IFS(B2457 &gt;= 2005, "Post-2005", B2457 &gt;= 2000, "2000-2004", TRUE, "Pre-2000")</f>
        <v>Post-2005</v>
      </c>
    </row>
    <row r="2458" spans="1:20" x14ac:dyDescent="0.85">
      <c r="A2458" s="1">
        <v>41164</v>
      </c>
      <c r="B2458" t="s">
        <v>77</v>
      </c>
      <c r="C2458" t="s">
        <v>3287</v>
      </c>
      <c r="D2458" t="s">
        <v>3288</v>
      </c>
      <c r="E2458" t="s">
        <v>4459</v>
      </c>
      <c r="F2458" t="s">
        <v>4460</v>
      </c>
      <c r="G2458" t="s">
        <v>4461</v>
      </c>
      <c r="H2458">
        <v>2002</v>
      </c>
      <c r="I2458" s="2">
        <v>400000</v>
      </c>
      <c r="J2458" s="2">
        <v>0</v>
      </c>
      <c r="K2458" s="2">
        <v>400000</v>
      </c>
      <c r="L2458" t="s">
        <v>18</v>
      </c>
      <c r="M2458" s="3" t="b">
        <f>trust_funds5[[#This Row],[Contributions Outstanding (USD)]]=0</f>
        <v>1</v>
      </c>
      <c r="N2458" s="3" t="str">
        <f t="shared" si="190"/>
        <v>Outstanding</v>
      </c>
      <c r="O2458" s="3" t="str">
        <f t="shared" si="191"/>
        <v>High Contribution &amp; Recent</v>
      </c>
      <c r="P2458" s="3" t="str">
        <f t="shared" si="192"/>
        <v>Other</v>
      </c>
      <c r="Q2458" s="3" t="str">
        <f t="shared" si="193"/>
        <v>Other</v>
      </c>
      <c r="R2458" s="3" t="str">
        <f t="shared" si="194"/>
        <v>Not LCLS</v>
      </c>
      <c r="S2458" s="3" t="str" cm="1">
        <f t="array" ref="S2458">_xlfn.IFS(G2458 &gt; 5000000, "Very High", G2458 &gt; 1000000, "High", G2458 &gt; 500000, "Medium", TRUE, "Low")</f>
        <v>Very High</v>
      </c>
      <c r="T2458" s="3" t="str" cm="1">
        <f t="array" ref="T2458">_xlfn.IFS(B2458 &gt;= 2005, "Post-2005", B2458 &gt;= 2000, "2000-2004", TRUE, "Pre-2000")</f>
        <v>Post-2005</v>
      </c>
    </row>
    <row r="2459" spans="1:20" x14ac:dyDescent="0.85">
      <c r="A2459" s="1">
        <v>41164</v>
      </c>
      <c r="B2459" t="s">
        <v>77</v>
      </c>
      <c r="C2459" t="s">
        <v>3287</v>
      </c>
      <c r="D2459" t="s">
        <v>3288</v>
      </c>
      <c r="E2459" t="s">
        <v>4462</v>
      </c>
      <c r="F2459" t="s">
        <v>4463</v>
      </c>
      <c r="G2459" t="s">
        <v>4464</v>
      </c>
      <c r="H2459">
        <v>2002</v>
      </c>
      <c r="I2459" s="2">
        <v>250000</v>
      </c>
      <c r="J2459" s="2">
        <v>0</v>
      </c>
      <c r="K2459" s="2">
        <v>250000</v>
      </c>
      <c r="L2459" t="s">
        <v>18</v>
      </c>
      <c r="M2459" s="3" t="b">
        <f>trust_funds5[[#This Row],[Contributions Outstanding (USD)]]=0</f>
        <v>1</v>
      </c>
      <c r="N2459" s="3" t="str">
        <f t="shared" si="190"/>
        <v>Outstanding</v>
      </c>
      <c r="O2459" s="3" t="str">
        <f t="shared" si="191"/>
        <v>High Contribution &amp; Recent</v>
      </c>
      <c r="P2459" s="3" t="str">
        <f t="shared" si="192"/>
        <v>Other</v>
      </c>
      <c r="Q2459" s="3" t="str">
        <f t="shared" si="193"/>
        <v>Other</v>
      </c>
      <c r="R2459" s="3" t="str">
        <f t="shared" si="194"/>
        <v>Not LCLS</v>
      </c>
      <c r="S2459" s="3" t="str" cm="1">
        <f t="array" ref="S2459">_xlfn.IFS(G2459 &gt; 5000000, "Very High", G2459 &gt; 1000000, "High", G2459 &gt; 500000, "Medium", TRUE, "Low")</f>
        <v>Very High</v>
      </c>
      <c r="T2459" s="3" t="str" cm="1">
        <f t="array" ref="T2459">_xlfn.IFS(B2459 &gt;= 2005, "Post-2005", B2459 &gt;= 2000, "2000-2004", TRUE, "Pre-2000")</f>
        <v>Post-2005</v>
      </c>
    </row>
    <row r="2460" spans="1:20" x14ac:dyDescent="0.85">
      <c r="A2460" s="1">
        <v>41164</v>
      </c>
      <c r="B2460" t="s">
        <v>77</v>
      </c>
      <c r="C2460" t="s">
        <v>3287</v>
      </c>
      <c r="D2460" t="s">
        <v>3288</v>
      </c>
      <c r="E2460" t="s">
        <v>4465</v>
      </c>
      <c r="F2460" t="s">
        <v>4466</v>
      </c>
      <c r="G2460" t="s">
        <v>4467</v>
      </c>
      <c r="H2460">
        <v>2002</v>
      </c>
      <c r="I2460" s="2">
        <v>59740.47</v>
      </c>
      <c r="J2460" s="2">
        <v>0</v>
      </c>
      <c r="K2460" s="2">
        <v>59740.47</v>
      </c>
      <c r="L2460" t="s">
        <v>18</v>
      </c>
      <c r="M2460" s="3" t="b">
        <f>trust_funds5[[#This Row],[Contributions Outstanding (USD)]]=0</f>
        <v>1</v>
      </c>
      <c r="N2460" s="3" t="str">
        <f t="shared" si="190"/>
        <v>Outstanding</v>
      </c>
      <c r="O2460" s="3" t="str">
        <f t="shared" si="191"/>
        <v>High Contribution &amp; Recent</v>
      </c>
      <c r="P2460" s="3" t="str">
        <f t="shared" si="192"/>
        <v>Other</v>
      </c>
      <c r="Q2460" s="3" t="str">
        <f t="shared" si="193"/>
        <v>Other</v>
      </c>
      <c r="R2460" s="3" t="str">
        <f t="shared" si="194"/>
        <v>Not LCLS</v>
      </c>
      <c r="S2460" s="3" t="str" cm="1">
        <f t="array" ref="S2460">_xlfn.IFS(G2460 &gt; 5000000, "Very High", G2460 &gt; 1000000, "High", G2460 &gt; 500000, "Medium", TRUE, "Low")</f>
        <v>Very High</v>
      </c>
      <c r="T2460" s="3" t="str" cm="1">
        <f t="array" ref="T2460">_xlfn.IFS(B2460 &gt;= 2005, "Post-2005", B2460 &gt;= 2000, "2000-2004", TRUE, "Pre-2000")</f>
        <v>Post-2005</v>
      </c>
    </row>
    <row r="2461" spans="1:20" x14ac:dyDescent="0.85">
      <c r="A2461" s="1">
        <v>41164</v>
      </c>
      <c r="B2461" t="s">
        <v>4372</v>
      </c>
      <c r="C2461" t="s">
        <v>4468</v>
      </c>
      <c r="D2461" t="s">
        <v>4469</v>
      </c>
      <c r="E2461" t="s">
        <v>288</v>
      </c>
      <c r="F2461" t="s">
        <v>289</v>
      </c>
      <c r="G2461" t="s">
        <v>290</v>
      </c>
      <c r="H2461">
        <v>2002</v>
      </c>
      <c r="I2461" s="2">
        <v>1541076.2</v>
      </c>
      <c r="J2461" s="2">
        <v>0</v>
      </c>
      <c r="K2461" s="2">
        <v>1541076.2</v>
      </c>
      <c r="L2461" t="s">
        <v>116</v>
      </c>
      <c r="M2461" s="3" t="b">
        <f>trust_funds5[[#This Row],[Contributions Outstanding (USD)]]=0</f>
        <v>1</v>
      </c>
      <c r="N2461" s="3" t="str">
        <f t="shared" si="190"/>
        <v>Outstanding</v>
      </c>
      <c r="O2461" s="3" t="str">
        <f t="shared" si="191"/>
        <v>High Contribution &amp; Recent</v>
      </c>
      <c r="P2461" s="3" t="str">
        <f t="shared" si="192"/>
        <v>Other</v>
      </c>
      <c r="Q2461" s="3" t="str">
        <f t="shared" si="193"/>
        <v>Other</v>
      </c>
      <c r="R2461" s="3" t="str">
        <f t="shared" si="194"/>
        <v>Not LCLS</v>
      </c>
      <c r="S2461" s="3" t="str" cm="1">
        <f t="array" ref="S2461">_xlfn.IFS(G2461 &gt; 5000000, "Very High", G2461 &gt; 1000000, "High", G2461 &gt; 500000, "Medium", TRUE, "Low")</f>
        <v>Very High</v>
      </c>
      <c r="T2461" s="3" t="str" cm="1">
        <f t="array" ref="T2461">_xlfn.IFS(B2461 &gt;= 2005, "Post-2005", B2461 &gt;= 2000, "2000-2004", TRUE, "Pre-2000")</f>
        <v>Post-2005</v>
      </c>
    </row>
    <row r="2462" spans="1:20" x14ac:dyDescent="0.85">
      <c r="A2462" s="1">
        <v>41164</v>
      </c>
      <c r="B2462" t="s">
        <v>4372</v>
      </c>
      <c r="C2462" t="s">
        <v>4468</v>
      </c>
      <c r="D2462" t="s">
        <v>4469</v>
      </c>
      <c r="E2462" t="s">
        <v>102</v>
      </c>
      <c r="F2462" t="s">
        <v>103</v>
      </c>
      <c r="G2462" t="s">
        <v>104</v>
      </c>
      <c r="H2462">
        <v>2002</v>
      </c>
      <c r="I2462" s="2">
        <v>1434279.99</v>
      </c>
      <c r="J2462" s="2">
        <v>0</v>
      </c>
      <c r="K2462" s="2">
        <v>1434279.99</v>
      </c>
      <c r="L2462" t="s">
        <v>116</v>
      </c>
      <c r="M2462" s="3" t="b">
        <f>trust_funds5[[#This Row],[Contributions Outstanding (USD)]]=0</f>
        <v>1</v>
      </c>
      <c r="N2462" s="3" t="str">
        <f t="shared" si="190"/>
        <v>Outstanding</v>
      </c>
      <c r="O2462" s="3" t="str">
        <f t="shared" si="191"/>
        <v>High Contribution &amp; Recent</v>
      </c>
      <c r="P2462" s="3" t="str">
        <f t="shared" si="192"/>
        <v>Other</v>
      </c>
      <c r="Q2462" s="3" t="str">
        <f t="shared" si="193"/>
        <v>Other</v>
      </c>
      <c r="R2462" s="3" t="str">
        <f t="shared" si="194"/>
        <v>Not LCLS</v>
      </c>
      <c r="S2462" s="3" t="str" cm="1">
        <f t="array" ref="S2462">_xlfn.IFS(G2462 &gt; 5000000, "Very High", G2462 &gt; 1000000, "High", G2462 &gt; 500000, "Medium", TRUE, "Low")</f>
        <v>Very High</v>
      </c>
      <c r="T2462" s="3" t="str" cm="1">
        <f t="array" ref="T2462">_xlfn.IFS(B2462 &gt;= 2005, "Post-2005", B2462 &gt;= 2000, "2000-2004", TRUE, "Pre-2000")</f>
        <v>Post-2005</v>
      </c>
    </row>
    <row r="2463" spans="1:20" x14ac:dyDescent="0.85">
      <c r="A2463" s="1">
        <v>41164</v>
      </c>
      <c r="B2463" t="s">
        <v>82</v>
      </c>
      <c r="C2463" t="s">
        <v>4470</v>
      </c>
      <c r="D2463" t="s">
        <v>4471</v>
      </c>
      <c r="E2463" t="s">
        <v>21</v>
      </c>
      <c r="F2463" t="s">
        <v>22</v>
      </c>
      <c r="G2463" t="s">
        <v>1353</v>
      </c>
      <c r="H2463">
        <v>2002</v>
      </c>
      <c r="I2463" s="2">
        <v>2238805.9700000002</v>
      </c>
      <c r="J2463" s="2">
        <v>0</v>
      </c>
      <c r="K2463" s="2">
        <v>2238805.9700000002</v>
      </c>
      <c r="L2463" t="s">
        <v>18</v>
      </c>
      <c r="M2463" s="3" t="b">
        <f>trust_funds5[[#This Row],[Contributions Outstanding (USD)]]=0</f>
        <v>1</v>
      </c>
      <c r="N2463" s="3" t="str">
        <f t="shared" si="190"/>
        <v>Outstanding</v>
      </c>
      <c r="O2463" s="3" t="str">
        <f t="shared" si="191"/>
        <v>High Contribution &amp; Recent</v>
      </c>
      <c r="P2463" s="3" t="str">
        <f t="shared" si="192"/>
        <v>Other</v>
      </c>
      <c r="Q2463" s="3" t="str">
        <f t="shared" si="193"/>
        <v>Other</v>
      </c>
      <c r="R2463" s="3" t="str">
        <f t="shared" si="194"/>
        <v>Not LCLS</v>
      </c>
      <c r="S2463" s="3" t="str" cm="1">
        <f t="array" ref="S2463">_xlfn.IFS(G2463 &gt; 5000000, "Very High", G2463 &gt; 1000000, "High", G2463 &gt; 500000, "Medium", TRUE, "Low")</f>
        <v>Very High</v>
      </c>
      <c r="T2463" s="3" t="str" cm="1">
        <f t="array" ref="T2463">_xlfn.IFS(B2463 &gt;= 2005, "Post-2005", B2463 &gt;= 2000, "2000-2004", TRUE, "Pre-2000")</f>
        <v>Post-2005</v>
      </c>
    </row>
    <row r="2464" spans="1:20" x14ac:dyDescent="0.85">
      <c r="A2464" s="1">
        <v>41164</v>
      </c>
      <c r="B2464" t="s">
        <v>4472</v>
      </c>
      <c r="C2464" t="s">
        <v>4473</v>
      </c>
      <c r="D2464" t="s">
        <v>4474</v>
      </c>
      <c r="E2464" t="s">
        <v>102</v>
      </c>
      <c r="F2464" t="s">
        <v>103</v>
      </c>
      <c r="G2464" t="s">
        <v>104</v>
      </c>
      <c r="H2464">
        <v>2002</v>
      </c>
      <c r="I2464" s="2">
        <v>35887258</v>
      </c>
      <c r="J2464" s="2">
        <v>0</v>
      </c>
      <c r="K2464" s="2">
        <v>35887258</v>
      </c>
      <c r="L2464" t="s">
        <v>18</v>
      </c>
      <c r="M2464" s="3" t="b">
        <f>trust_funds5[[#This Row],[Contributions Outstanding (USD)]]=0</f>
        <v>1</v>
      </c>
      <c r="N2464" s="3" t="str">
        <f t="shared" si="190"/>
        <v>Outstanding</v>
      </c>
      <c r="O2464" s="3" t="str">
        <f t="shared" si="191"/>
        <v>High Contribution &amp; Recent</v>
      </c>
      <c r="P2464" s="3" t="str">
        <f t="shared" si="192"/>
        <v>Other</v>
      </c>
      <c r="Q2464" s="3" t="str">
        <f t="shared" si="193"/>
        <v>Other</v>
      </c>
      <c r="R2464" s="3" t="str">
        <f t="shared" si="194"/>
        <v>Not LCLS</v>
      </c>
      <c r="S2464" s="3" t="str" cm="1">
        <f t="array" ref="S2464">_xlfn.IFS(G2464 &gt; 5000000, "Very High", G2464 &gt; 1000000, "High", G2464 &gt; 500000, "Medium", TRUE, "Low")</f>
        <v>Very High</v>
      </c>
      <c r="T2464" s="3" t="str" cm="1">
        <f t="array" ref="T2464">_xlfn.IFS(B2464 &gt;= 2005, "Post-2005", B2464 &gt;= 2000, "2000-2004", TRUE, "Pre-2000")</f>
        <v>Post-2005</v>
      </c>
    </row>
    <row r="2465" spans="1:20" x14ac:dyDescent="0.85">
      <c r="A2465" s="1">
        <v>41164</v>
      </c>
      <c r="B2465" t="s">
        <v>12</v>
      </c>
      <c r="C2465" t="s">
        <v>4475</v>
      </c>
      <c r="D2465" t="s">
        <v>4476</v>
      </c>
      <c r="E2465" t="s">
        <v>119</v>
      </c>
      <c r="F2465" t="s">
        <v>120</v>
      </c>
      <c r="G2465" t="s">
        <v>121</v>
      </c>
      <c r="H2465">
        <v>2002</v>
      </c>
      <c r="I2465" s="2">
        <v>5796021.9100000001</v>
      </c>
      <c r="J2465" s="2">
        <v>0</v>
      </c>
      <c r="K2465" s="2">
        <v>5796021.9100000001</v>
      </c>
      <c r="L2465" t="s">
        <v>18</v>
      </c>
      <c r="M2465" s="3" t="b">
        <f>trust_funds5[[#This Row],[Contributions Outstanding (USD)]]=0</f>
        <v>1</v>
      </c>
      <c r="N2465" s="3" t="str">
        <f t="shared" si="190"/>
        <v>Outstanding</v>
      </c>
      <c r="O2465" s="3" t="str">
        <f t="shared" si="191"/>
        <v>High Contribution &amp; Recent</v>
      </c>
      <c r="P2465" s="3" t="str">
        <f t="shared" si="192"/>
        <v>Other</v>
      </c>
      <c r="Q2465" s="3" t="str">
        <f t="shared" si="193"/>
        <v>Other</v>
      </c>
      <c r="R2465" s="3" t="str">
        <f t="shared" si="194"/>
        <v>Not LCLS</v>
      </c>
      <c r="S2465" s="3" t="str" cm="1">
        <f t="array" ref="S2465">_xlfn.IFS(G2465 &gt; 5000000, "Very High", G2465 &gt; 1000000, "High", G2465 &gt; 500000, "Medium", TRUE, "Low")</f>
        <v>Very High</v>
      </c>
      <c r="T2465" s="3" t="str" cm="1">
        <f t="array" ref="T2465">_xlfn.IFS(B2465 &gt;= 2005, "Post-2005", B2465 &gt;= 2000, "2000-2004", TRUE, "Pre-2000")</f>
        <v>Post-2005</v>
      </c>
    </row>
    <row r="2466" spans="1:20" x14ac:dyDescent="0.85">
      <c r="A2466" s="1">
        <v>41164</v>
      </c>
      <c r="B2466" t="s">
        <v>12</v>
      </c>
      <c r="C2466" t="s">
        <v>4477</v>
      </c>
      <c r="D2466" t="s">
        <v>4478</v>
      </c>
      <c r="E2466" t="s">
        <v>119</v>
      </c>
      <c r="F2466" t="s">
        <v>120</v>
      </c>
      <c r="G2466" t="s">
        <v>121</v>
      </c>
      <c r="H2466">
        <v>2002</v>
      </c>
      <c r="I2466" s="2">
        <v>613980.5</v>
      </c>
      <c r="J2466" s="2">
        <v>0</v>
      </c>
      <c r="K2466" s="2">
        <v>613980.5</v>
      </c>
      <c r="L2466" t="s">
        <v>18</v>
      </c>
      <c r="M2466" s="3" t="b">
        <f>trust_funds5[[#This Row],[Contributions Outstanding (USD)]]=0</f>
        <v>1</v>
      </c>
      <c r="N2466" s="3" t="str">
        <f t="shared" si="190"/>
        <v>Outstanding</v>
      </c>
      <c r="O2466" s="3" t="str">
        <f t="shared" si="191"/>
        <v>High Contribution &amp; Recent</v>
      </c>
      <c r="P2466" s="3" t="str">
        <f t="shared" si="192"/>
        <v>Other</v>
      </c>
      <c r="Q2466" s="3" t="str">
        <f t="shared" si="193"/>
        <v>Other</v>
      </c>
      <c r="R2466" s="3" t="str">
        <f t="shared" si="194"/>
        <v>Not LCLS</v>
      </c>
      <c r="S2466" s="3" t="str" cm="1">
        <f t="array" ref="S2466">_xlfn.IFS(G2466 &gt; 5000000, "Very High", G2466 &gt; 1000000, "High", G2466 &gt; 500000, "Medium", TRUE, "Low")</f>
        <v>Very High</v>
      </c>
      <c r="T2466" s="3" t="str" cm="1">
        <f t="array" ref="T2466">_xlfn.IFS(B2466 &gt;= 2005, "Post-2005", B2466 &gt;= 2000, "2000-2004", TRUE, "Pre-2000")</f>
        <v>Post-2005</v>
      </c>
    </row>
    <row r="2467" spans="1:20" x14ac:dyDescent="0.85">
      <c r="A2467" s="1">
        <v>41164</v>
      </c>
      <c r="B2467" t="s">
        <v>12</v>
      </c>
      <c r="C2467" t="s">
        <v>4479</v>
      </c>
      <c r="D2467" t="s">
        <v>4480</v>
      </c>
      <c r="E2467" t="s">
        <v>56</v>
      </c>
      <c r="F2467" t="s">
        <v>57</v>
      </c>
      <c r="G2467" t="s">
        <v>58</v>
      </c>
      <c r="H2467">
        <v>2002</v>
      </c>
      <c r="I2467" s="2">
        <v>366036.22</v>
      </c>
      <c r="J2467" s="2">
        <v>0</v>
      </c>
      <c r="K2467" s="2">
        <v>366036.22</v>
      </c>
      <c r="L2467" t="s">
        <v>18</v>
      </c>
      <c r="M2467" s="3" t="b">
        <f>trust_funds5[[#This Row],[Contributions Outstanding (USD)]]=0</f>
        <v>1</v>
      </c>
      <c r="N2467" s="3" t="str">
        <f t="shared" si="190"/>
        <v>Outstanding</v>
      </c>
      <c r="O2467" s="3" t="str">
        <f t="shared" si="191"/>
        <v>High Contribution &amp; Recent</v>
      </c>
      <c r="P2467" s="3" t="str">
        <f t="shared" si="192"/>
        <v>Other</v>
      </c>
      <c r="Q2467" s="3" t="str">
        <f t="shared" si="193"/>
        <v>Other</v>
      </c>
      <c r="R2467" s="3" t="str">
        <f t="shared" si="194"/>
        <v>Not LCLS</v>
      </c>
      <c r="S2467" s="3" t="str" cm="1">
        <f t="array" ref="S2467">_xlfn.IFS(G2467 &gt; 5000000, "Very High", G2467 &gt; 1000000, "High", G2467 &gt; 500000, "Medium", TRUE, "Low")</f>
        <v>Very High</v>
      </c>
      <c r="T2467" s="3" t="str" cm="1">
        <f t="array" ref="T2467">_xlfn.IFS(B2467 &gt;= 2005, "Post-2005", B2467 &gt;= 2000, "2000-2004", TRUE, "Pre-2000")</f>
        <v>Post-2005</v>
      </c>
    </row>
    <row r="2468" spans="1:20" x14ac:dyDescent="0.85">
      <c r="A2468" s="1">
        <v>41164</v>
      </c>
      <c r="B2468" t="s">
        <v>12</v>
      </c>
      <c r="C2468" t="s">
        <v>4481</v>
      </c>
      <c r="D2468" t="s">
        <v>4482</v>
      </c>
      <c r="E2468" t="s">
        <v>21</v>
      </c>
      <c r="F2468" t="s">
        <v>22</v>
      </c>
      <c r="G2468" t="s">
        <v>23</v>
      </c>
      <c r="H2468">
        <v>2002</v>
      </c>
      <c r="I2468" s="2">
        <v>1769106.99</v>
      </c>
      <c r="J2468" s="2">
        <v>0</v>
      </c>
      <c r="K2468" s="2">
        <v>1769106.99</v>
      </c>
      <c r="L2468" t="s">
        <v>18</v>
      </c>
      <c r="M2468" s="3" t="b">
        <f>trust_funds5[[#This Row],[Contributions Outstanding (USD)]]=0</f>
        <v>1</v>
      </c>
      <c r="N2468" s="3" t="str">
        <f t="shared" si="190"/>
        <v>Outstanding</v>
      </c>
      <c r="O2468" s="3" t="str">
        <f t="shared" si="191"/>
        <v>High Contribution &amp; Recent</v>
      </c>
      <c r="P2468" s="3" t="str">
        <f t="shared" si="192"/>
        <v>Other</v>
      </c>
      <c r="Q2468" s="3" t="str">
        <f t="shared" si="193"/>
        <v>Other</v>
      </c>
      <c r="R2468" s="3" t="str">
        <f t="shared" si="194"/>
        <v>Not LCLS</v>
      </c>
      <c r="S2468" s="3" t="str" cm="1">
        <f t="array" ref="S2468">_xlfn.IFS(G2468 &gt; 5000000, "Very High", G2468 &gt; 1000000, "High", G2468 &gt; 500000, "Medium", TRUE, "Low")</f>
        <v>Very High</v>
      </c>
      <c r="T2468" s="3" t="str" cm="1">
        <f t="array" ref="T2468">_xlfn.IFS(B2468 &gt;= 2005, "Post-2005", B2468 &gt;= 2000, "2000-2004", TRUE, "Pre-2000")</f>
        <v>Post-2005</v>
      </c>
    </row>
    <row r="2469" spans="1:20" x14ac:dyDescent="0.85">
      <c r="A2469" s="1">
        <v>41164</v>
      </c>
      <c r="B2469" t="s">
        <v>12</v>
      </c>
      <c r="C2469" t="s">
        <v>4483</v>
      </c>
      <c r="D2469" t="s">
        <v>4484</v>
      </c>
      <c r="E2469" t="s">
        <v>119</v>
      </c>
      <c r="F2469" t="s">
        <v>120</v>
      </c>
      <c r="G2469" t="s">
        <v>4485</v>
      </c>
      <c r="H2469">
        <v>2002</v>
      </c>
      <c r="I2469" s="2">
        <v>2186017.2200000002</v>
      </c>
      <c r="J2469" s="2">
        <v>0</v>
      </c>
      <c r="K2469" s="2">
        <v>2186017.2200000002</v>
      </c>
      <c r="L2469" t="s">
        <v>18</v>
      </c>
      <c r="M2469" s="3" t="b">
        <f>trust_funds5[[#This Row],[Contributions Outstanding (USD)]]=0</f>
        <v>1</v>
      </c>
      <c r="N2469" s="3" t="str">
        <f t="shared" si="190"/>
        <v>Outstanding</v>
      </c>
      <c r="O2469" s="3" t="str">
        <f t="shared" si="191"/>
        <v>High Contribution &amp; Recent</v>
      </c>
      <c r="P2469" s="3" t="str">
        <f t="shared" si="192"/>
        <v>Other</v>
      </c>
      <c r="Q2469" s="3" t="str">
        <f t="shared" si="193"/>
        <v>Other</v>
      </c>
      <c r="R2469" s="3" t="str">
        <f t="shared" si="194"/>
        <v>Not LCLS</v>
      </c>
      <c r="S2469" s="3" t="str" cm="1">
        <f t="array" ref="S2469">_xlfn.IFS(G2469 &gt; 5000000, "Very High", G2469 &gt; 1000000, "High", G2469 &gt; 500000, "Medium", TRUE, "Low")</f>
        <v>Very High</v>
      </c>
      <c r="T2469" s="3" t="str" cm="1">
        <f t="array" ref="T2469">_xlfn.IFS(B2469 &gt;= 2005, "Post-2005", B2469 &gt;= 2000, "2000-2004", TRUE, "Pre-2000")</f>
        <v>Post-2005</v>
      </c>
    </row>
    <row r="2470" spans="1:20" x14ac:dyDescent="0.85">
      <c r="A2470" s="1">
        <v>41164</v>
      </c>
      <c r="B2470" t="s">
        <v>4486</v>
      </c>
      <c r="C2470" t="s">
        <v>4487</v>
      </c>
      <c r="D2470" t="s">
        <v>4488</v>
      </c>
      <c r="E2470" t="s">
        <v>223</v>
      </c>
      <c r="F2470" t="s">
        <v>224</v>
      </c>
      <c r="G2470" t="s">
        <v>225</v>
      </c>
      <c r="H2470">
        <v>2002</v>
      </c>
      <c r="I2470" s="2">
        <v>10000000</v>
      </c>
      <c r="J2470" s="2">
        <v>0</v>
      </c>
      <c r="K2470" s="2">
        <v>10000000</v>
      </c>
      <c r="L2470" t="s">
        <v>18</v>
      </c>
      <c r="M2470" s="3" t="b">
        <f>trust_funds5[[#This Row],[Contributions Outstanding (USD)]]=0</f>
        <v>1</v>
      </c>
      <c r="N2470" s="3" t="str">
        <f t="shared" si="190"/>
        <v>Outstanding</v>
      </c>
      <c r="O2470" s="3" t="str">
        <f t="shared" si="191"/>
        <v>High Contribution &amp; Recent</v>
      </c>
      <c r="P2470" s="3" t="str">
        <f t="shared" si="192"/>
        <v>Other</v>
      </c>
      <c r="Q2470" s="3" t="str">
        <f t="shared" si="193"/>
        <v>Other</v>
      </c>
      <c r="R2470" s="3" t="str">
        <f t="shared" si="194"/>
        <v>Not LCLS</v>
      </c>
      <c r="S2470" s="3" t="str" cm="1">
        <f t="array" ref="S2470">_xlfn.IFS(G2470 &gt; 5000000, "Very High", G2470 &gt; 1000000, "High", G2470 &gt; 500000, "Medium", TRUE, "Low")</f>
        <v>Very High</v>
      </c>
      <c r="T2470" s="3" t="str" cm="1">
        <f t="array" ref="T2470">_xlfn.IFS(B2470 &gt;= 2005, "Post-2005", B2470 &gt;= 2000, "2000-2004", TRUE, "Pre-2000")</f>
        <v>Post-2005</v>
      </c>
    </row>
    <row r="2471" spans="1:20" x14ac:dyDescent="0.85">
      <c r="A2471" s="1">
        <v>41164</v>
      </c>
      <c r="B2471" t="s">
        <v>4486</v>
      </c>
      <c r="C2471" t="s">
        <v>4487</v>
      </c>
      <c r="D2471" t="s">
        <v>4488</v>
      </c>
      <c r="E2471" t="s">
        <v>119</v>
      </c>
      <c r="F2471" t="s">
        <v>120</v>
      </c>
      <c r="G2471" t="s">
        <v>121</v>
      </c>
      <c r="H2471">
        <v>2002</v>
      </c>
      <c r="I2471" s="2">
        <v>9579073.4199999999</v>
      </c>
      <c r="J2471" s="2">
        <v>0</v>
      </c>
      <c r="K2471" s="2">
        <v>9579073.4199999999</v>
      </c>
      <c r="L2471" t="s">
        <v>18</v>
      </c>
      <c r="M2471" s="3" t="b">
        <f>trust_funds5[[#This Row],[Contributions Outstanding (USD)]]=0</f>
        <v>1</v>
      </c>
      <c r="N2471" s="3" t="str">
        <f t="shared" si="190"/>
        <v>Outstanding</v>
      </c>
      <c r="O2471" s="3" t="str">
        <f t="shared" si="191"/>
        <v>High Contribution &amp; Recent</v>
      </c>
      <c r="P2471" s="3" t="str">
        <f t="shared" si="192"/>
        <v>Other</v>
      </c>
      <c r="Q2471" s="3" t="str">
        <f t="shared" si="193"/>
        <v>Other</v>
      </c>
      <c r="R2471" s="3" t="str">
        <f t="shared" si="194"/>
        <v>Not LCLS</v>
      </c>
      <c r="S2471" s="3" t="str" cm="1">
        <f t="array" ref="S2471">_xlfn.IFS(G2471 &gt; 5000000, "Very High", G2471 &gt; 1000000, "High", G2471 &gt; 500000, "Medium", TRUE, "Low")</f>
        <v>Very High</v>
      </c>
      <c r="T2471" s="3" t="str" cm="1">
        <f t="array" ref="T2471">_xlfn.IFS(B2471 &gt;= 2005, "Post-2005", B2471 &gt;= 2000, "2000-2004", TRUE, "Pre-2000")</f>
        <v>Post-2005</v>
      </c>
    </row>
    <row r="2472" spans="1:20" x14ac:dyDescent="0.85">
      <c r="A2472" s="1">
        <v>41164</v>
      </c>
      <c r="B2472" t="s">
        <v>3388</v>
      </c>
      <c r="C2472" t="s">
        <v>3389</v>
      </c>
      <c r="D2472" t="s">
        <v>3390</v>
      </c>
      <c r="E2472" t="s">
        <v>288</v>
      </c>
      <c r="F2472" t="s">
        <v>289</v>
      </c>
      <c r="G2472" t="s">
        <v>290</v>
      </c>
      <c r="H2472">
        <v>2002</v>
      </c>
      <c r="I2472" s="2">
        <v>3720821.82</v>
      </c>
      <c r="J2472" s="2">
        <v>0</v>
      </c>
      <c r="K2472" s="2">
        <v>3720821.82</v>
      </c>
      <c r="L2472" t="s">
        <v>116</v>
      </c>
      <c r="M2472" s="3" t="b">
        <f>trust_funds5[[#This Row],[Contributions Outstanding (USD)]]=0</f>
        <v>1</v>
      </c>
      <c r="N2472" s="3" t="str">
        <f t="shared" si="190"/>
        <v>Outstanding</v>
      </c>
      <c r="O2472" s="3" t="str">
        <f t="shared" si="191"/>
        <v>High Contribution &amp; Recent</v>
      </c>
      <c r="P2472" s="3" t="str">
        <f t="shared" si="192"/>
        <v>Other</v>
      </c>
      <c r="Q2472" s="3" t="str">
        <f t="shared" si="193"/>
        <v>Other</v>
      </c>
      <c r="R2472" s="3" t="str">
        <f t="shared" si="194"/>
        <v>Not LCLS</v>
      </c>
      <c r="S2472" s="3" t="str" cm="1">
        <f t="array" ref="S2472">_xlfn.IFS(G2472 &gt; 5000000, "Very High", G2472 &gt; 1000000, "High", G2472 &gt; 500000, "Medium", TRUE, "Low")</f>
        <v>Very High</v>
      </c>
      <c r="T2472" s="3" t="str" cm="1">
        <f t="array" ref="T2472">_xlfn.IFS(B2472 &gt;= 2005, "Post-2005", B2472 &gt;= 2000, "2000-2004", TRUE, "Pre-2000")</f>
        <v>Post-2005</v>
      </c>
    </row>
    <row r="2473" spans="1:20" x14ac:dyDescent="0.85">
      <c r="A2473" s="1">
        <v>41164</v>
      </c>
      <c r="B2473" t="s">
        <v>3388</v>
      </c>
      <c r="C2473" t="s">
        <v>3389</v>
      </c>
      <c r="D2473" t="s">
        <v>3390</v>
      </c>
      <c r="E2473" t="s">
        <v>1408</v>
      </c>
      <c r="F2473" t="s">
        <v>1409</v>
      </c>
      <c r="G2473" t="s">
        <v>1410</v>
      </c>
      <c r="H2473">
        <v>2002</v>
      </c>
      <c r="I2473" s="2">
        <v>467009.66</v>
      </c>
      <c r="J2473" s="2">
        <v>0</v>
      </c>
      <c r="K2473" s="2">
        <v>467009.66</v>
      </c>
      <c r="L2473" t="s">
        <v>116</v>
      </c>
      <c r="M2473" s="3" t="b">
        <f>trust_funds5[[#This Row],[Contributions Outstanding (USD)]]=0</f>
        <v>1</v>
      </c>
      <c r="N2473" s="3" t="str">
        <f t="shared" si="190"/>
        <v>Outstanding</v>
      </c>
      <c r="O2473" s="3" t="str">
        <f t="shared" si="191"/>
        <v>High Contribution &amp; Recent</v>
      </c>
      <c r="P2473" s="3" t="str">
        <f t="shared" si="192"/>
        <v>Other</v>
      </c>
      <c r="Q2473" s="3" t="str">
        <f t="shared" si="193"/>
        <v>Other</v>
      </c>
      <c r="R2473" s="3" t="str">
        <f t="shared" si="194"/>
        <v>Not LCLS</v>
      </c>
      <c r="S2473" s="3" t="str" cm="1">
        <f t="array" ref="S2473">_xlfn.IFS(G2473 &gt; 5000000, "Very High", G2473 &gt; 1000000, "High", G2473 &gt; 500000, "Medium", TRUE, "Low")</f>
        <v>Very High</v>
      </c>
      <c r="T2473" s="3" t="str" cm="1">
        <f t="array" ref="T2473">_xlfn.IFS(B2473 &gt;= 2005, "Post-2005", B2473 &gt;= 2000, "2000-2004", TRUE, "Pre-2000")</f>
        <v>Post-2005</v>
      </c>
    </row>
    <row r="2474" spans="1:20" x14ac:dyDescent="0.85">
      <c r="A2474" s="1">
        <v>41164</v>
      </c>
      <c r="B2474" t="s">
        <v>3388</v>
      </c>
      <c r="C2474" t="s">
        <v>3389</v>
      </c>
      <c r="D2474" t="s">
        <v>3390</v>
      </c>
      <c r="E2474" t="s">
        <v>204</v>
      </c>
      <c r="F2474" t="s">
        <v>205</v>
      </c>
      <c r="G2474" t="s">
        <v>206</v>
      </c>
      <c r="H2474">
        <v>2002</v>
      </c>
      <c r="I2474" s="2">
        <v>215480</v>
      </c>
      <c r="J2474" s="2">
        <v>258351.2</v>
      </c>
      <c r="K2474" s="2">
        <v>473831.2</v>
      </c>
      <c r="L2474" t="s">
        <v>116</v>
      </c>
      <c r="M2474" s="3" t="b">
        <f>trust_funds5[[#This Row],[Contributions Outstanding (USD)]]=0</f>
        <v>0</v>
      </c>
      <c r="N2474" s="3" t="str">
        <f t="shared" si="190"/>
        <v>Outstanding</v>
      </c>
      <c r="O2474" s="3" t="str">
        <f t="shared" si="191"/>
        <v>High Contribution &amp; Recent</v>
      </c>
      <c r="P2474" s="3" t="str">
        <f t="shared" si="192"/>
        <v>Other</v>
      </c>
      <c r="Q2474" s="3" t="str">
        <f t="shared" si="193"/>
        <v>Other</v>
      </c>
      <c r="R2474" s="3" t="str">
        <f t="shared" si="194"/>
        <v>Not LCLS</v>
      </c>
      <c r="S2474" s="3" t="str" cm="1">
        <f t="array" ref="S2474">_xlfn.IFS(G2474 &gt; 5000000, "Very High", G2474 &gt; 1000000, "High", G2474 &gt; 500000, "Medium", TRUE, "Low")</f>
        <v>Very High</v>
      </c>
      <c r="T2474" s="3" t="str" cm="1">
        <f t="array" ref="T2474">_xlfn.IFS(B2474 &gt;= 2005, "Post-2005", B2474 &gt;= 2000, "2000-2004", TRUE, "Pre-2000")</f>
        <v>Post-2005</v>
      </c>
    </row>
    <row r="2475" spans="1:20" x14ac:dyDescent="0.85">
      <c r="A2475" s="1">
        <v>41164</v>
      </c>
      <c r="B2475" t="s">
        <v>4489</v>
      </c>
      <c r="C2475" t="s">
        <v>4490</v>
      </c>
      <c r="D2475" t="s">
        <v>4491</v>
      </c>
      <c r="E2475" t="s">
        <v>1408</v>
      </c>
      <c r="F2475" t="s">
        <v>1409</v>
      </c>
      <c r="G2475" t="s">
        <v>1410</v>
      </c>
      <c r="H2475">
        <v>2002</v>
      </c>
      <c r="I2475" s="2">
        <v>7837855.3300000001</v>
      </c>
      <c r="J2475" s="2">
        <v>0</v>
      </c>
      <c r="K2475" s="2">
        <v>7837855.3300000001</v>
      </c>
      <c r="L2475" t="s">
        <v>18</v>
      </c>
      <c r="M2475" s="3" t="b">
        <f>trust_funds5[[#This Row],[Contributions Outstanding (USD)]]=0</f>
        <v>1</v>
      </c>
      <c r="N2475" s="3" t="str">
        <f t="shared" si="190"/>
        <v>Outstanding</v>
      </c>
      <c r="O2475" s="3" t="str">
        <f t="shared" si="191"/>
        <v>High Contribution &amp; Recent</v>
      </c>
      <c r="P2475" s="3" t="str">
        <f t="shared" si="192"/>
        <v>Other</v>
      </c>
      <c r="Q2475" s="3" t="str">
        <f t="shared" si="193"/>
        <v>Other</v>
      </c>
      <c r="R2475" s="3" t="str">
        <f t="shared" si="194"/>
        <v>Not LCLS</v>
      </c>
      <c r="S2475" s="3" t="str" cm="1">
        <f t="array" ref="S2475">_xlfn.IFS(G2475 &gt; 5000000, "Very High", G2475 &gt; 1000000, "High", G2475 &gt; 500000, "Medium", TRUE, "Low")</f>
        <v>Very High</v>
      </c>
      <c r="T2475" s="3" t="str" cm="1">
        <f t="array" ref="T2475">_xlfn.IFS(B2475 &gt;= 2005, "Post-2005", B2475 &gt;= 2000, "2000-2004", TRUE, "Pre-2000")</f>
        <v>Post-2005</v>
      </c>
    </row>
    <row r="2476" spans="1:20" x14ac:dyDescent="0.85">
      <c r="A2476" s="1">
        <v>41164</v>
      </c>
      <c r="B2476" t="s">
        <v>12</v>
      </c>
      <c r="C2476" t="s">
        <v>4492</v>
      </c>
      <c r="D2476" t="s">
        <v>4493</v>
      </c>
      <c r="E2476" t="s">
        <v>607</v>
      </c>
      <c r="F2476" t="s">
        <v>608</v>
      </c>
      <c r="G2476" t="s">
        <v>608</v>
      </c>
      <c r="H2476">
        <v>2002</v>
      </c>
      <c r="I2476" s="2">
        <v>45200000</v>
      </c>
      <c r="J2476" s="2">
        <v>0</v>
      </c>
      <c r="K2476" s="2">
        <v>45200000</v>
      </c>
      <c r="L2476" t="s">
        <v>18</v>
      </c>
      <c r="M2476" s="3" t="b">
        <f>trust_funds5[[#This Row],[Contributions Outstanding (USD)]]=0</f>
        <v>1</v>
      </c>
      <c r="N2476" s="3" t="str">
        <f t="shared" si="190"/>
        <v>Outstanding</v>
      </c>
      <c r="O2476" s="3" t="str">
        <f t="shared" si="191"/>
        <v>High Contribution &amp; Recent</v>
      </c>
      <c r="P2476" s="3" t="str">
        <f t="shared" si="192"/>
        <v>Other</v>
      </c>
      <c r="Q2476" s="3" t="str">
        <f t="shared" si="193"/>
        <v>Other</v>
      </c>
      <c r="R2476" s="3" t="str">
        <f t="shared" si="194"/>
        <v>Not LCLS</v>
      </c>
      <c r="S2476" s="3" t="str" cm="1">
        <f t="array" ref="S2476">_xlfn.IFS(G2476 &gt; 5000000, "Very High", G2476 &gt; 1000000, "High", G2476 &gt; 500000, "Medium", TRUE, "Low")</f>
        <v>Very High</v>
      </c>
      <c r="T2476" s="3" t="str" cm="1">
        <f t="array" ref="T2476">_xlfn.IFS(B2476 &gt;= 2005, "Post-2005", B2476 &gt;= 2000, "2000-2004", TRUE, "Pre-2000")</f>
        <v>Post-2005</v>
      </c>
    </row>
    <row r="2477" spans="1:20" x14ac:dyDescent="0.85">
      <c r="A2477" s="1">
        <v>41164</v>
      </c>
      <c r="B2477" t="s">
        <v>12</v>
      </c>
      <c r="C2477" t="s">
        <v>4492</v>
      </c>
      <c r="D2477" t="s">
        <v>4493</v>
      </c>
      <c r="E2477" t="s">
        <v>49</v>
      </c>
      <c r="F2477" t="s">
        <v>50</v>
      </c>
      <c r="G2477" t="s">
        <v>51</v>
      </c>
      <c r="H2477">
        <v>2002</v>
      </c>
      <c r="I2477" s="2">
        <v>8000000</v>
      </c>
      <c r="J2477" s="2">
        <v>0</v>
      </c>
      <c r="K2477" s="2">
        <v>8000000</v>
      </c>
      <c r="L2477" t="s">
        <v>18</v>
      </c>
      <c r="M2477" s="3" t="b">
        <f>trust_funds5[[#This Row],[Contributions Outstanding (USD)]]=0</f>
        <v>1</v>
      </c>
      <c r="N2477" s="3" t="str">
        <f t="shared" si="190"/>
        <v>Outstanding</v>
      </c>
      <c r="O2477" s="3" t="str">
        <f t="shared" si="191"/>
        <v>High Contribution &amp; Recent</v>
      </c>
      <c r="P2477" s="3" t="str">
        <f t="shared" si="192"/>
        <v>Other</v>
      </c>
      <c r="Q2477" s="3" t="str">
        <f t="shared" si="193"/>
        <v>Other</v>
      </c>
      <c r="R2477" s="3" t="str">
        <f t="shared" si="194"/>
        <v>Not LCLS</v>
      </c>
      <c r="S2477" s="3" t="str" cm="1">
        <f t="array" ref="S2477">_xlfn.IFS(G2477 &gt; 5000000, "Very High", G2477 &gt; 1000000, "High", G2477 &gt; 500000, "Medium", TRUE, "Low")</f>
        <v>Very High</v>
      </c>
      <c r="T2477" s="3" t="str" cm="1">
        <f t="array" ref="T2477">_xlfn.IFS(B2477 &gt;= 2005, "Post-2005", B2477 &gt;= 2000, "2000-2004", TRUE, "Pre-2000")</f>
        <v>Post-2005</v>
      </c>
    </row>
    <row r="2478" spans="1:20" x14ac:dyDescent="0.85">
      <c r="A2478" s="1">
        <v>41164</v>
      </c>
      <c r="B2478" t="s">
        <v>3396</v>
      </c>
      <c r="C2478" t="s">
        <v>3397</v>
      </c>
      <c r="D2478" t="s">
        <v>3398</v>
      </c>
      <c r="E2478" t="s">
        <v>264</v>
      </c>
      <c r="F2478" t="s">
        <v>265</v>
      </c>
      <c r="G2478" t="s">
        <v>1350</v>
      </c>
      <c r="H2478">
        <v>2002</v>
      </c>
      <c r="I2478" s="2">
        <v>1030329.83</v>
      </c>
      <c r="J2478" s="2">
        <v>0</v>
      </c>
      <c r="K2478" s="2">
        <v>1030329.83</v>
      </c>
      <c r="L2478" t="s">
        <v>18</v>
      </c>
      <c r="M2478" s="3" t="b">
        <f>trust_funds5[[#This Row],[Contributions Outstanding (USD)]]=0</f>
        <v>1</v>
      </c>
      <c r="N2478" s="3" t="str">
        <f t="shared" si="190"/>
        <v>Outstanding</v>
      </c>
      <c r="O2478" s="3" t="str">
        <f t="shared" si="191"/>
        <v>High Contribution &amp; Recent</v>
      </c>
      <c r="P2478" s="3" t="str">
        <f t="shared" si="192"/>
        <v>Other</v>
      </c>
      <c r="Q2478" s="3" t="str">
        <f t="shared" si="193"/>
        <v>Other</v>
      </c>
      <c r="R2478" s="3" t="str">
        <f t="shared" si="194"/>
        <v>Not LCLS</v>
      </c>
      <c r="S2478" s="3" t="str" cm="1">
        <f t="array" ref="S2478">_xlfn.IFS(G2478 &gt; 5000000, "Very High", G2478 &gt; 1000000, "High", G2478 &gt; 500000, "Medium", TRUE, "Low")</f>
        <v>Very High</v>
      </c>
      <c r="T2478" s="3" t="str" cm="1">
        <f t="array" ref="T2478">_xlfn.IFS(B2478 &gt;= 2005, "Post-2005", B2478 &gt;= 2000, "2000-2004", TRUE, "Pre-2000")</f>
        <v>Post-2005</v>
      </c>
    </row>
    <row r="2479" spans="1:20" x14ac:dyDescent="0.85">
      <c r="A2479" s="1">
        <v>41164</v>
      </c>
      <c r="B2479" t="s">
        <v>3396</v>
      </c>
      <c r="C2479" t="s">
        <v>3397</v>
      </c>
      <c r="D2479" t="s">
        <v>3398</v>
      </c>
      <c r="E2479" t="s">
        <v>264</v>
      </c>
      <c r="F2479" t="s">
        <v>265</v>
      </c>
      <c r="G2479" t="s">
        <v>1613</v>
      </c>
      <c r="H2479">
        <v>2002</v>
      </c>
      <c r="I2479" s="2">
        <v>7278666.3799999999</v>
      </c>
      <c r="J2479" s="2">
        <v>0</v>
      </c>
      <c r="K2479" s="2">
        <v>7278666.3799999999</v>
      </c>
      <c r="L2479" t="s">
        <v>18</v>
      </c>
      <c r="M2479" s="3" t="b">
        <f>trust_funds5[[#This Row],[Contributions Outstanding (USD)]]=0</f>
        <v>1</v>
      </c>
      <c r="N2479" s="3" t="str">
        <f t="shared" si="190"/>
        <v>Outstanding</v>
      </c>
      <c r="O2479" s="3" t="str">
        <f t="shared" si="191"/>
        <v>High Contribution &amp; Recent</v>
      </c>
      <c r="P2479" s="3" t="str">
        <f t="shared" si="192"/>
        <v>Other</v>
      </c>
      <c r="Q2479" s="3" t="str">
        <f t="shared" si="193"/>
        <v>Other</v>
      </c>
      <c r="R2479" s="3" t="str">
        <f t="shared" si="194"/>
        <v>Not LCLS</v>
      </c>
      <c r="S2479" s="3" t="str" cm="1">
        <f t="array" ref="S2479">_xlfn.IFS(G2479 &gt; 5000000, "Very High", G2479 &gt; 1000000, "High", G2479 &gt; 500000, "Medium", TRUE, "Low")</f>
        <v>Very High</v>
      </c>
      <c r="T2479" s="3" t="str" cm="1">
        <f t="array" ref="T2479">_xlfn.IFS(B2479 &gt;= 2005, "Post-2005", B2479 &gt;= 2000, "2000-2004", TRUE, "Pre-2000")</f>
        <v>Post-2005</v>
      </c>
    </row>
    <row r="2480" spans="1:20" x14ac:dyDescent="0.85">
      <c r="A2480" s="1">
        <v>41164</v>
      </c>
      <c r="B2480" t="s">
        <v>3396</v>
      </c>
      <c r="C2480" t="s">
        <v>3397</v>
      </c>
      <c r="D2480" t="s">
        <v>3398</v>
      </c>
      <c r="E2480" t="s">
        <v>85</v>
      </c>
      <c r="F2480" t="s">
        <v>86</v>
      </c>
      <c r="G2480" t="s">
        <v>87</v>
      </c>
      <c r="H2480">
        <v>2002</v>
      </c>
      <c r="I2480" s="2">
        <v>8843000</v>
      </c>
      <c r="J2480" s="2">
        <v>0</v>
      </c>
      <c r="K2480" s="2">
        <v>8843000</v>
      </c>
      <c r="L2480" t="s">
        <v>18</v>
      </c>
      <c r="M2480" s="3" t="b">
        <f>trust_funds5[[#This Row],[Contributions Outstanding (USD)]]=0</f>
        <v>1</v>
      </c>
      <c r="N2480" s="3" t="str">
        <f t="shared" si="190"/>
        <v>Outstanding</v>
      </c>
      <c r="O2480" s="3" t="str">
        <f t="shared" si="191"/>
        <v>High Contribution &amp; Recent</v>
      </c>
      <c r="P2480" s="3" t="str">
        <f t="shared" si="192"/>
        <v>Other</v>
      </c>
      <c r="Q2480" s="3" t="str">
        <f t="shared" si="193"/>
        <v>Other</v>
      </c>
      <c r="R2480" s="3" t="str">
        <f t="shared" si="194"/>
        <v>Not LCLS</v>
      </c>
      <c r="S2480" s="3" t="str" cm="1">
        <f t="array" ref="S2480">_xlfn.IFS(G2480 &gt; 5000000, "Very High", G2480 &gt; 1000000, "High", G2480 &gt; 500000, "Medium", TRUE, "Low")</f>
        <v>Very High</v>
      </c>
      <c r="T2480" s="3" t="str" cm="1">
        <f t="array" ref="T2480">_xlfn.IFS(B2480 &gt;= 2005, "Post-2005", B2480 &gt;= 2000, "2000-2004", TRUE, "Pre-2000")</f>
        <v>Post-2005</v>
      </c>
    </row>
    <row r="2481" spans="1:20" x14ac:dyDescent="0.85">
      <c r="A2481" s="1">
        <v>41164</v>
      </c>
      <c r="B2481" t="s">
        <v>3396</v>
      </c>
      <c r="C2481" t="s">
        <v>3397</v>
      </c>
      <c r="D2481" t="s">
        <v>3398</v>
      </c>
      <c r="E2481" t="s">
        <v>204</v>
      </c>
      <c r="F2481" t="s">
        <v>205</v>
      </c>
      <c r="G2481" t="s">
        <v>206</v>
      </c>
      <c r="H2481">
        <v>2002</v>
      </c>
      <c r="I2481" s="2">
        <v>457890.69</v>
      </c>
      <c r="J2481" s="2">
        <v>0</v>
      </c>
      <c r="K2481" s="2">
        <v>457890.69</v>
      </c>
      <c r="L2481" t="s">
        <v>18</v>
      </c>
      <c r="M2481" s="3" t="b">
        <f>trust_funds5[[#This Row],[Contributions Outstanding (USD)]]=0</f>
        <v>1</v>
      </c>
      <c r="N2481" s="3" t="str">
        <f t="shared" si="190"/>
        <v>Outstanding</v>
      </c>
      <c r="O2481" s="3" t="str">
        <f t="shared" si="191"/>
        <v>High Contribution &amp; Recent</v>
      </c>
      <c r="P2481" s="3" t="str">
        <f t="shared" si="192"/>
        <v>Other</v>
      </c>
      <c r="Q2481" s="3" t="str">
        <f t="shared" si="193"/>
        <v>Other</v>
      </c>
      <c r="R2481" s="3" t="str">
        <f t="shared" si="194"/>
        <v>Not LCLS</v>
      </c>
      <c r="S2481" s="3" t="str" cm="1">
        <f t="array" ref="S2481">_xlfn.IFS(G2481 &gt; 5000000, "Very High", G2481 &gt; 1000000, "High", G2481 &gt; 500000, "Medium", TRUE, "Low")</f>
        <v>Very High</v>
      </c>
      <c r="T2481" s="3" t="str" cm="1">
        <f t="array" ref="T2481">_xlfn.IFS(B2481 &gt;= 2005, "Post-2005", B2481 &gt;= 2000, "2000-2004", TRUE, "Pre-2000")</f>
        <v>Post-2005</v>
      </c>
    </row>
    <row r="2482" spans="1:20" x14ac:dyDescent="0.85">
      <c r="A2482" s="1">
        <v>41164</v>
      </c>
      <c r="B2482" t="s">
        <v>3396</v>
      </c>
      <c r="C2482" t="s">
        <v>3397</v>
      </c>
      <c r="D2482" t="s">
        <v>3398</v>
      </c>
      <c r="E2482" t="s">
        <v>119</v>
      </c>
      <c r="F2482" t="s">
        <v>120</v>
      </c>
      <c r="G2482" t="s">
        <v>121</v>
      </c>
      <c r="H2482">
        <v>2002</v>
      </c>
      <c r="I2482" s="2">
        <v>7461834.25</v>
      </c>
      <c r="J2482" s="2">
        <v>0</v>
      </c>
      <c r="K2482" s="2">
        <v>7461834.25</v>
      </c>
      <c r="L2482" t="s">
        <v>18</v>
      </c>
      <c r="M2482" s="3" t="b">
        <f>trust_funds5[[#This Row],[Contributions Outstanding (USD)]]=0</f>
        <v>1</v>
      </c>
      <c r="N2482" s="3" t="str">
        <f t="shared" si="190"/>
        <v>Outstanding</v>
      </c>
      <c r="O2482" s="3" t="str">
        <f t="shared" si="191"/>
        <v>High Contribution &amp; Recent</v>
      </c>
      <c r="P2482" s="3" t="str">
        <f t="shared" si="192"/>
        <v>Other</v>
      </c>
      <c r="Q2482" s="3" t="str">
        <f t="shared" si="193"/>
        <v>Other</v>
      </c>
      <c r="R2482" s="3" t="str">
        <f t="shared" si="194"/>
        <v>Not LCLS</v>
      </c>
      <c r="S2482" s="3" t="str" cm="1">
        <f t="array" ref="S2482">_xlfn.IFS(G2482 &gt; 5000000, "Very High", G2482 &gt; 1000000, "High", G2482 &gt; 500000, "Medium", TRUE, "Low")</f>
        <v>Very High</v>
      </c>
      <c r="T2482" s="3" t="str" cm="1">
        <f t="array" ref="T2482">_xlfn.IFS(B2482 &gt;= 2005, "Post-2005", B2482 &gt;= 2000, "2000-2004", TRUE, "Pre-2000")</f>
        <v>Post-2005</v>
      </c>
    </row>
    <row r="2483" spans="1:20" x14ac:dyDescent="0.85">
      <c r="A2483" s="1">
        <v>41164</v>
      </c>
      <c r="B2483" t="s">
        <v>3396</v>
      </c>
      <c r="C2483" t="s">
        <v>3397</v>
      </c>
      <c r="D2483" t="s">
        <v>3398</v>
      </c>
      <c r="E2483" t="s">
        <v>42</v>
      </c>
      <c r="F2483" t="s">
        <v>43</v>
      </c>
      <c r="G2483" t="s">
        <v>44</v>
      </c>
      <c r="H2483">
        <v>2002</v>
      </c>
      <c r="I2483" s="2">
        <v>500000</v>
      </c>
      <c r="J2483" s="2">
        <v>0</v>
      </c>
      <c r="K2483" s="2">
        <v>500000</v>
      </c>
      <c r="L2483" t="s">
        <v>18</v>
      </c>
      <c r="M2483" s="3" t="b">
        <f>trust_funds5[[#This Row],[Contributions Outstanding (USD)]]=0</f>
        <v>1</v>
      </c>
      <c r="N2483" s="3" t="str">
        <f t="shared" si="190"/>
        <v>Outstanding</v>
      </c>
      <c r="O2483" s="3" t="str">
        <f t="shared" si="191"/>
        <v>High Contribution &amp; Recent</v>
      </c>
      <c r="P2483" s="3" t="str">
        <f t="shared" si="192"/>
        <v>Other</v>
      </c>
      <c r="Q2483" s="3" t="str">
        <f t="shared" si="193"/>
        <v>Other</v>
      </c>
      <c r="R2483" s="3" t="str">
        <f t="shared" si="194"/>
        <v>Not LCLS</v>
      </c>
      <c r="S2483" s="3" t="str" cm="1">
        <f t="array" ref="S2483">_xlfn.IFS(G2483 &gt; 5000000, "Very High", G2483 &gt; 1000000, "High", G2483 &gt; 500000, "Medium", TRUE, "Low")</f>
        <v>Very High</v>
      </c>
      <c r="T2483" s="3" t="str" cm="1">
        <f t="array" ref="T2483">_xlfn.IFS(B2483 &gt;= 2005, "Post-2005", B2483 &gt;= 2000, "2000-2004", TRUE, "Pre-2000")</f>
        <v>Post-2005</v>
      </c>
    </row>
    <row r="2484" spans="1:20" x14ac:dyDescent="0.85">
      <c r="A2484" s="1">
        <v>41164</v>
      </c>
      <c r="B2484" t="s">
        <v>3396</v>
      </c>
      <c r="C2484" t="s">
        <v>3397</v>
      </c>
      <c r="D2484" t="s">
        <v>3398</v>
      </c>
      <c r="E2484" t="s">
        <v>21</v>
      </c>
      <c r="F2484" t="s">
        <v>22</v>
      </c>
      <c r="G2484" t="s">
        <v>1353</v>
      </c>
      <c r="H2484">
        <v>2002</v>
      </c>
      <c r="I2484" s="2">
        <v>562045.09</v>
      </c>
      <c r="J2484" s="2">
        <v>0</v>
      </c>
      <c r="K2484" s="2">
        <v>562045.09</v>
      </c>
      <c r="L2484" t="s">
        <v>18</v>
      </c>
      <c r="M2484" s="3" t="b">
        <f>trust_funds5[[#This Row],[Contributions Outstanding (USD)]]=0</f>
        <v>1</v>
      </c>
      <c r="N2484" s="3" t="str">
        <f t="shared" si="190"/>
        <v>Outstanding</v>
      </c>
      <c r="O2484" s="3" t="str">
        <f t="shared" si="191"/>
        <v>High Contribution &amp; Recent</v>
      </c>
      <c r="P2484" s="3" t="str">
        <f t="shared" si="192"/>
        <v>Other</v>
      </c>
      <c r="Q2484" s="3" t="str">
        <f t="shared" si="193"/>
        <v>Other</v>
      </c>
      <c r="R2484" s="3" t="str">
        <f t="shared" si="194"/>
        <v>Not LCLS</v>
      </c>
      <c r="S2484" s="3" t="str" cm="1">
        <f t="array" ref="S2484">_xlfn.IFS(G2484 &gt; 5000000, "Very High", G2484 &gt; 1000000, "High", G2484 &gt; 500000, "Medium", TRUE, "Low")</f>
        <v>Very High</v>
      </c>
      <c r="T2484" s="3" t="str" cm="1">
        <f t="array" ref="T2484">_xlfn.IFS(B2484 &gt;= 2005, "Post-2005", B2484 &gt;= 2000, "2000-2004", TRUE, "Pre-2000")</f>
        <v>Post-2005</v>
      </c>
    </row>
    <row r="2485" spans="1:20" x14ac:dyDescent="0.85">
      <c r="A2485" s="1">
        <v>41164</v>
      </c>
      <c r="B2485" t="s">
        <v>751</v>
      </c>
      <c r="C2485" t="s">
        <v>4494</v>
      </c>
      <c r="D2485" t="s">
        <v>4495</v>
      </c>
      <c r="E2485" t="s">
        <v>293</v>
      </c>
      <c r="F2485" t="s">
        <v>294</v>
      </c>
      <c r="G2485" t="s">
        <v>295</v>
      </c>
      <c r="H2485">
        <v>2002</v>
      </c>
      <c r="I2485" s="2">
        <v>141305</v>
      </c>
      <c r="J2485" s="2">
        <v>0</v>
      </c>
      <c r="K2485" s="2">
        <v>141305</v>
      </c>
      <c r="L2485" t="s">
        <v>116</v>
      </c>
      <c r="M2485" s="3" t="b">
        <f>trust_funds5[[#This Row],[Contributions Outstanding (USD)]]=0</f>
        <v>1</v>
      </c>
      <c r="N2485" s="3" t="str">
        <f t="shared" si="190"/>
        <v>Outstanding</v>
      </c>
      <c r="O2485" s="3" t="str">
        <f t="shared" si="191"/>
        <v>High Contribution &amp; Recent</v>
      </c>
      <c r="P2485" s="3" t="str">
        <f t="shared" si="192"/>
        <v>Other</v>
      </c>
      <c r="Q2485" s="3" t="str">
        <f t="shared" si="193"/>
        <v>Other</v>
      </c>
      <c r="R2485" s="3" t="str">
        <f t="shared" si="194"/>
        <v>Not LCLS</v>
      </c>
      <c r="S2485" s="3" t="str" cm="1">
        <f t="array" ref="S2485">_xlfn.IFS(G2485 &gt; 5000000, "Very High", G2485 &gt; 1000000, "High", G2485 &gt; 500000, "Medium", TRUE, "Low")</f>
        <v>Very High</v>
      </c>
      <c r="T2485" s="3" t="str" cm="1">
        <f t="array" ref="T2485">_xlfn.IFS(B2485 &gt;= 2005, "Post-2005", B2485 &gt;= 2000, "2000-2004", TRUE, "Pre-2000")</f>
        <v>Post-2005</v>
      </c>
    </row>
    <row r="2486" spans="1:20" x14ac:dyDescent="0.85">
      <c r="A2486" s="1">
        <v>41164</v>
      </c>
      <c r="B2486" t="s">
        <v>3399</v>
      </c>
      <c r="C2486" t="s">
        <v>3400</v>
      </c>
      <c r="D2486" t="s">
        <v>3401</v>
      </c>
      <c r="E2486" t="s">
        <v>235</v>
      </c>
      <c r="F2486" t="s">
        <v>236</v>
      </c>
      <c r="G2486" t="s">
        <v>237</v>
      </c>
      <c r="H2486">
        <v>2002</v>
      </c>
      <c r="I2486" s="2">
        <v>3835025.07</v>
      </c>
      <c r="J2486" s="2">
        <v>0</v>
      </c>
      <c r="K2486" s="2">
        <v>3835025.07</v>
      </c>
      <c r="L2486" t="s">
        <v>116</v>
      </c>
      <c r="M2486" s="3" t="b">
        <f>trust_funds5[[#This Row],[Contributions Outstanding (USD)]]=0</f>
        <v>1</v>
      </c>
      <c r="N2486" s="3" t="str">
        <f t="shared" si="190"/>
        <v>Outstanding</v>
      </c>
      <c r="O2486" s="3" t="str">
        <f t="shared" si="191"/>
        <v>High Contribution &amp; Recent</v>
      </c>
      <c r="P2486" s="3" t="str">
        <f t="shared" si="192"/>
        <v>Other</v>
      </c>
      <c r="Q2486" s="3" t="str">
        <f t="shared" si="193"/>
        <v>Other</v>
      </c>
      <c r="R2486" s="3" t="str">
        <f t="shared" si="194"/>
        <v>Not LCLS</v>
      </c>
      <c r="S2486" s="3" t="str" cm="1">
        <f t="array" ref="S2486">_xlfn.IFS(G2486 &gt; 5000000, "Very High", G2486 &gt; 1000000, "High", G2486 &gt; 500000, "Medium", TRUE, "Low")</f>
        <v>Very High</v>
      </c>
      <c r="T2486" s="3" t="str" cm="1">
        <f t="array" ref="T2486">_xlfn.IFS(B2486 &gt;= 2005, "Post-2005", B2486 &gt;= 2000, "2000-2004", TRUE, "Pre-2000")</f>
        <v>Post-2005</v>
      </c>
    </row>
    <row r="2487" spans="1:20" x14ac:dyDescent="0.85">
      <c r="A2487" s="1">
        <v>41164</v>
      </c>
      <c r="B2487" t="s">
        <v>651</v>
      </c>
      <c r="C2487" t="s">
        <v>4496</v>
      </c>
      <c r="D2487" t="s">
        <v>4497</v>
      </c>
      <c r="E2487" t="s">
        <v>288</v>
      </c>
      <c r="F2487" t="s">
        <v>289</v>
      </c>
      <c r="G2487" t="s">
        <v>290</v>
      </c>
      <c r="H2487">
        <v>2002</v>
      </c>
      <c r="I2487" s="2">
        <v>1078059</v>
      </c>
      <c r="J2487" s="2">
        <v>0</v>
      </c>
      <c r="K2487" s="2">
        <v>1078059</v>
      </c>
      <c r="L2487" t="s">
        <v>116</v>
      </c>
      <c r="M2487" s="3" t="b">
        <f>trust_funds5[[#This Row],[Contributions Outstanding (USD)]]=0</f>
        <v>1</v>
      </c>
      <c r="N2487" s="3" t="str">
        <f t="shared" si="190"/>
        <v>Outstanding</v>
      </c>
      <c r="O2487" s="3" t="str">
        <f t="shared" si="191"/>
        <v>High Contribution &amp; Recent</v>
      </c>
      <c r="P2487" s="3" t="str">
        <f t="shared" si="192"/>
        <v>Other</v>
      </c>
      <c r="Q2487" s="3" t="str">
        <f t="shared" si="193"/>
        <v>Other</v>
      </c>
      <c r="R2487" s="3" t="str">
        <f t="shared" si="194"/>
        <v>Not LCLS</v>
      </c>
      <c r="S2487" s="3" t="str" cm="1">
        <f t="array" ref="S2487">_xlfn.IFS(G2487 &gt; 5000000, "Very High", G2487 &gt; 1000000, "High", G2487 &gt; 500000, "Medium", TRUE, "Low")</f>
        <v>Very High</v>
      </c>
      <c r="T2487" s="3" t="str" cm="1">
        <f t="array" ref="T2487">_xlfn.IFS(B2487 &gt;= 2005, "Post-2005", B2487 &gt;= 2000, "2000-2004", TRUE, "Pre-2000")</f>
        <v>Post-2005</v>
      </c>
    </row>
    <row r="2488" spans="1:20" x14ac:dyDescent="0.85">
      <c r="A2488" s="1">
        <v>41164</v>
      </c>
      <c r="B2488" t="s">
        <v>12</v>
      </c>
      <c r="C2488" t="s">
        <v>4498</v>
      </c>
      <c r="D2488" t="s">
        <v>4499</v>
      </c>
      <c r="E2488" t="s">
        <v>102</v>
      </c>
      <c r="F2488" t="s">
        <v>103</v>
      </c>
      <c r="G2488" t="s">
        <v>104</v>
      </c>
      <c r="H2488">
        <v>2002</v>
      </c>
      <c r="I2488" s="2">
        <v>6767276.4500000002</v>
      </c>
      <c r="J2488" s="2">
        <v>0</v>
      </c>
      <c r="K2488" s="2">
        <v>6767276.4500000002</v>
      </c>
      <c r="L2488" t="s">
        <v>18</v>
      </c>
      <c r="M2488" s="3" t="b">
        <f>trust_funds5[[#This Row],[Contributions Outstanding (USD)]]=0</f>
        <v>1</v>
      </c>
      <c r="N2488" s="3" t="str">
        <f t="shared" si="190"/>
        <v>Outstanding</v>
      </c>
      <c r="O2488" s="3" t="str">
        <f t="shared" si="191"/>
        <v>High Contribution &amp; Recent</v>
      </c>
      <c r="P2488" s="3" t="str">
        <f t="shared" si="192"/>
        <v>Other</v>
      </c>
      <c r="Q2488" s="3" t="str">
        <f t="shared" si="193"/>
        <v>Other</v>
      </c>
      <c r="R2488" s="3" t="str">
        <f t="shared" si="194"/>
        <v>Not LCLS</v>
      </c>
      <c r="S2488" s="3" t="str" cm="1">
        <f t="array" ref="S2488">_xlfn.IFS(G2488 &gt; 5000000, "Very High", G2488 &gt; 1000000, "High", G2488 &gt; 500000, "Medium", TRUE, "Low")</f>
        <v>Very High</v>
      </c>
      <c r="T2488" s="3" t="str" cm="1">
        <f t="array" ref="T2488">_xlfn.IFS(B2488 &gt;= 2005, "Post-2005", B2488 &gt;= 2000, "2000-2004", TRUE, "Pre-2000")</f>
        <v>Post-2005</v>
      </c>
    </row>
    <row r="2489" spans="1:20" x14ac:dyDescent="0.85">
      <c r="A2489" s="1">
        <v>41164</v>
      </c>
      <c r="B2489" t="s">
        <v>12</v>
      </c>
      <c r="C2489" t="s">
        <v>4500</v>
      </c>
      <c r="D2489" t="s">
        <v>4501</v>
      </c>
      <c r="E2489" t="s">
        <v>102</v>
      </c>
      <c r="F2489" t="s">
        <v>103</v>
      </c>
      <c r="G2489" t="s">
        <v>104</v>
      </c>
      <c r="H2489">
        <v>2002</v>
      </c>
      <c r="I2489" s="2">
        <v>-157580.23000000001</v>
      </c>
      <c r="J2489" s="2">
        <v>357687.68</v>
      </c>
      <c r="K2489" s="2">
        <v>200107.45</v>
      </c>
      <c r="L2489" t="s">
        <v>18</v>
      </c>
      <c r="M2489" s="3" t="b">
        <f>trust_funds5[[#This Row],[Contributions Outstanding (USD)]]=0</f>
        <v>0</v>
      </c>
      <c r="N2489" s="3" t="str">
        <f t="shared" si="190"/>
        <v>Outstanding</v>
      </c>
      <c r="O2489" s="3" t="str">
        <f t="shared" si="191"/>
        <v>High Contribution &amp; Recent</v>
      </c>
      <c r="P2489" s="3" t="str">
        <f t="shared" si="192"/>
        <v>Other</v>
      </c>
      <c r="Q2489" s="3" t="str">
        <f t="shared" si="193"/>
        <v>Other</v>
      </c>
      <c r="R2489" s="3" t="str">
        <f t="shared" si="194"/>
        <v>Not LCLS</v>
      </c>
      <c r="S2489" s="3" t="str" cm="1">
        <f t="array" ref="S2489">_xlfn.IFS(G2489 &gt; 5000000, "Very High", G2489 &gt; 1000000, "High", G2489 &gt; 500000, "Medium", TRUE, "Low")</f>
        <v>Very High</v>
      </c>
      <c r="T2489" s="3" t="str" cm="1">
        <f t="array" ref="T2489">_xlfn.IFS(B2489 &gt;= 2005, "Post-2005", B2489 &gt;= 2000, "2000-2004", TRUE, "Pre-2000")</f>
        <v>Post-2005</v>
      </c>
    </row>
    <row r="2490" spans="1:20" x14ac:dyDescent="0.85">
      <c r="A2490" s="1">
        <v>41164</v>
      </c>
      <c r="B2490" t="s">
        <v>507</v>
      </c>
      <c r="C2490" t="s">
        <v>4502</v>
      </c>
      <c r="D2490" t="s">
        <v>3457</v>
      </c>
      <c r="E2490" t="s">
        <v>235</v>
      </c>
      <c r="F2490" t="s">
        <v>236</v>
      </c>
      <c r="G2490" t="s">
        <v>237</v>
      </c>
      <c r="H2490">
        <v>2002</v>
      </c>
      <c r="I2490" s="2">
        <v>5799785.7800000003</v>
      </c>
      <c r="J2490" s="2">
        <v>0</v>
      </c>
      <c r="K2490" s="2">
        <v>5799785.7800000003</v>
      </c>
      <c r="L2490" t="s">
        <v>18</v>
      </c>
      <c r="M2490" s="3" t="b">
        <f>trust_funds5[[#This Row],[Contributions Outstanding (USD)]]=0</f>
        <v>1</v>
      </c>
      <c r="N2490" s="3" t="str">
        <f t="shared" si="190"/>
        <v>Outstanding</v>
      </c>
      <c r="O2490" s="3" t="str">
        <f t="shared" si="191"/>
        <v>High Contribution &amp; Recent</v>
      </c>
      <c r="P2490" s="3" t="str">
        <f t="shared" si="192"/>
        <v>Other</v>
      </c>
      <c r="Q2490" s="3" t="str">
        <f t="shared" si="193"/>
        <v>Other</v>
      </c>
      <c r="R2490" s="3" t="str">
        <f t="shared" si="194"/>
        <v>Not LCLS</v>
      </c>
      <c r="S2490" s="3" t="str" cm="1">
        <f t="array" ref="S2490">_xlfn.IFS(G2490 &gt; 5000000, "Very High", G2490 &gt; 1000000, "High", G2490 &gt; 500000, "Medium", TRUE, "Low")</f>
        <v>Very High</v>
      </c>
      <c r="T2490" s="3" t="str" cm="1">
        <f t="array" ref="T2490">_xlfn.IFS(B2490 &gt;= 2005, "Post-2005", B2490 &gt;= 2000, "2000-2004", TRUE, "Pre-2000")</f>
        <v>Post-2005</v>
      </c>
    </row>
    <row r="2491" spans="1:20" x14ac:dyDescent="0.85">
      <c r="A2491" s="1">
        <v>41164</v>
      </c>
      <c r="B2491" t="s">
        <v>3486</v>
      </c>
      <c r="C2491" t="s">
        <v>4503</v>
      </c>
      <c r="D2491" t="s">
        <v>4504</v>
      </c>
      <c r="E2491" t="s">
        <v>2152</v>
      </c>
      <c r="F2491" t="s">
        <v>2153</v>
      </c>
      <c r="G2491" t="s">
        <v>2154</v>
      </c>
      <c r="H2491">
        <v>2002</v>
      </c>
      <c r="I2491" s="2">
        <v>5499912</v>
      </c>
      <c r="J2491" s="2">
        <v>0</v>
      </c>
      <c r="K2491" s="2">
        <v>5499912</v>
      </c>
      <c r="L2491" t="s">
        <v>116</v>
      </c>
      <c r="M2491" s="3" t="b">
        <f>trust_funds5[[#This Row],[Contributions Outstanding (USD)]]=0</f>
        <v>1</v>
      </c>
      <c r="N2491" s="3" t="str">
        <f t="shared" si="190"/>
        <v>Outstanding</v>
      </c>
      <c r="O2491" s="3" t="str">
        <f t="shared" si="191"/>
        <v>High Contribution &amp; Recent</v>
      </c>
      <c r="P2491" s="3" t="str">
        <f t="shared" si="192"/>
        <v>Other</v>
      </c>
      <c r="Q2491" s="3" t="str">
        <f t="shared" si="193"/>
        <v>Other</v>
      </c>
      <c r="R2491" s="3" t="str">
        <f t="shared" si="194"/>
        <v>Not LCLS</v>
      </c>
      <c r="S2491" s="3" t="str" cm="1">
        <f t="array" ref="S2491">_xlfn.IFS(G2491 &gt; 5000000, "Very High", G2491 &gt; 1000000, "High", G2491 &gt; 500000, "Medium", TRUE, "Low")</f>
        <v>Very High</v>
      </c>
      <c r="T2491" s="3" t="str" cm="1">
        <f t="array" ref="T2491">_xlfn.IFS(B2491 &gt;= 2005, "Post-2005", B2491 &gt;= 2000, "2000-2004", TRUE, "Pre-2000")</f>
        <v>Post-2005</v>
      </c>
    </row>
    <row r="2492" spans="1:20" x14ac:dyDescent="0.85">
      <c r="A2492" s="1">
        <v>41164</v>
      </c>
      <c r="B2492" t="s">
        <v>2654</v>
      </c>
      <c r="C2492" t="s">
        <v>4505</v>
      </c>
      <c r="D2492" t="s">
        <v>4506</v>
      </c>
      <c r="E2492" t="s">
        <v>15</v>
      </c>
      <c r="F2492" t="s">
        <v>16</v>
      </c>
      <c r="G2492" t="s">
        <v>17</v>
      </c>
      <c r="H2492">
        <v>2002</v>
      </c>
      <c r="I2492" s="2">
        <v>1201137.0900000001</v>
      </c>
      <c r="J2492" s="2">
        <v>0</v>
      </c>
      <c r="K2492" s="2">
        <v>1201137.0900000001</v>
      </c>
      <c r="L2492" t="s">
        <v>18</v>
      </c>
      <c r="M2492" s="3" t="b">
        <f>trust_funds5[[#This Row],[Contributions Outstanding (USD)]]=0</f>
        <v>1</v>
      </c>
      <c r="N2492" s="3" t="str">
        <f t="shared" si="190"/>
        <v>Outstanding</v>
      </c>
      <c r="O2492" s="3" t="str">
        <f t="shared" si="191"/>
        <v>High Contribution &amp; Recent</v>
      </c>
      <c r="P2492" s="3" t="str">
        <f t="shared" si="192"/>
        <v>Other</v>
      </c>
      <c r="Q2492" s="3" t="str">
        <f t="shared" si="193"/>
        <v>Other</v>
      </c>
      <c r="R2492" s="3" t="str">
        <f t="shared" si="194"/>
        <v>Not LCLS</v>
      </c>
      <c r="S2492" s="3" t="str" cm="1">
        <f t="array" ref="S2492">_xlfn.IFS(G2492 &gt; 5000000, "Very High", G2492 &gt; 1000000, "High", G2492 &gt; 500000, "Medium", TRUE, "Low")</f>
        <v>Very High</v>
      </c>
      <c r="T2492" s="3" t="str" cm="1">
        <f t="array" ref="T2492">_xlfn.IFS(B2492 &gt;= 2005, "Post-2005", B2492 &gt;= 2000, "2000-2004", TRUE, "Pre-2000")</f>
        <v>Post-2005</v>
      </c>
    </row>
    <row r="2493" spans="1:20" x14ac:dyDescent="0.85">
      <c r="A2493" s="1">
        <v>41164</v>
      </c>
      <c r="B2493" t="s">
        <v>507</v>
      </c>
      <c r="C2493" t="s">
        <v>3658</v>
      </c>
      <c r="D2493" t="s">
        <v>3659</v>
      </c>
      <c r="E2493" t="s">
        <v>235</v>
      </c>
      <c r="F2493" t="s">
        <v>236</v>
      </c>
      <c r="G2493" t="s">
        <v>237</v>
      </c>
      <c r="H2493">
        <v>2002</v>
      </c>
      <c r="I2493" s="2">
        <v>333521.84000000003</v>
      </c>
      <c r="J2493" s="2">
        <v>0</v>
      </c>
      <c r="K2493" s="2">
        <v>333521.84000000003</v>
      </c>
      <c r="L2493" t="s">
        <v>116</v>
      </c>
      <c r="M2493" s="3" t="b">
        <f>trust_funds5[[#This Row],[Contributions Outstanding (USD)]]=0</f>
        <v>1</v>
      </c>
      <c r="N2493" s="3" t="str">
        <f t="shared" si="190"/>
        <v>Outstanding</v>
      </c>
      <c r="O2493" s="3" t="str">
        <f t="shared" si="191"/>
        <v>High Contribution &amp; Recent</v>
      </c>
      <c r="P2493" s="3" t="str">
        <f t="shared" si="192"/>
        <v>Other</v>
      </c>
      <c r="Q2493" s="3" t="str">
        <f t="shared" si="193"/>
        <v>Other</v>
      </c>
      <c r="R2493" s="3" t="str">
        <f t="shared" si="194"/>
        <v>Not LCLS</v>
      </c>
      <c r="S2493" s="3" t="str" cm="1">
        <f t="array" ref="S2493">_xlfn.IFS(G2493 &gt; 5000000, "Very High", G2493 &gt; 1000000, "High", G2493 &gt; 500000, "Medium", TRUE, "Low")</f>
        <v>Very High</v>
      </c>
      <c r="T2493" s="3" t="str" cm="1">
        <f t="array" ref="T2493">_xlfn.IFS(B2493 &gt;= 2005, "Post-2005", B2493 &gt;= 2000, "2000-2004", TRUE, "Pre-2000")</f>
        <v>Post-2005</v>
      </c>
    </row>
    <row r="2494" spans="1:20" x14ac:dyDescent="0.85">
      <c r="A2494" s="1">
        <v>41164</v>
      </c>
      <c r="B2494" t="s">
        <v>374</v>
      </c>
      <c r="C2494" t="s">
        <v>4507</v>
      </c>
      <c r="D2494" t="s">
        <v>4508</v>
      </c>
      <c r="E2494" t="s">
        <v>85</v>
      </c>
      <c r="F2494" t="s">
        <v>86</v>
      </c>
      <c r="G2494" t="s">
        <v>87</v>
      </c>
      <c r="H2494">
        <v>2002</v>
      </c>
      <c r="I2494" s="2">
        <v>9441533.3100000005</v>
      </c>
      <c r="J2494" s="2">
        <v>0</v>
      </c>
      <c r="K2494" s="2">
        <v>9441533.3100000005</v>
      </c>
      <c r="L2494" t="s">
        <v>18</v>
      </c>
      <c r="M2494" s="3" t="b">
        <f>trust_funds5[[#This Row],[Contributions Outstanding (USD)]]=0</f>
        <v>1</v>
      </c>
      <c r="N2494" s="3" t="str">
        <f t="shared" si="190"/>
        <v>Outstanding</v>
      </c>
      <c r="O2494" s="3" t="str">
        <f t="shared" si="191"/>
        <v>High Contribution &amp; Recent</v>
      </c>
      <c r="P2494" s="3" t="str">
        <f t="shared" si="192"/>
        <v>Other</v>
      </c>
      <c r="Q2494" s="3" t="str">
        <f t="shared" si="193"/>
        <v>Other</v>
      </c>
      <c r="R2494" s="3" t="str">
        <f t="shared" si="194"/>
        <v>Not LCLS</v>
      </c>
      <c r="S2494" s="3" t="str" cm="1">
        <f t="array" ref="S2494">_xlfn.IFS(G2494 &gt; 5000000, "Very High", G2494 &gt; 1000000, "High", G2494 &gt; 500000, "Medium", TRUE, "Low")</f>
        <v>Very High</v>
      </c>
      <c r="T2494" s="3" t="str" cm="1">
        <f t="array" ref="T2494">_xlfn.IFS(B2494 &gt;= 2005, "Post-2005", B2494 &gt;= 2000, "2000-2004", TRUE, "Pre-2000")</f>
        <v>Post-2005</v>
      </c>
    </row>
    <row r="2495" spans="1:20" x14ac:dyDescent="0.85">
      <c r="A2495" s="1">
        <v>41164</v>
      </c>
      <c r="B2495" t="s">
        <v>4509</v>
      </c>
      <c r="C2495" t="s">
        <v>4510</v>
      </c>
      <c r="D2495" t="s">
        <v>4511</v>
      </c>
      <c r="E2495" t="s">
        <v>42</v>
      </c>
      <c r="F2495" t="s">
        <v>43</v>
      </c>
      <c r="G2495" t="s">
        <v>44</v>
      </c>
      <c r="H2495">
        <v>2002</v>
      </c>
      <c r="I2495" s="2">
        <v>24824006.649999999</v>
      </c>
      <c r="J2495" s="2">
        <v>174403.41</v>
      </c>
      <c r="K2495" s="2">
        <v>24998410.059999999</v>
      </c>
      <c r="L2495" t="s">
        <v>116</v>
      </c>
      <c r="M2495" s="3" t="b">
        <f>trust_funds5[[#This Row],[Contributions Outstanding (USD)]]=0</f>
        <v>0</v>
      </c>
      <c r="N2495" s="3" t="str">
        <f t="shared" si="190"/>
        <v>Outstanding</v>
      </c>
      <c r="O2495" s="3" t="str">
        <f t="shared" si="191"/>
        <v>High Contribution &amp; Recent</v>
      </c>
      <c r="P2495" s="3" t="str">
        <f t="shared" si="192"/>
        <v>Other</v>
      </c>
      <c r="Q2495" s="3" t="str">
        <f t="shared" si="193"/>
        <v>Other</v>
      </c>
      <c r="R2495" s="3" t="str">
        <f t="shared" si="194"/>
        <v>Not LCLS</v>
      </c>
      <c r="S2495" s="3" t="str" cm="1">
        <f t="array" ref="S2495">_xlfn.IFS(G2495 &gt; 5000000, "Very High", G2495 &gt; 1000000, "High", G2495 &gt; 500000, "Medium", TRUE, "Low")</f>
        <v>Very High</v>
      </c>
      <c r="T2495" s="3" t="str" cm="1">
        <f t="array" ref="T2495">_xlfn.IFS(B2495 &gt;= 2005, "Post-2005", B2495 &gt;= 2000, "2000-2004", TRUE, "Pre-2000")</f>
        <v>Post-2005</v>
      </c>
    </row>
    <row r="2496" spans="1:20" x14ac:dyDescent="0.85">
      <c r="A2496" s="1">
        <v>41164</v>
      </c>
      <c r="B2496" t="s">
        <v>12</v>
      </c>
      <c r="C2496" t="s">
        <v>4512</v>
      </c>
      <c r="D2496" t="s">
        <v>4513</v>
      </c>
      <c r="E2496" t="s">
        <v>21</v>
      </c>
      <c r="F2496" t="s">
        <v>22</v>
      </c>
      <c r="G2496" t="s">
        <v>23</v>
      </c>
      <c r="H2496">
        <v>2002</v>
      </c>
      <c r="I2496" s="2">
        <v>584641.47</v>
      </c>
      <c r="J2496" s="2">
        <v>0</v>
      </c>
      <c r="K2496" s="2">
        <v>584641.47</v>
      </c>
      <c r="L2496" t="s">
        <v>18</v>
      </c>
      <c r="M2496" s="3" t="b">
        <f>trust_funds5[[#This Row],[Contributions Outstanding (USD)]]=0</f>
        <v>1</v>
      </c>
      <c r="N2496" s="3" t="str">
        <f t="shared" si="190"/>
        <v>Outstanding</v>
      </c>
      <c r="O2496" s="3" t="str">
        <f t="shared" si="191"/>
        <v>High Contribution &amp; Recent</v>
      </c>
      <c r="P2496" s="3" t="str">
        <f t="shared" si="192"/>
        <v>Other</v>
      </c>
      <c r="Q2496" s="3" t="str">
        <f t="shared" si="193"/>
        <v>Other</v>
      </c>
      <c r="R2496" s="3" t="str">
        <f t="shared" si="194"/>
        <v>Not LCLS</v>
      </c>
      <c r="S2496" s="3" t="str" cm="1">
        <f t="array" ref="S2496">_xlfn.IFS(G2496 &gt; 5000000, "Very High", G2496 &gt; 1000000, "High", G2496 &gt; 500000, "Medium", TRUE, "Low")</f>
        <v>Very High</v>
      </c>
      <c r="T2496" s="3" t="str" cm="1">
        <f t="array" ref="T2496">_xlfn.IFS(B2496 &gt;= 2005, "Post-2005", B2496 &gt;= 2000, "2000-2004", TRUE, "Pre-2000")</f>
        <v>Post-2005</v>
      </c>
    </row>
    <row r="2497" spans="1:20" x14ac:dyDescent="0.85">
      <c r="A2497" s="1">
        <v>41164</v>
      </c>
      <c r="B2497" t="s">
        <v>507</v>
      </c>
      <c r="C2497" t="s">
        <v>4514</v>
      </c>
      <c r="D2497" t="s">
        <v>4515</v>
      </c>
      <c r="E2497" t="s">
        <v>21</v>
      </c>
      <c r="F2497" t="s">
        <v>22</v>
      </c>
      <c r="G2497" t="s">
        <v>23</v>
      </c>
      <c r="H2497">
        <v>2002</v>
      </c>
      <c r="I2497" s="2">
        <v>2014458.49</v>
      </c>
      <c r="J2497" s="2">
        <v>0</v>
      </c>
      <c r="K2497" s="2">
        <v>2014458.49</v>
      </c>
      <c r="L2497" t="s">
        <v>18</v>
      </c>
      <c r="M2497" s="3" t="b">
        <f>trust_funds5[[#This Row],[Contributions Outstanding (USD)]]=0</f>
        <v>1</v>
      </c>
      <c r="N2497" s="3" t="str">
        <f t="shared" si="190"/>
        <v>Outstanding</v>
      </c>
      <c r="O2497" s="3" t="str">
        <f t="shared" si="191"/>
        <v>High Contribution &amp; Recent</v>
      </c>
      <c r="P2497" s="3" t="str">
        <f t="shared" si="192"/>
        <v>Other</v>
      </c>
      <c r="Q2497" s="3" t="str">
        <f t="shared" si="193"/>
        <v>Other</v>
      </c>
      <c r="R2497" s="3" t="str">
        <f t="shared" si="194"/>
        <v>Not LCLS</v>
      </c>
      <c r="S2497" s="3" t="str" cm="1">
        <f t="array" ref="S2497">_xlfn.IFS(G2497 &gt; 5000000, "Very High", G2497 &gt; 1000000, "High", G2497 &gt; 500000, "Medium", TRUE, "Low")</f>
        <v>Very High</v>
      </c>
      <c r="T2497" s="3" t="str" cm="1">
        <f t="array" ref="T2497">_xlfn.IFS(B2497 &gt;= 2005, "Post-2005", B2497 &gt;= 2000, "2000-2004", TRUE, "Pre-2000")</f>
        <v>Post-2005</v>
      </c>
    </row>
    <row r="2498" spans="1:20" x14ac:dyDescent="0.85">
      <c r="A2498" s="1">
        <v>41164</v>
      </c>
      <c r="B2498" t="s">
        <v>12</v>
      </c>
      <c r="C2498" t="s">
        <v>4516</v>
      </c>
      <c r="D2498" t="s">
        <v>4517</v>
      </c>
      <c r="E2498" t="s">
        <v>102</v>
      </c>
      <c r="F2498" t="s">
        <v>103</v>
      </c>
      <c r="G2498" t="s">
        <v>104</v>
      </c>
      <c r="H2498">
        <v>2002</v>
      </c>
      <c r="I2498" s="2">
        <v>431322.87</v>
      </c>
      <c r="J2498" s="2">
        <v>0</v>
      </c>
      <c r="K2498" s="2">
        <v>431322.87</v>
      </c>
      <c r="L2498" t="s">
        <v>18</v>
      </c>
      <c r="M2498" s="3" t="b">
        <f>trust_funds5[[#This Row],[Contributions Outstanding (USD)]]=0</f>
        <v>1</v>
      </c>
      <c r="N2498" s="3" t="str">
        <f t="shared" ref="N2498:N2561" si="195">IF(D2498 &gt; 0, "Outstanding", "No Outstanding")</f>
        <v>Outstanding</v>
      </c>
      <c r="O2498" s="3" t="str">
        <f t="shared" ref="O2498:O2561" si="196">IF(AND(C2498 &gt; 1000000, B2498 &gt; 2000), "High Contribution &amp; Recent", "Other")</f>
        <v>High Contribution &amp; Recent</v>
      </c>
      <c r="P2498" s="3" t="str">
        <f t="shared" ref="P2498:P2561" si="197">IF(AND(B2498 = 2000, E2498 = "Canada"), "Year 2000, Canada", "Other")</f>
        <v>Other</v>
      </c>
      <c r="Q2498" s="3" t="str">
        <f t="shared" ref="Q2498:Q2561" si="198">IF(OR(E2498 = "Canada", E2498 = "Sweden"), "Canada or Sweden", "Other")</f>
        <v>Other</v>
      </c>
      <c r="R2498" s="3" t="str">
        <f t="shared" ref="R2498:R2561" si="199">IF(NOT(F2498 = "LCLS"), "Not LCLS", "LCLS")</f>
        <v>Not LCLS</v>
      </c>
      <c r="S2498" s="3" t="str" cm="1">
        <f t="array" ref="S2498">_xlfn.IFS(G2498 &gt; 5000000, "Very High", G2498 &gt; 1000000, "High", G2498 &gt; 500000, "Medium", TRUE, "Low")</f>
        <v>Very High</v>
      </c>
      <c r="T2498" s="3" t="str" cm="1">
        <f t="array" ref="T2498">_xlfn.IFS(B2498 &gt;= 2005, "Post-2005", B2498 &gt;= 2000, "2000-2004", TRUE, "Pre-2000")</f>
        <v>Post-2005</v>
      </c>
    </row>
    <row r="2499" spans="1:20" x14ac:dyDescent="0.85">
      <c r="A2499" s="1">
        <v>41164</v>
      </c>
      <c r="B2499" t="s">
        <v>481</v>
      </c>
      <c r="C2499" t="s">
        <v>4518</v>
      </c>
      <c r="D2499" t="s">
        <v>4519</v>
      </c>
      <c r="E2499" t="s">
        <v>62</v>
      </c>
      <c r="F2499" t="s">
        <v>63</v>
      </c>
      <c r="H2499">
        <v>2003</v>
      </c>
      <c r="I2499" s="2">
        <v>4076997.77</v>
      </c>
      <c r="J2499" s="2">
        <v>0</v>
      </c>
      <c r="K2499" s="2">
        <v>4076997.77</v>
      </c>
      <c r="L2499" t="s">
        <v>116</v>
      </c>
      <c r="M2499" s="3" t="b">
        <f>trust_funds5[[#This Row],[Contributions Outstanding (USD)]]=0</f>
        <v>1</v>
      </c>
      <c r="N2499" s="3" t="str">
        <f t="shared" si="195"/>
        <v>Outstanding</v>
      </c>
      <c r="O2499" s="3" t="str">
        <f t="shared" si="196"/>
        <v>High Contribution &amp; Recent</v>
      </c>
      <c r="P2499" s="3" t="str">
        <f t="shared" si="197"/>
        <v>Other</v>
      </c>
      <c r="Q2499" s="3" t="str">
        <f t="shared" si="198"/>
        <v>Other</v>
      </c>
      <c r="R2499" s="3" t="str">
        <f t="shared" si="199"/>
        <v>Not LCLS</v>
      </c>
      <c r="S2499" s="3" t="str" cm="1">
        <f t="array" ref="S2499">_xlfn.IFS(G2499 &gt; 5000000, "Very High", G2499 &gt; 1000000, "High", G2499 &gt; 500000, "Medium", TRUE, "Low")</f>
        <v>Low</v>
      </c>
      <c r="T2499" s="3" t="str" cm="1">
        <f t="array" ref="T2499">_xlfn.IFS(B2499 &gt;= 2005, "Post-2005", B2499 &gt;= 2000, "2000-2004", TRUE, "Pre-2000")</f>
        <v>Post-2005</v>
      </c>
    </row>
    <row r="2500" spans="1:20" x14ac:dyDescent="0.85">
      <c r="A2500" s="1">
        <v>41164</v>
      </c>
      <c r="B2500" t="s">
        <v>33</v>
      </c>
      <c r="C2500" t="s">
        <v>4520</v>
      </c>
      <c r="D2500" t="s">
        <v>4521</v>
      </c>
      <c r="E2500" t="s">
        <v>102</v>
      </c>
      <c r="F2500" t="s">
        <v>103</v>
      </c>
      <c r="G2500" t="s">
        <v>104</v>
      </c>
      <c r="H2500">
        <v>2003</v>
      </c>
      <c r="I2500" s="2">
        <v>2584752.86</v>
      </c>
      <c r="J2500" s="2">
        <v>0</v>
      </c>
      <c r="K2500" s="2">
        <v>2584752.86</v>
      </c>
      <c r="L2500" t="s">
        <v>18</v>
      </c>
      <c r="M2500" s="3" t="b">
        <f>trust_funds5[[#This Row],[Contributions Outstanding (USD)]]=0</f>
        <v>1</v>
      </c>
      <c r="N2500" s="3" t="str">
        <f t="shared" si="195"/>
        <v>Outstanding</v>
      </c>
      <c r="O2500" s="3" t="str">
        <f t="shared" si="196"/>
        <v>High Contribution &amp; Recent</v>
      </c>
      <c r="P2500" s="3" t="str">
        <f t="shared" si="197"/>
        <v>Other</v>
      </c>
      <c r="Q2500" s="3" t="str">
        <f t="shared" si="198"/>
        <v>Other</v>
      </c>
      <c r="R2500" s="3" t="str">
        <f t="shared" si="199"/>
        <v>Not LCLS</v>
      </c>
      <c r="S2500" s="3" t="str" cm="1">
        <f t="array" ref="S2500">_xlfn.IFS(G2500 &gt; 5000000, "Very High", G2500 &gt; 1000000, "High", G2500 &gt; 500000, "Medium", TRUE, "Low")</f>
        <v>Very High</v>
      </c>
      <c r="T2500" s="3" t="str" cm="1">
        <f t="array" ref="T2500">_xlfn.IFS(B2500 &gt;= 2005, "Post-2005", B2500 &gt;= 2000, "2000-2004", TRUE, "Pre-2000")</f>
        <v>Post-2005</v>
      </c>
    </row>
    <row r="2501" spans="1:20" x14ac:dyDescent="0.85">
      <c r="A2501" s="1">
        <v>41164</v>
      </c>
      <c r="B2501" t="s">
        <v>33</v>
      </c>
      <c r="C2501" t="s">
        <v>4520</v>
      </c>
      <c r="D2501" t="s">
        <v>4521</v>
      </c>
      <c r="E2501" t="s">
        <v>204</v>
      </c>
      <c r="F2501" t="s">
        <v>205</v>
      </c>
      <c r="G2501" t="s">
        <v>643</v>
      </c>
      <c r="H2501">
        <v>2003</v>
      </c>
      <c r="I2501" s="2">
        <v>3237300</v>
      </c>
      <c r="J2501" s="2">
        <v>0</v>
      </c>
      <c r="K2501" s="2">
        <v>3237300</v>
      </c>
      <c r="L2501" t="s">
        <v>18</v>
      </c>
      <c r="M2501" s="3" t="b">
        <f>trust_funds5[[#This Row],[Contributions Outstanding (USD)]]=0</f>
        <v>1</v>
      </c>
      <c r="N2501" s="3" t="str">
        <f t="shared" si="195"/>
        <v>Outstanding</v>
      </c>
      <c r="O2501" s="3" t="str">
        <f t="shared" si="196"/>
        <v>High Contribution &amp; Recent</v>
      </c>
      <c r="P2501" s="3" t="str">
        <f t="shared" si="197"/>
        <v>Other</v>
      </c>
      <c r="Q2501" s="3" t="str">
        <f t="shared" si="198"/>
        <v>Other</v>
      </c>
      <c r="R2501" s="3" t="str">
        <f t="shared" si="199"/>
        <v>Not LCLS</v>
      </c>
      <c r="S2501" s="3" t="str" cm="1">
        <f t="array" ref="S2501">_xlfn.IFS(G2501 &gt; 5000000, "Very High", G2501 &gt; 1000000, "High", G2501 &gt; 500000, "Medium", TRUE, "Low")</f>
        <v>Very High</v>
      </c>
      <c r="T2501" s="3" t="str" cm="1">
        <f t="array" ref="T2501">_xlfn.IFS(B2501 &gt;= 2005, "Post-2005", B2501 &gt;= 2000, "2000-2004", TRUE, "Pre-2000")</f>
        <v>Post-2005</v>
      </c>
    </row>
    <row r="2502" spans="1:20" x14ac:dyDescent="0.85">
      <c r="A2502" s="1">
        <v>41164</v>
      </c>
      <c r="B2502" t="s">
        <v>33</v>
      </c>
      <c r="C2502" t="s">
        <v>4520</v>
      </c>
      <c r="D2502" t="s">
        <v>4521</v>
      </c>
      <c r="E2502" t="s">
        <v>223</v>
      </c>
      <c r="F2502" t="s">
        <v>224</v>
      </c>
      <c r="G2502" t="s">
        <v>225</v>
      </c>
      <c r="H2502">
        <v>2003</v>
      </c>
      <c r="I2502" s="2">
        <v>8400000</v>
      </c>
      <c r="J2502" s="2">
        <v>0</v>
      </c>
      <c r="K2502" s="2">
        <v>8400000</v>
      </c>
      <c r="L2502" t="s">
        <v>18</v>
      </c>
      <c r="M2502" s="3" t="b">
        <f>trust_funds5[[#This Row],[Contributions Outstanding (USD)]]=0</f>
        <v>1</v>
      </c>
      <c r="N2502" s="3" t="str">
        <f t="shared" si="195"/>
        <v>Outstanding</v>
      </c>
      <c r="O2502" s="3" t="str">
        <f t="shared" si="196"/>
        <v>High Contribution &amp; Recent</v>
      </c>
      <c r="P2502" s="3" t="str">
        <f t="shared" si="197"/>
        <v>Other</v>
      </c>
      <c r="Q2502" s="3" t="str">
        <f t="shared" si="198"/>
        <v>Other</v>
      </c>
      <c r="R2502" s="3" t="str">
        <f t="shared" si="199"/>
        <v>Not LCLS</v>
      </c>
      <c r="S2502" s="3" t="str" cm="1">
        <f t="array" ref="S2502">_xlfn.IFS(G2502 &gt; 5000000, "Very High", G2502 &gt; 1000000, "High", G2502 &gt; 500000, "Medium", TRUE, "Low")</f>
        <v>Very High</v>
      </c>
      <c r="T2502" s="3" t="str" cm="1">
        <f t="array" ref="T2502">_xlfn.IFS(B2502 &gt;= 2005, "Post-2005", B2502 &gt;= 2000, "2000-2004", TRUE, "Pre-2000")</f>
        <v>Post-2005</v>
      </c>
    </row>
    <row r="2503" spans="1:20" x14ac:dyDescent="0.85">
      <c r="A2503" s="1">
        <v>41164</v>
      </c>
      <c r="B2503" t="s">
        <v>33</v>
      </c>
      <c r="C2503" t="s">
        <v>4520</v>
      </c>
      <c r="D2503" t="s">
        <v>4521</v>
      </c>
      <c r="E2503" t="s">
        <v>42</v>
      </c>
      <c r="F2503" t="s">
        <v>43</v>
      </c>
      <c r="G2503" t="s">
        <v>44</v>
      </c>
      <c r="H2503">
        <v>2003</v>
      </c>
      <c r="I2503" s="2">
        <v>10741907.77</v>
      </c>
      <c r="J2503" s="2">
        <v>0</v>
      </c>
      <c r="K2503" s="2">
        <v>10741907.77</v>
      </c>
      <c r="L2503" t="s">
        <v>18</v>
      </c>
      <c r="M2503" s="3" t="b">
        <f>trust_funds5[[#This Row],[Contributions Outstanding (USD)]]=0</f>
        <v>1</v>
      </c>
      <c r="N2503" s="3" t="str">
        <f t="shared" si="195"/>
        <v>Outstanding</v>
      </c>
      <c r="O2503" s="3" t="str">
        <f t="shared" si="196"/>
        <v>High Contribution &amp; Recent</v>
      </c>
      <c r="P2503" s="3" t="str">
        <f t="shared" si="197"/>
        <v>Other</v>
      </c>
      <c r="Q2503" s="3" t="str">
        <f t="shared" si="198"/>
        <v>Other</v>
      </c>
      <c r="R2503" s="3" t="str">
        <f t="shared" si="199"/>
        <v>Not LCLS</v>
      </c>
      <c r="S2503" s="3" t="str" cm="1">
        <f t="array" ref="S2503">_xlfn.IFS(G2503 &gt; 5000000, "Very High", G2503 &gt; 1000000, "High", G2503 &gt; 500000, "Medium", TRUE, "Low")</f>
        <v>Very High</v>
      </c>
      <c r="T2503" s="3" t="str" cm="1">
        <f t="array" ref="T2503">_xlfn.IFS(B2503 &gt;= 2005, "Post-2005", B2503 &gt;= 2000, "2000-2004", TRUE, "Pre-2000")</f>
        <v>Post-2005</v>
      </c>
    </row>
    <row r="2504" spans="1:20" x14ac:dyDescent="0.85">
      <c r="A2504" s="1">
        <v>41164</v>
      </c>
      <c r="B2504" t="s">
        <v>33</v>
      </c>
      <c r="C2504" t="s">
        <v>4520</v>
      </c>
      <c r="D2504" t="s">
        <v>4521</v>
      </c>
      <c r="E2504" t="s">
        <v>21</v>
      </c>
      <c r="F2504" t="s">
        <v>22</v>
      </c>
      <c r="G2504" t="s">
        <v>1353</v>
      </c>
      <c r="H2504">
        <v>2003</v>
      </c>
      <c r="I2504" s="2">
        <v>5000000</v>
      </c>
      <c r="J2504" s="2">
        <v>0</v>
      </c>
      <c r="K2504" s="2">
        <v>5000000</v>
      </c>
      <c r="L2504" t="s">
        <v>18</v>
      </c>
      <c r="M2504" s="3" t="b">
        <f>trust_funds5[[#This Row],[Contributions Outstanding (USD)]]=0</f>
        <v>1</v>
      </c>
      <c r="N2504" s="3" t="str">
        <f t="shared" si="195"/>
        <v>Outstanding</v>
      </c>
      <c r="O2504" s="3" t="str">
        <f t="shared" si="196"/>
        <v>High Contribution &amp; Recent</v>
      </c>
      <c r="P2504" s="3" t="str">
        <f t="shared" si="197"/>
        <v>Other</v>
      </c>
      <c r="Q2504" s="3" t="str">
        <f t="shared" si="198"/>
        <v>Other</v>
      </c>
      <c r="R2504" s="3" t="str">
        <f t="shared" si="199"/>
        <v>Not LCLS</v>
      </c>
      <c r="S2504" s="3" t="str" cm="1">
        <f t="array" ref="S2504">_xlfn.IFS(G2504 &gt; 5000000, "Very High", G2504 &gt; 1000000, "High", G2504 &gt; 500000, "Medium", TRUE, "Low")</f>
        <v>Very High</v>
      </c>
      <c r="T2504" s="3" t="str" cm="1">
        <f t="array" ref="T2504">_xlfn.IFS(B2504 &gt;= 2005, "Post-2005", B2504 &gt;= 2000, "2000-2004", TRUE, "Pre-2000")</f>
        <v>Post-2005</v>
      </c>
    </row>
    <row r="2505" spans="1:20" x14ac:dyDescent="0.85">
      <c r="A2505" s="1">
        <v>41164</v>
      </c>
      <c r="B2505" t="s">
        <v>4090</v>
      </c>
      <c r="C2505" t="s">
        <v>4091</v>
      </c>
      <c r="D2505" t="s">
        <v>4092</v>
      </c>
      <c r="E2505" t="s">
        <v>4522</v>
      </c>
      <c r="F2505" t="s">
        <v>4523</v>
      </c>
      <c r="G2505" t="s">
        <v>4524</v>
      </c>
      <c r="H2505">
        <v>2003</v>
      </c>
      <c r="I2505" s="2">
        <v>503978.78</v>
      </c>
      <c r="J2505" s="2">
        <v>0</v>
      </c>
      <c r="K2505" s="2">
        <v>503978.78</v>
      </c>
      <c r="L2505" t="s">
        <v>116</v>
      </c>
      <c r="M2505" s="3" t="b">
        <f>trust_funds5[[#This Row],[Contributions Outstanding (USD)]]=0</f>
        <v>1</v>
      </c>
      <c r="N2505" s="3" t="str">
        <f t="shared" si="195"/>
        <v>Outstanding</v>
      </c>
      <c r="O2505" s="3" t="str">
        <f t="shared" si="196"/>
        <v>High Contribution &amp; Recent</v>
      </c>
      <c r="P2505" s="3" t="str">
        <f t="shared" si="197"/>
        <v>Other</v>
      </c>
      <c r="Q2505" s="3" t="str">
        <f t="shared" si="198"/>
        <v>Other</v>
      </c>
      <c r="R2505" s="3" t="str">
        <f t="shared" si="199"/>
        <v>Not LCLS</v>
      </c>
      <c r="S2505" s="3" t="str" cm="1">
        <f t="array" ref="S2505">_xlfn.IFS(G2505 &gt; 5000000, "Very High", G2505 &gt; 1000000, "High", G2505 &gt; 500000, "Medium", TRUE, "Low")</f>
        <v>Very High</v>
      </c>
      <c r="T2505" s="3" t="str" cm="1">
        <f t="array" ref="T2505">_xlfn.IFS(B2505 &gt;= 2005, "Post-2005", B2505 &gt;= 2000, "2000-2004", TRUE, "Pre-2000")</f>
        <v>Post-2005</v>
      </c>
    </row>
    <row r="2506" spans="1:20" x14ac:dyDescent="0.85">
      <c r="A2506" s="1">
        <v>41164</v>
      </c>
      <c r="B2506" t="s">
        <v>4090</v>
      </c>
      <c r="C2506" t="s">
        <v>4091</v>
      </c>
      <c r="D2506" t="s">
        <v>4092</v>
      </c>
      <c r="E2506" t="s">
        <v>15</v>
      </c>
      <c r="F2506" t="s">
        <v>16</v>
      </c>
      <c r="G2506" t="s">
        <v>17</v>
      </c>
      <c r="H2506">
        <v>2003</v>
      </c>
      <c r="I2506" s="2">
        <v>103276634.67</v>
      </c>
      <c r="J2506" s="2">
        <v>128.38999999999999</v>
      </c>
      <c r="K2506" s="2">
        <v>103276763.06</v>
      </c>
      <c r="L2506" t="s">
        <v>116</v>
      </c>
      <c r="M2506" s="3" t="b">
        <f>trust_funds5[[#This Row],[Contributions Outstanding (USD)]]=0</f>
        <v>0</v>
      </c>
      <c r="N2506" s="3" t="str">
        <f t="shared" si="195"/>
        <v>Outstanding</v>
      </c>
      <c r="O2506" s="3" t="str">
        <f t="shared" si="196"/>
        <v>High Contribution &amp; Recent</v>
      </c>
      <c r="P2506" s="3" t="str">
        <f t="shared" si="197"/>
        <v>Other</v>
      </c>
      <c r="Q2506" s="3" t="str">
        <f t="shared" si="198"/>
        <v>Other</v>
      </c>
      <c r="R2506" s="3" t="str">
        <f t="shared" si="199"/>
        <v>Not LCLS</v>
      </c>
      <c r="S2506" s="3" t="str" cm="1">
        <f t="array" ref="S2506">_xlfn.IFS(G2506 &gt; 5000000, "Very High", G2506 &gt; 1000000, "High", G2506 &gt; 500000, "Medium", TRUE, "Low")</f>
        <v>Very High</v>
      </c>
      <c r="T2506" s="3" t="str" cm="1">
        <f t="array" ref="T2506">_xlfn.IFS(B2506 &gt;= 2005, "Post-2005", B2506 &gt;= 2000, "2000-2004", TRUE, "Pre-2000")</f>
        <v>Post-2005</v>
      </c>
    </row>
    <row r="2507" spans="1:20" x14ac:dyDescent="0.85">
      <c r="A2507" s="1">
        <v>41164</v>
      </c>
      <c r="B2507" t="s">
        <v>4090</v>
      </c>
      <c r="C2507" t="s">
        <v>4091</v>
      </c>
      <c r="D2507" t="s">
        <v>4092</v>
      </c>
      <c r="E2507" t="s">
        <v>200</v>
      </c>
      <c r="F2507" t="s">
        <v>201</v>
      </c>
      <c r="G2507" t="s">
        <v>202</v>
      </c>
      <c r="H2507">
        <v>2003</v>
      </c>
      <c r="I2507" s="2">
        <v>672585.42</v>
      </c>
      <c r="J2507" s="2">
        <v>0</v>
      </c>
      <c r="K2507" s="2">
        <v>672585.42</v>
      </c>
      <c r="L2507" t="s">
        <v>116</v>
      </c>
      <c r="M2507" s="3" t="b">
        <f>trust_funds5[[#This Row],[Contributions Outstanding (USD)]]=0</f>
        <v>1</v>
      </c>
      <c r="N2507" s="3" t="str">
        <f t="shared" si="195"/>
        <v>Outstanding</v>
      </c>
      <c r="O2507" s="3" t="str">
        <f t="shared" si="196"/>
        <v>High Contribution &amp; Recent</v>
      </c>
      <c r="P2507" s="3" t="str">
        <f t="shared" si="197"/>
        <v>Other</v>
      </c>
      <c r="Q2507" s="3" t="str">
        <f t="shared" si="198"/>
        <v>Other</v>
      </c>
      <c r="R2507" s="3" t="str">
        <f t="shared" si="199"/>
        <v>Not LCLS</v>
      </c>
      <c r="S2507" s="3" t="str" cm="1">
        <f t="array" ref="S2507">_xlfn.IFS(G2507 &gt; 5000000, "Very High", G2507 &gt; 1000000, "High", G2507 &gt; 500000, "Medium", TRUE, "Low")</f>
        <v>Very High</v>
      </c>
      <c r="T2507" s="3" t="str" cm="1">
        <f t="array" ref="T2507">_xlfn.IFS(B2507 &gt;= 2005, "Post-2005", B2507 &gt;= 2000, "2000-2004", TRUE, "Pre-2000")</f>
        <v>Post-2005</v>
      </c>
    </row>
    <row r="2508" spans="1:20" x14ac:dyDescent="0.85">
      <c r="A2508" s="1">
        <v>41164</v>
      </c>
      <c r="B2508" t="s">
        <v>4090</v>
      </c>
      <c r="C2508" t="s">
        <v>4091</v>
      </c>
      <c r="D2508" t="s">
        <v>4092</v>
      </c>
      <c r="E2508" t="s">
        <v>70</v>
      </c>
      <c r="F2508" t="s">
        <v>71</v>
      </c>
      <c r="G2508" t="s">
        <v>72</v>
      </c>
      <c r="H2508">
        <v>2003</v>
      </c>
      <c r="I2508" s="2">
        <v>15000018</v>
      </c>
      <c r="J2508" s="2">
        <v>0</v>
      </c>
      <c r="K2508" s="2">
        <v>15000018</v>
      </c>
      <c r="L2508" t="s">
        <v>116</v>
      </c>
      <c r="M2508" s="3" t="b">
        <f>trust_funds5[[#This Row],[Contributions Outstanding (USD)]]=0</f>
        <v>1</v>
      </c>
      <c r="N2508" s="3" t="str">
        <f t="shared" si="195"/>
        <v>Outstanding</v>
      </c>
      <c r="O2508" s="3" t="str">
        <f t="shared" si="196"/>
        <v>High Contribution &amp; Recent</v>
      </c>
      <c r="P2508" s="3" t="str">
        <f t="shared" si="197"/>
        <v>Other</v>
      </c>
      <c r="Q2508" s="3" t="str">
        <f t="shared" si="198"/>
        <v>Other</v>
      </c>
      <c r="R2508" s="3" t="str">
        <f t="shared" si="199"/>
        <v>Not LCLS</v>
      </c>
      <c r="S2508" s="3" t="str" cm="1">
        <f t="array" ref="S2508">_xlfn.IFS(G2508 &gt; 5000000, "Very High", G2508 &gt; 1000000, "High", G2508 &gt; 500000, "Medium", TRUE, "Low")</f>
        <v>Very High</v>
      </c>
      <c r="T2508" s="3" t="str" cm="1">
        <f t="array" ref="T2508">_xlfn.IFS(B2508 &gt;= 2005, "Post-2005", B2508 &gt;= 2000, "2000-2004", TRUE, "Pre-2000")</f>
        <v>Post-2005</v>
      </c>
    </row>
    <row r="2509" spans="1:20" x14ac:dyDescent="0.85">
      <c r="A2509" s="1">
        <v>41164</v>
      </c>
      <c r="B2509" t="s">
        <v>4090</v>
      </c>
      <c r="C2509" t="s">
        <v>4091</v>
      </c>
      <c r="D2509" t="s">
        <v>4092</v>
      </c>
      <c r="E2509" t="s">
        <v>85</v>
      </c>
      <c r="F2509" t="s">
        <v>86</v>
      </c>
      <c r="G2509" t="s">
        <v>87</v>
      </c>
      <c r="H2509">
        <v>2003</v>
      </c>
      <c r="I2509" s="2">
        <v>127858636.42</v>
      </c>
      <c r="J2509" s="2">
        <v>0</v>
      </c>
      <c r="K2509" s="2">
        <v>127858636.42</v>
      </c>
      <c r="L2509" t="s">
        <v>116</v>
      </c>
      <c r="M2509" s="3" t="b">
        <f>trust_funds5[[#This Row],[Contributions Outstanding (USD)]]=0</f>
        <v>1</v>
      </c>
      <c r="N2509" s="3" t="str">
        <f t="shared" si="195"/>
        <v>Outstanding</v>
      </c>
      <c r="O2509" s="3" t="str">
        <f t="shared" si="196"/>
        <v>High Contribution &amp; Recent</v>
      </c>
      <c r="P2509" s="3" t="str">
        <f t="shared" si="197"/>
        <v>Other</v>
      </c>
      <c r="Q2509" s="3" t="str">
        <f t="shared" si="198"/>
        <v>Other</v>
      </c>
      <c r="R2509" s="3" t="str">
        <f t="shared" si="199"/>
        <v>Not LCLS</v>
      </c>
      <c r="S2509" s="3" t="str" cm="1">
        <f t="array" ref="S2509">_xlfn.IFS(G2509 &gt; 5000000, "Very High", G2509 &gt; 1000000, "High", G2509 &gt; 500000, "Medium", TRUE, "Low")</f>
        <v>Very High</v>
      </c>
      <c r="T2509" s="3" t="str" cm="1">
        <f t="array" ref="T2509">_xlfn.IFS(B2509 &gt;= 2005, "Post-2005", B2509 &gt;= 2000, "2000-2004", TRUE, "Pre-2000")</f>
        <v>Post-2005</v>
      </c>
    </row>
    <row r="2510" spans="1:20" x14ac:dyDescent="0.85">
      <c r="A2510" s="1">
        <v>41164</v>
      </c>
      <c r="B2510" t="s">
        <v>4090</v>
      </c>
      <c r="C2510" t="s">
        <v>4091</v>
      </c>
      <c r="D2510" t="s">
        <v>4092</v>
      </c>
      <c r="E2510" t="s">
        <v>1408</v>
      </c>
      <c r="F2510" t="s">
        <v>1409</v>
      </c>
      <c r="G2510" t="s">
        <v>1410</v>
      </c>
      <c r="H2510">
        <v>2003</v>
      </c>
      <c r="I2510" s="2">
        <v>3512550</v>
      </c>
      <c r="J2510" s="2">
        <v>0</v>
      </c>
      <c r="K2510" s="2">
        <v>3512550</v>
      </c>
      <c r="L2510" t="s">
        <v>116</v>
      </c>
      <c r="M2510" s="3" t="b">
        <f>trust_funds5[[#This Row],[Contributions Outstanding (USD)]]=0</f>
        <v>1</v>
      </c>
      <c r="N2510" s="3" t="str">
        <f t="shared" si="195"/>
        <v>Outstanding</v>
      </c>
      <c r="O2510" s="3" t="str">
        <f t="shared" si="196"/>
        <v>High Contribution &amp; Recent</v>
      </c>
      <c r="P2510" s="3" t="str">
        <f t="shared" si="197"/>
        <v>Other</v>
      </c>
      <c r="Q2510" s="3" t="str">
        <f t="shared" si="198"/>
        <v>Other</v>
      </c>
      <c r="R2510" s="3" t="str">
        <f t="shared" si="199"/>
        <v>Not LCLS</v>
      </c>
      <c r="S2510" s="3" t="str" cm="1">
        <f t="array" ref="S2510">_xlfn.IFS(G2510 &gt; 5000000, "Very High", G2510 &gt; 1000000, "High", G2510 &gt; 500000, "Medium", TRUE, "Low")</f>
        <v>Very High</v>
      </c>
      <c r="T2510" s="3" t="str" cm="1">
        <f t="array" ref="T2510">_xlfn.IFS(B2510 &gt;= 2005, "Post-2005", B2510 &gt;= 2000, "2000-2004", TRUE, "Pre-2000")</f>
        <v>Post-2005</v>
      </c>
    </row>
    <row r="2511" spans="1:20" x14ac:dyDescent="0.85">
      <c r="A2511" s="1">
        <v>41164</v>
      </c>
      <c r="B2511" t="s">
        <v>4090</v>
      </c>
      <c r="C2511" t="s">
        <v>4091</v>
      </c>
      <c r="D2511" t="s">
        <v>4092</v>
      </c>
      <c r="E2511" t="s">
        <v>4525</v>
      </c>
      <c r="F2511" t="s">
        <v>4526</v>
      </c>
      <c r="G2511" t="s">
        <v>4527</v>
      </c>
      <c r="H2511">
        <v>2003</v>
      </c>
      <c r="I2511" s="2">
        <v>989238.58</v>
      </c>
      <c r="J2511" s="2">
        <v>10761.42</v>
      </c>
      <c r="K2511" s="2">
        <v>1000000</v>
      </c>
      <c r="L2511" t="s">
        <v>116</v>
      </c>
      <c r="M2511" s="3" t="b">
        <f>trust_funds5[[#This Row],[Contributions Outstanding (USD)]]=0</f>
        <v>0</v>
      </c>
      <c r="N2511" s="3" t="str">
        <f t="shared" si="195"/>
        <v>Outstanding</v>
      </c>
      <c r="O2511" s="3" t="str">
        <f t="shared" si="196"/>
        <v>High Contribution &amp; Recent</v>
      </c>
      <c r="P2511" s="3" t="str">
        <f t="shared" si="197"/>
        <v>Other</v>
      </c>
      <c r="Q2511" s="3" t="str">
        <f t="shared" si="198"/>
        <v>Other</v>
      </c>
      <c r="R2511" s="3" t="str">
        <f t="shared" si="199"/>
        <v>Not LCLS</v>
      </c>
      <c r="S2511" s="3" t="str" cm="1">
        <f t="array" ref="S2511">_xlfn.IFS(G2511 &gt; 5000000, "Very High", G2511 &gt; 1000000, "High", G2511 &gt; 500000, "Medium", TRUE, "Low")</f>
        <v>Very High</v>
      </c>
      <c r="T2511" s="3" t="str" cm="1">
        <f t="array" ref="T2511">_xlfn.IFS(B2511 &gt;= 2005, "Post-2005", B2511 &gt;= 2000, "2000-2004", TRUE, "Pre-2000")</f>
        <v>Post-2005</v>
      </c>
    </row>
    <row r="2512" spans="1:20" x14ac:dyDescent="0.85">
      <c r="A2512" s="1">
        <v>41164</v>
      </c>
      <c r="B2512" t="s">
        <v>4090</v>
      </c>
      <c r="C2512" t="s">
        <v>4091</v>
      </c>
      <c r="D2512" t="s">
        <v>4092</v>
      </c>
      <c r="E2512" t="s">
        <v>204</v>
      </c>
      <c r="F2512" t="s">
        <v>205</v>
      </c>
      <c r="G2512" t="s">
        <v>206</v>
      </c>
      <c r="H2512">
        <v>2003</v>
      </c>
      <c r="I2512" s="2">
        <v>23538500</v>
      </c>
      <c r="J2512" s="2">
        <v>0</v>
      </c>
      <c r="K2512" s="2">
        <v>23538500</v>
      </c>
      <c r="L2512" t="s">
        <v>116</v>
      </c>
      <c r="M2512" s="3" t="b">
        <f>trust_funds5[[#This Row],[Contributions Outstanding (USD)]]=0</f>
        <v>1</v>
      </c>
      <c r="N2512" s="3" t="str">
        <f t="shared" si="195"/>
        <v>Outstanding</v>
      </c>
      <c r="O2512" s="3" t="str">
        <f t="shared" si="196"/>
        <v>High Contribution &amp; Recent</v>
      </c>
      <c r="P2512" s="3" t="str">
        <f t="shared" si="197"/>
        <v>Other</v>
      </c>
      <c r="Q2512" s="3" t="str">
        <f t="shared" si="198"/>
        <v>Other</v>
      </c>
      <c r="R2512" s="3" t="str">
        <f t="shared" si="199"/>
        <v>Not LCLS</v>
      </c>
      <c r="S2512" s="3" t="str" cm="1">
        <f t="array" ref="S2512">_xlfn.IFS(G2512 &gt; 5000000, "Very High", G2512 &gt; 1000000, "High", G2512 &gt; 500000, "Medium", TRUE, "Low")</f>
        <v>Very High</v>
      </c>
      <c r="T2512" s="3" t="str" cm="1">
        <f t="array" ref="T2512">_xlfn.IFS(B2512 &gt;= 2005, "Post-2005", B2512 &gt;= 2000, "2000-2004", TRUE, "Pre-2000")</f>
        <v>Post-2005</v>
      </c>
    </row>
    <row r="2513" spans="1:20" x14ac:dyDescent="0.85">
      <c r="A2513" s="1">
        <v>41164</v>
      </c>
      <c r="B2513" t="s">
        <v>4090</v>
      </c>
      <c r="C2513" t="s">
        <v>4091</v>
      </c>
      <c r="D2513" t="s">
        <v>4092</v>
      </c>
      <c r="E2513" t="s">
        <v>223</v>
      </c>
      <c r="F2513" t="s">
        <v>224</v>
      </c>
      <c r="G2513" t="s">
        <v>225</v>
      </c>
      <c r="H2513">
        <v>2003</v>
      </c>
      <c r="I2513" s="2">
        <v>2500000</v>
      </c>
      <c r="J2513" s="2">
        <v>0</v>
      </c>
      <c r="K2513" s="2">
        <v>2500000</v>
      </c>
      <c r="L2513" t="s">
        <v>116</v>
      </c>
      <c r="M2513" s="3" t="b">
        <f>trust_funds5[[#This Row],[Contributions Outstanding (USD)]]=0</f>
        <v>1</v>
      </c>
      <c r="N2513" s="3" t="str">
        <f t="shared" si="195"/>
        <v>Outstanding</v>
      </c>
      <c r="O2513" s="3" t="str">
        <f t="shared" si="196"/>
        <v>High Contribution &amp; Recent</v>
      </c>
      <c r="P2513" s="3" t="str">
        <f t="shared" si="197"/>
        <v>Other</v>
      </c>
      <c r="Q2513" s="3" t="str">
        <f t="shared" si="198"/>
        <v>Other</v>
      </c>
      <c r="R2513" s="3" t="str">
        <f t="shared" si="199"/>
        <v>Not LCLS</v>
      </c>
      <c r="S2513" s="3" t="str" cm="1">
        <f t="array" ref="S2513">_xlfn.IFS(G2513 &gt; 5000000, "Very High", G2513 &gt; 1000000, "High", G2513 &gt; 500000, "Medium", TRUE, "Low")</f>
        <v>Very High</v>
      </c>
      <c r="T2513" s="3" t="str" cm="1">
        <f t="array" ref="T2513">_xlfn.IFS(B2513 &gt;= 2005, "Post-2005", B2513 &gt;= 2000, "2000-2004", TRUE, "Pre-2000")</f>
        <v>Post-2005</v>
      </c>
    </row>
    <row r="2514" spans="1:20" x14ac:dyDescent="0.85">
      <c r="A2514" s="1">
        <v>41164</v>
      </c>
      <c r="B2514" t="s">
        <v>4090</v>
      </c>
      <c r="C2514" t="s">
        <v>4091</v>
      </c>
      <c r="D2514" t="s">
        <v>4092</v>
      </c>
      <c r="E2514" t="s">
        <v>223</v>
      </c>
      <c r="F2514" t="s">
        <v>224</v>
      </c>
      <c r="G2514" t="s">
        <v>4528</v>
      </c>
      <c r="H2514">
        <v>2003</v>
      </c>
      <c r="I2514" s="2">
        <v>2500000</v>
      </c>
      <c r="J2514" s="2">
        <v>0</v>
      </c>
      <c r="K2514" s="2">
        <v>2500000</v>
      </c>
      <c r="L2514" t="s">
        <v>116</v>
      </c>
      <c r="M2514" s="3" t="b">
        <f>trust_funds5[[#This Row],[Contributions Outstanding (USD)]]=0</f>
        <v>1</v>
      </c>
      <c r="N2514" s="3" t="str">
        <f t="shared" si="195"/>
        <v>Outstanding</v>
      </c>
      <c r="O2514" s="3" t="str">
        <f t="shared" si="196"/>
        <v>High Contribution &amp; Recent</v>
      </c>
      <c r="P2514" s="3" t="str">
        <f t="shared" si="197"/>
        <v>Other</v>
      </c>
      <c r="Q2514" s="3" t="str">
        <f t="shared" si="198"/>
        <v>Other</v>
      </c>
      <c r="R2514" s="3" t="str">
        <f t="shared" si="199"/>
        <v>Not LCLS</v>
      </c>
      <c r="S2514" s="3" t="str" cm="1">
        <f t="array" ref="S2514">_xlfn.IFS(G2514 &gt; 5000000, "Very High", G2514 &gt; 1000000, "High", G2514 &gt; 500000, "Medium", TRUE, "Low")</f>
        <v>Very High</v>
      </c>
      <c r="T2514" s="3" t="str" cm="1">
        <f t="array" ref="T2514">_xlfn.IFS(B2514 &gt;= 2005, "Post-2005", B2514 &gt;= 2000, "2000-2004", TRUE, "Pre-2000")</f>
        <v>Post-2005</v>
      </c>
    </row>
    <row r="2515" spans="1:20" x14ac:dyDescent="0.85">
      <c r="A2515" s="1">
        <v>41164</v>
      </c>
      <c r="B2515" t="s">
        <v>4090</v>
      </c>
      <c r="C2515" t="s">
        <v>4091</v>
      </c>
      <c r="D2515" t="s">
        <v>4092</v>
      </c>
      <c r="E2515" t="s">
        <v>1065</v>
      </c>
      <c r="F2515" t="s">
        <v>1066</v>
      </c>
      <c r="G2515" t="s">
        <v>1067</v>
      </c>
      <c r="H2515">
        <v>2003</v>
      </c>
      <c r="I2515" s="2">
        <v>14999975</v>
      </c>
      <c r="J2515" s="2">
        <v>25</v>
      </c>
      <c r="K2515" s="2">
        <v>15000000</v>
      </c>
      <c r="L2515" t="s">
        <v>116</v>
      </c>
      <c r="M2515" s="3" t="b">
        <f>trust_funds5[[#This Row],[Contributions Outstanding (USD)]]=0</f>
        <v>0</v>
      </c>
      <c r="N2515" s="3" t="str">
        <f t="shared" si="195"/>
        <v>Outstanding</v>
      </c>
      <c r="O2515" s="3" t="str">
        <f t="shared" si="196"/>
        <v>High Contribution &amp; Recent</v>
      </c>
      <c r="P2515" s="3" t="str">
        <f t="shared" si="197"/>
        <v>Other</v>
      </c>
      <c r="Q2515" s="3" t="str">
        <f t="shared" si="198"/>
        <v>Other</v>
      </c>
      <c r="R2515" s="3" t="str">
        <f t="shared" si="199"/>
        <v>Not LCLS</v>
      </c>
      <c r="S2515" s="3" t="str" cm="1">
        <f t="array" ref="S2515">_xlfn.IFS(G2515 &gt; 5000000, "Very High", G2515 &gt; 1000000, "High", G2515 &gt; 500000, "Medium", TRUE, "Low")</f>
        <v>Very High</v>
      </c>
      <c r="T2515" s="3" t="str" cm="1">
        <f t="array" ref="T2515">_xlfn.IFS(B2515 &gt;= 2005, "Post-2005", B2515 &gt;= 2000, "2000-2004", TRUE, "Pre-2000")</f>
        <v>Post-2005</v>
      </c>
    </row>
    <row r="2516" spans="1:20" x14ac:dyDescent="0.85">
      <c r="A2516" s="1">
        <v>41164</v>
      </c>
      <c r="B2516" t="s">
        <v>4090</v>
      </c>
      <c r="C2516" t="s">
        <v>4091</v>
      </c>
      <c r="D2516" t="s">
        <v>4092</v>
      </c>
      <c r="E2516" t="s">
        <v>1333</v>
      </c>
      <c r="F2516" t="s">
        <v>1334</v>
      </c>
      <c r="G2516" t="s">
        <v>3458</v>
      </c>
      <c r="H2516">
        <v>2003</v>
      </c>
      <c r="I2516" s="2">
        <v>1000000</v>
      </c>
      <c r="J2516" s="2">
        <v>0</v>
      </c>
      <c r="K2516" s="2">
        <v>1000000</v>
      </c>
      <c r="L2516" t="s">
        <v>116</v>
      </c>
      <c r="M2516" s="3" t="b">
        <f>trust_funds5[[#This Row],[Contributions Outstanding (USD)]]=0</f>
        <v>1</v>
      </c>
      <c r="N2516" s="3" t="str">
        <f t="shared" si="195"/>
        <v>Outstanding</v>
      </c>
      <c r="O2516" s="3" t="str">
        <f t="shared" si="196"/>
        <v>High Contribution &amp; Recent</v>
      </c>
      <c r="P2516" s="3" t="str">
        <f t="shared" si="197"/>
        <v>Other</v>
      </c>
      <c r="Q2516" s="3" t="str">
        <f t="shared" si="198"/>
        <v>Other</v>
      </c>
      <c r="R2516" s="3" t="str">
        <f t="shared" si="199"/>
        <v>Not LCLS</v>
      </c>
      <c r="S2516" s="3" t="str" cm="1">
        <f t="array" ref="S2516">_xlfn.IFS(G2516 &gt; 5000000, "Very High", G2516 &gt; 1000000, "High", G2516 &gt; 500000, "Medium", TRUE, "Low")</f>
        <v>Very High</v>
      </c>
      <c r="T2516" s="3" t="str" cm="1">
        <f t="array" ref="T2516">_xlfn.IFS(B2516 &gt;= 2005, "Post-2005", B2516 &gt;= 2000, "2000-2004", TRUE, "Pre-2000")</f>
        <v>Post-2005</v>
      </c>
    </row>
    <row r="2517" spans="1:20" x14ac:dyDescent="0.85">
      <c r="A2517" s="1">
        <v>41164</v>
      </c>
      <c r="B2517" t="s">
        <v>4090</v>
      </c>
      <c r="C2517" t="s">
        <v>4091</v>
      </c>
      <c r="D2517" t="s">
        <v>4092</v>
      </c>
      <c r="E2517" t="s">
        <v>42</v>
      </c>
      <c r="F2517" t="s">
        <v>43</v>
      </c>
      <c r="G2517" t="s">
        <v>76</v>
      </c>
      <c r="H2517">
        <v>2003</v>
      </c>
      <c r="I2517" s="2">
        <v>42894450.619999997</v>
      </c>
      <c r="J2517" s="2">
        <v>0</v>
      </c>
      <c r="K2517" s="2">
        <v>42894450.619999997</v>
      </c>
      <c r="L2517" t="s">
        <v>116</v>
      </c>
      <c r="M2517" s="3" t="b">
        <f>trust_funds5[[#This Row],[Contributions Outstanding (USD)]]=0</f>
        <v>1</v>
      </c>
      <c r="N2517" s="3" t="str">
        <f t="shared" si="195"/>
        <v>Outstanding</v>
      </c>
      <c r="O2517" s="3" t="str">
        <f t="shared" si="196"/>
        <v>High Contribution &amp; Recent</v>
      </c>
      <c r="P2517" s="3" t="str">
        <f t="shared" si="197"/>
        <v>Other</v>
      </c>
      <c r="Q2517" s="3" t="str">
        <f t="shared" si="198"/>
        <v>Other</v>
      </c>
      <c r="R2517" s="3" t="str">
        <f t="shared" si="199"/>
        <v>Not LCLS</v>
      </c>
      <c r="S2517" s="3" t="str" cm="1">
        <f t="array" ref="S2517">_xlfn.IFS(G2517 &gt; 5000000, "Very High", G2517 &gt; 1000000, "High", G2517 &gt; 500000, "Medium", TRUE, "Low")</f>
        <v>Very High</v>
      </c>
      <c r="T2517" s="3" t="str" cm="1">
        <f t="array" ref="T2517">_xlfn.IFS(B2517 &gt;= 2005, "Post-2005", B2517 &gt;= 2000, "2000-2004", TRUE, "Pre-2000")</f>
        <v>Post-2005</v>
      </c>
    </row>
    <row r="2518" spans="1:20" x14ac:dyDescent="0.85">
      <c r="A2518" s="1">
        <v>41164</v>
      </c>
      <c r="B2518" t="s">
        <v>4090</v>
      </c>
      <c r="C2518" t="s">
        <v>4091</v>
      </c>
      <c r="D2518" t="s">
        <v>4092</v>
      </c>
      <c r="E2518" t="s">
        <v>992</v>
      </c>
      <c r="F2518" t="s">
        <v>993</v>
      </c>
      <c r="G2518" t="s">
        <v>994</v>
      </c>
      <c r="H2518">
        <v>2003</v>
      </c>
      <c r="I2518" s="2">
        <v>20000000</v>
      </c>
      <c r="J2518" s="2">
        <v>0</v>
      </c>
      <c r="K2518" s="2">
        <v>20000000</v>
      </c>
      <c r="L2518" t="s">
        <v>116</v>
      </c>
      <c r="M2518" s="3" t="b">
        <f>trust_funds5[[#This Row],[Contributions Outstanding (USD)]]=0</f>
        <v>1</v>
      </c>
      <c r="N2518" s="3" t="str">
        <f t="shared" si="195"/>
        <v>Outstanding</v>
      </c>
      <c r="O2518" s="3" t="str">
        <f t="shared" si="196"/>
        <v>High Contribution &amp; Recent</v>
      </c>
      <c r="P2518" s="3" t="str">
        <f t="shared" si="197"/>
        <v>Other</v>
      </c>
      <c r="Q2518" s="3" t="str">
        <f t="shared" si="198"/>
        <v>Other</v>
      </c>
      <c r="R2518" s="3" t="str">
        <f t="shared" si="199"/>
        <v>Not LCLS</v>
      </c>
      <c r="S2518" s="3" t="str" cm="1">
        <f t="array" ref="S2518">_xlfn.IFS(G2518 &gt; 5000000, "Very High", G2518 &gt; 1000000, "High", G2518 &gt; 500000, "Medium", TRUE, "Low")</f>
        <v>Very High</v>
      </c>
      <c r="T2518" s="3" t="str" cm="1">
        <f t="array" ref="T2518">_xlfn.IFS(B2518 &gt;= 2005, "Post-2005", B2518 &gt;= 2000, "2000-2004", TRUE, "Pre-2000")</f>
        <v>Post-2005</v>
      </c>
    </row>
    <row r="2519" spans="1:20" x14ac:dyDescent="0.85">
      <c r="A2519" s="1">
        <v>41164</v>
      </c>
      <c r="B2519" t="s">
        <v>4090</v>
      </c>
      <c r="C2519" t="s">
        <v>4091</v>
      </c>
      <c r="D2519" t="s">
        <v>4092</v>
      </c>
      <c r="E2519" t="s">
        <v>21</v>
      </c>
      <c r="F2519" t="s">
        <v>22</v>
      </c>
      <c r="G2519" t="s">
        <v>23</v>
      </c>
      <c r="H2519">
        <v>2003</v>
      </c>
      <c r="I2519" s="2">
        <v>44678793.329999998</v>
      </c>
      <c r="J2519" s="2">
        <v>0</v>
      </c>
      <c r="K2519" s="2">
        <v>44678793.329999998</v>
      </c>
      <c r="L2519" t="s">
        <v>116</v>
      </c>
      <c r="M2519" s="3" t="b">
        <f>trust_funds5[[#This Row],[Contributions Outstanding (USD)]]=0</f>
        <v>1</v>
      </c>
      <c r="N2519" s="3" t="str">
        <f t="shared" si="195"/>
        <v>Outstanding</v>
      </c>
      <c r="O2519" s="3" t="str">
        <f t="shared" si="196"/>
        <v>High Contribution &amp; Recent</v>
      </c>
      <c r="P2519" s="3" t="str">
        <f t="shared" si="197"/>
        <v>Other</v>
      </c>
      <c r="Q2519" s="3" t="str">
        <f t="shared" si="198"/>
        <v>Other</v>
      </c>
      <c r="R2519" s="3" t="str">
        <f t="shared" si="199"/>
        <v>Not LCLS</v>
      </c>
      <c r="S2519" s="3" t="str" cm="1">
        <f t="array" ref="S2519">_xlfn.IFS(G2519 &gt; 5000000, "Very High", G2519 &gt; 1000000, "High", G2519 &gt; 500000, "Medium", TRUE, "Low")</f>
        <v>Very High</v>
      </c>
      <c r="T2519" s="3" t="str" cm="1">
        <f t="array" ref="T2519">_xlfn.IFS(B2519 &gt;= 2005, "Post-2005", B2519 &gt;= 2000, "2000-2004", TRUE, "Pre-2000")</f>
        <v>Post-2005</v>
      </c>
    </row>
    <row r="2520" spans="1:20" x14ac:dyDescent="0.85">
      <c r="A2520" s="1">
        <v>41164</v>
      </c>
      <c r="B2520" t="s">
        <v>4090</v>
      </c>
      <c r="C2520" t="s">
        <v>4091</v>
      </c>
      <c r="D2520" t="s">
        <v>4092</v>
      </c>
      <c r="E2520" t="s">
        <v>49</v>
      </c>
      <c r="F2520" t="s">
        <v>50</v>
      </c>
      <c r="G2520" t="s">
        <v>51</v>
      </c>
      <c r="H2520">
        <v>2003</v>
      </c>
      <c r="I2520" s="2">
        <v>147591195</v>
      </c>
      <c r="J2520" s="2">
        <v>0</v>
      </c>
      <c r="K2520" s="2">
        <v>147591195</v>
      </c>
      <c r="L2520" t="s">
        <v>116</v>
      </c>
      <c r="M2520" s="3" t="b">
        <f>trust_funds5[[#This Row],[Contributions Outstanding (USD)]]=0</f>
        <v>1</v>
      </c>
      <c r="N2520" s="3" t="str">
        <f t="shared" si="195"/>
        <v>Outstanding</v>
      </c>
      <c r="O2520" s="3" t="str">
        <f t="shared" si="196"/>
        <v>High Contribution &amp; Recent</v>
      </c>
      <c r="P2520" s="3" t="str">
        <f t="shared" si="197"/>
        <v>Other</v>
      </c>
      <c r="Q2520" s="3" t="str">
        <f t="shared" si="198"/>
        <v>Other</v>
      </c>
      <c r="R2520" s="3" t="str">
        <f t="shared" si="199"/>
        <v>Not LCLS</v>
      </c>
      <c r="S2520" s="3" t="str" cm="1">
        <f t="array" ref="S2520">_xlfn.IFS(G2520 &gt; 5000000, "Very High", G2520 &gt; 1000000, "High", G2520 &gt; 500000, "Medium", TRUE, "Low")</f>
        <v>Very High</v>
      </c>
      <c r="T2520" s="3" t="str" cm="1">
        <f t="array" ref="T2520">_xlfn.IFS(B2520 &gt;= 2005, "Post-2005", B2520 &gt;= 2000, "2000-2004", TRUE, "Pre-2000")</f>
        <v>Post-2005</v>
      </c>
    </row>
    <row r="2521" spans="1:20" x14ac:dyDescent="0.85">
      <c r="A2521" s="1">
        <v>41164</v>
      </c>
      <c r="B2521" t="s">
        <v>4529</v>
      </c>
      <c r="C2521" t="s">
        <v>4530</v>
      </c>
      <c r="D2521" t="s">
        <v>4531</v>
      </c>
      <c r="E2521" t="s">
        <v>85</v>
      </c>
      <c r="F2521" t="s">
        <v>86</v>
      </c>
      <c r="G2521" t="s">
        <v>87</v>
      </c>
      <c r="H2521">
        <v>2003</v>
      </c>
      <c r="I2521" s="2">
        <v>600042.57999999996</v>
      </c>
      <c r="J2521" s="2">
        <v>0</v>
      </c>
      <c r="K2521" s="2">
        <v>600042.57999999996</v>
      </c>
      <c r="L2521" t="s">
        <v>18</v>
      </c>
      <c r="M2521" s="3" t="b">
        <f>trust_funds5[[#This Row],[Contributions Outstanding (USD)]]=0</f>
        <v>1</v>
      </c>
      <c r="N2521" s="3" t="str">
        <f t="shared" si="195"/>
        <v>Outstanding</v>
      </c>
      <c r="O2521" s="3" t="str">
        <f t="shared" si="196"/>
        <v>High Contribution &amp; Recent</v>
      </c>
      <c r="P2521" s="3" t="str">
        <f t="shared" si="197"/>
        <v>Other</v>
      </c>
      <c r="Q2521" s="3" t="str">
        <f t="shared" si="198"/>
        <v>Other</v>
      </c>
      <c r="R2521" s="3" t="str">
        <f t="shared" si="199"/>
        <v>Not LCLS</v>
      </c>
      <c r="S2521" s="3" t="str" cm="1">
        <f t="array" ref="S2521">_xlfn.IFS(G2521 &gt; 5000000, "Very High", G2521 &gt; 1000000, "High", G2521 &gt; 500000, "Medium", TRUE, "Low")</f>
        <v>Very High</v>
      </c>
      <c r="T2521" s="3" t="str" cm="1">
        <f t="array" ref="T2521">_xlfn.IFS(B2521 &gt;= 2005, "Post-2005", B2521 &gt;= 2000, "2000-2004", TRUE, "Pre-2000")</f>
        <v>Post-2005</v>
      </c>
    </row>
    <row r="2522" spans="1:20" x14ac:dyDescent="0.85">
      <c r="A2522" s="1">
        <v>41164</v>
      </c>
      <c r="B2522" t="s">
        <v>90</v>
      </c>
      <c r="C2522" t="s">
        <v>91</v>
      </c>
      <c r="D2522" t="s">
        <v>92</v>
      </c>
      <c r="E2522" t="s">
        <v>42</v>
      </c>
      <c r="F2522" t="s">
        <v>43</v>
      </c>
      <c r="G2522" t="s">
        <v>44</v>
      </c>
      <c r="H2522">
        <v>2003</v>
      </c>
      <c r="I2522" s="2">
        <v>671817.27</v>
      </c>
      <c r="J2522" s="2">
        <v>0</v>
      </c>
      <c r="K2522" s="2">
        <v>671817.27</v>
      </c>
      <c r="L2522" t="s">
        <v>18</v>
      </c>
      <c r="M2522" s="3" t="b">
        <f>trust_funds5[[#This Row],[Contributions Outstanding (USD)]]=0</f>
        <v>1</v>
      </c>
      <c r="N2522" s="3" t="str">
        <f t="shared" si="195"/>
        <v>Outstanding</v>
      </c>
      <c r="O2522" s="3" t="str">
        <f t="shared" si="196"/>
        <v>High Contribution &amp; Recent</v>
      </c>
      <c r="P2522" s="3" t="str">
        <f t="shared" si="197"/>
        <v>Other</v>
      </c>
      <c r="Q2522" s="3" t="str">
        <f t="shared" si="198"/>
        <v>Other</v>
      </c>
      <c r="R2522" s="3" t="str">
        <f t="shared" si="199"/>
        <v>Not LCLS</v>
      </c>
      <c r="S2522" s="3" t="str" cm="1">
        <f t="array" ref="S2522">_xlfn.IFS(G2522 &gt; 5000000, "Very High", G2522 &gt; 1000000, "High", G2522 &gt; 500000, "Medium", TRUE, "Low")</f>
        <v>Very High</v>
      </c>
      <c r="T2522" s="3" t="str" cm="1">
        <f t="array" ref="T2522">_xlfn.IFS(B2522 &gt;= 2005, "Post-2005", B2522 &gt;= 2000, "2000-2004", TRUE, "Pre-2000")</f>
        <v>Post-2005</v>
      </c>
    </row>
    <row r="2523" spans="1:20" x14ac:dyDescent="0.85">
      <c r="A2523" s="1">
        <v>41164</v>
      </c>
      <c r="B2523" t="s">
        <v>90</v>
      </c>
      <c r="C2523" t="s">
        <v>91</v>
      </c>
      <c r="D2523" t="s">
        <v>92</v>
      </c>
      <c r="E2523" t="s">
        <v>21</v>
      </c>
      <c r="F2523" t="s">
        <v>22</v>
      </c>
      <c r="G2523" t="s">
        <v>23</v>
      </c>
      <c r="H2523">
        <v>2003</v>
      </c>
      <c r="I2523" s="2">
        <v>2257341.35</v>
      </c>
      <c r="J2523" s="2">
        <v>0</v>
      </c>
      <c r="K2523" s="2">
        <v>2257341.35</v>
      </c>
      <c r="L2523" t="s">
        <v>18</v>
      </c>
      <c r="M2523" s="3" t="b">
        <f>trust_funds5[[#This Row],[Contributions Outstanding (USD)]]=0</f>
        <v>1</v>
      </c>
      <c r="N2523" s="3" t="str">
        <f t="shared" si="195"/>
        <v>Outstanding</v>
      </c>
      <c r="O2523" s="3" t="str">
        <f t="shared" si="196"/>
        <v>High Contribution &amp; Recent</v>
      </c>
      <c r="P2523" s="3" t="str">
        <f t="shared" si="197"/>
        <v>Other</v>
      </c>
      <c r="Q2523" s="3" t="str">
        <f t="shared" si="198"/>
        <v>Other</v>
      </c>
      <c r="R2523" s="3" t="str">
        <f t="shared" si="199"/>
        <v>Not LCLS</v>
      </c>
      <c r="S2523" s="3" t="str" cm="1">
        <f t="array" ref="S2523">_xlfn.IFS(G2523 &gt; 5000000, "Very High", G2523 &gt; 1000000, "High", G2523 &gt; 500000, "Medium", TRUE, "Low")</f>
        <v>Very High</v>
      </c>
      <c r="T2523" s="3" t="str" cm="1">
        <f t="array" ref="T2523">_xlfn.IFS(B2523 &gt;= 2005, "Post-2005", B2523 &gt;= 2000, "2000-2004", TRUE, "Pre-2000")</f>
        <v>Post-2005</v>
      </c>
    </row>
    <row r="2524" spans="1:20" x14ac:dyDescent="0.85">
      <c r="A2524" s="1">
        <v>41164</v>
      </c>
      <c r="B2524" t="s">
        <v>77</v>
      </c>
      <c r="C2524" t="s">
        <v>111</v>
      </c>
      <c r="D2524" t="s">
        <v>112</v>
      </c>
      <c r="E2524" t="s">
        <v>128</v>
      </c>
      <c r="F2524" t="s">
        <v>129</v>
      </c>
      <c r="G2524" t="s">
        <v>2147</v>
      </c>
      <c r="H2524">
        <v>2003</v>
      </c>
      <c r="I2524" s="2">
        <v>0</v>
      </c>
      <c r="J2524" s="2">
        <v>12000000</v>
      </c>
      <c r="K2524" s="2">
        <v>12000000</v>
      </c>
      <c r="L2524" t="s">
        <v>116</v>
      </c>
      <c r="M2524" s="3" t="b">
        <f>trust_funds5[[#This Row],[Contributions Outstanding (USD)]]=0</f>
        <v>0</v>
      </c>
      <c r="N2524" s="3" t="str">
        <f t="shared" si="195"/>
        <v>Outstanding</v>
      </c>
      <c r="O2524" s="3" t="str">
        <f t="shared" si="196"/>
        <v>High Contribution &amp; Recent</v>
      </c>
      <c r="P2524" s="3" t="str">
        <f t="shared" si="197"/>
        <v>Other</v>
      </c>
      <c r="Q2524" s="3" t="str">
        <f t="shared" si="198"/>
        <v>Other</v>
      </c>
      <c r="R2524" s="3" t="str">
        <f t="shared" si="199"/>
        <v>Not LCLS</v>
      </c>
      <c r="S2524" s="3" t="str" cm="1">
        <f t="array" ref="S2524">_xlfn.IFS(G2524 &gt; 5000000, "Very High", G2524 &gt; 1000000, "High", G2524 &gt; 500000, "Medium", TRUE, "Low")</f>
        <v>Very High</v>
      </c>
      <c r="T2524" s="3" t="str" cm="1">
        <f t="array" ref="T2524">_xlfn.IFS(B2524 &gt;= 2005, "Post-2005", B2524 &gt;= 2000, "2000-2004", TRUE, "Pre-2000")</f>
        <v>Post-2005</v>
      </c>
    </row>
    <row r="2525" spans="1:20" x14ac:dyDescent="0.85">
      <c r="A2525" s="1">
        <v>41164</v>
      </c>
      <c r="B2525" t="s">
        <v>77</v>
      </c>
      <c r="C2525" t="s">
        <v>111</v>
      </c>
      <c r="D2525" t="s">
        <v>112</v>
      </c>
      <c r="E2525" t="s">
        <v>4532</v>
      </c>
      <c r="F2525" t="s">
        <v>4533</v>
      </c>
      <c r="G2525" t="s">
        <v>4534</v>
      </c>
      <c r="H2525">
        <v>2003</v>
      </c>
      <c r="I2525" s="2">
        <v>0</v>
      </c>
      <c r="J2525" s="2">
        <v>250000</v>
      </c>
      <c r="K2525" s="2">
        <v>250000</v>
      </c>
      <c r="L2525" t="s">
        <v>116</v>
      </c>
      <c r="M2525" s="3" t="b">
        <f>trust_funds5[[#This Row],[Contributions Outstanding (USD)]]=0</f>
        <v>0</v>
      </c>
      <c r="N2525" s="3" t="str">
        <f t="shared" si="195"/>
        <v>Outstanding</v>
      </c>
      <c r="O2525" s="3" t="str">
        <f t="shared" si="196"/>
        <v>High Contribution &amp; Recent</v>
      </c>
      <c r="P2525" s="3" t="str">
        <f t="shared" si="197"/>
        <v>Other</v>
      </c>
      <c r="Q2525" s="3" t="str">
        <f t="shared" si="198"/>
        <v>Other</v>
      </c>
      <c r="R2525" s="3" t="str">
        <f t="shared" si="199"/>
        <v>Not LCLS</v>
      </c>
      <c r="S2525" s="3" t="str" cm="1">
        <f t="array" ref="S2525">_xlfn.IFS(G2525 &gt; 5000000, "Very High", G2525 &gt; 1000000, "High", G2525 &gt; 500000, "Medium", TRUE, "Low")</f>
        <v>Very High</v>
      </c>
      <c r="T2525" s="3" t="str" cm="1">
        <f t="array" ref="T2525">_xlfn.IFS(B2525 &gt;= 2005, "Post-2005", B2525 &gt;= 2000, "2000-2004", TRUE, "Pre-2000")</f>
        <v>Post-2005</v>
      </c>
    </row>
    <row r="2526" spans="1:20" x14ac:dyDescent="0.85">
      <c r="A2526" s="1">
        <v>41164</v>
      </c>
      <c r="B2526" t="s">
        <v>77</v>
      </c>
      <c r="C2526" t="s">
        <v>111</v>
      </c>
      <c r="D2526" t="s">
        <v>112</v>
      </c>
      <c r="E2526" t="s">
        <v>4535</v>
      </c>
      <c r="F2526" t="s">
        <v>4536</v>
      </c>
      <c r="G2526" t="s">
        <v>4537</v>
      </c>
      <c r="H2526">
        <v>2003</v>
      </c>
      <c r="I2526" s="2">
        <v>500000</v>
      </c>
      <c r="J2526" s="2">
        <v>0</v>
      </c>
      <c r="K2526" s="2">
        <v>500000</v>
      </c>
      <c r="L2526" t="s">
        <v>116</v>
      </c>
      <c r="M2526" s="3" t="b">
        <f>trust_funds5[[#This Row],[Contributions Outstanding (USD)]]=0</f>
        <v>1</v>
      </c>
      <c r="N2526" s="3" t="str">
        <f t="shared" si="195"/>
        <v>Outstanding</v>
      </c>
      <c r="O2526" s="3" t="str">
        <f t="shared" si="196"/>
        <v>High Contribution &amp; Recent</v>
      </c>
      <c r="P2526" s="3" t="str">
        <f t="shared" si="197"/>
        <v>Other</v>
      </c>
      <c r="Q2526" s="3" t="str">
        <f t="shared" si="198"/>
        <v>Other</v>
      </c>
      <c r="R2526" s="3" t="str">
        <f t="shared" si="199"/>
        <v>Not LCLS</v>
      </c>
      <c r="S2526" s="3" t="str" cm="1">
        <f t="array" ref="S2526">_xlfn.IFS(G2526 &gt; 5000000, "Very High", G2526 &gt; 1000000, "High", G2526 &gt; 500000, "Medium", TRUE, "Low")</f>
        <v>Very High</v>
      </c>
      <c r="T2526" s="3" t="str" cm="1">
        <f t="array" ref="T2526">_xlfn.IFS(B2526 &gt;= 2005, "Post-2005", B2526 &gt;= 2000, "2000-2004", TRUE, "Pre-2000")</f>
        <v>Post-2005</v>
      </c>
    </row>
    <row r="2527" spans="1:20" x14ac:dyDescent="0.85">
      <c r="A2527" s="1">
        <v>41164</v>
      </c>
      <c r="B2527" t="s">
        <v>77</v>
      </c>
      <c r="C2527" t="s">
        <v>111</v>
      </c>
      <c r="D2527" t="s">
        <v>112</v>
      </c>
      <c r="E2527" t="s">
        <v>3292</v>
      </c>
      <c r="F2527" t="s">
        <v>3293</v>
      </c>
      <c r="G2527" t="s">
        <v>3294</v>
      </c>
      <c r="H2527">
        <v>2003</v>
      </c>
      <c r="I2527" s="2">
        <v>452145.01</v>
      </c>
      <c r="J2527" s="2">
        <v>297854.99</v>
      </c>
      <c r="K2527" s="2">
        <v>750000</v>
      </c>
      <c r="L2527" t="s">
        <v>116</v>
      </c>
      <c r="M2527" s="3" t="b">
        <f>trust_funds5[[#This Row],[Contributions Outstanding (USD)]]=0</f>
        <v>0</v>
      </c>
      <c r="N2527" s="3" t="str">
        <f t="shared" si="195"/>
        <v>Outstanding</v>
      </c>
      <c r="O2527" s="3" t="str">
        <f t="shared" si="196"/>
        <v>High Contribution &amp; Recent</v>
      </c>
      <c r="P2527" s="3" t="str">
        <f t="shared" si="197"/>
        <v>Other</v>
      </c>
      <c r="Q2527" s="3" t="str">
        <f t="shared" si="198"/>
        <v>Other</v>
      </c>
      <c r="R2527" s="3" t="str">
        <f t="shared" si="199"/>
        <v>Not LCLS</v>
      </c>
      <c r="S2527" s="3" t="str" cm="1">
        <f t="array" ref="S2527">_xlfn.IFS(G2527 &gt; 5000000, "Very High", G2527 &gt; 1000000, "High", G2527 &gt; 500000, "Medium", TRUE, "Low")</f>
        <v>Very High</v>
      </c>
      <c r="T2527" s="3" t="str" cm="1">
        <f t="array" ref="T2527">_xlfn.IFS(B2527 &gt;= 2005, "Post-2005", B2527 &gt;= 2000, "2000-2004", TRUE, "Pre-2000")</f>
        <v>Post-2005</v>
      </c>
    </row>
    <row r="2528" spans="1:20" x14ac:dyDescent="0.85">
      <c r="A2528" s="1">
        <v>41164</v>
      </c>
      <c r="B2528" t="s">
        <v>77</v>
      </c>
      <c r="C2528" t="s">
        <v>111</v>
      </c>
      <c r="D2528" t="s">
        <v>112</v>
      </c>
      <c r="E2528" t="s">
        <v>70</v>
      </c>
      <c r="F2528" t="s">
        <v>71</v>
      </c>
      <c r="G2528" t="s">
        <v>72</v>
      </c>
      <c r="H2528">
        <v>2003</v>
      </c>
      <c r="I2528" s="2">
        <v>3822996.96</v>
      </c>
      <c r="J2528" s="2">
        <v>53596.07</v>
      </c>
      <c r="K2528" s="2">
        <v>3876593.03</v>
      </c>
      <c r="L2528" t="s">
        <v>116</v>
      </c>
      <c r="M2528" s="3" t="b">
        <f>trust_funds5[[#This Row],[Contributions Outstanding (USD)]]=0</f>
        <v>0</v>
      </c>
      <c r="N2528" s="3" t="str">
        <f t="shared" si="195"/>
        <v>Outstanding</v>
      </c>
      <c r="O2528" s="3" t="str">
        <f t="shared" si="196"/>
        <v>High Contribution &amp; Recent</v>
      </c>
      <c r="P2528" s="3" t="str">
        <f t="shared" si="197"/>
        <v>Other</v>
      </c>
      <c r="Q2528" s="3" t="str">
        <f t="shared" si="198"/>
        <v>Other</v>
      </c>
      <c r="R2528" s="3" t="str">
        <f t="shared" si="199"/>
        <v>Not LCLS</v>
      </c>
      <c r="S2528" s="3" t="str" cm="1">
        <f t="array" ref="S2528">_xlfn.IFS(G2528 &gt; 5000000, "Very High", G2528 &gt; 1000000, "High", G2528 &gt; 500000, "Medium", TRUE, "Low")</f>
        <v>Very High</v>
      </c>
      <c r="T2528" s="3" t="str" cm="1">
        <f t="array" ref="T2528">_xlfn.IFS(B2528 &gt;= 2005, "Post-2005", B2528 &gt;= 2000, "2000-2004", TRUE, "Pre-2000")</f>
        <v>Post-2005</v>
      </c>
    </row>
    <row r="2529" spans="1:20" x14ac:dyDescent="0.85">
      <c r="A2529" s="1">
        <v>41164</v>
      </c>
      <c r="B2529" t="s">
        <v>77</v>
      </c>
      <c r="C2529" t="s">
        <v>111</v>
      </c>
      <c r="D2529" t="s">
        <v>112</v>
      </c>
      <c r="E2529" t="s">
        <v>288</v>
      </c>
      <c r="F2529" t="s">
        <v>289</v>
      </c>
      <c r="G2529" t="s">
        <v>290</v>
      </c>
      <c r="H2529">
        <v>2003</v>
      </c>
      <c r="I2529" s="2">
        <v>2367101.08</v>
      </c>
      <c r="J2529" s="2">
        <v>18183.62</v>
      </c>
      <c r="K2529" s="2">
        <v>2385284.7000000002</v>
      </c>
      <c r="L2529" t="s">
        <v>116</v>
      </c>
      <c r="M2529" s="3" t="b">
        <f>trust_funds5[[#This Row],[Contributions Outstanding (USD)]]=0</f>
        <v>0</v>
      </c>
      <c r="N2529" s="3" t="str">
        <f t="shared" si="195"/>
        <v>Outstanding</v>
      </c>
      <c r="O2529" s="3" t="str">
        <f t="shared" si="196"/>
        <v>High Contribution &amp; Recent</v>
      </c>
      <c r="P2529" s="3" t="str">
        <f t="shared" si="197"/>
        <v>Other</v>
      </c>
      <c r="Q2529" s="3" t="str">
        <f t="shared" si="198"/>
        <v>Other</v>
      </c>
      <c r="R2529" s="3" t="str">
        <f t="shared" si="199"/>
        <v>Not LCLS</v>
      </c>
      <c r="S2529" s="3" t="str" cm="1">
        <f t="array" ref="S2529">_xlfn.IFS(G2529 &gt; 5000000, "Very High", G2529 &gt; 1000000, "High", G2529 &gt; 500000, "Medium", TRUE, "Low")</f>
        <v>Very High</v>
      </c>
      <c r="T2529" s="3" t="str" cm="1">
        <f t="array" ref="T2529">_xlfn.IFS(B2529 &gt;= 2005, "Post-2005", B2529 &gt;= 2000, "2000-2004", TRUE, "Pre-2000")</f>
        <v>Post-2005</v>
      </c>
    </row>
    <row r="2530" spans="1:20" x14ac:dyDescent="0.85">
      <c r="A2530" s="1">
        <v>41164</v>
      </c>
      <c r="B2530" t="s">
        <v>77</v>
      </c>
      <c r="C2530" t="s">
        <v>111</v>
      </c>
      <c r="D2530" t="s">
        <v>112</v>
      </c>
      <c r="E2530" t="s">
        <v>293</v>
      </c>
      <c r="F2530" t="s">
        <v>294</v>
      </c>
      <c r="G2530" t="s">
        <v>295</v>
      </c>
      <c r="H2530">
        <v>2003</v>
      </c>
      <c r="I2530" s="2">
        <v>0</v>
      </c>
      <c r="J2530" s="2">
        <v>6458780.0700000003</v>
      </c>
      <c r="K2530" s="2">
        <v>6458780.0700000003</v>
      </c>
      <c r="L2530" t="s">
        <v>116</v>
      </c>
      <c r="M2530" s="3" t="b">
        <f>trust_funds5[[#This Row],[Contributions Outstanding (USD)]]=0</f>
        <v>0</v>
      </c>
      <c r="N2530" s="3" t="str">
        <f t="shared" si="195"/>
        <v>Outstanding</v>
      </c>
      <c r="O2530" s="3" t="str">
        <f t="shared" si="196"/>
        <v>High Contribution &amp; Recent</v>
      </c>
      <c r="P2530" s="3" t="str">
        <f t="shared" si="197"/>
        <v>Other</v>
      </c>
      <c r="Q2530" s="3" t="str">
        <f t="shared" si="198"/>
        <v>Other</v>
      </c>
      <c r="R2530" s="3" t="str">
        <f t="shared" si="199"/>
        <v>Not LCLS</v>
      </c>
      <c r="S2530" s="3" t="str" cm="1">
        <f t="array" ref="S2530">_xlfn.IFS(G2530 &gt; 5000000, "Very High", G2530 &gt; 1000000, "High", G2530 &gt; 500000, "Medium", TRUE, "Low")</f>
        <v>Very High</v>
      </c>
      <c r="T2530" s="3" t="str" cm="1">
        <f t="array" ref="T2530">_xlfn.IFS(B2530 &gt;= 2005, "Post-2005", B2530 &gt;= 2000, "2000-2004", TRUE, "Pre-2000")</f>
        <v>Post-2005</v>
      </c>
    </row>
    <row r="2531" spans="1:20" x14ac:dyDescent="0.85">
      <c r="A2531" s="1">
        <v>41164</v>
      </c>
      <c r="B2531" t="s">
        <v>77</v>
      </c>
      <c r="C2531" t="s">
        <v>111</v>
      </c>
      <c r="D2531" t="s">
        <v>112</v>
      </c>
      <c r="E2531" t="s">
        <v>102</v>
      </c>
      <c r="F2531" t="s">
        <v>103</v>
      </c>
      <c r="G2531" t="s">
        <v>104</v>
      </c>
      <c r="H2531">
        <v>2003</v>
      </c>
      <c r="I2531" s="2">
        <v>15729398</v>
      </c>
      <c r="J2531" s="2">
        <v>0</v>
      </c>
      <c r="K2531" s="2">
        <v>15729398</v>
      </c>
      <c r="L2531" t="s">
        <v>116</v>
      </c>
      <c r="M2531" s="3" t="b">
        <f>trust_funds5[[#This Row],[Contributions Outstanding (USD)]]=0</f>
        <v>1</v>
      </c>
      <c r="N2531" s="3" t="str">
        <f t="shared" si="195"/>
        <v>Outstanding</v>
      </c>
      <c r="O2531" s="3" t="str">
        <f t="shared" si="196"/>
        <v>High Contribution &amp; Recent</v>
      </c>
      <c r="P2531" s="3" t="str">
        <f t="shared" si="197"/>
        <v>Other</v>
      </c>
      <c r="Q2531" s="3" t="str">
        <f t="shared" si="198"/>
        <v>Other</v>
      </c>
      <c r="R2531" s="3" t="str">
        <f t="shared" si="199"/>
        <v>Not LCLS</v>
      </c>
      <c r="S2531" s="3" t="str" cm="1">
        <f t="array" ref="S2531">_xlfn.IFS(G2531 &gt; 5000000, "Very High", G2531 &gt; 1000000, "High", G2531 &gt; 500000, "Medium", TRUE, "Low")</f>
        <v>Very High</v>
      </c>
      <c r="T2531" s="3" t="str" cm="1">
        <f t="array" ref="T2531">_xlfn.IFS(B2531 &gt;= 2005, "Post-2005", B2531 &gt;= 2000, "2000-2004", TRUE, "Pre-2000")</f>
        <v>Post-2005</v>
      </c>
    </row>
    <row r="2532" spans="1:20" x14ac:dyDescent="0.85">
      <c r="A2532" s="1">
        <v>41164</v>
      </c>
      <c r="B2532" t="s">
        <v>77</v>
      </c>
      <c r="C2532" t="s">
        <v>111</v>
      </c>
      <c r="D2532" t="s">
        <v>112</v>
      </c>
      <c r="E2532" t="s">
        <v>1408</v>
      </c>
      <c r="F2532" t="s">
        <v>1409</v>
      </c>
      <c r="G2532" t="s">
        <v>1410</v>
      </c>
      <c r="H2532">
        <v>2003</v>
      </c>
      <c r="I2532" s="2">
        <v>4735970</v>
      </c>
      <c r="J2532" s="2">
        <v>53665.1</v>
      </c>
      <c r="K2532" s="2">
        <v>4789635.0999999996</v>
      </c>
      <c r="L2532" t="s">
        <v>116</v>
      </c>
      <c r="M2532" s="3" t="b">
        <f>trust_funds5[[#This Row],[Contributions Outstanding (USD)]]=0</f>
        <v>0</v>
      </c>
      <c r="N2532" s="3" t="str">
        <f t="shared" si="195"/>
        <v>Outstanding</v>
      </c>
      <c r="O2532" s="3" t="str">
        <f t="shared" si="196"/>
        <v>High Contribution &amp; Recent</v>
      </c>
      <c r="P2532" s="3" t="str">
        <f t="shared" si="197"/>
        <v>Other</v>
      </c>
      <c r="Q2532" s="3" t="str">
        <f t="shared" si="198"/>
        <v>Other</v>
      </c>
      <c r="R2532" s="3" t="str">
        <f t="shared" si="199"/>
        <v>Not LCLS</v>
      </c>
      <c r="S2532" s="3" t="str" cm="1">
        <f t="array" ref="S2532">_xlfn.IFS(G2532 &gt; 5000000, "Very High", G2532 &gt; 1000000, "High", G2532 &gt; 500000, "Medium", TRUE, "Low")</f>
        <v>Very High</v>
      </c>
      <c r="T2532" s="3" t="str" cm="1">
        <f t="array" ref="T2532">_xlfn.IFS(B2532 &gt;= 2005, "Post-2005", B2532 &gt;= 2000, "2000-2004", TRUE, "Pre-2000")</f>
        <v>Post-2005</v>
      </c>
    </row>
    <row r="2533" spans="1:20" x14ac:dyDescent="0.85">
      <c r="A2533" s="1">
        <v>41164</v>
      </c>
      <c r="B2533" t="s">
        <v>77</v>
      </c>
      <c r="C2533" t="s">
        <v>111</v>
      </c>
      <c r="D2533" t="s">
        <v>112</v>
      </c>
      <c r="E2533" t="s">
        <v>4538</v>
      </c>
      <c r="F2533" t="s">
        <v>4539</v>
      </c>
      <c r="G2533" t="s">
        <v>4540</v>
      </c>
      <c r="H2533">
        <v>2003</v>
      </c>
      <c r="I2533" s="2">
        <v>750000</v>
      </c>
      <c r="J2533" s="2">
        <v>0</v>
      </c>
      <c r="K2533" s="2">
        <v>750000</v>
      </c>
      <c r="L2533" t="s">
        <v>116</v>
      </c>
      <c r="M2533" s="3" t="b">
        <f>trust_funds5[[#This Row],[Contributions Outstanding (USD)]]=0</f>
        <v>1</v>
      </c>
      <c r="N2533" s="3" t="str">
        <f t="shared" si="195"/>
        <v>Outstanding</v>
      </c>
      <c r="O2533" s="3" t="str">
        <f t="shared" si="196"/>
        <v>High Contribution &amp; Recent</v>
      </c>
      <c r="P2533" s="3" t="str">
        <f t="shared" si="197"/>
        <v>Other</v>
      </c>
      <c r="Q2533" s="3" t="str">
        <f t="shared" si="198"/>
        <v>Other</v>
      </c>
      <c r="R2533" s="3" t="str">
        <f t="shared" si="199"/>
        <v>Not LCLS</v>
      </c>
      <c r="S2533" s="3" t="str" cm="1">
        <f t="array" ref="S2533">_xlfn.IFS(G2533 &gt; 5000000, "Very High", G2533 &gt; 1000000, "High", G2533 &gt; 500000, "Medium", TRUE, "Low")</f>
        <v>Very High</v>
      </c>
      <c r="T2533" s="3" t="str" cm="1">
        <f t="array" ref="T2533">_xlfn.IFS(B2533 &gt;= 2005, "Post-2005", B2533 &gt;= 2000, "2000-2004", TRUE, "Pre-2000")</f>
        <v>Post-2005</v>
      </c>
    </row>
    <row r="2534" spans="1:20" x14ac:dyDescent="0.85">
      <c r="A2534" s="1">
        <v>41164</v>
      </c>
      <c r="B2534" t="s">
        <v>77</v>
      </c>
      <c r="C2534" t="s">
        <v>111</v>
      </c>
      <c r="D2534" t="s">
        <v>112</v>
      </c>
      <c r="E2534" t="s">
        <v>4541</v>
      </c>
      <c r="F2534" t="s">
        <v>4542</v>
      </c>
      <c r="G2534" t="s">
        <v>4543</v>
      </c>
      <c r="H2534">
        <v>2003</v>
      </c>
      <c r="I2534" s="2">
        <v>0</v>
      </c>
      <c r="J2534" s="2">
        <v>250000</v>
      </c>
      <c r="K2534" s="2">
        <v>250000</v>
      </c>
      <c r="L2534" t="s">
        <v>116</v>
      </c>
      <c r="M2534" s="3" t="b">
        <f>trust_funds5[[#This Row],[Contributions Outstanding (USD)]]=0</f>
        <v>0</v>
      </c>
      <c r="N2534" s="3" t="str">
        <f t="shared" si="195"/>
        <v>Outstanding</v>
      </c>
      <c r="O2534" s="3" t="str">
        <f t="shared" si="196"/>
        <v>High Contribution &amp; Recent</v>
      </c>
      <c r="P2534" s="3" t="str">
        <f t="shared" si="197"/>
        <v>Other</v>
      </c>
      <c r="Q2534" s="3" t="str">
        <f t="shared" si="198"/>
        <v>Other</v>
      </c>
      <c r="R2534" s="3" t="str">
        <f t="shared" si="199"/>
        <v>Not LCLS</v>
      </c>
      <c r="S2534" s="3" t="str" cm="1">
        <f t="array" ref="S2534">_xlfn.IFS(G2534 &gt; 5000000, "Very High", G2534 &gt; 1000000, "High", G2534 &gt; 500000, "Medium", TRUE, "Low")</f>
        <v>Very High</v>
      </c>
      <c r="T2534" s="3" t="str" cm="1">
        <f t="array" ref="T2534">_xlfn.IFS(B2534 &gt;= 2005, "Post-2005", B2534 &gt;= 2000, "2000-2004", TRUE, "Pre-2000")</f>
        <v>Post-2005</v>
      </c>
    </row>
    <row r="2535" spans="1:20" x14ac:dyDescent="0.85">
      <c r="A2535" s="1">
        <v>41164</v>
      </c>
      <c r="B2535" t="s">
        <v>77</v>
      </c>
      <c r="C2535" t="s">
        <v>111</v>
      </c>
      <c r="D2535" t="s">
        <v>112</v>
      </c>
      <c r="E2535" t="s">
        <v>4459</v>
      </c>
      <c r="F2535" t="s">
        <v>4460</v>
      </c>
      <c r="G2535" t="s">
        <v>4461</v>
      </c>
      <c r="H2535">
        <v>2003</v>
      </c>
      <c r="I2535" s="2">
        <v>300000</v>
      </c>
      <c r="J2535" s="2">
        <v>200000</v>
      </c>
      <c r="K2535" s="2">
        <v>500000</v>
      </c>
      <c r="L2535" t="s">
        <v>116</v>
      </c>
      <c r="M2535" s="3" t="b">
        <f>trust_funds5[[#This Row],[Contributions Outstanding (USD)]]=0</f>
        <v>0</v>
      </c>
      <c r="N2535" s="3" t="str">
        <f t="shared" si="195"/>
        <v>Outstanding</v>
      </c>
      <c r="O2535" s="3" t="str">
        <f t="shared" si="196"/>
        <v>High Contribution &amp; Recent</v>
      </c>
      <c r="P2535" s="3" t="str">
        <f t="shared" si="197"/>
        <v>Other</v>
      </c>
      <c r="Q2535" s="3" t="str">
        <f t="shared" si="198"/>
        <v>Other</v>
      </c>
      <c r="R2535" s="3" t="str">
        <f t="shared" si="199"/>
        <v>Not LCLS</v>
      </c>
      <c r="S2535" s="3" t="str" cm="1">
        <f t="array" ref="S2535">_xlfn.IFS(G2535 &gt; 5000000, "Very High", G2535 &gt; 1000000, "High", G2535 &gt; 500000, "Medium", TRUE, "Low")</f>
        <v>Very High</v>
      </c>
      <c r="T2535" s="3" t="str" cm="1">
        <f t="array" ref="T2535">_xlfn.IFS(B2535 &gt;= 2005, "Post-2005", B2535 &gt;= 2000, "2000-2004", TRUE, "Pre-2000")</f>
        <v>Post-2005</v>
      </c>
    </row>
    <row r="2536" spans="1:20" x14ac:dyDescent="0.85">
      <c r="A2536" s="1">
        <v>41164</v>
      </c>
      <c r="B2536" t="s">
        <v>77</v>
      </c>
      <c r="C2536" t="s">
        <v>111</v>
      </c>
      <c r="D2536" t="s">
        <v>112</v>
      </c>
      <c r="E2536" t="s">
        <v>42</v>
      </c>
      <c r="F2536" t="s">
        <v>43</v>
      </c>
      <c r="G2536" t="s">
        <v>76</v>
      </c>
      <c r="H2536">
        <v>2003</v>
      </c>
      <c r="I2536" s="2">
        <v>11540396.58</v>
      </c>
      <c r="J2536" s="2">
        <v>25274.11</v>
      </c>
      <c r="K2536" s="2">
        <v>11565670.689999999</v>
      </c>
      <c r="L2536" t="s">
        <v>116</v>
      </c>
      <c r="M2536" s="3" t="b">
        <f>trust_funds5[[#This Row],[Contributions Outstanding (USD)]]=0</f>
        <v>0</v>
      </c>
      <c r="N2536" s="3" t="str">
        <f t="shared" si="195"/>
        <v>Outstanding</v>
      </c>
      <c r="O2536" s="3" t="str">
        <f t="shared" si="196"/>
        <v>High Contribution &amp; Recent</v>
      </c>
      <c r="P2536" s="3" t="str">
        <f t="shared" si="197"/>
        <v>Other</v>
      </c>
      <c r="Q2536" s="3" t="str">
        <f t="shared" si="198"/>
        <v>Other</v>
      </c>
      <c r="R2536" s="3" t="str">
        <f t="shared" si="199"/>
        <v>Not LCLS</v>
      </c>
      <c r="S2536" s="3" t="str" cm="1">
        <f t="array" ref="S2536">_xlfn.IFS(G2536 &gt; 5000000, "Very High", G2536 &gt; 1000000, "High", G2536 &gt; 500000, "Medium", TRUE, "Low")</f>
        <v>Very High</v>
      </c>
      <c r="T2536" s="3" t="str" cm="1">
        <f t="array" ref="T2536">_xlfn.IFS(B2536 &gt;= 2005, "Post-2005", B2536 &gt;= 2000, "2000-2004", TRUE, "Pre-2000")</f>
        <v>Post-2005</v>
      </c>
    </row>
    <row r="2537" spans="1:20" x14ac:dyDescent="0.85">
      <c r="A2537" s="1">
        <v>41164</v>
      </c>
      <c r="B2537" t="s">
        <v>77</v>
      </c>
      <c r="C2537" t="s">
        <v>111</v>
      </c>
      <c r="D2537" t="s">
        <v>112</v>
      </c>
      <c r="E2537" t="s">
        <v>4462</v>
      </c>
      <c r="F2537" t="s">
        <v>4463</v>
      </c>
      <c r="G2537" t="s">
        <v>4464</v>
      </c>
      <c r="H2537">
        <v>2003</v>
      </c>
      <c r="I2537" s="2">
        <v>110000</v>
      </c>
      <c r="J2537" s="2">
        <v>90000</v>
      </c>
      <c r="K2537" s="2">
        <v>200000</v>
      </c>
      <c r="L2537" t="s">
        <v>116</v>
      </c>
      <c r="M2537" s="3" t="b">
        <f>trust_funds5[[#This Row],[Contributions Outstanding (USD)]]=0</f>
        <v>0</v>
      </c>
      <c r="N2537" s="3" t="str">
        <f t="shared" si="195"/>
        <v>Outstanding</v>
      </c>
      <c r="O2537" s="3" t="str">
        <f t="shared" si="196"/>
        <v>High Contribution &amp; Recent</v>
      </c>
      <c r="P2537" s="3" t="str">
        <f t="shared" si="197"/>
        <v>Other</v>
      </c>
      <c r="Q2537" s="3" t="str">
        <f t="shared" si="198"/>
        <v>Other</v>
      </c>
      <c r="R2537" s="3" t="str">
        <f t="shared" si="199"/>
        <v>Not LCLS</v>
      </c>
      <c r="S2537" s="3" t="str" cm="1">
        <f t="array" ref="S2537">_xlfn.IFS(G2537 &gt; 5000000, "Very High", G2537 &gt; 1000000, "High", G2537 &gt; 500000, "Medium", TRUE, "Low")</f>
        <v>Very High</v>
      </c>
      <c r="T2537" s="3" t="str" cm="1">
        <f t="array" ref="T2537">_xlfn.IFS(B2537 &gt;= 2005, "Post-2005", B2537 &gt;= 2000, "2000-2004", TRUE, "Pre-2000")</f>
        <v>Post-2005</v>
      </c>
    </row>
    <row r="2538" spans="1:20" x14ac:dyDescent="0.85">
      <c r="A2538" s="1">
        <v>41164</v>
      </c>
      <c r="B2538" t="s">
        <v>77</v>
      </c>
      <c r="C2538" t="s">
        <v>111</v>
      </c>
      <c r="D2538" t="s">
        <v>112</v>
      </c>
      <c r="E2538" t="s">
        <v>21</v>
      </c>
      <c r="F2538" t="s">
        <v>22</v>
      </c>
      <c r="G2538" t="s">
        <v>1353</v>
      </c>
      <c r="H2538">
        <v>2003</v>
      </c>
      <c r="I2538" s="2">
        <v>8072993.8399999999</v>
      </c>
      <c r="J2538" s="2">
        <v>228593.07</v>
      </c>
      <c r="K2538" s="2">
        <v>8301586.9100000001</v>
      </c>
      <c r="L2538" t="s">
        <v>116</v>
      </c>
      <c r="M2538" s="3" t="b">
        <f>trust_funds5[[#This Row],[Contributions Outstanding (USD)]]=0</f>
        <v>0</v>
      </c>
      <c r="N2538" s="3" t="str">
        <f t="shared" si="195"/>
        <v>Outstanding</v>
      </c>
      <c r="O2538" s="3" t="str">
        <f t="shared" si="196"/>
        <v>High Contribution &amp; Recent</v>
      </c>
      <c r="P2538" s="3" t="str">
        <f t="shared" si="197"/>
        <v>Other</v>
      </c>
      <c r="Q2538" s="3" t="str">
        <f t="shared" si="198"/>
        <v>Other</v>
      </c>
      <c r="R2538" s="3" t="str">
        <f t="shared" si="199"/>
        <v>Not LCLS</v>
      </c>
      <c r="S2538" s="3" t="str" cm="1">
        <f t="array" ref="S2538">_xlfn.IFS(G2538 &gt; 5000000, "Very High", G2538 &gt; 1000000, "High", G2538 &gt; 500000, "Medium", TRUE, "Low")</f>
        <v>Very High</v>
      </c>
      <c r="T2538" s="3" t="str" cm="1">
        <f t="array" ref="T2538">_xlfn.IFS(B2538 &gt;= 2005, "Post-2005", B2538 &gt;= 2000, "2000-2004", TRUE, "Pre-2000")</f>
        <v>Post-2005</v>
      </c>
    </row>
    <row r="2539" spans="1:20" x14ac:dyDescent="0.85">
      <c r="A2539" s="1">
        <v>41164</v>
      </c>
      <c r="B2539" t="s">
        <v>82</v>
      </c>
      <c r="C2539" t="s">
        <v>4544</v>
      </c>
      <c r="D2539" t="s">
        <v>4545</v>
      </c>
      <c r="E2539" t="s">
        <v>15</v>
      </c>
      <c r="F2539" t="s">
        <v>16</v>
      </c>
      <c r="G2539" t="s">
        <v>17</v>
      </c>
      <c r="H2539">
        <v>2003</v>
      </c>
      <c r="I2539" s="2">
        <v>122633.09</v>
      </c>
      <c r="J2539" s="2">
        <v>0</v>
      </c>
      <c r="K2539" s="2">
        <v>122633.09</v>
      </c>
      <c r="L2539" t="s">
        <v>18</v>
      </c>
      <c r="M2539" s="3" t="b">
        <f>trust_funds5[[#This Row],[Contributions Outstanding (USD)]]=0</f>
        <v>1</v>
      </c>
      <c r="N2539" s="3" t="str">
        <f t="shared" si="195"/>
        <v>Outstanding</v>
      </c>
      <c r="O2539" s="3" t="str">
        <f t="shared" si="196"/>
        <v>High Contribution &amp; Recent</v>
      </c>
      <c r="P2539" s="3" t="str">
        <f t="shared" si="197"/>
        <v>Other</v>
      </c>
      <c r="Q2539" s="3" t="str">
        <f t="shared" si="198"/>
        <v>Other</v>
      </c>
      <c r="R2539" s="3" t="str">
        <f t="shared" si="199"/>
        <v>Not LCLS</v>
      </c>
      <c r="S2539" s="3" t="str" cm="1">
        <f t="array" ref="S2539">_xlfn.IFS(G2539 &gt; 5000000, "Very High", G2539 &gt; 1000000, "High", G2539 &gt; 500000, "Medium", TRUE, "Low")</f>
        <v>Very High</v>
      </c>
      <c r="T2539" s="3" t="str" cm="1">
        <f t="array" ref="T2539">_xlfn.IFS(B2539 &gt;= 2005, "Post-2005", B2539 &gt;= 2000, "2000-2004", TRUE, "Pre-2000")</f>
        <v>Post-2005</v>
      </c>
    </row>
    <row r="2540" spans="1:20" x14ac:dyDescent="0.85">
      <c r="A2540" s="1">
        <v>41164</v>
      </c>
      <c r="B2540" t="s">
        <v>77</v>
      </c>
      <c r="C2540" t="s">
        <v>111</v>
      </c>
      <c r="D2540" t="s">
        <v>112</v>
      </c>
      <c r="E2540" t="s">
        <v>4546</v>
      </c>
      <c r="F2540" t="s">
        <v>4547</v>
      </c>
      <c r="G2540" t="s">
        <v>4548</v>
      </c>
      <c r="H2540">
        <v>2003</v>
      </c>
      <c r="I2540" s="2">
        <v>192153.77</v>
      </c>
      <c r="J2540" s="2">
        <v>307846.23</v>
      </c>
      <c r="K2540" s="2">
        <v>500000</v>
      </c>
      <c r="L2540" t="s">
        <v>116</v>
      </c>
      <c r="M2540" s="3" t="b">
        <f>trust_funds5[[#This Row],[Contributions Outstanding (USD)]]=0</f>
        <v>0</v>
      </c>
      <c r="N2540" s="3" t="str">
        <f t="shared" si="195"/>
        <v>Outstanding</v>
      </c>
      <c r="O2540" s="3" t="str">
        <f t="shared" si="196"/>
        <v>High Contribution &amp; Recent</v>
      </c>
      <c r="P2540" s="3" t="str">
        <f t="shared" si="197"/>
        <v>Other</v>
      </c>
      <c r="Q2540" s="3" t="str">
        <f t="shared" si="198"/>
        <v>Other</v>
      </c>
      <c r="R2540" s="3" t="str">
        <f t="shared" si="199"/>
        <v>Not LCLS</v>
      </c>
      <c r="S2540" s="3" t="str" cm="1">
        <f t="array" ref="S2540">_xlfn.IFS(G2540 &gt; 5000000, "Very High", G2540 &gt; 1000000, "High", G2540 &gt; 500000, "Medium", TRUE, "Low")</f>
        <v>Very High</v>
      </c>
      <c r="T2540" s="3" t="str" cm="1">
        <f t="array" ref="T2540">_xlfn.IFS(B2540 &gt;= 2005, "Post-2005", B2540 &gt;= 2000, "2000-2004", TRUE, "Pre-2000")</f>
        <v>Post-2005</v>
      </c>
    </row>
    <row r="2541" spans="1:20" x14ac:dyDescent="0.85">
      <c r="A2541" s="1">
        <v>41164</v>
      </c>
      <c r="B2541" t="s">
        <v>12</v>
      </c>
      <c r="C2541" t="s">
        <v>4549</v>
      </c>
      <c r="D2541" t="s">
        <v>4550</v>
      </c>
      <c r="E2541" t="s">
        <v>204</v>
      </c>
      <c r="F2541" t="s">
        <v>205</v>
      </c>
      <c r="G2541" t="s">
        <v>206</v>
      </c>
      <c r="H2541">
        <v>2003</v>
      </c>
      <c r="I2541" s="2">
        <v>275510.2</v>
      </c>
      <c r="J2541" s="2">
        <v>0</v>
      </c>
      <c r="K2541" s="2">
        <v>275510.2</v>
      </c>
      <c r="L2541" t="s">
        <v>18</v>
      </c>
      <c r="M2541" s="3" t="b">
        <f>trust_funds5[[#This Row],[Contributions Outstanding (USD)]]=0</f>
        <v>1</v>
      </c>
      <c r="N2541" s="3" t="str">
        <f t="shared" si="195"/>
        <v>Outstanding</v>
      </c>
      <c r="O2541" s="3" t="str">
        <f t="shared" si="196"/>
        <v>High Contribution &amp; Recent</v>
      </c>
      <c r="P2541" s="3" t="str">
        <f t="shared" si="197"/>
        <v>Other</v>
      </c>
      <c r="Q2541" s="3" t="str">
        <f t="shared" si="198"/>
        <v>Other</v>
      </c>
      <c r="R2541" s="3" t="str">
        <f t="shared" si="199"/>
        <v>Not LCLS</v>
      </c>
      <c r="S2541" s="3" t="str" cm="1">
        <f t="array" ref="S2541">_xlfn.IFS(G2541 &gt; 5000000, "Very High", G2541 &gt; 1000000, "High", G2541 &gt; 500000, "Medium", TRUE, "Low")</f>
        <v>Very High</v>
      </c>
      <c r="T2541" s="3" t="str" cm="1">
        <f t="array" ref="T2541">_xlfn.IFS(B2541 &gt;= 2005, "Post-2005", B2541 &gt;= 2000, "2000-2004", TRUE, "Pre-2000")</f>
        <v>Post-2005</v>
      </c>
    </row>
    <row r="2542" spans="1:20" x14ac:dyDescent="0.85">
      <c r="A2542" s="1">
        <v>41164</v>
      </c>
      <c r="B2542" t="s">
        <v>90</v>
      </c>
      <c r="C2542" t="s">
        <v>4551</v>
      </c>
      <c r="D2542" t="s">
        <v>4552</v>
      </c>
      <c r="E2542" t="s">
        <v>70</v>
      </c>
      <c r="F2542" t="s">
        <v>71</v>
      </c>
      <c r="G2542" t="s">
        <v>72</v>
      </c>
      <c r="H2542">
        <v>2003</v>
      </c>
      <c r="I2542" s="2">
        <v>2310420.0299999998</v>
      </c>
      <c r="J2542" s="2">
        <v>0</v>
      </c>
      <c r="K2542" s="2">
        <v>2310420.0299999998</v>
      </c>
      <c r="L2542" t="s">
        <v>18</v>
      </c>
      <c r="M2542" s="3" t="b">
        <f>trust_funds5[[#This Row],[Contributions Outstanding (USD)]]=0</f>
        <v>1</v>
      </c>
      <c r="N2542" s="3" t="str">
        <f t="shared" si="195"/>
        <v>Outstanding</v>
      </c>
      <c r="O2542" s="3" t="str">
        <f t="shared" si="196"/>
        <v>High Contribution &amp; Recent</v>
      </c>
      <c r="P2542" s="3" t="str">
        <f t="shared" si="197"/>
        <v>Other</v>
      </c>
      <c r="Q2542" s="3" t="str">
        <f t="shared" si="198"/>
        <v>Other</v>
      </c>
      <c r="R2542" s="3" t="str">
        <f t="shared" si="199"/>
        <v>Not LCLS</v>
      </c>
      <c r="S2542" s="3" t="str" cm="1">
        <f t="array" ref="S2542">_xlfn.IFS(G2542 &gt; 5000000, "Very High", G2542 &gt; 1000000, "High", G2542 &gt; 500000, "Medium", TRUE, "Low")</f>
        <v>Very High</v>
      </c>
      <c r="T2542" s="3" t="str" cm="1">
        <f t="array" ref="T2542">_xlfn.IFS(B2542 &gt;= 2005, "Post-2005", B2542 &gt;= 2000, "2000-2004", TRUE, "Pre-2000")</f>
        <v>Post-2005</v>
      </c>
    </row>
    <row r="2543" spans="1:20" x14ac:dyDescent="0.85">
      <c r="A2543" s="1">
        <v>41164</v>
      </c>
      <c r="B2543" t="s">
        <v>314</v>
      </c>
      <c r="C2543" t="s">
        <v>3789</v>
      </c>
      <c r="D2543" t="s">
        <v>3790</v>
      </c>
      <c r="E2543" t="s">
        <v>564</v>
      </c>
      <c r="F2543" t="s">
        <v>565</v>
      </c>
      <c r="G2543" t="s">
        <v>4553</v>
      </c>
      <c r="H2543">
        <v>2003</v>
      </c>
      <c r="I2543" s="2">
        <v>614018.35</v>
      </c>
      <c r="J2543" s="2">
        <v>0</v>
      </c>
      <c r="K2543" s="2">
        <v>614018.35</v>
      </c>
      <c r="L2543" t="s">
        <v>18</v>
      </c>
      <c r="M2543" s="3" t="b">
        <f>trust_funds5[[#This Row],[Contributions Outstanding (USD)]]=0</f>
        <v>1</v>
      </c>
      <c r="N2543" s="3" t="str">
        <f t="shared" si="195"/>
        <v>Outstanding</v>
      </c>
      <c r="O2543" s="3" t="str">
        <f t="shared" si="196"/>
        <v>High Contribution &amp; Recent</v>
      </c>
      <c r="P2543" s="3" t="str">
        <f t="shared" si="197"/>
        <v>Other</v>
      </c>
      <c r="Q2543" s="3" t="str">
        <f t="shared" si="198"/>
        <v>Other</v>
      </c>
      <c r="R2543" s="3" t="str">
        <f t="shared" si="199"/>
        <v>Not LCLS</v>
      </c>
      <c r="S2543" s="3" t="str" cm="1">
        <f t="array" ref="S2543">_xlfn.IFS(G2543 &gt; 5000000, "Very High", G2543 &gt; 1000000, "High", G2543 &gt; 500000, "Medium", TRUE, "Low")</f>
        <v>Very High</v>
      </c>
      <c r="T2543" s="3" t="str" cm="1">
        <f t="array" ref="T2543">_xlfn.IFS(B2543 &gt;= 2005, "Post-2005", B2543 &gt;= 2000, "2000-2004", TRUE, "Pre-2000")</f>
        <v>Post-2005</v>
      </c>
    </row>
    <row r="2544" spans="1:20" x14ac:dyDescent="0.85">
      <c r="A2544" s="1">
        <v>41164</v>
      </c>
      <c r="B2544" t="s">
        <v>314</v>
      </c>
      <c r="C2544" t="s">
        <v>3789</v>
      </c>
      <c r="D2544" t="s">
        <v>3790</v>
      </c>
      <c r="E2544" t="s">
        <v>85</v>
      </c>
      <c r="F2544" t="s">
        <v>86</v>
      </c>
      <c r="G2544" t="s">
        <v>87</v>
      </c>
      <c r="H2544">
        <v>2003</v>
      </c>
      <c r="I2544" s="2">
        <v>22436000</v>
      </c>
      <c r="J2544" s="2">
        <v>0</v>
      </c>
      <c r="K2544" s="2">
        <v>22436000</v>
      </c>
      <c r="L2544" t="s">
        <v>18</v>
      </c>
      <c r="M2544" s="3" t="b">
        <f>trust_funds5[[#This Row],[Contributions Outstanding (USD)]]=0</f>
        <v>1</v>
      </c>
      <c r="N2544" s="3" t="str">
        <f t="shared" si="195"/>
        <v>Outstanding</v>
      </c>
      <c r="O2544" s="3" t="str">
        <f t="shared" si="196"/>
        <v>High Contribution &amp; Recent</v>
      </c>
      <c r="P2544" s="3" t="str">
        <f t="shared" si="197"/>
        <v>Other</v>
      </c>
      <c r="Q2544" s="3" t="str">
        <f t="shared" si="198"/>
        <v>Other</v>
      </c>
      <c r="R2544" s="3" t="str">
        <f t="shared" si="199"/>
        <v>Not LCLS</v>
      </c>
      <c r="S2544" s="3" t="str" cm="1">
        <f t="array" ref="S2544">_xlfn.IFS(G2544 &gt; 5000000, "Very High", G2544 &gt; 1000000, "High", G2544 &gt; 500000, "Medium", TRUE, "Low")</f>
        <v>Very High</v>
      </c>
      <c r="T2544" s="3" t="str" cm="1">
        <f t="array" ref="T2544">_xlfn.IFS(B2544 &gt;= 2005, "Post-2005", B2544 &gt;= 2000, "2000-2004", TRUE, "Pre-2000")</f>
        <v>Post-2005</v>
      </c>
    </row>
    <row r="2545" spans="1:20" x14ac:dyDescent="0.85">
      <c r="A2545" s="1">
        <v>41164</v>
      </c>
      <c r="B2545" t="s">
        <v>314</v>
      </c>
      <c r="C2545" t="s">
        <v>3789</v>
      </c>
      <c r="D2545" t="s">
        <v>3790</v>
      </c>
      <c r="E2545" t="s">
        <v>288</v>
      </c>
      <c r="F2545" t="s">
        <v>289</v>
      </c>
      <c r="G2545" t="s">
        <v>290</v>
      </c>
      <c r="H2545">
        <v>2003</v>
      </c>
      <c r="I2545" s="2">
        <v>248752.69</v>
      </c>
      <c r="J2545" s="2">
        <v>0</v>
      </c>
      <c r="K2545" s="2">
        <v>248752.69</v>
      </c>
      <c r="L2545" t="s">
        <v>18</v>
      </c>
      <c r="M2545" s="3" t="b">
        <f>trust_funds5[[#This Row],[Contributions Outstanding (USD)]]=0</f>
        <v>1</v>
      </c>
      <c r="N2545" s="3" t="str">
        <f t="shared" si="195"/>
        <v>Outstanding</v>
      </c>
      <c r="O2545" s="3" t="str">
        <f t="shared" si="196"/>
        <v>High Contribution &amp; Recent</v>
      </c>
      <c r="P2545" s="3" t="str">
        <f t="shared" si="197"/>
        <v>Other</v>
      </c>
      <c r="Q2545" s="3" t="str">
        <f t="shared" si="198"/>
        <v>Other</v>
      </c>
      <c r="R2545" s="3" t="str">
        <f t="shared" si="199"/>
        <v>Not LCLS</v>
      </c>
      <c r="S2545" s="3" t="str" cm="1">
        <f t="array" ref="S2545">_xlfn.IFS(G2545 &gt; 5000000, "Very High", G2545 &gt; 1000000, "High", G2545 &gt; 500000, "Medium", TRUE, "Low")</f>
        <v>Very High</v>
      </c>
      <c r="T2545" s="3" t="str" cm="1">
        <f t="array" ref="T2545">_xlfn.IFS(B2545 &gt;= 2005, "Post-2005", B2545 &gt;= 2000, "2000-2004", TRUE, "Pre-2000")</f>
        <v>Post-2005</v>
      </c>
    </row>
    <row r="2546" spans="1:20" x14ac:dyDescent="0.85">
      <c r="A2546" s="1">
        <v>41164</v>
      </c>
      <c r="B2546" t="s">
        <v>314</v>
      </c>
      <c r="C2546" t="s">
        <v>3789</v>
      </c>
      <c r="D2546" t="s">
        <v>3790</v>
      </c>
      <c r="E2546" t="s">
        <v>102</v>
      </c>
      <c r="F2546" t="s">
        <v>103</v>
      </c>
      <c r="G2546" t="s">
        <v>104</v>
      </c>
      <c r="H2546">
        <v>2003</v>
      </c>
      <c r="I2546" s="2">
        <v>1868545.77</v>
      </c>
      <c r="J2546" s="2">
        <v>0</v>
      </c>
      <c r="K2546" s="2">
        <v>1868545.77</v>
      </c>
      <c r="L2546" t="s">
        <v>18</v>
      </c>
      <c r="M2546" s="3" t="b">
        <f>trust_funds5[[#This Row],[Contributions Outstanding (USD)]]=0</f>
        <v>1</v>
      </c>
      <c r="N2546" s="3" t="str">
        <f t="shared" si="195"/>
        <v>Outstanding</v>
      </c>
      <c r="O2546" s="3" t="str">
        <f t="shared" si="196"/>
        <v>High Contribution &amp; Recent</v>
      </c>
      <c r="P2546" s="3" t="str">
        <f t="shared" si="197"/>
        <v>Other</v>
      </c>
      <c r="Q2546" s="3" t="str">
        <f t="shared" si="198"/>
        <v>Other</v>
      </c>
      <c r="R2546" s="3" t="str">
        <f t="shared" si="199"/>
        <v>Not LCLS</v>
      </c>
      <c r="S2546" s="3" t="str" cm="1">
        <f t="array" ref="S2546">_xlfn.IFS(G2546 &gt; 5000000, "Very High", G2546 &gt; 1000000, "High", G2546 &gt; 500000, "Medium", TRUE, "Low")</f>
        <v>Very High</v>
      </c>
      <c r="T2546" s="3" t="str" cm="1">
        <f t="array" ref="T2546">_xlfn.IFS(B2546 &gt;= 2005, "Post-2005", B2546 &gt;= 2000, "2000-2004", TRUE, "Pre-2000")</f>
        <v>Post-2005</v>
      </c>
    </row>
    <row r="2547" spans="1:20" x14ac:dyDescent="0.85">
      <c r="A2547" s="1">
        <v>41164</v>
      </c>
      <c r="B2547" t="s">
        <v>314</v>
      </c>
      <c r="C2547" t="s">
        <v>3789</v>
      </c>
      <c r="D2547" t="s">
        <v>3790</v>
      </c>
      <c r="E2547" t="s">
        <v>1957</v>
      </c>
      <c r="F2547" t="s">
        <v>1958</v>
      </c>
      <c r="G2547" t="s">
        <v>4093</v>
      </c>
      <c r="H2547">
        <v>2003</v>
      </c>
      <c r="I2547" s="2">
        <v>500000</v>
      </c>
      <c r="J2547" s="2">
        <v>0</v>
      </c>
      <c r="K2547" s="2">
        <v>500000</v>
      </c>
      <c r="L2547" t="s">
        <v>18</v>
      </c>
      <c r="M2547" s="3" t="b">
        <f>trust_funds5[[#This Row],[Contributions Outstanding (USD)]]=0</f>
        <v>1</v>
      </c>
      <c r="N2547" s="3" t="str">
        <f t="shared" si="195"/>
        <v>Outstanding</v>
      </c>
      <c r="O2547" s="3" t="str">
        <f t="shared" si="196"/>
        <v>High Contribution &amp; Recent</v>
      </c>
      <c r="P2547" s="3" t="str">
        <f t="shared" si="197"/>
        <v>Other</v>
      </c>
      <c r="Q2547" s="3" t="str">
        <f t="shared" si="198"/>
        <v>Other</v>
      </c>
      <c r="R2547" s="3" t="str">
        <f t="shared" si="199"/>
        <v>Not LCLS</v>
      </c>
      <c r="S2547" s="3" t="str" cm="1">
        <f t="array" ref="S2547">_xlfn.IFS(G2547 &gt; 5000000, "Very High", G2547 &gt; 1000000, "High", G2547 &gt; 500000, "Medium", TRUE, "Low")</f>
        <v>Very High</v>
      </c>
      <c r="T2547" s="3" t="str" cm="1">
        <f t="array" ref="T2547">_xlfn.IFS(B2547 &gt;= 2005, "Post-2005", B2547 &gt;= 2000, "2000-2004", TRUE, "Pre-2000")</f>
        <v>Post-2005</v>
      </c>
    </row>
    <row r="2548" spans="1:20" x14ac:dyDescent="0.85">
      <c r="A2548" s="1">
        <v>41164</v>
      </c>
      <c r="B2548" t="s">
        <v>314</v>
      </c>
      <c r="C2548" t="s">
        <v>3789</v>
      </c>
      <c r="D2548" t="s">
        <v>3790</v>
      </c>
      <c r="E2548" t="s">
        <v>119</v>
      </c>
      <c r="F2548" t="s">
        <v>120</v>
      </c>
      <c r="G2548" t="s">
        <v>121</v>
      </c>
      <c r="H2548">
        <v>2003</v>
      </c>
      <c r="I2548" s="2">
        <v>1293454.5</v>
      </c>
      <c r="J2548" s="2">
        <v>0</v>
      </c>
      <c r="K2548" s="2">
        <v>1293454.5</v>
      </c>
      <c r="L2548" t="s">
        <v>18</v>
      </c>
      <c r="M2548" s="3" t="b">
        <f>trust_funds5[[#This Row],[Contributions Outstanding (USD)]]=0</f>
        <v>1</v>
      </c>
      <c r="N2548" s="3" t="str">
        <f t="shared" si="195"/>
        <v>Outstanding</v>
      </c>
      <c r="O2548" s="3" t="str">
        <f t="shared" si="196"/>
        <v>High Contribution &amp; Recent</v>
      </c>
      <c r="P2548" s="3" t="str">
        <f t="shared" si="197"/>
        <v>Other</v>
      </c>
      <c r="Q2548" s="3" t="str">
        <f t="shared" si="198"/>
        <v>Other</v>
      </c>
      <c r="R2548" s="3" t="str">
        <f t="shared" si="199"/>
        <v>Not LCLS</v>
      </c>
      <c r="S2548" s="3" t="str" cm="1">
        <f t="array" ref="S2548">_xlfn.IFS(G2548 &gt; 5000000, "Very High", G2548 &gt; 1000000, "High", G2548 &gt; 500000, "Medium", TRUE, "Low")</f>
        <v>Very High</v>
      </c>
      <c r="T2548" s="3" t="str" cm="1">
        <f t="array" ref="T2548">_xlfn.IFS(B2548 &gt;= 2005, "Post-2005", B2548 &gt;= 2000, "2000-2004", TRUE, "Pre-2000")</f>
        <v>Post-2005</v>
      </c>
    </row>
    <row r="2549" spans="1:20" x14ac:dyDescent="0.85">
      <c r="A2549" s="1">
        <v>41164</v>
      </c>
      <c r="B2549" t="s">
        <v>314</v>
      </c>
      <c r="C2549" t="s">
        <v>3789</v>
      </c>
      <c r="D2549" t="s">
        <v>3790</v>
      </c>
      <c r="E2549" t="s">
        <v>21</v>
      </c>
      <c r="F2549" t="s">
        <v>22</v>
      </c>
      <c r="G2549" t="s">
        <v>23</v>
      </c>
      <c r="H2549">
        <v>2003</v>
      </c>
      <c r="I2549" s="2">
        <v>1429784.61</v>
      </c>
      <c r="J2549" s="2">
        <v>0</v>
      </c>
      <c r="K2549" s="2">
        <v>1429784.61</v>
      </c>
      <c r="L2549" t="s">
        <v>18</v>
      </c>
      <c r="M2549" s="3" t="b">
        <f>trust_funds5[[#This Row],[Contributions Outstanding (USD)]]=0</f>
        <v>1</v>
      </c>
      <c r="N2549" s="3" t="str">
        <f t="shared" si="195"/>
        <v>Outstanding</v>
      </c>
      <c r="O2549" s="3" t="str">
        <f t="shared" si="196"/>
        <v>High Contribution &amp; Recent</v>
      </c>
      <c r="P2549" s="3" t="str">
        <f t="shared" si="197"/>
        <v>Other</v>
      </c>
      <c r="Q2549" s="3" t="str">
        <f t="shared" si="198"/>
        <v>Other</v>
      </c>
      <c r="R2549" s="3" t="str">
        <f t="shared" si="199"/>
        <v>Not LCLS</v>
      </c>
      <c r="S2549" s="3" t="str" cm="1">
        <f t="array" ref="S2549">_xlfn.IFS(G2549 &gt; 5000000, "Very High", G2549 &gt; 1000000, "High", G2549 &gt; 500000, "Medium", TRUE, "Low")</f>
        <v>Very High</v>
      </c>
      <c r="T2549" s="3" t="str" cm="1">
        <f t="array" ref="T2549">_xlfn.IFS(B2549 &gt;= 2005, "Post-2005", B2549 &gt;= 2000, "2000-2004", TRUE, "Pre-2000")</f>
        <v>Post-2005</v>
      </c>
    </row>
    <row r="2550" spans="1:20" x14ac:dyDescent="0.85">
      <c r="A2550" s="1">
        <v>41164</v>
      </c>
      <c r="B2550" t="s">
        <v>4105</v>
      </c>
      <c r="C2550" t="s">
        <v>4554</v>
      </c>
      <c r="D2550" t="s">
        <v>4555</v>
      </c>
      <c r="E2550" t="s">
        <v>56</v>
      </c>
      <c r="F2550" t="s">
        <v>57</v>
      </c>
      <c r="G2550" t="s">
        <v>58</v>
      </c>
      <c r="H2550">
        <v>2003</v>
      </c>
      <c r="I2550" s="2">
        <v>5520380.2699999996</v>
      </c>
      <c r="J2550" s="2">
        <v>0</v>
      </c>
      <c r="K2550" s="2">
        <v>5520380.2699999996</v>
      </c>
      <c r="L2550" t="s">
        <v>18</v>
      </c>
      <c r="M2550" s="3" t="b">
        <f>trust_funds5[[#This Row],[Contributions Outstanding (USD)]]=0</f>
        <v>1</v>
      </c>
      <c r="N2550" s="3" t="str">
        <f t="shared" si="195"/>
        <v>Outstanding</v>
      </c>
      <c r="O2550" s="3" t="str">
        <f t="shared" si="196"/>
        <v>High Contribution &amp; Recent</v>
      </c>
      <c r="P2550" s="3" t="str">
        <f t="shared" si="197"/>
        <v>Other</v>
      </c>
      <c r="Q2550" s="3" t="str">
        <f t="shared" si="198"/>
        <v>Other</v>
      </c>
      <c r="R2550" s="3" t="str">
        <f t="shared" si="199"/>
        <v>Not LCLS</v>
      </c>
      <c r="S2550" s="3" t="str" cm="1">
        <f t="array" ref="S2550">_xlfn.IFS(G2550 &gt; 5000000, "Very High", G2550 &gt; 1000000, "High", G2550 &gt; 500000, "Medium", TRUE, "Low")</f>
        <v>Very High</v>
      </c>
      <c r="T2550" s="3" t="str" cm="1">
        <f t="array" ref="T2550">_xlfn.IFS(B2550 &gt;= 2005, "Post-2005", B2550 &gt;= 2000, "2000-2004", TRUE, "Pre-2000")</f>
        <v>Post-2005</v>
      </c>
    </row>
    <row r="2551" spans="1:20" x14ac:dyDescent="0.85">
      <c r="A2551" s="1">
        <v>41164</v>
      </c>
      <c r="B2551" t="s">
        <v>12</v>
      </c>
      <c r="C2551" t="s">
        <v>4556</v>
      </c>
      <c r="D2551" t="s">
        <v>4557</v>
      </c>
      <c r="E2551" t="s">
        <v>56</v>
      </c>
      <c r="F2551" t="s">
        <v>57</v>
      </c>
      <c r="G2551" t="s">
        <v>58</v>
      </c>
      <c r="H2551">
        <v>2003</v>
      </c>
      <c r="I2551" s="2">
        <v>1692663</v>
      </c>
      <c r="J2551" s="2">
        <v>0</v>
      </c>
      <c r="K2551" s="2">
        <v>1692663</v>
      </c>
      <c r="L2551" t="s">
        <v>18</v>
      </c>
      <c r="M2551" s="3" t="b">
        <f>trust_funds5[[#This Row],[Contributions Outstanding (USD)]]=0</f>
        <v>1</v>
      </c>
      <c r="N2551" s="3" t="str">
        <f t="shared" si="195"/>
        <v>Outstanding</v>
      </c>
      <c r="O2551" s="3" t="str">
        <f t="shared" si="196"/>
        <v>High Contribution &amp; Recent</v>
      </c>
      <c r="P2551" s="3" t="str">
        <f t="shared" si="197"/>
        <v>Other</v>
      </c>
      <c r="Q2551" s="3" t="str">
        <f t="shared" si="198"/>
        <v>Other</v>
      </c>
      <c r="R2551" s="3" t="str">
        <f t="shared" si="199"/>
        <v>Not LCLS</v>
      </c>
      <c r="S2551" s="3" t="str" cm="1">
        <f t="array" ref="S2551">_xlfn.IFS(G2551 &gt; 5000000, "Very High", G2551 &gt; 1000000, "High", G2551 &gt; 500000, "Medium", TRUE, "Low")</f>
        <v>Very High</v>
      </c>
      <c r="T2551" s="3" t="str" cm="1">
        <f t="array" ref="T2551">_xlfn.IFS(B2551 &gt;= 2005, "Post-2005", B2551 &gt;= 2000, "2000-2004", TRUE, "Pre-2000")</f>
        <v>Post-2005</v>
      </c>
    </row>
    <row r="2552" spans="1:20" x14ac:dyDescent="0.85">
      <c r="A2552" s="1">
        <v>41164</v>
      </c>
      <c r="B2552" t="s">
        <v>2654</v>
      </c>
      <c r="C2552" t="s">
        <v>4558</v>
      </c>
      <c r="D2552" t="s">
        <v>4559</v>
      </c>
      <c r="E2552" t="s">
        <v>119</v>
      </c>
      <c r="F2552" t="s">
        <v>120</v>
      </c>
      <c r="G2552" t="s">
        <v>121</v>
      </c>
      <c r="H2552">
        <v>2003</v>
      </c>
      <c r="I2552" s="2">
        <v>3989632.41</v>
      </c>
      <c r="J2552" s="2">
        <v>0</v>
      </c>
      <c r="K2552" s="2">
        <v>3989632.41</v>
      </c>
      <c r="L2552" t="s">
        <v>18</v>
      </c>
      <c r="M2552" s="3" t="b">
        <f>trust_funds5[[#This Row],[Contributions Outstanding (USD)]]=0</f>
        <v>1</v>
      </c>
      <c r="N2552" s="3" t="str">
        <f t="shared" si="195"/>
        <v>Outstanding</v>
      </c>
      <c r="O2552" s="3" t="str">
        <f t="shared" si="196"/>
        <v>High Contribution &amp; Recent</v>
      </c>
      <c r="P2552" s="3" t="str">
        <f t="shared" si="197"/>
        <v>Other</v>
      </c>
      <c r="Q2552" s="3" t="str">
        <f t="shared" si="198"/>
        <v>Other</v>
      </c>
      <c r="R2552" s="3" t="str">
        <f t="shared" si="199"/>
        <v>Not LCLS</v>
      </c>
      <c r="S2552" s="3" t="str" cm="1">
        <f t="array" ref="S2552">_xlfn.IFS(G2552 &gt; 5000000, "Very High", G2552 &gt; 1000000, "High", G2552 &gt; 500000, "Medium", TRUE, "Low")</f>
        <v>Very High</v>
      </c>
      <c r="T2552" s="3" t="str" cm="1">
        <f t="array" ref="T2552">_xlfn.IFS(B2552 &gt;= 2005, "Post-2005", B2552 &gt;= 2000, "2000-2004", TRUE, "Pre-2000")</f>
        <v>Post-2005</v>
      </c>
    </row>
    <row r="2553" spans="1:20" x14ac:dyDescent="0.85">
      <c r="A2553" s="1">
        <v>41164</v>
      </c>
      <c r="B2553" t="s">
        <v>3800</v>
      </c>
      <c r="C2553" t="s">
        <v>4560</v>
      </c>
      <c r="D2553" t="s">
        <v>4561</v>
      </c>
      <c r="E2553" t="s">
        <v>235</v>
      </c>
      <c r="F2553" t="s">
        <v>236</v>
      </c>
      <c r="G2553" t="s">
        <v>237</v>
      </c>
      <c r="H2553">
        <v>2003</v>
      </c>
      <c r="I2553" s="2">
        <v>6324505.8099999996</v>
      </c>
      <c r="J2553" s="2">
        <v>0</v>
      </c>
      <c r="K2553" s="2">
        <v>6324505.8099999996</v>
      </c>
      <c r="L2553" t="s">
        <v>18</v>
      </c>
      <c r="M2553" s="3" t="b">
        <f>trust_funds5[[#This Row],[Contributions Outstanding (USD)]]=0</f>
        <v>1</v>
      </c>
      <c r="N2553" s="3" t="str">
        <f t="shared" si="195"/>
        <v>Outstanding</v>
      </c>
      <c r="O2553" s="3" t="str">
        <f t="shared" si="196"/>
        <v>High Contribution &amp; Recent</v>
      </c>
      <c r="P2553" s="3" t="str">
        <f t="shared" si="197"/>
        <v>Other</v>
      </c>
      <c r="Q2553" s="3" t="str">
        <f t="shared" si="198"/>
        <v>Other</v>
      </c>
      <c r="R2553" s="3" t="str">
        <f t="shared" si="199"/>
        <v>Not LCLS</v>
      </c>
      <c r="S2553" s="3" t="str" cm="1">
        <f t="array" ref="S2553">_xlfn.IFS(G2553 &gt; 5000000, "Very High", G2553 &gt; 1000000, "High", G2553 &gt; 500000, "Medium", TRUE, "Low")</f>
        <v>Very High</v>
      </c>
      <c r="T2553" s="3" t="str" cm="1">
        <f t="array" ref="T2553">_xlfn.IFS(B2553 &gt;= 2005, "Post-2005", B2553 &gt;= 2000, "2000-2004", TRUE, "Pre-2000")</f>
        <v>Post-2005</v>
      </c>
    </row>
    <row r="2554" spans="1:20" x14ac:dyDescent="0.85">
      <c r="A2554" s="1">
        <v>41164</v>
      </c>
      <c r="B2554" t="s">
        <v>12</v>
      </c>
      <c r="C2554" t="s">
        <v>4562</v>
      </c>
      <c r="D2554" t="s">
        <v>4563</v>
      </c>
      <c r="E2554" t="s">
        <v>235</v>
      </c>
      <c r="F2554" t="s">
        <v>236</v>
      </c>
      <c r="G2554" t="s">
        <v>237</v>
      </c>
      <c r="H2554">
        <v>2003</v>
      </c>
      <c r="I2554" s="2">
        <v>4944223.9400000004</v>
      </c>
      <c r="J2554" s="2">
        <v>0</v>
      </c>
      <c r="K2554" s="2">
        <v>4944223.9400000004</v>
      </c>
      <c r="L2554" t="s">
        <v>18</v>
      </c>
      <c r="M2554" s="3" t="b">
        <f>trust_funds5[[#This Row],[Contributions Outstanding (USD)]]=0</f>
        <v>1</v>
      </c>
      <c r="N2554" s="3" t="str">
        <f t="shared" si="195"/>
        <v>Outstanding</v>
      </c>
      <c r="O2554" s="3" t="str">
        <f t="shared" si="196"/>
        <v>High Contribution &amp; Recent</v>
      </c>
      <c r="P2554" s="3" t="str">
        <f t="shared" si="197"/>
        <v>Other</v>
      </c>
      <c r="Q2554" s="3" t="str">
        <f t="shared" si="198"/>
        <v>Other</v>
      </c>
      <c r="R2554" s="3" t="str">
        <f t="shared" si="199"/>
        <v>Not LCLS</v>
      </c>
      <c r="S2554" s="3" t="str" cm="1">
        <f t="array" ref="S2554">_xlfn.IFS(G2554 &gt; 5000000, "Very High", G2554 &gt; 1000000, "High", G2554 &gt; 500000, "Medium", TRUE, "Low")</f>
        <v>Very High</v>
      </c>
      <c r="T2554" s="3" t="str" cm="1">
        <f t="array" ref="T2554">_xlfn.IFS(B2554 &gt;= 2005, "Post-2005", B2554 &gt;= 2000, "2000-2004", TRUE, "Pre-2000")</f>
        <v>Post-2005</v>
      </c>
    </row>
    <row r="2555" spans="1:20" x14ac:dyDescent="0.85">
      <c r="A2555" s="1">
        <v>41164</v>
      </c>
      <c r="B2555" t="s">
        <v>82</v>
      </c>
      <c r="C2555" t="s">
        <v>4564</v>
      </c>
      <c r="D2555" t="s">
        <v>4565</v>
      </c>
      <c r="E2555" t="s">
        <v>235</v>
      </c>
      <c r="F2555" t="s">
        <v>236</v>
      </c>
      <c r="G2555" t="s">
        <v>237</v>
      </c>
      <c r="H2555">
        <v>2003</v>
      </c>
      <c r="I2555" s="2">
        <v>692890.11</v>
      </c>
      <c r="J2555" s="2">
        <v>0</v>
      </c>
      <c r="K2555" s="2">
        <v>692890.11</v>
      </c>
      <c r="L2555" t="s">
        <v>18</v>
      </c>
      <c r="M2555" s="3" t="b">
        <f>trust_funds5[[#This Row],[Contributions Outstanding (USD)]]=0</f>
        <v>1</v>
      </c>
      <c r="N2555" s="3" t="str">
        <f t="shared" si="195"/>
        <v>Outstanding</v>
      </c>
      <c r="O2555" s="3" t="str">
        <f t="shared" si="196"/>
        <v>High Contribution &amp; Recent</v>
      </c>
      <c r="P2555" s="3" t="str">
        <f t="shared" si="197"/>
        <v>Other</v>
      </c>
      <c r="Q2555" s="3" t="str">
        <f t="shared" si="198"/>
        <v>Other</v>
      </c>
      <c r="R2555" s="3" t="str">
        <f t="shared" si="199"/>
        <v>Not LCLS</v>
      </c>
      <c r="S2555" s="3" t="str" cm="1">
        <f t="array" ref="S2555">_xlfn.IFS(G2555 &gt; 5000000, "Very High", G2555 &gt; 1000000, "High", G2555 &gt; 500000, "Medium", TRUE, "Low")</f>
        <v>Very High</v>
      </c>
      <c r="T2555" s="3" t="str" cm="1">
        <f t="array" ref="T2555">_xlfn.IFS(B2555 &gt;= 2005, "Post-2005", B2555 &gt;= 2000, "2000-2004", TRUE, "Pre-2000")</f>
        <v>Post-2005</v>
      </c>
    </row>
    <row r="2556" spans="1:20" x14ac:dyDescent="0.85">
      <c r="A2556" s="1">
        <v>41164</v>
      </c>
      <c r="B2556" t="s">
        <v>73</v>
      </c>
      <c r="C2556" t="s">
        <v>4566</v>
      </c>
      <c r="D2556" t="s">
        <v>390</v>
      </c>
      <c r="E2556" t="s">
        <v>235</v>
      </c>
      <c r="F2556" t="s">
        <v>236</v>
      </c>
      <c r="G2556" t="s">
        <v>237</v>
      </c>
      <c r="H2556">
        <v>2003</v>
      </c>
      <c r="I2556" s="2">
        <v>414384.2</v>
      </c>
      <c r="J2556" s="2">
        <v>0</v>
      </c>
      <c r="K2556" s="2">
        <v>414384.2</v>
      </c>
      <c r="L2556" t="s">
        <v>18</v>
      </c>
      <c r="M2556" s="3" t="b">
        <f>trust_funds5[[#This Row],[Contributions Outstanding (USD)]]=0</f>
        <v>1</v>
      </c>
      <c r="N2556" s="3" t="str">
        <f t="shared" si="195"/>
        <v>Outstanding</v>
      </c>
      <c r="O2556" s="3" t="str">
        <f t="shared" si="196"/>
        <v>High Contribution &amp; Recent</v>
      </c>
      <c r="P2556" s="3" t="str">
        <f t="shared" si="197"/>
        <v>Other</v>
      </c>
      <c r="Q2556" s="3" t="str">
        <f t="shared" si="198"/>
        <v>Other</v>
      </c>
      <c r="R2556" s="3" t="str">
        <f t="shared" si="199"/>
        <v>Not LCLS</v>
      </c>
      <c r="S2556" s="3" t="str" cm="1">
        <f t="array" ref="S2556">_xlfn.IFS(G2556 &gt; 5000000, "Very High", G2556 &gt; 1000000, "High", G2556 &gt; 500000, "Medium", TRUE, "Low")</f>
        <v>Very High</v>
      </c>
      <c r="T2556" s="3" t="str" cm="1">
        <f t="array" ref="T2556">_xlfn.IFS(B2556 &gt;= 2005, "Post-2005", B2556 &gt;= 2000, "2000-2004", TRUE, "Pre-2000")</f>
        <v>Post-2005</v>
      </c>
    </row>
    <row r="2557" spans="1:20" x14ac:dyDescent="0.85">
      <c r="A2557" s="1">
        <v>41164</v>
      </c>
      <c r="B2557" t="s">
        <v>12</v>
      </c>
      <c r="C2557" t="s">
        <v>4567</v>
      </c>
      <c r="D2557" t="s">
        <v>4568</v>
      </c>
      <c r="E2557" t="s">
        <v>85</v>
      </c>
      <c r="F2557" t="s">
        <v>86</v>
      </c>
      <c r="G2557" t="s">
        <v>87</v>
      </c>
      <c r="H2557">
        <v>2003</v>
      </c>
      <c r="I2557" s="2">
        <v>178094.39</v>
      </c>
      <c r="J2557" s="2">
        <v>0</v>
      </c>
      <c r="K2557" s="2">
        <v>178094.39</v>
      </c>
      <c r="L2557" t="s">
        <v>18</v>
      </c>
      <c r="M2557" s="3" t="b">
        <f>trust_funds5[[#This Row],[Contributions Outstanding (USD)]]=0</f>
        <v>1</v>
      </c>
      <c r="N2557" s="3" t="str">
        <f t="shared" si="195"/>
        <v>Outstanding</v>
      </c>
      <c r="O2557" s="3" t="str">
        <f t="shared" si="196"/>
        <v>High Contribution &amp; Recent</v>
      </c>
      <c r="P2557" s="3" t="str">
        <f t="shared" si="197"/>
        <v>Other</v>
      </c>
      <c r="Q2557" s="3" t="str">
        <f t="shared" si="198"/>
        <v>Other</v>
      </c>
      <c r="R2557" s="3" t="str">
        <f t="shared" si="199"/>
        <v>Not LCLS</v>
      </c>
      <c r="S2557" s="3" t="str" cm="1">
        <f t="array" ref="S2557">_xlfn.IFS(G2557 &gt; 5000000, "Very High", G2557 &gt; 1000000, "High", G2557 &gt; 500000, "Medium", TRUE, "Low")</f>
        <v>Very High</v>
      </c>
      <c r="T2557" s="3" t="str" cm="1">
        <f t="array" ref="T2557">_xlfn.IFS(B2557 &gt;= 2005, "Post-2005", B2557 &gt;= 2000, "2000-2004", TRUE, "Pre-2000")</f>
        <v>Post-2005</v>
      </c>
    </row>
    <row r="2558" spans="1:20" x14ac:dyDescent="0.85">
      <c r="A2558" s="1">
        <v>41164</v>
      </c>
      <c r="B2558" t="s">
        <v>90</v>
      </c>
      <c r="C2558" t="s">
        <v>4569</v>
      </c>
      <c r="D2558" t="s">
        <v>4570</v>
      </c>
      <c r="E2558" t="s">
        <v>119</v>
      </c>
      <c r="F2558" t="s">
        <v>120</v>
      </c>
      <c r="G2558" t="s">
        <v>121</v>
      </c>
      <c r="H2558">
        <v>2003</v>
      </c>
      <c r="I2558" s="2">
        <v>1428956.5</v>
      </c>
      <c r="J2558" s="2">
        <v>0</v>
      </c>
      <c r="K2558" s="2">
        <v>1428956.5</v>
      </c>
      <c r="L2558" t="s">
        <v>18</v>
      </c>
      <c r="M2558" s="3" t="b">
        <f>trust_funds5[[#This Row],[Contributions Outstanding (USD)]]=0</f>
        <v>1</v>
      </c>
      <c r="N2558" s="3" t="str">
        <f t="shared" si="195"/>
        <v>Outstanding</v>
      </c>
      <c r="O2558" s="3" t="str">
        <f t="shared" si="196"/>
        <v>High Contribution &amp; Recent</v>
      </c>
      <c r="P2558" s="3" t="str">
        <f t="shared" si="197"/>
        <v>Other</v>
      </c>
      <c r="Q2558" s="3" t="str">
        <f t="shared" si="198"/>
        <v>Other</v>
      </c>
      <c r="R2558" s="3" t="str">
        <f t="shared" si="199"/>
        <v>Not LCLS</v>
      </c>
      <c r="S2558" s="3" t="str" cm="1">
        <f t="array" ref="S2558">_xlfn.IFS(G2558 &gt; 5000000, "Very High", G2558 &gt; 1000000, "High", G2558 &gt; 500000, "Medium", TRUE, "Low")</f>
        <v>Very High</v>
      </c>
      <c r="T2558" s="3" t="str" cm="1">
        <f t="array" ref="T2558">_xlfn.IFS(B2558 &gt;= 2005, "Post-2005", B2558 &gt;= 2000, "2000-2004", TRUE, "Pre-2000")</f>
        <v>Post-2005</v>
      </c>
    </row>
    <row r="2559" spans="1:20" x14ac:dyDescent="0.85">
      <c r="A2559" s="1">
        <v>41164</v>
      </c>
      <c r="B2559" t="s">
        <v>4571</v>
      </c>
      <c r="C2559" t="s">
        <v>4572</v>
      </c>
      <c r="D2559" t="s">
        <v>4573</v>
      </c>
      <c r="E2559" t="s">
        <v>102</v>
      </c>
      <c r="F2559" t="s">
        <v>103</v>
      </c>
      <c r="G2559" t="s">
        <v>104</v>
      </c>
      <c r="H2559">
        <v>2003</v>
      </c>
      <c r="I2559" s="2">
        <v>2199424.34</v>
      </c>
      <c r="J2559" s="2">
        <v>0</v>
      </c>
      <c r="K2559" s="2">
        <v>2199424.34</v>
      </c>
      <c r="L2559" t="s">
        <v>18</v>
      </c>
      <c r="M2559" s="3" t="b">
        <f>trust_funds5[[#This Row],[Contributions Outstanding (USD)]]=0</f>
        <v>1</v>
      </c>
      <c r="N2559" s="3" t="str">
        <f t="shared" si="195"/>
        <v>Outstanding</v>
      </c>
      <c r="O2559" s="3" t="str">
        <f t="shared" si="196"/>
        <v>High Contribution &amp; Recent</v>
      </c>
      <c r="P2559" s="3" t="str">
        <f t="shared" si="197"/>
        <v>Other</v>
      </c>
      <c r="Q2559" s="3" t="str">
        <f t="shared" si="198"/>
        <v>Other</v>
      </c>
      <c r="R2559" s="3" t="str">
        <f t="shared" si="199"/>
        <v>Not LCLS</v>
      </c>
      <c r="S2559" s="3" t="str" cm="1">
        <f t="array" ref="S2559">_xlfn.IFS(G2559 &gt; 5000000, "Very High", G2559 &gt; 1000000, "High", G2559 &gt; 500000, "Medium", TRUE, "Low")</f>
        <v>Very High</v>
      </c>
      <c r="T2559" s="3" t="str" cm="1">
        <f t="array" ref="T2559">_xlfn.IFS(B2559 &gt;= 2005, "Post-2005", B2559 &gt;= 2000, "2000-2004", TRUE, "Pre-2000")</f>
        <v>Post-2005</v>
      </c>
    </row>
    <row r="2560" spans="1:20" x14ac:dyDescent="0.85">
      <c r="A2560" s="1">
        <v>41164</v>
      </c>
      <c r="B2560" t="s">
        <v>700</v>
      </c>
      <c r="C2560" t="s">
        <v>4574</v>
      </c>
      <c r="D2560" t="s">
        <v>4575</v>
      </c>
      <c r="E2560" t="s">
        <v>42</v>
      </c>
      <c r="F2560" t="s">
        <v>43</v>
      </c>
      <c r="G2560" t="s">
        <v>44</v>
      </c>
      <c r="H2560">
        <v>2003</v>
      </c>
      <c r="I2560" s="2">
        <v>4738887.3099999996</v>
      </c>
      <c r="J2560" s="2">
        <v>0</v>
      </c>
      <c r="K2560" s="2">
        <v>4738887.3099999996</v>
      </c>
      <c r="L2560" t="s">
        <v>18</v>
      </c>
      <c r="M2560" s="3" t="b">
        <f>trust_funds5[[#This Row],[Contributions Outstanding (USD)]]=0</f>
        <v>1</v>
      </c>
      <c r="N2560" s="3" t="str">
        <f t="shared" si="195"/>
        <v>Outstanding</v>
      </c>
      <c r="O2560" s="3" t="str">
        <f t="shared" si="196"/>
        <v>High Contribution &amp; Recent</v>
      </c>
      <c r="P2560" s="3" t="str">
        <f t="shared" si="197"/>
        <v>Other</v>
      </c>
      <c r="Q2560" s="3" t="str">
        <f t="shared" si="198"/>
        <v>Other</v>
      </c>
      <c r="R2560" s="3" t="str">
        <f t="shared" si="199"/>
        <v>Not LCLS</v>
      </c>
      <c r="S2560" s="3" t="str" cm="1">
        <f t="array" ref="S2560">_xlfn.IFS(G2560 &gt; 5000000, "Very High", G2560 &gt; 1000000, "High", G2560 &gt; 500000, "Medium", TRUE, "Low")</f>
        <v>Very High</v>
      </c>
      <c r="T2560" s="3" t="str" cm="1">
        <f t="array" ref="T2560">_xlfn.IFS(B2560 &gt;= 2005, "Post-2005", B2560 &gt;= 2000, "2000-2004", TRUE, "Pre-2000")</f>
        <v>Post-2005</v>
      </c>
    </row>
    <row r="2561" spans="1:20" x14ac:dyDescent="0.85">
      <c r="A2561" s="1">
        <v>41164</v>
      </c>
      <c r="B2561" t="s">
        <v>4105</v>
      </c>
      <c r="C2561" t="s">
        <v>4576</v>
      </c>
      <c r="D2561" t="s">
        <v>4577</v>
      </c>
      <c r="E2561" t="s">
        <v>15</v>
      </c>
      <c r="F2561" t="s">
        <v>16</v>
      </c>
      <c r="G2561" t="s">
        <v>475</v>
      </c>
      <c r="H2561">
        <v>2003</v>
      </c>
      <c r="I2561" s="2">
        <v>2210913.75</v>
      </c>
      <c r="J2561" s="2">
        <v>0</v>
      </c>
      <c r="K2561" s="2">
        <v>2210913.75</v>
      </c>
      <c r="L2561" t="s">
        <v>18</v>
      </c>
      <c r="M2561" s="3" t="b">
        <f>trust_funds5[[#This Row],[Contributions Outstanding (USD)]]=0</f>
        <v>1</v>
      </c>
      <c r="N2561" s="3" t="str">
        <f t="shared" si="195"/>
        <v>Outstanding</v>
      </c>
      <c r="O2561" s="3" t="str">
        <f t="shared" si="196"/>
        <v>High Contribution &amp; Recent</v>
      </c>
      <c r="P2561" s="3" t="str">
        <f t="shared" si="197"/>
        <v>Other</v>
      </c>
      <c r="Q2561" s="3" t="str">
        <f t="shared" si="198"/>
        <v>Other</v>
      </c>
      <c r="R2561" s="3" t="str">
        <f t="shared" si="199"/>
        <v>Not LCLS</v>
      </c>
      <c r="S2561" s="3" t="str" cm="1">
        <f t="array" ref="S2561">_xlfn.IFS(G2561 &gt; 5000000, "Very High", G2561 &gt; 1000000, "High", G2561 &gt; 500000, "Medium", TRUE, "Low")</f>
        <v>Very High</v>
      </c>
      <c r="T2561" s="3" t="str" cm="1">
        <f t="array" ref="T2561">_xlfn.IFS(B2561 &gt;= 2005, "Post-2005", B2561 &gt;= 2000, "2000-2004", TRUE, "Pre-2000")</f>
        <v>Post-2005</v>
      </c>
    </row>
    <row r="2562" spans="1:20" x14ac:dyDescent="0.85">
      <c r="A2562" s="1">
        <v>41164</v>
      </c>
      <c r="B2562" t="s">
        <v>4105</v>
      </c>
      <c r="C2562" t="s">
        <v>4578</v>
      </c>
      <c r="D2562" t="s">
        <v>4579</v>
      </c>
      <c r="E2562" t="s">
        <v>15</v>
      </c>
      <c r="F2562" t="s">
        <v>16</v>
      </c>
      <c r="G2562" t="s">
        <v>17</v>
      </c>
      <c r="H2562">
        <v>2003</v>
      </c>
      <c r="I2562" s="2">
        <v>7245418.8899999997</v>
      </c>
      <c r="J2562" s="2">
        <v>23000</v>
      </c>
      <c r="K2562" s="2">
        <v>7268418.8899999997</v>
      </c>
      <c r="L2562" t="s">
        <v>18</v>
      </c>
      <c r="M2562" s="3" t="b">
        <f>trust_funds5[[#This Row],[Contributions Outstanding (USD)]]=0</f>
        <v>0</v>
      </c>
      <c r="N2562" s="3" t="str">
        <f t="shared" ref="N2562:N2625" si="200">IF(D2562 &gt; 0, "Outstanding", "No Outstanding")</f>
        <v>Outstanding</v>
      </c>
      <c r="O2562" s="3" t="str">
        <f t="shared" ref="O2562:O2625" si="201">IF(AND(C2562 &gt; 1000000, B2562 &gt; 2000), "High Contribution &amp; Recent", "Other")</f>
        <v>High Contribution &amp; Recent</v>
      </c>
      <c r="P2562" s="3" t="str">
        <f t="shared" ref="P2562:P2625" si="202">IF(AND(B2562 = 2000, E2562 = "Canada"), "Year 2000, Canada", "Other")</f>
        <v>Other</v>
      </c>
      <c r="Q2562" s="3" t="str">
        <f t="shared" ref="Q2562:Q2625" si="203">IF(OR(E2562 = "Canada", E2562 = "Sweden"), "Canada or Sweden", "Other")</f>
        <v>Other</v>
      </c>
      <c r="R2562" s="3" t="str">
        <f t="shared" ref="R2562:R2625" si="204">IF(NOT(F2562 = "LCLS"), "Not LCLS", "LCLS")</f>
        <v>Not LCLS</v>
      </c>
      <c r="S2562" s="3" t="str" cm="1">
        <f t="array" ref="S2562">_xlfn.IFS(G2562 &gt; 5000000, "Very High", G2562 &gt; 1000000, "High", G2562 &gt; 500000, "Medium", TRUE, "Low")</f>
        <v>Very High</v>
      </c>
      <c r="T2562" s="3" t="str" cm="1">
        <f t="array" ref="T2562">_xlfn.IFS(B2562 &gt;= 2005, "Post-2005", B2562 &gt;= 2000, "2000-2004", TRUE, "Pre-2000")</f>
        <v>Post-2005</v>
      </c>
    </row>
    <row r="2563" spans="1:20" x14ac:dyDescent="0.85">
      <c r="A2563" s="1">
        <v>41164</v>
      </c>
      <c r="B2563" t="s">
        <v>3399</v>
      </c>
      <c r="C2563" t="s">
        <v>4580</v>
      </c>
      <c r="D2563" t="s">
        <v>4581</v>
      </c>
      <c r="E2563" t="s">
        <v>85</v>
      </c>
      <c r="F2563" t="s">
        <v>86</v>
      </c>
      <c r="G2563" t="s">
        <v>87</v>
      </c>
      <c r="H2563">
        <v>2003</v>
      </c>
      <c r="I2563" s="2">
        <v>8610571.4000000004</v>
      </c>
      <c r="J2563" s="2">
        <v>0</v>
      </c>
      <c r="K2563" s="2">
        <v>8610571.4000000004</v>
      </c>
      <c r="L2563" t="s">
        <v>18</v>
      </c>
      <c r="M2563" s="3" t="b">
        <f>trust_funds5[[#This Row],[Contributions Outstanding (USD)]]=0</f>
        <v>1</v>
      </c>
      <c r="N2563" s="3" t="str">
        <f t="shared" si="200"/>
        <v>Outstanding</v>
      </c>
      <c r="O2563" s="3" t="str">
        <f t="shared" si="201"/>
        <v>High Contribution &amp; Recent</v>
      </c>
      <c r="P2563" s="3" t="str">
        <f t="shared" si="202"/>
        <v>Other</v>
      </c>
      <c r="Q2563" s="3" t="str">
        <f t="shared" si="203"/>
        <v>Other</v>
      </c>
      <c r="R2563" s="3" t="str">
        <f t="shared" si="204"/>
        <v>Not LCLS</v>
      </c>
      <c r="S2563" s="3" t="str" cm="1">
        <f t="array" ref="S2563">_xlfn.IFS(G2563 &gt; 5000000, "Very High", G2563 &gt; 1000000, "High", G2563 &gt; 500000, "Medium", TRUE, "Low")</f>
        <v>Very High</v>
      </c>
      <c r="T2563" s="3" t="str" cm="1">
        <f t="array" ref="T2563">_xlfn.IFS(B2563 &gt;= 2005, "Post-2005", B2563 &gt;= 2000, "2000-2004", TRUE, "Pre-2000")</f>
        <v>Post-2005</v>
      </c>
    </row>
    <row r="2564" spans="1:20" x14ac:dyDescent="0.85">
      <c r="A2564" s="1">
        <v>41164</v>
      </c>
      <c r="B2564" t="s">
        <v>538</v>
      </c>
      <c r="C2564" t="s">
        <v>4582</v>
      </c>
      <c r="D2564" t="s">
        <v>4583</v>
      </c>
      <c r="E2564" t="s">
        <v>1709</v>
      </c>
      <c r="F2564" t="s">
        <v>1710</v>
      </c>
      <c r="G2564" t="s">
        <v>1711</v>
      </c>
      <c r="H2564">
        <v>2003</v>
      </c>
      <c r="I2564" s="2">
        <v>1150000</v>
      </c>
      <c r="J2564" s="2">
        <v>0</v>
      </c>
      <c r="K2564" s="2">
        <v>1150000</v>
      </c>
      <c r="L2564" t="s">
        <v>18</v>
      </c>
      <c r="M2564" s="3" t="b">
        <f>trust_funds5[[#This Row],[Contributions Outstanding (USD)]]=0</f>
        <v>1</v>
      </c>
      <c r="N2564" s="3" t="str">
        <f t="shared" si="200"/>
        <v>Outstanding</v>
      </c>
      <c r="O2564" s="3" t="str">
        <f t="shared" si="201"/>
        <v>High Contribution &amp; Recent</v>
      </c>
      <c r="P2564" s="3" t="str">
        <f t="shared" si="202"/>
        <v>Other</v>
      </c>
      <c r="Q2564" s="3" t="str">
        <f t="shared" si="203"/>
        <v>Other</v>
      </c>
      <c r="R2564" s="3" t="str">
        <f t="shared" si="204"/>
        <v>Not LCLS</v>
      </c>
      <c r="S2564" s="3" t="str" cm="1">
        <f t="array" ref="S2564">_xlfn.IFS(G2564 &gt; 5000000, "Very High", G2564 &gt; 1000000, "High", G2564 &gt; 500000, "Medium", TRUE, "Low")</f>
        <v>Very High</v>
      </c>
      <c r="T2564" s="3" t="str" cm="1">
        <f t="array" ref="T2564">_xlfn.IFS(B2564 &gt;= 2005, "Post-2005", B2564 &gt;= 2000, "2000-2004", TRUE, "Pre-2000")</f>
        <v>Post-2005</v>
      </c>
    </row>
    <row r="2565" spans="1:20" x14ac:dyDescent="0.85">
      <c r="A2565" s="1">
        <v>41164</v>
      </c>
      <c r="B2565" t="s">
        <v>90</v>
      </c>
      <c r="C2565" t="s">
        <v>4584</v>
      </c>
      <c r="D2565" t="s">
        <v>4585</v>
      </c>
      <c r="E2565" t="s">
        <v>260</v>
      </c>
      <c r="F2565" t="s">
        <v>261</v>
      </c>
      <c r="H2565">
        <v>2003</v>
      </c>
      <c r="I2565" s="2">
        <v>621258.56000000006</v>
      </c>
      <c r="J2565" s="2">
        <v>0</v>
      </c>
      <c r="K2565" s="2">
        <v>621258.56000000006</v>
      </c>
      <c r="L2565" t="s">
        <v>18</v>
      </c>
      <c r="M2565" s="3" t="b">
        <f>trust_funds5[[#This Row],[Contributions Outstanding (USD)]]=0</f>
        <v>1</v>
      </c>
      <c r="N2565" s="3" t="str">
        <f t="shared" si="200"/>
        <v>Outstanding</v>
      </c>
      <c r="O2565" s="3" t="str">
        <f t="shared" si="201"/>
        <v>High Contribution &amp; Recent</v>
      </c>
      <c r="P2565" s="3" t="str">
        <f t="shared" si="202"/>
        <v>Other</v>
      </c>
      <c r="Q2565" s="3" t="str">
        <f t="shared" si="203"/>
        <v>Other</v>
      </c>
      <c r="R2565" s="3" t="str">
        <f t="shared" si="204"/>
        <v>Not LCLS</v>
      </c>
      <c r="S2565" s="3" t="str" cm="1">
        <f t="array" ref="S2565">_xlfn.IFS(G2565 &gt; 5000000, "Very High", G2565 &gt; 1000000, "High", G2565 &gt; 500000, "Medium", TRUE, "Low")</f>
        <v>Low</v>
      </c>
      <c r="T2565" s="3" t="str" cm="1">
        <f t="array" ref="T2565">_xlfn.IFS(B2565 &gt;= 2005, "Post-2005", B2565 &gt;= 2000, "2000-2004", TRUE, "Pre-2000")</f>
        <v>Post-2005</v>
      </c>
    </row>
    <row r="2566" spans="1:20" x14ac:dyDescent="0.85">
      <c r="A2566" s="1">
        <v>41164</v>
      </c>
      <c r="B2566" t="s">
        <v>600</v>
      </c>
      <c r="C2566" t="s">
        <v>4586</v>
      </c>
      <c r="D2566" t="s">
        <v>4587</v>
      </c>
      <c r="E2566" t="s">
        <v>1772</v>
      </c>
      <c r="F2566" t="s">
        <v>1773</v>
      </c>
      <c r="G2566" t="s">
        <v>1774</v>
      </c>
      <c r="H2566">
        <v>2003</v>
      </c>
      <c r="I2566" s="2">
        <v>500000</v>
      </c>
      <c r="J2566" s="2">
        <v>0</v>
      </c>
      <c r="K2566" s="2">
        <v>500000</v>
      </c>
      <c r="L2566" t="s">
        <v>18</v>
      </c>
      <c r="M2566" s="3" t="b">
        <f>trust_funds5[[#This Row],[Contributions Outstanding (USD)]]=0</f>
        <v>1</v>
      </c>
      <c r="N2566" s="3" t="str">
        <f t="shared" si="200"/>
        <v>Outstanding</v>
      </c>
      <c r="O2566" s="3" t="str">
        <f t="shared" si="201"/>
        <v>High Contribution &amp; Recent</v>
      </c>
      <c r="P2566" s="3" t="str">
        <f t="shared" si="202"/>
        <v>Other</v>
      </c>
      <c r="Q2566" s="3" t="str">
        <f t="shared" si="203"/>
        <v>Other</v>
      </c>
      <c r="R2566" s="3" t="str">
        <f t="shared" si="204"/>
        <v>Not LCLS</v>
      </c>
      <c r="S2566" s="3" t="str" cm="1">
        <f t="array" ref="S2566">_xlfn.IFS(G2566 &gt; 5000000, "Very High", G2566 &gt; 1000000, "High", G2566 &gt; 500000, "Medium", TRUE, "Low")</f>
        <v>Very High</v>
      </c>
      <c r="T2566" s="3" t="str" cm="1">
        <f t="array" ref="T2566">_xlfn.IFS(B2566 &gt;= 2005, "Post-2005", B2566 &gt;= 2000, "2000-2004", TRUE, "Pre-2000")</f>
        <v>Post-2005</v>
      </c>
    </row>
    <row r="2567" spans="1:20" x14ac:dyDescent="0.85">
      <c r="A2567" s="1">
        <v>41164</v>
      </c>
      <c r="B2567" t="s">
        <v>600</v>
      </c>
      <c r="C2567" t="s">
        <v>601</v>
      </c>
      <c r="D2567" t="s">
        <v>602</v>
      </c>
      <c r="E2567" t="s">
        <v>15</v>
      </c>
      <c r="F2567" t="s">
        <v>16</v>
      </c>
      <c r="G2567" t="s">
        <v>17</v>
      </c>
      <c r="H2567">
        <v>2003</v>
      </c>
      <c r="I2567" s="2">
        <v>1026333.94</v>
      </c>
      <c r="J2567" s="2">
        <v>0</v>
      </c>
      <c r="K2567" s="2">
        <v>1026333.94</v>
      </c>
      <c r="L2567" t="s">
        <v>116</v>
      </c>
      <c r="M2567" s="3" t="b">
        <f>trust_funds5[[#This Row],[Contributions Outstanding (USD)]]=0</f>
        <v>1</v>
      </c>
      <c r="N2567" s="3" t="str">
        <f t="shared" si="200"/>
        <v>Outstanding</v>
      </c>
      <c r="O2567" s="3" t="str">
        <f t="shared" si="201"/>
        <v>High Contribution &amp; Recent</v>
      </c>
      <c r="P2567" s="3" t="str">
        <f t="shared" si="202"/>
        <v>Other</v>
      </c>
      <c r="Q2567" s="3" t="str">
        <f t="shared" si="203"/>
        <v>Other</v>
      </c>
      <c r="R2567" s="3" t="str">
        <f t="shared" si="204"/>
        <v>Not LCLS</v>
      </c>
      <c r="S2567" s="3" t="str" cm="1">
        <f t="array" ref="S2567">_xlfn.IFS(G2567 &gt; 5000000, "Very High", G2567 &gt; 1000000, "High", G2567 &gt; 500000, "Medium", TRUE, "Low")</f>
        <v>Very High</v>
      </c>
      <c r="T2567" s="3" t="str" cm="1">
        <f t="array" ref="T2567">_xlfn.IFS(B2567 &gt;= 2005, "Post-2005", B2567 &gt;= 2000, "2000-2004", TRUE, "Pre-2000")</f>
        <v>Post-2005</v>
      </c>
    </row>
    <row r="2568" spans="1:20" x14ac:dyDescent="0.85">
      <c r="A2568" s="1">
        <v>41164</v>
      </c>
      <c r="B2568" t="s">
        <v>600</v>
      </c>
      <c r="C2568" t="s">
        <v>601</v>
      </c>
      <c r="D2568" t="s">
        <v>602</v>
      </c>
      <c r="E2568" t="s">
        <v>293</v>
      </c>
      <c r="F2568" t="s">
        <v>294</v>
      </c>
      <c r="G2568" t="s">
        <v>295</v>
      </c>
      <c r="H2568">
        <v>2003</v>
      </c>
      <c r="I2568" s="2">
        <v>465513.5</v>
      </c>
      <c r="J2568" s="2">
        <v>34662.47</v>
      </c>
      <c r="K2568" s="2">
        <v>500175.97</v>
      </c>
      <c r="L2568" t="s">
        <v>116</v>
      </c>
      <c r="M2568" s="3" t="b">
        <f>trust_funds5[[#This Row],[Contributions Outstanding (USD)]]=0</f>
        <v>0</v>
      </c>
      <c r="N2568" s="3" t="str">
        <f t="shared" si="200"/>
        <v>Outstanding</v>
      </c>
      <c r="O2568" s="3" t="str">
        <f t="shared" si="201"/>
        <v>High Contribution &amp; Recent</v>
      </c>
      <c r="P2568" s="3" t="str">
        <f t="shared" si="202"/>
        <v>Other</v>
      </c>
      <c r="Q2568" s="3" t="str">
        <f t="shared" si="203"/>
        <v>Other</v>
      </c>
      <c r="R2568" s="3" t="str">
        <f t="shared" si="204"/>
        <v>Not LCLS</v>
      </c>
      <c r="S2568" s="3" t="str" cm="1">
        <f t="array" ref="S2568">_xlfn.IFS(G2568 &gt; 5000000, "Very High", G2568 &gt; 1000000, "High", G2568 &gt; 500000, "Medium", TRUE, "Low")</f>
        <v>Very High</v>
      </c>
      <c r="T2568" s="3" t="str" cm="1">
        <f t="array" ref="T2568">_xlfn.IFS(B2568 &gt;= 2005, "Post-2005", B2568 &gt;= 2000, "2000-2004", TRUE, "Pre-2000")</f>
        <v>Post-2005</v>
      </c>
    </row>
    <row r="2569" spans="1:20" x14ac:dyDescent="0.85">
      <c r="A2569" s="1">
        <v>41164</v>
      </c>
      <c r="B2569" t="s">
        <v>600</v>
      </c>
      <c r="C2569" t="s">
        <v>601</v>
      </c>
      <c r="D2569" t="s">
        <v>602</v>
      </c>
      <c r="E2569" t="s">
        <v>204</v>
      </c>
      <c r="F2569" t="s">
        <v>205</v>
      </c>
      <c r="G2569" t="s">
        <v>206</v>
      </c>
      <c r="H2569">
        <v>2003</v>
      </c>
      <c r="I2569" s="2">
        <v>1436116.39</v>
      </c>
      <c r="J2569" s="2">
        <v>0</v>
      </c>
      <c r="K2569" s="2">
        <v>1436116.39</v>
      </c>
      <c r="L2569" t="s">
        <v>116</v>
      </c>
      <c r="M2569" s="3" t="b">
        <f>trust_funds5[[#This Row],[Contributions Outstanding (USD)]]=0</f>
        <v>1</v>
      </c>
      <c r="N2569" s="3" t="str">
        <f t="shared" si="200"/>
        <v>Outstanding</v>
      </c>
      <c r="O2569" s="3" t="str">
        <f t="shared" si="201"/>
        <v>High Contribution &amp; Recent</v>
      </c>
      <c r="P2569" s="3" t="str">
        <f t="shared" si="202"/>
        <v>Other</v>
      </c>
      <c r="Q2569" s="3" t="str">
        <f t="shared" si="203"/>
        <v>Other</v>
      </c>
      <c r="R2569" s="3" t="str">
        <f t="shared" si="204"/>
        <v>Not LCLS</v>
      </c>
      <c r="S2569" s="3" t="str" cm="1">
        <f t="array" ref="S2569">_xlfn.IFS(G2569 &gt; 5000000, "Very High", G2569 &gt; 1000000, "High", G2569 &gt; 500000, "Medium", TRUE, "Low")</f>
        <v>Very High</v>
      </c>
      <c r="T2569" s="3" t="str" cm="1">
        <f t="array" ref="T2569">_xlfn.IFS(B2569 &gt;= 2005, "Post-2005", B2569 &gt;= 2000, "2000-2004", TRUE, "Pre-2000")</f>
        <v>Post-2005</v>
      </c>
    </row>
    <row r="2570" spans="1:20" x14ac:dyDescent="0.85">
      <c r="A2570" s="1">
        <v>41164</v>
      </c>
      <c r="B2570" t="s">
        <v>600</v>
      </c>
      <c r="C2570" t="s">
        <v>601</v>
      </c>
      <c r="D2570" t="s">
        <v>602</v>
      </c>
      <c r="E2570" t="s">
        <v>42</v>
      </c>
      <c r="F2570" t="s">
        <v>43</v>
      </c>
      <c r="G2570" t="s">
        <v>44</v>
      </c>
      <c r="H2570">
        <v>2003</v>
      </c>
      <c r="I2570" s="2">
        <v>3480647.89</v>
      </c>
      <c r="J2570" s="2">
        <v>295497.06</v>
      </c>
      <c r="K2570" s="2">
        <v>3776144.95</v>
      </c>
      <c r="L2570" t="s">
        <v>116</v>
      </c>
      <c r="M2570" s="3" t="b">
        <f>trust_funds5[[#This Row],[Contributions Outstanding (USD)]]=0</f>
        <v>0</v>
      </c>
      <c r="N2570" s="3" t="str">
        <f t="shared" si="200"/>
        <v>Outstanding</v>
      </c>
      <c r="O2570" s="3" t="str">
        <f t="shared" si="201"/>
        <v>High Contribution &amp; Recent</v>
      </c>
      <c r="P2570" s="3" t="str">
        <f t="shared" si="202"/>
        <v>Other</v>
      </c>
      <c r="Q2570" s="3" t="str">
        <f t="shared" si="203"/>
        <v>Other</v>
      </c>
      <c r="R2570" s="3" t="str">
        <f t="shared" si="204"/>
        <v>Not LCLS</v>
      </c>
      <c r="S2570" s="3" t="str" cm="1">
        <f t="array" ref="S2570">_xlfn.IFS(G2570 &gt; 5000000, "Very High", G2570 &gt; 1000000, "High", G2570 &gt; 500000, "Medium", TRUE, "Low")</f>
        <v>Very High</v>
      </c>
      <c r="T2570" s="3" t="str" cm="1">
        <f t="array" ref="T2570">_xlfn.IFS(B2570 &gt;= 2005, "Post-2005", B2570 &gt;= 2000, "2000-2004", TRUE, "Pre-2000")</f>
        <v>Post-2005</v>
      </c>
    </row>
    <row r="2571" spans="1:20" x14ac:dyDescent="0.85">
      <c r="A2571" s="1">
        <v>41164</v>
      </c>
      <c r="B2571" t="s">
        <v>600</v>
      </c>
      <c r="C2571" t="s">
        <v>4588</v>
      </c>
      <c r="D2571" t="s">
        <v>4589</v>
      </c>
      <c r="E2571" t="s">
        <v>102</v>
      </c>
      <c r="F2571" t="s">
        <v>103</v>
      </c>
      <c r="G2571" t="s">
        <v>104</v>
      </c>
      <c r="H2571">
        <v>2003</v>
      </c>
      <c r="I2571" s="2">
        <v>12939783.48</v>
      </c>
      <c r="J2571" s="2">
        <v>0</v>
      </c>
      <c r="K2571" s="2">
        <v>12939783.48</v>
      </c>
      <c r="L2571" t="s">
        <v>18</v>
      </c>
      <c r="M2571" s="3" t="b">
        <f>trust_funds5[[#This Row],[Contributions Outstanding (USD)]]=0</f>
        <v>1</v>
      </c>
      <c r="N2571" s="3" t="str">
        <f t="shared" si="200"/>
        <v>Outstanding</v>
      </c>
      <c r="O2571" s="3" t="str">
        <f t="shared" si="201"/>
        <v>High Contribution &amp; Recent</v>
      </c>
      <c r="P2571" s="3" t="str">
        <f t="shared" si="202"/>
        <v>Other</v>
      </c>
      <c r="Q2571" s="3" t="str">
        <f t="shared" si="203"/>
        <v>Other</v>
      </c>
      <c r="R2571" s="3" t="str">
        <f t="shared" si="204"/>
        <v>Not LCLS</v>
      </c>
      <c r="S2571" s="3" t="str" cm="1">
        <f t="array" ref="S2571">_xlfn.IFS(G2571 &gt; 5000000, "Very High", G2571 &gt; 1000000, "High", G2571 &gt; 500000, "Medium", TRUE, "Low")</f>
        <v>Very High</v>
      </c>
      <c r="T2571" s="3" t="str" cm="1">
        <f t="array" ref="T2571">_xlfn.IFS(B2571 &gt;= 2005, "Post-2005", B2571 &gt;= 2000, "2000-2004", TRUE, "Pre-2000")</f>
        <v>Post-2005</v>
      </c>
    </row>
    <row r="2572" spans="1:20" x14ac:dyDescent="0.85">
      <c r="A2572" s="1">
        <v>41164</v>
      </c>
      <c r="B2572" t="s">
        <v>12</v>
      </c>
      <c r="C2572" t="s">
        <v>4590</v>
      </c>
      <c r="D2572" t="s">
        <v>4591</v>
      </c>
      <c r="E2572" t="s">
        <v>102</v>
      </c>
      <c r="F2572" t="s">
        <v>103</v>
      </c>
      <c r="G2572" t="s">
        <v>104</v>
      </c>
      <c r="H2572">
        <v>2003</v>
      </c>
      <c r="I2572" s="2">
        <v>2098080.92</v>
      </c>
      <c r="J2572" s="2">
        <v>0</v>
      </c>
      <c r="K2572" s="2">
        <v>2098080.92</v>
      </c>
      <c r="L2572" t="s">
        <v>18</v>
      </c>
      <c r="M2572" s="3" t="b">
        <f>trust_funds5[[#This Row],[Contributions Outstanding (USD)]]=0</f>
        <v>1</v>
      </c>
      <c r="N2572" s="3" t="str">
        <f t="shared" si="200"/>
        <v>Outstanding</v>
      </c>
      <c r="O2572" s="3" t="str">
        <f t="shared" si="201"/>
        <v>High Contribution &amp; Recent</v>
      </c>
      <c r="P2572" s="3" t="str">
        <f t="shared" si="202"/>
        <v>Other</v>
      </c>
      <c r="Q2572" s="3" t="str">
        <f t="shared" si="203"/>
        <v>Other</v>
      </c>
      <c r="R2572" s="3" t="str">
        <f t="shared" si="204"/>
        <v>Not LCLS</v>
      </c>
      <c r="S2572" s="3" t="str" cm="1">
        <f t="array" ref="S2572">_xlfn.IFS(G2572 &gt; 5000000, "Very High", G2572 &gt; 1000000, "High", G2572 &gt; 500000, "Medium", TRUE, "Low")</f>
        <v>Very High</v>
      </c>
      <c r="T2572" s="3" t="str" cm="1">
        <f t="array" ref="T2572">_xlfn.IFS(B2572 &gt;= 2005, "Post-2005", B2572 &gt;= 2000, "2000-2004", TRUE, "Pre-2000")</f>
        <v>Post-2005</v>
      </c>
    </row>
    <row r="2573" spans="1:20" x14ac:dyDescent="0.85">
      <c r="A2573" s="1">
        <v>41164</v>
      </c>
      <c r="B2573" t="s">
        <v>883</v>
      </c>
      <c r="C2573" t="s">
        <v>4592</v>
      </c>
      <c r="D2573" t="s">
        <v>4593</v>
      </c>
      <c r="E2573" t="s">
        <v>204</v>
      </c>
      <c r="F2573" t="s">
        <v>205</v>
      </c>
      <c r="G2573" t="s">
        <v>1352</v>
      </c>
      <c r="H2573">
        <v>2003</v>
      </c>
      <c r="I2573" s="2">
        <v>2920200.62</v>
      </c>
      <c r="J2573" s="2">
        <v>4079799.38</v>
      </c>
      <c r="K2573" s="2">
        <v>7000000</v>
      </c>
      <c r="L2573" t="s">
        <v>116</v>
      </c>
      <c r="M2573" s="3" t="b">
        <f>trust_funds5[[#This Row],[Contributions Outstanding (USD)]]=0</f>
        <v>0</v>
      </c>
      <c r="N2573" s="3" t="str">
        <f t="shared" si="200"/>
        <v>Outstanding</v>
      </c>
      <c r="O2573" s="3" t="str">
        <f t="shared" si="201"/>
        <v>High Contribution &amp; Recent</v>
      </c>
      <c r="P2573" s="3" t="str">
        <f t="shared" si="202"/>
        <v>Other</v>
      </c>
      <c r="Q2573" s="3" t="str">
        <f t="shared" si="203"/>
        <v>Other</v>
      </c>
      <c r="R2573" s="3" t="str">
        <f t="shared" si="204"/>
        <v>Not LCLS</v>
      </c>
      <c r="S2573" s="3" t="str" cm="1">
        <f t="array" ref="S2573">_xlfn.IFS(G2573 &gt; 5000000, "Very High", G2573 &gt; 1000000, "High", G2573 &gt; 500000, "Medium", TRUE, "Low")</f>
        <v>Very High</v>
      </c>
      <c r="T2573" s="3" t="str" cm="1">
        <f t="array" ref="T2573">_xlfn.IFS(B2573 &gt;= 2005, "Post-2005", B2573 &gt;= 2000, "2000-2004", TRUE, "Pre-2000")</f>
        <v>Post-2005</v>
      </c>
    </row>
    <row r="2574" spans="1:20" x14ac:dyDescent="0.85">
      <c r="A2574" s="1">
        <v>41164</v>
      </c>
      <c r="B2574" t="s">
        <v>883</v>
      </c>
      <c r="C2574" t="s">
        <v>4592</v>
      </c>
      <c r="D2574" t="s">
        <v>4593</v>
      </c>
      <c r="E2574" t="s">
        <v>260</v>
      </c>
      <c r="F2574" t="s">
        <v>261</v>
      </c>
      <c r="H2574">
        <v>2003</v>
      </c>
      <c r="I2574" s="2">
        <v>884704.42</v>
      </c>
      <c r="J2574" s="2">
        <v>0</v>
      </c>
      <c r="K2574" s="2">
        <v>884704.42</v>
      </c>
      <c r="L2574" t="s">
        <v>116</v>
      </c>
      <c r="M2574" s="3" t="b">
        <f>trust_funds5[[#This Row],[Contributions Outstanding (USD)]]=0</f>
        <v>1</v>
      </c>
      <c r="N2574" s="3" t="str">
        <f t="shared" si="200"/>
        <v>Outstanding</v>
      </c>
      <c r="O2574" s="3" t="str">
        <f t="shared" si="201"/>
        <v>High Contribution &amp; Recent</v>
      </c>
      <c r="P2574" s="3" t="str">
        <f t="shared" si="202"/>
        <v>Other</v>
      </c>
      <c r="Q2574" s="3" t="str">
        <f t="shared" si="203"/>
        <v>Other</v>
      </c>
      <c r="R2574" s="3" t="str">
        <f t="shared" si="204"/>
        <v>Not LCLS</v>
      </c>
      <c r="S2574" s="3" t="str" cm="1">
        <f t="array" ref="S2574">_xlfn.IFS(G2574 &gt; 5000000, "Very High", G2574 &gt; 1000000, "High", G2574 &gt; 500000, "Medium", TRUE, "Low")</f>
        <v>Low</v>
      </c>
      <c r="T2574" s="3" t="str" cm="1">
        <f t="array" ref="T2574">_xlfn.IFS(B2574 &gt;= 2005, "Post-2005", B2574 &gt;= 2000, "2000-2004", TRUE, "Pre-2000")</f>
        <v>Post-2005</v>
      </c>
    </row>
    <row r="2575" spans="1:20" x14ac:dyDescent="0.85">
      <c r="A2575" s="1">
        <v>41164</v>
      </c>
      <c r="B2575" t="s">
        <v>883</v>
      </c>
      <c r="C2575" t="s">
        <v>4592</v>
      </c>
      <c r="D2575" t="s">
        <v>4593</v>
      </c>
      <c r="E2575" t="s">
        <v>260</v>
      </c>
      <c r="F2575" t="s">
        <v>261</v>
      </c>
      <c r="H2575">
        <v>2003</v>
      </c>
      <c r="I2575" s="2">
        <v>2500000</v>
      </c>
      <c r="J2575" s="2">
        <v>0</v>
      </c>
      <c r="K2575" s="2">
        <v>2500000</v>
      </c>
      <c r="L2575" t="s">
        <v>116</v>
      </c>
      <c r="M2575" s="3" t="b">
        <f>trust_funds5[[#This Row],[Contributions Outstanding (USD)]]=0</f>
        <v>1</v>
      </c>
      <c r="N2575" s="3" t="str">
        <f t="shared" si="200"/>
        <v>Outstanding</v>
      </c>
      <c r="O2575" s="3" t="str">
        <f t="shared" si="201"/>
        <v>High Contribution &amp; Recent</v>
      </c>
      <c r="P2575" s="3" t="str">
        <f t="shared" si="202"/>
        <v>Other</v>
      </c>
      <c r="Q2575" s="3" t="str">
        <f t="shared" si="203"/>
        <v>Other</v>
      </c>
      <c r="R2575" s="3" t="str">
        <f t="shared" si="204"/>
        <v>Not LCLS</v>
      </c>
      <c r="S2575" s="3" t="str" cm="1">
        <f t="array" ref="S2575">_xlfn.IFS(G2575 &gt; 5000000, "Very High", G2575 &gt; 1000000, "High", G2575 &gt; 500000, "Medium", TRUE, "Low")</f>
        <v>Low</v>
      </c>
      <c r="T2575" s="3" t="str" cm="1">
        <f t="array" ref="T2575">_xlfn.IFS(B2575 &gt;= 2005, "Post-2005", B2575 &gt;= 2000, "2000-2004", TRUE, "Pre-2000")</f>
        <v>Post-2005</v>
      </c>
    </row>
    <row r="2576" spans="1:20" x14ac:dyDescent="0.85">
      <c r="A2576" s="1">
        <v>41164</v>
      </c>
      <c r="B2576" t="s">
        <v>883</v>
      </c>
      <c r="C2576" t="s">
        <v>4592</v>
      </c>
      <c r="D2576" t="s">
        <v>4593</v>
      </c>
      <c r="E2576" t="s">
        <v>260</v>
      </c>
      <c r="F2576" t="s">
        <v>261</v>
      </c>
      <c r="H2576">
        <v>2003</v>
      </c>
      <c r="I2576" s="2">
        <v>2500000</v>
      </c>
      <c r="J2576" s="2">
        <v>0</v>
      </c>
      <c r="K2576" s="2">
        <v>2500000</v>
      </c>
      <c r="L2576" t="s">
        <v>116</v>
      </c>
      <c r="M2576" s="3" t="b">
        <f>trust_funds5[[#This Row],[Contributions Outstanding (USD)]]=0</f>
        <v>1</v>
      </c>
      <c r="N2576" s="3" t="str">
        <f t="shared" si="200"/>
        <v>Outstanding</v>
      </c>
      <c r="O2576" s="3" t="str">
        <f t="shared" si="201"/>
        <v>High Contribution &amp; Recent</v>
      </c>
      <c r="P2576" s="3" t="str">
        <f t="shared" si="202"/>
        <v>Other</v>
      </c>
      <c r="Q2576" s="3" t="str">
        <f t="shared" si="203"/>
        <v>Other</v>
      </c>
      <c r="R2576" s="3" t="str">
        <f t="shared" si="204"/>
        <v>Not LCLS</v>
      </c>
      <c r="S2576" s="3" t="str" cm="1">
        <f t="array" ref="S2576">_xlfn.IFS(G2576 &gt; 5000000, "Very High", G2576 &gt; 1000000, "High", G2576 &gt; 500000, "Medium", TRUE, "Low")</f>
        <v>Low</v>
      </c>
      <c r="T2576" s="3" t="str" cm="1">
        <f t="array" ref="T2576">_xlfn.IFS(B2576 &gt;= 2005, "Post-2005", B2576 &gt;= 2000, "2000-2004", TRUE, "Pre-2000")</f>
        <v>Post-2005</v>
      </c>
    </row>
    <row r="2577" spans="1:20" x14ac:dyDescent="0.85">
      <c r="A2577" s="1">
        <v>41164</v>
      </c>
      <c r="B2577" t="s">
        <v>883</v>
      </c>
      <c r="C2577" t="s">
        <v>4592</v>
      </c>
      <c r="D2577" t="s">
        <v>4593</v>
      </c>
      <c r="E2577" t="s">
        <v>260</v>
      </c>
      <c r="F2577" t="s">
        <v>261</v>
      </c>
      <c r="H2577">
        <v>2003</v>
      </c>
      <c r="I2577" s="2">
        <v>2500000</v>
      </c>
      <c r="J2577" s="2">
        <v>0</v>
      </c>
      <c r="K2577" s="2">
        <v>2500000</v>
      </c>
      <c r="L2577" t="s">
        <v>116</v>
      </c>
      <c r="M2577" s="3" t="b">
        <f>trust_funds5[[#This Row],[Contributions Outstanding (USD)]]=0</f>
        <v>1</v>
      </c>
      <c r="N2577" s="3" t="str">
        <f t="shared" si="200"/>
        <v>Outstanding</v>
      </c>
      <c r="O2577" s="3" t="str">
        <f t="shared" si="201"/>
        <v>High Contribution &amp; Recent</v>
      </c>
      <c r="P2577" s="3" t="str">
        <f t="shared" si="202"/>
        <v>Other</v>
      </c>
      <c r="Q2577" s="3" t="str">
        <f t="shared" si="203"/>
        <v>Other</v>
      </c>
      <c r="R2577" s="3" t="str">
        <f t="shared" si="204"/>
        <v>Not LCLS</v>
      </c>
      <c r="S2577" s="3" t="str" cm="1">
        <f t="array" ref="S2577">_xlfn.IFS(G2577 &gt; 5000000, "Very High", G2577 &gt; 1000000, "High", G2577 &gt; 500000, "Medium", TRUE, "Low")</f>
        <v>Low</v>
      </c>
      <c r="T2577" s="3" t="str" cm="1">
        <f t="array" ref="T2577">_xlfn.IFS(B2577 &gt;= 2005, "Post-2005", B2577 &gt;= 2000, "2000-2004", TRUE, "Pre-2000")</f>
        <v>Post-2005</v>
      </c>
    </row>
    <row r="2578" spans="1:20" x14ac:dyDescent="0.85">
      <c r="A2578" s="1">
        <v>41164</v>
      </c>
      <c r="B2578" t="s">
        <v>12</v>
      </c>
      <c r="C2578" t="s">
        <v>4594</v>
      </c>
      <c r="D2578" t="s">
        <v>4595</v>
      </c>
      <c r="E2578" t="s">
        <v>56</v>
      </c>
      <c r="F2578" t="s">
        <v>57</v>
      </c>
      <c r="G2578" t="s">
        <v>58</v>
      </c>
      <c r="H2578">
        <v>2003</v>
      </c>
      <c r="I2578" s="2">
        <v>434301.52</v>
      </c>
      <c r="J2578" s="2">
        <v>0</v>
      </c>
      <c r="K2578" s="2">
        <v>434301.52</v>
      </c>
      <c r="L2578" t="s">
        <v>18</v>
      </c>
      <c r="M2578" s="3" t="b">
        <f>trust_funds5[[#This Row],[Contributions Outstanding (USD)]]=0</f>
        <v>1</v>
      </c>
      <c r="N2578" s="3" t="str">
        <f t="shared" si="200"/>
        <v>Outstanding</v>
      </c>
      <c r="O2578" s="3" t="str">
        <f t="shared" si="201"/>
        <v>High Contribution &amp; Recent</v>
      </c>
      <c r="P2578" s="3" t="str">
        <f t="shared" si="202"/>
        <v>Other</v>
      </c>
      <c r="Q2578" s="3" t="str">
        <f t="shared" si="203"/>
        <v>Other</v>
      </c>
      <c r="R2578" s="3" t="str">
        <f t="shared" si="204"/>
        <v>Not LCLS</v>
      </c>
      <c r="S2578" s="3" t="str" cm="1">
        <f t="array" ref="S2578">_xlfn.IFS(G2578 &gt; 5000000, "Very High", G2578 &gt; 1000000, "High", G2578 &gt; 500000, "Medium", TRUE, "Low")</f>
        <v>Very High</v>
      </c>
      <c r="T2578" s="3" t="str" cm="1">
        <f t="array" ref="T2578">_xlfn.IFS(B2578 &gt;= 2005, "Post-2005", B2578 &gt;= 2000, "2000-2004", TRUE, "Pre-2000")</f>
        <v>Post-2005</v>
      </c>
    </row>
    <row r="2579" spans="1:20" x14ac:dyDescent="0.85">
      <c r="A2579" s="1">
        <v>41164</v>
      </c>
      <c r="B2579" t="s">
        <v>12</v>
      </c>
      <c r="C2579" t="s">
        <v>4596</v>
      </c>
      <c r="D2579" t="s">
        <v>4597</v>
      </c>
      <c r="E2579" t="s">
        <v>288</v>
      </c>
      <c r="F2579" t="s">
        <v>289</v>
      </c>
      <c r="G2579" t="s">
        <v>1737</v>
      </c>
      <c r="H2579">
        <v>2003</v>
      </c>
      <c r="I2579" s="2">
        <v>406912.43</v>
      </c>
      <c r="J2579" s="2">
        <v>0</v>
      </c>
      <c r="K2579" s="2">
        <v>406912.43</v>
      </c>
      <c r="L2579" t="s">
        <v>18</v>
      </c>
      <c r="M2579" s="3" t="b">
        <f>trust_funds5[[#This Row],[Contributions Outstanding (USD)]]=0</f>
        <v>1</v>
      </c>
      <c r="N2579" s="3" t="str">
        <f t="shared" si="200"/>
        <v>Outstanding</v>
      </c>
      <c r="O2579" s="3" t="str">
        <f t="shared" si="201"/>
        <v>High Contribution &amp; Recent</v>
      </c>
      <c r="P2579" s="3" t="str">
        <f t="shared" si="202"/>
        <v>Other</v>
      </c>
      <c r="Q2579" s="3" t="str">
        <f t="shared" si="203"/>
        <v>Other</v>
      </c>
      <c r="R2579" s="3" t="str">
        <f t="shared" si="204"/>
        <v>Not LCLS</v>
      </c>
      <c r="S2579" s="3" t="str" cm="1">
        <f t="array" ref="S2579">_xlfn.IFS(G2579 &gt; 5000000, "Very High", G2579 &gt; 1000000, "High", G2579 &gt; 500000, "Medium", TRUE, "Low")</f>
        <v>Very High</v>
      </c>
      <c r="T2579" s="3" t="str" cm="1">
        <f t="array" ref="T2579">_xlfn.IFS(B2579 &gt;= 2005, "Post-2005", B2579 &gt;= 2000, "2000-2004", TRUE, "Pre-2000")</f>
        <v>Post-2005</v>
      </c>
    </row>
    <row r="2580" spans="1:20" x14ac:dyDescent="0.85">
      <c r="A2580" s="1">
        <v>41164</v>
      </c>
      <c r="B2580" t="s">
        <v>12</v>
      </c>
      <c r="C2580" t="s">
        <v>4598</v>
      </c>
      <c r="D2580" t="s">
        <v>4599</v>
      </c>
      <c r="E2580" t="s">
        <v>288</v>
      </c>
      <c r="F2580" t="s">
        <v>289</v>
      </c>
      <c r="G2580" t="s">
        <v>290</v>
      </c>
      <c r="H2580">
        <v>2003</v>
      </c>
      <c r="I2580" s="2">
        <v>285717.71000000002</v>
      </c>
      <c r="J2580" s="2">
        <v>0</v>
      </c>
      <c r="K2580" s="2">
        <v>285717.71000000002</v>
      </c>
      <c r="L2580" t="s">
        <v>18</v>
      </c>
      <c r="M2580" s="3" t="b">
        <f>trust_funds5[[#This Row],[Contributions Outstanding (USD)]]=0</f>
        <v>1</v>
      </c>
      <c r="N2580" s="3" t="str">
        <f t="shared" si="200"/>
        <v>Outstanding</v>
      </c>
      <c r="O2580" s="3" t="str">
        <f t="shared" si="201"/>
        <v>High Contribution &amp; Recent</v>
      </c>
      <c r="P2580" s="3" t="str">
        <f t="shared" si="202"/>
        <v>Other</v>
      </c>
      <c r="Q2580" s="3" t="str">
        <f t="shared" si="203"/>
        <v>Other</v>
      </c>
      <c r="R2580" s="3" t="str">
        <f t="shared" si="204"/>
        <v>Not LCLS</v>
      </c>
      <c r="S2580" s="3" t="str" cm="1">
        <f t="array" ref="S2580">_xlfn.IFS(G2580 &gt; 5000000, "Very High", G2580 &gt; 1000000, "High", G2580 &gt; 500000, "Medium", TRUE, "Low")</f>
        <v>Very High</v>
      </c>
      <c r="T2580" s="3" t="str" cm="1">
        <f t="array" ref="T2580">_xlfn.IFS(B2580 &gt;= 2005, "Post-2005", B2580 &gt;= 2000, "2000-2004", TRUE, "Pre-2000")</f>
        <v>Post-2005</v>
      </c>
    </row>
    <row r="2581" spans="1:20" x14ac:dyDescent="0.85">
      <c r="A2581" s="1">
        <v>41164</v>
      </c>
      <c r="B2581" t="s">
        <v>12</v>
      </c>
      <c r="C2581" t="s">
        <v>4600</v>
      </c>
      <c r="D2581" t="s">
        <v>4601</v>
      </c>
      <c r="E2581" t="s">
        <v>288</v>
      </c>
      <c r="F2581" t="s">
        <v>289</v>
      </c>
      <c r="G2581" t="s">
        <v>290</v>
      </c>
      <c r="H2581">
        <v>2003</v>
      </c>
      <c r="I2581" s="2">
        <v>107529.60000000001</v>
      </c>
      <c r="J2581" s="2">
        <v>0</v>
      </c>
      <c r="K2581" s="2">
        <v>107529.60000000001</v>
      </c>
      <c r="L2581" t="s">
        <v>18</v>
      </c>
      <c r="M2581" s="3" t="b">
        <f>trust_funds5[[#This Row],[Contributions Outstanding (USD)]]=0</f>
        <v>1</v>
      </c>
      <c r="N2581" s="3" t="str">
        <f t="shared" si="200"/>
        <v>Outstanding</v>
      </c>
      <c r="O2581" s="3" t="str">
        <f t="shared" si="201"/>
        <v>High Contribution &amp; Recent</v>
      </c>
      <c r="P2581" s="3" t="str">
        <f t="shared" si="202"/>
        <v>Other</v>
      </c>
      <c r="Q2581" s="3" t="str">
        <f t="shared" si="203"/>
        <v>Other</v>
      </c>
      <c r="R2581" s="3" t="str">
        <f t="shared" si="204"/>
        <v>Not LCLS</v>
      </c>
      <c r="S2581" s="3" t="str" cm="1">
        <f t="array" ref="S2581">_xlfn.IFS(G2581 &gt; 5000000, "Very High", G2581 &gt; 1000000, "High", G2581 &gt; 500000, "Medium", TRUE, "Low")</f>
        <v>Very High</v>
      </c>
      <c r="T2581" s="3" t="str" cm="1">
        <f t="array" ref="T2581">_xlfn.IFS(B2581 &gt;= 2005, "Post-2005", B2581 &gt;= 2000, "2000-2004", TRUE, "Pre-2000")</f>
        <v>Post-2005</v>
      </c>
    </row>
    <row r="2582" spans="1:20" x14ac:dyDescent="0.85">
      <c r="A2582" s="1">
        <v>41164</v>
      </c>
      <c r="B2582" t="s">
        <v>12</v>
      </c>
      <c r="C2582" t="s">
        <v>4602</v>
      </c>
      <c r="D2582" t="s">
        <v>4603</v>
      </c>
      <c r="E2582" t="s">
        <v>85</v>
      </c>
      <c r="F2582" t="s">
        <v>86</v>
      </c>
      <c r="G2582" t="s">
        <v>87</v>
      </c>
      <c r="H2582">
        <v>2003</v>
      </c>
      <c r="I2582" s="2">
        <v>6471735.5</v>
      </c>
      <c r="J2582" s="2">
        <v>0</v>
      </c>
      <c r="K2582" s="2">
        <v>6471735.5</v>
      </c>
      <c r="L2582" t="s">
        <v>18</v>
      </c>
      <c r="M2582" s="3" t="b">
        <f>trust_funds5[[#This Row],[Contributions Outstanding (USD)]]=0</f>
        <v>1</v>
      </c>
      <c r="N2582" s="3" t="str">
        <f t="shared" si="200"/>
        <v>Outstanding</v>
      </c>
      <c r="O2582" s="3" t="str">
        <f t="shared" si="201"/>
        <v>High Contribution &amp; Recent</v>
      </c>
      <c r="P2582" s="3" t="str">
        <f t="shared" si="202"/>
        <v>Other</v>
      </c>
      <c r="Q2582" s="3" t="str">
        <f t="shared" si="203"/>
        <v>Other</v>
      </c>
      <c r="R2582" s="3" t="str">
        <f t="shared" si="204"/>
        <v>Not LCLS</v>
      </c>
      <c r="S2582" s="3" t="str" cm="1">
        <f t="array" ref="S2582">_xlfn.IFS(G2582 &gt; 5000000, "Very High", G2582 &gt; 1000000, "High", G2582 &gt; 500000, "Medium", TRUE, "Low")</f>
        <v>Very High</v>
      </c>
      <c r="T2582" s="3" t="str" cm="1">
        <f t="array" ref="T2582">_xlfn.IFS(B2582 &gt;= 2005, "Post-2005", B2582 &gt;= 2000, "2000-2004", TRUE, "Pre-2000")</f>
        <v>Post-2005</v>
      </c>
    </row>
    <row r="2583" spans="1:20" x14ac:dyDescent="0.85">
      <c r="A2583" s="1">
        <v>41164</v>
      </c>
      <c r="B2583" t="s">
        <v>12</v>
      </c>
      <c r="C2583" t="s">
        <v>4604</v>
      </c>
      <c r="D2583" t="s">
        <v>4605</v>
      </c>
      <c r="E2583" t="s">
        <v>62</v>
      </c>
      <c r="F2583" t="s">
        <v>63</v>
      </c>
      <c r="H2583">
        <v>2003</v>
      </c>
      <c r="I2583" s="2">
        <v>187500</v>
      </c>
      <c r="J2583" s="2">
        <v>0</v>
      </c>
      <c r="K2583" s="2">
        <v>187500</v>
      </c>
      <c r="L2583" t="s">
        <v>18</v>
      </c>
      <c r="M2583" s="3" t="b">
        <f>trust_funds5[[#This Row],[Contributions Outstanding (USD)]]=0</f>
        <v>1</v>
      </c>
      <c r="N2583" s="3" t="str">
        <f t="shared" si="200"/>
        <v>Outstanding</v>
      </c>
      <c r="O2583" s="3" t="str">
        <f t="shared" si="201"/>
        <v>High Contribution &amp; Recent</v>
      </c>
      <c r="P2583" s="3" t="str">
        <f t="shared" si="202"/>
        <v>Other</v>
      </c>
      <c r="Q2583" s="3" t="str">
        <f t="shared" si="203"/>
        <v>Other</v>
      </c>
      <c r="R2583" s="3" t="str">
        <f t="shared" si="204"/>
        <v>Not LCLS</v>
      </c>
      <c r="S2583" s="3" t="str" cm="1">
        <f t="array" ref="S2583">_xlfn.IFS(G2583 &gt; 5000000, "Very High", G2583 &gt; 1000000, "High", G2583 &gt; 500000, "Medium", TRUE, "Low")</f>
        <v>Low</v>
      </c>
      <c r="T2583" s="3" t="str" cm="1">
        <f t="array" ref="T2583">_xlfn.IFS(B2583 &gt;= 2005, "Post-2005", B2583 &gt;= 2000, "2000-2004", TRUE, "Pre-2000")</f>
        <v>Post-2005</v>
      </c>
    </row>
    <row r="2584" spans="1:20" x14ac:dyDescent="0.85">
      <c r="A2584" s="1">
        <v>41164</v>
      </c>
      <c r="B2584" t="s">
        <v>12</v>
      </c>
      <c r="C2584" t="s">
        <v>4606</v>
      </c>
      <c r="D2584" t="s">
        <v>4607</v>
      </c>
      <c r="E2584" t="s">
        <v>62</v>
      </c>
      <c r="F2584" t="s">
        <v>63</v>
      </c>
      <c r="H2584">
        <v>2003</v>
      </c>
      <c r="I2584" s="2">
        <v>112500</v>
      </c>
      <c r="J2584" s="2">
        <v>0</v>
      </c>
      <c r="K2584" s="2">
        <v>112500</v>
      </c>
      <c r="L2584" t="s">
        <v>18</v>
      </c>
      <c r="M2584" s="3" t="b">
        <f>trust_funds5[[#This Row],[Contributions Outstanding (USD)]]=0</f>
        <v>1</v>
      </c>
      <c r="N2584" s="3" t="str">
        <f t="shared" si="200"/>
        <v>Outstanding</v>
      </c>
      <c r="O2584" s="3" t="str">
        <f t="shared" si="201"/>
        <v>High Contribution &amp; Recent</v>
      </c>
      <c r="P2584" s="3" t="str">
        <f t="shared" si="202"/>
        <v>Other</v>
      </c>
      <c r="Q2584" s="3" t="str">
        <f t="shared" si="203"/>
        <v>Other</v>
      </c>
      <c r="R2584" s="3" t="str">
        <f t="shared" si="204"/>
        <v>Not LCLS</v>
      </c>
      <c r="S2584" s="3" t="str" cm="1">
        <f t="array" ref="S2584">_xlfn.IFS(G2584 &gt; 5000000, "Very High", G2584 &gt; 1000000, "High", G2584 &gt; 500000, "Medium", TRUE, "Low")</f>
        <v>Low</v>
      </c>
      <c r="T2584" s="3" t="str" cm="1">
        <f t="array" ref="T2584">_xlfn.IFS(B2584 &gt;= 2005, "Post-2005", B2584 &gt;= 2000, "2000-2004", TRUE, "Pre-2000")</f>
        <v>Post-2005</v>
      </c>
    </row>
    <row r="2585" spans="1:20" x14ac:dyDescent="0.85">
      <c r="A2585" s="1">
        <v>41164</v>
      </c>
      <c r="B2585" t="s">
        <v>4105</v>
      </c>
      <c r="C2585" t="s">
        <v>4608</v>
      </c>
      <c r="D2585" t="s">
        <v>4609</v>
      </c>
      <c r="E2585" t="s">
        <v>70</v>
      </c>
      <c r="F2585" t="s">
        <v>71</v>
      </c>
      <c r="G2585" t="s">
        <v>72</v>
      </c>
      <c r="H2585">
        <v>2003</v>
      </c>
      <c r="I2585" s="2">
        <v>21553849.879999999</v>
      </c>
      <c r="J2585" s="2">
        <v>0</v>
      </c>
      <c r="K2585" s="2">
        <v>21553849.879999999</v>
      </c>
      <c r="L2585" t="s">
        <v>18</v>
      </c>
      <c r="M2585" s="3" t="b">
        <f>trust_funds5[[#This Row],[Contributions Outstanding (USD)]]=0</f>
        <v>1</v>
      </c>
      <c r="N2585" s="3" t="str">
        <f t="shared" si="200"/>
        <v>Outstanding</v>
      </c>
      <c r="O2585" s="3" t="str">
        <f t="shared" si="201"/>
        <v>High Contribution &amp; Recent</v>
      </c>
      <c r="P2585" s="3" t="str">
        <f t="shared" si="202"/>
        <v>Other</v>
      </c>
      <c r="Q2585" s="3" t="str">
        <f t="shared" si="203"/>
        <v>Other</v>
      </c>
      <c r="R2585" s="3" t="str">
        <f t="shared" si="204"/>
        <v>Not LCLS</v>
      </c>
      <c r="S2585" s="3" t="str" cm="1">
        <f t="array" ref="S2585">_xlfn.IFS(G2585 &gt; 5000000, "Very High", G2585 &gt; 1000000, "High", G2585 &gt; 500000, "Medium", TRUE, "Low")</f>
        <v>Very High</v>
      </c>
      <c r="T2585" s="3" t="str" cm="1">
        <f t="array" ref="T2585">_xlfn.IFS(B2585 &gt;= 2005, "Post-2005", B2585 &gt;= 2000, "2000-2004", TRUE, "Pre-2000")</f>
        <v>Post-2005</v>
      </c>
    </row>
    <row r="2586" spans="1:20" x14ac:dyDescent="0.85">
      <c r="A2586" s="1">
        <v>41164</v>
      </c>
      <c r="B2586" t="s">
        <v>374</v>
      </c>
      <c r="C2586" t="s">
        <v>4610</v>
      </c>
      <c r="D2586" t="s">
        <v>4611</v>
      </c>
      <c r="E2586" t="s">
        <v>70</v>
      </c>
      <c r="F2586" t="s">
        <v>71</v>
      </c>
      <c r="G2586" t="s">
        <v>72</v>
      </c>
      <c r="H2586">
        <v>2003</v>
      </c>
      <c r="I2586" s="2">
        <v>2716542.38</v>
      </c>
      <c r="J2586" s="2">
        <v>0</v>
      </c>
      <c r="K2586" s="2">
        <v>2716542.38</v>
      </c>
      <c r="L2586" t="s">
        <v>18</v>
      </c>
      <c r="M2586" s="3" t="b">
        <f>trust_funds5[[#This Row],[Contributions Outstanding (USD)]]=0</f>
        <v>1</v>
      </c>
      <c r="N2586" s="3" t="str">
        <f t="shared" si="200"/>
        <v>Outstanding</v>
      </c>
      <c r="O2586" s="3" t="str">
        <f t="shared" si="201"/>
        <v>High Contribution &amp; Recent</v>
      </c>
      <c r="P2586" s="3" t="str">
        <f t="shared" si="202"/>
        <v>Other</v>
      </c>
      <c r="Q2586" s="3" t="str">
        <f t="shared" si="203"/>
        <v>Other</v>
      </c>
      <c r="R2586" s="3" t="str">
        <f t="shared" si="204"/>
        <v>Not LCLS</v>
      </c>
      <c r="S2586" s="3" t="str" cm="1">
        <f t="array" ref="S2586">_xlfn.IFS(G2586 &gt; 5000000, "Very High", G2586 &gt; 1000000, "High", G2586 &gt; 500000, "Medium", TRUE, "Low")</f>
        <v>Very High</v>
      </c>
      <c r="T2586" s="3" t="str" cm="1">
        <f t="array" ref="T2586">_xlfn.IFS(B2586 &gt;= 2005, "Post-2005", B2586 &gt;= 2000, "2000-2004", TRUE, "Pre-2000")</f>
        <v>Post-2005</v>
      </c>
    </row>
    <row r="2587" spans="1:20" x14ac:dyDescent="0.85">
      <c r="A2587" s="1">
        <v>41164</v>
      </c>
      <c r="B2587" t="s">
        <v>700</v>
      </c>
      <c r="C2587" t="s">
        <v>4612</v>
      </c>
      <c r="D2587" t="s">
        <v>4613</v>
      </c>
      <c r="E2587" t="s">
        <v>113</v>
      </c>
      <c r="F2587" t="s">
        <v>114</v>
      </c>
      <c r="G2587" t="s">
        <v>115</v>
      </c>
      <c r="H2587">
        <v>2003</v>
      </c>
      <c r="I2587" s="2">
        <v>900000</v>
      </c>
      <c r="J2587" s="2">
        <v>0</v>
      </c>
      <c r="K2587" s="2">
        <v>900000</v>
      </c>
      <c r="L2587" t="s">
        <v>18</v>
      </c>
      <c r="M2587" s="3" t="b">
        <f>trust_funds5[[#This Row],[Contributions Outstanding (USD)]]=0</f>
        <v>1</v>
      </c>
      <c r="N2587" s="3" t="str">
        <f t="shared" si="200"/>
        <v>Outstanding</v>
      </c>
      <c r="O2587" s="3" t="str">
        <f t="shared" si="201"/>
        <v>High Contribution &amp; Recent</v>
      </c>
      <c r="P2587" s="3" t="str">
        <f t="shared" si="202"/>
        <v>Other</v>
      </c>
      <c r="Q2587" s="3" t="str">
        <f t="shared" si="203"/>
        <v>Other</v>
      </c>
      <c r="R2587" s="3" t="str">
        <f t="shared" si="204"/>
        <v>Not LCLS</v>
      </c>
      <c r="S2587" s="3" t="str" cm="1">
        <f t="array" ref="S2587">_xlfn.IFS(G2587 &gt; 5000000, "Very High", G2587 &gt; 1000000, "High", G2587 &gt; 500000, "Medium", TRUE, "Low")</f>
        <v>Very High</v>
      </c>
      <c r="T2587" s="3" t="str" cm="1">
        <f t="array" ref="T2587">_xlfn.IFS(B2587 &gt;= 2005, "Post-2005", B2587 &gt;= 2000, "2000-2004", TRUE, "Pre-2000")</f>
        <v>Post-2005</v>
      </c>
    </row>
    <row r="2588" spans="1:20" x14ac:dyDescent="0.85">
      <c r="A2588" s="1">
        <v>41164</v>
      </c>
      <c r="B2588" t="s">
        <v>33</v>
      </c>
      <c r="C2588" t="s">
        <v>4614</v>
      </c>
      <c r="D2588" t="s">
        <v>4615</v>
      </c>
      <c r="E2588" t="s">
        <v>204</v>
      </c>
      <c r="F2588" t="s">
        <v>205</v>
      </c>
      <c r="G2588" t="s">
        <v>643</v>
      </c>
      <c r="H2588">
        <v>2003</v>
      </c>
      <c r="I2588" s="2">
        <v>3525917.16</v>
      </c>
      <c r="J2588" s="2">
        <v>0</v>
      </c>
      <c r="K2588" s="2">
        <v>3525917.16</v>
      </c>
      <c r="L2588" t="s">
        <v>18</v>
      </c>
      <c r="M2588" s="3" t="b">
        <f>trust_funds5[[#This Row],[Contributions Outstanding (USD)]]=0</f>
        <v>1</v>
      </c>
      <c r="N2588" s="3" t="str">
        <f t="shared" si="200"/>
        <v>Outstanding</v>
      </c>
      <c r="O2588" s="3" t="str">
        <f t="shared" si="201"/>
        <v>High Contribution &amp; Recent</v>
      </c>
      <c r="P2588" s="3" t="str">
        <f t="shared" si="202"/>
        <v>Other</v>
      </c>
      <c r="Q2588" s="3" t="str">
        <f t="shared" si="203"/>
        <v>Other</v>
      </c>
      <c r="R2588" s="3" t="str">
        <f t="shared" si="204"/>
        <v>Not LCLS</v>
      </c>
      <c r="S2588" s="3" t="str" cm="1">
        <f t="array" ref="S2588">_xlfn.IFS(G2588 &gt; 5000000, "Very High", G2588 &gt; 1000000, "High", G2588 &gt; 500000, "Medium", TRUE, "Low")</f>
        <v>Very High</v>
      </c>
      <c r="T2588" s="3" t="str" cm="1">
        <f t="array" ref="T2588">_xlfn.IFS(B2588 &gt;= 2005, "Post-2005", B2588 &gt;= 2000, "2000-2004", TRUE, "Pre-2000")</f>
        <v>Post-2005</v>
      </c>
    </row>
    <row r="2589" spans="1:20" x14ac:dyDescent="0.85">
      <c r="A2589" s="1">
        <v>41164</v>
      </c>
      <c r="B2589" t="s">
        <v>12</v>
      </c>
      <c r="C2589" t="s">
        <v>4616</v>
      </c>
      <c r="D2589" t="s">
        <v>4617</v>
      </c>
      <c r="E2589" t="s">
        <v>102</v>
      </c>
      <c r="F2589" t="s">
        <v>103</v>
      </c>
      <c r="G2589" t="s">
        <v>104</v>
      </c>
      <c r="H2589">
        <v>2003</v>
      </c>
      <c r="I2589" s="2">
        <v>8430728.8399999999</v>
      </c>
      <c r="J2589" s="2">
        <v>0</v>
      </c>
      <c r="K2589" s="2">
        <v>8430728.8399999999</v>
      </c>
      <c r="L2589" t="s">
        <v>18</v>
      </c>
      <c r="M2589" s="3" t="b">
        <f>trust_funds5[[#This Row],[Contributions Outstanding (USD)]]=0</f>
        <v>1</v>
      </c>
      <c r="N2589" s="3" t="str">
        <f t="shared" si="200"/>
        <v>Outstanding</v>
      </c>
      <c r="O2589" s="3" t="str">
        <f t="shared" si="201"/>
        <v>High Contribution &amp; Recent</v>
      </c>
      <c r="P2589" s="3" t="str">
        <f t="shared" si="202"/>
        <v>Other</v>
      </c>
      <c r="Q2589" s="3" t="str">
        <f t="shared" si="203"/>
        <v>Other</v>
      </c>
      <c r="R2589" s="3" t="str">
        <f t="shared" si="204"/>
        <v>Not LCLS</v>
      </c>
      <c r="S2589" s="3" t="str" cm="1">
        <f t="array" ref="S2589">_xlfn.IFS(G2589 &gt; 5000000, "Very High", G2589 &gt; 1000000, "High", G2589 &gt; 500000, "Medium", TRUE, "Low")</f>
        <v>Very High</v>
      </c>
      <c r="T2589" s="3" t="str" cm="1">
        <f t="array" ref="T2589">_xlfn.IFS(B2589 &gt;= 2005, "Post-2005", B2589 &gt;= 2000, "2000-2004", TRUE, "Pre-2000")</f>
        <v>Post-2005</v>
      </c>
    </row>
    <row r="2590" spans="1:20" x14ac:dyDescent="0.85">
      <c r="A2590" s="1">
        <v>41164</v>
      </c>
      <c r="B2590" t="s">
        <v>90</v>
      </c>
      <c r="C2590" t="s">
        <v>4175</v>
      </c>
      <c r="D2590" t="s">
        <v>4176</v>
      </c>
      <c r="E2590" t="s">
        <v>15</v>
      </c>
      <c r="F2590" t="s">
        <v>16</v>
      </c>
      <c r="G2590" t="s">
        <v>17</v>
      </c>
      <c r="H2590">
        <v>2003</v>
      </c>
      <c r="I2590" s="2">
        <v>6491719.3899999997</v>
      </c>
      <c r="J2590" s="2">
        <v>13364.97</v>
      </c>
      <c r="K2590" s="2">
        <v>6505084.3600000003</v>
      </c>
      <c r="L2590" t="s">
        <v>18</v>
      </c>
      <c r="M2590" s="3" t="b">
        <f>trust_funds5[[#This Row],[Contributions Outstanding (USD)]]=0</f>
        <v>0</v>
      </c>
      <c r="N2590" s="3" t="str">
        <f t="shared" si="200"/>
        <v>Outstanding</v>
      </c>
      <c r="O2590" s="3" t="str">
        <f t="shared" si="201"/>
        <v>High Contribution &amp; Recent</v>
      </c>
      <c r="P2590" s="3" t="str">
        <f t="shared" si="202"/>
        <v>Other</v>
      </c>
      <c r="Q2590" s="3" t="str">
        <f t="shared" si="203"/>
        <v>Other</v>
      </c>
      <c r="R2590" s="3" t="str">
        <f t="shared" si="204"/>
        <v>Not LCLS</v>
      </c>
      <c r="S2590" s="3" t="str" cm="1">
        <f t="array" ref="S2590">_xlfn.IFS(G2590 &gt; 5000000, "Very High", G2590 &gt; 1000000, "High", G2590 &gt; 500000, "Medium", TRUE, "Low")</f>
        <v>Very High</v>
      </c>
      <c r="T2590" s="3" t="str" cm="1">
        <f t="array" ref="T2590">_xlfn.IFS(B2590 &gt;= 2005, "Post-2005", B2590 &gt;= 2000, "2000-2004", TRUE, "Pre-2000")</f>
        <v>Post-2005</v>
      </c>
    </row>
    <row r="2591" spans="1:20" x14ac:dyDescent="0.85">
      <c r="A2591" s="1">
        <v>41164</v>
      </c>
      <c r="B2591" t="s">
        <v>90</v>
      </c>
      <c r="C2591" t="s">
        <v>4175</v>
      </c>
      <c r="D2591" t="s">
        <v>4176</v>
      </c>
      <c r="E2591" t="s">
        <v>85</v>
      </c>
      <c r="F2591" t="s">
        <v>86</v>
      </c>
      <c r="G2591" t="s">
        <v>87</v>
      </c>
      <c r="H2591">
        <v>2003</v>
      </c>
      <c r="I2591" s="2">
        <v>12173000</v>
      </c>
      <c r="J2591" s="2">
        <v>0</v>
      </c>
      <c r="K2591" s="2">
        <v>12173000</v>
      </c>
      <c r="L2591" t="s">
        <v>18</v>
      </c>
      <c r="M2591" s="3" t="b">
        <f>trust_funds5[[#This Row],[Contributions Outstanding (USD)]]=0</f>
        <v>1</v>
      </c>
      <c r="N2591" s="3" t="str">
        <f t="shared" si="200"/>
        <v>Outstanding</v>
      </c>
      <c r="O2591" s="3" t="str">
        <f t="shared" si="201"/>
        <v>High Contribution &amp; Recent</v>
      </c>
      <c r="P2591" s="3" t="str">
        <f t="shared" si="202"/>
        <v>Other</v>
      </c>
      <c r="Q2591" s="3" t="str">
        <f t="shared" si="203"/>
        <v>Other</v>
      </c>
      <c r="R2591" s="3" t="str">
        <f t="shared" si="204"/>
        <v>Not LCLS</v>
      </c>
      <c r="S2591" s="3" t="str" cm="1">
        <f t="array" ref="S2591">_xlfn.IFS(G2591 &gt; 5000000, "Very High", G2591 &gt; 1000000, "High", G2591 &gt; 500000, "Medium", TRUE, "Low")</f>
        <v>Very High</v>
      </c>
      <c r="T2591" s="3" t="str" cm="1">
        <f t="array" ref="T2591">_xlfn.IFS(B2591 &gt;= 2005, "Post-2005", B2591 &gt;= 2000, "2000-2004", TRUE, "Pre-2000")</f>
        <v>Post-2005</v>
      </c>
    </row>
    <row r="2592" spans="1:20" x14ac:dyDescent="0.85">
      <c r="A2592" s="1">
        <v>41164</v>
      </c>
      <c r="B2592" t="s">
        <v>90</v>
      </c>
      <c r="C2592" t="s">
        <v>4175</v>
      </c>
      <c r="D2592" t="s">
        <v>4176</v>
      </c>
      <c r="E2592" t="s">
        <v>42</v>
      </c>
      <c r="F2592" t="s">
        <v>43</v>
      </c>
      <c r="G2592" t="s">
        <v>76</v>
      </c>
      <c r="H2592">
        <v>2003</v>
      </c>
      <c r="I2592" s="2">
        <v>7884539.7999999998</v>
      </c>
      <c r="J2592" s="2">
        <v>0</v>
      </c>
      <c r="K2592" s="2">
        <v>7884539.7999999998</v>
      </c>
      <c r="L2592" t="s">
        <v>18</v>
      </c>
      <c r="M2592" s="3" t="b">
        <f>trust_funds5[[#This Row],[Contributions Outstanding (USD)]]=0</f>
        <v>1</v>
      </c>
      <c r="N2592" s="3" t="str">
        <f t="shared" si="200"/>
        <v>Outstanding</v>
      </c>
      <c r="O2592" s="3" t="str">
        <f t="shared" si="201"/>
        <v>High Contribution &amp; Recent</v>
      </c>
      <c r="P2592" s="3" t="str">
        <f t="shared" si="202"/>
        <v>Other</v>
      </c>
      <c r="Q2592" s="3" t="str">
        <f t="shared" si="203"/>
        <v>Other</v>
      </c>
      <c r="R2592" s="3" t="str">
        <f t="shared" si="204"/>
        <v>Not LCLS</v>
      </c>
      <c r="S2592" s="3" t="str" cm="1">
        <f t="array" ref="S2592">_xlfn.IFS(G2592 &gt; 5000000, "Very High", G2592 &gt; 1000000, "High", G2592 &gt; 500000, "Medium", TRUE, "Low")</f>
        <v>Very High</v>
      </c>
      <c r="T2592" s="3" t="str" cm="1">
        <f t="array" ref="T2592">_xlfn.IFS(B2592 &gt;= 2005, "Post-2005", B2592 &gt;= 2000, "2000-2004", TRUE, "Pre-2000")</f>
        <v>Post-2005</v>
      </c>
    </row>
    <row r="2593" spans="1:20" x14ac:dyDescent="0.85">
      <c r="A2593" s="1">
        <v>41164</v>
      </c>
      <c r="B2593" t="s">
        <v>374</v>
      </c>
      <c r="C2593" t="s">
        <v>4618</v>
      </c>
      <c r="D2593" t="s">
        <v>4619</v>
      </c>
      <c r="E2593" t="s">
        <v>102</v>
      </c>
      <c r="F2593" t="s">
        <v>103</v>
      </c>
      <c r="G2593" t="s">
        <v>104</v>
      </c>
      <c r="H2593">
        <v>2003</v>
      </c>
      <c r="I2593" s="2">
        <v>3133715.65</v>
      </c>
      <c r="J2593" s="2">
        <v>0</v>
      </c>
      <c r="K2593" s="2">
        <v>3133715.65</v>
      </c>
      <c r="L2593" t="s">
        <v>18</v>
      </c>
      <c r="M2593" s="3" t="b">
        <f>trust_funds5[[#This Row],[Contributions Outstanding (USD)]]=0</f>
        <v>1</v>
      </c>
      <c r="N2593" s="3" t="str">
        <f t="shared" si="200"/>
        <v>Outstanding</v>
      </c>
      <c r="O2593" s="3" t="str">
        <f t="shared" si="201"/>
        <v>High Contribution &amp; Recent</v>
      </c>
      <c r="P2593" s="3" t="str">
        <f t="shared" si="202"/>
        <v>Other</v>
      </c>
      <c r="Q2593" s="3" t="str">
        <f t="shared" si="203"/>
        <v>Other</v>
      </c>
      <c r="R2593" s="3" t="str">
        <f t="shared" si="204"/>
        <v>Not LCLS</v>
      </c>
      <c r="S2593" s="3" t="str" cm="1">
        <f t="array" ref="S2593">_xlfn.IFS(G2593 &gt; 5000000, "Very High", G2593 &gt; 1000000, "High", G2593 &gt; 500000, "Medium", TRUE, "Low")</f>
        <v>Very High</v>
      </c>
      <c r="T2593" s="3" t="str" cm="1">
        <f t="array" ref="T2593">_xlfn.IFS(B2593 &gt;= 2005, "Post-2005", B2593 &gt;= 2000, "2000-2004", TRUE, "Pre-2000")</f>
        <v>Post-2005</v>
      </c>
    </row>
    <row r="2594" spans="1:20" x14ac:dyDescent="0.85">
      <c r="A2594" s="1">
        <v>41164</v>
      </c>
      <c r="B2594" t="s">
        <v>751</v>
      </c>
      <c r="C2594" t="s">
        <v>752</v>
      </c>
      <c r="D2594" t="s">
        <v>753</v>
      </c>
      <c r="E2594" t="s">
        <v>102</v>
      </c>
      <c r="F2594" t="s">
        <v>103</v>
      </c>
      <c r="G2594" t="s">
        <v>104</v>
      </c>
      <c r="H2594">
        <v>2003</v>
      </c>
      <c r="I2594" s="2">
        <v>1581557</v>
      </c>
      <c r="J2594" s="2">
        <v>0</v>
      </c>
      <c r="K2594" s="2">
        <v>1581557</v>
      </c>
      <c r="L2594" t="s">
        <v>18</v>
      </c>
      <c r="M2594" s="3" t="b">
        <f>trust_funds5[[#This Row],[Contributions Outstanding (USD)]]=0</f>
        <v>1</v>
      </c>
      <c r="N2594" s="3" t="str">
        <f t="shared" si="200"/>
        <v>Outstanding</v>
      </c>
      <c r="O2594" s="3" t="str">
        <f t="shared" si="201"/>
        <v>High Contribution &amp; Recent</v>
      </c>
      <c r="P2594" s="3" t="str">
        <f t="shared" si="202"/>
        <v>Other</v>
      </c>
      <c r="Q2594" s="3" t="str">
        <f t="shared" si="203"/>
        <v>Other</v>
      </c>
      <c r="R2594" s="3" t="str">
        <f t="shared" si="204"/>
        <v>Not LCLS</v>
      </c>
      <c r="S2594" s="3" t="str" cm="1">
        <f t="array" ref="S2594">_xlfn.IFS(G2594 &gt; 5000000, "Very High", G2594 &gt; 1000000, "High", G2594 &gt; 500000, "Medium", TRUE, "Low")</f>
        <v>Very High</v>
      </c>
      <c r="T2594" s="3" t="str" cm="1">
        <f t="array" ref="T2594">_xlfn.IFS(B2594 &gt;= 2005, "Post-2005", B2594 &gt;= 2000, "2000-2004", TRUE, "Pre-2000")</f>
        <v>Post-2005</v>
      </c>
    </row>
    <row r="2595" spans="1:20" x14ac:dyDescent="0.85">
      <c r="A2595" s="1">
        <v>41164</v>
      </c>
      <c r="B2595" t="s">
        <v>700</v>
      </c>
      <c r="C2595" t="s">
        <v>4620</v>
      </c>
      <c r="D2595" t="s">
        <v>4621</v>
      </c>
      <c r="E2595" t="s">
        <v>3292</v>
      </c>
      <c r="F2595" t="s">
        <v>3293</v>
      </c>
      <c r="G2595" t="s">
        <v>3294</v>
      </c>
      <c r="H2595">
        <v>2003</v>
      </c>
      <c r="I2595" s="2">
        <v>20918695.640000001</v>
      </c>
      <c r="J2595" s="2">
        <v>0</v>
      </c>
      <c r="K2595" s="2">
        <v>20918695.640000001</v>
      </c>
      <c r="L2595" t="s">
        <v>18</v>
      </c>
      <c r="M2595" s="3" t="b">
        <f>trust_funds5[[#This Row],[Contributions Outstanding (USD)]]=0</f>
        <v>1</v>
      </c>
      <c r="N2595" s="3" t="str">
        <f t="shared" si="200"/>
        <v>Outstanding</v>
      </c>
      <c r="O2595" s="3" t="str">
        <f t="shared" si="201"/>
        <v>High Contribution &amp; Recent</v>
      </c>
      <c r="P2595" s="3" t="str">
        <f t="shared" si="202"/>
        <v>Other</v>
      </c>
      <c r="Q2595" s="3" t="str">
        <f t="shared" si="203"/>
        <v>Other</v>
      </c>
      <c r="R2595" s="3" t="str">
        <f t="shared" si="204"/>
        <v>Not LCLS</v>
      </c>
      <c r="S2595" s="3" t="str" cm="1">
        <f t="array" ref="S2595">_xlfn.IFS(G2595 &gt; 5000000, "Very High", G2595 &gt; 1000000, "High", G2595 &gt; 500000, "Medium", TRUE, "Low")</f>
        <v>Very High</v>
      </c>
      <c r="T2595" s="3" t="str" cm="1">
        <f t="array" ref="T2595">_xlfn.IFS(B2595 &gt;= 2005, "Post-2005", B2595 &gt;= 2000, "2000-2004", TRUE, "Pre-2000")</f>
        <v>Post-2005</v>
      </c>
    </row>
    <row r="2596" spans="1:20" x14ac:dyDescent="0.85">
      <c r="A2596" s="1">
        <v>41164</v>
      </c>
      <c r="B2596" t="s">
        <v>700</v>
      </c>
      <c r="C2596" t="s">
        <v>4620</v>
      </c>
      <c r="D2596" t="s">
        <v>4621</v>
      </c>
      <c r="E2596" t="s">
        <v>293</v>
      </c>
      <c r="F2596" t="s">
        <v>294</v>
      </c>
      <c r="G2596" t="s">
        <v>626</v>
      </c>
      <c r="H2596">
        <v>2003</v>
      </c>
      <c r="I2596" s="2">
        <v>4590550.97</v>
      </c>
      <c r="J2596" s="2">
        <v>0</v>
      </c>
      <c r="K2596" s="2">
        <v>4590550.97</v>
      </c>
      <c r="L2596" t="s">
        <v>18</v>
      </c>
      <c r="M2596" s="3" t="b">
        <f>trust_funds5[[#This Row],[Contributions Outstanding (USD)]]=0</f>
        <v>1</v>
      </c>
      <c r="N2596" s="3" t="str">
        <f t="shared" si="200"/>
        <v>Outstanding</v>
      </c>
      <c r="O2596" s="3" t="str">
        <f t="shared" si="201"/>
        <v>High Contribution &amp; Recent</v>
      </c>
      <c r="P2596" s="3" t="str">
        <f t="shared" si="202"/>
        <v>Other</v>
      </c>
      <c r="Q2596" s="3" t="str">
        <f t="shared" si="203"/>
        <v>Other</v>
      </c>
      <c r="R2596" s="3" t="str">
        <f t="shared" si="204"/>
        <v>Not LCLS</v>
      </c>
      <c r="S2596" s="3" t="str" cm="1">
        <f t="array" ref="S2596">_xlfn.IFS(G2596 &gt; 5000000, "Very High", G2596 &gt; 1000000, "High", G2596 &gt; 500000, "Medium", TRUE, "Low")</f>
        <v>Very High</v>
      </c>
      <c r="T2596" s="3" t="str" cm="1">
        <f t="array" ref="T2596">_xlfn.IFS(B2596 &gt;= 2005, "Post-2005", B2596 &gt;= 2000, "2000-2004", TRUE, "Pre-2000")</f>
        <v>Post-2005</v>
      </c>
    </row>
    <row r="2597" spans="1:20" x14ac:dyDescent="0.85">
      <c r="A2597" s="1">
        <v>41164</v>
      </c>
      <c r="B2597" t="s">
        <v>700</v>
      </c>
      <c r="C2597" t="s">
        <v>4620</v>
      </c>
      <c r="D2597" t="s">
        <v>4621</v>
      </c>
      <c r="E2597" t="s">
        <v>42</v>
      </c>
      <c r="F2597" t="s">
        <v>43</v>
      </c>
      <c r="G2597" t="s">
        <v>44</v>
      </c>
      <c r="H2597">
        <v>2003</v>
      </c>
      <c r="I2597" s="2">
        <v>4465457.74</v>
      </c>
      <c r="J2597" s="2">
        <v>0</v>
      </c>
      <c r="K2597" s="2">
        <v>4465457.74</v>
      </c>
      <c r="L2597" t="s">
        <v>18</v>
      </c>
      <c r="M2597" s="3" t="b">
        <f>trust_funds5[[#This Row],[Contributions Outstanding (USD)]]=0</f>
        <v>1</v>
      </c>
      <c r="N2597" s="3" t="str">
        <f t="shared" si="200"/>
        <v>Outstanding</v>
      </c>
      <c r="O2597" s="3" t="str">
        <f t="shared" si="201"/>
        <v>High Contribution &amp; Recent</v>
      </c>
      <c r="P2597" s="3" t="str">
        <f t="shared" si="202"/>
        <v>Other</v>
      </c>
      <c r="Q2597" s="3" t="str">
        <f t="shared" si="203"/>
        <v>Other</v>
      </c>
      <c r="R2597" s="3" t="str">
        <f t="shared" si="204"/>
        <v>Not LCLS</v>
      </c>
      <c r="S2597" s="3" t="str" cm="1">
        <f t="array" ref="S2597">_xlfn.IFS(G2597 &gt; 5000000, "Very High", G2597 &gt; 1000000, "High", G2597 &gt; 500000, "Medium", TRUE, "Low")</f>
        <v>Very High</v>
      </c>
      <c r="T2597" s="3" t="str" cm="1">
        <f t="array" ref="T2597">_xlfn.IFS(B2597 &gt;= 2005, "Post-2005", B2597 &gt;= 2000, "2000-2004", TRUE, "Pre-2000")</f>
        <v>Post-2005</v>
      </c>
    </row>
    <row r="2598" spans="1:20" x14ac:dyDescent="0.85">
      <c r="A2598" s="1">
        <v>41164</v>
      </c>
      <c r="B2598" t="s">
        <v>12</v>
      </c>
      <c r="C2598" t="s">
        <v>4622</v>
      </c>
      <c r="D2598" t="s">
        <v>4623</v>
      </c>
      <c r="E2598" t="s">
        <v>119</v>
      </c>
      <c r="F2598" t="s">
        <v>120</v>
      </c>
      <c r="G2598" t="s">
        <v>121</v>
      </c>
      <c r="H2598">
        <v>2003</v>
      </c>
      <c r="I2598" s="2">
        <v>579481.16</v>
      </c>
      <c r="J2598" s="2">
        <v>0</v>
      </c>
      <c r="K2598" s="2">
        <v>579481.16</v>
      </c>
      <c r="L2598" t="s">
        <v>18</v>
      </c>
      <c r="M2598" s="3" t="b">
        <f>trust_funds5[[#This Row],[Contributions Outstanding (USD)]]=0</f>
        <v>1</v>
      </c>
      <c r="N2598" s="3" t="str">
        <f t="shared" si="200"/>
        <v>Outstanding</v>
      </c>
      <c r="O2598" s="3" t="str">
        <f t="shared" si="201"/>
        <v>High Contribution &amp; Recent</v>
      </c>
      <c r="P2598" s="3" t="str">
        <f t="shared" si="202"/>
        <v>Other</v>
      </c>
      <c r="Q2598" s="3" t="str">
        <f t="shared" si="203"/>
        <v>Other</v>
      </c>
      <c r="R2598" s="3" t="str">
        <f t="shared" si="204"/>
        <v>Not LCLS</v>
      </c>
      <c r="S2598" s="3" t="str" cm="1">
        <f t="array" ref="S2598">_xlfn.IFS(G2598 &gt; 5000000, "Very High", G2598 &gt; 1000000, "High", G2598 &gt; 500000, "Medium", TRUE, "Low")</f>
        <v>Very High</v>
      </c>
      <c r="T2598" s="3" t="str" cm="1">
        <f t="array" ref="T2598">_xlfn.IFS(B2598 &gt;= 2005, "Post-2005", B2598 &gt;= 2000, "2000-2004", TRUE, "Pre-2000")</f>
        <v>Post-2005</v>
      </c>
    </row>
    <row r="2599" spans="1:20" x14ac:dyDescent="0.85">
      <c r="A2599" s="1">
        <v>41164</v>
      </c>
      <c r="B2599" t="s">
        <v>374</v>
      </c>
      <c r="C2599" t="s">
        <v>4624</v>
      </c>
      <c r="D2599" t="s">
        <v>4625</v>
      </c>
      <c r="E2599" t="s">
        <v>119</v>
      </c>
      <c r="F2599" t="s">
        <v>120</v>
      </c>
      <c r="G2599" t="s">
        <v>121</v>
      </c>
      <c r="H2599">
        <v>2003</v>
      </c>
      <c r="I2599" s="2">
        <v>5405110.7999999998</v>
      </c>
      <c r="J2599" s="2">
        <v>0</v>
      </c>
      <c r="K2599" s="2">
        <v>5405110.7999999998</v>
      </c>
      <c r="L2599" t="s">
        <v>18</v>
      </c>
      <c r="M2599" s="3" t="b">
        <f>trust_funds5[[#This Row],[Contributions Outstanding (USD)]]=0</f>
        <v>1</v>
      </c>
      <c r="N2599" s="3" t="str">
        <f t="shared" si="200"/>
        <v>Outstanding</v>
      </c>
      <c r="O2599" s="3" t="str">
        <f t="shared" si="201"/>
        <v>High Contribution &amp; Recent</v>
      </c>
      <c r="P2599" s="3" t="str">
        <f t="shared" si="202"/>
        <v>Other</v>
      </c>
      <c r="Q2599" s="3" t="str">
        <f t="shared" si="203"/>
        <v>Other</v>
      </c>
      <c r="R2599" s="3" t="str">
        <f t="shared" si="204"/>
        <v>Not LCLS</v>
      </c>
      <c r="S2599" s="3" t="str" cm="1">
        <f t="array" ref="S2599">_xlfn.IFS(G2599 &gt; 5000000, "Very High", G2599 &gt; 1000000, "High", G2599 &gt; 500000, "Medium", TRUE, "Low")</f>
        <v>Very High</v>
      </c>
      <c r="T2599" s="3" t="str" cm="1">
        <f t="array" ref="T2599">_xlfn.IFS(B2599 &gt;= 2005, "Post-2005", B2599 &gt;= 2000, "2000-2004", TRUE, "Pre-2000")</f>
        <v>Post-2005</v>
      </c>
    </row>
    <row r="2600" spans="1:20" x14ac:dyDescent="0.85">
      <c r="A2600" s="1">
        <v>41164</v>
      </c>
      <c r="B2600" t="s">
        <v>2137</v>
      </c>
      <c r="C2600" t="s">
        <v>4626</v>
      </c>
      <c r="D2600" t="s">
        <v>4627</v>
      </c>
      <c r="E2600" t="s">
        <v>21</v>
      </c>
      <c r="F2600" t="s">
        <v>22</v>
      </c>
      <c r="G2600" t="s">
        <v>23</v>
      </c>
      <c r="H2600">
        <v>2003</v>
      </c>
      <c r="I2600" s="2">
        <v>1254180.6000000001</v>
      </c>
      <c r="J2600" s="2">
        <v>0</v>
      </c>
      <c r="K2600" s="2">
        <v>1254180.6000000001</v>
      </c>
      <c r="L2600" t="s">
        <v>18</v>
      </c>
      <c r="M2600" s="3" t="b">
        <f>trust_funds5[[#This Row],[Contributions Outstanding (USD)]]=0</f>
        <v>1</v>
      </c>
      <c r="N2600" s="3" t="str">
        <f t="shared" si="200"/>
        <v>Outstanding</v>
      </c>
      <c r="O2600" s="3" t="str">
        <f t="shared" si="201"/>
        <v>High Contribution &amp; Recent</v>
      </c>
      <c r="P2600" s="3" t="str">
        <f t="shared" si="202"/>
        <v>Other</v>
      </c>
      <c r="Q2600" s="3" t="str">
        <f t="shared" si="203"/>
        <v>Other</v>
      </c>
      <c r="R2600" s="3" t="str">
        <f t="shared" si="204"/>
        <v>Not LCLS</v>
      </c>
      <c r="S2600" s="3" t="str" cm="1">
        <f t="array" ref="S2600">_xlfn.IFS(G2600 &gt; 5000000, "Very High", G2600 &gt; 1000000, "High", G2600 &gt; 500000, "Medium", TRUE, "Low")</f>
        <v>Very High</v>
      </c>
      <c r="T2600" s="3" t="str" cm="1">
        <f t="array" ref="T2600">_xlfn.IFS(B2600 &gt;= 2005, "Post-2005", B2600 &gt;= 2000, "2000-2004", TRUE, "Pre-2000")</f>
        <v>Post-2005</v>
      </c>
    </row>
    <row r="2601" spans="1:20" x14ac:dyDescent="0.85">
      <c r="A2601" s="1">
        <v>41164</v>
      </c>
      <c r="B2601" t="s">
        <v>12</v>
      </c>
      <c r="C2601" t="s">
        <v>4628</v>
      </c>
      <c r="D2601" t="s">
        <v>4629</v>
      </c>
      <c r="E2601" t="s">
        <v>288</v>
      </c>
      <c r="F2601" t="s">
        <v>289</v>
      </c>
      <c r="G2601" t="s">
        <v>290</v>
      </c>
      <c r="H2601">
        <v>2003</v>
      </c>
      <c r="I2601" s="2">
        <v>3275929.38</v>
      </c>
      <c r="J2601" s="2">
        <v>0</v>
      </c>
      <c r="K2601" s="2">
        <v>3275929.38</v>
      </c>
      <c r="L2601" t="s">
        <v>18</v>
      </c>
      <c r="M2601" s="3" t="b">
        <f>trust_funds5[[#This Row],[Contributions Outstanding (USD)]]=0</f>
        <v>1</v>
      </c>
      <c r="N2601" s="3" t="str">
        <f t="shared" si="200"/>
        <v>Outstanding</v>
      </c>
      <c r="O2601" s="3" t="str">
        <f t="shared" si="201"/>
        <v>High Contribution &amp; Recent</v>
      </c>
      <c r="P2601" s="3" t="str">
        <f t="shared" si="202"/>
        <v>Other</v>
      </c>
      <c r="Q2601" s="3" t="str">
        <f t="shared" si="203"/>
        <v>Other</v>
      </c>
      <c r="R2601" s="3" t="str">
        <f t="shared" si="204"/>
        <v>Not LCLS</v>
      </c>
      <c r="S2601" s="3" t="str" cm="1">
        <f t="array" ref="S2601">_xlfn.IFS(G2601 &gt; 5000000, "Very High", G2601 &gt; 1000000, "High", G2601 &gt; 500000, "Medium", TRUE, "Low")</f>
        <v>Very High</v>
      </c>
      <c r="T2601" s="3" t="str" cm="1">
        <f t="array" ref="T2601">_xlfn.IFS(B2601 &gt;= 2005, "Post-2005", B2601 &gt;= 2000, "2000-2004", TRUE, "Pre-2000")</f>
        <v>Post-2005</v>
      </c>
    </row>
    <row r="2602" spans="1:20" x14ac:dyDescent="0.85">
      <c r="A2602" s="1">
        <v>41164</v>
      </c>
      <c r="B2602" t="s">
        <v>12</v>
      </c>
      <c r="C2602" t="s">
        <v>4630</v>
      </c>
      <c r="D2602" t="s">
        <v>4629</v>
      </c>
      <c r="E2602" t="s">
        <v>1280</v>
      </c>
      <c r="F2602" t="s">
        <v>1281</v>
      </c>
      <c r="G2602" t="s">
        <v>1282</v>
      </c>
      <c r="H2602">
        <v>2003</v>
      </c>
      <c r="I2602" s="2">
        <v>2175142.4900000002</v>
      </c>
      <c r="J2602" s="2">
        <v>0</v>
      </c>
      <c r="K2602" s="2">
        <v>2175142.4900000002</v>
      </c>
      <c r="L2602" t="s">
        <v>18</v>
      </c>
      <c r="M2602" s="3" t="b">
        <f>trust_funds5[[#This Row],[Contributions Outstanding (USD)]]=0</f>
        <v>1</v>
      </c>
      <c r="N2602" s="3" t="str">
        <f t="shared" si="200"/>
        <v>Outstanding</v>
      </c>
      <c r="O2602" s="3" t="str">
        <f t="shared" si="201"/>
        <v>High Contribution &amp; Recent</v>
      </c>
      <c r="P2602" s="3" t="str">
        <f t="shared" si="202"/>
        <v>Other</v>
      </c>
      <c r="Q2602" s="3" t="str">
        <f t="shared" si="203"/>
        <v>Other</v>
      </c>
      <c r="R2602" s="3" t="str">
        <f t="shared" si="204"/>
        <v>Not LCLS</v>
      </c>
      <c r="S2602" s="3" t="str" cm="1">
        <f t="array" ref="S2602">_xlfn.IFS(G2602 &gt; 5000000, "Very High", G2602 &gt; 1000000, "High", G2602 &gt; 500000, "Medium", TRUE, "Low")</f>
        <v>Very High</v>
      </c>
      <c r="T2602" s="3" t="str" cm="1">
        <f t="array" ref="T2602">_xlfn.IFS(B2602 &gt;= 2005, "Post-2005", B2602 &gt;= 2000, "2000-2004", TRUE, "Pre-2000")</f>
        <v>Post-2005</v>
      </c>
    </row>
    <row r="2603" spans="1:20" x14ac:dyDescent="0.85">
      <c r="A2603" s="1">
        <v>41164</v>
      </c>
      <c r="B2603" t="s">
        <v>12</v>
      </c>
      <c r="C2603" t="s">
        <v>4631</v>
      </c>
      <c r="D2603" t="s">
        <v>4632</v>
      </c>
      <c r="E2603" t="s">
        <v>49</v>
      </c>
      <c r="F2603" t="s">
        <v>50</v>
      </c>
      <c r="G2603" t="s">
        <v>51</v>
      </c>
      <c r="H2603">
        <v>2003</v>
      </c>
      <c r="I2603" s="2">
        <v>12000000</v>
      </c>
      <c r="J2603" s="2">
        <v>0</v>
      </c>
      <c r="K2603" s="2">
        <v>12000000</v>
      </c>
      <c r="L2603" t="s">
        <v>18</v>
      </c>
      <c r="M2603" s="3" t="b">
        <f>trust_funds5[[#This Row],[Contributions Outstanding (USD)]]=0</f>
        <v>1</v>
      </c>
      <c r="N2603" s="3" t="str">
        <f t="shared" si="200"/>
        <v>Outstanding</v>
      </c>
      <c r="O2603" s="3" t="str">
        <f t="shared" si="201"/>
        <v>High Contribution &amp; Recent</v>
      </c>
      <c r="P2603" s="3" t="str">
        <f t="shared" si="202"/>
        <v>Other</v>
      </c>
      <c r="Q2603" s="3" t="str">
        <f t="shared" si="203"/>
        <v>Other</v>
      </c>
      <c r="R2603" s="3" t="str">
        <f t="shared" si="204"/>
        <v>Not LCLS</v>
      </c>
      <c r="S2603" s="3" t="str" cm="1">
        <f t="array" ref="S2603">_xlfn.IFS(G2603 &gt; 5000000, "Very High", G2603 &gt; 1000000, "High", G2603 &gt; 500000, "Medium", TRUE, "Low")</f>
        <v>Very High</v>
      </c>
      <c r="T2603" s="3" t="str" cm="1">
        <f t="array" ref="T2603">_xlfn.IFS(B2603 &gt;= 2005, "Post-2005", B2603 &gt;= 2000, "2000-2004", TRUE, "Pre-2000")</f>
        <v>Post-2005</v>
      </c>
    </row>
    <row r="2604" spans="1:20" x14ac:dyDescent="0.85">
      <c r="A2604" s="1">
        <v>41164</v>
      </c>
      <c r="B2604" t="s">
        <v>12</v>
      </c>
      <c r="C2604" t="s">
        <v>4633</v>
      </c>
      <c r="D2604" t="s">
        <v>4634</v>
      </c>
      <c r="E2604" t="s">
        <v>49</v>
      </c>
      <c r="F2604" t="s">
        <v>50</v>
      </c>
      <c r="G2604" t="s">
        <v>51</v>
      </c>
      <c r="H2604">
        <v>2003</v>
      </c>
      <c r="I2604" s="2">
        <v>500000</v>
      </c>
      <c r="J2604" s="2">
        <v>0</v>
      </c>
      <c r="K2604" s="2">
        <v>500000</v>
      </c>
      <c r="L2604" t="s">
        <v>18</v>
      </c>
      <c r="M2604" s="3" t="b">
        <f>trust_funds5[[#This Row],[Contributions Outstanding (USD)]]=0</f>
        <v>1</v>
      </c>
      <c r="N2604" s="3" t="str">
        <f t="shared" si="200"/>
        <v>Outstanding</v>
      </c>
      <c r="O2604" s="3" t="str">
        <f t="shared" si="201"/>
        <v>High Contribution &amp; Recent</v>
      </c>
      <c r="P2604" s="3" t="str">
        <f t="shared" si="202"/>
        <v>Other</v>
      </c>
      <c r="Q2604" s="3" t="str">
        <f t="shared" si="203"/>
        <v>Other</v>
      </c>
      <c r="R2604" s="3" t="str">
        <f t="shared" si="204"/>
        <v>Not LCLS</v>
      </c>
      <c r="S2604" s="3" t="str" cm="1">
        <f t="array" ref="S2604">_xlfn.IFS(G2604 &gt; 5000000, "Very High", G2604 &gt; 1000000, "High", G2604 &gt; 500000, "Medium", TRUE, "Low")</f>
        <v>Very High</v>
      </c>
      <c r="T2604" s="3" t="str" cm="1">
        <f t="array" ref="T2604">_xlfn.IFS(B2604 &gt;= 2005, "Post-2005", B2604 &gt;= 2000, "2000-2004", TRUE, "Pre-2000")</f>
        <v>Post-2005</v>
      </c>
    </row>
    <row r="2605" spans="1:20" x14ac:dyDescent="0.85">
      <c r="A2605" s="1">
        <v>41164</v>
      </c>
      <c r="B2605" t="s">
        <v>12</v>
      </c>
      <c r="C2605" t="s">
        <v>4635</v>
      </c>
      <c r="D2605" t="s">
        <v>4205</v>
      </c>
      <c r="E2605" t="s">
        <v>4206</v>
      </c>
      <c r="F2605" t="s">
        <v>4207</v>
      </c>
      <c r="G2605" t="s">
        <v>4208</v>
      </c>
      <c r="H2605">
        <v>2003</v>
      </c>
      <c r="I2605" s="2">
        <v>535789.24</v>
      </c>
      <c r="J2605" s="2">
        <v>0</v>
      </c>
      <c r="K2605" s="2">
        <v>535789.24</v>
      </c>
      <c r="L2605" t="s">
        <v>18</v>
      </c>
      <c r="M2605" s="3" t="b">
        <f>trust_funds5[[#This Row],[Contributions Outstanding (USD)]]=0</f>
        <v>1</v>
      </c>
      <c r="N2605" s="3" t="str">
        <f t="shared" si="200"/>
        <v>Outstanding</v>
      </c>
      <c r="O2605" s="3" t="str">
        <f t="shared" si="201"/>
        <v>High Contribution &amp; Recent</v>
      </c>
      <c r="P2605" s="3" t="str">
        <f t="shared" si="202"/>
        <v>Other</v>
      </c>
      <c r="Q2605" s="3" t="str">
        <f t="shared" si="203"/>
        <v>Other</v>
      </c>
      <c r="R2605" s="3" t="str">
        <f t="shared" si="204"/>
        <v>Not LCLS</v>
      </c>
      <c r="S2605" s="3" t="str" cm="1">
        <f t="array" ref="S2605">_xlfn.IFS(G2605 &gt; 5000000, "Very High", G2605 &gt; 1000000, "High", G2605 &gt; 500000, "Medium", TRUE, "Low")</f>
        <v>Very High</v>
      </c>
      <c r="T2605" s="3" t="str" cm="1">
        <f t="array" ref="T2605">_xlfn.IFS(B2605 &gt;= 2005, "Post-2005", B2605 &gt;= 2000, "2000-2004", TRUE, "Pre-2000")</f>
        <v>Post-2005</v>
      </c>
    </row>
    <row r="2606" spans="1:20" x14ac:dyDescent="0.85">
      <c r="A2606" s="1">
        <v>41164</v>
      </c>
      <c r="B2606" t="s">
        <v>3797</v>
      </c>
      <c r="C2606" t="s">
        <v>4636</v>
      </c>
      <c r="D2606" t="s">
        <v>4637</v>
      </c>
      <c r="E2606" t="s">
        <v>85</v>
      </c>
      <c r="F2606" t="s">
        <v>86</v>
      </c>
      <c r="G2606" t="s">
        <v>87</v>
      </c>
      <c r="H2606">
        <v>2003</v>
      </c>
      <c r="I2606" s="2">
        <v>32918143.489999998</v>
      </c>
      <c r="J2606" s="2">
        <v>0</v>
      </c>
      <c r="K2606" s="2">
        <v>32918143.489999998</v>
      </c>
      <c r="L2606" t="s">
        <v>18</v>
      </c>
      <c r="M2606" s="3" t="b">
        <f>trust_funds5[[#This Row],[Contributions Outstanding (USD)]]=0</f>
        <v>1</v>
      </c>
      <c r="N2606" s="3" t="str">
        <f t="shared" si="200"/>
        <v>Outstanding</v>
      </c>
      <c r="O2606" s="3" t="str">
        <f t="shared" si="201"/>
        <v>High Contribution &amp; Recent</v>
      </c>
      <c r="P2606" s="3" t="str">
        <f t="shared" si="202"/>
        <v>Other</v>
      </c>
      <c r="Q2606" s="3" t="str">
        <f t="shared" si="203"/>
        <v>Other</v>
      </c>
      <c r="R2606" s="3" t="str">
        <f t="shared" si="204"/>
        <v>Not LCLS</v>
      </c>
      <c r="S2606" s="3" t="str" cm="1">
        <f t="array" ref="S2606">_xlfn.IFS(G2606 &gt; 5000000, "Very High", G2606 &gt; 1000000, "High", G2606 &gt; 500000, "Medium", TRUE, "Low")</f>
        <v>Very High</v>
      </c>
      <c r="T2606" s="3" t="str" cm="1">
        <f t="array" ref="T2606">_xlfn.IFS(B2606 &gt;= 2005, "Post-2005", B2606 &gt;= 2000, "2000-2004", TRUE, "Pre-2000")</f>
        <v>Post-2005</v>
      </c>
    </row>
    <row r="2607" spans="1:20" x14ac:dyDescent="0.85">
      <c r="A2607" s="1">
        <v>41164</v>
      </c>
      <c r="B2607" t="s">
        <v>3797</v>
      </c>
      <c r="C2607" t="s">
        <v>4636</v>
      </c>
      <c r="D2607" t="s">
        <v>4637</v>
      </c>
      <c r="E2607" t="s">
        <v>119</v>
      </c>
      <c r="F2607" t="s">
        <v>120</v>
      </c>
      <c r="G2607" t="s">
        <v>121</v>
      </c>
      <c r="H2607">
        <v>2003</v>
      </c>
      <c r="I2607" s="2">
        <v>4437970.51</v>
      </c>
      <c r="J2607" s="2">
        <v>0</v>
      </c>
      <c r="K2607" s="2">
        <v>4437970.51</v>
      </c>
      <c r="L2607" t="s">
        <v>18</v>
      </c>
      <c r="M2607" s="3" t="b">
        <f>trust_funds5[[#This Row],[Contributions Outstanding (USD)]]=0</f>
        <v>1</v>
      </c>
      <c r="N2607" s="3" t="str">
        <f t="shared" si="200"/>
        <v>Outstanding</v>
      </c>
      <c r="O2607" s="3" t="str">
        <f t="shared" si="201"/>
        <v>High Contribution &amp; Recent</v>
      </c>
      <c r="P2607" s="3" t="str">
        <f t="shared" si="202"/>
        <v>Other</v>
      </c>
      <c r="Q2607" s="3" t="str">
        <f t="shared" si="203"/>
        <v>Other</v>
      </c>
      <c r="R2607" s="3" t="str">
        <f t="shared" si="204"/>
        <v>Not LCLS</v>
      </c>
      <c r="S2607" s="3" t="str" cm="1">
        <f t="array" ref="S2607">_xlfn.IFS(G2607 &gt; 5000000, "Very High", G2607 &gt; 1000000, "High", G2607 &gt; 500000, "Medium", TRUE, "Low")</f>
        <v>Very High</v>
      </c>
      <c r="T2607" s="3" t="str" cm="1">
        <f t="array" ref="T2607">_xlfn.IFS(B2607 &gt;= 2005, "Post-2005", B2607 &gt;= 2000, "2000-2004", TRUE, "Pre-2000")</f>
        <v>Post-2005</v>
      </c>
    </row>
    <row r="2608" spans="1:20" x14ac:dyDescent="0.85">
      <c r="A2608" s="1">
        <v>41164</v>
      </c>
      <c r="B2608" t="s">
        <v>1040</v>
      </c>
      <c r="C2608" t="s">
        <v>4638</v>
      </c>
      <c r="D2608" t="s">
        <v>4639</v>
      </c>
      <c r="E2608" t="s">
        <v>1722</v>
      </c>
      <c r="F2608" t="s">
        <v>1723</v>
      </c>
      <c r="G2608" t="s">
        <v>1724</v>
      </c>
      <c r="H2608">
        <v>2003</v>
      </c>
      <c r="I2608" s="2">
        <v>1200000</v>
      </c>
      <c r="J2608" s="2">
        <v>0</v>
      </c>
      <c r="K2608" s="2">
        <v>1200000</v>
      </c>
      <c r="L2608" t="s">
        <v>18</v>
      </c>
      <c r="M2608" s="3" t="b">
        <f>trust_funds5[[#This Row],[Contributions Outstanding (USD)]]=0</f>
        <v>1</v>
      </c>
      <c r="N2608" s="3" t="str">
        <f t="shared" si="200"/>
        <v>Outstanding</v>
      </c>
      <c r="O2608" s="3" t="str">
        <f t="shared" si="201"/>
        <v>High Contribution &amp; Recent</v>
      </c>
      <c r="P2608" s="3" t="str">
        <f t="shared" si="202"/>
        <v>Other</v>
      </c>
      <c r="Q2608" s="3" t="str">
        <f t="shared" si="203"/>
        <v>Other</v>
      </c>
      <c r="R2608" s="3" t="str">
        <f t="shared" si="204"/>
        <v>Not LCLS</v>
      </c>
      <c r="S2608" s="3" t="str" cm="1">
        <f t="array" ref="S2608">_xlfn.IFS(G2608 &gt; 5000000, "Very High", G2608 &gt; 1000000, "High", G2608 &gt; 500000, "Medium", TRUE, "Low")</f>
        <v>Very High</v>
      </c>
      <c r="T2608" s="3" t="str" cm="1">
        <f t="array" ref="T2608">_xlfn.IFS(B2608 &gt;= 2005, "Post-2005", B2608 &gt;= 2000, "2000-2004", TRUE, "Pre-2000")</f>
        <v>Post-2005</v>
      </c>
    </row>
    <row r="2609" spans="1:20" x14ac:dyDescent="0.85">
      <c r="A2609" s="1">
        <v>41164</v>
      </c>
      <c r="B2609" t="s">
        <v>2137</v>
      </c>
      <c r="C2609" t="s">
        <v>4640</v>
      </c>
      <c r="D2609" t="s">
        <v>4641</v>
      </c>
      <c r="E2609" t="s">
        <v>204</v>
      </c>
      <c r="F2609" t="s">
        <v>205</v>
      </c>
      <c r="G2609" t="s">
        <v>206</v>
      </c>
      <c r="H2609">
        <v>2003</v>
      </c>
      <c r="I2609" s="2">
        <v>5786516.1299999999</v>
      </c>
      <c r="J2609" s="2">
        <v>0</v>
      </c>
      <c r="K2609" s="2">
        <v>5786516.1299999999</v>
      </c>
      <c r="L2609" t="s">
        <v>18</v>
      </c>
      <c r="M2609" s="3" t="b">
        <f>trust_funds5[[#This Row],[Contributions Outstanding (USD)]]=0</f>
        <v>1</v>
      </c>
      <c r="N2609" s="3" t="str">
        <f t="shared" si="200"/>
        <v>Outstanding</v>
      </c>
      <c r="O2609" s="3" t="str">
        <f t="shared" si="201"/>
        <v>High Contribution &amp; Recent</v>
      </c>
      <c r="P2609" s="3" t="str">
        <f t="shared" si="202"/>
        <v>Other</v>
      </c>
      <c r="Q2609" s="3" t="str">
        <f t="shared" si="203"/>
        <v>Other</v>
      </c>
      <c r="R2609" s="3" t="str">
        <f t="shared" si="204"/>
        <v>Not LCLS</v>
      </c>
      <c r="S2609" s="3" t="str" cm="1">
        <f t="array" ref="S2609">_xlfn.IFS(G2609 &gt; 5000000, "Very High", G2609 &gt; 1000000, "High", G2609 &gt; 500000, "Medium", TRUE, "Low")</f>
        <v>Very High</v>
      </c>
      <c r="T2609" s="3" t="str" cm="1">
        <f t="array" ref="T2609">_xlfn.IFS(B2609 &gt;= 2005, "Post-2005", B2609 &gt;= 2000, "2000-2004", TRUE, "Pre-2000")</f>
        <v>Post-2005</v>
      </c>
    </row>
    <row r="2610" spans="1:20" x14ac:dyDescent="0.85">
      <c r="A2610" s="1">
        <v>41164</v>
      </c>
      <c r="B2610" t="s">
        <v>12</v>
      </c>
      <c r="C2610" t="s">
        <v>4642</v>
      </c>
      <c r="D2610" t="s">
        <v>4643</v>
      </c>
      <c r="E2610" t="s">
        <v>85</v>
      </c>
      <c r="F2610" t="s">
        <v>86</v>
      </c>
      <c r="G2610" t="s">
        <v>87</v>
      </c>
      <c r="H2610">
        <v>2003</v>
      </c>
      <c r="I2610" s="2">
        <v>-626880.59</v>
      </c>
      <c r="J2610" s="2">
        <v>1655313.28</v>
      </c>
      <c r="K2610" s="2">
        <v>1028432.69</v>
      </c>
      <c r="L2610" t="s">
        <v>18</v>
      </c>
      <c r="M2610" s="3" t="b">
        <f>trust_funds5[[#This Row],[Contributions Outstanding (USD)]]=0</f>
        <v>0</v>
      </c>
      <c r="N2610" s="3" t="str">
        <f t="shared" si="200"/>
        <v>Outstanding</v>
      </c>
      <c r="O2610" s="3" t="str">
        <f t="shared" si="201"/>
        <v>High Contribution &amp; Recent</v>
      </c>
      <c r="P2610" s="3" t="str">
        <f t="shared" si="202"/>
        <v>Other</v>
      </c>
      <c r="Q2610" s="3" t="str">
        <f t="shared" si="203"/>
        <v>Other</v>
      </c>
      <c r="R2610" s="3" t="str">
        <f t="shared" si="204"/>
        <v>Not LCLS</v>
      </c>
      <c r="S2610" s="3" t="str" cm="1">
        <f t="array" ref="S2610">_xlfn.IFS(G2610 &gt; 5000000, "Very High", G2610 &gt; 1000000, "High", G2610 &gt; 500000, "Medium", TRUE, "Low")</f>
        <v>Very High</v>
      </c>
      <c r="T2610" s="3" t="str" cm="1">
        <f t="array" ref="T2610">_xlfn.IFS(B2610 &gt;= 2005, "Post-2005", B2610 &gt;= 2000, "2000-2004", TRUE, "Pre-2000")</f>
        <v>Post-2005</v>
      </c>
    </row>
    <row r="2611" spans="1:20" x14ac:dyDescent="0.85">
      <c r="A2611" s="1">
        <v>41164</v>
      </c>
      <c r="B2611" t="s">
        <v>12</v>
      </c>
      <c r="C2611" t="s">
        <v>4644</v>
      </c>
      <c r="D2611" t="s">
        <v>4645</v>
      </c>
      <c r="E2611" t="s">
        <v>293</v>
      </c>
      <c r="F2611" t="s">
        <v>294</v>
      </c>
      <c r="G2611" t="s">
        <v>626</v>
      </c>
      <c r="H2611">
        <v>2003</v>
      </c>
      <c r="I2611" s="2">
        <v>3784</v>
      </c>
      <c r="J2611" s="2">
        <v>0</v>
      </c>
      <c r="K2611" s="2">
        <v>3784</v>
      </c>
      <c r="L2611" t="s">
        <v>18</v>
      </c>
      <c r="M2611" s="3" t="b">
        <f>trust_funds5[[#This Row],[Contributions Outstanding (USD)]]=0</f>
        <v>1</v>
      </c>
      <c r="N2611" s="3" t="str">
        <f t="shared" si="200"/>
        <v>Outstanding</v>
      </c>
      <c r="O2611" s="3" t="str">
        <f t="shared" si="201"/>
        <v>High Contribution &amp; Recent</v>
      </c>
      <c r="P2611" s="3" t="str">
        <f t="shared" si="202"/>
        <v>Other</v>
      </c>
      <c r="Q2611" s="3" t="str">
        <f t="shared" si="203"/>
        <v>Other</v>
      </c>
      <c r="R2611" s="3" t="str">
        <f t="shared" si="204"/>
        <v>Not LCLS</v>
      </c>
      <c r="S2611" s="3" t="str" cm="1">
        <f t="array" ref="S2611">_xlfn.IFS(G2611 &gt; 5000000, "Very High", G2611 &gt; 1000000, "High", G2611 &gt; 500000, "Medium", TRUE, "Low")</f>
        <v>Very High</v>
      </c>
      <c r="T2611" s="3" t="str" cm="1">
        <f t="array" ref="T2611">_xlfn.IFS(B2611 &gt;= 2005, "Post-2005", B2611 &gt;= 2000, "2000-2004", TRUE, "Pre-2000")</f>
        <v>Post-2005</v>
      </c>
    </row>
    <row r="2612" spans="1:20" x14ac:dyDescent="0.85">
      <c r="A2612" s="1">
        <v>41164</v>
      </c>
      <c r="B2612" t="s">
        <v>4142</v>
      </c>
      <c r="C2612" t="s">
        <v>4646</v>
      </c>
      <c r="D2612" t="s">
        <v>4647</v>
      </c>
      <c r="E2612" t="s">
        <v>200</v>
      </c>
      <c r="F2612" t="s">
        <v>201</v>
      </c>
      <c r="G2612" t="s">
        <v>213</v>
      </c>
      <c r="H2612">
        <v>2003</v>
      </c>
      <c r="I2612" s="2">
        <v>6515392.2599999998</v>
      </c>
      <c r="J2612" s="2">
        <v>0</v>
      </c>
      <c r="K2612" s="2">
        <v>6515392.2599999998</v>
      </c>
      <c r="L2612" t="s">
        <v>18</v>
      </c>
      <c r="M2612" s="3" t="b">
        <f>trust_funds5[[#This Row],[Contributions Outstanding (USD)]]=0</f>
        <v>1</v>
      </c>
      <c r="N2612" s="3" t="str">
        <f t="shared" si="200"/>
        <v>Outstanding</v>
      </c>
      <c r="O2612" s="3" t="str">
        <f t="shared" si="201"/>
        <v>High Contribution &amp; Recent</v>
      </c>
      <c r="P2612" s="3" t="str">
        <f t="shared" si="202"/>
        <v>Other</v>
      </c>
      <c r="Q2612" s="3" t="str">
        <f t="shared" si="203"/>
        <v>Other</v>
      </c>
      <c r="R2612" s="3" t="str">
        <f t="shared" si="204"/>
        <v>Not LCLS</v>
      </c>
      <c r="S2612" s="3" t="str" cm="1">
        <f t="array" ref="S2612">_xlfn.IFS(G2612 &gt; 5000000, "Very High", G2612 &gt; 1000000, "High", G2612 &gt; 500000, "Medium", TRUE, "Low")</f>
        <v>Very High</v>
      </c>
      <c r="T2612" s="3" t="str" cm="1">
        <f t="array" ref="T2612">_xlfn.IFS(B2612 &gt;= 2005, "Post-2005", B2612 &gt;= 2000, "2000-2004", TRUE, "Pre-2000")</f>
        <v>Post-2005</v>
      </c>
    </row>
    <row r="2613" spans="1:20" x14ac:dyDescent="0.85">
      <c r="A2613" s="1">
        <v>41164</v>
      </c>
      <c r="B2613" t="s">
        <v>4142</v>
      </c>
      <c r="C2613" t="s">
        <v>4646</v>
      </c>
      <c r="D2613" t="s">
        <v>4647</v>
      </c>
      <c r="E2613" t="s">
        <v>102</v>
      </c>
      <c r="F2613" t="s">
        <v>103</v>
      </c>
      <c r="G2613" t="s">
        <v>104</v>
      </c>
      <c r="H2613">
        <v>2003</v>
      </c>
      <c r="I2613" s="2">
        <v>18782814.670000002</v>
      </c>
      <c r="J2613" s="2">
        <v>0</v>
      </c>
      <c r="K2613" s="2">
        <v>18782814.670000002</v>
      </c>
      <c r="L2613" t="s">
        <v>18</v>
      </c>
      <c r="M2613" s="3" t="b">
        <f>trust_funds5[[#This Row],[Contributions Outstanding (USD)]]=0</f>
        <v>1</v>
      </c>
      <c r="N2613" s="3" t="str">
        <f t="shared" si="200"/>
        <v>Outstanding</v>
      </c>
      <c r="O2613" s="3" t="str">
        <f t="shared" si="201"/>
        <v>High Contribution &amp; Recent</v>
      </c>
      <c r="P2613" s="3" t="str">
        <f t="shared" si="202"/>
        <v>Other</v>
      </c>
      <c r="Q2613" s="3" t="str">
        <f t="shared" si="203"/>
        <v>Other</v>
      </c>
      <c r="R2613" s="3" t="str">
        <f t="shared" si="204"/>
        <v>Not LCLS</v>
      </c>
      <c r="S2613" s="3" t="str" cm="1">
        <f t="array" ref="S2613">_xlfn.IFS(G2613 &gt; 5000000, "Very High", G2613 &gt; 1000000, "High", G2613 &gt; 500000, "Medium", TRUE, "Low")</f>
        <v>Very High</v>
      </c>
      <c r="T2613" s="3" t="str" cm="1">
        <f t="array" ref="T2613">_xlfn.IFS(B2613 &gt;= 2005, "Post-2005", B2613 &gt;= 2000, "2000-2004", TRUE, "Pre-2000")</f>
        <v>Post-2005</v>
      </c>
    </row>
    <row r="2614" spans="1:20" x14ac:dyDescent="0.85">
      <c r="A2614" s="1">
        <v>41164</v>
      </c>
      <c r="B2614" t="s">
        <v>4142</v>
      </c>
      <c r="C2614" t="s">
        <v>4646</v>
      </c>
      <c r="D2614" t="s">
        <v>4647</v>
      </c>
      <c r="E2614" t="s">
        <v>119</v>
      </c>
      <c r="F2614" t="s">
        <v>120</v>
      </c>
      <c r="G2614" t="s">
        <v>121</v>
      </c>
      <c r="H2614">
        <v>2003</v>
      </c>
      <c r="I2614" s="2">
        <v>7816896.7800000003</v>
      </c>
      <c r="J2614" s="2">
        <v>0</v>
      </c>
      <c r="K2614" s="2">
        <v>7816896.7800000003</v>
      </c>
      <c r="L2614" t="s">
        <v>18</v>
      </c>
      <c r="M2614" s="3" t="b">
        <f>trust_funds5[[#This Row],[Contributions Outstanding (USD)]]=0</f>
        <v>1</v>
      </c>
      <c r="N2614" s="3" t="str">
        <f t="shared" si="200"/>
        <v>Outstanding</v>
      </c>
      <c r="O2614" s="3" t="str">
        <f t="shared" si="201"/>
        <v>High Contribution &amp; Recent</v>
      </c>
      <c r="P2614" s="3" t="str">
        <f t="shared" si="202"/>
        <v>Other</v>
      </c>
      <c r="Q2614" s="3" t="str">
        <f t="shared" si="203"/>
        <v>Other</v>
      </c>
      <c r="R2614" s="3" t="str">
        <f t="shared" si="204"/>
        <v>Not LCLS</v>
      </c>
      <c r="S2614" s="3" t="str" cm="1">
        <f t="array" ref="S2614">_xlfn.IFS(G2614 &gt; 5000000, "Very High", G2614 &gt; 1000000, "High", G2614 &gt; 500000, "Medium", TRUE, "Low")</f>
        <v>Very High</v>
      </c>
      <c r="T2614" s="3" t="str" cm="1">
        <f t="array" ref="T2614">_xlfn.IFS(B2614 &gt;= 2005, "Post-2005", B2614 &gt;= 2000, "2000-2004", TRUE, "Pre-2000")</f>
        <v>Post-2005</v>
      </c>
    </row>
    <row r="2615" spans="1:20" x14ac:dyDescent="0.85">
      <c r="A2615" s="1">
        <v>41164</v>
      </c>
      <c r="B2615" t="s">
        <v>4142</v>
      </c>
      <c r="C2615" t="s">
        <v>4646</v>
      </c>
      <c r="D2615" t="s">
        <v>4647</v>
      </c>
      <c r="E2615" t="s">
        <v>21</v>
      </c>
      <c r="F2615" t="s">
        <v>22</v>
      </c>
      <c r="G2615" t="s">
        <v>23</v>
      </c>
      <c r="H2615">
        <v>2003</v>
      </c>
      <c r="I2615" s="2">
        <v>2626714.0299999998</v>
      </c>
      <c r="J2615" s="2">
        <v>0</v>
      </c>
      <c r="K2615" s="2">
        <v>2626714.0299999998</v>
      </c>
      <c r="L2615" t="s">
        <v>18</v>
      </c>
      <c r="M2615" s="3" t="b">
        <f>trust_funds5[[#This Row],[Contributions Outstanding (USD)]]=0</f>
        <v>1</v>
      </c>
      <c r="N2615" s="3" t="str">
        <f t="shared" si="200"/>
        <v>Outstanding</v>
      </c>
      <c r="O2615" s="3" t="str">
        <f t="shared" si="201"/>
        <v>High Contribution &amp; Recent</v>
      </c>
      <c r="P2615" s="3" t="str">
        <f t="shared" si="202"/>
        <v>Other</v>
      </c>
      <c r="Q2615" s="3" t="str">
        <f t="shared" si="203"/>
        <v>Other</v>
      </c>
      <c r="R2615" s="3" t="str">
        <f t="shared" si="204"/>
        <v>Not LCLS</v>
      </c>
      <c r="S2615" s="3" t="str" cm="1">
        <f t="array" ref="S2615">_xlfn.IFS(G2615 &gt; 5000000, "Very High", G2615 &gt; 1000000, "High", G2615 &gt; 500000, "Medium", TRUE, "Low")</f>
        <v>Very High</v>
      </c>
      <c r="T2615" s="3" t="str" cm="1">
        <f t="array" ref="T2615">_xlfn.IFS(B2615 &gt;= 2005, "Post-2005", B2615 &gt;= 2000, "2000-2004", TRUE, "Pre-2000")</f>
        <v>Post-2005</v>
      </c>
    </row>
    <row r="2616" spans="1:20" x14ac:dyDescent="0.85">
      <c r="A2616" s="1">
        <v>41164</v>
      </c>
      <c r="B2616" t="s">
        <v>4142</v>
      </c>
      <c r="C2616" t="s">
        <v>4648</v>
      </c>
      <c r="D2616" t="s">
        <v>4649</v>
      </c>
      <c r="E2616" t="s">
        <v>15</v>
      </c>
      <c r="F2616" t="s">
        <v>16</v>
      </c>
      <c r="G2616" t="s">
        <v>17</v>
      </c>
      <c r="H2616">
        <v>2003</v>
      </c>
      <c r="I2616" s="2">
        <v>8334009.2300000004</v>
      </c>
      <c r="J2616" s="2">
        <v>0</v>
      </c>
      <c r="K2616" s="2">
        <v>8334009.2300000004</v>
      </c>
      <c r="L2616" t="s">
        <v>18</v>
      </c>
      <c r="M2616" s="3" t="b">
        <f>trust_funds5[[#This Row],[Contributions Outstanding (USD)]]=0</f>
        <v>1</v>
      </c>
      <c r="N2616" s="3" t="str">
        <f t="shared" si="200"/>
        <v>Outstanding</v>
      </c>
      <c r="O2616" s="3" t="str">
        <f t="shared" si="201"/>
        <v>High Contribution &amp; Recent</v>
      </c>
      <c r="P2616" s="3" t="str">
        <f t="shared" si="202"/>
        <v>Other</v>
      </c>
      <c r="Q2616" s="3" t="str">
        <f t="shared" si="203"/>
        <v>Other</v>
      </c>
      <c r="R2616" s="3" t="str">
        <f t="shared" si="204"/>
        <v>Not LCLS</v>
      </c>
      <c r="S2616" s="3" t="str" cm="1">
        <f t="array" ref="S2616">_xlfn.IFS(G2616 &gt; 5000000, "Very High", G2616 &gt; 1000000, "High", G2616 &gt; 500000, "Medium", TRUE, "Low")</f>
        <v>Very High</v>
      </c>
      <c r="T2616" s="3" t="str" cm="1">
        <f t="array" ref="T2616">_xlfn.IFS(B2616 &gt;= 2005, "Post-2005", B2616 &gt;= 2000, "2000-2004", TRUE, "Pre-2000")</f>
        <v>Post-2005</v>
      </c>
    </row>
    <row r="2617" spans="1:20" x14ac:dyDescent="0.85">
      <c r="A2617" s="1">
        <v>41164</v>
      </c>
      <c r="B2617" t="s">
        <v>4142</v>
      </c>
      <c r="C2617" t="s">
        <v>4648</v>
      </c>
      <c r="D2617" t="s">
        <v>4649</v>
      </c>
      <c r="E2617" t="s">
        <v>200</v>
      </c>
      <c r="F2617" t="s">
        <v>201</v>
      </c>
      <c r="G2617" t="s">
        <v>213</v>
      </c>
      <c r="H2617">
        <v>2003</v>
      </c>
      <c r="I2617" s="2">
        <v>4349805.75</v>
      </c>
      <c r="J2617" s="2">
        <v>0</v>
      </c>
      <c r="K2617" s="2">
        <v>4349805.75</v>
      </c>
      <c r="L2617" t="s">
        <v>18</v>
      </c>
      <c r="M2617" s="3" t="b">
        <f>trust_funds5[[#This Row],[Contributions Outstanding (USD)]]=0</f>
        <v>1</v>
      </c>
      <c r="N2617" s="3" t="str">
        <f t="shared" si="200"/>
        <v>Outstanding</v>
      </c>
      <c r="O2617" s="3" t="str">
        <f t="shared" si="201"/>
        <v>High Contribution &amp; Recent</v>
      </c>
      <c r="P2617" s="3" t="str">
        <f t="shared" si="202"/>
        <v>Other</v>
      </c>
      <c r="Q2617" s="3" t="str">
        <f t="shared" si="203"/>
        <v>Other</v>
      </c>
      <c r="R2617" s="3" t="str">
        <f t="shared" si="204"/>
        <v>Not LCLS</v>
      </c>
      <c r="S2617" s="3" t="str" cm="1">
        <f t="array" ref="S2617">_xlfn.IFS(G2617 &gt; 5000000, "Very High", G2617 &gt; 1000000, "High", G2617 &gt; 500000, "Medium", TRUE, "Low")</f>
        <v>Very High</v>
      </c>
      <c r="T2617" s="3" t="str" cm="1">
        <f t="array" ref="T2617">_xlfn.IFS(B2617 &gt;= 2005, "Post-2005", B2617 &gt;= 2000, "2000-2004", TRUE, "Pre-2000")</f>
        <v>Post-2005</v>
      </c>
    </row>
    <row r="2618" spans="1:20" x14ac:dyDescent="0.85">
      <c r="A2618" s="1">
        <v>41164</v>
      </c>
      <c r="B2618" t="s">
        <v>4142</v>
      </c>
      <c r="C2618" t="s">
        <v>4648</v>
      </c>
      <c r="D2618" t="s">
        <v>4649</v>
      </c>
      <c r="E2618" t="s">
        <v>102</v>
      </c>
      <c r="F2618" t="s">
        <v>103</v>
      </c>
      <c r="G2618" t="s">
        <v>104</v>
      </c>
      <c r="H2618">
        <v>2003</v>
      </c>
      <c r="I2618" s="2">
        <v>8049777.7300000004</v>
      </c>
      <c r="J2618" s="2">
        <v>0</v>
      </c>
      <c r="K2618" s="2">
        <v>8049777.7300000004</v>
      </c>
      <c r="L2618" t="s">
        <v>18</v>
      </c>
      <c r="M2618" s="3" t="b">
        <f>trust_funds5[[#This Row],[Contributions Outstanding (USD)]]=0</f>
        <v>1</v>
      </c>
      <c r="N2618" s="3" t="str">
        <f t="shared" si="200"/>
        <v>Outstanding</v>
      </c>
      <c r="O2618" s="3" t="str">
        <f t="shared" si="201"/>
        <v>High Contribution &amp; Recent</v>
      </c>
      <c r="P2618" s="3" t="str">
        <f t="shared" si="202"/>
        <v>Other</v>
      </c>
      <c r="Q2618" s="3" t="str">
        <f t="shared" si="203"/>
        <v>Other</v>
      </c>
      <c r="R2618" s="3" t="str">
        <f t="shared" si="204"/>
        <v>Not LCLS</v>
      </c>
      <c r="S2618" s="3" t="str" cm="1">
        <f t="array" ref="S2618">_xlfn.IFS(G2618 &gt; 5000000, "Very High", G2618 &gt; 1000000, "High", G2618 &gt; 500000, "Medium", TRUE, "Low")</f>
        <v>Very High</v>
      </c>
      <c r="T2618" s="3" t="str" cm="1">
        <f t="array" ref="T2618">_xlfn.IFS(B2618 &gt;= 2005, "Post-2005", B2618 &gt;= 2000, "2000-2004", TRUE, "Pre-2000")</f>
        <v>Post-2005</v>
      </c>
    </row>
    <row r="2619" spans="1:20" x14ac:dyDescent="0.85">
      <c r="A2619" s="1">
        <v>41164</v>
      </c>
      <c r="B2619" t="s">
        <v>538</v>
      </c>
      <c r="C2619" t="s">
        <v>1329</v>
      </c>
      <c r="D2619" t="s">
        <v>1330</v>
      </c>
      <c r="E2619" t="s">
        <v>293</v>
      </c>
      <c r="F2619" t="s">
        <v>294</v>
      </c>
      <c r="G2619" t="s">
        <v>295</v>
      </c>
      <c r="H2619">
        <v>2003</v>
      </c>
      <c r="I2619" s="2">
        <v>595454.64</v>
      </c>
      <c r="J2619" s="2">
        <v>0</v>
      </c>
      <c r="K2619" s="2">
        <v>595454.64</v>
      </c>
      <c r="L2619" t="s">
        <v>116</v>
      </c>
      <c r="M2619" s="3" t="b">
        <f>trust_funds5[[#This Row],[Contributions Outstanding (USD)]]=0</f>
        <v>1</v>
      </c>
      <c r="N2619" s="3" t="str">
        <f t="shared" si="200"/>
        <v>Outstanding</v>
      </c>
      <c r="O2619" s="3" t="str">
        <f t="shared" si="201"/>
        <v>High Contribution &amp; Recent</v>
      </c>
      <c r="P2619" s="3" t="str">
        <f t="shared" si="202"/>
        <v>Other</v>
      </c>
      <c r="Q2619" s="3" t="str">
        <f t="shared" si="203"/>
        <v>Other</v>
      </c>
      <c r="R2619" s="3" t="str">
        <f t="shared" si="204"/>
        <v>Not LCLS</v>
      </c>
      <c r="S2619" s="3" t="str" cm="1">
        <f t="array" ref="S2619">_xlfn.IFS(G2619 &gt; 5000000, "Very High", G2619 &gt; 1000000, "High", G2619 &gt; 500000, "Medium", TRUE, "Low")</f>
        <v>Very High</v>
      </c>
      <c r="T2619" s="3" t="str" cm="1">
        <f t="array" ref="T2619">_xlfn.IFS(B2619 &gt;= 2005, "Post-2005", B2619 &gt;= 2000, "2000-2004", TRUE, "Pre-2000")</f>
        <v>Post-2005</v>
      </c>
    </row>
    <row r="2620" spans="1:20" x14ac:dyDescent="0.85">
      <c r="A2620" s="1">
        <v>41164</v>
      </c>
      <c r="B2620" t="s">
        <v>1450</v>
      </c>
      <c r="C2620" t="s">
        <v>4650</v>
      </c>
      <c r="D2620" t="s">
        <v>4651</v>
      </c>
      <c r="E2620" t="s">
        <v>223</v>
      </c>
      <c r="F2620" t="s">
        <v>224</v>
      </c>
      <c r="G2620" t="s">
        <v>225</v>
      </c>
      <c r="H2620">
        <v>2003</v>
      </c>
      <c r="I2620" s="2">
        <v>16326214.99</v>
      </c>
      <c r="J2620" s="2">
        <v>0</v>
      </c>
      <c r="K2620" s="2">
        <v>16326214.99</v>
      </c>
      <c r="L2620" t="s">
        <v>18</v>
      </c>
      <c r="M2620" s="3" t="b">
        <f>trust_funds5[[#This Row],[Contributions Outstanding (USD)]]=0</f>
        <v>1</v>
      </c>
      <c r="N2620" s="3" t="str">
        <f t="shared" si="200"/>
        <v>Outstanding</v>
      </c>
      <c r="O2620" s="3" t="str">
        <f t="shared" si="201"/>
        <v>High Contribution &amp; Recent</v>
      </c>
      <c r="P2620" s="3" t="str">
        <f t="shared" si="202"/>
        <v>Other</v>
      </c>
      <c r="Q2620" s="3" t="str">
        <f t="shared" si="203"/>
        <v>Other</v>
      </c>
      <c r="R2620" s="3" t="str">
        <f t="shared" si="204"/>
        <v>Not LCLS</v>
      </c>
      <c r="S2620" s="3" t="str" cm="1">
        <f t="array" ref="S2620">_xlfn.IFS(G2620 &gt; 5000000, "Very High", G2620 &gt; 1000000, "High", G2620 &gt; 500000, "Medium", TRUE, "Low")</f>
        <v>Very High</v>
      </c>
      <c r="T2620" s="3" t="str" cm="1">
        <f t="array" ref="T2620">_xlfn.IFS(B2620 &gt;= 2005, "Post-2005", B2620 &gt;= 2000, "2000-2004", TRUE, "Pre-2000")</f>
        <v>Post-2005</v>
      </c>
    </row>
    <row r="2621" spans="1:20" x14ac:dyDescent="0.85">
      <c r="A2621" s="1">
        <v>41164</v>
      </c>
      <c r="B2621" t="s">
        <v>1040</v>
      </c>
      <c r="C2621" t="s">
        <v>4652</v>
      </c>
      <c r="D2621" t="s">
        <v>4653</v>
      </c>
      <c r="E2621" t="s">
        <v>264</v>
      </c>
      <c r="F2621" t="s">
        <v>265</v>
      </c>
      <c r="G2621" t="s">
        <v>1350</v>
      </c>
      <c r="H2621">
        <v>2003</v>
      </c>
      <c r="I2621" s="2">
        <v>6622722.0099999998</v>
      </c>
      <c r="J2621" s="2">
        <v>0</v>
      </c>
      <c r="K2621" s="2">
        <v>6622722.0099999998</v>
      </c>
      <c r="L2621" t="s">
        <v>116</v>
      </c>
      <c r="M2621" s="3" t="b">
        <f>trust_funds5[[#This Row],[Contributions Outstanding (USD)]]=0</f>
        <v>1</v>
      </c>
      <c r="N2621" s="3" t="str">
        <f t="shared" si="200"/>
        <v>Outstanding</v>
      </c>
      <c r="O2621" s="3" t="str">
        <f t="shared" si="201"/>
        <v>High Contribution &amp; Recent</v>
      </c>
      <c r="P2621" s="3" t="str">
        <f t="shared" si="202"/>
        <v>Other</v>
      </c>
      <c r="Q2621" s="3" t="str">
        <f t="shared" si="203"/>
        <v>Other</v>
      </c>
      <c r="R2621" s="3" t="str">
        <f t="shared" si="204"/>
        <v>Not LCLS</v>
      </c>
      <c r="S2621" s="3" t="str" cm="1">
        <f t="array" ref="S2621">_xlfn.IFS(G2621 &gt; 5000000, "Very High", G2621 &gt; 1000000, "High", G2621 &gt; 500000, "Medium", TRUE, "Low")</f>
        <v>Very High</v>
      </c>
      <c r="T2621" s="3" t="str" cm="1">
        <f t="array" ref="T2621">_xlfn.IFS(B2621 &gt;= 2005, "Post-2005", B2621 &gt;= 2000, "2000-2004", TRUE, "Pre-2000")</f>
        <v>Post-2005</v>
      </c>
    </row>
    <row r="2622" spans="1:20" x14ac:dyDescent="0.85">
      <c r="A2622" s="1">
        <v>41164</v>
      </c>
      <c r="B2622" t="s">
        <v>4105</v>
      </c>
      <c r="C2622" t="s">
        <v>4654</v>
      </c>
      <c r="D2622" t="s">
        <v>4655</v>
      </c>
      <c r="E2622" t="s">
        <v>288</v>
      </c>
      <c r="F2622" t="s">
        <v>289</v>
      </c>
      <c r="G2622" t="s">
        <v>1737</v>
      </c>
      <c r="H2622">
        <v>2003</v>
      </c>
      <c r="I2622" s="2">
        <v>1084600</v>
      </c>
      <c r="J2622" s="2">
        <v>0</v>
      </c>
      <c r="K2622" s="2">
        <v>1084600</v>
      </c>
      <c r="L2622" t="s">
        <v>18</v>
      </c>
      <c r="M2622" s="3" t="b">
        <f>trust_funds5[[#This Row],[Contributions Outstanding (USD)]]=0</f>
        <v>1</v>
      </c>
      <c r="N2622" s="3" t="str">
        <f t="shared" si="200"/>
        <v>Outstanding</v>
      </c>
      <c r="O2622" s="3" t="str">
        <f t="shared" si="201"/>
        <v>High Contribution &amp; Recent</v>
      </c>
      <c r="P2622" s="3" t="str">
        <f t="shared" si="202"/>
        <v>Other</v>
      </c>
      <c r="Q2622" s="3" t="str">
        <f t="shared" si="203"/>
        <v>Other</v>
      </c>
      <c r="R2622" s="3" t="str">
        <f t="shared" si="204"/>
        <v>Not LCLS</v>
      </c>
      <c r="S2622" s="3" t="str" cm="1">
        <f t="array" ref="S2622">_xlfn.IFS(G2622 &gt; 5000000, "Very High", G2622 &gt; 1000000, "High", G2622 &gt; 500000, "Medium", TRUE, "Low")</f>
        <v>Very High</v>
      </c>
      <c r="T2622" s="3" t="str" cm="1">
        <f t="array" ref="T2622">_xlfn.IFS(B2622 &gt;= 2005, "Post-2005", B2622 &gt;= 2000, "2000-2004", TRUE, "Pre-2000")</f>
        <v>Post-2005</v>
      </c>
    </row>
    <row r="2623" spans="1:20" x14ac:dyDescent="0.85">
      <c r="A2623" s="1">
        <v>41164</v>
      </c>
      <c r="B2623" t="s">
        <v>90</v>
      </c>
      <c r="C2623" t="s">
        <v>4223</v>
      </c>
      <c r="D2623" t="s">
        <v>4224</v>
      </c>
      <c r="E2623" t="s">
        <v>288</v>
      </c>
      <c r="F2623" t="s">
        <v>289</v>
      </c>
      <c r="G2623" t="s">
        <v>1737</v>
      </c>
      <c r="H2623">
        <v>2003</v>
      </c>
      <c r="I2623" s="2">
        <v>814547.44</v>
      </c>
      <c r="J2623" s="2">
        <v>439649.6</v>
      </c>
      <c r="K2623" s="2">
        <v>1254197.04</v>
      </c>
      <c r="L2623" t="s">
        <v>116</v>
      </c>
      <c r="M2623" s="3" t="b">
        <f>trust_funds5[[#This Row],[Contributions Outstanding (USD)]]=0</f>
        <v>0</v>
      </c>
      <c r="N2623" s="3" t="str">
        <f t="shared" si="200"/>
        <v>Outstanding</v>
      </c>
      <c r="O2623" s="3" t="str">
        <f t="shared" si="201"/>
        <v>High Contribution &amp; Recent</v>
      </c>
      <c r="P2623" s="3" t="str">
        <f t="shared" si="202"/>
        <v>Other</v>
      </c>
      <c r="Q2623" s="3" t="str">
        <f t="shared" si="203"/>
        <v>Other</v>
      </c>
      <c r="R2623" s="3" t="str">
        <f t="shared" si="204"/>
        <v>Not LCLS</v>
      </c>
      <c r="S2623" s="3" t="str" cm="1">
        <f t="array" ref="S2623">_xlfn.IFS(G2623 &gt; 5000000, "Very High", G2623 &gt; 1000000, "High", G2623 &gt; 500000, "Medium", TRUE, "Low")</f>
        <v>Very High</v>
      </c>
      <c r="T2623" s="3" t="str" cm="1">
        <f t="array" ref="T2623">_xlfn.IFS(B2623 &gt;= 2005, "Post-2005", B2623 &gt;= 2000, "2000-2004", TRUE, "Pre-2000")</f>
        <v>Post-2005</v>
      </c>
    </row>
    <row r="2624" spans="1:20" x14ac:dyDescent="0.85">
      <c r="A2624" s="1">
        <v>41164</v>
      </c>
      <c r="B2624" t="s">
        <v>90</v>
      </c>
      <c r="C2624" t="s">
        <v>4223</v>
      </c>
      <c r="D2624" t="s">
        <v>4224</v>
      </c>
      <c r="E2624" t="s">
        <v>288</v>
      </c>
      <c r="F2624" t="s">
        <v>289</v>
      </c>
      <c r="G2624" t="s">
        <v>290</v>
      </c>
      <c r="H2624">
        <v>2003</v>
      </c>
      <c r="I2624" s="2">
        <v>1151000</v>
      </c>
      <c r="J2624" s="2">
        <v>260000</v>
      </c>
      <c r="K2624" s="2">
        <v>1411000</v>
      </c>
      <c r="L2624" t="s">
        <v>116</v>
      </c>
      <c r="M2624" s="3" t="b">
        <f>trust_funds5[[#This Row],[Contributions Outstanding (USD)]]=0</f>
        <v>0</v>
      </c>
      <c r="N2624" s="3" t="str">
        <f t="shared" si="200"/>
        <v>Outstanding</v>
      </c>
      <c r="O2624" s="3" t="str">
        <f t="shared" si="201"/>
        <v>High Contribution &amp; Recent</v>
      </c>
      <c r="P2624" s="3" t="str">
        <f t="shared" si="202"/>
        <v>Other</v>
      </c>
      <c r="Q2624" s="3" t="str">
        <f t="shared" si="203"/>
        <v>Other</v>
      </c>
      <c r="R2624" s="3" t="str">
        <f t="shared" si="204"/>
        <v>Not LCLS</v>
      </c>
      <c r="S2624" s="3" t="str" cm="1">
        <f t="array" ref="S2624">_xlfn.IFS(G2624 &gt; 5000000, "Very High", G2624 &gt; 1000000, "High", G2624 &gt; 500000, "Medium", TRUE, "Low")</f>
        <v>Very High</v>
      </c>
      <c r="T2624" s="3" t="str" cm="1">
        <f t="array" ref="T2624">_xlfn.IFS(B2624 &gt;= 2005, "Post-2005", B2624 &gt;= 2000, "2000-2004", TRUE, "Pre-2000")</f>
        <v>Post-2005</v>
      </c>
    </row>
    <row r="2625" spans="1:20" x14ac:dyDescent="0.85">
      <c r="A2625" s="1">
        <v>41164</v>
      </c>
      <c r="B2625" t="s">
        <v>374</v>
      </c>
      <c r="C2625" t="s">
        <v>4656</v>
      </c>
      <c r="D2625" t="s">
        <v>4657</v>
      </c>
      <c r="E2625" t="s">
        <v>288</v>
      </c>
      <c r="F2625" t="s">
        <v>289</v>
      </c>
      <c r="G2625" t="s">
        <v>290</v>
      </c>
      <c r="H2625">
        <v>2003</v>
      </c>
      <c r="I2625" s="2">
        <v>1203193.52</v>
      </c>
      <c r="J2625" s="2">
        <v>0</v>
      </c>
      <c r="K2625" s="2">
        <v>1203193.52</v>
      </c>
      <c r="L2625" t="s">
        <v>18</v>
      </c>
      <c r="M2625" s="3" t="b">
        <f>trust_funds5[[#This Row],[Contributions Outstanding (USD)]]=0</f>
        <v>1</v>
      </c>
      <c r="N2625" s="3" t="str">
        <f t="shared" si="200"/>
        <v>Outstanding</v>
      </c>
      <c r="O2625" s="3" t="str">
        <f t="shared" si="201"/>
        <v>High Contribution &amp; Recent</v>
      </c>
      <c r="P2625" s="3" t="str">
        <f t="shared" si="202"/>
        <v>Other</v>
      </c>
      <c r="Q2625" s="3" t="str">
        <f t="shared" si="203"/>
        <v>Other</v>
      </c>
      <c r="R2625" s="3" t="str">
        <f t="shared" si="204"/>
        <v>Not LCLS</v>
      </c>
      <c r="S2625" s="3" t="str" cm="1">
        <f t="array" ref="S2625">_xlfn.IFS(G2625 &gt; 5000000, "Very High", G2625 &gt; 1000000, "High", G2625 &gt; 500000, "Medium", TRUE, "Low")</f>
        <v>Very High</v>
      </c>
      <c r="T2625" s="3" t="str" cm="1">
        <f t="array" ref="T2625">_xlfn.IFS(B2625 &gt;= 2005, "Post-2005", B2625 &gt;= 2000, "2000-2004", TRUE, "Pre-2000")</f>
        <v>Post-2005</v>
      </c>
    </row>
    <row r="2626" spans="1:20" x14ac:dyDescent="0.85">
      <c r="A2626" s="1">
        <v>41164</v>
      </c>
      <c r="B2626" t="s">
        <v>1273</v>
      </c>
      <c r="C2626" t="s">
        <v>1406</v>
      </c>
      <c r="D2626" t="s">
        <v>1407</v>
      </c>
      <c r="E2626" t="s">
        <v>42</v>
      </c>
      <c r="F2626" t="s">
        <v>43</v>
      </c>
      <c r="G2626" t="s">
        <v>44</v>
      </c>
      <c r="H2626">
        <v>2003</v>
      </c>
      <c r="I2626" s="2">
        <v>625000</v>
      </c>
      <c r="J2626" s="2">
        <v>0</v>
      </c>
      <c r="K2626" s="2">
        <v>625000</v>
      </c>
      <c r="L2626" t="s">
        <v>18</v>
      </c>
      <c r="M2626" s="3" t="b">
        <f>trust_funds5[[#This Row],[Contributions Outstanding (USD)]]=0</f>
        <v>1</v>
      </c>
      <c r="N2626" s="3" t="str">
        <f t="shared" ref="N2626:N2689" si="205">IF(D2626 &gt; 0, "Outstanding", "No Outstanding")</f>
        <v>Outstanding</v>
      </c>
      <c r="O2626" s="3" t="str">
        <f t="shared" ref="O2626:O2689" si="206">IF(AND(C2626 &gt; 1000000, B2626 &gt; 2000), "High Contribution &amp; Recent", "Other")</f>
        <v>High Contribution &amp; Recent</v>
      </c>
      <c r="P2626" s="3" t="str">
        <f t="shared" ref="P2626:P2689" si="207">IF(AND(B2626 = 2000, E2626 = "Canada"), "Year 2000, Canada", "Other")</f>
        <v>Other</v>
      </c>
      <c r="Q2626" s="3" t="str">
        <f t="shared" ref="Q2626:Q2689" si="208">IF(OR(E2626 = "Canada", E2626 = "Sweden"), "Canada or Sweden", "Other")</f>
        <v>Other</v>
      </c>
      <c r="R2626" s="3" t="str">
        <f t="shared" ref="R2626:R2689" si="209">IF(NOT(F2626 = "LCLS"), "Not LCLS", "LCLS")</f>
        <v>Not LCLS</v>
      </c>
      <c r="S2626" s="3" t="str" cm="1">
        <f t="array" ref="S2626">_xlfn.IFS(G2626 &gt; 5000000, "Very High", G2626 &gt; 1000000, "High", G2626 &gt; 500000, "Medium", TRUE, "Low")</f>
        <v>Very High</v>
      </c>
      <c r="T2626" s="3" t="str" cm="1">
        <f t="array" ref="T2626">_xlfn.IFS(B2626 &gt;= 2005, "Post-2005", B2626 &gt;= 2000, "2000-2004", TRUE, "Pre-2000")</f>
        <v>Post-2005</v>
      </c>
    </row>
    <row r="2627" spans="1:20" x14ac:dyDescent="0.85">
      <c r="A2627" s="1">
        <v>41164</v>
      </c>
      <c r="B2627" t="s">
        <v>1273</v>
      </c>
      <c r="C2627" t="s">
        <v>1406</v>
      </c>
      <c r="D2627" t="s">
        <v>1407</v>
      </c>
      <c r="E2627" t="s">
        <v>62</v>
      </c>
      <c r="F2627" t="s">
        <v>63</v>
      </c>
      <c r="H2627">
        <v>2003</v>
      </c>
      <c r="I2627" s="2">
        <v>49805370.950000003</v>
      </c>
      <c r="J2627" s="2">
        <v>0</v>
      </c>
      <c r="K2627" s="2">
        <v>49805370.950000003</v>
      </c>
      <c r="L2627" t="s">
        <v>18</v>
      </c>
      <c r="M2627" s="3" t="b">
        <f>trust_funds5[[#This Row],[Contributions Outstanding (USD)]]=0</f>
        <v>1</v>
      </c>
      <c r="N2627" s="3" t="str">
        <f t="shared" si="205"/>
        <v>Outstanding</v>
      </c>
      <c r="O2627" s="3" t="str">
        <f t="shared" si="206"/>
        <v>High Contribution &amp; Recent</v>
      </c>
      <c r="P2627" s="3" t="str">
        <f t="shared" si="207"/>
        <v>Other</v>
      </c>
      <c r="Q2627" s="3" t="str">
        <f t="shared" si="208"/>
        <v>Other</v>
      </c>
      <c r="R2627" s="3" t="str">
        <f t="shared" si="209"/>
        <v>Not LCLS</v>
      </c>
      <c r="S2627" s="3" t="str" cm="1">
        <f t="array" ref="S2627">_xlfn.IFS(G2627 &gt; 5000000, "Very High", G2627 &gt; 1000000, "High", G2627 &gt; 500000, "Medium", TRUE, "Low")</f>
        <v>Low</v>
      </c>
      <c r="T2627" s="3" t="str" cm="1">
        <f t="array" ref="T2627">_xlfn.IFS(B2627 &gt;= 2005, "Post-2005", B2627 &gt;= 2000, "2000-2004", TRUE, "Pre-2000")</f>
        <v>Post-2005</v>
      </c>
    </row>
    <row r="2628" spans="1:20" x14ac:dyDescent="0.85">
      <c r="A2628" s="1">
        <v>41164</v>
      </c>
      <c r="B2628" t="s">
        <v>12</v>
      </c>
      <c r="C2628" t="s">
        <v>4658</v>
      </c>
      <c r="D2628" t="s">
        <v>4659</v>
      </c>
      <c r="E2628" t="s">
        <v>49</v>
      </c>
      <c r="F2628" t="s">
        <v>50</v>
      </c>
      <c r="G2628" t="s">
        <v>451</v>
      </c>
      <c r="H2628">
        <v>2003</v>
      </c>
      <c r="I2628" s="2">
        <v>400000</v>
      </c>
      <c r="J2628" s="2">
        <v>0</v>
      </c>
      <c r="K2628" s="2">
        <v>400000</v>
      </c>
      <c r="L2628" t="s">
        <v>18</v>
      </c>
      <c r="M2628" s="3" t="b">
        <f>trust_funds5[[#This Row],[Contributions Outstanding (USD)]]=0</f>
        <v>1</v>
      </c>
      <c r="N2628" s="3" t="str">
        <f t="shared" si="205"/>
        <v>Outstanding</v>
      </c>
      <c r="O2628" s="3" t="str">
        <f t="shared" si="206"/>
        <v>High Contribution &amp; Recent</v>
      </c>
      <c r="P2628" s="3" t="str">
        <f t="shared" si="207"/>
        <v>Other</v>
      </c>
      <c r="Q2628" s="3" t="str">
        <f t="shared" si="208"/>
        <v>Other</v>
      </c>
      <c r="R2628" s="3" t="str">
        <f t="shared" si="209"/>
        <v>Not LCLS</v>
      </c>
      <c r="S2628" s="3" t="str" cm="1">
        <f t="array" ref="S2628">_xlfn.IFS(G2628 &gt; 5000000, "Very High", G2628 &gt; 1000000, "High", G2628 &gt; 500000, "Medium", TRUE, "Low")</f>
        <v>Very High</v>
      </c>
      <c r="T2628" s="3" t="str" cm="1">
        <f t="array" ref="T2628">_xlfn.IFS(B2628 &gt;= 2005, "Post-2005", B2628 &gt;= 2000, "2000-2004", TRUE, "Pre-2000")</f>
        <v>Post-2005</v>
      </c>
    </row>
    <row r="2629" spans="1:20" x14ac:dyDescent="0.85">
      <c r="A2629" s="1">
        <v>41164</v>
      </c>
      <c r="B2629" t="s">
        <v>4105</v>
      </c>
      <c r="C2629" t="s">
        <v>4660</v>
      </c>
      <c r="D2629" t="s">
        <v>4661</v>
      </c>
      <c r="E2629" t="s">
        <v>293</v>
      </c>
      <c r="F2629" t="s">
        <v>294</v>
      </c>
      <c r="G2629" t="s">
        <v>626</v>
      </c>
      <c r="H2629">
        <v>2003</v>
      </c>
      <c r="I2629" s="2">
        <v>650000</v>
      </c>
      <c r="J2629" s="2">
        <v>0</v>
      </c>
      <c r="K2629" s="2">
        <v>650000</v>
      </c>
      <c r="L2629" t="s">
        <v>18</v>
      </c>
      <c r="M2629" s="3" t="b">
        <f>trust_funds5[[#This Row],[Contributions Outstanding (USD)]]=0</f>
        <v>1</v>
      </c>
      <c r="N2629" s="3" t="str">
        <f t="shared" si="205"/>
        <v>Outstanding</v>
      </c>
      <c r="O2629" s="3" t="str">
        <f t="shared" si="206"/>
        <v>High Contribution &amp; Recent</v>
      </c>
      <c r="P2629" s="3" t="str">
        <f t="shared" si="207"/>
        <v>Other</v>
      </c>
      <c r="Q2629" s="3" t="str">
        <f t="shared" si="208"/>
        <v>Other</v>
      </c>
      <c r="R2629" s="3" t="str">
        <f t="shared" si="209"/>
        <v>Not LCLS</v>
      </c>
      <c r="S2629" s="3" t="str" cm="1">
        <f t="array" ref="S2629">_xlfn.IFS(G2629 &gt; 5000000, "Very High", G2629 &gt; 1000000, "High", G2629 &gt; 500000, "Medium", TRUE, "Low")</f>
        <v>Very High</v>
      </c>
      <c r="T2629" s="3" t="str" cm="1">
        <f t="array" ref="T2629">_xlfn.IFS(B2629 &gt;= 2005, "Post-2005", B2629 &gt;= 2000, "2000-2004", TRUE, "Pre-2000")</f>
        <v>Post-2005</v>
      </c>
    </row>
    <row r="2630" spans="1:20" x14ac:dyDescent="0.85">
      <c r="A2630" s="1">
        <v>41164</v>
      </c>
      <c r="B2630" t="s">
        <v>12</v>
      </c>
      <c r="C2630" t="s">
        <v>4662</v>
      </c>
      <c r="D2630" t="s">
        <v>4663</v>
      </c>
      <c r="E2630" t="s">
        <v>293</v>
      </c>
      <c r="F2630" t="s">
        <v>294</v>
      </c>
      <c r="G2630" t="s">
        <v>626</v>
      </c>
      <c r="H2630">
        <v>2003</v>
      </c>
      <c r="I2630" s="2">
        <v>31301</v>
      </c>
      <c r="J2630" s="2">
        <v>0</v>
      </c>
      <c r="K2630" s="2">
        <v>31301</v>
      </c>
      <c r="L2630" t="s">
        <v>18</v>
      </c>
      <c r="M2630" s="3" t="b">
        <f>trust_funds5[[#This Row],[Contributions Outstanding (USD)]]=0</f>
        <v>1</v>
      </c>
      <c r="N2630" s="3" t="str">
        <f t="shared" si="205"/>
        <v>Outstanding</v>
      </c>
      <c r="O2630" s="3" t="str">
        <f t="shared" si="206"/>
        <v>High Contribution &amp; Recent</v>
      </c>
      <c r="P2630" s="3" t="str">
        <f t="shared" si="207"/>
        <v>Other</v>
      </c>
      <c r="Q2630" s="3" t="str">
        <f t="shared" si="208"/>
        <v>Other</v>
      </c>
      <c r="R2630" s="3" t="str">
        <f t="shared" si="209"/>
        <v>Not LCLS</v>
      </c>
      <c r="S2630" s="3" t="str" cm="1">
        <f t="array" ref="S2630">_xlfn.IFS(G2630 &gt; 5000000, "Very High", G2630 &gt; 1000000, "High", G2630 &gt; 500000, "Medium", TRUE, "Low")</f>
        <v>Very High</v>
      </c>
      <c r="T2630" s="3" t="str" cm="1">
        <f t="array" ref="T2630">_xlfn.IFS(B2630 &gt;= 2005, "Post-2005", B2630 &gt;= 2000, "2000-2004", TRUE, "Pre-2000")</f>
        <v>Post-2005</v>
      </c>
    </row>
    <row r="2631" spans="1:20" x14ac:dyDescent="0.85">
      <c r="A2631" s="1">
        <v>41164</v>
      </c>
      <c r="B2631" t="s">
        <v>82</v>
      </c>
      <c r="C2631" t="s">
        <v>4239</v>
      </c>
      <c r="D2631" t="s">
        <v>4240</v>
      </c>
      <c r="E2631" t="s">
        <v>293</v>
      </c>
      <c r="F2631" t="s">
        <v>294</v>
      </c>
      <c r="G2631" t="s">
        <v>295</v>
      </c>
      <c r="H2631">
        <v>2003</v>
      </c>
      <c r="I2631" s="2">
        <v>557086.53</v>
      </c>
      <c r="J2631" s="2">
        <v>0</v>
      </c>
      <c r="K2631" s="2">
        <v>557086.53</v>
      </c>
      <c r="L2631" t="s">
        <v>116</v>
      </c>
      <c r="M2631" s="3" t="b">
        <f>trust_funds5[[#This Row],[Contributions Outstanding (USD)]]=0</f>
        <v>1</v>
      </c>
      <c r="N2631" s="3" t="str">
        <f t="shared" si="205"/>
        <v>Outstanding</v>
      </c>
      <c r="O2631" s="3" t="str">
        <f t="shared" si="206"/>
        <v>High Contribution &amp; Recent</v>
      </c>
      <c r="P2631" s="3" t="str">
        <f t="shared" si="207"/>
        <v>Other</v>
      </c>
      <c r="Q2631" s="3" t="str">
        <f t="shared" si="208"/>
        <v>Other</v>
      </c>
      <c r="R2631" s="3" t="str">
        <f t="shared" si="209"/>
        <v>Not LCLS</v>
      </c>
      <c r="S2631" s="3" t="str" cm="1">
        <f t="array" ref="S2631">_xlfn.IFS(G2631 &gt; 5000000, "Very High", G2631 &gt; 1000000, "High", G2631 &gt; 500000, "Medium", TRUE, "Low")</f>
        <v>Very High</v>
      </c>
      <c r="T2631" s="3" t="str" cm="1">
        <f t="array" ref="T2631">_xlfn.IFS(B2631 &gt;= 2005, "Post-2005", B2631 &gt;= 2000, "2000-2004", TRUE, "Pre-2000")</f>
        <v>Post-2005</v>
      </c>
    </row>
    <row r="2632" spans="1:20" x14ac:dyDescent="0.85">
      <c r="A2632" s="1">
        <v>41164</v>
      </c>
      <c r="B2632" t="s">
        <v>323</v>
      </c>
      <c r="C2632" t="s">
        <v>4241</v>
      </c>
      <c r="D2632" t="s">
        <v>4242</v>
      </c>
      <c r="E2632" t="s">
        <v>293</v>
      </c>
      <c r="F2632" t="s">
        <v>294</v>
      </c>
      <c r="G2632" t="s">
        <v>295</v>
      </c>
      <c r="H2632">
        <v>2003</v>
      </c>
      <c r="I2632" s="2">
        <v>1179508</v>
      </c>
      <c r="J2632" s="2">
        <v>0</v>
      </c>
      <c r="K2632" s="2">
        <v>1179508</v>
      </c>
      <c r="L2632" t="s">
        <v>18</v>
      </c>
      <c r="M2632" s="3" t="b">
        <f>trust_funds5[[#This Row],[Contributions Outstanding (USD)]]=0</f>
        <v>1</v>
      </c>
      <c r="N2632" s="3" t="str">
        <f t="shared" si="205"/>
        <v>Outstanding</v>
      </c>
      <c r="O2632" s="3" t="str">
        <f t="shared" si="206"/>
        <v>High Contribution &amp; Recent</v>
      </c>
      <c r="P2632" s="3" t="str">
        <f t="shared" si="207"/>
        <v>Other</v>
      </c>
      <c r="Q2632" s="3" t="str">
        <f t="shared" si="208"/>
        <v>Other</v>
      </c>
      <c r="R2632" s="3" t="str">
        <f t="shared" si="209"/>
        <v>Not LCLS</v>
      </c>
      <c r="S2632" s="3" t="str" cm="1">
        <f t="array" ref="S2632">_xlfn.IFS(G2632 &gt; 5000000, "Very High", G2632 &gt; 1000000, "High", G2632 &gt; 500000, "Medium", TRUE, "Low")</f>
        <v>Very High</v>
      </c>
      <c r="T2632" s="3" t="str" cm="1">
        <f t="array" ref="T2632">_xlfn.IFS(B2632 &gt;= 2005, "Post-2005", B2632 &gt;= 2000, "2000-2004", TRUE, "Pre-2000")</f>
        <v>Post-2005</v>
      </c>
    </row>
    <row r="2633" spans="1:20" x14ac:dyDescent="0.85">
      <c r="A2633" s="1">
        <v>41164</v>
      </c>
      <c r="B2633" t="s">
        <v>4195</v>
      </c>
      <c r="C2633" t="s">
        <v>4664</v>
      </c>
      <c r="D2633" t="s">
        <v>4665</v>
      </c>
      <c r="E2633" t="s">
        <v>15</v>
      </c>
      <c r="F2633" t="s">
        <v>16</v>
      </c>
      <c r="G2633" t="s">
        <v>475</v>
      </c>
      <c r="H2633">
        <v>2003</v>
      </c>
      <c r="I2633" s="2">
        <v>403991.76</v>
      </c>
      <c r="J2633" s="2">
        <v>0</v>
      </c>
      <c r="K2633" s="2">
        <v>403991.76</v>
      </c>
      <c r="L2633" t="s">
        <v>18</v>
      </c>
      <c r="M2633" s="3" t="b">
        <f>trust_funds5[[#This Row],[Contributions Outstanding (USD)]]=0</f>
        <v>1</v>
      </c>
      <c r="N2633" s="3" t="str">
        <f t="shared" si="205"/>
        <v>Outstanding</v>
      </c>
      <c r="O2633" s="3" t="str">
        <f t="shared" si="206"/>
        <v>High Contribution &amp; Recent</v>
      </c>
      <c r="P2633" s="3" t="str">
        <f t="shared" si="207"/>
        <v>Other</v>
      </c>
      <c r="Q2633" s="3" t="str">
        <f t="shared" si="208"/>
        <v>Other</v>
      </c>
      <c r="R2633" s="3" t="str">
        <f t="shared" si="209"/>
        <v>Not LCLS</v>
      </c>
      <c r="S2633" s="3" t="str" cm="1">
        <f t="array" ref="S2633">_xlfn.IFS(G2633 &gt; 5000000, "Very High", G2633 &gt; 1000000, "High", G2633 &gt; 500000, "Medium", TRUE, "Low")</f>
        <v>Very High</v>
      </c>
      <c r="T2633" s="3" t="str" cm="1">
        <f t="array" ref="T2633">_xlfn.IFS(B2633 &gt;= 2005, "Post-2005", B2633 &gt;= 2000, "2000-2004", TRUE, "Pre-2000")</f>
        <v>Post-2005</v>
      </c>
    </row>
    <row r="2634" spans="1:20" x14ac:dyDescent="0.85">
      <c r="A2634" s="1">
        <v>41164</v>
      </c>
      <c r="B2634" t="s">
        <v>82</v>
      </c>
      <c r="C2634" t="s">
        <v>4666</v>
      </c>
      <c r="D2634" t="s">
        <v>4667</v>
      </c>
      <c r="E2634" t="s">
        <v>288</v>
      </c>
      <c r="F2634" t="s">
        <v>289</v>
      </c>
      <c r="G2634" t="s">
        <v>290</v>
      </c>
      <c r="H2634">
        <v>2003</v>
      </c>
      <c r="I2634" s="2">
        <v>2626217.79</v>
      </c>
      <c r="J2634" s="2">
        <v>49.09</v>
      </c>
      <c r="K2634" s="2">
        <v>2626266.88</v>
      </c>
      <c r="L2634" t="s">
        <v>18</v>
      </c>
      <c r="M2634" s="3" t="b">
        <f>trust_funds5[[#This Row],[Contributions Outstanding (USD)]]=0</f>
        <v>0</v>
      </c>
      <c r="N2634" s="3" t="str">
        <f t="shared" si="205"/>
        <v>Outstanding</v>
      </c>
      <c r="O2634" s="3" t="str">
        <f t="shared" si="206"/>
        <v>High Contribution &amp; Recent</v>
      </c>
      <c r="P2634" s="3" t="str">
        <f t="shared" si="207"/>
        <v>Other</v>
      </c>
      <c r="Q2634" s="3" t="str">
        <f t="shared" si="208"/>
        <v>Other</v>
      </c>
      <c r="R2634" s="3" t="str">
        <f t="shared" si="209"/>
        <v>Not LCLS</v>
      </c>
      <c r="S2634" s="3" t="str" cm="1">
        <f t="array" ref="S2634">_xlfn.IFS(G2634 &gt; 5000000, "Very High", G2634 &gt; 1000000, "High", G2634 &gt; 500000, "Medium", TRUE, "Low")</f>
        <v>Very High</v>
      </c>
      <c r="T2634" s="3" t="str" cm="1">
        <f t="array" ref="T2634">_xlfn.IFS(B2634 &gt;= 2005, "Post-2005", B2634 &gt;= 2000, "2000-2004", TRUE, "Pre-2000")</f>
        <v>Post-2005</v>
      </c>
    </row>
    <row r="2635" spans="1:20" x14ac:dyDescent="0.85">
      <c r="A2635" s="1">
        <v>41164</v>
      </c>
      <c r="B2635" t="s">
        <v>4668</v>
      </c>
      <c r="C2635" t="s">
        <v>4669</v>
      </c>
      <c r="D2635" t="s">
        <v>4670</v>
      </c>
      <c r="E2635" t="s">
        <v>607</v>
      </c>
      <c r="F2635" t="s">
        <v>608</v>
      </c>
      <c r="G2635" t="s">
        <v>608</v>
      </c>
      <c r="H2635">
        <v>2003</v>
      </c>
      <c r="I2635" s="2">
        <v>25230000</v>
      </c>
      <c r="J2635" s="2">
        <v>0</v>
      </c>
      <c r="K2635" s="2">
        <v>25230000</v>
      </c>
      <c r="L2635" t="s">
        <v>116</v>
      </c>
      <c r="M2635" s="3" t="b">
        <f>trust_funds5[[#This Row],[Contributions Outstanding (USD)]]=0</f>
        <v>1</v>
      </c>
      <c r="N2635" s="3" t="str">
        <f t="shared" si="205"/>
        <v>Outstanding</v>
      </c>
      <c r="O2635" s="3" t="str">
        <f t="shared" si="206"/>
        <v>High Contribution &amp; Recent</v>
      </c>
      <c r="P2635" s="3" t="str">
        <f t="shared" si="207"/>
        <v>Other</v>
      </c>
      <c r="Q2635" s="3" t="str">
        <f t="shared" si="208"/>
        <v>Other</v>
      </c>
      <c r="R2635" s="3" t="str">
        <f t="shared" si="209"/>
        <v>Not LCLS</v>
      </c>
      <c r="S2635" s="3" t="str" cm="1">
        <f t="array" ref="S2635">_xlfn.IFS(G2635 &gt; 5000000, "Very High", G2635 &gt; 1000000, "High", G2635 &gt; 500000, "Medium", TRUE, "Low")</f>
        <v>Very High</v>
      </c>
      <c r="T2635" s="3" t="str" cm="1">
        <f t="array" ref="T2635">_xlfn.IFS(B2635 &gt;= 2005, "Post-2005", B2635 &gt;= 2000, "2000-2004", TRUE, "Pre-2000")</f>
        <v>Post-2005</v>
      </c>
    </row>
    <row r="2636" spans="1:20" x14ac:dyDescent="0.85">
      <c r="A2636" s="1">
        <v>41164</v>
      </c>
      <c r="B2636" t="s">
        <v>871</v>
      </c>
      <c r="C2636" t="s">
        <v>4671</v>
      </c>
      <c r="D2636" t="s">
        <v>4672</v>
      </c>
      <c r="E2636" t="s">
        <v>204</v>
      </c>
      <c r="F2636" t="s">
        <v>205</v>
      </c>
      <c r="G2636" t="s">
        <v>206</v>
      </c>
      <c r="H2636">
        <v>2003</v>
      </c>
      <c r="I2636" s="2">
        <v>233137.66</v>
      </c>
      <c r="J2636" s="2">
        <v>0</v>
      </c>
      <c r="K2636" s="2">
        <v>233137.66</v>
      </c>
      <c r="L2636" t="s">
        <v>18</v>
      </c>
      <c r="M2636" s="3" t="b">
        <f>trust_funds5[[#This Row],[Contributions Outstanding (USD)]]=0</f>
        <v>1</v>
      </c>
      <c r="N2636" s="3" t="str">
        <f t="shared" si="205"/>
        <v>Outstanding</v>
      </c>
      <c r="O2636" s="3" t="str">
        <f t="shared" si="206"/>
        <v>High Contribution &amp; Recent</v>
      </c>
      <c r="P2636" s="3" t="str">
        <f t="shared" si="207"/>
        <v>Other</v>
      </c>
      <c r="Q2636" s="3" t="str">
        <f t="shared" si="208"/>
        <v>Other</v>
      </c>
      <c r="R2636" s="3" t="str">
        <f t="shared" si="209"/>
        <v>Not LCLS</v>
      </c>
      <c r="S2636" s="3" t="str" cm="1">
        <f t="array" ref="S2636">_xlfn.IFS(G2636 &gt; 5000000, "Very High", G2636 &gt; 1000000, "High", G2636 &gt; 500000, "Medium", TRUE, "Low")</f>
        <v>Very High</v>
      </c>
      <c r="T2636" s="3" t="str" cm="1">
        <f t="array" ref="T2636">_xlfn.IFS(B2636 &gt;= 2005, "Post-2005", B2636 &gt;= 2000, "2000-2004", TRUE, "Pre-2000")</f>
        <v>Post-2005</v>
      </c>
    </row>
    <row r="2637" spans="1:20" x14ac:dyDescent="0.85">
      <c r="A2637" s="1">
        <v>41164</v>
      </c>
      <c r="B2637" t="s">
        <v>4105</v>
      </c>
      <c r="C2637" t="s">
        <v>4673</v>
      </c>
      <c r="D2637" t="s">
        <v>4674</v>
      </c>
      <c r="E2637" t="s">
        <v>264</v>
      </c>
      <c r="F2637" t="s">
        <v>265</v>
      </c>
      <c r="G2637" t="s">
        <v>1613</v>
      </c>
      <c r="H2637">
        <v>2003</v>
      </c>
      <c r="I2637" s="2">
        <v>4075397</v>
      </c>
      <c r="J2637" s="2">
        <v>0</v>
      </c>
      <c r="K2637" s="2">
        <v>4075397</v>
      </c>
      <c r="L2637" t="s">
        <v>18</v>
      </c>
      <c r="M2637" s="3" t="b">
        <f>trust_funds5[[#This Row],[Contributions Outstanding (USD)]]=0</f>
        <v>1</v>
      </c>
      <c r="N2637" s="3" t="str">
        <f t="shared" si="205"/>
        <v>Outstanding</v>
      </c>
      <c r="O2637" s="3" t="str">
        <f t="shared" si="206"/>
        <v>High Contribution &amp; Recent</v>
      </c>
      <c r="P2637" s="3" t="str">
        <f t="shared" si="207"/>
        <v>Other</v>
      </c>
      <c r="Q2637" s="3" t="str">
        <f t="shared" si="208"/>
        <v>Other</v>
      </c>
      <c r="R2637" s="3" t="str">
        <f t="shared" si="209"/>
        <v>Not LCLS</v>
      </c>
      <c r="S2637" s="3" t="str" cm="1">
        <f t="array" ref="S2637">_xlfn.IFS(G2637 &gt; 5000000, "Very High", G2637 &gt; 1000000, "High", G2637 &gt; 500000, "Medium", TRUE, "Low")</f>
        <v>Very High</v>
      </c>
      <c r="T2637" s="3" t="str" cm="1">
        <f t="array" ref="T2637">_xlfn.IFS(B2637 &gt;= 2005, "Post-2005", B2637 &gt;= 2000, "2000-2004", TRUE, "Pre-2000")</f>
        <v>Post-2005</v>
      </c>
    </row>
    <row r="2638" spans="1:20" x14ac:dyDescent="0.85">
      <c r="A2638" s="1">
        <v>41164</v>
      </c>
      <c r="B2638" t="s">
        <v>90</v>
      </c>
      <c r="C2638" t="s">
        <v>4675</v>
      </c>
      <c r="D2638" t="s">
        <v>4676</v>
      </c>
      <c r="E2638" t="s">
        <v>264</v>
      </c>
      <c r="F2638" t="s">
        <v>265</v>
      </c>
      <c r="G2638" t="s">
        <v>4677</v>
      </c>
      <c r="H2638">
        <v>2003</v>
      </c>
      <c r="I2638" s="2">
        <v>511120</v>
      </c>
      <c r="J2638" s="2">
        <v>0</v>
      </c>
      <c r="K2638" s="2">
        <v>511120</v>
      </c>
      <c r="L2638" t="s">
        <v>18</v>
      </c>
      <c r="M2638" s="3" t="b">
        <f>trust_funds5[[#This Row],[Contributions Outstanding (USD)]]=0</f>
        <v>1</v>
      </c>
      <c r="N2638" s="3" t="str">
        <f t="shared" si="205"/>
        <v>Outstanding</v>
      </c>
      <c r="O2638" s="3" t="str">
        <f t="shared" si="206"/>
        <v>High Contribution &amp; Recent</v>
      </c>
      <c r="P2638" s="3" t="str">
        <f t="shared" si="207"/>
        <v>Other</v>
      </c>
      <c r="Q2638" s="3" t="str">
        <f t="shared" si="208"/>
        <v>Other</v>
      </c>
      <c r="R2638" s="3" t="str">
        <f t="shared" si="209"/>
        <v>Not LCLS</v>
      </c>
      <c r="S2638" s="3" t="str" cm="1">
        <f t="array" ref="S2638">_xlfn.IFS(G2638 &gt; 5000000, "Very High", G2638 &gt; 1000000, "High", G2638 &gt; 500000, "Medium", TRUE, "Low")</f>
        <v>Very High</v>
      </c>
      <c r="T2638" s="3" t="str" cm="1">
        <f t="array" ref="T2638">_xlfn.IFS(B2638 &gt;= 2005, "Post-2005", B2638 &gt;= 2000, "2000-2004", TRUE, "Pre-2000")</f>
        <v>Post-2005</v>
      </c>
    </row>
    <row r="2639" spans="1:20" x14ac:dyDescent="0.85">
      <c r="A2639" s="1">
        <v>41164</v>
      </c>
      <c r="B2639" t="s">
        <v>4139</v>
      </c>
      <c r="C2639" t="s">
        <v>4678</v>
      </c>
      <c r="D2639" t="s">
        <v>4679</v>
      </c>
      <c r="E2639" t="s">
        <v>62</v>
      </c>
      <c r="F2639" t="s">
        <v>63</v>
      </c>
      <c r="H2639">
        <v>2003</v>
      </c>
      <c r="I2639" s="2">
        <v>352700</v>
      </c>
      <c r="J2639" s="2">
        <v>0</v>
      </c>
      <c r="K2639" s="2">
        <v>352700</v>
      </c>
      <c r="L2639" t="s">
        <v>18</v>
      </c>
      <c r="M2639" s="3" t="b">
        <f>trust_funds5[[#This Row],[Contributions Outstanding (USD)]]=0</f>
        <v>1</v>
      </c>
      <c r="N2639" s="3" t="str">
        <f t="shared" si="205"/>
        <v>Outstanding</v>
      </c>
      <c r="O2639" s="3" t="str">
        <f t="shared" si="206"/>
        <v>High Contribution &amp; Recent</v>
      </c>
      <c r="P2639" s="3" t="str">
        <f t="shared" si="207"/>
        <v>Other</v>
      </c>
      <c r="Q2639" s="3" t="str">
        <f t="shared" si="208"/>
        <v>Other</v>
      </c>
      <c r="R2639" s="3" t="str">
        <f t="shared" si="209"/>
        <v>Not LCLS</v>
      </c>
      <c r="S2639" s="3" t="str" cm="1">
        <f t="array" ref="S2639">_xlfn.IFS(G2639 &gt; 5000000, "Very High", G2639 &gt; 1000000, "High", G2639 &gt; 500000, "Medium", TRUE, "Low")</f>
        <v>Low</v>
      </c>
      <c r="T2639" s="3" t="str" cm="1">
        <f t="array" ref="T2639">_xlfn.IFS(B2639 &gt;= 2005, "Post-2005", B2639 &gt;= 2000, "2000-2004", TRUE, "Pre-2000")</f>
        <v>Post-2005</v>
      </c>
    </row>
    <row r="2640" spans="1:20" x14ac:dyDescent="0.85">
      <c r="A2640" s="1">
        <v>41164</v>
      </c>
      <c r="B2640" t="s">
        <v>12</v>
      </c>
      <c r="C2640" t="s">
        <v>4680</v>
      </c>
      <c r="D2640" t="s">
        <v>4681</v>
      </c>
      <c r="E2640" t="s">
        <v>607</v>
      </c>
      <c r="F2640" t="s">
        <v>608</v>
      </c>
      <c r="G2640" t="s">
        <v>608</v>
      </c>
      <c r="H2640">
        <v>2003</v>
      </c>
      <c r="I2640" s="2">
        <v>4800000</v>
      </c>
      <c r="J2640" s="2">
        <v>0</v>
      </c>
      <c r="K2640" s="2">
        <v>4800000</v>
      </c>
      <c r="L2640" t="s">
        <v>18</v>
      </c>
      <c r="M2640" s="3" t="b">
        <f>trust_funds5[[#This Row],[Contributions Outstanding (USD)]]=0</f>
        <v>1</v>
      </c>
      <c r="N2640" s="3" t="str">
        <f t="shared" si="205"/>
        <v>Outstanding</v>
      </c>
      <c r="O2640" s="3" t="str">
        <f t="shared" si="206"/>
        <v>High Contribution &amp; Recent</v>
      </c>
      <c r="P2640" s="3" t="str">
        <f t="shared" si="207"/>
        <v>Other</v>
      </c>
      <c r="Q2640" s="3" t="str">
        <f t="shared" si="208"/>
        <v>Other</v>
      </c>
      <c r="R2640" s="3" t="str">
        <f t="shared" si="209"/>
        <v>Not LCLS</v>
      </c>
      <c r="S2640" s="3" t="str" cm="1">
        <f t="array" ref="S2640">_xlfn.IFS(G2640 &gt; 5000000, "Very High", G2640 &gt; 1000000, "High", G2640 &gt; 500000, "Medium", TRUE, "Low")</f>
        <v>Very High</v>
      </c>
      <c r="T2640" s="3" t="str" cm="1">
        <f t="array" ref="T2640">_xlfn.IFS(B2640 &gt;= 2005, "Post-2005", B2640 &gt;= 2000, "2000-2004", TRUE, "Pre-2000")</f>
        <v>Post-2005</v>
      </c>
    </row>
    <row r="2641" spans="1:20" x14ac:dyDescent="0.85">
      <c r="A2641" s="1">
        <v>41164</v>
      </c>
      <c r="B2641" t="s">
        <v>12</v>
      </c>
      <c r="C2641" t="s">
        <v>4682</v>
      </c>
      <c r="D2641" t="s">
        <v>3899</v>
      </c>
      <c r="E2641" t="s">
        <v>200</v>
      </c>
      <c r="F2641" t="s">
        <v>201</v>
      </c>
      <c r="G2641" t="s">
        <v>213</v>
      </c>
      <c r="H2641">
        <v>2003</v>
      </c>
      <c r="I2641" s="2">
        <v>750000</v>
      </c>
      <c r="J2641" s="2">
        <v>0</v>
      </c>
      <c r="K2641" s="2">
        <v>750000</v>
      </c>
      <c r="L2641" t="s">
        <v>18</v>
      </c>
      <c r="M2641" s="3" t="b">
        <f>trust_funds5[[#This Row],[Contributions Outstanding (USD)]]=0</f>
        <v>1</v>
      </c>
      <c r="N2641" s="3" t="str">
        <f t="shared" si="205"/>
        <v>Outstanding</v>
      </c>
      <c r="O2641" s="3" t="str">
        <f t="shared" si="206"/>
        <v>High Contribution &amp; Recent</v>
      </c>
      <c r="P2641" s="3" t="str">
        <f t="shared" si="207"/>
        <v>Other</v>
      </c>
      <c r="Q2641" s="3" t="str">
        <f t="shared" si="208"/>
        <v>Other</v>
      </c>
      <c r="R2641" s="3" t="str">
        <f t="shared" si="209"/>
        <v>Not LCLS</v>
      </c>
      <c r="S2641" s="3" t="str" cm="1">
        <f t="array" ref="S2641">_xlfn.IFS(G2641 &gt; 5000000, "Very High", G2641 &gt; 1000000, "High", G2641 &gt; 500000, "Medium", TRUE, "Low")</f>
        <v>Very High</v>
      </c>
      <c r="T2641" s="3" t="str" cm="1">
        <f t="array" ref="T2641">_xlfn.IFS(B2641 &gt;= 2005, "Post-2005", B2641 &gt;= 2000, "2000-2004", TRUE, "Pre-2000")</f>
        <v>Post-2005</v>
      </c>
    </row>
    <row r="2642" spans="1:20" x14ac:dyDescent="0.85">
      <c r="A2642" s="1">
        <v>41164</v>
      </c>
      <c r="B2642" t="s">
        <v>12</v>
      </c>
      <c r="C2642" t="s">
        <v>4682</v>
      </c>
      <c r="D2642" t="s">
        <v>3899</v>
      </c>
      <c r="E2642" t="s">
        <v>102</v>
      </c>
      <c r="F2642" t="s">
        <v>103</v>
      </c>
      <c r="G2642" t="s">
        <v>104</v>
      </c>
      <c r="H2642">
        <v>2003</v>
      </c>
      <c r="I2642" s="2">
        <v>30000</v>
      </c>
      <c r="J2642" s="2">
        <v>0</v>
      </c>
      <c r="K2642" s="2">
        <v>30000</v>
      </c>
      <c r="L2642" t="s">
        <v>18</v>
      </c>
      <c r="M2642" s="3" t="b">
        <f>trust_funds5[[#This Row],[Contributions Outstanding (USD)]]=0</f>
        <v>1</v>
      </c>
      <c r="N2642" s="3" t="str">
        <f t="shared" si="205"/>
        <v>Outstanding</v>
      </c>
      <c r="O2642" s="3" t="str">
        <f t="shared" si="206"/>
        <v>High Contribution &amp; Recent</v>
      </c>
      <c r="P2642" s="3" t="str">
        <f t="shared" si="207"/>
        <v>Other</v>
      </c>
      <c r="Q2642" s="3" t="str">
        <f t="shared" si="208"/>
        <v>Other</v>
      </c>
      <c r="R2642" s="3" t="str">
        <f t="shared" si="209"/>
        <v>Not LCLS</v>
      </c>
      <c r="S2642" s="3" t="str" cm="1">
        <f t="array" ref="S2642">_xlfn.IFS(G2642 &gt; 5000000, "Very High", G2642 &gt; 1000000, "High", G2642 &gt; 500000, "Medium", TRUE, "Low")</f>
        <v>Very High</v>
      </c>
      <c r="T2642" s="3" t="str" cm="1">
        <f t="array" ref="T2642">_xlfn.IFS(B2642 &gt;= 2005, "Post-2005", B2642 &gt;= 2000, "2000-2004", TRUE, "Pre-2000")</f>
        <v>Post-2005</v>
      </c>
    </row>
    <row r="2643" spans="1:20" x14ac:dyDescent="0.85">
      <c r="A2643" s="1">
        <v>41164</v>
      </c>
      <c r="B2643" t="s">
        <v>12</v>
      </c>
      <c r="C2643" t="s">
        <v>4682</v>
      </c>
      <c r="D2643" t="s">
        <v>3899</v>
      </c>
      <c r="E2643" t="s">
        <v>1791</v>
      </c>
      <c r="F2643" t="s">
        <v>1792</v>
      </c>
      <c r="G2643" t="s">
        <v>1793</v>
      </c>
      <c r="H2643">
        <v>2003</v>
      </c>
      <c r="I2643" s="2">
        <v>250000</v>
      </c>
      <c r="J2643" s="2">
        <v>0</v>
      </c>
      <c r="K2643" s="2">
        <v>250000</v>
      </c>
      <c r="L2643" t="s">
        <v>18</v>
      </c>
      <c r="M2643" s="3" t="b">
        <f>trust_funds5[[#This Row],[Contributions Outstanding (USD)]]=0</f>
        <v>1</v>
      </c>
      <c r="N2643" s="3" t="str">
        <f t="shared" si="205"/>
        <v>Outstanding</v>
      </c>
      <c r="O2643" s="3" t="str">
        <f t="shared" si="206"/>
        <v>High Contribution &amp; Recent</v>
      </c>
      <c r="P2643" s="3" t="str">
        <f t="shared" si="207"/>
        <v>Other</v>
      </c>
      <c r="Q2643" s="3" t="str">
        <f t="shared" si="208"/>
        <v>Other</v>
      </c>
      <c r="R2643" s="3" t="str">
        <f t="shared" si="209"/>
        <v>Not LCLS</v>
      </c>
      <c r="S2643" s="3" t="str" cm="1">
        <f t="array" ref="S2643">_xlfn.IFS(G2643 &gt; 5000000, "Very High", G2643 &gt; 1000000, "High", G2643 &gt; 500000, "Medium", TRUE, "Low")</f>
        <v>Very High</v>
      </c>
      <c r="T2643" s="3" t="str" cm="1">
        <f t="array" ref="T2643">_xlfn.IFS(B2643 &gt;= 2005, "Post-2005", B2643 &gt;= 2000, "2000-2004", TRUE, "Pre-2000")</f>
        <v>Post-2005</v>
      </c>
    </row>
    <row r="2644" spans="1:20" x14ac:dyDescent="0.85">
      <c r="A2644" s="1">
        <v>41164</v>
      </c>
      <c r="B2644" t="s">
        <v>12</v>
      </c>
      <c r="C2644" t="s">
        <v>4682</v>
      </c>
      <c r="D2644" t="s">
        <v>3899</v>
      </c>
      <c r="E2644" t="s">
        <v>1333</v>
      </c>
      <c r="F2644" t="s">
        <v>1334</v>
      </c>
      <c r="G2644" t="s">
        <v>1335</v>
      </c>
      <c r="H2644">
        <v>2003</v>
      </c>
      <c r="I2644" s="2">
        <v>750000</v>
      </c>
      <c r="J2644" s="2">
        <v>0</v>
      </c>
      <c r="K2644" s="2">
        <v>750000</v>
      </c>
      <c r="L2644" t="s">
        <v>18</v>
      </c>
      <c r="M2644" s="3" t="b">
        <f>trust_funds5[[#This Row],[Contributions Outstanding (USD)]]=0</f>
        <v>1</v>
      </c>
      <c r="N2644" s="3" t="str">
        <f t="shared" si="205"/>
        <v>Outstanding</v>
      </c>
      <c r="O2644" s="3" t="str">
        <f t="shared" si="206"/>
        <v>High Contribution &amp; Recent</v>
      </c>
      <c r="P2644" s="3" t="str">
        <f t="shared" si="207"/>
        <v>Other</v>
      </c>
      <c r="Q2644" s="3" t="str">
        <f t="shared" si="208"/>
        <v>Other</v>
      </c>
      <c r="R2644" s="3" t="str">
        <f t="shared" si="209"/>
        <v>Not LCLS</v>
      </c>
      <c r="S2644" s="3" t="str" cm="1">
        <f t="array" ref="S2644">_xlfn.IFS(G2644 &gt; 5000000, "Very High", G2644 &gt; 1000000, "High", G2644 &gt; 500000, "Medium", TRUE, "Low")</f>
        <v>Very High</v>
      </c>
      <c r="T2644" s="3" t="str" cm="1">
        <f t="array" ref="T2644">_xlfn.IFS(B2644 &gt;= 2005, "Post-2005", B2644 &gt;= 2000, "2000-2004", TRUE, "Pre-2000")</f>
        <v>Post-2005</v>
      </c>
    </row>
    <row r="2645" spans="1:20" x14ac:dyDescent="0.85">
      <c r="A2645" s="1">
        <v>41164</v>
      </c>
      <c r="B2645" t="s">
        <v>12</v>
      </c>
      <c r="C2645" t="s">
        <v>4682</v>
      </c>
      <c r="D2645" t="s">
        <v>3899</v>
      </c>
      <c r="E2645" t="s">
        <v>21</v>
      </c>
      <c r="F2645" t="s">
        <v>22</v>
      </c>
      <c r="G2645" t="s">
        <v>23</v>
      </c>
      <c r="H2645">
        <v>2003</v>
      </c>
      <c r="I2645" s="2">
        <v>1105000</v>
      </c>
      <c r="J2645" s="2">
        <v>0</v>
      </c>
      <c r="K2645" s="2">
        <v>1105000</v>
      </c>
      <c r="L2645" t="s">
        <v>18</v>
      </c>
      <c r="M2645" s="3" t="b">
        <f>trust_funds5[[#This Row],[Contributions Outstanding (USD)]]=0</f>
        <v>1</v>
      </c>
      <c r="N2645" s="3" t="str">
        <f t="shared" si="205"/>
        <v>Outstanding</v>
      </c>
      <c r="O2645" s="3" t="str">
        <f t="shared" si="206"/>
        <v>High Contribution &amp; Recent</v>
      </c>
      <c r="P2645" s="3" t="str">
        <f t="shared" si="207"/>
        <v>Other</v>
      </c>
      <c r="Q2645" s="3" t="str">
        <f t="shared" si="208"/>
        <v>Other</v>
      </c>
      <c r="R2645" s="3" t="str">
        <f t="shared" si="209"/>
        <v>Not LCLS</v>
      </c>
      <c r="S2645" s="3" t="str" cm="1">
        <f t="array" ref="S2645">_xlfn.IFS(G2645 &gt; 5000000, "Very High", G2645 &gt; 1000000, "High", G2645 &gt; 500000, "Medium", TRUE, "Low")</f>
        <v>Very High</v>
      </c>
      <c r="T2645" s="3" t="str" cm="1">
        <f t="array" ref="T2645">_xlfn.IFS(B2645 &gt;= 2005, "Post-2005", B2645 &gt;= 2000, "2000-2004", TRUE, "Pre-2000")</f>
        <v>Post-2005</v>
      </c>
    </row>
    <row r="2646" spans="1:20" x14ac:dyDescent="0.85">
      <c r="A2646" s="1">
        <v>41164</v>
      </c>
      <c r="B2646" t="s">
        <v>12</v>
      </c>
      <c r="C2646" t="s">
        <v>4682</v>
      </c>
      <c r="D2646" t="s">
        <v>3899</v>
      </c>
      <c r="E2646" t="s">
        <v>49</v>
      </c>
      <c r="F2646" t="s">
        <v>50</v>
      </c>
      <c r="G2646" t="s">
        <v>451</v>
      </c>
      <c r="H2646">
        <v>2003</v>
      </c>
      <c r="I2646" s="2">
        <v>950000</v>
      </c>
      <c r="J2646" s="2">
        <v>0</v>
      </c>
      <c r="K2646" s="2">
        <v>950000</v>
      </c>
      <c r="L2646" t="s">
        <v>18</v>
      </c>
      <c r="M2646" s="3" t="b">
        <f>trust_funds5[[#This Row],[Contributions Outstanding (USD)]]=0</f>
        <v>1</v>
      </c>
      <c r="N2646" s="3" t="str">
        <f t="shared" si="205"/>
        <v>Outstanding</v>
      </c>
      <c r="O2646" s="3" t="str">
        <f t="shared" si="206"/>
        <v>High Contribution &amp; Recent</v>
      </c>
      <c r="P2646" s="3" t="str">
        <f t="shared" si="207"/>
        <v>Other</v>
      </c>
      <c r="Q2646" s="3" t="str">
        <f t="shared" si="208"/>
        <v>Other</v>
      </c>
      <c r="R2646" s="3" t="str">
        <f t="shared" si="209"/>
        <v>Not LCLS</v>
      </c>
      <c r="S2646" s="3" t="str" cm="1">
        <f t="array" ref="S2646">_xlfn.IFS(G2646 &gt; 5000000, "Very High", G2646 &gt; 1000000, "High", G2646 &gt; 500000, "Medium", TRUE, "Low")</f>
        <v>Very High</v>
      </c>
      <c r="T2646" s="3" t="str" cm="1">
        <f t="array" ref="T2646">_xlfn.IFS(B2646 &gt;= 2005, "Post-2005", B2646 &gt;= 2000, "2000-2004", TRUE, "Pre-2000")</f>
        <v>Post-2005</v>
      </c>
    </row>
    <row r="2647" spans="1:20" x14ac:dyDescent="0.85">
      <c r="A2647" s="1">
        <v>41164</v>
      </c>
      <c r="B2647" t="s">
        <v>82</v>
      </c>
      <c r="C2647" t="s">
        <v>4683</v>
      </c>
      <c r="D2647" t="s">
        <v>4684</v>
      </c>
      <c r="E2647" t="s">
        <v>204</v>
      </c>
      <c r="F2647" t="s">
        <v>205</v>
      </c>
      <c r="G2647" t="s">
        <v>206</v>
      </c>
      <c r="H2647">
        <v>2003</v>
      </c>
      <c r="I2647" s="2">
        <v>1814056.03</v>
      </c>
      <c r="J2647" s="2">
        <v>0</v>
      </c>
      <c r="K2647" s="2">
        <v>1814056.03</v>
      </c>
      <c r="L2647" t="s">
        <v>18</v>
      </c>
      <c r="M2647" s="3" t="b">
        <f>trust_funds5[[#This Row],[Contributions Outstanding (USD)]]=0</f>
        <v>1</v>
      </c>
      <c r="N2647" s="3" t="str">
        <f t="shared" si="205"/>
        <v>Outstanding</v>
      </c>
      <c r="O2647" s="3" t="str">
        <f t="shared" si="206"/>
        <v>High Contribution &amp; Recent</v>
      </c>
      <c r="P2647" s="3" t="str">
        <f t="shared" si="207"/>
        <v>Other</v>
      </c>
      <c r="Q2647" s="3" t="str">
        <f t="shared" si="208"/>
        <v>Other</v>
      </c>
      <c r="R2647" s="3" t="str">
        <f t="shared" si="209"/>
        <v>Not LCLS</v>
      </c>
      <c r="S2647" s="3" t="str" cm="1">
        <f t="array" ref="S2647">_xlfn.IFS(G2647 &gt; 5000000, "Very High", G2647 &gt; 1000000, "High", G2647 &gt; 500000, "Medium", TRUE, "Low")</f>
        <v>Very High</v>
      </c>
      <c r="T2647" s="3" t="str" cm="1">
        <f t="array" ref="T2647">_xlfn.IFS(B2647 &gt;= 2005, "Post-2005", B2647 &gt;= 2000, "2000-2004", TRUE, "Pre-2000")</f>
        <v>Post-2005</v>
      </c>
    </row>
    <row r="2648" spans="1:20" x14ac:dyDescent="0.85">
      <c r="A2648" s="1">
        <v>41164</v>
      </c>
      <c r="B2648" t="s">
        <v>4685</v>
      </c>
      <c r="C2648" t="s">
        <v>4686</v>
      </c>
      <c r="D2648" t="s">
        <v>4687</v>
      </c>
      <c r="E2648" t="s">
        <v>102</v>
      </c>
      <c r="F2648" t="s">
        <v>103</v>
      </c>
      <c r="G2648" t="s">
        <v>104</v>
      </c>
      <c r="H2648">
        <v>2003</v>
      </c>
      <c r="I2648" s="2">
        <v>11855481.689999999</v>
      </c>
      <c r="J2648" s="2">
        <v>86924.73</v>
      </c>
      <c r="K2648" s="2">
        <v>11942406.42</v>
      </c>
      <c r="L2648" t="s">
        <v>116</v>
      </c>
      <c r="M2648" s="3" t="b">
        <f>trust_funds5[[#This Row],[Contributions Outstanding (USD)]]=0</f>
        <v>0</v>
      </c>
      <c r="N2648" s="3" t="str">
        <f t="shared" si="205"/>
        <v>Outstanding</v>
      </c>
      <c r="O2648" s="3" t="str">
        <f t="shared" si="206"/>
        <v>High Contribution &amp; Recent</v>
      </c>
      <c r="P2648" s="3" t="str">
        <f t="shared" si="207"/>
        <v>Other</v>
      </c>
      <c r="Q2648" s="3" t="str">
        <f t="shared" si="208"/>
        <v>Other</v>
      </c>
      <c r="R2648" s="3" t="str">
        <f t="shared" si="209"/>
        <v>Not LCLS</v>
      </c>
      <c r="S2648" s="3" t="str" cm="1">
        <f t="array" ref="S2648">_xlfn.IFS(G2648 &gt; 5000000, "Very High", G2648 &gt; 1000000, "High", G2648 &gt; 500000, "Medium", TRUE, "Low")</f>
        <v>Very High</v>
      </c>
      <c r="T2648" s="3" t="str" cm="1">
        <f t="array" ref="T2648">_xlfn.IFS(B2648 &gt;= 2005, "Post-2005", B2648 &gt;= 2000, "2000-2004", TRUE, "Pre-2000")</f>
        <v>Post-2005</v>
      </c>
    </row>
    <row r="2649" spans="1:20" x14ac:dyDescent="0.85">
      <c r="A2649" s="1">
        <v>41164</v>
      </c>
      <c r="B2649" t="s">
        <v>4105</v>
      </c>
      <c r="C2649" t="s">
        <v>4688</v>
      </c>
      <c r="D2649" t="s">
        <v>4689</v>
      </c>
      <c r="E2649" t="s">
        <v>1582</v>
      </c>
      <c r="F2649" t="s">
        <v>1583</v>
      </c>
      <c r="G2649" t="s">
        <v>1584</v>
      </c>
      <c r="H2649">
        <v>2003</v>
      </c>
      <c r="I2649" s="2">
        <v>2277694.29</v>
      </c>
      <c r="J2649" s="2">
        <v>0</v>
      </c>
      <c r="K2649" s="2">
        <v>2277694.29</v>
      </c>
      <c r="L2649" t="s">
        <v>18</v>
      </c>
      <c r="M2649" s="3" t="b">
        <f>trust_funds5[[#This Row],[Contributions Outstanding (USD)]]=0</f>
        <v>1</v>
      </c>
      <c r="N2649" s="3" t="str">
        <f t="shared" si="205"/>
        <v>Outstanding</v>
      </c>
      <c r="O2649" s="3" t="str">
        <f t="shared" si="206"/>
        <v>High Contribution &amp; Recent</v>
      </c>
      <c r="P2649" s="3" t="str">
        <f t="shared" si="207"/>
        <v>Other</v>
      </c>
      <c r="Q2649" s="3" t="str">
        <f t="shared" si="208"/>
        <v>Other</v>
      </c>
      <c r="R2649" s="3" t="str">
        <f t="shared" si="209"/>
        <v>Not LCLS</v>
      </c>
      <c r="S2649" s="3" t="str" cm="1">
        <f t="array" ref="S2649">_xlfn.IFS(G2649 &gt; 5000000, "Very High", G2649 &gt; 1000000, "High", G2649 &gt; 500000, "Medium", TRUE, "Low")</f>
        <v>Very High</v>
      </c>
      <c r="T2649" s="3" t="str" cm="1">
        <f t="array" ref="T2649">_xlfn.IFS(B2649 &gt;= 2005, "Post-2005", B2649 &gt;= 2000, "2000-2004", TRUE, "Pre-2000")</f>
        <v>Post-2005</v>
      </c>
    </row>
    <row r="2650" spans="1:20" x14ac:dyDescent="0.85">
      <c r="A2650" s="1">
        <v>41164</v>
      </c>
      <c r="B2650" t="s">
        <v>4105</v>
      </c>
      <c r="C2650" t="s">
        <v>4690</v>
      </c>
      <c r="D2650" t="s">
        <v>4691</v>
      </c>
      <c r="E2650" t="s">
        <v>1698</v>
      </c>
      <c r="F2650" t="s">
        <v>1699</v>
      </c>
      <c r="G2650" t="s">
        <v>1700</v>
      </c>
      <c r="H2650">
        <v>2003</v>
      </c>
      <c r="I2650" s="2">
        <v>376554.58</v>
      </c>
      <c r="J2650" s="2">
        <v>0</v>
      </c>
      <c r="K2650" s="2">
        <v>376554.58</v>
      </c>
      <c r="L2650" t="s">
        <v>18</v>
      </c>
      <c r="M2650" s="3" t="b">
        <f>trust_funds5[[#This Row],[Contributions Outstanding (USD)]]=0</f>
        <v>1</v>
      </c>
      <c r="N2650" s="3" t="str">
        <f t="shared" si="205"/>
        <v>Outstanding</v>
      </c>
      <c r="O2650" s="3" t="str">
        <f t="shared" si="206"/>
        <v>High Contribution &amp; Recent</v>
      </c>
      <c r="P2650" s="3" t="str">
        <f t="shared" si="207"/>
        <v>Other</v>
      </c>
      <c r="Q2650" s="3" t="str">
        <f t="shared" si="208"/>
        <v>Other</v>
      </c>
      <c r="R2650" s="3" t="str">
        <f t="shared" si="209"/>
        <v>Not LCLS</v>
      </c>
      <c r="S2650" s="3" t="str" cm="1">
        <f t="array" ref="S2650">_xlfn.IFS(G2650 &gt; 5000000, "Very High", G2650 &gt; 1000000, "High", G2650 &gt; 500000, "Medium", TRUE, "Low")</f>
        <v>Very High</v>
      </c>
      <c r="T2650" s="3" t="str" cm="1">
        <f t="array" ref="T2650">_xlfn.IFS(B2650 &gt;= 2005, "Post-2005", B2650 &gt;= 2000, "2000-2004", TRUE, "Pre-2000")</f>
        <v>Post-2005</v>
      </c>
    </row>
    <row r="2651" spans="1:20" x14ac:dyDescent="0.85">
      <c r="A2651" s="1">
        <v>41164</v>
      </c>
      <c r="B2651" t="s">
        <v>4105</v>
      </c>
      <c r="C2651" t="s">
        <v>4692</v>
      </c>
      <c r="D2651" t="s">
        <v>4693</v>
      </c>
      <c r="E2651" t="s">
        <v>119</v>
      </c>
      <c r="F2651" t="s">
        <v>120</v>
      </c>
      <c r="G2651" t="s">
        <v>121</v>
      </c>
      <c r="H2651">
        <v>2003</v>
      </c>
      <c r="I2651" s="2">
        <v>1159500</v>
      </c>
      <c r="J2651" s="2">
        <v>0</v>
      </c>
      <c r="K2651" s="2">
        <v>1159500</v>
      </c>
      <c r="L2651" t="s">
        <v>18</v>
      </c>
      <c r="M2651" s="3" t="b">
        <f>trust_funds5[[#This Row],[Contributions Outstanding (USD)]]=0</f>
        <v>1</v>
      </c>
      <c r="N2651" s="3" t="str">
        <f t="shared" si="205"/>
        <v>Outstanding</v>
      </c>
      <c r="O2651" s="3" t="str">
        <f t="shared" si="206"/>
        <v>High Contribution &amp; Recent</v>
      </c>
      <c r="P2651" s="3" t="str">
        <f t="shared" si="207"/>
        <v>Other</v>
      </c>
      <c r="Q2651" s="3" t="str">
        <f t="shared" si="208"/>
        <v>Other</v>
      </c>
      <c r="R2651" s="3" t="str">
        <f t="shared" si="209"/>
        <v>Not LCLS</v>
      </c>
      <c r="S2651" s="3" t="str" cm="1">
        <f t="array" ref="S2651">_xlfn.IFS(G2651 &gt; 5000000, "Very High", G2651 &gt; 1000000, "High", G2651 &gt; 500000, "Medium", TRUE, "Low")</f>
        <v>Very High</v>
      </c>
      <c r="T2651" s="3" t="str" cm="1">
        <f t="array" ref="T2651">_xlfn.IFS(B2651 &gt;= 2005, "Post-2005", B2651 &gt;= 2000, "2000-2004", TRUE, "Pre-2000")</f>
        <v>Post-2005</v>
      </c>
    </row>
    <row r="2652" spans="1:20" x14ac:dyDescent="0.85">
      <c r="A2652" s="1">
        <v>41164</v>
      </c>
      <c r="B2652" t="s">
        <v>90</v>
      </c>
      <c r="C2652" t="s">
        <v>4694</v>
      </c>
      <c r="D2652" t="s">
        <v>4695</v>
      </c>
      <c r="E2652" t="s">
        <v>93</v>
      </c>
      <c r="F2652" t="s">
        <v>94</v>
      </c>
      <c r="H2652">
        <v>2003</v>
      </c>
      <c r="I2652" s="2">
        <v>2063000</v>
      </c>
      <c r="J2652" s="2">
        <v>0</v>
      </c>
      <c r="K2652" s="2">
        <v>2063000</v>
      </c>
      <c r="L2652" t="s">
        <v>18</v>
      </c>
      <c r="M2652" s="3" t="b">
        <f>trust_funds5[[#This Row],[Contributions Outstanding (USD)]]=0</f>
        <v>1</v>
      </c>
      <c r="N2652" s="3" t="str">
        <f t="shared" si="205"/>
        <v>Outstanding</v>
      </c>
      <c r="O2652" s="3" t="str">
        <f t="shared" si="206"/>
        <v>High Contribution &amp; Recent</v>
      </c>
      <c r="P2652" s="3" t="str">
        <f t="shared" si="207"/>
        <v>Other</v>
      </c>
      <c r="Q2652" s="3" t="str">
        <f t="shared" si="208"/>
        <v>Other</v>
      </c>
      <c r="R2652" s="3" t="str">
        <f t="shared" si="209"/>
        <v>Not LCLS</v>
      </c>
      <c r="S2652" s="3" t="str" cm="1">
        <f t="array" ref="S2652">_xlfn.IFS(G2652 &gt; 5000000, "Very High", G2652 &gt; 1000000, "High", G2652 &gt; 500000, "Medium", TRUE, "Low")</f>
        <v>Low</v>
      </c>
      <c r="T2652" s="3" t="str" cm="1">
        <f t="array" ref="T2652">_xlfn.IFS(B2652 &gt;= 2005, "Post-2005", B2652 &gt;= 2000, "2000-2004", TRUE, "Pre-2000")</f>
        <v>Post-2005</v>
      </c>
    </row>
    <row r="2653" spans="1:20" x14ac:dyDescent="0.85">
      <c r="A2653" s="1">
        <v>41164</v>
      </c>
      <c r="B2653" t="s">
        <v>90</v>
      </c>
      <c r="C2653" t="s">
        <v>4286</v>
      </c>
      <c r="D2653" t="s">
        <v>4287</v>
      </c>
      <c r="E2653" t="s">
        <v>42</v>
      </c>
      <c r="F2653" t="s">
        <v>43</v>
      </c>
      <c r="G2653" t="s">
        <v>44</v>
      </c>
      <c r="H2653">
        <v>2003</v>
      </c>
      <c r="I2653" s="2">
        <v>500000</v>
      </c>
      <c r="J2653" s="2">
        <v>0</v>
      </c>
      <c r="K2653" s="2">
        <v>500000</v>
      </c>
      <c r="L2653" t="s">
        <v>18</v>
      </c>
      <c r="M2653" s="3" t="b">
        <f>trust_funds5[[#This Row],[Contributions Outstanding (USD)]]=0</f>
        <v>1</v>
      </c>
      <c r="N2653" s="3" t="str">
        <f t="shared" si="205"/>
        <v>Outstanding</v>
      </c>
      <c r="O2653" s="3" t="str">
        <f t="shared" si="206"/>
        <v>High Contribution &amp; Recent</v>
      </c>
      <c r="P2653" s="3" t="str">
        <f t="shared" si="207"/>
        <v>Other</v>
      </c>
      <c r="Q2653" s="3" t="str">
        <f t="shared" si="208"/>
        <v>Other</v>
      </c>
      <c r="R2653" s="3" t="str">
        <f t="shared" si="209"/>
        <v>Not LCLS</v>
      </c>
      <c r="S2653" s="3" t="str" cm="1">
        <f t="array" ref="S2653">_xlfn.IFS(G2653 &gt; 5000000, "Very High", G2653 &gt; 1000000, "High", G2653 &gt; 500000, "Medium", TRUE, "Low")</f>
        <v>Very High</v>
      </c>
      <c r="T2653" s="3" t="str" cm="1">
        <f t="array" ref="T2653">_xlfn.IFS(B2653 &gt;= 2005, "Post-2005", B2653 &gt;= 2000, "2000-2004", TRUE, "Pre-2000")</f>
        <v>Post-2005</v>
      </c>
    </row>
    <row r="2654" spans="1:20" x14ac:dyDescent="0.85">
      <c r="A2654" s="1">
        <v>41164</v>
      </c>
      <c r="B2654" t="s">
        <v>90</v>
      </c>
      <c r="C2654" t="s">
        <v>4696</v>
      </c>
      <c r="D2654" t="s">
        <v>4697</v>
      </c>
      <c r="E2654" t="s">
        <v>288</v>
      </c>
      <c r="F2654" t="s">
        <v>289</v>
      </c>
      <c r="G2654" t="s">
        <v>1737</v>
      </c>
      <c r="H2654">
        <v>2003</v>
      </c>
      <c r="I2654" s="2">
        <v>2894329.22</v>
      </c>
      <c r="J2654" s="2">
        <v>0</v>
      </c>
      <c r="K2654" s="2">
        <v>2894329.22</v>
      </c>
      <c r="L2654" t="s">
        <v>18</v>
      </c>
      <c r="M2654" s="3" t="b">
        <f>trust_funds5[[#This Row],[Contributions Outstanding (USD)]]=0</f>
        <v>1</v>
      </c>
      <c r="N2654" s="3" t="str">
        <f t="shared" si="205"/>
        <v>Outstanding</v>
      </c>
      <c r="O2654" s="3" t="str">
        <f t="shared" si="206"/>
        <v>High Contribution &amp; Recent</v>
      </c>
      <c r="P2654" s="3" t="str">
        <f t="shared" si="207"/>
        <v>Other</v>
      </c>
      <c r="Q2654" s="3" t="str">
        <f t="shared" si="208"/>
        <v>Other</v>
      </c>
      <c r="R2654" s="3" t="str">
        <f t="shared" si="209"/>
        <v>Not LCLS</v>
      </c>
      <c r="S2654" s="3" t="str" cm="1">
        <f t="array" ref="S2654">_xlfn.IFS(G2654 &gt; 5000000, "Very High", G2654 &gt; 1000000, "High", G2654 &gt; 500000, "Medium", TRUE, "Low")</f>
        <v>Very High</v>
      </c>
      <c r="T2654" s="3" t="str" cm="1">
        <f t="array" ref="T2654">_xlfn.IFS(B2654 &gt;= 2005, "Post-2005", B2654 &gt;= 2000, "2000-2004", TRUE, "Pre-2000")</f>
        <v>Post-2005</v>
      </c>
    </row>
    <row r="2655" spans="1:20" x14ac:dyDescent="0.85">
      <c r="A2655" s="1">
        <v>41164</v>
      </c>
      <c r="B2655" t="s">
        <v>90</v>
      </c>
      <c r="C2655" t="s">
        <v>4698</v>
      </c>
      <c r="D2655" t="s">
        <v>4699</v>
      </c>
      <c r="E2655" t="s">
        <v>93</v>
      </c>
      <c r="F2655" t="s">
        <v>94</v>
      </c>
      <c r="H2655">
        <v>2003</v>
      </c>
      <c r="I2655" s="2">
        <v>700000</v>
      </c>
      <c r="J2655" s="2">
        <v>0</v>
      </c>
      <c r="K2655" s="2">
        <v>700000</v>
      </c>
      <c r="L2655" t="s">
        <v>18</v>
      </c>
      <c r="M2655" s="3" t="b">
        <f>trust_funds5[[#This Row],[Contributions Outstanding (USD)]]=0</f>
        <v>1</v>
      </c>
      <c r="N2655" s="3" t="str">
        <f t="shared" si="205"/>
        <v>Outstanding</v>
      </c>
      <c r="O2655" s="3" t="str">
        <f t="shared" si="206"/>
        <v>High Contribution &amp; Recent</v>
      </c>
      <c r="P2655" s="3" t="str">
        <f t="shared" si="207"/>
        <v>Other</v>
      </c>
      <c r="Q2655" s="3" t="str">
        <f t="shared" si="208"/>
        <v>Other</v>
      </c>
      <c r="R2655" s="3" t="str">
        <f t="shared" si="209"/>
        <v>Not LCLS</v>
      </c>
      <c r="S2655" s="3" t="str" cm="1">
        <f t="array" ref="S2655">_xlfn.IFS(G2655 &gt; 5000000, "Very High", G2655 &gt; 1000000, "High", G2655 &gt; 500000, "Medium", TRUE, "Low")</f>
        <v>Low</v>
      </c>
      <c r="T2655" s="3" t="str" cm="1">
        <f t="array" ref="T2655">_xlfn.IFS(B2655 &gt;= 2005, "Post-2005", B2655 &gt;= 2000, "2000-2004", TRUE, "Pre-2000")</f>
        <v>Post-2005</v>
      </c>
    </row>
    <row r="2656" spans="1:20" x14ac:dyDescent="0.85">
      <c r="A2656" s="1">
        <v>41164</v>
      </c>
      <c r="B2656" t="s">
        <v>90</v>
      </c>
      <c r="C2656" t="s">
        <v>4290</v>
      </c>
      <c r="D2656" t="s">
        <v>4291</v>
      </c>
      <c r="E2656" t="s">
        <v>119</v>
      </c>
      <c r="F2656" t="s">
        <v>120</v>
      </c>
      <c r="G2656" t="s">
        <v>1125</v>
      </c>
      <c r="H2656">
        <v>2003</v>
      </c>
      <c r="I2656" s="2">
        <v>0</v>
      </c>
      <c r="J2656" s="2">
        <v>200000</v>
      </c>
      <c r="K2656" s="2">
        <v>200000</v>
      </c>
      <c r="L2656" t="s">
        <v>116</v>
      </c>
      <c r="M2656" s="3" t="b">
        <f>trust_funds5[[#This Row],[Contributions Outstanding (USD)]]=0</f>
        <v>0</v>
      </c>
      <c r="N2656" s="3" t="str">
        <f t="shared" si="205"/>
        <v>Outstanding</v>
      </c>
      <c r="O2656" s="3" t="str">
        <f t="shared" si="206"/>
        <v>High Contribution &amp; Recent</v>
      </c>
      <c r="P2656" s="3" t="str">
        <f t="shared" si="207"/>
        <v>Other</v>
      </c>
      <c r="Q2656" s="3" t="str">
        <f t="shared" si="208"/>
        <v>Other</v>
      </c>
      <c r="R2656" s="3" t="str">
        <f t="shared" si="209"/>
        <v>Not LCLS</v>
      </c>
      <c r="S2656" s="3" t="str" cm="1">
        <f t="array" ref="S2656">_xlfn.IFS(G2656 &gt; 5000000, "Very High", G2656 &gt; 1000000, "High", G2656 &gt; 500000, "Medium", TRUE, "Low")</f>
        <v>Very High</v>
      </c>
      <c r="T2656" s="3" t="str" cm="1">
        <f t="array" ref="T2656">_xlfn.IFS(B2656 &gt;= 2005, "Post-2005", B2656 &gt;= 2000, "2000-2004", TRUE, "Pre-2000")</f>
        <v>Post-2005</v>
      </c>
    </row>
    <row r="2657" spans="1:20" x14ac:dyDescent="0.85">
      <c r="A2657" s="1">
        <v>41164</v>
      </c>
      <c r="B2657" t="s">
        <v>90</v>
      </c>
      <c r="C2657" t="s">
        <v>4297</v>
      </c>
      <c r="D2657" t="s">
        <v>4298</v>
      </c>
      <c r="E2657" t="s">
        <v>235</v>
      </c>
      <c r="F2657" t="s">
        <v>236</v>
      </c>
      <c r="G2657" t="s">
        <v>237</v>
      </c>
      <c r="H2657">
        <v>2003</v>
      </c>
      <c r="I2657" s="2">
        <v>595100</v>
      </c>
      <c r="J2657" s="2">
        <v>0</v>
      </c>
      <c r="K2657" s="2">
        <v>595100</v>
      </c>
      <c r="L2657" t="s">
        <v>18</v>
      </c>
      <c r="M2657" s="3" t="b">
        <f>trust_funds5[[#This Row],[Contributions Outstanding (USD)]]=0</f>
        <v>1</v>
      </c>
      <c r="N2657" s="3" t="str">
        <f t="shared" si="205"/>
        <v>Outstanding</v>
      </c>
      <c r="O2657" s="3" t="str">
        <f t="shared" si="206"/>
        <v>High Contribution &amp; Recent</v>
      </c>
      <c r="P2657" s="3" t="str">
        <f t="shared" si="207"/>
        <v>Other</v>
      </c>
      <c r="Q2657" s="3" t="str">
        <f t="shared" si="208"/>
        <v>Other</v>
      </c>
      <c r="R2657" s="3" t="str">
        <f t="shared" si="209"/>
        <v>Not LCLS</v>
      </c>
      <c r="S2657" s="3" t="str" cm="1">
        <f t="array" ref="S2657">_xlfn.IFS(G2657 &gt; 5000000, "Very High", G2657 &gt; 1000000, "High", G2657 &gt; 500000, "Medium", TRUE, "Low")</f>
        <v>Very High</v>
      </c>
      <c r="T2657" s="3" t="str" cm="1">
        <f t="array" ref="T2657">_xlfn.IFS(B2657 &gt;= 2005, "Post-2005", B2657 &gt;= 2000, "2000-2004", TRUE, "Pre-2000")</f>
        <v>Post-2005</v>
      </c>
    </row>
    <row r="2658" spans="1:20" x14ac:dyDescent="0.85">
      <c r="A2658" s="1">
        <v>41164</v>
      </c>
      <c r="B2658" t="s">
        <v>90</v>
      </c>
      <c r="C2658" t="s">
        <v>4297</v>
      </c>
      <c r="D2658" t="s">
        <v>4298</v>
      </c>
      <c r="E2658" t="s">
        <v>200</v>
      </c>
      <c r="F2658" t="s">
        <v>201</v>
      </c>
      <c r="G2658" t="s">
        <v>213</v>
      </c>
      <c r="H2658">
        <v>2003</v>
      </c>
      <c r="I2658" s="2">
        <v>3456006.5</v>
      </c>
      <c r="J2658" s="2">
        <v>0</v>
      </c>
      <c r="K2658" s="2">
        <v>3456006.5</v>
      </c>
      <c r="L2658" t="s">
        <v>18</v>
      </c>
      <c r="M2658" s="3" t="b">
        <f>trust_funds5[[#This Row],[Contributions Outstanding (USD)]]=0</f>
        <v>1</v>
      </c>
      <c r="N2658" s="3" t="str">
        <f t="shared" si="205"/>
        <v>Outstanding</v>
      </c>
      <c r="O2658" s="3" t="str">
        <f t="shared" si="206"/>
        <v>High Contribution &amp; Recent</v>
      </c>
      <c r="P2658" s="3" t="str">
        <f t="shared" si="207"/>
        <v>Other</v>
      </c>
      <c r="Q2658" s="3" t="str">
        <f t="shared" si="208"/>
        <v>Other</v>
      </c>
      <c r="R2658" s="3" t="str">
        <f t="shared" si="209"/>
        <v>Not LCLS</v>
      </c>
      <c r="S2658" s="3" t="str" cm="1">
        <f t="array" ref="S2658">_xlfn.IFS(G2658 &gt; 5000000, "Very High", G2658 &gt; 1000000, "High", G2658 &gt; 500000, "Medium", TRUE, "Low")</f>
        <v>Very High</v>
      </c>
      <c r="T2658" s="3" t="str" cm="1">
        <f t="array" ref="T2658">_xlfn.IFS(B2658 &gt;= 2005, "Post-2005", B2658 &gt;= 2000, "2000-2004", TRUE, "Pre-2000")</f>
        <v>Post-2005</v>
      </c>
    </row>
    <row r="2659" spans="1:20" x14ac:dyDescent="0.85">
      <c r="A2659" s="1">
        <v>41164</v>
      </c>
      <c r="B2659" t="s">
        <v>90</v>
      </c>
      <c r="C2659" t="s">
        <v>4297</v>
      </c>
      <c r="D2659" t="s">
        <v>4298</v>
      </c>
      <c r="E2659" t="s">
        <v>204</v>
      </c>
      <c r="F2659" t="s">
        <v>205</v>
      </c>
      <c r="G2659" t="s">
        <v>206</v>
      </c>
      <c r="H2659">
        <v>2003</v>
      </c>
      <c r="I2659" s="2">
        <v>1761150.02</v>
      </c>
      <c r="J2659" s="2">
        <v>0</v>
      </c>
      <c r="K2659" s="2">
        <v>1761150.02</v>
      </c>
      <c r="L2659" t="s">
        <v>18</v>
      </c>
      <c r="M2659" s="3" t="b">
        <f>trust_funds5[[#This Row],[Contributions Outstanding (USD)]]=0</f>
        <v>1</v>
      </c>
      <c r="N2659" s="3" t="str">
        <f t="shared" si="205"/>
        <v>Outstanding</v>
      </c>
      <c r="O2659" s="3" t="str">
        <f t="shared" si="206"/>
        <v>High Contribution &amp; Recent</v>
      </c>
      <c r="P2659" s="3" t="str">
        <f t="shared" si="207"/>
        <v>Other</v>
      </c>
      <c r="Q2659" s="3" t="str">
        <f t="shared" si="208"/>
        <v>Other</v>
      </c>
      <c r="R2659" s="3" t="str">
        <f t="shared" si="209"/>
        <v>Not LCLS</v>
      </c>
      <c r="S2659" s="3" t="str" cm="1">
        <f t="array" ref="S2659">_xlfn.IFS(G2659 &gt; 5000000, "Very High", G2659 &gt; 1000000, "High", G2659 &gt; 500000, "Medium", TRUE, "Low")</f>
        <v>Very High</v>
      </c>
      <c r="T2659" s="3" t="str" cm="1">
        <f t="array" ref="T2659">_xlfn.IFS(B2659 &gt;= 2005, "Post-2005", B2659 &gt;= 2000, "2000-2004", TRUE, "Pre-2000")</f>
        <v>Post-2005</v>
      </c>
    </row>
    <row r="2660" spans="1:20" x14ac:dyDescent="0.85">
      <c r="A2660" s="1">
        <v>41164</v>
      </c>
      <c r="B2660" t="s">
        <v>90</v>
      </c>
      <c r="C2660" t="s">
        <v>4700</v>
      </c>
      <c r="D2660" t="s">
        <v>4701</v>
      </c>
      <c r="E2660" t="s">
        <v>49</v>
      </c>
      <c r="F2660" t="s">
        <v>50</v>
      </c>
      <c r="G2660" t="s">
        <v>51</v>
      </c>
      <c r="H2660">
        <v>2003</v>
      </c>
      <c r="I2660" s="2">
        <v>215000</v>
      </c>
      <c r="J2660" s="2">
        <v>0</v>
      </c>
      <c r="K2660" s="2">
        <v>215000</v>
      </c>
      <c r="L2660" t="s">
        <v>18</v>
      </c>
      <c r="M2660" s="3" t="b">
        <f>trust_funds5[[#This Row],[Contributions Outstanding (USD)]]=0</f>
        <v>1</v>
      </c>
      <c r="N2660" s="3" t="str">
        <f t="shared" si="205"/>
        <v>Outstanding</v>
      </c>
      <c r="O2660" s="3" t="str">
        <f t="shared" si="206"/>
        <v>High Contribution &amp; Recent</v>
      </c>
      <c r="P2660" s="3" t="str">
        <f t="shared" si="207"/>
        <v>Other</v>
      </c>
      <c r="Q2660" s="3" t="str">
        <f t="shared" si="208"/>
        <v>Other</v>
      </c>
      <c r="R2660" s="3" t="str">
        <f t="shared" si="209"/>
        <v>Not LCLS</v>
      </c>
      <c r="S2660" s="3" t="str" cm="1">
        <f t="array" ref="S2660">_xlfn.IFS(G2660 &gt; 5000000, "Very High", G2660 &gt; 1000000, "High", G2660 &gt; 500000, "Medium", TRUE, "Low")</f>
        <v>Very High</v>
      </c>
      <c r="T2660" s="3" t="str" cm="1">
        <f t="array" ref="T2660">_xlfn.IFS(B2660 &gt;= 2005, "Post-2005", B2660 &gt;= 2000, "2000-2004", TRUE, "Pre-2000")</f>
        <v>Post-2005</v>
      </c>
    </row>
    <row r="2661" spans="1:20" x14ac:dyDescent="0.85">
      <c r="A2661" s="1">
        <v>41164</v>
      </c>
      <c r="B2661" t="s">
        <v>4702</v>
      </c>
      <c r="C2661" t="s">
        <v>4703</v>
      </c>
      <c r="D2661" t="s">
        <v>4704</v>
      </c>
      <c r="E2661" t="s">
        <v>102</v>
      </c>
      <c r="F2661" t="s">
        <v>103</v>
      </c>
      <c r="G2661" t="s">
        <v>104</v>
      </c>
      <c r="H2661">
        <v>2003</v>
      </c>
      <c r="I2661" s="2">
        <v>1549331.94</v>
      </c>
      <c r="J2661" s="2">
        <v>0</v>
      </c>
      <c r="K2661" s="2">
        <v>1549331.94</v>
      </c>
      <c r="L2661" t="s">
        <v>18</v>
      </c>
      <c r="M2661" s="3" t="b">
        <f>trust_funds5[[#This Row],[Contributions Outstanding (USD)]]=0</f>
        <v>1</v>
      </c>
      <c r="N2661" s="3" t="str">
        <f t="shared" si="205"/>
        <v>Outstanding</v>
      </c>
      <c r="O2661" s="3" t="str">
        <f t="shared" si="206"/>
        <v>High Contribution &amp; Recent</v>
      </c>
      <c r="P2661" s="3" t="str">
        <f t="shared" si="207"/>
        <v>Other</v>
      </c>
      <c r="Q2661" s="3" t="str">
        <f t="shared" si="208"/>
        <v>Other</v>
      </c>
      <c r="R2661" s="3" t="str">
        <f t="shared" si="209"/>
        <v>Not LCLS</v>
      </c>
      <c r="S2661" s="3" t="str" cm="1">
        <f t="array" ref="S2661">_xlfn.IFS(G2661 &gt; 5000000, "Very High", G2661 &gt; 1000000, "High", G2661 &gt; 500000, "Medium", TRUE, "Low")</f>
        <v>Very High</v>
      </c>
      <c r="T2661" s="3" t="str" cm="1">
        <f t="array" ref="T2661">_xlfn.IFS(B2661 &gt;= 2005, "Post-2005", B2661 &gt;= 2000, "2000-2004", TRUE, "Pre-2000")</f>
        <v>Post-2005</v>
      </c>
    </row>
    <row r="2662" spans="1:20" x14ac:dyDescent="0.85">
      <c r="A2662" s="1">
        <v>41164</v>
      </c>
      <c r="B2662" t="s">
        <v>4705</v>
      </c>
      <c r="C2662" t="s">
        <v>4706</v>
      </c>
      <c r="D2662" t="s">
        <v>4707</v>
      </c>
      <c r="E2662" t="s">
        <v>49</v>
      </c>
      <c r="F2662" t="s">
        <v>50</v>
      </c>
      <c r="G2662" t="s">
        <v>51</v>
      </c>
      <c r="H2662">
        <v>2003</v>
      </c>
      <c r="I2662" s="2">
        <v>10000000</v>
      </c>
      <c r="J2662" s="2">
        <v>0</v>
      </c>
      <c r="K2662" s="2">
        <v>10000000</v>
      </c>
      <c r="L2662" t="s">
        <v>18</v>
      </c>
      <c r="M2662" s="3" t="b">
        <f>trust_funds5[[#This Row],[Contributions Outstanding (USD)]]=0</f>
        <v>1</v>
      </c>
      <c r="N2662" s="3" t="str">
        <f t="shared" si="205"/>
        <v>Outstanding</v>
      </c>
      <c r="O2662" s="3" t="str">
        <f t="shared" si="206"/>
        <v>High Contribution &amp; Recent</v>
      </c>
      <c r="P2662" s="3" t="str">
        <f t="shared" si="207"/>
        <v>Other</v>
      </c>
      <c r="Q2662" s="3" t="str">
        <f t="shared" si="208"/>
        <v>Other</v>
      </c>
      <c r="R2662" s="3" t="str">
        <f t="shared" si="209"/>
        <v>Not LCLS</v>
      </c>
      <c r="S2662" s="3" t="str" cm="1">
        <f t="array" ref="S2662">_xlfn.IFS(G2662 &gt; 5000000, "Very High", G2662 &gt; 1000000, "High", G2662 &gt; 500000, "Medium", TRUE, "Low")</f>
        <v>Very High</v>
      </c>
      <c r="T2662" s="3" t="str" cm="1">
        <f t="array" ref="T2662">_xlfn.IFS(B2662 &gt;= 2005, "Post-2005", B2662 &gt;= 2000, "2000-2004", TRUE, "Pre-2000")</f>
        <v>Post-2005</v>
      </c>
    </row>
    <row r="2663" spans="1:20" x14ac:dyDescent="0.85">
      <c r="A2663" s="1">
        <v>41164</v>
      </c>
      <c r="B2663" t="s">
        <v>12</v>
      </c>
      <c r="C2663" t="s">
        <v>4708</v>
      </c>
      <c r="D2663" t="s">
        <v>1780</v>
      </c>
      <c r="E2663" t="s">
        <v>31</v>
      </c>
      <c r="F2663" t="s">
        <v>32</v>
      </c>
      <c r="H2663">
        <v>2003</v>
      </c>
      <c r="I2663" s="2">
        <v>89400</v>
      </c>
      <c r="J2663" s="2">
        <v>0</v>
      </c>
      <c r="K2663" s="2">
        <v>89400</v>
      </c>
      <c r="L2663" t="s">
        <v>18</v>
      </c>
      <c r="M2663" s="3" t="b">
        <f>trust_funds5[[#This Row],[Contributions Outstanding (USD)]]=0</f>
        <v>1</v>
      </c>
      <c r="N2663" s="3" t="str">
        <f t="shared" si="205"/>
        <v>Outstanding</v>
      </c>
      <c r="O2663" s="3" t="str">
        <f t="shared" si="206"/>
        <v>High Contribution &amp; Recent</v>
      </c>
      <c r="P2663" s="3" t="str">
        <f t="shared" si="207"/>
        <v>Other</v>
      </c>
      <c r="Q2663" s="3" t="str">
        <f t="shared" si="208"/>
        <v>Other</v>
      </c>
      <c r="R2663" s="3" t="str">
        <f t="shared" si="209"/>
        <v>Not LCLS</v>
      </c>
      <c r="S2663" s="3" t="str" cm="1">
        <f t="array" ref="S2663">_xlfn.IFS(G2663 &gt; 5000000, "Very High", G2663 &gt; 1000000, "High", G2663 &gt; 500000, "Medium", TRUE, "Low")</f>
        <v>Low</v>
      </c>
      <c r="T2663" s="3" t="str" cm="1">
        <f t="array" ref="T2663">_xlfn.IFS(B2663 &gt;= 2005, "Post-2005", B2663 &gt;= 2000, "2000-2004", TRUE, "Pre-2000")</f>
        <v>Post-2005</v>
      </c>
    </row>
    <row r="2664" spans="1:20" x14ac:dyDescent="0.85">
      <c r="A2664" s="1">
        <v>41164</v>
      </c>
      <c r="B2664" t="s">
        <v>507</v>
      </c>
      <c r="C2664" t="s">
        <v>4709</v>
      </c>
      <c r="D2664" t="s">
        <v>4710</v>
      </c>
      <c r="E2664" t="s">
        <v>15</v>
      </c>
      <c r="F2664" t="s">
        <v>16</v>
      </c>
      <c r="G2664" t="s">
        <v>17</v>
      </c>
      <c r="H2664">
        <v>2003</v>
      </c>
      <c r="I2664" s="2">
        <v>5334125.12</v>
      </c>
      <c r="J2664" s="2">
        <v>0</v>
      </c>
      <c r="K2664" s="2">
        <v>5334125.12</v>
      </c>
      <c r="L2664" t="s">
        <v>18</v>
      </c>
      <c r="M2664" s="3" t="b">
        <f>trust_funds5[[#This Row],[Contributions Outstanding (USD)]]=0</f>
        <v>1</v>
      </c>
      <c r="N2664" s="3" t="str">
        <f t="shared" si="205"/>
        <v>Outstanding</v>
      </c>
      <c r="O2664" s="3" t="str">
        <f t="shared" si="206"/>
        <v>High Contribution &amp; Recent</v>
      </c>
      <c r="P2664" s="3" t="str">
        <f t="shared" si="207"/>
        <v>Other</v>
      </c>
      <c r="Q2664" s="3" t="str">
        <f t="shared" si="208"/>
        <v>Other</v>
      </c>
      <c r="R2664" s="3" t="str">
        <f t="shared" si="209"/>
        <v>Not LCLS</v>
      </c>
      <c r="S2664" s="3" t="str" cm="1">
        <f t="array" ref="S2664">_xlfn.IFS(G2664 &gt; 5000000, "Very High", G2664 &gt; 1000000, "High", G2664 &gt; 500000, "Medium", TRUE, "Low")</f>
        <v>Very High</v>
      </c>
      <c r="T2664" s="3" t="str" cm="1">
        <f t="array" ref="T2664">_xlfn.IFS(B2664 &gt;= 2005, "Post-2005", B2664 &gt;= 2000, "2000-2004", TRUE, "Pre-2000")</f>
        <v>Post-2005</v>
      </c>
    </row>
    <row r="2665" spans="1:20" x14ac:dyDescent="0.85">
      <c r="A2665" s="1">
        <v>41164</v>
      </c>
      <c r="B2665" t="s">
        <v>12</v>
      </c>
      <c r="C2665" t="s">
        <v>4711</v>
      </c>
      <c r="D2665" t="s">
        <v>4712</v>
      </c>
      <c r="E2665" t="s">
        <v>119</v>
      </c>
      <c r="F2665" t="s">
        <v>120</v>
      </c>
      <c r="G2665" t="s">
        <v>121</v>
      </c>
      <c r="H2665">
        <v>2003</v>
      </c>
      <c r="I2665" s="2">
        <v>517560</v>
      </c>
      <c r="J2665" s="2">
        <v>0</v>
      </c>
      <c r="K2665" s="2">
        <v>517560</v>
      </c>
      <c r="L2665" t="s">
        <v>18</v>
      </c>
      <c r="M2665" s="3" t="b">
        <f>trust_funds5[[#This Row],[Contributions Outstanding (USD)]]=0</f>
        <v>1</v>
      </c>
      <c r="N2665" s="3" t="str">
        <f t="shared" si="205"/>
        <v>Outstanding</v>
      </c>
      <c r="O2665" s="3" t="str">
        <f t="shared" si="206"/>
        <v>High Contribution &amp; Recent</v>
      </c>
      <c r="P2665" s="3" t="str">
        <f t="shared" si="207"/>
        <v>Other</v>
      </c>
      <c r="Q2665" s="3" t="str">
        <f t="shared" si="208"/>
        <v>Other</v>
      </c>
      <c r="R2665" s="3" t="str">
        <f t="shared" si="209"/>
        <v>Not LCLS</v>
      </c>
      <c r="S2665" s="3" t="str" cm="1">
        <f t="array" ref="S2665">_xlfn.IFS(G2665 &gt; 5000000, "Very High", G2665 &gt; 1000000, "High", G2665 &gt; 500000, "Medium", TRUE, "Low")</f>
        <v>Very High</v>
      </c>
      <c r="T2665" s="3" t="str" cm="1">
        <f t="array" ref="T2665">_xlfn.IFS(B2665 &gt;= 2005, "Post-2005", B2665 &gt;= 2000, "2000-2004", TRUE, "Pre-2000")</f>
        <v>Post-2005</v>
      </c>
    </row>
    <row r="2666" spans="1:20" x14ac:dyDescent="0.85">
      <c r="A2666" s="1">
        <v>41164</v>
      </c>
      <c r="B2666" t="s">
        <v>12</v>
      </c>
      <c r="C2666" t="s">
        <v>4713</v>
      </c>
      <c r="D2666" t="s">
        <v>4714</v>
      </c>
      <c r="E2666" t="s">
        <v>119</v>
      </c>
      <c r="F2666" t="s">
        <v>120</v>
      </c>
      <c r="G2666" t="s">
        <v>121</v>
      </c>
      <c r="H2666">
        <v>2003</v>
      </c>
      <c r="I2666" s="2">
        <v>1721749.65</v>
      </c>
      <c r="J2666" s="2">
        <v>0</v>
      </c>
      <c r="K2666" s="2">
        <v>1721749.65</v>
      </c>
      <c r="L2666" t="s">
        <v>18</v>
      </c>
      <c r="M2666" s="3" t="b">
        <f>trust_funds5[[#This Row],[Contributions Outstanding (USD)]]=0</f>
        <v>1</v>
      </c>
      <c r="N2666" s="3" t="str">
        <f t="shared" si="205"/>
        <v>Outstanding</v>
      </c>
      <c r="O2666" s="3" t="str">
        <f t="shared" si="206"/>
        <v>High Contribution &amp; Recent</v>
      </c>
      <c r="P2666" s="3" t="str">
        <f t="shared" si="207"/>
        <v>Other</v>
      </c>
      <c r="Q2666" s="3" t="str">
        <f t="shared" si="208"/>
        <v>Other</v>
      </c>
      <c r="R2666" s="3" t="str">
        <f t="shared" si="209"/>
        <v>Not LCLS</v>
      </c>
      <c r="S2666" s="3" t="str" cm="1">
        <f t="array" ref="S2666">_xlfn.IFS(G2666 &gt; 5000000, "Very High", G2666 &gt; 1000000, "High", G2666 &gt; 500000, "Medium", TRUE, "Low")</f>
        <v>Very High</v>
      </c>
      <c r="T2666" s="3" t="str" cm="1">
        <f t="array" ref="T2666">_xlfn.IFS(B2666 &gt;= 2005, "Post-2005", B2666 &gt;= 2000, "2000-2004", TRUE, "Pre-2000")</f>
        <v>Post-2005</v>
      </c>
    </row>
    <row r="2667" spans="1:20" x14ac:dyDescent="0.85">
      <c r="A2667" s="1">
        <v>41164</v>
      </c>
      <c r="B2667" t="s">
        <v>1796</v>
      </c>
      <c r="C2667" t="s">
        <v>4715</v>
      </c>
      <c r="D2667" t="s">
        <v>4716</v>
      </c>
      <c r="E2667" t="s">
        <v>119</v>
      </c>
      <c r="F2667" t="s">
        <v>120</v>
      </c>
      <c r="G2667" t="s">
        <v>121</v>
      </c>
      <c r="H2667">
        <v>2003</v>
      </c>
      <c r="I2667" s="2">
        <v>35038705.359999999</v>
      </c>
      <c r="J2667" s="2">
        <v>0</v>
      </c>
      <c r="K2667" s="2">
        <v>35038705.359999999</v>
      </c>
      <c r="L2667" t="s">
        <v>18</v>
      </c>
      <c r="M2667" s="3" t="b">
        <f>trust_funds5[[#This Row],[Contributions Outstanding (USD)]]=0</f>
        <v>1</v>
      </c>
      <c r="N2667" s="3" t="str">
        <f t="shared" si="205"/>
        <v>Outstanding</v>
      </c>
      <c r="O2667" s="3" t="str">
        <f t="shared" si="206"/>
        <v>High Contribution &amp; Recent</v>
      </c>
      <c r="P2667" s="3" t="str">
        <f t="shared" si="207"/>
        <v>Other</v>
      </c>
      <c r="Q2667" s="3" t="str">
        <f t="shared" si="208"/>
        <v>Other</v>
      </c>
      <c r="R2667" s="3" t="str">
        <f t="shared" si="209"/>
        <v>Not LCLS</v>
      </c>
      <c r="S2667" s="3" t="str" cm="1">
        <f t="array" ref="S2667">_xlfn.IFS(G2667 &gt; 5000000, "Very High", G2667 &gt; 1000000, "High", G2667 &gt; 500000, "Medium", TRUE, "Low")</f>
        <v>Very High</v>
      </c>
      <c r="T2667" s="3" t="str" cm="1">
        <f t="array" ref="T2667">_xlfn.IFS(B2667 &gt;= 2005, "Post-2005", B2667 &gt;= 2000, "2000-2004", TRUE, "Pre-2000")</f>
        <v>Post-2005</v>
      </c>
    </row>
    <row r="2668" spans="1:20" x14ac:dyDescent="0.85">
      <c r="A2668" s="1">
        <v>41164</v>
      </c>
      <c r="B2668" t="s">
        <v>12</v>
      </c>
      <c r="C2668" t="s">
        <v>4717</v>
      </c>
      <c r="D2668" t="s">
        <v>4718</v>
      </c>
      <c r="E2668" t="s">
        <v>56</v>
      </c>
      <c r="F2668" t="s">
        <v>57</v>
      </c>
      <c r="G2668" t="s">
        <v>58</v>
      </c>
      <c r="H2668">
        <v>2003</v>
      </c>
      <c r="I2668" s="2">
        <v>529310.47</v>
      </c>
      <c r="J2668" s="2">
        <v>0</v>
      </c>
      <c r="K2668" s="2">
        <v>529310.47</v>
      </c>
      <c r="L2668" t="s">
        <v>18</v>
      </c>
      <c r="M2668" s="3" t="b">
        <f>trust_funds5[[#This Row],[Contributions Outstanding (USD)]]=0</f>
        <v>1</v>
      </c>
      <c r="N2668" s="3" t="str">
        <f t="shared" si="205"/>
        <v>Outstanding</v>
      </c>
      <c r="O2668" s="3" t="str">
        <f t="shared" si="206"/>
        <v>High Contribution &amp; Recent</v>
      </c>
      <c r="P2668" s="3" t="str">
        <f t="shared" si="207"/>
        <v>Other</v>
      </c>
      <c r="Q2668" s="3" t="str">
        <f t="shared" si="208"/>
        <v>Other</v>
      </c>
      <c r="R2668" s="3" t="str">
        <f t="shared" si="209"/>
        <v>Not LCLS</v>
      </c>
      <c r="S2668" s="3" t="str" cm="1">
        <f t="array" ref="S2668">_xlfn.IFS(G2668 &gt; 5000000, "Very High", G2668 &gt; 1000000, "High", G2668 &gt; 500000, "Medium", TRUE, "Low")</f>
        <v>Very High</v>
      </c>
      <c r="T2668" s="3" t="str" cm="1">
        <f t="array" ref="T2668">_xlfn.IFS(B2668 &gt;= 2005, "Post-2005", B2668 &gt;= 2000, "2000-2004", TRUE, "Pre-2000")</f>
        <v>Post-2005</v>
      </c>
    </row>
    <row r="2669" spans="1:20" x14ac:dyDescent="0.85">
      <c r="A2669" s="1">
        <v>41164</v>
      </c>
      <c r="B2669" t="s">
        <v>12</v>
      </c>
      <c r="C2669" t="s">
        <v>4719</v>
      </c>
      <c r="D2669" t="s">
        <v>4720</v>
      </c>
      <c r="E2669" t="s">
        <v>119</v>
      </c>
      <c r="F2669" t="s">
        <v>120</v>
      </c>
      <c r="G2669" t="s">
        <v>798</v>
      </c>
      <c r="H2669">
        <v>2003</v>
      </c>
      <c r="I2669" s="2">
        <v>309450</v>
      </c>
      <c r="J2669" s="2">
        <v>0</v>
      </c>
      <c r="K2669" s="2">
        <v>309450</v>
      </c>
      <c r="L2669" t="s">
        <v>18</v>
      </c>
      <c r="M2669" s="3" t="b">
        <f>trust_funds5[[#This Row],[Contributions Outstanding (USD)]]=0</f>
        <v>1</v>
      </c>
      <c r="N2669" s="3" t="str">
        <f t="shared" si="205"/>
        <v>Outstanding</v>
      </c>
      <c r="O2669" s="3" t="str">
        <f t="shared" si="206"/>
        <v>High Contribution &amp; Recent</v>
      </c>
      <c r="P2669" s="3" t="str">
        <f t="shared" si="207"/>
        <v>Other</v>
      </c>
      <c r="Q2669" s="3" t="str">
        <f t="shared" si="208"/>
        <v>Other</v>
      </c>
      <c r="R2669" s="3" t="str">
        <f t="shared" si="209"/>
        <v>Not LCLS</v>
      </c>
      <c r="S2669" s="3" t="str" cm="1">
        <f t="array" ref="S2669">_xlfn.IFS(G2669 &gt; 5000000, "Very High", G2669 &gt; 1000000, "High", G2669 &gt; 500000, "Medium", TRUE, "Low")</f>
        <v>Very High</v>
      </c>
      <c r="T2669" s="3" t="str" cm="1">
        <f t="array" ref="T2669">_xlfn.IFS(B2669 &gt;= 2005, "Post-2005", B2669 &gt;= 2000, "2000-2004", TRUE, "Pre-2000")</f>
        <v>Post-2005</v>
      </c>
    </row>
    <row r="2670" spans="1:20" x14ac:dyDescent="0.85">
      <c r="A2670" s="1">
        <v>41164</v>
      </c>
      <c r="B2670" t="s">
        <v>883</v>
      </c>
      <c r="C2670" t="s">
        <v>4592</v>
      </c>
      <c r="D2670" t="s">
        <v>4593</v>
      </c>
      <c r="E2670" t="s">
        <v>260</v>
      </c>
      <c r="F2670" t="s">
        <v>261</v>
      </c>
      <c r="H2670">
        <v>2005</v>
      </c>
      <c r="I2670" s="2">
        <v>62500</v>
      </c>
      <c r="J2670" s="2">
        <v>0</v>
      </c>
      <c r="K2670" s="2">
        <v>62500</v>
      </c>
      <c r="L2670" t="s">
        <v>116</v>
      </c>
      <c r="M2670" s="3" t="b">
        <f>trust_funds5[[#This Row],[Contributions Outstanding (USD)]]=0</f>
        <v>1</v>
      </c>
      <c r="N2670" s="3" t="str">
        <f t="shared" si="205"/>
        <v>Outstanding</v>
      </c>
      <c r="O2670" s="3" t="str">
        <f t="shared" si="206"/>
        <v>High Contribution &amp; Recent</v>
      </c>
      <c r="P2670" s="3" t="str">
        <f t="shared" si="207"/>
        <v>Other</v>
      </c>
      <c r="Q2670" s="3" t="str">
        <f t="shared" si="208"/>
        <v>Other</v>
      </c>
      <c r="R2670" s="3" t="str">
        <f t="shared" si="209"/>
        <v>Not LCLS</v>
      </c>
      <c r="S2670" s="3" t="str" cm="1">
        <f t="array" ref="S2670">_xlfn.IFS(G2670 &gt; 5000000, "Very High", G2670 &gt; 1000000, "High", G2670 &gt; 500000, "Medium", TRUE, "Low")</f>
        <v>Low</v>
      </c>
      <c r="T2670" s="3" t="str" cm="1">
        <f t="array" ref="T2670">_xlfn.IFS(B2670 &gt;= 2005, "Post-2005", B2670 &gt;= 2000, "2000-2004", TRUE, "Pre-2000")</f>
        <v>Post-2005</v>
      </c>
    </row>
    <row r="2671" spans="1:20" x14ac:dyDescent="0.85">
      <c r="A2671" s="1">
        <v>41164</v>
      </c>
      <c r="B2671" t="s">
        <v>90</v>
      </c>
      <c r="C2671" t="s">
        <v>4721</v>
      </c>
      <c r="D2671" t="s">
        <v>4722</v>
      </c>
      <c r="E2671" t="s">
        <v>102</v>
      </c>
      <c r="F2671" t="s">
        <v>103</v>
      </c>
      <c r="G2671" t="s">
        <v>104</v>
      </c>
      <c r="H2671">
        <v>2003</v>
      </c>
      <c r="I2671" s="2">
        <v>12795090.220000001</v>
      </c>
      <c r="J2671" s="2">
        <v>0</v>
      </c>
      <c r="K2671" s="2">
        <v>12795090.220000001</v>
      </c>
      <c r="L2671" t="s">
        <v>116</v>
      </c>
      <c r="M2671" s="3" t="b">
        <f>trust_funds5[[#This Row],[Contributions Outstanding (USD)]]=0</f>
        <v>1</v>
      </c>
      <c r="N2671" s="3" t="str">
        <f t="shared" si="205"/>
        <v>Outstanding</v>
      </c>
      <c r="O2671" s="3" t="str">
        <f t="shared" si="206"/>
        <v>High Contribution &amp; Recent</v>
      </c>
      <c r="P2671" s="3" t="str">
        <f t="shared" si="207"/>
        <v>Other</v>
      </c>
      <c r="Q2671" s="3" t="str">
        <f t="shared" si="208"/>
        <v>Other</v>
      </c>
      <c r="R2671" s="3" t="str">
        <f t="shared" si="209"/>
        <v>Not LCLS</v>
      </c>
      <c r="S2671" s="3" t="str" cm="1">
        <f t="array" ref="S2671">_xlfn.IFS(G2671 &gt; 5000000, "Very High", G2671 &gt; 1000000, "High", G2671 &gt; 500000, "Medium", TRUE, "Low")</f>
        <v>Very High</v>
      </c>
      <c r="T2671" s="3" t="str" cm="1">
        <f t="array" ref="T2671">_xlfn.IFS(B2671 &gt;= 2005, "Post-2005", B2671 &gt;= 2000, "2000-2004", TRUE, "Pre-2000")</f>
        <v>Post-2005</v>
      </c>
    </row>
    <row r="2672" spans="1:20" x14ac:dyDescent="0.85">
      <c r="A2672" s="1">
        <v>41164</v>
      </c>
      <c r="B2672" t="s">
        <v>90</v>
      </c>
      <c r="C2672" t="s">
        <v>4721</v>
      </c>
      <c r="D2672" t="s">
        <v>4722</v>
      </c>
      <c r="E2672" t="s">
        <v>93</v>
      </c>
      <c r="F2672" t="s">
        <v>94</v>
      </c>
      <c r="H2672">
        <v>2003</v>
      </c>
      <c r="I2672" s="2">
        <v>750000</v>
      </c>
      <c r="J2672" s="2">
        <v>0</v>
      </c>
      <c r="K2672" s="2">
        <v>750000</v>
      </c>
      <c r="L2672" t="s">
        <v>116</v>
      </c>
      <c r="M2672" s="3" t="b">
        <f>trust_funds5[[#This Row],[Contributions Outstanding (USD)]]=0</f>
        <v>1</v>
      </c>
      <c r="N2672" s="3" t="str">
        <f t="shared" si="205"/>
        <v>Outstanding</v>
      </c>
      <c r="O2672" s="3" t="str">
        <f t="shared" si="206"/>
        <v>High Contribution &amp; Recent</v>
      </c>
      <c r="P2672" s="3" t="str">
        <f t="shared" si="207"/>
        <v>Other</v>
      </c>
      <c r="Q2672" s="3" t="str">
        <f t="shared" si="208"/>
        <v>Other</v>
      </c>
      <c r="R2672" s="3" t="str">
        <f t="shared" si="209"/>
        <v>Not LCLS</v>
      </c>
      <c r="S2672" s="3" t="str" cm="1">
        <f t="array" ref="S2672">_xlfn.IFS(G2672 &gt; 5000000, "Very High", G2672 &gt; 1000000, "High", G2672 &gt; 500000, "Medium", TRUE, "Low")</f>
        <v>Low</v>
      </c>
      <c r="T2672" s="3" t="str" cm="1">
        <f t="array" ref="T2672">_xlfn.IFS(B2672 &gt;= 2005, "Post-2005", B2672 &gt;= 2000, "2000-2004", TRUE, "Pre-2000")</f>
        <v>Post-2005</v>
      </c>
    </row>
    <row r="2673" spans="1:20" x14ac:dyDescent="0.85">
      <c r="A2673" s="1">
        <v>41164</v>
      </c>
      <c r="B2673" t="s">
        <v>883</v>
      </c>
      <c r="C2673" t="s">
        <v>4723</v>
      </c>
      <c r="D2673" t="s">
        <v>4724</v>
      </c>
      <c r="E2673" t="s">
        <v>204</v>
      </c>
      <c r="F2673" t="s">
        <v>205</v>
      </c>
      <c r="G2673" t="s">
        <v>1352</v>
      </c>
      <c r="H2673">
        <v>2003</v>
      </c>
      <c r="I2673" s="2">
        <v>8000000</v>
      </c>
      <c r="J2673" s="2">
        <v>0</v>
      </c>
      <c r="K2673" s="2">
        <v>8000000</v>
      </c>
      <c r="L2673" t="s">
        <v>18</v>
      </c>
      <c r="M2673" s="3" t="b">
        <f>trust_funds5[[#This Row],[Contributions Outstanding (USD)]]=0</f>
        <v>1</v>
      </c>
      <c r="N2673" s="3" t="str">
        <f t="shared" si="205"/>
        <v>Outstanding</v>
      </c>
      <c r="O2673" s="3" t="str">
        <f t="shared" si="206"/>
        <v>High Contribution &amp; Recent</v>
      </c>
      <c r="P2673" s="3" t="str">
        <f t="shared" si="207"/>
        <v>Other</v>
      </c>
      <c r="Q2673" s="3" t="str">
        <f t="shared" si="208"/>
        <v>Other</v>
      </c>
      <c r="R2673" s="3" t="str">
        <f t="shared" si="209"/>
        <v>Not LCLS</v>
      </c>
      <c r="S2673" s="3" t="str" cm="1">
        <f t="array" ref="S2673">_xlfn.IFS(G2673 &gt; 5000000, "Very High", G2673 &gt; 1000000, "High", G2673 &gt; 500000, "Medium", TRUE, "Low")</f>
        <v>Very High</v>
      </c>
      <c r="T2673" s="3" t="str" cm="1">
        <f t="array" ref="T2673">_xlfn.IFS(B2673 &gt;= 2005, "Post-2005", B2673 &gt;= 2000, "2000-2004", TRUE, "Pre-2000")</f>
        <v>Post-2005</v>
      </c>
    </row>
    <row r="2674" spans="1:20" x14ac:dyDescent="0.85">
      <c r="A2674" s="1">
        <v>41164</v>
      </c>
      <c r="B2674" t="s">
        <v>4725</v>
      </c>
      <c r="C2674" t="s">
        <v>4726</v>
      </c>
      <c r="D2674" t="s">
        <v>4727</v>
      </c>
      <c r="E2674" t="s">
        <v>56</v>
      </c>
      <c r="F2674" t="s">
        <v>57</v>
      </c>
      <c r="G2674" t="s">
        <v>58</v>
      </c>
      <c r="H2674">
        <v>2003</v>
      </c>
      <c r="I2674" s="2">
        <v>500000</v>
      </c>
      <c r="J2674" s="2">
        <v>0</v>
      </c>
      <c r="K2674" s="2">
        <v>500000</v>
      </c>
      <c r="L2674" t="s">
        <v>18</v>
      </c>
      <c r="M2674" s="3" t="b">
        <f>trust_funds5[[#This Row],[Contributions Outstanding (USD)]]=0</f>
        <v>1</v>
      </c>
      <c r="N2674" s="3" t="str">
        <f t="shared" si="205"/>
        <v>Outstanding</v>
      </c>
      <c r="O2674" s="3" t="str">
        <f t="shared" si="206"/>
        <v>High Contribution &amp; Recent</v>
      </c>
      <c r="P2674" s="3" t="str">
        <f t="shared" si="207"/>
        <v>Other</v>
      </c>
      <c r="Q2674" s="3" t="str">
        <f t="shared" si="208"/>
        <v>Other</v>
      </c>
      <c r="R2674" s="3" t="str">
        <f t="shared" si="209"/>
        <v>Not LCLS</v>
      </c>
      <c r="S2674" s="3" t="str" cm="1">
        <f t="array" ref="S2674">_xlfn.IFS(G2674 &gt; 5000000, "Very High", G2674 &gt; 1000000, "High", G2674 &gt; 500000, "Medium", TRUE, "Low")</f>
        <v>Very High</v>
      </c>
      <c r="T2674" s="3" t="str" cm="1">
        <f t="array" ref="T2674">_xlfn.IFS(B2674 &gt;= 2005, "Post-2005", B2674 &gt;= 2000, "2000-2004", TRUE, "Pre-2000")</f>
        <v>Post-2005</v>
      </c>
    </row>
    <row r="2675" spans="1:20" x14ac:dyDescent="0.85">
      <c r="A2675" s="1">
        <v>41164</v>
      </c>
      <c r="B2675" t="s">
        <v>4725</v>
      </c>
      <c r="C2675" t="s">
        <v>4726</v>
      </c>
      <c r="D2675" t="s">
        <v>4727</v>
      </c>
      <c r="E2675" t="s">
        <v>102</v>
      </c>
      <c r="F2675" t="s">
        <v>103</v>
      </c>
      <c r="G2675" t="s">
        <v>104</v>
      </c>
      <c r="H2675">
        <v>2003</v>
      </c>
      <c r="I2675" s="2">
        <v>2201034</v>
      </c>
      <c r="J2675" s="2">
        <v>0</v>
      </c>
      <c r="K2675" s="2">
        <v>2201034</v>
      </c>
      <c r="L2675" t="s">
        <v>18</v>
      </c>
      <c r="M2675" s="3" t="b">
        <f>trust_funds5[[#This Row],[Contributions Outstanding (USD)]]=0</f>
        <v>1</v>
      </c>
      <c r="N2675" s="3" t="str">
        <f t="shared" si="205"/>
        <v>Outstanding</v>
      </c>
      <c r="O2675" s="3" t="str">
        <f t="shared" si="206"/>
        <v>High Contribution &amp; Recent</v>
      </c>
      <c r="P2675" s="3" t="str">
        <f t="shared" si="207"/>
        <v>Other</v>
      </c>
      <c r="Q2675" s="3" t="str">
        <f t="shared" si="208"/>
        <v>Other</v>
      </c>
      <c r="R2675" s="3" t="str">
        <f t="shared" si="209"/>
        <v>Not LCLS</v>
      </c>
      <c r="S2675" s="3" t="str" cm="1">
        <f t="array" ref="S2675">_xlfn.IFS(G2675 &gt; 5000000, "Very High", G2675 &gt; 1000000, "High", G2675 &gt; 500000, "Medium", TRUE, "Low")</f>
        <v>Very High</v>
      </c>
      <c r="T2675" s="3" t="str" cm="1">
        <f t="array" ref="T2675">_xlfn.IFS(B2675 &gt;= 2005, "Post-2005", B2675 &gt;= 2000, "2000-2004", TRUE, "Pre-2000")</f>
        <v>Post-2005</v>
      </c>
    </row>
    <row r="2676" spans="1:20" x14ac:dyDescent="0.85">
      <c r="A2676" s="1">
        <v>41164</v>
      </c>
      <c r="B2676" t="s">
        <v>4725</v>
      </c>
      <c r="C2676" t="s">
        <v>4726</v>
      </c>
      <c r="D2676" t="s">
        <v>4727</v>
      </c>
      <c r="E2676" t="s">
        <v>2149</v>
      </c>
      <c r="F2676" t="s">
        <v>2150</v>
      </c>
      <c r="G2676" t="s">
        <v>2151</v>
      </c>
      <c r="H2676">
        <v>2003</v>
      </c>
      <c r="I2676" s="2">
        <v>300000</v>
      </c>
      <c r="J2676" s="2">
        <v>0</v>
      </c>
      <c r="K2676" s="2">
        <v>300000</v>
      </c>
      <c r="L2676" t="s">
        <v>18</v>
      </c>
      <c r="M2676" s="3" t="b">
        <f>trust_funds5[[#This Row],[Contributions Outstanding (USD)]]=0</f>
        <v>1</v>
      </c>
      <c r="N2676" s="3" t="str">
        <f t="shared" si="205"/>
        <v>Outstanding</v>
      </c>
      <c r="O2676" s="3" t="str">
        <f t="shared" si="206"/>
        <v>High Contribution &amp; Recent</v>
      </c>
      <c r="P2676" s="3" t="str">
        <f t="shared" si="207"/>
        <v>Other</v>
      </c>
      <c r="Q2676" s="3" t="str">
        <f t="shared" si="208"/>
        <v>Other</v>
      </c>
      <c r="R2676" s="3" t="str">
        <f t="shared" si="209"/>
        <v>Not LCLS</v>
      </c>
      <c r="S2676" s="3" t="str" cm="1">
        <f t="array" ref="S2676">_xlfn.IFS(G2676 &gt; 5000000, "Very High", G2676 &gt; 1000000, "High", G2676 &gt; 500000, "Medium", TRUE, "Low")</f>
        <v>Very High</v>
      </c>
      <c r="T2676" s="3" t="str" cm="1">
        <f t="array" ref="T2676">_xlfn.IFS(B2676 &gt;= 2005, "Post-2005", B2676 &gt;= 2000, "2000-2004", TRUE, "Pre-2000")</f>
        <v>Post-2005</v>
      </c>
    </row>
    <row r="2677" spans="1:20" x14ac:dyDescent="0.85">
      <c r="A2677" s="1">
        <v>41164</v>
      </c>
      <c r="B2677" t="s">
        <v>12</v>
      </c>
      <c r="C2677" t="s">
        <v>4728</v>
      </c>
      <c r="D2677" t="s">
        <v>4729</v>
      </c>
      <c r="E2677" t="s">
        <v>1408</v>
      </c>
      <c r="F2677" t="s">
        <v>1409</v>
      </c>
      <c r="G2677" t="s">
        <v>1410</v>
      </c>
      <c r="H2677">
        <v>2003</v>
      </c>
      <c r="I2677" s="2">
        <v>623660.53</v>
      </c>
      <c r="J2677" s="2">
        <v>7306.79</v>
      </c>
      <c r="K2677" s="2">
        <v>630967.31999999995</v>
      </c>
      <c r="L2677" t="s">
        <v>18</v>
      </c>
      <c r="M2677" s="3" t="b">
        <f>trust_funds5[[#This Row],[Contributions Outstanding (USD)]]=0</f>
        <v>0</v>
      </c>
      <c r="N2677" s="3" t="str">
        <f t="shared" si="205"/>
        <v>Outstanding</v>
      </c>
      <c r="O2677" s="3" t="str">
        <f t="shared" si="206"/>
        <v>High Contribution &amp; Recent</v>
      </c>
      <c r="P2677" s="3" t="str">
        <f t="shared" si="207"/>
        <v>Other</v>
      </c>
      <c r="Q2677" s="3" t="str">
        <f t="shared" si="208"/>
        <v>Other</v>
      </c>
      <c r="R2677" s="3" t="str">
        <f t="shared" si="209"/>
        <v>Not LCLS</v>
      </c>
      <c r="S2677" s="3" t="str" cm="1">
        <f t="array" ref="S2677">_xlfn.IFS(G2677 &gt; 5000000, "Very High", G2677 &gt; 1000000, "High", G2677 &gt; 500000, "Medium", TRUE, "Low")</f>
        <v>Very High</v>
      </c>
      <c r="T2677" s="3" t="str" cm="1">
        <f t="array" ref="T2677">_xlfn.IFS(B2677 &gt;= 2005, "Post-2005", B2677 &gt;= 2000, "2000-2004", TRUE, "Pre-2000")</f>
        <v>Post-2005</v>
      </c>
    </row>
    <row r="2678" spans="1:20" x14ac:dyDescent="0.85">
      <c r="A2678" s="1">
        <v>41164</v>
      </c>
      <c r="B2678" t="s">
        <v>12</v>
      </c>
      <c r="C2678" t="s">
        <v>4730</v>
      </c>
      <c r="D2678" t="s">
        <v>4731</v>
      </c>
      <c r="E2678" t="s">
        <v>102</v>
      </c>
      <c r="F2678" t="s">
        <v>103</v>
      </c>
      <c r="G2678" t="s">
        <v>104</v>
      </c>
      <c r="H2678">
        <v>2003</v>
      </c>
      <c r="I2678" s="2">
        <v>1385183.59</v>
      </c>
      <c r="J2678" s="2">
        <v>0</v>
      </c>
      <c r="K2678" s="2">
        <v>1385183.59</v>
      </c>
      <c r="L2678" t="s">
        <v>18</v>
      </c>
      <c r="M2678" s="3" t="b">
        <f>trust_funds5[[#This Row],[Contributions Outstanding (USD)]]=0</f>
        <v>1</v>
      </c>
      <c r="N2678" s="3" t="str">
        <f t="shared" si="205"/>
        <v>Outstanding</v>
      </c>
      <c r="O2678" s="3" t="str">
        <f t="shared" si="206"/>
        <v>High Contribution &amp; Recent</v>
      </c>
      <c r="P2678" s="3" t="str">
        <f t="shared" si="207"/>
        <v>Other</v>
      </c>
      <c r="Q2678" s="3" t="str">
        <f t="shared" si="208"/>
        <v>Other</v>
      </c>
      <c r="R2678" s="3" t="str">
        <f t="shared" si="209"/>
        <v>Not LCLS</v>
      </c>
      <c r="S2678" s="3" t="str" cm="1">
        <f t="array" ref="S2678">_xlfn.IFS(G2678 &gt; 5000000, "Very High", G2678 &gt; 1000000, "High", G2678 &gt; 500000, "Medium", TRUE, "Low")</f>
        <v>Very High</v>
      </c>
      <c r="T2678" s="3" t="str" cm="1">
        <f t="array" ref="T2678">_xlfn.IFS(B2678 &gt;= 2005, "Post-2005", B2678 &gt;= 2000, "2000-2004", TRUE, "Pre-2000")</f>
        <v>Post-2005</v>
      </c>
    </row>
    <row r="2679" spans="1:20" x14ac:dyDescent="0.85">
      <c r="A2679" s="1">
        <v>41164</v>
      </c>
      <c r="B2679" t="s">
        <v>4105</v>
      </c>
      <c r="C2679" t="s">
        <v>4732</v>
      </c>
      <c r="D2679" t="s">
        <v>4733</v>
      </c>
      <c r="E2679" t="s">
        <v>1740</v>
      </c>
      <c r="F2679" t="s">
        <v>1741</v>
      </c>
      <c r="G2679" t="s">
        <v>1742</v>
      </c>
      <c r="H2679">
        <v>2003</v>
      </c>
      <c r="I2679" s="2">
        <v>661231.48</v>
      </c>
      <c r="J2679" s="2">
        <v>0</v>
      </c>
      <c r="K2679" s="2">
        <v>661231.48</v>
      </c>
      <c r="L2679" t="s">
        <v>18</v>
      </c>
      <c r="M2679" s="3" t="b">
        <f>trust_funds5[[#This Row],[Contributions Outstanding (USD)]]=0</f>
        <v>1</v>
      </c>
      <c r="N2679" s="3" t="str">
        <f t="shared" si="205"/>
        <v>Outstanding</v>
      </c>
      <c r="O2679" s="3" t="str">
        <f t="shared" si="206"/>
        <v>High Contribution &amp; Recent</v>
      </c>
      <c r="P2679" s="3" t="str">
        <f t="shared" si="207"/>
        <v>Other</v>
      </c>
      <c r="Q2679" s="3" t="str">
        <f t="shared" si="208"/>
        <v>Other</v>
      </c>
      <c r="R2679" s="3" t="str">
        <f t="shared" si="209"/>
        <v>Not LCLS</v>
      </c>
      <c r="S2679" s="3" t="str" cm="1">
        <f t="array" ref="S2679">_xlfn.IFS(G2679 &gt; 5000000, "Very High", G2679 &gt; 1000000, "High", G2679 &gt; 500000, "Medium", TRUE, "Low")</f>
        <v>Very High</v>
      </c>
      <c r="T2679" s="3" t="str" cm="1">
        <f t="array" ref="T2679">_xlfn.IFS(B2679 &gt;= 2005, "Post-2005", B2679 &gt;= 2000, "2000-2004", TRUE, "Pre-2000")</f>
        <v>Post-2005</v>
      </c>
    </row>
    <row r="2680" spans="1:20" x14ac:dyDescent="0.85">
      <c r="A2680" s="1">
        <v>41164</v>
      </c>
      <c r="B2680" t="s">
        <v>4105</v>
      </c>
      <c r="C2680" t="s">
        <v>4734</v>
      </c>
      <c r="D2680" t="s">
        <v>4735</v>
      </c>
      <c r="E2680" t="s">
        <v>204</v>
      </c>
      <c r="F2680" t="s">
        <v>205</v>
      </c>
      <c r="G2680" t="s">
        <v>643</v>
      </c>
      <c r="H2680">
        <v>2003</v>
      </c>
      <c r="I2680" s="2">
        <v>6004532.8899999997</v>
      </c>
      <c r="J2680" s="2">
        <v>0</v>
      </c>
      <c r="K2680" s="2">
        <v>6004532.8899999997</v>
      </c>
      <c r="L2680" t="s">
        <v>18</v>
      </c>
      <c r="M2680" s="3" t="b">
        <f>trust_funds5[[#This Row],[Contributions Outstanding (USD)]]=0</f>
        <v>1</v>
      </c>
      <c r="N2680" s="3" t="str">
        <f t="shared" si="205"/>
        <v>Outstanding</v>
      </c>
      <c r="O2680" s="3" t="str">
        <f t="shared" si="206"/>
        <v>High Contribution &amp; Recent</v>
      </c>
      <c r="P2680" s="3" t="str">
        <f t="shared" si="207"/>
        <v>Other</v>
      </c>
      <c r="Q2680" s="3" t="str">
        <f t="shared" si="208"/>
        <v>Other</v>
      </c>
      <c r="R2680" s="3" t="str">
        <f t="shared" si="209"/>
        <v>Not LCLS</v>
      </c>
      <c r="S2680" s="3" t="str" cm="1">
        <f t="array" ref="S2680">_xlfn.IFS(G2680 &gt; 5000000, "Very High", G2680 &gt; 1000000, "High", G2680 &gt; 500000, "Medium", TRUE, "Low")</f>
        <v>Very High</v>
      </c>
      <c r="T2680" s="3" t="str" cm="1">
        <f t="array" ref="T2680">_xlfn.IFS(B2680 &gt;= 2005, "Post-2005", B2680 &gt;= 2000, "2000-2004", TRUE, "Pre-2000")</f>
        <v>Post-2005</v>
      </c>
    </row>
    <row r="2681" spans="1:20" x14ac:dyDescent="0.85">
      <c r="A2681" s="1">
        <v>41164</v>
      </c>
      <c r="B2681" t="s">
        <v>374</v>
      </c>
      <c r="C2681" t="s">
        <v>4736</v>
      </c>
      <c r="D2681" t="s">
        <v>4737</v>
      </c>
      <c r="E2681" t="s">
        <v>204</v>
      </c>
      <c r="F2681" t="s">
        <v>205</v>
      </c>
      <c r="G2681" t="s">
        <v>206</v>
      </c>
      <c r="H2681">
        <v>2003</v>
      </c>
      <c r="I2681" s="2">
        <v>5278011.16</v>
      </c>
      <c r="J2681" s="2">
        <v>0</v>
      </c>
      <c r="K2681" s="2">
        <v>5278011.16</v>
      </c>
      <c r="L2681" t="s">
        <v>18</v>
      </c>
      <c r="M2681" s="3" t="b">
        <f>trust_funds5[[#This Row],[Contributions Outstanding (USD)]]=0</f>
        <v>1</v>
      </c>
      <c r="N2681" s="3" t="str">
        <f t="shared" si="205"/>
        <v>Outstanding</v>
      </c>
      <c r="O2681" s="3" t="str">
        <f t="shared" si="206"/>
        <v>High Contribution &amp; Recent</v>
      </c>
      <c r="P2681" s="3" t="str">
        <f t="shared" si="207"/>
        <v>Other</v>
      </c>
      <c r="Q2681" s="3" t="str">
        <f t="shared" si="208"/>
        <v>Other</v>
      </c>
      <c r="R2681" s="3" t="str">
        <f t="shared" si="209"/>
        <v>Not LCLS</v>
      </c>
      <c r="S2681" s="3" t="str" cm="1">
        <f t="array" ref="S2681">_xlfn.IFS(G2681 &gt; 5000000, "Very High", G2681 &gt; 1000000, "High", G2681 &gt; 500000, "Medium", TRUE, "Low")</f>
        <v>Very High</v>
      </c>
      <c r="T2681" s="3" t="str" cm="1">
        <f t="array" ref="T2681">_xlfn.IFS(B2681 &gt;= 2005, "Post-2005", B2681 &gt;= 2000, "2000-2004", TRUE, "Pre-2000")</f>
        <v>Post-2005</v>
      </c>
    </row>
    <row r="2682" spans="1:20" x14ac:dyDescent="0.85">
      <c r="A2682" s="1">
        <v>41164</v>
      </c>
      <c r="B2682" t="s">
        <v>4105</v>
      </c>
      <c r="C2682" t="s">
        <v>4738</v>
      </c>
      <c r="D2682" t="s">
        <v>4739</v>
      </c>
      <c r="E2682" t="s">
        <v>204</v>
      </c>
      <c r="F2682" t="s">
        <v>205</v>
      </c>
      <c r="G2682" t="s">
        <v>206</v>
      </c>
      <c r="H2682">
        <v>2003</v>
      </c>
      <c r="I2682" s="2">
        <v>4800000</v>
      </c>
      <c r="J2682" s="2">
        <v>0</v>
      </c>
      <c r="K2682" s="2">
        <v>4800000</v>
      </c>
      <c r="L2682" t="s">
        <v>18</v>
      </c>
      <c r="M2682" s="3" t="b">
        <f>trust_funds5[[#This Row],[Contributions Outstanding (USD)]]=0</f>
        <v>1</v>
      </c>
      <c r="N2682" s="3" t="str">
        <f t="shared" si="205"/>
        <v>Outstanding</v>
      </c>
      <c r="O2682" s="3" t="str">
        <f t="shared" si="206"/>
        <v>High Contribution &amp; Recent</v>
      </c>
      <c r="P2682" s="3" t="str">
        <f t="shared" si="207"/>
        <v>Other</v>
      </c>
      <c r="Q2682" s="3" t="str">
        <f t="shared" si="208"/>
        <v>Other</v>
      </c>
      <c r="R2682" s="3" t="str">
        <f t="shared" si="209"/>
        <v>Not LCLS</v>
      </c>
      <c r="S2682" s="3" t="str" cm="1">
        <f t="array" ref="S2682">_xlfn.IFS(G2682 &gt; 5000000, "Very High", G2682 &gt; 1000000, "High", G2682 &gt; 500000, "Medium", TRUE, "Low")</f>
        <v>Very High</v>
      </c>
      <c r="T2682" s="3" t="str" cm="1">
        <f t="array" ref="T2682">_xlfn.IFS(B2682 &gt;= 2005, "Post-2005", B2682 &gt;= 2000, "2000-2004", TRUE, "Pre-2000")</f>
        <v>Post-2005</v>
      </c>
    </row>
    <row r="2683" spans="1:20" x14ac:dyDescent="0.85">
      <c r="A2683" s="1">
        <v>41164</v>
      </c>
      <c r="B2683" t="s">
        <v>4105</v>
      </c>
      <c r="C2683" t="s">
        <v>4740</v>
      </c>
      <c r="D2683" t="s">
        <v>4741</v>
      </c>
      <c r="E2683" t="s">
        <v>223</v>
      </c>
      <c r="F2683" t="s">
        <v>224</v>
      </c>
      <c r="G2683" t="s">
        <v>225</v>
      </c>
      <c r="H2683">
        <v>2003</v>
      </c>
      <c r="I2683" s="2">
        <v>27144242.530000001</v>
      </c>
      <c r="J2683" s="2">
        <v>0</v>
      </c>
      <c r="K2683" s="2">
        <v>27144242.530000001</v>
      </c>
      <c r="L2683" t="s">
        <v>18</v>
      </c>
      <c r="M2683" s="3" t="b">
        <f>trust_funds5[[#This Row],[Contributions Outstanding (USD)]]=0</f>
        <v>1</v>
      </c>
      <c r="N2683" s="3" t="str">
        <f t="shared" si="205"/>
        <v>Outstanding</v>
      </c>
      <c r="O2683" s="3" t="str">
        <f t="shared" si="206"/>
        <v>High Contribution &amp; Recent</v>
      </c>
      <c r="P2683" s="3" t="str">
        <f t="shared" si="207"/>
        <v>Other</v>
      </c>
      <c r="Q2683" s="3" t="str">
        <f t="shared" si="208"/>
        <v>Other</v>
      </c>
      <c r="R2683" s="3" t="str">
        <f t="shared" si="209"/>
        <v>Not LCLS</v>
      </c>
      <c r="S2683" s="3" t="str" cm="1">
        <f t="array" ref="S2683">_xlfn.IFS(G2683 &gt; 5000000, "Very High", G2683 &gt; 1000000, "High", G2683 &gt; 500000, "Medium", TRUE, "Low")</f>
        <v>Very High</v>
      </c>
      <c r="T2683" s="3" t="str" cm="1">
        <f t="array" ref="T2683">_xlfn.IFS(B2683 &gt;= 2005, "Post-2005", B2683 &gt;= 2000, "2000-2004", TRUE, "Pre-2000")</f>
        <v>Post-2005</v>
      </c>
    </row>
    <row r="2684" spans="1:20" x14ac:dyDescent="0.85">
      <c r="A2684" s="1">
        <v>41164</v>
      </c>
      <c r="B2684" t="s">
        <v>12</v>
      </c>
      <c r="C2684" t="s">
        <v>4742</v>
      </c>
      <c r="D2684" t="s">
        <v>4743</v>
      </c>
      <c r="E2684" t="s">
        <v>223</v>
      </c>
      <c r="F2684" t="s">
        <v>224</v>
      </c>
      <c r="G2684" t="s">
        <v>4744</v>
      </c>
      <c r="H2684">
        <v>2003</v>
      </c>
      <c r="I2684" s="2">
        <v>433420.2</v>
      </c>
      <c r="J2684" s="2">
        <v>0</v>
      </c>
      <c r="K2684" s="2">
        <v>433420.2</v>
      </c>
      <c r="L2684" t="s">
        <v>18</v>
      </c>
      <c r="M2684" s="3" t="b">
        <f>trust_funds5[[#This Row],[Contributions Outstanding (USD)]]=0</f>
        <v>1</v>
      </c>
      <c r="N2684" s="3" t="str">
        <f t="shared" si="205"/>
        <v>Outstanding</v>
      </c>
      <c r="O2684" s="3" t="str">
        <f t="shared" si="206"/>
        <v>High Contribution &amp; Recent</v>
      </c>
      <c r="P2684" s="3" t="str">
        <f t="shared" si="207"/>
        <v>Other</v>
      </c>
      <c r="Q2684" s="3" t="str">
        <f t="shared" si="208"/>
        <v>Other</v>
      </c>
      <c r="R2684" s="3" t="str">
        <f t="shared" si="209"/>
        <v>Not LCLS</v>
      </c>
      <c r="S2684" s="3" t="str" cm="1">
        <f t="array" ref="S2684">_xlfn.IFS(G2684 &gt; 5000000, "Very High", G2684 &gt; 1000000, "High", G2684 &gt; 500000, "Medium", TRUE, "Low")</f>
        <v>Very High</v>
      </c>
      <c r="T2684" s="3" t="str" cm="1">
        <f t="array" ref="T2684">_xlfn.IFS(B2684 &gt;= 2005, "Post-2005", B2684 &gt;= 2000, "2000-2004", TRUE, "Pre-2000")</f>
        <v>Post-2005</v>
      </c>
    </row>
    <row r="2685" spans="1:20" x14ac:dyDescent="0.85">
      <c r="A2685" s="1">
        <v>41164</v>
      </c>
      <c r="B2685" t="s">
        <v>82</v>
      </c>
      <c r="C2685" t="s">
        <v>4745</v>
      </c>
      <c r="D2685" t="s">
        <v>4746</v>
      </c>
      <c r="E2685" t="s">
        <v>62</v>
      </c>
      <c r="F2685" t="s">
        <v>63</v>
      </c>
      <c r="H2685">
        <v>2003</v>
      </c>
      <c r="I2685" s="2">
        <v>499985</v>
      </c>
      <c r="J2685" s="2">
        <v>0</v>
      </c>
      <c r="K2685" s="2">
        <v>499985</v>
      </c>
      <c r="L2685" t="s">
        <v>116</v>
      </c>
      <c r="M2685" s="3" t="b">
        <f>trust_funds5[[#This Row],[Contributions Outstanding (USD)]]=0</f>
        <v>1</v>
      </c>
      <c r="N2685" s="3" t="str">
        <f t="shared" si="205"/>
        <v>Outstanding</v>
      </c>
      <c r="O2685" s="3" t="str">
        <f t="shared" si="206"/>
        <v>High Contribution &amp; Recent</v>
      </c>
      <c r="P2685" s="3" t="str">
        <f t="shared" si="207"/>
        <v>Other</v>
      </c>
      <c r="Q2685" s="3" t="str">
        <f t="shared" si="208"/>
        <v>Other</v>
      </c>
      <c r="R2685" s="3" t="str">
        <f t="shared" si="209"/>
        <v>Not LCLS</v>
      </c>
      <c r="S2685" s="3" t="str" cm="1">
        <f t="array" ref="S2685">_xlfn.IFS(G2685 &gt; 5000000, "Very High", G2685 &gt; 1000000, "High", G2685 &gt; 500000, "Medium", TRUE, "Low")</f>
        <v>Low</v>
      </c>
      <c r="T2685" s="3" t="str" cm="1">
        <f t="array" ref="T2685">_xlfn.IFS(B2685 &gt;= 2005, "Post-2005", B2685 &gt;= 2000, "2000-2004", TRUE, "Pre-2000")</f>
        <v>Post-2005</v>
      </c>
    </row>
    <row r="2686" spans="1:20" x14ac:dyDescent="0.85">
      <c r="A2686" s="1">
        <v>41164</v>
      </c>
      <c r="B2686" t="s">
        <v>90</v>
      </c>
      <c r="C2686" t="s">
        <v>4747</v>
      </c>
      <c r="D2686" t="s">
        <v>4748</v>
      </c>
      <c r="E2686" t="s">
        <v>119</v>
      </c>
      <c r="F2686" t="s">
        <v>120</v>
      </c>
      <c r="G2686" t="s">
        <v>121</v>
      </c>
      <c r="H2686">
        <v>2003</v>
      </c>
      <c r="I2686" s="2">
        <v>974289.94</v>
      </c>
      <c r="J2686" s="2">
        <v>0</v>
      </c>
      <c r="K2686" s="2">
        <v>974289.94</v>
      </c>
      <c r="L2686" t="s">
        <v>116</v>
      </c>
      <c r="M2686" s="3" t="b">
        <f>trust_funds5[[#This Row],[Contributions Outstanding (USD)]]=0</f>
        <v>1</v>
      </c>
      <c r="N2686" s="3" t="str">
        <f t="shared" si="205"/>
        <v>Outstanding</v>
      </c>
      <c r="O2686" s="3" t="str">
        <f t="shared" si="206"/>
        <v>High Contribution &amp; Recent</v>
      </c>
      <c r="P2686" s="3" t="str">
        <f t="shared" si="207"/>
        <v>Other</v>
      </c>
      <c r="Q2686" s="3" t="str">
        <f t="shared" si="208"/>
        <v>Other</v>
      </c>
      <c r="R2686" s="3" t="str">
        <f t="shared" si="209"/>
        <v>Not LCLS</v>
      </c>
      <c r="S2686" s="3" t="str" cm="1">
        <f t="array" ref="S2686">_xlfn.IFS(G2686 &gt; 5000000, "Very High", G2686 &gt; 1000000, "High", G2686 &gt; 500000, "Medium", TRUE, "Low")</f>
        <v>Very High</v>
      </c>
      <c r="T2686" s="3" t="str" cm="1">
        <f t="array" ref="T2686">_xlfn.IFS(B2686 &gt;= 2005, "Post-2005", B2686 &gt;= 2000, "2000-2004", TRUE, "Pre-2000")</f>
        <v>Post-2005</v>
      </c>
    </row>
    <row r="2687" spans="1:20" x14ac:dyDescent="0.85">
      <c r="A2687" s="1">
        <v>41164</v>
      </c>
      <c r="B2687" t="s">
        <v>90</v>
      </c>
      <c r="C2687" t="s">
        <v>4747</v>
      </c>
      <c r="D2687" t="s">
        <v>4748</v>
      </c>
      <c r="E2687" t="s">
        <v>93</v>
      </c>
      <c r="F2687" t="s">
        <v>94</v>
      </c>
      <c r="H2687">
        <v>2003</v>
      </c>
      <c r="I2687" s="2">
        <v>4000000</v>
      </c>
      <c r="J2687" s="2">
        <v>6000000</v>
      </c>
      <c r="K2687" s="2">
        <v>10000000</v>
      </c>
      <c r="L2687" t="s">
        <v>116</v>
      </c>
      <c r="M2687" s="3" t="b">
        <f>trust_funds5[[#This Row],[Contributions Outstanding (USD)]]=0</f>
        <v>0</v>
      </c>
      <c r="N2687" s="3" t="str">
        <f t="shared" si="205"/>
        <v>Outstanding</v>
      </c>
      <c r="O2687" s="3" t="str">
        <f t="shared" si="206"/>
        <v>High Contribution &amp; Recent</v>
      </c>
      <c r="P2687" s="3" t="str">
        <f t="shared" si="207"/>
        <v>Other</v>
      </c>
      <c r="Q2687" s="3" t="str">
        <f t="shared" si="208"/>
        <v>Other</v>
      </c>
      <c r="R2687" s="3" t="str">
        <f t="shared" si="209"/>
        <v>Not LCLS</v>
      </c>
      <c r="S2687" s="3" t="str" cm="1">
        <f t="array" ref="S2687">_xlfn.IFS(G2687 &gt; 5000000, "Very High", G2687 &gt; 1000000, "High", G2687 &gt; 500000, "Medium", TRUE, "Low")</f>
        <v>Low</v>
      </c>
      <c r="T2687" s="3" t="str" cm="1">
        <f t="array" ref="T2687">_xlfn.IFS(B2687 &gt;= 2005, "Post-2005", B2687 &gt;= 2000, "2000-2004", TRUE, "Pre-2000")</f>
        <v>Post-2005</v>
      </c>
    </row>
    <row r="2688" spans="1:20" x14ac:dyDescent="0.85">
      <c r="A2688" s="1">
        <v>41164</v>
      </c>
      <c r="B2688" t="s">
        <v>12</v>
      </c>
      <c r="C2688" t="s">
        <v>4749</v>
      </c>
      <c r="D2688" t="s">
        <v>4750</v>
      </c>
      <c r="E2688" t="s">
        <v>119</v>
      </c>
      <c r="F2688" t="s">
        <v>120</v>
      </c>
      <c r="G2688" t="s">
        <v>121</v>
      </c>
      <c r="H2688">
        <v>2003</v>
      </c>
      <c r="I2688" s="2">
        <v>9534243.8300000001</v>
      </c>
      <c r="J2688" s="2">
        <v>0</v>
      </c>
      <c r="K2688" s="2">
        <v>9534243.8300000001</v>
      </c>
      <c r="L2688" t="s">
        <v>18</v>
      </c>
      <c r="M2688" s="3" t="b">
        <f>trust_funds5[[#This Row],[Contributions Outstanding (USD)]]=0</f>
        <v>1</v>
      </c>
      <c r="N2688" s="3" t="str">
        <f t="shared" si="205"/>
        <v>Outstanding</v>
      </c>
      <c r="O2688" s="3" t="str">
        <f t="shared" si="206"/>
        <v>High Contribution &amp; Recent</v>
      </c>
      <c r="P2688" s="3" t="str">
        <f t="shared" si="207"/>
        <v>Other</v>
      </c>
      <c r="Q2688" s="3" t="str">
        <f t="shared" si="208"/>
        <v>Other</v>
      </c>
      <c r="R2688" s="3" t="str">
        <f t="shared" si="209"/>
        <v>Not LCLS</v>
      </c>
      <c r="S2688" s="3" t="str" cm="1">
        <f t="array" ref="S2688">_xlfn.IFS(G2688 &gt; 5000000, "Very High", G2688 &gt; 1000000, "High", G2688 &gt; 500000, "Medium", TRUE, "Low")</f>
        <v>Very High</v>
      </c>
      <c r="T2688" s="3" t="str" cm="1">
        <f t="array" ref="T2688">_xlfn.IFS(B2688 &gt;= 2005, "Post-2005", B2688 &gt;= 2000, "2000-2004", TRUE, "Pre-2000")</f>
        <v>Post-2005</v>
      </c>
    </row>
    <row r="2689" spans="1:20" x14ac:dyDescent="0.85">
      <c r="A2689" s="1">
        <v>41164</v>
      </c>
      <c r="B2689" t="s">
        <v>507</v>
      </c>
      <c r="C2689" t="s">
        <v>4751</v>
      </c>
      <c r="D2689" t="s">
        <v>4752</v>
      </c>
      <c r="E2689" t="s">
        <v>70</v>
      </c>
      <c r="F2689" t="s">
        <v>71</v>
      </c>
      <c r="G2689" t="s">
        <v>72</v>
      </c>
      <c r="H2689">
        <v>2003</v>
      </c>
      <c r="I2689" s="2">
        <v>5707497.4800000004</v>
      </c>
      <c r="J2689" s="2">
        <v>0</v>
      </c>
      <c r="K2689" s="2">
        <v>5707497.4800000004</v>
      </c>
      <c r="L2689" t="s">
        <v>18</v>
      </c>
      <c r="M2689" s="3" t="b">
        <f>trust_funds5[[#This Row],[Contributions Outstanding (USD)]]=0</f>
        <v>1</v>
      </c>
      <c r="N2689" s="3" t="str">
        <f t="shared" si="205"/>
        <v>Outstanding</v>
      </c>
      <c r="O2689" s="3" t="str">
        <f t="shared" si="206"/>
        <v>High Contribution &amp; Recent</v>
      </c>
      <c r="P2689" s="3" t="str">
        <f t="shared" si="207"/>
        <v>Other</v>
      </c>
      <c r="Q2689" s="3" t="str">
        <f t="shared" si="208"/>
        <v>Other</v>
      </c>
      <c r="R2689" s="3" t="str">
        <f t="shared" si="209"/>
        <v>Not LCLS</v>
      </c>
      <c r="S2689" s="3" t="str" cm="1">
        <f t="array" ref="S2689">_xlfn.IFS(G2689 &gt; 5000000, "Very High", G2689 &gt; 1000000, "High", G2689 &gt; 500000, "Medium", TRUE, "Low")</f>
        <v>Very High</v>
      </c>
      <c r="T2689" s="3" t="str" cm="1">
        <f t="array" ref="T2689">_xlfn.IFS(B2689 &gt;= 2005, "Post-2005", B2689 &gt;= 2000, "2000-2004", TRUE, "Pre-2000")</f>
        <v>Post-2005</v>
      </c>
    </row>
    <row r="2690" spans="1:20" x14ac:dyDescent="0.85">
      <c r="A2690" s="1">
        <v>41164</v>
      </c>
      <c r="B2690" t="s">
        <v>90</v>
      </c>
      <c r="C2690" t="s">
        <v>4753</v>
      </c>
      <c r="D2690" t="s">
        <v>4754</v>
      </c>
      <c r="E2690" t="s">
        <v>56</v>
      </c>
      <c r="F2690" t="s">
        <v>57</v>
      </c>
      <c r="G2690" t="s">
        <v>58</v>
      </c>
      <c r="H2690">
        <v>2003</v>
      </c>
      <c r="I2690" s="2">
        <v>856673.14</v>
      </c>
      <c r="J2690" s="2">
        <v>0</v>
      </c>
      <c r="K2690" s="2">
        <v>856673.14</v>
      </c>
      <c r="L2690" t="s">
        <v>18</v>
      </c>
      <c r="M2690" s="3" t="b">
        <f>trust_funds5[[#This Row],[Contributions Outstanding (USD)]]=0</f>
        <v>1</v>
      </c>
      <c r="N2690" s="3" t="str">
        <f t="shared" ref="N2690:N2753" si="210">IF(D2690 &gt; 0, "Outstanding", "No Outstanding")</f>
        <v>Outstanding</v>
      </c>
      <c r="O2690" s="3" t="str">
        <f t="shared" ref="O2690:O2753" si="211">IF(AND(C2690 &gt; 1000000, B2690 &gt; 2000), "High Contribution &amp; Recent", "Other")</f>
        <v>High Contribution &amp; Recent</v>
      </c>
      <c r="P2690" s="3" t="str">
        <f t="shared" ref="P2690:P2753" si="212">IF(AND(B2690 = 2000, E2690 = "Canada"), "Year 2000, Canada", "Other")</f>
        <v>Other</v>
      </c>
      <c r="Q2690" s="3" t="str">
        <f t="shared" ref="Q2690:Q2753" si="213">IF(OR(E2690 = "Canada", E2690 = "Sweden"), "Canada or Sweden", "Other")</f>
        <v>Other</v>
      </c>
      <c r="R2690" s="3" t="str">
        <f t="shared" ref="R2690:R2753" si="214">IF(NOT(F2690 = "LCLS"), "Not LCLS", "LCLS")</f>
        <v>Not LCLS</v>
      </c>
      <c r="S2690" s="3" t="str" cm="1">
        <f t="array" ref="S2690">_xlfn.IFS(G2690 &gt; 5000000, "Very High", G2690 &gt; 1000000, "High", G2690 &gt; 500000, "Medium", TRUE, "Low")</f>
        <v>Very High</v>
      </c>
      <c r="T2690" s="3" t="str" cm="1">
        <f t="array" ref="T2690">_xlfn.IFS(B2690 &gt;= 2005, "Post-2005", B2690 &gt;= 2000, "2000-2004", TRUE, "Pre-2000")</f>
        <v>Post-2005</v>
      </c>
    </row>
    <row r="2691" spans="1:20" x14ac:dyDescent="0.85">
      <c r="A2691" s="1">
        <v>41164</v>
      </c>
      <c r="B2691" t="s">
        <v>90</v>
      </c>
      <c r="C2691" t="s">
        <v>4753</v>
      </c>
      <c r="D2691" t="s">
        <v>4754</v>
      </c>
      <c r="E2691" t="s">
        <v>200</v>
      </c>
      <c r="F2691" t="s">
        <v>201</v>
      </c>
      <c r="G2691" t="s">
        <v>213</v>
      </c>
      <c r="H2691">
        <v>2003</v>
      </c>
      <c r="I2691" s="2">
        <v>4084646.51</v>
      </c>
      <c r="J2691" s="2">
        <v>0</v>
      </c>
      <c r="K2691" s="2">
        <v>4084646.51</v>
      </c>
      <c r="L2691" t="s">
        <v>18</v>
      </c>
      <c r="M2691" s="3" t="b">
        <f>trust_funds5[[#This Row],[Contributions Outstanding (USD)]]=0</f>
        <v>1</v>
      </c>
      <c r="N2691" s="3" t="str">
        <f t="shared" si="210"/>
        <v>Outstanding</v>
      </c>
      <c r="O2691" s="3" t="str">
        <f t="shared" si="211"/>
        <v>High Contribution &amp; Recent</v>
      </c>
      <c r="P2691" s="3" t="str">
        <f t="shared" si="212"/>
        <v>Other</v>
      </c>
      <c r="Q2691" s="3" t="str">
        <f t="shared" si="213"/>
        <v>Other</v>
      </c>
      <c r="R2691" s="3" t="str">
        <f t="shared" si="214"/>
        <v>Not LCLS</v>
      </c>
      <c r="S2691" s="3" t="str" cm="1">
        <f t="array" ref="S2691">_xlfn.IFS(G2691 &gt; 5000000, "Very High", G2691 &gt; 1000000, "High", G2691 &gt; 500000, "Medium", TRUE, "Low")</f>
        <v>Very High</v>
      </c>
      <c r="T2691" s="3" t="str" cm="1">
        <f t="array" ref="T2691">_xlfn.IFS(B2691 &gt;= 2005, "Post-2005", B2691 &gt;= 2000, "2000-2004", TRUE, "Pre-2000")</f>
        <v>Post-2005</v>
      </c>
    </row>
    <row r="2692" spans="1:20" x14ac:dyDescent="0.85">
      <c r="A2692" s="1">
        <v>41164</v>
      </c>
      <c r="B2692" t="s">
        <v>90</v>
      </c>
      <c r="C2692" t="s">
        <v>4753</v>
      </c>
      <c r="D2692" t="s">
        <v>4754</v>
      </c>
      <c r="E2692" t="s">
        <v>223</v>
      </c>
      <c r="F2692" t="s">
        <v>224</v>
      </c>
      <c r="G2692" t="s">
        <v>225</v>
      </c>
      <c r="H2692">
        <v>2003</v>
      </c>
      <c r="I2692" s="2">
        <v>1185048.1599999999</v>
      </c>
      <c r="J2692" s="2">
        <v>0</v>
      </c>
      <c r="K2692" s="2">
        <v>1185048.1599999999</v>
      </c>
      <c r="L2692" t="s">
        <v>18</v>
      </c>
      <c r="M2692" s="3" t="b">
        <f>trust_funds5[[#This Row],[Contributions Outstanding (USD)]]=0</f>
        <v>1</v>
      </c>
      <c r="N2692" s="3" t="str">
        <f t="shared" si="210"/>
        <v>Outstanding</v>
      </c>
      <c r="O2692" s="3" t="str">
        <f t="shared" si="211"/>
        <v>High Contribution &amp; Recent</v>
      </c>
      <c r="P2692" s="3" t="str">
        <f t="shared" si="212"/>
        <v>Other</v>
      </c>
      <c r="Q2692" s="3" t="str">
        <f t="shared" si="213"/>
        <v>Other</v>
      </c>
      <c r="R2692" s="3" t="str">
        <f t="shared" si="214"/>
        <v>Not LCLS</v>
      </c>
      <c r="S2692" s="3" t="str" cm="1">
        <f t="array" ref="S2692">_xlfn.IFS(G2692 &gt; 5000000, "Very High", G2692 &gt; 1000000, "High", G2692 &gt; 500000, "Medium", TRUE, "Low")</f>
        <v>Very High</v>
      </c>
      <c r="T2692" s="3" t="str" cm="1">
        <f t="array" ref="T2692">_xlfn.IFS(B2692 &gt;= 2005, "Post-2005", B2692 &gt;= 2000, "2000-2004", TRUE, "Pre-2000")</f>
        <v>Post-2005</v>
      </c>
    </row>
    <row r="2693" spans="1:20" x14ac:dyDescent="0.85">
      <c r="A2693" s="1">
        <v>41164</v>
      </c>
      <c r="B2693" t="s">
        <v>90</v>
      </c>
      <c r="C2693" t="s">
        <v>4753</v>
      </c>
      <c r="D2693" t="s">
        <v>4754</v>
      </c>
      <c r="E2693" t="s">
        <v>119</v>
      </c>
      <c r="F2693" t="s">
        <v>120</v>
      </c>
      <c r="G2693" t="s">
        <v>121</v>
      </c>
      <c r="H2693">
        <v>2003</v>
      </c>
      <c r="I2693" s="2">
        <v>808908.26</v>
      </c>
      <c r="J2693" s="2">
        <v>0</v>
      </c>
      <c r="K2693" s="2">
        <v>808908.26</v>
      </c>
      <c r="L2693" t="s">
        <v>18</v>
      </c>
      <c r="M2693" s="3" t="b">
        <f>trust_funds5[[#This Row],[Contributions Outstanding (USD)]]=0</f>
        <v>1</v>
      </c>
      <c r="N2693" s="3" t="str">
        <f t="shared" si="210"/>
        <v>Outstanding</v>
      </c>
      <c r="O2693" s="3" t="str">
        <f t="shared" si="211"/>
        <v>High Contribution &amp; Recent</v>
      </c>
      <c r="P2693" s="3" t="str">
        <f t="shared" si="212"/>
        <v>Other</v>
      </c>
      <c r="Q2693" s="3" t="str">
        <f t="shared" si="213"/>
        <v>Other</v>
      </c>
      <c r="R2693" s="3" t="str">
        <f t="shared" si="214"/>
        <v>Not LCLS</v>
      </c>
      <c r="S2693" s="3" t="str" cm="1">
        <f t="array" ref="S2693">_xlfn.IFS(G2693 &gt; 5000000, "Very High", G2693 &gt; 1000000, "High", G2693 &gt; 500000, "Medium", TRUE, "Low")</f>
        <v>Very High</v>
      </c>
      <c r="T2693" s="3" t="str" cm="1">
        <f t="array" ref="T2693">_xlfn.IFS(B2693 &gt;= 2005, "Post-2005", B2693 &gt;= 2000, "2000-2004", TRUE, "Pre-2000")</f>
        <v>Post-2005</v>
      </c>
    </row>
    <row r="2694" spans="1:20" x14ac:dyDescent="0.85">
      <c r="A2694" s="1">
        <v>41164</v>
      </c>
      <c r="B2694" t="s">
        <v>90</v>
      </c>
      <c r="C2694" t="s">
        <v>4753</v>
      </c>
      <c r="D2694" t="s">
        <v>4754</v>
      </c>
      <c r="E2694" t="s">
        <v>93</v>
      </c>
      <c r="F2694" t="s">
        <v>94</v>
      </c>
      <c r="H2694">
        <v>2003</v>
      </c>
      <c r="I2694" s="2">
        <v>4051172.49</v>
      </c>
      <c r="J2694" s="2">
        <v>0</v>
      </c>
      <c r="K2694" s="2">
        <v>4051172.49</v>
      </c>
      <c r="L2694" t="s">
        <v>18</v>
      </c>
      <c r="M2694" s="3" t="b">
        <f>trust_funds5[[#This Row],[Contributions Outstanding (USD)]]=0</f>
        <v>1</v>
      </c>
      <c r="N2694" s="3" t="str">
        <f t="shared" si="210"/>
        <v>Outstanding</v>
      </c>
      <c r="O2694" s="3" t="str">
        <f t="shared" si="211"/>
        <v>High Contribution &amp; Recent</v>
      </c>
      <c r="P2694" s="3" t="str">
        <f t="shared" si="212"/>
        <v>Other</v>
      </c>
      <c r="Q2694" s="3" t="str">
        <f t="shared" si="213"/>
        <v>Other</v>
      </c>
      <c r="R2694" s="3" t="str">
        <f t="shared" si="214"/>
        <v>Not LCLS</v>
      </c>
      <c r="S2694" s="3" t="str" cm="1">
        <f t="array" ref="S2694">_xlfn.IFS(G2694 &gt; 5000000, "Very High", G2694 &gt; 1000000, "High", G2694 &gt; 500000, "Medium", TRUE, "Low")</f>
        <v>Low</v>
      </c>
      <c r="T2694" s="3" t="str" cm="1">
        <f t="array" ref="T2694">_xlfn.IFS(B2694 &gt;= 2005, "Post-2005", B2694 &gt;= 2000, "2000-2004", TRUE, "Pre-2000")</f>
        <v>Post-2005</v>
      </c>
    </row>
    <row r="2695" spans="1:20" x14ac:dyDescent="0.85">
      <c r="A2695" s="1">
        <v>41164</v>
      </c>
      <c r="B2695" t="s">
        <v>12</v>
      </c>
      <c r="C2695" t="s">
        <v>4333</v>
      </c>
      <c r="D2695" t="s">
        <v>4334</v>
      </c>
      <c r="E2695" t="s">
        <v>85</v>
      </c>
      <c r="F2695" t="s">
        <v>86</v>
      </c>
      <c r="G2695" t="s">
        <v>87</v>
      </c>
      <c r="H2695">
        <v>2003</v>
      </c>
      <c r="I2695" s="2">
        <v>2679460</v>
      </c>
      <c r="J2695" s="2">
        <v>0</v>
      </c>
      <c r="K2695" s="2">
        <v>2679460</v>
      </c>
      <c r="L2695" t="s">
        <v>18</v>
      </c>
      <c r="M2695" s="3" t="b">
        <f>trust_funds5[[#This Row],[Contributions Outstanding (USD)]]=0</f>
        <v>1</v>
      </c>
      <c r="N2695" s="3" t="str">
        <f t="shared" si="210"/>
        <v>Outstanding</v>
      </c>
      <c r="O2695" s="3" t="str">
        <f t="shared" si="211"/>
        <v>High Contribution &amp; Recent</v>
      </c>
      <c r="P2695" s="3" t="str">
        <f t="shared" si="212"/>
        <v>Other</v>
      </c>
      <c r="Q2695" s="3" t="str">
        <f t="shared" si="213"/>
        <v>Other</v>
      </c>
      <c r="R2695" s="3" t="str">
        <f t="shared" si="214"/>
        <v>Not LCLS</v>
      </c>
      <c r="S2695" s="3" t="str" cm="1">
        <f t="array" ref="S2695">_xlfn.IFS(G2695 &gt; 5000000, "Very High", G2695 &gt; 1000000, "High", G2695 &gt; 500000, "Medium", TRUE, "Low")</f>
        <v>Very High</v>
      </c>
      <c r="T2695" s="3" t="str" cm="1">
        <f t="array" ref="T2695">_xlfn.IFS(B2695 &gt;= 2005, "Post-2005", B2695 &gt;= 2000, "2000-2004", TRUE, "Pre-2000")</f>
        <v>Post-2005</v>
      </c>
    </row>
    <row r="2696" spans="1:20" x14ac:dyDescent="0.85">
      <c r="A2696" s="1">
        <v>41164</v>
      </c>
      <c r="B2696" t="s">
        <v>12</v>
      </c>
      <c r="C2696" t="s">
        <v>4755</v>
      </c>
      <c r="D2696" t="s">
        <v>4756</v>
      </c>
      <c r="E2696" t="s">
        <v>200</v>
      </c>
      <c r="F2696" t="s">
        <v>201</v>
      </c>
      <c r="G2696" t="s">
        <v>202</v>
      </c>
      <c r="H2696">
        <v>2003</v>
      </c>
      <c r="I2696" s="2">
        <v>300000</v>
      </c>
      <c r="J2696" s="2">
        <v>0</v>
      </c>
      <c r="K2696" s="2">
        <v>300000</v>
      </c>
      <c r="L2696" t="s">
        <v>18</v>
      </c>
      <c r="M2696" s="3" t="b">
        <f>trust_funds5[[#This Row],[Contributions Outstanding (USD)]]=0</f>
        <v>1</v>
      </c>
      <c r="N2696" s="3" t="str">
        <f t="shared" si="210"/>
        <v>Outstanding</v>
      </c>
      <c r="O2696" s="3" t="str">
        <f t="shared" si="211"/>
        <v>High Contribution &amp; Recent</v>
      </c>
      <c r="P2696" s="3" t="str">
        <f t="shared" si="212"/>
        <v>Other</v>
      </c>
      <c r="Q2696" s="3" t="str">
        <f t="shared" si="213"/>
        <v>Other</v>
      </c>
      <c r="R2696" s="3" t="str">
        <f t="shared" si="214"/>
        <v>Not LCLS</v>
      </c>
      <c r="S2696" s="3" t="str" cm="1">
        <f t="array" ref="S2696">_xlfn.IFS(G2696 &gt; 5000000, "Very High", G2696 &gt; 1000000, "High", G2696 &gt; 500000, "Medium", TRUE, "Low")</f>
        <v>Very High</v>
      </c>
      <c r="T2696" s="3" t="str" cm="1">
        <f t="array" ref="T2696">_xlfn.IFS(B2696 &gt;= 2005, "Post-2005", B2696 &gt;= 2000, "2000-2004", TRUE, "Pre-2000")</f>
        <v>Post-2005</v>
      </c>
    </row>
    <row r="2697" spans="1:20" x14ac:dyDescent="0.85">
      <c r="A2697" s="1">
        <v>41164</v>
      </c>
      <c r="B2697" t="s">
        <v>12</v>
      </c>
      <c r="C2697" t="s">
        <v>4757</v>
      </c>
      <c r="D2697" t="s">
        <v>4756</v>
      </c>
      <c r="E2697" t="s">
        <v>93</v>
      </c>
      <c r="F2697" t="s">
        <v>94</v>
      </c>
      <c r="H2697">
        <v>2003</v>
      </c>
      <c r="I2697" s="2">
        <v>200000</v>
      </c>
      <c r="J2697" s="2">
        <v>0</v>
      </c>
      <c r="K2697" s="2">
        <v>200000</v>
      </c>
      <c r="L2697" t="s">
        <v>18</v>
      </c>
      <c r="M2697" s="3" t="b">
        <f>trust_funds5[[#This Row],[Contributions Outstanding (USD)]]=0</f>
        <v>1</v>
      </c>
      <c r="N2697" s="3" t="str">
        <f t="shared" si="210"/>
        <v>Outstanding</v>
      </c>
      <c r="O2697" s="3" t="str">
        <f t="shared" si="211"/>
        <v>High Contribution &amp; Recent</v>
      </c>
      <c r="P2697" s="3" t="str">
        <f t="shared" si="212"/>
        <v>Other</v>
      </c>
      <c r="Q2697" s="3" t="str">
        <f t="shared" si="213"/>
        <v>Other</v>
      </c>
      <c r="R2697" s="3" t="str">
        <f t="shared" si="214"/>
        <v>Not LCLS</v>
      </c>
      <c r="S2697" s="3" t="str" cm="1">
        <f t="array" ref="S2697">_xlfn.IFS(G2697 &gt; 5000000, "Very High", G2697 &gt; 1000000, "High", G2697 &gt; 500000, "Medium", TRUE, "Low")</f>
        <v>Low</v>
      </c>
      <c r="T2697" s="3" t="str" cm="1">
        <f t="array" ref="T2697">_xlfn.IFS(B2697 &gt;= 2005, "Post-2005", B2697 &gt;= 2000, "2000-2004", TRUE, "Pre-2000")</f>
        <v>Post-2005</v>
      </c>
    </row>
    <row r="2698" spans="1:20" x14ac:dyDescent="0.85">
      <c r="A2698" s="1">
        <v>41164</v>
      </c>
      <c r="B2698" t="s">
        <v>3870</v>
      </c>
      <c r="C2698" t="s">
        <v>4758</v>
      </c>
      <c r="D2698" t="s">
        <v>3955</v>
      </c>
      <c r="E2698" t="s">
        <v>85</v>
      </c>
      <c r="F2698" t="s">
        <v>86</v>
      </c>
      <c r="G2698" t="s">
        <v>87</v>
      </c>
      <c r="H2698">
        <v>2003</v>
      </c>
      <c r="I2698" s="2">
        <v>2263170.75</v>
      </c>
      <c r="J2698" s="2">
        <v>0</v>
      </c>
      <c r="K2698" s="2">
        <v>2263170.75</v>
      </c>
      <c r="L2698" t="s">
        <v>18</v>
      </c>
      <c r="M2698" s="3" t="b">
        <f>trust_funds5[[#This Row],[Contributions Outstanding (USD)]]=0</f>
        <v>1</v>
      </c>
      <c r="N2698" s="3" t="str">
        <f t="shared" si="210"/>
        <v>Outstanding</v>
      </c>
      <c r="O2698" s="3" t="str">
        <f t="shared" si="211"/>
        <v>High Contribution &amp; Recent</v>
      </c>
      <c r="P2698" s="3" t="str">
        <f t="shared" si="212"/>
        <v>Other</v>
      </c>
      <c r="Q2698" s="3" t="str">
        <f t="shared" si="213"/>
        <v>Other</v>
      </c>
      <c r="R2698" s="3" t="str">
        <f t="shared" si="214"/>
        <v>Not LCLS</v>
      </c>
      <c r="S2698" s="3" t="str" cm="1">
        <f t="array" ref="S2698">_xlfn.IFS(G2698 &gt; 5000000, "Very High", G2698 &gt; 1000000, "High", G2698 &gt; 500000, "Medium", TRUE, "Low")</f>
        <v>Very High</v>
      </c>
      <c r="T2698" s="3" t="str" cm="1">
        <f t="array" ref="T2698">_xlfn.IFS(B2698 &gt;= 2005, "Post-2005", B2698 &gt;= 2000, "2000-2004", TRUE, "Pre-2000")</f>
        <v>Post-2005</v>
      </c>
    </row>
    <row r="2699" spans="1:20" x14ac:dyDescent="0.85">
      <c r="A2699" s="1">
        <v>41164</v>
      </c>
      <c r="B2699" t="s">
        <v>4759</v>
      </c>
      <c r="C2699" t="s">
        <v>4760</v>
      </c>
      <c r="D2699" t="s">
        <v>4761</v>
      </c>
      <c r="E2699" t="s">
        <v>235</v>
      </c>
      <c r="F2699" t="s">
        <v>236</v>
      </c>
      <c r="G2699" t="s">
        <v>237</v>
      </c>
      <c r="H2699">
        <v>2003</v>
      </c>
      <c r="I2699" s="2">
        <v>10992482.92</v>
      </c>
      <c r="J2699" s="2">
        <v>0</v>
      </c>
      <c r="K2699" s="2">
        <v>10992482.92</v>
      </c>
      <c r="L2699" t="s">
        <v>18</v>
      </c>
      <c r="M2699" s="3" t="b">
        <f>trust_funds5[[#This Row],[Contributions Outstanding (USD)]]=0</f>
        <v>1</v>
      </c>
      <c r="N2699" s="3" t="str">
        <f t="shared" si="210"/>
        <v>Outstanding</v>
      </c>
      <c r="O2699" s="3" t="str">
        <f t="shared" si="211"/>
        <v>High Contribution &amp; Recent</v>
      </c>
      <c r="P2699" s="3" t="str">
        <f t="shared" si="212"/>
        <v>Other</v>
      </c>
      <c r="Q2699" s="3" t="str">
        <f t="shared" si="213"/>
        <v>Other</v>
      </c>
      <c r="R2699" s="3" t="str">
        <f t="shared" si="214"/>
        <v>Not LCLS</v>
      </c>
      <c r="S2699" s="3" t="str" cm="1">
        <f t="array" ref="S2699">_xlfn.IFS(G2699 &gt; 5000000, "Very High", G2699 &gt; 1000000, "High", G2699 &gt; 500000, "Medium", TRUE, "Low")</f>
        <v>Very High</v>
      </c>
      <c r="T2699" s="3" t="str" cm="1">
        <f t="array" ref="T2699">_xlfn.IFS(B2699 &gt;= 2005, "Post-2005", B2699 &gt;= 2000, "2000-2004", TRUE, "Pre-2000")</f>
        <v>Post-2005</v>
      </c>
    </row>
    <row r="2700" spans="1:20" x14ac:dyDescent="0.85">
      <c r="A2700" s="1">
        <v>41164</v>
      </c>
      <c r="B2700" t="s">
        <v>4759</v>
      </c>
      <c r="C2700" t="s">
        <v>4760</v>
      </c>
      <c r="D2700" t="s">
        <v>4761</v>
      </c>
      <c r="E2700" t="s">
        <v>15</v>
      </c>
      <c r="F2700" t="s">
        <v>16</v>
      </c>
      <c r="G2700" t="s">
        <v>17</v>
      </c>
      <c r="H2700">
        <v>2003</v>
      </c>
      <c r="I2700" s="2">
        <v>11172191.310000001</v>
      </c>
      <c r="J2700" s="2">
        <v>0</v>
      </c>
      <c r="K2700" s="2">
        <v>11172191.310000001</v>
      </c>
      <c r="L2700" t="s">
        <v>18</v>
      </c>
      <c r="M2700" s="3" t="b">
        <f>trust_funds5[[#This Row],[Contributions Outstanding (USD)]]=0</f>
        <v>1</v>
      </c>
      <c r="N2700" s="3" t="str">
        <f t="shared" si="210"/>
        <v>Outstanding</v>
      </c>
      <c r="O2700" s="3" t="str">
        <f t="shared" si="211"/>
        <v>High Contribution &amp; Recent</v>
      </c>
      <c r="P2700" s="3" t="str">
        <f t="shared" si="212"/>
        <v>Other</v>
      </c>
      <c r="Q2700" s="3" t="str">
        <f t="shared" si="213"/>
        <v>Other</v>
      </c>
      <c r="R2700" s="3" t="str">
        <f t="shared" si="214"/>
        <v>Not LCLS</v>
      </c>
      <c r="S2700" s="3" t="str" cm="1">
        <f t="array" ref="S2700">_xlfn.IFS(G2700 &gt; 5000000, "Very High", G2700 &gt; 1000000, "High", G2700 &gt; 500000, "Medium", TRUE, "Low")</f>
        <v>Very High</v>
      </c>
      <c r="T2700" s="3" t="str" cm="1">
        <f t="array" ref="T2700">_xlfn.IFS(B2700 &gt;= 2005, "Post-2005", B2700 &gt;= 2000, "2000-2004", TRUE, "Pre-2000")</f>
        <v>Post-2005</v>
      </c>
    </row>
    <row r="2701" spans="1:20" x14ac:dyDescent="0.85">
      <c r="A2701" s="1">
        <v>41164</v>
      </c>
      <c r="B2701" t="s">
        <v>4759</v>
      </c>
      <c r="C2701" t="s">
        <v>4760</v>
      </c>
      <c r="D2701" t="s">
        <v>4761</v>
      </c>
      <c r="E2701" t="s">
        <v>264</v>
      </c>
      <c r="F2701" t="s">
        <v>265</v>
      </c>
      <c r="G2701" t="s">
        <v>266</v>
      </c>
      <c r="H2701">
        <v>2003</v>
      </c>
      <c r="I2701" s="2">
        <v>5883708.1200000001</v>
      </c>
      <c r="J2701" s="2">
        <v>0</v>
      </c>
      <c r="K2701" s="2">
        <v>5883708.1200000001</v>
      </c>
      <c r="L2701" t="s">
        <v>18</v>
      </c>
      <c r="M2701" s="3" t="b">
        <f>trust_funds5[[#This Row],[Contributions Outstanding (USD)]]=0</f>
        <v>1</v>
      </c>
      <c r="N2701" s="3" t="str">
        <f t="shared" si="210"/>
        <v>Outstanding</v>
      </c>
      <c r="O2701" s="3" t="str">
        <f t="shared" si="211"/>
        <v>High Contribution &amp; Recent</v>
      </c>
      <c r="P2701" s="3" t="str">
        <f t="shared" si="212"/>
        <v>Other</v>
      </c>
      <c r="Q2701" s="3" t="str">
        <f t="shared" si="213"/>
        <v>Other</v>
      </c>
      <c r="R2701" s="3" t="str">
        <f t="shared" si="214"/>
        <v>Not LCLS</v>
      </c>
      <c r="S2701" s="3" t="str" cm="1">
        <f t="array" ref="S2701">_xlfn.IFS(G2701 &gt; 5000000, "Very High", G2701 &gt; 1000000, "High", G2701 &gt; 500000, "Medium", TRUE, "Low")</f>
        <v>Very High</v>
      </c>
      <c r="T2701" s="3" t="str" cm="1">
        <f t="array" ref="T2701">_xlfn.IFS(B2701 &gt;= 2005, "Post-2005", B2701 &gt;= 2000, "2000-2004", TRUE, "Pre-2000")</f>
        <v>Post-2005</v>
      </c>
    </row>
    <row r="2702" spans="1:20" x14ac:dyDescent="0.85">
      <c r="A2702" s="1">
        <v>41164</v>
      </c>
      <c r="B2702" t="s">
        <v>4759</v>
      </c>
      <c r="C2702" t="s">
        <v>4760</v>
      </c>
      <c r="D2702" t="s">
        <v>4761</v>
      </c>
      <c r="E2702" t="s">
        <v>70</v>
      </c>
      <c r="F2702" t="s">
        <v>71</v>
      </c>
      <c r="G2702" t="s">
        <v>72</v>
      </c>
      <c r="H2702">
        <v>2003</v>
      </c>
      <c r="I2702" s="2">
        <v>2486187.85</v>
      </c>
      <c r="J2702" s="2">
        <v>0</v>
      </c>
      <c r="K2702" s="2">
        <v>2486187.85</v>
      </c>
      <c r="L2702" t="s">
        <v>18</v>
      </c>
      <c r="M2702" s="3" t="b">
        <f>trust_funds5[[#This Row],[Contributions Outstanding (USD)]]=0</f>
        <v>1</v>
      </c>
      <c r="N2702" s="3" t="str">
        <f t="shared" si="210"/>
        <v>Outstanding</v>
      </c>
      <c r="O2702" s="3" t="str">
        <f t="shared" si="211"/>
        <v>High Contribution &amp; Recent</v>
      </c>
      <c r="P2702" s="3" t="str">
        <f t="shared" si="212"/>
        <v>Other</v>
      </c>
      <c r="Q2702" s="3" t="str">
        <f t="shared" si="213"/>
        <v>Other</v>
      </c>
      <c r="R2702" s="3" t="str">
        <f t="shared" si="214"/>
        <v>Not LCLS</v>
      </c>
      <c r="S2702" s="3" t="str" cm="1">
        <f t="array" ref="S2702">_xlfn.IFS(G2702 &gt; 5000000, "Very High", G2702 &gt; 1000000, "High", G2702 &gt; 500000, "Medium", TRUE, "Low")</f>
        <v>Very High</v>
      </c>
      <c r="T2702" s="3" t="str" cm="1">
        <f t="array" ref="T2702">_xlfn.IFS(B2702 &gt;= 2005, "Post-2005", B2702 &gt;= 2000, "2000-2004", TRUE, "Pre-2000")</f>
        <v>Post-2005</v>
      </c>
    </row>
    <row r="2703" spans="1:20" x14ac:dyDescent="0.85">
      <c r="A2703" s="1">
        <v>41164</v>
      </c>
      <c r="B2703" t="s">
        <v>4759</v>
      </c>
      <c r="C2703" t="s">
        <v>4760</v>
      </c>
      <c r="D2703" t="s">
        <v>4761</v>
      </c>
      <c r="E2703" t="s">
        <v>85</v>
      </c>
      <c r="F2703" t="s">
        <v>86</v>
      </c>
      <c r="G2703" t="s">
        <v>87</v>
      </c>
      <c r="H2703">
        <v>2003</v>
      </c>
      <c r="I2703" s="2">
        <v>22764000</v>
      </c>
      <c r="J2703" s="2">
        <v>0</v>
      </c>
      <c r="K2703" s="2">
        <v>22764000</v>
      </c>
      <c r="L2703" t="s">
        <v>18</v>
      </c>
      <c r="M2703" s="3" t="b">
        <f>trust_funds5[[#This Row],[Contributions Outstanding (USD)]]=0</f>
        <v>1</v>
      </c>
      <c r="N2703" s="3" t="str">
        <f t="shared" si="210"/>
        <v>Outstanding</v>
      </c>
      <c r="O2703" s="3" t="str">
        <f t="shared" si="211"/>
        <v>High Contribution &amp; Recent</v>
      </c>
      <c r="P2703" s="3" t="str">
        <f t="shared" si="212"/>
        <v>Other</v>
      </c>
      <c r="Q2703" s="3" t="str">
        <f t="shared" si="213"/>
        <v>Other</v>
      </c>
      <c r="R2703" s="3" t="str">
        <f t="shared" si="214"/>
        <v>Not LCLS</v>
      </c>
      <c r="S2703" s="3" t="str" cm="1">
        <f t="array" ref="S2703">_xlfn.IFS(G2703 &gt; 5000000, "Very High", G2703 &gt; 1000000, "High", G2703 &gt; 500000, "Medium", TRUE, "Low")</f>
        <v>Very High</v>
      </c>
      <c r="T2703" s="3" t="str" cm="1">
        <f t="array" ref="T2703">_xlfn.IFS(B2703 &gt;= 2005, "Post-2005", B2703 &gt;= 2000, "2000-2004", TRUE, "Pre-2000")</f>
        <v>Post-2005</v>
      </c>
    </row>
    <row r="2704" spans="1:20" x14ac:dyDescent="0.85">
      <c r="A2704" s="1">
        <v>41164</v>
      </c>
      <c r="B2704" t="s">
        <v>4759</v>
      </c>
      <c r="C2704" t="s">
        <v>4760</v>
      </c>
      <c r="D2704" t="s">
        <v>4761</v>
      </c>
      <c r="E2704" t="s">
        <v>293</v>
      </c>
      <c r="F2704" t="s">
        <v>294</v>
      </c>
      <c r="G2704" t="s">
        <v>295</v>
      </c>
      <c r="H2704">
        <v>2003</v>
      </c>
      <c r="I2704" s="2">
        <v>2078600</v>
      </c>
      <c r="J2704" s="2">
        <v>0</v>
      </c>
      <c r="K2704" s="2">
        <v>2078600</v>
      </c>
      <c r="L2704" t="s">
        <v>18</v>
      </c>
      <c r="M2704" s="3" t="b">
        <f>trust_funds5[[#This Row],[Contributions Outstanding (USD)]]=0</f>
        <v>1</v>
      </c>
      <c r="N2704" s="3" t="str">
        <f t="shared" si="210"/>
        <v>Outstanding</v>
      </c>
      <c r="O2704" s="3" t="str">
        <f t="shared" si="211"/>
        <v>High Contribution &amp; Recent</v>
      </c>
      <c r="P2704" s="3" t="str">
        <f t="shared" si="212"/>
        <v>Other</v>
      </c>
      <c r="Q2704" s="3" t="str">
        <f t="shared" si="213"/>
        <v>Other</v>
      </c>
      <c r="R2704" s="3" t="str">
        <f t="shared" si="214"/>
        <v>Not LCLS</v>
      </c>
      <c r="S2704" s="3" t="str" cm="1">
        <f t="array" ref="S2704">_xlfn.IFS(G2704 &gt; 5000000, "Very High", G2704 &gt; 1000000, "High", G2704 &gt; 500000, "Medium", TRUE, "Low")</f>
        <v>Very High</v>
      </c>
      <c r="T2704" s="3" t="str" cm="1">
        <f t="array" ref="T2704">_xlfn.IFS(B2704 &gt;= 2005, "Post-2005", B2704 &gt;= 2000, "2000-2004", TRUE, "Pre-2000")</f>
        <v>Post-2005</v>
      </c>
    </row>
    <row r="2705" spans="1:20" x14ac:dyDescent="0.85">
      <c r="A2705" s="1">
        <v>41164</v>
      </c>
      <c r="B2705" t="s">
        <v>4759</v>
      </c>
      <c r="C2705" t="s">
        <v>4760</v>
      </c>
      <c r="D2705" t="s">
        <v>4761</v>
      </c>
      <c r="E2705" t="s">
        <v>102</v>
      </c>
      <c r="F2705" t="s">
        <v>103</v>
      </c>
      <c r="G2705" t="s">
        <v>104</v>
      </c>
      <c r="H2705">
        <v>2003</v>
      </c>
      <c r="I2705" s="2">
        <v>25000000</v>
      </c>
      <c r="J2705" s="2">
        <v>0</v>
      </c>
      <c r="K2705" s="2">
        <v>25000000</v>
      </c>
      <c r="L2705" t="s">
        <v>18</v>
      </c>
      <c r="M2705" s="3" t="b">
        <f>trust_funds5[[#This Row],[Contributions Outstanding (USD)]]=0</f>
        <v>1</v>
      </c>
      <c r="N2705" s="3" t="str">
        <f t="shared" si="210"/>
        <v>Outstanding</v>
      </c>
      <c r="O2705" s="3" t="str">
        <f t="shared" si="211"/>
        <v>High Contribution &amp; Recent</v>
      </c>
      <c r="P2705" s="3" t="str">
        <f t="shared" si="212"/>
        <v>Other</v>
      </c>
      <c r="Q2705" s="3" t="str">
        <f t="shared" si="213"/>
        <v>Other</v>
      </c>
      <c r="R2705" s="3" t="str">
        <f t="shared" si="214"/>
        <v>Not LCLS</v>
      </c>
      <c r="S2705" s="3" t="str" cm="1">
        <f t="array" ref="S2705">_xlfn.IFS(G2705 &gt; 5000000, "Very High", G2705 &gt; 1000000, "High", G2705 &gt; 500000, "Medium", TRUE, "Low")</f>
        <v>Very High</v>
      </c>
      <c r="T2705" s="3" t="str" cm="1">
        <f t="array" ref="T2705">_xlfn.IFS(B2705 &gt;= 2005, "Post-2005", B2705 &gt;= 2000, "2000-2004", TRUE, "Pre-2000")</f>
        <v>Post-2005</v>
      </c>
    </row>
    <row r="2706" spans="1:20" x14ac:dyDescent="0.85">
      <c r="A2706" s="1">
        <v>41164</v>
      </c>
      <c r="B2706" t="s">
        <v>4759</v>
      </c>
      <c r="C2706" t="s">
        <v>4760</v>
      </c>
      <c r="D2706" t="s">
        <v>4761</v>
      </c>
      <c r="E2706" t="s">
        <v>204</v>
      </c>
      <c r="F2706" t="s">
        <v>205</v>
      </c>
      <c r="G2706" t="s">
        <v>206</v>
      </c>
      <c r="H2706">
        <v>2003</v>
      </c>
      <c r="I2706" s="2">
        <v>1714050</v>
      </c>
      <c r="J2706" s="2">
        <v>0</v>
      </c>
      <c r="K2706" s="2">
        <v>1714050</v>
      </c>
      <c r="L2706" t="s">
        <v>18</v>
      </c>
      <c r="M2706" s="3" t="b">
        <f>trust_funds5[[#This Row],[Contributions Outstanding (USD)]]=0</f>
        <v>1</v>
      </c>
      <c r="N2706" s="3" t="str">
        <f t="shared" si="210"/>
        <v>Outstanding</v>
      </c>
      <c r="O2706" s="3" t="str">
        <f t="shared" si="211"/>
        <v>High Contribution &amp; Recent</v>
      </c>
      <c r="P2706" s="3" t="str">
        <f t="shared" si="212"/>
        <v>Other</v>
      </c>
      <c r="Q2706" s="3" t="str">
        <f t="shared" si="213"/>
        <v>Other</v>
      </c>
      <c r="R2706" s="3" t="str">
        <f t="shared" si="214"/>
        <v>Not LCLS</v>
      </c>
      <c r="S2706" s="3" t="str" cm="1">
        <f t="array" ref="S2706">_xlfn.IFS(G2706 &gt; 5000000, "Very High", G2706 &gt; 1000000, "High", G2706 &gt; 500000, "Medium", TRUE, "Low")</f>
        <v>Very High</v>
      </c>
      <c r="T2706" s="3" t="str" cm="1">
        <f t="array" ref="T2706">_xlfn.IFS(B2706 &gt;= 2005, "Post-2005", B2706 &gt;= 2000, "2000-2004", TRUE, "Pre-2000")</f>
        <v>Post-2005</v>
      </c>
    </row>
    <row r="2707" spans="1:20" x14ac:dyDescent="0.85">
      <c r="A2707" s="1">
        <v>41164</v>
      </c>
      <c r="B2707" t="s">
        <v>4759</v>
      </c>
      <c r="C2707" t="s">
        <v>4760</v>
      </c>
      <c r="D2707" t="s">
        <v>4761</v>
      </c>
      <c r="E2707" t="s">
        <v>119</v>
      </c>
      <c r="F2707" t="s">
        <v>120</v>
      </c>
      <c r="G2707" t="s">
        <v>121</v>
      </c>
      <c r="H2707">
        <v>2003</v>
      </c>
      <c r="I2707" s="2">
        <v>125831218.59999999</v>
      </c>
      <c r="J2707" s="2">
        <v>0</v>
      </c>
      <c r="K2707" s="2">
        <v>125831218.59999999</v>
      </c>
      <c r="L2707" t="s">
        <v>18</v>
      </c>
      <c r="M2707" s="3" t="b">
        <f>trust_funds5[[#This Row],[Contributions Outstanding (USD)]]=0</f>
        <v>1</v>
      </c>
      <c r="N2707" s="3" t="str">
        <f t="shared" si="210"/>
        <v>Outstanding</v>
      </c>
      <c r="O2707" s="3" t="str">
        <f t="shared" si="211"/>
        <v>High Contribution &amp; Recent</v>
      </c>
      <c r="P2707" s="3" t="str">
        <f t="shared" si="212"/>
        <v>Other</v>
      </c>
      <c r="Q2707" s="3" t="str">
        <f t="shared" si="213"/>
        <v>Other</v>
      </c>
      <c r="R2707" s="3" t="str">
        <f t="shared" si="214"/>
        <v>Not LCLS</v>
      </c>
      <c r="S2707" s="3" t="str" cm="1">
        <f t="array" ref="S2707">_xlfn.IFS(G2707 &gt; 5000000, "Very High", G2707 &gt; 1000000, "High", G2707 &gt; 500000, "Medium", TRUE, "Low")</f>
        <v>Very High</v>
      </c>
      <c r="T2707" s="3" t="str" cm="1">
        <f t="array" ref="T2707">_xlfn.IFS(B2707 &gt;= 2005, "Post-2005", B2707 &gt;= 2000, "2000-2004", TRUE, "Pre-2000")</f>
        <v>Post-2005</v>
      </c>
    </row>
    <row r="2708" spans="1:20" x14ac:dyDescent="0.85">
      <c r="A2708" s="1">
        <v>41164</v>
      </c>
      <c r="B2708" t="s">
        <v>4759</v>
      </c>
      <c r="C2708" t="s">
        <v>4760</v>
      </c>
      <c r="D2708" t="s">
        <v>4761</v>
      </c>
      <c r="E2708" t="s">
        <v>42</v>
      </c>
      <c r="F2708" t="s">
        <v>43</v>
      </c>
      <c r="G2708" t="s">
        <v>76</v>
      </c>
      <c r="H2708">
        <v>2003</v>
      </c>
      <c r="I2708" s="2">
        <v>3533069.53</v>
      </c>
      <c r="J2708" s="2">
        <v>0</v>
      </c>
      <c r="K2708" s="2">
        <v>3533069.53</v>
      </c>
      <c r="L2708" t="s">
        <v>18</v>
      </c>
      <c r="M2708" s="3" t="b">
        <f>trust_funds5[[#This Row],[Contributions Outstanding (USD)]]=0</f>
        <v>1</v>
      </c>
      <c r="N2708" s="3" t="str">
        <f t="shared" si="210"/>
        <v>Outstanding</v>
      </c>
      <c r="O2708" s="3" t="str">
        <f t="shared" si="211"/>
        <v>High Contribution &amp; Recent</v>
      </c>
      <c r="P2708" s="3" t="str">
        <f t="shared" si="212"/>
        <v>Other</v>
      </c>
      <c r="Q2708" s="3" t="str">
        <f t="shared" si="213"/>
        <v>Other</v>
      </c>
      <c r="R2708" s="3" t="str">
        <f t="shared" si="214"/>
        <v>Not LCLS</v>
      </c>
      <c r="S2708" s="3" t="str" cm="1">
        <f t="array" ref="S2708">_xlfn.IFS(G2708 &gt; 5000000, "Very High", G2708 &gt; 1000000, "High", G2708 &gt; 500000, "Medium", TRUE, "Low")</f>
        <v>Very High</v>
      </c>
      <c r="T2708" s="3" t="str" cm="1">
        <f t="array" ref="T2708">_xlfn.IFS(B2708 &gt;= 2005, "Post-2005", B2708 &gt;= 2000, "2000-2004", TRUE, "Pre-2000")</f>
        <v>Post-2005</v>
      </c>
    </row>
    <row r="2709" spans="1:20" x14ac:dyDescent="0.85">
      <c r="A2709" s="1">
        <v>41164</v>
      </c>
      <c r="B2709" t="s">
        <v>4759</v>
      </c>
      <c r="C2709" t="s">
        <v>4760</v>
      </c>
      <c r="D2709" t="s">
        <v>4761</v>
      </c>
      <c r="E2709" t="s">
        <v>21</v>
      </c>
      <c r="F2709" t="s">
        <v>22</v>
      </c>
      <c r="G2709" t="s">
        <v>23</v>
      </c>
      <c r="H2709">
        <v>2003</v>
      </c>
      <c r="I2709" s="2">
        <v>2190820.46</v>
      </c>
      <c r="J2709" s="2">
        <v>0</v>
      </c>
      <c r="K2709" s="2">
        <v>2190820.46</v>
      </c>
      <c r="L2709" t="s">
        <v>18</v>
      </c>
      <c r="M2709" s="3" t="b">
        <f>trust_funds5[[#This Row],[Contributions Outstanding (USD)]]=0</f>
        <v>1</v>
      </c>
      <c r="N2709" s="3" t="str">
        <f t="shared" si="210"/>
        <v>Outstanding</v>
      </c>
      <c r="O2709" s="3" t="str">
        <f t="shared" si="211"/>
        <v>High Contribution &amp; Recent</v>
      </c>
      <c r="P2709" s="3" t="str">
        <f t="shared" si="212"/>
        <v>Other</v>
      </c>
      <c r="Q2709" s="3" t="str">
        <f t="shared" si="213"/>
        <v>Other</v>
      </c>
      <c r="R2709" s="3" t="str">
        <f t="shared" si="214"/>
        <v>Not LCLS</v>
      </c>
      <c r="S2709" s="3" t="str" cm="1">
        <f t="array" ref="S2709">_xlfn.IFS(G2709 &gt; 5000000, "Very High", G2709 &gt; 1000000, "High", G2709 &gt; 500000, "Medium", TRUE, "Low")</f>
        <v>Very High</v>
      </c>
      <c r="T2709" s="3" t="str" cm="1">
        <f t="array" ref="T2709">_xlfn.IFS(B2709 &gt;= 2005, "Post-2005", B2709 &gt;= 2000, "2000-2004", TRUE, "Pre-2000")</f>
        <v>Post-2005</v>
      </c>
    </row>
    <row r="2710" spans="1:20" x14ac:dyDescent="0.85">
      <c r="A2710" s="1">
        <v>41164</v>
      </c>
      <c r="B2710" t="s">
        <v>2137</v>
      </c>
      <c r="C2710" t="s">
        <v>2138</v>
      </c>
      <c r="D2710" t="s">
        <v>2139</v>
      </c>
      <c r="E2710" t="s">
        <v>293</v>
      </c>
      <c r="F2710" t="s">
        <v>294</v>
      </c>
      <c r="G2710" t="s">
        <v>295</v>
      </c>
      <c r="H2710">
        <v>2003</v>
      </c>
      <c r="I2710" s="2">
        <v>36971.72</v>
      </c>
      <c r="J2710" s="2">
        <v>0</v>
      </c>
      <c r="K2710" s="2">
        <v>36971.72</v>
      </c>
      <c r="L2710" t="s">
        <v>18</v>
      </c>
      <c r="M2710" s="3" t="b">
        <f>trust_funds5[[#This Row],[Contributions Outstanding (USD)]]=0</f>
        <v>1</v>
      </c>
      <c r="N2710" s="3" t="str">
        <f t="shared" si="210"/>
        <v>Outstanding</v>
      </c>
      <c r="O2710" s="3" t="str">
        <f t="shared" si="211"/>
        <v>High Contribution &amp; Recent</v>
      </c>
      <c r="P2710" s="3" t="str">
        <f t="shared" si="212"/>
        <v>Other</v>
      </c>
      <c r="Q2710" s="3" t="str">
        <f t="shared" si="213"/>
        <v>Other</v>
      </c>
      <c r="R2710" s="3" t="str">
        <f t="shared" si="214"/>
        <v>Not LCLS</v>
      </c>
      <c r="S2710" s="3" t="str" cm="1">
        <f t="array" ref="S2710">_xlfn.IFS(G2710 &gt; 5000000, "Very High", G2710 &gt; 1000000, "High", G2710 &gt; 500000, "Medium", TRUE, "Low")</f>
        <v>Very High</v>
      </c>
      <c r="T2710" s="3" t="str" cm="1">
        <f t="array" ref="T2710">_xlfn.IFS(B2710 &gt;= 2005, "Post-2005", B2710 &gt;= 2000, "2000-2004", TRUE, "Pre-2000")</f>
        <v>Post-2005</v>
      </c>
    </row>
    <row r="2711" spans="1:20" x14ac:dyDescent="0.85">
      <c r="A2711" s="1">
        <v>41164</v>
      </c>
      <c r="B2711" t="s">
        <v>90</v>
      </c>
      <c r="C2711" t="s">
        <v>4762</v>
      </c>
      <c r="D2711" t="s">
        <v>4763</v>
      </c>
      <c r="E2711" t="s">
        <v>119</v>
      </c>
      <c r="F2711" t="s">
        <v>120</v>
      </c>
      <c r="G2711" t="s">
        <v>121</v>
      </c>
      <c r="H2711">
        <v>2003</v>
      </c>
      <c r="I2711" s="2">
        <v>2517614.42</v>
      </c>
      <c r="J2711" s="2">
        <v>0</v>
      </c>
      <c r="K2711" s="2">
        <v>2517614.42</v>
      </c>
      <c r="L2711" t="s">
        <v>18</v>
      </c>
      <c r="M2711" s="3" t="b">
        <f>trust_funds5[[#This Row],[Contributions Outstanding (USD)]]=0</f>
        <v>1</v>
      </c>
      <c r="N2711" s="3" t="str">
        <f t="shared" si="210"/>
        <v>Outstanding</v>
      </c>
      <c r="O2711" s="3" t="str">
        <f t="shared" si="211"/>
        <v>High Contribution &amp; Recent</v>
      </c>
      <c r="P2711" s="3" t="str">
        <f t="shared" si="212"/>
        <v>Other</v>
      </c>
      <c r="Q2711" s="3" t="str">
        <f t="shared" si="213"/>
        <v>Other</v>
      </c>
      <c r="R2711" s="3" t="str">
        <f t="shared" si="214"/>
        <v>Not LCLS</v>
      </c>
      <c r="S2711" s="3" t="str" cm="1">
        <f t="array" ref="S2711">_xlfn.IFS(G2711 &gt; 5000000, "Very High", G2711 &gt; 1000000, "High", G2711 &gt; 500000, "Medium", TRUE, "Low")</f>
        <v>Very High</v>
      </c>
      <c r="T2711" s="3" t="str" cm="1">
        <f t="array" ref="T2711">_xlfn.IFS(B2711 &gt;= 2005, "Post-2005", B2711 &gt;= 2000, "2000-2004", TRUE, "Pre-2000")</f>
        <v>Post-2005</v>
      </c>
    </row>
    <row r="2712" spans="1:20" x14ac:dyDescent="0.85">
      <c r="A2712" s="1">
        <v>41164</v>
      </c>
      <c r="B2712" t="s">
        <v>90</v>
      </c>
      <c r="C2712" t="s">
        <v>4762</v>
      </c>
      <c r="D2712" t="s">
        <v>4763</v>
      </c>
      <c r="E2712" t="s">
        <v>42</v>
      </c>
      <c r="F2712" t="s">
        <v>43</v>
      </c>
      <c r="G2712" t="s">
        <v>44</v>
      </c>
      <c r="H2712">
        <v>2003</v>
      </c>
      <c r="I2712" s="2">
        <v>400000</v>
      </c>
      <c r="J2712" s="2">
        <v>0</v>
      </c>
      <c r="K2712" s="2">
        <v>400000</v>
      </c>
      <c r="L2712" t="s">
        <v>18</v>
      </c>
      <c r="M2712" s="3" t="b">
        <f>trust_funds5[[#This Row],[Contributions Outstanding (USD)]]=0</f>
        <v>1</v>
      </c>
      <c r="N2712" s="3" t="str">
        <f t="shared" si="210"/>
        <v>Outstanding</v>
      </c>
      <c r="O2712" s="3" t="str">
        <f t="shared" si="211"/>
        <v>High Contribution &amp; Recent</v>
      </c>
      <c r="P2712" s="3" t="str">
        <f t="shared" si="212"/>
        <v>Other</v>
      </c>
      <c r="Q2712" s="3" t="str">
        <f t="shared" si="213"/>
        <v>Other</v>
      </c>
      <c r="R2712" s="3" t="str">
        <f t="shared" si="214"/>
        <v>Not LCLS</v>
      </c>
      <c r="S2712" s="3" t="str" cm="1">
        <f t="array" ref="S2712">_xlfn.IFS(G2712 &gt; 5000000, "Very High", G2712 &gt; 1000000, "High", G2712 &gt; 500000, "Medium", TRUE, "Low")</f>
        <v>Very High</v>
      </c>
      <c r="T2712" s="3" t="str" cm="1">
        <f t="array" ref="T2712">_xlfn.IFS(B2712 &gt;= 2005, "Post-2005", B2712 &gt;= 2000, "2000-2004", TRUE, "Pre-2000")</f>
        <v>Post-2005</v>
      </c>
    </row>
    <row r="2713" spans="1:20" x14ac:dyDescent="0.85">
      <c r="A2713" s="1">
        <v>41164</v>
      </c>
      <c r="B2713" t="s">
        <v>90</v>
      </c>
      <c r="C2713" t="s">
        <v>4762</v>
      </c>
      <c r="D2713" t="s">
        <v>4763</v>
      </c>
      <c r="E2713" t="s">
        <v>93</v>
      </c>
      <c r="F2713" t="s">
        <v>94</v>
      </c>
      <c r="H2713">
        <v>2003</v>
      </c>
      <c r="I2713" s="2">
        <v>1731626</v>
      </c>
      <c r="J2713" s="2">
        <v>0</v>
      </c>
      <c r="K2713" s="2">
        <v>1731626</v>
      </c>
      <c r="L2713" t="s">
        <v>18</v>
      </c>
      <c r="M2713" s="3" t="b">
        <f>trust_funds5[[#This Row],[Contributions Outstanding (USD)]]=0</f>
        <v>1</v>
      </c>
      <c r="N2713" s="3" t="str">
        <f t="shared" si="210"/>
        <v>Outstanding</v>
      </c>
      <c r="O2713" s="3" t="str">
        <f t="shared" si="211"/>
        <v>High Contribution &amp; Recent</v>
      </c>
      <c r="P2713" s="3" t="str">
        <f t="shared" si="212"/>
        <v>Other</v>
      </c>
      <c r="Q2713" s="3" t="str">
        <f t="shared" si="213"/>
        <v>Other</v>
      </c>
      <c r="R2713" s="3" t="str">
        <f t="shared" si="214"/>
        <v>Not LCLS</v>
      </c>
      <c r="S2713" s="3" t="str" cm="1">
        <f t="array" ref="S2713">_xlfn.IFS(G2713 &gt; 5000000, "Very High", G2713 &gt; 1000000, "High", G2713 &gt; 500000, "Medium", TRUE, "Low")</f>
        <v>Low</v>
      </c>
      <c r="T2713" s="3" t="str" cm="1">
        <f t="array" ref="T2713">_xlfn.IFS(B2713 &gt;= 2005, "Post-2005", B2713 &gt;= 2000, "2000-2004", TRUE, "Pre-2000")</f>
        <v>Post-2005</v>
      </c>
    </row>
    <row r="2714" spans="1:20" x14ac:dyDescent="0.85">
      <c r="A2714" s="1">
        <v>41164</v>
      </c>
      <c r="B2714" t="s">
        <v>4764</v>
      </c>
      <c r="C2714" t="s">
        <v>4765</v>
      </c>
      <c r="D2714" t="s">
        <v>4766</v>
      </c>
      <c r="E2714" t="s">
        <v>260</v>
      </c>
      <c r="F2714" t="s">
        <v>261</v>
      </c>
      <c r="H2714">
        <v>2003</v>
      </c>
      <c r="I2714" s="2">
        <v>400000</v>
      </c>
      <c r="J2714" s="2">
        <v>0</v>
      </c>
      <c r="K2714" s="2">
        <v>400000</v>
      </c>
      <c r="L2714" t="s">
        <v>116</v>
      </c>
      <c r="M2714" s="3" t="b">
        <f>trust_funds5[[#This Row],[Contributions Outstanding (USD)]]=0</f>
        <v>1</v>
      </c>
      <c r="N2714" s="3" t="str">
        <f t="shared" si="210"/>
        <v>Outstanding</v>
      </c>
      <c r="O2714" s="3" t="str">
        <f t="shared" si="211"/>
        <v>High Contribution &amp; Recent</v>
      </c>
      <c r="P2714" s="3" t="str">
        <f t="shared" si="212"/>
        <v>Other</v>
      </c>
      <c r="Q2714" s="3" t="str">
        <f t="shared" si="213"/>
        <v>Other</v>
      </c>
      <c r="R2714" s="3" t="str">
        <f t="shared" si="214"/>
        <v>Not LCLS</v>
      </c>
      <c r="S2714" s="3" t="str" cm="1">
        <f t="array" ref="S2714">_xlfn.IFS(G2714 &gt; 5000000, "Very High", G2714 &gt; 1000000, "High", G2714 &gt; 500000, "Medium", TRUE, "Low")</f>
        <v>Low</v>
      </c>
      <c r="T2714" s="3" t="str" cm="1">
        <f t="array" ref="T2714">_xlfn.IFS(B2714 &gt;= 2005, "Post-2005", B2714 &gt;= 2000, "2000-2004", TRUE, "Pre-2000")</f>
        <v>Post-2005</v>
      </c>
    </row>
    <row r="2715" spans="1:20" x14ac:dyDescent="0.85">
      <c r="A2715" s="1">
        <v>41164</v>
      </c>
      <c r="B2715" t="s">
        <v>4764</v>
      </c>
      <c r="C2715" t="s">
        <v>4765</v>
      </c>
      <c r="D2715" t="s">
        <v>4766</v>
      </c>
      <c r="E2715" t="s">
        <v>260</v>
      </c>
      <c r="F2715" t="s">
        <v>261</v>
      </c>
      <c r="H2715">
        <v>2003</v>
      </c>
      <c r="I2715" s="2">
        <v>500000</v>
      </c>
      <c r="J2715" s="2">
        <v>0</v>
      </c>
      <c r="K2715" s="2">
        <v>500000</v>
      </c>
      <c r="L2715" t="s">
        <v>116</v>
      </c>
      <c r="M2715" s="3" t="b">
        <f>trust_funds5[[#This Row],[Contributions Outstanding (USD)]]=0</f>
        <v>1</v>
      </c>
      <c r="N2715" s="3" t="str">
        <f t="shared" si="210"/>
        <v>Outstanding</v>
      </c>
      <c r="O2715" s="3" t="str">
        <f t="shared" si="211"/>
        <v>High Contribution &amp; Recent</v>
      </c>
      <c r="P2715" s="3" t="str">
        <f t="shared" si="212"/>
        <v>Other</v>
      </c>
      <c r="Q2715" s="3" t="str">
        <f t="shared" si="213"/>
        <v>Other</v>
      </c>
      <c r="R2715" s="3" t="str">
        <f t="shared" si="214"/>
        <v>Not LCLS</v>
      </c>
      <c r="S2715" s="3" t="str" cm="1">
        <f t="array" ref="S2715">_xlfn.IFS(G2715 &gt; 5000000, "Very High", G2715 &gt; 1000000, "High", G2715 &gt; 500000, "Medium", TRUE, "Low")</f>
        <v>Low</v>
      </c>
      <c r="T2715" s="3" t="str" cm="1">
        <f t="array" ref="T2715">_xlfn.IFS(B2715 &gt;= 2005, "Post-2005", B2715 &gt;= 2000, "2000-2004", TRUE, "Pre-2000")</f>
        <v>Post-2005</v>
      </c>
    </row>
    <row r="2716" spans="1:20" x14ac:dyDescent="0.85">
      <c r="A2716" s="1">
        <v>41164</v>
      </c>
      <c r="B2716" t="s">
        <v>4764</v>
      </c>
      <c r="C2716" t="s">
        <v>4765</v>
      </c>
      <c r="D2716" t="s">
        <v>4766</v>
      </c>
      <c r="E2716" t="s">
        <v>62</v>
      </c>
      <c r="F2716" t="s">
        <v>63</v>
      </c>
      <c r="H2716">
        <v>2003</v>
      </c>
      <c r="I2716" s="2">
        <v>99972</v>
      </c>
      <c r="J2716" s="2">
        <v>0</v>
      </c>
      <c r="K2716" s="2">
        <v>99972</v>
      </c>
      <c r="L2716" t="s">
        <v>116</v>
      </c>
      <c r="M2716" s="3" t="b">
        <f>trust_funds5[[#This Row],[Contributions Outstanding (USD)]]=0</f>
        <v>1</v>
      </c>
      <c r="N2716" s="3" t="str">
        <f t="shared" si="210"/>
        <v>Outstanding</v>
      </c>
      <c r="O2716" s="3" t="str">
        <f t="shared" si="211"/>
        <v>High Contribution &amp; Recent</v>
      </c>
      <c r="P2716" s="3" t="str">
        <f t="shared" si="212"/>
        <v>Other</v>
      </c>
      <c r="Q2716" s="3" t="str">
        <f t="shared" si="213"/>
        <v>Other</v>
      </c>
      <c r="R2716" s="3" t="str">
        <f t="shared" si="214"/>
        <v>Not LCLS</v>
      </c>
      <c r="S2716" s="3" t="str" cm="1">
        <f t="array" ref="S2716">_xlfn.IFS(G2716 &gt; 5000000, "Very High", G2716 &gt; 1000000, "High", G2716 &gt; 500000, "Medium", TRUE, "Low")</f>
        <v>Low</v>
      </c>
      <c r="T2716" s="3" t="str" cm="1">
        <f t="array" ref="T2716">_xlfn.IFS(B2716 &gt;= 2005, "Post-2005", B2716 &gt;= 2000, "2000-2004", TRUE, "Pre-2000")</f>
        <v>Post-2005</v>
      </c>
    </row>
    <row r="2717" spans="1:20" x14ac:dyDescent="0.85">
      <c r="A2717" s="1">
        <v>41164</v>
      </c>
      <c r="B2717" t="s">
        <v>4767</v>
      </c>
      <c r="C2717" t="s">
        <v>4768</v>
      </c>
      <c r="D2717" t="s">
        <v>4769</v>
      </c>
      <c r="E2717" t="s">
        <v>102</v>
      </c>
      <c r="F2717" t="s">
        <v>103</v>
      </c>
      <c r="G2717" t="s">
        <v>104</v>
      </c>
      <c r="H2717">
        <v>2003</v>
      </c>
      <c r="I2717" s="2">
        <v>3908947</v>
      </c>
      <c r="J2717" s="2">
        <v>0</v>
      </c>
      <c r="K2717" s="2">
        <v>3908947</v>
      </c>
      <c r="L2717" t="s">
        <v>116</v>
      </c>
      <c r="M2717" s="3" t="b">
        <f>trust_funds5[[#This Row],[Contributions Outstanding (USD)]]=0</f>
        <v>1</v>
      </c>
      <c r="N2717" s="3" t="str">
        <f t="shared" si="210"/>
        <v>Outstanding</v>
      </c>
      <c r="O2717" s="3" t="str">
        <f t="shared" si="211"/>
        <v>High Contribution &amp; Recent</v>
      </c>
      <c r="P2717" s="3" t="str">
        <f t="shared" si="212"/>
        <v>Other</v>
      </c>
      <c r="Q2717" s="3" t="str">
        <f t="shared" si="213"/>
        <v>Other</v>
      </c>
      <c r="R2717" s="3" t="str">
        <f t="shared" si="214"/>
        <v>Not LCLS</v>
      </c>
      <c r="S2717" s="3" t="str" cm="1">
        <f t="array" ref="S2717">_xlfn.IFS(G2717 &gt; 5000000, "Very High", G2717 &gt; 1000000, "High", G2717 &gt; 500000, "Medium", TRUE, "Low")</f>
        <v>Very High</v>
      </c>
      <c r="T2717" s="3" t="str" cm="1">
        <f t="array" ref="T2717">_xlfn.IFS(B2717 &gt;= 2005, "Post-2005", B2717 &gt;= 2000, "2000-2004", TRUE, "Pre-2000")</f>
        <v>Post-2005</v>
      </c>
    </row>
    <row r="2718" spans="1:20" x14ac:dyDescent="0.85">
      <c r="A2718" s="1">
        <v>41164</v>
      </c>
      <c r="B2718" t="s">
        <v>4767</v>
      </c>
      <c r="C2718" t="s">
        <v>4768</v>
      </c>
      <c r="D2718" t="s">
        <v>4769</v>
      </c>
      <c r="E2718" t="s">
        <v>223</v>
      </c>
      <c r="F2718" t="s">
        <v>224</v>
      </c>
      <c r="G2718" t="s">
        <v>4040</v>
      </c>
      <c r="H2718">
        <v>2003</v>
      </c>
      <c r="I2718" s="2">
        <v>900000</v>
      </c>
      <c r="J2718" s="2">
        <v>0</v>
      </c>
      <c r="K2718" s="2">
        <v>900000</v>
      </c>
      <c r="L2718" t="s">
        <v>116</v>
      </c>
      <c r="M2718" s="3" t="b">
        <f>trust_funds5[[#This Row],[Contributions Outstanding (USD)]]=0</f>
        <v>1</v>
      </c>
      <c r="N2718" s="3" t="str">
        <f t="shared" si="210"/>
        <v>Outstanding</v>
      </c>
      <c r="O2718" s="3" t="str">
        <f t="shared" si="211"/>
        <v>High Contribution &amp; Recent</v>
      </c>
      <c r="P2718" s="3" t="str">
        <f t="shared" si="212"/>
        <v>Other</v>
      </c>
      <c r="Q2718" s="3" t="str">
        <f t="shared" si="213"/>
        <v>Other</v>
      </c>
      <c r="R2718" s="3" t="str">
        <f t="shared" si="214"/>
        <v>Not LCLS</v>
      </c>
      <c r="S2718" s="3" t="str" cm="1">
        <f t="array" ref="S2718">_xlfn.IFS(G2718 &gt; 5000000, "Very High", G2718 &gt; 1000000, "High", G2718 &gt; 500000, "Medium", TRUE, "Low")</f>
        <v>Very High</v>
      </c>
      <c r="T2718" s="3" t="str" cm="1">
        <f t="array" ref="T2718">_xlfn.IFS(B2718 &gt;= 2005, "Post-2005", B2718 &gt;= 2000, "2000-2004", TRUE, "Pre-2000")</f>
        <v>Post-2005</v>
      </c>
    </row>
    <row r="2719" spans="1:20" x14ac:dyDescent="0.85">
      <c r="A2719" s="1">
        <v>41164</v>
      </c>
      <c r="B2719" t="s">
        <v>90</v>
      </c>
      <c r="C2719" t="s">
        <v>4770</v>
      </c>
      <c r="D2719" t="s">
        <v>4771</v>
      </c>
      <c r="E2719" t="s">
        <v>200</v>
      </c>
      <c r="F2719" t="s">
        <v>201</v>
      </c>
      <c r="G2719" t="s">
        <v>213</v>
      </c>
      <c r="H2719">
        <v>2003</v>
      </c>
      <c r="I2719" s="2">
        <v>1500000</v>
      </c>
      <c r="J2719" s="2">
        <v>0</v>
      </c>
      <c r="K2719" s="2">
        <v>1500000</v>
      </c>
      <c r="L2719" t="s">
        <v>18</v>
      </c>
      <c r="M2719" s="3" t="b">
        <f>trust_funds5[[#This Row],[Contributions Outstanding (USD)]]=0</f>
        <v>1</v>
      </c>
      <c r="N2719" s="3" t="str">
        <f t="shared" si="210"/>
        <v>Outstanding</v>
      </c>
      <c r="O2719" s="3" t="str">
        <f t="shared" si="211"/>
        <v>High Contribution &amp; Recent</v>
      </c>
      <c r="P2719" s="3" t="str">
        <f t="shared" si="212"/>
        <v>Other</v>
      </c>
      <c r="Q2719" s="3" t="str">
        <f t="shared" si="213"/>
        <v>Other</v>
      </c>
      <c r="R2719" s="3" t="str">
        <f t="shared" si="214"/>
        <v>Not LCLS</v>
      </c>
      <c r="S2719" s="3" t="str" cm="1">
        <f t="array" ref="S2719">_xlfn.IFS(G2719 &gt; 5000000, "Very High", G2719 &gt; 1000000, "High", G2719 &gt; 500000, "Medium", TRUE, "Low")</f>
        <v>Very High</v>
      </c>
      <c r="T2719" s="3" t="str" cm="1">
        <f t="array" ref="T2719">_xlfn.IFS(B2719 &gt;= 2005, "Post-2005", B2719 &gt;= 2000, "2000-2004", TRUE, "Pre-2000")</f>
        <v>Post-2005</v>
      </c>
    </row>
    <row r="2720" spans="1:20" x14ac:dyDescent="0.85">
      <c r="A2720" s="1">
        <v>41164</v>
      </c>
      <c r="B2720" t="s">
        <v>90</v>
      </c>
      <c r="C2720" t="s">
        <v>4770</v>
      </c>
      <c r="D2720" t="s">
        <v>4771</v>
      </c>
      <c r="E2720" t="s">
        <v>119</v>
      </c>
      <c r="F2720" t="s">
        <v>120</v>
      </c>
      <c r="G2720" t="s">
        <v>121</v>
      </c>
      <c r="H2720">
        <v>2003</v>
      </c>
      <c r="I2720" s="2">
        <v>2517614.3199999998</v>
      </c>
      <c r="J2720" s="2">
        <v>0</v>
      </c>
      <c r="K2720" s="2">
        <v>2517614.3199999998</v>
      </c>
      <c r="L2720" t="s">
        <v>18</v>
      </c>
      <c r="M2720" s="3" t="b">
        <f>trust_funds5[[#This Row],[Contributions Outstanding (USD)]]=0</f>
        <v>1</v>
      </c>
      <c r="N2720" s="3" t="str">
        <f t="shared" si="210"/>
        <v>Outstanding</v>
      </c>
      <c r="O2720" s="3" t="str">
        <f t="shared" si="211"/>
        <v>High Contribution &amp; Recent</v>
      </c>
      <c r="P2720" s="3" t="str">
        <f t="shared" si="212"/>
        <v>Other</v>
      </c>
      <c r="Q2720" s="3" t="str">
        <f t="shared" si="213"/>
        <v>Other</v>
      </c>
      <c r="R2720" s="3" t="str">
        <f t="shared" si="214"/>
        <v>Not LCLS</v>
      </c>
      <c r="S2720" s="3" t="str" cm="1">
        <f t="array" ref="S2720">_xlfn.IFS(G2720 &gt; 5000000, "Very High", G2720 &gt; 1000000, "High", G2720 &gt; 500000, "Medium", TRUE, "Low")</f>
        <v>Very High</v>
      </c>
      <c r="T2720" s="3" t="str" cm="1">
        <f t="array" ref="T2720">_xlfn.IFS(B2720 &gt;= 2005, "Post-2005", B2720 &gt;= 2000, "2000-2004", TRUE, "Pre-2000")</f>
        <v>Post-2005</v>
      </c>
    </row>
    <row r="2721" spans="1:20" x14ac:dyDescent="0.85">
      <c r="A2721" s="1">
        <v>41164</v>
      </c>
      <c r="B2721" t="s">
        <v>90</v>
      </c>
      <c r="C2721" t="s">
        <v>4770</v>
      </c>
      <c r="D2721" t="s">
        <v>4771</v>
      </c>
      <c r="E2721" t="s">
        <v>42</v>
      </c>
      <c r="F2721" t="s">
        <v>43</v>
      </c>
      <c r="G2721" t="s">
        <v>44</v>
      </c>
      <c r="H2721">
        <v>2003</v>
      </c>
      <c r="I2721" s="2">
        <v>600000</v>
      </c>
      <c r="J2721" s="2">
        <v>0</v>
      </c>
      <c r="K2721" s="2">
        <v>600000</v>
      </c>
      <c r="L2721" t="s">
        <v>18</v>
      </c>
      <c r="M2721" s="3" t="b">
        <f>trust_funds5[[#This Row],[Contributions Outstanding (USD)]]=0</f>
        <v>1</v>
      </c>
      <c r="N2721" s="3" t="str">
        <f t="shared" si="210"/>
        <v>Outstanding</v>
      </c>
      <c r="O2721" s="3" t="str">
        <f t="shared" si="211"/>
        <v>High Contribution &amp; Recent</v>
      </c>
      <c r="P2721" s="3" t="str">
        <f t="shared" si="212"/>
        <v>Other</v>
      </c>
      <c r="Q2721" s="3" t="str">
        <f t="shared" si="213"/>
        <v>Other</v>
      </c>
      <c r="R2721" s="3" t="str">
        <f t="shared" si="214"/>
        <v>Not LCLS</v>
      </c>
      <c r="S2721" s="3" t="str" cm="1">
        <f t="array" ref="S2721">_xlfn.IFS(G2721 &gt; 5000000, "Very High", G2721 &gt; 1000000, "High", G2721 &gt; 500000, "Medium", TRUE, "Low")</f>
        <v>Very High</v>
      </c>
      <c r="T2721" s="3" t="str" cm="1">
        <f t="array" ref="T2721">_xlfn.IFS(B2721 &gt;= 2005, "Post-2005", B2721 &gt;= 2000, "2000-2004", TRUE, "Pre-2000")</f>
        <v>Post-2005</v>
      </c>
    </row>
    <row r="2722" spans="1:20" x14ac:dyDescent="0.85">
      <c r="A2722" s="1">
        <v>41164</v>
      </c>
      <c r="B2722" t="s">
        <v>90</v>
      </c>
      <c r="C2722" t="s">
        <v>4770</v>
      </c>
      <c r="D2722" t="s">
        <v>4771</v>
      </c>
      <c r="E2722" t="s">
        <v>93</v>
      </c>
      <c r="F2722" t="s">
        <v>94</v>
      </c>
      <c r="H2722">
        <v>2003</v>
      </c>
      <c r="I2722" s="2">
        <v>2000000</v>
      </c>
      <c r="J2722" s="2">
        <v>0</v>
      </c>
      <c r="K2722" s="2">
        <v>2000000</v>
      </c>
      <c r="L2722" t="s">
        <v>18</v>
      </c>
      <c r="M2722" s="3" t="b">
        <f>trust_funds5[[#This Row],[Contributions Outstanding (USD)]]=0</f>
        <v>1</v>
      </c>
      <c r="N2722" s="3" t="str">
        <f t="shared" si="210"/>
        <v>Outstanding</v>
      </c>
      <c r="O2722" s="3" t="str">
        <f t="shared" si="211"/>
        <v>High Contribution &amp; Recent</v>
      </c>
      <c r="P2722" s="3" t="str">
        <f t="shared" si="212"/>
        <v>Other</v>
      </c>
      <c r="Q2722" s="3" t="str">
        <f t="shared" si="213"/>
        <v>Other</v>
      </c>
      <c r="R2722" s="3" t="str">
        <f t="shared" si="214"/>
        <v>Not LCLS</v>
      </c>
      <c r="S2722" s="3" t="str" cm="1">
        <f t="array" ref="S2722">_xlfn.IFS(G2722 &gt; 5000000, "Very High", G2722 &gt; 1000000, "High", G2722 &gt; 500000, "Medium", TRUE, "Low")</f>
        <v>Low</v>
      </c>
      <c r="T2722" s="3" t="str" cm="1">
        <f t="array" ref="T2722">_xlfn.IFS(B2722 &gt;= 2005, "Post-2005", B2722 &gt;= 2000, "2000-2004", TRUE, "Pre-2000")</f>
        <v>Post-2005</v>
      </c>
    </row>
    <row r="2723" spans="1:20" x14ac:dyDescent="0.85">
      <c r="A2723" s="1">
        <v>41164</v>
      </c>
      <c r="B2723" t="s">
        <v>2654</v>
      </c>
      <c r="C2723" t="s">
        <v>4772</v>
      </c>
      <c r="D2723" t="s">
        <v>4773</v>
      </c>
      <c r="E2723" t="s">
        <v>119</v>
      </c>
      <c r="F2723" t="s">
        <v>120</v>
      </c>
      <c r="G2723" t="s">
        <v>121</v>
      </c>
      <c r="H2723">
        <v>2003</v>
      </c>
      <c r="I2723" s="2">
        <v>500000</v>
      </c>
      <c r="J2723" s="2">
        <v>0</v>
      </c>
      <c r="K2723" s="2">
        <v>500000</v>
      </c>
      <c r="L2723" t="s">
        <v>18</v>
      </c>
      <c r="M2723" s="3" t="b">
        <f>trust_funds5[[#This Row],[Contributions Outstanding (USD)]]=0</f>
        <v>1</v>
      </c>
      <c r="N2723" s="3" t="str">
        <f t="shared" si="210"/>
        <v>Outstanding</v>
      </c>
      <c r="O2723" s="3" t="str">
        <f t="shared" si="211"/>
        <v>High Contribution &amp; Recent</v>
      </c>
      <c r="P2723" s="3" t="str">
        <f t="shared" si="212"/>
        <v>Other</v>
      </c>
      <c r="Q2723" s="3" t="str">
        <f t="shared" si="213"/>
        <v>Other</v>
      </c>
      <c r="R2723" s="3" t="str">
        <f t="shared" si="214"/>
        <v>Not LCLS</v>
      </c>
      <c r="S2723" s="3" t="str" cm="1">
        <f t="array" ref="S2723">_xlfn.IFS(G2723 &gt; 5000000, "Very High", G2723 &gt; 1000000, "High", G2723 &gt; 500000, "Medium", TRUE, "Low")</f>
        <v>Very High</v>
      </c>
      <c r="T2723" s="3" t="str" cm="1">
        <f t="array" ref="T2723">_xlfn.IFS(B2723 &gt;= 2005, "Post-2005", B2723 &gt;= 2000, "2000-2004", TRUE, "Pre-2000")</f>
        <v>Post-2005</v>
      </c>
    </row>
    <row r="2724" spans="1:20" x14ac:dyDescent="0.85">
      <c r="A2724" s="1">
        <v>41164</v>
      </c>
      <c r="B2724" t="s">
        <v>12</v>
      </c>
      <c r="C2724" t="s">
        <v>4774</v>
      </c>
      <c r="D2724" t="s">
        <v>4775</v>
      </c>
      <c r="E2724" t="s">
        <v>42</v>
      </c>
      <c r="F2724" t="s">
        <v>43</v>
      </c>
      <c r="G2724" t="s">
        <v>44</v>
      </c>
      <c r="H2724">
        <v>2003</v>
      </c>
      <c r="I2724" s="2">
        <v>417356.26</v>
      </c>
      <c r="J2724" s="2">
        <v>0</v>
      </c>
      <c r="K2724" s="2">
        <v>417356.26</v>
      </c>
      <c r="L2724" t="s">
        <v>18</v>
      </c>
      <c r="M2724" s="3" t="b">
        <f>trust_funds5[[#This Row],[Contributions Outstanding (USD)]]=0</f>
        <v>1</v>
      </c>
      <c r="N2724" s="3" t="str">
        <f t="shared" si="210"/>
        <v>Outstanding</v>
      </c>
      <c r="O2724" s="3" t="str">
        <f t="shared" si="211"/>
        <v>High Contribution &amp; Recent</v>
      </c>
      <c r="P2724" s="3" t="str">
        <f t="shared" si="212"/>
        <v>Other</v>
      </c>
      <c r="Q2724" s="3" t="str">
        <f t="shared" si="213"/>
        <v>Other</v>
      </c>
      <c r="R2724" s="3" t="str">
        <f t="shared" si="214"/>
        <v>Not LCLS</v>
      </c>
      <c r="S2724" s="3" t="str" cm="1">
        <f t="array" ref="S2724">_xlfn.IFS(G2724 &gt; 5000000, "Very High", G2724 &gt; 1000000, "High", G2724 &gt; 500000, "Medium", TRUE, "Low")</f>
        <v>Very High</v>
      </c>
      <c r="T2724" s="3" t="str" cm="1">
        <f t="array" ref="T2724">_xlfn.IFS(B2724 &gt;= 2005, "Post-2005", B2724 &gt;= 2000, "2000-2004", TRUE, "Pre-2000")</f>
        <v>Post-2005</v>
      </c>
    </row>
    <row r="2725" spans="1:20" x14ac:dyDescent="0.85">
      <c r="A2725" s="1">
        <v>41164</v>
      </c>
      <c r="B2725" t="s">
        <v>12</v>
      </c>
      <c r="C2725" t="s">
        <v>4776</v>
      </c>
      <c r="D2725" t="s">
        <v>4777</v>
      </c>
      <c r="E2725" t="s">
        <v>102</v>
      </c>
      <c r="F2725" t="s">
        <v>103</v>
      </c>
      <c r="G2725" t="s">
        <v>104</v>
      </c>
      <c r="H2725">
        <v>2003</v>
      </c>
      <c r="I2725" s="2">
        <v>400493.3</v>
      </c>
      <c r="J2725" s="2">
        <v>0</v>
      </c>
      <c r="K2725" s="2">
        <v>400493.3</v>
      </c>
      <c r="L2725" t="s">
        <v>18</v>
      </c>
      <c r="M2725" s="3" t="b">
        <f>trust_funds5[[#This Row],[Contributions Outstanding (USD)]]=0</f>
        <v>1</v>
      </c>
      <c r="N2725" s="3" t="str">
        <f t="shared" si="210"/>
        <v>Outstanding</v>
      </c>
      <c r="O2725" s="3" t="str">
        <f t="shared" si="211"/>
        <v>High Contribution &amp; Recent</v>
      </c>
      <c r="P2725" s="3" t="str">
        <f t="shared" si="212"/>
        <v>Other</v>
      </c>
      <c r="Q2725" s="3" t="str">
        <f t="shared" si="213"/>
        <v>Other</v>
      </c>
      <c r="R2725" s="3" t="str">
        <f t="shared" si="214"/>
        <v>Not LCLS</v>
      </c>
      <c r="S2725" s="3" t="str" cm="1">
        <f t="array" ref="S2725">_xlfn.IFS(G2725 &gt; 5000000, "Very High", G2725 &gt; 1000000, "High", G2725 &gt; 500000, "Medium", TRUE, "Low")</f>
        <v>Very High</v>
      </c>
      <c r="T2725" s="3" t="str" cm="1">
        <f t="array" ref="T2725">_xlfn.IFS(B2725 &gt;= 2005, "Post-2005", B2725 &gt;= 2000, "2000-2004", TRUE, "Pre-2000")</f>
        <v>Post-2005</v>
      </c>
    </row>
    <row r="2726" spans="1:20" x14ac:dyDescent="0.85">
      <c r="A2726" s="1">
        <v>41164</v>
      </c>
      <c r="B2726" t="s">
        <v>4105</v>
      </c>
      <c r="C2726" t="s">
        <v>4778</v>
      </c>
      <c r="D2726" t="s">
        <v>4779</v>
      </c>
      <c r="E2726" t="s">
        <v>119</v>
      </c>
      <c r="F2726" t="s">
        <v>120</v>
      </c>
      <c r="G2726" t="s">
        <v>798</v>
      </c>
      <c r="H2726">
        <v>2003</v>
      </c>
      <c r="I2726" s="2">
        <v>715120</v>
      </c>
      <c r="J2726" s="2">
        <v>0</v>
      </c>
      <c r="K2726" s="2">
        <v>715120</v>
      </c>
      <c r="L2726" t="s">
        <v>18</v>
      </c>
      <c r="M2726" s="3" t="b">
        <f>trust_funds5[[#This Row],[Contributions Outstanding (USD)]]=0</f>
        <v>1</v>
      </c>
      <c r="N2726" s="3" t="str">
        <f t="shared" si="210"/>
        <v>Outstanding</v>
      </c>
      <c r="O2726" s="3" t="str">
        <f t="shared" si="211"/>
        <v>High Contribution &amp; Recent</v>
      </c>
      <c r="P2726" s="3" t="str">
        <f t="shared" si="212"/>
        <v>Other</v>
      </c>
      <c r="Q2726" s="3" t="str">
        <f t="shared" si="213"/>
        <v>Other</v>
      </c>
      <c r="R2726" s="3" t="str">
        <f t="shared" si="214"/>
        <v>Not LCLS</v>
      </c>
      <c r="S2726" s="3" t="str" cm="1">
        <f t="array" ref="S2726">_xlfn.IFS(G2726 &gt; 5000000, "Very High", G2726 &gt; 1000000, "High", G2726 &gt; 500000, "Medium", TRUE, "Low")</f>
        <v>Very High</v>
      </c>
      <c r="T2726" s="3" t="str" cm="1">
        <f t="array" ref="T2726">_xlfn.IFS(B2726 &gt;= 2005, "Post-2005", B2726 &gt;= 2000, "2000-2004", TRUE, "Pre-2000")</f>
        <v>Post-2005</v>
      </c>
    </row>
    <row r="2727" spans="1:20" x14ac:dyDescent="0.85">
      <c r="A2727" s="1">
        <v>41164</v>
      </c>
      <c r="B2727" t="s">
        <v>4105</v>
      </c>
      <c r="C2727" t="s">
        <v>4780</v>
      </c>
      <c r="D2727" t="s">
        <v>4781</v>
      </c>
      <c r="E2727" t="s">
        <v>1280</v>
      </c>
      <c r="F2727" t="s">
        <v>1281</v>
      </c>
      <c r="G2727" t="s">
        <v>1282</v>
      </c>
      <c r="H2727">
        <v>2003</v>
      </c>
      <c r="I2727" s="2">
        <v>652113.78</v>
      </c>
      <c r="J2727" s="2">
        <v>0</v>
      </c>
      <c r="K2727" s="2">
        <v>652113.78</v>
      </c>
      <c r="L2727" t="s">
        <v>18</v>
      </c>
      <c r="M2727" s="3" t="b">
        <f>trust_funds5[[#This Row],[Contributions Outstanding (USD)]]=0</f>
        <v>1</v>
      </c>
      <c r="N2727" s="3" t="str">
        <f t="shared" si="210"/>
        <v>Outstanding</v>
      </c>
      <c r="O2727" s="3" t="str">
        <f t="shared" si="211"/>
        <v>High Contribution &amp; Recent</v>
      </c>
      <c r="P2727" s="3" t="str">
        <f t="shared" si="212"/>
        <v>Other</v>
      </c>
      <c r="Q2727" s="3" t="str">
        <f t="shared" si="213"/>
        <v>Other</v>
      </c>
      <c r="R2727" s="3" t="str">
        <f t="shared" si="214"/>
        <v>Not LCLS</v>
      </c>
      <c r="S2727" s="3" t="str" cm="1">
        <f t="array" ref="S2727">_xlfn.IFS(G2727 &gt; 5000000, "Very High", G2727 &gt; 1000000, "High", G2727 &gt; 500000, "Medium", TRUE, "Low")</f>
        <v>Very High</v>
      </c>
      <c r="T2727" s="3" t="str" cm="1">
        <f t="array" ref="T2727">_xlfn.IFS(B2727 &gt;= 2005, "Post-2005", B2727 &gt;= 2000, "2000-2004", TRUE, "Pre-2000")</f>
        <v>Post-2005</v>
      </c>
    </row>
    <row r="2728" spans="1:20" x14ac:dyDescent="0.85">
      <c r="A2728" s="1">
        <v>41164</v>
      </c>
      <c r="B2728" t="s">
        <v>12</v>
      </c>
      <c r="C2728" t="s">
        <v>4782</v>
      </c>
      <c r="D2728" t="s">
        <v>4783</v>
      </c>
      <c r="E2728" t="s">
        <v>21</v>
      </c>
      <c r="F2728" t="s">
        <v>22</v>
      </c>
      <c r="G2728" t="s">
        <v>23</v>
      </c>
      <c r="H2728">
        <v>2003</v>
      </c>
      <c r="I2728" s="2">
        <v>-3191.52</v>
      </c>
      <c r="J2728" s="2">
        <v>8861.74</v>
      </c>
      <c r="K2728" s="2">
        <v>5670.22</v>
      </c>
      <c r="L2728" t="s">
        <v>18</v>
      </c>
      <c r="M2728" s="3" t="b">
        <f>trust_funds5[[#This Row],[Contributions Outstanding (USD)]]=0</f>
        <v>0</v>
      </c>
      <c r="N2728" s="3" t="str">
        <f t="shared" si="210"/>
        <v>Outstanding</v>
      </c>
      <c r="O2728" s="3" t="str">
        <f t="shared" si="211"/>
        <v>High Contribution &amp; Recent</v>
      </c>
      <c r="P2728" s="3" t="str">
        <f t="shared" si="212"/>
        <v>Other</v>
      </c>
      <c r="Q2728" s="3" t="str">
        <f t="shared" si="213"/>
        <v>Other</v>
      </c>
      <c r="R2728" s="3" t="str">
        <f t="shared" si="214"/>
        <v>Not LCLS</v>
      </c>
      <c r="S2728" s="3" t="str" cm="1">
        <f t="array" ref="S2728">_xlfn.IFS(G2728 &gt; 5000000, "Very High", G2728 &gt; 1000000, "High", G2728 &gt; 500000, "Medium", TRUE, "Low")</f>
        <v>Very High</v>
      </c>
      <c r="T2728" s="3" t="str" cm="1">
        <f t="array" ref="T2728">_xlfn.IFS(B2728 &gt;= 2005, "Post-2005", B2728 &gt;= 2000, "2000-2004", TRUE, "Pre-2000")</f>
        <v>Post-2005</v>
      </c>
    </row>
    <row r="2729" spans="1:20" x14ac:dyDescent="0.85">
      <c r="A2729" s="1">
        <v>41164</v>
      </c>
      <c r="B2729" t="s">
        <v>4784</v>
      </c>
      <c r="C2729" t="s">
        <v>4785</v>
      </c>
      <c r="D2729" t="s">
        <v>4786</v>
      </c>
      <c r="E2729" t="s">
        <v>15</v>
      </c>
      <c r="F2729" t="s">
        <v>16</v>
      </c>
      <c r="G2729" t="s">
        <v>17</v>
      </c>
      <c r="H2729">
        <v>2003</v>
      </c>
      <c r="I2729" s="2">
        <v>16695345.630000001</v>
      </c>
      <c r="J2729" s="2">
        <v>123.25</v>
      </c>
      <c r="K2729" s="2">
        <v>16695468.880000001</v>
      </c>
      <c r="L2729" t="s">
        <v>116</v>
      </c>
      <c r="M2729" s="3" t="b">
        <f>trust_funds5[[#This Row],[Contributions Outstanding (USD)]]=0</f>
        <v>0</v>
      </c>
      <c r="N2729" s="3" t="str">
        <f t="shared" si="210"/>
        <v>Outstanding</v>
      </c>
      <c r="O2729" s="3" t="str">
        <f t="shared" si="211"/>
        <v>High Contribution &amp; Recent</v>
      </c>
      <c r="P2729" s="3" t="str">
        <f t="shared" si="212"/>
        <v>Other</v>
      </c>
      <c r="Q2729" s="3" t="str">
        <f t="shared" si="213"/>
        <v>Other</v>
      </c>
      <c r="R2729" s="3" t="str">
        <f t="shared" si="214"/>
        <v>Not LCLS</v>
      </c>
      <c r="S2729" s="3" t="str" cm="1">
        <f t="array" ref="S2729">_xlfn.IFS(G2729 &gt; 5000000, "Very High", G2729 &gt; 1000000, "High", G2729 &gt; 500000, "Medium", TRUE, "Low")</f>
        <v>Very High</v>
      </c>
      <c r="T2729" s="3" t="str" cm="1">
        <f t="array" ref="T2729">_xlfn.IFS(B2729 &gt;= 2005, "Post-2005", B2729 &gt;= 2000, "2000-2004", TRUE, "Pre-2000")</f>
        <v>Post-2005</v>
      </c>
    </row>
    <row r="2730" spans="1:20" x14ac:dyDescent="0.85">
      <c r="A2730" s="1">
        <v>41164</v>
      </c>
      <c r="B2730" t="s">
        <v>4784</v>
      </c>
      <c r="C2730" t="s">
        <v>4785</v>
      </c>
      <c r="D2730" t="s">
        <v>4786</v>
      </c>
      <c r="E2730" t="s">
        <v>113</v>
      </c>
      <c r="F2730" t="s">
        <v>114</v>
      </c>
      <c r="G2730" t="s">
        <v>115</v>
      </c>
      <c r="H2730">
        <v>2003</v>
      </c>
      <c r="I2730" s="2">
        <v>700000</v>
      </c>
      <c r="J2730" s="2">
        <v>0</v>
      </c>
      <c r="K2730" s="2">
        <v>700000</v>
      </c>
      <c r="L2730" t="s">
        <v>116</v>
      </c>
      <c r="M2730" s="3" t="b">
        <f>trust_funds5[[#This Row],[Contributions Outstanding (USD)]]=0</f>
        <v>1</v>
      </c>
      <c r="N2730" s="3" t="str">
        <f t="shared" si="210"/>
        <v>Outstanding</v>
      </c>
      <c r="O2730" s="3" t="str">
        <f t="shared" si="211"/>
        <v>High Contribution &amp; Recent</v>
      </c>
      <c r="P2730" s="3" t="str">
        <f t="shared" si="212"/>
        <v>Other</v>
      </c>
      <c r="Q2730" s="3" t="str">
        <f t="shared" si="213"/>
        <v>Other</v>
      </c>
      <c r="R2730" s="3" t="str">
        <f t="shared" si="214"/>
        <v>Not LCLS</v>
      </c>
      <c r="S2730" s="3" t="str" cm="1">
        <f t="array" ref="S2730">_xlfn.IFS(G2730 &gt; 5000000, "Very High", G2730 &gt; 1000000, "High", G2730 &gt; 500000, "Medium", TRUE, "Low")</f>
        <v>Very High</v>
      </c>
      <c r="T2730" s="3" t="str" cm="1">
        <f t="array" ref="T2730">_xlfn.IFS(B2730 &gt;= 2005, "Post-2005", B2730 &gt;= 2000, "2000-2004", TRUE, "Pre-2000")</f>
        <v>Post-2005</v>
      </c>
    </row>
    <row r="2731" spans="1:20" x14ac:dyDescent="0.85">
      <c r="A2731" s="1">
        <v>41164</v>
      </c>
      <c r="B2731" t="s">
        <v>4784</v>
      </c>
      <c r="C2731" t="s">
        <v>4785</v>
      </c>
      <c r="D2731" t="s">
        <v>4786</v>
      </c>
      <c r="E2731" t="s">
        <v>119</v>
      </c>
      <c r="F2731" t="s">
        <v>120</v>
      </c>
      <c r="G2731" t="s">
        <v>121</v>
      </c>
      <c r="H2731">
        <v>2003</v>
      </c>
      <c r="I2731" s="2">
        <v>23640284</v>
      </c>
      <c r="J2731" s="2">
        <v>0</v>
      </c>
      <c r="K2731" s="2">
        <v>23640284</v>
      </c>
      <c r="L2731" t="s">
        <v>116</v>
      </c>
      <c r="M2731" s="3" t="b">
        <f>trust_funds5[[#This Row],[Contributions Outstanding (USD)]]=0</f>
        <v>1</v>
      </c>
      <c r="N2731" s="3" t="str">
        <f t="shared" si="210"/>
        <v>Outstanding</v>
      </c>
      <c r="O2731" s="3" t="str">
        <f t="shared" si="211"/>
        <v>High Contribution &amp; Recent</v>
      </c>
      <c r="P2731" s="3" t="str">
        <f t="shared" si="212"/>
        <v>Other</v>
      </c>
      <c r="Q2731" s="3" t="str">
        <f t="shared" si="213"/>
        <v>Other</v>
      </c>
      <c r="R2731" s="3" t="str">
        <f t="shared" si="214"/>
        <v>Not LCLS</v>
      </c>
      <c r="S2731" s="3" t="str" cm="1">
        <f t="array" ref="S2731">_xlfn.IFS(G2731 &gt; 5000000, "Very High", G2731 &gt; 1000000, "High", G2731 &gt; 500000, "Medium", TRUE, "Low")</f>
        <v>Very High</v>
      </c>
      <c r="T2731" s="3" t="str" cm="1">
        <f t="array" ref="T2731">_xlfn.IFS(B2731 &gt;= 2005, "Post-2005", B2731 &gt;= 2000, "2000-2004", TRUE, "Pre-2000")</f>
        <v>Post-2005</v>
      </c>
    </row>
    <row r="2732" spans="1:20" x14ac:dyDescent="0.85">
      <c r="A2732" s="1">
        <v>41164</v>
      </c>
      <c r="B2732" t="s">
        <v>4784</v>
      </c>
      <c r="C2732" t="s">
        <v>4785</v>
      </c>
      <c r="D2732" t="s">
        <v>4786</v>
      </c>
      <c r="E2732" t="s">
        <v>21</v>
      </c>
      <c r="F2732" t="s">
        <v>22</v>
      </c>
      <c r="G2732" t="s">
        <v>23</v>
      </c>
      <c r="H2732">
        <v>2003</v>
      </c>
      <c r="I2732" s="2">
        <v>6225873.4800000004</v>
      </c>
      <c r="J2732" s="2">
        <v>0</v>
      </c>
      <c r="K2732" s="2">
        <v>6225873.4800000004</v>
      </c>
      <c r="L2732" t="s">
        <v>116</v>
      </c>
      <c r="M2732" s="3" t="b">
        <f>trust_funds5[[#This Row],[Contributions Outstanding (USD)]]=0</f>
        <v>1</v>
      </c>
      <c r="N2732" s="3" t="str">
        <f t="shared" si="210"/>
        <v>Outstanding</v>
      </c>
      <c r="O2732" s="3" t="str">
        <f t="shared" si="211"/>
        <v>High Contribution &amp; Recent</v>
      </c>
      <c r="P2732" s="3" t="str">
        <f t="shared" si="212"/>
        <v>Other</v>
      </c>
      <c r="Q2732" s="3" t="str">
        <f t="shared" si="213"/>
        <v>Other</v>
      </c>
      <c r="R2732" s="3" t="str">
        <f t="shared" si="214"/>
        <v>Not LCLS</v>
      </c>
      <c r="S2732" s="3" t="str" cm="1">
        <f t="array" ref="S2732">_xlfn.IFS(G2732 &gt; 5000000, "Very High", G2732 &gt; 1000000, "High", G2732 &gt; 500000, "Medium", TRUE, "Low")</f>
        <v>Very High</v>
      </c>
      <c r="T2732" s="3" t="str" cm="1">
        <f t="array" ref="T2732">_xlfn.IFS(B2732 &gt;= 2005, "Post-2005", B2732 &gt;= 2000, "2000-2004", TRUE, "Pre-2000")</f>
        <v>Post-2005</v>
      </c>
    </row>
    <row r="2733" spans="1:20" x14ac:dyDescent="0.85">
      <c r="A2733" s="1">
        <v>41164</v>
      </c>
      <c r="B2733" t="s">
        <v>82</v>
      </c>
      <c r="C2733" t="s">
        <v>4787</v>
      </c>
      <c r="D2733" t="s">
        <v>4788</v>
      </c>
      <c r="E2733" t="s">
        <v>42</v>
      </c>
      <c r="F2733" t="s">
        <v>43</v>
      </c>
      <c r="G2733" t="s">
        <v>76</v>
      </c>
      <c r="H2733">
        <v>2003</v>
      </c>
      <c r="I2733" s="2">
        <v>583371.81000000006</v>
      </c>
      <c r="J2733" s="2">
        <v>0</v>
      </c>
      <c r="K2733" s="2">
        <v>583371.81000000006</v>
      </c>
      <c r="L2733" t="s">
        <v>18</v>
      </c>
      <c r="M2733" s="3" t="b">
        <f>trust_funds5[[#This Row],[Contributions Outstanding (USD)]]=0</f>
        <v>1</v>
      </c>
      <c r="N2733" s="3" t="str">
        <f t="shared" si="210"/>
        <v>Outstanding</v>
      </c>
      <c r="O2733" s="3" t="str">
        <f t="shared" si="211"/>
        <v>High Contribution &amp; Recent</v>
      </c>
      <c r="P2733" s="3" t="str">
        <f t="shared" si="212"/>
        <v>Other</v>
      </c>
      <c r="Q2733" s="3" t="str">
        <f t="shared" si="213"/>
        <v>Other</v>
      </c>
      <c r="R2733" s="3" t="str">
        <f t="shared" si="214"/>
        <v>Not LCLS</v>
      </c>
      <c r="S2733" s="3" t="str" cm="1">
        <f t="array" ref="S2733">_xlfn.IFS(G2733 &gt; 5000000, "Very High", G2733 &gt; 1000000, "High", G2733 &gt; 500000, "Medium", TRUE, "Low")</f>
        <v>Very High</v>
      </c>
      <c r="T2733" s="3" t="str" cm="1">
        <f t="array" ref="T2733">_xlfn.IFS(B2733 &gt;= 2005, "Post-2005", B2733 &gt;= 2000, "2000-2004", TRUE, "Pre-2000")</f>
        <v>Post-2005</v>
      </c>
    </row>
    <row r="2734" spans="1:20" x14ac:dyDescent="0.85">
      <c r="A2734" s="1">
        <v>41164</v>
      </c>
      <c r="B2734" t="s">
        <v>82</v>
      </c>
      <c r="C2734" t="s">
        <v>4789</v>
      </c>
      <c r="D2734" t="s">
        <v>4790</v>
      </c>
      <c r="E2734" t="s">
        <v>42</v>
      </c>
      <c r="F2734" t="s">
        <v>43</v>
      </c>
      <c r="G2734" t="s">
        <v>44</v>
      </c>
      <c r="H2734">
        <v>2003</v>
      </c>
      <c r="I2734" s="2">
        <v>375604.56</v>
      </c>
      <c r="J2734" s="2">
        <v>0</v>
      </c>
      <c r="K2734" s="2">
        <v>375604.56</v>
      </c>
      <c r="L2734" t="s">
        <v>116</v>
      </c>
      <c r="M2734" s="3" t="b">
        <f>trust_funds5[[#This Row],[Contributions Outstanding (USD)]]=0</f>
        <v>1</v>
      </c>
      <c r="N2734" s="3" t="str">
        <f t="shared" si="210"/>
        <v>Outstanding</v>
      </c>
      <c r="O2734" s="3" t="str">
        <f t="shared" si="211"/>
        <v>High Contribution &amp; Recent</v>
      </c>
      <c r="P2734" s="3" t="str">
        <f t="shared" si="212"/>
        <v>Other</v>
      </c>
      <c r="Q2734" s="3" t="str">
        <f t="shared" si="213"/>
        <v>Other</v>
      </c>
      <c r="R2734" s="3" t="str">
        <f t="shared" si="214"/>
        <v>Not LCLS</v>
      </c>
      <c r="S2734" s="3" t="str" cm="1">
        <f t="array" ref="S2734">_xlfn.IFS(G2734 &gt; 5000000, "Very High", G2734 &gt; 1000000, "High", G2734 &gt; 500000, "Medium", TRUE, "Low")</f>
        <v>Very High</v>
      </c>
      <c r="T2734" s="3" t="str" cm="1">
        <f t="array" ref="T2734">_xlfn.IFS(B2734 &gt;= 2005, "Post-2005", B2734 &gt;= 2000, "2000-2004", TRUE, "Pre-2000")</f>
        <v>Post-2005</v>
      </c>
    </row>
    <row r="2735" spans="1:20" x14ac:dyDescent="0.85">
      <c r="A2735" s="1">
        <v>41164</v>
      </c>
      <c r="B2735" t="s">
        <v>4105</v>
      </c>
      <c r="C2735" t="s">
        <v>4791</v>
      </c>
      <c r="D2735" t="s">
        <v>4792</v>
      </c>
      <c r="E2735" t="s">
        <v>42</v>
      </c>
      <c r="F2735" t="s">
        <v>43</v>
      </c>
      <c r="G2735" t="s">
        <v>44</v>
      </c>
      <c r="H2735">
        <v>2003</v>
      </c>
      <c r="I2735" s="2">
        <v>5426904.46</v>
      </c>
      <c r="J2735" s="2">
        <v>8.99</v>
      </c>
      <c r="K2735" s="2">
        <v>5426913.4500000002</v>
      </c>
      <c r="L2735" t="s">
        <v>18</v>
      </c>
      <c r="M2735" s="3" t="b">
        <f>trust_funds5[[#This Row],[Contributions Outstanding (USD)]]=0</f>
        <v>0</v>
      </c>
      <c r="N2735" s="3" t="str">
        <f t="shared" si="210"/>
        <v>Outstanding</v>
      </c>
      <c r="O2735" s="3" t="str">
        <f t="shared" si="211"/>
        <v>High Contribution &amp; Recent</v>
      </c>
      <c r="P2735" s="3" t="str">
        <f t="shared" si="212"/>
        <v>Other</v>
      </c>
      <c r="Q2735" s="3" t="str">
        <f t="shared" si="213"/>
        <v>Other</v>
      </c>
      <c r="R2735" s="3" t="str">
        <f t="shared" si="214"/>
        <v>Not LCLS</v>
      </c>
      <c r="S2735" s="3" t="str" cm="1">
        <f t="array" ref="S2735">_xlfn.IFS(G2735 &gt; 5000000, "Very High", G2735 &gt; 1000000, "High", G2735 &gt; 500000, "Medium", TRUE, "Low")</f>
        <v>Very High</v>
      </c>
      <c r="T2735" s="3" t="str" cm="1">
        <f t="array" ref="T2735">_xlfn.IFS(B2735 &gt;= 2005, "Post-2005", B2735 &gt;= 2000, "2000-2004", TRUE, "Pre-2000")</f>
        <v>Post-2005</v>
      </c>
    </row>
    <row r="2736" spans="1:20" x14ac:dyDescent="0.85">
      <c r="A2736" s="1">
        <v>41164</v>
      </c>
      <c r="B2736" t="s">
        <v>12</v>
      </c>
      <c r="C2736" t="s">
        <v>4793</v>
      </c>
      <c r="D2736" t="s">
        <v>4794</v>
      </c>
      <c r="E2736" t="s">
        <v>42</v>
      </c>
      <c r="F2736" t="s">
        <v>43</v>
      </c>
      <c r="G2736" t="s">
        <v>44</v>
      </c>
      <c r="H2736">
        <v>2003</v>
      </c>
      <c r="I2736" s="2">
        <v>167000</v>
      </c>
      <c r="J2736" s="2">
        <v>0</v>
      </c>
      <c r="K2736" s="2">
        <v>167000</v>
      </c>
      <c r="L2736" t="s">
        <v>18</v>
      </c>
      <c r="M2736" s="3" t="b">
        <f>trust_funds5[[#This Row],[Contributions Outstanding (USD)]]=0</f>
        <v>1</v>
      </c>
      <c r="N2736" s="3" t="str">
        <f t="shared" si="210"/>
        <v>Outstanding</v>
      </c>
      <c r="O2736" s="3" t="str">
        <f t="shared" si="211"/>
        <v>High Contribution &amp; Recent</v>
      </c>
      <c r="P2736" s="3" t="str">
        <f t="shared" si="212"/>
        <v>Other</v>
      </c>
      <c r="Q2736" s="3" t="str">
        <f t="shared" si="213"/>
        <v>Other</v>
      </c>
      <c r="R2736" s="3" t="str">
        <f t="shared" si="214"/>
        <v>Not LCLS</v>
      </c>
      <c r="S2736" s="3" t="str" cm="1">
        <f t="array" ref="S2736">_xlfn.IFS(G2736 &gt; 5000000, "Very High", G2736 &gt; 1000000, "High", G2736 &gt; 500000, "Medium", TRUE, "Low")</f>
        <v>Very High</v>
      </c>
      <c r="T2736" s="3" t="str" cm="1">
        <f t="array" ref="T2736">_xlfn.IFS(B2736 &gt;= 2005, "Post-2005", B2736 &gt;= 2000, "2000-2004", TRUE, "Pre-2000")</f>
        <v>Post-2005</v>
      </c>
    </row>
    <row r="2737" spans="1:20" x14ac:dyDescent="0.85">
      <c r="A2737" s="1">
        <v>41164</v>
      </c>
      <c r="B2737" t="s">
        <v>2348</v>
      </c>
      <c r="C2737" t="s">
        <v>2349</v>
      </c>
      <c r="D2737" t="s">
        <v>2350</v>
      </c>
      <c r="E2737" t="s">
        <v>1722</v>
      </c>
      <c r="F2737" t="s">
        <v>1723</v>
      </c>
      <c r="G2737" t="s">
        <v>1724</v>
      </c>
      <c r="H2737">
        <v>2003</v>
      </c>
      <c r="I2737" s="2">
        <v>76800067.400000006</v>
      </c>
      <c r="J2737" s="2">
        <v>0</v>
      </c>
      <c r="K2737" s="2">
        <v>76800067.400000006</v>
      </c>
      <c r="L2737" t="s">
        <v>116</v>
      </c>
      <c r="M2737" s="3" t="b">
        <f>trust_funds5[[#This Row],[Contributions Outstanding (USD)]]=0</f>
        <v>1</v>
      </c>
      <c r="N2737" s="3" t="str">
        <f t="shared" si="210"/>
        <v>Outstanding</v>
      </c>
      <c r="O2737" s="3" t="str">
        <f t="shared" si="211"/>
        <v>High Contribution &amp; Recent</v>
      </c>
      <c r="P2737" s="3" t="str">
        <f t="shared" si="212"/>
        <v>Other</v>
      </c>
      <c r="Q2737" s="3" t="str">
        <f t="shared" si="213"/>
        <v>Other</v>
      </c>
      <c r="R2737" s="3" t="str">
        <f t="shared" si="214"/>
        <v>Not LCLS</v>
      </c>
      <c r="S2737" s="3" t="str" cm="1">
        <f t="array" ref="S2737">_xlfn.IFS(G2737 &gt; 5000000, "Very High", G2737 &gt; 1000000, "High", G2737 &gt; 500000, "Medium", TRUE, "Low")</f>
        <v>Very High</v>
      </c>
      <c r="T2737" s="3" t="str" cm="1">
        <f t="array" ref="T2737">_xlfn.IFS(B2737 &gt;= 2005, "Post-2005", B2737 &gt;= 2000, "2000-2004", TRUE, "Pre-2000")</f>
        <v>Post-2005</v>
      </c>
    </row>
    <row r="2738" spans="1:20" x14ac:dyDescent="0.85">
      <c r="A2738" s="1">
        <v>41164</v>
      </c>
      <c r="B2738" t="s">
        <v>12</v>
      </c>
      <c r="C2738" t="s">
        <v>4795</v>
      </c>
      <c r="D2738" t="s">
        <v>4796</v>
      </c>
      <c r="E2738" t="s">
        <v>102</v>
      </c>
      <c r="F2738" t="s">
        <v>103</v>
      </c>
      <c r="G2738" t="s">
        <v>104</v>
      </c>
      <c r="H2738">
        <v>2003</v>
      </c>
      <c r="I2738" s="2">
        <v>268865.62</v>
      </c>
      <c r="J2738" s="2">
        <v>0</v>
      </c>
      <c r="K2738" s="2">
        <v>268865.62</v>
      </c>
      <c r="L2738" t="s">
        <v>18</v>
      </c>
      <c r="M2738" s="3" t="b">
        <f>trust_funds5[[#This Row],[Contributions Outstanding (USD)]]=0</f>
        <v>1</v>
      </c>
      <c r="N2738" s="3" t="str">
        <f t="shared" si="210"/>
        <v>Outstanding</v>
      </c>
      <c r="O2738" s="3" t="str">
        <f t="shared" si="211"/>
        <v>High Contribution &amp; Recent</v>
      </c>
      <c r="P2738" s="3" t="str">
        <f t="shared" si="212"/>
        <v>Other</v>
      </c>
      <c r="Q2738" s="3" t="str">
        <f t="shared" si="213"/>
        <v>Other</v>
      </c>
      <c r="R2738" s="3" t="str">
        <f t="shared" si="214"/>
        <v>Not LCLS</v>
      </c>
      <c r="S2738" s="3" t="str" cm="1">
        <f t="array" ref="S2738">_xlfn.IFS(G2738 &gt; 5000000, "Very High", G2738 &gt; 1000000, "High", G2738 &gt; 500000, "Medium", TRUE, "Low")</f>
        <v>Very High</v>
      </c>
      <c r="T2738" s="3" t="str" cm="1">
        <f t="array" ref="T2738">_xlfn.IFS(B2738 &gt;= 2005, "Post-2005", B2738 &gt;= 2000, "2000-2004", TRUE, "Pre-2000")</f>
        <v>Post-2005</v>
      </c>
    </row>
    <row r="2739" spans="1:20" x14ac:dyDescent="0.85">
      <c r="A2739" s="1">
        <v>41164</v>
      </c>
      <c r="B2739" t="s">
        <v>90</v>
      </c>
      <c r="C2739" t="s">
        <v>4364</v>
      </c>
      <c r="D2739" t="s">
        <v>4365</v>
      </c>
      <c r="E2739" t="s">
        <v>56</v>
      </c>
      <c r="F2739" t="s">
        <v>57</v>
      </c>
      <c r="G2739" t="s">
        <v>58</v>
      </c>
      <c r="H2739">
        <v>2003</v>
      </c>
      <c r="I2739" s="2">
        <v>3112622</v>
      </c>
      <c r="J2739" s="2">
        <v>0</v>
      </c>
      <c r="K2739" s="2">
        <v>3112622</v>
      </c>
      <c r="L2739" t="s">
        <v>18</v>
      </c>
      <c r="M2739" s="3" t="b">
        <f>trust_funds5[[#This Row],[Contributions Outstanding (USD)]]=0</f>
        <v>1</v>
      </c>
      <c r="N2739" s="3" t="str">
        <f t="shared" si="210"/>
        <v>Outstanding</v>
      </c>
      <c r="O2739" s="3" t="str">
        <f t="shared" si="211"/>
        <v>High Contribution &amp; Recent</v>
      </c>
      <c r="P2739" s="3" t="str">
        <f t="shared" si="212"/>
        <v>Other</v>
      </c>
      <c r="Q2739" s="3" t="str">
        <f t="shared" si="213"/>
        <v>Other</v>
      </c>
      <c r="R2739" s="3" t="str">
        <f t="shared" si="214"/>
        <v>Not LCLS</v>
      </c>
      <c r="S2739" s="3" t="str" cm="1">
        <f t="array" ref="S2739">_xlfn.IFS(G2739 &gt; 5000000, "Very High", G2739 &gt; 1000000, "High", G2739 &gt; 500000, "Medium", TRUE, "Low")</f>
        <v>Very High</v>
      </c>
      <c r="T2739" s="3" t="str" cm="1">
        <f t="array" ref="T2739">_xlfn.IFS(B2739 &gt;= 2005, "Post-2005", B2739 &gt;= 2000, "2000-2004", TRUE, "Pre-2000")</f>
        <v>Post-2005</v>
      </c>
    </row>
    <row r="2740" spans="1:20" x14ac:dyDescent="0.85">
      <c r="A2740" s="1">
        <v>41164</v>
      </c>
      <c r="B2740" t="s">
        <v>90</v>
      </c>
      <c r="C2740" t="s">
        <v>4364</v>
      </c>
      <c r="D2740" t="s">
        <v>4365</v>
      </c>
      <c r="E2740" t="s">
        <v>200</v>
      </c>
      <c r="F2740" t="s">
        <v>201</v>
      </c>
      <c r="G2740" t="s">
        <v>213</v>
      </c>
      <c r="H2740">
        <v>2003</v>
      </c>
      <c r="I2740" s="2">
        <v>3826550.56</v>
      </c>
      <c r="J2740" s="2">
        <v>0</v>
      </c>
      <c r="K2740" s="2">
        <v>3826550.56</v>
      </c>
      <c r="L2740" t="s">
        <v>18</v>
      </c>
      <c r="M2740" s="3" t="b">
        <f>trust_funds5[[#This Row],[Contributions Outstanding (USD)]]=0</f>
        <v>1</v>
      </c>
      <c r="N2740" s="3" t="str">
        <f t="shared" si="210"/>
        <v>Outstanding</v>
      </c>
      <c r="O2740" s="3" t="str">
        <f t="shared" si="211"/>
        <v>High Contribution &amp; Recent</v>
      </c>
      <c r="P2740" s="3" t="str">
        <f t="shared" si="212"/>
        <v>Other</v>
      </c>
      <c r="Q2740" s="3" t="str">
        <f t="shared" si="213"/>
        <v>Other</v>
      </c>
      <c r="R2740" s="3" t="str">
        <f t="shared" si="214"/>
        <v>Not LCLS</v>
      </c>
      <c r="S2740" s="3" t="str" cm="1">
        <f t="array" ref="S2740">_xlfn.IFS(G2740 &gt; 5000000, "Very High", G2740 &gt; 1000000, "High", G2740 &gt; 500000, "Medium", TRUE, "Low")</f>
        <v>Very High</v>
      </c>
      <c r="T2740" s="3" t="str" cm="1">
        <f t="array" ref="T2740">_xlfn.IFS(B2740 &gt;= 2005, "Post-2005", B2740 &gt;= 2000, "2000-2004", TRUE, "Pre-2000")</f>
        <v>Post-2005</v>
      </c>
    </row>
    <row r="2741" spans="1:20" x14ac:dyDescent="0.85">
      <c r="A2741" s="1">
        <v>41164</v>
      </c>
      <c r="B2741" t="s">
        <v>90</v>
      </c>
      <c r="C2741" t="s">
        <v>4364</v>
      </c>
      <c r="D2741" t="s">
        <v>4365</v>
      </c>
      <c r="E2741" t="s">
        <v>223</v>
      </c>
      <c r="F2741" t="s">
        <v>224</v>
      </c>
      <c r="G2741" t="s">
        <v>225</v>
      </c>
      <c r="H2741">
        <v>2003</v>
      </c>
      <c r="I2741" s="2">
        <v>1000000</v>
      </c>
      <c r="J2741" s="2">
        <v>0</v>
      </c>
      <c r="K2741" s="2">
        <v>1000000</v>
      </c>
      <c r="L2741" t="s">
        <v>18</v>
      </c>
      <c r="M2741" s="3" t="b">
        <f>trust_funds5[[#This Row],[Contributions Outstanding (USD)]]=0</f>
        <v>1</v>
      </c>
      <c r="N2741" s="3" t="str">
        <f t="shared" si="210"/>
        <v>Outstanding</v>
      </c>
      <c r="O2741" s="3" t="str">
        <f t="shared" si="211"/>
        <v>High Contribution &amp; Recent</v>
      </c>
      <c r="P2741" s="3" t="str">
        <f t="shared" si="212"/>
        <v>Other</v>
      </c>
      <c r="Q2741" s="3" t="str">
        <f t="shared" si="213"/>
        <v>Other</v>
      </c>
      <c r="R2741" s="3" t="str">
        <f t="shared" si="214"/>
        <v>Not LCLS</v>
      </c>
      <c r="S2741" s="3" t="str" cm="1">
        <f t="array" ref="S2741">_xlfn.IFS(G2741 &gt; 5000000, "Very High", G2741 &gt; 1000000, "High", G2741 &gt; 500000, "Medium", TRUE, "Low")</f>
        <v>Very High</v>
      </c>
      <c r="T2741" s="3" t="str" cm="1">
        <f t="array" ref="T2741">_xlfn.IFS(B2741 &gt;= 2005, "Post-2005", B2741 &gt;= 2000, "2000-2004", TRUE, "Pre-2000")</f>
        <v>Post-2005</v>
      </c>
    </row>
    <row r="2742" spans="1:20" x14ac:dyDescent="0.85">
      <c r="A2742" s="1">
        <v>41164</v>
      </c>
      <c r="B2742" t="s">
        <v>90</v>
      </c>
      <c r="C2742" t="s">
        <v>4364</v>
      </c>
      <c r="D2742" t="s">
        <v>4365</v>
      </c>
      <c r="E2742" t="s">
        <v>93</v>
      </c>
      <c r="F2742" t="s">
        <v>94</v>
      </c>
      <c r="H2742">
        <v>2003</v>
      </c>
      <c r="I2742" s="2">
        <v>4000000</v>
      </c>
      <c r="J2742" s="2">
        <v>0</v>
      </c>
      <c r="K2742" s="2">
        <v>4000000</v>
      </c>
      <c r="L2742" t="s">
        <v>18</v>
      </c>
      <c r="M2742" s="3" t="b">
        <f>trust_funds5[[#This Row],[Contributions Outstanding (USD)]]=0</f>
        <v>1</v>
      </c>
      <c r="N2742" s="3" t="str">
        <f t="shared" si="210"/>
        <v>Outstanding</v>
      </c>
      <c r="O2742" s="3" t="str">
        <f t="shared" si="211"/>
        <v>High Contribution &amp; Recent</v>
      </c>
      <c r="P2742" s="3" t="str">
        <f t="shared" si="212"/>
        <v>Other</v>
      </c>
      <c r="Q2742" s="3" t="str">
        <f t="shared" si="213"/>
        <v>Other</v>
      </c>
      <c r="R2742" s="3" t="str">
        <f t="shared" si="214"/>
        <v>Not LCLS</v>
      </c>
      <c r="S2742" s="3" t="str" cm="1">
        <f t="array" ref="S2742">_xlfn.IFS(G2742 &gt; 5000000, "Very High", G2742 &gt; 1000000, "High", G2742 &gt; 500000, "Medium", TRUE, "Low")</f>
        <v>Low</v>
      </c>
      <c r="T2742" s="3" t="str" cm="1">
        <f t="array" ref="T2742">_xlfn.IFS(B2742 &gt;= 2005, "Post-2005", B2742 &gt;= 2000, "2000-2004", TRUE, "Pre-2000")</f>
        <v>Post-2005</v>
      </c>
    </row>
    <row r="2743" spans="1:20" x14ac:dyDescent="0.85">
      <c r="A2743" s="1">
        <v>41164</v>
      </c>
      <c r="B2743" t="s">
        <v>4472</v>
      </c>
      <c r="C2743" t="s">
        <v>4797</v>
      </c>
      <c r="D2743" t="s">
        <v>4798</v>
      </c>
      <c r="E2743" t="s">
        <v>204</v>
      </c>
      <c r="F2743" t="s">
        <v>205</v>
      </c>
      <c r="G2743" t="s">
        <v>1352</v>
      </c>
      <c r="H2743">
        <v>2003</v>
      </c>
      <c r="I2743" s="2">
        <v>1928838.71</v>
      </c>
      <c r="J2743" s="2">
        <v>0</v>
      </c>
      <c r="K2743" s="2">
        <v>1928838.71</v>
      </c>
      <c r="L2743" t="s">
        <v>18</v>
      </c>
      <c r="M2743" s="3" t="b">
        <f>trust_funds5[[#This Row],[Contributions Outstanding (USD)]]=0</f>
        <v>1</v>
      </c>
      <c r="N2743" s="3" t="str">
        <f t="shared" si="210"/>
        <v>Outstanding</v>
      </c>
      <c r="O2743" s="3" t="str">
        <f t="shared" si="211"/>
        <v>High Contribution &amp; Recent</v>
      </c>
      <c r="P2743" s="3" t="str">
        <f t="shared" si="212"/>
        <v>Other</v>
      </c>
      <c r="Q2743" s="3" t="str">
        <f t="shared" si="213"/>
        <v>Other</v>
      </c>
      <c r="R2743" s="3" t="str">
        <f t="shared" si="214"/>
        <v>Not LCLS</v>
      </c>
      <c r="S2743" s="3" t="str" cm="1">
        <f t="array" ref="S2743">_xlfn.IFS(G2743 &gt; 5000000, "Very High", G2743 &gt; 1000000, "High", G2743 &gt; 500000, "Medium", TRUE, "Low")</f>
        <v>Very High</v>
      </c>
      <c r="T2743" s="3" t="str" cm="1">
        <f t="array" ref="T2743">_xlfn.IFS(B2743 &gt;= 2005, "Post-2005", B2743 &gt;= 2000, "2000-2004", TRUE, "Pre-2000")</f>
        <v>Post-2005</v>
      </c>
    </row>
    <row r="2744" spans="1:20" x14ac:dyDescent="0.85">
      <c r="A2744" s="1">
        <v>41164</v>
      </c>
      <c r="B2744" t="s">
        <v>4105</v>
      </c>
      <c r="C2744" t="s">
        <v>4799</v>
      </c>
      <c r="D2744" t="s">
        <v>4800</v>
      </c>
      <c r="E2744" t="s">
        <v>269</v>
      </c>
      <c r="F2744" t="s">
        <v>270</v>
      </c>
      <c r="G2744" t="s">
        <v>271</v>
      </c>
      <c r="H2744">
        <v>2003</v>
      </c>
      <c r="I2744" s="2">
        <v>460663.8</v>
      </c>
      <c r="J2744" s="2">
        <v>0</v>
      </c>
      <c r="K2744" s="2">
        <v>460663.8</v>
      </c>
      <c r="L2744" t="s">
        <v>18</v>
      </c>
      <c r="M2744" s="3" t="b">
        <f>trust_funds5[[#This Row],[Contributions Outstanding (USD)]]=0</f>
        <v>1</v>
      </c>
      <c r="N2744" s="3" t="str">
        <f t="shared" si="210"/>
        <v>Outstanding</v>
      </c>
      <c r="O2744" s="3" t="str">
        <f t="shared" si="211"/>
        <v>High Contribution &amp; Recent</v>
      </c>
      <c r="P2744" s="3" t="str">
        <f t="shared" si="212"/>
        <v>Other</v>
      </c>
      <c r="Q2744" s="3" t="str">
        <f t="shared" si="213"/>
        <v>Other</v>
      </c>
      <c r="R2744" s="3" t="str">
        <f t="shared" si="214"/>
        <v>Not LCLS</v>
      </c>
      <c r="S2744" s="3" t="str" cm="1">
        <f t="array" ref="S2744">_xlfn.IFS(G2744 &gt; 5000000, "Very High", G2744 &gt; 1000000, "High", G2744 &gt; 500000, "Medium", TRUE, "Low")</f>
        <v>Very High</v>
      </c>
      <c r="T2744" s="3" t="str" cm="1">
        <f t="array" ref="T2744">_xlfn.IFS(B2744 &gt;= 2005, "Post-2005", B2744 &gt;= 2000, "2000-2004", TRUE, "Pre-2000")</f>
        <v>Post-2005</v>
      </c>
    </row>
    <row r="2745" spans="1:20" x14ac:dyDescent="0.85">
      <c r="A2745" s="1">
        <v>41164</v>
      </c>
      <c r="B2745" t="s">
        <v>4372</v>
      </c>
      <c r="C2745" t="s">
        <v>4373</v>
      </c>
      <c r="D2745" t="s">
        <v>4374</v>
      </c>
      <c r="E2745" t="s">
        <v>200</v>
      </c>
      <c r="F2745" t="s">
        <v>201</v>
      </c>
      <c r="G2745" t="s">
        <v>202</v>
      </c>
      <c r="H2745">
        <v>2003</v>
      </c>
      <c r="I2745" s="2">
        <v>265000</v>
      </c>
      <c r="J2745" s="2">
        <v>0</v>
      </c>
      <c r="K2745" s="2">
        <v>265000</v>
      </c>
      <c r="L2745" t="s">
        <v>18</v>
      </c>
      <c r="M2745" s="3" t="b">
        <f>trust_funds5[[#This Row],[Contributions Outstanding (USD)]]=0</f>
        <v>1</v>
      </c>
      <c r="N2745" s="3" t="str">
        <f t="shared" si="210"/>
        <v>Outstanding</v>
      </c>
      <c r="O2745" s="3" t="str">
        <f t="shared" si="211"/>
        <v>High Contribution &amp; Recent</v>
      </c>
      <c r="P2745" s="3" t="str">
        <f t="shared" si="212"/>
        <v>Other</v>
      </c>
      <c r="Q2745" s="3" t="str">
        <f t="shared" si="213"/>
        <v>Other</v>
      </c>
      <c r="R2745" s="3" t="str">
        <f t="shared" si="214"/>
        <v>Not LCLS</v>
      </c>
      <c r="S2745" s="3" t="str" cm="1">
        <f t="array" ref="S2745">_xlfn.IFS(G2745 &gt; 5000000, "Very High", G2745 &gt; 1000000, "High", G2745 &gt; 500000, "Medium", TRUE, "Low")</f>
        <v>Very High</v>
      </c>
      <c r="T2745" s="3" t="str" cm="1">
        <f t="array" ref="T2745">_xlfn.IFS(B2745 &gt;= 2005, "Post-2005", B2745 &gt;= 2000, "2000-2004", TRUE, "Pre-2000")</f>
        <v>Post-2005</v>
      </c>
    </row>
    <row r="2746" spans="1:20" x14ac:dyDescent="0.85">
      <c r="A2746" s="1">
        <v>41164</v>
      </c>
      <c r="B2746" t="s">
        <v>4372</v>
      </c>
      <c r="C2746" t="s">
        <v>4373</v>
      </c>
      <c r="D2746" t="s">
        <v>4374</v>
      </c>
      <c r="E2746" t="s">
        <v>42</v>
      </c>
      <c r="F2746" t="s">
        <v>43</v>
      </c>
      <c r="G2746" t="s">
        <v>44</v>
      </c>
      <c r="H2746">
        <v>2003</v>
      </c>
      <c r="I2746" s="2">
        <v>503919.37</v>
      </c>
      <c r="J2746" s="2">
        <v>0</v>
      </c>
      <c r="K2746" s="2">
        <v>503919.37</v>
      </c>
      <c r="L2746" t="s">
        <v>18</v>
      </c>
      <c r="M2746" s="3" t="b">
        <f>trust_funds5[[#This Row],[Contributions Outstanding (USD)]]=0</f>
        <v>1</v>
      </c>
      <c r="N2746" s="3" t="str">
        <f t="shared" si="210"/>
        <v>Outstanding</v>
      </c>
      <c r="O2746" s="3" t="str">
        <f t="shared" si="211"/>
        <v>High Contribution &amp; Recent</v>
      </c>
      <c r="P2746" s="3" t="str">
        <f t="shared" si="212"/>
        <v>Other</v>
      </c>
      <c r="Q2746" s="3" t="str">
        <f t="shared" si="213"/>
        <v>Other</v>
      </c>
      <c r="R2746" s="3" t="str">
        <f t="shared" si="214"/>
        <v>Not LCLS</v>
      </c>
      <c r="S2746" s="3" t="str" cm="1">
        <f t="array" ref="S2746">_xlfn.IFS(G2746 &gt; 5000000, "Very High", G2746 &gt; 1000000, "High", G2746 &gt; 500000, "Medium", TRUE, "Low")</f>
        <v>Very High</v>
      </c>
      <c r="T2746" s="3" t="str" cm="1">
        <f t="array" ref="T2746">_xlfn.IFS(B2746 &gt;= 2005, "Post-2005", B2746 &gt;= 2000, "2000-2004", TRUE, "Pre-2000")</f>
        <v>Post-2005</v>
      </c>
    </row>
    <row r="2747" spans="1:20" x14ac:dyDescent="0.85">
      <c r="A2747" s="1">
        <v>41164</v>
      </c>
      <c r="B2747" t="s">
        <v>4571</v>
      </c>
      <c r="C2747" t="s">
        <v>4801</v>
      </c>
      <c r="D2747" t="s">
        <v>4802</v>
      </c>
      <c r="E2747" t="s">
        <v>102</v>
      </c>
      <c r="F2747" t="s">
        <v>103</v>
      </c>
      <c r="G2747" t="s">
        <v>104</v>
      </c>
      <c r="H2747">
        <v>2003</v>
      </c>
      <c r="I2747" s="2">
        <v>2205797.7999999998</v>
      </c>
      <c r="J2747" s="2">
        <v>0</v>
      </c>
      <c r="K2747" s="2">
        <v>2205797.7999999998</v>
      </c>
      <c r="L2747" t="s">
        <v>18</v>
      </c>
      <c r="M2747" s="3" t="b">
        <f>trust_funds5[[#This Row],[Contributions Outstanding (USD)]]=0</f>
        <v>1</v>
      </c>
      <c r="N2747" s="3" t="str">
        <f t="shared" si="210"/>
        <v>Outstanding</v>
      </c>
      <c r="O2747" s="3" t="str">
        <f t="shared" si="211"/>
        <v>High Contribution &amp; Recent</v>
      </c>
      <c r="P2747" s="3" t="str">
        <f t="shared" si="212"/>
        <v>Other</v>
      </c>
      <c r="Q2747" s="3" t="str">
        <f t="shared" si="213"/>
        <v>Other</v>
      </c>
      <c r="R2747" s="3" t="str">
        <f t="shared" si="214"/>
        <v>Not LCLS</v>
      </c>
      <c r="S2747" s="3" t="str" cm="1">
        <f t="array" ref="S2747">_xlfn.IFS(G2747 &gt; 5000000, "Very High", G2747 &gt; 1000000, "High", G2747 &gt; 500000, "Medium", TRUE, "Low")</f>
        <v>Very High</v>
      </c>
      <c r="T2747" s="3" t="str" cm="1">
        <f t="array" ref="T2747">_xlfn.IFS(B2747 &gt;= 2005, "Post-2005", B2747 &gt;= 2000, "2000-2004", TRUE, "Pre-2000")</f>
        <v>Post-2005</v>
      </c>
    </row>
    <row r="2748" spans="1:20" x14ac:dyDescent="0.85">
      <c r="A2748" s="1">
        <v>41164</v>
      </c>
      <c r="B2748" t="s">
        <v>648</v>
      </c>
      <c r="C2748" t="s">
        <v>2513</v>
      </c>
      <c r="D2748" t="s">
        <v>2514</v>
      </c>
      <c r="E2748" t="s">
        <v>15</v>
      </c>
      <c r="F2748" t="s">
        <v>16</v>
      </c>
      <c r="G2748" t="s">
        <v>17</v>
      </c>
      <c r="H2748">
        <v>2003</v>
      </c>
      <c r="I2748" s="2">
        <v>804671.6</v>
      </c>
      <c r="J2748" s="2">
        <v>0</v>
      </c>
      <c r="K2748" s="2">
        <v>804671.6</v>
      </c>
      <c r="L2748" t="s">
        <v>18</v>
      </c>
      <c r="M2748" s="3" t="b">
        <f>trust_funds5[[#This Row],[Contributions Outstanding (USD)]]=0</f>
        <v>1</v>
      </c>
      <c r="N2748" s="3" t="str">
        <f t="shared" si="210"/>
        <v>Outstanding</v>
      </c>
      <c r="O2748" s="3" t="str">
        <f t="shared" si="211"/>
        <v>High Contribution &amp; Recent</v>
      </c>
      <c r="P2748" s="3" t="str">
        <f t="shared" si="212"/>
        <v>Other</v>
      </c>
      <c r="Q2748" s="3" t="str">
        <f t="shared" si="213"/>
        <v>Other</v>
      </c>
      <c r="R2748" s="3" t="str">
        <f t="shared" si="214"/>
        <v>Not LCLS</v>
      </c>
      <c r="S2748" s="3" t="str" cm="1">
        <f t="array" ref="S2748">_xlfn.IFS(G2748 &gt; 5000000, "Very High", G2748 &gt; 1000000, "High", G2748 &gt; 500000, "Medium", TRUE, "Low")</f>
        <v>Very High</v>
      </c>
      <c r="T2748" s="3" t="str" cm="1">
        <f t="array" ref="T2748">_xlfn.IFS(B2748 &gt;= 2005, "Post-2005", B2748 &gt;= 2000, "2000-2004", TRUE, "Pre-2000")</f>
        <v>Post-2005</v>
      </c>
    </row>
    <row r="2749" spans="1:20" x14ac:dyDescent="0.85">
      <c r="A2749" s="1">
        <v>41164</v>
      </c>
      <c r="B2749" t="s">
        <v>648</v>
      </c>
      <c r="C2749" t="s">
        <v>2513</v>
      </c>
      <c r="D2749" t="s">
        <v>2514</v>
      </c>
      <c r="E2749" t="s">
        <v>293</v>
      </c>
      <c r="F2749" t="s">
        <v>294</v>
      </c>
      <c r="G2749" t="s">
        <v>4803</v>
      </c>
      <c r="H2749">
        <v>2003</v>
      </c>
      <c r="I2749" s="2">
        <v>750000</v>
      </c>
      <c r="J2749" s="2">
        <v>0</v>
      </c>
      <c r="K2749" s="2">
        <v>750000</v>
      </c>
      <c r="L2749" t="s">
        <v>18</v>
      </c>
      <c r="M2749" s="3" t="b">
        <f>trust_funds5[[#This Row],[Contributions Outstanding (USD)]]=0</f>
        <v>1</v>
      </c>
      <c r="N2749" s="3" t="str">
        <f t="shared" si="210"/>
        <v>Outstanding</v>
      </c>
      <c r="O2749" s="3" t="str">
        <f t="shared" si="211"/>
        <v>High Contribution &amp; Recent</v>
      </c>
      <c r="P2749" s="3" t="str">
        <f t="shared" si="212"/>
        <v>Other</v>
      </c>
      <c r="Q2749" s="3" t="str">
        <f t="shared" si="213"/>
        <v>Other</v>
      </c>
      <c r="R2749" s="3" t="str">
        <f t="shared" si="214"/>
        <v>Not LCLS</v>
      </c>
      <c r="S2749" s="3" t="str" cm="1">
        <f t="array" ref="S2749">_xlfn.IFS(G2749 &gt; 5000000, "Very High", G2749 &gt; 1000000, "High", G2749 &gt; 500000, "Medium", TRUE, "Low")</f>
        <v>Very High</v>
      </c>
      <c r="T2749" s="3" t="str" cm="1">
        <f t="array" ref="T2749">_xlfn.IFS(B2749 &gt;= 2005, "Post-2005", B2749 &gt;= 2000, "2000-2004", TRUE, "Pre-2000")</f>
        <v>Post-2005</v>
      </c>
    </row>
    <row r="2750" spans="1:20" x14ac:dyDescent="0.85">
      <c r="A2750" s="1">
        <v>41164</v>
      </c>
      <c r="B2750" t="s">
        <v>648</v>
      </c>
      <c r="C2750" t="s">
        <v>2513</v>
      </c>
      <c r="D2750" t="s">
        <v>2514</v>
      </c>
      <c r="E2750" t="s">
        <v>102</v>
      </c>
      <c r="F2750" t="s">
        <v>103</v>
      </c>
      <c r="G2750" t="s">
        <v>104</v>
      </c>
      <c r="H2750">
        <v>2003</v>
      </c>
      <c r="I2750" s="2">
        <v>25621750.010000002</v>
      </c>
      <c r="J2750" s="2">
        <v>0</v>
      </c>
      <c r="K2750" s="2">
        <v>25621750.010000002</v>
      </c>
      <c r="L2750" t="s">
        <v>18</v>
      </c>
      <c r="M2750" s="3" t="b">
        <f>trust_funds5[[#This Row],[Contributions Outstanding (USD)]]=0</f>
        <v>1</v>
      </c>
      <c r="N2750" s="3" t="str">
        <f t="shared" si="210"/>
        <v>Outstanding</v>
      </c>
      <c r="O2750" s="3" t="str">
        <f t="shared" si="211"/>
        <v>High Contribution &amp; Recent</v>
      </c>
      <c r="P2750" s="3" t="str">
        <f t="shared" si="212"/>
        <v>Other</v>
      </c>
      <c r="Q2750" s="3" t="str">
        <f t="shared" si="213"/>
        <v>Other</v>
      </c>
      <c r="R2750" s="3" t="str">
        <f t="shared" si="214"/>
        <v>Not LCLS</v>
      </c>
      <c r="S2750" s="3" t="str" cm="1">
        <f t="array" ref="S2750">_xlfn.IFS(G2750 &gt; 5000000, "Very High", G2750 &gt; 1000000, "High", G2750 &gt; 500000, "Medium", TRUE, "Low")</f>
        <v>Very High</v>
      </c>
      <c r="T2750" s="3" t="str" cm="1">
        <f t="array" ref="T2750">_xlfn.IFS(B2750 &gt;= 2005, "Post-2005", B2750 &gt;= 2000, "2000-2004", TRUE, "Pre-2000")</f>
        <v>Post-2005</v>
      </c>
    </row>
    <row r="2751" spans="1:20" x14ac:dyDescent="0.85">
      <c r="A2751" s="1">
        <v>41164</v>
      </c>
      <c r="B2751" t="s">
        <v>1796</v>
      </c>
      <c r="C2751" t="s">
        <v>4804</v>
      </c>
      <c r="D2751" t="s">
        <v>4805</v>
      </c>
      <c r="E2751" t="s">
        <v>119</v>
      </c>
      <c r="F2751" t="s">
        <v>120</v>
      </c>
      <c r="G2751" t="s">
        <v>121</v>
      </c>
      <c r="H2751">
        <v>2003</v>
      </c>
      <c r="I2751" s="2">
        <v>52172549.890000001</v>
      </c>
      <c r="J2751" s="2">
        <v>0</v>
      </c>
      <c r="K2751" s="2">
        <v>52172549.890000001</v>
      </c>
      <c r="L2751" t="s">
        <v>18</v>
      </c>
      <c r="M2751" s="3" t="b">
        <f>trust_funds5[[#This Row],[Contributions Outstanding (USD)]]=0</f>
        <v>1</v>
      </c>
      <c r="N2751" s="3" t="str">
        <f t="shared" si="210"/>
        <v>Outstanding</v>
      </c>
      <c r="O2751" s="3" t="str">
        <f t="shared" si="211"/>
        <v>High Contribution &amp; Recent</v>
      </c>
      <c r="P2751" s="3" t="str">
        <f t="shared" si="212"/>
        <v>Other</v>
      </c>
      <c r="Q2751" s="3" t="str">
        <f t="shared" si="213"/>
        <v>Other</v>
      </c>
      <c r="R2751" s="3" t="str">
        <f t="shared" si="214"/>
        <v>Not LCLS</v>
      </c>
      <c r="S2751" s="3" t="str" cm="1">
        <f t="array" ref="S2751">_xlfn.IFS(G2751 &gt; 5000000, "Very High", G2751 &gt; 1000000, "High", G2751 &gt; 500000, "Medium", TRUE, "Low")</f>
        <v>Very High</v>
      </c>
      <c r="T2751" s="3" t="str" cm="1">
        <f t="array" ref="T2751">_xlfn.IFS(B2751 &gt;= 2005, "Post-2005", B2751 &gt;= 2000, "2000-2004", TRUE, "Pre-2000")</f>
        <v>Post-2005</v>
      </c>
    </row>
    <row r="2752" spans="1:20" x14ac:dyDescent="0.85">
      <c r="A2752" s="1">
        <v>41164</v>
      </c>
      <c r="B2752" t="s">
        <v>4806</v>
      </c>
      <c r="C2752" t="s">
        <v>4807</v>
      </c>
      <c r="D2752" t="s">
        <v>4808</v>
      </c>
      <c r="E2752" t="s">
        <v>15</v>
      </c>
      <c r="F2752" t="s">
        <v>16</v>
      </c>
      <c r="G2752" t="s">
        <v>17</v>
      </c>
      <c r="H2752">
        <v>2003</v>
      </c>
      <c r="I2752" s="2">
        <v>3043888.46</v>
      </c>
      <c r="J2752" s="2">
        <v>0</v>
      </c>
      <c r="K2752" s="2">
        <v>3043888.46</v>
      </c>
      <c r="L2752" t="s">
        <v>18</v>
      </c>
      <c r="M2752" s="3" t="b">
        <f>trust_funds5[[#This Row],[Contributions Outstanding (USD)]]=0</f>
        <v>1</v>
      </c>
      <c r="N2752" s="3" t="str">
        <f t="shared" si="210"/>
        <v>Outstanding</v>
      </c>
      <c r="O2752" s="3" t="str">
        <f t="shared" si="211"/>
        <v>High Contribution &amp; Recent</v>
      </c>
      <c r="P2752" s="3" t="str">
        <f t="shared" si="212"/>
        <v>Other</v>
      </c>
      <c r="Q2752" s="3" t="str">
        <f t="shared" si="213"/>
        <v>Other</v>
      </c>
      <c r="R2752" s="3" t="str">
        <f t="shared" si="214"/>
        <v>Not LCLS</v>
      </c>
      <c r="S2752" s="3" t="str" cm="1">
        <f t="array" ref="S2752">_xlfn.IFS(G2752 &gt; 5000000, "Very High", G2752 &gt; 1000000, "High", G2752 &gt; 500000, "Medium", TRUE, "Low")</f>
        <v>Very High</v>
      </c>
      <c r="T2752" s="3" t="str" cm="1">
        <f t="array" ref="T2752">_xlfn.IFS(B2752 &gt;= 2005, "Post-2005", B2752 &gt;= 2000, "2000-2004", TRUE, "Pre-2000")</f>
        <v>Post-2005</v>
      </c>
    </row>
    <row r="2753" spans="1:20" x14ac:dyDescent="0.85">
      <c r="A2753" s="1">
        <v>41164</v>
      </c>
      <c r="B2753" t="s">
        <v>374</v>
      </c>
      <c r="C2753" t="s">
        <v>4809</v>
      </c>
      <c r="D2753" t="s">
        <v>4810</v>
      </c>
      <c r="E2753" t="s">
        <v>85</v>
      </c>
      <c r="F2753" t="s">
        <v>86</v>
      </c>
      <c r="G2753" t="s">
        <v>87</v>
      </c>
      <c r="H2753">
        <v>2003</v>
      </c>
      <c r="I2753" s="2">
        <v>26028110.359999999</v>
      </c>
      <c r="J2753" s="2">
        <v>0</v>
      </c>
      <c r="K2753" s="2">
        <v>26028110.359999999</v>
      </c>
      <c r="L2753" t="s">
        <v>18</v>
      </c>
      <c r="M2753" s="3" t="b">
        <f>trust_funds5[[#This Row],[Contributions Outstanding (USD)]]=0</f>
        <v>1</v>
      </c>
      <c r="N2753" s="3" t="str">
        <f t="shared" si="210"/>
        <v>Outstanding</v>
      </c>
      <c r="O2753" s="3" t="str">
        <f t="shared" si="211"/>
        <v>High Contribution &amp; Recent</v>
      </c>
      <c r="P2753" s="3" t="str">
        <f t="shared" si="212"/>
        <v>Other</v>
      </c>
      <c r="Q2753" s="3" t="str">
        <f t="shared" si="213"/>
        <v>Other</v>
      </c>
      <c r="R2753" s="3" t="str">
        <f t="shared" si="214"/>
        <v>Not LCLS</v>
      </c>
      <c r="S2753" s="3" t="str" cm="1">
        <f t="array" ref="S2753">_xlfn.IFS(G2753 &gt; 5000000, "Very High", G2753 &gt; 1000000, "High", G2753 &gt; 500000, "Medium", TRUE, "Low")</f>
        <v>Very High</v>
      </c>
      <c r="T2753" s="3" t="str" cm="1">
        <f t="array" ref="T2753">_xlfn.IFS(B2753 &gt;= 2005, "Post-2005", B2753 &gt;= 2000, "2000-2004", TRUE, "Pre-2000")</f>
        <v>Post-2005</v>
      </c>
    </row>
    <row r="2754" spans="1:20" x14ac:dyDescent="0.85">
      <c r="A2754" s="1">
        <v>41164</v>
      </c>
      <c r="B2754" t="s">
        <v>12</v>
      </c>
      <c r="C2754" t="s">
        <v>4811</v>
      </c>
      <c r="D2754" t="s">
        <v>4812</v>
      </c>
      <c r="E2754" t="s">
        <v>293</v>
      </c>
      <c r="F2754" t="s">
        <v>294</v>
      </c>
      <c r="G2754" t="s">
        <v>295</v>
      </c>
      <c r="H2754">
        <v>2003</v>
      </c>
      <c r="I2754" s="2">
        <v>150000</v>
      </c>
      <c r="J2754" s="2">
        <v>0</v>
      </c>
      <c r="K2754" s="2">
        <v>150000</v>
      </c>
      <c r="L2754" t="s">
        <v>18</v>
      </c>
      <c r="M2754" s="3" t="b">
        <f>trust_funds5[[#This Row],[Contributions Outstanding (USD)]]=0</f>
        <v>1</v>
      </c>
      <c r="N2754" s="3" t="str">
        <f t="shared" ref="N2754:N2817" si="215">IF(D2754 &gt; 0, "Outstanding", "No Outstanding")</f>
        <v>Outstanding</v>
      </c>
      <c r="O2754" s="3" t="str">
        <f t="shared" ref="O2754:O2817" si="216">IF(AND(C2754 &gt; 1000000, B2754 &gt; 2000), "High Contribution &amp; Recent", "Other")</f>
        <v>High Contribution &amp; Recent</v>
      </c>
      <c r="P2754" s="3" t="str">
        <f t="shared" ref="P2754:P2817" si="217">IF(AND(B2754 = 2000, E2754 = "Canada"), "Year 2000, Canada", "Other")</f>
        <v>Other</v>
      </c>
      <c r="Q2754" s="3" t="str">
        <f t="shared" ref="Q2754:Q2817" si="218">IF(OR(E2754 = "Canada", E2754 = "Sweden"), "Canada or Sweden", "Other")</f>
        <v>Other</v>
      </c>
      <c r="R2754" s="3" t="str">
        <f t="shared" ref="R2754:R2817" si="219">IF(NOT(F2754 = "LCLS"), "Not LCLS", "LCLS")</f>
        <v>Not LCLS</v>
      </c>
      <c r="S2754" s="3" t="str" cm="1">
        <f t="array" ref="S2754">_xlfn.IFS(G2754 &gt; 5000000, "Very High", G2754 &gt; 1000000, "High", G2754 &gt; 500000, "Medium", TRUE, "Low")</f>
        <v>Very High</v>
      </c>
      <c r="T2754" s="3" t="str" cm="1">
        <f t="array" ref="T2754">_xlfn.IFS(B2754 &gt;= 2005, "Post-2005", B2754 &gt;= 2000, "2000-2004", TRUE, "Pre-2000")</f>
        <v>Post-2005</v>
      </c>
    </row>
    <row r="2755" spans="1:20" x14ac:dyDescent="0.85">
      <c r="A2755" s="1">
        <v>41164</v>
      </c>
      <c r="B2755" t="s">
        <v>12</v>
      </c>
      <c r="C2755" t="s">
        <v>4813</v>
      </c>
      <c r="D2755" t="s">
        <v>4814</v>
      </c>
      <c r="E2755" t="s">
        <v>119</v>
      </c>
      <c r="F2755" t="s">
        <v>120</v>
      </c>
      <c r="G2755" t="s">
        <v>121</v>
      </c>
      <c r="H2755">
        <v>2003</v>
      </c>
      <c r="I2755" s="2">
        <v>893590</v>
      </c>
      <c r="J2755" s="2">
        <v>0</v>
      </c>
      <c r="K2755" s="2">
        <v>893590</v>
      </c>
      <c r="L2755" t="s">
        <v>18</v>
      </c>
      <c r="M2755" s="3" t="b">
        <f>trust_funds5[[#This Row],[Contributions Outstanding (USD)]]=0</f>
        <v>1</v>
      </c>
      <c r="N2755" s="3" t="str">
        <f t="shared" si="215"/>
        <v>Outstanding</v>
      </c>
      <c r="O2755" s="3" t="str">
        <f t="shared" si="216"/>
        <v>High Contribution &amp; Recent</v>
      </c>
      <c r="P2755" s="3" t="str">
        <f t="shared" si="217"/>
        <v>Other</v>
      </c>
      <c r="Q2755" s="3" t="str">
        <f t="shared" si="218"/>
        <v>Other</v>
      </c>
      <c r="R2755" s="3" t="str">
        <f t="shared" si="219"/>
        <v>Not LCLS</v>
      </c>
      <c r="S2755" s="3" t="str" cm="1">
        <f t="array" ref="S2755">_xlfn.IFS(G2755 &gt; 5000000, "Very High", G2755 &gt; 1000000, "High", G2755 &gt; 500000, "Medium", TRUE, "Low")</f>
        <v>Very High</v>
      </c>
      <c r="T2755" s="3" t="str" cm="1">
        <f t="array" ref="T2755">_xlfn.IFS(B2755 &gt;= 2005, "Post-2005", B2755 &gt;= 2000, "2000-2004", TRUE, "Pre-2000")</f>
        <v>Post-2005</v>
      </c>
    </row>
    <row r="2756" spans="1:20" x14ac:dyDescent="0.85">
      <c r="A2756" s="1">
        <v>41164</v>
      </c>
      <c r="B2756" t="s">
        <v>12</v>
      </c>
      <c r="C2756" t="s">
        <v>4815</v>
      </c>
      <c r="D2756" t="s">
        <v>4816</v>
      </c>
      <c r="E2756" t="s">
        <v>293</v>
      </c>
      <c r="F2756" t="s">
        <v>294</v>
      </c>
      <c r="G2756" t="s">
        <v>626</v>
      </c>
      <c r="H2756">
        <v>2003</v>
      </c>
      <c r="I2756" s="2">
        <v>7768.7</v>
      </c>
      <c r="J2756" s="2">
        <v>0</v>
      </c>
      <c r="K2756" s="2">
        <v>7768.7</v>
      </c>
      <c r="L2756" t="s">
        <v>18</v>
      </c>
      <c r="M2756" s="3" t="b">
        <f>trust_funds5[[#This Row],[Contributions Outstanding (USD)]]=0</f>
        <v>1</v>
      </c>
      <c r="N2756" s="3" t="str">
        <f t="shared" si="215"/>
        <v>Outstanding</v>
      </c>
      <c r="O2756" s="3" t="str">
        <f t="shared" si="216"/>
        <v>High Contribution &amp; Recent</v>
      </c>
      <c r="P2756" s="3" t="str">
        <f t="shared" si="217"/>
        <v>Other</v>
      </c>
      <c r="Q2756" s="3" t="str">
        <f t="shared" si="218"/>
        <v>Other</v>
      </c>
      <c r="R2756" s="3" t="str">
        <f t="shared" si="219"/>
        <v>Not LCLS</v>
      </c>
      <c r="S2756" s="3" t="str" cm="1">
        <f t="array" ref="S2756">_xlfn.IFS(G2756 &gt; 5000000, "Very High", G2756 &gt; 1000000, "High", G2756 &gt; 500000, "Medium", TRUE, "Low")</f>
        <v>Very High</v>
      </c>
      <c r="T2756" s="3" t="str" cm="1">
        <f t="array" ref="T2756">_xlfn.IFS(B2756 &gt;= 2005, "Post-2005", B2756 &gt;= 2000, "2000-2004", TRUE, "Pre-2000")</f>
        <v>Post-2005</v>
      </c>
    </row>
    <row r="2757" spans="1:20" x14ac:dyDescent="0.85">
      <c r="A2757" s="1">
        <v>41164</v>
      </c>
      <c r="B2757" t="s">
        <v>12</v>
      </c>
      <c r="C2757" t="s">
        <v>4817</v>
      </c>
      <c r="D2757" t="s">
        <v>4818</v>
      </c>
      <c r="E2757" t="s">
        <v>293</v>
      </c>
      <c r="F2757" t="s">
        <v>294</v>
      </c>
      <c r="G2757" t="s">
        <v>295</v>
      </c>
      <c r="H2757">
        <v>2003</v>
      </c>
      <c r="I2757" s="2">
        <v>60942</v>
      </c>
      <c r="J2757" s="2">
        <v>0</v>
      </c>
      <c r="K2757" s="2">
        <v>60942</v>
      </c>
      <c r="L2757" t="s">
        <v>18</v>
      </c>
      <c r="M2757" s="3" t="b">
        <f>trust_funds5[[#This Row],[Contributions Outstanding (USD)]]=0</f>
        <v>1</v>
      </c>
      <c r="N2757" s="3" t="str">
        <f t="shared" si="215"/>
        <v>Outstanding</v>
      </c>
      <c r="O2757" s="3" t="str">
        <f t="shared" si="216"/>
        <v>High Contribution &amp; Recent</v>
      </c>
      <c r="P2757" s="3" t="str">
        <f t="shared" si="217"/>
        <v>Other</v>
      </c>
      <c r="Q2757" s="3" t="str">
        <f t="shared" si="218"/>
        <v>Other</v>
      </c>
      <c r="R2757" s="3" t="str">
        <f t="shared" si="219"/>
        <v>Not LCLS</v>
      </c>
      <c r="S2757" s="3" t="str" cm="1">
        <f t="array" ref="S2757">_xlfn.IFS(G2757 &gt; 5000000, "Very High", G2757 &gt; 1000000, "High", G2757 &gt; 500000, "Medium", TRUE, "Low")</f>
        <v>Very High</v>
      </c>
      <c r="T2757" s="3" t="str" cm="1">
        <f t="array" ref="T2757">_xlfn.IFS(B2757 &gt;= 2005, "Post-2005", B2757 &gt;= 2000, "2000-2004", TRUE, "Pre-2000")</f>
        <v>Post-2005</v>
      </c>
    </row>
    <row r="2758" spans="1:20" x14ac:dyDescent="0.85">
      <c r="A2758" s="1">
        <v>41164</v>
      </c>
      <c r="B2758" t="s">
        <v>12</v>
      </c>
      <c r="C2758" t="s">
        <v>4819</v>
      </c>
      <c r="D2758" t="s">
        <v>4820</v>
      </c>
      <c r="E2758" t="s">
        <v>2863</v>
      </c>
      <c r="F2758" t="s">
        <v>2864</v>
      </c>
      <c r="G2758" t="s">
        <v>3051</v>
      </c>
      <c r="H2758">
        <v>2003</v>
      </c>
      <c r="I2758" s="2">
        <v>228020</v>
      </c>
      <c r="J2758" s="2">
        <v>0</v>
      </c>
      <c r="K2758" s="2">
        <v>228020</v>
      </c>
      <c r="L2758" t="s">
        <v>18</v>
      </c>
      <c r="M2758" s="3" t="b">
        <f>trust_funds5[[#This Row],[Contributions Outstanding (USD)]]=0</f>
        <v>1</v>
      </c>
      <c r="N2758" s="3" t="str">
        <f t="shared" si="215"/>
        <v>Outstanding</v>
      </c>
      <c r="O2758" s="3" t="str">
        <f t="shared" si="216"/>
        <v>High Contribution &amp; Recent</v>
      </c>
      <c r="P2758" s="3" t="str">
        <f t="shared" si="217"/>
        <v>Other</v>
      </c>
      <c r="Q2758" s="3" t="str">
        <f t="shared" si="218"/>
        <v>Other</v>
      </c>
      <c r="R2758" s="3" t="str">
        <f t="shared" si="219"/>
        <v>Not LCLS</v>
      </c>
      <c r="S2758" s="3" t="str" cm="1">
        <f t="array" ref="S2758">_xlfn.IFS(G2758 &gt; 5000000, "Very High", G2758 &gt; 1000000, "High", G2758 &gt; 500000, "Medium", TRUE, "Low")</f>
        <v>Very High</v>
      </c>
      <c r="T2758" s="3" t="str" cm="1">
        <f t="array" ref="T2758">_xlfn.IFS(B2758 &gt;= 2005, "Post-2005", B2758 &gt;= 2000, "2000-2004", TRUE, "Pre-2000")</f>
        <v>Post-2005</v>
      </c>
    </row>
    <row r="2759" spans="1:20" x14ac:dyDescent="0.85">
      <c r="A2759" s="1">
        <v>41164</v>
      </c>
      <c r="B2759" t="s">
        <v>12</v>
      </c>
      <c r="C2759" t="s">
        <v>4821</v>
      </c>
      <c r="D2759" t="s">
        <v>4822</v>
      </c>
      <c r="E2759" t="s">
        <v>288</v>
      </c>
      <c r="F2759" t="s">
        <v>289</v>
      </c>
      <c r="G2759" t="s">
        <v>290</v>
      </c>
      <c r="H2759">
        <v>2003</v>
      </c>
      <c r="I2759" s="2">
        <v>65243.47</v>
      </c>
      <c r="J2759" s="2">
        <v>0</v>
      </c>
      <c r="K2759" s="2">
        <v>65243.47</v>
      </c>
      <c r="L2759" t="s">
        <v>18</v>
      </c>
      <c r="M2759" s="3" t="b">
        <f>trust_funds5[[#This Row],[Contributions Outstanding (USD)]]=0</f>
        <v>1</v>
      </c>
      <c r="N2759" s="3" t="str">
        <f t="shared" si="215"/>
        <v>Outstanding</v>
      </c>
      <c r="O2759" s="3" t="str">
        <f t="shared" si="216"/>
        <v>High Contribution &amp; Recent</v>
      </c>
      <c r="P2759" s="3" t="str">
        <f t="shared" si="217"/>
        <v>Other</v>
      </c>
      <c r="Q2759" s="3" t="str">
        <f t="shared" si="218"/>
        <v>Other</v>
      </c>
      <c r="R2759" s="3" t="str">
        <f t="shared" si="219"/>
        <v>Not LCLS</v>
      </c>
      <c r="S2759" s="3" t="str" cm="1">
        <f t="array" ref="S2759">_xlfn.IFS(G2759 &gt; 5000000, "Very High", G2759 &gt; 1000000, "High", G2759 &gt; 500000, "Medium", TRUE, "Low")</f>
        <v>Very High</v>
      </c>
      <c r="T2759" s="3" t="str" cm="1">
        <f t="array" ref="T2759">_xlfn.IFS(B2759 &gt;= 2005, "Post-2005", B2759 &gt;= 2000, "2000-2004", TRUE, "Pre-2000")</f>
        <v>Post-2005</v>
      </c>
    </row>
    <row r="2760" spans="1:20" x14ac:dyDescent="0.85">
      <c r="A2760" s="1">
        <v>41164</v>
      </c>
      <c r="B2760" t="s">
        <v>12</v>
      </c>
      <c r="C2760" t="s">
        <v>4823</v>
      </c>
      <c r="D2760" t="s">
        <v>4824</v>
      </c>
      <c r="E2760" t="s">
        <v>288</v>
      </c>
      <c r="F2760" t="s">
        <v>289</v>
      </c>
      <c r="G2760" t="s">
        <v>290</v>
      </c>
      <c r="H2760">
        <v>2003</v>
      </c>
      <c r="I2760" s="2">
        <v>227700</v>
      </c>
      <c r="J2760" s="2">
        <v>0</v>
      </c>
      <c r="K2760" s="2">
        <v>227700</v>
      </c>
      <c r="L2760" t="s">
        <v>18</v>
      </c>
      <c r="M2760" s="3" t="b">
        <f>trust_funds5[[#This Row],[Contributions Outstanding (USD)]]=0</f>
        <v>1</v>
      </c>
      <c r="N2760" s="3" t="str">
        <f t="shared" si="215"/>
        <v>Outstanding</v>
      </c>
      <c r="O2760" s="3" t="str">
        <f t="shared" si="216"/>
        <v>High Contribution &amp; Recent</v>
      </c>
      <c r="P2760" s="3" t="str">
        <f t="shared" si="217"/>
        <v>Other</v>
      </c>
      <c r="Q2760" s="3" t="str">
        <f t="shared" si="218"/>
        <v>Other</v>
      </c>
      <c r="R2760" s="3" t="str">
        <f t="shared" si="219"/>
        <v>Not LCLS</v>
      </c>
      <c r="S2760" s="3" t="str" cm="1">
        <f t="array" ref="S2760">_xlfn.IFS(G2760 &gt; 5000000, "Very High", G2760 &gt; 1000000, "High", G2760 &gt; 500000, "Medium", TRUE, "Low")</f>
        <v>Very High</v>
      </c>
      <c r="T2760" s="3" t="str" cm="1">
        <f t="array" ref="T2760">_xlfn.IFS(B2760 &gt;= 2005, "Post-2005", B2760 &gt;= 2000, "2000-2004", TRUE, "Pre-2000")</f>
        <v>Post-2005</v>
      </c>
    </row>
    <row r="2761" spans="1:20" x14ac:dyDescent="0.85">
      <c r="A2761" s="1">
        <v>41164</v>
      </c>
      <c r="B2761" t="s">
        <v>12</v>
      </c>
      <c r="C2761" t="s">
        <v>4825</v>
      </c>
      <c r="D2761" t="s">
        <v>4826</v>
      </c>
      <c r="E2761" t="s">
        <v>70</v>
      </c>
      <c r="F2761" t="s">
        <v>71</v>
      </c>
      <c r="G2761" t="s">
        <v>4827</v>
      </c>
      <c r="H2761">
        <v>2003</v>
      </c>
      <c r="I2761" s="2">
        <v>534042.56000000006</v>
      </c>
      <c r="J2761" s="2">
        <v>0</v>
      </c>
      <c r="K2761" s="2">
        <v>534042.56000000006</v>
      </c>
      <c r="L2761" t="s">
        <v>18</v>
      </c>
      <c r="M2761" s="3" t="b">
        <f>trust_funds5[[#This Row],[Contributions Outstanding (USD)]]=0</f>
        <v>1</v>
      </c>
      <c r="N2761" s="3" t="str">
        <f t="shared" si="215"/>
        <v>Outstanding</v>
      </c>
      <c r="O2761" s="3" t="str">
        <f t="shared" si="216"/>
        <v>High Contribution &amp; Recent</v>
      </c>
      <c r="P2761" s="3" t="str">
        <f t="shared" si="217"/>
        <v>Other</v>
      </c>
      <c r="Q2761" s="3" t="str">
        <f t="shared" si="218"/>
        <v>Other</v>
      </c>
      <c r="R2761" s="3" t="str">
        <f t="shared" si="219"/>
        <v>Not LCLS</v>
      </c>
      <c r="S2761" s="3" t="str" cm="1">
        <f t="array" ref="S2761">_xlfn.IFS(G2761 &gt; 5000000, "Very High", G2761 &gt; 1000000, "High", G2761 &gt; 500000, "Medium", TRUE, "Low")</f>
        <v>Very High</v>
      </c>
      <c r="T2761" s="3" t="str" cm="1">
        <f t="array" ref="T2761">_xlfn.IFS(B2761 &gt;= 2005, "Post-2005", B2761 &gt;= 2000, "2000-2004", TRUE, "Pre-2000")</f>
        <v>Post-2005</v>
      </c>
    </row>
    <row r="2762" spans="1:20" x14ac:dyDescent="0.85">
      <c r="A2762" s="1">
        <v>41164</v>
      </c>
      <c r="B2762" t="s">
        <v>12</v>
      </c>
      <c r="C2762" t="s">
        <v>4828</v>
      </c>
      <c r="D2762" t="s">
        <v>4829</v>
      </c>
      <c r="E2762" t="s">
        <v>293</v>
      </c>
      <c r="F2762" t="s">
        <v>294</v>
      </c>
      <c r="G2762" t="s">
        <v>626</v>
      </c>
      <c r="H2762">
        <v>2003</v>
      </c>
      <c r="I2762" s="2">
        <v>3960</v>
      </c>
      <c r="J2762" s="2">
        <v>0</v>
      </c>
      <c r="K2762" s="2">
        <v>3960</v>
      </c>
      <c r="L2762" t="s">
        <v>18</v>
      </c>
      <c r="M2762" s="3" t="b">
        <f>trust_funds5[[#This Row],[Contributions Outstanding (USD)]]=0</f>
        <v>1</v>
      </c>
      <c r="N2762" s="3" t="str">
        <f t="shared" si="215"/>
        <v>Outstanding</v>
      </c>
      <c r="O2762" s="3" t="str">
        <f t="shared" si="216"/>
        <v>High Contribution &amp; Recent</v>
      </c>
      <c r="P2762" s="3" t="str">
        <f t="shared" si="217"/>
        <v>Other</v>
      </c>
      <c r="Q2762" s="3" t="str">
        <f t="shared" si="218"/>
        <v>Other</v>
      </c>
      <c r="R2762" s="3" t="str">
        <f t="shared" si="219"/>
        <v>Not LCLS</v>
      </c>
      <c r="S2762" s="3" t="str" cm="1">
        <f t="array" ref="S2762">_xlfn.IFS(G2762 &gt; 5000000, "Very High", G2762 &gt; 1000000, "High", G2762 &gt; 500000, "Medium", TRUE, "Low")</f>
        <v>Very High</v>
      </c>
      <c r="T2762" s="3" t="str" cm="1">
        <f t="array" ref="T2762">_xlfn.IFS(B2762 &gt;= 2005, "Post-2005", B2762 &gt;= 2000, "2000-2004", TRUE, "Pre-2000")</f>
        <v>Post-2005</v>
      </c>
    </row>
    <row r="2763" spans="1:20" x14ac:dyDescent="0.85">
      <c r="A2763" s="1">
        <v>41164</v>
      </c>
      <c r="B2763" t="s">
        <v>12</v>
      </c>
      <c r="C2763" t="s">
        <v>4830</v>
      </c>
      <c r="D2763" t="s">
        <v>4831</v>
      </c>
      <c r="E2763" t="s">
        <v>200</v>
      </c>
      <c r="F2763" t="s">
        <v>201</v>
      </c>
      <c r="G2763" t="s">
        <v>213</v>
      </c>
      <c r="H2763">
        <v>2003</v>
      </c>
      <c r="I2763" s="2">
        <v>420000</v>
      </c>
      <c r="J2763" s="2">
        <v>0</v>
      </c>
      <c r="K2763" s="2">
        <v>420000</v>
      </c>
      <c r="L2763" t="s">
        <v>18</v>
      </c>
      <c r="M2763" s="3" t="b">
        <f>trust_funds5[[#This Row],[Contributions Outstanding (USD)]]=0</f>
        <v>1</v>
      </c>
      <c r="N2763" s="3" t="str">
        <f t="shared" si="215"/>
        <v>Outstanding</v>
      </c>
      <c r="O2763" s="3" t="str">
        <f t="shared" si="216"/>
        <v>High Contribution &amp; Recent</v>
      </c>
      <c r="P2763" s="3" t="str">
        <f t="shared" si="217"/>
        <v>Other</v>
      </c>
      <c r="Q2763" s="3" t="str">
        <f t="shared" si="218"/>
        <v>Other</v>
      </c>
      <c r="R2763" s="3" t="str">
        <f t="shared" si="219"/>
        <v>Not LCLS</v>
      </c>
      <c r="S2763" s="3" t="str" cm="1">
        <f t="array" ref="S2763">_xlfn.IFS(G2763 &gt; 5000000, "Very High", G2763 &gt; 1000000, "High", G2763 &gt; 500000, "Medium", TRUE, "Low")</f>
        <v>Very High</v>
      </c>
      <c r="T2763" s="3" t="str" cm="1">
        <f t="array" ref="T2763">_xlfn.IFS(B2763 &gt;= 2005, "Post-2005", B2763 &gt;= 2000, "2000-2004", TRUE, "Pre-2000")</f>
        <v>Post-2005</v>
      </c>
    </row>
    <row r="2764" spans="1:20" x14ac:dyDescent="0.85">
      <c r="A2764" s="1">
        <v>41164</v>
      </c>
      <c r="B2764" t="s">
        <v>12</v>
      </c>
      <c r="C2764" t="s">
        <v>4832</v>
      </c>
      <c r="D2764" t="s">
        <v>4833</v>
      </c>
      <c r="E2764" t="s">
        <v>204</v>
      </c>
      <c r="F2764" t="s">
        <v>205</v>
      </c>
      <c r="G2764" t="s">
        <v>643</v>
      </c>
      <c r="H2764">
        <v>2003</v>
      </c>
      <c r="I2764" s="2">
        <v>64522.61</v>
      </c>
      <c r="J2764" s="2">
        <v>0</v>
      </c>
      <c r="K2764" s="2">
        <v>64522.61</v>
      </c>
      <c r="L2764" t="s">
        <v>18</v>
      </c>
      <c r="M2764" s="3" t="b">
        <f>trust_funds5[[#This Row],[Contributions Outstanding (USD)]]=0</f>
        <v>1</v>
      </c>
      <c r="N2764" s="3" t="str">
        <f t="shared" si="215"/>
        <v>Outstanding</v>
      </c>
      <c r="O2764" s="3" t="str">
        <f t="shared" si="216"/>
        <v>High Contribution &amp; Recent</v>
      </c>
      <c r="P2764" s="3" t="str">
        <f t="shared" si="217"/>
        <v>Other</v>
      </c>
      <c r="Q2764" s="3" t="str">
        <f t="shared" si="218"/>
        <v>Other</v>
      </c>
      <c r="R2764" s="3" t="str">
        <f t="shared" si="219"/>
        <v>Not LCLS</v>
      </c>
      <c r="S2764" s="3" t="str" cm="1">
        <f t="array" ref="S2764">_xlfn.IFS(G2764 &gt; 5000000, "Very High", G2764 &gt; 1000000, "High", G2764 &gt; 500000, "Medium", TRUE, "Low")</f>
        <v>Very High</v>
      </c>
      <c r="T2764" s="3" t="str" cm="1">
        <f t="array" ref="T2764">_xlfn.IFS(B2764 &gt;= 2005, "Post-2005", B2764 &gt;= 2000, "2000-2004", TRUE, "Pre-2000")</f>
        <v>Post-2005</v>
      </c>
    </row>
    <row r="2765" spans="1:20" x14ac:dyDescent="0.85">
      <c r="A2765" s="1">
        <v>41164</v>
      </c>
      <c r="B2765" t="s">
        <v>12</v>
      </c>
      <c r="C2765" t="s">
        <v>4834</v>
      </c>
      <c r="D2765" t="s">
        <v>4835</v>
      </c>
      <c r="E2765" t="s">
        <v>200</v>
      </c>
      <c r="F2765" t="s">
        <v>201</v>
      </c>
      <c r="G2765" t="s">
        <v>213</v>
      </c>
      <c r="H2765">
        <v>2003</v>
      </c>
      <c r="I2765" s="2">
        <v>807902.84</v>
      </c>
      <c r="J2765" s="2">
        <v>0</v>
      </c>
      <c r="K2765" s="2">
        <v>807902.84</v>
      </c>
      <c r="L2765" t="s">
        <v>18</v>
      </c>
      <c r="M2765" s="3" t="b">
        <f>trust_funds5[[#This Row],[Contributions Outstanding (USD)]]=0</f>
        <v>1</v>
      </c>
      <c r="N2765" s="3" t="str">
        <f t="shared" si="215"/>
        <v>Outstanding</v>
      </c>
      <c r="O2765" s="3" t="str">
        <f t="shared" si="216"/>
        <v>High Contribution &amp; Recent</v>
      </c>
      <c r="P2765" s="3" t="str">
        <f t="shared" si="217"/>
        <v>Other</v>
      </c>
      <c r="Q2765" s="3" t="str">
        <f t="shared" si="218"/>
        <v>Other</v>
      </c>
      <c r="R2765" s="3" t="str">
        <f t="shared" si="219"/>
        <v>Not LCLS</v>
      </c>
      <c r="S2765" s="3" t="str" cm="1">
        <f t="array" ref="S2765">_xlfn.IFS(G2765 &gt; 5000000, "Very High", G2765 &gt; 1000000, "High", G2765 &gt; 500000, "Medium", TRUE, "Low")</f>
        <v>Very High</v>
      </c>
      <c r="T2765" s="3" t="str" cm="1">
        <f t="array" ref="T2765">_xlfn.IFS(B2765 &gt;= 2005, "Post-2005", B2765 &gt;= 2000, "2000-2004", TRUE, "Pre-2000")</f>
        <v>Post-2005</v>
      </c>
    </row>
    <row r="2766" spans="1:20" x14ac:dyDescent="0.85">
      <c r="A2766" s="1">
        <v>41164</v>
      </c>
      <c r="B2766" t="s">
        <v>12</v>
      </c>
      <c r="C2766" t="s">
        <v>4836</v>
      </c>
      <c r="D2766" t="s">
        <v>4837</v>
      </c>
      <c r="E2766" t="s">
        <v>102</v>
      </c>
      <c r="F2766" t="s">
        <v>103</v>
      </c>
      <c r="G2766" t="s">
        <v>104</v>
      </c>
      <c r="H2766">
        <v>2003</v>
      </c>
      <c r="I2766" s="2">
        <v>1785700</v>
      </c>
      <c r="J2766" s="2">
        <v>0</v>
      </c>
      <c r="K2766" s="2">
        <v>1785700</v>
      </c>
      <c r="L2766" t="s">
        <v>18</v>
      </c>
      <c r="M2766" s="3" t="b">
        <f>trust_funds5[[#This Row],[Contributions Outstanding (USD)]]=0</f>
        <v>1</v>
      </c>
      <c r="N2766" s="3" t="str">
        <f t="shared" si="215"/>
        <v>Outstanding</v>
      </c>
      <c r="O2766" s="3" t="str">
        <f t="shared" si="216"/>
        <v>High Contribution &amp; Recent</v>
      </c>
      <c r="P2766" s="3" t="str">
        <f t="shared" si="217"/>
        <v>Other</v>
      </c>
      <c r="Q2766" s="3" t="str">
        <f t="shared" si="218"/>
        <v>Other</v>
      </c>
      <c r="R2766" s="3" t="str">
        <f t="shared" si="219"/>
        <v>Not LCLS</v>
      </c>
      <c r="S2766" s="3" t="str" cm="1">
        <f t="array" ref="S2766">_xlfn.IFS(G2766 &gt; 5000000, "Very High", G2766 &gt; 1000000, "High", G2766 &gt; 500000, "Medium", TRUE, "Low")</f>
        <v>Very High</v>
      </c>
      <c r="T2766" s="3" t="str" cm="1">
        <f t="array" ref="T2766">_xlfn.IFS(B2766 &gt;= 2005, "Post-2005", B2766 &gt;= 2000, "2000-2004", TRUE, "Pre-2000")</f>
        <v>Post-2005</v>
      </c>
    </row>
    <row r="2767" spans="1:20" x14ac:dyDescent="0.85">
      <c r="A2767" s="1">
        <v>41164</v>
      </c>
      <c r="B2767" t="s">
        <v>374</v>
      </c>
      <c r="C2767" t="s">
        <v>4838</v>
      </c>
      <c r="D2767" t="s">
        <v>4839</v>
      </c>
      <c r="E2767" t="s">
        <v>21</v>
      </c>
      <c r="F2767" t="s">
        <v>22</v>
      </c>
      <c r="G2767" t="s">
        <v>23</v>
      </c>
      <c r="H2767">
        <v>2003</v>
      </c>
      <c r="I2767" s="2">
        <v>4394155.7699999996</v>
      </c>
      <c r="J2767" s="2">
        <v>0</v>
      </c>
      <c r="K2767" s="2">
        <v>4394155.7699999996</v>
      </c>
      <c r="L2767" t="s">
        <v>18</v>
      </c>
      <c r="M2767" s="3" t="b">
        <f>trust_funds5[[#This Row],[Contributions Outstanding (USD)]]=0</f>
        <v>1</v>
      </c>
      <c r="N2767" s="3" t="str">
        <f t="shared" si="215"/>
        <v>Outstanding</v>
      </c>
      <c r="O2767" s="3" t="str">
        <f t="shared" si="216"/>
        <v>High Contribution &amp; Recent</v>
      </c>
      <c r="P2767" s="3" t="str">
        <f t="shared" si="217"/>
        <v>Other</v>
      </c>
      <c r="Q2767" s="3" t="str">
        <f t="shared" si="218"/>
        <v>Other</v>
      </c>
      <c r="R2767" s="3" t="str">
        <f t="shared" si="219"/>
        <v>Not LCLS</v>
      </c>
      <c r="S2767" s="3" t="str" cm="1">
        <f t="array" ref="S2767">_xlfn.IFS(G2767 &gt; 5000000, "Very High", G2767 &gt; 1000000, "High", G2767 &gt; 500000, "Medium", TRUE, "Low")</f>
        <v>Very High</v>
      </c>
      <c r="T2767" s="3" t="str" cm="1">
        <f t="array" ref="T2767">_xlfn.IFS(B2767 &gt;= 2005, "Post-2005", B2767 &gt;= 2000, "2000-2004", TRUE, "Pre-2000")</f>
        <v>Post-2005</v>
      </c>
    </row>
    <row r="2768" spans="1:20" x14ac:dyDescent="0.85">
      <c r="A2768" s="1">
        <v>41164</v>
      </c>
      <c r="B2768" t="s">
        <v>90</v>
      </c>
      <c r="C2768" t="s">
        <v>4840</v>
      </c>
      <c r="D2768" t="s">
        <v>4841</v>
      </c>
      <c r="E2768" t="s">
        <v>21</v>
      </c>
      <c r="F2768" t="s">
        <v>22</v>
      </c>
      <c r="G2768" t="s">
        <v>23</v>
      </c>
      <c r="H2768">
        <v>2003</v>
      </c>
      <c r="I2768" s="2">
        <v>599219.62</v>
      </c>
      <c r="J2768" s="2">
        <v>0</v>
      </c>
      <c r="K2768" s="2">
        <v>599219.62</v>
      </c>
      <c r="L2768" t="s">
        <v>18</v>
      </c>
      <c r="M2768" s="3" t="b">
        <f>trust_funds5[[#This Row],[Contributions Outstanding (USD)]]=0</f>
        <v>1</v>
      </c>
      <c r="N2768" s="3" t="str">
        <f t="shared" si="215"/>
        <v>Outstanding</v>
      </c>
      <c r="O2768" s="3" t="str">
        <f t="shared" si="216"/>
        <v>High Contribution &amp; Recent</v>
      </c>
      <c r="P2768" s="3" t="str">
        <f t="shared" si="217"/>
        <v>Other</v>
      </c>
      <c r="Q2768" s="3" t="str">
        <f t="shared" si="218"/>
        <v>Other</v>
      </c>
      <c r="R2768" s="3" t="str">
        <f t="shared" si="219"/>
        <v>Not LCLS</v>
      </c>
      <c r="S2768" s="3" t="str" cm="1">
        <f t="array" ref="S2768">_xlfn.IFS(G2768 &gt; 5000000, "Very High", G2768 &gt; 1000000, "High", G2768 &gt; 500000, "Medium", TRUE, "Low")</f>
        <v>Very High</v>
      </c>
      <c r="T2768" s="3" t="str" cm="1">
        <f t="array" ref="T2768">_xlfn.IFS(B2768 &gt;= 2005, "Post-2005", B2768 &gt;= 2000, "2000-2004", TRUE, "Pre-2000")</f>
        <v>Post-2005</v>
      </c>
    </row>
    <row r="2769" spans="1:20" x14ac:dyDescent="0.85">
      <c r="A2769" s="1">
        <v>41164</v>
      </c>
      <c r="B2769" t="s">
        <v>4105</v>
      </c>
      <c r="C2769" t="s">
        <v>4842</v>
      </c>
      <c r="D2769" t="s">
        <v>4843</v>
      </c>
      <c r="E2769" t="s">
        <v>4421</v>
      </c>
      <c r="F2769" t="s">
        <v>4422</v>
      </c>
      <c r="G2769" t="s">
        <v>4423</v>
      </c>
      <c r="H2769">
        <v>2003</v>
      </c>
      <c r="I2769" s="2">
        <v>3119202.32</v>
      </c>
      <c r="J2769" s="2">
        <v>0</v>
      </c>
      <c r="K2769" s="2">
        <v>3119202.32</v>
      </c>
      <c r="L2769" t="s">
        <v>18</v>
      </c>
      <c r="M2769" s="3" t="b">
        <f>trust_funds5[[#This Row],[Contributions Outstanding (USD)]]=0</f>
        <v>1</v>
      </c>
      <c r="N2769" s="3" t="str">
        <f t="shared" si="215"/>
        <v>Outstanding</v>
      </c>
      <c r="O2769" s="3" t="str">
        <f t="shared" si="216"/>
        <v>High Contribution &amp; Recent</v>
      </c>
      <c r="P2769" s="3" t="str">
        <f t="shared" si="217"/>
        <v>Other</v>
      </c>
      <c r="Q2769" s="3" t="str">
        <f t="shared" si="218"/>
        <v>Other</v>
      </c>
      <c r="R2769" s="3" t="str">
        <f t="shared" si="219"/>
        <v>Not LCLS</v>
      </c>
      <c r="S2769" s="3" t="str" cm="1">
        <f t="array" ref="S2769">_xlfn.IFS(G2769 &gt; 5000000, "Very High", G2769 &gt; 1000000, "High", G2769 &gt; 500000, "Medium", TRUE, "Low")</f>
        <v>Very High</v>
      </c>
      <c r="T2769" s="3" t="str" cm="1">
        <f t="array" ref="T2769">_xlfn.IFS(B2769 &gt;= 2005, "Post-2005", B2769 &gt;= 2000, "2000-2004", TRUE, "Pre-2000")</f>
        <v>Post-2005</v>
      </c>
    </row>
    <row r="2770" spans="1:20" x14ac:dyDescent="0.85">
      <c r="A2770" s="1">
        <v>41164</v>
      </c>
      <c r="B2770" t="s">
        <v>4105</v>
      </c>
      <c r="C2770" t="s">
        <v>4844</v>
      </c>
      <c r="D2770" t="s">
        <v>4845</v>
      </c>
      <c r="E2770" t="s">
        <v>4846</v>
      </c>
      <c r="F2770" t="s">
        <v>4847</v>
      </c>
      <c r="G2770" t="s">
        <v>4848</v>
      </c>
      <c r="H2770">
        <v>2003</v>
      </c>
      <c r="I2770" s="2">
        <v>1470592.84</v>
      </c>
      <c r="J2770" s="2">
        <v>0</v>
      </c>
      <c r="K2770" s="2">
        <v>1470592.84</v>
      </c>
      <c r="L2770" t="s">
        <v>18</v>
      </c>
      <c r="M2770" s="3" t="b">
        <f>trust_funds5[[#This Row],[Contributions Outstanding (USD)]]=0</f>
        <v>1</v>
      </c>
      <c r="N2770" s="3" t="str">
        <f t="shared" si="215"/>
        <v>Outstanding</v>
      </c>
      <c r="O2770" s="3" t="str">
        <f t="shared" si="216"/>
        <v>High Contribution &amp; Recent</v>
      </c>
      <c r="P2770" s="3" t="str">
        <f t="shared" si="217"/>
        <v>Other</v>
      </c>
      <c r="Q2770" s="3" t="str">
        <f t="shared" si="218"/>
        <v>Other</v>
      </c>
      <c r="R2770" s="3" t="str">
        <f t="shared" si="219"/>
        <v>Not LCLS</v>
      </c>
      <c r="S2770" s="3" t="str" cm="1">
        <f t="array" ref="S2770">_xlfn.IFS(G2770 &gt; 5000000, "Very High", G2770 &gt; 1000000, "High", G2770 &gt; 500000, "Medium", TRUE, "Low")</f>
        <v>Very High</v>
      </c>
      <c r="T2770" s="3" t="str" cm="1">
        <f t="array" ref="T2770">_xlfn.IFS(B2770 &gt;= 2005, "Post-2005", B2770 &gt;= 2000, "2000-2004", TRUE, "Pre-2000")</f>
        <v>Post-2005</v>
      </c>
    </row>
    <row r="2771" spans="1:20" x14ac:dyDescent="0.85">
      <c r="A2771" s="1">
        <v>41164</v>
      </c>
      <c r="B2771" t="s">
        <v>90</v>
      </c>
      <c r="C2771" t="s">
        <v>3049</v>
      </c>
      <c r="D2771" t="s">
        <v>3050</v>
      </c>
      <c r="E2771" t="s">
        <v>2863</v>
      </c>
      <c r="F2771" t="s">
        <v>2864</v>
      </c>
      <c r="G2771" t="s">
        <v>3051</v>
      </c>
      <c r="H2771">
        <v>2003</v>
      </c>
      <c r="I2771" s="2">
        <v>2000000</v>
      </c>
      <c r="J2771" s="2">
        <v>0</v>
      </c>
      <c r="K2771" s="2">
        <v>2000000</v>
      </c>
      <c r="L2771" t="s">
        <v>116</v>
      </c>
      <c r="M2771" s="3" t="b">
        <f>trust_funds5[[#This Row],[Contributions Outstanding (USD)]]=0</f>
        <v>1</v>
      </c>
      <c r="N2771" s="3" t="str">
        <f t="shared" si="215"/>
        <v>Outstanding</v>
      </c>
      <c r="O2771" s="3" t="str">
        <f t="shared" si="216"/>
        <v>High Contribution &amp; Recent</v>
      </c>
      <c r="P2771" s="3" t="str">
        <f t="shared" si="217"/>
        <v>Other</v>
      </c>
      <c r="Q2771" s="3" t="str">
        <f t="shared" si="218"/>
        <v>Other</v>
      </c>
      <c r="R2771" s="3" t="str">
        <f t="shared" si="219"/>
        <v>Not LCLS</v>
      </c>
      <c r="S2771" s="3" t="str" cm="1">
        <f t="array" ref="S2771">_xlfn.IFS(G2771 &gt; 5000000, "Very High", G2771 &gt; 1000000, "High", G2771 &gt; 500000, "Medium", TRUE, "Low")</f>
        <v>Very High</v>
      </c>
      <c r="T2771" s="3" t="str" cm="1">
        <f t="array" ref="T2771">_xlfn.IFS(B2771 &gt;= 2005, "Post-2005", B2771 &gt;= 2000, "2000-2004", TRUE, "Pre-2000")</f>
        <v>Post-2005</v>
      </c>
    </row>
    <row r="2772" spans="1:20" x14ac:dyDescent="0.85">
      <c r="A2772" s="1">
        <v>41164</v>
      </c>
      <c r="B2772" t="s">
        <v>4105</v>
      </c>
      <c r="C2772" t="s">
        <v>4849</v>
      </c>
      <c r="D2772" t="s">
        <v>4850</v>
      </c>
      <c r="E2772" t="s">
        <v>2863</v>
      </c>
      <c r="F2772" t="s">
        <v>2864</v>
      </c>
      <c r="G2772" t="s">
        <v>3051</v>
      </c>
      <c r="H2772">
        <v>2003</v>
      </c>
      <c r="I2772" s="2">
        <v>10360526</v>
      </c>
      <c r="J2772" s="2">
        <v>0</v>
      </c>
      <c r="K2772" s="2">
        <v>10360526</v>
      </c>
      <c r="L2772" t="s">
        <v>18</v>
      </c>
      <c r="M2772" s="3" t="b">
        <f>trust_funds5[[#This Row],[Contributions Outstanding (USD)]]=0</f>
        <v>1</v>
      </c>
      <c r="N2772" s="3" t="str">
        <f t="shared" si="215"/>
        <v>Outstanding</v>
      </c>
      <c r="O2772" s="3" t="str">
        <f t="shared" si="216"/>
        <v>High Contribution &amp; Recent</v>
      </c>
      <c r="P2772" s="3" t="str">
        <f t="shared" si="217"/>
        <v>Other</v>
      </c>
      <c r="Q2772" s="3" t="str">
        <f t="shared" si="218"/>
        <v>Other</v>
      </c>
      <c r="R2772" s="3" t="str">
        <f t="shared" si="219"/>
        <v>Not LCLS</v>
      </c>
      <c r="S2772" s="3" t="str" cm="1">
        <f t="array" ref="S2772">_xlfn.IFS(G2772 &gt; 5000000, "Very High", G2772 &gt; 1000000, "High", G2772 &gt; 500000, "Medium", TRUE, "Low")</f>
        <v>Very High</v>
      </c>
      <c r="T2772" s="3" t="str" cm="1">
        <f t="array" ref="T2772">_xlfn.IFS(B2772 &gt;= 2005, "Post-2005", B2772 &gt;= 2000, "2000-2004", TRUE, "Pre-2000")</f>
        <v>Post-2005</v>
      </c>
    </row>
    <row r="2773" spans="1:20" x14ac:dyDescent="0.85">
      <c r="A2773" s="1">
        <v>41164</v>
      </c>
      <c r="B2773" t="s">
        <v>12</v>
      </c>
      <c r="C2773" t="s">
        <v>4851</v>
      </c>
      <c r="D2773" t="s">
        <v>4852</v>
      </c>
      <c r="E2773" t="s">
        <v>42</v>
      </c>
      <c r="F2773" t="s">
        <v>43</v>
      </c>
      <c r="G2773" t="s">
        <v>44</v>
      </c>
      <c r="H2773">
        <v>2003</v>
      </c>
      <c r="I2773" s="2">
        <v>2936857.56</v>
      </c>
      <c r="J2773" s="2">
        <v>0</v>
      </c>
      <c r="K2773" s="2">
        <v>2936857.56</v>
      </c>
      <c r="L2773" t="s">
        <v>18</v>
      </c>
      <c r="M2773" s="3" t="b">
        <f>trust_funds5[[#This Row],[Contributions Outstanding (USD)]]=0</f>
        <v>1</v>
      </c>
      <c r="N2773" s="3" t="str">
        <f t="shared" si="215"/>
        <v>Outstanding</v>
      </c>
      <c r="O2773" s="3" t="str">
        <f t="shared" si="216"/>
        <v>High Contribution &amp; Recent</v>
      </c>
      <c r="P2773" s="3" t="str">
        <f t="shared" si="217"/>
        <v>Other</v>
      </c>
      <c r="Q2773" s="3" t="str">
        <f t="shared" si="218"/>
        <v>Other</v>
      </c>
      <c r="R2773" s="3" t="str">
        <f t="shared" si="219"/>
        <v>Not LCLS</v>
      </c>
      <c r="S2773" s="3" t="str" cm="1">
        <f t="array" ref="S2773">_xlfn.IFS(G2773 &gt; 5000000, "Very High", G2773 &gt; 1000000, "High", G2773 &gt; 500000, "Medium", TRUE, "Low")</f>
        <v>Very High</v>
      </c>
      <c r="T2773" s="3" t="str" cm="1">
        <f t="array" ref="T2773">_xlfn.IFS(B2773 &gt;= 2005, "Post-2005", B2773 &gt;= 2000, "2000-2004", TRUE, "Pre-2000")</f>
        <v>Post-2005</v>
      </c>
    </row>
    <row r="2774" spans="1:20" x14ac:dyDescent="0.85">
      <c r="A2774" s="1">
        <v>41164</v>
      </c>
      <c r="B2774" t="s">
        <v>73</v>
      </c>
      <c r="C2774" t="s">
        <v>4853</v>
      </c>
      <c r="D2774" t="s">
        <v>4001</v>
      </c>
      <c r="E2774" t="s">
        <v>1408</v>
      </c>
      <c r="F2774" t="s">
        <v>1409</v>
      </c>
      <c r="G2774" t="s">
        <v>1410</v>
      </c>
      <c r="H2774">
        <v>2003</v>
      </c>
      <c r="I2774" s="2">
        <v>848359.8</v>
      </c>
      <c r="J2774" s="2">
        <v>0</v>
      </c>
      <c r="K2774" s="2">
        <v>848359.8</v>
      </c>
      <c r="L2774" t="s">
        <v>18</v>
      </c>
      <c r="M2774" s="3" t="b">
        <f>trust_funds5[[#This Row],[Contributions Outstanding (USD)]]=0</f>
        <v>1</v>
      </c>
      <c r="N2774" s="3" t="str">
        <f t="shared" si="215"/>
        <v>Outstanding</v>
      </c>
      <c r="O2774" s="3" t="str">
        <f t="shared" si="216"/>
        <v>High Contribution &amp; Recent</v>
      </c>
      <c r="P2774" s="3" t="str">
        <f t="shared" si="217"/>
        <v>Other</v>
      </c>
      <c r="Q2774" s="3" t="str">
        <f t="shared" si="218"/>
        <v>Other</v>
      </c>
      <c r="R2774" s="3" t="str">
        <f t="shared" si="219"/>
        <v>Not LCLS</v>
      </c>
      <c r="S2774" s="3" t="str" cm="1">
        <f t="array" ref="S2774">_xlfn.IFS(G2774 &gt; 5000000, "Very High", G2774 &gt; 1000000, "High", G2774 &gt; 500000, "Medium", TRUE, "Low")</f>
        <v>Very High</v>
      </c>
      <c r="T2774" s="3" t="str" cm="1">
        <f t="array" ref="T2774">_xlfn.IFS(B2774 &gt;= 2005, "Post-2005", B2774 &gt;= 2000, "2000-2004", TRUE, "Pre-2000")</f>
        <v>Post-2005</v>
      </c>
    </row>
    <row r="2775" spans="1:20" x14ac:dyDescent="0.85">
      <c r="A2775" s="1">
        <v>41164</v>
      </c>
      <c r="B2775" t="s">
        <v>12</v>
      </c>
      <c r="C2775" t="s">
        <v>4854</v>
      </c>
      <c r="D2775" t="s">
        <v>4855</v>
      </c>
      <c r="E2775" t="s">
        <v>204</v>
      </c>
      <c r="F2775" t="s">
        <v>205</v>
      </c>
      <c r="G2775" t="s">
        <v>206</v>
      </c>
      <c r="H2775">
        <v>2003</v>
      </c>
      <c r="I2775" s="2">
        <v>1480942.57</v>
      </c>
      <c r="J2775" s="2">
        <v>0</v>
      </c>
      <c r="K2775" s="2">
        <v>1480942.57</v>
      </c>
      <c r="L2775" t="s">
        <v>18</v>
      </c>
      <c r="M2775" s="3" t="b">
        <f>trust_funds5[[#This Row],[Contributions Outstanding (USD)]]=0</f>
        <v>1</v>
      </c>
      <c r="N2775" s="3" t="str">
        <f t="shared" si="215"/>
        <v>Outstanding</v>
      </c>
      <c r="O2775" s="3" t="str">
        <f t="shared" si="216"/>
        <v>High Contribution &amp; Recent</v>
      </c>
      <c r="P2775" s="3" t="str">
        <f t="shared" si="217"/>
        <v>Other</v>
      </c>
      <c r="Q2775" s="3" t="str">
        <f t="shared" si="218"/>
        <v>Other</v>
      </c>
      <c r="R2775" s="3" t="str">
        <f t="shared" si="219"/>
        <v>Not LCLS</v>
      </c>
      <c r="S2775" s="3" t="str" cm="1">
        <f t="array" ref="S2775">_xlfn.IFS(G2775 &gt; 5000000, "Very High", G2775 &gt; 1000000, "High", G2775 &gt; 500000, "Medium", TRUE, "Low")</f>
        <v>Very High</v>
      </c>
      <c r="T2775" s="3" t="str" cm="1">
        <f t="array" ref="T2775">_xlfn.IFS(B2775 &gt;= 2005, "Post-2005", B2775 &gt;= 2000, "2000-2004", TRUE, "Pre-2000")</f>
        <v>Post-2005</v>
      </c>
    </row>
    <row r="2776" spans="1:20" x14ac:dyDescent="0.85">
      <c r="A2776" s="1">
        <v>41164</v>
      </c>
      <c r="B2776" t="s">
        <v>12</v>
      </c>
      <c r="C2776" t="s">
        <v>4856</v>
      </c>
      <c r="D2776" t="s">
        <v>4857</v>
      </c>
      <c r="E2776" t="s">
        <v>15</v>
      </c>
      <c r="F2776" t="s">
        <v>16</v>
      </c>
      <c r="G2776" t="s">
        <v>17</v>
      </c>
      <c r="H2776">
        <v>2003</v>
      </c>
      <c r="I2776" s="2">
        <v>17778590.199999999</v>
      </c>
      <c r="J2776" s="2">
        <v>0</v>
      </c>
      <c r="K2776" s="2">
        <v>17778590.199999999</v>
      </c>
      <c r="L2776" t="s">
        <v>18</v>
      </c>
      <c r="M2776" s="3" t="b">
        <f>trust_funds5[[#This Row],[Contributions Outstanding (USD)]]=0</f>
        <v>1</v>
      </c>
      <c r="N2776" s="3" t="str">
        <f t="shared" si="215"/>
        <v>Outstanding</v>
      </c>
      <c r="O2776" s="3" t="str">
        <f t="shared" si="216"/>
        <v>High Contribution &amp; Recent</v>
      </c>
      <c r="P2776" s="3" t="str">
        <f t="shared" si="217"/>
        <v>Other</v>
      </c>
      <c r="Q2776" s="3" t="str">
        <f t="shared" si="218"/>
        <v>Other</v>
      </c>
      <c r="R2776" s="3" t="str">
        <f t="shared" si="219"/>
        <v>Not LCLS</v>
      </c>
      <c r="S2776" s="3" t="str" cm="1">
        <f t="array" ref="S2776">_xlfn.IFS(G2776 &gt; 5000000, "Very High", G2776 &gt; 1000000, "High", G2776 &gt; 500000, "Medium", TRUE, "Low")</f>
        <v>Very High</v>
      </c>
      <c r="T2776" s="3" t="str" cm="1">
        <f t="array" ref="T2776">_xlfn.IFS(B2776 &gt;= 2005, "Post-2005", B2776 &gt;= 2000, "2000-2004", TRUE, "Pre-2000")</f>
        <v>Post-2005</v>
      </c>
    </row>
    <row r="2777" spans="1:20" x14ac:dyDescent="0.85">
      <c r="A2777" s="1">
        <v>41164</v>
      </c>
      <c r="B2777" t="s">
        <v>12</v>
      </c>
      <c r="C2777" t="s">
        <v>4856</v>
      </c>
      <c r="D2777" t="s">
        <v>4857</v>
      </c>
      <c r="E2777" t="s">
        <v>102</v>
      </c>
      <c r="F2777" t="s">
        <v>103</v>
      </c>
      <c r="G2777" t="s">
        <v>104</v>
      </c>
      <c r="H2777">
        <v>2003</v>
      </c>
      <c r="I2777" s="2">
        <v>1412550</v>
      </c>
      <c r="J2777" s="2">
        <v>0</v>
      </c>
      <c r="K2777" s="2">
        <v>1412550</v>
      </c>
      <c r="L2777" t="s">
        <v>18</v>
      </c>
      <c r="M2777" s="3" t="b">
        <f>trust_funds5[[#This Row],[Contributions Outstanding (USD)]]=0</f>
        <v>1</v>
      </c>
      <c r="N2777" s="3" t="str">
        <f t="shared" si="215"/>
        <v>Outstanding</v>
      </c>
      <c r="O2777" s="3" t="str">
        <f t="shared" si="216"/>
        <v>High Contribution &amp; Recent</v>
      </c>
      <c r="P2777" s="3" t="str">
        <f t="shared" si="217"/>
        <v>Other</v>
      </c>
      <c r="Q2777" s="3" t="str">
        <f t="shared" si="218"/>
        <v>Other</v>
      </c>
      <c r="R2777" s="3" t="str">
        <f t="shared" si="219"/>
        <v>Not LCLS</v>
      </c>
      <c r="S2777" s="3" t="str" cm="1">
        <f t="array" ref="S2777">_xlfn.IFS(G2777 &gt; 5000000, "Very High", G2777 &gt; 1000000, "High", G2777 &gt; 500000, "Medium", TRUE, "Low")</f>
        <v>Very High</v>
      </c>
      <c r="T2777" s="3" t="str" cm="1">
        <f t="array" ref="T2777">_xlfn.IFS(B2777 &gt;= 2005, "Post-2005", B2777 &gt;= 2000, "2000-2004", TRUE, "Pre-2000")</f>
        <v>Post-2005</v>
      </c>
    </row>
    <row r="2778" spans="1:20" x14ac:dyDescent="0.85">
      <c r="A2778" s="1">
        <v>41164</v>
      </c>
      <c r="B2778" t="s">
        <v>12</v>
      </c>
      <c r="C2778" t="s">
        <v>4856</v>
      </c>
      <c r="D2778" t="s">
        <v>4857</v>
      </c>
      <c r="E2778" t="s">
        <v>31</v>
      </c>
      <c r="F2778" t="s">
        <v>32</v>
      </c>
      <c r="H2778">
        <v>2003</v>
      </c>
      <c r="I2778" s="2">
        <v>449973</v>
      </c>
      <c r="J2778" s="2">
        <v>0</v>
      </c>
      <c r="K2778" s="2">
        <v>449973</v>
      </c>
      <c r="L2778" t="s">
        <v>18</v>
      </c>
      <c r="M2778" s="3" t="b">
        <f>trust_funds5[[#This Row],[Contributions Outstanding (USD)]]=0</f>
        <v>1</v>
      </c>
      <c r="N2778" s="3" t="str">
        <f t="shared" si="215"/>
        <v>Outstanding</v>
      </c>
      <c r="O2778" s="3" t="str">
        <f t="shared" si="216"/>
        <v>High Contribution &amp; Recent</v>
      </c>
      <c r="P2778" s="3" t="str">
        <f t="shared" si="217"/>
        <v>Other</v>
      </c>
      <c r="Q2778" s="3" t="str">
        <f t="shared" si="218"/>
        <v>Other</v>
      </c>
      <c r="R2778" s="3" t="str">
        <f t="shared" si="219"/>
        <v>Not LCLS</v>
      </c>
      <c r="S2778" s="3" t="str" cm="1">
        <f t="array" ref="S2778">_xlfn.IFS(G2778 &gt; 5000000, "Very High", G2778 &gt; 1000000, "High", G2778 &gt; 500000, "Medium", TRUE, "Low")</f>
        <v>Low</v>
      </c>
      <c r="T2778" s="3" t="str" cm="1">
        <f t="array" ref="T2778">_xlfn.IFS(B2778 &gt;= 2005, "Post-2005", B2778 &gt;= 2000, "2000-2004", TRUE, "Pre-2000")</f>
        <v>Post-2005</v>
      </c>
    </row>
    <row r="2779" spans="1:20" x14ac:dyDescent="0.85">
      <c r="A2779" s="1">
        <v>41164</v>
      </c>
      <c r="B2779" t="s">
        <v>1796</v>
      </c>
      <c r="C2779" t="s">
        <v>4858</v>
      </c>
      <c r="D2779" t="s">
        <v>4859</v>
      </c>
      <c r="E2779" t="s">
        <v>102</v>
      </c>
      <c r="F2779" t="s">
        <v>103</v>
      </c>
      <c r="G2779" t="s">
        <v>104</v>
      </c>
      <c r="H2779">
        <v>2003</v>
      </c>
      <c r="I2779" s="2">
        <v>18356107.440000001</v>
      </c>
      <c r="J2779" s="2">
        <v>0</v>
      </c>
      <c r="K2779" s="2">
        <v>18356107.440000001</v>
      </c>
      <c r="L2779" t="s">
        <v>18</v>
      </c>
      <c r="M2779" s="3" t="b">
        <f>trust_funds5[[#This Row],[Contributions Outstanding (USD)]]=0</f>
        <v>1</v>
      </c>
      <c r="N2779" s="3" t="str">
        <f t="shared" si="215"/>
        <v>Outstanding</v>
      </c>
      <c r="O2779" s="3" t="str">
        <f t="shared" si="216"/>
        <v>High Contribution &amp; Recent</v>
      </c>
      <c r="P2779" s="3" t="str">
        <f t="shared" si="217"/>
        <v>Other</v>
      </c>
      <c r="Q2779" s="3" t="str">
        <f t="shared" si="218"/>
        <v>Other</v>
      </c>
      <c r="R2779" s="3" t="str">
        <f t="shared" si="219"/>
        <v>Not LCLS</v>
      </c>
      <c r="S2779" s="3" t="str" cm="1">
        <f t="array" ref="S2779">_xlfn.IFS(G2779 &gt; 5000000, "Very High", G2779 &gt; 1000000, "High", G2779 &gt; 500000, "Medium", TRUE, "Low")</f>
        <v>Very High</v>
      </c>
      <c r="T2779" s="3" t="str" cm="1">
        <f t="array" ref="T2779">_xlfn.IFS(B2779 &gt;= 2005, "Post-2005", B2779 &gt;= 2000, "2000-2004", TRUE, "Pre-2000")</f>
        <v>Post-2005</v>
      </c>
    </row>
    <row r="2780" spans="1:20" x14ac:dyDescent="0.85">
      <c r="A2780" s="1">
        <v>41164</v>
      </c>
      <c r="B2780" t="s">
        <v>581</v>
      </c>
      <c r="C2780" t="s">
        <v>4860</v>
      </c>
      <c r="D2780" t="s">
        <v>4861</v>
      </c>
      <c r="E2780" t="s">
        <v>200</v>
      </c>
      <c r="F2780" t="s">
        <v>201</v>
      </c>
      <c r="G2780" t="s">
        <v>202</v>
      </c>
      <c r="H2780">
        <v>2003</v>
      </c>
      <c r="I2780" s="2">
        <v>1813375.59</v>
      </c>
      <c r="J2780" s="2">
        <v>0</v>
      </c>
      <c r="K2780" s="2">
        <v>1813375.59</v>
      </c>
      <c r="L2780" t="s">
        <v>18</v>
      </c>
      <c r="M2780" s="3" t="b">
        <f>trust_funds5[[#This Row],[Contributions Outstanding (USD)]]=0</f>
        <v>1</v>
      </c>
      <c r="N2780" s="3" t="str">
        <f t="shared" si="215"/>
        <v>Outstanding</v>
      </c>
      <c r="O2780" s="3" t="str">
        <f t="shared" si="216"/>
        <v>High Contribution &amp; Recent</v>
      </c>
      <c r="P2780" s="3" t="str">
        <f t="shared" si="217"/>
        <v>Other</v>
      </c>
      <c r="Q2780" s="3" t="str">
        <f t="shared" si="218"/>
        <v>Other</v>
      </c>
      <c r="R2780" s="3" t="str">
        <f t="shared" si="219"/>
        <v>Not LCLS</v>
      </c>
      <c r="S2780" s="3" t="str" cm="1">
        <f t="array" ref="S2780">_xlfn.IFS(G2780 &gt; 5000000, "Very High", G2780 &gt; 1000000, "High", G2780 &gt; 500000, "Medium", TRUE, "Low")</f>
        <v>Very High</v>
      </c>
      <c r="T2780" s="3" t="str" cm="1">
        <f t="array" ref="T2780">_xlfn.IFS(B2780 &gt;= 2005, "Post-2005", B2780 &gt;= 2000, "2000-2004", TRUE, "Pre-2000")</f>
        <v>Post-2005</v>
      </c>
    </row>
    <row r="2781" spans="1:20" x14ac:dyDescent="0.85">
      <c r="A2781" s="1">
        <v>41164</v>
      </c>
      <c r="B2781" t="s">
        <v>2137</v>
      </c>
      <c r="C2781" t="s">
        <v>4862</v>
      </c>
      <c r="D2781" t="s">
        <v>4863</v>
      </c>
      <c r="E2781" t="s">
        <v>293</v>
      </c>
      <c r="F2781" t="s">
        <v>294</v>
      </c>
      <c r="G2781" t="s">
        <v>295</v>
      </c>
      <c r="H2781">
        <v>2003</v>
      </c>
      <c r="I2781" s="2">
        <v>754074.99</v>
      </c>
      <c r="J2781" s="2">
        <v>0</v>
      </c>
      <c r="K2781" s="2">
        <v>754074.99</v>
      </c>
      <c r="L2781" t="s">
        <v>18</v>
      </c>
      <c r="M2781" s="3" t="b">
        <f>trust_funds5[[#This Row],[Contributions Outstanding (USD)]]=0</f>
        <v>1</v>
      </c>
      <c r="N2781" s="3" t="str">
        <f t="shared" si="215"/>
        <v>Outstanding</v>
      </c>
      <c r="O2781" s="3" t="str">
        <f t="shared" si="216"/>
        <v>High Contribution &amp; Recent</v>
      </c>
      <c r="P2781" s="3" t="str">
        <f t="shared" si="217"/>
        <v>Other</v>
      </c>
      <c r="Q2781" s="3" t="str">
        <f t="shared" si="218"/>
        <v>Other</v>
      </c>
      <c r="R2781" s="3" t="str">
        <f t="shared" si="219"/>
        <v>Not LCLS</v>
      </c>
      <c r="S2781" s="3" t="str" cm="1">
        <f t="array" ref="S2781">_xlfn.IFS(G2781 &gt; 5000000, "Very High", G2781 &gt; 1000000, "High", G2781 &gt; 500000, "Medium", TRUE, "Low")</f>
        <v>Very High</v>
      </c>
      <c r="T2781" s="3" t="str" cm="1">
        <f t="array" ref="T2781">_xlfn.IFS(B2781 &gt;= 2005, "Post-2005", B2781 &gt;= 2000, "2000-2004", TRUE, "Pre-2000")</f>
        <v>Post-2005</v>
      </c>
    </row>
    <row r="2782" spans="1:20" x14ac:dyDescent="0.85">
      <c r="A2782" s="1">
        <v>41164</v>
      </c>
      <c r="B2782" t="s">
        <v>2654</v>
      </c>
      <c r="C2782" t="s">
        <v>4864</v>
      </c>
      <c r="D2782" t="s">
        <v>4865</v>
      </c>
      <c r="E2782" t="s">
        <v>15</v>
      </c>
      <c r="F2782" t="s">
        <v>16</v>
      </c>
      <c r="G2782" t="s">
        <v>17</v>
      </c>
      <c r="H2782">
        <v>2003</v>
      </c>
      <c r="I2782" s="2">
        <v>50000</v>
      </c>
      <c r="J2782" s="2">
        <v>0</v>
      </c>
      <c r="K2782" s="2">
        <v>50000</v>
      </c>
      <c r="L2782" t="s">
        <v>18</v>
      </c>
      <c r="M2782" s="3" t="b">
        <f>trust_funds5[[#This Row],[Contributions Outstanding (USD)]]=0</f>
        <v>1</v>
      </c>
      <c r="N2782" s="3" t="str">
        <f t="shared" si="215"/>
        <v>Outstanding</v>
      </c>
      <c r="O2782" s="3" t="str">
        <f t="shared" si="216"/>
        <v>High Contribution &amp; Recent</v>
      </c>
      <c r="P2782" s="3" t="str">
        <f t="shared" si="217"/>
        <v>Other</v>
      </c>
      <c r="Q2782" s="3" t="str">
        <f t="shared" si="218"/>
        <v>Other</v>
      </c>
      <c r="R2782" s="3" t="str">
        <f t="shared" si="219"/>
        <v>Not LCLS</v>
      </c>
      <c r="S2782" s="3" t="str" cm="1">
        <f t="array" ref="S2782">_xlfn.IFS(G2782 &gt; 5000000, "Very High", G2782 &gt; 1000000, "High", G2782 &gt; 500000, "Medium", TRUE, "Low")</f>
        <v>Very High</v>
      </c>
      <c r="T2782" s="3" t="str" cm="1">
        <f t="array" ref="T2782">_xlfn.IFS(B2782 &gt;= 2005, "Post-2005", B2782 &gt;= 2000, "2000-2004", TRUE, "Pre-2000")</f>
        <v>Post-2005</v>
      </c>
    </row>
    <row r="2783" spans="1:20" x14ac:dyDescent="0.85">
      <c r="A2783" s="1">
        <v>41164</v>
      </c>
      <c r="B2783" t="s">
        <v>2654</v>
      </c>
      <c r="C2783" t="s">
        <v>4864</v>
      </c>
      <c r="D2783" t="s">
        <v>4865</v>
      </c>
      <c r="E2783" t="s">
        <v>200</v>
      </c>
      <c r="F2783" t="s">
        <v>201</v>
      </c>
      <c r="G2783" t="s">
        <v>202</v>
      </c>
      <c r="H2783">
        <v>2003</v>
      </c>
      <c r="I2783" s="2">
        <v>49973</v>
      </c>
      <c r="J2783" s="2">
        <v>0</v>
      </c>
      <c r="K2783" s="2">
        <v>49973</v>
      </c>
      <c r="L2783" t="s">
        <v>18</v>
      </c>
      <c r="M2783" s="3" t="b">
        <f>trust_funds5[[#This Row],[Contributions Outstanding (USD)]]=0</f>
        <v>1</v>
      </c>
      <c r="N2783" s="3" t="str">
        <f t="shared" si="215"/>
        <v>Outstanding</v>
      </c>
      <c r="O2783" s="3" t="str">
        <f t="shared" si="216"/>
        <v>High Contribution &amp; Recent</v>
      </c>
      <c r="P2783" s="3" t="str">
        <f t="shared" si="217"/>
        <v>Other</v>
      </c>
      <c r="Q2783" s="3" t="str">
        <f t="shared" si="218"/>
        <v>Other</v>
      </c>
      <c r="R2783" s="3" t="str">
        <f t="shared" si="219"/>
        <v>Not LCLS</v>
      </c>
      <c r="S2783" s="3" t="str" cm="1">
        <f t="array" ref="S2783">_xlfn.IFS(G2783 &gt; 5000000, "Very High", G2783 &gt; 1000000, "High", G2783 &gt; 500000, "Medium", TRUE, "Low")</f>
        <v>Very High</v>
      </c>
      <c r="T2783" s="3" t="str" cm="1">
        <f t="array" ref="T2783">_xlfn.IFS(B2783 &gt;= 2005, "Post-2005", B2783 &gt;= 2000, "2000-2004", TRUE, "Pre-2000")</f>
        <v>Post-2005</v>
      </c>
    </row>
    <row r="2784" spans="1:20" x14ac:dyDescent="0.85">
      <c r="A2784" s="1">
        <v>41164</v>
      </c>
      <c r="B2784" t="s">
        <v>2654</v>
      </c>
      <c r="C2784" t="s">
        <v>4864</v>
      </c>
      <c r="D2784" t="s">
        <v>4865</v>
      </c>
      <c r="E2784" t="s">
        <v>102</v>
      </c>
      <c r="F2784" t="s">
        <v>103</v>
      </c>
      <c r="G2784" t="s">
        <v>104</v>
      </c>
      <c r="H2784">
        <v>2003</v>
      </c>
      <c r="I2784" s="2">
        <v>299265.18</v>
      </c>
      <c r="J2784" s="2">
        <v>0</v>
      </c>
      <c r="K2784" s="2">
        <v>299265.18</v>
      </c>
      <c r="L2784" t="s">
        <v>18</v>
      </c>
      <c r="M2784" s="3" t="b">
        <f>trust_funds5[[#This Row],[Contributions Outstanding (USD)]]=0</f>
        <v>1</v>
      </c>
      <c r="N2784" s="3" t="str">
        <f t="shared" si="215"/>
        <v>Outstanding</v>
      </c>
      <c r="O2784" s="3" t="str">
        <f t="shared" si="216"/>
        <v>High Contribution &amp; Recent</v>
      </c>
      <c r="P2784" s="3" t="str">
        <f t="shared" si="217"/>
        <v>Other</v>
      </c>
      <c r="Q2784" s="3" t="str">
        <f t="shared" si="218"/>
        <v>Other</v>
      </c>
      <c r="R2784" s="3" t="str">
        <f t="shared" si="219"/>
        <v>Not LCLS</v>
      </c>
      <c r="S2784" s="3" t="str" cm="1">
        <f t="array" ref="S2784">_xlfn.IFS(G2784 &gt; 5000000, "Very High", G2784 &gt; 1000000, "High", G2784 &gt; 500000, "Medium", TRUE, "Low")</f>
        <v>Very High</v>
      </c>
      <c r="T2784" s="3" t="str" cm="1">
        <f t="array" ref="T2784">_xlfn.IFS(B2784 &gt;= 2005, "Post-2005", B2784 &gt;= 2000, "2000-2004", TRUE, "Pre-2000")</f>
        <v>Post-2005</v>
      </c>
    </row>
    <row r="2785" spans="1:20" x14ac:dyDescent="0.85">
      <c r="A2785" s="1">
        <v>41164</v>
      </c>
      <c r="B2785" t="s">
        <v>2654</v>
      </c>
      <c r="C2785" t="s">
        <v>4864</v>
      </c>
      <c r="D2785" t="s">
        <v>4865</v>
      </c>
      <c r="E2785" t="s">
        <v>119</v>
      </c>
      <c r="F2785" t="s">
        <v>120</v>
      </c>
      <c r="G2785" t="s">
        <v>121</v>
      </c>
      <c r="H2785">
        <v>2003</v>
      </c>
      <c r="I2785" s="2">
        <v>376998</v>
      </c>
      <c r="J2785" s="2">
        <v>0</v>
      </c>
      <c r="K2785" s="2">
        <v>376998</v>
      </c>
      <c r="L2785" t="s">
        <v>18</v>
      </c>
      <c r="M2785" s="3" t="b">
        <f>trust_funds5[[#This Row],[Contributions Outstanding (USD)]]=0</f>
        <v>1</v>
      </c>
      <c r="N2785" s="3" t="str">
        <f t="shared" si="215"/>
        <v>Outstanding</v>
      </c>
      <c r="O2785" s="3" t="str">
        <f t="shared" si="216"/>
        <v>High Contribution &amp; Recent</v>
      </c>
      <c r="P2785" s="3" t="str">
        <f t="shared" si="217"/>
        <v>Other</v>
      </c>
      <c r="Q2785" s="3" t="str">
        <f t="shared" si="218"/>
        <v>Other</v>
      </c>
      <c r="R2785" s="3" t="str">
        <f t="shared" si="219"/>
        <v>Not LCLS</v>
      </c>
      <c r="S2785" s="3" t="str" cm="1">
        <f t="array" ref="S2785">_xlfn.IFS(G2785 &gt; 5000000, "Very High", G2785 &gt; 1000000, "High", G2785 &gt; 500000, "Medium", TRUE, "Low")</f>
        <v>Very High</v>
      </c>
      <c r="T2785" s="3" t="str" cm="1">
        <f t="array" ref="T2785">_xlfn.IFS(B2785 &gt;= 2005, "Post-2005", B2785 &gt;= 2000, "2000-2004", TRUE, "Pre-2000")</f>
        <v>Post-2005</v>
      </c>
    </row>
    <row r="2786" spans="1:20" x14ac:dyDescent="0.85">
      <c r="A2786" s="1">
        <v>41164</v>
      </c>
      <c r="B2786" t="s">
        <v>2654</v>
      </c>
      <c r="C2786" t="s">
        <v>4864</v>
      </c>
      <c r="D2786" t="s">
        <v>4865</v>
      </c>
      <c r="E2786" t="s">
        <v>42</v>
      </c>
      <c r="F2786" t="s">
        <v>43</v>
      </c>
      <c r="G2786" t="s">
        <v>76</v>
      </c>
      <c r="H2786">
        <v>2003</v>
      </c>
      <c r="I2786" s="2">
        <v>285508.78999999998</v>
      </c>
      <c r="J2786" s="2">
        <v>0</v>
      </c>
      <c r="K2786" s="2">
        <v>285508.78999999998</v>
      </c>
      <c r="L2786" t="s">
        <v>18</v>
      </c>
      <c r="M2786" s="3" t="b">
        <f>trust_funds5[[#This Row],[Contributions Outstanding (USD)]]=0</f>
        <v>1</v>
      </c>
      <c r="N2786" s="3" t="str">
        <f t="shared" si="215"/>
        <v>Outstanding</v>
      </c>
      <c r="O2786" s="3" t="str">
        <f t="shared" si="216"/>
        <v>High Contribution &amp; Recent</v>
      </c>
      <c r="P2786" s="3" t="str">
        <f t="shared" si="217"/>
        <v>Other</v>
      </c>
      <c r="Q2786" s="3" t="str">
        <f t="shared" si="218"/>
        <v>Other</v>
      </c>
      <c r="R2786" s="3" t="str">
        <f t="shared" si="219"/>
        <v>Not LCLS</v>
      </c>
      <c r="S2786" s="3" t="str" cm="1">
        <f t="array" ref="S2786">_xlfn.IFS(G2786 &gt; 5000000, "Very High", G2786 &gt; 1000000, "High", G2786 &gt; 500000, "Medium", TRUE, "Low")</f>
        <v>Very High</v>
      </c>
      <c r="T2786" s="3" t="str" cm="1">
        <f t="array" ref="T2786">_xlfn.IFS(B2786 &gt;= 2005, "Post-2005", B2786 &gt;= 2000, "2000-2004", TRUE, "Pre-2000")</f>
        <v>Post-2005</v>
      </c>
    </row>
    <row r="2787" spans="1:20" x14ac:dyDescent="0.85">
      <c r="A2787" s="1">
        <v>41164</v>
      </c>
      <c r="B2787" t="s">
        <v>2654</v>
      </c>
      <c r="C2787" t="s">
        <v>4864</v>
      </c>
      <c r="D2787" t="s">
        <v>4865</v>
      </c>
      <c r="E2787" t="s">
        <v>21</v>
      </c>
      <c r="F2787" t="s">
        <v>22</v>
      </c>
      <c r="G2787" t="s">
        <v>23</v>
      </c>
      <c r="H2787">
        <v>2003</v>
      </c>
      <c r="I2787" s="2">
        <v>322374.09999999998</v>
      </c>
      <c r="J2787" s="2">
        <v>0</v>
      </c>
      <c r="K2787" s="2">
        <v>322374.09999999998</v>
      </c>
      <c r="L2787" t="s">
        <v>18</v>
      </c>
      <c r="M2787" s="3" t="b">
        <f>trust_funds5[[#This Row],[Contributions Outstanding (USD)]]=0</f>
        <v>1</v>
      </c>
      <c r="N2787" s="3" t="str">
        <f t="shared" si="215"/>
        <v>Outstanding</v>
      </c>
      <c r="O2787" s="3" t="str">
        <f t="shared" si="216"/>
        <v>High Contribution &amp; Recent</v>
      </c>
      <c r="P2787" s="3" t="str">
        <f t="shared" si="217"/>
        <v>Other</v>
      </c>
      <c r="Q2787" s="3" t="str">
        <f t="shared" si="218"/>
        <v>Other</v>
      </c>
      <c r="R2787" s="3" t="str">
        <f t="shared" si="219"/>
        <v>Not LCLS</v>
      </c>
      <c r="S2787" s="3" t="str" cm="1">
        <f t="array" ref="S2787">_xlfn.IFS(G2787 &gt; 5000000, "Very High", G2787 &gt; 1000000, "High", G2787 &gt; 500000, "Medium", TRUE, "Low")</f>
        <v>Very High</v>
      </c>
      <c r="T2787" s="3" t="str" cm="1">
        <f t="array" ref="T2787">_xlfn.IFS(B2787 &gt;= 2005, "Post-2005", B2787 &gt;= 2000, "2000-2004", TRUE, "Pre-2000")</f>
        <v>Post-2005</v>
      </c>
    </row>
    <row r="2788" spans="1:20" x14ac:dyDescent="0.85">
      <c r="A2788" s="1">
        <v>41164</v>
      </c>
      <c r="B2788" t="s">
        <v>12</v>
      </c>
      <c r="C2788" t="s">
        <v>4866</v>
      </c>
      <c r="D2788" t="s">
        <v>4867</v>
      </c>
      <c r="E2788" t="s">
        <v>1709</v>
      </c>
      <c r="F2788" t="s">
        <v>1710</v>
      </c>
      <c r="G2788" t="s">
        <v>1711</v>
      </c>
      <c r="H2788">
        <v>2003</v>
      </c>
      <c r="I2788" s="2">
        <v>750000</v>
      </c>
      <c r="J2788" s="2">
        <v>0</v>
      </c>
      <c r="K2788" s="2">
        <v>750000</v>
      </c>
      <c r="L2788" t="s">
        <v>18</v>
      </c>
      <c r="M2788" s="3" t="b">
        <f>trust_funds5[[#This Row],[Contributions Outstanding (USD)]]=0</f>
        <v>1</v>
      </c>
      <c r="N2788" s="3" t="str">
        <f t="shared" si="215"/>
        <v>Outstanding</v>
      </c>
      <c r="O2788" s="3" t="str">
        <f t="shared" si="216"/>
        <v>High Contribution &amp; Recent</v>
      </c>
      <c r="P2788" s="3" t="str">
        <f t="shared" si="217"/>
        <v>Other</v>
      </c>
      <c r="Q2788" s="3" t="str">
        <f t="shared" si="218"/>
        <v>Other</v>
      </c>
      <c r="R2788" s="3" t="str">
        <f t="shared" si="219"/>
        <v>Not LCLS</v>
      </c>
      <c r="S2788" s="3" t="str" cm="1">
        <f t="array" ref="S2788">_xlfn.IFS(G2788 &gt; 5000000, "Very High", G2788 &gt; 1000000, "High", G2788 &gt; 500000, "Medium", TRUE, "Low")</f>
        <v>Very High</v>
      </c>
      <c r="T2788" s="3" t="str" cm="1">
        <f t="array" ref="T2788">_xlfn.IFS(B2788 &gt;= 2005, "Post-2005", B2788 &gt;= 2000, "2000-2004", TRUE, "Pre-2000")</f>
        <v>Post-2005</v>
      </c>
    </row>
    <row r="2789" spans="1:20" x14ac:dyDescent="0.85">
      <c r="A2789" s="1">
        <v>41164</v>
      </c>
      <c r="B2789" t="s">
        <v>12</v>
      </c>
      <c r="C2789" t="s">
        <v>4868</v>
      </c>
      <c r="D2789" t="s">
        <v>4869</v>
      </c>
      <c r="E2789" t="s">
        <v>21</v>
      </c>
      <c r="F2789" t="s">
        <v>22</v>
      </c>
      <c r="G2789" t="s">
        <v>23</v>
      </c>
      <c r="H2789">
        <v>2003</v>
      </c>
      <c r="I2789" s="2">
        <v>139395.24</v>
      </c>
      <c r="J2789" s="2">
        <v>0</v>
      </c>
      <c r="K2789" s="2">
        <v>139395.24</v>
      </c>
      <c r="L2789" t="s">
        <v>18</v>
      </c>
      <c r="M2789" s="3" t="b">
        <f>trust_funds5[[#This Row],[Contributions Outstanding (USD)]]=0</f>
        <v>1</v>
      </c>
      <c r="N2789" s="3" t="str">
        <f t="shared" si="215"/>
        <v>Outstanding</v>
      </c>
      <c r="O2789" s="3" t="str">
        <f t="shared" si="216"/>
        <v>High Contribution &amp; Recent</v>
      </c>
      <c r="P2789" s="3" t="str">
        <f t="shared" si="217"/>
        <v>Other</v>
      </c>
      <c r="Q2789" s="3" t="str">
        <f t="shared" si="218"/>
        <v>Other</v>
      </c>
      <c r="R2789" s="3" t="str">
        <f t="shared" si="219"/>
        <v>Not LCLS</v>
      </c>
      <c r="S2789" s="3" t="str" cm="1">
        <f t="array" ref="S2789">_xlfn.IFS(G2789 &gt; 5000000, "Very High", G2789 &gt; 1000000, "High", G2789 &gt; 500000, "Medium", TRUE, "Low")</f>
        <v>Very High</v>
      </c>
      <c r="T2789" s="3" t="str" cm="1">
        <f t="array" ref="T2789">_xlfn.IFS(B2789 &gt;= 2005, "Post-2005", B2789 &gt;= 2000, "2000-2004", TRUE, "Pre-2000")</f>
        <v>Post-2005</v>
      </c>
    </row>
    <row r="2790" spans="1:20" x14ac:dyDescent="0.85">
      <c r="A2790" s="1">
        <v>41164</v>
      </c>
      <c r="B2790" t="s">
        <v>507</v>
      </c>
      <c r="C2790" t="s">
        <v>4870</v>
      </c>
      <c r="D2790" t="s">
        <v>4871</v>
      </c>
      <c r="E2790" t="s">
        <v>56</v>
      </c>
      <c r="F2790" t="s">
        <v>57</v>
      </c>
      <c r="G2790" t="s">
        <v>58</v>
      </c>
      <c r="H2790">
        <v>2003</v>
      </c>
      <c r="I2790" s="2">
        <v>2064050</v>
      </c>
      <c r="J2790" s="2">
        <v>0</v>
      </c>
      <c r="K2790" s="2">
        <v>2064050</v>
      </c>
      <c r="L2790" t="s">
        <v>116</v>
      </c>
      <c r="M2790" s="3" t="b">
        <f>trust_funds5[[#This Row],[Contributions Outstanding (USD)]]=0</f>
        <v>1</v>
      </c>
      <c r="N2790" s="3" t="str">
        <f t="shared" si="215"/>
        <v>Outstanding</v>
      </c>
      <c r="O2790" s="3" t="str">
        <f t="shared" si="216"/>
        <v>High Contribution &amp; Recent</v>
      </c>
      <c r="P2790" s="3" t="str">
        <f t="shared" si="217"/>
        <v>Other</v>
      </c>
      <c r="Q2790" s="3" t="str">
        <f t="shared" si="218"/>
        <v>Other</v>
      </c>
      <c r="R2790" s="3" t="str">
        <f t="shared" si="219"/>
        <v>Not LCLS</v>
      </c>
      <c r="S2790" s="3" t="str" cm="1">
        <f t="array" ref="S2790">_xlfn.IFS(G2790 &gt; 5000000, "Very High", G2790 &gt; 1000000, "High", G2790 &gt; 500000, "Medium", TRUE, "Low")</f>
        <v>Very High</v>
      </c>
      <c r="T2790" s="3" t="str" cm="1">
        <f t="array" ref="T2790">_xlfn.IFS(B2790 &gt;= 2005, "Post-2005", B2790 &gt;= 2000, "2000-2004", TRUE, "Pre-2000")</f>
        <v>Post-2005</v>
      </c>
    </row>
    <row r="2791" spans="1:20" x14ac:dyDescent="0.85">
      <c r="A2791" s="1">
        <v>41164</v>
      </c>
      <c r="B2791" t="s">
        <v>507</v>
      </c>
      <c r="C2791" t="s">
        <v>4872</v>
      </c>
      <c r="D2791" t="s">
        <v>4873</v>
      </c>
      <c r="E2791" t="s">
        <v>21</v>
      </c>
      <c r="F2791" t="s">
        <v>22</v>
      </c>
      <c r="G2791" t="s">
        <v>23</v>
      </c>
      <c r="H2791">
        <v>2003</v>
      </c>
      <c r="I2791" s="2">
        <v>9920942.1400000006</v>
      </c>
      <c r="J2791" s="2">
        <v>0</v>
      </c>
      <c r="K2791" s="2">
        <v>9920942.1400000006</v>
      </c>
      <c r="L2791" t="s">
        <v>18</v>
      </c>
      <c r="M2791" s="3" t="b">
        <f>trust_funds5[[#This Row],[Contributions Outstanding (USD)]]=0</f>
        <v>1</v>
      </c>
      <c r="N2791" s="3" t="str">
        <f t="shared" si="215"/>
        <v>Outstanding</v>
      </c>
      <c r="O2791" s="3" t="str">
        <f t="shared" si="216"/>
        <v>High Contribution &amp; Recent</v>
      </c>
      <c r="P2791" s="3" t="str">
        <f t="shared" si="217"/>
        <v>Other</v>
      </c>
      <c r="Q2791" s="3" t="str">
        <f t="shared" si="218"/>
        <v>Other</v>
      </c>
      <c r="R2791" s="3" t="str">
        <f t="shared" si="219"/>
        <v>Not LCLS</v>
      </c>
      <c r="S2791" s="3" t="str" cm="1">
        <f t="array" ref="S2791">_xlfn.IFS(G2791 &gt; 5000000, "Very High", G2791 &gt; 1000000, "High", G2791 &gt; 500000, "Medium", TRUE, "Low")</f>
        <v>Very High</v>
      </c>
      <c r="T2791" s="3" t="str" cm="1">
        <f t="array" ref="T2791">_xlfn.IFS(B2791 &gt;= 2005, "Post-2005", B2791 &gt;= 2000, "2000-2004", TRUE, "Pre-2000")</f>
        <v>Post-2005</v>
      </c>
    </row>
    <row r="2792" spans="1:20" x14ac:dyDescent="0.85">
      <c r="A2792" s="1">
        <v>41164</v>
      </c>
      <c r="B2792" t="s">
        <v>4105</v>
      </c>
      <c r="C2792" t="s">
        <v>4874</v>
      </c>
      <c r="D2792" t="s">
        <v>4875</v>
      </c>
      <c r="E2792" t="s">
        <v>21</v>
      </c>
      <c r="F2792" t="s">
        <v>22</v>
      </c>
      <c r="G2792" t="s">
        <v>23</v>
      </c>
      <c r="H2792">
        <v>2003</v>
      </c>
      <c r="I2792" s="2">
        <v>2147516.3199999998</v>
      </c>
      <c r="J2792" s="2">
        <v>0</v>
      </c>
      <c r="K2792" s="2">
        <v>2147516.3199999998</v>
      </c>
      <c r="L2792" t="s">
        <v>18</v>
      </c>
      <c r="M2792" s="3" t="b">
        <f>trust_funds5[[#This Row],[Contributions Outstanding (USD)]]=0</f>
        <v>1</v>
      </c>
      <c r="N2792" s="3" t="str">
        <f t="shared" si="215"/>
        <v>Outstanding</v>
      </c>
      <c r="O2792" s="3" t="str">
        <f t="shared" si="216"/>
        <v>High Contribution &amp; Recent</v>
      </c>
      <c r="P2792" s="3" t="str">
        <f t="shared" si="217"/>
        <v>Other</v>
      </c>
      <c r="Q2792" s="3" t="str">
        <f t="shared" si="218"/>
        <v>Other</v>
      </c>
      <c r="R2792" s="3" t="str">
        <f t="shared" si="219"/>
        <v>Not LCLS</v>
      </c>
      <c r="S2792" s="3" t="str" cm="1">
        <f t="array" ref="S2792">_xlfn.IFS(G2792 &gt; 5000000, "Very High", G2792 &gt; 1000000, "High", G2792 &gt; 500000, "Medium", TRUE, "Low")</f>
        <v>Very High</v>
      </c>
      <c r="T2792" s="3" t="str" cm="1">
        <f t="array" ref="T2792">_xlfn.IFS(B2792 &gt;= 2005, "Post-2005", B2792 &gt;= 2000, "2000-2004", TRUE, "Pre-2000")</f>
        <v>Post-2005</v>
      </c>
    </row>
    <row r="2793" spans="1:20" x14ac:dyDescent="0.85">
      <c r="A2793" s="1">
        <v>41164</v>
      </c>
      <c r="B2793" t="s">
        <v>12</v>
      </c>
      <c r="C2793" t="s">
        <v>4876</v>
      </c>
      <c r="D2793" t="s">
        <v>4877</v>
      </c>
      <c r="E2793" t="s">
        <v>200</v>
      </c>
      <c r="F2793" t="s">
        <v>201</v>
      </c>
      <c r="G2793" t="s">
        <v>213</v>
      </c>
      <c r="H2793">
        <v>2003</v>
      </c>
      <c r="I2793" s="2">
        <v>2045425.35</v>
      </c>
      <c r="J2793" s="2">
        <v>0</v>
      </c>
      <c r="K2793" s="2">
        <v>2045425.35</v>
      </c>
      <c r="L2793" t="s">
        <v>18</v>
      </c>
      <c r="M2793" s="3" t="b">
        <f>trust_funds5[[#This Row],[Contributions Outstanding (USD)]]=0</f>
        <v>1</v>
      </c>
      <c r="N2793" s="3" t="str">
        <f t="shared" si="215"/>
        <v>Outstanding</v>
      </c>
      <c r="O2793" s="3" t="str">
        <f t="shared" si="216"/>
        <v>High Contribution &amp; Recent</v>
      </c>
      <c r="P2793" s="3" t="str">
        <f t="shared" si="217"/>
        <v>Other</v>
      </c>
      <c r="Q2793" s="3" t="str">
        <f t="shared" si="218"/>
        <v>Other</v>
      </c>
      <c r="R2793" s="3" t="str">
        <f t="shared" si="219"/>
        <v>Not LCLS</v>
      </c>
      <c r="S2793" s="3" t="str" cm="1">
        <f t="array" ref="S2793">_xlfn.IFS(G2793 &gt; 5000000, "Very High", G2793 &gt; 1000000, "High", G2793 &gt; 500000, "Medium", TRUE, "Low")</f>
        <v>Very High</v>
      </c>
      <c r="T2793" s="3" t="str" cm="1">
        <f t="array" ref="T2793">_xlfn.IFS(B2793 &gt;= 2005, "Post-2005", B2793 &gt;= 2000, "2000-2004", TRUE, "Pre-2000")</f>
        <v>Post-2005</v>
      </c>
    </row>
    <row r="2794" spans="1:20" x14ac:dyDescent="0.85">
      <c r="A2794" s="1">
        <v>41164</v>
      </c>
      <c r="B2794" t="s">
        <v>4105</v>
      </c>
      <c r="C2794" t="s">
        <v>4878</v>
      </c>
      <c r="D2794" t="s">
        <v>4879</v>
      </c>
      <c r="E2794" t="s">
        <v>200</v>
      </c>
      <c r="F2794" t="s">
        <v>201</v>
      </c>
      <c r="G2794" t="s">
        <v>213</v>
      </c>
      <c r="H2794">
        <v>2003</v>
      </c>
      <c r="I2794" s="2">
        <v>4612430.72</v>
      </c>
      <c r="J2794" s="2">
        <v>0</v>
      </c>
      <c r="K2794" s="2">
        <v>4612430.72</v>
      </c>
      <c r="L2794" t="s">
        <v>18</v>
      </c>
      <c r="M2794" s="3" t="b">
        <f>trust_funds5[[#This Row],[Contributions Outstanding (USD)]]=0</f>
        <v>1</v>
      </c>
      <c r="N2794" s="3" t="str">
        <f t="shared" si="215"/>
        <v>Outstanding</v>
      </c>
      <c r="O2794" s="3" t="str">
        <f t="shared" si="216"/>
        <v>High Contribution &amp; Recent</v>
      </c>
      <c r="P2794" s="3" t="str">
        <f t="shared" si="217"/>
        <v>Other</v>
      </c>
      <c r="Q2794" s="3" t="str">
        <f t="shared" si="218"/>
        <v>Other</v>
      </c>
      <c r="R2794" s="3" t="str">
        <f t="shared" si="219"/>
        <v>Not LCLS</v>
      </c>
      <c r="S2794" s="3" t="str" cm="1">
        <f t="array" ref="S2794">_xlfn.IFS(G2794 &gt; 5000000, "Very High", G2794 &gt; 1000000, "High", G2794 &gt; 500000, "Medium", TRUE, "Low")</f>
        <v>Very High</v>
      </c>
      <c r="T2794" s="3" t="str" cm="1">
        <f t="array" ref="T2794">_xlfn.IFS(B2794 &gt;= 2005, "Post-2005", B2794 &gt;= 2000, "2000-2004", TRUE, "Pre-2000")</f>
        <v>Post-2005</v>
      </c>
    </row>
    <row r="2795" spans="1:20" x14ac:dyDescent="0.85">
      <c r="A2795" s="1">
        <v>41164</v>
      </c>
      <c r="B2795" t="s">
        <v>4702</v>
      </c>
      <c r="C2795" t="s">
        <v>4880</v>
      </c>
      <c r="D2795" t="s">
        <v>4881</v>
      </c>
      <c r="E2795" t="s">
        <v>200</v>
      </c>
      <c r="F2795" t="s">
        <v>201</v>
      </c>
      <c r="G2795" t="s">
        <v>202</v>
      </c>
      <c r="H2795">
        <v>2003</v>
      </c>
      <c r="I2795" s="2">
        <v>1263563.96</v>
      </c>
      <c r="J2795" s="2">
        <v>0</v>
      </c>
      <c r="K2795" s="2">
        <v>1263563.96</v>
      </c>
      <c r="L2795" t="s">
        <v>18</v>
      </c>
      <c r="M2795" s="3" t="b">
        <f>trust_funds5[[#This Row],[Contributions Outstanding (USD)]]=0</f>
        <v>1</v>
      </c>
      <c r="N2795" s="3" t="str">
        <f t="shared" si="215"/>
        <v>Outstanding</v>
      </c>
      <c r="O2795" s="3" t="str">
        <f t="shared" si="216"/>
        <v>High Contribution &amp; Recent</v>
      </c>
      <c r="P2795" s="3" t="str">
        <f t="shared" si="217"/>
        <v>Other</v>
      </c>
      <c r="Q2795" s="3" t="str">
        <f t="shared" si="218"/>
        <v>Other</v>
      </c>
      <c r="R2795" s="3" t="str">
        <f t="shared" si="219"/>
        <v>Not LCLS</v>
      </c>
      <c r="S2795" s="3" t="str" cm="1">
        <f t="array" ref="S2795">_xlfn.IFS(G2795 &gt; 5000000, "Very High", G2795 &gt; 1000000, "High", G2795 &gt; 500000, "Medium", TRUE, "Low")</f>
        <v>Very High</v>
      </c>
      <c r="T2795" s="3" t="str" cm="1">
        <f t="array" ref="T2795">_xlfn.IFS(B2795 &gt;= 2005, "Post-2005", B2795 &gt;= 2000, "2000-2004", TRUE, "Pre-2000")</f>
        <v>Post-2005</v>
      </c>
    </row>
    <row r="2796" spans="1:20" x14ac:dyDescent="0.85">
      <c r="A2796" s="1">
        <v>41164</v>
      </c>
      <c r="B2796" t="s">
        <v>12</v>
      </c>
      <c r="C2796" t="s">
        <v>4882</v>
      </c>
      <c r="D2796" t="s">
        <v>4883</v>
      </c>
      <c r="E2796" t="s">
        <v>200</v>
      </c>
      <c r="F2796" t="s">
        <v>201</v>
      </c>
      <c r="G2796" t="s">
        <v>213</v>
      </c>
      <c r="H2796">
        <v>2003</v>
      </c>
      <c r="I2796" s="2">
        <v>60000</v>
      </c>
      <c r="J2796" s="2">
        <v>0</v>
      </c>
      <c r="K2796" s="2">
        <v>60000</v>
      </c>
      <c r="L2796" t="s">
        <v>18</v>
      </c>
      <c r="M2796" s="3" t="b">
        <f>trust_funds5[[#This Row],[Contributions Outstanding (USD)]]=0</f>
        <v>1</v>
      </c>
      <c r="N2796" s="3" t="str">
        <f t="shared" si="215"/>
        <v>Outstanding</v>
      </c>
      <c r="O2796" s="3" t="str">
        <f t="shared" si="216"/>
        <v>High Contribution &amp; Recent</v>
      </c>
      <c r="P2796" s="3" t="str">
        <f t="shared" si="217"/>
        <v>Other</v>
      </c>
      <c r="Q2796" s="3" t="str">
        <f t="shared" si="218"/>
        <v>Other</v>
      </c>
      <c r="R2796" s="3" t="str">
        <f t="shared" si="219"/>
        <v>Not LCLS</v>
      </c>
      <c r="S2796" s="3" t="str" cm="1">
        <f t="array" ref="S2796">_xlfn.IFS(G2796 &gt; 5000000, "Very High", G2796 &gt; 1000000, "High", G2796 &gt; 500000, "Medium", TRUE, "Low")</f>
        <v>Very High</v>
      </c>
      <c r="T2796" s="3" t="str" cm="1">
        <f t="array" ref="T2796">_xlfn.IFS(B2796 &gt;= 2005, "Post-2005", B2796 &gt;= 2000, "2000-2004", TRUE, "Pre-2000")</f>
        <v>Post-2005</v>
      </c>
    </row>
    <row r="2797" spans="1:20" x14ac:dyDescent="0.85">
      <c r="A2797" s="1">
        <v>41164</v>
      </c>
      <c r="B2797" t="s">
        <v>12</v>
      </c>
      <c r="C2797" t="s">
        <v>4884</v>
      </c>
      <c r="D2797" t="s">
        <v>4449</v>
      </c>
      <c r="E2797" t="s">
        <v>85</v>
      </c>
      <c r="F2797" t="s">
        <v>86</v>
      </c>
      <c r="G2797" t="s">
        <v>87</v>
      </c>
      <c r="H2797">
        <v>2003</v>
      </c>
      <c r="I2797" s="2">
        <v>310530.07</v>
      </c>
      <c r="J2797" s="2">
        <v>0</v>
      </c>
      <c r="K2797" s="2">
        <v>310530.07</v>
      </c>
      <c r="L2797" t="s">
        <v>18</v>
      </c>
      <c r="M2797" s="3" t="b">
        <f>trust_funds5[[#This Row],[Contributions Outstanding (USD)]]=0</f>
        <v>1</v>
      </c>
      <c r="N2797" s="3" t="str">
        <f t="shared" si="215"/>
        <v>Outstanding</v>
      </c>
      <c r="O2797" s="3" t="str">
        <f t="shared" si="216"/>
        <v>High Contribution &amp; Recent</v>
      </c>
      <c r="P2797" s="3" t="str">
        <f t="shared" si="217"/>
        <v>Other</v>
      </c>
      <c r="Q2797" s="3" t="str">
        <f t="shared" si="218"/>
        <v>Other</v>
      </c>
      <c r="R2797" s="3" t="str">
        <f t="shared" si="219"/>
        <v>Not LCLS</v>
      </c>
      <c r="S2797" s="3" t="str" cm="1">
        <f t="array" ref="S2797">_xlfn.IFS(G2797 &gt; 5000000, "Very High", G2797 &gt; 1000000, "High", G2797 &gt; 500000, "Medium", TRUE, "Low")</f>
        <v>Very High</v>
      </c>
      <c r="T2797" s="3" t="str" cm="1">
        <f t="array" ref="T2797">_xlfn.IFS(B2797 &gt;= 2005, "Post-2005", B2797 &gt;= 2000, "2000-2004", TRUE, "Pre-2000")</f>
        <v>Post-2005</v>
      </c>
    </row>
    <row r="2798" spans="1:20" x14ac:dyDescent="0.85">
      <c r="A2798" s="1">
        <v>41164</v>
      </c>
      <c r="B2798" t="s">
        <v>1346</v>
      </c>
      <c r="C2798" t="s">
        <v>4885</v>
      </c>
      <c r="D2798" t="s">
        <v>4886</v>
      </c>
      <c r="E2798" t="s">
        <v>200</v>
      </c>
      <c r="F2798" t="s">
        <v>201</v>
      </c>
      <c r="G2798" t="s">
        <v>213</v>
      </c>
      <c r="H2798">
        <v>2003</v>
      </c>
      <c r="I2798" s="2">
        <v>4999973</v>
      </c>
      <c r="J2798" s="2">
        <v>0</v>
      </c>
      <c r="K2798" s="2">
        <v>4999973</v>
      </c>
      <c r="L2798" t="s">
        <v>116</v>
      </c>
      <c r="M2798" s="3" t="b">
        <f>trust_funds5[[#This Row],[Contributions Outstanding (USD)]]=0</f>
        <v>1</v>
      </c>
      <c r="N2798" s="3" t="str">
        <f t="shared" si="215"/>
        <v>Outstanding</v>
      </c>
      <c r="O2798" s="3" t="str">
        <f t="shared" si="216"/>
        <v>High Contribution &amp; Recent</v>
      </c>
      <c r="P2798" s="3" t="str">
        <f t="shared" si="217"/>
        <v>Other</v>
      </c>
      <c r="Q2798" s="3" t="str">
        <f t="shared" si="218"/>
        <v>Other</v>
      </c>
      <c r="R2798" s="3" t="str">
        <f t="shared" si="219"/>
        <v>Not LCLS</v>
      </c>
      <c r="S2798" s="3" t="str" cm="1">
        <f t="array" ref="S2798">_xlfn.IFS(G2798 &gt; 5000000, "Very High", G2798 &gt; 1000000, "High", G2798 &gt; 500000, "Medium", TRUE, "Low")</f>
        <v>Very High</v>
      </c>
      <c r="T2798" s="3" t="str" cm="1">
        <f t="array" ref="T2798">_xlfn.IFS(B2798 &gt;= 2005, "Post-2005", B2798 &gt;= 2000, "2000-2004", TRUE, "Pre-2000")</f>
        <v>Post-2005</v>
      </c>
    </row>
    <row r="2799" spans="1:20" x14ac:dyDescent="0.85">
      <c r="A2799" s="1">
        <v>41164</v>
      </c>
      <c r="B2799" t="s">
        <v>12</v>
      </c>
      <c r="C2799" t="s">
        <v>4887</v>
      </c>
      <c r="D2799" t="s">
        <v>4888</v>
      </c>
      <c r="E2799" t="s">
        <v>21</v>
      </c>
      <c r="F2799" t="s">
        <v>22</v>
      </c>
      <c r="G2799" t="s">
        <v>23</v>
      </c>
      <c r="H2799">
        <v>2003</v>
      </c>
      <c r="I2799" s="2">
        <v>2723512.36</v>
      </c>
      <c r="J2799" s="2">
        <v>0</v>
      </c>
      <c r="K2799" s="2">
        <v>2723512.36</v>
      </c>
      <c r="L2799" t="s">
        <v>18</v>
      </c>
      <c r="M2799" s="3" t="b">
        <f>trust_funds5[[#This Row],[Contributions Outstanding (USD)]]=0</f>
        <v>1</v>
      </c>
      <c r="N2799" s="3" t="str">
        <f t="shared" si="215"/>
        <v>Outstanding</v>
      </c>
      <c r="O2799" s="3" t="str">
        <f t="shared" si="216"/>
        <v>High Contribution &amp; Recent</v>
      </c>
      <c r="P2799" s="3" t="str">
        <f t="shared" si="217"/>
        <v>Other</v>
      </c>
      <c r="Q2799" s="3" t="str">
        <f t="shared" si="218"/>
        <v>Other</v>
      </c>
      <c r="R2799" s="3" t="str">
        <f t="shared" si="219"/>
        <v>Not LCLS</v>
      </c>
      <c r="S2799" s="3" t="str" cm="1">
        <f t="array" ref="S2799">_xlfn.IFS(G2799 &gt; 5000000, "Very High", G2799 &gt; 1000000, "High", G2799 &gt; 500000, "Medium", TRUE, "Low")</f>
        <v>Very High</v>
      </c>
      <c r="T2799" s="3" t="str" cm="1">
        <f t="array" ref="T2799">_xlfn.IFS(B2799 &gt;= 2005, "Post-2005", B2799 &gt;= 2000, "2000-2004", TRUE, "Pre-2000")</f>
        <v>Post-2005</v>
      </c>
    </row>
    <row r="2800" spans="1:20" x14ac:dyDescent="0.85">
      <c r="A2800" s="1">
        <v>41164</v>
      </c>
      <c r="B2800" t="s">
        <v>90</v>
      </c>
      <c r="C2800" t="s">
        <v>4889</v>
      </c>
      <c r="D2800" t="s">
        <v>4890</v>
      </c>
      <c r="E2800" t="s">
        <v>70</v>
      </c>
      <c r="F2800" t="s">
        <v>71</v>
      </c>
      <c r="G2800" t="s">
        <v>72</v>
      </c>
      <c r="H2800">
        <v>2003</v>
      </c>
      <c r="I2800" s="2">
        <v>2642748.46</v>
      </c>
      <c r="J2800" s="2">
        <v>0</v>
      </c>
      <c r="K2800" s="2">
        <v>2642748.46</v>
      </c>
      <c r="L2800" t="s">
        <v>18</v>
      </c>
      <c r="M2800" s="3" t="b">
        <f>trust_funds5[[#This Row],[Contributions Outstanding (USD)]]=0</f>
        <v>1</v>
      </c>
      <c r="N2800" s="3" t="str">
        <f t="shared" si="215"/>
        <v>Outstanding</v>
      </c>
      <c r="O2800" s="3" t="str">
        <f t="shared" si="216"/>
        <v>High Contribution &amp; Recent</v>
      </c>
      <c r="P2800" s="3" t="str">
        <f t="shared" si="217"/>
        <v>Other</v>
      </c>
      <c r="Q2800" s="3" t="str">
        <f t="shared" si="218"/>
        <v>Other</v>
      </c>
      <c r="R2800" s="3" t="str">
        <f t="shared" si="219"/>
        <v>Not LCLS</v>
      </c>
      <c r="S2800" s="3" t="str" cm="1">
        <f t="array" ref="S2800">_xlfn.IFS(G2800 &gt; 5000000, "Very High", G2800 &gt; 1000000, "High", G2800 &gt; 500000, "Medium", TRUE, "Low")</f>
        <v>Very High</v>
      </c>
      <c r="T2800" s="3" t="str" cm="1">
        <f t="array" ref="T2800">_xlfn.IFS(B2800 &gt;= 2005, "Post-2005", B2800 &gt;= 2000, "2000-2004", TRUE, "Pre-2000")</f>
        <v>Post-2005</v>
      </c>
    </row>
    <row r="2801" spans="1:20" x14ac:dyDescent="0.85">
      <c r="A2801" s="1">
        <v>41164</v>
      </c>
      <c r="B2801" t="s">
        <v>4105</v>
      </c>
      <c r="C2801" t="s">
        <v>4692</v>
      </c>
      <c r="D2801" t="s">
        <v>4693</v>
      </c>
      <c r="E2801" t="s">
        <v>1408</v>
      </c>
      <c r="F2801" t="s">
        <v>1409</v>
      </c>
      <c r="G2801" t="s">
        <v>1410</v>
      </c>
      <c r="H2801">
        <v>2004</v>
      </c>
      <c r="I2801" s="2">
        <v>1298434.1100000001</v>
      </c>
      <c r="J2801" s="2">
        <v>0</v>
      </c>
      <c r="K2801" s="2">
        <v>1298434.1100000001</v>
      </c>
      <c r="L2801" t="s">
        <v>18</v>
      </c>
      <c r="M2801" s="3" t="b">
        <f>trust_funds5[[#This Row],[Contributions Outstanding (USD)]]=0</f>
        <v>1</v>
      </c>
      <c r="N2801" s="3" t="str">
        <f t="shared" si="215"/>
        <v>Outstanding</v>
      </c>
      <c r="O2801" s="3" t="str">
        <f t="shared" si="216"/>
        <v>High Contribution &amp; Recent</v>
      </c>
      <c r="P2801" s="3" t="str">
        <f t="shared" si="217"/>
        <v>Other</v>
      </c>
      <c r="Q2801" s="3" t="str">
        <f t="shared" si="218"/>
        <v>Other</v>
      </c>
      <c r="R2801" s="3" t="str">
        <f t="shared" si="219"/>
        <v>Not LCLS</v>
      </c>
      <c r="S2801" s="3" t="str" cm="1">
        <f t="array" ref="S2801">_xlfn.IFS(G2801 &gt; 5000000, "Very High", G2801 &gt; 1000000, "High", G2801 &gt; 500000, "Medium", TRUE, "Low")</f>
        <v>Very High</v>
      </c>
      <c r="T2801" s="3" t="str" cm="1">
        <f t="array" ref="T2801">_xlfn.IFS(B2801 &gt;= 2005, "Post-2005", B2801 &gt;= 2000, "2000-2004", TRUE, "Pre-2000")</f>
        <v>Post-2005</v>
      </c>
    </row>
    <row r="2802" spans="1:20" x14ac:dyDescent="0.85">
      <c r="A2802" s="1">
        <v>41164</v>
      </c>
      <c r="B2802" t="s">
        <v>90</v>
      </c>
      <c r="C2802" t="s">
        <v>4454</v>
      </c>
      <c r="D2802" t="s">
        <v>4455</v>
      </c>
      <c r="E2802" t="s">
        <v>119</v>
      </c>
      <c r="F2802" t="s">
        <v>120</v>
      </c>
      <c r="G2802" t="s">
        <v>842</v>
      </c>
      <c r="H2802">
        <v>2003</v>
      </c>
      <c r="I2802" s="2">
        <v>2098310</v>
      </c>
      <c r="J2802" s="2">
        <v>0</v>
      </c>
      <c r="K2802" s="2">
        <v>2098310</v>
      </c>
      <c r="L2802" t="s">
        <v>116</v>
      </c>
      <c r="M2802" s="3" t="b">
        <f>trust_funds5[[#This Row],[Contributions Outstanding (USD)]]=0</f>
        <v>1</v>
      </c>
      <c r="N2802" s="3" t="str">
        <f t="shared" si="215"/>
        <v>Outstanding</v>
      </c>
      <c r="O2802" s="3" t="str">
        <f t="shared" si="216"/>
        <v>High Contribution &amp; Recent</v>
      </c>
      <c r="P2802" s="3" t="str">
        <f t="shared" si="217"/>
        <v>Other</v>
      </c>
      <c r="Q2802" s="3" t="str">
        <f t="shared" si="218"/>
        <v>Other</v>
      </c>
      <c r="R2802" s="3" t="str">
        <f t="shared" si="219"/>
        <v>Not LCLS</v>
      </c>
      <c r="S2802" s="3" t="str" cm="1">
        <f t="array" ref="S2802">_xlfn.IFS(G2802 &gt; 5000000, "Very High", G2802 &gt; 1000000, "High", G2802 &gt; 500000, "Medium", TRUE, "Low")</f>
        <v>Very High</v>
      </c>
      <c r="T2802" s="3" t="str" cm="1">
        <f t="array" ref="T2802">_xlfn.IFS(B2802 &gt;= 2005, "Post-2005", B2802 &gt;= 2000, "2000-2004", TRUE, "Pre-2000")</f>
        <v>Post-2005</v>
      </c>
    </row>
    <row r="2803" spans="1:20" x14ac:dyDescent="0.85">
      <c r="A2803" s="1">
        <v>41164</v>
      </c>
      <c r="B2803" t="s">
        <v>4372</v>
      </c>
      <c r="C2803" t="s">
        <v>4468</v>
      </c>
      <c r="D2803" t="s">
        <v>4469</v>
      </c>
      <c r="E2803" t="s">
        <v>15</v>
      </c>
      <c r="F2803" t="s">
        <v>16</v>
      </c>
      <c r="G2803" t="s">
        <v>17</v>
      </c>
      <c r="H2803">
        <v>2003</v>
      </c>
      <c r="I2803" s="2">
        <v>703166.01</v>
      </c>
      <c r="J2803" s="2">
        <v>0</v>
      </c>
      <c r="K2803" s="2">
        <v>703166.01</v>
      </c>
      <c r="L2803" t="s">
        <v>116</v>
      </c>
      <c r="M2803" s="3" t="b">
        <f>trust_funds5[[#This Row],[Contributions Outstanding (USD)]]=0</f>
        <v>1</v>
      </c>
      <c r="N2803" s="3" t="str">
        <f t="shared" si="215"/>
        <v>Outstanding</v>
      </c>
      <c r="O2803" s="3" t="str">
        <f t="shared" si="216"/>
        <v>High Contribution &amp; Recent</v>
      </c>
      <c r="P2803" s="3" t="str">
        <f t="shared" si="217"/>
        <v>Other</v>
      </c>
      <c r="Q2803" s="3" t="str">
        <f t="shared" si="218"/>
        <v>Other</v>
      </c>
      <c r="R2803" s="3" t="str">
        <f t="shared" si="219"/>
        <v>Not LCLS</v>
      </c>
      <c r="S2803" s="3" t="str" cm="1">
        <f t="array" ref="S2803">_xlfn.IFS(G2803 &gt; 5000000, "Very High", G2803 &gt; 1000000, "High", G2803 &gt; 500000, "Medium", TRUE, "Low")</f>
        <v>Very High</v>
      </c>
      <c r="T2803" s="3" t="str" cm="1">
        <f t="array" ref="T2803">_xlfn.IFS(B2803 &gt;= 2005, "Post-2005", B2803 &gt;= 2000, "2000-2004", TRUE, "Pre-2000")</f>
        <v>Post-2005</v>
      </c>
    </row>
    <row r="2804" spans="1:20" x14ac:dyDescent="0.85">
      <c r="A2804" s="1">
        <v>41164</v>
      </c>
      <c r="B2804" t="s">
        <v>12</v>
      </c>
      <c r="C2804" t="s">
        <v>4891</v>
      </c>
      <c r="D2804" t="s">
        <v>4892</v>
      </c>
      <c r="E2804" t="s">
        <v>102</v>
      </c>
      <c r="F2804" t="s">
        <v>103</v>
      </c>
      <c r="G2804" t="s">
        <v>104</v>
      </c>
      <c r="H2804">
        <v>2003</v>
      </c>
      <c r="I2804" s="2">
        <v>12060297.699999999</v>
      </c>
      <c r="J2804" s="2">
        <v>0</v>
      </c>
      <c r="K2804" s="2">
        <v>12060297.699999999</v>
      </c>
      <c r="L2804" t="s">
        <v>18</v>
      </c>
      <c r="M2804" s="3" t="b">
        <f>trust_funds5[[#This Row],[Contributions Outstanding (USD)]]=0</f>
        <v>1</v>
      </c>
      <c r="N2804" s="3" t="str">
        <f t="shared" si="215"/>
        <v>Outstanding</v>
      </c>
      <c r="O2804" s="3" t="str">
        <f t="shared" si="216"/>
        <v>High Contribution &amp; Recent</v>
      </c>
      <c r="P2804" s="3" t="str">
        <f t="shared" si="217"/>
        <v>Other</v>
      </c>
      <c r="Q2804" s="3" t="str">
        <f t="shared" si="218"/>
        <v>Other</v>
      </c>
      <c r="R2804" s="3" t="str">
        <f t="shared" si="219"/>
        <v>Not LCLS</v>
      </c>
      <c r="S2804" s="3" t="str" cm="1">
        <f t="array" ref="S2804">_xlfn.IFS(G2804 &gt; 5000000, "Very High", G2804 &gt; 1000000, "High", G2804 &gt; 500000, "Medium", TRUE, "Low")</f>
        <v>Very High</v>
      </c>
      <c r="T2804" s="3" t="str" cm="1">
        <f t="array" ref="T2804">_xlfn.IFS(B2804 &gt;= 2005, "Post-2005", B2804 &gt;= 2000, "2000-2004", TRUE, "Pre-2000")</f>
        <v>Post-2005</v>
      </c>
    </row>
    <row r="2805" spans="1:20" x14ac:dyDescent="0.85">
      <c r="A2805" s="1">
        <v>41164</v>
      </c>
      <c r="B2805" t="s">
        <v>90</v>
      </c>
      <c r="C2805" t="s">
        <v>4893</v>
      </c>
      <c r="D2805" t="s">
        <v>4894</v>
      </c>
      <c r="E2805" t="s">
        <v>4846</v>
      </c>
      <c r="F2805" t="s">
        <v>4847</v>
      </c>
      <c r="G2805" t="s">
        <v>4848</v>
      </c>
      <c r="H2805">
        <v>2003</v>
      </c>
      <c r="I2805" s="2">
        <v>804686.32</v>
      </c>
      <c r="J2805" s="2">
        <v>0</v>
      </c>
      <c r="K2805" s="2">
        <v>804686.32</v>
      </c>
      <c r="L2805" t="s">
        <v>116</v>
      </c>
      <c r="M2805" s="3" t="b">
        <f>trust_funds5[[#This Row],[Contributions Outstanding (USD)]]=0</f>
        <v>1</v>
      </c>
      <c r="N2805" s="3" t="str">
        <f t="shared" si="215"/>
        <v>Outstanding</v>
      </c>
      <c r="O2805" s="3" t="str">
        <f t="shared" si="216"/>
        <v>High Contribution &amp; Recent</v>
      </c>
      <c r="P2805" s="3" t="str">
        <f t="shared" si="217"/>
        <v>Other</v>
      </c>
      <c r="Q2805" s="3" t="str">
        <f t="shared" si="218"/>
        <v>Other</v>
      </c>
      <c r="R2805" s="3" t="str">
        <f t="shared" si="219"/>
        <v>Not LCLS</v>
      </c>
      <c r="S2805" s="3" t="str" cm="1">
        <f t="array" ref="S2805">_xlfn.IFS(G2805 &gt; 5000000, "Very High", G2805 &gt; 1000000, "High", G2805 &gt; 500000, "Medium", TRUE, "Low")</f>
        <v>Very High</v>
      </c>
      <c r="T2805" s="3" t="str" cm="1">
        <f t="array" ref="T2805">_xlfn.IFS(B2805 &gt;= 2005, "Post-2005", B2805 &gt;= 2000, "2000-2004", TRUE, "Pre-2000")</f>
        <v>Post-2005</v>
      </c>
    </row>
    <row r="2806" spans="1:20" x14ac:dyDescent="0.85">
      <c r="A2806" s="1">
        <v>41164</v>
      </c>
      <c r="B2806" t="s">
        <v>12</v>
      </c>
      <c r="C2806" t="s">
        <v>4895</v>
      </c>
      <c r="D2806" t="s">
        <v>4896</v>
      </c>
      <c r="E2806" t="s">
        <v>15</v>
      </c>
      <c r="F2806" t="s">
        <v>16</v>
      </c>
      <c r="G2806" t="s">
        <v>17</v>
      </c>
      <c r="H2806">
        <v>2003</v>
      </c>
      <c r="I2806" s="2">
        <v>1761623.16</v>
      </c>
      <c r="J2806" s="2">
        <v>0</v>
      </c>
      <c r="K2806" s="2">
        <v>1761623.16</v>
      </c>
      <c r="L2806" t="s">
        <v>18</v>
      </c>
      <c r="M2806" s="3" t="b">
        <f>trust_funds5[[#This Row],[Contributions Outstanding (USD)]]=0</f>
        <v>1</v>
      </c>
      <c r="N2806" s="3" t="str">
        <f t="shared" si="215"/>
        <v>Outstanding</v>
      </c>
      <c r="O2806" s="3" t="str">
        <f t="shared" si="216"/>
        <v>High Contribution &amp; Recent</v>
      </c>
      <c r="P2806" s="3" t="str">
        <f t="shared" si="217"/>
        <v>Other</v>
      </c>
      <c r="Q2806" s="3" t="str">
        <f t="shared" si="218"/>
        <v>Other</v>
      </c>
      <c r="R2806" s="3" t="str">
        <f t="shared" si="219"/>
        <v>Not LCLS</v>
      </c>
      <c r="S2806" s="3" t="str" cm="1">
        <f t="array" ref="S2806">_xlfn.IFS(G2806 &gt; 5000000, "Very High", G2806 &gt; 1000000, "High", G2806 &gt; 500000, "Medium", TRUE, "Low")</f>
        <v>Very High</v>
      </c>
      <c r="T2806" s="3" t="str" cm="1">
        <f t="array" ref="T2806">_xlfn.IFS(B2806 &gt;= 2005, "Post-2005", B2806 &gt;= 2000, "2000-2004", TRUE, "Pre-2000")</f>
        <v>Post-2005</v>
      </c>
    </row>
    <row r="2807" spans="1:20" x14ac:dyDescent="0.85">
      <c r="A2807" s="1">
        <v>41164</v>
      </c>
      <c r="B2807" t="s">
        <v>12</v>
      </c>
      <c r="C2807" t="s">
        <v>4897</v>
      </c>
      <c r="D2807" t="s">
        <v>4898</v>
      </c>
      <c r="E2807" t="s">
        <v>85</v>
      </c>
      <c r="F2807" t="s">
        <v>86</v>
      </c>
      <c r="G2807" t="s">
        <v>87</v>
      </c>
      <c r="H2807">
        <v>2003</v>
      </c>
      <c r="I2807" s="2">
        <v>603302.72</v>
      </c>
      <c r="J2807" s="2">
        <v>0</v>
      </c>
      <c r="K2807" s="2">
        <v>603302.72</v>
      </c>
      <c r="L2807" t="s">
        <v>18</v>
      </c>
      <c r="M2807" s="3" t="b">
        <f>trust_funds5[[#This Row],[Contributions Outstanding (USD)]]=0</f>
        <v>1</v>
      </c>
      <c r="N2807" s="3" t="str">
        <f t="shared" si="215"/>
        <v>Outstanding</v>
      </c>
      <c r="O2807" s="3" t="str">
        <f t="shared" si="216"/>
        <v>High Contribution &amp; Recent</v>
      </c>
      <c r="P2807" s="3" t="str">
        <f t="shared" si="217"/>
        <v>Other</v>
      </c>
      <c r="Q2807" s="3" t="str">
        <f t="shared" si="218"/>
        <v>Other</v>
      </c>
      <c r="R2807" s="3" t="str">
        <f t="shared" si="219"/>
        <v>Not LCLS</v>
      </c>
      <c r="S2807" s="3" t="str" cm="1">
        <f t="array" ref="S2807">_xlfn.IFS(G2807 &gt; 5000000, "Very High", G2807 &gt; 1000000, "High", G2807 &gt; 500000, "Medium", TRUE, "Low")</f>
        <v>Very High</v>
      </c>
      <c r="T2807" s="3" t="str" cm="1">
        <f t="array" ref="T2807">_xlfn.IFS(B2807 &gt;= 2005, "Post-2005", B2807 &gt;= 2000, "2000-2004", TRUE, "Pre-2000")</f>
        <v>Post-2005</v>
      </c>
    </row>
    <row r="2808" spans="1:20" x14ac:dyDescent="0.85">
      <c r="A2808" s="1">
        <v>41164</v>
      </c>
      <c r="B2808" t="s">
        <v>82</v>
      </c>
      <c r="C2808" t="s">
        <v>4899</v>
      </c>
      <c r="D2808" t="s">
        <v>4044</v>
      </c>
      <c r="E2808" t="s">
        <v>15</v>
      </c>
      <c r="F2808" t="s">
        <v>16</v>
      </c>
      <c r="G2808" t="s">
        <v>475</v>
      </c>
      <c r="H2808">
        <v>2003</v>
      </c>
      <c r="I2808" s="2">
        <v>300935.88</v>
      </c>
      <c r="J2808" s="2">
        <v>0</v>
      </c>
      <c r="K2808" s="2">
        <v>300935.88</v>
      </c>
      <c r="L2808" t="s">
        <v>18</v>
      </c>
      <c r="M2808" s="3" t="b">
        <f>trust_funds5[[#This Row],[Contributions Outstanding (USD)]]=0</f>
        <v>1</v>
      </c>
      <c r="N2808" s="3" t="str">
        <f t="shared" si="215"/>
        <v>Outstanding</v>
      </c>
      <c r="O2808" s="3" t="str">
        <f t="shared" si="216"/>
        <v>High Contribution &amp; Recent</v>
      </c>
      <c r="P2808" s="3" t="str">
        <f t="shared" si="217"/>
        <v>Other</v>
      </c>
      <c r="Q2808" s="3" t="str">
        <f t="shared" si="218"/>
        <v>Other</v>
      </c>
      <c r="R2808" s="3" t="str">
        <f t="shared" si="219"/>
        <v>Not LCLS</v>
      </c>
      <c r="S2808" s="3" t="str" cm="1">
        <f t="array" ref="S2808">_xlfn.IFS(G2808 &gt; 5000000, "Very High", G2808 &gt; 1000000, "High", G2808 &gt; 500000, "Medium", TRUE, "Low")</f>
        <v>Very High</v>
      </c>
      <c r="T2808" s="3" t="str" cm="1">
        <f t="array" ref="T2808">_xlfn.IFS(B2808 &gt;= 2005, "Post-2005", B2808 &gt;= 2000, "2000-2004", TRUE, "Pre-2000")</f>
        <v>Post-2005</v>
      </c>
    </row>
    <row r="2809" spans="1:20" x14ac:dyDescent="0.85">
      <c r="A2809" s="1">
        <v>41164</v>
      </c>
      <c r="B2809" t="s">
        <v>1346</v>
      </c>
      <c r="C2809" t="s">
        <v>4900</v>
      </c>
      <c r="D2809" t="s">
        <v>4901</v>
      </c>
      <c r="E2809" t="s">
        <v>200</v>
      </c>
      <c r="F2809" t="s">
        <v>201</v>
      </c>
      <c r="G2809" t="s">
        <v>202</v>
      </c>
      <c r="H2809">
        <v>2003</v>
      </c>
      <c r="I2809" s="2">
        <v>419928</v>
      </c>
      <c r="J2809" s="2">
        <v>0</v>
      </c>
      <c r="K2809" s="2">
        <v>419928</v>
      </c>
      <c r="L2809" t="s">
        <v>18</v>
      </c>
      <c r="M2809" s="3" t="b">
        <f>trust_funds5[[#This Row],[Contributions Outstanding (USD)]]=0</f>
        <v>1</v>
      </c>
      <c r="N2809" s="3" t="str">
        <f t="shared" si="215"/>
        <v>Outstanding</v>
      </c>
      <c r="O2809" s="3" t="str">
        <f t="shared" si="216"/>
        <v>High Contribution &amp; Recent</v>
      </c>
      <c r="P2809" s="3" t="str">
        <f t="shared" si="217"/>
        <v>Other</v>
      </c>
      <c r="Q2809" s="3" t="str">
        <f t="shared" si="218"/>
        <v>Other</v>
      </c>
      <c r="R2809" s="3" t="str">
        <f t="shared" si="219"/>
        <v>Not LCLS</v>
      </c>
      <c r="S2809" s="3" t="str" cm="1">
        <f t="array" ref="S2809">_xlfn.IFS(G2809 &gt; 5000000, "Very High", G2809 &gt; 1000000, "High", G2809 &gt; 500000, "Medium", TRUE, "Low")</f>
        <v>Very High</v>
      </c>
      <c r="T2809" s="3" t="str" cm="1">
        <f t="array" ref="T2809">_xlfn.IFS(B2809 &gt;= 2005, "Post-2005", B2809 &gt;= 2000, "2000-2004", TRUE, "Pre-2000")</f>
        <v>Post-2005</v>
      </c>
    </row>
    <row r="2810" spans="1:20" x14ac:dyDescent="0.85">
      <c r="A2810" s="1">
        <v>41164</v>
      </c>
      <c r="B2810" t="s">
        <v>12</v>
      </c>
      <c r="C2810" t="s">
        <v>4902</v>
      </c>
      <c r="D2810" t="s">
        <v>4903</v>
      </c>
      <c r="E2810" t="s">
        <v>1408</v>
      </c>
      <c r="F2810" t="s">
        <v>1409</v>
      </c>
      <c r="G2810" t="s">
        <v>1410</v>
      </c>
      <c r="H2810">
        <v>2003</v>
      </c>
      <c r="I2810" s="2">
        <v>1000000</v>
      </c>
      <c r="J2810" s="2">
        <v>0</v>
      </c>
      <c r="K2810" s="2">
        <v>1000000</v>
      </c>
      <c r="L2810" t="s">
        <v>18</v>
      </c>
      <c r="M2810" s="3" t="b">
        <f>trust_funds5[[#This Row],[Contributions Outstanding (USD)]]=0</f>
        <v>1</v>
      </c>
      <c r="N2810" s="3" t="str">
        <f t="shared" si="215"/>
        <v>Outstanding</v>
      </c>
      <c r="O2810" s="3" t="str">
        <f t="shared" si="216"/>
        <v>High Contribution &amp; Recent</v>
      </c>
      <c r="P2810" s="3" t="str">
        <f t="shared" si="217"/>
        <v>Other</v>
      </c>
      <c r="Q2810" s="3" t="str">
        <f t="shared" si="218"/>
        <v>Other</v>
      </c>
      <c r="R2810" s="3" t="str">
        <f t="shared" si="219"/>
        <v>Not LCLS</v>
      </c>
      <c r="S2810" s="3" t="str" cm="1">
        <f t="array" ref="S2810">_xlfn.IFS(G2810 &gt; 5000000, "Very High", G2810 &gt; 1000000, "High", G2810 &gt; 500000, "Medium", TRUE, "Low")</f>
        <v>Very High</v>
      </c>
      <c r="T2810" s="3" t="str" cm="1">
        <f t="array" ref="T2810">_xlfn.IFS(B2810 &gt;= 2005, "Post-2005", B2810 &gt;= 2000, "2000-2004", TRUE, "Pre-2000")</f>
        <v>Post-2005</v>
      </c>
    </row>
    <row r="2811" spans="1:20" x14ac:dyDescent="0.85">
      <c r="A2811" s="1">
        <v>41164</v>
      </c>
      <c r="B2811" t="s">
        <v>12</v>
      </c>
      <c r="C2811" t="s">
        <v>4904</v>
      </c>
      <c r="D2811" t="s">
        <v>4905</v>
      </c>
      <c r="E2811" t="s">
        <v>56</v>
      </c>
      <c r="F2811" t="s">
        <v>57</v>
      </c>
      <c r="G2811" t="s">
        <v>58</v>
      </c>
      <c r="H2811">
        <v>2003</v>
      </c>
      <c r="I2811" s="2">
        <v>18947010.23</v>
      </c>
      <c r="J2811" s="2">
        <v>0</v>
      </c>
      <c r="K2811" s="2">
        <v>18947010.23</v>
      </c>
      <c r="L2811" t="s">
        <v>18</v>
      </c>
      <c r="M2811" s="3" t="b">
        <f>trust_funds5[[#This Row],[Contributions Outstanding (USD)]]=0</f>
        <v>1</v>
      </c>
      <c r="N2811" s="3" t="str">
        <f t="shared" si="215"/>
        <v>Outstanding</v>
      </c>
      <c r="O2811" s="3" t="str">
        <f t="shared" si="216"/>
        <v>High Contribution &amp; Recent</v>
      </c>
      <c r="P2811" s="3" t="str">
        <f t="shared" si="217"/>
        <v>Other</v>
      </c>
      <c r="Q2811" s="3" t="str">
        <f t="shared" si="218"/>
        <v>Other</v>
      </c>
      <c r="R2811" s="3" t="str">
        <f t="shared" si="219"/>
        <v>Not LCLS</v>
      </c>
      <c r="S2811" s="3" t="str" cm="1">
        <f t="array" ref="S2811">_xlfn.IFS(G2811 &gt; 5000000, "Very High", G2811 &gt; 1000000, "High", G2811 &gt; 500000, "Medium", TRUE, "Low")</f>
        <v>Very High</v>
      </c>
      <c r="T2811" s="3" t="str" cm="1">
        <f t="array" ref="T2811">_xlfn.IFS(B2811 &gt;= 2005, "Post-2005", B2811 &gt;= 2000, "2000-2004", TRUE, "Pre-2000")</f>
        <v>Post-2005</v>
      </c>
    </row>
    <row r="2812" spans="1:20" x14ac:dyDescent="0.85">
      <c r="A2812" s="1">
        <v>41164</v>
      </c>
      <c r="B2812" t="s">
        <v>12</v>
      </c>
      <c r="C2812" t="s">
        <v>4906</v>
      </c>
      <c r="D2812" t="s">
        <v>4907</v>
      </c>
      <c r="E2812" t="s">
        <v>102</v>
      </c>
      <c r="F2812" t="s">
        <v>103</v>
      </c>
      <c r="G2812" t="s">
        <v>104</v>
      </c>
      <c r="H2812">
        <v>2003</v>
      </c>
      <c r="I2812" s="2">
        <v>22682594.879999999</v>
      </c>
      <c r="J2812" s="2">
        <v>0</v>
      </c>
      <c r="K2812" s="2">
        <v>22682594.879999999</v>
      </c>
      <c r="L2812" t="s">
        <v>18</v>
      </c>
      <c r="M2812" s="3" t="b">
        <f>trust_funds5[[#This Row],[Contributions Outstanding (USD)]]=0</f>
        <v>1</v>
      </c>
      <c r="N2812" s="3" t="str">
        <f t="shared" si="215"/>
        <v>Outstanding</v>
      </c>
      <c r="O2812" s="3" t="str">
        <f t="shared" si="216"/>
        <v>High Contribution &amp; Recent</v>
      </c>
      <c r="P2812" s="3" t="str">
        <f t="shared" si="217"/>
        <v>Other</v>
      </c>
      <c r="Q2812" s="3" t="str">
        <f t="shared" si="218"/>
        <v>Other</v>
      </c>
      <c r="R2812" s="3" t="str">
        <f t="shared" si="219"/>
        <v>Not LCLS</v>
      </c>
      <c r="S2812" s="3" t="str" cm="1">
        <f t="array" ref="S2812">_xlfn.IFS(G2812 &gt; 5000000, "Very High", G2812 &gt; 1000000, "High", G2812 &gt; 500000, "Medium", TRUE, "Low")</f>
        <v>Very High</v>
      </c>
      <c r="T2812" s="3" t="str" cm="1">
        <f t="array" ref="T2812">_xlfn.IFS(B2812 &gt;= 2005, "Post-2005", B2812 &gt;= 2000, "2000-2004", TRUE, "Pre-2000")</f>
        <v>Post-2005</v>
      </c>
    </row>
    <row r="2813" spans="1:20" x14ac:dyDescent="0.85">
      <c r="A2813" s="1">
        <v>41164</v>
      </c>
      <c r="B2813" t="s">
        <v>4456</v>
      </c>
      <c r="C2813" t="s">
        <v>4908</v>
      </c>
      <c r="D2813" t="s">
        <v>4909</v>
      </c>
      <c r="E2813" t="s">
        <v>42</v>
      </c>
      <c r="F2813" t="s">
        <v>43</v>
      </c>
      <c r="G2813" t="s">
        <v>76</v>
      </c>
      <c r="H2813">
        <v>2003</v>
      </c>
      <c r="I2813" s="2">
        <v>11537978.050000001</v>
      </c>
      <c r="J2813" s="2">
        <v>0</v>
      </c>
      <c r="K2813" s="2">
        <v>11537978.050000001</v>
      </c>
      <c r="L2813" t="s">
        <v>116</v>
      </c>
      <c r="M2813" s="3" t="b">
        <f>trust_funds5[[#This Row],[Contributions Outstanding (USD)]]=0</f>
        <v>1</v>
      </c>
      <c r="N2813" s="3" t="str">
        <f t="shared" si="215"/>
        <v>Outstanding</v>
      </c>
      <c r="O2813" s="3" t="str">
        <f t="shared" si="216"/>
        <v>High Contribution &amp; Recent</v>
      </c>
      <c r="P2813" s="3" t="str">
        <f t="shared" si="217"/>
        <v>Other</v>
      </c>
      <c r="Q2813" s="3" t="str">
        <f t="shared" si="218"/>
        <v>Other</v>
      </c>
      <c r="R2813" s="3" t="str">
        <f t="shared" si="219"/>
        <v>Not LCLS</v>
      </c>
      <c r="S2813" s="3" t="str" cm="1">
        <f t="array" ref="S2813">_xlfn.IFS(G2813 &gt; 5000000, "Very High", G2813 &gt; 1000000, "High", G2813 &gt; 500000, "Medium", TRUE, "Low")</f>
        <v>Very High</v>
      </c>
      <c r="T2813" s="3" t="str" cm="1">
        <f t="array" ref="T2813">_xlfn.IFS(B2813 &gt;= 2005, "Post-2005", B2813 &gt;= 2000, "2000-2004", TRUE, "Pre-2000")</f>
        <v>Post-2005</v>
      </c>
    </row>
    <row r="2814" spans="1:20" x14ac:dyDescent="0.85">
      <c r="A2814" s="1">
        <v>41164</v>
      </c>
      <c r="B2814" t="s">
        <v>82</v>
      </c>
      <c r="C2814" t="s">
        <v>4910</v>
      </c>
      <c r="D2814" t="s">
        <v>4911</v>
      </c>
      <c r="E2814" t="s">
        <v>260</v>
      </c>
      <c r="F2814" t="s">
        <v>261</v>
      </c>
      <c r="H2814">
        <v>2003</v>
      </c>
      <c r="I2814" s="2">
        <v>41150</v>
      </c>
      <c r="J2814" s="2">
        <v>0</v>
      </c>
      <c r="K2814" s="2">
        <v>41150</v>
      </c>
      <c r="L2814" t="s">
        <v>18</v>
      </c>
      <c r="M2814" s="3" t="b">
        <f>trust_funds5[[#This Row],[Contributions Outstanding (USD)]]=0</f>
        <v>1</v>
      </c>
      <c r="N2814" s="3" t="str">
        <f t="shared" si="215"/>
        <v>Outstanding</v>
      </c>
      <c r="O2814" s="3" t="str">
        <f t="shared" si="216"/>
        <v>High Contribution &amp; Recent</v>
      </c>
      <c r="P2814" s="3" t="str">
        <f t="shared" si="217"/>
        <v>Other</v>
      </c>
      <c r="Q2814" s="3" t="str">
        <f t="shared" si="218"/>
        <v>Other</v>
      </c>
      <c r="R2814" s="3" t="str">
        <f t="shared" si="219"/>
        <v>Not LCLS</v>
      </c>
      <c r="S2814" s="3" t="str" cm="1">
        <f t="array" ref="S2814">_xlfn.IFS(G2814 &gt; 5000000, "Very High", G2814 &gt; 1000000, "High", G2814 &gt; 500000, "Medium", TRUE, "Low")</f>
        <v>Low</v>
      </c>
      <c r="T2814" s="3" t="str" cm="1">
        <f t="array" ref="T2814">_xlfn.IFS(B2814 &gt;= 2005, "Post-2005", B2814 &gt;= 2000, "2000-2004", TRUE, "Pre-2000")</f>
        <v>Post-2005</v>
      </c>
    </row>
    <row r="2815" spans="1:20" x14ac:dyDescent="0.85">
      <c r="A2815" s="1">
        <v>41164</v>
      </c>
      <c r="B2815" t="s">
        <v>3396</v>
      </c>
      <c r="C2815" t="s">
        <v>3397</v>
      </c>
      <c r="D2815" t="s">
        <v>3398</v>
      </c>
      <c r="E2815" t="s">
        <v>70</v>
      </c>
      <c r="F2815" t="s">
        <v>71</v>
      </c>
      <c r="G2815" t="s">
        <v>72</v>
      </c>
      <c r="H2815">
        <v>2003</v>
      </c>
      <c r="I2815" s="2">
        <v>424120.02</v>
      </c>
      <c r="J2815" s="2">
        <v>0</v>
      </c>
      <c r="K2815" s="2">
        <v>424120.02</v>
      </c>
      <c r="L2815" t="s">
        <v>18</v>
      </c>
      <c r="M2815" s="3" t="b">
        <f>trust_funds5[[#This Row],[Contributions Outstanding (USD)]]=0</f>
        <v>1</v>
      </c>
      <c r="N2815" s="3" t="str">
        <f t="shared" si="215"/>
        <v>Outstanding</v>
      </c>
      <c r="O2815" s="3" t="str">
        <f t="shared" si="216"/>
        <v>High Contribution &amp; Recent</v>
      </c>
      <c r="P2815" s="3" t="str">
        <f t="shared" si="217"/>
        <v>Other</v>
      </c>
      <c r="Q2815" s="3" t="str">
        <f t="shared" si="218"/>
        <v>Other</v>
      </c>
      <c r="R2815" s="3" t="str">
        <f t="shared" si="219"/>
        <v>Not LCLS</v>
      </c>
      <c r="S2815" s="3" t="str" cm="1">
        <f t="array" ref="S2815">_xlfn.IFS(G2815 &gt; 5000000, "Very High", G2815 &gt; 1000000, "High", G2815 &gt; 500000, "Medium", TRUE, "Low")</f>
        <v>Very High</v>
      </c>
      <c r="T2815" s="3" t="str" cm="1">
        <f t="array" ref="T2815">_xlfn.IFS(B2815 &gt;= 2005, "Post-2005", B2815 &gt;= 2000, "2000-2004", TRUE, "Pre-2000")</f>
        <v>Post-2005</v>
      </c>
    </row>
    <row r="2816" spans="1:20" x14ac:dyDescent="0.85">
      <c r="A2816" s="1">
        <v>41164</v>
      </c>
      <c r="B2816" t="s">
        <v>3396</v>
      </c>
      <c r="C2816" t="s">
        <v>3397</v>
      </c>
      <c r="D2816" t="s">
        <v>3398</v>
      </c>
      <c r="E2816" t="s">
        <v>21</v>
      </c>
      <c r="F2816" t="s">
        <v>22</v>
      </c>
      <c r="G2816" t="s">
        <v>1353</v>
      </c>
      <c r="H2816">
        <v>2003</v>
      </c>
      <c r="I2816" s="2">
        <v>200000</v>
      </c>
      <c r="J2816" s="2">
        <v>0</v>
      </c>
      <c r="K2816" s="2">
        <v>200000</v>
      </c>
      <c r="L2816" t="s">
        <v>18</v>
      </c>
      <c r="M2816" s="3" t="b">
        <f>trust_funds5[[#This Row],[Contributions Outstanding (USD)]]=0</f>
        <v>1</v>
      </c>
      <c r="N2816" s="3" t="str">
        <f t="shared" si="215"/>
        <v>Outstanding</v>
      </c>
      <c r="O2816" s="3" t="str">
        <f t="shared" si="216"/>
        <v>High Contribution &amp; Recent</v>
      </c>
      <c r="P2816" s="3" t="str">
        <f t="shared" si="217"/>
        <v>Other</v>
      </c>
      <c r="Q2816" s="3" t="str">
        <f t="shared" si="218"/>
        <v>Other</v>
      </c>
      <c r="R2816" s="3" t="str">
        <f t="shared" si="219"/>
        <v>Not LCLS</v>
      </c>
      <c r="S2816" s="3" t="str" cm="1">
        <f t="array" ref="S2816">_xlfn.IFS(G2816 &gt; 5000000, "Very High", G2816 &gt; 1000000, "High", G2816 &gt; 500000, "Medium", TRUE, "Low")</f>
        <v>Very High</v>
      </c>
      <c r="T2816" s="3" t="str" cm="1">
        <f t="array" ref="T2816">_xlfn.IFS(B2816 &gt;= 2005, "Post-2005", B2816 &gt;= 2000, "2000-2004", TRUE, "Pre-2000")</f>
        <v>Post-2005</v>
      </c>
    </row>
    <row r="2817" spans="1:20" x14ac:dyDescent="0.85">
      <c r="A2817" s="1">
        <v>41164</v>
      </c>
      <c r="B2817" t="s">
        <v>3399</v>
      </c>
      <c r="C2817" t="s">
        <v>3400</v>
      </c>
      <c r="D2817" t="s">
        <v>3401</v>
      </c>
      <c r="E2817" t="s">
        <v>119</v>
      </c>
      <c r="F2817" t="s">
        <v>120</v>
      </c>
      <c r="G2817" t="s">
        <v>121</v>
      </c>
      <c r="H2817">
        <v>2003</v>
      </c>
      <c r="I2817" s="2">
        <v>2707240</v>
      </c>
      <c r="J2817" s="2">
        <v>0</v>
      </c>
      <c r="K2817" s="2">
        <v>2707240</v>
      </c>
      <c r="L2817" t="s">
        <v>116</v>
      </c>
      <c r="M2817" s="3" t="b">
        <f>trust_funds5[[#This Row],[Contributions Outstanding (USD)]]=0</f>
        <v>1</v>
      </c>
      <c r="N2817" s="3" t="str">
        <f t="shared" si="215"/>
        <v>Outstanding</v>
      </c>
      <c r="O2817" s="3" t="str">
        <f t="shared" si="216"/>
        <v>High Contribution &amp; Recent</v>
      </c>
      <c r="P2817" s="3" t="str">
        <f t="shared" si="217"/>
        <v>Other</v>
      </c>
      <c r="Q2817" s="3" t="str">
        <f t="shared" si="218"/>
        <v>Other</v>
      </c>
      <c r="R2817" s="3" t="str">
        <f t="shared" si="219"/>
        <v>Not LCLS</v>
      </c>
      <c r="S2817" s="3" t="str" cm="1">
        <f t="array" ref="S2817">_xlfn.IFS(G2817 &gt; 5000000, "Very High", G2817 &gt; 1000000, "High", G2817 &gt; 500000, "Medium", TRUE, "Low")</f>
        <v>Very High</v>
      </c>
      <c r="T2817" s="3" t="str" cm="1">
        <f t="array" ref="T2817">_xlfn.IFS(B2817 &gt;= 2005, "Post-2005", B2817 &gt;= 2000, "2000-2004", TRUE, "Pre-2000")</f>
        <v>Post-2005</v>
      </c>
    </row>
    <row r="2818" spans="1:20" x14ac:dyDescent="0.85">
      <c r="A2818" s="1">
        <v>41164</v>
      </c>
      <c r="B2818" t="s">
        <v>4912</v>
      </c>
      <c r="C2818" t="s">
        <v>4913</v>
      </c>
      <c r="D2818" t="s">
        <v>4914</v>
      </c>
      <c r="E2818" t="s">
        <v>288</v>
      </c>
      <c r="F2818" t="s">
        <v>289</v>
      </c>
      <c r="G2818" t="s">
        <v>290</v>
      </c>
      <c r="H2818">
        <v>2003</v>
      </c>
      <c r="I2818" s="2">
        <v>1321538.72</v>
      </c>
      <c r="J2818" s="2">
        <v>0</v>
      </c>
      <c r="K2818" s="2">
        <v>1321538.72</v>
      </c>
      <c r="L2818" t="s">
        <v>116</v>
      </c>
      <c r="M2818" s="3" t="b">
        <f>trust_funds5[[#This Row],[Contributions Outstanding (USD)]]=0</f>
        <v>1</v>
      </c>
      <c r="N2818" s="3" t="str">
        <f t="shared" ref="N2818:N2881" si="220">IF(D2818 &gt; 0, "Outstanding", "No Outstanding")</f>
        <v>Outstanding</v>
      </c>
      <c r="O2818" s="3" t="str">
        <f t="shared" ref="O2818:O2881" si="221">IF(AND(C2818 &gt; 1000000, B2818 &gt; 2000), "High Contribution &amp; Recent", "Other")</f>
        <v>High Contribution &amp; Recent</v>
      </c>
      <c r="P2818" s="3" t="str">
        <f t="shared" ref="P2818:P2881" si="222">IF(AND(B2818 = 2000, E2818 = "Canada"), "Year 2000, Canada", "Other")</f>
        <v>Other</v>
      </c>
      <c r="Q2818" s="3" t="str">
        <f t="shared" ref="Q2818:Q2881" si="223">IF(OR(E2818 = "Canada", E2818 = "Sweden"), "Canada or Sweden", "Other")</f>
        <v>Other</v>
      </c>
      <c r="R2818" s="3" t="str">
        <f t="shared" ref="R2818:R2881" si="224">IF(NOT(F2818 = "LCLS"), "Not LCLS", "LCLS")</f>
        <v>Not LCLS</v>
      </c>
      <c r="S2818" s="3" t="str" cm="1">
        <f t="array" ref="S2818">_xlfn.IFS(G2818 &gt; 5000000, "Very High", G2818 &gt; 1000000, "High", G2818 &gt; 500000, "Medium", TRUE, "Low")</f>
        <v>Very High</v>
      </c>
      <c r="T2818" s="3" t="str" cm="1">
        <f t="array" ref="T2818">_xlfn.IFS(B2818 &gt;= 2005, "Post-2005", B2818 &gt;= 2000, "2000-2004", TRUE, "Pre-2000")</f>
        <v>Post-2005</v>
      </c>
    </row>
    <row r="2819" spans="1:20" x14ac:dyDescent="0.85">
      <c r="A2819" s="1">
        <v>41164</v>
      </c>
      <c r="B2819" t="s">
        <v>4912</v>
      </c>
      <c r="C2819" t="s">
        <v>4913</v>
      </c>
      <c r="D2819" t="s">
        <v>4914</v>
      </c>
      <c r="E2819" t="s">
        <v>42</v>
      </c>
      <c r="F2819" t="s">
        <v>43</v>
      </c>
      <c r="G2819" t="s">
        <v>44</v>
      </c>
      <c r="H2819">
        <v>2003</v>
      </c>
      <c r="I2819" s="2">
        <v>35973435.729999997</v>
      </c>
      <c r="J2819" s="2">
        <v>0</v>
      </c>
      <c r="K2819" s="2">
        <v>35973435.729999997</v>
      </c>
      <c r="L2819" t="s">
        <v>116</v>
      </c>
      <c r="M2819" s="3" t="b">
        <f>trust_funds5[[#This Row],[Contributions Outstanding (USD)]]=0</f>
        <v>1</v>
      </c>
      <c r="N2819" s="3" t="str">
        <f t="shared" si="220"/>
        <v>Outstanding</v>
      </c>
      <c r="O2819" s="3" t="str">
        <f t="shared" si="221"/>
        <v>High Contribution &amp; Recent</v>
      </c>
      <c r="P2819" s="3" t="str">
        <f t="shared" si="222"/>
        <v>Other</v>
      </c>
      <c r="Q2819" s="3" t="str">
        <f t="shared" si="223"/>
        <v>Other</v>
      </c>
      <c r="R2819" s="3" t="str">
        <f t="shared" si="224"/>
        <v>Not LCLS</v>
      </c>
      <c r="S2819" s="3" t="str" cm="1">
        <f t="array" ref="S2819">_xlfn.IFS(G2819 &gt; 5000000, "Very High", G2819 &gt; 1000000, "High", G2819 &gt; 500000, "Medium", TRUE, "Low")</f>
        <v>Very High</v>
      </c>
      <c r="T2819" s="3" t="str" cm="1">
        <f t="array" ref="T2819">_xlfn.IFS(B2819 &gt;= 2005, "Post-2005", B2819 &gt;= 2000, "2000-2004", TRUE, "Pre-2000")</f>
        <v>Post-2005</v>
      </c>
    </row>
    <row r="2820" spans="1:20" x14ac:dyDescent="0.85">
      <c r="A2820" s="1">
        <v>41164</v>
      </c>
      <c r="B2820" t="s">
        <v>2654</v>
      </c>
      <c r="C2820" t="s">
        <v>4915</v>
      </c>
      <c r="D2820" t="s">
        <v>4916</v>
      </c>
      <c r="E2820" t="s">
        <v>102</v>
      </c>
      <c r="F2820" t="s">
        <v>103</v>
      </c>
      <c r="G2820" t="s">
        <v>104</v>
      </c>
      <c r="H2820">
        <v>2003</v>
      </c>
      <c r="I2820" s="2">
        <v>10647827.59</v>
      </c>
      <c r="J2820" s="2">
        <v>0</v>
      </c>
      <c r="K2820" s="2">
        <v>10647827.59</v>
      </c>
      <c r="L2820" t="s">
        <v>18</v>
      </c>
      <c r="M2820" s="3" t="b">
        <f>trust_funds5[[#This Row],[Contributions Outstanding (USD)]]=0</f>
        <v>1</v>
      </c>
      <c r="N2820" s="3" t="str">
        <f t="shared" si="220"/>
        <v>Outstanding</v>
      </c>
      <c r="O2820" s="3" t="str">
        <f t="shared" si="221"/>
        <v>High Contribution &amp; Recent</v>
      </c>
      <c r="P2820" s="3" t="str">
        <f t="shared" si="222"/>
        <v>Other</v>
      </c>
      <c r="Q2820" s="3" t="str">
        <f t="shared" si="223"/>
        <v>Other</v>
      </c>
      <c r="R2820" s="3" t="str">
        <f t="shared" si="224"/>
        <v>Not LCLS</v>
      </c>
      <c r="S2820" s="3" t="str" cm="1">
        <f t="array" ref="S2820">_xlfn.IFS(G2820 &gt; 5000000, "Very High", G2820 &gt; 1000000, "High", G2820 &gt; 500000, "Medium", TRUE, "Low")</f>
        <v>Very High</v>
      </c>
      <c r="T2820" s="3" t="str" cm="1">
        <f t="array" ref="T2820">_xlfn.IFS(B2820 &gt;= 2005, "Post-2005", B2820 &gt;= 2000, "2000-2004", TRUE, "Pre-2000")</f>
        <v>Post-2005</v>
      </c>
    </row>
    <row r="2821" spans="1:20" x14ac:dyDescent="0.85">
      <c r="A2821" s="1">
        <v>41164</v>
      </c>
      <c r="B2821" t="s">
        <v>4164</v>
      </c>
      <c r="C2821" t="s">
        <v>4917</v>
      </c>
      <c r="D2821" t="s">
        <v>4918</v>
      </c>
      <c r="E2821" t="s">
        <v>31</v>
      </c>
      <c r="F2821" t="s">
        <v>32</v>
      </c>
      <c r="H2821">
        <v>2003</v>
      </c>
      <c r="I2821" s="2">
        <v>450000</v>
      </c>
      <c r="J2821" s="2">
        <v>0</v>
      </c>
      <c r="K2821" s="2">
        <v>450000</v>
      </c>
      <c r="L2821" t="s">
        <v>18</v>
      </c>
      <c r="M2821" s="3" t="b">
        <f>trust_funds5[[#This Row],[Contributions Outstanding (USD)]]=0</f>
        <v>1</v>
      </c>
      <c r="N2821" s="3" t="str">
        <f t="shared" si="220"/>
        <v>Outstanding</v>
      </c>
      <c r="O2821" s="3" t="str">
        <f t="shared" si="221"/>
        <v>High Contribution &amp; Recent</v>
      </c>
      <c r="P2821" s="3" t="str">
        <f t="shared" si="222"/>
        <v>Other</v>
      </c>
      <c r="Q2821" s="3" t="str">
        <f t="shared" si="223"/>
        <v>Other</v>
      </c>
      <c r="R2821" s="3" t="str">
        <f t="shared" si="224"/>
        <v>Not LCLS</v>
      </c>
      <c r="S2821" s="3" t="str" cm="1">
        <f t="array" ref="S2821">_xlfn.IFS(G2821 &gt; 5000000, "Very High", G2821 &gt; 1000000, "High", G2821 &gt; 500000, "Medium", TRUE, "Low")</f>
        <v>Low</v>
      </c>
      <c r="T2821" s="3" t="str" cm="1">
        <f t="array" ref="T2821">_xlfn.IFS(B2821 &gt;= 2005, "Post-2005", B2821 &gt;= 2000, "2000-2004", TRUE, "Pre-2000")</f>
        <v>Post-2005</v>
      </c>
    </row>
    <row r="2822" spans="1:20" x14ac:dyDescent="0.85">
      <c r="A2822" s="1">
        <v>41164</v>
      </c>
      <c r="B2822" t="s">
        <v>3486</v>
      </c>
      <c r="C2822" t="s">
        <v>4919</v>
      </c>
      <c r="D2822" t="s">
        <v>4920</v>
      </c>
      <c r="E2822" t="s">
        <v>2152</v>
      </c>
      <c r="F2822" t="s">
        <v>2153</v>
      </c>
      <c r="G2822" t="s">
        <v>2154</v>
      </c>
      <c r="H2822">
        <v>2003</v>
      </c>
      <c r="I2822" s="2">
        <v>273722.05</v>
      </c>
      <c r="J2822" s="2">
        <v>0</v>
      </c>
      <c r="K2822" s="2">
        <v>273722.05</v>
      </c>
      <c r="L2822" t="s">
        <v>18</v>
      </c>
      <c r="M2822" s="3" t="b">
        <f>trust_funds5[[#This Row],[Contributions Outstanding (USD)]]=0</f>
        <v>1</v>
      </c>
      <c r="N2822" s="3" t="str">
        <f t="shared" si="220"/>
        <v>Outstanding</v>
      </c>
      <c r="O2822" s="3" t="str">
        <f t="shared" si="221"/>
        <v>High Contribution &amp; Recent</v>
      </c>
      <c r="P2822" s="3" t="str">
        <f t="shared" si="222"/>
        <v>Other</v>
      </c>
      <c r="Q2822" s="3" t="str">
        <f t="shared" si="223"/>
        <v>Other</v>
      </c>
      <c r="R2822" s="3" t="str">
        <f t="shared" si="224"/>
        <v>Not LCLS</v>
      </c>
      <c r="S2822" s="3" t="str" cm="1">
        <f t="array" ref="S2822">_xlfn.IFS(G2822 &gt; 5000000, "Very High", G2822 &gt; 1000000, "High", G2822 &gt; 500000, "Medium", TRUE, "Low")</f>
        <v>Very High</v>
      </c>
      <c r="T2822" s="3" t="str" cm="1">
        <f t="array" ref="T2822">_xlfn.IFS(B2822 &gt;= 2005, "Post-2005", B2822 &gt;= 2000, "2000-2004", TRUE, "Pre-2000")</f>
        <v>Post-2005</v>
      </c>
    </row>
    <row r="2823" spans="1:20" x14ac:dyDescent="0.85">
      <c r="A2823" s="1">
        <v>41164</v>
      </c>
      <c r="B2823" t="s">
        <v>4668</v>
      </c>
      <c r="C2823" t="s">
        <v>4921</v>
      </c>
      <c r="D2823" t="s">
        <v>4922</v>
      </c>
      <c r="E2823" t="s">
        <v>4923</v>
      </c>
      <c r="F2823" t="s">
        <v>4924</v>
      </c>
      <c r="G2823" t="s">
        <v>4925</v>
      </c>
      <c r="H2823">
        <v>2003</v>
      </c>
      <c r="I2823" s="2">
        <v>40930300</v>
      </c>
      <c r="J2823" s="2">
        <v>69700</v>
      </c>
      <c r="K2823" s="2">
        <v>41000000</v>
      </c>
      <c r="L2823" t="s">
        <v>116</v>
      </c>
      <c r="M2823" s="3" t="b">
        <f>trust_funds5[[#This Row],[Contributions Outstanding (USD)]]=0</f>
        <v>0</v>
      </c>
      <c r="N2823" s="3" t="str">
        <f t="shared" si="220"/>
        <v>Outstanding</v>
      </c>
      <c r="O2823" s="3" t="str">
        <f t="shared" si="221"/>
        <v>High Contribution &amp; Recent</v>
      </c>
      <c r="P2823" s="3" t="str">
        <f t="shared" si="222"/>
        <v>Other</v>
      </c>
      <c r="Q2823" s="3" t="str">
        <f t="shared" si="223"/>
        <v>Other</v>
      </c>
      <c r="R2823" s="3" t="str">
        <f t="shared" si="224"/>
        <v>Not LCLS</v>
      </c>
      <c r="S2823" s="3" t="str" cm="1">
        <f t="array" ref="S2823">_xlfn.IFS(G2823 &gt; 5000000, "Very High", G2823 &gt; 1000000, "High", G2823 &gt; 500000, "Medium", TRUE, "Low")</f>
        <v>Very High</v>
      </c>
      <c r="T2823" s="3" t="str" cm="1">
        <f t="array" ref="T2823">_xlfn.IFS(B2823 &gt;= 2005, "Post-2005", B2823 &gt;= 2000, "2000-2004", TRUE, "Pre-2000")</f>
        <v>Post-2005</v>
      </c>
    </row>
    <row r="2824" spans="1:20" x14ac:dyDescent="0.85">
      <c r="A2824" s="1">
        <v>41164</v>
      </c>
      <c r="B2824" t="s">
        <v>90</v>
      </c>
      <c r="C2824" t="s">
        <v>4926</v>
      </c>
      <c r="D2824" t="s">
        <v>4927</v>
      </c>
      <c r="E2824" t="s">
        <v>49</v>
      </c>
      <c r="F2824" t="s">
        <v>50</v>
      </c>
      <c r="G2824" t="s">
        <v>4928</v>
      </c>
      <c r="H2824">
        <v>2003</v>
      </c>
      <c r="I2824" s="2">
        <v>101325</v>
      </c>
      <c r="J2824" s="2">
        <v>0</v>
      </c>
      <c r="K2824" s="2">
        <v>101325</v>
      </c>
      <c r="L2824" t="s">
        <v>18</v>
      </c>
      <c r="M2824" s="3" t="b">
        <f>trust_funds5[[#This Row],[Contributions Outstanding (USD)]]=0</f>
        <v>1</v>
      </c>
      <c r="N2824" s="3" t="str">
        <f t="shared" si="220"/>
        <v>Outstanding</v>
      </c>
      <c r="O2824" s="3" t="str">
        <f t="shared" si="221"/>
        <v>High Contribution &amp; Recent</v>
      </c>
      <c r="P2824" s="3" t="str">
        <f t="shared" si="222"/>
        <v>Other</v>
      </c>
      <c r="Q2824" s="3" t="str">
        <f t="shared" si="223"/>
        <v>Other</v>
      </c>
      <c r="R2824" s="3" t="str">
        <f t="shared" si="224"/>
        <v>Not LCLS</v>
      </c>
      <c r="S2824" s="3" t="str" cm="1">
        <f t="array" ref="S2824">_xlfn.IFS(G2824 &gt; 5000000, "Very High", G2824 &gt; 1000000, "High", G2824 &gt; 500000, "Medium", TRUE, "Low")</f>
        <v>Very High</v>
      </c>
      <c r="T2824" s="3" t="str" cm="1">
        <f t="array" ref="T2824">_xlfn.IFS(B2824 &gt;= 2005, "Post-2005", B2824 &gt;= 2000, "2000-2004", TRUE, "Pre-2000")</f>
        <v>Post-2005</v>
      </c>
    </row>
    <row r="2825" spans="1:20" x14ac:dyDescent="0.85">
      <c r="A2825" s="1">
        <v>41164</v>
      </c>
      <c r="B2825" t="s">
        <v>4105</v>
      </c>
      <c r="C2825" t="s">
        <v>4929</v>
      </c>
      <c r="D2825" t="s">
        <v>4930</v>
      </c>
      <c r="E2825" t="s">
        <v>49</v>
      </c>
      <c r="F2825" t="s">
        <v>50</v>
      </c>
      <c r="G2825" t="s">
        <v>1942</v>
      </c>
      <c r="H2825">
        <v>2003</v>
      </c>
      <c r="I2825" s="2">
        <v>1287962.76</v>
      </c>
      <c r="J2825" s="2">
        <v>0</v>
      </c>
      <c r="K2825" s="2">
        <v>1287962.76</v>
      </c>
      <c r="L2825" t="s">
        <v>18</v>
      </c>
      <c r="M2825" s="3" t="b">
        <f>trust_funds5[[#This Row],[Contributions Outstanding (USD)]]=0</f>
        <v>1</v>
      </c>
      <c r="N2825" s="3" t="str">
        <f t="shared" si="220"/>
        <v>Outstanding</v>
      </c>
      <c r="O2825" s="3" t="str">
        <f t="shared" si="221"/>
        <v>High Contribution &amp; Recent</v>
      </c>
      <c r="P2825" s="3" t="str">
        <f t="shared" si="222"/>
        <v>Other</v>
      </c>
      <c r="Q2825" s="3" t="str">
        <f t="shared" si="223"/>
        <v>Other</v>
      </c>
      <c r="R2825" s="3" t="str">
        <f t="shared" si="224"/>
        <v>Not LCLS</v>
      </c>
      <c r="S2825" s="3" t="str" cm="1">
        <f t="array" ref="S2825">_xlfn.IFS(G2825 &gt; 5000000, "Very High", G2825 &gt; 1000000, "High", G2825 &gt; 500000, "Medium", TRUE, "Low")</f>
        <v>Very High</v>
      </c>
      <c r="T2825" s="3" t="str" cm="1">
        <f t="array" ref="T2825">_xlfn.IFS(B2825 &gt;= 2005, "Post-2005", B2825 &gt;= 2000, "2000-2004", TRUE, "Pre-2000")</f>
        <v>Post-2005</v>
      </c>
    </row>
    <row r="2826" spans="1:20" x14ac:dyDescent="0.85">
      <c r="A2826" s="1">
        <v>41164</v>
      </c>
      <c r="B2826" t="s">
        <v>12</v>
      </c>
      <c r="C2826" t="s">
        <v>4931</v>
      </c>
      <c r="D2826" t="s">
        <v>4932</v>
      </c>
      <c r="E2826" t="s">
        <v>49</v>
      </c>
      <c r="F2826" t="s">
        <v>50</v>
      </c>
      <c r="G2826" t="s">
        <v>51</v>
      </c>
      <c r="H2826">
        <v>2003</v>
      </c>
      <c r="I2826" s="2">
        <v>1950000</v>
      </c>
      <c r="J2826" s="2">
        <v>0</v>
      </c>
      <c r="K2826" s="2">
        <v>1950000</v>
      </c>
      <c r="L2826" t="s">
        <v>18</v>
      </c>
      <c r="M2826" s="3" t="b">
        <f>trust_funds5[[#This Row],[Contributions Outstanding (USD)]]=0</f>
        <v>1</v>
      </c>
      <c r="N2826" s="3" t="str">
        <f t="shared" si="220"/>
        <v>Outstanding</v>
      </c>
      <c r="O2826" s="3" t="str">
        <f t="shared" si="221"/>
        <v>High Contribution &amp; Recent</v>
      </c>
      <c r="P2826" s="3" t="str">
        <f t="shared" si="222"/>
        <v>Other</v>
      </c>
      <c r="Q2826" s="3" t="str">
        <f t="shared" si="223"/>
        <v>Other</v>
      </c>
      <c r="R2826" s="3" t="str">
        <f t="shared" si="224"/>
        <v>Not LCLS</v>
      </c>
      <c r="S2826" s="3" t="str" cm="1">
        <f t="array" ref="S2826">_xlfn.IFS(G2826 &gt; 5000000, "Very High", G2826 &gt; 1000000, "High", G2826 &gt; 500000, "Medium", TRUE, "Low")</f>
        <v>Very High</v>
      </c>
      <c r="T2826" s="3" t="str" cm="1">
        <f t="array" ref="T2826">_xlfn.IFS(B2826 &gt;= 2005, "Post-2005", B2826 &gt;= 2000, "2000-2004", TRUE, "Pre-2000")</f>
        <v>Post-2005</v>
      </c>
    </row>
    <row r="2827" spans="1:20" x14ac:dyDescent="0.85">
      <c r="A2827" s="1">
        <v>41164</v>
      </c>
      <c r="B2827" t="s">
        <v>82</v>
      </c>
      <c r="C2827" t="s">
        <v>4933</v>
      </c>
      <c r="D2827" t="s">
        <v>4934</v>
      </c>
      <c r="E2827" t="s">
        <v>49</v>
      </c>
      <c r="F2827" t="s">
        <v>50</v>
      </c>
      <c r="G2827" t="s">
        <v>51</v>
      </c>
      <c r="H2827">
        <v>2003</v>
      </c>
      <c r="I2827" s="2">
        <v>100000</v>
      </c>
      <c r="J2827" s="2">
        <v>0</v>
      </c>
      <c r="K2827" s="2">
        <v>100000</v>
      </c>
      <c r="L2827" t="s">
        <v>18</v>
      </c>
      <c r="M2827" s="3" t="b">
        <f>trust_funds5[[#This Row],[Contributions Outstanding (USD)]]=0</f>
        <v>1</v>
      </c>
      <c r="N2827" s="3" t="str">
        <f t="shared" si="220"/>
        <v>Outstanding</v>
      </c>
      <c r="O2827" s="3" t="str">
        <f t="shared" si="221"/>
        <v>High Contribution &amp; Recent</v>
      </c>
      <c r="P2827" s="3" t="str">
        <f t="shared" si="222"/>
        <v>Other</v>
      </c>
      <c r="Q2827" s="3" t="str">
        <f t="shared" si="223"/>
        <v>Other</v>
      </c>
      <c r="R2827" s="3" t="str">
        <f t="shared" si="224"/>
        <v>Not LCLS</v>
      </c>
      <c r="S2827" s="3" t="str" cm="1">
        <f t="array" ref="S2827">_xlfn.IFS(G2827 &gt; 5000000, "Very High", G2827 &gt; 1000000, "High", G2827 &gt; 500000, "Medium", TRUE, "Low")</f>
        <v>Very High</v>
      </c>
      <c r="T2827" s="3" t="str" cm="1">
        <f t="array" ref="T2827">_xlfn.IFS(B2827 &gt;= 2005, "Post-2005", B2827 &gt;= 2000, "2000-2004", TRUE, "Pre-2000")</f>
        <v>Post-2005</v>
      </c>
    </row>
    <row r="2828" spans="1:20" x14ac:dyDescent="0.85">
      <c r="A2828" s="1">
        <v>41164</v>
      </c>
      <c r="B2828" t="s">
        <v>90</v>
      </c>
      <c r="C2828" t="s">
        <v>4935</v>
      </c>
      <c r="D2828" t="s">
        <v>4936</v>
      </c>
      <c r="E2828" t="s">
        <v>49</v>
      </c>
      <c r="F2828" t="s">
        <v>50</v>
      </c>
      <c r="G2828" t="s">
        <v>51</v>
      </c>
      <c r="H2828">
        <v>2003</v>
      </c>
      <c r="I2828" s="2">
        <v>783008</v>
      </c>
      <c r="J2828" s="2">
        <v>0</v>
      </c>
      <c r="K2828" s="2">
        <v>783008</v>
      </c>
      <c r="L2828" t="s">
        <v>18</v>
      </c>
      <c r="M2828" s="3" t="b">
        <f>trust_funds5[[#This Row],[Contributions Outstanding (USD)]]=0</f>
        <v>1</v>
      </c>
      <c r="N2828" s="3" t="str">
        <f t="shared" si="220"/>
        <v>Outstanding</v>
      </c>
      <c r="O2828" s="3" t="str">
        <f t="shared" si="221"/>
        <v>High Contribution &amp; Recent</v>
      </c>
      <c r="P2828" s="3" t="str">
        <f t="shared" si="222"/>
        <v>Other</v>
      </c>
      <c r="Q2828" s="3" t="str">
        <f t="shared" si="223"/>
        <v>Other</v>
      </c>
      <c r="R2828" s="3" t="str">
        <f t="shared" si="224"/>
        <v>Not LCLS</v>
      </c>
      <c r="S2828" s="3" t="str" cm="1">
        <f t="array" ref="S2828">_xlfn.IFS(G2828 &gt; 5000000, "Very High", G2828 &gt; 1000000, "High", G2828 &gt; 500000, "Medium", TRUE, "Low")</f>
        <v>Very High</v>
      </c>
      <c r="T2828" s="3" t="str" cm="1">
        <f t="array" ref="T2828">_xlfn.IFS(B2828 &gt;= 2005, "Post-2005", B2828 &gt;= 2000, "2000-2004", TRUE, "Pre-2000")</f>
        <v>Post-2005</v>
      </c>
    </row>
    <row r="2829" spans="1:20" x14ac:dyDescent="0.85">
      <c r="A2829" s="1">
        <v>41164</v>
      </c>
      <c r="B2829" t="s">
        <v>871</v>
      </c>
      <c r="C2829" t="s">
        <v>4937</v>
      </c>
      <c r="D2829" t="s">
        <v>4938</v>
      </c>
      <c r="E2829" t="s">
        <v>49</v>
      </c>
      <c r="F2829" t="s">
        <v>50</v>
      </c>
      <c r="G2829" t="s">
        <v>51</v>
      </c>
      <c r="H2829">
        <v>2003</v>
      </c>
      <c r="I2829" s="2">
        <v>200000</v>
      </c>
      <c r="J2829" s="2">
        <v>0</v>
      </c>
      <c r="K2829" s="2">
        <v>200000</v>
      </c>
      <c r="L2829" t="s">
        <v>18</v>
      </c>
      <c r="M2829" s="3" t="b">
        <f>trust_funds5[[#This Row],[Contributions Outstanding (USD)]]=0</f>
        <v>1</v>
      </c>
      <c r="N2829" s="3" t="str">
        <f t="shared" si="220"/>
        <v>Outstanding</v>
      </c>
      <c r="O2829" s="3" t="str">
        <f t="shared" si="221"/>
        <v>High Contribution &amp; Recent</v>
      </c>
      <c r="P2829" s="3" t="str">
        <f t="shared" si="222"/>
        <v>Other</v>
      </c>
      <c r="Q2829" s="3" t="str">
        <f t="shared" si="223"/>
        <v>Other</v>
      </c>
      <c r="R2829" s="3" t="str">
        <f t="shared" si="224"/>
        <v>Not LCLS</v>
      </c>
      <c r="S2829" s="3" t="str" cm="1">
        <f t="array" ref="S2829">_xlfn.IFS(G2829 &gt; 5000000, "Very High", G2829 &gt; 1000000, "High", G2829 &gt; 500000, "Medium", TRUE, "Low")</f>
        <v>Very High</v>
      </c>
      <c r="T2829" s="3" t="str" cm="1">
        <f t="array" ref="T2829">_xlfn.IFS(B2829 &gt;= 2005, "Post-2005", B2829 &gt;= 2000, "2000-2004", TRUE, "Pre-2000")</f>
        <v>Post-2005</v>
      </c>
    </row>
    <row r="2830" spans="1:20" x14ac:dyDescent="0.85">
      <c r="A2830" s="1">
        <v>41164</v>
      </c>
      <c r="B2830" t="s">
        <v>12</v>
      </c>
      <c r="C2830" t="s">
        <v>4939</v>
      </c>
      <c r="D2830" t="s">
        <v>4940</v>
      </c>
      <c r="E2830" t="s">
        <v>119</v>
      </c>
      <c r="F2830" t="s">
        <v>120</v>
      </c>
      <c r="G2830" t="s">
        <v>121</v>
      </c>
      <c r="H2830">
        <v>2003</v>
      </c>
      <c r="I2830" s="2">
        <v>450062.37</v>
      </c>
      <c r="J2830" s="2">
        <v>0</v>
      </c>
      <c r="K2830" s="2">
        <v>450062.37</v>
      </c>
      <c r="L2830" t="s">
        <v>18</v>
      </c>
      <c r="M2830" s="3" t="b">
        <f>trust_funds5[[#This Row],[Contributions Outstanding (USD)]]=0</f>
        <v>1</v>
      </c>
      <c r="N2830" s="3" t="str">
        <f t="shared" si="220"/>
        <v>Outstanding</v>
      </c>
      <c r="O2830" s="3" t="str">
        <f t="shared" si="221"/>
        <v>High Contribution &amp; Recent</v>
      </c>
      <c r="P2830" s="3" t="str">
        <f t="shared" si="222"/>
        <v>Other</v>
      </c>
      <c r="Q2830" s="3" t="str">
        <f t="shared" si="223"/>
        <v>Other</v>
      </c>
      <c r="R2830" s="3" t="str">
        <f t="shared" si="224"/>
        <v>Not LCLS</v>
      </c>
      <c r="S2830" s="3" t="str" cm="1">
        <f t="array" ref="S2830">_xlfn.IFS(G2830 &gt; 5000000, "Very High", G2830 &gt; 1000000, "High", G2830 &gt; 500000, "Medium", TRUE, "Low")</f>
        <v>Very High</v>
      </c>
      <c r="T2830" s="3" t="str" cm="1">
        <f t="array" ref="T2830">_xlfn.IFS(B2830 &gt;= 2005, "Post-2005", B2830 &gt;= 2000, "2000-2004", TRUE, "Pre-2000")</f>
        <v>Post-2005</v>
      </c>
    </row>
    <row r="2831" spans="1:20" x14ac:dyDescent="0.85">
      <c r="A2831" s="1">
        <v>41164</v>
      </c>
      <c r="B2831" t="s">
        <v>507</v>
      </c>
      <c r="C2831" t="s">
        <v>3658</v>
      </c>
      <c r="D2831" t="s">
        <v>3659</v>
      </c>
      <c r="E2831" t="s">
        <v>56</v>
      </c>
      <c r="F2831" t="s">
        <v>57</v>
      </c>
      <c r="G2831" t="s">
        <v>58</v>
      </c>
      <c r="H2831">
        <v>2003</v>
      </c>
      <c r="I2831" s="2">
        <v>277635.59999999998</v>
      </c>
      <c r="J2831" s="2">
        <v>0</v>
      </c>
      <c r="K2831" s="2">
        <v>277635.59999999998</v>
      </c>
      <c r="L2831" t="s">
        <v>116</v>
      </c>
      <c r="M2831" s="3" t="b">
        <f>trust_funds5[[#This Row],[Contributions Outstanding (USD)]]=0</f>
        <v>1</v>
      </c>
      <c r="N2831" s="3" t="str">
        <f t="shared" si="220"/>
        <v>Outstanding</v>
      </c>
      <c r="O2831" s="3" t="str">
        <f t="shared" si="221"/>
        <v>High Contribution &amp; Recent</v>
      </c>
      <c r="P2831" s="3" t="str">
        <f t="shared" si="222"/>
        <v>Other</v>
      </c>
      <c r="Q2831" s="3" t="str">
        <f t="shared" si="223"/>
        <v>Other</v>
      </c>
      <c r="R2831" s="3" t="str">
        <f t="shared" si="224"/>
        <v>Not LCLS</v>
      </c>
      <c r="S2831" s="3" t="str" cm="1">
        <f t="array" ref="S2831">_xlfn.IFS(G2831 &gt; 5000000, "Very High", G2831 &gt; 1000000, "High", G2831 &gt; 500000, "Medium", TRUE, "Low")</f>
        <v>Very High</v>
      </c>
      <c r="T2831" s="3" t="str" cm="1">
        <f t="array" ref="T2831">_xlfn.IFS(B2831 &gt;= 2005, "Post-2005", B2831 &gt;= 2000, "2000-2004", TRUE, "Pre-2000")</f>
        <v>Post-2005</v>
      </c>
    </row>
    <row r="2832" spans="1:20" x14ac:dyDescent="0.85">
      <c r="A2832" s="1">
        <v>41164</v>
      </c>
      <c r="B2832" t="s">
        <v>507</v>
      </c>
      <c r="C2832" t="s">
        <v>3658</v>
      </c>
      <c r="D2832" t="s">
        <v>3659</v>
      </c>
      <c r="E2832" t="s">
        <v>70</v>
      </c>
      <c r="F2832" t="s">
        <v>71</v>
      </c>
      <c r="G2832" t="s">
        <v>72</v>
      </c>
      <c r="H2832">
        <v>2003</v>
      </c>
      <c r="I2832" s="2">
        <v>795835.4</v>
      </c>
      <c r="J2832" s="2">
        <v>0</v>
      </c>
      <c r="K2832" s="2">
        <v>795835.4</v>
      </c>
      <c r="L2832" t="s">
        <v>116</v>
      </c>
      <c r="M2832" s="3" t="b">
        <f>trust_funds5[[#This Row],[Contributions Outstanding (USD)]]=0</f>
        <v>1</v>
      </c>
      <c r="N2832" s="3" t="str">
        <f t="shared" si="220"/>
        <v>Outstanding</v>
      </c>
      <c r="O2832" s="3" t="str">
        <f t="shared" si="221"/>
        <v>High Contribution &amp; Recent</v>
      </c>
      <c r="P2832" s="3" t="str">
        <f t="shared" si="222"/>
        <v>Other</v>
      </c>
      <c r="Q2832" s="3" t="str">
        <f t="shared" si="223"/>
        <v>Other</v>
      </c>
      <c r="R2832" s="3" t="str">
        <f t="shared" si="224"/>
        <v>Not LCLS</v>
      </c>
      <c r="S2832" s="3" t="str" cm="1">
        <f t="array" ref="S2832">_xlfn.IFS(G2832 &gt; 5000000, "Very High", G2832 &gt; 1000000, "High", G2832 &gt; 500000, "Medium", TRUE, "Low")</f>
        <v>Very High</v>
      </c>
      <c r="T2832" s="3" t="str" cm="1">
        <f t="array" ref="T2832">_xlfn.IFS(B2832 &gt;= 2005, "Post-2005", B2832 &gt;= 2000, "2000-2004", TRUE, "Pre-2000")</f>
        <v>Post-2005</v>
      </c>
    </row>
    <row r="2833" spans="1:20" x14ac:dyDescent="0.85">
      <c r="A2833" s="1">
        <v>41164</v>
      </c>
      <c r="B2833" t="s">
        <v>4705</v>
      </c>
      <c r="C2833" t="s">
        <v>4941</v>
      </c>
      <c r="D2833" t="s">
        <v>4942</v>
      </c>
      <c r="E2833" t="s">
        <v>42</v>
      </c>
      <c r="F2833" t="s">
        <v>43</v>
      </c>
      <c r="G2833" t="s">
        <v>44</v>
      </c>
      <c r="H2833">
        <v>2003</v>
      </c>
      <c r="I2833" s="2">
        <v>1348516.1</v>
      </c>
      <c r="J2833" s="2">
        <v>0</v>
      </c>
      <c r="K2833" s="2">
        <v>1348516.1</v>
      </c>
      <c r="L2833" t="s">
        <v>116</v>
      </c>
      <c r="M2833" s="3" t="b">
        <f>trust_funds5[[#This Row],[Contributions Outstanding (USD)]]=0</f>
        <v>1</v>
      </c>
      <c r="N2833" s="3" t="str">
        <f t="shared" si="220"/>
        <v>Outstanding</v>
      </c>
      <c r="O2833" s="3" t="str">
        <f t="shared" si="221"/>
        <v>High Contribution &amp; Recent</v>
      </c>
      <c r="P2833" s="3" t="str">
        <f t="shared" si="222"/>
        <v>Other</v>
      </c>
      <c r="Q2833" s="3" t="str">
        <f t="shared" si="223"/>
        <v>Other</v>
      </c>
      <c r="R2833" s="3" t="str">
        <f t="shared" si="224"/>
        <v>Not LCLS</v>
      </c>
      <c r="S2833" s="3" t="str" cm="1">
        <f t="array" ref="S2833">_xlfn.IFS(G2833 &gt; 5000000, "Very High", G2833 &gt; 1000000, "High", G2833 &gt; 500000, "Medium", TRUE, "Low")</f>
        <v>Very High</v>
      </c>
      <c r="T2833" s="3" t="str" cm="1">
        <f t="array" ref="T2833">_xlfn.IFS(B2833 &gt;= 2005, "Post-2005", B2833 &gt;= 2000, "2000-2004", TRUE, "Pre-2000")</f>
        <v>Post-2005</v>
      </c>
    </row>
    <row r="2834" spans="1:20" x14ac:dyDescent="0.85">
      <c r="A2834" s="1">
        <v>41164</v>
      </c>
      <c r="B2834" t="s">
        <v>4164</v>
      </c>
      <c r="C2834" t="s">
        <v>4943</v>
      </c>
      <c r="D2834" t="s">
        <v>4944</v>
      </c>
      <c r="E2834" t="s">
        <v>31</v>
      </c>
      <c r="F2834" t="s">
        <v>32</v>
      </c>
      <c r="H2834">
        <v>2003</v>
      </c>
      <c r="I2834" s="2">
        <v>150000</v>
      </c>
      <c r="J2834" s="2">
        <v>0</v>
      </c>
      <c r="K2834" s="2">
        <v>150000</v>
      </c>
      <c r="L2834" t="s">
        <v>18</v>
      </c>
      <c r="M2834" s="3" t="b">
        <f>trust_funds5[[#This Row],[Contributions Outstanding (USD)]]=0</f>
        <v>1</v>
      </c>
      <c r="N2834" s="3" t="str">
        <f t="shared" si="220"/>
        <v>Outstanding</v>
      </c>
      <c r="O2834" s="3" t="str">
        <f t="shared" si="221"/>
        <v>High Contribution &amp; Recent</v>
      </c>
      <c r="P2834" s="3" t="str">
        <f t="shared" si="222"/>
        <v>Other</v>
      </c>
      <c r="Q2834" s="3" t="str">
        <f t="shared" si="223"/>
        <v>Other</v>
      </c>
      <c r="R2834" s="3" t="str">
        <f t="shared" si="224"/>
        <v>Not LCLS</v>
      </c>
      <c r="S2834" s="3" t="str" cm="1">
        <f t="array" ref="S2834">_xlfn.IFS(G2834 &gt; 5000000, "Very High", G2834 &gt; 1000000, "High", G2834 &gt; 500000, "Medium", TRUE, "Low")</f>
        <v>Low</v>
      </c>
      <c r="T2834" s="3" t="str" cm="1">
        <f t="array" ref="T2834">_xlfn.IFS(B2834 &gt;= 2005, "Post-2005", B2834 &gt;= 2000, "2000-2004", TRUE, "Pre-2000")</f>
        <v>Post-2005</v>
      </c>
    </row>
    <row r="2835" spans="1:20" x14ac:dyDescent="0.85">
      <c r="A2835" s="1">
        <v>41164</v>
      </c>
      <c r="B2835" t="s">
        <v>12</v>
      </c>
      <c r="C2835" t="s">
        <v>4945</v>
      </c>
      <c r="D2835" t="s">
        <v>4946</v>
      </c>
      <c r="E2835" t="s">
        <v>102</v>
      </c>
      <c r="F2835" t="s">
        <v>103</v>
      </c>
      <c r="G2835" t="s">
        <v>104</v>
      </c>
      <c r="H2835">
        <v>2003</v>
      </c>
      <c r="I2835" s="2">
        <v>618716.05000000005</v>
      </c>
      <c r="J2835" s="2">
        <v>0</v>
      </c>
      <c r="K2835" s="2">
        <v>618716.05000000005</v>
      </c>
      <c r="L2835" t="s">
        <v>18</v>
      </c>
      <c r="M2835" s="3" t="b">
        <f>trust_funds5[[#This Row],[Contributions Outstanding (USD)]]=0</f>
        <v>1</v>
      </c>
      <c r="N2835" s="3" t="str">
        <f t="shared" si="220"/>
        <v>Outstanding</v>
      </c>
      <c r="O2835" s="3" t="str">
        <f t="shared" si="221"/>
        <v>High Contribution &amp; Recent</v>
      </c>
      <c r="P2835" s="3" t="str">
        <f t="shared" si="222"/>
        <v>Other</v>
      </c>
      <c r="Q2835" s="3" t="str">
        <f t="shared" si="223"/>
        <v>Other</v>
      </c>
      <c r="R2835" s="3" t="str">
        <f t="shared" si="224"/>
        <v>Not LCLS</v>
      </c>
      <c r="S2835" s="3" t="str" cm="1">
        <f t="array" ref="S2835">_xlfn.IFS(G2835 &gt; 5000000, "Very High", G2835 &gt; 1000000, "High", G2835 &gt; 500000, "Medium", TRUE, "Low")</f>
        <v>Very High</v>
      </c>
      <c r="T2835" s="3" t="str" cm="1">
        <f t="array" ref="T2835">_xlfn.IFS(B2835 &gt;= 2005, "Post-2005", B2835 &gt;= 2000, "2000-2004", TRUE, "Pre-2000")</f>
        <v>Post-2005</v>
      </c>
    </row>
    <row r="2836" spans="1:20" x14ac:dyDescent="0.85">
      <c r="A2836" s="1">
        <v>41164</v>
      </c>
      <c r="B2836" t="s">
        <v>507</v>
      </c>
      <c r="C2836" t="s">
        <v>4947</v>
      </c>
      <c r="D2836" t="s">
        <v>4948</v>
      </c>
      <c r="E2836" t="s">
        <v>119</v>
      </c>
      <c r="F2836" t="s">
        <v>120</v>
      </c>
      <c r="G2836" t="s">
        <v>121</v>
      </c>
      <c r="H2836">
        <v>2003</v>
      </c>
      <c r="I2836" s="2">
        <v>1317837</v>
      </c>
      <c r="J2836" s="2">
        <v>0</v>
      </c>
      <c r="K2836" s="2">
        <v>1317837</v>
      </c>
      <c r="L2836" t="s">
        <v>18</v>
      </c>
      <c r="M2836" s="3" t="b">
        <f>trust_funds5[[#This Row],[Contributions Outstanding (USD)]]=0</f>
        <v>1</v>
      </c>
      <c r="N2836" s="3" t="str">
        <f t="shared" si="220"/>
        <v>Outstanding</v>
      </c>
      <c r="O2836" s="3" t="str">
        <f t="shared" si="221"/>
        <v>High Contribution &amp; Recent</v>
      </c>
      <c r="P2836" s="3" t="str">
        <f t="shared" si="222"/>
        <v>Other</v>
      </c>
      <c r="Q2836" s="3" t="str">
        <f t="shared" si="223"/>
        <v>Other</v>
      </c>
      <c r="R2836" s="3" t="str">
        <f t="shared" si="224"/>
        <v>Not LCLS</v>
      </c>
      <c r="S2836" s="3" t="str" cm="1">
        <f t="array" ref="S2836">_xlfn.IFS(G2836 &gt; 5000000, "Very High", G2836 &gt; 1000000, "High", G2836 &gt; 500000, "Medium", TRUE, "Low")</f>
        <v>Very High</v>
      </c>
      <c r="T2836" s="3" t="str" cm="1">
        <f t="array" ref="T2836">_xlfn.IFS(B2836 &gt;= 2005, "Post-2005", B2836 &gt;= 2000, "2000-2004", TRUE, "Pre-2000")</f>
        <v>Post-2005</v>
      </c>
    </row>
    <row r="2837" spans="1:20" x14ac:dyDescent="0.85">
      <c r="A2837" s="1">
        <v>41164</v>
      </c>
      <c r="B2837" t="s">
        <v>12</v>
      </c>
      <c r="C2837" t="s">
        <v>4949</v>
      </c>
      <c r="D2837" t="s">
        <v>4950</v>
      </c>
      <c r="E2837" t="s">
        <v>62</v>
      </c>
      <c r="F2837" t="s">
        <v>63</v>
      </c>
      <c r="H2837">
        <v>2004</v>
      </c>
      <c r="I2837" s="2">
        <v>199990</v>
      </c>
      <c r="J2837" s="2">
        <v>0</v>
      </c>
      <c r="K2837" s="2">
        <v>199990</v>
      </c>
      <c r="L2837" t="s">
        <v>18</v>
      </c>
      <c r="M2837" s="3" t="b">
        <f>trust_funds5[[#This Row],[Contributions Outstanding (USD)]]=0</f>
        <v>1</v>
      </c>
      <c r="N2837" s="3" t="str">
        <f t="shared" si="220"/>
        <v>Outstanding</v>
      </c>
      <c r="O2837" s="3" t="str">
        <f t="shared" si="221"/>
        <v>High Contribution &amp; Recent</v>
      </c>
      <c r="P2837" s="3" t="str">
        <f t="shared" si="222"/>
        <v>Other</v>
      </c>
      <c r="Q2837" s="3" t="str">
        <f t="shared" si="223"/>
        <v>Other</v>
      </c>
      <c r="R2837" s="3" t="str">
        <f t="shared" si="224"/>
        <v>Not LCLS</v>
      </c>
      <c r="S2837" s="3" t="str" cm="1">
        <f t="array" ref="S2837">_xlfn.IFS(G2837 &gt; 5000000, "Very High", G2837 &gt; 1000000, "High", G2837 &gt; 500000, "Medium", TRUE, "Low")</f>
        <v>Low</v>
      </c>
      <c r="T2837" s="3" t="str" cm="1">
        <f t="array" ref="T2837">_xlfn.IFS(B2837 &gt;= 2005, "Post-2005", B2837 &gt;= 2000, "2000-2004", TRUE, "Pre-2000")</f>
        <v>Post-2005</v>
      </c>
    </row>
    <row r="2838" spans="1:20" x14ac:dyDescent="0.85">
      <c r="A2838" s="1">
        <v>41164</v>
      </c>
      <c r="B2838" t="s">
        <v>12</v>
      </c>
      <c r="C2838" t="s">
        <v>4951</v>
      </c>
      <c r="D2838" t="s">
        <v>4952</v>
      </c>
      <c r="E2838" t="s">
        <v>235</v>
      </c>
      <c r="F2838" t="s">
        <v>236</v>
      </c>
      <c r="G2838" t="s">
        <v>237</v>
      </c>
      <c r="H2838">
        <v>2004</v>
      </c>
      <c r="I2838" s="2">
        <v>499315.05</v>
      </c>
      <c r="J2838" s="2">
        <v>0</v>
      </c>
      <c r="K2838" s="2">
        <v>499315.05</v>
      </c>
      <c r="L2838" t="s">
        <v>18</v>
      </c>
      <c r="M2838" s="3" t="b">
        <f>trust_funds5[[#This Row],[Contributions Outstanding (USD)]]=0</f>
        <v>1</v>
      </c>
      <c r="N2838" s="3" t="str">
        <f t="shared" si="220"/>
        <v>Outstanding</v>
      </c>
      <c r="O2838" s="3" t="str">
        <f t="shared" si="221"/>
        <v>High Contribution &amp; Recent</v>
      </c>
      <c r="P2838" s="3" t="str">
        <f t="shared" si="222"/>
        <v>Other</v>
      </c>
      <c r="Q2838" s="3" t="str">
        <f t="shared" si="223"/>
        <v>Other</v>
      </c>
      <c r="R2838" s="3" t="str">
        <f t="shared" si="224"/>
        <v>Not LCLS</v>
      </c>
      <c r="S2838" s="3" t="str" cm="1">
        <f t="array" ref="S2838">_xlfn.IFS(G2838 &gt; 5000000, "Very High", G2838 &gt; 1000000, "High", G2838 &gt; 500000, "Medium", TRUE, "Low")</f>
        <v>Very High</v>
      </c>
      <c r="T2838" s="3" t="str" cm="1">
        <f t="array" ref="T2838">_xlfn.IFS(B2838 &gt;= 2005, "Post-2005", B2838 &gt;= 2000, "2000-2004", TRUE, "Pre-2000")</f>
        <v>Post-2005</v>
      </c>
    </row>
    <row r="2839" spans="1:20" x14ac:dyDescent="0.85">
      <c r="A2839" s="1">
        <v>41164</v>
      </c>
      <c r="B2839" t="s">
        <v>4090</v>
      </c>
      <c r="C2839" t="s">
        <v>4091</v>
      </c>
      <c r="D2839" t="s">
        <v>4092</v>
      </c>
      <c r="E2839" t="s">
        <v>56</v>
      </c>
      <c r="F2839" t="s">
        <v>57</v>
      </c>
      <c r="G2839" t="s">
        <v>58</v>
      </c>
      <c r="H2839">
        <v>2004</v>
      </c>
      <c r="I2839" s="2">
        <v>12768990</v>
      </c>
      <c r="J2839" s="2">
        <v>0</v>
      </c>
      <c r="K2839" s="2">
        <v>12768990</v>
      </c>
      <c r="L2839" t="s">
        <v>116</v>
      </c>
      <c r="M2839" s="3" t="b">
        <f>trust_funds5[[#This Row],[Contributions Outstanding (USD)]]=0</f>
        <v>1</v>
      </c>
      <c r="N2839" s="3" t="str">
        <f t="shared" si="220"/>
        <v>Outstanding</v>
      </c>
      <c r="O2839" s="3" t="str">
        <f t="shared" si="221"/>
        <v>High Contribution &amp; Recent</v>
      </c>
      <c r="P2839" s="3" t="str">
        <f t="shared" si="222"/>
        <v>Other</v>
      </c>
      <c r="Q2839" s="3" t="str">
        <f t="shared" si="223"/>
        <v>Other</v>
      </c>
      <c r="R2839" s="3" t="str">
        <f t="shared" si="224"/>
        <v>Not LCLS</v>
      </c>
      <c r="S2839" s="3" t="str" cm="1">
        <f t="array" ref="S2839">_xlfn.IFS(G2839 &gt; 5000000, "Very High", G2839 &gt; 1000000, "High", G2839 &gt; 500000, "Medium", TRUE, "Low")</f>
        <v>Very High</v>
      </c>
      <c r="T2839" s="3" t="str" cm="1">
        <f t="array" ref="T2839">_xlfn.IFS(B2839 &gt;= 2005, "Post-2005", B2839 &gt;= 2000, "2000-2004", TRUE, "Pre-2000")</f>
        <v>Post-2005</v>
      </c>
    </row>
    <row r="2840" spans="1:20" x14ac:dyDescent="0.85">
      <c r="A2840" s="1">
        <v>41164</v>
      </c>
      <c r="B2840" t="s">
        <v>4090</v>
      </c>
      <c r="C2840" t="s">
        <v>4091</v>
      </c>
      <c r="D2840" t="s">
        <v>4092</v>
      </c>
      <c r="E2840" t="s">
        <v>42</v>
      </c>
      <c r="F2840" t="s">
        <v>43</v>
      </c>
      <c r="G2840" t="s">
        <v>44</v>
      </c>
      <c r="H2840">
        <v>2004</v>
      </c>
      <c r="I2840" s="2">
        <v>10656442.35</v>
      </c>
      <c r="J2840" s="2">
        <v>0</v>
      </c>
      <c r="K2840" s="2">
        <v>10656442.35</v>
      </c>
      <c r="L2840" t="s">
        <v>116</v>
      </c>
      <c r="M2840" s="3" t="b">
        <f>trust_funds5[[#This Row],[Contributions Outstanding (USD)]]=0</f>
        <v>1</v>
      </c>
      <c r="N2840" s="3" t="str">
        <f t="shared" si="220"/>
        <v>Outstanding</v>
      </c>
      <c r="O2840" s="3" t="str">
        <f t="shared" si="221"/>
        <v>High Contribution &amp; Recent</v>
      </c>
      <c r="P2840" s="3" t="str">
        <f t="shared" si="222"/>
        <v>Other</v>
      </c>
      <c r="Q2840" s="3" t="str">
        <f t="shared" si="223"/>
        <v>Other</v>
      </c>
      <c r="R2840" s="3" t="str">
        <f t="shared" si="224"/>
        <v>Not LCLS</v>
      </c>
      <c r="S2840" s="3" t="str" cm="1">
        <f t="array" ref="S2840">_xlfn.IFS(G2840 &gt; 5000000, "Very High", G2840 &gt; 1000000, "High", G2840 &gt; 500000, "Medium", TRUE, "Low")</f>
        <v>Very High</v>
      </c>
      <c r="T2840" s="3" t="str" cm="1">
        <f t="array" ref="T2840">_xlfn.IFS(B2840 &gt;= 2005, "Post-2005", B2840 &gt;= 2000, "2000-2004", TRUE, "Pre-2000")</f>
        <v>Post-2005</v>
      </c>
    </row>
    <row r="2841" spans="1:20" x14ac:dyDescent="0.85">
      <c r="A2841" s="1">
        <v>41164</v>
      </c>
      <c r="B2841" t="s">
        <v>4090</v>
      </c>
      <c r="C2841" t="s">
        <v>4091</v>
      </c>
      <c r="D2841" t="s">
        <v>4092</v>
      </c>
      <c r="E2841" t="s">
        <v>269</v>
      </c>
      <c r="F2841" t="s">
        <v>270</v>
      </c>
      <c r="G2841" t="s">
        <v>2423</v>
      </c>
      <c r="H2841">
        <v>2004</v>
      </c>
      <c r="I2841" s="2">
        <v>1181980</v>
      </c>
      <c r="J2841" s="2">
        <v>0</v>
      </c>
      <c r="K2841" s="2">
        <v>1181980</v>
      </c>
      <c r="L2841" t="s">
        <v>116</v>
      </c>
      <c r="M2841" s="3" t="b">
        <f>trust_funds5[[#This Row],[Contributions Outstanding (USD)]]=0</f>
        <v>1</v>
      </c>
      <c r="N2841" s="3" t="str">
        <f t="shared" si="220"/>
        <v>Outstanding</v>
      </c>
      <c r="O2841" s="3" t="str">
        <f t="shared" si="221"/>
        <v>High Contribution &amp; Recent</v>
      </c>
      <c r="P2841" s="3" t="str">
        <f t="shared" si="222"/>
        <v>Other</v>
      </c>
      <c r="Q2841" s="3" t="str">
        <f t="shared" si="223"/>
        <v>Other</v>
      </c>
      <c r="R2841" s="3" t="str">
        <f t="shared" si="224"/>
        <v>Not LCLS</v>
      </c>
      <c r="S2841" s="3" t="str" cm="1">
        <f t="array" ref="S2841">_xlfn.IFS(G2841 &gt; 5000000, "Very High", G2841 &gt; 1000000, "High", G2841 &gt; 500000, "Medium", TRUE, "Low")</f>
        <v>Very High</v>
      </c>
      <c r="T2841" s="3" t="str" cm="1">
        <f t="array" ref="T2841">_xlfn.IFS(B2841 &gt;= 2005, "Post-2005", B2841 &gt;= 2000, "2000-2004", TRUE, "Pre-2000")</f>
        <v>Post-2005</v>
      </c>
    </row>
    <row r="2842" spans="1:20" x14ac:dyDescent="0.85">
      <c r="A2842" s="1">
        <v>41164</v>
      </c>
      <c r="B2842" t="s">
        <v>4090</v>
      </c>
      <c r="C2842" t="s">
        <v>4091</v>
      </c>
      <c r="D2842" t="s">
        <v>4092</v>
      </c>
      <c r="E2842" t="s">
        <v>2152</v>
      </c>
      <c r="F2842" t="s">
        <v>2153</v>
      </c>
      <c r="G2842" t="s">
        <v>2154</v>
      </c>
      <c r="H2842">
        <v>2004</v>
      </c>
      <c r="I2842" s="2">
        <v>2411187</v>
      </c>
      <c r="J2842" s="2">
        <v>0</v>
      </c>
      <c r="K2842" s="2">
        <v>2411187</v>
      </c>
      <c r="L2842" t="s">
        <v>116</v>
      </c>
      <c r="M2842" s="3" t="b">
        <f>trust_funds5[[#This Row],[Contributions Outstanding (USD)]]=0</f>
        <v>1</v>
      </c>
      <c r="N2842" s="3" t="str">
        <f t="shared" si="220"/>
        <v>Outstanding</v>
      </c>
      <c r="O2842" s="3" t="str">
        <f t="shared" si="221"/>
        <v>High Contribution &amp; Recent</v>
      </c>
      <c r="P2842" s="3" t="str">
        <f t="shared" si="222"/>
        <v>Other</v>
      </c>
      <c r="Q2842" s="3" t="str">
        <f t="shared" si="223"/>
        <v>Other</v>
      </c>
      <c r="R2842" s="3" t="str">
        <f t="shared" si="224"/>
        <v>Not LCLS</v>
      </c>
      <c r="S2842" s="3" t="str" cm="1">
        <f t="array" ref="S2842">_xlfn.IFS(G2842 &gt; 5000000, "Very High", G2842 &gt; 1000000, "High", G2842 &gt; 500000, "Medium", TRUE, "Low")</f>
        <v>Very High</v>
      </c>
      <c r="T2842" s="3" t="str" cm="1">
        <f t="array" ref="T2842">_xlfn.IFS(B2842 &gt;= 2005, "Post-2005", B2842 &gt;= 2000, "2000-2004", TRUE, "Pre-2000")</f>
        <v>Post-2005</v>
      </c>
    </row>
    <row r="2843" spans="1:20" x14ac:dyDescent="0.85">
      <c r="A2843" s="1">
        <v>41164</v>
      </c>
      <c r="B2843" t="s">
        <v>12</v>
      </c>
      <c r="C2843" t="s">
        <v>4953</v>
      </c>
      <c r="D2843" t="s">
        <v>4954</v>
      </c>
      <c r="E2843" t="s">
        <v>102</v>
      </c>
      <c r="F2843" t="s">
        <v>103</v>
      </c>
      <c r="G2843" t="s">
        <v>104</v>
      </c>
      <c r="H2843">
        <v>2004</v>
      </c>
      <c r="I2843" s="2">
        <v>2842381.41</v>
      </c>
      <c r="J2843" s="2">
        <v>0</v>
      </c>
      <c r="K2843" s="2">
        <v>2842381.41</v>
      </c>
      <c r="L2843" t="s">
        <v>18</v>
      </c>
      <c r="M2843" s="3" t="b">
        <f>trust_funds5[[#This Row],[Contributions Outstanding (USD)]]=0</f>
        <v>1</v>
      </c>
      <c r="N2843" s="3" t="str">
        <f t="shared" si="220"/>
        <v>Outstanding</v>
      </c>
      <c r="O2843" s="3" t="str">
        <f t="shared" si="221"/>
        <v>High Contribution &amp; Recent</v>
      </c>
      <c r="P2843" s="3" t="str">
        <f t="shared" si="222"/>
        <v>Other</v>
      </c>
      <c r="Q2843" s="3" t="str">
        <f t="shared" si="223"/>
        <v>Other</v>
      </c>
      <c r="R2843" s="3" t="str">
        <f t="shared" si="224"/>
        <v>Not LCLS</v>
      </c>
      <c r="S2843" s="3" t="str" cm="1">
        <f t="array" ref="S2843">_xlfn.IFS(G2843 &gt; 5000000, "Very High", G2843 &gt; 1000000, "High", G2843 &gt; 500000, "Medium", TRUE, "Low")</f>
        <v>Very High</v>
      </c>
      <c r="T2843" s="3" t="str" cm="1">
        <f t="array" ref="T2843">_xlfn.IFS(B2843 &gt;= 2005, "Post-2005", B2843 &gt;= 2000, "2000-2004", TRUE, "Pre-2000")</f>
        <v>Post-2005</v>
      </c>
    </row>
    <row r="2844" spans="1:20" x14ac:dyDescent="0.85">
      <c r="A2844" s="1">
        <v>41164</v>
      </c>
      <c r="B2844" t="s">
        <v>90</v>
      </c>
      <c r="C2844" t="s">
        <v>91</v>
      </c>
      <c r="D2844" t="s">
        <v>92</v>
      </c>
      <c r="E2844" t="s">
        <v>42</v>
      </c>
      <c r="F2844" t="s">
        <v>43</v>
      </c>
      <c r="G2844" t="s">
        <v>44</v>
      </c>
      <c r="H2844">
        <v>2004</v>
      </c>
      <c r="I2844" s="2">
        <v>1400000</v>
      </c>
      <c r="J2844" s="2">
        <v>0</v>
      </c>
      <c r="K2844" s="2">
        <v>1400000</v>
      </c>
      <c r="L2844" t="s">
        <v>18</v>
      </c>
      <c r="M2844" s="3" t="b">
        <f>trust_funds5[[#This Row],[Contributions Outstanding (USD)]]=0</f>
        <v>1</v>
      </c>
      <c r="N2844" s="3" t="str">
        <f t="shared" si="220"/>
        <v>Outstanding</v>
      </c>
      <c r="O2844" s="3" t="str">
        <f t="shared" si="221"/>
        <v>High Contribution &amp; Recent</v>
      </c>
      <c r="P2844" s="3" t="str">
        <f t="shared" si="222"/>
        <v>Other</v>
      </c>
      <c r="Q2844" s="3" t="str">
        <f t="shared" si="223"/>
        <v>Other</v>
      </c>
      <c r="R2844" s="3" t="str">
        <f t="shared" si="224"/>
        <v>Not LCLS</v>
      </c>
      <c r="S2844" s="3" t="str" cm="1">
        <f t="array" ref="S2844">_xlfn.IFS(G2844 &gt; 5000000, "Very High", G2844 &gt; 1000000, "High", G2844 &gt; 500000, "Medium", TRUE, "Low")</f>
        <v>Very High</v>
      </c>
      <c r="T2844" s="3" t="str" cm="1">
        <f t="array" ref="T2844">_xlfn.IFS(B2844 &gt;= 2005, "Post-2005", B2844 &gt;= 2000, "2000-2004", TRUE, "Pre-2000")</f>
        <v>Post-2005</v>
      </c>
    </row>
    <row r="2845" spans="1:20" x14ac:dyDescent="0.85">
      <c r="A2845" s="1">
        <v>41164</v>
      </c>
      <c r="B2845" t="s">
        <v>2137</v>
      </c>
      <c r="C2845" t="s">
        <v>4955</v>
      </c>
      <c r="D2845" t="s">
        <v>4956</v>
      </c>
      <c r="E2845" t="s">
        <v>200</v>
      </c>
      <c r="F2845" t="s">
        <v>201</v>
      </c>
      <c r="G2845" t="s">
        <v>202</v>
      </c>
      <c r="H2845">
        <v>2004</v>
      </c>
      <c r="I2845" s="2">
        <v>500000</v>
      </c>
      <c r="J2845" s="2">
        <v>0</v>
      </c>
      <c r="K2845" s="2">
        <v>500000</v>
      </c>
      <c r="L2845" t="s">
        <v>116</v>
      </c>
      <c r="M2845" s="3" t="b">
        <f>trust_funds5[[#This Row],[Contributions Outstanding (USD)]]=0</f>
        <v>1</v>
      </c>
      <c r="N2845" s="3" t="str">
        <f t="shared" si="220"/>
        <v>Outstanding</v>
      </c>
      <c r="O2845" s="3" t="str">
        <f t="shared" si="221"/>
        <v>High Contribution &amp; Recent</v>
      </c>
      <c r="P2845" s="3" t="str">
        <f t="shared" si="222"/>
        <v>Other</v>
      </c>
      <c r="Q2845" s="3" t="str">
        <f t="shared" si="223"/>
        <v>Other</v>
      </c>
      <c r="R2845" s="3" t="str">
        <f t="shared" si="224"/>
        <v>Not LCLS</v>
      </c>
      <c r="S2845" s="3" t="str" cm="1">
        <f t="array" ref="S2845">_xlfn.IFS(G2845 &gt; 5000000, "Very High", G2845 &gt; 1000000, "High", G2845 &gt; 500000, "Medium", TRUE, "Low")</f>
        <v>Very High</v>
      </c>
      <c r="T2845" s="3" t="str" cm="1">
        <f t="array" ref="T2845">_xlfn.IFS(B2845 &gt;= 2005, "Post-2005", B2845 &gt;= 2000, "2000-2004", TRUE, "Pre-2000")</f>
        <v>Post-2005</v>
      </c>
    </row>
    <row r="2846" spans="1:20" x14ac:dyDescent="0.85">
      <c r="A2846" s="1">
        <v>41164</v>
      </c>
      <c r="B2846" t="s">
        <v>2137</v>
      </c>
      <c r="C2846" t="s">
        <v>4955</v>
      </c>
      <c r="D2846" t="s">
        <v>4956</v>
      </c>
      <c r="E2846" t="s">
        <v>85</v>
      </c>
      <c r="F2846" t="s">
        <v>86</v>
      </c>
      <c r="G2846" t="s">
        <v>87</v>
      </c>
      <c r="H2846">
        <v>2004</v>
      </c>
      <c r="I2846" s="2">
        <v>1400080</v>
      </c>
      <c r="J2846" s="2">
        <v>0</v>
      </c>
      <c r="K2846" s="2">
        <v>1400080</v>
      </c>
      <c r="L2846" t="s">
        <v>116</v>
      </c>
      <c r="M2846" s="3" t="b">
        <f>trust_funds5[[#This Row],[Contributions Outstanding (USD)]]=0</f>
        <v>1</v>
      </c>
      <c r="N2846" s="3" t="str">
        <f t="shared" si="220"/>
        <v>Outstanding</v>
      </c>
      <c r="O2846" s="3" t="str">
        <f t="shared" si="221"/>
        <v>High Contribution &amp; Recent</v>
      </c>
      <c r="P2846" s="3" t="str">
        <f t="shared" si="222"/>
        <v>Other</v>
      </c>
      <c r="Q2846" s="3" t="str">
        <f t="shared" si="223"/>
        <v>Other</v>
      </c>
      <c r="R2846" s="3" t="str">
        <f t="shared" si="224"/>
        <v>Not LCLS</v>
      </c>
      <c r="S2846" s="3" t="str" cm="1">
        <f t="array" ref="S2846">_xlfn.IFS(G2846 &gt; 5000000, "Very High", G2846 &gt; 1000000, "High", G2846 &gt; 500000, "Medium", TRUE, "Low")</f>
        <v>Very High</v>
      </c>
      <c r="T2846" s="3" t="str" cm="1">
        <f t="array" ref="T2846">_xlfn.IFS(B2846 &gt;= 2005, "Post-2005", B2846 &gt;= 2000, "2000-2004", TRUE, "Pre-2000")</f>
        <v>Post-2005</v>
      </c>
    </row>
    <row r="2847" spans="1:20" x14ac:dyDescent="0.85">
      <c r="A2847" s="1">
        <v>41164</v>
      </c>
      <c r="B2847" t="s">
        <v>77</v>
      </c>
      <c r="C2847" t="s">
        <v>111</v>
      </c>
      <c r="D2847" t="s">
        <v>112</v>
      </c>
      <c r="E2847" t="s">
        <v>4957</v>
      </c>
      <c r="F2847" t="s">
        <v>4958</v>
      </c>
      <c r="G2847" t="s">
        <v>4958</v>
      </c>
      <c r="H2847">
        <v>2004</v>
      </c>
      <c r="I2847" s="2">
        <v>0</v>
      </c>
      <c r="J2847" s="2">
        <v>500000</v>
      </c>
      <c r="K2847" s="2">
        <v>500000</v>
      </c>
      <c r="L2847" t="s">
        <v>116</v>
      </c>
      <c r="M2847" s="3" t="b">
        <f>trust_funds5[[#This Row],[Contributions Outstanding (USD)]]=0</f>
        <v>0</v>
      </c>
      <c r="N2847" s="3" t="str">
        <f t="shared" si="220"/>
        <v>Outstanding</v>
      </c>
      <c r="O2847" s="3" t="str">
        <f t="shared" si="221"/>
        <v>High Contribution &amp; Recent</v>
      </c>
      <c r="P2847" s="3" t="str">
        <f t="shared" si="222"/>
        <v>Other</v>
      </c>
      <c r="Q2847" s="3" t="str">
        <f t="shared" si="223"/>
        <v>Other</v>
      </c>
      <c r="R2847" s="3" t="str">
        <f t="shared" si="224"/>
        <v>Not LCLS</v>
      </c>
      <c r="S2847" s="3" t="str" cm="1">
        <f t="array" ref="S2847">_xlfn.IFS(G2847 &gt; 5000000, "Very High", G2847 &gt; 1000000, "High", G2847 &gt; 500000, "Medium", TRUE, "Low")</f>
        <v>Very High</v>
      </c>
      <c r="T2847" s="3" t="str" cm="1">
        <f t="array" ref="T2847">_xlfn.IFS(B2847 &gt;= 2005, "Post-2005", B2847 &gt;= 2000, "2000-2004", TRUE, "Pre-2000")</f>
        <v>Post-2005</v>
      </c>
    </row>
    <row r="2848" spans="1:20" x14ac:dyDescent="0.85">
      <c r="A2848" s="1">
        <v>41164</v>
      </c>
      <c r="B2848" t="s">
        <v>77</v>
      </c>
      <c r="C2848" t="s">
        <v>111</v>
      </c>
      <c r="D2848" t="s">
        <v>112</v>
      </c>
      <c r="E2848" t="s">
        <v>4029</v>
      </c>
      <c r="F2848" t="s">
        <v>4030</v>
      </c>
      <c r="G2848" t="s">
        <v>4959</v>
      </c>
      <c r="H2848">
        <v>2004</v>
      </c>
      <c r="I2848" s="2">
        <v>627818.1</v>
      </c>
      <c r="J2848" s="2">
        <v>172181.9</v>
      </c>
      <c r="K2848" s="2">
        <v>800000</v>
      </c>
      <c r="L2848" t="s">
        <v>116</v>
      </c>
      <c r="M2848" s="3" t="b">
        <f>trust_funds5[[#This Row],[Contributions Outstanding (USD)]]=0</f>
        <v>0</v>
      </c>
      <c r="N2848" s="3" t="str">
        <f t="shared" si="220"/>
        <v>Outstanding</v>
      </c>
      <c r="O2848" s="3" t="str">
        <f t="shared" si="221"/>
        <v>High Contribution &amp; Recent</v>
      </c>
      <c r="P2848" s="3" t="str">
        <f t="shared" si="222"/>
        <v>Other</v>
      </c>
      <c r="Q2848" s="3" t="str">
        <f t="shared" si="223"/>
        <v>Other</v>
      </c>
      <c r="R2848" s="3" t="str">
        <f t="shared" si="224"/>
        <v>Not LCLS</v>
      </c>
      <c r="S2848" s="3" t="str" cm="1">
        <f t="array" ref="S2848">_xlfn.IFS(G2848 &gt; 5000000, "Very High", G2848 &gt; 1000000, "High", G2848 &gt; 500000, "Medium", TRUE, "Low")</f>
        <v>Very High</v>
      </c>
      <c r="T2848" s="3" t="str" cm="1">
        <f t="array" ref="T2848">_xlfn.IFS(B2848 &gt;= 2005, "Post-2005", B2848 &gt;= 2000, "2000-2004", TRUE, "Pre-2000")</f>
        <v>Post-2005</v>
      </c>
    </row>
    <row r="2849" spans="1:20" x14ac:dyDescent="0.85">
      <c r="A2849" s="1">
        <v>41164</v>
      </c>
      <c r="B2849" t="s">
        <v>77</v>
      </c>
      <c r="C2849" t="s">
        <v>111</v>
      </c>
      <c r="D2849" t="s">
        <v>112</v>
      </c>
      <c r="E2849" t="s">
        <v>4960</v>
      </c>
      <c r="F2849" t="s">
        <v>4961</v>
      </c>
      <c r="G2849" t="s">
        <v>4962</v>
      </c>
      <c r="H2849">
        <v>2004</v>
      </c>
      <c r="I2849" s="2">
        <v>652158.84</v>
      </c>
      <c r="J2849" s="2">
        <v>0</v>
      </c>
      <c r="K2849" s="2">
        <v>652158.84</v>
      </c>
      <c r="L2849" t="s">
        <v>116</v>
      </c>
      <c r="M2849" s="3" t="b">
        <f>trust_funds5[[#This Row],[Contributions Outstanding (USD)]]=0</f>
        <v>1</v>
      </c>
      <c r="N2849" s="3" t="str">
        <f t="shared" si="220"/>
        <v>Outstanding</v>
      </c>
      <c r="O2849" s="3" t="str">
        <f t="shared" si="221"/>
        <v>High Contribution &amp; Recent</v>
      </c>
      <c r="P2849" s="3" t="str">
        <f t="shared" si="222"/>
        <v>Other</v>
      </c>
      <c r="Q2849" s="3" t="str">
        <f t="shared" si="223"/>
        <v>Other</v>
      </c>
      <c r="R2849" s="3" t="str">
        <f t="shared" si="224"/>
        <v>Not LCLS</v>
      </c>
      <c r="S2849" s="3" t="str" cm="1">
        <f t="array" ref="S2849">_xlfn.IFS(G2849 &gt; 5000000, "Very High", G2849 &gt; 1000000, "High", G2849 &gt; 500000, "Medium", TRUE, "Low")</f>
        <v>Very High</v>
      </c>
      <c r="T2849" s="3" t="str" cm="1">
        <f t="array" ref="T2849">_xlfn.IFS(B2849 &gt;= 2005, "Post-2005", B2849 &gt;= 2000, "2000-2004", TRUE, "Pre-2000")</f>
        <v>Post-2005</v>
      </c>
    </row>
    <row r="2850" spans="1:20" x14ac:dyDescent="0.85">
      <c r="A2850" s="1">
        <v>41164</v>
      </c>
      <c r="B2850" t="s">
        <v>12</v>
      </c>
      <c r="C2850" t="s">
        <v>4963</v>
      </c>
      <c r="D2850" t="s">
        <v>4964</v>
      </c>
      <c r="E2850" t="s">
        <v>288</v>
      </c>
      <c r="F2850" t="s">
        <v>289</v>
      </c>
      <c r="G2850" t="s">
        <v>290</v>
      </c>
      <c r="H2850">
        <v>2004</v>
      </c>
      <c r="I2850" s="2">
        <v>718861.49</v>
      </c>
      <c r="J2850" s="2">
        <v>0</v>
      </c>
      <c r="K2850" s="2">
        <v>718861.49</v>
      </c>
      <c r="L2850" t="s">
        <v>18</v>
      </c>
      <c r="M2850" s="3" t="b">
        <f>trust_funds5[[#This Row],[Contributions Outstanding (USD)]]=0</f>
        <v>1</v>
      </c>
      <c r="N2850" s="3" t="str">
        <f t="shared" si="220"/>
        <v>Outstanding</v>
      </c>
      <c r="O2850" s="3" t="str">
        <f t="shared" si="221"/>
        <v>High Contribution &amp; Recent</v>
      </c>
      <c r="P2850" s="3" t="str">
        <f t="shared" si="222"/>
        <v>Other</v>
      </c>
      <c r="Q2850" s="3" t="str">
        <f t="shared" si="223"/>
        <v>Other</v>
      </c>
      <c r="R2850" s="3" t="str">
        <f t="shared" si="224"/>
        <v>Not LCLS</v>
      </c>
      <c r="S2850" s="3" t="str" cm="1">
        <f t="array" ref="S2850">_xlfn.IFS(G2850 &gt; 5000000, "Very High", G2850 &gt; 1000000, "High", G2850 &gt; 500000, "Medium", TRUE, "Low")</f>
        <v>Very High</v>
      </c>
      <c r="T2850" s="3" t="str" cm="1">
        <f t="array" ref="T2850">_xlfn.IFS(B2850 &gt;= 2005, "Post-2005", B2850 &gt;= 2000, "2000-2004", TRUE, "Pre-2000")</f>
        <v>Post-2005</v>
      </c>
    </row>
    <row r="2851" spans="1:20" x14ac:dyDescent="0.85">
      <c r="A2851" s="1">
        <v>41164</v>
      </c>
      <c r="B2851" t="s">
        <v>12</v>
      </c>
      <c r="C2851" t="s">
        <v>4965</v>
      </c>
      <c r="D2851" t="s">
        <v>4966</v>
      </c>
      <c r="E2851" t="s">
        <v>204</v>
      </c>
      <c r="F2851" t="s">
        <v>205</v>
      </c>
      <c r="G2851" t="s">
        <v>206</v>
      </c>
      <c r="H2851">
        <v>2004</v>
      </c>
      <c r="I2851" s="2">
        <v>1904406.75</v>
      </c>
      <c r="J2851" s="2">
        <v>0</v>
      </c>
      <c r="K2851" s="2">
        <v>1904406.75</v>
      </c>
      <c r="L2851" t="s">
        <v>18</v>
      </c>
      <c r="M2851" s="3" t="b">
        <f>trust_funds5[[#This Row],[Contributions Outstanding (USD)]]=0</f>
        <v>1</v>
      </c>
      <c r="N2851" s="3" t="str">
        <f t="shared" si="220"/>
        <v>Outstanding</v>
      </c>
      <c r="O2851" s="3" t="str">
        <f t="shared" si="221"/>
        <v>High Contribution &amp; Recent</v>
      </c>
      <c r="P2851" s="3" t="str">
        <f t="shared" si="222"/>
        <v>Other</v>
      </c>
      <c r="Q2851" s="3" t="str">
        <f t="shared" si="223"/>
        <v>Other</v>
      </c>
      <c r="R2851" s="3" t="str">
        <f t="shared" si="224"/>
        <v>Not LCLS</v>
      </c>
      <c r="S2851" s="3" t="str" cm="1">
        <f t="array" ref="S2851">_xlfn.IFS(G2851 &gt; 5000000, "Very High", G2851 &gt; 1000000, "High", G2851 &gt; 500000, "Medium", TRUE, "Low")</f>
        <v>Very High</v>
      </c>
      <c r="T2851" s="3" t="str" cm="1">
        <f t="array" ref="T2851">_xlfn.IFS(B2851 &gt;= 2005, "Post-2005", B2851 &gt;= 2000, "2000-2004", TRUE, "Pre-2000")</f>
        <v>Post-2005</v>
      </c>
    </row>
    <row r="2852" spans="1:20" x14ac:dyDescent="0.85">
      <c r="A2852" s="1">
        <v>41164</v>
      </c>
      <c r="B2852" t="s">
        <v>1234</v>
      </c>
      <c r="C2852" t="s">
        <v>4967</v>
      </c>
      <c r="D2852" t="s">
        <v>4968</v>
      </c>
      <c r="E2852" t="s">
        <v>204</v>
      </c>
      <c r="F2852" t="s">
        <v>205</v>
      </c>
      <c r="G2852" t="s">
        <v>206</v>
      </c>
      <c r="H2852">
        <v>2004</v>
      </c>
      <c r="I2852" s="2">
        <v>1835259.26</v>
      </c>
      <c r="J2852" s="2">
        <v>0</v>
      </c>
      <c r="K2852" s="2">
        <v>1835259.26</v>
      </c>
      <c r="L2852" t="s">
        <v>18</v>
      </c>
      <c r="M2852" s="3" t="b">
        <f>trust_funds5[[#This Row],[Contributions Outstanding (USD)]]=0</f>
        <v>1</v>
      </c>
      <c r="N2852" s="3" t="str">
        <f t="shared" si="220"/>
        <v>Outstanding</v>
      </c>
      <c r="O2852" s="3" t="str">
        <f t="shared" si="221"/>
        <v>High Contribution &amp; Recent</v>
      </c>
      <c r="P2852" s="3" t="str">
        <f t="shared" si="222"/>
        <v>Other</v>
      </c>
      <c r="Q2852" s="3" t="str">
        <f t="shared" si="223"/>
        <v>Other</v>
      </c>
      <c r="R2852" s="3" t="str">
        <f t="shared" si="224"/>
        <v>Not LCLS</v>
      </c>
      <c r="S2852" s="3" t="str" cm="1">
        <f t="array" ref="S2852">_xlfn.IFS(G2852 &gt; 5000000, "Very High", G2852 &gt; 1000000, "High", G2852 &gt; 500000, "Medium", TRUE, "Low")</f>
        <v>Very High</v>
      </c>
      <c r="T2852" s="3" t="str" cm="1">
        <f t="array" ref="T2852">_xlfn.IFS(B2852 &gt;= 2005, "Post-2005", B2852 &gt;= 2000, "2000-2004", TRUE, "Pre-2000")</f>
        <v>Post-2005</v>
      </c>
    </row>
    <row r="2853" spans="1:20" x14ac:dyDescent="0.85">
      <c r="A2853" s="1">
        <v>41164</v>
      </c>
      <c r="B2853" t="s">
        <v>12</v>
      </c>
      <c r="C2853" t="s">
        <v>4969</v>
      </c>
      <c r="D2853" t="s">
        <v>4970</v>
      </c>
      <c r="E2853" t="s">
        <v>204</v>
      </c>
      <c r="F2853" t="s">
        <v>205</v>
      </c>
      <c r="G2853" t="s">
        <v>206</v>
      </c>
      <c r="H2853">
        <v>2004</v>
      </c>
      <c r="I2853" s="2">
        <v>2455000</v>
      </c>
      <c r="J2853" s="2">
        <v>0</v>
      </c>
      <c r="K2853" s="2">
        <v>2455000</v>
      </c>
      <c r="L2853" t="s">
        <v>18</v>
      </c>
      <c r="M2853" s="3" t="b">
        <f>trust_funds5[[#This Row],[Contributions Outstanding (USD)]]=0</f>
        <v>1</v>
      </c>
      <c r="N2853" s="3" t="str">
        <f t="shared" si="220"/>
        <v>Outstanding</v>
      </c>
      <c r="O2853" s="3" t="str">
        <f t="shared" si="221"/>
        <v>High Contribution &amp; Recent</v>
      </c>
      <c r="P2853" s="3" t="str">
        <f t="shared" si="222"/>
        <v>Other</v>
      </c>
      <c r="Q2853" s="3" t="str">
        <f t="shared" si="223"/>
        <v>Other</v>
      </c>
      <c r="R2853" s="3" t="str">
        <f t="shared" si="224"/>
        <v>Not LCLS</v>
      </c>
      <c r="S2853" s="3" t="str" cm="1">
        <f t="array" ref="S2853">_xlfn.IFS(G2853 &gt; 5000000, "Very High", G2853 &gt; 1000000, "High", G2853 &gt; 500000, "Medium", TRUE, "Low")</f>
        <v>Very High</v>
      </c>
      <c r="T2853" s="3" t="str" cm="1">
        <f t="array" ref="T2853">_xlfn.IFS(B2853 &gt;= 2005, "Post-2005", B2853 &gt;= 2000, "2000-2004", TRUE, "Pre-2000")</f>
        <v>Post-2005</v>
      </c>
    </row>
    <row r="2854" spans="1:20" x14ac:dyDescent="0.85">
      <c r="A2854" s="1">
        <v>41164</v>
      </c>
      <c r="B2854" t="s">
        <v>82</v>
      </c>
      <c r="C2854" t="s">
        <v>4971</v>
      </c>
      <c r="D2854" t="s">
        <v>4972</v>
      </c>
      <c r="E2854" t="s">
        <v>21</v>
      </c>
      <c r="F2854" t="s">
        <v>22</v>
      </c>
      <c r="G2854" t="s">
        <v>23</v>
      </c>
      <c r="H2854">
        <v>2004</v>
      </c>
      <c r="I2854" s="2">
        <v>252424.6</v>
      </c>
      <c r="J2854" s="2">
        <v>0</v>
      </c>
      <c r="K2854" s="2">
        <v>252424.6</v>
      </c>
      <c r="L2854" t="s">
        <v>18</v>
      </c>
      <c r="M2854" s="3" t="b">
        <f>trust_funds5[[#This Row],[Contributions Outstanding (USD)]]=0</f>
        <v>1</v>
      </c>
      <c r="N2854" s="3" t="str">
        <f t="shared" si="220"/>
        <v>Outstanding</v>
      </c>
      <c r="O2854" s="3" t="str">
        <f t="shared" si="221"/>
        <v>High Contribution &amp; Recent</v>
      </c>
      <c r="P2854" s="3" t="str">
        <f t="shared" si="222"/>
        <v>Other</v>
      </c>
      <c r="Q2854" s="3" t="str">
        <f t="shared" si="223"/>
        <v>Other</v>
      </c>
      <c r="R2854" s="3" t="str">
        <f t="shared" si="224"/>
        <v>Not LCLS</v>
      </c>
      <c r="S2854" s="3" t="str" cm="1">
        <f t="array" ref="S2854">_xlfn.IFS(G2854 &gt; 5000000, "Very High", G2854 &gt; 1000000, "High", G2854 &gt; 500000, "Medium", TRUE, "Low")</f>
        <v>Very High</v>
      </c>
      <c r="T2854" s="3" t="str" cm="1">
        <f t="array" ref="T2854">_xlfn.IFS(B2854 &gt;= 2005, "Post-2005", B2854 &gt;= 2000, "2000-2004", TRUE, "Pre-2000")</f>
        <v>Post-2005</v>
      </c>
    </row>
    <row r="2855" spans="1:20" x14ac:dyDescent="0.85">
      <c r="A2855" s="1">
        <v>41164</v>
      </c>
      <c r="B2855" t="s">
        <v>12</v>
      </c>
      <c r="C2855" t="s">
        <v>4973</v>
      </c>
      <c r="D2855" t="s">
        <v>4974</v>
      </c>
      <c r="E2855" t="s">
        <v>119</v>
      </c>
      <c r="F2855" t="s">
        <v>120</v>
      </c>
      <c r="G2855" t="s">
        <v>121</v>
      </c>
      <c r="H2855">
        <v>2004</v>
      </c>
      <c r="I2855" s="2">
        <v>5434719.2300000004</v>
      </c>
      <c r="J2855" s="2">
        <v>0</v>
      </c>
      <c r="K2855" s="2">
        <v>5434719.2300000004</v>
      </c>
      <c r="L2855" t="s">
        <v>18</v>
      </c>
      <c r="M2855" s="3" t="b">
        <f>trust_funds5[[#This Row],[Contributions Outstanding (USD)]]=0</f>
        <v>1</v>
      </c>
      <c r="N2855" s="3" t="str">
        <f t="shared" si="220"/>
        <v>Outstanding</v>
      </c>
      <c r="O2855" s="3" t="str">
        <f t="shared" si="221"/>
        <v>High Contribution &amp; Recent</v>
      </c>
      <c r="P2855" s="3" t="str">
        <f t="shared" si="222"/>
        <v>Other</v>
      </c>
      <c r="Q2855" s="3" t="str">
        <f t="shared" si="223"/>
        <v>Other</v>
      </c>
      <c r="R2855" s="3" t="str">
        <f t="shared" si="224"/>
        <v>Not LCLS</v>
      </c>
      <c r="S2855" s="3" t="str" cm="1">
        <f t="array" ref="S2855">_xlfn.IFS(G2855 &gt; 5000000, "Very High", G2855 &gt; 1000000, "High", G2855 &gt; 500000, "Medium", TRUE, "Low")</f>
        <v>Very High</v>
      </c>
      <c r="T2855" s="3" t="str" cm="1">
        <f t="array" ref="T2855">_xlfn.IFS(B2855 &gt;= 2005, "Post-2005", B2855 &gt;= 2000, "2000-2004", TRUE, "Pre-2000")</f>
        <v>Post-2005</v>
      </c>
    </row>
    <row r="2856" spans="1:20" x14ac:dyDescent="0.85">
      <c r="A2856" s="1">
        <v>41164</v>
      </c>
      <c r="B2856" t="s">
        <v>314</v>
      </c>
      <c r="C2856" t="s">
        <v>3789</v>
      </c>
      <c r="D2856" t="s">
        <v>3790</v>
      </c>
      <c r="E2856" t="s">
        <v>293</v>
      </c>
      <c r="F2856" t="s">
        <v>294</v>
      </c>
      <c r="G2856" t="s">
        <v>626</v>
      </c>
      <c r="H2856">
        <v>2004</v>
      </c>
      <c r="I2856" s="2">
        <v>1266100</v>
      </c>
      <c r="J2856" s="2">
        <v>0</v>
      </c>
      <c r="K2856" s="2">
        <v>1266100</v>
      </c>
      <c r="L2856" t="s">
        <v>18</v>
      </c>
      <c r="M2856" s="3" t="b">
        <f>trust_funds5[[#This Row],[Contributions Outstanding (USD)]]=0</f>
        <v>1</v>
      </c>
      <c r="N2856" s="3" t="str">
        <f t="shared" si="220"/>
        <v>Outstanding</v>
      </c>
      <c r="O2856" s="3" t="str">
        <f t="shared" si="221"/>
        <v>High Contribution &amp; Recent</v>
      </c>
      <c r="P2856" s="3" t="str">
        <f t="shared" si="222"/>
        <v>Other</v>
      </c>
      <c r="Q2856" s="3" t="str">
        <f t="shared" si="223"/>
        <v>Other</v>
      </c>
      <c r="R2856" s="3" t="str">
        <f t="shared" si="224"/>
        <v>Not LCLS</v>
      </c>
      <c r="S2856" s="3" t="str" cm="1">
        <f t="array" ref="S2856">_xlfn.IFS(G2856 &gt; 5000000, "Very High", G2856 &gt; 1000000, "High", G2856 &gt; 500000, "Medium", TRUE, "Low")</f>
        <v>Very High</v>
      </c>
      <c r="T2856" s="3" t="str" cm="1">
        <f t="array" ref="T2856">_xlfn.IFS(B2856 &gt;= 2005, "Post-2005", B2856 &gt;= 2000, "2000-2004", TRUE, "Pre-2000")</f>
        <v>Post-2005</v>
      </c>
    </row>
    <row r="2857" spans="1:20" x14ac:dyDescent="0.85">
      <c r="A2857" s="1">
        <v>41164</v>
      </c>
      <c r="B2857" t="s">
        <v>1234</v>
      </c>
      <c r="C2857" t="s">
        <v>4975</v>
      </c>
      <c r="D2857" t="s">
        <v>4976</v>
      </c>
      <c r="E2857" t="s">
        <v>85</v>
      </c>
      <c r="F2857" t="s">
        <v>86</v>
      </c>
      <c r="G2857" t="s">
        <v>87</v>
      </c>
      <c r="H2857">
        <v>2004</v>
      </c>
      <c r="I2857" s="2">
        <v>273964.26</v>
      </c>
      <c r="J2857" s="2">
        <v>0</v>
      </c>
      <c r="K2857" s="2">
        <v>273964.26</v>
      </c>
      <c r="L2857" t="s">
        <v>18</v>
      </c>
      <c r="M2857" s="3" t="b">
        <f>trust_funds5[[#This Row],[Contributions Outstanding (USD)]]=0</f>
        <v>1</v>
      </c>
      <c r="N2857" s="3" t="str">
        <f t="shared" si="220"/>
        <v>Outstanding</v>
      </c>
      <c r="O2857" s="3" t="str">
        <f t="shared" si="221"/>
        <v>High Contribution &amp; Recent</v>
      </c>
      <c r="P2857" s="3" t="str">
        <f t="shared" si="222"/>
        <v>Other</v>
      </c>
      <c r="Q2857" s="3" t="str">
        <f t="shared" si="223"/>
        <v>Other</v>
      </c>
      <c r="R2857" s="3" t="str">
        <f t="shared" si="224"/>
        <v>Not LCLS</v>
      </c>
      <c r="S2857" s="3" t="str" cm="1">
        <f t="array" ref="S2857">_xlfn.IFS(G2857 &gt; 5000000, "Very High", G2857 &gt; 1000000, "High", G2857 &gt; 500000, "Medium", TRUE, "Low")</f>
        <v>Very High</v>
      </c>
      <c r="T2857" s="3" t="str" cm="1">
        <f t="array" ref="T2857">_xlfn.IFS(B2857 &gt;= 2005, "Post-2005", B2857 &gt;= 2000, "2000-2004", TRUE, "Pre-2000")</f>
        <v>Post-2005</v>
      </c>
    </row>
    <row r="2858" spans="1:20" x14ac:dyDescent="0.85">
      <c r="A2858" s="1">
        <v>41164</v>
      </c>
      <c r="B2858" t="s">
        <v>90</v>
      </c>
      <c r="C2858" t="s">
        <v>321</v>
      </c>
      <c r="D2858" t="s">
        <v>322</v>
      </c>
      <c r="E2858" t="s">
        <v>56</v>
      </c>
      <c r="F2858" t="s">
        <v>57</v>
      </c>
      <c r="G2858" t="s">
        <v>58</v>
      </c>
      <c r="H2858">
        <v>2004</v>
      </c>
      <c r="I2858" s="2">
        <v>58100.37</v>
      </c>
      <c r="J2858" s="2">
        <v>0</v>
      </c>
      <c r="K2858" s="2">
        <v>58100.37</v>
      </c>
      <c r="L2858" t="s">
        <v>18</v>
      </c>
      <c r="M2858" s="3" t="b">
        <f>trust_funds5[[#This Row],[Contributions Outstanding (USD)]]=0</f>
        <v>1</v>
      </c>
      <c r="N2858" s="3" t="str">
        <f t="shared" si="220"/>
        <v>Outstanding</v>
      </c>
      <c r="O2858" s="3" t="str">
        <f t="shared" si="221"/>
        <v>High Contribution &amp; Recent</v>
      </c>
      <c r="P2858" s="3" t="str">
        <f t="shared" si="222"/>
        <v>Other</v>
      </c>
      <c r="Q2858" s="3" t="str">
        <f t="shared" si="223"/>
        <v>Other</v>
      </c>
      <c r="R2858" s="3" t="str">
        <f t="shared" si="224"/>
        <v>Not LCLS</v>
      </c>
      <c r="S2858" s="3" t="str" cm="1">
        <f t="array" ref="S2858">_xlfn.IFS(G2858 &gt; 5000000, "Very High", G2858 &gt; 1000000, "High", G2858 &gt; 500000, "Medium", TRUE, "Low")</f>
        <v>Very High</v>
      </c>
      <c r="T2858" s="3" t="str" cm="1">
        <f t="array" ref="T2858">_xlfn.IFS(B2858 &gt;= 2005, "Post-2005", B2858 &gt;= 2000, "2000-2004", TRUE, "Pre-2000")</f>
        <v>Post-2005</v>
      </c>
    </row>
    <row r="2859" spans="1:20" x14ac:dyDescent="0.85">
      <c r="A2859" s="1">
        <v>41164</v>
      </c>
      <c r="B2859" t="s">
        <v>82</v>
      </c>
      <c r="C2859" t="s">
        <v>4977</v>
      </c>
      <c r="D2859" t="s">
        <v>4978</v>
      </c>
      <c r="E2859" t="s">
        <v>235</v>
      </c>
      <c r="F2859" t="s">
        <v>236</v>
      </c>
      <c r="G2859" t="s">
        <v>237</v>
      </c>
      <c r="H2859">
        <v>2004</v>
      </c>
      <c r="I2859" s="2">
        <v>904698.57</v>
      </c>
      <c r="J2859" s="2">
        <v>0</v>
      </c>
      <c r="K2859" s="2">
        <v>904698.57</v>
      </c>
      <c r="L2859" t="s">
        <v>116</v>
      </c>
      <c r="M2859" s="3" t="b">
        <f>trust_funds5[[#This Row],[Contributions Outstanding (USD)]]=0</f>
        <v>1</v>
      </c>
      <c r="N2859" s="3" t="str">
        <f t="shared" si="220"/>
        <v>Outstanding</v>
      </c>
      <c r="O2859" s="3" t="str">
        <f t="shared" si="221"/>
        <v>High Contribution &amp; Recent</v>
      </c>
      <c r="P2859" s="3" t="str">
        <f t="shared" si="222"/>
        <v>Other</v>
      </c>
      <c r="Q2859" s="3" t="str">
        <f t="shared" si="223"/>
        <v>Other</v>
      </c>
      <c r="R2859" s="3" t="str">
        <f t="shared" si="224"/>
        <v>Not LCLS</v>
      </c>
      <c r="S2859" s="3" t="str" cm="1">
        <f t="array" ref="S2859">_xlfn.IFS(G2859 &gt; 5000000, "Very High", G2859 &gt; 1000000, "High", G2859 &gt; 500000, "Medium", TRUE, "Low")</f>
        <v>Very High</v>
      </c>
      <c r="T2859" s="3" t="str" cm="1">
        <f t="array" ref="T2859">_xlfn.IFS(B2859 &gt;= 2005, "Post-2005", B2859 &gt;= 2000, "2000-2004", TRUE, "Pre-2000")</f>
        <v>Post-2005</v>
      </c>
    </row>
    <row r="2860" spans="1:20" x14ac:dyDescent="0.85">
      <c r="A2860" s="1">
        <v>41164</v>
      </c>
      <c r="B2860" t="s">
        <v>883</v>
      </c>
      <c r="C2860" t="s">
        <v>884</v>
      </c>
      <c r="D2860" t="s">
        <v>885</v>
      </c>
      <c r="E2860" t="s">
        <v>260</v>
      </c>
      <c r="F2860" t="s">
        <v>261</v>
      </c>
      <c r="H2860">
        <v>2004</v>
      </c>
      <c r="I2860" s="2">
        <v>2500000</v>
      </c>
      <c r="J2860" s="2">
        <v>0</v>
      </c>
      <c r="K2860" s="2">
        <v>2500000</v>
      </c>
      <c r="L2860" t="s">
        <v>116</v>
      </c>
      <c r="M2860" s="3" t="b">
        <f>trust_funds5[[#This Row],[Contributions Outstanding (USD)]]=0</f>
        <v>1</v>
      </c>
      <c r="N2860" s="3" t="str">
        <f t="shared" si="220"/>
        <v>Outstanding</v>
      </c>
      <c r="O2860" s="3" t="str">
        <f t="shared" si="221"/>
        <v>High Contribution &amp; Recent</v>
      </c>
      <c r="P2860" s="3" t="str">
        <f t="shared" si="222"/>
        <v>Other</v>
      </c>
      <c r="Q2860" s="3" t="str">
        <f t="shared" si="223"/>
        <v>Other</v>
      </c>
      <c r="R2860" s="3" t="str">
        <f t="shared" si="224"/>
        <v>Not LCLS</v>
      </c>
      <c r="S2860" s="3" t="str" cm="1">
        <f t="array" ref="S2860">_xlfn.IFS(G2860 &gt; 5000000, "Very High", G2860 &gt; 1000000, "High", G2860 &gt; 500000, "Medium", TRUE, "Low")</f>
        <v>Low</v>
      </c>
      <c r="T2860" s="3" t="str" cm="1">
        <f t="array" ref="T2860">_xlfn.IFS(B2860 &gt;= 2005, "Post-2005", B2860 &gt;= 2000, "2000-2004", TRUE, "Pre-2000")</f>
        <v>Post-2005</v>
      </c>
    </row>
    <row r="2861" spans="1:20" x14ac:dyDescent="0.85">
      <c r="A2861" s="1">
        <v>41164</v>
      </c>
      <c r="B2861" t="s">
        <v>12</v>
      </c>
      <c r="C2861" t="s">
        <v>4979</v>
      </c>
      <c r="D2861" t="s">
        <v>4980</v>
      </c>
      <c r="E2861" t="s">
        <v>21</v>
      </c>
      <c r="F2861" t="s">
        <v>22</v>
      </c>
      <c r="G2861" t="s">
        <v>23</v>
      </c>
      <c r="H2861">
        <v>2004</v>
      </c>
      <c r="I2861" s="2">
        <v>438963.21</v>
      </c>
      <c r="J2861" s="2">
        <v>0</v>
      </c>
      <c r="K2861" s="2">
        <v>438963.21</v>
      </c>
      <c r="L2861" t="s">
        <v>18</v>
      </c>
      <c r="M2861" s="3" t="b">
        <f>trust_funds5[[#This Row],[Contributions Outstanding (USD)]]=0</f>
        <v>1</v>
      </c>
      <c r="N2861" s="3" t="str">
        <f t="shared" si="220"/>
        <v>Outstanding</v>
      </c>
      <c r="O2861" s="3" t="str">
        <f t="shared" si="221"/>
        <v>High Contribution &amp; Recent</v>
      </c>
      <c r="P2861" s="3" t="str">
        <f t="shared" si="222"/>
        <v>Other</v>
      </c>
      <c r="Q2861" s="3" t="str">
        <f t="shared" si="223"/>
        <v>Other</v>
      </c>
      <c r="R2861" s="3" t="str">
        <f t="shared" si="224"/>
        <v>Not LCLS</v>
      </c>
      <c r="S2861" s="3" t="str" cm="1">
        <f t="array" ref="S2861">_xlfn.IFS(G2861 &gt; 5000000, "Very High", G2861 &gt; 1000000, "High", G2861 &gt; 500000, "Medium", TRUE, "Low")</f>
        <v>Very High</v>
      </c>
      <c r="T2861" s="3" t="str" cm="1">
        <f t="array" ref="T2861">_xlfn.IFS(B2861 &gt;= 2005, "Post-2005", B2861 &gt;= 2000, "2000-2004", TRUE, "Pre-2000")</f>
        <v>Post-2005</v>
      </c>
    </row>
    <row r="2862" spans="1:20" x14ac:dyDescent="0.85">
      <c r="A2862" s="1">
        <v>41164</v>
      </c>
      <c r="B2862" t="s">
        <v>59</v>
      </c>
      <c r="C2862" t="s">
        <v>4981</v>
      </c>
      <c r="D2862" t="s">
        <v>4982</v>
      </c>
      <c r="E2862" t="s">
        <v>204</v>
      </c>
      <c r="F2862" t="s">
        <v>205</v>
      </c>
      <c r="G2862" t="s">
        <v>206</v>
      </c>
      <c r="H2862">
        <v>2004</v>
      </c>
      <c r="I2862" s="2">
        <v>771535.48</v>
      </c>
      <c r="J2862" s="2">
        <v>0</v>
      </c>
      <c r="K2862" s="2">
        <v>771535.48</v>
      </c>
      <c r="L2862" t="s">
        <v>18</v>
      </c>
      <c r="M2862" s="3" t="b">
        <f>trust_funds5[[#This Row],[Contributions Outstanding (USD)]]=0</f>
        <v>1</v>
      </c>
      <c r="N2862" s="3" t="str">
        <f t="shared" si="220"/>
        <v>Outstanding</v>
      </c>
      <c r="O2862" s="3" t="str">
        <f t="shared" si="221"/>
        <v>High Contribution &amp; Recent</v>
      </c>
      <c r="P2862" s="3" t="str">
        <f t="shared" si="222"/>
        <v>Other</v>
      </c>
      <c r="Q2862" s="3" t="str">
        <f t="shared" si="223"/>
        <v>Other</v>
      </c>
      <c r="R2862" s="3" t="str">
        <f t="shared" si="224"/>
        <v>Not LCLS</v>
      </c>
      <c r="S2862" s="3" t="str" cm="1">
        <f t="array" ref="S2862">_xlfn.IFS(G2862 &gt; 5000000, "Very High", G2862 &gt; 1000000, "High", G2862 &gt; 500000, "Medium", TRUE, "Low")</f>
        <v>Very High</v>
      </c>
      <c r="T2862" s="3" t="str" cm="1">
        <f t="array" ref="T2862">_xlfn.IFS(B2862 &gt;= 2005, "Post-2005", B2862 &gt;= 2000, "2000-2004", TRUE, "Pre-2000")</f>
        <v>Post-2005</v>
      </c>
    </row>
    <row r="2863" spans="1:20" x14ac:dyDescent="0.85">
      <c r="A2863" s="1">
        <v>41164</v>
      </c>
      <c r="B2863" t="s">
        <v>437</v>
      </c>
      <c r="C2863" t="s">
        <v>449</v>
      </c>
      <c r="D2863" t="s">
        <v>450</v>
      </c>
      <c r="E2863" t="s">
        <v>264</v>
      </c>
      <c r="F2863" t="s">
        <v>265</v>
      </c>
      <c r="G2863" t="s">
        <v>1350</v>
      </c>
      <c r="H2863">
        <v>2004</v>
      </c>
      <c r="I2863" s="2">
        <v>6475675</v>
      </c>
      <c r="J2863" s="2">
        <v>0</v>
      </c>
      <c r="K2863" s="2">
        <v>6475675</v>
      </c>
      <c r="L2863" t="s">
        <v>116</v>
      </c>
      <c r="M2863" s="3" t="b">
        <f>trust_funds5[[#This Row],[Contributions Outstanding (USD)]]=0</f>
        <v>1</v>
      </c>
      <c r="N2863" s="3" t="str">
        <f t="shared" si="220"/>
        <v>Outstanding</v>
      </c>
      <c r="O2863" s="3" t="str">
        <f t="shared" si="221"/>
        <v>High Contribution &amp; Recent</v>
      </c>
      <c r="P2863" s="3" t="str">
        <f t="shared" si="222"/>
        <v>Other</v>
      </c>
      <c r="Q2863" s="3" t="str">
        <f t="shared" si="223"/>
        <v>Other</v>
      </c>
      <c r="R2863" s="3" t="str">
        <f t="shared" si="224"/>
        <v>Not LCLS</v>
      </c>
      <c r="S2863" s="3" t="str" cm="1">
        <f t="array" ref="S2863">_xlfn.IFS(G2863 &gt; 5000000, "Very High", G2863 &gt; 1000000, "High", G2863 &gt; 500000, "Medium", TRUE, "Low")</f>
        <v>Very High</v>
      </c>
      <c r="T2863" s="3" t="str" cm="1">
        <f t="array" ref="T2863">_xlfn.IFS(B2863 &gt;= 2005, "Post-2005", B2863 &gt;= 2000, "2000-2004", TRUE, "Pre-2000")</f>
        <v>Post-2005</v>
      </c>
    </row>
    <row r="2864" spans="1:20" x14ac:dyDescent="0.85">
      <c r="A2864" s="1">
        <v>41164</v>
      </c>
      <c r="B2864" t="s">
        <v>437</v>
      </c>
      <c r="C2864" t="s">
        <v>449</v>
      </c>
      <c r="D2864" t="s">
        <v>450</v>
      </c>
      <c r="E2864" t="s">
        <v>264</v>
      </c>
      <c r="F2864" t="s">
        <v>265</v>
      </c>
      <c r="G2864" t="s">
        <v>2394</v>
      </c>
      <c r="H2864">
        <v>2004</v>
      </c>
      <c r="I2864" s="2">
        <v>19353771.050000001</v>
      </c>
      <c r="J2864" s="2">
        <v>0</v>
      </c>
      <c r="K2864" s="2">
        <v>19353771.050000001</v>
      </c>
      <c r="L2864" t="s">
        <v>116</v>
      </c>
      <c r="M2864" s="3" t="b">
        <f>trust_funds5[[#This Row],[Contributions Outstanding (USD)]]=0</f>
        <v>1</v>
      </c>
      <c r="N2864" s="3" t="str">
        <f t="shared" si="220"/>
        <v>Outstanding</v>
      </c>
      <c r="O2864" s="3" t="str">
        <f t="shared" si="221"/>
        <v>High Contribution &amp; Recent</v>
      </c>
      <c r="P2864" s="3" t="str">
        <f t="shared" si="222"/>
        <v>Other</v>
      </c>
      <c r="Q2864" s="3" t="str">
        <f t="shared" si="223"/>
        <v>Other</v>
      </c>
      <c r="R2864" s="3" t="str">
        <f t="shared" si="224"/>
        <v>Not LCLS</v>
      </c>
      <c r="S2864" s="3" t="str" cm="1">
        <f t="array" ref="S2864">_xlfn.IFS(G2864 &gt; 5000000, "Very High", G2864 &gt; 1000000, "High", G2864 &gt; 500000, "Medium", TRUE, "Low")</f>
        <v>Very High</v>
      </c>
      <c r="T2864" s="3" t="str" cm="1">
        <f t="array" ref="T2864">_xlfn.IFS(B2864 &gt;= 2005, "Post-2005", B2864 &gt;= 2000, "2000-2004", TRUE, "Pre-2000")</f>
        <v>Post-2005</v>
      </c>
    </row>
    <row r="2865" spans="1:20" x14ac:dyDescent="0.85">
      <c r="A2865" s="1">
        <v>41164</v>
      </c>
      <c r="B2865" t="s">
        <v>437</v>
      </c>
      <c r="C2865" t="s">
        <v>449</v>
      </c>
      <c r="D2865" t="s">
        <v>450</v>
      </c>
      <c r="E2865" t="s">
        <v>85</v>
      </c>
      <c r="F2865" t="s">
        <v>86</v>
      </c>
      <c r="G2865" t="s">
        <v>87</v>
      </c>
      <c r="H2865">
        <v>2004</v>
      </c>
      <c r="I2865" s="2">
        <v>4415250</v>
      </c>
      <c r="J2865" s="2">
        <v>0</v>
      </c>
      <c r="K2865" s="2">
        <v>4415250</v>
      </c>
      <c r="L2865" t="s">
        <v>116</v>
      </c>
      <c r="M2865" s="3" t="b">
        <f>trust_funds5[[#This Row],[Contributions Outstanding (USD)]]=0</f>
        <v>1</v>
      </c>
      <c r="N2865" s="3" t="str">
        <f t="shared" si="220"/>
        <v>Outstanding</v>
      </c>
      <c r="O2865" s="3" t="str">
        <f t="shared" si="221"/>
        <v>High Contribution &amp; Recent</v>
      </c>
      <c r="P2865" s="3" t="str">
        <f t="shared" si="222"/>
        <v>Other</v>
      </c>
      <c r="Q2865" s="3" t="str">
        <f t="shared" si="223"/>
        <v>Other</v>
      </c>
      <c r="R2865" s="3" t="str">
        <f t="shared" si="224"/>
        <v>Not LCLS</v>
      </c>
      <c r="S2865" s="3" t="str" cm="1">
        <f t="array" ref="S2865">_xlfn.IFS(G2865 &gt; 5000000, "Very High", G2865 &gt; 1000000, "High", G2865 &gt; 500000, "Medium", TRUE, "Low")</f>
        <v>Very High</v>
      </c>
      <c r="T2865" s="3" t="str" cm="1">
        <f t="array" ref="T2865">_xlfn.IFS(B2865 &gt;= 2005, "Post-2005", B2865 &gt;= 2000, "2000-2004", TRUE, "Pre-2000")</f>
        <v>Post-2005</v>
      </c>
    </row>
    <row r="2866" spans="1:20" x14ac:dyDescent="0.85">
      <c r="A2866" s="1">
        <v>41164</v>
      </c>
      <c r="B2866" t="s">
        <v>90</v>
      </c>
      <c r="C2866" t="s">
        <v>4983</v>
      </c>
      <c r="D2866" t="s">
        <v>4984</v>
      </c>
      <c r="E2866" t="s">
        <v>56</v>
      </c>
      <c r="F2866" t="s">
        <v>57</v>
      </c>
      <c r="G2866" t="s">
        <v>58</v>
      </c>
      <c r="H2866">
        <v>2004</v>
      </c>
      <c r="I2866" s="2">
        <v>621447</v>
      </c>
      <c r="J2866" s="2">
        <v>0</v>
      </c>
      <c r="K2866" s="2">
        <v>621447</v>
      </c>
      <c r="L2866" t="s">
        <v>18</v>
      </c>
      <c r="M2866" s="3" t="b">
        <f>trust_funds5[[#This Row],[Contributions Outstanding (USD)]]=0</f>
        <v>1</v>
      </c>
      <c r="N2866" s="3" t="str">
        <f t="shared" si="220"/>
        <v>Outstanding</v>
      </c>
      <c r="O2866" s="3" t="str">
        <f t="shared" si="221"/>
        <v>High Contribution &amp; Recent</v>
      </c>
      <c r="P2866" s="3" t="str">
        <f t="shared" si="222"/>
        <v>Other</v>
      </c>
      <c r="Q2866" s="3" t="str">
        <f t="shared" si="223"/>
        <v>Other</v>
      </c>
      <c r="R2866" s="3" t="str">
        <f t="shared" si="224"/>
        <v>Not LCLS</v>
      </c>
      <c r="S2866" s="3" t="str" cm="1">
        <f t="array" ref="S2866">_xlfn.IFS(G2866 &gt; 5000000, "Very High", G2866 &gt; 1000000, "High", G2866 &gt; 500000, "Medium", TRUE, "Low")</f>
        <v>Very High</v>
      </c>
      <c r="T2866" s="3" t="str" cm="1">
        <f t="array" ref="T2866">_xlfn.IFS(B2866 &gt;= 2005, "Post-2005", B2866 &gt;= 2000, "2000-2004", TRUE, "Pre-2000")</f>
        <v>Post-2005</v>
      </c>
    </row>
    <row r="2867" spans="1:20" x14ac:dyDescent="0.85">
      <c r="A2867" s="1">
        <v>41164</v>
      </c>
      <c r="B2867" t="s">
        <v>4571</v>
      </c>
      <c r="C2867" t="s">
        <v>4985</v>
      </c>
      <c r="D2867" t="s">
        <v>4986</v>
      </c>
      <c r="E2867" t="s">
        <v>15</v>
      </c>
      <c r="F2867" t="s">
        <v>16</v>
      </c>
      <c r="G2867" t="s">
        <v>17</v>
      </c>
      <c r="H2867">
        <v>2004</v>
      </c>
      <c r="I2867" s="2">
        <v>3058190.29</v>
      </c>
      <c r="J2867" s="2">
        <v>0</v>
      </c>
      <c r="K2867" s="2">
        <v>3058190.29</v>
      </c>
      <c r="L2867" t="s">
        <v>18</v>
      </c>
      <c r="M2867" s="3" t="b">
        <f>trust_funds5[[#This Row],[Contributions Outstanding (USD)]]=0</f>
        <v>1</v>
      </c>
      <c r="N2867" s="3" t="str">
        <f t="shared" si="220"/>
        <v>Outstanding</v>
      </c>
      <c r="O2867" s="3" t="str">
        <f t="shared" si="221"/>
        <v>High Contribution &amp; Recent</v>
      </c>
      <c r="P2867" s="3" t="str">
        <f t="shared" si="222"/>
        <v>Other</v>
      </c>
      <c r="Q2867" s="3" t="str">
        <f t="shared" si="223"/>
        <v>Other</v>
      </c>
      <c r="R2867" s="3" t="str">
        <f t="shared" si="224"/>
        <v>Not LCLS</v>
      </c>
      <c r="S2867" s="3" t="str" cm="1">
        <f t="array" ref="S2867">_xlfn.IFS(G2867 &gt; 5000000, "Very High", G2867 &gt; 1000000, "High", G2867 &gt; 500000, "Medium", TRUE, "Low")</f>
        <v>Very High</v>
      </c>
      <c r="T2867" s="3" t="str" cm="1">
        <f t="array" ref="T2867">_xlfn.IFS(B2867 &gt;= 2005, "Post-2005", B2867 &gt;= 2000, "2000-2004", TRUE, "Pre-2000")</f>
        <v>Post-2005</v>
      </c>
    </row>
    <row r="2868" spans="1:20" x14ac:dyDescent="0.85">
      <c r="A2868" s="1">
        <v>41164</v>
      </c>
      <c r="B2868" t="s">
        <v>90</v>
      </c>
      <c r="C2868" t="s">
        <v>3811</v>
      </c>
      <c r="D2868" t="s">
        <v>3812</v>
      </c>
      <c r="E2868" t="s">
        <v>15</v>
      </c>
      <c r="F2868" t="s">
        <v>16</v>
      </c>
      <c r="G2868" t="s">
        <v>17</v>
      </c>
      <c r="H2868">
        <v>2004</v>
      </c>
      <c r="I2868" s="2">
        <v>7000</v>
      </c>
      <c r="J2868" s="2">
        <v>0</v>
      </c>
      <c r="K2868" s="2">
        <v>7000</v>
      </c>
      <c r="L2868" t="s">
        <v>116</v>
      </c>
      <c r="M2868" s="3" t="b">
        <f>trust_funds5[[#This Row],[Contributions Outstanding (USD)]]=0</f>
        <v>1</v>
      </c>
      <c r="N2868" s="3" t="str">
        <f t="shared" si="220"/>
        <v>Outstanding</v>
      </c>
      <c r="O2868" s="3" t="str">
        <f t="shared" si="221"/>
        <v>High Contribution &amp; Recent</v>
      </c>
      <c r="P2868" s="3" t="str">
        <f t="shared" si="222"/>
        <v>Other</v>
      </c>
      <c r="Q2868" s="3" t="str">
        <f t="shared" si="223"/>
        <v>Other</v>
      </c>
      <c r="R2868" s="3" t="str">
        <f t="shared" si="224"/>
        <v>Not LCLS</v>
      </c>
      <c r="S2868" s="3" t="str" cm="1">
        <f t="array" ref="S2868">_xlfn.IFS(G2868 &gt; 5000000, "Very High", G2868 &gt; 1000000, "High", G2868 &gt; 500000, "Medium", TRUE, "Low")</f>
        <v>Very High</v>
      </c>
      <c r="T2868" s="3" t="str" cm="1">
        <f t="array" ref="T2868">_xlfn.IFS(B2868 &gt;= 2005, "Post-2005", B2868 &gt;= 2000, "2000-2004", TRUE, "Pre-2000")</f>
        <v>Post-2005</v>
      </c>
    </row>
    <row r="2869" spans="1:20" x14ac:dyDescent="0.85">
      <c r="A2869" s="1">
        <v>41164</v>
      </c>
      <c r="B2869" t="s">
        <v>4139</v>
      </c>
      <c r="C2869" t="s">
        <v>4140</v>
      </c>
      <c r="D2869" t="s">
        <v>4141</v>
      </c>
      <c r="E2869" t="s">
        <v>15</v>
      </c>
      <c r="F2869" t="s">
        <v>16</v>
      </c>
      <c r="G2869" t="s">
        <v>17</v>
      </c>
      <c r="H2869">
        <v>2004</v>
      </c>
      <c r="I2869" s="2">
        <v>132194.41</v>
      </c>
      <c r="J2869" s="2">
        <v>0</v>
      </c>
      <c r="K2869" s="2">
        <v>132194.41</v>
      </c>
      <c r="L2869" t="s">
        <v>18</v>
      </c>
      <c r="M2869" s="3" t="b">
        <f>trust_funds5[[#This Row],[Contributions Outstanding (USD)]]=0</f>
        <v>1</v>
      </c>
      <c r="N2869" s="3" t="str">
        <f t="shared" si="220"/>
        <v>Outstanding</v>
      </c>
      <c r="O2869" s="3" t="str">
        <f t="shared" si="221"/>
        <v>High Contribution &amp; Recent</v>
      </c>
      <c r="P2869" s="3" t="str">
        <f t="shared" si="222"/>
        <v>Other</v>
      </c>
      <c r="Q2869" s="3" t="str">
        <f t="shared" si="223"/>
        <v>Other</v>
      </c>
      <c r="R2869" s="3" t="str">
        <f t="shared" si="224"/>
        <v>Not LCLS</v>
      </c>
      <c r="S2869" s="3" t="str" cm="1">
        <f t="array" ref="S2869">_xlfn.IFS(G2869 &gt; 5000000, "Very High", G2869 &gt; 1000000, "High", G2869 &gt; 500000, "Medium", TRUE, "Low")</f>
        <v>Very High</v>
      </c>
      <c r="T2869" s="3" t="str" cm="1">
        <f t="array" ref="T2869">_xlfn.IFS(B2869 &gt;= 2005, "Post-2005", B2869 &gt;= 2000, "2000-2004", TRUE, "Pre-2000")</f>
        <v>Post-2005</v>
      </c>
    </row>
    <row r="2870" spans="1:20" x14ac:dyDescent="0.85">
      <c r="A2870" s="1">
        <v>41164</v>
      </c>
      <c r="B2870" t="s">
        <v>2654</v>
      </c>
      <c r="C2870" t="s">
        <v>4987</v>
      </c>
      <c r="D2870" t="s">
        <v>4988</v>
      </c>
      <c r="E2870" t="s">
        <v>15</v>
      </c>
      <c r="F2870" t="s">
        <v>16</v>
      </c>
      <c r="G2870" t="s">
        <v>17</v>
      </c>
      <c r="H2870">
        <v>2004</v>
      </c>
      <c r="I2870" s="2">
        <v>4527989.99</v>
      </c>
      <c r="J2870" s="2">
        <v>0</v>
      </c>
      <c r="K2870" s="2">
        <v>4527989.99</v>
      </c>
      <c r="L2870" t="s">
        <v>18</v>
      </c>
      <c r="M2870" s="3" t="b">
        <f>trust_funds5[[#This Row],[Contributions Outstanding (USD)]]=0</f>
        <v>1</v>
      </c>
      <c r="N2870" s="3" t="str">
        <f t="shared" si="220"/>
        <v>Outstanding</v>
      </c>
      <c r="O2870" s="3" t="str">
        <f t="shared" si="221"/>
        <v>High Contribution &amp; Recent</v>
      </c>
      <c r="P2870" s="3" t="str">
        <f t="shared" si="222"/>
        <v>Other</v>
      </c>
      <c r="Q2870" s="3" t="str">
        <f t="shared" si="223"/>
        <v>Other</v>
      </c>
      <c r="R2870" s="3" t="str">
        <f t="shared" si="224"/>
        <v>Not LCLS</v>
      </c>
      <c r="S2870" s="3" t="str" cm="1">
        <f t="array" ref="S2870">_xlfn.IFS(G2870 &gt; 5000000, "Very High", G2870 &gt; 1000000, "High", G2870 &gt; 500000, "Medium", TRUE, "Low")</f>
        <v>Very High</v>
      </c>
      <c r="T2870" s="3" t="str" cm="1">
        <f t="array" ref="T2870">_xlfn.IFS(B2870 &gt;= 2005, "Post-2005", B2870 &gt;= 2000, "2000-2004", TRUE, "Pre-2000")</f>
        <v>Post-2005</v>
      </c>
    </row>
    <row r="2871" spans="1:20" x14ac:dyDescent="0.85">
      <c r="A2871" s="1">
        <v>41164</v>
      </c>
      <c r="B2871" t="s">
        <v>90</v>
      </c>
      <c r="C2871" t="s">
        <v>4989</v>
      </c>
      <c r="D2871" t="s">
        <v>4990</v>
      </c>
      <c r="E2871" t="s">
        <v>15</v>
      </c>
      <c r="F2871" t="s">
        <v>16</v>
      </c>
      <c r="G2871" t="s">
        <v>17</v>
      </c>
      <c r="H2871">
        <v>2004</v>
      </c>
      <c r="I2871" s="2">
        <v>2334851.0699999998</v>
      </c>
      <c r="J2871" s="2">
        <v>0</v>
      </c>
      <c r="K2871" s="2">
        <v>2334851.0699999998</v>
      </c>
      <c r="L2871" t="s">
        <v>18</v>
      </c>
      <c r="M2871" s="3" t="b">
        <f>trust_funds5[[#This Row],[Contributions Outstanding (USD)]]=0</f>
        <v>1</v>
      </c>
      <c r="N2871" s="3" t="str">
        <f t="shared" si="220"/>
        <v>Outstanding</v>
      </c>
      <c r="O2871" s="3" t="str">
        <f t="shared" si="221"/>
        <v>High Contribution &amp; Recent</v>
      </c>
      <c r="P2871" s="3" t="str">
        <f t="shared" si="222"/>
        <v>Other</v>
      </c>
      <c r="Q2871" s="3" t="str">
        <f t="shared" si="223"/>
        <v>Other</v>
      </c>
      <c r="R2871" s="3" t="str">
        <f t="shared" si="224"/>
        <v>Not LCLS</v>
      </c>
      <c r="S2871" s="3" t="str" cm="1">
        <f t="array" ref="S2871">_xlfn.IFS(G2871 &gt; 5000000, "Very High", G2871 &gt; 1000000, "High", G2871 &gt; 500000, "Medium", TRUE, "Low")</f>
        <v>Very High</v>
      </c>
      <c r="T2871" s="3" t="str" cm="1">
        <f t="array" ref="T2871">_xlfn.IFS(B2871 &gt;= 2005, "Post-2005", B2871 &gt;= 2000, "2000-2004", TRUE, "Pre-2000")</f>
        <v>Post-2005</v>
      </c>
    </row>
    <row r="2872" spans="1:20" x14ac:dyDescent="0.85">
      <c r="A2872" s="1">
        <v>41164</v>
      </c>
      <c r="B2872" t="s">
        <v>12</v>
      </c>
      <c r="C2872" t="s">
        <v>4991</v>
      </c>
      <c r="D2872" t="s">
        <v>4992</v>
      </c>
      <c r="E2872" t="s">
        <v>85</v>
      </c>
      <c r="F2872" t="s">
        <v>86</v>
      </c>
      <c r="G2872" t="s">
        <v>87</v>
      </c>
      <c r="H2872">
        <v>2004</v>
      </c>
      <c r="I2872" s="2">
        <v>295704.89</v>
      </c>
      <c r="J2872" s="2">
        <v>0</v>
      </c>
      <c r="K2872" s="2">
        <v>295704.89</v>
      </c>
      <c r="L2872" t="s">
        <v>18</v>
      </c>
      <c r="M2872" s="3" t="b">
        <f>trust_funds5[[#This Row],[Contributions Outstanding (USD)]]=0</f>
        <v>1</v>
      </c>
      <c r="N2872" s="3" t="str">
        <f t="shared" si="220"/>
        <v>Outstanding</v>
      </c>
      <c r="O2872" s="3" t="str">
        <f t="shared" si="221"/>
        <v>High Contribution &amp; Recent</v>
      </c>
      <c r="P2872" s="3" t="str">
        <f t="shared" si="222"/>
        <v>Other</v>
      </c>
      <c r="Q2872" s="3" t="str">
        <f t="shared" si="223"/>
        <v>Other</v>
      </c>
      <c r="R2872" s="3" t="str">
        <f t="shared" si="224"/>
        <v>Not LCLS</v>
      </c>
      <c r="S2872" s="3" t="str" cm="1">
        <f t="array" ref="S2872">_xlfn.IFS(G2872 &gt; 5000000, "Very High", G2872 &gt; 1000000, "High", G2872 &gt; 500000, "Medium", TRUE, "Low")</f>
        <v>Very High</v>
      </c>
      <c r="T2872" s="3" t="str" cm="1">
        <f t="array" ref="T2872">_xlfn.IFS(B2872 &gt;= 2005, "Post-2005", B2872 &gt;= 2000, "2000-2004", TRUE, "Pre-2000")</f>
        <v>Post-2005</v>
      </c>
    </row>
    <row r="2873" spans="1:20" x14ac:dyDescent="0.85">
      <c r="A2873" s="1">
        <v>41164</v>
      </c>
      <c r="B2873" t="s">
        <v>4472</v>
      </c>
      <c r="C2873" t="s">
        <v>4993</v>
      </c>
      <c r="D2873" t="s">
        <v>4994</v>
      </c>
      <c r="E2873" t="s">
        <v>102</v>
      </c>
      <c r="F2873" t="s">
        <v>103</v>
      </c>
      <c r="G2873" t="s">
        <v>104</v>
      </c>
      <c r="H2873">
        <v>2004</v>
      </c>
      <c r="I2873" s="2">
        <v>34538157</v>
      </c>
      <c r="J2873" s="2">
        <v>0</v>
      </c>
      <c r="K2873" s="2">
        <v>34538157</v>
      </c>
      <c r="L2873" t="s">
        <v>18</v>
      </c>
      <c r="M2873" s="3" t="b">
        <f>trust_funds5[[#This Row],[Contributions Outstanding (USD)]]=0</f>
        <v>1</v>
      </c>
      <c r="N2873" s="3" t="str">
        <f t="shared" si="220"/>
        <v>Outstanding</v>
      </c>
      <c r="O2873" s="3" t="str">
        <f t="shared" si="221"/>
        <v>High Contribution &amp; Recent</v>
      </c>
      <c r="P2873" s="3" t="str">
        <f t="shared" si="222"/>
        <v>Other</v>
      </c>
      <c r="Q2873" s="3" t="str">
        <f t="shared" si="223"/>
        <v>Other</v>
      </c>
      <c r="R2873" s="3" t="str">
        <f t="shared" si="224"/>
        <v>Not LCLS</v>
      </c>
      <c r="S2873" s="3" t="str" cm="1">
        <f t="array" ref="S2873">_xlfn.IFS(G2873 &gt; 5000000, "Very High", G2873 &gt; 1000000, "High", G2873 &gt; 500000, "Medium", TRUE, "Low")</f>
        <v>Very High</v>
      </c>
      <c r="T2873" s="3" t="str" cm="1">
        <f t="array" ref="T2873">_xlfn.IFS(B2873 &gt;= 2005, "Post-2005", B2873 &gt;= 2000, "2000-2004", TRUE, "Pre-2000")</f>
        <v>Post-2005</v>
      </c>
    </row>
    <row r="2874" spans="1:20" x14ac:dyDescent="0.85">
      <c r="A2874" s="1">
        <v>41164</v>
      </c>
      <c r="B2874" t="s">
        <v>4472</v>
      </c>
      <c r="C2874" t="s">
        <v>4995</v>
      </c>
      <c r="D2874" t="s">
        <v>4996</v>
      </c>
      <c r="E2874" t="s">
        <v>102</v>
      </c>
      <c r="F2874" t="s">
        <v>103</v>
      </c>
      <c r="G2874" t="s">
        <v>104</v>
      </c>
      <c r="H2874">
        <v>2004</v>
      </c>
      <c r="I2874" s="2">
        <v>3073491.61</v>
      </c>
      <c r="J2874" s="2">
        <v>0</v>
      </c>
      <c r="K2874" s="2">
        <v>3073491.61</v>
      </c>
      <c r="L2874" t="s">
        <v>18</v>
      </c>
      <c r="M2874" s="3" t="b">
        <f>trust_funds5[[#This Row],[Contributions Outstanding (USD)]]=0</f>
        <v>1</v>
      </c>
      <c r="N2874" s="3" t="str">
        <f t="shared" si="220"/>
        <v>Outstanding</v>
      </c>
      <c r="O2874" s="3" t="str">
        <f t="shared" si="221"/>
        <v>High Contribution &amp; Recent</v>
      </c>
      <c r="P2874" s="3" t="str">
        <f t="shared" si="222"/>
        <v>Other</v>
      </c>
      <c r="Q2874" s="3" t="str">
        <f t="shared" si="223"/>
        <v>Other</v>
      </c>
      <c r="R2874" s="3" t="str">
        <f t="shared" si="224"/>
        <v>Not LCLS</v>
      </c>
      <c r="S2874" s="3" t="str" cm="1">
        <f t="array" ref="S2874">_xlfn.IFS(G2874 &gt; 5000000, "Very High", G2874 &gt; 1000000, "High", G2874 &gt; 500000, "Medium", TRUE, "Low")</f>
        <v>Very High</v>
      </c>
      <c r="T2874" s="3" t="str" cm="1">
        <f t="array" ref="T2874">_xlfn.IFS(B2874 &gt;= 2005, "Post-2005", B2874 &gt;= 2000, "2000-2004", TRUE, "Pre-2000")</f>
        <v>Post-2005</v>
      </c>
    </row>
    <row r="2875" spans="1:20" x14ac:dyDescent="0.85">
      <c r="A2875" s="1">
        <v>41164</v>
      </c>
      <c r="B2875" t="s">
        <v>4472</v>
      </c>
      <c r="C2875" t="s">
        <v>4997</v>
      </c>
      <c r="D2875" t="s">
        <v>4998</v>
      </c>
      <c r="E2875" t="s">
        <v>102</v>
      </c>
      <c r="F2875" t="s">
        <v>103</v>
      </c>
      <c r="G2875" t="s">
        <v>104</v>
      </c>
      <c r="H2875">
        <v>2004</v>
      </c>
      <c r="I2875" s="2">
        <v>8901337.2799999993</v>
      </c>
      <c r="J2875" s="2">
        <v>0</v>
      </c>
      <c r="K2875" s="2">
        <v>8901337.2799999993</v>
      </c>
      <c r="L2875" t="s">
        <v>18</v>
      </c>
      <c r="M2875" s="3" t="b">
        <f>trust_funds5[[#This Row],[Contributions Outstanding (USD)]]=0</f>
        <v>1</v>
      </c>
      <c r="N2875" s="3" t="str">
        <f t="shared" si="220"/>
        <v>Outstanding</v>
      </c>
      <c r="O2875" s="3" t="str">
        <f t="shared" si="221"/>
        <v>High Contribution &amp; Recent</v>
      </c>
      <c r="P2875" s="3" t="str">
        <f t="shared" si="222"/>
        <v>Other</v>
      </c>
      <c r="Q2875" s="3" t="str">
        <f t="shared" si="223"/>
        <v>Other</v>
      </c>
      <c r="R2875" s="3" t="str">
        <f t="shared" si="224"/>
        <v>Not LCLS</v>
      </c>
      <c r="S2875" s="3" t="str" cm="1">
        <f t="array" ref="S2875">_xlfn.IFS(G2875 &gt; 5000000, "Very High", G2875 &gt; 1000000, "High", G2875 &gt; 500000, "Medium", TRUE, "Low")</f>
        <v>Very High</v>
      </c>
      <c r="T2875" s="3" t="str" cm="1">
        <f t="array" ref="T2875">_xlfn.IFS(B2875 &gt;= 2005, "Post-2005", B2875 &gt;= 2000, "2000-2004", TRUE, "Pre-2000")</f>
        <v>Post-2005</v>
      </c>
    </row>
    <row r="2876" spans="1:20" x14ac:dyDescent="0.85">
      <c r="A2876" s="1">
        <v>41164</v>
      </c>
      <c r="B2876" t="s">
        <v>82</v>
      </c>
      <c r="C2876" t="s">
        <v>4999</v>
      </c>
      <c r="D2876" t="s">
        <v>587</v>
      </c>
      <c r="E2876" t="s">
        <v>15</v>
      </c>
      <c r="F2876" t="s">
        <v>16</v>
      </c>
      <c r="G2876" t="s">
        <v>17</v>
      </c>
      <c r="H2876">
        <v>2004</v>
      </c>
      <c r="I2876" s="2">
        <v>386398.76</v>
      </c>
      <c r="J2876" s="2">
        <v>0</v>
      </c>
      <c r="K2876" s="2">
        <v>386398.76</v>
      </c>
      <c r="L2876" t="s">
        <v>18</v>
      </c>
      <c r="M2876" s="3" t="b">
        <f>trust_funds5[[#This Row],[Contributions Outstanding (USD)]]=0</f>
        <v>1</v>
      </c>
      <c r="N2876" s="3" t="str">
        <f t="shared" si="220"/>
        <v>Outstanding</v>
      </c>
      <c r="O2876" s="3" t="str">
        <f t="shared" si="221"/>
        <v>High Contribution &amp; Recent</v>
      </c>
      <c r="P2876" s="3" t="str">
        <f t="shared" si="222"/>
        <v>Other</v>
      </c>
      <c r="Q2876" s="3" t="str">
        <f t="shared" si="223"/>
        <v>Other</v>
      </c>
      <c r="R2876" s="3" t="str">
        <f t="shared" si="224"/>
        <v>Not LCLS</v>
      </c>
      <c r="S2876" s="3" t="str" cm="1">
        <f t="array" ref="S2876">_xlfn.IFS(G2876 &gt; 5000000, "Very High", G2876 &gt; 1000000, "High", G2876 &gt; 500000, "Medium", TRUE, "Low")</f>
        <v>Very High</v>
      </c>
      <c r="T2876" s="3" t="str" cm="1">
        <f t="array" ref="T2876">_xlfn.IFS(B2876 &gt;= 2005, "Post-2005", B2876 &gt;= 2000, "2000-2004", TRUE, "Pre-2000")</f>
        <v>Post-2005</v>
      </c>
    </row>
    <row r="2877" spans="1:20" x14ac:dyDescent="0.85">
      <c r="A2877" s="1">
        <v>41164</v>
      </c>
      <c r="B2877" t="s">
        <v>82</v>
      </c>
      <c r="C2877" t="s">
        <v>5000</v>
      </c>
      <c r="D2877" t="s">
        <v>5001</v>
      </c>
      <c r="E2877" t="s">
        <v>15</v>
      </c>
      <c r="F2877" t="s">
        <v>16</v>
      </c>
      <c r="G2877" t="s">
        <v>17</v>
      </c>
      <c r="H2877">
        <v>2004</v>
      </c>
      <c r="I2877" s="2">
        <v>905972.06</v>
      </c>
      <c r="J2877" s="2">
        <v>0</v>
      </c>
      <c r="K2877" s="2">
        <v>905972.06</v>
      </c>
      <c r="L2877" t="s">
        <v>18</v>
      </c>
      <c r="M2877" s="3" t="b">
        <f>trust_funds5[[#This Row],[Contributions Outstanding (USD)]]=0</f>
        <v>1</v>
      </c>
      <c r="N2877" s="3" t="str">
        <f t="shared" si="220"/>
        <v>Outstanding</v>
      </c>
      <c r="O2877" s="3" t="str">
        <f t="shared" si="221"/>
        <v>High Contribution &amp; Recent</v>
      </c>
      <c r="P2877" s="3" t="str">
        <f t="shared" si="222"/>
        <v>Other</v>
      </c>
      <c r="Q2877" s="3" t="str">
        <f t="shared" si="223"/>
        <v>Other</v>
      </c>
      <c r="R2877" s="3" t="str">
        <f t="shared" si="224"/>
        <v>Not LCLS</v>
      </c>
      <c r="S2877" s="3" t="str" cm="1">
        <f t="array" ref="S2877">_xlfn.IFS(G2877 &gt; 5000000, "Very High", G2877 &gt; 1000000, "High", G2877 &gt; 500000, "Medium", TRUE, "Low")</f>
        <v>Very High</v>
      </c>
      <c r="T2877" s="3" t="str" cm="1">
        <f t="array" ref="T2877">_xlfn.IFS(B2877 &gt;= 2005, "Post-2005", B2877 &gt;= 2000, "2000-2004", TRUE, "Pre-2000")</f>
        <v>Post-2005</v>
      </c>
    </row>
    <row r="2878" spans="1:20" x14ac:dyDescent="0.85">
      <c r="A2878" s="1">
        <v>41164</v>
      </c>
      <c r="B2878" t="s">
        <v>600</v>
      </c>
      <c r="C2878" t="s">
        <v>5002</v>
      </c>
      <c r="D2878" t="s">
        <v>5003</v>
      </c>
      <c r="E2878" t="s">
        <v>102</v>
      </c>
      <c r="F2878" t="s">
        <v>103</v>
      </c>
      <c r="G2878" t="s">
        <v>104</v>
      </c>
      <c r="H2878">
        <v>2004</v>
      </c>
      <c r="I2878" s="2">
        <v>1962765</v>
      </c>
      <c r="J2878" s="2">
        <v>0</v>
      </c>
      <c r="K2878" s="2">
        <v>1962765</v>
      </c>
      <c r="L2878" t="s">
        <v>18</v>
      </c>
      <c r="M2878" s="3" t="b">
        <f>trust_funds5[[#This Row],[Contributions Outstanding (USD)]]=0</f>
        <v>1</v>
      </c>
      <c r="N2878" s="3" t="str">
        <f t="shared" si="220"/>
        <v>Outstanding</v>
      </c>
      <c r="O2878" s="3" t="str">
        <f t="shared" si="221"/>
        <v>High Contribution &amp; Recent</v>
      </c>
      <c r="P2878" s="3" t="str">
        <f t="shared" si="222"/>
        <v>Other</v>
      </c>
      <c r="Q2878" s="3" t="str">
        <f t="shared" si="223"/>
        <v>Other</v>
      </c>
      <c r="R2878" s="3" t="str">
        <f t="shared" si="224"/>
        <v>Not LCLS</v>
      </c>
      <c r="S2878" s="3" t="str" cm="1">
        <f t="array" ref="S2878">_xlfn.IFS(G2878 &gt; 5000000, "Very High", G2878 &gt; 1000000, "High", G2878 &gt; 500000, "Medium", TRUE, "Low")</f>
        <v>Very High</v>
      </c>
      <c r="T2878" s="3" t="str" cm="1">
        <f t="array" ref="T2878">_xlfn.IFS(B2878 &gt;= 2005, "Post-2005", B2878 &gt;= 2000, "2000-2004", TRUE, "Pre-2000")</f>
        <v>Post-2005</v>
      </c>
    </row>
    <row r="2879" spans="1:20" x14ac:dyDescent="0.85">
      <c r="A2879" s="1">
        <v>41164</v>
      </c>
      <c r="B2879" t="s">
        <v>600</v>
      </c>
      <c r="C2879" t="s">
        <v>601</v>
      </c>
      <c r="D2879" t="s">
        <v>602</v>
      </c>
      <c r="E2879" t="s">
        <v>293</v>
      </c>
      <c r="F2879" t="s">
        <v>294</v>
      </c>
      <c r="G2879" t="s">
        <v>4803</v>
      </c>
      <c r="H2879">
        <v>2004</v>
      </c>
      <c r="I2879" s="2">
        <v>318375</v>
      </c>
      <c r="J2879" s="2">
        <v>0</v>
      </c>
      <c r="K2879" s="2">
        <v>318375</v>
      </c>
      <c r="L2879" t="s">
        <v>116</v>
      </c>
      <c r="M2879" s="3" t="b">
        <f>trust_funds5[[#This Row],[Contributions Outstanding (USD)]]=0</f>
        <v>1</v>
      </c>
      <c r="N2879" s="3" t="str">
        <f t="shared" si="220"/>
        <v>Outstanding</v>
      </c>
      <c r="O2879" s="3" t="str">
        <f t="shared" si="221"/>
        <v>High Contribution &amp; Recent</v>
      </c>
      <c r="P2879" s="3" t="str">
        <f t="shared" si="222"/>
        <v>Other</v>
      </c>
      <c r="Q2879" s="3" t="str">
        <f t="shared" si="223"/>
        <v>Other</v>
      </c>
      <c r="R2879" s="3" t="str">
        <f t="shared" si="224"/>
        <v>Not LCLS</v>
      </c>
      <c r="S2879" s="3" t="str" cm="1">
        <f t="array" ref="S2879">_xlfn.IFS(G2879 &gt; 5000000, "Very High", G2879 &gt; 1000000, "High", G2879 &gt; 500000, "Medium", TRUE, "Low")</f>
        <v>Very High</v>
      </c>
      <c r="T2879" s="3" t="str" cm="1">
        <f t="array" ref="T2879">_xlfn.IFS(B2879 &gt;= 2005, "Post-2005", B2879 &gt;= 2000, "2000-2004", TRUE, "Pre-2000")</f>
        <v>Post-2005</v>
      </c>
    </row>
    <row r="2880" spans="1:20" x14ac:dyDescent="0.85">
      <c r="A2880" s="1">
        <v>41164</v>
      </c>
      <c r="B2880" t="s">
        <v>600</v>
      </c>
      <c r="C2880" t="s">
        <v>601</v>
      </c>
      <c r="D2880" t="s">
        <v>602</v>
      </c>
      <c r="E2880" t="s">
        <v>1722</v>
      </c>
      <c r="F2880" t="s">
        <v>1723</v>
      </c>
      <c r="G2880" t="s">
        <v>1724</v>
      </c>
      <c r="H2880">
        <v>2004</v>
      </c>
      <c r="I2880" s="2">
        <v>500000</v>
      </c>
      <c r="J2880" s="2">
        <v>0</v>
      </c>
      <c r="K2880" s="2">
        <v>500000</v>
      </c>
      <c r="L2880" t="s">
        <v>116</v>
      </c>
      <c r="M2880" s="3" t="b">
        <f>trust_funds5[[#This Row],[Contributions Outstanding (USD)]]=0</f>
        <v>1</v>
      </c>
      <c r="N2880" s="3" t="str">
        <f t="shared" si="220"/>
        <v>Outstanding</v>
      </c>
      <c r="O2880" s="3" t="str">
        <f t="shared" si="221"/>
        <v>High Contribution &amp; Recent</v>
      </c>
      <c r="P2880" s="3" t="str">
        <f t="shared" si="222"/>
        <v>Other</v>
      </c>
      <c r="Q2880" s="3" t="str">
        <f t="shared" si="223"/>
        <v>Other</v>
      </c>
      <c r="R2880" s="3" t="str">
        <f t="shared" si="224"/>
        <v>Not LCLS</v>
      </c>
      <c r="S2880" s="3" t="str" cm="1">
        <f t="array" ref="S2880">_xlfn.IFS(G2880 &gt; 5000000, "Very High", G2880 &gt; 1000000, "High", G2880 &gt; 500000, "Medium", TRUE, "Low")</f>
        <v>Very High</v>
      </c>
      <c r="T2880" s="3" t="str" cm="1">
        <f t="array" ref="T2880">_xlfn.IFS(B2880 &gt;= 2005, "Post-2005", B2880 &gt;= 2000, "2000-2004", TRUE, "Pre-2000")</f>
        <v>Post-2005</v>
      </c>
    </row>
    <row r="2881" spans="1:20" x14ac:dyDescent="0.85">
      <c r="A2881" s="1">
        <v>41164</v>
      </c>
      <c r="B2881" t="s">
        <v>600</v>
      </c>
      <c r="C2881" t="s">
        <v>601</v>
      </c>
      <c r="D2881" t="s">
        <v>602</v>
      </c>
      <c r="E2881" t="s">
        <v>93</v>
      </c>
      <c r="F2881" t="s">
        <v>94</v>
      </c>
      <c r="H2881">
        <v>2004</v>
      </c>
      <c r="I2881" s="2">
        <v>100000</v>
      </c>
      <c r="J2881" s="2">
        <v>0</v>
      </c>
      <c r="K2881" s="2">
        <v>100000</v>
      </c>
      <c r="L2881" t="s">
        <v>116</v>
      </c>
      <c r="M2881" s="3" t="b">
        <f>trust_funds5[[#This Row],[Contributions Outstanding (USD)]]=0</f>
        <v>1</v>
      </c>
      <c r="N2881" s="3" t="str">
        <f t="shared" si="220"/>
        <v>Outstanding</v>
      </c>
      <c r="O2881" s="3" t="str">
        <f t="shared" si="221"/>
        <v>High Contribution &amp; Recent</v>
      </c>
      <c r="P2881" s="3" t="str">
        <f t="shared" si="222"/>
        <v>Other</v>
      </c>
      <c r="Q2881" s="3" t="str">
        <f t="shared" si="223"/>
        <v>Other</v>
      </c>
      <c r="R2881" s="3" t="str">
        <f t="shared" si="224"/>
        <v>Not LCLS</v>
      </c>
      <c r="S2881" s="3" t="str" cm="1">
        <f t="array" ref="S2881">_xlfn.IFS(G2881 &gt; 5000000, "Very High", G2881 &gt; 1000000, "High", G2881 &gt; 500000, "Medium", TRUE, "Low")</f>
        <v>Low</v>
      </c>
      <c r="T2881" s="3" t="str" cm="1">
        <f t="array" ref="T2881">_xlfn.IFS(B2881 &gt;= 2005, "Post-2005", B2881 &gt;= 2000, "2000-2004", TRUE, "Pre-2000")</f>
        <v>Post-2005</v>
      </c>
    </row>
    <row r="2882" spans="1:20" x14ac:dyDescent="0.85">
      <c r="A2882" s="1">
        <v>41164</v>
      </c>
      <c r="B2882" t="s">
        <v>2137</v>
      </c>
      <c r="C2882" t="s">
        <v>5004</v>
      </c>
      <c r="D2882" t="s">
        <v>5005</v>
      </c>
      <c r="E2882" t="s">
        <v>85</v>
      </c>
      <c r="F2882" t="s">
        <v>86</v>
      </c>
      <c r="G2882" t="s">
        <v>87</v>
      </c>
      <c r="H2882">
        <v>2004</v>
      </c>
      <c r="I2882" s="2">
        <v>674238.45</v>
      </c>
      <c r="J2882" s="2">
        <v>0</v>
      </c>
      <c r="K2882" s="2">
        <v>674238.45</v>
      </c>
      <c r="L2882" t="s">
        <v>18</v>
      </c>
      <c r="M2882" s="3" t="b">
        <f>trust_funds5[[#This Row],[Contributions Outstanding (USD)]]=0</f>
        <v>1</v>
      </c>
      <c r="N2882" s="3" t="str">
        <f t="shared" ref="N2882:N2945" si="225">IF(D2882 &gt; 0, "Outstanding", "No Outstanding")</f>
        <v>Outstanding</v>
      </c>
      <c r="O2882" s="3" t="str">
        <f t="shared" ref="O2882:O2945" si="226">IF(AND(C2882 &gt; 1000000, B2882 &gt; 2000), "High Contribution &amp; Recent", "Other")</f>
        <v>High Contribution &amp; Recent</v>
      </c>
      <c r="P2882" s="3" t="str">
        <f t="shared" ref="P2882:P2945" si="227">IF(AND(B2882 = 2000, E2882 = "Canada"), "Year 2000, Canada", "Other")</f>
        <v>Other</v>
      </c>
      <c r="Q2882" s="3" t="str">
        <f t="shared" ref="Q2882:Q2945" si="228">IF(OR(E2882 = "Canada", E2882 = "Sweden"), "Canada or Sweden", "Other")</f>
        <v>Other</v>
      </c>
      <c r="R2882" s="3" t="str">
        <f t="shared" ref="R2882:R2945" si="229">IF(NOT(F2882 = "LCLS"), "Not LCLS", "LCLS")</f>
        <v>Not LCLS</v>
      </c>
      <c r="S2882" s="3" t="str" cm="1">
        <f t="array" ref="S2882">_xlfn.IFS(G2882 &gt; 5000000, "Very High", G2882 &gt; 1000000, "High", G2882 &gt; 500000, "Medium", TRUE, "Low")</f>
        <v>Very High</v>
      </c>
      <c r="T2882" s="3" t="str" cm="1">
        <f t="array" ref="T2882">_xlfn.IFS(B2882 &gt;= 2005, "Post-2005", B2882 &gt;= 2000, "2000-2004", TRUE, "Pre-2000")</f>
        <v>Post-2005</v>
      </c>
    </row>
    <row r="2883" spans="1:20" x14ac:dyDescent="0.85">
      <c r="A2883" s="1">
        <v>41164</v>
      </c>
      <c r="B2883" t="s">
        <v>883</v>
      </c>
      <c r="C2883" t="s">
        <v>4592</v>
      </c>
      <c r="D2883" t="s">
        <v>4593</v>
      </c>
      <c r="E2883" t="s">
        <v>15</v>
      </c>
      <c r="F2883" t="s">
        <v>16</v>
      </c>
      <c r="G2883" t="s">
        <v>5006</v>
      </c>
      <c r="H2883">
        <v>2004</v>
      </c>
      <c r="I2883" s="2">
        <v>2500000</v>
      </c>
      <c r="J2883" s="2">
        <v>0</v>
      </c>
      <c r="K2883" s="2">
        <v>2500000</v>
      </c>
      <c r="L2883" t="s">
        <v>116</v>
      </c>
      <c r="M2883" s="3" t="b">
        <f>trust_funds5[[#This Row],[Contributions Outstanding (USD)]]=0</f>
        <v>1</v>
      </c>
      <c r="N2883" s="3" t="str">
        <f t="shared" si="225"/>
        <v>Outstanding</v>
      </c>
      <c r="O2883" s="3" t="str">
        <f t="shared" si="226"/>
        <v>High Contribution &amp; Recent</v>
      </c>
      <c r="P2883" s="3" t="str">
        <f t="shared" si="227"/>
        <v>Other</v>
      </c>
      <c r="Q2883" s="3" t="str">
        <f t="shared" si="228"/>
        <v>Other</v>
      </c>
      <c r="R2883" s="3" t="str">
        <f t="shared" si="229"/>
        <v>Not LCLS</v>
      </c>
      <c r="S2883" s="3" t="str" cm="1">
        <f t="array" ref="S2883">_xlfn.IFS(G2883 &gt; 5000000, "Very High", G2883 &gt; 1000000, "High", G2883 &gt; 500000, "Medium", TRUE, "Low")</f>
        <v>Very High</v>
      </c>
      <c r="T2883" s="3" t="str" cm="1">
        <f t="array" ref="T2883">_xlfn.IFS(B2883 &gt;= 2005, "Post-2005", B2883 &gt;= 2000, "2000-2004", TRUE, "Pre-2000")</f>
        <v>Post-2005</v>
      </c>
    </row>
    <row r="2884" spans="1:20" x14ac:dyDescent="0.85">
      <c r="A2884" s="1">
        <v>41164</v>
      </c>
      <c r="B2884" t="s">
        <v>883</v>
      </c>
      <c r="C2884" t="s">
        <v>4592</v>
      </c>
      <c r="D2884" t="s">
        <v>4593</v>
      </c>
      <c r="E2884" t="s">
        <v>264</v>
      </c>
      <c r="F2884" t="s">
        <v>265</v>
      </c>
      <c r="G2884" t="s">
        <v>1613</v>
      </c>
      <c r="H2884">
        <v>2004</v>
      </c>
      <c r="I2884" s="2">
        <v>2562500</v>
      </c>
      <c r="J2884" s="2">
        <v>0</v>
      </c>
      <c r="K2884" s="2">
        <v>2562500</v>
      </c>
      <c r="L2884" t="s">
        <v>116</v>
      </c>
      <c r="M2884" s="3" t="b">
        <f>trust_funds5[[#This Row],[Contributions Outstanding (USD)]]=0</f>
        <v>1</v>
      </c>
      <c r="N2884" s="3" t="str">
        <f t="shared" si="225"/>
        <v>Outstanding</v>
      </c>
      <c r="O2884" s="3" t="str">
        <f t="shared" si="226"/>
        <v>High Contribution &amp; Recent</v>
      </c>
      <c r="P2884" s="3" t="str">
        <f t="shared" si="227"/>
        <v>Other</v>
      </c>
      <c r="Q2884" s="3" t="str">
        <f t="shared" si="228"/>
        <v>Other</v>
      </c>
      <c r="R2884" s="3" t="str">
        <f t="shared" si="229"/>
        <v>Not LCLS</v>
      </c>
      <c r="S2884" s="3" t="str" cm="1">
        <f t="array" ref="S2884">_xlfn.IFS(G2884 &gt; 5000000, "Very High", G2884 &gt; 1000000, "High", G2884 &gt; 500000, "Medium", TRUE, "Low")</f>
        <v>Very High</v>
      </c>
      <c r="T2884" s="3" t="str" cm="1">
        <f t="array" ref="T2884">_xlfn.IFS(B2884 &gt;= 2005, "Post-2005", B2884 &gt;= 2000, "2000-2004", TRUE, "Pre-2000")</f>
        <v>Post-2005</v>
      </c>
    </row>
    <row r="2885" spans="1:20" x14ac:dyDescent="0.85">
      <c r="A2885" s="1">
        <v>41164</v>
      </c>
      <c r="B2885" t="s">
        <v>883</v>
      </c>
      <c r="C2885" t="s">
        <v>4592</v>
      </c>
      <c r="D2885" t="s">
        <v>4593</v>
      </c>
      <c r="E2885" t="s">
        <v>119</v>
      </c>
      <c r="F2885" t="s">
        <v>120</v>
      </c>
      <c r="G2885" t="s">
        <v>1125</v>
      </c>
      <c r="H2885">
        <v>2004</v>
      </c>
      <c r="I2885" s="2">
        <v>5000000</v>
      </c>
      <c r="J2885" s="2">
        <v>0</v>
      </c>
      <c r="K2885" s="2">
        <v>5000000</v>
      </c>
      <c r="L2885" t="s">
        <v>116</v>
      </c>
      <c r="M2885" s="3" t="b">
        <f>trust_funds5[[#This Row],[Contributions Outstanding (USD)]]=0</f>
        <v>1</v>
      </c>
      <c r="N2885" s="3" t="str">
        <f t="shared" si="225"/>
        <v>Outstanding</v>
      </c>
      <c r="O2885" s="3" t="str">
        <f t="shared" si="226"/>
        <v>High Contribution &amp; Recent</v>
      </c>
      <c r="P2885" s="3" t="str">
        <f t="shared" si="227"/>
        <v>Other</v>
      </c>
      <c r="Q2885" s="3" t="str">
        <f t="shared" si="228"/>
        <v>Other</v>
      </c>
      <c r="R2885" s="3" t="str">
        <f t="shared" si="229"/>
        <v>Not LCLS</v>
      </c>
      <c r="S2885" s="3" t="str" cm="1">
        <f t="array" ref="S2885">_xlfn.IFS(G2885 &gt; 5000000, "Very High", G2885 &gt; 1000000, "High", G2885 &gt; 500000, "Medium", TRUE, "Low")</f>
        <v>Very High</v>
      </c>
      <c r="T2885" s="3" t="str" cm="1">
        <f t="array" ref="T2885">_xlfn.IFS(B2885 &gt;= 2005, "Post-2005", B2885 &gt;= 2000, "2000-2004", TRUE, "Pre-2000")</f>
        <v>Post-2005</v>
      </c>
    </row>
    <row r="2886" spans="1:20" x14ac:dyDescent="0.85">
      <c r="A2886" s="1">
        <v>41164</v>
      </c>
      <c r="B2886" t="s">
        <v>883</v>
      </c>
      <c r="C2886" t="s">
        <v>4592</v>
      </c>
      <c r="D2886" t="s">
        <v>4593</v>
      </c>
      <c r="E2886" t="s">
        <v>260</v>
      </c>
      <c r="F2886" t="s">
        <v>261</v>
      </c>
      <c r="H2886">
        <v>2004</v>
      </c>
      <c r="I2886" s="2">
        <v>2500000</v>
      </c>
      <c r="J2886" s="2">
        <v>0</v>
      </c>
      <c r="K2886" s="2">
        <v>2500000</v>
      </c>
      <c r="L2886" t="s">
        <v>116</v>
      </c>
      <c r="M2886" s="3" t="b">
        <f>trust_funds5[[#This Row],[Contributions Outstanding (USD)]]=0</f>
        <v>1</v>
      </c>
      <c r="N2886" s="3" t="str">
        <f t="shared" si="225"/>
        <v>Outstanding</v>
      </c>
      <c r="O2886" s="3" t="str">
        <f t="shared" si="226"/>
        <v>High Contribution &amp; Recent</v>
      </c>
      <c r="P2886" s="3" t="str">
        <f t="shared" si="227"/>
        <v>Other</v>
      </c>
      <c r="Q2886" s="3" t="str">
        <f t="shared" si="228"/>
        <v>Other</v>
      </c>
      <c r="R2886" s="3" t="str">
        <f t="shared" si="229"/>
        <v>Not LCLS</v>
      </c>
      <c r="S2886" s="3" t="str" cm="1">
        <f t="array" ref="S2886">_xlfn.IFS(G2886 &gt; 5000000, "Very High", G2886 &gt; 1000000, "High", G2886 &gt; 500000, "Medium", TRUE, "Low")</f>
        <v>Low</v>
      </c>
      <c r="T2886" s="3" t="str" cm="1">
        <f t="array" ref="T2886">_xlfn.IFS(B2886 &gt;= 2005, "Post-2005", B2886 &gt;= 2000, "2000-2004", TRUE, "Pre-2000")</f>
        <v>Post-2005</v>
      </c>
    </row>
    <row r="2887" spans="1:20" x14ac:dyDescent="0.85">
      <c r="A2887" s="1">
        <v>41164</v>
      </c>
      <c r="B2887" t="s">
        <v>883</v>
      </c>
      <c r="C2887" t="s">
        <v>4592</v>
      </c>
      <c r="D2887" t="s">
        <v>4593</v>
      </c>
      <c r="E2887" t="s">
        <v>260</v>
      </c>
      <c r="F2887" t="s">
        <v>261</v>
      </c>
      <c r="H2887">
        <v>2004</v>
      </c>
      <c r="I2887" s="2">
        <v>2500000</v>
      </c>
      <c r="J2887" s="2">
        <v>0</v>
      </c>
      <c r="K2887" s="2">
        <v>2500000</v>
      </c>
      <c r="L2887" t="s">
        <v>116</v>
      </c>
      <c r="M2887" s="3" t="b">
        <f>trust_funds5[[#This Row],[Contributions Outstanding (USD)]]=0</f>
        <v>1</v>
      </c>
      <c r="N2887" s="3" t="str">
        <f t="shared" si="225"/>
        <v>Outstanding</v>
      </c>
      <c r="O2887" s="3" t="str">
        <f t="shared" si="226"/>
        <v>High Contribution &amp; Recent</v>
      </c>
      <c r="P2887" s="3" t="str">
        <f t="shared" si="227"/>
        <v>Other</v>
      </c>
      <c r="Q2887" s="3" t="str">
        <f t="shared" si="228"/>
        <v>Other</v>
      </c>
      <c r="R2887" s="3" t="str">
        <f t="shared" si="229"/>
        <v>Not LCLS</v>
      </c>
      <c r="S2887" s="3" t="str" cm="1">
        <f t="array" ref="S2887">_xlfn.IFS(G2887 &gt; 5000000, "Very High", G2887 &gt; 1000000, "High", G2887 &gt; 500000, "Medium", TRUE, "Low")</f>
        <v>Low</v>
      </c>
      <c r="T2887" s="3" t="str" cm="1">
        <f t="array" ref="T2887">_xlfn.IFS(B2887 &gt;= 2005, "Post-2005", B2887 &gt;= 2000, "2000-2004", TRUE, "Pre-2000")</f>
        <v>Post-2005</v>
      </c>
    </row>
    <row r="2888" spans="1:20" x14ac:dyDescent="0.85">
      <c r="A2888" s="1">
        <v>41164</v>
      </c>
      <c r="B2888" t="s">
        <v>883</v>
      </c>
      <c r="C2888" t="s">
        <v>4592</v>
      </c>
      <c r="D2888" t="s">
        <v>4593</v>
      </c>
      <c r="E2888" t="s">
        <v>260</v>
      </c>
      <c r="F2888" t="s">
        <v>261</v>
      </c>
      <c r="H2888">
        <v>2004</v>
      </c>
      <c r="I2888" s="2">
        <v>2500000</v>
      </c>
      <c r="J2888" s="2">
        <v>0</v>
      </c>
      <c r="K2888" s="2">
        <v>2500000</v>
      </c>
      <c r="L2888" t="s">
        <v>116</v>
      </c>
      <c r="M2888" s="3" t="b">
        <f>trust_funds5[[#This Row],[Contributions Outstanding (USD)]]=0</f>
        <v>1</v>
      </c>
      <c r="N2888" s="3" t="str">
        <f t="shared" si="225"/>
        <v>Outstanding</v>
      </c>
      <c r="O2888" s="3" t="str">
        <f t="shared" si="226"/>
        <v>High Contribution &amp; Recent</v>
      </c>
      <c r="P2888" s="3" t="str">
        <f t="shared" si="227"/>
        <v>Other</v>
      </c>
      <c r="Q2888" s="3" t="str">
        <f t="shared" si="228"/>
        <v>Other</v>
      </c>
      <c r="R2888" s="3" t="str">
        <f t="shared" si="229"/>
        <v>Not LCLS</v>
      </c>
      <c r="S2888" s="3" t="str" cm="1">
        <f t="array" ref="S2888">_xlfn.IFS(G2888 &gt; 5000000, "Very High", G2888 &gt; 1000000, "High", G2888 &gt; 500000, "Medium", TRUE, "Low")</f>
        <v>Low</v>
      </c>
      <c r="T2888" s="3" t="str" cm="1">
        <f t="array" ref="T2888">_xlfn.IFS(B2888 &gt;= 2005, "Post-2005", B2888 &gt;= 2000, "2000-2004", TRUE, "Pre-2000")</f>
        <v>Post-2005</v>
      </c>
    </row>
    <row r="2889" spans="1:20" x14ac:dyDescent="0.85">
      <c r="A2889" s="1">
        <v>41164</v>
      </c>
      <c r="B2889" t="s">
        <v>883</v>
      </c>
      <c r="C2889" t="s">
        <v>4592</v>
      </c>
      <c r="D2889" t="s">
        <v>4593</v>
      </c>
      <c r="E2889" t="s">
        <v>260</v>
      </c>
      <c r="F2889" t="s">
        <v>261</v>
      </c>
      <c r="H2889">
        <v>2004</v>
      </c>
      <c r="I2889" s="2">
        <v>5000000</v>
      </c>
      <c r="J2889" s="2">
        <v>0</v>
      </c>
      <c r="K2889" s="2">
        <v>5000000</v>
      </c>
      <c r="L2889" t="s">
        <v>116</v>
      </c>
      <c r="M2889" s="3" t="b">
        <f>trust_funds5[[#This Row],[Contributions Outstanding (USD)]]=0</f>
        <v>1</v>
      </c>
      <c r="N2889" s="3" t="str">
        <f t="shared" si="225"/>
        <v>Outstanding</v>
      </c>
      <c r="O2889" s="3" t="str">
        <f t="shared" si="226"/>
        <v>High Contribution &amp; Recent</v>
      </c>
      <c r="P2889" s="3" t="str">
        <f t="shared" si="227"/>
        <v>Other</v>
      </c>
      <c r="Q2889" s="3" t="str">
        <f t="shared" si="228"/>
        <v>Other</v>
      </c>
      <c r="R2889" s="3" t="str">
        <f t="shared" si="229"/>
        <v>Not LCLS</v>
      </c>
      <c r="S2889" s="3" t="str" cm="1">
        <f t="array" ref="S2889">_xlfn.IFS(G2889 &gt; 5000000, "Very High", G2889 &gt; 1000000, "High", G2889 &gt; 500000, "Medium", TRUE, "Low")</f>
        <v>Low</v>
      </c>
      <c r="T2889" s="3" t="str" cm="1">
        <f t="array" ref="T2889">_xlfn.IFS(B2889 &gt;= 2005, "Post-2005", B2889 &gt;= 2000, "2000-2004", TRUE, "Pre-2000")</f>
        <v>Post-2005</v>
      </c>
    </row>
    <row r="2890" spans="1:20" x14ac:dyDescent="0.85">
      <c r="A2890" s="1">
        <v>41164</v>
      </c>
      <c r="B2890" t="s">
        <v>883</v>
      </c>
      <c r="C2890" t="s">
        <v>5007</v>
      </c>
      <c r="D2890" t="s">
        <v>5008</v>
      </c>
      <c r="E2890" t="s">
        <v>15</v>
      </c>
      <c r="F2890" t="s">
        <v>16</v>
      </c>
      <c r="G2890" t="s">
        <v>5006</v>
      </c>
      <c r="H2890">
        <v>2004</v>
      </c>
      <c r="I2890" s="2">
        <v>4788519.6399999997</v>
      </c>
      <c r="J2890" s="2">
        <v>0</v>
      </c>
      <c r="K2890" s="2">
        <v>4788519.6399999997</v>
      </c>
      <c r="L2890" t="s">
        <v>116</v>
      </c>
      <c r="M2890" s="3" t="b">
        <f>trust_funds5[[#This Row],[Contributions Outstanding (USD)]]=0</f>
        <v>1</v>
      </c>
      <c r="N2890" s="3" t="str">
        <f t="shared" si="225"/>
        <v>Outstanding</v>
      </c>
      <c r="O2890" s="3" t="str">
        <f t="shared" si="226"/>
        <v>High Contribution &amp; Recent</v>
      </c>
      <c r="P2890" s="3" t="str">
        <f t="shared" si="227"/>
        <v>Other</v>
      </c>
      <c r="Q2890" s="3" t="str">
        <f t="shared" si="228"/>
        <v>Other</v>
      </c>
      <c r="R2890" s="3" t="str">
        <f t="shared" si="229"/>
        <v>Not LCLS</v>
      </c>
      <c r="S2890" s="3" t="str" cm="1">
        <f t="array" ref="S2890">_xlfn.IFS(G2890 &gt; 5000000, "Very High", G2890 &gt; 1000000, "High", G2890 &gt; 500000, "Medium", TRUE, "Low")</f>
        <v>Very High</v>
      </c>
      <c r="T2890" s="3" t="str" cm="1">
        <f t="array" ref="T2890">_xlfn.IFS(B2890 &gt;= 2005, "Post-2005", B2890 &gt;= 2000, "2000-2004", TRUE, "Pre-2000")</f>
        <v>Post-2005</v>
      </c>
    </row>
    <row r="2891" spans="1:20" x14ac:dyDescent="0.85">
      <c r="A2891" s="1">
        <v>41164</v>
      </c>
      <c r="B2891" t="s">
        <v>883</v>
      </c>
      <c r="C2891" t="s">
        <v>5007</v>
      </c>
      <c r="D2891" t="s">
        <v>5008</v>
      </c>
      <c r="E2891" t="s">
        <v>204</v>
      </c>
      <c r="F2891" t="s">
        <v>205</v>
      </c>
      <c r="G2891" t="s">
        <v>1352</v>
      </c>
      <c r="H2891">
        <v>2004</v>
      </c>
      <c r="I2891" s="2">
        <v>7000000</v>
      </c>
      <c r="J2891" s="2">
        <v>0</v>
      </c>
      <c r="K2891" s="2">
        <v>7000000</v>
      </c>
      <c r="L2891" t="s">
        <v>116</v>
      </c>
      <c r="M2891" s="3" t="b">
        <f>trust_funds5[[#This Row],[Contributions Outstanding (USD)]]=0</f>
        <v>1</v>
      </c>
      <c r="N2891" s="3" t="str">
        <f t="shared" si="225"/>
        <v>Outstanding</v>
      </c>
      <c r="O2891" s="3" t="str">
        <f t="shared" si="226"/>
        <v>High Contribution &amp; Recent</v>
      </c>
      <c r="P2891" s="3" t="str">
        <f t="shared" si="227"/>
        <v>Other</v>
      </c>
      <c r="Q2891" s="3" t="str">
        <f t="shared" si="228"/>
        <v>Other</v>
      </c>
      <c r="R2891" s="3" t="str">
        <f t="shared" si="229"/>
        <v>Not LCLS</v>
      </c>
      <c r="S2891" s="3" t="str" cm="1">
        <f t="array" ref="S2891">_xlfn.IFS(G2891 &gt; 5000000, "Very High", G2891 &gt; 1000000, "High", G2891 &gt; 500000, "Medium", TRUE, "Low")</f>
        <v>Very High</v>
      </c>
      <c r="T2891" s="3" t="str" cm="1">
        <f t="array" ref="T2891">_xlfn.IFS(B2891 &gt;= 2005, "Post-2005", B2891 &gt;= 2000, "2000-2004", TRUE, "Pre-2000")</f>
        <v>Post-2005</v>
      </c>
    </row>
    <row r="2892" spans="1:20" x14ac:dyDescent="0.85">
      <c r="A2892" s="1">
        <v>41164</v>
      </c>
      <c r="B2892" t="s">
        <v>5009</v>
      </c>
      <c r="C2892" t="s">
        <v>5010</v>
      </c>
      <c r="D2892" t="s">
        <v>5011</v>
      </c>
      <c r="E2892" t="s">
        <v>204</v>
      </c>
      <c r="F2892" t="s">
        <v>205</v>
      </c>
      <c r="G2892" t="s">
        <v>1352</v>
      </c>
      <c r="H2892">
        <v>2004</v>
      </c>
      <c r="I2892" s="2">
        <v>782368.05</v>
      </c>
      <c r="J2892" s="2">
        <v>0</v>
      </c>
      <c r="K2892" s="2">
        <v>782368.05</v>
      </c>
      <c r="L2892" t="s">
        <v>116</v>
      </c>
      <c r="M2892" s="3" t="b">
        <f>trust_funds5[[#This Row],[Contributions Outstanding (USD)]]=0</f>
        <v>1</v>
      </c>
      <c r="N2892" s="3" t="str">
        <f t="shared" si="225"/>
        <v>Outstanding</v>
      </c>
      <c r="O2892" s="3" t="str">
        <f t="shared" si="226"/>
        <v>High Contribution &amp; Recent</v>
      </c>
      <c r="P2892" s="3" t="str">
        <f t="shared" si="227"/>
        <v>Other</v>
      </c>
      <c r="Q2892" s="3" t="str">
        <f t="shared" si="228"/>
        <v>Other</v>
      </c>
      <c r="R2892" s="3" t="str">
        <f t="shared" si="229"/>
        <v>Not LCLS</v>
      </c>
      <c r="S2892" s="3" t="str" cm="1">
        <f t="array" ref="S2892">_xlfn.IFS(G2892 &gt; 5000000, "Very High", G2892 &gt; 1000000, "High", G2892 &gt; 500000, "Medium", TRUE, "Low")</f>
        <v>Very High</v>
      </c>
      <c r="T2892" s="3" t="str" cm="1">
        <f t="array" ref="T2892">_xlfn.IFS(B2892 &gt;= 2005, "Post-2005", B2892 &gt;= 2000, "2000-2004", TRUE, "Pre-2000")</f>
        <v>Post-2005</v>
      </c>
    </row>
    <row r="2893" spans="1:20" x14ac:dyDescent="0.85">
      <c r="A2893" s="1">
        <v>41164</v>
      </c>
      <c r="B2893" t="s">
        <v>538</v>
      </c>
      <c r="C2893" t="s">
        <v>5012</v>
      </c>
      <c r="D2893" t="s">
        <v>5013</v>
      </c>
      <c r="E2893" t="s">
        <v>15</v>
      </c>
      <c r="F2893" t="s">
        <v>16</v>
      </c>
      <c r="G2893" t="s">
        <v>17</v>
      </c>
      <c r="H2893">
        <v>2004</v>
      </c>
      <c r="I2893" s="2">
        <v>2148980.25</v>
      </c>
      <c r="J2893" s="2">
        <v>0</v>
      </c>
      <c r="K2893" s="2">
        <v>2148980.25</v>
      </c>
      <c r="L2893" t="s">
        <v>116</v>
      </c>
      <c r="M2893" s="3" t="b">
        <f>trust_funds5[[#This Row],[Contributions Outstanding (USD)]]=0</f>
        <v>1</v>
      </c>
      <c r="N2893" s="3" t="str">
        <f t="shared" si="225"/>
        <v>Outstanding</v>
      </c>
      <c r="O2893" s="3" t="str">
        <f t="shared" si="226"/>
        <v>High Contribution &amp; Recent</v>
      </c>
      <c r="P2893" s="3" t="str">
        <f t="shared" si="227"/>
        <v>Other</v>
      </c>
      <c r="Q2893" s="3" t="str">
        <f t="shared" si="228"/>
        <v>Other</v>
      </c>
      <c r="R2893" s="3" t="str">
        <f t="shared" si="229"/>
        <v>Not LCLS</v>
      </c>
      <c r="S2893" s="3" t="str" cm="1">
        <f t="array" ref="S2893">_xlfn.IFS(G2893 &gt; 5000000, "Very High", G2893 &gt; 1000000, "High", G2893 &gt; 500000, "Medium", TRUE, "Low")</f>
        <v>Very High</v>
      </c>
      <c r="T2893" s="3" t="str" cm="1">
        <f t="array" ref="T2893">_xlfn.IFS(B2893 &gt;= 2005, "Post-2005", B2893 &gt;= 2000, "2000-2004", TRUE, "Pre-2000")</f>
        <v>Post-2005</v>
      </c>
    </row>
    <row r="2894" spans="1:20" x14ac:dyDescent="0.85">
      <c r="A2894" s="1">
        <v>41164</v>
      </c>
      <c r="B2894" t="s">
        <v>1234</v>
      </c>
      <c r="C2894" t="s">
        <v>5014</v>
      </c>
      <c r="D2894" t="s">
        <v>5015</v>
      </c>
      <c r="E2894" t="s">
        <v>42</v>
      </c>
      <c r="F2894" t="s">
        <v>43</v>
      </c>
      <c r="G2894" t="s">
        <v>44</v>
      </c>
      <c r="H2894">
        <v>2004</v>
      </c>
      <c r="I2894" s="2">
        <v>199975</v>
      </c>
      <c r="J2894" s="2">
        <v>0</v>
      </c>
      <c r="K2894" s="2">
        <v>199975</v>
      </c>
      <c r="L2894" t="s">
        <v>18</v>
      </c>
      <c r="M2894" s="3" t="b">
        <f>trust_funds5[[#This Row],[Contributions Outstanding (USD)]]=0</f>
        <v>1</v>
      </c>
      <c r="N2894" s="3" t="str">
        <f t="shared" si="225"/>
        <v>Outstanding</v>
      </c>
      <c r="O2894" s="3" t="str">
        <f t="shared" si="226"/>
        <v>High Contribution &amp; Recent</v>
      </c>
      <c r="P2894" s="3" t="str">
        <f t="shared" si="227"/>
        <v>Other</v>
      </c>
      <c r="Q2894" s="3" t="str">
        <f t="shared" si="228"/>
        <v>Other</v>
      </c>
      <c r="R2894" s="3" t="str">
        <f t="shared" si="229"/>
        <v>Not LCLS</v>
      </c>
      <c r="S2894" s="3" t="str" cm="1">
        <f t="array" ref="S2894">_xlfn.IFS(G2894 &gt; 5000000, "Very High", G2894 &gt; 1000000, "High", G2894 &gt; 500000, "Medium", TRUE, "Low")</f>
        <v>Very High</v>
      </c>
      <c r="T2894" s="3" t="str" cm="1">
        <f t="array" ref="T2894">_xlfn.IFS(B2894 &gt;= 2005, "Post-2005", B2894 &gt;= 2000, "2000-2004", TRUE, "Pre-2000")</f>
        <v>Post-2005</v>
      </c>
    </row>
    <row r="2895" spans="1:20" x14ac:dyDescent="0.85">
      <c r="A2895" s="1">
        <v>41164</v>
      </c>
      <c r="B2895" t="s">
        <v>1346</v>
      </c>
      <c r="C2895" t="s">
        <v>5016</v>
      </c>
      <c r="D2895" t="s">
        <v>5017</v>
      </c>
      <c r="E2895" t="s">
        <v>85</v>
      </c>
      <c r="F2895" t="s">
        <v>86</v>
      </c>
      <c r="G2895" t="s">
        <v>87</v>
      </c>
      <c r="H2895">
        <v>2004</v>
      </c>
      <c r="I2895" s="2">
        <v>2581672.63</v>
      </c>
      <c r="J2895" s="2">
        <v>0</v>
      </c>
      <c r="K2895" s="2">
        <v>2581672.63</v>
      </c>
      <c r="L2895" t="s">
        <v>18</v>
      </c>
      <c r="M2895" s="3" t="b">
        <f>trust_funds5[[#This Row],[Contributions Outstanding (USD)]]=0</f>
        <v>1</v>
      </c>
      <c r="N2895" s="3" t="str">
        <f t="shared" si="225"/>
        <v>Outstanding</v>
      </c>
      <c r="O2895" s="3" t="str">
        <f t="shared" si="226"/>
        <v>High Contribution &amp; Recent</v>
      </c>
      <c r="P2895" s="3" t="str">
        <f t="shared" si="227"/>
        <v>Other</v>
      </c>
      <c r="Q2895" s="3" t="str">
        <f t="shared" si="228"/>
        <v>Other</v>
      </c>
      <c r="R2895" s="3" t="str">
        <f t="shared" si="229"/>
        <v>Not LCLS</v>
      </c>
      <c r="S2895" s="3" t="str" cm="1">
        <f t="array" ref="S2895">_xlfn.IFS(G2895 &gt; 5000000, "Very High", G2895 &gt; 1000000, "High", G2895 &gt; 500000, "Medium", TRUE, "Low")</f>
        <v>Very High</v>
      </c>
      <c r="T2895" s="3" t="str" cm="1">
        <f t="array" ref="T2895">_xlfn.IFS(B2895 &gt;= 2005, "Post-2005", B2895 &gt;= 2000, "2000-2004", TRUE, "Pre-2000")</f>
        <v>Post-2005</v>
      </c>
    </row>
    <row r="2896" spans="1:20" x14ac:dyDescent="0.85">
      <c r="A2896" s="1">
        <v>41164</v>
      </c>
      <c r="B2896" t="s">
        <v>700</v>
      </c>
      <c r="C2896" t="s">
        <v>5018</v>
      </c>
      <c r="D2896" t="s">
        <v>5019</v>
      </c>
      <c r="E2896" t="s">
        <v>113</v>
      </c>
      <c r="F2896" t="s">
        <v>114</v>
      </c>
      <c r="G2896" t="s">
        <v>115</v>
      </c>
      <c r="H2896">
        <v>2004</v>
      </c>
      <c r="I2896" s="2">
        <v>800000</v>
      </c>
      <c r="J2896" s="2">
        <v>0</v>
      </c>
      <c r="K2896" s="2">
        <v>800000</v>
      </c>
      <c r="L2896" t="s">
        <v>18</v>
      </c>
      <c r="M2896" s="3" t="b">
        <f>trust_funds5[[#This Row],[Contributions Outstanding (USD)]]=0</f>
        <v>1</v>
      </c>
      <c r="N2896" s="3" t="str">
        <f t="shared" si="225"/>
        <v>Outstanding</v>
      </c>
      <c r="O2896" s="3" t="str">
        <f t="shared" si="226"/>
        <v>High Contribution &amp; Recent</v>
      </c>
      <c r="P2896" s="3" t="str">
        <f t="shared" si="227"/>
        <v>Other</v>
      </c>
      <c r="Q2896" s="3" t="str">
        <f t="shared" si="228"/>
        <v>Other</v>
      </c>
      <c r="R2896" s="3" t="str">
        <f t="shared" si="229"/>
        <v>Not LCLS</v>
      </c>
      <c r="S2896" s="3" t="str" cm="1">
        <f t="array" ref="S2896">_xlfn.IFS(G2896 &gt; 5000000, "Very High", G2896 &gt; 1000000, "High", G2896 &gt; 500000, "Medium", TRUE, "Low")</f>
        <v>Very High</v>
      </c>
      <c r="T2896" s="3" t="str" cm="1">
        <f t="array" ref="T2896">_xlfn.IFS(B2896 &gt;= 2005, "Post-2005", B2896 &gt;= 2000, "2000-2004", TRUE, "Pre-2000")</f>
        <v>Post-2005</v>
      </c>
    </row>
    <row r="2897" spans="1:20" x14ac:dyDescent="0.85">
      <c r="A2897" s="1">
        <v>41164</v>
      </c>
      <c r="B2897" t="s">
        <v>507</v>
      </c>
      <c r="C2897" t="s">
        <v>5020</v>
      </c>
      <c r="D2897" t="s">
        <v>5021</v>
      </c>
      <c r="E2897" t="s">
        <v>102</v>
      </c>
      <c r="F2897" t="s">
        <v>103</v>
      </c>
      <c r="G2897" t="s">
        <v>104</v>
      </c>
      <c r="H2897">
        <v>2004</v>
      </c>
      <c r="I2897" s="2">
        <v>19682151.5</v>
      </c>
      <c r="J2897" s="2">
        <v>0</v>
      </c>
      <c r="K2897" s="2">
        <v>19682151.5</v>
      </c>
      <c r="L2897" t="s">
        <v>18</v>
      </c>
      <c r="M2897" s="3" t="b">
        <f>trust_funds5[[#This Row],[Contributions Outstanding (USD)]]=0</f>
        <v>1</v>
      </c>
      <c r="N2897" s="3" t="str">
        <f t="shared" si="225"/>
        <v>Outstanding</v>
      </c>
      <c r="O2897" s="3" t="str">
        <f t="shared" si="226"/>
        <v>High Contribution &amp; Recent</v>
      </c>
      <c r="P2897" s="3" t="str">
        <f t="shared" si="227"/>
        <v>Other</v>
      </c>
      <c r="Q2897" s="3" t="str">
        <f t="shared" si="228"/>
        <v>Other</v>
      </c>
      <c r="R2897" s="3" t="str">
        <f t="shared" si="229"/>
        <v>Not LCLS</v>
      </c>
      <c r="S2897" s="3" t="str" cm="1">
        <f t="array" ref="S2897">_xlfn.IFS(G2897 &gt; 5000000, "Very High", G2897 &gt; 1000000, "High", G2897 &gt; 500000, "Medium", TRUE, "Low")</f>
        <v>Very High</v>
      </c>
      <c r="T2897" s="3" t="str" cm="1">
        <f t="array" ref="T2897">_xlfn.IFS(B2897 &gt;= 2005, "Post-2005", B2897 &gt;= 2000, "2000-2004", TRUE, "Pre-2000")</f>
        <v>Post-2005</v>
      </c>
    </row>
    <row r="2898" spans="1:20" x14ac:dyDescent="0.85">
      <c r="A2898" s="1">
        <v>41164</v>
      </c>
      <c r="B2898" t="s">
        <v>12</v>
      </c>
      <c r="C2898" t="s">
        <v>5022</v>
      </c>
      <c r="D2898" t="s">
        <v>755</v>
      </c>
      <c r="E2898" t="s">
        <v>102</v>
      </c>
      <c r="F2898" t="s">
        <v>103</v>
      </c>
      <c r="G2898" t="s">
        <v>104</v>
      </c>
      <c r="H2898">
        <v>2004</v>
      </c>
      <c r="I2898" s="2">
        <v>200362.92</v>
      </c>
      <c r="J2898" s="2">
        <v>0</v>
      </c>
      <c r="K2898" s="2">
        <v>200362.92</v>
      </c>
      <c r="L2898" t="s">
        <v>18</v>
      </c>
      <c r="M2898" s="3" t="b">
        <f>trust_funds5[[#This Row],[Contributions Outstanding (USD)]]=0</f>
        <v>1</v>
      </c>
      <c r="N2898" s="3" t="str">
        <f t="shared" si="225"/>
        <v>Outstanding</v>
      </c>
      <c r="O2898" s="3" t="str">
        <f t="shared" si="226"/>
        <v>High Contribution &amp; Recent</v>
      </c>
      <c r="P2898" s="3" t="str">
        <f t="shared" si="227"/>
        <v>Other</v>
      </c>
      <c r="Q2898" s="3" t="str">
        <f t="shared" si="228"/>
        <v>Other</v>
      </c>
      <c r="R2898" s="3" t="str">
        <f t="shared" si="229"/>
        <v>Not LCLS</v>
      </c>
      <c r="S2898" s="3" t="str" cm="1">
        <f t="array" ref="S2898">_xlfn.IFS(G2898 &gt; 5000000, "Very High", G2898 &gt; 1000000, "High", G2898 &gt; 500000, "Medium", TRUE, "Low")</f>
        <v>Very High</v>
      </c>
      <c r="T2898" s="3" t="str" cm="1">
        <f t="array" ref="T2898">_xlfn.IFS(B2898 &gt;= 2005, "Post-2005", B2898 &gt;= 2000, "2000-2004", TRUE, "Pre-2000")</f>
        <v>Post-2005</v>
      </c>
    </row>
    <row r="2899" spans="1:20" x14ac:dyDescent="0.85">
      <c r="A2899" s="1">
        <v>41164</v>
      </c>
      <c r="B2899" t="s">
        <v>12</v>
      </c>
      <c r="C2899" t="s">
        <v>5023</v>
      </c>
      <c r="D2899" t="s">
        <v>5024</v>
      </c>
      <c r="E2899" t="s">
        <v>119</v>
      </c>
      <c r="F2899" t="s">
        <v>120</v>
      </c>
      <c r="G2899" t="s">
        <v>121</v>
      </c>
      <c r="H2899">
        <v>2004</v>
      </c>
      <c r="I2899" s="2">
        <v>1682732.76</v>
      </c>
      <c r="J2899" s="2">
        <v>0</v>
      </c>
      <c r="K2899" s="2">
        <v>1682732.76</v>
      </c>
      <c r="L2899" t="s">
        <v>18</v>
      </c>
      <c r="M2899" s="3" t="b">
        <f>trust_funds5[[#This Row],[Contributions Outstanding (USD)]]=0</f>
        <v>1</v>
      </c>
      <c r="N2899" s="3" t="str">
        <f t="shared" si="225"/>
        <v>Outstanding</v>
      </c>
      <c r="O2899" s="3" t="str">
        <f t="shared" si="226"/>
        <v>High Contribution &amp; Recent</v>
      </c>
      <c r="P2899" s="3" t="str">
        <f t="shared" si="227"/>
        <v>Other</v>
      </c>
      <c r="Q2899" s="3" t="str">
        <f t="shared" si="228"/>
        <v>Other</v>
      </c>
      <c r="R2899" s="3" t="str">
        <f t="shared" si="229"/>
        <v>Not LCLS</v>
      </c>
      <c r="S2899" s="3" t="str" cm="1">
        <f t="array" ref="S2899">_xlfn.IFS(G2899 &gt; 5000000, "Very High", G2899 &gt; 1000000, "High", G2899 &gt; 500000, "Medium", TRUE, "Low")</f>
        <v>Very High</v>
      </c>
      <c r="T2899" s="3" t="str" cm="1">
        <f t="array" ref="T2899">_xlfn.IFS(B2899 &gt;= 2005, "Post-2005", B2899 &gt;= 2000, "2000-2004", TRUE, "Pre-2000")</f>
        <v>Post-2005</v>
      </c>
    </row>
    <row r="2900" spans="1:20" x14ac:dyDescent="0.85">
      <c r="A2900" s="1">
        <v>41164</v>
      </c>
      <c r="B2900" t="s">
        <v>5025</v>
      </c>
      <c r="C2900" t="s">
        <v>5026</v>
      </c>
      <c r="D2900" t="s">
        <v>5027</v>
      </c>
      <c r="E2900" t="s">
        <v>85</v>
      </c>
      <c r="F2900" t="s">
        <v>86</v>
      </c>
      <c r="G2900" t="s">
        <v>87</v>
      </c>
      <c r="H2900">
        <v>2004</v>
      </c>
      <c r="I2900" s="2">
        <v>95721451.239999995</v>
      </c>
      <c r="J2900" s="2">
        <v>0</v>
      </c>
      <c r="K2900" s="2">
        <v>95721451.239999995</v>
      </c>
      <c r="L2900" t="s">
        <v>18</v>
      </c>
      <c r="M2900" s="3" t="b">
        <f>trust_funds5[[#This Row],[Contributions Outstanding (USD)]]=0</f>
        <v>1</v>
      </c>
      <c r="N2900" s="3" t="str">
        <f t="shared" si="225"/>
        <v>Outstanding</v>
      </c>
      <c r="O2900" s="3" t="str">
        <f t="shared" si="226"/>
        <v>High Contribution &amp; Recent</v>
      </c>
      <c r="P2900" s="3" t="str">
        <f t="shared" si="227"/>
        <v>Other</v>
      </c>
      <c r="Q2900" s="3" t="str">
        <f t="shared" si="228"/>
        <v>Other</v>
      </c>
      <c r="R2900" s="3" t="str">
        <f t="shared" si="229"/>
        <v>Not LCLS</v>
      </c>
      <c r="S2900" s="3" t="str" cm="1">
        <f t="array" ref="S2900">_xlfn.IFS(G2900 &gt; 5000000, "Very High", G2900 &gt; 1000000, "High", G2900 &gt; 500000, "Medium", TRUE, "Low")</f>
        <v>Very High</v>
      </c>
      <c r="T2900" s="3" t="str" cm="1">
        <f t="array" ref="T2900">_xlfn.IFS(B2900 &gt;= 2005, "Post-2005", B2900 &gt;= 2000, "2000-2004", TRUE, "Pre-2000")</f>
        <v>Post-2005</v>
      </c>
    </row>
    <row r="2901" spans="1:20" x14ac:dyDescent="0.85">
      <c r="A2901" s="1">
        <v>41164</v>
      </c>
      <c r="B2901" t="s">
        <v>12</v>
      </c>
      <c r="C2901" t="s">
        <v>5028</v>
      </c>
      <c r="D2901" t="s">
        <v>5029</v>
      </c>
      <c r="E2901" t="s">
        <v>85</v>
      </c>
      <c r="F2901" t="s">
        <v>86</v>
      </c>
      <c r="G2901" t="s">
        <v>87</v>
      </c>
      <c r="H2901">
        <v>2004</v>
      </c>
      <c r="I2901" s="2">
        <v>426273.36</v>
      </c>
      <c r="J2901" s="2">
        <v>0</v>
      </c>
      <c r="K2901" s="2">
        <v>426273.36</v>
      </c>
      <c r="L2901" t="s">
        <v>18</v>
      </c>
      <c r="M2901" s="3" t="b">
        <f>trust_funds5[[#This Row],[Contributions Outstanding (USD)]]=0</f>
        <v>1</v>
      </c>
      <c r="N2901" s="3" t="str">
        <f t="shared" si="225"/>
        <v>Outstanding</v>
      </c>
      <c r="O2901" s="3" t="str">
        <f t="shared" si="226"/>
        <v>High Contribution &amp; Recent</v>
      </c>
      <c r="P2901" s="3" t="str">
        <f t="shared" si="227"/>
        <v>Other</v>
      </c>
      <c r="Q2901" s="3" t="str">
        <f t="shared" si="228"/>
        <v>Other</v>
      </c>
      <c r="R2901" s="3" t="str">
        <f t="shared" si="229"/>
        <v>Not LCLS</v>
      </c>
      <c r="S2901" s="3" t="str" cm="1">
        <f t="array" ref="S2901">_xlfn.IFS(G2901 &gt; 5000000, "Very High", G2901 &gt; 1000000, "High", G2901 &gt; 500000, "Medium", TRUE, "Low")</f>
        <v>Very High</v>
      </c>
      <c r="T2901" s="3" t="str" cm="1">
        <f t="array" ref="T2901">_xlfn.IFS(B2901 &gt;= 2005, "Post-2005", B2901 &gt;= 2000, "2000-2004", TRUE, "Pre-2000")</f>
        <v>Post-2005</v>
      </c>
    </row>
    <row r="2902" spans="1:20" x14ac:dyDescent="0.85">
      <c r="A2902" s="1">
        <v>41164</v>
      </c>
      <c r="B2902" t="s">
        <v>12</v>
      </c>
      <c r="C2902" t="s">
        <v>5030</v>
      </c>
      <c r="D2902" t="s">
        <v>5031</v>
      </c>
      <c r="E2902" t="s">
        <v>102</v>
      </c>
      <c r="F2902" t="s">
        <v>103</v>
      </c>
      <c r="G2902" t="s">
        <v>104</v>
      </c>
      <c r="H2902">
        <v>2004</v>
      </c>
      <c r="I2902" s="2">
        <v>358810</v>
      </c>
      <c r="J2902" s="2">
        <v>0</v>
      </c>
      <c r="K2902" s="2">
        <v>358810</v>
      </c>
      <c r="L2902" t="s">
        <v>18</v>
      </c>
      <c r="M2902" s="3" t="b">
        <f>trust_funds5[[#This Row],[Contributions Outstanding (USD)]]=0</f>
        <v>1</v>
      </c>
      <c r="N2902" s="3" t="str">
        <f t="shared" si="225"/>
        <v>Outstanding</v>
      </c>
      <c r="O2902" s="3" t="str">
        <f t="shared" si="226"/>
        <v>High Contribution &amp; Recent</v>
      </c>
      <c r="P2902" s="3" t="str">
        <f t="shared" si="227"/>
        <v>Other</v>
      </c>
      <c r="Q2902" s="3" t="str">
        <f t="shared" si="228"/>
        <v>Other</v>
      </c>
      <c r="R2902" s="3" t="str">
        <f t="shared" si="229"/>
        <v>Not LCLS</v>
      </c>
      <c r="S2902" s="3" t="str" cm="1">
        <f t="array" ref="S2902">_xlfn.IFS(G2902 &gt; 5000000, "Very High", G2902 &gt; 1000000, "High", G2902 &gt; 500000, "Medium", TRUE, "Low")</f>
        <v>Very High</v>
      </c>
      <c r="T2902" s="3" t="str" cm="1">
        <f t="array" ref="T2902">_xlfn.IFS(B2902 &gt;= 2005, "Post-2005", B2902 &gt;= 2000, "2000-2004", TRUE, "Pre-2000")</f>
        <v>Post-2005</v>
      </c>
    </row>
    <row r="2903" spans="1:20" x14ac:dyDescent="0.85">
      <c r="A2903" s="1">
        <v>41164</v>
      </c>
      <c r="B2903" t="s">
        <v>5032</v>
      </c>
      <c r="C2903" t="s">
        <v>5033</v>
      </c>
      <c r="D2903" t="s">
        <v>5034</v>
      </c>
      <c r="E2903" t="s">
        <v>235</v>
      </c>
      <c r="F2903" t="s">
        <v>236</v>
      </c>
      <c r="G2903" t="s">
        <v>237</v>
      </c>
      <c r="H2903">
        <v>2004</v>
      </c>
      <c r="I2903" s="2">
        <v>5323883.96</v>
      </c>
      <c r="J2903" s="2">
        <v>15.38</v>
      </c>
      <c r="K2903" s="2">
        <v>5323899.34</v>
      </c>
      <c r="L2903" t="s">
        <v>116</v>
      </c>
      <c r="M2903" s="3" t="b">
        <f>trust_funds5[[#This Row],[Contributions Outstanding (USD)]]=0</f>
        <v>0</v>
      </c>
      <c r="N2903" s="3" t="str">
        <f t="shared" si="225"/>
        <v>Outstanding</v>
      </c>
      <c r="O2903" s="3" t="str">
        <f t="shared" si="226"/>
        <v>High Contribution &amp; Recent</v>
      </c>
      <c r="P2903" s="3" t="str">
        <f t="shared" si="227"/>
        <v>Other</v>
      </c>
      <c r="Q2903" s="3" t="str">
        <f t="shared" si="228"/>
        <v>Other</v>
      </c>
      <c r="R2903" s="3" t="str">
        <f t="shared" si="229"/>
        <v>Not LCLS</v>
      </c>
      <c r="S2903" s="3" t="str" cm="1">
        <f t="array" ref="S2903">_xlfn.IFS(G2903 &gt; 5000000, "Very High", G2903 &gt; 1000000, "High", G2903 &gt; 500000, "Medium", TRUE, "Low")</f>
        <v>Very High</v>
      </c>
      <c r="T2903" s="3" t="str" cm="1">
        <f t="array" ref="T2903">_xlfn.IFS(B2903 &gt;= 2005, "Post-2005", B2903 &gt;= 2000, "2000-2004", TRUE, "Pre-2000")</f>
        <v>Post-2005</v>
      </c>
    </row>
    <row r="2904" spans="1:20" x14ac:dyDescent="0.85">
      <c r="A2904" s="1">
        <v>41164</v>
      </c>
      <c r="B2904" t="s">
        <v>5032</v>
      </c>
      <c r="C2904" t="s">
        <v>5033</v>
      </c>
      <c r="D2904" t="s">
        <v>5034</v>
      </c>
      <c r="E2904" t="s">
        <v>204</v>
      </c>
      <c r="F2904" t="s">
        <v>205</v>
      </c>
      <c r="G2904" t="s">
        <v>206</v>
      </c>
      <c r="H2904">
        <v>2004</v>
      </c>
      <c r="I2904" s="2">
        <v>2364000</v>
      </c>
      <c r="J2904" s="2">
        <v>0</v>
      </c>
      <c r="K2904" s="2">
        <v>2364000</v>
      </c>
      <c r="L2904" t="s">
        <v>116</v>
      </c>
      <c r="M2904" s="3" t="b">
        <f>trust_funds5[[#This Row],[Contributions Outstanding (USD)]]=0</f>
        <v>1</v>
      </c>
      <c r="N2904" s="3" t="str">
        <f t="shared" si="225"/>
        <v>Outstanding</v>
      </c>
      <c r="O2904" s="3" t="str">
        <f t="shared" si="226"/>
        <v>High Contribution &amp; Recent</v>
      </c>
      <c r="P2904" s="3" t="str">
        <f t="shared" si="227"/>
        <v>Other</v>
      </c>
      <c r="Q2904" s="3" t="str">
        <f t="shared" si="228"/>
        <v>Other</v>
      </c>
      <c r="R2904" s="3" t="str">
        <f t="shared" si="229"/>
        <v>Not LCLS</v>
      </c>
      <c r="S2904" s="3" t="str" cm="1">
        <f t="array" ref="S2904">_xlfn.IFS(G2904 &gt; 5000000, "Very High", G2904 &gt; 1000000, "High", G2904 &gt; 500000, "Medium", TRUE, "Low")</f>
        <v>Very High</v>
      </c>
      <c r="T2904" s="3" t="str" cm="1">
        <f t="array" ref="T2904">_xlfn.IFS(B2904 &gt;= 2005, "Post-2005", B2904 &gt;= 2000, "2000-2004", TRUE, "Pre-2000")</f>
        <v>Post-2005</v>
      </c>
    </row>
    <row r="2905" spans="1:20" x14ac:dyDescent="0.85">
      <c r="A2905" s="1">
        <v>41164</v>
      </c>
      <c r="B2905" t="s">
        <v>5032</v>
      </c>
      <c r="C2905" t="s">
        <v>5033</v>
      </c>
      <c r="D2905" t="s">
        <v>5034</v>
      </c>
      <c r="E2905" t="s">
        <v>42</v>
      </c>
      <c r="F2905" t="s">
        <v>43</v>
      </c>
      <c r="G2905" t="s">
        <v>44</v>
      </c>
      <c r="H2905">
        <v>2004</v>
      </c>
      <c r="I2905" s="2">
        <v>14047418.27</v>
      </c>
      <c r="J2905" s="2">
        <v>0</v>
      </c>
      <c r="K2905" s="2">
        <v>14047418.27</v>
      </c>
      <c r="L2905" t="s">
        <v>116</v>
      </c>
      <c r="M2905" s="3" t="b">
        <f>trust_funds5[[#This Row],[Contributions Outstanding (USD)]]=0</f>
        <v>1</v>
      </c>
      <c r="N2905" s="3" t="str">
        <f t="shared" si="225"/>
        <v>Outstanding</v>
      </c>
      <c r="O2905" s="3" t="str">
        <f t="shared" si="226"/>
        <v>High Contribution &amp; Recent</v>
      </c>
      <c r="P2905" s="3" t="str">
        <f t="shared" si="227"/>
        <v>Other</v>
      </c>
      <c r="Q2905" s="3" t="str">
        <f t="shared" si="228"/>
        <v>Other</v>
      </c>
      <c r="R2905" s="3" t="str">
        <f t="shared" si="229"/>
        <v>Not LCLS</v>
      </c>
      <c r="S2905" s="3" t="str" cm="1">
        <f t="array" ref="S2905">_xlfn.IFS(G2905 &gt; 5000000, "Very High", G2905 &gt; 1000000, "High", G2905 &gt; 500000, "Medium", TRUE, "Low")</f>
        <v>Very High</v>
      </c>
      <c r="T2905" s="3" t="str" cm="1">
        <f t="array" ref="T2905">_xlfn.IFS(B2905 &gt;= 2005, "Post-2005", B2905 &gt;= 2000, "2000-2004", TRUE, "Pre-2000")</f>
        <v>Post-2005</v>
      </c>
    </row>
    <row r="2906" spans="1:20" x14ac:dyDescent="0.85">
      <c r="A2906" s="1">
        <v>41164</v>
      </c>
      <c r="B2906" t="s">
        <v>5035</v>
      </c>
      <c r="C2906" t="s">
        <v>5036</v>
      </c>
      <c r="D2906" t="s">
        <v>5037</v>
      </c>
      <c r="E2906" t="s">
        <v>119</v>
      </c>
      <c r="F2906" t="s">
        <v>120</v>
      </c>
      <c r="G2906" t="s">
        <v>121</v>
      </c>
      <c r="H2906">
        <v>2004</v>
      </c>
      <c r="I2906" s="2">
        <v>12984825.91</v>
      </c>
      <c r="J2906" s="2">
        <v>0</v>
      </c>
      <c r="K2906" s="2">
        <v>12984825.91</v>
      </c>
      <c r="L2906" t="s">
        <v>18</v>
      </c>
      <c r="M2906" s="3" t="b">
        <f>trust_funds5[[#This Row],[Contributions Outstanding (USD)]]=0</f>
        <v>1</v>
      </c>
      <c r="N2906" s="3" t="str">
        <f t="shared" si="225"/>
        <v>Outstanding</v>
      </c>
      <c r="O2906" s="3" t="str">
        <f t="shared" si="226"/>
        <v>High Contribution &amp; Recent</v>
      </c>
      <c r="P2906" s="3" t="str">
        <f t="shared" si="227"/>
        <v>Other</v>
      </c>
      <c r="Q2906" s="3" t="str">
        <f t="shared" si="228"/>
        <v>Other</v>
      </c>
      <c r="R2906" s="3" t="str">
        <f t="shared" si="229"/>
        <v>Not LCLS</v>
      </c>
      <c r="S2906" s="3" t="str" cm="1">
        <f t="array" ref="S2906">_xlfn.IFS(G2906 &gt; 5000000, "Very High", G2906 &gt; 1000000, "High", G2906 &gt; 500000, "Medium", TRUE, "Low")</f>
        <v>Very High</v>
      </c>
      <c r="T2906" s="3" t="str" cm="1">
        <f t="array" ref="T2906">_xlfn.IFS(B2906 &gt;= 2005, "Post-2005", B2906 &gt;= 2000, "2000-2004", TRUE, "Pre-2000")</f>
        <v>Post-2005</v>
      </c>
    </row>
    <row r="2907" spans="1:20" x14ac:dyDescent="0.85">
      <c r="A2907" s="1">
        <v>41164</v>
      </c>
      <c r="B2907" t="s">
        <v>12</v>
      </c>
      <c r="C2907" t="s">
        <v>5038</v>
      </c>
      <c r="D2907" t="s">
        <v>5039</v>
      </c>
      <c r="E2907" t="s">
        <v>15</v>
      </c>
      <c r="F2907" t="s">
        <v>16</v>
      </c>
      <c r="G2907" t="s">
        <v>17</v>
      </c>
      <c r="H2907">
        <v>2004</v>
      </c>
      <c r="I2907" s="2">
        <v>900600.42</v>
      </c>
      <c r="J2907" s="2">
        <v>0</v>
      </c>
      <c r="K2907" s="2">
        <v>900600.42</v>
      </c>
      <c r="L2907" t="s">
        <v>18</v>
      </c>
      <c r="M2907" s="3" t="b">
        <f>trust_funds5[[#This Row],[Contributions Outstanding (USD)]]=0</f>
        <v>1</v>
      </c>
      <c r="N2907" s="3" t="str">
        <f t="shared" si="225"/>
        <v>Outstanding</v>
      </c>
      <c r="O2907" s="3" t="str">
        <f t="shared" si="226"/>
        <v>High Contribution &amp; Recent</v>
      </c>
      <c r="P2907" s="3" t="str">
        <f t="shared" si="227"/>
        <v>Other</v>
      </c>
      <c r="Q2907" s="3" t="str">
        <f t="shared" si="228"/>
        <v>Other</v>
      </c>
      <c r="R2907" s="3" t="str">
        <f t="shared" si="229"/>
        <v>Not LCLS</v>
      </c>
      <c r="S2907" s="3" t="str" cm="1">
        <f t="array" ref="S2907">_xlfn.IFS(G2907 &gt; 5000000, "Very High", G2907 &gt; 1000000, "High", G2907 &gt; 500000, "Medium", TRUE, "Low")</f>
        <v>Very High</v>
      </c>
      <c r="T2907" s="3" t="str" cm="1">
        <f t="array" ref="T2907">_xlfn.IFS(B2907 &gt;= 2005, "Post-2005", B2907 &gt;= 2000, "2000-2004", TRUE, "Pre-2000")</f>
        <v>Post-2005</v>
      </c>
    </row>
    <row r="2908" spans="1:20" x14ac:dyDescent="0.85">
      <c r="A2908" s="1">
        <v>41164</v>
      </c>
      <c r="B2908" t="s">
        <v>4164</v>
      </c>
      <c r="C2908" t="s">
        <v>5040</v>
      </c>
      <c r="D2908" t="s">
        <v>5041</v>
      </c>
      <c r="E2908" t="s">
        <v>102</v>
      </c>
      <c r="F2908" t="s">
        <v>103</v>
      </c>
      <c r="G2908" t="s">
        <v>104</v>
      </c>
      <c r="H2908">
        <v>2004</v>
      </c>
      <c r="I2908" s="2">
        <v>1123559</v>
      </c>
      <c r="J2908" s="2">
        <v>0</v>
      </c>
      <c r="K2908" s="2">
        <v>1123559</v>
      </c>
      <c r="L2908" t="s">
        <v>18</v>
      </c>
      <c r="M2908" s="3" t="b">
        <f>trust_funds5[[#This Row],[Contributions Outstanding (USD)]]=0</f>
        <v>1</v>
      </c>
      <c r="N2908" s="3" t="str">
        <f t="shared" si="225"/>
        <v>Outstanding</v>
      </c>
      <c r="O2908" s="3" t="str">
        <f t="shared" si="226"/>
        <v>High Contribution &amp; Recent</v>
      </c>
      <c r="P2908" s="3" t="str">
        <f t="shared" si="227"/>
        <v>Other</v>
      </c>
      <c r="Q2908" s="3" t="str">
        <f t="shared" si="228"/>
        <v>Other</v>
      </c>
      <c r="R2908" s="3" t="str">
        <f t="shared" si="229"/>
        <v>Not LCLS</v>
      </c>
      <c r="S2908" s="3" t="str" cm="1">
        <f t="array" ref="S2908">_xlfn.IFS(G2908 &gt; 5000000, "Very High", G2908 &gt; 1000000, "High", G2908 &gt; 500000, "Medium", TRUE, "Low")</f>
        <v>Very High</v>
      </c>
      <c r="T2908" s="3" t="str" cm="1">
        <f t="array" ref="T2908">_xlfn.IFS(B2908 &gt;= 2005, "Post-2005", B2908 &gt;= 2000, "2000-2004", TRUE, "Pre-2000")</f>
        <v>Post-2005</v>
      </c>
    </row>
    <row r="2909" spans="1:20" x14ac:dyDescent="0.85">
      <c r="A2909" s="1">
        <v>41164</v>
      </c>
      <c r="B2909" t="s">
        <v>1234</v>
      </c>
      <c r="C2909" t="s">
        <v>5042</v>
      </c>
      <c r="D2909" t="s">
        <v>5043</v>
      </c>
      <c r="E2909" t="s">
        <v>70</v>
      </c>
      <c r="F2909" t="s">
        <v>71</v>
      </c>
      <c r="G2909" t="s">
        <v>4827</v>
      </c>
      <c r="H2909">
        <v>2004</v>
      </c>
      <c r="I2909" s="2">
        <v>276374.31</v>
      </c>
      <c r="J2909" s="2">
        <v>0</v>
      </c>
      <c r="K2909" s="2">
        <v>276374.31</v>
      </c>
      <c r="L2909" t="s">
        <v>18</v>
      </c>
      <c r="M2909" s="3" t="b">
        <f>trust_funds5[[#This Row],[Contributions Outstanding (USD)]]=0</f>
        <v>1</v>
      </c>
      <c r="N2909" s="3" t="str">
        <f t="shared" si="225"/>
        <v>Outstanding</v>
      </c>
      <c r="O2909" s="3" t="str">
        <f t="shared" si="226"/>
        <v>High Contribution &amp; Recent</v>
      </c>
      <c r="P2909" s="3" t="str">
        <f t="shared" si="227"/>
        <v>Other</v>
      </c>
      <c r="Q2909" s="3" t="str">
        <f t="shared" si="228"/>
        <v>Other</v>
      </c>
      <c r="R2909" s="3" t="str">
        <f t="shared" si="229"/>
        <v>Not LCLS</v>
      </c>
      <c r="S2909" s="3" t="str" cm="1">
        <f t="array" ref="S2909">_xlfn.IFS(G2909 &gt; 5000000, "Very High", G2909 &gt; 1000000, "High", G2909 &gt; 500000, "Medium", TRUE, "Low")</f>
        <v>Very High</v>
      </c>
      <c r="T2909" s="3" t="str" cm="1">
        <f t="array" ref="T2909">_xlfn.IFS(B2909 &gt;= 2005, "Post-2005", B2909 &gt;= 2000, "2000-2004", TRUE, "Pre-2000")</f>
        <v>Post-2005</v>
      </c>
    </row>
    <row r="2910" spans="1:20" x14ac:dyDescent="0.85">
      <c r="A2910" s="1">
        <v>41164</v>
      </c>
      <c r="B2910" t="s">
        <v>1450</v>
      </c>
      <c r="C2910" t="s">
        <v>5044</v>
      </c>
      <c r="D2910" t="s">
        <v>5045</v>
      </c>
      <c r="E2910" t="s">
        <v>85</v>
      </c>
      <c r="F2910" t="s">
        <v>86</v>
      </c>
      <c r="G2910" t="s">
        <v>87</v>
      </c>
      <c r="H2910">
        <v>2004</v>
      </c>
      <c r="I2910" s="2">
        <v>307240.84999999998</v>
      </c>
      <c r="J2910" s="2">
        <v>0</v>
      </c>
      <c r="K2910" s="2">
        <v>307240.84999999998</v>
      </c>
      <c r="L2910" t="s">
        <v>18</v>
      </c>
      <c r="M2910" s="3" t="b">
        <f>trust_funds5[[#This Row],[Contributions Outstanding (USD)]]=0</f>
        <v>1</v>
      </c>
      <c r="N2910" s="3" t="str">
        <f t="shared" si="225"/>
        <v>Outstanding</v>
      </c>
      <c r="O2910" s="3" t="str">
        <f t="shared" si="226"/>
        <v>High Contribution &amp; Recent</v>
      </c>
      <c r="P2910" s="3" t="str">
        <f t="shared" si="227"/>
        <v>Other</v>
      </c>
      <c r="Q2910" s="3" t="str">
        <f t="shared" si="228"/>
        <v>Other</v>
      </c>
      <c r="R2910" s="3" t="str">
        <f t="shared" si="229"/>
        <v>Not LCLS</v>
      </c>
      <c r="S2910" s="3" t="str" cm="1">
        <f t="array" ref="S2910">_xlfn.IFS(G2910 &gt; 5000000, "Very High", G2910 &gt; 1000000, "High", G2910 &gt; 500000, "Medium", TRUE, "Low")</f>
        <v>Very High</v>
      </c>
      <c r="T2910" s="3" t="str" cm="1">
        <f t="array" ref="T2910">_xlfn.IFS(B2910 &gt;= 2005, "Post-2005", B2910 &gt;= 2000, "2000-2004", TRUE, "Pre-2000")</f>
        <v>Post-2005</v>
      </c>
    </row>
    <row r="2911" spans="1:20" x14ac:dyDescent="0.85">
      <c r="A2911" s="1">
        <v>41164</v>
      </c>
      <c r="B2911" t="s">
        <v>4456</v>
      </c>
      <c r="C2911" t="s">
        <v>5046</v>
      </c>
      <c r="D2911" t="s">
        <v>5047</v>
      </c>
      <c r="E2911" t="s">
        <v>85</v>
      </c>
      <c r="F2911" t="s">
        <v>86</v>
      </c>
      <c r="G2911" t="s">
        <v>87</v>
      </c>
      <c r="H2911">
        <v>2004</v>
      </c>
      <c r="I2911" s="2">
        <v>21877794.309999999</v>
      </c>
      <c r="J2911" s="2">
        <v>0</v>
      </c>
      <c r="K2911" s="2">
        <v>21877794.309999999</v>
      </c>
      <c r="L2911" t="s">
        <v>18</v>
      </c>
      <c r="M2911" s="3" t="b">
        <f>trust_funds5[[#This Row],[Contributions Outstanding (USD)]]=0</f>
        <v>1</v>
      </c>
      <c r="N2911" s="3" t="str">
        <f t="shared" si="225"/>
        <v>Outstanding</v>
      </c>
      <c r="O2911" s="3" t="str">
        <f t="shared" si="226"/>
        <v>High Contribution &amp; Recent</v>
      </c>
      <c r="P2911" s="3" t="str">
        <f t="shared" si="227"/>
        <v>Other</v>
      </c>
      <c r="Q2911" s="3" t="str">
        <f t="shared" si="228"/>
        <v>Other</v>
      </c>
      <c r="R2911" s="3" t="str">
        <f t="shared" si="229"/>
        <v>Not LCLS</v>
      </c>
      <c r="S2911" s="3" t="str" cm="1">
        <f t="array" ref="S2911">_xlfn.IFS(G2911 &gt; 5000000, "Very High", G2911 &gt; 1000000, "High", G2911 &gt; 500000, "Medium", TRUE, "Low")</f>
        <v>Very High</v>
      </c>
      <c r="T2911" s="3" t="str" cm="1">
        <f t="array" ref="T2911">_xlfn.IFS(B2911 &gt;= 2005, "Post-2005", B2911 &gt;= 2000, "2000-2004", TRUE, "Pre-2000")</f>
        <v>Post-2005</v>
      </c>
    </row>
    <row r="2912" spans="1:20" x14ac:dyDescent="0.85">
      <c r="A2912" s="1">
        <v>41164</v>
      </c>
      <c r="B2912" t="s">
        <v>12</v>
      </c>
      <c r="C2912" t="s">
        <v>5048</v>
      </c>
      <c r="D2912" t="s">
        <v>3886</v>
      </c>
      <c r="E2912" t="s">
        <v>21</v>
      </c>
      <c r="F2912" t="s">
        <v>22</v>
      </c>
      <c r="G2912" t="s">
        <v>23</v>
      </c>
      <c r="H2912">
        <v>2004</v>
      </c>
      <c r="I2912" s="2">
        <v>433182.01</v>
      </c>
      <c r="J2912" s="2">
        <v>0</v>
      </c>
      <c r="K2912" s="2">
        <v>433182.01</v>
      </c>
      <c r="L2912" t="s">
        <v>18</v>
      </c>
      <c r="M2912" s="3" t="b">
        <f>trust_funds5[[#This Row],[Contributions Outstanding (USD)]]=0</f>
        <v>1</v>
      </c>
      <c r="N2912" s="3" t="str">
        <f t="shared" si="225"/>
        <v>Outstanding</v>
      </c>
      <c r="O2912" s="3" t="str">
        <f t="shared" si="226"/>
        <v>High Contribution &amp; Recent</v>
      </c>
      <c r="P2912" s="3" t="str">
        <f t="shared" si="227"/>
        <v>Other</v>
      </c>
      <c r="Q2912" s="3" t="str">
        <f t="shared" si="228"/>
        <v>Other</v>
      </c>
      <c r="R2912" s="3" t="str">
        <f t="shared" si="229"/>
        <v>Not LCLS</v>
      </c>
      <c r="S2912" s="3" t="str" cm="1">
        <f t="array" ref="S2912">_xlfn.IFS(G2912 &gt; 5000000, "Very High", G2912 &gt; 1000000, "High", G2912 &gt; 500000, "Medium", TRUE, "Low")</f>
        <v>Very High</v>
      </c>
      <c r="T2912" s="3" t="str" cm="1">
        <f t="array" ref="T2912">_xlfn.IFS(B2912 &gt;= 2005, "Post-2005", B2912 &gt;= 2000, "2000-2004", TRUE, "Pre-2000")</f>
        <v>Post-2005</v>
      </c>
    </row>
    <row r="2913" spans="1:20" x14ac:dyDescent="0.85">
      <c r="A2913" s="1">
        <v>41164</v>
      </c>
      <c r="B2913" t="s">
        <v>538</v>
      </c>
      <c r="C2913" t="s">
        <v>1329</v>
      </c>
      <c r="D2913" t="s">
        <v>1330</v>
      </c>
      <c r="E2913" t="s">
        <v>1333</v>
      </c>
      <c r="F2913" t="s">
        <v>1334</v>
      </c>
      <c r="G2913" t="s">
        <v>3458</v>
      </c>
      <c r="H2913">
        <v>2004</v>
      </c>
      <c r="I2913" s="2">
        <v>561141</v>
      </c>
      <c r="J2913" s="2">
        <v>0</v>
      </c>
      <c r="K2913" s="2">
        <v>561141</v>
      </c>
      <c r="L2913" t="s">
        <v>116</v>
      </c>
      <c r="M2913" s="3" t="b">
        <f>trust_funds5[[#This Row],[Contributions Outstanding (USD)]]=0</f>
        <v>1</v>
      </c>
      <c r="N2913" s="3" t="str">
        <f t="shared" si="225"/>
        <v>Outstanding</v>
      </c>
      <c r="O2913" s="3" t="str">
        <f t="shared" si="226"/>
        <v>High Contribution &amp; Recent</v>
      </c>
      <c r="P2913" s="3" t="str">
        <f t="shared" si="227"/>
        <v>Other</v>
      </c>
      <c r="Q2913" s="3" t="str">
        <f t="shared" si="228"/>
        <v>Other</v>
      </c>
      <c r="R2913" s="3" t="str">
        <f t="shared" si="229"/>
        <v>Not LCLS</v>
      </c>
      <c r="S2913" s="3" t="str" cm="1">
        <f t="array" ref="S2913">_xlfn.IFS(G2913 &gt; 5000000, "Very High", G2913 &gt; 1000000, "High", G2913 &gt; 500000, "Medium", TRUE, "Low")</f>
        <v>Very High</v>
      </c>
      <c r="T2913" s="3" t="str" cm="1">
        <f t="array" ref="T2913">_xlfn.IFS(B2913 &gt;= 2005, "Post-2005", B2913 &gt;= 2000, "2000-2004", TRUE, "Pre-2000")</f>
        <v>Post-2005</v>
      </c>
    </row>
    <row r="2914" spans="1:20" x14ac:dyDescent="0.85">
      <c r="A2914" s="1">
        <v>41164</v>
      </c>
      <c r="B2914" t="s">
        <v>538</v>
      </c>
      <c r="C2914" t="s">
        <v>1329</v>
      </c>
      <c r="D2914" t="s">
        <v>1330</v>
      </c>
      <c r="E2914" t="s">
        <v>119</v>
      </c>
      <c r="F2914" t="s">
        <v>120</v>
      </c>
      <c r="G2914" t="s">
        <v>121</v>
      </c>
      <c r="H2914">
        <v>2004</v>
      </c>
      <c r="I2914" s="2">
        <v>2000000</v>
      </c>
      <c r="J2914" s="2">
        <v>0</v>
      </c>
      <c r="K2914" s="2">
        <v>2000000</v>
      </c>
      <c r="L2914" t="s">
        <v>116</v>
      </c>
      <c r="M2914" s="3" t="b">
        <f>trust_funds5[[#This Row],[Contributions Outstanding (USD)]]=0</f>
        <v>1</v>
      </c>
      <c r="N2914" s="3" t="str">
        <f t="shared" si="225"/>
        <v>Outstanding</v>
      </c>
      <c r="O2914" s="3" t="str">
        <f t="shared" si="226"/>
        <v>High Contribution &amp; Recent</v>
      </c>
      <c r="P2914" s="3" t="str">
        <f t="shared" si="227"/>
        <v>Other</v>
      </c>
      <c r="Q2914" s="3" t="str">
        <f t="shared" si="228"/>
        <v>Other</v>
      </c>
      <c r="R2914" s="3" t="str">
        <f t="shared" si="229"/>
        <v>Not LCLS</v>
      </c>
      <c r="S2914" s="3" t="str" cm="1">
        <f t="array" ref="S2914">_xlfn.IFS(G2914 &gt; 5000000, "Very High", G2914 &gt; 1000000, "High", G2914 &gt; 500000, "Medium", TRUE, "Low")</f>
        <v>Very High</v>
      </c>
      <c r="T2914" s="3" t="str" cm="1">
        <f t="array" ref="T2914">_xlfn.IFS(B2914 &gt;= 2005, "Post-2005", B2914 &gt;= 2000, "2000-2004", TRUE, "Pre-2000")</f>
        <v>Post-2005</v>
      </c>
    </row>
    <row r="2915" spans="1:20" x14ac:dyDescent="0.85">
      <c r="A2915" s="1">
        <v>41164</v>
      </c>
      <c r="B2915" t="s">
        <v>33</v>
      </c>
      <c r="C2915" t="s">
        <v>5049</v>
      </c>
      <c r="D2915" t="s">
        <v>5050</v>
      </c>
      <c r="E2915" t="s">
        <v>42</v>
      </c>
      <c r="F2915" t="s">
        <v>43</v>
      </c>
      <c r="G2915" t="s">
        <v>44</v>
      </c>
      <c r="H2915">
        <v>2004</v>
      </c>
      <c r="I2915" s="2">
        <v>10344703.289999999</v>
      </c>
      <c r="J2915" s="2">
        <v>0</v>
      </c>
      <c r="K2915" s="2">
        <v>10344703.289999999</v>
      </c>
      <c r="L2915" t="s">
        <v>18</v>
      </c>
      <c r="M2915" s="3" t="b">
        <f>trust_funds5[[#This Row],[Contributions Outstanding (USD)]]=0</f>
        <v>1</v>
      </c>
      <c r="N2915" s="3" t="str">
        <f t="shared" si="225"/>
        <v>Outstanding</v>
      </c>
      <c r="O2915" s="3" t="str">
        <f t="shared" si="226"/>
        <v>High Contribution &amp; Recent</v>
      </c>
      <c r="P2915" s="3" t="str">
        <f t="shared" si="227"/>
        <v>Other</v>
      </c>
      <c r="Q2915" s="3" t="str">
        <f t="shared" si="228"/>
        <v>Other</v>
      </c>
      <c r="R2915" s="3" t="str">
        <f t="shared" si="229"/>
        <v>Not LCLS</v>
      </c>
      <c r="S2915" s="3" t="str" cm="1">
        <f t="array" ref="S2915">_xlfn.IFS(G2915 &gt; 5000000, "Very High", G2915 &gt; 1000000, "High", G2915 &gt; 500000, "Medium", TRUE, "Low")</f>
        <v>Very High</v>
      </c>
      <c r="T2915" s="3" t="str" cm="1">
        <f t="array" ref="T2915">_xlfn.IFS(B2915 &gt;= 2005, "Post-2005", B2915 &gt;= 2000, "2000-2004", TRUE, "Pre-2000")</f>
        <v>Post-2005</v>
      </c>
    </row>
    <row r="2916" spans="1:20" x14ac:dyDescent="0.85">
      <c r="A2916" s="1">
        <v>41164</v>
      </c>
      <c r="B2916" t="s">
        <v>1502</v>
      </c>
      <c r="C2916" t="s">
        <v>5051</v>
      </c>
      <c r="D2916" t="s">
        <v>5052</v>
      </c>
      <c r="E2916" t="s">
        <v>288</v>
      </c>
      <c r="F2916" t="s">
        <v>289</v>
      </c>
      <c r="G2916" t="s">
        <v>290</v>
      </c>
      <c r="H2916">
        <v>2004</v>
      </c>
      <c r="I2916" s="2">
        <v>3488991.51</v>
      </c>
      <c r="J2916" s="2">
        <v>0</v>
      </c>
      <c r="K2916" s="2">
        <v>3488991.51</v>
      </c>
      <c r="L2916" t="s">
        <v>116</v>
      </c>
      <c r="M2916" s="3" t="b">
        <f>trust_funds5[[#This Row],[Contributions Outstanding (USD)]]=0</f>
        <v>1</v>
      </c>
      <c r="N2916" s="3" t="str">
        <f t="shared" si="225"/>
        <v>Outstanding</v>
      </c>
      <c r="O2916" s="3" t="str">
        <f t="shared" si="226"/>
        <v>High Contribution &amp; Recent</v>
      </c>
      <c r="P2916" s="3" t="str">
        <f t="shared" si="227"/>
        <v>Other</v>
      </c>
      <c r="Q2916" s="3" t="str">
        <f t="shared" si="228"/>
        <v>Other</v>
      </c>
      <c r="R2916" s="3" t="str">
        <f t="shared" si="229"/>
        <v>Not LCLS</v>
      </c>
      <c r="S2916" s="3" t="str" cm="1">
        <f t="array" ref="S2916">_xlfn.IFS(G2916 &gt; 5000000, "Very High", G2916 &gt; 1000000, "High", G2916 &gt; 500000, "Medium", TRUE, "Low")</f>
        <v>Very High</v>
      </c>
      <c r="T2916" s="3" t="str" cm="1">
        <f t="array" ref="T2916">_xlfn.IFS(B2916 &gt;= 2005, "Post-2005", B2916 &gt;= 2000, "2000-2004", TRUE, "Pre-2000")</f>
        <v>Post-2005</v>
      </c>
    </row>
    <row r="2917" spans="1:20" x14ac:dyDescent="0.85">
      <c r="A2917" s="1">
        <v>41164</v>
      </c>
      <c r="B2917" t="s">
        <v>4105</v>
      </c>
      <c r="C2917" t="s">
        <v>4654</v>
      </c>
      <c r="D2917" t="s">
        <v>4655</v>
      </c>
      <c r="E2917" t="s">
        <v>288</v>
      </c>
      <c r="F2917" t="s">
        <v>289</v>
      </c>
      <c r="G2917" t="s">
        <v>1737</v>
      </c>
      <c r="H2917">
        <v>2004</v>
      </c>
      <c r="I2917" s="2">
        <v>692637.05</v>
      </c>
      <c r="J2917" s="2">
        <v>0</v>
      </c>
      <c r="K2917" s="2">
        <v>692637.05</v>
      </c>
      <c r="L2917" t="s">
        <v>18</v>
      </c>
      <c r="M2917" s="3" t="b">
        <f>trust_funds5[[#This Row],[Contributions Outstanding (USD)]]=0</f>
        <v>1</v>
      </c>
      <c r="N2917" s="3" t="str">
        <f t="shared" si="225"/>
        <v>Outstanding</v>
      </c>
      <c r="O2917" s="3" t="str">
        <f t="shared" si="226"/>
        <v>High Contribution &amp; Recent</v>
      </c>
      <c r="P2917" s="3" t="str">
        <f t="shared" si="227"/>
        <v>Other</v>
      </c>
      <c r="Q2917" s="3" t="str">
        <f t="shared" si="228"/>
        <v>Other</v>
      </c>
      <c r="R2917" s="3" t="str">
        <f t="shared" si="229"/>
        <v>Not LCLS</v>
      </c>
      <c r="S2917" s="3" t="str" cm="1">
        <f t="array" ref="S2917">_xlfn.IFS(G2917 &gt; 5000000, "Very High", G2917 &gt; 1000000, "High", G2917 &gt; 500000, "Medium", TRUE, "Low")</f>
        <v>Very High</v>
      </c>
      <c r="T2917" s="3" t="str" cm="1">
        <f t="array" ref="T2917">_xlfn.IFS(B2917 &gt;= 2005, "Post-2005", B2917 &gt;= 2000, "2000-2004", TRUE, "Pre-2000")</f>
        <v>Post-2005</v>
      </c>
    </row>
    <row r="2918" spans="1:20" x14ac:dyDescent="0.85">
      <c r="A2918" s="1">
        <v>41164</v>
      </c>
      <c r="B2918" t="s">
        <v>12</v>
      </c>
      <c r="C2918" t="s">
        <v>5053</v>
      </c>
      <c r="D2918" t="s">
        <v>5054</v>
      </c>
      <c r="E2918" t="s">
        <v>93</v>
      </c>
      <c r="F2918" t="s">
        <v>94</v>
      </c>
      <c r="H2918">
        <v>2004</v>
      </c>
      <c r="I2918" s="2">
        <v>450000</v>
      </c>
      <c r="J2918" s="2">
        <v>0</v>
      </c>
      <c r="K2918" s="2">
        <v>450000</v>
      </c>
      <c r="L2918" t="s">
        <v>18</v>
      </c>
      <c r="M2918" s="3" t="b">
        <f>trust_funds5[[#This Row],[Contributions Outstanding (USD)]]=0</f>
        <v>1</v>
      </c>
      <c r="N2918" s="3" t="str">
        <f t="shared" si="225"/>
        <v>Outstanding</v>
      </c>
      <c r="O2918" s="3" t="str">
        <f t="shared" si="226"/>
        <v>High Contribution &amp; Recent</v>
      </c>
      <c r="P2918" s="3" t="str">
        <f t="shared" si="227"/>
        <v>Other</v>
      </c>
      <c r="Q2918" s="3" t="str">
        <f t="shared" si="228"/>
        <v>Other</v>
      </c>
      <c r="R2918" s="3" t="str">
        <f t="shared" si="229"/>
        <v>Not LCLS</v>
      </c>
      <c r="S2918" s="3" t="str" cm="1">
        <f t="array" ref="S2918">_xlfn.IFS(G2918 &gt; 5000000, "Very High", G2918 &gt; 1000000, "High", G2918 &gt; 500000, "Medium", TRUE, "Low")</f>
        <v>Low</v>
      </c>
      <c r="T2918" s="3" t="str" cm="1">
        <f t="array" ref="T2918">_xlfn.IFS(B2918 &gt;= 2005, "Post-2005", B2918 &gt;= 2000, "2000-2004", TRUE, "Pre-2000")</f>
        <v>Post-2005</v>
      </c>
    </row>
    <row r="2919" spans="1:20" x14ac:dyDescent="0.85">
      <c r="A2919" s="1">
        <v>41164</v>
      </c>
      <c r="B2919" t="s">
        <v>1273</v>
      </c>
      <c r="C2919" t="s">
        <v>1406</v>
      </c>
      <c r="D2919" t="s">
        <v>1407</v>
      </c>
      <c r="E2919" t="s">
        <v>1408</v>
      </c>
      <c r="F2919" t="s">
        <v>1409</v>
      </c>
      <c r="G2919" t="s">
        <v>1410</v>
      </c>
      <c r="H2919">
        <v>2004</v>
      </c>
      <c r="I2919" s="2">
        <v>313103.5</v>
      </c>
      <c r="J2919" s="2">
        <v>0</v>
      </c>
      <c r="K2919" s="2">
        <v>313103.5</v>
      </c>
      <c r="L2919" t="s">
        <v>18</v>
      </c>
      <c r="M2919" s="3" t="b">
        <f>trust_funds5[[#This Row],[Contributions Outstanding (USD)]]=0</f>
        <v>1</v>
      </c>
      <c r="N2919" s="3" t="str">
        <f t="shared" si="225"/>
        <v>Outstanding</v>
      </c>
      <c r="O2919" s="3" t="str">
        <f t="shared" si="226"/>
        <v>High Contribution &amp; Recent</v>
      </c>
      <c r="P2919" s="3" t="str">
        <f t="shared" si="227"/>
        <v>Other</v>
      </c>
      <c r="Q2919" s="3" t="str">
        <f t="shared" si="228"/>
        <v>Other</v>
      </c>
      <c r="R2919" s="3" t="str">
        <f t="shared" si="229"/>
        <v>Not LCLS</v>
      </c>
      <c r="S2919" s="3" t="str" cm="1">
        <f t="array" ref="S2919">_xlfn.IFS(G2919 &gt; 5000000, "Very High", G2919 &gt; 1000000, "High", G2919 &gt; 500000, "Medium", TRUE, "Low")</f>
        <v>Very High</v>
      </c>
      <c r="T2919" s="3" t="str" cm="1">
        <f t="array" ref="T2919">_xlfn.IFS(B2919 &gt;= 2005, "Post-2005", B2919 &gt;= 2000, "2000-2004", TRUE, "Pre-2000")</f>
        <v>Post-2005</v>
      </c>
    </row>
    <row r="2920" spans="1:20" x14ac:dyDescent="0.85">
      <c r="A2920" s="1">
        <v>41164</v>
      </c>
      <c r="B2920" t="s">
        <v>1273</v>
      </c>
      <c r="C2920" t="s">
        <v>1406</v>
      </c>
      <c r="D2920" t="s">
        <v>1407</v>
      </c>
      <c r="E2920" t="s">
        <v>62</v>
      </c>
      <c r="F2920" t="s">
        <v>63</v>
      </c>
      <c r="H2920">
        <v>2004</v>
      </c>
      <c r="I2920" s="2">
        <v>232563.75</v>
      </c>
      <c r="J2920" s="2">
        <v>0</v>
      </c>
      <c r="K2920" s="2">
        <v>232563.75</v>
      </c>
      <c r="L2920" t="s">
        <v>18</v>
      </c>
      <c r="M2920" s="3" t="b">
        <f>trust_funds5[[#This Row],[Contributions Outstanding (USD)]]=0</f>
        <v>1</v>
      </c>
      <c r="N2920" s="3" t="str">
        <f t="shared" si="225"/>
        <v>Outstanding</v>
      </c>
      <c r="O2920" s="3" t="str">
        <f t="shared" si="226"/>
        <v>High Contribution &amp; Recent</v>
      </c>
      <c r="P2920" s="3" t="str">
        <f t="shared" si="227"/>
        <v>Other</v>
      </c>
      <c r="Q2920" s="3" t="str">
        <f t="shared" si="228"/>
        <v>Other</v>
      </c>
      <c r="R2920" s="3" t="str">
        <f t="shared" si="229"/>
        <v>Not LCLS</v>
      </c>
      <c r="S2920" s="3" t="str" cm="1">
        <f t="array" ref="S2920">_xlfn.IFS(G2920 &gt; 5000000, "Very High", G2920 &gt; 1000000, "High", G2920 &gt; 500000, "Medium", TRUE, "Low")</f>
        <v>Low</v>
      </c>
      <c r="T2920" s="3" t="str" cm="1">
        <f t="array" ref="T2920">_xlfn.IFS(B2920 &gt;= 2005, "Post-2005", B2920 &gt;= 2000, "2000-2004", TRUE, "Pre-2000")</f>
        <v>Post-2005</v>
      </c>
    </row>
    <row r="2921" spans="1:20" x14ac:dyDescent="0.85">
      <c r="A2921" s="1">
        <v>41164</v>
      </c>
      <c r="B2921" t="s">
        <v>12</v>
      </c>
      <c r="C2921" t="s">
        <v>5055</v>
      </c>
      <c r="D2921" t="s">
        <v>5056</v>
      </c>
      <c r="E2921" t="s">
        <v>293</v>
      </c>
      <c r="F2921" t="s">
        <v>294</v>
      </c>
      <c r="G2921" t="s">
        <v>295</v>
      </c>
      <c r="H2921">
        <v>2004</v>
      </c>
      <c r="I2921" s="2">
        <v>254200</v>
      </c>
      <c r="J2921" s="2">
        <v>0</v>
      </c>
      <c r="K2921" s="2">
        <v>254200</v>
      </c>
      <c r="L2921" t="s">
        <v>18</v>
      </c>
      <c r="M2921" s="3" t="b">
        <f>trust_funds5[[#This Row],[Contributions Outstanding (USD)]]=0</f>
        <v>1</v>
      </c>
      <c r="N2921" s="3" t="str">
        <f t="shared" si="225"/>
        <v>Outstanding</v>
      </c>
      <c r="O2921" s="3" t="str">
        <f t="shared" si="226"/>
        <v>High Contribution &amp; Recent</v>
      </c>
      <c r="P2921" s="3" t="str">
        <f t="shared" si="227"/>
        <v>Other</v>
      </c>
      <c r="Q2921" s="3" t="str">
        <f t="shared" si="228"/>
        <v>Other</v>
      </c>
      <c r="R2921" s="3" t="str">
        <f t="shared" si="229"/>
        <v>Not LCLS</v>
      </c>
      <c r="S2921" s="3" t="str" cm="1">
        <f t="array" ref="S2921">_xlfn.IFS(G2921 &gt; 5000000, "Very High", G2921 &gt; 1000000, "High", G2921 &gt; 500000, "Medium", TRUE, "Low")</f>
        <v>Very High</v>
      </c>
      <c r="T2921" s="3" t="str" cm="1">
        <f t="array" ref="T2921">_xlfn.IFS(B2921 &gt;= 2005, "Post-2005", B2921 &gt;= 2000, "2000-2004", TRUE, "Pre-2000")</f>
        <v>Post-2005</v>
      </c>
    </row>
    <row r="2922" spans="1:20" x14ac:dyDescent="0.85">
      <c r="A2922" s="1">
        <v>41164</v>
      </c>
      <c r="B2922" t="s">
        <v>12</v>
      </c>
      <c r="C2922" t="s">
        <v>5057</v>
      </c>
      <c r="D2922" t="s">
        <v>5058</v>
      </c>
      <c r="E2922" t="s">
        <v>293</v>
      </c>
      <c r="F2922" t="s">
        <v>294</v>
      </c>
      <c r="G2922" t="s">
        <v>626</v>
      </c>
      <c r="H2922">
        <v>2004</v>
      </c>
      <c r="I2922" s="2">
        <v>33054</v>
      </c>
      <c r="J2922" s="2">
        <v>0</v>
      </c>
      <c r="K2922" s="2">
        <v>33054</v>
      </c>
      <c r="L2922" t="s">
        <v>18</v>
      </c>
      <c r="M2922" s="3" t="b">
        <f>trust_funds5[[#This Row],[Contributions Outstanding (USD)]]=0</f>
        <v>1</v>
      </c>
      <c r="N2922" s="3" t="str">
        <f t="shared" si="225"/>
        <v>Outstanding</v>
      </c>
      <c r="O2922" s="3" t="str">
        <f t="shared" si="226"/>
        <v>High Contribution &amp; Recent</v>
      </c>
      <c r="P2922" s="3" t="str">
        <f t="shared" si="227"/>
        <v>Other</v>
      </c>
      <c r="Q2922" s="3" t="str">
        <f t="shared" si="228"/>
        <v>Other</v>
      </c>
      <c r="R2922" s="3" t="str">
        <f t="shared" si="229"/>
        <v>Not LCLS</v>
      </c>
      <c r="S2922" s="3" t="str" cm="1">
        <f t="array" ref="S2922">_xlfn.IFS(G2922 &gt; 5000000, "Very High", G2922 &gt; 1000000, "High", G2922 &gt; 500000, "Medium", TRUE, "Low")</f>
        <v>Very High</v>
      </c>
      <c r="T2922" s="3" t="str" cm="1">
        <f t="array" ref="T2922">_xlfn.IFS(B2922 &gt;= 2005, "Post-2005", B2922 &gt;= 2000, "2000-2004", TRUE, "Pre-2000")</f>
        <v>Post-2005</v>
      </c>
    </row>
    <row r="2923" spans="1:20" x14ac:dyDescent="0.85">
      <c r="A2923" s="1">
        <v>41164</v>
      </c>
      <c r="B2923" t="s">
        <v>12</v>
      </c>
      <c r="C2923" t="s">
        <v>5059</v>
      </c>
      <c r="D2923" t="s">
        <v>5060</v>
      </c>
      <c r="E2923" t="s">
        <v>293</v>
      </c>
      <c r="F2923" t="s">
        <v>294</v>
      </c>
      <c r="G2923" t="s">
        <v>1445</v>
      </c>
      <c r="H2923">
        <v>2004</v>
      </c>
      <c r="I2923" s="2">
        <v>19603</v>
      </c>
      <c r="J2923" s="2">
        <v>0</v>
      </c>
      <c r="K2923" s="2">
        <v>19603</v>
      </c>
      <c r="L2923" t="s">
        <v>18</v>
      </c>
      <c r="M2923" s="3" t="b">
        <f>trust_funds5[[#This Row],[Contributions Outstanding (USD)]]=0</f>
        <v>1</v>
      </c>
      <c r="N2923" s="3" t="str">
        <f t="shared" si="225"/>
        <v>Outstanding</v>
      </c>
      <c r="O2923" s="3" t="str">
        <f t="shared" si="226"/>
        <v>High Contribution &amp; Recent</v>
      </c>
      <c r="P2923" s="3" t="str">
        <f t="shared" si="227"/>
        <v>Other</v>
      </c>
      <c r="Q2923" s="3" t="str">
        <f t="shared" si="228"/>
        <v>Other</v>
      </c>
      <c r="R2923" s="3" t="str">
        <f t="shared" si="229"/>
        <v>Not LCLS</v>
      </c>
      <c r="S2923" s="3" t="str" cm="1">
        <f t="array" ref="S2923">_xlfn.IFS(G2923 &gt; 5000000, "Very High", G2923 &gt; 1000000, "High", G2923 &gt; 500000, "Medium", TRUE, "Low")</f>
        <v>Very High</v>
      </c>
      <c r="T2923" s="3" t="str" cm="1">
        <f t="array" ref="T2923">_xlfn.IFS(B2923 &gt;= 2005, "Post-2005", B2923 &gt;= 2000, "2000-2004", TRUE, "Pre-2000")</f>
        <v>Post-2005</v>
      </c>
    </row>
    <row r="2924" spans="1:20" x14ac:dyDescent="0.85">
      <c r="A2924" s="1">
        <v>41164</v>
      </c>
      <c r="B2924" t="s">
        <v>12</v>
      </c>
      <c r="C2924" t="s">
        <v>5061</v>
      </c>
      <c r="D2924" t="s">
        <v>5062</v>
      </c>
      <c r="E2924" t="s">
        <v>293</v>
      </c>
      <c r="F2924" t="s">
        <v>294</v>
      </c>
      <c r="G2924" t="s">
        <v>1445</v>
      </c>
      <c r="H2924">
        <v>2004</v>
      </c>
      <c r="I2924" s="2">
        <v>59502</v>
      </c>
      <c r="J2924" s="2">
        <v>0</v>
      </c>
      <c r="K2924" s="2">
        <v>59502</v>
      </c>
      <c r="L2924" t="s">
        <v>18</v>
      </c>
      <c r="M2924" s="3" t="b">
        <f>trust_funds5[[#This Row],[Contributions Outstanding (USD)]]=0</f>
        <v>1</v>
      </c>
      <c r="N2924" s="3" t="str">
        <f t="shared" si="225"/>
        <v>Outstanding</v>
      </c>
      <c r="O2924" s="3" t="str">
        <f t="shared" si="226"/>
        <v>High Contribution &amp; Recent</v>
      </c>
      <c r="P2924" s="3" t="str">
        <f t="shared" si="227"/>
        <v>Other</v>
      </c>
      <c r="Q2924" s="3" t="str">
        <f t="shared" si="228"/>
        <v>Other</v>
      </c>
      <c r="R2924" s="3" t="str">
        <f t="shared" si="229"/>
        <v>Not LCLS</v>
      </c>
      <c r="S2924" s="3" t="str" cm="1">
        <f t="array" ref="S2924">_xlfn.IFS(G2924 &gt; 5000000, "Very High", G2924 &gt; 1000000, "High", G2924 &gt; 500000, "Medium", TRUE, "Low")</f>
        <v>Very High</v>
      </c>
      <c r="T2924" s="3" t="str" cm="1">
        <f t="array" ref="T2924">_xlfn.IFS(B2924 &gt;= 2005, "Post-2005", B2924 &gt;= 2000, "2000-2004", TRUE, "Pre-2000")</f>
        <v>Post-2005</v>
      </c>
    </row>
    <row r="2925" spans="1:20" x14ac:dyDescent="0.85">
      <c r="A2925" s="1">
        <v>41164</v>
      </c>
      <c r="B2925" t="s">
        <v>1234</v>
      </c>
      <c r="C2925" t="s">
        <v>5063</v>
      </c>
      <c r="D2925" t="s">
        <v>5064</v>
      </c>
      <c r="E2925" t="s">
        <v>293</v>
      </c>
      <c r="F2925" t="s">
        <v>294</v>
      </c>
      <c r="G2925" t="s">
        <v>626</v>
      </c>
      <c r="H2925">
        <v>2004</v>
      </c>
      <c r="I2925" s="2">
        <v>7500</v>
      </c>
      <c r="J2925" s="2">
        <v>0</v>
      </c>
      <c r="K2925" s="2">
        <v>7500</v>
      </c>
      <c r="L2925" t="s">
        <v>18</v>
      </c>
      <c r="M2925" s="3" t="b">
        <f>trust_funds5[[#This Row],[Contributions Outstanding (USD)]]=0</f>
        <v>1</v>
      </c>
      <c r="N2925" s="3" t="str">
        <f t="shared" si="225"/>
        <v>Outstanding</v>
      </c>
      <c r="O2925" s="3" t="str">
        <f t="shared" si="226"/>
        <v>High Contribution &amp; Recent</v>
      </c>
      <c r="P2925" s="3" t="str">
        <f t="shared" si="227"/>
        <v>Other</v>
      </c>
      <c r="Q2925" s="3" t="str">
        <f t="shared" si="228"/>
        <v>Other</v>
      </c>
      <c r="R2925" s="3" t="str">
        <f t="shared" si="229"/>
        <v>Not LCLS</v>
      </c>
      <c r="S2925" s="3" t="str" cm="1">
        <f t="array" ref="S2925">_xlfn.IFS(G2925 &gt; 5000000, "Very High", G2925 &gt; 1000000, "High", G2925 &gt; 500000, "Medium", TRUE, "Low")</f>
        <v>Very High</v>
      </c>
      <c r="T2925" s="3" t="str" cm="1">
        <f t="array" ref="T2925">_xlfn.IFS(B2925 &gt;= 2005, "Post-2005", B2925 &gt;= 2000, "2000-2004", TRUE, "Pre-2000")</f>
        <v>Post-2005</v>
      </c>
    </row>
    <row r="2926" spans="1:20" x14ac:dyDescent="0.85">
      <c r="A2926" s="1">
        <v>41164</v>
      </c>
      <c r="B2926" t="s">
        <v>12</v>
      </c>
      <c r="C2926" t="s">
        <v>5065</v>
      </c>
      <c r="D2926" t="s">
        <v>5066</v>
      </c>
      <c r="E2926" t="s">
        <v>293</v>
      </c>
      <c r="F2926" t="s">
        <v>294</v>
      </c>
      <c r="G2926" t="s">
        <v>626</v>
      </c>
      <c r="H2926">
        <v>2004</v>
      </c>
      <c r="I2926" s="2">
        <v>45448</v>
      </c>
      <c r="J2926" s="2">
        <v>0</v>
      </c>
      <c r="K2926" s="2">
        <v>45448</v>
      </c>
      <c r="L2926" t="s">
        <v>18</v>
      </c>
      <c r="M2926" s="3" t="b">
        <f>trust_funds5[[#This Row],[Contributions Outstanding (USD)]]=0</f>
        <v>1</v>
      </c>
      <c r="N2926" s="3" t="str">
        <f t="shared" si="225"/>
        <v>Outstanding</v>
      </c>
      <c r="O2926" s="3" t="str">
        <f t="shared" si="226"/>
        <v>High Contribution &amp; Recent</v>
      </c>
      <c r="P2926" s="3" t="str">
        <f t="shared" si="227"/>
        <v>Other</v>
      </c>
      <c r="Q2926" s="3" t="str">
        <f t="shared" si="228"/>
        <v>Other</v>
      </c>
      <c r="R2926" s="3" t="str">
        <f t="shared" si="229"/>
        <v>Not LCLS</v>
      </c>
      <c r="S2926" s="3" t="str" cm="1">
        <f t="array" ref="S2926">_xlfn.IFS(G2926 &gt; 5000000, "Very High", G2926 &gt; 1000000, "High", G2926 &gt; 500000, "Medium", TRUE, "Low")</f>
        <v>Very High</v>
      </c>
      <c r="T2926" s="3" t="str" cm="1">
        <f t="array" ref="T2926">_xlfn.IFS(B2926 &gt;= 2005, "Post-2005", B2926 &gt;= 2000, "2000-2004", TRUE, "Pre-2000")</f>
        <v>Post-2005</v>
      </c>
    </row>
    <row r="2927" spans="1:20" x14ac:dyDescent="0.85">
      <c r="A2927" s="1">
        <v>41164</v>
      </c>
      <c r="B2927" t="s">
        <v>12</v>
      </c>
      <c r="C2927" t="s">
        <v>5067</v>
      </c>
      <c r="D2927" t="s">
        <v>5068</v>
      </c>
      <c r="E2927" t="s">
        <v>119</v>
      </c>
      <c r="F2927" t="s">
        <v>120</v>
      </c>
      <c r="G2927" t="s">
        <v>121</v>
      </c>
      <c r="H2927">
        <v>2004</v>
      </c>
      <c r="I2927" s="2">
        <v>19867007.91</v>
      </c>
      <c r="J2927" s="2">
        <v>0</v>
      </c>
      <c r="K2927" s="2">
        <v>19867007.91</v>
      </c>
      <c r="L2927" t="s">
        <v>18</v>
      </c>
      <c r="M2927" s="3" t="b">
        <f>trust_funds5[[#This Row],[Contributions Outstanding (USD)]]=0</f>
        <v>1</v>
      </c>
      <c r="N2927" s="3" t="str">
        <f t="shared" si="225"/>
        <v>Outstanding</v>
      </c>
      <c r="O2927" s="3" t="str">
        <f t="shared" si="226"/>
        <v>High Contribution &amp; Recent</v>
      </c>
      <c r="P2927" s="3" t="str">
        <f t="shared" si="227"/>
        <v>Other</v>
      </c>
      <c r="Q2927" s="3" t="str">
        <f t="shared" si="228"/>
        <v>Other</v>
      </c>
      <c r="R2927" s="3" t="str">
        <f t="shared" si="229"/>
        <v>Not LCLS</v>
      </c>
      <c r="S2927" s="3" t="str" cm="1">
        <f t="array" ref="S2927">_xlfn.IFS(G2927 &gt; 5000000, "Very High", G2927 &gt; 1000000, "High", G2927 &gt; 500000, "Medium", TRUE, "Low")</f>
        <v>Very High</v>
      </c>
      <c r="T2927" s="3" t="str" cm="1">
        <f t="array" ref="T2927">_xlfn.IFS(B2927 &gt;= 2005, "Post-2005", B2927 &gt;= 2000, "2000-2004", TRUE, "Pre-2000")</f>
        <v>Post-2005</v>
      </c>
    </row>
    <row r="2928" spans="1:20" x14ac:dyDescent="0.85">
      <c r="A2928" s="1">
        <v>41164</v>
      </c>
      <c r="B2928" t="s">
        <v>871</v>
      </c>
      <c r="C2928" t="s">
        <v>5069</v>
      </c>
      <c r="D2928" t="s">
        <v>1542</v>
      </c>
      <c r="E2928" t="s">
        <v>15</v>
      </c>
      <c r="F2928" t="s">
        <v>16</v>
      </c>
      <c r="G2928" t="s">
        <v>17</v>
      </c>
      <c r="H2928">
        <v>2004</v>
      </c>
      <c r="I2928" s="2">
        <v>482108.99</v>
      </c>
      <c r="J2928" s="2">
        <v>0</v>
      </c>
      <c r="K2928" s="2">
        <v>482108.99</v>
      </c>
      <c r="L2928" t="s">
        <v>18</v>
      </c>
      <c r="M2928" s="3" t="b">
        <f>trust_funds5[[#This Row],[Contributions Outstanding (USD)]]=0</f>
        <v>1</v>
      </c>
      <c r="N2928" s="3" t="str">
        <f t="shared" si="225"/>
        <v>Outstanding</v>
      </c>
      <c r="O2928" s="3" t="str">
        <f t="shared" si="226"/>
        <v>High Contribution &amp; Recent</v>
      </c>
      <c r="P2928" s="3" t="str">
        <f t="shared" si="227"/>
        <v>Other</v>
      </c>
      <c r="Q2928" s="3" t="str">
        <f t="shared" si="228"/>
        <v>Other</v>
      </c>
      <c r="R2928" s="3" t="str">
        <f t="shared" si="229"/>
        <v>Not LCLS</v>
      </c>
      <c r="S2928" s="3" t="str" cm="1">
        <f t="array" ref="S2928">_xlfn.IFS(G2928 &gt; 5000000, "Very High", G2928 &gt; 1000000, "High", G2928 &gt; 500000, "Medium", TRUE, "Low")</f>
        <v>Very High</v>
      </c>
      <c r="T2928" s="3" t="str" cm="1">
        <f t="array" ref="T2928">_xlfn.IFS(B2928 &gt;= 2005, "Post-2005", B2928 &gt;= 2000, "2000-2004", TRUE, "Pre-2000")</f>
        <v>Post-2005</v>
      </c>
    </row>
    <row r="2929" spans="1:20" x14ac:dyDescent="0.85">
      <c r="A2929" s="1">
        <v>41164</v>
      </c>
      <c r="B2929" t="s">
        <v>12</v>
      </c>
      <c r="C2929" t="s">
        <v>4682</v>
      </c>
      <c r="D2929" t="s">
        <v>3899</v>
      </c>
      <c r="E2929" t="s">
        <v>42</v>
      </c>
      <c r="F2929" t="s">
        <v>43</v>
      </c>
      <c r="G2929" t="s">
        <v>44</v>
      </c>
      <c r="H2929">
        <v>2004</v>
      </c>
      <c r="I2929" s="2">
        <v>521247.74</v>
      </c>
      <c r="J2929" s="2">
        <v>0</v>
      </c>
      <c r="K2929" s="2">
        <v>521247.74</v>
      </c>
      <c r="L2929" t="s">
        <v>18</v>
      </c>
      <c r="M2929" s="3" t="b">
        <f>trust_funds5[[#This Row],[Contributions Outstanding (USD)]]=0</f>
        <v>1</v>
      </c>
      <c r="N2929" s="3" t="str">
        <f t="shared" si="225"/>
        <v>Outstanding</v>
      </c>
      <c r="O2929" s="3" t="str">
        <f t="shared" si="226"/>
        <v>High Contribution &amp; Recent</v>
      </c>
      <c r="P2929" s="3" t="str">
        <f t="shared" si="227"/>
        <v>Other</v>
      </c>
      <c r="Q2929" s="3" t="str">
        <f t="shared" si="228"/>
        <v>Other</v>
      </c>
      <c r="R2929" s="3" t="str">
        <f t="shared" si="229"/>
        <v>Not LCLS</v>
      </c>
      <c r="S2929" s="3" t="str" cm="1">
        <f t="array" ref="S2929">_xlfn.IFS(G2929 &gt; 5000000, "Very High", G2929 &gt; 1000000, "High", G2929 &gt; 500000, "Medium", TRUE, "Low")</f>
        <v>Very High</v>
      </c>
      <c r="T2929" s="3" t="str" cm="1">
        <f t="array" ref="T2929">_xlfn.IFS(B2929 &gt;= 2005, "Post-2005", B2929 &gt;= 2000, "2000-2004", TRUE, "Pre-2000")</f>
        <v>Post-2005</v>
      </c>
    </row>
    <row r="2930" spans="1:20" x14ac:dyDescent="0.85">
      <c r="A2930" s="1">
        <v>41164</v>
      </c>
      <c r="B2930" t="s">
        <v>90</v>
      </c>
      <c r="C2930" t="s">
        <v>5070</v>
      </c>
      <c r="D2930" t="s">
        <v>5071</v>
      </c>
      <c r="E2930" t="s">
        <v>93</v>
      </c>
      <c r="F2930" t="s">
        <v>94</v>
      </c>
      <c r="H2930">
        <v>2004</v>
      </c>
      <c r="I2930" s="2">
        <v>4000000</v>
      </c>
      <c r="J2930" s="2">
        <v>0</v>
      </c>
      <c r="K2930" s="2">
        <v>4000000</v>
      </c>
      <c r="L2930" t="s">
        <v>18</v>
      </c>
      <c r="M2930" s="3" t="b">
        <f>trust_funds5[[#This Row],[Contributions Outstanding (USD)]]=0</f>
        <v>1</v>
      </c>
      <c r="N2930" s="3" t="str">
        <f t="shared" si="225"/>
        <v>Outstanding</v>
      </c>
      <c r="O2930" s="3" t="str">
        <f t="shared" si="226"/>
        <v>High Contribution &amp; Recent</v>
      </c>
      <c r="P2930" s="3" t="str">
        <f t="shared" si="227"/>
        <v>Other</v>
      </c>
      <c r="Q2930" s="3" t="str">
        <f t="shared" si="228"/>
        <v>Other</v>
      </c>
      <c r="R2930" s="3" t="str">
        <f t="shared" si="229"/>
        <v>Not LCLS</v>
      </c>
      <c r="S2930" s="3" t="str" cm="1">
        <f t="array" ref="S2930">_xlfn.IFS(G2930 &gt; 5000000, "Very High", G2930 &gt; 1000000, "High", G2930 &gt; 500000, "Medium", TRUE, "Low")</f>
        <v>Low</v>
      </c>
      <c r="T2930" s="3" t="str" cm="1">
        <f t="array" ref="T2930">_xlfn.IFS(B2930 &gt;= 2005, "Post-2005", B2930 &gt;= 2000, "2000-2004", TRUE, "Pre-2000")</f>
        <v>Post-2005</v>
      </c>
    </row>
    <row r="2931" spans="1:20" x14ac:dyDescent="0.85">
      <c r="A2931" s="1">
        <v>41164</v>
      </c>
      <c r="B2931" t="s">
        <v>1234</v>
      </c>
      <c r="C2931" t="s">
        <v>5072</v>
      </c>
      <c r="D2931" t="s">
        <v>5073</v>
      </c>
      <c r="E2931" t="s">
        <v>62</v>
      </c>
      <c r="F2931" t="s">
        <v>63</v>
      </c>
      <c r="H2931">
        <v>2004</v>
      </c>
      <c r="I2931" s="2">
        <v>4000000</v>
      </c>
      <c r="J2931" s="2">
        <v>0</v>
      </c>
      <c r="K2931" s="2">
        <v>4000000</v>
      </c>
      <c r="L2931" t="s">
        <v>116</v>
      </c>
      <c r="M2931" s="3" t="b">
        <f>trust_funds5[[#This Row],[Contributions Outstanding (USD)]]=0</f>
        <v>1</v>
      </c>
      <c r="N2931" s="3" t="str">
        <f t="shared" si="225"/>
        <v>Outstanding</v>
      </c>
      <c r="O2931" s="3" t="str">
        <f t="shared" si="226"/>
        <v>High Contribution &amp; Recent</v>
      </c>
      <c r="P2931" s="3" t="str">
        <f t="shared" si="227"/>
        <v>Other</v>
      </c>
      <c r="Q2931" s="3" t="str">
        <f t="shared" si="228"/>
        <v>Other</v>
      </c>
      <c r="R2931" s="3" t="str">
        <f t="shared" si="229"/>
        <v>Not LCLS</v>
      </c>
      <c r="S2931" s="3" t="str" cm="1">
        <f t="array" ref="S2931">_xlfn.IFS(G2931 &gt; 5000000, "Very High", G2931 &gt; 1000000, "High", G2931 &gt; 500000, "Medium", TRUE, "Low")</f>
        <v>Low</v>
      </c>
      <c r="T2931" s="3" t="str" cm="1">
        <f t="array" ref="T2931">_xlfn.IFS(B2931 &gt;= 2005, "Post-2005", B2931 &gt;= 2000, "2000-2004", TRUE, "Pre-2000")</f>
        <v>Post-2005</v>
      </c>
    </row>
    <row r="2932" spans="1:20" x14ac:dyDescent="0.85">
      <c r="A2932" s="1">
        <v>41164</v>
      </c>
      <c r="B2932" t="s">
        <v>4105</v>
      </c>
      <c r="C2932" t="s">
        <v>4692</v>
      </c>
      <c r="D2932" t="s">
        <v>4693</v>
      </c>
      <c r="E2932" t="s">
        <v>70</v>
      </c>
      <c r="F2932" t="s">
        <v>71</v>
      </c>
      <c r="G2932" t="s">
        <v>72</v>
      </c>
      <c r="H2932">
        <v>2004</v>
      </c>
      <c r="I2932" s="2">
        <v>2591329</v>
      </c>
      <c r="J2932" s="2">
        <v>0</v>
      </c>
      <c r="K2932" s="2">
        <v>2591329</v>
      </c>
      <c r="L2932" t="s">
        <v>18</v>
      </c>
      <c r="M2932" s="3" t="b">
        <f>trust_funds5[[#This Row],[Contributions Outstanding (USD)]]=0</f>
        <v>1</v>
      </c>
      <c r="N2932" s="3" t="str">
        <f t="shared" si="225"/>
        <v>Outstanding</v>
      </c>
      <c r="O2932" s="3" t="str">
        <f t="shared" si="226"/>
        <v>High Contribution &amp; Recent</v>
      </c>
      <c r="P2932" s="3" t="str">
        <f t="shared" si="227"/>
        <v>Other</v>
      </c>
      <c r="Q2932" s="3" t="str">
        <f t="shared" si="228"/>
        <v>Other</v>
      </c>
      <c r="R2932" s="3" t="str">
        <f t="shared" si="229"/>
        <v>Not LCLS</v>
      </c>
      <c r="S2932" s="3" t="str" cm="1">
        <f t="array" ref="S2932">_xlfn.IFS(G2932 &gt; 5000000, "Very High", G2932 &gt; 1000000, "High", G2932 &gt; 500000, "Medium", TRUE, "Low")</f>
        <v>Very High</v>
      </c>
      <c r="T2932" s="3" t="str" cm="1">
        <f t="array" ref="T2932">_xlfn.IFS(B2932 &gt;= 2005, "Post-2005", B2932 &gt;= 2000, "2000-2004", TRUE, "Pre-2000")</f>
        <v>Post-2005</v>
      </c>
    </row>
    <row r="2933" spans="1:20" x14ac:dyDescent="0.85">
      <c r="A2933" s="1">
        <v>41164</v>
      </c>
      <c r="B2933" t="s">
        <v>4105</v>
      </c>
      <c r="C2933" t="s">
        <v>4692</v>
      </c>
      <c r="D2933" t="s">
        <v>4693</v>
      </c>
      <c r="E2933" t="s">
        <v>42</v>
      </c>
      <c r="F2933" t="s">
        <v>43</v>
      </c>
      <c r="G2933" t="s">
        <v>44</v>
      </c>
      <c r="H2933">
        <v>2004</v>
      </c>
      <c r="I2933" s="2">
        <v>1439334.96</v>
      </c>
      <c r="J2933" s="2">
        <v>0</v>
      </c>
      <c r="K2933" s="2">
        <v>1439334.96</v>
      </c>
      <c r="L2933" t="s">
        <v>18</v>
      </c>
      <c r="M2933" s="3" t="b">
        <f>trust_funds5[[#This Row],[Contributions Outstanding (USD)]]=0</f>
        <v>1</v>
      </c>
      <c r="N2933" s="3" t="str">
        <f t="shared" si="225"/>
        <v>Outstanding</v>
      </c>
      <c r="O2933" s="3" t="str">
        <f t="shared" si="226"/>
        <v>High Contribution &amp; Recent</v>
      </c>
      <c r="P2933" s="3" t="str">
        <f t="shared" si="227"/>
        <v>Other</v>
      </c>
      <c r="Q2933" s="3" t="str">
        <f t="shared" si="228"/>
        <v>Other</v>
      </c>
      <c r="R2933" s="3" t="str">
        <f t="shared" si="229"/>
        <v>Not LCLS</v>
      </c>
      <c r="S2933" s="3" t="str" cm="1">
        <f t="array" ref="S2933">_xlfn.IFS(G2933 &gt; 5000000, "Very High", G2933 &gt; 1000000, "High", G2933 &gt; 500000, "Medium", TRUE, "Low")</f>
        <v>Very High</v>
      </c>
      <c r="T2933" s="3" t="str" cm="1">
        <f t="array" ref="T2933">_xlfn.IFS(B2933 &gt;= 2005, "Post-2005", B2933 &gt;= 2000, "2000-2004", TRUE, "Pre-2000")</f>
        <v>Post-2005</v>
      </c>
    </row>
    <row r="2934" spans="1:20" x14ac:dyDescent="0.85">
      <c r="A2934" s="1">
        <v>41164</v>
      </c>
      <c r="B2934" t="s">
        <v>90</v>
      </c>
      <c r="C2934" t="s">
        <v>5074</v>
      </c>
      <c r="D2934" t="s">
        <v>5075</v>
      </c>
      <c r="E2934" t="s">
        <v>1333</v>
      </c>
      <c r="F2934" t="s">
        <v>1334</v>
      </c>
      <c r="G2934" t="s">
        <v>1335</v>
      </c>
      <c r="H2934">
        <v>2004</v>
      </c>
      <c r="I2934" s="2">
        <v>816091.8</v>
      </c>
      <c r="J2934" s="2">
        <v>0</v>
      </c>
      <c r="K2934" s="2">
        <v>816091.8</v>
      </c>
      <c r="L2934" t="s">
        <v>18</v>
      </c>
      <c r="M2934" s="3" t="b">
        <f>trust_funds5[[#This Row],[Contributions Outstanding (USD)]]=0</f>
        <v>1</v>
      </c>
      <c r="N2934" s="3" t="str">
        <f t="shared" si="225"/>
        <v>Outstanding</v>
      </c>
      <c r="O2934" s="3" t="str">
        <f t="shared" si="226"/>
        <v>High Contribution &amp; Recent</v>
      </c>
      <c r="P2934" s="3" t="str">
        <f t="shared" si="227"/>
        <v>Other</v>
      </c>
      <c r="Q2934" s="3" t="str">
        <f t="shared" si="228"/>
        <v>Other</v>
      </c>
      <c r="R2934" s="3" t="str">
        <f t="shared" si="229"/>
        <v>Not LCLS</v>
      </c>
      <c r="S2934" s="3" t="str" cm="1">
        <f t="array" ref="S2934">_xlfn.IFS(G2934 &gt; 5000000, "Very High", G2934 &gt; 1000000, "High", G2934 &gt; 500000, "Medium", TRUE, "Low")</f>
        <v>Very High</v>
      </c>
      <c r="T2934" s="3" t="str" cm="1">
        <f t="array" ref="T2934">_xlfn.IFS(B2934 &gt;= 2005, "Post-2005", B2934 &gt;= 2000, "2000-2004", TRUE, "Pre-2000")</f>
        <v>Post-2005</v>
      </c>
    </row>
    <row r="2935" spans="1:20" x14ac:dyDescent="0.85">
      <c r="A2935" s="1">
        <v>41164</v>
      </c>
      <c r="B2935" t="s">
        <v>90</v>
      </c>
      <c r="C2935" t="s">
        <v>5076</v>
      </c>
      <c r="D2935" t="s">
        <v>5077</v>
      </c>
      <c r="E2935" t="s">
        <v>70</v>
      </c>
      <c r="F2935" t="s">
        <v>71</v>
      </c>
      <c r="G2935" t="s">
        <v>72</v>
      </c>
      <c r="H2935">
        <v>2004</v>
      </c>
      <c r="I2935" s="2">
        <v>346168.13</v>
      </c>
      <c r="J2935" s="2">
        <v>0</v>
      </c>
      <c r="K2935" s="2">
        <v>346168.13</v>
      </c>
      <c r="L2935" t="s">
        <v>18</v>
      </c>
      <c r="M2935" s="3" t="b">
        <f>trust_funds5[[#This Row],[Contributions Outstanding (USD)]]=0</f>
        <v>1</v>
      </c>
      <c r="N2935" s="3" t="str">
        <f t="shared" si="225"/>
        <v>Outstanding</v>
      </c>
      <c r="O2935" s="3" t="str">
        <f t="shared" si="226"/>
        <v>High Contribution &amp; Recent</v>
      </c>
      <c r="P2935" s="3" t="str">
        <f t="shared" si="227"/>
        <v>Other</v>
      </c>
      <c r="Q2935" s="3" t="str">
        <f t="shared" si="228"/>
        <v>Other</v>
      </c>
      <c r="R2935" s="3" t="str">
        <f t="shared" si="229"/>
        <v>Not LCLS</v>
      </c>
      <c r="S2935" s="3" t="str" cm="1">
        <f t="array" ref="S2935">_xlfn.IFS(G2935 &gt; 5000000, "Very High", G2935 &gt; 1000000, "High", G2935 &gt; 500000, "Medium", TRUE, "Low")</f>
        <v>Very High</v>
      </c>
      <c r="T2935" s="3" t="str" cm="1">
        <f t="array" ref="T2935">_xlfn.IFS(B2935 &gt;= 2005, "Post-2005", B2935 &gt;= 2000, "2000-2004", TRUE, "Pre-2000")</f>
        <v>Post-2005</v>
      </c>
    </row>
    <row r="2936" spans="1:20" x14ac:dyDescent="0.85">
      <c r="A2936" s="1">
        <v>41164</v>
      </c>
      <c r="B2936" t="s">
        <v>90</v>
      </c>
      <c r="C2936" t="s">
        <v>4286</v>
      </c>
      <c r="D2936" t="s">
        <v>4287</v>
      </c>
      <c r="E2936" t="s">
        <v>334</v>
      </c>
      <c r="F2936" t="s">
        <v>335</v>
      </c>
      <c r="G2936" t="s">
        <v>5078</v>
      </c>
      <c r="H2936">
        <v>2004</v>
      </c>
      <c r="I2936" s="2">
        <v>1184300</v>
      </c>
      <c r="J2936" s="2">
        <v>0</v>
      </c>
      <c r="K2936" s="2">
        <v>1184300</v>
      </c>
      <c r="L2936" t="s">
        <v>18</v>
      </c>
      <c r="M2936" s="3" t="b">
        <f>trust_funds5[[#This Row],[Contributions Outstanding (USD)]]=0</f>
        <v>1</v>
      </c>
      <c r="N2936" s="3" t="str">
        <f t="shared" si="225"/>
        <v>Outstanding</v>
      </c>
      <c r="O2936" s="3" t="str">
        <f t="shared" si="226"/>
        <v>High Contribution &amp; Recent</v>
      </c>
      <c r="P2936" s="3" t="str">
        <f t="shared" si="227"/>
        <v>Other</v>
      </c>
      <c r="Q2936" s="3" t="str">
        <f t="shared" si="228"/>
        <v>Other</v>
      </c>
      <c r="R2936" s="3" t="str">
        <f t="shared" si="229"/>
        <v>Not LCLS</v>
      </c>
      <c r="S2936" s="3" t="str" cm="1">
        <f t="array" ref="S2936">_xlfn.IFS(G2936 &gt; 5000000, "Very High", G2936 &gt; 1000000, "High", G2936 &gt; 500000, "Medium", TRUE, "Low")</f>
        <v>Very High</v>
      </c>
      <c r="T2936" s="3" t="str" cm="1">
        <f t="array" ref="T2936">_xlfn.IFS(B2936 &gt;= 2005, "Post-2005", B2936 &gt;= 2000, "2000-2004", TRUE, "Pre-2000")</f>
        <v>Post-2005</v>
      </c>
    </row>
    <row r="2937" spans="1:20" x14ac:dyDescent="0.85">
      <c r="A2937" s="1">
        <v>41164</v>
      </c>
      <c r="B2937" t="s">
        <v>90</v>
      </c>
      <c r="C2937" t="s">
        <v>4286</v>
      </c>
      <c r="D2937" t="s">
        <v>4287</v>
      </c>
      <c r="E2937" t="s">
        <v>204</v>
      </c>
      <c r="F2937" t="s">
        <v>205</v>
      </c>
      <c r="G2937" t="s">
        <v>206</v>
      </c>
      <c r="H2937">
        <v>2004</v>
      </c>
      <c r="I2937" s="2">
        <v>500000</v>
      </c>
      <c r="J2937" s="2">
        <v>0</v>
      </c>
      <c r="K2937" s="2">
        <v>500000</v>
      </c>
      <c r="L2937" t="s">
        <v>18</v>
      </c>
      <c r="M2937" s="3" t="b">
        <f>trust_funds5[[#This Row],[Contributions Outstanding (USD)]]=0</f>
        <v>1</v>
      </c>
      <c r="N2937" s="3" t="str">
        <f t="shared" si="225"/>
        <v>Outstanding</v>
      </c>
      <c r="O2937" s="3" t="str">
        <f t="shared" si="226"/>
        <v>High Contribution &amp; Recent</v>
      </c>
      <c r="P2937" s="3" t="str">
        <f t="shared" si="227"/>
        <v>Other</v>
      </c>
      <c r="Q2937" s="3" t="str">
        <f t="shared" si="228"/>
        <v>Other</v>
      </c>
      <c r="R2937" s="3" t="str">
        <f t="shared" si="229"/>
        <v>Not LCLS</v>
      </c>
      <c r="S2937" s="3" t="str" cm="1">
        <f t="array" ref="S2937">_xlfn.IFS(G2937 &gt; 5000000, "Very High", G2937 &gt; 1000000, "High", G2937 &gt; 500000, "Medium", TRUE, "Low")</f>
        <v>Very High</v>
      </c>
      <c r="T2937" s="3" t="str" cm="1">
        <f t="array" ref="T2937">_xlfn.IFS(B2937 &gt;= 2005, "Post-2005", B2937 &gt;= 2000, "2000-2004", TRUE, "Pre-2000")</f>
        <v>Post-2005</v>
      </c>
    </row>
    <row r="2938" spans="1:20" x14ac:dyDescent="0.85">
      <c r="A2938" s="1">
        <v>41164</v>
      </c>
      <c r="B2938" t="s">
        <v>90</v>
      </c>
      <c r="C2938" t="s">
        <v>5079</v>
      </c>
      <c r="D2938" t="s">
        <v>5080</v>
      </c>
      <c r="E2938" t="s">
        <v>264</v>
      </c>
      <c r="F2938" t="s">
        <v>265</v>
      </c>
      <c r="G2938" t="s">
        <v>266</v>
      </c>
      <c r="H2938">
        <v>2004</v>
      </c>
      <c r="I2938" s="2">
        <v>413865.96</v>
      </c>
      <c r="J2938" s="2">
        <v>0</v>
      </c>
      <c r="K2938" s="2">
        <v>413865.96</v>
      </c>
      <c r="L2938" t="s">
        <v>18</v>
      </c>
      <c r="M2938" s="3" t="b">
        <f>trust_funds5[[#This Row],[Contributions Outstanding (USD)]]=0</f>
        <v>1</v>
      </c>
      <c r="N2938" s="3" t="str">
        <f t="shared" si="225"/>
        <v>Outstanding</v>
      </c>
      <c r="O2938" s="3" t="str">
        <f t="shared" si="226"/>
        <v>High Contribution &amp; Recent</v>
      </c>
      <c r="P2938" s="3" t="str">
        <f t="shared" si="227"/>
        <v>Other</v>
      </c>
      <c r="Q2938" s="3" t="str">
        <f t="shared" si="228"/>
        <v>Other</v>
      </c>
      <c r="R2938" s="3" t="str">
        <f t="shared" si="229"/>
        <v>Not LCLS</v>
      </c>
      <c r="S2938" s="3" t="str" cm="1">
        <f t="array" ref="S2938">_xlfn.IFS(G2938 &gt; 5000000, "Very High", G2938 &gt; 1000000, "High", G2938 &gt; 500000, "Medium", TRUE, "Low")</f>
        <v>Very High</v>
      </c>
      <c r="T2938" s="3" t="str" cm="1">
        <f t="array" ref="T2938">_xlfn.IFS(B2938 &gt;= 2005, "Post-2005", B2938 &gt;= 2000, "2000-2004", TRUE, "Pre-2000")</f>
        <v>Post-2005</v>
      </c>
    </row>
    <row r="2939" spans="1:20" x14ac:dyDescent="0.85">
      <c r="A2939" s="1">
        <v>41164</v>
      </c>
      <c r="B2939" t="s">
        <v>90</v>
      </c>
      <c r="C2939" t="s">
        <v>5081</v>
      </c>
      <c r="D2939" t="s">
        <v>5082</v>
      </c>
      <c r="E2939" t="s">
        <v>49</v>
      </c>
      <c r="F2939" t="s">
        <v>50</v>
      </c>
      <c r="G2939" t="s">
        <v>51</v>
      </c>
      <c r="H2939">
        <v>2004</v>
      </c>
      <c r="I2939" s="2">
        <v>321535</v>
      </c>
      <c r="J2939" s="2">
        <v>0</v>
      </c>
      <c r="K2939" s="2">
        <v>321535</v>
      </c>
      <c r="L2939" t="s">
        <v>18</v>
      </c>
      <c r="M2939" s="3" t="b">
        <f>trust_funds5[[#This Row],[Contributions Outstanding (USD)]]=0</f>
        <v>1</v>
      </c>
      <c r="N2939" s="3" t="str">
        <f t="shared" si="225"/>
        <v>Outstanding</v>
      </c>
      <c r="O2939" s="3" t="str">
        <f t="shared" si="226"/>
        <v>High Contribution &amp; Recent</v>
      </c>
      <c r="P2939" s="3" t="str">
        <f t="shared" si="227"/>
        <v>Other</v>
      </c>
      <c r="Q2939" s="3" t="str">
        <f t="shared" si="228"/>
        <v>Other</v>
      </c>
      <c r="R2939" s="3" t="str">
        <f t="shared" si="229"/>
        <v>Not LCLS</v>
      </c>
      <c r="S2939" s="3" t="str" cm="1">
        <f t="array" ref="S2939">_xlfn.IFS(G2939 &gt; 5000000, "Very High", G2939 &gt; 1000000, "High", G2939 &gt; 500000, "Medium", TRUE, "Low")</f>
        <v>Very High</v>
      </c>
      <c r="T2939" s="3" t="str" cm="1">
        <f t="array" ref="T2939">_xlfn.IFS(B2939 &gt;= 2005, "Post-2005", B2939 &gt;= 2000, "2000-2004", TRUE, "Pre-2000")</f>
        <v>Post-2005</v>
      </c>
    </row>
    <row r="2940" spans="1:20" x14ac:dyDescent="0.85">
      <c r="A2940" s="1">
        <v>41164</v>
      </c>
      <c r="B2940" t="s">
        <v>90</v>
      </c>
      <c r="C2940" t="s">
        <v>5083</v>
      </c>
      <c r="D2940" t="s">
        <v>5084</v>
      </c>
      <c r="E2940" t="s">
        <v>93</v>
      </c>
      <c r="F2940" t="s">
        <v>94</v>
      </c>
      <c r="H2940">
        <v>2004</v>
      </c>
      <c r="I2940" s="2">
        <v>4000000</v>
      </c>
      <c r="J2940" s="2">
        <v>0</v>
      </c>
      <c r="K2940" s="2">
        <v>4000000</v>
      </c>
      <c r="L2940" t="s">
        <v>116</v>
      </c>
      <c r="M2940" s="3" t="b">
        <f>trust_funds5[[#This Row],[Contributions Outstanding (USD)]]=0</f>
        <v>1</v>
      </c>
      <c r="N2940" s="3" t="str">
        <f t="shared" si="225"/>
        <v>Outstanding</v>
      </c>
      <c r="O2940" s="3" t="str">
        <f t="shared" si="226"/>
        <v>High Contribution &amp; Recent</v>
      </c>
      <c r="P2940" s="3" t="str">
        <f t="shared" si="227"/>
        <v>Other</v>
      </c>
      <c r="Q2940" s="3" t="str">
        <f t="shared" si="228"/>
        <v>Other</v>
      </c>
      <c r="R2940" s="3" t="str">
        <f t="shared" si="229"/>
        <v>Not LCLS</v>
      </c>
      <c r="S2940" s="3" t="str" cm="1">
        <f t="array" ref="S2940">_xlfn.IFS(G2940 &gt; 5000000, "Very High", G2940 &gt; 1000000, "High", G2940 &gt; 500000, "Medium", TRUE, "Low")</f>
        <v>Low</v>
      </c>
      <c r="T2940" s="3" t="str" cm="1">
        <f t="array" ref="T2940">_xlfn.IFS(B2940 &gt;= 2005, "Post-2005", B2940 &gt;= 2000, "2000-2004", TRUE, "Pre-2000")</f>
        <v>Post-2005</v>
      </c>
    </row>
    <row r="2941" spans="1:20" x14ac:dyDescent="0.85">
      <c r="A2941" s="1">
        <v>41164</v>
      </c>
      <c r="B2941" t="s">
        <v>1450</v>
      </c>
      <c r="C2941" t="s">
        <v>3922</v>
      </c>
      <c r="D2941" t="s">
        <v>3923</v>
      </c>
      <c r="E2941" t="s">
        <v>70</v>
      </c>
      <c r="F2941" t="s">
        <v>71</v>
      </c>
      <c r="G2941" t="s">
        <v>72</v>
      </c>
      <c r="H2941">
        <v>2004</v>
      </c>
      <c r="I2941" s="2">
        <v>51299.12</v>
      </c>
      <c r="J2941" s="2">
        <v>0</v>
      </c>
      <c r="K2941" s="2">
        <v>51299.12</v>
      </c>
      <c r="L2941" t="s">
        <v>18</v>
      </c>
      <c r="M2941" s="3" t="b">
        <f>trust_funds5[[#This Row],[Contributions Outstanding (USD)]]=0</f>
        <v>1</v>
      </c>
      <c r="N2941" s="3" t="str">
        <f t="shared" si="225"/>
        <v>Outstanding</v>
      </c>
      <c r="O2941" s="3" t="str">
        <f t="shared" si="226"/>
        <v>High Contribution &amp; Recent</v>
      </c>
      <c r="P2941" s="3" t="str">
        <f t="shared" si="227"/>
        <v>Other</v>
      </c>
      <c r="Q2941" s="3" t="str">
        <f t="shared" si="228"/>
        <v>Other</v>
      </c>
      <c r="R2941" s="3" t="str">
        <f t="shared" si="229"/>
        <v>Not LCLS</v>
      </c>
      <c r="S2941" s="3" t="str" cm="1">
        <f t="array" ref="S2941">_xlfn.IFS(G2941 &gt; 5000000, "Very High", G2941 &gt; 1000000, "High", G2941 &gt; 500000, "Medium", TRUE, "Low")</f>
        <v>Very High</v>
      </c>
      <c r="T2941" s="3" t="str" cm="1">
        <f t="array" ref="T2941">_xlfn.IFS(B2941 &gt;= 2005, "Post-2005", B2941 &gt;= 2000, "2000-2004", TRUE, "Pre-2000")</f>
        <v>Post-2005</v>
      </c>
    </row>
    <row r="2942" spans="1:20" x14ac:dyDescent="0.85">
      <c r="A2942" s="1">
        <v>41164</v>
      </c>
      <c r="B2942" t="s">
        <v>1450</v>
      </c>
      <c r="C2942" t="s">
        <v>5085</v>
      </c>
      <c r="D2942" t="s">
        <v>1829</v>
      </c>
      <c r="E2942" t="s">
        <v>102</v>
      </c>
      <c r="F2942" t="s">
        <v>103</v>
      </c>
      <c r="G2942" t="s">
        <v>104</v>
      </c>
      <c r="H2942">
        <v>2004</v>
      </c>
      <c r="I2942" s="2">
        <v>366448.02</v>
      </c>
      <c r="J2942" s="2">
        <v>0</v>
      </c>
      <c r="K2942" s="2">
        <v>366448.02</v>
      </c>
      <c r="L2942" t="s">
        <v>18</v>
      </c>
      <c r="M2942" s="3" t="b">
        <f>trust_funds5[[#This Row],[Contributions Outstanding (USD)]]=0</f>
        <v>1</v>
      </c>
      <c r="N2942" s="3" t="str">
        <f t="shared" si="225"/>
        <v>Outstanding</v>
      </c>
      <c r="O2942" s="3" t="str">
        <f t="shared" si="226"/>
        <v>High Contribution &amp; Recent</v>
      </c>
      <c r="P2942" s="3" t="str">
        <f t="shared" si="227"/>
        <v>Other</v>
      </c>
      <c r="Q2942" s="3" t="str">
        <f t="shared" si="228"/>
        <v>Other</v>
      </c>
      <c r="R2942" s="3" t="str">
        <f t="shared" si="229"/>
        <v>Not LCLS</v>
      </c>
      <c r="S2942" s="3" t="str" cm="1">
        <f t="array" ref="S2942">_xlfn.IFS(G2942 &gt; 5000000, "Very High", G2942 &gt; 1000000, "High", G2942 &gt; 500000, "Medium", TRUE, "Low")</f>
        <v>Very High</v>
      </c>
      <c r="T2942" s="3" t="str" cm="1">
        <f t="array" ref="T2942">_xlfn.IFS(B2942 &gt;= 2005, "Post-2005", B2942 &gt;= 2000, "2000-2004", TRUE, "Pre-2000")</f>
        <v>Post-2005</v>
      </c>
    </row>
    <row r="2943" spans="1:20" x14ac:dyDescent="0.85">
      <c r="A2943" s="1">
        <v>41164</v>
      </c>
      <c r="B2943" t="s">
        <v>4725</v>
      </c>
      <c r="C2943" t="s">
        <v>4726</v>
      </c>
      <c r="D2943" t="s">
        <v>4727</v>
      </c>
      <c r="E2943" t="s">
        <v>2152</v>
      </c>
      <c r="F2943" t="s">
        <v>2153</v>
      </c>
      <c r="G2943" t="s">
        <v>2154</v>
      </c>
      <c r="H2943">
        <v>2004</v>
      </c>
      <c r="I2943" s="2">
        <v>100000</v>
      </c>
      <c r="J2943" s="2">
        <v>0</v>
      </c>
      <c r="K2943" s="2">
        <v>100000</v>
      </c>
      <c r="L2943" t="s">
        <v>18</v>
      </c>
      <c r="M2943" s="3" t="b">
        <f>trust_funds5[[#This Row],[Contributions Outstanding (USD)]]=0</f>
        <v>1</v>
      </c>
      <c r="N2943" s="3" t="str">
        <f t="shared" si="225"/>
        <v>Outstanding</v>
      </c>
      <c r="O2943" s="3" t="str">
        <f t="shared" si="226"/>
        <v>High Contribution &amp; Recent</v>
      </c>
      <c r="P2943" s="3" t="str">
        <f t="shared" si="227"/>
        <v>Other</v>
      </c>
      <c r="Q2943" s="3" t="str">
        <f t="shared" si="228"/>
        <v>Other</v>
      </c>
      <c r="R2943" s="3" t="str">
        <f t="shared" si="229"/>
        <v>Not LCLS</v>
      </c>
      <c r="S2943" s="3" t="str" cm="1">
        <f t="array" ref="S2943">_xlfn.IFS(G2943 &gt; 5000000, "Very High", G2943 &gt; 1000000, "High", G2943 &gt; 500000, "Medium", TRUE, "Low")</f>
        <v>Very High</v>
      </c>
      <c r="T2943" s="3" t="str" cm="1">
        <f t="array" ref="T2943">_xlfn.IFS(B2943 &gt;= 2005, "Post-2005", B2943 &gt;= 2000, "2000-2004", TRUE, "Pre-2000")</f>
        <v>Post-2005</v>
      </c>
    </row>
    <row r="2944" spans="1:20" x14ac:dyDescent="0.85">
      <c r="A2944" s="1">
        <v>41164</v>
      </c>
      <c r="B2944" t="s">
        <v>90</v>
      </c>
      <c r="C2944" t="s">
        <v>5086</v>
      </c>
      <c r="D2944" t="s">
        <v>5087</v>
      </c>
      <c r="E2944" t="s">
        <v>102</v>
      </c>
      <c r="F2944" t="s">
        <v>103</v>
      </c>
      <c r="G2944" t="s">
        <v>104</v>
      </c>
      <c r="H2944">
        <v>2004</v>
      </c>
      <c r="I2944" s="2">
        <v>15000000</v>
      </c>
      <c r="J2944" s="2">
        <v>0</v>
      </c>
      <c r="K2944" s="2">
        <v>15000000</v>
      </c>
      <c r="L2944" t="s">
        <v>116</v>
      </c>
      <c r="M2944" s="3" t="b">
        <f>trust_funds5[[#This Row],[Contributions Outstanding (USD)]]=0</f>
        <v>1</v>
      </c>
      <c r="N2944" s="3" t="str">
        <f t="shared" si="225"/>
        <v>Outstanding</v>
      </c>
      <c r="O2944" s="3" t="str">
        <f t="shared" si="226"/>
        <v>High Contribution &amp; Recent</v>
      </c>
      <c r="P2944" s="3" t="str">
        <f t="shared" si="227"/>
        <v>Other</v>
      </c>
      <c r="Q2944" s="3" t="str">
        <f t="shared" si="228"/>
        <v>Other</v>
      </c>
      <c r="R2944" s="3" t="str">
        <f t="shared" si="229"/>
        <v>Not LCLS</v>
      </c>
      <c r="S2944" s="3" t="str" cm="1">
        <f t="array" ref="S2944">_xlfn.IFS(G2944 &gt; 5000000, "Very High", G2944 &gt; 1000000, "High", G2944 &gt; 500000, "Medium", TRUE, "Low")</f>
        <v>Very High</v>
      </c>
      <c r="T2944" s="3" t="str" cm="1">
        <f t="array" ref="T2944">_xlfn.IFS(B2944 &gt;= 2005, "Post-2005", B2944 &gt;= 2000, "2000-2004", TRUE, "Pre-2000")</f>
        <v>Post-2005</v>
      </c>
    </row>
    <row r="2945" spans="1:20" x14ac:dyDescent="0.85">
      <c r="A2945" s="1">
        <v>41164</v>
      </c>
      <c r="B2945" t="s">
        <v>90</v>
      </c>
      <c r="C2945" t="s">
        <v>5086</v>
      </c>
      <c r="D2945" t="s">
        <v>5087</v>
      </c>
      <c r="E2945" t="s">
        <v>49</v>
      </c>
      <c r="F2945" t="s">
        <v>50</v>
      </c>
      <c r="G2945" t="s">
        <v>5088</v>
      </c>
      <c r="H2945">
        <v>2004</v>
      </c>
      <c r="I2945" s="2">
        <v>10000000</v>
      </c>
      <c r="J2945" s="2">
        <v>0</v>
      </c>
      <c r="K2945" s="2">
        <v>10000000</v>
      </c>
      <c r="L2945" t="s">
        <v>116</v>
      </c>
      <c r="M2945" s="3" t="b">
        <f>trust_funds5[[#This Row],[Contributions Outstanding (USD)]]=0</f>
        <v>1</v>
      </c>
      <c r="N2945" s="3" t="str">
        <f t="shared" si="225"/>
        <v>Outstanding</v>
      </c>
      <c r="O2945" s="3" t="str">
        <f t="shared" si="226"/>
        <v>High Contribution &amp; Recent</v>
      </c>
      <c r="P2945" s="3" t="str">
        <f t="shared" si="227"/>
        <v>Other</v>
      </c>
      <c r="Q2945" s="3" t="str">
        <f t="shared" si="228"/>
        <v>Other</v>
      </c>
      <c r="R2945" s="3" t="str">
        <f t="shared" si="229"/>
        <v>Not LCLS</v>
      </c>
      <c r="S2945" s="3" t="str" cm="1">
        <f t="array" ref="S2945">_xlfn.IFS(G2945 &gt; 5000000, "Very High", G2945 &gt; 1000000, "High", G2945 &gt; 500000, "Medium", TRUE, "Low")</f>
        <v>Very High</v>
      </c>
      <c r="T2945" s="3" t="str" cm="1">
        <f t="array" ref="T2945">_xlfn.IFS(B2945 &gt;= 2005, "Post-2005", B2945 &gt;= 2000, "2000-2004", TRUE, "Pre-2000")</f>
        <v>Post-2005</v>
      </c>
    </row>
    <row r="2946" spans="1:20" x14ac:dyDescent="0.85">
      <c r="A2946" s="1">
        <v>41164</v>
      </c>
      <c r="B2946" t="s">
        <v>90</v>
      </c>
      <c r="C2946" t="s">
        <v>5089</v>
      </c>
      <c r="D2946" t="s">
        <v>5090</v>
      </c>
      <c r="E2946" t="s">
        <v>2863</v>
      </c>
      <c r="F2946" t="s">
        <v>2864</v>
      </c>
      <c r="G2946" t="s">
        <v>3051</v>
      </c>
      <c r="H2946">
        <v>2004</v>
      </c>
      <c r="I2946" s="2">
        <v>5000000</v>
      </c>
      <c r="J2946" s="2">
        <v>0</v>
      </c>
      <c r="K2946" s="2">
        <v>5000000</v>
      </c>
      <c r="L2946" t="s">
        <v>116</v>
      </c>
      <c r="M2946" s="3" t="b">
        <f>trust_funds5[[#This Row],[Contributions Outstanding (USD)]]=0</f>
        <v>1</v>
      </c>
      <c r="N2946" s="3" t="str">
        <f t="shared" ref="N2946:N3009" si="230">IF(D2946 &gt; 0, "Outstanding", "No Outstanding")</f>
        <v>Outstanding</v>
      </c>
      <c r="O2946" s="3" t="str">
        <f t="shared" ref="O2946:O3009" si="231">IF(AND(C2946 &gt; 1000000, B2946 &gt; 2000), "High Contribution &amp; Recent", "Other")</f>
        <v>High Contribution &amp; Recent</v>
      </c>
      <c r="P2946" s="3" t="str">
        <f t="shared" ref="P2946:P3009" si="232">IF(AND(B2946 = 2000, E2946 = "Canada"), "Year 2000, Canada", "Other")</f>
        <v>Other</v>
      </c>
      <c r="Q2946" s="3" t="str">
        <f t="shared" ref="Q2946:Q3009" si="233">IF(OR(E2946 = "Canada", E2946 = "Sweden"), "Canada or Sweden", "Other")</f>
        <v>Other</v>
      </c>
      <c r="R2946" s="3" t="str">
        <f t="shared" ref="R2946:R3009" si="234">IF(NOT(F2946 = "LCLS"), "Not LCLS", "LCLS")</f>
        <v>Not LCLS</v>
      </c>
      <c r="S2946" s="3" t="str" cm="1">
        <f t="array" ref="S2946">_xlfn.IFS(G2946 &gt; 5000000, "Very High", G2946 &gt; 1000000, "High", G2946 &gt; 500000, "Medium", TRUE, "Low")</f>
        <v>Very High</v>
      </c>
      <c r="T2946" s="3" t="str" cm="1">
        <f t="array" ref="T2946">_xlfn.IFS(B2946 &gt;= 2005, "Post-2005", B2946 &gt;= 2000, "2000-2004", TRUE, "Pre-2000")</f>
        <v>Post-2005</v>
      </c>
    </row>
    <row r="2947" spans="1:20" x14ac:dyDescent="0.85">
      <c r="A2947" s="1">
        <v>41164</v>
      </c>
      <c r="B2947" t="s">
        <v>90</v>
      </c>
      <c r="C2947" t="s">
        <v>5089</v>
      </c>
      <c r="D2947" t="s">
        <v>5090</v>
      </c>
      <c r="E2947" t="s">
        <v>223</v>
      </c>
      <c r="F2947" t="s">
        <v>224</v>
      </c>
      <c r="G2947" t="s">
        <v>225</v>
      </c>
      <c r="H2947">
        <v>2004</v>
      </c>
      <c r="I2947" s="2">
        <v>10000000</v>
      </c>
      <c r="J2947" s="2">
        <v>0</v>
      </c>
      <c r="K2947" s="2">
        <v>10000000</v>
      </c>
      <c r="L2947" t="s">
        <v>116</v>
      </c>
      <c r="M2947" s="3" t="b">
        <f>trust_funds5[[#This Row],[Contributions Outstanding (USD)]]=0</f>
        <v>1</v>
      </c>
      <c r="N2947" s="3" t="str">
        <f t="shared" si="230"/>
        <v>Outstanding</v>
      </c>
      <c r="O2947" s="3" t="str">
        <f t="shared" si="231"/>
        <v>High Contribution &amp; Recent</v>
      </c>
      <c r="P2947" s="3" t="str">
        <f t="shared" si="232"/>
        <v>Other</v>
      </c>
      <c r="Q2947" s="3" t="str">
        <f t="shared" si="233"/>
        <v>Other</v>
      </c>
      <c r="R2947" s="3" t="str">
        <f t="shared" si="234"/>
        <v>Not LCLS</v>
      </c>
      <c r="S2947" s="3" t="str" cm="1">
        <f t="array" ref="S2947">_xlfn.IFS(G2947 &gt; 5000000, "Very High", G2947 &gt; 1000000, "High", G2947 &gt; 500000, "Medium", TRUE, "Low")</f>
        <v>Very High</v>
      </c>
      <c r="T2947" s="3" t="str" cm="1">
        <f t="array" ref="T2947">_xlfn.IFS(B2947 &gt;= 2005, "Post-2005", B2947 &gt;= 2000, "2000-2004", TRUE, "Pre-2000")</f>
        <v>Post-2005</v>
      </c>
    </row>
    <row r="2948" spans="1:20" x14ac:dyDescent="0.85">
      <c r="A2948" s="1">
        <v>41164</v>
      </c>
      <c r="B2948" t="s">
        <v>82</v>
      </c>
      <c r="C2948" t="s">
        <v>5091</v>
      </c>
      <c r="D2948" t="s">
        <v>5092</v>
      </c>
      <c r="E2948" t="s">
        <v>1408</v>
      </c>
      <c r="F2948" t="s">
        <v>1409</v>
      </c>
      <c r="G2948" t="s">
        <v>1410</v>
      </c>
      <c r="H2948">
        <v>2004</v>
      </c>
      <c r="I2948" s="2">
        <v>646248</v>
      </c>
      <c r="J2948" s="2">
        <v>0</v>
      </c>
      <c r="K2948" s="2">
        <v>646248</v>
      </c>
      <c r="L2948" t="s">
        <v>18</v>
      </c>
      <c r="M2948" s="3" t="b">
        <f>trust_funds5[[#This Row],[Contributions Outstanding (USD)]]=0</f>
        <v>1</v>
      </c>
      <c r="N2948" s="3" t="str">
        <f t="shared" si="230"/>
        <v>Outstanding</v>
      </c>
      <c r="O2948" s="3" t="str">
        <f t="shared" si="231"/>
        <v>High Contribution &amp; Recent</v>
      </c>
      <c r="P2948" s="3" t="str">
        <f t="shared" si="232"/>
        <v>Other</v>
      </c>
      <c r="Q2948" s="3" t="str">
        <f t="shared" si="233"/>
        <v>Other</v>
      </c>
      <c r="R2948" s="3" t="str">
        <f t="shared" si="234"/>
        <v>Not LCLS</v>
      </c>
      <c r="S2948" s="3" t="str" cm="1">
        <f t="array" ref="S2948">_xlfn.IFS(G2948 &gt; 5000000, "Very High", G2948 &gt; 1000000, "High", G2948 &gt; 500000, "Medium", TRUE, "Low")</f>
        <v>Very High</v>
      </c>
      <c r="T2948" s="3" t="str" cm="1">
        <f t="array" ref="T2948">_xlfn.IFS(B2948 &gt;= 2005, "Post-2005", B2948 &gt;= 2000, "2000-2004", TRUE, "Pre-2000")</f>
        <v>Post-2005</v>
      </c>
    </row>
    <row r="2949" spans="1:20" x14ac:dyDescent="0.85">
      <c r="A2949" s="1">
        <v>41164</v>
      </c>
      <c r="B2949" t="s">
        <v>4105</v>
      </c>
      <c r="C2949" t="s">
        <v>4305</v>
      </c>
      <c r="D2949" t="s">
        <v>4306</v>
      </c>
      <c r="E2949" t="s">
        <v>1408</v>
      </c>
      <c r="F2949" t="s">
        <v>1409</v>
      </c>
      <c r="G2949" t="s">
        <v>1410</v>
      </c>
      <c r="H2949">
        <v>2004</v>
      </c>
      <c r="I2949" s="2">
        <v>1524790.37</v>
      </c>
      <c r="J2949" s="2">
        <v>0</v>
      </c>
      <c r="K2949" s="2">
        <v>1524790.37</v>
      </c>
      <c r="L2949" t="s">
        <v>18</v>
      </c>
      <c r="M2949" s="3" t="b">
        <f>trust_funds5[[#This Row],[Contributions Outstanding (USD)]]=0</f>
        <v>1</v>
      </c>
      <c r="N2949" s="3" t="str">
        <f t="shared" si="230"/>
        <v>Outstanding</v>
      </c>
      <c r="O2949" s="3" t="str">
        <f t="shared" si="231"/>
        <v>High Contribution &amp; Recent</v>
      </c>
      <c r="P2949" s="3" t="str">
        <f t="shared" si="232"/>
        <v>Other</v>
      </c>
      <c r="Q2949" s="3" t="str">
        <f t="shared" si="233"/>
        <v>Other</v>
      </c>
      <c r="R2949" s="3" t="str">
        <f t="shared" si="234"/>
        <v>Not LCLS</v>
      </c>
      <c r="S2949" s="3" t="str" cm="1">
        <f t="array" ref="S2949">_xlfn.IFS(G2949 &gt; 5000000, "Very High", G2949 &gt; 1000000, "High", G2949 &gt; 500000, "Medium", TRUE, "Low")</f>
        <v>Very High</v>
      </c>
      <c r="T2949" s="3" t="str" cm="1">
        <f t="array" ref="T2949">_xlfn.IFS(B2949 &gt;= 2005, "Post-2005", B2949 &gt;= 2000, "2000-2004", TRUE, "Pre-2000")</f>
        <v>Post-2005</v>
      </c>
    </row>
    <row r="2950" spans="1:20" x14ac:dyDescent="0.85">
      <c r="A2950" s="1">
        <v>41164</v>
      </c>
      <c r="B2950" t="s">
        <v>5093</v>
      </c>
      <c r="C2950" t="s">
        <v>5094</v>
      </c>
      <c r="D2950" t="s">
        <v>5095</v>
      </c>
      <c r="E2950" t="s">
        <v>204</v>
      </c>
      <c r="F2950" t="s">
        <v>205</v>
      </c>
      <c r="G2950" t="s">
        <v>206</v>
      </c>
      <c r="H2950">
        <v>2004</v>
      </c>
      <c r="I2950" s="2">
        <v>3500000</v>
      </c>
      <c r="J2950" s="2">
        <v>0</v>
      </c>
      <c r="K2950" s="2">
        <v>3500000</v>
      </c>
      <c r="L2950" t="s">
        <v>18</v>
      </c>
      <c r="M2950" s="3" t="b">
        <f>trust_funds5[[#This Row],[Contributions Outstanding (USD)]]=0</f>
        <v>1</v>
      </c>
      <c r="N2950" s="3" t="str">
        <f t="shared" si="230"/>
        <v>Outstanding</v>
      </c>
      <c r="O2950" s="3" t="str">
        <f t="shared" si="231"/>
        <v>High Contribution &amp; Recent</v>
      </c>
      <c r="P2950" s="3" t="str">
        <f t="shared" si="232"/>
        <v>Other</v>
      </c>
      <c r="Q2950" s="3" t="str">
        <f t="shared" si="233"/>
        <v>Other</v>
      </c>
      <c r="R2950" s="3" t="str">
        <f t="shared" si="234"/>
        <v>Not LCLS</v>
      </c>
      <c r="S2950" s="3" t="str" cm="1">
        <f t="array" ref="S2950">_xlfn.IFS(G2950 &gt; 5000000, "Very High", G2950 &gt; 1000000, "High", G2950 &gt; 500000, "Medium", TRUE, "Low")</f>
        <v>Very High</v>
      </c>
      <c r="T2950" s="3" t="str" cm="1">
        <f t="array" ref="T2950">_xlfn.IFS(B2950 &gt;= 2005, "Post-2005", B2950 &gt;= 2000, "2000-2004", TRUE, "Pre-2000")</f>
        <v>Post-2005</v>
      </c>
    </row>
    <row r="2951" spans="1:20" x14ac:dyDescent="0.85">
      <c r="A2951" s="1">
        <v>41164</v>
      </c>
      <c r="B2951" t="s">
        <v>883</v>
      </c>
      <c r="C2951" t="s">
        <v>5096</v>
      </c>
      <c r="D2951" t="s">
        <v>5097</v>
      </c>
      <c r="E2951" t="s">
        <v>204</v>
      </c>
      <c r="F2951" t="s">
        <v>205</v>
      </c>
      <c r="G2951" t="s">
        <v>1352</v>
      </c>
      <c r="H2951">
        <v>2004</v>
      </c>
      <c r="I2951" s="2">
        <v>15000000</v>
      </c>
      <c r="J2951" s="2">
        <v>0</v>
      </c>
      <c r="K2951" s="2">
        <v>15000000</v>
      </c>
      <c r="L2951" t="s">
        <v>116</v>
      </c>
      <c r="M2951" s="3" t="b">
        <f>trust_funds5[[#This Row],[Contributions Outstanding (USD)]]=0</f>
        <v>1</v>
      </c>
      <c r="N2951" s="3" t="str">
        <f t="shared" si="230"/>
        <v>Outstanding</v>
      </c>
      <c r="O2951" s="3" t="str">
        <f t="shared" si="231"/>
        <v>High Contribution &amp; Recent</v>
      </c>
      <c r="P2951" s="3" t="str">
        <f t="shared" si="232"/>
        <v>Other</v>
      </c>
      <c r="Q2951" s="3" t="str">
        <f t="shared" si="233"/>
        <v>Other</v>
      </c>
      <c r="R2951" s="3" t="str">
        <f t="shared" si="234"/>
        <v>Not LCLS</v>
      </c>
      <c r="S2951" s="3" t="str" cm="1">
        <f t="array" ref="S2951">_xlfn.IFS(G2951 &gt; 5000000, "Very High", G2951 &gt; 1000000, "High", G2951 &gt; 500000, "Medium", TRUE, "Low")</f>
        <v>Very High</v>
      </c>
      <c r="T2951" s="3" t="str" cm="1">
        <f t="array" ref="T2951">_xlfn.IFS(B2951 &gt;= 2005, "Post-2005", B2951 &gt;= 2000, "2000-2004", TRUE, "Pre-2000")</f>
        <v>Post-2005</v>
      </c>
    </row>
    <row r="2952" spans="1:20" x14ac:dyDescent="0.85">
      <c r="A2952" s="1">
        <v>41164</v>
      </c>
      <c r="B2952" t="s">
        <v>883</v>
      </c>
      <c r="C2952" t="s">
        <v>5098</v>
      </c>
      <c r="D2952" t="s">
        <v>5099</v>
      </c>
      <c r="E2952" t="s">
        <v>204</v>
      </c>
      <c r="F2952" t="s">
        <v>205</v>
      </c>
      <c r="G2952" t="s">
        <v>1352</v>
      </c>
      <c r="H2952">
        <v>2004</v>
      </c>
      <c r="I2952" s="2">
        <v>45375000</v>
      </c>
      <c r="J2952" s="2">
        <v>0</v>
      </c>
      <c r="K2952" s="2">
        <v>45375000</v>
      </c>
      <c r="L2952" t="s">
        <v>116</v>
      </c>
      <c r="M2952" s="3" t="b">
        <f>trust_funds5[[#This Row],[Contributions Outstanding (USD)]]=0</f>
        <v>1</v>
      </c>
      <c r="N2952" s="3" t="str">
        <f t="shared" si="230"/>
        <v>Outstanding</v>
      </c>
      <c r="O2952" s="3" t="str">
        <f t="shared" si="231"/>
        <v>High Contribution &amp; Recent</v>
      </c>
      <c r="P2952" s="3" t="str">
        <f t="shared" si="232"/>
        <v>Other</v>
      </c>
      <c r="Q2952" s="3" t="str">
        <f t="shared" si="233"/>
        <v>Other</v>
      </c>
      <c r="R2952" s="3" t="str">
        <f t="shared" si="234"/>
        <v>Not LCLS</v>
      </c>
      <c r="S2952" s="3" t="str" cm="1">
        <f t="array" ref="S2952">_xlfn.IFS(G2952 &gt; 5000000, "Very High", G2952 &gt; 1000000, "High", G2952 &gt; 500000, "Medium", TRUE, "Low")</f>
        <v>Very High</v>
      </c>
      <c r="T2952" s="3" t="str" cm="1">
        <f t="array" ref="T2952">_xlfn.IFS(B2952 &gt;= 2005, "Post-2005", B2952 &gt;= 2000, "2000-2004", TRUE, "Pre-2000")</f>
        <v>Post-2005</v>
      </c>
    </row>
    <row r="2953" spans="1:20" x14ac:dyDescent="0.85">
      <c r="A2953" s="1">
        <v>41164</v>
      </c>
      <c r="B2953" t="s">
        <v>4105</v>
      </c>
      <c r="C2953" t="s">
        <v>5100</v>
      </c>
      <c r="D2953" t="s">
        <v>5101</v>
      </c>
      <c r="E2953" t="s">
        <v>204</v>
      </c>
      <c r="F2953" t="s">
        <v>205</v>
      </c>
      <c r="G2953" t="s">
        <v>1352</v>
      </c>
      <c r="H2953">
        <v>2004</v>
      </c>
      <c r="I2953" s="2">
        <v>1500000</v>
      </c>
      <c r="J2953" s="2">
        <v>0</v>
      </c>
      <c r="K2953" s="2">
        <v>1500000</v>
      </c>
      <c r="L2953" t="s">
        <v>18</v>
      </c>
      <c r="M2953" s="3" t="b">
        <f>trust_funds5[[#This Row],[Contributions Outstanding (USD)]]=0</f>
        <v>1</v>
      </c>
      <c r="N2953" s="3" t="str">
        <f t="shared" si="230"/>
        <v>Outstanding</v>
      </c>
      <c r="O2953" s="3" t="str">
        <f t="shared" si="231"/>
        <v>High Contribution &amp; Recent</v>
      </c>
      <c r="P2953" s="3" t="str">
        <f t="shared" si="232"/>
        <v>Other</v>
      </c>
      <c r="Q2953" s="3" t="str">
        <f t="shared" si="233"/>
        <v>Other</v>
      </c>
      <c r="R2953" s="3" t="str">
        <f t="shared" si="234"/>
        <v>Not LCLS</v>
      </c>
      <c r="S2953" s="3" t="str" cm="1">
        <f t="array" ref="S2953">_xlfn.IFS(G2953 &gt; 5000000, "Very High", G2953 &gt; 1000000, "High", G2953 &gt; 500000, "Medium", TRUE, "Low")</f>
        <v>Very High</v>
      </c>
      <c r="T2953" s="3" t="str" cm="1">
        <f t="array" ref="T2953">_xlfn.IFS(B2953 &gt;= 2005, "Post-2005", B2953 &gt;= 2000, "2000-2004", TRUE, "Pre-2000")</f>
        <v>Post-2005</v>
      </c>
    </row>
    <row r="2954" spans="1:20" x14ac:dyDescent="0.85">
      <c r="A2954" s="1">
        <v>41164</v>
      </c>
      <c r="B2954" t="s">
        <v>12</v>
      </c>
      <c r="C2954" t="s">
        <v>5102</v>
      </c>
      <c r="D2954" t="s">
        <v>5103</v>
      </c>
      <c r="E2954" t="s">
        <v>119</v>
      </c>
      <c r="F2954" t="s">
        <v>120</v>
      </c>
      <c r="G2954" t="s">
        <v>121</v>
      </c>
      <c r="H2954">
        <v>2004</v>
      </c>
      <c r="I2954" s="2">
        <v>246000</v>
      </c>
      <c r="J2954" s="2">
        <v>0</v>
      </c>
      <c r="K2954" s="2">
        <v>246000</v>
      </c>
      <c r="L2954" t="s">
        <v>18</v>
      </c>
      <c r="M2954" s="3" t="b">
        <f>trust_funds5[[#This Row],[Contributions Outstanding (USD)]]=0</f>
        <v>1</v>
      </c>
      <c r="N2954" s="3" t="str">
        <f t="shared" si="230"/>
        <v>Outstanding</v>
      </c>
      <c r="O2954" s="3" t="str">
        <f t="shared" si="231"/>
        <v>High Contribution &amp; Recent</v>
      </c>
      <c r="P2954" s="3" t="str">
        <f t="shared" si="232"/>
        <v>Other</v>
      </c>
      <c r="Q2954" s="3" t="str">
        <f t="shared" si="233"/>
        <v>Other</v>
      </c>
      <c r="R2954" s="3" t="str">
        <f t="shared" si="234"/>
        <v>Not LCLS</v>
      </c>
      <c r="S2954" s="3" t="str" cm="1">
        <f t="array" ref="S2954">_xlfn.IFS(G2954 &gt; 5000000, "Very High", G2954 &gt; 1000000, "High", G2954 &gt; 500000, "Medium", TRUE, "Low")</f>
        <v>Very High</v>
      </c>
      <c r="T2954" s="3" t="str" cm="1">
        <f t="array" ref="T2954">_xlfn.IFS(B2954 &gt;= 2005, "Post-2005", B2954 &gt;= 2000, "2000-2004", TRUE, "Pre-2000")</f>
        <v>Post-2005</v>
      </c>
    </row>
    <row r="2955" spans="1:20" x14ac:dyDescent="0.85">
      <c r="A2955" s="1">
        <v>41164</v>
      </c>
      <c r="B2955" t="s">
        <v>4705</v>
      </c>
      <c r="C2955" t="s">
        <v>5104</v>
      </c>
      <c r="D2955" t="s">
        <v>5105</v>
      </c>
      <c r="E2955" t="s">
        <v>15</v>
      </c>
      <c r="F2955" t="s">
        <v>16</v>
      </c>
      <c r="G2955" t="s">
        <v>17</v>
      </c>
      <c r="H2955">
        <v>2004</v>
      </c>
      <c r="I2955" s="2">
        <v>4003843.69</v>
      </c>
      <c r="J2955" s="2">
        <v>0</v>
      </c>
      <c r="K2955" s="2">
        <v>4003843.69</v>
      </c>
      <c r="L2955" t="s">
        <v>18</v>
      </c>
      <c r="M2955" s="3" t="b">
        <f>trust_funds5[[#This Row],[Contributions Outstanding (USD)]]=0</f>
        <v>1</v>
      </c>
      <c r="N2955" s="3" t="str">
        <f t="shared" si="230"/>
        <v>Outstanding</v>
      </c>
      <c r="O2955" s="3" t="str">
        <f t="shared" si="231"/>
        <v>High Contribution &amp; Recent</v>
      </c>
      <c r="P2955" s="3" t="str">
        <f t="shared" si="232"/>
        <v>Other</v>
      </c>
      <c r="Q2955" s="3" t="str">
        <f t="shared" si="233"/>
        <v>Other</v>
      </c>
      <c r="R2955" s="3" t="str">
        <f t="shared" si="234"/>
        <v>Not LCLS</v>
      </c>
      <c r="S2955" s="3" t="str" cm="1">
        <f t="array" ref="S2955">_xlfn.IFS(G2955 &gt; 5000000, "Very High", G2955 &gt; 1000000, "High", G2955 &gt; 500000, "Medium", TRUE, "Low")</f>
        <v>Very High</v>
      </c>
      <c r="T2955" s="3" t="str" cm="1">
        <f t="array" ref="T2955">_xlfn.IFS(B2955 &gt;= 2005, "Post-2005", B2955 &gt;= 2000, "2000-2004", TRUE, "Pre-2000")</f>
        <v>Post-2005</v>
      </c>
    </row>
    <row r="2956" spans="1:20" x14ac:dyDescent="0.85">
      <c r="A2956" s="1">
        <v>41164</v>
      </c>
      <c r="B2956" t="s">
        <v>12</v>
      </c>
      <c r="C2956" t="s">
        <v>5106</v>
      </c>
      <c r="D2956" t="s">
        <v>5107</v>
      </c>
      <c r="E2956" t="s">
        <v>264</v>
      </c>
      <c r="F2956" t="s">
        <v>265</v>
      </c>
      <c r="G2956" t="s">
        <v>1350</v>
      </c>
      <c r="H2956">
        <v>2004</v>
      </c>
      <c r="I2956" s="2">
        <v>1152897.5</v>
      </c>
      <c r="J2956" s="2">
        <v>0</v>
      </c>
      <c r="K2956" s="2">
        <v>1152897.5</v>
      </c>
      <c r="L2956" t="s">
        <v>18</v>
      </c>
      <c r="M2956" s="3" t="b">
        <f>trust_funds5[[#This Row],[Contributions Outstanding (USD)]]=0</f>
        <v>1</v>
      </c>
      <c r="N2956" s="3" t="str">
        <f t="shared" si="230"/>
        <v>Outstanding</v>
      </c>
      <c r="O2956" s="3" t="str">
        <f t="shared" si="231"/>
        <v>High Contribution &amp; Recent</v>
      </c>
      <c r="P2956" s="3" t="str">
        <f t="shared" si="232"/>
        <v>Other</v>
      </c>
      <c r="Q2956" s="3" t="str">
        <f t="shared" si="233"/>
        <v>Other</v>
      </c>
      <c r="R2956" s="3" t="str">
        <f t="shared" si="234"/>
        <v>Not LCLS</v>
      </c>
      <c r="S2956" s="3" t="str" cm="1">
        <f t="array" ref="S2956">_xlfn.IFS(G2956 &gt; 5000000, "Very High", G2956 &gt; 1000000, "High", G2956 &gt; 500000, "Medium", TRUE, "Low")</f>
        <v>Very High</v>
      </c>
      <c r="T2956" s="3" t="str" cm="1">
        <f t="array" ref="T2956">_xlfn.IFS(B2956 &gt;= 2005, "Post-2005", B2956 &gt;= 2000, "2000-2004", TRUE, "Pre-2000")</f>
        <v>Post-2005</v>
      </c>
    </row>
    <row r="2957" spans="1:20" x14ac:dyDescent="0.85">
      <c r="A2957" s="1">
        <v>41164</v>
      </c>
      <c r="B2957" t="s">
        <v>5108</v>
      </c>
      <c r="C2957" t="s">
        <v>5109</v>
      </c>
      <c r="D2957" t="s">
        <v>5110</v>
      </c>
      <c r="E2957" t="s">
        <v>119</v>
      </c>
      <c r="F2957" t="s">
        <v>120</v>
      </c>
      <c r="G2957" t="s">
        <v>121</v>
      </c>
      <c r="H2957">
        <v>2004</v>
      </c>
      <c r="I2957" s="2">
        <v>5000000</v>
      </c>
      <c r="J2957" s="2">
        <v>0</v>
      </c>
      <c r="K2957" s="2">
        <v>5000000</v>
      </c>
      <c r="L2957" t="s">
        <v>18</v>
      </c>
      <c r="M2957" s="3" t="b">
        <f>trust_funds5[[#This Row],[Contributions Outstanding (USD)]]=0</f>
        <v>1</v>
      </c>
      <c r="N2957" s="3" t="str">
        <f t="shared" si="230"/>
        <v>Outstanding</v>
      </c>
      <c r="O2957" s="3" t="str">
        <f t="shared" si="231"/>
        <v>High Contribution &amp; Recent</v>
      </c>
      <c r="P2957" s="3" t="str">
        <f t="shared" si="232"/>
        <v>Other</v>
      </c>
      <c r="Q2957" s="3" t="str">
        <f t="shared" si="233"/>
        <v>Other</v>
      </c>
      <c r="R2957" s="3" t="str">
        <f t="shared" si="234"/>
        <v>Not LCLS</v>
      </c>
      <c r="S2957" s="3" t="str" cm="1">
        <f t="array" ref="S2957">_xlfn.IFS(G2957 &gt; 5000000, "Very High", G2957 &gt; 1000000, "High", G2957 &gt; 500000, "Medium", TRUE, "Low")</f>
        <v>Very High</v>
      </c>
      <c r="T2957" s="3" t="str" cm="1">
        <f t="array" ref="T2957">_xlfn.IFS(B2957 &gt;= 2005, "Post-2005", B2957 &gt;= 2000, "2000-2004", TRUE, "Pre-2000")</f>
        <v>Post-2005</v>
      </c>
    </row>
    <row r="2958" spans="1:20" x14ac:dyDescent="0.85">
      <c r="A2958" s="1">
        <v>41164</v>
      </c>
      <c r="B2958" t="s">
        <v>4105</v>
      </c>
      <c r="C2958" t="s">
        <v>5111</v>
      </c>
      <c r="D2958" t="s">
        <v>5112</v>
      </c>
      <c r="E2958" t="s">
        <v>1333</v>
      </c>
      <c r="F2958" t="s">
        <v>1334</v>
      </c>
      <c r="G2958" t="s">
        <v>1335</v>
      </c>
      <c r="H2958">
        <v>2004</v>
      </c>
      <c r="I2958" s="2">
        <v>330176.33</v>
      </c>
      <c r="J2958" s="2">
        <v>0</v>
      </c>
      <c r="K2958" s="2">
        <v>330176.33</v>
      </c>
      <c r="L2958" t="s">
        <v>18</v>
      </c>
      <c r="M2958" s="3" t="b">
        <f>trust_funds5[[#This Row],[Contributions Outstanding (USD)]]=0</f>
        <v>1</v>
      </c>
      <c r="N2958" s="3" t="str">
        <f t="shared" si="230"/>
        <v>Outstanding</v>
      </c>
      <c r="O2958" s="3" t="str">
        <f t="shared" si="231"/>
        <v>High Contribution &amp; Recent</v>
      </c>
      <c r="P2958" s="3" t="str">
        <f t="shared" si="232"/>
        <v>Other</v>
      </c>
      <c r="Q2958" s="3" t="str">
        <f t="shared" si="233"/>
        <v>Other</v>
      </c>
      <c r="R2958" s="3" t="str">
        <f t="shared" si="234"/>
        <v>Not LCLS</v>
      </c>
      <c r="S2958" s="3" t="str" cm="1">
        <f t="array" ref="S2958">_xlfn.IFS(G2958 &gt; 5000000, "Very High", G2958 &gt; 1000000, "High", G2958 &gt; 500000, "Medium", TRUE, "Low")</f>
        <v>Very High</v>
      </c>
      <c r="T2958" s="3" t="str" cm="1">
        <f t="array" ref="T2958">_xlfn.IFS(B2958 &gt;= 2005, "Post-2005", B2958 &gt;= 2000, "2000-2004", TRUE, "Pre-2000")</f>
        <v>Post-2005</v>
      </c>
    </row>
    <row r="2959" spans="1:20" x14ac:dyDescent="0.85">
      <c r="A2959" s="1">
        <v>41164</v>
      </c>
      <c r="B2959" t="s">
        <v>12</v>
      </c>
      <c r="C2959" t="s">
        <v>5113</v>
      </c>
      <c r="D2959" t="s">
        <v>5114</v>
      </c>
      <c r="E2959" t="s">
        <v>119</v>
      </c>
      <c r="F2959" t="s">
        <v>120</v>
      </c>
      <c r="G2959" t="s">
        <v>121</v>
      </c>
      <c r="H2959">
        <v>2004</v>
      </c>
      <c r="I2959" s="2">
        <v>322298.73</v>
      </c>
      <c r="J2959" s="2">
        <v>0</v>
      </c>
      <c r="K2959" s="2">
        <v>322298.73</v>
      </c>
      <c r="L2959" t="s">
        <v>18</v>
      </c>
      <c r="M2959" s="3" t="b">
        <f>trust_funds5[[#This Row],[Contributions Outstanding (USD)]]=0</f>
        <v>1</v>
      </c>
      <c r="N2959" s="3" t="str">
        <f t="shared" si="230"/>
        <v>Outstanding</v>
      </c>
      <c r="O2959" s="3" t="str">
        <f t="shared" si="231"/>
        <v>High Contribution &amp; Recent</v>
      </c>
      <c r="P2959" s="3" t="str">
        <f t="shared" si="232"/>
        <v>Other</v>
      </c>
      <c r="Q2959" s="3" t="str">
        <f t="shared" si="233"/>
        <v>Other</v>
      </c>
      <c r="R2959" s="3" t="str">
        <f t="shared" si="234"/>
        <v>Not LCLS</v>
      </c>
      <c r="S2959" s="3" t="str" cm="1">
        <f t="array" ref="S2959">_xlfn.IFS(G2959 &gt; 5000000, "Very High", G2959 &gt; 1000000, "High", G2959 &gt; 500000, "Medium", TRUE, "Low")</f>
        <v>Very High</v>
      </c>
      <c r="T2959" s="3" t="str" cm="1">
        <f t="array" ref="T2959">_xlfn.IFS(B2959 &gt;= 2005, "Post-2005", B2959 &gt;= 2000, "2000-2004", TRUE, "Pre-2000")</f>
        <v>Post-2005</v>
      </c>
    </row>
    <row r="2960" spans="1:20" x14ac:dyDescent="0.85">
      <c r="A2960" s="1">
        <v>41164</v>
      </c>
      <c r="B2960" t="s">
        <v>883</v>
      </c>
      <c r="C2960" t="s">
        <v>884</v>
      </c>
      <c r="D2960" t="s">
        <v>885</v>
      </c>
      <c r="E2960" t="s">
        <v>1333</v>
      </c>
      <c r="F2960" t="s">
        <v>1334</v>
      </c>
      <c r="G2960" t="s">
        <v>1335</v>
      </c>
      <c r="H2960">
        <v>2005</v>
      </c>
      <c r="I2960" s="2">
        <v>5000000</v>
      </c>
      <c r="J2960" s="2">
        <v>0</v>
      </c>
      <c r="K2960" s="2">
        <v>5000000</v>
      </c>
      <c r="L2960" t="s">
        <v>116</v>
      </c>
      <c r="M2960" s="3" t="b">
        <f>trust_funds5[[#This Row],[Contributions Outstanding (USD)]]=0</f>
        <v>1</v>
      </c>
      <c r="N2960" s="3" t="str">
        <f t="shared" si="230"/>
        <v>Outstanding</v>
      </c>
      <c r="O2960" s="3" t="str">
        <f t="shared" si="231"/>
        <v>High Contribution &amp; Recent</v>
      </c>
      <c r="P2960" s="3" t="str">
        <f t="shared" si="232"/>
        <v>Other</v>
      </c>
      <c r="Q2960" s="3" t="str">
        <f t="shared" si="233"/>
        <v>Other</v>
      </c>
      <c r="R2960" s="3" t="str">
        <f t="shared" si="234"/>
        <v>Not LCLS</v>
      </c>
      <c r="S2960" s="3" t="str" cm="1">
        <f t="array" ref="S2960">_xlfn.IFS(G2960 &gt; 5000000, "Very High", G2960 &gt; 1000000, "High", G2960 &gt; 500000, "Medium", TRUE, "Low")</f>
        <v>Very High</v>
      </c>
      <c r="T2960" s="3" t="str" cm="1">
        <f t="array" ref="T2960">_xlfn.IFS(B2960 &gt;= 2005, "Post-2005", B2960 &gt;= 2000, "2000-2004", TRUE, "Pre-2000")</f>
        <v>Post-2005</v>
      </c>
    </row>
    <row r="2961" spans="1:20" x14ac:dyDescent="0.85">
      <c r="A2961" s="1">
        <v>41164</v>
      </c>
      <c r="B2961" t="s">
        <v>12</v>
      </c>
      <c r="C2961" t="s">
        <v>5115</v>
      </c>
      <c r="D2961" t="s">
        <v>5116</v>
      </c>
      <c r="E2961" t="s">
        <v>119</v>
      </c>
      <c r="F2961" t="s">
        <v>120</v>
      </c>
      <c r="G2961" t="s">
        <v>121</v>
      </c>
      <c r="H2961">
        <v>2004</v>
      </c>
      <c r="I2961" s="2">
        <v>9473949.8000000007</v>
      </c>
      <c r="J2961" s="2">
        <v>0</v>
      </c>
      <c r="K2961" s="2">
        <v>9473949.8000000007</v>
      </c>
      <c r="L2961" t="s">
        <v>18</v>
      </c>
      <c r="M2961" s="3" t="b">
        <f>trust_funds5[[#This Row],[Contributions Outstanding (USD)]]=0</f>
        <v>1</v>
      </c>
      <c r="N2961" s="3" t="str">
        <f t="shared" si="230"/>
        <v>Outstanding</v>
      </c>
      <c r="O2961" s="3" t="str">
        <f t="shared" si="231"/>
        <v>High Contribution &amp; Recent</v>
      </c>
      <c r="P2961" s="3" t="str">
        <f t="shared" si="232"/>
        <v>Other</v>
      </c>
      <c r="Q2961" s="3" t="str">
        <f t="shared" si="233"/>
        <v>Other</v>
      </c>
      <c r="R2961" s="3" t="str">
        <f t="shared" si="234"/>
        <v>Not LCLS</v>
      </c>
      <c r="S2961" s="3" t="str" cm="1">
        <f t="array" ref="S2961">_xlfn.IFS(G2961 &gt; 5000000, "Very High", G2961 &gt; 1000000, "High", G2961 &gt; 500000, "Medium", TRUE, "Low")</f>
        <v>Very High</v>
      </c>
      <c r="T2961" s="3" t="str" cm="1">
        <f t="array" ref="T2961">_xlfn.IFS(B2961 &gt;= 2005, "Post-2005", B2961 &gt;= 2000, "2000-2004", TRUE, "Pre-2000")</f>
        <v>Post-2005</v>
      </c>
    </row>
    <row r="2962" spans="1:20" x14ac:dyDescent="0.85">
      <c r="A2962" s="1">
        <v>41164</v>
      </c>
      <c r="B2962" t="s">
        <v>90</v>
      </c>
      <c r="C2962" t="s">
        <v>4753</v>
      </c>
      <c r="D2962" t="s">
        <v>4754</v>
      </c>
      <c r="E2962" t="s">
        <v>56</v>
      </c>
      <c r="F2962" t="s">
        <v>57</v>
      </c>
      <c r="G2962" t="s">
        <v>58</v>
      </c>
      <c r="H2962">
        <v>2004</v>
      </c>
      <c r="I2962" s="2">
        <v>140860</v>
      </c>
      <c r="J2962" s="2">
        <v>0</v>
      </c>
      <c r="K2962" s="2">
        <v>140860</v>
      </c>
      <c r="L2962" t="s">
        <v>18</v>
      </c>
      <c r="M2962" s="3" t="b">
        <f>trust_funds5[[#This Row],[Contributions Outstanding (USD)]]=0</f>
        <v>1</v>
      </c>
      <c r="N2962" s="3" t="str">
        <f t="shared" si="230"/>
        <v>Outstanding</v>
      </c>
      <c r="O2962" s="3" t="str">
        <f t="shared" si="231"/>
        <v>High Contribution &amp; Recent</v>
      </c>
      <c r="P2962" s="3" t="str">
        <f t="shared" si="232"/>
        <v>Other</v>
      </c>
      <c r="Q2962" s="3" t="str">
        <f t="shared" si="233"/>
        <v>Other</v>
      </c>
      <c r="R2962" s="3" t="str">
        <f t="shared" si="234"/>
        <v>Not LCLS</v>
      </c>
      <c r="S2962" s="3" t="str" cm="1">
        <f t="array" ref="S2962">_xlfn.IFS(G2962 &gt; 5000000, "Very High", G2962 &gt; 1000000, "High", G2962 &gt; 500000, "Medium", TRUE, "Low")</f>
        <v>Very High</v>
      </c>
      <c r="T2962" s="3" t="str" cm="1">
        <f t="array" ref="T2962">_xlfn.IFS(B2962 &gt;= 2005, "Post-2005", B2962 &gt;= 2000, "2000-2004", TRUE, "Pre-2000")</f>
        <v>Post-2005</v>
      </c>
    </row>
    <row r="2963" spans="1:20" x14ac:dyDescent="0.85">
      <c r="A2963" s="1">
        <v>41164</v>
      </c>
      <c r="B2963" t="s">
        <v>90</v>
      </c>
      <c r="C2963" t="s">
        <v>4753</v>
      </c>
      <c r="D2963" t="s">
        <v>4754</v>
      </c>
      <c r="E2963" t="s">
        <v>15</v>
      </c>
      <c r="F2963" t="s">
        <v>16</v>
      </c>
      <c r="G2963" t="s">
        <v>17</v>
      </c>
      <c r="H2963">
        <v>2004</v>
      </c>
      <c r="I2963" s="2">
        <v>3068299.67</v>
      </c>
      <c r="J2963" s="2">
        <v>0</v>
      </c>
      <c r="K2963" s="2">
        <v>3068299.67</v>
      </c>
      <c r="L2963" t="s">
        <v>18</v>
      </c>
      <c r="M2963" s="3" t="b">
        <f>trust_funds5[[#This Row],[Contributions Outstanding (USD)]]=0</f>
        <v>1</v>
      </c>
      <c r="N2963" s="3" t="str">
        <f t="shared" si="230"/>
        <v>Outstanding</v>
      </c>
      <c r="O2963" s="3" t="str">
        <f t="shared" si="231"/>
        <v>High Contribution &amp; Recent</v>
      </c>
      <c r="P2963" s="3" t="str">
        <f t="shared" si="232"/>
        <v>Other</v>
      </c>
      <c r="Q2963" s="3" t="str">
        <f t="shared" si="233"/>
        <v>Other</v>
      </c>
      <c r="R2963" s="3" t="str">
        <f t="shared" si="234"/>
        <v>Not LCLS</v>
      </c>
      <c r="S2963" s="3" t="str" cm="1">
        <f t="array" ref="S2963">_xlfn.IFS(G2963 &gt; 5000000, "Very High", G2963 &gt; 1000000, "High", G2963 &gt; 500000, "Medium", TRUE, "Low")</f>
        <v>Very High</v>
      </c>
      <c r="T2963" s="3" t="str" cm="1">
        <f t="array" ref="T2963">_xlfn.IFS(B2963 &gt;= 2005, "Post-2005", B2963 &gt;= 2000, "2000-2004", TRUE, "Pre-2000")</f>
        <v>Post-2005</v>
      </c>
    </row>
    <row r="2964" spans="1:20" x14ac:dyDescent="0.85">
      <c r="A2964" s="1">
        <v>41164</v>
      </c>
      <c r="B2964" t="s">
        <v>90</v>
      </c>
      <c r="C2964" t="s">
        <v>4753</v>
      </c>
      <c r="D2964" t="s">
        <v>4754</v>
      </c>
      <c r="E2964" t="s">
        <v>288</v>
      </c>
      <c r="F2964" t="s">
        <v>289</v>
      </c>
      <c r="G2964" t="s">
        <v>290</v>
      </c>
      <c r="H2964">
        <v>2004</v>
      </c>
      <c r="I2964" s="2">
        <v>391351.03</v>
      </c>
      <c r="J2964" s="2">
        <v>0</v>
      </c>
      <c r="K2964" s="2">
        <v>391351.03</v>
      </c>
      <c r="L2964" t="s">
        <v>18</v>
      </c>
      <c r="M2964" s="3" t="b">
        <f>trust_funds5[[#This Row],[Contributions Outstanding (USD)]]=0</f>
        <v>1</v>
      </c>
      <c r="N2964" s="3" t="str">
        <f t="shared" si="230"/>
        <v>Outstanding</v>
      </c>
      <c r="O2964" s="3" t="str">
        <f t="shared" si="231"/>
        <v>High Contribution &amp; Recent</v>
      </c>
      <c r="P2964" s="3" t="str">
        <f t="shared" si="232"/>
        <v>Other</v>
      </c>
      <c r="Q2964" s="3" t="str">
        <f t="shared" si="233"/>
        <v>Other</v>
      </c>
      <c r="R2964" s="3" t="str">
        <f t="shared" si="234"/>
        <v>Not LCLS</v>
      </c>
      <c r="S2964" s="3" t="str" cm="1">
        <f t="array" ref="S2964">_xlfn.IFS(G2964 &gt; 5000000, "Very High", G2964 &gt; 1000000, "High", G2964 &gt; 500000, "Medium", TRUE, "Low")</f>
        <v>Very High</v>
      </c>
      <c r="T2964" s="3" t="str" cm="1">
        <f t="array" ref="T2964">_xlfn.IFS(B2964 &gt;= 2005, "Post-2005", B2964 &gt;= 2000, "2000-2004", TRUE, "Pre-2000")</f>
        <v>Post-2005</v>
      </c>
    </row>
    <row r="2965" spans="1:20" x14ac:dyDescent="0.85">
      <c r="A2965" s="1">
        <v>41164</v>
      </c>
      <c r="B2965" t="s">
        <v>90</v>
      </c>
      <c r="C2965" t="s">
        <v>4753</v>
      </c>
      <c r="D2965" t="s">
        <v>4754</v>
      </c>
      <c r="E2965" t="s">
        <v>102</v>
      </c>
      <c r="F2965" t="s">
        <v>103</v>
      </c>
      <c r="G2965" t="s">
        <v>104</v>
      </c>
      <c r="H2965">
        <v>2004</v>
      </c>
      <c r="I2965" s="2">
        <v>2619404.79</v>
      </c>
      <c r="J2965" s="2">
        <v>0</v>
      </c>
      <c r="K2965" s="2">
        <v>2619404.79</v>
      </c>
      <c r="L2965" t="s">
        <v>18</v>
      </c>
      <c r="M2965" s="3" t="b">
        <f>trust_funds5[[#This Row],[Contributions Outstanding (USD)]]=0</f>
        <v>1</v>
      </c>
      <c r="N2965" s="3" t="str">
        <f t="shared" si="230"/>
        <v>Outstanding</v>
      </c>
      <c r="O2965" s="3" t="str">
        <f t="shared" si="231"/>
        <v>High Contribution &amp; Recent</v>
      </c>
      <c r="P2965" s="3" t="str">
        <f t="shared" si="232"/>
        <v>Other</v>
      </c>
      <c r="Q2965" s="3" t="str">
        <f t="shared" si="233"/>
        <v>Other</v>
      </c>
      <c r="R2965" s="3" t="str">
        <f t="shared" si="234"/>
        <v>Not LCLS</v>
      </c>
      <c r="S2965" s="3" t="str" cm="1">
        <f t="array" ref="S2965">_xlfn.IFS(G2965 &gt; 5000000, "Very High", G2965 &gt; 1000000, "High", G2965 &gt; 500000, "Medium", TRUE, "Low")</f>
        <v>Very High</v>
      </c>
      <c r="T2965" s="3" t="str" cm="1">
        <f t="array" ref="T2965">_xlfn.IFS(B2965 &gt;= 2005, "Post-2005", B2965 &gt;= 2000, "2000-2004", TRUE, "Pre-2000")</f>
        <v>Post-2005</v>
      </c>
    </row>
    <row r="2966" spans="1:20" x14ac:dyDescent="0.85">
      <c r="A2966" s="1">
        <v>41164</v>
      </c>
      <c r="B2966" t="s">
        <v>90</v>
      </c>
      <c r="C2966" t="s">
        <v>4753</v>
      </c>
      <c r="D2966" t="s">
        <v>4754</v>
      </c>
      <c r="E2966" t="s">
        <v>42</v>
      </c>
      <c r="F2966" t="s">
        <v>43</v>
      </c>
      <c r="G2966" t="s">
        <v>76</v>
      </c>
      <c r="H2966">
        <v>2004</v>
      </c>
      <c r="I2966" s="2">
        <v>2658267.14</v>
      </c>
      <c r="J2966" s="2">
        <v>0</v>
      </c>
      <c r="K2966" s="2">
        <v>2658267.14</v>
      </c>
      <c r="L2966" t="s">
        <v>18</v>
      </c>
      <c r="M2966" s="3" t="b">
        <f>trust_funds5[[#This Row],[Contributions Outstanding (USD)]]=0</f>
        <v>1</v>
      </c>
      <c r="N2966" s="3" t="str">
        <f t="shared" si="230"/>
        <v>Outstanding</v>
      </c>
      <c r="O2966" s="3" t="str">
        <f t="shared" si="231"/>
        <v>High Contribution &amp; Recent</v>
      </c>
      <c r="P2966" s="3" t="str">
        <f t="shared" si="232"/>
        <v>Other</v>
      </c>
      <c r="Q2966" s="3" t="str">
        <f t="shared" si="233"/>
        <v>Other</v>
      </c>
      <c r="R2966" s="3" t="str">
        <f t="shared" si="234"/>
        <v>Not LCLS</v>
      </c>
      <c r="S2966" s="3" t="str" cm="1">
        <f t="array" ref="S2966">_xlfn.IFS(G2966 &gt; 5000000, "Very High", G2966 &gt; 1000000, "High", G2966 &gt; 500000, "Medium", TRUE, "Low")</f>
        <v>Very High</v>
      </c>
      <c r="T2966" s="3" t="str" cm="1">
        <f t="array" ref="T2966">_xlfn.IFS(B2966 &gt;= 2005, "Post-2005", B2966 &gt;= 2000, "2000-2004", TRUE, "Pre-2000")</f>
        <v>Post-2005</v>
      </c>
    </row>
    <row r="2967" spans="1:20" x14ac:dyDescent="0.85">
      <c r="A2967" s="1">
        <v>41164</v>
      </c>
      <c r="B2967" t="s">
        <v>90</v>
      </c>
      <c r="C2967" t="s">
        <v>4753</v>
      </c>
      <c r="D2967" t="s">
        <v>4754</v>
      </c>
      <c r="E2967" t="s">
        <v>1280</v>
      </c>
      <c r="F2967" t="s">
        <v>1281</v>
      </c>
      <c r="G2967" t="s">
        <v>1282</v>
      </c>
      <c r="H2967">
        <v>2004</v>
      </c>
      <c r="I2967" s="2">
        <v>604110</v>
      </c>
      <c r="J2967" s="2">
        <v>0</v>
      </c>
      <c r="K2967" s="2">
        <v>604110</v>
      </c>
      <c r="L2967" t="s">
        <v>18</v>
      </c>
      <c r="M2967" s="3" t="b">
        <f>trust_funds5[[#This Row],[Contributions Outstanding (USD)]]=0</f>
        <v>1</v>
      </c>
      <c r="N2967" s="3" t="str">
        <f t="shared" si="230"/>
        <v>Outstanding</v>
      </c>
      <c r="O2967" s="3" t="str">
        <f t="shared" si="231"/>
        <v>High Contribution &amp; Recent</v>
      </c>
      <c r="P2967" s="3" t="str">
        <f t="shared" si="232"/>
        <v>Other</v>
      </c>
      <c r="Q2967" s="3" t="str">
        <f t="shared" si="233"/>
        <v>Other</v>
      </c>
      <c r="R2967" s="3" t="str">
        <f t="shared" si="234"/>
        <v>Not LCLS</v>
      </c>
      <c r="S2967" s="3" t="str" cm="1">
        <f t="array" ref="S2967">_xlfn.IFS(G2967 &gt; 5000000, "Very High", G2967 &gt; 1000000, "High", G2967 &gt; 500000, "Medium", TRUE, "Low")</f>
        <v>Very High</v>
      </c>
      <c r="T2967" s="3" t="str" cm="1">
        <f t="array" ref="T2967">_xlfn.IFS(B2967 &gt;= 2005, "Post-2005", B2967 &gt;= 2000, "2000-2004", TRUE, "Pre-2000")</f>
        <v>Post-2005</v>
      </c>
    </row>
    <row r="2968" spans="1:20" x14ac:dyDescent="0.85">
      <c r="A2968" s="1">
        <v>41164</v>
      </c>
      <c r="B2968" t="s">
        <v>90</v>
      </c>
      <c r="C2968" t="s">
        <v>4753</v>
      </c>
      <c r="D2968" t="s">
        <v>4754</v>
      </c>
      <c r="E2968" t="s">
        <v>21</v>
      </c>
      <c r="F2968" t="s">
        <v>22</v>
      </c>
      <c r="G2968" t="s">
        <v>23</v>
      </c>
      <c r="H2968">
        <v>2004</v>
      </c>
      <c r="I2968" s="2">
        <v>2922429.54</v>
      </c>
      <c r="J2968" s="2">
        <v>0</v>
      </c>
      <c r="K2968" s="2">
        <v>2922429.54</v>
      </c>
      <c r="L2968" t="s">
        <v>18</v>
      </c>
      <c r="M2968" s="3" t="b">
        <f>trust_funds5[[#This Row],[Contributions Outstanding (USD)]]=0</f>
        <v>1</v>
      </c>
      <c r="N2968" s="3" t="str">
        <f t="shared" si="230"/>
        <v>Outstanding</v>
      </c>
      <c r="O2968" s="3" t="str">
        <f t="shared" si="231"/>
        <v>High Contribution &amp; Recent</v>
      </c>
      <c r="P2968" s="3" t="str">
        <f t="shared" si="232"/>
        <v>Other</v>
      </c>
      <c r="Q2968" s="3" t="str">
        <f t="shared" si="233"/>
        <v>Other</v>
      </c>
      <c r="R2968" s="3" t="str">
        <f t="shared" si="234"/>
        <v>Not LCLS</v>
      </c>
      <c r="S2968" s="3" t="str" cm="1">
        <f t="array" ref="S2968">_xlfn.IFS(G2968 &gt; 5000000, "Very High", G2968 &gt; 1000000, "High", G2968 &gt; 500000, "Medium", TRUE, "Low")</f>
        <v>Very High</v>
      </c>
      <c r="T2968" s="3" t="str" cm="1">
        <f t="array" ref="T2968">_xlfn.IFS(B2968 &gt;= 2005, "Post-2005", B2968 &gt;= 2000, "2000-2004", TRUE, "Pre-2000")</f>
        <v>Post-2005</v>
      </c>
    </row>
    <row r="2969" spans="1:20" x14ac:dyDescent="0.85">
      <c r="A2969" s="1">
        <v>41164</v>
      </c>
      <c r="B2969" t="s">
        <v>581</v>
      </c>
      <c r="C2969" t="s">
        <v>5117</v>
      </c>
      <c r="D2969" t="s">
        <v>5118</v>
      </c>
      <c r="E2969" t="s">
        <v>288</v>
      </c>
      <c r="F2969" t="s">
        <v>289</v>
      </c>
      <c r="G2969" t="s">
        <v>290</v>
      </c>
      <c r="H2969">
        <v>2004</v>
      </c>
      <c r="I2969" s="2">
        <v>439474</v>
      </c>
      <c r="J2969" s="2">
        <v>0</v>
      </c>
      <c r="K2969" s="2">
        <v>439474</v>
      </c>
      <c r="L2969" t="s">
        <v>18</v>
      </c>
      <c r="M2969" s="3" t="b">
        <f>trust_funds5[[#This Row],[Contributions Outstanding (USD)]]=0</f>
        <v>1</v>
      </c>
      <c r="N2969" s="3" t="str">
        <f t="shared" si="230"/>
        <v>Outstanding</v>
      </c>
      <c r="O2969" s="3" t="str">
        <f t="shared" si="231"/>
        <v>High Contribution &amp; Recent</v>
      </c>
      <c r="P2969" s="3" t="str">
        <f t="shared" si="232"/>
        <v>Other</v>
      </c>
      <c r="Q2969" s="3" t="str">
        <f t="shared" si="233"/>
        <v>Other</v>
      </c>
      <c r="R2969" s="3" t="str">
        <f t="shared" si="234"/>
        <v>Not LCLS</v>
      </c>
      <c r="S2969" s="3" t="str" cm="1">
        <f t="array" ref="S2969">_xlfn.IFS(G2969 &gt; 5000000, "Very High", G2969 &gt; 1000000, "High", G2969 &gt; 500000, "Medium", TRUE, "Low")</f>
        <v>Very High</v>
      </c>
      <c r="T2969" s="3" t="str" cm="1">
        <f t="array" ref="T2969">_xlfn.IFS(B2969 &gt;= 2005, "Post-2005", B2969 &gt;= 2000, "2000-2004", TRUE, "Pre-2000")</f>
        <v>Post-2005</v>
      </c>
    </row>
    <row r="2970" spans="1:20" x14ac:dyDescent="0.85">
      <c r="A2970" s="1">
        <v>41164</v>
      </c>
      <c r="B2970" t="s">
        <v>1234</v>
      </c>
      <c r="C2970" t="s">
        <v>5119</v>
      </c>
      <c r="D2970" t="s">
        <v>5120</v>
      </c>
      <c r="E2970" t="s">
        <v>334</v>
      </c>
      <c r="F2970" t="s">
        <v>335</v>
      </c>
      <c r="G2970" t="s">
        <v>339</v>
      </c>
      <c r="H2970">
        <v>2004</v>
      </c>
      <c r="I2970" s="2">
        <v>900000</v>
      </c>
      <c r="J2970" s="2">
        <v>0</v>
      </c>
      <c r="K2970" s="2">
        <v>900000</v>
      </c>
      <c r="L2970" t="s">
        <v>18</v>
      </c>
      <c r="M2970" s="3" t="b">
        <f>trust_funds5[[#This Row],[Contributions Outstanding (USD)]]=0</f>
        <v>1</v>
      </c>
      <c r="N2970" s="3" t="str">
        <f t="shared" si="230"/>
        <v>Outstanding</v>
      </c>
      <c r="O2970" s="3" t="str">
        <f t="shared" si="231"/>
        <v>High Contribution &amp; Recent</v>
      </c>
      <c r="P2970" s="3" t="str">
        <f t="shared" si="232"/>
        <v>Other</v>
      </c>
      <c r="Q2970" s="3" t="str">
        <f t="shared" si="233"/>
        <v>Other</v>
      </c>
      <c r="R2970" s="3" t="str">
        <f t="shared" si="234"/>
        <v>Not LCLS</v>
      </c>
      <c r="S2970" s="3" t="str" cm="1">
        <f t="array" ref="S2970">_xlfn.IFS(G2970 &gt; 5000000, "Very High", G2970 &gt; 1000000, "High", G2970 &gt; 500000, "Medium", TRUE, "Low")</f>
        <v>Very High</v>
      </c>
      <c r="T2970" s="3" t="str" cm="1">
        <f t="array" ref="T2970">_xlfn.IFS(B2970 &gt;= 2005, "Post-2005", B2970 &gt;= 2000, "2000-2004", TRUE, "Pre-2000")</f>
        <v>Post-2005</v>
      </c>
    </row>
    <row r="2971" spans="1:20" x14ac:dyDescent="0.85">
      <c r="A2971" s="1">
        <v>41164</v>
      </c>
      <c r="B2971" t="s">
        <v>1234</v>
      </c>
      <c r="C2971" t="s">
        <v>5121</v>
      </c>
      <c r="D2971" t="s">
        <v>5122</v>
      </c>
      <c r="E2971" t="s">
        <v>334</v>
      </c>
      <c r="F2971" t="s">
        <v>335</v>
      </c>
      <c r="G2971" t="s">
        <v>336</v>
      </c>
      <c r="H2971">
        <v>2004</v>
      </c>
      <c r="I2971" s="2">
        <v>88385.06</v>
      </c>
      <c r="J2971" s="2">
        <v>0</v>
      </c>
      <c r="K2971" s="2">
        <v>88385.06</v>
      </c>
      <c r="L2971" t="s">
        <v>18</v>
      </c>
      <c r="M2971" s="3" t="b">
        <f>trust_funds5[[#This Row],[Contributions Outstanding (USD)]]=0</f>
        <v>1</v>
      </c>
      <c r="N2971" s="3" t="str">
        <f t="shared" si="230"/>
        <v>Outstanding</v>
      </c>
      <c r="O2971" s="3" t="str">
        <f t="shared" si="231"/>
        <v>High Contribution &amp; Recent</v>
      </c>
      <c r="P2971" s="3" t="str">
        <f t="shared" si="232"/>
        <v>Other</v>
      </c>
      <c r="Q2971" s="3" t="str">
        <f t="shared" si="233"/>
        <v>Other</v>
      </c>
      <c r="R2971" s="3" t="str">
        <f t="shared" si="234"/>
        <v>Not LCLS</v>
      </c>
      <c r="S2971" s="3" t="str" cm="1">
        <f t="array" ref="S2971">_xlfn.IFS(G2971 &gt; 5000000, "Very High", G2971 &gt; 1000000, "High", G2971 &gt; 500000, "Medium", TRUE, "Low")</f>
        <v>Very High</v>
      </c>
      <c r="T2971" s="3" t="str" cm="1">
        <f t="array" ref="T2971">_xlfn.IFS(B2971 &gt;= 2005, "Post-2005", B2971 &gt;= 2000, "2000-2004", TRUE, "Pre-2000")</f>
        <v>Post-2005</v>
      </c>
    </row>
    <row r="2972" spans="1:20" x14ac:dyDescent="0.85">
      <c r="A2972" s="1">
        <v>41164</v>
      </c>
      <c r="B2972" t="s">
        <v>1234</v>
      </c>
      <c r="C2972" t="s">
        <v>5121</v>
      </c>
      <c r="D2972" t="s">
        <v>5122</v>
      </c>
      <c r="E2972" t="s">
        <v>93</v>
      </c>
      <c r="F2972" t="s">
        <v>94</v>
      </c>
      <c r="H2972">
        <v>2004</v>
      </c>
      <c r="I2972" s="2">
        <v>400000</v>
      </c>
      <c r="J2972" s="2">
        <v>0</v>
      </c>
      <c r="K2972" s="2">
        <v>400000</v>
      </c>
      <c r="L2972" t="s">
        <v>18</v>
      </c>
      <c r="M2972" s="3" t="b">
        <f>trust_funds5[[#This Row],[Contributions Outstanding (USD)]]=0</f>
        <v>1</v>
      </c>
      <c r="N2972" s="3" t="str">
        <f t="shared" si="230"/>
        <v>Outstanding</v>
      </c>
      <c r="O2972" s="3" t="str">
        <f t="shared" si="231"/>
        <v>High Contribution &amp; Recent</v>
      </c>
      <c r="P2972" s="3" t="str">
        <f t="shared" si="232"/>
        <v>Other</v>
      </c>
      <c r="Q2972" s="3" t="str">
        <f t="shared" si="233"/>
        <v>Other</v>
      </c>
      <c r="R2972" s="3" t="str">
        <f t="shared" si="234"/>
        <v>Not LCLS</v>
      </c>
      <c r="S2972" s="3" t="str" cm="1">
        <f t="array" ref="S2972">_xlfn.IFS(G2972 &gt; 5000000, "Very High", G2972 &gt; 1000000, "High", G2972 &gt; 500000, "Medium", TRUE, "Low")</f>
        <v>Low</v>
      </c>
      <c r="T2972" s="3" t="str" cm="1">
        <f t="array" ref="T2972">_xlfn.IFS(B2972 &gt;= 2005, "Post-2005", B2972 &gt;= 2000, "2000-2004", TRUE, "Pre-2000")</f>
        <v>Post-2005</v>
      </c>
    </row>
    <row r="2973" spans="1:20" x14ac:dyDescent="0.85">
      <c r="A2973" s="1">
        <v>41164</v>
      </c>
      <c r="B2973" t="s">
        <v>12</v>
      </c>
      <c r="C2973" t="s">
        <v>5123</v>
      </c>
      <c r="D2973" t="s">
        <v>5124</v>
      </c>
      <c r="E2973" t="s">
        <v>21</v>
      </c>
      <c r="F2973" t="s">
        <v>22</v>
      </c>
      <c r="G2973" t="s">
        <v>23</v>
      </c>
      <c r="H2973">
        <v>2004</v>
      </c>
      <c r="I2973" s="2">
        <v>696767</v>
      </c>
      <c r="J2973" s="2">
        <v>0</v>
      </c>
      <c r="K2973" s="2">
        <v>696767</v>
      </c>
      <c r="L2973" t="s">
        <v>18</v>
      </c>
      <c r="M2973" s="3" t="b">
        <f>trust_funds5[[#This Row],[Contributions Outstanding (USD)]]=0</f>
        <v>1</v>
      </c>
      <c r="N2973" s="3" t="str">
        <f t="shared" si="230"/>
        <v>Outstanding</v>
      </c>
      <c r="O2973" s="3" t="str">
        <f t="shared" si="231"/>
        <v>High Contribution &amp; Recent</v>
      </c>
      <c r="P2973" s="3" t="str">
        <f t="shared" si="232"/>
        <v>Other</v>
      </c>
      <c r="Q2973" s="3" t="str">
        <f t="shared" si="233"/>
        <v>Other</v>
      </c>
      <c r="R2973" s="3" t="str">
        <f t="shared" si="234"/>
        <v>Not LCLS</v>
      </c>
      <c r="S2973" s="3" t="str" cm="1">
        <f t="array" ref="S2973">_xlfn.IFS(G2973 &gt; 5000000, "Very High", G2973 &gt; 1000000, "High", G2973 &gt; 500000, "Medium", TRUE, "Low")</f>
        <v>Very High</v>
      </c>
      <c r="T2973" s="3" t="str" cm="1">
        <f t="array" ref="T2973">_xlfn.IFS(B2973 &gt;= 2005, "Post-2005", B2973 &gt;= 2000, "2000-2004", TRUE, "Pre-2000")</f>
        <v>Post-2005</v>
      </c>
    </row>
    <row r="2974" spans="1:20" x14ac:dyDescent="0.85">
      <c r="A2974" s="1">
        <v>41164</v>
      </c>
      <c r="B2974" t="s">
        <v>90</v>
      </c>
      <c r="C2974" t="s">
        <v>5125</v>
      </c>
      <c r="D2974" t="s">
        <v>5126</v>
      </c>
      <c r="E2974" t="s">
        <v>93</v>
      </c>
      <c r="F2974" t="s">
        <v>94</v>
      </c>
      <c r="H2974">
        <v>2004</v>
      </c>
      <c r="I2974" s="2">
        <v>3000000</v>
      </c>
      <c r="J2974" s="2">
        <v>0</v>
      </c>
      <c r="K2974" s="2">
        <v>3000000</v>
      </c>
      <c r="L2974" t="s">
        <v>116</v>
      </c>
      <c r="M2974" s="3" t="b">
        <f>trust_funds5[[#This Row],[Contributions Outstanding (USD)]]=0</f>
        <v>1</v>
      </c>
      <c r="N2974" s="3" t="str">
        <f t="shared" si="230"/>
        <v>Outstanding</v>
      </c>
      <c r="O2974" s="3" t="str">
        <f t="shared" si="231"/>
        <v>High Contribution &amp; Recent</v>
      </c>
      <c r="P2974" s="3" t="str">
        <f t="shared" si="232"/>
        <v>Other</v>
      </c>
      <c r="Q2974" s="3" t="str">
        <f t="shared" si="233"/>
        <v>Other</v>
      </c>
      <c r="R2974" s="3" t="str">
        <f t="shared" si="234"/>
        <v>Not LCLS</v>
      </c>
      <c r="S2974" s="3" t="str" cm="1">
        <f t="array" ref="S2974">_xlfn.IFS(G2974 &gt; 5000000, "Very High", G2974 &gt; 1000000, "High", G2974 &gt; 500000, "Medium", TRUE, "Low")</f>
        <v>Low</v>
      </c>
      <c r="T2974" s="3" t="str" cm="1">
        <f t="array" ref="T2974">_xlfn.IFS(B2974 &gt;= 2005, "Post-2005", B2974 &gt;= 2000, "2000-2004", TRUE, "Pre-2000")</f>
        <v>Post-2005</v>
      </c>
    </row>
    <row r="2975" spans="1:20" x14ac:dyDescent="0.85">
      <c r="A2975" s="1">
        <v>41164</v>
      </c>
      <c r="B2975" t="s">
        <v>90</v>
      </c>
      <c r="C2975" t="s">
        <v>4762</v>
      </c>
      <c r="D2975" t="s">
        <v>4763</v>
      </c>
      <c r="E2975" t="s">
        <v>204</v>
      </c>
      <c r="F2975" t="s">
        <v>205</v>
      </c>
      <c r="G2975" t="s">
        <v>206</v>
      </c>
      <c r="H2975">
        <v>2004</v>
      </c>
      <c r="I2975" s="2">
        <v>500000</v>
      </c>
      <c r="J2975" s="2">
        <v>0</v>
      </c>
      <c r="K2975" s="2">
        <v>500000</v>
      </c>
      <c r="L2975" t="s">
        <v>18</v>
      </c>
      <c r="M2975" s="3" t="b">
        <f>trust_funds5[[#This Row],[Contributions Outstanding (USD)]]=0</f>
        <v>1</v>
      </c>
      <c r="N2975" s="3" t="str">
        <f t="shared" si="230"/>
        <v>Outstanding</v>
      </c>
      <c r="O2975" s="3" t="str">
        <f t="shared" si="231"/>
        <v>High Contribution &amp; Recent</v>
      </c>
      <c r="P2975" s="3" t="str">
        <f t="shared" si="232"/>
        <v>Other</v>
      </c>
      <c r="Q2975" s="3" t="str">
        <f t="shared" si="233"/>
        <v>Other</v>
      </c>
      <c r="R2975" s="3" t="str">
        <f t="shared" si="234"/>
        <v>Not LCLS</v>
      </c>
      <c r="S2975" s="3" t="str" cm="1">
        <f t="array" ref="S2975">_xlfn.IFS(G2975 &gt; 5000000, "Very High", G2975 &gt; 1000000, "High", G2975 &gt; 500000, "Medium", TRUE, "Low")</f>
        <v>Very High</v>
      </c>
      <c r="T2975" s="3" t="str" cm="1">
        <f t="array" ref="T2975">_xlfn.IFS(B2975 &gt;= 2005, "Post-2005", B2975 &gt;= 2000, "2000-2004", TRUE, "Pre-2000")</f>
        <v>Post-2005</v>
      </c>
    </row>
    <row r="2976" spans="1:20" x14ac:dyDescent="0.85">
      <c r="A2976" s="1">
        <v>41164</v>
      </c>
      <c r="B2976" t="s">
        <v>5127</v>
      </c>
      <c r="C2976" t="s">
        <v>5128</v>
      </c>
      <c r="D2976" t="s">
        <v>5129</v>
      </c>
      <c r="E2976" t="s">
        <v>31</v>
      </c>
      <c r="F2976" t="s">
        <v>32</v>
      </c>
      <c r="H2976">
        <v>2004</v>
      </c>
      <c r="I2976" s="2">
        <v>1000000</v>
      </c>
      <c r="J2976" s="2">
        <v>0</v>
      </c>
      <c r="K2976" s="2">
        <v>1000000</v>
      </c>
      <c r="L2976" t="s">
        <v>18</v>
      </c>
      <c r="M2976" s="3" t="b">
        <f>trust_funds5[[#This Row],[Contributions Outstanding (USD)]]=0</f>
        <v>1</v>
      </c>
      <c r="N2976" s="3" t="str">
        <f t="shared" si="230"/>
        <v>Outstanding</v>
      </c>
      <c r="O2976" s="3" t="str">
        <f t="shared" si="231"/>
        <v>High Contribution &amp; Recent</v>
      </c>
      <c r="P2976" s="3" t="str">
        <f t="shared" si="232"/>
        <v>Other</v>
      </c>
      <c r="Q2976" s="3" t="str">
        <f t="shared" si="233"/>
        <v>Other</v>
      </c>
      <c r="R2976" s="3" t="str">
        <f t="shared" si="234"/>
        <v>Not LCLS</v>
      </c>
      <c r="S2976" s="3" t="str" cm="1">
        <f t="array" ref="S2976">_xlfn.IFS(G2976 &gt; 5000000, "Very High", G2976 &gt; 1000000, "High", G2976 &gt; 500000, "Medium", TRUE, "Low")</f>
        <v>Low</v>
      </c>
      <c r="T2976" s="3" t="str" cm="1">
        <f t="array" ref="T2976">_xlfn.IFS(B2976 &gt;= 2005, "Post-2005", B2976 &gt;= 2000, "2000-2004", TRUE, "Pre-2000")</f>
        <v>Post-2005</v>
      </c>
    </row>
    <row r="2977" spans="1:20" x14ac:dyDescent="0.85">
      <c r="A2977" s="1">
        <v>41164</v>
      </c>
      <c r="B2977" t="s">
        <v>4764</v>
      </c>
      <c r="C2977" t="s">
        <v>4765</v>
      </c>
      <c r="D2977" t="s">
        <v>4766</v>
      </c>
      <c r="E2977" t="s">
        <v>15</v>
      </c>
      <c r="F2977" t="s">
        <v>16</v>
      </c>
      <c r="G2977" t="s">
        <v>17</v>
      </c>
      <c r="H2977">
        <v>2004</v>
      </c>
      <c r="I2977" s="2">
        <v>619880.43000000005</v>
      </c>
      <c r="J2977" s="2">
        <v>0</v>
      </c>
      <c r="K2977" s="2">
        <v>619880.43000000005</v>
      </c>
      <c r="L2977" t="s">
        <v>116</v>
      </c>
      <c r="M2977" s="3" t="b">
        <f>trust_funds5[[#This Row],[Contributions Outstanding (USD)]]=0</f>
        <v>1</v>
      </c>
      <c r="N2977" s="3" t="str">
        <f t="shared" si="230"/>
        <v>Outstanding</v>
      </c>
      <c r="O2977" s="3" t="str">
        <f t="shared" si="231"/>
        <v>High Contribution &amp; Recent</v>
      </c>
      <c r="P2977" s="3" t="str">
        <f t="shared" si="232"/>
        <v>Other</v>
      </c>
      <c r="Q2977" s="3" t="str">
        <f t="shared" si="233"/>
        <v>Other</v>
      </c>
      <c r="R2977" s="3" t="str">
        <f t="shared" si="234"/>
        <v>Not LCLS</v>
      </c>
      <c r="S2977" s="3" t="str" cm="1">
        <f t="array" ref="S2977">_xlfn.IFS(G2977 &gt; 5000000, "Very High", G2977 &gt; 1000000, "High", G2977 &gt; 500000, "Medium", TRUE, "Low")</f>
        <v>Very High</v>
      </c>
      <c r="T2977" s="3" t="str" cm="1">
        <f t="array" ref="T2977">_xlfn.IFS(B2977 &gt;= 2005, "Post-2005", B2977 &gt;= 2000, "2000-2004", TRUE, "Pre-2000")</f>
        <v>Post-2005</v>
      </c>
    </row>
    <row r="2978" spans="1:20" x14ac:dyDescent="0.85">
      <c r="A2978" s="1">
        <v>41164</v>
      </c>
      <c r="B2978" t="s">
        <v>4764</v>
      </c>
      <c r="C2978" t="s">
        <v>4765</v>
      </c>
      <c r="D2978" t="s">
        <v>4766</v>
      </c>
      <c r="E2978" t="s">
        <v>49</v>
      </c>
      <c r="F2978" t="s">
        <v>50</v>
      </c>
      <c r="G2978" t="s">
        <v>3605</v>
      </c>
      <c r="H2978">
        <v>2004</v>
      </c>
      <c r="I2978" s="2">
        <v>600000</v>
      </c>
      <c r="J2978" s="2">
        <v>0</v>
      </c>
      <c r="K2978" s="2">
        <v>600000</v>
      </c>
      <c r="L2978" t="s">
        <v>116</v>
      </c>
      <c r="M2978" s="3" t="b">
        <f>trust_funds5[[#This Row],[Contributions Outstanding (USD)]]=0</f>
        <v>1</v>
      </c>
      <c r="N2978" s="3" t="str">
        <f t="shared" si="230"/>
        <v>Outstanding</v>
      </c>
      <c r="O2978" s="3" t="str">
        <f t="shared" si="231"/>
        <v>High Contribution &amp; Recent</v>
      </c>
      <c r="P2978" s="3" t="str">
        <f t="shared" si="232"/>
        <v>Other</v>
      </c>
      <c r="Q2978" s="3" t="str">
        <f t="shared" si="233"/>
        <v>Other</v>
      </c>
      <c r="R2978" s="3" t="str">
        <f t="shared" si="234"/>
        <v>Not LCLS</v>
      </c>
      <c r="S2978" s="3" t="str" cm="1">
        <f t="array" ref="S2978">_xlfn.IFS(G2978 &gt; 5000000, "Very High", G2978 &gt; 1000000, "High", G2978 &gt; 500000, "Medium", TRUE, "Low")</f>
        <v>Very High</v>
      </c>
      <c r="T2978" s="3" t="str" cm="1">
        <f t="array" ref="T2978">_xlfn.IFS(B2978 &gt;= 2005, "Post-2005", B2978 &gt;= 2000, "2000-2004", TRUE, "Pre-2000")</f>
        <v>Post-2005</v>
      </c>
    </row>
    <row r="2979" spans="1:20" x14ac:dyDescent="0.85">
      <c r="A2979" s="1">
        <v>41164</v>
      </c>
      <c r="B2979" t="s">
        <v>4764</v>
      </c>
      <c r="C2979" t="s">
        <v>4765</v>
      </c>
      <c r="D2979" t="s">
        <v>4766</v>
      </c>
      <c r="E2979" t="s">
        <v>260</v>
      </c>
      <c r="F2979" t="s">
        <v>261</v>
      </c>
      <c r="H2979">
        <v>2004</v>
      </c>
      <c r="I2979" s="2">
        <v>100000</v>
      </c>
      <c r="J2979" s="2">
        <v>0</v>
      </c>
      <c r="K2979" s="2">
        <v>100000</v>
      </c>
      <c r="L2979" t="s">
        <v>116</v>
      </c>
      <c r="M2979" s="3" t="b">
        <f>trust_funds5[[#This Row],[Contributions Outstanding (USD)]]=0</f>
        <v>1</v>
      </c>
      <c r="N2979" s="3" t="str">
        <f t="shared" si="230"/>
        <v>Outstanding</v>
      </c>
      <c r="O2979" s="3" t="str">
        <f t="shared" si="231"/>
        <v>High Contribution &amp; Recent</v>
      </c>
      <c r="P2979" s="3" t="str">
        <f t="shared" si="232"/>
        <v>Other</v>
      </c>
      <c r="Q2979" s="3" t="str">
        <f t="shared" si="233"/>
        <v>Other</v>
      </c>
      <c r="R2979" s="3" t="str">
        <f t="shared" si="234"/>
        <v>Not LCLS</v>
      </c>
      <c r="S2979" s="3" t="str" cm="1">
        <f t="array" ref="S2979">_xlfn.IFS(G2979 &gt; 5000000, "Very High", G2979 &gt; 1000000, "High", G2979 &gt; 500000, "Medium", TRUE, "Low")</f>
        <v>Low</v>
      </c>
      <c r="T2979" s="3" t="str" cm="1">
        <f t="array" ref="T2979">_xlfn.IFS(B2979 &gt;= 2005, "Post-2005", B2979 &gt;= 2000, "2000-2004", TRUE, "Pre-2000")</f>
        <v>Post-2005</v>
      </c>
    </row>
    <row r="2980" spans="1:20" x14ac:dyDescent="0.85">
      <c r="A2980" s="1">
        <v>41164</v>
      </c>
      <c r="B2980" t="s">
        <v>4764</v>
      </c>
      <c r="C2980" t="s">
        <v>4765</v>
      </c>
      <c r="D2980" t="s">
        <v>4766</v>
      </c>
      <c r="E2980" t="s">
        <v>260</v>
      </c>
      <c r="F2980" t="s">
        <v>261</v>
      </c>
      <c r="H2980">
        <v>2004</v>
      </c>
      <c r="I2980" s="2">
        <v>150000</v>
      </c>
      <c r="J2980" s="2">
        <v>0</v>
      </c>
      <c r="K2980" s="2">
        <v>150000</v>
      </c>
      <c r="L2980" t="s">
        <v>116</v>
      </c>
      <c r="M2980" s="3" t="b">
        <f>trust_funds5[[#This Row],[Contributions Outstanding (USD)]]=0</f>
        <v>1</v>
      </c>
      <c r="N2980" s="3" t="str">
        <f t="shared" si="230"/>
        <v>Outstanding</v>
      </c>
      <c r="O2980" s="3" t="str">
        <f t="shared" si="231"/>
        <v>High Contribution &amp; Recent</v>
      </c>
      <c r="P2980" s="3" t="str">
        <f t="shared" si="232"/>
        <v>Other</v>
      </c>
      <c r="Q2980" s="3" t="str">
        <f t="shared" si="233"/>
        <v>Other</v>
      </c>
      <c r="R2980" s="3" t="str">
        <f t="shared" si="234"/>
        <v>Not LCLS</v>
      </c>
      <c r="S2980" s="3" t="str" cm="1">
        <f t="array" ref="S2980">_xlfn.IFS(G2980 &gt; 5000000, "Very High", G2980 &gt; 1000000, "High", G2980 &gt; 500000, "Medium", TRUE, "Low")</f>
        <v>Low</v>
      </c>
      <c r="T2980" s="3" t="str" cm="1">
        <f t="array" ref="T2980">_xlfn.IFS(B2980 &gt;= 2005, "Post-2005", B2980 &gt;= 2000, "2000-2004", TRUE, "Pre-2000")</f>
        <v>Post-2005</v>
      </c>
    </row>
    <row r="2981" spans="1:20" x14ac:dyDescent="0.85">
      <c r="A2981" s="1">
        <v>41164</v>
      </c>
      <c r="B2981" t="s">
        <v>4764</v>
      </c>
      <c r="C2981" t="s">
        <v>4765</v>
      </c>
      <c r="D2981" t="s">
        <v>4766</v>
      </c>
      <c r="E2981" t="s">
        <v>260</v>
      </c>
      <c r="F2981" t="s">
        <v>261</v>
      </c>
      <c r="H2981">
        <v>2004</v>
      </c>
      <c r="I2981" s="2">
        <v>150000</v>
      </c>
      <c r="J2981" s="2">
        <v>0</v>
      </c>
      <c r="K2981" s="2">
        <v>150000</v>
      </c>
      <c r="L2981" t="s">
        <v>116</v>
      </c>
      <c r="M2981" s="3" t="b">
        <f>trust_funds5[[#This Row],[Contributions Outstanding (USD)]]=0</f>
        <v>1</v>
      </c>
      <c r="N2981" s="3" t="str">
        <f t="shared" si="230"/>
        <v>Outstanding</v>
      </c>
      <c r="O2981" s="3" t="str">
        <f t="shared" si="231"/>
        <v>High Contribution &amp; Recent</v>
      </c>
      <c r="P2981" s="3" t="str">
        <f t="shared" si="232"/>
        <v>Other</v>
      </c>
      <c r="Q2981" s="3" t="str">
        <f t="shared" si="233"/>
        <v>Other</v>
      </c>
      <c r="R2981" s="3" t="str">
        <f t="shared" si="234"/>
        <v>Not LCLS</v>
      </c>
      <c r="S2981" s="3" t="str" cm="1">
        <f t="array" ref="S2981">_xlfn.IFS(G2981 &gt; 5000000, "Very High", G2981 &gt; 1000000, "High", G2981 &gt; 500000, "Medium", TRUE, "Low")</f>
        <v>Low</v>
      </c>
      <c r="T2981" s="3" t="str" cm="1">
        <f t="array" ref="T2981">_xlfn.IFS(B2981 &gt;= 2005, "Post-2005", B2981 &gt;= 2000, "2000-2004", TRUE, "Pre-2000")</f>
        <v>Post-2005</v>
      </c>
    </row>
    <row r="2982" spans="1:20" x14ac:dyDescent="0.85">
      <c r="A2982" s="1">
        <v>41164</v>
      </c>
      <c r="B2982" t="s">
        <v>4764</v>
      </c>
      <c r="C2982" t="s">
        <v>4765</v>
      </c>
      <c r="D2982" t="s">
        <v>4766</v>
      </c>
      <c r="E2982" t="s">
        <v>260</v>
      </c>
      <c r="F2982" t="s">
        <v>261</v>
      </c>
      <c r="H2982">
        <v>2004</v>
      </c>
      <c r="I2982" s="2">
        <v>150000</v>
      </c>
      <c r="J2982" s="2">
        <v>0</v>
      </c>
      <c r="K2982" s="2">
        <v>150000</v>
      </c>
      <c r="L2982" t="s">
        <v>116</v>
      </c>
      <c r="M2982" s="3" t="b">
        <f>trust_funds5[[#This Row],[Contributions Outstanding (USD)]]=0</f>
        <v>1</v>
      </c>
      <c r="N2982" s="3" t="str">
        <f t="shared" si="230"/>
        <v>Outstanding</v>
      </c>
      <c r="O2982" s="3" t="str">
        <f t="shared" si="231"/>
        <v>High Contribution &amp; Recent</v>
      </c>
      <c r="P2982" s="3" t="str">
        <f t="shared" si="232"/>
        <v>Other</v>
      </c>
      <c r="Q2982" s="3" t="str">
        <f t="shared" si="233"/>
        <v>Other</v>
      </c>
      <c r="R2982" s="3" t="str">
        <f t="shared" si="234"/>
        <v>Not LCLS</v>
      </c>
      <c r="S2982" s="3" t="str" cm="1">
        <f t="array" ref="S2982">_xlfn.IFS(G2982 &gt; 5000000, "Very High", G2982 &gt; 1000000, "High", G2982 &gt; 500000, "Medium", TRUE, "Low")</f>
        <v>Low</v>
      </c>
      <c r="T2982" s="3" t="str" cm="1">
        <f t="array" ref="T2982">_xlfn.IFS(B2982 &gt;= 2005, "Post-2005", B2982 &gt;= 2000, "2000-2004", TRUE, "Pre-2000")</f>
        <v>Post-2005</v>
      </c>
    </row>
    <row r="2983" spans="1:20" x14ac:dyDescent="0.85">
      <c r="A2983" s="1">
        <v>41164</v>
      </c>
      <c r="B2983" t="s">
        <v>4764</v>
      </c>
      <c r="C2983" t="s">
        <v>4765</v>
      </c>
      <c r="D2983" t="s">
        <v>4766</v>
      </c>
      <c r="E2983" t="s">
        <v>260</v>
      </c>
      <c r="F2983" t="s">
        <v>261</v>
      </c>
      <c r="H2983">
        <v>2004</v>
      </c>
      <c r="I2983" s="2">
        <v>250000</v>
      </c>
      <c r="J2983" s="2">
        <v>0</v>
      </c>
      <c r="K2983" s="2">
        <v>250000</v>
      </c>
      <c r="L2983" t="s">
        <v>116</v>
      </c>
      <c r="M2983" s="3" t="b">
        <f>trust_funds5[[#This Row],[Contributions Outstanding (USD)]]=0</f>
        <v>1</v>
      </c>
      <c r="N2983" s="3" t="str">
        <f t="shared" si="230"/>
        <v>Outstanding</v>
      </c>
      <c r="O2983" s="3" t="str">
        <f t="shared" si="231"/>
        <v>High Contribution &amp; Recent</v>
      </c>
      <c r="P2983" s="3" t="str">
        <f t="shared" si="232"/>
        <v>Other</v>
      </c>
      <c r="Q2983" s="3" t="str">
        <f t="shared" si="233"/>
        <v>Other</v>
      </c>
      <c r="R2983" s="3" t="str">
        <f t="shared" si="234"/>
        <v>Not LCLS</v>
      </c>
      <c r="S2983" s="3" t="str" cm="1">
        <f t="array" ref="S2983">_xlfn.IFS(G2983 &gt; 5000000, "Very High", G2983 &gt; 1000000, "High", G2983 &gt; 500000, "Medium", TRUE, "Low")</f>
        <v>Low</v>
      </c>
      <c r="T2983" s="3" t="str" cm="1">
        <f t="array" ref="T2983">_xlfn.IFS(B2983 &gt;= 2005, "Post-2005", B2983 &gt;= 2000, "2000-2004", TRUE, "Pre-2000")</f>
        <v>Post-2005</v>
      </c>
    </row>
    <row r="2984" spans="1:20" x14ac:dyDescent="0.85">
      <c r="A2984" s="1">
        <v>41164</v>
      </c>
      <c r="B2984" t="s">
        <v>4764</v>
      </c>
      <c r="C2984" t="s">
        <v>4765</v>
      </c>
      <c r="D2984" t="s">
        <v>4766</v>
      </c>
      <c r="E2984" t="s">
        <v>260</v>
      </c>
      <c r="F2984" t="s">
        <v>261</v>
      </c>
      <c r="H2984">
        <v>2004</v>
      </c>
      <c r="I2984" s="2">
        <v>300000</v>
      </c>
      <c r="J2984" s="2">
        <v>0</v>
      </c>
      <c r="K2984" s="2">
        <v>300000</v>
      </c>
      <c r="L2984" t="s">
        <v>116</v>
      </c>
      <c r="M2984" s="3" t="b">
        <f>trust_funds5[[#This Row],[Contributions Outstanding (USD)]]=0</f>
        <v>1</v>
      </c>
      <c r="N2984" s="3" t="str">
        <f t="shared" si="230"/>
        <v>Outstanding</v>
      </c>
      <c r="O2984" s="3" t="str">
        <f t="shared" si="231"/>
        <v>High Contribution &amp; Recent</v>
      </c>
      <c r="P2984" s="3" t="str">
        <f t="shared" si="232"/>
        <v>Other</v>
      </c>
      <c r="Q2984" s="3" t="str">
        <f t="shared" si="233"/>
        <v>Other</v>
      </c>
      <c r="R2984" s="3" t="str">
        <f t="shared" si="234"/>
        <v>Not LCLS</v>
      </c>
      <c r="S2984" s="3" t="str" cm="1">
        <f t="array" ref="S2984">_xlfn.IFS(G2984 &gt; 5000000, "Very High", G2984 &gt; 1000000, "High", G2984 &gt; 500000, "Medium", TRUE, "Low")</f>
        <v>Low</v>
      </c>
      <c r="T2984" s="3" t="str" cm="1">
        <f t="array" ref="T2984">_xlfn.IFS(B2984 &gt;= 2005, "Post-2005", B2984 &gt;= 2000, "2000-2004", TRUE, "Pre-2000")</f>
        <v>Post-2005</v>
      </c>
    </row>
    <row r="2985" spans="1:20" x14ac:dyDescent="0.85">
      <c r="A2985" s="1">
        <v>41164</v>
      </c>
      <c r="B2985" t="s">
        <v>4764</v>
      </c>
      <c r="C2985" t="s">
        <v>4765</v>
      </c>
      <c r="D2985" t="s">
        <v>4766</v>
      </c>
      <c r="E2985" t="s">
        <v>260</v>
      </c>
      <c r="F2985" t="s">
        <v>261</v>
      </c>
      <c r="H2985">
        <v>2004</v>
      </c>
      <c r="I2985" s="2">
        <v>600000</v>
      </c>
      <c r="J2985" s="2">
        <v>0</v>
      </c>
      <c r="K2985" s="2">
        <v>600000</v>
      </c>
      <c r="L2985" t="s">
        <v>116</v>
      </c>
      <c r="M2985" s="3" t="b">
        <f>trust_funds5[[#This Row],[Contributions Outstanding (USD)]]=0</f>
        <v>1</v>
      </c>
      <c r="N2985" s="3" t="str">
        <f t="shared" si="230"/>
        <v>Outstanding</v>
      </c>
      <c r="O2985" s="3" t="str">
        <f t="shared" si="231"/>
        <v>High Contribution &amp; Recent</v>
      </c>
      <c r="P2985" s="3" t="str">
        <f t="shared" si="232"/>
        <v>Other</v>
      </c>
      <c r="Q2985" s="3" t="str">
        <f t="shared" si="233"/>
        <v>Other</v>
      </c>
      <c r="R2985" s="3" t="str">
        <f t="shared" si="234"/>
        <v>Not LCLS</v>
      </c>
      <c r="S2985" s="3" t="str" cm="1">
        <f t="array" ref="S2985">_xlfn.IFS(G2985 &gt; 5000000, "Very High", G2985 &gt; 1000000, "High", G2985 &gt; 500000, "Medium", TRUE, "Low")</f>
        <v>Low</v>
      </c>
      <c r="T2985" s="3" t="str" cm="1">
        <f t="array" ref="T2985">_xlfn.IFS(B2985 &gt;= 2005, "Post-2005", B2985 &gt;= 2000, "2000-2004", TRUE, "Pre-2000")</f>
        <v>Post-2005</v>
      </c>
    </row>
    <row r="2986" spans="1:20" x14ac:dyDescent="0.85">
      <c r="A2986" s="1">
        <v>41164</v>
      </c>
      <c r="B2986" t="s">
        <v>90</v>
      </c>
      <c r="C2986" t="s">
        <v>5130</v>
      </c>
      <c r="D2986" t="s">
        <v>5131</v>
      </c>
      <c r="E2986" t="s">
        <v>56</v>
      </c>
      <c r="F2986" t="s">
        <v>57</v>
      </c>
      <c r="G2986" t="s">
        <v>58</v>
      </c>
      <c r="H2986">
        <v>2004</v>
      </c>
      <c r="I2986" s="2">
        <v>1071886.49</v>
      </c>
      <c r="J2986" s="2">
        <v>0</v>
      </c>
      <c r="K2986" s="2">
        <v>1071886.49</v>
      </c>
      <c r="L2986" t="s">
        <v>18</v>
      </c>
      <c r="M2986" s="3" t="b">
        <f>trust_funds5[[#This Row],[Contributions Outstanding (USD)]]=0</f>
        <v>1</v>
      </c>
      <c r="N2986" s="3" t="str">
        <f t="shared" si="230"/>
        <v>Outstanding</v>
      </c>
      <c r="O2986" s="3" t="str">
        <f t="shared" si="231"/>
        <v>High Contribution &amp; Recent</v>
      </c>
      <c r="P2986" s="3" t="str">
        <f t="shared" si="232"/>
        <v>Other</v>
      </c>
      <c r="Q2986" s="3" t="str">
        <f t="shared" si="233"/>
        <v>Other</v>
      </c>
      <c r="R2986" s="3" t="str">
        <f t="shared" si="234"/>
        <v>Not LCLS</v>
      </c>
      <c r="S2986" s="3" t="str" cm="1">
        <f t="array" ref="S2986">_xlfn.IFS(G2986 &gt; 5000000, "Very High", G2986 &gt; 1000000, "High", G2986 &gt; 500000, "Medium", TRUE, "Low")</f>
        <v>Very High</v>
      </c>
      <c r="T2986" s="3" t="str" cm="1">
        <f t="array" ref="T2986">_xlfn.IFS(B2986 &gt;= 2005, "Post-2005", B2986 &gt;= 2000, "2000-2004", TRUE, "Pre-2000")</f>
        <v>Post-2005</v>
      </c>
    </row>
    <row r="2987" spans="1:20" x14ac:dyDescent="0.85">
      <c r="A2987" s="1">
        <v>41164</v>
      </c>
      <c r="B2987" t="s">
        <v>90</v>
      </c>
      <c r="C2987" t="s">
        <v>5130</v>
      </c>
      <c r="D2987" t="s">
        <v>5131</v>
      </c>
      <c r="E2987" t="s">
        <v>223</v>
      </c>
      <c r="F2987" t="s">
        <v>224</v>
      </c>
      <c r="G2987" t="s">
        <v>225</v>
      </c>
      <c r="H2987">
        <v>2004</v>
      </c>
      <c r="I2987" s="2">
        <v>612381.81000000006</v>
      </c>
      <c r="J2987" s="2">
        <v>0</v>
      </c>
      <c r="K2987" s="2">
        <v>612381.81000000006</v>
      </c>
      <c r="L2987" t="s">
        <v>18</v>
      </c>
      <c r="M2987" s="3" t="b">
        <f>trust_funds5[[#This Row],[Contributions Outstanding (USD)]]=0</f>
        <v>1</v>
      </c>
      <c r="N2987" s="3" t="str">
        <f t="shared" si="230"/>
        <v>Outstanding</v>
      </c>
      <c r="O2987" s="3" t="str">
        <f t="shared" si="231"/>
        <v>High Contribution &amp; Recent</v>
      </c>
      <c r="P2987" s="3" t="str">
        <f t="shared" si="232"/>
        <v>Other</v>
      </c>
      <c r="Q2987" s="3" t="str">
        <f t="shared" si="233"/>
        <v>Other</v>
      </c>
      <c r="R2987" s="3" t="str">
        <f t="shared" si="234"/>
        <v>Not LCLS</v>
      </c>
      <c r="S2987" s="3" t="str" cm="1">
        <f t="array" ref="S2987">_xlfn.IFS(G2987 &gt; 5000000, "Very High", G2987 &gt; 1000000, "High", G2987 &gt; 500000, "Medium", TRUE, "Low")</f>
        <v>Very High</v>
      </c>
      <c r="T2987" s="3" t="str" cm="1">
        <f t="array" ref="T2987">_xlfn.IFS(B2987 &gt;= 2005, "Post-2005", B2987 &gt;= 2000, "2000-2004", TRUE, "Pre-2000")</f>
        <v>Post-2005</v>
      </c>
    </row>
    <row r="2988" spans="1:20" x14ac:dyDescent="0.85">
      <c r="A2988" s="1">
        <v>41164</v>
      </c>
      <c r="B2988" t="s">
        <v>90</v>
      </c>
      <c r="C2988" t="s">
        <v>5130</v>
      </c>
      <c r="D2988" t="s">
        <v>5131</v>
      </c>
      <c r="E2988" t="s">
        <v>1280</v>
      </c>
      <c r="F2988" t="s">
        <v>1281</v>
      </c>
      <c r="G2988" t="s">
        <v>1282</v>
      </c>
      <c r="H2988">
        <v>2004</v>
      </c>
      <c r="I2988" s="2">
        <v>313431.8</v>
      </c>
      <c r="J2988" s="2">
        <v>0</v>
      </c>
      <c r="K2988" s="2">
        <v>313431.8</v>
      </c>
      <c r="L2988" t="s">
        <v>18</v>
      </c>
      <c r="M2988" s="3" t="b">
        <f>trust_funds5[[#This Row],[Contributions Outstanding (USD)]]=0</f>
        <v>1</v>
      </c>
      <c r="N2988" s="3" t="str">
        <f t="shared" si="230"/>
        <v>Outstanding</v>
      </c>
      <c r="O2988" s="3" t="str">
        <f t="shared" si="231"/>
        <v>High Contribution &amp; Recent</v>
      </c>
      <c r="P2988" s="3" t="str">
        <f t="shared" si="232"/>
        <v>Other</v>
      </c>
      <c r="Q2988" s="3" t="str">
        <f t="shared" si="233"/>
        <v>Other</v>
      </c>
      <c r="R2988" s="3" t="str">
        <f t="shared" si="234"/>
        <v>Not LCLS</v>
      </c>
      <c r="S2988" s="3" t="str" cm="1">
        <f t="array" ref="S2988">_xlfn.IFS(G2988 &gt; 5000000, "Very High", G2988 &gt; 1000000, "High", G2988 &gt; 500000, "Medium", TRUE, "Low")</f>
        <v>Very High</v>
      </c>
      <c r="T2988" s="3" t="str" cm="1">
        <f t="array" ref="T2988">_xlfn.IFS(B2988 &gt;= 2005, "Post-2005", B2988 &gt;= 2000, "2000-2004", TRUE, "Pre-2000")</f>
        <v>Post-2005</v>
      </c>
    </row>
    <row r="2989" spans="1:20" x14ac:dyDescent="0.85">
      <c r="A2989" s="1">
        <v>41164</v>
      </c>
      <c r="B2989" t="s">
        <v>90</v>
      </c>
      <c r="C2989" t="s">
        <v>5130</v>
      </c>
      <c r="D2989" t="s">
        <v>5131</v>
      </c>
      <c r="E2989" t="s">
        <v>5132</v>
      </c>
      <c r="F2989" t="s">
        <v>5133</v>
      </c>
      <c r="G2989" t="s">
        <v>5134</v>
      </c>
      <c r="H2989">
        <v>2004</v>
      </c>
      <c r="I2989" s="2">
        <v>6229.02</v>
      </c>
      <c r="J2989" s="2">
        <v>0</v>
      </c>
      <c r="K2989" s="2">
        <v>6229.02</v>
      </c>
      <c r="L2989" t="s">
        <v>18</v>
      </c>
      <c r="M2989" s="3" t="b">
        <f>trust_funds5[[#This Row],[Contributions Outstanding (USD)]]=0</f>
        <v>1</v>
      </c>
      <c r="N2989" s="3" t="str">
        <f t="shared" si="230"/>
        <v>Outstanding</v>
      </c>
      <c r="O2989" s="3" t="str">
        <f t="shared" si="231"/>
        <v>High Contribution &amp; Recent</v>
      </c>
      <c r="P2989" s="3" t="str">
        <f t="shared" si="232"/>
        <v>Other</v>
      </c>
      <c r="Q2989" s="3" t="str">
        <f t="shared" si="233"/>
        <v>Other</v>
      </c>
      <c r="R2989" s="3" t="str">
        <f t="shared" si="234"/>
        <v>Not LCLS</v>
      </c>
      <c r="S2989" s="3" t="str" cm="1">
        <f t="array" ref="S2989">_xlfn.IFS(G2989 &gt; 5000000, "Very High", G2989 &gt; 1000000, "High", G2989 &gt; 500000, "Medium", TRUE, "Low")</f>
        <v>Very High</v>
      </c>
      <c r="T2989" s="3" t="str" cm="1">
        <f t="array" ref="T2989">_xlfn.IFS(B2989 &gt;= 2005, "Post-2005", B2989 &gt;= 2000, "2000-2004", TRUE, "Pre-2000")</f>
        <v>Post-2005</v>
      </c>
    </row>
    <row r="2990" spans="1:20" x14ac:dyDescent="0.85">
      <c r="A2990" s="1">
        <v>41164</v>
      </c>
      <c r="B2990" t="s">
        <v>90</v>
      </c>
      <c r="C2990" t="s">
        <v>5130</v>
      </c>
      <c r="D2990" t="s">
        <v>5131</v>
      </c>
      <c r="E2990" t="s">
        <v>93</v>
      </c>
      <c r="F2990" t="s">
        <v>94</v>
      </c>
      <c r="H2990">
        <v>2004</v>
      </c>
      <c r="I2990" s="2">
        <v>523237.68</v>
      </c>
      <c r="J2990" s="2">
        <v>0</v>
      </c>
      <c r="K2990" s="2">
        <v>523237.68</v>
      </c>
      <c r="L2990" t="s">
        <v>18</v>
      </c>
      <c r="M2990" s="3" t="b">
        <f>trust_funds5[[#This Row],[Contributions Outstanding (USD)]]=0</f>
        <v>1</v>
      </c>
      <c r="N2990" s="3" t="str">
        <f t="shared" si="230"/>
        <v>Outstanding</v>
      </c>
      <c r="O2990" s="3" t="str">
        <f t="shared" si="231"/>
        <v>High Contribution &amp; Recent</v>
      </c>
      <c r="P2990" s="3" t="str">
        <f t="shared" si="232"/>
        <v>Other</v>
      </c>
      <c r="Q2990" s="3" t="str">
        <f t="shared" si="233"/>
        <v>Other</v>
      </c>
      <c r="R2990" s="3" t="str">
        <f t="shared" si="234"/>
        <v>Not LCLS</v>
      </c>
      <c r="S2990" s="3" t="str" cm="1">
        <f t="array" ref="S2990">_xlfn.IFS(G2990 &gt; 5000000, "Very High", G2990 &gt; 1000000, "High", G2990 &gt; 500000, "Medium", TRUE, "Low")</f>
        <v>Low</v>
      </c>
      <c r="T2990" s="3" t="str" cm="1">
        <f t="array" ref="T2990">_xlfn.IFS(B2990 &gt;= 2005, "Post-2005", B2990 &gt;= 2000, "2000-2004", TRUE, "Pre-2000")</f>
        <v>Post-2005</v>
      </c>
    </row>
    <row r="2991" spans="1:20" x14ac:dyDescent="0.85">
      <c r="A2991" s="1">
        <v>41164</v>
      </c>
      <c r="B2991" t="s">
        <v>5135</v>
      </c>
      <c r="C2991" t="s">
        <v>5136</v>
      </c>
      <c r="D2991" t="s">
        <v>5137</v>
      </c>
      <c r="E2991" t="s">
        <v>119</v>
      </c>
      <c r="F2991" t="s">
        <v>120</v>
      </c>
      <c r="G2991" t="s">
        <v>121</v>
      </c>
      <c r="H2991">
        <v>2004</v>
      </c>
      <c r="I2991" s="2">
        <v>869085</v>
      </c>
      <c r="J2991" s="2">
        <v>0</v>
      </c>
      <c r="K2991" s="2">
        <v>869085</v>
      </c>
      <c r="L2991" t="s">
        <v>18</v>
      </c>
      <c r="M2991" s="3" t="b">
        <f>trust_funds5[[#This Row],[Contributions Outstanding (USD)]]=0</f>
        <v>1</v>
      </c>
      <c r="N2991" s="3" t="str">
        <f t="shared" si="230"/>
        <v>Outstanding</v>
      </c>
      <c r="O2991" s="3" t="str">
        <f t="shared" si="231"/>
        <v>High Contribution &amp; Recent</v>
      </c>
      <c r="P2991" s="3" t="str">
        <f t="shared" si="232"/>
        <v>Other</v>
      </c>
      <c r="Q2991" s="3" t="str">
        <f t="shared" si="233"/>
        <v>Other</v>
      </c>
      <c r="R2991" s="3" t="str">
        <f t="shared" si="234"/>
        <v>Not LCLS</v>
      </c>
      <c r="S2991" s="3" t="str" cm="1">
        <f t="array" ref="S2991">_xlfn.IFS(G2991 &gt; 5000000, "Very High", G2991 &gt; 1000000, "High", G2991 &gt; 500000, "Medium", TRUE, "Low")</f>
        <v>Very High</v>
      </c>
      <c r="T2991" s="3" t="str" cm="1">
        <f t="array" ref="T2991">_xlfn.IFS(B2991 &gt;= 2005, "Post-2005", B2991 &gt;= 2000, "2000-2004", TRUE, "Pre-2000")</f>
        <v>Post-2005</v>
      </c>
    </row>
    <row r="2992" spans="1:20" x14ac:dyDescent="0.85">
      <c r="A2992" s="1">
        <v>41164</v>
      </c>
      <c r="B2992" t="s">
        <v>90</v>
      </c>
      <c r="C2992" t="s">
        <v>5138</v>
      </c>
      <c r="D2992" t="s">
        <v>5139</v>
      </c>
      <c r="E2992" t="s">
        <v>93</v>
      </c>
      <c r="F2992" t="s">
        <v>94</v>
      </c>
      <c r="H2992">
        <v>2004</v>
      </c>
      <c r="I2992" s="2">
        <v>1200000</v>
      </c>
      <c r="J2992" s="2">
        <v>0</v>
      </c>
      <c r="K2992" s="2">
        <v>1200000</v>
      </c>
      <c r="L2992" t="s">
        <v>18</v>
      </c>
      <c r="M2992" s="3" t="b">
        <f>trust_funds5[[#This Row],[Contributions Outstanding (USD)]]=0</f>
        <v>1</v>
      </c>
      <c r="N2992" s="3" t="str">
        <f t="shared" si="230"/>
        <v>Outstanding</v>
      </c>
      <c r="O2992" s="3" t="str">
        <f t="shared" si="231"/>
        <v>High Contribution &amp; Recent</v>
      </c>
      <c r="P2992" s="3" t="str">
        <f t="shared" si="232"/>
        <v>Other</v>
      </c>
      <c r="Q2992" s="3" t="str">
        <f t="shared" si="233"/>
        <v>Other</v>
      </c>
      <c r="R2992" s="3" t="str">
        <f t="shared" si="234"/>
        <v>Not LCLS</v>
      </c>
      <c r="S2992" s="3" t="str" cm="1">
        <f t="array" ref="S2992">_xlfn.IFS(G2992 &gt; 5000000, "Very High", G2992 &gt; 1000000, "High", G2992 &gt; 500000, "Medium", TRUE, "Low")</f>
        <v>Low</v>
      </c>
      <c r="T2992" s="3" t="str" cm="1">
        <f t="array" ref="T2992">_xlfn.IFS(B2992 &gt;= 2005, "Post-2005", B2992 &gt;= 2000, "2000-2004", TRUE, "Pre-2000")</f>
        <v>Post-2005</v>
      </c>
    </row>
    <row r="2993" spans="1:20" x14ac:dyDescent="0.85">
      <c r="A2993" s="1">
        <v>41164</v>
      </c>
      <c r="B2993" t="s">
        <v>90</v>
      </c>
      <c r="C2993" t="s">
        <v>4770</v>
      </c>
      <c r="D2993" t="s">
        <v>4771</v>
      </c>
      <c r="E2993" t="s">
        <v>204</v>
      </c>
      <c r="F2993" t="s">
        <v>205</v>
      </c>
      <c r="G2993" t="s">
        <v>206</v>
      </c>
      <c r="H2993">
        <v>2004</v>
      </c>
      <c r="I2993" s="2">
        <v>500000</v>
      </c>
      <c r="J2993" s="2">
        <v>0</v>
      </c>
      <c r="K2993" s="2">
        <v>500000</v>
      </c>
      <c r="L2993" t="s">
        <v>18</v>
      </c>
      <c r="M2993" s="3" t="b">
        <f>trust_funds5[[#This Row],[Contributions Outstanding (USD)]]=0</f>
        <v>1</v>
      </c>
      <c r="N2993" s="3" t="str">
        <f t="shared" si="230"/>
        <v>Outstanding</v>
      </c>
      <c r="O2993" s="3" t="str">
        <f t="shared" si="231"/>
        <v>High Contribution &amp; Recent</v>
      </c>
      <c r="P2993" s="3" t="str">
        <f t="shared" si="232"/>
        <v>Other</v>
      </c>
      <c r="Q2993" s="3" t="str">
        <f t="shared" si="233"/>
        <v>Other</v>
      </c>
      <c r="R2993" s="3" t="str">
        <f t="shared" si="234"/>
        <v>Not LCLS</v>
      </c>
      <c r="S2993" s="3" t="str" cm="1">
        <f t="array" ref="S2993">_xlfn.IFS(G2993 &gt; 5000000, "Very High", G2993 &gt; 1000000, "High", G2993 &gt; 500000, "Medium", TRUE, "Low")</f>
        <v>Very High</v>
      </c>
      <c r="T2993" s="3" t="str" cm="1">
        <f t="array" ref="T2993">_xlfn.IFS(B2993 &gt;= 2005, "Post-2005", B2993 &gt;= 2000, "2000-2004", TRUE, "Pre-2000")</f>
        <v>Post-2005</v>
      </c>
    </row>
    <row r="2994" spans="1:20" x14ac:dyDescent="0.85">
      <c r="A2994" s="1">
        <v>41164</v>
      </c>
      <c r="B2994" t="s">
        <v>2654</v>
      </c>
      <c r="C2994" t="s">
        <v>4772</v>
      </c>
      <c r="D2994" t="s">
        <v>4773</v>
      </c>
      <c r="E2994" t="s">
        <v>15</v>
      </c>
      <c r="F2994" t="s">
        <v>16</v>
      </c>
      <c r="G2994" t="s">
        <v>17</v>
      </c>
      <c r="H2994">
        <v>2004</v>
      </c>
      <c r="I2994" s="2">
        <v>50000</v>
      </c>
      <c r="J2994" s="2">
        <v>0</v>
      </c>
      <c r="K2994" s="2">
        <v>50000</v>
      </c>
      <c r="L2994" t="s">
        <v>18</v>
      </c>
      <c r="M2994" s="3" t="b">
        <f>trust_funds5[[#This Row],[Contributions Outstanding (USD)]]=0</f>
        <v>1</v>
      </c>
      <c r="N2994" s="3" t="str">
        <f t="shared" si="230"/>
        <v>Outstanding</v>
      </c>
      <c r="O2994" s="3" t="str">
        <f t="shared" si="231"/>
        <v>High Contribution &amp; Recent</v>
      </c>
      <c r="P2994" s="3" t="str">
        <f t="shared" si="232"/>
        <v>Other</v>
      </c>
      <c r="Q2994" s="3" t="str">
        <f t="shared" si="233"/>
        <v>Other</v>
      </c>
      <c r="R2994" s="3" t="str">
        <f t="shared" si="234"/>
        <v>Not LCLS</v>
      </c>
      <c r="S2994" s="3" t="str" cm="1">
        <f t="array" ref="S2994">_xlfn.IFS(G2994 &gt; 5000000, "Very High", G2994 &gt; 1000000, "High", G2994 &gt; 500000, "Medium", TRUE, "Low")</f>
        <v>Very High</v>
      </c>
      <c r="T2994" s="3" t="str" cm="1">
        <f t="array" ref="T2994">_xlfn.IFS(B2994 &gt;= 2005, "Post-2005", B2994 &gt;= 2000, "2000-2004", TRUE, "Pre-2000")</f>
        <v>Post-2005</v>
      </c>
    </row>
    <row r="2995" spans="1:20" x14ac:dyDescent="0.85">
      <c r="A2995" s="1">
        <v>41164</v>
      </c>
      <c r="B2995" t="s">
        <v>2654</v>
      </c>
      <c r="C2995" t="s">
        <v>4772</v>
      </c>
      <c r="D2995" t="s">
        <v>4773</v>
      </c>
      <c r="E2995" t="s">
        <v>200</v>
      </c>
      <c r="F2995" t="s">
        <v>201</v>
      </c>
      <c r="G2995" t="s">
        <v>202</v>
      </c>
      <c r="H2995">
        <v>2004</v>
      </c>
      <c r="I2995" s="2">
        <v>49973</v>
      </c>
      <c r="J2995" s="2">
        <v>0</v>
      </c>
      <c r="K2995" s="2">
        <v>49973</v>
      </c>
      <c r="L2995" t="s">
        <v>18</v>
      </c>
      <c r="M2995" s="3" t="b">
        <f>trust_funds5[[#This Row],[Contributions Outstanding (USD)]]=0</f>
        <v>1</v>
      </c>
      <c r="N2995" s="3" t="str">
        <f t="shared" si="230"/>
        <v>Outstanding</v>
      </c>
      <c r="O2995" s="3" t="str">
        <f t="shared" si="231"/>
        <v>High Contribution &amp; Recent</v>
      </c>
      <c r="P2995" s="3" t="str">
        <f t="shared" si="232"/>
        <v>Other</v>
      </c>
      <c r="Q2995" s="3" t="str">
        <f t="shared" si="233"/>
        <v>Other</v>
      </c>
      <c r="R2995" s="3" t="str">
        <f t="shared" si="234"/>
        <v>Not LCLS</v>
      </c>
      <c r="S2995" s="3" t="str" cm="1">
        <f t="array" ref="S2995">_xlfn.IFS(G2995 &gt; 5000000, "Very High", G2995 &gt; 1000000, "High", G2995 &gt; 500000, "Medium", TRUE, "Low")</f>
        <v>Very High</v>
      </c>
      <c r="T2995" s="3" t="str" cm="1">
        <f t="array" ref="T2995">_xlfn.IFS(B2995 &gt;= 2005, "Post-2005", B2995 &gt;= 2000, "2000-2004", TRUE, "Pre-2000")</f>
        <v>Post-2005</v>
      </c>
    </row>
    <row r="2996" spans="1:20" x14ac:dyDescent="0.85">
      <c r="A2996" s="1">
        <v>41164</v>
      </c>
      <c r="B2996" t="s">
        <v>2654</v>
      </c>
      <c r="C2996" t="s">
        <v>4772</v>
      </c>
      <c r="D2996" t="s">
        <v>4773</v>
      </c>
      <c r="E2996" t="s">
        <v>70</v>
      </c>
      <c r="F2996" t="s">
        <v>71</v>
      </c>
      <c r="G2996" t="s">
        <v>72</v>
      </c>
      <c r="H2996">
        <v>2004</v>
      </c>
      <c r="I2996" s="2">
        <v>402886.14</v>
      </c>
      <c r="J2996" s="2">
        <v>0</v>
      </c>
      <c r="K2996" s="2">
        <v>402886.14</v>
      </c>
      <c r="L2996" t="s">
        <v>18</v>
      </c>
      <c r="M2996" s="3" t="b">
        <f>trust_funds5[[#This Row],[Contributions Outstanding (USD)]]=0</f>
        <v>1</v>
      </c>
      <c r="N2996" s="3" t="str">
        <f t="shared" si="230"/>
        <v>Outstanding</v>
      </c>
      <c r="O2996" s="3" t="str">
        <f t="shared" si="231"/>
        <v>High Contribution &amp; Recent</v>
      </c>
      <c r="P2996" s="3" t="str">
        <f t="shared" si="232"/>
        <v>Other</v>
      </c>
      <c r="Q2996" s="3" t="str">
        <f t="shared" si="233"/>
        <v>Other</v>
      </c>
      <c r="R2996" s="3" t="str">
        <f t="shared" si="234"/>
        <v>Not LCLS</v>
      </c>
      <c r="S2996" s="3" t="str" cm="1">
        <f t="array" ref="S2996">_xlfn.IFS(G2996 &gt; 5000000, "Very High", G2996 &gt; 1000000, "High", G2996 &gt; 500000, "Medium", TRUE, "Low")</f>
        <v>Very High</v>
      </c>
      <c r="T2996" s="3" t="str" cm="1">
        <f t="array" ref="T2996">_xlfn.IFS(B2996 &gt;= 2005, "Post-2005", B2996 &gt;= 2000, "2000-2004", TRUE, "Pre-2000")</f>
        <v>Post-2005</v>
      </c>
    </row>
    <row r="2997" spans="1:20" x14ac:dyDescent="0.85">
      <c r="A2997" s="1">
        <v>41164</v>
      </c>
      <c r="B2997" t="s">
        <v>2654</v>
      </c>
      <c r="C2997" t="s">
        <v>4772</v>
      </c>
      <c r="D2997" t="s">
        <v>4773</v>
      </c>
      <c r="E2997" t="s">
        <v>102</v>
      </c>
      <c r="F2997" t="s">
        <v>103</v>
      </c>
      <c r="G2997" t="s">
        <v>104</v>
      </c>
      <c r="H2997">
        <v>2004</v>
      </c>
      <c r="I2997" s="2">
        <v>292174.65999999997</v>
      </c>
      <c r="J2997" s="2">
        <v>0</v>
      </c>
      <c r="K2997" s="2">
        <v>292174.65999999997</v>
      </c>
      <c r="L2997" t="s">
        <v>18</v>
      </c>
      <c r="M2997" s="3" t="b">
        <f>trust_funds5[[#This Row],[Contributions Outstanding (USD)]]=0</f>
        <v>1</v>
      </c>
      <c r="N2997" s="3" t="str">
        <f t="shared" si="230"/>
        <v>Outstanding</v>
      </c>
      <c r="O2997" s="3" t="str">
        <f t="shared" si="231"/>
        <v>High Contribution &amp; Recent</v>
      </c>
      <c r="P2997" s="3" t="str">
        <f t="shared" si="232"/>
        <v>Other</v>
      </c>
      <c r="Q2997" s="3" t="str">
        <f t="shared" si="233"/>
        <v>Other</v>
      </c>
      <c r="R2997" s="3" t="str">
        <f t="shared" si="234"/>
        <v>Not LCLS</v>
      </c>
      <c r="S2997" s="3" t="str" cm="1">
        <f t="array" ref="S2997">_xlfn.IFS(G2997 &gt; 5000000, "Very High", G2997 &gt; 1000000, "High", G2997 &gt; 500000, "Medium", TRUE, "Low")</f>
        <v>Very High</v>
      </c>
      <c r="T2997" s="3" t="str" cm="1">
        <f t="array" ref="T2997">_xlfn.IFS(B2997 &gt;= 2005, "Post-2005", B2997 &gt;= 2000, "2000-2004", TRUE, "Pre-2000")</f>
        <v>Post-2005</v>
      </c>
    </row>
    <row r="2998" spans="1:20" x14ac:dyDescent="0.85">
      <c r="A2998" s="1">
        <v>41164</v>
      </c>
      <c r="B2998" t="s">
        <v>2654</v>
      </c>
      <c r="C2998" t="s">
        <v>4772</v>
      </c>
      <c r="D2998" t="s">
        <v>4773</v>
      </c>
      <c r="E2998" t="s">
        <v>42</v>
      </c>
      <c r="F2998" t="s">
        <v>43</v>
      </c>
      <c r="G2998" t="s">
        <v>76</v>
      </c>
      <c r="H2998">
        <v>2004</v>
      </c>
      <c r="I2998" s="2">
        <v>636925.48</v>
      </c>
      <c r="J2998" s="2">
        <v>0</v>
      </c>
      <c r="K2998" s="2">
        <v>636925.48</v>
      </c>
      <c r="L2998" t="s">
        <v>18</v>
      </c>
      <c r="M2998" s="3" t="b">
        <f>trust_funds5[[#This Row],[Contributions Outstanding (USD)]]=0</f>
        <v>1</v>
      </c>
      <c r="N2998" s="3" t="str">
        <f t="shared" si="230"/>
        <v>Outstanding</v>
      </c>
      <c r="O2998" s="3" t="str">
        <f t="shared" si="231"/>
        <v>High Contribution &amp; Recent</v>
      </c>
      <c r="P2998" s="3" t="str">
        <f t="shared" si="232"/>
        <v>Other</v>
      </c>
      <c r="Q2998" s="3" t="str">
        <f t="shared" si="233"/>
        <v>Other</v>
      </c>
      <c r="R2998" s="3" t="str">
        <f t="shared" si="234"/>
        <v>Not LCLS</v>
      </c>
      <c r="S2998" s="3" t="str" cm="1">
        <f t="array" ref="S2998">_xlfn.IFS(G2998 &gt; 5000000, "Very High", G2998 &gt; 1000000, "High", G2998 &gt; 500000, "Medium", TRUE, "Low")</f>
        <v>Very High</v>
      </c>
      <c r="T2998" s="3" t="str" cm="1">
        <f t="array" ref="T2998">_xlfn.IFS(B2998 &gt;= 2005, "Post-2005", B2998 &gt;= 2000, "2000-2004", TRUE, "Pre-2000")</f>
        <v>Post-2005</v>
      </c>
    </row>
    <row r="2999" spans="1:20" x14ac:dyDescent="0.85">
      <c r="A2999" s="1">
        <v>41164</v>
      </c>
      <c r="B2999" t="s">
        <v>2654</v>
      </c>
      <c r="C2999" t="s">
        <v>4772</v>
      </c>
      <c r="D2999" t="s">
        <v>4773</v>
      </c>
      <c r="E2999" t="s">
        <v>21</v>
      </c>
      <c r="F2999" t="s">
        <v>22</v>
      </c>
      <c r="G2999" t="s">
        <v>23</v>
      </c>
      <c r="H2999">
        <v>2004</v>
      </c>
      <c r="I2999" s="2">
        <v>323521.28999999998</v>
      </c>
      <c r="J2999" s="2">
        <v>0</v>
      </c>
      <c r="K2999" s="2">
        <v>323521.28999999998</v>
      </c>
      <c r="L2999" t="s">
        <v>18</v>
      </c>
      <c r="M2999" s="3" t="b">
        <f>trust_funds5[[#This Row],[Contributions Outstanding (USD)]]=0</f>
        <v>1</v>
      </c>
      <c r="N2999" s="3" t="str">
        <f t="shared" si="230"/>
        <v>Outstanding</v>
      </c>
      <c r="O2999" s="3" t="str">
        <f t="shared" si="231"/>
        <v>High Contribution &amp; Recent</v>
      </c>
      <c r="P2999" s="3" t="str">
        <f t="shared" si="232"/>
        <v>Other</v>
      </c>
      <c r="Q2999" s="3" t="str">
        <f t="shared" si="233"/>
        <v>Other</v>
      </c>
      <c r="R2999" s="3" t="str">
        <f t="shared" si="234"/>
        <v>Not LCLS</v>
      </c>
      <c r="S2999" s="3" t="str" cm="1">
        <f t="array" ref="S2999">_xlfn.IFS(G2999 &gt; 5000000, "Very High", G2999 &gt; 1000000, "High", G2999 &gt; 500000, "Medium", TRUE, "Low")</f>
        <v>Very High</v>
      </c>
      <c r="T2999" s="3" t="str" cm="1">
        <f t="array" ref="T2999">_xlfn.IFS(B2999 &gt;= 2005, "Post-2005", B2999 &gt;= 2000, "2000-2004", TRUE, "Pre-2000")</f>
        <v>Post-2005</v>
      </c>
    </row>
    <row r="3000" spans="1:20" x14ac:dyDescent="0.85">
      <c r="A3000" s="1">
        <v>41164</v>
      </c>
      <c r="B3000" t="s">
        <v>12</v>
      </c>
      <c r="C3000" t="s">
        <v>5140</v>
      </c>
      <c r="D3000" t="s">
        <v>5141</v>
      </c>
      <c r="E3000" t="s">
        <v>102</v>
      </c>
      <c r="F3000" t="s">
        <v>103</v>
      </c>
      <c r="G3000" t="s">
        <v>104</v>
      </c>
      <c r="H3000">
        <v>2004</v>
      </c>
      <c r="I3000" s="2">
        <v>2743644.34</v>
      </c>
      <c r="J3000" s="2">
        <v>0</v>
      </c>
      <c r="K3000" s="2">
        <v>2743644.34</v>
      </c>
      <c r="L3000" t="s">
        <v>18</v>
      </c>
      <c r="M3000" s="3" t="b">
        <f>trust_funds5[[#This Row],[Contributions Outstanding (USD)]]=0</f>
        <v>1</v>
      </c>
      <c r="N3000" s="3" t="str">
        <f t="shared" si="230"/>
        <v>Outstanding</v>
      </c>
      <c r="O3000" s="3" t="str">
        <f t="shared" si="231"/>
        <v>High Contribution &amp; Recent</v>
      </c>
      <c r="P3000" s="3" t="str">
        <f t="shared" si="232"/>
        <v>Other</v>
      </c>
      <c r="Q3000" s="3" t="str">
        <f t="shared" si="233"/>
        <v>Other</v>
      </c>
      <c r="R3000" s="3" t="str">
        <f t="shared" si="234"/>
        <v>Not LCLS</v>
      </c>
      <c r="S3000" s="3" t="str" cm="1">
        <f t="array" ref="S3000">_xlfn.IFS(G3000 &gt; 5000000, "Very High", G3000 &gt; 1000000, "High", G3000 &gt; 500000, "Medium", TRUE, "Low")</f>
        <v>Very High</v>
      </c>
      <c r="T3000" s="3" t="str" cm="1">
        <f t="array" ref="T3000">_xlfn.IFS(B3000 &gt;= 2005, "Post-2005", B3000 &gt;= 2000, "2000-2004", TRUE, "Pre-2000")</f>
        <v>Post-2005</v>
      </c>
    </row>
    <row r="3001" spans="1:20" x14ac:dyDescent="0.85">
      <c r="A3001" s="1">
        <v>41164</v>
      </c>
      <c r="B3001" t="s">
        <v>4105</v>
      </c>
      <c r="C3001" t="s">
        <v>5142</v>
      </c>
      <c r="D3001" t="s">
        <v>5143</v>
      </c>
      <c r="E3001" t="s">
        <v>119</v>
      </c>
      <c r="F3001" t="s">
        <v>120</v>
      </c>
      <c r="G3001" t="s">
        <v>121</v>
      </c>
      <c r="H3001">
        <v>2004</v>
      </c>
      <c r="I3001" s="2">
        <v>4565183.2699999996</v>
      </c>
      <c r="J3001" s="2">
        <v>0</v>
      </c>
      <c r="K3001" s="2">
        <v>4565183.2699999996</v>
      </c>
      <c r="L3001" t="s">
        <v>18</v>
      </c>
      <c r="M3001" s="3" t="b">
        <f>trust_funds5[[#This Row],[Contributions Outstanding (USD)]]=0</f>
        <v>1</v>
      </c>
      <c r="N3001" s="3" t="str">
        <f t="shared" si="230"/>
        <v>Outstanding</v>
      </c>
      <c r="O3001" s="3" t="str">
        <f t="shared" si="231"/>
        <v>High Contribution &amp; Recent</v>
      </c>
      <c r="P3001" s="3" t="str">
        <f t="shared" si="232"/>
        <v>Other</v>
      </c>
      <c r="Q3001" s="3" t="str">
        <f t="shared" si="233"/>
        <v>Other</v>
      </c>
      <c r="R3001" s="3" t="str">
        <f t="shared" si="234"/>
        <v>Not LCLS</v>
      </c>
      <c r="S3001" s="3" t="str" cm="1">
        <f t="array" ref="S3001">_xlfn.IFS(G3001 &gt; 5000000, "Very High", G3001 &gt; 1000000, "High", G3001 &gt; 500000, "Medium", TRUE, "Low")</f>
        <v>Very High</v>
      </c>
      <c r="T3001" s="3" t="str" cm="1">
        <f t="array" ref="T3001">_xlfn.IFS(B3001 &gt;= 2005, "Post-2005", B3001 &gt;= 2000, "2000-2004", TRUE, "Pre-2000")</f>
        <v>Post-2005</v>
      </c>
    </row>
    <row r="3002" spans="1:20" x14ac:dyDescent="0.85">
      <c r="A3002" s="1">
        <v>41164</v>
      </c>
      <c r="B3002" t="s">
        <v>90</v>
      </c>
      <c r="C3002" t="s">
        <v>4345</v>
      </c>
      <c r="D3002" t="s">
        <v>4346</v>
      </c>
      <c r="E3002" t="s">
        <v>119</v>
      </c>
      <c r="F3002" t="s">
        <v>120</v>
      </c>
      <c r="G3002" t="s">
        <v>842</v>
      </c>
      <c r="H3002">
        <v>2004</v>
      </c>
      <c r="I3002" s="2">
        <v>35220.910000000003</v>
      </c>
      <c r="J3002" s="2">
        <v>0</v>
      </c>
      <c r="K3002" s="2">
        <v>35220.910000000003</v>
      </c>
      <c r="L3002" t="s">
        <v>116</v>
      </c>
      <c r="M3002" s="3" t="b">
        <f>trust_funds5[[#This Row],[Contributions Outstanding (USD)]]=0</f>
        <v>1</v>
      </c>
      <c r="N3002" s="3" t="str">
        <f t="shared" si="230"/>
        <v>Outstanding</v>
      </c>
      <c r="O3002" s="3" t="str">
        <f t="shared" si="231"/>
        <v>High Contribution &amp; Recent</v>
      </c>
      <c r="P3002" s="3" t="str">
        <f t="shared" si="232"/>
        <v>Other</v>
      </c>
      <c r="Q3002" s="3" t="str">
        <f t="shared" si="233"/>
        <v>Other</v>
      </c>
      <c r="R3002" s="3" t="str">
        <f t="shared" si="234"/>
        <v>Not LCLS</v>
      </c>
      <c r="S3002" s="3" t="str" cm="1">
        <f t="array" ref="S3002">_xlfn.IFS(G3002 &gt; 5000000, "Very High", G3002 &gt; 1000000, "High", G3002 &gt; 500000, "Medium", TRUE, "Low")</f>
        <v>Very High</v>
      </c>
      <c r="T3002" s="3" t="str" cm="1">
        <f t="array" ref="T3002">_xlfn.IFS(B3002 &gt;= 2005, "Post-2005", B3002 &gt;= 2000, "2000-2004", TRUE, "Pre-2000")</f>
        <v>Post-2005</v>
      </c>
    </row>
    <row r="3003" spans="1:20" x14ac:dyDescent="0.85">
      <c r="A3003" s="1">
        <v>41164</v>
      </c>
      <c r="B3003" t="s">
        <v>4784</v>
      </c>
      <c r="C3003" t="s">
        <v>4785</v>
      </c>
      <c r="D3003" t="s">
        <v>4786</v>
      </c>
      <c r="E3003" t="s">
        <v>70</v>
      </c>
      <c r="F3003" t="s">
        <v>71</v>
      </c>
      <c r="G3003" t="s">
        <v>72</v>
      </c>
      <c r="H3003">
        <v>2004</v>
      </c>
      <c r="I3003" s="2">
        <v>10465990.779999999</v>
      </c>
      <c r="J3003" s="2">
        <v>0</v>
      </c>
      <c r="K3003" s="2">
        <v>10465990.779999999</v>
      </c>
      <c r="L3003" t="s">
        <v>116</v>
      </c>
      <c r="M3003" s="3" t="b">
        <f>trust_funds5[[#This Row],[Contributions Outstanding (USD)]]=0</f>
        <v>1</v>
      </c>
      <c r="N3003" s="3" t="str">
        <f t="shared" si="230"/>
        <v>Outstanding</v>
      </c>
      <c r="O3003" s="3" t="str">
        <f t="shared" si="231"/>
        <v>High Contribution &amp; Recent</v>
      </c>
      <c r="P3003" s="3" t="str">
        <f t="shared" si="232"/>
        <v>Other</v>
      </c>
      <c r="Q3003" s="3" t="str">
        <f t="shared" si="233"/>
        <v>Other</v>
      </c>
      <c r="R3003" s="3" t="str">
        <f t="shared" si="234"/>
        <v>Not LCLS</v>
      </c>
      <c r="S3003" s="3" t="str" cm="1">
        <f t="array" ref="S3003">_xlfn.IFS(G3003 &gt; 5000000, "Very High", G3003 &gt; 1000000, "High", G3003 &gt; 500000, "Medium", TRUE, "Low")</f>
        <v>Very High</v>
      </c>
      <c r="T3003" s="3" t="str" cm="1">
        <f t="array" ref="T3003">_xlfn.IFS(B3003 &gt;= 2005, "Post-2005", B3003 &gt;= 2000, "2000-2004", TRUE, "Pre-2000")</f>
        <v>Post-2005</v>
      </c>
    </row>
    <row r="3004" spans="1:20" x14ac:dyDescent="0.85">
      <c r="A3004" s="1">
        <v>41164</v>
      </c>
      <c r="B3004" t="s">
        <v>4784</v>
      </c>
      <c r="C3004" t="s">
        <v>4785</v>
      </c>
      <c r="D3004" t="s">
        <v>4786</v>
      </c>
      <c r="E3004" t="s">
        <v>102</v>
      </c>
      <c r="F3004" t="s">
        <v>103</v>
      </c>
      <c r="G3004" t="s">
        <v>104</v>
      </c>
      <c r="H3004">
        <v>2004</v>
      </c>
      <c r="I3004" s="2">
        <v>9434202</v>
      </c>
      <c r="J3004" s="2">
        <v>0</v>
      </c>
      <c r="K3004" s="2">
        <v>9434202</v>
      </c>
      <c r="L3004" t="s">
        <v>116</v>
      </c>
      <c r="M3004" s="3" t="b">
        <f>trust_funds5[[#This Row],[Contributions Outstanding (USD)]]=0</f>
        <v>1</v>
      </c>
      <c r="N3004" s="3" t="str">
        <f t="shared" si="230"/>
        <v>Outstanding</v>
      </c>
      <c r="O3004" s="3" t="str">
        <f t="shared" si="231"/>
        <v>High Contribution &amp; Recent</v>
      </c>
      <c r="P3004" s="3" t="str">
        <f t="shared" si="232"/>
        <v>Other</v>
      </c>
      <c r="Q3004" s="3" t="str">
        <f t="shared" si="233"/>
        <v>Other</v>
      </c>
      <c r="R3004" s="3" t="str">
        <f t="shared" si="234"/>
        <v>Not LCLS</v>
      </c>
      <c r="S3004" s="3" t="str" cm="1">
        <f t="array" ref="S3004">_xlfn.IFS(G3004 &gt; 5000000, "Very High", G3004 &gt; 1000000, "High", G3004 &gt; 500000, "Medium", TRUE, "Low")</f>
        <v>Very High</v>
      </c>
      <c r="T3004" s="3" t="str" cm="1">
        <f t="array" ref="T3004">_xlfn.IFS(B3004 &gt;= 2005, "Post-2005", B3004 &gt;= 2000, "2000-2004", TRUE, "Pre-2000")</f>
        <v>Post-2005</v>
      </c>
    </row>
    <row r="3005" spans="1:20" x14ac:dyDescent="0.85">
      <c r="A3005" s="1">
        <v>41164</v>
      </c>
      <c r="B3005" t="s">
        <v>4784</v>
      </c>
      <c r="C3005" t="s">
        <v>4785</v>
      </c>
      <c r="D3005" t="s">
        <v>4786</v>
      </c>
      <c r="E3005" t="s">
        <v>42</v>
      </c>
      <c r="F3005" t="s">
        <v>43</v>
      </c>
      <c r="G3005" t="s">
        <v>76</v>
      </c>
      <c r="H3005">
        <v>2004</v>
      </c>
      <c r="I3005" s="2">
        <v>15913597.6</v>
      </c>
      <c r="J3005" s="2">
        <v>0</v>
      </c>
      <c r="K3005" s="2">
        <v>15913597.6</v>
      </c>
      <c r="L3005" t="s">
        <v>116</v>
      </c>
      <c r="M3005" s="3" t="b">
        <f>trust_funds5[[#This Row],[Contributions Outstanding (USD)]]=0</f>
        <v>1</v>
      </c>
      <c r="N3005" s="3" t="str">
        <f t="shared" si="230"/>
        <v>Outstanding</v>
      </c>
      <c r="O3005" s="3" t="str">
        <f t="shared" si="231"/>
        <v>High Contribution &amp; Recent</v>
      </c>
      <c r="P3005" s="3" t="str">
        <f t="shared" si="232"/>
        <v>Other</v>
      </c>
      <c r="Q3005" s="3" t="str">
        <f t="shared" si="233"/>
        <v>Other</v>
      </c>
      <c r="R3005" s="3" t="str">
        <f t="shared" si="234"/>
        <v>Not LCLS</v>
      </c>
      <c r="S3005" s="3" t="str" cm="1">
        <f t="array" ref="S3005">_xlfn.IFS(G3005 &gt; 5000000, "Very High", G3005 &gt; 1000000, "High", G3005 &gt; 500000, "Medium", TRUE, "Low")</f>
        <v>Very High</v>
      </c>
      <c r="T3005" s="3" t="str" cm="1">
        <f t="array" ref="T3005">_xlfn.IFS(B3005 &gt;= 2005, "Post-2005", B3005 &gt;= 2000, "2000-2004", TRUE, "Pre-2000")</f>
        <v>Post-2005</v>
      </c>
    </row>
    <row r="3006" spans="1:20" x14ac:dyDescent="0.85">
      <c r="A3006" s="1">
        <v>41164</v>
      </c>
      <c r="B3006" t="s">
        <v>871</v>
      </c>
      <c r="C3006" t="s">
        <v>5144</v>
      </c>
      <c r="D3006" t="s">
        <v>5145</v>
      </c>
      <c r="E3006" t="s">
        <v>42</v>
      </c>
      <c r="F3006" t="s">
        <v>43</v>
      </c>
      <c r="G3006" t="s">
        <v>76</v>
      </c>
      <c r="H3006">
        <v>2004</v>
      </c>
      <c r="I3006" s="2">
        <v>469233.04</v>
      </c>
      <c r="J3006" s="2">
        <v>0</v>
      </c>
      <c r="K3006" s="2">
        <v>469233.04</v>
      </c>
      <c r="L3006" t="s">
        <v>18</v>
      </c>
      <c r="M3006" s="3" t="b">
        <f>trust_funds5[[#This Row],[Contributions Outstanding (USD)]]=0</f>
        <v>1</v>
      </c>
      <c r="N3006" s="3" t="str">
        <f t="shared" si="230"/>
        <v>Outstanding</v>
      </c>
      <c r="O3006" s="3" t="str">
        <f t="shared" si="231"/>
        <v>High Contribution &amp; Recent</v>
      </c>
      <c r="P3006" s="3" t="str">
        <f t="shared" si="232"/>
        <v>Other</v>
      </c>
      <c r="Q3006" s="3" t="str">
        <f t="shared" si="233"/>
        <v>Other</v>
      </c>
      <c r="R3006" s="3" t="str">
        <f t="shared" si="234"/>
        <v>Not LCLS</v>
      </c>
      <c r="S3006" s="3" t="str" cm="1">
        <f t="array" ref="S3006">_xlfn.IFS(G3006 &gt; 5000000, "Very High", G3006 &gt; 1000000, "High", G3006 &gt; 500000, "Medium", TRUE, "Low")</f>
        <v>Very High</v>
      </c>
      <c r="T3006" s="3" t="str" cm="1">
        <f t="array" ref="T3006">_xlfn.IFS(B3006 &gt;= 2005, "Post-2005", B3006 &gt;= 2000, "2000-2004", TRUE, "Pre-2000")</f>
        <v>Post-2005</v>
      </c>
    </row>
    <row r="3007" spans="1:20" x14ac:dyDescent="0.85">
      <c r="A3007" s="1">
        <v>41164</v>
      </c>
      <c r="B3007" t="s">
        <v>3967</v>
      </c>
      <c r="C3007" t="s">
        <v>5146</v>
      </c>
      <c r="D3007" t="s">
        <v>3969</v>
      </c>
      <c r="E3007" t="s">
        <v>42</v>
      </c>
      <c r="F3007" t="s">
        <v>43</v>
      </c>
      <c r="G3007" t="s">
        <v>44</v>
      </c>
      <c r="H3007">
        <v>2004</v>
      </c>
      <c r="I3007" s="2">
        <v>576826.02</v>
      </c>
      <c r="J3007" s="2">
        <v>0</v>
      </c>
      <c r="K3007" s="2">
        <v>576826.02</v>
      </c>
      <c r="L3007" t="s">
        <v>116</v>
      </c>
      <c r="M3007" s="3" t="b">
        <f>trust_funds5[[#This Row],[Contributions Outstanding (USD)]]=0</f>
        <v>1</v>
      </c>
      <c r="N3007" s="3" t="str">
        <f t="shared" si="230"/>
        <v>Outstanding</v>
      </c>
      <c r="O3007" s="3" t="str">
        <f t="shared" si="231"/>
        <v>High Contribution &amp; Recent</v>
      </c>
      <c r="P3007" s="3" t="str">
        <f t="shared" si="232"/>
        <v>Other</v>
      </c>
      <c r="Q3007" s="3" t="str">
        <f t="shared" si="233"/>
        <v>Other</v>
      </c>
      <c r="R3007" s="3" t="str">
        <f t="shared" si="234"/>
        <v>Not LCLS</v>
      </c>
      <c r="S3007" s="3" t="str" cm="1">
        <f t="array" ref="S3007">_xlfn.IFS(G3007 &gt; 5000000, "Very High", G3007 &gt; 1000000, "High", G3007 &gt; 500000, "Medium", TRUE, "Low")</f>
        <v>Very High</v>
      </c>
      <c r="T3007" s="3" t="str" cm="1">
        <f t="array" ref="T3007">_xlfn.IFS(B3007 &gt;= 2005, "Post-2005", B3007 &gt;= 2000, "2000-2004", TRUE, "Pre-2000")</f>
        <v>Post-2005</v>
      </c>
    </row>
    <row r="3008" spans="1:20" x14ac:dyDescent="0.85">
      <c r="A3008" s="1">
        <v>41164</v>
      </c>
      <c r="B3008" t="s">
        <v>1502</v>
      </c>
      <c r="C3008" t="s">
        <v>5147</v>
      </c>
      <c r="D3008" t="s">
        <v>5148</v>
      </c>
      <c r="E3008" t="s">
        <v>42</v>
      </c>
      <c r="F3008" t="s">
        <v>43</v>
      </c>
      <c r="G3008" t="s">
        <v>44</v>
      </c>
      <c r="H3008">
        <v>2004</v>
      </c>
      <c r="I3008" s="2">
        <v>1446470.02</v>
      </c>
      <c r="J3008" s="2">
        <v>0</v>
      </c>
      <c r="K3008" s="2">
        <v>1446470.02</v>
      </c>
      <c r="L3008" t="s">
        <v>116</v>
      </c>
      <c r="M3008" s="3" t="b">
        <f>trust_funds5[[#This Row],[Contributions Outstanding (USD)]]=0</f>
        <v>1</v>
      </c>
      <c r="N3008" s="3" t="str">
        <f t="shared" si="230"/>
        <v>Outstanding</v>
      </c>
      <c r="O3008" s="3" t="str">
        <f t="shared" si="231"/>
        <v>High Contribution &amp; Recent</v>
      </c>
      <c r="P3008" s="3" t="str">
        <f t="shared" si="232"/>
        <v>Other</v>
      </c>
      <c r="Q3008" s="3" t="str">
        <f t="shared" si="233"/>
        <v>Other</v>
      </c>
      <c r="R3008" s="3" t="str">
        <f t="shared" si="234"/>
        <v>Not LCLS</v>
      </c>
      <c r="S3008" s="3" t="str" cm="1">
        <f t="array" ref="S3008">_xlfn.IFS(G3008 &gt; 5000000, "Very High", G3008 &gt; 1000000, "High", G3008 &gt; 500000, "Medium", TRUE, "Low")</f>
        <v>Very High</v>
      </c>
      <c r="T3008" s="3" t="str" cm="1">
        <f t="array" ref="T3008">_xlfn.IFS(B3008 &gt;= 2005, "Post-2005", B3008 &gt;= 2000, "2000-2004", TRUE, "Pre-2000")</f>
        <v>Post-2005</v>
      </c>
    </row>
    <row r="3009" spans="1:20" x14ac:dyDescent="0.85">
      <c r="A3009" s="1">
        <v>41164</v>
      </c>
      <c r="B3009" t="s">
        <v>2348</v>
      </c>
      <c r="C3009" t="s">
        <v>2349</v>
      </c>
      <c r="D3009" t="s">
        <v>2350</v>
      </c>
      <c r="E3009" t="s">
        <v>1722</v>
      </c>
      <c r="F3009" t="s">
        <v>1723</v>
      </c>
      <c r="G3009" t="s">
        <v>1724</v>
      </c>
      <c r="H3009">
        <v>2004</v>
      </c>
      <c r="I3009" s="2">
        <v>45906559.219999999</v>
      </c>
      <c r="J3009" s="2">
        <v>0</v>
      </c>
      <c r="K3009" s="2">
        <v>45906559.219999999</v>
      </c>
      <c r="L3009" t="s">
        <v>116</v>
      </c>
      <c r="M3009" s="3" t="b">
        <f>trust_funds5[[#This Row],[Contributions Outstanding (USD)]]=0</f>
        <v>1</v>
      </c>
      <c r="N3009" s="3" t="str">
        <f t="shared" si="230"/>
        <v>Outstanding</v>
      </c>
      <c r="O3009" s="3" t="str">
        <f t="shared" si="231"/>
        <v>High Contribution &amp; Recent</v>
      </c>
      <c r="P3009" s="3" t="str">
        <f t="shared" si="232"/>
        <v>Other</v>
      </c>
      <c r="Q3009" s="3" t="str">
        <f t="shared" si="233"/>
        <v>Other</v>
      </c>
      <c r="R3009" s="3" t="str">
        <f t="shared" si="234"/>
        <v>Not LCLS</v>
      </c>
      <c r="S3009" s="3" t="str" cm="1">
        <f t="array" ref="S3009">_xlfn.IFS(G3009 &gt; 5000000, "Very High", G3009 &gt; 1000000, "High", G3009 &gt; 500000, "Medium", TRUE, "Low")</f>
        <v>Very High</v>
      </c>
      <c r="T3009" s="3" t="str" cm="1">
        <f t="array" ref="T3009">_xlfn.IFS(B3009 &gt;= 2005, "Post-2005", B3009 &gt;= 2000, "2000-2004", TRUE, "Pre-2000")</f>
        <v>Post-2005</v>
      </c>
    </row>
    <row r="3010" spans="1:20" x14ac:dyDescent="0.85">
      <c r="A3010" s="1">
        <v>41164</v>
      </c>
      <c r="B3010" t="s">
        <v>4472</v>
      </c>
      <c r="C3010" t="s">
        <v>5149</v>
      </c>
      <c r="D3010" t="s">
        <v>5150</v>
      </c>
      <c r="E3010" t="s">
        <v>102</v>
      </c>
      <c r="F3010" t="s">
        <v>103</v>
      </c>
      <c r="G3010" t="s">
        <v>104</v>
      </c>
      <c r="H3010">
        <v>2004</v>
      </c>
      <c r="I3010" s="2">
        <v>8767500.0099999998</v>
      </c>
      <c r="J3010" s="2">
        <v>0</v>
      </c>
      <c r="K3010" s="2">
        <v>8767500.0099999998</v>
      </c>
      <c r="L3010" t="s">
        <v>18</v>
      </c>
      <c r="M3010" s="3" t="b">
        <f>trust_funds5[[#This Row],[Contributions Outstanding (USD)]]=0</f>
        <v>1</v>
      </c>
      <c r="N3010" s="3" t="str">
        <f t="shared" ref="N3010:N3073" si="235">IF(D3010 &gt; 0, "Outstanding", "No Outstanding")</f>
        <v>Outstanding</v>
      </c>
      <c r="O3010" s="3" t="str">
        <f t="shared" ref="O3010:O3073" si="236">IF(AND(C3010 &gt; 1000000, B3010 &gt; 2000), "High Contribution &amp; Recent", "Other")</f>
        <v>High Contribution &amp; Recent</v>
      </c>
      <c r="P3010" s="3" t="str">
        <f t="shared" ref="P3010:P3073" si="237">IF(AND(B3010 = 2000, E3010 = "Canada"), "Year 2000, Canada", "Other")</f>
        <v>Other</v>
      </c>
      <c r="Q3010" s="3" t="str">
        <f t="shared" ref="Q3010:Q3073" si="238">IF(OR(E3010 = "Canada", E3010 = "Sweden"), "Canada or Sweden", "Other")</f>
        <v>Other</v>
      </c>
      <c r="R3010" s="3" t="str">
        <f t="shared" ref="R3010:R3073" si="239">IF(NOT(F3010 = "LCLS"), "Not LCLS", "LCLS")</f>
        <v>Not LCLS</v>
      </c>
      <c r="S3010" s="3" t="str" cm="1">
        <f t="array" ref="S3010">_xlfn.IFS(G3010 &gt; 5000000, "Very High", G3010 &gt; 1000000, "High", G3010 &gt; 500000, "Medium", TRUE, "Low")</f>
        <v>Very High</v>
      </c>
      <c r="T3010" s="3" t="str" cm="1">
        <f t="array" ref="T3010">_xlfn.IFS(B3010 &gt;= 2005, "Post-2005", B3010 &gt;= 2000, "2000-2004", TRUE, "Pre-2000")</f>
        <v>Post-2005</v>
      </c>
    </row>
    <row r="3011" spans="1:20" x14ac:dyDescent="0.85">
      <c r="A3011" s="1">
        <v>41164</v>
      </c>
      <c r="B3011" t="s">
        <v>12</v>
      </c>
      <c r="C3011" t="s">
        <v>5151</v>
      </c>
      <c r="D3011" t="s">
        <v>5152</v>
      </c>
      <c r="E3011" t="s">
        <v>102</v>
      </c>
      <c r="F3011" t="s">
        <v>103</v>
      </c>
      <c r="G3011" t="s">
        <v>104</v>
      </c>
      <c r="H3011">
        <v>2004</v>
      </c>
      <c r="I3011" s="2">
        <v>991329.13</v>
      </c>
      <c r="J3011" s="2">
        <v>0</v>
      </c>
      <c r="K3011" s="2">
        <v>991329.13</v>
      </c>
      <c r="L3011" t="s">
        <v>18</v>
      </c>
      <c r="M3011" s="3" t="b">
        <f>trust_funds5[[#This Row],[Contributions Outstanding (USD)]]=0</f>
        <v>1</v>
      </c>
      <c r="N3011" s="3" t="str">
        <f t="shared" si="235"/>
        <v>Outstanding</v>
      </c>
      <c r="O3011" s="3" t="str">
        <f t="shared" si="236"/>
        <v>High Contribution &amp; Recent</v>
      </c>
      <c r="P3011" s="3" t="str">
        <f t="shared" si="237"/>
        <v>Other</v>
      </c>
      <c r="Q3011" s="3" t="str">
        <f t="shared" si="238"/>
        <v>Other</v>
      </c>
      <c r="R3011" s="3" t="str">
        <f t="shared" si="239"/>
        <v>Not LCLS</v>
      </c>
      <c r="S3011" s="3" t="str" cm="1">
        <f t="array" ref="S3011">_xlfn.IFS(G3011 &gt; 5000000, "Very High", G3011 &gt; 1000000, "High", G3011 &gt; 500000, "Medium", TRUE, "Low")</f>
        <v>Very High</v>
      </c>
      <c r="T3011" s="3" t="str" cm="1">
        <f t="array" ref="T3011">_xlfn.IFS(B3011 &gt;= 2005, "Post-2005", B3011 &gt;= 2000, "2000-2004", TRUE, "Pre-2000")</f>
        <v>Post-2005</v>
      </c>
    </row>
    <row r="3012" spans="1:20" x14ac:dyDescent="0.85">
      <c r="A3012" s="1">
        <v>41164</v>
      </c>
      <c r="B3012" t="s">
        <v>12</v>
      </c>
      <c r="C3012" t="s">
        <v>5153</v>
      </c>
      <c r="D3012" t="s">
        <v>5154</v>
      </c>
      <c r="E3012" t="s">
        <v>288</v>
      </c>
      <c r="F3012" t="s">
        <v>289</v>
      </c>
      <c r="G3012" t="s">
        <v>290</v>
      </c>
      <c r="H3012">
        <v>2004</v>
      </c>
      <c r="I3012" s="2">
        <v>60326</v>
      </c>
      <c r="J3012" s="2">
        <v>0</v>
      </c>
      <c r="K3012" s="2">
        <v>60326</v>
      </c>
      <c r="L3012" t="s">
        <v>18</v>
      </c>
      <c r="M3012" s="3" t="b">
        <f>trust_funds5[[#This Row],[Contributions Outstanding (USD)]]=0</f>
        <v>1</v>
      </c>
      <c r="N3012" s="3" t="str">
        <f t="shared" si="235"/>
        <v>Outstanding</v>
      </c>
      <c r="O3012" s="3" t="str">
        <f t="shared" si="236"/>
        <v>High Contribution &amp; Recent</v>
      </c>
      <c r="P3012" s="3" t="str">
        <f t="shared" si="237"/>
        <v>Other</v>
      </c>
      <c r="Q3012" s="3" t="str">
        <f t="shared" si="238"/>
        <v>Other</v>
      </c>
      <c r="R3012" s="3" t="str">
        <f t="shared" si="239"/>
        <v>Not LCLS</v>
      </c>
      <c r="S3012" s="3" t="str" cm="1">
        <f t="array" ref="S3012">_xlfn.IFS(G3012 &gt; 5000000, "Very High", G3012 &gt; 1000000, "High", G3012 &gt; 500000, "Medium", TRUE, "Low")</f>
        <v>Very High</v>
      </c>
      <c r="T3012" s="3" t="str" cm="1">
        <f t="array" ref="T3012">_xlfn.IFS(B3012 &gt;= 2005, "Post-2005", B3012 &gt;= 2000, "2000-2004", TRUE, "Pre-2000")</f>
        <v>Post-2005</v>
      </c>
    </row>
    <row r="3013" spans="1:20" x14ac:dyDescent="0.85">
      <c r="A3013" s="1">
        <v>41164</v>
      </c>
      <c r="B3013" t="s">
        <v>90</v>
      </c>
      <c r="C3013" t="s">
        <v>4364</v>
      </c>
      <c r="D3013" t="s">
        <v>4365</v>
      </c>
      <c r="E3013" t="s">
        <v>15</v>
      </c>
      <c r="F3013" t="s">
        <v>16</v>
      </c>
      <c r="G3013" t="s">
        <v>17</v>
      </c>
      <c r="H3013">
        <v>2004</v>
      </c>
      <c r="I3013" s="2">
        <v>4390965.95</v>
      </c>
      <c r="J3013" s="2">
        <v>0</v>
      </c>
      <c r="K3013" s="2">
        <v>4390965.95</v>
      </c>
      <c r="L3013" t="s">
        <v>18</v>
      </c>
      <c r="M3013" s="3" t="b">
        <f>trust_funds5[[#This Row],[Contributions Outstanding (USD)]]=0</f>
        <v>1</v>
      </c>
      <c r="N3013" s="3" t="str">
        <f t="shared" si="235"/>
        <v>Outstanding</v>
      </c>
      <c r="O3013" s="3" t="str">
        <f t="shared" si="236"/>
        <v>High Contribution &amp; Recent</v>
      </c>
      <c r="P3013" s="3" t="str">
        <f t="shared" si="237"/>
        <v>Other</v>
      </c>
      <c r="Q3013" s="3" t="str">
        <f t="shared" si="238"/>
        <v>Other</v>
      </c>
      <c r="R3013" s="3" t="str">
        <f t="shared" si="239"/>
        <v>Not LCLS</v>
      </c>
      <c r="S3013" s="3" t="str" cm="1">
        <f t="array" ref="S3013">_xlfn.IFS(G3013 &gt; 5000000, "Very High", G3013 &gt; 1000000, "High", G3013 &gt; 500000, "Medium", TRUE, "Low")</f>
        <v>Very High</v>
      </c>
      <c r="T3013" s="3" t="str" cm="1">
        <f t="array" ref="T3013">_xlfn.IFS(B3013 &gt;= 2005, "Post-2005", B3013 &gt;= 2000, "2000-2004", TRUE, "Pre-2000")</f>
        <v>Post-2005</v>
      </c>
    </row>
    <row r="3014" spans="1:20" x14ac:dyDescent="0.85">
      <c r="A3014" s="1">
        <v>41164</v>
      </c>
      <c r="B3014" t="s">
        <v>5155</v>
      </c>
      <c r="C3014" t="s">
        <v>5156</v>
      </c>
      <c r="D3014" t="s">
        <v>5157</v>
      </c>
      <c r="E3014" t="s">
        <v>15</v>
      </c>
      <c r="F3014" t="s">
        <v>16</v>
      </c>
      <c r="G3014" t="s">
        <v>475</v>
      </c>
      <c r="H3014">
        <v>2004</v>
      </c>
      <c r="I3014" s="2">
        <v>2707747.43</v>
      </c>
      <c r="J3014" s="2">
        <v>0</v>
      </c>
      <c r="K3014" s="2">
        <v>2707747.43</v>
      </c>
      <c r="L3014" t="s">
        <v>18</v>
      </c>
      <c r="M3014" s="3" t="b">
        <f>trust_funds5[[#This Row],[Contributions Outstanding (USD)]]=0</f>
        <v>1</v>
      </c>
      <c r="N3014" s="3" t="str">
        <f t="shared" si="235"/>
        <v>Outstanding</v>
      </c>
      <c r="O3014" s="3" t="str">
        <f t="shared" si="236"/>
        <v>High Contribution &amp; Recent</v>
      </c>
      <c r="P3014" s="3" t="str">
        <f t="shared" si="237"/>
        <v>Other</v>
      </c>
      <c r="Q3014" s="3" t="str">
        <f t="shared" si="238"/>
        <v>Other</v>
      </c>
      <c r="R3014" s="3" t="str">
        <f t="shared" si="239"/>
        <v>Not LCLS</v>
      </c>
      <c r="S3014" s="3" t="str" cm="1">
        <f t="array" ref="S3014">_xlfn.IFS(G3014 &gt; 5000000, "Very High", G3014 &gt; 1000000, "High", G3014 &gt; 500000, "Medium", TRUE, "Low")</f>
        <v>Very High</v>
      </c>
      <c r="T3014" s="3" t="str" cm="1">
        <f t="array" ref="T3014">_xlfn.IFS(B3014 &gt;= 2005, "Post-2005", B3014 &gt;= 2000, "2000-2004", TRUE, "Pre-2000")</f>
        <v>Post-2005</v>
      </c>
    </row>
    <row r="3015" spans="1:20" x14ac:dyDescent="0.85">
      <c r="A3015" s="1">
        <v>41164</v>
      </c>
      <c r="B3015" t="s">
        <v>1234</v>
      </c>
      <c r="C3015" t="s">
        <v>5158</v>
      </c>
      <c r="D3015" t="s">
        <v>5159</v>
      </c>
      <c r="E3015" t="s">
        <v>102</v>
      </c>
      <c r="F3015" t="s">
        <v>103</v>
      </c>
      <c r="G3015" t="s">
        <v>104</v>
      </c>
      <c r="H3015">
        <v>2004</v>
      </c>
      <c r="I3015" s="2">
        <v>567064.87</v>
      </c>
      <c r="J3015" s="2">
        <v>0</v>
      </c>
      <c r="K3015" s="2">
        <v>567064.87</v>
      </c>
      <c r="L3015" t="s">
        <v>18</v>
      </c>
      <c r="M3015" s="3" t="b">
        <f>trust_funds5[[#This Row],[Contributions Outstanding (USD)]]=0</f>
        <v>1</v>
      </c>
      <c r="N3015" s="3" t="str">
        <f t="shared" si="235"/>
        <v>Outstanding</v>
      </c>
      <c r="O3015" s="3" t="str">
        <f t="shared" si="236"/>
        <v>High Contribution &amp; Recent</v>
      </c>
      <c r="P3015" s="3" t="str">
        <f t="shared" si="237"/>
        <v>Other</v>
      </c>
      <c r="Q3015" s="3" t="str">
        <f t="shared" si="238"/>
        <v>Other</v>
      </c>
      <c r="R3015" s="3" t="str">
        <f t="shared" si="239"/>
        <v>Not LCLS</v>
      </c>
      <c r="S3015" s="3" t="str" cm="1">
        <f t="array" ref="S3015">_xlfn.IFS(G3015 &gt; 5000000, "Very High", G3015 &gt; 1000000, "High", G3015 &gt; 500000, "Medium", TRUE, "Low")</f>
        <v>Very High</v>
      </c>
      <c r="T3015" s="3" t="str" cm="1">
        <f t="array" ref="T3015">_xlfn.IFS(B3015 &gt;= 2005, "Post-2005", B3015 &gt;= 2000, "2000-2004", TRUE, "Pre-2000")</f>
        <v>Post-2005</v>
      </c>
    </row>
    <row r="3016" spans="1:20" x14ac:dyDescent="0.85">
      <c r="A3016" s="1">
        <v>41164</v>
      </c>
      <c r="B3016" t="s">
        <v>2654</v>
      </c>
      <c r="C3016" t="s">
        <v>5160</v>
      </c>
      <c r="D3016" t="s">
        <v>5161</v>
      </c>
      <c r="E3016" t="s">
        <v>200</v>
      </c>
      <c r="F3016" t="s">
        <v>201</v>
      </c>
      <c r="G3016" t="s">
        <v>202</v>
      </c>
      <c r="H3016">
        <v>2004</v>
      </c>
      <c r="I3016" s="2">
        <v>1067481.57</v>
      </c>
      <c r="J3016" s="2">
        <v>0</v>
      </c>
      <c r="K3016" s="2">
        <v>1067481.57</v>
      </c>
      <c r="L3016" t="s">
        <v>18</v>
      </c>
      <c r="M3016" s="3" t="b">
        <f>trust_funds5[[#This Row],[Contributions Outstanding (USD)]]=0</f>
        <v>1</v>
      </c>
      <c r="N3016" s="3" t="str">
        <f t="shared" si="235"/>
        <v>Outstanding</v>
      </c>
      <c r="O3016" s="3" t="str">
        <f t="shared" si="236"/>
        <v>High Contribution &amp; Recent</v>
      </c>
      <c r="P3016" s="3" t="str">
        <f t="shared" si="237"/>
        <v>Other</v>
      </c>
      <c r="Q3016" s="3" t="str">
        <f t="shared" si="238"/>
        <v>Other</v>
      </c>
      <c r="R3016" s="3" t="str">
        <f t="shared" si="239"/>
        <v>Not LCLS</v>
      </c>
      <c r="S3016" s="3" t="str" cm="1">
        <f t="array" ref="S3016">_xlfn.IFS(G3016 &gt; 5000000, "Very High", G3016 &gt; 1000000, "High", G3016 &gt; 500000, "Medium", TRUE, "Low")</f>
        <v>Very High</v>
      </c>
      <c r="T3016" s="3" t="str" cm="1">
        <f t="array" ref="T3016">_xlfn.IFS(B3016 &gt;= 2005, "Post-2005", B3016 &gt;= 2000, "2000-2004", TRUE, "Pre-2000")</f>
        <v>Post-2005</v>
      </c>
    </row>
    <row r="3017" spans="1:20" x14ac:dyDescent="0.85">
      <c r="A3017" s="1">
        <v>41164</v>
      </c>
      <c r="B3017" t="s">
        <v>4164</v>
      </c>
      <c r="C3017" t="s">
        <v>5162</v>
      </c>
      <c r="D3017" t="s">
        <v>5163</v>
      </c>
      <c r="E3017" t="s">
        <v>264</v>
      </c>
      <c r="F3017" t="s">
        <v>265</v>
      </c>
      <c r="G3017" t="s">
        <v>266</v>
      </c>
      <c r="H3017">
        <v>2004</v>
      </c>
      <c r="I3017" s="2">
        <v>1694822</v>
      </c>
      <c r="J3017" s="2">
        <v>0</v>
      </c>
      <c r="K3017" s="2">
        <v>1694822</v>
      </c>
      <c r="L3017" t="s">
        <v>18</v>
      </c>
      <c r="M3017" s="3" t="b">
        <f>trust_funds5[[#This Row],[Contributions Outstanding (USD)]]=0</f>
        <v>1</v>
      </c>
      <c r="N3017" s="3" t="str">
        <f t="shared" si="235"/>
        <v>Outstanding</v>
      </c>
      <c r="O3017" s="3" t="str">
        <f t="shared" si="236"/>
        <v>High Contribution &amp; Recent</v>
      </c>
      <c r="P3017" s="3" t="str">
        <f t="shared" si="237"/>
        <v>Other</v>
      </c>
      <c r="Q3017" s="3" t="str">
        <f t="shared" si="238"/>
        <v>Other</v>
      </c>
      <c r="R3017" s="3" t="str">
        <f t="shared" si="239"/>
        <v>Not LCLS</v>
      </c>
      <c r="S3017" s="3" t="str" cm="1">
        <f t="array" ref="S3017">_xlfn.IFS(G3017 &gt; 5000000, "Very High", G3017 &gt; 1000000, "High", G3017 &gt; 500000, "Medium", TRUE, "Low")</f>
        <v>Very High</v>
      </c>
      <c r="T3017" s="3" t="str" cm="1">
        <f t="array" ref="T3017">_xlfn.IFS(B3017 &gt;= 2005, "Post-2005", B3017 &gt;= 2000, "2000-2004", TRUE, "Pre-2000")</f>
        <v>Post-2005</v>
      </c>
    </row>
    <row r="3018" spans="1:20" x14ac:dyDescent="0.85">
      <c r="A3018" s="1">
        <v>41164</v>
      </c>
      <c r="B3018" t="s">
        <v>1234</v>
      </c>
      <c r="C3018" t="s">
        <v>5164</v>
      </c>
      <c r="D3018" t="s">
        <v>5165</v>
      </c>
      <c r="E3018" t="s">
        <v>15</v>
      </c>
      <c r="F3018" t="s">
        <v>16</v>
      </c>
      <c r="G3018" t="s">
        <v>17</v>
      </c>
      <c r="H3018">
        <v>2004</v>
      </c>
      <c r="I3018" s="2">
        <v>454304.86</v>
      </c>
      <c r="J3018" s="2">
        <v>0</v>
      </c>
      <c r="K3018" s="2">
        <v>454304.86</v>
      </c>
      <c r="L3018" t="s">
        <v>18</v>
      </c>
      <c r="M3018" s="3" t="b">
        <f>trust_funds5[[#This Row],[Contributions Outstanding (USD)]]=0</f>
        <v>1</v>
      </c>
      <c r="N3018" s="3" t="str">
        <f t="shared" si="235"/>
        <v>Outstanding</v>
      </c>
      <c r="O3018" s="3" t="str">
        <f t="shared" si="236"/>
        <v>High Contribution &amp; Recent</v>
      </c>
      <c r="P3018" s="3" t="str">
        <f t="shared" si="237"/>
        <v>Other</v>
      </c>
      <c r="Q3018" s="3" t="str">
        <f t="shared" si="238"/>
        <v>Other</v>
      </c>
      <c r="R3018" s="3" t="str">
        <f t="shared" si="239"/>
        <v>Not LCLS</v>
      </c>
      <c r="S3018" s="3" t="str" cm="1">
        <f t="array" ref="S3018">_xlfn.IFS(G3018 &gt; 5000000, "Very High", G3018 &gt; 1000000, "High", G3018 &gt; 500000, "Medium", TRUE, "Low")</f>
        <v>Very High</v>
      </c>
      <c r="T3018" s="3" t="str" cm="1">
        <f t="array" ref="T3018">_xlfn.IFS(B3018 &gt;= 2005, "Post-2005", B3018 &gt;= 2000, "2000-2004", TRUE, "Pre-2000")</f>
        <v>Post-2005</v>
      </c>
    </row>
    <row r="3019" spans="1:20" x14ac:dyDescent="0.85">
      <c r="A3019" s="1">
        <v>41164</v>
      </c>
      <c r="B3019" t="s">
        <v>4472</v>
      </c>
      <c r="C3019" t="s">
        <v>5166</v>
      </c>
      <c r="D3019" t="s">
        <v>5167</v>
      </c>
      <c r="E3019" t="s">
        <v>15</v>
      </c>
      <c r="F3019" t="s">
        <v>16</v>
      </c>
      <c r="G3019" t="s">
        <v>17</v>
      </c>
      <c r="H3019">
        <v>2004</v>
      </c>
      <c r="I3019" s="2">
        <v>3725047.98</v>
      </c>
      <c r="J3019" s="2">
        <v>0</v>
      </c>
      <c r="K3019" s="2">
        <v>3725047.98</v>
      </c>
      <c r="L3019" t="s">
        <v>18</v>
      </c>
      <c r="M3019" s="3" t="b">
        <f>trust_funds5[[#This Row],[Contributions Outstanding (USD)]]=0</f>
        <v>1</v>
      </c>
      <c r="N3019" s="3" t="str">
        <f t="shared" si="235"/>
        <v>Outstanding</v>
      </c>
      <c r="O3019" s="3" t="str">
        <f t="shared" si="236"/>
        <v>High Contribution &amp; Recent</v>
      </c>
      <c r="P3019" s="3" t="str">
        <f t="shared" si="237"/>
        <v>Other</v>
      </c>
      <c r="Q3019" s="3" t="str">
        <f t="shared" si="238"/>
        <v>Other</v>
      </c>
      <c r="R3019" s="3" t="str">
        <f t="shared" si="239"/>
        <v>Not LCLS</v>
      </c>
      <c r="S3019" s="3" t="str" cm="1">
        <f t="array" ref="S3019">_xlfn.IFS(G3019 &gt; 5000000, "Very High", G3019 &gt; 1000000, "High", G3019 &gt; 500000, "Medium", TRUE, "Low")</f>
        <v>Very High</v>
      </c>
      <c r="T3019" s="3" t="str" cm="1">
        <f t="array" ref="T3019">_xlfn.IFS(B3019 &gt;= 2005, "Post-2005", B3019 &gt;= 2000, "2000-2004", TRUE, "Pre-2000")</f>
        <v>Post-2005</v>
      </c>
    </row>
    <row r="3020" spans="1:20" x14ac:dyDescent="0.85">
      <c r="A3020" s="1">
        <v>41164</v>
      </c>
      <c r="B3020" t="s">
        <v>4472</v>
      </c>
      <c r="C3020" t="s">
        <v>5166</v>
      </c>
      <c r="D3020" t="s">
        <v>5167</v>
      </c>
      <c r="E3020" t="s">
        <v>102</v>
      </c>
      <c r="F3020" t="s">
        <v>103</v>
      </c>
      <c r="G3020" t="s">
        <v>104</v>
      </c>
      <c r="H3020">
        <v>2004</v>
      </c>
      <c r="I3020" s="2">
        <v>5468649.9900000002</v>
      </c>
      <c r="J3020" s="2">
        <v>0</v>
      </c>
      <c r="K3020" s="2">
        <v>5468649.9900000002</v>
      </c>
      <c r="L3020" t="s">
        <v>18</v>
      </c>
      <c r="M3020" s="3" t="b">
        <f>trust_funds5[[#This Row],[Contributions Outstanding (USD)]]=0</f>
        <v>1</v>
      </c>
      <c r="N3020" s="3" t="str">
        <f t="shared" si="235"/>
        <v>Outstanding</v>
      </c>
      <c r="O3020" s="3" t="str">
        <f t="shared" si="236"/>
        <v>High Contribution &amp; Recent</v>
      </c>
      <c r="P3020" s="3" t="str">
        <f t="shared" si="237"/>
        <v>Other</v>
      </c>
      <c r="Q3020" s="3" t="str">
        <f t="shared" si="238"/>
        <v>Other</v>
      </c>
      <c r="R3020" s="3" t="str">
        <f t="shared" si="239"/>
        <v>Not LCLS</v>
      </c>
      <c r="S3020" s="3" t="str" cm="1">
        <f t="array" ref="S3020">_xlfn.IFS(G3020 &gt; 5000000, "Very High", G3020 &gt; 1000000, "High", G3020 &gt; 500000, "Medium", TRUE, "Low")</f>
        <v>Very High</v>
      </c>
      <c r="T3020" s="3" t="str" cm="1">
        <f t="array" ref="T3020">_xlfn.IFS(B3020 &gt;= 2005, "Post-2005", B3020 &gt;= 2000, "2000-2004", TRUE, "Pre-2000")</f>
        <v>Post-2005</v>
      </c>
    </row>
    <row r="3021" spans="1:20" x14ac:dyDescent="0.85">
      <c r="A3021" s="1">
        <v>41164</v>
      </c>
      <c r="B3021" t="s">
        <v>90</v>
      </c>
      <c r="C3021" t="s">
        <v>5168</v>
      </c>
      <c r="D3021" t="s">
        <v>5169</v>
      </c>
      <c r="E3021" t="s">
        <v>93</v>
      </c>
      <c r="F3021" t="s">
        <v>94</v>
      </c>
      <c r="H3021">
        <v>2004</v>
      </c>
      <c r="I3021" s="2">
        <v>4400000</v>
      </c>
      <c r="J3021" s="2">
        <v>0</v>
      </c>
      <c r="K3021" s="2">
        <v>4400000</v>
      </c>
      <c r="L3021" t="s">
        <v>18</v>
      </c>
      <c r="M3021" s="3" t="b">
        <f>trust_funds5[[#This Row],[Contributions Outstanding (USD)]]=0</f>
        <v>1</v>
      </c>
      <c r="N3021" s="3" t="str">
        <f t="shared" si="235"/>
        <v>Outstanding</v>
      </c>
      <c r="O3021" s="3" t="str">
        <f t="shared" si="236"/>
        <v>High Contribution &amp; Recent</v>
      </c>
      <c r="P3021" s="3" t="str">
        <f t="shared" si="237"/>
        <v>Other</v>
      </c>
      <c r="Q3021" s="3" t="str">
        <f t="shared" si="238"/>
        <v>Other</v>
      </c>
      <c r="R3021" s="3" t="str">
        <f t="shared" si="239"/>
        <v>Not LCLS</v>
      </c>
      <c r="S3021" s="3" t="str" cm="1">
        <f t="array" ref="S3021">_xlfn.IFS(G3021 &gt; 5000000, "Very High", G3021 &gt; 1000000, "High", G3021 &gt; 500000, "Medium", TRUE, "Low")</f>
        <v>Low</v>
      </c>
      <c r="T3021" s="3" t="str" cm="1">
        <f t="array" ref="T3021">_xlfn.IFS(B3021 &gt;= 2005, "Post-2005", B3021 &gt;= 2000, "2000-2004", TRUE, "Pre-2000")</f>
        <v>Post-2005</v>
      </c>
    </row>
    <row r="3022" spans="1:20" x14ac:dyDescent="0.85">
      <c r="A3022" s="1">
        <v>41164</v>
      </c>
      <c r="B3022" t="s">
        <v>5170</v>
      </c>
      <c r="C3022" t="s">
        <v>5171</v>
      </c>
      <c r="D3022" t="s">
        <v>2480</v>
      </c>
      <c r="E3022" t="s">
        <v>42</v>
      </c>
      <c r="F3022" t="s">
        <v>43</v>
      </c>
      <c r="G3022" t="s">
        <v>44</v>
      </c>
      <c r="H3022">
        <v>2004</v>
      </c>
      <c r="I3022" s="2">
        <v>1083025</v>
      </c>
      <c r="J3022" s="2">
        <v>0</v>
      </c>
      <c r="K3022" s="2">
        <v>1083025</v>
      </c>
      <c r="L3022" t="s">
        <v>18</v>
      </c>
      <c r="M3022" s="3" t="b">
        <f>trust_funds5[[#This Row],[Contributions Outstanding (USD)]]=0</f>
        <v>1</v>
      </c>
      <c r="N3022" s="3" t="str">
        <f t="shared" si="235"/>
        <v>Outstanding</v>
      </c>
      <c r="O3022" s="3" t="str">
        <f t="shared" si="236"/>
        <v>High Contribution &amp; Recent</v>
      </c>
      <c r="P3022" s="3" t="str">
        <f t="shared" si="237"/>
        <v>Other</v>
      </c>
      <c r="Q3022" s="3" t="str">
        <f t="shared" si="238"/>
        <v>Other</v>
      </c>
      <c r="R3022" s="3" t="str">
        <f t="shared" si="239"/>
        <v>Not LCLS</v>
      </c>
      <c r="S3022" s="3" t="str" cm="1">
        <f t="array" ref="S3022">_xlfn.IFS(G3022 &gt; 5000000, "Very High", G3022 &gt; 1000000, "High", G3022 &gt; 500000, "Medium", TRUE, "Low")</f>
        <v>Very High</v>
      </c>
      <c r="T3022" s="3" t="str" cm="1">
        <f t="array" ref="T3022">_xlfn.IFS(B3022 &gt;= 2005, "Post-2005", B3022 &gt;= 2000, "2000-2004", TRUE, "Pre-2000")</f>
        <v>Post-2005</v>
      </c>
    </row>
    <row r="3023" spans="1:20" x14ac:dyDescent="0.85">
      <c r="A3023" s="1">
        <v>41164</v>
      </c>
      <c r="B3023" t="s">
        <v>883</v>
      </c>
      <c r="C3023" t="s">
        <v>2332</v>
      </c>
      <c r="D3023" t="s">
        <v>2333</v>
      </c>
      <c r="E3023" t="s">
        <v>260</v>
      </c>
      <c r="F3023" t="s">
        <v>261</v>
      </c>
      <c r="H3023">
        <v>2004</v>
      </c>
      <c r="I3023" s="2">
        <v>1233457.48</v>
      </c>
      <c r="J3023" s="2">
        <v>0</v>
      </c>
      <c r="K3023" s="2">
        <v>1233457.48</v>
      </c>
      <c r="L3023" t="s">
        <v>116</v>
      </c>
      <c r="M3023" s="3" t="b">
        <f>trust_funds5[[#This Row],[Contributions Outstanding (USD)]]=0</f>
        <v>1</v>
      </c>
      <c r="N3023" s="3" t="str">
        <f t="shared" si="235"/>
        <v>Outstanding</v>
      </c>
      <c r="O3023" s="3" t="str">
        <f t="shared" si="236"/>
        <v>High Contribution &amp; Recent</v>
      </c>
      <c r="P3023" s="3" t="str">
        <f t="shared" si="237"/>
        <v>Other</v>
      </c>
      <c r="Q3023" s="3" t="str">
        <f t="shared" si="238"/>
        <v>Other</v>
      </c>
      <c r="R3023" s="3" t="str">
        <f t="shared" si="239"/>
        <v>Not LCLS</v>
      </c>
      <c r="S3023" s="3" t="str" cm="1">
        <f t="array" ref="S3023">_xlfn.IFS(G3023 &gt; 5000000, "Very High", G3023 &gt; 1000000, "High", G3023 &gt; 500000, "Medium", TRUE, "Low")</f>
        <v>Low</v>
      </c>
      <c r="T3023" s="3" t="str" cm="1">
        <f t="array" ref="T3023">_xlfn.IFS(B3023 &gt;= 2005, "Post-2005", B3023 &gt;= 2000, "2000-2004", TRUE, "Pre-2000")</f>
        <v>Post-2005</v>
      </c>
    </row>
    <row r="3024" spans="1:20" x14ac:dyDescent="0.85">
      <c r="A3024" s="1">
        <v>41164</v>
      </c>
      <c r="B3024" t="s">
        <v>5172</v>
      </c>
      <c r="C3024" t="s">
        <v>5173</v>
      </c>
      <c r="D3024" t="s">
        <v>5174</v>
      </c>
      <c r="E3024" t="s">
        <v>200</v>
      </c>
      <c r="F3024" t="s">
        <v>201</v>
      </c>
      <c r="G3024" t="s">
        <v>213</v>
      </c>
      <c r="H3024">
        <v>2004</v>
      </c>
      <c r="I3024" s="2">
        <v>752773.29</v>
      </c>
      <c r="J3024" s="2">
        <v>0</v>
      </c>
      <c r="K3024" s="2">
        <v>752773.29</v>
      </c>
      <c r="L3024" t="s">
        <v>116</v>
      </c>
      <c r="M3024" s="3" t="b">
        <f>trust_funds5[[#This Row],[Contributions Outstanding (USD)]]=0</f>
        <v>1</v>
      </c>
      <c r="N3024" s="3" t="str">
        <f t="shared" si="235"/>
        <v>Outstanding</v>
      </c>
      <c r="O3024" s="3" t="str">
        <f t="shared" si="236"/>
        <v>High Contribution &amp; Recent</v>
      </c>
      <c r="P3024" s="3" t="str">
        <f t="shared" si="237"/>
        <v>Other</v>
      </c>
      <c r="Q3024" s="3" t="str">
        <f t="shared" si="238"/>
        <v>Other</v>
      </c>
      <c r="R3024" s="3" t="str">
        <f t="shared" si="239"/>
        <v>Not LCLS</v>
      </c>
      <c r="S3024" s="3" t="str" cm="1">
        <f t="array" ref="S3024">_xlfn.IFS(G3024 &gt; 5000000, "Very High", G3024 &gt; 1000000, "High", G3024 &gt; 500000, "Medium", TRUE, "Low")</f>
        <v>Very High</v>
      </c>
      <c r="T3024" s="3" t="str" cm="1">
        <f t="array" ref="T3024">_xlfn.IFS(B3024 &gt;= 2005, "Post-2005", B3024 &gt;= 2000, "2000-2004", TRUE, "Pre-2000")</f>
        <v>Post-2005</v>
      </c>
    </row>
    <row r="3025" spans="1:20" x14ac:dyDescent="0.85">
      <c r="A3025" s="1">
        <v>41164</v>
      </c>
      <c r="B3025" t="s">
        <v>5172</v>
      </c>
      <c r="C3025" t="s">
        <v>5173</v>
      </c>
      <c r="D3025" t="s">
        <v>5174</v>
      </c>
      <c r="E3025" t="s">
        <v>293</v>
      </c>
      <c r="F3025" t="s">
        <v>294</v>
      </c>
      <c r="G3025" t="s">
        <v>295</v>
      </c>
      <c r="H3025">
        <v>2004</v>
      </c>
      <c r="I3025" s="2">
        <v>590640.01</v>
      </c>
      <c r="J3025" s="2">
        <v>0</v>
      </c>
      <c r="K3025" s="2">
        <v>590640.01</v>
      </c>
      <c r="L3025" t="s">
        <v>116</v>
      </c>
      <c r="M3025" s="3" t="b">
        <f>trust_funds5[[#This Row],[Contributions Outstanding (USD)]]=0</f>
        <v>1</v>
      </c>
      <c r="N3025" s="3" t="str">
        <f t="shared" si="235"/>
        <v>Outstanding</v>
      </c>
      <c r="O3025" s="3" t="str">
        <f t="shared" si="236"/>
        <v>High Contribution &amp; Recent</v>
      </c>
      <c r="P3025" s="3" t="str">
        <f t="shared" si="237"/>
        <v>Other</v>
      </c>
      <c r="Q3025" s="3" t="str">
        <f t="shared" si="238"/>
        <v>Other</v>
      </c>
      <c r="R3025" s="3" t="str">
        <f t="shared" si="239"/>
        <v>Not LCLS</v>
      </c>
      <c r="S3025" s="3" t="str" cm="1">
        <f t="array" ref="S3025">_xlfn.IFS(G3025 &gt; 5000000, "Very High", G3025 &gt; 1000000, "High", G3025 &gt; 500000, "Medium", TRUE, "Low")</f>
        <v>Very High</v>
      </c>
      <c r="T3025" s="3" t="str" cm="1">
        <f t="array" ref="T3025">_xlfn.IFS(B3025 &gt;= 2005, "Post-2005", B3025 &gt;= 2000, "2000-2004", TRUE, "Pre-2000")</f>
        <v>Post-2005</v>
      </c>
    </row>
    <row r="3026" spans="1:20" x14ac:dyDescent="0.85">
      <c r="A3026" s="1">
        <v>41164</v>
      </c>
      <c r="B3026" t="s">
        <v>5172</v>
      </c>
      <c r="C3026" t="s">
        <v>5173</v>
      </c>
      <c r="D3026" t="s">
        <v>5174</v>
      </c>
      <c r="E3026" t="s">
        <v>42</v>
      </c>
      <c r="F3026" t="s">
        <v>43</v>
      </c>
      <c r="G3026" t="s">
        <v>44</v>
      </c>
      <c r="H3026">
        <v>2004</v>
      </c>
      <c r="I3026" s="2">
        <v>300000</v>
      </c>
      <c r="J3026" s="2">
        <v>0</v>
      </c>
      <c r="K3026" s="2">
        <v>300000</v>
      </c>
      <c r="L3026" t="s">
        <v>116</v>
      </c>
      <c r="M3026" s="3" t="b">
        <f>trust_funds5[[#This Row],[Contributions Outstanding (USD)]]=0</f>
        <v>1</v>
      </c>
      <c r="N3026" s="3" t="str">
        <f t="shared" si="235"/>
        <v>Outstanding</v>
      </c>
      <c r="O3026" s="3" t="str">
        <f t="shared" si="236"/>
        <v>High Contribution &amp; Recent</v>
      </c>
      <c r="P3026" s="3" t="str">
        <f t="shared" si="237"/>
        <v>Other</v>
      </c>
      <c r="Q3026" s="3" t="str">
        <f t="shared" si="238"/>
        <v>Other</v>
      </c>
      <c r="R3026" s="3" t="str">
        <f t="shared" si="239"/>
        <v>Not LCLS</v>
      </c>
      <c r="S3026" s="3" t="str" cm="1">
        <f t="array" ref="S3026">_xlfn.IFS(G3026 &gt; 5000000, "Very High", G3026 &gt; 1000000, "High", G3026 &gt; 500000, "Medium", TRUE, "Low")</f>
        <v>Very High</v>
      </c>
      <c r="T3026" s="3" t="str" cm="1">
        <f t="array" ref="T3026">_xlfn.IFS(B3026 &gt;= 2005, "Post-2005", B3026 &gt;= 2000, "2000-2004", TRUE, "Pre-2000")</f>
        <v>Post-2005</v>
      </c>
    </row>
    <row r="3027" spans="1:20" x14ac:dyDescent="0.85">
      <c r="A3027" s="1">
        <v>41164</v>
      </c>
      <c r="B3027" t="s">
        <v>12</v>
      </c>
      <c r="C3027" t="s">
        <v>5175</v>
      </c>
      <c r="D3027" t="s">
        <v>5176</v>
      </c>
      <c r="E3027" t="s">
        <v>70</v>
      </c>
      <c r="F3027" t="s">
        <v>71</v>
      </c>
      <c r="G3027" t="s">
        <v>72</v>
      </c>
      <c r="H3027">
        <v>2004</v>
      </c>
      <c r="I3027" s="2">
        <v>61808</v>
      </c>
      <c r="J3027" s="2">
        <v>0</v>
      </c>
      <c r="K3027" s="2">
        <v>61808</v>
      </c>
      <c r="L3027" t="s">
        <v>18</v>
      </c>
      <c r="M3027" s="3" t="b">
        <f>trust_funds5[[#This Row],[Contributions Outstanding (USD)]]=0</f>
        <v>1</v>
      </c>
      <c r="N3027" s="3" t="str">
        <f t="shared" si="235"/>
        <v>Outstanding</v>
      </c>
      <c r="O3027" s="3" t="str">
        <f t="shared" si="236"/>
        <v>High Contribution &amp; Recent</v>
      </c>
      <c r="P3027" s="3" t="str">
        <f t="shared" si="237"/>
        <v>Other</v>
      </c>
      <c r="Q3027" s="3" t="str">
        <f t="shared" si="238"/>
        <v>Other</v>
      </c>
      <c r="R3027" s="3" t="str">
        <f t="shared" si="239"/>
        <v>Not LCLS</v>
      </c>
      <c r="S3027" s="3" t="str" cm="1">
        <f t="array" ref="S3027">_xlfn.IFS(G3027 &gt; 5000000, "Very High", G3027 &gt; 1000000, "High", G3027 &gt; 500000, "Medium", TRUE, "Low")</f>
        <v>Very High</v>
      </c>
      <c r="T3027" s="3" t="str" cm="1">
        <f t="array" ref="T3027">_xlfn.IFS(B3027 &gt;= 2005, "Post-2005", B3027 &gt;= 2000, "2000-2004", TRUE, "Pre-2000")</f>
        <v>Post-2005</v>
      </c>
    </row>
    <row r="3028" spans="1:20" x14ac:dyDescent="0.85">
      <c r="A3028" s="1">
        <v>41164</v>
      </c>
      <c r="B3028" t="s">
        <v>12</v>
      </c>
      <c r="C3028" t="s">
        <v>5175</v>
      </c>
      <c r="D3028" t="s">
        <v>5176</v>
      </c>
      <c r="E3028" t="s">
        <v>102</v>
      </c>
      <c r="F3028" t="s">
        <v>103</v>
      </c>
      <c r="G3028" t="s">
        <v>104</v>
      </c>
      <c r="H3028">
        <v>2004</v>
      </c>
      <c r="I3028" s="2">
        <v>61792</v>
      </c>
      <c r="J3028" s="2">
        <v>0</v>
      </c>
      <c r="K3028" s="2">
        <v>61792</v>
      </c>
      <c r="L3028" t="s">
        <v>18</v>
      </c>
      <c r="M3028" s="3" t="b">
        <f>trust_funds5[[#This Row],[Contributions Outstanding (USD)]]=0</f>
        <v>1</v>
      </c>
      <c r="N3028" s="3" t="str">
        <f t="shared" si="235"/>
        <v>Outstanding</v>
      </c>
      <c r="O3028" s="3" t="str">
        <f t="shared" si="236"/>
        <v>High Contribution &amp; Recent</v>
      </c>
      <c r="P3028" s="3" t="str">
        <f t="shared" si="237"/>
        <v>Other</v>
      </c>
      <c r="Q3028" s="3" t="str">
        <f t="shared" si="238"/>
        <v>Other</v>
      </c>
      <c r="R3028" s="3" t="str">
        <f t="shared" si="239"/>
        <v>Not LCLS</v>
      </c>
      <c r="S3028" s="3" t="str" cm="1">
        <f t="array" ref="S3028">_xlfn.IFS(G3028 &gt; 5000000, "Very High", G3028 &gt; 1000000, "High", G3028 &gt; 500000, "Medium", TRUE, "Low")</f>
        <v>Very High</v>
      </c>
      <c r="T3028" s="3" t="str" cm="1">
        <f t="array" ref="T3028">_xlfn.IFS(B3028 &gt;= 2005, "Post-2005", B3028 &gt;= 2000, "2000-2004", TRUE, "Pre-2000")</f>
        <v>Post-2005</v>
      </c>
    </row>
    <row r="3029" spans="1:20" x14ac:dyDescent="0.85">
      <c r="A3029" s="1">
        <v>41164</v>
      </c>
      <c r="B3029" t="s">
        <v>12</v>
      </c>
      <c r="C3029" t="s">
        <v>5175</v>
      </c>
      <c r="D3029" t="s">
        <v>5176</v>
      </c>
      <c r="E3029" t="s">
        <v>119</v>
      </c>
      <c r="F3029" t="s">
        <v>120</v>
      </c>
      <c r="G3029" t="s">
        <v>121</v>
      </c>
      <c r="H3029">
        <v>2004</v>
      </c>
      <c r="I3029" s="2">
        <v>61808</v>
      </c>
      <c r="J3029" s="2">
        <v>0</v>
      </c>
      <c r="K3029" s="2">
        <v>61808</v>
      </c>
      <c r="L3029" t="s">
        <v>18</v>
      </c>
      <c r="M3029" s="3" t="b">
        <f>trust_funds5[[#This Row],[Contributions Outstanding (USD)]]=0</f>
        <v>1</v>
      </c>
      <c r="N3029" s="3" t="str">
        <f t="shared" si="235"/>
        <v>Outstanding</v>
      </c>
      <c r="O3029" s="3" t="str">
        <f t="shared" si="236"/>
        <v>High Contribution &amp; Recent</v>
      </c>
      <c r="P3029" s="3" t="str">
        <f t="shared" si="237"/>
        <v>Other</v>
      </c>
      <c r="Q3029" s="3" t="str">
        <f t="shared" si="238"/>
        <v>Other</v>
      </c>
      <c r="R3029" s="3" t="str">
        <f t="shared" si="239"/>
        <v>Not LCLS</v>
      </c>
      <c r="S3029" s="3" t="str" cm="1">
        <f t="array" ref="S3029">_xlfn.IFS(G3029 &gt; 5000000, "Very High", G3029 &gt; 1000000, "High", G3029 &gt; 500000, "Medium", TRUE, "Low")</f>
        <v>Very High</v>
      </c>
      <c r="T3029" s="3" t="str" cm="1">
        <f t="array" ref="T3029">_xlfn.IFS(B3029 &gt;= 2005, "Post-2005", B3029 &gt;= 2000, "2000-2004", TRUE, "Pre-2000")</f>
        <v>Post-2005</v>
      </c>
    </row>
    <row r="3030" spans="1:20" x14ac:dyDescent="0.85">
      <c r="A3030" s="1">
        <v>41164</v>
      </c>
      <c r="B3030" t="s">
        <v>12</v>
      </c>
      <c r="C3030" t="s">
        <v>5175</v>
      </c>
      <c r="D3030" t="s">
        <v>5176</v>
      </c>
      <c r="E3030" t="s">
        <v>42</v>
      </c>
      <c r="F3030" t="s">
        <v>43</v>
      </c>
      <c r="G3030" t="s">
        <v>76</v>
      </c>
      <c r="H3030">
        <v>2004</v>
      </c>
      <c r="I3030" s="2">
        <v>61808</v>
      </c>
      <c r="J3030" s="2">
        <v>0</v>
      </c>
      <c r="K3030" s="2">
        <v>61808</v>
      </c>
      <c r="L3030" t="s">
        <v>18</v>
      </c>
      <c r="M3030" s="3" t="b">
        <f>trust_funds5[[#This Row],[Contributions Outstanding (USD)]]=0</f>
        <v>1</v>
      </c>
      <c r="N3030" s="3" t="str">
        <f t="shared" si="235"/>
        <v>Outstanding</v>
      </c>
      <c r="O3030" s="3" t="str">
        <f t="shared" si="236"/>
        <v>High Contribution &amp; Recent</v>
      </c>
      <c r="P3030" s="3" t="str">
        <f t="shared" si="237"/>
        <v>Other</v>
      </c>
      <c r="Q3030" s="3" t="str">
        <f t="shared" si="238"/>
        <v>Other</v>
      </c>
      <c r="R3030" s="3" t="str">
        <f t="shared" si="239"/>
        <v>Not LCLS</v>
      </c>
      <c r="S3030" s="3" t="str" cm="1">
        <f t="array" ref="S3030">_xlfn.IFS(G3030 &gt; 5000000, "Very High", G3030 &gt; 1000000, "High", G3030 &gt; 500000, "Medium", TRUE, "Low")</f>
        <v>Very High</v>
      </c>
      <c r="T3030" s="3" t="str" cm="1">
        <f t="array" ref="T3030">_xlfn.IFS(B3030 &gt;= 2005, "Post-2005", B3030 &gt;= 2000, "2000-2004", TRUE, "Pre-2000")</f>
        <v>Post-2005</v>
      </c>
    </row>
    <row r="3031" spans="1:20" x14ac:dyDescent="0.85">
      <c r="A3031" s="1">
        <v>41164</v>
      </c>
      <c r="B3031" t="s">
        <v>12</v>
      </c>
      <c r="C3031" t="s">
        <v>5177</v>
      </c>
      <c r="D3031" t="s">
        <v>5178</v>
      </c>
      <c r="E3031" t="s">
        <v>42</v>
      </c>
      <c r="F3031" t="s">
        <v>43</v>
      </c>
      <c r="G3031" t="s">
        <v>44</v>
      </c>
      <c r="H3031">
        <v>2004</v>
      </c>
      <c r="I3031" s="2">
        <v>1105740.3700000001</v>
      </c>
      <c r="J3031" s="2">
        <v>0</v>
      </c>
      <c r="K3031" s="2">
        <v>1105740.3700000001</v>
      </c>
      <c r="L3031" t="s">
        <v>18</v>
      </c>
      <c r="M3031" s="3" t="b">
        <f>trust_funds5[[#This Row],[Contributions Outstanding (USD)]]=0</f>
        <v>1</v>
      </c>
      <c r="N3031" s="3" t="str">
        <f t="shared" si="235"/>
        <v>Outstanding</v>
      </c>
      <c r="O3031" s="3" t="str">
        <f t="shared" si="236"/>
        <v>High Contribution &amp; Recent</v>
      </c>
      <c r="P3031" s="3" t="str">
        <f t="shared" si="237"/>
        <v>Other</v>
      </c>
      <c r="Q3031" s="3" t="str">
        <f t="shared" si="238"/>
        <v>Other</v>
      </c>
      <c r="R3031" s="3" t="str">
        <f t="shared" si="239"/>
        <v>Not LCLS</v>
      </c>
      <c r="S3031" s="3" t="str" cm="1">
        <f t="array" ref="S3031">_xlfn.IFS(G3031 &gt; 5000000, "Very High", G3031 &gt; 1000000, "High", G3031 &gt; 500000, "Medium", TRUE, "Low")</f>
        <v>Very High</v>
      </c>
      <c r="T3031" s="3" t="str" cm="1">
        <f t="array" ref="T3031">_xlfn.IFS(B3031 &gt;= 2005, "Post-2005", B3031 &gt;= 2000, "2000-2004", TRUE, "Pre-2000")</f>
        <v>Post-2005</v>
      </c>
    </row>
    <row r="3032" spans="1:20" x14ac:dyDescent="0.85">
      <c r="A3032" s="1">
        <v>41164</v>
      </c>
      <c r="B3032" t="s">
        <v>648</v>
      </c>
      <c r="C3032" t="s">
        <v>2513</v>
      </c>
      <c r="D3032" t="s">
        <v>2514</v>
      </c>
      <c r="E3032" t="s">
        <v>204</v>
      </c>
      <c r="F3032" t="s">
        <v>205</v>
      </c>
      <c r="G3032" t="s">
        <v>206</v>
      </c>
      <c r="H3032">
        <v>2004</v>
      </c>
      <c r="I3032" s="2">
        <v>250000</v>
      </c>
      <c r="J3032" s="2">
        <v>0</v>
      </c>
      <c r="K3032" s="2">
        <v>250000</v>
      </c>
      <c r="L3032" t="s">
        <v>18</v>
      </c>
      <c r="M3032" s="3" t="b">
        <f>trust_funds5[[#This Row],[Contributions Outstanding (USD)]]=0</f>
        <v>1</v>
      </c>
      <c r="N3032" s="3" t="str">
        <f t="shared" si="235"/>
        <v>Outstanding</v>
      </c>
      <c r="O3032" s="3" t="str">
        <f t="shared" si="236"/>
        <v>High Contribution &amp; Recent</v>
      </c>
      <c r="P3032" s="3" t="str">
        <f t="shared" si="237"/>
        <v>Other</v>
      </c>
      <c r="Q3032" s="3" t="str">
        <f t="shared" si="238"/>
        <v>Other</v>
      </c>
      <c r="R3032" s="3" t="str">
        <f t="shared" si="239"/>
        <v>Not LCLS</v>
      </c>
      <c r="S3032" s="3" t="str" cm="1">
        <f t="array" ref="S3032">_xlfn.IFS(G3032 &gt; 5000000, "Very High", G3032 &gt; 1000000, "High", G3032 &gt; 500000, "Medium", TRUE, "Low")</f>
        <v>Very High</v>
      </c>
      <c r="T3032" s="3" t="str" cm="1">
        <f t="array" ref="T3032">_xlfn.IFS(B3032 &gt;= 2005, "Post-2005", B3032 &gt;= 2000, "2000-2004", TRUE, "Pre-2000")</f>
        <v>Post-2005</v>
      </c>
    </row>
    <row r="3033" spans="1:20" x14ac:dyDescent="0.85">
      <c r="A3033" s="1">
        <v>41164</v>
      </c>
      <c r="B3033" t="s">
        <v>648</v>
      </c>
      <c r="C3033" t="s">
        <v>2513</v>
      </c>
      <c r="D3033" t="s">
        <v>2514</v>
      </c>
      <c r="E3033" t="s">
        <v>49</v>
      </c>
      <c r="F3033" t="s">
        <v>50</v>
      </c>
      <c r="G3033" t="s">
        <v>51</v>
      </c>
      <c r="H3033">
        <v>2004</v>
      </c>
      <c r="I3033" s="2">
        <v>500000</v>
      </c>
      <c r="J3033" s="2">
        <v>0</v>
      </c>
      <c r="K3033" s="2">
        <v>500000</v>
      </c>
      <c r="L3033" t="s">
        <v>18</v>
      </c>
      <c r="M3033" s="3" t="b">
        <f>trust_funds5[[#This Row],[Contributions Outstanding (USD)]]=0</f>
        <v>1</v>
      </c>
      <c r="N3033" s="3" t="str">
        <f t="shared" si="235"/>
        <v>Outstanding</v>
      </c>
      <c r="O3033" s="3" t="str">
        <f t="shared" si="236"/>
        <v>High Contribution &amp; Recent</v>
      </c>
      <c r="P3033" s="3" t="str">
        <f t="shared" si="237"/>
        <v>Other</v>
      </c>
      <c r="Q3033" s="3" t="str">
        <f t="shared" si="238"/>
        <v>Other</v>
      </c>
      <c r="R3033" s="3" t="str">
        <f t="shared" si="239"/>
        <v>Not LCLS</v>
      </c>
      <c r="S3033" s="3" t="str" cm="1">
        <f t="array" ref="S3033">_xlfn.IFS(G3033 &gt; 5000000, "Very High", G3033 &gt; 1000000, "High", G3033 &gt; 500000, "Medium", TRUE, "Low")</f>
        <v>Very High</v>
      </c>
      <c r="T3033" s="3" t="str" cm="1">
        <f t="array" ref="T3033">_xlfn.IFS(B3033 &gt;= 2005, "Post-2005", B3033 &gt;= 2000, "2000-2004", TRUE, "Pre-2000")</f>
        <v>Post-2005</v>
      </c>
    </row>
    <row r="3034" spans="1:20" x14ac:dyDescent="0.85">
      <c r="A3034" s="1">
        <v>41164</v>
      </c>
      <c r="B3034" t="s">
        <v>507</v>
      </c>
      <c r="C3034" t="s">
        <v>5179</v>
      </c>
      <c r="D3034" t="s">
        <v>5180</v>
      </c>
      <c r="E3034" t="s">
        <v>334</v>
      </c>
      <c r="F3034" t="s">
        <v>335</v>
      </c>
      <c r="G3034" t="s">
        <v>336</v>
      </c>
      <c r="H3034">
        <v>2004</v>
      </c>
      <c r="I3034" s="2">
        <v>561776</v>
      </c>
      <c r="J3034" s="2">
        <v>0</v>
      </c>
      <c r="K3034" s="2">
        <v>561776</v>
      </c>
      <c r="L3034" t="s">
        <v>18</v>
      </c>
      <c r="M3034" s="3" t="b">
        <f>trust_funds5[[#This Row],[Contributions Outstanding (USD)]]=0</f>
        <v>1</v>
      </c>
      <c r="N3034" s="3" t="str">
        <f t="shared" si="235"/>
        <v>Outstanding</v>
      </c>
      <c r="O3034" s="3" t="str">
        <f t="shared" si="236"/>
        <v>High Contribution &amp; Recent</v>
      </c>
      <c r="P3034" s="3" t="str">
        <f t="shared" si="237"/>
        <v>Other</v>
      </c>
      <c r="Q3034" s="3" t="str">
        <f t="shared" si="238"/>
        <v>Other</v>
      </c>
      <c r="R3034" s="3" t="str">
        <f t="shared" si="239"/>
        <v>Not LCLS</v>
      </c>
      <c r="S3034" s="3" t="str" cm="1">
        <f t="array" ref="S3034">_xlfn.IFS(G3034 &gt; 5000000, "Very High", G3034 &gt; 1000000, "High", G3034 &gt; 500000, "Medium", TRUE, "Low")</f>
        <v>Very High</v>
      </c>
      <c r="T3034" s="3" t="str" cm="1">
        <f t="array" ref="T3034">_xlfn.IFS(B3034 &gt;= 2005, "Post-2005", B3034 &gt;= 2000, "2000-2004", TRUE, "Pre-2000")</f>
        <v>Post-2005</v>
      </c>
    </row>
    <row r="3035" spans="1:20" x14ac:dyDescent="0.85">
      <c r="A3035" s="1">
        <v>41164</v>
      </c>
      <c r="B3035" t="s">
        <v>1796</v>
      </c>
      <c r="C3035" t="s">
        <v>5181</v>
      </c>
      <c r="D3035" t="s">
        <v>5182</v>
      </c>
      <c r="E3035" t="s">
        <v>119</v>
      </c>
      <c r="F3035" t="s">
        <v>120</v>
      </c>
      <c r="G3035" t="s">
        <v>121</v>
      </c>
      <c r="H3035">
        <v>2004</v>
      </c>
      <c r="I3035" s="2">
        <v>13883514</v>
      </c>
      <c r="J3035" s="2">
        <v>116486</v>
      </c>
      <c r="K3035" s="2">
        <v>14000000</v>
      </c>
      <c r="L3035" t="s">
        <v>116</v>
      </c>
      <c r="M3035" s="3" t="b">
        <f>trust_funds5[[#This Row],[Contributions Outstanding (USD)]]=0</f>
        <v>0</v>
      </c>
      <c r="N3035" s="3" t="str">
        <f t="shared" si="235"/>
        <v>Outstanding</v>
      </c>
      <c r="O3035" s="3" t="str">
        <f t="shared" si="236"/>
        <v>High Contribution &amp; Recent</v>
      </c>
      <c r="P3035" s="3" t="str">
        <f t="shared" si="237"/>
        <v>Other</v>
      </c>
      <c r="Q3035" s="3" t="str">
        <f t="shared" si="238"/>
        <v>Other</v>
      </c>
      <c r="R3035" s="3" t="str">
        <f t="shared" si="239"/>
        <v>Not LCLS</v>
      </c>
      <c r="S3035" s="3" t="str" cm="1">
        <f t="array" ref="S3035">_xlfn.IFS(G3035 &gt; 5000000, "Very High", G3035 &gt; 1000000, "High", G3035 &gt; 500000, "Medium", TRUE, "Low")</f>
        <v>Very High</v>
      </c>
      <c r="T3035" s="3" t="str" cm="1">
        <f t="array" ref="T3035">_xlfn.IFS(B3035 &gt;= 2005, "Post-2005", B3035 &gt;= 2000, "2000-2004", TRUE, "Pre-2000")</f>
        <v>Post-2005</v>
      </c>
    </row>
    <row r="3036" spans="1:20" x14ac:dyDescent="0.85">
      <c r="A3036" s="1">
        <v>41164</v>
      </c>
      <c r="B3036" t="s">
        <v>12</v>
      </c>
      <c r="C3036" t="s">
        <v>5183</v>
      </c>
      <c r="D3036" t="s">
        <v>5184</v>
      </c>
      <c r="E3036" t="s">
        <v>49</v>
      </c>
      <c r="F3036" t="s">
        <v>50</v>
      </c>
      <c r="G3036" t="s">
        <v>51</v>
      </c>
      <c r="H3036">
        <v>2004</v>
      </c>
      <c r="I3036" s="2">
        <v>350000</v>
      </c>
      <c r="J3036" s="2">
        <v>0</v>
      </c>
      <c r="K3036" s="2">
        <v>350000</v>
      </c>
      <c r="L3036" t="s">
        <v>18</v>
      </c>
      <c r="M3036" s="3" t="b">
        <f>trust_funds5[[#This Row],[Contributions Outstanding (USD)]]=0</f>
        <v>1</v>
      </c>
      <c r="N3036" s="3" t="str">
        <f t="shared" si="235"/>
        <v>Outstanding</v>
      </c>
      <c r="O3036" s="3" t="str">
        <f t="shared" si="236"/>
        <v>High Contribution &amp; Recent</v>
      </c>
      <c r="P3036" s="3" t="str">
        <f t="shared" si="237"/>
        <v>Other</v>
      </c>
      <c r="Q3036" s="3" t="str">
        <f t="shared" si="238"/>
        <v>Other</v>
      </c>
      <c r="R3036" s="3" t="str">
        <f t="shared" si="239"/>
        <v>Not LCLS</v>
      </c>
      <c r="S3036" s="3" t="str" cm="1">
        <f t="array" ref="S3036">_xlfn.IFS(G3036 &gt; 5000000, "Very High", G3036 &gt; 1000000, "High", G3036 &gt; 500000, "Medium", TRUE, "Low")</f>
        <v>Very High</v>
      </c>
      <c r="T3036" s="3" t="str" cm="1">
        <f t="array" ref="T3036">_xlfn.IFS(B3036 &gt;= 2005, "Post-2005", B3036 &gt;= 2000, "2000-2004", TRUE, "Pre-2000")</f>
        <v>Post-2005</v>
      </c>
    </row>
    <row r="3037" spans="1:20" x14ac:dyDescent="0.85">
      <c r="A3037" s="1">
        <v>41164</v>
      </c>
      <c r="B3037" t="s">
        <v>73</v>
      </c>
      <c r="C3037" t="s">
        <v>5185</v>
      </c>
      <c r="D3037" t="s">
        <v>2641</v>
      </c>
      <c r="E3037" t="s">
        <v>102</v>
      </c>
      <c r="F3037" t="s">
        <v>103</v>
      </c>
      <c r="G3037" t="s">
        <v>104</v>
      </c>
      <c r="H3037">
        <v>2004</v>
      </c>
      <c r="I3037" s="2">
        <v>661575.68999999994</v>
      </c>
      <c r="J3037" s="2">
        <v>0</v>
      </c>
      <c r="K3037" s="2">
        <v>661575.68999999994</v>
      </c>
      <c r="L3037" t="s">
        <v>18</v>
      </c>
      <c r="M3037" s="3" t="b">
        <f>trust_funds5[[#This Row],[Contributions Outstanding (USD)]]=0</f>
        <v>1</v>
      </c>
      <c r="N3037" s="3" t="str">
        <f t="shared" si="235"/>
        <v>Outstanding</v>
      </c>
      <c r="O3037" s="3" t="str">
        <f t="shared" si="236"/>
        <v>High Contribution &amp; Recent</v>
      </c>
      <c r="P3037" s="3" t="str">
        <f t="shared" si="237"/>
        <v>Other</v>
      </c>
      <c r="Q3037" s="3" t="str">
        <f t="shared" si="238"/>
        <v>Other</v>
      </c>
      <c r="R3037" s="3" t="str">
        <f t="shared" si="239"/>
        <v>Not LCLS</v>
      </c>
      <c r="S3037" s="3" t="str" cm="1">
        <f t="array" ref="S3037">_xlfn.IFS(G3037 &gt; 5000000, "Very High", G3037 &gt; 1000000, "High", G3037 &gt; 500000, "Medium", TRUE, "Low")</f>
        <v>Very High</v>
      </c>
      <c r="T3037" s="3" t="str" cm="1">
        <f t="array" ref="T3037">_xlfn.IFS(B3037 &gt;= 2005, "Post-2005", B3037 &gt;= 2000, "2000-2004", TRUE, "Pre-2000")</f>
        <v>Post-2005</v>
      </c>
    </row>
    <row r="3038" spans="1:20" x14ac:dyDescent="0.85">
      <c r="A3038" s="1">
        <v>41164</v>
      </c>
      <c r="B3038" t="s">
        <v>12</v>
      </c>
      <c r="C3038" t="s">
        <v>5186</v>
      </c>
      <c r="D3038" t="s">
        <v>5187</v>
      </c>
      <c r="E3038" t="s">
        <v>42</v>
      </c>
      <c r="F3038" t="s">
        <v>43</v>
      </c>
      <c r="G3038" t="s">
        <v>76</v>
      </c>
      <c r="H3038">
        <v>2004</v>
      </c>
      <c r="I3038" s="2">
        <v>3382589.45</v>
      </c>
      <c r="J3038" s="2">
        <v>0</v>
      </c>
      <c r="K3038" s="2">
        <v>3382589.45</v>
      </c>
      <c r="L3038" t="s">
        <v>18</v>
      </c>
      <c r="M3038" s="3" t="b">
        <f>trust_funds5[[#This Row],[Contributions Outstanding (USD)]]=0</f>
        <v>1</v>
      </c>
      <c r="N3038" s="3" t="str">
        <f t="shared" si="235"/>
        <v>Outstanding</v>
      </c>
      <c r="O3038" s="3" t="str">
        <f t="shared" si="236"/>
        <v>High Contribution &amp; Recent</v>
      </c>
      <c r="P3038" s="3" t="str">
        <f t="shared" si="237"/>
        <v>Other</v>
      </c>
      <c r="Q3038" s="3" t="str">
        <f t="shared" si="238"/>
        <v>Other</v>
      </c>
      <c r="R3038" s="3" t="str">
        <f t="shared" si="239"/>
        <v>Not LCLS</v>
      </c>
      <c r="S3038" s="3" t="str" cm="1">
        <f t="array" ref="S3038">_xlfn.IFS(G3038 &gt; 5000000, "Very High", G3038 &gt; 1000000, "High", G3038 &gt; 500000, "Medium", TRUE, "Low")</f>
        <v>Very High</v>
      </c>
      <c r="T3038" s="3" t="str" cm="1">
        <f t="array" ref="T3038">_xlfn.IFS(B3038 &gt;= 2005, "Post-2005", B3038 &gt;= 2000, "2000-2004", TRUE, "Pre-2000")</f>
        <v>Post-2005</v>
      </c>
    </row>
    <row r="3039" spans="1:20" x14ac:dyDescent="0.85">
      <c r="A3039" s="1">
        <v>41164</v>
      </c>
      <c r="B3039" t="s">
        <v>374</v>
      </c>
      <c r="C3039" t="s">
        <v>5188</v>
      </c>
      <c r="D3039" t="s">
        <v>4810</v>
      </c>
      <c r="E3039" t="s">
        <v>200</v>
      </c>
      <c r="F3039" t="s">
        <v>201</v>
      </c>
      <c r="G3039" t="s">
        <v>202</v>
      </c>
      <c r="H3039">
        <v>2004</v>
      </c>
      <c r="I3039" s="2">
        <v>3331528.76</v>
      </c>
      <c r="J3039" s="2">
        <v>0</v>
      </c>
      <c r="K3039" s="2">
        <v>3331528.76</v>
      </c>
      <c r="L3039" t="s">
        <v>18</v>
      </c>
      <c r="M3039" s="3" t="b">
        <f>trust_funds5[[#This Row],[Contributions Outstanding (USD)]]=0</f>
        <v>1</v>
      </c>
      <c r="N3039" s="3" t="str">
        <f t="shared" si="235"/>
        <v>Outstanding</v>
      </c>
      <c r="O3039" s="3" t="str">
        <f t="shared" si="236"/>
        <v>High Contribution &amp; Recent</v>
      </c>
      <c r="P3039" s="3" t="str">
        <f t="shared" si="237"/>
        <v>Other</v>
      </c>
      <c r="Q3039" s="3" t="str">
        <f t="shared" si="238"/>
        <v>Other</v>
      </c>
      <c r="R3039" s="3" t="str">
        <f t="shared" si="239"/>
        <v>Not LCLS</v>
      </c>
      <c r="S3039" s="3" t="str" cm="1">
        <f t="array" ref="S3039">_xlfn.IFS(G3039 &gt; 5000000, "Very High", G3039 &gt; 1000000, "High", G3039 &gt; 500000, "Medium", TRUE, "Low")</f>
        <v>Very High</v>
      </c>
      <c r="T3039" s="3" t="str" cm="1">
        <f t="array" ref="T3039">_xlfn.IFS(B3039 &gt;= 2005, "Post-2005", B3039 &gt;= 2000, "2000-2004", TRUE, "Pre-2000")</f>
        <v>Post-2005</v>
      </c>
    </row>
    <row r="3040" spans="1:20" x14ac:dyDescent="0.85">
      <c r="A3040" s="1">
        <v>41164</v>
      </c>
      <c r="B3040" t="s">
        <v>374</v>
      </c>
      <c r="C3040" t="s">
        <v>5189</v>
      </c>
      <c r="D3040" t="s">
        <v>4810</v>
      </c>
      <c r="E3040" t="s">
        <v>288</v>
      </c>
      <c r="F3040" t="s">
        <v>289</v>
      </c>
      <c r="G3040" t="s">
        <v>290</v>
      </c>
      <c r="H3040">
        <v>2004</v>
      </c>
      <c r="I3040" s="2">
        <v>2571784.94</v>
      </c>
      <c r="J3040" s="2">
        <v>0</v>
      </c>
      <c r="K3040" s="2">
        <v>2571784.94</v>
      </c>
      <c r="L3040" t="s">
        <v>18</v>
      </c>
      <c r="M3040" s="3" t="b">
        <f>trust_funds5[[#This Row],[Contributions Outstanding (USD)]]=0</f>
        <v>1</v>
      </c>
      <c r="N3040" s="3" t="str">
        <f t="shared" si="235"/>
        <v>Outstanding</v>
      </c>
      <c r="O3040" s="3" t="str">
        <f t="shared" si="236"/>
        <v>High Contribution &amp; Recent</v>
      </c>
      <c r="P3040" s="3" t="str">
        <f t="shared" si="237"/>
        <v>Other</v>
      </c>
      <c r="Q3040" s="3" t="str">
        <f t="shared" si="238"/>
        <v>Other</v>
      </c>
      <c r="R3040" s="3" t="str">
        <f t="shared" si="239"/>
        <v>Not LCLS</v>
      </c>
      <c r="S3040" s="3" t="str" cm="1">
        <f t="array" ref="S3040">_xlfn.IFS(G3040 &gt; 5000000, "Very High", G3040 &gt; 1000000, "High", G3040 &gt; 500000, "Medium", TRUE, "Low")</f>
        <v>Very High</v>
      </c>
      <c r="T3040" s="3" t="str" cm="1">
        <f t="array" ref="T3040">_xlfn.IFS(B3040 &gt;= 2005, "Post-2005", B3040 &gt;= 2000, "2000-2004", TRUE, "Pre-2000")</f>
        <v>Post-2005</v>
      </c>
    </row>
    <row r="3041" spans="1:20" x14ac:dyDescent="0.85">
      <c r="A3041" s="1">
        <v>41164</v>
      </c>
      <c r="B3041" t="s">
        <v>374</v>
      </c>
      <c r="C3041" t="s">
        <v>5190</v>
      </c>
      <c r="D3041" t="s">
        <v>4810</v>
      </c>
      <c r="E3041" t="s">
        <v>21</v>
      </c>
      <c r="F3041" t="s">
        <v>22</v>
      </c>
      <c r="G3041" t="s">
        <v>23</v>
      </c>
      <c r="H3041">
        <v>2004</v>
      </c>
      <c r="I3041" s="2">
        <v>6081902.96</v>
      </c>
      <c r="J3041" s="2">
        <v>0</v>
      </c>
      <c r="K3041" s="2">
        <v>6081902.96</v>
      </c>
      <c r="L3041" t="s">
        <v>18</v>
      </c>
      <c r="M3041" s="3" t="b">
        <f>trust_funds5[[#This Row],[Contributions Outstanding (USD)]]=0</f>
        <v>1</v>
      </c>
      <c r="N3041" s="3" t="str">
        <f t="shared" si="235"/>
        <v>Outstanding</v>
      </c>
      <c r="O3041" s="3" t="str">
        <f t="shared" si="236"/>
        <v>High Contribution &amp; Recent</v>
      </c>
      <c r="P3041" s="3" t="str">
        <f t="shared" si="237"/>
        <v>Other</v>
      </c>
      <c r="Q3041" s="3" t="str">
        <f t="shared" si="238"/>
        <v>Other</v>
      </c>
      <c r="R3041" s="3" t="str">
        <f t="shared" si="239"/>
        <v>Not LCLS</v>
      </c>
      <c r="S3041" s="3" t="str" cm="1">
        <f t="array" ref="S3041">_xlfn.IFS(G3041 &gt; 5000000, "Very High", G3041 &gt; 1000000, "High", G3041 &gt; 500000, "Medium", TRUE, "Low")</f>
        <v>Very High</v>
      </c>
      <c r="T3041" s="3" t="str" cm="1">
        <f t="array" ref="T3041">_xlfn.IFS(B3041 &gt;= 2005, "Post-2005", B3041 &gt;= 2000, "2000-2004", TRUE, "Pre-2000")</f>
        <v>Post-2005</v>
      </c>
    </row>
    <row r="3042" spans="1:20" x14ac:dyDescent="0.85">
      <c r="A3042" s="1">
        <v>41164</v>
      </c>
      <c r="B3042" t="s">
        <v>12</v>
      </c>
      <c r="C3042" t="s">
        <v>5191</v>
      </c>
      <c r="D3042" t="s">
        <v>5192</v>
      </c>
      <c r="E3042" t="s">
        <v>70</v>
      </c>
      <c r="F3042" t="s">
        <v>71</v>
      </c>
      <c r="G3042" t="s">
        <v>72</v>
      </c>
      <c r="H3042">
        <v>2004</v>
      </c>
      <c r="I3042" s="2">
        <v>3199763.71</v>
      </c>
      <c r="J3042" s="2">
        <v>0</v>
      </c>
      <c r="K3042" s="2">
        <v>3199763.71</v>
      </c>
      <c r="L3042" t="s">
        <v>18</v>
      </c>
      <c r="M3042" s="3" t="b">
        <f>trust_funds5[[#This Row],[Contributions Outstanding (USD)]]=0</f>
        <v>1</v>
      </c>
      <c r="N3042" s="3" t="str">
        <f t="shared" si="235"/>
        <v>Outstanding</v>
      </c>
      <c r="O3042" s="3" t="str">
        <f t="shared" si="236"/>
        <v>High Contribution &amp; Recent</v>
      </c>
      <c r="P3042" s="3" t="str">
        <f t="shared" si="237"/>
        <v>Other</v>
      </c>
      <c r="Q3042" s="3" t="str">
        <f t="shared" si="238"/>
        <v>Other</v>
      </c>
      <c r="R3042" s="3" t="str">
        <f t="shared" si="239"/>
        <v>Not LCLS</v>
      </c>
      <c r="S3042" s="3" t="str" cm="1">
        <f t="array" ref="S3042">_xlfn.IFS(G3042 &gt; 5000000, "Very High", G3042 &gt; 1000000, "High", G3042 &gt; 500000, "Medium", TRUE, "Low")</f>
        <v>Very High</v>
      </c>
      <c r="T3042" s="3" t="str" cm="1">
        <f t="array" ref="T3042">_xlfn.IFS(B3042 &gt;= 2005, "Post-2005", B3042 &gt;= 2000, "2000-2004", TRUE, "Pre-2000")</f>
        <v>Post-2005</v>
      </c>
    </row>
    <row r="3043" spans="1:20" x14ac:dyDescent="0.85">
      <c r="A3043" s="1">
        <v>41164</v>
      </c>
      <c r="B3043" t="s">
        <v>12</v>
      </c>
      <c r="C3043" t="s">
        <v>5193</v>
      </c>
      <c r="D3043" t="s">
        <v>5192</v>
      </c>
      <c r="E3043" t="s">
        <v>102</v>
      </c>
      <c r="F3043" t="s">
        <v>103</v>
      </c>
      <c r="G3043" t="s">
        <v>104</v>
      </c>
      <c r="H3043">
        <v>2004</v>
      </c>
      <c r="I3043" s="2">
        <v>17630000</v>
      </c>
      <c r="J3043" s="2">
        <v>0</v>
      </c>
      <c r="K3043" s="2">
        <v>17630000</v>
      </c>
      <c r="L3043" t="s">
        <v>18</v>
      </c>
      <c r="M3043" s="3" t="b">
        <f>trust_funds5[[#This Row],[Contributions Outstanding (USD)]]=0</f>
        <v>1</v>
      </c>
      <c r="N3043" s="3" t="str">
        <f t="shared" si="235"/>
        <v>Outstanding</v>
      </c>
      <c r="O3043" s="3" t="str">
        <f t="shared" si="236"/>
        <v>High Contribution &amp; Recent</v>
      </c>
      <c r="P3043" s="3" t="str">
        <f t="shared" si="237"/>
        <v>Other</v>
      </c>
      <c r="Q3043" s="3" t="str">
        <f t="shared" si="238"/>
        <v>Other</v>
      </c>
      <c r="R3043" s="3" t="str">
        <f t="shared" si="239"/>
        <v>Not LCLS</v>
      </c>
      <c r="S3043" s="3" t="str" cm="1">
        <f t="array" ref="S3043">_xlfn.IFS(G3043 &gt; 5000000, "Very High", G3043 &gt; 1000000, "High", G3043 &gt; 500000, "Medium", TRUE, "Low")</f>
        <v>Very High</v>
      </c>
      <c r="T3043" s="3" t="str" cm="1">
        <f t="array" ref="T3043">_xlfn.IFS(B3043 &gt;= 2005, "Post-2005", B3043 &gt;= 2000, "2000-2004", TRUE, "Pre-2000")</f>
        <v>Post-2005</v>
      </c>
    </row>
    <row r="3044" spans="1:20" x14ac:dyDescent="0.85">
      <c r="A3044" s="1">
        <v>41164</v>
      </c>
      <c r="B3044" t="s">
        <v>12</v>
      </c>
      <c r="C3044" t="s">
        <v>5194</v>
      </c>
      <c r="D3044" t="s">
        <v>5192</v>
      </c>
      <c r="E3044" t="s">
        <v>119</v>
      </c>
      <c r="F3044" t="s">
        <v>120</v>
      </c>
      <c r="G3044" t="s">
        <v>121</v>
      </c>
      <c r="H3044">
        <v>2004</v>
      </c>
      <c r="I3044" s="2">
        <v>9459619.25</v>
      </c>
      <c r="J3044" s="2">
        <v>0</v>
      </c>
      <c r="K3044" s="2">
        <v>9459619.25</v>
      </c>
      <c r="L3044" t="s">
        <v>18</v>
      </c>
      <c r="M3044" s="3" t="b">
        <f>trust_funds5[[#This Row],[Contributions Outstanding (USD)]]=0</f>
        <v>1</v>
      </c>
      <c r="N3044" s="3" t="str">
        <f t="shared" si="235"/>
        <v>Outstanding</v>
      </c>
      <c r="O3044" s="3" t="str">
        <f t="shared" si="236"/>
        <v>High Contribution &amp; Recent</v>
      </c>
      <c r="P3044" s="3" t="str">
        <f t="shared" si="237"/>
        <v>Other</v>
      </c>
      <c r="Q3044" s="3" t="str">
        <f t="shared" si="238"/>
        <v>Other</v>
      </c>
      <c r="R3044" s="3" t="str">
        <f t="shared" si="239"/>
        <v>Not LCLS</v>
      </c>
      <c r="S3044" s="3" t="str" cm="1">
        <f t="array" ref="S3044">_xlfn.IFS(G3044 &gt; 5000000, "Very High", G3044 &gt; 1000000, "High", G3044 &gt; 500000, "Medium", TRUE, "Low")</f>
        <v>Very High</v>
      </c>
      <c r="T3044" s="3" t="str" cm="1">
        <f t="array" ref="T3044">_xlfn.IFS(B3044 &gt;= 2005, "Post-2005", B3044 &gt;= 2000, "2000-2004", TRUE, "Pre-2000")</f>
        <v>Post-2005</v>
      </c>
    </row>
    <row r="3045" spans="1:20" x14ac:dyDescent="0.85">
      <c r="A3045" s="1">
        <v>41164</v>
      </c>
      <c r="B3045" t="s">
        <v>1450</v>
      </c>
      <c r="C3045" t="s">
        <v>5195</v>
      </c>
      <c r="D3045" t="s">
        <v>5196</v>
      </c>
      <c r="E3045" t="s">
        <v>85</v>
      </c>
      <c r="F3045" t="s">
        <v>86</v>
      </c>
      <c r="G3045" t="s">
        <v>87</v>
      </c>
      <c r="H3045">
        <v>2004</v>
      </c>
      <c r="I3045" s="2">
        <v>1351278.75</v>
      </c>
      <c r="J3045" s="2">
        <v>0</v>
      </c>
      <c r="K3045" s="2">
        <v>1351278.75</v>
      </c>
      <c r="L3045" t="s">
        <v>18</v>
      </c>
      <c r="M3045" s="3" t="b">
        <f>trust_funds5[[#This Row],[Contributions Outstanding (USD)]]=0</f>
        <v>1</v>
      </c>
      <c r="N3045" s="3" t="str">
        <f t="shared" si="235"/>
        <v>Outstanding</v>
      </c>
      <c r="O3045" s="3" t="str">
        <f t="shared" si="236"/>
        <v>High Contribution &amp; Recent</v>
      </c>
      <c r="P3045" s="3" t="str">
        <f t="shared" si="237"/>
        <v>Other</v>
      </c>
      <c r="Q3045" s="3" t="str">
        <f t="shared" si="238"/>
        <v>Other</v>
      </c>
      <c r="R3045" s="3" t="str">
        <f t="shared" si="239"/>
        <v>Not LCLS</v>
      </c>
      <c r="S3045" s="3" t="str" cm="1">
        <f t="array" ref="S3045">_xlfn.IFS(G3045 &gt; 5000000, "Very High", G3045 &gt; 1000000, "High", G3045 &gt; 500000, "Medium", TRUE, "Low")</f>
        <v>Very High</v>
      </c>
      <c r="T3045" s="3" t="str" cm="1">
        <f t="array" ref="T3045">_xlfn.IFS(B3045 &gt;= 2005, "Post-2005", B3045 &gt;= 2000, "2000-2004", TRUE, "Pre-2000")</f>
        <v>Post-2005</v>
      </c>
    </row>
    <row r="3046" spans="1:20" x14ac:dyDescent="0.85">
      <c r="A3046" s="1">
        <v>41164</v>
      </c>
      <c r="B3046" t="s">
        <v>12</v>
      </c>
      <c r="C3046" t="s">
        <v>5197</v>
      </c>
      <c r="D3046" t="s">
        <v>5198</v>
      </c>
      <c r="E3046" t="s">
        <v>293</v>
      </c>
      <c r="F3046" t="s">
        <v>294</v>
      </c>
      <c r="G3046" t="s">
        <v>626</v>
      </c>
      <c r="H3046">
        <v>2004</v>
      </c>
      <c r="I3046" s="2">
        <v>45901</v>
      </c>
      <c r="J3046" s="2">
        <v>0</v>
      </c>
      <c r="K3046" s="2">
        <v>45901</v>
      </c>
      <c r="L3046" t="s">
        <v>18</v>
      </c>
      <c r="M3046" s="3" t="b">
        <f>trust_funds5[[#This Row],[Contributions Outstanding (USD)]]=0</f>
        <v>1</v>
      </c>
      <c r="N3046" s="3" t="str">
        <f t="shared" si="235"/>
        <v>Outstanding</v>
      </c>
      <c r="O3046" s="3" t="str">
        <f t="shared" si="236"/>
        <v>High Contribution &amp; Recent</v>
      </c>
      <c r="P3046" s="3" t="str">
        <f t="shared" si="237"/>
        <v>Other</v>
      </c>
      <c r="Q3046" s="3" t="str">
        <f t="shared" si="238"/>
        <v>Other</v>
      </c>
      <c r="R3046" s="3" t="str">
        <f t="shared" si="239"/>
        <v>Not LCLS</v>
      </c>
      <c r="S3046" s="3" t="str" cm="1">
        <f t="array" ref="S3046">_xlfn.IFS(G3046 &gt; 5000000, "Very High", G3046 &gt; 1000000, "High", G3046 &gt; 500000, "Medium", TRUE, "Low")</f>
        <v>Very High</v>
      </c>
      <c r="T3046" s="3" t="str" cm="1">
        <f t="array" ref="T3046">_xlfn.IFS(B3046 &gt;= 2005, "Post-2005", B3046 &gt;= 2000, "2000-2004", TRUE, "Pre-2000")</f>
        <v>Post-2005</v>
      </c>
    </row>
    <row r="3047" spans="1:20" x14ac:dyDescent="0.85">
      <c r="A3047" s="1">
        <v>41164</v>
      </c>
      <c r="B3047" t="s">
        <v>12</v>
      </c>
      <c r="C3047" t="s">
        <v>5199</v>
      </c>
      <c r="D3047" t="s">
        <v>5200</v>
      </c>
      <c r="E3047" t="s">
        <v>293</v>
      </c>
      <c r="F3047" t="s">
        <v>294</v>
      </c>
      <c r="G3047" t="s">
        <v>295</v>
      </c>
      <c r="H3047">
        <v>2004</v>
      </c>
      <c r="I3047" s="2">
        <v>106339</v>
      </c>
      <c r="J3047" s="2">
        <v>0</v>
      </c>
      <c r="K3047" s="2">
        <v>106339</v>
      </c>
      <c r="L3047" t="s">
        <v>18</v>
      </c>
      <c r="M3047" s="3" t="b">
        <f>trust_funds5[[#This Row],[Contributions Outstanding (USD)]]=0</f>
        <v>1</v>
      </c>
      <c r="N3047" s="3" t="str">
        <f t="shared" si="235"/>
        <v>Outstanding</v>
      </c>
      <c r="O3047" s="3" t="str">
        <f t="shared" si="236"/>
        <v>High Contribution &amp; Recent</v>
      </c>
      <c r="P3047" s="3" t="str">
        <f t="shared" si="237"/>
        <v>Other</v>
      </c>
      <c r="Q3047" s="3" t="str">
        <f t="shared" si="238"/>
        <v>Other</v>
      </c>
      <c r="R3047" s="3" t="str">
        <f t="shared" si="239"/>
        <v>Not LCLS</v>
      </c>
      <c r="S3047" s="3" t="str" cm="1">
        <f t="array" ref="S3047">_xlfn.IFS(G3047 &gt; 5000000, "Very High", G3047 &gt; 1000000, "High", G3047 &gt; 500000, "Medium", TRUE, "Low")</f>
        <v>Very High</v>
      </c>
      <c r="T3047" s="3" t="str" cm="1">
        <f t="array" ref="T3047">_xlfn.IFS(B3047 &gt;= 2005, "Post-2005", B3047 &gt;= 2000, "2000-2004", TRUE, "Pre-2000")</f>
        <v>Post-2005</v>
      </c>
    </row>
    <row r="3048" spans="1:20" x14ac:dyDescent="0.85">
      <c r="A3048" s="1">
        <v>41164</v>
      </c>
      <c r="B3048" t="s">
        <v>12</v>
      </c>
      <c r="C3048" t="s">
        <v>5201</v>
      </c>
      <c r="D3048" t="s">
        <v>5202</v>
      </c>
      <c r="E3048" t="s">
        <v>288</v>
      </c>
      <c r="F3048" t="s">
        <v>289</v>
      </c>
      <c r="G3048" t="s">
        <v>290</v>
      </c>
      <c r="H3048">
        <v>2004</v>
      </c>
      <c r="I3048" s="2">
        <v>181980</v>
      </c>
      <c r="J3048" s="2">
        <v>0</v>
      </c>
      <c r="K3048" s="2">
        <v>181980</v>
      </c>
      <c r="L3048" t="s">
        <v>18</v>
      </c>
      <c r="M3048" s="3" t="b">
        <f>trust_funds5[[#This Row],[Contributions Outstanding (USD)]]=0</f>
        <v>1</v>
      </c>
      <c r="N3048" s="3" t="str">
        <f t="shared" si="235"/>
        <v>Outstanding</v>
      </c>
      <c r="O3048" s="3" t="str">
        <f t="shared" si="236"/>
        <v>High Contribution &amp; Recent</v>
      </c>
      <c r="P3048" s="3" t="str">
        <f t="shared" si="237"/>
        <v>Other</v>
      </c>
      <c r="Q3048" s="3" t="str">
        <f t="shared" si="238"/>
        <v>Other</v>
      </c>
      <c r="R3048" s="3" t="str">
        <f t="shared" si="239"/>
        <v>Not LCLS</v>
      </c>
      <c r="S3048" s="3" t="str" cm="1">
        <f t="array" ref="S3048">_xlfn.IFS(G3048 &gt; 5000000, "Very High", G3048 &gt; 1000000, "High", G3048 &gt; 500000, "Medium", TRUE, "Low")</f>
        <v>Very High</v>
      </c>
      <c r="T3048" s="3" t="str" cm="1">
        <f t="array" ref="T3048">_xlfn.IFS(B3048 &gt;= 2005, "Post-2005", B3048 &gt;= 2000, "2000-2004", TRUE, "Pre-2000")</f>
        <v>Post-2005</v>
      </c>
    </row>
    <row r="3049" spans="1:20" x14ac:dyDescent="0.85">
      <c r="A3049" s="1">
        <v>41164</v>
      </c>
      <c r="B3049" t="s">
        <v>12</v>
      </c>
      <c r="C3049" t="s">
        <v>5203</v>
      </c>
      <c r="D3049" t="s">
        <v>5204</v>
      </c>
      <c r="E3049" t="s">
        <v>288</v>
      </c>
      <c r="F3049" t="s">
        <v>289</v>
      </c>
      <c r="G3049" t="s">
        <v>1737</v>
      </c>
      <c r="H3049">
        <v>2004</v>
      </c>
      <c r="I3049" s="2">
        <v>188184.66</v>
      </c>
      <c r="J3049" s="2">
        <v>0</v>
      </c>
      <c r="K3049" s="2">
        <v>188184.66</v>
      </c>
      <c r="L3049" t="s">
        <v>18</v>
      </c>
      <c r="M3049" s="3" t="b">
        <f>trust_funds5[[#This Row],[Contributions Outstanding (USD)]]=0</f>
        <v>1</v>
      </c>
      <c r="N3049" s="3" t="str">
        <f t="shared" si="235"/>
        <v>Outstanding</v>
      </c>
      <c r="O3049" s="3" t="str">
        <f t="shared" si="236"/>
        <v>High Contribution &amp; Recent</v>
      </c>
      <c r="P3049" s="3" t="str">
        <f t="shared" si="237"/>
        <v>Other</v>
      </c>
      <c r="Q3049" s="3" t="str">
        <f t="shared" si="238"/>
        <v>Other</v>
      </c>
      <c r="R3049" s="3" t="str">
        <f t="shared" si="239"/>
        <v>Not LCLS</v>
      </c>
      <c r="S3049" s="3" t="str" cm="1">
        <f t="array" ref="S3049">_xlfn.IFS(G3049 &gt; 5000000, "Very High", G3049 &gt; 1000000, "High", G3049 &gt; 500000, "Medium", TRUE, "Low")</f>
        <v>Very High</v>
      </c>
      <c r="T3049" s="3" t="str" cm="1">
        <f t="array" ref="T3049">_xlfn.IFS(B3049 &gt;= 2005, "Post-2005", B3049 &gt;= 2000, "2000-2004", TRUE, "Pre-2000")</f>
        <v>Post-2005</v>
      </c>
    </row>
    <row r="3050" spans="1:20" x14ac:dyDescent="0.85">
      <c r="A3050" s="1">
        <v>41164</v>
      </c>
      <c r="B3050" t="s">
        <v>12</v>
      </c>
      <c r="C3050" t="s">
        <v>5205</v>
      </c>
      <c r="D3050" t="s">
        <v>5206</v>
      </c>
      <c r="E3050" t="s">
        <v>293</v>
      </c>
      <c r="F3050" t="s">
        <v>294</v>
      </c>
      <c r="G3050" t="s">
        <v>295</v>
      </c>
      <c r="H3050">
        <v>2004</v>
      </c>
      <c r="I3050" s="2">
        <v>76135</v>
      </c>
      <c r="J3050" s="2">
        <v>0</v>
      </c>
      <c r="K3050" s="2">
        <v>76135</v>
      </c>
      <c r="L3050" t="s">
        <v>18</v>
      </c>
      <c r="M3050" s="3" t="b">
        <f>trust_funds5[[#This Row],[Contributions Outstanding (USD)]]=0</f>
        <v>1</v>
      </c>
      <c r="N3050" s="3" t="str">
        <f t="shared" si="235"/>
        <v>Outstanding</v>
      </c>
      <c r="O3050" s="3" t="str">
        <f t="shared" si="236"/>
        <v>High Contribution &amp; Recent</v>
      </c>
      <c r="P3050" s="3" t="str">
        <f t="shared" si="237"/>
        <v>Other</v>
      </c>
      <c r="Q3050" s="3" t="str">
        <f t="shared" si="238"/>
        <v>Other</v>
      </c>
      <c r="R3050" s="3" t="str">
        <f t="shared" si="239"/>
        <v>Not LCLS</v>
      </c>
      <c r="S3050" s="3" t="str" cm="1">
        <f t="array" ref="S3050">_xlfn.IFS(G3050 &gt; 5000000, "Very High", G3050 &gt; 1000000, "High", G3050 &gt; 500000, "Medium", TRUE, "Low")</f>
        <v>Very High</v>
      </c>
      <c r="T3050" s="3" t="str" cm="1">
        <f t="array" ref="T3050">_xlfn.IFS(B3050 &gt;= 2005, "Post-2005", B3050 &gt;= 2000, "2000-2004", TRUE, "Pre-2000")</f>
        <v>Post-2005</v>
      </c>
    </row>
    <row r="3051" spans="1:20" x14ac:dyDescent="0.85">
      <c r="A3051" s="1">
        <v>41164</v>
      </c>
      <c r="B3051" t="s">
        <v>12</v>
      </c>
      <c r="C3051" t="s">
        <v>5207</v>
      </c>
      <c r="D3051" t="s">
        <v>5208</v>
      </c>
      <c r="E3051" t="s">
        <v>293</v>
      </c>
      <c r="F3051" t="s">
        <v>294</v>
      </c>
      <c r="G3051" t="s">
        <v>1445</v>
      </c>
      <c r="H3051">
        <v>2004</v>
      </c>
      <c r="I3051" s="2">
        <v>18543</v>
      </c>
      <c r="J3051" s="2">
        <v>0</v>
      </c>
      <c r="K3051" s="2">
        <v>18543</v>
      </c>
      <c r="L3051" t="s">
        <v>18</v>
      </c>
      <c r="M3051" s="3" t="b">
        <f>trust_funds5[[#This Row],[Contributions Outstanding (USD)]]=0</f>
        <v>1</v>
      </c>
      <c r="N3051" s="3" t="str">
        <f t="shared" si="235"/>
        <v>Outstanding</v>
      </c>
      <c r="O3051" s="3" t="str">
        <f t="shared" si="236"/>
        <v>High Contribution &amp; Recent</v>
      </c>
      <c r="P3051" s="3" t="str">
        <f t="shared" si="237"/>
        <v>Other</v>
      </c>
      <c r="Q3051" s="3" t="str">
        <f t="shared" si="238"/>
        <v>Other</v>
      </c>
      <c r="R3051" s="3" t="str">
        <f t="shared" si="239"/>
        <v>Not LCLS</v>
      </c>
      <c r="S3051" s="3" t="str" cm="1">
        <f t="array" ref="S3051">_xlfn.IFS(G3051 &gt; 5000000, "Very High", G3051 &gt; 1000000, "High", G3051 &gt; 500000, "Medium", TRUE, "Low")</f>
        <v>Very High</v>
      </c>
      <c r="T3051" s="3" t="str" cm="1">
        <f t="array" ref="T3051">_xlfn.IFS(B3051 &gt;= 2005, "Post-2005", B3051 &gt;= 2000, "2000-2004", TRUE, "Pre-2000")</f>
        <v>Post-2005</v>
      </c>
    </row>
    <row r="3052" spans="1:20" x14ac:dyDescent="0.85">
      <c r="A3052" s="1">
        <v>41164</v>
      </c>
      <c r="B3052" t="s">
        <v>12</v>
      </c>
      <c r="C3052" t="s">
        <v>5209</v>
      </c>
      <c r="D3052" t="s">
        <v>5210</v>
      </c>
      <c r="E3052" t="s">
        <v>21</v>
      </c>
      <c r="F3052" t="s">
        <v>22</v>
      </c>
      <c r="G3052" t="s">
        <v>23</v>
      </c>
      <c r="H3052">
        <v>2004</v>
      </c>
      <c r="I3052" s="2">
        <v>1811594.2</v>
      </c>
      <c r="J3052" s="2">
        <v>0</v>
      </c>
      <c r="K3052" s="2">
        <v>1811594.2</v>
      </c>
      <c r="L3052" t="s">
        <v>18</v>
      </c>
      <c r="M3052" s="3" t="b">
        <f>trust_funds5[[#This Row],[Contributions Outstanding (USD)]]=0</f>
        <v>1</v>
      </c>
      <c r="N3052" s="3" t="str">
        <f t="shared" si="235"/>
        <v>Outstanding</v>
      </c>
      <c r="O3052" s="3" t="str">
        <f t="shared" si="236"/>
        <v>High Contribution &amp; Recent</v>
      </c>
      <c r="P3052" s="3" t="str">
        <f t="shared" si="237"/>
        <v>Other</v>
      </c>
      <c r="Q3052" s="3" t="str">
        <f t="shared" si="238"/>
        <v>Other</v>
      </c>
      <c r="R3052" s="3" t="str">
        <f t="shared" si="239"/>
        <v>Not LCLS</v>
      </c>
      <c r="S3052" s="3" t="str" cm="1">
        <f t="array" ref="S3052">_xlfn.IFS(G3052 &gt; 5000000, "Very High", G3052 &gt; 1000000, "High", G3052 &gt; 500000, "Medium", TRUE, "Low")</f>
        <v>Very High</v>
      </c>
      <c r="T3052" s="3" t="str" cm="1">
        <f t="array" ref="T3052">_xlfn.IFS(B3052 &gt;= 2005, "Post-2005", B3052 &gt;= 2000, "2000-2004", TRUE, "Pre-2000")</f>
        <v>Post-2005</v>
      </c>
    </row>
    <row r="3053" spans="1:20" x14ac:dyDescent="0.85">
      <c r="A3053" s="1">
        <v>41164</v>
      </c>
      <c r="B3053" t="s">
        <v>12</v>
      </c>
      <c r="C3053" t="s">
        <v>5211</v>
      </c>
      <c r="D3053" t="s">
        <v>5212</v>
      </c>
      <c r="E3053" t="s">
        <v>21</v>
      </c>
      <c r="F3053" t="s">
        <v>22</v>
      </c>
      <c r="G3053" t="s">
        <v>23</v>
      </c>
      <c r="H3053">
        <v>2004</v>
      </c>
      <c r="I3053" s="2">
        <v>10981047.939999999</v>
      </c>
      <c r="J3053" s="2">
        <v>0</v>
      </c>
      <c r="K3053" s="2">
        <v>10981047.939999999</v>
      </c>
      <c r="L3053" t="s">
        <v>18</v>
      </c>
      <c r="M3053" s="3" t="b">
        <f>trust_funds5[[#This Row],[Contributions Outstanding (USD)]]=0</f>
        <v>1</v>
      </c>
      <c r="N3053" s="3" t="str">
        <f t="shared" si="235"/>
        <v>Outstanding</v>
      </c>
      <c r="O3053" s="3" t="str">
        <f t="shared" si="236"/>
        <v>High Contribution &amp; Recent</v>
      </c>
      <c r="P3053" s="3" t="str">
        <f t="shared" si="237"/>
        <v>Other</v>
      </c>
      <c r="Q3053" s="3" t="str">
        <f t="shared" si="238"/>
        <v>Other</v>
      </c>
      <c r="R3053" s="3" t="str">
        <f t="shared" si="239"/>
        <v>Not LCLS</v>
      </c>
      <c r="S3053" s="3" t="str" cm="1">
        <f t="array" ref="S3053">_xlfn.IFS(G3053 &gt; 5000000, "Very High", G3053 &gt; 1000000, "High", G3053 &gt; 500000, "Medium", TRUE, "Low")</f>
        <v>Very High</v>
      </c>
      <c r="T3053" s="3" t="str" cm="1">
        <f t="array" ref="T3053">_xlfn.IFS(B3053 &gt;= 2005, "Post-2005", B3053 &gt;= 2000, "2000-2004", TRUE, "Pre-2000")</f>
        <v>Post-2005</v>
      </c>
    </row>
    <row r="3054" spans="1:20" x14ac:dyDescent="0.85">
      <c r="A3054" s="1">
        <v>41164</v>
      </c>
      <c r="B3054" t="s">
        <v>4164</v>
      </c>
      <c r="C3054" t="s">
        <v>5213</v>
      </c>
      <c r="D3054" t="s">
        <v>5214</v>
      </c>
      <c r="E3054" t="s">
        <v>200</v>
      </c>
      <c r="F3054" t="s">
        <v>201</v>
      </c>
      <c r="G3054" t="s">
        <v>202</v>
      </c>
      <c r="H3054">
        <v>2004</v>
      </c>
      <c r="I3054" s="2">
        <v>858659.5</v>
      </c>
      <c r="J3054" s="2">
        <v>0</v>
      </c>
      <c r="K3054" s="2">
        <v>858659.5</v>
      </c>
      <c r="L3054" t="s">
        <v>18</v>
      </c>
      <c r="M3054" s="3" t="b">
        <f>trust_funds5[[#This Row],[Contributions Outstanding (USD)]]=0</f>
        <v>1</v>
      </c>
      <c r="N3054" s="3" t="str">
        <f t="shared" si="235"/>
        <v>Outstanding</v>
      </c>
      <c r="O3054" s="3" t="str">
        <f t="shared" si="236"/>
        <v>High Contribution &amp; Recent</v>
      </c>
      <c r="P3054" s="3" t="str">
        <f t="shared" si="237"/>
        <v>Other</v>
      </c>
      <c r="Q3054" s="3" t="str">
        <f t="shared" si="238"/>
        <v>Other</v>
      </c>
      <c r="R3054" s="3" t="str">
        <f t="shared" si="239"/>
        <v>Not LCLS</v>
      </c>
      <c r="S3054" s="3" t="str" cm="1">
        <f t="array" ref="S3054">_xlfn.IFS(G3054 &gt; 5000000, "Very High", G3054 &gt; 1000000, "High", G3054 &gt; 500000, "Medium", TRUE, "Low")</f>
        <v>Very High</v>
      </c>
      <c r="T3054" s="3" t="str" cm="1">
        <f t="array" ref="T3054">_xlfn.IFS(B3054 &gt;= 2005, "Post-2005", B3054 &gt;= 2000, "2000-2004", TRUE, "Pre-2000")</f>
        <v>Post-2005</v>
      </c>
    </row>
    <row r="3055" spans="1:20" x14ac:dyDescent="0.85">
      <c r="A3055" s="1">
        <v>41164</v>
      </c>
      <c r="B3055" t="s">
        <v>374</v>
      </c>
      <c r="C3055" t="s">
        <v>5215</v>
      </c>
      <c r="D3055" t="s">
        <v>5216</v>
      </c>
      <c r="E3055" t="s">
        <v>204</v>
      </c>
      <c r="F3055" t="s">
        <v>205</v>
      </c>
      <c r="G3055" t="s">
        <v>206</v>
      </c>
      <c r="H3055">
        <v>2004</v>
      </c>
      <c r="I3055" s="2">
        <v>1678636.36</v>
      </c>
      <c r="J3055" s="2">
        <v>0</v>
      </c>
      <c r="K3055" s="2">
        <v>1678636.36</v>
      </c>
      <c r="L3055" t="s">
        <v>18</v>
      </c>
      <c r="M3055" s="3" t="b">
        <f>trust_funds5[[#This Row],[Contributions Outstanding (USD)]]=0</f>
        <v>1</v>
      </c>
      <c r="N3055" s="3" t="str">
        <f t="shared" si="235"/>
        <v>Outstanding</v>
      </c>
      <c r="O3055" s="3" t="str">
        <f t="shared" si="236"/>
        <v>High Contribution &amp; Recent</v>
      </c>
      <c r="P3055" s="3" t="str">
        <f t="shared" si="237"/>
        <v>Other</v>
      </c>
      <c r="Q3055" s="3" t="str">
        <f t="shared" si="238"/>
        <v>Other</v>
      </c>
      <c r="R3055" s="3" t="str">
        <f t="shared" si="239"/>
        <v>Not LCLS</v>
      </c>
      <c r="S3055" s="3" t="str" cm="1">
        <f t="array" ref="S3055">_xlfn.IFS(G3055 &gt; 5000000, "Very High", G3055 &gt; 1000000, "High", G3055 &gt; 500000, "Medium", TRUE, "Low")</f>
        <v>Very High</v>
      </c>
      <c r="T3055" s="3" t="str" cm="1">
        <f t="array" ref="T3055">_xlfn.IFS(B3055 &gt;= 2005, "Post-2005", B3055 &gt;= 2000, "2000-2004", TRUE, "Pre-2000")</f>
        <v>Post-2005</v>
      </c>
    </row>
    <row r="3056" spans="1:20" x14ac:dyDescent="0.85">
      <c r="A3056" s="1">
        <v>41164</v>
      </c>
      <c r="B3056" t="s">
        <v>12</v>
      </c>
      <c r="C3056" t="s">
        <v>5217</v>
      </c>
      <c r="D3056" t="s">
        <v>5218</v>
      </c>
      <c r="E3056" t="s">
        <v>2863</v>
      </c>
      <c r="F3056" t="s">
        <v>2864</v>
      </c>
      <c r="G3056" t="s">
        <v>3051</v>
      </c>
      <c r="H3056">
        <v>2004</v>
      </c>
      <c r="I3056" s="2">
        <v>350000</v>
      </c>
      <c r="J3056" s="2">
        <v>0</v>
      </c>
      <c r="K3056" s="2">
        <v>350000</v>
      </c>
      <c r="L3056" t="s">
        <v>18</v>
      </c>
      <c r="M3056" s="3" t="b">
        <f>trust_funds5[[#This Row],[Contributions Outstanding (USD)]]=0</f>
        <v>1</v>
      </c>
      <c r="N3056" s="3" t="str">
        <f t="shared" si="235"/>
        <v>Outstanding</v>
      </c>
      <c r="O3056" s="3" t="str">
        <f t="shared" si="236"/>
        <v>High Contribution &amp; Recent</v>
      </c>
      <c r="P3056" s="3" t="str">
        <f t="shared" si="237"/>
        <v>Other</v>
      </c>
      <c r="Q3056" s="3" t="str">
        <f t="shared" si="238"/>
        <v>Other</v>
      </c>
      <c r="R3056" s="3" t="str">
        <f t="shared" si="239"/>
        <v>Not LCLS</v>
      </c>
      <c r="S3056" s="3" t="str" cm="1">
        <f t="array" ref="S3056">_xlfn.IFS(G3056 &gt; 5000000, "Very High", G3056 &gt; 1000000, "High", G3056 &gt; 500000, "Medium", TRUE, "Low")</f>
        <v>Very High</v>
      </c>
      <c r="T3056" s="3" t="str" cm="1">
        <f t="array" ref="T3056">_xlfn.IFS(B3056 &gt;= 2005, "Post-2005", B3056 &gt;= 2000, "2000-2004", TRUE, "Pre-2000")</f>
        <v>Post-2005</v>
      </c>
    </row>
    <row r="3057" spans="1:20" x14ac:dyDescent="0.85">
      <c r="A3057" s="1">
        <v>41164</v>
      </c>
      <c r="B3057" t="s">
        <v>1234</v>
      </c>
      <c r="C3057" t="s">
        <v>5219</v>
      </c>
      <c r="D3057" t="s">
        <v>5220</v>
      </c>
      <c r="E3057" t="s">
        <v>2863</v>
      </c>
      <c r="F3057" t="s">
        <v>2864</v>
      </c>
      <c r="G3057" t="s">
        <v>3051</v>
      </c>
      <c r="H3057">
        <v>2004</v>
      </c>
      <c r="I3057" s="2">
        <v>1658720</v>
      </c>
      <c r="J3057" s="2">
        <v>0</v>
      </c>
      <c r="K3057" s="2">
        <v>1658720</v>
      </c>
      <c r="L3057" t="s">
        <v>18</v>
      </c>
      <c r="M3057" s="3" t="b">
        <f>trust_funds5[[#This Row],[Contributions Outstanding (USD)]]=0</f>
        <v>1</v>
      </c>
      <c r="N3057" s="3" t="str">
        <f t="shared" si="235"/>
        <v>Outstanding</v>
      </c>
      <c r="O3057" s="3" t="str">
        <f t="shared" si="236"/>
        <v>High Contribution &amp; Recent</v>
      </c>
      <c r="P3057" s="3" t="str">
        <f t="shared" si="237"/>
        <v>Other</v>
      </c>
      <c r="Q3057" s="3" t="str">
        <f t="shared" si="238"/>
        <v>Other</v>
      </c>
      <c r="R3057" s="3" t="str">
        <f t="shared" si="239"/>
        <v>Not LCLS</v>
      </c>
      <c r="S3057" s="3" t="str" cm="1">
        <f t="array" ref="S3057">_xlfn.IFS(G3057 &gt; 5000000, "Very High", G3057 &gt; 1000000, "High", G3057 &gt; 500000, "Medium", TRUE, "Low")</f>
        <v>Very High</v>
      </c>
      <c r="T3057" s="3" t="str" cm="1">
        <f t="array" ref="T3057">_xlfn.IFS(B3057 &gt;= 2005, "Post-2005", B3057 &gt;= 2000, "2000-2004", TRUE, "Pre-2000")</f>
        <v>Post-2005</v>
      </c>
    </row>
    <row r="3058" spans="1:20" x14ac:dyDescent="0.85">
      <c r="A3058" s="1">
        <v>41164</v>
      </c>
      <c r="B3058" t="s">
        <v>1234</v>
      </c>
      <c r="C3058" t="s">
        <v>5221</v>
      </c>
      <c r="D3058" t="s">
        <v>5222</v>
      </c>
      <c r="E3058" t="s">
        <v>21</v>
      </c>
      <c r="F3058" t="s">
        <v>22</v>
      </c>
      <c r="G3058" t="s">
        <v>23</v>
      </c>
      <c r="H3058">
        <v>2004</v>
      </c>
      <c r="I3058" s="2">
        <v>326343.2</v>
      </c>
      <c r="J3058" s="2">
        <v>0</v>
      </c>
      <c r="K3058" s="2">
        <v>326343.2</v>
      </c>
      <c r="L3058" t="s">
        <v>18</v>
      </c>
      <c r="M3058" s="3" t="b">
        <f>trust_funds5[[#This Row],[Contributions Outstanding (USD)]]=0</f>
        <v>1</v>
      </c>
      <c r="N3058" s="3" t="str">
        <f t="shared" si="235"/>
        <v>Outstanding</v>
      </c>
      <c r="O3058" s="3" t="str">
        <f t="shared" si="236"/>
        <v>High Contribution &amp; Recent</v>
      </c>
      <c r="P3058" s="3" t="str">
        <f t="shared" si="237"/>
        <v>Other</v>
      </c>
      <c r="Q3058" s="3" t="str">
        <f t="shared" si="238"/>
        <v>Other</v>
      </c>
      <c r="R3058" s="3" t="str">
        <f t="shared" si="239"/>
        <v>Not LCLS</v>
      </c>
      <c r="S3058" s="3" t="str" cm="1">
        <f t="array" ref="S3058">_xlfn.IFS(G3058 &gt; 5000000, "Very High", G3058 &gt; 1000000, "High", G3058 &gt; 500000, "Medium", TRUE, "Low")</f>
        <v>Very High</v>
      </c>
      <c r="T3058" s="3" t="str" cm="1">
        <f t="array" ref="T3058">_xlfn.IFS(B3058 &gt;= 2005, "Post-2005", B3058 &gt;= 2000, "2000-2004", TRUE, "Pre-2000")</f>
        <v>Post-2005</v>
      </c>
    </row>
    <row r="3059" spans="1:20" x14ac:dyDescent="0.85">
      <c r="A3059" s="1">
        <v>41164</v>
      </c>
      <c r="B3059" t="s">
        <v>12</v>
      </c>
      <c r="C3059" t="s">
        <v>4851</v>
      </c>
      <c r="D3059" t="s">
        <v>4852</v>
      </c>
      <c r="E3059" t="s">
        <v>264</v>
      </c>
      <c r="F3059" t="s">
        <v>265</v>
      </c>
      <c r="G3059" t="s">
        <v>266</v>
      </c>
      <c r="H3059">
        <v>2004</v>
      </c>
      <c r="I3059" s="2">
        <v>1233500</v>
      </c>
      <c r="J3059" s="2">
        <v>0</v>
      </c>
      <c r="K3059" s="2">
        <v>1233500</v>
      </c>
      <c r="L3059" t="s">
        <v>18</v>
      </c>
      <c r="M3059" s="3" t="b">
        <f>trust_funds5[[#This Row],[Contributions Outstanding (USD)]]=0</f>
        <v>1</v>
      </c>
      <c r="N3059" s="3" t="str">
        <f t="shared" si="235"/>
        <v>Outstanding</v>
      </c>
      <c r="O3059" s="3" t="str">
        <f t="shared" si="236"/>
        <v>High Contribution &amp; Recent</v>
      </c>
      <c r="P3059" s="3" t="str">
        <f t="shared" si="237"/>
        <v>Other</v>
      </c>
      <c r="Q3059" s="3" t="str">
        <f t="shared" si="238"/>
        <v>Other</v>
      </c>
      <c r="R3059" s="3" t="str">
        <f t="shared" si="239"/>
        <v>Not LCLS</v>
      </c>
      <c r="S3059" s="3" t="str" cm="1">
        <f t="array" ref="S3059">_xlfn.IFS(G3059 &gt; 5000000, "Very High", G3059 &gt; 1000000, "High", G3059 &gt; 500000, "Medium", TRUE, "Low")</f>
        <v>Very High</v>
      </c>
      <c r="T3059" s="3" t="str" cm="1">
        <f t="array" ref="T3059">_xlfn.IFS(B3059 &gt;= 2005, "Post-2005", B3059 &gt;= 2000, "2000-2004", TRUE, "Pre-2000")</f>
        <v>Post-2005</v>
      </c>
    </row>
    <row r="3060" spans="1:20" x14ac:dyDescent="0.85">
      <c r="A3060" s="1">
        <v>41164</v>
      </c>
      <c r="B3060" t="s">
        <v>12</v>
      </c>
      <c r="C3060" t="s">
        <v>5223</v>
      </c>
      <c r="D3060" t="s">
        <v>5224</v>
      </c>
      <c r="E3060" t="s">
        <v>85</v>
      </c>
      <c r="F3060" t="s">
        <v>86</v>
      </c>
      <c r="G3060" t="s">
        <v>87</v>
      </c>
      <c r="H3060">
        <v>2004</v>
      </c>
      <c r="I3060" s="2">
        <v>115563.82</v>
      </c>
      <c r="J3060" s="2">
        <v>0</v>
      </c>
      <c r="K3060" s="2">
        <v>115563.82</v>
      </c>
      <c r="L3060" t="s">
        <v>18</v>
      </c>
      <c r="M3060" s="3" t="b">
        <f>trust_funds5[[#This Row],[Contributions Outstanding (USD)]]=0</f>
        <v>1</v>
      </c>
      <c r="N3060" s="3" t="str">
        <f t="shared" si="235"/>
        <v>Outstanding</v>
      </c>
      <c r="O3060" s="3" t="str">
        <f t="shared" si="236"/>
        <v>High Contribution &amp; Recent</v>
      </c>
      <c r="P3060" s="3" t="str">
        <f t="shared" si="237"/>
        <v>Other</v>
      </c>
      <c r="Q3060" s="3" t="str">
        <f t="shared" si="238"/>
        <v>Other</v>
      </c>
      <c r="R3060" s="3" t="str">
        <f t="shared" si="239"/>
        <v>Not LCLS</v>
      </c>
      <c r="S3060" s="3" t="str" cm="1">
        <f t="array" ref="S3060">_xlfn.IFS(G3060 &gt; 5000000, "Very High", G3060 &gt; 1000000, "High", G3060 &gt; 500000, "Medium", TRUE, "Low")</f>
        <v>Very High</v>
      </c>
      <c r="T3060" s="3" t="str" cm="1">
        <f t="array" ref="T3060">_xlfn.IFS(B3060 &gt;= 2005, "Post-2005", B3060 &gt;= 2000, "2000-2004", TRUE, "Pre-2000")</f>
        <v>Post-2005</v>
      </c>
    </row>
    <row r="3061" spans="1:20" x14ac:dyDescent="0.85">
      <c r="A3061" s="1">
        <v>41164</v>
      </c>
      <c r="B3061" t="s">
        <v>73</v>
      </c>
      <c r="C3061" t="s">
        <v>5225</v>
      </c>
      <c r="D3061" t="s">
        <v>3152</v>
      </c>
      <c r="E3061" t="s">
        <v>293</v>
      </c>
      <c r="F3061" t="s">
        <v>294</v>
      </c>
      <c r="G3061" t="s">
        <v>295</v>
      </c>
      <c r="H3061">
        <v>2004</v>
      </c>
      <c r="I3061" s="2">
        <v>61375</v>
      </c>
      <c r="J3061" s="2">
        <v>0</v>
      </c>
      <c r="K3061" s="2">
        <v>61375</v>
      </c>
      <c r="L3061" t="s">
        <v>18</v>
      </c>
      <c r="M3061" s="3" t="b">
        <f>trust_funds5[[#This Row],[Contributions Outstanding (USD)]]=0</f>
        <v>1</v>
      </c>
      <c r="N3061" s="3" t="str">
        <f t="shared" si="235"/>
        <v>Outstanding</v>
      </c>
      <c r="O3061" s="3" t="str">
        <f t="shared" si="236"/>
        <v>High Contribution &amp; Recent</v>
      </c>
      <c r="P3061" s="3" t="str">
        <f t="shared" si="237"/>
        <v>Other</v>
      </c>
      <c r="Q3061" s="3" t="str">
        <f t="shared" si="238"/>
        <v>Other</v>
      </c>
      <c r="R3061" s="3" t="str">
        <f t="shared" si="239"/>
        <v>Not LCLS</v>
      </c>
      <c r="S3061" s="3" t="str" cm="1">
        <f t="array" ref="S3061">_xlfn.IFS(G3061 &gt; 5000000, "Very High", G3061 &gt; 1000000, "High", G3061 &gt; 500000, "Medium", TRUE, "Low")</f>
        <v>Very High</v>
      </c>
      <c r="T3061" s="3" t="str" cm="1">
        <f t="array" ref="T3061">_xlfn.IFS(B3061 &gt;= 2005, "Post-2005", B3061 &gt;= 2000, "2000-2004", TRUE, "Pre-2000")</f>
        <v>Post-2005</v>
      </c>
    </row>
    <row r="3062" spans="1:20" x14ac:dyDescent="0.85">
      <c r="A3062" s="1">
        <v>41164</v>
      </c>
      <c r="B3062" t="s">
        <v>12</v>
      </c>
      <c r="C3062" t="s">
        <v>5226</v>
      </c>
      <c r="D3062" t="s">
        <v>5227</v>
      </c>
      <c r="E3062" t="s">
        <v>119</v>
      </c>
      <c r="F3062" t="s">
        <v>120</v>
      </c>
      <c r="G3062" t="s">
        <v>121</v>
      </c>
      <c r="H3062">
        <v>2004</v>
      </c>
      <c r="I3062" s="2">
        <v>3472313</v>
      </c>
      <c r="J3062" s="2">
        <v>0</v>
      </c>
      <c r="K3062" s="2">
        <v>3472313</v>
      </c>
      <c r="L3062" t="s">
        <v>18</v>
      </c>
      <c r="M3062" s="3" t="b">
        <f>trust_funds5[[#This Row],[Contributions Outstanding (USD)]]=0</f>
        <v>1</v>
      </c>
      <c r="N3062" s="3" t="str">
        <f t="shared" si="235"/>
        <v>Outstanding</v>
      </c>
      <c r="O3062" s="3" t="str">
        <f t="shared" si="236"/>
        <v>High Contribution &amp; Recent</v>
      </c>
      <c r="P3062" s="3" t="str">
        <f t="shared" si="237"/>
        <v>Other</v>
      </c>
      <c r="Q3062" s="3" t="str">
        <f t="shared" si="238"/>
        <v>Other</v>
      </c>
      <c r="R3062" s="3" t="str">
        <f t="shared" si="239"/>
        <v>Not LCLS</v>
      </c>
      <c r="S3062" s="3" t="str" cm="1">
        <f t="array" ref="S3062">_xlfn.IFS(G3062 &gt; 5000000, "Very High", G3062 &gt; 1000000, "High", G3062 &gt; 500000, "Medium", TRUE, "Low")</f>
        <v>Very High</v>
      </c>
      <c r="T3062" s="3" t="str" cm="1">
        <f t="array" ref="T3062">_xlfn.IFS(B3062 &gt;= 2005, "Post-2005", B3062 &gt;= 2000, "2000-2004", TRUE, "Pre-2000")</f>
        <v>Post-2005</v>
      </c>
    </row>
    <row r="3063" spans="1:20" x14ac:dyDescent="0.85">
      <c r="A3063" s="1">
        <v>41164</v>
      </c>
      <c r="B3063" t="s">
        <v>2654</v>
      </c>
      <c r="C3063" t="s">
        <v>4864</v>
      </c>
      <c r="D3063" t="s">
        <v>4865</v>
      </c>
      <c r="E3063" t="s">
        <v>70</v>
      </c>
      <c r="F3063" t="s">
        <v>71</v>
      </c>
      <c r="G3063" t="s">
        <v>72</v>
      </c>
      <c r="H3063">
        <v>2004</v>
      </c>
      <c r="I3063" s="2">
        <v>249434.88</v>
      </c>
      <c r="J3063" s="2">
        <v>0</v>
      </c>
      <c r="K3063" s="2">
        <v>249434.88</v>
      </c>
      <c r="L3063" t="s">
        <v>18</v>
      </c>
      <c r="M3063" s="3" t="b">
        <f>trust_funds5[[#This Row],[Contributions Outstanding (USD)]]=0</f>
        <v>1</v>
      </c>
      <c r="N3063" s="3" t="str">
        <f t="shared" si="235"/>
        <v>Outstanding</v>
      </c>
      <c r="O3063" s="3" t="str">
        <f t="shared" si="236"/>
        <v>High Contribution &amp; Recent</v>
      </c>
      <c r="P3063" s="3" t="str">
        <f t="shared" si="237"/>
        <v>Other</v>
      </c>
      <c r="Q3063" s="3" t="str">
        <f t="shared" si="238"/>
        <v>Other</v>
      </c>
      <c r="R3063" s="3" t="str">
        <f t="shared" si="239"/>
        <v>Not LCLS</v>
      </c>
      <c r="S3063" s="3" t="str" cm="1">
        <f t="array" ref="S3063">_xlfn.IFS(G3063 &gt; 5000000, "Very High", G3063 &gt; 1000000, "High", G3063 &gt; 500000, "Medium", TRUE, "Low")</f>
        <v>Very High</v>
      </c>
      <c r="T3063" s="3" t="str" cm="1">
        <f t="array" ref="T3063">_xlfn.IFS(B3063 &gt;= 2005, "Post-2005", B3063 &gt;= 2000, "2000-2004", TRUE, "Pre-2000")</f>
        <v>Post-2005</v>
      </c>
    </row>
    <row r="3064" spans="1:20" x14ac:dyDescent="0.85">
      <c r="A3064" s="1">
        <v>41164</v>
      </c>
      <c r="B3064" t="s">
        <v>4705</v>
      </c>
      <c r="C3064" t="s">
        <v>5228</v>
      </c>
      <c r="D3064" t="s">
        <v>5229</v>
      </c>
      <c r="E3064" t="s">
        <v>288</v>
      </c>
      <c r="F3064" t="s">
        <v>289</v>
      </c>
      <c r="G3064" t="s">
        <v>290</v>
      </c>
      <c r="H3064">
        <v>2004</v>
      </c>
      <c r="I3064" s="2">
        <v>874084.56</v>
      </c>
      <c r="J3064" s="2">
        <v>0</v>
      </c>
      <c r="K3064" s="2">
        <v>874084.56</v>
      </c>
      <c r="L3064" t="s">
        <v>18</v>
      </c>
      <c r="M3064" s="3" t="b">
        <f>trust_funds5[[#This Row],[Contributions Outstanding (USD)]]=0</f>
        <v>1</v>
      </c>
      <c r="N3064" s="3" t="str">
        <f t="shared" si="235"/>
        <v>Outstanding</v>
      </c>
      <c r="O3064" s="3" t="str">
        <f t="shared" si="236"/>
        <v>High Contribution &amp; Recent</v>
      </c>
      <c r="P3064" s="3" t="str">
        <f t="shared" si="237"/>
        <v>Other</v>
      </c>
      <c r="Q3064" s="3" t="str">
        <f t="shared" si="238"/>
        <v>Other</v>
      </c>
      <c r="R3064" s="3" t="str">
        <f t="shared" si="239"/>
        <v>Not LCLS</v>
      </c>
      <c r="S3064" s="3" t="str" cm="1">
        <f t="array" ref="S3064">_xlfn.IFS(G3064 &gt; 5000000, "Very High", G3064 &gt; 1000000, "High", G3064 &gt; 500000, "Medium", TRUE, "Low")</f>
        <v>Very High</v>
      </c>
      <c r="T3064" s="3" t="str" cm="1">
        <f t="array" ref="T3064">_xlfn.IFS(B3064 &gt;= 2005, "Post-2005", B3064 &gt;= 2000, "2000-2004", TRUE, "Pre-2000")</f>
        <v>Post-2005</v>
      </c>
    </row>
    <row r="3065" spans="1:20" x14ac:dyDescent="0.85">
      <c r="A3065" s="1">
        <v>41164</v>
      </c>
      <c r="B3065" t="s">
        <v>883</v>
      </c>
      <c r="C3065" t="s">
        <v>884</v>
      </c>
      <c r="D3065" t="s">
        <v>885</v>
      </c>
      <c r="E3065" t="s">
        <v>260</v>
      </c>
      <c r="F3065" t="s">
        <v>261</v>
      </c>
      <c r="H3065">
        <v>2005</v>
      </c>
      <c r="I3065" s="2">
        <v>2500000</v>
      </c>
      <c r="J3065" s="2">
        <v>0</v>
      </c>
      <c r="K3065" s="2">
        <v>2500000</v>
      </c>
      <c r="L3065" t="s">
        <v>116</v>
      </c>
      <c r="M3065" s="3" t="b">
        <f>trust_funds5[[#This Row],[Contributions Outstanding (USD)]]=0</f>
        <v>1</v>
      </c>
      <c r="N3065" s="3" t="str">
        <f t="shared" si="235"/>
        <v>Outstanding</v>
      </c>
      <c r="O3065" s="3" t="str">
        <f t="shared" si="236"/>
        <v>High Contribution &amp; Recent</v>
      </c>
      <c r="P3065" s="3" t="str">
        <f t="shared" si="237"/>
        <v>Other</v>
      </c>
      <c r="Q3065" s="3" t="str">
        <f t="shared" si="238"/>
        <v>Other</v>
      </c>
      <c r="R3065" s="3" t="str">
        <f t="shared" si="239"/>
        <v>Not LCLS</v>
      </c>
      <c r="S3065" s="3" t="str" cm="1">
        <f t="array" ref="S3065">_xlfn.IFS(G3065 &gt; 5000000, "Very High", G3065 &gt; 1000000, "High", G3065 &gt; 500000, "Medium", TRUE, "Low")</f>
        <v>Low</v>
      </c>
      <c r="T3065" s="3" t="str" cm="1">
        <f t="array" ref="T3065">_xlfn.IFS(B3065 &gt;= 2005, "Post-2005", B3065 &gt;= 2000, "2000-2004", TRUE, "Pre-2000")</f>
        <v>Post-2005</v>
      </c>
    </row>
    <row r="3066" spans="1:20" x14ac:dyDescent="0.85">
      <c r="A3066" s="1">
        <v>41164</v>
      </c>
      <c r="B3066" t="s">
        <v>33</v>
      </c>
      <c r="C3066" t="s">
        <v>5230</v>
      </c>
      <c r="D3066" t="s">
        <v>5231</v>
      </c>
      <c r="E3066" t="s">
        <v>42</v>
      </c>
      <c r="F3066" t="s">
        <v>43</v>
      </c>
      <c r="G3066" t="s">
        <v>44</v>
      </c>
      <c r="H3066">
        <v>2004</v>
      </c>
      <c r="I3066" s="2">
        <v>6207942.3700000001</v>
      </c>
      <c r="J3066" s="2">
        <v>0</v>
      </c>
      <c r="K3066" s="2">
        <v>6207942.3700000001</v>
      </c>
      <c r="L3066" t="s">
        <v>18</v>
      </c>
      <c r="M3066" s="3" t="b">
        <f>trust_funds5[[#This Row],[Contributions Outstanding (USD)]]=0</f>
        <v>1</v>
      </c>
      <c r="N3066" s="3" t="str">
        <f t="shared" si="235"/>
        <v>Outstanding</v>
      </c>
      <c r="O3066" s="3" t="str">
        <f t="shared" si="236"/>
        <v>High Contribution &amp; Recent</v>
      </c>
      <c r="P3066" s="3" t="str">
        <f t="shared" si="237"/>
        <v>Other</v>
      </c>
      <c r="Q3066" s="3" t="str">
        <f t="shared" si="238"/>
        <v>Other</v>
      </c>
      <c r="R3066" s="3" t="str">
        <f t="shared" si="239"/>
        <v>Not LCLS</v>
      </c>
      <c r="S3066" s="3" t="str" cm="1">
        <f t="array" ref="S3066">_xlfn.IFS(G3066 &gt; 5000000, "Very High", G3066 &gt; 1000000, "High", G3066 &gt; 500000, "Medium", TRUE, "Low")</f>
        <v>Very High</v>
      </c>
      <c r="T3066" s="3" t="str" cm="1">
        <f t="array" ref="T3066">_xlfn.IFS(B3066 &gt;= 2005, "Post-2005", B3066 &gt;= 2000, "2000-2004", TRUE, "Pre-2000")</f>
        <v>Post-2005</v>
      </c>
    </row>
    <row r="3067" spans="1:20" x14ac:dyDescent="0.85">
      <c r="A3067" s="1">
        <v>41164</v>
      </c>
      <c r="B3067" t="s">
        <v>1450</v>
      </c>
      <c r="C3067" t="s">
        <v>3178</v>
      </c>
      <c r="D3067" t="s">
        <v>3179</v>
      </c>
      <c r="E3067" t="s">
        <v>21</v>
      </c>
      <c r="F3067" t="s">
        <v>22</v>
      </c>
      <c r="G3067" t="s">
        <v>23</v>
      </c>
      <c r="H3067">
        <v>2004</v>
      </c>
      <c r="I3067" s="2">
        <v>69787.31</v>
      </c>
      <c r="J3067" s="2">
        <v>0</v>
      </c>
      <c r="K3067" s="2">
        <v>69787.31</v>
      </c>
      <c r="L3067" t="s">
        <v>18</v>
      </c>
      <c r="M3067" s="3" t="b">
        <f>trust_funds5[[#This Row],[Contributions Outstanding (USD)]]=0</f>
        <v>1</v>
      </c>
      <c r="N3067" s="3" t="str">
        <f t="shared" si="235"/>
        <v>Outstanding</v>
      </c>
      <c r="O3067" s="3" t="str">
        <f t="shared" si="236"/>
        <v>High Contribution &amp; Recent</v>
      </c>
      <c r="P3067" s="3" t="str">
        <f t="shared" si="237"/>
        <v>Other</v>
      </c>
      <c r="Q3067" s="3" t="str">
        <f t="shared" si="238"/>
        <v>Other</v>
      </c>
      <c r="R3067" s="3" t="str">
        <f t="shared" si="239"/>
        <v>Not LCLS</v>
      </c>
      <c r="S3067" s="3" t="str" cm="1">
        <f t="array" ref="S3067">_xlfn.IFS(G3067 &gt; 5000000, "Very High", G3067 &gt; 1000000, "High", G3067 &gt; 500000, "Medium", TRUE, "Low")</f>
        <v>Very High</v>
      </c>
      <c r="T3067" s="3" t="str" cm="1">
        <f t="array" ref="T3067">_xlfn.IFS(B3067 &gt;= 2005, "Post-2005", B3067 &gt;= 2000, "2000-2004", TRUE, "Pre-2000")</f>
        <v>Post-2005</v>
      </c>
    </row>
    <row r="3068" spans="1:20" x14ac:dyDescent="0.85">
      <c r="A3068" s="1">
        <v>41164</v>
      </c>
      <c r="B3068" t="s">
        <v>90</v>
      </c>
      <c r="C3068" t="s">
        <v>4017</v>
      </c>
      <c r="D3068" t="s">
        <v>4018</v>
      </c>
      <c r="E3068" t="s">
        <v>21</v>
      </c>
      <c r="F3068" t="s">
        <v>22</v>
      </c>
      <c r="G3068" t="s">
        <v>23</v>
      </c>
      <c r="H3068">
        <v>2004</v>
      </c>
      <c r="I3068" s="2">
        <v>98760</v>
      </c>
      <c r="J3068" s="2">
        <v>0</v>
      </c>
      <c r="K3068" s="2">
        <v>98760</v>
      </c>
      <c r="L3068" t="s">
        <v>18</v>
      </c>
      <c r="M3068" s="3" t="b">
        <f>trust_funds5[[#This Row],[Contributions Outstanding (USD)]]=0</f>
        <v>1</v>
      </c>
      <c r="N3068" s="3" t="str">
        <f t="shared" si="235"/>
        <v>Outstanding</v>
      </c>
      <c r="O3068" s="3" t="str">
        <f t="shared" si="236"/>
        <v>High Contribution &amp; Recent</v>
      </c>
      <c r="P3068" s="3" t="str">
        <f t="shared" si="237"/>
        <v>Other</v>
      </c>
      <c r="Q3068" s="3" t="str">
        <f t="shared" si="238"/>
        <v>Other</v>
      </c>
      <c r="R3068" s="3" t="str">
        <f t="shared" si="239"/>
        <v>Not LCLS</v>
      </c>
      <c r="S3068" s="3" t="str" cm="1">
        <f t="array" ref="S3068">_xlfn.IFS(G3068 &gt; 5000000, "Very High", G3068 &gt; 1000000, "High", G3068 &gt; 500000, "Medium", TRUE, "Low")</f>
        <v>Very High</v>
      </c>
      <c r="T3068" s="3" t="str" cm="1">
        <f t="array" ref="T3068">_xlfn.IFS(B3068 &gt;= 2005, "Post-2005", B3068 &gt;= 2000, "2000-2004", TRUE, "Pre-2000")</f>
        <v>Post-2005</v>
      </c>
    </row>
    <row r="3069" spans="1:20" x14ac:dyDescent="0.85">
      <c r="A3069" s="1">
        <v>41164</v>
      </c>
      <c r="B3069" t="s">
        <v>1040</v>
      </c>
      <c r="C3069" t="s">
        <v>5232</v>
      </c>
      <c r="D3069" t="s">
        <v>5233</v>
      </c>
      <c r="E3069" t="s">
        <v>15</v>
      </c>
      <c r="F3069" t="s">
        <v>16</v>
      </c>
      <c r="G3069" t="s">
        <v>17</v>
      </c>
      <c r="H3069">
        <v>2004</v>
      </c>
      <c r="I3069" s="2">
        <v>360293.88</v>
      </c>
      <c r="J3069" s="2">
        <v>0</v>
      </c>
      <c r="K3069" s="2">
        <v>360293.88</v>
      </c>
      <c r="L3069" t="s">
        <v>18</v>
      </c>
      <c r="M3069" s="3" t="b">
        <f>trust_funds5[[#This Row],[Contributions Outstanding (USD)]]=0</f>
        <v>1</v>
      </c>
      <c r="N3069" s="3" t="str">
        <f t="shared" si="235"/>
        <v>Outstanding</v>
      </c>
      <c r="O3069" s="3" t="str">
        <f t="shared" si="236"/>
        <v>High Contribution &amp; Recent</v>
      </c>
      <c r="P3069" s="3" t="str">
        <f t="shared" si="237"/>
        <v>Other</v>
      </c>
      <c r="Q3069" s="3" t="str">
        <f t="shared" si="238"/>
        <v>Other</v>
      </c>
      <c r="R3069" s="3" t="str">
        <f t="shared" si="239"/>
        <v>Not LCLS</v>
      </c>
      <c r="S3069" s="3" t="str" cm="1">
        <f t="array" ref="S3069">_xlfn.IFS(G3069 &gt; 5000000, "Very High", G3069 &gt; 1000000, "High", G3069 &gt; 500000, "Medium", TRUE, "Low")</f>
        <v>Very High</v>
      </c>
      <c r="T3069" s="3" t="str" cm="1">
        <f t="array" ref="T3069">_xlfn.IFS(B3069 &gt;= 2005, "Post-2005", B3069 &gt;= 2000, "2000-2004", TRUE, "Pre-2000")</f>
        <v>Post-2005</v>
      </c>
    </row>
    <row r="3070" spans="1:20" x14ac:dyDescent="0.85">
      <c r="A3070" s="1">
        <v>41164</v>
      </c>
      <c r="B3070" t="s">
        <v>1234</v>
      </c>
      <c r="C3070" t="s">
        <v>5234</v>
      </c>
      <c r="D3070" t="s">
        <v>5235</v>
      </c>
      <c r="E3070" t="s">
        <v>102</v>
      </c>
      <c r="F3070" t="s">
        <v>103</v>
      </c>
      <c r="G3070" t="s">
        <v>104</v>
      </c>
      <c r="H3070">
        <v>2004</v>
      </c>
      <c r="I3070" s="2">
        <v>276033.3</v>
      </c>
      <c r="J3070" s="2">
        <v>0</v>
      </c>
      <c r="K3070" s="2">
        <v>276033.3</v>
      </c>
      <c r="L3070" t="s">
        <v>18</v>
      </c>
      <c r="M3070" s="3" t="b">
        <f>trust_funds5[[#This Row],[Contributions Outstanding (USD)]]=0</f>
        <v>1</v>
      </c>
      <c r="N3070" s="3" t="str">
        <f t="shared" si="235"/>
        <v>Outstanding</v>
      </c>
      <c r="O3070" s="3" t="str">
        <f t="shared" si="236"/>
        <v>High Contribution &amp; Recent</v>
      </c>
      <c r="P3070" s="3" t="str">
        <f t="shared" si="237"/>
        <v>Other</v>
      </c>
      <c r="Q3070" s="3" t="str">
        <f t="shared" si="238"/>
        <v>Other</v>
      </c>
      <c r="R3070" s="3" t="str">
        <f t="shared" si="239"/>
        <v>Not LCLS</v>
      </c>
      <c r="S3070" s="3" t="str" cm="1">
        <f t="array" ref="S3070">_xlfn.IFS(G3070 &gt; 5000000, "Very High", G3070 &gt; 1000000, "High", G3070 &gt; 500000, "Medium", TRUE, "Low")</f>
        <v>Very High</v>
      </c>
      <c r="T3070" s="3" t="str" cm="1">
        <f t="array" ref="T3070">_xlfn.IFS(B3070 &gt;= 2005, "Post-2005", B3070 &gt;= 2000, "2000-2004", TRUE, "Pre-2000")</f>
        <v>Post-2005</v>
      </c>
    </row>
    <row r="3071" spans="1:20" x14ac:dyDescent="0.85">
      <c r="A3071" s="1">
        <v>41164</v>
      </c>
      <c r="B3071" t="s">
        <v>90</v>
      </c>
      <c r="C3071" t="s">
        <v>5236</v>
      </c>
      <c r="D3071" t="s">
        <v>5237</v>
      </c>
      <c r="E3071" t="s">
        <v>334</v>
      </c>
      <c r="F3071" t="s">
        <v>335</v>
      </c>
      <c r="G3071" t="s">
        <v>339</v>
      </c>
      <c r="H3071">
        <v>2004</v>
      </c>
      <c r="I3071" s="2">
        <v>1007200</v>
      </c>
      <c r="J3071" s="2">
        <v>0</v>
      </c>
      <c r="K3071" s="2">
        <v>1007200</v>
      </c>
      <c r="L3071" t="s">
        <v>116</v>
      </c>
      <c r="M3071" s="3" t="b">
        <f>trust_funds5[[#This Row],[Contributions Outstanding (USD)]]=0</f>
        <v>1</v>
      </c>
      <c r="N3071" s="3" t="str">
        <f t="shared" si="235"/>
        <v>Outstanding</v>
      </c>
      <c r="O3071" s="3" t="str">
        <f t="shared" si="236"/>
        <v>High Contribution &amp; Recent</v>
      </c>
      <c r="P3071" s="3" t="str">
        <f t="shared" si="237"/>
        <v>Other</v>
      </c>
      <c r="Q3071" s="3" t="str">
        <f t="shared" si="238"/>
        <v>Other</v>
      </c>
      <c r="R3071" s="3" t="str">
        <f t="shared" si="239"/>
        <v>Not LCLS</v>
      </c>
      <c r="S3071" s="3" t="str" cm="1">
        <f t="array" ref="S3071">_xlfn.IFS(G3071 &gt; 5000000, "Very High", G3071 &gt; 1000000, "High", G3071 &gt; 500000, "Medium", TRUE, "Low")</f>
        <v>Very High</v>
      </c>
      <c r="T3071" s="3" t="str" cm="1">
        <f t="array" ref="T3071">_xlfn.IFS(B3071 &gt;= 2005, "Post-2005", B3071 &gt;= 2000, "2000-2004", TRUE, "Pre-2000")</f>
        <v>Post-2005</v>
      </c>
    </row>
    <row r="3072" spans="1:20" x14ac:dyDescent="0.85">
      <c r="A3072" s="1">
        <v>41164</v>
      </c>
      <c r="B3072" t="s">
        <v>12</v>
      </c>
      <c r="C3072" t="s">
        <v>5238</v>
      </c>
      <c r="D3072" t="s">
        <v>5239</v>
      </c>
      <c r="E3072" t="s">
        <v>102</v>
      </c>
      <c r="F3072" t="s">
        <v>103</v>
      </c>
      <c r="G3072" t="s">
        <v>104</v>
      </c>
      <c r="H3072">
        <v>2004</v>
      </c>
      <c r="I3072" s="2">
        <v>1041750</v>
      </c>
      <c r="J3072" s="2">
        <v>0</v>
      </c>
      <c r="K3072" s="2">
        <v>1041750</v>
      </c>
      <c r="L3072" t="s">
        <v>18</v>
      </c>
      <c r="M3072" s="3" t="b">
        <f>trust_funds5[[#This Row],[Contributions Outstanding (USD)]]=0</f>
        <v>1</v>
      </c>
      <c r="N3072" s="3" t="str">
        <f t="shared" si="235"/>
        <v>Outstanding</v>
      </c>
      <c r="O3072" s="3" t="str">
        <f t="shared" si="236"/>
        <v>High Contribution &amp; Recent</v>
      </c>
      <c r="P3072" s="3" t="str">
        <f t="shared" si="237"/>
        <v>Other</v>
      </c>
      <c r="Q3072" s="3" t="str">
        <f t="shared" si="238"/>
        <v>Other</v>
      </c>
      <c r="R3072" s="3" t="str">
        <f t="shared" si="239"/>
        <v>Not LCLS</v>
      </c>
      <c r="S3072" s="3" t="str" cm="1">
        <f t="array" ref="S3072">_xlfn.IFS(G3072 &gt; 5000000, "Very High", G3072 &gt; 1000000, "High", G3072 &gt; 500000, "Medium", TRUE, "Low")</f>
        <v>Very High</v>
      </c>
      <c r="T3072" s="3" t="str" cm="1">
        <f t="array" ref="T3072">_xlfn.IFS(B3072 &gt;= 2005, "Post-2005", B3072 &gt;= 2000, "2000-2004", TRUE, "Pre-2000")</f>
        <v>Post-2005</v>
      </c>
    </row>
    <row r="3073" spans="1:20" x14ac:dyDescent="0.85">
      <c r="A3073" s="1">
        <v>41164</v>
      </c>
      <c r="B3073" t="s">
        <v>4372</v>
      </c>
      <c r="C3073" t="s">
        <v>4468</v>
      </c>
      <c r="D3073" t="s">
        <v>4469</v>
      </c>
      <c r="E3073" t="s">
        <v>85</v>
      </c>
      <c r="F3073" t="s">
        <v>86</v>
      </c>
      <c r="G3073" t="s">
        <v>87</v>
      </c>
      <c r="H3073">
        <v>2004</v>
      </c>
      <c r="I3073" s="2">
        <v>330123.2</v>
      </c>
      <c r="J3073" s="2">
        <v>0</v>
      </c>
      <c r="K3073" s="2">
        <v>330123.2</v>
      </c>
      <c r="L3073" t="s">
        <v>116</v>
      </c>
      <c r="M3073" s="3" t="b">
        <f>trust_funds5[[#This Row],[Contributions Outstanding (USD)]]=0</f>
        <v>1</v>
      </c>
      <c r="N3073" s="3" t="str">
        <f t="shared" si="235"/>
        <v>Outstanding</v>
      </c>
      <c r="O3073" s="3" t="str">
        <f t="shared" si="236"/>
        <v>High Contribution &amp; Recent</v>
      </c>
      <c r="P3073" s="3" t="str">
        <f t="shared" si="237"/>
        <v>Other</v>
      </c>
      <c r="Q3073" s="3" t="str">
        <f t="shared" si="238"/>
        <v>Other</v>
      </c>
      <c r="R3073" s="3" t="str">
        <f t="shared" si="239"/>
        <v>Not LCLS</v>
      </c>
      <c r="S3073" s="3" t="str" cm="1">
        <f t="array" ref="S3073">_xlfn.IFS(G3073 &gt; 5000000, "Very High", G3073 &gt; 1000000, "High", G3073 &gt; 500000, "Medium", TRUE, "Low")</f>
        <v>Very High</v>
      </c>
      <c r="T3073" s="3" t="str" cm="1">
        <f t="array" ref="T3073">_xlfn.IFS(B3073 &gt;= 2005, "Post-2005", B3073 &gt;= 2000, "2000-2004", TRUE, "Pre-2000")</f>
        <v>Post-2005</v>
      </c>
    </row>
    <row r="3074" spans="1:20" x14ac:dyDescent="0.85">
      <c r="A3074" s="1">
        <v>41164</v>
      </c>
      <c r="B3074" t="s">
        <v>4372</v>
      </c>
      <c r="C3074" t="s">
        <v>4468</v>
      </c>
      <c r="D3074" t="s">
        <v>4469</v>
      </c>
      <c r="E3074" t="s">
        <v>21</v>
      </c>
      <c r="F3074" t="s">
        <v>22</v>
      </c>
      <c r="G3074" t="s">
        <v>23</v>
      </c>
      <c r="H3074">
        <v>2004</v>
      </c>
      <c r="I3074" s="2">
        <v>275652.95</v>
      </c>
      <c r="J3074" s="2">
        <v>0</v>
      </c>
      <c r="K3074" s="2">
        <v>275652.95</v>
      </c>
      <c r="L3074" t="s">
        <v>116</v>
      </c>
      <c r="M3074" s="3" t="b">
        <f>trust_funds5[[#This Row],[Contributions Outstanding (USD)]]=0</f>
        <v>1</v>
      </c>
      <c r="N3074" s="3" t="str">
        <f t="shared" ref="N3074:N3137" si="240">IF(D3074 &gt; 0, "Outstanding", "No Outstanding")</f>
        <v>Outstanding</v>
      </c>
      <c r="O3074" s="3" t="str">
        <f t="shared" ref="O3074:O3137" si="241">IF(AND(C3074 &gt; 1000000, B3074 &gt; 2000), "High Contribution &amp; Recent", "Other")</f>
        <v>High Contribution &amp; Recent</v>
      </c>
      <c r="P3074" s="3" t="str">
        <f t="shared" ref="P3074:P3137" si="242">IF(AND(B3074 = 2000, E3074 = "Canada"), "Year 2000, Canada", "Other")</f>
        <v>Other</v>
      </c>
      <c r="Q3074" s="3" t="str">
        <f t="shared" ref="Q3074:Q3137" si="243">IF(OR(E3074 = "Canada", E3074 = "Sweden"), "Canada or Sweden", "Other")</f>
        <v>Other</v>
      </c>
      <c r="R3074" s="3" t="str">
        <f t="shared" ref="R3074:R3137" si="244">IF(NOT(F3074 = "LCLS"), "Not LCLS", "LCLS")</f>
        <v>Not LCLS</v>
      </c>
      <c r="S3074" s="3" t="str" cm="1">
        <f t="array" ref="S3074">_xlfn.IFS(G3074 &gt; 5000000, "Very High", G3074 &gt; 1000000, "High", G3074 &gt; 500000, "Medium", TRUE, "Low")</f>
        <v>Very High</v>
      </c>
      <c r="T3074" s="3" t="str" cm="1">
        <f t="array" ref="T3074">_xlfn.IFS(B3074 &gt;= 2005, "Post-2005", B3074 &gt;= 2000, "2000-2004", TRUE, "Pre-2000")</f>
        <v>Post-2005</v>
      </c>
    </row>
    <row r="3075" spans="1:20" x14ac:dyDescent="0.85">
      <c r="A3075" s="1">
        <v>41164</v>
      </c>
      <c r="B3075" t="s">
        <v>5240</v>
      </c>
      <c r="C3075" t="s">
        <v>5241</v>
      </c>
      <c r="D3075" t="s">
        <v>5242</v>
      </c>
      <c r="E3075" t="s">
        <v>113</v>
      </c>
      <c r="F3075" t="s">
        <v>114</v>
      </c>
      <c r="G3075" t="s">
        <v>115</v>
      </c>
      <c r="H3075">
        <v>2004</v>
      </c>
      <c r="I3075" s="2">
        <v>25000000</v>
      </c>
      <c r="J3075" s="2">
        <v>0</v>
      </c>
      <c r="K3075" s="2">
        <v>25000000</v>
      </c>
      <c r="L3075" t="s">
        <v>116</v>
      </c>
      <c r="M3075" s="3" t="b">
        <f>trust_funds5[[#This Row],[Contributions Outstanding (USD)]]=0</f>
        <v>1</v>
      </c>
      <c r="N3075" s="3" t="str">
        <f t="shared" si="240"/>
        <v>Outstanding</v>
      </c>
      <c r="O3075" s="3" t="str">
        <f t="shared" si="241"/>
        <v>High Contribution &amp; Recent</v>
      </c>
      <c r="P3075" s="3" t="str">
        <f t="shared" si="242"/>
        <v>Other</v>
      </c>
      <c r="Q3075" s="3" t="str">
        <f t="shared" si="243"/>
        <v>Other</v>
      </c>
      <c r="R3075" s="3" t="str">
        <f t="shared" si="244"/>
        <v>Not LCLS</v>
      </c>
      <c r="S3075" s="3" t="str" cm="1">
        <f t="array" ref="S3075">_xlfn.IFS(G3075 &gt; 5000000, "Very High", G3075 &gt; 1000000, "High", G3075 &gt; 500000, "Medium", TRUE, "Low")</f>
        <v>Very High</v>
      </c>
      <c r="T3075" s="3" t="str" cm="1">
        <f t="array" ref="T3075">_xlfn.IFS(B3075 &gt;= 2005, "Post-2005", B3075 &gt;= 2000, "2000-2004", TRUE, "Pre-2000")</f>
        <v>Post-2005</v>
      </c>
    </row>
    <row r="3076" spans="1:20" x14ac:dyDescent="0.85">
      <c r="A3076" s="1">
        <v>41164</v>
      </c>
      <c r="B3076" t="s">
        <v>73</v>
      </c>
      <c r="C3076" t="s">
        <v>5243</v>
      </c>
      <c r="D3076" t="s">
        <v>5244</v>
      </c>
      <c r="E3076" t="s">
        <v>85</v>
      </c>
      <c r="F3076" t="s">
        <v>86</v>
      </c>
      <c r="G3076" t="s">
        <v>87</v>
      </c>
      <c r="H3076">
        <v>2004</v>
      </c>
      <c r="I3076" s="2">
        <v>9851439.9900000002</v>
      </c>
      <c r="J3076" s="2">
        <v>0</v>
      </c>
      <c r="K3076" s="2">
        <v>9851439.9900000002</v>
      </c>
      <c r="L3076" t="s">
        <v>116</v>
      </c>
      <c r="M3076" s="3" t="b">
        <f>trust_funds5[[#This Row],[Contributions Outstanding (USD)]]=0</f>
        <v>1</v>
      </c>
      <c r="N3076" s="3" t="str">
        <f t="shared" si="240"/>
        <v>Outstanding</v>
      </c>
      <c r="O3076" s="3" t="str">
        <f t="shared" si="241"/>
        <v>High Contribution &amp; Recent</v>
      </c>
      <c r="P3076" s="3" t="str">
        <f t="shared" si="242"/>
        <v>Other</v>
      </c>
      <c r="Q3076" s="3" t="str">
        <f t="shared" si="243"/>
        <v>Other</v>
      </c>
      <c r="R3076" s="3" t="str">
        <f t="shared" si="244"/>
        <v>Not LCLS</v>
      </c>
      <c r="S3076" s="3" t="str" cm="1">
        <f t="array" ref="S3076">_xlfn.IFS(G3076 &gt; 5000000, "Very High", G3076 &gt; 1000000, "High", G3076 &gt; 500000, "Medium", TRUE, "Low")</f>
        <v>Very High</v>
      </c>
      <c r="T3076" s="3" t="str" cm="1">
        <f t="array" ref="T3076">_xlfn.IFS(B3076 &gt;= 2005, "Post-2005", B3076 &gt;= 2000, "2000-2004", TRUE, "Pre-2000")</f>
        <v>Post-2005</v>
      </c>
    </row>
    <row r="3077" spans="1:20" x14ac:dyDescent="0.85">
      <c r="A3077" s="1">
        <v>41164</v>
      </c>
      <c r="B3077" t="s">
        <v>73</v>
      </c>
      <c r="C3077" t="s">
        <v>5243</v>
      </c>
      <c r="D3077" t="s">
        <v>5244</v>
      </c>
      <c r="E3077" t="s">
        <v>21</v>
      </c>
      <c r="F3077" t="s">
        <v>22</v>
      </c>
      <c r="G3077" t="s">
        <v>23</v>
      </c>
      <c r="H3077">
        <v>2004</v>
      </c>
      <c r="I3077" s="2">
        <v>1982302.57</v>
      </c>
      <c r="J3077" s="2">
        <v>0</v>
      </c>
      <c r="K3077" s="2">
        <v>1982302.57</v>
      </c>
      <c r="L3077" t="s">
        <v>116</v>
      </c>
      <c r="M3077" s="3" t="b">
        <f>trust_funds5[[#This Row],[Contributions Outstanding (USD)]]=0</f>
        <v>1</v>
      </c>
      <c r="N3077" s="3" t="str">
        <f t="shared" si="240"/>
        <v>Outstanding</v>
      </c>
      <c r="O3077" s="3" t="str">
        <f t="shared" si="241"/>
        <v>High Contribution &amp; Recent</v>
      </c>
      <c r="P3077" s="3" t="str">
        <f t="shared" si="242"/>
        <v>Other</v>
      </c>
      <c r="Q3077" s="3" t="str">
        <f t="shared" si="243"/>
        <v>Other</v>
      </c>
      <c r="R3077" s="3" t="str">
        <f t="shared" si="244"/>
        <v>Not LCLS</v>
      </c>
      <c r="S3077" s="3" t="str" cm="1">
        <f t="array" ref="S3077">_xlfn.IFS(G3077 &gt; 5000000, "Very High", G3077 &gt; 1000000, "High", G3077 &gt; 500000, "Medium", TRUE, "Low")</f>
        <v>Very High</v>
      </c>
      <c r="T3077" s="3" t="str" cm="1">
        <f t="array" ref="T3077">_xlfn.IFS(B3077 &gt;= 2005, "Post-2005", B3077 &gt;= 2000, "2000-2004", TRUE, "Pre-2000")</f>
        <v>Post-2005</v>
      </c>
    </row>
    <row r="3078" spans="1:20" x14ac:dyDescent="0.85">
      <c r="A3078" s="1">
        <v>41164</v>
      </c>
      <c r="B3078" t="s">
        <v>4456</v>
      </c>
      <c r="C3078" t="s">
        <v>5245</v>
      </c>
      <c r="D3078" t="s">
        <v>5246</v>
      </c>
      <c r="E3078" t="s">
        <v>85</v>
      </c>
      <c r="F3078" t="s">
        <v>86</v>
      </c>
      <c r="G3078" t="s">
        <v>87</v>
      </c>
      <c r="H3078">
        <v>2004</v>
      </c>
      <c r="I3078" s="2">
        <v>9118763.6099999994</v>
      </c>
      <c r="J3078" s="2">
        <v>0</v>
      </c>
      <c r="K3078" s="2">
        <v>9118763.6099999994</v>
      </c>
      <c r="L3078" t="s">
        <v>18</v>
      </c>
      <c r="M3078" s="3" t="b">
        <f>trust_funds5[[#This Row],[Contributions Outstanding (USD)]]=0</f>
        <v>1</v>
      </c>
      <c r="N3078" s="3" t="str">
        <f t="shared" si="240"/>
        <v>Outstanding</v>
      </c>
      <c r="O3078" s="3" t="str">
        <f t="shared" si="241"/>
        <v>High Contribution &amp; Recent</v>
      </c>
      <c r="P3078" s="3" t="str">
        <f t="shared" si="242"/>
        <v>Other</v>
      </c>
      <c r="Q3078" s="3" t="str">
        <f t="shared" si="243"/>
        <v>Other</v>
      </c>
      <c r="R3078" s="3" t="str">
        <f t="shared" si="244"/>
        <v>Not LCLS</v>
      </c>
      <c r="S3078" s="3" t="str" cm="1">
        <f t="array" ref="S3078">_xlfn.IFS(G3078 &gt; 5000000, "Very High", G3078 &gt; 1000000, "High", G3078 &gt; 500000, "Medium", TRUE, "Low")</f>
        <v>Very High</v>
      </c>
      <c r="T3078" s="3" t="str" cm="1">
        <f t="array" ref="T3078">_xlfn.IFS(B3078 &gt;= 2005, "Post-2005", B3078 &gt;= 2000, "2000-2004", TRUE, "Pre-2000")</f>
        <v>Post-2005</v>
      </c>
    </row>
    <row r="3079" spans="1:20" x14ac:dyDescent="0.85">
      <c r="A3079" s="1">
        <v>41164</v>
      </c>
      <c r="B3079" t="s">
        <v>12</v>
      </c>
      <c r="C3079" t="s">
        <v>5247</v>
      </c>
      <c r="D3079" t="s">
        <v>5248</v>
      </c>
      <c r="E3079" t="s">
        <v>21</v>
      </c>
      <c r="F3079" t="s">
        <v>22</v>
      </c>
      <c r="G3079" t="s">
        <v>23</v>
      </c>
      <c r="H3079">
        <v>2004</v>
      </c>
      <c r="I3079" s="2">
        <v>1393534</v>
      </c>
      <c r="J3079" s="2">
        <v>0</v>
      </c>
      <c r="K3079" s="2">
        <v>1393534</v>
      </c>
      <c r="L3079" t="s">
        <v>18</v>
      </c>
      <c r="M3079" s="3" t="b">
        <f>trust_funds5[[#This Row],[Contributions Outstanding (USD)]]=0</f>
        <v>1</v>
      </c>
      <c r="N3079" s="3" t="str">
        <f t="shared" si="240"/>
        <v>Outstanding</v>
      </c>
      <c r="O3079" s="3" t="str">
        <f t="shared" si="241"/>
        <v>High Contribution &amp; Recent</v>
      </c>
      <c r="P3079" s="3" t="str">
        <f t="shared" si="242"/>
        <v>Other</v>
      </c>
      <c r="Q3079" s="3" t="str">
        <f t="shared" si="243"/>
        <v>Other</v>
      </c>
      <c r="R3079" s="3" t="str">
        <f t="shared" si="244"/>
        <v>Not LCLS</v>
      </c>
      <c r="S3079" s="3" t="str" cm="1">
        <f t="array" ref="S3079">_xlfn.IFS(G3079 &gt; 5000000, "Very High", G3079 &gt; 1000000, "High", G3079 &gt; 500000, "Medium", TRUE, "Low")</f>
        <v>Very High</v>
      </c>
      <c r="T3079" s="3" t="str" cm="1">
        <f t="array" ref="T3079">_xlfn.IFS(B3079 &gt;= 2005, "Post-2005", B3079 &gt;= 2000, "2000-2004", TRUE, "Pre-2000")</f>
        <v>Post-2005</v>
      </c>
    </row>
    <row r="3080" spans="1:20" x14ac:dyDescent="0.85">
      <c r="A3080" s="1">
        <v>41164</v>
      </c>
      <c r="B3080" t="s">
        <v>4164</v>
      </c>
      <c r="C3080" t="s">
        <v>5249</v>
      </c>
      <c r="D3080" t="s">
        <v>5250</v>
      </c>
      <c r="E3080" t="s">
        <v>85</v>
      </c>
      <c r="F3080" t="s">
        <v>86</v>
      </c>
      <c r="G3080" t="s">
        <v>87</v>
      </c>
      <c r="H3080">
        <v>2004</v>
      </c>
      <c r="I3080" s="2">
        <v>1830576.48</v>
      </c>
      <c r="J3080" s="2">
        <v>0</v>
      </c>
      <c r="K3080" s="2">
        <v>1830576.48</v>
      </c>
      <c r="L3080" t="s">
        <v>18</v>
      </c>
      <c r="M3080" s="3" t="b">
        <f>trust_funds5[[#This Row],[Contributions Outstanding (USD)]]=0</f>
        <v>1</v>
      </c>
      <c r="N3080" s="3" t="str">
        <f t="shared" si="240"/>
        <v>Outstanding</v>
      </c>
      <c r="O3080" s="3" t="str">
        <f t="shared" si="241"/>
        <v>High Contribution &amp; Recent</v>
      </c>
      <c r="P3080" s="3" t="str">
        <f t="shared" si="242"/>
        <v>Other</v>
      </c>
      <c r="Q3080" s="3" t="str">
        <f t="shared" si="243"/>
        <v>Other</v>
      </c>
      <c r="R3080" s="3" t="str">
        <f t="shared" si="244"/>
        <v>Not LCLS</v>
      </c>
      <c r="S3080" s="3" t="str" cm="1">
        <f t="array" ref="S3080">_xlfn.IFS(G3080 &gt; 5000000, "Very High", G3080 &gt; 1000000, "High", G3080 &gt; 500000, "Medium", TRUE, "Low")</f>
        <v>Very High</v>
      </c>
      <c r="T3080" s="3" t="str" cm="1">
        <f t="array" ref="T3080">_xlfn.IFS(B3080 &gt;= 2005, "Post-2005", B3080 &gt;= 2000, "2000-2004", TRUE, "Pre-2000")</f>
        <v>Post-2005</v>
      </c>
    </row>
    <row r="3081" spans="1:20" x14ac:dyDescent="0.85">
      <c r="A3081" s="1">
        <v>41164</v>
      </c>
      <c r="B3081" t="s">
        <v>12</v>
      </c>
      <c r="C3081" t="s">
        <v>5251</v>
      </c>
      <c r="D3081" t="s">
        <v>5252</v>
      </c>
      <c r="E3081" t="s">
        <v>1408</v>
      </c>
      <c r="F3081" t="s">
        <v>1409</v>
      </c>
      <c r="G3081" t="s">
        <v>1410</v>
      </c>
      <c r="H3081">
        <v>2004</v>
      </c>
      <c r="I3081" s="2">
        <v>7072408.6100000003</v>
      </c>
      <c r="J3081" s="2">
        <v>0</v>
      </c>
      <c r="K3081" s="2">
        <v>7072408.6100000003</v>
      </c>
      <c r="L3081" t="s">
        <v>18</v>
      </c>
      <c r="M3081" s="3" t="b">
        <f>trust_funds5[[#This Row],[Contributions Outstanding (USD)]]=0</f>
        <v>1</v>
      </c>
      <c r="N3081" s="3" t="str">
        <f t="shared" si="240"/>
        <v>Outstanding</v>
      </c>
      <c r="O3081" s="3" t="str">
        <f t="shared" si="241"/>
        <v>High Contribution &amp; Recent</v>
      </c>
      <c r="P3081" s="3" t="str">
        <f t="shared" si="242"/>
        <v>Other</v>
      </c>
      <c r="Q3081" s="3" t="str">
        <f t="shared" si="243"/>
        <v>Other</v>
      </c>
      <c r="R3081" s="3" t="str">
        <f t="shared" si="244"/>
        <v>Not LCLS</v>
      </c>
      <c r="S3081" s="3" t="str" cm="1">
        <f t="array" ref="S3081">_xlfn.IFS(G3081 &gt; 5000000, "Very High", G3081 &gt; 1000000, "High", G3081 &gt; 500000, "Medium", TRUE, "Low")</f>
        <v>Very High</v>
      </c>
      <c r="T3081" s="3" t="str" cm="1">
        <f t="array" ref="T3081">_xlfn.IFS(B3081 &gt;= 2005, "Post-2005", B3081 &gt;= 2000, "2000-2004", TRUE, "Pre-2000")</f>
        <v>Post-2005</v>
      </c>
    </row>
    <row r="3082" spans="1:20" x14ac:dyDescent="0.85">
      <c r="A3082" s="1">
        <v>41164</v>
      </c>
      <c r="B3082" t="s">
        <v>4486</v>
      </c>
      <c r="C3082" t="s">
        <v>4487</v>
      </c>
      <c r="D3082" t="s">
        <v>4488</v>
      </c>
      <c r="E3082" t="s">
        <v>200</v>
      </c>
      <c r="F3082" t="s">
        <v>201</v>
      </c>
      <c r="G3082" t="s">
        <v>202</v>
      </c>
      <c r="H3082">
        <v>2004</v>
      </c>
      <c r="I3082" s="2">
        <v>1604492.58</v>
      </c>
      <c r="J3082" s="2">
        <v>0</v>
      </c>
      <c r="K3082" s="2">
        <v>1604492.58</v>
      </c>
      <c r="L3082" t="s">
        <v>18</v>
      </c>
      <c r="M3082" s="3" t="b">
        <f>trust_funds5[[#This Row],[Contributions Outstanding (USD)]]=0</f>
        <v>1</v>
      </c>
      <c r="N3082" s="3" t="str">
        <f t="shared" si="240"/>
        <v>Outstanding</v>
      </c>
      <c r="O3082" s="3" t="str">
        <f t="shared" si="241"/>
        <v>High Contribution &amp; Recent</v>
      </c>
      <c r="P3082" s="3" t="str">
        <f t="shared" si="242"/>
        <v>Other</v>
      </c>
      <c r="Q3082" s="3" t="str">
        <f t="shared" si="243"/>
        <v>Other</v>
      </c>
      <c r="R3082" s="3" t="str">
        <f t="shared" si="244"/>
        <v>Not LCLS</v>
      </c>
      <c r="S3082" s="3" t="str" cm="1">
        <f t="array" ref="S3082">_xlfn.IFS(G3082 &gt; 5000000, "Very High", G3082 &gt; 1000000, "High", G3082 &gt; 500000, "Medium", TRUE, "Low")</f>
        <v>Very High</v>
      </c>
      <c r="T3082" s="3" t="str" cm="1">
        <f t="array" ref="T3082">_xlfn.IFS(B3082 &gt;= 2005, "Post-2005", B3082 &gt;= 2000, "2000-2004", TRUE, "Pre-2000")</f>
        <v>Post-2005</v>
      </c>
    </row>
    <row r="3083" spans="1:20" x14ac:dyDescent="0.85">
      <c r="A3083" s="1">
        <v>41164</v>
      </c>
      <c r="B3083" t="s">
        <v>4486</v>
      </c>
      <c r="C3083" t="s">
        <v>4487</v>
      </c>
      <c r="D3083" t="s">
        <v>4488</v>
      </c>
      <c r="E3083" t="s">
        <v>200</v>
      </c>
      <c r="F3083" t="s">
        <v>201</v>
      </c>
      <c r="G3083" t="s">
        <v>213</v>
      </c>
      <c r="H3083">
        <v>2004</v>
      </c>
      <c r="I3083" s="2">
        <v>2427888.62</v>
      </c>
      <c r="J3083" s="2">
        <v>0</v>
      </c>
      <c r="K3083" s="2">
        <v>2427888.62</v>
      </c>
      <c r="L3083" t="s">
        <v>18</v>
      </c>
      <c r="M3083" s="3" t="b">
        <f>trust_funds5[[#This Row],[Contributions Outstanding (USD)]]=0</f>
        <v>1</v>
      </c>
      <c r="N3083" s="3" t="str">
        <f t="shared" si="240"/>
        <v>Outstanding</v>
      </c>
      <c r="O3083" s="3" t="str">
        <f t="shared" si="241"/>
        <v>High Contribution &amp; Recent</v>
      </c>
      <c r="P3083" s="3" t="str">
        <f t="shared" si="242"/>
        <v>Other</v>
      </c>
      <c r="Q3083" s="3" t="str">
        <f t="shared" si="243"/>
        <v>Other</v>
      </c>
      <c r="R3083" s="3" t="str">
        <f t="shared" si="244"/>
        <v>Not LCLS</v>
      </c>
      <c r="S3083" s="3" t="str" cm="1">
        <f t="array" ref="S3083">_xlfn.IFS(G3083 &gt; 5000000, "Very High", G3083 &gt; 1000000, "High", G3083 &gt; 500000, "Medium", TRUE, "Low")</f>
        <v>Very High</v>
      </c>
      <c r="T3083" s="3" t="str" cm="1">
        <f t="array" ref="T3083">_xlfn.IFS(B3083 &gt;= 2005, "Post-2005", B3083 &gt;= 2000, "2000-2004", TRUE, "Pre-2000")</f>
        <v>Post-2005</v>
      </c>
    </row>
    <row r="3084" spans="1:20" x14ac:dyDescent="0.85">
      <c r="A3084" s="1">
        <v>41164</v>
      </c>
      <c r="B3084" t="s">
        <v>3396</v>
      </c>
      <c r="C3084" t="s">
        <v>3397</v>
      </c>
      <c r="D3084" t="s">
        <v>3398</v>
      </c>
      <c r="E3084" t="s">
        <v>21</v>
      </c>
      <c r="F3084" t="s">
        <v>22</v>
      </c>
      <c r="G3084" t="s">
        <v>1353</v>
      </c>
      <c r="H3084">
        <v>2004</v>
      </c>
      <c r="I3084" s="2">
        <v>410500</v>
      </c>
      <c r="J3084" s="2">
        <v>0</v>
      </c>
      <c r="K3084" s="2">
        <v>410500</v>
      </c>
      <c r="L3084" t="s">
        <v>18</v>
      </c>
      <c r="M3084" s="3" t="b">
        <f>trust_funds5[[#This Row],[Contributions Outstanding (USD)]]=0</f>
        <v>1</v>
      </c>
      <c r="N3084" s="3" t="str">
        <f t="shared" si="240"/>
        <v>Outstanding</v>
      </c>
      <c r="O3084" s="3" t="str">
        <f t="shared" si="241"/>
        <v>High Contribution &amp; Recent</v>
      </c>
      <c r="P3084" s="3" t="str">
        <f t="shared" si="242"/>
        <v>Other</v>
      </c>
      <c r="Q3084" s="3" t="str">
        <f t="shared" si="243"/>
        <v>Other</v>
      </c>
      <c r="R3084" s="3" t="str">
        <f t="shared" si="244"/>
        <v>Not LCLS</v>
      </c>
      <c r="S3084" s="3" t="str" cm="1">
        <f t="array" ref="S3084">_xlfn.IFS(G3084 &gt; 5000000, "Very High", G3084 &gt; 1000000, "High", G3084 &gt; 500000, "Medium", TRUE, "Low")</f>
        <v>Very High</v>
      </c>
      <c r="T3084" s="3" t="str" cm="1">
        <f t="array" ref="T3084">_xlfn.IFS(B3084 &gt;= 2005, "Post-2005", B3084 &gt;= 2000, "2000-2004", TRUE, "Pre-2000")</f>
        <v>Post-2005</v>
      </c>
    </row>
    <row r="3085" spans="1:20" x14ac:dyDescent="0.85">
      <c r="A3085" s="1">
        <v>41164</v>
      </c>
      <c r="B3085" t="s">
        <v>90</v>
      </c>
      <c r="C3085" t="s">
        <v>5253</v>
      </c>
      <c r="D3085" t="s">
        <v>5254</v>
      </c>
      <c r="E3085" t="s">
        <v>113</v>
      </c>
      <c r="F3085" t="s">
        <v>114</v>
      </c>
      <c r="G3085" t="s">
        <v>115</v>
      </c>
      <c r="H3085">
        <v>2004</v>
      </c>
      <c r="I3085" s="2">
        <v>430000</v>
      </c>
      <c r="J3085" s="2">
        <v>0</v>
      </c>
      <c r="K3085" s="2">
        <v>430000</v>
      </c>
      <c r="L3085" t="s">
        <v>18</v>
      </c>
      <c r="M3085" s="3" t="b">
        <f>trust_funds5[[#This Row],[Contributions Outstanding (USD)]]=0</f>
        <v>1</v>
      </c>
      <c r="N3085" s="3" t="str">
        <f t="shared" si="240"/>
        <v>Outstanding</v>
      </c>
      <c r="O3085" s="3" t="str">
        <f t="shared" si="241"/>
        <v>High Contribution &amp; Recent</v>
      </c>
      <c r="P3085" s="3" t="str">
        <f t="shared" si="242"/>
        <v>Other</v>
      </c>
      <c r="Q3085" s="3" t="str">
        <f t="shared" si="243"/>
        <v>Other</v>
      </c>
      <c r="R3085" s="3" t="str">
        <f t="shared" si="244"/>
        <v>Not LCLS</v>
      </c>
      <c r="S3085" s="3" t="str" cm="1">
        <f t="array" ref="S3085">_xlfn.IFS(G3085 &gt; 5000000, "Very High", G3085 &gt; 1000000, "High", G3085 &gt; 500000, "Medium", TRUE, "Low")</f>
        <v>Very High</v>
      </c>
      <c r="T3085" s="3" t="str" cm="1">
        <f t="array" ref="T3085">_xlfn.IFS(B3085 &gt;= 2005, "Post-2005", B3085 &gt;= 2000, "2000-2004", TRUE, "Pre-2000")</f>
        <v>Post-2005</v>
      </c>
    </row>
    <row r="3086" spans="1:20" x14ac:dyDescent="0.85">
      <c r="A3086" s="1">
        <v>41164</v>
      </c>
      <c r="B3086" t="s">
        <v>90</v>
      </c>
      <c r="C3086" t="s">
        <v>5253</v>
      </c>
      <c r="D3086" t="s">
        <v>5254</v>
      </c>
      <c r="E3086" t="s">
        <v>93</v>
      </c>
      <c r="F3086" t="s">
        <v>94</v>
      </c>
      <c r="H3086">
        <v>2004</v>
      </c>
      <c r="I3086" s="2">
        <v>3040000</v>
      </c>
      <c r="J3086" s="2">
        <v>0</v>
      </c>
      <c r="K3086" s="2">
        <v>3040000</v>
      </c>
      <c r="L3086" t="s">
        <v>18</v>
      </c>
      <c r="M3086" s="3" t="b">
        <f>trust_funds5[[#This Row],[Contributions Outstanding (USD)]]=0</f>
        <v>1</v>
      </c>
      <c r="N3086" s="3" t="str">
        <f t="shared" si="240"/>
        <v>Outstanding</v>
      </c>
      <c r="O3086" s="3" t="str">
        <f t="shared" si="241"/>
        <v>High Contribution &amp; Recent</v>
      </c>
      <c r="P3086" s="3" t="str">
        <f t="shared" si="242"/>
        <v>Other</v>
      </c>
      <c r="Q3086" s="3" t="str">
        <f t="shared" si="243"/>
        <v>Other</v>
      </c>
      <c r="R3086" s="3" t="str">
        <f t="shared" si="244"/>
        <v>Not LCLS</v>
      </c>
      <c r="S3086" s="3" t="str" cm="1">
        <f t="array" ref="S3086">_xlfn.IFS(G3086 &gt; 5000000, "Very High", G3086 &gt; 1000000, "High", G3086 &gt; 500000, "Medium", TRUE, "Low")</f>
        <v>Low</v>
      </c>
      <c r="T3086" s="3" t="str" cm="1">
        <f t="array" ref="T3086">_xlfn.IFS(B3086 &gt;= 2005, "Post-2005", B3086 &gt;= 2000, "2000-2004", TRUE, "Pre-2000")</f>
        <v>Post-2005</v>
      </c>
    </row>
    <row r="3087" spans="1:20" x14ac:dyDescent="0.85">
      <c r="A3087" s="1">
        <v>41164</v>
      </c>
      <c r="B3087" t="s">
        <v>4912</v>
      </c>
      <c r="C3087" t="s">
        <v>4913</v>
      </c>
      <c r="D3087" t="s">
        <v>4914</v>
      </c>
      <c r="E3087" t="s">
        <v>288</v>
      </c>
      <c r="F3087" t="s">
        <v>289</v>
      </c>
      <c r="G3087" t="s">
        <v>290</v>
      </c>
      <c r="H3087">
        <v>2004</v>
      </c>
      <c r="I3087" s="2">
        <v>3532495.11</v>
      </c>
      <c r="J3087" s="2">
        <v>0</v>
      </c>
      <c r="K3087" s="2">
        <v>3532495.11</v>
      </c>
      <c r="L3087" t="s">
        <v>116</v>
      </c>
      <c r="M3087" s="3" t="b">
        <f>trust_funds5[[#This Row],[Contributions Outstanding (USD)]]=0</f>
        <v>1</v>
      </c>
      <c r="N3087" s="3" t="str">
        <f t="shared" si="240"/>
        <v>Outstanding</v>
      </c>
      <c r="O3087" s="3" t="str">
        <f t="shared" si="241"/>
        <v>High Contribution &amp; Recent</v>
      </c>
      <c r="P3087" s="3" t="str">
        <f t="shared" si="242"/>
        <v>Other</v>
      </c>
      <c r="Q3087" s="3" t="str">
        <f t="shared" si="243"/>
        <v>Other</v>
      </c>
      <c r="R3087" s="3" t="str">
        <f t="shared" si="244"/>
        <v>Not LCLS</v>
      </c>
      <c r="S3087" s="3" t="str" cm="1">
        <f t="array" ref="S3087">_xlfn.IFS(G3087 &gt; 5000000, "Very High", G3087 &gt; 1000000, "High", G3087 &gt; 500000, "Medium", TRUE, "Low")</f>
        <v>Very High</v>
      </c>
      <c r="T3087" s="3" t="str" cm="1">
        <f t="array" ref="T3087">_xlfn.IFS(B3087 &gt;= 2005, "Post-2005", B3087 &gt;= 2000, "2000-2004", TRUE, "Pre-2000")</f>
        <v>Post-2005</v>
      </c>
    </row>
    <row r="3088" spans="1:20" x14ac:dyDescent="0.85">
      <c r="A3088" s="1">
        <v>41164</v>
      </c>
      <c r="B3088" t="s">
        <v>1234</v>
      </c>
      <c r="C3088" t="s">
        <v>5255</v>
      </c>
      <c r="D3088" t="s">
        <v>5256</v>
      </c>
      <c r="E3088" t="s">
        <v>2863</v>
      </c>
      <c r="F3088" t="s">
        <v>2864</v>
      </c>
      <c r="G3088" t="s">
        <v>3051</v>
      </c>
      <c r="H3088">
        <v>2004</v>
      </c>
      <c r="I3088" s="2">
        <v>426000</v>
      </c>
      <c r="J3088" s="2">
        <v>0</v>
      </c>
      <c r="K3088" s="2">
        <v>426000</v>
      </c>
      <c r="L3088" t="s">
        <v>116</v>
      </c>
      <c r="M3088" s="3" t="b">
        <f>trust_funds5[[#This Row],[Contributions Outstanding (USD)]]=0</f>
        <v>1</v>
      </c>
      <c r="N3088" s="3" t="str">
        <f t="shared" si="240"/>
        <v>Outstanding</v>
      </c>
      <c r="O3088" s="3" t="str">
        <f t="shared" si="241"/>
        <v>High Contribution &amp; Recent</v>
      </c>
      <c r="P3088" s="3" t="str">
        <f t="shared" si="242"/>
        <v>Other</v>
      </c>
      <c r="Q3088" s="3" t="str">
        <f t="shared" si="243"/>
        <v>Other</v>
      </c>
      <c r="R3088" s="3" t="str">
        <f t="shared" si="244"/>
        <v>Not LCLS</v>
      </c>
      <c r="S3088" s="3" t="str" cm="1">
        <f t="array" ref="S3088">_xlfn.IFS(G3088 &gt; 5000000, "Very High", G3088 &gt; 1000000, "High", G3088 &gt; 500000, "Medium", TRUE, "Low")</f>
        <v>Very High</v>
      </c>
      <c r="T3088" s="3" t="str" cm="1">
        <f t="array" ref="T3088">_xlfn.IFS(B3088 &gt;= 2005, "Post-2005", B3088 &gt;= 2000, "2000-2004", TRUE, "Pre-2000")</f>
        <v>Post-2005</v>
      </c>
    </row>
    <row r="3089" spans="1:20" x14ac:dyDescent="0.85">
      <c r="A3089" s="1">
        <v>41164</v>
      </c>
      <c r="B3089" t="s">
        <v>1234</v>
      </c>
      <c r="C3089" t="s">
        <v>5257</v>
      </c>
      <c r="D3089" t="s">
        <v>5258</v>
      </c>
      <c r="E3089" t="s">
        <v>113</v>
      </c>
      <c r="F3089" t="s">
        <v>114</v>
      </c>
      <c r="G3089" t="s">
        <v>115</v>
      </c>
      <c r="H3089">
        <v>2004</v>
      </c>
      <c r="I3089" s="2">
        <v>1400000</v>
      </c>
      <c r="J3089" s="2">
        <v>0</v>
      </c>
      <c r="K3089" s="2">
        <v>1400000</v>
      </c>
      <c r="L3089" t="s">
        <v>18</v>
      </c>
      <c r="M3089" s="3" t="b">
        <f>trust_funds5[[#This Row],[Contributions Outstanding (USD)]]=0</f>
        <v>1</v>
      </c>
      <c r="N3089" s="3" t="str">
        <f t="shared" si="240"/>
        <v>Outstanding</v>
      </c>
      <c r="O3089" s="3" t="str">
        <f t="shared" si="241"/>
        <v>High Contribution &amp; Recent</v>
      </c>
      <c r="P3089" s="3" t="str">
        <f t="shared" si="242"/>
        <v>Other</v>
      </c>
      <c r="Q3089" s="3" t="str">
        <f t="shared" si="243"/>
        <v>Other</v>
      </c>
      <c r="R3089" s="3" t="str">
        <f t="shared" si="244"/>
        <v>Not LCLS</v>
      </c>
      <c r="S3089" s="3" t="str" cm="1">
        <f t="array" ref="S3089">_xlfn.IFS(G3089 &gt; 5000000, "Very High", G3089 &gt; 1000000, "High", G3089 &gt; 500000, "Medium", TRUE, "Low")</f>
        <v>Very High</v>
      </c>
      <c r="T3089" s="3" t="str" cm="1">
        <f t="array" ref="T3089">_xlfn.IFS(B3089 &gt;= 2005, "Post-2005", B3089 &gt;= 2000, "2000-2004", TRUE, "Pre-2000")</f>
        <v>Post-2005</v>
      </c>
    </row>
    <row r="3090" spans="1:20" x14ac:dyDescent="0.85">
      <c r="A3090" s="1">
        <v>41164</v>
      </c>
      <c r="B3090" t="s">
        <v>4472</v>
      </c>
      <c r="C3090" t="s">
        <v>5259</v>
      </c>
      <c r="D3090" t="s">
        <v>5260</v>
      </c>
      <c r="E3090" t="s">
        <v>102</v>
      </c>
      <c r="F3090" t="s">
        <v>103</v>
      </c>
      <c r="G3090" t="s">
        <v>104</v>
      </c>
      <c r="H3090">
        <v>2004</v>
      </c>
      <c r="I3090" s="2">
        <v>13507176.09</v>
      </c>
      <c r="J3090" s="2">
        <v>0</v>
      </c>
      <c r="K3090" s="2">
        <v>13507176.09</v>
      </c>
      <c r="L3090" t="s">
        <v>18</v>
      </c>
      <c r="M3090" s="3" t="b">
        <f>trust_funds5[[#This Row],[Contributions Outstanding (USD)]]=0</f>
        <v>1</v>
      </c>
      <c r="N3090" s="3" t="str">
        <f t="shared" si="240"/>
        <v>Outstanding</v>
      </c>
      <c r="O3090" s="3" t="str">
        <f t="shared" si="241"/>
        <v>High Contribution &amp; Recent</v>
      </c>
      <c r="P3090" s="3" t="str">
        <f t="shared" si="242"/>
        <v>Other</v>
      </c>
      <c r="Q3090" s="3" t="str">
        <f t="shared" si="243"/>
        <v>Other</v>
      </c>
      <c r="R3090" s="3" t="str">
        <f t="shared" si="244"/>
        <v>Not LCLS</v>
      </c>
      <c r="S3090" s="3" t="str" cm="1">
        <f t="array" ref="S3090">_xlfn.IFS(G3090 &gt; 5000000, "Very High", G3090 &gt; 1000000, "High", G3090 &gt; 500000, "Medium", TRUE, "Low")</f>
        <v>Very High</v>
      </c>
      <c r="T3090" s="3" t="str" cm="1">
        <f t="array" ref="T3090">_xlfn.IFS(B3090 &gt;= 2005, "Post-2005", B3090 &gt;= 2000, "2000-2004", TRUE, "Pre-2000")</f>
        <v>Post-2005</v>
      </c>
    </row>
    <row r="3091" spans="1:20" x14ac:dyDescent="0.85">
      <c r="A3091" s="1">
        <v>41164</v>
      </c>
      <c r="B3091" t="s">
        <v>90</v>
      </c>
      <c r="C3091" t="s">
        <v>5261</v>
      </c>
      <c r="D3091" t="s">
        <v>5262</v>
      </c>
      <c r="E3091" t="s">
        <v>15</v>
      </c>
      <c r="F3091" t="s">
        <v>16</v>
      </c>
      <c r="G3091" t="s">
        <v>17</v>
      </c>
      <c r="H3091">
        <v>2004</v>
      </c>
      <c r="I3091" s="2">
        <v>224081.13</v>
      </c>
      <c r="J3091" s="2">
        <v>0</v>
      </c>
      <c r="K3091" s="2">
        <v>224081.13</v>
      </c>
      <c r="L3091" t="s">
        <v>18</v>
      </c>
      <c r="M3091" s="3" t="b">
        <f>trust_funds5[[#This Row],[Contributions Outstanding (USD)]]=0</f>
        <v>1</v>
      </c>
      <c r="N3091" s="3" t="str">
        <f t="shared" si="240"/>
        <v>Outstanding</v>
      </c>
      <c r="O3091" s="3" t="str">
        <f t="shared" si="241"/>
        <v>High Contribution &amp; Recent</v>
      </c>
      <c r="P3091" s="3" t="str">
        <f t="shared" si="242"/>
        <v>Other</v>
      </c>
      <c r="Q3091" s="3" t="str">
        <f t="shared" si="243"/>
        <v>Other</v>
      </c>
      <c r="R3091" s="3" t="str">
        <f t="shared" si="244"/>
        <v>Not LCLS</v>
      </c>
      <c r="S3091" s="3" t="str" cm="1">
        <f t="array" ref="S3091">_xlfn.IFS(G3091 &gt; 5000000, "Very High", G3091 &gt; 1000000, "High", G3091 &gt; 500000, "Medium", TRUE, "Low")</f>
        <v>Very High</v>
      </c>
      <c r="T3091" s="3" t="str" cm="1">
        <f t="array" ref="T3091">_xlfn.IFS(B3091 &gt;= 2005, "Post-2005", B3091 &gt;= 2000, "2000-2004", TRUE, "Pre-2000")</f>
        <v>Post-2005</v>
      </c>
    </row>
    <row r="3092" spans="1:20" x14ac:dyDescent="0.85">
      <c r="A3092" s="1">
        <v>41164</v>
      </c>
      <c r="B3092" t="s">
        <v>1234</v>
      </c>
      <c r="C3092" t="s">
        <v>5263</v>
      </c>
      <c r="D3092" t="s">
        <v>5264</v>
      </c>
      <c r="E3092" t="s">
        <v>93</v>
      </c>
      <c r="F3092" t="s">
        <v>94</v>
      </c>
      <c r="H3092">
        <v>2004</v>
      </c>
      <c r="I3092" s="2">
        <v>7409955</v>
      </c>
      <c r="J3092" s="2">
        <v>0</v>
      </c>
      <c r="K3092" s="2">
        <v>7409955</v>
      </c>
      <c r="L3092" t="s">
        <v>18</v>
      </c>
      <c r="M3092" s="3" t="b">
        <f>trust_funds5[[#This Row],[Contributions Outstanding (USD)]]=0</f>
        <v>1</v>
      </c>
      <c r="N3092" s="3" t="str">
        <f t="shared" si="240"/>
        <v>Outstanding</v>
      </c>
      <c r="O3092" s="3" t="str">
        <f t="shared" si="241"/>
        <v>High Contribution &amp; Recent</v>
      </c>
      <c r="P3092" s="3" t="str">
        <f t="shared" si="242"/>
        <v>Other</v>
      </c>
      <c r="Q3092" s="3" t="str">
        <f t="shared" si="243"/>
        <v>Other</v>
      </c>
      <c r="R3092" s="3" t="str">
        <f t="shared" si="244"/>
        <v>Not LCLS</v>
      </c>
      <c r="S3092" s="3" t="str" cm="1">
        <f t="array" ref="S3092">_xlfn.IFS(G3092 &gt; 5000000, "Very High", G3092 &gt; 1000000, "High", G3092 &gt; 500000, "Medium", TRUE, "Low")</f>
        <v>Low</v>
      </c>
      <c r="T3092" s="3" t="str" cm="1">
        <f t="array" ref="T3092">_xlfn.IFS(B3092 &gt;= 2005, "Post-2005", B3092 &gt;= 2000, "2000-2004", TRUE, "Pre-2000")</f>
        <v>Post-2005</v>
      </c>
    </row>
    <row r="3093" spans="1:20" x14ac:dyDescent="0.85">
      <c r="A3093" s="1">
        <v>41164</v>
      </c>
      <c r="B3093" t="s">
        <v>3486</v>
      </c>
      <c r="C3093" t="s">
        <v>5265</v>
      </c>
      <c r="D3093" t="s">
        <v>5266</v>
      </c>
      <c r="E3093" t="s">
        <v>2152</v>
      </c>
      <c r="F3093" t="s">
        <v>2153</v>
      </c>
      <c r="G3093" t="s">
        <v>2154</v>
      </c>
      <c r="H3093">
        <v>2004</v>
      </c>
      <c r="I3093" s="2">
        <v>59842.29</v>
      </c>
      <c r="J3093" s="2">
        <v>0</v>
      </c>
      <c r="K3093" s="2">
        <v>59842.29</v>
      </c>
      <c r="L3093" t="s">
        <v>18</v>
      </c>
      <c r="M3093" s="3" t="b">
        <f>trust_funds5[[#This Row],[Contributions Outstanding (USD)]]=0</f>
        <v>1</v>
      </c>
      <c r="N3093" s="3" t="str">
        <f t="shared" si="240"/>
        <v>Outstanding</v>
      </c>
      <c r="O3093" s="3" t="str">
        <f t="shared" si="241"/>
        <v>High Contribution &amp; Recent</v>
      </c>
      <c r="P3093" s="3" t="str">
        <f t="shared" si="242"/>
        <v>Other</v>
      </c>
      <c r="Q3093" s="3" t="str">
        <f t="shared" si="243"/>
        <v>Other</v>
      </c>
      <c r="R3093" s="3" t="str">
        <f t="shared" si="244"/>
        <v>Not LCLS</v>
      </c>
      <c r="S3093" s="3" t="str" cm="1">
        <f t="array" ref="S3093">_xlfn.IFS(G3093 &gt; 5000000, "Very High", G3093 &gt; 1000000, "High", G3093 &gt; 500000, "Medium", TRUE, "Low")</f>
        <v>Very High</v>
      </c>
      <c r="T3093" s="3" t="str" cm="1">
        <f t="array" ref="T3093">_xlfn.IFS(B3093 &gt;= 2005, "Post-2005", B3093 &gt;= 2000, "2000-2004", TRUE, "Pre-2000")</f>
        <v>Post-2005</v>
      </c>
    </row>
    <row r="3094" spans="1:20" x14ac:dyDescent="0.85">
      <c r="A3094" s="1">
        <v>41164</v>
      </c>
      <c r="B3094" t="s">
        <v>2654</v>
      </c>
      <c r="C3094" t="s">
        <v>5267</v>
      </c>
      <c r="D3094" t="s">
        <v>5268</v>
      </c>
      <c r="E3094" t="s">
        <v>56</v>
      </c>
      <c r="F3094" t="s">
        <v>57</v>
      </c>
      <c r="G3094" t="s">
        <v>58</v>
      </c>
      <c r="H3094">
        <v>2004</v>
      </c>
      <c r="I3094" s="2">
        <v>994200</v>
      </c>
      <c r="J3094" s="2">
        <v>0</v>
      </c>
      <c r="K3094" s="2">
        <v>994200</v>
      </c>
      <c r="L3094" t="s">
        <v>18</v>
      </c>
      <c r="M3094" s="3" t="b">
        <f>trust_funds5[[#This Row],[Contributions Outstanding (USD)]]=0</f>
        <v>1</v>
      </c>
      <c r="N3094" s="3" t="str">
        <f t="shared" si="240"/>
        <v>Outstanding</v>
      </c>
      <c r="O3094" s="3" t="str">
        <f t="shared" si="241"/>
        <v>High Contribution &amp; Recent</v>
      </c>
      <c r="P3094" s="3" t="str">
        <f t="shared" si="242"/>
        <v>Other</v>
      </c>
      <c r="Q3094" s="3" t="str">
        <f t="shared" si="243"/>
        <v>Other</v>
      </c>
      <c r="R3094" s="3" t="str">
        <f t="shared" si="244"/>
        <v>Not LCLS</v>
      </c>
      <c r="S3094" s="3" t="str" cm="1">
        <f t="array" ref="S3094">_xlfn.IFS(G3094 &gt; 5000000, "Very High", G3094 &gt; 1000000, "High", G3094 &gt; 500000, "Medium", TRUE, "Low")</f>
        <v>Very High</v>
      </c>
      <c r="T3094" s="3" t="str" cm="1">
        <f t="array" ref="T3094">_xlfn.IFS(B3094 &gt;= 2005, "Post-2005", B3094 &gt;= 2000, "2000-2004", TRUE, "Pre-2000")</f>
        <v>Post-2005</v>
      </c>
    </row>
    <row r="3095" spans="1:20" x14ac:dyDescent="0.85">
      <c r="A3095" s="1">
        <v>41164</v>
      </c>
      <c r="B3095" t="s">
        <v>2654</v>
      </c>
      <c r="C3095" t="s">
        <v>5267</v>
      </c>
      <c r="D3095" t="s">
        <v>5268</v>
      </c>
      <c r="E3095" t="s">
        <v>15</v>
      </c>
      <c r="F3095" t="s">
        <v>16</v>
      </c>
      <c r="G3095" t="s">
        <v>17</v>
      </c>
      <c r="H3095">
        <v>2004</v>
      </c>
      <c r="I3095" s="2">
        <v>12468972.050000001</v>
      </c>
      <c r="J3095" s="2">
        <v>0</v>
      </c>
      <c r="K3095" s="2">
        <v>12468972.050000001</v>
      </c>
      <c r="L3095" t="s">
        <v>18</v>
      </c>
      <c r="M3095" s="3" t="b">
        <f>trust_funds5[[#This Row],[Contributions Outstanding (USD)]]=0</f>
        <v>1</v>
      </c>
      <c r="N3095" s="3" t="str">
        <f t="shared" si="240"/>
        <v>Outstanding</v>
      </c>
      <c r="O3095" s="3" t="str">
        <f t="shared" si="241"/>
        <v>High Contribution &amp; Recent</v>
      </c>
      <c r="P3095" s="3" t="str">
        <f t="shared" si="242"/>
        <v>Other</v>
      </c>
      <c r="Q3095" s="3" t="str">
        <f t="shared" si="243"/>
        <v>Other</v>
      </c>
      <c r="R3095" s="3" t="str">
        <f t="shared" si="244"/>
        <v>Not LCLS</v>
      </c>
      <c r="S3095" s="3" t="str" cm="1">
        <f t="array" ref="S3095">_xlfn.IFS(G3095 &gt; 5000000, "Very High", G3095 &gt; 1000000, "High", G3095 &gt; 500000, "Medium", TRUE, "Low")</f>
        <v>Very High</v>
      </c>
      <c r="T3095" s="3" t="str" cm="1">
        <f t="array" ref="T3095">_xlfn.IFS(B3095 &gt;= 2005, "Post-2005", B3095 &gt;= 2000, "2000-2004", TRUE, "Pre-2000")</f>
        <v>Post-2005</v>
      </c>
    </row>
    <row r="3096" spans="1:20" x14ac:dyDescent="0.85">
      <c r="A3096" s="1">
        <v>41164</v>
      </c>
      <c r="B3096" t="s">
        <v>2654</v>
      </c>
      <c r="C3096" t="s">
        <v>5267</v>
      </c>
      <c r="D3096" t="s">
        <v>5268</v>
      </c>
      <c r="E3096" t="s">
        <v>102</v>
      </c>
      <c r="F3096" t="s">
        <v>103</v>
      </c>
      <c r="G3096" t="s">
        <v>104</v>
      </c>
      <c r="H3096">
        <v>2004</v>
      </c>
      <c r="I3096" s="2">
        <v>44124079.990000002</v>
      </c>
      <c r="J3096" s="2">
        <v>0</v>
      </c>
      <c r="K3096" s="2">
        <v>44124079.990000002</v>
      </c>
      <c r="L3096" t="s">
        <v>18</v>
      </c>
      <c r="M3096" s="3" t="b">
        <f>trust_funds5[[#This Row],[Contributions Outstanding (USD)]]=0</f>
        <v>1</v>
      </c>
      <c r="N3096" s="3" t="str">
        <f t="shared" si="240"/>
        <v>Outstanding</v>
      </c>
      <c r="O3096" s="3" t="str">
        <f t="shared" si="241"/>
        <v>High Contribution &amp; Recent</v>
      </c>
      <c r="P3096" s="3" t="str">
        <f t="shared" si="242"/>
        <v>Other</v>
      </c>
      <c r="Q3096" s="3" t="str">
        <f t="shared" si="243"/>
        <v>Other</v>
      </c>
      <c r="R3096" s="3" t="str">
        <f t="shared" si="244"/>
        <v>Not LCLS</v>
      </c>
      <c r="S3096" s="3" t="str" cm="1">
        <f t="array" ref="S3096">_xlfn.IFS(G3096 &gt; 5000000, "Very High", G3096 &gt; 1000000, "High", G3096 &gt; 500000, "Medium", TRUE, "Low")</f>
        <v>Very High</v>
      </c>
      <c r="T3096" s="3" t="str" cm="1">
        <f t="array" ref="T3096">_xlfn.IFS(B3096 &gt;= 2005, "Post-2005", B3096 &gt;= 2000, "2000-2004", TRUE, "Pre-2000")</f>
        <v>Post-2005</v>
      </c>
    </row>
    <row r="3097" spans="1:20" x14ac:dyDescent="0.85">
      <c r="A3097" s="1">
        <v>41164</v>
      </c>
      <c r="B3097" t="s">
        <v>2654</v>
      </c>
      <c r="C3097" t="s">
        <v>5267</v>
      </c>
      <c r="D3097" t="s">
        <v>5268</v>
      </c>
      <c r="E3097" t="s">
        <v>42</v>
      </c>
      <c r="F3097" t="s">
        <v>43</v>
      </c>
      <c r="G3097" t="s">
        <v>76</v>
      </c>
      <c r="H3097">
        <v>2004</v>
      </c>
      <c r="I3097" s="2">
        <v>14360378.140000001</v>
      </c>
      <c r="J3097" s="2">
        <v>0</v>
      </c>
      <c r="K3097" s="2">
        <v>14360378.140000001</v>
      </c>
      <c r="L3097" t="s">
        <v>18</v>
      </c>
      <c r="M3097" s="3" t="b">
        <f>trust_funds5[[#This Row],[Contributions Outstanding (USD)]]=0</f>
        <v>1</v>
      </c>
      <c r="N3097" s="3" t="str">
        <f t="shared" si="240"/>
        <v>Outstanding</v>
      </c>
      <c r="O3097" s="3" t="str">
        <f t="shared" si="241"/>
        <v>High Contribution &amp; Recent</v>
      </c>
      <c r="P3097" s="3" t="str">
        <f t="shared" si="242"/>
        <v>Other</v>
      </c>
      <c r="Q3097" s="3" t="str">
        <f t="shared" si="243"/>
        <v>Other</v>
      </c>
      <c r="R3097" s="3" t="str">
        <f t="shared" si="244"/>
        <v>Not LCLS</v>
      </c>
      <c r="S3097" s="3" t="str" cm="1">
        <f t="array" ref="S3097">_xlfn.IFS(G3097 &gt; 5000000, "Very High", G3097 &gt; 1000000, "High", G3097 &gt; 500000, "Medium", TRUE, "Low")</f>
        <v>Very High</v>
      </c>
      <c r="T3097" s="3" t="str" cm="1">
        <f t="array" ref="T3097">_xlfn.IFS(B3097 &gt;= 2005, "Post-2005", B3097 &gt;= 2000, "2000-2004", TRUE, "Pre-2000")</f>
        <v>Post-2005</v>
      </c>
    </row>
    <row r="3098" spans="1:20" x14ac:dyDescent="0.85">
      <c r="A3098" s="1">
        <v>41164</v>
      </c>
      <c r="B3098" t="s">
        <v>90</v>
      </c>
      <c r="C3098" t="s">
        <v>5269</v>
      </c>
      <c r="D3098" t="s">
        <v>5270</v>
      </c>
      <c r="E3098" t="s">
        <v>260</v>
      </c>
      <c r="F3098" t="s">
        <v>261</v>
      </c>
      <c r="H3098">
        <v>2004</v>
      </c>
      <c r="I3098" s="2">
        <v>1198300</v>
      </c>
      <c r="J3098" s="2">
        <v>0</v>
      </c>
      <c r="K3098" s="2">
        <v>1198300</v>
      </c>
      <c r="L3098" t="s">
        <v>116</v>
      </c>
      <c r="M3098" s="3" t="b">
        <f>trust_funds5[[#This Row],[Contributions Outstanding (USD)]]=0</f>
        <v>1</v>
      </c>
      <c r="N3098" s="3" t="str">
        <f t="shared" si="240"/>
        <v>Outstanding</v>
      </c>
      <c r="O3098" s="3" t="str">
        <f t="shared" si="241"/>
        <v>High Contribution &amp; Recent</v>
      </c>
      <c r="P3098" s="3" t="str">
        <f t="shared" si="242"/>
        <v>Other</v>
      </c>
      <c r="Q3098" s="3" t="str">
        <f t="shared" si="243"/>
        <v>Other</v>
      </c>
      <c r="R3098" s="3" t="str">
        <f t="shared" si="244"/>
        <v>Not LCLS</v>
      </c>
      <c r="S3098" s="3" t="str" cm="1">
        <f t="array" ref="S3098">_xlfn.IFS(G3098 &gt; 5000000, "Very High", G3098 &gt; 1000000, "High", G3098 &gt; 500000, "Medium", TRUE, "Low")</f>
        <v>Low</v>
      </c>
      <c r="T3098" s="3" t="str" cm="1">
        <f t="array" ref="T3098">_xlfn.IFS(B3098 &gt;= 2005, "Post-2005", B3098 &gt;= 2000, "2000-2004", TRUE, "Pre-2000")</f>
        <v>Post-2005</v>
      </c>
    </row>
    <row r="3099" spans="1:20" x14ac:dyDescent="0.85">
      <c r="A3099" s="1">
        <v>41164</v>
      </c>
      <c r="B3099" t="s">
        <v>507</v>
      </c>
      <c r="C3099" t="s">
        <v>3658</v>
      </c>
      <c r="D3099" t="s">
        <v>3659</v>
      </c>
      <c r="E3099" t="s">
        <v>334</v>
      </c>
      <c r="F3099" t="s">
        <v>335</v>
      </c>
      <c r="G3099" t="s">
        <v>336</v>
      </c>
      <c r="H3099">
        <v>2004</v>
      </c>
      <c r="I3099" s="2">
        <v>28292.94</v>
      </c>
      <c r="J3099" s="2">
        <v>0</v>
      </c>
      <c r="K3099" s="2">
        <v>28292.94</v>
      </c>
      <c r="L3099" t="s">
        <v>116</v>
      </c>
      <c r="M3099" s="3" t="b">
        <f>trust_funds5[[#This Row],[Contributions Outstanding (USD)]]=0</f>
        <v>1</v>
      </c>
      <c r="N3099" s="3" t="str">
        <f t="shared" si="240"/>
        <v>Outstanding</v>
      </c>
      <c r="O3099" s="3" t="str">
        <f t="shared" si="241"/>
        <v>High Contribution &amp; Recent</v>
      </c>
      <c r="P3099" s="3" t="str">
        <f t="shared" si="242"/>
        <v>Other</v>
      </c>
      <c r="Q3099" s="3" t="str">
        <f t="shared" si="243"/>
        <v>Other</v>
      </c>
      <c r="R3099" s="3" t="str">
        <f t="shared" si="244"/>
        <v>Not LCLS</v>
      </c>
      <c r="S3099" s="3" t="str" cm="1">
        <f t="array" ref="S3099">_xlfn.IFS(G3099 &gt; 5000000, "Very High", G3099 &gt; 1000000, "High", G3099 &gt; 500000, "Medium", TRUE, "Low")</f>
        <v>Very High</v>
      </c>
      <c r="T3099" s="3" t="str" cm="1">
        <f t="array" ref="T3099">_xlfn.IFS(B3099 &gt;= 2005, "Post-2005", B3099 &gt;= 2000, "2000-2004", TRUE, "Pre-2000")</f>
        <v>Post-2005</v>
      </c>
    </row>
    <row r="3100" spans="1:20" x14ac:dyDescent="0.85">
      <c r="A3100" s="1">
        <v>41164</v>
      </c>
      <c r="B3100" t="s">
        <v>1234</v>
      </c>
      <c r="C3100" t="s">
        <v>5271</v>
      </c>
      <c r="D3100" t="s">
        <v>5272</v>
      </c>
      <c r="E3100" t="s">
        <v>119</v>
      </c>
      <c r="F3100" t="s">
        <v>120</v>
      </c>
      <c r="G3100" t="s">
        <v>121</v>
      </c>
      <c r="H3100">
        <v>2004</v>
      </c>
      <c r="I3100" s="2">
        <v>2649940</v>
      </c>
      <c r="J3100" s="2">
        <v>17350060</v>
      </c>
      <c r="K3100" s="2">
        <v>20000000</v>
      </c>
      <c r="L3100" t="s">
        <v>116</v>
      </c>
      <c r="M3100" s="3" t="b">
        <f>trust_funds5[[#This Row],[Contributions Outstanding (USD)]]=0</f>
        <v>0</v>
      </c>
      <c r="N3100" s="3" t="str">
        <f t="shared" si="240"/>
        <v>Outstanding</v>
      </c>
      <c r="O3100" s="3" t="str">
        <f t="shared" si="241"/>
        <v>High Contribution &amp; Recent</v>
      </c>
      <c r="P3100" s="3" t="str">
        <f t="shared" si="242"/>
        <v>Other</v>
      </c>
      <c r="Q3100" s="3" t="str">
        <f t="shared" si="243"/>
        <v>Other</v>
      </c>
      <c r="R3100" s="3" t="str">
        <f t="shared" si="244"/>
        <v>Not LCLS</v>
      </c>
      <c r="S3100" s="3" t="str" cm="1">
        <f t="array" ref="S3100">_xlfn.IFS(G3100 &gt; 5000000, "Very High", G3100 &gt; 1000000, "High", G3100 &gt; 500000, "Medium", TRUE, "Low")</f>
        <v>Very High</v>
      </c>
      <c r="T3100" s="3" t="str" cm="1">
        <f t="array" ref="T3100">_xlfn.IFS(B3100 &gt;= 2005, "Post-2005", B3100 &gt;= 2000, "2000-2004", TRUE, "Pre-2000")</f>
        <v>Post-2005</v>
      </c>
    </row>
    <row r="3101" spans="1:20" x14ac:dyDescent="0.85">
      <c r="A3101" s="1">
        <v>41164</v>
      </c>
      <c r="B3101" t="s">
        <v>507</v>
      </c>
      <c r="C3101" t="s">
        <v>5273</v>
      </c>
      <c r="D3101" t="s">
        <v>3676</v>
      </c>
      <c r="E3101" t="s">
        <v>56</v>
      </c>
      <c r="F3101" t="s">
        <v>57</v>
      </c>
      <c r="G3101" t="s">
        <v>58</v>
      </c>
      <c r="H3101">
        <v>2004</v>
      </c>
      <c r="I3101" s="2">
        <v>314000</v>
      </c>
      <c r="J3101" s="2">
        <v>0</v>
      </c>
      <c r="K3101" s="2">
        <v>314000</v>
      </c>
      <c r="L3101" t="s">
        <v>18</v>
      </c>
      <c r="M3101" s="3" t="b">
        <f>trust_funds5[[#This Row],[Contributions Outstanding (USD)]]=0</f>
        <v>1</v>
      </c>
      <c r="N3101" s="3" t="str">
        <f t="shared" si="240"/>
        <v>Outstanding</v>
      </c>
      <c r="O3101" s="3" t="str">
        <f t="shared" si="241"/>
        <v>High Contribution &amp; Recent</v>
      </c>
      <c r="P3101" s="3" t="str">
        <f t="shared" si="242"/>
        <v>Other</v>
      </c>
      <c r="Q3101" s="3" t="str">
        <f t="shared" si="243"/>
        <v>Other</v>
      </c>
      <c r="R3101" s="3" t="str">
        <f t="shared" si="244"/>
        <v>Not LCLS</v>
      </c>
      <c r="S3101" s="3" t="str" cm="1">
        <f t="array" ref="S3101">_xlfn.IFS(G3101 &gt; 5000000, "Very High", G3101 &gt; 1000000, "High", G3101 &gt; 500000, "Medium", TRUE, "Low")</f>
        <v>Very High</v>
      </c>
      <c r="T3101" s="3" t="str" cm="1">
        <f t="array" ref="T3101">_xlfn.IFS(B3101 &gt;= 2005, "Post-2005", B3101 &gt;= 2000, "2000-2004", TRUE, "Pre-2000")</f>
        <v>Post-2005</v>
      </c>
    </row>
    <row r="3102" spans="1:20" x14ac:dyDescent="0.85">
      <c r="A3102" s="1">
        <v>41164</v>
      </c>
      <c r="B3102" t="s">
        <v>507</v>
      </c>
      <c r="C3102" t="s">
        <v>5274</v>
      </c>
      <c r="D3102" t="s">
        <v>5275</v>
      </c>
      <c r="E3102" t="s">
        <v>56</v>
      </c>
      <c r="F3102" t="s">
        <v>57</v>
      </c>
      <c r="G3102" t="s">
        <v>58</v>
      </c>
      <c r="H3102">
        <v>2004</v>
      </c>
      <c r="I3102" s="2">
        <v>6520494.7800000003</v>
      </c>
      <c r="J3102" s="2">
        <v>0</v>
      </c>
      <c r="K3102" s="2">
        <v>6520494.7800000003</v>
      </c>
      <c r="L3102" t="s">
        <v>18</v>
      </c>
      <c r="M3102" s="3" t="b">
        <f>trust_funds5[[#This Row],[Contributions Outstanding (USD)]]=0</f>
        <v>1</v>
      </c>
      <c r="N3102" s="3" t="str">
        <f t="shared" si="240"/>
        <v>Outstanding</v>
      </c>
      <c r="O3102" s="3" t="str">
        <f t="shared" si="241"/>
        <v>High Contribution &amp; Recent</v>
      </c>
      <c r="P3102" s="3" t="str">
        <f t="shared" si="242"/>
        <v>Other</v>
      </c>
      <c r="Q3102" s="3" t="str">
        <f t="shared" si="243"/>
        <v>Other</v>
      </c>
      <c r="R3102" s="3" t="str">
        <f t="shared" si="244"/>
        <v>Not LCLS</v>
      </c>
      <c r="S3102" s="3" t="str" cm="1">
        <f t="array" ref="S3102">_xlfn.IFS(G3102 &gt; 5000000, "Very High", G3102 &gt; 1000000, "High", G3102 &gt; 500000, "Medium", TRUE, "Low")</f>
        <v>Very High</v>
      </c>
      <c r="T3102" s="3" t="str" cm="1">
        <f t="array" ref="T3102">_xlfn.IFS(B3102 &gt;= 2005, "Post-2005", B3102 &gt;= 2000, "2000-2004", TRUE, "Pre-2000")</f>
        <v>Post-2005</v>
      </c>
    </row>
    <row r="3103" spans="1:20" x14ac:dyDescent="0.85">
      <c r="A3103" s="1">
        <v>41164</v>
      </c>
      <c r="B3103" t="s">
        <v>374</v>
      </c>
      <c r="C3103" t="s">
        <v>5276</v>
      </c>
      <c r="D3103" t="s">
        <v>5277</v>
      </c>
      <c r="E3103" t="s">
        <v>15</v>
      </c>
      <c r="F3103" t="s">
        <v>16</v>
      </c>
      <c r="G3103" t="s">
        <v>17</v>
      </c>
      <c r="H3103">
        <v>2004</v>
      </c>
      <c r="I3103" s="2">
        <v>7161257.5199999996</v>
      </c>
      <c r="J3103" s="2">
        <v>0</v>
      </c>
      <c r="K3103" s="2">
        <v>7161257.5199999996</v>
      </c>
      <c r="L3103" t="s">
        <v>18</v>
      </c>
      <c r="M3103" s="3" t="b">
        <f>trust_funds5[[#This Row],[Contributions Outstanding (USD)]]=0</f>
        <v>1</v>
      </c>
      <c r="N3103" s="3" t="str">
        <f t="shared" si="240"/>
        <v>Outstanding</v>
      </c>
      <c r="O3103" s="3" t="str">
        <f t="shared" si="241"/>
        <v>High Contribution &amp; Recent</v>
      </c>
      <c r="P3103" s="3" t="str">
        <f t="shared" si="242"/>
        <v>Other</v>
      </c>
      <c r="Q3103" s="3" t="str">
        <f t="shared" si="243"/>
        <v>Other</v>
      </c>
      <c r="R3103" s="3" t="str">
        <f t="shared" si="244"/>
        <v>Not LCLS</v>
      </c>
      <c r="S3103" s="3" t="str" cm="1">
        <f t="array" ref="S3103">_xlfn.IFS(G3103 &gt; 5000000, "Very High", G3103 &gt; 1000000, "High", G3103 &gt; 500000, "Medium", TRUE, "Low")</f>
        <v>Very High</v>
      </c>
      <c r="T3103" s="3" t="str" cm="1">
        <f t="array" ref="T3103">_xlfn.IFS(B3103 &gt;= 2005, "Post-2005", B3103 &gt;= 2000, "2000-2004", TRUE, "Pre-2000")</f>
        <v>Post-2005</v>
      </c>
    </row>
    <row r="3104" spans="1:20" x14ac:dyDescent="0.85">
      <c r="A3104" s="1">
        <v>41164</v>
      </c>
      <c r="B3104" t="s">
        <v>374</v>
      </c>
      <c r="C3104" t="s">
        <v>5276</v>
      </c>
      <c r="D3104" t="s">
        <v>5277</v>
      </c>
      <c r="E3104" t="s">
        <v>102</v>
      </c>
      <c r="F3104" t="s">
        <v>103</v>
      </c>
      <c r="G3104" t="s">
        <v>104</v>
      </c>
      <c r="H3104">
        <v>2004</v>
      </c>
      <c r="I3104" s="2">
        <v>12804750</v>
      </c>
      <c r="J3104" s="2">
        <v>0</v>
      </c>
      <c r="K3104" s="2">
        <v>12804750</v>
      </c>
      <c r="L3104" t="s">
        <v>18</v>
      </c>
      <c r="M3104" s="3" t="b">
        <f>trust_funds5[[#This Row],[Contributions Outstanding (USD)]]=0</f>
        <v>1</v>
      </c>
      <c r="N3104" s="3" t="str">
        <f t="shared" si="240"/>
        <v>Outstanding</v>
      </c>
      <c r="O3104" s="3" t="str">
        <f t="shared" si="241"/>
        <v>High Contribution &amp; Recent</v>
      </c>
      <c r="P3104" s="3" t="str">
        <f t="shared" si="242"/>
        <v>Other</v>
      </c>
      <c r="Q3104" s="3" t="str">
        <f t="shared" si="243"/>
        <v>Other</v>
      </c>
      <c r="R3104" s="3" t="str">
        <f t="shared" si="244"/>
        <v>Not LCLS</v>
      </c>
      <c r="S3104" s="3" t="str" cm="1">
        <f t="array" ref="S3104">_xlfn.IFS(G3104 &gt; 5000000, "Very High", G3104 &gt; 1000000, "High", G3104 &gt; 500000, "Medium", TRUE, "Low")</f>
        <v>Very High</v>
      </c>
      <c r="T3104" s="3" t="str" cm="1">
        <f t="array" ref="T3104">_xlfn.IFS(B3104 &gt;= 2005, "Post-2005", B3104 &gt;= 2000, "2000-2004", TRUE, "Pre-2000")</f>
        <v>Post-2005</v>
      </c>
    </row>
    <row r="3105" spans="1:20" x14ac:dyDescent="0.85">
      <c r="A3105" s="1">
        <v>41164</v>
      </c>
      <c r="B3105" t="s">
        <v>374</v>
      </c>
      <c r="C3105" t="s">
        <v>5276</v>
      </c>
      <c r="D3105" t="s">
        <v>5277</v>
      </c>
      <c r="E3105" t="s">
        <v>42</v>
      </c>
      <c r="F3105" t="s">
        <v>43</v>
      </c>
      <c r="G3105" t="s">
        <v>44</v>
      </c>
      <c r="H3105">
        <v>2004</v>
      </c>
      <c r="I3105" s="2">
        <v>32810692.010000002</v>
      </c>
      <c r="J3105" s="2">
        <v>0</v>
      </c>
      <c r="K3105" s="2">
        <v>32810692.010000002</v>
      </c>
      <c r="L3105" t="s">
        <v>18</v>
      </c>
      <c r="M3105" s="3" t="b">
        <f>trust_funds5[[#This Row],[Contributions Outstanding (USD)]]=0</f>
        <v>1</v>
      </c>
      <c r="N3105" s="3" t="str">
        <f t="shared" si="240"/>
        <v>Outstanding</v>
      </c>
      <c r="O3105" s="3" t="str">
        <f t="shared" si="241"/>
        <v>High Contribution &amp; Recent</v>
      </c>
      <c r="P3105" s="3" t="str">
        <f t="shared" si="242"/>
        <v>Other</v>
      </c>
      <c r="Q3105" s="3" t="str">
        <f t="shared" si="243"/>
        <v>Other</v>
      </c>
      <c r="R3105" s="3" t="str">
        <f t="shared" si="244"/>
        <v>Not LCLS</v>
      </c>
      <c r="S3105" s="3" t="str" cm="1">
        <f t="array" ref="S3105">_xlfn.IFS(G3105 &gt; 5000000, "Very High", G3105 &gt; 1000000, "High", G3105 &gt; 500000, "Medium", TRUE, "Low")</f>
        <v>Very High</v>
      </c>
      <c r="T3105" s="3" t="str" cm="1">
        <f t="array" ref="T3105">_xlfn.IFS(B3105 &gt;= 2005, "Post-2005", B3105 &gt;= 2000, "2000-2004", TRUE, "Pre-2000")</f>
        <v>Post-2005</v>
      </c>
    </row>
    <row r="3106" spans="1:20" x14ac:dyDescent="0.85">
      <c r="A3106" s="1">
        <v>41164</v>
      </c>
      <c r="B3106" t="s">
        <v>2137</v>
      </c>
      <c r="C3106" t="s">
        <v>5278</v>
      </c>
      <c r="D3106" t="s">
        <v>5279</v>
      </c>
      <c r="E3106" t="s">
        <v>15</v>
      </c>
      <c r="F3106" t="s">
        <v>16</v>
      </c>
      <c r="G3106" t="s">
        <v>17</v>
      </c>
      <c r="H3106">
        <v>2004</v>
      </c>
      <c r="I3106" s="2">
        <v>15614958.359999999</v>
      </c>
      <c r="J3106" s="2">
        <v>0</v>
      </c>
      <c r="K3106" s="2">
        <v>15614958.359999999</v>
      </c>
      <c r="L3106" t="s">
        <v>18</v>
      </c>
      <c r="M3106" s="3" t="b">
        <f>trust_funds5[[#This Row],[Contributions Outstanding (USD)]]=0</f>
        <v>1</v>
      </c>
      <c r="N3106" s="3" t="str">
        <f t="shared" si="240"/>
        <v>Outstanding</v>
      </c>
      <c r="O3106" s="3" t="str">
        <f t="shared" si="241"/>
        <v>High Contribution &amp; Recent</v>
      </c>
      <c r="P3106" s="3" t="str">
        <f t="shared" si="242"/>
        <v>Other</v>
      </c>
      <c r="Q3106" s="3" t="str">
        <f t="shared" si="243"/>
        <v>Other</v>
      </c>
      <c r="R3106" s="3" t="str">
        <f t="shared" si="244"/>
        <v>Not LCLS</v>
      </c>
      <c r="S3106" s="3" t="str" cm="1">
        <f t="array" ref="S3106">_xlfn.IFS(G3106 &gt; 5000000, "Very High", G3106 &gt; 1000000, "High", G3106 &gt; 500000, "Medium", TRUE, "Low")</f>
        <v>Very High</v>
      </c>
      <c r="T3106" s="3" t="str" cm="1">
        <f t="array" ref="T3106">_xlfn.IFS(B3106 &gt;= 2005, "Post-2005", B3106 &gt;= 2000, "2000-2004", TRUE, "Pre-2000")</f>
        <v>Post-2005</v>
      </c>
    </row>
    <row r="3107" spans="1:20" x14ac:dyDescent="0.85">
      <c r="A3107" s="1">
        <v>41164</v>
      </c>
      <c r="B3107" t="s">
        <v>5025</v>
      </c>
      <c r="C3107" t="s">
        <v>5280</v>
      </c>
      <c r="D3107" t="s">
        <v>5281</v>
      </c>
      <c r="E3107" t="s">
        <v>56</v>
      </c>
      <c r="F3107" t="s">
        <v>57</v>
      </c>
      <c r="G3107" t="s">
        <v>58</v>
      </c>
      <c r="H3107">
        <v>2004</v>
      </c>
      <c r="I3107" s="2">
        <v>16140600</v>
      </c>
      <c r="J3107" s="2">
        <v>0</v>
      </c>
      <c r="K3107" s="2">
        <v>16140600</v>
      </c>
      <c r="L3107" t="s">
        <v>116</v>
      </c>
      <c r="M3107" s="3" t="b">
        <f>trust_funds5[[#This Row],[Contributions Outstanding (USD)]]=0</f>
        <v>1</v>
      </c>
      <c r="N3107" s="3" t="str">
        <f t="shared" si="240"/>
        <v>Outstanding</v>
      </c>
      <c r="O3107" s="3" t="str">
        <f t="shared" si="241"/>
        <v>High Contribution &amp; Recent</v>
      </c>
      <c r="P3107" s="3" t="str">
        <f t="shared" si="242"/>
        <v>Other</v>
      </c>
      <c r="Q3107" s="3" t="str">
        <f t="shared" si="243"/>
        <v>Other</v>
      </c>
      <c r="R3107" s="3" t="str">
        <f t="shared" si="244"/>
        <v>Not LCLS</v>
      </c>
      <c r="S3107" s="3" t="str" cm="1">
        <f t="array" ref="S3107">_xlfn.IFS(G3107 &gt; 5000000, "Very High", G3107 &gt; 1000000, "High", G3107 &gt; 500000, "Medium", TRUE, "Low")</f>
        <v>Very High</v>
      </c>
      <c r="T3107" s="3" t="str" cm="1">
        <f t="array" ref="T3107">_xlfn.IFS(B3107 &gt;= 2005, "Post-2005", B3107 &gt;= 2000, "2000-2004", TRUE, "Pre-2000")</f>
        <v>Post-2005</v>
      </c>
    </row>
    <row r="3108" spans="1:20" x14ac:dyDescent="0.85">
      <c r="A3108" s="1">
        <v>41164</v>
      </c>
      <c r="B3108" t="s">
        <v>5025</v>
      </c>
      <c r="C3108" t="s">
        <v>5280</v>
      </c>
      <c r="D3108" t="s">
        <v>5281</v>
      </c>
      <c r="E3108" t="s">
        <v>15</v>
      </c>
      <c r="F3108" t="s">
        <v>16</v>
      </c>
      <c r="G3108" t="s">
        <v>17</v>
      </c>
      <c r="H3108">
        <v>2004</v>
      </c>
      <c r="I3108" s="2">
        <v>22260146.920000002</v>
      </c>
      <c r="J3108" s="2">
        <v>0</v>
      </c>
      <c r="K3108" s="2">
        <v>22260146.920000002</v>
      </c>
      <c r="L3108" t="s">
        <v>116</v>
      </c>
      <c r="M3108" s="3" t="b">
        <f>trust_funds5[[#This Row],[Contributions Outstanding (USD)]]=0</f>
        <v>1</v>
      </c>
      <c r="N3108" s="3" t="str">
        <f t="shared" si="240"/>
        <v>Outstanding</v>
      </c>
      <c r="O3108" s="3" t="str">
        <f t="shared" si="241"/>
        <v>High Contribution &amp; Recent</v>
      </c>
      <c r="P3108" s="3" t="str">
        <f t="shared" si="242"/>
        <v>Other</v>
      </c>
      <c r="Q3108" s="3" t="str">
        <f t="shared" si="243"/>
        <v>Other</v>
      </c>
      <c r="R3108" s="3" t="str">
        <f t="shared" si="244"/>
        <v>Not LCLS</v>
      </c>
      <c r="S3108" s="3" t="str" cm="1">
        <f t="array" ref="S3108">_xlfn.IFS(G3108 &gt; 5000000, "Very High", G3108 &gt; 1000000, "High", G3108 &gt; 500000, "Medium", TRUE, "Low")</f>
        <v>Very High</v>
      </c>
      <c r="T3108" s="3" t="str" cm="1">
        <f t="array" ref="T3108">_xlfn.IFS(B3108 &gt;= 2005, "Post-2005", B3108 &gt;= 2000, "2000-2004", TRUE, "Pre-2000")</f>
        <v>Post-2005</v>
      </c>
    </row>
    <row r="3109" spans="1:20" x14ac:dyDescent="0.85">
      <c r="A3109" s="1">
        <v>41164</v>
      </c>
      <c r="B3109" t="s">
        <v>5025</v>
      </c>
      <c r="C3109" t="s">
        <v>5280</v>
      </c>
      <c r="D3109" t="s">
        <v>5281</v>
      </c>
      <c r="E3109" t="s">
        <v>85</v>
      </c>
      <c r="F3109" t="s">
        <v>86</v>
      </c>
      <c r="G3109" t="s">
        <v>87</v>
      </c>
      <c r="H3109">
        <v>2004</v>
      </c>
      <c r="I3109" s="2">
        <v>3573096</v>
      </c>
      <c r="J3109" s="2">
        <v>0</v>
      </c>
      <c r="K3109" s="2">
        <v>3573096</v>
      </c>
      <c r="L3109" t="s">
        <v>116</v>
      </c>
      <c r="M3109" s="3" t="b">
        <f>trust_funds5[[#This Row],[Contributions Outstanding (USD)]]=0</f>
        <v>1</v>
      </c>
      <c r="N3109" s="3" t="str">
        <f t="shared" si="240"/>
        <v>Outstanding</v>
      </c>
      <c r="O3109" s="3" t="str">
        <f t="shared" si="241"/>
        <v>High Contribution &amp; Recent</v>
      </c>
      <c r="P3109" s="3" t="str">
        <f t="shared" si="242"/>
        <v>Other</v>
      </c>
      <c r="Q3109" s="3" t="str">
        <f t="shared" si="243"/>
        <v>Other</v>
      </c>
      <c r="R3109" s="3" t="str">
        <f t="shared" si="244"/>
        <v>Not LCLS</v>
      </c>
      <c r="S3109" s="3" t="str" cm="1">
        <f t="array" ref="S3109">_xlfn.IFS(G3109 &gt; 5000000, "Very High", G3109 &gt; 1000000, "High", G3109 &gt; 500000, "Medium", TRUE, "Low")</f>
        <v>Very High</v>
      </c>
      <c r="T3109" s="3" t="str" cm="1">
        <f t="array" ref="T3109">_xlfn.IFS(B3109 &gt;= 2005, "Post-2005", B3109 &gt;= 2000, "2000-2004", TRUE, "Pre-2000")</f>
        <v>Post-2005</v>
      </c>
    </row>
    <row r="3110" spans="1:20" x14ac:dyDescent="0.85">
      <c r="A3110" s="1">
        <v>41164</v>
      </c>
      <c r="B3110" t="s">
        <v>5025</v>
      </c>
      <c r="C3110" t="s">
        <v>5280</v>
      </c>
      <c r="D3110" t="s">
        <v>5281</v>
      </c>
      <c r="E3110" t="s">
        <v>2863</v>
      </c>
      <c r="F3110" t="s">
        <v>2864</v>
      </c>
      <c r="G3110" t="s">
        <v>3051</v>
      </c>
      <c r="H3110">
        <v>2004</v>
      </c>
      <c r="I3110" s="2">
        <v>20000000</v>
      </c>
      <c r="J3110" s="2">
        <v>0</v>
      </c>
      <c r="K3110" s="2">
        <v>20000000</v>
      </c>
      <c r="L3110" t="s">
        <v>116</v>
      </c>
      <c r="M3110" s="3" t="b">
        <f>trust_funds5[[#This Row],[Contributions Outstanding (USD)]]=0</f>
        <v>1</v>
      </c>
      <c r="N3110" s="3" t="str">
        <f t="shared" si="240"/>
        <v>Outstanding</v>
      </c>
      <c r="O3110" s="3" t="str">
        <f t="shared" si="241"/>
        <v>High Contribution &amp; Recent</v>
      </c>
      <c r="P3110" s="3" t="str">
        <f t="shared" si="242"/>
        <v>Other</v>
      </c>
      <c r="Q3110" s="3" t="str">
        <f t="shared" si="243"/>
        <v>Other</v>
      </c>
      <c r="R3110" s="3" t="str">
        <f t="shared" si="244"/>
        <v>Not LCLS</v>
      </c>
      <c r="S3110" s="3" t="str" cm="1">
        <f t="array" ref="S3110">_xlfn.IFS(G3110 &gt; 5000000, "Very High", G3110 &gt; 1000000, "High", G3110 &gt; 500000, "Medium", TRUE, "Low")</f>
        <v>Very High</v>
      </c>
      <c r="T3110" s="3" t="str" cm="1">
        <f t="array" ref="T3110">_xlfn.IFS(B3110 &gt;= 2005, "Post-2005", B3110 &gt;= 2000, "2000-2004", TRUE, "Pre-2000")</f>
        <v>Post-2005</v>
      </c>
    </row>
    <row r="3111" spans="1:20" x14ac:dyDescent="0.85">
      <c r="A3111" s="1">
        <v>41164</v>
      </c>
      <c r="B3111" t="s">
        <v>5025</v>
      </c>
      <c r="C3111" t="s">
        <v>5280</v>
      </c>
      <c r="D3111" t="s">
        <v>5281</v>
      </c>
      <c r="E3111" t="s">
        <v>102</v>
      </c>
      <c r="F3111" t="s">
        <v>103</v>
      </c>
      <c r="G3111" t="s">
        <v>104</v>
      </c>
      <c r="H3111">
        <v>2004</v>
      </c>
      <c r="I3111" s="2">
        <v>71384000</v>
      </c>
      <c r="J3111" s="2">
        <v>0</v>
      </c>
      <c r="K3111" s="2">
        <v>71384000</v>
      </c>
      <c r="L3111" t="s">
        <v>116</v>
      </c>
      <c r="M3111" s="3" t="b">
        <f>trust_funds5[[#This Row],[Contributions Outstanding (USD)]]=0</f>
        <v>1</v>
      </c>
      <c r="N3111" s="3" t="str">
        <f t="shared" si="240"/>
        <v>Outstanding</v>
      </c>
      <c r="O3111" s="3" t="str">
        <f t="shared" si="241"/>
        <v>High Contribution &amp; Recent</v>
      </c>
      <c r="P3111" s="3" t="str">
        <f t="shared" si="242"/>
        <v>Other</v>
      </c>
      <c r="Q3111" s="3" t="str">
        <f t="shared" si="243"/>
        <v>Other</v>
      </c>
      <c r="R3111" s="3" t="str">
        <f t="shared" si="244"/>
        <v>Not LCLS</v>
      </c>
      <c r="S3111" s="3" t="str" cm="1">
        <f t="array" ref="S3111">_xlfn.IFS(G3111 &gt; 5000000, "Very High", G3111 &gt; 1000000, "High", G3111 &gt; 500000, "Medium", TRUE, "Low")</f>
        <v>Very High</v>
      </c>
      <c r="T3111" s="3" t="str" cm="1">
        <f t="array" ref="T3111">_xlfn.IFS(B3111 &gt;= 2005, "Post-2005", B3111 &gt;= 2000, "2000-2004", TRUE, "Pre-2000")</f>
        <v>Post-2005</v>
      </c>
    </row>
    <row r="3112" spans="1:20" x14ac:dyDescent="0.85">
      <c r="A3112" s="1">
        <v>41164</v>
      </c>
      <c r="B3112" t="s">
        <v>5025</v>
      </c>
      <c r="C3112" t="s">
        <v>5280</v>
      </c>
      <c r="D3112" t="s">
        <v>5281</v>
      </c>
      <c r="E3112" t="s">
        <v>1791</v>
      </c>
      <c r="F3112" t="s">
        <v>1792</v>
      </c>
      <c r="G3112" t="s">
        <v>5282</v>
      </c>
      <c r="H3112">
        <v>2004</v>
      </c>
      <c r="I3112" s="2">
        <v>2500000</v>
      </c>
      <c r="J3112" s="2">
        <v>0</v>
      </c>
      <c r="K3112" s="2">
        <v>2500000</v>
      </c>
      <c r="L3112" t="s">
        <v>116</v>
      </c>
      <c r="M3112" s="3" t="b">
        <f>trust_funds5[[#This Row],[Contributions Outstanding (USD)]]=0</f>
        <v>1</v>
      </c>
      <c r="N3112" s="3" t="str">
        <f t="shared" si="240"/>
        <v>Outstanding</v>
      </c>
      <c r="O3112" s="3" t="str">
        <f t="shared" si="241"/>
        <v>High Contribution &amp; Recent</v>
      </c>
      <c r="P3112" s="3" t="str">
        <f t="shared" si="242"/>
        <v>Other</v>
      </c>
      <c r="Q3112" s="3" t="str">
        <f t="shared" si="243"/>
        <v>Other</v>
      </c>
      <c r="R3112" s="3" t="str">
        <f t="shared" si="244"/>
        <v>Not LCLS</v>
      </c>
      <c r="S3112" s="3" t="str" cm="1">
        <f t="array" ref="S3112">_xlfn.IFS(G3112 &gt; 5000000, "Very High", G3112 &gt; 1000000, "High", G3112 &gt; 500000, "Medium", TRUE, "Low")</f>
        <v>Very High</v>
      </c>
      <c r="T3112" s="3" t="str" cm="1">
        <f t="array" ref="T3112">_xlfn.IFS(B3112 &gt;= 2005, "Post-2005", B3112 &gt;= 2000, "2000-2004", TRUE, "Pre-2000")</f>
        <v>Post-2005</v>
      </c>
    </row>
    <row r="3113" spans="1:20" x14ac:dyDescent="0.85">
      <c r="A3113" s="1">
        <v>41164</v>
      </c>
      <c r="B3113" t="s">
        <v>5025</v>
      </c>
      <c r="C3113" t="s">
        <v>5280</v>
      </c>
      <c r="D3113" t="s">
        <v>5281</v>
      </c>
      <c r="E3113" t="s">
        <v>1698</v>
      </c>
      <c r="F3113" t="s">
        <v>1699</v>
      </c>
      <c r="G3113" t="s">
        <v>1700</v>
      </c>
      <c r="H3113">
        <v>2004</v>
      </c>
      <c r="I3113" s="2">
        <v>1000000</v>
      </c>
      <c r="J3113" s="2">
        <v>0</v>
      </c>
      <c r="K3113" s="2">
        <v>1000000</v>
      </c>
      <c r="L3113" t="s">
        <v>116</v>
      </c>
      <c r="M3113" s="3" t="b">
        <f>trust_funds5[[#This Row],[Contributions Outstanding (USD)]]=0</f>
        <v>1</v>
      </c>
      <c r="N3113" s="3" t="str">
        <f t="shared" si="240"/>
        <v>Outstanding</v>
      </c>
      <c r="O3113" s="3" t="str">
        <f t="shared" si="241"/>
        <v>High Contribution &amp; Recent</v>
      </c>
      <c r="P3113" s="3" t="str">
        <f t="shared" si="242"/>
        <v>Other</v>
      </c>
      <c r="Q3113" s="3" t="str">
        <f t="shared" si="243"/>
        <v>Other</v>
      </c>
      <c r="R3113" s="3" t="str">
        <f t="shared" si="244"/>
        <v>Not LCLS</v>
      </c>
      <c r="S3113" s="3" t="str" cm="1">
        <f t="array" ref="S3113">_xlfn.IFS(G3113 &gt; 5000000, "Very High", G3113 &gt; 1000000, "High", G3113 &gt; 500000, "Medium", TRUE, "Low")</f>
        <v>Very High</v>
      </c>
      <c r="T3113" s="3" t="str" cm="1">
        <f t="array" ref="T3113">_xlfn.IFS(B3113 &gt;= 2005, "Post-2005", B3113 &gt;= 2000, "2000-2004", TRUE, "Pre-2000")</f>
        <v>Post-2005</v>
      </c>
    </row>
    <row r="3114" spans="1:20" x14ac:dyDescent="0.85">
      <c r="A3114" s="1">
        <v>41164</v>
      </c>
      <c r="B3114" t="s">
        <v>5025</v>
      </c>
      <c r="C3114" t="s">
        <v>5280</v>
      </c>
      <c r="D3114" t="s">
        <v>5281</v>
      </c>
      <c r="E3114" t="s">
        <v>1065</v>
      </c>
      <c r="F3114" t="s">
        <v>1066</v>
      </c>
      <c r="G3114" t="s">
        <v>5283</v>
      </c>
      <c r="H3114">
        <v>2004</v>
      </c>
      <c r="I3114" s="2">
        <v>5000000</v>
      </c>
      <c r="J3114" s="2">
        <v>0</v>
      </c>
      <c r="K3114" s="2">
        <v>5000000</v>
      </c>
      <c r="L3114" t="s">
        <v>116</v>
      </c>
      <c r="M3114" s="3" t="b">
        <f>trust_funds5[[#This Row],[Contributions Outstanding (USD)]]=0</f>
        <v>1</v>
      </c>
      <c r="N3114" s="3" t="str">
        <f t="shared" si="240"/>
        <v>Outstanding</v>
      </c>
      <c r="O3114" s="3" t="str">
        <f t="shared" si="241"/>
        <v>High Contribution &amp; Recent</v>
      </c>
      <c r="P3114" s="3" t="str">
        <f t="shared" si="242"/>
        <v>Other</v>
      </c>
      <c r="Q3114" s="3" t="str">
        <f t="shared" si="243"/>
        <v>Other</v>
      </c>
      <c r="R3114" s="3" t="str">
        <f t="shared" si="244"/>
        <v>Not LCLS</v>
      </c>
      <c r="S3114" s="3" t="str" cm="1">
        <f t="array" ref="S3114">_xlfn.IFS(G3114 &gt; 5000000, "Very High", G3114 &gt; 1000000, "High", G3114 &gt; 500000, "Medium", TRUE, "Low")</f>
        <v>Very High</v>
      </c>
      <c r="T3114" s="3" t="str" cm="1">
        <f t="array" ref="T3114">_xlfn.IFS(B3114 &gt;= 2005, "Post-2005", B3114 &gt;= 2000, "2000-2004", TRUE, "Pre-2000")</f>
        <v>Post-2005</v>
      </c>
    </row>
    <row r="3115" spans="1:20" x14ac:dyDescent="0.85">
      <c r="A3115" s="1">
        <v>41164</v>
      </c>
      <c r="B3115" t="s">
        <v>5025</v>
      </c>
      <c r="C3115" t="s">
        <v>5280</v>
      </c>
      <c r="D3115" t="s">
        <v>5281</v>
      </c>
      <c r="E3115" t="s">
        <v>119</v>
      </c>
      <c r="F3115" t="s">
        <v>120</v>
      </c>
      <c r="G3115" t="s">
        <v>121</v>
      </c>
      <c r="H3115">
        <v>2004</v>
      </c>
      <c r="I3115" s="2">
        <v>6187500</v>
      </c>
      <c r="J3115" s="2">
        <v>0</v>
      </c>
      <c r="K3115" s="2">
        <v>6187500</v>
      </c>
      <c r="L3115" t="s">
        <v>116</v>
      </c>
      <c r="M3115" s="3" t="b">
        <f>trust_funds5[[#This Row],[Contributions Outstanding (USD)]]=0</f>
        <v>1</v>
      </c>
      <c r="N3115" s="3" t="str">
        <f t="shared" si="240"/>
        <v>Outstanding</v>
      </c>
      <c r="O3115" s="3" t="str">
        <f t="shared" si="241"/>
        <v>High Contribution &amp; Recent</v>
      </c>
      <c r="P3115" s="3" t="str">
        <f t="shared" si="242"/>
        <v>Other</v>
      </c>
      <c r="Q3115" s="3" t="str">
        <f t="shared" si="243"/>
        <v>Other</v>
      </c>
      <c r="R3115" s="3" t="str">
        <f t="shared" si="244"/>
        <v>Not LCLS</v>
      </c>
      <c r="S3115" s="3" t="str" cm="1">
        <f t="array" ref="S3115">_xlfn.IFS(G3115 &gt; 5000000, "Very High", G3115 &gt; 1000000, "High", G3115 &gt; 500000, "Medium", TRUE, "Low")</f>
        <v>Very High</v>
      </c>
      <c r="T3115" s="3" t="str" cm="1">
        <f t="array" ref="T3115">_xlfn.IFS(B3115 &gt;= 2005, "Post-2005", B3115 &gt;= 2000, "2000-2004", TRUE, "Pre-2000")</f>
        <v>Post-2005</v>
      </c>
    </row>
    <row r="3116" spans="1:20" x14ac:dyDescent="0.85">
      <c r="A3116" s="1">
        <v>41164</v>
      </c>
      <c r="B3116" t="s">
        <v>5025</v>
      </c>
      <c r="C3116" t="s">
        <v>5280</v>
      </c>
      <c r="D3116" t="s">
        <v>5281</v>
      </c>
      <c r="E3116" t="s">
        <v>42</v>
      </c>
      <c r="F3116" t="s">
        <v>43</v>
      </c>
      <c r="G3116" t="s">
        <v>44</v>
      </c>
      <c r="H3116">
        <v>2004</v>
      </c>
      <c r="I3116" s="2">
        <v>6719841.1900000004</v>
      </c>
      <c r="J3116" s="2">
        <v>0</v>
      </c>
      <c r="K3116" s="2">
        <v>6719841.1900000004</v>
      </c>
      <c r="L3116" t="s">
        <v>116</v>
      </c>
      <c r="M3116" s="3" t="b">
        <f>trust_funds5[[#This Row],[Contributions Outstanding (USD)]]=0</f>
        <v>1</v>
      </c>
      <c r="N3116" s="3" t="str">
        <f t="shared" si="240"/>
        <v>Outstanding</v>
      </c>
      <c r="O3116" s="3" t="str">
        <f t="shared" si="241"/>
        <v>High Contribution &amp; Recent</v>
      </c>
      <c r="P3116" s="3" t="str">
        <f t="shared" si="242"/>
        <v>Other</v>
      </c>
      <c r="Q3116" s="3" t="str">
        <f t="shared" si="243"/>
        <v>Other</v>
      </c>
      <c r="R3116" s="3" t="str">
        <f t="shared" si="244"/>
        <v>Not LCLS</v>
      </c>
      <c r="S3116" s="3" t="str" cm="1">
        <f t="array" ref="S3116">_xlfn.IFS(G3116 &gt; 5000000, "Very High", G3116 &gt; 1000000, "High", G3116 &gt; 500000, "Medium", TRUE, "Low")</f>
        <v>Very High</v>
      </c>
      <c r="T3116" s="3" t="str" cm="1">
        <f t="array" ref="T3116">_xlfn.IFS(B3116 &gt;= 2005, "Post-2005", B3116 &gt;= 2000, "2000-2004", TRUE, "Pre-2000")</f>
        <v>Post-2005</v>
      </c>
    </row>
    <row r="3117" spans="1:20" x14ac:dyDescent="0.85">
      <c r="A3117" s="1">
        <v>41164</v>
      </c>
      <c r="B3117" t="s">
        <v>5025</v>
      </c>
      <c r="C3117" t="s">
        <v>5280</v>
      </c>
      <c r="D3117" t="s">
        <v>5281</v>
      </c>
      <c r="E3117" t="s">
        <v>1853</v>
      </c>
      <c r="F3117" t="s">
        <v>1854</v>
      </c>
      <c r="G3117" t="s">
        <v>1855</v>
      </c>
      <c r="H3117">
        <v>2004</v>
      </c>
      <c r="I3117" s="2">
        <v>2500000</v>
      </c>
      <c r="J3117" s="2">
        <v>2500000</v>
      </c>
      <c r="K3117" s="2">
        <v>5000000</v>
      </c>
      <c r="L3117" t="s">
        <v>116</v>
      </c>
      <c r="M3117" s="3" t="b">
        <f>trust_funds5[[#This Row],[Contributions Outstanding (USD)]]=0</f>
        <v>0</v>
      </c>
      <c r="N3117" s="3" t="str">
        <f t="shared" si="240"/>
        <v>Outstanding</v>
      </c>
      <c r="O3117" s="3" t="str">
        <f t="shared" si="241"/>
        <v>High Contribution &amp; Recent</v>
      </c>
      <c r="P3117" s="3" t="str">
        <f t="shared" si="242"/>
        <v>Other</v>
      </c>
      <c r="Q3117" s="3" t="str">
        <f t="shared" si="243"/>
        <v>Other</v>
      </c>
      <c r="R3117" s="3" t="str">
        <f t="shared" si="244"/>
        <v>Not LCLS</v>
      </c>
      <c r="S3117" s="3" t="str" cm="1">
        <f t="array" ref="S3117">_xlfn.IFS(G3117 &gt; 5000000, "Very High", G3117 &gt; 1000000, "High", G3117 &gt; 500000, "Medium", TRUE, "Low")</f>
        <v>Very High</v>
      </c>
      <c r="T3117" s="3" t="str" cm="1">
        <f t="array" ref="T3117">_xlfn.IFS(B3117 &gt;= 2005, "Post-2005", B3117 &gt;= 2000, "2000-2004", TRUE, "Pre-2000")</f>
        <v>Post-2005</v>
      </c>
    </row>
    <row r="3118" spans="1:20" x14ac:dyDescent="0.85">
      <c r="A3118" s="1">
        <v>41164</v>
      </c>
      <c r="B3118" t="s">
        <v>5025</v>
      </c>
      <c r="C3118" t="s">
        <v>5280</v>
      </c>
      <c r="D3118" t="s">
        <v>5281</v>
      </c>
      <c r="E3118" t="s">
        <v>49</v>
      </c>
      <c r="F3118" t="s">
        <v>50</v>
      </c>
      <c r="G3118" t="s">
        <v>51</v>
      </c>
      <c r="H3118">
        <v>2004</v>
      </c>
      <c r="I3118" s="2">
        <v>5000000</v>
      </c>
      <c r="J3118" s="2">
        <v>0</v>
      </c>
      <c r="K3118" s="2">
        <v>5000000</v>
      </c>
      <c r="L3118" t="s">
        <v>116</v>
      </c>
      <c r="M3118" s="3" t="b">
        <f>trust_funds5[[#This Row],[Contributions Outstanding (USD)]]=0</f>
        <v>1</v>
      </c>
      <c r="N3118" s="3" t="str">
        <f t="shared" si="240"/>
        <v>Outstanding</v>
      </c>
      <c r="O3118" s="3" t="str">
        <f t="shared" si="241"/>
        <v>High Contribution &amp; Recent</v>
      </c>
      <c r="P3118" s="3" t="str">
        <f t="shared" si="242"/>
        <v>Other</v>
      </c>
      <c r="Q3118" s="3" t="str">
        <f t="shared" si="243"/>
        <v>Other</v>
      </c>
      <c r="R3118" s="3" t="str">
        <f t="shared" si="244"/>
        <v>Not LCLS</v>
      </c>
      <c r="S3118" s="3" t="str" cm="1">
        <f t="array" ref="S3118">_xlfn.IFS(G3118 &gt; 5000000, "Very High", G3118 &gt; 1000000, "High", G3118 &gt; 500000, "Medium", TRUE, "Low")</f>
        <v>Very High</v>
      </c>
      <c r="T3118" s="3" t="str" cm="1">
        <f t="array" ref="T3118">_xlfn.IFS(B3118 &gt;= 2005, "Post-2005", B3118 &gt;= 2000, "2000-2004", TRUE, "Pre-2000")</f>
        <v>Post-2005</v>
      </c>
    </row>
    <row r="3119" spans="1:20" x14ac:dyDescent="0.85">
      <c r="A3119" s="1">
        <v>41164</v>
      </c>
      <c r="B3119" t="s">
        <v>5284</v>
      </c>
      <c r="C3119" t="s">
        <v>5285</v>
      </c>
      <c r="D3119" t="s">
        <v>5286</v>
      </c>
      <c r="E3119" t="s">
        <v>56</v>
      </c>
      <c r="F3119" t="s">
        <v>57</v>
      </c>
      <c r="G3119" t="s">
        <v>58</v>
      </c>
      <c r="H3119">
        <v>2004</v>
      </c>
      <c r="I3119" s="2">
        <v>2833940</v>
      </c>
      <c r="J3119" s="2">
        <v>0</v>
      </c>
      <c r="K3119" s="2">
        <v>2833940</v>
      </c>
      <c r="L3119" t="s">
        <v>18</v>
      </c>
      <c r="M3119" s="3" t="b">
        <f>trust_funds5[[#This Row],[Contributions Outstanding (USD)]]=0</f>
        <v>1</v>
      </c>
      <c r="N3119" s="3" t="str">
        <f t="shared" si="240"/>
        <v>Outstanding</v>
      </c>
      <c r="O3119" s="3" t="str">
        <f t="shared" si="241"/>
        <v>High Contribution &amp; Recent</v>
      </c>
      <c r="P3119" s="3" t="str">
        <f t="shared" si="242"/>
        <v>Other</v>
      </c>
      <c r="Q3119" s="3" t="str">
        <f t="shared" si="243"/>
        <v>Other</v>
      </c>
      <c r="R3119" s="3" t="str">
        <f t="shared" si="244"/>
        <v>Not LCLS</v>
      </c>
      <c r="S3119" s="3" t="str" cm="1">
        <f t="array" ref="S3119">_xlfn.IFS(G3119 &gt; 5000000, "Very High", G3119 &gt; 1000000, "High", G3119 &gt; 500000, "Medium", TRUE, "Low")</f>
        <v>Very High</v>
      </c>
      <c r="T3119" s="3" t="str" cm="1">
        <f t="array" ref="T3119">_xlfn.IFS(B3119 &gt;= 2005, "Post-2005", B3119 &gt;= 2000, "2000-2004", TRUE, "Pre-2000")</f>
        <v>Post-2005</v>
      </c>
    </row>
    <row r="3120" spans="1:20" x14ac:dyDescent="0.85">
      <c r="A3120" s="1">
        <v>41164</v>
      </c>
      <c r="B3120" t="s">
        <v>12</v>
      </c>
      <c r="C3120" t="s">
        <v>5287</v>
      </c>
      <c r="D3120" t="s">
        <v>5288</v>
      </c>
      <c r="E3120" t="s">
        <v>21</v>
      </c>
      <c r="F3120" t="s">
        <v>22</v>
      </c>
      <c r="G3120" t="s">
        <v>23</v>
      </c>
      <c r="H3120">
        <v>2004</v>
      </c>
      <c r="I3120" s="2">
        <v>2130685.2599999998</v>
      </c>
      <c r="J3120" s="2">
        <v>0</v>
      </c>
      <c r="K3120" s="2">
        <v>2130685.2599999998</v>
      </c>
      <c r="L3120" t="s">
        <v>18</v>
      </c>
      <c r="M3120" s="3" t="b">
        <f>trust_funds5[[#This Row],[Contributions Outstanding (USD)]]=0</f>
        <v>1</v>
      </c>
      <c r="N3120" s="3" t="str">
        <f t="shared" si="240"/>
        <v>Outstanding</v>
      </c>
      <c r="O3120" s="3" t="str">
        <f t="shared" si="241"/>
        <v>High Contribution &amp; Recent</v>
      </c>
      <c r="P3120" s="3" t="str">
        <f t="shared" si="242"/>
        <v>Other</v>
      </c>
      <c r="Q3120" s="3" t="str">
        <f t="shared" si="243"/>
        <v>Other</v>
      </c>
      <c r="R3120" s="3" t="str">
        <f t="shared" si="244"/>
        <v>Not LCLS</v>
      </c>
      <c r="S3120" s="3" t="str" cm="1">
        <f t="array" ref="S3120">_xlfn.IFS(G3120 &gt; 5000000, "Very High", G3120 &gt; 1000000, "High", G3120 &gt; 500000, "Medium", TRUE, "Low")</f>
        <v>Very High</v>
      </c>
      <c r="T3120" s="3" t="str" cm="1">
        <f t="array" ref="T3120">_xlfn.IFS(B3120 &gt;= 2005, "Post-2005", B3120 &gt;= 2000, "2000-2004", TRUE, "Pre-2000")</f>
        <v>Post-2005</v>
      </c>
    </row>
    <row r="3121" spans="1:20" x14ac:dyDescent="0.85">
      <c r="A3121" s="1">
        <v>41164</v>
      </c>
      <c r="B3121" t="s">
        <v>12</v>
      </c>
      <c r="C3121" t="s">
        <v>5289</v>
      </c>
      <c r="D3121" t="s">
        <v>5290</v>
      </c>
      <c r="E3121" t="s">
        <v>200</v>
      </c>
      <c r="F3121" t="s">
        <v>201</v>
      </c>
      <c r="G3121" t="s">
        <v>213</v>
      </c>
      <c r="H3121">
        <v>2004</v>
      </c>
      <c r="I3121" s="2">
        <v>199980</v>
      </c>
      <c r="J3121" s="2">
        <v>0</v>
      </c>
      <c r="K3121" s="2">
        <v>199980</v>
      </c>
      <c r="L3121" t="s">
        <v>18</v>
      </c>
      <c r="M3121" s="3" t="b">
        <f>trust_funds5[[#This Row],[Contributions Outstanding (USD)]]=0</f>
        <v>1</v>
      </c>
      <c r="N3121" s="3" t="str">
        <f t="shared" si="240"/>
        <v>Outstanding</v>
      </c>
      <c r="O3121" s="3" t="str">
        <f t="shared" si="241"/>
        <v>High Contribution &amp; Recent</v>
      </c>
      <c r="P3121" s="3" t="str">
        <f t="shared" si="242"/>
        <v>Other</v>
      </c>
      <c r="Q3121" s="3" t="str">
        <f t="shared" si="243"/>
        <v>Other</v>
      </c>
      <c r="R3121" s="3" t="str">
        <f t="shared" si="244"/>
        <v>Not LCLS</v>
      </c>
      <c r="S3121" s="3" t="str" cm="1">
        <f t="array" ref="S3121">_xlfn.IFS(G3121 &gt; 5000000, "Very High", G3121 &gt; 1000000, "High", G3121 &gt; 500000, "Medium", TRUE, "Low")</f>
        <v>Very High</v>
      </c>
      <c r="T3121" s="3" t="str" cm="1">
        <f t="array" ref="T3121">_xlfn.IFS(B3121 &gt;= 2005, "Post-2005", B3121 &gt;= 2000, "2000-2004", TRUE, "Pre-2000")</f>
        <v>Post-2005</v>
      </c>
    </row>
    <row r="3122" spans="1:20" x14ac:dyDescent="0.85">
      <c r="A3122" s="1">
        <v>41164</v>
      </c>
      <c r="B3122" t="s">
        <v>1234</v>
      </c>
      <c r="C3122" t="s">
        <v>5291</v>
      </c>
      <c r="D3122" t="s">
        <v>5292</v>
      </c>
      <c r="E3122" t="s">
        <v>119</v>
      </c>
      <c r="F3122" t="s">
        <v>120</v>
      </c>
      <c r="G3122" t="s">
        <v>121</v>
      </c>
      <c r="H3122">
        <v>2005</v>
      </c>
      <c r="I3122" s="2">
        <v>514356.99</v>
      </c>
      <c r="J3122" s="2">
        <v>0</v>
      </c>
      <c r="K3122" s="2">
        <v>514356.99</v>
      </c>
      <c r="L3122" t="s">
        <v>18</v>
      </c>
      <c r="M3122" s="3" t="b">
        <f>trust_funds5[[#This Row],[Contributions Outstanding (USD)]]=0</f>
        <v>1</v>
      </c>
      <c r="N3122" s="3" t="str">
        <f t="shared" si="240"/>
        <v>Outstanding</v>
      </c>
      <c r="O3122" s="3" t="str">
        <f t="shared" si="241"/>
        <v>High Contribution &amp; Recent</v>
      </c>
      <c r="P3122" s="3" t="str">
        <f t="shared" si="242"/>
        <v>Other</v>
      </c>
      <c r="Q3122" s="3" t="str">
        <f t="shared" si="243"/>
        <v>Other</v>
      </c>
      <c r="R3122" s="3" t="str">
        <f t="shared" si="244"/>
        <v>Not LCLS</v>
      </c>
      <c r="S3122" s="3" t="str" cm="1">
        <f t="array" ref="S3122">_xlfn.IFS(G3122 &gt; 5000000, "Very High", G3122 &gt; 1000000, "High", G3122 &gt; 500000, "Medium", TRUE, "Low")</f>
        <v>Very High</v>
      </c>
      <c r="T3122" s="3" t="str" cm="1">
        <f t="array" ref="T3122">_xlfn.IFS(B3122 &gt;= 2005, "Post-2005", B3122 &gt;= 2000, "2000-2004", TRUE, "Pre-2000")</f>
        <v>Post-2005</v>
      </c>
    </row>
    <row r="3123" spans="1:20" x14ac:dyDescent="0.85">
      <c r="A3123" s="1">
        <v>41164</v>
      </c>
      <c r="B3123" t="s">
        <v>2137</v>
      </c>
      <c r="C3123" t="s">
        <v>4955</v>
      </c>
      <c r="D3123" t="s">
        <v>4956</v>
      </c>
      <c r="E3123" t="s">
        <v>70</v>
      </c>
      <c r="F3123" t="s">
        <v>71</v>
      </c>
      <c r="G3123" t="s">
        <v>72</v>
      </c>
      <c r="H3123">
        <v>2005</v>
      </c>
      <c r="I3123" s="2">
        <v>2660024.4900000002</v>
      </c>
      <c r="J3123" s="2">
        <v>0</v>
      </c>
      <c r="K3123" s="2">
        <v>2660024.4900000002</v>
      </c>
      <c r="L3123" t="s">
        <v>116</v>
      </c>
      <c r="M3123" s="3" t="b">
        <f>trust_funds5[[#This Row],[Contributions Outstanding (USD)]]=0</f>
        <v>1</v>
      </c>
      <c r="N3123" s="3" t="str">
        <f t="shared" si="240"/>
        <v>Outstanding</v>
      </c>
      <c r="O3123" s="3" t="str">
        <f t="shared" si="241"/>
        <v>High Contribution &amp; Recent</v>
      </c>
      <c r="P3123" s="3" t="str">
        <f t="shared" si="242"/>
        <v>Other</v>
      </c>
      <c r="Q3123" s="3" t="str">
        <f t="shared" si="243"/>
        <v>Other</v>
      </c>
      <c r="R3123" s="3" t="str">
        <f t="shared" si="244"/>
        <v>Not LCLS</v>
      </c>
      <c r="S3123" s="3" t="str" cm="1">
        <f t="array" ref="S3123">_xlfn.IFS(G3123 &gt; 5000000, "Very High", G3123 &gt; 1000000, "High", G3123 &gt; 500000, "Medium", TRUE, "Low")</f>
        <v>Very High</v>
      </c>
      <c r="T3123" s="3" t="str" cm="1">
        <f t="array" ref="T3123">_xlfn.IFS(B3123 &gt;= 2005, "Post-2005", B3123 &gt;= 2000, "2000-2004", TRUE, "Pre-2000")</f>
        <v>Post-2005</v>
      </c>
    </row>
    <row r="3124" spans="1:20" x14ac:dyDescent="0.85">
      <c r="A3124" s="1">
        <v>41164</v>
      </c>
      <c r="B3124" t="s">
        <v>2137</v>
      </c>
      <c r="C3124" t="s">
        <v>5293</v>
      </c>
      <c r="D3124" t="s">
        <v>5294</v>
      </c>
      <c r="E3124" t="s">
        <v>15</v>
      </c>
      <c r="F3124" t="s">
        <v>16</v>
      </c>
      <c r="G3124" t="s">
        <v>17</v>
      </c>
      <c r="H3124">
        <v>2005</v>
      </c>
      <c r="I3124" s="2">
        <v>2454807.0499999998</v>
      </c>
      <c r="J3124" s="2">
        <v>0</v>
      </c>
      <c r="K3124" s="2">
        <v>2454807.0499999998</v>
      </c>
      <c r="L3124" t="s">
        <v>18</v>
      </c>
      <c r="M3124" s="3" t="b">
        <f>trust_funds5[[#This Row],[Contributions Outstanding (USD)]]=0</f>
        <v>1</v>
      </c>
      <c r="N3124" s="3" t="str">
        <f t="shared" si="240"/>
        <v>Outstanding</v>
      </c>
      <c r="O3124" s="3" t="str">
        <f t="shared" si="241"/>
        <v>High Contribution &amp; Recent</v>
      </c>
      <c r="P3124" s="3" t="str">
        <f t="shared" si="242"/>
        <v>Other</v>
      </c>
      <c r="Q3124" s="3" t="str">
        <f t="shared" si="243"/>
        <v>Other</v>
      </c>
      <c r="R3124" s="3" t="str">
        <f t="shared" si="244"/>
        <v>Not LCLS</v>
      </c>
      <c r="S3124" s="3" t="str" cm="1">
        <f t="array" ref="S3124">_xlfn.IFS(G3124 &gt; 5000000, "Very High", G3124 &gt; 1000000, "High", G3124 &gt; 500000, "Medium", TRUE, "Low")</f>
        <v>Very High</v>
      </c>
      <c r="T3124" s="3" t="str" cm="1">
        <f t="array" ref="T3124">_xlfn.IFS(B3124 &gt;= 2005, "Post-2005", B3124 &gt;= 2000, "2000-2004", TRUE, "Pre-2000")</f>
        <v>Post-2005</v>
      </c>
    </row>
    <row r="3125" spans="1:20" x14ac:dyDescent="0.85">
      <c r="A3125" s="1">
        <v>41164</v>
      </c>
      <c r="B3125" t="s">
        <v>77</v>
      </c>
      <c r="C3125" t="s">
        <v>111</v>
      </c>
      <c r="D3125" t="s">
        <v>112</v>
      </c>
      <c r="E3125" t="s">
        <v>1791</v>
      </c>
      <c r="F3125" t="s">
        <v>1792</v>
      </c>
      <c r="G3125" t="s">
        <v>1793</v>
      </c>
      <c r="H3125">
        <v>2005</v>
      </c>
      <c r="I3125" s="2">
        <v>1000000</v>
      </c>
      <c r="J3125" s="2">
        <v>0</v>
      </c>
      <c r="K3125" s="2">
        <v>1000000</v>
      </c>
      <c r="L3125" t="s">
        <v>116</v>
      </c>
      <c r="M3125" s="3" t="b">
        <f>trust_funds5[[#This Row],[Contributions Outstanding (USD)]]=0</f>
        <v>1</v>
      </c>
      <c r="N3125" s="3" t="str">
        <f t="shared" si="240"/>
        <v>Outstanding</v>
      </c>
      <c r="O3125" s="3" t="str">
        <f t="shared" si="241"/>
        <v>High Contribution &amp; Recent</v>
      </c>
      <c r="P3125" s="3" t="str">
        <f t="shared" si="242"/>
        <v>Other</v>
      </c>
      <c r="Q3125" s="3" t="str">
        <f t="shared" si="243"/>
        <v>Other</v>
      </c>
      <c r="R3125" s="3" t="str">
        <f t="shared" si="244"/>
        <v>Not LCLS</v>
      </c>
      <c r="S3125" s="3" t="str" cm="1">
        <f t="array" ref="S3125">_xlfn.IFS(G3125 &gt; 5000000, "Very High", G3125 &gt; 1000000, "High", G3125 &gt; 500000, "Medium", TRUE, "Low")</f>
        <v>Very High</v>
      </c>
      <c r="T3125" s="3" t="str" cm="1">
        <f t="array" ref="T3125">_xlfn.IFS(B3125 &gt;= 2005, "Post-2005", B3125 &gt;= 2000, "2000-2004", TRUE, "Pre-2000")</f>
        <v>Post-2005</v>
      </c>
    </row>
    <row r="3126" spans="1:20" x14ac:dyDescent="0.85">
      <c r="A3126" s="1">
        <v>41164</v>
      </c>
      <c r="B3126" t="s">
        <v>77</v>
      </c>
      <c r="C3126" t="s">
        <v>111</v>
      </c>
      <c r="D3126" t="s">
        <v>112</v>
      </c>
      <c r="E3126" t="s">
        <v>5295</v>
      </c>
      <c r="F3126" t="s">
        <v>5296</v>
      </c>
      <c r="G3126" t="s">
        <v>5297</v>
      </c>
      <c r="H3126">
        <v>2005</v>
      </c>
      <c r="I3126" s="2">
        <v>0</v>
      </c>
      <c r="J3126" s="2">
        <v>300000</v>
      </c>
      <c r="K3126" s="2">
        <v>300000</v>
      </c>
      <c r="L3126" t="s">
        <v>116</v>
      </c>
      <c r="M3126" s="3" t="b">
        <f>trust_funds5[[#This Row],[Contributions Outstanding (USD)]]=0</f>
        <v>0</v>
      </c>
      <c r="N3126" s="3" t="str">
        <f t="shared" si="240"/>
        <v>Outstanding</v>
      </c>
      <c r="O3126" s="3" t="str">
        <f t="shared" si="241"/>
        <v>High Contribution &amp; Recent</v>
      </c>
      <c r="P3126" s="3" t="str">
        <f t="shared" si="242"/>
        <v>Other</v>
      </c>
      <c r="Q3126" s="3" t="str">
        <f t="shared" si="243"/>
        <v>Other</v>
      </c>
      <c r="R3126" s="3" t="str">
        <f t="shared" si="244"/>
        <v>Not LCLS</v>
      </c>
      <c r="S3126" s="3" t="str" cm="1">
        <f t="array" ref="S3126">_xlfn.IFS(G3126 &gt; 5000000, "Very High", G3126 &gt; 1000000, "High", G3126 &gt; 500000, "Medium", TRUE, "Low")</f>
        <v>Very High</v>
      </c>
      <c r="T3126" s="3" t="str" cm="1">
        <f t="array" ref="T3126">_xlfn.IFS(B3126 &gt;= 2005, "Post-2005", B3126 &gt;= 2000, "2000-2004", TRUE, "Pre-2000")</f>
        <v>Post-2005</v>
      </c>
    </row>
    <row r="3127" spans="1:20" x14ac:dyDescent="0.85">
      <c r="A3127" s="1">
        <v>41164</v>
      </c>
      <c r="B3127" t="s">
        <v>77</v>
      </c>
      <c r="C3127" t="s">
        <v>111</v>
      </c>
      <c r="D3127" t="s">
        <v>112</v>
      </c>
      <c r="E3127" t="s">
        <v>119</v>
      </c>
      <c r="F3127" t="s">
        <v>120</v>
      </c>
      <c r="G3127" t="s">
        <v>121</v>
      </c>
      <c r="H3127">
        <v>2005</v>
      </c>
      <c r="I3127" s="2">
        <v>12932470</v>
      </c>
      <c r="J3127" s="2">
        <v>0</v>
      </c>
      <c r="K3127" s="2">
        <v>12932470</v>
      </c>
      <c r="L3127" t="s">
        <v>116</v>
      </c>
      <c r="M3127" s="3" t="b">
        <f>trust_funds5[[#This Row],[Contributions Outstanding (USD)]]=0</f>
        <v>1</v>
      </c>
      <c r="N3127" s="3" t="str">
        <f t="shared" si="240"/>
        <v>Outstanding</v>
      </c>
      <c r="O3127" s="3" t="str">
        <f t="shared" si="241"/>
        <v>High Contribution &amp; Recent</v>
      </c>
      <c r="P3127" s="3" t="str">
        <f t="shared" si="242"/>
        <v>Other</v>
      </c>
      <c r="Q3127" s="3" t="str">
        <f t="shared" si="243"/>
        <v>Other</v>
      </c>
      <c r="R3127" s="3" t="str">
        <f t="shared" si="244"/>
        <v>Not LCLS</v>
      </c>
      <c r="S3127" s="3" t="str" cm="1">
        <f t="array" ref="S3127">_xlfn.IFS(G3127 &gt; 5000000, "Very High", G3127 &gt; 1000000, "High", G3127 &gt; 500000, "Medium", TRUE, "Low")</f>
        <v>Very High</v>
      </c>
      <c r="T3127" s="3" t="str" cm="1">
        <f t="array" ref="T3127">_xlfn.IFS(B3127 &gt;= 2005, "Post-2005", B3127 &gt;= 2000, "2000-2004", TRUE, "Pre-2000")</f>
        <v>Post-2005</v>
      </c>
    </row>
    <row r="3128" spans="1:20" x14ac:dyDescent="0.85">
      <c r="A3128" s="1">
        <v>41164</v>
      </c>
      <c r="B3128" t="s">
        <v>1346</v>
      </c>
      <c r="C3128" t="s">
        <v>5298</v>
      </c>
      <c r="D3128" t="s">
        <v>5299</v>
      </c>
      <c r="E3128" t="s">
        <v>119</v>
      </c>
      <c r="F3128" t="s">
        <v>120</v>
      </c>
      <c r="G3128" t="s">
        <v>121</v>
      </c>
      <c r="H3128">
        <v>2005</v>
      </c>
      <c r="I3128" s="2">
        <v>3231398</v>
      </c>
      <c r="J3128" s="2">
        <v>0</v>
      </c>
      <c r="K3128" s="2">
        <v>3231398</v>
      </c>
      <c r="L3128" t="s">
        <v>18</v>
      </c>
      <c r="M3128" s="3" t="b">
        <f>trust_funds5[[#This Row],[Contributions Outstanding (USD)]]=0</f>
        <v>1</v>
      </c>
      <c r="N3128" s="3" t="str">
        <f t="shared" si="240"/>
        <v>Outstanding</v>
      </c>
      <c r="O3128" s="3" t="str">
        <f t="shared" si="241"/>
        <v>High Contribution &amp; Recent</v>
      </c>
      <c r="P3128" s="3" t="str">
        <f t="shared" si="242"/>
        <v>Other</v>
      </c>
      <c r="Q3128" s="3" t="str">
        <f t="shared" si="243"/>
        <v>Other</v>
      </c>
      <c r="R3128" s="3" t="str">
        <f t="shared" si="244"/>
        <v>Not LCLS</v>
      </c>
      <c r="S3128" s="3" t="str" cm="1">
        <f t="array" ref="S3128">_xlfn.IFS(G3128 &gt; 5000000, "Very High", G3128 &gt; 1000000, "High", G3128 &gt; 500000, "Medium", TRUE, "Low")</f>
        <v>Very High</v>
      </c>
      <c r="T3128" s="3" t="str" cm="1">
        <f t="array" ref="T3128">_xlfn.IFS(B3128 &gt;= 2005, "Post-2005", B3128 &gt;= 2000, "2000-2004", TRUE, "Pre-2000")</f>
        <v>Post-2005</v>
      </c>
    </row>
    <row r="3129" spans="1:20" x14ac:dyDescent="0.85">
      <c r="A3129" s="1">
        <v>41164</v>
      </c>
      <c r="B3129" t="s">
        <v>1234</v>
      </c>
      <c r="C3129" t="s">
        <v>5300</v>
      </c>
      <c r="D3129" t="s">
        <v>5301</v>
      </c>
      <c r="E3129" t="s">
        <v>21</v>
      </c>
      <c r="F3129" t="s">
        <v>22</v>
      </c>
      <c r="G3129" t="s">
        <v>23</v>
      </c>
      <c r="H3129">
        <v>2005</v>
      </c>
      <c r="I3129" s="2">
        <v>256675.47</v>
      </c>
      <c r="J3129" s="2">
        <v>0</v>
      </c>
      <c r="K3129" s="2">
        <v>256675.47</v>
      </c>
      <c r="L3129" t="s">
        <v>18</v>
      </c>
      <c r="M3129" s="3" t="b">
        <f>trust_funds5[[#This Row],[Contributions Outstanding (USD)]]=0</f>
        <v>1</v>
      </c>
      <c r="N3129" s="3" t="str">
        <f t="shared" si="240"/>
        <v>Outstanding</v>
      </c>
      <c r="O3129" s="3" t="str">
        <f t="shared" si="241"/>
        <v>High Contribution &amp; Recent</v>
      </c>
      <c r="P3129" s="3" t="str">
        <f t="shared" si="242"/>
        <v>Other</v>
      </c>
      <c r="Q3129" s="3" t="str">
        <f t="shared" si="243"/>
        <v>Other</v>
      </c>
      <c r="R3129" s="3" t="str">
        <f t="shared" si="244"/>
        <v>Not LCLS</v>
      </c>
      <c r="S3129" s="3" t="str" cm="1">
        <f t="array" ref="S3129">_xlfn.IFS(G3129 &gt; 5000000, "Very High", G3129 &gt; 1000000, "High", G3129 &gt; 500000, "Medium", TRUE, "Low")</f>
        <v>Very High</v>
      </c>
      <c r="T3129" s="3" t="str" cm="1">
        <f t="array" ref="T3129">_xlfn.IFS(B3129 &gt;= 2005, "Post-2005", B3129 &gt;= 2000, "2000-2004", TRUE, "Pre-2000")</f>
        <v>Post-2005</v>
      </c>
    </row>
    <row r="3130" spans="1:20" x14ac:dyDescent="0.85">
      <c r="A3130" s="1">
        <v>41164</v>
      </c>
      <c r="B3130" t="s">
        <v>12</v>
      </c>
      <c r="C3130" t="s">
        <v>5302</v>
      </c>
      <c r="D3130" t="s">
        <v>5303</v>
      </c>
      <c r="E3130" t="s">
        <v>49</v>
      </c>
      <c r="F3130" t="s">
        <v>50</v>
      </c>
      <c r="G3130" t="s">
        <v>451</v>
      </c>
      <c r="H3130">
        <v>2005</v>
      </c>
      <c r="I3130" s="2">
        <v>150000</v>
      </c>
      <c r="J3130" s="2">
        <v>0</v>
      </c>
      <c r="K3130" s="2">
        <v>150000</v>
      </c>
      <c r="L3130" t="s">
        <v>18</v>
      </c>
      <c r="M3130" s="3" t="b">
        <f>trust_funds5[[#This Row],[Contributions Outstanding (USD)]]=0</f>
        <v>1</v>
      </c>
      <c r="N3130" s="3" t="str">
        <f t="shared" si="240"/>
        <v>Outstanding</v>
      </c>
      <c r="O3130" s="3" t="str">
        <f t="shared" si="241"/>
        <v>High Contribution &amp; Recent</v>
      </c>
      <c r="P3130" s="3" t="str">
        <f t="shared" si="242"/>
        <v>Other</v>
      </c>
      <c r="Q3130" s="3" t="str">
        <f t="shared" si="243"/>
        <v>Other</v>
      </c>
      <c r="R3130" s="3" t="str">
        <f t="shared" si="244"/>
        <v>Not LCLS</v>
      </c>
      <c r="S3130" s="3" t="str" cm="1">
        <f t="array" ref="S3130">_xlfn.IFS(G3130 &gt; 5000000, "Very High", G3130 &gt; 1000000, "High", G3130 &gt; 500000, "Medium", TRUE, "Low")</f>
        <v>Very High</v>
      </c>
      <c r="T3130" s="3" t="str" cm="1">
        <f t="array" ref="T3130">_xlfn.IFS(B3130 &gt;= 2005, "Post-2005", B3130 &gt;= 2000, "2000-2004", TRUE, "Pre-2000")</f>
        <v>Post-2005</v>
      </c>
    </row>
    <row r="3131" spans="1:20" x14ac:dyDescent="0.85">
      <c r="A3131" s="1">
        <v>41164</v>
      </c>
      <c r="B3131" t="s">
        <v>314</v>
      </c>
      <c r="C3131" t="s">
        <v>3789</v>
      </c>
      <c r="D3131" t="s">
        <v>3790</v>
      </c>
      <c r="E3131" t="s">
        <v>204</v>
      </c>
      <c r="F3131" t="s">
        <v>205</v>
      </c>
      <c r="G3131" t="s">
        <v>643</v>
      </c>
      <c r="H3131">
        <v>2005</v>
      </c>
      <c r="I3131" s="2">
        <v>2466800</v>
      </c>
      <c r="J3131" s="2">
        <v>0</v>
      </c>
      <c r="K3131" s="2">
        <v>2466800</v>
      </c>
      <c r="L3131" t="s">
        <v>18</v>
      </c>
      <c r="M3131" s="3" t="b">
        <f>trust_funds5[[#This Row],[Contributions Outstanding (USD)]]=0</f>
        <v>1</v>
      </c>
      <c r="N3131" s="3" t="str">
        <f t="shared" si="240"/>
        <v>Outstanding</v>
      </c>
      <c r="O3131" s="3" t="str">
        <f t="shared" si="241"/>
        <v>High Contribution &amp; Recent</v>
      </c>
      <c r="P3131" s="3" t="str">
        <f t="shared" si="242"/>
        <v>Other</v>
      </c>
      <c r="Q3131" s="3" t="str">
        <f t="shared" si="243"/>
        <v>Other</v>
      </c>
      <c r="R3131" s="3" t="str">
        <f t="shared" si="244"/>
        <v>Not LCLS</v>
      </c>
      <c r="S3131" s="3" t="str" cm="1">
        <f t="array" ref="S3131">_xlfn.IFS(G3131 &gt; 5000000, "Very High", G3131 &gt; 1000000, "High", G3131 &gt; 500000, "Medium", TRUE, "Low")</f>
        <v>Very High</v>
      </c>
      <c r="T3131" s="3" t="str" cm="1">
        <f t="array" ref="T3131">_xlfn.IFS(B3131 &gt;= 2005, "Post-2005", B3131 &gt;= 2000, "2000-2004", TRUE, "Pre-2000")</f>
        <v>Post-2005</v>
      </c>
    </row>
    <row r="3132" spans="1:20" x14ac:dyDescent="0.85">
      <c r="A3132" s="1">
        <v>41164</v>
      </c>
      <c r="B3132" t="s">
        <v>314</v>
      </c>
      <c r="C3132" t="s">
        <v>3789</v>
      </c>
      <c r="D3132" t="s">
        <v>3790</v>
      </c>
      <c r="E3132" t="s">
        <v>62</v>
      </c>
      <c r="F3132" t="s">
        <v>63</v>
      </c>
      <c r="H3132">
        <v>2005</v>
      </c>
      <c r="I3132" s="2">
        <v>54889.93</v>
      </c>
      <c r="J3132" s="2">
        <v>0</v>
      </c>
      <c r="K3132" s="2">
        <v>54889.93</v>
      </c>
      <c r="L3132" t="s">
        <v>18</v>
      </c>
      <c r="M3132" s="3" t="b">
        <f>trust_funds5[[#This Row],[Contributions Outstanding (USD)]]=0</f>
        <v>1</v>
      </c>
      <c r="N3132" s="3" t="str">
        <f t="shared" si="240"/>
        <v>Outstanding</v>
      </c>
      <c r="O3132" s="3" t="str">
        <f t="shared" si="241"/>
        <v>High Contribution &amp; Recent</v>
      </c>
      <c r="P3132" s="3" t="str">
        <f t="shared" si="242"/>
        <v>Other</v>
      </c>
      <c r="Q3132" s="3" t="str">
        <f t="shared" si="243"/>
        <v>Other</v>
      </c>
      <c r="R3132" s="3" t="str">
        <f t="shared" si="244"/>
        <v>Not LCLS</v>
      </c>
      <c r="S3132" s="3" t="str" cm="1">
        <f t="array" ref="S3132">_xlfn.IFS(G3132 &gt; 5000000, "Very High", G3132 &gt; 1000000, "High", G3132 &gt; 500000, "Medium", TRUE, "Low")</f>
        <v>Low</v>
      </c>
      <c r="T3132" s="3" t="str" cm="1">
        <f t="array" ref="T3132">_xlfn.IFS(B3132 &gt;= 2005, "Post-2005", B3132 &gt;= 2000, "2000-2004", TRUE, "Pre-2000")</f>
        <v>Post-2005</v>
      </c>
    </row>
    <row r="3133" spans="1:20" x14ac:dyDescent="0.85">
      <c r="A3133" s="1">
        <v>41164</v>
      </c>
      <c r="B3133" t="s">
        <v>5304</v>
      </c>
      <c r="C3133" t="s">
        <v>5305</v>
      </c>
      <c r="D3133" t="s">
        <v>5306</v>
      </c>
      <c r="E3133" t="s">
        <v>56</v>
      </c>
      <c r="F3133" t="s">
        <v>57</v>
      </c>
      <c r="G3133" t="s">
        <v>58</v>
      </c>
      <c r="H3133">
        <v>2005</v>
      </c>
      <c r="I3133" s="2">
        <v>0</v>
      </c>
      <c r="J3133" s="2">
        <v>1258376.06</v>
      </c>
      <c r="K3133" s="2">
        <v>1258376.06</v>
      </c>
      <c r="L3133" t="s">
        <v>116</v>
      </c>
      <c r="M3133" s="3" t="b">
        <f>trust_funds5[[#This Row],[Contributions Outstanding (USD)]]=0</f>
        <v>0</v>
      </c>
      <c r="N3133" s="3" t="str">
        <f t="shared" si="240"/>
        <v>Outstanding</v>
      </c>
      <c r="O3133" s="3" t="str">
        <f t="shared" si="241"/>
        <v>High Contribution &amp; Recent</v>
      </c>
      <c r="P3133" s="3" t="str">
        <f t="shared" si="242"/>
        <v>Other</v>
      </c>
      <c r="Q3133" s="3" t="str">
        <f t="shared" si="243"/>
        <v>Other</v>
      </c>
      <c r="R3133" s="3" t="str">
        <f t="shared" si="244"/>
        <v>Not LCLS</v>
      </c>
      <c r="S3133" s="3" t="str" cm="1">
        <f t="array" ref="S3133">_xlfn.IFS(G3133 &gt; 5000000, "Very High", G3133 &gt; 1000000, "High", G3133 &gt; 500000, "Medium", TRUE, "Low")</f>
        <v>Very High</v>
      </c>
      <c r="T3133" s="3" t="str" cm="1">
        <f t="array" ref="T3133">_xlfn.IFS(B3133 &gt;= 2005, "Post-2005", B3133 &gt;= 2000, "2000-2004", TRUE, "Pre-2000")</f>
        <v>Post-2005</v>
      </c>
    </row>
    <row r="3134" spans="1:20" x14ac:dyDescent="0.85">
      <c r="A3134" s="1">
        <v>41164</v>
      </c>
      <c r="B3134" t="s">
        <v>1234</v>
      </c>
      <c r="C3134" t="s">
        <v>5307</v>
      </c>
      <c r="D3134" t="s">
        <v>5308</v>
      </c>
      <c r="E3134" t="s">
        <v>334</v>
      </c>
      <c r="F3134" t="s">
        <v>335</v>
      </c>
      <c r="G3134" t="s">
        <v>5078</v>
      </c>
      <c r="H3134">
        <v>2005</v>
      </c>
      <c r="I3134" s="2">
        <v>165080.6</v>
      </c>
      <c r="J3134" s="2">
        <v>0</v>
      </c>
      <c r="K3134" s="2">
        <v>165080.6</v>
      </c>
      <c r="L3134" t="s">
        <v>18</v>
      </c>
      <c r="M3134" s="3" t="b">
        <f>trust_funds5[[#This Row],[Contributions Outstanding (USD)]]=0</f>
        <v>1</v>
      </c>
      <c r="N3134" s="3" t="str">
        <f t="shared" si="240"/>
        <v>Outstanding</v>
      </c>
      <c r="O3134" s="3" t="str">
        <f t="shared" si="241"/>
        <v>High Contribution &amp; Recent</v>
      </c>
      <c r="P3134" s="3" t="str">
        <f t="shared" si="242"/>
        <v>Other</v>
      </c>
      <c r="Q3134" s="3" t="str">
        <f t="shared" si="243"/>
        <v>Other</v>
      </c>
      <c r="R3134" s="3" t="str">
        <f t="shared" si="244"/>
        <v>Not LCLS</v>
      </c>
      <c r="S3134" s="3" t="str" cm="1">
        <f t="array" ref="S3134">_xlfn.IFS(G3134 &gt; 5000000, "Very High", G3134 &gt; 1000000, "High", G3134 &gt; 500000, "Medium", TRUE, "Low")</f>
        <v>Very High</v>
      </c>
      <c r="T3134" s="3" t="str" cm="1">
        <f t="array" ref="T3134">_xlfn.IFS(B3134 &gt;= 2005, "Post-2005", B3134 &gt;= 2000, "2000-2004", TRUE, "Pre-2000")</f>
        <v>Post-2005</v>
      </c>
    </row>
    <row r="3135" spans="1:20" x14ac:dyDescent="0.85">
      <c r="A3135" s="1">
        <v>41164</v>
      </c>
      <c r="B3135" t="s">
        <v>90</v>
      </c>
      <c r="C3135" t="s">
        <v>5309</v>
      </c>
      <c r="D3135" t="s">
        <v>5310</v>
      </c>
      <c r="E3135" t="s">
        <v>334</v>
      </c>
      <c r="F3135" t="s">
        <v>335</v>
      </c>
      <c r="G3135" t="s">
        <v>339</v>
      </c>
      <c r="H3135">
        <v>2005</v>
      </c>
      <c r="I3135" s="2">
        <v>983217.87</v>
      </c>
      <c r="J3135" s="2">
        <v>0</v>
      </c>
      <c r="K3135" s="2">
        <v>983217.87</v>
      </c>
      <c r="L3135" t="s">
        <v>18</v>
      </c>
      <c r="M3135" s="3" t="b">
        <f>trust_funds5[[#This Row],[Contributions Outstanding (USD)]]=0</f>
        <v>1</v>
      </c>
      <c r="N3135" s="3" t="str">
        <f t="shared" si="240"/>
        <v>Outstanding</v>
      </c>
      <c r="O3135" s="3" t="str">
        <f t="shared" si="241"/>
        <v>High Contribution &amp; Recent</v>
      </c>
      <c r="P3135" s="3" t="str">
        <f t="shared" si="242"/>
        <v>Other</v>
      </c>
      <c r="Q3135" s="3" t="str">
        <f t="shared" si="243"/>
        <v>Other</v>
      </c>
      <c r="R3135" s="3" t="str">
        <f t="shared" si="244"/>
        <v>Not LCLS</v>
      </c>
      <c r="S3135" s="3" t="str" cm="1">
        <f t="array" ref="S3135">_xlfn.IFS(G3135 &gt; 5000000, "Very High", G3135 &gt; 1000000, "High", G3135 &gt; 500000, "Medium", TRUE, "Low")</f>
        <v>Very High</v>
      </c>
      <c r="T3135" s="3" t="str" cm="1">
        <f t="array" ref="T3135">_xlfn.IFS(B3135 &gt;= 2005, "Post-2005", B3135 &gt;= 2000, "2000-2004", TRUE, "Pre-2000")</f>
        <v>Post-2005</v>
      </c>
    </row>
    <row r="3136" spans="1:20" x14ac:dyDescent="0.85">
      <c r="A3136" s="1">
        <v>41164</v>
      </c>
      <c r="B3136" t="s">
        <v>90</v>
      </c>
      <c r="C3136" t="s">
        <v>5309</v>
      </c>
      <c r="D3136" t="s">
        <v>5310</v>
      </c>
      <c r="E3136" t="s">
        <v>200</v>
      </c>
      <c r="F3136" t="s">
        <v>201</v>
      </c>
      <c r="G3136" t="s">
        <v>213</v>
      </c>
      <c r="H3136">
        <v>2005</v>
      </c>
      <c r="I3136" s="2">
        <v>1506186.05</v>
      </c>
      <c r="J3136" s="2">
        <v>0</v>
      </c>
      <c r="K3136" s="2">
        <v>1506186.05</v>
      </c>
      <c r="L3136" t="s">
        <v>18</v>
      </c>
      <c r="M3136" s="3" t="b">
        <f>trust_funds5[[#This Row],[Contributions Outstanding (USD)]]=0</f>
        <v>1</v>
      </c>
      <c r="N3136" s="3" t="str">
        <f t="shared" si="240"/>
        <v>Outstanding</v>
      </c>
      <c r="O3136" s="3" t="str">
        <f t="shared" si="241"/>
        <v>High Contribution &amp; Recent</v>
      </c>
      <c r="P3136" s="3" t="str">
        <f t="shared" si="242"/>
        <v>Other</v>
      </c>
      <c r="Q3136" s="3" t="str">
        <f t="shared" si="243"/>
        <v>Other</v>
      </c>
      <c r="R3136" s="3" t="str">
        <f t="shared" si="244"/>
        <v>Not LCLS</v>
      </c>
      <c r="S3136" s="3" t="str" cm="1">
        <f t="array" ref="S3136">_xlfn.IFS(G3136 &gt; 5000000, "Very High", G3136 &gt; 1000000, "High", G3136 &gt; 500000, "Medium", TRUE, "Low")</f>
        <v>Very High</v>
      </c>
      <c r="T3136" s="3" t="str" cm="1">
        <f t="array" ref="T3136">_xlfn.IFS(B3136 &gt;= 2005, "Post-2005", B3136 &gt;= 2000, "2000-2004", TRUE, "Pre-2000")</f>
        <v>Post-2005</v>
      </c>
    </row>
    <row r="3137" spans="1:20" x14ac:dyDescent="0.85">
      <c r="A3137" s="1">
        <v>41164</v>
      </c>
      <c r="B3137" t="s">
        <v>90</v>
      </c>
      <c r="C3137" t="s">
        <v>5309</v>
      </c>
      <c r="D3137" t="s">
        <v>5310</v>
      </c>
      <c r="E3137" t="s">
        <v>204</v>
      </c>
      <c r="F3137" t="s">
        <v>205</v>
      </c>
      <c r="G3137" t="s">
        <v>643</v>
      </c>
      <c r="H3137">
        <v>2005</v>
      </c>
      <c r="I3137" s="2">
        <v>1501317.69</v>
      </c>
      <c r="J3137" s="2">
        <v>0</v>
      </c>
      <c r="K3137" s="2">
        <v>1501317.69</v>
      </c>
      <c r="L3137" t="s">
        <v>18</v>
      </c>
      <c r="M3137" s="3" t="b">
        <f>trust_funds5[[#This Row],[Contributions Outstanding (USD)]]=0</f>
        <v>1</v>
      </c>
      <c r="N3137" s="3" t="str">
        <f t="shared" si="240"/>
        <v>Outstanding</v>
      </c>
      <c r="O3137" s="3" t="str">
        <f t="shared" si="241"/>
        <v>High Contribution &amp; Recent</v>
      </c>
      <c r="P3137" s="3" t="str">
        <f t="shared" si="242"/>
        <v>Other</v>
      </c>
      <c r="Q3137" s="3" t="str">
        <f t="shared" si="243"/>
        <v>Other</v>
      </c>
      <c r="R3137" s="3" t="str">
        <f t="shared" si="244"/>
        <v>Not LCLS</v>
      </c>
      <c r="S3137" s="3" t="str" cm="1">
        <f t="array" ref="S3137">_xlfn.IFS(G3137 &gt; 5000000, "Very High", G3137 &gt; 1000000, "High", G3137 &gt; 500000, "Medium", TRUE, "Low")</f>
        <v>Very High</v>
      </c>
      <c r="T3137" s="3" t="str" cm="1">
        <f t="array" ref="T3137">_xlfn.IFS(B3137 &gt;= 2005, "Post-2005", B3137 &gt;= 2000, "2000-2004", TRUE, "Pre-2000")</f>
        <v>Post-2005</v>
      </c>
    </row>
    <row r="3138" spans="1:20" x14ac:dyDescent="0.85">
      <c r="A3138" s="1">
        <v>41164</v>
      </c>
      <c r="B3138" t="s">
        <v>90</v>
      </c>
      <c r="C3138" t="s">
        <v>5309</v>
      </c>
      <c r="D3138" t="s">
        <v>5310</v>
      </c>
      <c r="E3138" t="s">
        <v>42</v>
      </c>
      <c r="F3138" t="s">
        <v>43</v>
      </c>
      <c r="G3138" t="s">
        <v>44</v>
      </c>
      <c r="H3138">
        <v>2005</v>
      </c>
      <c r="I3138" s="2">
        <v>998808.94</v>
      </c>
      <c r="J3138" s="2">
        <v>0</v>
      </c>
      <c r="K3138" s="2">
        <v>998808.94</v>
      </c>
      <c r="L3138" t="s">
        <v>18</v>
      </c>
      <c r="M3138" s="3" t="b">
        <f>trust_funds5[[#This Row],[Contributions Outstanding (USD)]]=0</f>
        <v>1</v>
      </c>
      <c r="N3138" s="3" t="str">
        <f t="shared" ref="N3138:N3201" si="245">IF(D3138 &gt; 0, "Outstanding", "No Outstanding")</f>
        <v>Outstanding</v>
      </c>
      <c r="O3138" s="3" t="str">
        <f t="shared" ref="O3138:O3201" si="246">IF(AND(C3138 &gt; 1000000, B3138 &gt; 2000), "High Contribution &amp; Recent", "Other")</f>
        <v>High Contribution &amp; Recent</v>
      </c>
      <c r="P3138" s="3" t="str">
        <f t="shared" ref="P3138:P3201" si="247">IF(AND(B3138 = 2000, E3138 = "Canada"), "Year 2000, Canada", "Other")</f>
        <v>Other</v>
      </c>
      <c r="Q3138" s="3" t="str">
        <f t="shared" ref="Q3138:Q3201" si="248">IF(OR(E3138 = "Canada", E3138 = "Sweden"), "Canada or Sweden", "Other")</f>
        <v>Other</v>
      </c>
      <c r="R3138" s="3" t="str">
        <f t="shared" ref="R3138:R3201" si="249">IF(NOT(F3138 = "LCLS"), "Not LCLS", "LCLS")</f>
        <v>Not LCLS</v>
      </c>
      <c r="S3138" s="3" t="str" cm="1">
        <f t="array" ref="S3138">_xlfn.IFS(G3138 &gt; 5000000, "Very High", G3138 &gt; 1000000, "High", G3138 &gt; 500000, "Medium", TRUE, "Low")</f>
        <v>Very High</v>
      </c>
      <c r="T3138" s="3" t="str" cm="1">
        <f t="array" ref="T3138">_xlfn.IFS(B3138 &gt;= 2005, "Post-2005", B3138 &gt;= 2000, "2000-2004", TRUE, "Pre-2000")</f>
        <v>Post-2005</v>
      </c>
    </row>
    <row r="3139" spans="1:20" x14ac:dyDescent="0.85">
      <c r="A3139" s="1">
        <v>41164</v>
      </c>
      <c r="B3139" t="s">
        <v>1234</v>
      </c>
      <c r="C3139" t="s">
        <v>5311</v>
      </c>
      <c r="D3139" t="s">
        <v>5312</v>
      </c>
      <c r="E3139" t="s">
        <v>102</v>
      </c>
      <c r="F3139" t="s">
        <v>103</v>
      </c>
      <c r="G3139" t="s">
        <v>104</v>
      </c>
      <c r="H3139">
        <v>2005</v>
      </c>
      <c r="I3139" s="2">
        <v>36998039.920000002</v>
      </c>
      <c r="J3139" s="2">
        <v>0</v>
      </c>
      <c r="K3139" s="2">
        <v>36998039.920000002</v>
      </c>
      <c r="L3139" t="s">
        <v>18</v>
      </c>
      <c r="M3139" s="3" t="b">
        <f>trust_funds5[[#This Row],[Contributions Outstanding (USD)]]=0</f>
        <v>1</v>
      </c>
      <c r="N3139" s="3" t="str">
        <f t="shared" si="245"/>
        <v>Outstanding</v>
      </c>
      <c r="O3139" s="3" t="str">
        <f t="shared" si="246"/>
        <v>High Contribution &amp; Recent</v>
      </c>
      <c r="P3139" s="3" t="str">
        <f t="shared" si="247"/>
        <v>Other</v>
      </c>
      <c r="Q3139" s="3" t="str">
        <f t="shared" si="248"/>
        <v>Other</v>
      </c>
      <c r="R3139" s="3" t="str">
        <f t="shared" si="249"/>
        <v>Not LCLS</v>
      </c>
      <c r="S3139" s="3" t="str" cm="1">
        <f t="array" ref="S3139">_xlfn.IFS(G3139 &gt; 5000000, "Very High", G3139 &gt; 1000000, "High", G3139 &gt; 500000, "Medium", TRUE, "Low")</f>
        <v>Very High</v>
      </c>
      <c r="T3139" s="3" t="str" cm="1">
        <f t="array" ref="T3139">_xlfn.IFS(B3139 &gt;= 2005, "Post-2005", B3139 &gt;= 2000, "2000-2004", TRUE, "Pre-2000")</f>
        <v>Post-2005</v>
      </c>
    </row>
    <row r="3140" spans="1:20" x14ac:dyDescent="0.85">
      <c r="A3140" s="1">
        <v>41164</v>
      </c>
      <c r="B3140" t="s">
        <v>82</v>
      </c>
      <c r="C3140" t="s">
        <v>4977</v>
      </c>
      <c r="D3140" t="s">
        <v>4978</v>
      </c>
      <c r="E3140" t="s">
        <v>235</v>
      </c>
      <c r="F3140" t="s">
        <v>236</v>
      </c>
      <c r="G3140" t="s">
        <v>237</v>
      </c>
      <c r="H3140">
        <v>2005</v>
      </c>
      <c r="I3140" s="2">
        <v>52857.96</v>
      </c>
      <c r="J3140" s="2">
        <v>0</v>
      </c>
      <c r="K3140" s="2">
        <v>52857.96</v>
      </c>
      <c r="L3140" t="s">
        <v>116</v>
      </c>
      <c r="M3140" s="3" t="b">
        <f>trust_funds5[[#This Row],[Contributions Outstanding (USD)]]=0</f>
        <v>1</v>
      </c>
      <c r="N3140" s="3" t="str">
        <f t="shared" si="245"/>
        <v>Outstanding</v>
      </c>
      <c r="O3140" s="3" t="str">
        <f t="shared" si="246"/>
        <v>High Contribution &amp; Recent</v>
      </c>
      <c r="P3140" s="3" t="str">
        <f t="shared" si="247"/>
        <v>Other</v>
      </c>
      <c r="Q3140" s="3" t="str">
        <f t="shared" si="248"/>
        <v>Other</v>
      </c>
      <c r="R3140" s="3" t="str">
        <f t="shared" si="249"/>
        <v>Not LCLS</v>
      </c>
      <c r="S3140" s="3" t="str" cm="1">
        <f t="array" ref="S3140">_xlfn.IFS(G3140 &gt; 5000000, "Very High", G3140 &gt; 1000000, "High", G3140 &gt; 500000, "Medium", TRUE, "Low")</f>
        <v>Very High</v>
      </c>
      <c r="T3140" s="3" t="str" cm="1">
        <f t="array" ref="T3140">_xlfn.IFS(B3140 &gt;= 2005, "Post-2005", B3140 &gt;= 2000, "2000-2004", TRUE, "Pre-2000")</f>
        <v>Post-2005</v>
      </c>
    </row>
    <row r="3141" spans="1:20" x14ac:dyDescent="0.85">
      <c r="A3141" s="1">
        <v>41164</v>
      </c>
      <c r="B3141" t="s">
        <v>883</v>
      </c>
      <c r="C3141" t="s">
        <v>884</v>
      </c>
      <c r="D3141" t="s">
        <v>885</v>
      </c>
      <c r="E3141" t="s">
        <v>15</v>
      </c>
      <c r="F3141" t="s">
        <v>16</v>
      </c>
      <c r="G3141" t="s">
        <v>5006</v>
      </c>
      <c r="H3141">
        <v>2005</v>
      </c>
      <c r="I3141" s="2">
        <v>3000000</v>
      </c>
      <c r="J3141" s="2">
        <v>0</v>
      </c>
      <c r="K3141" s="2">
        <v>3000000</v>
      </c>
      <c r="L3141" t="s">
        <v>116</v>
      </c>
      <c r="M3141" s="3" t="b">
        <f>trust_funds5[[#This Row],[Contributions Outstanding (USD)]]=0</f>
        <v>1</v>
      </c>
      <c r="N3141" s="3" t="str">
        <f t="shared" si="245"/>
        <v>Outstanding</v>
      </c>
      <c r="O3141" s="3" t="str">
        <f t="shared" si="246"/>
        <v>High Contribution &amp; Recent</v>
      </c>
      <c r="P3141" s="3" t="str">
        <f t="shared" si="247"/>
        <v>Other</v>
      </c>
      <c r="Q3141" s="3" t="str">
        <f t="shared" si="248"/>
        <v>Other</v>
      </c>
      <c r="R3141" s="3" t="str">
        <f t="shared" si="249"/>
        <v>Not LCLS</v>
      </c>
      <c r="S3141" s="3" t="str" cm="1">
        <f t="array" ref="S3141">_xlfn.IFS(G3141 &gt; 5000000, "Very High", G3141 &gt; 1000000, "High", G3141 &gt; 500000, "Medium", TRUE, "Low")</f>
        <v>Very High</v>
      </c>
      <c r="T3141" s="3" t="str" cm="1">
        <f t="array" ref="T3141">_xlfn.IFS(B3141 &gt;= 2005, "Post-2005", B3141 &gt;= 2000, "2000-2004", TRUE, "Pre-2000")</f>
        <v>Post-2005</v>
      </c>
    </row>
    <row r="3142" spans="1:20" x14ac:dyDescent="0.85">
      <c r="A3142" s="1">
        <v>41164</v>
      </c>
      <c r="B3142" t="s">
        <v>883</v>
      </c>
      <c r="C3142" t="s">
        <v>884</v>
      </c>
      <c r="D3142" t="s">
        <v>885</v>
      </c>
      <c r="E3142" t="s">
        <v>2863</v>
      </c>
      <c r="F3142" t="s">
        <v>2864</v>
      </c>
      <c r="G3142" t="s">
        <v>3051</v>
      </c>
      <c r="H3142">
        <v>2005</v>
      </c>
      <c r="I3142" s="2">
        <v>13300000</v>
      </c>
      <c r="J3142" s="2">
        <v>0</v>
      </c>
      <c r="K3142" s="2">
        <v>13300000</v>
      </c>
      <c r="L3142" t="s">
        <v>116</v>
      </c>
      <c r="M3142" s="3" t="b">
        <f>trust_funds5[[#This Row],[Contributions Outstanding (USD)]]=0</f>
        <v>1</v>
      </c>
      <c r="N3142" s="3" t="str">
        <f t="shared" si="245"/>
        <v>Outstanding</v>
      </c>
      <c r="O3142" s="3" t="str">
        <f t="shared" si="246"/>
        <v>High Contribution &amp; Recent</v>
      </c>
      <c r="P3142" s="3" t="str">
        <f t="shared" si="247"/>
        <v>Other</v>
      </c>
      <c r="Q3142" s="3" t="str">
        <f t="shared" si="248"/>
        <v>Other</v>
      </c>
      <c r="R3142" s="3" t="str">
        <f t="shared" si="249"/>
        <v>Not LCLS</v>
      </c>
      <c r="S3142" s="3" t="str" cm="1">
        <f t="array" ref="S3142">_xlfn.IFS(G3142 &gt; 5000000, "Very High", G3142 &gt; 1000000, "High", G3142 &gt; 500000, "Medium", TRUE, "Low")</f>
        <v>Very High</v>
      </c>
      <c r="T3142" s="3" t="str" cm="1">
        <f t="array" ref="T3142">_xlfn.IFS(B3142 &gt;= 2005, "Post-2005", B3142 &gt;= 2000, "2000-2004", TRUE, "Pre-2000")</f>
        <v>Post-2005</v>
      </c>
    </row>
    <row r="3143" spans="1:20" x14ac:dyDescent="0.85">
      <c r="A3143" s="1">
        <v>41164</v>
      </c>
      <c r="B3143" t="s">
        <v>883</v>
      </c>
      <c r="C3143" t="s">
        <v>884</v>
      </c>
      <c r="D3143" t="s">
        <v>885</v>
      </c>
      <c r="E3143" t="s">
        <v>293</v>
      </c>
      <c r="F3143" t="s">
        <v>294</v>
      </c>
      <c r="G3143" t="s">
        <v>4803</v>
      </c>
      <c r="H3143">
        <v>2005</v>
      </c>
      <c r="I3143" s="2">
        <v>2500000</v>
      </c>
      <c r="J3143" s="2">
        <v>0</v>
      </c>
      <c r="K3143" s="2">
        <v>2500000</v>
      </c>
      <c r="L3143" t="s">
        <v>116</v>
      </c>
      <c r="M3143" s="3" t="b">
        <f>trust_funds5[[#This Row],[Contributions Outstanding (USD)]]=0</f>
        <v>1</v>
      </c>
      <c r="N3143" s="3" t="str">
        <f t="shared" si="245"/>
        <v>Outstanding</v>
      </c>
      <c r="O3143" s="3" t="str">
        <f t="shared" si="246"/>
        <v>High Contribution &amp; Recent</v>
      </c>
      <c r="P3143" s="3" t="str">
        <f t="shared" si="247"/>
        <v>Other</v>
      </c>
      <c r="Q3143" s="3" t="str">
        <f t="shared" si="248"/>
        <v>Other</v>
      </c>
      <c r="R3143" s="3" t="str">
        <f t="shared" si="249"/>
        <v>Not LCLS</v>
      </c>
      <c r="S3143" s="3" t="str" cm="1">
        <f t="array" ref="S3143">_xlfn.IFS(G3143 &gt; 5000000, "Very High", G3143 &gt; 1000000, "High", G3143 &gt; 500000, "Medium", TRUE, "Low")</f>
        <v>Very High</v>
      </c>
      <c r="T3143" s="3" t="str" cm="1">
        <f t="array" ref="T3143">_xlfn.IFS(B3143 &gt;= 2005, "Post-2005", B3143 &gt;= 2000, "2000-2004", TRUE, "Pre-2000")</f>
        <v>Post-2005</v>
      </c>
    </row>
    <row r="3144" spans="1:20" x14ac:dyDescent="0.85">
      <c r="A3144" s="1">
        <v>41164</v>
      </c>
      <c r="B3144" t="s">
        <v>883</v>
      </c>
      <c r="C3144" t="s">
        <v>884</v>
      </c>
      <c r="D3144" t="s">
        <v>885</v>
      </c>
      <c r="E3144" t="s">
        <v>204</v>
      </c>
      <c r="F3144" t="s">
        <v>205</v>
      </c>
      <c r="G3144" t="s">
        <v>1352</v>
      </c>
      <c r="H3144">
        <v>2005</v>
      </c>
      <c r="I3144" s="2">
        <v>2500000</v>
      </c>
      <c r="J3144" s="2">
        <v>0</v>
      </c>
      <c r="K3144" s="2">
        <v>2500000</v>
      </c>
      <c r="L3144" t="s">
        <v>116</v>
      </c>
      <c r="M3144" s="3" t="b">
        <f>trust_funds5[[#This Row],[Contributions Outstanding (USD)]]=0</f>
        <v>1</v>
      </c>
      <c r="N3144" s="3" t="str">
        <f t="shared" si="245"/>
        <v>Outstanding</v>
      </c>
      <c r="O3144" s="3" t="str">
        <f t="shared" si="246"/>
        <v>High Contribution &amp; Recent</v>
      </c>
      <c r="P3144" s="3" t="str">
        <f t="shared" si="247"/>
        <v>Other</v>
      </c>
      <c r="Q3144" s="3" t="str">
        <f t="shared" si="248"/>
        <v>Other</v>
      </c>
      <c r="R3144" s="3" t="str">
        <f t="shared" si="249"/>
        <v>Not LCLS</v>
      </c>
      <c r="S3144" s="3" t="str" cm="1">
        <f t="array" ref="S3144">_xlfn.IFS(G3144 &gt; 5000000, "Very High", G3144 &gt; 1000000, "High", G3144 &gt; 500000, "Medium", TRUE, "Low")</f>
        <v>Very High</v>
      </c>
      <c r="T3144" s="3" t="str" cm="1">
        <f t="array" ref="T3144">_xlfn.IFS(B3144 &gt;= 2005, "Post-2005", B3144 &gt;= 2000, "2000-2004", TRUE, "Pre-2000")</f>
        <v>Post-2005</v>
      </c>
    </row>
    <row r="3145" spans="1:20" x14ac:dyDescent="0.85">
      <c r="A3145" s="1">
        <v>41164</v>
      </c>
      <c r="B3145" t="s">
        <v>883</v>
      </c>
      <c r="C3145" t="s">
        <v>5313</v>
      </c>
      <c r="D3145" t="s">
        <v>5314</v>
      </c>
      <c r="E3145" t="s">
        <v>15</v>
      </c>
      <c r="F3145" t="s">
        <v>16</v>
      </c>
      <c r="G3145" t="s">
        <v>5006</v>
      </c>
      <c r="H3145">
        <v>2005</v>
      </c>
      <c r="I3145" s="2">
        <v>2999999.5</v>
      </c>
      <c r="J3145" s="2">
        <v>0</v>
      </c>
      <c r="K3145" s="2">
        <v>2999999.5</v>
      </c>
      <c r="L3145" t="s">
        <v>116</v>
      </c>
      <c r="M3145" s="3" t="b">
        <f>trust_funds5[[#This Row],[Contributions Outstanding (USD)]]=0</f>
        <v>1</v>
      </c>
      <c r="N3145" s="3" t="str">
        <f t="shared" si="245"/>
        <v>Outstanding</v>
      </c>
      <c r="O3145" s="3" t="str">
        <f t="shared" si="246"/>
        <v>High Contribution &amp; Recent</v>
      </c>
      <c r="P3145" s="3" t="str">
        <f t="shared" si="247"/>
        <v>Other</v>
      </c>
      <c r="Q3145" s="3" t="str">
        <f t="shared" si="248"/>
        <v>Other</v>
      </c>
      <c r="R3145" s="3" t="str">
        <f t="shared" si="249"/>
        <v>Not LCLS</v>
      </c>
      <c r="S3145" s="3" t="str" cm="1">
        <f t="array" ref="S3145">_xlfn.IFS(G3145 &gt; 5000000, "Very High", G3145 &gt; 1000000, "High", G3145 &gt; 500000, "Medium", TRUE, "Low")</f>
        <v>Very High</v>
      </c>
      <c r="T3145" s="3" t="str" cm="1">
        <f t="array" ref="T3145">_xlfn.IFS(B3145 &gt;= 2005, "Post-2005", B3145 &gt;= 2000, "2000-2004", TRUE, "Pre-2000")</f>
        <v>Post-2005</v>
      </c>
    </row>
    <row r="3146" spans="1:20" x14ac:dyDescent="0.85">
      <c r="A3146" s="1">
        <v>41164</v>
      </c>
      <c r="B3146" t="s">
        <v>883</v>
      </c>
      <c r="C3146" t="s">
        <v>5313</v>
      </c>
      <c r="D3146" t="s">
        <v>5314</v>
      </c>
      <c r="E3146" t="s">
        <v>2863</v>
      </c>
      <c r="F3146" t="s">
        <v>2864</v>
      </c>
      <c r="G3146" t="s">
        <v>3051</v>
      </c>
      <c r="H3146">
        <v>2005</v>
      </c>
      <c r="I3146" s="2">
        <v>13300000</v>
      </c>
      <c r="J3146" s="2">
        <v>0</v>
      </c>
      <c r="K3146" s="2">
        <v>13300000</v>
      </c>
      <c r="L3146" t="s">
        <v>116</v>
      </c>
      <c r="M3146" s="3" t="b">
        <f>trust_funds5[[#This Row],[Contributions Outstanding (USD)]]=0</f>
        <v>1</v>
      </c>
      <c r="N3146" s="3" t="str">
        <f t="shared" si="245"/>
        <v>Outstanding</v>
      </c>
      <c r="O3146" s="3" t="str">
        <f t="shared" si="246"/>
        <v>High Contribution &amp; Recent</v>
      </c>
      <c r="P3146" s="3" t="str">
        <f t="shared" si="247"/>
        <v>Other</v>
      </c>
      <c r="Q3146" s="3" t="str">
        <f t="shared" si="248"/>
        <v>Other</v>
      </c>
      <c r="R3146" s="3" t="str">
        <f t="shared" si="249"/>
        <v>Not LCLS</v>
      </c>
      <c r="S3146" s="3" t="str" cm="1">
        <f t="array" ref="S3146">_xlfn.IFS(G3146 &gt; 5000000, "Very High", G3146 &gt; 1000000, "High", G3146 &gt; 500000, "Medium", TRUE, "Low")</f>
        <v>Very High</v>
      </c>
      <c r="T3146" s="3" t="str" cm="1">
        <f t="array" ref="T3146">_xlfn.IFS(B3146 &gt;= 2005, "Post-2005", B3146 &gt;= 2000, "2000-2004", TRUE, "Pre-2000")</f>
        <v>Post-2005</v>
      </c>
    </row>
    <row r="3147" spans="1:20" x14ac:dyDescent="0.85">
      <c r="A3147" s="1">
        <v>41164</v>
      </c>
      <c r="B3147" t="s">
        <v>883</v>
      </c>
      <c r="C3147" t="s">
        <v>5313</v>
      </c>
      <c r="D3147" t="s">
        <v>5314</v>
      </c>
      <c r="E3147" t="s">
        <v>293</v>
      </c>
      <c r="F3147" t="s">
        <v>294</v>
      </c>
      <c r="G3147" t="s">
        <v>4803</v>
      </c>
      <c r="H3147">
        <v>2005</v>
      </c>
      <c r="I3147" s="2">
        <v>2500000</v>
      </c>
      <c r="J3147" s="2">
        <v>0</v>
      </c>
      <c r="K3147" s="2">
        <v>2500000</v>
      </c>
      <c r="L3147" t="s">
        <v>116</v>
      </c>
      <c r="M3147" s="3" t="b">
        <f>trust_funds5[[#This Row],[Contributions Outstanding (USD)]]=0</f>
        <v>1</v>
      </c>
      <c r="N3147" s="3" t="str">
        <f t="shared" si="245"/>
        <v>Outstanding</v>
      </c>
      <c r="O3147" s="3" t="str">
        <f t="shared" si="246"/>
        <v>High Contribution &amp; Recent</v>
      </c>
      <c r="P3147" s="3" t="str">
        <f t="shared" si="247"/>
        <v>Other</v>
      </c>
      <c r="Q3147" s="3" t="str">
        <f t="shared" si="248"/>
        <v>Other</v>
      </c>
      <c r="R3147" s="3" t="str">
        <f t="shared" si="249"/>
        <v>Not LCLS</v>
      </c>
      <c r="S3147" s="3" t="str" cm="1">
        <f t="array" ref="S3147">_xlfn.IFS(G3147 &gt; 5000000, "Very High", G3147 &gt; 1000000, "High", G3147 &gt; 500000, "Medium", TRUE, "Low")</f>
        <v>Very High</v>
      </c>
      <c r="T3147" s="3" t="str" cm="1">
        <f t="array" ref="T3147">_xlfn.IFS(B3147 &gt;= 2005, "Post-2005", B3147 &gt;= 2000, "2000-2004", TRUE, "Pre-2000")</f>
        <v>Post-2005</v>
      </c>
    </row>
    <row r="3148" spans="1:20" x14ac:dyDescent="0.85">
      <c r="A3148" s="1">
        <v>41164</v>
      </c>
      <c r="B3148" t="s">
        <v>883</v>
      </c>
      <c r="C3148" t="s">
        <v>5313</v>
      </c>
      <c r="D3148" t="s">
        <v>5314</v>
      </c>
      <c r="E3148" t="s">
        <v>204</v>
      </c>
      <c r="F3148" t="s">
        <v>205</v>
      </c>
      <c r="G3148" t="s">
        <v>1352</v>
      </c>
      <c r="H3148">
        <v>2005</v>
      </c>
      <c r="I3148" s="2">
        <v>2500000</v>
      </c>
      <c r="J3148" s="2">
        <v>0</v>
      </c>
      <c r="K3148" s="2">
        <v>2500000</v>
      </c>
      <c r="L3148" t="s">
        <v>116</v>
      </c>
      <c r="M3148" s="3" t="b">
        <f>trust_funds5[[#This Row],[Contributions Outstanding (USD)]]=0</f>
        <v>1</v>
      </c>
      <c r="N3148" s="3" t="str">
        <f t="shared" si="245"/>
        <v>Outstanding</v>
      </c>
      <c r="O3148" s="3" t="str">
        <f t="shared" si="246"/>
        <v>High Contribution &amp; Recent</v>
      </c>
      <c r="P3148" s="3" t="str">
        <f t="shared" si="247"/>
        <v>Other</v>
      </c>
      <c r="Q3148" s="3" t="str">
        <f t="shared" si="248"/>
        <v>Other</v>
      </c>
      <c r="R3148" s="3" t="str">
        <f t="shared" si="249"/>
        <v>Not LCLS</v>
      </c>
      <c r="S3148" s="3" t="str" cm="1">
        <f t="array" ref="S3148">_xlfn.IFS(G3148 &gt; 5000000, "Very High", G3148 &gt; 1000000, "High", G3148 &gt; 500000, "Medium", TRUE, "Low")</f>
        <v>Very High</v>
      </c>
      <c r="T3148" s="3" t="str" cm="1">
        <f t="array" ref="T3148">_xlfn.IFS(B3148 &gt;= 2005, "Post-2005", B3148 &gt;= 2000, "2000-2004", TRUE, "Pre-2000")</f>
        <v>Post-2005</v>
      </c>
    </row>
    <row r="3149" spans="1:20" x14ac:dyDescent="0.85">
      <c r="A3149" s="1">
        <v>41164</v>
      </c>
      <c r="B3149" t="s">
        <v>5315</v>
      </c>
      <c r="C3149" t="s">
        <v>5316</v>
      </c>
      <c r="D3149" t="s">
        <v>5317</v>
      </c>
      <c r="E3149" t="s">
        <v>62</v>
      </c>
      <c r="F3149" t="s">
        <v>63</v>
      </c>
      <c r="H3149">
        <v>2005</v>
      </c>
      <c r="I3149" s="2">
        <v>9072.06</v>
      </c>
      <c r="J3149" s="2">
        <v>0</v>
      </c>
      <c r="K3149" s="2">
        <v>9072.06</v>
      </c>
      <c r="L3149" t="s">
        <v>116</v>
      </c>
      <c r="M3149" s="3" t="b">
        <f>trust_funds5[[#This Row],[Contributions Outstanding (USD)]]=0</f>
        <v>1</v>
      </c>
      <c r="N3149" s="3" t="str">
        <f t="shared" si="245"/>
        <v>Outstanding</v>
      </c>
      <c r="O3149" s="3" t="str">
        <f t="shared" si="246"/>
        <v>High Contribution &amp; Recent</v>
      </c>
      <c r="P3149" s="3" t="str">
        <f t="shared" si="247"/>
        <v>Other</v>
      </c>
      <c r="Q3149" s="3" t="str">
        <f t="shared" si="248"/>
        <v>Other</v>
      </c>
      <c r="R3149" s="3" t="str">
        <f t="shared" si="249"/>
        <v>Not LCLS</v>
      </c>
      <c r="S3149" s="3" t="str" cm="1">
        <f t="array" ref="S3149">_xlfn.IFS(G3149 &gt; 5000000, "Very High", G3149 &gt; 1000000, "High", G3149 &gt; 500000, "Medium", TRUE, "Low")</f>
        <v>Low</v>
      </c>
      <c r="T3149" s="3" t="str" cm="1">
        <f t="array" ref="T3149">_xlfn.IFS(B3149 &gt;= 2005, "Post-2005", B3149 &gt;= 2000, "2000-2004", TRUE, "Pre-2000")</f>
        <v>Post-2005</v>
      </c>
    </row>
    <row r="3150" spans="1:20" x14ac:dyDescent="0.85">
      <c r="A3150" s="1">
        <v>41164</v>
      </c>
      <c r="B3150" t="s">
        <v>1234</v>
      </c>
      <c r="C3150" t="s">
        <v>5318</v>
      </c>
      <c r="D3150" t="s">
        <v>5319</v>
      </c>
      <c r="E3150" t="s">
        <v>85</v>
      </c>
      <c r="F3150" t="s">
        <v>86</v>
      </c>
      <c r="G3150" t="s">
        <v>87</v>
      </c>
      <c r="H3150">
        <v>2005</v>
      </c>
      <c r="I3150" s="2">
        <v>1758829.32</v>
      </c>
      <c r="J3150" s="2">
        <v>1937634.02</v>
      </c>
      <c r="K3150" s="2">
        <v>3696463.34</v>
      </c>
      <c r="L3150" t="s">
        <v>18</v>
      </c>
      <c r="M3150" s="3" t="b">
        <f>trust_funds5[[#This Row],[Contributions Outstanding (USD)]]=0</f>
        <v>0</v>
      </c>
      <c r="N3150" s="3" t="str">
        <f t="shared" si="245"/>
        <v>Outstanding</v>
      </c>
      <c r="O3150" s="3" t="str">
        <f t="shared" si="246"/>
        <v>High Contribution &amp; Recent</v>
      </c>
      <c r="P3150" s="3" t="str">
        <f t="shared" si="247"/>
        <v>Other</v>
      </c>
      <c r="Q3150" s="3" t="str">
        <f t="shared" si="248"/>
        <v>Other</v>
      </c>
      <c r="R3150" s="3" t="str">
        <f t="shared" si="249"/>
        <v>Not LCLS</v>
      </c>
      <c r="S3150" s="3" t="str" cm="1">
        <f t="array" ref="S3150">_xlfn.IFS(G3150 &gt; 5000000, "Very High", G3150 &gt; 1000000, "High", G3150 &gt; 500000, "Medium", TRUE, "Low")</f>
        <v>Very High</v>
      </c>
      <c r="T3150" s="3" t="str" cm="1">
        <f t="array" ref="T3150">_xlfn.IFS(B3150 &gt;= 2005, "Post-2005", B3150 &gt;= 2000, "2000-2004", TRUE, "Pre-2000")</f>
        <v>Post-2005</v>
      </c>
    </row>
    <row r="3151" spans="1:20" x14ac:dyDescent="0.85">
      <c r="A3151" s="1">
        <v>41164</v>
      </c>
      <c r="B3151" t="s">
        <v>367</v>
      </c>
      <c r="C3151" t="s">
        <v>5320</v>
      </c>
      <c r="D3151" t="s">
        <v>5321</v>
      </c>
      <c r="E3151" t="s">
        <v>119</v>
      </c>
      <c r="F3151" t="s">
        <v>120</v>
      </c>
      <c r="G3151" t="s">
        <v>121</v>
      </c>
      <c r="H3151">
        <v>2005</v>
      </c>
      <c r="I3151" s="2">
        <v>165949700</v>
      </c>
      <c r="J3151" s="2">
        <v>0</v>
      </c>
      <c r="K3151" s="2">
        <v>165949700</v>
      </c>
      <c r="L3151" t="s">
        <v>116</v>
      </c>
      <c r="M3151" s="3" t="b">
        <f>trust_funds5[[#This Row],[Contributions Outstanding (USD)]]=0</f>
        <v>1</v>
      </c>
      <c r="N3151" s="3" t="str">
        <f t="shared" si="245"/>
        <v>Outstanding</v>
      </c>
      <c r="O3151" s="3" t="str">
        <f t="shared" si="246"/>
        <v>High Contribution &amp; Recent</v>
      </c>
      <c r="P3151" s="3" t="str">
        <f t="shared" si="247"/>
        <v>Other</v>
      </c>
      <c r="Q3151" s="3" t="str">
        <f t="shared" si="248"/>
        <v>Other</v>
      </c>
      <c r="R3151" s="3" t="str">
        <f t="shared" si="249"/>
        <v>Not LCLS</v>
      </c>
      <c r="S3151" s="3" t="str" cm="1">
        <f t="array" ref="S3151">_xlfn.IFS(G3151 &gt; 5000000, "Very High", G3151 &gt; 1000000, "High", G3151 &gt; 500000, "Medium", TRUE, "Low")</f>
        <v>Very High</v>
      </c>
      <c r="T3151" s="3" t="str" cm="1">
        <f t="array" ref="T3151">_xlfn.IFS(B3151 &gt;= 2005, "Post-2005", B3151 &gt;= 2000, "2000-2004", TRUE, "Pre-2000")</f>
        <v>Post-2005</v>
      </c>
    </row>
    <row r="3152" spans="1:20" x14ac:dyDescent="0.85">
      <c r="A3152" s="1">
        <v>41164</v>
      </c>
      <c r="B3152" t="s">
        <v>1234</v>
      </c>
      <c r="C3152" t="s">
        <v>5322</v>
      </c>
      <c r="D3152" t="s">
        <v>5323</v>
      </c>
      <c r="E3152" t="s">
        <v>102</v>
      </c>
      <c r="F3152" t="s">
        <v>103</v>
      </c>
      <c r="G3152" t="s">
        <v>104</v>
      </c>
      <c r="H3152">
        <v>2005</v>
      </c>
      <c r="I3152" s="2">
        <v>413820</v>
      </c>
      <c r="J3152" s="2">
        <v>0</v>
      </c>
      <c r="K3152" s="2">
        <v>413820</v>
      </c>
      <c r="L3152" t="s">
        <v>18</v>
      </c>
      <c r="M3152" s="3" t="b">
        <f>trust_funds5[[#This Row],[Contributions Outstanding (USD)]]=0</f>
        <v>1</v>
      </c>
      <c r="N3152" s="3" t="str">
        <f t="shared" si="245"/>
        <v>Outstanding</v>
      </c>
      <c r="O3152" s="3" t="str">
        <f t="shared" si="246"/>
        <v>High Contribution &amp; Recent</v>
      </c>
      <c r="P3152" s="3" t="str">
        <f t="shared" si="247"/>
        <v>Other</v>
      </c>
      <c r="Q3152" s="3" t="str">
        <f t="shared" si="248"/>
        <v>Other</v>
      </c>
      <c r="R3152" s="3" t="str">
        <f t="shared" si="249"/>
        <v>Not LCLS</v>
      </c>
      <c r="S3152" s="3" t="str" cm="1">
        <f t="array" ref="S3152">_xlfn.IFS(G3152 &gt; 5000000, "Very High", G3152 &gt; 1000000, "High", G3152 &gt; 500000, "Medium", TRUE, "Low")</f>
        <v>Very High</v>
      </c>
      <c r="T3152" s="3" t="str" cm="1">
        <f t="array" ref="T3152">_xlfn.IFS(B3152 &gt;= 2005, "Post-2005", B3152 &gt;= 2000, "2000-2004", TRUE, "Pre-2000")</f>
        <v>Post-2005</v>
      </c>
    </row>
    <row r="3153" spans="1:20" x14ac:dyDescent="0.85">
      <c r="A3153" s="1">
        <v>41164</v>
      </c>
      <c r="B3153" t="s">
        <v>5135</v>
      </c>
      <c r="C3153" t="s">
        <v>5324</v>
      </c>
      <c r="D3153" t="s">
        <v>5325</v>
      </c>
      <c r="E3153" t="s">
        <v>200</v>
      </c>
      <c r="F3153" t="s">
        <v>201</v>
      </c>
      <c r="G3153" t="s">
        <v>202</v>
      </c>
      <c r="H3153">
        <v>2005</v>
      </c>
      <c r="I3153" s="2">
        <v>549950</v>
      </c>
      <c r="J3153" s="2">
        <v>0</v>
      </c>
      <c r="K3153" s="2">
        <v>549950</v>
      </c>
      <c r="L3153" t="s">
        <v>18</v>
      </c>
      <c r="M3153" s="3" t="b">
        <f>trust_funds5[[#This Row],[Contributions Outstanding (USD)]]=0</f>
        <v>1</v>
      </c>
      <c r="N3153" s="3" t="str">
        <f t="shared" si="245"/>
        <v>Outstanding</v>
      </c>
      <c r="O3153" s="3" t="str">
        <f t="shared" si="246"/>
        <v>High Contribution &amp; Recent</v>
      </c>
      <c r="P3153" s="3" t="str">
        <f t="shared" si="247"/>
        <v>Other</v>
      </c>
      <c r="Q3153" s="3" t="str">
        <f t="shared" si="248"/>
        <v>Other</v>
      </c>
      <c r="R3153" s="3" t="str">
        <f t="shared" si="249"/>
        <v>Not LCLS</v>
      </c>
      <c r="S3153" s="3" t="str" cm="1">
        <f t="array" ref="S3153">_xlfn.IFS(G3153 &gt; 5000000, "Very High", G3153 &gt; 1000000, "High", G3153 &gt; 500000, "Medium", TRUE, "Low")</f>
        <v>Very High</v>
      </c>
      <c r="T3153" s="3" t="str" cm="1">
        <f t="array" ref="T3153">_xlfn.IFS(B3153 &gt;= 2005, "Post-2005", B3153 &gt;= 2000, "2000-2004", TRUE, "Pre-2000")</f>
        <v>Post-2005</v>
      </c>
    </row>
    <row r="3154" spans="1:20" x14ac:dyDescent="0.85">
      <c r="A3154" s="1">
        <v>41164</v>
      </c>
      <c r="B3154" t="s">
        <v>4571</v>
      </c>
      <c r="C3154" t="s">
        <v>5326</v>
      </c>
      <c r="D3154" t="s">
        <v>5327</v>
      </c>
      <c r="E3154" t="s">
        <v>15</v>
      </c>
      <c r="F3154" t="s">
        <v>16</v>
      </c>
      <c r="G3154" t="s">
        <v>17</v>
      </c>
      <c r="H3154">
        <v>2005</v>
      </c>
      <c r="I3154" s="2">
        <v>808996.04</v>
      </c>
      <c r="J3154" s="2">
        <v>0</v>
      </c>
      <c r="K3154" s="2">
        <v>808996.04</v>
      </c>
      <c r="L3154" t="s">
        <v>18</v>
      </c>
      <c r="M3154" s="3" t="b">
        <f>trust_funds5[[#This Row],[Contributions Outstanding (USD)]]=0</f>
        <v>1</v>
      </c>
      <c r="N3154" s="3" t="str">
        <f t="shared" si="245"/>
        <v>Outstanding</v>
      </c>
      <c r="O3154" s="3" t="str">
        <f t="shared" si="246"/>
        <v>High Contribution &amp; Recent</v>
      </c>
      <c r="P3154" s="3" t="str">
        <f t="shared" si="247"/>
        <v>Other</v>
      </c>
      <c r="Q3154" s="3" t="str">
        <f t="shared" si="248"/>
        <v>Other</v>
      </c>
      <c r="R3154" s="3" t="str">
        <f t="shared" si="249"/>
        <v>Not LCLS</v>
      </c>
      <c r="S3154" s="3" t="str" cm="1">
        <f t="array" ref="S3154">_xlfn.IFS(G3154 &gt; 5000000, "Very High", G3154 &gt; 1000000, "High", G3154 &gt; 500000, "Medium", TRUE, "Low")</f>
        <v>Very High</v>
      </c>
      <c r="T3154" s="3" t="str" cm="1">
        <f t="array" ref="T3154">_xlfn.IFS(B3154 &gt;= 2005, "Post-2005", B3154 &gt;= 2000, "2000-2004", TRUE, "Pre-2000")</f>
        <v>Post-2005</v>
      </c>
    </row>
    <row r="3155" spans="1:20" x14ac:dyDescent="0.85">
      <c r="A3155" s="1">
        <v>41164</v>
      </c>
      <c r="B3155" t="s">
        <v>90</v>
      </c>
      <c r="C3155" t="s">
        <v>3811</v>
      </c>
      <c r="D3155" t="s">
        <v>3812</v>
      </c>
      <c r="E3155" t="s">
        <v>15</v>
      </c>
      <c r="F3155" t="s">
        <v>16</v>
      </c>
      <c r="G3155" t="s">
        <v>17</v>
      </c>
      <c r="H3155">
        <v>2005</v>
      </c>
      <c r="I3155" s="2">
        <v>451300.57</v>
      </c>
      <c r="J3155" s="2">
        <v>0</v>
      </c>
      <c r="K3155" s="2">
        <v>451300.57</v>
      </c>
      <c r="L3155" t="s">
        <v>116</v>
      </c>
      <c r="M3155" s="3" t="b">
        <f>trust_funds5[[#This Row],[Contributions Outstanding (USD)]]=0</f>
        <v>1</v>
      </c>
      <c r="N3155" s="3" t="str">
        <f t="shared" si="245"/>
        <v>Outstanding</v>
      </c>
      <c r="O3155" s="3" t="str">
        <f t="shared" si="246"/>
        <v>High Contribution &amp; Recent</v>
      </c>
      <c r="P3155" s="3" t="str">
        <f t="shared" si="247"/>
        <v>Other</v>
      </c>
      <c r="Q3155" s="3" t="str">
        <f t="shared" si="248"/>
        <v>Other</v>
      </c>
      <c r="R3155" s="3" t="str">
        <f t="shared" si="249"/>
        <v>Not LCLS</v>
      </c>
      <c r="S3155" s="3" t="str" cm="1">
        <f t="array" ref="S3155">_xlfn.IFS(G3155 &gt; 5000000, "Very High", G3155 &gt; 1000000, "High", G3155 &gt; 500000, "Medium", TRUE, "Low")</f>
        <v>Very High</v>
      </c>
      <c r="T3155" s="3" t="str" cm="1">
        <f t="array" ref="T3155">_xlfn.IFS(B3155 &gt;= 2005, "Post-2005", B3155 &gt;= 2000, "2000-2004", TRUE, "Pre-2000")</f>
        <v>Post-2005</v>
      </c>
    </row>
    <row r="3156" spans="1:20" x14ac:dyDescent="0.85">
      <c r="A3156" s="1">
        <v>41164</v>
      </c>
      <c r="B3156" t="s">
        <v>1234</v>
      </c>
      <c r="C3156" t="s">
        <v>5328</v>
      </c>
      <c r="D3156" t="s">
        <v>5329</v>
      </c>
      <c r="E3156" t="s">
        <v>15</v>
      </c>
      <c r="F3156" t="s">
        <v>16</v>
      </c>
      <c r="G3156" t="s">
        <v>17</v>
      </c>
      <c r="H3156">
        <v>2005</v>
      </c>
      <c r="I3156" s="2">
        <v>982157.47</v>
      </c>
      <c r="J3156" s="2">
        <v>0</v>
      </c>
      <c r="K3156" s="2">
        <v>982157.47</v>
      </c>
      <c r="L3156" t="s">
        <v>18</v>
      </c>
      <c r="M3156" s="3" t="b">
        <f>trust_funds5[[#This Row],[Contributions Outstanding (USD)]]=0</f>
        <v>1</v>
      </c>
      <c r="N3156" s="3" t="str">
        <f t="shared" si="245"/>
        <v>Outstanding</v>
      </c>
      <c r="O3156" s="3" t="str">
        <f t="shared" si="246"/>
        <v>High Contribution &amp; Recent</v>
      </c>
      <c r="P3156" s="3" t="str">
        <f t="shared" si="247"/>
        <v>Other</v>
      </c>
      <c r="Q3156" s="3" t="str">
        <f t="shared" si="248"/>
        <v>Other</v>
      </c>
      <c r="R3156" s="3" t="str">
        <f t="shared" si="249"/>
        <v>Not LCLS</v>
      </c>
      <c r="S3156" s="3" t="str" cm="1">
        <f t="array" ref="S3156">_xlfn.IFS(G3156 &gt; 5000000, "Very High", G3156 &gt; 1000000, "High", G3156 &gt; 500000, "Medium", TRUE, "Low")</f>
        <v>Very High</v>
      </c>
      <c r="T3156" s="3" t="str" cm="1">
        <f t="array" ref="T3156">_xlfn.IFS(B3156 &gt;= 2005, "Post-2005", B3156 &gt;= 2000, "2000-2004", TRUE, "Pre-2000")</f>
        <v>Post-2005</v>
      </c>
    </row>
    <row r="3157" spans="1:20" x14ac:dyDescent="0.85">
      <c r="A3157" s="1">
        <v>41164</v>
      </c>
      <c r="B3157" t="s">
        <v>2137</v>
      </c>
      <c r="C3157" t="s">
        <v>5330</v>
      </c>
      <c r="D3157" t="s">
        <v>5331</v>
      </c>
      <c r="E3157" t="s">
        <v>15</v>
      </c>
      <c r="F3157" t="s">
        <v>16</v>
      </c>
      <c r="G3157" t="s">
        <v>17</v>
      </c>
      <c r="H3157">
        <v>2005</v>
      </c>
      <c r="I3157" s="2">
        <v>1456310.68</v>
      </c>
      <c r="J3157" s="2">
        <v>0</v>
      </c>
      <c r="K3157" s="2">
        <v>1456310.68</v>
      </c>
      <c r="L3157" t="s">
        <v>18</v>
      </c>
      <c r="M3157" s="3" t="b">
        <f>trust_funds5[[#This Row],[Contributions Outstanding (USD)]]=0</f>
        <v>1</v>
      </c>
      <c r="N3157" s="3" t="str">
        <f t="shared" si="245"/>
        <v>Outstanding</v>
      </c>
      <c r="O3157" s="3" t="str">
        <f t="shared" si="246"/>
        <v>High Contribution &amp; Recent</v>
      </c>
      <c r="P3157" s="3" t="str">
        <f t="shared" si="247"/>
        <v>Other</v>
      </c>
      <c r="Q3157" s="3" t="str">
        <f t="shared" si="248"/>
        <v>Other</v>
      </c>
      <c r="R3157" s="3" t="str">
        <f t="shared" si="249"/>
        <v>Not LCLS</v>
      </c>
      <c r="S3157" s="3" t="str" cm="1">
        <f t="array" ref="S3157">_xlfn.IFS(G3157 &gt; 5000000, "Very High", G3157 &gt; 1000000, "High", G3157 &gt; 500000, "Medium", TRUE, "Low")</f>
        <v>Very High</v>
      </c>
      <c r="T3157" s="3" t="str" cm="1">
        <f t="array" ref="T3157">_xlfn.IFS(B3157 &gt;= 2005, "Post-2005", B3157 &gt;= 2000, "2000-2004", TRUE, "Pre-2000")</f>
        <v>Post-2005</v>
      </c>
    </row>
    <row r="3158" spans="1:20" x14ac:dyDescent="0.85">
      <c r="A3158" s="1">
        <v>41164</v>
      </c>
      <c r="B3158" t="s">
        <v>3399</v>
      </c>
      <c r="C3158" t="s">
        <v>4580</v>
      </c>
      <c r="D3158" t="s">
        <v>4581</v>
      </c>
      <c r="E3158" t="s">
        <v>85</v>
      </c>
      <c r="F3158" t="s">
        <v>86</v>
      </c>
      <c r="G3158" t="s">
        <v>87</v>
      </c>
      <c r="H3158">
        <v>2005</v>
      </c>
      <c r="I3158" s="2">
        <v>89810.37</v>
      </c>
      <c r="J3158" s="2">
        <v>0</v>
      </c>
      <c r="K3158" s="2">
        <v>89810.37</v>
      </c>
      <c r="L3158" t="s">
        <v>18</v>
      </c>
      <c r="M3158" s="3" t="b">
        <f>trust_funds5[[#This Row],[Contributions Outstanding (USD)]]=0</f>
        <v>1</v>
      </c>
      <c r="N3158" s="3" t="str">
        <f t="shared" si="245"/>
        <v>Outstanding</v>
      </c>
      <c r="O3158" s="3" t="str">
        <f t="shared" si="246"/>
        <v>High Contribution &amp; Recent</v>
      </c>
      <c r="P3158" s="3" t="str">
        <f t="shared" si="247"/>
        <v>Other</v>
      </c>
      <c r="Q3158" s="3" t="str">
        <f t="shared" si="248"/>
        <v>Other</v>
      </c>
      <c r="R3158" s="3" t="str">
        <f t="shared" si="249"/>
        <v>Not LCLS</v>
      </c>
      <c r="S3158" s="3" t="str" cm="1">
        <f t="array" ref="S3158">_xlfn.IFS(G3158 &gt; 5000000, "Very High", G3158 &gt; 1000000, "High", G3158 &gt; 500000, "Medium", TRUE, "Low")</f>
        <v>Very High</v>
      </c>
      <c r="T3158" s="3" t="str" cm="1">
        <f t="array" ref="T3158">_xlfn.IFS(B3158 &gt;= 2005, "Post-2005", B3158 &gt;= 2000, "2000-2004", TRUE, "Pre-2000")</f>
        <v>Post-2005</v>
      </c>
    </row>
    <row r="3159" spans="1:20" x14ac:dyDescent="0.85">
      <c r="A3159" s="1">
        <v>41164</v>
      </c>
      <c r="B3159" t="s">
        <v>5332</v>
      </c>
      <c r="C3159" t="s">
        <v>5333</v>
      </c>
      <c r="D3159" t="s">
        <v>5334</v>
      </c>
      <c r="E3159" t="s">
        <v>2863</v>
      </c>
      <c r="F3159" t="s">
        <v>2864</v>
      </c>
      <c r="G3159" t="s">
        <v>3051</v>
      </c>
      <c r="H3159">
        <v>2005</v>
      </c>
      <c r="I3159" s="2">
        <v>6709210</v>
      </c>
      <c r="J3159" s="2">
        <v>0</v>
      </c>
      <c r="K3159" s="2">
        <v>6709210</v>
      </c>
      <c r="L3159" t="s">
        <v>116</v>
      </c>
      <c r="M3159" s="3" t="b">
        <f>trust_funds5[[#This Row],[Contributions Outstanding (USD)]]=0</f>
        <v>1</v>
      </c>
      <c r="N3159" s="3" t="str">
        <f t="shared" si="245"/>
        <v>Outstanding</v>
      </c>
      <c r="O3159" s="3" t="str">
        <f t="shared" si="246"/>
        <v>High Contribution &amp; Recent</v>
      </c>
      <c r="P3159" s="3" t="str">
        <f t="shared" si="247"/>
        <v>Other</v>
      </c>
      <c r="Q3159" s="3" t="str">
        <f t="shared" si="248"/>
        <v>Other</v>
      </c>
      <c r="R3159" s="3" t="str">
        <f t="shared" si="249"/>
        <v>Not LCLS</v>
      </c>
      <c r="S3159" s="3" t="str" cm="1">
        <f t="array" ref="S3159">_xlfn.IFS(G3159 &gt; 5000000, "Very High", G3159 &gt; 1000000, "High", G3159 &gt; 500000, "Medium", TRUE, "Low")</f>
        <v>Very High</v>
      </c>
      <c r="T3159" s="3" t="str" cm="1">
        <f t="array" ref="T3159">_xlfn.IFS(B3159 &gt;= 2005, "Post-2005", B3159 &gt;= 2000, "2000-2004", TRUE, "Pre-2000")</f>
        <v>Post-2005</v>
      </c>
    </row>
    <row r="3160" spans="1:20" x14ac:dyDescent="0.85">
      <c r="A3160" s="1">
        <v>41164</v>
      </c>
      <c r="B3160" t="s">
        <v>1234</v>
      </c>
      <c r="C3160" t="s">
        <v>5335</v>
      </c>
      <c r="D3160" t="s">
        <v>5336</v>
      </c>
      <c r="E3160" t="s">
        <v>102</v>
      </c>
      <c r="F3160" t="s">
        <v>103</v>
      </c>
      <c r="G3160" t="s">
        <v>104</v>
      </c>
      <c r="H3160">
        <v>2005</v>
      </c>
      <c r="I3160" s="2">
        <v>1796403.77</v>
      </c>
      <c r="J3160" s="2">
        <v>0</v>
      </c>
      <c r="K3160" s="2">
        <v>1796403.77</v>
      </c>
      <c r="L3160" t="s">
        <v>18</v>
      </c>
      <c r="M3160" s="3" t="b">
        <f>trust_funds5[[#This Row],[Contributions Outstanding (USD)]]=0</f>
        <v>1</v>
      </c>
      <c r="N3160" s="3" t="str">
        <f t="shared" si="245"/>
        <v>Outstanding</v>
      </c>
      <c r="O3160" s="3" t="str">
        <f t="shared" si="246"/>
        <v>High Contribution &amp; Recent</v>
      </c>
      <c r="P3160" s="3" t="str">
        <f t="shared" si="247"/>
        <v>Other</v>
      </c>
      <c r="Q3160" s="3" t="str">
        <f t="shared" si="248"/>
        <v>Other</v>
      </c>
      <c r="R3160" s="3" t="str">
        <f t="shared" si="249"/>
        <v>Not LCLS</v>
      </c>
      <c r="S3160" s="3" t="str" cm="1">
        <f t="array" ref="S3160">_xlfn.IFS(G3160 &gt; 5000000, "Very High", G3160 &gt; 1000000, "High", G3160 &gt; 500000, "Medium", TRUE, "Low")</f>
        <v>Very High</v>
      </c>
      <c r="T3160" s="3" t="str" cm="1">
        <f t="array" ref="T3160">_xlfn.IFS(B3160 &gt;= 2005, "Post-2005", B3160 &gt;= 2000, "2000-2004", TRUE, "Pre-2000")</f>
        <v>Post-2005</v>
      </c>
    </row>
    <row r="3161" spans="1:20" x14ac:dyDescent="0.85">
      <c r="A3161" s="1">
        <v>41164</v>
      </c>
      <c r="B3161" t="s">
        <v>545</v>
      </c>
      <c r="C3161" t="s">
        <v>5337</v>
      </c>
      <c r="D3161" t="s">
        <v>5338</v>
      </c>
      <c r="E3161" t="s">
        <v>62</v>
      </c>
      <c r="F3161" t="s">
        <v>63</v>
      </c>
      <c r="H3161">
        <v>2005</v>
      </c>
      <c r="I3161" s="2">
        <v>40000</v>
      </c>
      <c r="J3161" s="2">
        <v>0</v>
      </c>
      <c r="K3161" s="2">
        <v>40000</v>
      </c>
      <c r="L3161" t="s">
        <v>18</v>
      </c>
      <c r="M3161" s="3" t="b">
        <f>trust_funds5[[#This Row],[Contributions Outstanding (USD)]]=0</f>
        <v>1</v>
      </c>
      <c r="N3161" s="3" t="str">
        <f t="shared" si="245"/>
        <v>Outstanding</v>
      </c>
      <c r="O3161" s="3" t="str">
        <f t="shared" si="246"/>
        <v>High Contribution &amp; Recent</v>
      </c>
      <c r="P3161" s="3" t="str">
        <f t="shared" si="247"/>
        <v>Other</v>
      </c>
      <c r="Q3161" s="3" t="str">
        <f t="shared" si="248"/>
        <v>Other</v>
      </c>
      <c r="R3161" s="3" t="str">
        <f t="shared" si="249"/>
        <v>Not LCLS</v>
      </c>
      <c r="S3161" s="3" t="str" cm="1">
        <f t="array" ref="S3161">_xlfn.IFS(G3161 &gt; 5000000, "Very High", G3161 &gt; 1000000, "High", G3161 &gt; 500000, "Medium", TRUE, "Low")</f>
        <v>Low</v>
      </c>
      <c r="T3161" s="3" t="str" cm="1">
        <f t="array" ref="T3161">_xlfn.IFS(B3161 &gt;= 2005, "Post-2005", B3161 &gt;= 2000, "2000-2004", TRUE, "Pre-2000")</f>
        <v>Post-2005</v>
      </c>
    </row>
    <row r="3162" spans="1:20" x14ac:dyDescent="0.85">
      <c r="A3162" s="1">
        <v>41164</v>
      </c>
      <c r="B3162" t="s">
        <v>545</v>
      </c>
      <c r="C3162" t="s">
        <v>5339</v>
      </c>
      <c r="D3162" t="s">
        <v>5340</v>
      </c>
      <c r="E3162" t="s">
        <v>62</v>
      </c>
      <c r="F3162" t="s">
        <v>63</v>
      </c>
      <c r="H3162">
        <v>2005</v>
      </c>
      <c r="I3162" s="2">
        <v>198000</v>
      </c>
      <c r="J3162" s="2">
        <v>0</v>
      </c>
      <c r="K3162" s="2">
        <v>198000</v>
      </c>
      <c r="L3162" t="s">
        <v>18</v>
      </c>
      <c r="M3162" s="3" t="b">
        <f>trust_funds5[[#This Row],[Contributions Outstanding (USD)]]=0</f>
        <v>1</v>
      </c>
      <c r="N3162" s="3" t="str">
        <f t="shared" si="245"/>
        <v>Outstanding</v>
      </c>
      <c r="O3162" s="3" t="str">
        <f t="shared" si="246"/>
        <v>High Contribution &amp; Recent</v>
      </c>
      <c r="P3162" s="3" t="str">
        <f t="shared" si="247"/>
        <v>Other</v>
      </c>
      <c r="Q3162" s="3" t="str">
        <f t="shared" si="248"/>
        <v>Other</v>
      </c>
      <c r="R3162" s="3" t="str">
        <f t="shared" si="249"/>
        <v>Not LCLS</v>
      </c>
      <c r="S3162" s="3" t="str" cm="1">
        <f t="array" ref="S3162">_xlfn.IFS(G3162 &gt; 5000000, "Very High", G3162 &gt; 1000000, "High", G3162 &gt; 500000, "Medium", TRUE, "Low")</f>
        <v>Low</v>
      </c>
      <c r="T3162" s="3" t="str" cm="1">
        <f t="array" ref="T3162">_xlfn.IFS(B3162 &gt;= 2005, "Post-2005", B3162 &gt;= 2000, "2000-2004", TRUE, "Pre-2000")</f>
        <v>Post-2005</v>
      </c>
    </row>
    <row r="3163" spans="1:20" x14ac:dyDescent="0.85">
      <c r="A3163" s="1">
        <v>41164</v>
      </c>
      <c r="B3163" t="s">
        <v>545</v>
      </c>
      <c r="C3163" t="s">
        <v>5341</v>
      </c>
      <c r="D3163" t="s">
        <v>5342</v>
      </c>
      <c r="E3163" t="s">
        <v>62</v>
      </c>
      <c r="F3163" t="s">
        <v>63</v>
      </c>
      <c r="H3163">
        <v>2005</v>
      </c>
      <c r="I3163" s="2">
        <v>10665</v>
      </c>
      <c r="J3163" s="2">
        <v>0</v>
      </c>
      <c r="K3163" s="2">
        <v>10665</v>
      </c>
      <c r="L3163" t="s">
        <v>18</v>
      </c>
      <c r="M3163" s="3" t="b">
        <f>trust_funds5[[#This Row],[Contributions Outstanding (USD)]]=0</f>
        <v>1</v>
      </c>
      <c r="N3163" s="3" t="str">
        <f t="shared" si="245"/>
        <v>Outstanding</v>
      </c>
      <c r="O3163" s="3" t="str">
        <f t="shared" si="246"/>
        <v>High Contribution &amp; Recent</v>
      </c>
      <c r="P3163" s="3" t="str">
        <f t="shared" si="247"/>
        <v>Other</v>
      </c>
      <c r="Q3163" s="3" t="str">
        <f t="shared" si="248"/>
        <v>Other</v>
      </c>
      <c r="R3163" s="3" t="str">
        <f t="shared" si="249"/>
        <v>Not LCLS</v>
      </c>
      <c r="S3163" s="3" t="str" cm="1">
        <f t="array" ref="S3163">_xlfn.IFS(G3163 &gt; 5000000, "Very High", G3163 &gt; 1000000, "High", G3163 &gt; 500000, "Medium", TRUE, "Low")</f>
        <v>Low</v>
      </c>
      <c r="T3163" s="3" t="str" cm="1">
        <f t="array" ref="T3163">_xlfn.IFS(B3163 &gt;= 2005, "Post-2005", B3163 &gt;= 2000, "2000-2004", TRUE, "Pre-2000")</f>
        <v>Post-2005</v>
      </c>
    </row>
    <row r="3164" spans="1:20" x14ac:dyDescent="0.85">
      <c r="A3164" s="1">
        <v>41164</v>
      </c>
      <c r="B3164" t="s">
        <v>545</v>
      </c>
      <c r="C3164" t="s">
        <v>5343</v>
      </c>
      <c r="D3164" t="s">
        <v>5344</v>
      </c>
      <c r="E3164" t="s">
        <v>62</v>
      </c>
      <c r="F3164" t="s">
        <v>63</v>
      </c>
      <c r="H3164">
        <v>2005</v>
      </c>
      <c r="I3164" s="2">
        <v>125000</v>
      </c>
      <c r="J3164" s="2">
        <v>0</v>
      </c>
      <c r="K3164" s="2">
        <v>125000</v>
      </c>
      <c r="L3164" t="s">
        <v>18</v>
      </c>
      <c r="M3164" s="3" t="b">
        <f>trust_funds5[[#This Row],[Contributions Outstanding (USD)]]=0</f>
        <v>1</v>
      </c>
      <c r="N3164" s="3" t="str">
        <f t="shared" si="245"/>
        <v>Outstanding</v>
      </c>
      <c r="O3164" s="3" t="str">
        <f t="shared" si="246"/>
        <v>High Contribution &amp; Recent</v>
      </c>
      <c r="P3164" s="3" t="str">
        <f t="shared" si="247"/>
        <v>Other</v>
      </c>
      <c r="Q3164" s="3" t="str">
        <f t="shared" si="248"/>
        <v>Other</v>
      </c>
      <c r="R3164" s="3" t="str">
        <f t="shared" si="249"/>
        <v>Not LCLS</v>
      </c>
      <c r="S3164" s="3" t="str" cm="1">
        <f t="array" ref="S3164">_xlfn.IFS(G3164 &gt; 5000000, "Very High", G3164 &gt; 1000000, "High", G3164 &gt; 500000, "Medium", TRUE, "Low")</f>
        <v>Low</v>
      </c>
      <c r="T3164" s="3" t="str" cm="1">
        <f t="array" ref="T3164">_xlfn.IFS(B3164 &gt;= 2005, "Post-2005", B3164 &gt;= 2000, "2000-2004", TRUE, "Pre-2000")</f>
        <v>Post-2005</v>
      </c>
    </row>
    <row r="3165" spans="1:20" x14ac:dyDescent="0.85">
      <c r="A3165" s="1">
        <v>41164</v>
      </c>
      <c r="B3165" t="s">
        <v>90</v>
      </c>
      <c r="C3165" t="s">
        <v>5345</v>
      </c>
      <c r="D3165" t="s">
        <v>5346</v>
      </c>
      <c r="E3165" t="s">
        <v>93</v>
      </c>
      <c r="F3165" t="s">
        <v>94</v>
      </c>
      <c r="H3165">
        <v>2005</v>
      </c>
      <c r="I3165" s="2">
        <v>1550000</v>
      </c>
      <c r="J3165" s="2">
        <v>0</v>
      </c>
      <c r="K3165" s="2">
        <v>1550000</v>
      </c>
      <c r="L3165" t="s">
        <v>18</v>
      </c>
      <c r="M3165" s="3" t="b">
        <f>trust_funds5[[#This Row],[Contributions Outstanding (USD)]]=0</f>
        <v>1</v>
      </c>
      <c r="N3165" s="3" t="str">
        <f t="shared" si="245"/>
        <v>Outstanding</v>
      </c>
      <c r="O3165" s="3" t="str">
        <f t="shared" si="246"/>
        <v>High Contribution &amp; Recent</v>
      </c>
      <c r="P3165" s="3" t="str">
        <f t="shared" si="247"/>
        <v>Other</v>
      </c>
      <c r="Q3165" s="3" t="str">
        <f t="shared" si="248"/>
        <v>Other</v>
      </c>
      <c r="R3165" s="3" t="str">
        <f t="shared" si="249"/>
        <v>Not LCLS</v>
      </c>
      <c r="S3165" s="3" t="str" cm="1">
        <f t="array" ref="S3165">_xlfn.IFS(G3165 &gt; 5000000, "Very High", G3165 &gt; 1000000, "High", G3165 &gt; 500000, "Medium", TRUE, "Low")</f>
        <v>Low</v>
      </c>
      <c r="T3165" s="3" t="str" cm="1">
        <f t="array" ref="T3165">_xlfn.IFS(B3165 &gt;= 2005, "Post-2005", B3165 &gt;= 2000, "2000-2004", TRUE, "Pre-2000")</f>
        <v>Post-2005</v>
      </c>
    </row>
    <row r="3166" spans="1:20" x14ac:dyDescent="0.85">
      <c r="A3166" s="1">
        <v>41164</v>
      </c>
      <c r="B3166" t="s">
        <v>82</v>
      </c>
      <c r="C3166" t="s">
        <v>4999</v>
      </c>
      <c r="D3166" t="s">
        <v>587</v>
      </c>
      <c r="E3166" t="s">
        <v>15</v>
      </c>
      <c r="F3166" t="s">
        <v>16</v>
      </c>
      <c r="G3166" t="s">
        <v>17</v>
      </c>
      <c r="H3166">
        <v>2005</v>
      </c>
      <c r="I3166" s="2">
        <v>102886.53</v>
      </c>
      <c r="J3166" s="2">
        <v>0</v>
      </c>
      <c r="K3166" s="2">
        <v>102886.53</v>
      </c>
      <c r="L3166" t="s">
        <v>18</v>
      </c>
      <c r="M3166" s="3" t="b">
        <f>trust_funds5[[#This Row],[Contributions Outstanding (USD)]]=0</f>
        <v>1</v>
      </c>
      <c r="N3166" s="3" t="str">
        <f t="shared" si="245"/>
        <v>Outstanding</v>
      </c>
      <c r="O3166" s="3" t="str">
        <f t="shared" si="246"/>
        <v>High Contribution &amp; Recent</v>
      </c>
      <c r="P3166" s="3" t="str">
        <f t="shared" si="247"/>
        <v>Other</v>
      </c>
      <c r="Q3166" s="3" t="str">
        <f t="shared" si="248"/>
        <v>Other</v>
      </c>
      <c r="R3166" s="3" t="str">
        <f t="shared" si="249"/>
        <v>Not LCLS</v>
      </c>
      <c r="S3166" s="3" t="str" cm="1">
        <f t="array" ref="S3166">_xlfn.IFS(G3166 &gt; 5000000, "Very High", G3166 &gt; 1000000, "High", G3166 &gt; 500000, "Medium", TRUE, "Low")</f>
        <v>Very High</v>
      </c>
      <c r="T3166" s="3" t="str" cm="1">
        <f t="array" ref="T3166">_xlfn.IFS(B3166 &gt;= 2005, "Post-2005", B3166 &gt;= 2000, "2000-2004", TRUE, "Pre-2000")</f>
        <v>Post-2005</v>
      </c>
    </row>
    <row r="3167" spans="1:20" x14ac:dyDescent="0.85">
      <c r="A3167" s="1">
        <v>41164</v>
      </c>
      <c r="B3167" t="s">
        <v>90</v>
      </c>
      <c r="C3167" t="s">
        <v>5347</v>
      </c>
      <c r="D3167" t="s">
        <v>5348</v>
      </c>
      <c r="E3167" t="s">
        <v>15</v>
      </c>
      <c r="F3167" t="s">
        <v>16</v>
      </c>
      <c r="G3167" t="s">
        <v>17</v>
      </c>
      <c r="H3167">
        <v>2005</v>
      </c>
      <c r="I3167" s="2">
        <v>590690.71</v>
      </c>
      <c r="J3167" s="2">
        <v>0</v>
      </c>
      <c r="K3167" s="2">
        <v>590690.71</v>
      </c>
      <c r="L3167" t="s">
        <v>18</v>
      </c>
      <c r="M3167" s="3" t="b">
        <f>trust_funds5[[#This Row],[Contributions Outstanding (USD)]]=0</f>
        <v>1</v>
      </c>
      <c r="N3167" s="3" t="str">
        <f t="shared" si="245"/>
        <v>Outstanding</v>
      </c>
      <c r="O3167" s="3" t="str">
        <f t="shared" si="246"/>
        <v>High Contribution &amp; Recent</v>
      </c>
      <c r="P3167" s="3" t="str">
        <f t="shared" si="247"/>
        <v>Other</v>
      </c>
      <c r="Q3167" s="3" t="str">
        <f t="shared" si="248"/>
        <v>Other</v>
      </c>
      <c r="R3167" s="3" t="str">
        <f t="shared" si="249"/>
        <v>Not LCLS</v>
      </c>
      <c r="S3167" s="3" t="str" cm="1">
        <f t="array" ref="S3167">_xlfn.IFS(G3167 &gt; 5000000, "Very High", G3167 &gt; 1000000, "High", G3167 &gt; 500000, "Medium", TRUE, "Low")</f>
        <v>Very High</v>
      </c>
      <c r="T3167" s="3" t="str" cm="1">
        <f t="array" ref="T3167">_xlfn.IFS(B3167 &gt;= 2005, "Post-2005", B3167 &gt;= 2000, "2000-2004", TRUE, "Pre-2000")</f>
        <v>Post-2005</v>
      </c>
    </row>
    <row r="3168" spans="1:20" x14ac:dyDescent="0.85">
      <c r="A3168" s="1">
        <v>41164</v>
      </c>
      <c r="B3168" t="s">
        <v>600</v>
      </c>
      <c r="C3168" t="s">
        <v>601</v>
      </c>
      <c r="D3168" t="s">
        <v>602</v>
      </c>
      <c r="E3168" t="s">
        <v>442</v>
      </c>
      <c r="F3168" t="s">
        <v>443</v>
      </c>
      <c r="G3168" t="s">
        <v>5349</v>
      </c>
      <c r="H3168">
        <v>2005</v>
      </c>
      <c r="I3168" s="2">
        <v>150000</v>
      </c>
      <c r="J3168" s="2">
        <v>0</v>
      </c>
      <c r="K3168" s="2">
        <v>150000</v>
      </c>
      <c r="L3168" t="s">
        <v>116</v>
      </c>
      <c r="M3168" s="3" t="b">
        <f>trust_funds5[[#This Row],[Contributions Outstanding (USD)]]=0</f>
        <v>1</v>
      </c>
      <c r="N3168" s="3" t="str">
        <f t="shared" si="245"/>
        <v>Outstanding</v>
      </c>
      <c r="O3168" s="3" t="str">
        <f t="shared" si="246"/>
        <v>High Contribution &amp; Recent</v>
      </c>
      <c r="P3168" s="3" t="str">
        <f t="shared" si="247"/>
        <v>Other</v>
      </c>
      <c r="Q3168" s="3" t="str">
        <f t="shared" si="248"/>
        <v>Other</v>
      </c>
      <c r="R3168" s="3" t="str">
        <f t="shared" si="249"/>
        <v>Not LCLS</v>
      </c>
      <c r="S3168" s="3" t="str" cm="1">
        <f t="array" ref="S3168">_xlfn.IFS(G3168 &gt; 5000000, "Very High", G3168 &gt; 1000000, "High", G3168 &gt; 500000, "Medium", TRUE, "Low")</f>
        <v>Very High</v>
      </c>
      <c r="T3168" s="3" t="str" cm="1">
        <f t="array" ref="T3168">_xlfn.IFS(B3168 &gt;= 2005, "Post-2005", B3168 &gt;= 2000, "2000-2004", TRUE, "Pre-2000")</f>
        <v>Post-2005</v>
      </c>
    </row>
    <row r="3169" spans="1:20" x14ac:dyDescent="0.85">
      <c r="A3169" s="1">
        <v>41164</v>
      </c>
      <c r="B3169" t="s">
        <v>1234</v>
      </c>
      <c r="C3169" t="s">
        <v>5350</v>
      </c>
      <c r="D3169" t="s">
        <v>5351</v>
      </c>
      <c r="E3169" t="s">
        <v>21</v>
      </c>
      <c r="F3169" t="s">
        <v>22</v>
      </c>
      <c r="G3169" t="s">
        <v>23</v>
      </c>
      <c r="H3169">
        <v>2005</v>
      </c>
      <c r="I3169" s="2">
        <v>434003.78</v>
      </c>
      <c r="J3169" s="2">
        <v>0</v>
      </c>
      <c r="K3169" s="2">
        <v>434003.78</v>
      </c>
      <c r="L3169" t="s">
        <v>18</v>
      </c>
      <c r="M3169" s="3" t="b">
        <f>trust_funds5[[#This Row],[Contributions Outstanding (USD)]]=0</f>
        <v>1</v>
      </c>
      <c r="N3169" s="3" t="str">
        <f t="shared" si="245"/>
        <v>Outstanding</v>
      </c>
      <c r="O3169" s="3" t="str">
        <f t="shared" si="246"/>
        <v>High Contribution &amp; Recent</v>
      </c>
      <c r="P3169" s="3" t="str">
        <f t="shared" si="247"/>
        <v>Other</v>
      </c>
      <c r="Q3169" s="3" t="str">
        <f t="shared" si="248"/>
        <v>Other</v>
      </c>
      <c r="R3169" s="3" t="str">
        <f t="shared" si="249"/>
        <v>Not LCLS</v>
      </c>
      <c r="S3169" s="3" t="str" cm="1">
        <f t="array" ref="S3169">_xlfn.IFS(G3169 &gt; 5000000, "Very High", G3169 &gt; 1000000, "High", G3169 &gt; 500000, "Medium", TRUE, "Low")</f>
        <v>Very High</v>
      </c>
      <c r="T3169" s="3" t="str" cm="1">
        <f t="array" ref="T3169">_xlfn.IFS(B3169 &gt;= 2005, "Post-2005", B3169 &gt;= 2000, "2000-2004", TRUE, "Pre-2000")</f>
        <v>Post-2005</v>
      </c>
    </row>
    <row r="3170" spans="1:20" x14ac:dyDescent="0.85">
      <c r="A3170" s="1">
        <v>41164</v>
      </c>
      <c r="B3170" t="s">
        <v>883</v>
      </c>
      <c r="C3170" t="s">
        <v>4592</v>
      </c>
      <c r="D3170" t="s">
        <v>4593</v>
      </c>
      <c r="E3170" t="s">
        <v>235</v>
      </c>
      <c r="F3170" t="s">
        <v>236</v>
      </c>
      <c r="G3170" t="s">
        <v>5352</v>
      </c>
      <c r="H3170">
        <v>2005</v>
      </c>
      <c r="I3170" s="2">
        <v>5125000</v>
      </c>
      <c r="J3170" s="2">
        <v>0</v>
      </c>
      <c r="K3170" s="2">
        <v>5125000</v>
      </c>
      <c r="L3170" t="s">
        <v>116</v>
      </c>
      <c r="M3170" s="3" t="b">
        <f>trust_funds5[[#This Row],[Contributions Outstanding (USD)]]=0</f>
        <v>1</v>
      </c>
      <c r="N3170" s="3" t="str">
        <f t="shared" si="245"/>
        <v>Outstanding</v>
      </c>
      <c r="O3170" s="3" t="str">
        <f t="shared" si="246"/>
        <v>High Contribution &amp; Recent</v>
      </c>
      <c r="P3170" s="3" t="str">
        <f t="shared" si="247"/>
        <v>Other</v>
      </c>
      <c r="Q3170" s="3" t="str">
        <f t="shared" si="248"/>
        <v>Other</v>
      </c>
      <c r="R3170" s="3" t="str">
        <f t="shared" si="249"/>
        <v>Not LCLS</v>
      </c>
      <c r="S3170" s="3" t="str" cm="1">
        <f t="array" ref="S3170">_xlfn.IFS(G3170 &gt; 5000000, "Very High", G3170 &gt; 1000000, "High", G3170 &gt; 500000, "Medium", TRUE, "Low")</f>
        <v>Very High</v>
      </c>
      <c r="T3170" s="3" t="str" cm="1">
        <f t="array" ref="T3170">_xlfn.IFS(B3170 &gt;= 2005, "Post-2005", B3170 &gt;= 2000, "2000-2004", TRUE, "Pre-2000")</f>
        <v>Post-2005</v>
      </c>
    </row>
    <row r="3171" spans="1:20" x14ac:dyDescent="0.85">
      <c r="A3171" s="1">
        <v>41164</v>
      </c>
      <c r="B3171" t="s">
        <v>883</v>
      </c>
      <c r="C3171" t="s">
        <v>4592</v>
      </c>
      <c r="D3171" t="s">
        <v>4593</v>
      </c>
      <c r="E3171" t="s">
        <v>2863</v>
      </c>
      <c r="F3171" t="s">
        <v>2864</v>
      </c>
      <c r="G3171" t="s">
        <v>3051</v>
      </c>
      <c r="H3171">
        <v>2005</v>
      </c>
      <c r="I3171" s="2">
        <v>21519677.780000001</v>
      </c>
      <c r="J3171" s="2">
        <v>0</v>
      </c>
      <c r="K3171" s="2">
        <v>21519677.780000001</v>
      </c>
      <c r="L3171" t="s">
        <v>116</v>
      </c>
      <c r="M3171" s="3" t="b">
        <f>trust_funds5[[#This Row],[Contributions Outstanding (USD)]]=0</f>
        <v>1</v>
      </c>
      <c r="N3171" s="3" t="str">
        <f t="shared" si="245"/>
        <v>Outstanding</v>
      </c>
      <c r="O3171" s="3" t="str">
        <f t="shared" si="246"/>
        <v>High Contribution &amp; Recent</v>
      </c>
      <c r="P3171" s="3" t="str">
        <f t="shared" si="247"/>
        <v>Other</v>
      </c>
      <c r="Q3171" s="3" t="str">
        <f t="shared" si="248"/>
        <v>Other</v>
      </c>
      <c r="R3171" s="3" t="str">
        <f t="shared" si="249"/>
        <v>Not LCLS</v>
      </c>
      <c r="S3171" s="3" t="str" cm="1">
        <f t="array" ref="S3171">_xlfn.IFS(G3171 &gt; 5000000, "Very High", G3171 &gt; 1000000, "High", G3171 &gt; 500000, "Medium", TRUE, "Low")</f>
        <v>Very High</v>
      </c>
      <c r="T3171" s="3" t="str" cm="1">
        <f t="array" ref="T3171">_xlfn.IFS(B3171 &gt;= 2005, "Post-2005", B3171 &gt;= 2000, "2000-2004", TRUE, "Pre-2000")</f>
        <v>Post-2005</v>
      </c>
    </row>
    <row r="3172" spans="1:20" x14ac:dyDescent="0.85">
      <c r="A3172" s="1">
        <v>41164</v>
      </c>
      <c r="B3172" t="s">
        <v>883</v>
      </c>
      <c r="C3172" t="s">
        <v>4592</v>
      </c>
      <c r="D3172" t="s">
        <v>4593</v>
      </c>
      <c r="E3172" t="s">
        <v>1333</v>
      </c>
      <c r="F3172" t="s">
        <v>1334</v>
      </c>
      <c r="G3172" t="s">
        <v>1335</v>
      </c>
      <c r="H3172">
        <v>2005</v>
      </c>
      <c r="I3172" s="2">
        <v>10250000</v>
      </c>
      <c r="J3172" s="2">
        <v>0</v>
      </c>
      <c r="K3172" s="2">
        <v>10250000</v>
      </c>
      <c r="L3172" t="s">
        <v>116</v>
      </c>
      <c r="M3172" s="3" t="b">
        <f>trust_funds5[[#This Row],[Contributions Outstanding (USD)]]=0</f>
        <v>1</v>
      </c>
      <c r="N3172" s="3" t="str">
        <f t="shared" si="245"/>
        <v>Outstanding</v>
      </c>
      <c r="O3172" s="3" t="str">
        <f t="shared" si="246"/>
        <v>High Contribution &amp; Recent</v>
      </c>
      <c r="P3172" s="3" t="str">
        <f t="shared" si="247"/>
        <v>Other</v>
      </c>
      <c r="Q3172" s="3" t="str">
        <f t="shared" si="248"/>
        <v>Other</v>
      </c>
      <c r="R3172" s="3" t="str">
        <f t="shared" si="249"/>
        <v>Not LCLS</v>
      </c>
      <c r="S3172" s="3" t="str" cm="1">
        <f t="array" ref="S3172">_xlfn.IFS(G3172 &gt; 5000000, "Very High", G3172 &gt; 1000000, "High", G3172 &gt; 500000, "Medium", TRUE, "Low")</f>
        <v>Very High</v>
      </c>
      <c r="T3172" s="3" t="str" cm="1">
        <f t="array" ref="T3172">_xlfn.IFS(B3172 &gt;= 2005, "Post-2005", B3172 &gt;= 2000, "2000-2004", TRUE, "Pre-2000")</f>
        <v>Post-2005</v>
      </c>
    </row>
    <row r="3173" spans="1:20" x14ac:dyDescent="0.85">
      <c r="A3173" s="1">
        <v>41164</v>
      </c>
      <c r="B3173" t="s">
        <v>883</v>
      </c>
      <c r="C3173" t="s">
        <v>4592</v>
      </c>
      <c r="D3173" t="s">
        <v>4593</v>
      </c>
      <c r="E3173" t="s">
        <v>260</v>
      </c>
      <c r="F3173" t="s">
        <v>261</v>
      </c>
      <c r="H3173">
        <v>2005</v>
      </c>
      <c r="I3173" s="2">
        <v>62500</v>
      </c>
      <c r="J3173" s="2">
        <v>0</v>
      </c>
      <c r="K3173" s="2">
        <v>62500</v>
      </c>
      <c r="L3173" t="s">
        <v>116</v>
      </c>
      <c r="M3173" s="3" t="b">
        <f>trust_funds5[[#This Row],[Contributions Outstanding (USD)]]=0</f>
        <v>1</v>
      </c>
      <c r="N3173" s="3" t="str">
        <f t="shared" si="245"/>
        <v>Outstanding</v>
      </c>
      <c r="O3173" s="3" t="str">
        <f t="shared" si="246"/>
        <v>High Contribution &amp; Recent</v>
      </c>
      <c r="P3173" s="3" t="str">
        <f t="shared" si="247"/>
        <v>Other</v>
      </c>
      <c r="Q3173" s="3" t="str">
        <f t="shared" si="248"/>
        <v>Other</v>
      </c>
      <c r="R3173" s="3" t="str">
        <f t="shared" si="249"/>
        <v>Not LCLS</v>
      </c>
      <c r="S3173" s="3" t="str" cm="1">
        <f t="array" ref="S3173">_xlfn.IFS(G3173 &gt; 5000000, "Very High", G3173 &gt; 1000000, "High", G3173 &gt; 500000, "Medium", TRUE, "Low")</f>
        <v>Low</v>
      </c>
      <c r="T3173" s="3" t="str" cm="1">
        <f t="array" ref="T3173">_xlfn.IFS(B3173 &gt;= 2005, "Post-2005", B3173 &gt;= 2000, "2000-2004", TRUE, "Pre-2000")</f>
        <v>Post-2005</v>
      </c>
    </row>
    <row r="3174" spans="1:20" x14ac:dyDescent="0.85">
      <c r="A3174" s="1">
        <v>41164</v>
      </c>
      <c r="B3174" t="s">
        <v>883</v>
      </c>
      <c r="C3174" t="s">
        <v>4592</v>
      </c>
      <c r="D3174" t="s">
        <v>4593</v>
      </c>
      <c r="E3174" t="s">
        <v>260</v>
      </c>
      <c r="F3174" t="s">
        <v>261</v>
      </c>
      <c r="H3174">
        <v>2005</v>
      </c>
      <c r="I3174" s="2">
        <v>62500</v>
      </c>
      <c r="J3174" s="2">
        <v>0</v>
      </c>
      <c r="K3174" s="2">
        <v>62500</v>
      </c>
      <c r="L3174" t="s">
        <v>116</v>
      </c>
      <c r="M3174" s="3" t="b">
        <f>trust_funds5[[#This Row],[Contributions Outstanding (USD)]]=0</f>
        <v>1</v>
      </c>
      <c r="N3174" s="3" t="str">
        <f t="shared" si="245"/>
        <v>Outstanding</v>
      </c>
      <c r="O3174" s="3" t="str">
        <f t="shared" si="246"/>
        <v>High Contribution &amp; Recent</v>
      </c>
      <c r="P3174" s="3" t="str">
        <f t="shared" si="247"/>
        <v>Other</v>
      </c>
      <c r="Q3174" s="3" t="str">
        <f t="shared" si="248"/>
        <v>Other</v>
      </c>
      <c r="R3174" s="3" t="str">
        <f t="shared" si="249"/>
        <v>Not LCLS</v>
      </c>
      <c r="S3174" s="3" t="str" cm="1">
        <f t="array" ref="S3174">_xlfn.IFS(G3174 &gt; 5000000, "Very High", G3174 &gt; 1000000, "High", G3174 &gt; 500000, "Medium", TRUE, "Low")</f>
        <v>Low</v>
      </c>
      <c r="T3174" s="3" t="str" cm="1">
        <f t="array" ref="T3174">_xlfn.IFS(B3174 &gt;= 2005, "Post-2005", B3174 &gt;= 2000, "2000-2004", TRUE, "Pre-2000")</f>
        <v>Post-2005</v>
      </c>
    </row>
    <row r="3175" spans="1:20" x14ac:dyDescent="0.85">
      <c r="A3175" s="1">
        <v>41164</v>
      </c>
      <c r="B3175" t="s">
        <v>883</v>
      </c>
      <c r="C3175" t="s">
        <v>4592</v>
      </c>
      <c r="D3175" t="s">
        <v>4593</v>
      </c>
      <c r="E3175" t="s">
        <v>260</v>
      </c>
      <c r="F3175" t="s">
        <v>261</v>
      </c>
      <c r="H3175">
        <v>2005</v>
      </c>
      <c r="I3175" s="2">
        <v>62500</v>
      </c>
      <c r="J3175" s="2">
        <v>0</v>
      </c>
      <c r="K3175" s="2">
        <v>62500</v>
      </c>
      <c r="L3175" t="s">
        <v>116</v>
      </c>
      <c r="M3175" s="3" t="b">
        <f>trust_funds5[[#This Row],[Contributions Outstanding (USD)]]=0</f>
        <v>1</v>
      </c>
      <c r="N3175" s="3" t="str">
        <f t="shared" si="245"/>
        <v>Outstanding</v>
      </c>
      <c r="O3175" s="3" t="str">
        <f t="shared" si="246"/>
        <v>High Contribution &amp; Recent</v>
      </c>
      <c r="P3175" s="3" t="str">
        <f t="shared" si="247"/>
        <v>Other</v>
      </c>
      <c r="Q3175" s="3" t="str">
        <f t="shared" si="248"/>
        <v>Other</v>
      </c>
      <c r="R3175" s="3" t="str">
        <f t="shared" si="249"/>
        <v>Not LCLS</v>
      </c>
      <c r="S3175" s="3" t="str" cm="1">
        <f t="array" ref="S3175">_xlfn.IFS(G3175 &gt; 5000000, "Very High", G3175 &gt; 1000000, "High", G3175 &gt; 500000, "Medium", TRUE, "Low")</f>
        <v>Low</v>
      </c>
      <c r="T3175" s="3" t="str" cm="1">
        <f t="array" ref="T3175">_xlfn.IFS(B3175 &gt;= 2005, "Post-2005", B3175 &gt;= 2000, "2000-2004", TRUE, "Pre-2000")</f>
        <v>Post-2005</v>
      </c>
    </row>
    <row r="3176" spans="1:20" x14ac:dyDescent="0.85">
      <c r="A3176" s="1">
        <v>41164</v>
      </c>
      <c r="B3176" t="s">
        <v>883</v>
      </c>
      <c r="C3176" t="s">
        <v>4592</v>
      </c>
      <c r="D3176" t="s">
        <v>4593</v>
      </c>
      <c r="E3176" t="s">
        <v>260</v>
      </c>
      <c r="F3176" t="s">
        <v>261</v>
      </c>
      <c r="H3176">
        <v>2005</v>
      </c>
      <c r="I3176" s="2">
        <v>62500</v>
      </c>
      <c r="J3176" s="2">
        <v>0</v>
      </c>
      <c r="K3176" s="2">
        <v>62500</v>
      </c>
      <c r="L3176" t="s">
        <v>116</v>
      </c>
      <c r="M3176" s="3" t="b">
        <f>trust_funds5[[#This Row],[Contributions Outstanding (USD)]]=0</f>
        <v>1</v>
      </c>
      <c r="N3176" s="3" t="str">
        <f t="shared" si="245"/>
        <v>Outstanding</v>
      </c>
      <c r="O3176" s="3" t="str">
        <f t="shared" si="246"/>
        <v>High Contribution &amp; Recent</v>
      </c>
      <c r="P3176" s="3" t="str">
        <f t="shared" si="247"/>
        <v>Other</v>
      </c>
      <c r="Q3176" s="3" t="str">
        <f t="shared" si="248"/>
        <v>Other</v>
      </c>
      <c r="R3176" s="3" t="str">
        <f t="shared" si="249"/>
        <v>Not LCLS</v>
      </c>
      <c r="S3176" s="3" t="str" cm="1">
        <f t="array" ref="S3176">_xlfn.IFS(G3176 &gt; 5000000, "Very High", G3176 &gt; 1000000, "High", G3176 &gt; 500000, "Medium", TRUE, "Low")</f>
        <v>Low</v>
      </c>
      <c r="T3176" s="3" t="str" cm="1">
        <f t="array" ref="T3176">_xlfn.IFS(B3176 &gt;= 2005, "Post-2005", B3176 &gt;= 2000, "2000-2004", TRUE, "Pre-2000")</f>
        <v>Post-2005</v>
      </c>
    </row>
    <row r="3177" spans="1:20" x14ac:dyDescent="0.85">
      <c r="A3177" s="1">
        <v>41164</v>
      </c>
      <c r="B3177" t="s">
        <v>883</v>
      </c>
      <c r="C3177" t="s">
        <v>4592</v>
      </c>
      <c r="D3177" t="s">
        <v>4593</v>
      </c>
      <c r="E3177" t="s">
        <v>260</v>
      </c>
      <c r="F3177" t="s">
        <v>261</v>
      </c>
      <c r="H3177">
        <v>2005</v>
      </c>
      <c r="I3177" s="2">
        <v>225000</v>
      </c>
      <c r="J3177" s="2">
        <v>0</v>
      </c>
      <c r="K3177" s="2">
        <v>225000</v>
      </c>
      <c r="L3177" t="s">
        <v>116</v>
      </c>
      <c r="M3177" s="3" t="b">
        <f>trust_funds5[[#This Row],[Contributions Outstanding (USD)]]=0</f>
        <v>1</v>
      </c>
      <c r="N3177" s="3" t="str">
        <f t="shared" si="245"/>
        <v>Outstanding</v>
      </c>
      <c r="O3177" s="3" t="str">
        <f t="shared" si="246"/>
        <v>High Contribution &amp; Recent</v>
      </c>
      <c r="P3177" s="3" t="str">
        <f t="shared" si="247"/>
        <v>Other</v>
      </c>
      <c r="Q3177" s="3" t="str">
        <f t="shared" si="248"/>
        <v>Other</v>
      </c>
      <c r="R3177" s="3" t="str">
        <f t="shared" si="249"/>
        <v>Not LCLS</v>
      </c>
      <c r="S3177" s="3" t="str" cm="1">
        <f t="array" ref="S3177">_xlfn.IFS(G3177 &gt; 5000000, "Very High", G3177 &gt; 1000000, "High", G3177 &gt; 500000, "Medium", TRUE, "Low")</f>
        <v>Low</v>
      </c>
      <c r="T3177" s="3" t="str" cm="1">
        <f t="array" ref="T3177">_xlfn.IFS(B3177 &gt;= 2005, "Post-2005", B3177 &gt;= 2000, "2000-2004", TRUE, "Pre-2000")</f>
        <v>Post-2005</v>
      </c>
    </row>
    <row r="3178" spans="1:20" x14ac:dyDescent="0.85">
      <c r="A3178" s="1">
        <v>41164</v>
      </c>
      <c r="B3178" t="s">
        <v>883</v>
      </c>
      <c r="C3178" t="s">
        <v>4592</v>
      </c>
      <c r="D3178" t="s">
        <v>4593</v>
      </c>
      <c r="E3178" t="s">
        <v>260</v>
      </c>
      <c r="F3178" t="s">
        <v>261</v>
      </c>
      <c r="H3178">
        <v>2005</v>
      </c>
      <c r="I3178" s="2">
        <v>1515553.92</v>
      </c>
      <c r="J3178" s="2">
        <v>0</v>
      </c>
      <c r="K3178" s="2">
        <v>1515553.92</v>
      </c>
      <c r="L3178" t="s">
        <v>116</v>
      </c>
      <c r="M3178" s="3" t="b">
        <f>trust_funds5[[#This Row],[Contributions Outstanding (USD)]]=0</f>
        <v>1</v>
      </c>
      <c r="N3178" s="3" t="str">
        <f t="shared" si="245"/>
        <v>Outstanding</v>
      </c>
      <c r="O3178" s="3" t="str">
        <f t="shared" si="246"/>
        <v>High Contribution &amp; Recent</v>
      </c>
      <c r="P3178" s="3" t="str">
        <f t="shared" si="247"/>
        <v>Other</v>
      </c>
      <c r="Q3178" s="3" t="str">
        <f t="shared" si="248"/>
        <v>Other</v>
      </c>
      <c r="R3178" s="3" t="str">
        <f t="shared" si="249"/>
        <v>Not LCLS</v>
      </c>
      <c r="S3178" s="3" t="str" cm="1">
        <f t="array" ref="S3178">_xlfn.IFS(G3178 &gt; 5000000, "Very High", G3178 &gt; 1000000, "High", G3178 &gt; 500000, "Medium", TRUE, "Low")</f>
        <v>Low</v>
      </c>
      <c r="T3178" s="3" t="str" cm="1">
        <f t="array" ref="T3178">_xlfn.IFS(B3178 &gt;= 2005, "Post-2005", B3178 &gt;= 2000, "2000-2004", TRUE, "Pre-2000")</f>
        <v>Post-2005</v>
      </c>
    </row>
    <row r="3179" spans="1:20" x14ac:dyDescent="0.85">
      <c r="A3179" s="1">
        <v>41164</v>
      </c>
      <c r="B3179" t="s">
        <v>883</v>
      </c>
      <c r="C3179" t="s">
        <v>4592</v>
      </c>
      <c r="D3179" t="s">
        <v>4593</v>
      </c>
      <c r="E3179" t="s">
        <v>260</v>
      </c>
      <c r="F3179" t="s">
        <v>261</v>
      </c>
      <c r="H3179">
        <v>2005</v>
      </c>
      <c r="I3179" s="2">
        <v>2500000</v>
      </c>
      <c r="J3179" s="2">
        <v>0</v>
      </c>
      <c r="K3179" s="2">
        <v>2500000</v>
      </c>
      <c r="L3179" t="s">
        <v>116</v>
      </c>
      <c r="M3179" s="3" t="b">
        <f>trust_funds5[[#This Row],[Contributions Outstanding (USD)]]=0</f>
        <v>1</v>
      </c>
      <c r="N3179" s="3" t="str">
        <f t="shared" si="245"/>
        <v>Outstanding</v>
      </c>
      <c r="O3179" s="3" t="str">
        <f t="shared" si="246"/>
        <v>High Contribution &amp; Recent</v>
      </c>
      <c r="P3179" s="3" t="str">
        <f t="shared" si="247"/>
        <v>Other</v>
      </c>
      <c r="Q3179" s="3" t="str">
        <f t="shared" si="248"/>
        <v>Other</v>
      </c>
      <c r="R3179" s="3" t="str">
        <f t="shared" si="249"/>
        <v>Not LCLS</v>
      </c>
      <c r="S3179" s="3" t="str" cm="1">
        <f t="array" ref="S3179">_xlfn.IFS(G3179 &gt; 5000000, "Very High", G3179 &gt; 1000000, "High", G3179 &gt; 500000, "Medium", TRUE, "Low")</f>
        <v>Low</v>
      </c>
      <c r="T3179" s="3" t="str" cm="1">
        <f t="array" ref="T3179">_xlfn.IFS(B3179 &gt;= 2005, "Post-2005", B3179 &gt;= 2000, "2000-2004", TRUE, "Pre-2000")</f>
        <v>Post-2005</v>
      </c>
    </row>
    <row r="3180" spans="1:20" x14ac:dyDescent="0.85">
      <c r="A3180" s="1">
        <v>41164</v>
      </c>
      <c r="B3180" t="s">
        <v>883</v>
      </c>
      <c r="C3180" t="s">
        <v>4592</v>
      </c>
      <c r="D3180" t="s">
        <v>4593</v>
      </c>
      <c r="E3180" t="s">
        <v>260</v>
      </c>
      <c r="F3180" t="s">
        <v>261</v>
      </c>
      <c r="H3180">
        <v>2005</v>
      </c>
      <c r="I3180" s="2">
        <v>2500000</v>
      </c>
      <c r="J3180" s="2">
        <v>0</v>
      </c>
      <c r="K3180" s="2">
        <v>2500000</v>
      </c>
      <c r="L3180" t="s">
        <v>116</v>
      </c>
      <c r="M3180" s="3" t="b">
        <f>trust_funds5[[#This Row],[Contributions Outstanding (USD)]]=0</f>
        <v>1</v>
      </c>
      <c r="N3180" s="3" t="str">
        <f t="shared" si="245"/>
        <v>Outstanding</v>
      </c>
      <c r="O3180" s="3" t="str">
        <f t="shared" si="246"/>
        <v>High Contribution &amp; Recent</v>
      </c>
      <c r="P3180" s="3" t="str">
        <f t="shared" si="247"/>
        <v>Other</v>
      </c>
      <c r="Q3180" s="3" t="str">
        <f t="shared" si="248"/>
        <v>Other</v>
      </c>
      <c r="R3180" s="3" t="str">
        <f t="shared" si="249"/>
        <v>Not LCLS</v>
      </c>
      <c r="S3180" s="3" t="str" cm="1">
        <f t="array" ref="S3180">_xlfn.IFS(G3180 &gt; 5000000, "Very High", G3180 &gt; 1000000, "High", G3180 &gt; 500000, "Medium", TRUE, "Low")</f>
        <v>Low</v>
      </c>
      <c r="T3180" s="3" t="str" cm="1">
        <f t="array" ref="T3180">_xlfn.IFS(B3180 &gt;= 2005, "Post-2005", B3180 &gt;= 2000, "2000-2004", TRUE, "Pre-2000")</f>
        <v>Post-2005</v>
      </c>
    </row>
    <row r="3181" spans="1:20" x14ac:dyDescent="0.85">
      <c r="A3181" s="1">
        <v>41164</v>
      </c>
      <c r="B3181" t="s">
        <v>883</v>
      </c>
      <c r="C3181" t="s">
        <v>4592</v>
      </c>
      <c r="D3181" t="s">
        <v>4593</v>
      </c>
      <c r="E3181" t="s">
        <v>260</v>
      </c>
      <c r="F3181" t="s">
        <v>261</v>
      </c>
      <c r="H3181">
        <v>2005</v>
      </c>
      <c r="I3181" s="2">
        <v>2500000</v>
      </c>
      <c r="J3181" s="2">
        <v>0</v>
      </c>
      <c r="K3181" s="2">
        <v>2500000</v>
      </c>
      <c r="L3181" t="s">
        <v>116</v>
      </c>
      <c r="M3181" s="3" t="b">
        <f>trust_funds5[[#This Row],[Contributions Outstanding (USD)]]=0</f>
        <v>1</v>
      </c>
      <c r="N3181" s="3" t="str">
        <f t="shared" si="245"/>
        <v>Outstanding</v>
      </c>
      <c r="O3181" s="3" t="str">
        <f t="shared" si="246"/>
        <v>High Contribution &amp; Recent</v>
      </c>
      <c r="P3181" s="3" t="str">
        <f t="shared" si="247"/>
        <v>Other</v>
      </c>
      <c r="Q3181" s="3" t="str">
        <f t="shared" si="248"/>
        <v>Other</v>
      </c>
      <c r="R3181" s="3" t="str">
        <f t="shared" si="249"/>
        <v>Not LCLS</v>
      </c>
      <c r="S3181" s="3" t="str" cm="1">
        <f t="array" ref="S3181">_xlfn.IFS(G3181 &gt; 5000000, "Very High", G3181 &gt; 1000000, "High", G3181 &gt; 500000, "Medium", TRUE, "Low")</f>
        <v>Low</v>
      </c>
      <c r="T3181" s="3" t="str" cm="1">
        <f t="array" ref="T3181">_xlfn.IFS(B3181 &gt;= 2005, "Post-2005", B3181 &gt;= 2000, "2000-2004", TRUE, "Pre-2000")</f>
        <v>Post-2005</v>
      </c>
    </row>
    <row r="3182" spans="1:20" x14ac:dyDescent="0.85">
      <c r="A3182" s="1">
        <v>41164</v>
      </c>
      <c r="B3182" t="s">
        <v>883</v>
      </c>
      <c r="C3182" t="s">
        <v>4592</v>
      </c>
      <c r="D3182" t="s">
        <v>4593</v>
      </c>
      <c r="E3182" t="s">
        <v>260</v>
      </c>
      <c r="F3182" t="s">
        <v>261</v>
      </c>
      <c r="H3182">
        <v>2005</v>
      </c>
      <c r="I3182" s="2">
        <v>2500000</v>
      </c>
      <c r="J3182" s="2">
        <v>0</v>
      </c>
      <c r="K3182" s="2">
        <v>2500000</v>
      </c>
      <c r="L3182" t="s">
        <v>116</v>
      </c>
      <c r="M3182" s="3" t="b">
        <f>trust_funds5[[#This Row],[Contributions Outstanding (USD)]]=0</f>
        <v>1</v>
      </c>
      <c r="N3182" s="3" t="str">
        <f t="shared" si="245"/>
        <v>Outstanding</v>
      </c>
      <c r="O3182" s="3" t="str">
        <f t="shared" si="246"/>
        <v>High Contribution &amp; Recent</v>
      </c>
      <c r="P3182" s="3" t="str">
        <f t="shared" si="247"/>
        <v>Other</v>
      </c>
      <c r="Q3182" s="3" t="str">
        <f t="shared" si="248"/>
        <v>Other</v>
      </c>
      <c r="R3182" s="3" t="str">
        <f t="shared" si="249"/>
        <v>Not LCLS</v>
      </c>
      <c r="S3182" s="3" t="str" cm="1">
        <f t="array" ref="S3182">_xlfn.IFS(G3182 &gt; 5000000, "Very High", G3182 &gt; 1000000, "High", G3182 &gt; 500000, "Medium", TRUE, "Low")</f>
        <v>Low</v>
      </c>
      <c r="T3182" s="3" t="str" cm="1">
        <f t="array" ref="T3182">_xlfn.IFS(B3182 &gt;= 2005, "Post-2005", B3182 &gt;= 2000, "2000-2004", TRUE, "Pre-2000")</f>
        <v>Post-2005</v>
      </c>
    </row>
    <row r="3183" spans="1:20" x14ac:dyDescent="0.85">
      <c r="A3183" s="1">
        <v>41164</v>
      </c>
      <c r="B3183" t="s">
        <v>883</v>
      </c>
      <c r="C3183" t="s">
        <v>4592</v>
      </c>
      <c r="D3183" t="s">
        <v>4593</v>
      </c>
      <c r="E3183" t="s">
        <v>260</v>
      </c>
      <c r="F3183" t="s">
        <v>261</v>
      </c>
      <c r="H3183">
        <v>2005</v>
      </c>
      <c r="I3183" s="2">
        <v>2500000</v>
      </c>
      <c r="J3183" s="2">
        <v>0</v>
      </c>
      <c r="K3183" s="2">
        <v>2500000</v>
      </c>
      <c r="L3183" t="s">
        <v>116</v>
      </c>
      <c r="M3183" s="3" t="b">
        <f>trust_funds5[[#This Row],[Contributions Outstanding (USD)]]=0</f>
        <v>1</v>
      </c>
      <c r="N3183" s="3" t="str">
        <f t="shared" si="245"/>
        <v>Outstanding</v>
      </c>
      <c r="O3183" s="3" t="str">
        <f t="shared" si="246"/>
        <v>High Contribution &amp; Recent</v>
      </c>
      <c r="P3183" s="3" t="str">
        <f t="shared" si="247"/>
        <v>Other</v>
      </c>
      <c r="Q3183" s="3" t="str">
        <f t="shared" si="248"/>
        <v>Other</v>
      </c>
      <c r="R3183" s="3" t="str">
        <f t="shared" si="249"/>
        <v>Not LCLS</v>
      </c>
      <c r="S3183" s="3" t="str" cm="1">
        <f t="array" ref="S3183">_xlfn.IFS(G3183 &gt; 5000000, "Very High", G3183 &gt; 1000000, "High", G3183 &gt; 500000, "Medium", TRUE, "Low")</f>
        <v>Low</v>
      </c>
      <c r="T3183" s="3" t="str" cm="1">
        <f t="array" ref="T3183">_xlfn.IFS(B3183 &gt;= 2005, "Post-2005", B3183 &gt;= 2000, "2000-2004", TRUE, "Pre-2000")</f>
        <v>Post-2005</v>
      </c>
    </row>
    <row r="3184" spans="1:20" x14ac:dyDescent="0.85">
      <c r="A3184" s="1">
        <v>41164</v>
      </c>
      <c r="B3184" t="s">
        <v>883</v>
      </c>
      <c r="C3184" t="s">
        <v>4592</v>
      </c>
      <c r="D3184" t="s">
        <v>4593</v>
      </c>
      <c r="E3184" t="s">
        <v>260</v>
      </c>
      <c r="F3184" t="s">
        <v>261</v>
      </c>
      <c r="H3184">
        <v>2005</v>
      </c>
      <c r="I3184" s="2">
        <v>2562500</v>
      </c>
      <c r="J3184" s="2">
        <v>0</v>
      </c>
      <c r="K3184" s="2">
        <v>2562500</v>
      </c>
      <c r="L3184" t="s">
        <v>116</v>
      </c>
      <c r="M3184" s="3" t="b">
        <f>trust_funds5[[#This Row],[Contributions Outstanding (USD)]]=0</f>
        <v>1</v>
      </c>
      <c r="N3184" s="3" t="str">
        <f t="shared" si="245"/>
        <v>Outstanding</v>
      </c>
      <c r="O3184" s="3" t="str">
        <f t="shared" si="246"/>
        <v>High Contribution &amp; Recent</v>
      </c>
      <c r="P3184" s="3" t="str">
        <f t="shared" si="247"/>
        <v>Other</v>
      </c>
      <c r="Q3184" s="3" t="str">
        <f t="shared" si="248"/>
        <v>Other</v>
      </c>
      <c r="R3184" s="3" t="str">
        <f t="shared" si="249"/>
        <v>Not LCLS</v>
      </c>
      <c r="S3184" s="3" t="str" cm="1">
        <f t="array" ref="S3184">_xlfn.IFS(G3184 &gt; 5000000, "Very High", G3184 &gt; 1000000, "High", G3184 &gt; 500000, "Medium", TRUE, "Low")</f>
        <v>Low</v>
      </c>
      <c r="T3184" s="3" t="str" cm="1">
        <f t="array" ref="T3184">_xlfn.IFS(B3184 &gt;= 2005, "Post-2005", B3184 &gt;= 2000, "2000-2004", TRUE, "Pre-2000")</f>
        <v>Post-2005</v>
      </c>
    </row>
    <row r="3185" spans="1:20" x14ac:dyDescent="0.85">
      <c r="A3185" s="1">
        <v>41164</v>
      </c>
      <c r="B3185" t="s">
        <v>883</v>
      </c>
      <c r="C3185" t="s">
        <v>4592</v>
      </c>
      <c r="D3185" t="s">
        <v>4593</v>
      </c>
      <c r="E3185" t="s">
        <v>260</v>
      </c>
      <c r="F3185" t="s">
        <v>261</v>
      </c>
      <c r="H3185">
        <v>2005</v>
      </c>
      <c r="I3185" s="2">
        <v>5000000</v>
      </c>
      <c r="J3185" s="2">
        <v>0</v>
      </c>
      <c r="K3185" s="2">
        <v>5000000</v>
      </c>
      <c r="L3185" t="s">
        <v>116</v>
      </c>
      <c r="M3185" s="3" t="b">
        <f>trust_funds5[[#This Row],[Contributions Outstanding (USD)]]=0</f>
        <v>1</v>
      </c>
      <c r="N3185" s="3" t="str">
        <f t="shared" si="245"/>
        <v>Outstanding</v>
      </c>
      <c r="O3185" s="3" t="str">
        <f t="shared" si="246"/>
        <v>High Contribution &amp; Recent</v>
      </c>
      <c r="P3185" s="3" t="str">
        <f t="shared" si="247"/>
        <v>Other</v>
      </c>
      <c r="Q3185" s="3" t="str">
        <f t="shared" si="248"/>
        <v>Other</v>
      </c>
      <c r="R3185" s="3" t="str">
        <f t="shared" si="249"/>
        <v>Not LCLS</v>
      </c>
      <c r="S3185" s="3" t="str" cm="1">
        <f t="array" ref="S3185">_xlfn.IFS(G3185 &gt; 5000000, "Very High", G3185 &gt; 1000000, "High", G3185 &gt; 500000, "Medium", TRUE, "Low")</f>
        <v>Low</v>
      </c>
      <c r="T3185" s="3" t="str" cm="1">
        <f t="array" ref="T3185">_xlfn.IFS(B3185 &gt;= 2005, "Post-2005", B3185 &gt;= 2000, "2000-2004", TRUE, "Pre-2000")</f>
        <v>Post-2005</v>
      </c>
    </row>
    <row r="3186" spans="1:20" x14ac:dyDescent="0.85">
      <c r="A3186" s="1">
        <v>41164</v>
      </c>
      <c r="B3186" t="s">
        <v>883</v>
      </c>
      <c r="C3186" t="s">
        <v>4592</v>
      </c>
      <c r="D3186" t="s">
        <v>4593</v>
      </c>
      <c r="E3186" t="s">
        <v>260</v>
      </c>
      <c r="F3186" t="s">
        <v>261</v>
      </c>
      <c r="H3186">
        <v>2005</v>
      </c>
      <c r="I3186" s="2">
        <v>9000000</v>
      </c>
      <c r="J3186" s="2">
        <v>0</v>
      </c>
      <c r="K3186" s="2">
        <v>9000000</v>
      </c>
      <c r="L3186" t="s">
        <v>116</v>
      </c>
      <c r="M3186" s="3" t="b">
        <f>trust_funds5[[#This Row],[Contributions Outstanding (USD)]]=0</f>
        <v>1</v>
      </c>
      <c r="N3186" s="3" t="str">
        <f t="shared" si="245"/>
        <v>Outstanding</v>
      </c>
      <c r="O3186" s="3" t="str">
        <f t="shared" si="246"/>
        <v>High Contribution &amp; Recent</v>
      </c>
      <c r="P3186" s="3" t="str">
        <f t="shared" si="247"/>
        <v>Other</v>
      </c>
      <c r="Q3186" s="3" t="str">
        <f t="shared" si="248"/>
        <v>Other</v>
      </c>
      <c r="R3186" s="3" t="str">
        <f t="shared" si="249"/>
        <v>Not LCLS</v>
      </c>
      <c r="S3186" s="3" t="str" cm="1">
        <f t="array" ref="S3186">_xlfn.IFS(G3186 &gt; 5000000, "Very High", G3186 &gt; 1000000, "High", G3186 &gt; 500000, "Medium", TRUE, "Low")</f>
        <v>Low</v>
      </c>
      <c r="T3186" s="3" t="str" cm="1">
        <f t="array" ref="T3186">_xlfn.IFS(B3186 &gt;= 2005, "Post-2005", B3186 &gt;= 2000, "2000-2004", TRUE, "Pre-2000")</f>
        <v>Post-2005</v>
      </c>
    </row>
    <row r="3187" spans="1:20" x14ac:dyDescent="0.85">
      <c r="A3187" s="1">
        <v>41164</v>
      </c>
      <c r="B3187" t="s">
        <v>883</v>
      </c>
      <c r="C3187" t="s">
        <v>4592</v>
      </c>
      <c r="D3187" t="s">
        <v>4593</v>
      </c>
      <c r="E3187" t="s">
        <v>62</v>
      </c>
      <c r="F3187" t="s">
        <v>63</v>
      </c>
      <c r="H3187">
        <v>2005</v>
      </c>
      <c r="I3187" s="2">
        <v>4628771</v>
      </c>
      <c r="J3187" s="2">
        <v>496229</v>
      </c>
      <c r="K3187" s="2">
        <v>5125000</v>
      </c>
      <c r="L3187" t="s">
        <v>116</v>
      </c>
      <c r="M3187" s="3" t="b">
        <f>trust_funds5[[#This Row],[Contributions Outstanding (USD)]]=0</f>
        <v>0</v>
      </c>
      <c r="N3187" s="3" t="str">
        <f t="shared" si="245"/>
        <v>Outstanding</v>
      </c>
      <c r="O3187" s="3" t="str">
        <f t="shared" si="246"/>
        <v>High Contribution &amp; Recent</v>
      </c>
      <c r="P3187" s="3" t="str">
        <f t="shared" si="247"/>
        <v>Other</v>
      </c>
      <c r="Q3187" s="3" t="str">
        <f t="shared" si="248"/>
        <v>Other</v>
      </c>
      <c r="R3187" s="3" t="str">
        <f t="shared" si="249"/>
        <v>Not LCLS</v>
      </c>
      <c r="S3187" s="3" t="str" cm="1">
        <f t="array" ref="S3187">_xlfn.IFS(G3187 &gt; 5000000, "Very High", G3187 &gt; 1000000, "High", G3187 &gt; 500000, "Medium", TRUE, "Low")</f>
        <v>Low</v>
      </c>
      <c r="T3187" s="3" t="str" cm="1">
        <f t="array" ref="T3187">_xlfn.IFS(B3187 &gt;= 2005, "Post-2005", B3187 &gt;= 2000, "2000-2004", TRUE, "Pre-2000")</f>
        <v>Post-2005</v>
      </c>
    </row>
    <row r="3188" spans="1:20" x14ac:dyDescent="0.85">
      <c r="A3188" s="1">
        <v>41164</v>
      </c>
      <c r="B3188" t="s">
        <v>883</v>
      </c>
      <c r="C3188" t="s">
        <v>4592</v>
      </c>
      <c r="D3188" t="s">
        <v>4593</v>
      </c>
      <c r="E3188" t="s">
        <v>62</v>
      </c>
      <c r="F3188" t="s">
        <v>63</v>
      </c>
      <c r="H3188">
        <v>2005</v>
      </c>
      <c r="I3188" s="2">
        <v>9737500</v>
      </c>
      <c r="J3188" s="2">
        <v>0</v>
      </c>
      <c r="K3188" s="2">
        <v>9737500</v>
      </c>
      <c r="L3188" t="s">
        <v>116</v>
      </c>
      <c r="M3188" s="3" t="b">
        <f>trust_funds5[[#This Row],[Contributions Outstanding (USD)]]=0</f>
        <v>1</v>
      </c>
      <c r="N3188" s="3" t="str">
        <f t="shared" si="245"/>
        <v>Outstanding</v>
      </c>
      <c r="O3188" s="3" t="str">
        <f t="shared" si="246"/>
        <v>High Contribution &amp; Recent</v>
      </c>
      <c r="P3188" s="3" t="str">
        <f t="shared" si="247"/>
        <v>Other</v>
      </c>
      <c r="Q3188" s="3" t="str">
        <f t="shared" si="248"/>
        <v>Other</v>
      </c>
      <c r="R3188" s="3" t="str">
        <f t="shared" si="249"/>
        <v>Not LCLS</v>
      </c>
      <c r="S3188" s="3" t="str" cm="1">
        <f t="array" ref="S3188">_xlfn.IFS(G3188 &gt; 5000000, "Very High", G3188 &gt; 1000000, "High", G3188 &gt; 500000, "Medium", TRUE, "Low")</f>
        <v>Low</v>
      </c>
      <c r="T3188" s="3" t="str" cm="1">
        <f t="array" ref="T3188">_xlfn.IFS(B3188 &gt;= 2005, "Post-2005", B3188 &gt;= 2000, "2000-2004", TRUE, "Pre-2000")</f>
        <v>Post-2005</v>
      </c>
    </row>
    <row r="3189" spans="1:20" x14ac:dyDescent="0.85">
      <c r="A3189" s="1">
        <v>41164</v>
      </c>
      <c r="B3189" t="s">
        <v>883</v>
      </c>
      <c r="C3189" t="s">
        <v>5007</v>
      </c>
      <c r="D3189" t="s">
        <v>5008</v>
      </c>
      <c r="E3189" t="s">
        <v>2863</v>
      </c>
      <c r="F3189" t="s">
        <v>2864</v>
      </c>
      <c r="G3189" t="s">
        <v>3051</v>
      </c>
      <c r="H3189">
        <v>2005</v>
      </c>
      <c r="I3189" s="2">
        <v>27265000</v>
      </c>
      <c r="J3189" s="2">
        <v>0</v>
      </c>
      <c r="K3189" s="2">
        <v>27265000</v>
      </c>
      <c r="L3189" t="s">
        <v>116</v>
      </c>
      <c r="M3189" s="3" t="b">
        <f>trust_funds5[[#This Row],[Contributions Outstanding (USD)]]=0</f>
        <v>1</v>
      </c>
      <c r="N3189" s="3" t="str">
        <f t="shared" si="245"/>
        <v>Outstanding</v>
      </c>
      <c r="O3189" s="3" t="str">
        <f t="shared" si="246"/>
        <v>High Contribution &amp; Recent</v>
      </c>
      <c r="P3189" s="3" t="str">
        <f t="shared" si="247"/>
        <v>Other</v>
      </c>
      <c r="Q3189" s="3" t="str">
        <f t="shared" si="248"/>
        <v>Other</v>
      </c>
      <c r="R3189" s="3" t="str">
        <f t="shared" si="249"/>
        <v>Not LCLS</v>
      </c>
      <c r="S3189" s="3" t="str" cm="1">
        <f t="array" ref="S3189">_xlfn.IFS(G3189 &gt; 5000000, "Very High", G3189 &gt; 1000000, "High", G3189 &gt; 500000, "Medium", TRUE, "Low")</f>
        <v>Very High</v>
      </c>
      <c r="T3189" s="3" t="str" cm="1">
        <f t="array" ref="T3189">_xlfn.IFS(B3189 &gt;= 2005, "Post-2005", B3189 &gt;= 2000, "2000-2004", TRUE, "Pre-2000")</f>
        <v>Post-2005</v>
      </c>
    </row>
    <row r="3190" spans="1:20" x14ac:dyDescent="0.85">
      <c r="A3190" s="1">
        <v>41164</v>
      </c>
      <c r="B3190" t="s">
        <v>5009</v>
      </c>
      <c r="C3190" t="s">
        <v>5010</v>
      </c>
      <c r="D3190" t="s">
        <v>5011</v>
      </c>
      <c r="E3190" t="s">
        <v>1722</v>
      </c>
      <c r="F3190" t="s">
        <v>1723</v>
      </c>
      <c r="G3190" t="s">
        <v>1724</v>
      </c>
      <c r="H3190">
        <v>2005</v>
      </c>
      <c r="I3190" s="2">
        <v>70000</v>
      </c>
      <c r="J3190" s="2">
        <v>0</v>
      </c>
      <c r="K3190" s="2">
        <v>70000</v>
      </c>
      <c r="L3190" t="s">
        <v>116</v>
      </c>
      <c r="M3190" s="3" t="b">
        <f>trust_funds5[[#This Row],[Contributions Outstanding (USD)]]=0</f>
        <v>1</v>
      </c>
      <c r="N3190" s="3" t="str">
        <f t="shared" si="245"/>
        <v>Outstanding</v>
      </c>
      <c r="O3190" s="3" t="str">
        <f t="shared" si="246"/>
        <v>High Contribution &amp; Recent</v>
      </c>
      <c r="P3190" s="3" t="str">
        <f t="shared" si="247"/>
        <v>Other</v>
      </c>
      <c r="Q3190" s="3" t="str">
        <f t="shared" si="248"/>
        <v>Other</v>
      </c>
      <c r="R3190" s="3" t="str">
        <f t="shared" si="249"/>
        <v>Not LCLS</v>
      </c>
      <c r="S3190" s="3" t="str" cm="1">
        <f t="array" ref="S3190">_xlfn.IFS(G3190 &gt; 5000000, "Very High", G3190 &gt; 1000000, "High", G3190 &gt; 500000, "Medium", TRUE, "Low")</f>
        <v>Very High</v>
      </c>
      <c r="T3190" s="3" t="str" cm="1">
        <f t="array" ref="T3190">_xlfn.IFS(B3190 &gt;= 2005, "Post-2005", B3190 &gt;= 2000, "2000-2004", TRUE, "Pre-2000")</f>
        <v>Post-2005</v>
      </c>
    </row>
    <row r="3191" spans="1:20" x14ac:dyDescent="0.85">
      <c r="A3191" s="1">
        <v>41164</v>
      </c>
      <c r="B3191" t="s">
        <v>538</v>
      </c>
      <c r="C3191" t="s">
        <v>5012</v>
      </c>
      <c r="D3191" t="s">
        <v>5013</v>
      </c>
      <c r="E3191" t="s">
        <v>235</v>
      </c>
      <c r="F3191" t="s">
        <v>236</v>
      </c>
      <c r="G3191" t="s">
        <v>237</v>
      </c>
      <c r="H3191">
        <v>2005</v>
      </c>
      <c r="I3191" s="2">
        <v>388725</v>
      </c>
      <c r="J3191" s="2">
        <v>0</v>
      </c>
      <c r="K3191" s="2">
        <v>388725</v>
      </c>
      <c r="L3191" t="s">
        <v>116</v>
      </c>
      <c r="M3191" s="3" t="b">
        <f>trust_funds5[[#This Row],[Contributions Outstanding (USD)]]=0</f>
        <v>1</v>
      </c>
      <c r="N3191" s="3" t="str">
        <f t="shared" si="245"/>
        <v>Outstanding</v>
      </c>
      <c r="O3191" s="3" t="str">
        <f t="shared" si="246"/>
        <v>High Contribution &amp; Recent</v>
      </c>
      <c r="P3191" s="3" t="str">
        <f t="shared" si="247"/>
        <v>Other</v>
      </c>
      <c r="Q3191" s="3" t="str">
        <f t="shared" si="248"/>
        <v>Other</v>
      </c>
      <c r="R3191" s="3" t="str">
        <f t="shared" si="249"/>
        <v>Not LCLS</v>
      </c>
      <c r="S3191" s="3" t="str" cm="1">
        <f t="array" ref="S3191">_xlfn.IFS(G3191 &gt; 5000000, "Very High", G3191 &gt; 1000000, "High", G3191 &gt; 500000, "Medium", TRUE, "Low")</f>
        <v>Very High</v>
      </c>
      <c r="T3191" s="3" t="str" cm="1">
        <f t="array" ref="T3191">_xlfn.IFS(B3191 &gt;= 2005, "Post-2005", B3191 &gt;= 2000, "2000-2004", TRUE, "Pre-2000")</f>
        <v>Post-2005</v>
      </c>
    </row>
    <row r="3192" spans="1:20" x14ac:dyDescent="0.85">
      <c r="A3192" s="1">
        <v>41164</v>
      </c>
      <c r="B3192" t="s">
        <v>538</v>
      </c>
      <c r="C3192" t="s">
        <v>5012</v>
      </c>
      <c r="D3192" t="s">
        <v>5013</v>
      </c>
      <c r="E3192" t="s">
        <v>85</v>
      </c>
      <c r="F3192" t="s">
        <v>86</v>
      </c>
      <c r="G3192" t="s">
        <v>87</v>
      </c>
      <c r="H3192">
        <v>2005</v>
      </c>
      <c r="I3192" s="2">
        <v>4405858.92</v>
      </c>
      <c r="J3192" s="2">
        <v>0</v>
      </c>
      <c r="K3192" s="2">
        <v>4405858.92</v>
      </c>
      <c r="L3192" t="s">
        <v>116</v>
      </c>
      <c r="M3192" s="3" t="b">
        <f>trust_funds5[[#This Row],[Contributions Outstanding (USD)]]=0</f>
        <v>1</v>
      </c>
      <c r="N3192" s="3" t="str">
        <f t="shared" si="245"/>
        <v>Outstanding</v>
      </c>
      <c r="O3192" s="3" t="str">
        <f t="shared" si="246"/>
        <v>High Contribution &amp; Recent</v>
      </c>
      <c r="P3192" s="3" t="str">
        <f t="shared" si="247"/>
        <v>Other</v>
      </c>
      <c r="Q3192" s="3" t="str">
        <f t="shared" si="248"/>
        <v>Other</v>
      </c>
      <c r="R3192" s="3" t="str">
        <f t="shared" si="249"/>
        <v>Not LCLS</v>
      </c>
      <c r="S3192" s="3" t="str" cm="1">
        <f t="array" ref="S3192">_xlfn.IFS(G3192 &gt; 5000000, "Very High", G3192 &gt; 1000000, "High", G3192 &gt; 500000, "Medium", TRUE, "Low")</f>
        <v>Very High</v>
      </c>
      <c r="T3192" s="3" t="str" cm="1">
        <f t="array" ref="T3192">_xlfn.IFS(B3192 &gt;= 2005, "Post-2005", B3192 &gt;= 2000, "2000-2004", TRUE, "Pre-2000")</f>
        <v>Post-2005</v>
      </c>
    </row>
    <row r="3193" spans="1:20" x14ac:dyDescent="0.85">
      <c r="A3193" s="1">
        <v>41164</v>
      </c>
      <c r="B3193" t="s">
        <v>538</v>
      </c>
      <c r="C3193" t="s">
        <v>5012</v>
      </c>
      <c r="D3193" t="s">
        <v>5013</v>
      </c>
      <c r="E3193" t="s">
        <v>1035</v>
      </c>
      <c r="F3193" t="s">
        <v>1036</v>
      </c>
      <c r="G3193" t="s">
        <v>1037</v>
      </c>
      <c r="H3193">
        <v>2005</v>
      </c>
      <c r="I3193" s="2">
        <v>242040</v>
      </c>
      <c r="J3193" s="2">
        <v>0</v>
      </c>
      <c r="K3193" s="2">
        <v>242040</v>
      </c>
      <c r="L3193" t="s">
        <v>116</v>
      </c>
      <c r="M3193" s="3" t="b">
        <f>trust_funds5[[#This Row],[Contributions Outstanding (USD)]]=0</f>
        <v>1</v>
      </c>
      <c r="N3193" s="3" t="str">
        <f t="shared" si="245"/>
        <v>Outstanding</v>
      </c>
      <c r="O3193" s="3" t="str">
        <f t="shared" si="246"/>
        <v>High Contribution &amp; Recent</v>
      </c>
      <c r="P3193" s="3" t="str">
        <f t="shared" si="247"/>
        <v>Other</v>
      </c>
      <c r="Q3193" s="3" t="str">
        <f t="shared" si="248"/>
        <v>Other</v>
      </c>
      <c r="R3193" s="3" t="str">
        <f t="shared" si="249"/>
        <v>Not LCLS</v>
      </c>
      <c r="S3193" s="3" t="str" cm="1">
        <f t="array" ref="S3193">_xlfn.IFS(G3193 &gt; 5000000, "Very High", G3193 &gt; 1000000, "High", G3193 &gt; 500000, "Medium", TRUE, "Low")</f>
        <v>Very High</v>
      </c>
      <c r="T3193" s="3" t="str" cm="1">
        <f t="array" ref="T3193">_xlfn.IFS(B3193 &gt;= 2005, "Post-2005", B3193 &gt;= 2000, "2000-2004", TRUE, "Pre-2000")</f>
        <v>Post-2005</v>
      </c>
    </row>
    <row r="3194" spans="1:20" x14ac:dyDescent="0.85">
      <c r="A3194" s="1">
        <v>41164</v>
      </c>
      <c r="B3194" t="s">
        <v>538</v>
      </c>
      <c r="C3194" t="s">
        <v>5012</v>
      </c>
      <c r="D3194" t="s">
        <v>5013</v>
      </c>
      <c r="E3194" t="s">
        <v>293</v>
      </c>
      <c r="F3194" t="s">
        <v>294</v>
      </c>
      <c r="G3194" t="s">
        <v>295</v>
      </c>
      <c r="H3194">
        <v>2005</v>
      </c>
      <c r="I3194" s="2">
        <v>195675</v>
      </c>
      <c r="J3194" s="2">
        <v>0</v>
      </c>
      <c r="K3194" s="2">
        <v>195675</v>
      </c>
      <c r="L3194" t="s">
        <v>116</v>
      </c>
      <c r="M3194" s="3" t="b">
        <f>trust_funds5[[#This Row],[Contributions Outstanding (USD)]]=0</f>
        <v>1</v>
      </c>
      <c r="N3194" s="3" t="str">
        <f t="shared" si="245"/>
        <v>Outstanding</v>
      </c>
      <c r="O3194" s="3" t="str">
        <f t="shared" si="246"/>
        <v>High Contribution &amp; Recent</v>
      </c>
      <c r="P3194" s="3" t="str">
        <f t="shared" si="247"/>
        <v>Other</v>
      </c>
      <c r="Q3194" s="3" t="str">
        <f t="shared" si="248"/>
        <v>Other</v>
      </c>
      <c r="R3194" s="3" t="str">
        <f t="shared" si="249"/>
        <v>Not LCLS</v>
      </c>
      <c r="S3194" s="3" t="str" cm="1">
        <f t="array" ref="S3194">_xlfn.IFS(G3194 &gt; 5000000, "Very High", G3194 &gt; 1000000, "High", G3194 &gt; 500000, "Medium", TRUE, "Low")</f>
        <v>Very High</v>
      </c>
      <c r="T3194" s="3" t="str" cm="1">
        <f t="array" ref="T3194">_xlfn.IFS(B3194 &gt;= 2005, "Post-2005", B3194 &gt;= 2000, "2000-2004", TRUE, "Pre-2000")</f>
        <v>Post-2005</v>
      </c>
    </row>
    <row r="3195" spans="1:20" x14ac:dyDescent="0.85">
      <c r="A3195" s="1">
        <v>41164</v>
      </c>
      <c r="B3195" t="s">
        <v>538</v>
      </c>
      <c r="C3195" t="s">
        <v>5012</v>
      </c>
      <c r="D3195" t="s">
        <v>5013</v>
      </c>
      <c r="E3195" t="s">
        <v>93</v>
      </c>
      <c r="F3195" t="s">
        <v>94</v>
      </c>
      <c r="H3195">
        <v>2005</v>
      </c>
      <c r="I3195" s="2">
        <v>1500000</v>
      </c>
      <c r="J3195" s="2">
        <v>0</v>
      </c>
      <c r="K3195" s="2">
        <v>1500000</v>
      </c>
      <c r="L3195" t="s">
        <v>116</v>
      </c>
      <c r="M3195" s="3" t="b">
        <f>trust_funds5[[#This Row],[Contributions Outstanding (USD)]]=0</f>
        <v>1</v>
      </c>
      <c r="N3195" s="3" t="str">
        <f t="shared" si="245"/>
        <v>Outstanding</v>
      </c>
      <c r="O3195" s="3" t="str">
        <f t="shared" si="246"/>
        <v>High Contribution &amp; Recent</v>
      </c>
      <c r="P3195" s="3" t="str">
        <f t="shared" si="247"/>
        <v>Other</v>
      </c>
      <c r="Q3195" s="3" t="str">
        <f t="shared" si="248"/>
        <v>Other</v>
      </c>
      <c r="R3195" s="3" t="str">
        <f t="shared" si="249"/>
        <v>Not LCLS</v>
      </c>
      <c r="S3195" s="3" t="str" cm="1">
        <f t="array" ref="S3195">_xlfn.IFS(G3195 &gt; 5000000, "Very High", G3195 &gt; 1000000, "High", G3195 &gt; 500000, "Medium", TRUE, "Low")</f>
        <v>Low</v>
      </c>
      <c r="T3195" s="3" t="str" cm="1">
        <f t="array" ref="T3195">_xlfn.IFS(B3195 &gt;= 2005, "Post-2005", B3195 &gt;= 2000, "2000-2004", TRUE, "Pre-2000")</f>
        <v>Post-2005</v>
      </c>
    </row>
    <row r="3196" spans="1:20" x14ac:dyDescent="0.85">
      <c r="A3196" s="1">
        <v>41164</v>
      </c>
      <c r="B3196" t="s">
        <v>538</v>
      </c>
      <c r="C3196" t="s">
        <v>644</v>
      </c>
      <c r="D3196" t="s">
        <v>645</v>
      </c>
      <c r="E3196" t="s">
        <v>113</v>
      </c>
      <c r="F3196" t="s">
        <v>114</v>
      </c>
      <c r="G3196" t="s">
        <v>115</v>
      </c>
      <c r="H3196">
        <v>2005</v>
      </c>
      <c r="I3196" s="2">
        <v>500000</v>
      </c>
      <c r="J3196" s="2">
        <v>0</v>
      </c>
      <c r="K3196" s="2">
        <v>500000</v>
      </c>
      <c r="L3196" t="s">
        <v>116</v>
      </c>
      <c r="M3196" s="3" t="b">
        <f>trust_funds5[[#This Row],[Contributions Outstanding (USD)]]=0</f>
        <v>1</v>
      </c>
      <c r="N3196" s="3" t="str">
        <f t="shared" si="245"/>
        <v>Outstanding</v>
      </c>
      <c r="O3196" s="3" t="str">
        <f t="shared" si="246"/>
        <v>High Contribution &amp; Recent</v>
      </c>
      <c r="P3196" s="3" t="str">
        <f t="shared" si="247"/>
        <v>Other</v>
      </c>
      <c r="Q3196" s="3" t="str">
        <f t="shared" si="248"/>
        <v>Other</v>
      </c>
      <c r="R3196" s="3" t="str">
        <f t="shared" si="249"/>
        <v>Not LCLS</v>
      </c>
      <c r="S3196" s="3" t="str" cm="1">
        <f t="array" ref="S3196">_xlfn.IFS(G3196 &gt; 5000000, "Very High", G3196 &gt; 1000000, "High", G3196 &gt; 500000, "Medium", TRUE, "Low")</f>
        <v>Very High</v>
      </c>
      <c r="T3196" s="3" t="str" cm="1">
        <f t="array" ref="T3196">_xlfn.IFS(B3196 &gt;= 2005, "Post-2005", B3196 &gt;= 2000, "2000-2004", TRUE, "Pre-2000")</f>
        <v>Post-2005</v>
      </c>
    </row>
    <row r="3197" spans="1:20" x14ac:dyDescent="0.85">
      <c r="A3197" s="1">
        <v>41164</v>
      </c>
      <c r="B3197" t="s">
        <v>648</v>
      </c>
      <c r="C3197" t="s">
        <v>649</v>
      </c>
      <c r="D3197" t="s">
        <v>650</v>
      </c>
      <c r="E3197" t="s">
        <v>223</v>
      </c>
      <c r="F3197" t="s">
        <v>224</v>
      </c>
      <c r="G3197" t="s">
        <v>225</v>
      </c>
      <c r="H3197">
        <v>2005</v>
      </c>
      <c r="I3197" s="2">
        <v>2000000</v>
      </c>
      <c r="J3197" s="2">
        <v>0</v>
      </c>
      <c r="K3197" s="2">
        <v>2000000</v>
      </c>
      <c r="L3197" t="s">
        <v>116</v>
      </c>
      <c r="M3197" s="3" t="b">
        <f>trust_funds5[[#This Row],[Contributions Outstanding (USD)]]=0</f>
        <v>1</v>
      </c>
      <c r="N3197" s="3" t="str">
        <f t="shared" si="245"/>
        <v>Outstanding</v>
      </c>
      <c r="O3197" s="3" t="str">
        <f t="shared" si="246"/>
        <v>High Contribution &amp; Recent</v>
      </c>
      <c r="P3197" s="3" t="str">
        <f t="shared" si="247"/>
        <v>Other</v>
      </c>
      <c r="Q3197" s="3" t="str">
        <f t="shared" si="248"/>
        <v>Other</v>
      </c>
      <c r="R3197" s="3" t="str">
        <f t="shared" si="249"/>
        <v>Not LCLS</v>
      </c>
      <c r="S3197" s="3" t="str" cm="1">
        <f t="array" ref="S3197">_xlfn.IFS(G3197 &gt; 5000000, "Very High", G3197 &gt; 1000000, "High", G3197 &gt; 500000, "Medium", TRUE, "Low")</f>
        <v>Very High</v>
      </c>
      <c r="T3197" s="3" t="str" cm="1">
        <f t="array" ref="T3197">_xlfn.IFS(B3197 &gt;= 2005, "Post-2005", B3197 &gt;= 2000, "2000-2004", TRUE, "Pre-2000")</f>
        <v>Post-2005</v>
      </c>
    </row>
    <row r="3198" spans="1:20" x14ac:dyDescent="0.85">
      <c r="A3198" s="1">
        <v>41164</v>
      </c>
      <c r="B3198" t="s">
        <v>651</v>
      </c>
      <c r="C3198" t="s">
        <v>652</v>
      </c>
      <c r="D3198" t="s">
        <v>653</v>
      </c>
      <c r="E3198" t="s">
        <v>70</v>
      </c>
      <c r="F3198" t="s">
        <v>71</v>
      </c>
      <c r="G3198" t="s">
        <v>72</v>
      </c>
      <c r="H3198">
        <v>2005</v>
      </c>
      <c r="I3198" s="2">
        <v>142001</v>
      </c>
      <c r="J3198" s="2">
        <v>0</v>
      </c>
      <c r="K3198" s="2">
        <v>142001</v>
      </c>
      <c r="L3198" t="s">
        <v>18</v>
      </c>
      <c r="M3198" s="3" t="b">
        <f>trust_funds5[[#This Row],[Contributions Outstanding (USD)]]=0</f>
        <v>1</v>
      </c>
      <c r="N3198" s="3" t="str">
        <f t="shared" si="245"/>
        <v>Outstanding</v>
      </c>
      <c r="O3198" s="3" t="str">
        <f t="shared" si="246"/>
        <v>High Contribution &amp; Recent</v>
      </c>
      <c r="P3198" s="3" t="str">
        <f t="shared" si="247"/>
        <v>Other</v>
      </c>
      <c r="Q3198" s="3" t="str">
        <f t="shared" si="248"/>
        <v>Other</v>
      </c>
      <c r="R3198" s="3" t="str">
        <f t="shared" si="249"/>
        <v>Not LCLS</v>
      </c>
      <c r="S3198" s="3" t="str" cm="1">
        <f t="array" ref="S3198">_xlfn.IFS(G3198 &gt; 5000000, "Very High", G3198 &gt; 1000000, "High", G3198 &gt; 500000, "Medium", TRUE, "Low")</f>
        <v>Very High</v>
      </c>
      <c r="T3198" s="3" t="str" cm="1">
        <f t="array" ref="T3198">_xlfn.IFS(B3198 &gt;= 2005, "Post-2005", B3198 &gt;= 2000, "2000-2004", TRUE, "Pre-2000")</f>
        <v>Post-2005</v>
      </c>
    </row>
    <row r="3199" spans="1:20" x14ac:dyDescent="0.85">
      <c r="A3199" s="1">
        <v>41164</v>
      </c>
      <c r="B3199" t="s">
        <v>1234</v>
      </c>
      <c r="C3199" t="s">
        <v>5353</v>
      </c>
      <c r="D3199" t="s">
        <v>5354</v>
      </c>
      <c r="E3199" t="s">
        <v>85</v>
      </c>
      <c r="F3199" t="s">
        <v>86</v>
      </c>
      <c r="G3199" t="s">
        <v>87</v>
      </c>
      <c r="H3199">
        <v>2005</v>
      </c>
      <c r="I3199" s="2">
        <v>178495.44</v>
      </c>
      <c r="J3199" s="2">
        <v>0</v>
      </c>
      <c r="K3199" s="2">
        <v>178495.44</v>
      </c>
      <c r="L3199" t="s">
        <v>18</v>
      </c>
      <c r="M3199" s="3" t="b">
        <f>trust_funds5[[#This Row],[Contributions Outstanding (USD)]]=0</f>
        <v>1</v>
      </c>
      <c r="N3199" s="3" t="str">
        <f t="shared" si="245"/>
        <v>Outstanding</v>
      </c>
      <c r="O3199" s="3" t="str">
        <f t="shared" si="246"/>
        <v>High Contribution &amp; Recent</v>
      </c>
      <c r="P3199" s="3" t="str">
        <f t="shared" si="247"/>
        <v>Other</v>
      </c>
      <c r="Q3199" s="3" t="str">
        <f t="shared" si="248"/>
        <v>Other</v>
      </c>
      <c r="R3199" s="3" t="str">
        <f t="shared" si="249"/>
        <v>Not LCLS</v>
      </c>
      <c r="S3199" s="3" t="str" cm="1">
        <f t="array" ref="S3199">_xlfn.IFS(G3199 &gt; 5000000, "Very High", G3199 &gt; 1000000, "High", G3199 &gt; 500000, "Medium", TRUE, "Low")</f>
        <v>Very High</v>
      </c>
      <c r="T3199" s="3" t="str" cm="1">
        <f t="array" ref="T3199">_xlfn.IFS(B3199 &gt;= 2005, "Post-2005", B3199 &gt;= 2000, "2000-2004", TRUE, "Pre-2000")</f>
        <v>Post-2005</v>
      </c>
    </row>
    <row r="3200" spans="1:20" x14ac:dyDescent="0.85">
      <c r="A3200" s="1">
        <v>41164</v>
      </c>
      <c r="B3200" t="s">
        <v>12</v>
      </c>
      <c r="C3200" t="s">
        <v>5355</v>
      </c>
      <c r="D3200" t="s">
        <v>5356</v>
      </c>
      <c r="E3200" t="s">
        <v>70</v>
      </c>
      <c r="F3200" t="s">
        <v>71</v>
      </c>
      <c r="G3200" t="s">
        <v>72</v>
      </c>
      <c r="H3200">
        <v>2005</v>
      </c>
      <c r="I3200" s="2">
        <v>400000</v>
      </c>
      <c r="J3200" s="2">
        <v>0</v>
      </c>
      <c r="K3200" s="2">
        <v>400000</v>
      </c>
      <c r="L3200" t="s">
        <v>18</v>
      </c>
      <c r="M3200" s="3" t="b">
        <f>trust_funds5[[#This Row],[Contributions Outstanding (USD)]]=0</f>
        <v>1</v>
      </c>
      <c r="N3200" s="3" t="str">
        <f t="shared" si="245"/>
        <v>Outstanding</v>
      </c>
      <c r="O3200" s="3" t="str">
        <f t="shared" si="246"/>
        <v>High Contribution &amp; Recent</v>
      </c>
      <c r="P3200" s="3" t="str">
        <f t="shared" si="247"/>
        <v>Other</v>
      </c>
      <c r="Q3200" s="3" t="str">
        <f t="shared" si="248"/>
        <v>Other</v>
      </c>
      <c r="R3200" s="3" t="str">
        <f t="shared" si="249"/>
        <v>Not LCLS</v>
      </c>
      <c r="S3200" s="3" t="str" cm="1">
        <f t="array" ref="S3200">_xlfn.IFS(G3200 &gt; 5000000, "Very High", G3200 &gt; 1000000, "High", G3200 &gt; 500000, "Medium", TRUE, "Low")</f>
        <v>Very High</v>
      </c>
      <c r="T3200" s="3" t="str" cm="1">
        <f t="array" ref="T3200">_xlfn.IFS(B3200 &gt;= 2005, "Post-2005", B3200 &gt;= 2000, "2000-2004", TRUE, "Pre-2000")</f>
        <v>Post-2005</v>
      </c>
    </row>
    <row r="3201" spans="1:20" x14ac:dyDescent="0.85">
      <c r="A3201" s="1">
        <v>41164</v>
      </c>
      <c r="B3201" t="s">
        <v>1234</v>
      </c>
      <c r="C3201" t="s">
        <v>5357</v>
      </c>
      <c r="D3201" t="s">
        <v>5358</v>
      </c>
      <c r="E3201" t="s">
        <v>70</v>
      </c>
      <c r="F3201" t="s">
        <v>71</v>
      </c>
      <c r="G3201" t="s">
        <v>72</v>
      </c>
      <c r="H3201">
        <v>2005</v>
      </c>
      <c r="I3201" s="2">
        <v>402526</v>
      </c>
      <c r="J3201" s="2">
        <v>0</v>
      </c>
      <c r="K3201" s="2">
        <v>402526</v>
      </c>
      <c r="L3201" t="s">
        <v>18</v>
      </c>
      <c r="M3201" s="3" t="b">
        <f>trust_funds5[[#This Row],[Contributions Outstanding (USD)]]=0</f>
        <v>1</v>
      </c>
      <c r="N3201" s="3" t="str">
        <f t="shared" si="245"/>
        <v>Outstanding</v>
      </c>
      <c r="O3201" s="3" t="str">
        <f t="shared" si="246"/>
        <v>High Contribution &amp; Recent</v>
      </c>
      <c r="P3201" s="3" t="str">
        <f t="shared" si="247"/>
        <v>Other</v>
      </c>
      <c r="Q3201" s="3" t="str">
        <f t="shared" si="248"/>
        <v>Other</v>
      </c>
      <c r="R3201" s="3" t="str">
        <f t="shared" si="249"/>
        <v>Not LCLS</v>
      </c>
      <c r="S3201" s="3" t="str" cm="1">
        <f t="array" ref="S3201">_xlfn.IFS(G3201 &gt; 5000000, "Very High", G3201 &gt; 1000000, "High", G3201 &gt; 500000, "Medium", TRUE, "Low")</f>
        <v>Very High</v>
      </c>
      <c r="T3201" s="3" t="str" cm="1">
        <f t="array" ref="T3201">_xlfn.IFS(B3201 &gt;= 2005, "Post-2005", B3201 &gt;= 2000, "2000-2004", TRUE, "Pre-2000")</f>
        <v>Post-2005</v>
      </c>
    </row>
    <row r="3202" spans="1:20" x14ac:dyDescent="0.85">
      <c r="A3202" s="1">
        <v>41164</v>
      </c>
      <c r="B3202" t="s">
        <v>1346</v>
      </c>
      <c r="C3202" t="s">
        <v>5359</v>
      </c>
      <c r="D3202" t="s">
        <v>5360</v>
      </c>
      <c r="E3202" t="s">
        <v>85</v>
      </c>
      <c r="F3202" t="s">
        <v>86</v>
      </c>
      <c r="G3202" t="s">
        <v>87</v>
      </c>
      <c r="H3202">
        <v>2005</v>
      </c>
      <c r="I3202" s="2">
        <v>6071516.5099999998</v>
      </c>
      <c r="J3202" s="2">
        <v>0</v>
      </c>
      <c r="K3202" s="2">
        <v>6071516.5099999998</v>
      </c>
      <c r="L3202" t="s">
        <v>18</v>
      </c>
      <c r="M3202" s="3" t="b">
        <f>trust_funds5[[#This Row],[Contributions Outstanding (USD)]]=0</f>
        <v>1</v>
      </c>
      <c r="N3202" s="3" t="str">
        <f t="shared" ref="N3202:N3265" si="250">IF(D3202 &gt; 0, "Outstanding", "No Outstanding")</f>
        <v>Outstanding</v>
      </c>
      <c r="O3202" s="3" t="str">
        <f t="shared" ref="O3202:O3265" si="251">IF(AND(C3202 &gt; 1000000, B3202 &gt; 2000), "High Contribution &amp; Recent", "Other")</f>
        <v>High Contribution &amp; Recent</v>
      </c>
      <c r="P3202" s="3" t="str">
        <f t="shared" ref="P3202:P3265" si="252">IF(AND(B3202 = 2000, E3202 = "Canada"), "Year 2000, Canada", "Other")</f>
        <v>Other</v>
      </c>
      <c r="Q3202" s="3" t="str">
        <f t="shared" ref="Q3202:Q3265" si="253">IF(OR(E3202 = "Canada", E3202 = "Sweden"), "Canada or Sweden", "Other")</f>
        <v>Other</v>
      </c>
      <c r="R3202" s="3" t="str">
        <f t="shared" ref="R3202:R3265" si="254">IF(NOT(F3202 = "LCLS"), "Not LCLS", "LCLS")</f>
        <v>Not LCLS</v>
      </c>
      <c r="S3202" s="3" t="str" cm="1">
        <f t="array" ref="S3202">_xlfn.IFS(G3202 &gt; 5000000, "Very High", G3202 &gt; 1000000, "High", G3202 &gt; 500000, "Medium", TRUE, "Low")</f>
        <v>Very High</v>
      </c>
      <c r="T3202" s="3" t="str" cm="1">
        <f t="array" ref="T3202">_xlfn.IFS(B3202 &gt;= 2005, "Post-2005", B3202 &gt;= 2000, "2000-2004", TRUE, "Pre-2000")</f>
        <v>Post-2005</v>
      </c>
    </row>
    <row r="3203" spans="1:20" x14ac:dyDescent="0.85">
      <c r="A3203" s="1">
        <v>41164</v>
      </c>
      <c r="B3203" t="s">
        <v>883</v>
      </c>
      <c r="C3203" t="s">
        <v>5361</v>
      </c>
      <c r="D3203" t="s">
        <v>5362</v>
      </c>
      <c r="E3203" t="s">
        <v>70</v>
      </c>
      <c r="F3203" t="s">
        <v>71</v>
      </c>
      <c r="G3203" t="s">
        <v>5363</v>
      </c>
      <c r="H3203">
        <v>2005</v>
      </c>
      <c r="I3203" s="2">
        <v>1510023.35</v>
      </c>
      <c r="J3203" s="2">
        <v>0</v>
      </c>
      <c r="K3203" s="2">
        <v>1510023.35</v>
      </c>
      <c r="L3203" t="s">
        <v>116</v>
      </c>
      <c r="M3203" s="3" t="b">
        <f>trust_funds5[[#This Row],[Contributions Outstanding (USD)]]=0</f>
        <v>1</v>
      </c>
      <c r="N3203" s="3" t="str">
        <f t="shared" si="250"/>
        <v>Outstanding</v>
      </c>
      <c r="O3203" s="3" t="str">
        <f t="shared" si="251"/>
        <v>High Contribution &amp; Recent</v>
      </c>
      <c r="P3203" s="3" t="str">
        <f t="shared" si="252"/>
        <v>Other</v>
      </c>
      <c r="Q3203" s="3" t="str">
        <f t="shared" si="253"/>
        <v>Other</v>
      </c>
      <c r="R3203" s="3" t="str">
        <f t="shared" si="254"/>
        <v>Not LCLS</v>
      </c>
      <c r="S3203" s="3" t="str" cm="1">
        <f t="array" ref="S3203">_xlfn.IFS(G3203 &gt; 5000000, "Very High", G3203 &gt; 1000000, "High", G3203 &gt; 500000, "Medium", TRUE, "Low")</f>
        <v>Very High</v>
      </c>
      <c r="T3203" s="3" t="str" cm="1">
        <f t="array" ref="T3203">_xlfn.IFS(B3203 &gt;= 2005, "Post-2005", B3203 &gt;= 2000, "2000-2004", TRUE, "Pre-2000")</f>
        <v>Post-2005</v>
      </c>
    </row>
    <row r="3204" spans="1:20" x14ac:dyDescent="0.85">
      <c r="A3204" s="1">
        <v>41164</v>
      </c>
      <c r="B3204" t="s">
        <v>600</v>
      </c>
      <c r="C3204" t="s">
        <v>5364</v>
      </c>
      <c r="D3204" t="s">
        <v>5365</v>
      </c>
      <c r="E3204" t="s">
        <v>102</v>
      </c>
      <c r="F3204" t="s">
        <v>103</v>
      </c>
      <c r="G3204" t="s">
        <v>104</v>
      </c>
      <c r="H3204">
        <v>2005</v>
      </c>
      <c r="I3204" s="2">
        <v>12124679.16</v>
      </c>
      <c r="J3204" s="2">
        <v>0</v>
      </c>
      <c r="K3204" s="2">
        <v>12124679.16</v>
      </c>
      <c r="L3204" t="s">
        <v>18</v>
      </c>
      <c r="M3204" s="3" t="b">
        <f>trust_funds5[[#This Row],[Contributions Outstanding (USD)]]=0</f>
        <v>1</v>
      </c>
      <c r="N3204" s="3" t="str">
        <f t="shared" si="250"/>
        <v>Outstanding</v>
      </c>
      <c r="O3204" s="3" t="str">
        <f t="shared" si="251"/>
        <v>High Contribution &amp; Recent</v>
      </c>
      <c r="P3204" s="3" t="str">
        <f t="shared" si="252"/>
        <v>Other</v>
      </c>
      <c r="Q3204" s="3" t="str">
        <f t="shared" si="253"/>
        <v>Other</v>
      </c>
      <c r="R3204" s="3" t="str">
        <f t="shared" si="254"/>
        <v>Not LCLS</v>
      </c>
      <c r="S3204" s="3" t="str" cm="1">
        <f t="array" ref="S3204">_xlfn.IFS(G3204 &gt; 5000000, "Very High", G3204 &gt; 1000000, "High", G3204 &gt; 500000, "Medium", TRUE, "Low")</f>
        <v>Very High</v>
      </c>
      <c r="T3204" s="3" t="str" cm="1">
        <f t="array" ref="T3204">_xlfn.IFS(B3204 &gt;= 2005, "Post-2005", B3204 &gt;= 2000, "2000-2004", TRUE, "Pre-2000")</f>
        <v>Post-2005</v>
      </c>
    </row>
    <row r="3205" spans="1:20" x14ac:dyDescent="0.85">
      <c r="A3205" s="1">
        <v>41164</v>
      </c>
      <c r="B3205" t="s">
        <v>90</v>
      </c>
      <c r="C3205" t="s">
        <v>4175</v>
      </c>
      <c r="D3205" t="s">
        <v>4176</v>
      </c>
      <c r="E3205" t="s">
        <v>119</v>
      </c>
      <c r="F3205" t="s">
        <v>120</v>
      </c>
      <c r="G3205" t="s">
        <v>121</v>
      </c>
      <c r="H3205">
        <v>2005</v>
      </c>
      <c r="I3205" s="2">
        <v>2409245.9900000002</v>
      </c>
      <c r="J3205" s="2">
        <v>0</v>
      </c>
      <c r="K3205" s="2">
        <v>2409245.9900000002</v>
      </c>
      <c r="L3205" t="s">
        <v>18</v>
      </c>
      <c r="M3205" s="3" t="b">
        <f>trust_funds5[[#This Row],[Contributions Outstanding (USD)]]=0</f>
        <v>1</v>
      </c>
      <c r="N3205" s="3" t="str">
        <f t="shared" si="250"/>
        <v>Outstanding</v>
      </c>
      <c r="O3205" s="3" t="str">
        <f t="shared" si="251"/>
        <v>High Contribution &amp; Recent</v>
      </c>
      <c r="P3205" s="3" t="str">
        <f t="shared" si="252"/>
        <v>Other</v>
      </c>
      <c r="Q3205" s="3" t="str">
        <f t="shared" si="253"/>
        <v>Other</v>
      </c>
      <c r="R3205" s="3" t="str">
        <f t="shared" si="254"/>
        <v>Not LCLS</v>
      </c>
      <c r="S3205" s="3" t="str" cm="1">
        <f t="array" ref="S3205">_xlfn.IFS(G3205 &gt; 5000000, "Very High", G3205 &gt; 1000000, "High", G3205 &gt; 500000, "Medium", TRUE, "Low")</f>
        <v>Very High</v>
      </c>
      <c r="T3205" s="3" t="str" cm="1">
        <f t="array" ref="T3205">_xlfn.IFS(B3205 &gt;= 2005, "Post-2005", B3205 &gt;= 2000, "2000-2004", TRUE, "Pre-2000")</f>
        <v>Post-2005</v>
      </c>
    </row>
    <row r="3206" spans="1:20" x14ac:dyDescent="0.85">
      <c r="A3206" s="1">
        <v>41164</v>
      </c>
      <c r="B3206" t="s">
        <v>739</v>
      </c>
      <c r="C3206" t="s">
        <v>740</v>
      </c>
      <c r="D3206" t="s">
        <v>741</v>
      </c>
      <c r="E3206" t="s">
        <v>442</v>
      </c>
      <c r="F3206" t="s">
        <v>443</v>
      </c>
      <c r="G3206" t="s">
        <v>444</v>
      </c>
      <c r="H3206">
        <v>2005</v>
      </c>
      <c r="I3206" s="2">
        <v>425000</v>
      </c>
      <c r="J3206" s="2">
        <v>0</v>
      </c>
      <c r="K3206" s="2">
        <v>425000</v>
      </c>
      <c r="L3206" t="s">
        <v>116</v>
      </c>
      <c r="M3206" s="3" t="b">
        <f>trust_funds5[[#This Row],[Contributions Outstanding (USD)]]=0</f>
        <v>1</v>
      </c>
      <c r="N3206" s="3" t="str">
        <f t="shared" si="250"/>
        <v>Outstanding</v>
      </c>
      <c r="O3206" s="3" t="str">
        <f t="shared" si="251"/>
        <v>High Contribution &amp; Recent</v>
      </c>
      <c r="P3206" s="3" t="str">
        <f t="shared" si="252"/>
        <v>Other</v>
      </c>
      <c r="Q3206" s="3" t="str">
        <f t="shared" si="253"/>
        <v>Other</v>
      </c>
      <c r="R3206" s="3" t="str">
        <f t="shared" si="254"/>
        <v>Not LCLS</v>
      </c>
      <c r="S3206" s="3" t="str" cm="1">
        <f t="array" ref="S3206">_xlfn.IFS(G3206 &gt; 5000000, "Very High", G3206 &gt; 1000000, "High", G3206 &gt; 500000, "Medium", TRUE, "Low")</f>
        <v>Very High</v>
      </c>
      <c r="T3206" s="3" t="str" cm="1">
        <f t="array" ref="T3206">_xlfn.IFS(B3206 &gt;= 2005, "Post-2005", B3206 &gt;= 2000, "2000-2004", TRUE, "Pre-2000")</f>
        <v>Post-2005</v>
      </c>
    </row>
    <row r="3207" spans="1:20" x14ac:dyDescent="0.85">
      <c r="A3207" s="1">
        <v>41164</v>
      </c>
      <c r="B3207" t="s">
        <v>739</v>
      </c>
      <c r="C3207" t="s">
        <v>740</v>
      </c>
      <c r="D3207" t="s">
        <v>741</v>
      </c>
      <c r="E3207" t="s">
        <v>113</v>
      </c>
      <c r="F3207" t="s">
        <v>114</v>
      </c>
      <c r="G3207" t="s">
        <v>115</v>
      </c>
      <c r="H3207">
        <v>2005</v>
      </c>
      <c r="I3207" s="2">
        <v>6969000</v>
      </c>
      <c r="J3207" s="2">
        <v>0</v>
      </c>
      <c r="K3207" s="2">
        <v>6969000</v>
      </c>
      <c r="L3207" t="s">
        <v>116</v>
      </c>
      <c r="M3207" s="3" t="b">
        <f>trust_funds5[[#This Row],[Contributions Outstanding (USD)]]=0</f>
        <v>1</v>
      </c>
      <c r="N3207" s="3" t="str">
        <f t="shared" si="250"/>
        <v>Outstanding</v>
      </c>
      <c r="O3207" s="3" t="str">
        <f t="shared" si="251"/>
        <v>High Contribution &amp; Recent</v>
      </c>
      <c r="P3207" s="3" t="str">
        <f t="shared" si="252"/>
        <v>Other</v>
      </c>
      <c r="Q3207" s="3" t="str">
        <f t="shared" si="253"/>
        <v>Other</v>
      </c>
      <c r="R3207" s="3" t="str">
        <f t="shared" si="254"/>
        <v>Not LCLS</v>
      </c>
      <c r="S3207" s="3" t="str" cm="1">
        <f t="array" ref="S3207">_xlfn.IFS(G3207 &gt; 5000000, "Very High", G3207 &gt; 1000000, "High", G3207 &gt; 500000, "Medium", TRUE, "Low")</f>
        <v>Very High</v>
      </c>
      <c r="T3207" s="3" t="str" cm="1">
        <f t="array" ref="T3207">_xlfn.IFS(B3207 &gt;= 2005, "Post-2005", B3207 &gt;= 2000, "2000-2004", TRUE, "Pre-2000")</f>
        <v>Post-2005</v>
      </c>
    </row>
    <row r="3208" spans="1:20" x14ac:dyDescent="0.85">
      <c r="A3208" s="1">
        <v>41164</v>
      </c>
      <c r="B3208" t="s">
        <v>1234</v>
      </c>
      <c r="C3208" t="s">
        <v>5366</v>
      </c>
      <c r="D3208" t="s">
        <v>5367</v>
      </c>
      <c r="E3208" t="s">
        <v>119</v>
      </c>
      <c r="F3208" t="s">
        <v>120</v>
      </c>
      <c r="G3208" t="s">
        <v>121</v>
      </c>
      <c r="H3208">
        <v>2005</v>
      </c>
      <c r="I3208" s="2">
        <v>3390000</v>
      </c>
      <c r="J3208" s="2">
        <v>0</v>
      </c>
      <c r="K3208" s="2">
        <v>3390000</v>
      </c>
      <c r="L3208" t="s">
        <v>18</v>
      </c>
      <c r="M3208" s="3" t="b">
        <f>trust_funds5[[#This Row],[Contributions Outstanding (USD)]]=0</f>
        <v>1</v>
      </c>
      <c r="N3208" s="3" t="str">
        <f t="shared" si="250"/>
        <v>Outstanding</v>
      </c>
      <c r="O3208" s="3" t="str">
        <f t="shared" si="251"/>
        <v>High Contribution &amp; Recent</v>
      </c>
      <c r="P3208" s="3" t="str">
        <f t="shared" si="252"/>
        <v>Other</v>
      </c>
      <c r="Q3208" s="3" t="str">
        <f t="shared" si="253"/>
        <v>Other</v>
      </c>
      <c r="R3208" s="3" t="str">
        <f t="shared" si="254"/>
        <v>Not LCLS</v>
      </c>
      <c r="S3208" s="3" t="str" cm="1">
        <f t="array" ref="S3208">_xlfn.IFS(G3208 &gt; 5000000, "Very High", G3208 &gt; 1000000, "High", G3208 &gt; 500000, "Medium", TRUE, "Low")</f>
        <v>Very High</v>
      </c>
      <c r="T3208" s="3" t="str" cm="1">
        <f t="array" ref="T3208">_xlfn.IFS(B3208 &gt;= 2005, "Post-2005", B3208 &gt;= 2000, "2000-2004", TRUE, "Pre-2000")</f>
        <v>Post-2005</v>
      </c>
    </row>
    <row r="3209" spans="1:20" x14ac:dyDescent="0.85">
      <c r="A3209" s="1">
        <v>41164</v>
      </c>
      <c r="B3209" t="s">
        <v>82</v>
      </c>
      <c r="C3209" t="s">
        <v>5368</v>
      </c>
      <c r="D3209" t="s">
        <v>5369</v>
      </c>
      <c r="E3209" t="s">
        <v>49</v>
      </c>
      <c r="F3209" t="s">
        <v>50</v>
      </c>
      <c r="G3209" t="s">
        <v>51</v>
      </c>
      <c r="H3209">
        <v>2005</v>
      </c>
      <c r="I3209" s="2">
        <v>150000</v>
      </c>
      <c r="J3209" s="2">
        <v>0</v>
      </c>
      <c r="K3209" s="2">
        <v>150000</v>
      </c>
      <c r="L3209" t="s">
        <v>18</v>
      </c>
      <c r="M3209" s="3" t="b">
        <f>trust_funds5[[#This Row],[Contributions Outstanding (USD)]]=0</f>
        <v>1</v>
      </c>
      <c r="N3209" s="3" t="str">
        <f t="shared" si="250"/>
        <v>Outstanding</v>
      </c>
      <c r="O3209" s="3" t="str">
        <f t="shared" si="251"/>
        <v>High Contribution &amp; Recent</v>
      </c>
      <c r="P3209" s="3" t="str">
        <f t="shared" si="252"/>
        <v>Other</v>
      </c>
      <c r="Q3209" s="3" t="str">
        <f t="shared" si="253"/>
        <v>Other</v>
      </c>
      <c r="R3209" s="3" t="str">
        <f t="shared" si="254"/>
        <v>Not LCLS</v>
      </c>
      <c r="S3209" s="3" t="str" cm="1">
        <f t="array" ref="S3209">_xlfn.IFS(G3209 &gt; 5000000, "Very High", G3209 &gt; 1000000, "High", G3209 &gt; 500000, "Medium", TRUE, "Low")</f>
        <v>Very High</v>
      </c>
      <c r="T3209" s="3" t="str" cm="1">
        <f t="array" ref="T3209">_xlfn.IFS(B3209 &gt;= 2005, "Post-2005", B3209 &gt;= 2000, "2000-2004", TRUE, "Pre-2000")</f>
        <v>Post-2005</v>
      </c>
    </row>
    <row r="3210" spans="1:20" x14ac:dyDescent="0.85">
      <c r="A3210" s="1">
        <v>41164</v>
      </c>
      <c r="B3210" t="s">
        <v>1234</v>
      </c>
      <c r="C3210" t="s">
        <v>5370</v>
      </c>
      <c r="D3210" t="s">
        <v>5371</v>
      </c>
      <c r="E3210" t="s">
        <v>119</v>
      </c>
      <c r="F3210" t="s">
        <v>120</v>
      </c>
      <c r="G3210" t="s">
        <v>121</v>
      </c>
      <c r="H3210">
        <v>2005</v>
      </c>
      <c r="I3210" s="2">
        <v>6254491.2599999998</v>
      </c>
      <c r="J3210" s="2">
        <v>0</v>
      </c>
      <c r="K3210" s="2">
        <v>6254491.2599999998</v>
      </c>
      <c r="L3210" t="s">
        <v>18</v>
      </c>
      <c r="M3210" s="3" t="b">
        <f>trust_funds5[[#This Row],[Contributions Outstanding (USD)]]=0</f>
        <v>1</v>
      </c>
      <c r="N3210" s="3" t="str">
        <f t="shared" si="250"/>
        <v>Outstanding</v>
      </c>
      <c r="O3210" s="3" t="str">
        <f t="shared" si="251"/>
        <v>High Contribution &amp; Recent</v>
      </c>
      <c r="P3210" s="3" t="str">
        <f t="shared" si="252"/>
        <v>Other</v>
      </c>
      <c r="Q3210" s="3" t="str">
        <f t="shared" si="253"/>
        <v>Other</v>
      </c>
      <c r="R3210" s="3" t="str">
        <f t="shared" si="254"/>
        <v>Not LCLS</v>
      </c>
      <c r="S3210" s="3" t="str" cm="1">
        <f t="array" ref="S3210">_xlfn.IFS(G3210 &gt; 5000000, "Very High", G3210 &gt; 1000000, "High", G3210 &gt; 500000, "Medium", TRUE, "Low")</f>
        <v>Very High</v>
      </c>
      <c r="T3210" s="3" t="str" cm="1">
        <f t="array" ref="T3210">_xlfn.IFS(B3210 &gt;= 2005, "Post-2005", B3210 &gt;= 2000, "2000-2004", TRUE, "Pre-2000")</f>
        <v>Post-2005</v>
      </c>
    </row>
    <row r="3211" spans="1:20" x14ac:dyDescent="0.85">
      <c r="A3211" s="1">
        <v>41164</v>
      </c>
      <c r="B3211" t="s">
        <v>1234</v>
      </c>
      <c r="C3211" t="s">
        <v>5372</v>
      </c>
      <c r="D3211" t="s">
        <v>5373</v>
      </c>
      <c r="E3211" t="s">
        <v>119</v>
      </c>
      <c r="F3211" t="s">
        <v>120</v>
      </c>
      <c r="G3211" t="s">
        <v>121</v>
      </c>
      <c r="H3211">
        <v>2005</v>
      </c>
      <c r="I3211" s="2">
        <v>19241090.539999999</v>
      </c>
      <c r="J3211" s="2">
        <v>0</v>
      </c>
      <c r="K3211" s="2">
        <v>19241090.539999999</v>
      </c>
      <c r="L3211" t="s">
        <v>18</v>
      </c>
      <c r="M3211" s="3" t="b">
        <f>trust_funds5[[#This Row],[Contributions Outstanding (USD)]]=0</f>
        <v>1</v>
      </c>
      <c r="N3211" s="3" t="str">
        <f t="shared" si="250"/>
        <v>Outstanding</v>
      </c>
      <c r="O3211" s="3" t="str">
        <f t="shared" si="251"/>
        <v>High Contribution &amp; Recent</v>
      </c>
      <c r="P3211" s="3" t="str">
        <f t="shared" si="252"/>
        <v>Other</v>
      </c>
      <c r="Q3211" s="3" t="str">
        <f t="shared" si="253"/>
        <v>Other</v>
      </c>
      <c r="R3211" s="3" t="str">
        <f t="shared" si="254"/>
        <v>Not LCLS</v>
      </c>
      <c r="S3211" s="3" t="str" cm="1">
        <f t="array" ref="S3211">_xlfn.IFS(G3211 &gt; 5000000, "Very High", G3211 &gt; 1000000, "High", G3211 &gt; 500000, "Medium", TRUE, "Low")</f>
        <v>Very High</v>
      </c>
      <c r="T3211" s="3" t="str" cm="1">
        <f t="array" ref="T3211">_xlfn.IFS(B3211 &gt;= 2005, "Post-2005", B3211 &gt;= 2000, "2000-2004", TRUE, "Pre-2000")</f>
        <v>Post-2005</v>
      </c>
    </row>
    <row r="3212" spans="1:20" x14ac:dyDescent="0.85">
      <c r="A3212" s="1">
        <v>41164</v>
      </c>
      <c r="B3212" t="s">
        <v>1346</v>
      </c>
      <c r="C3212" t="s">
        <v>5374</v>
      </c>
      <c r="D3212" t="s">
        <v>5375</v>
      </c>
      <c r="E3212" t="s">
        <v>119</v>
      </c>
      <c r="F3212" t="s">
        <v>120</v>
      </c>
      <c r="G3212" t="s">
        <v>121</v>
      </c>
      <c r="H3212">
        <v>2005</v>
      </c>
      <c r="I3212" s="2">
        <v>2587575.83</v>
      </c>
      <c r="J3212" s="2">
        <v>0</v>
      </c>
      <c r="K3212" s="2">
        <v>2587575.83</v>
      </c>
      <c r="L3212" t="s">
        <v>18</v>
      </c>
      <c r="M3212" s="3" t="b">
        <f>trust_funds5[[#This Row],[Contributions Outstanding (USD)]]=0</f>
        <v>1</v>
      </c>
      <c r="N3212" s="3" t="str">
        <f t="shared" si="250"/>
        <v>Outstanding</v>
      </c>
      <c r="O3212" s="3" t="str">
        <f t="shared" si="251"/>
        <v>High Contribution &amp; Recent</v>
      </c>
      <c r="P3212" s="3" t="str">
        <f t="shared" si="252"/>
        <v>Other</v>
      </c>
      <c r="Q3212" s="3" t="str">
        <f t="shared" si="253"/>
        <v>Other</v>
      </c>
      <c r="R3212" s="3" t="str">
        <f t="shared" si="254"/>
        <v>Not LCLS</v>
      </c>
      <c r="S3212" s="3" t="str" cm="1">
        <f t="array" ref="S3212">_xlfn.IFS(G3212 &gt; 5000000, "Very High", G3212 &gt; 1000000, "High", G3212 &gt; 500000, "Medium", TRUE, "Low")</f>
        <v>Very High</v>
      </c>
      <c r="T3212" s="3" t="str" cm="1">
        <f t="array" ref="T3212">_xlfn.IFS(B3212 &gt;= 2005, "Post-2005", B3212 &gt;= 2000, "2000-2004", TRUE, "Pre-2000")</f>
        <v>Post-2005</v>
      </c>
    </row>
    <row r="3213" spans="1:20" x14ac:dyDescent="0.85">
      <c r="A3213" s="1">
        <v>41164</v>
      </c>
      <c r="B3213" t="s">
        <v>4456</v>
      </c>
      <c r="C3213" t="s">
        <v>5376</v>
      </c>
      <c r="D3213" t="s">
        <v>5377</v>
      </c>
      <c r="E3213" t="s">
        <v>288</v>
      </c>
      <c r="F3213" t="s">
        <v>289</v>
      </c>
      <c r="G3213" t="s">
        <v>290</v>
      </c>
      <c r="H3213">
        <v>2005</v>
      </c>
      <c r="I3213" s="2">
        <v>1387102.47</v>
      </c>
      <c r="J3213" s="2">
        <v>0</v>
      </c>
      <c r="K3213" s="2">
        <v>1387102.47</v>
      </c>
      <c r="L3213" t="s">
        <v>18</v>
      </c>
      <c r="M3213" s="3" t="b">
        <f>trust_funds5[[#This Row],[Contributions Outstanding (USD)]]=0</f>
        <v>1</v>
      </c>
      <c r="N3213" s="3" t="str">
        <f t="shared" si="250"/>
        <v>Outstanding</v>
      </c>
      <c r="O3213" s="3" t="str">
        <f t="shared" si="251"/>
        <v>High Contribution &amp; Recent</v>
      </c>
      <c r="P3213" s="3" t="str">
        <f t="shared" si="252"/>
        <v>Other</v>
      </c>
      <c r="Q3213" s="3" t="str">
        <f t="shared" si="253"/>
        <v>Other</v>
      </c>
      <c r="R3213" s="3" t="str">
        <f t="shared" si="254"/>
        <v>Not LCLS</v>
      </c>
      <c r="S3213" s="3" t="str" cm="1">
        <f t="array" ref="S3213">_xlfn.IFS(G3213 &gt; 5000000, "Very High", G3213 &gt; 1000000, "High", G3213 &gt; 500000, "Medium", TRUE, "Low")</f>
        <v>Very High</v>
      </c>
      <c r="T3213" s="3" t="str" cm="1">
        <f t="array" ref="T3213">_xlfn.IFS(B3213 &gt;= 2005, "Post-2005", B3213 &gt;= 2000, "2000-2004", TRUE, "Pre-2000")</f>
        <v>Post-2005</v>
      </c>
    </row>
    <row r="3214" spans="1:20" x14ac:dyDescent="0.85">
      <c r="A3214" s="1">
        <v>41164</v>
      </c>
      <c r="B3214" t="s">
        <v>12</v>
      </c>
      <c r="C3214" t="s">
        <v>5378</v>
      </c>
      <c r="D3214" t="s">
        <v>5379</v>
      </c>
      <c r="E3214" t="s">
        <v>1280</v>
      </c>
      <c r="F3214" t="s">
        <v>1281</v>
      </c>
      <c r="G3214" t="s">
        <v>1282</v>
      </c>
      <c r="H3214">
        <v>2005</v>
      </c>
      <c r="I3214" s="2">
        <v>710546.54</v>
      </c>
      <c r="J3214" s="2">
        <v>0</v>
      </c>
      <c r="K3214" s="2">
        <v>710546.54</v>
      </c>
      <c r="L3214" t="s">
        <v>18</v>
      </c>
      <c r="M3214" s="3" t="b">
        <f>trust_funds5[[#This Row],[Contributions Outstanding (USD)]]=0</f>
        <v>1</v>
      </c>
      <c r="N3214" s="3" t="str">
        <f t="shared" si="250"/>
        <v>Outstanding</v>
      </c>
      <c r="O3214" s="3" t="str">
        <f t="shared" si="251"/>
        <v>High Contribution &amp; Recent</v>
      </c>
      <c r="P3214" s="3" t="str">
        <f t="shared" si="252"/>
        <v>Other</v>
      </c>
      <c r="Q3214" s="3" t="str">
        <f t="shared" si="253"/>
        <v>Other</v>
      </c>
      <c r="R3214" s="3" t="str">
        <f t="shared" si="254"/>
        <v>Not LCLS</v>
      </c>
      <c r="S3214" s="3" t="str" cm="1">
        <f t="array" ref="S3214">_xlfn.IFS(G3214 &gt; 5000000, "Very High", G3214 &gt; 1000000, "High", G3214 &gt; 500000, "Medium", TRUE, "Low")</f>
        <v>Very High</v>
      </c>
      <c r="T3214" s="3" t="str" cm="1">
        <f t="array" ref="T3214">_xlfn.IFS(B3214 &gt;= 2005, "Post-2005", B3214 &gt;= 2000, "2000-2004", TRUE, "Pre-2000")</f>
        <v>Post-2005</v>
      </c>
    </row>
    <row r="3215" spans="1:20" x14ac:dyDescent="0.85">
      <c r="A3215" s="1">
        <v>41164</v>
      </c>
      <c r="B3215" t="s">
        <v>12</v>
      </c>
      <c r="C3215" t="s">
        <v>5380</v>
      </c>
      <c r="D3215" t="s">
        <v>4632</v>
      </c>
      <c r="E3215" t="s">
        <v>49</v>
      </c>
      <c r="F3215" t="s">
        <v>50</v>
      </c>
      <c r="G3215" t="s">
        <v>51</v>
      </c>
      <c r="H3215">
        <v>2005</v>
      </c>
      <c r="I3215" s="2">
        <v>3920000</v>
      </c>
      <c r="J3215" s="2">
        <v>0</v>
      </c>
      <c r="K3215" s="2">
        <v>3920000</v>
      </c>
      <c r="L3215" t="s">
        <v>18</v>
      </c>
      <c r="M3215" s="3" t="b">
        <f>trust_funds5[[#This Row],[Contributions Outstanding (USD)]]=0</f>
        <v>1</v>
      </c>
      <c r="N3215" s="3" t="str">
        <f t="shared" si="250"/>
        <v>Outstanding</v>
      </c>
      <c r="O3215" s="3" t="str">
        <f t="shared" si="251"/>
        <v>High Contribution &amp; Recent</v>
      </c>
      <c r="P3215" s="3" t="str">
        <f t="shared" si="252"/>
        <v>Other</v>
      </c>
      <c r="Q3215" s="3" t="str">
        <f t="shared" si="253"/>
        <v>Other</v>
      </c>
      <c r="R3215" s="3" t="str">
        <f t="shared" si="254"/>
        <v>Not LCLS</v>
      </c>
      <c r="S3215" s="3" t="str" cm="1">
        <f t="array" ref="S3215">_xlfn.IFS(G3215 &gt; 5000000, "Very High", G3215 &gt; 1000000, "High", G3215 &gt; 500000, "Medium", TRUE, "Low")</f>
        <v>Very High</v>
      </c>
      <c r="T3215" s="3" t="str" cm="1">
        <f t="array" ref="T3215">_xlfn.IFS(B3215 &gt;= 2005, "Post-2005", B3215 &gt;= 2000, "2000-2004", TRUE, "Pre-2000")</f>
        <v>Post-2005</v>
      </c>
    </row>
    <row r="3216" spans="1:20" x14ac:dyDescent="0.85">
      <c r="A3216" s="1">
        <v>41164</v>
      </c>
      <c r="B3216" t="s">
        <v>5032</v>
      </c>
      <c r="C3216" t="s">
        <v>5033</v>
      </c>
      <c r="D3216" t="s">
        <v>5034</v>
      </c>
      <c r="E3216" t="s">
        <v>204</v>
      </c>
      <c r="F3216" t="s">
        <v>205</v>
      </c>
      <c r="G3216" t="s">
        <v>206</v>
      </c>
      <c r="H3216">
        <v>2005</v>
      </c>
      <c r="I3216" s="2">
        <v>2446200.0099999998</v>
      </c>
      <c r="J3216" s="2">
        <v>0</v>
      </c>
      <c r="K3216" s="2">
        <v>2446200.0099999998</v>
      </c>
      <c r="L3216" t="s">
        <v>116</v>
      </c>
      <c r="M3216" s="3" t="b">
        <f>trust_funds5[[#This Row],[Contributions Outstanding (USD)]]=0</f>
        <v>1</v>
      </c>
      <c r="N3216" s="3" t="str">
        <f t="shared" si="250"/>
        <v>Outstanding</v>
      </c>
      <c r="O3216" s="3" t="str">
        <f t="shared" si="251"/>
        <v>High Contribution &amp; Recent</v>
      </c>
      <c r="P3216" s="3" t="str">
        <f t="shared" si="252"/>
        <v>Other</v>
      </c>
      <c r="Q3216" s="3" t="str">
        <f t="shared" si="253"/>
        <v>Other</v>
      </c>
      <c r="R3216" s="3" t="str">
        <f t="shared" si="254"/>
        <v>Not LCLS</v>
      </c>
      <c r="S3216" s="3" t="str" cm="1">
        <f t="array" ref="S3216">_xlfn.IFS(G3216 &gt; 5000000, "Very High", G3216 &gt; 1000000, "High", G3216 &gt; 500000, "Medium", TRUE, "Low")</f>
        <v>Very High</v>
      </c>
      <c r="T3216" s="3" t="str" cm="1">
        <f t="array" ref="T3216">_xlfn.IFS(B3216 &gt;= 2005, "Post-2005", B3216 &gt;= 2000, "2000-2004", TRUE, "Pre-2000")</f>
        <v>Post-2005</v>
      </c>
    </row>
    <row r="3217" spans="1:20" x14ac:dyDescent="0.85">
      <c r="A3217" s="1">
        <v>41164</v>
      </c>
      <c r="B3217" t="s">
        <v>5032</v>
      </c>
      <c r="C3217" t="s">
        <v>5033</v>
      </c>
      <c r="D3217" t="s">
        <v>5034</v>
      </c>
      <c r="E3217" t="s">
        <v>119</v>
      </c>
      <c r="F3217" t="s">
        <v>120</v>
      </c>
      <c r="G3217" t="s">
        <v>121</v>
      </c>
      <c r="H3217">
        <v>2005</v>
      </c>
      <c r="I3217" s="2">
        <v>204252175.06999999</v>
      </c>
      <c r="J3217" s="2">
        <v>0</v>
      </c>
      <c r="K3217" s="2">
        <v>204252175.06999999</v>
      </c>
      <c r="L3217" t="s">
        <v>116</v>
      </c>
      <c r="M3217" s="3" t="b">
        <f>trust_funds5[[#This Row],[Contributions Outstanding (USD)]]=0</f>
        <v>1</v>
      </c>
      <c r="N3217" s="3" t="str">
        <f t="shared" si="250"/>
        <v>Outstanding</v>
      </c>
      <c r="O3217" s="3" t="str">
        <f t="shared" si="251"/>
        <v>High Contribution &amp; Recent</v>
      </c>
      <c r="P3217" s="3" t="str">
        <f t="shared" si="252"/>
        <v>Other</v>
      </c>
      <c r="Q3217" s="3" t="str">
        <f t="shared" si="253"/>
        <v>Other</v>
      </c>
      <c r="R3217" s="3" t="str">
        <f t="shared" si="254"/>
        <v>Not LCLS</v>
      </c>
      <c r="S3217" s="3" t="str" cm="1">
        <f t="array" ref="S3217">_xlfn.IFS(G3217 &gt; 5000000, "Very High", G3217 &gt; 1000000, "High", G3217 &gt; 500000, "Medium", TRUE, "Low")</f>
        <v>Very High</v>
      </c>
      <c r="T3217" s="3" t="str" cm="1">
        <f t="array" ref="T3217">_xlfn.IFS(B3217 &gt;= 2005, "Post-2005", B3217 &gt;= 2000, "2000-2004", TRUE, "Pre-2000")</f>
        <v>Post-2005</v>
      </c>
    </row>
    <row r="3218" spans="1:20" x14ac:dyDescent="0.85">
      <c r="A3218" s="1">
        <v>41164</v>
      </c>
      <c r="B3218" t="s">
        <v>5032</v>
      </c>
      <c r="C3218" t="s">
        <v>5033</v>
      </c>
      <c r="D3218" t="s">
        <v>5034</v>
      </c>
      <c r="E3218" t="s">
        <v>21</v>
      </c>
      <c r="F3218" t="s">
        <v>22</v>
      </c>
      <c r="G3218" t="s">
        <v>23</v>
      </c>
      <c r="H3218">
        <v>2005</v>
      </c>
      <c r="I3218" s="2">
        <v>5313092.9800000004</v>
      </c>
      <c r="J3218" s="2">
        <v>0</v>
      </c>
      <c r="K3218" s="2">
        <v>5313092.9800000004</v>
      </c>
      <c r="L3218" t="s">
        <v>116</v>
      </c>
      <c r="M3218" s="3" t="b">
        <f>trust_funds5[[#This Row],[Contributions Outstanding (USD)]]=0</f>
        <v>1</v>
      </c>
      <c r="N3218" s="3" t="str">
        <f t="shared" si="250"/>
        <v>Outstanding</v>
      </c>
      <c r="O3218" s="3" t="str">
        <f t="shared" si="251"/>
        <v>High Contribution &amp; Recent</v>
      </c>
      <c r="P3218" s="3" t="str">
        <f t="shared" si="252"/>
        <v>Other</v>
      </c>
      <c r="Q3218" s="3" t="str">
        <f t="shared" si="253"/>
        <v>Other</v>
      </c>
      <c r="R3218" s="3" t="str">
        <f t="shared" si="254"/>
        <v>Not LCLS</v>
      </c>
      <c r="S3218" s="3" t="str" cm="1">
        <f t="array" ref="S3218">_xlfn.IFS(G3218 &gt; 5000000, "Very High", G3218 &gt; 1000000, "High", G3218 &gt; 500000, "Medium", TRUE, "Low")</f>
        <v>Very High</v>
      </c>
      <c r="T3218" s="3" t="str" cm="1">
        <f t="array" ref="T3218">_xlfn.IFS(B3218 &gt;= 2005, "Post-2005", B3218 &gt;= 2000, "2000-2004", TRUE, "Pre-2000")</f>
        <v>Post-2005</v>
      </c>
    </row>
    <row r="3219" spans="1:20" x14ac:dyDescent="0.85">
      <c r="A3219" s="1">
        <v>41164</v>
      </c>
      <c r="B3219" t="s">
        <v>5381</v>
      </c>
      <c r="C3219" t="s">
        <v>5382</v>
      </c>
      <c r="D3219" t="s">
        <v>5383</v>
      </c>
      <c r="E3219" t="s">
        <v>264</v>
      </c>
      <c r="F3219" t="s">
        <v>265</v>
      </c>
      <c r="G3219" t="s">
        <v>266</v>
      </c>
      <c r="H3219">
        <v>2005</v>
      </c>
      <c r="I3219" s="2">
        <v>50000</v>
      </c>
      <c r="J3219" s="2">
        <v>0</v>
      </c>
      <c r="K3219" s="2">
        <v>50000</v>
      </c>
      <c r="L3219" t="s">
        <v>116</v>
      </c>
      <c r="M3219" s="3" t="b">
        <f>trust_funds5[[#This Row],[Contributions Outstanding (USD)]]=0</f>
        <v>1</v>
      </c>
      <c r="N3219" s="3" t="str">
        <f t="shared" si="250"/>
        <v>Outstanding</v>
      </c>
      <c r="O3219" s="3" t="str">
        <f t="shared" si="251"/>
        <v>High Contribution &amp; Recent</v>
      </c>
      <c r="P3219" s="3" t="str">
        <f t="shared" si="252"/>
        <v>Other</v>
      </c>
      <c r="Q3219" s="3" t="str">
        <f t="shared" si="253"/>
        <v>Other</v>
      </c>
      <c r="R3219" s="3" t="str">
        <f t="shared" si="254"/>
        <v>Not LCLS</v>
      </c>
      <c r="S3219" s="3" t="str" cm="1">
        <f t="array" ref="S3219">_xlfn.IFS(G3219 &gt; 5000000, "Very High", G3219 &gt; 1000000, "High", G3219 &gt; 500000, "Medium", TRUE, "Low")</f>
        <v>Very High</v>
      </c>
      <c r="T3219" s="3" t="str" cm="1">
        <f t="array" ref="T3219">_xlfn.IFS(B3219 &gt;= 2005, "Post-2005", B3219 &gt;= 2000, "2000-2004", TRUE, "Pre-2000")</f>
        <v>Post-2005</v>
      </c>
    </row>
    <row r="3220" spans="1:20" x14ac:dyDescent="0.85">
      <c r="A3220" s="1">
        <v>41164</v>
      </c>
      <c r="B3220" t="s">
        <v>5381</v>
      </c>
      <c r="C3220" t="s">
        <v>5382</v>
      </c>
      <c r="D3220" t="s">
        <v>5383</v>
      </c>
      <c r="E3220" t="s">
        <v>293</v>
      </c>
      <c r="F3220" t="s">
        <v>294</v>
      </c>
      <c r="G3220" t="s">
        <v>295</v>
      </c>
      <c r="H3220">
        <v>2005</v>
      </c>
      <c r="I3220" s="2">
        <v>54025.7</v>
      </c>
      <c r="J3220" s="2">
        <v>0</v>
      </c>
      <c r="K3220" s="2">
        <v>54025.7</v>
      </c>
      <c r="L3220" t="s">
        <v>116</v>
      </c>
      <c r="M3220" s="3" t="b">
        <f>trust_funds5[[#This Row],[Contributions Outstanding (USD)]]=0</f>
        <v>1</v>
      </c>
      <c r="N3220" s="3" t="str">
        <f t="shared" si="250"/>
        <v>Outstanding</v>
      </c>
      <c r="O3220" s="3" t="str">
        <f t="shared" si="251"/>
        <v>High Contribution &amp; Recent</v>
      </c>
      <c r="P3220" s="3" t="str">
        <f t="shared" si="252"/>
        <v>Other</v>
      </c>
      <c r="Q3220" s="3" t="str">
        <f t="shared" si="253"/>
        <v>Other</v>
      </c>
      <c r="R3220" s="3" t="str">
        <f t="shared" si="254"/>
        <v>Not LCLS</v>
      </c>
      <c r="S3220" s="3" t="str" cm="1">
        <f t="array" ref="S3220">_xlfn.IFS(G3220 &gt; 5000000, "Very High", G3220 &gt; 1000000, "High", G3220 &gt; 500000, "Medium", TRUE, "Low")</f>
        <v>Very High</v>
      </c>
      <c r="T3220" s="3" t="str" cm="1">
        <f t="array" ref="T3220">_xlfn.IFS(B3220 &gt;= 2005, "Post-2005", B3220 &gt;= 2000, "2000-2004", TRUE, "Pre-2000")</f>
        <v>Post-2005</v>
      </c>
    </row>
    <row r="3221" spans="1:20" x14ac:dyDescent="0.85">
      <c r="A3221" s="1">
        <v>41164</v>
      </c>
      <c r="B3221" t="s">
        <v>5381</v>
      </c>
      <c r="C3221" t="s">
        <v>5382</v>
      </c>
      <c r="D3221" t="s">
        <v>5383</v>
      </c>
      <c r="E3221" t="s">
        <v>102</v>
      </c>
      <c r="F3221" t="s">
        <v>103</v>
      </c>
      <c r="G3221" t="s">
        <v>104</v>
      </c>
      <c r="H3221">
        <v>2005</v>
      </c>
      <c r="I3221" s="2">
        <v>1305680</v>
      </c>
      <c r="J3221" s="2">
        <v>0</v>
      </c>
      <c r="K3221" s="2">
        <v>1305680</v>
      </c>
      <c r="L3221" t="s">
        <v>116</v>
      </c>
      <c r="M3221" s="3" t="b">
        <f>trust_funds5[[#This Row],[Contributions Outstanding (USD)]]=0</f>
        <v>1</v>
      </c>
      <c r="N3221" s="3" t="str">
        <f t="shared" si="250"/>
        <v>Outstanding</v>
      </c>
      <c r="O3221" s="3" t="str">
        <f t="shared" si="251"/>
        <v>High Contribution &amp; Recent</v>
      </c>
      <c r="P3221" s="3" t="str">
        <f t="shared" si="252"/>
        <v>Other</v>
      </c>
      <c r="Q3221" s="3" t="str">
        <f t="shared" si="253"/>
        <v>Other</v>
      </c>
      <c r="R3221" s="3" t="str">
        <f t="shared" si="254"/>
        <v>Not LCLS</v>
      </c>
      <c r="S3221" s="3" t="str" cm="1">
        <f t="array" ref="S3221">_xlfn.IFS(G3221 &gt; 5000000, "Very High", G3221 &gt; 1000000, "High", G3221 &gt; 500000, "Medium", TRUE, "Low")</f>
        <v>Very High</v>
      </c>
      <c r="T3221" s="3" t="str" cm="1">
        <f t="array" ref="T3221">_xlfn.IFS(B3221 &gt;= 2005, "Post-2005", B3221 &gt;= 2000, "2000-2004", TRUE, "Pre-2000")</f>
        <v>Post-2005</v>
      </c>
    </row>
    <row r="3222" spans="1:20" x14ac:dyDescent="0.85">
      <c r="A3222" s="1">
        <v>41164</v>
      </c>
      <c r="B3222" t="s">
        <v>5381</v>
      </c>
      <c r="C3222" t="s">
        <v>5382</v>
      </c>
      <c r="D3222" t="s">
        <v>5383</v>
      </c>
      <c r="E3222" t="s">
        <v>119</v>
      </c>
      <c r="F3222" t="s">
        <v>120</v>
      </c>
      <c r="G3222" t="s">
        <v>121</v>
      </c>
      <c r="H3222">
        <v>2005</v>
      </c>
      <c r="I3222" s="2">
        <v>470950</v>
      </c>
      <c r="J3222" s="2">
        <v>0</v>
      </c>
      <c r="K3222" s="2">
        <v>470950</v>
      </c>
      <c r="L3222" t="s">
        <v>116</v>
      </c>
      <c r="M3222" s="3" t="b">
        <f>trust_funds5[[#This Row],[Contributions Outstanding (USD)]]=0</f>
        <v>1</v>
      </c>
      <c r="N3222" s="3" t="str">
        <f t="shared" si="250"/>
        <v>Outstanding</v>
      </c>
      <c r="O3222" s="3" t="str">
        <f t="shared" si="251"/>
        <v>High Contribution &amp; Recent</v>
      </c>
      <c r="P3222" s="3" t="str">
        <f t="shared" si="252"/>
        <v>Other</v>
      </c>
      <c r="Q3222" s="3" t="str">
        <f t="shared" si="253"/>
        <v>Other</v>
      </c>
      <c r="R3222" s="3" t="str">
        <f t="shared" si="254"/>
        <v>Not LCLS</v>
      </c>
      <c r="S3222" s="3" t="str" cm="1">
        <f t="array" ref="S3222">_xlfn.IFS(G3222 &gt; 5000000, "Very High", G3222 &gt; 1000000, "High", G3222 &gt; 500000, "Medium", TRUE, "Low")</f>
        <v>Very High</v>
      </c>
      <c r="T3222" s="3" t="str" cm="1">
        <f t="array" ref="T3222">_xlfn.IFS(B3222 &gt;= 2005, "Post-2005", B3222 &gt;= 2000, "2000-2004", TRUE, "Pre-2000")</f>
        <v>Post-2005</v>
      </c>
    </row>
    <row r="3223" spans="1:20" x14ac:dyDescent="0.85">
      <c r="A3223" s="1">
        <v>41164</v>
      </c>
      <c r="B3223" t="s">
        <v>1234</v>
      </c>
      <c r="C3223" t="s">
        <v>5384</v>
      </c>
      <c r="D3223" t="s">
        <v>5385</v>
      </c>
      <c r="E3223" t="s">
        <v>102</v>
      </c>
      <c r="F3223" t="s">
        <v>103</v>
      </c>
      <c r="G3223" t="s">
        <v>104</v>
      </c>
      <c r="H3223">
        <v>2005</v>
      </c>
      <c r="I3223" s="2">
        <v>831017.37</v>
      </c>
      <c r="J3223" s="2">
        <v>0</v>
      </c>
      <c r="K3223" s="2">
        <v>831017.37</v>
      </c>
      <c r="L3223" t="s">
        <v>18</v>
      </c>
      <c r="M3223" s="3" t="b">
        <f>trust_funds5[[#This Row],[Contributions Outstanding (USD)]]=0</f>
        <v>1</v>
      </c>
      <c r="N3223" s="3" t="str">
        <f t="shared" si="250"/>
        <v>Outstanding</v>
      </c>
      <c r="O3223" s="3" t="str">
        <f t="shared" si="251"/>
        <v>High Contribution &amp; Recent</v>
      </c>
      <c r="P3223" s="3" t="str">
        <f t="shared" si="252"/>
        <v>Other</v>
      </c>
      <c r="Q3223" s="3" t="str">
        <f t="shared" si="253"/>
        <v>Other</v>
      </c>
      <c r="R3223" s="3" t="str">
        <f t="shared" si="254"/>
        <v>Not LCLS</v>
      </c>
      <c r="S3223" s="3" t="str" cm="1">
        <f t="array" ref="S3223">_xlfn.IFS(G3223 &gt; 5000000, "Very High", G3223 &gt; 1000000, "High", G3223 &gt; 500000, "Medium", TRUE, "Low")</f>
        <v>Very High</v>
      </c>
      <c r="T3223" s="3" t="str" cm="1">
        <f t="array" ref="T3223">_xlfn.IFS(B3223 &gt;= 2005, "Post-2005", B3223 &gt;= 2000, "2000-2004", TRUE, "Pre-2000")</f>
        <v>Post-2005</v>
      </c>
    </row>
    <row r="3224" spans="1:20" x14ac:dyDescent="0.85">
      <c r="A3224" s="1">
        <v>41164</v>
      </c>
      <c r="B3224" t="s">
        <v>1234</v>
      </c>
      <c r="C3224" t="s">
        <v>5386</v>
      </c>
      <c r="D3224" t="s">
        <v>5387</v>
      </c>
      <c r="E3224" t="s">
        <v>21</v>
      </c>
      <c r="F3224" t="s">
        <v>22</v>
      </c>
      <c r="G3224" t="s">
        <v>23</v>
      </c>
      <c r="H3224">
        <v>2005</v>
      </c>
      <c r="I3224" s="2">
        <v>6270903.0099999998</v>
      </c>
      <c r="J3224" s="2">
        <v>0</v>
      </c>
      <c r="K3224" s="2">
        <v>6270903.0099999998</v>
      </c>
      <c r="L3224" t="s">
        <v>18</v>
      </c>
      <c r="M3224" s="3" t="b">
        <f>trust_funds5[[#This Row],[Contributions Outstanding (USD)]]=0</f>
        <v>1</v>
      </c>
      <c r="N3224" s="3" t="str">
        <f t="shared" si="250"/>
        <v>Outstanding</v>
      </c>
      <c r="O3224" s="3" t="str">
        <f t="shared" si="251"/>
        <v>High Contribution &amp; Recent</v>
      </c>
      <c r="P3224" s="3" t="str">
        <f t="shared" si="252"/>
        <v>Other</v>
      </c>
      <c r="Q3224" s="3" t="str">
        <f t="shared" si="253"/>
        <v>Other</v>
      </c>
      <c r="R3224" s="3" t="str">
        <f t="shared" si="254"/>
        <v>Not LCLS</v>
      </c>
      <c r="S3224" s="3" t="str" cm="1">
        <f t="array" ref="S3224">_xlfn.IFS(G3224 &gt; 5000000, "Very High", G3224 &gt; 1000000, "High", G3224 &gt; 500000, "Medium", TRUE, "Low")</f>
        <v>Very High</v>
      </c>
      <c r="T3224" s="3" t="str" cm="1">
        <f t="array" ref="T3224">_xlfn.IFS(B3224 &gt;= 2005, "Post-2005", B3224 &gt;= 2000, "2000-2004", TRUE, "Pre-2000")</f>
        <v>Post-2005</v>
      </c>
    </row>
    <row r="3225" spans="1:20" x14ac:dyDescent="0.85">
      <c r="A3225" s="1">
        <v>41164</v>
      </c>
      <c r="B3225" t="s">
        <v>1040</v>
      </c>
      <c r="C3225" t="s">
        <v>5388</v>
      </c>
      <c r="D3225" t="s">
        <v>5389</v>
      </c>
      <c r="E3225" t="s">
        <v>102</v>
      </c>
      <c r="F3225" t="s">
        <v>103</v>
      </c>
      <c r="G3225" t="s">
        <v>104</v>
      </c>
      <c r="H3225">
        <v>2005</v>
      </c>
      <c r="I3225" s="2">
        <v>6605765.9699999997</v>
      </c>
      <c r="J3225" s="2">
        <v>0</v>
      </c>
      <c r="K3225" s="2">
        <v>6605765.9699999997</v>
      </c>
      <c r="L3225" t="s">
        <v>18</v>
      </c>
      <c r="M3225" s="3" t="b">
        <f>trust_funds5[[#This Row],[Contributions Outstanding (USD)]]=0</f>
        <v>1</v>
      </c>
      <c r="N3225" s="3" t="str">
        <f t="shared" si="250"/>
        <v>Outstanding</v>
      </c>
      <c r="O3225" s="3" t="str">
        <f t="shared" si="251"/>
        <v>High Contribution &amp; Recent</v>
      </c>
      <c r="P3225" s="3" t="str">
        <f t="shared" si="252"/>
        <v>Other</v>
      </c>
      <c r="Q3225" s="3" t="str">
        <f t="shared" si="253"/>
        <v>Other</v>
      </c>
      <c r="R3225" s="3" t="str">
        <f t="shared" si="254"/>
        <v>Not LCLS</v>
      </c>
      <c r="S3225" s="3" t="str" cm="1">
        <f t="array" ref="S3225">_xlfn.IFS(G3225 &gt; 5000000, "Very High", G3225 &gt; 1000000, "High", G3225 &gt; 500000, "Medium", TRUE, "Low")</f>
        <v>Very High</v>
      </c>
      <c r="T3225" s="3" t="str" cm="1">
        <f t="array" ref="T3225">_xlfn.IFS(B3225 &gt;= 2005, "Post-2005", B3225 &gt;= 2000, "2000-2004", TRUE, "Pre-2000")</f>
        <v>Post-2005</v>
      </c>
    </row>
    <row r="3226" spans="1:20" x14ac:dyDescent="0.85">
      <c r="A3226" s="1">
        <v>41164</v>
      </c>
      <c r="B3226" t="s">
        <v>883</v>
      </c>
      <c r="C3226" t="s">
        <v>5361</v>
      </c>
      <c r="D3226" t="s">
        <v>5362</v>
      </c>
      <c r="E3226" t="s">
        <v>70</v>
      </c>
      <c r="F3226" t="s">
        <v>71</v>
      </c>
      <c r="G3226" t="s">
        <v>72</v>
      </c>
      <c r="H3226">
        <v>2007</v>
      </c>
      <c r="I3226" s="2">
        <v>1404283.78</v>
      </c>
      <c r="J3226" s="2">
        <v>0</v>
      </c>
      <c r="K3226" s="2">
        <v>1404283.78</v>
      </c>
      <c r="L3226" t="s">
        <v>116</v>
      </c>
      <c r="M3226" s="3" t="b">
        <f>trust_funds5[[#This Row],[Contributions Outstanding (USD)]]=0</f>
        <v>1</v>
      </c>
      <c r="N3226" s="3" t="str">
        <f t="shared" si="250"/>
        <v>Outstanding</v>
      </c>
      <c r="O3226" s="3" t="str">
        <f t="shared" si="251"/>
        <v>High Contribution &amp; Recent</v>
      </c>
      <c r="P3226" s="3" t="str">
        <f t="shared" si="252"/>
        <v>Other</v>
      </c>
      <c r="Q3226" s="3" t="str">
        <f t="shared" si="253"/>
        <v>Other</v>
      </c>
      <c r="R3226" s="3" t="str">
        <f t="shared" si="254"/>
        <v>Not LCLS</v>
      </c>
      <c r="S3226" s="3" t="str" cm="1">
        <f t="array" ref="S3226">_xlfn.IFS(G3226 &gt; 5000000, "Very High", G3226 &gt; 1000000, "High", G3226 &gt; 500000, "Medium", TRUE, "Low")</f>
        <v>Very High</v>
      </c>
      <c r="T3226" s="3" t="str" cm="1">
        <f t="array" ref="T3226">_xlfn.IFS(B3226 &gt;= 2005, "Post-2005", B3226 &gt;= 2000, "2000-2004", TRUE, "Pre-2000")</f>
        <v>Post-2005</v>
      </c>
    </row>
    <row r="3227" spans="1:20" x14ac:dyDescent="0.85">
      <c r="A3227" s="1">
        <v>41164</v>
      </c>
      <c r="B3227" t="s">
        <v>5390</v>
      </c>
      <c r="C3227" t="s">
        <v>5391</v>
      </c>
      <c r="D3227" t="s">
        <v>5392</v>
      </c>
      <c r="E3227" t="s">
        <v>119</v>
      </c>
      <c r="F3227" t="s">
        <v>120</v>
      </c>
      <c r="G3227" t="s">
        <v>121</v>
      </c>
      <c r="H3227">
        <v>2005</v>
      </c>
      <c r="I3227" s="2">
        <v>5880000</v>
      </c>
      <c r="J3227" s="2">
        <v>0</v>
      </c>
      <c r="K3227" s="2">
        <v>5880000</v>
      </c>
      <c r="L3227" t="s">
        <v>18</v>
      </c>
      <c r="M3227" s="3" t="b">
        <f>trust_funds5[[#This Row],[Contributions Outstanding (USD)]]=0</f>
        <v>1</v>
      </c>
      <c r="N3227" s="3" t="str">
        <f t="shared" si="250"/>
        <v>Outstanding</v>
      </c>
      <c r="O3227" s="3" t="str">
        <f t="shared" si="251"/>
        <v>High Contribution &amp; Recent</v>
      </c>
      <c r="P3227" s="3" t="str">
        <f t="shared" si="252"/>
        <v>Other</v>
      </c>
      <c r="Q3227" s="3" t="str">
        <f t="shared" si="253"/>
        <v>Other</v>
      </c>
      <c r="R3227" s="3" t="str">
        <f t="shared" si="254"/>
        <v>Not LCLS</v>
      </c>
      <c r="S3227" s="3" t="str" cm="1">
        <f t="array" ref="S3227">_xlfn.IFS(G3227 &gt; 5000000, "Very High", G3227 &gt; 1000000, "High", G3227 &gt; 500000, "Medium", TRUE, "Low")</f>
        <v>Very High</v>
      </c>
      <c r="T3227" s="3" t="str" cm="1">
        <f t="array" ref="T3227">_xlfn.IFS(B3227 &gt;= 2005, "Post-2005", B3227 &gt;= 2000, "2000-2004", TRUE, "Pre-2000")</f>
        <v>Post-2005</v>
      </c>
    </row>
    <row r="3228" spans="1:20" x14ac:dyDescent="0.85">
      <c r="A3228" s="1">
        <v>41164</v>
      </c>
      <c r="B3228" t="s">
        <v>2137</v>
      </c>
      <c r="C3228" t="s">
        <v>5393</v>
      </c>
      <c r="D3228" t="s">
        <v>5394</v>
      </c>
      <c r="E3228" t="s">
        <v>85</v>
      </c>
      <c r="F3228" t="s">
        <v>86</v>
      </c>
      <c r="G3228" t="s">
        <v>87</v>
      </c>
      <c r="H3228">
        <v>2005</v>
      </c>
      <c r="I3228" s="2">
        <v>8161276.5700000003</v>
      </c>
      <c r="J3228" s="2">
        <v>0</v>
      </c>
      <c r="K3228" s="2">
        <v>8161276.5700000003</v>
      </c>
      <c r="L3228" t="s">
        <v>18</v>
      </c>
      <c r="M3228" s="3" t="b">
        <f>trust_funds5[[#This Row],[Contributions Outstanding (USD)]]=0</f>
        <v>1</v>
      </c>
      <c r="N3228" s="3" t="str">
        <f t="shared" si="250"/>
        <v>Outstanding</v>
      </c>
      <c r="O3228" s="3" t="str">
        <f t="shared" si="251"/>
        <v>High Contribution &amp; Recent</v>
      </c>
      <c r="P3228" s="3" t="str">
        <f t="shared" si="252"/>
        <v>Other</v>
      </c>
      <c r="Q3228" s="3" t="str">
        <f t="shared" si="253"/>
        <v>Other</v>
      </c>
      <c r="R3228" s="3" t="str">
        <f t="shared" si="254"/>
        <v>Not LCLS</v>
      </c>
      <c r="S3228" s="3" t="str" cm="1">
        <f t="array" ref="S3228">_xlfn.IFS(G3228 &gt; 5000000, "Very High", G3228 &gt; 1000000, "High", G3228 &gt; 500000, "Medium", TRUE, "Low")</f>
        <v>Very High</v>
      </c>
      <c r="T3228" s="3" t="str" cm="1">
        <f t="array" ref="T3228">_xlfn.IFS(B3228 &gt;= 2005, "Post-2005", B3228 &gt;= 2000, "2000-2004", TRUE, "Pre-2000")</f>
        <v>Post-2005</v>
      </c>
    </row>
    <row r="3229" spans="1:20" x14ac:dyDescent="0.85">
      <c r="A3229" s="1">
        <v>41164</v>
      </c>
      <c r="B3229" t="s">
        <v>3797</v>
      </c>
      <c r="C3229" t="s">
        <v>5395</v>
      </c>
      <c r="D3229" t="s">
        <v>5396</v>
      </c>
      <c r="E3229" t="s">
        <v>85</v>
      </c>
      <c r="F3229" t="s">
        <v>86</v>
      </c>
      <c r="G3229" t="s">
        <v>87</v>
      </c>
      <c r="H3229">
        <v>2005</v>
      </c>
      <c r="I3229" s="2">
        <v>48037075.170000002</v>
      </c>
      <c r="J3229" s="2">
        <v>0</v>
      </c>
      <c r="K3229" s="2">
        <v>48037075.170000002</v>
      </c>
      <c r="L3229" t="s">
        <v>18</v>
      </c>
      <c r="M3229" s="3" t="b">
        <f>trust_funds5[[#This Row],[Contributions Outstanding (USD)]]=0</f>
        <v>1</v>
      </c>
      <c r="N3229" s="3" t="str">
        <f t="shared" si="250"/>
        <v>Outstanding</v>
      </c>
      <c r="O3229" s="3" t="str">
        <f t="shared" si="251"/>
        <v>High Contribution &amp; Recent</v>
      </c>
      <c r="P3229" s="3" t="str">
        <f t="shared" si="252"/>
        <v>Other</v>
      </c>
      <c r="Q3229" s="3" t="str">
        <f t="shared" si="253"/>
        <v>Other</v>
      </c>
      <c r="R3229" s="3" t="str">
        <f t="shared" si="254"/>
        <v>Not LCLS</v>
      </c>
      <c r="S3229" s="3" t="str" cm="1">
        <f t="array" ref="S3229">_xlfn.IFS(G3229 &gt; 5000000, "Very High", G3229 &gt; 1000000, "High", G3229 &gt; 500000, "Medium", TRUE, "Low")</f>
        <v>Very High</v>
      </c>
      <c r="T3229" s="3" t="str" cm="1">
        <f t="array" ref="T3229">_xlfn.IFS(B3229 &gt;= 2005, "Post-2005", B3229 &gt;= 2000, "2000-2004", TRUE, "Pre-2000")</f>
        <v>Post-2005</v>
      </c>
    </row>
    <row r="3230" spans="1:20" x14ac:dyDescent="0.85">
      <c r="A3230" s="1">
        <v>41164</v>
      </c>
      <c r="B3230" t="s">
        <v>1234</v>
      </c>
      <c r="C3230" t="s">
        <v>5397</v>
      </c>
      <c r="D3230" t="s">
        <v>5398</v>
      </c>
      <c r="E3230" t="s">
        <v>70</v>
      </c>
      <c r="F3230" t="s">
        <v>71</v>
      </c>
      <c r="G3230" t="s">
        <v>72</v>
      </c>
      <c r="H3230">
        <v>2005</v>
      </c>
      <c r="I3230" s="2">
        <v>372390</v>
      </c>
      <c r="J3230" s="2">
        <v>0</v>
      </c>
      <c r="K3230" s="2">
        <v>372390</v>
      </c>
      <c r="L3230" t="s">
        <v>18</v>
      </c>
      <c r="M3230" s="3" t="b">
        <f>trust_funds5[[#This Row],[Contributions Outstanding (USD)]]=0</f>
        <v>1</v>
      </c>
      <c r="N3230" s="3" t="str">
        <f t="shared" si="250"/>
        <v>Outstanding</v>
      </c>
      <c r="O3230" s="3" t="str">
        <f t="shared" si="251"/>
        <v>High Contribution &amp; Recent</v>
      </c>
      <c r="P3230" s="3" t="str">
        <f t="shared" si="252"/>
        <v>Other</v>
      </c>
      <c r="Q3230" s="3" t="str">
        <f t="shared" si="253"/>
        <v>Other</v>
      </c>
      <c r="R3230" s="3" t="str">
        <f t="shared" si="254"/>
        <v>Not LCLS</v>
      </c>
      <c r="S3230" s="3" t="str" cm="1">
        <f t="array" ref="S3230">_xlfn.IFS(G3230 &gt; 5000000, "Very High", G3230 &gt; 1000000, "High", G3230 &gt; 500000, "Medium", TRUE, "Low")</f>
        <v>Very High</v>
      </c>
      <c r="T3230" s="3" t="str" cm="1">
        <f t="array" ref="T3230">_xlfn.IFS(B3230 &gt;= 2005, "Post-2005", B3230 &gt;= 2000, "2000-2004", TRUE, "Pre-2000")</f>
        <v>Post-2005</v>
      </c>
    </row>
    <row r="3231" spans="1:20" x14ac:dyDescent="0.85">
      <c r="A3231" s="1">
        <v>41164</v>
      </c>
      <c r="B3231" t="s">
        <v>1234</v>
      </c>
      <c r="C3231" t="s">
        <v>5399</v>
      </c>
      <c r="D3231" t="s">
        <v>5400</v>
      </c>
      <c r="E3231" t="s">
        <v>70</v>
      </c>
      <c r="F3231" t="s">
        <v>71</v>
      </c>
      <c r="G3231" t="s">
        <v>1351</v>
      </c>
      <c r="H3231">
        <v>2005</v>
      </c>
      <c r="I3231" s="2">
        <v>591930</v>
      </c>
      <c r="J3231" s="2">
        <v>0</v>
      </c>
      <c r="K3231" s="2">
        <v>591930</v>
      </c>
      <c r="L3231" t="s">
        <v>18</v>
      </c>
      <c r="M3231" s="3" t="b">
        <f>trust_funds5[[#This Row],[Contributions Outstanding (USD)]]=0</f>
        <v>1</v>
      </c>
      <c r="N3231" s="3" t="str">
        <f t="shared" si="250"/>
        <v>Outstanding</v>
      </c>
      <c r="O3231" s="3" t="str">
        <f t="shared" si="251"/>
        <v>High Contribution &amp; Recent</v>
      </c>
      <c r="P3231" s="3" t="str">
        <f t="shared" si="252"/>
        <v>Other</v>
      </c>
      <c r="Q3231" s="3" t="str">
        <f t="shared" si="253"/>
        <v>Other</v>
      </c>
      <c r="R3231" s="3" t="str">
        <f t="shared" si="254"/>
        <v>Not LCLS</v>
      </c>
      <c r="S3231" s="3" t="str" cm="1">
        <f t="array" ref="S3231">_xlfn.IFS(G3231 &gt; 5000000, "Very High", G3231 &gt; 1000000, "High", G3231 &gt; 500000, "Medium", TRUE, "Low")</f>
        <v>Very High</v>
      </c>
      <c r="T3231" s="3" t="str" cm="1">
        <f t="array" ref="T3231">_xlfn.IFS(B3231 &gt;= 2005, "Post-2005", B3231 &gt;= 2000, "2000-2004", TRUE, "Pre-2000")</f>
        <v>Post-2005</v>
      </c>
    </row>
    <row r="3232" spans="1:20" x14ac:dyDescent="0.85">
      <c r="A3232" s="1">
        <v>41164</v>
      </c>
      <c r="B3232" t="s">
        <v>1234</v>
      </c>
      <c r="C3232" t="s">
        <v>5401</v>
      </c>
      <c r="D3232" t="s">
        <v>5402</v>
      </c>
      <c r="E3232" t="s">
        <v>70</v>
      </c>
      <c r="F3232" t="s">
        <v>71</v>
      </c>
      <c r="G3232" t="s">
        <v>72</v>
      </c>
      <c r="H3232">
        <v>2005</v>
      </c>
      <c r="I3232" s="2">
        <v>594210</v>
      </c>
      <c r="J3232" s="2">
        <v>0</v>
      </c>
      <c r="K3232" s="2">
        <v>594210</v>
      </c>
      <c r="L3232" t="s">
        <v>18</v>
      </c>
      <c r="M3232" s="3" t="b">
        <f>trust_funds5[[#This Row],[Contributions Outstanding (USD)]]=0</f>
        <v>1</v>
      </c>
      <c r="N3232" s="3" t="str">
        <f t="shared" si="250"/>
        <v>Outstanding</v>
      </c>
      <c r="O3232" s="3" t="str">
        <f t="shared" si="251"/>
        <v>High Contribution &amp; Recent</v>
      </c>
      <c r="P3232" s="3" t="str">
        <f t="shared" si="252"/>
        <v>Other</v>
      </c>
      <c r="Q3232" s="3" t="str">
        <f t="shared" si="253"/>
        <v>Other</v>
      </c>
      <c r="R3232" s="3" t="str">
        <f t="shared" si="254"/>
        <v>Not LCLS</v>
      </c>
      <c r="S3232" s="3" t="str" cm="1">
        <f t="array" ref="S3232">_xlfn.IFS(G3232 &gt; 5000000, "Very High", G3232 &gt; 1000000, "High", G3232 &gt; 500000, "Medium", TRUE, "Low")</f>
        <v>Very High</v>
      </c>
      <c r="T3232" s="3" t="str" cm="1">
        <f t="array" ref="T3232">_xlfn.IFS(B3232 &gt;= 2005, "Post-2005", B3232 &gt;= 2000, "2000-2004", TRUE, "Pre-2000")</f>
        <v>Post-2005</v>
      </c>
    </row>
    <row r="3233" spans="1:20" x14ac:dyDescent="0.85">
      <c r="A3233" s="1">
        <v>41164</v>
      </c>
      <c r="B3233" t="s">
        <v>90</v>
      </c>
      <c r="C3233" t="s">
        <v>5403</v>
      </c>
      <c r="D3233" t="s">
        <v>5404</v>
      </c>
      <c r="E3233" t="s">
        <v>93</v>
      </c>
      <c r="F3233" t="s">
        <v>94</v>
      </c>
      <c r="H3233">
        <v>2005</v>
      </c>
      <c r="I3233" s="2">
        <v>3000000</v>
      </c>
      <c r="J3233" s="2">
        <v>0</v>
      </c>
      <c r="K3233" s="2">
        <v>3000000</v>
      </c>
      <c r="L3233" t="s">
        <v>116</v>
      </c>
      <c r="M3233" s="3" t="b">
        <f>trust_funds5[[#This Row],[Contributions Outstanding (USD)]]=0</f>
        <v>1</v>
      </c>
      <c r="N3233" s="3" t="str">
        <f t="shared" si="250"/>
        <v>Outstanding</v>
      </c>
      <c r="O3233" s="3" t="str">
        <f t="shared" si="251"/>
        <v>High Contribution &amp; Recent</v>
      </c>
      <c r="P3233" s="3" t="str">
        <f t="shared" si="252"/>
        <v>Other</v>
      </c>
      <c r="Q3233" s="3" t="str">
        <f t="shared" si="253"/>
        <v>Other</v>
      </c>
      <c r="R3233" s="3" t="str">
        <f t="shared" si="254"/>
        <v>Not LCLS</v>
      </c>
      <c r="S3233" s="3" t="str" cm="1">
        <f t="array" ref="S3233">_xlfn.IFS(G3233 &gt; 5000000, "Very High", G3233 &gt; 1000000, "High", G3233 &gt; 500000, "Medium", TRUE, "Low")</f>
        <v>Low</v>
      </c>
      <c r="T3233" s="3" t="str" cm="1">
        <f t="array" ref="T3233">_xlfn.IFS(B3233 &gt;= 2005, "Post-2005", B3233 &gt;= 2000, "2000-2004", TRUE, "Pre-2000")</f>
        <v>Post-2005</v>
      </c>
    </row>
    <row r="3234" spans="1:20" x14ac:dyDescent="0.85">
      <c r="A3234" s="1">
        <v>41164</v>
      </c>
      <c r="B3234" t="s">
        <v>90</v>
      </c>
      <c r="C3234" t="s">
        <v>5405</v>
      </c>
      <c r="D3234" t="s">
        <v>5406</v>
      </c>
      <c r="E3234" t="s">
        <v>93</v>
      </c>
      <c r="F3234" t="s">
        <v>94</v>
      </c>
      <c r="H3234">
        <v>2005</v>
      </c>
      <c r="I3234" s="2">
        <v>1500000</v>
      </c>
      <c r="J3234" s="2">
        <v>0</v>
      </c>
      <c r="K3234" s="2">
        <v>1500000</v>
      </c>
      <c r="L3234" t="s">
        <v>18</v>
      </c>
      <c r="M3234" s="3" t="b">
        <f>trust_funds5[[#This Row],[Contributions Outstanding (USD)]]=0</f>
        <v>1</v>
      </c>
      <c r="N3234" s="3" t="str">
        <f t="shared" si="250"/>
        <v>Outstanding</v>
      </c>
      <c r="O3234" s="3" t="str">
        <f t="shared" si="251"/>
        <v>High Contribution &amp; Recent</v>
      </c>
      <c r="P3234" s="3" t="str">
        <f t="shared" si="252"/>
        <v>Other</v>
      </c>
      <c r="Q3234" s="3" t="str">
        <f t="shared" si="253"/>
        <v>Other</v>
      </c>
      <c r="R3234" s="3" t="str">
        <f t="shared" si="254"/>
        <v>Not LCLS</v>
      </c>
      <c r="S3234" s="3" t="str" cm="1">
        <f t="array" ref="S3234">_xlfn.IFS(G3234 &gt; 5000000, "Very High", G3234 &gt; 1000000, "High", G3234 &gt; 500000, "Medium", TRUE, "Low")</f>
        <v>Low</v>
      </c>
      <c r="T3234" s="3" t="str" cm="1">
        <f t="array" ref="T3234">_xlfn.IFS(B3234 &gt;= 2005, "Post-2005", B3234 &gt;= 2000, "2000-2004", TRUE, "Pre-2000")</f>
        <v>Post-2005</v>
      </c>
    </row>
    <row r="3235" spans="1:20" x14ac:dyDescent="0.85">
      <c r="A3235" s="1">
        <v>41164</v>
      </c>
      <c r="B3235" t="s">
        <v>538</v>
      </c>
      <c r="C3235" t="s">
        <v>5407</v>
      </c>
      <c r="D3235" t="s">
        <v>5408</v>
      </c>
      <c r="E3235" t="s">
        <v>264</v>
      </c>
      <c r="F3235" t="s">
        <v>265</v>
      </c>
      <c r="G3235" t="s">
        <v>1350</v>
      </c>
      <c r="H3235">
        <v>2005</v>
      </c>
      <c r="I3235" s="2">
        <v>572501.19999999995</v>
      </c>
      <c r="J3235" s="2">
        <v>0</v>
      </c>
      <c r="K3235" s="2">
        <v>572501.19999999995</v>
      </c>
      <c r="L3235" t="s">
        <v>116</v>
      </c>
      <c r="M3235" s="3" t="b">
        <f>trust_funds5[[#This Row],[Contributions Outstanding (USD)]]=0</f>
        <v>1</v>
      </c>
      <c r="N3235" s="3" t="str">
        <f t="shared" si="250"/>
        <v>Outstanding</v>
      </c>
      <c r="O3235" s="3" t="str">
        <f t="shared" si="251"/>
        <v>High Contribution &amp; Recent</v>
      </c>
      <c r="P3235" s="3" t="str">
        <f t="shared" si="252"/>
        <v>Other</v>
      </c>
      <c r="Q3235" s="3" t="str">
        <f t="shared" si="253"/>
        <v>Other</v>
      </c>
      <c r="R3235" s="3" t="str">
        <f t="shared" si="254"/>
        <v>Not LCLS</v>
      </c>
      <c r="S3235" s="3" t="str" cm="1">
        <f t="array" ref="S3235">_xlfn.IFS(G3235 &gt; 5000000, "Very High", G3235 &gt; 1000000, "High", G3235 &gt; 500000, "Medium", TRUE, "Low")</f>
        <v>Very High</v>
      </c>
      <c r="T3235" s="3" t="str" cm="1">
        <f t="array" ref="T3235">_xlfn.IFS(B3235 &gt;= 2005, "Post-2005", B3235 &gt;= 2000, "2000-2004", TRUE, "Pre-2000")</f>
        <v>Post-2005</v>
      </c>
    </row>
    <row r="3236" spans="1:20" x14ac:dyDescent="0.85">
      <c r="A3236" s="1">
        <v>41164</v>
      </c>
      <c r="B3236" t="s">
        <v>538</v>
      </c>
      <c r="C3236" t="s">
        <v>5407</v>
      </c>
      <c r="D3236" t="s">
        <v>5408</v>
      </c>
      <c r="E3236" t="s">
        <v>70</v>
      </c>
      <c r="F3236" t="s">
        <v>71</v>
      </c>
      <c r="G3236" t="s">
        <v>72</v>
      </c>
      <c r="H3236">
        <v>2005</v>
      </c>
      <c r="I3236" s="2">
        <v>1519408.76</v>
      </c>
      <c r="J3236" s="2">
        <v>0</v>
      </c>
      <c r="K3236" s="2">
        <v>1519408.76</v>
      </c>
      <c r="L3236" t="s">
        <v>116</v>
      </c>
      <c r="M3236" s="3" t="b">
        <f>trust_funds5[[#This Row],[Contributions Outstanding (USD)]]=0</f>
        <v>1</v>
      </c>
      <c r="N3236" s="3" t="str">
        <f t="shared" si="250"/>
        <v>Outstanding</v>
      </c>
      <c r="O3236" s="3" t="str">
        <f t="shared" si="251"/>
        <v>High Contribution &amp; Recent</v>
      </c>
      <c r="P3236" s="3" t="str">
        <f t="shared" si="252"/>
        <v>Other</v>
      </c>
      <c r="Q3236" s="3" t="str">
        <f t="shared" si="253"/>
        <v>Other</v>
      </c>
      <c r="R3236" s="3" t="str">
        <f t="shared" si="254"/>
        <v>Not LCLS</v>
      </c>
      <c r="S3236" s="3" t="str" cm="1">
        <f t="array" ref="S3236">_xlfn.IFS(G3236 &gt; 5000000, "Very High", G3236 &gt; 1000000, "High", G3236 &gt; 500000, "Medium", TRUE, "Low")</f>
        <v>Very High</v>
      </c>
      <c r="T3236" s="3" t="str" cm="1">
        <f t="array" ref="T3236">_xlfn.IFS(B3236 &gt;= 2005, "Post-2005", B3236 &gt;= 2000, "2000-2004", TRUE, "Pre-2000")</f>
        <v>Post-2005</v>
      </c>
    </row>
    <row r="3237" spans="1:20" x14ac:dyDescent="0.85">
      <c r="A3237" s="1">
        <v>41164</v>
      </c>
      <c r="B3237" t="s">
        <v>538</v>
      </c>
      <c r="C3237" t="s">
        <v>5407</v>
      </c>
      <c r="D3237" t="s">
        <v>5408</v>
      </c>
      <c r="E3237" t="s">
        <v>85</v>
      </c>
      <c r="F3237" t="s">
        <v>86</v>
      </c>
      <c r="G3237" t="s">
        <v>87</v>
      </c>
      <c r="H3237">
        <v>2005</v>
      </c>
      <c r="I3237" s="2">
        <v>2512023.75</v>
      </c>
      <c r="J3237" s="2">
        <v>0</v>
      </c>
      <c r="K3237" s="2">
        <v>2512023.75</v>
      </c>
      <c r="L3237" t="s">
        <v>116</v>
      </c>
      <c r="M3237" s="3" t="b">
        <f>trust_funds5[[#This Row],[Contributions Outstanding (USD)]]=0</f>
        <v>1</v>
      </c>
      <c r="N3237" s="3" t="str">
        <f t="shared" si="250"/>
        <v>Outstanding</v>
      </c>
      <c r="O3237" s="3" t="str">
        <f t="shared" si="251"/>
        <v>High Contribution &amp; Recent</v>
      </c>
      <c r="P3237" s="3" t="str">
        <f t="shared" si="252"/>
        <v>Other</v>
      </c>
      <c r="Q3237" s="3" t="str">
        <f t="shared" si="253"/>
        <v>Other</v>
      </c>
      <c r="R3237" s="3" t="str">
        <f t="shared" si="254"/>
        <v>Not LCLS</v>
      </c>
      <c r="S3237" s="3" t="str" cm="1">
        <f t="array" ref="S3237">_xlfn.IFS(G3237 &gt; 5000000, "Very High", G3237 &gt; 1000000, "High", G3237 &gt; 500000, "Medium", TRUE, "Low")</f>
        <v>Very High</v>
      </c>
      <c r="T3237" s="3" t="str" cm="1">
        <f t="array" ref="T3237">_xlfn.IFS(B3237 &gt;= 2005, "Post-2005", B3237 &gt;= 2000, "2000-2004", TRUE, "Pre-2000")</f>
        <v>Post-2005</v>
      </c>
    </row>
    <row r="3238" spans="1:20" x14ac:dyDescent="0.85">
      <c r="A3238" s="1">
        <v>41164</v>
      </c>
      <c r="B3238" t="s">
        <v>538</v>
      </c>
      <c r="C3238" t="s">
        <v>5407</v>
      </c>
      <c r="D3238" t="s">
        <v>5408</v>
      </c>
      <c r="E3238" t="s">
        <v>102</v>
      </c>
      <c r="F3238" t="s">
        <v>103</v>
      </c>
      <c r="G3238" t="s">
        <v>104</v>
      </c>
      <c r="H3238">
        <v>2005</v>
      </c>
      <c r="I3238" s="2">
        <v>959054.71</v>
      </c>
      <c r="J3238" s="2">
        <v>0</v>
      </c>
      <c r="K3238" s="2">
        <v>959054.71</v>
      </c>
      <c r="L3238" t="s">
        <v>116</v>
      </c>
      <c r="M3238" s="3" t="b">
        <f>trust_funds5[[#This Row],[Contributions Outstanding (USD)]]=0</f>
        <v>1</v>
      </c>
      <c r="N3238" s="3" t="str">
        <f t="shared" si="250"/>
        <v>Outstanding</v>
      </c>
      <c r="O3238" s="3" t="str">
        <f t="shared" si="251"/>
        <v>High Contribution &amp; Recent</v>
      </c>
      <c r="P3238" s="3" t="str">
        <f t="shared" si="252"/>
        <v>Other</v>
      </c>
      <c r="Q3238" s="3" t="str">
        <f t="shared" si="253"/>
        <v>Other</v>
      </c>
      <c r="R3238" s="3" t="str">
        <f t="shared" si="254"/>
        <v>Not LCLS</v>
      </c>
      <c r="S3238" s="3" t="str" cm="1">
        <f t="array" ref="S3238">_xlfn.IFS(G3238 &gt; 5000000, "Very High", G3238 &gt; 1000000, "High", G3238 &gt; 500000, "Medium", TRUE, "Low")</f>
        <v>Very High</v>
      </c>
      <c r="T3238" s="3" t="str" cm="1">
        <f t="array" ref="T3238">_xlfn.IFS(B3238 &gt;= 2005, "Post-2005", B3238 &gt;= 2000, "2000-2004", TRUE, "Pre-2000")</f>
        <v>Post-2005</v>
      </c>
    </row>
    <row r="3239" spans="1:20" x14ac:dyDescent="0.85">
      <c r="A3239" s="1">
        <v>41164</v>
      </c>
      <c r="B3239" t="s">
        <v>538</v>
      </c>
      <c r="C3239" t="s">
        <v>5407</v>
      </c>
      <c r="D3239" t="s">
        <v>5408</v>
      </c>
      <c r="E3239" t="s">
        <v>204</v>
      </c>
      <c r="F3239" t="s">
        <v>205</v>
      </c>
      <c r="G3239" t="s">
        <v>206</v>
      </c>
      <c r="H3239">
        <v>2005</v>
      </c>
      <c r="I3239" s="2">
        <v>403050</v>
      </c>
      <c r="J3239" s="2">
        <v>0</v>
      </c>
      <c r="K3239" s="2">
        <v>403050</v>
      </c>
      <c r="L3239" t="s">
        <v>116</v>
      </c>
      <c r="M3239" s="3" t="b">
        <f>trust_funds5[[#This Row],[Contributions Outstanding (USD)]]=0</f>
        <v>1</v>
      </c>
      <c r="N3239" s="3" t="str">
        <f t="shared" si="250"/>
        <v>Outstanding</v>
      </c>
      <c r="O3239" s="3" t="str">
        <f t="shared" si="251"/>
        <v>High Contribution &amp; Recent</v>
      </c>
      <c r="P3239" s="3" t="str">
        <f t="shared" si="252"/>
        <v>Other</v>
      </c>
      <c r="Q3239" s="3" t="str">
        <f t="shared" si="253"/>
        <v>Other</v>
      </c>
      <c r="R3239" s="3" t="str">
        <f t="shared" si="254"/>
        <v>Not LCLS</v>
      </c>
      <c r="S3239" s="3" t="str" cm="1">
        <f t="array" ref="S3239">_xlfn.IFS(G3239 &gt; 5000000, "Very High", G3239 &gt; 1000000, "High", G3239 &gt; 500000, "Medium", TRUE, "Low")</f>
        <v>Very High</v>
      </c>
      <c r="T3239" s="3" t="str" cm="1">
        <f t="array" ref="T3239">_xlfn.IFS(B3239 &gt;= 2005, "Post-2005", B3239 &gt;= 2000, "2000-2004", TRUE, "Pre-2000")</f>
        <v>Post-2005</v>
      </c>
    </row>
    <row r="3240" spans="1:20" x14ac:dyDescent="0.85">
      <c r="A3240" s="1">
        <v>41164</v>
      </c>
      <c r="B3240" t="s">
        <v>538</v>
      </c>
      <c r="C3240" t="s">
        <v>5407</v>
      </c>
      <c r="D3240" t="s">
        <v>5408</v>
      </c>
      <c r="E3240" t="s">
        <v>42</v>
      </c>
      <c r="F3240" t="s">
        <v>43</v>
      </c>
      <c r="G3240" t="s">
        <v>44</v>
      </c>
      <c r="H3240">
        <v>2005</v>
      </c>
      <c r="I3240" s="2">
        <v>2383989.88</v>
      </c>
      <c r="J3240" s="2">
        <v>0</v>
      </c>
      <c r="K3240" s="2">
        <v>2383989.88</v>
      </c>
      <c r="L3240" t="s">
        <v>116</v>
      </c>
      <c r="M3240" s="3" t="b">
        <f>trust_funds5[[#This Row],[Contributions Outstanding (USD)]]=0</f>
        <v>1</v>
      </c>
      <c r="N3240" s="3" t="str">
        <f t="shared" si="250"/>
        <v>Outstanding</v>
      </c>
      <c r="O3240" s="3" t="str">
        <f t="shared" si="251"/>
        <v>High Contribution &amp; Recent</v>
      </c>
      <c r="P3240" s="3" t="str">
        <f t="shared" si="252"/>
        <v>Other</v>
      </c>
      <c r="Q3240" s="3" t="str">
        <f t="shared" si="253"/>
        <v>Other</v>
      </c>
      <c r="R3240" s="3" t="str">
        <f t="shared" si="254"/>
        <v>Not LCLS</v>
      </c>
      <c r="S3240" s="3" t="str" cm="1">
        <f t="array" ref="S3240">_xlfn.IFS(G3240 &gt; 5000000, "Very High", G3240 &gt; 1000000, "High", G3240 &gt; 500000, "Medium", TRUE, "Low")</f>
        <v>Very High</v>
      </c>
      <c r="T3240" s="3" t="str" cm="1">
        <f t="array" ref="T3240">_xlfn.IFS(B3240 &gt;= 2005, "Post-2005", B3240 &gt;= 2000, "2000-2004", TRUE, "Pre-2000")</f>
        <v>Post-2005</v>
      </c>
    </row>
    <row r="3241" spans="1:20" x14ac:dyDescent="0.85">
      <c r="A3241" s="1">
        <v>41164</v>
      </c>
      <c r="B3241" t="s">
        <v>538</v>
      </c>
      <c r="C3241" t="s">
        <v>5407</v>
      </c>
      <c r="D3241" t="s">
        <v>5408</v>
      </c>
      <c r="E3241" t="s">
        <v>21</v>
      </c>
      <c r="F3241" t="s">
        <v>22</v>
      </c>
      <c r="G3241" t="s">
        <v>23</v>
      </c>
      <c r="H3241">
        <v>2005</v>
      </c>
      <c r="I3241" s="2">
        <v>2112671.4900000002</v>
      </c>
      <c r="J3241" s="2">
        <v>0</v>
      </c>
      <c r="K3241" s="2">
        <v>2112671.4900000002</v>
      </c>
      <c r="L3241" t="s">
        <v>116</v>
      </c>
      <c r="M3241" s="3" t="b">
        <f>trust_funds5[[#This Row],[Contributions Outstanding (USD)]]=0</f>
        <v>1</v>
      </c>
      <c r="N3241" s="3" t="str">
        <f t="shared" si="250"/>
        <v>Outstanding</v>
      </c>
      <c r="O3241" s="3" t="str">
        <f t="shared" si="251"/>
        <v>High Contribution &amp; Recent</v>
      </c>
      <c r="P3241" s="3" t="str">
        <f t="shared" si="252"/>
        <v>Other</v>
      </c>
      <c r="Q3241" s="3" t="str">
        <f t="shared" si="253"/>
        <v>Other</v>
      </c>
      <c r="R3241" s="3" t="str">
        <f t="shared" si="254"/>
        <v>Not LCLS</v>
      </c>
      <c r="S3241" s="3" t="str" cm="1">
        <f t="array" ref="S3241">_xlfn.IFS(G3241 &gt; 5000000, "Very High", G3241 &gt; 1000000, "High", G3241 &gt; 500000, "Medium", TRUE, "Low")</f>
        <v>Very High</v>
      </c>
      <c r="T3241" s="3" t="str" cm="1">
        <f t="array" ref="T3241">_xlfn.IFS(B3241 &gt;= 2005, "Post-2005", B3241 &gt;= 2000, "2000-2004", TRUE, "Pre-2000")</f>
        <v>Post-2005</v>
      </c>
    </row>
    <row r="3242" spans="1:20" x14ac:dyDescent="0.85">
      <c r="A3242" s="1">
        <v>41164</v>
      </c>
      <c r="B3242" t="s">
        <v>538</v>
      </c>
      <c r="C3242" t="s">
        <v>5407</v>
      </c>
      <c r="D3242" t="s">
        <v>5408</v>
      </c>
      <c r="E3242" t="s">
        <v>31</v>
      </c>
      <c r="F3242" t="s">
        <v>32</v>
      </c>
      <c r="H3242">
        <v>2005</v>
      </c>
      <c r="I3242" s="2">
        <v>300000</v>
      </c>
      <c r="J3242" s="2">
        <v>0</v>
      </c>
      <c r="K3242" s="2">
        <v>300000</v>
      </c>
      <c r="L3242" t="s">
        <v>116</v>
      </c>
      <c r="M3242" s="3" t="b">
        <f>trust_funds5[[#This Row],[Contributions Outstanding (USD)]]=0</f>
        <v>1</v>
      </c>
      <c r="N3242" s="3" t="str">
        <f t="shared" si="250"/>
        <v>Outstanding</v>
      </c>
      <c r="O3242" s="3" t="str">
        <f t="shared" si="251"/>
        <v>High Contribution &amp; Recent</v>
      </c>
      <c r="P3242" s="3" t="str">
        <f t="shared" si="252"/>
        <v>Other</v>
      </c>
      <c r="Q3242" s="3" t="str">
        <f t="shared" si="253"/>
        <v>Other</v>
      </c>
      <c r="R3242" s="3" t="str">
        <f t="shared" si="254"/>
        <v>Not LCLS</v>
      </c>
      <c r="S3242" s="3" t="str" cm="1">
        <f t="array" ref="S3242">_xlfn.IFS(G3242 &gt; 5000000, "Very High", G3242 &gt; 1000000, "High", G3242 &gt; 500000, "Medium", TRUE, "Low")</f>
        <v>Low</v>
      </c>
      <c r="T3242" s="3" t="str" cm="1">
        <f t="array" ref="T3242">_xlfn.IFS(B3242 &gt;= 2005, "Post-2005", B3242 &gt;= 2000, "2000-2004", TRUE, "Pre-2000")</f>
        <v>Post-2005</v>
      </c>
    </row>
    <row r="3243" spans="1:20" x14ac:dyDescent="0.85">
      <c r="A3243" s="1">
        <v>41164</v>
      </c>
      <c r="B3243" t="s">
        <v>90</v>
      </c>
      <c r="C3243" t="s">
        <v>5409</v>
      </c>
      <c r="D3243" t="s">
        <v>5410</v>
      </c>
      <c r="E3243" t="s">
        <v>288</v>
      </c>
      <c r="F3243" t="s">
        <v>289</v>
      </c>
      <c r="G3243" t="s">
        <v>290</v>
      </c>
      <c r="H3243">
        <v>2005</v>
      </c>
      <c r="I3243" s="2">
        <v>230814.26</v>
      </c>
      <c r="J3243" s="2">
        <v>50000</v>
      </c>
      <c r="K3243" s="2">
        <v>280814.26</v>
      </c>
      <c r="L3243" t="s">
        <v>18</v>
      </c>
      <c r="M3243" s="3" t="b">
        <f>trust_funds5[[#This Row],[Contributions Outstanding (USD)]]=0</f>
        <v>0</v>
      </c>
      <c r="N3243" s="3" t="str">
        <f t="shared" si="250"/>
        <v>Outstanding</v>
      </c>
      <c r="O3243" s="3" t="str">
        <f t="shared" si="251"/>
        <v>High Contribution &amp; Recent</v>
      </c>
      <c r="P3243" s="3" t="str">
        <f t="shared" si="252"/>
        <v>Other</v>
      </c>
      <c r="Q3243" s="3" t="str">
        <f t="shared" si="253"/>
        <v>Other</v>
      </c>
      <c r="R3243" s="3" t="str">
        <f t="shared" si="254"/>
        <v>Not LCLS</v>
      </c>
      <c r="S3243" s="3" t="str" cm="1">
        <f t="array" ref="S3243">_xlfn.IFS(G3243 &gt; 5000000, "Very High", G3243 &gt; 1000000, "High", G3243 &gt; 500000, "Medium", TRUE, "Low")</f>
        <v>Very High</v>
      </c>
      <c r="T3243" s="3" t="str" cm="1">
        <f t="array" ref="T3243">_xlfn.IFS(B3243 &gt;= 2005, "Post-2005", B3243 &gt;= 2000, "2000-2004", TRUE, "Pre-2000")</f>
        <v>Post-2005</v>
      </c>
    </row>
    <row r="3244" spans="1:20" x14ac:dyDescent="0.85">
      <c r="A3244" s="1">
        <v>41164</v>
      </c>
      <c r="B3244" t="s">
        <v>90</v>
      </c>
      <c r="C3244" t="s">
        <v>5411</v>
      </c>
      <c r="D3244" t="s">
        <v>5412</v>
      </c>
      <c r="E3244" t="s">
        <v>288</v>
      </c>
      <c r="F3244" t="s">
        <v>289</v>
      </c>
      <c r="G3244" t="s">
        <v>290</v>
      </c>
      <c r="H3244">
        <v>2005</v>
      </c>
      <c r="I3244" s="2">
        <v>540850.41</v>
      </c>
      <c r="J3244" s="2">
        <v>0</v>
      </c>
      <c r="K3244" s="2">
        <v>540850.41</v>
      </c>
      <c r="L3244" t="s">
        <v>116</v>
      </c>
      <c r="M3244" s="3" t="b">
        <f>trust_funds5[[#This Row],[Contributions Outstanding (USD)]]=0</f>
        <v>1</v>
      </c>
      <c r="N3244" s="3" t="str">
        <f t="shared" si="250"/>
        <v>Outstanding</v>
      </c>
      <c r="O3244" s="3" t="str">
        <f t="shared" si="251"/>
        <v>High Contribution &amp; Recent</v>
      </c>
      <c r="P3244" s="3" t="str">
        <f t="shared" si="252"/>
        <v>Other</v>
      </c>
      <c r="Q3244" s="3" t="str">
        <f t="shared" si="253"/>
        <v>Other</v>
      </c>
      <c r="R3244" s="3" t="str">
        <f t="shared" si="254"/>
        <v>Not LCLS</v>
      </c>
      <c r="S3244" s="3" t="str" cm="1">
        <f t="array" ref="S3244">_xlfn.IFS(G3244 &gt; 5000000, "Very High", G3244 &gt; 1000000, "High", G3244 &gt; 500000, "Medium", TRUE, "Low")</f>
        <v>Very High</v>
      </c>
      <c r="T3244" s="3" t="str" cm="1">
        <f t="array" ref="T3244">_xlfn.IFS(B3244 &gt;= 2005, "Post-2005", B3244 &gt;= 2000, "2000-2004", TRUE, "Pre-2000")</f>
        <v>Post-2005</v>
      </c>
    </row>
    <row r="3245" spans="1:20" x14ac:dyDescent="0.85">
      <c r="A3245" s="1">
        <v>41164</v>
      </c>
      <c r="B3245" t="s">
        <v>1234</v>
      </c>
      <c r="C3245" t="s">
        <v>5413</v>
      </c>
      <c r="D3245" t="s">
        <v>5414</v>
      </c>
      <c r="E3245" t="s">
        <v>288</v>
      </c>
      <c r="F3245" t="s">
        <v>289</v>
      </c>
      <c r="G3245" t="s">
        <v>290</v>
      </c>
      <c r="H3245">
        <v>2005</v>
      </c>
      <c r="I3245" s="2">
        <v>2066885.16</v>
      </c>
      <c r="J3245" s="2">
        <v>0</v>
      </c>
      <c r="K3245" s="2">
        <v>2066885.16</v>
      </c>
      <c r="L3245" t="s">
        <v>18</v>
      </c>
      <c r="M3245" s="3" t="b">
        <f>trust_funds5[[#This Row],[Contributions Outstanding (USD)]]=0</f>
        <v>1</v>
      </c>
      <c r="N3245" s="3" t="str">
        <f t="shared" si="250"/>
        <v>Outstanding</v>
      </c>
      <c r="O3245" s="3" t="str">
        <f t="shared" si="251"/>
        <v>High Contribution &amp; Recent</v>
      </c>
      <c r="P3245" s="3" t="str">
        <f t="shared" si="252"/>
        <v>Other</v>
      </c>
      <c r="Q3245" s="3" t="str">
        <f t="shared" si="253"/>
        <v>Other</v>
      </c>
      <c r="R3245" s="3" t="str">
        <f t="shared" si="254"/>
        <v>Not LCLS</v>
      </c>
      <c r="S3245" s="3" t="str" cm="1">
        <f t="array" ref="S3245">_xlfn.IFS(G3245 &gt; 5000000, "Very High", G3245 &gt; 1000000, "High", G3245 &gt; 500000, "Medium", TRUE, "Low")</f>
        <v>Very High</v>
      </c>
      <c r="T3245" s="3" t="str" cm="1">
        <f t="array" ref="T3245">_xlfn.IFS(B3245 &gt;= 2005, "Post-2005", B3245 &gt;= 2000, "2000-2004", TRUE, "Pre-2000")</f>
        <v>Post-2005</v>
      </c>
    </row>
    <row r="3246" spans="1:20" x14ac:dyDescent="0.85">
      <c r="A3246" s="1">
        <v>41164</v>
      </c>
      <c r="B3246" t="s">
        <v>1273</v>
      </c>
      <c r="C3246" t="s">
        <v>5415</v>
      </c>
      <c r="D3246" t="s">
        <v>5416</v>
      </c>
      <c r="E3246" t="s">
        <v>85</v>
      </c>
      <c r="F3246" t="s">
        <v>86</v>
      </c>
      <c r="G3246" t="s">
        <v>87</v>
      </c>
      <c r="H3246">
        <v>2005</v>
      </c>
      <c r="I3246" s="2">
        <v>531997.72</v>
      </c>
      <c r="J3246" s="2">
        <v>0</v>
      </c>
      <c r="K3246" s="2">
        <v>531997.72</v>
      </c>
      <c r="L3246" t="s">
        <v>18</v>
      </c>
      <c r="M3246" s="3" t="b">
        <f>trust_funds5[[#This Row],[Contributions Outstanding (USD)]]=0</f>
        <v>1</v>
      </c>
      <c r="N3246" s="3" t="str">
        <f t="shared" si="250"/>
        <v>Outstanding</v>
      </c>
      <c r="O3246" s="3" t="str">
        <f t="shared" si="251"/>
        <v>High Contribution &amp; Recent</v>
      </c>
      <c r="P3246" s="3" t="str">
        <f t="shared" si="252"/>
        <v>Other</v>
      </c>
      <c r="Q3246" s="3" t="str">
        <f t="shared" si="253"/>
        <v>Other</v>
      </c>
      <c r="R3246" s="3" t="str">
        <f t="shared" si="254"/>
        <v>Not LCLS</v>
      </c>
      <c r="S3246" s="3" t="str" cm="1">
        <f t="array" ref="S3246">_xlfn.IFS(G3246 &gt; 5000000, "Very High", G3246 &gt; 1000000, "High", G3246 &gt; 500000, "Medium", TRUE, "Low")</f>
        <v>Very High</v>
      </c>
      <c r="T3246" s="3" t="str" cm="1">
        <f t="array" ref="T3246">_xlfn.IFS(B3246 &gt;= 2005, "Post-2005", B3246 &gt;= 2000, "2000-2004", TRUE, "Pre-2000")</f>
        <v>Post-2005</v>
      </c>
    </row>
    <row r="3247" spans="1:20" x14ac:dyDescent="0.85">
      <c r="A3247" s="1">
        <v>41164</v>
      </c>
      <c r="B3247" t="s">
        <v>1273</v>
      </c>
      <c r="C3247" t="s">
        <v>1406</v>
      </c>
      <c r="D3247" t="s">
        <v>1407</v>
      </c>
      <c r="E3247" t="s">
        <v>200</v>
      </c>
      <c r="F3247" t="s">
        <v>201</v>
      </c>
      <c r="G3247" t="s">
        <v>213</v>
      </c>
      <c r="H3247">
        <v>2005</v>
      </c>
      <c r="I3247" s="2">
        <v>250000</v>
      </c>
      <c r="J3247" s="2">
        <v>0</v>
      </c>
      <c r="K3247" s="2">
        <v>250000</v>
      </c>
      <c r="L3247" t="s">
        <v>18</v>
      </c>
      <c r="M3247" s="3" t="b">
        <f>trust_funds5[[#This Row],[Contributions Outstanding (USD)]]=0</f>
        <v>1</v>
      </c>
      <c r="N3247" s="3" t="str">
        <f t="shared" si="250"/>
        <v>Outstanding</v>
      </c>
      <c r="O3247" s="3" t="str">
        <f t="shared" si="251"/>
        <v>High Contribution &amp; Recent</v>
      </c>
      <c r="P3247" s="3" t="str">
        <f t="shared" si="252"/>
        <v>Other</v>
      </c>
      <c r="Q3247" s="3" t="str">
        <f t="shared" si="253"/>
        <v>Other</v>
      </c>
      <c r="R3247" s="3" t="str">
        <f t="shared" si="254"/>
        <v>Not LCLS</v>
      </c>
      <c r="S3247" s="3" t="str" cm="1">
        <f t="array" ref="S3247">_xlfn.IFS(G3247 &gt; 5000000, "Very High", G3247 &gt; 1000000, "High", G3247 &gt; 500000, "Medium", TRUE, "Low")</f>
        <v>Very High</v>
      </c>
      <c r="T3247" s="3" t="str" cm="1">
        <f t="array" ref="T3247">_xlfn.IFS(B3247 &gt;= 2005, "Post-2005", B3247 &gt;= 2000, "2000-2004", TRUE, "Pre-2000")</f>
        <v>Post-2005</v>
      </c>
    </row>
    <row r="3248" spans="1:20" x14ac:dyDescent="0.85">
      <c r="A3248" s="1">
        <v>41164</v>
      </c>
      <c r="B3248" t="s">
        <v>1273</v>
      </c>
      <c r="C3248" t="s">
        <v>1406</v>
      </c>
      <c r="D3248" t="s">
        <v>1407</v>
      </c>
      <c r="E3248" t="s">
        <v>113</v>
      </c>
      <c r="F3248" t="s">
        <v>114</v>
      </c>
      <c r="G3248" t="s">
        <v>115</v>
      </c>
      <c r="H3248">
        <v>2005</v>
      </c>
      <c r="I3248" s="2">
        <v>1103300</v>
      </c>
      <c r="J3248" s="2">
        <v>0</v>
      </c>
      <c r="K3248" s="2">
        <v>1103300</v>
      </c>
      <c r="L3248" t="s">
        <v>18</v>
      </c>
      <c r="M3248" s="3" t="b">
        <f>trust_funds5[[#This Row],[Contributions Outstanding (USD)]]=0</f>
        <v>1</v>
      </c>
      <c r="N3248" s="3" t="str">
        <f t="shared" si="250"/>
        <v>Outstanding</v>
      </c>
      <c r="O3248" s="3" t="str">
        <f t="shared" si="251"/>
        <v>High Contribution &amp; Recent</v>
      </c>
      <c r="P3248" s="3" t="str">
        <f t="shared" si="252"/>
        <v>Other</v>
      </c>
      <c r="Q3248" s="3" t="str">
        <f t="shared" si="253"/>
        <v>Other</v>
      </c>
      <c r="R3248" s="3" t="str">
        <f t="shared" si="254"/>
        <v>Not LCLS</v>
      </c>
      <c r="S3248" s="3" t="str" cm="1">
        <f t="array" ref="S3248">_xlfn.IFS(G3248 &gt; 5000000, "Very High", G3248 &gt; 1000000, "High", G3248 &gt; 500000, "Medium", TRUE, "Low")</f>
        <v>Very High</v>
      </c>
      <c r="T3248" s="3" t="str" cm="1">
        <f t="array" ref="T3248">_xlfn.IFS(B3248 &gt;= 2005, "Post-2005", B3248 &gt;= 2000, "2000-2004", TRUE, "Pre-2000")</f>
        <v>Post-2005</v>
      </c>
    </row>
    <row r="3249" spans="1:20" x14ac:dyDescent="0.85">
      <c r="A3249" s="1">
        <v>41164</v>
      </c>
      <c r="B3249" t="s">
        <v>1273</v>
      </c>
      <c r="C3249" t="s">
        <v>1406</v>
      </c>
      <c r="D3249" t="s">
        <v>1407</v>
      </c>
      <c r="E3249" t="s">
        <v>21</v>
      </c>
      <c r="F3249" t="s">
        <v>22</v>
      </c>
      <c r="G3249" t="s">
        <v>23</v>
      </c>
      <c r="H3249">
        <v>2005</v>
      </c>
      <c r="I3249" s="2">
        <v>352794.98</v>
      </c>
      <c r="J3249" s="2">
        <v>0</v>
      </c>
      <c r="K3249" s="2">
        <v>352794.98</v>
      </c>
      <c r="L3249" t="s">
        <v>18</v>
      </c>
      <c r="M3249" s="3" t="b">
        <f>trust_funds5[[#This Row],[Contributions Outstanding (USD)]]=0</f>
        <v>1</v>
      </c>
      <c r="N3249" s="3" t="str">
        <f t="shared" si="250"/>
        <v>Outstanding</v>
      </c>
      <c r="O3249" s="3" t="str">
        <f t="shared" si="251"/>
        <v>High Contribution &amp; Recent</v>
      </c>
      <c r="P3249" s="3" t="str">
        <f t="shared" si="252"/>
        <v>Other</v>
      </c>
      <c r="Q3249" s="3" t="str">
        <f t="shared" si="253"/>
        <v>Other</v>
      </c>
      <c r="R3249" s="3" t="str">
        <f t="shared" si="254"/>
        <v>Not LCLS</v>
      </c>
      <c r="S3249" s="3" t="str" cm="1">
        <f t="array" ref="S3249">_xlfn.IFS(G3249 &gt; 5000000, "Very High", G3249 &gt; 1000000, "High", G3249 &gt; 500000, "Medium", TRUE, "Low")</f>
        <v>Very High</v>
      </c>
      <c r="T3249" s="3" t="str" cm="1">
        <f t="array" ref="T3249">_xlfn.IFS(B3249 &gt;= 2005, "Post-2005", B3249 &gt;= 2000, "2000-2004", TRUE, "Pre-2000")</f>
        <v>Post-2005</v>
      </c>
    </row>
    <row r="3250" spans="1:20" x14ac:dyDescent="0.85">
      <c r="A3250" s="1">
        <v>41164</v>
      </c>
      <c r="B3250" t="s">
        <v>90</v>
      </c>
      <c r="C3250" t="s">
        <v>5417</v>
      </c>
      <c r="D3250" t="s">
        <v>5418</v>
      </c>
      <c r="E3250" t="s">
        <v>56</v>
      </c>
      <c r="F3250" t="s">
        <v>57</v>
      </c>
      <c r="G3250" t="s">
        <v>58</v>
      </c>
      <c r="H3250">
        <v>2005</v>
      </c>
      <c r="I3250" s="2">
        <v>2441567.12</v>
      </c>
      <c r="J3250" s="2">
        <v>0</v>
      </c>
      <c r="K3250" s="2">
        <v>2441567.12</v>
      </c>
      <c r="L3250" t="s">
        <v>18</v>
      </c>
      <c r="M3250" s="3" t="b">
        <f>trust_funds5[[#This Row],[Contributions Outstanding (USD)]]=0</f>
        <v>1</v>
      </c>
      <c r="N3250" s="3" t="str">
        <f t="shared" si="250"/>
        <v>Outstanding</v>
      </c>
      <c r="O3250" s="3" t="str">
        <f t="shared" si="251"/>
        <v>High Contribution &amp; Recent</v>
      </c>
      <c r="P3250" s="3" t="str">
        <f t="shared" si="252"/>
        <v>Other</v>
      </c>
      <c r="Q3250" s="3" t="str">
        <f t="shared" si="253"/>
        <v>Other</v>
      </c>
      <c r="R3250" s="3" t="str">
        <f t="shared" si="254"/>
        <v>Not LCLS</v>
      </c>
      <c r="S3250" s="3" t="str" cm="1">
        <f t="array" ref="S3250">_xlfn.IFS(G3250 &gt; 5000000, "Very High", G3250 &gt; 1000000, "High", G3250 &gt; 500000, "Medium", TRUE, "Low")</f>
        <v>Very High</v>
      </c>
      <c r="T3250" s="3" t="str" cm="1">
        <f t="array" ref="T3250">_xlfn.IFS(B3250 &gt;= 2005, "Post-2005", B3250 &gt;= 2000, "2000-2004", TRUE, "Pre-2000")</f>
        <v>Post-2005</v>
      </c>
    </row>
    <row r="3251" spans="1:20" x14ac:dyDescent="0.85">
      <c r="A3251" s="1">
        <v>41164</v>
      </c>
      <c r="B3251" t="s">
        <v>90</v>
      </c>
      <c r="C3251" t="s">
        <v>5417</v>
      </c>
      <c r="D3251" t="s">
        <v>5418</v>
      </c>
      <c r="E3251" t="s">
        <v>1280</v>
      </c>
      <c r="F3251" t="s">
        <v>1281</v>
      </c>
      <c r="G3251" t="s">
        <v>1282</v>
      </c>
      <c r="H3251">
        <v>2005</v>
      </c>
      <c r="I3251" s="2">
        <v>633808.01</v>
      </c>
      <c r="J3251" s="2">
        <v>0</v>
      </c>
      <c r="K3251" s="2">
        <v>633808.01</v>
      </c>
      <c r="L3251" t="s">
        <v>18</v>
      </c>
      <c r="M3251" s="3" t="b">
        <f>trust_funds5[[#This Row],[Contributions Outstanding (USD)]]=0</f>
        <v>1</v>
      </c>
      <c r="N3251" s="3" t="str">
        <f t="shared" si="250"/>
        <v>Outstanding</v>
      </c>
      <c r="O3251" s="3" t="str">
        <f t="shared" si="251"/>
        <v>High Contribution &amp; Recent</v>
      </c>
      <c r="P3251" s="3" t="str">
        <f t="shared" si="252"/>
        <v>Other</v>
      </c>
      <c r="Q3251" s="3" t="str">
        <f t="shared" si="253"/>
        <v>Other</v>
      </c>
      <c r="R3251" s="3" t="str">
        <f t="shared" si="254"/>
        <v>Not LCLS</v>
      </c>
      <c r="S3251" s="3" t="str" cm="1">
        <f t="array" ref="S3251">_xlfn.IFS(G3251 &gt; 5000000, "Very High", G3251 &gt; 1000000, "High", G3251 &gt; 500000, "Medium", TRUE, "Low")</f>
        <v>Very High</v>
      </c>
      <c r="T3251" s="3" t="str" cm="1">
        <f t="array" ref="T3251">_xlfn.IFS(B3251 &gt;= 2005, "Post-2005", B3251 &gt;= 2000, "2000-2004", TRUE, "Pre-2000")</f>
        <v>Post-2005</v>
      </c>
    </row>
    <row r="3252" spans="1:20" x14ac:dyDescent="0.85">
      <c r="A3252" s="1">
        <v>41164</v>
      </c>
      <c r="B3252" t="s">
        <v>90</v>
      </c>
      <c r="C3252" t="s">
        <v>5417</v>
      </c>
      <c r="D3252" t="s">
        <v>5418</v>
      </c>
      <c r="E3252" t="s">
        <v>62</v>
      </c>
      <c r="F3252" t="s">
        <v>63</v>
      </c>
      <c r="H3252">
        <v>2005</v>
      </c>
      <c r="I3252" s="2">
        <v>619161.07999999996</v>
      </c>
      <c r="J3252" s="2">
        <v>0</v>
      </c>
      <c r="K3252" s="2">
        <v>619161.07999999996</v>
      </c>
      <c r="L3252" t="s">
        <v>18</v>
      </c>
      <c r="M3252" s="3" t="b">
        <f>trust_funds5[[#This Row],[Contributions Outstanding (USD)]]=0</f>
        <v>1</v>
      </c>
      <c r="N3252" s="3" t="str">
        <f t="shared" si="250"/>
        <v>Outstanding</v>
      </c>
      <c r="O3252" s="3" t="str">
        <f t="shared" si="251"/>
        <v>High Contribution &amp; Recent</v>
      </c>
      <c r="P3252" s="3" t="str">
        <f t="shared" si="252"/>
        <v>Other</v>
      </c>
      <c r="Q3252" s="3" t="str">
        <f t="shared" si="253"/>
        <v>Other</v>
      </c>
      <c r="R3252" s="3" t="str">
        <f t="shared" si="254"/>
        <v>Not LCLS</v>
      </c>
      <c r="S3252" s="3" t="str" cm="1">
        <f t="array" ref="S3252">_xlfn.IFS(G3252 &gt; 5000000, "Very High", G3252 &gt; 1000000, "High", G3252 &gt; 500000, "Medium", TRUE, "Low")</f>
        <v>Low</v>
      </c>
      <c r="T3252" s="3" t="str" cm="1">
        <f t="array" ref="T3252">_xlfn.IFS(B3252 &gt;= 2005, "Post-2005", B3252 &gt;= 2000, "2000-2004", TRUE, "Pre-2000")</f>
        <v>Post-2005</v>
      </c>
    </row>
    <row r="3253" spans="1:20" x14ac:dyDescent="0.85">
      <c r="A3253" s="1">
        <v>41164</v>
      </c>
      <c r="B3253" t="s">
        <v>4105</v>
      </c>
      <c r="C3253" t="s">
        <v>4237</v>
      </c>
      <c r="D3253" t="s">
        <v>4238</v>
      </c>
      <c r="E3253" t="s">
        <v>293</v>
      </c>
      <c r="F3253" t="s">
        <v>294</v>
      </c>
      <c r="G3253" t="s">
        <v>295</v>
      </c>
      <c r="H3253">
        <v>2005</v>
      </c>
      <c r="I3253" s="2">
        <v>98986.3</v>
      </c>
      <c r="J3253" s="2">
        <v>0</v>
      </c>
      <c r="K3253" s="2">
        <v>98986.3</v>
      </c>
      <c r="L3253" t="s">
        <v>18</v>
      </c>
      <c r="M3253" s="3" t="b">
        <f>trust_funds5[[#This Row],[Contributions Outstanding (USD)]]=0</f>
        <v>1</v>
      </c>
      <c r="N3253" s="3" t="str">
        <f t="shared" si="250"/>
        <v>Outstanding</v>
      </c>
      <c r="O3253" s="3" t="str">
        <f t="shared" si="251"/>
        <v>High Contribution &amp; Recent</v>
      </c>
      <c r="P3253" s="3" t="str">
        <f t="shared" si="252"/>
        <v>Other</v>
      </c>
      <c r="Q3253" s="3" t="str">
        <f t="shared" si="253"/>
        <v>Other</v>
      </c>
      <c r="R3253" s="3" t="str">
        <f t="shared" si="254"/>
        <v>Not LCLS</v>
      </c>
      <c r="S3253" s="3" t="str" cm="1">
        <f t="array" ref="S3253">_xlfn.IFS(G3253 &gt; 5000000, "Very High", G3253 &gt; 1000000, "High", G3253 &gt; 500000, "Medium", TRUE, "Low")</f>
        <v>Very High</v>
      </c>
      <c r="T3253" s="3" t="str" cm="1">
        <f t="array" ref="T3253">_xlfn.IFS(B3253 &gt;= 2005, "Post-2005", B3253 &gt;= 2000, "2000-2004", TRUE, "Pre-2000")</f>
        <v>Post-2005</v>
      </c>
    </row>
    <row r="3254" spans="1:20" x14ac:dyDescent="0.85">
      <c r="A3254" s="1">
        <v>41164</v>
      </c>
      <c r="B3254" t="s">
        <v>1040</v>
      </c>
      <c r="C3254" t="s">
        <v>5419</v>
      </c>
      <c r="D3254" t="s">
        <v>5420</v>
      </c>
      <c r="E3254" t="s">
        <v>288</v>
      </c>
      <c r="F3254" t="s">
        <v>289</v>
      </c>
      <c r="G3254" t="s">
        <v>290</v>
      </c>
      <c r="H3254">
        <v>2005</v>
      </c>
      <c r="I3254" s="2">
        <v>109420.5</v>
      </c>
      <c r="J3254" s="2">
        <v>0</v>
      </c>
      <c r="K3254" s="2">
        <v>109420.5</v>
      </c>
      <c r="L3254" t="s">
        <v>18</v>
      </c>
      <c r="M3254" s="3" t="b">
        <f>trust_funds5[[#This Row],[Contributions Outstanding (USD)]]=0</f>
        <v>1</v>
      </c>
      <c r="N3254" s="3" t="str">
        <f t="shared" si="250"/>
        <v>Outstanding</v>
      </c>
      <c r="O3254" s="3" t="str">
        <f t="shared" si="251"/>
        <v>High Contribution &amp; Recent</v>
      </c>
      <c r="P3254" s="3" t="str">
        <f t="shared" si="252"/>
        <v>Other</v>
      </c>
      <c r="Q3254" s="3" t="str">
        <f t="shared" si="253"/>
        <v>Other</v>
      </c>
      <c r="R3254" s="3" t="str">
        <f t="shared" si="254"/>
        <v>Not LCLS</v>
      </c>
      <c r="S3254" s="3" t="str" cm="1">
        <f t="array" ref="S3254">_xlfn.IFS(G3254 &gt; 5000000, "Very High", G3254 &gt; 1000000, "High", G3254 &gt; 500000, "Medium", TRUE, "Low")</f>
        <v>Very High</v>
      </c>
      <c r="T3254" s="3" t="str" cm="1">
        <f t="array" ref="T3254">_xlfn.IFS(B3254 &gt;= 2005, "Post-2005", B3254 &gt;= 2000, "2000-2004", TRUE, "Pre-2000")</f>
        <v>Post-2005</v>
      </c>
    </row>
    <row r="3255" spans="1:20" x14ac:dyDescent="0.85">
      <c r="A3255" s="1">
        <v>41164</v>
      </c>
      <c r="B3255" t="s">
        <v>1234</v>
      </c>
      <c r="C3255" t="s">
        <v>5421</v>
      </c>
      <c r="D3255" t="s">
        <v>5422</v>
      </c>
      <c r="E3255" t="s">
        <v>119</v>
      </c>
      <c r="F3255" t="s">
        <v>120</v>
      </c>
      <c r="G3255" t="s">
        <v>121</v>
      </c>
      <c r="H3255">
        <v>2005</v>
      </c>
      <c r="I3255" s="2">
        <v>3621744.96</v>
      </c>
      <c r="J3255" s="2">
        <v>0</v>
      </c>
      <c r="K3255" s="2">
        <v>3621744.96</v>
      </c>
      <c r="L3255" t="s">
        <v>18</v>
      </c>
      <c r="M3255" s="3" t="b">
        <f>trust_funds5[[#This Row],[Contributions Outstanding (USD)]]=0</f>
        <v>1</v>
      </c>
      <c r="N3255" s="3" t="str">
        <f t="shared" si="250"/>
        <v>Outstanding</v>
      </c>
      <c r="O3255" s="3" t="str">
        <f t="shared" si="251"/>
        <v>High Contribution &amp; Recent</v>
      </c>
      <c r="P3255" s="3" t="str">
        <f t="shared" si="252"/>
        <v>Other</v>
      </c>
      <c r="Q3255" s="3" t="str">
        <f t="shared" si="253"/>
        <v>Other</v>
      </c>
      <c r="R3255" s="3" t="str">
        <f t="shared" si="254"/>
        <v>Not LCLS</v>
      </c>
      <c r="S3255" s="3" t="str" cm="1">
        <f t="array" ref="S3255">_xlfn.IFS(G3255 &gt; 5000000, "Very High", G3255 &gt; 1000000, "High", G3255 &gt; 500000, "Medium", TRUE, "Low")</f>
        <v>Very High</v>
      </c>
      <c r="T3255" s="3" t="str" cm="1">
        <f t="array" ref="T3255">_xlfn.IFS(B3255 &gt;= 2005, "Post-2005", B3255 &gt;= 2000, "2000-2004", TRUE, "Pre-2000")</f>
        <v>Post-2005</v>
      </c>
    </row>
    <row r="3256" spans="1:20" x14ac:dyDescent="0.85">
      <c r="A3256" s="1">
        <v>41164</v>
      </c>
      <c r="B3256" t="s">
        <v>1234</v>
      </c>
      <c r="C3256" t="s">
        <v>5423</v>
      </c>
      <c r="D3256" t="s">
        <v>5424</v>
      </c>
      <c r="E3256" t="s">
        <v>264</v>
      </c>
      <c r="F3256" t="s">
        <v>265</v>
      </c>
      <c r="G3256" t="s">
        <v>1350</v>
      </c>
      <c r="H3256">
        <v>2005</v>
      </c>
      <c r="I3256" s="2">
        <v>327482.44</v>
      </c>
      <c r="J3256" s="2">
        <v>0</v>
      </c>
      <c r="K3256" s="2">
        <v>327482.44</v>
      </c>
      <c r="L3256" t="s">
        <v>18</v>
      </c>
      <c r="M3256" s="3" t="b">
        <f>trust_funds5[[#This Row],[Contributions Outstanding (USD)]]=0</f>
        <v>1</v>
      </c>
      <c r="N3256" s="3" t="str">
        <f t="shared" si="250"/>
        <v>Outstanding</v>
      </c>
      <c r="O3256" s="3" t="str">
        <f t="shared" si="251"/>
        <v>High Contribution &amp; Recent</v>
      </c>
      <c r="P3256" s="3" t="str">
        <f t="shared" si="252"/>
        <v>Other</v>
      </c>
      <c r="Q3256" s="3" t="str">
        <f t="shared" si="253"/>
        <v>Other</v>
      </c>
      <c r="R3256" s="3" t="str">
        <f t="shared" si="254"/>
        <v>Not LCLS</v>
      </c>
      <c r="S3256" s="3" t="str" cm="1">
        <f t="array" ref="S3256">_xlfn.IFS(G3256 &gt; 5000000, "Very High", G3256 &gt; 1000000, "High", G3256 &gt; 500000, "Medium", TRUE, "Low")</f>
        <v>Very High</v>
      </c>
      <c r="T3256" s="3" t="str" cm="1">
        <f t="array" ref="T3256">_xlfn.IFS(B3256 &gt;= 2005, "Post-2005", B3256 &gt;= 2000, "2000-2004", TRUE, "Pre-2000")</f>
        <v>Post-2005</v>
      </c>
    </row>
    <row r="3257" spans="1:20" x14ac:dyDescent="0.85">
      <c r="A3257" s="1">
        <v>41164</v>
      </c>
      <c r="B3257" t="s">
        <v>4685</v>
      </c>
      <c r="C3257" t="s">
        <v>5425</v>
      </c>
      <c r="D3257" t="s">
        <v>5426</v>
      </c>
      <c r="E3257" t="s">
        <v>102</v>
      </c>
      <c r="F3257" t="s">
        <v>103</v>
      </c>
      <c r="G3257" t="s">
        <v>104</v>
      </c>
      <c r="H3257">
        <v>2005</v>
      </c>
      <c r="I3257" s="2">
        <v>38264735.009999998</v>
      </c>
      <c r="J3257" s="2">
        <v>0</v>
      </c>
      <c r="K3257" s="2">
        <v>38264735.009999998</v>
      </c>
      <c r="L3257" t="s">
        <v>116</v>
      </c>
      <c r="M3257" s="3" t="b">
        <f>trust_funds5[[#This Row],[Contributions Outstanding (USD)]]=0</f>
        <v>1</v>
      </c>
      <c r="N3257" s="3" t="str">
        <f t="shared" si="250"/>
        <v>Outstanding</v>
      </c>
      <c r="O3257" s="3" t="str">
        <f t="shared" si="251"/>
        <v>High Contribution &amp; Recent</v>
      </c>
      <c r="P3257" s="3" t="str">
        <f t="shared" si="252"/>
        <v>Other</v>
      </c>
      <c r="Q3257" s="3" t="str">
        <f t="shared" si="253"/>
        <v>Other</v>
      </c>
      <c r="R3257" s="3" t="str">
        <f t="shared" si="254"/>
        <v>Not LCLS</v>
      </c>
      <c r="S3257" s="3" t="str" cm="1">
        <f t="array" ref="S3257">_xlfn.IFS(G3257 &gt; 5000000, "Very High", G3257 &gt; 1000000, "High", G3257 &gt; 500000, "Medium", TRUE, "Low")</f>
        <v>Very High</v>
      </c>
      <c r="T3257" s="3" t="str" cm="1">
        <f t="array" ref="T3257">_xlfn.IFS(B3257 &gt;= 2005, "Post-2005", B3257 &gt;= 2000, "2000-2004", TRUE, "Pre-2000")</f>
        <v>Post-2005</v>
      </c>
    </row>
    <row r="3258" spans="1:20" x14ac:dyDescent="0.85">
      <c r="A3258" s="1">
        <v>41164</v>
      </c>
      <c r="B3258" t="s">
        <v>90</v>
      </c>
      <c r="C3258" t="s">
        <v>5070</v>
      </c>
      <c r="D3258" t="s">
        <v>5071</v>
      </c>
      <c r="E3258" t="s">
        <v>93</v>
      </c>
      <c r="F3258" t="s">
        <v>94</v>
      </c>
      <c r="H3258">
        <v>2005</v>
      </c>
      <c r="I3258" s="2">
        <v>2000000</v>
      </c>
      <c r="J3258" s="2">
        <v>0</v>
      </c>
      <c r="K3258" s="2">
        <v>2000000</v>
      </c>
      <c r="L3258" t="s">
        <v>18</v>
      </c>
      <c r="M3258" s="3" t="b">
        <f>trust_funds5[[#This Row],[Contributions Outstanding (USD)]]=0</f>
        <v>1</v>
      </c>
      <c r="N3258" s="3" t="str">
        <f t="shared" si="250"/>
        <v>Outstanding</v>
      </c>
      <c r="O3258" s="3" t="str">
        <f t="shared" si="251"/>
        <v>High Contribution &amp; Recent</v>
      </c>
      <c r="P3258" s="3" t="str">
        <f t="shared" si="252"/>
        <v>Other</v>
      </c>
      <c r="Q3258" s="3" t="str">
        <f t="shared" si="253"/>
        <v>Other</v>
      </c>
      <c r="R3258" s="3" t="str">
        <f t="shared" si="254"/>
        <v>Not LCLS</v>
      </c>
      <c r="S3258" s="3" t="str" cm="1">
        <f t="array" ref="S3258">_xlfn.IFS(G3258 &gt; 5000000, "Very High", G3258 &gt; 1000000, "High", G3258 &gt; 500000, "Medium", TRUE, "Low")</f>
        <v>Low</v>
      </c>
      <c r="T3258" s="3" t="str" cm="1">
        <f t="array" ref="T3258">_xlfn.IFS(B3258 &gt;= 2005, "Post-2005", B3258 &gt;= 2000, "2000-2004", TRUE, "Pre-2000")</f>
        <v>Post-2005</v>
      </c>
    </row>
    <row r="3259" spans="1:20" x14ac:dyDescent="0.85">
      <c r="A3259" s="1">
        <v>41164</v>
      </c>
      <c r="B3259" t="s">
        <v>751</v>
      </c>
      <c r="C3259" t="s">
        <v>1564</v>
      </c>
      <c r="D3259" t="s">
        <v>1565</v>
      </c>
      <c r="E3259" t="s">
        <v>200</v>
      </c>
      <c r="F3259" t="s">
        <v>201</v>
      </c>
      <c r="G3259" t="s">
        <v>202</v>
      </c>
      <c r="H3259">
        <v>2005</v>
      </c>
      <c r="I3259" s="2">
        <v>334124.14</v>
      </c>
      <c r="J3259" s="2">
        <v>0</v>
      </c>
      <c r="K3259" s="2">
        <v>334124.14</v>
      </c>
      <c r="L3259" t="s">
        <v>18</v>
      </c>
      <c r="M3259" s="3" t="b">
        <f>trust_funds5[[#This Row],[Contributions Outstanding (USD)]]=0</f>
        <v>1</v>
      </c>
      <c r="N3259" s="3" t="str">
        <f t="shared" si="250"/>
        <v>Outstanding</v>
      </c>
      <c r="O3259" s="3" t="str">
        <f t="shared" si="251"/>
        <v>High Contribution &amp; Recent</v>
      </c>
      <c r="P3259" s="3" t="str">
        <f t="shared" si="252"/>
        <v>Other</v>
      </c>
      <c r="Q3259" s="3" t="str">
        <f t="shared" si="253"/>
        <v>Other</v>
      </c>
      <c r="R3259" s="3" t="str">
        <f t="shared" si="254"/>
        <v>Not LCLS</v>
      </c>
      <c r="S3259" s="3" t="str" cm="1">
        <f t="array" ref="S3259">_xlfn.IFS(G3259 &gt; 5000000, "Very High", G3259 &gt; 1000000, "High", G3259 &gt; 500000, "Medium", TRUE, "Low")</f>
        <v>Very High</v>
      </c>
      <c r="T3259" s="3" t="str" cm="1">
        <f t="array" ref="T3259">_xlfn.IFS(B3259 &gt;= 2005, "Post-2005", B3259 &gt;= 2000, "2000-2004", TRUE, "Pre-2000")</f>
        <v>Post-2005</v>
      </c>
    </row>
    <row r="3260" spans="1:20" x14ac:dyDescent="0.85">
      <c r="A3260" s="1">
        <v>41164</v>
      </c>
      <c r="B3260" t="s">
        <v>751</v>
      </c>
      <c r="C3260" t="s">
        <v>1564</v>
      </c>
      <c r="D3260" t="s">
        <v>1565</v>
      </c>
      <c r="E3260" t="s">
        <v>264</v>
      </c>
      <c r="F3260" t="s">
        <v>265</v>
      </c>
      <c r="G3260" t="s">
        <v>1350</v>
      </c>
      <c r="H3260">
        <v>2005</v>
      </c>
      <c r="I3260" s="2">
        <v>395400.31</v>
      </c>
      <c r="J3260" s="2">
        <v>0</v>
      </c>
      <c r="K3260" s="2">
        <v>395400.31</v>
      </c>
      <c r="L3260" t="s">
        <v>18</v>
      </c>
      <c r="M3260" s="3" t="b">
        <f>trust_funds5[[#This Row],[Contributions Outstanding (USD)]]=0</f>
        <v>1</v>
      </c>
      <c r="N3260" s="3" t="str">
        <f t="shared" si="250"/>
        <v>Outstanding</v>
      </c>
      <c r="O3260" s="3" t="str">
        <f t="shared" si="251"/>
        <v>High Contribution &amp; Recent</v>
      </c>
      <c r="P3260" s="3" t="str">
        <f t="shared" si="252"/>
        <v>Other</v>
      </c>
      <c r="Q3260" s="3" t="str">
        <f t="shared" si="253"/>
        <v>Other</v>
      </c>
      <c r="R3260" s="3" t="str">
        <f t="shared" si="254"/>
        <v>Not LCLS</v>
      </c>
      <c r="S3260" s="3" t="str" cm="1">
        <f t="array" ref="S3260">_xlfn.IFS(G3260 &gt; 5000000, "Very High", G3260 &gt; 1000000, "High", G3260 &gt; 500000, "Medium", TRUE, "Low")</f>
        <v>Very High</v>
      </c>
      <c r="T3260" s="3" t="str" cm="1">
        <f t="array" ref="T3260">_xlfn.IFS(B3260 &gt;= 2005, "Post-2005", B3260 &gt;= 2000, "2000-2004", TRUE, "Pre-2000")</f>
        <v>Post-2005</v>
      </c>
    </row>
    <row r="3261" spans="1:20" x14ac:dyDescent="0.85">
      <c r="A3261" s="1">
        <v>41164</v>
      </c>
      <c r="B3261" t="s">
        <v>751</v>
      </c>
      <c r="C3261" t="s">
        <v>1564</v>
      </c>
      <c r="D3261" t="s">
        <v>1565</v>
      </c>
      <c r="E3261" t="s">
        <v>293</v>
      </c>
      <c r="F3261" t="s">
        <v>294</v>
      </c>
      <c r="G3261" t="s">
        <v>295</v>
      </c>
      <c r="H3261">
        <v>2005</v>
      </c>
      <c r="I3261" s="2">
        <v>129371.64</v>
      </c>
      <c r="J3261" s="2">
        <v>0</v>
      </c>
      <c r="K3261" s="2">
        <v>129371.64</v>
      </c>
      <c r="L3261" t="s">
        <v>18</v>
      </c>
      <c r="M3261" s="3" t="b">
        <f>trust_funds5[[#This Row],[Contributions Outstanding (USD)]]=0</f>
        <v>1</v>
      </c>
      <c r="N3261" s="3" t="str">
        <f t="shared" si="250"/>
        <v>Outstanding</v>
      </c>
      <c r="O3261" s="3" t="str">
        <f t="shared" si="251"/>
        <v>High Contribution &amp; Recent</v>
      </c>
      <c r="P3261" s="3" t="str">
        <f t="shared" si="252"/>
        <v>Other</v>
      </c>
      <c r="Q3261" s="3" t="str">
        <f t="shared" si="253"/>
        <v>Other</v>
      </c>
      <c r="R3261" s="3" t="str">
        <f t="shared" si="254"/>
        <v>Not LCLS</v>
      </c>
      <c r="S3261" s="3" t="str" cm="1">
        <f t="array" ref="S3261">_xlfn.IFS(G3261 &gt; 5000000, "Very High", G3261 &gt; 1000000, "High", G3261 &gt; 500000, "Medium", TRUE, "Low")</f>
        <v>Very High</v>
      </c>
      <c r="T3261" s="3" t="str" cm="1">
        <f t="array" ref="T3261">_xlfn.IFS(B3261 &gt;= 2005, "Post-2005", B3261 &gt;= 2000, "2000-2004", TRUE, "Pre-2000")</f>
        <v>Post-2005</v>
      </c>
    </row>
    <row r="3262" spans="1:20" x14ac:dyDescent="0.85">
      <c r="A3262" s="1">
        <v>41164</v>
      </c>
      <c r="B3262" t="s">
        <v>751</v>
      </c>
      <c r="C3262" t="s">
        <v>1564</v>
      </c>
      <c r="D3262" t="s">
        <v>1565</v>
      </c>
      <c r="E3262" t="s">
        <v>119</v>
      </c>
      <c r="F3262" t="s">
        <v>120</v>
      </c>
      <c r="G3262" t="s">
        <v>121</v>
      </c>
      <c r="H3262">
        <v>2005</v>
      </c>
      <c r="I3262" s="2">
        <v>5499452.21</v>
      </c>
      <c r="J3262" s="2">
        <v>0</v>
      </c>
      <c r="K3262" s="2">
        <v>5499452.21</v>
      </c>
      <c r="L3262" t="s">
        <v>18</v>
      </c>
      <c r="M3262" s="3" t="b">
        <f>trust_funds5[[#This Row],[Contributions Outstanding (USD)]]=0</f>
        <v>1</v>
      </c>
      <c r="N3262" s="3" t="str">
        <f t="shared" si="250"/>
        <v>Outstanding</v>
      </c>
      <c r="O3262" s="3" t="str">
        <f t="shared" si="251"/>
        <v>High Contribution &amp; Recent</v>
      </c>
      <c r="P3262" s="3" t="str">
        <f t="shared" si="252"/>
        <v>Other</v>
      </c>
      <c r="Q3262" s="3" t="str">
        <f t="shared" si="253"/>
        <v>Other</v>
      </c>
      <c r="R3262" s="3" t="str">
        <f t="shared" si="254"/>
        <v>Not LCLS</v>
      </c>
      <c r="S3262" s="3" t="str" cm="1">
        <f t="array" ref="S3262">_xlfn.IFS(G3262 &gt; 5000000, "Very High", G3262 &gt; 1000000, "High", G3262 &gt; 500000, "Medium", TRUE, "Low")</f>
        <v>Very High</v>
      </c>
      <c r="T3262" s="3" t="str" cm="1">
        <f t="array" ref="T3262">_xlfn.IFS(B3262 &gt;= 2005, "Post-2005", B3262 &gt;= 2000, "2000-2004", TRUE, "Pre-2000")</f>
        <v>Post-2005</v>
      </c>
    </row>
    <row r="3263" spans="1:20" x14ac:dyDescent="0.85">
      <c r="A3263" s="1">
        <v>41164</v>
      </c>
      <c r="B3263" t="s">
        <v>1234</v>
      </c>
      <c r="C3263" t="s">
        <v>5427</v>
      </c>
      <c r="D3263" t="s">
        <v>5428</v>
      </c>
      <c r="E3263" t="s">
        <v>102</v>
      </c>
      <c r="F3263" t="s">
        <v>103</v>
      </c>
      <c r="G3263" t="s">
        <v>104</v>
      </c>
      <c r="H3263">
        <v>2005</v>
      </c>
      <c r="I3263" s="2">
        <v>954650</v>
      </c>
      <c r="J3263" s="2">
        <v>0</v>
      </c>
      <c r="K3263" s="2">
        <v>954650</v>
      </c>
      <c r="L3263" t="s">
        <v>18</v>
      </c>
      <c r="M3263" s="3" t="b">
        <f>trust_funds5[[#This Row],[Contributions Outstanding (USD)]]=0</f>
        <v>1</v>
      </c>
      <c r="N3263" s="3" t="str">
        <f t="shared" si="250"/>
        <v>Outstanding</v>
      </c>
      <c r="O3263" s="3" t="str">
        <f t="shared" si="251"/>
        <v>High Contribution &amp; Recent</v>
      </c>
      <c r="P3263" s="3" t="str">
        <f t="shared" si="252"/>
        <v>Other</v>
      </c>
      <c r="Q3263" s="3" t="str">
        <f t="shared" si="253"/>
        <v>Other</v>
      </c>
      <c r="R3263" s="3" t="str">
        <f t="shared" si="254"/>
        <v>Not LCLS</v>
      </c>
      <c r="S3263" s="3" t="str" cm="1">
        <f t="array" ref="S3263">_xlfn.IFS(G3263 &gt; 5000000, "Very High", G3263 &gt; 1000000, "High", G3263 &gt; 500000, "Medium", TRUE, "Low")</f>
        <v>Very High</v>
      </c>
      <c r="T3263" s="3" t="str" cm="1">
        <f t="array" ref="T3263">_xlfn.IFS(B3263 &gt;= 2005, "Post-2005", B3263 &gt;= 2000, "2000-2004", TRUE, "Pre-2000")</f>
        <v>Post-2005</v>
      </c>
    </row>
    <row r="3264" spans="1:20" x14ac:dyDescent="0.85">
      <c r="A3264" s="1">
        <v>41164</v>
      </c>
      <c r="B3264" t="s">
        <v>1234</v>
      </c>
      <c r="C3264" t="s">
        <v>5429</v>
      </c>
      <c r="D3264" t="s">
        <v>5430</v>
      </c>
      <c r="E3264" t="s">
        <v>70</v>
      </c>
      <c r="F3264" t="s">
        <v>71</v>
      </c>
      <c r="G3264" t="s">
        <v>72</v>
      </c>
      <c r="H3264">
        <v>2005</v>
      </c>
      <c r="I3264" s="2">
        <v>392140</v>
      </c>
      <c r="J3264" s="2">
        <v>0</v>
      </c>
      <c r="K3264" s="2">
        <v>392140</v>
      </c>
      <c r="L3264" t="s">
        <v>18</v>
      </c>
      <c r="M3264" s="3" t="b">
        <f>trust_funds5[[#This Row],[Contributions Outstanding (USD)]]=0</f>
        <v>1</v>
      </c>
      <c r="N3264" s="3" t="str">
        <f t="shared" si="250"/>
        <v>Outstanding</v>
      </c>
      <c r="O3264" s="3" t="str">
        <f t="shared" si="251"/>
        <v>High Contribution &amp; Recent</v>
      </c>
      <c r="P3264" s="3" t="str">
        <f t="shared" si="252"/>
        <v>Other</v>
      </c>
      <c r="Q3264" s="3" t="str">
        <f t="shared" si="253"/>
        <v>Other</v>
      </c>
      <c r="R3264" s="3" t="str">
        <f t="shared" si="254"/>
        <v>Not LCLS</v>
      </c>
      <c r="S3264" s="3" t="str" cm="1">
        <f t="array" ref="S3264">_xlfn.IFS(G3264 &gt; 5000000, "Very High", G3264 &gt; 1000000, "High", G3264 &gt; 500000, "Medium", TRUE, "Low")</f>
        <v>Very High</v>
      </c>
      <c r="T3264" s="3" t="str" cm="1">
        <f t="array" ref="T3264">_xlfn.IFS(B3264 &gt;= 2005, "Post-2005", B3264 &gt;= 2000, "2000-2004", TRUE, "Pre-2000")</f>
        <v>Post-2005</v>
      </c>
    </row>
    <row r="3265" spans="1:20" x14ac:dyDescent="0.85">
      <c r="A3265" s="1">
        <v>41164</v>
      </c>
      <c r="B3265" t="s">
        <v>12</v>
      </c>
      <c r="C3265" t="s">
        <v>5431</v>
      </c>
      <c r="D3265" t="s">
        <v>5432</v>
      </c>
      <c r="E3265" t="s">
        <v>102</v>
      </c>
      <c r="F3265" t="s">
        <v>103</v>
      </c>
      <c r="G3265" t="s">
        <v>104</v>
      </c>
      <c r="H3265">
        <v>2005</v>
      </c>
      <c r="I3265" s="2">
        <v>524608</v>
      </c>
      <c r="J3265" s="2">
        <v>0</v>
      </c>
      <c r="K3265" s="2">
        <v>524608</v>
      </c>
      <c r="L3265" t="s">
        <v>18</v>
      </c>
      <c r="M3265" s="3" t="b">
        <f>trust_funds5[[#This Row],[Contributions Outstanding (USD)]]=0</f>
        <v>1</v>
      </c>
      <c r="N3265" s="3" t="str">
        <f t="shared" si="250"/>
        <v>Outstanding</v>
      </c>
      <c r="O3265" s="3" t="str">
        <f t="shared" si="251"/>
        <v>High Contribution &amp; Recent</v>
      </c>
      <c r="P3265" s="3" t="str">
        <f t="shared" si="252"/>
        <v>Other</v>
      </c>
      <c r="Q3265" s="3" t="str">
        <f t="shared" si="253"/>
        <v>Other</v>
      </c>
      <c r="R3265" s="3" t="str">
        <f t="shared" si="254"/>
        <v>Not LCLS</v>
      </c>
      <c r="S3265" s="3" t="str" cm="1">
        <f t="array" ref="S3265">_xlfn.IFS(G3265 &gt; 5000000, "Very High", G3265 &gt; 1000000, "High", G3265 &gt; 500000, "Medium", TRUE, "Low")</f>
        <v>Very High</v>
      </c>
      <c r="T3265" s="3" t="str" cm="1">
        <f t="array" ref="T3265">_xlfn.IFS(B3265 &gt;= 2005, "Post-2005", B3265 &gt;= 2000, "2000-2004", TRUE, "Pre-2000")</f>
        <v>Post-2005</v>
      </c>
    </row>
    <row r="3266" spans="1:20" x14ac:dyDescent="0.85">
      <c r="A3266" s="1">
        <v>41164</v>
      </c>
      <c r="B3266" t="s">
        <v>2654</v>
      </c>
      <c r="C3266" t="s">
        <v>5433</v>
      </c>
      <c r="D3266" t="s">
        <v>5434</v>
      </c>
      <c r="E3266" t="s">
        <v>56</v>
      </c>
      <c r="F3266" t="s">
        <v>57</v>
      </c>
      <c r="G3266" t="s">
        <v>58</v>
      </c>
      <c r="H3266">
        <v>2005</v>
      </c>
      <c r="I3266" s="2">
        <v>309181</v>
      </c>
      <c r="J3266" s="2">
        <v>0</v>
      </c>
      <c r="K3266" s="2">
        <v>309181</v>
      </c>
      <c r="L3266" t="s">
        <v>18</v>
      </c>
      <c r="M3266" s="3" t="b">
        <f>trust_funds5[[#This Row],[Contributions Outstanding (USD)]]=0</f>
        <v>1</v>
      </c>
      <c r="N3266" s="3" t="str">
        <f t="shared" ref="N3266:N3329" si="255">IF(D3266 &gt; 0, "Outstanding", "No Outstanding")</f>
        <v>Outstanding</v>
      </c>
      <c r="O3266" s="3" t="str">
        <f t="shared" ref="O3266:O3329" si="256">IF(AND(C3266 &gt; 1000000, B3266 &gt; 2000), "High Contribution &amp; Recent", "Other")</f>
        <v>High Contribution &amp; Recent</v>
      </c>
      <c r="P3266" s="3" t="str">
        <f t="shared" ref="P3266:P3329" si="257">IF(AND(B3266 = 2000, E3266 = "Canada"), "Year 2000, Canada", "Other")</f>
        <v>Other</v>
      </c>
      <c r="Q3266" s="3" t="str">
        <f t="shared" ref="Q3266:Q3329" si="258">IF(OR(E3266 = "Canada", E3266 = "Sweden"), "Canada or Sweden", "Other")</f>
        <v>Other</v>
      </c>
      <c r="R3266" s="3" t="str">
        <f t="shared" ref="R3266:R3329" si="259">IF(NOT(F3266 = "LCLS"), "Not LCLS", "LCLS")</f>
        <v>Not LCLS</v>
      </c>
      <c r="S3266" s="3" t="str" cm="1">
        <f t="array" ref="S3266">_xlfn.IFS(G3266 &gt; 5000000, "Very High", G3266 &gt; 1000000, "High", G3266 &gt; 500000, "Medium", TRUE, "Low")</f>
        <v>Very High</v>
      </c>
      <c r="T3266" s="3" t="str" cm="1">
        <f t="array" ref="T3266">_xlfn.IFS(B3266 &gt;= 2005, "Post-2005", B3266 &gt;= 2000, "2000-2004", TRUE, "Pre-2000")</f>
        <v>Post-2005</v>
      </c>
    </row>
    <row r="3267" spans="1:20" x14ac:dyDescent="0.85">
      <c r="A3267" s="1">
        <v>41164</v>
      </c>
      <c r="B3267" t="s">
        <v>1234</v>
      </c>
      <c r="C3267" t="s">
        <v>5435</v>
      </c>
      <c r="D3267" t="s">
        <v>5436</v>
      </c>
      <c r="E3267" t="s">
        <v>102</v>
      </c>
      <c r="F3267" t="s">
        <v>103</v>
      </c>
      <c r="G3267" t="s">
        <v>104</v>
      </c>
      <c r="H3267">
        <v>2005</v>
      </c>
      <c r="I3267" s="2">
        <v>95750</v>
      </c>
      <c r="J3267" s="2">
        <v>0</v>
      </c>
      <c r="K3267" s="2">
        <v>95750</v>
      </c>
      <c r="L3267" t="s">
        <v>18</v>
      </c>
      <c r="M3267" s="3" t="b">
        <f>trust_funds5[[#This Row],[Contributions Outstanding (USD)]]=0</f>
        <v>1</v>
      </c>
      <c r="N3267" s="3" t="str">
        <f t="shared" si="255"/>
        <v>Outstanding</v>
      </c>
      <c r="O3267" s="3" t="str">
        <f t="shared" si="256"/>
        <v>High Contribution &amp; Recent</v>
      </c>
      <c r="P3267" s="3" t="str">
        <f t="shared" si="257"/>
        <v>Other</v>
      </c>
      <c r="Q3267" s="3" t="str">
        <f t="shared" si="258"/>
        <v>Other</v>
      </c>
      <c r="R3267" s="3" t="str">
        <f t="shared" si="259"/>
        <v>Not LCLS</v>
      </c>
      <c r="S3267" s="3" t="str" cm="1">
        <f t="array" ref="S3267">_xlfn.IFS(G3267 &gt; 5000000, "Very High", G3267 &gt; 1000000, "High", G3267 &gt; 500000, "Medium", TRUE, "Low")</f>
        <v>Very High</v>
      </c>
      <c r="T3267" s="3" t="str" cm="1">
        <f t="array" ref="T3267">_xlfn.IFS(B3267 &gt;= 2005, "Post-2005", B3267 &gt;= 2000, "2000-2004", TRUE, "Pre-2000")</f>
        <v>Post-2005</v>
      </c>
    </row>
    <row r="3268" spans="1:20" x14ac:dyDescent="0.85">
      <c r="A3268" s="1">
        <v>41164</v>
      </c>
      <c r="B3268" t="s">
        <v>883</v>
      </c>
      <c r="C3268" t="s">
        <v>4278</v>
      </c>
      <c r="D3268" t="s">
        <v>4279</v>
      </c>
      <c r="E3268" t="s">
        <v>119</v>
      </c>
      <c r="F3268" t="s">
        <v>120</v>
      </c>
      <c r="G3268" t="s">
        <v>1125</v>
      </c>
      <c r="H3268">
        <v>2005</v>
      </c>
      <c r="I3268" s="2">
        <v>1470504</v>
      </c>
      <c r="J3268" s="2">
        <v>8</v>
      </c>
      <c r="K3268" s="2">
        <v>1470512</v>
      </c>
      <c r="L3268" t="s">
        <v>116</v>
      </c>
      <c r="M3268" s="3" t="b">
        <f>trust_funds5[[#This Row],[Contributions Outstanding (USD)]]=0</f>
        <v>0</v>
      </c>
      <c r="N3268" s="3" t="str">
        <f t="shared" si="255"/>
        <v>Outstanding</v>
      </c>
      <c r="O3268" s="3" t="str">
        <f t="shared" si="256"/>
        <v>High Contribution &amp; Recent</v>
      </c>
      <c r="P3268" s="3" t="str">
        <f t="shared" si="257"/>
        <v>Other</v>
      </c>
      <c r="Q3268" s="3" t="str">
        <f t="shared" si="258"/>
        <v>Other</v>
      </c>
      <c r="R3268" s="3" t="str">
        <f t="shared" si="259"/>
        <v>Not LCLS</v>
      </c>
      <c r="S3268" s="3" t="str" cm="1">
        <f t="array" ref="S3268">_xlfn.IFS(G3268 &gt; 5000000, "Very High", G3268 &gt; 1000000, "High", G3268 &gt; 500000, "Medium", TRUE, "Low")</f>
        <v>Very High</v>
      </c>
      <c r="T3268" s="3" t="str" cm="1">
        <f t="array" ref="T3268">_xlfn.IFS(B3268 &gt;= 2005, "Post-2005", B3268 &gt;= 2000, "2000-2004", TRUE, "Pre-2000")</f>
        <v>Post-2005</v>
      </c>
    </row>
    <row r="3269" spans="1:20" x14ac:dyDescent="0.85">
      <c r="A3269" s="1">
        <v>41164</v>
      </c>
      <c r="B3269" t="s">
        <v>883</v>
      </c>
      <c r="C3269" t="s">
        <v>5437</v>
      </c>
      <c r="D3269" t="s">
        <v>5438</v>
      </c>
      <c r="E3269" t="s">
        <v>119</v>
      </c>
      <c r="F3269" t="s">
        <v>120</v>
      </c>
      <c r="G3269" t="s">
        <v>798</v>
      </c>
      <c r="H3269">
        <v>2005</v>
      </c>
      <c r="I3269" s="2">
        <v>20535195.73</v>
      </c>
      <c r="J3269" s="2">
        <v>11173689.51</v>
      </c>
      <c r="K3269" s="2">
        <v>31708885.239999998</v>
      </c>
      <c r="L3269" t="s">
        <v>116</v>
      </c>
      <c r="M3269" s="3" t="b">
        <f>trust_funds5[[#This Row],[Contributions Outstanding (USD)]]=0</f>
        <v>0</v>
      </c>
      <c r="N3269" s="3" t="str">
        <f t="shared" si="255"/>
        <v>Outstanding</v>
      </c>
      <c r="O3269" s="3" t="str">
        <f t="shared" si="256"/>
        <v>High Contribution &amp; Recent</v>
      </c>
      <c r="P3269" s="3" t="str">
        <f t="shared" si="257"/>
        <v>Other</v>
      </c>
      <c r="Q3269" s="3" t="str">
        <f t="shared" si="258"/>
        <v>Other</v>
      </c>
      <c r="R3269" s="3" t="str">
        <f t="shared" si="259"/>
        <v>Not LCLS</v>
      </c>
      <c r="S3269" s="3" t="str" cm="1">
        <f t="array" ref="S3269">_xlfn.IFS(G3269 &gt; 5000000, "Very High", G3269 &gt; 1000000, "High", G3269 &gt; 500000, "Medium", TRUE, "Low")</f>
        <v>Very High</v>
      </c>
      <c r="T3269" s="3" t="str" cm="1">
        <f t="array" ref="T3269">_xlfn.IFS(B3269 &gt;= 2005, "Post-2005", B3269 &gt;= 2000, "2000-2004", TRUE, "Pre-2000")</f>
        <v>Post-2005</v>
      </c>
    </row>
    <row r="3270" spans="1:20" x14ac:dyDescent="0.85">
      <c r="A3270" s="1">
        <v>41164</v>
      </c>
      <c r="B3270" t="s">
        <v>883</v>
      </c>
      <c r="C3270" t="s">
        <v>5439</v>
      </c>
      <c r="D3270" t="s">
        <v>5440</v>
      </c>
      <c r="E3270" t="s">
        <v>119</v>
      </c>
      <c r="F3270" t="s">
        <v>120</v>
      </c>
      <c r="G3270" t="s">
        <v>798</v>
      </c>
      <c r="H3270">
        <v>2005</v>
      </c>
      <c r="I3270" s="2">
        <v>3951813.01</v>
      </c>
      <c r="J3270" s="2">
        <v>1248186.99</v>
      </c>
      <c r="K3270" s="2">
        <v>5200000</v>
      </c>
      <c r="L3270" t="s">
        <v>116</v>
      </c>
      <c r="M3270" s="3" t="b">
        <f>trust_funds5[[#This Row],[Contributions Outstanding (USD)]]=0</f>
        <v>0</v>
      </c>
      <c r="N3270" s="3" t="str">
        <f t="shared" si="255"/>
        <v>Outstanding</v>
      </c>
      <c r="O3270" s="3" t="str">
        <f t="shared" si="256"/>
        <v>High Contribution &amp; Recent</v>
      </c>
      <c r="P3270" s="3" t="str">
        <f t="shared" si="257"/>
        <v>Other</v>
      </c>
      <c r="Q3270" s="3" t="str">
        <f t="shared" si="258"/>
        <v>Other</v>
      </c>
      <c r="R3270" s="3" t="str">
        <f t="shared" si="259"/>
        <v>Not LCLS</v>
      </c>
      <c r="S3270" s="3" t="str" cm="1">
        <f t="array" ref="S3270">_xlfn.IFS(G3270 &gt; 5000000, "Very High", G3270 &gt; 1000000, "High", G3270 &gt; 500000, "Medium", TRUE, "Low")</f>
        <v>Very High</v>
      </c>
      <c r="T3270" s="3" t="str" cm="1">
        <f t="array" ref="T3270">_xlfn.IFS(B3270 &gt;= 2005, "Post-2005", B3270 &gt;= 2000, "2000-2004", TRUE, "Pre-2000")</f>
        <v>Post-2005</v>
      </c>
    </row>
    <row r="3271" spans="1:20" x14ac:dyDescent="0.85">
      <c r="A3271" s="1">
        <v>41164</v>
      </c>
      <c r="B3271" t="s">
        <v>90</v>
      </c>
      <c r="C3271" t="s">
        <v>5441</v>
      </c>
      <c r="D3271" t="s">
        <v>5442</v>
      </c>
      <c r="E3271" t="s">
        <v>1698</v>
      </c>
      <c r="F3271" t="s">
        <v>1699</v>
      </c>
      <c r="G3271" t="s">
        <v>1700</v>
      </c>
      <c r="H3271">
        <v>2005</v>
      </c>
      <c r="I3271" s="2">
        <v>97000</v>
      </c>
      <c r="J3271" s="2">
        <v>0</v>
      </c>
      <c r="K3271" s="2">
        <v>97000</v>
      </c>
      <c r="L3271" t="s">
        <v>18</v>
      </c>
      <c r="M3271" s="3" t="b">
        <f>trust_funds5[[#This Row],[Contributions Outstanding (USD)]]=0</f>
        <v>1</v>
      </c>
      <c r="N3271" s="3" t="str">
        <f t="shared" si="255"/>
        <v>Outstanding</v>
      </c>
      <c r="O3271" s="3" t="str">
        <f t="shared" si="256"/>
        <v>High Contribution &amp; Recent</v>
      </c>
      <c r="P3271" s="3" t="str">
        <f t="shared" si="257"/>
        <v>Other</v>
      </c>
      <c r="Q3271" s="3" t="str">
        <f t="shared" si="258"/>
        <v>Other</v>
      </c>
      <c r="R3271" s="3" t="str">
        <f t="shared" si="259"/>
        <v>Not LCLS</v>
      </c>
      <c r="S3271" s="3" t="str" cm="1">
        <f t="array" ref="S3271">_xlfn.IFS(G3271 &gt; 5000000, "Very High", G3271 &gt; 1000000, "High", G3271 &gt; 500000, "Medium", TRUE, "Low")</f>
        <v>Very High</v>
      </c>
      <c r="T3271" s="3" t="str" cm="1">
        <f t="array" ref="T3271">_xlfn.IFS(B3271 &gt;= 2005, "Post-2005", B3271 &gt;= 2000, "2000-2004", TRUE, "Pre-2000")</f>
        <v>Post-2005</v>
      </c>
    </row>
    <row r="3272" spans="1:20" x14ac:dyDescent="0.85">
      <c r="A3272" s="1">
        <v>41164</v>
      </c>
      <c r="B3272" t="s">
        <v>90</v>
      </c>
      <c r="C3272" t="s">
        <v>5443</v>
      </c>
      <c r="D3272" t="s">
        <v>5444</v>
      </c>
      <c r="E3272" t="s">
        <v>85</v>
      </c>
      <c r="F3272" t="s">
        <v>86</v>
      </c>
      <c r="G3272" t="s">
        <v>87</v>
      </c>
      <c r="H3272">
        <v>2005</v>
      </c>
      <c r="I3272" s="2">
        <v>659325</v>
      </c>
      <c r="J3272" s="2">
        <v>0</v>
      </c>
      <c r="K3272" s="2">
        <v>659325</v>
      </c>
      <c r="L3272" t="s">
        <v>18</v>
      </c>
      <c r="M3272" s="3" t="b">
        <f>trust_funds5[[#This Row],[Contributions Outstanding (USD)]]=0</f>
        <v>1</v>
      </c>
      <c r="N3272" s="3" t="str">
        <f t="shared" si="255"/>
        <v>Outstanding</v>
      </c>
      <c r="O3272" s="3" t="str">
        <f t="shared" si="256"/>
        <v>High Contribution &amp; Recent</v>
      </c>
      <c r="P3272" s="3" t="str">
        <f t="shared" si="257"/>
        <v>Other</v>
      </c>
      <c r="Q3272" s="3" t="str">
        <f t="shared" si="258"/>
        <v>Other</v>
      </c>
      <c r="R3272" s="3" t="str">
        <f t="shared" si="259"/>
        <v>Not LCLS</v>
      </c>
      <c r="S3272" s="3" t="str" cm="1">
        <f t="array" ref="S3272">_xlfn.IFS(G3272 &gt; 5000000, "Very High", G3272 &gt; 1000000, "High", G3272 &gt; 500000, "Medium", TRUE, "Low")</f>
        <v>Very High</v>
      </c>
      <c r="T3272" s="3" t="str" cm="1">
        <f t="array" ref="T3272">_xlfn.IFS(B3272 &gt;= 2005, "Post-2005", B3272 &gt;= 2000, "2000-2004", TRUE, "Pre-2000")</f>
        <v>Post-2005</v>
      </c>
    </row>
    <row r="3273" spans="1:20" x14ac:dyDescent="0.85">
      <c r="A3273" s="1">
        <v>41164</v>
      </c>
      <c r="B3273" t="s">
        <v>90</v>
      </c>
      <c r="C3273" t="s">
        <v>4286</v>
      </c>
      <c r="D3273" t="s">
        <v>4287</v>
      </c>
      <c r="E3273" t="s">
        <v>70</v>
      </c>
      <c r="F3273" t="s">
        <v>71</v>
      </c>
      <c r="G3273" t="s">
        <v>72</v>
      </c>
      <c r="H3273">
        <v>2005</v>
      </c>
      <c r="I3273" s="2">
        <v>784782.08</v>
      </c>
      <c r="J3273" s="2">
        <v>0</v>
      </c>
      <c r="K3273" s="2">
        <v>784782.08</v>
      </c>
      <c r="L3273" t="s">
        <v>18</v>
      </c>
      <c r="M3273" s="3" t="b">
        <f>trust_funds5[[#This Row],[Contributions Outstanding (USD)]]=0</f>
        <v>1</v>
      </c>
      <c r="N3273" s="3" t="str">
        <f t="shared" si="255"/>
        <v>Outstanding</v>
      </c>
      <c r="O3273" s="3" t="str">
        <f t="shared" si="256"/>
        <v>High Contribution &amp; Recent</v>
      </c>
      <c r="P3273" s="3" t="str">
        <f t="shared" si="257"/>
        <v>Other</v>
      </c>
      <c r="Q3273" s="3" t="str">
        <f t="shared" si="258"/>
        <v>Other</v>
      </c>
      <c r="R3273" s="3" t="str">
        <f t="shared" si="259"/>
        <v>Not LCLS</v>
      </c>
      <c r="S3273" s="3" t="str" cm="1">
        <f t="array" ref="S3273">_xlfn.IFS(G3273 &gt; 5000000, "Very High", G3273 &gt; 1000000, "High", G3273 &gt; 500000, "Medium", TRUE, "Low")</f>
        <v>Very High</v>
      </c>
      <c r="T3273" s="3" t="str" cm="1">
        <f t="array" ref="T3273">_xlfn.IFS(B3273 &gt;= 2005, "Post-2005", B3273 &gt;= 2000, "2000-2004", TRUE, "Pre-2000")</f>
        <v>Post-2005</v>
      </c>
    </row>
    <row r="3274" spans="1:20" x14ac:dyDescent="0.85">
      <c r="A3274" s="1">
        <v>41164</v>
      </c>
      <c r="B3274" t="s">
        <v>90</v>
      </c>
      <c r="C3274" t="s">
        <v>4696</v>
      </c>
      <c r="D3274" t="s">
        <v>4697</v>
      </c>
      <c r="E3274" t="s">
        <v>288</v>
      </c>
      <c r="F3274" t="s">
        <v>289</v>
      </c>
      <c r="G3274" t="s">
        <v>1737</v>
      </c>
      <c r="H3274">
        <v>2005</v>
      </c>
      <c r="I3274" s="2">
        <v>158685.5</v>
      </c>
      <c r="J3274" s="2">
        <v>0</v>
      </c>
      <c r="K3274" s="2">
        <v>158685.5</v>
      </c>
      <c r="L3274" t="s">
        <v>18</v>
      </c>
      <c r="M3274" s="3" t="b">
        <f>trust_funds5[[#This Row],[Contributions Outstanding (USD)]]=0</f>
        <v>1</v>
      </c>
      <c r="N3274" s="3" t="str">
        <f t="shared" si="255"/>
        <v>Outstanding</v>
      </c>
      <c r="O3274" s="3" t="str">
        <f t="shared" si="256"/>
        <v>High Contribution &amp; Recent</v>
      </c>
      <c r="P3274" s="3" t="str">
        <f t="shared" si="257"/>
        <v>Other</v>
      </c>
      <c r="Q3274" s="3" t="str">
        <f t="shared" si="258"/>
        <v>Other</v>
      </c>
      <c r="R3274" s="3" t="str">
        <f t="shared" si="259"/>
        <v>Not LCLS</v>
      </c>
      <c r="S3274" s="3" t="str" cm="1">
        <f t="array" ref="S3274">_xlfn.IFS(G3274 &gt; 5000000, "Very High", G3274 &gt; 1000000, "High", G3274 &gt; 500000, "Medium", TRUE, "Low")</f>
        <v>Very High</v>
      </c>
      <c r="T3274" s="3" t="str" cm="1">
        <f t="array" ref="T3274">_xlfn.IFS(B3274 &gt;= 2005, "Post-2005", B3274 &gt;= 2000, "2000-2004", TRUE, "Pre-2000")</f>
        <v>Post-2005</v>
      </c>
    </row>
    <row r="3275" spans="1:20" x14ac:dyDescent="0.85">
      <c r="A3275" s="1">
        <v>41164</v>
      </c>
      <c r="B3275" t="s">
        <v>90</v>
      </c>
      <c r="C3275" t="s">
        <v>1743</v>
      </c>
      <c r="D3275" t="s">
        <v>1744</v>
      </c>
      <c r="E3275" t="s">
        <v>1333</v>
      </c>
      <c r="F3275" t="s">
        <v>1334</v>
      </c>
      <c r="G3275" t="s">
        <v>1335</v>
      </c>
      <c r="H3275">
        <v>2005</v>
      </c>
      <c r="I3275" s="2">
        <v>301006.17</v>
      </c>
      <c r="J3275" s="2">
        <v>0</v>
      </c>
      <c r="K3275" s="2">
        <v>301006.17</v>
      </c>
      <c r="L3275" t="s">
        <v>18</v>
      </c>
      <c r="M3275" s="3" t="b">
        <f>trust_funds5[[#This Row],[Contributions Outstanding (USD)]]=0</f>
        <v>1</v>
      </c>
      <c r="N3275" s="3" t="str">
        <f t="shared" si="255"/>
        <v>Outstanding</v>
      </c>
      <c r="O3275" s="3" t="str">
        <f t="shared" si="256"/>
        <v>High Contribution &amp; Recent</v>
      </c>
      <c r="P3275" s="3" t="str">
        <f t="shared" si="257"/>
        <v>Other</v>
      </c>
      <c r="Q3275" s="3" t="str">
        <f t="shared" si="258"/>
        <v>Other</v>
      </c>
      <c r="R3275" s="3" t="str">
        <f t="shared" si="259"/>
        <v>Not LCLS</v>
      </c>
      <c r="S3275" s="3" t="str" cm="1">
        <f t="array" ref="S3275">_xlfn.IFS(G3275 &gt; 5000000, "Very High", G3275 &gt; 1000000, "High", G3275 &gt; 500000, "Medium", TRUE, "Low")</f>
        <v>Very High</v>
      </c>
      <c r="T3275" s="3" t="str" cm="1">
        <f t="array" ref="T3275">_xlfn.IFS(B3275 &gt;= 2005, "Post-2005", B3275 &gt;= 2000, "2000-2004", TRUE, "Pre-2000")</f>
        <v>Post-2005</v>
      </c>
    </row>
    <row r="3276" spans="1:20" x14ac:dyDescent="0.85">
      <c r="A3276" s="1">
        <v>41164</v>
      </c>
      <c r="B3276" t="s">
        <v>90</v>
      </c>
      <c r="C3276" t="s">
        <v>5445</v>
      </c>
      <c r="D3276" t="s">
        <v>5446</v>
      </c>
      <c r="E3276" t="s">
        <v>119</v>
      </c>
      <c r="F3276" t="s">
        <v>120</v>
      </c>
      <c r="G3276" t="s">
        <v>798</v>
      </c>
      <c r="H3276">
        <v>2005</v>
      </c>
      <c r="I3276" s="2">
        <v>7045428.2300000004</v>
      </c>
      <c r="J3276" s="2">
        <v>23965711.629999999</v>
      </c>
      <c r="K3276" s="2">
        <v>31011139.859999999</v>
      </c>
      <c r="L3276" t="s">
        <v>116</v>
      </c>
      <c r="M3276" s="3" t="b">
        <f>trust_funds5[[#This Row],[Contributions Outstanding (USD)]]=0</f>
        <v>0</v>
      </c>
      <c r="N3276" s="3" t="str">
        <f t="shared" si="255"/>
        <v>Outstanding</v>
      </c>
      <c r="O3276" s="3" t="str">
        <f t="shared" si="256"/>
        <v>High Contribution &amp; Recent</v>
      </c>
      <c r="P3276" s="3" t="str">
        <f t="shared" si="257"/>
        <v>Other</v>
      </c>
      <c r="Q3276" s="3" t="str">
        <f t="shared" si="258"/>
        <v>Other</v>
      </c>
      <c r="R3276" s="3" t="str">
        <f t="shared" si="259"/>
        <v>Not LCLS</v>
      </c>
      <c r="S3276" s="3" t="str" cm="1">
        <f t="array" ref="S3276">_xlfn.IFS(G3276 &gt; 5000000, "Very High", G3276 &gt; 1000000, "High", G3276 &gt; 500000, "Medium", TRUE, "Low")</f>
        <v>Very High</v>
      </c>
      <c r="T3276" s="3" t="str" cm="1">
        <f t="array" ref="T3276">_xlfn.IFS(B3276 &gt;= 2005, "Post-2005", B3276 &gt;= 2000, "2000-2004", TRUE, "Pre-2000")</f>
        <v>Post-2005</v>
      </c>
    </row>
    <row r="3277" spans="1:20" x14ac:dyDescent="0.85">
      <c r="A3277" s="1">
        <v>41164</v>
      </c>
      <c r="B3277" t="s">
        <v>90</v>
      </c>
      <c r="C3277" t="s">
        <v>5447</v>
      </c>
      <c r="D3277" t="s">
        <v>5448</v>
      </c>
      <c r="E3277" t="s">
        <v>93</v>
      </c>
      <c r="F3277" t="s">
        <v>94</v>
      </c>
      <c r="H3277">
        <v>2005</v>
      </c>
      <c r="I3277" s="2">
        <v>23471508</v>
      </c>
      <c r="J3277" s="2">
        <v>43768492</v>
      </c>
      <c r="K3277" s="2">
        <v>67240000</v>
      </c>
      <c r="L3277" t="s">
        <v>116</v>
      </c>
      <c r="M3277" s="3" t="b">
        <f>trust_funds5[[#This Row],[Contributions Outstanding (USD)]]=0</f>
        <v>0</v>
      </c>
      <c r="N3277" s="3" t="str">
        <f t="shared" si="255"/>
        <v>Outstanding</v>
      </c>
      <c r="O3277" s="3" t="str">
        <f t="shared" si="256"/>
        <v>High Contribution &amp; Recent</v>
      </c>
      <c r="P3277" s="3" t="str">
        <f t="shared" si="257"/>
        <v>Other</v>
      </c>
      <c r="Q3277" s="3" t="str">
        <f t="shared" si="258"/>
        <v>Other</v>
      </c>
      <c r="R3277" s="3" t="str">
        <f t="shared" si="259"/>
        <v>Not LCLS</v>
      </c>
      <c r="S3277" s="3" t="str" cm="1">
        <f t="array" ref="S3277">_xlfn.IFS(G3277 &gt; 5000000, "Very High", G3277 &gt; 1000000, "High", G3277 &gt; 500000, "Medium", TRUE, "Low")</f>
        <v>Low</v>
      </c>
      <c r="T3277" s="3" t="str" cm="1">
        <f t="array" ref="T3277">_xlfn.IFS(B3277 &gt;= 2005, "Post-2005", B3277 &gt;= 2000, "2000-2004", TRUE, "Pre-2000")</f>
        <v>Post-2005</v>
      </c>
    </row>
    <row r="3278" spans="1:20" x14ac:dyDescent="0.85">
      <c r="A3278" s="1">
        <v>41164</v>
      </c>
      <c r="B3278" t="s">
        <v>4705</v>
      </c>
      <c r="C3278" t="s">
        <v>4706</v>
      </c>
      <c r="D3278" t="s">
        <v>4707</v>
      </c>
      <c r="E3278" t="s">
        <v>49</v>
      </c>
      <c r="F3278" t="s">
        <v>50</v>
      </c>
      <c r="G3278" t="s">
        <v>51</v>
      </c>
      <c r="H3278">
        <v>2005</v>
      </c>
      <c r="I3278" s="2">
        <v>498520.58</v>
      </c>
      <c r="J3278" s="2">
        <v>0</v>
      </c>
      <c r="K3278" s="2">
        <v>498520.58</v>
      </c>
      <c r="L3278" t="s">
        <v>18</v>
      </c>
      <c r="M3278" s="3" t="b">
        <f>trust_funds5[[#This Row],[Contributions Outstanding (USD)]]=0</f>
        <v>1</v>
      </c>
      <c r="N3278" s="3" t="str">
        <f t="shared" si="255"/>
        <v>Outstanding</v>
      </c>
      <c r="O3278" s="3" t="str">
        <f t="shared" si="256"/>
        <v>High Contribution &amp; Recent</v>
      </c>
      <c r="P3278" s="3" t="str">
        <f t="shared" si="257"/>
        <v>Other</v>
      </c>
      <c r="Q3278" s="3" t="str">
        <f t="shared" si="258"/>
        <v>Other</v>
      </c>
      <c r="R3278" s="3" t="str">
        <f t="shared" si="259"/>
        <v>Not LCLS</v>
      </c>
      <c r="S3278" s="3" t="str" cm="1">
        <f t="array" ref="S3278">_xlfn.IFS(G3278 &gt; 5000000, "Very High", G3278 &gt; 1000000, "High", G3278 &gt; 500000, "Medium", TRUE, "Low")</f>
        <v>Very High</v>
      </c>
      <c r="T3278" s="3" t="str" cm="1">
        <f t="array" ref="T3278">_xlfn.IFS(B3278 &gt;= 2005, "Post-2005", B3278 &gt;= 2000, "2000-2004", TRUE, "Pre-2000")</f>
        <v>Post-2005</v>
      </c>
    </row>
    <row r="3279" spans="1:20" x14ac:dyDescent="0.85">
      <c r="A3279" s="1">
        <v>41164</v>
      </c>
      <c r="B3279" t="s">
        <v>1796</v>
      </c>
      <c r="C3279" t="s">
        <v>5449</v>
      </c>
      <c r="D3279" t="s">
        <v>5450</v>
      </c>
      <c r="E3279" t="s">
        <v>102</v>
      </c>
      <c r="F3279" t="s">
        <v>103</v>
      </c>
      <c r="G3279" t="s">
        <v>104</v>
      </c>
      <c r="H3279">
        <v>2005</v>
      </c>
      <c r="I3279" s="2">
        <v>8655498.2899999991</v>
      </c>
      <c r="J3279" s="2">
        <v>0</v>
      </c>
      <c r="K3279" s="2">
        <v>8655498.2899999991</v>
      </c>
      <c r="L3279" t="s">
        <v>18</v>
      </c>
      <c r="M3279" s="3" t="b">
        <f>trust_funds5[[#This Row],[Contributions Outstanding (USD)]]=0</f>
        <v>1</v>
      </c>
      <c r="N3279" s="3" t="str">
        <f t="shared" si="255"/>
        <v>Outstanding</v>
      </c>
      <c r="O3279" s="3" t="str">
        <f t="shared" si="256"/>
        <v>High Contribution &amp; Recent</v>
      </c>
      <c r="P3279" s="3" t="str">
        <f t="shared" si="257"/>
        <v>Other</v>
      </c>
      <c r="Q3279" s="3" t="str">
        <f t="shared" si="258"/>
        <v>Other</v>
      </c>
      <c r="R3279" s="3" t="str">
        <f t="shared" si="259"/>
        <v>Not LCLS</v>
      </c>
      <c r="S3279" s="3" t="str" cm="1">
        <f t="array" ref="S3279">_xlfn.IFS(G3279 &gt; 5000000, "Very High", G3279 &gt; 1000000, "High", G3279 &gt; 500000, "Medium", TRUE, "Low")</f>
        <v>Very High</v>
      </c>
      <c r="T3279" s="3" t="str" cm="1">
        <f t="array" ref="T3279">_xlfn.IFS(B3279 &gt;= 2005, "Post-2005", B3279 &gt;= 2000, "2000-2004", TRUE, "Pre-2000")</f>
        <v>Post-2005</v>
      </c>
    </row>
    <row r="3280" spans="1:20" x14ac:dyDescent="0.85">
      <c r="A3280" s="1">
        <v>41164</v>
      </c>
      <c r="B3280" t="s">
        <v>1796</v>
      </c>
      <c r="C3280" t="s">
        <v>5451</v>
      </c>
      <c r="D3280" t="s">
        <v>5452</v>
      </c>
      <c r="E3280" t="s">
        <v>119</v>
      </c>
      <c r="F3280" t="s">
        <v>120</v>
      </c>
      <c r="G3280" t="s">
        <v>121</v>
      </c>
      <c r="H3280">
        <v>2005</v>
      </c>
      <c r="I3280" s="2">
        <v>25130363.609999999</v>
      </c>
      <c r="J3280" s="2">
        <v>191455.5</v>
      </c>
      <c r="K3280" s="2">
        <v>25321819.109999999</v>
      </c>
      <c r="L3280" t="s">
        <v>116</v>
      </c>
      <c r="M3280" s="3" t="b">
        <f>trust_funds5[[#This Row],[Contributions Outstanding (USD)]]=0</f>
        <v>0</v>
      </c>
      <c r="N3280" s="3" t="str">
        <f t="shared" si="255"/>
        <v>Outstanding</v>
      </c>
      <c r="O3280" s="3" t="str">
        <f t="shared" si="256"/>
        <v>High Contribution &amp; Recent</v>
      </c>
      <c r="P3280" s="3" t="str">
        <f t="shared" si="257"/>
        <v>Other</v>
      </c>
      <c r="Q3280" s="3" t="str">
        <f t="shared" si="258"/>
        <v>Other</v>
      </c>
      <c r="R3280" s="3" t="str">
        <f t="shared" si="259"/>
        <v>Not LCLS</v>
      </c>
      <c r="S3280" s="3" t="str" cm="1">
        <f t="array" ref="S3280">_xlfn.IFS(G3280 &gt; 5000000, "Very High", G3280 &gt; 1000000, "High", G3280 &gt; 500000, "Medium", TRUE, "Low")</f>
        <v>Very High</v>
      </c>
      <c r="T3280" s="3" t="str" cm="1">
        <f t="array" ref="T3280">_xlfn.IFS(B3280 &gt;= 2005, "Post-2005", B3280 &gt;= 2000, "2000-2004", TRUE, "Pre-2000")</f>
        <v>Post-2005</v>
      </c>
    </row>
    <row r="3281" spans="1:20" x14ac:dyDescent="0.85">
      <c r="A3281" s="1">
        <v>41164</v>
      </c>
      <c r="B3281" t="s">
        <v>1450</v>
      </c>
      <c r="C3281" t="s">
        <v>5085</v>
      </c>
      <c r="D3281" t="s">
        <v>1829</v>
      </c>
      <c r="E3281" t="s">
        <v>102</v>
      </c>
      <c r="F3281" t="s">
        <v>103</v>
      </c>
      <c r="G3281" t="s">
        <v>104</v>
      </c>
      <c r="H3281">
        <v>2005</v>
      </c>
      <c r="I3281" s="2">
        <v>234898</v>
      </c>
      <c r="J3281" s="2">
        <v>0</v>
      </c>
      <c r="K3281" s="2">
        <v>234898</v>
      </c>
      <c r="L3281" t="s">
        <v>18</v>
      </c>
      <c r="M3281" s="3" t="b">
        <f>trust_funds5[[#This Row],[Contributions Outstanding (USD)]]=0</f>
        <v>1</v>
      </c>
      <c r="N3281" s="3" t="str">
        <f t="shared" si="255"/>
        <v>Outstanding</v>
      </c>
      <c r="O3281" s="3" t="str">
        <f t="shared" si="256"/>
        <v>High Contribution &amp; Recent</v>
      </c>
      <c r="P3281" s="3" t="str">
        <f t="shared" si="257"/>
        <v>Other</v>
      </c>
      <c r="Q3281" s="3" t="str">
        <f t="shared" si="258"/>
        <v>Other</v>
      </c>
      <c r="R3281" s="3" t="str">
        <f t="shared" si="259"/>
        <v>Not LCLS</v>
      </c>
      <c r="S3281" s="3" t="str" cm="1">
        <f t="array" ref="S3281">_xlfn.IFS(G3281 &gt; 5000000, "Very High", G3281 &gt; 1000000, "High", G3281 &gt; 500000, "Medium", TRUE, "Low")</f>
        <v>Very High</v>
      </c>
      <c r="T3281" s="3" t="str" cm="1">
        <f t="array" ref="T3281">_xlfn.IFS(B3281 &gt;= 2005, "Post-2005", B3281 &gt;= 2000, "2000-2004", TRUE, "Pre-2000")</f>
        <v>Post-2005</v>
      </c>
    </row>
    <row r="3282" spans="1:20" x14ac:dyDescent="0.85">
      <c r="A3282" s="1">
        <v>41164</v>
      </c>
      <c r="B3282" t="s">
        <v>90</v>
      </c>
      <c r="C3282" t="s">
        <v>4721</v>
      </c>
      <c r="D3282" t="s">
        <v>4722</v>
      </c>
      <c r="E3282" t="s">
        <v>119</v>
      </c>
      <c r="F3282" t="s">
        <v>120</v>
      </c>
      <c r="G3282" t="s">
        <v>121</v>
      </c>
      <c r="H3282">
        <v>2005</v>
      </c>
      <c r="I3282" s="2">
        <v>1266580.04</v>
      </c>
      <c r="J3282" s="2">
        <v>0</v>
      </c>
      <c r="K3282" s="2">
        <v>1266580.04</v>
      </c>
      <c r="L3282" t="s">
        <v>116</v>
      </c>
      <c r="M3282" s="3" t="b">
        <f>trust_funds5[[#This Row],[Contributions Outstanding (USD)]]=0</f>
        <v>1</v>
      </c>
      <c r="N3282" s="3" t="str">
        <f t="shared" si="255"/>
        <v>Outstanding</v>
      </c>
      <c r="O3282" s="3" t="str">
        <f t="shared" si="256"/>
        <v>High Contribution &amp; Recent</v>
      </c>
      <c r="P3282" s="3" t="str">
        <f t="shared" si="257"/>
        <v>Other</v>
      </c>
      <c r="Q3282" s="3" t="str">
        <f t="shared" si="258"/>
        <v>Other</v>
      </c>
      <c r="R3282" s="3" t="str">
        <f t="shared" si="259"/>
        <v>Not LCLS</v>
      </c>
      <c r="S3282" s="3" t="str" cm="1">
        <f t="array" ref="S3282">_xlfn.IFS(G3282 &gt; 5000000, "Very High", G3282 &gt; 1000000, "High", G3282 &gt; 500000, "Medium", TRUE, "Low")</f>
        <v>Very High</v>
      </c>
      <c r="T3282" s="3" t="str" cm="1">
        <f t="array" ref="T3282">_xlfn.IFS(B3282 &gt;= 2005, "Post-2005", B3282 &gt;= 2000, "2000-2004", TRUE, "Pre-2000")</f>
        <v>Post-2005</v>
      </c>
    </row>
    <row r="3283" spans="1:20" x14ac:dyDescent="0.85">
      <c r="A3283" s="1">
        <v>41164</v>
      </c>
      <c r="B3283" t="s">
        <v>90</v>
      </c>
      <c r="C3283" t="s">
        <v>4721</v>
      </c>
      <c r="D3283" t="s">
        <v>4722</v>
      </c>
      <c r="E3283" t="s">
        <v>21</v>
      </c>
      <c r="F3283" t="s">
        <v>22</v>
      </c>
      <c r="G3283" t="s">
        <v>23</v>
      </c>
      <c r="H3283">
        <v>2005</v>
      </c>
      <c r="I3283" s="2">
        <v>3361551.65</v>
      </c>
      <c r="J3283" s="2">
        <v>0</v>
      </c>
      <c r="K3283" s="2">
        <v>3361551.65</v>
      </c>
      <c r="L3283" t="s">
        <v>116</v>
      </c>
      <c r="M3283" s="3" t="b">
        <f>trust_funds5[[#This Row],[Contributions Outstanding (USD)]]=0</f>
        <v>1</v>
      </c>
      <c r="N3283" s="3" t="str">
        <f t="shared" si="255"/>
        <v>Outstanding</v>
      </c>
      <c r="O3283" s="3" t="str">
        <f t="shared" si="256"/>
        <v>High Contribution &amp; Recent</v>
      </c>
      <c r="P3283" s="3" t="str">
        <f t="shared" si="257"/>
        <v>Other</v>
      </c>
      <c r="Q3283" s="3" t="str">
        <f t="shared" si="258"/>
        <v>Other</v>
      </c>
      <c r="R3283" s="3" t="str">
        <f t="shared" si="259"/>
        <v>Not LCLS</v>
      </c>
      <c r="S3283" s="3" t="str" cm="1">
        <f t="array" ref="S3283">_xlfn.IFS(G3283 &gt; 5000000, "Very High", G3283 &gt; 1000000, "High", G3283 &gt; 500000, "Medium", TRUE, "Low")</f>
        <v>Very High</v>
      </c>
      <c r="T3283" s="3" t="str" cm="1">
        <f t="array" ref="T3283">_xlfn.IFS(B3283 &gt;= 2005, "Post-2005", B3283 &gt;= 2000, "2000-2004", TRUE, "Pre-2000")</f>
        <v>Post-2005</v>
      </c>
    </row>
    <row r="3284" spans="1:20" x14ac:dyDescent="0.85">
      <c r="A3284" s="1">
        <v>41164</v>
      </c>
      <c r="B3284" t="s">
        <v>90</v>
      </c>
      <c r="C3284" t="s">
        <v>4721</v>
      </c>
      <c r="D3284" t="s">
        <v>4722</v>
      </c>
      <c r="E3284" t="s">
        <v>260</v>
      </c>
      <c r="F3284" t="s">
        <v>261</v>
      </c>
      <c r="H3284">
        <v>2005</v>
      </c>
      <c r="I3284" s="2">
        <v>390290</v>
      </c>
      <c r="J3284" s="2">
        <v>0</v>
      </c>
      <c r="K3284" s="2">
        <v>390290</v>
      </c>
      <c r="L3284" t="s">
        <v>116</v>
      </c>
      <c r="M3284" s="3" t="b">
        <f>trust_funds5[[#This Row],[Contributions Outstanding (USD)]]=0</f>
        <v>1</v>
      </c>
      <c r="N3284" s="3" t="str">
        <f t="shared" si="255"/>
        <v>Outstanding</v>
      </c>
      <c r="O3284" s="3" t="str">
        <f t="shared" si="256"/>
        <v>High Contribution &amp; Recent</v>
      </c>
      <c r="P3284" s="3" t="str">
        <f t="shared" si="257"/>
        <v>Other</v>
      </c>
      <c r="Q3284" s="3" t="str">
        <f t="shared" si="258"/>
        <v>Other</v>
      </c>
      <c r="R3284" s="3" t="str">
        <f t="shared" si="259"/>
        <v>Not LCLS</v>
      </c>
      <c r="S3284" s="3" t="str" cm="1">
        <f t="array" ref="S3284">_xlfn.IFS(G3284 &gt; 5000000, "Very High", G3284 &gt; 1000000, "High", G3284 &gt; 500000, "Medium", TRUE, "Low")</f>
        <v>Low</v>
      </c>
      <c r="T3284" s="3" t="str" cm="1">
        <f t="array" ref="T3284">_xlfn.IFS(B3284 &gt;= 2005, "Post-2005", B3284 &gt;= 2000, "2000-2004", TRUE, "Pre-2000")</f>
        <v>Post-2005</v>
      </c>
    </row>
    <row r="3285" spans="1:20" x14ac:dyDescent="0.85">
      <c r="A3285" s="1">
        <v>41164</v>
      </c>
      <c r="B3285" t="s">
        <v>1843</v>
      </c>
      <c r="C3285" t="s">
        <v>1844</v>
      </c>
      <c r="D3285" t="s">
        <v>1845</v>
      </c>
      <c r="E3285" t="s">
        <v>113</v>
      </c>
      <c r="F3285" t="s">
        <v>114</v>
      </c>
      <c r="G3285" t="s">
        <v>115</v>
      </c>
      <c r="H3285">
        <v>2005</v>
      </c>
      <c r="I3285" s="2">
        <v>16000000</v>
      </c>
      <c r="J3285" s="2">
        <v>0</v>
      </c>
      <c r="K3285" s="2">
        <v>16000000</v>
      </c>
      <c r="L3285" t="s">
        <v>116</v>
      </c>
      <c r="M3285" s="3" t="b">
        <f>trust_funds5[[#This Row],[Contributions Outstanding (USD)]]=0</f>
        <v>1</v>
      </c>
      <c r="N3285" s="3" t="str">
        <f t="shared" si="255"/>
        <v>Outstanding</v>
      </c>
      <c r="O3285" s="3" t="str">
        <f t="shared" si="256"/>
        <v>High Contribution &amp; Recent</v>
      </c>
      <c r="P3285" s="3" t="str">
        <f t="shared" si="257"/>
        <v>Other</v>
      </c>
      <c r="Q3285" s="3" t="str">
        <f t="shared" si="258"/>
        <v>Other</v>
      </c>
      <c r="R3285" s="3" t="str">
        <f t="shared" si="259"/>
        <v>Not LCLS</v>
      </c>
      <c r="S3285" s="3" t="str" cm="1">
        <f t="array" ref="S3285">_xlfn.IFS(G3285 &gt; 5000000, "Very High", G3285 &gt; 1000000, "High", G3285 &gt; 500000, "Medium", TRUE, "Low")</f>
        <v>Very High</v>
      </c>
      <c r="T3285" s="3" t="str" cm="1">
        <f t="array" ref="T3285">_xlfn.IFS(B3285 &gt;= 2005, "Post-2005", B3285 &gt;= 2000, "2000-2004", TRUE, "Pre-2000")</f>
        <v>Post-2005</v>
      </c>
    </row>
    <row r="3286" spans="1:20" x14ac:dyDescent="0.85">
      <c r="A3286" s="1">
        <v>41164</v>
      </c>
      <c r="B3286" t="s">
        <v>507</v>
      </c>
      <c r="C3286" t="s">
        <v>5453</v>
      </c>
      <c r="D3286" t="s">
        <v>5454</v>
      </c>
      <c r="E3286" t="s">
        <v>1408</v>
      </c>
      <c r="F3286" t="s">
        <v>1409</v>
      </c>
      <c r="G3286" t="s">
        <v>1410</v>
      </c>
      <c r="H3286">
        <v>2005</v>
      </c>
      <c r="I3286" s="2">
        <v>2111270.73</v>
      </c>
      <c r="J3286" s="2">
        <v>0</v>
      </c>
      <c r="K3286" s="2">
        <v>2111270.73</v>
      </c>
      <c r="L3286" t="s">
        <v>18</v>
      </c>
      <c r="M3286" s="3" t="b">
        <f>trust_funds5[[#This Row],[Contributions Outstanding (USD)]]=0</f>
        <v>1</v>
      </c>
      <c r="N3286" s="3" t="str">
        <f t="shared" si="255"/>
        <v>Outstanding</v>
      </c>
      <c r="O3286" s="3" t="str">
        <f t="shared" si="256"/>
        <v>High Contribution &amp; Recent</v>
      </c>
      <c r="P3286" s="3" t="str">
        <f t="shared" si="257"/>
        <v>Other</v>
      </c>
      <c r="Q3286" s="3" t="str">
        <f t="shared" si="258"/>
        <v>Other</v>
      </c>
      <c r="R3286" s="3" t="str">
        <f t="shared" si="259"/>
        <v>Not LCLS</v>
      </c>
      <c r="S3286" s="3" t="str" cm="1">
        <f t="array" ref="S3286">_xlfn.IFS(G3286 &gt; 5000000, "Very High", G3286 &gt; 1000000, "High", G3286 &gt; 500000, "Medium", TRUE, "Low")</f>
        <v>Very High</v>
      </c>
      <c r="T3286" s="3" t="str" cm="1">
        <f t="array" ref="T3286">_xlfn.IFS(B3286 &gt;= 2005, "Post-2005", B3286 &gt;= 2000, "2000-2004", TRUE, "Pre-2000")</f>
        <v>Post-2005</v>
      </c>
    </row>
    <row r="3287" spans="1:20" x14ac:dyDescent="0.85">
      <c r="A3287" s="1">
        <v>41164</v>
      </c>
      <c r="B3287" t="s">
        <v>82</v>
      </c>
      <c r="C3287" t="s">
        <v>5091</v>
      </c>
      <c r="D3287" t="s">
        <v>5092</v>
      </c>
      <c r="E3287" t="s">
        <v>1408</v>
      </c>
      <c r="F3287" t="s">
        <v>1409</v>
      </c>
      <c r="G3287" t="s">
        <v>1410</v>
      </c>
      <c r="H3287">
        <v>2005</v>
      </c>
      <c r="I3287" s="2">
        <v>98618.22</v>
      </c>
      <c r="J3287" s="2">
        <v>0</v>
      </c>
      <c r="K3287" s="2">
        <v>98618.22</v>
      </c>
      <c r="L3287" t="s">
        <v>18</v>
      </c>
      <c r="M3287" s="3" t="b">
        <f>trust_funds5[[#This Row],[Contributions Outstanding (USD)]]=0</f>
        <v>1</v>
      </c>
      <c r="N3287" s="3" t="str">
        <f t="shared" si="255"/>
        <v>Outstanding</v>
      </c>
      <c r="O3287" s="3" t="str">
        <f t="shared" si="256"/>
        <v>High Contribution &amp; Recent</v>
      </c>
      <c r="P3287" s="3" t="str">
        <f t="shared" si="257"/>
        <v>Other</v>
      </c>
      <c r="Q3287" s="3" t="str">
        <f t="shared" si="258"/>
        <v>Other</v>
      </c>
      <c r="R3287" s="3" t="str">
        <f t="shared" si="259"/>
        <v>Not LCLS</v>
      </c>
      <c r="S3287" s="3" t="str" cm="1">
        <f t="array" ref="S3287">_xlfn.IFS(G3287 &gt; 5000000, "Very High", G3287 &gt; 1000000, "High", G3287 &gt; 500000, "Medium", TRUE, "Low")</f>
        <v>Very High</v>
      </c>
      <c r="T3287" s="3" t="str" cm="1">
        <f t="array" ref="T3287">_xlfn.IFS(B3287 &gt;= 2005, "Post-2005", B3287 &gt;= 2000, "2000-2004", TRUE, "Pre-2000")</f>
        <v>Post-2005</v>
      </c>
    </row>
    <row r="3288" spans="1:20" x14ac:dyDescent="0.85">
      <c r="A3288" s="1">
        <v>41164</v>
      </c>
      <c r="B3288" t="s">
        <v>883</v>
      </c>
      <c r="C3288" t="s">
        <v>5096</v>
      </c>
      <c r="D3288" t="s">
        <v>5097</v>
      </c>
      <c r="E3288" t="s">
        <v>204</v>
      </c>
      <c r="F3288" t="s">
        <v>205</v>
      </c>
      <c r="G3288" t="s">
        <v>1352</v>
      </c>
      <c r="H3288">
        <v>2005</v>
      </c>
      <c r="I3288" s="2">
        <v>10876663.810000001</v>
      </c>
      <c r="J3288" s="2">
        <v>19166124</v>
      </c>
      <c r="K3288" s="2">
        <v>30042787.809999999</v>
      </c>
      <c r="L3288" t="s">
        <v>116</v>
      </c>
      <c r="M3288" s="3" t="b">
        <f>trust_funds5[[#This Row],[Contributions Outstanding (USD)]]=0</f>
        <v>0</v>
      </c>
      <c r="N3288" s="3" t="str">
        <f t="shared" si="255"/>
        <v>Outstanding</v>
      </c>
      <c r="O3288" s="3" t="str">
        <f t="shared" si="256"/>
        <v>High Contribution &amp; Recent</v>
      </c>
      <c r="P3288" s="3" t="str">
        <f t="shared" si="257"/>
        <v>Other</v>
      </c>
      <c r="Q3288" s="3" t="str">
        <f t="shared" si="258"/>
        <v>Other</v>
      </c>
      <c r="R3288" s="3" t="str">
        <f t="shared" si="259"/>
        <v>Not LCLS</v>
      </c>
      <c r="S3288" s="3" t="str" cm="1">
        <f t="array" ref="S3288">_xlfn.IFS(G3288 &gt; 5000000, "Very High", G3288 &gt; 1000000, "High", G3288 &gt; 500000, "Medium", TRUE, "Low")</f>
        <v>Very High</v>
      </c>
      <c r="T3288" s="3" t="str" cm="1">
        <f t="array" ref="T3288">_xlfn.IFS(B3288 &gt;= 2005, "Post-2005", B3288 &gt;= 2000, "2000-2004", TRUE, "Pre-2000")</f>
        <v>Post-2005</v>
      </c>
    </row>
    <row r="3289" spans="1:20" x14ac:dyDescent="0.85">
      <c r="A3289" s="1">
        <v>41164</v>
      </c>
      <c r="B3289" t="s">
        <v>4105</v>
      </c>
      <c r="C3289" t="s">
        <v>4734</v>
      </c>
      <c r="D3289" t="s">
        <v>4735</v>
      </c>
      <c r="E3289" t="s">
        <v>204</v>
      </c>
      <c r="F3289" t="s">
        <v>205</v>
      </c>
      <c r="G3289" t="s">
        <v>643</v>
      </c>
      <c r="H3289">
        <v>2005</v>
      </c>
      <c r="I3289" s="2">
        <v>200000</v>
      </c>
      <c r="J3289" s="2">
        <v>0</v>
      </c>
      <c r="K3289" s="2">
        <v>200000</v>
      </c>
      <c r="L3289" t="s">
        <v>18</v>
      </c>
      <c r="M3289" s="3" t="b">
        <f>trust_funds5[[#This Row],[Contributions Outstanding (USD)]]=0</f>
        <v>1</v>
      </c>
      <c r="N3289" s="3" t="str">
        <f t="shared" si="255"/>
        <v>Outstanding</v>
      </c>
      <c r="O3289" s="3" t="str">
        <f t="shared" si="256"/>
        <v>High Contribution &amp; Recent</v>
      </c>
      <c r="P3289" s="3" t="str">
        <f t="shared" si="257"/>
        <v>Other</v>
      </c>
      <c r="Q3289" s="3" t="str">
        <f t="shared" si="258"/>
        <v>Other</v>
      </c>
      <c r="R3289" s="3" t="str">
        <f t="shared" si="259"/>
        <v>Not LCLS</v>
      </c>
      <c r="S3289" s="3" t="str" cm="1">
        <f t="array" ref="S3289">_xlfn.IFS(G3289 &gt; 5000000, "Very High", G3289 &gt; 1000000, "High", G3289 &gt; 500000, "Medium", TRUE, "Low")</f>
        <v>Very High</v>
      </c>
      <c r="T3289" s="3" t="str" cm="1">
        <f t="array" ref="T3289">_xlfn.IFS(B3289 &gt;= 2005, "Post-2005", B3289 &gt;= 2000, "2000-2004", TRUE, "Pre-2000")</f>
        <v>Post-2005</v>
      </c>
    </row>
    <row r="3290" spans="1:20" x14ac:dyDescent="0.85">
      <c r="A3290" s="1">
        <v>41164</v>
      </c>
      <c r="B3290" t="s">
        <v>4105</v>
      </c>
      <c r="C3290" t="s">
        <v>4740</v>
      </c>
      <c r="D3290" t="s">
        <v>4741</v>
      </c>
      <c r="E3290" t="s">
        <v>223</v>
      </c>
      <c r="F3290" t="s">
        <v>224</v>
      </c>
      <c r="G3290" t="s">
        <v>225</v>
      </c>
      <c r="H3290">
        <v>2005</v>
      </c>
      <c r="I3290" s="2">
        <v>19947749.059999999</v>
      </c>
      <c r="J3290" s="2">
        <v>0</v>
      </c>
      <c r="K3290" s="2">
        <v>19947749.059999999</v>
      </c>
      <c r="L3290" t="s">
        <v>18</v>
      </c>
      <c r="M3290" s="3" t="b">
        <f>trust_funds5[[#This Row],[Contributions Outstanding (USD)]]=0</f>
        <v>1</v>
      </c>
      <c r="N3290" s="3" t="str">
        <f t="shared" si="255"/>
        <v>Outstanding</v>
      </c>
      <c r="O3290" s="3" t="str">
        <f t="shared" si="256"/>
        <v>High Contribution &amp; Recent</v>
      </c>
      <c r="P3290" s="3" t="str">
        <f t="shared" si="257"/>
        <v>Other</v>
      </c>
      <c r="Q3290" s="3" t="str">
        <f t="shared" si="258"/>
        <v>Other</v>
      </c>
      <c r="R3290" s="3" t="str">
        <f t="shared" si="259"/>
        <v>Not LCLS</v>
      </c>
      <c r="S3290" s="3" t="str" cm="1">
        <f t="array" ref="S3290">_xlfn.IFS(G3290 &gt; 5000000, "Very High", G3290 &gt; 1000000, "High", G3290 &gt; 500000, "Medium", TRUE, "Low")</f>
        <v>Very High</v>
      </c>
      <c r="T3290" s="3" t="str" cm="1">
        <f t="array" ref="T3290">_xlfn.IFS(B3290 &gt;= 2005, "Post-2005", B3290 &gt;= 2000, "2000-2004", TRUE, "Pre-2000")</f>
        <v>Post-2005</v>
      </c>
    </row>
    <row r="3291" spans="1:20" x14ac:dyDescent="0.85">
      <c r="A3291" s="1">
        <v>41164</v>
      </c>
      <c r="B3291" t="s">
        <v>4372</v>
      </c>
      <c r="C3291" t="s">
        <v>5455</v>
      </c>
      <c r="D3291" t="s">
        <v>5456</v>
      </c>
      <c r="E3291" t="s">
        <v>102</v>
      </c>
      <c r="F3291" t="s">
        <v>103</v>
      </c>
      <c r="G3291" t="s">
        <v>104</v>
      </c>
      <c r="H3291">
        <v>2005</v>
      </c>
      <c r="I3291" s="2">
        <v>172980</v>
      </c>
      <c r="J3291" s="2">
        <v>0</v>
      </c>
      <c r="K3291" s="2">
        <v>172980</v>
      </c>
      <c r="L3291" t="s">
        <v>18</v>
      </c>
      <c r="M3291" s="3" t="b">
        <f>trust_funds5[[#This Row],[Contributions Outstanding (USD)]]=0</f>
        <v>1</v>
      </c>
      <c r="N3291" s="3" t="str">
        <f t="shared" si="255"/>
        <v>Outstanding</v>
      </c>
      <c r="O3291" s="3" t="str">
        <f t="shared" si="256"/>
        <v>High Contribution &amp; Recent</v>
      </c>
      <c r="P3291" s="3" t="str">
        <f t="shared" si="257"/>
        <v>Other</v>
      </c>
      <c r="Q3291" s="3" t="str">
        <f t="shared" si="258"/>
        <v>Other</v>
      </c>
      <c r="R3291" s="3" t="str">
        <f t="shared" si="259"/>
        <v>Not LCLS</v>
      </c>
      <c r="S3291" s="3" t="str" cm="1">
        <f t="array" ref="S3291">_xlfn.IFS(G3291 &gt; 5000000, "Very High", G3291 &gt; 1000000, "High", G3291 &gt; 500000, "Medium", TRUE, "Low")</f>
        <v>Very High</v>
      </c>
      <c r="T3291" s="3" t="str" cm="1">
        <f t="array" ref="T3291">_xlfn.IFS(B3291 &gt;= 2005, "Post-2005", B3291 &gt;= 2000, "2000-2004", TRUE, "Pre-2000")</f>
        <v>Post-2005</v>
      </c>
    </row>
    <row r="3292" spans="1:20" x14ac:dyDescent="0.85">
      <c r="A3292" s="1">
        <v>41164</v>
      </c>
      <c r="B3292" t="s">
        <v>82</v>
      </c>
      <c r="C3292" t="s">
        <v>4745</v>
      </c>
      <c r="D3292" t="s">
        <v>4746</v>
      </c>
      <c r="E3292" t="s">
        <v>62</v>
      </c>
      <c r="F3292" t="s">
        <v>63</v>
      </c>
      <c r="H3292">
        <v>2005</v>
      </c>
      <c r="I3292" s="2">
        <v>699986</v>
      </c>
      <c r="J3292" s="2">
        <v>14</v>
      </c>
      <c r="K3292" s="2">
        <v>700000</v>
      </c>
      <c r="L3292" t="s">
        <v>116</v>
      </c>
      <c r="M3292" s="3" t="b">
        <f>trust_funds5[[#This Row],[Contributions Outstanding (USD)]]=0</f>
        <v>0</v>
      </c>
      <c r="N3292" s="3" t="str">
        <f t="shared" si="255"/>
        <v>Outstanding</v>
      </c>
      <c r="O3292" s="3" t="str">
        <f t="shared" si="256"/>
        <v>High Contribution &amp; Recent</v>
      </c>
      <c r="P3292" s="3" t="str">
        <f t="shared" si="257"/>
        <v>Other</v>
      </c>
      <c r="Q3292" s="3" t="str">
        <f t="shared" si="258"/>
        <v>Other</v>
      </c>
      <c r="R3292" s="3" t="str">
        <f t="shared" si="259"/>
        <v>Not LCLS</v>
      </c>
      <c r="S3292" s="3" t="str" cm="1">
        <f t="array" ref="S3292">_xlfn.IFS(G3292 &gt; 5000000, "Very High", G3292 &gt; 1000000, "High", G3292 &gt; 500000, "Medium", TRUE, "Low")</f>
        <v>Low</v>
      </c>
      <c r="T3292" s="3" t="str" cm="1">
        <f t="array" ref="T3292">_xlfn.IFS(B3292 &gt;= 2005, "Post-2005", B3292 &gt;= 2000, "2000-2004", TRUE, "Pre-2000")</f>
        <v>Post-2005</v>
      </c>
    </row>
    <row r="3293" spans="1:20" x14ac:dyDescent="0.85">
      <c r="A3293" s="1">
        <v>41164</v>
      </c>
      <c r="B3293" t="s">
        <v>90</v>
      </c>
      <c r="C3293" t="s">
        <v>4747</v>
      </c>
      <c r="D3293" t="s">
        <v>4748</v>
      </c>
      <c r="E3293" t="s">
        <v>200</v>
      </c>
      <c r="F3293" t="s">
        <v>201</v>
      </c>
      <c r="G3293" t="s">
        <v>213</v>
      </c>
      <c r="H3293">
        <v>2005</v>
      </c>
      <c r="I3293" s="2">
        <v>2958417</v>
      </c>
      <c r="J3293" s="2">
        <v>0</v>
      </c>
      <c r="K3293" s="2">
        <v>2958417</v>
      </c>
      <c r="L3293" t="s">
        <v>116</v>
      </c>
      <c r="M3293" s="3" t="b">
        <f>trust_funds5[[#This Row],[Contributions Outstanding (USD)]]=0</f>
        <v>1</v>
      </c>
      <c r="N3293" s="3" t="str">
        <f t="shared" si="255"/>
        <v>Outstanding</v>
      </c>
      <c r="O3293" s="3" t="str">
        <f t="shared" si="256"/>
        <v>High Contribution &amp; Recent</v>
      </c>
      <c r="P3293" s="3" t="str">
        <f t="shared" si="257"/>
        <v>Other</v>
      </c>
      <c r="Q3293" s="3" t="str">
        <f t="shared" si="258"/>
        <v>Other</v>
      </c>
      <c r="R3293" s="3" t="str">
        <f t="shared" si="259"/>
        <v>Not LCLS</v>
      </c>
      <c r="S3293" s="3" t="str" cm="1">
        <f t="array" ref="S3293">_xlfn.IFS(G3293 &gt; 5000000, "Very High", G3293 &gt; 1000000, "High", G3293 &gt; 500000, "Medium", TRUE, "Low")</f>
        <v>Very High</v>
      </c>
      <c r="T3293" s="3" t="str" cm="1">
        <f t="array" ref="T3293">_xlfn.IFS(B3293 &gt;= 2005, "Post-2005", B3293 &gt;= 2000, "2000-2004", TRUE, "Pre-2000")</f>
        <v>Post-2005</v>
      </c>
    </row>
    <row r="3294" spans="1:20" x14ac:dyDescent="0.85">
      <c r="A3294" s="1">
        <v>41164</v>
      </c>
      <c r="B3294" t="s">
        <v>90</v>
      </c>
      <c r="C3294" t="s">
        <v>4747</v>
      </c>
      <c r="D3294" t="s">
        <v>4748</v>
      </c>
      <c r="E3294" t="s">
        <v>93</v>
      </c>
      <c r="F3294" t="s">
        <v>94</v>
      </c>
      <c r="H3294">
        <v>2005</v>
      </c>
      <c r="I3294" s="2">
        <v>5136769.97</v>
      </c>
      <c r="J3294" s="2">
        <v>0</v>
      </c>
      <c r="K3294" s="2">
        <v>5136769.97</v>
      </c>
      <c r="L3294" t="s">
        <v>116</v>
      </c>
      <c r="M3294" s="3" t="b">
        <f>trust_funds5[[#This Row],[Contributions Outstanding (USD)]]=0</f>
        <v>1</v>
      </c>
      <c r="N3294" s="3" t="str">
        <f t="shared" si="255"/>
        <v>Outstanding</v>
      </c>
      <c r="O3294" s="3" t="str">
        <f t="shared" si="256"/>
        <v>High Contribution &amp; Recent</v>
      </c>
      <c r="P3294" s="3" t="str">
        <f t="shared" si="257"/>
        <v>Other</v>
      </c>
      <c r="Q3294" s="3" t="str">
        <f t="shared" si="258"/>
        <v>Other</v>
      </c>
      <c r="R3294" s="3" t="str">
        <f t="shared" si="259"/>
        <v>Not LCLS</v>
      </c>
      <c r="S3294" s="3" t="str" cm="1">
        <f t="array" ref="S3294">_xlfn.IFS(G3294 &gt; 5000000, "Very High", G3294 &gt; 1000000, "High", G3294 &gt; 500000, "Medium", TRUE, "Low")</f>
        <v>Low</v>
      </c>
      <c r="T3294" s="3" t="str" cm="1">
        <f t="array" ref="T3294">_xlfn.IFS(B3294 &gt;= 2005, "Post-2005", B3294 &gt;= 2000, "2000-2004", TRUE, "Pre-2000")</f>
        <v>Post-2005</v>
      </c>
    </row>
    <row r="3295" spans="1:20" x14ac:dyDescent="0.85">
      <c r="A3295" s="1">
        <v>41164</v>
      </c>
      <c r="B3295" t="s">
        <v>507</v>
      </c>
      <c r="C3295" t="s">
        <v>5457</v>
      </c>
      <c r="D3295" t="s">
        <v>5458</v>
      </c>
      <c r="E3295" t="s">
        <v>1333</v>
      </c>
      <c r="F3295" t="s">
        <v>1334</v>
      </c>
      <c r="G3295" t="s">
        <v>3458</v>
      </c>
      <c r="H3295">
        <v>2005</v>
      </c>
      <c r="I3295" s="2">
        <v>1613481.62</v>
      </c>
      <c r="J3295" s="2">
        <v>0</v>
      </c>
      <c r="K3295" s="2">
        <v>1613481.62</v>
      </c>
      <c r="L3295" t="s">
        <v>18</v>
      </c>
      <c r="M3295" s="3" t="b">
        <f>trust_funds5[[#This Row],[Contributions Outstanding (USD)]]=0</f>
        <v>1</v>
      </c>
      <c r="N3295" s="3" t="str">
        <f t="shared" si="255"/>
        <v>Outstanding</v>
      </c>
      <c r="O3295" s="3" t="str">
        <f t="shared" si="256"/>
        <v>High Contribution &amp; Recent</v>
      </c>
      <c r="P3295" s="3" t="str">
        <f t="shared" si="257"/>
        <v>Other</v>
      </c>
      <c r="Q3295" s="3" t="str">
        <f t="shared" si="258"/>
        <v>Other</v>
      </c>
      <c r="R3295" s="3" t="str">
        <f t="shared" si="259"/>
        <v>Not LCLS</v>
      </c>
      <c r="S3295" s="3" t="str" cm="1">
        <f t="array" ref="S3295">_xlfn.IFS(G3295 &gt; 5000000, "Very High", G3295 &gt; 1000000, "High", G3295 &gt; 500000, "Medium", TRUE, "Low")</f>
        <v>Very High</v>
      </c>
      <c r="T3295" s="3" t="str" cm="1">
        <f t="array" ref="T3295">_xlfn.IFS(B3295 &gt;= 2005, "Post-2005", B3295 &gt;= 2000, "2000-2004", TRUE, "Pre-2000")</f>
        <v>Post-2005</v>
      </c>
    </row>
    <row r="3296" spans="1:20" x14ac:dyDescent="0.85">
      <c r="A3296" s="1">
        <v>41164</v>
      </c>
      <c r="B3296" t="s">
        <v>1234</v>
      </c>
      <c r="C3296" t="s">
        <v>5459</v>
      </c>
      <c r="D3296" t="s">
        <v>5460</v>
      </c>
      <c r="E3296" t="s">
        <v>119</v>
      </c>
      <c r="F3296" t="s">
        <v>120</v>
      </c>
      <c r="G3296" t="s">
        <v>121</v>
      </c>
      <c r="H3296">
        <v>2005</v>
      </c>
      <c r="I3296" s="2">
        <v>663184.72</v>
      </c>
      <c r="J3296" s="2">
        <v>0</v>
      </c>
      <c r="K3296" s="2">
        <v>663184.72</v>
      </c>
      <c r="L3296" t="s">
        <v>18</v>
      </c>
      <c r="M3296" s="3" t="b">
        <f>trust_funds5[[#This Row],[Contributions Outstanding (USD)]]=0</f>
        <v>1</v>
      </c>
      <c r="N3296" s="3" t="str">
        <f t="shared" si="255"/>
        <v>Outstanding</v>
      </c>
      <c r="O3296" s="3" t="str">
        <f t="shared" si="256"/>
        <v>High Contribution &amp; Recent</v>
      </c>
      <c r="P3296" s="3" t="str">
        <f t="shared" si="257"/>
        <v>Other</v>
      </c>
      <c r="Q3296" s="3" t="str">
        <f t="shared" si="258"/>
        <v>Other</v>
      </c>
      <c r="R3296" s="3" t="str">
        <f t="shared" si="259"/>
        <v>Not LCLS</v>
      </c>
      <c r="S3296" s="3" t="str" cm="1">
        <f t="array" ref="S3296">_xlfn.IFS(G3296 &gt; 5000000, "Very High", G3296 &gt; 1000000, "High", G3296 &gt; 500000, "Medium", TRUE, "Low")</f>
        <v>Very High</v>
      </c>
      <c r="T3296" s="3" t="str" cm="1">
        <f t="array" ref="T3296">_xlfn.IFS(B3296 &gt;= 2005, "Post-2005", B3296 &gt;= 2000, "2000-2004", TRUE, "Pre-2000")</f>
        <v>Post-2005</v>
      </c>
    </row>
    <row r="3297" spans="1:20" x14ac:dyDescent="0.85">
      <c r="A3297" s="1">
        <v>41164</v>
      </c>
      <c r="B3297" t="s">
        <v>90</v>
      </c>
      <c r="C3297" t="s">
        <v>4753</v>
      </c>
      <c r="D3297" t="s">
        <v>4754</v>
      </c>
      <c r="E3297" t="s">
        <v>56</v>
      </c>
      <c r="F3297" t="s">
        <v>57</v>
      </c>
      <c r="G3297" t="s">
        <v>58</v>
      </c>
      <c r="H3297">
        <v>2005</v>
      </c>
      <c r="I3297" s="2">
        <v>25000</v>
      </c>
      <c r="J3297" s="2">
        <v>0</v>
      </c>
      <c r="K3297" s="2">
        <v>25000</v>
      </c>
      <c r="L3297" t="s">
        <v>18</v>
      </c>
      <c r="M3297" s="3" t="b">
        <f>trust_funds5[[#This Row],[Contributions Outstanding (USD)]]=0</f>
        <v>1</v>
      </c>
      <c r="N3297" s="3" t="str">
        <f t="shared" si="255"/>
        <v>Outstanding</v>
      </c>
      <c r="O3297" s="3" t="str">
        <f t="shared" si="256"/>
        <v>High Contribution &amp; Recent</v>
      </c>
      <c r="P3297" s="3" t="str">
        <f t="shared" si="257"/>
        <v>Other</v>
      </c>
      <c r="Q3297" s="3" t="str">
        <f t="shared" si="258"/>
        <v>Other</v>
      </c>
      <c r="R3297" s="3" t="str">
        <f t="shared" si="259"/>
        <v>Not LCLS</v>
      </c>
      <c r="S3297" s="3" t="str" cm="1">
        <f t="array" ref="S3297">_xlfn.IFS(G3297 &gt; 5000000, "Very High", G3297 &gt; 1000000, "High", G3297 &gt; 500000, "Medium", TRUE, "Low")</f>
        <v>Very High</v>
      </c>
      <c r="T3297" s="3" t="str" cm="1">
        <f t="array" ref="T3297">_xlfn.IFS(B3297 &gt;= 2005, "Post-2005", B3297 &gt;= 2000, "2000-2004", TRUE, "Pre-2000")</f>
        <v>Post-2005</v>
      </c>
    </row>
    <row r="3298" spans="1:20" x14ac:dyDescent="0.85">
      <c r="A3298" s="1">
        <v>41164</v>
      </c>
      <c r="B3298" t="s">
        <v>90</v>
      </c>
      <c r="C3298" t="s">
        <v>4753</v>
      </c>
      <c r="D3298" t="s">
        <v>4754</v>
      </c>
      <c r="E3298" t="s">
        <v>288</v>
      </c>
      <c r="F3298" t="s">
        <v>289</v>
      </c>
      <c r="G3298" t="s">
        <v>290</v>
      </c>
      <c r="H3298">
        <v>2005</v>
      </c>
      <c r="I3298" s="2">
        <v>1309700</v>
      </c>
      <c r="J3298" s="2">
        <v>0</v>
      </c>
      <c r="K3298" s="2">
        <v>1309700</v>
      </c>
      <c r="L3298" t="s">
        <v>18</v>
      </c>
      <c r="M3298" s="3" t="b">
        <f>trust_funds5[[#This Row],[Contributions Outstanding (USD)]]=0</f>
        <v>1</v>
      </c>
      <c r="N3298" s="3" t="str">
        <f t="shared" si="255"/>
        <v>Outstanding</v>
      </c>
      <c r="O3298" s="3" t="str">
        <f t="shared" si="256"/>
        <v>High Contribution &amp; Recent</v>
      </c>
      <c r="P3298" s="3" t="str">
        <f t="shared" si="257"/>
        <v>Other</v>
      </c>
      <c r="Q3298" s="3" t="str">
        <f t="shared" si="258"/>
        <v>Other</v>
      </c>
      <c r="R3298" s="3" t="str">
        <f t="shared" si="259"/>
        <v>Not LCLS</v>
      </c>
      <c r="S3298" s="3" t="str" cm="1">
        <f t="array" ref="S3298">_xlfn.IFS(G3298 &gt; 5000000, "Very High", G3298 &gt; 1000000, "High", G3298 &gt; 500000, "Medium", TRUE, "Low")</f>
        <v>Very High</v>
      </c>
      <c r="T3298" s="3" t="str" cm="1">
        <f t="array" ref="T3298">_xlfn.IFS(B3298 &gt;= 2005, "Post-2005", B3298 &gt;= 2000, "2000-2004", TRUE, "Pre-2000")</f>
        <v>Post-2005</v>
      </c>
    </row>
    <row r="3299" spans="1:20" x14ac:dyDescent="0.85">
      <c r="A3299" s="1">
        <v>41164</v>
      </c>
      <c r="B3299" t="s">
        <v>1234</v>
      </c>
      <c r="C3299" t="s">
        <v>5461</v>
      </c>
      <c r="D3299" t="s">
        <v>5462</v>
      </c>
      <c r="E3299" t="s">
        <v>85</v>
      </c>
      <c r="F3299" t="s">
        <v>86</v>
      </c>
      <c r="G3299" t="s">
        <v>5463</v>
      </c>
      <c r="H3299">
        <v>2005</v>
      </c>
      <c r="I3299" s="2">
        <v>2722950</v>
      </c>
      <c r="J3299" s="2">
        <v>0</v>
      </c>
      <c r="K3299" s="2">
        <v>2722950</v>
      </c>
      <c r="L3299" t="s">
        <v>18</v>
      </c>
      <c r="M3299" s="3" t="b">
        <f>trust_funds5[[#This Row],[Contributions Outstanding (USD)]]=0</f>
        <v>1</v>
      </c>
      <c r="N3299" s="3" t="str">
        <f t="shared" si="255"/>
        <v>Outstanding</v>
      </c>
      <c r="O3299" s="3" t="str">
        <f t="shared" si="256"/>
        <v>High Contribution &amp; Recent</v>
      </c>
      <c r="P3299" s="3" t="str">
        <f t="shared" si="257"/>
        <v>Other</v>
      </c>
      <c r="Q3299" s="3" t="str">
        <f t="shared" si="258"/>
        <v>Other</v>
      </c>
      <c r="R3299" s="3" t="str">
        <f t="shared" si="259"/>
        <v>Not LCLS</v>
      </c>
      <c r="S3299" s="3" t="str" cm="1">
        <f t="array" ref="S3299">_xlfn.IFS(G3299 &gt; 5000000, "Very High", G3299 &gt; 1000000, "High", G3299 &gt; 500000, "Medium", TRUE, "Low")</f>
        <v>Very High</v>
      </c>
      <c r="T3299" s="3" t="str" cm="1">
        <f t="array" ref="T3299">_xlfn.IFS(B3299 &gt;= 2005, "Post-2005", B3299 &gt;= 2000, "2000-2004", TRUE, "Pre-2000")</f>
        <v>Post-2005</v>
      </c>
    </row>
    <row r="3300" spans="1:20" x14ac:dyDescent="0.85">
      <c r="A3300" s="1">
        <v>41164</v>
      </c>
      <c r="B3300" t="s">
        <v>1234</v>
      </c>
      <c r="C3300" t="s">
        <v>5121</v>
      </c>
      <c r="D3300" t="s">
        <v>5122</v>
      </c>
      <c r="E3300" t="s">
        <v>102</v>
      </c>
      <c r="F3300" t="s">
        <v>103</v>
      </c>
      <c r="G3300" t="s">
        <v>2148</v>
      </c>
      <c r="H3300">
        <v>2005</v>
      </c>
      <c r="I3300" s="2">
        <v>75000</v>
      </c>
      <c r="J3300" s="2">
        <v>0</v>
      </c>
      <c r="K3300" s="2">
        <v>75000</v>
      </c>
      <c r="L3300" t="s">
        <v>18</v>
      </c>
      <c r="M3300" s="3" t="b">
        <f>trust_funds5[[#This Row],[Contributions Outstanding (USD)]]=0</f>
        <v>1</v>
      </c>
      <c r="N3300" s="3" t="str">
        <f t="shared" si="255"/>
        <v>Outstanding</v>
      </c>
      <c r="O3300" s="3" t="str">
        <f t="shared" si="256"/>
        <v>High Contribution &amp; Recent</v>
      </c>
      <c r="P3300" s="3" t="str">
        <f t="shared" si="257"/>
        <v>Other</v>
      </c>
      <c r="Q3300" s="3" t="str">
        <f t="shared" si="258"/>
        <v>Other</v>
      </c>
      <c r="R3300" s="3" t="str">
        <f t="shared" si="259"/>
        <v>Not LCLS</v>
      </c>
      <c r="S3300" s="3" t="str" cm="1">
        <f t="array" ref="S3300">_xlfn.IFS(G3300 &gt; 5000000, "Very High", G3300 &gt; 1000000, "High", G3300 &gt; 500000, "Medium", TRUE, "Low")</f>
        <v>Very High</v>
      </c>
      <c r="T3300" s="3" t="str" cm="1">
        <f t="array" ref="T3300">_xlfn.IFS(B3300 &gt;= 2005, "Post-2005", B3300 &gt;= 2000, "2000-2004", TRUE, "Pre-2000")</f>
        <v>Post-2005</v>
      </c>
    </row>
    <row r="3301" spans="1:20" x14ac:dyDescent="0.85">
      <c r="A3301" s="1">
        <v>41164</v>
      </c>
      <c r="B3301" t="s">
        <v>1234</v>
      </c>
      <c r="C3301" t="s">
        <v>5464</v>
      </c>
      <c r="D3301" t="s">
        <v>5465</v>
      </c>
      <c r="E3301" t="s">
        <v>5466</v>
      </c>
      <c r="F3301" t="s">
        <v>5467</v>
      </c>
      <c r="G3301" t="s">
        <v>5468</v>
      </c>
      <c r="H3301">
        <v>2005</v>
      </c>
      <c r="I3301" s="2">
        <v>7500000</v>
      </c>
      <c r="J3301" s="2">
        <v>2912980.34</v>
      </c>
      <c r="K3301" s="2">
        <v>10412980.34</v>
      </c>
      <c r="L3301" t="s">
        <v>116</v>
      </c>
      <c r="M3301" s="3" t="b">
        <f>trust_funds5[[#This Row],[Contributions Outstanding (USD)]]=0</f>
        <v>0</v>
      </c>
      <c r="N3301" s="3" t="str">
        <f t="shared" si="255"/>
        <v>Outstanding</v>
      </c>
      <c r="O3301" s="3" t="str">
        <f t="shared" si="256"/>
        <v>High Contribution &amp; Recent</v>
      </c>
      <c r="P3301" s="3" t="str">
        <f t="shared" si="257"/>
        <v>Other</v>
      </c>
      <c r="Q3301" s="3" t="str">
        <f t="shared" si="258"/>
        <v>Other</v>
      </c>
      <c r="R3301" s="3" t="str">
        <f t="shared" si="259"/>
        <v>Not LCLS</v>
      </c>
      <c r="S3301" s="3" t="str" cm="1">
        <f t="array" ref="S3301">_xlfn.IFS(G3301 &gt; 5000000, "Very High", G3301 &gt; 1000000, "High", G3301 &gt; 500000, "Medium", TRUE, "Low")</f>
        <v>Very High</v>
      </c>
      <c r="T3301" s="3" t="str" cm="1">
        <f t="array" ref="T3301">_xlfn.IFS(B3301 &gt;= 2005, "Post-2005", B3301 &gt;= 2000, "2000-2004", TRUE, "Pre-2000")</f>
        <v>Post-2005</v>
      </c>
    </row>
    <row r="3302" spans="1:20" x14ac:dyDescent="0.85">
      <c r="A3302" s="1">
        <v>41164</v>
      </c>
      <c r="B3302" t="s">
        <v>1234</v>
      </c>
      <c r="C3302" t="s">
        <v>5464</v>
      </c>
      <c r="D3302" t="s">
        <v>5465</v>
      </c>
      <c r="E3302" t="s">
        <v>102</v>
      </c>
      <c r="F3302" t="s">
        <v>103</v>
      </c>
      <c r="G3302" t="s">
        <v>104</v>
      </c>
      <c r="H3302">
        <v>2005</v>
      </c>
      <c r="I3302" s="2">
        <v>1890100</v>
      </c>
      <c r="J3302" s="2">
        <v>0</v>
      </c>
      <c r="K3302" s="2">
        <v>1890100</v>
      </c>
      <c r="L3302" t="s">
        <v>116</v>
      </c>
      <c r="M3302" s="3" t="b">
        <f>trust_funds5[[#This Row],[Contributions Outstanding (USD)]]=0</f>
        <v>1</v>
      </c>
      <c r="N3302" s="3" t="str">
        <f t="shared" si="255"/>
        <v>Outstanding</v>
      </c>
      <c r="O3302" s="3" t="str">
        <f t="shared" si="256"/>
        <v>High Contribution &amp; Recent</v>
      </c>
      <c r="P3302" s="3" t="str">
        <f t="shared" si="257"/>
        <v>Other</v>
      </c>
      <c r="Q3302" s="3" t="str">
        <f t="shared" si="258"/>
        <v>Other</v>
      </c>
      <c r="R3302" s="3" t="str">
        <f t="shared" si="259"/>
        <v>Not LCLS</v>
      </c>
      <c r="S3302" s="3" t="str" cm="1">
        <f t="array" ref="S3302">_xlfn.IFS(G3302 &gt; 5000000, "Very High", G3302 &gt; 1000000, "High", G3302 &gt; 500000, "Medium", TRUE, "Low")</f>
        <v>Very High</v>
      </c>
      <c r="T3302" s="3" t="str" cm="1">
        <f t="array" ref="T3302">_xlfn.IFS(B3302 &gt;= 2005, "Post-2005", B3302 &gt;= 2000, "2000-2004", TRUE, "Pre-2000")</f>
        <v>Post-2005</v>
      </c>
    </row>
    <row r="3303" spans="1:20" x14ac:dyDescent="0.85">
      <c r="A3303" s="1">
        <v>41164</v>
      </c>
      <c r="B3303" t="s">
        <v>5035</v>
      </c>
      <c r="C3303" t="s">
        <v>5469</v>
      </c>
      <c r="D3303" t="s">
        <v>5470</v>
      </c>
      <c r="E3303" t="s">
        <v>15</v>
      </c>
      <c r="F3303" t="s">
        <v>16</v>
      </c>
      <c r="G3303" t="s">
        <v>17</v>
      </c>
      <c r="H3303">
        <v>2005</v>
      </c>
      <c r="I3303" s="2">
        <v>869645.95</v>
      </c>
      <c r="J3303" s="2">
        <v>0</v>
      </c>
      <c r="K3303" s="2">
        <v>869645.95</v>
      </c>
      <c r="L3303" t="s">
        <v>18</v>
      </c>
      <c r="M3303" s="3" t="b">
        <f>trust_funds5[[#This Row],[Contributions Outstanding (USD)]]=0</f>
        <v>1</v>
      </c>
      <c r="N3303" s="3" t="str">
        <f t="shared" si="255"/>
        <v>Outstanding</v>
      </c>
      <c r="O3303" s="3" t="str">
        <f t="shared" si="256"/>
        <v>High Contribution &amp; Recent</v>
      </c>
      <c r="P3303" s="3" t="str">
        <f t="shared" si="257"/>
        <v>Other</v>
      </c>
      <c r="Q3303" s="3" t="str">
        <f t="shared" si="258"/>
        <v>Other</v>
      </c>
      <c r="R3303" s="3" t="str">
        <f t="shared" si="259"/>
        <v>Not LCLS</v>
      </c>
      <c r="S3303" s="3" t="str" cm="1">
        <f t="array" ref="S3303">_xlfn.IFS(G3303 &gt; 5000000, "Very High", G3303 &gt; 1000000, "High", G3303 &gt; 500000, "Medium", TRUE, "Low")</f>
        <v>Very High</v>
      </c>
      <c r="T3303" s="3" t="str" cm="1">
        <f t="array" ref="T3303">_xlfn.IFS(B3303 &gt;= 2005, "Post-2005", B3303 &gt;= 2000, "2000-2004", TRUE, "Pre-2000")</f>
        <v>Post-2005</v>
      </c>
    </row>
    <row r="3304" spans="1:20" x14ac:dyDescent="0.85">
      <c r="A3304" s="1">
        <v>41164</v>
      </c>
      <c r="B3304" t="s">
        <v>1234</v>
      </c>
      <c r="C3304" t="s">
        <v>5471</v>
      </c>
      <c r="D3304" t="s">
        <v>5472</v>
      </c>
      <c r="E3304" t="s">
        <v>102</v>
      </c>
      <c r="F3304" t="s">
        <v>103</v>
      </c>
      <c r="G3304" t="s">
        <v>104</v>
      </c>
      <c r="H3304">
        <v>2005</v>
      </c>
      <c r="I3304" s="2">
        <v>284117.15000000002</v>
      </c>
      <c r="J3304" s="2">
        <v>0</v>
      </c>
      <c r="K3304" s="2">
        <v>284117.15000000002</v>
      </c>
      <c r="L3304" t="s">
        <v>18</v>
      </c>
      <c r="M3304" s="3" t="b">
        <f>trust_funds5[[#This Row],[Contributions Outstanding (USD)]]=0</f>
        <v>1</v>
      </c>
      <c r="N3304" s="3" t="str">
        <f t="shared" si="255"/>
        <v>Outstanding</v>
      </c>
      <c r="O3304" s="3" t="str">
        <f t="shared" si="256"/>
        <v>High Contribution &amp; Recent</v>
      </c>
      <c r="P3304" s="3" t="str">
        <f t="shared" si="257"/>
        <v>Other</v>
      </c>
      <c r="Q3304" s="3" t="str">
        <f t="shared" si="258"/>
        <v>Other</v>
      </c>
      <c r="R3304" s="3" t="str">
        <f t="shared" si="259"/>
        <v>Not LCLS</v>
      </c>
      <c r="S3304" s="3" t="str" cm="1">
        <f t="array" ref="S3304">_xlfn.IFS(G3304 &gt; 5000000, "Very High", G3304 &gt; 1000000, "High", G3304 &gt; 500000, "Medium", TRUE, "Low")</f>
        <v>Very High</v>
      </c>
      <c r="T3304" s="3" t="str" cm="1">
        <f t="array" ref="T3304">_xlfn.IFS(B3304 &gt;= 2005, "Post-2005", B3304 &gt;= 2000, "2000-2004", TRUE, "Pre-2000")</f>
        <v>Post-2005</v>
      </c>
    </row>
    <row r="3305" spans="1:20" x14ac:dyDescent="0.85">
      <c r="A3305" s="1">
        <v>41164</v>
      </c>
      <c r="B3305" t="s">
        <v>90</v>
      </c>
      <c r="C3305" t="s">
        <v>5125</v>
      </c>
      <c r="D3305" t="s">
        <v>5126</v>
      </c>
      <c r="E3305" t="s">
        <v>200</v>
      </c>
      <c r="F3305" t="s">
        <v>201</v>
      </c>
      <c r="G3305" t="s">
        <v>213</v>
      </c>
      <c r="H3305">
        <v>2005</v>
      </c>
      <c r="I3305" s="2">
        <v>3500000.01</v>
      </c>
      <c r="J3305" s="2">
        <v>0</v>
      </c>
      <c r="K3305" s="2">
        <v>3500000.01</v>
      </c>
      <c r="L3305" t="s">
        <v>116</v>
      </c>
      <c r="M3305" s="3" t="b">
        <f>trust_funds5[[#This Row],[Contributions Outstanding (USD)]]=0</f>
        <v>1</v>
      </c>
      <c r="N3305" s="3" t="str">
        <f t="shared" si="255"/>
        <v>Outstanding</v>
      </c>
      <c r="O3305" s="3" t="str">
        <f t="shared" si="256"/>
        <v>High Contribution &amp; Recent</v>
      </c>
      <c r="P3305" s="3" t="str">
        <f t="shared" si="257"/>
        <v>Other</v>
      </c>
      <c r="Q3305" s="3" t="str">
        <f t="shared" si="258"/>
        <v>Other</v>
      </c>
      <c r="R3305" s="3" t="str">
        <f t="shared" si="259"/>
        <v>Not LCLS</v>
      </c>
      <c r="S3305" s="3" t="str" cm="1">
        <f t="array" ref="S3305">_xlfn.IFS(G3305 &gt; 5000000, "Very High", G3305 &gt; 1000000, "High", G3305 &gt; 500000, "Medium", TRUE, "Low")</f>
        <v>Very High</v>
      </c>
      <c r="T3305" s="3" t="str" cm="1">
        <f t="array" ref="T3305">_xlfn.IFS(B3305 &gt;= 2005, "Post-2005", B3305 &gt;= 2000, "2000-2004", TRUE, "Pre-2000")</f>
        <v>Post-2005</v>
      </c>
    </row>
    <row r="3306" spans="1:20" x14ac:dyDescent="0.85">
      <c r="A3306" s="1">
        <v>41164</v>
      </c>
      <c r="B3306" t="s">
        <v>90</v>
      </c>
      <c r="C3306" t="s">
        <v>5125</v>
      </c>
      <c r="D3306" t="s">
        <v>5126</v>
      </c>
      <c r="E3306" t="s">
        <v>288</v>
      </c>
      <c r="F3306" t="s">
        <v>289</v>
      </c>
      <c r="G3306" t="s">
        <v>290</v>
      </c>
      <c r="H3306">
        <v>2005</v>
      </c>
      <c r="I3306" s="2">
        <v>510403.96</v>
      </c>
      <c r="J3306" s="2">
        <v>0</v>
      </c>
      <c r="K3306" s="2">
        <v>510403.96</v>
      </c>
      <c r="L3306" t="s">
        <v>116</v>
      </c>
      <c r="M3306" s="3" t="b">
        <f>trust_funds5[[#This Row],[Contributions Outstanding (USD)]]=0</f>
        <v>1</v>
      </c>
      <c r="N3306" s="3" t="str">
        <f t="shared" si="255"/>
        <v>Outstanding</v>
      </c>
      <c r="O3306" s="3" t="str">
        <f t="shared" si="256"/>
        <v>High Contribution &amp; Recent</v>
      </c>
      <c r="P3306" s="3" t="str">
        <f t="shared" si="257"/>
        <v>Other</v>
      </c>
      <c r="Q3306" s="3" t="str">
        <f t="shared" si="258"/>
        <v>Other</v>
      </c>
      <c r="R3306" s="3" t="str">
        <f t="shared" si="259"/>
        <v>Not LCLS</v>
      </c>
      <c r="S3306" s="3" t="str" cm="1">
        <f t="array" ref="S3306">_xlfn.IFS(G3306 &gt; 5000000, "Very High", G3306 &gt; 1000000, "High", G3306 &gt; 500000, "Medium", TRUE, "Low")</f>
        <v>Very High</v>
      </c>
      <c r="T3306" s="3" t="str" cm="1">
        <f t="array" ref="T3306">_xlfn.IFS(B3306 &gt;= 2005, "Post-2005", B3306 &gt;= 2000, "2000-2004", TRUE, "Pre-2000")</f>
        <v>Post-2005</v>
      </c>
    </row>
    <row r="3307" spans="1:20" x14ac:dyDescent="0.85">
      <c r="A3307" s="1">
        <v>41164</v>
      </c>
      <c r="B3307" t="s">
        <v>1234</v>
      </c>
      <c r="C3307" t="s">
        <v>5473</v>
      </c>
      <c r="D3307" t="s">
        <v>5474</v>
      </c>
      <c r="E3307" t="s">
        <v>56</v>
      </c>
      <c r="F3307" t="s">
        <v>57</v>
      </c>
      <c r="G3307" t="s">
        <v>5475</v>
      </c>
      <c r="H3307">
        <v>2005</v>
      </c>
      <c r="I3307" s="2">
        <v>150000</v>
      </c>
      <c r="J3307" s="2">
        <v>0</v>
      </c>
      <c r="K3307" s="2">
        <v>150000</v>
      </c>
      <c r="L3307" t="s">
        <v>116</v>
      </c>
      <c r="M3307" s="3" t="b">
        <f>trust_funds5[[#This Row],[Contributions Outstanding (USD)]]=0</f>
        <v>1</v>
      </c>
      <c r="N3307" s="3" t="str">
        <f t="shared" si="255"/>
        <v>Outstanding</v>
      </c>
      <c r="O3307" s="3" t="str">
        <f t="shared" si="256"/>
        <v>High Contribution &amp; Recent</v>
      </c>
      <c r="P3307" s="3" t="str">
        <f t="shared" si="257"/>
        <v>Other</v>
      </c>
      <c r="Q3307" s="3" t="str">
        <f t="shared" si="258"/>
        <v>Other</v>
      </c>
      <c r="R3307" s="3" t="str">
        <f t="shared" si="259"/>
        <v>Not LCLS</v>
      </c>
      <c r="S3307" s="3" t="str" cm="1">
        <f t="array" ref="S3307">_xlfn.IFS(G3307 &gt; 5000000, "Very High", G3307 &gt; 1000000, "High", G3307 &gt; 500000, "Medium", TRUE, "Low")</f>
        <v>Very High</v>
      </c>
      <c r="T3307" s="3" t="str" cm="1">
        <f t="array" ref="T3307">_xlfn.IFS(B3307 &gt;= 2005, "Post-2005", B3307 &gt;= 2000, "2000-2004", TRUE, "Pre-2000")</f>
        <v>Post-2005</v>
      </c>
    </row>
    <row r="3308" spans="1:20" x14ac:dyDescent="0.85">
      <c r="A3308" s="1">
        <v>41164</v>
      </c>
      <c r="B3308" t="s">
        <v>1234</v>
      </c>
      <c r="C3308" t="s">
        <v>5473</v>
      </c>
      <c r="D3308" t="s">
        <v>5474</v>
      </c>
      <c r="E3308" t="s">
        <v>102</v>
      </c>
      <c r="F3308" t="s">
        <v>103</v>
      </c>
      <c r="G3308" t="s">
        <v>5476</v>
      </c>
      <c r="H3308">
        <v>2005</v>
      </c>
      <c r="I3308" s="2">
        <v>26083.5</v>
      </c>
      <c r="J3308" s="2">
        <v>0</v>
      </c>
      <c r="K3308" s="2">
        <v>26083.5</v>
      </c>
      <c r="L3308" t="s">
        <v>116</v>
      </c>
      <c r="M3308" s="3" t="b">
        <f>trust_funds5[[#This Row],[Contributions Outstanding (USD)]]=0</f>
        <v>1</v>
      </c>
      <c r="N3308" s="3" t="str">
        <f t="shared" si="255"/>
        <v>Outstanding</v>
      </c>
      <c r="O3308" s="3" t="str">
        <f t="shared" si="256"/>
        <v>High Contribution &amp; Recent</v>
      </c>
      <c r="P3308" s="3" t="str">
        <f t="shared" si="257"/>
        <v>Other</v>
      </c>
      <c r="Q3308" s="3" t="str">
        <f t="shared" si="258"/>
        <v>Other</v>
      </c>
      <c r="R3308" s="3" t="str">
        <f t="shared" si="259"/>
        <v>Not LCLS</v>
      </c>
      <c r="S3308" s="3" t="str" cm="1">
        <f t="array" ref="S3308">_xlfn.IFS(G3308 &gt; 5000000, "Very High", G3308 &gt; 1000000, "High", G3308 &gt; 500000, "Medium", TRUE, "Low")</f>
        <v>Very High</v>
      </c>
      <c r="T3308" s="3" t="str" cm="1">
        <f t="array" ref="T3308">_xlfn.IFS(B3308 &gt;= 2005, "Post-2005", B3308 &gt;= 2000, "2000-2004", TRUE, "Pre-2000")</f>
        <v>Post-2005</v>
      </c>
    </row>
    <row r="3309" spans="1:20" x14ac:dyDescent="0.85">
      <c r="A3309" s="1">
        <v>41164</v>
      </c>
      <c r="B3309" t="s">
        <v>1234</v>
      </c>
      <c r="C3309" t="s">
        <v>5473</v>
      </c>
      <c r="D3309" t="s">
        <v>5474</v>
      </c>
      <c r="E3309" t="s">
        <v>2149</v>
      </c>
      <c r="F3309" t="s">
        <v>2150</v>
      </c>
      <c r="G3309" t="s">
        <v>2151</v>
      </c>
      <c r="H3309">
        <v>2005</v>
      </c>
      <c r="I3309" s="2">
        <v>351000</v>
      </c>
      <c r="J3309" s="2">
        <v>0</v>
      </c>
      <c r="K3309" s="2">
        <v>351000</v>
      </c>
      <c r="L3309" t="s">
        <v>116</v>
      </c>
      <c r="M3309" s="3" t="b">
        <f>trust_funds5[[#This Row],[Contributions Outstanding (USD)]]=0</f>
        <v>1</v>
      </c>
      <c r="N3309" s="3" t="str">
        <f t="shared" si="255"/>
        <v>Outstanding</v>
      </c>
      <c r="O3309" s="3" t="str">
        <f t="shared" si="256"/>
        <v>High Contribution &amp; Recent</v>
      </c>
      <c r="P3309" s="3" t="str">
        <f t="shared" si="257"/>
        <v>Other</v>
      </c>
      <c r="Q3309" s="3" t="str">
        <f t="shared" si="258"/>
        <v>Other</v>
      </c>
      <c r="R3309" s="3" t="str">
        <f t="shared" si="259"/>
        <v>Not LCLS</v>
      </c>
      <c r="S3309" s="3" t="str" cm="1">
        <f t="array" ref="S3309">_xlfn.IFS(G3309 &gt; 5000000, "Very High", G3309 &gt; 1000000, "High", G3309 &gt; 500000, "Medium", TRUE, "Low")</f>
        <v>Very High</v>
      </c>
      <c r="T3309" s="3" t="str" cm="1">
        <f t="array" ref="T3309">_xlfn.IFS(B3309 &gt;= 2005, "Post-2005", B3309 &gt;= 2000, "2000-2004", TRUE, "Pre-2000")</f>
        <v>Post-2005</v>
      </c>
    </row>
    <row r="3310" spans="1:20" x14ac:dyDescent="0.85">
      <c r="A3310" s="1">
        <v>41164</v>
      </c>
      <c r="B3310" t="s">
        <v>1234</v>
      </c>
      <c r="C3310" t="s">
        <v>5473</v>
      </c>
      <c r="D3310" t="s">
        <v>5474</v>
      </c>
      <c r="E3310" t="s">
        <v>21</v>
      </c>
      <c r="F3310" t="s">
        <v>22</v>
      </c>
      <c r="G3310" t="s">
        <v>5477</v>
      </c>
      <c r="H3310">
        <v>2005</v>
      </c>
      <c r="I3310" s="2">
        <v>13587.88</v>
      </c>
      <c r="J3310" s="2">
        <v>0</v>
      </c>
      <c r="K3310" s="2">
        <v>13587.88</v>
      </c>
      <c r="L3310" t="s">
        <v>116</v>
      </c>
      <c r="M3310" s="3" t="b">
        <f>trust_funds5[[#This Row],[Contributions Outstanding (USD)]]=0</f>
        <v>1</v>
      </c>
      <c r="N3310" s="3" t="str">
        <f t="shared" si="255"/>
        <v>Outstanding</v>
      </c>
      <c r="O3310" s="3" t="str">
        <f t="shared" si="256"/>
        <v>High Contribution &amp; Recent</v>
      </c>
      <c r="P3310" s="3" t="str">
        <f t="shared" si="257"/>
        <v>Other</v>
      </c>
      <c r="Q3310" s="3" t="str">
        <f t="shared" si="258"/>
        <v>Other</v>
      </c>
      <c r="R3310" s="3" t="str">
        <f t="shared" si="259"/>
        <v>Not LCLS</v>
      </c>
      <c r="S3310" s="3" t="str" cm="1">
        <f t="array" ref="S3310">_xlfn.IFS(G3310 &gt; 5000000, "Very High", G3310 &gt; 1000000, "High", G3310 &gt; 500000, "Medium", TRUE, "Low")</f>
        <v>Very High</v>
      </c>
      <c r="T3310" s="3" t="str" cm="1">
        <f t="array" ref="T3310">_xlfn.IFS(B3310 &gt;= 2005, "Post-2005", B3310 &gt;= 2000, "2000-2004", TRUE, "Pre-2000")</f>
        <v>Post-2005</v>
      </c>
    </row>
    <row r="3311" spans="1:20" x14ac:dyDescent="0.85">
      <c r="A3311" s="1">
        <v>41164</v>
      </c>
      <c r="B3311" t="s">
        <v>5478</v>
      </c>
      <c r="C3311" t="s">
        <v>5479</v>
      </c>
      <c r="D3311" t="s">
        <v>5480</v>
      </c>
      <c r="E3311" t="s">
        <v>102</v>
      </c>
      <c r="F3311" t="s">
        <v>103</v>
      </c>
      <c r="G3311" t="s">
        <v>104</v>
      </c>
      <c r="H3311">
        <v>2005</v>
      </c>
      <c r="I3311" s="2">
        <v>10000194.42</v>
      </c>
      <c r="J3311" s="2">
        <v>0</v>
      </c>
      <c r="K3311" s="2">
        <v>10000194.42</v>
      </c>
      <c r="L3311" t="s">
        <v>116</v>
      </c>
      <c r="M3311" s="3" t="b">
        <f>trust_funds5[[#This Row],[Contributions Outstanding (USD)]]=0</f>
        <v>1</v>
      </c>
      <c r="N3311" s="3" t="str">
        <f t="shared" si="255"/>
        <v>Outstanding</v>
      </c>
      <c r="O3311" s="3" t="str">
        <f t="shared" si="256"/>
        <v>High Contribution &amp; Recent</v>
      </c>
      <c r="P3311" s="3" t="str">
        <f t="shared" si="257"/>
        <v>Other</v>
      </c>
      <c r="Q3311" s="3" t="str">
        <f t="shared" si="258"/>
        <v>Other</v>
      </c>
      <c r="R3311" s="3" t="str">
        <f t="shared" si="259"/>
        <v>Not LCLS</v>
      </c>
      <c r="S3311" s="3" t="str" cm="1">
        <f t="array" ref="S3311">_xlfn.IFS(G3311 &gt; 5000000, "Very High", G3311 &gt; 1000000, "High", G3311 &gt; 500000, "Medium", TRUE, "Low")</f>
        <v>Very High</v>
      </c>
      <c r="T3311" s="3" t="str" cm="1">
        <f t="array" ref="T3311">_xlfn.IFS(B3311 &gt;= 2005, "Post-2005", B3311 &gt;= 2000, "2000-2004", TRUE, "Pre-2000")</f>
        <v>Post-2005</v>
      </c>
    </row>
    <row r="3312" spans="1:20" x14ac:dyDescent="0.85">
      <c r="A3312" s="1">
        <v>41164</v>
      </c>
      <c r="B3312" t="s">
        <v>5478</v>
      </c>
      <c r="C3312" t="s">
        <v>5479</v>
      </c>
      <c r="D3312" t="s">
        <v>5480</v>
      </c>
      <c r="E3312" t="s">
        <v>113</v>
      </c>
      <c r="F3312" t="s">
        <v>114</v>
      </c>
      <c r="G3312" t="s">
        <v>115</v>
      </c>
      <c r="H3312">
        <v>2005</v>
      </c>
      <c r="I3312" s="2">
        <v>25000000</v>
      </c>
      <c r="J3312" s="2">
        <v>0</v>
      </c>
      <c r="K3312" s="2">
        <v>25000000</v>
      </c>
      <c r="L3312" t="s">
        <v>116</v>
      </c>
      <c r="M3312" s="3" t="b">
        <f>trust_funds5[[#This Row],[Contributions Outstanding (USD)]]=0</f>
        <v>1</v>
      </c>
      <c r="N3312" s="3" t="str">
        <f t="shared" si="255"/>
        <v>Outstanding</v>
      </c>
      <c r="O3312" s="3" t="str">
        <f t="shared" si="256"/>
        <v>High Contribution &amp; Recent</v>
      </c>
      <c r="P3312" s="3" t="str">
        <f t="shared" si="257"/>
        <v>Other</v>
      </c>
      <c r="Q3312" s="3" t="str">
        <f t="shared" si="258"/>
        <v>Other</v>
      </c>
      <c r="R3312" s="3" t="str">
        <f t="shared" si="259"/>
        <v>Not LCLS</v>
      </c>
      <c r="S3312" s="3" t="str" cm="1">
        <f t="array" ref="S3312">_xlfn.IFS(G3312 &gt; 5000000, "Very High", G3312 &gt; 1000000, "High", G3312 &gt; 500000, "Medium", TRUE, "Low")</f>
        <v>Very High</v>
      </c>
      <c r="T3312" s="3" t="str" cm="1">
        <f t="array" ref="T3312">_xlfn.IFS(B3312 &gt;= 2005, "Post-2005", B3312 &gt;= 2000, "2000-2004", TRUE, "Pre-2000")</f>
        <v>Post-2005</v>
      </c>
    </row>
    <row r="3313" spans="1:20" x14ac:dyDescent="0.85">
      <c r="A3313" s="1">
        <v>41164</v>
      </c>
      <c r="B3313" t="s">
        <v>5478</v>
      </c>
      <c r="C3313" t="s">
        <v>5479</v>
      </c>
      <c r="D3313" t="s">
        <v>5480</v>
      </c>
      <c r="E3313" t="s">
        <v>42</v>
      </c>
      <c r="F3313" t="s">
        <v>43</v>
      </c>
      <c r="G3313" t="s">
        <v>44</v>
      </c>
      <c r="H3313">
        <v>2005</v>
      </c>
      <c r="I3313" s="2">
        <v>17957215.370000001</v>
      </c>
      <c r="J3313" s="2">
        <v>0</v>
      </c>
      <c r="K3313" s="2">
        <v>17957215.370000001</v>
      </c>
      <c r="L3313" t="s">
        <v>116</v>
      </c>
      <c r="M3313" s="3" t="b">
        <f>trust_funds5[[#This Row],[Contributions Outstanding (USD)]]=0</f>
        <v>1</v>
      </c>
      <c r="N3313" s="3" t="str">
        <f t="shared" si="255"/>
        <v>Outstanding</v>
      </c>
      <c r="O3313" s="3" t="str">
        <f t="shared" si="256"/>
        <v>High Contribution &amp; Recent</v>
      </c>
      <c r="P3313" s="3" t="str">
        <f t="shared" si="257"/>
        <v>Other</v>
      </c>
      <c r="Q3313" s="3" t="str">
        <f t="shared" si="258"/>
        <v>Other</v>
      </c>
      <c r="R3313" s="3" t="str">
        <f t="shared" si="259"/>
        <v>Not LCLS</v>
      </c>
      <c r="S3313" s="3" t="str" cm="1">
        <f t="array" ref="S3313">_xlfn.IFS(G3313 &gt; 5000000, "Very High", G3313 &gt; 1000000, "High", G3313 &gt; 500000, "Medium", TRUE, "Low")</f>
        <v>Very High</v>
      </c>
      <c r="T3313" s="3" t="str" cm="1">
        <f t="array" ref="T3313">_xlfn.IFS(B3313 &gt;= 2005, "Post-2005", B3313 &gt;= 2000, "2000-2004", TRUE, "Pre-2000")</f>
        <v>Post-2005</v>
      </c>
    </row>
    <row r="3314" spans="1:20" x14ac:dyDescent="0.85">
      <c r="A3314" s="1">
        <v>41164</v>
      </c>
      <c r="B3314" t="s">
        <v>5481</v>
      </c>
      <c r="C3314" t="s">
        <v>5482</v>
      </c>
      <c r="D3314" t="s">
        <v>5483</v>
      </c>
      <c r="E3314" t="s">
        <v>70</v>
      </c>
      <c r="F3314" t="s">
        <v>71</v>
      </c>
      <c r="G3314" t="s">
        <v>5484</v>
      </c>
      <c r="H3314">
        <v>2005</v>
      </c>
      <c r="I3314" s="2">
        <v>73223.25</v>
      </c>
      <c r="J3314" s="2">
        <v>0</v>
      </c>
      <c r="K3314" s="2">
        <v>73223.25</v>
      </c>
      <c r="L3314" t="s">
        <v>116</v>
      </c>
      <c r="M3314" s="3" t="b">
        <f>trust_funds5[[#This Row],[Contributions Outstanding (USD)]]=0</f>
        <v>1</v>
      </c>
      <c r="N3314" s="3" t="str">
        <f t="shared" si="255"/>
        <v>Outstanding</v>
      </c>
      <c r="O3314" s="3" t="str">
        <f t="shared" si="256"/>
        <v>High Contribution &amp; Recent</v>
      </c>
      <c r="P3314" s="3" t="str">
        <f t="shared" si="257"/>
        <v>Other</v>
      </c>
      <c r="Q3314" s="3" t="str">
        <f t="shared" si="258"/>
        <v>Other</v>
      </c>
      <c r="R3314" s="3" t="str">
        <f t="shared" si="259"/>
        <v>Not LCLS</v>
      </c>
      <c r="S3314" s="3" t="str" cm="1">
        <f t="array" ref="S3314">_xlfn.IFS(G3314 &gt; 5000000, "Very High", G3314 &gt; 1000000, "High", G3314 &gt; 500000, "Medium", TRUE, "Low")</f>
        <v>Very High</v>
      </c>
      <c r="T3314" s="3" t="str" cm="1">
        <f t="array" ref="T3314">_xlfn.IFS(B3314 &gt;= 2005, "Post-2005", B3314 &gt;= 2000, "2000-2004", TRUE, "Pre-2000")</f>
        <v>Post-2005</v>
      </c>
    </row>
    <row r="3315" spans="1:20" x14ac:dyDescent="0.85">
      <c r="A3315" s="1">
        <v>41164</v>
      </c>
      <c r="B3315" t="s">
        <v>5481</v>
      </c>
      <c r="C3315" t="s">
        <v>5482</v>
      </c>
      <c r="D3315" t="s">
        <v>5483</v>
      </c>
      <c r="E3315" t="s">
        <v>21</v>
      </c>
      <c r="F3315" t="s">
        <v>22</v>
      </c>
      <c r="G3315" t="s">
        <v>23</v>
      </c>
      <c r="H3315">
        <v>2005</v>
      </c>
      <c r="I3315" s="2">
        <v>261096.61</v>
      </c>
      <c r="J3315" s="2">
        <v>0</v>
      </c>
      <c r="K3315" s="2">
        <v>261096.61</v>
      </c>
      <c r="L3315" t="s">
        <v>116</v>
      </c>
      <c r="M3315" s="3" t="b">
        <f>trust_funds5[[#This Row],[Contributions Outstanding (USD)]]=0</f>
        <v>1</v>
      </c>
      <c r="N3315" s="3" t="str">
        <f t="shared" si="255"/>
        <v>Outstanding</v>
      </c>
      <c r="O3315" s="3" t="str">
        <f t="shared" si="256"/>
        <v>High Contribution &amp; Recent</v>
      </c>
      <c r="P3315" s="3" t="str">
        <f t="shared" si="257"/>
        <v>Other</v>
      </c>
      <c r="Q3315" s="3" t="str">
        <f t="shared" si="258"/>
        <v>Other</v>
      </c>
      <c r="R3315" s="3" t="str">
        <f t="shared" si="259"/>
        <v>Not LCLS</v>
      </c>
      <c r="S3315" s="3" t="str" cm="1">
        <f t="array" ref="S3315">_xlfn.IFS(G3315 &gt; 5000000, "Very High", G3315 &gt; 1000000, "High", G3315 &gt; 500000, "Medium", TRUE, "Low")</f>
        <v>Very High</v>
      </c>
      <c r="T3315" s="3" t="str" cm="1">
        <f t="array" ref="T3315">_xlfn.IFS(B3315 &gt;= 2005, "Post-2005", B3315 &gt;= 2000, "2000-2004", TRUE, "Pre-2000")</f>
        <v>Post-2005</v>
      </c>
    </row>
    <row r="3316" spans="1:20" x14ac:dyDescent="0.85">
      <c r="A3316" s="1">
        <v>41164</v>
      </c>
      <c r="B3316" t="s">
        <v>90</v>
      </c>
      <c r="C3316" t="s">
        <v>4762</v>
      </c>
      <c r="D3316" t="s">
        <v>4763</v>
      </c>
      <c r="E3316" t="s">
        <v>1333</v>
      </c>
      <c r="F3316" t="s">
        <v>1334</v>
      </c>
      <c r="G3316" t="s">
        <v>1335</v>
      </c>
      <c r="H3316">
        <v>2005</v>
      </c>
      <c r="I3316" s="2">
        <v>171080</v>
      </c>
      <c r="J3316" s="2">
        <v>0</v>
      </c>
      <c r="K3316" s="2">
        <v>171080</v>
      </c>
      <c r="L3316" t="s">
        <v>18</v>
      </c>
      <c r="M3316" s="3" t="b">
        <f>trust_funds5[[#This Row],[Contributions Outstanding (USD)]]=0</f>
        <v>1</v>
      </c>
      <c r="N3316" s="3" t="str">
        <f t="shared" si="255"/>
        <v>Outstanding</v>
      </c>
      <c r="O3316" s="3" t="str">
        <f t="shared" si="256"/>
        <v>High Contribution &amp; Recent</v>
      </c>
      <c r="P3316" s="3" t="str">
        <f t="shared" si="257"/>
        <v>Other</v>
      </c>
      <c r="Q3316" s="3" t="str">
        <f t="shared" si="258"/>
        <v>Other</v>
      </c>
      <c r="R3316" s="3" t="str">
        <f t="shared" si="259"/>
        <v>Not LCLS</v>
      </c>
      <c r="S3316" s="3" t="str" cm="1">
        <f t="array" ref="S3316">_xlfn.IFS(G3316 &gt; 5000000, "Very High", G3316 &gt; 1000000, "High", G3316 &gt; 500000, "Medium", TRUE, "Low")</f>
        <v>Very High</v>
      </c>
      <c r="T3316" s="3" t="str" cm="1">
        <f t="array" ref="T3316">_xlfn.IFS(B3316 &gt;= 2005, "Post-2005", B3316 &gt;= 2000, "2000-2004", TRUE, "Pre-2000")</f>
        <v>Post-2005</v>
      </c>
    </row>
    <row r="3317" spans="1:20" x14ac:dyDescent="0.85">
      <c r="A3317" s="1">
        <v>41164</v>
      </c>
      <c r="B3317" t="s">
        <v>90</v>
      </c>
      <c r="C3317" t="s">
        <v>4762</v>
      </c>
      <c r="D3317" t="s">
        <v>4763</v>
      </c>
      <c r="E3317" t="s">
        <v>1280</v>
      </c>
      <c r="F3317" t="s">
        <v>1281</v>
      </c>
      <c r="G3317" t="s">
        <v>1282</v>
      </c>
      <c r="H3317">
        <v>2005</v>
      </c>
      <c r="I3317" s="2">
        <v>197700</v>
      </c>
      <c r="J3317" s="2">
        <v>0</v>
      </c>
      <c r="K3317" s="2">
        <v>197700</v>
      </c>
      <c r="L3317" t="s">
        <v>18</v>
      </c>
      <c r="M3317" s="3" t="b">
        <f>trust_funds5[[#This Row],[Contributions Outstanding (USD)]]=0</f>
        <v>1</v>
      </c>
      <c r="N3317" s="3" t="str">
        <f t="shared" si="255"/>
        <v>Outstanding</v>
      </c>
      <c r="O3317" s="3" t="str">
        <f t="shared" si="256"/>
        <v>High Contribution &amp; Recent</v>
      </c>
      <c r="P3317" s="3" t="str">
        <f t="shared" si="257"/>
        <v>Other</v>
      </c>
      <c r="Q3317" s="3" t="str">
        <f t="shared" si="258"/>
        <v>Other</v>
      </c>
      <c r="R3317" s="3" t="str">
        <f t="shared" si="259"/>
        <v>Not LCLS</v>
      </c>
      <c r="S3317" s="3" t="str" cm="1">
        <f t="array" ref="S3317">_xlfn.IFS(G3317 &gt; 5000000, "Very High", G3317 &gt; 1000000, "High", G3317 &gt; 500000, "Medium", TRUE, "Low")</f>
        <v>Very High</v>
      </c>
      <c r="T3317" s="3" t="str" cm="1">
        <f t="array" ref="T3317">_xlfn.IFS(B3317 &gt;= 2005, "Post-2005", B3317 &gt;= 2000, "2000-2004", TRUE, "Pre-2000")</f>
        <v>Post-2005</v>
      </c>
    </row>
    <row r="3318" spans="1:20" x14ac:dyDescent="0.85">
      <c r="A3318" s="1">
        <v>41164</v>
      </c>
      <c r="B3318" t="s">
        <v>5127</v>
      </c>
      <c r="C3318" t="s">
        <v>5128</v>
      </c>
      <c r="D3318" t="s">
        <v>5129</v>
      </c>
      <c r="E3318" t="s">
        <v>31</v>
      </c>
      <c r="F3318" t="s">
        <v>32</v>
      </c>
      <c r="H3318">
        <v>2005</v>
      </c>
      <c r="I3318" s="2">
        <v>200000</v>
      </c>
      <c r="J3318" s="2">
        <v>0</v>
      </c>
      <c r="K3318" s="2">
        <v>200000</v>
      </c>
      <c r="L3318" t="s">
        <v>18</v>
      </c>
      <c r="M3318" s="3" t="b">
        <f>trust_funds5[[#This Row],[Contributions Outstanding (USD)]]=0</f>
        <v>1</v>
      </c>
      <c r="N3318" s="3" t="str">
        <f t="shared" si="255"/>
        <v>Outstanding</v>
      </c>
      <c r="O3318" s="3" t="str">
        <f t="shared" si="256"/>
        <v>High Contribution &amp; Recent</v>
      </c>
      <c r="P3318" s="3" t="str">
        <f t="shared" si="257"/>
        <v>Other</v>
      </c>
      <c r="Q3318" s="3" t="str">
        <f t="shared" si="258"/>
        <v>Other</v>
      </c>
      <c r="R3318" s="3" t="str">
        <f t="shared" si="259"/>
        <v>Not LCLS</v>
      </c>
      <c r="S3318" s="3" t="str" cm="1">
        <f t="array" ref="S3318">_xlfn.IFS(G3318 &gt; 5000000, "Very High", G3318 &gt; 1000000, "High", G3318 &gt; 500000, "Medium", TRUE, "Low")</f>
        <v>Low</v>
      </c>
      <c r="T3318" s="3" t="str" cm="1">
        <f t="array" ref="T3318">_xlfn.IFS(B3318 &gt;= 2005, "Post-2005", B3318 &gt;= 2000, "2000-2004", TRUE, "Pre-2000")</f>
        <v>Post-2005</v>
      </c>
    </row>
    <row r="3319" spans="1:20" x14ac:dyDescent="0.85">
      <c r="A3319" s="1">
        <v>41164</v>
      </c>
      <c r="B3319" t="s">
        <v>5485</v>
      </c>
      <c r="C3319" t="s">
        <v>5486</v>
      </c>
      <c r="D3319" t="s">
        <v>5487</v>
      </c>
      <c r="E3319" t="s">
        <v>102</v>
      </c>
      <c r="F3319" t="s">
        <v>103</v>
      </c>
      <c r="G3319" t="s">
        <v>104</v>
      </c>
      <c r="H3319">
        <v>2005</v>
      </c>
      <c r="I3319" s="2">
        <v>1997780</v>
      </c>
      <c r="J3319" s="2">
        <v>322279.15999999997</v>
      </c>
      <c r="K3319" s="2">
        <v>2320059.16</v>
      </c>
      <c r="L3319" t="s">
        <v>116</v>
      </c>
      <c r="M3319" s="3" t="b">
        <f>trust_funds5[[#This Row],[Contributions Outstanding (USD)]]=0</f>
        <v>0</v>
      </c>
      <c r="N3319" s="3" t="str">
        <f t="shared" si="255"/>
        <v>Outstanding</v>
      </c>
      <c r="O3319" s="3" t="str">
        <f t="shared" si="256"/>
        <v>High Contribution &amp; Recent</v>
      </c>
      <c r="P3319" s="3" t="str">
        <f t="shared" si="257"/>
        <v>Other</v>
      </c>
      <c r="Q3319" s="3" t="str">
        <f t="shared" si="258"/>
        <v>Other</v>
      </c>
      <c r="R3319" s="3" t="str">
        <f t="shared" si="259"/>
        <v>Not LCLS</v>
      </c>
      <c r="S3319" s="3" t="str" cm="1">
        <f t="array" ref="S3319">_xlfn.IFS(G3319 &gt; 5000000, "Very High", G3319 &gt; 1000000, "High", G3319 &gt; 500000, "Medium", TRUE, "Low")</f>
        <v>Very High</v>
      </c>
      <c r="T3319" s="3" t="str" cm="1">
        <f t="array" ref="T3319">_xlfn.IFS(B3319 &gt;= 2005, "Post-2005", B3319 &gt;= 2000, "2000-2004", TRUE, "Pre-2000")</f>
        <v>Post-2005</v>
      </c>
    </row>
    <row r="3320" spans="1:20" x14ac:dyDescent="0.85">
      <c r="A3320" s="1">
        <v>41164</v>
      </c>
      <c r="B3320" t="s">
        <v>5485</v>
      </c>
      <c r="C3320" t="s">
        <v>5486</v>
      </c>
      <c r="D3320" t="s">
        <v>5487</v>
      </c>
      <c r="E3320" t="s">
        <v>42</v>
      </c>
      <c r="F3320" t="s">
        <v>43</v>
      </c>
      <c r="G3320" t="s">
        <v>44</v>
      </c>
      <c r="H3320">
        <v>2005</v>
      </c>
      <c r="I3320" s="2">
        <v>4872107.1900000004</v>
      </c>
      <c r="J3320" s="2">
        <v>0</v>
      </c>
      <c r="K3320" s="2">
        <v>4872107.1900000004</v>
      </c>
      <c r="L3320" t="s">
        <v>116</v>
      </c>
      <c r="M3320" s="3" t="b">
        <f>trust_funds5[[#This Row],[Contributions Outstanding (USD)]]=0</f>
        <v>1</v>
      </c>
      <c r="N3320" s="3" t="str">
        <f t="shared" si="255"/>
        <v>Outstanding</v>
      </c>
      <c r="O3320" s="3" t="str">
        <f t="shared" si="256"/>
        <v>High Contribution &amp; Recent</v>
      </c>
      <c r="P3320" s="3" t="str">
        <f t="shared" si="257"/>
        <v>Other</v>
      </c>
      <c r="Q3320" s="3" t="str">
        <f t="shared" si="258"/>
        <v>Other</v>
      </c>
      <c r="R3320" s="3" t="str">
        <f t="shared" si="259"/>
        <v>Not LCLS</v>
      </c>
      <c r="S3320" s="3" t="str" cm="1">
        <f t="array" ref="S3320">_xlfn.IFS(G3320 &gt; 5000000, "Very High", G3320 &gt; 1000000, "High", G3320 &gt; 500000, "Medium", TRUE, "Low")</f>
        <v>Very High</v>
      </c>
      <c r="T3320" s="3" t="str" cm="1">
        <f t="array" ref="T3320">_xlfn.IFS(B3320 &gt;= 2005, "Post-2005", B3320 &gt;= 2000, "2000-2004", TRUE, "Pre-2000")</f>
        <v>Post-2005</v>
      </c>
    </row>
    <row r="3321" spans="1:20" x14ac:dyDescent="0.85">
      <c r="A3321" s="1">
        <v>41164</v>
      </c>
      <c r="B3321" t="s">
        <v>4764</v>
      </c>
      <c r="C3321" t="s">
        <v>4765</v>
      </c>
      <c r="D3321" t="s">
        <v>4766</v>
      </c>
      <c r="E3321" t="s">
        <v>260</v>
      </c>
      <c r="F3321" t="s">
        <v>261</v>
      </c>
      <c r="H3321">
        <v>2005</v>
      </c>
      <c r="I3321" s="2">
        <v>150000</v>
      </c>
      <c r="J3321" s="2">
        <v>0</v>
      </c>
      <c r="K3321" s="2">
        <v>150000</v>
      </c>
      <c r="L3321" t="s">
        <v>116</v>
      </c>
      <c r="M3321" s="3" t="b">
        <f>trust_funds5[[#This Row],[Contributions Outstanding (USD)]]=0</f>
        <v>1</v>
      </c>
      <c r="N3321" s="3" t="str">
        <f t="shared" si="255"/>
        <v>Outstanding</v>
      </c>
      <c r="O3321" s="3" t="str">
        <f t="shared" si="256"/>
        <v>High Contribution &amp; Recent</v>
      </c>
      <c r="P3321" s="3" t="str">
        <f t="shared" si="257"/>
        <v>Other</v>
      </c>
      <c r="Q3321" s="3" t="str">
        <f t="shared" si="258"/>
        <v>Other</v>
      </c>
      <c r="R3321" s="3" t="str">
        <f t="shared" si="259"/>
        <v>Not LCLS</v>
      </c>
      <c r="S3321" s="3" t="str" cm="1">
        <f t="array" ref="S3321">_xlfn.IFS(G3321 &gt; 5000000, "Very High", G3321 &gt; 1000000, "High", G3321 &gt; 500000, "Medium", TRUE, "Low")</f>
        <v>Low</v>
      </c>
      <c r="T3321" s="3" t="str" cm="1">
        <f t="array" ref="T3321">_xlfn.IFS(B3321 &gt;= 2005, "Post-2005", B3321 &gt;= 2000, "2000-2004", TRUE, "Pre-2000")</f>
        <v>Post-2005</v>
      </c>
    </row>
    <row r="3322" spans="1:20" x14ac:dyDescent="0.85">
      <c r="A3322" s="1">
        <v>41164</v>
      </c>
      <c r="B3322" t="s">
        <v>5488</v>
      </c>
      <c r="C3322" t="s">
        <v>5489</v>
      </c>
      <c r="D3322" t="s">
        <v>5490</v>
      </c>
      <c r="E3322" t="s">
        <v>56</v>
      </c>
      <c r="F3322" t="s">
        <v>57</v>
      </c>
      <c r="G3322" t="s">
        <v>58</v>
      </c>
      <c r="H3322">
        <v>2005</v>
      </c>
      <c r="I3322" s="2">
        <v>229980</v>
      </c>
      <c r="J3322" s="2">
        <v>0</v>
      </c>
      <c r="K3322" s="2">
        <v>229980</v>
      </c>
      <c r="L3322" t="s">
        <v>18</v>
      </c>
      <c r="M3322" s="3" t="b">
        <f>trust_funds5[[#This Row],[Contributions Outstanding (USD)]]=0</f>
        <v>1</v>
      </c>
      <c r="N3322" s="3" t="str">
        <f t="shared" si="255"/>
        <v>Outstanding</v>
      </c>
      <c r="O3322" s="3" t="str">
        <f t="shared" si="256"/>
        <v>High Contribution &amp; Recent</v>
      </c>
      <c r="P3322" s="3" t="str">
        <f t="shared" si="257"/>
        <v>Other</v>
      </c>
      <c r="Q3322" s="3" t="str">
        <f t="shared" si="258"/>
        <v>Other</v>
      </c>
      <c r="R3322" s="3" t="str">
        <f t="shared" si="259"/>
        <v>Not LCLS</v>
      </c>
      <c r="S3322" s="3" t="str" cm="1">
        <f t="array" ref="S3322">_xlfn.IFS(G3322 &gt; 5000000, "Very High", G3322 &gt; 1000000, "High", G3322 &gt; 500000, "Medium", TRUE, "Low")</f>
        <v>Very High</v>
      </c>
      <c r="T3322" s="3" t="str" cm="1">
        <f t="array" ref="T3322">_xlfn.IFS(B3322 &gt;= 2005, "Post-2005", B3322 &gt;= 2000, "2000-2004", TRUE, "Pre-2000")</f>
        <v>Post-2005</v>
      </c>
    </row>
    <row r="3323" spans="1:20" x14ac:dyDescent="0.85">
      <c r="A3323" s="1">
        <v>41164</v>
      </c>
      <c r="B3323" t="s">
        <v>5488</v>
      </c>
      <c r="C3323" t="s">
        <v>5489</v>
      </c>
      <c r="D3323" t="s">
        <v>5490</v>
      </c>
      <c r="E3323" t="s">
        <v>15</v>
      </c>
      <c r="F3323" t="s">
        <v>16</v>
      </c>
      <c r="G3323" t="s">
        <v>17</v>
      </c>
      <c r="H3323">
        <v>2005</v>
      </c>
      <c r="I3323" s="2">
        <v>415555.34</v>
      </c>
      <c r="J3323" s="2">
        <v>0</v>
      </c>
      <c r="K3323" s="2">
        <v>415555.34</v>
      </c>
      <c r="L3323" t="s">
        <v>18</v>
      </c>
      <c r="M3323" s="3" t="b">
        <f>trust_funds5[[#This Row],[Contributions Outstanding (USD)]]=0</f>
        <v>1</v>
      </c>
      <c r="N3323" s="3" t="str">
        <f t="shared" si="255"/>
        <v>Outstanding</v>
      </c>
      <c r="O3323" s="3" t="str">
        <f t="shared" si="256"/>
        <v>High Contribution &amp; Recent</v>
      </c>
      <c r="P3323" s="3" t="str">
        <f t="shared" si="257"/>
        <v>Other</v>
      </c>
      <c r="Q3323" s="3" t="str">
        <f t="shared" si="258"/>
        <v>Other</v>
      </c>
      <c r="R3323" s="3" t="str">
        <f t="shared" si="259"/>
        <v>Not LCLS</v>
      </c>
      <c r="S3323" s="3" t="str" cm="1">
        <f t="array" ref="S3323">_xlfn.IFS(G3323 &gt; 5000000, "Very High", G3323 &gt; 1000000, "High", G3323 &gt; 500000, "Medium", TRUE, "Low")</f>
        <v>Very High</v>
      </c>
      <c r="T3323" s="3" t="str" cm="1">
        <f t="array" ref="T3323">_xlfn.IFS(B3323 &gt;= 2005, "Post-2005", B3323 &gt;= 2000, "2000-2004", TRUE, "Pre-2000")</f>
        <v>Post-2005</v>
      </c>
    </row>
    <row r="3324" spans="1:20" x14ac:dyDescent="0.85">
      <c r="A3324" s="1">
        <v>41164</v>
      </c>
      <c r="B3324" t="s">
        <v>5488</v>
      </c>
      <c r="C3324" t="s">
        <v>5489</v>
      </c>
      <c r="D3324" t="s">
        <v>5490</v>
      </c>
      <c r="E3324" t="s">
        <v>293</v>
      </c>
      <c r="F3324" t="s">
        <v>294</v>
      </c>
      <c r="G3324" t="s">
        <v>295</v>
      </c>
      <c r="H3324">
        <v>2005</v>
      </c>
      <c r="I3324" s="2">
        <v>109117.4</v>
      </c>
      <c r="J3324" s="2">
        <v>0</v>
      </c>
      <c r="K3324" s="2">
        <v>109117.4</v>
      </c>
      <c r="L3324" t="s">
        <v>18</v>
      </c>
      <c r="M3324" s="3" t="b">
        <f>trust_funds5[[#This Row],[Contributions Outstanding (USD)]]=0</f>
        <v>1</v>
      </c>
      <c r="N3324" s="3" t="str">
        <f t="shared" si="255"/>
        <v>Outstanding</v>
      </c>
      <c r="O3324" s="3" t="str">
        <f t="shared" si="256"/>
        <v>High Contribution &amp; Recent</v>
      </c>
      <c r="P3324" s="3" t="str">
        <f t="shared" si="257"/>
        <v>Other</v>
      </c>
      <c r="Q3324" s="3" t="str">
        <f t="shared" si="258"/>
        <v>Other</v>
      </c>
      <c r="R3324" s="3" t="str">
        <f t="shared" si="259"/>
        <v>Not LCLS</v>
      </c>
      <c r="S3324" s="3" t="str" cm="1">
        <f t="array" ref="S3324">_xlfn.IFS(G3324 &gt; 5000000, "Very High", G3324 &gt; 1000000, "High", G3324 &gt; 500000, "Medium", TRUE, "Low")</f>
        <v>Very High</v>
      </c>
      <c r="T3324" s="3" t="str" cm="1">
        <f t="array" ref="T3324">_xlfn.IFS(B3324 &gt;= 2005, "Post-2005", B3324 &gt;= 2000, "2000-2004", TRUE, "Pre-2000")</f>
        <v>Post-2005</v>
      </c>
    </row>
    <row r="3325" spans="1:20" x14ac:dyDescent="0.85">
      <c r="A3325" s="1">
        <v>41164</v>
      </c>
      <c r="B3325" t="s">
        <v>5488</v>
      </c>
      <c r="C3325" t="s">
        <v>5489</v>
      </c>
      <c r="D3325" t="s">
        <v>5490</v>
      </c>
      <c r="E3325" t="s">
        <v>102</v>
      </c>
      <c r="F3325" t="s">
        <v>103</v>
      </c>
      <c r="G3325" t="s">
        <v>104</v>
      </c>
      <c r="H3325">
        <v>2005</v>
      </c>
      <c r="I3325" s="2">
        <v>511349.25</v>
      </c>
      <c r="J3325" s="2">
        <v>0</v>
      </c>
      <c r="K3325" s="2">
        <v>511349.25</v>
      </c>
      <c r="L3325" t="s">
        <v>18</v>
      </c>
      <c r="M3325" s="3" t="b">
        <f>trust_funds5[[#This Row],[Contributions Outstanding (USD)]]=0</f>
        <v>1</v>
      </c>
      <c r="N3325" s="3" t="str">
        <f t="shared" si="255"/>
        <v>Outstanding</v>
      </c>
      <c r="O3325" s="3" t="str">
        <f t="shared" si="256"/>
        <v>High Contribution &amp; Recent</v>
      </c>
      <c r="P3325" s="3" t="str">
        <f t="shared" si="257"/>
        <v>Other</v>
      </c>
      <c r="Q3325" s="3" t="str">
        <f t="shared" si="258"/>
        <v>Other</v>
      </c>
      <c r="R3325" s="3" t="str">
        <f t="shared" si="259"/>
        <v>Not LCLS</v>
      </c>
      <c r="S3325" s="3" t="str" cm="1">
        <f t="array" ref="S3325">_xlfn.IFS(G3325 &gt; 5000000, "Very High", G3325 &gt; 1000000, "High", G3325 &gt; 500000, "Medium", TRUE, "Low")</f>
        <v>Very High</v>
      </c>
      <c r="T3325" s="3" t="str" cm="1">
        <f t="array" ref="T3325">_xlfn.IFS(B3325 &gt;= 2005, "Post-2005", B3325 &gt;= 2000, "2000-2004", TRUE, "Pre-2000")</f>
        <v>Post-2005</v>
      </c>
    </row>
    <row r="3326" spans="1:20" x14ac:dyDescent="0.85">
      <c r="A3326" s="1">
        <v>41164</v>
      </c>
      <c r="B3326" t="s">
        <v>5488</v>
      </c>
      <c r="C3326" t="s">
        <v>5489</v>
      </c>
      <c r="D3326" t="s">
        <v>5490</v>
      </c>
      <c r="E3326" t="s">
        <v>1408</v>
      </c>
      <c r="F3326" t="s">
        <v>1409</v>
      </c>
      <c r="G3326" t="s">
        <v>1410</v>
      </c>
      <c r="H3326">
        <v>2005</v>
      </c>
      <c r="I3326" s="2">
        <v>105280</v>
      </c>
      <c r="J3326" s="2">
        <v>0</v>
      </c>
      <c r="K3326" s="2">
        <v>105280</v>
      </c>
      <c r="L3326" t="s">
        <v>18</v>
      </c>
      <c r="M3326" s="3" t="b">
        <f>trust_funds5[[#This Row],[Contributions Outstanding (USD)]]=0</f>
        <v>1</v>
      </c>
      <c r="N3326" s="3" t="str">
        <f t="shared" si="255"/>
        <v>Outstanding</v>
      </c>
      <c r="O3326" s="3" t="str">
        <f t="shared" si="256"/>
        <v>High Contribution &amp; Recent</v>
      </c>
      <c r="P3326" s="3" t="str">
        <f t="shared" si="257"/>
        <v>Other</v>
      </c>
      <c r="Q3326" s="3" t="str">
        <f t="shared" si="258"/>
        <v>Other</v>
      </c>
      <c r="R3326" s="3" t="str">
        <f t="shared" si="259"/>
        <v>Not LCLS</v>
      </c>
      <c r="S3326" s="3" t="str" cm="1">
        <f t="array" ref="S3326">_xlfn.IFS(G3326 &gt; 5000000, "Very High", G3326 &gt; 1000000, "High", G3326 &gt; 500000, "Medium", TRUE, "Low")</f>
        <v>Very High</v>
      </c>
      <c r="T3326" s="3" t="str" cm="1">
        <f t="array" ref="T3326">_xlfn.IFS(B3326 &gt;= 2005, "Post-2005", B3326 &gt;= 2000, "2000-2004", TRUE, "Pre-2000")</f>
        <v>Post-2005</v>
      </c>
    </row>
    <row r="3327" spans="1:20" x14ac:dyDescent="0.85">
      <c r="A3327" s="1">
        <v>41164</v>
      </c>
      <c r="B3327" t="s">
        <v>90</v>
      </c>
      <c r="C3327" t="s">
        <v>5130</v>
      </c>
      <c r="D3327" t="s">
        <v>5131</v>
      </c>
      <c r="E3327" t="s">
        <v>1280</v>
      </c>
      <c r="F3327" t="s">
        <v>1281</v>
      </c>
      <c r="G3327" t="s">
        <v>1282</v>
      </c>
      <c r="H3327">
        <v>2005</v>
      </c>
      <c r="I3327" s="2">
        <v>178201.12</v>
      </c>
      <c r="J3327" s="2">
        <v>0</v>
      </c>
      <c r="K3327" s="2">
        <v>178201.12</v>
      </c>
      <c r="L3327" t="s">
        <v>18</v>
      </c>
      <c r="M3327" s="3" t="b">
        <f>trust_funds5[[#This Row],[Contributions Outstanding (USD)]]=0</f>
        <v>1</v>
      </c>
      <c r="N3327" s="3" t="str">
        <f t="shared" si="255"/>
        <v>Outstanding</v>
      </c>
      <c r="O3327" s="3" t="str">
        <f t="shared" si="256"/>
        <v>High Contribution &amp; Recent</v>
      </c>
      <c r="P3327" s="3" t="str">
        <f t="shared" si="257"/>
        <v>Other</v>
      </c>
      <c r="Q3327" s="3" t="str">
        <f t="shared" si="258"/>
        <v>Other</v>
      </c>
      <c r="R3327" s="3" t="str">
        <f t="shared" si="259"/>
        <v>Not LCLS</v>
      </c>
      <c r="S3327" s="3" t="str" cm="1">
        <f t="array" ref="S3327">_xlfn.IFS(G3327 &gt; 5000000, "Very High", G3327 &gt; 1000000, "High", G3327 &gt; 500000, "Medium", TRUE, "Low")</f>
        <v>Very High</v>
      </c>
      <c r="T3327" s="3" t="str" cm="1">
        <f t="array" ref="T3327">_xlfn.IFS(B3327 &gt;= 2005, "Post-2005", B3327 &gt;= 2000, "2000-2004", TRUE, "Pre-2000")</f>
        <v>Post-2005</v>
      </c>
    </row>
    <row r="3328" spans="1:20" x14ac:dyDescent="0.85">
      <c r="A3328" s="1">
        <v>41164</v>
      </c>
      <c r="B3328" t="s">
        <v>90</v>
      </c>
      <c r="C3328" t="s">
        <v>5130</v>
      </c>
      <c r="D3328" t="s">
        <v>5131</v>
      </c>
      <c r="E3328" t="s">
        <v>93</v>
      </c>
      <c r="F3328" t="s">
        <v>94</v>
      </c>
      <c r="H3328">
        <v>2005</v>
      </c>
      <c r="I3328" s="2">
        <v>498318.84</v>
      </c>
      <c r="J3328" s="2">
        <v>0</v>
      </c>
      <c r="K3328" s="2">
        <v>498318.84</v>
      </c>
      <c r="L3328" t="s">
        <v>18</v>
      </c>
      <c r="M3328" s="3" t="b">
        <f>trust_funds5[[#This Row],[Contributions Outstanding (USD)]]=0</f>
        <v>1</v>
      </c>
      <c r="N3328" s="3" t="str">
        <f t="shared" si="255"/>
        <v>Outstanding</v>
      </c>
      <c r="O3328" s="3" t="str">
        <f t="shared" si="256"/>
        <v>High Contribution &amp; Recent</v>
      </c>
      <c r="P3328" s="3" t="str">
        <f t="shared" si="257"/>
        <v>Other</v>
      </c>
      <c r="Q3328" s="3" t="str">
        <f t="shared" si="258"/>
        <v>Other</v>
      </c>
      <c r="R3328" s="3" t="str">
        <f t="shared" si="259"/>
        <v>Not LCLS</v>
      </c>
      <c r="S3328" s="3" t="str" cm="1">
        <f t="array" ref="S3328">_xlfn.IFS(G3328 &gt; 5000000, "Very High", G3328 &gt; 1000000, "High", G3328 &gt; 500000, "Medium", TRUE, "Low")</f>
        <v>Low</v>
      </c>
      <c r="T3328" s="3" t="str" cm="1">
        <f t="array" ref="T3328">_xlfn.IFS(B3328 &gt;= 2005, "Post-2005", B3328 &gt;= 2000, "2000-2004", TRUE, "Pre-2000")</f>
        <v>Post-2005</v>
      </c>
    </row>
    <row r="3329" spans="1:20" x14ac:dyDescent="0.85">
      <c r="A3329" s="1">
        <v>41164</v>
      </c>
      <c r="B3329" t="s">
        <v>4767</v>
      </c>
      <c r="C3329" t="s">
        <v>4768</v>
      </c>
      <c r="D3329" t="s">
        <v>4769</v>
      </c>
      <c r="E3329" t="s">
        <v>200</v>
      </c>
      <c r="F3329" t="s">
        <v>201</v>
      </c>
      <c r="G3329" t="s">
        <v>202</v>
      </c>
      <c r="H3329">
        <v>2005</v>
      </c>
      <c r="I3329" s="2">
        <v>875740.07</v>
      </c>
      <c r="J3329" s="2">
        <v>27</v>
      </c>
      <c r="K3329" s="2">
        <v>875767.07</v>
      </c>
      <c r="L3329" t="s">
        <v>116</v>
      </c>
      <c r="M3329" s="3" t="b">
        <f>trust_funds5[[#This Row],[Contributions Outstanding (USD)]]=0</f>
        <v>0</v>
      </c>
      <c r="N3329" s="3" t="str">
        <f t="shared" si="255"/>
        <v>Outstanding</v>
      </c>
      <c r="O3329" s="3" t="str">
        <f t="shared" si="256"/>
        <v>High Contribution &amp; Recent</v>
      </c>
      <c r="P3329" s="3" t="str">
        <f t="shared" si="257"/>
        <v>Other</v>
      </c>
      <c r="Q3329" s="3" t="str">
        <f t="shared" si="258"/>
        <v>Other</v>
      </c>
      <c r="R3329" s="3" t="str">
        <f t="shared" si="259"/>
        <v>Not LCLS</v>
      </c>
      <c r="S3329" s="3" t="str" cm="1">
        <f t="array" ref="S3329">_xlfn.IFS(G3329 &gt; 5000000, "Very High", G3329 &gt; 1000000, "High", G3329 &gt; 500000, "Medium", TRUE, "Low")</f>
        <v>Very High</v>
      </c>
      <c r="T3329" s="3" t="str" cm="1">
        <f t="array" ref="T3329">_xlfn.IFS(B3329 &gt;= 2005, "Post-2005", B3329 &gt;= 2000, "2000-2004", TRUE, "Pre-2000")</f>
        <v>Post-2005</v>
      </c>
    </row>
    <row r="3330" spans="1:20" x14ac:dyDescent="0.85">
      <c r="A3330" s="1">
        <v>41164</v>
      </c>
      <c r="B3330" t="s">
        <v>4767</v>
      </c>
      <c r="C3330" t="s">
        <v>4768</v>
      </c>
      <c r="D3330" t="s">
        <v>4769</v>
      </c>
      <c r="E3330" t="s">
        <v>288</v>
      </c>
      <c r="F3330" t="s">
        <v>289</v>
      </c>
      <c r="G3330" t="s">
        <v>290</v>
      </c>
      <c r="H3330">
        <v>2005</v>
      </c>
      <c r="I3330" s="2">
        <v>239920</v>
      </c>
      <c r="J3330" s="2">
        <v>0</v>
      </c>
      <c r="K3330" s="2">
        <v>239920</v>
      </c>
      <c r="L3330" t="s">
        <v>116</v>
      </c>
      <c r="M3330" s="3" t="b">
        <f>trust_funds5[[#This Row],[Contributions Outstanding (USD)]]=0</f>
        <v>1</v>
      </c>
      <c r="N3330" s="3" t="str">
        <f t="shared" ref="N3330:N3393" si="260">IF(D3330 &gt; 0, "Outstanding", "No Outstanding")</f>
        <v>Outstanding</v>
      </c>
      <c r="O3330" s="3" t="str">
        <f t="shared" ref="O3330:O3393" si="261">IF(AND(C3330 &gt; 1000000, B3330 &gt; 2000), "High Contribution &amp; Recent", "Other")</f>
        <v>High Contribution &amp; Recent</v>
      </c>
      <c r="P3330" s="3" t="str">
        <f t="shared" ref="P3330:P3393" si="262">IF(AND(B3330 = 2000, E3330 = "Canada"), "Year 2000, Canada", "Other")</f>
        <v>Other</v>
      </c>
      <c r="Q3330" s="3" t="str">
        <f t="shared" ref="Q3330:Q3393" si="263">IF(OR(E3330 = "Canada", E3330 = "Sweden"), "Canada or Sweden", "Other")</f>
        <v>Other</v>
      </c>
      <c r="R3330" s="3" t="str">
        <f t="shared" ref="R3330:R3393" si="264">IF(NOT(F3330 = "LCLS"), "Not LCLS", "LCLS")</f>
        <v>Not LCLS</v>
      </c>
      <c r="S3330" s="3" t="str" cm="1">
        <f t="array" ref="S3330">_xlfn.IFS(G3330 &gt; 5000000, "Very High", G3330 &gt; 1000000, "High", G3330 &gt; 500000, "Medium", TRUE, "Low")</f>
        <v>Very High</v>
      </c>
      <c r="T3330" s="3" t="str" cm="1">
        <f t="array" ref="T3330">_xlfn.IFS(B3330 &gt;= 2005, "Post-2005", B3330 &gt;= 2000, "2000-2004", TRUE, "Pre-2000")</f>
        <v>Post-2005</v>
      </c>
    </row>
    <row r="3331" spans="1:20" x14ac:dyDescent="0.85">
      <c r="A3331" s="1">
        <v>41164</v>
      </c>
      <c r="B3331" t="s">
        <v>90</v>
      </c>
      <c r="C3331" t="s">
        <v>5138</v>
      </c>
      <c r="D3331" t="s">
        <v>5139</v>
      </c>
      <c r="E3331" t="s">
        <v>119</v>
      </c>
      <c r="F3331" t="s">
        <v>120</v>
      </c>
      <c r="G3331" t="s">
        <v>121</v>
      </c>
      <c r="H3331">
        <v>2005</v>
      </c>
      <c r="I3331" s="2">
        <v>380506.19</v>
      </c>
      <c r="J3331" s="2">
        <v>0</v>
      </c>
      <c r="K3331" s="2">
        <v>380506.19</v>
      </c>
      <c r="L3331" t="s">
        <v>18</v>
      </c>
      <c r="M3331" s="3" t="b">
        <f>trust_funds5[[#This Row],[Contributions Outstanding (USD)]]=0</f>
        <v>1</v>
      </c>
      <c r="N3331" s="3" t="str">
        <f t="shared" si="260"/>
        <v>Outstanding</v>
      </c>
      <c r="O3331" s="3" t="str">
        <f t="shared" si="261"/>
        <v>High Contribution &amp; Recent</v>
      </c>
      <c r="P3331" s="3" t="str">
        <f t="shared" si="262"/>
        <v>Other</v>
      </c>
      <c r="Q3331" s="3" t="str">
        <f t="shared" si="263"/>
        <v>Other</v>
      </c>
      <c r="R3331" s="3" t="str">
        <f t="shared" si="264"/>
        <v>Not LCLS</v>
      </c>
      <c r="S3331" s="3" t="str" cm="1">
        <f t="array" ref="S3331">_xlfn.IFS(G3331 &gt; 5000000, "Very High", G3331 &gt; 1000000, "High", G3331 &gt; 500000, "Medium", TRUE, "Low")</f>
        <v>Very High</v>
      </c>
      <c r="T3331" s="3" t="str" cm="1">
        <f t="array" ref="T3331">_xlfn.IFS(B3331 &gt;= 2005, "Post-2005", B3331 &gt;= 2000, "2000-2004", TRUE, "Pre-2000")</f>
        <v>Post-2005</v>
      </c>
    </row>
    <row r="3332" spans="1:20" x14ac:dyDescent="0.85">
      <c r="A3332" s="1">
        <v>41164</v>
      </c>
      <c r="B3332" t="s">
        <v>751</v>
      </c>
      <c r="C3332" t="s">
        <v>5491</v>
      </c>
      <c r="D3332" t="s">
        <v>5492</v>
      </c>
      <c r="E3332" t="s">
        <v>264</v>
      </c>
      <c r="F3332" t="s">
        <v>265</v>
      </c>
      <c r="G3332" t="s">
        <v>1350</v>
      </c>
      <c r="H3332">
        <v>2005</v>
      </c>
      <c r="I3332" s="2">
        <v>124590</v>
      </c>
      <c r="J3332" s="2">
        <v>0</v>
      </c>
      <c r="K3332" s="2">
        <v>124590</v>
      </c>
      <c r="L3332" t="s">
        <v>18</v>
      </c>
      <c r="M3332" s="3" t="b">
        <f>trust_funds5[[#This Row],[Contributions Outstanding (USD)]]=0</f>
        <v>1</v>
      </c>
      <c r="N3332" s="3" t="str">
        <f t="shared" si="260"/>
        <v>Outstanding</v>
      </c>
      <c r="O3332" s="3" t="str">
        <f t="shared" si="261"/>
        <v>High Contribution &amp; Recent</v>
      </c>
      <c r="P3332" s="3" t="str">
        <f t="shared" si="262"/>
        <v>Other</v>
      </c>
      <c r="Q3332" s="3" t="str">
        <f t="shared" si="263"/>
        <v>Other</v>
      </c>
      <c r="R3332" s="3" t="str">
        <f t="shared" si="264"/>
        <v>Not LCLS</v>
      </c>
      <c r="S3332" s="3" t="str" cm="1">
        <f t="array" ref="S3332">_xlfn.IFS(G3332 &gt; 5000000, "Very High", G3332 &gt; 1000000, "High", G3332 &gt; 500000, "Medium", TRUE, "Low")</f>
        <v>Very High</v>
      </c>
      <c r="T3332" s="3" t="str" cm="1">
        <f t="array" ref="T3332">_xlfn.IFS(B3332 &gt;= 2005, "Post-2005", B3332 &gt;= 2000, "2000-2004", TRUE, "Pre-2000")</f>
        <v>Post-2005</v>
      </c>
    </row>
    <row r="3333" spans="1:20" x14ac:dyDescent="0.85">
      <c r="A3333" s="1">
        <v>41164</v>
      </c>
      <c r="B3333" t="s">
        <v>751</v>
      </c>
      <c r="C3333" t="s">
        <v>5491</v>
      </c>
      <c r="D3333" t="s">
        <v>5492</v>
      </c>
      <c r="E3333" t="s">
        <v>293</v>
      </c>
      <c r="F3333" t="s">
        <v>294</v>
      </c>
      <c r="G3333" t="s">
        <v>295</v>
      </c>
      <c r="H3333">
        <v>2005</v>
      </c>
      <c r="I3333" s="2">
        <v>362380.03</v>
      </c>
      <c r="J3333" s="2">
        <v>0</v>
      </c>
      <c r="K3333" s="2">
        <v>362380.03</v>
      </c>
      <c r="L3333" t="s">
        <v>18</v>
      </c>
      <c r="M3333" s="3" t="b">
        <f>trust_funds5[[#This Row],[Contributions Outstanding (USD)]]=0</f>
        <v>1</v>
      </c>
      <c r="N3333" s="3" t="str">
        <f t="shared" si="260"/>
        <v>Outstanding</v>
      </c>
      <c r="O3333" s="3" t="str">
        <f t="shared" si="261"/>
        <v>High Contribution &amp; Recent</v>
      </c>
      <c r="P3333" s="3" t="str">
        <f t="shared" si="262"/>
        <v>Other</v>
      </c>
      <c r="Q3333" s="3" t="str">
        <f t="shared" si="263"/>
        <v>Other</v>
      </c>
      <c r="R3333" s="3" t="str">
        <f t="shared" si="264"/>
        <v>Not LCLS</v>
      </c>
      <c r="S3333" s="3" t="str" cm="1">
        <f t="array" ref="S3333">_xlfn.IFS(G3333 &gt; 5000000, "Very High", G3333 &gt; 1000000, "High", G3333 &gt; 500000, "Medium", TRUE, "Low")</f>
        <v>Very High</v>
      </c>
      <c r="T3333" s="3" t="str" cm="1">
        <f t="array" ref="T3333">_xlfn.IFS(B3333 &gt;= 2005, "Post-2005", B3333 &gt;= 2000, "2000-2004", TRUE, "Pre-2000")</f>
        <v>Post-2005</v>
      </c>
    </row>
    <row r="3334" spans="1:20" x14ac:dyDescent="0.85">
      <c r="A3334" s="1">
        <v>41164</v>
      </c>
      <c r="B3334" t="s">
        <v>751</v>
      </c>
      <c r="C3334" t="s">
        <v>5491</v>
      </c>
      <c r="D3334" t="s">
        <v>5492</v>
      </c>
      <c r="E3334" t="s">
        <v>102</v>
      </c>
      <c r="F3334" t="s">
        <v>103</v>
      </c>
      <c r="G3334" t="s">
        <v>104</v>
      </c>
      <c r="H3334">
        <v>2005</v>
      </c>
      <c r="I3334" s="2">
        <v>6600606</v>
      </c>
      <c r="J3334" s="2">
        <v>0</v>
      </c>
      <c r="K3334" s="2">
        <v>6600606</v>
      </c>
      <c r="L3334" t="s">
        <v>18</v>
      </c>
      <c r="M3334" s="3" t="b">
        <f>trust_funds5[[#This Row],[Contributions Outstanding (USD)]]=0</f>
        <v>1</v>
      </c>
      <c r="N3334" s="3" t="str">
        <f t="shared" si="260"/>
        <v>Outstanding</v>
      </c>
      <c r="O3334" s="3" t="str">
        <f t="shared" si="261"/>
        <v>High Contribution &amp; Recent</v>
      </c>
      <c r="P3334" s="3" t="str">
        <f t="shared" si="262"/>
        <v>Other</v>
      </c>
      <c r="Q3334" s="3" t="str">
        <f t="shared" si="263"/>
        <v>Other</v>
      </c>
      <c r="R3334" s="3" t="str">
        <f t="shared" si="264"/>
        <v>Not LCLS</v>
      </c>
      <c r="S3334" s="3" t="str" cm="1">
        <f t="array" ref="S3334">_xlfn.IFS(G3334 &gt; 5000000, "Very High", G3334 &gt; 1000000, "High", G3334 &gt; 500000, "Medium", TRUE, "Low")</f>
        <v>Very High</v>
      </c>
      <c r="T3334" s="3" t="str" cm="1">
        <f t="array" ref="T3334">_xlfn.IFS(B3334 &gt;= 2005, "Post-2005", B3334 &gt;= 2000, "2000-2004", TRUE, "Pre-2000")</f>
        <v>Post-2005</v>
      </c>
    </row>
    <row r="3335" spans="1:20" x14ac:dyDescent="0.85">
      <c r="A3335" s="1">
        <v>41164</v>
      </c>
      <c r="B3335" t="s">
        <v>751</v>
      </c>
      <c r="C3335" t="s">
        <v>5491</v>
      </c>
      <c r="D3335" t="s">
        <v>5492</v>
      </c>
      <c r="E3335" t="s">
        <v>119</v>
      </c>
      <c r="F3335" t="s">
        <v>120</v>
      </c>
      <c r="G3335" t="s">
        <v>121</v>
      </c>
      <c r="H3335">
        <v>2005</v>
      </c>
      <c r="I3335" s="2">
        <v>1824900</v>
      </c>
      <c r="J3335" s="2">
        <v>0</v>
      </c>
      <c r="K3335" s="2">
        <v>1824900</v>
      </c>
      <c r="L3335" t="s">
        <v>18</v>
      </c>
      <c r="M3335" s="3" t="b">
        <f>trust_funds5[[#This Row],[Contributions Outstanding (USD)]]=0</f>
        <v>1</v>
      </c>
      <c r="N3335" s="3" t="str">
        <f t="shared" si="260"/>
        <v>Outstanding</v>
      </c>
      <c r="O3335" s="3" t="str">
        <f t="shared" si="261"/>
        <v>High Contribution &amp; Recent</v>
      </c>
      <c r="P3335" s="3" t="str">
        <f t="shared" si="262"/>
        <v>Other</v>
      </c>
      <c r="Q3335" s="3" t="str">
        <f t="shared" si="263"/>
        <v>Other</v>
      </c>
      <c r="R3335" s="3" t="str">
        <f t="shared" si="264"/>
        <v>Not LCLS</v>
      </c>
      <c r="S3335" s="3" t="str" cm="1">
        <f t="array" ref="S3335">_xlfn.IFS(G3335 &gt; 5000000, "Very High", G3335 &gt; 1000000, "High", G3335 &gt; 500000, "Medium", TRUE, "Low")</f>
        <v>Very High</v>
      </c>
      <c r="T3335" s="3" t="str" cm="1">
        <f t="array" ref="T3335">_xlfn.IFS(B3335 &gt;= 2005, "Post-2005", B3335 &gt;= 2000, "2000-2004", TRUE, "Pre-2000")</f>
        <v>Post-2005</v>
      </c>
    </row>
    <row r="3336" spans="1:20" x14ac:dyDescent="0.85">
      <c r="A3336" s="1">
        <v>41164</v>
      </c>
      <c r="B3336" t="s">
        <v>90</v>
      </c>
      <c r="C3336" t="s">
        <v>4770</v>
      </c>
      <c r="D3336" t="s">
        <v>4771</v>
      </c>
      <c r="E3336" t="s">
        <v>1333</v>
      </c>
      <c r="F3336" t="s">
        <v>1334</v>
      </c>
      <c r="G3336" t="s">
        <v>1335</v>
      </c>
      <c r="H3336">
        <v>2005</v>
      </c>
      <c r="I3336" s="2">
        <v>223720</v>
      </c>
      <c r="J3336" s="2">
        <v>0</v>
      </c>
      <c r="K3336" s="2">
        <v>223720</v>
      </c>
      <c r="L3336" t="s">
        <v>18</v>
      </c>
      <c r="M3336" s="3" t="b">
        <f>trust_funds5[[#This Row],[Contributions Outstanding (USD)]]=0</f>
        <v>1</v>
      </c>
      <c r="N3336" s="3" t="str">
        <f t="shared" si="260"/>
        <v>Outstanding</v>
      </c>
      <c r="O3336" s="3" t="str">
        <f t="shared" si="261"/>
        <v>High Contribution &amp; Recent</v>
      </c>
      <c r="P3336" s="3" t="str">
        <f t="shared" si="262"/>
        <v>Other</v>
      </c>
      <c r="Q3336" s="3" t="str">
        <f t="shared" si="263"/>
        <v>Other</v>
      </c>
      <c r="R3336" s="3" t="str">
        <f t="shared" si="264"/>
        <v>Not LCLS</v>
      </c>
      <c r="S3336" s="3" t="str" cm="1">
        <f t="array" ref="S3336">_xlfn.IFS(G3336 &gt; 5000000, "Very High", G3336 &gt; 1000000, "High", G3336 &gt; 500000, "Medium", TRUE, "Low")</f>
        <v>Very High</v>
      </c>
      <c r="T3336" s="3" t="str" cm="1">
        <f t="array" ref="T3336">_xlfn.IFS(B3336 &gt;= 2005, "Post-2005", B3336 &gt;= 2000, "2000-2004", TRUE, "Pre-2000")</f>
        <v>Post-2005</v>
      </c>
    </row>
    <row r="3337" spans="1:20" x14ac:dyDescent="0.85">
      <c r="A3337" s="1">
        <v>41164</v>
      </c>
      <c r="B3337" t="s">
        <v>4705</v>
      </c>
      <c r="C3337" t="s">
        <v>5493</v>
      </c>
      <c r="D3337" t="s">
        <v>5494</v>
      </c>
      <c r="E3337" t="s">
        <v>102</v>
      </c>
      <c r="F3337" t="s">
        <v>103</v>
      </c>
      <c r="G3337" t="s">
        <v>104</v>
      </c>
      <c r="H3337">
        <v>2005</v>
      </c>
      <c r="I3337" s="2">
        <v>25950149</v>
      </c>
      <c r="J3337" s="2">
        <v>1836991.2</v>
      </c>
      <c r="K3337" s="2">
        <v>27787140.199999999</v>
      </c>
      <c r="L3337" t="s">
        <v>116</v>
      </c>
      <c r="M3337" s="3" t="b">
        <f>trust_funds5[[#This Row],[Contributions Outstanding (USD)]]=0</f>
        <v>0</v>
      </c>
      <c r="N3337" s="3" t="str">
        <f t="shared" si="260"/>
        <v>Outstanding</v>
      </c>
      <c r="O3337" s="3" t="str">
        <f t="shared" si="261"/>
        <v>High Contribution &amp; Recent</v>
      </c>
      <c r="P3337" s="3" t="str">
        <f t="shared" si="262"/>
        <v>Other</v>
      </c>
      <c r="Q3337" s="3" t="str">
        <f t="shared" si="263"/>
        <v>Other</v>
      </c>
      <c r="R3337" s="3" t="str">
        <f t="shared" si="264"/>
        <v>Not LCLS</v>
      </c>
      <c r="S3337" s="3" t="str" cm="1">
        <f t="array" ref="S3337">_xlfn.IFS(G3337 &gt; 5000000, "Very High", G3337 &gt; 1000000, "High", G3337 &gt; 500000, "Medium", TRUE, "Low")</f>
        <v>Very High</v>
      </c>
      <c r="T3337" s="3" t="str" cm="1">
        <f t="array" ref="T3337">_xlfn.IFS(B3337 &gt;= 2005, "Post-2005", B3337 &gt;= 2000, "2000-2004", TRUE, "Pre-2000")</f>
        <v>Post-2005</v>
      </c>
    </row>
    <row r="3338" spans="1:20" x14ac:dyDescent="0.85">
      <c r="A3338" s="1">
        <v>41164</v>
      </c>
      <c r="B3338" t="s">
        <v>4705</v>
      </c>
      <c r="C3338" t="s">
        <v>5493</v>
      </c>
      <c r="D3338" t="s">
        <v>5494</v>
      </c>
      <c r="E3338" t="s">
        <v>119</v>
      </c>
      <c r="F3338" t="s">
        <v>120</v>
      </c>
      <c r="G3338" t="s">
        <v>121</v>
      </c>
      <c r="H3338">
        <v>2005</v>
      </c>
      <c r="I3338" s="2">
        <v>17269880</v>
      </c>
      <c r="J3338" s="2">
        <v>3900000</v>
      </c>
      <c r="K3338" s="2">
        <v>21169880</v>
      </c>
      <c r="L3338" t="s">
        <v>116</v>
      </c>
      <c r="M3338" s="3" t="b">
        <f>trust_funds5[[#This Row],[Contributions Outstanding (USD)]]=0</f>
        <v>0</v>
      </c>
      <c r="N3338" s="3" t="str">
        <f t="shared" si="260"/>
        <v>Outstanding</v>
      </c>
      <c r="O3338" s="3" t="str">
        <f t="shared" si="261"/>
        <v>High Contribution &amp; Recent</v>
      </c>
      <c r="P3338" s="3" t="str">
        <f t="shared" si="262"/>
        <v>Other</v>
      </c>
      <c r="Q3338" s="3" t="str">
        <f t="shared" si="263"/>
        <v>Other</v>
      </c>
      <c r="R3338" s="3" t="str">
        <f t="shared" si="264"/>
        <v>Not LCLS</v>
      </c>
      <c r="S3338" s="3" t="str" cm="1">
        <f t="array" ref="S3338">_xlfn.IFS(G3338 &gt; 5000000, "Very High", G3338 &gt; 1000000, "High", G3338 &gt; 500000, "Medium", TRUE, "Low")</f>
        <v>Very High</v>
      </c>
      <c r="T3338" s="3" t="str" cm="1">
        <f t="array" ref="T3338">_xlfn.IFS(B3338 &gt;= 2005, "Post-2005", B3338 &gt;= 2000, "2000-2004", TRUE, "Pre-2000")</f>
        <v>Post-2005</v>
      </c>
    </row>
    <row r="3339" spans="1:20" x14ac:dyDescent="0.85">
      <c r="A3339" s="1">
        <v>41164</v>
      </c>
      <c r="B3339" t="s">
        <v>5495</v>
      </c>
      <c r="C3339" t="s">
        <v>5496</v>
      </c>
      <c r="D3339" t="s">
        <v>5497</v>
      </c>
      <c r="E3339" t="s">
        <v>102</v>
      </c>
      <c r="F3339" t="s">
        <v>103</v>
      </c>
      <c r="G3339" t="s">
        <v>104</v>
      </c>
      <c r="H3339">
        <v>2005</v>
      </c>
      <c r="I3339" s="2">
        <v>5405987.6399999997</v>
      </c>
      <c r="J3339" s="2">
        <v>0</v>
      </c>
      <c r="K3339" s="2">
        <v>5405987.6399999997</v>
      </c>
      <c r="L3339" t="s">
        <v>116</v>
      </c>
      <c r="M3339" s="3" t="b">
        <f>trust_funds5[[#This Row],[Contributions Outstanding (USD)]]=0</f>
        <v>1</v>
      </c>
      <c r="N3339" s="3" t="str">
        <f t="shared" si="260"/>
        <v>Outstanding</v>
      </c>
      <c r="O3339" s="3" t="str">
        <f t="shared" si="261"/>
        <v>High Contribution &amp; Recent</v>
      </c>
      <c r="P3339" s="3" t="str">
        <f t="shared" si="262"/>
        <v>Other</v>
      </c>
      <c r="Q3339" s="3" t="str">
        <f t="shared" si="263"/>
        <v>Other</v>
      </c>
      <c r="R3339" s="3" t="str">
        <f t="shared" si="264"/>
        <v>Not LCLS</v>
      </c>
      <c r="S3339" s="3" t="str" cm="1">
        <f t="array" ref="S3339">_xlfn.IFS(G3339 &gt; 5000000, "Very High", G3339 &gt; 1000000, "High", G3339 &gt; 500000, "Medium", TRUE, "Low")</f>
        <v>Very High</v>
      </c>
      <c r="T3339" s="3" t="str" cm="1">
        <f t="array" ref="T3339">_xlfn.IFS(B3339 &gt;= 2005, "Post-2005", B3339 &gt;= 2000, "2000-2004", TRUE, "Pre-2000")</f>
        <v>Post-2005</v>
      </c>
    </row>
    <row r="3340" spans="1:20" x14ac:dyDescent="0.85">
      <c r="A3340" s="1">
        <v>41164</v>
      </c>
      <c r="B3340" t="s">
        <v>5495</v>
      </c>
      <c r="C3340" t="s">
        <v>5496</v>
      </c>
      <c r="D3340" t="s">
        <v>5497</v>
      </c>
      <c r="E3340" t="s">
        <v>42</v>
      </c>
      <c r="F3340" t="s">
        <v>43</v>
      </c>
      <c r="G3340" t="s">
        <v>76</v>
      </c>
      <c r="H3340">
        <v>2005</v>
      </c>
      <c r="I3340" s="2">
        <v>78907.91</v>
      </c>
      <c r="J3340" s="2">
        <v>0</v>
      </c>
      <c r="K3340" s="2">
        <v>78907.91</v>
      </c>
      <c r="L3340" t="s">
        <v>116</v>
      </c>
      <c r="M3340" s="3" t="b">
        <f>trust_funds5[[#This Row],[Contributions Outstanding (USD)]]=0</f>
        <v>1</v>
      </c>
      <c r="N3340" s="3" t="str">
        <f t="shared" si="260"/>
        <v>Outstanding</v>
      </c>
      <c r="O3340" s="3" t="str">
        <f t="shared" si="261"/>
        <v>High Contribution &amp; Recent</v>
      </c>
      <c r="P3340" s="3" t="str">
        <f t="shared" si="262"/>
        <v>Other</v>
      </c>
      <c r="Q3340" s="3" t="str">
        <f t="shared" si="263"/>
        <v>Other</v>
      </c>
      <c r="R3340" s="3" t="str">
        <f t="shared" si="264"/>
        <v>Not LCLS</v>
      </c>
      <c r="S3340" s="3" t="str" cm="1">
        <f t="array" ref="S3340">_xlfn.IFS(G3340 &gt; 5000000, "Very High", G3340 &gt; 1000000, "High", G3340 &gt; 500000, "Medium", TRUE, "Low")</f>
        <v>Very High</v>
      </c>
      <c r="T3340" s="3" t="str" cm="1">
        <f t="array" ref="T3340">_xlfn.IFS(B3340 &gt;= 2005, "Post-2005", B3340 &gt;= 2000, "2000-2004", TRUE, "Pre-2000")</f>
        <v>Post-2005</v>
      </c>
    </row>
    <row r="3341" spans="1:20" x14ac:dyDescent="0.85">
      <c r="A3341" s="1">
        <v>41164</v>
      </c>
      <c r="B3341" t="s">
        <v>5495</v>
      </c>
      <c r="C3341" t="s">
        <v>5496</v>
      </c>
      <c r="D3341" t="s">
        <v>5497</v>
      </c>
      <c r="E3341" t="s">
        <v>42</v>
      </c>
      <c r="F3341" t="s">
        <v>43</v>
      </c>
      <c r="G3341" t="s">
        <v>44</v>
      </c>
      <c r="H3341">
        <v>2005</v>
      </c>
      <c r="I3341" s="2">
        <v>156030.57999999999</v>
      </c>
      <c r="J3341" s="2">
        <v>0</v>
      </c>
      <c r="K3341" s="2">
        <v>156030.57999999999</v>
      </c>
      <c r="L3341" t="s">
        <v>116</v>
      </c>
      <c r="M3341" s="3" t="b">
        <f>trust_funds5[[#This Row],[Contributions Outstanding (USD)]]=0</f>
        <v>1</v>
      </c>
      <c r="N3341" s="3" t="str">
        <f t="shared" si="260"/>
        <v>Outstanding</v>
      </c>
      <c r="O3341" s="3" t="str">
        <f t="shared" si="261"/>
        <v>High Contribution &amp; Recent</v>
      </c>
      <c r="P3341" s="3" t="str">
        <f t="shared" si="262"/>
        <v>Other</v>
      </c>
      <c r="Q3341" s="3" t="str">
        <f t="shared" si="263"/>
        <v>Other</v>
      </c>
      <c r="R3341" s="3" t="str">
        <f t="shared" si="264"/>
        <v>Not LCLS</v>
      </c>
      <c r="S3341" s="3" t="str" cm="1">
        <f t="array" ref="S3341">_xlfn.IFS(G3341 &gt; 5000000, "Very High", G3341 &gt; 1000000, "High", G3341 &gt; 500000, "Medium", TRUE, "Low")</f>
        <v>Very High</v>
      </c>
      <c r="T3341" s="3" t="str" cm="1">
        <f t="array" ref="T3341">_xlfn.IFS(B3341 &gt;= 2005, "Post-2005", B3341 &gt;= 2000, "2000-2004", TRUE, "Pre-2000")</f>
        <v>Post-2005</v>
      </c>
    </row>
    <row r="3342" spans="1:20" x14ac:dyDescent="0.85">
      <c r="A3342" s="1">
        <v>41164</v>
      </c>
      <c r="B3342" t="s">
        <v>4529</v>
      </c>
      <c r="C3342" t="s">
        <v>5498</v>
      </c>
      <c r="D3342" t="s">
        <v>5499</v>
      </c>
      <c r="E3342" t="s">
        <v>102</v>
      </c>
      <c r="F3342" t="s">
        <v>103</v>
      </c>
      <c r="G3342" t="s">
        <v>104</v>
      </c>
      <c r="H3342">
        <v>2005</v>
      </c>
      <c r="I3342" s="2">
        <v>424990.5</v>
      </c>
      <c r="J3342" s="2">
        <v>0</v>
      </c>
      <c r="K3342" s="2">
        <v>424990.5</v>
      </c>
      <c r="L3342" t="s">
        <v>18</v>
      </c>
      <c r="M3342" s="3" t="b">
        <f>trust_funds5[[#This Row],[Contributions Outstanding (USD)]]=0</f>
        <v>1</v>
      </c>
      <c r="N3342" s="3" t="str">
        <f t="shared" si="260"/>
        <v>Outstanding</v>
      </c>
      <c r="O3342" s="3" t="str">
        <f t="shared" si="261"/>
        <v>High Contribution &amp; Recent</v>
      </c>
      <c r="P3342" s="3" t="str">
        <f t="shared" si="262"/>
        <v>Other</v>
      </c>
      <c r="Q3342" s="3" t="str">
        <f t="shared" si="263"/>
        <v>Other</v>
      </c>
      <c r="R3342" s="3" t="str">
        <f t="shared" si="264"/>
        <v>Not LCLS</v>
      </c>
      <c r="S3342" s="3" t="str" cm="1">
        <f t="array" ref="S3342">_xlfn.IFS(G3342 &gt; 5000000, "Very High", G3342 &gt; 1000000, "High", G3342 &gt; 500000, "Medium", TRUE, "Low")</f>
        <v>Very High</v>
      </c>
      <c r="T3342" s="3" t="str" cm="1">
        <f t="array" ref="T3342">_xlfn.IFS(B3342 &gt;= 2005, "Post-2005", B3342 &gt;= 2000, "2000-2004", TRUE, "Pre-2000")</f>
        <v>Post-2005</v>
      </c>
    </row>
    <row r="3343" spans="1:20" x14ac:dyDescent="0.85">
      <c r="A3343" s="1">
        <v>41164</v>
      </c>
      <c r="B3343" t="s">
        <v>1234</v>
      </c>
      <c r="C3343" t="s">
        <v>5500</v>
      </c>
      <c r="D3343" t="s">
        <v>5501</v>
      </c>
      <c r="E3343" t="s">
        <v>70</v>
      </c>
      <c r="F3343" t="s">
        <v>71</v>
      </c>
      <c r="G3343" t="s">
        <v>1351</v>
      </c>
      <c r="H3343">
        <v>2005</v>
      </c>
      <c r="I3343" s="2">
        <v>3933517.07</v>
      </c>
      <c r="J3343" s="2">
        <v>0</v>
      </c>
      <c r="K3343" s="2">
        <v>3933517.07</v>
      </c>
      <c r="L3343" t="s">
        <v>18</v>
      </c>
      <c r="M3343" s="3" t="b">
        <f>trust_funds5[[#This Row],[Contributions Outstanding (USD)]]=0</f>
        <v>1</v>
      </c>
      <c r="N3343" s="3" t="str">
        <f t="shared" si="260"/>
        <v>Outstanding</v>
      </c>
      <c r="O3343" s="3" t="str">
        <f t="shared" si="261"/>
        <v>High Contribution &amp; Recent</v>
      </c>
      <c r="P3343" s="3" t="str">
        <f t="shared" si="262"/>
        <v>Other</v>
      </c>
      <c r="Q3343" s="3" t="str">
        <f t="shared" si="263"/>
        <v>Other</v>
      </c>
      <c r="R3343" s="3" t="str">
        <f t="shared" si="264"/>
        <v>Not LCLS</v>
      </c>
      <c r="S3343" s="3" t="str" cm="1">
        <f t="array" ref="S3343">_xlfn.IFS(G3343 &gt; 5000000, "Very High", G3343 &gt; 1000000, "High", G3343 &gt; 500000, "Medium", TRUE, "Low")</f>
        <v>Very High</v>
      </c>
      <c r="T3343" s="3" t="str" cm="1">
        <f t="array" ref="T3343">_xlfn.IFS(B3343 &gt;= 2005, "Post-2005", B3343 &gt;= 2000, "2000-2004", TRUE, "Pre-2000")</f>
        <v>Post-2005</v>
      </c>
    </row>
    <row r="3344" spans="1:20" x14ac:dyDescent="0.85">
      <c r="A3344" s="1">
        <v>41164</v>
      </c>
      <c r="B3344" t="s">
        <v>1234</v>
      </c>
      <c r="C3344" t="s">
        <v>5500</v>
      </c>
      <c r="D3344" t="s">
        <v>5501</v>
      </c>
      <c r="E3344" t="s">
        <v>102</v>
      </c>
      <c r="F3344" t="s">
        <v>103</v>
      </c>
      <c r="G3344" t="s">
        <v>104</v>
      </c>
      <c r="H3344">
        <v>2005</v>
      </c>
      <c r="I3344" s="2">
        <v>1799136.25</v>
      </c>
      <c r="J3344" s="2">
        <v>0</v>
      </c>
      <c r="K3344" s="2">
        <v>1799136.25</v>
      </c>
      <c r="L3344" t="s">
        <v>18</v>
      </c>
      <c r="M3344" s="3" t="b">
        <f>trust_funds5[[#This Row],[Contributions Outstanding (USD)]]=0</f>
        <v>1</v>
      </c>
      <c r="N3344" s="3" t="str">
        <f t="shared" si="260"/>
        <v>Outstanding</v>
      </c>
      <c r="O3344" s="3" t="str">
        <f t="shared" si="261"/>
        <v>High Contribution &amp; Recent</v>
      </c>
      <c r="P3344" s="3" t="str">
        <f t="shared" si="262"/>
        <v>Other</v>
      </c>
      <c r="Q3344" s="3" t="str">
        <f t="shared" si="263"/>
        <v>Other</v>
      </c>
      <c r="R3344" s="3" t="str">
        <f t="shared" si="264"/>
        <v>Not LCLS</v>
      </c>
      <c r="S3344" s="3" t="str" cm="1">
        <f t="array" ref="S3344">_xlfn.IFS(G3344 &gt; 5000000, "Very High", G3344 &gt; 1000000, "High", G3344 &gt; 500000, "Medium", TRUE, "Low")</f>
        <v>Very High</v>
      </c>
      <c r="T3344" s="3" t="str" cm="1">
        <f t="array" ref="T3344">_xlfn.IFS(B3344 &gt;= 2005, "Post-2005", B3344 &gt;= 2000, "2000-2004", TRUE, "Pre-2000")</f>
        <v>Post-2005</v>
      </c>
    </row>
    <row r="3345" spans="1:20" x14ac:dyDescent="0.85">
      <c r="A3345" s="1">
        <v>41164</v>
      </c>
      <c r="B3345" t="s">
        <v>1234</v>
      </c>
      <c r="C3345" t="s">
        <v>5500</v>
      </c>
      <c r="D3345" t="s">
        <v>5501</v>
      </c>
      <c r="E3345" t="s">
        <v>119</v>
      </c>
      <c r="F3345" t="s">
        <v>120</v>
      </c>
      <c r="G3345" t="s">
        <v>121</v>
      </c>
      <c r="H3345">
        <v>2005</v>
      </c>
      <c r="I3345" s="2">
        <v>3500000</v>
      </c>
      <c r="J3345" s="2">
        <v>0</v>
      </c>
      <c r="K3345" s="2">
        <v>3500000</v>
      </c>
      <c r="L3345" t="s">
        <v>18</v>
      </c>
      <c r="M3345" s="3" t="b">
        <f>trust_funds5[[#This Row],[Contributions Outstanding (USD)]]=0</f>
        <v>1</v>
      </c>
      <c r="N3345" s="3" t="str">
        <f t="shared" si="260"/>
        <v>Outstanding</v>
      </c>
      <c r="O3345" s="3" t="str">
        <f t="shared" si="261"/>
        <v>High Contribution &amp; Recent</v>
      </c>
      <c r="P3345" s="3" t="str">
        <f t="shared" si="262"/>
        <v>Other</v>
      </c>
      <c r="Q3345" s="3" t="str">
        <f t="shared" si="263"/>
        <v>Other</v>
      </c>
      <c r="R3345" s="3" t="str">
        <f t="shared" si="264"/>
        <v>Not LCLS</v>
      </c>
      <c r="S3345" s="3" t="str" cm="1">
        <f t="array" ref="S3345">_xlfn.IFS(G3345 &gt; 5000000, "Very High", G3345 &gt; 1000000, "High", G3345 &gt; 500000, "Medium", TRUE, "Low")</f>
        <v>Very High</v>
      </c>
      <c r="T3345" s="3" t="str" cm="1">
        <f t="array" ref="T3345">_xlfn.IFS(B3345 &gt;= 2005, "Post-2005", B3345 &gt;= 2000, "2000-2004", TRUE, "Pre-2000")</f>
        <v>Post-2005</v>
      </c>
    </row>
    <row r="3346" spans="1:20" x14ac:dyDescent="0.85">
      <c r="A3346" s="1">
        <v>41164</v>
      </c>
      <c r="B3346" t="s">
        <v>1234</v>
      </c>
      <c r="C3346" t="s">
        <v>5500</v>
      </c>
      <c r="D3346" t="s">
        <v>5501</v>
      </c>
      <c r="E3346" t="s">
        <v>21</v>
      </c>
      <c r="F3346" t="s">
        <v>22</v>
      </c>
      <c r="G3346" t="s">
        <v>23</v>
      </c>
      <c r="H3346">
        <v>2005</v>
      </c>
      <c r="I3346" s="2">
        <v>3789793.97</v>
      </c>
      <c r="J3346" s="2">
        <v>0</v>
      </c>
      <c r="K3346" s="2">
        <v>3789793.97</v>
      </c>
      <c r="L3346" t="s">
        <v>18</v>
      </c>
      <c r="M3346" s="3" t="b">
        <f>trust_funds5[[#This Row],[Contributions Outstanding (USD)]]=0</f>
        <v>1</v>
      </c>
      <c r="N3346" s="3" t="str">
        <f t="shared" si="260"/>
        <v>Outstanding</v>
      </c>
      <c r="O3346" s="3" t="str">
        <f t="shared" si="261"/>
        <v>High Contribution &amp; Recent</v>
      </c>
      <c r="P3346" s="3" t="str">
        <f t="shared" si="262"/>
        <v>Other</v>
      </c>
      <c r="Q3346" s="3" t="str">
        <f t="shared" si="263"/>
        <v>Other</v>
      </c>
      <c r="R3346" s="3" t="str">
        <f t="shared" si="264"/>
        <v>Not LCLS</v>
      </c>
      <c r="S3346" s="3" t="str" cm="1">
        <f t="array" ref="S3346">_xlfn.IFS(G3346 &gt; 5000000, "Very High", G3346 &gt; 1000000, "High", G3346 &gt; 500000, "Medium", TRUE, "Low")</f>
        <v>Very High</v>
      </c>
      <c r="T3346" s="3" t="str" cm="1">
        <f t="array" ref="T3346">_xlfn.IFS(B3346 &gt;= 2005, "Post-2005", B3346 &gt;= 2000, "2000-2004", TRUE, "Pre-2000")</f>
        <v>Post-2005</v>
      </c>
    </row>
    <row r="3347" spans="1:20" x14ac:dyDescent="0.85">
      <c r="A3347" s="1">
        <v>41164</v>
      </c>
      <c r="B3347" t="s">
        <v>4105</v>
      </c>
      <c r="C3347" t="s">
        <v>4778</v>
      </c>
      <c r="D3347" t="s">
        <v>4779</v>
      </c>
      <c r="E3347" t="s">
        <v>119</v>
      </c>
      <c r="F3347" t="s">
        <v>120</v>
      </c>
      <c r="G3347" t="s">
        <v>798</v>
      </c>
      <c r="H3347">
        <v>2005</v>
      </c>
      <c r="I3347" s="2">
        <v>359880</v>
      </c>
      <c r="J3347" s="2">
        <v>0</v>
      </c>
      <c r="K3347" s="2">
        <v>359880</v>
      </c>
      <c r="L3347" t="s">
        <v>18</v>
      </c>
      <c r="M3347" s="3" t="b">
        <f>trust_funds5[[#This Row],[Contributions Outstanding (USD)]]=0</f>
        <v>1</v>
      </c>
      <c r="N3347" s="3" t="str">
        <f t="shared" si="260"/>
        <v>Outstanding</v>
      </c>
      <c r="O3347" s="3" t="str">
        <f t="shared" si="261"/>
        <v>High Contribution &amp; Recent</v>
      </c>
      <c r="P3347" s="3" t="str">
        <f t="shared" si="262"/>
        <v>Other</v>
      </c>
      <c r="Q3347" s="3" t="str">
        <f t="shared" si="263"/>
        <v>Other</v>
      </c>
      <c r="R3347" s="3" t="str">
        <f t="shared" si="264"/>
        <v>Not LCLS</v>
      </c>
      <c r="S3347" s="3" t="str" cm="1">
        <f t="array" ref="S3347">_xlfn.IFS(G3347 &gt; 5000000, "Very High", G3347 &gt; 1000000, "High", G3347 &gt; 500000, "Medium", TRUE, "Low")</f>
        <v>Very High</v>
      </c>
      <c r="T3347" s="3" t="str" cm="1">
        <f t="array" ref="T3347">_xlfn.IFS(B3347 &gt;= 2005, "Post-2005", B3347 &gt;= 2000, "2000-2004", TRUE, "Pre-2000")</f>
        <v>Post-2005</v>
      </c>
    </row>
    <row r="3348" spans="1:20" x14ac:dyDescent="0.85">
      <c r="A3348" s="1">
        <v>41164</v>
      </c>
      <c r="B3348" t="s">
        <v>90</v>
      </c>
      <c r="C3348" t="s">
        <v>5502</v>
      </c>
      <c r="D3348" t="s">
        <v>5503</v>
      </c>
      <c r="E3348" t="s">
        <v>119</v>
      </c>
      <c r="F3348" t="s">
        <v>120</v>
      </c>
      <c r="G3348" t="s">
        <v>798</v>
      </c>
      <c r="H3348">
        <v>2005</v>
      </c>
      <c r="I3348" s="2">
        <v>2504981</v>
      </c>
      <c r="J3348" s="2">
        <v>2445019</v>
      </c>
      <c r="K3348" s="2">
        <v>4950000</v>
      </c>
      <c r="L3348" t="s">
        <v>116</v>
      </c>
      <c r="M3348" s="3" t="b">
        <f>trust_funds5[[#This Row],[Contributions Outstanding (USD)]]=0</f>
        <v>0</v>
      </c>
      <c r="N3348" s="3" t="str">
        <f t="shared" si="260"/>
        <v>Outstanding</v>
      </c>
      <c r="O3348" s="3" t="str">
        <f t="shared" si="261"/>
        <v>High Contribution &amp; Recent</v>
      </c>
      <c r="P3348" s="3" t="str">
        <f t="shared" si="262"/>
        <v>Other</v>
      </c>
      <c r="Q3348" s="3" t="str">
        <f t="shared" si="263"/>
        <v>Other</v>
      </c>
      <c r="R3348" s="3" t="str">
        <f t="shared" si="264"/>
        <v>Not LCLS</v>
      </c>
      <c r="S3348" s="3" t="str" cm="1">
        <f t="array" ref="S3348">_xlfn.IFS(G3348 &gt; 5000000, "Very High", G3348 &gt; 1000000, "High", G3348 &gt; 500000, "Medium", TRUE, "Low")</f>
        <v>Very High</v>
      </c>
      <c r="T3348" s="3" t="str" cm="1">
        <f t="array" ref="T3348">_xlfn.IFS(B3348 &gt;= 2005, "Post-2005", B3348 &gt;= 2000, "2000-2004", TRUE, "Pre-2000")</f>
        <v>Post-2005</v>
      </c>
    </row>
    <row r="3349" spans="1:20" x14ac:dyDescent="0.85">
      <c r="A3349" s="1">
        <v>41164</v>
      </c>
      <c r="B3349" t="s">
        <v>90</v>
      </c>
      <c r="C3349" t="s">
        <v>5504</v>
      </c>
      <c r="D3349" t="s">
        <v>5505</v>
      </c>
      <c r="E3349" t="s">
        <v>119</v>
      </c>
      <c r="F3349" t="s">
        <v>120</v>
      </c>
      <c r="G3349" t="s">
        <v>121</v>
      </c>
      <c r="H3349">
        <v>2005</v>
      </c>
      <c r="I3349" s="2">
        <v>1266580.04</v>
      </c>
      <c r="J3349" s="2">
        <v>0</v>
      </c>
      <c r="K3349" s="2">
        <v>1266580.04</v>
      </c>
      <c r="L3349" t="s">
        <v>18</v>
      </c>
      <c r="M3349" s="3" t="b">
        <f>trust_funds5[[#This Row],[Contributions Outstanding (USD)]]=0</f>
        <v>1</v>
      </c>
      <c r="N3349" s="3" t="str">
        <f t="shared" si="260"/>
        <v>Outstanding</v>
      </c>
      <c r="O3349" s="3" t="str">
        <f t="shared" si="261"/>
        <v>High Contribution &amp; Recent</v>
      </c>
      <c r="P3349" s="3" t="str">
        <f t="shared" si="262"/>
        <v>Other</v>
      </c>
      <c r="Q3349" s="3" t="str">
        <f t="shared" si="263"/>
        <v>Other</v>
      </c>
      <c r="R3349" s="3" t="str">
        <f t="shared" si="264"/>
        <v>Not LCLS</v>
      </c>
      <c r="S3349" s="3" t="str" cm="1">
        <f t="array" ref="S3349">_xlfn.IFS(G3349 &gt; 5000000, "Very High", G3349 &gt; 1000000, "High", G3349 &gt; 500000, "Medium", TRUE, "Low")</f>
        <v>Very High</v>
      </c>
      <c r="T3349" s="3" t="str" cm="1">
        <f t="array" ref="T3349">_xlfn.IFS(B3349 &gt;= 2005, "Post-2005", B3349 &gt;= 2000, "2000-2004", TRUE, "Pre-2000")</f>
        <v>Post-2005</v>
      </c>
    </row>
    <row r="3350" spans="1:20" x14ac:dyDescent="0.85">
      <c r="A3350" s="1">
        <v>41164</v>
      </c>
      <c r="B3350" t="s">
        <v>4702</v>
      </c>
      <c r="C3350" t="s">
        <v>5506</v>
      </c>
      <c r="D3350" t="s">
        <v>5507</v>
      </c>
      <c r="E3350" t="s">
        <v>42</v>
      </c>
      <c r="F3350" t="s">
        <v>43</v>
      </c>
      <c r="G3350" t="s">
        <v>76</v>
      </c>
      <c r="H3350">
        <v>2005</v>
      </c>
      <c r="I3350" s="2">
        <v>2396460.0299999998</v>
      </c>
      <c r="J3350" s="2">
        <v>0</v>
      </c>
      <c r="K3350" s="2">
        <v>2396460.0299999998</v>
      </c>
      <c r="L3350" t="s">
        <v>18</v>
      </c>
      <c r="M3350" s="3" t="b">
        <f>trust_funds5[[#This Row],[Contributions Outstanding (USD)]]=0</f>
        <v>1</v>
      </c>
      <c r="N3350" s="3" t="str">
        <f t="shared" si="260"/>
        <v>Outstanding</v>
      </c>
      <c r="O3350" s="3" t="str">
        <f t="shared" si="261"/>
        <v>High Contribution &amp; Recent</v>
      </c>
      <c r="P3350" s="3" t="str">
        <f t="shared" si="262"/>
        <v>Other</v>
      </c>
      <c r="Q3350" s="3" t="str">
        <f t="shared" si="263"/>
        <v>Other</v>
      </c>
      <c r="R3350" s="3" t="str">
        <f t="shared" si="264"/>
        <v>Not LCLS</v>
      </c>
      <c r="S3350" s="3" t="str" cm="1">
        <f t="array" ref="S3350">_xlfn.IFS(G3350 &gt; 5000000, "Very High", G3350 &gt; 1000000, "High", G3350 &gt; 500000, "Medium", TRUE, "Low")</f>
        <v>Very High</v>
      </c>
      <c r="T3350" s="3" t="str" cm="1">
        <f t="array" ref="T3350">_xlfn.IFS(B3350 &gt;= 2005, "Post-2005", B3350 &gt;= 2000, "2000-2004", TRUE, "Pre-2000")</f>
        <v>Post-2005</v>
      </c>
    </row>
    <row r="3351" spans="1:20" x14ac:dyDescent="0.85">
      <c r="A3351" s="1">
        <v>41164</v>
      </c>
      <c r="B3351" t="s">
        <v>1234</v>
      </c>
      <c r="C3351" t="s">
        <v>5508</v>
      </c>
      <c r="D3351" t="s">
        <v>5509</v>
      </c>
      <c r="E3351" t="s">
        <v>42</v>
      </c>
      <c r="F3351" t="s">
        <v>43</v>
      </c>
      <c r="G3351" t="s">
        <v>44</v>
      </c>
      <c r="H3351">
        <v>2005</v>
      </c>
      <c r="I3351" s="2">
        <v>1115626.74</v>
      </c>
      <c r="J3351" s="2">
        <v>0</v>
      </c>
      <c r="K3351" s="2">
        <v>1115626.74</v>
      </c>
      <c r="L3351" t="s">
        <v>116</v>
      </c>
      <c r="M3351" s="3" t="b">
        <f>trust_funds5[[#This Row],[Contributions Outstanding (USD)]]=0</f>
        <v>1</v>
      </c>
      <c r="N3351" s="3" t="str">
        <f t="shared" si="260"/>
        <v>Outstanding</v>
      </c>
      <c r="O3351" s="3" t="str">
        <f t="shared" si="261"/>
        <v>High Contribution &amp; Recent</v>
      </c>
      <c r="P3351" s="3" t="str">
        <f t="shared" si="262"/>
        <v>Other</v>
      </c>
      <c r="Q3351" s="3" t="str">
        <f t="shared" si="263"/>
        <v>Other</v>
      </c>
      <c r="R3351" s="3" t="str">
        <f t="shared" si="264"/>
        <v>Not LCLS</v>
      </c>
      <c r="S3351" s="3" t="str" cm="1">
        <f t="array" ref="S3351">_xlfn.IFS(G3351 &gt; 5000000, "Very High", G3351 &gt; 1000000, "High", G3351 &gt; 500000, "Medium", TRUE, "Low")</f>
        <v>Very High</v>
      </c>
      <c r="T3351" s="3" t="str" cm="1">
        <f t="array" ref="T3351">_xlfn.IFS(B3351 &gt;= 2005, "Post-2005", B3351 &gt;= 2000, "2000-2004", TRUE, "Pre-2000")</f>
        <v>Post-2005</v>
      </c>
    </row>
    <row r="3352" spans="1:20" x14ac:dyDescent="0.85">
      <c r="A3352" s="1">
        <v>41164</v>
      </c>
      <c r="B3352" t="s">
        <v>2348</v>
      </c>
      <c r="C3352" t="s">
        <v>2349</v>
      </c>
      <c r="D3352" t="s">
        <v>2350</v>
      </c>
      <c r="E3352" t="s">
        <v>1722</v>
      </c>
      <c r="F3352" t="s">
        <v>1723</v>
      </c>
      <c r="G3352" t="s">
        <v>1724</v>
      </c>
      <c r="H3352">
        <v>2005</v>
      </c>
      <c r="I3352" s="2">
        <v>19812096</v>
      </c>
      <c r="J3352" s="2">
        <v>6848432</v>
      </c>
      <c r="K3352" s="2">
        <v>26660528</v>
      </c>
      <c r="L3352" t="s">
        <v>116</v>
      </c>
      <c r="M3352" s="3" t="b">
        <f>trust_funds5[[#This Row],[Contributions Outstanding (USD)]]=0</f>
        <v>0</v>
      </c>
      <c r="N3352" s="3" t="str">
        <f t="shared" si="260"/>
        <v>Outstanding</v>
      </c>
      <c r="O3352" s="3" t="str">
        <f t="shared" si="261"/>
        <v>High Contribution &amp; Recent</v>
      </c>
      <c r="P3352" s="3" t="str">
        <f t="shared" si="262"/>
        <v>Other</v>
      </c>
      <c r="Q3352" s="3" t="str">
        <f t="shared" si="263"/>
        <v>Other</v>
      </c>
      <c r="R3352" s="3" t="str">
        <f t="shared" si="264"/>
        <v>Not LCLS</v>
      </c>
      <c r="S3352" s="3" t="str" cm="1">
        <f t="array" ref="S3352">_xlfn.IFS(G3352 &gt; 5000000, "Very High", G3352 &gt; 1000000, "High", G3352 &gt; 500000, "Medium", TRUE, "Low")</f>
        <v>Very High</v>
      </c>
      <c r="T3352" s="3" t="str" cm="1">
        <f t="array" ref="T3352">_xlfn.IFS(B3352 &gt;= 2005, "Post-2005", B3352 &gt;= 2000, "2000-2004", TRUE, "Pre-2000")</f>
        <v>Post-2005</v>
      </c>
    </row>
    <row r="3353" spans="1:20" x14ac:dyDescent="0.85">
      <c r="A3353" s="1">
        <v>41164</v>
      </c>
      <c r="B3353" t="s">
        <v>2348</v>
      </c>
      <c r="C3353" t="s">
        <v>2349</v>
      </c>
      <c r="D3353" t="s">
        <v>2350</v>
      </c>
      <c r="E3353" t="s">
        <v>1722</v>
      </c>
      <c r="F3353" t="s">
        <v>1723</v>
      </c>
      <c r="G3353" t="s">
        <v>1724</v>
      </c>
      <c r="H3353">
        <v>2005</v>
      </c>
      <c r="I3353" s="2">
        <v>52058094.490000002</v>
      </c>
      <c r="J3353" s="2">
        <v>0</v>
      </c>
      <c r="K3353" s="2">
        <v>52058094.490000002</v>
      </c>
      <c r="L3353" t="s">
        <v>116</v>
      </c>
      <c r="M3353" s="3" t="b">
        <f>trust_funds5[[#This Row],[Contributions Outstanding (USD)]]=0</f>
        <v>1</v>
      </c>
      <c r="N3353" s="3" t="str">
        <f t="shared" si="260"/>
        <v>Outstanding</v>
      </c>
      <c r="O3353" s="3" t="str">
        <f t="shared" si="261"/>
        <v>High Contribution &amp; Recent</v>
      </c>
      <c r="P3353" s="3" t="str">
        <f t="shared" si="262"/>
        <v>Other</v>
      </c>
      <c r="Q3353" s="3" t="str">
        <f t="shared" si="263"/>
        <v>Other</v>
      </c>
      <c r="R3353" s="3" t="str">
        <f t="shared" si="264"/>
        <v>Not LCLS</v>
      </c>
      <c r="S3353" s="3" t="str" cm="1">
        <f t="array" ref="S3353">_xlfn.IFS(G3353 &gt; 5000000, "Very High", G3353 &gt; 1000000, "High", G3353 &gt; 500000, "Medium", TRUE, "Low")</f>
        <v>Very High</v>
      </c>
      <c r="T3353" s="3" t="str" cm="1">
        <f t="array" ref="T3353">_xlfn.IFS(B3353 &gt;= 2005, "Post-2005", B3353 &gt;= 2000, "2000-2004", TRUE, "Pre-2000")</f>
        <v>Post-2005</v>
      </c>
    </row>
    <row r="3354" spans="1:20" x14ac:dyDescent="0.85">
      <c r="A3354" s="1">
        <v>41164</v>
      </c>
      <c r="B3354" t="s">
        <v>90</v>
      </c>
      <c r="C3354" t="s">
        <v>5510</v>
      </c>
      <c r="D3354" t="s">
        <v>5511</v>
      </c>
      <c r="E3354" t="s">
        <v>56</v>
      </c>
      <c r="F3354" t="s">
        <v>57</v>
      </c>
      <c r="G3354" t="s">
        <v>58</v>
      </c>
      <c r="H3354">
        <v>2005</v>
      </c>
      <c r="I3354" s="2">
        <v>134687.47</v>
      </c>
      <c r="J3354" s="2">
        <v>0</v>
      </c>
      <c r="K3354" s="2">
        <v>134687.47</v>
      </c>
      <c r="L3354" t="s">
        <v>18</v>
      </c>
      <c r="M3354" s="3" t="b">
        <f>trust_funds5[[#This Row],[Contributions Outstanding (USD)]]=0</f>
        <v>1</v>
      </c>
      <c r="N3354" s="3" t="str">
        <f t="shared" si="260"/>
        <v>Outstanding</v>
      </c>
      <c r="O3354" s="3" t="str">
        <f t="shared" si="261"/>
        <v>High Contribution &amp; Recent</v>
      </c>
      <c r="P3354" s="3" t="str">
        <f t="shared" si="262"/>
        <v>Other</v>
      </c>
      <c r="Q3354" s="3" t="str">
        <f t="shared" si="263"/>
        <v>Other</v>
      </c>
      <c r="R3354" s="3" t="str">
        <f t="shared" si="264"/>
        <v>Not LCLS</v>
      </c>
      <c r="S3354" s="3" t="str" cm="1">
        <f t="array" ref="S3354">_xlfn.IFS(G3354 &gt; 5000000, "Very High", G3354 &gt; 1000000, "High", G3354 &gt; 500000, "Medium", TRUE, "Low")</f>
        <v>Very High</v>
      </c>
      <c r="T3354" s="3" t="str" cm="1">
        <f t="array" ref="T3354">_xlfn.IFS(B3354 &gt;= 2005, "Post-2005", B3354 &gt;= 2000, "2000-2004", TRUE, "Pre-2000")</f>
        <v>Post-2005</v>
      </c>
    </row>
    <row r="3355" spans="1:20" x14ac:dyDescent="0.85">
      <c r="A3355" s="1">
        <v>41164</v>
      </c>
      <c r="B3355" t="s">
        <v>90</v>
      </c>
      <c r="C3355" t="s">
        <v>5510</v>
      </c>
      <c r="D3355" t="s">
        <v>5511</v>
      </c>
      <c r="E3355" t="s">
        <v>5512</v>
      </c>
      <c r="F3355" t="s">
        <v>5513</v>
      </c>
      <c r="G3355" t="s">
        <v>5514</v>
      </c>
      <c r="H3355">
        <v>2005</v>
      </c>
      <c r="I3355" s="2">
        <v>89980</v>
      </c>
      <c r="J3355" s="2">
        <v>0</v>
      </c>
      <c r="K3355" s="2">
        <v>89980</v>
      </c>
      <c r="L3355" t="s">
        <v>18</v>
      </c>
      <c r="M3355" s="3" t="b">
        <f>trust_funds5[[#This Row],[Contributions Outstanding (USD)]]=0</f>
        <v>1</v>
      </c>
      <c r="N3355" s="3" t="str">
        <f t="shared" si="260"/>
        <v>Outstanding</v>
      </c>
      <c r="O3355" s="3" t="str">
        <f t="shared" si="261"/>
        <v>High Contribution &amp; Recent</v>
      </c>
      <c r="P3355" s="3" t="str">
        <f t="shared" si="262"/>
        <v>Other</v>
      </c>
      <c r="Q3355" s="3" t="str">
        <f t="shared" si="263"/>
        <v>Other</v>
      </c>
      <c r="R3355" s="3" t="str">
        <f t="shared" si="264"/>
        <v>Not LCLS</v>
      </c>
      <c r="S3355" s="3" t="str" cm="1">
        <f t="array" ref="S3355">_xlfn.IFS(G3355 &gt; 5000000, "Very High", G3355 &gt; 1000000, "High", G3355 &gt; 500000, "Medium", TRUE, "Low")</f>
        <v>Very High</v>
      </c>
      <c r="T3355" s="3" t="str" cm="1">
        <f t="array" ref="T3355">_xlfn.IFS(B3355 &gt;= 2005, "Post-2005", B3355 &gt;= 2000, "2000-2004", TRUE, "Pre-2000")</f>
        <v>Post-2005</v>
      </c>
    </row>
    <row r="3356" spans="1:20" x14ac:dyDescent="0.85">
      <c r="A3356" s="1">
        <v>41164</v>
      </c>
      <c r="B3356" t="s">
        <v>82</v>
      </c>
      <c r="C3356" t="s">
        <v>5515</v>
      </c>
      <c r="D3356" t="s">
        <v>5516</v>
      </c>
      <c r="E3356" t="s">
        <v>15</v>
      </c>
      <c r="F3356" t="s">
        <v>16</v>
      </c>
      <c r="G3356" t="s">
        <v>17</v>
      </c>
      <c r="H3356">
        <v>2005</v>
      </c>
      <c r="I3356" s="2">
        <v>606927.1</v>
      </c>
      <c r="J3356" s="2">
        <v>0</v>
      </c>
      <c r="K3356" s="2">
        <v>606927.1</v>
      </c>
      <c r="L3356" t="s">
        <v>18</v>
      </c>
      <c r="M3356" s="3" t="b">
        <f>trust_funds5[[#This Row],[Contributions Outstanding (USD)]]=0</f>
        <v>1</v>
      </c>
      <c r="N3356" s="3" t="str">
        <f t="shared" si="260"/>
        <v>Outstanding</v>
      </c>
      <c r="O3356" s="3" t="str">
        <f t="shared" si="261"/>
        <v>High Contribution &amp; Recent</v>
      </c>
      <c r="P3356" s="3" t="str">
        <f t="shared" si="262"/>
        <v>Other</v>
      </c>
      <c r="Q3356" s="3" t="str">
        <f t="shared" si="263"/>
        <v>Other</v>
      </c>
      <c r="R3356" s="3" t="str">
        <f t="shared" si="264"/>
        <v>Not LCLS</v>
      </c>
      <c r="S3356" s="3" t="str" cm="1">
        <f t="array" ref="S3356">_xlfn.IFS(G3356 &gt; 5000000, "Very High", G3356 &gt; 1000000, "High", G3356 &gt; 500000, "Medium", TRUE, "Low")</f>
        <v>Very High</v>
      </c>
      <c r="T3356" s="3" t="str" cm="1">
        <f t="array" ref="T3356">_xlfn.IFS(B3356 &gt;= 2005, "Post-2005", B3356 &gt;= 2000, "2000-2004", TRUE, "Pre-2000")</f>
        <v>Post-2005</v>
      </c>
    </row>
    <row r="3357" spans="1:20" x14ac:dyDescent="0.85">
      <c r="A3357" s="1">
        <v>41164</v>
      </c>
      <c r="B3357" t="s">
        <v>4105</v>
      </c>
      <c r="C3357" t="s">
        <v>4799</v>
      </c>
      <c r="D3357" t="s">
        <v>4800</v>
      </c>
      <c r="E3357" t="s">
        <v>269</v>
      </c>
      <c r="F3357" t="s">
        <v>270</v>
      </c>
      <c r="G3357" t="s">
        <v>271</v>
      </c>
      <c r="H3357">
        <v>2005</v>
      </c>
      <c r="I3357" s="2">
        <v>511840</v>
      </c>
      <c r="J3357" s="2">
        <v>0</v>
      </c>
      <c r="K3357" s="2">
        <v>511840</v>
      </c>
      <c r="L3357" t="s">
        <v>18</v>
      </c>
      <c r="M3357" s="3" t="b">
        <f>trust_funds5[[#This Row],[Contributions Outstanding (USD)]]=0</f>
        <v>1</v>
      </c>
      <c r="N3357" s="3" t="str">
        <f t="shared" si="260"/>
        <v>Outstanding</v>
      </c>
      <c r="O3357" s="3" t="str">
        <f t="shared" si="261"/>
        <v>High Contribution &amp; Recent</v>
      </c>
      <c r="P3357" s="3" t="str">
        <f t="shared" si="262"/>
        <v>Other</v>
      </c>
      <c r="Q3357" s="3" t="str">
        <f t="shared" si="263"/>
        <v>Other</v>
      </c>
      <c r="R3357" s="3" t="str">
        <f t="shared" si="264"/>
        <v>Not LCLS</v>
      </c>
      <c r="S3357" s="3" t="str" cm="1">
        <f t="array" ref="S3357">_xlfn.IFS(G3357 &gt; 5000000, "Very High", G3357 &gt; 1000000, "High", G3357 &gt; 500000, "Medium", TRUE, "Low")</f>
        <v>Very High</v>
      </c>
      <c r="T3357" s="3" t="str" cm="1">
        <f t="array" ref="T3357">_xlfn.IFS(B3357 &gt;= 2005, "Post-2005", B3357 &gt;= 2000, "2000-2004", TRUE, "Pre-2000")</f>
        <v>Post-2005</v>
      </c>
    </row>
    <row r="3358" spans="1:20" x14ac:dyDescent="0.85">
      <c r="A3358" s="1">
        <v>41164</v>
      </c>
      <c r="B3358" t="s">
        <v>4372</v>
      </c>
      <c r="C3358" t="s">
        <v>4373</v>
      </c>
      <c r="D3358" t="s">
        <v>4374</v>
      </c>
      <c r="E3358" t="s">
        <v>102</v>
      </c>
      <c r="F3358" t="s">
        <v>103</v>
      </c>
      <c r="G3358" t="s">
        <v>104</v>
      </c>
      <c r="H3358">
        <v>2005</v>
      </c>
      <c r="I3358" s="2">
        <v>1609197.5</v>
      </c>
      <c r="J3358" s="2">
        <v>0</v>
      </c>
      <c r="K3358" s="2">
        <v>1609197.5</v>
      </c>
      <c r="L3358" t="s">
        <v>18</v>
      </c>
      <c r="M3358" s="3" t="b">
        <f>trust_funds5[[#This Row],[Contributions Outstanding (USD)]]=0</f>
        <v>1</v>
      </c>
      <c r="N3358" s="3" t="str">
        <f t="shared" si="260"/>
        <v>Outstanding</v>
      </c>
      <c r="O3358" s="3" t="str">
        <f t="shared" si="261"/>
        <v>High Contribution &amp; Recent</v>
      </c>
      <c r="P3358" s="3" t="str">
        <f t="shared" si="262"/>
        <v>Other</v>
      </c>
      <c r="Q3358" s="3" t="str">
        <f t="shared" si="263"/>
        <v>Other</v>
      </c>
      <c r="R3358" s="3" t="str">
        <f t="shared" si="264"/>
        <v>Not LCLS</v>
      </c>
      <c r="S3358" s="3" t="str" cm="1">
        <f t="array" ref="S3358">_xlfn.IFS(G3358 &gt; 5000000, "Very High", G3358 &gt; 1000000, "High", G3358 &gt; 500000, "Medium", TRUE, "Low")</f>
        <v>Very High</v>
      </c>
      <c r="T3358" s="3" t="str" cm="1">
        <f t="array" ref="T3358">_xlfn.IFS(B3358 &gt;= 2005, "Post-2005", B3358 &gt;= 2000, "2000-2004", TRUE, "Pre-2000")</f>
        <v>Post-2005</v>
      </c>
    </row>
    <row r="3359" spans="1:20" x14ac:dyDescent="0.85">
      <c r="A3359" s="1">
        <v>41164</v>
      </c>
      <c r="B3359" t="s">
        <v>4372</v>
      </c>
      <c r="C3359" t="s">
        <v>4373</v>
      </c>
      <c r="D3359" t="s">
        <v>4374</v>
      </c>
      <c r="E3359" t="s">
        <v>42</v>
      </c>
      <c r="F3359" t="s">
        <v>43</v>
      </c>
      <c r="G3359" t="s">
        <v>44</v>
      </c>
      <c r="H3359">
        <v>2005</v>
      </c>
      <c r="I3359" s="2">
        <v>900000</v>
      </c>
      <c r="J3359" s="2">
        <v>0</v>
      </c>
      <c r="K3359" s="2">
        <v>900000</v>
      </c>
      <c r="L3359" t="s">
        <v>18</v>
      </c>
      <c r="M3359" s="3" t="b">
        <f>trust_funds5[[#This Row],[Contributions Outstanding (USD)]]=0</f>
        <v>1</v>
      </c>
      <c r="N3359" s="3" t="str">
        <f t="shared" si="260"/>
        <v>Outstanding</v>
      </c>
      <c r="O3359" s="3" t="str">
        <f t="shared" si="261"/>
        <v>High Contribution &amp; Recent</v>
      </c>
      <c r="P3359" s="3" t="str">
        <f t="shared" si="262"/>
        <v>Other</v>
      </c>
      <c r="Q3359" s="3" t="str">
        <f t="shared" si="263"/>
        <v>Other</v>
      </c>
      <c r="R3359" s="3" t="str">
        <f t="shared" si="264"/>
        <v>Not LCLS</v>
      </c>
      <c r="S3359" s="3" t="str" cm="1">
        <f t="array" ref="S3359">_xlfn.IFS(G3359 &gt; 5000000, "Very High", G3359 &gt; 1000000, "High", G3359 &gt; 500000, "Medium", TRUE, "Low")</f>
        <v>Very High</v>
      </c>
      <c r="T3359" s="3" t="str" cm="1">
        <f t="array" ref="T3359">_xlfn.IFS(B3359 &gt;= 2005, "Post-2005", B3359 &gt;= 2000, "2000-2004", TRUE, "Pre-2000")</f>
        <v>Post-2005</v>
      </c>
    </row>
    <row r="3360" spans="1:20" x14ac:dyDescent="0.85">
      <c r="A3360" s="1">
        <v>41164</v>
      </c>
      <c r="B3360" t="s">
        <v>4372</v>
      </c>
      <c r="C3360" t="s">
        <v>4373</v>
      </c>
      <c r="D3360" t="s">
        <v>4374</v>
      </c>
      <c r="E3360" t="s">
        <v>21</v>
      </c>
      <c r="F3360" t="s">
        <v>22</v>
      </c>
      <c r="G3360" t="s">
        <v>23</v>
      </c>
      <c r="H3360">
        <v>2005</v>
      </c>
      <c r="I3360" s="2">
        <v>303605.31</v>
      </c>
      <c r="J3360" s="2">
        <v>0</v>
      </c>
      <c r="K3360" s="2">
        <v>303605.31</v>
      </c>
      <c r="L3360" t="s">
        <v>18</v>
      </c>
      <c r="M3360" s="3" t="b">
        <f>trust_funds5[[#This Row],[Contributions Outstanding (USD)]]=0</f>
        <v>1</v>
      </c>
      <c r="N3360" s="3" t="str">
        <f t="shared" si="260"/>
        <v>Outstanding</v>
      </c>
      <c r="O3360" s="3" t="str">
        <f t="shared" si="261"/>
        <v>High Contribution &amp; Recent</v>
      </c>
      <c r="P3360" s="3" t="str">
        <f t="shared" si="262"/>
        <v>Other</v>
      </c>
      <c r="Q3360" s="3" t="str">
        <f t="shared" si="263"/>
        <v>Other</v>
      </c>
      <c r="R3360" s="3" t="str">
        <f t="shared" si="264"/>
        <v>Not LCLS</v>
      </c>
      <c r="S3360" s="3" t="str" cm="1">
        <f t="array" ref="S3360">_xlfn.IFS(G3360 &gt; 5000000, "Very High", G3360 &gt; 1000000, "High", G3360 &gt; 500000, "Medium", TRUE, "Low")</f>
        <v>Very High</v>
      </c>
      <c r="T3360" s="3" t="str" cm="1">
        <f t="array" ref="T3360">_xlfn.IFS(B3360 &gt;= 2005, "Post-2005", B3360 &gt;= 2000, "2000-2004", TRUE, "Pre-2000")</f>
        <v>Post-2005</v>
      </c>
    </row>
    <row r="3361" spans="1:20" x14ac:dyDescent="0.85">
      <c r="A3361" s="1">
        <v>41164</v>
      </c>
      <c r="B3361" t="s">
        <v>1234</v>
      </c>
      <c r="C3361" t="s">
        <v>5517</v>
      </c>
      <c r="D3361" t="s">
        <v>5518</v>
      </c>
      <c r="E3361" t="s">
        <v>85</v>
      </c>
      <c r="F3361" t="s">
        <v>86</v>
      </c>
      <c r="G3361" t="s">
        <v>87</v>
      </c>
      <c r="H3361">
        <v>2005</v>
      </c>
      <c r="I3361" s="2">
        <v>4764212.21</v>
      </c>
      <c r="J3361" s="2">
        <v>0</v>
      </c>
      <c r="K3361" s="2">
        <v>4764212.21</v>
      </c>
      <c r="L3361" t="s">
        <v>18</v>
      </c>
      <c r="M3361" s="3" t="b">
        <f>trust_funds5[[#This Row],[Contributions Outstanding (USD)]]=0</f>
        <v>1</v>
      </c>
      <c r="N3361" s="3" t="str">
        <f t="shared" si="260"/>
        <v>Outstanding</v>
      </c>
      <c r="O3361" s="3" t="str">
        <f t="shared" si="261"/>
        <v>High Contribution &amp; Recent</v>
      </c>
      <c r="P3361" s="3" t="str">
        <f t="shared" si="262"/>
        <v>Other</v>
      </c>
      <c r="Q3361" s="3" t="str">
        <f t="shared" si="263"/>
        <v>Other</v>
      </c>
      <c r="R3361" s="3" t="str">
        <f t="shared" si="264"/>
        <v>Not LCLS</v>
      </c>
      <c r="S3361" s="3" t="str" cm="1">
        <f t="array" ref="S3361">_xlfn.IFS(G3361 &gt; 5000000, "Very High", G3361 &gt; 1000000, "High", G3361 &gt; 500000, "Medium", TRUE, "Low")</f>
        <v>Very High</v>
      </c>
      <c r="T3361" s="3" t="str" cm="1">
        <f t="array" ref="T3361">_xlfn.IFS(B3361 &gt;= 2005, "Post-2005", B3361 &gt;= 2000, "2000-2004", TRUE, "Pre-2000")</f>
        <v>Post-2005</v>
      </c>
    </row>
    <row r="3362" spans="1:20" x14ac:dyDescent="0.85">
      <c r="A3362" s="1">
        <v>41164</v>
      </c>
      <c r="B3362" t="s">
        <v>2654</v>
      </c>
      <c r="C3362" t="s">
        <v>5519</v>
      </c>
      <c r="D3362" t="s">
        <v>5520</v>
      </c>
      <c r="E3362" t="s">
        <v>102</v>
      </c>
      <c r="F3362" t="s">
        <v>103</v>
      </c>
      <c r="G3362" t="s">
        <v>104</v>
      </c>
      <c r="H3362">
        <v>2005</v>
      </c>
      <c r="I3362" s="2">
        <v>112358473.97</v>
      </c>
      <c r="J3362" s="2">
        <v>0</v>
      </c>
      <c r="K3362" s="2">
        <v>112358473.97</v>
      </c>
      <c r="L3362" t="s">
        <v>18</v>
      </c>
      <c r="M3362" s="3" t="b">
        <f>trust_funds5[[#This Row],[Contributions Outstanding (USD)]]=0</f>
        <v>1</v>
      </c>
      <c r="N3362" s="3" t="str">
        <f t="shared" si="260"/>
        <v>Outstanding</v>
      </c>
      <c r="O3362" s="3" t="str">
        <f t="shared" si="261"/>
        <v>High Contribution &amp; Recent</v>
      </c>
      <c r="P3362" s="3" t="str">
        <f t="shared" si="262"/>
        <v>Other</v>
      </c>
      <c r="Q3362" s="3" t="str">
        <f t="shared" si="263"/>
        <v>Other</v>
      </c>
      <c r="R3362" s="3" t="str">
        <f t="shared" si="264"/>
        <v>Not LCLS</v>
      </c>
      <c r="S3362" s="3" t="str" cm="1">
        <f t="array" ref="S3362">_xlfn.IFS(G3362 &gt; 5000000, "Very High", G3362 &gt; 1000000, "High", G3362 &gt; 500000, "Medium", TRUE, "Low")</f>
        <v>Very High</v>
      </c>
      <c r="T3362" s="3" t="str" cm="1">
        <f t="array" ref="T3362">_xlfn.IFS(B3362 &gt;= 2005, "Post-2005", B3362 &gt;= 2000, "2000-2004", TRUE, "Pre-2000")</f>
        <v>Post-2005</v>
      </c>
    </row>
    <row r="3363" spans="1:20" x14ac:dyDescent="0.85">
      <c r="A3363" s="1">
        <v>41164</v>
      </c>
      <c r="B3363" t="s">
        <v>90</v>
      </c>
      <c r="C3363" t="s">
        <v>5521</v>
      </c>
      <c r="D3363" t="s">
        <v>5522</v>
      </c>
      <c r="E3363" t="s">
        <v>223</v>
      </c>
      <c r="F3363" t="s">
        <v>224</v>
      </c>
      <c r="G3363" t="s">
        <v>225</v>
      </c>
      <c r="H3363">
        <v>2005</v>
      </c>
      <c r="I3363" s="2">
        <v>10000000</v>
      </c>
      <c r="J3363" s="2">
        <v>0</v>
      </c>
      <c r="K3363" s="2">
        <v>10000000</v>
      </c>
      <c r="L3363" t="s">
        <v>5523</v>
      </c>
      <c r="M3363" s="3" t="b">
        <f>trust_funds5[[#This Row],[Contributions Outstanding (USD)]]=0</f>
        <v>1</v>
      </c>
      <c r="N3363" s="3" t="str">
        <f t="shared" si="260"/>
        <v>Outstanding</v>
      </c>
      <c r="O3363" s="3" t="str">
        <f t="shared" si="261"/>
        <v>High Contribution &amp; Recent</v>
      </c>
      <c r="P3363" s="3" t="str">
        <f t="shared" si="262"/>
        <v>Other</v>
      </c>
      <c r="Q3363" s="3" t="str">
        <f t="shared" si="263"/>
        <v>Other</v>
      </c>
      <c r="R3363" s="3" t="str">
        <f t="shared" si="264"/>
        <v>Not LCLS</v>
      </c>
      <c r="S3363" s="3" t="str" cm="1">
        <f t="array" ref="S3363">_xlfn.IFS(G3363 &gt; 5000000, "Very High", G3363 &gt; 1000000, "High", G3363 &gt; 500000, "Medium", TRUE, "Low")</f>
        <v>Very High</v>
      </c>
      <c r="T3363" s="3" t="str" cm="1">
        <f t="array" ref="T3363">_xlfn.IFS(B3363 &gt;= 2005, "Post-2005", B3363 &gt;= 2000, "2000-2004", TRUE, "Pre-2000")</f>
        <v>Post-2005</v>
      </c>
    </row>
    <row r="3364" spans="1:20" x14ac:dyDescent="0.85">
      <c r="A3364" s="1">
        <v>41164</v>
      </c>
      <c r="B3364" t="s">
        <v>90</v>
      </c>
      <c r="C3364" t="s">
        <v>5521</v>
      </c>
      <c r="D3364" t="s">
        <v>5522</v>
      </c>
      <c r="E3364" t="s">
        <v>119</v>
      </c>
      <c r="F3364" t="s">
        <v>120</v>
      </c>
      <c r="G3364" t="s">
        <v>5524</v>
      </c>
      <c r="H3364">
        <v>2005</v>
      </c>
      <c r="I3364" s="2">
        <v>1993608.78</v>
      </c>
      <c r="J3364" s="2">
        <v>0</v>
      </c>
      <c r="K3364" s="2">
        <v>1993608.78</v>
      </c>
      <c r="L3364" t="s">
        <v>5523</v>
      </c>
      <c r="M3364" s="3" t="b">
        <f>trust_funds5[[#This Row],[Contributions Outstanding (USD)]]=0</f>
        <v>1</v>
      </c>
      <c r="N3364" s="3" t="str">
        <f t="shared" si="260"/>
        <v>Outstanding</v>
      </c>
      <c r="O3364" s="3" t="str">
        <f t="shared" si="261"/>
        <v>High Contribution &amp; Recent</v>
      </c>
      <c r="P3364" s="3" t="str">
        <f t="shared" si="262"/>
        <v>Other</v>
      </c>
      <c r="Q3364" s="3" t="str">
        <f t="shared" si="263"/>
        <v>Other</v>
      </c>
      <c r="R3364" s="3" t="str">
        <f t="shared" si="264"/>
        <v>Not LCLS</v>
      </c>
      <c r="S3364" s="3" t="str" cm="1">
        <f t="array" ref="S3364">_xlfn.IFS(G3364 &gt; 5000000, "Very High", G3364 &gt; 1000000, "High", G3364 &gt; 500000, "Medium", TRUE, "Low")</f>
        <v>Very High</v>
      </c>
      <c r="T3364" s="3" t="str" cm="1">
        <f t="array" ref="T3364">_xlfn.IFS(B3364 &gt;= 2005, "Post-2005", B3364 &gt;= 2000, "2000-2004", TRUE, "Pre-2000")</f>
        <v>Post-2005</v>
      </c>
    </row>
    <row r="3365" spans="1:20" x14ac:dyDescent="0.85">
      <c r="A3365" s="1">
        <v>41164</v>
      </c>
      <c r="B3365" t="s">
        <v>90</v>
      </c>
      <c r="C3365" t="s">
        <v>5521</v>
      </c>
      <c r="D3365" t="s">
        <v>5522</v>
      </c>
      <c r="E3365" t="s">
        <v>93</v>
      </c>
      <c r="F3365" t="s">
        <v>94</v>
      </c>
      <c r="H3365">
        <v>2005</v>
      </c>
      <c r="I3365" s="2">
        <v>17900000</v>
      </c>
      <c r="J3365" s="2">
        <v>0</v>
      </c>
      <c r="K3365" s="2">
        <v>17900000</v>
      </c>
      <c r="L3365" t="s">
        <v>5523</v>
      </c>
      <c r="M3365" s="3" t="b">
        <f>trust_funds5[[#This Row],[Contributions Outstanding (USD)]]=0</f>
        <v>1</v>
      </c>
      <c r="N3365" s="3" t="str">
        <f t="shared" si="260"/>
        <v>Outstanding</v>
      </c>
      <c r="O3365" s="3" t="str">
        <f t="shared" si="261"/>
        <v>High Contribution &amp; Recent</v>
      </c>
      <c r="P3365" s="3" t="str">
        <f t="shared" si="262"/>
        <v>Other</v>
      </c>
      <c r="Q3365" s="3" t="str">
        <f t="shared" si="263"/>
        <v>Other</v>
      </c>
      <c r="R3365" s="3" t="str">
        <f t="shared" si="264"/>
        <v>Not LCLS</v>
      </c>
      <c r="S3365" s="3" t="str" cm="1">
        <f t="array" ref="S3365">_xlfn.IFS(G3365 &gt; 5000000, "Very High", G3365 &gt; 1000000, "High", G3365 &gt; 500000, "Medium", TRUE, "Low")</f>
        <v>Low</v>
      </c>
      <c r="T3365" s="3" t="str" cm="1">
        <f t="array" ref="T3365">_xlfn.IFS(B3365 &gt;= 2005, "Post-2005", B3365 &gt;= 2000, "2000-2004", TRUE, "Pre-2000")</f>
        <v>Post-2005</v>
      </c>
    </row>
    <row r="3366" spans="1:20" x14ac:dyDescent="0.85">
      <c r="A3366" s="1">
        <v>41164</v>
      </c>
      <c r="B3366" t="s">
        <v>90</v>
      </c>
      <c r="C3366" t="s">
        <v>5525</v>
      </c>
      <c r="D3366" t="s">
        <v>5526</v>
      </c>
      <c r="E3366" t="s">
        <v>49</v>
      </c>
      <c r="F3366" t="s">
        <v>50</v>
      </c>
      <c r="G3366" t="s">
        <v>451</v>
      </c>
      <c r="H3366">
        <v>2005</v>
      </c>
      <c r="I3366" s="2">
        <v>10000000</v>
      </c>
      <c r="J3366" s="2">
        <v>0</v>
      </c>
      <c r="K3366" s="2">
        <v>10000000</v>
      </c>
      <c r="L3366" t="s">
        <v>18</v>
      </c>
      <c r="M3366" s="3" t="b">
        <f>trust_funds5[[#This Row],[Contributions Outstanding (USD)]]=0</f>
        <v>1</v>
      </c>
      <c r="N3366" s="3" t="str">
        <f t="shared" si="260"/>
        <v>Outstanding</v>
      </c>
      <c r="O3366" s="3" t="str">
        <f t="shared" si="261"/>
        <v>High Contribution &amp; Recent</v>
      </c>
      <c r="P3366" s="3" t="str">
        <f t="shared" si="262"/>
        <v>Other</v>
      </c>
      <c r="Q3366" s="3" t="str">
        <f t="shared" si="263"/>
        <v>Other</v>
      </c>
      <c r="R3366" s="3" t="str">
        <f t="shared" si="264"/>
        <v>Not LCLS</v>
      </c>
      <c r="S3366" s="3" t="str" cm="1">
        <f t="array" ref="S3366">_xlfn.IFS(G3366 &gt; 5000000, "Very High", G3366 &gt; 1000000, "High", G3366 &gt; 500000, "Medium", TRUE, "Low")</f>
        <v>Very High</v>
      </c>
      <c r="T3366" s="3" t="str" cm="1">
        <f t="array" ref="T3366">_xlfn.IFS(B3366 &gt;= 2005, "Post-2005", B3366 &gt;= 2000, "2000-2004", TRUE, "Pre-2000")</f>
        <v>Post-2005</v>
      </c>
    </row>
    <row r="3367" spans="1:20" x14ac:dyDescent="0.85">
      <c r="A3367" s="1">
        <v>41164</v>
      </c>
      <c r="B3367" t="s">
        <v>90</v>
      </c>
      <c r="C3367" t="s">
        <v>5527</v>
      </c>
      <c r="D3367" t="s">
        <v>5528</v>
      </c>
      <c r="E3367" t="s">
        <v>93</v>
      </c>
      <c r="F3367" t="s">
        <v>94</v>
      </c>
      <c r="H3367">
        <v>2005</v>
      </c>
      <c r="I3367" s="2">
        <v>3184782.6</v>
      </c>
      <c r="J3367" s="2">
        <v>0</v>
      </c>
      <c r="K3367" s="2">
        <v>3184782.6</v>
      </c>
      <c r="L3367" t="s">
        <v>116</v>
      </c>
      <c r="M3367" s="3" t="b">
        <f>trust_funds5[[#This Row],[Contributions Outstanding (USD)]]=0</f>
        <v>1</v>
      </c>
      <c r="N3367" s="3" t="str">
        <f t="shared" si="260"/>
        <v>Outstanding</v>
      </c>
      <c r="O3367" s="3" t="str">
        <f t="shared" si="261"/>
        <v>High Contribution &amp; Recent</v>
      </c>
      <c r="P3367" s="3" t="str">
        <f t="shared" si="262"/>
        <v>Other</v>
      </c>
      <c r="Q3367" s="3" t="str">
        <f t="shared" si="263"/>
        <v>Other</v>
      </c>
      <c r="R3367" s="3" t="str">
        <f t="shared" si="264"/>
        <v>Not LCLS</v>
      </c>
      <c r="S3367" s="3" t="str" cm="1">
        <f t="array" ref="S3367">_xlfn.IFS(G3367 &gt; 5000000, "Very High", G3367 &gt; 1000000, "High", G3367 &gt; 500000, "Medium", TRUE, "Low")</f>
        <v>Low</v>
      </c>
      <c r="T3367" s="3" t="str" cm="1">
        <f t="array" ref="T3367">_xlfn.IFS(B3367 &gt;= 2005, "Post-2005", B3367 &gt;= 2000, "2000-2004", TRUE, "Pre-2000")</f>
        <v>Post-2005</v>
      </c>
    </row>
    <row r="3368" spans="1:20" x14ac:dyDescent="0.85">
      <c r="A3368" s="1">
        <v>41164</v>
      </c>
      <c r="B3368" t="s">
        <v>5170</v>
      </c>
      <c r="C3368" t="s">
        <v>5171</v>
      </c>
      <c r="D3368" t="s">
        <v>2480</v>
      </c>
      <c r="E3368" t="s">
        <v>42</v>
      </c>
      <c r="F3368" t="s">
        <v>43</v>
      </c>
      <c r="G3368" t="s">
        <v>44</v>
      </c>
      <c r="H3368">
        <v>2005</v>
      </c>
      <c r="I3368" s="2">
        <v>11485577.4</v>
      </c>
      <c r="J3368" s="2">
        <v>0</v>
      </c>
      <c r="K3368" s="2">
        <v>11485577.4</v>
      </c>
      <c r="L3368" t="s">
        <v>18</v>
      </c>
      <c r="M3368" s="3" t="b">
        <f>trust_funds5[[#This Row],[Contributions Outstanding (USD)]]=0</f>
        <v>1</v>
      </c>
      <c r="N3368" s="3" t="str">
        <f t="shared" si="260"/>
        <v>Outstanding</v>
      </c>
      <c r="O3368" s="3" t="str">
        <f t="shared" si="261"/>
        <v>High Contribution &amp; Recent</v>
      </c>
      <c r="P3368" s="3" t="str">
        <f t="shared" si="262"/>
        <v>Other</v>
      </c>
      <c r="Q3368" s="3" t="str">
        <f t="shared" si="263"/>
        <v>Other</v>
      </c>
      <c r="R3368" s="3" t="str">
        <f t="shared" si="264"/>
        <v>Not LCLS</v>
      </c>
      <c r="S3368" s="3" t="str" cm="1">
        <f t="array" ref="S3368">_xlfn.IFS(G3368 &gt; 5000000, "Very High", G3368 &gt; 1000000, "High", G3368 &gt; 500000, "Medium", TRUE, "Low")</f>
        <v>Very High</v>
      </c>
      <c r="T3368" s="3" t="str" cm="1">
        <f t="array" ref="T3368">_xlfn.IFS(B3368 &gt;= 2005, "Post-2005", B3368 &gt;= 2000, "2000-2004", TRUE, "Pre-2000")</f>
        <v>Post-2005</v>
      </c>
    </row>
    <row r="3369" spans="1:20" x14ac:dyDescent="0.85">
      <c r="A3369" s="1">
        <v>41164</v>
      </c>
      <c r="B3369" t="s">
        <v>1796</v>
      </c>
      <c r="C3369" t="s">
        <v>5529</v>
      </c>
      <c r="D3369" t="s">
        <v>5530</v>
      </c>
      <c r="E3369" t="s">
        <v>119</v>
      </c>
      <c r="F3369" t="s">
        <v>120</v>
      </c>
      <c r="G3369" t="s">
        <v>121</v>
      </c>
      <c r="H3369">
        <v>2005</v>
      </c>
      <c r="I3369" s="2">
        <v>25231469.120000001</v>
      </c>
      <c r="J3369" s="2">
        <v>132637.51</v>
      </c>
      <c r="K3369" s="2">
        <v>25364106.629999999</v>
      </c>
      <c r="L3369" t="s">
        <v>116</v>
      </c>
      <c r="M3369" s="3" t="b">
        <f>trust_funds5[[#This Row],[Contributions Outstanding (USD)]]=0</f>
        <v>0</v>
      </c>
      <c r="N3369" s="3" t="str">
        <f t="shared" si="260"/>
        <v>Outstanding</v>
      </c>
      <c r="O3369" s="3" t="str">
        <f t="shared" si="261"/>
        <v>High Contribution &amp; Recent</v>
      </c>
      <c r="P3369" s="3" t="str">
        <f t="shared" si="262"/>
        <v>Other</v>
      </c>
      <c r="Q3369" s="3" t="str">
        <f t="shared" si="263"/>
        <v>Other</v>
      </c>
      <c r="R3369" s="3" t="str">
        <f t="shared" si="264"/>
        <v>Not LCLS</v>
      </c>
      <c r="S3369" s="3" t="str" cm="1">
        <f t="array" ref="S3369">_xlfn.IFS(G3369 &gt; 5000000, "Very High", G3369 &gt; 1000000, "High", G3369 &gt; 500000, "Medium", TRUE, "Low")</f>
        <v>Very High</v>
      </c>
      <c r="T3369" s="3" t="str" cm="1">
        <f t="array" ref="T3369">_xlfn.IFS(B3369 &gt;= 2005, "Post-2005", B3369 &gt;= 2000, "2000-2004", TRUE, "Pre-2000")</f>
        <v>Post-2005</v>
      </c>
    </row>
    <row r="3370" spans="1:20" x14ac:dyDescent="0.85">
      <c r="A3370" s="1">
        <v>41164</v>
      </c>
      <c r="B3370" t="s">
        <v>4571</v>
      </c>
      <c r="C3370" t="s">
        <v>5531</v>
      </c>
      <c r="D3370" t="s">
        <v>5532</v>
      </c>
      <c r="E3370" t="s">
        <v>56</v>
      </c>
      <c r="F3370" t="s">
        <v>57</v>
      </c>
      <c r="G3370" t="s">
        <v>58</v>
      </c>
      <c r="H3370">
        <v>2005</v>
      </c>
      <c r="I3370" s="2">
        <v>2415100</v>
      </c>
      <c r="J3370" s="2">
        <v>0</v>
      </c>
      <c r="K3370" s="2">
        <v>2415100</v>
      </c>
      <c r="L3370" t="s">
        <v>116</v>
      </c>
      <c r="M3370" s="3" t="b">
        <f>trust_funds5[[#This Row],[Contributions Outstanding (USD)]]=0</f>
        <v>1</v>
      </c>
      <c r="N3370" s="3" t="str">
        <f t="shared" si="260"/>
        <v>Outstanding</v>
      </c>
      <c r="O3370" s="3" t="str">
        <f t="shared" si="261"/>
        <v>High Contribution &amp; Recent</v>
      </c>
      <c r="P3370" s="3" t="str">
        <f t="shared" si="262"/>
        <v>Other</v>
      </c>
      <c r="Q3370" s="3" t="str">
        <f t="shared" si="263"/>
        <v>Other</v>
      </c>
      <c r="R3370" s="3" t="str">
        <f t="shared" si="264"/>
        <v>Not LCLS</v>
      </c>
      <c r="S3370" s="3" t="str" cm="1">
        <f t="array" ref="S3370">_xlfn.IFS(G3370 &gt; 5000000, "Very High", G3370 &gt; 1000000, "High", G3370 &gt; 500000, "Medium", TRUE, "Low")</f>
        <v>Very High</v>
      </c>
      <c r="T3370" s="3" t="str" cm="1">
        <f t="array" ref="T3370">_xlfn.IFS(B3370 &gt;= 2005, "Post-2005", B3370 &gt;= 2000, "2000-2004", TRUE, "Pre-2000")</f>
        <v>Post-2005</v>
      </c>
    </row>
    <row r="3371" spans="1:20" x14ac:dyDescent="0.85">
      <c r="A3371" s="1">
        <v>41164</v>
      </c>
      <c r="B3371" t="s">
        <v>4571</v>
      </c>
      <c r="C3371" t="s">
        <v>5531</v>
      </c>
      <c r="D3371" t="s">
        <v>5532</v>
      </c>
      <c r="E3371" t="s">
        <v>102</v>
      </c>
      <c r="F3371" t="s">
        <v>103</v>
      </c>
      <c r="G3371" t="s">
        <v>104</v>
      </c>
      <c r="H3371">
        <v>2005</v>
      </c>
      <c r="I3371" s="2">
        <v>7616494</v>
      </c>
      <c r="J3371" s="2">
        <v>0</v>
      </c>
      <c r="K3371" s="2">
        <v>7616494</v>
      </c>
      <c r="L3371" t="s">
        <v>116</v>
      </c>
      <c r="M3371" s="3" t="b">
        <f>trust_funds5[[#This Row],[Contributions Outstanding (USD)]]=0</f>
        <v>1</v>
      </c>
      <c r="N3371" s="3" t="str">
        <f t="shared" si="260"/>
        <v>Outstanding</v>
      </c>
      <c r="O3371" s="3" t="str">
        <f t="shared" si="261"/>
        <v>High Contribution &amp; Recent</v>
      </c>
      <c r="P3371" s="3" t="str">
        <f t="shared" si="262"/>
        <v>Other</v>
      </c>
      <c r="Q3371" s="3" t="str">
        <f t="shared" si="263"/>
        <v>Other</v>
      </c>
      <c r="R3371" s="3" t="str">
        <f t="shared" si="264"/>
        <v>Not LCLS</v>
      </c>
      <c r="S3371" s="3" t="str" cm="1">
        <f t="array" ref="S3371">_xlfn.IFS(G3371 &gt; 5000000, "Very High", G3371 &gt; 1000000, "High", G3371 &gt; 500000, "Medium", TRUE, "Low")</f>
        <v>Very High</v>
      </c>
      <c r="T3371" s="3" t="str" cm="1">
        <f t="array" ref="T3371">_xlfn.IFS(B3371 &gt;= 2005, "Post-2005", B3371 &gt;= 2000, "2000-2004", TRUE, "Pre-2000")</f>
        <v>Post-2005</v>
      </c>
    </row>
    <row r="3372" spans="1:20" x14ac:dyDescent="0.85">
      <c r="A3372" s="1">
        <v>41164</v>
      </c>
      <c r="B3372" t="s">
        <v>648</v>
      </c>
      <c r="C3372" t="s">
        <v>5533</v>
      </c>
      <c r="D3372" t="s">
        <v>5534</v>
      </c>
      <c r="E3372" t="s">
        <v>15</v>
      </c>
      <c r="F3372" t="s">
        <v>16</v>
      </c>
      <c r="G3372" t="s">
        <v>17</v>
      </c>
      <c r="H3372">
        <v>2005</v>
      </c>
      <c r="I3372" s="2">
        <v>258264.46</v>
      </c>
      <c r="J3372" s="2">
        <v>0</v>
      </c>
      <c r="K3372" s="2">
        <v>258264.46</v>
      </c>
      <c r="L3372" t="s">
        <v>116</v>
      </c>
      <c r="M3372" s="3" t="b">
        <f>trust_funds5[[#This Row],[Contributions Outstanding (USD)]]=0</f>
        <v>1</v>
      </c>
      <c r="N3372" s="3" t="str">
        <f t="shared" si="260"/>
        <v>Outstanding</v>
      </c>
      <c r="O3372" s="3" t="str">
        <f t="shared" si="261"/>
        <v>High Contribution &amp; Recent</v>
      </c>
      <c r="P3372" s="3" t="str">
        <f t="shared" si="262"/>
        <v>Other</v>
      </c>
      <c r="Q3372" s="3" t="str">
        <f t="shared" si="263"/>
        <v>Other</v>
      </c>
      <c r="R3372" s="3" t="str">
        <f t="shared" si="264"/>
        <v>Not LCLS</v>
      </c>
      <c r="S3372" s="3" t="str" cm="1">
        <f t="array" ref="S3372">_xlfn.IFS(G3372 &gt; 5000000, "Very High", G3372 &gt; 1000000, "High", G3372 &gt; 500000, "Medium", TRUE, "Low")</f>
        <v>Very High</v>
      </c>
      <c r="T3372" s="3" t="str" cm="1">
        <f t="array" ref="T3372">_xlfn.IFS(B3372 &gt;= 2005, "Post-2005", B3372 &gt;= 2000, "2000-2004", TRUE, "Pre-2000")</f>
        <v>Post-2005</v>
      </c>
    </row>
    <row r="3373" spans="1:20" x14ac:dyDescent="0.85">
      <c r="A3373" s="1">
        <v>41164</v>
      </c>
      <c r="B3373" t="s">
        <v>648</v>
      </c>
      <c r="C3373" t="s">
        <v>5533</v>
      </c>
      <c r="D3373" t="s">
        <v>5534</v>
      </c>
      <c r="E3373" t="s">
        <v>264</v>
      </c>
      <c r="F3373" t="s">
        <v>265</v>
      </c>
      <c r="G3373" t="s">
        <v>2394</v>
      </c>
      <c r="H3373">
        <v>2005</v>
      </c>
      <c r="I3373" s="2">
        <v>640825</v>
      </c>
      <c r="J3373" s="2">
        <v>0</v>
      </c>
      <c r="K3373" s="2">
        <v>640825</v>
      </c>
      <c r="L3373" t="s">
        <v>116</v>
      </c>
      <c r="M3373" s="3" t="b">
        <f>trust_funds5[[#This Row],[Contributions Outstanding (USD)]]=0</f>
        <v>1</v>
      </c>
      <c r="N3373" s="3" t="str">
        <f t="shared" si="260"/>
        <v>Outstanding</v>
      </c>
      <c r="O3373" s="3" t="str">
        <f t="shared" si="261"/>
        <v>High Contribution &amp; Recent</v>
      </c>
      <c r="P3373" s="3" t="str">
        <f t="shared" si="262"/>
        <v>Other</v>
      </c>
      <c r="Q3373" s="3" t="str">
        <f t="shared" si="263"/>
        <v>Other</v>
      </c>
      <c r="R3373" s="3" t="str">
        <f t="shared" si="264"/>
        <v>Not LCLS</v>
      </c>
      <c r="S3373" s="3" t="str" cm="1">
        <f t="array" ref="S3373">_xlfn.IFS(G3373 &gt; 5000000, "Very High", G3373 &gt; 1000000, "High", G3373 &gt; 500000, "Medium", TRUE, "Low")</f>
        <v>Very High</v>
      </c>
      <c r="T3373" s="3" t="str" cm="1">
        <f t="array" ref="T3373">_xlfn.IFS(B3373 &gt;= 2005, "Post-2005", B3373 &gt;= 2000, "2000-2004", TRUE, "Pre-2000")</f>
        <v>Post-2005</v>
      </c>
    </row>
    <row r="3374" spans="1:20" x14ac:dyDescent="0.85">
      <c r="A3374" s="1">
        <v>41164</v>
      </c>
      <c r="B3374" t="s">
        <v>648</v>
      </c>
      <c r="C3374" t="s">
        <v>5533</v>
      </c>
      <c r="D3374" t="s">
        <v>5534</v>
      </c>
      <c r="E3374" t="s">
        <v>85</v>
      </c>
      <c r="F3374" t="s">
        <v>86</v>
      </c>
      <c r="G3374" t="s">
        <v>87</v>
      </c>
      <c r="H3374">
        <v>2005</v>
      </c>
      <c r="I3374" s="2">
        <v>1254610</v>
      </c>
      <c r="J3374" s="2">
        <v>0</v>
      </c>
      <c r="K3374" s="2">
        <v>1254610</v>
      </c>
      <c r="L3374" t="s">
        <v>116</v>
      </c>
      <c r="M3374" s="3" t="b">
        <f>trust_funds5[[#This Row],[Contributions Outstanding (USD)]]=0</f>
        <v>1</v>
      </c>
      <c r="N3374" s="3" t="str">
        <f t="shared" si="260"/>
        <v>Outstanding</v>
      </c>
      <c r="O3374" s="3" t="str">
        <f t="shared" si="261"/>
        <v>High Contribution &amp; Recent</v>
      </c>
      <c r="P3374" s="3" t="str">
        <f t="shared" si="262"/>
        <v>Other</v>
      </c>
      <c r="Q3374" s="3" t="str">
        <f t="shared" si="263"/>
        <v>Other</v>
      </c>
      <c r="R3374" s="3" t="str">
        <f t="shared" si="264"/>
        <v>Not LCLS</v>
      </c>
      <c r="S3374" s="3" t="str" cm="1">
        <f t="array" ref="S3374">_xlfn.IFS(G3374 &gt; 5000000, "Very High", G3374 &gt; 1000000, "High", G3374 &gt; 500000, "Medium", TRUE, "Low")</f>
        <v>Very High</v>
      </c>
      <c r="T3374" s="3" t="str" cm="1">
        <f t="array" ref="T3374">_xlfn.IFS(B3374 &gt;= 2005, "Post-2005", B3374 &gt;= 2000, "2000-2004", TRUE, "Pre-2000")</f>
        <v>Post-2005</v>
      </c>
    </row>
    <row r="3375" spans="1:20" x14ac:dyDescent="0.85">
      <c r="A3375" s="1">
        <v>41164</v>
      </c>
      <c r="B3375" t="s">
        <v>648</v>
      </c>
      <c r="C3375" t="s">
        <v>5533</v>
      </c>
      <c r="D3375" t="s">
        <v>5534</v>
      </c>
      <c r="E3375" t="s">
        <v>119</v>
      </c>
      <c r="F3375" t="s">
        <v>120</v>
      </c>
      <c r="G3375" t="s">
        <v>121</v>
      </c>
      <c r="H3375">
        <v>2005</v>
      </c>
      <c r="I3375" s="2">
        <v>1500000</v>
      </c>
      <c r="J3375" s="2">
        <v>0</v>
      </c>
      <c r="K3375" s="2">
        <v>1500000</v>
      </c>
      <c r="L3375" t="s">
        <v>116</v>
      </c>
      <c r="M3375" s="3" t="b">
        <f>trust_funds5[[#This Row],[Contributions Outstanding (USD)]]=0</f>
        <v>1</v>
      </c>
      <c r="N3375" s="3" t="str">
        <f t="shared" si="260"/>
        <v>Outstanding</v>
      </c>
      <c r="O3375" s="3" t="str">
        <f t="shared" si="261"/>
        <v>High Contribution &amp; Recent</v>
      </c>
      <c r="P3375" s="3" t="str">
        <f t="shared" si="262"/>
        <v>Other</v>
      </c>
      <c r="Q3375" s="3" t="str">
        <f t="shared" si="263"/>
        <v>Other</v>
      </c>
      <c r="R3375" s="3" t="str">
        <f t="shared" si="264"/>
        <v>Not LCLS</v>
      </c>
      <c r="S3375" s="3" t="str" cm="1">
        <f t="array" ref="S3375">_xlfn.IFS(G3375 &gt; 5000000, "Very High", G3375 &gt; 1000000, "High", G3375 &gt; 500000, "Medium", TRUE, "Low")</f>
        <v>Very High</v>
      </c>
      <c r="T3375" s="3" t="str" cm="1">
        <f t="array" ref="T3375">_xlfn.IFS(B3375 &gt;= 2005, "Post-2005", B3375 &gt;= 2000, "2000-2004", TRUE, "Pre-2000")</f>
        <v>Post-2005</v>
      </c>
    </row>
    <row r="3376" spans="1:20" x14ac:dyDescent="0.85">
      <c r="A3376" s="1">
        <v>41164</v>
      </c>
      <c r="B3376" t="s">
        <v>648</v>
      </c>
      <c r="C3376" t="s">
        <v>5533</v>
      </c>
      <c r="D3376" t="s">
        <v>5534</v>
      </c>
      <c r="E3376" t="s">
        <v>21</v>
      </c>
      <c r="F3376" t="s">
        <v>22</v>
      </c>
      <c r="G3376" t="s">
        <v>23</v>
      </c>
      <c r="H3376">
        <v>2005</v>
      </c>
      <c r="I3376" s="2">
        <v>256546.49</v>
      </c>
      <c r="J3376" s="2">
        <v>0</v>
      </c>
      <c r="K3376" s="2">
        <v>256546.49</v>
      </c>
      <c r="L3376" t="s">
        <v>116</v>
      </c>
      <c r="M3376" s="3" t="b">
        <f>trust_funds5[[#This Row],[Contributions Outstanding (USD)]]=0</f>
        <v>1</v>
      </c>
      <c r="N3376" s="3" t="str">
        <f t="shared" si="260"/>
        <v>Outstanding</v>
      </c>
      <c r="O3376" s="3" t="str">
        <f t="shared" si="261"/>
        <v>High Contribution &amp; Recent</v>
      </c>
      <c r="P3376" s="3" t="str">
        <f t="shared" si="262"/>
        <v>Other</v>
      </c>
      <c r="Q3376" s="3" t="str">
        <f t="shared" si="263"/>
        <v>Other</v>
      </c>
      <c r="R3376" s="3" t="str">
        <f t="shared" si="264"/>
        <v>Not LCLS</v>
      </c>
      <c r="S3376" s="3" t="str" cm="1">
        <f t="array" ref="S3376">_xlfn.IFS(G3376 &gt; 5000000, "Very High", G3376 &gt; 1000000, "High", G3376 &gt; 500000, "Medium", TRUE, "Low")</f>
        <v>Very High</v>
      </c>
      <c r="T3376" s="3" t="str" cm="1">
        <f t="array" ref="T3376">_xlfn.IFS(B3376 &gt;= 2005, "Post-2005", B3376 &gt;= 2000, "2000-2004", TRUE, "Pre-2000")</f>
        <v>Post-2005</v>
      </c>
    </row>
    <row r="3377" spans="1:20" x14ac:dyDescent="0.85">
      <c r="A3377" s="1">
        <v>41164</v>
      </c>
      <c r="B3377" t="s">
        <v>648</v>
      </c>
      <c r="C3377" t="s">
        <v>5533</v>
      </c>
      <c r="D3377" t="s">
        <v>5534</v>
      </c>
      <c r="E3377" t="s">
        <v>49</v>
      </c>
      <c r="F3377" t="s">
        <v>50</v>
      </c>
      <c r="G3377" t="s">
        <v>51</v>
      </c>
      <c r="H3377">
        <v>2005</v>
      </c>
      <c r="I3377" s="2">
        <v>250000</v>
      </c>
      <c r="J3377" s="2">
        <v>0</v>
      </c>
      <c r="K3377" s="2">
        <v>250000</v>
      </c>
      <c r="L3377" t="s">
        <v>116</v>
      </c>
      <c r="M3377" s="3" t="b">
        <f>trust_funds5[[#This Row],[Contributions Outstanding (USD)]]=0</f>
        <v>1</v>
      </c>
      <c r="N3377" s="3" t="str">
        <f t="shared" si="260"/>
        <v>Outstanding</v>
      </c>
      <c r="O3377" s="3" t="str">
        <f t="shared" si="261"/>
        <v>High Contribution &amp; Recent</v>
      </c>
      <c r="P3377" s="3" t="str">
        <f t="shared" si="262"/>
        <v>Other</v>
      </c>
      <c r="Q3377" s="3" t="str">
        <f t="shared" si="263"/>
        <v>Other</v>
      </c>
      <c r="R3377" s="3" t="str">
        <f t="shared" si="264"/>
        <v>Not LCLS</v>
      </c>
      <c r="S3377" s="3" t="str" cm="1">
        <f t="array" ref="S3377">_xlfn.IFS(G3377 &gt; 5000000, "Very High", G3377 &gt; 1000000, "High", G3377 &gt; 500000, "Medium", TRUE, "Low")</f>
        <v>Very High</v>
      </c>
      <c r="T3377" s="3" t="str" cm="1">
        <f t="array" ref="T3377">_xlfn.IFS(B3377 &gt;= 2005, "Post-2005", B3377 &gt;= 2000, "2000-2004", TRUE, "Pre-2000")</f>
        <v>Post-2005</v>
      </c>
    </row>
    <row r="3378" spans="1:20" x14ac:dyDescent="0.85">
      <c r="A3378" s="1">
        <v>41164</v>
      </c>
      <c r="B3378" t="s">
        <v>648</v>
      </c>
      <c r="C3378" t="s">
        <v>5535</v>
      </c>
      <c r="D3378" t="s">
        <v>2514</v>
      </c>
      <c r="E3378" t="s">
        <v>1772</v>
      </c>
      <c r="F3378" t="s">
        <v>1773</v>
      </c>
      <c r="G3378" t="s">
        <v>1774</v>
      </c>
      <c r="H3378">
        <v>2005</v>
      </c>
      <c r="I3378" s="2">
        <v>500000</v>
      </c>
      <c r="J3378" s="2">
        <v>0</v>
      </c>
      <c r="K3378" s="2">
        <v>500000</v>
      </c>
      <c r="L3378" t="s">
        <v>116</v>
      </c>
      <c r="M3378" s="3" t="b">
        <f>trust_funds5[[#This Row],[Contributions Outstanding (USD)]]=0</f>
        <v>1</v>
      </c>
      <c r="N3378" s="3" t="str">
        <f t="shared" si="260"/>
        <v>Outstanding</v>
      </c>
      <c r="O3378" s="3" t="str">
        <f t="shared" si="261"/>
        <v>High Contribution &amp; Recent</v>
      </c>
      <c r="P3378" s="3" t="str">
        <f t="shared" si="262"/>
        <v>Other</v>
      </c>
      <c r="Q3378" s="3" t="str">
        <f t="shared" si="263"/>
        <v>Other</v>
      </c>
      <c r="R3378" s="3" t="str">
        <f t="shared" si="264"/>
        <v>Not LCLS</v>
      </c>
      <c r="S3378" s="3" t="str" cm="1">
        <f t="array" ref="S3378">_xlfn.IFS(G3378 &gt; 5000000, "Very High", G3378 &gt; 1000000, "High", G3378 &gt; 500000, "Medium", TRUE, "Low")</f>
        <v>Very High</v>
      </c>
      <c r="T3378" s="3" t="str" cm="1">
        <f t="array" ref="T3378">_xlfn.IFS(B3378 &gt;= 2005, "Post-2005", B3378 &gt;= 2000, "2000-2004", TRUE, "Pre-2000")</f>
        <v>Post-2005</v>
      </c>
    </row>
    <row r="3379" spans="1:20" x14ac:dyDescent="0.85">
      <c r="A3379" s="1">
        <v>41164</v>
      </c>
      <c r="B3379" t="s">
        <v>1234</v>
      </c>
      <c r="C3379" t="s">
        <v>5536</v>
      </c>
      <c r="D3379" t="s">
        <v>5537</v>
      </c>
      <c r="E3379" t="s">
        <v>200</v>
      </c>
      <c r="F3379" t="s">
        <v>201</v>
      </c>
      <c r="G3379" t="s">
        <v>202</v>
      </c>
      <c r="H3379">
        <v>2005</v>
      </c>
      <c r="I3379" s="2">
        <v>1481456</v>
      </c>
      <c r="J3379" s="2">
        <v>0</v>
      </c>
      <c r="K3379" s="2">
        <v>1481456</v>
      </c>
      <c r="L3379" t="s">
        <v>18</v>
      </c>
      <c r="M3379" s="3" t="b">
        <f>trust_funds5[[#This Row],[Contributions Outstanding (USD)]]=0</f>
        <v>1</v>
      </c>
      <c r="N3379" s="3" t="str">
        <f t="shared" si="260"/>
        <v>Outstanding</v>
      </c>
      <c r="O3379" s="3" t="str">
        <f t="shared" si="261"/>
        <v>High Contribution &amp; Recent</v>
      </c>
      <c r="P3379" s="3" t="str">
        <f t="shared" si="262"/>
        <v>Other</v>
      </c>
      <c r="Q3379" s="3" t="str">
        <f t="shared" si="263"/>
        <v>Other</v>
      </c>
      <c r="R3379" s="3" t="str">
        <f t="shared" si="264"/>
        <v>Not LCLS</v>
      </c>
      <c r="S3379" s="3" t="str" cm="1">
        <f t="array" ref="S3379">_xlfn.IFS(G3379 &gt; 5000000, "Very High", G3379 &gt; 1000000, "High", G3379 &gt; 500000, "Medium", TRUE, "Low")</f>
        <v>Very High</v>
      </c>
      <c r="T3379" s="3" t="str" cm="1">
        <f t="array" ref="T3379">_xlfn.IFS(B3379 &gt;= 2005, "Post-2005", B3379 &gt;= 2000, "2000-2004", TRUE, "Pre-2000")</f>
        <v>Post-2005</v>
      </c>
    </row>
    <row r="3380" spans="1:20" x14ac:dyDescent="0.85">
      <c r="A3380" s="1">
        <v>41164</v>
      </c>
      <c r="B3380" t="s">
        <v>4529</v>
      </c>
      <c r="C3380" t="s">
        <v>5538</v>
      </c>
      <c r="D3380" t="s">
        <v>5539</v>
      </c>
      <c r="E3380" t="s">
        <v>85</v>
      </c>
      <c r="F3380" t="s">
        <v>86</v>
      </c>
      <c r="G3380" t="s">
        <v>87</v>
      </c>
      <c r="H3380">
        <v>2005</v>
      </c>
      <c r="I3380" s="2">
        <v>4109577</v>
      </c>
      <c r="J3380" s="2">
        <v>0</v>
      </c>
      <c r="K3380" s="2">
        <v>4109577</v>
      </c>
      <c r="L3380" t="s">
        <v>18</v>
      </c>
      <c r="M3380" s="3" t="b">
        <f>trust_funds5[[#This Row],[Contributions Outstanding (USD)]]=0</f>
        <v>1</v>
      </c>
      <c r="N3380" s="3" t="str">
        <f t="shared" si="260"/>
        <v>Outstanding</v>
      </c>
      <c r="O3380" s="3" t="str">
        <f t="shared" si="261"/>
        <v>High Contribution &amp; Recent</v>
      </c>
      <c r="P3380" s="3" t="str">
        <f t="shared" si="262"/>
        <v>Other</v>
      </c>
      <c r="Q3380" s="3" t="str">
        <f t="shared" si="263"/>
        <v>Other</v>
      </c>
      <c r="R3380" s="3" t="str">
        <f t="shared" si="264"/>
        <v>Not LCLS</v>
      </c>
      <c r="S3380" s="3" t="str" cm="1">
        <f t="array" ref="S3380">_xlfn.IFS(G3380 &gt; 5000000, "Very High", G3380 &gt; 1000000, "High", G3380 &gt; 500000, "Medium", TRUE, "Low")</f>
        <v>Very High</v>
      </c>
      <c r="T3380" s="3" t="str" cm="1">
        <f t="array" ref="T3380">_xlfn.IFS(B3380 &gt;= 2005, "Post-2005", B3380 &gt;= 2000, "2000-2004", TRUE, "Pre-2000")</f>
        <v>Post-2005</v>
      </c>
    </row>
    <row r="3381" spans="1:20" x14ac:dyDescent="0.85">
      <c r="A3381" s="1">
        <v>41164</v>
      </c>
      <c r="B3381" t="s">
        <v>82</v>
      </c>
      <c r="C3381" t="s">
        <v>5540</v>
      </c>
      <c r="D3381" t="s">
        <v>5541</v>
      </c>
      <c r="E3381" t="s">
        <v>15</v>
      </c>
      <c r="F3381" t="s">
        <v>16</v>
      </c>
      <c r="G3381" t="s">
        <v>17</v>
      </c>
      <c r="H3381">
        <v>2005</v>
      </c>
      <c r="I3381" s="2">
        <v>299740.76</v>
      </c>
      <c r="J3381" s="2">
        <v>0</v>
      </c>
      <c r="K3381" s="2">
        <v>299740.76</v>
      </c>
      <c r="L3381" t="s">
        <v>18</v>
      </c>
      <c r="M3381" s="3" t="b">
        <f>trust_funds5[[#This Row],[Contributions Outstanding (USD)]]=0</f>
        <v>1</v>
      </c>
      <c r="N3381" s="3" t="str">
        <f t="shared" si="260"/>
        <v>Outstanding</v>
      </c>
      <c r="O3381" s="3" t="str">
        <f t="shared" si="261"/>
        <v>High Contribution &amp; Recent</v>
      </c>
      <c r="P3381" s="3" t="str">
        <f t="shared" si="262"/>
        <v>Other</v>
      </c>
      <c r="Q3381" s="3" t="str">
        <f t="shared" si="263"/>
        <v>Other</v>
      </c>
      <c r="R3381" s="3" t="str">
        <f t="shared" si="264"/>
        <v>Not LCLS</v>
      </c>
      <c r="S3381" s="3" t="str" cm="1">
        <f t="array" ref="S3381">_xlfn.IFS(G3381 &gt; 5000000, "Very High", G3381 &gt; 1000000, "High", G3381 &gt; 500000, "Medium", TRUE, "Low")</f>
        <v>Very High</v>
      </c>
      <c r="T3381" s="3" t="str" cm="1">
        <f t="array" ref="T3381">_xlfn.IFS(B3381 &gt;= 2005, "Post-2005", B3381 &gt;= 2000, "2000-2004", TRUE, "Pre-2000")</f>
        <v>Post-2005</v>
      </c>
    </row>
    <row r="3382" spans="1:20" x14ac:dyDescent="0.85">
      <c r="A3382" s="1">
        <v>41164</v>
      </c>
      <c r="B3382" t="s">
        <v>90</v>
      </c>
      <c r="C3382" t="s">
        <v>5542</v>
      </c>
      <c r="D3382" t="s">
        <v>5543</v>
      </c>
      <c r="E3382" t="s">
        <v>62</v>
      </c>
      <c r="F3382" t="s">
        <v>63</v>
      </c>
      <c r="H3382">
        <v>2005</v>
      </c>
      <c r="I3382" s="2">
        <v>1298272.18</v>
      </c>
      <c r="J3382" s="2">
        <v>0</v>
      </c>
      <c r="K3382" s="2">
        <v>1298272.18</v>
      </c>
      <c r="L3382" t="s">
        <v>18</v>
      </c>
      <c r="M3382" s="3" t="b">
        <f>trust_funds5[[#This Row],[Contributions Outstanding (USD)]]=0</f>
        <v>1</v>
      </c>
      <c r="N3382" s="3" t="str">
        <f t="shared" si="260"/>
        <v>Outstanding</v>
      </c>
      <c r="O3382" s="3" t="str">
        <f t="shared" si="261"/>
        <v>High Contribution &amp; Recent</v>
      </c>
      <c r="P3382" s="3" t="str">
        <f t="shared" si="262"/>
        <v>Other</v>
      </c>
      <c r="Q3382" s="3" t="str">
        <f t="shared" si="263"/>
        <v>Other</v>
      </c>
      <c r="R3382" s="3" t="str">
        <f t="shared" si="264"/>
        <v>Not LCLS</v>
      </c>
      <c r="S3382" s="3" t="str" cm="1">
        <f t="array" ref="S3382">_xlfn.IFS(G3382 &gt; 5000000, "Very High", G3382 &gt; 1000000, "High", G3382 &gt; 500000, "Medium", TRUE, "Low")</f>
        <v>Low</v>
      </c>
      <c r="T3382" s="3" t="str" cm="1">
        <f t="array" ref="T3382">_xlfn.IFS(B3382 &gt;= 2005, "Post-2005", B3382 &gt;= 2000, "2000-2004", TRUE, "Pre-2000")</f>
        <v>Post-2005</v>
      </c>
    </row>
    <row r="3383" spans="1:20" x14ac:dyDescent="0.85">
      <c r="A3383" s="1">
        <v>41164</v>
      </c>
      <c r="B3383" t="s">
        <v>374</v>
      </c>
      <c r="C3383" t="s">
        <v>5544</v>
      </c>
      <c r="D3383" t="s">
        <v>5545</v>
      </c>
      <c r="E3383" t="s">
        <v>85</v>
      </c>
      <c r="F3383" t="s">
        <v>86</v>
      </c>
      <c r="G3383" t="s">
        <v>87</v>
      </c>
      <c r="H3383">
        <v>2005</v>
      </c>
      <c r="I3383" s="2">
        <v>29254053.77</v>
      </c>
      <c r="J3383" s="2">
        <v>0</v>
      </c>
      <c r="K3383" s="2">
        <v>29254053.77</v>
      </c>
      <c r="L3383" t="s">
        <v>18</v>
      </c>
      <c r="M3383" s="3" t="b">
        <f>trust_funds5[[#This Row],[Contributions Outstanding (USD)]]=0</f>
        <v>1</v>
      </c>
      <c r="N3383" s="3" t="str">
        <f t="shared" si="260"/>
        <v>Outstanding</v>
      </c>
      <c r="O3383" s="3" t="str">
        <f t="shared" si="261"/>
        <v>High Contribution &amp; Recent</v>
      </c>
      <c r="P3383" s="3" t="str">
        <f t="shared" si="262"/>
        <v>Other</v>
      </c>
      <c r="Q3383" s="3" t="str">
        <f t="shared" si="263"/>
        <v>Other</v>
      </c>
      <c r="R3383" s="3" t="str">
        <f t="shared" si="264"/>
        <v>Not LCLS</v>
      </c>
      <c r="S3383" s="3" t="str" cm="1">
        <f t="array" ref="S3383">_xlfn.IFS(G3383 &gt; 5000000, "Very High", G3383 &gt; 1000000, "High", G3383 &gt; 500000, "Medium", TRUE, "Low")</f>
        <v>Very High</v>
      </c>
      <c r="T3383" s="3" t="str" cm="1">
        <f t="array" ref="T3383">_xlfn.IFS(B3383 &gt;= 2005, "Post-2005", B3383 &gt;= 2000, "2000-2004", TRUE, "Pre-2000")</f>
        <v>Post-2005</v>
      </c>
    </row>
    <row r="3384" spans="1:20" x14ac:dyDescent="0.85">
      <c r="A3384" s="1">
        <v>41164</v>
      </c>
      <c r="B3384" t="s">
        <v>5546</v>
      </c>
      <c r="C3384" t="s">
        <v>5547</v>
      </c>
      <c r="D3384" t="s">
        <v>5548</v>
      </c>
      <c r="E3384" t="s">
        <v>119</v>
      </c>
      <c r="F3384" t="s">
        <v>120</v>
      </c>
      <c r="G3384" t="s">
        <v>121</v>
      </c>
      <c r="H3384">
        <v>2005</v>
      </c>
      <c r="I3384" s="2">
        <v>2057458.59</v>
      </c>
      <c r="J3384" s="2">
        <v>0</v>
      </c>
      <c r="K3384" s="2">
        <v>2057458.59</v>
      </c>
      <c r="L3384" t="s">
        <v>116</v>
      </c>
      <c r="M3384" s="3" t="b">
        <f>trust_funds5[[#This Row],[Contributions Outstanding (USD)]]=0</f>
        <v>1</v>
      </c>
      <c r="N3384" s="3" t="str">
        <f t="shared" si="260"/>
        <v>Outstanding</v>
      </c>
      <c r="O3384" s="3" t="str">
        <f t="shared" si="261"/>
        <v>High Contribution &amp; Recent</v>
      </c>
      <c r="P3384" s="3" t="str">
        <f t="shared" si="262"/>
        <v>Other</v>
      </c>
      <c r="Q3384" s="3" t="str">
        <f t="shared" si="263"/>
        <v>Other</v>
      </c>
      <c r="R3384" s="3" t="str">
        <f t="shared" si="264"/>
        <v>Not LCLS</v>
      </c>
      <c r="S3384" s="3" t="str" cm="1">
        <f t="array" ref="S3384">_xlfn.IFS(G3384 &gt; 5000000, "Very High", G3384 &gt; 1000000, "High", G3384 &gt; 500000, "Medium", TRUE, "Low")</f>
        <v>Very High</v>
      </c>
      <c r="T3384" s="3" t="str" cm="1">
        <f t="array" ref="T3384">_xlfn.IFS(B3384 &gt;= 2005, "Post-2005", B3384 &gt;= 2000, "2000-2004", TRUE, "Pre-2000")</f>
        <v>Post-2005</v>
      </c>
    </row>
    <row r="3385" spans="1:20" x14ac:dyDescent="0.85">
      <c r="A3385" s="1">
        <v>41164</v>
      </c>
      <c r="B3385" t="s">
        <v>2137</v>
      </c>
      <c r="C3385" t="s">
        <v>5549</v>
      </c>
      <c r="D3385" t="s">
        <v>5550</v>
      </c>
      <c r="E3385" t="s">
        <v>119</v>
      </c>
      <c r="F3385" t="s">
        <v>120</v>
      </c>
      <c r="G3385" t="s">
        <v>121</v>
      </c>
      <c r="H3385">
        <v>2005</v>
      </c>
      <c r="I3385" s="2">
        <v>13656676.51</v>
      </c>
      <c r="J3385" s="2">
        <v>0</v>
      </c>
      <c r="K3385" s="2">
        <v>13656676.51</v>
      </c>
      <c r="L3385" t="s">
        <v>116</v>
      </c>
      <c r="M3385" s="3" t="b">
        <f>trust_funds5[[#This Row],[Contributions Outstanding (USD)]]=0</f>
        <v>1</v>
      </c>
      <c r="N3385" s="3" t="str">
        <f t="shared" si="260"/>
        <v>Outstanding</v>
      </c>
      <c r="O3385" s="3" t="str">
        <f t="shared" si="261"/>
        <v>High Contribution &amp; Recent</v>
      </c>
      <c r="P3385" s="3" t="str">
        <f t="shared" si="262"/>
        <v>Other</v>
      </c>
      <c r="Q3385" s="3" t="str">
        <f t="shared" si="263"/>
        <v>Other</v>
      </c>
      <c r="R3385" s="3" t="str">
        <f t="shared" si="264"/>
        <v>Not LCLS</v>
      </c>
      <c r="S3385" s="3" t="str" cm="1">
        <f t="array" ref="S3385">_xlfn.IFS(G3385 &gt; 5000000, "Very High", G3385 &gt; 1000000, "High", G3385 &gt; 500000, "Medium", TRUE, "Low")</f>
        <v>Very High</v>
      </c>
      <c r="T3385" s="3" t="str" cm="1">
        <f t="array" ref="T3385">_xlfn.IFS(B3385 &gt;= 2005, "Post-2005", B3385 &gt;= 2000, "2000-2004", TRUE, "Pre-2000")</f>
        <v>Post-2005</v>
      </c>
    </row>
    <row r="3386" spans="1:20" x14ac:dyDescent="0.85">
      <c r="A3386" s="1">
        <v>41164</v>
      </c>
      <c r="B3386" t="s">
        <v>1234</v>
      </c>
      <c r="C3386" t="s">
        <v>5551</v>
      </c>
      <c r="D3386" t="s">
        <v>5552</v>
      </c>
      <c r="E3386" t="s">
        <v>21</v>
      </c>
      <c r="F3386" t="s">
        <v>22</v>
      </c>
      <c r="G3386" t="s">
        <v>23</v>
      </c>
      <c r="H3386">
        <v>2005</v>
      </c>
      <c r="I3386" s="2">
        <v>256180.35</v>
      </c>
      <c r="J3386" s="2">
        <v>0</v>
      </c>
      <c r="K3386" s="2">
        <v>256180.35</v>
      </c>
      <c r="L3386" t="s">
        <v>18</v>
      </c>
      <c r="M3386" s="3" t="b">
        <f>trust_funds5[[#This Row],[Contributions Outstanding (USD)]]=0</f>
        <v>1</v>
      </c>
      <c r="N3386" s="3" t="str">
        <f t="shared" si="260"/>
        <v>Outstanding</v>
      </c>
      <c r="O3386" s="3" t="str">
        <f t="shared" si="261"/>
        <v>High Contribution &amp; Recent</v>
      </c>
      <c r="P3386" s="3" t="str">
        <f t="shared" si="262"/>
        <v>Other</v>
      </c>
      <c r="Q3386" s="3" t="str">
        <f t="shared" si="263"/>
        <v>Other</v>
      </c>
      <c r="R3386" s="3" t="str">
        <f t="shared" si="264"/>
        <v>Not LCLS</v>
      </c>
      <c r="S3386" s="3" t="str" cm="1">
        <f t="array" ref="S3386">_xlfn.IFS(G3386 &gt; 5000000, "Very High", G3386 &gt; 1000000, "High", G3386 &gt; 500000, "Medium", TRUE, "Low")</f>
        <v>Very High</v>
      </c>
      <c r="T3386" s="3" t="str" cm="1">
        <f t="array" ref="T3386">_xlfn.IFS(B3386 &gt;= 2005, "Post-2005", B3386 &gt;= 2000, "2000-2004", TRUE, "Pre-2000")</f>
        <v>Post-2005</v>
      </c>
    </row>
    <row r="3387" spans="1:20" x14ac:dyDescent="0.85">
      <c r="A3387" s="1">
        <v>41164</v>
      </c>
      <c r="B3387" t="s">
        <v>1346</v>
      </c>
      <c r="C3387" t="s">
        <v>5553</v>
      </c>
      <c r="D3387" t="s">
        <v>5554</v>
      </c>
      <c r="E3387" t="s">
        <v>204</v>
      </c>
      <c r="F3387" t="s">
        <v>205</v>
      </c>
      <c r="G3387" t="s">
        <v>206</v>
      </c>
      <c r="H3387">
        <v>2005</v>
      </c>
      <c r="I3387" s="2">
        <v>2378798.42</v>
      </c>
      <c r="J3387" s="2">
        <v>0</v>
      </c>
      <c r="K3387" s="2">
        <v>2378798.42</v>
      </c>
      <c r="L3387" t="s">
        <v>116</v>
      </c>
      <c r="M3387" s="3" t="b">
        <f>trust_funds5[[#This Row],[Contributions Outstanding (USD)]]=0</f>
        <v>1</v>
      </c>
      <c r="N3387" s="3" t="str">
        <f t="shared" si="260"/>
        <v>Outstanding</v>
      </c>
      <c r="O3387" s="3" t="str">
        <f t="shared" si="261"/>
        <v>High Contribution &amp; Recent</v>
      </c>
      <c r="P3387" s="3" t="str">
        <f t="shared" si="262"/>
        <v>Other</v>
      </c>
      <c r="Q3387" s="3" t="str">
        <f t="shared" si="263"/>
        <v>Other</v>
      </c>
      <c r="R3387" s="3" t="str">
        <f t="shared" si="264"/>
        <v>Not LCLS</v>
      </c>
      <c r="S3387" s="3" t="str" cm="1">
        <f t="array" ref="S3387">_xlfn.IFS(G3387 &gt; 5000000, "Very High", G3387 &gt; 1000000, "High", G3387 &gt; 500000, "Medium", TRUE, "Low")</f>
        <v>Very High</v>
      </c>
      <c r="T3387" s="3" t="str" cm="1">
        <f t="array" ref="T3387">_xlfn.IFS(B3387 &gt;= 2005, "Post-2005", B3387 &gt;= 2000, "2000-2004", TRUE, "Pre-2000")</f>
        <v>Post-2005</v>
      </c>
    </row>
    <row r="3388" spans="1:20" x14ac:dyDescent="0.85">
      <c r="A3388" s="1">
        <v>41164</v>
      </c>
      <c r="B3388" t="s">
        <v>1346</v>
      </c>
      <c r="C3388" t="s">
        <v>5555</v>
      </c>
      <c r="D3388" t="s">
        <v>5556</v>
      </c>
      <c r="E3388" t="s">
        <v>21</v>
      </c>
      <c r="F3388" t="s">
        <v>22</v>
      </c>
      <c r="G3388" t="s">
        <v>23</v>
      </c>
      <c r="H3388">
        <v>2005</v>
      </c>
      <c r="I3388" s="2">
        <v>4176493.23</v>
      </c>
      <c r="J3388" s="2">
        <v>0</v>
      </c>
      <c r="K3388" s="2">
        <v>4176493.23</v>
      </c>
      <c r="L3388" t="s">
        <v>18</v>
      </c>
      <c r="M3388" s="3" t="b">
        <f>trust_funds5[[#This Row],[Contributions Outstanding (USD)]]=0</f>
        <v>1</v>
      </c>
      <c r="N3388" s="3" t="str">
        <f t="shared" si="260"/>
        <v>Outstanding</v>
      </c>
      <c r="O3388" s="3" t="str">
        <f t="shared" si="261"/>
        <v>High Contribution &amp; Recent</v>
      </c>
      <c r="P3388" s="3" t="str">
        <f t="shared" si="262"/>
        <v>Other</v>
      </c>
      <c r="Q3388" s="3" t="str">
        <f t="shared" si="263"/>
        <v>Other</v>
      </c>
      <c r="R3388" s="3" t="str">
        <f t="shared" si="264"/>
        <v>Not LCLS</v>
      </c>
      <c r="S3388" s="3" t="str" cm="1">
        <f t="array" ref="S3388">_xlfn.IFS(G3388 &gt; 5000000, "Very High", G3388 &gt; 1000000, "High", G3388 &gt; 500000, "Medium", TRUE, "Low")</f>
        <v>Very High</v>
      </c>
      <c r="T3388" s="3" t="str" cm="1">
        <f t="array" ref="T3388">_xlfn.IFS(B3388 &gt;= 2005, "Post-2005", B3388 &gt;= 2000, "2000-2004", TRUE, "Pre-2000")</f>
        <v>Post-2005</v>
      </c>
    </row>
    <row r="3389" spans="1:20" x14ac:dyDescent="0.85">
      <c r="A3389" s="1">
        <v>41164</v>
      </c>
      <c r="B3389" t="s">
        <v>1234</v>
      </c>
      <c r="C3389" t="s">
        <v>5557</v>
      </c>
      <c r="D3389" t="s">
        <v>5558</v>
      </c>
      <c r="E3389" t="s">
        <v>102</v>
      </c>
      <c r="F3389" t="s">
        <v>103</v>
      </c>
      <c r="G3389" t="s">
        <v>104</v>
      </c>
      <c r="H3389">
        <v>2005</v>
      </c>
      <c r="I3389" s="2">
        <v>250000</v>
      </c>
      <c r="J3389" s="2">
        <v>0</v>
      </c>
      <c r="K3389" s="2">
        <v>250000</v>
      </c>
      <c r="L3389" t="s">
        <v>18</v>
      </c>
      <c r="M3389" s="3" t="b">
        <f>trust_funds5[[#This Row],[Contributions Outstanding (USD)]]=0</f>
        <v>1</v>
      </c>
      <c r="N3389" s="3" t="str">
        <f t="shared" si="260"/>
        <v>Outstanding</v>
      </c>
      <c r="O3389" s="3" t="str">
        <f t="shared" si="261"/>
        <v>High Contribution &amp; Recent</v>
      </c>
      <c r="P3389" s="3" t="str">
        <f t="shared" si="262"/>
        <v>Other</v>
      </c>
      <c r="Q3389" s="3" t="str">
        <f t="shared" si="263"/>
        <v>Other</v>
      </c>
      <c r="R3389" s="3" t="str">
        <f t="shared" si="264"/>
        <v>Not LCLS</v>
      </c>
      <c r="S3389" s="3" t="str" cm="1">
        <f t="array" ref="S3389">_xlfn.IFS(G3389 &gt; 5000000, "Very High", G3389 &gt; 1000000, "High", G3389 &gt; 500000, "Medium", TRUE, "Low")</f>
        <v>Very High</v>
      </c>
      <c r="T3389" s="3" t="str" cm="1">
        <f t="array" ref="T3389">_xlfn.IFS(B3389 &gt;= 2005, "Post-2005", B3389 &gt;= 2000, "2000-2004", TRUE, "Pre-2000")</f>
        <v>Post-2005</v>
      </c>
    </row>
    <row r="3390" spans="1:20" x14ac:dyDescent="0.85">
      <c r="A3390" s="1">
        <v>41164</v>
      </c>
      <c r="B3390" t="s">
        <v>90</v>
      </c>
      <c r="C3390" t="s">
        <v>3049</v>
      </c>
      <c r="D3390" t="s">
        <v>3050</v>
      </c>
      <c r="E3390" t="s">
        <v>2863</v>
      </c>
      <c r="F3390" t="s">
        <v>2864</v>
      </c>
      <c r="G3390" t="s">
        <v>3051</v>
      </c>
      <c r="H3390">
        <v>2005</v>
      </c>
      <c r="I3390" s="2">
        <v>2000000</v>
      </c>
      <c r="J3390" s="2">
        <v>0</v>
      </c>
      <c r="K3390" s="2">
        <v>2000000</v>
      </c>
      <c r="L3390" t="s">
        <v>116</v>
      </c>
      <c r="M3390" s="3" t="b">
        <f>trust_funds5[[#This Row],[Contributions Outstanding (USD)]]=0</f>
        <v>1</v>
      </c>
      <c r="N3390" s="3" t="str">
        <f t="shared" si="260"/>
        <v>Outstanding</v>
      </c>
      <c r="O3390" s="3" t="str">
        <f t="shared" si="261"/>
        <v>High Contribution &amp; Recent</v>
      </c>
      <c r="P3390" s="3" t="str">
        <f t="shared" si="262"/>
        <v>Other</v>
      </c>
      <c r="Q3390" s="3" t="str">
        <f t="shared" si="263"/>
        <v>Other</v>
      </c>
      <c r="R3390" s="3" t="str">
        <f t="shared" si="264"/>
        <v>Not LCLS</v>
      </c>
      <c r="S3390" s="3" t="str" cm="1">
        <f t="array" ref="S3390">_xlfn.IFS(G3390 &gt; 5000000, "Very High", G3390 &gt; 1000000, "High", G3390 &gt; 500000, "Medium", TRUE, "Low")</f>
        <v>Very High</v>
      </c>
      <c r="T3390" s="3" t="str" cm="1">
        <f t="array" ref="T3390">_xlfn.IFS(B3390 &gt;= 2005, "Post-2005", B3390 &gt;= 2000, "2000-2004", TRUE, "Pre-2000")</f>
        <v>Post-2005</v>
      </c>
    </row>
    <row r="3391" spans="1:20" x14ac:dyDescent="0.85">
      <c r="A3391" s="1">
        <v>41164</v>
      </c>
      <c r="B3391" t="s">
        <v>1234</v>
      </c>
      <c r="C3391" t="s">
        <v>5559</v>
      </c>
      <c r="D3391" t="s">
        <v>5560</v>
      </c>
      <c r="E3391" t="s">
        <v>2863</v>
      </c>
      <c r="F3391" t="s">
        <v>2864</v>
      </c>
      <c r="G3391" t="s">
        <v>5561</v>
      </c>
      <c r="H3391">
        <v>2005</v>
      </c>
      <c r="I3391" s="2">
        <v>4787095.5199999996</v>
      </c>
      <c r="J3391" s="2">
        <v>0</v>
      </c>
      <c r="K3391" s="2">
        <v>4787095.5199999996</v>
      </c>
      <c r="L3391" t="s">
        <v>18</v>
      </c>
      <c r="M3391" s="3" t="b">
        <f>trust_funds5[[#This Row],[Contributions Outstanding (USD)]]=0</f>
        <v>1</v>
      </c>
      <c r="N3391" s="3" t="str">
        <f t="shared" si="260"/>
        <v>Outstanding</v>
      </c>
      <c r="O3391" s="3" t="str">
        <f t="shared" si="261"/>
        <v>High Contribution &amp; Recent</v>
      </c>
      <c r="P3391" s="3" t="str">
        <f t="shared" si="262"/>
        <v>Other</v>
      </c>
      <c r="Q3391" s="3" t="str">
        <f t="shared" si="263"/>
        <v>Other</v>
      </c>
      <c r="R3391" s="3" t="str">
        <f t="shared" si="264"/>
        <v>Not LCLS</v>
      </c>
      <c r="S3391" s="3" t="str" cm="1">
        <f t="array" ref="S3391">_xlfn.IFS(G3391 &gt; 5000000, "Very High", G3391 &gt; 1000000, "High", G3391 &gt; 500000, "Medium", TRUE, "Low")</f>
        <v>Very High</v>
      </c>
      <c r="T3391" s="3" t="str" cm="1">
        <f t="array" ref="T3391">_xlfn.IFS(B3391 &gt;= 2005, "Post-2005", B3391 &gt;= 2000, "2000-2004", TRUE, "Pre-2000")</f>
        <v>Post-2005</v>
      </c>
    </row>
    <row r="3392" spans="1:20" x14ac:dyDescent="0.85">
      <c r="A3392" s="1">
        <v>41164</v>
      </c>
      <c r="B3392" t="s">
        <v>883</v>
      </c>
      <c r="C3392" t="s">
        <v>5562</v>
      </c>
      <c r="D3392" t="s">
        <v>5563</v>
      </c>
      <c r="E3392" t="s">
        <v>2863</v>
      </c>
      <c r="F3392" t="s">
        <v>2864</v>
      </c>
      <c r="G3392" t="s">
        <v>3051</v>
      </c>
      <c r="H3392">
        <v>2005</v>
      </c>
      <c r="I3392" s="2">
        <v>211850467.78</v>
      </c>
      <c r="J3392" s="2">
        <v>0</v>
      </c>
      <c r="K3392" s="2">
        <v>211850467.78</v>
      </c>
      <c r="L3392" t="s">
        <v>116</v>
      </c>
      <c r="M3392" s="3" t="b">
        <f>trust_funds5[[#This Row],[Contributions Outstanding (USD)]]=0</f>
        <v>1</v>
      </c>
      <c r="N3392" s="3" t="str">
        <f t="shared" si="260"/>
        <v>Outstanding</v>
      </c>
      <c r="O3392" s="3" t="str">
        <f t="shared" si="261"/>
        <v>High Contribution &amp; Recent</v>
      </c>
      <c r="P3392" s="3" t="str">
        <f t="shared" si="262"/>
        <v>Other</v>
      </c>
      <c r="Q3392" s="3" t="str">
        <f t="shared" si="263"/>
        <v>Other</v>
      </c>
      <c r="R3392" s="3" t="str">
        <f t="shared" si="264"/>
        <v>Not LCLS</v>
      </c>
      <c r="S3392" s="3" t="str" cm="1">
        <f t="array" ref="S3392">_xlfn.IFS(G3392 &gt; 5000000, "Very High", G3392 &gt; 1000000, "High", G3392 &gt; 500000, "Medium", TRUE, "Low")</f>
        <v>Very High</v>
      </c>
      <c r="T3392" s="3" t="str" cm="1">
        <f t="array" ref="T3392">_xlfn.IFS(B3392 &gt;= 2005, "Post-2005", B3392 &gt;= 2000, "2000-2004", TRUE, "Pre-2000")</f>
        <v>Post-2005</v>
      </c>
    </row>
    <row r="3393" spans="1:20" x14ac:dyDescent="0.85">
      <c r="A3393" s="1">
        <v>41164</v>
      </c>
      <c r="B3393" t="s">
        <v>883</v>
      </c>
      <c r="C3393" t="s">
        <v>5564</v>
      </c>
      <c r="D3393" t="s">
        <v>5565</v>
      </c>
      <c r="E3393" t="s">
        <v>2863</v>
      </c>
      <c r="F3393" t="s">
        <v>2864</v>
      </c>
      <c r="G3393" t="s">
        <v>3051</v>
      </c>
      <c r="H3393">
        <v>2005</v>
      </c>
      <c r="I3393" s="2">
        <v>148154559.05000001</v>
      </c>
      <c r="J3393" s="2">
        <v>74275970.75</v>
      </c>
      <c r="K3393" s="2">
        <v>222430529.80000001</v>
      </c>
      <c r="L3393" t="s">
        <v>116</v>
      </c>
      <c r="M3393" s="3" t="b">
        <f>trust_funds5[[#This Row],[Contributions Outstanding (USD)]]=0</f>
        <v>0</v>
      </c>
      <c r="N3393" s="3" t="str">
        <f t="shared" si="260"/>
        <v>Outstanding</v>
      </c>
      <c r="O3393" s="3" t="str">
        <f t="shared" si="261"/>
        <v>High Contribution &amp; Recent</v>
      </c>
      <c r="P3393" s="3" t="str">
        <f t="shared" si="262"/>
        <v>Other</v>
      </c>
      <c r="Q3393" s="3" t="str">
        <f t="shared" si="263"/>
        <v>Other</v>
      </c>
      <c r="R3393" s="3" t="str">
        <f t="shared" si="264"/>
        <v>Not LCLS</v>
      </c>
      <c r="S3393" s="3" t="str" cm="1">
        <f t="array" ref="S3393">_xlfn.IFS(G3393 &gt; 5000000, "Very High", G3393 &gt; 1000000, "High", G3393 &gt; 500000, "Medium", TRUE, "Low")</f>
        <v>Very High</v>
      </c>
      <c r="T3393" s="3" t="str" cm="1">
        <f t="array" ref="T3393">_xlfn.IFS(B3393 &gt;= 2005, "Post-2005", B3393 &gt;= 2000, "2000-2004", TRUE, "Pre-2000")</f>
        <v>Post-2005</v>
      </c>
    </row>
    <row r="3394" spans="1:20" x14ac:dyDescent="0.85">
      <c r="A3394" s="1">
        <v>41164</v>
      </c>
      <c r="B3394" t="s">
        <v>1234</v>
      </c>
      <c r="C3394" t="s">
        <v>5566</v>
      </c>
      <c r="D3394" t="s">
        <v>5567</v>
      </c>
      <c r="E3394" t="s">
        <v>102</v>
      </c>
      <c r="F3394" t="s">
        <v>103</v>
      </c>
      <c r="G3394" t="s">
        <v>104</v>
      </c>
      <c r="H3394">
        <v>2005</v>
      </c>
      <c r="I3394" s="2">
        <v>940500</v>
      </c>
      <c r="J3394" s="2">
        <v>0</v>
      </c>
      <c r="K3394" s="2">
        <v>940500</v>
      </c>
      <c r="L3394" t="s">
        <v>116</v>
      </c>
      <c r="M3394" s="3" t="b">
        <f>trust_funds5[[#This Row],[Contributions Outstanding (USD)]]=0</f>
        <v>1</v>
      </c>
      <c r="N3394" s="3" t="str">
        <f t="shared" ref="N3394:N3457" si="265">IF(D3394 &gt; 0, "Outstanding", "No Outstanding")</f>
        <v>Outstanding</v>
      </c>
      <c r="O3394" s="3" t="str">
        <f t="shared" ref="O3394:O3457" si="266">IF(AND(C3394 &gt; 1000000, B3394 &gt; 2000), "High Contribution &amp; Recent", "Other")</f>
        <v>High Contribution &amp; Recent</v>
      </c>
      <c r="P3394" s="3" t="str">
        <f t="shared" ref="P3394:P3457" si="267">IF(AND(B3394 = 2000, E3394 = "Canada"), "Year 2000, Canada", "Other")</f>
        <v>Other</v>
      </c>
      <c r="Q3394" s="3" t="str">
        <f t="shared" ref="Q3394:Q3457" si="268">IF(OR(E3394 = "Canada", E3394 = "Sweden"), "Canada or Sweden", "Other")</f>
        <v>Other</v>
      </c>
      <c r="R3394" s="3" t="str">
        <f t="shared" ref="R3394:R3457" si="269">IF(NOT(F3394 = "LCLS"), "Not LCLS", "LCLS")</f>
        <v>Not LCLS</v>
      </c>
      <c r="S3394" s="3" t="str" cm="1">
        <f t="array" ref="S3394">_xlfn.IFS(G3394 &gt; 5000000, "Very High", G3394 &gt; 1000000, "High", G3394 &gt; 500000, "Medium", TRUE, "Low")</f>
        <v>Very High</v>
      </c>
      <c r="T3394" s="3" t="str" cm="1">
        <f t="array" ref="T3394">_xlfn.IFS(B3394 &gt;= 2005, "Post-2005", B3394 &gt;= 2000, "2000-2004", TRUE, "Pre-2000")</f>
        <v>Post-2005</v>
      </c>
    </row>
    <row r="3395" spans="1:20" x14ac:dyDescent="0.85">
      <c r="A3395" s="1">
        <v>41164</v>
      </c>
      <c r="B3395" t="s">
        <v>1234</v>
      </c>
      <c r="C3395" t="s">
        <v>5566</v>
      </c>
      <c r="D3395" t="s">
        <v>5567</v>
      </c>
      <c r="E3395" t="s">
        <v>119</v>
      </c>
      <c r="F3395" t="s">
        <v>120</v>
      </c>
      <c r="G3395" t="s">
        <v>121</v>
      </c>
      <c r="H3395">
        <v>2005</v>
      </c>
      <c r="I3395" s="2">
        <v>499970</v>
      </c>
      <c r="J3395" s="2">
        <v>0</v>
      </c>
      <c r="K3395" s="2">
        <v>499970</v>
      </c>
      <c r="L3395" t="s">
        <v>116</v>
      </c>
      <c r="M3395" s="3" t="b">
        <f>trust_funds5[[#This Row],[Contributions Outstanding (USD)]]=0</f>
        <v>1</v>
      </c>
      <c r="N3395" s="3" t="str">
        <f t="shared" si="265"/>
        <v>Outstanding</v>
      </c>
      <c r="O3395" s="3" t="str">
        <f t="shared" si="266"/>
        <v>High Contribution &amp; Recent</v>
      </c>
      <c r="P3395" s="3" t="str">
        <f t="shared" si="267"/>
        <v>Other</v>
      </c>
      <c r="Q3395" s="3" t="str">
        <f t="shared" si="268"/>
        <v>Other</v>
      </c>
      <c r="R3395" s="3" t="str">
        <f t="shared" si="269"/>
        <v>Not LCLS</v>
      </c>
      <c r="S3395" s="3" t="str" cm="1">
        <f t="array" ref="S3395">_xlfn.IFS(G3395 &gt; 5000000, "Very High", G3395 &gt; 1000000, "High", G3395 &gt; 500000, "Medium", TRUE, "Low")</f>
        <v>Very High</v>
      </c>
      <c r="T3395" s="3" t="str" cm="1">
        <f t="array" ref="T3395">_xlfn.IFS(B3395 &gt;= 2005, "Post-2005", B3395 &gt;= 2000, "2000-2004", TRUE, "Pre-2000")</f>
        <v>Post-2005</v>
      </c>
    </row>
    <row r="3396" spans="1:20" x14ac:dyDescent="0.85">
      <c r="A3396" s="1">
        <v>41164</v>
      </c>
      <c r="B3396" t="s">
        <v>1234</v>
      </c>
      <c r="C3396" t="s">
        <v>5566</v>
      </c>
      <c r="D3396" t="s">
        <v>5567</v>
      </c>
      <c r="E3396" t="s">
        <v>21</v>
      </c>
      <c r="F3396" t="s">
        <v>22</v>
      </c>
      <c r="G3396" t="s">
        <v>23</v>
      </c>
      <c r="H3396">
        <v>2005</v>
      </c>
      <c r="I3396" s="2">
        <v>256937.31</v>
      </c>
      <c r="J3396" s="2">
        <v>0</v>
      </c>
      <c r="K3396" s="2">
        <v>256937.31</v>
      </c>
      <c r="L3396" t="s">
        <v>116</v>
      </c>
      <c r="M3396" s="3" t="b">
        <f>trust_funds5[[#This Row],[Contributions Outstanding (USD)]]=0</f>
        <v>1</v>
      </c>
      <c r="N3396" s="3" t="str">
        <f t="shared" si="265"/>
        <v>Outstanding</v>
      </c>
      <c r="O3396" s="3" t="str">
        <f t="shared" si="266"/>
        <v>High Contribution &amp; Recent</v>
      </c>
      <c r="P3396" s="3" t="str">
        <f t="shared" si="267"/>
        <v>Other</v>
      </c>
      <c r="Q3396" s="3" t="str">
        <f t="shared" si="268"/>
        <v>Other</v>
      </c>
      <c r="R3396" s="3" t="str">
        <f t="shared" si="269"/>
        <v>Not LCLS</v>
      </c>
      <c r="S3396" s="3" t="str" cm="1">
        <f t="array" ref="S3396">_xlfn.IFS(G3396 &gt; 5000000, "Very High", G3396 &gt; 1000000, "High", G3396 &gt; 500000, "Medium", TRUE, "Low")</f>
        <v>Very High</v>
      </c>
      <c r="T3396" s="3" t="str" cm="1">
        <f t="array" ref="T3396">_xlfn.IFS(B3396 &gt;= 2005, "Post-2005", B3396 &gt;= 2000, "2000-2004", TRUE, "Pre-2000")</f>
        <v>Post-2005</v>
      </c>
    </row>
    <row r="3397" spans="1:20" x14ac:dyDescent="0.85">
      <c r="A3397" s="1">
        <v>41164</v>
      </c>
      <c r="B3397" t="s">
        <v>90</v>
      </c>
      <c r="C3397" t="s">
        <v>4426</v>
      </c>
      <c r="D3397" t="s">
        <v>4427</v>
      </c>
      <c r="E3397" t="s">
        <v>200</v>
      </c>
      <c r="F3397" t="s">
        <v>201</v>
      </c>
      <c r="G3397" t="s">
        <v>213</v>
      </c>
      <c r="H3397">
        <v>2005</v>
      </c>
      <c r="I3397" s="2">
        <v>2016390</v>
      </c>
      <c r="J3397" s="2">
        <v>0</v>
      </c>
      <c r="K3397" s="2">
        <v>2016390</v>
      </c>
      <c r="L3397" t="s">
        <v>116</v>
      </c>
      <c r="M3397" s="3" t="b">
        <f>trust_funds5[[#This Row],[Contributions Outstanding (USD)]]=0</f>
        <v>1</v>
      </c>
      <c r="N3397" s="3" t="str">
        <f t="shared" si="265"/>
        <v>Outstanding</v>
      </c>
      <c r="O3397" s="3" t="str">
        <f t="shared" si="266"/>
        <v>High Contribution &amp; Recent</v>
      </c>
      <c r="P3397" s="3" t="str">
        <f t="shared" si="267"/>
        <v>Other</v>
      </c>
      <c r="Q3397" s="3" t="str">
        <f t="shared" si="268"/>
        <v>Other</v>
      </c>
      <c r="R3397" s="3" t="str">
        <f t="shared" si="269"/>
        <v>Not LCLS</v>
      </c>
      <c r="S3397" s="3" t="str" cm="1">
        <f t="array" ref="S3397">_xlfn.IFS(G3397 &gt; 5000000, "Very High", G3397 &gt; 1000000, "High", G3397 &gt; 500000, "Medium", TRUE, "Low")</f>
        <v>Very High</v>
      </c>
      <c r="T3397" s="3" t="str" cm="1">
        <f t="array" ref="T3397">_xlfn.IFS(B3397 &gt;= 2005, "Post-2005", B3397 &gt;= 2000, "2000-2004", TRUE, "Pre-2000")</f>
        <v>Post-2005</v>
      </c>
    </row>
    <row r="3398" spans="1:20" x14ac:dyDescent="0.85">
      <c r="A3398" s="1">
        <v>41164</v>
      </c>
      <c r="B3398" t="s">
        <v>1234</v>
      </c>
      <c r="C3398" t="s">
        <v>5568</v>
      </c>
      <c r="D3398" t="s">
        <v>5569</v>
      </c>
      <c r="E3398" t="s">
        <v>200</v>
      </c>
      <c r="F3398" t="s">
        <v>201</v>
      </c>
      <c r="G3398" t="s">
        <v>213</v>
      </c>
      <c r="H3398">
        <v>2005</v>
      </c>
      <c r="I3398" s="2">
        <v>203150</v>
      </c>
      <c r="J3398" s="2">
        <v>0</v>
      </c>
      <c r="K3398" s="2">
        <v>203150</v>
      </c>
      <c r="L3398" t="s">
        <v>18</v>
      </c>
      <c r="M3398" s="3" t="b">
        <f>trust_funds5[[#This Row],[Contributions Outstanding (USD)]]=0</f>
        <v>1</v>
      </c>
      <c r="N3398" s="3" t="str">
        <f t="shared" si="265"/>
        <v>Outstanding</v>
      </c>
      <c r="O3398" s="3" t="str">
        <f t="shared" si="266"/>
        <v>High Contribution &amp; Recent</v>
      </c>
      <c r="P3398" s="3" t="str">
        <f t="shared" si="267"/>
        <v>Other</v>
      </c>
      <c r="Q3398" s="3" t="str">
        <f t="shared" si="268"/>
        <v>Other</v>
      </c>
      <c r="R3398" s="3" t="str">
        <f t="shared" si="269"/>
        <v>Not LCLS</v>
      </c>
      <c r="S3398" s="3" t="str" cm="1">
        <f t="array" ref="S3398">_xlfn.IFS(G3398 &gt; 5000000, "Very High", G3398 &gt; 1000000, "High", G3398 &gt; 500000, "Medium", TRUE, "Low")</f>
        <v>Very High</v>
      </c>
      <c r="T3398" s="3" t="str" cm="1">
        <f t="array" ref="T3398">_xlfn.IFS(B3398 &gt;= 2005, "Post-2005", B3398 &gt;= 2000, "2000-2004", TRUE, "Pre-2000")</f>
        <v>Post-2005</v>
      </c>
    </row>
    <row r="3399" spans="1:20" x14ac:dyDescent="0.85">
      <c r="A3399" s="1">
        <v>41164</v>
      </c>
      <c r="B3399" t="s">
        <v>5570</v>
      </c>
      <c r="C3399" t="s">
        <v>5571</v>
      </c>
      <c r="D3399" t="s">
        <v>5572</v>
      </c>
      <c r="E3399" t="s">
        <v>102</v>
      </c>
      <c r="F3399" t="s">
        <v>103</v>
      </c>
      <c r="G3399" t="s">
        <v>104</v>
      </c>
      <c r="H3399">
        <v>2005</v>
      </c>
      <c r="I3399" s="2">
        <v>541492</v>
      </c>
      <c r="J3399" s="2">
        <v>0</v>
      </c>
      <c r="K3399" s="2">
        <v>541492</v>
      </c>
      <c r="L3399" t="s">
        <v>18</v>
      </c>
      <c r="M3399" s="3" t="b">
        <f>trust_funds5[[#This Row],[Contributions Outstanding (USD)]]=0</f>
        <v>1</v>
      </c>
      <c r="N3399" s="3" t="str">
        <f t="shared" si="265"/>
        <v>Outstanding</v>
      </c>
      <c r="O3399" s="3" t="str">
        <f t="shared" si="266"/>
        <v>High Contribution &amp; Recent</v>
      </c>
      <c r="P3399" s="3" t="str">
        <f t="shared" si="267"/>
        <v>Other</v>
      </c>
      <c r="Q3399" s="3" t="str">
        <f t="shared" si="268"/>
        <v>Other</v>
      </c>
      <c r="R3399" s="3" t="str">
        <f t="shared" si="269"/>
        <v>Not LCLS</v>
      </c>
      <c r="S3399" s="3" t="str" cm="1">
        <f t="array" ref="S3399">_xlfn.IFS(G3399 &gt; 5000000, "Very High", G3399 &gt; 1000000, "High", G3399 &gt; 500000, "Medium", TRUE, "Low")</f>
        <v>Very High</v>
      </c>
      <c r="T3399" s="3" t="str" cm="1">
        <f t="array" ref="T3399">_xlfn.IFS(B3399 &gt;= 2005, "Post-2005", B3399 &gt;= 2000, "2000-2004", TRUE, "Pre-2000")</f>
        <v>Post-2005</v>
      </c>
    </row>
    <row r="3400" spans="1:20" x14ac:dyDescent="0.85">
      <c r="A3400" s="1">
        <v>41164</v>
      </c>
      <c r="B3400" t="s">
        <v>5570</v>
      </c>
      <c r="C3400" t="s">
        <v>5571</v>
      </c>
      <c r="D3400" t="s">
        <v>5572</v>
      </c>
      <c r="E3400" t="s">
        <v>119</v>
      </c>
      <c r="F3400" t="s">
        <v>120</v>
      </c>
      <c r="G3400" t="s">
        <v>121</v>
      </c>
      <c r="H3400">
        <v>2005</v>
      </c>
      <c r="I3400" s="2">
        <v>500000</v>
      </c>
      <c r="J3400" s="2">
        <v>0</v>
      </c>
      <c r="K3400" s="2">
        <v>500000</v>
      </c>
      <c r="L3400" t="s">
        <v>18</v>
      </c>
      <c r="M3400" s="3" t="b">
        <f>trust_funds5[[#This Row],[Contributions Outstanding (USD)]]=0</f>
        <v>1</v>
      </c>
      <c r="N3400" s="3" t="str">
        <f t="shared" si="265"/>
        <v>Outstanding</v>
      </c>
      <c r="O3400" s="3" t="str">
        <f t="shared" si="266"/>
        <v>High Contribution &amp; Recent</v>
      </c>
      <c r="P3400" s="3" t="str">
        <f t="shared" si="267"/>
        <v>Other</v>
      </c>
      <c r="Q3400" s="3" t="str">
        <f t="shared" si="268"/>
        <v>Other</v>
      </c>
      <c r="R3400" s="3" t="str">
        <f t="shared" si="269"/>
        <v>Not LCLS</v>
      </c>
      <c r="S3400" s="3" t="str" cm="1">
        <f t="array" ref="S3400">_xlfn.IFS(G3400 &gt; 5000000, "Very High", G3400 &gt; 1000000, "High", G3400 &gt; 500000, "Medium", TRUE, "Low")</f>
        <v>Very High</v>
      </c>
      <c r="T3400" s="3" t="str" cm="1">
        <f t="array" ref="T3400">_xlfn.IFS(B3400 &gt;= 2005, "Post-2005", B3400 &gt;= 2000, "2000-2004", TRUE, "Pre-2000")</f>
        <v>Post-2005</v>
      </c>
    </row>
    <row r="3401" spans="1:20" x14ac:dyDescent="0.85">
      <c r="A3401" s="1">
        <v>41164</v>
      </c>
      <c r="B3401" t="s">
        <v>1234</v>
      </c>
      <c r="C3401" t="s">
        <v>5573</v>
      </c>
      <c r="D3401" t="s">
        <v>5574</v>
      </c>
      <c r="E3401" t="s">
        <v>264</v>
      </c>
      <c r="F3401" t="s">
        <v>265</v>
      </c>
      <c r="G3401" t="s">
        <v>1613</v>
      </c>
      <c r="H3401">
        <v>2005</v>
      </c>
      <c r="I3401" s="2">
        <v>473040</v>
      </c>
      <c r="J3401" s="2">
        <v>0</v>
      </c>
      <c r="K3401" s="2">
        <v>473040</v>
      </c>
      <c r="L3401" t="s">
        <v>18</v>
      </c>
      <c r="M3401" s="3" t="b">
        <f>trust_funds5[[#This Row],[Contributions Outstanding (USD)]]=0</f>
        <v>1</v>
      </c>
      <c r="N3401" s="3" t="str">
        <f t="shared" si="265"/>
        <v>Outstanding</v>
      </c>
      <c r="O3401" s="3" t="str">
        <f t="shared" si="266"/>
        <v>High Contribution &amp; Recent</v>
      </c>
      <c r="P3401" s="3" t="str">
        <f t="shared" si="267"/>
        <v>Other</v>
      </c>
      <c r="Q3401" s="3" t="str">
        <f t="shared" si="268"/>
        <v>Other</v>
      </c>
      <c r="R3401" s="3" t="str">
        <f t="shared" si="269"/>
        <v>Not LCLS</v>
      </c>
      <c r="S3401" s="3" t="str" cm="1">
        <f t="array" ref="S3401">_xlfn.IFS(G3401 &gt; 5000000, "Very High", G3401 &gt; 1000000, "High", G3401 &gt; 500000, "Medium", TRUE, "Low")</f>
        <v>Very High</v>
      </c>
      <c r="T3401" s="3" t="str" cm="1">
        <f t="array" ref="T3401">_xlfn.IFS(B3401 &gt;= 2005, "Post-2005", B3401 &gt;= 2000, "2000-2004", TRUE, "Pre-2000")</f>
        <v>Post-2005</v>
      </c>
    </row>
    <row r="3402" spans="1:20" x14ac:dyDescent="0.85">
      <c r="A3402" s="1">
        <v>41164</v>
      </c>
      <c r="B3402" t="s">
        <v>1796</v>
      </c>
      <c r="C3402" t="s">
        <v>5575</v>
      </c>
      <c r="D3402" t="s">
        <v>5576</v>
      </c>
      <c r="E3402" t="s">
        <v>119</v>
      </c>
      <c r="F3402" t="s">
        <v>120</v>
      </c>
      <c r="G3402" t="s">
        <v>121</v>
      </c>
      <c r="H3402">
        <v>2005</v>
      </c>
      <c r="I3402" s="2">
        <v>1077276.1200000001</v>
      </c>
      <c r="J3402" s="2">
        <v>0</v>
      </c>
      <c r="K3402" s="2">
        <v>1077276.1200000001</v>
      </c>
      <c r="L3402" t="s">
        <v>18</v>
      </c>
      <c r="M3402" s="3" t="b">
        <f>trust_funds5[[#This Row],[Contributions Outstanding (USD)]]=0</f>
        <v>1</v>
      </c>
      <c r="N3402" s="3" t="str">
        <f t="shared" si="265"/>
        <v>Outstanding</v>
      </c>
      <c r="O3402" s="3" t="str">
        <f t="shared" si="266"/>
        <v>High Contribution &amp; Recent</v>
      </c>
      <c r="P3402" s="3" t="str">
        <f t="shared" si="267"/>
        <v>Other</v>
      </c>
      <c r="Q3402" s="3" t="str">
        <f t="shared" si="268"/>
        <v>Other</v>
      </c>
      <c r="R3402" s="3" t="str">
        <f t="shared" si="269"/>
        <v>Not LCLS</v>
      </c>
      <c r="S3402" s="3" t="str" cm="1">
        <f t="array" ref="S3402">_xlfn.IFS(G3402 &gt; 5000000, "Very High", G3402 &gt; 1000000, "High", G3402 &gt; 500000, "Medium", TRUE, "Low")</f>
        <v>Very High</v>
      </c>
      <c r="T3402" s="3" t="str" cm="1">
        <f t="array" ref="T3402">_xlfn.IFS(B3402 &gt;= 2005, "Post-2005", B3402 &gt;= 2000, "2000-2004", TRUE, "Pre-2000")</f>
        <v>Post-2005</v>
      </c>
    </row>
    <row r="3403" spans="1:20" x14ac:dyDescent="0.85">
      <c r="A3403" s="1">
        <v>41164</v>
      </c>
      <c r="B3403" t="s">
        <v>1346</v>
      </c>
      <c r="C3403" t="s">
        <v>5577</v>
      </c>
      <c r="D3403" t="s">
        <v>5578</v>
      </c>
      <c r="E3403" t="s">
        <v>21</v>
      </c>
      <c r="F3403" t="s">
        <v>22</v>
      </c>
      <c r="G3403" t="s">
        <v>23</v>
      </c>
      <c r="H3403">
        <v>2005</v>
      </c>
      <c r="I3403" s="2">
        <v>5589714.5899999999</v>
      </c>
      <c r="J3403" s="2">
        <v>0</v>
      </c>
      <c r="K3403" s="2">
        <v>5589714.5899999999</v>
      </c>
      <c r="L3403" t="s">
        <v>18</v>
      </c>
      <c r="M3403" s="3" t="b">
        <f>trust_funds5[[#This Row],[Contributions Outstanding (USD)]]=0</f>
        <v>1</v>
      </c>
      <c r="N3403" s="3" t="str">
        <f t="shared" si="265"/>
        <v>Outstanding</v>
      </c>
      <c r="O3403" s="3" t="str">
        <f t="shared" si="266"/>
        <v>High Contribution &amp; Recent</v>
      </c>
      <c r="P3403" s="3" t="str">
        <f t="shared" si="267"/>
        <v>Other</v>
      </c>
      <c r="Q3403" s="3" t="str">
        <f t="shared" si="268"/>
        <v>Other</v>
      </c>
      <c r="R3403" s="3" t="str">
        <f t="shared" si="269"/>
        <v>Not LCLS</v>
      </c>
      <c r="S3403" s="3" t="str" cm="1">
        <f t="array" ref="S3403">_xlfn.IFS(G3403 &gt; 5000000, "Very High", G3403 &gt; 1000000, "High", G3403 &gt; 500000, "Medium", TRUE, "Low")</f>
        <v>Very High</v>
      </c>
      <c r="T3403" s="3" t="str" cm="1">
        <f t="array" ref="T3403">_xlfn.IFS(B3403 &gt;= 2005, "Post-2005", B3403 &gt;= 2000, "2000-2004", TRUE, "Pre-2000")</f>
        <v>Post-2005</v>
      </c>
    </row>
    <row r="3404" spans="1:20" x14ac:dyDescent="0.85">
      <c r="A3404" s="1">
        <v>41164</v>
      </c>
      <c r="B3404" t="s">
        <v>2137</v>
      </c>
      <c r="C3404" t="s">
        <v>5579</v>
      </c>
      <c r="D3404" t="s">
        <v>5580</v>
      </c>
      <c r="E3404" t="s">
        <v>102</v>
      </c>
      <c r="F3404" t="s">
        <v>103</v>
      </c>
      <c r="G3404" t="s">
        <v>104</v>
      </c>
      <c r="H3404">
        <v>2005</v>
      </c>
      <c r="I3404" s="2">
        <v>348678.5</v>
      </c>
      <c r="J3404" s="2">
        <v>0</v>
      </c>
      <c r="K3404" s="2">
        <v>348678.5</v>
      </c>
      <c r="L3404" t="s">
        <v>116</v>
      </c>
      <c r="M3404" s="3" t="b">
        <f>trust_funds5[[#This Row],[Contributions Outstanding (USD)]]=0</f>
        <v>1</v>
      </c>
      <c r="N3404" s="3" t="str">
        <f t="shared" si="265"/>
        <v>Outstanding</v>
      </c>
      <c r="O3404" s="3" t="str">
        <f t="shared" si="266"/>
        <v>High Contribution &amp; Recent</v>
      </c>
      <c r="P3404" s="3" t="str">
        <f t="shared" si="267"/>
        <v>Other</v>
      </c>
      <c r="Q3404" s="3" t="str">
        <f t="shared" si="268"/>
        <v>Other</v>
      </c>
      <c r="R3404" s="3" t="str">
        <f t="shared" si="269"/>
        <v>Not LCLS</v>
      </c>
      <c r="S3404" s="3" t="str" cm="1">
        <f t="array" ref="S3404">_xlfn.IFS(G3404 &gt; 5000000, "Very High", G3404 &gt; 1000000, "High", G3404 &gt; 500000, "Medium", TRUE, "Low")</f>
        <v>Very High</v>
      </c>
      <c r="T3404" s="3" t="str" cm="1">
        <f t="array" ref="T3404">_xlfn.IFS(B3404 &gt;= 2005, "Post-2005", B3404 &gt;= 2000, "2000-2004", TRUE, "Pre-2000")</f>
        <v>Post-2005</v>
      </c>
    </row>
    <row r="3405" spans="1:20" x14ac:dyDescent="0.85">
      <c r="A3405" s="1">
        <v>41164</v>
      </c>
      <c r="B3405" t="s">
        <v>3797</v>
      </c>
      <c r="C3405" t="s">
        <v>5581</v>
      </c>
      <c r="D3405" t="s">
        <v>5582</v>
      </c>
      <c r="E3405" t="s">
        <v>102</v>
      </c>
      <c r="F3405" t="s">
        <v>103</v>
      </c>
      <c r="G3405" t="s">
        <v>104</v>
      </c>
      <c r="H3405">
        <v>2005</v>
      </c>
      <c r="I3405" s="2">
        <v>590396.49</v>
      </c>
      <c r="J3405" s="2">
        <v>0</v>
      </c>
      <c r="K3405" s="2">
        <v>590396.49</v>
      </c>
      <c r="L3405" t="s">
        <v>18</v>
      </c>
      <c r="M3405" s="3" t="b">
        <f>trust_funds5[[#This Row],[Contributions Outstanding (USD)]]=0</f>
        <v>1</v>
      </c>
      <c r="N3405" s="3" t="str">
        <f t="shared" si="265"/>
        <v>Outstanding</v>
      </c>
      <c r="O3405" s="3" t="str">
        <f t="shared" si="266"/>
        <v>High Contribution &amp; Recent</v>
      </c>
      <c r="P3405" s="3" t="str">
        <f t="shared" si="267"/>
        <v>Other</v>
      </c>
      <c r="Q3405" s="3" t="str">
        <f t="shared" si="268"/>
        <v>Other</v>
      </c>
      <c r="R3405" s="3" t="str">
        <f t="shared" si="269"/>
        <v>Not LCLS</v>
      </c>
      <c r="S3405" s="3" t="str" cm="1">
        <f t="array" ref="S3405">_xlfn.IFS(G3405 &gt; 5000000, "Very High", G3405 &gt; 1000000, "High", G3405 &gt; 500000, "Medium", TRUE, "Low")</f>
        <v>Very High</v>
      </c>
      <c r="T3405" s="3" t="str" cm="1">
        <f t="array" ref="T3405">_xlfn.IFS(B3405 &gt;= 2005, "Post-2005", B3405 &gt;= 2000, "2000-2004", TRUE, "Pre-2000")</f>
        <v>Post-2005</v>
      </c>
    </row>
    <row r="3406" spans="1:20" x14ac:dyDescent="0.85">
      <c r="A3406" s="1">
        <v>41164</v>
      </c>
      <c r="B3406" t="s">
        <v>507</v>
      </c>
      <c r="C3406" t="s">
        <v>4870</v>
      </c>
      <c r="D3406" t="s">
        <v>4871</v>
      </c>
      <c r="E3406" t="s">
        <v>56</v>
      </c>
      <c r="F3406" t="s">
        <v>57</v>
      </c>
      <c r="G3406" t="s">
        <v>58</v>
      </c>
      <c r="H3406">
        <v>2005</v>
      </c>
      <c r="I3406" s="2">
        <v>253723.68</v>
      </c>
      <c r="J3406" s="2">
        <v>0</v>
      </c>
      <c r="K3406" s="2">
        <v>253723.68</v>
      </c>
      <c r="L3406" t="s">
        <v>116</v>
      </c>
      <c r="M3406" s="3" t="b">
        <f>trust_funds5[[#This Row],[Contributions Outstanding (USD)]]=0</f>
        <v>1</v>
      </c>
      <c r="N3406" s="3" t="str">
        <f t="shared" si="265"/>
        <v>Outstanding</v>
      </c>
      <c r="O3406" s="3" t="str">
        <f t="shared" si="266"/>
        <v>High Contribution &amp; Recent</v>
      </c>
      <c r="P3406" s="3" t="str">
        <f t="shared" si="267"/>
        <v>Other</v>
      </c>
      <c r="Q3406" s="3" t="str">
        <f t="shared" si="268"/>
        <v>Other</v>
      </c>
      <c r="R3406" s="3" t="str">
        <f t="shared" si="269"/>
        <v>Not LCLS</v>
      </c>
      <c r="S3406" s="3" t="str" cm="1">
        <f t="array" ref="S3406">_xlfn.IFS(G3406 &gt; 5000000, "Very High", G3406 &gt; 1000000, "High", G3406 &gt; 500000, "Medium", TRUE, "Low")</f>
        <v>Very High</v>
      </c>
      <c r="T3406" s="3" t="str" cm="1">
        <f t="array" ref="T3406">_xlfn.IFS(B3406 &gt;= 2005, "Post-2005", B3406 &gt;= 2000, "2000-2004", TRUE, "Pre-2000")</f>
        <v>Post-2005</v>
      </c>
    </row>
    <row r="3407" spans="1:20" x14ac:dyDescent="0.85">
      <c r="A3407" s="1">
        <v>41164</v>
      </c>
      <c r="B3407" t="s">
        <v>90</v>
      </c>
      <c r="C3407" t="s">
        <v>5583</v>
      </c>
      <c r="D3407" t="s">
        <v>5584</v>
      </c>
      <c r="E3407" t="s">
        <v>70</v>
      </c>
      <c r="F3407" t="s">
        <v>71</v>
      </c>
      <c r="G3407" t="s">
        <v>5363</v>
      </c>
      <c r="H3407">
        <v>2005</v>
      </c>
      <c r="I3407" s="2">
        <v>273943.71999999997</v>
      </c>
      <c r="J3407" s="2">
        <v>0</v>
      </c>
      <c r="K3407" s="2">
        <v>273943.71999999997</v>
      </c>
      <c r="L3407" t="s">
        <v>18</v>
      </c>
      <c r="M3407" s="3" t="b">
        <f>trust_funds5[[#This Row],[Contributions Outstanding (USD)]]=0</f>
        <v>1</v>
      </c>
      <c r="N3407" s="3" t="str">
        <f t="shared" si="265"/>
        <v>Outstanding</v>
      </c>
      <c r="O3407" s="3" t="str">
        <f t="shared" si="266"/>
        <v>High Contribution &amp; Recent</v>
      </c>
      <c r="P3407" s="3" t="str">
        <f t="shared" si="267"/>
        <v>Other</v>
      </c>
      <c r="Q3407" s="3" t="str">
        <f t="shared" si="268"/>
        <v>Other</v>
      </c>
      <c r="R3407" s="3" t="str">
        <f t="shared" si="269"/>
        <v>Not LCLS</v>
      </c>
      <c r="S3407" s="3" t="str" cm="1">
        <f t="array" ref="S3407">_xlfn.IFS(G3407 &gt; 5000000, "Very High", G3407 &gt; 1000000, "High", G3407 &gt; 500000, "Medium", TRUE, "Low")</f>
        <v>Very High</v>
      </c>
      <c r="T3407" s="3" t="str" cm="1">
        <f t="array" ref="T3407">_xlfn.IFS(B3407 &gt;= 2005, "Post-2005", B3407 &gt;= 2000, "2000-2004", TRUE, "Pre-2000")</f>
        <v>Post-2005</v>
      </c>
    </row>
    <row r="3408" spans="1:20" x14ac:dyDescent="0.85">
      <c r="A3408" s="1">
        <v>41164</v>
      </c>
      <c r="B3408" t="s">
        <v>4105</v>
      </c>
      <c r="C3408" t="s">
        <v>4874</v>
      </c>
      <c r="D3408" t="s">
        <v>4875</v>
      </c>
      <c r="E3408" t="s">
        <v>21</v>
      </c>
      <c r="F3408" t="s">
        <v>22</v>
      </c>
      <c r="G3408" t="s">
        <v>23</v>
      </c>
      <c r="H3408">
        <v>2005</v>
      </c>
      <c r="I3408" s="2">
        <v>2766057.6</v>
      </c>
      <c r="J3408" s="2">
        <v>0</v>
      </c>
      <c r="K3408" s="2">
        <v>2766057.6</v>
      </c>
      <c r="L3408" t="s">
        <v>18</v>
      </c>
      <c r="M3408" s="3" t="b">
        <f>trust_funds5[[#This Row],[Contributions Outstanding (USD)]]=0</f>
        <v>1</v>
      </c>
      <c r="N3408" s="3" t="str">
        <f t="shared" si="265"/>
        <v>Outstanding</v>
      </c>
      <c r="O3408" s="3" t="str">
        <f t="shared" si="266"/>
        <v>High Contribution &amp; Recent</v>
      </c>
      <c r="P3408" s="3" t="str">
        <f t="shared" si="267"/>
        <v>Other</v>
      </c>
      <c r="Q3408" s="3" t="str">
        <f t="shared" si="268"/>
        <v>Other</v>
      </c>
      <c r="R3408" s="3" t="str">
        <f t="shared" si="269"/>
        <v>Not LCLS</v>
      </c>
      <c r="S3408" s="3" t="str" cm="1">
        <f t="array" ref="S3408">_xlfn.IFS(G3408 &gt; 5000000, "Very High", G3408 &gt; 1000000, "High", G3408 &gt; 500000, "Medium", TRUE, "Low")</f>
        <v>Very High</v>
      </c>
      <c r="T3408" s="3" t="str" cm="1">
        <f t="array" ref="T3408">_xlfn.IFS(B3408 &gt;= 2005, "Post-2005", B3408 &gt;= 2000, "2000-2004", TRUE, "Pre-2000")</f>
        <v>Post-2005</v>
      </c>
    </row>
    <row r="3409" spans="1:20" x14ac:dyDescent="0.85">
      <c r="A3409" s="1">
        <v>41164</v>
      </c>
      <c r="B3409" t="s">
        <v>2137</v>
      </c>
      <c r="C3409" t="s">
        <v>5585</v>
      </c>
      <c r="D3409" t="s">
        <v>5586</v>
      </c>
      <c r="E3409" t="s">
        <v>21</v>
      </c>
      <c r="F3409" t="s">
        <v>22</v>
      </c>
      <c r="G3409" t="s">
        <v>23</v>
      </c>
      <c r="H3409">
        <v>2005</v>
      </c>
      <c r="I3409" s="2">
        <v>2196514.86</v>
      </c>
      <c r="J3409" s="2">
        <v>0</v>
      </c>
      <c r="K3409" s="2">
        <v>2196514.86</v>
      </c>
      <c r="L3409" t="s">
        <v>18</v>
      </c>
      <c r="M3409" s="3" t="b">
        <f>trust_funds5[[#This Row],[Contributions Outstanding (USD)]]=0</f>
        <v>1</v>
      </c>
      <c r="N3409" s="3" t="str">
        <f t="shared" si="265"/>
        <v>Outstanding</v>
      </c>
      <c r="O3409" s="3" t="str">
        <f t="shared" si="266"/>
        <v>High Contribution &amp; Recent</v>
      </c>
      <c r="P3409" s="3" t="str">
        <f t="shared" si="267"/>
        <v>Other</v>
      </c>
      <c r="Q3409" s="3" t="str">
        <f t="shared" si="268"/>
        <v>Other</v>
      </c>
      <c r="R3409" s="3" t="str">
        <f t="shared" si="269"/>
        <v>Not LCLS</v>
      </c>
      <c r="S3409" s="3" t="str" cm="1">
        <f t="array" ref="S3409">_xlfn.IFS(G3409 &gt; 5000000, "Very High", G3409 &gt; 1000000, "High", G3409 &gt; 500000, "Medium", TRUE, "Low")</f>
        <v>Very High</v>
      </c>
      <c r="T3409" s="3" t="str" cm="1">
        <f t="array" ref="T3409">_xlfn.IFS(B3409 &gt;= 2005, "Post-2005", B3409 &gt;= 2000, "2000-2004", TRUE, "Pre-2000")</f>
        <v>Post-2005</v>
      </c>
    </row>
    <row r="3410" spans="1:20" x14ac:dyDescent="0.85">
      <c r="A3410" s="1">
        <v>41164</v>
      </c>
      <c r="B3410" t="s">
        <v>4164</v>
      </c>
      <c r="C3410" t="s">
        <v>5587</v>
      </c>
      <c r="D3410" t="s">
        <v>5588</v>
      </c>
      <c r="E3410" t="s">
        <v>21</v>
      </c>
      <c r="F3410" t="s">
        <v>22</v>
      </c>
      <c r="G3410" t="s">
        <v>23</v>
      </c>
      <c r="H3410">
        <v>2005</v>
      </c>
      <c r="I3410" s="2">
        <v>300000</v>
      </c>
      <c r="J3410" s="2">
        <v>0</v>
      </c>
      <c r="K3410" s="2">
        <v>300000</v>
      </c>
      <c r="L3410" t="s">
        <v>18</v>
      </c>
      <c r="M3410" s="3" t="b">
        <f>trust_funds5[[#This Row],[Contributions Outstanding (USD)]]=0</f>
        <v>1</v>
      </c>
      <c r="N3410" s="3" t="str">
        <f t="shared" si="265"/>
        <v>Outstanding</v>
      </c>
      <c r="O3410" s="3" t="str">
        <f t="shared" si="266"/>
        <v>High Contribution &amp; Recent</v>
      </c>
      <c r="P3410" s="3" t="str">
        <f t="shared" si="267"/>
        <v>Other</v>
      </c>
      <c r="Q3410" s="3" t="str">
        <f t="shared" si="268"/>
        <v>Other</v>
      </c>
      <c r="R3410" s="3" t="str">
        <f t="shared" si="269"/>
        <v>Not LCLS</v>
      </c>
      <c r="S3410" s="3" t="str" cm="1">
        <f t="array" ref="S3410">_xlfn.IFS(G3410 &gt; 5000000, "Very High", G3410 &gt; 1000000, "High", G3410 &gt; 500000, "Medium", TRUE, "Low")</f>
        <v>Very High</v>
      </c>
      <c r="T3410" s="3" t="str" cm="1">
        <f t="array" ref="T3410">_xlfn.IFS(B3410 &gt;= 2005, "Post-2005", B3410 &gt;= 2000, "2000-2004", TRUE, "Pre-2000")</f>
        <v>Post-2005</v>
      </c>
    </row>
    <row r="3411" spans="1:20" x14ac:dyDescent="0.85">
      <c r="A3411" s="1">
        <v>41164</v>
      </c>
      <c r="B3411" t="s">
        <v>90</v>
      </c>
      <c r="C3411" t="s">
        <v>4017</v>
      </c>
      <c r="D3411" t="s">
        <v>4018</v>
      </c>
      <c r="E3411" t="s">
        <v>21</v>
      </c>
      <c r="F3411" t="s">
        <v>22</v>
      </c>
      <c r="G3411" t="s">
        <v>23</v>
      </c>
      <c r="H3411">
        <v>2005</v>
      </c>
      <c r="I3411" s="2">
        <v>735804.49</v>
      </c>
      <c r="J3411" s="2">
        <v>0</v>
      </c>
      <c r="K3411" s="2">
        <v>735804.49</v>
      </c>
      <c r="L3411" t="s">
        <v>18</v>
      </c>
      <c r="M3411" s="3" t="b">
        <f>trust_funds5[[#This Row],[Contributions Outstanding (USD)]]=0</f>
        <v>1</v>
      </c>
      <c r="N3411" s="3" t="str">
        <f t="shared" si="265"/>
        <v>Outstanding</v>
      </c>
      <c r="O3411" s="3" t="str">
        <f t="shared" si="266"/>
        <v>High Contribution &amp; Recent</v>
      </c>
      <c r="P3411" s="3" t="str">
        <f t="shared" si="267"/>
        <v>Other</v>
      </c>
      <c r="Q3411" s="3" t="str">
        <f t="shared" si="268"/>
        <v>Other</v>
      </c>
      <c r="R3411" s="3" t="str">
        <f t="shared" si="269"/>
        <v>Not LCLS</v>
      </c>
      <c r="S3411" s="3" t="str" cm="1">
        <f t="array" ref="S3411">_xlfn.IFS(G3411 &gt; 5000000, "Very High", G3411 &gt; 1000000, "High", G3411 &gt; 500000, "Medium", TRUE, "Low")</f>
        <v>Very High</v>
      </c>
      <c r="T3411" s="3" t="str" cm="1">
        <f t="array" ref="T3411">_xlfn.IFS(B3411 &gt;= 2005, "Post-2005", B3411 &gt;= 2000, "2000-2004", TRUE, "Pre-2000")</f>
        <v>Post-2005</v>
      </c>
    </row>
    <row r="3412" spans="1:20" x14ac:dyDescent="0.85">
      <c r="A3412" s="1">
        <v>41164</v>
      </c>
      <c r="B3412" t="s">
        <v>1040</v>
      </c>
      <c r="C3412" t="s">
        <v>5589</v>
      </c>
      <c r="D3412" t="s">
        <v>5590</v>
      </c>
      <c r="E3412" t="s">
        <v>21</v>
      </c>
      <c r="F3412" t="s">
        <v>22</v>
      </c>
      <c r="G3412" t="s">
        <v>23</v>
      </c>
      <c r="H3412">
        <v>2005</v>
      </c>
      <c r="I3412" s="2">
        <v>3874021.61</v>
      </c>
      <c r="J3412" s="2">
        <v>0</v>
      </c>
      <c r="K3412" s="2">
        <v>3874021.61</v>
      </c>
      <c r="L3412" t="s">
        <v>18</v>
      </c>
      <c r="M3412" s="3" t="b">
        <f>trust_funds5[[#This Row],[Contributions Outstanding (USD)]]=0</f>
        <v>1</v>
      </c>
      <c r="N3412" s="3" t="str">
        <f t="shared" si="265"/>
        <v>Outstanding</v>
      </c>
      <c r="O3412" s="3" t="str">
        <f t="shared" si="266"/>
        <v>High Contribution &amp; Recent</v>
      </c>
      <c r="P3412" s="3" t="str">
        <f t="shared" si="267"/>
        <v>Other</v>
      </c>
      <c r="Q3412" s="3" t="str">
        <f t="shared" si="268"/>
        <v>Other</v>
      </c>
      <c r="R3412" s="3" t="str">
        <f t="shared" si="269"/>
        <v>Not LCLS</v>
      </c>
      <c r="S3412" s="3" t="str" cm="1">
        <f t="array" ref="S3412">_xlfn.IFS(G3412 &gt; 5000000, "Very High", G3412 &gt; 1000000, "High", G3412 &gt; 500000, "Medium", TRUE, "Low")</f>
        <v>Very High</v>
      </c>
      <c r="T3412" s="3" t="str" cm="1">
        <f t="array" ref="T3412">_xlfn.IFS(B3412 &gt;= 2005, "Post-2005", B3412 &gt;= 2000, "2000-2004", TRUE, "Pre-2000")</f>
        <v>Post-2005</v>
      </c>
    </row>
    <row r="3413" spans="1:20" x14ac:dyDescent="0.85">
      <c r="A3413" s="1">
        <v>41164</v>
      </c>
      <c r="B3413" t="s">
        <v>1234</v>
      </c>
      <c r="C3413" t="s">
        <v>5591</v>
      </c>
      <c r="D3413" t="s">
        <v>5592</v>
      </c>
      <c r="E3413" t="s">
        <v>119</v>
      </c>
      <c r="F3413" t="s">
        <v>120</v>
      </c>
      <c r="G3413" t="s">
        <v>121</v>
      </c>
      <c r="H3413">
        <v>2005</v>
      </c>
      <c r="I3413" s="2">
        <v>390000</v>
      </c>
      <c r="J3413" s="2">
        <v>0</v>
      </c>
      <c r="K3413" s="2">
        <v>390000</v>
      </c>
      <c r="L3413" t="s">
        <v>18</v>
      </c>
      <c r="M3413" s="3" t="b">
        <f>trust_funds5[[#This Row],[Contributions Outstanding (USD)]]=0</f>
        <v>1</v>
      </c>
      <c r="N3413" s="3" t="str">
        <f t="shared" si="265"/>
        <v>Outstanding</v>
      </c>
      <c r="O3413" s="3" t="str">
        <f t="shared" si="266"/>
        <v>High Contribution &amp; Recent</v>
      </c>
      <c r="P3413" s="3" t="str">
        <f t="shared" si="267"/>
        <v>Other</v>
      </c>
      <c r="Q3413" s="3" t="str">
        <f t="shared" si="268"/>
        <v>Other</v>
      </c>
      <c r="R3413" s="3" t="str">
        <f t="shared" si="269"/>
        <v>Not LCLS</v>
      </c>
      <c r="S3413" s="3" t="str" cm="1">
        <f t="array" ref="S3413">_xlfn.IFS(G3413 &gt; 5000000, "Very High", G3413 &gt; 1000000, "High", G3413 &gt; 500000, "Medium", TRUE, "Low")</f>
        <v>Very High</v>
      </c>
      <c r="T3413" s="3" t="str" cm="1">
        <f t="array" ref="T3413">_xlfn.IFS(B3413 &gt;= 2005, "Post-2005", B3413 &gt;= 2000, "2000-2004", TRUE, "Pre-2000")</f>
        <v>Post-2005</v>
      </c>
    </row>
    <row r="3414" spans="1:20" x14ac:dyDescent="0.85">
      <c r="A3414" s="1">
        <v>41164</v>
      </c>
      <c r="B3414" t="s">
        <v>1234</v>
      </c>
      <c r="C3414" t="s">
        <v>5593</v>
      </c>
      <c r="D3414" t="s">
        <v>5594</v>
      </c>
      <c r="E3414" t="s">
        <v>200</v>
      </c>
      <c r="F3414" t="s">
        <v>201</v>
      </c>
      <c r="G3414" t="s">
        <v>213</v>
      </c>
      <c r="H3414">
        <v>2005</v>
      </c>
      <c r="I3414" s="2">
        <v>200000</v>
      </c>
      <c r="J3414" s="2">
        <v>0</v>
      </c>
      <c r="K3414" s="2">
        <v>200000</v>
      </c>
      <c r="L3414" t="s">
        <v>18</v>
      </c>
      <c r="M3414" s="3" t="b">
        <f>trust_funds5[[#This Row],[Contributions Outstanding (USD)]]=0</f>
        <v>1</v>
      </c>
      <c r="N3414" s="3" t="str">
        <f t="shared" si="265"/>
        <v>Outstanding</v>
      </c>
      <c r="O3414" s="3" t="str">
        <f t="shared" si="266"/>
        <v>High Contribution &amp; Recent</v>
      </c>
      <c r="P3414" s="3" t="str">
        <f t="shared" si="267"/>
        <v>Other</v>
      </c>
      <c r="Q3414" s="3" t="str">
        <f t="shared" si="268"/>
        <v>Other</v>
      </c>
      <c r="R3414" s="3" t="str">
        <f t="shared" si="269"/>
        <v>Not LCLS</v>
      </c>
      <c r="S3414" s="3" t="str" cm="1">
        <f t="array" ref="S3414">_xlfn.IFS(G3414 &gt; 5000000, "Very High", G3414 &gt; 1000000, "High", G3414 &gt; 500000, "Medium", TRUE, "Low")</f>
        <v>Very High</v>
      </c>
      <c r="T3414" s="3" t="str" cm="1">
        <f t="array" ref="T3414">_xlfn.IFS(B3414 &gt;= 2005, "Post-2005", B3414 &gt;= 2000, "2000-2004", TRUE, "Pre-2000")</f>
        <v>Post-2005</v>
      </c>
    </row>
    <row r="3415" spans="1:20" x14ac:dyDescent="0.85">
      <c r="A3415" s="1">
        <v>41164</v>
      </c>
      <c r="B3415" t="s">
        <v>2137</v>
      </c>
      <c r="C3415" t="s">
        <v>5595</v>
      </c>
      <c r="D3415" t="s">
        <v>5596</v>
      </c>
      <c r="E3415" t="s">
        <v>21</v>
      </c>
      <c r="F3415" t="s">
        <v>22</v>
      </c>
      <c r="G3415" t="s">
        <v>23</v>
      </c>
      <c r="H3415">
        <v>2005</v>
      </c>
      <c r="I3415" s="2">
        <v>5519645.5800000001</v>
      </c>
      <c r="J3415" s="2">
        <v>0</v>
      </c>
      <c r="K3415" s="2">
        <v>5519645.5800000001</v>
      </c>
      <c r="L3415" t="s">
        <v>18</v>
      </c>
      <c r="M3415" s="3" t="b">
        <f>trust_funds5[[#This Row],[Contributions Outstanding (USD)]]=0</f>
        <v>1</v>
      </c>
      <c r="N3415" s="3" t="str">
        <f t="shared" si="265"/>
        <v>Outstanding</v>
      </c>
      <c r="O3415" s="3" t="str">
        <f t="shared" si="266"/>
        <v>High Contribution &amp; Recent</v>
      </c>
      <c r="P3415" s="3" t="str">
        <f t="shared" si="267"/>
        <v>Other</v>
      </c>
      <c r="Q3415" s="3" t="str">
        <f t="shared" si="268"/>
        <v>Other</v>
      </c>
      <c r="R3415" s="3" t="str">
        <f t="shared" si="269"/>
        <v>Not LCLS</v>
      </c>
      <c r="S3415" s="3" t="str" cm="1">
        <f t="array" ref="S3415">_xlfn.IFS(G3415 &gt; 5000000, "Very High", G3415 &gt; 1000000, "High", G3415 &gt; 500000, "Medium", TRUE, "Low")</f>
        <v>Very High</v>
      </c>
      <c r="T3415" s="3" t="str" cm="1">
        <f t="array" ref="T3415">_xlfn.IFS(B3415 &gt;= 2005, "Post-2005", B3415 &gt;= 2000, "2000-2004", TRUE, "Pre-2000")</f>
        <v>Post-2005</v>
      </c>
    </row>
    <row r="3416" spans="1:20" x14ac:dyDescent="0.85">
      <c r="A3416" s="1">
        <v>41164</v>
      </c>
      <c r="B3416" t="s">
        <v>90</v>
      </c>
      <c r="C3416" t="s">
        <v>5597</v>
      </c>
      <c r="D3416" t="s">
        <v>5598</v>
      </c>
      <c r="E3416" t="s">
        <v>200</v>
      </c>
      <c r="F3416" t="s">
        <v>201</v>
      </c>
      <c r="G3416" t="s">
        <v>213</v>
      </c>
      <c r="H3416">
        <v>2005</v>
      </c>
      <c r="I3416" s="2">
        <v>911000</v>
      </c>
      <c r="J3416" s="2">
        <v>0</v>
      </c>
      <c r="K3416" s="2">
        <v>911000</v>
      </c>
      <c r="L3416" t="s">
        <v>116</v>
      </c>
      <c r="M3416" s="3" t="b">
        <f>trust_funds5[[#This Row],[Contributions Outstanding (USD)]]=0</f>
        <v>1</v>
      </c>
      <c r="N3416" s="3" t="str">
        <f t="shared" si="265"/>
        <v>Outstanding</v>
      </c>
      <c r="O3416" s="3" t="str">
        <f t="shared" si="266"/>
        <v>High Contribution &amp; Recent</v>
      </c>
      <c r="P3416" s="3" t="str">
        <f t="shared" si="267"/>
        <v>Other</v>
      </c>
      <c r="Q3416" s="3" t="str">
        <f t="shared" si="268"/>
        <v>Other</v>
      </c>
      <c r="R3416" s="3" t="str">
        <f t="shared" si="269"/>
        <v>Not LCLS</v>
      </c>
      <c r="S3416" s="3" t="str" cm="1">
        <f t="array" ref="S3416">_xlfn.IFS(G3416 &gt; 5000000, "Very High", G3416 &gt; 1000000, "High", G3416 &gt; 500000, "Medium", TRUE, "Low")</f>
        <v>Very High</v>
      </c>
      <c r="T3416" s="3" t="str" cm="1">
        <f t="array" ref="T3416">_xlfn.IFS(B3416 &gt;= 2005, "Post-2005", B3416 &gt;= 2000, "2000-2004", TRUE, "Pre-2000")</f>
        <v>Post-2005</v>
      </c>
    </row>
    <row r="3417" spans="1:20" x14ac:dyDescent="0.85">
      <c r="A3417" s="1">
        <v>41164</v>
      </c>
      <c r="B3417" t="s">
        <v>90</v>
      </c>
      <c r="C3417" t="s">
        <v>4452</v>
      </c>
      <c r="D3417" t="s">
        <v>4453</v>
      </c>
      <c r="E3417" t="s">
        <v>15</v>
      </c>
      <c r="F3417" t="s">
        <v>16</v>
      </c>
      <c r="G3417" t="s">
        <v>475</v>
      </c>
      <c r="H3417">
        <v>2005</v>
      </c>
      <c r="I3417" s="2">
        <v>1181438.6499999999</v>
      </c>
      <c r="J3417" s="2">
        <v>0</v>
      </c>
      <c r="K3417" s="2">
        <v>1181438.6499999999</v>
      </c>
      <c r="L3417" t="s">
        <v>18</v>
      </c>
      <c r="M3417" s="3" t="b">
        <f>trust_funds5[[#This Row],[Contributions Outstanding (USD)]]=0</f>
        <v>1</v>
      </c>
      <c r="N3417" s="3" t="str">
        <f t="shared" si="265"/>
        <v>Outstanding</v>
      </c>
      <c r="O3417" s="3" t="str">
        <f t="shared" si="266"/>
        <v>High Contribution &amp; Recent</v>
      </c>
      <c r="P3417" s="3" t="str">
        <f t="shared" si="267"/>
        <v>Other</v>
      </c>
      <c r="Q3417" s="3" t="str">
        <f t="shared" si="268"/>
        <v>Other</v>
      </c>
      <c r="R3417" s="3" t="str">
        <f t="shared" si="269"/>
        <v>Not LCLS</v>
      </c>
      <c r="S3417" s="3" t="str" cm="1">
        <f t="array" ref="S3417">_xlfn.IFS(G3417 &gt; 5000000, "Very High", G3417 &gt; 1000000, "High", G3417 &gt; 500000, "Medium", TRUE, "Low")</f>
        <v>Very High</v>
      </c>
      <c r="T3417" s="3" t="str" cm="1">
        <f t="array" ref="T3417">_xlfn.IFS(B3417 &gt;= 2005, "Post-2005", B3417 &gt;= 2000, "2000-2004", TRUE, "Pre-2000")</f>
        <v>Post-2005</v>
      </c>
    </row>
    <row r="3418" spans="1:20" x14ac:dyDescent="0.85">
      <c r="A3418" s="1">
        <v>41164</v>
      </c>
      <c r="B3418" t="s">
        <v>600</v>
      </c>
      <c r="C3418" t="s">
        <v>5599</v>
      </c>
      <c r="D3418" t="s">
        <v>5600</v>
      </c>
      <c r="E3418" t="s">
        <v>15</v>
      </c>
      <c r="F3418" t="s">
        <v>16</v>
      </c>
      <c r="G3418" t="s">
        <v>17</v>
      </c>
      <c r="H3418">
        <v>2005</v>
      </c>
      <c r="I3418" s="2">
        <v>546966.27</v>
      </c>
      <c r="J3418" s="2">
        <v>0</v>
      </c>
      <c r="K3418" s="2">
        <v>546966.27</v>
      </c>
      <c r="L3418" t="s">
        <v>116</v>
      </c>
      <c r="M3418" s="3" t="b">
        <f>trust_funds5[[#This Row],[Contributions Outstanding (USD)]]=0</f>
        <v>1</v>
      </c>
      <c r="N3418" s="3" t="str">
        <f t="shared" si="265"/>
        <v>Outstanding</v>
      </c>
      <c r="O3418" s="3" t="str">
        <f t="shared" si="266"/>
        <v>High Contribution &amp; Recent</v>
      </c>
      <c r="P3418" s="3" t="str">
        <f t="shared" si="267"/>
        <v>Other</v>
      </c>
      <c r="Q3418" s="3" t="str">
        <f t="shared" si="268"/>
        <v>Other</v>
      </c>
      <c r="R3418" s="3" t="str">
        <f t="shared" si="269"/>
        <v>Not LCLS</v>
      </c>
      <c r="S3418" s="3" t="str" cm="1">
        <f t="array" ref="S3418">_xlfn.IFS(G3418 &gt; 5000000, "Very High", G3418 &gt; 1000000, "High", G3418 &gt; 500000, "Medium", TRUE, "Low")</f>
        <v>Very High</v>
      </c>
      <c r="T3418" s="3" t="str" cm="1">
        <f t="array" ref="T3418">_xlfn.IFS(B3418 &gt;= 2005, "Post-2005", B3418 &gt;= 2000, "2000-2004", TRUE, "Pre-2000")</f>
        <v>Post-2005</v>
      </c>
    </row>
    <row r="3419" spans="1:20" x14ac:dyDescent="0.85">
      <c r="A3419" s="1">
        <v>41164</v>
      </c>
      <c r="B3419" t="s">
        <v>600</v>
      </c>
      <c r="C3419" t="s">
        <v>5599</v>
      </c>
      <c r="D3419" t="s">
        <v>5600</v>
      </c>
      <c r="E3419" t="s">
        <v>264</v>
      </c>
      <c r="F3419" t="s">
        <v>265</v>
      </c>
      <c r="G3419" t="s">
        <v>2394</v>
      </c>
      <c r="H3419">
        <v>2005</v>
      </c>
      <c r="I3419" s="2">
        <v>297884</v>
      </c>
      <c r="J3419" s="2">
        <v>0</v>
      </c>
      <c r="K3419" s="2">
        <v>297884</v>
      </c>
      <c r="L3419" t="s">
        <v>116</v>
      </c>
      <c r="M3419" s="3" t="b">
        <f>trust_funds5[[#This Row],[Contributions Outstanding (USD)]]=0</f>
        <v>1</v>
      </c>
      <c r="N3419" s="3" t="str">
        <f t="shared" si="265"/>
        <v>Outstanding</v>
      </c>
      <c r="O3419" s="3" t="str">
        <f t="shared" si="266"/>
        <v>High Contribution &amp; Recent</v>
      </c>
      <c r="P3419" s="3" t="str">
        <f t="shared" si="267"/>
        <v>Other</v>
      </c>
      <c r="Q3419" s="3" t="str">
        <f t="shared" si="268"/>
        <v>Other</v>
      </c>
      <c r="R3419" s="3" t="str">
        <f t="shared" si="269"/>
        <v>Not LCLS</v>
      </c>
      <c r="S3419" s="3" t="str" cm="1">
        <f t="array" ref="S3419">_xlfn.IFS(G3419 &gt; 5000000, "Very High", G3419 &gt; 1000000, "High", G3419 &gt; 500000, "Medium", TRUE, "Low")</f>
        <v>Very High</v>
      </c>
      <c r="T3419" s="3" t="str" cm="1">
        <f t="array" ref="T3419">_xlfn.IFS(B3419 &gt;= 2005, "Post-2005", B3419 &gt;= 2000, "2000-2004", TRUE, "Pre-2000")</f>
        <v>Post-2005</v>
      </c>
    </row>
    <row r="3420" spans="1:20" x14ac:dyDescent="0.85">
      <c r="A3420" s="1">
        <v>41164</v>
      </c>
      <c r="B3420" t="s">
        <v>600</v>
      </c>
      <c r="C3420" t="s">
        <v>5599</v>
      </c>
      <c r="D3420" t="s">
        <v>5600</v>
      </c>
      <c r="E3420" t="s">
        <v>293</v>
      </c>
      <c r="F3420" t="s">
        <v>294</v>
      </c>
      <c r="G3420" t="s">
        <v>4803</v>
      </c>
      <c r="H3420">
        <v>2005</v>
      </c>
      <c r="I3420" s="2">
        <v>299900</v>
      </c>
      <c r="J3420" s="2">
        <v>0</v>
      </c>
      <c r="K3420" s="2">
        <v>299900</v>
      </c>
      <c r="L3420" t="s">
        <v>116</v>
      </c>
      <c r="M3420" s="3" t="b">
        <f>trust_funds5[[#This Row],[Contributions Outstanding (USD)]]=0</f>
        <v>1</v>
      </c>
      <c r="N3420" s="3" t="str">
        <f t="shared" si="265"/>
        <v>Outstanding</v>
      </c>
      <c r="O3420" s="3" t="str">
        <f t="shared" si="266"/>
        <v>High Contribution &amp; Recent</v>
      </c>
      <c r="P3420" s="3" t="str">
        <f t="shared" si="267"/>
        <v>Other</v>
      </c>
      <c r="Q3420" s="3" t="str">
        <f t="shared" si="268"/>
        <v>Other</v>
      </c>
      <c r="R3420" s="3" t="str">
        <f t="shared" si="269"/>
        <v>Not LCLS</v>
      </c>
      <c r="S3420" s="3" t="str" cm="1">
        <f t="array" ref="S3420">_xlfn.IFS(G3420 &gt; 5000000, "Very High", G3420 &gt; 1000000, "High", G3420 &gt; 500000, "Medium", TRUE, "Low")</f>
        <v>Very High</v>
      </c>
      <c r="T3420" s="3" t="str" cm="1">
        <f t="array" ref="T3420">_xlfn.IFS(B3420 &gt;= 2005, "Post-2005", B3420 &gt;= 2000, "2000-2004", TRUE, "Pre-2000")</f>
        <v>Post-2005</v>
      </c>
    </row>
    <row r="3421" spans="1:20" x14ac:dyDescent="0.85">
      <c r="A3421" s="1">
        <v>41164</v>
      </c>
      <c r="B3421" t="s">
        <v>600</v>
      </c>
      <c r="C3421" t="s">
        <v>5599</v>
      </c>
      <c r="D3421" t="s">
        <v>5600</v>
      </c>
      <c r="E3421" t="s">
        <v>4459</v>
      </c>
      <c r="F3421" t="s">
        <v>4460</v>
      </c>
      <c r="G3421" t="s">
        <v>5601</v>
      </c>
      <c r="H3421">
        <v>2005</v>
      </c>
      <c r="I3421" s="2">
        <v>50000</v>
      </c>
      <c r="J3421" s="2">
        <v>0</v>
      </c>
      <c r="K3421" s="2">
        <v>50000</v>
      </c>
      <c r="L3421" t="s">
        <v>116</v>
      </c>
      <c r="M3421" s="3" t="b">
        <f>trust_funds5[[#This Row],[Contributions Outstanding (USD)]]=0</f>
        <v>1</v>
      </c>
      <c r="N3421" s="3" t="str">
        <f t="shared" si="265"/>
        <v>Outstanding</v>
      </c>
      <c r="O3421" s="3" t="str">
        <f t="shared" si="266"/>
        <v>High Contribution &amp; Recent</v>
      </c>
      <c r="P3421" s="3" t="str">
        <f t="shared" si="267"/>
        <v>Other</v>
      </c>
      <c r="Q3421" s="3" t="str">
        <f t="shared" si="268"/>
        <v>Other</v>
      </c>
      <c r="R3421" s="3" t="str">
        <f t="shared" si="269"/>
        <v>Not LCLS</v>
      </c>
      <c r="S3421" s="3" t="str" cm="1">
        <f t="array" ref="S3421">_xlfn.IFS(G3421 &gt; 5000000, "Very High", G3421 &gt; 1000000, "High", G3421 &gt; 500000, "Medium", TRUE, "Low")</f>
        <v>Very High</v>
      </c>
      <c r="T3421" s="3" t="str" cm="1">
        <f t="array" ref="T3421">_xlfn.IFS(B3421 &gt;= 2005, "Post-2005", B3421 &gt;= 2000, "2000-2004", TRUE, "Pre-2000")</f>
        <v>Post-2005</v>
      </c>
    </row>
    <row r="3422" spans="1:20" x14ac:dyDescent="0.85">
      <c r="A3422" s="1">
        <v>41164</v>
      </c>
      <c r="B3422" t="s">
        <v>600</v>
      </c>
      <c r="C3422" t="s">
        <v>5599</v>
      </c>
      <c r="D3422" t="s">
        <v>5600</v>
      </c>
      <c r="E3422" t="s">
        <v>21</v>
      </c>
      <c r="F3422" t="s">
        <v>22</v>
      </c>
      <c r="G3422" t="s">
        <v>23</v>
      </c>
      <c r="H3422">
        <v>2005</v>
      </c>
      <c r="I3422" s="2">
        <v>2859360.2</v>
      </c>
      <c r="J3422" s="2">
        <v>0</v>
      </c>
      <c r="K3422" s="2">
        <v>2859360.2</v>
      </c>
      <c r="L3422" t="s">
        <v>116</v>
      </c>
      <c r="M3422" s="3" t="b">
        <f>trust_funds5[[#This Row],[Contributions Outstanding (USD)]]=0</f>
        <v>1</v>
      </c>
      <c r="N3422" s="3" t="str">
        <f t="shared" si="265"/>
        <v>Outstanding</v>
      </c>
      <c r="O3422" s="3" t="str">
        <f t="shared" si="266"/>
        <v>High Contribution &amp; Recent</v>
      </c>
      <c r="P3422" s="3" t="str">
        <f t="shared" si="267"/>
        <v>Other</v>
      </c>
      <c r="Q3422" s="3" t="str">
        <f t="shared" si="268"/>
        <v>Other</v>
      </c>
      <c r="R3422" s="3" t="str">
        <f t="shared" si="269"/>
        <v>Not LCLS</v>
      </c>
      <c r="S3422" s="3" t="str" cm="1">
        <f t="array" ref="S3422">_xlfn.IFS(G3422 &gt; 5000000, "Very High", G3422 &gt; 1000000, "High", G3422 &gt; 500000, "Medium", TRUE, "Low")</f>
        <v>Very High</v>
      </c>
      <c r="T3422" s="3" t="str" cm="1">
        <f t="array" ref="T3422">_xlfn.IFS(B3422 &gt;= 2005, "Post-2005", B3422 &gt;= 2000, "2000-2004", TRUE, "Pre-2000")</f>
        <v>Post-2005</v>
      </c>
    </row>
    <row r="3423" spans="1:20" x14ac:dyDescent="0.85">
      <c r="A3423" s="1">
        <v>41164</v>
      </c>
      <c r="B3423" t="s">
        <v>600</v>
      </c>
      <c r="C3423" t="s">
        <v>5599</v>
      </c>
      <c r="D3423" t="s">
        <v>5600</v>
      </c>
      <c r="E3423" t="s">
        <v>1722</v>
      </c>
      <c r="F3423" t="s">
        <v>1723</v>
      </c>
      <c r="G3423" t="s">
        <v>1724</v>
      </c>
      <c r="H3423">
        <v>2005</v>
      </c>
      <c r="I3423" s="2">
        <v>250000</v>
      </c>
      <c r="J3423" s="2">
        <v>0</v>
      </c>
      <c r="K3423" s="2">
        <v>250000</v>
      </c>
      <c r="L3423" t="s">
        <v>116</v>
      </c>
      <c r="M3423" s="3" t="b">
        <f>trust_funds5[[#This Row],[Contributions Outstanding (USD)]]=0</f>
        <v>1</v>
      </c>
      <c r="N3423" s="3" t="str">
        <f t="shared" si="265"/>
        <v>Outstanding</v>
      </c>
      <c r="O3423" s="3" t="str">
        <f t="shared" si="266"/>
        <v>High Contribution &amp; Recent</v>
      </c>
      <c r="P3423" s="3" t="str">
        <f t="shared" si="267"/>
        <v>Other</v>
      </c>
      <c r="Q3423" s="3" t="str">
        <f t="shared" si="268"/>
        <v>Other</v>
      </c>
      <c r="R3423" s="3" t="str">
        <f t="shared" si="269"/>
        <v>Not LCLS</v>
      </c>
      <c r="S3423" s="3" t="str" cm="1">
        <f t="array" ref="S3423">_xlfn.IFS(G3423 &gt; 5000000, "Very High", G3423 &gt; 1000000, "High", G3423 &gt; 500000, "Medium", TRUE, "Low")</f>
        <v>Very High</v>
      </c>
      <c r="T3423" s="3" t="str" cm="1">
        <f t="array" ref="T3423">_xlfn.IFS(B3423 &gt;= 2005, "Post-2005", B3423 &gt;= 2000, "2000-2004", TRUE, "Pre-2000")</f>
        <v>Post-2005</v>
      </c>
    </row>
    <row r="3424" spans="1:20" x14ac:dyDescent="0.85">
      <c r="A3424" s="1">
        <v>41164</v>
      </c>
      <c r="B3424" t="s">
        <v>600</v>
      </c>
      <c r="C3424" t="s">
        <v>4036</v>
      </c>
      <c r="D3424" t="s">
        <v>4037</v>
      </c>
      <c r="E3424" t="s">
        <v>204</v>
      </c>
      <c r="F3424" t="s">
        <v>205</v>
      </c>
      <c r="G3424" t="s">
        <v>206</v>
      </c>
      <c r="H3424">
        <v>2005</v>
      </c>
      <c r="I3424" s="2">
        <v>892584</v>
      </c>
      <c r="J3424" s="2">
        <v>0</v>
      </c>
      <c r="K3424" s="2">
        <v>892584</v>
      </c>
      <c r="L3424" t="s">
        <v>116</v>
      </c>
      <c r="M3424" s="3" t="b">
        <f>trust_funds5[[#This Row],[Contributions Outstanding (USD)]]=0</f>
        <v>1</v>
      </c>
      <c r="N3424" s="3" t="str">
        <f t="shared" si="265"/>
        <v>Outstanding</v>
      </c>
      <c r="O3424" s="3" t="str">
        <f t="shared" si="266"/>
        <v>High Contribution &amp; Recent</v>
      </c>
      <c r="P3424" s="3" t="str">
        <f t="shared" si="267"/>
        <v>Other</v>
      </c>
      <c r="Q3424" s="3" t="str">
        <f t="shared" si="268"/>
        <v>Other</v>
      </c>
      <c r="R3424" s="3" t="str">
        <f t="shared" si="269"/>
        <v>Not LCLS</v>
      </c>
      <c r="S3424" s="3" t="str" cm="1">
        <f t="array" ref="S3424">_xlfn.IFS(G3424 &gt; 5000000, "Very High", G3424 &gt; 1000000, "High", G3424 &gt; 500000, "Medium", TRUE, "Low")</f>
        <v>Very High</v>
      </c>
      <c r="T3424" s="3" t="str" cm="1">
        <f t="array" ref="T3424">_xlfn.IFS(B3424 &gt;= 2005, "Post-2005", B3424 &gt;= 2000, "2000-2004", TRUE, "Pre-2000")</f>
        <v>Post-2005</v>
      </c>
    </row>
    <row r="3425" spans="1:20" x14ac:dyDescent="0.85">
      <c r="A3425" s="1">
        <v>41164</v>
      </c>
      <c r="B3425" t="s">
        <v>4372</v>
      </c>
      <c r="C3425" t="s">
        <v>4468</v>
      </c>
      <c r="D3425" t="s">
        <v>4469</v>
      </c>
      <c r="E3425" t="s">
        <v>85</v>
      </c>
      <c r="F3425" t="s">
        <v>86</v>
      </c>
      <c r="G3425" t="s">
        <v>87</v>
      </c>
      <c r="H3425">
        <v>2005</v>
      </c>
      <c r="I3425" s="2">
        <v>1247940</v>
      </c>
      <c r="J3425" s="2">
        <v>0</v>
      </c>
      <c r="K3425" s="2">
        <v>1247940</v>
      </c>
      <c r="L3425" t="s">
        <v>116</v>
      </c>
      <c r="M3425" s="3" t="b">
        <f>trust_funds5[[#This Row],[Contributions Outstanding (USD)]]=0</f>
        <v>1</v>
      </c>
      <c r="N3425" s="3" t="str">
        <f t="shared" si="265"/>
        <v>Outstanding</v>
      </c>
      <c r="O3425" s="3" t="str">
        <f t="shared" si="266"/>
        <v>High Contribution &amp; Recent</v>
      </c>
      <c r="P3425" s="3" t="str">
        <f t="shared" si="267"/>
        <v>Other</v>
      </c>
      <c r="Q3425" s="3" t="str">
        <f t="shared" si="268"/>
        <v>Other</v>
      </c>
      <c r="R3425" s="3" t="str">
        <f t="shared" si="269"/>
        <v>Not LCLS</v>
      </c>
      <c r="S3425" s="3" t="str" cm="1">
        <f t="array" ref="S3425">_xlfn.IFS(G3425 &gt; 5000000, "Very High", G3425 &gt; 1000000, "High", G3425 &gt; 500000, "Medium", TRUE, "Low")</f>
        <v>Very High</v>
      </c>
      <c r="T3425" s="3" t="str" cm="1">
        <f t="array" ref="T3425">_xlfn.IFS(B3425 &gt;= 2005, "Post-2005", B3425 &gt;= 2000, "2000-2004", TRUE, "Pre-2000")</f>
        <v>Post-2005</v>
      </c>
    </row>
    <row r="3426" spans="1:20" x14ac:dyDescent="0.85">
      <c r="A3426" s="1">
        <v>41164</v>
      </c>
      <c r="B3426" t="s">
        <v>4372</v>
      </c>
      <c r="C3426" t="s">
        <v>4468</v>
      </c>
      <c r="D3426" t="s">
        <v>4469</v>
      </c>
      <c r="E3426" t="s">
        <v>102</v>
      </c>
      <c r="F3426" t="s">
        <v>103</v>
      </c>
      <c r="G3426" t="s">
        <v>104</v>
      </c>
      <c r="H3426">
        <v>2005</v>
      </c>
      <c r="I3426" s="2">
        <v>1064345</v>
      </c>
      <c r="J3426" s="2">
        <v>0</v>
      </c>
      <c r="K3426" s="2">
        <v>1064345</v>
      </c>
      <c r="L3426" t="s">
        <v>116</v>
      </c>
      <c r="M3426" s="3" t="b">
        <f>trust_funds5[[#This Row],[Contributions Outstanding (USD)]]=0</f>
        <v>1</v>
      </c>
      <c r="N3426" s="3" t="str">
        <f t="shared" si="265"/>
        <v>Outstanding</v>
      </c>
      <c r="O3426" s="3" t="str">
        <f t="shared" si="266"/>
        <v>High Contribution &amp; Recent</v>
      </c>
      <c r="P3426" s="3" t="str">
        <f t="shared" si="267"/>
        <v>Other</v>
      </c>
      <c r="Q3426" s="3" t="str">
        <f t="shared" si="268"/>
        <v>Other</v>
      </c>
      <c r="R3426" s="3" t="str">
        <f t="shared" si="269"/>
        <v>Not LCLS</v>
      </c>
      <c r="S3426" s="3" t="str" cm="1">
        <f t="array" ref="S3426">_xlfn.IFS(G3426 &gt; 5000000, "Very High", G3426 &gt; 1000000, "High", G3426 &gt; 500000, "Medium", TRUE, "Low")</f>
        <v>Very High</v>
      </c>
      <c r="T3426" s="3" t="str" cm="1">
        <f t="array" ref="T3426">_xlfn.IFS(B3426 &gt;= 2005, "Post-2005", B3426 &gt;= 2000, "2000-2004", TRUE, "Pre-2000")</f>
        <v>Post-2005</v>
      </c>
    </row>
    <row r="3427" spans="1:20" x14ac:dyDescent="0.85">
      <c r="A3427" s="1">
        <v>41164</v>
      </c>
      <c r="B3427" t="s">
        <v>4372</v>
      </c>
      <c r="C3427" t="s">
        <v>4468</v>
      </c>
      <c r="D3427" t="s">
        <v>4469</v>
      </c>
      <c r="E3427" t="s">
        <v>42</v>
      </c>
      <c r="F3427" t="s">
        <v>43</v>
      </c>
      <c r="G3427" t="s">
        <v>44</v>
      </c>
      <c r="H3427">
        <v>2005</v>
      </c>
      <c r="I3427" s="2">
        <v>250000</v>
      </c>
      <c r="J3427" s="2">
        <v>0</v>
      </c>
      <c r="K3427" s="2">
        <v>250000</v>
      </c>
      <c r="L3427" t="s">
        <v>116</v>
      </c>
      <c r="M3427" s="3" t="b">
        <f>trust_funds5[[#This Row],[Contributions Outstanding (USD)]]=0</f>
        <v>1</v>
      </c>
      <c r="N3427" s="3" t="str">
        <f t="shared" si="265"/>
        <v>Outstanding</v>
      </c>
      <c r="O3427" s="3" t="str">
        <f t="shared" si="266"/>
        <v>High Contribution &amp; Recent</v>
      </c>
      <c r="P3427" s="3" t="str">
        <f t="shared" si="267"/>
        <v>Other</v>
      </c>
      <c r="Q3427" s="3" t="str">
        <f t="shared" si="268"/>
        <v>Other</v>
      </c>
      <c r="R3427" s="3" t="str">
        <f t="shared" si="269"/>
        <v>Not LCLS</v>
      </c>
      <c r="S3427" s="3" t="str" cm="1">
        <f t="array" ref="S3427">_xlfn.IFS(G3427 &gt; 5000000, "Very High", G3427 &gt; 1000000, "High", G3427 &gt; 500000, "Medium", TRUE, "Low")</f>
        <v>Very High</v>
      </c>
      <c r="T3427" s="3" t="str" cm="1">
        <f t="array" ref="T3427">_xlfn.IFS(B3427 &gt;= 2005, "Post-2005", B3427 &gt;= 2000, "2000-2004", TRUE, "Pre-2000")</f>
        <v>Post-2005</v>
      </c>
    </row>
    <row r="3428" spans="1:20" x14ac:dyDescent="0.85">
      <c r="A3428" s="1">
        <v>41164</v>
      </c>
      <c r="B3428" t="s">
        <v>4372</v>
      </c>
      <c r="C3428" t="s">
        <v>4468</v>
      </c>
      <c r="D3428" t="s">
        <v>4469</v>
      </c>
      <c r="E3428" t="s">
        <v>260</v>
      </c>
      <c r="F3428" t="s">
        <v>261</v>
      </c>
      <c r="H3428">
        <v>2005</v>
      </c>
      <c r="I3428" s="2">
        <v>249990</v>
      </c>
      <c r="J3428" s="2">
        <v>0</v>
      </c>
      <c r="K3428" s="2">
        <v>249990</v>
      </c>
      <c r="L3428" t="s">
        <v>116</v>
      </c>
      <c r="M3428" s="3" t="b">
        <f>trust_funds5[[#This Row],[Contributions Outstanding (USD)]]=0</f>
        <v>1</v>
      </c>
      <c r="N3428" s="3" t="str">
        <f t="shared" si="265"/>
        <v>Outstanding</v>
      </c>
      <c r="O3428" s="3" t="str">
        <f t="shared" si="266"/>
        <v>High Contribution &amp; Recent</v>
      </c>
      <c r="P3428" s="3" t="str">
        <f t="shared" si="267"/>
        <v>Other</v>
      </c>
      <c r="Q3428" s="3" t="str">
        <f t="shared" si="268"/>
        <v>Other</v>
      </c>
      <c r="R3428" s="3" t="str">
        <f t="shared" si="269"/>
        <v>Not LCLS</v>
      </c>
      <c r="S3428" s="3" t="str" cm="1">
        <f t="array" ref="S3428">_xlfn.IFS(G3428 &gt; 5000000, "Very High", G3428 &gt; 1000000, "High", G3428 &gt; 500000, "Medium", TRUE, "Low")</f>
        <v>Low</v>
      </c>
      <c r="T3428" s="3" t="str" cm="1">
        <f t="array" ref="T3428">_xlfn.IFS(B3428 &gt;= 2005, "Post-2005", B3428 &gt;= 2000, "2000-2004", TRUE, "Pre-2000")</f>
        <v>Post-2005</v>
      </c>
    </row>
    <row r="3429" spans="1:20" x14ac:dyDescent="0.85">
      <c r="A3429" s="1">
        <v>41164</v>
      </c>
      <c r="B3429" t="s">
        <v>883</v>
      </c>
      <c r="C3429" t="s">
        <v>5602</v>
      </c>
      <c r="D3429" t="s">
        <v>5603</v>
      </c>
      <c r="E3429" t="s">
        <v>70</v>
      </c>
      <c r="F3429" t="s">
        <v>71</v>
      </c>
      <c r="G3429" t="s">
        <v>72</v>
      </c>
      <c r="H3429">
        <v>2006</v>
      </c>
      <c r="I3429" s="2">
        <v>1977286.12</v>
      </c>
      <c r="J3429" s="2">
        <v>0</v>
      </c>
      <c r="K3429" s="2">
        <v>1977286.12</v>
      </c>
      <c r="L3429" t="s">
        <v>116</v>
      </c>
      <c r="M3429" s="3" t="b">
        <f>trust_funds5[[#This Row],[Contributions Outstanding (USD)]]=0</f>
        <v>1</v>
      </c>
      <c r="N3429" s="3" t="str">
        <f t="shared" si="265"/>
        <v>Outstanding</v>
      </c>
      <c r="O3429" s="3" t="str">
        <f t="shared" si="266"/>
        <v>High Contribution &amp; Recent</v>
      </c>
      <c r="P3429" s="3" t="str">
        <f t="shared" si="267"/>
        <v>Other</v>
      </c>
      <c r="Q3429" s="3" t="str">
        <f t="shared" si="268"/>
        <v>Other</v>
      </c>
      <c r="R3429" s="3" t="str">
        <f t="shared" si="269"/>
        <v>Not LCLS</v>
      </c>
      <c r="S3429" s="3" t="str" cm="1">
        <f t="array" ref="S3429">_xlfn.IFS(G3429 &gt; 5000000, "Very High", G3429 &gt; 1000000, "High", G3429 &gt; 500000, "Medium", TRUE, "Low")</f>
        <v>Very High</v>
      </c>
      <c r="T3429" s="3" t="str" cm="1">
        <f t="array" ref="T3429">_xlfn.IFS(B3429 &gt;= 2005, "Post-2005", B3429 &gt;= 2000, "2000-2004", TRUE, "Pre-2000")</f>
        <v>Post-2005</v>
      </c>
    </row>
    <row r="3430" spans="1:20" x14ac:dyDescent="0.85">
      <c r="A3430" s="1">
        <v>41164</v>
      </c>
      <c r="B3430" t="s">
        <v>1234</v>
      </c>
      <c r="C3430" t="s">
        <v>5604</v>
      </c>
      <c r="D3430" t="s">
        <v>5605</v>
      </c>
      <c r="E3430" t="s">
        <v>119</v>
      </c>
      <c r="F3430" t="s">
        <v>120</v>
      </c>
      <c r="G3430" t="s">
        <v>121</v>
      </c>
      <c r="H3430">
        <v>2005</v>
      </c>
      <c r="I3430" s="2">
        <v>560571</v>
      </c>
      <c r="J3430" s="2">
        <v>0</v>
      </c>
      <c r="K3430" s="2">
        <v>560571</v>
      </c>
      <c r="L3430" t="s">
        <v>18</v>
      </c>
      <c r="M3430" s="3" t="b">
        <f>trust_funds5[[#This Row],[Contributions Outstanding (USD)]]=0</f>
        <v>1</v>
      </c>
      <c r="N3430" s="3" t="str">
        <f t="shared" si="265"/>
        <v>Outstanding</v>
      </c>
      <c r="O3430" s="3" t="str">
        <f t="shared" si="266"/>
        <v>High Contribution &amp; Recent</v>
      </c>
      <c r="P3430" s="3" t="str">
        <f t="shared" si="267"/>
        <v>Other</v>
      </c>
      <c r="Q3430" s="3" t="str">
        <f t="shared" si="268"/>
        <v>Other</v>
      </c>
      <c r="R3430" s="3" t="str">
        <f t="shared" si="269"/>
        <v>Not LCLS</v>
      </c>
      <c r="S3430" s="3" t="str" cm="1">
        <f t="array" ref="S3430">_xlfn.IFS(G3430 &gt; 5000000, "Very High", G3430 &gt; 1000000, "High", G3430 &gt; 500000, "Medium", TRUE, "Low")</f>
        <v>Very High</v>
      </c>
      <c r="T3430" s="3" t="str" cm="1">
        <f t="array" ref="T3430">_xlfn.IFS(B3430 &gt;= 2005, "Post-2005", B3430 &gt;= 2000, "2000-2004", TRUE, "Pre-2000")</f>
        <v>Post-2005</v>
      </c>
    </row>
    <row r="3431" spans="1:20" x14ac:dyDescent="0.85">
      <c r="A3431" s="1">
        <v>41164</v>
      </c>
      <c r="B3431" t="s">
        <v>90</v>
      </c>
      <c r="C3431" t="s">
        <v>5606</v>
      </c>
      <c r="D3431" t="s">
        <v>5607</v>
      </c>
      <c r="E3431" t="s">
        <v>200</v>
      </c>
      <c r="F3431" t="s">
        <v>201</v>
      </c>
      <c r="G3431" t="s">
        <v>213</v>
      </c>
      <c r="H3431">
        <v>2005</v>
      </c>
      <c r="I3431" s="2">
        <v>60905.84</v>
      </c>
      <c r="J3431" s="2">
        <v>0</v>
      </c>
      <c r="K3431" s="2">
        <v>60905.84</v>
      </c>
      <c r="L3431" t="s">
        <v>18</v>
      </c>
      <c r="M3431" s="3" t="b">
        <f>trust_funds5[[#This Row],[Contributions Outstanding (USD)]]=0</f>
        <v>1</v>
      </c>
      <c r="N3431" s="3" t="str">
        <f t="shared" si="265"/>
        <v>Outstanding</v>
      </c>
      <c r="O3431" s="3" t="str">
        <f t="shared" si="266"/>
        <v>High Contribution &amp; Recent</v>
      </c>
      <c r="P3431" s="3" t="str">
        <f t="shared" si="267"/>
        <v>Other</v>
      </c>
      <c r="Q3431" s="3" t="str">
        <f t="shared" si="268"/>
        <v>Other</v>
      </c>
      <c r="R3431" s="3" t="str">
        <f t="shared" si="269"/>
        <v>Not LCLS</v>
      </c>
      <c r="S3431" s="3" t="str" cm="1">
        <f t="array" ref="S3431">_xlfn.IFS(G3431 &gt; 5000000, "Very High", G3431 &gt; 1000000, "High", G3431 &gt; 500000, "Medium", TRUE, "Low")</f>
        <v>Very High</v>
      </c>
      <c r="T3431" s="3" t="str" cm="1">
        <f t="array" ref="T3431">_xlfn.IFS(B3431 &gt;= 2005, "Post-2005", B3431 &gt;= 2000, "2000-2004", TRUE, "Pre-2000")</f>
        <v>Post-2005</v>
      </c>
    </row>
    <row r="3432" spans="1:20" x14ac:dyDescent="0.85">
      <c r="A3432" s="1">
        <v>41164</v>
      </c>
      <c r="B3432" t="s">
        <v>90</v>
      </c>
      <c r="C3432" t="s">
        <v>5606</v>
      </c>
      <c r="D3432" t="s">
        <v>5607</v>
      </c>
      <c r="E3432" t="s">
        <v>42</v>
      </c>
      <c r="F3432" t="s">
        <v>43</v>
      </c>
      <c r="G3432" t="s">
        <v>44</v>
      </c>
      <c r="H3432">
        <v>2005</v>
      </c>
      <c r="I3432" s="2">
        <v>48724.04</v>
      </c>
      <c r="J3432" s="2">
        <v>0</v>
      </c>
      <c r="K3432" s="2">
        <v>48724.04</v>
      </c>
      <c r="L3432" t="s">
        <v>18</v>
      </c>
      <c r="M3432" s="3" t="b">
        <f>trust_funds5[[#This Row],[Contributions Outstanding (USD)]]=0</f>
        <v>1</v>
      </c>
      <c r="N3432" s="3" t="str">
        <f t="shared" si="265"/>
        <v>Outstanding</v>
      </c>
      <c r="O3432" s="3" t="str">
        <f t="shared" si="266"/>
        <v>High Contribution &amp; Recent</v>
      </c>
      <c r="P3432" s="3" t="str">
        <f t="shared" si="267"/>
        <v>Other</v>
      </c>
      <c r="Q3432" s="3" t="str">
        <f t="shared" si="268"/>
        <v>Other</v>
      </c>
      <c r="R3432" s="3" t="str">
        <f t="shared" si="269"/>
        <v>Not LCLS</v>
      </c>
      <c r="S3432" s="3" t="str" cm="1">
        <f t="array" ref="S3432">_xlfn.IFS(G3432 &gt; 5000000, "Very High", G3432 &gt; 1000000, "High", G3432 &gt; 500000, "Medium", TRUE, "Low")</f>
        <v>Very High</v>
      </c>
      <c r="T3432" s="3" t="str" cm="1">
        <f t="array" ref="T3432">_xlfn.IFS(B3432 &gt;= 2005, "Post-2005", B3432 &gt;= 2000, "2000-2004", TRUE, "Pre-2000")</f>
        <v>Post-2005</v>
      </c>
    </row>
    <row r="3433" spans="1:20" x14ac:dyDescent="0.85">
      <c r="A3433" s="1">
        <v>41164</v>
      </c>
      <c r="B3433" t="s">
        <v>90</v>
      </c>
      <c r="C3433" t="s">
        <v>5606</v>
      </c>
      <c r="D3433" t="s">
        <v>5607</v>
      </c>
      <c r="E3433" t="s">
        <v>93</v>
      </c>
      <c r="F3433" t="s">
        <v>94</v>
      </c>
      <c r="H3433">
        <v>2005</v>
      </c>
      <c r="I3433" s="2">
        <v>91358.77</v>
      </c>
      <c r="J3433" s="2">
        <v>0</v>
      </c>
      <c r="K3433" s="2">
        <v>91358.77</v>
      </c>
      <c r="L3433" t="s">
        <v>18</v>
      </c>
      <c r="M3433" s="3" t="b">
        <f>trust_funds5[[#This Row],[Contributions Outstanding (USD)]]=0</f>
        <v>1</v>
      </c>
      <c r="N3433" s="3" t="str">
        <f t="shared" si="265"/>
        <v>Outstanding</v>
      </c>
      <c r="O3433" s="3" t="str">
        <f t="shared" si="266"/>
        <v>High Contribution &amp; Recent</v>
      </c>
      <c r="P3433" s="3" t="str">
        <f t="shared" si="267"/>
        <v>Other</v>
      </c>
      <c r="Q3433" s="3" t="str">
        <f t="shared" si="268"/>
        <v>Other</v>
      </c>
      <c r="R3433" s="3" t="str">
        <f t="shared" si="269"/>
        <v>Not LCLS</v>
      </c>
      <c r="S3433" s="3" t="str" cm="1">
        <f t="array" ref="S3433">_xlfn.IFS(G3433 &gt; 5000000, "Very High", G3433 &gt; 1000000, "High", G3433 &gt; 500000, "Medium", TRUE, "Low")</f>
        <v>Low</v>
      </c>
      <c r="T3433" s="3" t="str" cm="1">
        <f t="array" ref="T3433">_xlfn.IFS(B3433 &gt;= 2005, "Post-2005", B3433 &gt;= 2000, "2000-2004", TRUE, "Pre-2000")</f>
        <v>Post-2005</v>
      </c>
    </row>
    <row r="3434" spans="1:20" x14ac:dyDescent="0.85">
      <c r="A3434" s="1">
        <v>41164</v>
      </c>
      <c r="B3434" t="s">
        <v>73</v>
      </c>
      <c r="C3434" t="s">
        <v>5243</v>
      </c>
      <c r="D3434" t="s">
        <v>5244</v>
      </c>
      <c r="E3434" t="s">
        <v>70</v>
      </c>
      <c r="F3434" t="s">
        <v>71</v>
      </c>
      <c r="G3434" t="s">
        <v>72</v>
      </c>
      <c r="H3434">
        <v>2005</v>
      </c>
      <c r="I3434" s="2">
        <v>1760383.59</v>
      </c>
      <c r="J3434" s="2">
        <v>0</v>
      </c>
      <c r="K3434" s="2">
        <v>1760383.59</v>
      </c>
      <c r="L3434" t="s">
        <v>116</v>
      </c>
      <c r="M3434" s="3" t="b">
        <f>trust_funds5[[#This Row],[Contributions Outstanding (USD)]]=0</f>
        <v>1</v>
      </c>
      <c r="N3434" s="3" t="str">
        <f t="shared" si="265"/>
        <v>Outstanding</v>
      </c>
      <c r="O3434" s="3" t="str">
        <f t="shared" si="266"/>
        <v>High Contribution &amp; Recent</v>
      </c>
      <c r="P3434" s="3" t="str">
        <f t="shared" si="267"/>
        <v>Other</v>
      </c>
      <c r="Q3434" s="3" t="str">
        <f t="shared" si="268"/>
        <v>Other</v>
      </c>
      <c r="R3434" s="3" t="str">
        <f t="shared" si="269"/>
        <v>Not LCLS</v>
      </c>
      <c r="S3434" s="3" t="str" cm="1">
        <f t="array" ref="S3434">_xlfn.IFS(G3434 &gt; 5000000, "Very High", G3434 &gt; 1000000, "High", G3434 &gt; 500000, "Medium", TRUE, "Low")</f>
        <v>Very High</v>
      </c>
      <c r="T3434" s="3" t="str" cm="1">
        <f t="array" ref="T3434">_xlfn.IFS(B3434 &gt;= 2005, "Post-2005", B3434 &gt;= 2000, "2000-2004", TRUE, "Pre-2000")</f>
        <v>Post-2005</v>
      </c>
    </row>
    <row r="3435" spans="1:20" x14ac:dyDescent="0.85">
      <c r="A3435" s="1">
        <v>41164</v>
      </c>
      <c r="B3435" t="s">
        <v>73</v>
      </c>
      <c r="C3435" t="s">
        <v>5243</v>
      </c>
      <c r="D3435" t="s">
        <v>5244</v>
      </c>
      <c r="E3435" t="s">
        <v>1408</v>
      </c>
      <c r="F3435" t="s">
        <v>1409</v>
      </c>
      <c r="G3435" t="s">
        <v>1410</v>
      </c>
      <c r="H3435">
        <v>2005</v>
      </c>
      <c r="I3435" s="2">
        <v>457275</v>
      </c>
      <c r="J3435" s="2">
        <v>0</v>
      </c>
      <c r="K3435" s="2">
        <v>457275</v>
      </c>
      <c r="L3435" t="s">
        <v>116</v>
      </c>
      <c r="M3435" s="3" t="b">
        <f>trust_funds5[[#This Row],[Contributions Outstanding (USD)]]=0</f>
        <v>1</v>
      </c>
      <c r="N3435" s="3" t="str">
        <f t="shared" si="265"/>
        <v>Outstanding</v>
      </c>
      <c r="O3435" s="3" t="str">
        <f t="shared" si="266"/>
        <v>High Contribution &amp; Recent</v>
      </c>
      <c r="P3435" s="3" t="str">
        <f t="shared" si="267"/>
        <v>Other</v>
      </c>
      <c r="Q3435" s="3" t="str">
        <f t="shared" si="268"/>
        <v>Other</v>
      </c>
      <c r="R3435" s="3" t="str">
        <f t="shared" si="269"/>
        <v>Not LCLS</v>
      </c>
      <c r="S3435" s="3" t="str" cm="1">
        <f t="array" ref="S3435">_xlfn.IFS(G3435 &gt; 5000000, "Very High", G3435 &gt; 1000000, "High", G3435 &gt; 500000, "Medium", TRUE, "Low")</f>
        <v>Very High</v>
      </c>
      <c r="T3435" s="3" t="str" cm="1">
        <f t="array" ref="T3435">_xlfn.IFS(B3435 &gt;= 2005, "Post-2005", B3435 &gt;= 2000, "2000-2004", TRUE, "Pre-2000")</f>
        <v>Post-2005</v>
      </c>
    </row>
    <row r="3436" spans="1:20" x14ac:dyDescent="0.85">
      <c r="A3436" s="1">
        <v>41164</v>
      </c>
      <c r="B3436" t="s">
        <v>2654</v>
      </c>
      <c r="C3436" t="s">
        <v>5608</v>
      </c>
      <c r="D3436" t="s">
        <v>5609</v>
      </c>
      <c r="E3436" t="s">
        <v>102</v>
      </c>
      <c r="F3436" t="s">
        <v>103</v>
      </c>
      <c r="G3436" t="s">
        <v>104</v>
      </c>
      <c r="H3436">
        <v>2005</v>
      </c>
      <c r="I3436" s="2">
        <v>4362998.9000000004</v>
      </c>
      <c r="J3436" s="2">
        <v>0</v>
      </c>
      <c r="K3436" s="2">
        <v>4362998.9000000004</v>
      </c>
      <c r="L3436" t="s">
        <v>18</v>
      </c>
      <c r="M3436" s="3" t="b">
        <f>trust_funds5[[#This Row],[Contributions Outstanding (USD)]]=0</f>
        <v>1</v>
      </c>
      <c r="N3436" s="3" t="str">
        <f t="shared" si="265"/>
        <v>Outstanding</v>
      </c>
      <c r="O3436" s="3" t="str">
        <f t="shared" si="266"/>
        <v>High Contribution &amp; Recent</v>
      </c>
      <c r="P3436" s="3" t="str">
        <f t="shared" si="267"/>
        <v>Other</v>
      </c>
      <c r="Q3436" s="3" t="str">
        <f t="shared" si="268"/>
        <v>Other</v>
      </c>
      <c r="R3436" s="3" t="str">
        <f t="shared" si="269"/>
        <v>Not LCLS</v>
      </c>
      <c r="S3436" s="3" t="str" cm="1">
        <f t="array" ref="S3436">_xlfn.IFS(G3436 &gt; 5000000, "Very High", G3436 &gt; 1000000, "High", G3436 &gt; 500000, "Medium", TRUE, "Low")</f>
        <v>Very High</v>
      </c>
      <c r="T3436" s="3" t="str" cm="1">
        <f t="array" ref="T3436">_xlfn.IFS(B3436 &gt;= 2005, "Post-2005", B3436 &gt;= 2000, "2000-2004", TRUE, "Pre-2000")</f>
        <v>Post-2005</v>
      </c>
    </row>
    <row r="3437" spans="1:20" x14ac:dyDescent="0.85">
      <c r="A3437" s="1">
        <v>41164</v>
      </c>
      <c r="B3437" t="s">
        <v>4705</v>
      </c>
      <c r="C3437" t="s">
        <v>5610</v>
      </c>
      <c r="D3437" t="s">
        <v>5611</v>
      </c>
      <c r="E3437" t="s">
        <v>85</v>
      </c>
      <c r="F3437" t="s">
        <v>86</v>
      </c>
      <c r="G3437" t="s">
        <v>87</v>
      </c>
      <c r="H3437">
        <v>2005</v>
      </c>
      <c r="I3437" s="2">
        <v>10292559.92</v>
      </c>
      <c r="J3437" s="2">
        <v>0</v>
      </c>
      <c r="K3437" s="2">
        <v>10292559.92</v>
      </c>
      <c r="L3437" t="s">
        <v>18</v>
      </c>
      <c r="M3437" s="3" t="b">
        <f>trust_funds5[[#This Row],[Contributions Outstanding (USD)]]=0</f>
        <v>1</v>
      </c>
      <c r="N3437" s="3" t="str">
        <f t="shared" si="265"/>
        <v>Outstanding</v>
      </c>
      <c r="O3437" s="3" t="str">
        <f t="shared" si="266"/>
        <v>High Contribution &amp; Recent</v>
      </c>
      <c r="P3437" s="3" t="str">
        <f t="shared" si="267"/>
        <v>Other</v>
      </c>
      <c r="Q3437" s="3" t="str">
        <f t="shared" si="268"/>
        <v>Other</v>
      </c>
      <c r="R3437" s="3" t="str">
        <f t="shared" si="269"/>
        <v>Not LCLS</v>
      </c>
      <c r="S3437" s="3" t="str" cm="1">
        <f t="array" ref="S3437">_xlfn.IFS(G3437 &gt; 5000000, "Very High", G3437 &gt; 1000000, "High", G3437 &gt; 500000, "Medium", TRUE, "Low")</f>
        <v>Very High</v>
      </c>
      <c r="T3437" s="3" t="str" cm="1">
        <f t="array" ref="T3437">_xlfn.IFS(B3437 &gt;= 2005, "Post-2005", B3437 &gt;= 2000, "2000-2004", TRUE, "Pre-2000")</f>
        <v>Post-2005</v>
      </c>
    </row>
    <row r="3438" spans="1:20" x14ac:dyDescent="0.85">
      <c r="A3438" s="1">
        <v>41164</v>
      </c>
      <c r="B3438" t="s">
        <v>12</v>
      </c>
      <c r="C3438" t="s">
        <v>5612</v>
      </c>
      <c r="D3438" t="s">
        <v>4896</v>
      </c>
      <c r="E3438" t="s">
        <v>15</v>
      </c>
      <c r="F3438" t="s">
        <v>16</v>
      </c>
      <c r="G3438" t="s">
        <v>17</v>
      </c>
      <c r="H3438">
        <v>2005</v>
      </c>
      <c r="I3438" s="2">
        <v>960922.49</v>
      </c>
      <c r="J3438" s="2">
        <v>0</v>
      </c>
      <c r="K3438" s="2">
        <v>960922.49</v>
      </c>
      <c r="L3438" t="s">
        <v>18</v>
      </c>
      <c r="M3438" s="3" t="b">
        <f>trust_funds5[[#This Row],[Contributions Outstanding (USD)]]=0</f>
        <v>1</v>
      </c>
      <c r="N3438" s="3" t="str">
        <f t="shared" si="265"/>
        <v>Outstanding</v>
      </c>
      <c r="O3438" s="3" t="str">
        <f t="shared" si="266"/>
        <v>High Contribution &amp; Recent</v>
      </c>
      <c r="P3438" s="3" t="str">
        <f t="shared" si="267"/>
        <v>Other</v>
      </c>
      <c r="Q3438" s="3" t="str">
        <f t="shared" si="268"/>
        <v>Other</v>
      </c>
      <c r="R3438" s="3" t="str">
        <f t="shared" si="269"/>
        <v>Not LCLS</v>
      </c>
      <c r="S3438" s="3" t="str" cm="1">
        <f t="array" ref="S3438">_xlfn.IFS(G3438 &gt; 5000000, "Very High", G3438 &gt; 1000000, "High", G3438 &gt; 500000, "Medium", TRUE, "Low")</f>
        <v>Very High</v>
      </c>
      <c r="T3438" s="3" t="str" cm="1">
        <f t="array" ref="T3438">_xlfn.IFS(B3438 &gt;= 2005, "Post-2005", B3438 &gt;= 2000, "2000-2004", TRUE, "Pre-2000")</f>
        <v>Post-2005</v>
      </c>
    </row>
    <row r="3439" spans="1:20" x14ac:dyDescent="0.85">
      <c r="A3439" s="1">
        <v>41164</v>
      </c>
      <c r="B3439" t="s">
        <v>4456</v>
      </c>
      <c r="C3439" t="s">
        <v>5613</v>
      </c>
      <c r="D3439" t="s">
        <v>5614</v>
      </c>
      <c r="E3439" t="s">
        <v>42</v>
      </c>
      <c r="F3439" t="s">
        <v>43</v>
      </c>
      <c r="G3439" t="s">
        <v>76</v>
      </c>
      <c r="H3439">
        <v>2005</v>
      </c>
      <c r="I3439" s="2">
        <v>3804899.39</v>
      </c>
      <c r="J3439" s="2">
        <v>0</v>
      </c>
      <c r="K3439" s="2">
        <v>3804899.39</v>
      </c>
      <c r="L3439" t="s">
        <v>18</v>
      </c>
      <c r="M3439" s="3" t="b">
        <f>trust_funds5[[#This Row],[Contributions Outstanding (USD)]]=0</f>
        <v>1</v>
      </c>
      <c r="N3439" s="3" t="str">
        <f t="shared" si="265"/>
        <v>Outstanding</v>
      </c>
      <c r="O3439" s="3" t="str">
        <f t="shared" si="266"/>
        <v>High Contribution &amp; Recent</v>
      </c>
      <c r="P3439" s="3" t="str">
        <f t="shared" si="267"/>
        <v>Other</v>
      </c>
      <c r="Q3439" s="3" t="str">
        <f t="shared" si="268"/>
        <v>Other</v>
      </c>
      <c r="R3439" s="3" t="str">
        <f t="shared" si="269"/>
        <v>Not LCLS</v>
      </c>
      <c r="S3439" s="3" t="str" cm="1">
        <f t="array" ref="S3439">_xlfn.IFS(G3439 &gt; 5000000, "Very High", G3439 &gt; 1000000, "High", G3439 &gt; 500000, "Medium", TRUE, "Low")</f>
        <v>Very High</v>
      </c>
      <c r="T3439" s="3" t="str" cm="1">
        <f t="array" ref="T3439">_xlfn.IFS(B3439 &gt;= 2005, "Post-2005", B3439 &gt;= 2000, "2000-2004", TRUE, "Pre-2000")</f>
        <v>Post-2005</v>
      </c>
    </row>
    <row r="3440" spans="1:20" x14ac:dyDescent="0.85">
      <c r="A3440" s="1">
        <v>41164</v>
      </c>
      <c r="B3440" t="s">
        <v>1346</v>
      </c>
      <c r="C3440" t="s">
        <v>5615</v>
      </c>
      <c r="D3440" t="s">
        <v>5616</v>
      </c>
      <c r="E3440" t="s">
        <v>119</v>
      </c>
      <c r="F3440" t="s">
        <v>120</v>
      </c>
      <c r="G3440" t="s">
        <v>121</v>
      </c>
      <c r="H3440">
        <v>2005</v>
      </c>
      <c r="I3440" s="2">
        <v>1465910</v>
      </c>
      <c r="J3440" s="2">
        <v>0</v>
      </c>
      <c r="K3440" s="2">
        <v>1465910</v>
      </c>
      <c r="L3440" t="s">
        <v>18</v>
      </c>
      <c r="M3440" s="3" t="b">
        <f>trust_funds5[[#This Row],[Contributions Outstanding (USD)]]=0</f>
        <v>1</v>
      </c>
      <c r="N3440" s="3" t="str">
        <f t="shared" si="265"/>
        <v>Outstanding</v>
      </c>
      <c r="O3440" s="3" t="str">
        <f t="shared" si="266"/>
        <v>High Contribution &amp; Recent</v>
      </c>
      <c r="P3440" s="3" t="str">
        <f t="shared" si="267"/>
        <v>Other</v>
      </c>
      <c r="Q3440" s="3" t="str">
        <f t="shared" si="268"/>
        <v>Other</v>
      </c>
      <c r="R3440" s="3" t="str">
        <f t="shared" si="269"/>
        <v>Not LCLS</v>
      </c>
      <c r="S3440" s="3" t="str" cm="1">
        <f t="array" ref="S3440">_xlfn.IFS(G3440 &gt; 5000000, "Very High", G3440 &gt; 1000000, "High", G3440 &gt; 500000, "Medium", TRUE, "Low")</f>
        <v>Very High</v>
      </c>
      <c r="T3440" s="3" t="str" cm="1">
        <f t="array" ref="T3440">_xlfn.IFS(B3440 &gt;= 2005, "Post-2005", B3440 &gt;= 2000, "2000-2004", TRUE, "Pre-2000")</f>
        <v>Post-2005</v>
      </c>
    </row>
    <row r="3441" spans="1:20" x14ac:dyDescent="0.85">
      <c r="A3441" s="1">
        <v>41164</v>
      </c>
      <c r="B3441" t="s">
        <v>5284</v>
      </c>
      <c r="C3441" t="s">
        <v>5617</v>
      </c>
      <c r="D3441" t="s">
        <v>5618</v>
      </c>
      <c r="E3441" t="s">
        <v>1280</v>
      </c>
      <c r="F3441" t="s">
        <v>1281</v>
      </c>
      <c r="G3441" t="s">
        <v>1282</v>
      </c>
      <c r="H3441">
        <v>2005</v>
      </c>
      <c r="I3441" s="2">
        <v>4099937.25</v>
      </c>
      <c r="J3441" s="2">
        <v>0</v>
      </c>
      <c r="K3441" s="2">
        <v>4099937.25</v>
      </c>
      <c r="L3441" t="s">
        <v>18</v>
      </c>
      <c r="M3441" s="3" t="b">
        <f>trust_funds5[[#This Row],[Contributions Outstanding (USD)]]=0</f>
        <v>1</v>
      </c>
      <c r="N3441" s="3" t="str">
        <f t="shared" si="265"/>
        <v>Outstanding</v>
      </c>
      <c r="O3441" s="3" t="str">
        <f t="shared" si="266"/>
        <v>High Contribution &amp; Recent</v>
      </c>
      <c r="P3441" s="3" t="str">
        <f t="shared" si="267"/>
        <v>Other</v>
      </c>
      <c r="Q3441" s="3" t="str">
        <f t="shared" si="268"/>
        <v>Other</v>
      </c>
      <c r="R3441" s="3" t="str">
        <f t="shared" si="269"/>
        <v>Not LCLS</v>
      </c>
      <c r="S3441" s="3" t="str" cm="1">
        <f t="array" ref="S3441">_xlfn.IFS(G3441 &gt; 5000000, "Very High", G3441 &gt; 1000000, "High", G3441 &gt; 500000, "Medium", TRUE, "Low")</f>
        <v>Very High</v>
      </c>
      <c r="T3441" s="3" t="str" cm="1">
        <f t="array" ref="T3441">_xlfn.IFS(B3441 &gt;= 2005, "Post-2005", B3441 &gt;= 2000, "2000-2004", TRUE, "Pre-2000")</f>
        <v>Post-2005</v>
      </c>
    </row>
    <row r="3442" spans="1:20" x14ac:dyDescent="0.85">
      <c r="A3442" s="1">
        <v>41164</v>
      </c>
      <c r="B3442" t="s">
        <v>5619</v>
      </c>
      <c r="C3442" t="s">
        <v>5620</v>
      </c>
      <c r="D3442" t="s">
        <v>5621</v>
      </c>
      <c r="E3442" t="s">
        <v>21</v>
      </c>
      <c r="F3442" t="s">
        <v>22</v>
      </c>
      <c r="G3442" t="s">
        <v>23</v>
      </c>
      <c r="H3442">
        <v>2005</v>
      </c>
      <c r="I3442" s="2">
        <v>1830256.7</v>
      </c>
      <c r="J3442" s="2">
        <v>0</v>
      </c>
      <c r="K3442" s="2">
        <v>1830256.7</v>
      </c>
      <c r="L3442" t="s">
        <v>18</v>
      </c>
      <c r="M3442" s="3" t="b">
        <f>trust_funds5[[#This Row],[Contributions Outstanding (USD)]]=0</f>
        <v>1</v>
      </c>
      <c r="N3442" s="3" t="str">
        <f t="shared" si="265"/>
        <v>Outstanding</v>
      </c>
      <c r="O3442" s="3" t="str">
        <f t="shared" si="266"/>
        <v>High Contribution &amp; Recent</v>
      </c>
      <c r="P3442" s="3" t="str">
        <f t="shared" si="267"/>
        <v>Other</v>
      </c>
      <c r="Q3442" s="3" t="str">
        <f t="shared" si="268"/>
        <v>Other</v>
      </c>
      <c r="R3442" s="3" t="str">
        <f t="shared" si="269"/>
        <v>Not LCLS</v>
      </c>
      <c r="S3442" s="3" t="str" cm="1">
        <f t="array" ref="S3442">_xlfn.IFS(G3442 &gt; 5000000, "Very High", G3442 &gt; 1000000, "High", G3442 &gt; 500000, "Medium", TRUE, "Low")</f>
        <v>Very High</v>
      </c>
      <c r="T3442" s="3" t="str" cm="1">
        <f t="array" ref="T3442">_xlfn.IFS(B3442 &gt;= 2005, "Post-2005", B3442 &gt;= 2000, "2000-2004", TRUE, "Pre-2000")</f>
        <v>Post-2005</v>
      </c>
    </row>
    <row r="3443" spans="1:20" x14ac:dyDescent="0.85">
      <c r="A3443" s="1">
        <v>41164</v>
      </c>
      <c r="B3443" t="s">
        <v>12</v>
      </c>
      <c r="C3443" t="s">
        <v>5622</v>
      </c>
      <c r="D3443" t="s">
        <v>4905</v>
      </c>
      <c r="E3443" t="s">
        <v>56</v>
      </c>
      <c r="F3443" t="s">
        <v>57</v>
      </c>
      <c r="G3443" t="s">
        <v>58</v>
      </c>
      <c r="H3443">
        <v>2005</v>
      </c>
      <c r="I3443" s="2">
        <v>4642017.51</v>
      </c>
      <c r="J3443" s="2">
        <v>0</v>
      </c>
      <c r="K3443" s="2">
        <v>4642017.51</v>
      </c>
      <c r="L3443" t="s">
        <v>18</v>
      </c>
      <c r="M3443" s="3" t="b">
        <f>trust_funds5[[#This Row],[Contributions Outstanding (USD)]]=0</f>
        <v>1</v>
      </c>
      <c r="N3443" s="3" t="str">
        <f t="shared" si="265"/>
        <v>Outstanding</v>
      </c>
      <c r="O3443" s="3" t="str">
        <f t="shared" si="266"/>
        <v>High Contribution &amp; Recent</v>
      </c>
      <c r="P3443" s="3" t="str">
        <f t="shared" si="267"/>
        <v>Other</v>
      </c>
      <c r="Q3443" s="3" t="str">
        <f t="shared" si="268"/>
        <v>Other</v>
      </c>
      <c r="R3443" s="3" t="str">
        <f t="shared" si="269"/>
        <v>Not LCLS</v>
      </c>
      <c r="S3443" s="3" t="str" cm="1">
        <f t="array" ref="S3443">_xlfn.IFS(G3443 &gt; 5000000, "Very High", G3443 &gt; 1000000, "High", G3443 &gt; 500000, "Medium", TRUE, "Low")</f>
        <v>Very High</v>
      </c>
      <c r="T3443" s="3" t="str" cm="1">
        <f t="array" ref="T3443">_xlfn.IFS(B3443 &gt;= 2005, "Post-2005", B3443 &gt;= 2000, "2000-2004", TRUE, "Pre-2000")</f>
        <v>Post-2005</v>
      </c>
    </row>
    <row r="3444" spans="1:20" x14ac:dyDescent="0.85">
      <c r="A3444" s="1">
        <v>41164</v>
      </c>
      <c r="B3444" t="s">
        <v>12</v>
      </c>
      <c r="C3444" t="s">
        <v>5623</v>
      </c>
      <c r="D3444" t="s">
        <v>4907</v>
      </c>
      <c r="E3444" t="s">
        <v>102</v>
      </c>
      <c r="F3444" t="s">
        <v>103</v>
      </c>
      <c r="G3444" t="s">
        <v>104</v>
      </c>
      <c r="H3444">
        <v>2005</v>
      </c>
      <c r="I3444" s="2">
        <v>7409647.6600000001</v>
      </c>
      <c r="J3444" s="2">
        <v>0</v>
      </c>
      <c r="K3444" s="2">
        <v>7409647.6600000001</v>
      </c>
      <c r="L3444" t="s">
        <v>18</v>
      </c>
      <c r="M3444" s="3" t="b">
        <f>trust_funds5[[#This Row],[Contributions Outstanding (USD)]]=0</f>
        <v>1</v>
      </c>
      <c r="N3444" s="3" t="str">
        <f t="shared" si="265"/>
        <v>Outstanding</v>
      </c>
      <c r="O3444" s="3" t="str">
        <f t="shared" si="266"/>
        <v>High Contribution &amp; Recent</v>
      </c>
      <c r="P3444" s="3" t="str">
        <f t="shared" si="267"/>
        <v>Other</v>
      </c>
      <c r="Q3444" s="3" t="str">
        <f t="shared" si="268"/>
        <v>Other</v>
      </c>
      <c r="R3444" s="3" t="str">
        <f t="shared" si="269"/>
        <v>Not LCLS</v>
      </c>
      <c r="S3444" s="3" t="str" cm="1">
        <f t="array" ref="S3444">_xlfn.IFS(G3444 &gt; 5000000, "Very High", G3444 &gt; 1000000, "High", G3444 &gt; 500000, "Medium", TRUE, "Low")</f>
        <v>Very High</v>
      </c>
      <c r="T3444" s="3" t="str" cm="1">
        <f t="array" ref="T3444">_xlfn.IFS(B3444 &gt;= 2005, "Post-2005", B3444 &gt;= 2000, "2000-2004", TRUE, "Pre-2000")</f>
        <v>Post-2005</v>
      </c>
    </row>
    <row r="3445" spans="1:20" x14ac:dyDescent="0.85">
      <c r="A3445" s="1">
        <v>41164</v>
      </c>
      <c r="B3445" t="s">
        <v>12</v>
      </c>
      <c r="C3445" t="s">
        <v>5624</v>
      </c>
      <c r="D3445" t="s">
        <v>5625</v>
      </c>
      <c r="E3445" t="s">
        <v>1408</v>
      </c>
      <c r="F3445" t="s">
        <v>1409</v>
      </c>
      <c r="G3445" t="s">
        <v>1410</v>
      </c>
      <c r="H3445">
        <v>2005</v>
      </c>
      <c r="I3445" s="2">
        <v>2520349.25</v>
      </c>
      <c r="J3445" s="2">
        <v>0</v>
      </c>
      <c r="K3445" s="2">
        <v>2520349.25</v>
      </c>
      <c r="L3445" t="s">
        <v>18</v>
      </c>
      <c r="M3445" s="3" t="b">
        <f>trust_funds5[[#This Row],[Contributions Outstanding (USD)]]=0</f>
        <v>1</v>
      </c>
      <c r="N3445" s="3" t="str">
        <f t="shared" si="265"/>
        <v>Outstanding</v>
      </c>
      <c r="O3445" s="3" t="str">
        <f t="shared" si="266"/>
        <v>High Contribution &amp; Recent</v>
      </c>
      <c r="P3445" s="3" t="str">
        <f t="shared" si="267"/>
        <v>Other</v>
      </c>
      <c r="Q3445" s="3" t="str">
        <f t="shared" si="268"/>
        <v>Other</v>
      </c>
      <c r="R3445" s="3" t="str">
        <f t="shared" si="269"/>
        <v>Not LCLS</v>
      </c>
      <c r="S3445" s="3" t="str" cm="1">
        <f t="array" ref="S3445">_xlfn.IFS(G3445 &gt; 5000000, "Very High", G3445 &gt; 1000000, "High", G3445 &gt; 500000, "Medium", TRUE, "Low")</f>
        <v>Very High</v>
      </c>
      <c r="T3445" s="3" t="str" cm="1">
        <f t="array" ref="T3445">_xlfn.IFS(B3445 &gt;= 2005, "Post-2005", B3445 &gt;= 2000, "2000-2004", TRUE, "Pre-2000")</f>
        <v>Post-2005</v>
      </c>
    </row>
    <row r="3446" spans="1:20" x14ac:dyDescent="0.85">
      <c r="A3446" s="1">
        <v>41164</v>
      </c>
      <c r="B3446" t="s">
        <v>4472</v>
      </c>
      <c r="C3446" t="s">
        <v>5626</v>
      </c>
      <c r="D3446" t="s">
        <v>5627</v>
      </c>
      <c r="E3446" t="s">
        <v>204</v>
      </c>
      <c r="F3446" t="s">
        <v>205</v>
      </c>
      <c r="G3446" t="s">
        <v>1352</v>
      </c>
      <c r="H3446">
        <v>2005</v>
      </c>
      <c r="I3446" s="2">
        <v>8570874.5700000003</v>
      </c>
      <c r="J3446" s="2">
        <v>0</v>
      </c>
      <c r="K3446" s="2">
        <v>8570874.5700000003</v>
      </c>
      <c r="L3446" t="s">
        <v>18</v>
      </c>
      <c r="M3446" s="3" t="b">
        <f>trust_funds5[[#This Row],[Contributions Outstanding (USD)]]=0</f>
        <v>1</v>
      </c>
      <c r="N3446" s="3" t="str">
        <f t="shared" si="265"/>
        <v>Outstanding</v>
      </c>
      <c r="O3446" s="3" t="str">
        <f t="shared" si="266"/>
        <v>High Contribution &amp; Recent</v>
      </c>
      <c r="P3446" s="3" t="str">
        <f t="shared" si="267"/>
        <v>Other</v>
      </c>
      <c r="Q3446" s="3" t="str">
        <f t="shared" si="268"/>
        <v>Other</v>
      </c>
      <c r="R3446" s="3" t="str">
        <f t="shared" si="269"/>
        <v>Not LCLS</v>
      </c>
      <c r="S3446" s="3" t="str" cm="1">
        <f t="array" ref="S3446">_xlfn.IFS(G3446 &gt; 5000000, "Very High", G3446 &gt; 1000000, "High", G3446 &gt; 500000, "Medium", TRUE, "Low")</f>
        <v>Very High</v>
      </c>
      <c r="T3446" s="3" t="str" cm="1">
        <f t="array" ref="T3446">_xlfn.IFS(B3446 &gt;= 2005, "Post-2005", B3446 &gt;= 2000, "2000-2004", TRUE, "Pre-2000")</f>
        <v>Post-2005</v>
      </c>
    </row>
    <row r="3447" spans="1:20" x14ac:dyDescent="0.85">
      <c r="A3447" s="1">
        <v>41164</v>
      </c>
      <c r="B3447" t="s">
        <v>3797</v>
      </c>
      <c r="C3447" t="s">
        <v>5628</v>
      </c>
      <c r="D3447" t="s">
        <v>5629</v>
      </c>
      <c r="E3447" t="s">
        <v>21</v>
      </c>
      <c r="F3447" t="s">
        <v>22</v>
      </c>
      <c r="G3447" t="s">
        <v>23</v>
      </c>
      <c r="H3447">
        <v>2005</v>
      </c>
      <c r="I3447" s="2">
        <v>672734.83</v>
      </c>
      <c r="J3447" s="2">
        <v>0</v>
      </c>
      <c r="K3447" s="2">
        <v>672734.83</v>
      </c>
      <c r="L3447" t="s">
        <v>18</v>
      </c>
      <c r="M3447" s="3" t="b">
        <f>trust_funds5[[#This Row],[Contributions Outstanding (USD)]]=0</f>
        <v>1</v>
      </c>
      <c r="N3447" s="3" t="str">
        <f t="shared" si="265"/>
        <v>Outstanding</v>
      </c>
      <c r="O3447" s="3" t="str">
        <f t="shared" si="266"/>
        <v>High Contribution &amp; Recent</v>
      </c>
      <c r="P3447" s="3" t="str">
        <f t="shared" si="267"/>
        <v>Other</v>
      </c>
      <c r="Q3447" s="3" t="str">
        <f t="shared" si="268"/>
        <v>Other</v>
      </c>
      <c r="R3447" s="3" t="str">
        <f t="shared" si="269"/>
        <v>Not LCLS</v>
      </c>
      <c r="S3447" s="3" t="str" cm="1">
        <f t="array" ref="S3447">_xlfn.IFS(G3447 &gt; 5000000, "Very High", G3447 &gt; 1000000, "High", G3447 &gt; 500000, "Medium", TRUE, "Low")</f>
        <v>Very High</v>
      </c>
      <c r="T3447" s="3" t="str" cm="1">
        <f t="array" ref="T3447">_xlfn.IFS(B3447 &gt;= 2005, "Post-2005", B3447 &gt;= 2000, "2000-2004", TRUE, "Pre-2000")</f>
        <v>Post-2005</v>
      </c>
    </row>
    <row r="3448" spans="1:20" x14ac:dyDescent="0.85">
      <c r="A3448" s="1">
        <v>41164</v>
      </c>
      <c r="B3448" t="s">
        <v>1346</v>
      </c>
      <c r="C3448" t="s">
        <v>5630</v>
      </c>
      <c r="D3448" t="s">
        <v>5631</v>
      </c>
      <c r="E3448" t="s">
        <v>15</v>
      </c>
      <c r="F3448" t="s">
        <v>16</v>
      </c>
      <c r="G3448" t="s">
        <v>475</v>
      </c>
      <c r="H3448">
        <v>2005</v>
      </c>
      <c r="I3448" s="2">
        <v>283876</v>
      </c>
      <c r="J3448" s="2">
        <v>0</v>
      </c>
      <c r="K3448" s="2">
        <v>283876</v>
      </c>
      <c r="L3448" t="s">
        <v>18</v>
      </c>
      <c r="M3448" s="3" t="b">
        <f>trust_funds5[[#This Row],[Contributions Outstanding (USD)]]=0</f>
        <v>1</v>
      </c>
      <c r="N3448" s="3" t="str">
        <f t="shared" si="265"/>
        <v>Outstanding</v>
      </c>
      <c r="O3448" s="3" t="str">
        <f t="shared" si="266"/>
        <v>High Contribution &amp; Recent</v>
      </c>
      <c r="P3448" s="3" t="str">
        <f t="shared" si="267"/>
        <v>Other</v>
      </c>
      <c r="Q3448" s="3" t="str">
        <f t="shared" si="268"/>
        <v>Other</v>
      </c>
      <c r="R3448" s="3" t="str">
        <f t="shared" si="269"/>
        <v>Not LCLS</v>
      </c>
      <c r="S3448" s="3" t="str" cm="1">
        <f t="array" ref="S3448">_xlfn.IFS(G3448 &gt; 5000000, "Very High", G3448 &gt; 1000000, "High", G3448 &gt; 500000, "Medium", TRUE, "Low")</f>
        <v>Very High</v>
      </c>
      <c r="T3448" s="3" t="str" cm="1">
        <f t="array" ref="T3448">_xlfn.IFS(B3448 &gt;= 2005, "Post-2005", B3448 &gt;= 2000, "2000-2004", TRUE, "Pre-2000")</f>
        <v>Post-2005</v>
      </c>
    </row>
    <row r="3449" spans="1:20" x14ac:dyDescent="0.85">
      <c r="A3449" s="1">
        <v>41164</v>
      </c>
      <c r="B3449" t="s">
        <v>1234</v>
      </c>
      <c r="C3449" t="s">
        <v>5632</v>
      </c>
      <c r="D3449" t="s">
        <v>5633</v>
      </c>
      <c r="E3449" t="s">
        <v>204</v>
      </c>
      <c r="F3449" t="s">
        <v>205</v>
      </c>
      <c r="G3449" t="s">
        <v>1352</v>
      </c>
      <c r="H3449">
        <v>2005</v>
      </c>
      <c r="I3449" s="2">
        <v>630000</v>
      </c>
      <c r="J3449" s="2">
        <v>0</v>
      </c>
      <c r="K3449" s="2">
        <v>630000</v>
      </c>
      <c r="L3449" t="s">
        <v>18</v>
      </c>
      <c r="M3449" s="3" t="b">
        <f>trust_funds5[[#This Row],[Contributions Outstanding (USD)]]=0</f>
        <v>1</v>
      </c>
      <c r="N3449" s="3" t="str">
        <f t="shared" si="265"/>
        <v>Outstanding</v>
      </c>
      <c r="O3449" s="3" t="str">
        <f t="shared" si="266"/>
        <v>High Contribution &amp; Recent</v>
      </c>
      <c r="P3449" s="3" t="str">
        <f t="shared" si="267"/>
        <v>Other</v>
      </c>
      <c r="Q3449" s="3" t="str">
        <f t="shared" si="268"/>
        <v>Other</v>
      </c>
      <c r="R3449" s="3" t="str">
        <f t="shared" si="269"/>
        <v>Not LCLS</v>
      </c>
      <c r="S3449" s="3" t="str" cm="1">
        <f t="array" ref="S3449">_xlfn.IFS(G3449 &gt; 5000000, "Very High", G3449 &gt; 1000000, "High", G3449 &gt; 500000, "Medium", TRUE, "Low")</f>
        <v>Very High</v>
      </c>
      <c r="T3449" s="3" t="str" cm="1">
        <f t="array" ref="T3449">_xlfn.IFS(B3449 &gt;= 2005, "Post-2005", B3449 &gt;= 2000, "2000-2004", TRUE, "Pre-2000")</f>
        <v>Post-2005</v>
      </c>
    </row>
    <row r="3450" spans="1:20" x14ac:dyDescent="0.85">
      <c r="A3450" s="1">
        <v>41164</v>
      </c>
      <c r="B3450" t="s">
        <v>5634</v>
      </c>
      <c r="C3450" t="s">
        <v>5635</v>
      </c>
      <c r="D3450" t="s">
        <v>5636</v>
      </c>
      <c r="E3450" t="s">
        <v>113</v>
      </c>
      <c r="F3450" t="s">
        <v>114</v>
      </c>
      <c r="G3450" t="s">
        <v>115</v>
      </c>
      <c r="H3450">
        <v>2005</v>
      </c>
      <c r="I3450" s="2">
        <v>25000000</v>
      </c>
      <c r="J3450" s="2">
        <v>0</v>
      </c>
      <c r="K3450" s="2">
        <v>25000000</v>
      </c>
      <c r="L3450" t="s">
        <v>116</v>
      </c>
      <c r="M3450" s="3" t="b">
        <f>trust_funds5[[#This Row],[Contributions Outstanding (USD)]]=0</f>
        <v>1</v>
      </c>
      <c r="N3450" s="3" t="str">
        <f t="shared" si="265"/>
        <v>Outstanding</v>
      </c>
      <c r="O3450" s="3" t="str">
        <f t="shared" si="266"/>
        <v>High Contribution &amp; Recent</v>
      </c>
      <c r="P3450" s="3" t="str">
        <f t="shared" si="267"/>
        <v>Other</v>
      </c>
      <c r="Q3450" s="3" t="str">
        <f t="shared" si="268"/>
        <v>Other</v>
      </c>
      <c r="R3450" s="3" t="str">
        <f t="shared" si="269"/>
        <v>Not LCLS</v>
      </c>
      <c r="S3450" s="3" t="str" cm="1">
        <f t="array" ref="S3450">_xlfn.IFS(G3450 &gt; 5000000, "Very High", G3450 &gt; 1000000, "High", G3450 &gt; 500000, "Medium", TRUE, "Low")</f>
        <v>Very High</v>
      </c>
      <c r="T3450" s="3" t="str" cm="1">
        <f t="array" ref="T3450">_xlfn.IFS(B3450 &gt;= 2005, "Post-2005", B3450 &gt;= 2000, "2000-2004", TRUE, "Pre-2000")</f>
        <v>Post-2005</v>
      </c>
    </row>
    <row r="3451" spans="1:20" x14ac:dyDescent="0.85">
      <c r="A3451" s="1">
        <v>41164</v>
      </c>
      <c r="B3451" t="s">
        <v>4164</v>
      </c>
      <c r="C3451" t="s">
        <v>5637</v>
      </c>
      <c r="D3451" t="s">
        <v>5638</v>
      </c>
      <c r="E3451" t="s">
        <v>70</v>
      </c>
      <c r="F3451" t="s">
        <v>71</v>
      </c>
      <c r="G3451" t="s">
        <v>72</v>
      </c>
      <c r="H3451">
        <v>2005</v>
      </c>
      <c r="I3451" s="2">
        <v>841736.08</v>
      </c>
      <c r="J3451" s="2">
        <v>0</v>
      </c>
      <c r="K3451" s="2">
        <v>841736.08</v>
      </c>
      <c r="L3451" t="s">
        <v>18</v>
      </c>
      <c r="M3451" s="3" t="b">
        <f>trust_funds5[[#This Row],[Contributions Outstanding (USD)]]=0</f>
        <v>1</v>
      </c>
      <c r="N3451" s="3" t="str">
        <f t="shared" si="265"/>
        <v>Outstanding</v>
      </c>
      <c r="O3451" s="3" t="str">
        <f t="shared" si="266"/>
        <v>High Contribution &amp; Recent</v>
      </c>
      <c r="P3451" s="3" t="str">
        <f t="shared" si="267"/>
        <v>Other</v>
      </c>
      <c r="Q3451" s="3" t="str">
        <f t="shared" si="268"/>
        <v>Other</v>
      </c>
      <c r="R3451" s="3" t="str">
        <f t="shared" si="269"/>
        <v>Not LCLS</v>
      </c>
      <c r="S3451" s="3" t="str" cm="1">
        <f t="array" ref="S3451">_xlfn.IFS(G3451 &gt; 5000000, "Very High", G3451 &gt; 1000000, "High", G3451 &gt; 500000, "Medium", TRUE, "Low")</f>
        <v>Very High</v>
      </c>
      <c r="T3451" s="3" t="str" cm="1">
        <f t="array" ref="T3451">_xlfn.IFS(B3451 &gt;= 2005, "Post-2005", B3451 &gt;= 2000, "2000-2004", TRUE, "Pre-2000")</f>
        <v>Post-2005</v>
      </c>
    </row>
    <row r="3452" spans="1:20" x14ac:dyDescent="0.85">
      <c r="A3452" s="1">
        <v>41164</v>
      </c>
      <c r="B3452" t="s">
        <v>4705</v>
      </c>
      <c r="C3452" t="s">
        <v>5639</v>
      </c>
      <c r="D3452" t="s">
        <v>5640</v>
      </c>
      <c r="E3452" t="s">
        <v>70</v>
      </c>
      <c r="F3452" t="s">
        <v>71</v>
      </c>
      <c r="G3452" t="s">
        <v>72</v>
      </c>
      <c r="H3452">
        <v>2005</v>
      </c>
      <c r="I3452" s="2">
        <v>10628837.99</v>
      </c>
      <c r="J3452" s="2">
        <v>0</v>
      </c>
      <c r="K3452" s="2">
        <v>10628837.99</v>
      </c>
      <c r="L3452" t="s">
        <v>116</v>
      </c>
      <c r="M3452" s="3" t="b">
        <f>trust_funds5[[#This Row],[Contributions Outstanding (USD)]]=0</f>
        <v>1</v>
      </c>
      <c r="N3452" s="3" t="str">
        <f t="shared" si="265"/>
        <v>Outstanding</v>
      </c>
      <c r="O3452" s="3" t="str">
        <f t="shared" si="266"/>
        <v>High Contribution &amp; Recent</v>
      </c>
      <c r="P3452" s="3" t="str">
        <f t="shared" si="267"/>
        <v>Other</v>
      </c>
      <c r="Q3452" s="3" t="str">
        <f t="shared" si="268"/>
        <v>Other</v>
      </c>
      <c r="R3452" s="3" t="str">
        <f t="shared" si="269"/>
        <v>Not LCLS</v>
      </c>
      <c r="S3452" s="3" t="str" cm="1">
        <f t="array" ref="S3452">_xlfn.IFS(G3452 &gt; 5000000, "Very High", G3452 &gt; 1000000, "High", G3452 &gt; 500000, "Medium", TRUE, "Low")</f>
        <v>Very High</v>
      </c>
      <c r="T3452" s="3" t="str" cm="1">
        <f t="array" ref="T3452">_xlfn.IFS(B3452 &gt;= 2005, "Post-2005", B3452 &gt;= 2000, "2000-2004", TRUE, "Pre-2000")</f>
        <v>Post-2005</v>
      </c>
    </row>
    <row r="3453" spans="1:20" x14ac:dyDescent="0.85">
      <c r="A3453" s="1">
        <v>41164</v>
      </c>
      <c r="B3453" t="s">
        <v>4164</v>
      </c>
      <c r="C3453" t="s">
        <v>5641</v>
      </c>
      <c r="D3453" t="s">
        <v>5642</v>
      </c>
      <c r="E3453" t="s">
        <v>31</v>
      </c>
      <c r="F3453" t="s">
        <v>32</v>
      </c>
      <c r="H3453">
        <v>2005</v>
      </c>
      <c r="I3453" s="2">
        <v>200000</v>
      </c>
      <c r="J3453" s="2">
        <v>0</v>
      </c>
      <c r="K3453" s="2">
        <v>200000</v>
      </c>
      <c r="L3453" t="s">
        <v>18</v>
      </c>
      <c r="M3453" s="3" t="b">
        <f>trust_funds5[[#This Row],[Contributions Outstanding (USD)]]=0</f>
        <v>1</v>
      </c>
      <c r="N3453" s="3" t="str">
        <f t="shared" si="265"/>
        <v>Outstanding</v>
      </c>
      <c r="O3453" s="3" t="str">
        <f t="shared" si="266"/>
        <v>High Contribution &amp; Recent</v>
      </c>
      <c r="P3453" s="3" t="str">
        <f t="shared" si="267"/>
        <v>Other</v>
      </c>
      <c r="Q3453" s="3" t="str">
        <f t="shared" si="268"/>
        <v>Other</v>
      </c>
      <c r="R3453" s="3" t="str">
        <f t="shared" si="269"/>
        <v>Not LCLS</v>
      </c>
      <c r="S3453" s="3" t="str" cm="1">
        <f t="array" ref="S3453">_xlfn.IFS(G3453 &gt; 5000000, "Very High", G3453 &gt; 1000000, "High", G3453 &gt; 500000, "Medium", TRUE, "Low")</f>
        <v>Low</v>
      </c>
      <c r="T3453" s="3" t="str" cm="1">
        <f t="array" ref="T3453">_xlfn.IFS(B3453 &gt;= 2005, "Post-2005", B3453 &gt;= 2000, "2000-2004", TRUE, "Pre-2000")</f>
        <v>Post-2005</v>
      </c>
    </row>
    <row r="3454" spans="1:20" x14ac:dyDescent="0.85">
      <c r="A3454" s="1">
        <v>41164</v>
      </c>
      <c r="B3454" t="s">
        <v>1234</v>
      </c>
      <c r="C3454" t="s">
        <v>5643</v>
      </c>
      <c r="D3454" t="s">
        <v>5644</v>
      </c>
      <c r="E3454" t="s">
        <v>21</v>
      </c>
      <c r="F3454" t="s">
        <v>22</v>
      </c>
      <c r="G3454" t="s">
        <v>1353</v>
      </c>
      <c r="H3454">
        <v>2005</v>
      </c>
      <c r="I3454" s="2">
        <v>385764.41</v>
      </c>
      <c r="J3454" s="2">
        <v>0</v>
      </c>
      <c r="K3454" s="2">
        <v>385764.41</v>
      </c>
      <c r="L3454" t="s">
        <v>18</v>
      </c>
      <c r="M3454" s="3" t="b">
        <f>trust_funds5[[#This Row],[Contributions Outstanding (USD)]]=0</f>
        <v>1</v>
      </c>
      <c r="N3454" s="3" t="str">
        <f t="shared" si="265"/>
        <v>Outstanding</v>
      </c>
      <c r="O3454" s="3" t="str">
        <f t="shared" si="266"/>
        <v>High Contribution &amp; Recent</v>
      </c>
      <c r="P3454" s="3" t="str">
        <f t="shared" si="267"/>
        <v>Other</v>
      </c>
      <c r="Q3454" s="3" t="str">
        <f t="shared" si="268"/>
        <v>Other</v>
      </c>
      <c r="R3454" s="3" t="str">
        <f t="shared" si="269"/>
        <v>Not LCLS</v>
      </c>
      <c r="S3454" s="3" t="str" cm="1">
        <f t="array" ref="S3454">_xlfn.IFS(G3454 &gt; 5000000, "Very High", G3454 &gt; 1000000, "High", G3454 &gt; 500000, "Medium", TRUE, "Low")</f>
        <v>Very High</v>
      </c>
      <c r="T3454" s="3" t="str" cm="1">
        <f t="array" ref="T3454">_xlfn.IFS(B3454 &gt;= 2005, "Post-2005", B3454 &gt;= 2000, "2000-2004", TRUE, "Pre-2000")</f>
        <v>Post-2005</v>
      </c>
    </row>
    <row r="3455" spans="1:20" x14ac:dyDescent="0.85">
      <c r="A3455" s="1">
        <v>41164</v>
      </c>
      <c r="B3455" t="s">
        <v>12</v>
      </c>
      <c r="C3455" t="s">
        <v>5645</v>
      </c>
      <c r="D3455" t="s">
        <v>5646</v>
      </c>
      <c r="E3455" t="s">
        <v>102</v>
      </c>
      <c r="F3455" t="s">
        <v>103</v>
      </c>
      <c r="G3455" t="s">
        <v>104</v>
      </c>
      <c r="H3455">
        <v>2005</v>
      </c>
      <c r="I3455" s="2">
        <v>552847.67000000004</v>
      </c>
      <c r="J3455" s="2">
        <v>0</v>
      </c>
      <c r="K3455" s="2">
        <v>552847.67000000004</v>
      </c>
      <c r="L3455" t="s">
        <v>18</v>
      </c>
      <c r="M3455" s="3" t="b">
        <f>trust_funds5[[#This Row],[Contributions Outstanding (USD)]]=0</f>
        <v>1</v>
      </c>
      <c r="N3455" s="3" t="str">
        <f t="shared" si="265"/>
        <v>Outstanding</v>
      </c>
      <c r="O3455" s="3" t="str">
        <f t="shared" si="266"/>
        <v>High Contribution &amp; Recent</v>
      </c>
      <c r="P3455" s="3" t="str">
        <f t="shared" si="267"/>
        <v>Other</v>
      </c>
      <c r="Q3455" s="3" t="str">
        <f t="shared" si="268"/>
        <v>Other</v>
      </c>
      <c r="R3455" s="3" t="str">
        <f t="shared" si="269"/>
        <v>Not LCLS</v>
      </c>
      <c r="S3455" s="3" t="str" cm="1">
        <f t="array" ref="S3455">_xlfn.IFS(G3455 &gt; 5000000, "Very High", G3455 &gt; 1000000, "High", G3455 &gt; 500000, "Medium", TRUE, "Low")</f>
        <v>Very High</v>
      </c>
      <c r="T3455" s="3" t="str" cm="1">
        <f t="array" ref="T3455">_xlfn.IFS(B3455 &gt;= 2005, "Post-2005", B3455 &gt;= 2000, "2000-2004", TRUE, "Pre-2000")</f>
        <v>Post-2005</v>
      </c>
    </row>
    <row r="3456" spans="1:20" x14ac:dyDescent="0.85">
      <c r="A3456" s="1">
        <v>41164</v>
      </c>
      <c r="B3456" t="s">
        <v>4705</v>
      </c>
      <c r="C3456" t="s">
        <v>5647</v>
      </c>
      <c r="D3456" t="s">
        <v>5648</v>
      </c>
      <c r="E3456" t="s">
        <v>204</v>
      </c>
      <c r="F3456" t="s">
        <v>205</v>
      </c>
      <c r="G3456" t="s">
        <v>206</v>
      </c>
      <c r="H3456">
        <v>2005</v>
      </c>
      <c r="I3456" s="2">
        <v>2112616.23</v>
      </c>
      <c r="J3456" s="2">
        <v>0</v>
      </c>
      <c r="K3456" s="2">
        <v>2112616.23</v>
      </c>
      <c r="L3456" t="s">
        <v>18</v>
      </c>
      <c r="M3456" s="3" t="b">
        <f>trust_funds5[[#This Row],[Contributions Outstanding (USD)]]=0</f>
        <v>1</v>
      </c>
      <c r="N3456" s="3" t="str">
        <f t="shared" si="265"/>
        <v>Outstanding</v>
      </c>
      <c r="O3456" s="3" t="str">
        <f t="shared" si="266"/>
        <v>High Contribution &amp; Recent</v>
      </c>
      <c r="P3456" s="3" t="str">
        <f t="shared" si="267"/>
        <v>Other</v>
      </c>
      <c r="Q3456" s="3" t="str">
        <f t="shared" si="268"/>
        <v>Other</v>
      </c>
      <c r="R3456" s="3" t="str">
        <f t="shared" si="269"/>
        <v>Not LCLS</v>
      </c>
      <c r="S3456" s="3" t="str" cm="1">
        <f t="array" ref="S3456">_xlfn.IFS(G3456 &gt; 5000000, "Very High", G3456 &gt; 1000000, "High", G3456 &gt; 500000, "Medium", TRUE, "Low")</f>
        <v>Very High</v>
      </c>
      <c r="T3456" s="3" t="str" cm="1">
        <f t="array" ref="T3456">_xlfn.IFS(B3456 &gt;= 2005, "Post-2005", B3456 &gt;= 2000, "2000-2004", TRUE, "Pre-2000")</f>
        <v>Post-2005</v>
      </c>
    </row>
    <row r="3457" spans="1:20" x14ac:dyDescent="0.85">
      <c r="A3457" s="1">
        <v>41164</v>
      </c>
      <c r="B3457" t="s">
        <v>90</v>
      </c>
      <c r="C3457" t="s">
        <v>5649</v>
      </c>
      <c r="D3457" t="s">
        <v>5650</v>
      </c>
      <c r="E3457" t="s">
        <v>93</v>
      </c>
      <c r="F3457" t="s">
        <v>94</v>
      </c>
      <c r="H3457">
        <v>2005</v>
      </c>
      <c r="I3457" s="2">
        <v>5800000</v>
      </c>
      <c r="J3457" s="2">
        <v>1450000</v>
      </c>
      <c r="K3457" s="2">
        <v>7250000</v>
      </c>
      <c r="L3457" t="s">
        <v>116</v>
      </c>
      <c r="M3457" s="3" t="b">
        <f>trust_funds5[[#This Row],[Contributions Outstanding (USD)]]=0</f>
        <v>0</v>
      </c>
      <c r="N3457" s="3" t="str">
        <f t="shared" si="265"/>
        <v>Outstanding</v>
      </c>
      <c r="O3457" s="3" t="str">
        <f t="shared" si="266"/>
        <v>High Contribution &amp; Recent</v>
      </c>
      <c r="P3457" s="3" t="str">
        <f t="shared" si="267"/>
        <v>Other</v>
      </c>
      <c r="Q3457" s="3" t="str">
        <f t="shared" si="268"/>
        <v>Other</v>
      </c>
      <c r="R3457" s="3" t="str">
        <f t="shared" si="269"/>
        <v>Not LCLS</v>
      </c>
      <c r="S3457" s="3" t="str" cm="1">
        <f t="array" ref="S3457">_xlfn.IFS(G3457 &gt; 5000000, "Very High", G3457 &gt; 1000000, "High", G3457 &gt; 500000, "Medium", TRUE, "Low")</f>
        <v>Low</v>
      </c>
      <c r="T3457" s="3" t="str" cm="1">
        <f t="array" ref="T3457">_xlfn.IFS(B3457 &gt;= 2005, "Post-2005", B3457 &gt;= 2000, "2000-2004", TRUE, "Pre-2000")</f>
        <v>Post-2005</v>
      </c>
    </row>
    <row r="3458" spans="1:20" x14ac:dyDescent="0.85">
      <c r="A3458" s="1">
        <v>41164</v>
      </c>
      <c r="B3458" t="s">
        <v>90</v>
      </c>
      <c r="C3458" t="s">
        <v>5253</v>
      </c>
      <c r="D3458" t="s">
        <v>5254</v>
      </c>
      <c r="E3458" t="s">
        <v>15</v>
      </c>
      <c r="F3458" t="s">
        <v>16</v>
      </c>
      <c r="G3458" t="s">
        <v>17</v>
      </c>
      <c r="H3458">
        <v>2005</v>
      </c>
      <c r="I3458" s="2">
        <v>814289.59</v>
      </c>
      <c r="J3458" s="2">
        <v>0</v>
      </c>
      <c r="K3458" s="2">
        <v>814289.59</v>
      </c>
      <c r="L3458" t="s">
        <v>18</v>
      </c>
      <c r="M3458" s="3" t="b">
        <f>trust_funds5[[#This Row],[Contributions Outstanding (USD)]]=0</f>
        <v>1</v>
      </c>
      <c r="N3458" s="3" t="str">
        <f t="shared" ref="N3458:N3521" si="270">IF(D3458 &gt; 0, "Outstanding", "No Outstanding")</f>
        <v>Outstanding</v>
      </c>
      <c r="O3458" s="3" t="str">
        <f t="shared" ref="O3458:O3521" si="271">IF(AND(C3458 &gt; 1000000, B3458 &gt; 2000), "High Contribution &amp; Recent", "Other")</f>
        <v>High Contribution &amp; Recent</v>
      </c>
      <c r="P3458" s="3" t="str">
        <f t="shared" ref="P3458:P3521" si="272">IF(AND(B3458 = 2000, E3458 = "Canada"), "Year 2000, Canada", "Other")</f>
        <v>Other</v>
      </c>
      <c r="Q3458" s="3" t="str">
        <f t="shared" ref="Q3458:Q3521" si="273">IF(OR(E3458 = "Canada", E3458 = "Sweden"), "Canada or Sweden", "Other")</f>
        <v>Other</v>
      </c>
      <c r="R3458" s="3" t="str">
        <f t="shared" ref="R3458:R3521" si="274">IF(NOT(F3458 = "LCLS"), "Not LCLS", "LCLS")</f>
        <v>Not LCLS</v>
      </c>
      <c r="S3458" s="3" t="str" cm="1">
        <f t="array" ref="S3458">_xlfn.IFS(G3458 &gt; 5000000, "Very High", G3458 &gt; 1000000, "High", G3458 &gt; 500000, "Medium", TRUE, "Low")</f>
        <v>Very High</v>
      </c>
      <c r="T3458" s="3" t="str" cm="1">
        <f t="array" ref="T3458">_xlfn.IFS(B3458 &gt;= 2005, "Post-2005", B3458 &gt;= 2000, "2000-2004", TRUE, "Pre-2000")</f>
        <v>Post-2005</v>
      </c>
    </row>
    <row r="3459" spans="1:20" x14ac:dyDescent="0.85">
      <c r="A3459" s="1">
        <v>41164</v>
      </c>
      <c r="B3459" t="s">
        <v>5651</v>
      </c>
      <c r="C3459" t="s">
        <v>5652</v>
      </c>
      <c r="D3459" t="s">
        <v>5653</v>
      </c>
      <c r="E3459" t="s">
        <v>102</v>
      </c>
      <c r="F3459" t="s">
        <v>103</v>
      </c>
      <c r="G3459" t="s">
        <v>104</v>
      </c>
      <c r="H3459">
        <v>2005</v>
      </c>
      <c r="I3459" s="2">
        <v>3061567</v>
      </c>
      <c r="J3459" s="2">
        <v>0</v>
      </c>
      <c r="K3459" s="2">
        <v>3061567</v>
      </c>
      <c r="L3459" t="s">
        <v>18</v>
      </c>
      <c r="M3459" s="3" t="b">
        <f>trust_funds5[[#This Row],[Contributions Outstanding (USD)]]=0</f>
        <v>1</v>
      </c>
      <c r="N3459" s="3" t="str">
        <f t="shared" si="270"/>
        <v>Outstanding</v>
      </c>
      <c r="O3459" s="3" t="str">
        <f t="shared" si="271"/>
        <v>High Contribution &amp; Recent</v>
      </c>
      <c r="P3459" s="3" t="str">
        <f t="shared" si="272"/>
        <v>Other</v>
      </c>
      <c r="Q3459" s="3" t="str">
        <f t="shared" si="273"/>
        <v>Other</v>
      </c>
      <c r="R3459" s="3" t="str">
        <f t="shared" si="274"/>
        <v>Not LCLS</v>
      </c>
      <c r="S3459" s="3" t="str" cm="1">
        <f t="array" ref="S3459">_xlfn.IFS(G3459 &gt; 5000000, "Very High", G3459 &gt; 1000000, "High", G3459 &gt; 500000, "Medium", TRUE, "Low")</f>
        <v>Very High</v>
      </c>
      <c r="T3459" s="3" t="str" cm="1">
        <f t="array" ref="T3459">_xlfn.IFS(B3459 &gt;= 2005, "Post-2005", B3459 &gt;= 2000, "2000-2004", TRUE, "Pre-2000")</f>
        <v>Post-2005</v>
      </c>
    </row>
    <row r="3460" spans="1:20" x14ac:dyDescent="0.85">
      <c r="A3460" s="1">
        <v>41164</v>
      </c>
      <c r="B3460" t="s">
        <v>374</v>
      </c>
      <c r="C3460" t="s">
        <v>5654</v>
      </c>
      <c r="D3460" t="s">
        <v>5655</v>
      </c>
      <c r="E3460" t="s">
        <v>288</v>
      </c>
      <c r="F3460" t="s">
        <v>289</v>
      </c>
      <c r="G3460" t="s">
        <v>290</v>
      </c>
      <c r="H3460">
        <v>2005</v>
      </c>
      <c r="I3460" s="2">
        <v>1506130.66</v>
      </c>
      <c r="J3460" s="2">
        <v>0</v>
      </c>
      <c r="K3460" s="2">
        <v>1506130.66</v>
      </c>
      <c r="L3460" t="s">
        <v>18</v>
      </c>
      <c r="M3460" s="3" t="b">
        <f>trust_funds5[[#This Row],[Contributions Outstanding (USD)]]=0</f>
        <v>1</v>
      </c>
      <c r="N3460" s="3" t="str">
        <f t="shared" si="270"/>
        <v>Outstanding</v>
      </c>
      <c r="O3460" s="3" t="str">
        <f t="shared" si="271"/>
        <v>High Contribution &amp; Recent</v>
      </c>
      <c r="P3460" s="3" t="str">
        <f t="shared" si="272"/>
        <v>Other</v>
      </c>
      <c r="Q3460" s="3" t="str">
        <f t="shared" si="273"/>
        <v>Other</v>
      </c>
      <c r="R3460" s="3" t="str">
        <f t="shared" si="274"/>
        <v>Not LCLS</v>
      </c>
      <c r="S3460" s="3" t="str" cm="1">
        <f t="array" ref="S3460">_xlfn.IFS(G3460 &gt; 5000000, "Very High", G3460 &gt; 1000000, "High", G3460 &gt; 500000, "Medium", TRUE, "Low")</f>
        <v>Very High</v>
      </c>
      <c r="T3460" s="3" t="str" cm="1">
        <f t="array" ref="T3460">_xlfn.IFS(B3460 &gt;= 2005, "Post-2005", B3460 &gt;= 2000, "2000-2004", TRUE, "Pre-2000")</f>
        <v>Post-2005</v>
      </c>
    </row>
    <row r="3461" spans="1:20" x14ac:dyDescent="0.85">
      <c r="A3461" s="1">
        <v>41164</v>
      </c>
      <c r="B3461" t="s">
        <v>12</v>
      </c>
      <c r="C3461" t="s">
        <v>5656</v>
      </c>
      <c r="D3461" t="s">
        <v>5657</v>
      </c>
      <c r="E3461" t="s">
        <v>260</v>
      </c>
      <c r="F3461" t="s">
        <v>261</v>
      </c>
      <c r="H3461">
        <v>2005</v>
      </c>
      <c r="I3461" s="2">
        <v>300000</v>
      </c>
      <c r="J3461" s="2">
        <v>0</v>
      </c>
      <c r="K3461" s="2">
        <v>300000</v>
      </c>
      <c r="L3461" t="s">
        <v>18</v>
      </c>
      <c r="M3461" s="3" t="b">
        <f>trust_funds5[[#This Row],[Contributions Outstanding (USD)]]=0</f>
        <v>1</v>
      </c>
      <c r="N3461" s="3" t="str">
        <f t="shared" si="270"/>
        <v>Outstanding</v>
      </c>
      <c r="O3461" s="3" t="str">
        <f t="shared" si="271"/>
        <v>High Contribution &amp; Recent</v>
      </c>
      <c r="P3461" s="3" t="str">
        <f t="shared" si="272"/>
        <v>Other</v>
      </c>
      <c r="Q3461" s="3" t="str">
        <f t="shared" si="273"/>
        <v>Other</v>
      </c>
      <c r="R3461" s="3" t="str">
        <f t="shared" si="274"/>
        <v>Not LCLS</v>
      </c>
      <c r="S3461" s="3" t="str" cm="1">
        <f t="array" ref="S3461">_xlfn.IFS(G3461 &gt; 5000000, "Very High", G3461 &gt; 1000000, "High", G3461 &gt; 500000, "Medium", TRUE, "Low")</f>
        <v>Low</v>
      </c>
      <c r="T3461" s="3" t="str" cm="1">
        <f t="array" ref="T3461">_xlfn.IFS(B3461 &gt;= 2005, "Post-2005", B3461 &gt;= 2000, "2000-2004", TRUE, "Pre-2000")</f>
        <v>Post-2005</v>
      </c>
    </row>
    <row r="3462" spans="1:20" x14ac:dyDescent="0.85">
      <c r="A3462" s="1">
        <v>41164</v>
      </c>
      <c r="B3462" t="s">
        <v>651</v>
      </c>
      <c r="C3462" t="s">
        <v>4496</v>
      </c>
      <c r="D3462" t="s">
        <v>4497</v>
      </c>
      <c r="E3462" t="s">
        <v>288</v>
      </c>
      <c r="F3462" t="s">
        <v>289</v>
      </c>
      <c r="G3462" t="s">
        <v>290</v>
      </c>
      <c r="H3462">
        <v>2005</v>
      </c>
      <c r="I3462" s="2">
        <v>292495</v>
      </c>
      <c r="J3462" s="2">
        <v>0</v>
      </c>
      <c r="K3462" s="2">
        <v>292495</v>
      </c>
      <c r="L3462" t="s">
        <v>116</v>
      </c>
      <c r="M3462" s="3" t="b">
        <f>trust_funds5[[#This Row],[Contributions Outstanding (USD)]]=0</f>
        <v>1</v>
      </c>
      <c r="N3462" s="3" t="str">
        <f t="shared" si="270"/>
        <v>Outstanding</v>
      </c>
      <c r="O3462" s="3" t="str">
        <f t="shared" si="271"/>
        <v>High Contribution &amp; Recent</v>
      </c>
      <c r="P3462" s="3" t="str">
        <f t="shared" si="272"/>
        <v>Other</v>
      </c>
      <c r="Q3462" s="3" t="str">
        <f t="shared" si="273"/>
        <v>Other</v>
      </c>
      <c r="R3462" s="3" t="str">
        <f t="shared" si="274"/>
        <v>Not LCLS</v>
      </c>
      <c r="S3462" s="3" t="str" cm="1">
        <f t="array" ref="S3462">_xlfn.IFS(G3462 &gt; 5000000, "Very High", G3462 &gt; 1000000, "High", G3462 &gt; 500000, "Medium", TRUE, "Low")</f>
        <v>Very High</v>
      </c>
      <c r="T3462" s="3" t="str" cm="1">
        <f t="array" ref="T3462">_xlfn.IFS(B3462 &gt;= 2005, "Post-2005", B3462 &gt;= 2000, "2000-2004", TRUE, "Pre-2000")</f>
        <v>Post-2005</v>
      </c>
    </row>
    <row r="3463" spans="1:20" x14ac:dyDescent="0.85">
      <c r="A3463" s="1">
        <v>41164</v>
      </c>
      <c r="B3463" t="s">
        <v>651</v>
      </c>
      <c r="C3463" t="s">
        <v>4052</v>
      </c>
      <c r="D3463" t="s">
        <v>4053</v>
      </c>
      <c r="E3463" t="s">
        <v>21</v>
      </c>
      <c r="F3463" t="s">
        <v>22</v>
      </c>
      <c r="G3463" t="s">
        <v>23</v>
      </c>
      <c r="H3463">
        <v>2005</v>
      </c>
      <c r="I3463" s="2">
        <v>103705</v>
      </c>
      <c r="J3463" s="2">
        <v>30</v>
      </c>
      <c r="K3463" s="2">
        <v>103735</v>
      </c>
      <c r="L3463" t="s">
        <v>116</v>
      </c>
      <c r="M3463" s="3" t="b">
        <f>trust_funds5[[#This Row],[Contributions Outstanding (USD)]]=0</f>
        <v>0</v>
      </c>
      <c r="N3463" s="3" t="str">
        <f t="shared" si="270"/>
        <v>Outstanding</v>
      </c>
      <c r="O3463" s="3" t="str">
        <f t="shared" si="271"/>
        <v>High Contribution &amp; Recent</v>
      </c>
      <c r="P3463" s="3" t="str">
        <f t="shared" si="272"/>
        <v>Other</v>
      </c>
      <c r="Q3463" s="3" t="str">
        <f t="shared" si="273"/>
        <v>Other</v>
      </c>
      <c r="R3463" s="3" t="str">
        <f t="shared" si="274"/>
        <v>Not LCLS</v>
      </c>
      <c r="S3463" s="3" t="str" cm="1">
        <f t="array" ref="S3463">_xlfn.IFS(G3463 &gt; 5000000, "Very High", G3463 &gt; 1000000, "High", G3463 &gt; 500000, "Medium", TRUE, "Low")</f>
        <v>Very High</v>
      </c>
      <c r="T3463" s="3" t="str" cm="1">
        <f t="array" ref="T3463">_xlfn.IFS(B3463 &gt;= 2005, "Post-2005", B3463 &gt;= 2000, "2000-2004", TRUE, "Pre-2000")</f>
        <v>Post-2005</v>
      </c>
    </row>
    <row r="3464" spans="1:20" x14ac:dyDescent="0.85">
      <c r="A3464" s="1">
        <v>41164</v>
      </c>
      <c r="B3464" t="s">
        <v>82</v>
      </c>
      <c r="C3464" t="s">
        <v>5658</v>
      </c>
      <c r="D3464" t="s">
        <v>5659</v>
      </c>
      <c r="E3464" t="s">
        <v>2863</v>
      </c>
      <c r="F3464" t="s">
        <v>2864</v>
      </c>
      <c r="G3464" t="s">
        <v>3051</v>
      </c>
      <c r="H3464">
        <v>2005</v>
      </c>
      <c r="I3464" s="2">
        <v>1910400</v>
      </c>
      <c r="J3464" s="2">
        <v>0</v>
      </c>
      <c r="K3464" s="2">
        <v>1910400</v>
      </c>
      <c r="L3464" t="s">
        <v>116</v>
      </c>
      <c r="M3464" s="3" t="b">
        <f>trust_funds5[[#This Row],[Contributions Outstanding (USD)]]=0</f>
        <v>1</v>
      </c>
      <c r="N3464" s="3" t="str">
        <f t="shared" si="270"/>
        <v>Outstanding</v>
      </c>
      <c r="O3464" s="3" t="str">
        <f t="shared" si="271"/>
        <v>High Contribution &amp; Recent</v>
      </c>
      <c r="P3464" s="3" t="str">
        <f t="shared" si="272"/>
        <v>Other</v>
      </c>
      <c r="Q3464" s="3" t="str">
        <f t="shared" si="273"/>
        <v>Other</v>
      </c>
      <c r="R3464" s="3" t="str">
        <f t="shared" si="274"/>
        <v>Not LCLS</v>
      </c>
      <c r="S3464" s="3" t="str" cm="1">
        <f t="array" ref="S3464">_xlfn.IFS(G3464 &gt; 5000000, "Very High", G3464 &gt; 1000000, "High", G3464 &gt; 500000, "Medium", TRUE, "Low")</f>
        <v>Very High</v>
      </c>
      <c r="T3464" s="3" t="str" cm="1">
        <f t="array" ref="T3464">_xlfn.IFS(B3464 &gt;= 2005, "Post-2005", B3464 &gt;= 2000, "2000-2004", TRUE, "Pre-2000")</f>
        <v>Post-2005</v>
      </c>
    </row>
    <row r="3465" spans="1:20" x14ac:dyDescent="0.85">
      <c r="A3465" s="1">
        <v>41164</v>
      </c>
      <c r="B3465" t="s">
        <v>5660</v>
      </c>
      <c r="C3465" t="s">
        <v>5661</v>
      </c>
      <c r="D3465" t="s">
        <v>5662</v>
      </c>
      <c r="E3465" t="s">
        <v>113</v>
      </c>
      <c r="F3465" t="s">
        <v>114</v>
      </c>
      <c r="G3465" t="s">
        <v>115</v>
      </c>
      <c r="H3465">
        <v>2005</v>
      </c>
      <c r="I3465" s="2">
        <v>2500000</v>
      </c>
      <c r="J3465" s="2">
        <v>0</v>
      </c>
      <c r="K3465" s="2">
        <v>2500000</v>
      </c>
      <c r="L3465" t="s">
        <v>116</v>
      </c>
      <c r="M3465" s="3" t="b">
        <f>trust_funds5[[#This Row],[Contributions Outstanding (USD)]]=0</f>
        <v>1</v>
      </c>
      <c r="N3465" s="3" t="str">
        <f t="shared" si="270"/>
        <v>Outstanding</v>
      </c>
      <c r="O3465" s="3" t="str">
        <f t="shared" si="271"/>
        <v>High Contribution &amp; Recent</v>
      </c>
      <c r="P3465" s="3" t="str">
        <f t="shared" si="272"/>
        <v>Other</v>
      </c>
      <c r="Q3465" s="3" t="str">
        <f t="shared" si="273"/>
        <v>Other</v>
      </c>
      <c r="R3465" s="3" t="str">
        <f t="shared" si="274"/>
        <v>Not LCLS</v>
      </c>
      <c r="S3465" s="3" t="str" cm="1">
        <f t="array" ref="S3465">_xlfn.IFS(G3465 &gt; 5000000, "Very High", G3465 &gt; 1000000, "High", G3465 &gt; 500000, "Medium", TRUE, "Low")</f>
        <v>Very High</v>
      </c>
      <c r="T3465" s="3" t="str" cm="1">
        <f t="array" ref="T3465">_xlfn.IFS(B3465 &gt;= 2005, "Post-2005", B3465 &gt;= 2000, "2000-2004", TRUE, "Pre-2000")</f>
        <v>Post-2005</v>
      </c>
    </row>
    <row r="3466" spans="1:20" x14ac:dyDescent="0.85">
      <c r="A3466" s="1">
        <v>41164</v>
      </c>
      <c r="B3466" t="s">
        <v>2654</v>
      </c>
      <c r="C3466" t="s">
        <v>5663</v>
      </c>
      <c r="D3466" t="s">
        <v>5664</v>
      </c>
      <c r="E3466" t="s">
        <v>288</v>
      </c>
      <c r="F3466" t="s">
        <v>289</v>
      </c>
      <c r="G3466" t="s">
        <v>290</v>
      </c>
      <c r="H3466">
        <v>2005</v>
      </c>
      <c r="I3466" s="2">
        <v>762540</v>
      </c>
      <c r="J3466" s="2">
        <v>0</v>
      </c>
      <c r="K3466" s="2">
        <v>762540</v>
      </c>
      <c r="L3466" t="s">
        <v>18</v>
      </c>
      <c r="M3466" s="3" t="b">
        <f>trust_funds5[[#This Row],[Contributions Outstanding (USD)]]=0</f>
        <v>1</v>
      </c>
      <c r="N3466" s="3" t="str">
        <f t="shared" si="270"/>
        <v>Outstanding</v>
      </c>
      <c r="O3466" s="3" t="str">
        <f t="shared" si="271"/>
        <v>High Contribution &amp; Recent</v>
      </c>
      <c r="P3466" s="3" t="str">
        <f t="shared" si="272"/>
        <v>Other</v>
      </c>
      <c r="Q3466" s="3" t="str">
        <f t="shared" si="273"/>
        <v>Other</v>
      </c>
      <c r="R3466" s="3" t="str">
        <f t="shared" si="274"/>
        <v>Not LCLS</v>
      </c>
      <c r="S3466" s="3" t="str" cm="1">
        <f t="array" ref="S3466">_xlfn.IFS(G3466 &gt; 5000000, "Very High", G3466 &gt; 1000000, "High", G3466 &gt; 500000, "Medium", TRUE, "Low")</f>
        <v>Very High</v>
      </c>
      <c r="T3466" s="3" t="str" cm="1">
        <f t="array" ref="T3466">_xlfn.IFS(B3466 &gt;= 2005, "Post-2005", B3466 &gt;= 2000, "2000-2004", TRUE, "Pre-2000")</f>
        <v>Post-2005</v>
      </c>
    </row>
    <row r="3467" spans="1:20" x14ac:dyDescent="0.85">
      <c r="A3467" s="1">
        <v>41164</v>
      </c>
      <c r="B3467" t="s">
        <v>1234</v>
      </c>
      <c r="C3467" t="s">
        <v>5665</v>
      </c>
      <c r="D3467" t="s">
        <v>5666</v>
      </c>
      <c r="E3467" t="s">
        <v>102</v>
      </c>
      <c r="F3467" t="s">
        <v>103</v>
      </c>
      <c r="G3467" t="s">
        <v>104</v>
      </c>
      <c r="H3467">
        <v>2005</v>
      </c>
      <c r="I3467" s="2">
        <v>20773971.859999999</v>
      </c>
      <c r="J3467" s="2">
        <v>0</v>
      </c>
      <c r="K3467" s="2">
        <v>20773971.859999999</v>
      </c>
      <c r="L3467" t="s">
        <v>116</v>
      </c>
      <c r="M3467" s="3" t="b">
        <f>trust_funds5[[#This Row],[Contributions Outstanding (USD)]]=0</f>
        <v>1</v>
      </c>
      <c r="N3467" s="3" t="str">
        <f t="shared" si="270"/>
        <v>Outstanding</v>
      </c>
      <c r="O3467" s="3" t="str">
        <f t="shared" si="271"/>
        <v>High Contribution &amp; Recent</v>
      </c>
      <c r="P3467" s="3" t="str">
        <f t="shared" si="272"/>
        <v>Other</v>
      </c>
      <c r="Q3467" s="3" t="str">
        <f t="shared" si="273"/>
        <v>Other</v>
      </c>
      <c r="R3467" s="3" t="str">
        <f t="shared" si="274"/>
        <v>Not LCLS</v>
      </c>
      <c r="S3467" s="3" t="str" cm="1">
        <f t="array" ref="S3467">_xlfn.IFS(G3467 &gt; 5000000, "Very High", G3467 &gt; 1000000, "High", G3467 &gt; 500000, "Medium", TRUE, "Low")</f>
        <v>Very High</v>
      </c>
      <c r="T3467" s="3" t="str" cm="1">
        <f t="array" ref="T3467">_xlfn.IFS(B3467 &gt;= 2005, "Post-2005", B3467 &gt;= 2000, "2000-2004", TRUE, "Pre-2000")</f>
        <v>Post-2005</v>
      </c>
    </row>
    <row r="3468" spans="1:20" x14ac:dyDescent="0.85">
      <c r="A3468" s="1">
        <v>41164</v>
      </c>
      <c r="B3468" t="s">
        <v>1234</v>
      </c>
      <c r="C3468" t="s">
        <v>5667</v>
      </c>
      <c r="D3468" t="s">
        <v>5668</v>
      </c>
      <c r="E3468" t="s">
        <v>49</v>
      </c>
      <c r="F3468" t="s">
        <v>50</v>
      </c>
      <c r="G3468" t="s">
        <v>51</v>
      </c>
      <c r="H3468">
        <v>2005</v>
      </c>
      <c r="I3468" s="2">
        <v>9000000</v>
      </c>
      <c r="J3468" s="2">
        <v>0</v>
      </c>
      <c r="K3468" s="2">
        <v>9000000</v>
      </c>
      <c r="L3468" t="s">
        <v>18</v>
      </c>
      <c r="M3468" s="3" t="b">
        <f>trust_funds5[[#This Row],[Contributions Outstanding (USD)]]=0</f>
        <v>1</v>
      </c>
      <c r="N3468" s="3" t="str">
        <f t="shared" si="270"/>
        <v>Outstanding</v>
      </c>
      <c r="O3468" s="3" t="str">
        <f t="shared" si="271"/>
        <v>High Contribution &amp; Recent</v>
      </c>
      <c r="P3468" s="3" t="str">
        <f t="shared" si="272"/>
        <v>Other</v>
      </c>
      <c r="Q3468" s="3" t="str">
        <f t="shared" si="273"/>
        <v>Other</v>
      </c>
      <c r="R3468" s="3" t="str">
        <f t="shared" si="274"/>
        <v>Not LCLS</v>
      </c>
      <c r="S3468" s="3" t="str" cm="1">
        <f t="array" ref="S3468">_xlfn.IFS(G3468 &gt; 5000000, "Very High", G3468 &gt; 1000000, "High", G3468 &gt; 500000, "Medium", TRUE, "Low")</f>
        <v>Very High</v>
      </c>
      <c r="T3468" s="3" t="str" cm="1">
        <f t="array" ref="T3468">_xlfn.IFS(B3468 &gt;= 2005, "Post-2005", B3468 &gt;= 2000, "2000-2004", TRUE, "Pre-2000")</f>
        <v>Post-2005</v>
      </c>
    </row>
    <row r="3469" spans="1:20" x14ac:dyDescent="0.85">
      <c r="A3469" s="1">
        <v>41164</v>
      </c>
      <c r="B3469" t="s">
        <v>3486</v>
      </c>
      <c r="C3469" t="s">
        <v>4503</v>
      </c>
      <c r="D3469" t="s">
        <v>4504</v>
      </c>
      <c r="E3469" t="s">
        <v>2152</v>
      </c>
      <c r="F3469" t="s">
        <v>2153</v>
      </c>
      <c r="G3469" t="s">
        <v>2154</v>
      </c>
      <c r="H3469">
        <v>2005</v>
      </c>
      <c r="I3469" s="2">
        <v>1304053</v>
      </c>
      <c r="J3469" s="2">
        <v>0</v>
      </c>
      <c r="K3469" s="2">
        <v>1304053</v>
      </c>
      <c r="L3469" t="s">
        <v>116</v>
      </c>
      <c r="M3469" s="3" t="b">
        <f>trust_funds5[[#This Row],[Contributions Outstanding (USD)]]=0</f>
        <v>1</v>
      </c>
      <c r="N3469" s="3" t="str">
        <f t="shared" si="270"/>
        <v>Outstanding</v>
      </c>
      <c r="O3469" s="3" t="str">
        <f t="shared" si="271"/>
        <v>High Contribution &amp; Recent</v>
      </c>
      <c r="P3469" s="3" t="str">
        <f t="shared" si="272"/>
        <v>Other</v>
      </c>
      <c r="Q3469" s="3" t="str">
        <f t="shared" si="273"/>
        <v>Other</v>
      </c>
      <c r="R3469" s="3" t="str">
        <f t="shared" si="274"/>
        <v>Not LCLS</v>
      </c>
      <c r="S3469" s="3" t="str" cm="1">
        <f t="array" ref="S3469">_xlfn.IFS(G3469 &gt; 5000000, "Very High", G3469 &gt; 1000000, "High", G3469 &gt; 500000, "Medium", TRUE, "Low")</f>
        <v>Very High</v>
      </c>
      <c r="T3469" s="3" t="str" cm="1">
        <f t="array" ref="T3469">_xlfn.IFS(B3469 &gt;= 2005, "Post-2005", B3469 &gt;= 2000, "2000-2004", TRUE, "Pre-2000")</f>
        <v>Post-2005</v>
      </c>
    </row>
    <row r="3470" spans="1:20" x14ac:dyDescent="0.85">
      <c r="A3470" s="1">
        <v>41164</v>
      </c>
      <c r="B3470" t="s">
        <v>600</v>
      </c>
      <c r="C3470" t="s">
        <v>4065</v>
      </c>
      <c r="D3470" t="s">
        <v>4066</v>
      </c>
      <c r="E3470" t="s">
        <v>49</v>
      </c>
      <c r="F3470" t="s">
        <v>50</v>
      </c>
      <c r="G3470" t="s">
        <v>51</v>
      </c>
      <c r="H3470">
        <v>2005</v>
      </c>
      <c r="I3470" s="2">
        <v>250000</v>
      </c>
      <c r="J3470" s="2">
        <v>0</v>
      </c>
      <c r="K3470" s="2">
        <v>250000</v>
      </c>
      <c r="L3470" t="s">
        <v>116</v>
      </c>
      <c r="M3470" s="3" t="b">
        <f>trust_funds5[[#This Row],[Contributions Outstanding (USD)]]=0</f>
        <v>1</v>
      </c>
      <c r="N3470" s="3" t="str">
        <f t="shared" si="270"/>
        <v>Outstanding</v>
      </c>
      <c r="O3470" s="3" t="str">
        <f t="shared" si="271"/>
        <v>High Contribution &amp; Recent</v>
      </c>
      <c r="P3470" s="3" t="str">
        <f t="shared" si="272"/>
        <v>Other</v>
      </c>
      <c r="Q3470" s="3" t="str">
        <f t="shared" si="273"/>
        <v>Other</v>
      </c>
      <c r="R3470" s="3" t="str">
        <f t="shared" si="274"/>
        <v>Not LCLS</v>
      </c>
      <c r="S3470" s="3" t="str" cm="1">
        <f t="array" ref="S3470">_xlfn.IFS(G3470 &gt; 5000000, "Very High", G3470 &gt; 1000000, "High", G3470 &gt; 500000, "Medium", TRUE, "Low")</f>
        <v>Very High</v>
      </c>
      <c r="T3470" s="3" t="str" cm="1">
        <f t="array" ref="T3470">_xlfn.IFS(B3470 &gt;= 2005, "Post-2005", B3470 &gt;= 2000, "2000-2004", TRUE, "Pre-2000")</f>
        <v>Post-2005</v>
      </c>
    </row>
    <row r="3471" spans="1:20" x14ac:dyDescent="0.85">
      <c r="A3471" s="1">
        <v>41164</v>
      </c>
      <c r="B3471" t="s">
        <v>90</v>
      </c>
      <c r="C3471" t="s">
        <v>5669</v>
      </c>
      <c r="D3471" t="s">
        <v>5670</v>
      </c>
      <c r="E3471" t="s">
        <v>49</v>
      </c>
      <c r="F3471" t="s">
        <v>50</v>
      </c>
      <c r="G3471" t="s">
        <v>51</v>
      </c>
      <c r="H3471">
        <v>2005</v>
      </c>
      <c r="I3471" s="2">
        <v>250000</v>
      </c>
      <c r="J3471" s="2">
        <v>0</v>
      </c>
      <c r="K3471" s="2">
        <v>250000</v>
      </c>
      <c r="L3471" t="s">
        <v>116</v>
      </c>
      <c r="M3471" s="3" t="b">
        <f>trust_funds5[[#This Row],[Contributions Outstanding (USD)]]=0</f>
        <v>1</v>
      </c>
      <c r="N3471" s="3" t="str">
        <f t="shared" si="270"/>
        <v>Outstanding</v>
      </c>
      <c r="O3471" s="3" t="str">
        <f t="shared" si="271"/>
        <v>High Contribution &amp; Recent</v>
      </c>
      <c r="P3471" s="3" t="str">
        <f t="shared" si="272"/>
        <v>Other</v>
      </c>
      <c r="Q3471" s="3" t="str">
        <f t="shared" si="273"/>
        <v>Other</v>
      </c>
      <c r="R3471" s="3" t="str">
        <f t="shared" si="274"/>
        <v>Not LCLS</v>
      </c>
      <c r="S3471" s="3" t="str" cm="1">
        <f t="array" ref="S3471">_xlfn.IFS(G3471 &gt; 5000000, "Very High", G3471 &gt; 1000000, "High", G3471 &gt; 500000, "Medium", TRUE, "Low")</f>
        <v>Very High</v>
      </c>
      <c r="T3471" s="3" t="str" cm="1">
        <f t="array" ref="T3471">_xlfn.IFS(B3471 &gt;= 2005, "Post-2005", B3471 &gt;= 2000, "2000-2004", TRUE, "Pre-2000")</f>
        <v>Post-2005</v>
      </c>
    </row>
    <row r="3472" spans="1:20" x14ac:dyDescent="0.85">
      <c r="A3472" s="1">
        <v>41164</v>
      </c>
      <c r="B3472" t="s">
        <v>2137</v>
      </c>
      <c r="C3472" t="s">
        <v>5671</v>
      </c>
      <c r="D3472" t="s">
        <v>5672</v>
      </c>
      <c r="E3472" t="s">
        <v>49</v>
      </c>
      <c r="F3472" t="s">
        <v>50</v>
      </c>
      <c r="G3472" t="s">
        <v>51</v>
      </c>
      <c r="H3472">
        <v>2005</v>
      </c>
      <c r="I3472" s="2">
        <v>950000</v>
      </c>
      <c r="J3472" s="2">
        <v>0</v>
      </c>
      <c r="K3472" s="2">
        <v>950000</v>
      </c>
      <c r="L3472" t="s">
        <v>18</v>
      </c>
      <c r="M3472" s="3" t="b">
        <f>trust_funds5[[#This Row],[Contributions Outstanding (USD)]]=0</f>
        <v>1</v>
      </c>
      <c r="N3472" s="3" t="str">
        <f t="shared" si="270"/>
        <v>Outstanding</v>
      </c>
      <c r="O3472" s="3" t="str">
        <f t="shared" si="271"/>
        <v>High Contribution &amp; Recent</v>
      </c>
      <c r="P3472" s="3" t="str">
        <f t="shared" si="272"/>
        <v>Other</v>
      </c>
      <c r="Q3472" s="3" t="str">
        <f t="shared" si="273"/>
        <v>Other</v>
      </c>
      <c r="R3472" s="3" t="str">
        <f t="shared" si="274"/>
        <v>Not LCLS</v>
      </c>
      <c r="S3472" s="3" t="str" cm="1">
        <f t="array" ref="S3472">_xlfn.IFS(G3472 &gt; 5000000, "Very High", G3472 &gt; 1000000, "High", G3472 &gt; 500000, "Medium", TRUE, "Low")</f>
        <v>Very High</v>
      </c>
      <c r="T3472" s="3" t="str" cm="1">
        <f t="array" ref="T3472">_xlfn.IFS(B3472 &gt;= 2005, "Post-2005", B3472 &gt;= 2000, "2000-2004", TRUE, "Pre-2000")</f>
        <v>Post-2005</v>
      </c>
    </row>
    <row r="3473" spans="1:20" x14ac:dyDescent="0.85">
      <c r="A3473" s="1">
        <v>41164</v>
      </c>
      <c r="B3473" t="s">
        <v>4105</v>
      </c>
      <c r="C3473" t="s">
        <v>4929</v>
      </c>
      <c r="D3473" t="s">
        <v>4930</v>
      </c>
      <c r="E3473" t="s">
        <v>49</v>
      </c>
      <c r="F3473" t="s">
        <v>50</v>
      </c>
      <c r="G3473" t="s">
        <v>1942</v>
      </c>
      <c r="H3473">
        <v>2005</v>
      </c>
      <c r="I3473" s="2">
        <v>227016.84</v>
      </c>
      <c r="J3473" s="2">
        <v>0</v>
      </c>
      <c r="K3473" s="2">
        <v>227016.84</v>
      </c>
      <c r="L3473" t="s">
        <v>18</v>
      </c>
      <c r="M3473" s="3" t="b">
        <f>trust_funds5[[#This Row],[Contributions Outstanding (USD)]]=0</f>
        <v>1</v>
      </c>
      <c r="N3473" s="3" t="str">
        <f t="shared" si="270"/>
        <v>Outstanding</v>
      </c>
      <c r="O3473" s="3" t="str">
        <f t="shared" si="271"/>
        <v>High Contribution &amp; Recent</v>
      </c>
      <c r="P3473" s="3" t="str">
        <f t="shared" si="272"/>
        <v>Other</v>
      </c>
      <c r="Q3473" s="3" t="str">
        <f t="shared" si="273"/>
        <v>Other</v>
      </c>
      <c r="R3473" s="3" t="str">
        <f t="shared" si="274"/>
        <v>Not LCLS</v>
      </c>
      <c r="S3473" s="3" t="str" cm="1">
        <f t="array" ref="S3473">_xlfn.IFS(G3473 &gt; 5000000, "Very High", G3473 &gt; 1000000, "High", G3473 &gt; 500000, "Medium", TRUE, "Low")</f>
        <v>Very High</v>
      </c>
      <c r="T3473" s="3" t="str" cm="1">
        <f t="array" ref="T3473">_xlfn.IFS(B3473 &gt;= 2005, "Post-2005", B3473 &gt;= 2000, "2000-2004", TRUE, "Pre-2000")</f>
        <v>Post-2005</v>
      </c>
    </row>
    <row r="3474" spans="1:20" x14ac:dyDescent="0.85">
      <c r="A3474" s="1">
        <v>41164</v>
      </c>
      <c r="B3474" t="s">
        <v>90</v>
      </c>
      <c r="C3474" t="s">
        <v>3493</v>
      </c>
      <c r="D3474" t="s">
        <v>3494</v>
      </c>
      <c r="E3474" t="s">
        <v>49</v>
      </c>
      <c r="F3474" t="s">
        <v>50</v>
      </c>
      <c r="G3474" t="s">
        <v>1942</v>
      </c>
      <c r="H3474">
        <v>2005</v>
      </c>
      <c r="I3474" s="2">
        <v>250000</v>
      </c>
      <c r="J3474" s="2">
        <v>0</v>
      </c>
      <c r="K3474" s="2">
        <v>250000</v>
      </c>
      <c r="L3474" t="s">
        <v>18</v>
      </c>
      <c r="M3474" s="3" t="b">
        <f>trust_funds5[[#This Row],[Contributions Outstanding (USD)]]=0</f>
        <v>1</v>
      </c>
      <c r="N3474" s="3" t="str">
        <f t="shared" si="270"/>
        <v>Outstanding</v>
      </c>
      <c r="O3474" s="3" t="str">
        <f t="shared" si="271"/>
        <v>High Contribution &amp; Recent</v>
      </c>
      <c r="P3474" s="3" t="str">
        <f t="shared" si="272"/>
        <v>Other</v>
      </c>
      <c r="Q3474" s="3" t="str">
        <f t="shared" si="273"/>
        <v>Other</v>
      </c>
      <c r="R3474" s="3" t="str">
        <f t="shared" si="274"/>
        <v>Not LCLS</v>
      </c>
      <c r="S3474" s="3" t="str" cm="1">
        <f t="array" ref="S3474">_xlfn.IFS(G3474 &gt; 5000000, "Very High", G3474 &gt; 1000000, "High", G3474 &gt; 500000, "Medium", TRUE, "Low")</f>
        <v>Very High</v>
      </c>
      <c r="T3474" s="3" t="str" cm="1">
        <f t="array" ref="T3474">_xlfn.IFS(B3474 &gt;= 2005, "Post-2005", B3474 &gt;= 2000, "2000-2004", TRUE, "Pre-2000")</f>
        <v>Post-2005</v>
      </c>
    </row>
    <row r="3475" spans="1:20" x14ac:dyDescent="0.85">
      <c r="A3475" s="1">
        <v>41164</v>
      </c>
      <c r="B3475" t="s">
        <v>1234</v>
      </c>
      <c r="C3475" t="s">
        <v>5673</v>
      </c>
      <c r="D3475" t="s">
        <v>5674</v>
      </c>
      <c r="E3475" t="s">
        <v>1857</v>
      </c>
      <c r="F3475" t="s">
        <v>1858</v>
      </c>
      <c r="G3475" t="s">
        <v>1859</v>
      </c>
      <c r="H3475">
        <v>2005</v>
      </c>
      <c r="I3475" s="2">
        <v>16290481.189999999</v>
      </c>
      <c r="J3475" s="2">
        <v>0</v>
      </c>
      <c r="K3475" s="2">
        <v>16290481.189999999</v>
      </c>
      <c r="L3475" t="s">
        <v>18</v>
      </c>
      <c r="M3475" s="3" t="b">
        <f>trust_funds5[[#This Row],[Contributions Outstanding (USD)]]=0</f>
        <v>1</v>
      </c>
      <c r="N3475" s="3" t="str">
        <f t="shared" si="270"/>
        <v>Outstanding</v>
      </c>
      <c r="O3475" s="3" t="str">
        <f t="shared" si="271"/>
        <v>High Contribution &amp; Recent</v>
      </c>
      <c r="P3475" s="3" t="str">
        <f t="shared" si="272"/>
        <v>Other</v>
      </c>
      <c r="Q3475" s="3" t="str">
        <f t="shared" si="273"/>
        <v>Other</v>
      </c>
      <c r="R3475" s="3" t="str">
        <f t="shared" si="274"/>
        <v>Not LCLS</v>
      </c>
      <c r="S3475" s="3" t="str" cm="1">
        <f t="array" ref="S3475">_xlfn.IFS(G3475 &gt; 5000000, "Very High", G3475 &gt; 1000000, "High", G3475 &gt; 500000, "Medium", TRUE, "Low")</f>
        <v>Very High</v>
      </c>
      <c r="T3475" s="3" t="str" cm="1">
        <f t="array" ref="T3475">_xlfn.IFS(B3475 &gt;= 2005, "Post-2005", B3475 &gt;= 2000, "2000-2004", TRUE, "Pre-2000")</f>
        <v>Post-2005</v>
      </c>
    </row>
    <row r="3476" spans="1:20" x14ac:dyDescent="0.85">
      <c r="A3476" s="1">
        <v>41164</v>
      </c>
      <c r="B3476" t="s">
        <v>2654</v>
      </c>
      <c r="C3476" t="s">
        <v>5675</v>
      </c>
      <c r="D3476" t="s">
        <v>5676</v>
      </c>
      <c r="E3476" t="s">
        <v>15</v>
      </c>
      <c r="F3476" t="s">
        <v>16</v>
      </c>
      <c r="G3476" t="s">
        <v>17</v>
      </c>
      <c r="H3476">
        <v>2005</v>
      </c>
      <c r="I3476" s="2">
        <v>16066064.970000001</v>
      </c>
      <c r="J3476" s="2">
        <v>0</v>
      </c>
      <c r="K3476" s="2">
        <v>16066064.970000001</v>
      </c>
      <c r="L3476" t="s">
        <v>18</v>
      </c>
      <c r="M3476" s="3" t="b">
        <f>trust_funds5[[#This Row],[Contributions Outstanding (USD)]]=0</f>
        <v>1</v>
      </c>
      <c r="N3476" s="3" t="str">
        <f t="shared" si="270"/>
        <v>Outstanding</v>
      </c>
      <c r="O3476" s="3" t="str">
        <f t="shared" si="271"/>
        <v>High Contribution &amp; Recent</v>
      </c>
      <c r="P3476" s="3" t="str">
        <f t="shared" si="272"/>
        <v>Other</v>
      </c>
      <c r="Q3476" s="3" t="str">
        <f t="shared" si="273"/>
        <v>Other</v>
      </c>
      <c r="R3476" s="3" t="str">
        <f t="shared" si="274"/>
        <v>Not LCLS</v>
      </c>
      <c r="S3476" s="3" t="str" cm="1">
        <f t="array" ref="S3476">_xlfn.IFS(G3476 &gt; 5000000, "Very High", G3476 &gt; 1000000, "High", G3476 &gt; 500000, "Medium", TRUE, "Low")</f>
        <v>Very High</v>
      </c>
      <c r="T3476" s="3" t="str" cm="1">
        <f t="array" ref="T3476">_xlfn.IFS(B3476 &gt;= 2005, "Post-2005", B3476 &gt;= 2000, "2000-2004", TRUE, "Pre-2000")</f>
        <v>Post-2005</v>
      </c>
    </row>
    <row r="3477" spans="1:20" x14ac:dyDescent="0.85">
      <c r="A3477" s="1">
        <v>41164</v>
      </c>
      <c r="B3477" t="s">
        <v>1234</v>
      </c>
      <c r="C3477" t="s">
        <v>5677</v>
      </c>
      <c r="D3477" t="s">
        <v>5678</v>
      </c>
      <c r="E3477" t="s">
        <v>70</v>
      </c>
      <c r="F3477" t="s">
        <v>71</v>
      </c>
      <c r="G3477" t="s">
        <v>72</v>
      </c>
      <c r="H3477">
        <v>2005</v>
      </c>
      <c r="I3477" s="2">
        <v>13348996.16</v>
      </c>
      <c r="J3477" s="2">
        <v>0</v>
      </c>
      <c r="K3477" s="2">
        <v>13348996.16</v>
      </c>
      <c r="L3477" t="s">
        <v>18</v>
      </c>
      <c r="M3477" s="3" t="b">
        <f>trust_funds5[[#This Row],[Contributions Outstanding (USD)]]=0</f>
        <v>1</v>
      </c>
      <c r="N3477" s="3" t="str">
        <f t="shared" si="270"/>
        <v>Outstanding</v>
      </c>
      <c r="O3477" s="3" t="str">
        <f t="shared" si="271"/>
        <v>High Contribution &amp; Recent</v>
      </c>
      <c r="P3477" s="3" t="str">
        <f t="shared" si="272"/>
        <v>Other</v>
      </c>
      <c r="Q3477" s="3" t="str">
        <f t="shared" si="273"/>
        <v>Other</v>
      </c>
      <c r="R3477" s="3" t="str">
        <f t="shared" si="274"/>
        <v>Not LCLS</v>
      </c>
      <c r="S3477" s="3" t="str" cm="1">
        <f t="array" ref="S3477">_xlfn.IFS(G3477 &gt; 5000000, "Very High", G3477 &gt; 1000000, "High", G3477 &gt; 500000, "Medium", TRUE, "Low")</f>
        <v>Very High</v>
      </c>
      <c r="T3477" s="3" t="str" cm="1">
        <f t="array" ref="T3477">_xlfn.IFS(B3477 &gt;= 2005, "Post-2005", B3477 &gt;= 2000, "2000-2004", TRUE, "Pre-2000")</f>
        <v>Post-2005</v>
      </c>
    </row>
    <row r="3478" spans="1:20" x14ac:dyDescent="0.85">
      <c r="A3478" s="1">
        <v>41164</v>
      </c>
      <c r="B3478" t="s">
        <v>1234</v>
      </c>
      <c r="C3478" t="s">
        <v>5679</v>
      </c>
      <c r="D3478" t="s">
        <v>5680</v>
      </c>
      <c r="E3478" t="s">
        <v>119</v>
      </c>
      <c r="F3478" t="s">
        <v>120</v>
      </c>
      <c r="G3478" t="s">
        <v>121</v>
      </c>
      <c r="H3478">
        <v>2005</v>
      </c>
      <c r="I3478" s="2">
        <v>15446400.99</v>
      </c>
      <c r="J3478" s="2">
        <v>0</v>
      </c>
      <c r="K3478" s="2">
        <v>15446400.99</v>
      </c>
      <c r="L3478" t="s">
        <v>18</v>
      </c>
      <c r="M3478" s="3" t="b">
        <f>trust_funds5[[#This Row],[Contributions Outstanding (USD)]]=0</f>
        <v>1</v>
      </c>
      <c r="N3478" s="3" t="str">
        <f t="shared" si="270"/>
        <v>Outstanding</v>
      </c>
      <c r="O3478" s="3" t="str">
        <f t="shared" si="271"/>
        <v>High Contribution &amp; Recent</v>
      </c>
      <c r="P3478" s="3" t="str">
        <f t="shared" si="272"/>
        <v>Other</v>
      </c>
      <c r="Q3478" s="3" t="str">
        <f t="shared" si="273"/>
        <v>Other</v>
      </c>
      <c r="R3478" s="3" t="str">
        <f t="shared" si="274"/>
        <v>Not LCLS</v>
      </c>
      <c r="S3478" s="3" t="str" cm="1">
        <f t="array" ref="S3478">_xlfn.IFS(G3478 &gt; 5000000, "Very High", G3478 &gt; 1000000, "High", G3478 &gt; 500000, "Medium", TRUE, "Low")</f>
        <v>Very High</v>
      </c>
      <c r="T3478" s="3" t="str" cm="1">
        <f t="array" ref="T3478">_xlfn.IFS(B3478 &gt;= 2005, "Post-2005", B3478 &gt;= 2000, "2000-2004", TRUE, "Pre-2000")</f>
        <v>Post-2005</v>
      </c>
    </row>
    <row r="3479" spans="1:20" x14ac:dyDescent="0.85">
      <c r="A3479" s="1">
        <v>41164</v>
      </c>
      <c r="B3479" t="s">
        <v>1234</v>
      </c>
      <c r="C3479" t="s">
        <v>5681</v>
      </c>
      <c r="D3479" t="s">
        <v>5682</v>
      </c>
      <c r="E3479" t="s">
        <v>85</v>
      </c>
      <c r="F3479" t="s">
        <v>86</v>
      </c>
      <c r="G3479" t="s">
        <v>87</v>
      </c>
      <c r="H3479">
        <v>2005</v>
      </c>
      <c r="I3479" s="2">
        <v>19639420.239999998</v>
      </c>
      <c r="J3479" s="2">
        <v>0</v>
      </c>
      <c r="K3479" s="2">
        <v>19639420.239999998</v>
      </c>
      <c r="L3479" t="s">
        <v>18</v>
      </c>
      <c r="M3479" s="3" t="b">
        <f>trust_funds5[[#This Row],[Contributions Outstanding (USD)]]=0</f>
        <v>1</v>
      </c>
      <c r="N3479" s="3" t="str">
        <f t="shared" si="270"/>
        <v>Outstanding</v>
      </c>
      <c r="O3479" s="3" t="str">
        <f t="shared" si="271"/>
        <v>High Contribution &amp; Recent</v>
      </c>
      <c r="P3479" s="3" t="str">
        <f t="shared" si="272"/>
        <v>Other</v>
      </c>
      <c r="Q3479" s="3" t="str">
        <f t="shared" si="273"/>
        <v>Other</v>
      </c>
      <c r="R3479" s="3" t="str">
        <f t="shared" si="274"/>
        <v>Not LCLS</v>
      </c>
      <c r="S3479" s="3" t="str" cm="1">
        <f t="array" ref="S3479">_xlfn.IFS(G3479 &gt; 5000000, "Very High", G3479 &gt; 1000000, "High", G3479 &gt; 500000, "Medium", TRUE, "Low")</f>
        <v>Very High</v>
      </c>
      <c r="T3479" s="3" t="str" cm="1">
        <f t="array" ref="T3479">_xlfn.IFS(B3479 &gt;= 2005, "Post-2005", B3479 &gt;= 2000, "2000-2004", TRUE, "Pre-2000")</f>
        <v>Post-2005</v>
      </c>
    </row>
    <row r="3480" spans="1:20" x14ac:dyDescent="0.85">
      <c r="A3480" s="1">
        <v>41164</v>
      </c>
      <c r="B3480" t="s">
        <v>2654</v>
      </c>
      <c r="C3480" t="s">
        <v>5683</v>
      </c>
      <c r="D3480" t="s">
        <v>5684</v>
      </c>
      <c r="E3480" t="s">
        <v>56</v>
      </c>
      <c r="F3480" t="s">
        <v>57</v>
      </c>
      <c r="G3480" t="s">
        <v>58</v>
      </c>
      <c r="H3480">
        <v>2005</v>
      </c>
      <c r="I3480" s="2">
        <v>508263.4</v>
      </c>
      <c r="J3480" s="2">
        <v>0</v>
      </c>
      <c r="K3480" s="2">
        <v>508263.4</v>
      </c>
      <c r="L3480" t="s">
        <v>116</v>
      </c>
      <c r="M3480" s="3" t="b">
        <f>trust_funds5[[#This Row],[Contributions Outstanding (USD)]]=0</f>
        <v>1</v>
      </c>
      <c r="N3480" s="3" t="str">
        <f t="shared" si="270"/>
        <v>Outstanding</v>
      </c>
      <c r="O3480" s="3" t="str">
        <f t="shared" si="271"/>
        <v>High Contribution &amp; Recent</v>
      </c>
      <c r="P3480" s="3" t="str">
        <f t="shared" si="272"/>
        <v>Other</v>
      </c>
      <c r="Q3480" s="3" t="str">
        <f t="shared" si="273"/>
        <v>Other</v>
      </c>
      <c r="R3480" s="3" t="str">
        <f t="shared" si="274"/>
        <v>Not LCLS</v>
      </c>
      <c r="S3480" s="3" t="str" cm="1">
        <f t="array" ref="S3480">_xlfn.IFS(G3480 &gt; 5000000, "Very High", G3480 &gt; 1000000, "High", G3480 &gt; 500000, "Medium", TRUE, "Low")</f>
        <v>Very High</v>
      </c>
      <c r="T3480" s="3" t="str" cm="1">
        <f t="array" ref="T3480">_xlfn.IFS(B3480 &gt;= 2005, "Post-2005", B3480 &gt;= 2000, "2000-2004", TRUE, "Pre-2000")</f>
        <v>Post-2005</v>
      </c>
    </row>
    <row r="3481" spans="1:20" x14ac:dyDescent="0.85">
      <c r="A3481" s="1">
        <v>41164</v>
      </c>
      <c r="B3481" t="s">
        <v>2654</v>
      </c>
      <c r="C3481" t="s">
        <v>5685</v>
      </c>
      <c r="D3481" t="s">
        <v>5686</v>
      </c>
      <c r="E3481" t="s">
        <v>5687</v>
      </c>
      <c r="F3481" t="s">
        <v>5688</v>
      </c>
      <c r="G3481" t="s">
        <v>5689</v>
      </c>
      <c r="H3481">
        <v>2005</v>
      </c>
      <c r="I3481" s="2">
        <v>10903430.52</v>
      </c>
      <c r="J3481" s="2">
        <v>0</v>
      </c>
      <c r="K3481" s="2">
        <v>10903430.52</v>
      </c>
      <c r="L3481" t="s">
        <v>18</v>
      </c>
      <c r="M3481" s="3" t="b">
        <f>trust_funds5[[#This Row],[Contributions Outstanding (USD)]]=0</f>
        <v>1</v>
      </c>
      <c r="N3481" s="3" t="str">
        <f t="shared" si="270"/>
        <v>Outstanding</v>
      </c>
      <c r="O3481" s="3" t="str">
        <f t="shared" si="271"/>
        <v>High Contribution &amp; Recent</v>
      </c>
      <c r="P3481" s="3" t="str">
        <f t="shared" si="272"/>
        <v>Other</v>
      </c>
      <c r="Q3481" s="3" t="str">
        <f t="shared" si="273"/>
        <v>Other</v>
      </c>
      <c r="R3481" s="3" t="str">
        <f t="shared" si="274"/>
        <v>Not LCLS</v>
      </c>
      <c r="S3481" s="3" t="str" cm="1">
        <f t="array" ref="S3481">_xlfn.IFS(G3481 &gt; 5000000, "Very High", G3481 &gt; 1000000, "High", G3481 &gt; 500000, "Medium", TRUE, "Low")</f>
        <v>Very High</v>
      </c>
      <c r="T3481" s="3" t="str" cm="1">
        <f t="array" ref="T3481">_xlfn.IFS(B3481 &gt;= 2005, "Post-2005", B3481 &gt;= 2000, "2000-2004", TRUE, "Pre-2000")</f>
        <v>Post-2005</v>
      </c>
    </row>
    <row r="3482" spans="1:20" x14ac:dyDescent="0.85">
      <c r="A3482" s="1">
        <v>41164</v>
      </c>
      <c r="B3482" t="s">
        <v>507</v>
      </c>
      <c r="C3482" t="s">
        <v>5690</v>
      </c>
      <c r="D3482" t="s">
        <v>5691</v>
      </c>
      <c r="E3482" t="s">
        <v>235</v>
      </c>
      <c r="F3482" t="s">
        <v>236</v>
      </c>
      <c r="G3482" t="s">
        <v>237</v>
      </c>
      <c r="H3482">
        <v>2005</v>
      </c>
      <c r="I3482" s="2">
        <v>1002614.4</v>
      </c>
      <c r="J3482" s="2">
        <v>-4.79</v>
      </c>
      <c r="K3482" s="2">
        <v>1002609.61</v>
      </c>
      <c r="L3482" t="s">
        <v>18</v>
      </c>
      <c r="M3482" s="3" t="b">
        <f>trust_funds5[[#This Row],[Contributions Outstanding (USD)]]=0</f>
        <v>0</v>
      </c>
      <c r="N3482" s="3" t="str">
        <f t="shared" si="270"/>
        <v>Outstanding</v>
      </c>
      <c r="O3482" s="3" t="str">
        <f t="shared" si="271"/>
        <v>High Contribution &amp; Recent</v>
      </c>
      <c r="P3482" s="3" t="str">
        <f t="shared" si="272"/>
        <v>Other</v>
      </c>
      <c r="Q3482" s="3" t="str">
        <f t="shared" si="273"/>
        <v>Other</v>
      </c>
      <c r="R3482" s="3" t="str">
        <f t="shared" si="274"/>
        <v>Not LCLS</v>
      </c>
      <c r="S3482" s="3" t="str" cm="1">
        <f t="array" ref="S3482">_xlfn.IFS(G3482 &gt; 5000000, "Very High", G3482 &gt; 1000000, "High", G3482 &gt; 500000, "Medium", TRUE, "Low")</f>
        <v>Very High</v>
      </c>
      <c r="T3482" s="3" t="str" cm="1">
        <f t="array" ref="T3482">_xlfn.IFS(B3482 &gt;= 2005, "Post-2005", B3482 &gt;= 2000, "2000-2004", TRUE, "Pre-2000")</f>
        <v>Post-2005</v>
      </c>
    </row>
    <row r="3483" spans="1:20" x14ac:dyDescent="0.85">
      <c r="A3483" s="1">
        <v>41164</v>
      </c>
      <c r="B3483" t="s">
        <v>507</v>
      </c>
      <c r="C3483" t="s">
        <v>5692</v>
      </c>
      <c r="D3483" t="s">
        <v>5693</v>
      </c>
      <c r="E3483" t="s">
        <v>119</v>
      </c>
      <c r="F3483" t="s">
        <v>120</v>
      </c>
      <c r="G3483" t="s">
        <v>121</v>
      </c>
      <c r="H3483">
        <v>2005</v>
      </c>
      <c r="I3483" s="2">
        <v>11999940</v>
      </c>
      <c r="J3483" s="2">
        <v>0</v>
      </c>
      <c r="K3483" s="2">
        <v>11999940</v>
      </c>
      <c r="L3483" t="s">
        <v>18</v>
      </c>
      <c r="M3483" s="3" t="b">
        <f>trust_funds5[[#This Row],[Contributions Outstanding (USD)]]=0</f>
        <v>1</v>
      </c>
      <c r="N3483" s="3" t="str">
        <f t="shared" si="270"/>
        <v>Outstanding</v>
      </c>
      <c r="O3483" s="3" t="str">
        <f t="shared" si="271"/>
        <v>High Contribution &amp; Recent</v>
      </c>
      <c r="P3483" s="3" t="str">
        <f t="shared" si="272"/>
        <v>Other</v>
      </c>
      <c r="Q3483" s="3" t="str">
        <f t="shared" si="273"/>
        <v>Other</v>
      </c>
      <c r="R3483" s="3" t="str">
        <f t="shared" si="274"/>
        <v>Not LCLS</v>
      </c>
      <c r="S3483" s="3" t="str" cm="1">
        <f t="array" ref="S3483">_xlfn.IFS(G3483 &gt; 5000000, "Very High", G3483 &gt; 1000000, "High", G3483 &gt; 500000, "Medium", TRUE, "Low")</f>
        <v>Very High</v>
      </c>
      <c r="T3483" s="3" t="str" cm="1">
        <f t="array" ref="T3483">_xlfn.IFS(B3483 &gt;= 2005, "Post-2005", B3483 &gt;= 2000, "2000-2004", TRUE, "Pre-2000")</f>
        <v>Post-2005</v>
      </c>
    </row>
    <row r="3484" spans="1:20" x14ac:dyDescent="0.85">
      <c r="A3484" s="1">
        <v>41164</v>
      </c>
      <c r="B3484" t="s">
        <v>507</v>
      </c>
      <c r="C3484" t="s">
        <v>3658</v>
      </c>
      <c r="D3484" t="s">
        <v>3659</v>
      </c>
      <c r="E3484" t="s">
        <v>235</v>
      </c>
      <c r="F3484" t="s">
        <v>236</v>
      </c>
      <c r="G3484" t="s">
        <v>237</v>
      </c>
      <c r="H3484">
        <v>2005</v>
      </c>
      <c r="I3484" s="2">
        <v>42962.400000000001</v>
      </c>
      <c r="J3484" s="2">
        <v>0</v>
      </c>
      <c r="K3484" s="2">
        <v>42962.400000000001</v>
      </c>
      <c r="L3484" t="s">
        <v>116</v>
      </c>
      <c r="M3484" s="3" t="b">
        <f>trust_funds5[[#This Row],[Contributions Outstanding (USD)]]=0</f>
        <v>1</v>
      </c>
      <c r="N3484" s="3" t="str">
        <f t="shared" si="270"/>
        <v>Outstanding</v>
      </c>
      <c r="O3484" s="3" t="str">
        <f t="shared" si="271"/>
        <v>High Contribution &amp; Recent</v>
      </c>
      <c r="P3484" s="3" t="str">
        <f t="shared" si="272"/>
        <v>Other</v>
      </c>
      <c r="Q3484" s="3" t="str">
        <f t="shared" si="273"/>
        <v>Other</v>
      </c>
      <c r="R3484" s="3" t="str">
        <f t="shared" si="274"/>
        <v>Not LCLS</v>
      </c>
      <c r="S3484" s="3" t="str" cm="1">
        <f t="array" ref="S3484">_xlfn.IFS(G3484 &gt; 5000000, "Very High", G3484 &gt; 1000000, "High", G3484 &gt; 500000, "Medium", TRUE, "Low")</f>
        <v>Very High</v>
      </c>
      <c r="T3484" s="3" t="str" cm="1">
        <f t="array" ref="T3484">_xlfn.IFS(B3484 &gt;= 2005, "Post-2005", B3484 &gt;= 2000, "2000-2004", TRUE, "Pre-2000")</f>
        <v>Post-2005</v>
      </c>
    </row>
    <row r="3485" spans="1:20" x14ac:dyDescent="0.85">
      <c r="A3485" s="1">
        <v>41164</v>
      </c>
      <c r="B3485" t="s">
        <v>507</v>
      </c>
      <c r="C3485" t="s">
        <v>3658</v>
      </c>
      <c r="D3485" t="s">
        <v>3659</v>
      </c>
      <c r="E3485" t="s">
        <v>102</v>
      </c>
      <c r="F3485" t="s">
        <v>103</v>
      </c>
      <c r="G3485" t="s">
        <v>104</v>
      </c>
      <c r="H3485">
        <v>2005</v>
      </c>
      <c r="I3485" s="2">
        <v>0</v>
      </c>
      <c r="J3485" s="2">
        <v>193917.6</v>
      </c>
      <c r="K3485" s="2">
        <v>193917.6</v>
      </c>
      <c r="L3485" t="s">
        <v>116</v>
      </c>
      <c r="M3485" s="3" t="b">
        <f>trust_funds5[[#This Row],[Contributions Outstanding (USD)]]=0</f>
        <v>0</v>
      </c>
      <c r="N3485" s="3" t="str">
        <f t="shared" si="270"/>
        <v>Outstanding</v>
      </c>
      <c r="O3485" s="3" t="str">
        <f t="shared" si="271"/>
        <v>High Contribution &amp; Recent</v>
      </c>
      <c r="P3485" s="3" t="str">
        <f t="shared" si="272"/>
        <v>Other</v>
      </c>
      <c r="Q3485" s="3" t="str">
        <f t="shared" si="273"/>
        <v>Other</v>
      </c>
      <c r="R3485" s="3" t="str">
        <f t="shared" si="274"/>
        <v>Not LCLS</v>
      </c>
      <c r="S3485" s="3" t="str" cm="1">
        <f t="array" ref="S3485">_xlfn.IFS(G3485 &gt; 5000000, "Very High", G3485 &gt; 1000000, "High", G3485 &gt; 500000, "Medium", TRUE, "Low")</f>
        <v>Very High</v>
      </c>
      <c r="T3485" s="3" t="str" cm="1">
        <f t="array" ref="T3485">_xlfn.IFS(B3485 &gt;= 2005, "Post-2005", B3485 &gt;= 2000, "2000-2004", TRUE, "Pre-2000")</f>
        <v>Post-2005</v>
      </c>
    </row>
    <row r="3486" spans="1:20" x14ac:dyDescent="0.85">
      <c r="A3486" s="1">
        <v>41164</v>
      </c>
      <c r="B3486" t="s">
        <v>507</v>
      </c>
      <c r="C3486" t="s">
        <v>3658</v>
      </c>
      <c r="D3486" t="s">
        <v>3659</v>
      </c>
      <c r="E3486" t="s">
        <v>1408</v>
      </c>
      <c r="F3486" t="s">
        <v>1409</v>
      </c>
      <c r="G3486" t="s">
        <v>1410</v>
      </c>
      <c r="H3486">
        <v>2005</v>
      </c>
      <c r="I3486" s="2">
        <v>125410.53</v>
      </c>
      <c r="J3486" s="2">
        <v>0</v>
      </c>
      <c r="K3486" s="2">
        <v>125410.53</v>
      </c>
      <c r="L3486" t="s">
        <v>116</v>
      </c>
      <c r="M3486" s="3" t="b">
        <f>trust_funds5[[#This Row],[Contributions Outstanding (USD)]]=0</f>
        <v>1</v>
      </c>
      <c r="N3486" s="3" t="str">
        <f t="shared" si="270"/>
        <v>Outstanding</v>
      </c>
      <c r="O3486" s="3" t="str">
        <f t="shared" si="271"/>
        <v>High Contribution &amp; Recent</v>
      </c>
      <c r="P3486" s="3" t="str">
        <f t="shared" si="272"/>
        <v>Other</v>
      </c>
      <c r="Q3486" s="3" t="str">
        <f t="shared" si="273"/>
        <v>Other</v>
      </c>
      <c r="R3486" s="3" t="str">
        <f t="shared" si="274"/>
        <v>Not LCLS</v>
      </c>
      <c r="S3486" s="3" t="str" cm="1">
        <f t="array" ref="S3486">_xlfn.IFS(G3486 &gt; 5000000, "Very High", G3486 &gt; 1000000, "High", G3486 &gt; 500000, "Medium", TRUE, "Low")</f>
        <v>Very High</v>
      </c>
      <c r="T3486" s="3" t="str" cm="1">
        <f t="array" ref="T3486">_xlfn.IFS(B3486 &gt;= 2005, "Post-2005", B3486 &gt;= 2000, "2000-2004", TRUE, "Pre-2000")</f>
        <v>Post-2005</v>
      </c>
    </row>
    <row r="3487" spans="1:20" x14ac:dyDescent="0.85">
      <c r="A3487" s="1">
        <v>41164</v>
      </c>
      <c r="B3487" t="s">
        <v>507</v>
      </c>
      <c r="C3487" t="s">
        <v>3658</v>
      </c>
      <c r="D3487" t="s">
        <v>3659</v>
      </c>
      <c r="E3487" t="s">
        <v>42</v>
      </c>
      <c r="F3487" t="s">
        <v>43</v>
      </c>
      <c r="G3487" t="s">
        <v>44</v>
      </c>
      <c r="H3487">
        <v>2005</v>
      </c>
      <c r="I3487" s="2">
        <v>85500</v>
      </c>
      <c r="J3487" s="2">
        <v>0</v>
      </c>
      <c r="K3487" s="2">
        <v>85500</v>
      </c>
      <c r="L3487" t="s">
        <v>116</v>
      </c>
      <c r="M3487" s="3" t="b">
        <f>trust_funds5[[#This Row],[Contributions Outstanding (USD)]]=0</f>
        <v>1</v>
      </c>
      <c r="N3487" s="3" t="str">
        <f t="shared" si="270"/>
        <v>Outstanding</v>
      </c>
      <c r="O3487" s="3" t="str">
        <f t="shared" si="271"/>
        <v>High Contribution &amp; Recent</v>
      </c>
      <c r="P3487" s="3" t="str">
        <f t="shared" si="272"/>
        <v>Other</v>
      </c>
      <c r="Q3487" s="3" t="str">
        <f t="shared" si="273"/>
        <v>Other</v>
      </c>
      <c r="R3487" s="3" t="str">
        <f t="shared" si="274"/>
        <v>Not LCLS</v>
      </c>
      <c r="S3487" s="3" t="str" cm="1">
        <f t="array" ref="S3487">_xlfn.IFS(G3487 &gt; 5000000, "Very High", G3487 &gt; 1000000, "High", G3487 &gt; 500000, "Medium", TRUE, "Low")</f>
        <v>Very High</v>
      </c>
      <c r="T3487" s="3" t="str" cm="1">
        <f t="array" ref="T3487">_xlfn.IFS(B3487 &gt;= 2005, "Post-2005", B3487 &gt;= 2000, "2000-2004", TRUE, "Pre-2000")</f>
        <v>Post-2005</v>
      </c>
    </row>
    <row r="3488" spans="1:20" x14ac:dyDescent="0.85">
      <c r="A3488" s="1">
        <v>41164</v>
      </c>
      <c r="B3488" t="s">
        <v>82</v>
      </c>
      <c r="C3488" t="s">
        <v>5694</v>
      </c>
      <c r="D3488" t="s">
        <v>5695</v>
      </c>
      <c r="E3488" t="s">
        <v>200</v>
      </c>
      <c r="F3488" t="s">
        <v>201</v>
      </c>
      <c r="G3488" t="s">
        <v>202</v>
      </c>
      <c r="H3488">
        <v>2005</v>
      </c>
      <c r="I3488" s="2">
        <v>405252.07</v>
      </c>
      <c r="J3488" s="2">
        <v>0</v>
      </c>
      <c r="K3488" s="2">
        <v>405252.07</v>
      </c>
      <c r="L3488" t="s">
        <v>18</v>
      </c>
      <c r="M3488" s="3" t="b">
        <f>trust_funds5[[#This Row],[Contributions Outstanding (USD)]]=0</f>
        <v>1</v>
      </c>
      <c r="N3488" s="3" t="str">
        <f t="shared" si="270"/>
        <v>Outstanding</v>
      </c>
      <c r="O3488" s="3" t="str">
        <f t="shared" si="271"/>
        <v>High Contribution &amp; Recent</v>
      </c>
      <c r="P3488" s="3" t="str">
        <f t="shared" si="272"/>
        <v>Other</v>
      </c>
      <c r="Q3488" s="3" t="str">
        <f t="shared" si="273"/>
        <v>Other</v>
      </c>
      <c r="R3488" s="3" t="str">
        <f t="shared" si="274"/>
        <v>Not LCLS</v>
      </c>
      <c r="S3488" s="3" t="str" cm="1">
        <f t="array" ref="S3488">_xlfn.IFS(G3488 &gt; 5000000, "Very High", G3488 &gt; 1000000, "High", G3488 &gt; 500000, "Medium", TRUE, "Low")</f>
        <v>Very High</v>
      </c>
      <c r="T3488" s="3" t="str" cm="1">
        <f t="array" ref="T3488">_xlfn.IFS(B3488 &gt;= 2005, "Post-2005", B3488 &gt;= 2000, "2000-2004", TRUE, "Pre-2000")</f>
        <v>Post-2005</v>
      </c>
    </row>
    <row r="3489" spans="1:20" x14ac:dyDescent="0.85">
      <c r="A3489" s="1">
        <v>41164</v>
      </c>
      <c r="B3489" t="s">
        <v>1234</v>
      </c>
      <c r="C3489" t="s">
        <v>5696</v>
      </c>
      <c r="D3489" t="s">
        <v>5697</v>
      </c>
      <c r="E3489" t="s">
        <v>204</v>
      </c>
      <c r="F3489" t="s">
        <v>205</v>
      </c>
      <c r="G3489" t="s">
        <v>206</v>
      </c>
      <c r="H3489">
        <v>2005</v>
      </c>
      <c r="I3489" s="2">
        <v>800000</v>
      </c>
      <c r="J3489" s="2">
        <v>0</v>
      </c>
      <c r="K3489" s="2">
        <v>800000</v>
      </c>
      <c r="L3489" t="s">
        <v>18</v>
      </c>
      <c r="M3489" s="3" t="b">
        <f>trust_funds5[[#This Row],[Contributions Outstanding (USD)]]=0</f>
        <v>1</v>
      </c>
      <c r="N3489" s="3" t="str">
        <f t="shared" si="270"/>
        <v>Outstanding</v>
      </c>
      <c r="O3489" s="3" t="str">
        <f t="shared" si="271"/>
        <v>High Contribution &amp; Recent</v>
      </c>
      <c r="P3489" s="3" t="str">
        <f t="shared" si="272"/>
        <v>Other</v>
      </c>
      <c r="Q3489" s="3" t="str">
        <f t="shared" si="273"/>
        <v>Other</v>
      </c>
      <c r="R3489" s="3" t="str">
        <f t="shared" si="274"/>
        <v>Not LCLS</v>
      </c>
      <c r="S3489" s="3" t="str" cm="1">
        <f t="array" ref="S3489">_xlfn.IFS(G3489 &gt; 5000000, "Very High", G3489 &gt; 1000000, "High", G3489 &gt; 500000, "Medium", TRUE, "Low")</f>
        <v>Very High</v>
      </c>
      <c r="T3489" s="3" t="str" cm="1">
        <f t="array" ref="T3489">_xlfn.IFS(B3489 &gt;= 2005, "Post-2005", B3489 &gt;= 2000, "2000-2004", TRUE, "Pre-2000")</f>
        <v>Post-2005</v>
      </c>
    </row>
    <row r="3490" spans="1:20" x14ac:dyDescent="0.85">
      <c r="A3490" s="1">
        <v>41164</v>
      </c>
      <c r="B3490" t="s">
        <v>5698</v>
      </c>
      <c r="C3490" t="s">
        <v>5699</v>
      </c>
      <c r="D3490" t="s">
        <v>5700</v>
      </c>
      <c r="E3490" t="s">
        <v>15</v>
      </c>
      <c r="F3490" t="s">
        <v>16</v>
      </c>
      <c r="G3490" t="s">
        <v>17</v>
      </c>
      <c r="H3490">
        <v>2005</v>
      </c>
      <c r="I3490" s="2">
        <v>2525392.17</v>
      </c>
      <c r="J3490" s="2">
        <v>0</v>
      </c>
      <c r="K3490" s="2">
        <v>2525392.17</v>
      </c>
      <c r="L3490" t="s">
        <v>116</v>
      </c>
      <c r="M3490" s="3" t="b">
        <f>trust_funds5[[#This Row],[Contributions Outstanding (USD)]]=0</f>
        <v>1</v>
      </c>
      <c r="N3490" s="3" t="str">
        <f t="shared" si="270"/>
        <v>Outstanding</v>
      </c>
      <c r="O3490" s="3" t="str">
        <f t="shared" si="271"/>
        <v>High Contribution &amp; Recent</v>
      </c>
      <c r="P3490" s="3" t="str">
        <f t="shared" si="272"/>
        <v>Other</v>
      </c>
      <c r="Q3490" s="3" t="str">
        <f t="shared" si="273"/>
        <v>Other</v>
      </c>
      <c r="R3490" s="3" t="str">
        <f t="shared" si="274"/>
        <v>Not LCLS</v>
      </c>
      <c r="S3490" s="3" t="str" cm="1">
        <f t="array" ref="S3490">_xlfn.IFS(G3490 &gt; 5000000, "Very High", G3490 &gt; 1000000, "High", G3490 &gt; 500000, "Medium", TRUE, "Low")</f>
        <v>Very High</v>
      </c>
      <c r="T3490" s="3" t="str" cm="1">
        <f t="array" ref="T3490">_xlfn.IFS(B3490 &gt;= 2005, "Post-2005", B3490 &gt;= 2000, "2000-2004", TRUE, "Pre-2000")</f>
        <v>Post-2005</v>
      </c>
    </row>
    <row r="3491" spans="1:20" x14ac:dyDescent="0.85">
      <c r="A3491" s="1">
        <v>41164</v>
      </c>
      <c r="B3491" t="s">
        <v>374</v>
      </c>
      <c r="C3491" t="s">
        <v>5276</v>
      </c>
      <c r="D3491" t="s">
        <v>5277</v>
      </c>
      <c r="E3491" t="s">
        <v>56</v>
      </c>
      <c r="F3491" t="s">
        <v>57</v>
      </c>
      <c r="G3491" t="s">
        <v>58</v>
      </c>
      <c r="H3491">
        <v>2005</v>
      </c>
      <c r="I3491" s="2">
        <v>2620250</v>
      </c>
      <c r="J3491" s="2">
        <v>0</v>
      </c>
      <c r="K3491" s="2">
        <v>2620250</v>
      </c>
      <c r="L3491" t="s">
        <v>18</v>
      </c>
      <c r="M3491" s="3" t="b">
        <f>trust_funds5[[#This Row],[Contributions Outstanding (USD)]]=0</f>
        <v>1</v>
      </c>
      <c r="N3491" s="3" t="str">
        <f t="shared" si="270"/>
        <v>Outstanding</v>
      </c>
      <c r="O3491" s="3" t="str">
        <f t="shared" si="271"/>
        <v>High Contribution &amp; Recent</v>
      </c>
      <c r="P3491" s="3" t="str">
        <f t="shared" si="272"/>
        <v>Other</v>
      </c>
      <c r="Q3491" s="3" t="str">
        <f t="shared" si="273"/>
        <v>Other</v>
      </c>
      <c r="R3491" s="3" t="str">
        <f t="shared" si="274"/>
        <v>Not LCLS</v>
      </c>
      <c r="S3491" s="3" t="str" cm="1">
        <f t="array" ref="S3491">_xlfn.IFS(G3491 &gt; 5000000, "Very High", G3491 &gt; 1000000, "High", G3491 &gt; 500000, "Medium", TRUE, "Low")</f>
        <v>Very High</v>
      </c>
      <c r="T3491" s="3" t="str" cm="1">
        <f t="array" ref="T3491">_xlfn.IFS(B3491 &gt;= 2005, "Post-2005", B3491 &gt;= 2000, "2000-2004", TRUE, "Pre-2000")</f>
        <v>Post-2005</v>
      </c>
    </row>
    <row r="3492" spans="1:20" x14ac:dyDescent="0.85">
      <c r="A3492" s="1">
        <v>41164</v>
      </c>
      <c r="B3492" t="s">
        <v>374</v>
      </c>
      <c r="C3492" t="s">
        <v>5276</v>
      </c>
      <c r="D3492" t="s">
        <v>5277</v>
      </c>
      <c r="E3492" t="s">
        <v>85</v>
      </c>
      <c r="F3492" t="s">
        <v>86</v>
      </c>
      <c r="G3492" t="s">
        <v>87</v>
      </c>
      <c r="H3492">
        <v>2005</v>
      </c>
      <c r="I3492" s="2">
        <v>81002480</v>
      </c>
      <c r="J3492" s="2">
        <v>0</v>
      </c>
      <c r="K3492" s="2">
        <v>81002480</v>
      </c>
      <c r="L3492" t="s">
        <v>18</v>
      </c>
      <c r="M3492" s="3" t="b">
        <f>trust_funds5[[#This Row],[Contributions Outstanding (USD)]]=0</f>
        <v>1</v>
      </c>
      <c r="N3492" s="3" t="str">
        <f t="shared" si="270"/>
        <v>Outstanding</v>
      </c>
      <c r="O3492" s="3" t="str">
        <f t="shared" si="271"/>
        <v>High Contribution &amp; Recent</v>
      </c>
      <c r="P3492" s="3" t="str">
        <f t="shared" si="272"/>
        <v>Other</v>
      </c>
      <c r="Q3492" s="3" t="str">
        <f t="shared" si="273"/>
        <v>Other</v>
      </c>
      <c r="R3492" s="3" t="str">
        <f t="shared" si="274"/>
        <v>Not LCLS</v>
      </c>
      <c r="S3492" s="3" t="str" cm="1">
        <f t="array" ref="S3492">_xlfn.IFS(G3492 &gt; 5000000, "Very High", G3492 &gt; 1000000, "High", G3492 &gt; 500000, "Medium", TRUE, "Low")</f>
        <v>Very High</v>
      </c>
      <c r="T3492" s="3" t="str" cm="1">
        <f t="array" ref="T3492">_xlfn.IFS(B3492 &gt;= 2005, "Post-2005", B3492 &gt;= 2000, "2000-2004", TRUE, "Pre-2000")</f>
        <v>Post-2005</v>
      </c>
    </row>
    <row r="3493" spans="1:20" x14ac:dyDescent="0.85">
      <c r="A3493" s="1">
        <v>41164</v>
      </c>
      <c r="B3493" t="s">
        <v>374</v>
      </c>
      <c r="C3493" t="s">
        <v>5276</v>
      </c>
      <c r="D3493" t="s">
        <v>5277</v>
      </c>
      <c r="E3493" t="s">
        <v>293</v>
      </c>
      <c r="F3493" t="s">
        <v>294</v>
      </c>
      <c r="G3493" t="s">
        <v>626</v>
      </c>
      <c r="H3493">
        <v>2005</v>
      </c>
      <c r="I3493" s="2">
        <v>3290000</v>
      </c>
      <c r="J3493" s="2">
        <v>0</v>
      </c>
      <c r="K3493" s="2">
        <v>3290000</v>
      </c>
      <c r="L3493" t="s">
        <v>18</v>
      </c>
      <c r="M3493" s="3" t="b">
        <f>trust_funds5[[#This Row],[Contributions Outstanding (USD)]]=0</f>
        <v>1</v>
      </c>
      <c r="N3493" s="3" t="str">
        <f t="shared" si="270"/>
        <v>Outstanding</v>
      </c>
      <c r="O3493" s="3" t="str">
        <f t="shared" si="271"/>
        <v>High Contribution &amp; Recent</v>
      </c>
      <c r="P3493" s="3" t="str">
        <f t="shared" si="272"/>
        <v>Other</v>
      </c>
      <c r="Q3493" s="3" t="str">
        <f t="shared" si="273"/>
        <v>Other</v>
      </c>
      <c r="R3493" s="3" t="str">
        <f t="shared" si="274"/>
        <v>Not LCLS</v>
      </c>
      <c r="S3493" s="3" t="str" cm="1">
        <f t="array" ref="S3493">_xlfn.IFS(G3493 &gt; 5000000, "Very High", G3493 &gt; 1000000, "High", G3493 &gt; 500000, "Medium", TRUE, "Low")</f>
        <v>Very High</v>
      </c>
      <c r="T3493" s="3" t="str" cm="1">
        <f t="array" ref="T3493">_xlfn.IFS(B3493 &gt;= 2005, "Post-2005", B3493 &gt;= 2000, "2000-2004", TRUE, "Pre-2000")</f>
        <v>Post-2005</v>
      </c>
    </row>
    <row r="3494" spans="1:20" x14ac:dyDescent="0.85">
      <c r="A3494" s="1">
        <v>41164</v>
      </c>
      <c r="B3494" t="s">
        <v>374</v>
      </c>
      <c r="C3494" t="s">
        <v>5276</v>
      </c>
      <c r="D3494" t="s">
        <v>5277</v>
      </c>
      <c r="E3494" t="s">
        <v>223</v>
      </c>
      <c r="F3494" t="s">
        <v>224</v>
      </c>
      <c r="G3494" t="s">
        <v>4528</v>
      </c>
      <c r="H3494">
        <v>2005</v>
      </c>
      <c r="I3494" s="2">
        <v>40000000</v>
      </c>
      <c r="J3494" s="2">
        <v>0</v>
      </c>
      <c r="K3494" s="2">
        <v>40000000</v>
      </c>
      <c r="L3494" t="s">
        <v>18</v>
      </c>
      <c r="M3494" s="3" t="b">
        <f>trust_funds5[[#This Row],[Contributions Outstanding (USD)]]=0</f>
        <v>1</v>
      </c>
      <c r="N3494" s="3" t="str">
        <f t="shared" si="270"/>
        <v>Outstanding</v>
      </c>
      <c r="O3494" s="3" t="str">
        <f t="shared" si="271"/>
        <v>High Contribution &amp; Recent</v>
      </c>
      <c r="P3494" s="3" t="str">
        <f t="shared" si="272"/>
        <v>Other</v>
      </c>
      <c r="Q3494" s="3" t="str">
        <f t="shared" si="273"/>
        <v>Other</v>
      </c>
      <c r="R3494" s="3" t="str">
        <f t="shared" si="274"/>
        <v>Not LCLS</v>
      </c>
      <c r="S3494" s="3" t="str" cm="1">
        <f t="array" ref="S3494">_xlfn.IFS(G3494 &gt; 5000000, "Very High", G3494 &gt; 1000000, "High", G3494 &gt; 500000, "Medium", TRUE, "Low")</f>
        <v>Very High</v>
      </c>
      <c r="T3494" s="3" t="str" cm="1">
        <f t="array" ref="T3494">_xlfn.IFS(B3494 &gt;= 2005, "Post-2005", B3494 &gt;= 2000, "2000-2004", TRUE, "Pre-2000")</f>
        <v>Post-2005</v>
      </c>
    </row>
    <row r="3495" spans="1:20" x14ac:dyDescent="0.85">
      <c r="A3495" s="1">
        <v>41164</v>
      </c>
      <c r="B3495" t="s">
        <v>374</v>
      </c>
      <c r="C3495" t="s">
        <v>5276</v>
      </c>
      <c r="D3495" t="s">
        <v>5277</v>
      </c>
      <c r="E3495" t="s">
        <v>1957</v>
      </c>
      <c r="F3495" t="s">
        <v>1958</v>
      </c>
      <c r="G3495" t="s">
        <v>4093</v>
      </c>
      <c r="H3495">
        <v>2005</v>
      </c>
      <c r="I3495" s="2">
        <v>570000</v>
      </c>
      <c r="J3495" s="2">
        <v>0</v>
      </c>
      <c r="K3495" s="2">
        <v>570000</v>
      </c>
      <c r="L3495" t="s">
        <v>18</v>
      </c>
      <c r="M3495" s="3" t="b">
        <f>trust_funds5[[#This Row],[Contributions Outstanding (USD)]]=0</f>
        <v>1</v>
      </c>
      <c r="N3495" s="3" t="str">
        <f t="shared" si="270"/>
        <v>Outstanding</v>
      </c>
      <c r="O3495" s="3" t="str">
        <f t="shared" si="271"/>
        <v>High Contribution &amp; Recent</v>
      </c>
      <c r="P3495" s="3" t="str">
        <f t="shared" si="272"/>
        <v>Other</v>
      </c>
      <c r="Q3495" s="3" t="str">
        <f t="shared" si="273"/>
        <v>Other</v>
      </c>
      <c r="R3495" s="3" t="str">
        <f t="shared" si="274"/>
        <v>Not LCLS</v>
      </c>
      <c r="S3495" s="3" t="str" cm="1">
        <f t="array" ref="S3495">_xlfn.IFS(G3495 &gt; 5000000, "Very High", G3495 &gt; 1000000, "High", G3495 &gt; 500000, "Medium", TRUE, "Low")</f>
        <v>Very High</v>
      </c>
      <c r="T3495" s="3" t="str" cm="1">
        <f t="array" ref="T3495">_xlfn.IFS(B3495 &gt;= 2005, "Post-2005", B3495 &gt;= 2000, "2000-2004", TRUE, "Pre-2000")</f>
        <v>Post-2005</v>
      </c>
    </row>
    <row r="3496" spans="1:20" x14ac:dyDescent="0.85">
      <c r="A3496" s="1">
        <v>41164</v>
      </c>
      <c r="B3496" t="s">
        <v>82</v>
      </c>
      <c r="C3496" t="s">
        <v>5701</v>
      </c>
      <c r="D3496" t="s">
        <v>5702</v>
      </c>
      <c r="E3496" t="s">
        <v>31</v>
      </c>
      <c r="F3496" t="s">
        <v>32</v>
      </c>
      <c r="H3496">
        <v>2005</v>
      </c>
      <c r="I3496" s="2">
        <v>300000</v>
      </c>
      <c r="J3496" s="2">
        <v>0</v>
      </c>
      <c r="K3496" s="2">
        <v>300000</v>
      </c>
      <c r="L3496" t="s">
        <v>18</v>
      </c>
      <c r="M3496" s="3" t="b">
        <f>trust_funds5[[#This Row],[Contributions Outstanding (USD)]]=0</f>
        <v>1</v>
      </c>
      <c r="N3496" s="3" t="str">
        <f t="shared" si="270"/>
        <v>Outstanding</v>
      </c>
      <c r="O3496" s="3" t="str">
        <f t="shared" si="271"/>
        <v>High Contribution &amp; Recent</v>
      </c>
      <c r="P3496" s="3" t="str">
        <f t="shared" si="272"/>
        <v>Other</v>
      </c>
      <c r="Q3496" s="3" t="str">
        <f t="shared" si="273"/>
        <v>Other</v>
      </c>
      <c r="R3496" s="3" t="str">
        <f t="shared" si="274"/>
        <v>Not LCLS</v>
      </c>
      <c r="S3496" s="3" t="str" cm="1">
        <f t="array" ref="S3496">_xlfn.IFS(G3496 &gt; 5000000, "Very High", G3496 &gt; 1000000, "High", G3496 &gt; 500000, "Medium", TRUE, "Low")</f>
        <v>Low</v>
      </c>
      <c r="T3496" s="3" t="str" cm="1">
        <f t="array" ref="T3496">_xlfn.IFS(B3496 &gt;= 2005, "Post-2005", B3496 &gt;= 2000, "2000-2004", TRUE, "Pre-2000")</f>
        <v>Post-2005</v>
      </c>
    </row>
    <row r="3497" spans="1:20" x14ac:dyDescent="0.85">
      <c r="A3497" s="1">
        <v>41164</v>
      </c>
      <c r="B3497" t="s">
        <v>5025</v>
      </c>
      <c r="C3497" t="s">
        <v>5280</v>
      </c>
      <c r="D3497" t="s">
        <v>5281</v>
      </c>
      <c r="E3497" t="s">
        <v>85</v>
      </c>
      <c r="F3497" t="s">
        <v>86</v>
      </c>
      <c r="G3497" t="s">
        <v>87</v>
      </c>
      <c r="H3497">
        <v>2005</v>
      </c>
      <c r="I3497" s="2">
        <v>99168787</v>
      </c>
      <c r="J3497" s="2">
        <v>7212.13</v>
      </c>
      <c r="K3497" s="2">
        <v>99175999.129999995</v>
      </c>
      <c r="L3497" t="s">
        <v>116</v>
      </c>
      <c r="M3497" s="3" t="b">
        <f>trust_funds5[[#This Row],[Contributions Outstanding (USD)]]=0</f>
        <v>0</v>
      </c>
      <c r="N3497" s="3" t="str">
        <f t="shared" si="270"/>
        <v>Outstanding</v>
      </c>
      <c r="O3497" s="3" t="str">
        <f t="shared" si="271"/>
        <v>High Contribution &amp; Recent</v>
      </c>
      <c r="P3497" s="3" t="str">
        <f t="shared" si="272"/>
        <v>Other</v>
      </c>
      <c r="Q3497" s="3" t="str">
        <f t="shared" si="273"/>
        <v>Other</v>
      </c>
      <c r="R3497" s="3" t="str">
        <f t="shared" si="274"/>
        <v>Not LCLS</v>
      </c>
      <c r="S3497" s="3" t="str" cm="1">
        <f t="array" ref="S3497">_xlfn.IFS(G3497 &gt; 5000000, "Very High", G3497 &gt; 1000000, "High", G3497 &gt; 500000, "Medium", TRUE, "Low")</f>
        <v>Very High</v>
      </c>
      <c r="T3497" s="3" t="str" cm="1">
        <f t="array" ref="T3497">_xlfn.IFS(B3497 &gt;= 2005, "Post-2005", B3497 &gt;= 2000, "2000-2004", TRUE, "Pre-2000")</f>
        <v>Post-2005</v>
      </c>
    </row>
    <row r="3498" spans="1:20" x14ac:dyDescent="0.85">
      <c r="A3498" s="1">
        <v>41164</v>
      </c>
      <c r="B3498" t="s">
        <v>5025</v>
      </c>
      <c r="C3498" t="s">
        <v>5280</v>
      </c>
      <c r="D3498" t="s">
        <v>5281</v>
      </c>
      <c r="E3498" t="s">
        <v>288</v>
      </c>
      <c r="F3498" t="s">
        <v>289</v>
      </c>
      <c r="G3498" t="s">
        <v>290</v>
      </c>
      <c r="H3498">
        <v>2005</v>
      </c>
      <c r="I3498" s="2">
        <v>2583200</v>
      </c>
      <c r="J3498" s="2">
        <v>0</v>
      </c>
      <c r="K3498" s="2">
        <v>2583200</v>
      </c>
      <c r="L3498" t="s">
        <v>116</v>
      </c>
      <c r="M3498" s="3" t="b">
        <f>trust_funds5[[#This Row],[Contributions Outstanding (USD)]]=0</f>
        <v>1</v>
      </c>
      <c r="N3498" s="3" t="str">
        <f t="shared" si="270"/>
        <v>Outstanding</v>
      </c>
      <c r="O3498" s="3" t="str">
        <f t="shared" si="271"/>
        <v>High Contribution &amp; Recent</v>
      </c>
      <c r="P3498" s="3" t="str">
        <f t="shared" si="272"/>
        <v>Other</v>
      </c>
      <c r="Q3498" s="3" t="str">
        <f t="shared" si="273"/>
        <v>Other</v>
      </c>
      <c r="R3498" s="3" t="str">
        <f t="shared" si="274"/>
        <v>Not LCLS</v>
      </c>
      <c r="S3498" s="3" t="str" cm="1">
        <f t="array" ref="S3498">_xlfn.IFS(G3498 &gt; 5000000, "Very High", G3498 &gt; 1000000, "High", G3498 &gt; 500000, "Medium", TRUE, "Low")</f>
        <v>Very High</v>
      </c>
      <c r="T3498" s="3" t="str" cm="1">
        <f t="array" ref="T3498">_xlfn.IFS(B3498 &gt;= 2005, "Post-2005", B3498 &gt;= 2000, "2000-2004", TRUE, "Pre-2000")</f>
        <v>Post-2005</v>
      </c>
    </row>
    <row r="3499" spans="1:20" x14ac:dyDescent="0.85">
      <c r="A3499" s="1">
        <v>41164</v>
      </c>
      <c r="B3499" t="s">
        <v>5025</v>
      </c>
      <c r="C3499" t="s">
        <v>5280</v>
      </c>
      <c r="D3499" t="s">
        <v>5281</v>
      </c>
      <c r="E3499" t="s">
        <v>223</v>
      </c>
      <c r="F3499" t="s">
        <v>224</v>
      </c>
      <c r="G3499" t="s">
        <v>225</v>
      </c>
      <c r="H3499">
        <v>2005</v>
      </c>
      <c r="I3499" s="2">
        <v>130634143.09999999</v>
      </c>
      <c r="J3499" s="2">
        <v>0</v>
      </c>
      <c r="K3499" s="2">
        <v>130634143.09999999</v>
      </c>
      <c r="L3499" t="s">
        <v>116</v>
      </c>
      <c r="M3499" s="3" t="b">
        <f>trust_funds5[[#This Row],[Contributions Outstanding (USD)]]=0</f>
        <v>1</v>
      </c>
      <c r="N3499" s="3" t="str">
        <f t="shared" si="270"/>
        <v>Outstanding</v>
      </c>
      <c r="O3499" s="3" t="str">
        <f t="shared" si="271"/>
        <v>High Contribution &amp; Recent</v>
      </c>
      <c r="P3499" s="3" t="str">
        <f t="shared" si="272"/>
        <v>Other</v>
      </c>
      <c r="Q3499" s="3" t="str">
        <f t="shared" si="273"/>
        <v>Other</v>
      </c>
      <c r="R3499" s="3" t="str">
        <f t="shared" si="274"/>
        <v>Not LCLS</v>
      </c>
      <c r="S3499" s="3" t="str" cm="1">
        <f t="array" ref="S3499">_xlfn.IFS(G3499 &gt; 5000000, "Very High", G3499 &gt; 1000000, "High", G3499 &gt; 500000, "Medium", TRUE, "Low")</f>
        <v>Very High</v>
      </c>
      <c r="T3499" s="3" t="str" cm="1">
        <f t="array" ref="T3499">_xlfn.IFS(B3499 &gt;= 2005, "Post-2005", B3499 &gt;= 2000, "2000-2004", TRUE, "Pre-2000")</f>
        <v>Post-2005</v>
      </c>
    </row>
    <row r="3500" spans="1:20" x14ac:dyDescent="0.85">
      <c r="A3500" s="1">
        <v>41164</v>
      </c>
      <c r="B3500" t="s">
        <v>5025</v>
      </c>
      <c r="C3500" t="s">
        <v>5280</v>
      </c>
      <c r="D3500" t="s">
        <v>5281</v>
      </c>
      <c r="E3500" t="s">
        <v>1957</v>
      </c>
      <c r="F3500" t="s">
        <v>1958</v>
      </c>
      <c r="G3500" t="s">
        <v>4093</v>
      </c>
      <c r="H3500">
        <v>2005</v>
      </c>
      <c r="I3500" s="2">
        <v>3000000</v>
      </c>
      <c r="J3500" s="2">
        <v>0</v>
      </c>
      <c r="K3500" s="2">
        <v>3000000</v>
      </c>
      <c r="L3500" t="s">
        <v>116</v>
      </c>
      <c r="M3500" s="3" t="b">
        <f>trust_funds5[[#This Row],[Contributions Outstanding (USD)]]=0</f>
        <v>1</v>
      </c>
      <c r="N3500" s="3" t="str">
        <f t="shared" si="270"/>
        <v>Outstanding</v>
      </c>
      <c r="O3500" s="3" t="str">
        <f t="shared" si="271"/>
        <v>High Contribution &amp; Recent</v>
      </c>
      <c r="P3500" s="3" t="str">
        <f t="shared" si="272"/>
        <v>Other</v>
      </c>
      <c r="Q3500" s="3" t="str">
        <f t="shared" si="273"/>
        <v>Other</v>
      </c>
      <c r="R3500" s="3" t="str">
        <f t="shared" si="274"/>
        <v>Not LCLS</v>
      </c>
      <c r="S3500" s="3" t="str" cm="1">
        <f t="array" ref="S3500">_xlfn.IFS(G3500 &gt; 5000000, "Very High", G3500 &gt; 1000000, "High", G3500 &gt; 500000, "Medium", TRUE, "Low")</f>
        <v>Very High</v>
      </c>
      <c r="T3500" s="3" t="str" cm="1">
        <f t="array" ref="T3500">_xlfn.IFS(B3500 &gt;= 2005, "Post-2005", B3500 &gt;= 2000, "2000-2004", TRUE, "Pre-2000")</f>
        <v>Post-2005</v>
      </c>
    </row>
    <row r="3501" spans="1:20" x14ac:dyDescent="0.85">
      <c r="A3501" s="1">
        <v>41164</v>
      </c>
      <c r="B3501" t="s">
        <v>5025</v>
      </c>
      <c r="C3501" t="s">
        <v>5280</v>
      </c>
      <c r="D3501" t="s">
        <v>5281</v>
      </c>
      <c r="E3501" t="s">
        <v>21</v>
      </c>
      <c r="F3501" t="s">
        <v>22</v>
      </c>
      <c r="G3501" t="s">
        <v>23</v>
      </c>
      <c r="H3501">
        <v>2005</v>
      </c>
      <c r="I3501" s="2">
        <v>5805515.2400000002</v>
      </c>
      <c r="J3501" s="2">
        <v>0</v>
      </c>
      <c r="K3501" s="2">
        <v>5805515.2400000002</v>
      </c>
      <c r="L3501" t="s">
        <v>116</v>
      </c>
      <c r="M3501" s="3" t="b">
        <f>trust_funds5[[#This Row],[Contributions Outstanding (USD)]]=0</f>
        <v>1</v>
      </c>
      <c r="N3501" s="3" t="str">
        <f t="shared" si="270"/>
        <v>Outstanding</v>
      </c>
      <c r="O3501" s="3" t="str">
        <f t="shared" si="271"/>
        <v>High Contribution &amp; Recent</v>
      </c>
      <c r="P3501" s="3" t="str">
        <f t="shared" si="272"/>
        <v>Other</v>
      </c>
      <c r="Q3501" s="3" t="str">
        <f t="shared" si="273"/>
        <v>Other</v>
      </c>
      <c r="R3501" s="3" t="str">
        <f t="shared" si="274"/>
        <v>Not LCLS</v>
      </c>
      <c r="S3501" s="3" t="str" cm="1">
        <f t="array" ref="S3501">_xlfn.IFS(G3501 &gt; 5000000, "Very High", G3501 &gt; 1000000, "High", G3501 &gt; 500000, "Medium", TRUE, "Low")</f>
        <v>Very High</v>
      </c>
      <c r="T3501" s="3" t="str" cm="1">
        <f t="array" ref="T3501">_xlfn.IFS(B3501 &gt;= 2005, "Post-2005", B3501 &gt;= 2000, "2000-2004", TRUE, "Pre-2000")</f>
        <v>Post-2005</v>
      </c>
    </row>
    <row r="3502" spans="1:20" x14ac:dyDescent="0.85">
      <c r="A3502" s="1">
        <v>41164</v>
      </c>
      <c r="B3502" t="s">
        <v>5025</v>
      </c>
      <c r="C3502" t="s">
        <v>5280</v>
      </c>
      <c r="D3502" t="s">
        <v>5281</v>
      </c>
      <c r="E3502" t="s">
        <v>2022</v>
      </c>
      <c r="F3502" t="s">
        <v>2023</v>
      </c>
      <c r="G3502" t="s">
        <v>5703</v>
      </c>
      <c r="H3502">
        <v>2005</v>
      </c>
      <c r="I3502" s="2">
        <v>1000000</v>
      </c>
      <c r="J3502" s="2">
        <v>0</v>
      </c>
      <c r="K3502" s="2">
        <v>1000000</v>
      </c>
      <c r="L3502" t="s">
        <v>116</v>
      </c>
      <c r="M3502" s="3" t="b">
        <f>trust_funds5[[#This Row],[Contributions Outstanding (USD)]]=0</f>
        <v>1</v>
      </c>
      <c r="N3502" s="3" t="str">
        <f t="shared" si="270"/>
        <v>Outstanding</v>
      </c>
      <c r="O3502" s="3" t="str">
        <f t="shared" si="271"/>
        <v>High Contribution &amp; Recent</v>
      </c>
      <c r="P3502" s="3" t="str">
        <f t="shared" si="272"/>
        <v>Other</v>
      </c>
      <c r="Q3502" s="3" t="str">
        <f t="shared" si="273"/>
        <v>Other</v>
      </c>
      <c r="R3502" s="3" t="str">
        <f t="shared" si="274"/>
        <v>Not LCLS</v>
      </c>
      <c r="S3502" s="3" t="str" cm="1">
        <f t="array" ref="S3502">_xlfn.IFS(G3502 &gt; 5000000, "Very High", G3502 &gt; 1000000, "High", G3502 &gt; 500000, "Medium", TRUE, "Low")</f>
        <v>Very High</v>
      </c>
      <c r="T3502" s="3" t="str" cm="1">
        <f t="array" ref="T3502">_xlfn.IFS(B3502 &gt;= 2005, "Post-2005", B3502 &gt;= 2000, "2000-2004", TRUE, "Pre-2000")</f>
        <v>Post-2005</v>
      </c>
    </row>
    <row r="3503" spans="1:20" x14ac:dyDescent="0.85">
      <c r="A3503" s="1">
        <v>41164</v>
      </c>
      <c r="B3503" t="s">
        <v>5284</v>
      </c>
      <c r="C3503" t="s">
        <v>5285</v>
      </c>
      <c r="D3503" t="s">
        <v>5286</v>
      </c>
      <c r="E3503" t="s">
        <v>56</v>
      </c>
      <c r="F3503" t="s">
        <v>57</v>
      </c>
      <c r="G3503" t="s">
        <v>58</v>
      </c>
      <c r="H3503">
        <v>2005</v>
      </c>
      <c r="I3503" s="2">
        <v>340000</v>
      </c>
      <c r="J3503" s="2">
        <v>0</v>
      </c>
      <c r="K3503" s="2">
        <v>340000</v>
      </c>
      <c r="L3503" t="s">
        <v>18</v>
      </c>
      <c r="M3503" s="3" t="b">
        <f>trust_funds5[[#This Row],[Contributions Outstanding (USD)]]=0</f>
        <v>1</v>
      </c>
      <c r="N3503" s="3" t="str">
        <f t="shared" si="270"/>
        <v>Outstanding</v>
      </c>
      <c r="O3503" s="3" t="str">
        <f t="shared" si="271"/>
        <v>High Contribution &amp; Recent</v>
      </c>
      <c r="P3503" s="3" t="str">
        <f t="shared" si="272"/>
        <v>Other</v>
      </c>
      <c r="Q3503" s="3" t="str">
        <f t="shared" si="273"/>
        <v>Other</v>
      </c>
      <c r="R3503" s="3" t="str">
        <f t="shared" si="274"/>
        <v>Not LCLS</v>
      </c>
      <c r="S3503" s="3" t="str" cm="1">
        <f t="array" ref="S3503">_xlfn.IFS(G3503 &gt; 5000000, "Very High", G3503 &gt; 1000000, "High", G3503 &gt; 500000, "Medium", TRUE, "Low")</f>
        <v>Very High</v>
      </c>
      <c r="T3503" s="3" t="str" cm="1">
        <f t="array" ref="T3503">_xlfn.IFS(B3503 &gt;= 2005, "Post-2005", B3503 &gt;= 2000, "2000-2004", TRUE, "Pre-2000")</f>
        <v>Post-2005</v>
      </c>
    </row>
    <row r="3504" spans="1:20" x14ac:dyDescent="0.85">
      <c r="A3504" s="1">
        <v>41164</v>
      </c>
      <c r="B3504" t="s">
        <v>4705</v>
      </c>
      <c r="C3504" t="s">
        <v>5704</v>
      </c>
      <c r="D3504" t="s">
        <v>5705</v>
      </c>
      <c r="E3504" t="s">
        <v>119</v>
      </c>
      <c r="F3504" t="s">
        <v>120</v>
      </c>
      <c r="G3504" t="s">
        <v>121</v>
      </c>
      <c r="H3504">
        <v>2005</v>
      </c>
      <c r="I3504" s="2">
        <v>5231718.16</v>
      </c>
      <c r="J3504" s="2">
        <v>0</v>
      </c>
      <c r="K3504" s="2">
        <v>5231718.16</v>
      </c>
      <c r="L3504" t="s">
        <v>18</v>
      </c>
      <c r="M3504" s="3" t="b">
        <f>trust_funds5[[#This Row],[Contributions Outstanding (USD)]]=0</f>
        <v>1</v>
      </c>
      <c r="N3504" s="3" t="str">
        <f t="shared" si="270"/>
        <v>Outstanding</v>
      </c>
      <c r="O3504" s="3" t="str">
        <f t="shared" si="271"/>
        <v>High Contribution &amp; Recent</v>
      </c>
      <c r="P3504" s="3" t="str">
        <f t="shared" si="272"/>
        <v>Other</v>
      </c>
      <c r="Q3504" s="3" t="str">
        <f t="shared" si="273"/>
        <v>Other</v>
      </c>
      <c r="R3504" s="3" t="str">
        <f t="shared" si="274"/>
        <v>Not LCLS</v>
      </c>
      <c r="S3504" s="3" t="str" cm="1">
        <f t="array" ref="S3504">_xlfn.IFS(G3504 &gt; 5000000, "Very High", G3504 &gt; 1000000, "High", G3504 &gt; 500000, "Medium", TRUE, "Low")</f>
        <v>Very High</v>
      </c>
      <c r="T3504" s="3" t="str" cm="1">
        <f t="array" ref="T3504">_xlfn.IFS(B3504 &gt;= 2005, "Post-2005", B3504 &gt;= 2000, "2000-2004", TRUE, "Pre-2000")</f>
        <v>Post-2005</v>
      </c>
    </row>
    <row r="3505" spans="1:20" x14ac:dyDescent="0.85">
      <c r="A3505" s="1">
        <v>41164</v>
      </c>
      <c r="B3505" t="s">
        <v>4472</v>
      </c>
      <c r="C3505" t="s">
        <v>5706</v>
      </c>
      <c r="D3505" t="s">
        <v>5707</v>
      </c>
      <c r="E3505" t="s">
        <v>85</v>
      </c>
      <c r="F3505" t="s">
        <v>86</v>
      </c>
      <c r="G3505" t="s">
        <v>87</v>
      </c>
      <c r="H3505">
        <v>2006</v>
      </c>
      <c r="I3505" s="2">
        <v>11784019.720000001</v>
      </c>
      <c r="J3505" s="2">
        <v>1291756.01</v>
      </c>
      <c r="K3505" s="2">
        <v>13075775.73</v>
      </c>
      <c r="L3505" t="s">
        <v>116</v>
      </c>
      <c r="M3505" s="3" t="b">
        <f>trust_funds5[[#This Row],[Contributions Outstanding (USD)]]=0</f>
        <v>0</v>
      </c>
      <c r="N3505" s="3" t="str">
        <f t="shared" si="270"/>
        <v>Outstanding</v>
      </c>
      <c r="O3505" s="3" t="str">
        <f t="shared" si="271"/>
        <v>High Contribution &amp; Recent</v>
      </c>
      <c r="P3505" s="3" t="str">
        <f t="shared" si="272"/>
        <v>Other</v>
      </c>
      <c r="Q3505" s="3" t="str">
        <f t="shared" si="273"/>
        <v>Other</v>
      </c>
      <c r="R3505" s="3" t="str">
        <f t="shared" si="274"/>
        <v>Not LCLS</v>
      </c>
      <c r="S3505" s="3" t="str" cm="1">
        <f t="array" ref="S3505">_xlfn.IFS(G3505 &gt; 5000000, "Very High", G3505 &gt; 1000000, "High", G3505 &gt; 500000, "Medium", TRUE, "Low")</f>
        <v>Very High</v>
      </c>
      <c r="T3505" s="3" t="str" cm="1">
        <f t="array" ref="T3505">_xlfn.IFS(B3505 &gt;= 2005, "Post-2005", B3505 &gt;= 2000, "2000-2004", TRUE, "Pre-2000")</f>
        <v>Post-2005</v>
      </c>
    </row>
    <row r="3506" spans="1:20" x14ac:dyDescent="0.85">
      <c r="A3506" s="1">
        <v>41164</v>
      </c>
      <c r="B3506" t="s">
        <v>90</v>
      </c>
      <c r="C3506" t="s">
        <v>5708</v>
      </c>
      <c r="D3506" t="s">
        <v>5709</v>
      </c>
      <c r="E3506" t="s">
        <v>200</v>
      </c>
      <c r="F3506" t="s">
        <v>201</v>
      </c>
      <c r="G3506" t="s">
        <v>213</v>
      </c>
      <c r="H3506">
        <v>2006</v>
      </c>
      <c r="I3506" s="2">
        <v>2751952</v>
      </c>
      <c r="J3506" s="2">
        <v>0</v>
      </c>
      <c r="K3506" s="2">
        <v>2751952</v>
      </c>
      <c r="L3506" t="s">
        <v>18</v>
      </c>
      <c r="M3506" s="3" t="b">
        <f>trust_funds5[[#This Row],[Contributions Outstanding (USD)]]=0</f>
        <v>1</v>
      </c>
      <c r="N3506" s="3" t="str">
        <f t="shared" si="270"/>
        <v>Outstanding</v>
      </c>
      <c r="O3506" s="3" t="str">
        <f t="shared" si="271"/>
        <v>High Contribution &amp; Recent</v>
      </c>
      <c r="P3506" s="3" t="str">
        <f t="shared" si="272"/>
        <v>Other</v>
      </c>
      <c r="Q3506" s="3" t="str">
        <f t="shared" si="273"/>
        <v>Other</v>
      </c>
      <c r="R3506" s="3" t="str">
        <f t="shared" si="274"/>
        <v>Not LCLS</v>
      </c>
      <c r="S3506" s="3" t="str" cm="1">
        <f t="array" ref="S3506">_xlfn.IFS(G3506 &gt; 5000000, "Very High", G3506 &gt; 1000000, "High", G3506 &gt; 500000, "Medium", TRUE, "Low")</f>
        <v>Very High</v>
      </c>
      <c r="T3506" s="3" t="str" cm="1">
        <f t="array" ref="T3506">_xlfn.IFS(B3506 &gt;= 2005, "Post-2005", B3506 &gt;= 2000, "2000-2004", TRUE, "Pre-2000")</f>
        <v>Post-2005</v>
      </c>
    </row>
    <row r="3507" spans="1:20" x14ac:dyDescent="0.85">
      <c r="A3507" s="1">
        <v>41164</v>
      </c>
      <c r="B3507" t="s">
        <v>5546</v>
      </c>
      <c r="C3507" t="s">
        <v>5710</v>
      </c>
      <c r="D3507" t="s">
        <v>5711</v>
      </c>
      <c r="E3507" t="s">
        <v>85</v>
      </c>
      <c r="F3507" t="s">
        <v>86</v>
      </c>
      <c r="G3507" t="s">
        <v>87</v>
      </c>
      <c r="H3507">
        <v>2006</v>
      </c>
      <c r="I3507" s="2">
        <v>2867255.87</v>
      </c>
      <c r="J3507" s="2">
        <v>0</v>
      </c>
      <c r="K3507" s="2">
        <v>2867255.87</v>
      </c>
      <c r="L3507" t="s">
        <v>18</v>
      </c>
      <c r="M3507" s="3" t="b">
        <f>trust_funds5[[#This Row],[Contributions Outstanding (USD)]]=0</f>
        <v>1</v>
      </c>
      <c r="N3507" s="3" t="str">
        <f t="shared" si="270"/>
        <v>Outstanding</v>
      </c>
      <c r="O3507" s="3" t="str">
        <f t="shared" si="271"/>
        <v>High Contribution &amp; Recent</v>
      </c>
      <c r="P3507" s="3" t="str">
        <f t="shared" si="272"/>
        <v>Other</v>
      </c>
      <c r="Q3507" s="3" t="str">
        <f t="shared" si="273"/>
        <v>Other</v>
      </c>
      <c r="R3507" s="3" t="str">
        <f t="shared" si="274"/>
        <v>Not LCLS</v>
      </c>
      <c r="S3507" s="3" t="str" cm="1">
        <f t="array" ref="S3507">_xlfn.IFS(G3507 &gt; 5000000, "Very High", G3507 &gt; 1000000, "High", G3507 &gt; 500000, "Medium", TRUE, "Low")</f>
        <v>Very High</v>
      </c>
      <c r="T3507" s="3" t="str" cm="1">
        <f t="array" ref="T3507">_xlfn.IFS(B3507 &gt;= 2005, "Post-2005", B3507 &gt;= 2000, "2000-2004", TRUE, "Pre-2000")</f>
        <v>Post-2005</v>
      </c>
    </row>
    <row r="3508" spans="1:20" x14ac:dyDescent="0.85">
      <c r="A3508" s="1">
        <v>41164</v>
      </c>
      <c r="B3508" t="s">
        <v>90</v>
      </c>
      <c r="C3508" t="s">
        <v>5712</v>
      </c>
      <c r="D3508" t="s">
        <v>5713</v>
      </c>
      <c r="E3508" t="s">
        <v>260</v>
      </c>
      <c r="F3508" t="s">
        <v>261</v>
      </c>
      <c r="H3508">
        <v>2006</v>
      </c>
      <c r="I3508" s="2">
        <v>140000</v>
      </c>
      <c r="J3508" s="2">
        <v>0</v>
      </c>
      <c r="K3508" s="2">
        <v>140000</v>
      </c>
      <c r="L3508" t="s">
        <v>18</v>
      </c>
      <c r="M3508" s="3" t="b">
        <f>trust_funds5[[#This Row],[Contributions Outstanding (USD)]]=0</f>
        <v>1</v>
      </c>
      <c r="N3508" s="3" t="str">
        <f t="shared" si="270"/>
        <v>Outstanding</v>
      </c>
      <c r="O3508" s="3" t="str">
        <f t="shared" si="271"/>
        <v>High Contribution &amp; Recent</v>
      </c>
      <c r="P3508" s="3" t="str">
        <f t="shared" si="272"/>
        <v>Other</v>
      </c>
      <c r="Q3508" s="3" t="str">
        <f t="shared" si="273"/>
        <v>Other</v>
      </c>
      <c r="R3508" s="3" t="str">
        <f t="shared" si="274"/>
        <v>Not LCLS</v>
      </c>
      <c r="S3508" s="3" t="str" cm="1">
        <f t="array" ref="S3508">_xlfn.IFS(G3508 &gt; 5000000, "Very High", G3508 &gt; 1000000, "High", G3508 &gt; 500000, "Medium", TRUE, "Low")</f>
        <v>Low</v>
      </c>
      <c r="T3508" s="3" t="str" cm="1">
        <f t="array" ref="T3508">_xlfn.IFS(B3508 &gt;= 2005, "Post-2005", B3508 &gt;= 2000, "2000-2004", TRUE, "Pre-2000")</f>
        <v>Post-2005</v>
      </c>
    </row>
    <row r="3509" spans="1:20" x14ac:dyDescent="0.85">
      <c r="A3509" s="1">
        <v>41164</v>
      </c>
      <c r="B3509" t="s">
        <v>1796</v>
      </c>
      <c r="C3509" t="s">
        <v>5714</v>
      </c>
      <c r="D3509" t="s">
        <v>5715</v>
      </c>
      <c r="E3509" t="s">
        <v>4421</v>
      </c>
      <c r="F3509" t="s">
        <v>4422</v>
      </c>
      <c r="G3509" t="s">
        <v>4423</v>
      </c>
      <c r="H3509">
        <v>2006</v>
      </c>
      <c r="I3509" s="2">
        <v>500000</v>
      </c>
      <c r="J3509" s="2">
        <v>0</v>
      </c>
      <c r="K3509" s="2">
        <v>500000</v>
      </c>
      <c r="L3509" t="s">
        <v>18</v>
      </c>
      <c r="M3509" s="3" t="b">
        <f>trust_funds5[[#This Row],[Contributions Outstanding (USD)]]=0</f>
        <v>1</v>
      </c>
      <c r="N3509" s="3" t="str">
        <f t="shared" si="270"/>
        <v>Outstanding</v>
      </c>
      <c r="O3509" s="3" t="str">
        <f t="shared" si="271"/>
        <v>High Contribution &amp; Recent</v>
      </c>
      <c r="P3509" s="3" t="str">
        <f t="shared" si="272"/>
        <v>Other</v>
      </c>
      <c r="Q3509" s="3" t="str">
        <f t="shared" si="273"/>
        <v>Other</v>
      </c>
      <c r="R3509" s="3" t="str">
        <f t="shared" si="274"/>
        <v>Not LCLS</v>
      </c>
      <c r="S3509" s="3" t="str" cm="1">
        <f t="array" ref="S3509">_xlfn.IFS(G3509 &gt; 5000000, "Very High", G3509 &gt; 1000000, "High", G3509 &gt; 500000, "Medium", TRUE, "Low")</f>
        <v>Very High</v>
      </c>
      <c r="T3509" s="3" t="str" cm="1">
        <f t="array" ref="T3509">_xlfn.IFS(B3509 &gt;= 2005, "Post-2005", B3509 &gt;= 2000, "2000-2004", TRUE, "Pre-2000")</f>
        <v>Post-2005</v>
      </c>
    </row>
    <row r="3510" spans="1:20" x14ac:dyDescent="0.85">
      <c r="A3510" s="1">
        <v>41164</v>
      </c>
      <c r="B3510" t="s">
        <v>883</v>
      </c>
      <c r="C3510" t="s">
        <v>4088</v>
      </c>
      <c r="D3510" t="s">
        <v>4089</v>
      </c>
      <c r="E3510" t="s">
        <v>62</v>
      </c>
      <c r="F3510" t="s">
        <v>63</v>
      </c>
      <c r="H3510">
        <v>2006</v>
      </c>
      <c r="I3510" s="2">
        <v>1959992</v>
      </c>
      <c r="J3510" s="2">
        <v>0</v>
      </c>
      <c r="K3510" s="2">
        <v>1959992</v>
      </c>
      <c r="L3510" t="s">
        <v>116</v>
      </c>
      <c r="M3510" s="3" t="b">
        <f>trust_funds5[[#This Row],[Contributions Outstanding (USD)]]=0</f>
        <v>1</v>
      </c>
      <c r="N3510" s="3" t="str">
        <f t="shared" si="270"/>
        <v>Outstanding</v>
      </c>
      <c r="O3510" s="3" t="str">
        <f t="shared" si="271"/>
        <v>High Contribution &amp; Recent</v>
      </c>
      <c r="P3510" s="3" t="str">
        <f t="shared" si="272"/>
        <v>Other</v>
      </c>
      <c r="Q3510" s="3" t="str">
        <f t="shared" si="273"/>
        <v>Other</v>
      </c>
      <c r="R3510" s="3" t="str">
        <f t="shared" si="274"/>
        <v>Not LCLS</v>
      </c>
      <c r="S3510" s="3" t="str" cm="1">
        <f t="array" ref="S3510">_xlfn.IFS(G3510 &gt; 5000000, "Very High", G3510 &gt; 1000000, "High", G3510 &gt; 500000, "Medium", TRUE, "Low")</f>
        <v>Low</v>
      </c>
      <c r="T3510" s="3" t="str" cm="1">
        <f t="array" ref="T3510">_xlfn.IFS(B3510 &gt;= 2005, "Post-2005", B3510 &gt;= 2000, "2000-2004", TRUE, "Pre-2000")</f>
        <v>Post-2005</v>
      </c>
    </row>
    <row r="3511" spans="1:20" x14ac:dyDescent="0.85">
      <c r="A3511" s="1">
        <v>41164</v>
      </c>
      <c r="B3511" t="s">
        <v>4090</v>
      </c>
      <c r="C3511" t="s">
        <v>4091</v>
      </c>
      <c r="D3511" t="s">
        <v>4092</v>
      </c>
      <c r="E3511" t="s">
        <v>56</v>
      </c>
      <c r="F3511" t="s">
        <v>57</v>
      </c>
      <c r="G3511" t="s">
        <v>58</v>
      </c>
      <c r="H3511">
        <v>2006</v>
      </c>
      <c r="I3511" s="2">
        <v>3787650</v>
      </c>
      <c r="J3511" s="2">
        <v>0</v>
      </c>
      <c r="K3511" s="2">
        <v>3787650</v>
      </c>
      <c r="L3511" t="s">
        <v>116</v>
      </c>
      <c r="M3511" s="3" t="b">
        <f>trust_funds5[[#This Row],[Contributions Outstanding (USD)]]=0</f>
        <v>1</v>
      </c>
      <c r="N3511" s="3" t="str">
        <f t="shared" si="270"/>
        <v>Outstanding</v>
      </c>
      <c r="O3511" s="3" t="str">
        <f t="shared" si="271"/>
        <v>High Contribution &amp; Recent</v>
      </c>
      <c r="P3511" s="3" t="str">
        <f t="shared" si="272"/>
        <v>Other</v>
      </c>
      <c r="Q3511" s="3" t="str">
        <f t="shared" si="273"/>
        <v>Other</v>
      </c>
      <c r="R3511" s="3" t="str">
        <f t="shared" si="274"/>
        <v>Not LCLS</v>
      </c>
      <c r="S3511" s="3" t="str" cm="1">
        <f t="array" ref="S3511">_xlfn.IFS(G3511 &gt; 5000000, "Very High", G3511 &gt; 1000000, "High", G3511 &gt; 500000, "Medium", TRUE, "Low")</f>
        <v>Very High</v>
      </c>
      <c r="T3511" s="3" t="str" cm="1">
        <f t="array" ref="T3511">_xlfn.IFS(B3511 &gt;= 2005, "Post-2005", B3511 &gt;= 2000, "2000-2004", TRUE, "Pre-2000")</f>
        <v>Post-2005</v>
      </c>
    </row>
    <row r="3512" spans="1:20" x14ac:dyDescent="0.85">
      <c r="A3512" s="1">
        <v>41164</v>
      </c>
      <c r="B3512" t="s">
        <v>4090</v>
      </c>
      <c r="C3512" t="s">
        <v>4091</v>
      </c>
      <c r="D3512" t="s">
        <v>4092</v>
      </c>
      <c r="E3512" t="s">
        <v>15</v>
      </c>
      <c r="F3512" t="s">
        <v>16</v>
      </c>
      <c r="G3512" t="s">
        <v>17</v>
      </c>
      <c r="H3512">
        <v>2006</v>
      </c>
      <c r="I3512" s="2">
        <v>36647398.710000001</v>
      </c>
      <c r="J3512" s="2">
        <v>0</v>
      </c>
      <c r="K3512" s="2">
        <v>36647398.710000001</v>
      </c>
      <c r="L3512" t="s">
        <v>116</v>
      </c>
      <c r="M3512" s="3" t="b">
        <f>trust_funds5[[#This Row],[Contributions Outstanding (USD)]]=0</f>
        <v>1</v>
      </c>
      <c r="N3512" s="3" t="str">
        <f t="shared" si="270"/>
        <v>Outstanding</v>
      </c>
      <c r="O3512" s="3" t="str">
        <f t="shared" si="271"/>
        <v>High Contribution &amp; Recent</v>
      </c>
      <c r="P3512" s="3" t="str">
        <f t="shared" si="272"/>
        <v>Other</v>
      </c>
      <c r="Q3512" s="3" t="str">
        <f t="shared" si="273"/>
        <v>Other</v>
      </c>
      <c r="R3512" s="3" t="str">
        <f t="shared" si="274"/>
        <v>Not LCLS</v>
      </c>
      <c r="S3512" s="3" t="str" cm="1">
        <f t="array" ref="S3512">_xlfn.IFS(G3512 &gt; 5000000, "Very High", G3512 &gt; 1000000, "High", G3512 &gt; 500000, "Medium", TRUE, "Low")</f>
        <v>Very High</v>
      </c>
      <c r="T3512" s="3" t="str" cm="1">
        <f t="array" ref="T3512">_xlfn.IFS(B3512 &gt;= 2005, "Post-2005", B3512 &gt;= 2000, "2000-2004", TRUE, "Pre-2000")</f>
        <v>Post-2005</v>
      </c>
    </row>
    <row r="3513" spans="1:20" x14ac:dyDescent="0.85">
      <c r="A3513" s="1">
        <v>41164</v>
      </c>
      <c r="B3513" t="s">
        <v>4090</v>
      </c>
      <c r="C3513" t="s">
        <v>4091</v>
      </c>
      <c r="D3513" t="s">
        <v>4092</v>
      </c>
      <c r="E3513" t="s">
        <v>70</v>
      </c>
      <c r="F3513" t="s">
        <v>71</v>
      </c>
      <c r="G3513" t="s">
        <v>72</v>
      </c>
      <c r="H3513">
        <v>2006</v>
      </c>
      <c r="I3513" s="2">
        <v>2079242.04</v>
      </c>
      <c r="J3513" s="2">
        <v>0</v>
      </c>
      <c r="K3513" s="2">
        <v>2079242.04</v>
      </c>
      <c r="L3513" t="s">
        <v>116</v>
      </c>
      <c r="M3513" s="3" t="b">
        <f>trust_funds5[[#This Row],[Contributions Outstanding (USD)]]=0</f>
        <v>1</v>
      </c>
      <c r="N3513" s="3" t="str">
        <f t="shared" si="270"/>
        <v>Outstanding</v>
      </c>
      <c r="O3513" s="3" t="str">
        <f t="shared" si="271"/>
        <v>High Contribution &amp; Recent</v>
      </c>
      <c r="P3513" s="3" t="str">
        <f t="shared" si="272"/>
        <v>Other</v>
      </c>
      <c r="Q3513" s="3" t="str">
        <f t="shared" si="273"/>
        <v>Other</v>
      </c>
      <c r="R3513" s="3" t="str">
        <f t="shared" si="274"/>
        <v>Not LCLS</v>
      </c>
      <c r="S3513" s="3" t="str" cm="1">
        <f t="array" ref="S3513">_xlfn.IFS(G3513 &gt; 5000000, "Very High", G3513 &gt; 1000000, "High", G3513 &gt; 500000, "Medium", TRUE, "Low")</f>
        <v>Very High</v>
      </c>
      <c r="T3513" s="3" t="str" cm="1">
        <f t="array" ref="T3513">_xlfn.IFS(B3513 &gt;= 2005, "Post-2005", B3513 &gt;= 2000, "2000-2004", TRUE, "Pre-2000")</f>
        <v>Post-2005</v>
      </c>
    </row>
    <row r="3514" spans="1:20" x14ac:dyDescent="0.85">
      <c r="A3514" s="1">
        <v>41164</v>
      </c>
      <c r="B3514" t="s">
        <v>4090</v>
      </c>
      <c r="C3514" t="s">
        <v>4091</v>
      </c>
      <c r="D3514" t="s">
        <v>4092</v>
      </c>
      <c r="E3514" t="s">
        <v>85</v>
      </c>
      <c r="F3514" t="s">
        <v>86</v>
      </c>
      <c r="G3514" t="s">
        <v>87</v>
      </c>
      <c r="H3514">
        <v>2006</v>
      </c>
      <c r="I3514" s="2">
        <v>47097920</v>
      </c>
      <c r="J3514" s="2">
        <v>0</v>
      </c>
      <c r="K3514" s="2">
        <v>47097920</v>
      </c>
      <c r="L3514" t="s">
        <v>116</v>
      </c>
      <c r="M3514" s="3" t="b">
        <f>trust_funds5[[#This Row],[Contributions Outstanding (USD)]]=0</f>
        <v>1</v>
      </c>
      <c r="N3514" s="3" t="str">
        <f t="shared" si="270"/>
        <v>Outstanding</v>
      </c>
      <c r="O3514" s="3" t="str">
        <f t="shared" si="271"/>
        <v>High Contribution &amp; Recent</v>
      </c>
      <c r="P3514" s="3" t="str">
        <f t="shared" si="272"/>
        <v>Other</v>
      </c>
      <c r="Q3514" s="3" t="str">
        <f t="shared" si="273"/>
        <v>Other</v>
      </c>
      <c r="R3514" s="3" t="str">
        <f t="shared" si="274"/>
        <v>Not LCLS</v>
      </c>
      <c r="S3514" s="3" t="str" cm="1">
        <f t="array" ref="S3514">_xlfn.IFS(G3514 &gt; 5000000, "Very High", G3514 &gt; 1000000, "High", G3514 &gt; 500000, "Medium", TRUE, "Low")</f>
        <v>Very High</v>
      </c>
      <c r="T3514" s="3" t="str" cm="1">
        <f t="array" ref="T3514">_xlfn.IFS(B3514 &gt;= 2005, "Post-2005", B3514 &gt;= 2000, "2000-2004", TRUE, "Pre-2000")</f>
        <v>Post-2005</v>
      </c>
    </row>
    <row r="3515" spans="1:20" x14ac:dyDescent="0.85">
      <c r="A3515" s="1">
        <v>41164</v>
      </c>
      <c r="B3515" t="s">
        <v>4090</v>
      </c>
      <c r="C3515" t="s">
        <v>4091</v>
      </c>
      <c r="D3515" t="s">
        <v>4092</v>
      </c>
      <c r="E3515" t="s">
        <v>288</v>
      </c>
      <c r="F3515" t="s">
        <v>289</v>
      </c>
      <c r="G3515" t="s">
        <v>290</v>
      </c>
      <c r="H3515">
        <v>2006</v>
      </c>
      <c r="I3515" s="2">
        <v>8964678</v>
      </c>
      <c r="J3515" s="2">
        <v>0</v>
      </c>
      <c r="K3515" s="2">
        <v>8964678</v>
      </c>
      <c r="L3515" t="s">
        <v>116</v>
      </c>
      <c r="M3515" s="3" t="b">
        <f>trust_funds5[[#This Row],[Contributions Outstanding (USD)]]=0</f>
        <v>1</v>
      </c>
      <c r="N3515" s="3" t="str">
        <f t="shared" si="270"/>
        <v>Outstanding</v>
      </c>
      <c r="O3515" s="3" t="str">
        <f t="shared" si="271"/>
        <v>High Contribution &amp; Recent</v>
      </c>
      <c r="P3515" s="3" t="str">
        <f t="shared" si="272"/>
        <v>Other</v>
      </c>
      <c r="Q3515" s="3" t="str">
        <f t="shared" si="273"/>
        <v>Other</v>
      </c>
      <c r="R3515" s="3" t="str">
        <f t="shared" si="274"/>
        <v>Not LCLS</v>
      </c>
      <c r="S3515" s="3" t="str" cm="1">
        <f t="array" ref="S3515">_xlfn.IFS(G3515 &gt; 5000000, "Very High", G3515 &gt; 1000000, "High", G3515 &gt; 500000, "Medium", TRUE, "Low")</f>
        <v>Very High</v>
      </c>
      <c r="T3515" s="3" t="str" cm="1">
        <f t="array" ref="T3515">_xlfn.IFS(B3515 &gt;= 2005, "Post-2005", B3515 &gt;= 2000, "2000-2004", TRUE, "Pre-2000")</f>
        <v>Post-2005</v>
      </c>
    </row>
    <row r="3516" spans="1:20" x14ac:dyDescent="0.85">
      <c r="A3516" s="1">
        <v>41164</v>
      </c>
      <c r="B3516" t="s">
        <v>4090</v>
      </c>
      <c r="C3516" t="s">
        <v>4091</v>
      </c>
      <c r="D3516" t="s">
        <v>4092</v>
      </c>
      <c r="E3516" t="s">
        <v>102</v>
      </c>
      <c r="F3516" t="s">
        <v>103</v>
      </c>
      <c r="G3516" t="s">
        <v>104</v>
      </c>
      <c r="H3516">
        <v>2006</v>
      </c>
      <c r="I3516" s="2">
        <v>118304824.98999999</v>
      </c>
      <c r="J3516" s="2">
        <v>0</v>
      </c>
      <c r="K3516" s="2">
        <v>118304824.98999999</v>
      </c>
      <c r="L3516" t="s">
        <v>116</v>
      </c>
      <c r="M3516" s="3" t="b">
        <f>trust_funds5[[#This Row],[Contributions Outstanding (USD)]]=0</f>
        <v>1</v>
      </c>
      <c r="N3516" s="3" t="str">
        <f t="shared" si="270"/>
        <v>Outstanding</v>
      </c>
      <c r="O3516" s="3" t="str">
        <f t="shared" si="271"/>
        <v>High Contribution &amp; Recent</v>
      </c>
      <c r="P3516" s="3" t="str">
        <f t="shared" si="272"/>
        <v>Other</v>
      </c>
      <c r="Q3516" s="3" t="str">
        <f t="shared" si="273"/>
        <v>Other</v>
      </c>
      <c r="R3516" s="3" t="str">
        <f t="shared" si="274"/>
        <v>Not LCLS</v>
      </c>
      <c r="S3516" s="3" t="str" cm="1">
        <f t="array" ref="S3516">_xlfn.IFS(G3516 &gt; 5000000, "Very High", G3516 &gt; 1000000, "High", G3516 &gt; 500000, "Medium", TRUE, "Low")</f>
        <v>Very High</v>
      </c>
      <c r="T3516" s="3" t="str" cm="1">
        <f t="array" ref="T3516">_xlfn.IFS(B3516 &gt;= 2005, "Post-2005", B3516 &gt;= 2000, "2000-2004", TRUE, "Pre-2000")</f>
        <v>Post-2005</v>
      </c>
    </row>
    <row r="3517" spans="1:20" x14ac:dyDescent="0.85">
      <c r="A3517" s="1">
        <v>41164</v>
      </c>
      <c r="B3517" t="s">
        <v>4090</v>
      </c>
      <c r="C3517" t="s">
        <v>4091</v>
      </c>
      <c r="D3517" t="s">
        <v>4092</v>
      </c>
      <c r="E3517" t="s">
        <v>1408</v>
      </c>
      <c r="F3517" t="s">
        <v>1409</v>
      </c>
      <c r="G3517" t="s">
        <v>1410</v>
      </c>
      <c r="H3517">
        <v>2006</v>
      </c>
      <c r="I3517" s="2">
        <v>611650</v>
      </c>
      <c r="J3517" s="2">
        <v>0</v>
      </c>
      <c r="K3517" s="2">
        <v>611650</v>
      </c>
      <c r="L3517" t="s">
        <v>116</v>
      </c>
      <c r="M3517" s="3" t="b">
        <f>trust_funds5[[#This Row],[Contributions Outstanding (USD)]]=0</f>
        <v>1</v>
      </c>
      <c r="N3517" s="3" t="str">
        <f t="shared" si="270"/>
        <v>Outstanding</v>
      </c>
      <c r="O3517" s="3" t="str">
        <f t="shared" si="271"/>
        <v>High Contribution &amp; Recent</v>
      </c>
      <c r="P3517" s="3" t="str">
        <f t="shared" si="272"/>
        <v>Other</v>
      </c>
      <c r="Q3517" s="3" t="str">
        <f t="shared" si="273"/>
        <v>Other</v>
      </c>
      <c r="R3517" s="3" t="str">
        <f t="shared" si="274"/>
        <v>Not LCLS</v>
      </c>
      <c r="S3517" s="3" t="str" cm="1">
        <f t="array" ref="S3517">_xlfn.IFS(G3517 &gt; 5000000, "Very High", G3517 &gt; 1000000, "High", G3517 &gt; 500000, "Medium", TRUE, "Low")</f>
        <v>Very High</v>
      </c>
      <c r="T3517" s="3" t="str" cm="1">
        <f t="array" ref="T3517">_xlfn.IFS(B3517 &gt;= 2005, "Post-2005", B3517 &gt;= 2000, "2000-2004", TRUE, "Pre-2000")</f>
        <v>Post-2005</v>
      </c>
    </row>
    <row r="3518" spans="1:20" x14ac:dyDescent="0.85">
      <c r="A3518" s="1">
        <v>41164</v>
      </c>
      <c r="B3518" t="s">
        <v>4090</v>
      </c>
      <c r="C3518" t="s">
        <v>4091</v>
      </c>
      <c r="D3518" t="s">
        <v>4092</v>
      </c>
      <c r="E3518" t="s">
        <v>1791</v>
      </c>
      <c r="F3518" t="s">
        <v>1792</v>
      </c>
      <c r="G3518" t="s">
        <v>1793</v>
      </c>
      <c r="H3518">
        <v>2006</v>
      </c>
      <c r="I3518" s="2">
        <v>200000</v>
      </c>
      <c r="J3518" s="2">
        <v>0</v>
      </c>
      <c r="K3518" s="2">
        <v>200000</v>
      </c>
      <c r="L3518" t="s">
        <v>116</v>
      </c>
      <c r="M3518" s="3" t="b">
        <f>trust_funds5[[#This Row],[Contributions Outstanding (USD)]]=0</f>
        <v>1</v>
      </c>
      <c r="N3518" s="3" t="str">
        <f t="shared" si="270"/>
        <v>Outstanding</v>
      </c>
      <c r="O3518" s="3" t="str">
        <f t="shared" si="271"/>
        <v>High Contribution &amp; Recent</v>
      </c>
      <c r="P3518" s="3" t="str">
        <f t="shared" si="272"/>
        <v>Other</v>
      </c>
      <c r="Q3518" s="3" t="str">
        <f t="shared" si="273"/>
        <v>Other</v>
      </c>
      <c r="R3518" s="3" t="str">
        <f t="shared" si="274"/>
        <v>Not LCLS</v>
      </c>
      <c r="S3518" s="3" t="str" cm="1">
        <f t="array" ref="S3518">_xlfn.IFS(G3518 &gt; 5000000, "Very High", G3518 &gt; 1000000, "High", G3518 &gt; 500000, "Medium", TRUE, "Low")</f>
        <v>Very High</v>
      </c>
      <c r="T3518" s="3" t="str" cm="1">
        <f t="array" ref="T3518">_xlfn.IFS(B3518 &gt;= 2005, "Post-2005", B3518 &gt;= 2000, "2000-2004", TRUE, "Pre-2000")</f>
        <v>Post-2005</v>
      </c>
    </row>
    <row r="3519" spans="1:20" x14ac:dyDescent="0.85">
      <c r="A3519" s="1">
        <v>41164</v>
      </c>
      <c r="B3519" t="s">
        <v>4090</v>
      </c>
      <c r="C3519" t="s">
        <v>4091</v>
      </c>
      <c r="D3519" t="s">
        <v>4092</v>
      </c>
      <c r="E3519" t="s">
        <v>1333</v>
      </c>
      <c r="F3519" t="s">
        <v>1334</v>
      </c>
      <c r="G3519" t="s">
        <v>3458</v>
      </c>
      <c r="H3519">
        <v>2006</v>
      </c>
      <c r="I3519" s="2">
        <v>605100</v>
      </c>
      <c r="J3519" s="2">
        <v>0</v>
      </c>
      <c r="K3519" s="2">
        <v>605100</v>
      </c>
      <c r="L3519" t="s">
        <v>116</v>
      </c>
      <c r="M3519" s="3" t="b">
        <f>trust_funds5[[#This Row],[Contributions Outstanding (USD)]]=0</f>
        <v>1</v>
      </c>
      <c r="N3519" s="3" t="str">
        <f t="shared" si="270"/>
        <v>Outstanding</v>
      </c>
      <c r="O3519" s="3" t="str">
        <f t="shared" si="271"/>
        <v>High Contribution &amp; Recent</v>
      </c>
      <c r="P3519" s="3" t="str">
        <f t="shared" si="272"/>
        <v>Other</v>
      </c>
      <c r="Q3519" s="3" t="str">
        <f t="shared" si="273"/>
        <v>Other</v>
      </c>
      <c r="R3519" s="3" t="str">
        <f t="shared" si="274"/>
        <v>Not LCLS</v>
      </c>
      <c r="S3519" s="3" t="str" cm="1">
        <f t="array" ref="S3519">_xlfn.IFS(G3519 &gt; 5000000, "Very High", G3519 &gt; 1000000, "High", G3519 &gt; 500000, "Medium", TRUE, "Low")</f>
        <v>Very High</v>
      </c>
      <c r="T3519" s="3" t="str" cm="1">
        <f t="array" ref="T3519">_xlfn.IFS(B3519 &gt;= 2005, "Post-2005", B3519 &gt;= 2000, "2000-2004", TRUE, "Pre-2000")</f>
        <v>Post-2005</v>
      </c>
    </row>
    <row r="3520" spans="1:20" x14ac:dyDescent="0.85">
      <c r="A3520" s="1">
        <v>41164</v>
      </c>
      <c r="B3520" t="s">
        <v>4090</v>
      </c>
      <c r="C3520" t="s">
        <v>4091</v>
      </c>
      <c r="D3520" t="s">
        <v>4092</v>
      </c>
      <c r="E3520" t="s">
        <v>119</v>
      </c>
      <c r="F3520" t="s">
        <v>120</v>
      </c>
      <c r="G3520" t="s">
        <v>121</v>
      </c>
      <c r="H3520">
        <v>2006</v>
      </c>
      <c r="I3520" s="2">
        <v>61248750</v>
      </c>
      <c r="J3520" s="2">
        <v>0</v>
      </c>
      <c r="K3520" s="2">
        <v>61248750</v>
      </c>
      <c r="L3520" t="s">
        <v>116</v>
      </c>
      <c r="M3520" s="3" t="b">
        <f>trust_funds5[[#This Row],[Contributions Outstanding (USD)]]=0</f>
        <v>1</v>
      </c>
      <c r="N3520" s="3" t="str">
        <f t="shared" si="270"/>
        <v>Outstanding</v>
      </c>
      <c r="O3520" s="3" t="str">
        <f t="shared" si="271"/>
        <v>High Contribution &amp; Recent</v>
      </c>
      <c r="P3520" s="3" t="str">
        <f t="shared" si="272"/>
        <v>Other</v>
      </c>
      <c r="Q3520" s="3" t="str">
        <f t="shared" si="273"/>
        <v>Other</v>
      </c>
      <c r="R3520" s="3" t="str">
        <f t="shared" si="274"/>
        <v>Not LCLS</v>
      </c>
      <c r="S3520" s="3" t="str" cm="1">
        <f t="array" ref="S3520">_xlfn.IFS(G3520 &gt; 5000000, "Very High", G3520 &gt; 1000000, "High", G3520 &gt; 500000, "Medium", TRUE, "Low")</f>
        <v>Very High</v>
      </c>
      <c r="T3520" s="3" t="str" cm="1">
        <f t="array" ref="T3520">_xlfn.IFS(B3520 &gt;= 2005, "Post-2005", B3520 &gt;= 2000, "2000-2004", TRUE, "Pre-2000")</f>
        <v>Post-2005</v>
      </c>
    </row>
    <row r="3521" spans="1:20" x14ac:dyDescent="0.85">
      <c r="A3521" s="1">
        <v>41164</v>
      </c>
      <c r="B3521" t="s">
        <v>4090</v>
      </c>
      <c r="C3521" t="s">
        <v>4091</v>
      </c>
      <c r="D3521" t="s">
        <v>4092</v>
      </c>
      <c r="E3521" t="s">
        <v>42</v>
      </c>
      <c r="F3521" t="s">
        <v>43</v>
      </c>
      <c r="G3521" t="s">
        <v>44</v>
      </c>
      <c r="H3521">
        <v>2006</v>
      </c>
      <c r="I3521" s="2">
        <v>68140727.5</v>
      </c>
      <c r="J3521" s="2">
        <v>0</v>
      </c>
      <c r="K3521" s="2">
        <v>68140727.5</v>
      </c>
      <c r="L3521" t="s">
        <v>116</v>
      </c>
      <c r="M3521" s="3" t="b">
        <f>trust_funds5[[#This Row],[Contributions Outstanding (USD)]]=0</f>
        <v>1</v>
      </c>
      <c r="N3521" s="3" t="str">
        <f t="shared" si="270"/>
        <v>Outstanding</v>
      </c>
      <c r="O3521" s="3" t="str">
        <f t="shared" si="271"/>
        <v>High Contribution &amp; Recent</v>
      </c>
      <c r="P3521" s="3" t="str">
        <f t="shared" si="272"/>
        <v>Other</v>
      </c>
      <c r="Q3521" s="3" t="str">
        <f t="shared" si="273"/>
        <v>Other</v>
      </c>
      <c r="R3521" s="3" t="str">
        <f t="shared" si="274"/>
        <v>Not LCLS</v>
      </c>
      <c r="S3521" s="3" t="str" cm="1">
        <f t="array" ref="S3521">_xlfn.IFS(G3521 &gt; 5000000, "Very High", G3521 &gt; 1000000, "High", G3521 &gt; 500000, "Medium", TRUE, "Low")</f>
        <v>Very High</v>
      </c>
      <c r="T3521" s="3" t="str" cm="1">
        <f t="array" ref="T3521">_xlfn.IFS(B3521 &gt;= 2005, "Post-2005", B3521 &gt;= 2000, "2000-2004", TRUE, "Pre-2000")</f>
        <v>Post-2005</v>
      </c>
    </row>
    <row r="3522" spans="1:20" x14ac:dyDescent="0.85">
      <c r="A3522" s="1">
        <v>41164</v>
      </c>
      <c r="B3522" t="s">
        <v>4090</v>
      </c>
      <c r="C3522" t="s">
        <v>4091</v>
      </c>
      <c r="D3522" t="s">
        <v>4092</v>
      </c>
      <c r="E3522" t="s">
        <v>1280</v>
      </c>
      <c r="F3522" t="s">
        <v>1281</v>
      </c>
      <c r="G3522" t="s">
        <v>1282</v>
      </c>
      <c r="H3522">
        <v>2006</v>
      </c>
      <c r="I3522" s="2">
        <v>627700</v>
      </c>
      <c r="J3522" s="2">
        <v>0</v>
      </c>
      <c r="K3522" s="2">
        <v>627700</v>
      </c>
      <c r="L3522" t="s">
        <v>116</v>
      </c>
      <c r="M3522" s="3" t="b">
        <f>trust_funds5[[#This Row],[Contributions Outstanding (USD)]]=0</f>
        <v>1</v>
      </c>
      <c r="N3522" s="3" t="str">
        <f t="shared" ref="N3522:N3585" si="275">IF(D3522 &gt; 0, "Outstanding", "No Outstanding")</f>
        <v>Outstanding</v>
      </c>
      <c r="O3522" s="3" t="str">
        <f t="shared" ref="O3522:O3585" si="276">IF(AND(C3522 &gt; 1000000, B3522 &gt; 2000), "High Contribution &amp; Recent", "Other")</f>
        <v>High Contribution &amp; Recent</v>
      </c>
      <c r="P3522" s="3" t="str">
        <f t="shared" ref="P3522:P3585" si="277">IF(AND(B3522 = 2000, E3522 = "Canada"), "Year 2000, Canada", "Other")</f>
        <v>Other</v>
      </c>
      <c r="Q3522" s="3" t="str">
        <f t="shared" ref="Q3522:Q3585" si="278">IF(OR(E3522 = "Canada", E3522 = "Sweden"), "Canada or Sweden", "Other")</f>
        <v>Other</v>
      </c>
      <c r="R3522" s="3" t="str">
        <f t="shared" ref="R3522:R3585" si="279">IF(NOT(F3522 = "LCLS"), "Not LCLS", "LCLS")</f>
        <v>Not LCLS</v>
      </c>
      <c r="S3522" s="3" t="str" cm="1">
        <f t="array" ref="S3522">_xlfn.IFS(G3522 &gt; 5000000, "Very High", G3522 &gt; 1000000, "High", G3522 &gt; 500000, "Medium", TRUE, "Low")</f>
        <v>Very High</v>
      </c>
      <c r="T3522" s="3" t="str" cm="1">
        <f t="array" ref="T3522">_xlfn.IFS(B3522 &gt;= 2005, "Post-2005", B3522 &gt;= 2000, "2000-2004", TRUE, "Pre-2000")</f>
        <v>Post-2005</v>
      </c>
    </row>
    <row r="3523" spans="1:20" x14ac:dyDescent="0.85">
      <c r="A3523" s="1">
        <v>41164</v>
      </c>
      <c r="B3523" t="s">
        <v>4090</v>
      </c>
      <c r="C3523" t="s">
        <v>4091</v>
      </c>
      <c r="D3523" t="s">
        <v>4092</v>
      </c>
      <c r="E3523" t="s">
        <v>992</v>
      </c>
      <c r="F3523" t="s">
        <v>993</v>
      </c>
      <c r="G3523" t="s">
        <v>994</v>
      </c>
      <c r="H3523">
        <v>2006</v>
      </c>
      <c r="I3523" s="2">
        <v>5000000</v>
      </c>
      <c r="J3523" s="2">
        <v>0</v>
      </c>
      <c r="K3523" s="2">
        <v>5000000</v>
      </c>
      <c r="L3523" t="s">
        <v>116</v>
      </c>
      <c r="M3523" s="3" t="b">
        <f>trust_funds5[[#This Row],[Contributions Outstanding (USD)]]=0</f>
        <v>1</v>
      </c>
      <c r="N3523" s="3" t="str">
        <f t="shared" si="275"/>
        <v>Outstanding</v>
      </c>
      <c r="O3523" s="3" t="str">
        <f t="shared" si="276"/>
        <v>High Contribution &amp; Recent</v>
      </c>
      <c r="P3523" s="3" t="str">
        <f t="shared" si="277"/>
        <v>Other</v>
      </c>
      <c r="Q3523" s="3" t="str">
        <f t="shared" si="278"/>
        <v>Other</v>
      </c>
      <c r="R3523" s="3" t="str">
        <f t="shared" si="279"/>
        <v>Not LCLS</v>
      </c>
      <c r="S3523" s="3" t="str" cm="1">
        <f t="array" ref="S3523">_xlfn.IFS(G3523 &gt; 5000000, "Very High", G3523 &gt; 1000000, "High", G3523 &gt; 500000, "Medium", TRUE, "Low")</f>
        <v>Very High</v>
      </c>
      <c r="T3523" s="3" t="str" cm="1">
        <f t="array" ref="T3523">_xlfn.IFS(B3523 &gt;= 2005, "Post-2005", B3523 &gt;= 2000, "2000-2004", TRUE, "Pre-2000")</f>
        <v>Post-2005</v>
      </c>
    </row>
    <row r="3524" spans="1:20" x14ac:dyDescent="0.85">
      <c r="A3524" s="1">
        <v>41164</v>
      </c>
      <c r="B3524" t="s">
        <v>4090</v>
      </c>
      <c r="C3524" t="s">
        <v>4091</v>
      </c>
      <c r="D3524" t="s">
        <v>4092</v>
      </c>
      <c r="E3524" t="s">
        <v>21</v>
      </c>
      <c r="F3524" t="s">
        <v>22</v>
      </c>
      <c r="G3524" t="s">
        <v>23</v>
      </c>
      <c r="H3524">
        <v>2006</v>
      </c>
      <c r="I3524" s="2">
        <v>3149249.22</v>
      </c>
      <c r="J3524" s="2">
        <v>0</v>
      </c>
      <c r="K3524" s="2">
        <v>3149249.22</v>
      </c>
      <c r="L3524" t="s">
        <v>116</v>
      </c>
      <c r="M3524" s="3" t="b">
        <f>trust_funds5[[#This Row],[Contributions Outstanding (USD)]]=0</f>
        <v>1</v>
      </c>
      <c r="N3524" s="3" t="str">
        <f t="shared" si="275"/>
        <v>Outstanding</v>
      </c>
      <c r="O3524" s="3" t="str">
        <f t="shared" si="276"/>
        <v>High Contribution &amp; Recent</v>
      </c>
      <c r="P3524" s="3" t="str">
        <f t="shared" si="277"/>
        <v>Other</v>
      </c>
      <c r="Q3524" s="3" t="str">
        <f t="shared" si="278"/>
        <v>Other</v>
      </c>
      <c r="R3524" s="3" t="str">
        <f t="shared" si="279"/>
        <v>Not LCLS</v>
      </c>
      <c r="S3524" s="3" t="str" cm="1">
        <f t="array" ref="S3524">_xlfn.IFS(G3524 &gt; 5000000, "Very High", G3524 &gt; 1000000, "High", G3524 &gt; 500000, "Medium", TRUE, "Low")</f>
        <v>Very High</v>
      </c>
      <c r="T3524" s="3" t="str" cm="1">
        <f t="array" ref="T3524">_xlfn.IFS(B3524 &gt;= 2005, "Post-2005", B3524 &gt;= 2000, "2000-2004", TRUE, "Pre-2000")</f>
        <v>Post-2005</v>
      </c>
    </row>
    <row r="3525" spans="1:20" x14ac:dyDescent="0.85">
      <c r="A3525" s="1">
        <v>41164</v>
      </c>
      <c r="B3525" t="s">
        <v>4090</v>
      </c>
      <c r="C3525" t="s">
        <v>4091</v>
      </c>
      <c r="D3525" t="s">
        <v>4092</v>
      </c>
      <c r="E3525" t="s">
        <v>49</v>
      </c>
      <c r="F3525" t="s">
        <v>50</v>
      </c>
      <c r="G3525" t="s">
        <v>51</v>
      </c>
      <c r="H3525">
        <v>2006</v>
      </c>
      <c r="I3525" s="2">
        <v>77000000</v>
      </c>
      <c r="J3525" s="2">
        <v>0</v>
      </c>
      <c r="K3525" s="2">
        <v>77000000</v>
      </c>
      <c r="L3525" t="s">
        <v>116</v>
      </c>
      <c r="M3525" s="3" t="b">
        <f>trust_funds5[[#This Row],[Contributions Outstanding (USD)]]=0</f>
        <v>1</v>
      </c>
      <c r="N3525" s="3" t="str">
        <f t="shared" si="275"/>
        <v>Outstanding</v>
      </c>
      <c r="O3525" s="3" t="str">
        <f t="shared" si="276"/>
        <v>High Contribution &amp; Recent</v>
      </c>
      <c r="P3525" s="3" t="str">
        <f t="shared" si="277"/>
        <v>Other</v>
      </c>
      <c r="Q3525" s="3" t="str">
        <f t="shared" si="278"/>
        <v>Other</v>
      </c>
      <c r="R3525" s="3" t="str">
        <f t="shared" si="279"/>
        <v>Not LCLS</v>
      </c>
      <c r="S3525" s="3" t="str" cm="1">
        <f t="array" ref="S3525">_xlfn.IFS(G3525 &gt; 5000000, "Very High", G3525 &gt; 1000000, "High", G3525 &gt; 500000, "Medium", TRUE, "Low")</f>
        <v>Very High</v>
      </c>
      <c r="T3525" s="3" t="str" cm="1">
        <f t="array" ref="T3525">_xlfn.IFS(B3525 &gt;= 2005, "Post-2005", B3525 &gt;= 2000, "2000-2004", TRUE, "Pre-2000")</f>
        <v>Post-2005</v>
      </c>
    </row>
    <row r="3526" spans="1:20" x14ac:dyDescent="0.85">
      <c r="A3526" s="1">
        <v>41164</v>
      </c>
      <c r="B3526" t="s">
        <v>90</v>
      </c>
      <c r="C3526" t="s">
        <v>5716</v>
      </c>
      <c r="D3526" t="s">
        <v>5717</v>
      </c>
      <c r="E3526" t="s">
        <v>119</v>
      </c>
      <c r="F3526" t="s">
        <v>120</v>
      </c>
      <c r="G3526" t="s">
        <v>121</v>
      </c>
      <c r="H3526">
        <v>2006</v>
      </c>
      <c r="I3526" s="2">
        <v>272783.40000000002</v>
      </c>
      <c r="J3526" s="2">
        <v>0</v>
      </c>
      <c r="K3526" s="2">
        <v>272783.40000000002</v>
      </c>
      <c r="L3526" t="s">
        <v>116</v>
      </c>
      <c r="M3526" s="3" t="b">
        <f>trust_funds5[[#This Row],[Contributions Outstanding (USD)]]=0</f>
        <v>1</v>
      </c>
      <c r="N3526" s="3" t="str">
        <f t="shared" si="275"/>
        <v>Outstanding</v>
      </c>
      <c r="O3526" s="3" t="str">
        <f t="shared" si="276"/>
        <v>High Contribution &amp; Recent</v>
      </c>
      <c r="P3526" s="3" t="str">
        <f t="shared" si="277"/>
        <v>Other</v>
      </c>
      <c r="Q3526" s="3" t="str">
        <f t="shared" si="278"/>
        <v>Other</v>
      </c>
      <c r="R3526" s="3" t="str">
        <f t="shared" si="279"/>
        <v>Not LCLS</v>
      </c>
      <c r="S3526" s="3" t="str" cm="1">
        <f t="array" ref="S3526">_xlfn.IFS(G3526 &gt; 5000000, "Very High", G3526 &gt; 1000000, "High", G3526 &gt; 500000, "Medium", TRUE, "Low")</f>
        <v>Very High</v>
      </c>
      <c r="T3526" s="3" t="str" cm="1">
        <f t="array" ref="T3526">_xlfn.IFS(B3526 &gt;= 2005, "Post-2005", B3526 &gt;= 2000, "2000-2004", TRUE, "Pre-2000")</f>
        <v>Post-2005</v>
      </c>
    </row>
    <row r="3527" spans="1:20" x14ac:dyDescent="0.85">
      <c r="A3527" s="1">
        <v>41164</v>
      </c>
      <c r="B3527" t="s">
        <v>90</v>
      </c>
      <c r="C3527" t="s">
        <v>5718</v>
      </c>
      <c r="D3527" t="s">
        <v>5719</v>
      </c>
      <c r="E3527" t="s">
        <v>93</v>
      </c>
      <c r="F3527" t="s">
        <v>94</v>
      </c>
      <c r="H3527">
        <v>2006</v>
      </c>
      <c r="I3527" s="2">
        <v>30000000</v>
      </c>
      <c r="J3527" s="2">
        <v>0</v>
      </c>
      <c r="K3527" s="2">
        <v>30000000</v>
      </c>
      <c r="L3527" t="s">
        <v>116</v>
      </c>
      <c r="M3527" s="3" t="b">
        <f>trust_funds5[[#This Row],[Contributions Outstanding (USD)]]=0</f>
        <v>1</v>
      </c>
      <c r="N3527" s="3" t="str">
        <f t="shared" si="275"/>
        <v>Outstanding</v>
      </c>
      <c r="O3527" s="3" t="str">
        <f t="shared" si="276"/>
        <v>High Contribution &amp; Recent</v>
      </c>
      <c r="P3527" s="3" t="str">
        <f t="shared" si="277"/>
        <v>Other</v>
      </c>
      <c r="Q3527" s="3" t="str">
        <f t="shared" si="278"/>
        <v>Other</v>
      </c>
      <c r="R3527" s="3" t="str">
        <f t="shared" si="279"/>
        <v>Not LCLS</v>
      </c>
      <c r="S3527" s="3" t="str" cm="1">
        <f t="array" ref="S3527">_xlfn.IFS(G3527 &gt; 5000000, "Very High", G3527 &gt; 1000000, "High", G3527 &gt; 500000, "Medium", TRUE, "Low")</f>
        <v>Low</v>
      </c>
      <c r="T3527" s="3" t="str" cm="1">
        <f t="array" ref="T3527">_xlfn.IFS(B3527 &gt;= 2005, "Post-2005", B3527 &gt;= 2000, "2000-2004", TRUE, "Pre-2000")</f>
        <v>Post-2005</v>
      </c>
    </row>
    <row r="3528" spans="1:20" x14ac:dyDescent="0.85">
      <c r="A3528" s="1">
        <v>41164</v>
      </c>
      <c r="B3528" t="s">
        <v>2137</v>
      </c>
      <c r="C3528" t="s">
        <v>4955</v>
      </c>
      <c r="D3528" t="s">
        <v>4956</v>
      </c>
      <c r="E3528" t="s">
        <v>21</v>
      </c>
      <c r="F3528" t="s">
        <v>22</v>
      </c>
      <c r="G3528" t="s">
        <v>23</v>
      </c>
      <c r="H3528">
        <v>2006</v>
      </c>
      <c r="I3528" s="2">
        <v>3007762.76</v>
      </c>
      <c r="J3528" s="2">
        <v>0</v>
      </c>
      <c r="K3528" s="2">
        <v>3007762.76</v>
      </c>
      <c r="L3528" t="s">
        <v>116</v>
      </c>
      <c r="M3528" s="3" t="b">
        <f>trust_funds5[[#This Row],[Contributions Outstanding (USD)]]=0</f>
        <v>1</v>
      </c>
      <c r="N3528" s="3" t="str">
        <f t="shared" si="275"/>
        <v>Outstanding</v>
      </c>
      <c r="O3528" s="3" t="str">
        <f t="shared" si="276"/>
        <v>High Contribution &amp; Recent</v>
      </c>
      <c r="P3528" s="3" t="str">
        <f t="shared" si="277"/>
        <v>Other</v>
      </c>
      <c r="Q3528" s="3" t="str">
        <f t="shared" si="278"/>
        <v>Other</v>
      </c>
      <c r="R3528" s="3" t="str">
        <f t="shared" si="279"/>
        <v>Not LCLS</v>
      </c>
      <c r="S3528" s="3" t="str" cm="1">
        <f t="array" ref="S3528">_xlfn.IFS(G3528 &gt; 5000000, "Very High", G3528 &gt; 1000000, "High", G3528 &gt; 500000, "Medium", TRUE, "Low")</f>
        <v>Very High</v>
      </c>
      <c r="T3528" s="3" t="str" cm="1">
        <f t="array" ref="T3528">_xlfn.IFS(B3528 &gt;= 2005, "Post-2005", B3528 &gt;= 2000, "2000-2004", TRUE, "Pre-2000")</f>
        <v>Post-2005</v>
      </c>
    </row>
    <row r="3529" spans="1:20" x14ac:dyDescent="0.85">
      <c r="A3529" s="1">
        <v>41164</v>
      </c>
      <c r="B3529" t="s">
        <v>90</v>
      </c>
      <c r="C3529" t="s">
        <v>5720</v>
      </c>
      <c r="D3529" t="s">
        <v>5721</v>
      </c>
      <c r="E3529" t="s">
        <v>293</v>
      </c>
      <c r="F3529" t="s">
        <v>294</v>
      </c>
      <c r="G3529" t="s">
        <v>4803</v>
      </c>
      <c r="H3529">
        <v>2006</v>
      </c>
      <c r="I3529" s="2">
        <v>2215274.4500000002</v>
      </c>
      <c r="J3529" s="2">
        <v>0</v>
      </c>
      <c r="K3529" s="2">
        <v>2215274.4500000002</v>
      </c>
      <c r="L3529" t="s">
        <v>18</v>
      </c>
      <c r="M3529" s="3" t="b">
        <f>trust_funds5[[#This Row],[Contributions Outstanding (USD)]]=0</f>
        <v>1</v>
      </c>
      <c r="N3529" s="3" t="str">
        <f t="shared" si="275"/>
        <v>Outstanding</v>
      </c>
      <c r="O3529" s="3" t="str">
        <f t="shared" si="276"/>
        <v>High Contribution &amp; Recent</v>
      </c>
      <c r="P3529" s="3" t="str">
        <f t="shared" si="277"/>
        <v>Other</v>
      </c>
      <c r="Q3529" s="3" t="str">
        <f t="shared" si="278"/>
        <v>Other</v>
      </c>
      <c r="R3529" s="3" t="str">
        <f t="shared" si="279"/>
        <v>Not LCLS</v>
      </c>
      <c r="S3529" s="3" t="str" cm="1">
        <f t="array" ref="S3529">_xlfn.IFS(G3529 &gt; 5000000, "Very High", G3529 &gt; 1000000, "High", G3529 &gt; 500000, "Medium", TRUE, "Low")</f>
        <v>Very High</v>
      </c>
      <c r="T3529" s="3" t="str" cm="1">
        <f t="array" ref="T3529">_xlfn.IFS(B3529 &gt;= 2005, "Post-2005", B3529 &gt;= 2000, "2000-2004", TRUE, "Pre-2000")</f>
        <v>Post-2005</v>
      </c>
    </row>
    <row r="3530" spans="1:20" x14ac:dyDescent="0.85">
      <c r="A3530" s="1">
        <v>41164</v>
      </c>
      <c r="B3530" t="s">
        <v>5722</v>
      </c>
      <c r="C3530" t="s">
        <v>5723</v>
      </c>
      <c r="D3530" t="s">
        <v>5724</v>
      </c>
      <c r="E3530" t="s">
        <v>119</v>
      </c>
      <c r="F3530" t="s">
        <v>120</v>
      </c>
      <c r="G3530" t="s">
        <v>121</v>
      </c>
      <c r="H3530">
        <v>2006</v>
      </c>
      <c r="I3530" s="2">
        <v>5644493.0199999996</v>
      </c>
      <c r="J3530" s="2">
        <v>0</v>
      </c>
      <c r="K3530" s="2">
        <v>5644493.0199999996</v>
      </c>
      <c r="L3530" t="s">
        <v>18</v>
      </c>
      <c r="M3530" s="3" t="b">
        <f>trust_funds5[[#This Row],[Contributions Outstanding (USD)]]=0</f>
        <v>1</v>
      </c>
      <c r="N3530" s="3" t="str">
        <f t="shared" si="275"/>
        <v>Outstanding</v>
      </c>
      <c r="O3530" s="3" t="str">
        <f t="shared" si="276"/>
        <v>High Contribution &amp; Recent</v>
      </c>
      <c r="P3530" s="3" t="str">
        <f t="shared" si="277"/>
        <v>Other</v>
      </c>
      <c r="Q3530" s="3" t="str">
        <f t="shared" si="278"/>
        <v>Other</v>
      </c>
      <c r="R3530" s="3" t="str">
        <f t="shared" si="279"/>
        <v>Not LCLS</v>
      </c>
      <c r="S3530" s="3" t="str" cm="1">
        <f t="array" ref="S3530">_xlfn.IFS(G3530 &gt; 5000000, "Very High", G3530 &gt; 1000000, "High", G3530 &gt; 500000, "Medium", TRUE, "Low")</f>
        <v>Very High</v>
      </c>
      <c r="T3530" s="3" t="str" cm="1">
        <f t="array" ref="T3530">_xlfn.IFS(B3530 &gt;= 2005, "Post-2005", B3530 &gt;= 2000, "2000-2004", TRUE, "Pre-2000")</f>
        <v>Post-2005</v>
      </c>
    </row>
    <row r="3531" spans="1:20" x14ac:dyDescent="0.85">
      <c r="A3531" s="1">
        <v>41164</v>
      </c>
      <c r="B3531" t="s">
        <v>314</v>
      </c>
      <c r="C3531" t="s">
        <v>3789</v>
      </c>
      <c r="D3531" t="s">
        <v>3790</v>
      </c>
      <c r="E3531" t="s">
        <v>293</v>
      </c>
      <c r="F3531" t="s">
        <v>294</v>
      </c>
      <c r="G3531" t="s">
        <v>626</v>
      </c>
      <c r="H3531">
        <v>2006</v>
      </c>
      <c r="I3531" s="2">
        <v>39335.699999999997</v>
      </c>
      <c r="J3531" s="2">
        <v>0</v>
      </c>
      <c r="K3531" s="2">
        <v>39335.699999999997</v>
      </c>
      <c r="L3531" t="s">
        <v>18</v>
      </c>
      <c r="M3531" s="3" t="b">
        <f>trust_funds5[[#This Row],[Contributions Outstanding (USD)]]=0</f>
        <v>1</v>
      </c>
      <c r="N3531" s="3" t="str">
        <f t="shared" si="275"/>
        <v>Outstanding</v>
      </c>
      <c r="O3531" s="3" t="str">
        <f t="shared" si="276"/>
        <v>High Contribution &amp; Recent</v>
      </c>
      <c r="P3531" s="3" t="str">
        <f t="shared" si="277"/>
        <v>Other</v>
      </c>
      <c r="Q3531" s="3" t="str">
        <f t="shared" si="278"/>
        <v>Other</v>
      </c>
      <c r="R3531" s="3" t="str">
        <f t="shared" si="279"/>
        <v>Not LCLS</v>
      </c>
      <c r="S3531" s="3" t="str" cm="1">
        <f t="array" ref="S3531">_xlfn.IFS(G3531 &gt; 5000000, "Very High", G3531 &gt; 1000000, "High", G3531 &gt; 500000, "Medium", TRUE, "Low")</f>
        <v>Very High</v>
      </c>
      <c r="T3531" s="3" t="str" cm="1">
        <f t="array" ref="T3531">_xlfn.IFS(B3531 &gt;= 2005, "Post-2005", B3531 &gt;= 2000, "2000-2004", TRUE, "Pre-2000")</f>
        <v>Post-2005</v>
      </c>
    </row>
    <row r="3532" spans="1:20" x14ac:dyDescent="0.85">
      <c r="A3532" s="1">
        <v>41164</v>
      </c>
      <c r="B3532" t="s">
        <v>314</v>
      </c>
      <c r="C3532" t="s">
        <v>3789</v>
      </c>
      <c r="D3532" t="s">
        <v>3790</v>
      </c>
      <c r="E3532" t="s">
        <v>204</v>
      </c>
      <c r="F3532" t="s">
        <v>205</v>
      </c>
      <c r="G3532" t="s">
        <v>643</v>
      </c>
      <c r="H3532">
        <v>2006</v>
      </c>
      <c r="I3532" s="2">
        <v>32665.93</v>
      </c>
      <c r="J3532" s="2">
        <v>0</v>
      </c>
      <c r="K3532" s="2">
        <v>32665.93</v>
      </c>
      <c r="L3532" t="s">
        <v>18</v>
      </c>
      <c r="M3532" s="3" t="b">
        <f>trust_funds5[[#This Row],[Contributions Outstanding (USD)]]=0</f>
        <v>1</v>
      </c>
      <c r="N3532" s="3" t="str">
        <f t="shared" si="275"/>
        <v>Outstanding</v>
      </c>
      <c r="O3532" s="3" t="str">
        <f t="shared" si="276"/>
        <v>High Contribution &amp; Recent</v>
      </c>
      <c r="P3532" s="3" t="str">
        <f t="shared" si="277"/>
        <v>Other</v>
      </c>
      <c r="Q3532" s="3" t="str">
        <f t="shared" si="278"/>
        <v>Other</v>
      </c>
      <c r="R3532" s="3" t="str">
        <f t="shared" si="279"/>
        <v>Not LCLS</v>
      </c>
      <c r="S3532" s="3" t="str" cm="1">
        <f t="array" ref="S3532">_xlfn.IFS(G3532 &gt; 5000000, "Very High", G3532 &gt; 1000000, "High", G3532 &gt; 500000, "Medium", TRUE, "Low")</f>
        <v>Very High</v>
      </c>
      <c r="T3532" s="3" t="str" cm="1">
        <f t="array" ref="T3532">_xlfn.IFS(B3532 &gt;= 2005, "Post-2005", B3532 &gt;= 2000, "2000-2004", TRUE, "Pre-2000")</f>
        <v>Post-2005</v>
      </c>
    </row>
    <row r="3533" spans="1:20" x14ac:dyDescent="0.85">
      <c r="A3533" s="1">
        <v>41164</v>
      </c>
      <c r="B3533" t="s">
        <v>90</v>
      </c>
      <c r="C3533" t="s">
        <v>5725</v>
      </c>
      <c r="D3533" t="s">
        <v>5726</v>
      </c>
      <c r="E3533" t="s">
        <v>56</v>
      </c>
      <c r="F3533" t="s">
        <v>57</v>
      </c>
      <c r="G3533" t="s">
        <v>58</v>
      </c>
      <c r="H3533">
        <v>2006</v>
      </c>
      <c r="I3533" s="2">
        <v>5213150</v>
      </c>
      <c r="J3533" s="2">
        <v>0</v>
      </c>
      <c r="K3533" s="2">
        <v>5213150</v>
      </c>
      <c r="L3533" t="s">
        <v>116</v>
      </c>
      <c r="M3533" s="3" t="b">
        <f>trust_funds5[[#This Row],[Contributions Outstanding (USD)]]=0</f>
        <v>1</v>
      </c>
      <c r="N3533" s="3" t="str">
        <f t="shared" si="275"/>
        <v>Outstanding</v>
      </c>
      <c r="O3533" s="3" t="str">
        <f t="shared" si="276"/>
        <v>High Contribution &amp; Recent</v>
      </c>
      <c r="P3533" s="3" t="str">
        <f t="shared" si="277"/>
        <v>Other</v>
      </c>
      <c r="Q3533" s="3" t="str">
        <f t="shared" si="278"/>
        <v>Other</v>
      </c>
      <c r="R3533" s="3" t="str">
        <f t="shared" si="279"/>
        <v>Not LCLS</v>
      </c>
      <c r="S3533" s="3" t="str" cm="1">
        <f t="array" ref="S3533">_xlfn.IFS(G3533 &gt; 5000000, "Very High", G3533 &gt; 1000000, "High", G3533 &gt; 500000, "Medium", TRUE, "Low")</f>
        <v>Very High</v>
      </c>
      <c r="T3533" s="3" t="str" cm="1">
        <f t="array" ref="T3533">_xlfn.IFS(B3533 &gt;= 2005, "Post-2005", B3533 &gt;= 2000, "2000-2004", TRUE, "Pre-2000")</f>
        <v>Post-2005</v>
      </c>
    </row>
    <row r="3534" spans="1:20" x14ac:dyDescent="0.85">
      <c r="A3534" s="1">
        <v>41164</v>
      </c>
      <c r="B3534" t="s">
        <v>5304</v>
      </c>
      <c r="C3534" t="s">
        <v>5305</v>
      </c>
      <c r="D3534" t="s">
        <v>5306</v>
      </c>
      <c r="E3534" t="s">
        <v>56</v>
      </c>
      <c r="F3534" t="s">
        <v>57</v>
      </c>
      <c r="G3534" t="s">
        <v>58</v>
      </c>
      <c r="H3534">
        <v>2006</v>
      </c>
      <c r="I3534" s="2">
        <v>0</v>
      </c>
      <c r="J3534" s="2">
        <v>2679292.37</v>
      </c>
      <c r="K3534" s="2">
        <v>2679292.37</v>
      </c>
      <c r="L3534" t="s">
        <v>116</v>
      </c>
      <c r="M3534" s="3" t="b">
        <f>trust_funds5[[#This Row],[Contributions Outstanding (USD)]]=0</f>
        <v>0</v>
      </c>
      <c r="N3534" s="3" t="str">
        <f t="shared" si="275"/>
        <v>Outstanding</v>
      </c>
      <c r="O3534" s="3" t="str">
        <f t="shared" si="276"/>
        <v>High Contribution &amp; Recent</v>
      </c>
      <c r="P3534" s="3" t="str">
        <f t="shared" si="277"/>
        <v>Other</v>
      </c>
      <c r="Q3534" s="3" t="str">
        <f t="shared" si="278"/>
        <v>Other</v>
      </c>
      <c r="R3534" s="3" t="str">
        <f t="shared" si="279"/>
        <v>Not LCLS</v>
      </c>
      <c r="S3534" s="3" t="str" cm="1">
        <f t="array" ref="S3534">_xlfn.IFS(G3534 &gt; 5000000, "Very High", G3534 &gt; 1000000, "High", G3534 &gt; 500000, "Medium", TRUE, "Low")</f>
        <v>Very High</v>
      </c>
      <c r="T3534" s="3" t="str" cm="1">
        <f t="array" ref="T3534">_xlfn.IFS(B3534 &gt;= 2005, "Post-2005", B3534 &gt;= 2000, "2000-2004", TRUE, "Pre-2000")</f>
        <v>Post-2005</v>
      </c>
    </row>
    <row r="3535" spans="1:20" x14ac:dyDescent="0.85">
      <c r="A3535" s="1">
        <v>41164</v>
      </c>
      <c r="B3535" t="s">
        <v>2654</v>
      </c>
      <c r="C3535" t="s">
        <v>5727</v>
      </c>
      <c r="D3535" t="s">
        <v>5728</v>
      </c>
      <c r="E3535" t="s">
        <v>56</v>
      </c>
      <c r="F3535" t="s">
        <v>57</v>
      </c>
      <c r="G3535" t="s">
        <v>58</v>
      </c>
      <c r="H3535">
        <v>2006</v>
      </c>
      <c r="I3535" s="2">
        <v>7892000</v>
      </c>
      <c r="J3535" s="2">
        <v>0</v>
      </c>
      <c r="K3535" s="2">
        <v>7892000</v>
      </c>
      <c r="L3535" t="s">
        <v>18</v>
      </c>
      <c r="M3535" s="3" t="b">
        <f>trust_funds5[[#This Row],[Contributions Outstanding (USD)]]=0</f>
        <v>1</v>
      </c>
      <c r="N3535" s="3" t="str">
        <f t="shared" si="275"/>
        <v>Outstanding</v>
      </c>
      <c r="O3535" s="3" t="str">
        <f t="shared" si="276"/>
        <v>High Contribution &amp; Recent</v>
      </c>
      <c r="P3535" s="3" t="str">
        <f t="shared" si="277"/>
        <v>Other</v>
      </c>
      <c r="Q3535" s="3" t="str">
        <f t="shared" si="278"/>
        <v>Other</v>
      </c>
      <c r="R3535" s="3" t="str">
        <f t="shared" si="279"/>
        <v>Not LCLS</v>
      </c>
      <c r="S3535" s="3" t="str" cm="1">
        <f t="array" ref="S3535">_xlfn.IFS(G3535 &gt; 5000000, "Very High", G3535 &gt; 1000000, "High", G3535 &gt; 500000, "Medium", TRUE, "Low")</f>
        <v>Very High</v>
      </c>
      <c r="T3535" s="3" t="str" cm="1">
        <f t="array" ref="T3535">_xlfn.IFS(B3535 &gt;= 2005, "Post-2005", B3535 &gt;= 2000, "2000-2004", TRUE, "Pre-2000")</f>
        <v>Post-2005</v>
      </c>
    </row>
    <row r="3536" spans="1:20" x14ac:dyDescent="0.85">
      <c r="A3536" s="1">
        <v>41164</v>
      </c>
      <c r="B3536" t="s">
        <v>4049</v>
      </c>
      <c r="C3536" t="s">
        <v>5729</v>
      </c>
      <c r="D3536" t="s">
        <v>5730</v>
      </c>
      <c r="E3536" t="s">
        <v>56</v>
      </c>
      <c r="F3536" t="s">
        <v>57</v>
      </c>
      <c r="G3536" t="s">
        <v>58</v>
      </c>
      <c r="H3536">
        <v>2006</v>
      </c>
      <c r="I3536" s="2">
        <v>384650</v>
      </c>
      <c r="J3536" s="2">
        <v>0</v>
      </c>
      <c r="K3536" s="2">
        <v>384650</v>
      </c>
      <c r="L3536" t="s">
        <v>18</v>
      </c>
      <c r="M3536" s="3" t="b">
        <f>trust_funds5[[#This Row],[Contributions Outstanding (USD)]]=0</f>
        <v>1</v>
      </c>
      <c r="N3536" s="3" t="str">
        <f t="shared" si="275"/>
        <v>Outstanding</v>
      </c>
      <c r="O3536" s="3" t="str">
        <f t="shared" si="276"/>
        <v>High Contribution &amp; Recent</v>
      </c>
      <c r="P3536" s="3" t="str">
        <f t="shared" si="277"/>
        <v>Other</v>
      </c>
      <c r="Q3536" s="3" t="str">
        <f t="shared" si="278"/>
        <v>Other</v>
      </c>
      <c r="R3536" s="3" t="str">
        <f t="shared" si="279"/>
        <v>Not LCLS</v>
      </c>
      <c r="S3536" s="3" t="str" cm="1">
        <f t="array" ref="S3536">_xlfn.IFS(G3536 &gt; 5000000, "Very High", G3536 &gt; 1000000, "High", G3536 &gt; 500000, "Medium", TRUE, "Low")</f>
        <v>Very High</v>
      </c>
      <c r="T3536" s="3" t="str" cm="1">
        <f t="array" ref="T3536">_xlfn.IFS(B3536 &gt;= 2005, "Post-2005", B3536 &gt;= 2000, "2000-2004", TRUE, "Pre-2000")</f>
        <v>Post-2005</v>
      </c>
    </row>
    <row r="3537" spans="1:20" x14ac:dyDescent="0.85">
      <c r="A3537" s="1">
        <v>41164</v>
      </c>
      <c r="B3537" t="s">
        <v>4806</v>
      </c>
      <c r="C3537" t="s">
        <v>5731</v>
      </c>
      <c r="D3537" t="s">
        <v>5732</v>
      </c>
      <c r="E3537" t="s">
        <v>56</v>
      </c>
      <c r="F3537" t="s">
        <v>57</v>
      </c>
      <c r="G3537" t="s">
        <v>58</v>
      </c>
      <c r="H3537">
        <v>2006</v>
      </c>
      <c r="I3537" s="2">
        <v>1018715</v>
      </c>
      <c r="J3537" s="2">
        <v>0</v>
      </c>
      <c r="K3537" s="2">
        <v>1018715</v>
      </c>
      <c r="L3537" t="s">
        <v>18</v>
      </c>
      <c r="M3537" s="3" t="b">
        <f>trust_funds5[[#This Row],[Contributions Outstanding (USD)]]=0</f>
        <v>1</v>
      </c>
      <c r="N3537" s="3" t="str">
        <f t="shared" si="275"/>
        <v>Outstanding</v>
      </c>
      <c r="O3537" s="3" t="str">
        <f t="shared" si="276"/>
        <v>High Contribution &amp; Recent</v>
      </c>
      <c r="P3537" s="3" t="str">
        <f t="shared" si="277"/>
        <v>Other</v>
      </c>
      <c r="Q3537" s="3" t="str">
        <f t="shared" si="278"/>
        <v>Other</v>
      </c>
      <c r="R3537" s="3" t="str">
        <f t="shared" si="279"/>
        <v>Not LCLS</v>
      </c>
      <c r="S3537" s="3" t="str" cm="1">
        <f t="array" ref="S3537">_xlfn.IFS(G3537 &gt; 5000000, "Very High", G3537 &gt; 1000000, "High", G3537 &gt; 500000, "Medium", TRUE, "Low")</f>
        <v>Very High</v>
      </c>
      <c r="T3537" s="3" t="str" cm="1">
        <f t="array" ref="T3537">_xlfn.IFS(B3537 &gt;= 2005, "Post-2005", B3537 &gt;= 2000, "2000-2004", TRUE, "Pre-2000")</f>
        <v>Post-2005</v>
      </c>
    </row>
    <row r="3538" spans="1:20" x14ac:dyDescent="0.85">
      <c r="A3538" s="1">
        <v>41164</v>
      </c>
      <c r="B3538" t="s">
        <v>90</v>
      </c>
      <c r="C3538" t="s">
        <v>5309</v>
      </c>
      <c r="D3538" t="s">
        <v>5310</v>
      </c>
      <c r="E3538" t="s">
        <v>49</v>
      </c>
      <c r="F3538" t="s">
        <v>50</v>
      </c>
      <c r="G3538" t="s">
        <v>51</v>
      </c>
      <c r="H3538">
        <v>2006</v>
      </c>
      <c r="I3538" s="2">
        <v>1498588.59</v>
      </c>
      <c r="J3538" s="2">
        <v>0</v>
      </c>
      <c r="K3538" s="2">
        <v>1498588.59</v>
      </c>
      <c r="L3538" t="s">
        <v>18</v>
      </c>
      <c r="M3538" s="3" t="b">
        <f>trust_funds5[[#This Row],[Contributions Outstanding (USD)]]=0</f>
        <v>1</v>
      </c>
      <c r="N3538" s="3" t="str">
        <f t="shared" si="275"/>
        <v>Outstanding</v>
      </c>
      <c r="O3538" s="3" t="str">
        <f t="shared" si="276"/>
        <v>High Contribution &amp; Recent</v>
      </c>
      <c r="P3538" s="3" t="str">
        <f t="shared" si="277"/>
        <v>Other</v>
      </c>
      <c r="Q3538" s="3" t="str">
        <f t="shared" si="278"/>
        <v>Other</v>
      </c>
      <c r="R3538" s="3" t="str">
        <f t="shared" si="279"/>
        <v>Not LCLS</v>
      </c>
      <c r="S3538" s="3" t="str" cm="1">
        <f t="array" ref="S3538">_xlfn.IFS(G3538 &gt; 5000000, "Very High", G3538 &gt; 1000000, "High", G3538 &gt; 500000, "Medium", TRUE, "Low")</f>
        <v>Very High</v>
      </c>
      <c r="T3538" s="3" t="str" cm="1">
        <f t="array" ref="T3538">_xlfn.IFS(B3538 &gt;= 2005, "Post-2005", B3538 &gt;= 2000, "2000-2004", TRUE, "Pre-2000")</f>
        <v>Post-2005</v>
      </c>
    </row>
    <row r="3539" spans="1:20" x14ac:dyDescent="0.85">
      <c r="A3539" s="1">
        <v>41164</v>
      </c>
      <c r="B3539" t="s">
        <v>90</v>
      </c>
      <c r="C3539" t="s">
        <v>5309</v>
      </c>
      <c r="D3539" t="s">
        <v>5310</v>
      </c>
      <c r="E3539" t="s">
        <v>93</v>
      </c>
      <c r="F3539" t="s">
        <v>94</v>
      </c>
      <c r="H3539">
        <v>2006</v>
      </c>
      <c r="I3539" s="2">
        <v>1502862.55</v>
      </c>
      <c r="J3539" s="2">
        <v>0</v>
      </c>
      <c r="K3539" s="2">
        <v>1502862.55</v>
      </c>
      <c r="L3539" t="s">
        <v>18</v>
      </c>
      <c r="M3539" s="3" t="b">
        <f>trust_funds5[[#This Row],[Contributions Outstanding (USD)]]=0</f>
        <v>1</v>
      </c>
      <c r="N3539" s="3" t="str">
        <f t="shared" si="275"/>
        <v>Outstanding</v>
      </c>
      <c r="O3539" s="3" t="str">
        <f t="shared" si="276"/>
        <v>High Contribution &amp; Recent</v>
      </c>
      <c r="P3539" s="3" t="str">
        <f t="shared" si="277"/>
        <v>Other</v>
      </c>
      <c r="Q3539" s="3" t="str">
        <f t="shared" si="278"/>
        <v>Other</v>
      </c>
      <c r="R3539" s="3" t="str">
        <f t="shared" si="279"/>
        <v>Not LCLS</v>
      </c>
      <c r="S3539" s="3" t="str" cm="1">
        <f t="array" ref="S3539">_xlfn.IFS(G3539 &gt; 5000000, "Very High", G3539 &gt; 1000000, "High", G3539 &gt; 500000, "Medium", TRUE, "Low")</f>
        <v>Low</v>
      </c>
      <c r="T3539" s="3" t="str" cm="1">
        <f t="array" ref="T3539">_xlfn.IFS(B3539 &gt;= 2005, "Post-2005", B3539 &gt;= 2000, "2000-2004", TRUE, "Pre-2000")</f>
        <v>Post-2005</v>
      </c>
    </row>
    <row r="3540" spans="1:20" x14ac:dyDescent="0.85">
      <c r="A3540" s="1">
        <v>41164</v>
      </c>
      <c r="B3540" t="s">
        <v>1234</v>
      </c>
      <c r="C3540" t="s">
        <v>5733</v>
      </c>
      <c r="D3540" t="s">
        <v>5734</v>
      </c>
      <c r="E3540" t="s">
        <v>102</v>
      </c>
      <c r="F3540" t="s">
        <v>103</v>
      </c>
      <c r="G3540" t="s">
        <v>104</v>
      </c>
      <c r="H3540">
        <v>2006</v>
      </c>
      <c r="I3540" s="2">
        <v>1752503.5</v>
      </c>
      <c r="J3540" s="2">
        <v>0</v>
      </c>
      <c r="K3540" s="2">
        <v>1752503.5</v>
      </c>
      <c r="L3540" t="s">
        <v>18</v>
      </c>
      <c r="M3540" s="3" t="b">
        <f>trust_funds5[[#This Row],[Contributions Outstanding (USD)]]=0</f>
        <v>1</v>
      </c>
      <c r="N3540" s="3" t="str">
        <f t="shared" si="275"/>
        <v>Outstanding</v>
      </c>
      <c r="O3540" s="3" t="str">
        <f t="shared" si="276"/>
        <v>High Contribution &amp; Recent</v>
      </c>
      <c r="P3540" s="3" t="str">
        <f t="shared" si="277"/>
        <v>Other</v>
      </c>
      <c r="Q3540" s="3" t="str">
        <f t="shared" si="278"/>
        <v>Other</v>
      </c>
      <c r="R3540" s="3" t="str">
        <f t="shared" si="279"/>
        <v>Not LCLS</v>
      </c>
      <c r="S3540" s="3" t="str" cm="1">
        <f t="array" ref="S3540">_xlfn.IFS(G3540 &gt; 5000000, "Very High", G3540 &gt; 1000000, "High", G3540 &gt; 500000, "Medium", TRUE, "Low")</f>
        <v>Very High</v>
      </c>
      <c r="T3540" s="3" t="str" cm="1">
        <f t="array" ref="T3540">_xlfn.IFS(B3540 &gt;= 2005, "Post-2005", B3540 &gt;= 2000, "2000-2004", TRUE, "Pre-2000")</f>
        <v>Post-2005</v>
      </c>
    </row>
    <row r="3541" spans="1:20" x14ac:dyDescent="0.85">
      <c r="A3541" s="1">
        <v>41164</v>
      </c>
      <c r="B3541" t="s">
        <v>3800</v>
      </c>
      <c r="C3541" t="s">
        <v>5735</v>
      </c>
      <c r="D3541" t="s">
        <v>5736</v>
      </c>
      <c r="E3541" t="s">
        <v>235</v>
      </c>
      <c r="F3541" t="s">
        <v>236</v>
      </c>
      <c r="G3541" t="s">
        <v>237</v>
      </c>
      <c r="H3541">
        <v>2006</v>
      </c>
      <c r="I3541" s="2">
        <v>7432445.5999999996</v>
      </c>
      <c r="J3541" s="2">
        <v>0</v>
      </c>
      <c r="K3541" s="2">
        <v>7432445.5999999996</v>
      </c>
      <c r="L3541" t="s">
        <v>18</v>
      </c>
      <c r="M3541" s="3" t="b">
        <f>trust_funds5[[#This Row],[Contributions Outstanding (USD)]]=0</f>
        <v>1</v>
      </c>
      <c r="N3541" s="3" t="str">
        <f t="shared" si="275"/>
        <v>Outstanding</v>
      </c>
      <c r="O3541" s="3" t="str">
        <f t="shared" si="276"/>
        <v>High Contribution &amp; Recent</v>
      </c>
      <c r="P3541" s="3" t="str">
        <f t="shared" si="277"/>
        <v>Other</v>
      </c>
      <c r="Q3541" s="3" t="str">
        <f t="shared" si="278"/>
        <v>Other</v>
      </c>
      <c r="R3541" s="3" t="str">
        <f t="shared" si="279"/>
        <v>Not LCLS</v>
      </c>
      <c r="S3541" s="3" t="str" cm="1">
        <f t="array" ref="S3541">_xlfn.IFS(G3541 &gt; 5000000, "Very High", G3541 &gt; 1000000, "High", G3541 &gt; 500000, "Medium", TRUE, "Low")</f>
        <v>Very High</v>
      </c>
      <c r="T3541" s="3" t="str" cm="1">
        <f t="array" ref="T3541">_xlfn.IFS(B3541 &gt;= 2005, "Post-2005", B3541 &gt;= 2000, "2000-2004", TRUE, "Pre-2000")</f>
        <v>Post-2005</v>
      </c>
    </row>
    <row r="3542" spans="1:20" x14ac:dyDescent="0.85">
      <c r="A3542" s="1">
        <v>41164</v>
      </c>
      <c r="B3542" t="s">
        <v>82</v>
      </c>
      <c r="C3542" t="s">
        <v>4977</v>
      </c>
      <c r="D3542" t="s">
        <v>4978</v>
      </c>
      <c r="E3542" t="s">
        <v>235</v>
      </c>
      <c r="F3542" t="s">
        <v>236</v>
      </c>
      <c r="G3542" t="s">
        <v>237</v>
      </c>
      <c r="H3542">
        <v>2006</v>
      </c>
      <c r="I3542" s="2">
        <v>1236895.56</v>
      </c>
      <c r="J3542" s="2">
        <v>4.79</v>
      </c>
      <c r="K3542" s="2">
        <v>1236900.3500000001</v>
      </c>
      <c r="L3542" t="s">
        <v>116</v>
      </c>
      <c r="M3542" s="3" t="b">
        <f>trust_funds5[[#This Row],[Contributions Outstanding (USD)]]=0</f>
        <v>0</v>
      </c>
      <c r="N3542" s="3" t="str">
        <f t="shared" si="275"/>
        <v>Outstanding</v>
      </c>
      <c r="O3542" s="3" t="str">
        <f t="shared" si="276"/>
        <v>High Contribution &amp; Recent</v>
      </c>
      <c r="P3542" s="3" t="str">
        <f t="shared" si="277"/>
        <v>Other</v>
      </c>
      <c r="Q3542" s="3" t="str">
        <f t="shared" si="278"/>
        <v>Other</v>
      </c>
      <c r="R3542" s="3" t="str">
        <f t="shared" si="279"/>
        <v>Not LCLS</v>
      </c>
      <c r="S3542" s="3" t="str" cm="1">
        <f t="array" ref="S3542">_xlfn.IFS(G3542 &gt; 5000000, "Very High", G3542 &gt; 1000000, "High", G3542 &gt; 500000, "Medium", TRUE, "Low")</f>
        <v>Very High</v>
      </c>
      <c r="T3542" s="3" t="str" cm="1">
        <f t="array" ref="T3542">_xlfn.IFS(B3542 &gt;= 2005, "Post-2005", B3542 &gt;= 2000, "2000-2004", TRUE, "Pre-2000")</f>
        <v>Post-2005</v>
      </c>
    </row>
    <row r="3543" spans="1:20" x14ac:dyDescent="0.85">
      <c r="A3543" s="1">
        <v>41164</v>
      </c>
      <c r="B3543" t="s">
        <v>883</v>
      </c>
      <c r="C3543" t="s">
        <v>884</v>
      </c>
      <c r="D3543" t="s">
        <v>885</v>
      </c>
      <c r="E3543" t="s">
        <v>223</v>
      </c>
      <c r="F3543" t="s">
        <v>224</v>
      </c>
      <c r="G3543" t="s">
        <v>5737</v>
      </c>
      <c r="H3543">
        <v>2006</v>
      </c>
      <c r="I3543" s="2">
        <v>2500000</v>
      </c>
      <c r="J3543" s="2">
        <v>0</v>
      </c>
      <c r="K3543" s="2">
        <v>2500000</v>
      </c>
      <c r="L3543" t="s">
        <v>116</v>
      </c>
      <c r="M3543" s="3" t="b">
        <f>trust_funds5[[#This Row],[Contributions Outstanding (USD)]]=0</f>
        <v>1</v>
      </c>
      <c r="N3543" s="3" t="str">
        <f t="shared" si="275"/>
        <v>Outstanding</v>
      </c>
      <c r="O3543" s="3" t="str">
        <f t="shared" si="276"/>
        <v>High Contribution &amp; Recent</v>
      </c>
      <c r="P3543" s="3" t="str">
        <f t="shared" si="277"/>
        <v>Other</v>
      </c>
      <c r="Q3543" s="3" t="str">
        <f t="shared" si="278"/>
        <v>Other</v>
      </c>
      <c r="R3543" s="3" t="str">
        <f t="shared" si="279"/>
        <v>Not LCLS</v>
      </c>
      <c r="S3543" s="3" t="str" cm="1">
        <f t="array" ref="S3543">_xlfn.IFS(G3543 &gt; 5000000, "Very High", G3543 &gt; 1000000, "High", G3543 &gt; 500000, "Medium", TRUE, "Low")</f>
        <v>Very High</v>
      </c>
      <c r="T3543" s="3" t="str" cm="1">
        <f t="array" ref="T3543">_xlfn.IFS(B3543 &gt;= 2005, "Post-2005", B3543 &gt;= 2000, "2000-2004", TRUE, "Pre-2000")</f>
        <v>Post-2005</v>
      </c>
    </row>
    <row r="3544" spans="1:20" x14ac:dyDescent="0.85">
      <c r="A3544" s="1">
        <v>41164</v>
      </c>
      <c r="B3544" t="s">
        <v>367</v>
      </c>
      <c r="C3544" t="s">
        <v>5320</v>
      </c>
      <c r="D3544" t="s">
        <v>5321</v>
      </c>
      <c r="E3544" t="s">
        <v>119</v>
      </c>
      <c r="F3544" t="s">
        <v>120</v>
      </c>
      <c r="G3544" t="s">
        <v>121</v>
      </c>
      <c r="H3544">
        <v>2006</v>
      </c>
      <c r="I3544" s="2">
        <v>2891500</v>
      </c>
      <c r="J3544" s="2">
        <v>0</v>
      </c>
      <c r="K3544" s="2">
        <v>2891500</v>
      </c>
      <c r="L3544" t="s">
        <v>116</v>
      </c>
      <c r="M3544" s="3" t="b">
        <f>trust_funds5[[#This Row],[Contributions Outstanding (USD)]]=0</f>
        <v>1</v>
      </c>
      <c r="N3544" s="3" t="str">
        <f t="shared" si="275"/>
        <v>Outstanding</v>
      </c>
      <c r="O3544" s="3" t="str">
        <f t="shared" si="276"/>
        <v>High Contribution &amp; Recent</v>
      </c>
      <c r="P3544" s="3" t="str">
        <f t="shared" si="277"/>
        <v>Other</v>
      </c>
      <c r="Q3544" s="3" t="str">
        <f t="shared" si="278"/>
        <v>Other</v>
      </c>
      <c r="R3544" s="3" t="str">
        <f t="shared" si="279"/>
        <v>Not LCLS</v>
      </c>
      <c r="S3544" s="3" t="str" cm="1">
        <f t="array" ref="S3544">_xlfn.IFS(G3544 &gt; 5000000, "Very High", G3544 &gt; 1000000, "High", G3544 &gt; 500000, "Medium", TRUE, "Low")</f>
        <v>Very High</v>
      </c>
      <c r="T3544" s="3" t="str" cm="1">
        <f t="array" ref="T3544">_xlfn.IFS(B3544 &gt;= 2005, "Post-2005", B3544 &gt;= 2000, "2000-2004", TRUE, "Pre-2000")</f>
        <v>Post-2005</v>
      </c>
    </row>
    <row r="3545" spans="1:20" x14ac:dyDescent="0.85">
      <c r="A3545" s="1">
        <v>41164</v>
      </c>
      <c r="B3545" t="s">
        <v>90</v>
      </c>
      <c r="C3545" t="s">
        <v>3811</v>
      </c>
      <c r="D3545" t="s">
        <v>3812</v>
      </c>
      <c r="E3545" t="s">
        <v>15</v>
      </c>
      <c r="F3545" t="s">
        <v>16</v>
      </c>
      <c r="G3545" t="s">
        <v>17</v>
      </c>
      <c r="H3545">
        <v>2006</v>
      </c>
      <c r="I3545" s="2">
        <v>220115.12</v>
      </c>
      <c r="J3545" s="2">
        <v>0</v>
      </c>
      <c r="K3545" s="2">
        <v>220115.12</v>
      </c>
      <c r="L3545" t="s">
        <v>116</v>
      </c>
      <c r="M3545" s="3" t="b">
        <f>trust_funds5[[#This Row],[Contributions Outstanding (USD)]]=0</f>
        <v>1</v>
      </c>
      <c r="N3545" s="3" t="str">
        <f t="shared" si="275"/>
        <v>Outstanding</v>
      </c>
      <c r="O3545" s="3" t="str">
        <f t="shared" si="276"/>
        <v>High Contribution &amp; Recent</v>
      </c>
      <c r="P3545" s="3" t="str">
        <f t="shared" si="277"/>
        <v>Other</v>
      </c>
      <c r="Q3545" s="3" t="str">
        <f t="shared" si="278"/>
        <v>Other</v>
      </c>
      <c r="R3545" s="3" t="str">
        <f t="shared" si="279"/>
        <v>Not LCLS</v>
      </c>
      <c r="S3545" s="3" t="str" cm="1">
        <f t="array" ref="S3545">_xlfn.IFS(G3545 &gt; 5000000, "Very High", G3545 &gt; 1000000, "High", G3545 &gt; 500000, "Medium", TRUE, "Low")</f>
        <v>Very High</v>
      </c>
      <c r="T3545" s="3" t="str" cm="1">
        <f t="array" ref="T3545">_xlfn.IFS(B3545 &gt;= 2005, "Post-2005", B3545 &gt;= 2000, "2000-2004", TRUE, "Pre-2000")</f>
        <v>Post-2005</v>
      </c>
    </row>
    <row r="3546" spans="1:20" x14ac:dyDescent="0.85">
      <c r="A3546" s="1">
        <v>41164</v>
      </c>
      <c r="B3546" t="s">
        <v>5332</v>
      </c>
      <c r="C3546" t="s">
        <v>5333</v>
      </c>
      <c r="D3546" t="s">
        <v>5334</v>
      </c>
      <c r="E3546" t="s">
        <v>56</v>
      </c>
      <c r="F3546" t="s">
        <v>57</v>
      </c>
      <c r="G3546" t="s">
        <v>58</v>
      </c>
      <c r="H3546">
        <v>2006</v>
      </c>
      <c r="I3546" s="2">
        <v>1314863.75</v>
      </c>
      <c r="J3546" s="2">
        <v>0</v>
      </c>
      <c r="K3546" s="2">
        <v>1314863.75</v>
      </c>
      <c r="L3546" t="s">
        <v>116</v>
      </c>
      <c r="M3546" s="3" t="b">
        <f>trust_funds5[[#This Row],[Contributions Outstanding (USD)]]=0</f>
        <v>1</v>
      </c>
      <c r="N3546" s="3" t="str">
        <f t="shared" si="275"/>
        <v>Outstanding</v>
      </c>
      <c r="O3546" s="3" t="str">
        <f t="shared" si="276"/>
        <v>High Contribution &amp; Recent</v>
      </c>
      <c r="P3546" s="3" t="str">
        <f t="shared" si="277"/>
        <v>Other</v>
      </c>
      <c r="Q3546" s="3" t="str">
        <f t="shared" si="278"/>
        <v>Other</v>
      </c>
      <c r="R3546" s="3" t="str">
        <f t="shared" si="279"/>
        <v>Not LCLS</v>
      </c>
      <c r="S3546" s="3" t="str" cm="1">
        <f t="array" ref="S3546">_xlfn.IFS(G3546 &gt; 5000000, "Very High", G3546 &gt; 1000000, "High", G3546 &gt; 500000, "Medium", TRUE, "Low")</f>
        <v>Very High</v>
      </c>
      <c r="T3546" s="3" t="str" cm="1">
        <f t="array" ref="T3546">_xlfn.IFS(B3546 &gt;= 2005, "Post-2005", B3546 &gt;= 2000, "2000-2004", TRUE, "Pre-2000")</f>
        <v>Post-2005</v>
      </c>
    </row>
    <row r="3547" spans="1:20" x14ac:dyDescent="0.85">
      <c r="A3547" s="1">
        <v>41164</v>
      </c>
      <c r="B3547" t="s">
        <v>5332</v>
      </c>
      <c r="C3547" t="s">
        <v>5333</v>
      </c>
      <c r="D3547" t="s">
        <v>5334</v>
      </c>
      <c r="E3547" t="s">
        <v>200</v>
      </c>
      <c r="F3547" t="s">
        <v>201</v>
      </c>
      <c r="G3547" t="s">
        <v>213</v>
      </c>
      <c r="H3547">
        <v>2006</v>
      </c>
      <c r="I3547" s="2">
        <v>720598.71</v>
      </c>
      <c r="J3547" s="2">
        <v>0</v>
      </c>
      <c r="K3547" s="2">
        <v>720598.71</v>
      </c>
      <c r="L3547" t="s">
        <v>116</v>
      </c>
      <c r="M3547" s="3" t="b">
        <f>trust_funds5[[#This Row],[Contributions Outstanding (USD)]]=0</f>
        <v>1</v>
      </c>
      <c r="N3547" s="3" t="str">
        <f t="shared" si="275"/>
        <v>Outstanding</v>
      </c>
      <c r="O3547" s="3" t="str">
        <f t="shared" si="276"/>
        <v>High Contribution &amp; Recent</v>
      </c>
      <c r="P3547" s="3" t="str">
        <f t="shared" si="277"/>
        <v>Other</v>
      </c>
      <c r="Q3547" s="3" t="str">
        <f t="shared" si="278"/>
        <v>Other</v>
      </c>
      <c r="R3547" s="3" t="str">
        <f t="shared" si="279"/>
        <v>Not LCLS</v>
      </c>
      <c r="S3547" s="3" t="str" cm="1">
        <f t="array" ref="S3547">_xlfn.IFS(G3547 &gt; 5000000, "Very High", G3547 &gt; 1000000, "High", G3547 &gt; 500000, "Medium", TRUE, "Low")</f>
        <v>Very High</v>
      </c>
      <c r="T3547" s="3" t="str" cm="1">
        <f t="array" ref="T3547">_xlfn.IFS(B3547 &gt;= 2005, "Post-2005", B3547 &gt;= 2000, "2000-2004", TRUE, "Pre-2000")</f>
        <v>Post-2005</v>
      </c>
    </row>
    <row r="3548" spans="1:20" x14ac:dyDescent="0.85">
      <c r="A3548" s="1">
        <v>41164</v>
      </c>
      <c r="B3548" t="s">
        <v>5332</v>
      </c>
      <c r="C3548" t="s">
        <v>5333</v>
      </c>
      <c r="D3548" t="s">
        <v>5334</v>
      </c>
      <c r="E3548" t="s">
        <v>70</v>
      </c>
      <c r="F3548" t="s">
        <v>71</v>
      </c>
      <c r="G3548" t="s">
        <v>5738</v>
      </c>
      <c r="H3548">
        <v>2006</v>
      </c>
      <c r="I3548" s="2">
        <v>425000</v>
      </c>
      <c r="J3548" s="2">
        <v>0</v>
      </c>
      <c r="K3548" s="2">
        <v>425000</v>
      </c>
      <c r="L3548" t="s">
        <v>116</v>
      </c>
      <c r="M3548" s="3" t="b">
        <f>trust_funds5[[#This Row],[Contributions Outstanding (USD)]]=0</f>
        <v>1</v>
      </c>
      <c r="N3548" s="3" t="str">
        <f t="shared" si="275"/>
        <v>Outstanding</v>
      </c>
      <c r="O3548" s="3" t="str">
        <f t="shared" si="276"/>
        <v>High Contribution &amp; Recent</v>
      </c>
      <c r="P3548" s="3" t="str">
        <f t="shared" si="277"/>
        <v>Other</v>
      </c>
      <c r="Q3548" s="3" t="str">
        <f t="shared" si="278"/>
        <v>Other</v>
      </c>
      <c r="R3548" s="3" t="str">
        <f t="shared" si="279"/>
        <v>Not LCLS</v>
      </c>
      <c r="S3548" s="3" t="str" cm="1">
        <f t="array" ref="S3548">_xlfn.IFS(G3548 &gt; 5000000, "Very High", G3548 &gt; 1000000, "High", G3548 &gt; 500000, "Medium", TRUE, "Low")</f>
        <v>Very High</v>
      </c>
      <c r="T3548" s="3" t="str" cm="1">
        <f t="array" ref="T3548">_xlfn.IFS(B3548 &gt;= 2005, "Post-2005", B3548 &gt;= 2000, "2000-2004", TRUE, "Pre-2000")</f>
        <v>Post-2005</v>
      </c>
    </row>
    <row r="3549" spans="1:20" x14ac:dyDescent="0.85">
      <c r="A3549" s="1">
        <v>41164</v>
      </c>
      <c r="B3549" t="s">
        <v>5332</v>
      </c>
      <c r="C3549" t="s">
        <v>5333</v>
      </c>
      <c r="D3549" t="s">
        <v>5334</v>
      </c>
      <c r="E3549" t="s">
        <v>293</v>
      </c>
      <c r="F3549" t="s">
        <v>294</v>
      </c>
      <c r="G3549" t="s">
        <v>5739</v>
      </c>
      <c r="H3549">
        <v>2006</v>
      </c>
      <c r="I3549" s="2">
        <v>178560</v>
      </c>
      <c r="J3549" s="2">
        <v>0</v>
      </c>
      <c r="K3549" s="2">
        <v>178560</v>
      </c>
      <c r="L3549" t="s">
        <v>116</v>
      </c>
      <c r="M3549" s="3" t="b">
        <f>trust_funds5[[#This Row],[Contributions Outstanding (USD)]]=0</f>
        <v>1</v>
      </c>
      <c r="N3549" s="3" t="str">
        <f t="shared" si="275"/>
        <v>Outstanding</v>
      </c>
      <c r="O3549" s="3" t="str">
        <f t="shared" si="276"/>
        <v>High Contribution &amp; Recent</v>
      </c>
      <c r="P3549" s="3" t="str">
        <f t="shared" si="277"/>
        <v>Other</v>
      </c>
      <c r="Q3549" s="3" t="str">
        <f t="shared" si="278"/>
        <v>Other</v>
      </c>
      <c r="R3549" s="3" t="str">
        <f t="shared" si="279"/>
        <v>Not LCLS</v>
      </c>
      <c r="S3549" s="3" t="str" cm="1">
        <f t="array" ref="S3549">_xlfn.IFS(G3549 &gt; 5000000, "Very High", G3549 &gt; 1000000, "High", G3549 &gt; 500000, "Medium", TRUE, "Low")</f>
        <v>Very High</v>
      </c>
      <c r="T3549" s="3" t="str" cm="1">
        <f t="array" ref="T3549">_xlfn.IFS(B3549 &gt;= 2005, "Post-2005", B3549 &gt;= 2000, "2000-2004", TRUE, "Pre-2000")</f>
        <v>Post-2005</v>
      </c>
    </row>
    <row r="3550" spans="1:20" x14ac:dyDescent="0.85">
      <c r="A3550" s="1">
        <v>41164</v>
      </c>
      <c r="B3550" t="s">
        <v>5332</v>
      </c>
      <c r="C3550" t="s">
        <v>5333</v>
      </c>
      <c r="D3550" t="s">
        <v>5334</v>
      </c>
      <c r="E3550" t="s">
        <v>293</v>
      </c>
      <c r="F3550" t="s">
        <v>294</v>
      </c>
      <c r="G3550" t="s">
        <v>4803</v>
      </c>
      <c r="H3550">
        <v>2006</v>
      </c>
      <c r="I3550" s="2">
        <v>752220</v>
      </c>
      <c r="J3550" s="2">
        <v>1420931.61</v>
      </c>
      <c r="K3550" s="2">
        <v>2173151.61</v>
      </c>
      <c r="L3550" t="s">
        <v>116</v>
      </c>
      <c r="M3550" s="3" t="b">
        <f>trust_funds5[[#This Row],[Contributions Outstanding (USD)]]=0</f>
        <v>0</v>
      </c>
      <c r="N3550" s="3" t="str">
        <f t="shared" si="275"/>
        <v>Outstanding</v>
      </c>
      <c r="O3550" s="3" t="str">
        <f t="shared" si="276"/>
        <v>High Contribution &amp; Recent</v>
      </c>
      <c r="P3550" s="3" t="str">
        <f t="shared" si="277"/>
        <v>Other</v>
      </c>
      <c r="Q3550" s="3" t="str">
        <f t="shared" si="278"/>
        <v>Other</v>
      </c>
      <c r="R3550" s="3" t="str">
        <f t="shared" si="279"/>
        <v>Not LCLS</v>
      </c>
      <c r="S3550" s="3" t="str" cm="1">
        <f t="array" ref="S3550">_xlfn.IFS(G3550 &gt; 5000000, "Very High", G3550 &gt; 1000000, "High", G3550 &gt; 500000, "Medium", TRUE, "Low")</f>
        <v>Very High</v>
      </c>
      <c r="T3550" s="3" t="str" cm="1">
        <f t="array" ref="T3550">_xlfn.IFS(B3550 &gt;= 2005, "Post-2005", B3550 &gt;= 2000, "2000-2004", TRUE, "Pre-2000")</f>
        <v>Post-2005</v>
      </c>
    </row>
    <row r="3551" spans="1:20" x14ac:dyDescent="0.85">
      <c r="A3551" s="1">
        <v>41164</v>
      </c>
      <c r="B3551" t="s">
        <v>90</v>
      </c>
      <c r="C3551" t="s">
        <v>5740</v>
      </c>
      <c r="D3551" t="s">
        <v>5741</v>
      </c>
      <c r="E3551" t="s">
        <v>49</v>
      </c>
      <c r="F3551" t="s">
        <v>50</v>
      </c>
      <c r="G3551" t="s">
        <v>5742</v>
      </c>
      <c r="H3551">
        <v>2006</v>
      </c>
      <c r="I3551" s="2">
        <v>1522000</v>
      </c>
      <c r="J3551" s="2">
        <v>0</v>
      </c>
      <c r="K3551" s="2">
        <v>1522000</v>
      </c>
      <c r="L3551" t="s">
        <v>18</v>
      </c>
      <c r="M3551" s="3" t="b">
        <f>trust_funds5[[#This Row],[Contributions Outstanding (USD)]]=0</f>
        <v>1</v>
      </c>
      <c r="N3551" s="3" t="str">
        <f t="shared" si="275"/>
        <v>Outstanding</v>
      </c>
      <c r="O3551" s="3" t="str">
        <f t="shared" si="276"/>
        <v>High Contribution &amp; Recent</v>
      </c>
      <c r="P3551" s="3" t="str">
        <f t="shared" si="277"/>
        <v>Other</v>
      </c>
      <c r="Q3551" s="3" t="str">
        <f t="shared" si="278"/>
        <v>Other</v>
      </c>
      <c r="R3551" s="3" t="str">
        <f t="shared" si="279"/>
        <v>Not LCLS</v>
      </c>
      <c r="S3551" s="3" t="str" cm="1">
        <f t="array" ref="S3551">_xlfn.IFS(G3551 &gt; 5000000, "Very High", G3551 &gt; 1000000, "High", G3551 &gt; 500000, "Medium", TRUE, "Low")</f>
        <v>Very High</v>
      </c>
      <c r="T3551" s="3" t="str" cm="1">
        <f t="array" ref="T3551">_xlfn.IFS(B3551 &gt;= 2005, "Post-2005", B3551 &gt;= 2000, "2000-2004", TRUE, "Pre-2000")</f>
        <v>Post-2005</v>
      </c>
    </row>
    <row r="3552" spans="1:20" x14ac:dyDescent="0.85">
      <c r="A3552" s="1">
        <v>41164</v>
      </c>
      <c r="B3552" t="s">
        <v>5743</v>
      </c>
      <c r="C3552" t="s">
        <v>5744</v>
      </c>
      <c r="D3552" t="s">
        <v>5745</v>
      </c>
      <c r="E3552" t="s">
        <v>21</v>
      </c>
      <c r="F3552" t="s">
        <v>22</v>
      </c>
      <c r="G3552" t="s">
        <v>23</v>
      </c>
      <c r="H3552">
        <v>2006</v>
      </c>
      <c r="I3552" s="2">
        <v>553753.66</v>
      </c>
      <c r="J3552" s="2">
        <v>0</v>
      </c>
      <c r="K3552" s="2">
        <v>553753.66</v>
      </c>
      <c r="L3552" t="s">
        <v>18</v>
      </c>
      <c r="M3552" s="3" t="b">
        <f>trust_funds5[[#This Row],[Contributions Outstanding (USD)]]=0</f>
        <v>1</v>
      </c>
      <c r="N3552" s="3" t="str">
        <f t="shared" si="275"/>
        <v>Outstanding</v>
      </c>
      <c r="O3552" s="3" t="str">
        <f t="shared" si="276"/>
        <v>High Contribution &amp; Recent</v>
      </c>
      <c r="P3552" s="3" t="str">
        <f t="shared" si="277"/>
        <v>Other</v>
      </c>
      <c r="Q3552" s="3" t="str">
        <f t="shared" si="278"/>
        <v>Other</v>
      </c>
      <c r="R3552" s="3" t="str">
        <f t="shared" si="279"/>
        <v>Not LCLS</v>
      </c>
      <c r="S3552" s="3" t="str" cm="1">
        <f t="array" ref="S3552">_xlfn.IFS(G3552 &gt; 5000000, "Very High", G3552 &gt; 1000000, "High", G3552 &gt; 500000, "Medium", TRUE, "Low")</f>
        <v>Very High</v>
      </c>
      <c r="T3552" s="3" t="str" cm="1">
        <f t="array" ref="T3552">_xlfn.IFS(B3552 &gt;= 2005, "Post-2005", B3552 &gt;= 2000, "2000-2004", TRUE, "Pre-2000")</f>
        <v>Post-2005</v>
      </c>
    </row>
    <row r="3553" spans="1:20" x14ac:dyDescent="0.85">
      <c r="A3553" s="1">
        <v>41164</v>
      </c>
      <c r="B3553" t="s">
        <v>4472</v>
      </c>
      <c r="C3553" t="s">
        <v>5746</v>
      </c>
      <c r="D3553" t="s">
        <v>5747</v>
      </c>
      <c r="E3553" t="s">
        <v>102</v>
      </c>
      <c r="F3553" t="s">
        <v>103</v>
      </c>
      <c r="G3553" t="s">
        <v>104</v>
      </c>
      <c r="H3553">
        <v>2006</v>
      </c>
      <c r="I3553" s="2">
        <v>5840968.4699999997</v>
      </c>
      <c r="J3553" s="2">
        <v>0</v>
      </c>
      <c r="K3553" s="2">
        <v>5840968.4699999997</v>
      </c>
      <c r="L3553" t="s">
        <v>18</v>
      </c>
      <c r="M3553" s="3" t="b">
        <f>trust_funds5[[#This Row],[Contributions Outstanding (USD)]]=0</f>
        <v>1</v>
      </c>
      <c r="N3553" s="3" t="str">
        <f t="shared" si="275"/>
        <v>Outstanding</v>
      </c>
      <c r="O3553" s="3" t="str">
        <f t="shared" si="276"/>
        <v>High Contribution &amp; Recent</v>
      </c>
      <c r="P3553" s="3" t="str">
        <f t="shared" si="277"/>
        <v>Other</v>
      </c>
      <c r="Q3553" s="3" t="str">
        <f t="shared" si="278"/>
        <v>Other</v>
      </c>
      <c r="R3553" s="3" t="str">
        <f t="shared" si="279"/>
        <v>Not LCLS</v>
      </c>
      <c r="S3553" s="3" t="str" cm="1">
        <f t="array" ref="S3553">_xlfn.IFS(G3553 &gt; 5000000, "Very High", G3553 &gt; 1000000, "High", G3553 &gt; 500000, "Medium", TRUE, "Low")</f>
        <v>Very High</v>
      </c>
      <c r="T3553" s="3" t="str" cm="1">
        <f t="array" ref="T3553">_xlfn.IFS(B3553 &gt;= 2005, "Post-2005", B3553 &gt;= 2000, "2000-2004", TRUE, "Pre-2000")</f>
        <v>Post-2005</v>
      </c>
    </row>
    <row r="3554" spans="1:20" x14ac:dyDescent="0.85">
      <c r="A3554" s="1">
        <v>41164</v>
      </c>
      <c r="B3554" t="s">
        <v>90</v>
      </c>
      <c r="C3554" t="s">
        <v>5748</v>
      </c>
      <c r="D3554" t="s">
        <v>5749</v>
      </c>
      <c r="E3554" t="s">
        <v>288</v>
      </c>
      <c r="F3554" t="s">
        <v>289</v>
      </c>
      <c r="G3554" t="s">
        <v>1737</v>
      </c>
      <c r="H3554">
        <v>2006</v>
      </c>
      <c r="I3554" s="2">
        <v>3000000</v>
      </c>
      <c r="J3554" s="2">
        <v>58273.29</v>
      </c>
      <c r="K3554" s="2">
        <v>3058273.29</v>
      </c>
      <c r="L3554" t="s">
        <v>116</v>
      </c>
      <c r="M3554" s="3" t="b">
        <f>trust_funds5[[#This Row],[Contributions Outstanding (USD)]]=0</f>
        <v>0</v>
      </c>
      <c r="N3554" s="3" t="str">
        <f t="shared" si="275"/>
        <v>Outstanding</v>
      </c>
      <c r="O3554" s="3" t="str">
        <f t="shared" si="276"/>
        <v>High Contribution &amp; Recent</v>
      </c>
      <c r="P3554" s="3" t="str">
        <f t="shared" si="277"/>
        <v>Other</v>
      </c>
      <c r="Q3554" s="3" t="str">
        <f t="shared" si="278"/>
        <v>Other</v>
      </c>
      <c r="R3554" s="3" t="str">
        <f t="shared" si="279"/>
        <v>Not LCLS</v>
      </c>
      <c r="S3554" s="3" t="str" cm="1">
        <f t="array" ref="S3554">_xlfn.IFS(G3554 &gt; 5000000, "Very High", G3554 &gt; 1000000, "High", G3554 &gt; 500000, "Medium", TRUE, "Low")</f>
        <v>Very High</v>
      </c>
      <c r="T3554" s="3" t="str" cm="1">
        <f t="array" ref="T3554">_xlfn.IFS(B3554 &gt;= 2005, "Post-2005", B3554 &gt;= 2000, "2000-2004", TRUE, "Pre-2000")</f>
        <v>Post-2005</v>
      </c>
    </row>
    <row r="3555" spans="1:20" x14ac:dyDescent="0.85">
      <c r="A3555" s="1">
        <v>41164</v>
      </c>
      <c r="B3555" t="s">
        <v>82</v>
      </c>
      <c r="C3555" t="s">
        <v>4999</v>
      </c>
      <c r="D3555" t="s">
        <v>587</v>
      </c>
      <c r="E3555" t="s">
        <v>15</v>
      </c>
      <c r="F3555" t="s">
        <v>16</v>
      </c>
      <c r="G3555" t="s">
        <v>17</v>
      </c>
      <c r="H3555">
        <v>2006</v>
      </c>
      <c r="I3555" s="2">
        <v>117661.96</v>
      </c>
      <c r="J3555" s="2">
        <v>0</v>
      </c>
      <c r="K3555" s="2">
        <v>117661.96</v>
      </c>
      <c r="L3555" t="s">
        <v>18</v>
      </c>
      <c r="M3555" s="3" t="b">
        <f>trust_funds5[[#This Row],[Contributions Outstanding (USD)]]=0</f>
        <v>1</v>
      </c>
      <c r="N3555" s="3" t="str">
        <f t="shared" si="275"/>
        <v>Outstanding</v>
      </c>
      <c r="O3555" s="3" t="str">
        <f t="shared" si="276"/>
        <v>High Contribution &amp; Recent</v>
      </c>
      <c r="P3555" s="3" t="str">
        <f t="shared" si="277"/>
        <v>Other</v>
      </c>
      <c r="Q3555" s="3" t="str">
        <f t="shared" si="278"/>
        <v>Other</v>
      </c>
      <c r="R3555" s="3" t="str">
        <f t="shared" si="279"/>
        <v>Not LCLS</v>
      </c>
      <c r="S3555" s="3" t="str" cm="1">
        <f t="array" ref="S3555">_xlfn.IFS(G3555 &gt; 5000000, "Very High", G3555 &gt; 1000000, "High", G3555 &gt; 500000, "Medium", TRUE, "Low")</f>
        <v>Very High</v>
      </c>
      <c r="T3555" s="3" t="str" cm="1">
        <f t="array" ref="T3555">_xlfn.IFS(B3555 &gt;= 2005, "Post-2005", B3555 &gt;= 2000, "2000-2004", TRUE, "Pre-2000")</f>
        <v>Post-2005</v>
      </c>
    </row>
    <row r="3556" spans="1:20" x14ac:dyDescent="0.85">
      <c r="A3556" s="1">
        <v>41164</v>
      </c>
      <c r="B3556" t="s">
        <v>600</v>
      </c>
      <c r="C3556" t="s">
        <v>5750</v>
      </c>
      <c r="D3556" t="s">
        <v>5751</v>
      </c>
      <c r="E3556" t="s">
        <v>204</v>
      </c>
      <c r="F3556" t="s">
        <v>205</v>
      </c>
      <c r="G3556" t="s">
        <v>206</v>
      </c>
      <c r="H3556">
        <v>2006</v>
      </c>
      <c r="I3556" s="2">
        <v>8360814.46</v>
      </c>
      <c r="J3556" s="2">
        <v>81250.16</v>
      </c>
      <c r="K3556" s="2">
        <v>8442064.6199999992</v>
      </c>
      <c r="L3556" t="s">
        <v>116</v>
      </c>
      <c r="M3556" s="3" t="b">
        <f>trust_funds5[[#This Row],[Contributions Outstanding (USD)]]=0</f>
        <v>0</v>
      </c>
      <c r="N3556" s="3" t="str">
        <f t="shared" si="275"/>
        <v>Outstanding</v>
      </c>
      <c r="O3556" s="3" t="str">
        <f t="shared" si="276"/>
        <v>High Contribution &amp; Recent</v>
      </c>
      <c r="P3556" s="3" t="str">
        <f t="shared" si="277"/>
        <v>Other</v>
      </c>
      <c r="Q3556" s="3" t="str">
        <f t="shared" si="278"/>
        <v>Other</v>
      </c>
      <c r="R3556" s="3" t="str">
        <f t="shared" si="279"/>
        <v>Not LCLS</v>
      </c>
      <c r="S3556" s="3" t="str" cm="1">
        <f t="array" ref="S3556">_xlfn.IFS(G3556 &gt; 5000000, "Very High", G3556 &gt; 1000000, "High", G3556 &gt; 500000, "Medium", TRUE, "Low")</f>
        <v>Very High</v>
      </c>
      <c r="T3556" s="3" t="str" cm="1">
        <f t="array" ref="T3556">_xlfn.IFS(B3556 &gt;= 2005, "Post-2005", B3556 &gt;= 2000, "2000-2004", TRUE, "Pre-2000")</f>
        <v>Post-2005</v>
      </c>
    </row>
    <row r="3557" spans="1:20" x14ac:dyDescent="0.85">
      <c r="A3557" s="1">
        <v>41164</v>
      </c>
      <c r="B3557" t="s">
        <v>5284</v>
      </c>
      <c r="C3557" t="s">
        <v>5752</v>
      </c>
      <c r="D3557" t="s">
        <v>5753</v>
      </c>
      <c r="E3557" t="s">
        <v>1280</v>
      </c>
      <c r="F3557" t="s">
        <v>1281</v>
      </c>
      <c r="G3557" t="s">
        <v>1282</v>
      </c>
      <c r="H3557">
        <v>2006</v>
      </c>
      <c r="I3557" s="2">
        <v>1076258.04</v>
      </c>
      <c r="J3557" s="2">
        <v>0</v>
      </c>
      <c r="K3557" s="2">
        <v>1076258.04</v>
      </c>
      <c r="L3557" t="s">
        <v>18</v>
      </c>
      <c r="M3557" s="3" t="b">
        <f>trust_funds5[[#This Row],[Contributions Outstanding (USD)]]=0</f>
        <v>1</v>
      </c>
      <c r="N3557" s="3" t="str">
        <f t="shared" si="275"/>
        <v>Outstanding</v>
      </c>
      <c r="O3557" s="3" t="str">
        <f t="shared" si="276"/>
        <v>High Contribution &amp; Recent</v>
      </c>
      <c r="P3557" s="3" t="str">
        <f t="shared" si="277"/>
        <v>Other</v>
      </c>
      <c r="Q3557" s="3" t="str">
        <f t="shared" si="278"/>
        <v>Other</v>
      </c>
      <c r="R3557" s="3" t="str">
        <f t="shared" si="279"/>
        <v>Not LCLS</v>
      </c>
      <c r="S3557" s="3" t="str" cm="1">
        <f t="array" ref="S3557">_xlfn.IFS(G3557 &gt; 5000000, "Very High", G3557 &gt; 1000000, "High", G3557 &gt; 500000, "Medium", TRUE, "Low")</f>
        <v>Very High</v>
      </c>
      <c r="T3557" s="3" t="str" cm="1">
        <f t="array" ref="T3557">_xlfn.IFS(B3557 &gt;= 2005, "Post-2005", B3557 &gt;= 2000, "2000-2004", TRUE, "Pre-2000")</f>
        <v>Post-2005</v>
      </c>
    </row>
    <row r="3558" spans="1:20" x14ac:dyDescent="0.85">
      <c r="A3558" s="1">
        <v>41164</v>
      </c>
      <c r="B3558" t="s">
        <v>5284</v>
      </c>
      <c r="C3558" t="s">
        <v>5754</v>
      </c>
      <c r="D3558" t="s">
        <v>5755</v>
      </c>
      <c r="E3558" t="s">
        <v>56</v>
      </c>
      <c r="F3558" t="s">
        <v>57</v>
      </c>
      <c r="G3558" t="s">
        <v>58</v>
      </c>
      <c r="H3558">
        <v>2006</v>
      </c>
      <c r="I3558" s="2">
        <v>1503996.87</v>
      </c>
      <c r="J3558" s="2">
        <v>0</v>
      </c>
      <c r="K3558" s="2">
        <v>1503996.87</v>
      </c>
      <c r="L3558" t="s">
        <v>18</v>
      </c>
      <c r="M3558" s="3" t="b">
        <f>trust_funds5[[#This Row],[Contributions Outstanding (USD)]]=0</f>
        <v>1</v>
      </c>
      <c r="N3558" s="3" t="str">
        <f t="shared" si="275"/>
        <v>Outstanding</v>
      </c>
      <c r="O3558" s="3" t="str">
        <f t="shared" si="276"/>
        <v>High Contribution &amp; Recent</v>
      </c>
      <c r="P3558" s="3" t="str">
        <f t="shared" si="277"/>
        <v>Other</v>
      </c>
      <c r="Q3558" s="3" t="str">
        <f t="shared" si="278"/>
        <v>Other</v>
      </c>
      <c r="R3558" s="3" t="str">
        <f t="shared" si="279"/>
        <v>Not LCLS</v>
      </c>
      <c r="S3558" s="3" t="str" cm="1">
        <f t="array" ref="S3558">_xlfn.IFS(G3558 &gt; 5000000, "Very High", G3558 &gt; 1000000, "High", G3558 &gt; 500000, "Medium", TRUE, "Low")</f>
        <v>Very High</v>
      </c>
      <c r="T3558" s="3" t="str" cm="1">
        <f t="array" ref="T3558">_xlfn.IFS(B3558 &gt;= 2005, "Post-2005", B3558 &gt;= 2000, "2000-2004", TRUE, "Pre-2000")</f>
        <v>Post-2005</v>
      </c>
    </row>
    <row r="3559" spans="1:20" x14ac:dyDescent="0.85">
      <c r="A3559" s="1">
        <v>41164</v>
      </c>
      <c r="B3559" t="s">
        <v>1346</v>
      </c>
      <c r="C3559" t="s">
        <v>5756</v>
      </c>
      <c r="D3559" t="s">
        <v>5757</v>
      </c>
      <c r="E3559" t="s">
        <v>21</v>
      </c>
      <c r="F3559" t="s">
        <v>22</v>
      </c>
      <c r="G3559" t="s">
        <v>23</v>
      </c>
      <c r="H3559">
        <v>2006</v>
      </c>
      <c r="I3559" s="2">
        <v>4270275.63</v>
      </c>
      <c r="J3559" s="2">
        <v>0</v>
      </c>
      <c r="K3559" s="2">
        <v>4270275.63</v>
      </c>
      <c r="L3559" t="s">
        <v>18</v>
      </c>
      <c r="M3559" s="3" t="b">
        <f>trust_funds5[[#This Row],[Contributions Outstanding (USD)]]=0</f>
        <v>1</v>
      </c>
      <c r="N3559" s="3" t="str">
        <f t="shared" si="275"/>
        <v>Outstanding</v>
      </c>
      <c r="O3559" s="3" t="str">
        <f t="shared" si="276"/>
        <v>High Contribution &amp; Recent</v>
      </c>
      <c r="P3559" s="3" t="str">
        <f t="shared" si="277"/>
        <v>Other</v>
      </c>
      <c r="Q3559" s="3" t="str">
        <f t="shared" si="278"/>
        <v>Other</v>
      </c>
      <c r="R3559" s="3" t="str">
        <f t="shared" si="279"/>
        <v>Not LCLS</v>
      </c>
      <c r="S3559" s="3" t="str" cm="1">
        <f t="array" ref="S3559">_xlfn.IFS(G3559 &gt; 5000000, "Very High", G3559 &gt; 1000000, "High", G3559 &gt; 500000, "Medium", TRUE, "Low")</f>
        <v>Very High</v>
      </c>
      <c r="T3559" s="3" t="str" cm="1">
        <f t="array" ref="T3559">_xlfn.IFS(B3559 &gt;= 2005, "Post-2005", B3559 &gt;= 2000, "2000-2004", TRUE, "Pre-2000")</f>
        <v>Post-2005</v>
      </c>
    </row>
    <row r="3560" spans="1:20" x14ac:dyDescent="0.85">
      <c r="A3560" s="1">
        <v>41164</v>
      </c>
      <c r="B3560" t="s">
        <v>3797</v>
      </c>
      <c r="C3560" t="s">
        <v>5758</v>
      </c>
      <c r="D3560" t="s">
        <v>5759</v>
      </c>
      <c r="E3560" t="s">
        <v>102</v>
      </c>
      <c r="F3560" t="s">
        <v>103</v>
      </c>
      <c r="G3560" t="s">
        <v>104</v>
      </c>
      <c r="H3560">
        <v>2006</v>
      </c>
      <c r="I3560" s="2">
        <v>176697849.97</v>
      </c>
      <c r="J3560" s="2">
        <v>0</v>
      </c>
      <c r="K3560" s="2">
        <v>176697849.97</v>
      </c>
      <c r="L3560" t="s">
        <v>18</v>
      </c>
      <c r="M3560" s="3" t="b">
        <f>trust_funds5[[#This Row],[Contributions Outstanding (USD)]]=0</f>
        <v>1</v>
      </c>
      <c r="N3560" s="3" t="str">
        <f t="shared" si="275"/>
        <v>Outstanding</v>
      </c>
      <c r="O3560" s="3" t="str">
        <f t="shared" si="276"/>
        <v>High Contribution &amp; Recent</v>
      </c>
      <c r="P3560" s="3" t="str">
        <f t="shared" si="277"/>
        <v>Other</v>
      </c>
      <c r="Q3560" s="3" t="str">
        <f t="shared" si="278"/>
        <v>Other</v>
      </c>
      <c r="R3560" s="3" t="str">
        <f t="shared" si="279"/>
        <v>Not LCLS</v>
      </c>
      <c r="S3560" s="3" t="str" cm="1">
        <f t="array" ref="S3560">_xlfn.IFS(G3560 &gt; 5000000, "Very High", G3560 &gt; 1000000, "High", G3560 &gt; 500000, "Medium", TRUE, "Low")</f>
        <v>Very High</v>
      </c>
      <c r="T3560" s="3" t="str" cm="1">
        <f t="array" ref="T3560">_xlfn.IFS(B3560 &gt;= 2005, "Post-2005", B3560 &gt;= 2000, "2000-2004", TRUE, "Pre-2000")</f>
        <v>Post-2005</v>
      </c>
    </row>
    <row r="3561" spans="1:20" x14ac:dyDescent="0.85">
      <c r="A3561" s="1">
        <v>41164</v>
      </c>
      <c r="B3561" t="s">
        <v>5035</v>
      </c>
      <c r="C3561" t="s">
        <v>5760</v>
      </c>
      <c r="D3561" t="s">
        <v>5761</v>
      </c>
      <c r="E3561" t="s">
        <v>21</v>
      </c>
      <c r="F3561" t="s">
        <v>22</v>
      </c>
      <c r="G3561" t="s">
        <v>23</v>
      </c>
      <c r="H3561">
        <v>2006</v>
      </c>
      <c r="I3561" s="2">
        <v>6548214.0199999996</v>
      </c>
      <c r="J3561" s="2">
        <v>0</v>
      </c>
      <c r="K3561" s="2">
        <v>6548214.0199999996</v>
      </c>
      <c r="L3561" t="s">
        <v>18</v>
      </c>
      <c r="M3561" s="3" t="b">
        <f>trust_funds5[[#This Row],[Contributions Outstanding (USD)]]=0</f>
        <v>1</v>
      </c>
      <c r="N3561" s="3" t="str">
        <f t="shared" si="275"/>
        <v>Outstanding</v>
      </c>
      <c r="O3561" s="3" t="str">
        <f t="shared" si="276"/>
        <v>High Contribution &amp; Recent</v>
      </c>
      <c r="P3561" s="3" t="str">
        <f t="shared" si="277"/>
        <v>Other</v>
      </c>
      <c r="Q3561" s="3" t="str">
        <f t="shared" si="278"/>
        <v>Other</v>
      </c>
      <c r="R3561" s="3" t="str">
        <f t="shared" si="279"/>
        <v>Not LCLS</v>
      </c>
      <c r="S3561" s="3" t="str" cm="1">
        <f t="array" ref="S3561">_xlfn.IFS(G3561 &gt; 5000000, "Very High", G3561 &gt; 1000000, "High", G3561 &gt; 500000, "Medium", TRUE, "Low")</f>
        <v>Very High</v>
      </c>
      <c r="T3561" s="3" t="str" cm="1">
        <f t="array" ref="T3561">_xlfn.IFS(B3561 &gt;= 2005, "Post-2005", B3561 &gt;= 2000, "2000-2004", TRUE, "Pre-2000")</f>
        <v>Post-2005</v>
      </c>
    </row>
    <row r="3562" spans="1:20" x14ac:dyDescent="0.85">
      <c r="A3562" s="1">
        <v>41164</v>
      </c>
      <c r="B3562" t="s">
        <v>5762</v>
      </c>
      <c r="C3562" t="s">
        <v>5763</v>
      </c>
      <c r="D3562" t="s">
        <v>5764</v>
      </c>
      <c r="E3562" t="s">
        <v>31</v>
      </c>
      <c r="F3562" t="s">
        <v>32</v>
      </c>
      <c r="H3562">
        <v>2006</v>
      </c>
      <c r="I3562" s="2">
        <v>1000000</v>
      </c>
      <c r="J3562" s="2">
        <v>0</v>
      </c>
      <c r="K3562" s="2">
        <v>1000000</v>
      </c>
      <c r="L3562" t="s">
        <v>18</v>
      </c>
      <c r="M3562" s="3" t="b">
        <f>trust_funds5[[#This Row],[Contributions Outstanding (USD)]]=0</f>
        <v>1</v>
      </c>
      <c r="N3562" s="3" t="str">
        <f t="shared" si="275"/>
        <v>Outstanding</v>
      </c>
      <c r="O3562" s="3" t="str">
        <f t="shared" si="276"/>
        <v>High Contribution &amp; Recent</v>
      </c>
      <c r="P3562" s="3" t="str">
        <f t="shared" si="277"/>
        <v>Other</v>
      </c>
      <c r="Q3562" s="3" t="str">
        <f t="shared" si="278"/>
        <v>Other</v>
      </c>
      <c r="R3562" s="3" t="str">
        <f t="shared" si="279"/>
        <v>Not LCLS</v>
      </c>
      <c r="S3562" s="3" t="str" cm="1">
        <f t="array" ref="S3562">_xlfn.IFS(G3562 &gt; 5000000, "Very High", G3562 &gt; 1000000, "High", G3562 &gt; 500000, "Medium", TRUE, "Low")</f>
        <v>Low</v>
      </c>
      <c r="T3562" s="3" t="str" cm="1">
        <f t="array" ref="T3562">_xlfn.IFS(B3562 &gt;= 2005, "Post-2005", B3562 &gt;= 2000, "2000-2004", TRUE, "Pre-2000")</f>
        <v>Post-2005</v>
      </c>
    </row>
    <row r="3563" spans="1:20" x14ac:dyDescent="0.85">
      <c r="A3563" s="1">
        <v>41164</v>
      </c>
      <c r="B3563" t="s">
        <v>4159</v>
      </c>
      <c r="C3563" t="s">
        <v>4160</v>
      </c>
      <c r="D3563" t="s">
        <v>4161</v>
      </c>
      <c r="E3563" t="s">
        <v>200</v>
      </c>
      <c r="F3563" t="s">
        <v>201</v>
      </c>
      <c r="G3563" t="s">
        <v>213</v>
      </c>
      <c r="H3563">
        <v>2006</v>
      </c>
      <c r="I3563" s="2">
        <v>3000000</v>
      </c>
      <c r="J3563" s="2">
        <v>0</v>
      </c>
      <c r="K3563" s="2">
        <v>3000000</v>
      </c>
      <c r="L3563" t="s">
        <v>116</v>
      </c>
      <c r="M3563" s="3" t="b">
        <f>trust_funds5[[#This Row],[Contributions Outstanding (USD)]]=0</f>
        <v>1</v>
      </c>
      <c r="N3563" s="3" t="str">
        <f t="shared" si="275"/>
        <v>Outstanding</v>
      </c>
      <c r="O3563" s="3" t="str">
        <f t="shared" si="276"/>
        <v>High Contribution &amp; Recent</v>
      </c>
      <c r="P3563" s="3" t="str">
        <f t="shared" si="277"/>
        <v>Other</v>
      </c>
      <c r="Q3563" s="3" t="str">
        <f t="shared" si="278"/>
        <v>Other</v>
      </c>
      <c r="R3563" s="3" t="str">
        <f t="shared" si="279"/>
        <v>Not LCLS</v>
      </c>
      <c r="S3563" s="3" t="str" cm="1">
        <f t="array" ref="S3563">_xlfn.IFS(G3563 &gt; 5000000, "Very High", G3563 &gt; 1000000, "High", G3563 &gt; 500000, "Medium", TRUE, "Low")</f>
        <v>Very High</v>
      </c>
      <c r="T3563" s="3" t="str" cm="1">
        <f t="array" ref="T3563">_xlfn.IFS(B3563 &gt;= 2005, "Post-2005", B3563 &gt;= 2000, "2000-2004", TRUE, "Pre-2000")</f>
        <v>Post-2005</v>
      </c>
    </row>
    <row r="3564" spans="1:20" x14ac:dyDescent="0.85">
      <c r="A3564" s="1">
        <v>41164</v>
      </c>
      <c r="B3564" t="s">
        <v>883</v>
      </c>
      <c r="C3564" t="s">
        <v>4592</v>
      </c>
      <c r="D3564" t="s">
        <v>4593</v>
      </c>
      <c r="E3564" t="s">
        <v>2863</v>
      </c>
      <c r="F3564" t="s">
        <v>2864</v>
      </c>
      <c r="G3564" t="s">
        <v>3051</v>
      </c>
      <c r="H3564">
        <v>2006</v>
      </c>
      <c r="I3564" s="2">
        <v>3618652.22</v>
      </c>
      <c r="J3564" s="2">
        <v>0</v>
      </c>
      <c r="K3564" s="2">
        <v>3618652.22</v>
      </c>
      <c r="L3564" t="s">
        <v>116</v>
      </c>
      <c r="M3564" s="3" t="b">
        <f>trust_funds5[[#This Row],[Contributions Outstanding (USD)]]=0</f>
        <v>1</v>
      </c>
      <c r="N3564" s="3" t="str">
        <f t="shared" si="275"/>
        <v>Outstanding</v>
      </c>
      <c r="O3564" s="3" t="str">
        <f t="shared" si="276"/>
        <v>High Contribution &amp; Recent</v>
      </c>
      <c r="P3564" s="3" t="str">
        <f t="shared" si="277"/>
        <v>Other</v>
      </c>
      <c r="Q3564" s="3" t="str">
        <f t="shared" si="278"/>
        <v>Other</v>
      </c>
      <c r="R3564" s="3" t="str">
        <f t="shared" si="279"/>
        <v>Not LCLS</v>
      </c>
      <c r="S3564" s="3" t="str" cm="1">
        <f t="array" ref="S3564">_xlfn.IFS(G3564 &gt; 5000000, "Very High", G3564 &gt; 1000000, "High", G3564 &gt; 500000, "Medium", TRUE, "Low")</f>
        <v>Very High</v>
      </c>
      <c r="T3564" s="3" t="str" cm="1">
        <f t="array" ref="T3564">_xlfn.IFS(B3564 &gt;= 2005, "Post-2005", B3564 &gt;= 2000, "2000-2004", TRUE, "Pre-2000")</f>
        <v>Post-2005</v>
      </c>
    </row>
    <row r="3565" spans="1:20" x14ac:dyDescent="0.85">
      <c r="A3565" s="1">
        <v>41164</v>
      </c>
      <c r="B3565" t="s">
        <v>2137</v>
      </c>
      <c r="C3565" t="s">
        <v>5765</v>
      </c>
      <c r="D3565" t="s">
        <v>5766</v>
      </c>
      <c r="E3565" t="s">
        <v>102</v>
      </c>
      <c r="F3565" t="s">
        <v>103</v>
      </c>
      <c r="G3565" t="s">
        <v>104</v>
      </c>
      <c r="H3565">
        <v>2006</v>
      </c>
      <c r="I3565" s="2">
        <v>1695036.71</v>
      </c>
      <c r="J3565" s="2">
        <v>0</v>
      </c>
      <c r="K3565" s="2">
        <v>1695036.71</v>
      </c>
      <c r="L3565" t="s">
        <v>18</v>
      </c>
      <c r="M3565" s="3" t="b">
        <f>trust_funds5[[#This Row],[Contributions Outstanding (USD)]]=0</f>
        <v>1</v>
      </c>
      <c r="N3565" s="3" t="str">
        <f t="shared" si="275"/>
        <v>Outstanding</v>
      </c>
      <c r="O3565" s="3" t="str">
        <f t="shared" si="276"/>
        <v>High Contribution &amp; Recent</v>
      </c>
      <c r="P3565" s="3" t="str">
        <f t="shared" si="277"/>
        <v>Other</v>
      </c>
      <c r="Q3565" s="3" t="str">
        <f t="shared" si="278"/>
        <v>Other</v>
      </c>
      <c r="R3565" s="3" t="str">
        <f t="shared" si="279"/>
        <v>Not LCLS</v>
      </c>
      <c r="S3565" s="3" t="str" cm="1">
        <f t="array" ref="S3565">_xlfn.IFS(G3565 &gt; 5000000, "Very High", G3565 &gt; 1000000, "High", G3565 &gt; 500000, "Medium", TRUE, "Low")</f>
        <v>Very High</v>
      </c>
      <c r="T3565" s="3" t="str" cm="1">
        <f t="array" ref="T3565">_xlfn.IFS(B3565 &gt;= 2005, "Post-2005", B3565 &gt;= 2000, "2000-2004", TRUE, "Pre-2000")</f>
        <v>Post-2005</v>
      </c>
    </row>
    <row r="3566" spans="1:20" x14ac:dyDescent="0.85">
      <c r="A3566" s="1">
        <v>41164</v>
      </c>
      <c r="B3566" t="s">
        <v>90</v>
      </c>
      <c r="C3566" t="s">
        <v>631</v>
      </c>
      <c r="D3566" t="s">
        <v>632</v>
      </c>
      <c r="E3566" t="s">
        <v>223</v>
      </c>
      <c r="F3566" t="s">
        <v>224</v>
      </c>
      <c r="G3566" t="s">
        <v>225</v>
      </c>
      <c r="H3566">
        <v>2006</v>
      </c>
      <c r="I3566" s="2">
        <v>2795132.05</v>
      </c>
      <c r="J3566" s="2">
        <v>0</v>
      </c>
      <c r="K3566" s="2">
        <v>2795132.05</v>
      </c>
      <c r="L3566" t="s">
        <v>116</v>
      </c>
      <c r="M3566" s="3" t="b">
        <f>trust_funds5[[#This Row],[Contributions Outstanding (USD)]]=0</f>
        <v>1</v>
      </c>
      <c r="N3566" s="3" t="str">
        <f t="shared" si="275"/>
        <v>Outstanding</v>
      </c>
      <c r="O3566" s="3" t="str">
        <f t="shared" si="276"/>
        <v>High Contribution &amp; Recent</v>
      </c>
      <c r="P3566" s="3" t="str">
        <f t="shared" si="277"/>
        <v>Other</v>
      </c>
      <c r="Q3566" s="3" t="str">
        <f t="shared" si="278"/>
        <v>Other</v>
      </c>
      <c r="R3566" s="3" t="str">
        <f t="shared" si="279"/>
        <v>Not LCLS</v>
      </c>
      <c r="S3566" s="3" t="str" cm="1">
        <f t="array" ref="S3566">_xlfn.IFS(G3566 &gt; 5000000, "Very High", G3566 &gt; 1000000, "High", G3566 &gt; 500000, "Medium", TRUE, "Low")</f>
        <v>Very High</v>
      </c>
      <c r="T3566" s="3" t="str" cm="1">
        <f t="array" ref="T3566">_xlfn.IFS(B3566 &gt;= 2005, "Post-2005", B3566 &gt;= 2000, "2000-2004", TRUE, "Pre-2000")</f>
        <v>Post-2005</v>
      </c>
    </row>
    <row r="3567" spans="1:20" x14ac:dyDescent="0.85">
      <c r="A3567" s="1">
        <v>41164</v>
      </c>
      <c r="B3567" t="s">
        <v>4456</v>
      </c>
      <c r="C3567" t="s">
        <v>5767</v>
      </c>
      <c r="D3567" t="s">
        <v>5768</v>
      </c>
      <c r="E3567" t="s">
        <v>49</v>
      </c>
      <c r="F3567" t="s">
        <v>50</v>
      </c>
      <c r="G3567" t="s">
        <v>51</v>
      </c>
      <c r="H3567">
        <v>2006</v>
      </c>
      <c r="I3567" s="2">
        <v>2000000</v>
      </c>
      <c r="J3567" s="2">
        <v>0</v>
      </c>
      <c r="K3567" s="2">
        <v>2000000</v>
      </c>
      <c r="L3567" t="s">
        <v>18</v>
      </c>
      <c r="M3567" s="3" t="b">
        <f>trust_funds5[[#This Row],[Contributions Outstanding (USD)]]=0</f>
        <v>1</v>
      </c>
      <c r="N3567" s="3" t="str">
        <f t="shared" si="275"/>
        <v>Outstanding</v>
      </c>
      <c r="O3567" s="3" t="str">
        <f t="shared" si="276"/>
        <v>High Contribution &amp; Recent</v>
      </c>
      <c r="P3567" s="3" t="str">
        <f t="shared" si="277"/>
        <v>Other</v>
      </c>
      <c r="Q3567" s="3" t="str">
        <f t="shared" si="278"/>
        <v>Other</v>
      </c>
      <c r="R3567" s="3" t="str">
        <f t="shared" si="279"/>
        <v>Not LCLS</v>
      </c>
      <c r="S3567" s="3" t="str" cm="1">
        <f t="array" ref="S3567">_xlfn.IFS(G3567 &gt; 5000000, "Very High", G3567 &gt; 1000000, "High", G3567 &gt; 500000, "Medium", TRUE, "Low")</f>
        <v>Very High</v>
      </c>
      <c r="T3567" s="3" t="str" cm="1">
        <f t="array" ref="T3567">_xlfn.IFS(B3567 &gt;= 2005, "Post-2005", B3567 &gt;= 2000, "2000-2004", TRUE, "Pre-2000")</f>
        <v>Post-2005</v>
      </c>
    </row>
    <row r="3568" spans="1:20" x14ac:dyDescent="0.85">
      <c r="A3568" s="1">
        <v>41164</v>
      </c>
      <c r="B3568" t="s">
        <v>538</v>
      </c>
      <c r="C3568" t="s">
        <v>5012</v>
      </c>
      <c r="D3568" t="s">
        <v>5013</v>
      </c>
      <c r="E3568" t="s">
        <v>56</v>
      </c>
      <c r="F3568" t="s">
        <v>57</v>
      </c>
      <c r="G3568" t="s">
        <v>58</v>
      </c>
      <c r="H3568">
        <v>2006</v>
      </c>
      <c r="I3568" s="2">
        <v>718500</v>
      </c>
      <c r="J3568" s="2">
        <v>0</v>
      </c>
      <c r="K3568" s="2">
        <v>718500</v>
      </c>
      <c r="L3568" t="s">
        <v>116</v>
      </c>
      <c r="M3568" s="3" t="b">
        <f>trust_funds5[[#This Row],[Contributions Outstanding (USD)]]=0</f>
        <v>1</v>
      </c>
      <c r="N3568" s="3" t="str">
        <f t="shared" si="275"/>
        <v>Outstanding</v>
      </c>
      <c r="O3568" s="3" t="str">
        <f t="shared" si="276"/>
        <v>High Contribution &amp; Recent</v>
      </c>
      <c r="P3568" s="3" t="str">
        <f t="shared" si="277"/>
        <v>Other</v>
      </c>
      <c r="Q3568" s="3" t="str">
        <f t="shared" si="278"/>
        <v>Other</v>
      </c>
      <c r="R3568" s="3" t="str">
        <f t="shared" si="279"/>
        <v>Not LCLS</v>
      </c>
      <c r="S3568" s="3" t="str" cm="1">
        <f t="array" ref="S3568">_xlfn.IFS(G3568 &gt; 5000000, "Very High", G3568 &gt; 1000000, "High", G3568 &gt; 500000, "Medium", TRUE, "Low")</f>
        <v>Very High</v>
      </c>
      <c r="T3568" s="3" t="str" cm="1">
        <f t="array" ref="T3568">_xlfn.IFS(B3568 &gt;= 2005, "Post-2005", B3568 &gt;= 2000, "2000-2004", TRUE, "Pre-2000")</f>
        <v>Post-2005</v>
      </c>
    </row>
    <row r="3569" spans="1:20" x14ac:dyDescent="0.85">
      <c r="A3569" s="1">
        <v>41164</v>
      </c>
      <c r="B3569" t="s">
        <v>538</v>
      </c>
      <c r="C3569" t="s">
        <v>5012</v>
      </c>
      <c r="D3569" t="s">
        <v>5013</v>
      </c>
      <c r="E3569" t="s">
        <v>1035</v>
      </c>
      <c r="F3569" t="s">
        <v>1036</v>
      </c>
      <c r="G3569" t="s">
        <v>1037</v>
      </c>
      <c r="H3569">
        <v>2006</v>
      </c>
      <c r="I3569" s="2">
        <v>256220</v>
      </c>
      <c r="J3569" s="2">
        <v>0</v>
      </c>
      <c r="K3569" s="2">
        <v>256220</v>
      </c>
      <c r="L3569" t="s">
        <v>116</v>
      </c>
      <c r="M3569" s="3" t="b">
        <f>trust_funds5[[#This Row],[Contributions Outstanding (USD)]]=0</f>
        <v>1</v>
      </c>
      <c r="N3569" s="3" t="str">
        <f t="shared" si="275"/>
        <v>Outstanding</v>
      </c>
      <c r="O3569" s="3" t="str">
        <f t="shared" si="276"/>
        <v>High Contribution &amp; Recent</v>
      </c>
      <c r="P3569" s="3" t="str">
        <f t="shared" si="277"/>
        <v>Other</v>
      </c>
      <c r="Q3569" s="3" t="str">
        <f t="shared" si="278"/>
        <v>Other</v>
      </c>
      <c r="R3569" s="3" t="str">
        <f t="shared" si="279"/>
        <v>Not LCLS</v>
      </c>
      <c r="S3569" s="3" t="str" cm="1">
        <f t="array" ref="S3569">_xlfn.IFS(G3569 &gt; 5000000, "Very High", G3569 &gt; 1000000, "High", G3569 &gt; 500000, "Medium", TRUE, "Low")</f>
        <v>Very High</v>
      </c>
      <c r="T3569" s="3" t="str" cm="1">
        <f t="array" ref="T3569">_xlfn.IFS(B3569 &gt;= 2005, "Post-2005", B3569 &gt;= 2000, "2000-2004", TRUE, "Pre-2000")</f>
        <v>Post-2005</v>
      </c>
    </row>
    <row r="3570" spans="1:20" x14ac:dyDescent="0.85">
      <c r="A3570" s="1">
        <v>41164</v>
      </c>
      <c r="B3570" t="s">
        <v>538</v>
      </c>
      <c r="C3570" t="s">
        <v>5012</v>
      </c>
      <c r="D3570" t="s">
        <v>5013</v>
      </c>
      <c r="E3570" t="s">
        <v>2863</v>
      </c>
      <c r="F3570" t="s">
        <v>2864</v>
      </c>
      <c r="G3570" t="s">
        <v>5769</v>
      </c>
      <c r="H3570">
        <v>2006</v>
      </c>
      <c r="I3570" s="2">
        <v>1620540</v>
      </c>
      <c r="J3570" s="2">
        <v>0</v>
      </c>
      <c r="K3570" s="2">
        <v>1620540</v>
      </c>
      <c r="L3570" t="s">
        <v>116</v>
      </c>
      <c r="M3570" s="3" t="b">
        <f>trust_funds5[[#This Row],[Contributions Outstanding (USD)]]=0</f>
        <v>1</v>
      </c>
      <c r="N3570" s="3" t="str">
        <f t="shared" si="275"/>
        <v>Outstanding</v>
      </c>
      <c r="O3570" s="3" t="str">
        <f t="shared" si="276"/>
        <v>High Contribution &amp; Recent</v>
      </c>
      <c r="P3570" s="3" t="str">
        <f t="shared" si="277"/>
        <v>Other</v>
      </c>
      <c r="Q3570" s="3" t="str">
        <f t="shared" si="278"/>
        <v>Other</v>
      </c>
      <c r="R3570" s="3" t="str">
        <f t="shared" si="279"/>
        <v>Not LCLS</v>
      </c>
      <c r="S3570" s="3" t="str" cm="1">
        <f t="array" ref="S3570">_xlfn.IFS(G3570 &gt; 5000000, "Very High", G3570 &gt; 1000000, "High", G3570 &gt; 500000, "Medium", TRUE, "Low")</f>
        <v>Very High</v>
      </c>
      <c r="T3570" s="3" t="str" cm="1">
        <f t="array" ref="T3570">_xlfn.IFS(B3570 &gt;= 2005, "Post-2005", B3570 &gt;= 2000, "2000-2004", TRUE, "Pre-2000")</f>
        <v>Post-2005</v>
      </c>
    </row>
    <row r="3571" spans="1:20" x14ac:dyDescent="0.85">
      <c r="A3571" s="1">
        <v>41164</v>
      </c>
      <c r="B3571" t="s">
        <v>538</v>
      </c>
      <c r="C3571" t="s">
        <v>5012</v>
      </c>
      <c r="D3571" t="s">
        <v>5013</v>
      </c>
      <c r="E3571" t="s">
        <v>293</v>
      </c>
      <c r="F3571" t="s">
        <v>294</v>
      </c>
      <c r="G3571" t="s">
        <v>295</v>
      </c>
      <c r="H3571">
        <v>2006</v>
      </c>
      <c r="I3571" s="2">
        <v>847252.2</v>
      </c>
      <c r="J3571" s="2">
        <v>0</v>
      </c>
      <c r="K3571" s="2">
        <v>847252.2</v>
      </c>
      <c r="L3571" t="s">
        <v>116</v>
      </c>
      <c r="M3571" s="3" t="b">
        <f>trust_funds5[[#This Row],[Contributions Outstanding (USD)]]=0</f>
        <v>1</v>
      </c>
      <c r="N3571" s="3" t="str">
        <f t="shared" si="275"/>
        <v>Outstanding</v>
      </c>
      <c r="O3571" s="3" t="str">
        <f t="shared" si="276"/>
        <v>High Contribution &amp; Recent</v>
      </c>
      <c r="P3571" s="3" t="str">
        <f t="shared" si="277"/>
        <v>Other</v>
      </c>
      <c r="Q3571" s="3" t="str">
        <f t="shared" si="278"/>
        <v>Other</v>
      </c>
      <c r="R3571" s="3" t="str">
        <f t="shared" si="279"/>
        <v>Not LCLS</v>
      </c>
      <c r="S3571" s="3" t="str" cm="1">
        <f t="array" ref="S3571">_xlfn.IFS(G3571 &gt; 5000000, "Very High", G3571 &gt; 1000000, "High", G3571 &gt; 500000, "Medium", TRUE, "Low")</f>
        <v>Very High</v>
      </c>
      <c r="T3571" s="3" t="str" cm="1">
        <f t="array" ref="T3571">_xlfn.IFS(B3571 &gt;= 2005, "Post-2005", B3571 &gt;= 2000, "2000-2004", TRUE, "Pre-2000")</f>
        <v>Post-2005</v>
      </c>
    </row>
    <row r="3572" spans="1:20" x14ac:dyDescent="0.85">
      <c r="A3572" s="1">
        <v>41164</v>
      </c>
      <c r="B3572" t="s">
        <v>538</v>
      </c>
      <c r="C3572" t="s">
        <v>5012</v>
      </c>
      <c r="D3572" t="s">
        <v>5013</v>
      </c>
      <c r="E3572" t="s">
        <v>49</v>
      </c>
      <c r="F3572" t="s">
        <v>50</v>
      </c>
      <c r="G3572" t="s">
        <v>5770</v>
      </c>
      <c r="H3572">
        <v>2006</v>
      </c>
      <c r="I3572" s="2">
        <v>100000</v>
      </c>
      <c r="J3572" s="2">
        <v>0</v>
      </c>
      <c r="K3572" s="2">
        <v>100000</v>
      </c>
      <c r="L3572" t="s">
        <v>116</v>
      </c>
      <c r="M3572" s="3" t="b">
        <f>trust_funds5[[#This Row],[Contributions Outstanding (USD)]]=0</f>
        <v>1</v>
      </c>
      <c r="N3572" s="3" t="str">
        <f t="shared" si="275"/>
        <v>Outstanding</v>
      </c>
      <c r="O3572" s="3" t="str">
        <f t="shared" si="276"/>
        <v>High Contribution &amp; Recent</v>
      </c>
      <c r="P3572" s="3" t="str">
        <f t="shared" si="277"/>
        <v>Other</v>
      </c>
      <c r="Q3572" s="3" t="str">
        <f t="shared" si="278"/>
        <v>Other</v>
      </c>
      <c r="R3572" s="3" t="str">
        <f t="shared" si="279"/>
        <v>Not LCLS</v>
      </c>
      <c r="S3572" s="3" t="str" cm="1">
        <f t="array" ref="S3572">_xlfn.IFS(G3572 &gt; 5000000, "Very High", G3572 &gt; 1000000, "High", G3572 &gt; 500000, "Medium", TRUE, "Low")</f>
        <v>Very High</v>
      </c>
      <c r="T3572" s="3" t="str" cm="1">
        <f t="array" ref="T3572">_xlfn.IFS(B3572 &gt;= 2005, "Post-2005", B3572 &gt;= 2000, "2000-2004", TRUE, "Pre-2000")</f>
        <v>Post-2005</v>
      </c>
    </row>
    <row r="3573" spans="1:20" x14ac:dyDescent="0.85">
      <c r="A3573" s="1">
        <v>41164</v>
      </c>
      <c r="B3573" t="s">
        <v>90</v>
      </c>
      <c r="C3573" t="s">
        <v>646</v>
      </c>
      <c r="D3573" t="s">
        <v>647</v>
      </c>
      <c r="E3573" t="s">
        <v>93</v>
      </c>
      <c r="F3573" t="s">
        <v>94</v>
      </c>
      <c r="H3573">
        <v>2006</v>
      </c>
      <c r="I3573" s="2">
        <v>350000</v>
      </c>
      <c r="J3573" s="2">
        <v>0</v>
      </c>
      <c r="K3573" s="2">
        <v>350000</v>
      </c>
      <c r="L3573" t="s">
        <v>116</v>
      </c>
      <c r="M3573" s="3" t="b">
        <f>trust_funds5[[#This Row],[Contributions Outstanding (USD)]]=0</f>
        <v>1</v>
      </c>
      <c r="N3573" s="3" t="str">
        <f t="shared" si="275"/>
        <v>Outstanding</v>
      </c>
      <c r="O3573" s="3" t="str">
        <f t="shared" si="276"/>
        <v>High Contribution &amp; Recent</v>
      </c>
      <c r="P3573" s="3" t="str">
        <f t="shared" si="277"/>
        <v>Other</v>
      </c>
      <c r="Q3573" s="3" t="str">
        <f t="shared" si="278"/>
        <v>Other</v>
      </c>
      <c r="R3573" s="3" t="str">
        <f t="shared" si="279"/>
        <v>Not LCLS</v>
      </c>
      <c r="S3573" s="3" t="str" cm="1">
        <f t="array" ref="S3573">_xlfn.IFS(G3573 &gt; 5000000, "Very High", G3573 &gt; 1000000, "High", G3573 &gt; 500000, "Medium", TRUE, "Low")</f>
        <v>Low</v>
      </c>
      <c r="T3573" s="3" t="str" cm="1">
        <f t="array" ref="T3573">_xlfn.IFS(B3573 &gt;= 2005, "Post-2005", B3573 &gt;= 2000, "2000-2004", TRUE, "Pre-2000")</f>
        <v>Post-2005</v>
      </c>
    </row>
    <row r="3574" spans="1:20" x14ac:dyDescent="0.85">
      <c r="A3574" s="1">
        <v>41164</v>
      </c>
      <c r="B3574" t="s">
        <v>648</v>
      </c>
      <c r="C3574" t="s">
        <v>649</v>
      </c>
      <c r="D3574" t="s">
        <v>650</v>
      </c>
      <c r="E3574" t="s">
        <v>223</v>
      </c>
      <c r="F3574" t="s">
        <v>224</v>
      </c>
      <c r="G3574" t="s">
        <v>225</v>
      </c>
      <c r="H3574">
        <v>2006</v>
      </c>
      <c r="I3574" s="2">
        <v>2000000</v>
      </c>
      <c r="J3574" s="2">
        <v>0</v>
      </c>
      <c r="K3574" s="2">
        <v>2000000</v>
      </c>
      <c r="L3574" t="s">
        <v>116</v>
      </c>
      <c r="M3574" s="3" t="b">
        <f>trust_funds5[[#This Row],[Contributions Outstanding (USD)]]=0</f>
        <v>1</v>
      </c>
      <c r="N3574" s="3" t="str">
        <f t="shared" si="275"/>
        <v>Outstanding</v>
      </c>
      <c r="O3574" s="3" t="str">
        <f t="shared" si="276"/>
        <v>High Contribution &amp; Recent</v>
      </c>
      <c r="P3574" s="3" t="str">
        <f t="shared" si="277"/>
        <v>Other</v>
      </c>
      <c r="Q3574" s="3" t="str">
        <f t="shared" si="278"/>
        <v>Other</v>
      </c>
      <c r="R3574" s="3" t="str">
        <f t="shared" si="279"/>
        <v>Not LCLS</v>
      </c>
      <c r="S3574" s="3" t="str" cm="1">
        <f t="array" ref="S3574">_xlfn.IFS(G3574 &gt; 5000000, "Very High", G3574 &gt; 1000000, "High", G3574 &gt; 500000, "Medium", TRUE, "Low")</f>
        <v>Very High</v>
      </c>
      <c r="T3574" s="3" t="str" cm="1">
        <f t="array" ref="T3574">_xlfn.IFS(B3574 &gt;= 2005, "Post-2005", B3574 &gt;= 2000, "2000-2004", TRUE, "Pre-2000")</f>
        <v>Post-2005</v>
      </c>
    </row>
    <row r="3575" spans="1:20" x14ac:dyDescent="0.85">
      <c r="A3575" s="1">
        <v>41164</v>
      </c>
      <c r="B3575" t="s">
        <v>651</v>
      </c>
      <c r="C3575" t="s">
        <v>652</v>
      </c>
      <c r="D3575" t="s">
        <v>653</v>
      </c>
      <c r="E3575" t="s">
        <v>70</v>
      </c>
      <c r="F3575" t="s">
        <v>71</v>
      </c>
      <c r="G3575" t="s">
        <v>72</v>
      </c>
      <c r="H3575">
        <v>2006</v>
      </c>
      <c r="I3575" s="2">
        <v>417836</v>
      </c>
      <c r="J3575" s="2">
        <v>0</v>
      </c>
      <c r="K3575" s="2">
        <v>417836</v>
      </c>
      <c r="L3575" t="s">
        <v>18</v>
      </c>
      <c r="M3575" s="3" t="b">
        <f>trust_funds5[[#This Row],[Contributions Outstanding (USD)]]=0</f>
        <v>1</v>
      </c>
      <c r="N3575" s="3" t="str">
        <f t="shared" si="275"/>
        <v>Outstanding</v>
      </c>
      <c r="O3575" s="3" t="str">
        <f t="shared" si="276"/>
        <v>High Contribution &amp; Recent</v>
      </c>
      <c r="P3575" s="3" t="str">
        <f t="shared" si="277"/>
        <v>Other</v>
      </c>
      <c r="Q3575" s="3" t="str">
        <f t="shared" si="278"/>
        <v>Other</v>
      </c>
      <c r="R3575" s="3" t="str">
        <f t="shared" si="279"/>
        <v>Not LCLS</v>
      </c>
      <c r="S3575" s="3" t="str" cm="1">
        <f t="array" ref="S3575">_xlfn.IFS(G3575 &gt; 5000000, "Very High", G3575 &gt; 1000000, "High", G3575 &gt; 500000, "Medium", TRUE, "Low")</f>
        <v>Very High</v>
      </c>
      <c r="T3575" s="3" t="str" cm="1">
        <f t="array" ref="T3575">_xlfn.IFS(B3575 &gt;= 2005, "Post-2005", B3575 &gt;= 2000, "2000-2004", TRUE, "Pre-2000")</f>
        <v>Post-2005</v>
      </c>
    </row>
    <row r="3576" spans="1:20" x14ac:dyDescent="0.85">
      <c r="A3576" s="1">
        <v>41164</v>
      </c>
      <c r="B3576" t="s">
        <v>1234</v>
      </c>
      <c r="C3576" t="s">
        <v>5357</v>
      </c>
      <c r="D3576" t="s">
        <v>5358</v>
      </c>
      <c r="E3576" t="s">
        <v>70</v>
      </c>
      <c r="F3576" t="s">
        <v>71</v>
      </c>
      <c r="G3576" t="s">
        <v>72</v>
      </c>
      <c r="H3576">
        <v>2006</v>
      </c>
      <c r="I3576" s="2">
        <v>212619</v>
      </c>
      <c r="J3576" s="2">
        <v>0</v>
      </c>
      <c r="K3576" s="2">
        <v>212619</v>
      </c>
      <c r="L3576" t="s">
        <v>18</v>
      </c>
      <c r="M3576" s="3" t="b">
        <f>trust_funds5[[#This Row],[Contributions Outstanding (USD)]]=0</f>
        <v>1</v>
      </c>
      <c r="N3576" s="3" t="str">
        <f t="shared" si="275"/>
        <v>Outstanding</v>
      </c>
      <c r="O3576" s="3" t="str">
        <f t="shared" si="276"/>
        <v>High Contribution &amp; Recent</v>
      </c>
      <c r="P3576" s="3" t="str">
        <f t="shared" si="277"/>
        <v>Other</v>
      </c>
      <c r="Q3576" s="3" t="str">
        <f t="shared" si="278"/>
        <v>Other</v>
      </c>
      <c r="R3576" s="3" t="str">
        <f t="shared" si="279"/>
        <v>Not LCLS</v>
      </c>
      <c r="S3576" s="3" t="str" cm="1">
        <f t="array" ref="S3576">_xlfn.IFS(G3576 &gt; 5000000, "Very High", G3576 &gt; 1000000, "High", G3576 &gt; 500000, "Medium", TRUE, "Low")</f>
        <v>Very High</v>
      </c>
      <c r="T3576" s="3" t="str" cm="1">
        <f t="array" ref="T3576">_xlfn.IFS(B3576 &gt;= 2005, "Post-2005", B3576 &gt;= 2000, "2000-2004", TRUE, "Pre-2000")</f>
        <v>Post-2005</v>
      </c>
    </row>
    <row r="3577" spans="1:20" x14ac:dyDescent="0.85">
      <c r="A3577" s="1">
        <v>41164</v>
      </c>
      <c r="B3577" t="s">
        <v>1346</v>
      </c>
      <c r="C3577" t="s">
        <v>5771</v>
      </c>
      <c r="D3577" t="s">
        <v>5772</v>
      </c>
      <c r="E3577" t="s">
        <v>119</v>
      </c>
      <c r="F3577" t="s">
        <v>120</v>
      </c>
      <c r="G3577" t="s">
        <v>121</v>
      </c>
      <c r="H3577">
        <v>2006</v>
      </c>
      <c r="I3577" s="2">
        <v>2537778</v>
      </c>
      <c r="J3577" s="2">
        <v>0</v>
      </c>
      <c r="K3577" s="2">
        <v>2537778</v>
      </c>
      <c r="L3577" t="s">
        <v>18</v>
      </c>
      <c r="M3577" s="3" t="b">
        <f>trust_funds5[[#This Row],[Contributions Outstanding (USD)]]=0</f>
        <v>1</v>
      </c>
      <c r="N3577" s="3" t="str">
        <f t="shared" si="275"/>
        <v>Outstanding</v>
      </c>
      <c r="O3577" s="3" t="str">
        <f t="shared" si="276"/>
        <v>High Contribution &amp; Recent</v>
      </c>
      <c r="P3577" s="3" t="str">
        <f t="shared" si="277"/>
        <v>Other</v>
      </c>
      <c r="Q3577" s="3" t="str">
        <f t="shared" si="278"/>
        <v>Other</v>
      </c>
      <c r="R3577" s="3" t="str">
        <f t="shared" si="279"/>
        <v>Not LCLS</v>
      </c>
      <c r="S3577" s="3" t="str" cm="1">
        <f t="array" ref="S3577">_xlfn.IFS(G3577 &gt; 5000000, "Very High", G3577 &gt; 1000000, "High", G3577 &gt; 500000, "Medium", TRUE, "Low")</f>
        <v>Very High</v>
      </c>
      <c r="T3577" s="3" t="str" cm="1">
        <f t="array" ref="T3577">_xlfn.IFS(B3577 &gt;= 2005, "Post-2005", B3577 &gt;= 2000, "2000-2004", TRUE, "Pre-2000")</f>
        <v>Post-2005</v>
      </c>
    </row>
    <row r="3578" spans="1:20" x14ac:dyDescent="0.85">
      <c r="A3578" s="1">
        <v>41164</v>
      </c>
      <c r="B3578" t="s">
        <v>5035</v>
      </c>
      <c r="C3578" t="s">
        <v>5773</v>
      </c>
      <c r="D3578" t="s">
        <v>5774</v>
      </c>
      <c r="E3578" t="s">
        <v>21</v>
      </c>
      <c r="F3578" t="s">
        <v>22</v>
      </c>
      <c r="G3578" t="s">
        <v>23</v>
      </c>
      <c r="H3578">
        <v>2006</v>
      </c>
      <c r="I3578" s="2">
        <v>2182331.89</v>
      </c>
      <c r="J3578" s="2">
        <v>0</v>
      </c>
      <c r="K3578" s="2">
        <v>2182331.89</v>
      </c>
      <c r="L3578" t="s">
        <v>18</v>
      </c>
      <c r="M3578" s="3" t="b">
        <f>trust_funds5[[#This Row],[Contributions Outstanding (USD)]]=0</f>
        <v>1</v>
      </c>
      <c r="N3578" s="3" t="str">
        <f t="shared" si="275"/>
        <v>Outstanding</v>
      </c>
      <c r="O3578" s="3" t="str">
        <f t="shared" si="276"/>
        <v>High Contribution &amp; Recent</v>
      </c>
      <c r="P3578" s="3" t="str">
        <f t="shared" si="277"/>
        <v>Other</v>
      </c>
      <c r="Q3578" s="3" t="str">
        <f t="shared" si="278"/>
        <v>Other</v>
      </c>
      <c r="R3578" s="3" t="str">
        <f t="shared" si="279"/>
        <v>Not LCLS</v>
      </c>
      <c r="S3578" s="3" t="str" cm="1">
        <f t="array" ref="S3578">_xlfn.IFS(G3578 &gt; 5000000, "Very High", G3578 &gt; 1000000, "High", G3578 &gt; 500000, "Medium", TRUE, "Low")</f>
        <v>Very High</v>
      </c>
      <c r="T3578" s="3" t="str" cm="1">
        <f t="array" ref="T3578">_xlfn.IFS(B3578 &gt;= 2005, "Post-2005", B3578 &gt;= 2000, "2000-2004", TRUE, "Pre-2000")</f>
        <v>Post-2005</v>
      </c>
    </row>
    <row r="3579" spans="1:20" x14ac:dyDescent="0.85">
      <c r="A3579" s="1">
        <v>41164</v>
      </c>
      <c r="B3579" t="s">
        <v>883</v>
      </c>
      <c r="C3579" t="s">
        <v>5361</v>
      </c>
      <c r="D3579" t="s">
        <v>5362</v>
      </c>
      <c r="E3579" t="s">
        <v>70</v>
      </c>
      <c r="F3579" t="s">
        <v>71</v>
      </c>
      <c r="G3579" t="s">
        <v>5363</v>
      </c>
      <c r="H3579">
        <v>2006</v>
      </c>
      <c r="I3579" s="2">
        <v>898710.96</v>
      </c>
      <c r="J3579" s="2">
        <v>0</v>
      </c>
      <c r="K3579" s="2">
        <v>898710.96</v>
      </c>
      <c r="L3579" t="s">
        <v>116</v>
      </c>
      <c r="M3579" s="3" t="b">
        <f>trust_funds5[[#This Row],[Contributions Outstanding (USD)]]=0</f>
        <v>1</v>
      </c>
      <c r="N3579" s="3" t="str">
        <f t="shared" si="275"/>
        <v>Outstanding</v>
      </c>
      <c r="O3579" s="3" t="str">
        <f t="shared" si="276"/>
        <v>High Contribution &amp; Recent</v>
      </c>
      <c r="P3579" s="3" t="str">
        <f t="shared" si="277"/>
        <v>Other</v>
      </c>
      <c r="Q3579" s="3" t="str">
        <f t="shared" si="278"/>
        <v>Other</v>
      </c>
      <c r="R3579" s="3" t="str">
        <f t="shared" si="279"/>
        <v>Not LCLS</v>
      </c>
      <c r="S3579" s="3" t="str" cm="1">
        <f t="array" ref="S3579">_xlfn.IFS(G3579 &gt; 5000000, "Very High", G3579 &gt; 1000000, "High", G3579 &gt; 500000, "Medium", TRUE, "Low")</f>
        <v>Very High</v>
      </c>
      <c r="T3579" s="3" t="str" cm="1">
        <f t="array" ref="T3579">_xlfn.IFS(B3579 &gt;= 2005, "Post-2005", B3579 &gt;= 2000, "2000-2004", TRUE, "Pre-2000")</f>
        <v>Post-2005</v>
      </c>
    </row>
    <row r="3580" spans="1:20" x14ac:dyDescent="0.85">
      <c r="A3580" s="1">
        <v>41164</v>
      </c>
      <c r="B3580" t="s">
        <v>883</v>
      </c>
      <c r="C3580" t="s">
        <v>5361</v>
      </c>
      <c r="D3580" t="s">
        <v>5362</v>
      </c>
      <c r="E3580" t="s">
        <v>70</v>
      </c>
      <c r="F3580" t="s">
        <v>71</v>
      </c>
      <c r="G3580" t="s">
        <v>5738</v>
      </c>
      <c r="H3580">
        <v>2006</v>
      </c>
      <c r="I3580" s="2">
        <v>1706499.14</v>
      </c>
      <c r="J3580" s="2">
        <v>0</v>
      </c>
      <c r="K3580" s="2">
        <v>1706499.14</v>
      </c>
      <c r="L3580" t="s">
        <v>116</v>
      </c>
      <c r="M3580" s="3" t="b">
        <f>trust_funds5[[#This Row],[Contributions Outstanding (USD)]]=0</f>
        <v>1</v>
      </c>
      <c r="N3580" s="3" t="str">
        <f t="shared" si="275"/>
        <v>Outstanding</v>
      </c>
      <c r="O3580" s="3" t="str">
        <f t="shared" si="276"/>
        <v>High Contribution &amp; Recent</v>
      </c>
      <c r="P3580" s="3" t="str">
        <f t="shared" si="277"/>
        <v>Other</v>
      </c>
      <c r="Q3580" s="3" t="str">
        <f t="shared" si="278"/>
        <v>Other</v>
      </c>
      <c r="R3580" s="3" t="str">
        <f t="shared" si="279"/>
        <v>Not LCLS</v>
      </c>
      <c r="S3580" s="3" t="str" cm="1">
        <f t="array" ref="S3580">_xlfn.IFS(G3580 &gt; 5000000, "Very High", G3580 &gt; 1000000, "High", G3580 &gt; 500000, "Medium", TRUE, "Low")</f>
        <v>Very High</v>
      </c>
      <c r="T3580" s="3" t="str" cm="1">
        <f t="array" ref="T3580">_xlfn.IFS(B3580 &gt;= 2005, "Post-2005", B3580 &gt;= 2000, "2000-2004", TRUE, "Pre-2000")</f>
        <v>Post-2005</v>
      </c>
    </row>
    <row r="3581" spans="1:20" x14ac:dyDescent="0.85">
      <c r="A3581" s="1">
        <v>41164</v>
      </c>
      <c r="B3581" t="s">
        <v>883</v>
      </c>
      <c r="C3581" t="s">
        <v>5361</v>
      </c>
      <c r="D3581" t="s">
        <v>5362</v>
      </c>
      <c r="E3581" t="s">
        <v>70</v>
      </c>
      <c r="F3581" t="s">
        <v>71</v>
      </c>
      <c r="G3581" t="s">
        <v>5775</v>
      </c>
      <c r="H3581">
        <v>2006</v>
      </c>
      <c r="I3581" s="2">
        <v>1797421.92</v>
      </c>
      <c r="J3581" s="2">
        <v>0</v>
      </c>
      <c r="K3581" s="2">
        <v>1797421.92</v>
      </c>
      <c r="L3581" t="s">
        <v>116</v>
      </c>
      <c r="M3581" s="3" t="b">
        <f>trust_funds5[[#This Row],[Contributions Outstanding (USD)]]=0</f>
        <v>1</v>
      </c>
      <c r="N3581" s="3" t="str">
        <f t="shared" si="275"/>
        <v>Outstanding</v>
      </c>
      <c r="O3581" s="3" t="str">
        <f t="shared" si="276"/>
        <v>High Contribution &amp; Recent</v>
      </c>
      <c r="P3581" s="3" t="str">
        <f t="shared" si="277"/>
        <v>Other</v>
      </c>
      <c r="Q3581" s="3" t="str">
        <f t="shared" si="278"/>
        <v>Other</v>
      </c>
      <c r="R3581" s="3" t="str">
        <f t="shared" si="279"/>
        <v>Not LCLS</v>
      </c>
      <c r="S3581" s="3" t="str" cm="1">
        <f t="array" ref="S3581">_xlfn.IFS(G3581 &gt; 5000000, "Very High", G3581 &gt; 1000000, "High", G3581 &gt; 500000, "Medium", TRUE, "Low")</f>
        <v>Very High</v>
      </c>
      <c r="T3581" s="3" t="str" cm="1">
        <f t="array" ref="T3581">_xlfn.IFS(B3581 &gt;= 2005, "Post-2005", B3581 &gt;= 2000, "2000-2004", TRUE, "Pre-2000")</f>
        <v>Post-2005</v>
      </c>
    </row>
    <row r="3582" spans="1:20" x14ac:dyDescent="0.85">
      <c r="A3582" s="1">
        <v>41164</v>
      </c>
      <c r="B3582" t="s">
        <v>883</v>
      </c>
      <c r="C3582" t="s">
        <v>5361</v>
      </c>
      <c r="D3582" t="s">
        <v>5362</v>
      </c>
      <c r="E3582" t="s">
        <v>70</v>
      </c>
      <c r="F3582" t="s">
        <v>71</v>
      </c>
      <c r="G3582" t="s">
        <v>5776</v>
      </c>
      <c r="H3582">
        <v>2006</v>
      </c>
      <c r="I3582" s="2">
        <v>3040652.5</v>
      </c>
      <c r="J3582" s="2">
        <v>0</v>
      </c>
      <c r="K3582" s="2">
        <v>3040652.5</v>
      </c>
      <c r="L3582" t="s">
        <v>116</v>
      </c>
      <c r="M3582" s="3" t="b">
        <f>trust_funds5[[#This Row],[Contributions Outstanding (USD)]]=0</f>
        <v>1</v>
      </c>
      <c r="N3582" s="3" t="str">
        <f t="shared" si="275"/>
        <v>Outstanding</v>
      </c>
      <c r="O3582" s="3" t="str">
        <f t="shared" si="276"/>
        <v>High Contribution &amp; Recent</v>
      </c>
      <c r="P3582" s="3" t="str">
        <f t="shared" si="277"/>
        <v>Other</v>
      </c>
      <c r="Q3582" s="3" t="str">
        <f t="shared" si="278"/>
        <v>Other</v>
      </c>
      <c r="R3582" s="3" t="str">
        <f t="shared" si="279"/>
        <v>Not LCLS</v>
      </c>
      <c r="S3582" s="3" t="str" cm="1">
        <f t="array" ref="S3582">_xlfn.IFS(G3582 &gt; 5000000, "Very High", G3582 &gt; 1000000, "High", G3582 &gt; 500000, "Medium", TRUE, "Low")</f>
        <v>Very High</v>
      </c>
      <c r="T3582" s="3" t="str" cm="1">
        <f t="array" ref="T3582">_xlfn.IFS(B3582 &gt;= 2005, "Post-2005", B3582 &gt;= 2000, "2000-2004", TRUE, "Pre-2000")</f>
        <v>Post-2005</v>
      </c>
    </row>
    <row r="3583" spans="1:20" x14ac:dyDescent="0.85">
      <c r="A3583" s="1">
        <v>41164</v>
      </c>
      <c r="B3583" t="s">
        <v>883</v>
      </c>
      <c r="C3583" t="s">
        <v>5361</v>
      </c>
      <c r="D3583" t="s">
        <v>5362</v>
      </c>
      <c r="E3583" t="s">
        <v>70</v>
      </c>
      <c r="F3583" t="s">
        <v>71</v>
      </c>
      <c r="G3583" t="s">
        <v>72</v>
      </c>
      <c r="H3583">
        <v>2006</v>
      </c>
      <c r="I3583" s="2">
        <v>4582743.96</v>
      </c>
      <c r="J3583" s="2">
        <v>0</v>
      </c>
      <c r="K3583" s="2">
        <v>4582743.96</v>
      </c>
      <c r="L3583" t="s">
        <v>116</v>
      </c>
      <c r="M3583" s="3" t="b">
        <f>trust_funds5[[#This Row],[Contributions Outstanding (USD)]]=0</f>
        <v>1</v>
      </c>
      <c r="N3583" s="3" t="str">
        <f t="shared" si="275"/>
        <v>Outstanding</v>
      </c>
      <c r="O3583" s="3" t="str">
        <f t="shared" si="276"/>
        <v>High Contribution &amp; Recent</v>
      </c>
      <c r="P3583" s="3" t="str">
        <f t="shared" si="277"/>
        <v>Other</v>
      </c>
      <c r="Q3583" s="3" t="str">
        <f t="shared" si="278"/>
        <v>Other</v>
      </c>
      <c r="R3583" s="3" t="str">
        <f t="shared" si="279"/>
        <v>Not LCLS</v>
      </c>
      <c r="S3583" s="3" t="str" cm="1">
        <f t="array" ref="S3583">_xlfn.IFS(G3583 &gt; 5000000, "Very High", G3583 &gt; 1000000, "High", G3583 &gt; 500000, "Medium", TRUE, "Low")</f>
        <v>Very High</v>
      </c>
      <c r="T3583" s="3" t="str" cm="1">
        <f t="array" ref="T3583">_xlfn.IFS(B3583 &gt;= 2005, "Post-2005", B3583 &gt;= 2000, "2000-2004", TRUE, "Pre-2000")</f>
        <v>Post-2005</v>
      </c>
    </row>
    <row r="3584" spans="1:20" x14ac:dyDescent="0.85">
      <c r="A3584" s="1">
        <v>41164</v>
      </c>
      <c r="B3584" t="s">
        <v>883</v>
      </c>
      <c r="C3584" t="s">
        <v>5361</v>
      </c>
      <c r="D3584" t="s">
        <v>5362</v>
      </c>
      <c r="E3584" t="s">
        <v>70</v>
      </c>
      <c r="F3584" t="s">
        <v>71</v>
      </c>
      <c r="G3584" t="s">
        <v>5777</v>
      </c>
      <c r="H3584">
        <v>2006</v>
      </c>
      <c r="I3584" s="2">
        <v>4968862.2699999996</v>
      </c>
      <c r="J3584" s="2">
        <v>0</v>
      </c>
      <c r="K3584" s="2">
        <v>4968862.2699999996</v>
      </c>
      <c r="L3584" t="s">
        <v>116</v>
      </c>
      <c r="M3584" s="3" t="b">
        <f>trust_funds5[[#This Row],[Contributions Outstanding (USD)]]=0</f>
        <v>1</v>
      </c>
      <c r="N3584" s="3" t="str">
        <f t="shared" si="275"/>
        <v>Outstanding</v>
      </c>
      <c r="O3584" s="3" t="str">
        <f t="shared" si="276"/>
        <v>High Contribution &amp; Recent</v>
      </c>
      <c r="P3584" s="3" t="str">
        <f t="shared" si="277"/>
        <v>Other</v>
      </c>
      <c r="Q3584" s="3" t="str">
        <f t="shared" si="278"/>
        <v>Other</v>
      </c>
      <c r="R3584" s="3" t="str">
        <f t="shared" si="279"/>
        <v>Not LCLS</v>
      </c>
      <c r="S3584" s="3" t="str" cm="1">
        <f t="array" ref="S3584">_xlfn.IFS(G3584 &gt; 5000000, "Very High", G3584 &gt; 1000000, "High", G3584 &gt; 500000, "Medium", TRUE, "Low")</f>
        <v>Very High</v>
      </c>
      <c r="T3584" s="3" t="str" cm="1">
        <f t="array" ref="T3584">_xlfn.IFS(B3584 &gt;= 2005, "Post-2005", B3584 &gt;= 2000, "2000-2004", TRUE, "Pre-2000")</f>
        <v>Post-2005</v>
      </c>
    </row>
    <row r="3585" spans="1:20" x14ac:dyDescent="0.85">
      <c r="A3585" s="1">
        <v>41164</v>
      </c>
      <c r="B3585" t="s">
        <v>883</v>
      </c>
      <c r="C3585" t="s">
        <v>5361</v>
      </c>
      <c r="D3585" t="s">
        <v>5362</v>
      </c>
      <c r="E3585" t="s">
        <v>70</v>
      </c>
      <c r="F3585" t="s">
        <v>71</v>
      </c>
      <c r="G3585" t="s">
        <v>5778</v>
      </c>
      <c r="H3585">
        <v>2006</v>
      </c>
      <c r="I3585" s="2">
        <v>6059498.4699999997</v>
      </c>
      <c r="J3585" s="2">
        <v>0</v>
      </c>
      <c r="K3585" s="2">
        <v>6059498.4699999997</v>
      </c>
      <c r="L3585" t="s">
        <v>116</v>
      </c>
      <c r="M3585" s="3" t="b">
        <f>trust_funds5[[#This Row],[Contributions Outstanding (USD)]]=0</f>
        <v>1</v>
      </c>
      <c r="N3585" s="3" t="str">
        <f t="shared" si="275"/>
        <v>Outstanding</v>
      </c>
      <c r="O3585" s="3" t="str">
        <f t="shared" si="276"/>
        <v>High Contribution &amp; Recent</v>
      </c>
      <c r="P3585" s="3" t="str">
        <f t="shared" si="277"/>
        <v>Other</v>
      </c>
      <c r="Q3585" s="3" t="str">
        <f t="shared" si="278"/>
        <v>Other</v>
      </c>
      <c r="R3585" s="3" t="str">
        <f t="shared" si="279"/>
        <v>Not LCLS</v>
      </c>
      <c r="S3585" s="3" t="str" cm="1">
        <f t="array" ref="S3585">_xlfn.IFS(G3585 &gt; 5000000, "Very High", G3585 &gt; 1000000, "High", G3585 &gt; 500000, "Medium", TRUE, "Low")</f>
        <v>Very High</v>
      </c>
      <c r="T3585" s="3" t="str" cm="1">
        <f t="array" ref="T3585">_xlfn.IFS(B3585 &gt;= 2005, "Post-2005", B3585 &gt;= 2000, "2000-2004", TRUE, "Pre-2000")</f>
        <v>Post-2005</v>
      </c>
    </row>
    <row r="3586" spans="1:20" x14ac:dyDescent="0.85">
      <c r="A3586" s="1">
        <v>41164</v>
      </c>
      <c r="B3586" t="s">
        <v>883</v>
      </c>
      <c r="C3586" t="s">
        <v>5602</v>
      </c>
      <c r="D3586" t="s">
        <v>5603</v>
      </c>
      <c r="E3586" t="s">
        <v>70</v>
      </c>
      <c r="F3586" t="s">
        <v>71</v>
      </c>
      <c r="G3586" t="s">
        <v>5738</v>
      </c>
      <c r="H3586">
        <v>2006</v>
      </c>
      <c r="I3586" s="2">
        <v>1892688.97</v>
      </c>
      <c r="J3586" s="2">
        <v>0</v>
      </c>
      <c r="K3586" s="2">
        <v>1892688.97</v>
      </c>
      <c r="L3586" t="s">
        <v>116</v>
      </c>
      <c r="M3586" s="3" t="b">
        <f>trust_funds5[[#This Row],[Contributions Outstanding (USD)]]=0</f>
        <v>1</v>
      </c>
      <c r="N3586" s="3" t="str">
        <f t="shared" ref="N3586:N3649" si="280">IF(D3586 &gt; 0, "Outstanding", "No Outstanding")</f>
        <v>Outstanding</v>
      </c>
      <c r="O3586" s="3" t="str">
        <f t="shared" ref="O3586:O3649" si="281">IF(AND(C3586 &gt; 1000000, B3586 &gt; 2000), "High Contribution &amp; Recent", "Other")</f>
        <v>High Contribution &amp; Recent</v>
      </c>
      <c r="P3586" s="3" t="str">
        <f t="shared" ref="P3586:P3649" si="282">IF(AND(B3586 = 2000, E3586 = "Canada"), "Year 2000, Canada", "Other")</f>
        <v>Other</v>
      </c>
      <c r="Q3586" s="3" t="str">
        <f t="shared" ref="Q3586:Q3649" si="283">IF(OR(E3586 = "Canada", E3586 = "Sweden"), "Canada or Sweden", "Other")</f>
        <v>Other</v>
      </c>
      <c r="R3586" s="3" t="str">
        <f t="shared" ref="R3586:R3649" si="284">IF(NOT(F3586 = "LCLS"), "Not LCLS", "LCLS")</f>
        <v>Not LCLS</v>
      </c>
      <c r="S3586" s="3" t="str" cm="1">
        <f t="array" ref="S3586">_xlfn.IFS(G3586 &gt; 5000000, "Very High", G3586 &gt; 1000000, "High", G3586 &gt; 500000, "Medium", TRUE, "Low")</f>
        <v>Very High</v>
      </c>
      <c r="T3586" s="3" t="str" cm="1">
        <f t="array" ref="T3586">_xlfn.IFS(B3586 &gt;= 2005, "Post-2005", B3586 &gt;= 2000, "2000-2004", TRUE, "Pre-2000")</f>
        <v>Post-2005</v>
      </c>
    </row>
    <row r="3587" spans="1:20" x14ac:dyDescent="0.85">
      <c r="A3587" s="1">
        <v>41164</v>
      </c>
      <c r="B3587" t="s">
        <v>883</v>
      </c>
      <c r="C3587" t="s">
        <v>5602</v>
      </c>
      <c r="D3587" t="s">
        <v>5603</v>
      </c>
      <c r="E3587" t="s">
        <v>70</v>
      </c>
      <c r="F3587" t="s">
        <v>71</v>
      </c>
      <c r="G3587" t="s">
        <v>5363</v>
      </c>
      <c r="H3587">
        <v>2006</v>
      </c>
      <c r="I3587" s="2">
        <v>1994315.91</v>
      </c>
      <c r="J3587" s="2">
        <v>0</v>
      </c>
      <c r="K3587" s="2">
        <v>1994315.91</v>
      </c>
      <c r="L3587" t="s">
        <v>116</v>
      </c>
      <c r="M3587" s="3" t="b">
        <f>trust_funds5[[#This Row],[Contributions Outstanding (USD)]]=0</f>
        <v>1</v>
      </c>
      <c r="N3587" s="3" t="str">
        <f t="shared" si="280"/>
        <v>Outstanding</v>
      </c>
      <c r="O3587" s="3" t="str">
        <f t="shared" si="281"/>
        <v>High Contribution &amp; Recent</v>
      </c>
      <c r="P3587" s="3" t="str">
        <f t="shared" si="282"/>
        <v>Other</v>
      </c>
      <c r="Q3587" s="3" t="str">
        <f t="shared" si="283"/>
        <v>Other</v>
      </c>
      <c r="R3587" s="3" t="str">
        <f t="shared" si="284"/>
        <v>Not LCLS</v>
      </c>
      <c r="S3587" s="3" t="str" cm="1">
        <f t="array" ref="S3587">_xlfn.IFS(G3587 &gt; 5000000, "Very High", G3587 &gt; 1000000, "High", G3587 &gt; 500000, "Medium", TRUE, "Low")</f>
        <v>Very High</v>
      </c>
      <c r="T3587" s="3" t="str" cm="1">
        <f t="array" ref="T3587">_xlfn.IFS(B3587 &gt;= 2005, "Post-2005", B3587 &gt;= 2000, "2000-2004", TRUE, "Pre-2000")</f>
        <v>Post-2005</v>
      </c>
    </row>
    <row r="3588" spans="1:20" x14ac:dyDescent="0.85">
      <c r="A3588" s="1">
        <v>41164</v>
      </c>
      <c r="B3588" t="s">
        <v>883</v>
      </c>
      <c r="C3588" t="s">
        <v>5602</v>
      </c>
      <c r="D3588" t="s">
        <v>5603</v>
      </c>
      <c r="E3588" t="s">
        <v>70</v>
      </c>
      <c r="F3588" t="s">
        <v>71</v>
      </c>
      <c r="G3588" t="s">
        <v>5775</v>
      </c>
      <c r="H3588">
        <v>2006</v>
      </c>
      <c r="I3588" s="2">
        <v>2000213.41</v>
      </c>
      <c r="J3588" s="2">
        <v>0</v>
      </c>
      <c r="K3588" s="2">
        <v>2000213.41</v>
      </c>
      <c r="L3588" t="s">
        <v>116</v>
      </c>
      <c r="M3588" s="3" t="b">
        <f>trust_funds5[[#This Row],[Contributions Outstanding (USD)]]=0</f>
        <v>1</v>
      </c>
      <c r="N3588" s="3" t="str">
        <f t="shared" si="280"/>
        <v>Outstanding</v>
      </c>
      <c r="O3588" s="3" t="str">
        <f t="shared" si="281"/>
        <v>High Contribution &amp; Recent</v>
      </c>
      <c r="P3588" s="3" t="str">
        <f t="shared" si="282"/>
        <v>Other</v>
      </c>
      <c r="Q3588" s="3" t="str">
        <f t="shared" si="283"/>
        <v>Other</v>
      </c>
      <c r="R3588" s="3" t="str">
        <f t="shared" si="284"/>
        <v>Not LCLS</v>
      </c>
      <c r="S3588" s="3" t="str" cm="1">
        <f t="array" ref="S3588">_xlfn.IFS(G3588 &gt; 5000000, "Very High", G3588 &gt; 1000000, "High", G3588 &gt; 500000, "Medium", TRUE, "Low")</f>
        <v>Very High</v>
      </c>
      <c r="T3588" s="3" t="str" cm="1">
        <f t="array" ref="T3588">_xlfn.IFS(B3588 &gt;= 2005, "Post-2005", B3588 &gt;= 2000, "2000-2004", TRUE, "Pre-2000")</f>
        <v>Post-2005</v>
      </c>
    </row>
    <row r="3589" spans="1:20" x14ac:dyDescent="0.85">
      <c r="A3589" s="1">
        <v>41164</v>
      </c>
      <c r="B3589" t="s">
        <v>1234</v>
      </c>
      <c r="C3589" t="s">
        <v>5779</v>
      </c>
      <c r="D3589" t="s">
        <v>5780</v>
      </c>
      <c r="E3589" t="s">
        <v>70</v>
      </c>
      <c r="F3589" t="s">
        <v>71</v>
      </c>
      <c r="G3589" t="s">
        <v>72</v>
      </c>
      <c r="H3589">
        <v>2006</v>
      </c>
      <c r="I3589" s="2">
        <v>392164</v>
      </c>
      <c r="J3589" s="2">
        <v>0</v>
      </c>
      <c r="K3589" s="2">
        <v>392164</v>
      </c>
      <c r="L3589" t="s">
        <v>18</v>
      </c>
      <c r="M3589" s="3" t="b">
        <f>trust_funds5[[#This Row],[Contributions Outstanding (USD)]]=0</f>
        <v>1</v>
      </c>
      <c r="N3589" s="3" t="str">
        <f t="shared" si="280"/>
        <v>Outstanding</v>
      </c>
      <c r="O3589" s="3" t="str">
        <f t="shared" si="281"/>
        <v>High Contribution &amp; Recent</v>
      </c>
      <c r="P3589" s="3" t="str">
        <f t="shared" si="282"/>
        <v>Other</v>
      </c>
      <c r="Q3589" s="3" t="str">
        <f t="shared" si="283"/>
        <v>Other</v>
      </c>
      <c r="R3589" s="3" t="str">
        <f t="shared" si="284"/>
        <v>Not LCLS</v>
      </c>
      <c r="S3589" s="3" t="str" cm="1">
        <f t="array" ref="S3589">_xlfn.IFS(G3589 &gt; 5000000, "Very High", G3589 &gt; 1000000, "High", G3589 &gt; 500000, "Medium", TRUE, "Low")</f>
        <v>Very High</v>
      </c>
      <c r="T3589" s="3" t="str" cm="1">
        <f t="array" ref="T3589">_xlfn.IFS(B3589 &gt;= 2005, "Post-2005", B3589 &gt;= 2000, "2000-2004", TRUE, "Pre-2000")</f>
        <v>Post-2005</v>
      </c>
    </row>
    <row r="3590" spans="1:20" x14ac:dyDescent="0.85">
      <c r="A3590" s="1">
        <v>41164</v>
      </c>
      <c r="B3590" t="s">
        <v>883</v>
      </c>
      <c r="C3590" t="s">
        <v>5781</v>
      </c>
      <c r="D3590" t="s">
        <v>5782</v>
      </c>
      <c r="E3590" t="s">
        <v>62</v>
      </c>
      <c r="F3590" t="s">
        <v>63</v>
      </c>
      <c r="H3590">
        <v>2006</v>
      </c>
      <c r="I3590" s="2">
        <v>733551.03</v>
      </c>
      <c r="J3590" s="2">
        <v>0</v>
      </c>
      <c r="K3590" s="2">
        <v>733551.03</v>
      </c>
      <c r="L3590" t="s">
        <v>116</v>
      </c>
      <c r="M3590" s="3" t="b">
        <f>trust_funds5[[#This Row],[Contributions Outstanding (USD)]]=0</f>
        <v>1</v>
      </c>
      <c r="N3590" s="3" t="str">
        <f t="shared" si="280"/>
        <v>Outstanding</v>
      </c>
      <c r="O3590" s="3" t="str">
        <f t="shared" si="281"/>
        <v>High Contribution &amp; Recent</v>
      </c>
      <c r="P3590" s="3" t="str">
        <f t="shared" si="282"/>
        <v>Other</v>
      </c>
      <c r="Q3590" s="3" t="str">
        <f t="shared" si="283"/>
        <v>Other</v>
      </c>
      <c r="R3590" s="3" t="str">
        <f t="shared" si="284"/>
        <v>Not LCLS</v>
      </c>
      <c r="S3590" s="3" t="str" cm="1">
        <f t="array" ref="S3590">_xlfn.IFS(G3590 &gt; 5000000, "Very High", G3590 &gt; 1000000, "High", G3590 &gt; 500000, "Medium", TRUE, "Low")</f>
        <v>Low</v>
      </c>
      <c r="T3590" s="3" t="str" cm="1">
        <f t="array" ref="T3590">_xlfn.IFS(B3590 &gt;= 2005, "Post-2005", B3590 &gt;= 2000, "2000-2004", TRUE, "Pre-2000")</f>
        <v>Post-2005</v>
      </c>
    </row>
    <row r="3591" spans="1:20" x14ac:dyDescent="0.85">
      <c r="A3591" s="1">
        <v>41164</v>
      </c>
      <c r="B3591" t="s">
        <v>700</v>
      </c>
      <c r="C3591" t="s">
        <v>5783</v>
      </c>
      <c r="D3591" t="s">
        <v>5784</v>
      </c>
      <c r="E3591" t="s">
        <v>42</v>
      </c>
      <c r="F3591" t="s">
        <v>43</v>
      </c>
      <c r="G3591" t="s">
        <v>44</v>
      </c>
      <c r="H3591">
        <v>2006</v>
      </c>
      <c r="I3591" s="2">
        <v>14694934.91</v>
      </c>
      <c r="J3591" s="2">
        <v>0</v>
      </c>
      <c r="K3591" s="2">
        <v>14694934.91</v>
      </c>
      <c r="L3591" t="s">
        <v>18</v>
      </c>
      <c r="M3591" s="3" t="b">
        <f>trust_funds5[[#This Row],[Contributions Outstanding (USD)]]=0</f>
        <v>1</v>
      </c>
      <c r="N3591" s="3" t="str">
        <f t="shared" si="280"/>
        <v>Outstanding</v>
      </c>
      <c r="O3591" s="3" t="str">
        <f t="shared" si="281"/>
        <v>High Contribution &amp; Recent</v>
      </c>
      <c r="P3591" s="3" t="str">
        <f t="shared" si="282"/>
        <v>Other</v>
      </c>
      <c r="Q3591" s="3" t="str">
        <f t="shared" si="283"/>
        <v>Other</v>
      </c>
      <c r="R3591" s="3" t="str">
        <f t="shared" si="284"/>
        <v>Not LCLS</v>
      </c>
      <c r="S3591" s="3" t="str" cm="1">
        <f t="array" ref="S3591">_xlfn.IFS(G3591 &gt; 5000000, "Very High", G3591 &gt; 1000000, "High", G3591 &gt; 500000, "Medium", TRUE, "Low")</f>
        <v>Very High</v>
      </c>
      <c r="T3591" s="3" t="str" cm="1">
        <f t="array" ref="T3591">_xlfn.IFS(B3591 &gt;= 2005, "Post-2005", B3591 &gt;= 2000, "2000-2004", TRUE, "Pre-2000")</f>
        <v>Post-2005</v>
      </c>
    </row>
    <row r="3592" spans="1:20" x14ac:dyDescent="0.85">
      <c r="A3592" s="1">
        <v>41164</v>
      </c>
      <c r="B3592" t="s">
        <v>1502</v>
      </c>
      <c r="C3592" t="s">
        <v>5785</v>
      </c>
      <c r="D3592" t="s">
        <v>5786</v>
      </c>
      <c r="E3592" t="s">
        <v>70</v>
      </c>
      <c r="F3592" t="s">
        <v>71</v>
      </c>
      <c r="G3592" t="s">
        <v>72</v>
      </c>
      <c r="H3592">
        <v>2006</v>
      </c>
      <c r="I3592" s="2">
        <v>224326</v>
      </c>
      <c r="J3592" s="2">
        <v>0</v>
      </c>
      <c r="K3592" s="2">
        <v>224326</v>
      </c>
      <c r="L3592" t="s">
        <v>116</v>
      </c>
      <c r="M3592" s="3" t="b">
        <f>trust_funds5[[#This Row],[Contributions Outstanding (USD)]]=0</f>
        <v>1</v>
      </c>
      <c r="N3592" s="3" t="str">
        <f t="shared" si="280"/>
        <v>Outstanding</v>
      </c>
      <c r="O3592" s="3" t="str">
        <f t="shared" si="281"/>
        <v>High Contribution &amp; Recent</v>
      </c>
      <c r="P3592" s="3" t="str">
        <f t="shared" si="282"/>
        <v>Other</v>
      </c>
      <c r="Q3592" s="3" t="str">
        <f t="shared" si="283"/>
        <v>Other</v>
      </c>
      <c r="R3592" s="3" t="str">
        <f t="shared" si="284"/>
        <v>Not LCLS</v>
      </c>
      <c r="S3592" s="3" t="str" cm="1">
        <f t="array" ref="S3592">_xlfn.IFS(G3592 &gt; 5000000, "Very High", G3592 &gt; 1000000, "High", G3592 &gt; 500000, "Medium", TRUE, "Low")</f>
        <v>Very High</v>
      </c>
      <c r="T3592" s="3" t="str" cm="1">
        <f t="array" ref="T3592">_xlfn.IFS(B3592 &gt;= 2005, "Post-2005", B3592 &gt;= 2000, "2000-2004", TRUE, "Pre-2000")</f>
        <v>Post-2005</v>
      </c>
    </row>
    <row r="3593" spans="1:20" x14ac:dyDescent="0.85">
      <c r="A3593" s="1">
        <v>41164</v>
      </c>
      <c r="B3593" t="s">
        <v>507</v>
      </c>
      <c r="C3593" t="s">
        <v>4173</v>
      </c>
      <c r="D3593" t="s">
        <v>4174</v>
      </c>
      <c r="E3593" t="s">
        <v>102</v>
      </c>
      <c r="F3593" t="s">
        <v>103</v>
      </c>
      <c r="G3593" t="s">
        <v>104</v>
      </c>
      <c r="H3593">
        <v>2006</v>
      </c>
      <c r="I3593" s="2">
        <v>75000</v>
      </c>
      <c r="J3593" s="2">
        <v>0</v>
      </c>
      <c r="K3593" s="2">
        <v>75000</v>
      </c>
      <c r="L3593" t="s">
        <v>18</v>
      </c>
      <c r="M3593" s="3" t="b">
        <f>trust_funds5[[#This Row],[Contributions Outstanding (USD)]]=0</f>
        <v>1</v>
      </c>
      <c r="N3593" s="3" t="str">
        <f t="shared" si="280"/>
        <v>Outstanding</v>
      </c>
      <c r="O3593" s="3" t="str">
        <f t="shared" si="281"/>
        <v>High Contribution &amp; Recent</v>
      </c>
      <c r="P3593" s="3" t="str">
        <f t="shared" si="282"/>
        <v>Other</v>
      </c>
      <c r="Q3593" s="3" t="str">
        <f t="shared" si="283"/>
        <v>Other</v>
      </c>
      <c r="R3593" s="3" t="str">
        <f t="shared" si="284"/>
        <v>Not LCLS</v>
      </c>
      <c r="S3593" s="3" t="str" cm="1">
        <f t="array" ref="S3593">_xlfn.IFS(G3593 &gt; 5000000, "Very High", G3593 &gt; 1000000, "High", G3593 &gt; 500000, "Medium", TRUE, "Low")</f>
        <v>Very High</v>
      </c>
      <c r="T3593" s="3" t="str" cm="1">
        <f t="array" ref="T3593">_xlfn.IFS(B3593 &gt;= 2005, "Post-2005", B3593 &gt;= 2000, "2000-2004", TRUE, "Pre-2000")</f>
        <v>Post-2005</v>
      </c>
    </row>
    <row r="3594" spans="1:20" x14ac:dyDescent="0.85">
      <c r="A3594" s="1">
        <v>41164</v>
      </c>
      <c r="B3594" t="s">
        <v>600</v>
      </c>
      <c r="C3594" t="s">
        <v>5364</v>
      </c>
      <c r="D3594" t="s">
        <v>5365</v>
      </c>
      <c r="E3594" t="s">
        <v>102</v>
      </c>
      <c r="F3594" t="s">
        <v>103</v>
      </c>
      <c r="G3594" t="s">
        <v>104</v>
      </c>
      <c r="H3594">
        <v>2006</v>
      </c>
      <c r="I3594" s="2">
        <v>1450488.55</v>
      </c>
      <c r="J3594" s="2">
        <v>0</v>
      </c>
      <c r="K3594" s="2">
        <v>1450488.55</v>
      </c>
      <c r="L3594" t="s">
        <v>18</v>
      </c>
      <c r="M3594" s="3" t="b">
        <f>trust_funds5[[#This Row],[Contributions Outstanding (USD)]]=0</f>
        <v>1</v>
      </c>
      <c r="N3594" s="3" t="str">
        <f t="shared" si="280"/>
        <v>Outstanding</v>
      </c>
      <c r="O3594" s="3" t="str">
        <f t="shared" si="281"/>
        <v>High Contribution &amp; Recent</v>
      </c>
      <c r="P3594" s="3" t="str">
        <f t="shared" si="282"/>
        <v>Other</v>
      </c>
      <c r="Q3594" s="3" t="str">
        <f t="shared" si="283"/>
        <v>Other</v>
      </c>
      <c r="R3594" s="3" t="str">
        <f t="shared" si="284"/>
        <v>Not LCLS</v>
      </c>
      <c r="S3594" s="3" t="str" cm="1">
        <f t="array" ref="S3594">_xlfn.IFS(G3594 &gt; 5000000, "Very High", G3594 &gt; 1000000, "High", G3594 &gt; 500000, "Medium", TRUE, "Low")</f>
        <v>Very High</v>
      </c>
      <c r="T3594" s="3" t="str" cm="1">
        <f t="array" ref="T3594">_xlfn.IFS(B3594 &gt;= 2005, "Post-2005", B3594 &gt;= 2000, "2000-2004", TRUE, "Pre-2000")</f>
        <v>Post-2005</v>
      </c>
    </row>
    <row r="3595" spans="1:20" x14ac:dyDescent="0.85">
      <c r="A3595" s="1">
        <v>41164</v>
      </c>
      <c r="B3595" t="s">
        <v>1796</v>
      </c>
      <c r="C3595" t="s">
        <v>5787</v>
      </c>
      <c r="D3595" t="s">
        <v>5788</v>
      </c>
      <c r="E3595" t="s">
        <v>102</v>
      </c>
      <c r="F3595" t="s">
        <v>103</v>
      </c>
      <c r="G3595" t="s">
        <v>104</v>
      </c>
      <c r="H3595">
        <v>2006</v>
      </c>
      <c r="I3595" s="2">
        <v>11826328.310000001</v>
      </c>
      <c r="J3595" s="2">
        <v>0</v>
      </c>
      <c r="K3595" s="2">
        <v>11826328.310000001</v>
      </c>
      <c r="L3595" t="s">
        <v>18</v>
      </c>
      <c r="M3595" s="3" t="b">
        <f>trust_funds5[[#This Row],[Contributions Outstanding (USD)]]=0</f>
        <v>1</v>
      </c>
      <c r="N3595" s="3" t="str">
        <f t="shared" si="280"/>
        <v>Outstanding</v>
      </c>
      <c r="O3595" s="3" t="str">
        <f t="shared" si="281"/>
        <v>High Contribution &amp; Recent</v>
      </c>
      <c r="P3595" s="3" t="str">
        <f t="shared" si="282"/>
        <v>Other</v>
      </c>
      <c r="Q3595" s="3" t="str">
        <f t="shared" si="283"/>
        <v>Other</v>
      </c>
      <c r="R3595" s="3" t="str">
        <f t="shared" si="284"/>
        <v>Not LCLS</v>
      </c>
      <c r="S3595" s="3" t="str" cm="1">
        <f t="array" ref="S3595">_xlfn.IFS(G3595 &gt; 5000000, "Very High", G3595 &gt; 1000000, "High", G3595 &gt; 500000, "Medium", TRUE, "Low")</f>
        <v>Very High</v>
      </c>
      <c r="T3595" s="3" t="str" cm="1">
        <f t="array" ref="T3595">_xlfn.IFS(B3595 &gt;= 2005, "Post-2005", B3595 &gt;= 2000, "2000-2004", TRUE, "Pre-2000")</f>
        <v>Post-2005</v>
      </c>
    </row>
    <row r="3596" spans="1:20" x14ac:dyDescent="0.85">
      <c r="A3596" s="1">
        <v>41164</v>
      </c>
      <c r="B3596" t="s">
        <v>90</v>
      </c>
      <c r="C3596" t="s">
        <v>4175</v>
      </c>
      <c r="D3596" t="s">
        <v>4176</v>
      </c>
      <c r="E3596" t="s">
        <v>119</v>
      </c>
      <c r="F3596" t="s">
        <v>120</v>
      </c>
      <c r="G3596" t="s">
        <v>121</v>
      </c>
      <c r="H3596">
        <v>2006</v>
      </c>
      <c r="I3596" s="2">
        <v>389857.82</v>
      </c>
      <c r="J3596" s="2">
        <v>0</v>
      </c>
      <c r="K3596" s="2">
        <v>389857.82</v>
      </c>
      <c r="L3596" t="s">
        <v>18</v>
      </c>
      <c r="M3596" s="3" t="b">
        <f>trust_funds5[[#This Row],[Contributions Outstanding (USD)]]=0</f>
        <v>1</v>
      </c>
      <c r="N3596" s="3" t="str">
        <f t="shared" si="280"/>
        <v>Outstanding</v>
      </c>
      <c r="O3596" s="3" t="str">
        <f t="shared" si="281"/>
        <v>High Contribution &amp; Recent</v>
      </c>
      <c r="P3596" s="3" t="str">
        <f t="shared" si="282"/>
        <v>Other</v>
      </c>
      <c r="Q3596" s="3" t="str">
        <f t="shared" si="283"/>
        <v>Other</v>
      </c>
      <c r="R3596" s="3" t="str">
        <f t="shared" si="284"/>
        <v>Not LCLS</v>
      </c>
      <c r="S3596" s="3" t="str" cm="1">
        <f t="array" ref="S3596">_xlfn.IFS(G3596 &gt; 5000000, "Very High", G3596 &gt; 1000000, "High", G3596 &gt; 500000, "Medium", TRUE, "Low")</f>
        <v>Very High</v>
      </c>
      <c r="T3596" s="3" t="str" cm="1">
        <f t="array" ref="T3596">_xlfn.IFS(B3596 &gt;= 2005, "Post-2005", B3596 &gt;= 2000, "2000-2004", TRUE, "Pre-2000")</f>
        <v>Post-2005</v>
      </c>
    </row>
    <row r="3597" spans="1:20" x14ac:dyDescent="0.85">
      <c r="A3597" s="1">
        <v>41164</v>
      </c>
      <c r="B3597" t="s">
        <v>5762</v>
      </c>
      <c r="C3597" t="s">
        <v>5789</v>
      </c>
      <c r="D3597" t="s">
        <v>5790</v>
      </c>
      <c r="E3597" t="s">
        <v>85</v>
      </c>
      <c r="F3597" t="s">
        <v>86</v>
      </c>
      <c r="G3597" t="s">
        <v>87</v>
      </c>
      <c r="H3597">
        <v>2006</v>
      </c>
      <c r="I3597" s="2">
        <v>237419.72</v>
      </c>
      <c r="J3597" s="2">
        <v>0</v>
      </c>
      <c r="K3597" s="2">
        <v>237419.72</v>
      </c>
      <c r="L3597" t="s">
        <v>18</v>
      </c>
      <c r="M3597" s="3" t="b">
        <f>trust_funds5[[#This Row],[Contributions Outstanding (USD)]]=0</f>
        <v>1</v>
      </c>
      <c r="N3597" s="3" t="str">
        <f t="shared" si="280"/>
        <v>Outstanding</v>
      </c>
      <c r="O3597" s="3" t="str">
        <f t="shared" si="281"/>
        <v>High Contribution &amp; Recent</v>
      </c>
      <c r="P3597" s="3" t="str">
        <f t="shared" si="282"/>
        <v>Other</v>
      </c>
      <c r="Q3597" s="3" t="str">
        <f t="shared" si="283"/>
        <v>Other</v>
      </c>
      <c r="R3597" s="3" t="str">
        <f t="shared" si="284"/>
        <v>Not LCLS</v>
      </c>
      <c r="S3597" s="3" t="str" cm="1">
        <f t="array" ref="S3597">_xlfn.IFS(G3597 &gt; 5000000, "Very High", G3597 &gt; 1000000, "High", G3597 &gt; 500000, "Medium", TRUE, "Low")</f>
        <v>Very High</v>
      </c>
      <c r="T3597" s="3" t="str" cm="1">
        <f t="array" ref="T3597">_xlfn.IFS(B3597 &gt;= 2005, "Post-2005", B3597 &gt;= 2000, "2000-2004", TRUE, "Pre-2000")</f>
        <v>Post-2005</v>
      </c>
    </row>
    <row r="3598" spans="1:20" x14ac:dyDescent="0.85">
      <c r="A3598" s="1">
        <v>41164</v>
      </c>
      <c r="B3598" t="s">
        <v>739</v>
      </c>
      <c r="C3598" t="s">
        <v>740</v>
      </c>
      <c r="D3598" t="s">
        <v>741</v>
      </c>
      <c r="E3598" t="s">
        <v>113</v>
      </c>
      <c r="F3598" t="s">
        <v>114</v>
      </c>
      <c r="G3598" t="s">
        <v>115</v>
      </c>
      <c r="H3598">
        <v>2006</v>
      </c>
      <c r="I3598" s="2">
        <v>7589000</v>
      </c>
      <c r="J3598" s="2">
        <v>0</v>
      </c>
      <c r="K3598" s="2">
        <v>7589000</v>
      </c>
      <c r="L3598" t="s">
        <v>116</v>
      </c>
      <c r="M3598" s="3" t="b">
        <f>trust_funds5[[#This Row],[Contributions Outstanding (USD)]]=0</f>
        <v>1</v>
      </c>
      <c r="N3598" s="3" t="str">
        <f t="shared" si="280"/>
        <v>Outstanding</v>
      </c>
      <c r="O3598" s="3" t="str">
        <f t="shared" si="281"/>
        <v>High Contribution &amp; Recent</v>
      </c>
      <c r="P3598" s="3" t="str">
        <f t="shared" si="282"/>
        <v>Other</v>
      </c>
      <c r="Q3598" s="3" t="str">
        <f t="shared" si="283"/>
        <v>Other</v>
      </c>
      <c r="R3598" s="3" t="str">
        <f t="shared" si="284"/>
        <v>Not LCLS</v>
      </c>
      <c r="S3598" s="3" t="str" cm="1">
        <f t="array" ref="S3598">_xlfn.IFS(G3598 &gt; 5000000, "Very High", G3598 &gt; 1000000, "High", G3598 &gt; 500000, "Medium", TRUE, "Low")</f>
        <v>Very High</v>
      </c>
      <c r="T3598" s="3" t="str" cm="1">
        <f t="array" ref="T3598">_xlfn.IFS(B3598 &gt;= 2005, "Post-2005", B3598 &gt;= 2000, "2000-2004", TRUE, "Pre-2000")</f>
        <v>Post-2005</v>
      </c>
    </row>
    <row r="3599" spans="1:20" x14ac:dyDescent="0.85">
      <c r="A3599" s="1">
        <v>41164</v>
      </c>
      <c r="B3599" t="s">
        <v>739</v>
      </c>
      <c r="C3599" t="s">
        <v>740</v>
      </c>
      <c r="D3599" t="s">
        <v>741</v>
      </c>
      <c r="E3599" t="s">
        <v>42</v>
      </c>
      <c r="F3599" t="s">
        <v>43</v>
      </c>
      <c r="G3599" t="s">
        <v>44</v>
      </c>
      <c r="H3599">
        <v>2006</v>
      </c>
      <c r="I3599" s="2">
        <v>732459.51</v>
      </c>
      <c r="J3599" s="2">
        <v>0</v>
      </c>
      <c r="K3599" s="2">
        <v>732459.51</v>
      </c>
      <c r="L3599" t="s">
        <v>116</v>
      </c>
      <c r="M3599" s="3" t="b">
        <f>trust_funds5[[#This Row],[Contributions Outstanding (USD)]]=0</f>
        <v>1</v>
      </c>
      <c r="N3599" s="3" t="str">
        <f t="shared" si="280"/>
        <v>Outstanding</v>
      </c>
      <c r="O3599" s="3" t="str">
        <f t="shared" si="281"/>
        <v>High Contribution &amp; Recent</v>
      </c>
      <c r="P3599" s="3" t="str">
        <f t="shared" si="282"/>
        <v>Other</v>
      </c>
      <c r="Q3599" s="3" t="str">
        <f t="shared" si="283"/>
        <v>Other</v>
      </c>
      <c r="R3599" s="3" t="str">
        <f t="shared" si="284"/>
        <v>Not LCLS</v>
      </c>
      <c r="S3599" s="3" t="str" cm="1">
        <f t="array" ref="S3599">_xlfn.IFS(G3599 &gt; 5000000, "Very High", G3599 &gt; 1000000, "High", G3599 &gt; 500000, "Medium", TRUE, "Low")</f>
        <v>Very High</v>
      </c>
      <c r="T3599" s="3" t="str" cm="1">
        <f t="array" ref="T3599">_xlfn.IFS(B3599 &gt;= 2005, "Post-2005", B3599 &gt;= 2000, "2000-2004", TRUE, "Pre-2000")</f>
        <v>Post-2005</v>
      </c>
    </row>
    <row r="3600" spans="1:20" x14ac:dyDescent="0.85">
      <c r="A3600" s="1">
        <v>41164</v>
      </c>
      <c r="B3600" t="s">
        <v>5762</v>
      </c>
      <c r="C3600" t="s">
        <v>5791</v>
      </c>
      <c r="D3600" t="s">
        <v>5792</v>
      </c>
      <c r="E3600" t="s">
        <v>85</v>
      </c>
      <c r="F3600" t="s">
        <v>86</v>
      </c>
      <c r="G3600" t="s">
        <v>87</v>
      </c>
      <c r="H3600">
        <v>2006</v>
      </c>
      <c r="I3600" s="2">
        <v>226109.72</v>
      </c>
      <c r="J3600" s="2">
        <v>0</v>
      </c>
      <c r="K3600" s="2">
        <v>226109.72</v>
      </c>
      <c r="L3600" t="s">
        <v>18</v>
      </c>
      <c r="M3600" s="3" t="b">
        <f>trust_funds5[[#This Row],[Contributions Outstanding (USD)]]=0</f>
        <v>1</v>
      </c>
      <c r="N3600" s="3" t="str">
        <f t="shared" si="280"/>
        <v>Outstanding</v>
      </c>
      <c r="O3600" s="3" t="str">
        <f t="shared" si="281"/>
        <v>High Contribution &amp; Recent</v>
      </c>
      <c r="P3600" s="3" t="str">
        <f t="shared" si="282"/>
        <v>Other</v>
      </c>
      <c r="Q3600" s="3" t="str">
        <f t="shared" si="283"/>
        <v>Other</v>
      </c>
      <c r="R3600" s="3" t="str">
        <f t="shared" si="284"/>
        <v>Not LCLS</v>
      </c>
      <c r="S3600" s="3" t="str" cm="1">
        <f t="array" ref="S3600">_xlfn.IFS(G3600 &gt; 5000000, "Very High", G3600 &gt; 1000000, "High", G3600 &gt; 500000, "Medium", TRUE, "Low")</f>
        <v>Very High</v>
      </c>
      <c r="T3600" s="3" t="str" cm="1">
        <f t="array" ref="T3600">_xlfn.IFS(B3600 &gt;= 2005, "Post-2005", B3600 &gt;= 2000, "2000-2004", TRUE, "Pre-2000")</f>
        <v>Post-2005</v>
      </c>
    </row>
    <row r="3601" spans="1:20" x14ac:dyDescent="0.85">
      <c r="A3601" s="1">
        <v>41164</v>
      </c>
      <c r="B3601" t="s">
        <v>90</v>
      </c>
      <c r="C3601" t="s">
        <v>5793</v>
      </c>
      <c r="D3601" t="s">
        <v>5794</v>
      </c>
      <c r="E3601" t="s">
        <v>93</v>
      </c>
      <c r="F3601" t="s">
        <v>94</v>
      </c>
      <c r="H3601">
        <v>2006</v>
      </c>
      <c r="I3601" s="2">
        <v>50000</v>
      </c>
      <c r="J3601" s="2">
        <v>0</v>
      </c>
      <c r="K3601" s="2">
        <v>50000</v>
      </c>
      <c r="L3601" t="s">
        <v>116</v>
      </c>
      <c r="M3601" s="3" t="b">
        <f>trust_funds5[[#This Row],[Contributions Outstanding (USD)]]=0</f>
        <v>1</v>
      </c>
      <c r="N3601" s="3" t="str">
        <f t="shared" si="280"/>
        <v>Outstanding</v>
      </c>
      <c r="O3601" s="3" t="str">
        <f t="shared" si="281"/>
        <v>High Contribution &amp; Recent</v>
      </c>
      <c r="P3601" s="3" t="str">
        <f t="shared" si="282"/>
        <v>Other</v>
      </c>
      <c r="Q3601" s="3" t="str">
        <f t="shared" si="283"/>
        <v>Other</v>
      </c>
      <c r="R3601" s="3" t="str">
        <f t="shared" si="284"/>
        <v>Not LCLS</v>
      </c>
      <c r="S3601" s="3" t="str" cm="1">
        <f t="array" ref="S3601">_xlfn.IFS(G3601 &gt; 5000000, "Very High", G3601 &gt; 1000000, "High", G3601 &gt; 500000, "Medium", TRUE, "Low")</f>
        <v>Low</v>
      </c>
      <c r="T3601" s="3" t="str" cm="1">
        <f t="array" ref="T3601">_xlfn.IFS(B3601 &gt;= 2005, "Post-2005", B3601 &gt;= 2000, "2000-2004", TRUE, "Pre-2000")</f>
        <v>Post-2005</v>
      </c>
    </row>
    <row r="3602" spans="1:20" x14ac:dyDescent="0.85">
      <c r="A3602" s="1">
        <v>41164</v>
      </c>
      <c r="B3602" t="s">
        <v>5722</v>
      </c>
      <c r="C3602" t="s">
        <v>5795</v>
      </c>
      <c r="D3602" t="s">
        <v>5796</v>
      </c>
      <c r="E3602" t="s">
        <v>119</v>
      </c>
      <c r="F3602" t="s">
        <v>120</v>
      </c>
      <c r="G3602" t="s">
        <v>121</v>
      </c>
      <c r="H3602">
        <v>2006</v>
      </c>
      <c r="I3602" s="2">
        <v>8406691.7300000004</v>
      </c>
      <c r="J3602" s="2">
        <v>0</v>
      </c>
      <c r="K3602" s="2">
        <v>8406691.7300000004</v>
      </c>
      <c r="L3602" t="s">
        <v>18</v>
      </c>
      <c r="M3602" s="3" t="b">
        <f>trust_funds5[[#This Row],[Contributions Outstanding (USD)]]=0</f>
        <v>1</v>
      </c>
      <c r="N3602" s="3" t="str">
        <f t="shared" si="280"/>
        <v>Outstanding</v>
      </c>
      <c r="O3602" s="3" t="str">
        <f t="shared" si="281"/>
        <v>High Contribution &amp; Recent</v>
      </c>
      <c r="P3602" s="3" t="str">
        <f t="shared" si="282"/>
        <v>Other</v>
      </c>
      <c r="Q3602" s="3" t="str">
        <f t="shared" si="283"/>
        <v>Other</v>
      </c>
      <c r="R3602" s="3" t="str">
        <f t="shared" si="284"/>
        <v>Not LCLS</v>
      </c>
      <c r="S3602" s="3" t="str" cm="1">
        <f t="array" ref="S3602">_xlfn.IFS(G3602 &gt; 5000000, "Very High", G3602 &gt; 1000000, "High", G3602 &gt; 500000, "Medium", TRUE, "Low")</f>
        <v>Very High</v>
      </c>
      <c r="T3602" s="3" t="str" cm="1">
        <f t="array" ref="T3602">_xlfn.IFS(B3602 &gt;= 2005, "Post-2005", B3602 &gt;= 2000, "2000-2004", TRUE, "Pre-2000")</f>
        <v>Post-2005</v>
      </c>
    </row>
    <row r="3603" spans="1:20" x14ac:dyDescent="0.85">
      <c r="A3603" s="1">
        <v>41164</v>
      </c>
      <c r="B3603" t="s">
        <v>1234</v>
      </c>
      <c r="C3603" t="s">
        <v>5797</v>
      </c>
      <c r="D3603" t="s">
        <v>5029</v>
      </c>
      <c r="E3603" t="s">
        <v>85</v>
      </c>
      <c r="F3603" t="s">
        <v>86</v>
      </c>
      <c r="G3603" t="s">
        <v>87</v>
      </c>
      <c r="H3603">
        <v>2006</v>
      </c>
      <c r="I3603" s="2">
        <v>380715.82</v>
      </c>
      <c r="J3603" s="2">
        <v>0</v>
      </c>
      <c r="K3603" s="2">
        <v>380715.82</v>
      </c>
      <c r="L3603" t="s">
        <v>18</v>
      </c>
      <c r="M3603" s="3" t="b">
        <f>trust_funds5[[#This Row],[Contributions Outstanding (USD)]]=0</f>
        <v>1</v>
      </c>
      <c r="N3603" s="3" t="str">
        <f t="shared" si="280"/>
        <v>Outstanding</v>
      </c>
      <c r="O3603" s="3" t="str">
        <f t="shared" si="281"/>
        <v>High Contribution &amp; Recent</v>
      </c>
      <c r="P3603" s="3" t="str">
        <f t="shared" si="282"/>
        <v>Other</v>
      </c>
      <c r="Q3603" s="3" t="str">
        <f t="shared" si="283"/>
        <v>Other</v>
      </c>
      <c r="R3603" s="3" t="str">
        <f t="shared" si="284"/>
        <v>Not LCLS</v>
      </c>
      <c r="S3603" s="3" t="str" cm="1">
        <f t="array" ref="S3603">_xlfn.IFS(G3603 &gt; 5000000, "Very High", G3603 &gt; 1000000, "High", G3603 &gt; 500000, "Medium", TRUE, "Low")</f>
        <v>Very High</v>
      </c>
      <c r="T3603" s="3" t="str" cm="1">
        <f t="array" ref="T3603">_xlfn.IFS(B3603 &gt;= 2005, "Post-2005", B3603 &gt;= 2000, "2000-2004", TRUE, "Pre-2000")</f>
        <v>Post-2005</v>
      </c>
    </row>
    <row r="3604" spans="1:20" x14ac:dyDescent="0.85">
      <c r="A3604" s="1">
        <v>41164</v>
      </c>
      <c r="B3604" t="s">
        <v>5032</v>
      </c>
      <c r="C3604" t="s">
        <v>5033</v>
      </c>
      <c r="D3604" t="s">
        <v>5034</v>
      </c>
      <c r="E3604" t="s">
        <v>235</v>
      </c>
      <c r="F3604" t="s">
        <v>236</v>
      </c>
      <c r="G3604" t="s">
        <v>237</v>
      </c>
      <c r="H3604">
        <v>2006</v>
      </c>
      <c r="I3604" s="2">
        <v>1207800</v>
      </c>
      <c r="J3604" s="2">
        <v>0</v>
      </c>
      <c r="K3604" s="2">
        <v>1207800</v>
      </c>
      <c r="L3604" t="s">
        <v>116</v>
      </c>
      <c r="M3604" s="3" t="b">
        <f>trust_funds5[[#This Row],[Contributions Outstanding (USD)]]=0</f>
        <v>1</v>
      </c>
      <c r="N3604" s="3" t="str">
        <f t="shared" si="280"/>
        <v>Outstanding</v>
      </c>
      <c r="O3604" s="3" t="str">
        <f t="shared" si="281"/>
        <v>High Contribution &amp; Recent</v>
      </c>
      <c r="P3604" s="3" t="str">
        <f t="shared" si="282"/>
        <v>Other</v>
      </c>
      <c r="Q3604" s="3" t="str">
        <f t="shared" si="283"/>
        <v>Other</v>
      </c>
      <c r="R3604" s="3" t="str">
        <f t="shared" si="284"/>
        <v>Not LCLS</v>
      </c>
      <c r="S3604" s="3" t="str" cm="1">
        <f t="array" ref="S3604">_xlfn.IFS(G3604 &gt; 5000000, "Very High", G3604 &gt; 1000000, "High", G3604 &gt; 500000, "Medium", TRUE, "Low")</f>
        <v>Very High</v>
      </c>
      <c r="T3604" s="3" t="str" cm="1">
        <f t="array" ref="T3604">_xlfn.IFS(B3604 &gt;= 2005, "Post-2005", B3604 &gt;= 2000, "2000-2004", TRUE, "Pre-2000")</f>
        <v>Post-2005</v>
      </c>
    </row>
    <row r="3605" spans="1:20" x14ac:dyDescent="0.85">
      <c r="A3605" s="1">
        <v>41164</v>
      </c>
      <c r="B3605" t="s">
        <v>5032</v>
      </c>
      <c r="C3605" t="s">
        <v>5033</v>
      </c>
      <c r="D3605" t="s">
        <v>5034</v>
      </c>
      <c r="E3605" t="s">
        <v>2863</v>
      </c>
      <c r="F3605" t="s">
        <v>2864</v>
      </c>
      <c r="G3605" t="s">
        <v>5769</v>
      </c>
      <c r="H3605">
        <v>2006</v>
      </c>
      <c r="I3605" s="2">
        <v>5942500</v>
      </c>
      <c r="J3605" s="2">
        <v>0</v>
      </c>
      <c r="K3605" s="2">
        <v>5942500</v>
      </c>
      <c r="L3605" t="s">
        <v>116</v>
      </c>
      <c r="M3605" s="3" t="b">
        <f>trust_funds5[[#This Row],[Contributions Outstanding (USD)]]=0</f>
        <v>1</v>
      </c>
      <c r="N3605" s="3" t="str">
        <f t="shared" si="280"/>
        <v>Outstanding</v>
      </c>
      <c r="O3605" s="3" t="str">
        <f t="shared" si="281"/>
        <v>High Contribution &amp; Recent</v>
      </c>
      <c r="P3605" s="3" t="str">
        <f t="shared" si="282"/>
        <v>Other</v>
      </c>
      <c r="Q3605" s="3" t="str">
        <f t="shared" si="283"/>
        <v>Other</v>
      </c>
      <c r="R3605" s="3" t="str">
        <f t="shared" si="284"/>
        <v>Not LCLS</v>
      </c>
      <c r="S3605" s="3" t="str" cm="1">
        <f t="array" ref="S3605">_xlfn.IFS(G3605 &gt; 5000000, "Very High", G3605 &gt; 1000000, "High", G3605 &gt; 500000, "Medium", TRUE, "Low")</f>
        <v>Very High</v>
      </c>
      <c r="T3605" s="3" t="str" cm="1">
        <f t="array" ref="T3605">_xlfn.IFS(B3605 &gt;= 2005, "Post-2005", B3605 &gt;= 2000, "2000-2004", TRUE, "Pre-2000")</f>
        <v>Post-2005</v>
      </c>
    </row>
    <row r="3606" spans="1:20" x14ac:dyDescent="0.85">
      <c r="A3606" s="1">
        <v>41164</v>
      </c>
      <c r="B3606" t="s">
        <v>5032</v>
      </c>
      <c r="C3606" t="s">
        <v>5033</v>
      </c>
      <c r="D3606" t="s">
        <v>5034</v>
      </c>
      <c r="E3606" t="s">
        <v>1408</v>
      </c>
      <c r="F3606" t="s">
        <v>1409</v>
      </c>
      <c r="G3606" t="s">
        <v>1410</v>
      </c>
      <c r="H3606">
        <v>2006</v>
      </c>
      <c r="I3606" s="2">
        <v>1511000</v>
      </c>
      <c r="J3606" s="2">
        <v>0</v>
      </c>
      <c r="K3606" s="2">
        <v>1511000</v>
      </c>
      <c r="L3606" t="s">
        <v>116</v>
      </c>
      <c r="M3606" s="3" t="b">
        <f>trust_funds5[[#This Row],[Contributions Outstanding (USD)]]=0</f>
        <v>1</v>
      </c>
      <c r="N3606" s="3" t="str">
        <f t="shared" si="280"/>
        <v>Outstanding</v>
      </c>
      <c r="O3606" s="3" t="str">
        <f t="shared" si="281"/>
        <v>High Contribution &amp; Recent</v>
      </c>
      <c r="P3606" s="3" t="str">
        <f t="shared" si="282"/>
        <v>Other</v>
      </c>
      <c r="Q3606" s="3" t="str">
        <f t="shared" si="283"/>
        <v>Other</v>
      </c>
      <c r="R3606" s="3" t="str">
        <f t="shared" si="284"/>
        <v>Not LCLS</v>
      </c>
      <c r="S3606" s="3" t="str" cm="1">
        <f t="array" ref="S3606">_xlfn.IFS(G3606 &gt; 5000000, "Very High", G3606 &gt; 1000000, "High", G3606 &gt; 500000, "Medium", TRUE, "Low")</f>
        <v>Very High</v>
      </c>
      <c r="T3606" s="3" t="str" cm="1">
        <f t="array" ref="T3606">_xlfn.IFS(B3606 &gt;= 2005, "Post-2005", B3606 &gt;= 2000, "2000-2004", TRUE, "Pre-2000")</f>
        <v>Post-2005</v>
      </c>
    </row>
    <row r="3607" spans="1:20" x14ac:dyDescent="0.85">
      <c r="A3607" s="1">
        <v>41164</v>
      </c>
      <c r="B3607" t="s">
        <v>5032</v>
      </c>
      <c r="C3607" t="s">
        <v>5033</v>
      </c>
      <c r="D3607" t="s">
        <v>5034</v>
      </c>
      <c r="E3607" t="s">
        <v>42</v>
      </c>
      <c r="F3607" t="s">
        <v>43</v>
      </c>
      <c r="G3607" t="s">
        <v>44</v>
      </c>
      <c r="H3607">
        <v>2006</v>
      </c>
      <c r="I3607" s="2">
        <v>25583145.23</v>
      </c>
      <c r="J3607" s="2">
        <v>0</v>
      </c>
      <c r="K3607" s="2">
        <v>25583145.23</v>
      </c>
      <c r="L3607" t="s">
        <v>116</v>
      </c>
      <c r="M3607" s="3" t="b">
        <f>trust_funds5[[#This Row],[Contributions Outstanding (USD)]]=0</f>
        <v>1</v>
      </c>
      <c r="N3607" s="3" t="str">
        <f t="shared" si="280"/>
        <v>Outstanding</v>
      </c>
      <c r="O3607" s="3" t="str">
        <f t="shared" si="281"/>
        <v>High Contribution &amp; Recent</v>
      </c>
      <c r="P3607" s="3" t="str">
        <f t="shared" si="282"/>
        <v>Other</v>
      </c>
      <c r="Q3607" s="3" t="str">
        <f t="shared" si="283"/>
        <v>Other</v>
      </c>
      <c r="R3607" s="3" t="str">
        <f t="shared" si="284"/>
        <v>Not LCLS</v>
      </c>
      <c r="S3607" s="3" t="str" cm="1">
        <f t="array" ref="S3607">_xlfn.IFS(G3607 &gt; 5000000, "Very High", G3607 &gt; 1000000, "High", G3607 &gt; 500000, "Medium", TRUE, "Low")</f>
        <v>Very High</v>
      </c>
      <c r="T3607" s="3" t="str" cm="1">
        <f t="array" ref="T3607">_xlfn.IFS(B3607 &gt;= 2005, "Post-2005", B3607 &gt;= 2000, "2000-2004", TRUE, "Pre-2000")</f>
        <v>Post-2005</v>
      </c>
    </row>
    <row r="3608" spans="1:20" x14ac:dyDescent="0.85">
      <c r="A3608" s="1">
        <v>41164</v>
      </c>
      <c r="B3608" t="s">
        <v>5032</v>
      </c>
      <c r="C3608" t="s">
        <v>5033</v>
      </c>
      <c r="D3608" t="s">
        <v>5034</v>
      </c>
      <c r="E3608" t="s">
        <v>21</v>
      </c>
      <c r="F3608" t="s">
        <v>22</v>
      </c>
      <c r="G3608" t="s">
        <v>23</v>
      </c>
      <c r="H3608">
        <v>2006</v>
      </c>
      <c r="I3608" s="2">
        <v>10352730.460000001</v>
      </c>
      <c r="J3608" s="2">
        <v>0</v>
      </c>
      <c r="K3608" s="2">
        <v>10352730.460000001</v>
      </c>
      <c r="L3608" t="s">
        <v>116</v>
      </c>
      <c r="M3608" s="3" t="b">
        <f>trust_funds5[[#This Row],[Contributions Outstanding (USD)]]=0</f>
        <v>1</v>
      </c>
      <c r="N3608" s="3" t="str">
        <f t="shared" si="280"/>
        <v>Outstanding</v>
      </c>
      <c r="O3608" s="3" t="str">
        <f t="shared" si="281"/>
        <v>High Contribution &amp; Recent</v>
      </c>
      <c r="P3608" s="3" t="str">
        <f t="shared" si="282"/>
        <v>Other</v>
      </c>
      <c r="Q3608" s="3" t="str">
        <f t="shared" si="283"/>
        <v>Other</v>
      </c>
      <c r="R3608" s="3" t="str">
        <f t="shared" si="284"/>
        <v>Not LCLS</v>
      </c>
      <c r="S3608" s="3" t="str" cm="1">
        <f t="array" ref="S3608">_xlfn.IFS(G3608 &gt; 5000000, "Very High", G3608 &gt; 1000000, "High", G3608 &gt; 500000, "Medium", TRUE, "Low")</f>
        <v>Very High</v>
      </c>
      <c r="T3608" s="3" t="str" cm="1">
        <f t="array" ref="T3608">_xlfn.IFS(B3608 &gt;= 2005, "Post-2005", B3608 &gt;= 2000, "2000-2004", TRUE, "Pre-2000")</f>
        <v>Post-2005</v>
      </c>
    </row>
    <row r="3609" spans="1:20" x14ac:dyDescent="0.85">
      <c r="A3609" s="1">
        <v>41164</v>
      </c>
      <c r="B3609" t="s">
        <v>4705</v>
      </c>
      <c r="C3609" t="s">
        <v>5798</v>
      </c>
      <c r="D3609" t="s">
        <v>5799</v>
      </c>
      <c r="E3609" t="s">
        <v>119</v>
      </c>
      <c r="F3609" t="s">
        <v>120</v>
      </c>
      <c r="G3609" t="s">
        <v>121</v>
      </c>
      <c r="H3609">
        <v>2006</v>
      </c>
      <c r="I3609" s="2">
        <v>963855</v>
      </c>
      <c r="J3609" s="2">
        <v>0</v>
      </c>
      <c r="K3609" s="2">
        <v>963855</v>
      </c>
      <c r="L3609" t="s">
        <v>18</v>
      </c>
      <c r="M3609" s="3" t="b">
        <f>trust_funds5[[#This Row],[Contributions Outstanding (USD)]]=0</f>
        <v>1</v>
      </c>
      <c r="N3609" s="3" t="str">
        <f t="shared" si="280"/>
        <v>Outstanding</v>
      </c>
      <c r="O3609" s="3" t="str">
        <f t="shared" si="281"/>
        <v>High Contribution &amp; Recent</v>
      </c>
      <c r="P3609" s="3" t="str">
        <f t="shared" si="282"/>
        <v>Other</v>
      </c>
      <c r="Q3609" s="3" t="str">
        <f t="shared" si="283"/>
        <v>Other</v>
      </c>
      <c r="R3609" s="3" t="str">
        <f t="shared" si="284"/>
        <v>Not LCLS</v>
      </c>
      <c r="S3609" s="3" t="str" cm="1">
        <f t="array" ref="S3609">_xlfn.IFS(G3609 &gt; 5000000, "Very High", G3609 &gt; 1000000, "High", G3609 &gt; 500000, "Medium", TRUE, "Low")</f>
        <v>Very High</v>
      </c>
      <c r="T3609" s="3" t="str" cm="1">
        <f t="array" ref="T3609">_xlfn.IFS(B3609 &gt;= 2005, "Post-2005", B3609 &gt;= 2000, "2000-2004", TRUE, "Pre-2000")</f>
        <v>Post-2005</v>
      </c>
    </row>
    <row r="3610" spans="1:20" x14ac:dyDescent="0.85">
      <c r="A3610" s="1">
        <v>41164</v>
      </c>
      <c r="B3610" t="s">
        <v>1040</v>
      </c>
      <c r="C3610" t="s">
        <v>5800</v>
      </c>
      <c r="D3610" t="s">
        <v>5801</v>
      </c>
      <c r="E3610" t="s">
        <v>293</v>
      </c>
      <c r="F3610" t="s">
        <v>294</v>
      </c>
      <c r="G3610" t="s">
        <v>4803</v>
      </c>
      <c r="H3610">
        <v>2006</v>
      </c>
      <c r="I3610" s="2">
        <v>471000</v>
      </c>
      <c r="J3610" s="2">
        <v>0</v>
      </c>
      <c r="K3610" s="2">
        <v>471000</v>
      </c>
      <c r="L3610" t="s">
        <v>18</v>
      </c>
      <c r="M3610" s="3" t="b">
        <f>trust_funds5[[#This Row],[Contributions Outstanding (USD)]]=0</f>
        <v>1</v>
      </c>
      <c r="N3610" s="3" t="str">
        <f t="shared" si="280"/>
        <v>Outstanding</v>
      </c>
      <c r="O3610" s="3" t="str">
        <f t="shared" si="281"/>
        <v>High Contribution &amp; Recent</v>
      </c>
      <c r="P3610" s="3" t="str">
        <f t="shared" si="282"/>
        <v>Other</v>
      </c>
      <c r="Q3610" s="3" t="str">
        <f t="shared" si="283"/>
        <v>Other</v>
      </c>
      <c r="R3610" s="3" t="str">
        <f t="shared" si="284"/>
        <v>Not LCLS</v>
      </c>
      <c r="S3610" s="3" t="str" cm="1">
        <f t="array" ref="S3610">_xlfn.IFS(G3610 &gt; 5000000, "Very High", G3610 &gt; 1000000, "High", G3610 &gt; 500000, "Medium", TRUE, "Low")</f>
        <v>Very High</v>
      </c>
      <c r="T3610" s="3" t="str" cm="1">
        <f t="array" ref="T3610">_xlfn.IFS(B3610 &gt;= 2005, "Post-2005", B3610 &gt;= 2000, "2000-2004", TRUE, "Pre-2000")</f>
        <v>Post-2005</v>
      </c>
    </row>
    <row r="3611" spans="1:20" x14ac:dyDescent="0.85">
      <c r="A3611" s="1">
        <v>41164</v>
      </c>
      <c r="B3611" t="s">
        <v>1040</v>
      </c>
      <c r="C3611" t="s">
        <v>5800</v>
      </c>
      <c r="D3611" t="s">
        <v>5801</v>
      </c>
      <c r="E3611" t="s">
        <v>1698</v>
      </c>
      <c r="F3611" t="s">
        <v>1699</v>
      </c>
      <c r="G3611" t="s">
        <v>1700</v>
      </c>
      <c r="H3611">
        <v>2006</v>
      </c>
      <c r="I3611" s="2">
        <v>100000</v>
      </c>
      <c r="J3611" s="2">
        <v>0</v>
      </c>
      <c r="K3611" s="2">
        <v>100000</v>
      </c>
      <c r="L3611" t="s">
        <v>18</v>
      </c>
      <c r="M3611" s="3" t="b">
        <f>trust_funds5[[#This Row],[Contributions Outstanding (USD)]]=0</f>
        <v>1</v>
      </c>
      <c r="N3611" s="3" t="str">
        <f t="shared" si="280"/>
        <v>Outstanding</v>
      </c>
      <c r="O3611" s="3" t="str">
        <f t="shared" si="281"/>
        <v>High Contribution &amp; Recent</v>
      </c>
      <c r="P3611" s="3" t="str">
        <f t="shared" si="282"/>
        <v>Other</v>
      </c>
      <c r="Q3611" s="3" t="str">
        <f t="shared" si="283"/>
        <v>Other</v>
      </c>
      <c r="R3611" s="3" t="str">
        <f t="shared" si="284"/>
        <v>Not LCLS</v>
      </c>
      <c r="S3611" s="3" t="str" cm="1">
        <f t="array" ref="S3611">_xlfn.IFS(G3611 &gt; 5000000, "Very High", G3611 &gt; 1000000, "High", G3611 &gt; 500000, "Medium", TRUE, "Low")</f>
        <v>Very High</v>
      </c>
      <c r="T3611" s="3" t="str" cm="1">
        <f t="array" ref="T3611">_xlfn.IFS(B3611 &gt;= 2005, "Post-2005", B3611 &gt;= 2000, "2000-2004", TRUE, "Pre-2000")</f>
        <v>Post-2005</v>
      </c>
    </row>
    <row r="3612" spans="1:20" x14ac:dyDescent="0.85">
      <c r="A3612" s="1">
        <v>41164</v>
      </c>
      <c r="B3612" t="s">
        <v>1040</v>
      </c>
      <c r="C3612" t="s">
        <v>1084</v>
      </c>
      <c r="D3612" t="s">
        <v>1085</v>
      </c>
      <c r="E3612" t="s">
        <v>42</v>
      </c>
      <c r="F3612" t="s">
        <v>43</v>
      </c>
      <c r="G3612" t="s">
        <v>44</v>
      </c>
      <c r="H3612">
        <v>2006</v>
      </c>
      <c r="I3612" s="2">
        <v>1050000</v>
      </c>
      <c r="J3612" s="2">
        <v>0</v>
      </c>
      <c r="K3612" s="2">
        <v>1050000</v>
      </c>
      <c r="L3612" t="s">
        <v>18</v>
      </c>
      <c r="M3612" s="3" t="b">
        <f>trust_funds5[[#This Row],[Contributions Outstanding (USD)]]=0</f>
        <v>1</v>
      </c>
      <c r="N3612" s="3" t="str">
        <f t="shared" si="280"/>
        <v>Outstanding</v>
      </c>
      <c r="O3612" s="3" t="str">
        <f t="shared" si="281"/>
        <v>High Contribution &amp; Recent</v>
      </c>
      <c r="P3612" s="3" t="str">
        <f t="shared" si="282"/>
        <v>Other</v>
      </c>
      <c r="Q3612" s="3" t="str">
        <f t="shared" si="283"/>
        <v>Other</v>
      </c>
      <c r="R3612" s="3" t="str">
        <f t="shared" si="284"/>
        <v>Not LCLS</v>
      </c>
      <c r="S3612" s="3" t="str" cm="1">
        <f t="array" ref="S3612">_xlfn.IFS(G3612 &gt; 5000000, "Very High", G3612 &gt; 1000000, "High", G3612 &gt; 500000, "Medium", TRUE, "Low")</f>
        <v>Very High</v>
      </c>
      <c r="T3612" s="3" t="str" cm="1">
        <f t="array" ref="T3612">_xlfn.IFS(B3612 &gt;= 2005, "Post-2005", B3612 &gt;= 2000, "2000-2004", TRUE, "Pre-2000")</f>
        <v>Post-2005</v>
      </c>
    </row>
    <row r="3613" spans="1:20" x14ac:dyDescent="0.85">
      <c r="A3613" s="1">
        <v>41164</v>
      </c>
      <c r="B3613" t="s">
        <v>12</v>
      </c>
      <c r="C3613" t="s">
        <v>3877</v>
      </c>
      <c r="D3613" t="s">
        <v>3878</v>
      </c>
      <c r="E3613" t="s">
        <v>204</v>
      </c>
      <c r="F3613" t="s">
        <v>205</v>
      </c>
      <c r="G3613" t="s">
        <v>206</v>
      </c>
      <c r="H3613">
        <v>2006</v>
      </c>
      <c r="I3613" s="2">
        <v>200000</v>
      </c>
      <c r="J3613" s="2">
        <v>0</v>
      </c>
      <c r="K3613" s="2">
        <v>200000</v>
      </c>
      <c r="L3613" t="s">
        <v>18</v>
      </c>
      <c r="M3613" s="3" t="b">
        <f>trust_funds5[[#This Row],[Contributions Outstanding (USD)]]=0</f>
        <v>1</v>
      </c>
      <c r="N3613" s="3" t="str">
        <f t="shared" si="280"/>
        <v>Outstanding</v>
      </c>
      <c r="O3613" s="3" t="str">
        <f t="shared" si="281"/>
        <v>High Contribution &amp; Recent</v>
      </c>
      <c r="P3613" s="3" t="str">
        <f t="shared" si="282"/>
        <v>Other</v>
      </c>
      <c r="Q3613" s="3" t="str">
        <f t="shared" si="283"/>
        <v>Other</v>
      </c>
      <c r="R3613" s="3" t="str">
        <f t="shared" si="284"/>
        <v>Not LCLS</v>
      </c>
      <c r="S3613" s="3" t="str" cm="1">
        <f t="array" ref="S3613">_xlfn.IFS(G3613 &gt; 5000000, "Very High", G3613 &gt; 1000000, "High", G3613 &gt; 500000, "Medium", TRUE, "Low")</f>
        <v>Very High</v>
      </c>
      <c r="T3613" s="3" t="str" cm="1">
        <f t="array" ref="T3613">_xlfn.IFS(B3613 &gt;= 2005, "Post-2005", B3613 &gt;= 2000, "2000-2004", TRUE, "Pre-2000")</f>
        <v>Post-2005</v>
      </c>
    </row>
    <row r="3614" spans="1:20" x14ac:dyDescent="0.85">
      <c r="A3614" s="1">
        <v>41164</v>
      </c>
      <c r="B3614" t="s">
        <v>1234</v>
      </c>
      <c r="C3614" t="s">
        <v>5802</v>
      </c>
      <c r="D3614" t="s">
        <v>5803</v>
      </c>
      <c r="E3614" t="s">
        <v>85</v>
      </c>
      <c r="F3614" t="s">
        <v>86</v>
      </c>
      <c r="G3614" t="s">
        <v>87</v>
      </c>
      <c r="H3614">
        <v>2006</v>
      </c>
      <c r="I3614" s="2">
        <v>243618.26</v>
      </c>
      <c r="J3614" s="2">
        <v>0</v>
      </c>
      <c r="K3614" s="2">
        <v>243618.26</v>
      </c>
      <c r="L3614" t="s">
        <v>18</v>
      </c>
      <c r="M3614" s="3" t="b">
        <f>trust_funds5[[#This Row],[Contributions Outstanding (USD)]]=0</f>
        <v>1</v>
      </c>
      <c r="N3614" s="3" t="str">
        <f t="shared" si="280"/>
        <v>Outstanding</v>
      </c>
      <c r="O3614" s="3" t="str">
        <f t="shared" si="281"/>
        <v>High Contribution &amp; Recent</v>
      </c>
      <c r="P3614" s="3" t="str">
        <f t="shared" si="282"/>
        <v>Other</v>
      </c>
      <c r="Q3614" s="3" t="str">
        <f t="shared" si="283"/>
        <v>Other</v>
      </c>
      <c r="R3614" s="3" t="str">
        <f t="shared" si="284"/>
        <v>Not LCLS</v>
      </c>
      <c r="S3614" s="3" t="str" cm="1">
        <f t="array" ref="S3614">_xlfn.IFS(G3614 &gt; 5000000, "Very High", G3614 &gt; 1000000, "High", G3614 &gt; 500000, "Medium", TRUE, "Low")</f>
        <v>Very High</v>
      </c>
      <c r="T3614" s="3" t="str" cm="1">
        <f t="array" ref="T3614">_xlfn.IFS(B3614 &gt;= 2005, "Post-2005", B3614 &gt;= 2000, "2000-2004", TRUE, "Pre-2000")</f>
        <v>Post-2005</v>
      </c>
    </row>
    <row r="3615" spans="1:20" x14ac:dyDescent="0.85">
      <c r="A3615" s="1">
        <v>41164</v>
      </c>
      <c r="B3615" t="s">
        <v>5804</v>
      </c>
      <c r="C3615" t="s">
        <v>5805</v>
      </c>
      <c r="D3615" t="s">
        <v>5806</v>
      </c>
      <c r="E3615" t="s">
        <v>85</v>
      </c>
      <c r="F3615" t="s">
        <v>86</v>
      </c>
      <c r="G3615" t="s">
        <v>87</v>
      </c>
      <c r="H3615">
        <v>2006</v>
      </c>
      <c r="I3615" s="2">
        <v>5394400</v>
      </c>
      <c r="J3615" s="2">
        <v>0</v>
      </c>
      <c r="K3615" s="2">
        <v>5394400</v>
      </c>
      <c r="L3615" t="s">
        <v>18</v>
      </c>
      <c r="M3615" s="3" t="b">
        <f>trust_funds5[[#This Row],[Contributions Outstanding (USD)]]=0</f>
        <v>1</v>
      </c>
      <c r="N3615" s="3" t="str">
        <f t="shared" si="280"/>
        <v>Outstanding</v>
      </c>
      <c r="O3615" s="3" t="str">
        <f t="shared" si="281"/>
        <v>High Contribution &amp; Recent</v>
      </c>
      <c r="P3615" s="3" t="str">
        <f t="shared" si="282"/>
        <v>Other</v>
      </c>
      <c r="Q3615" s="3" t="str">
        <f t="shared" si="283"/>
        <v>Other</v>
      </c>
      <c r="R3615" s="3" t="str">
        <f t="shared" si="284"/>
        <v>Not LCLS</v>
      </c>
      <c r="S3615" s="3" t="str" cm="1">
        <f t="array" ref="S3615">_xlfn.IFS(G3615 &gt; 5000000, "Very High", G3615 &gt; 1000000, "High", G3615 &gt; 500000, "Medium", TRUE, "Low")</f>
        <v>Very High</v>
      </c>
      <c r="T3615" s="3" t="str" cm="1">
        <f t="array" ref="T3615">_xlfn.IFS(B3615 &gt;= 2005, "Post-2005", B3615 &gt;= 2000, "2000-2004", TRUE, "Pre-2000")</f>
        <v>Post-2005</v>
      </c>
    </row>
    <row r="3616" spans="1:20" x14ac:dyDescent="0.85">
      <c r="A3616" s="1">
        <v>41164</v>
      </c>
      <c r="B3616" t="s">
        <v>5804</v>
      </c>
      <c r="C3616" t="s">
        <v>5807</v>
      </c>
      <c r="D3616" t="s">
        <v>5808</v>
      </c>
      <c r="E3616" t="s">
        <v>85</v>
      </c>
      <c r="F3616" t="s">
        <v>86</v>
      </c>
      <c r="G3616" t="s">
        <v>87</v>
      </c>
      <c r="H3616">
        <v>2006</v>
      </c>
      <c r="I3616" s="2">
        <v>36149490</v>
      </c>
      <c r="J3616" s="2">
        <v>0</v>
      </c>
      <c r="K3616" s="2">
        <v>36149490</v>
      </c>
      <c r="L3616" t="s">
        <v>116</v>
      </c>
      <c r="M3616" s="3" t="b">
        <f>trust_funds5[[#This Row],[Contributions Outstanding (USD)]]=0</f>
        <v>1</v>
      </c>
      <c r="N3616" s="3" t="str">
        <f t="shared" si="280"/>
        <v>Outstanding</v>
      </c>
      <c r="O3616" s="3" t="str">
        <f t="shared" si="281"/>
        <v>High Contribution &amp; Recent</v>
      </c>
      <c r="P3616" s="3" t="str">
        <f t="shared" si="282"/>
        <v>Other</v>
      </c>
      <c r="Q3616" s="3" t="str">
        <f t="shared" si="283"/>
        <v>Other</v>
      </c>
      <c r="R3616" s="3" t="str">
        <f t="shared" si="284"/>
        <v>Not LCLS</v>
      </c>
      <c r="S3616" s="3" t="str" cm="1">
        <f t="array" ref="S3616">_xlfn.IFS(G3616 &gt; 5000000, "Very High", G3616 &gt; 1000000, "High", G3616 &gt; 500000, "Medium", TRUE, "Low")</f>
        <v>Very High</v>
      </c>
      <c r="T3616" s="3" t="str" cm="1">
        <f t="array" ref="T3616">_xlfn.IFS(B3616 &gt;= 2005, "Post-2005", B3616 &gt;= 2000, "2000-2004", TRUE, "Pre-2000")</f>
        <v>Post-2005</v>
      </c>
    </row>
    <row r="3617" spans="1:20" x14ac:dyDescent="0.85">
      <c r="A3617" s="1">
        <v>41164</v>
      </c>
      <c r="B3617" t="s">
        <v>5804</v>
      </c>
      <c r="C3617" t="s">
        <v>5809</v>
      </c>
      <c r="D3617" t="s">
        <v>5810</v>
      </c>
      <c r="E3617" t="s">
        <v>85</v>
      </c>
      <c r="F3617" t="s">
        <v>86</v>
      </c>
      <c r="G3617" t="s">
        <v>87</v>
      </c>
      <c r="H3617">
        <v>2006</v>
      </c>
      <c r="I3617" s="2">
        <v>5989800</v>
      </c>
      <c r="J3617" s="2">
        <v>645878.01</v>
      </c>
      <c r="K3617" s="2">
        <v>6635678.0099999998</v>
      </c>
      <c r="L3617" t="s">
        <v>116</v>
      </c>
      <c r="M3617" s="3" t="b">
        <f>trust_funds5[[#This Row],[Contributions Outstanding (USD)]]=0</f>
        <v>0</v>
      </c>
      <c r="N3617" s="3" t="str">
        <f t="shared" si="280"/>
        <v>Outstanding</v>
      </c>
      <c r="O3617" s="3" t="str">
        <f t="shared" si="281"/>
        <v>High Contribution &amp; Recent</v>
      </c>
      <c r="P3617" s="3" t="str">
        <f t="shared" si="282"/>
        <v>Other</v>
      </c>
      <c r="Q3617" s="3" t="str">
        <f t="shared" si="283"/>
        <v>Other</v>
      </c>
      <c r="R3617" s="3" t="str">
        <f t="shared" si="284"/>
        <v>Not LCLS</v>
      </c>
      <c r="S3617" s="3" t="str" cm="1">
        <f t="array" ref="S3617">_xlfn.IFS(G3617 &gt; 5000000, "Very High", G3617 &gt; 1000000, "High", G3617 &gt; 500000, "Medium", TRUE, "Low")</f>
        <v>Very High</v>
      </c>
      <c r="T3617" s="3" t="str" cm="1">
        <f t="array" ref="T3617">_xlfn.IFS(B3617 &gt;= 2005, "Post-2005", B3617 &gt;= 2000, "2000-2004", TRUE, "Pre-2000")</f>
        <v>Post-2005</v>
      </c>
    </row>
    <row r="3618" spans="1:20" x14ac:dyDescent="0.85">
      <c r="A3618" s="1">
        <v>41164</v>
      </c>
      <c r="B3618" t="s">
        <v>5804</v>
      </c>
      <c r="C3618" t="s">
        <v>5811</v>
      </c>
      <c r="D3618" t="s">
        <v>5812</v>
      </c>
      <c r="E3618" t="s">
        <v>85</v>
      </c>
      <c r="F3618" t="s">
        <v>86</v>
      </c>
      <c r="G3618" t="s">
        <v>87</v>
      </c>
      <c r="H3618">
        <v>2006</v>
      </c>
      <c r="I3618" s="2">
        <v>13654000.01</v>
      </c>
      <c r="J3618" s="2">
        <v>0</v>
      </c>
      <c r="K3618" s="2">
        <v>13654000.01</v>
      </c>
      <c r="L3618" t="s">
        <v>116</v>
      </c>
      <c r="M3618" s="3" t="b">
        <f>trust_funds5[[#This Row],[Contributions Outstanding (USD)]]=0</f>
        <v>1</v>
      </c>
      <c r="N3618" s="3" t="str">
        <f t="shared" si="280"/>
        <v>Outstanding</v>
      </c>
      <c r="O3618" s="3" t="str">
        <f t="shared" si="281"/>
        <v>High Contribution &amp; Recent</v>
      </c>
      <c r="P3618" s="3" t="str">
        <f t="shared" si="282"/>
        <v>Other</v>
      </c>
      <c r="Q3618" s="3" t="str">
        <f t="shared" si="283"/>
        <v>Other</v>
      </c>
      <c r="R3618" s="3" t="str">
        <f t="shared" si="284"/>
        <v>Not LCLS</v>
      </c>
      <c r="S3618" s="3" t="str" cm="1">
        <f t="array" ref="S3618">_xlfn.IFS(G3618 &gt; 5000000, "Very High", G3618 &gt; 1000000, "High", G3618 &gt; 500000, "Medium", TRUE, "Low")</f>
        <v>Very High</v>
      </c>
      <c r="T3618" s="3" t="str" cm="1">
        <f t="array" ref="T3618">_xlfn.IFS(B3618 &gt;= 2005, "Post-2005", B3618 &gt;= 2000, "2000-2004", TRUE, "Pre-2000")</f>
        <v>Post-2005</v>
      </c>
    </row>
    <row r="3619" spans="1:20" x14ac:dyDescent="0.85">
      <c r="A3619" s="1">
        <v>41164</v>
      </c>
      <c r="B3619" t="s">
        <v>2654</v>
      </c>
      <c r="C3619" t="s">
        <v>5813</v>
      </c>
      <c r="D3619" t="s">
        <v>5814</v>
      </c>
      <c r="E3619" t="s">
        <v>85</v>
      </c>
      <c r="F3619" t="s">
        <v>86</v>
      </c>
      <c r="G3619" t="s">
        <v>87</v>
      </c>
      <c r="H3619">
        <v>2006</v>
      </c>
      <c r="I3619" s="2">
        <v>2123389.62</v>
      </c>
      <c r="J3619" s="2">
        <v>0</v>
      </c>
      <c r="K3619" s="2">
        <v>2123389.62</v>
      </c>
      <c r="L3619" t="s">
        <v>18</v>
      </c>
      <c r="M3619" s="3" t="b">
        <f>trust_funds5[[#This Row],[Contributions Outstanding (USD)]]=0</f>
        <v>1</v>
      </c>
      <c r="N3619" s="3" t="str">
        <f t="shared" si="280"/>
        <v>Outstanding</v>
      </c>
      <c r="O3619" s="3" t="str">
        <f t="shared" si="281"/>
        <v>High Contribution &amp; Recent</v>
      </c>
      <c r="P3619" s="3" t="str">
        <f t="shared" si="282"/>
        <v>Other</v>
      </c>
      <c r="Q3619" s="3" t="str">
        <f t="shared" si="283"/>
        <v>Other</v>
      </c>
      <c r="R3619" s="3" t="str">
        <f t="shared" si="284"/>
        <v>Not LCLS</v>
      </c>
      <c r="S3619" s="3" t="str" cm="1">
        <f t="array" ref="S3619">_xlfn.IFS(G3619 &gt; 5000000, "Very High", G3619 &gt; 1000000, "High", G3619 &gt; 500000, "Medium", TRUE, "Low")</f>
        <v>Very High</v>
      </c>
      <c r="T3619" s="3" t="str" cm="1">
        <f t="array" ref="T3619">_xlfn.IFS(B3619 &gt;= 2005, "Post-2005", B3619 &gt;= 2000, "2000-2004", TRUE, "Pre-2000")</f>
        <v>Post-2005</v>
      </c>
    </row>
    <row r="3620" spans="1:20" x14ac:dyDescent="0.85">
      <c r="A3620" s="1">
        <v>41164</v>
      </c>
      <c r="B3620" t="s">
        <v>4456</v>
      </c>
      <c r="C3620" t="s">
        <v>5815</v>
      </c>
      <c r="D3620" t="s">
        <v>5816</v>
      </c>
      <c r="E3620" t="s">
        <v>85</v>
      </c>
      <c r="F3620" t="s">
        <v>86</v>
      </c>
      <c r="G3620" t="s">
        <v>87</v>
      </c>
      <c r="H3620">
        <v>2006</v>
      </c>
      <c r="I3620" s="2">
        <v>5110624.2699999996</v>
      </c>
      <c r="J3620" s="2">
        <v>0</v>
      </c>
      <c r="K3620" s="2">
        <v>5110624.2699999996</v>
      </c>
      <c r="L3620" t="s">
        <v>18</v>
      </c>
      <c r="M3620" s="3" t="b">
        <f>trust_funds5[[#This Row],[Contributions Outstanding (USD)]]=0</f>
        <v>1</v>
      </c>
      <c r="N3620" s="3" t="str">
        <f t="shared" si="280"/>
        <v>Outstanding</v>
      </c>
      <c r="O3620" s="3" t="str">
        <f t="shared" si="281"/>
        <v>High Contribution &amp; Recent</v>
      </c>
      <c r="P3620" s="3" t="str">
        <f t="shared" si="282"/>
        <v>Other</v>
      </c>
      <c r="Q3620" s="3" t="str">
        <f t="shared" si="283"/>
        <v>Other</v>
      </c>
      <c r="R3620" s="3" t="str">
        <f t="shared" si="284"/>
        <v>Not LCLS</v>
      </c>
      <c r="S3620" s="3" t="str" cm="1">
        <f t="array" ref="S3620">_xlfn.IFS(G3620 &gt; 5000000, "Very High", G3620 &gt; 1000000, "High", G3620 &gt; 500000, "Medium", TRUE, "Low")</f>
        <v>Very High</v>
      </c>
      <c r="T3620" s="3" t="str" cm="1">
        <f t="array" ref="T3620">_xlfn.IFS(B3620 &gt;= 2005, "Post-2005", B3620 &gt;= 2000, "2000-2004", TRUE, "Pre-2000")</f>
        <v>Post-2005</v>
      </c>
    </row>
    <row r="3621" spans="1:20" x14ac:dyDescent="0.85">
      <c r="A3621" s="1">
        <v>41164</v>
      </c>
      <c r="B3621" t="s">
        <v>4142</v>
      </c>
      <c r="C3621" t="s">
        <v>5817</v>
      </c>
      <c r="D3621" t="s">
        <v>5818</v>
      </c>
      <c r="E3621" t="s">
        <v>62</v>
      </c>
      <c r="F3621" t="s">
        <v>63</v>
      </c>
      <c r="H3621">
        <v>2006</v>
      </c>
      <c r="I3621" s="2">
        <v>1000000</v>
      </c>
      <c r="J3621" s="2">
        <v>0</v>
      </c>
      <c r="K3621" s="2">
        <v>1000000</v>
      </c>
      <c r="L3621" t="s">
        <v>18</v>
      </c>
      <c r="M3621" s="3" t="b">
        <f>trust_funds5[[#This Row],[Contributions Outstanding (USD)]]=0</f>
        <v>1</v>
      </c>
      <c r="N3621" s="3" t="str">
        <f t="shared" si="280"/>
        <v>Outstanding</v>
      </c>
      <c r="O3621" s="3" t="str">
        <f t="shared" si="281"/>
        <v>High Contribution &amp; Recent</v>
      </c>
      <c r="P3621" s="3" t="str">
        <f t="shared" si="282"/>
        <v>Other</v>
      </c>
      <c r="Q3621" s="3" t="str">
        <f t="shared" si="283"/>
        <v>Other</v>
      </c>
      <c r="R3621" s="3" t="str">
        <f t="shared" si="284"/>
        <v>Not LCLS</v>
      </c>
      <c r="S3621" s="3" t="str" cm="1">
        <f t="array" ref="S3621">_xlfn.IFS(G3621 &gt; 5000000, "Very High", G3621 &gt; 1000000, "High", G3621 &gt; 500000, "Medium", TRUE, "Low")</f>
        <v>Low</v>
      </c>
      <c r="T3621" s="3" t="str" cm="1">
        <f t="array" ref="T3621">_xlfn.IFS(B3621 &gt;= 2005, "Post-2005", B3621 &gt;= 2000, "2000-2004", TRUE, "Pre-2000")</f>
        <v>Post-2005</v>
      </c>
    </row>
    <row r="3622" spans="1:20" x14ac:dyDescent="0.85">
      <c r="A3622" s="1">
        <v>41164</v>
      </c>
      <c r="B3622" t="s">
        <v>90</v>
      </c>
      <c r="C3622" t="s">
        <v>5819</v>
      </c>
      <c r="D3622" t="s">
        <v>5820</v>
      </c>
      <c r="E3622" t="s">
        <v>42</v>
      </c>
      <c r="F3622" t="s">
        <v>43</v>
      </c>
      <c r="G3622" t="s">
        <v>44</v>
      </c>
      <c r="H3622">
        <v>2006</v>
      </c>
      <c r="I3622" s="2">
        <v>2150218</v>
      </c>
      <c r="J3622" s="2">
        <v>0</v>
      </c>
      <c r="K3622" s="2">
        <v>2150218</v>
      </c>
      <c r="L3622" t="s">
        <v>5523</v>
      </c>
      <c r="M3622" s="3" t="b">
        <f>trust_funds5[[#This Row],[Contributions Outstanding (USD)]]=0</f>
        <v>1</v>
      </c>
      <c r="N3622" s="3" t="str">
        <f t="shared" si="280"/>
        <v>Outstanding</v>
      </c>
      <c r="O3622" s="3" t="str">
        <f t="shared" si="281"/>
        <v>High Contribution &amp; Recent</v>
      </c>
      <c r="P3622" s="3" t="str">
        <f t="shared" si="282"/>
        <v>Other</v>
      </c>
      <c r="Q3622" s="3" t="str">
        <f t="shared" si="283"/>
        <v>Other</v>
      </c>
      <c r="R3622" s="3" t="str">
        <f t="shared" si="284"/>
        <v>Not LCLS</v>
      </c>
      <c r="S3622" s="3" t="str" cm="1">
        <f t="array" ref="S3622">_xlfn.IFS(G3622 &gt; 5000000, "Very High", G3622 &gt; 1000000, "High", G3622 &gt; 500000, "Medium", TRUE, "Low")</f>
        <v>Very High</v>
      </c>
      <c r="T3622" s="3" t="str" cm="1">
        <f t="array" ref="T3622">_xlfn.IFS(B3622 &gt;= 2005, "Post-2005", B3622 &gt;= 2000, "2000-2004", TRUE, "Pre-2000")</f>
        <v>Post-2005</v>
      </c>
    </row>
    <row r="3623" spans="1:20" x14ac:dyDescent="0.85">
      <c r="A3623" s="1">
        <v>41164</v>
      </c>
      <c r="B3623" t="s">
        <v>90</v>
      </c>
      <c r="C3623" t="s">
        <v>5403</v>
      </c>
      <c r="D3623" t="s">
        <v>5404</v>
      </c>
      <c r="E3623" t="s">
        <v>200</v>
      </c>
      <c r="F3623" t="s">
        <v>201</v>
      </c>
      <c r="G3623" t="s">
        <v>213</v>
      </c>
      <c r="H3623">
        <v>2006</v>
      </c>
      <c r="I3623" s="2">
        <v>710135.7</v>
      </c>
      <c r="J3623" s="2">
        <v>20</v>
      </c>
      <c r="K3623" s="2">
        <v>710155.7</v>
      </c>
      <c r="L3623" t="s">
        <v>116</v>
      </c>
      <c r="M3623" s="3" t="b">
        <f>trust_funds5[[#This Row],[Contributions Outstanding (USD)]]=0</f>
        <v>0</v>
      </c>
      <c r="N3623" s="3" t="str">
        <f t="shared" si="280"/>
        <v>Outstanding</v>
      </c>
      <c r="O3623" s="3" t="str">
        <f t="shared" si="281"/>
        <v>High Contribution &amp; Recent</v>
      </c>
      <c r="P3623" s="3" t="str">
        <f t="shared" si="282"/>
        <v>Other</v>
      </c>
      <c r="Q3623" s="3" t="str">
        <f t="shared" si="283"/>
        <v>Other</v>
      </c>
      <c r="R3623" s="3" t="str">
        <f t="shared" si="284"/>
        <v>Not LCLS</v>
      </c>
      <c r="S3623" s="3" t="str" cm="1">
        <f t="array" ref="S3623">_xlfn.IFS(G3623 &gt; 5000000, "Very High", G3623 &gt; 1000000, "High", G3623 &gt; 500000, "Medium", TRUE, "Low")</f>
        <v>Very High</v>
      </c>
      <c r="T3623" s="3" t="str" cm="1">
        <f t="array" ref="T3623">_xlfn.IFS(B3623 &gt;= 2005, "Post-2005", B3623 &gt;= 2000, "2000-2004", TRUE, "Pre-2000")</f>
        <v>Post-2005</v>
      </c>
    </row>
    <row r="3624" spans="1:20" x14ac:dyDescent="0.85">
      <c r="A3624" s="1">
        <v>41164</v>
      </c>
      <c r="B3624" t="s">
        <v>90</v>
      </c>
      <c r="C3624" t="s">
        <v>5403</v>
      </c>
      <c r="D3624" t="s">
        <v>5404</v>
      </c>
      <c r="E3624" t="s">
        <v>293</v>
      </c>
      <c r="F3624" t="s">
        <v>294</v>
      </c>
      <c r="G3624" t="s">
        <v>4803</v>
      </c>
      <c r="H3624">
        <v>2006</v>
      </c>
      <c r="I3624" s="2">
        <v>640450</v>
      </c>
      <c r="J3624" s="2">
        <v>0</v>
      </c>
      <c r="K3624" s="2">
        <v>640450</v>
      </c>
      <c r="L3624" t="s">
        <v>116</v>
      </c>
      <c r="M3624" s="3" t="b">
        <f>trust_funds5[[#This Row],[Contributions Outstanding (USD)]]=0</f>
        <v>1</v>
      </c>
      <c r="N3624" s="3" t="str">
        <f t="shared" si="280"/>
        <v>Outstanding</v>
      </c>
      <c r="O3624" s="3" t="str">
        <f t="shared" si="281"/>
        <v>High Contribution &amp; Recent</v>
      </c>
      <c r="P3624" s="3" t="str">
        <f t="shared" si="282"/>
        <v>Other</v>
      </c>
      <c r="Q3624" s="3" t="str">
        <f t="shared" si="283"/>
        <v>Other</v>
      </c>
      <c r="R3624" s="3" t="str">
        <f t="shared" si="284"/>
        <v>Not LCLS</v>
      </c>
      <c r="S3624" s="3" t="str" cm="1">
        <f t="array" ref="S3624">_xlfn.IFS(G3624 &gt; 5000000, "Very High", G3624 &gt; 1000000, "High", G3624 &gt; 500000, "Medium", TRUE, "Low")</f>
        <v>Very High</v>
      </c>
      <c r="T3624" s="3" t="str" cm="1">
        <f t="array" ref="T3624">_xlfn.IFS(B3624 &gt;= 2005, "Post-2005", B3624 &gt;= 2000, "2000-2004", TRUE, "Pre-2000")</f>
        <v>Post-2005</v>
      </c>
    </row>
    <row r="3625" spans="1:20" x14ac:dyDescent="0.85">
      <c r="A3625" s="1">
        <v>41164</v>
      </c>
      <c r="B3625" t="s">
        <v>90</v>
      </c>
      <c r="C3625" t="s">
        <v>5403</v>
      </c>
      <c r="D3625" t="s">
        <v>5404</v>
      </c>
      <c r="E3625" t="s">
        <v>1333</v>
      </c>
      <c r="F3625" t="s">
        <v>1334</v>
      </c>
      <c r="G3625" t="s">
        <v>1335</v>
      </c>
      <c r="H3625">
        <v>2006</v>
      </c>
      <c r="I3625" s="2">
        <v>210155.7</v>
      </c>
      <c r="J3625" s="2">
        <v>0</v>
      </c>
      <c r="K3625" s="2">
        <v>210155.7</v>
      </c>
      <c r="L3625" t="s">
        <v>116</v>
      </c>
      <c r="M3625" s="3" t="b">
        <f>trust_funds5[[#This Row],[Contributions Outstanding (USD)]]=0</f>
        <v>1</v>
      </c>
      <c r="N3625" s="3" t="str">
        <f t="shared" si="280"/>
        <v>Outstanding</v>
      </c>
      <c r="O3625" s="3" t="str">
        <f t="shared" si="281"/>
        <v>High Contribution &amp; Recent</v>
      </c>
      <c r="P3625" s="3" t="str">
        <f t="shared" si="282"/>
        <v>Other</v>
      </c>
      <c r="Q3625" s="3" t="str">
        <f t="shared" si="283"/>
        <v>Other</v>
      </c>
      <c r="R3625" s="3" t="str">
        <f t="shared" si="284"/>
        <v>Not LCLS</v>
      </c>
      <c r="S3625" s="3" t="str" cm="1">
        <f t="array" ref="S3625">_xlfn.IFS(G3625 &gt; 5000000, "Very High", G3625 &gt; 1000000, "High", G3625 &gt; 500000, "Medium", TRUE, "Low")</f>
        <v>Very High</v>
      </c>
      <c r="T3625" s="3" t="str" cm="1">
        <f t="array" ref="T3625">_xlfn.IFS(B3625 &gt;= 2005, "Post-2005", B3625 &gt;= 2000, "2000-2004", TRUE, "Pre-2000")</f>
        <v>Post-2005</v>
      </c>
    </row>
    <row r="3626" spans="1:20" x14ac:dyDescent="0.85">
      <c r="A3626" s="1">
        <v>41164</v>
      </c>
      <c r="B3626" t="s">
        <v>90</v>
      </c>
      <c r="C3626" t="s">
        <v>5403</v>
      </c>
      <c r="D3626" t="s">
        <v>5404</v>
      </c>
      <c r="E3626" t="s">
        <v>42</v>
      </c>
      <c r="F3626" t="s">
        <v>43</v>
      </c>
      <c r="G3626" t="s">
        <v>44</v>
      </c>
      <c r="H3626">
        <v>2006</v>
      </c>
      <c r="I3626" s="2">
        <v>495795.07</v>
      </c>
      <c r="J3626" s="2">
        <v>262.51</v>
      </c>
      <c r="K3626" s="2">
        <v>496057.58</v>
      </c>
      <c r="L3626" t="s">
        <v>116</v>
      </c>
      <c r="M3626" s="3" t="b">
        <f>trust_funds5[[#This Row],[Contributions Outstanding (USD)]]=0</f>
        <v>0</v>
      </c>
      <c r="N3626" s="3" t="str">
        <f t="shared" si="280"/>
        <v>Outstanding</v>
      </c>
      <c r="O3626" s="3" t="str">
        <f t="shared" si="281"/>
        <v>High Contribution &amp; Recent</v>
      </c>
      <c r="P3626" s="3" t="str">
        <f t="shared" si="282"/>
        <v>Other</v>
      </c>
      <c r="Q3626" s="3" t="str">
        <f t="shared" si="283"/>
        <v>Other</v>
      </c>
      <c r="R3626" s="3" t="str">
        <f t="shared" si="284"/>
        <v>Not LCLS</v>
      </c>
      <c r="S3626" s="3" t="str" cm="1">
        <f t="array" ref="S3626">_xlfn.IFS(G3626 &gt; 5000000, "Very High", G3626 &gt; 1000000, "High", G3626 &gt; 500000, "Medium", TRUE, "Low")</f>
        <v>Very High</v>
      </c>
      <c r="T3626" s="3" t="str" cm="1">
        <f t="array" ref="T3626">_xlfn.IFS(B3626 &gt;= 2005, "Post-2005", B3626 &gt;= 2000, "2000-2004", TRUE, "Pre-2000")</f>
        <v>Post-2005</v>
      </c>
    </row>
    <row r="3627" spans="1:20" x14ac:dyDescent="0.85">
      <c r="A3627" s="1">
        <v>41164</v>
      </c>
      <c r="B3627" t="s">
        <v>90</v>
      </c>
      <c r="C3627" t="s">
        <v>5403</v>
      </c>
      <c r="D3627" t="s">
        <v>5404</v>
      </c>
      <c r="E3627" t="s">
        <v>21</v>
      </c>
      <c r="F3627" t="s">
        <v>22</v>
      </c>
      <c r="G3627" t="s">
        <v>23</v>
      </c>
      <c r="H3627">
        <v>2006</v>
      </c>
      <c r="I3627" s="2">
        <v>594629.39</v>
      </c>
      <c r="J3627" s="2">
        <v>0</v>
      </c>
      <c r="K3627" s="2">
        <v>594629.39</v>
      </c>
      <c r="L3627" t="s">
        <v>116</v>
      </c>
      <c r="M3627" s="3" t="b">
        <f>trust_funds5[[#This Row],[Contributions Outstanding (USD)]]=0</f>
        <v>1</v>
      </c>
      <c r="N3627" s="3" t="str">
        <f t="shared" si="280"/>
        <v>Outstanding</v>
      </c>
      <c r="O3627" s="3" t="str">
        <f t="shared" si="281"/>
        <v>High Contribution &amp; Recent</v>
      </c>
      <c r="P3627" s="3" t="str">
        <f t="shared" si="282"/>
        <v>Other</v>
      </c>
      <c r="Q3627" s="3" t="str">
        <f t="shared" si="283"/>
        <v>Other</v>
      </c>
      <c r="R3627" s="3" t="str">
        <f t="shared" si="284"/>
        <v>Not LCLS</v>
      </c>
      <c r="S3627" s="3" t="str" cm="1">
        <f t="array" ref="S3627">_xlfn.IFS(G3627 &gt; 5000000, "Very High", G3627 &gt; 1000000, "High", G3627 &gt; 500000, "Medium", TRUE, "Low")</f>
        <v>Very High</v>
      </c>
      <c r="T3627" s="3" t="str" cm="1">
        <f t="array" ref="T3627">_xlfn.IFS(B3627 &gt;= 2005, "Post-2005", B3627 &gt;= 2000, "2000-2004", TRUE, "Pre-2000")</f>
        <v>Post-2005</v>
      </c>
    </row>
    <row r="3628" spans="1:20" x14ac:dyDescent="0.85">
      <c r="A3628" s="1">
        <v>41164</v>
      </c>
      <c r="B3628" t="s">
        <v>90</v>
      </c>
      <c r="C3628" t="s">
        <v>5821</v>
      </c>
      <c r="D3628" t="s">
        <v>5822</v>
      </c>
      <c r="E3628" t="s">
        <v>56</v>
      </c>
      <c r="F3628" t="s">
        <v>57</v>
      </c>
      <c r="G3628" t="s">
        <v>58</v>
      </c>
      <c r="H3628">
        <v>2006</v>
      </c>
      <c r="I3628" s="2">
        <v>6112440</v>
      </c>
      <c r="J3628" s="2">
        <v>0</v>
      </c>
      <c r="K3628" s="2">
        <v>6112440</v>
      </c>
      <c r="L3628" t="s">
        <v>18</v>
      </c>
      <c r="M3628" s="3" t="b">
        <f>trust_funds5[[#This Row],[Contributions Outstanding (USD)]]=0</f>
        <v>1</v>
      </c>
      <c r="N3628" s="3" t="str">
        <f t="shared" si="280"/>
        <v>Outstanding</v>
      </c>
      <c r="O3628" s="3" t="str">
        <f t="shared" si="281"/>
        <v>High Contribution &amp; Recent</v>
      </c>
      <c r="P3628" s="3" t="str">
        <f t="shared" si="282"/>
        <v>Other</v>
      </c>
      <c r="Q3628" s="3" t="str">
        <f t="shared" si="283"/>
        <v>Other</v>
      </c>
      <c r="R3628" s="3" t="str">
        <f t="shared" si="284"/>
        <v>Not LCLS</v>
      </c>
      <c r="S3628" s="3" t="str" cm="1">
        <f t="array" ref="S3628">_xlfn.IFS(G3628 &gt; 5000000, "Very High", G3628 &gt; 1000000, "High", G3628 &gt; 500000, "Medium", TRUE, "Low")</f>
        <v>Very High</v>
      </c>
      <c r="T3628" s="3" t="str" cm="1">
        <f t="array" ref="T3628">_xlfn.IFS(B3628 &gt;= 2005, "Post-2005", B3628 &gt;= 2000, "2000-2004", TRUE, "Pre-2000")</f>
        <v>Post-2005</v>
      </c>
    </row>
    <row r="3629" spans="1:20" x14ac:dyDescent="0.85">
      <c r="A3629" s="1">
        <v>41164</v>
      </c>
      <c r="B3629" t="s">
        <v>90</v>
      </c>
      <c r="C3629" t="s">
        <v>5405</v>
      </c>
      <c r="D3629" t="s">
        <v>5406</v>
      </c>
      <c r="E3629" t="s">
        <v>200</v>
      </c>
      <c r="F3629" t="s">
        <v>201</v>
      </c>
      <c r="G3629" t="s">
        <v>213</v>
      </c>
      <c r="H3629">
        <v>2006</v>
      </c>
      <c r="I3629" s="2">
        <v>140921.97</v>
      </c>
      <c r="J3629" s="2">
        <v>0</v>
      </c>
      <c r="K3629" s="2">
        <v>140921.97</v>
      </c>
      <c r="L3629" t="s">
        <v>18</v>
      </c>
      <c r="M3629" s="3" t="b">
        <f>trust_funds5[[#This Row],[Contributions Outstanding (USD)]]=0</f>
        <v>1</v>
      </c>
      <c r="N3629" s="3" t="str">
        <f t="shared" si="280"/>
        <v>Outstanding</v>
      </c>
      <c r="O3629" s="3" t="str">
        <f t="shared" si="281"/>
        <v>High Contribution &amp; Recent</v>
      </c>
      <c r="P3629" s="3" t="str">
        <f t="shared" si="282"/>
        <v>Other</v>
      </c>
      <c r="Q3629" s="3" t="str">
        <f t="shared" si="283"/>
        <v>Other</v>
      </c>
      <c r="R3629" s="3" t="str">
        <f t="shared" si="284"/>
        <v>Not LCLS</v>
      </c>
      <c r="S3629" s="3" t="str" cm="1">
        <f t="array" ref="S3629">_xlfn.IFS(G3629 &gt; 5000000, "Very High", G3629 &gt; 1000000, "High", G3629 &gt; 500000, "Medium", TRUE, "Low")</f>
        <v>Very High</v>
      </c>
      <c r="T3629" s="3" t="str" cm="1">
        <f t="array" ref="T3629">_xlfn.IFS(B3629 &gt;= 2005, "Post-2005", B3629 &gt;= 2000, "2000-2004", TRUE, "Pre-2000")</f>
        <v>Post-2005</v>
      </c>
    </row>
    <row r="3630" spans="1:20" x14ac:dyDescent="0.85">
      <c r="A3630" s="1">
        <v>41164</v>
      </c>
      <c r="B3630" t="s">
        <v>90</v>
      </c>
      <c r="C3630" t="s">
        <v>5405</v>
      </c>
      <c r="D3630" t="s">
        <v>5406</v>
      </c>
      <c r="E3630" t="s">
        <v>70</v>
      </c>
      <c r="F3630" t="s">
        <v>71</v>
      </c>
      <c r="G3630" t="s">
        <v>72</v>
      </c>
      <c r="H3630">
        <v>2006</v>
      </c>
      <c r="I3630" s="2">
        <v>635676.96</v>
      </c>
      <c r="J3630" s="2">
        <v>0</v>
      </c>
      <c r="K3630" s="2">
        <v>635676.96</v>
      </c>
      <c r="L3630" t="s">
        <v>18</v>
      </c>
      <c r="M3630" s="3" t="b">
        <f>trust_funds5[[#This Row],[Contributions Outstanding (USD)]]=0</f>
        <v>1</v>
      </c>
      <c r="N3630" s="3" t="str">
        <f t="shared" si="280"/>
        <v>Outstanding</v>
      </c>
      <c r="O3630" s="3" t="str">
        <f t="shared" si="281"/>
        <v>High Contribution &amp; Recent</v>
      </c>
      <c r="P3630" s="3" t="str">
        <f t="shared" si="282"/>
        <v>Other</v>
      </c>
      <c r="Q3630" s="3" t="str">
        <f t="shared" si="283"/>
        <v>Other</v>
      </c>
      <c r="R3630" s="3" t="str">
        <f t="shared" si="284"/>
        <v>Not LCLS</v>
      </c>
      <c r="S3630" s="3" t="str" cm="1">
        <f t="array" ref="S3630">_xlfn.IFS(G3630 &gt; 5000000, "Very High", G3630 &gt; 1000000, "High", G3630 &gt; 500000, "Medium", TRUE, "Low")</f>
        <v>Very High</v>
      </c>
      <c r="T3630" s="3" t="str" cm="1">
        <f t="array" ref="T3630">_xlfn.IFS(B3630 &gt;= 2005, "Post-2005", B3630 &gt;= 2000, "2000-2004", TRUE, "Pre-2000")</f>
        <v>Post-2005</v>
      </c>
    </row>
    <row r="3631" spans="1:20" x14ac:dyDescent="0.85">
      <c r="A3631" s="1">
        <v>41164</v>
      </c>
      <c r="B3631" t="s">
        <v>90</v>
      </c>
      <c r="C3631" t="s">
        <v>5405</v>
      </c>
      <c r="D3631" t="s">
        <v>5406</v>
      </c>
      <c r="E3631" t="s">
        <v>102</v>
      </c>
      <c r="F3631" t="s">
        <v>103</v>
      </c>
      <c r="G3631" t="s">
        <v>104</v>
      </c>
      <c r="H3631">
        <v>2006</v>
      </c>
      <c r="I3631" s="2">
        <v>46421.36</v>
      </c>
      <c r="J3631" s="2">
        <v>0</v>
      </c>
      <c r="K3631" s="2">
        <v>46421.36</v>
      </c>
      <c r="L3631" t="s">
        <v>18</v>
      </c>
      <c r="M3631" s="3" t="b">
        <f>trust_funds5[[#This Row],[Contributions Outstanding (USD)]]=0</f>
        <v>1</v>
      </c>
      <c r="N3631" s="3" t="str">
        <f t="shared" si="280"/>
        <v>Outstanding</v>
      </c>
      <c r="O3631" s="3" t="str">
        <f t="shared" si="281"/>
        <v>High Contribution &amp; Recent</v>
      </c>
      <c r="P3631" s="3" t="str">
        <f t="shared" si="282"/>
        <v>Other</v>
      </c>
      <c r="Q3631" s="3" t="str">
        <f t="shared" si="283"/>
        <v>Other</v>
      </c>
      <c r="R3631" s="3" t="str">
        <f t="shared" si="284"/>
        <v>Not LCLS</v>
      </c>
      <c r="S3631" s="3" t="str" cm="1">
        <f t="array" ref="S3631">_xlfn.IFS(G3631 &gt; 5000000, "Very High", G3631 &gt; 1000000, "High", G3631 &gt; 500000, "Medium", TRUE, "Low")</f>
        <v>Very High</v>
      </c>
      <c r="T3631" s="3" t="str" cm="1">
        <f t="array" ref="T3631">_xlfn.IFS(B3631 &gt;= 2005, "Post-2005", B3631 &gt;= 2000, "2000-2004", TRUE, "Pre-2000")</f>
        <v>Post-2005</v>
      </c>
    </row>
    <row r="3632" spans="1:20" x14ac:dyDescent="0.85">
      <c r="A3632" s="1">
        <v>41164</v>
      </c>
      <c r="B3632" t="s">
        <v>90</v>
      </c>
      <c r="C3632" t="s">
        <v>5405</v>
      </c>
      <c r="D3632" t="s">
        <v>5406</v>
      </c>
      <c r="E3632" t="s">
        <v>119</v>
      </c>
      <c r="F3632" t="s">
        <v>120</v>
      </c>
      <c r="G3632" t="s">
        <v>121</v>
      </c>
      <c r="H3632">
        <v>2006</v>
      </c>
      <c r="I3632" s="2">
        <v>1267915.97</v>
      </c>
      <c r="J3632" s="2">
        <v>0</v>
      </c>
      <c r="K3632" s="2">
        <v>1267915.97</v>
      </c>
      <c r="L3632" t="s">
        <v>18</v>
      </c>
      <c r="M3632" s="3" t="b">
        <f>trust_funds5[[#This Row],[Contributions Outstanding (USD)]]=0</f>
        <v>1</v>
      </c>
      <c r="N3632" s="3" t="str">
        <f t="shared" si="280"/>
        <v>Outstanding</v>
      </c>
      <c r="O3632" s="3" t="str">
        <f t="shared" si="281"/>
        <v>High Contribution &amp; Recent</v>
      </c>
      <c r="P3632" s="3" t="str">
        <f t="shared" si="282"/>
        <v>Other</v>
      </c>
      <c r="Q3632" s="3" t="str">
        <f t="shared" si="283"/>
        <v>Other</v>
      </c>
      <c r="R3632" s="3" t="str">
        <f t="shared" si="284"/>
        <v>Not LCLS</v>
      </c>
      <c r="S3632" s="3" t="str" cm="1">
        <f t="array" ref="S3632">_xlfn.IFS(G3632 &gt; 5000000, "Very High", G3632 &gt; 1000000, "High", G3632 &gt; 500000, "Medium", TRUE, "Low")</f>
        <v>Very High</v>
      </c>
      <c r="T3632" s="3" t="str" cm="1">
        <f t="array" ref="T3632">_xlfn.IFS(B3632 &gt;= 2005, "Post-2005", B3632 &gt;= 2000, "2000-2004", TRUE, "Pre-2000")</f>
        <v>Post-2005</v>
      </c>
    </row>
    <row r="3633" spans="1:20" x14ac:dyDescent="0.85">
      <c r="A3633" s="1">
        <v>41164</v>
      </c>
      <c r="B3633" t="s">
        <v>90</v>
      </c>
      <c r="C3633" t="s">
        <v>5405</v>
      </c>
      <c r="D3633" t="s">
        <v>5406</v>
      </c>
      <c r="E3633" t="s">
        <v>42</v>
      </c>
      <c r="F3633" t="s">
        <v>43</v>
      </c>
      <c r="G3633" t="s">
        <v>44</v>
      </c>
      <c r="H3633">
        <v>2006</v>
      </c>
      <c r="I3633" s="2">
        <v>850000</v>
      </c>
      <c r="J3633" s="2">
        <v>0</v>
      </c>
      <c r="K3633" s="2">
        <v>850000</v>
      </c>
      <c r="L3633" t="s">
        <v>18</v>
      </c>
      <c r="M3633" s="3" t="b">
        <f>trust_funds5[[#This Row],[Contributions Outstanding (USD)]]=0</f>
        <v>1</v>
      </c>
      <c r="N3633" s="3" t="str">
        <f t="shared" si="280"/>
        <v>Outstanding</v>
      </c>
      <c r="O3633" s="3" t="str">
        <f t="shared" si="281"/>
        <v>High Contribution &amp; Recent</v>
      </c>
      <c r="P3633" s="3" t="str">
        <f t="shared" si="282"/>
        <v>Other</v>
      </c>
      <c r="Q3633" s="3" t="str">
        <f t="shared" si="283"/>
        <v>Other</v>
      </c>
      <c r="R3633" s="3" t="str">
        <f t="shared" si="284"/>
        <v>Not LCLS</v>
      </c>
      <c r="S3633" s="3" t="str" cm="1">
        <f t="array" ref="S3633">_xlfn.IFS(G3633 &gt; 5000000, "Very High", G3633 &gt; 1000000, "High", G3633 &gt; 500000, "Medium", TRUE, "Low")</f>
        <v>Very High</v>
      </c>
      <c r="T3633" s="3" t="str" cm="1">
        <f t="array" ref="T3633">_xlfn.IFS(B3633 &gt;= 2005, "Post-2005", B3633 &gt;= 2000, "2000-2004", TRUE, "Pre-2000")</f>
        <v>Post-2005</v>
      </c>
    </row>
    <row r="3634" spans="1:20" x14ac:dyDescent="0.85">
      <c r="A3634" s="1">
        <v>41164</v>
      </c>
      <c r="B3634" t="s">
        <v>90</v>
      </c>
      <c r="C3634" t="s">
        <v>5405</v>
      </c>
      <c r="D3634" t="s">
        <v>5406</v>
      </c>
      <c r="E3634" t="s">
        <v>93</v>
      </c>
      <c r="F3634" t="s">
        <v>94</v>
      </c>
      <c r="H3634">
        <v>2006</v>
      </c>
      <c r="I3634" s="2">
        <v>458245.1</v>
      </c>
      <c r="J3634" s="2">
        <v>0</v>
      </c>
      <c r="K3634" s="2">
        <v>458245.1</v>
      </c>
      <c r="L3634" t="s">
        <v>18</v>
      </c>
      <c r="M3634" s="3" t="b">
        <f>trust_funds5[[#This Row],[Contributions Outstanding (USD)]]=0</f>
        <v>1</v>
      </c>
      <c r="N3634" s="3" t="str">
        <f t="shared" si="280"/>
        <v>Outstanding</v>
      </c>
      <c r="O3634" s="3" t="str">
        <f t="shared" si="281"/>
        <v>High Contribution &amp; Recent</v>
      </c>
      <c r="P3634" s="3" t="str">
        <f t="shared" si="282"/>
        <v>Other</v>
      </c>
      <c r="Q3634" s="3" t="str">
        <f t="shared" si="283"/>
        <v>Other</v>
      </c>
      <c r="R3634" s="3" t="str">
        <f t="shared" si="284"/>
        <v>Not LCLS</v>
      </c>
      <c r="S3634" s="3" t="str" cm="1">
        <f t="array" ref="S3634">_xlfn.IFS(G3634 &gt; 5000000, "Very High", G3634 &gt; 1000000, "High", G3634 &gt; 500000, "Medium", TRUE, "Low")</f>
        <v>Low</v>
      </c>
      <c r="T3634" s="3" t="str" cm="1">
        <f t="array" ref="T3634">_xlfn.IFS(B3634 &gt;= 2005, "Post-2005", B3634 &gt;= 2000, "2000-2004", TRUE, "Pre-2000")</f>
        <v>Post-2005</v>
      </c>
    </row>
    <row r="3635" spans="1:20" x14ac:dyDescent="0.85">
      <c r="A3635" s="1">
        <v>41164</v>
      </c>
      <c r="B3635" t="s">
        <v>538</v>
      </c>
      <c r="C3635" t="s">
        <v>5823</v>
      </c>
      <c r="D3635" t="s">
        <v>5824</v>
      </c>
      <c r="E3635" t="s">
        <v>1709</v>
      </c>
      <c r="F3635" t="s">
        <v>1710</v>
      </c>
      <c r="G3635" t="s">
        <v>1711</v>
      </c>
      <c r="H3635">
        <v>2006</v>
      </c>
      <c r="I3635" s="2">
        <v>490583.71</v>
      </c>
      <c r="J3635" s="2">
        <v>0</v>
      </c>
      <c r="K3635" s="2">
        <v>490583.71</v>
      </c>
      <c r="L3635" t="s">
        <v>18</v>
      </c>
      <c r="M3635" s="3" t="b">
        <f>trust_funds5[[#This Row],[Contributions Outstanding (USD)]]=0</f>
        <v>1</v>
      </c>
      <c r="N3635" s="3" t="str">
        <f t="shared" si="280"/>
        <v>Outstanding</v>
      </c>
      <c r="O3635" s="3" t="str">
        <f t="shared" si="281"/>
        <v>High Contribution &amp; Recent</v>
      </c>
      <c r="P3635" s="3" t="str">
        <f t="shared" si="282"/>
        <v>Other</v>
      </c>
      <c r="Q3635" s="3" t="str">
        <f t="shared" si="283"/>
        <v>Other</v>
      </c>
      <c r="R3635" s="3" t="str">
        <f t="shared" si="284"/>
        <v>Not LCLS</v>
      </c>
      <c r="S3635" s="3" t="str" cm="1">
        <f t="array" ref="S3635">_xlfn.IFS(G3635 &gt; 5000000, "Very High", G3635 &gt; 1000000, "High", G3635 &gt; 500000, "Medium", TRUE, "Low")</f>
        <v>Very High</v>
      </c>
      <c r="T3635" s="3" t="str" cm="1">
        <f t="array" ref="T3635">_xlfn.IFS(B3635 &gt;= 2005, "Post-2005", B3635 &gt;= 2000, "2000-2004", TRUE, "Pre-2000")</f>
        <v>Post-2005</v>
      </c>
    </row>
    <row r="3636" spans="1:20" x14ac:dyDescent="0.85">
      <c r="A3636" s="1">
        <v>41164</v>
      </c>
      <c r="B3636" t="s">
        <v>538</v>
      </c>
      <c r="C3636" t="s">
        <v>5407</v>
      </c>
      <c r="D3636" t="s">
        <v>5408</v>
      </c>
      <c r="E3636" t="s">
        <v>264</v>
      </c>
      <c r="F3636" t="s">
        <v>265</v>
      </c>
      <c r="G3636" t="s">
        <v>1350</v>
      </c>
      <c r="H3636">
        <v>2006</v>
      </c>
      <c r="I3636" s="2">
        <v>686900</v>
      </c>
      <c r="J3636" s="2">
        <v>0</v>
      </c>
      <c r="K3636" s="2">
        <v>686900</v>
      </c>
      <c r="L3636" t="s">
        <v>116</v>
      </c>
      <c r="M3636" s="3" t="b">
        <f>trust_funds5[[#This Row],[Contributions Outstanding (USD)]]=0</f>
        <v>1</v>
      </c>
      <c r="N3636" s="3" t="str">
        <f t="shared" si="280"/>
        <v>Outstanding</v>
      </c>
      <c r="O3636" s="3" t="str">
        <f t="shared" si="281"/>
        <v>High Contribution &amp; Recent</v>
      </c>
      <c r="P3636" s="3" t="str">
        <f t="shared" si="282"/>
        <v>Other</v>
      </c>
      <c r="Q3636" s="3" t="str">
        <f t="shared" si="283"/>
        <v>Other</v>
      </c>
      <c r="R3636" s="3" t="str">
        <f t="shared" si="284"/>
        <v>Not LCLS</v>
      </c>
      <c r="S3636" s="3" t="str" cm="1">
        <f t="array" ref="S3636">_xlfn.IFS(G3636 &gt; 5000000, "Very High", G3636 &gt; 1000000, "High", G3636 &gt; 500000, "Medium", TRUE, "Low")</f>
        <v>Very High</v>
      </c>
      <c r="T3636" s="3" t="str" cm="1">
        <f t="array" ref="T3636">_xlfn.IFS(B3636 &gt;= 2005, "Post-2005", B3636 &gt;= 2000, "2000-2004", TRUE, "Pre-2000")</f>
        <v>Post-2005</v>
      </c>
    </row>
    <row r="3637" spans="1:20" x14ac:dyDescent="0.85">
      <c r="A3637" s="1">
        <v>41164</v>
      </c>
      <c r="B3637" t="s">
        <v>538</v>
      </c>
      <c r="C3637" t="s">
        <v>5407</v>
      </c>
      <c r="D3637" t="s">
        <v>5408</v>
      </c>
      <c r="E3637" t="s">
        <v>288</v>
      </c>
      <c r="F3637" t="s">
        <v>289</v>
      </c>
      <c r="G3637" t="s">
        <v>290</v>
      </c>
      <c r="H3637">
        <v>2006</v>
      </c>
      <c r="I3637" s="2">
        <v>651768.02</v>
      </c>
      <c r="J3637" s="2">
        <v>0</v>
      </c>
      <c r="K3637" s="2">
        <v>651768.02</v>
      </c>
      <c r="L3637" t="s">
        <v>116</v>
      </c>
      <c r="M3637" s="3" t="b">
        <f>trust_funds5[[#This Row],[Contributions Outstanding (USD)]]=0</f>
        <v>1</v>
      </c>
      <c r="N3637" s="3" t="str">
        <f t="shared" si="280"/>
        <v>Outstanding</v>
      </c>
      <c r="O3637" s="3" t="str">
        <f t="shared" si="281"/>
        <v>High Contribution &amp; Recent</v>
      </c>
      <c r="P3637" s="3" t="str">
        <f t="shared" si="282"/>
        <v>Other</v>
      </c>
      <c r="Q3637" s="3" t="str">
        <f t="shared" si="283"/>
        <v>Other</v>
      </c>
      <c r="R3637" s="3" t="str">
        <f t="shared" si="284"/>
        <v>Not LCLS</v>
      </c>
      <c r="S3637" s="3" t="str" cm="1">
        <f t="array" ref="S3637">_xlfn.IFS(G3637 &gt; 5000000, "Very High", G3637 &gt; 1000000, "High", G3637 &gt; 500000, "Medium", TRUE, "Low")</f>
        <v>Very High</v>
      </c>
      <c r="T3637" s="3" t="str" cm="1">
        <f t="array" ref="T3637">_xlfn.IFS(B3637 &gt;= 2005, "Post-2005", B3637 &gt;= 2000, "2000-2004", TRUE, "Pre-2000")</f>
        <v>Post-2005</v>
      </c>
    </row>
    <row r="3638" spans="1:20" x14ac:dyDescent="0.85">
      <c r="A3638" s="1">
        <v>41164</v>
      </c>
      <c r="B3638" t="s">
        <v>538</v>
      </c>
      <c r="C3638" t="s">
        <v>5407</v>
      </c>
      <c r="D3638" t="s">
        <v>5408</v>
      </c>
      <c r="E3638" t="s">
        <v>102</v>
      </c>
      <c r="F3638" t="s">
        <v>103</v>
      </c>
      <c r="G3638" t="s">
        <v>104</v>
      </c>
      <c r="H3638">
        <v>2006</v>
      </c>
      <c r="I3638" s="2">
        <v>927375</v>
      </c>
      <c r="J3638" s="2">
        <v>0</v>
      </c>
      <c r="K3638" s="2">
        <v>927375</v>
      </c>
      <c r="L3638" t="s">
        <v>116</v>
      </c>
      <c r="M3638" s="3" t="b">
        <f>trust_funds5[[#This Row],[Contributions Outstanding (USD)]]=0</f>
        <v>1</v>
      </c>
      <c r="N3638" s="3" t="str">
        <f t="shared" si="280"/>
        <v>Outstanding</v>
      </c>
      <c r="O3638" s="3" t="str">
        <f t="shared" si="281"/>
        <v>High Contribution &amp; Recent</v>
      </c>
      <c r="P3638" s="3" t="str">
        <f t="shared" si="282"/>
        <v>Other</v>
      </c>
      <c r="Q3638" s="3" t="str">
        <f t="shared" si="283"/>
        <v>Other</v>
      </c>
      <c r="R3638" s="3" t="str">
        <f t="shared" si="284"/>
        <v>Not LCLS</v>
      </c>
      <c r="S3638" s="3" t="str" cm="1">
        <f t="array" ref="S3638">_xlfn.IFS(G3638 &gt; 5000000, "Very High", G3638 &gt; 1000000, "High", G3638 &gt; 500000, "Medium", TRUE, "Low")</f>
        <v>Very High</v>
      </c>
      <c r="T3638" s="3" t="str" cm="1">
        <f t="array" ref="T3638">_xlfn.IFS(B3638 &gt;= 2005, "Post-2005", B3638 &gt;= 2000, "2000-2004", TRUE, "Pre-2000")</f>
        <v>Post-2005</v>
      </c>
    </row>
    <row r="3639" spans="1:20" x14ac:dyDescent="0.85">
      <c r="A3639" s="1">
        <v>41164</v>
      </c>
      <c r="B3639" t="s">
        <v>538</v>
      </c>
      <c r="C3639" t="s">
        <v>5407</v>
      </c>
      <c r="D3639" t="s">
        <v>5408</v>
      </c>
      <c r="E3639" t="s">
        <v>21</v>
      </c>
      <c r="F3639" t="s">
        <v>22</v>
      </c>
      <c r="G3639" t="s">
        <v>23</v>
      </c>
      <c r="H3639">
        <v>2006</v>
      </c>
      <c r="I3639" s="2">
        <v>1411213.86</v>
      </c>
      <c r="J3639" s="2">
        <v>0</v>
      </c>
      <c r="K3639" s="2">
        <v>1411213.86</v>
      </c>
      <c r="L3639" t="s">
        <v>116</v>
      </c>
      <c r="M3639" s="3" t="b">
        <f>trust_funds5[[#This Row],[Contributions Outstanding (USD)]]=0</f>
        <v>1</v>
      </c>
      <c r="N3639" s="3" t="str">
        <f t="shared" si="280"/>
        <v>Outstanding</v>
      </c>
      <c r="O3639" s="3" t="str">
        <f t="shared" si="281"/>
        <v>High Contribution &amp; Recent</v>
      </c>
      <c r="P3639" s="3" t="str">
        <f t="shared" si="282"/>
        <v>Other</v>
      </c>
      <c r="Q3639" s="3" t="str">
        <f t="shared" si="283"/>
        <v>Other</v>
      </c>
      <c r="R3639" s="3" t="str">
        <f t="shared" si="284"/>
        <v>Not LCLS</v>
      </c>
      <c r="S3639" s="3" t="str" cm="1">
        <f t="array" ref="S3639">_xlfn.IFS(G3639 &gt; 5000000, "Very High", G3639 &gt; 1000000, "High", G3639 &gt; 500000, "Medium", TRUE, "Low")</f>
        <v>Very High</v>
      </c>
      <c r="T3639" s="3" t="str" cm="1">
        <f t="array" ref="T3639">_xlfn.IFS(B3639 &gt;= 2005, "Post-2005", B3639 &gt;= 2000, "2000-2004", TRUE, "Pre-2000")</f>
        <v>Post-2005</v>
      </c>
    </row>
    <row r="3640" spans="1:20" x14ac:dyDescent="0.85">
      <c r="A3640" s="1">
        <v>41164</v>
      </c>
      <c r="B3640" t="s">
        <v>1502</v>
      </c>
      <c r="C3640" t="s">
        <v>5051</v>
      </c>
      <c r="D3640" t="s">
        <v>5052</v>
      </c>
      <c r="E3640" t="s">
        <v>288</v>
      </c>
      <c r="F3640" t="s">
        <v>289</v>
      </c>
      <c r="G3640" t="s">
        <v>290</v>
      </c>
      <c r="H3640">
        <v>2006</v>
      </c>
      <c r="I3640" s="2">
        <v>1026120</v>
      </c>
      <c r="J3640" s="2">
        <v>0</v>
      </c>
      <c r="K3640" s="2">
        <v>1026120</v>
      </c>
      <c r="L3640" t="s">
        <v>116</v>
      </c>
      <c r="M3640" s="3" t="b">
        <f>trust_funds5[[#This Row],[Contributions Outstanding (USD)]]=0</f>
        <v>1</v>
      </c>
      <c r="N3640" s="3" t="str">
        <f t="shared" si="280"/>
        <v>Outstanding</v>
      </c>
      <c r="O3640" s="3" t="str">
        <f t="shared" si="281"/>
        <v>High Contribution &amp; Recent</v>
      </c>
      <c r="P3640" s="3" t="str">
        <f t="shared" si="282"/>
        <v>Other</v>
      </c>
      <c r="Q3640" s="3" t="str">
        <f t="shared" si="283"/>
        <v>Other</v>
      </c>
      <c r="R3640" s="3" t="str">
        <f t="shared" si="284"/>
        <v>Not LCLS</v>
      </c>
      <c r="S3640" s="3" t="str" cm="1">
        <f t="array" ref="S3640">_xlfn.IFS(G3640 &gt; 5000000, "Very High", G3640 &gt; 1000000, "High", G3640 &gt; 500000, "Medium", TRUE, "Low")</f>
        <v>Very High</v>
      </c>
      <c r="T3640" s="3" t="str" cm="1">
        <f t="array" ref="T3640">_xlfn.IFS(B3640 &gt;= 2005, "Post-2005", B3640 &gt;= 2000, "2000-2004", TRUE, "Pre-2000")</f>
        <v>Post-2005</v>
      </c>
    </row>
    <row r="3641" spans="1:20" x14ac:dyDescent="0.85">
      <c r="A3641" s="1">
        <v>41164</v>
      </c>
      <c r="B3641" t="s">
        <v>1450</v>
      </c>
      <c r="C3641" t="s">
        <v>5825</v>
      </c>
      <c r="D3641" t="s">
        <v>5826</v>
      </c>
      <c r="E3641" t="s">
        <v>288</v>
      </c>
      <c r="F3641" t="s">
        <v>289</v>
      </c>
      <c r="G3641" t="s">
        <v>290</v>
      </c>
      <c r="H3641">
        <v>2006</v>
      </c>
      <c r="I3641" s="2">
        <v>1514976</v>
      </c>
      <c r="J3641" s="2">
        <v>0</v>
      </c>
      <c r="K3641" s="2">
        <v>1514976</v>
      </c>
      <c r="L3641" t="s">
        <v>18</v>
      </c>
      <c r="M3641" s="3" t="b">
        <f>trust_funds5[[#This Row],[Contributions Outstanding (USD)]]=0</f>
        <v>1</v>
      </c>
      <c r="N3641" s="3" t="str">
        <f t="shared" si="280"/>
        <v>Outstanding</v>
      </c>
      <c r="O3641" s="3" t="str">
        <f t="shared" si="281"/>
        <v>High Contribution &amp; Recent</v>
      </c>
      <c r="P3641" s="3" t="str">
        <f t="shared" si="282"/>
        <v>Other</v>
      </c>
      <c r="Q3641" s="3" t="str">
        <f t="shared" si="283"/>
        <v>Other</v>
      </c>
      <c r="R3641" s="3" t="str">
        <f t="shared" si="284"/>
        <v>Not LCLS</v>
      </c>
      <c r="S3641" s="3" t="str" cm="1">
        <f t="array" ref="S3641">_xlfn.IFS(G3641 &gt; 5000000, "Very High", G3641 &gt; 1000000, "High", G3641 &gt; 500000, "Medium", TRUE, "Low")</f>
        <v>Very High</v>
      </c>
      <c r="T3641" s="3" t="str" cm="1">
        <f t="array" ref="T3641">_xlfn.IFS(B3641 &gt;= 2005, "Post-2005", B3641 &gt;= 2000, "2000-2004", TRUE, "Pre-2000")</f>
        <v>Post-2005</v>
      </c>
    </row>
    <row r="3642" spans="1:20" x14ac:dyDescent="0.85">
      <c r="A3642" s="1">
        <v>41164</v>
      </c>
      <c r="B3642" t="s">
        <v>90</v>
      </c>
      <c r="C3642" t="s">
        <v>5409</v>
      </c>
      <c r="D3642" t="s">
        <v>5410</v>
      </c>
      <c r="E3642" t="s">
        <v>288</v>
      </c>
      <c r="F3642" t="s">
        <v>289</v>
      </c>
      <c r="G3642" t="s">
        <v>290</v>
      </c>
      <c r="H3642">
        <v>2006</v>
      </c>
      <c r="I3642" s="2">
        <v>612500</v>
      </c>
      <c r="J3642" s="2">
        <v>0</v>
      </c>
      <c r="K3642" s="2">
        <v>612500</v>
      </c>
      <c r="L3642" t="s">
        <v>18</v>
      </c>
      <c r="M3642" s="3" t="b">
        <f>trust_funds5[[#This Row],[Contributions Outstanding (USD)]]=0</f>
        <v>1</v>
      </c>
      <c r="N3642" s="3" t="str">
        <f t="shared" si="280"/>
        <v>Outstanding</v>
      </c>
      <c r="O3642" s="3" t="str">
        <f t="shared" si="281"/>
        <v>High Contribution &amp; Recent</v>
      </c>
      <c r="P3642" s="3" t="str">
        <f t="shared" si="282"/>
        <v>Other</v>
      </c>
      <c r="Q3642" s="3" t="str">
        <f t="shared" si="283"/>
        <v>Other</v>
      </c>
      <c r="R3642" s="3" t="str">
        <f t="shared" si="284"/>
        <v>Not LCLS</v>
      </c>
      <c r="S3642" s="3" t="str" cm="1">
        <f t="array" ref="S3642">_xlfn.IFS(G3642 &gt; 5000000, "Very High", G3642 &gt; 1000000, "High", G3642 &gt; 500000, "Medium", TRUE, "Low")</f>
        <v>Very High</v>
      </c>
      <c r="T3642" s="3" t="str" cm="1">
        <f t="array" ref="T3642">_xlfn.IFS(B3642 &gt;= 2005, "Post-2005", B3642 &gt;= 2000, "2000-2004", TRUE, "Pre-2000")</f>
        <v>Post-2005</v>
      </c>
    </row>
    <row r="3643" spans="1:20" x14ac:dyDescent="0.85">
      <c r="A3643" s="1">
        <v>41164</v>
      </c>
      <c r="B3643" t="s">
        <v>90</v>
      </c>
      <c r="C3643" t="s">
        <v>5411</v>
      </c>
      <c r="D3643" t="s">
        <v>5412</v>
      </c>
      <c r="E3643" t="s">
        <v>288</v>
      </c>
      <c r="F3643" t="s">
        <v>289</v>
      </c>
      <c r="G3643" t="s">
        <v>290</v>
      </c>
      <c r="H3643">
        <v>2006</v>
      </c>
      <c r="I3643" s="2">
        <v>491520</v>
      </c>
      <c r="J3643" s="2">
        <v>0</v>
      </c>
      <c r="K3643" s="2">
        <v>491520</v>
      </c>
      <c r="L3643" t="s">
        <v>116</v>
      </c>
      <c r="M3643" s="3" t="b">
        <f>trust_funds5[[#This Row],[Contributions Outstanding (USD)]]=0</f>
        <v>1</v>
      </c>
      <c r="N3643" s="3" t="str">
        <f t="shared" si="280"/>
        <v>Outstanding</v>
      </c>
      <c r="O3643" s="3" t="str">
        <f t="shared" si="281"/>
        <v>High Contribution &amp; Recent</v>
      </c>
      <c r="P3643" s="3" t="str">
        <f t="shared" si="282"/>
        <v>Other</v>
      </c>
      <c r="Q3643" s="3" t="str">
        <f t="shared" si="283"/>
        <v>Other</v>
      </c>
      <c r="R3643" s="3" t="str">
        <f t="shared" si="284"/>
        <v>Not LCLS</v>
      </c>
      <c r="S3643" s="3" t="str" cm="1">
        <f t="array" ref="S3643">_xlfn.IFS(G3643 &gt; 5000000, "Very High", G3643 &gt; 1000000, "High", G3643 &gt; 500000, "Medium", TRUE, "Low")</f>
        <v>Very High</v>
      </c>
      <c r="T3643" s="3" t="str" cm="1">
        <f t="array" ref="T3643">_xlfn.IFS(B3643 &gt;= 2005, "Post-2005", B3643 &gt;= 2000, "2000-2004", TRUE, "Pre-2000")</f>
        <v>Post-2005</v>
      </c>
    </row>
    <row r="3644" spans="1:20" x14ac:dyDescent="0.85">
      <c r="A3644" s="1">
        <v>41164</v>
      </c>
      <c r="B3644" t="s">
        <v>82</v>
      </c>
      <c r="C3644" t="s">
        <v>5827</v>
      </c>
      <c r="D3644" t="s">
        <v>5828</v>
      </c>
      <c r="E3644" t="s">
        <v>288</v>
      </c>
      <c r="F3644" t="s">
        <v>289</v>
      </c>
      <c r="G3644" t="s">
        <v>290</v>
      </c>
      <c r="H3644">
        <v>2006</v>
      </c>
      <c r="I3644" s="2">
        <v>1506490.01</v>
      </c>
      <c r="J3644" s="2">
        <v>0</v>
      </c>
      <c r="K3644" s="2">
        <v>1506490.01</v>
      </c>
      <c r="L3644" t="s">
        <v>18</v>
      </c>
      <c r="M3644" s="3" t="b">
        <f>trust_funds5[[#This Row],[Contributions Outstanding (USD)]]=0</f>
        <v>1</v>
      </c>
      <c r="N3644" s="3" t="str">
        <f t="shared" si="280"/>
        <v>Outstanding</v>
      </c>
      <c r="O3644" s="3" t="str">
        <f t="shared" si="281"/>
        <v>High Contribution &amp; Recent</v>
      </c>
      <c r="P3644" s="3" t="str">
        <f t="shared" si="282"/>
        <v>Other</v>
      </c>
      <c r="Q3644" s="3" t="str">
        <f t="shared" si="283"/>
        <v>Other</v>
      </c>
      <c r="R3644" s="3" t="str">
        <f t="shared" si="284"/>
        <v>Not LCLS</v>
      </c>
      <c r="S3644" s="3" t="str" cm="1">
        <f t="array" ref="S3644">_xlfn.IFS(G3644 &gt; 5000000, "Very High", G3644 &gt; 1000000, "High", G3644 &gt; 500000, "Medium", TRUE, "Low")</f>
        <v>Very High</v>
      </c>
      <c r="T3644" s="3" t="str" cm="1">
        <f t="array" ref="T3644">_xlfn.IFS(B3644 &gt;= 2005, "Post-2005", B3644 &gt;= 2000, "2000-2004", TRUE, "Pre-2000")</f>
        <v>Post-2005</v>
      </c>
    </row>
    <row r="3645" spans="1:20" x14ac:dyDescent="0.85">
      <c r="A3645" s="1">
        <v>41164</v>
      </c>
      <c r="B3645" t="s">
        <v>883</v>
      </c>
      <c r="C3645" t="s">
        <v>5829</v>
      </c>
      <c r="D3645" t="s">
        <v>5830</v>
      </c>
      <c r="E3645" t="s">
        <v>62</v>
      </c>
      <c r="F3645" t="s">
        <v>63</v>
      </c>
      <c r="H3645">
        <v>2006</v>
      </c>
      <c r="I3645" s="2">
        <v>12155797.720000001</v>
      </c>
      <c r="J3645" s="2">
        <v>4583720.24</v>
      </c>
      <c r="K3645" s="2">
        <v>16739517.960000001</v>
      </c>
      <c r="L3645" t="s">
        <v>116</v>
      </c>
      <c r="M3645" s="3" t="b">
        <f>trust_funds5[[#This Row],[Contributions Outstanding (USD)]]=0</f>
        <v>0</v>
      </c>
      <c r="N3645" s="3" t="str">
        <f t="shared" si="280"/>
        <v>Outstanding</v>
      </c>
      <c r="O3645" s="3" t="str">
        <f t="shared" si="281"/>
        <v>High Contribution &amp; Recent</v>
      </c>
      <c r="P3645" s="3" t="str">
        <f t="shared" si="282"/>
        <v>Other</v>
      </c>
      <c r="Q3645" s="3" t="str">
        <f t="shared" si="283"/>
        <v>Other</v>
      </c>
      <c r="R3645" s="3" t="str">
        <f t="shared" si="284"/>
        <v>Not LCLS</v>
      </c>
      <c r="S3645" s="3" t="str" cm="1">
        <f t="array" ref="S3645">_xlfn.IFS(G3645 &gt; 5000000, "Very High", G3645 &gt; 1000000, "High", G3645 &gt; 500000, "Medium", TRUE, "Low")</f>
        <v>Low</v>
      </c>
      <c r="T3645" s="3" t="str" cm="1">
        <f t="array" ref="T3645">_xlfn.IFS(B3645 &gt;= 2005, "Post-2005", B3645 &gt;= 2000, "2000-2004", TRUE, "Pre-2000")</f>
        <v>Post-2005</v>
      </c>
    </row>
    <row r="3646" spans="1:20" x14ac:dyDescent="0.85">
      <c r="A3646" s="1">
        <v>41164</v>
      </c>
      <c r="B3646" t="s">
        <v>883</v>
      </c>
      <c r="C3646" t="s">
        <v>5829</v>
      </c>
      <c r="D3646" t="s">
        <v>5830</v>
      </c>
      <c r="E3646" t="s">
        <v>62</v>
      </c>
      <c r="F3646" t="s">
        <v>63</v>
      </c>
      <c r="H3646">
        <v>2006</v>
      </c>
      <c r="I3646" s="2">
        <v>30183055.879999999</v>
      </c>
      <c r="J3646" s="2">
        <v>11459300.630000001</v>
      </c>
      <c r="K3646" s="2">
        <v>41642356.509999998</v>
      </c>
      <c r="L3646" t="s">
        <v>116</v>
      </c>
      <c r="M3646" s="3" t="b">
        <f>trust_funds5[[#This Row],[Contributions Outstanding (USD)]]=0</f>
        <v>0</v>
      </c>
      <c r="N3646" s="3" t="str">
        <f t="shared" si="280"/>
        <v>Outstanding</v>
      </c>
      <c r="O3646" s="3" t="str">
        <f t="shared" si="281"/>
        <v>High Contribution &amp; Recent</v>
      </c>
      <c r="P3646" s="3" t="str">
        <f t="shared" si="282"/>
        <v>Other</v>
      </c>
      <c r="Q3646" s="3" t="str">
        <f t="shared" si="283"/>
        <v>Other</v>
      </c>
      <c r="R3646" s="3" t="str">
        <f t="shared" si="284"/>
        <v>Not LCLS</v>
      </c>
      <c r="S3646" s="3" t="str" cm="1">
        <f t="array" ref="S3646">_xlfn.IFS(G3646 &gt; 5000000, "Very High", G3646 &gt; 1000000, "High", G3646 &gt; 500000, "Medium", TRUE, "Low")</f>
        <v>Low</v>
      </c>
      <c r="T3646" s="3" t="str" cm="1">
        <f t="array" ref="T3646">_xlfn.IFS(B3646 &gt;= 2005, "Post-2005", B3646 &gt;= 2000, "2000-2004", TRUE, "Pre-2000")</f>
        <v>Post-2005</v>
      </c>
    </row>
    <row r="3647" spans="1:20" x14ac:dyDescent="0.85">
      <c r="A3647" s="1">
        <v>41164</v>
      </c>
      <c r="B3647" t="s">
        <v>883</v>
      </c>
      <c r="C3647" t="s">
        <v>5829</v>
      </c>
      <c r="D3647" t="s">
        <v>5830</v>
      </c>
      <c r="E3647" t="s">
        <v>62</v>
      </c>
      <c r="F3647" t="s">
        <v>63</v>
      </c>
      <c r="H3647">
        <v>2006</v>
      </c>
      <c r="I3647" s="2">
        <v>28957720.609999999</v>
      </c>
      <c r="J3647" s="2">
        <v>18519442.52</v>
      </c>
      <c r="K3647" s="2">
        <v>47477163.130000003</v>
      </c>
      <c r="L3647" t="s">
        <v>116</v>
      </c>
      <c r="M3647" s="3" t="b">
        <f>trust_funds5[[#This Row],[Contributions Outstanding (USD)]]=0</f>
        <v>0</v>
      </c>
      <c r="N3647" s="3" t="str">
        <f t="shared" si="280"/>
        <v>Outstanding</v>
      </c>
      <c r="O3647" s="3" t="str">
        <f t="shared" si="281"/>
        <v>High Contribution &amp; Recent</v>
      </c>
      <c r="P3647" s="3" t="str">
        <f t="shared" si="282"/>
        <v>Other</v>
      </c>
      <c r="Q3647" s="3" t="str">
        <f t="shared" si="283"/>
        <v>Other</v>
      </c>
      <c r="R3647" s="3" t="str">
        <f t="shared" si="284"/>
        <v>Not LCLS</v>
      </c>
      <c r="S3647" s="3" t="str" cm="1">
        <f t="array" ref="S3647">_xlfn.IFS(G3647 &gt; 5000000, "Very High", G3647 &gt; 1000000, "High", G3647 &gt; 500000, "Medium", TRUE, "Low")</f>
        <v>Low</v>
      </c>
      <c r="T3647" s="3" t="str" cm="1">
        <f t="array" ref="T3647">_xlfn.IFS(B3647 &gt;= 2005, "Post-2005", B3647 &gt;= 2000, "2000-2004", TRUE, "Pre-2000")</f>
        <v>Post-2005</v>
      </c>
    </row>
    <row r="3648" spans="1:20" x14ac:dyDescent="0.85">
      <c r="A3648" s="1">
        <v>41164</v>
      </c>
      <c r="B3648" t="s">
        <v>883</v>
      </c>
      <c r="C3648" t="s">
        <v>5829</v>
      </c>
      <c r="D3648" t="s">
        <v>5830</v>
      </c>
      <c r="E3648" t="s">
        <v>62</v>
      </c>
      <c r="F3648" t="s">
        <v>63</v>
      </c>
      <c r="H3648">
        <v>2006</v>
      </c>
      <c r="I3648" s="2">
        <v>36324790.719999999</v>
      </c>
      <c r="J3648" s="2">
        <v>13751160.75</v>
      </c>
      <c r="K3648" s="2">
        <v>50075951.469999999</v>
      </c>
      <c r="L3648" t="s">
        <v>116</v>
      </c>
      <c r="M3648" s="3" t="b">
        <f>trust_funds5[[#This Row],[Contributions Outstanding (USD)]]=0</f>
        <v>0</v>
      </c>
      <c r="N3648" s="3" t="str">
        <f t="shared" si="280"/>
        <v>Outstanding</v>
      </c>
      <c r="O3648" s="3" t="str">
        <f t="shared" si="281"/>
        <v>High Contribution &amp; Recent</v>
      </c>
      <c r="P3648" s="3" t="str">
        <f t="shared" si="282"/>
        <v>Other</v>
      </c>
      <c r="Q3648" s="3" t="str">
        <f t="shared" si="283"/>
        <v>Other</v>
      </c>
      <c r="R3648" s="3" t="str">
        <f t="shared" si="284"/>
        <v>Not LCLS</v>
      </c>
      <c r="S3648" s="3" t="str" cm="1">
        <f t="array" ref="S3648">_xlfn.IFS(G3648 &gt; 5000000, "Very High", G3648 &gt; 1000000, "High", G3648 &gt; 500000, "Medium", TRUE, "Low")</f>
        <v>Low</v>
      </c>
      <c r="T3648" s="3" t="str" cm="1">
        <f t="array" ref="T3648">_xlfn.IFS(B3648 &gt;= 2005, "Post-2005", B3648 &gt;= 2000, "2000-2004", TRUE, "Pre-2000")</f>
        <v>Post-2005</v>
      </c>
    </row>
    <row r="3649" spans="1:20" x14ac:dyDescent="0.85">
      <c r="A3649" s="1">
        <v>41164</v>
      </c>
      <c r="B3649" t="s">
        <v>883</v>
      </c>
      <c r="C3649" t="s">
        <v>5829</v>
      </c>
      <c r="D3649" t="s">
        <v>5830</v>
      </c>
      <c r="E3649" t="s">
        <v>62</v>
      </c>
      <c r="F3649" t="s">
        <v>63</v>
      </c>
      <c r="H3649">
        <v>2006</v>
      </c>
      <c r="I3649" s="2">
        <v>91104140.390000001</v>
      </c>
      <c r="J3649" s="2">
        <v>34377901.880000003</v>
      </c>
      <c r="K3649" s="2">
        <v>125482042.27</v>
      </c>
      <c r="L3649" t="s">
        <v>116</v>
      </c>
      <c r="M3649" s="3" t="b">
        <f>trust_funds5[[#This Row],[Contributions Outstanding (USD)]]=0</f>
        <v>0</v>
      </c>
      <c r="N3649" s="3" t="str">
        <f t="shared" si="280"/>
        <v>Outstanding</v>
      </c>
      <c r="O3649" s="3" t="str">
        <f t="shared" si="281"/>
        <v>High Contribution &amp; Recent</v>
      </c>
      <c r="P3649" s="3" t="str">
        <f t="shared" si="282"/>
        <v>Other</v>
      </c>
      <c r="Q3649" s="3" t="str">
        <f t="shared" si="283"/>
        <v>Other</v>
      </c>
      <c r="R3649" s="3" t="str">
        <f t="shared" si="284"/>
        <v>Not LCLS</v>
      </c>
      <c r="S3649" s="3" t="str" cm="1">
        <f t="array" ref="S3649">_xlfn.IFS(G3649 &gt; 5000000, "Very High", G3649 &gt; 1000000, "High", G3649 &gt; 500000, "Medium", TRUE, "Low")</f>
        <v>Low</v>
      </c>
      <c r="T3649" s="3" t="str" cm="1">
        <f t="array" ref="T3649">_xlfn.IFS(B3649 &gt;= 2005, "Post-2005", B3649 &gt;= 2000, "2000-2004", TRUE, "Pre-2000")</f>
        <v>Post-2005</v>
      </c>
    </row>
    <row r="3650" spans="1:20" x14ac:dyDescent="0.85">
      <c r="A3650" s="1">
        <v>41164</v>
      </c>
      <c r="B3650" t="s">
        <v>1273</v>
      </c>
      <c r="C3650" t="s">
        <v>1406</v>
      </c>
      <c r="D3650" t="s">
        <v>1407</v>
      </c>
      <c r="E3650" t="s">
        <v>56</v>
      </c>
      <c r="F3650" t="s">
        <v>57</v>
      </c>
      <c r="G3650" t="s">
        <v>58</v>
      </c>
      <c r="H3650">
        <v>2006</v>
      </c>
      <c r="I3650" s="2">
        <v>130000</v>
      </c>
      <c r="J3650" s="2">
        <v>0</v>
      </c>
      <c r="K3650" s="2">
        <v>130000</v>
      </c>
      <c r="L3650" t="s">
        <v>18</v>
      </c>
      <c r="M3650" s="3" t="b">
        <f>trust_funds5[[#This Row],[Contributions Outstanding (USD)]]=0</f>
        <v>1</v>
      </c>
      <c r="N3650" s="3" t="str">
        <f t="shared" ref="N3650:N3713" si="285">IF(D3650 &gt; 0, "Outstanding", "No Outstanding")</f>
        <v>Outstanding</v>
      </c>
      <c r="O3650" s="3" t="str">
        <f t="shared" ref="O3650:O3713" si="286">IF(AND(C3650 &gt; 1000000, B3650 &gt; 2000), "High Contribution &amp; Recent", "Other")</f>
        <v>High Contribution &amp; Recent</v>
      </c>
      <c r="P3650" s="3" t="str">
        <f t="shared" ref="P3650:P3713" si="287">IF(AND(B3650 = 2000, E3650 = "Canada"), "Year 2000, Canada", "Other")</f>
        <v>Other</v>
      </c>
      <c r="Q3650" s="3" t="str">
        <f t="shared" ref="Q3650:Q3713" si="288">IF(OR(E3650 = "Canada", E3650 = "Sweden"), "Canada or Sweden", "Other")</f>
        <v>Other</v>
      </c>
      <c r="R3650" s="3" t="str">
        <f t="shared" ref="R3650:R3713" si="289">IF(NOT(F3650 = "LCLS"), "Not LCLS", "LCLS")</f>
        <v>Not LCLS</v>
      </c>
      <c r="S3650" s="3" t="str" cm="1">
        <f t="array" ref="S3650">_xlfn.IFS(G3650 &gt; 5000000, "Very High", G3650 &gt; 1000000, "High", G3650 &gt; 500000, "Medium", TRUE, "Low")</f>
        <v>Very High</v>
      </c>
      <c r="T3650" s="3" t="str" cm="1">
        <f t="array" ref="T3650">_xlfn.IFS(B3650 &gt;= 2005, "Post-2005", B3650 &gt;= 2000, "2000-2004", TRUE, "Pre-2000")</f>
        <v>Post-2005</v>
      </c>
    </row>
    <row r="3651" spans="1:20" x14ac:dyDescent="0.85">
      <c r="A3651" s="1">
        <v>41164</v>
      </c>
      <c r="B3651" t="s">
        <v>1273</v>
      </c>
      <c r="C3651" t="s">
        <v>1406</v>
      </c>
      <c r="D3651" t="s">
        <v>1407</v>
      </c>
      <c r="E3651" t="s">
        <v>15</v>
      </c>
      <c r="F3651" t="s">
        <v>16</v>
      </c>
      <c r="G3651" t="s">
        <v>17</v>
      </c>
      <c r="H3651">
        <v>2006</v>
      </c>
      <c r="I3651" s="2">
        <v>2591216.0099999998</v>
      </c>
      <c r="J3651" s="2">
        <v>0</v>
      </c>
      <c r="K3651" s="2">
        <v>2591216.0099999998</v>
      </c>
      <c r="L3651" t="s">
        <v>18</v>
      </c>
      <c r="M3651" s="3" t="b">
        <f>trust_funds5[[#This Row],[Contributions Outstanding (USD)]]=0</f>
        <v>1</v>
      </c>
      <c r="N3651" s="3" t="str">
        <f t="shared" si="285"/>
        <v>Outstanding</v>
      </c>
      <c r="O3651" s="3" t="str">
        <f t="shared" si="286"/>
        <v>High Contribution &amp; Recent</v>
      </c>
      <c r="P3651" s="3" t="str">
        <f t="shared" si="287"/>
        <v>Other</v>
      </c>
      <c r="Q3651" s="3" t="str">
        <f t="shared" si="288"/>
        <v>Other</v>
      </c>
      <c r="R3651" s="3" t="str">
        <f t="shared" si="289"/>
        <v>Not LCLS</v>
      </c>
      <c r="S3651" s="3" t="str" cm="1">
        <f t="array" ref="S3651">_xlfn.IFS(G3651 &gt; 5000000, "Very High", G3651 &gt; 1000000, "High", G3651 &gt; 500000, "Medium", TRUE, "Low")</f>
        <v>Very High</v>
      </c>
      <c r="T3651" s="3" t="str" cm="1">
        <f t="array" ref="T3651">_xlfn.IFS(B3651 &gt;= 2005, "Post-2005", B3651 &gt;= 2000, "2000-2004", TRUE, "Pre-2000")</f>
        <v>Post-2005</v>
      </c>
    </row>
    <row r="3652" spans="1:20" x14ac:dyDescent="0.85">
      <c r="A3652" s="1">
        <v>41164</v>
      </c>
      <c r="B3652" t="s">
        <v>1273</v>
      </c>
      <c r="C3652" t="s">
        <v>1406</v>
      </c>
      <c r="D3652" t="s">
        <v>1407</v>
      </c>
      <c r="E3652" t="s">
        <v>200</v>
      </c>
      <c r="F3652" t="s">
        <v>201</v>
      </c>
      <c r="G3652" t="s">
        <v>213</v>
      </c>
      <c r="H3652">
        <v>2006</v>
      </c>
      <c r="I3652" s="2">
        <v>320000</v>
      </c>
      <c r="J3652" s="2">
        <v>0</v>
      </c>
      <c r="K3652" s="2">
        <v>320000</v>
      </c>
      <c r="L3652" t="s">
        <v>18</v>
      </c>
      <c r="M3652" s="3" t="b">
        <f>trust_funds5[[#This Row],[Contributions Outstanding (USD)]]=0</f>
        <v>1</v>
      </c>
      <c r="N3652" s="3" t="str">
        <f t="shared" si="285"/>
        <v>Outstanding</v>
      </c>
      <c r="O3652" s="3" t="str">
        <f t="shared" si="286"/>
        <v>High Contribution &amp; Recent</v>
      </c>
      <c r="P3652" s="3" t="str">
        <f t="shared" si="287"/>
        <v>Other</v>
      </c>
      <c r="Q3652" s="3" t="str">
        <f t="shared" si="288"/>
        <v>Other</v>
      </c>
      <c r="R3652" s="3" t="str">
        <f t="shared" si="289"/>
        <v>Not LCLS</v>
      </c>
      <c r="S3652" s="3" t="str" cm="1">
        <f t="array" ref="S3652">_xlfn.IFS(G3652 &gt; 5000000, "Very High", G3652 &gt; 1000000, "High", G3652 &gt; 500000, "Medium", TRUE, "Low")</f>
        <v>Very High</v>
      </c>
      <c r="T3652" s="3" t="str" cm="1">
        <f t="array" ref="T3652">_xlfn.IFS(B3652 &gt;= 2005, "Post-2005", B3652 &gt;= 2000, "2000-2004", TRUE, "Pre-2000")</f>
        <v>Post-2005</v>
      </c>
    </row>
    <row r="3653" spans="1:20" x14ac:dyDescent="0.85">
      <c r="A3653" s="1">
        <v>41164</v>
      </c>
      <c r="B3653" t="s">
        <v>1273</v>
      </c>
      <c r="C3653" t="s">
        <v>1406</v>
      </c>
      <c r="D3653" t="s">
        <v>1407</v>
      </c>
      <c r="E3653" t="s">
        <v>1408</v>
      </c>
      <c r="F3653" t="s">
        <v>1409</v>
      </c>
      <c r="G3653" t="s">
        <v>1410</v>
      </c>
      <c r="H3653">
        <v>2006</v>
      </c>
      <c r="I3653" s="2">
        <v>237385</v>
      </c>
      <c r="J3653" s="2">
        <v>0</v>
      </c>
      <c r="K3653" s="2">
        <v>237385</v>
      </c>
      <c r="L3653" t="s">
        <v>18</v>
      </c>
      <c r="M3653" s="3" t="b">
        <f>trust_funds5[[#This Row],[Contributions Outstanding (USD)]]=0</f>
        <v>1</v>
      </c>
      <c r="N3653" s="3" t="str">
        <f t="shared" si="285"/>
        <v>Outstanding</v>
      </c>
      <c r="O3653" s="3" t="str">
        <f t="shared" si="286"/>
        <v>High Contribution &amp; Recent</v>
      </c>
      <c r="P3653" s="3" t="str">
        <f t="shared" si="287"/>
        <v>Other</v>
      </c>
      <c r="Q3653" s="3" t="str">
        <f t="shared" si="288"/>
        <v>Other</v>
      </c>
      <c r="R3653" s="3" t="str">
        <f t="shared" si="289"/>
        <v>Not LCLS</v>
      </c>
      <c r="S3653" s="3" t="str" cm="1">
        <f t="array" ref="S3653">_xlfn.IFS(G3653 &gt; 5000000, "Very High", G3653 &gt; 1000000, "High", G3653 &gt; 500000, "Medium", TRUE, "Low")</f>
        <v>Very High</v>
      </c>
      <c r="T3653" s="3" t="str" cm="1">
        <f t="array" ref="T3653">_xlfn.IFS(B3653 &gt;= 2005, "Post-2005", B3653 &gt;= 2000, "2000-2004", TRUE, "Pre-2000")</f>
        <v>Post-2005</v>
      </c>
    </row>
    <row r="3654" spans="1:20" x14ac:dyDescent="0.85">
      <c r="A3654" s="1">
        <v>41164</v>
      </c>
      <c r="B3654" t="s">
        <v>1273</v>
      </c>
      <c r="C3654" t="s">
        <v>1406</v>
      </c>
      <c r="D3654" t="s">
        <v>1407</v>
      </c>
      <c r="E3654" t="s">
        <v>119</v>
      </c>
      <c r="F3654" t="s">
        <v>120</v>
      </c>
      <c r="G3654" t="s">
        <v>121</v>
      </c>
      <c r="H3654">
        <v>2006</v>
      </c>
      <c r="I3654" s="2">
        <v>488200.33</v>
      </c>
      <c r="J3654" s="2">
        <v>0</v>
      </c>
      <c r="K3654" s="2">
        <v>488200.33</v>
      </c>
      <c r="L3654" t="s">
        <v>18</v>
      </c>
      <c r="M3654" s="3" t="b">
        <f>trust_funds5[[#This Row],[Contributions Outstanding (USD)]]=0</f>
        <v>1</v>
      </c>
      <c r="N3654" s="3" t="str">
        <f t="shared" si="285"/>
        <v>Outstanding</v>
      </c>
      <c r="O3654" s="3" t="str">
        <f t="shared" si="286"/>
        <v>High Contribution &amp; Recent</v>
      </c>
      <c r="P3654" s="3" t="str">
        <f t="shared" si="287"/>
        <v>Other</v>
      </c>
      <c r="Q3654" s="3" t="str">
        <f t="shared" si="288"/>
        <v>Other</v>
      </c>
      <c r="R3654" s="3" t="str">
        <f t="shared" si="289"/>
        <v>Not LCLS</v>
      </c>
      <c r="S3654" s="3" t="str" cm="1">
        <f t="array" ref="S3654">_xlfn.IFS(G3654 &gt; 5000000, "Very High", G3654 &gt; 1000000, "High", G3654 &gt; 500000, "Medium", TRUE, "Low")</f>
        <v>Very High</v>
      </c>
      <c r="T3654" s="3" t="str" cm="1">
        <f t="array" ref="T3654">_xlfn.IFS(B3654 &gt;= 2005, "Post-2005", B3654 &gt;= 2000, "2000-2004", TRUE, "Pre-2000")</f>
        <v>Post-2005</v>
      </c>
    </row>
    <row r="3655" spans="1:20" x14ac:dyDescent="0.85">
      <c r="A3655" s="1">
        <v>41164</v>
      </c>
      <c r="B3655" t="s">
        <v>1273</v>
      </c>
      <c r="C3655" t="s">
        <v>1406</v>
      </c>
      <c r="D3655" t="s">
        <v>1407</v>
      </c>
      <c r="E3655" t="s">
        <v>42</v>
      </c>
      <c r="F3655" t="s">
        <v>43</v>
      </c>
      <c r="G3655" t="s">
        <v>44</v>
      </c>
      <c r="H3655">
        <v>2006</v>
      </c>
      <c r="I3655" s="2">
        <v>525000</v>
      </c>
      <c r="J3655" s="2">
        <v>0</v>
      </c>
      <c r="K3655" s="2">
        <v>525000</v>
      </c>
      <c r="L3655" t="s">
        <v>18</v>
      </c>
      <c r="M3655" s="3" t="b">
        <f>trust_funds5[[#This Row],[Contributions Outstanding (USD)]]=0</f>
        <v>1</v>
      </c>
      <c r="N3655" s="3" t="str">
        <f t="shared" si="285"/>
        <v>Outstanding</v>
      </c>
      <c r="O3655" s="3" t="str">
        <f t="shared" si="286"/>
        <v>High Contribution &amp; Recent</v>
      </c>
      <c r="P3655" s="3" t="str">
        <f t="shared" si="287"/>
        <v>Other</v>
      </c>
      <c r="Q3655" s="3" t="str">
        <f t="shared" si="288"/>
        <v>Other</v>
      </c>
      <c r="R3655" s="3" t="str">
        <f t="shared" si="289"/>
        <v>Not LCLS</v>
      </c>
      <c r="S3655" s="3" t="str" cm="1">
        <f t="array" ref="S3655">_xlfn.IFS(G3655 &gt; 5000000, "Very High", G3655 &gt; 1000000, "High", G3655 &gt; 500000, "Medium", TRUE, "Low")</f>
        <v>Very High</v>
      </c>
      <c r="T3655" s="3" t="str" cm="1">
        <f t="array" ref="T3655">_xlfn.IFS(B3655 &gt;= 2005, "Post-2005", B3655 &gt;= 2000, "2000-2004", TRUE, "Pre-2000")</f>
        <v>Post-2005</v>
      </c>
    </row>
    <row r="3656" spans="1:20" x14ac:dyDescent="0.85">
      <c r="A3656" s="1">
        <v>41164</v>
      </c>
      <c r="B3656" t="s">
        <v>1273</v>
      </c>
      <c r="C3656" t="s">
        <v>1406</v>
      </c>
      <c r="D3656" t="s">
        <v>1407</v>
      </c>
      <c r="E3656" t="s">
        <v>21</v>
      </c>
      <c r="F3656" t="s">
        <v>22</v>
      </c>
      <c r="G3656" t="s">
        <v>23</v>
      </c>
      <c r="H3656">
        <v>2006</v>
      </c>
      <c r="I3656" s="2">
        <v>628514.99</v>
      </c>
      <c r="J3656" s="2">
        <v>0</v>
      </c>
      <c r="K3656" s="2">
        <v>628514.99</v>
      </c>
      <c r="L3656" t="s">
        <v>18</v>
      </c>
      <c r="M3656" s="3" t="b">
        <f>trust_funds5[[#This Row],[Contributions Outstanding (USD)]]=0</f>
        <v>1</v>
      </c>
      <c r="N3656" s="3" t="str">
        <f t="shared" si="285"/>
        <v>Outstanding</v>
      </c>
      <c r="O3656" s="3" t="str">
        <f t="shared" si="286"/>
        <v>High Contribution &amp; Recent</v>
      </c>
      <c r="P3656" s="3" t="str">
        <f t="shared" si="287"/>
        <v>Other</v>
      </c>
      <c r="Q3656" s="3" t="str">
        <f t="shared" si="288"/>
        <v>Other</v>
      </c>
      <c r="R3656" s="3" t="str">
        <f t="shared" si="289"/>
        <v>Not LCLS</v>
      </c>
      <c r="S3656" s="3" t="str" cm="1">
        <f t="array" ref="S3656">_xlfn.IFS(G3656 &gt; 5000000, "Very High", G3656 &gt; 1000000, "High", G3656 &gt; 500000, "Medium", TRUE, "Low")</f>
        <v>Very High</v>
      </c>
      <c r="T3656" s="3" t="str" cm="1">
        <f t="array" ref="T3656">_xlfn.IFS(B3656 &gt;= 2005, "Post-2005", B3656 &gt;= 2000, "2000-2004", TRUE, "Pre-2000")</f>
        <v>Post-2005</v>
      </c>
    </row>
    <row r="3657" spans="1:20" x14ac:dyDescent="0.85">
      <c r="A3657" s="1">
        <v>41164</v>
      </c>
      <c r="B3657" t="s">
        <v>1273</v>
      </c>
      <c r="C3657" t="s">
        <v>1406</v>
      </c>
      <c r="D3657" t="s">
        <v>1407</v>
      </c>
      <c r="E3657" t="s">
        <v>49</v>
      </c>
      <c r="F3657" t="s">
        <v>50</v>
      </c>
      <c r="G3657" t="s">
        <v>1942</v>
      </c>
      <c r="H3657">
        <v>2006</v>
      </c>
      <c r="I3657" s="2">
        <v>51600</v>
      </c>
      <c r="J3657" s="2">
        <v>0</v>
      </c>
      <c r="K3657" s="2">
        <v>51600</v>
      </c>
      <c r="L3657" t="s">
        <v>18</v>
      </c>
      <c r="M3657" s="3" t="b">
        <f>trust_funds5[[#This Row],[Contributions Outstanding (USD)]]=0</f>
        <v>1</v>
      </c>
      <c r="N3657" s="3" t="str">
        <f t="shared" si="285"/>
        <v>Outstanding</v>
      </c>
      <c r="O3657" s="3" t="str">
        <f t="shared" si="286"/>
        <v>High Contribution &amp; Recent</v>
      </c>
      <c r="P3657" s="3" t="str">
        <f t="shared" si="287"/>
        <v>Other</v>
      </c>
      <c r="Q3657" s="3" t="str">
        <f t="shared" si="288"/>
        <v>Other</v>
      </c>
      <c r="R3657" s="3" t="str">
        <f t="shared" si="289"/>
        <v>Not LCLS</v>
      </c>
      <c r="S3657" s="3" t="str" cm="1">
        <f t="array" ref="S3657">_xlfn.IFS(G3657 &gt; 5000000, "Very High", G3657 &gt; 1000000, "High", G3657 &gt; 500000, "Medium", TRUE, "Low")</f>
        <v>Very High</v>
      </c>
      <c r="T3657" s="3" t="str" cm="1">
        <f t="array" ref="T3657">_xlfn.IFS(B3657 &gt;= 2005, "Post-2005", B3657 &gt;= 2000, "2000-2004", TRUE, "Pre-2000")</f>
        <v>Post-2005</v>
      </c>
    </row>
    <row r="3658" spans="1:20" x14ac:dyDescent="0.85">
      <c r="A3658" s="1">
        <v>41164</v>
      </c>
      <c r="B3658" t="s">
        <v>1273</v>
      </c>
      <c r="C3658" t="s">
        <v>1406</v>
      </c>
      <c r="D3658" t="s">
        <v>1407</v>
      </c>
      <c r="E3658" t="s">
        <v>93</v>
      </c>
      <c r="F3658" t="s">
        <v>94</v>
      </c>
      <c r="H3658">
        <v>2006</v>
      </c>
      <c r="I3658" s="2">
        <v>6000000</v>
      </c>
      <c r="J3658" s="2">
        <v>0</v>
      </c>
      <c r="K3658" s="2">
        <v>6000000</v>
      </c>
      <c r="L3658" t="s">
        <v>18</v>
      </c>
      <c r="M3658" s="3" t="b">
        <f>trust_funds5[[#This Row],[Contributions Outstanding (USD)]]=0</f>
        <v>1</v>
      </c>
      <c r="N3658" s="3" t="str">
        <f t="shared" si="285"/>
        <v>Outstanding</v>
      </c>
      <c r="O3658" s="3" t="str">
        <f t="shared" si="286"/>
        <v>High Contribution &amp; Recent</v>
      </c>
      <c r="P3658" s="3" t="str">
        <f t="shared" si="287"/>
        <v>Other</v>
      </c>
      <c r="Q3658" s="3" t="str">
        <f t="shared" si="288"/>
        <v>Other</v>
      </c>
      <c r="R3658" s="3" t="str">
        <f t="shared" si="289"/>
        <v>Not LCLS</v>
      </c>
      <c r="S3658" s="3" t="str" cm="1">
        <f t="array" ref="S3658">_xlfn.IFS(G3658 &gt; 5000000, "Very High", G3658 &gt; 1000000, "High", G3658 &gt; 500000, "Medium", TRUE, "Low")</f>
        <v>Low</v>
      </c>
      <c r="T3658" s="3" t="str" cm="1">
        <f t="array" ref="T3658">_xlfn.IFS(B3658 &gt;= 2005, "Post-2005", B3658 &gt;= 2000, "2000-2004", TRUE, "Pre-2000")</f>
        <v>Post-2005</v>
      </c>
    </row>
    <row r="3659" spans="1:20" x14ac:dyDescent="0.85">
      <c r="A3659" s="1">
        <v>41164</v>
      </c>
      <c r="B3659" t="s">
        <v>90</v>
      </c>
      <c r="C3659" t="s">
        <v>5417</v>
      </c>
      <c r="D3659" t="s">
        <v>5418</v>
      </c>
      <c r="E3659" t="s">
        <v>56</v>
      </c>
      <c r="F3659" t="s">
        <v>57</v>
      </c>
      <c r="G3659" t="s">
        <v>58</v>
      </c>
      <c r="H3659">
        <v>2006</v>
      </c>
      <c r="I3659" s="2">
        <v>60449.18</v>
      </c>
      <c r="J3659" s="2">
        <v>0</v>
      </c>
      <c r="K3659" s="2">
        <v>60449.18</v>
      </c>
      <c r="L3659" t="s">
        <v>18</v>
      </c>
      <c r="M3659" s="3" t="b">
        <f>trust_funds5[[#This Row],[Contributions Outstanding (USD)]]=0</f>
        <v>1</v>
      </c>
      <c r="N3659" s="3" t="str">
        <f t="shared" si="285"/>
        <v>Outstanding</v>
      </c>
      <c r="O3659" s="3" t="str">
        <f t="shared" si="286"/>
        <v>High Contribution &amp; Recent</v>
      </c>
      <c r="P3659" s="3" t="str">
        <f t="shared" si="287"/>
        <v>Other</v>
      </c>
      <c r="Q3659" s="3" t="str">
        <f t="shared" si="288"/>
        <v>Other</v>
      </c>
      <c r="R3659" s="3" t="str">
        <f t="shared" si="289"/>
        <v>Not LCLS</v>
      </c>
      <c r="S3659" s="3" t="str" cm="1">
        <f t="array" ref="S3659">_xlfn.IFS(G3659 &gt; 5000000, "Very High", G3659 &gt; 1000000, "High", G3659 &gt; 500000, "Medium", TRUE, "Low")</f>
        <v>Very High</v>
      </c>
      <c r="T3659" s="3" t="str" cm="1">
        <f t="array" ref="T3659">_xlfn.IFS(B3659 &gt;= 2005, "Post-2005", B3659 &gt;= 2000, "2000-2004", TRUE, "Pre-2000")</f>
        <v>Post-2005</v>
      </c>
    </row>
    <row r="3660" spans="1:20" x14ac:dyDescent="0.85">
      <c r="A3660" s="1">
        <v>41164</v>
      </c>
      <c r="B3660" t="s">
        <v>90</v>
      </c>
      <c r="C3660" t="s">
        <v>5417</v>
      </c>
      <c r="D3660" t="s">
        <v>5418</v>
      </c>
      <c r="E3660" t="s">
        <v>1280</v>
      </c>
      <c r="F3660" t="s">
        <v>1281</v>
      </c>
      <c r="G3660" t="s">
        <v>1282</v>
      </c>
      <c r="H3660">
        <v>2006</v>
      </c>
      <c r="I3660" s="2">
        <v>330352.14</v>
      </c>
      <c r="J3660" s="2">
        <v>0</v>
      </c>
      <c r="K3660" s="2">
        <v>330352.14</v>
      </c>
      <c r="L3660" t="s">
        <v>18</v>
      </c>
      <c r="M3660" s="3" t="b">
        <f>trust_funds5[[#This Row],[Contributions Outstanding (USD)]]=0</f>
        <v>1</v>
      </c>
      <c r="N3660" s="3" t="str">
        <f t="shared" si="285"/>
        <v>Outstanding</v>
      </c>
      <c r="O3660" s="3" t="str">
        <f t="shared" si="286"/>
        <v>High Contribution &amp; Recent</v>
      </c>
      <c r="P3660" s="3" t="str">
        <f t="shared" si="287"/>
        <v>Other</v>
      </c>
      <c r="Q3660" s="3" t="str">
        <f t="shared" si="288"/>
        <v>Other</v>
      </c>
      <c r="R3660" s="3" t="str">
        <f t="shared" si="289"/>
        <v>Not LCLS</v>
      </c>
      <c r="S3660" s="3" t="str" cm="1">
        <f t="array" ref="S3660">_xlfn.IFS(G3660 &gt; 5000000, "Very High", G3660 &gt; 1000000, "High", G3660 &gt; 500000, "Medium", TRUE, "Low")</f>
        <v>Very High</v>
      </c>
      <c r="T3660" s="3" t="str" cm="1">
        <f t="array" ref="T3660">_xlfn.IFS(B3660 &gt;= 2005, "Post-2005", B3660 &gt;= 2000, "2000-2004", TRUE, "Pre-2000")</f>
        <v>Post-2005</v>
      </c>
    </row>
    <row r="3661" spans="1:20" x14ac:dyDescent="0.85">
      <c r="A3661" s="1">
        <v>41164</v>
      </c>
      <c r="B3661" t="s">
        <v>90</v>
      </c>
      <c r="C3661" t="s">
        <v>5417</v>
      </c>
      <c r="D3661" t="s">
        <v>5418</v>
      </c>
      <c r="E3661" t="s">
        <v>62</v>
      </c>
      <c r="F3661" t="s">
        <v>63</v>
      </c>
      <c r="H3661">
        <v>2006</v>
      </c>
      <c r="I3661" s="2">
        <v>345659.04</v>
      </c>
      <c r="J3661" s="2">
        <v>0</v>
      </c>
      <c r="K3661" s="2">
        <v>345659.04</v>
      </c>
      <c r="L3661" t="s">
        <v>18</v>
      </c>
      <c r="M3661" s="3" t="b">
        <f>trust_funds5[[#This Row],[Contributions Outstanding (USD)]]=0</f>
        <v>1</v>
      </c>
      <c r="N3661" s="3" t="str">
        <f t="shared" si="285"/>
        <v>Outstanding</v>
      </c>
      <c r="O3661" s="3" t="str">
        <f t="shared" si="286"/>
        <v>High Contribution &amp; Recent</v>
      </c>
      <c r="P3661" s="3" t="str">
        <f t="shared" si="287"/>
        <v>Other</v>
      </c>
      <c r="Q3661" s="3" t="str">
        <f t="shared" si="288"/>
        <v>Other</v>
      </c>
      <c r="R3661" s="3" t="str">
        <f t="shared" si="289"/>
        <v>Not LCLS</v>
      </c>
      <c r="S3661" s="3" t="str" cm="1">
        <f t="array" ref="S3661">_xlfn.IFS(G3661 &gt; 5000000, "Very High", G3661 &gt; 1000000, "High", G3661 &gt; 500000, "Medium", TRUE, "Low")</f>
        <v>Low</v>
      </c>
      <c r="T3661" s="3" t="str" cm="1">
        <f t="array" ref="T3661">_xlfn.IFS(B3661 &gt;= 2005, "Post-2005", B3661 &gt;= 2000, "2000-2004", TRUE, "Pre-2000")</f>
        <v>Post-2005</v>
      </c>
    </row>
    <row r="3662" spans="1:20" x14ac:dyDescent="0.85">
      <c r="A3662" s="1">
        <v>41164</v>
      </c>
      <c r="B3662" t="s">
        <v>1502</v>
      </c>
      <c r="C3662" t="s">
        <v>5831</v>
      </c>
      <c r="D3662" t="s">
        <v>5832</v>
      </c>
      <c r="E3662" t="s">
        <v>293</v>
      </c>
      <c r="F3662" t="s">
        <v>294</v>
      </c>
      <c r="G3662" t="s">
        <v>295</v>
      </c>
      <c r="H3662">
        <v>2006</v>
      </c>
      <c r="I3662" s="2">
        <v>887191.09</v>
      </c>
      <c r="J3662" s="2">
        <v>0</v>
      </c>
      <c r="K3662" s="2">
        <v>887191.09</v>
      </c>
      <c r="L3662" t="s">
        <v>116</v>
      </c>
      <c r="M3662" s="3" t="b">
        <f>trust_funds5[[#This Row],[Contributions Outstanding (USD)]]=0</f>
        <v>1</v>
      </c>
      <c r="N3662" s="3" t="str">
        <f t="shared" si="285"/>
        <v>Outstanding</v>
      </c>
      <c r="O3662" s="3" t="str">
        <f t="shared" si="286"/>
        <v>High Contribution &amp; Recent</v>
      </c>
      <c r="P3662" s="3" t="str">
        <f t="shared" si="287"/>
        <v>Other</v>
      </c>
      <c r="Q3662" s="3" t="str">
        <f t="shared" si="288"/>
        <v>Other</v>
      </c>
      <c r="R3662" s="3" t="str">
        <f t="shared" si="289"/>
        <v>Not LCLS</v>
      </c>
      <c r="S3662" s="3" t="str" cm="1">
        <f t="array" ref="S3662">_xlfn.IFS(G3662 &gt; 5000000, "Very High", G3662 &gt; 1000000, "High", G3662 &gt; 500000, "Medium", TRUE, "Low")</f>
        <v>Very High</v>
      </c>
      <c r="T3662" s="3" t="str" cm="1">
        <f t="array" ref="T3662">_xlfn.IFS(B3662 &gt;= 2005, "Post-2005", B3662 &gt;= 2000, "2000-2004", TRUE, "Pre-2000")</f>
        <v>Post-2005</v>
      </c>
    </row>
    <row r="3663" spans="1:20" x14ac:dyDescent="0.85">
      <c r="A3663" s="1">
        <v>41164</v>
      </c>
      <c r="B3663" t="s">
        <v>4105</v>
      </c>
      <c r="C3663" t="s">
        <v>4235</v>
      </c>
      <c r="D3663" t="s">
        <v>4236</v>
      </c>
      <c r="E3663" t="s">
        <v>293</v>
      </c>
      <c r="F3663" t="s">
        <v>294</v>
      </c>
      <c r="G3663" t="s">
        <v>1445</v>
      </c>
      <c r="H3663">
        <v>2006</v>
      </c>
      <c r="I3663" s="2">
        <v>100000</v>
      </c>
      <c r="J3663" s="2">
        <v>0</v>
      </c>
      <c r="K3663" s="2">
        <v>100000</v>
      </c>
      <c r="L3663" t="s">
        <v>18</v>
      </c>
      <c r="M3663" s="3" t="b">
        <f>trust_funds5[[#This Row],[Contributions Outstanding (USD)]]=0</f>
        <v>1</v>
      </c>
      <c r="N3663" s="3" t="str">
        <f t="shared" si="285"/>
        <v>Outstanding</v>
      </c>
      <c r="O3663" s="3" t="str">
        <f t="shared" si="286"/>
        <v>High Contribution &amp; Recent</v>
      </c>
      <c r="P3663" s="3" t="str">
        <f t="shared" si="287"/>
        <v>Other</v>
      </c>
      <c r="Q3663" s="3" t="str">
        <f t="shared" si="288"/>
        <v>Other</v>
      </c>
      <c r="R3663" s="3" t="str">
        <f t="shared" si="289"/>
        <v>Not LCLS</v>
      </c>
      <c r="S3663" s="3" t="str" cm="1">
        <f t="array" ref="S3663">_xlfn.IFS(G3663 &gt; 5000000, "Very High", G3663 &gt; 1000000, "High", G3663 &gt; 500000, "Medium", TRUE, "Low")</f>
        <v>Very High</v>
      </c>
      <c r="T3663" s="3" t="str" cm="1">
        <f t="array" ref="T3663">_xlfn.IFS(B3663 &gt;= 2005, "Post-2005", B3663 &gt;= 2000, "2000-2004", TRUE, "Pre-2000")</f>
        <v>Post-2005</v>
      </c>
    </row>
    <row r="3664" spans="1:20" x14ac:dyDescent="0.85">
      <c r="A3664" s="1">
        <v>41164</v>
      </c>
      <c r="B3664" t="s">
        <v>12</v>
      </c>
      <c r="C3664" t="s">
        <v>5055</v>
      </c>
      <c r="D3664" t="s">
        <v>5056</v>
      </c>
      <c r="E3664" t="s">
        <v>293</v>
      </c>
      <c r="F3664" t="s">
        <v>294</v>
      </c>
      <c r="G3664" t="s">
        <v>295</v>
      </c>
      <c r="H3664">
        <v>2006</v>
      </c>
      <c r="I3664" s="2">
        <v>241760</v>
      </c>
      <c r="J3664" s="2">
        <v>0</v>
      </c>
      <c r="K3664" s="2">
        <v>241760</v>
      </c>
      <c r="L3664" t="s">
        <v>18</v>
      </c>
      <c r="M3664" s="3" t="b">
        <f>trust_funds5[[#This Row],[Contributions Outstanding (USD)]]=0</f>
        <v>1</v>
      </c>
      <c r="N3664" s="3" t="str">
        <f t="shared" si="285"/>
        <v>Outstanding</v>
      </c>
      <c r="O3664" s="3" t="str">
        <f t="shared" si="286"/>
        <v>High Contribution &amp; Recent</v>
      </c>
      <c r="P3664" s="3" t="str">
        <f t="shared" si="287"/>
        <v>Other</v>
      </c>
      <c r="Q3664" s="3" t="str">
        <f t="shared" si="288"/>
        <v>Other</v>
      </c>
      <c r="R3664" s="3" t="str">
        <f t="shared" si="289"/>
        <v>Not LCLS</v>
      </c>
      <c r="S3664" s="3" t="str" cm="1">
        <f t="array" ref="S3664">_xlfn.IFS(G3664 &gt; 5000000, "Very High", G3664 &gt; 1000000, "High", G3664 &gt; 500000, "Medium", TRUE, "Low")</f>
        <v>Very High</v>
      </c>
      <c r="T3664" s="3" t="str" cm="1">
        <f t="array" ref="T3664">_xlfn.IFS(B3664 &gt;= 2005, "Post-2005", B3664 &gt;= 2000, "2000-2004", TRUE, "Pre-2000")</f>
        <v>Post-2005</v>
      </c>
    </row>
    <row r="3665" spans="1:20" x14ac:dyDescent="0.85">
      <c r="A3665" s="1">
        <v>41164</v>
      </c>
      <c r="B3665" t="s">
        <v>5833</v>
      </c>
      <c r="C3665" t="s">
        <v>5834</v>
      </c>
      <c r="D3665" t="s">
        <v>5835</v>
      </c>
      <c r="E3665" t="s">
        <v>293</v>
      </c>
      <c r="F3665" t="s">
        <v>294</v>
      </c>
      <c r="G3665" t="s">
        <v>626</v>
      </c>
      <c r="H3665">
        <v>2006</v>
      </c>
      <c r="I3665" s="2">
        <v>0</v>
      </c>
      <c r="J3665" s="2">
        <v>1508276.82</v>
      </c>
      <c r="K3665" s="2">
        <v>1508276.82</v>
      </c>
      <c r="L3665" t="s">
        <v>116</v>
      </c>
      <c r="M3665" s="3" t="b">
        <f>trust_funds5[[#This Row],[Contributions Outstanding (USD)]]=0</f>
        <v>0</v>
      </c>
      <c r="N3665" s="3" t="str">
        <f t="shared" si="285"/>
        <v>Outstanding</v>
      </c>
      <c r="O3665" s="3" t="str">
        <f t="shared" si="286"/>
        <v>High Contribution &amp; Recent</v>
      </c>
      <c r="P3665" s="3" t="str">
        <f t="shared" si="287"/>
        <v>Other</v>
      </c>
      <c r="Q3665" s="3" t="str">
        <f t="shared" si="288"/>
        <v>Other</v>
      </c>
      <c r="R3665" s="3" t="str">
        <f t="shared" si="289"/>
        <v>Not LCLS</v>
      </c>
      <c r="S3665" s="3" t="str" cm="1">
        <f t="array" ref="S3665">_xlfn.IFS(G3665 &gt; 5000000, "Very High", G3665 &gt; 1000000, "High", G3665 &gt; 500000, "Medium", TRUE, "Low")</f>
        <v>Very High</v>
      </c>
      <c r="T3665" s="3" t="str" cm="1">
        <f t="array" ref="T3665">_xlfn.IFS(B3665 &gt;= 2005, "Post-2005", B3665 &gt;= 2000, "2000-2004", TRUE, "Pre-2000")</f>
        <v>Post-2005</v>
      </c>
    </row>
    <row r="3666" spans="1:20" x14ac:dyDescent="0.85">
      <c r="A3666" s="1">
        <v>41164</v>
      </c>
      <c r="B3666" t="s">
        <v>82</v>
      </c>
      <c r="C3666" t="s">
        <v>4239</v>
      </c>
      <c r="D3666" t="s">
        <v>4240</v>
      </c>
      <c r="E3666" t="s">
        <v>293</v>
      </c>
      <c r="F3666" t="s">
        <v>294</v>
      </c>
      <c r="G3666" t="s">
        <v>295</v>
      </c>
      <c r="H3666">
        <v>2006</v>
      </c>
      <c r="I3666" s="2">
        <v>677624</v>
      </c>
      <c r="J3666" s="2">
        <v>0</v>
      </c>
      <c r="K3666" s="2">
        <v>677624</v>
      </c>
      <c r="L3666" t="s">
        <v>116</v>
      </c>
      <c r="M3666" s="3" t="b">
        <f>trust_funds5[[#This Row],[Contributions Outstanding (USD)]]=0</f>
        <v>1</v>
      </c>
      <c r="N3666" s="3" t="str">
        <f t="shared" si="285"/>
        <v>Outstanding</v>
      </c>
      <c r="O3666" s="3" t="str">
        <f t="shared" si="286"/>
        <v>High Contribution &amp; Recent</v>
      </c>
      <c r="P3666" s="3" t="str">
        <f t="shared" si="287"/>
        <v>Other</v>
      </c>
      <c r="Q3666" s="3" t="str">
        <f t="shared" si="288"/>
        <v>Other</v>
      </c>
      <c r="R3666" s="3" t="str">
        <f t="shared" si="289"/>
        <v>Not LCLS</v>
      </c>
      <c r="S3666" s="3" t="str" cm="1">
        <f t="array" ref="S3666">_xlfn.IFS(G3666 &gt; 5000000, "Very High", G3666 &gt; 1000000, "High", G3666 &gt; 500000, "Medium", TRUE, "Low")</f>
        <v>Very High</v>
      </c>
      <c r="T3666" s="3" t="str" cm="1">
        <f t="array" ref="T3666">_xlfn.IFS(B3666 &gt;= 2005, "Post-2005", B3666 &gt;= 2000, "2000-2004", TRUE, "Pre-2000")</f>
        <v>Post-2005</v>
      </c>
    </row>
    <row r="3667" spans="1:20" x14ac:dyDescent="0.85">
      <c r="A3667" s="1">
        <v>41164</v>
      </c>
      <c r="B3667" t="s">
        <v>1040</v>
      </c>
      <c r="C3667" t="s">
        <v>5419</v>
      </c>
      <c r="D3667" t="s">
        <v>5420</v>
      </c>
      <c r="E3667" t="s">
        <v>288</v>
      </c>
      <c r="F3667" t="s">
        <v>289</v>
      </c>
      <c r="G3667" t="s">
        <v>290</v>
      </c>
      <c r="H3667">
        <v>2006</v>
      </c>
      <c r="I3667" s="2">
        <v>206176</v>
      </c>
      <c r="J3667" s="2">
        <v>0</v>
      </c>
      <c r="K3667" s="2">
        <v>206176</v>
      </c>
      <c r="L3667" t="s">
        <v>18</v>
      </c>
      <c r="M3667" s="3" t="b">
        <f>trust_funds5[[#This Row],[Contributions Outstanding (USD)]]=0</f>
        <v>1</v>
      </c>
      <c r="N3667" s="3" t="str">
        <f t="shared" si="285"/>
        <v>Outstanding</v>
      </c>
      <c r="O3667" s="3" t="str">
        <f t="shared" si="286"/>
        <v>High Contribution &amp; Recent</v>
      </c>
      <c r="P3667" s="3" t="str">
        <f t="shared" si="287"/>
        <v>Other</v>
      </c>
      <c r="Q3667" s="3" t="str">
        <f t="shared" si="288"/>
        <v>Other</v>
      </c>
      <c r="R3667" s="3" t="str">
        <f t="shared" si="289"/>
        <v>Not LCLS</v>
      </c>
      <c r="S3667" s="3" t="str" cm="1">
        <f t="array" ref="S3667">_xlfn.IFS(G3667 &gt; 5000000, "Very High", G3667 &gt; 1000000, "High", G3667 &gt; 500000, "Medium", TRUE, "Low")</f>
        <v>Very High</v>
      </c>
      <c r="T3667" s="3" t="str" cm="1">
        <f t="array" ref="T3667">_xlfn.IFS(B3667 &gt;= 2005, "Post-2005", B3667 &gt;= 2000, "2000-2004", TRUE, "Pre-2000")</f>
        <v>Post-2005</v>
      </c>
    </row>
    <row r="3668" spans="1:20" x14ac:dyDescent="0.85">
      <c r="A3668" s="1">
        <v>41164</v>
      </c>
      <c r="B3668" t="s">
        <v>5722</v>
      </c>
      <c r="C3668" t="s">
        <v>5836</v>
      </c>
      <c r="D3668" t="s">
        <v>5837</v>
      </c>
      <c r="E3668" t="s">
        <v>119</v>
      </c>
      <c r="F3668" t="s">
        <v>120</v>
      </c>
      <c r="G3668" t="s">
        <v>121</v>
      </c>
      <c r="H3668">
        <v>2006</v>
      </c>
      <c r="I3668" s="2">
        <v>4806190.37</v>
      </c>
      <c r="J3668" s="2">
        <v>0</v>
      </c>
      <c r="K3668" s="2">
        <v>4806190.37</v>
      </c>
      <c r="L3668" t="s">
        <v>18</v>
      </c>
      <c r="M3668" s="3" t="b">
        <f>trust_funds5[[#This Row],[Contributions Outstanding (USD)]]=0</f>
        <v>1</v>
      </c>
      <c r="N3668" s="3" t="str">
        <f t="shared" si="285"/>
        <v>Outstanding</v>
      </c>
      <c r="O3668" s="3" t="str">
        <f t="shared" si="286"/>
        <v>High Contribution &amp; Recent</v>
      </c>
      <c r="P3668" s="3" t="str">
        <f t="shared" si="287"/>
        <v>Other</v>
      </c>
      <c r="Q3668" s="3" t="str">
        <f t="shared" si="288"/>
        <v>Other</v>
      </c>
      <c r="R3668" s="3" t="str">
        <f t="shared" si="289"/>
        <v>Not LCLS</v>
      </c>
      <c r="S3668" s="3" t="str" cm="1">
        <f t="array" ref="S3668">_xlfn.IFS(G3668 &gt; 5000000, "Very High", G3668 &gt; 1000000, "High", G3668 &gt; 500000, "Medium", TRUE, "Low")</f>
        <v>Very High</v>
      </c>
      <c r="T3668" s="3" t="str" cm="1">
        <f t="array" ref="T3668">_xlfn.IFS(B3668 &gt;= 2005, "Post-2005", B3668 &gt;= 2000, "2000-2004", TRUE, "Pre-2000")</f>
        <v>Post-2005</v>
      </c>
    </row>
    <row r="3669" spans="1:20" x14ac:dyDescent="0.85">
      <c r="A3669" s="1">
        <v>41164</v>
      </c>
      <c r="B3669" t="s">
        <v>90</v>
      </c>
      <c r="C3669" t="s">
        <v>5838</v>
      </c>
      <c r="D3669" t="s">
        <v>5839</v>
      </c>
      <c r="E3669" t="s">
        <v>15</v>
      </c>
      <c r="F3669" t="s">
        <v>16</v>
      </c>
      <c r="G3669" t="s">
        <v>17</v>
      </c>
      <c r="H3669">
        <v>2006</v>
      </c>
      <c r="I3669" s="2">
        <v>1071252.73</v>
      </c>
      <c r="J3669" s="2">
        <v>0</v>
      </c>
      <c r="K3669" s="2">
        <v>1071252.73</v>
      </c>
      <c r="L3669" t="s">
        <v>18</v>
      </c>
      <c r="M3669" s="3" t="b">
        <f>trust_funds5[[#This Row],[Contributions Outstanding (USD)]]=0</f>
        <v>1</v>
      </c>
      <c r="N3669" s="3" t="str">
        <f t="shared" si="285"/>
        <v>Outstanding</v>
      </c>
      <c r="O3669" s="3" t="str">
        <f t="shared" si="286"/>
        <v>High Contribution &amp; Recent</v>
      </c>
      <c r="P3669" s="3" t="str">
        <f t="shared" si="287"/>
        <v>Other</v>
      </c>
      <c r="Q3669" s="3" t="str">
        <f t="shared" si="288"/>
        <v>Other</v>
      </c>
      <c r="R3669" s="3" t="str">
        <f t="shared" si="289"/>
        <v>Not LCLS</v>
      </c>
      <c r="S3669" s="3" t="str" cm="1">
        <f t="array" ref="S3669">_xlfn.IFS(G3669 &gt; 5000000, "Very High", G3669 &gt; 1000000, "High", G3669 &gt; 500000, "Medium", TRUE, "Low")</f>
        <v>Very High</v>
      </c>
      <c r="T3669" s="3" t="str" cm="1">
        <f t="array" ref="T3669">_xlfn.IFS(B3669 &gt;= 2005, "Post-2005", B3669 &gt;= 2000, "2000-2004", TRUE, "Pre-2000")</f>
        <v>Post-2005</v>
      </c>
    </row>
    <row r="3670" spans="1:20" x14ac:dyDescent="0.85">
      <c r="A3670" s="1">
        <v>41164</v>
      </c>
      <c r="B3670" t="s">
        <v>90</v>
      </c>
      <c r="C3670" t="s">
        <v>5840</v>
      </c>
      <c r="D3670" t="s">
        <v>5841</v>
      </c>
      <c r="E3670" t="s">
        <v>260</v>
      </c>
      <c r="F3670" t="s">
        <v>261</v>
      </c>
      <c r="H3670">
        <v>2006</v>
      </c>
      <c r="I3670" s="2">
        <v>749990</v>
      </c>
      <c r="J3670" s="2">
        <v>10</v>
      </c>
      <c r="K3670" s="2">
        <v>750000</v>
      </c>
      <c r="L3670" t="s">
        <v>116</v>
      </c>
      <c r="M3670" s="3" t="b">
        <f>trust_funds5[[#This Row],[Contributions Outstanding (USD)]]=0</f>
        <v>0</v>
      </c>
      <c r="N3670" s="3" t="str">
        <f t="shared" si="285"/>
        <v>Outstanding</v>
      </c>
      <c r="O3670" s="3" t="str">
        <f t="shared" si="286"/>
        <v>High Contribution &amp; Recent</v>
      </c>
      <c r="P3670" s="3" t="str">
        <f t="shared" si="287"/>
        <v>Other</v>
      </c>
      <c r="Q3670" s="3" t="str">
        <f t="shared" si="288"/>
        <v>Other</v>
      </c>
      <c r="R3670" s="3" t="str">
        <f t="shared" si="289"/>
        <v>Not LCLS</v>
      </c>
      <c r="S3670" s="3" t="str" cm="1">
        <f t="array" ref="S3670">_xlfn.IFS(G3670 &gt; 5000000, "Very High", G3670 &gt; 1000000, "High", G3670 &gt; 500000, "Medium", TRUE, "Low")</f>
        <v>Low</v>
      </c>
      <c r="T3670" s="3" t="str" cm="1">
        <f t="array" ref="T3670">_xlfn.IFS(B3670 &gt;= 2005, "Post-2005", B3670 &gt;= 2000, "2000-2004", TRUE, "Pre-2000")</f>
        <v>Post-2005</v>
      </c>
    </row>
    <row r="3671" spans="1:20" x14ac:dyDescent="0.85">
      <c r="A3671" s="1">
        <v>41164</v>
      </c>
      <c r="B3671" t="s">
        <v>1502</v>
      </c>
      <c r="C3671" t="s">
        <v>1503</v>
      </c>
      <c r="D3671" t="s">
        <v>1504</v>
      </c>
      <c r="E3671" t="s">
        <v>264</v>
      </c>
      <c r="F3671" t="s">
        <v>265</v>
      </c>
      <c r="G3671" t="s">
        <v>1350</v>
      </c>
      <c r="H3671">
        <v>2006</v>
      </c>
      <c r="I3671" s="2">
        <v>1157552.81</v>
      </c>
      <c r="J3671" s="2">
        <v>111232.19</v>
      </c>
      <c r="K3671" s="2">
        <v>1268785</v>
      </c>
      <c r="L3671" t="s">
        <v>116</v>
      </c>
      <c r="M3671" s="3" t="b">
        <f>trust_funds5[[#This Row],[Contributions Outstanding (USD)]]=0</f>
        <v>0</v>
      </c>
      <c r="N3671" s="3" t="str">
        <f t="shared" si="285"/>
        <v>Outstanding</v>
      </c>
      <c r="O3671" s="3" t="str">
        <f t="shared" si="286"/>
        <v>High Contribution &amp; Recent</v>
      </c>
      <c r="P3671" s="3" t="str">
        <f t="shared" si="287"/>
        <v>Other</v>
      </c>
      <c r="Q3671" s="3" t="str">
        <f t="shared" si="288"/>
        <v>Other</v>
      </c>
      <c r="R3671" s="3" t="str">
        <f t="shared" si="289"/>
        <v>Not LCLS</v>
      </c>
      <c r="S3671" s="3" t="str" cm="1">
        <f t="array" ref="S3671">_xlfn.IFS(G3671 &gt; 5000000, "Very High", G3671 &gt; 1000000, "High", G3671 &gt; 500000, "Medium", TRUE, "Low")</f>
        <v>Very High</v>
      </c>
      <c r="T3671" s="3" t="str" cm="1">
        <f t="array" ref="T3671">_xlfn.IFS(B3671 &gt;= 2005, "Post-2005", B3671 &gt;= 2000, "2000-2004", TRUE, "Pre-2000")</f>
        <v>Post-2005</v>
      </c>
    </row>
    <row r="3672" spans="1:20" x14ac:dyDescent="0.85">
      <c r="A3672" s="1">
        <v>41164</v>
      </c>
      <c r="B3672" t="s">
        <v>90</v>
      </c>
      <c r="C3672" t="s">
        <v>5842</v>
      </c>
      <c r="D3672" t="s">
        <v>5843</v>
      </c>
      <c r="E3672" t="s">
        <v>260</v>
      </c>
      <c r="F3672" t="s">
        <v>261</v>
      </c>
      <c r="H3672">
        <v>2006</v>
      </c>
      <c r="I3672" s="2">
        <v>1200000</v>
      </c>
      <c r="J3672" s="2">
        <v>0</v>
      </c>
      <c r="K3672" s="2">
        <v>1200000</v>
      </c>
      <c r="L3672" t="s">
        <v>18</v>
      </c>
      <c r="M3672" s="3" t="b">
        <f>trust_funds5[[#This Row],[Contributions Outstanding (USD)]]=0</f>
        <v>1</v>
      </c>
      <c r="N3672" s="3" t="str">
        <f t="shared" si="285"/>
        <v>Outstanding</v>
      </c>
      <c r="O3672" s="3" t="str">
        <f t="shared" si="286"/>
        <v>High Contribution &amp; Recent</v>
      </c>
      <c r="P3672" s="3" t="str">
        <f t="shared" si="287"/>
        <v>Other</v>
      </c>
      <c r="Q3672" s="3" t="str">
        <f t="shared" si="288"/>
        <v>Other</v>
      </c>
      <c r="R3672" s="3" t="str">
        <f t="shared" si="289"/>
        <v>Not LCLS</v>
      </c>
      <c r="S3672" s="3" t="str" cm="1">
        <f t="array" ref="S3672">_xlfn.IFS(G3672 &gt; 5000000, "Very High", G3672 &gt; 1000000, "High", G3672 &gt; 500000, "Medium", TRUE, "Low")</f>
        <v>Low</v>
      </c>
      <c r="T3672" s="3" t="str" cm="1">
        <f t="array" ref="T3672">_xlfn.IFS(B3672 &gt;= 2005, "Post-2005", B3672 &gt;= 2000, "2000-2004", TRUE, "Pre-2000")</f>
        <v>Post-2005</v>
      </c>
    </row>
    <row r="3673" spans="1:20" x14ac:dyDescent="0.85">
      <c r="A3673" s="1">
        <v>41164</v>
      </c>
      <c r="B3673" t="s">
        <v>5844</v>
      </c>
      <c r="C3673" t="s">
        <v>5845</v>
      </c>
      <c r="D3673" t="s">
        <v>5846</v>
      </c>
      <c r="E3673" t="s">
        <v>288</v>
      </c>
      <c r="F3673" t="s">
        <v>289</v>
      </c>
      <c r="G3673" t="s">
        <v>290</v>
      </c>
      <c r="H3673">
        <v>2006</v>
      </c>
      <c r="I3673" s="2">
        <v>100000</v>
      </c>
      <c r="J3673" s="2">
        <v>0</v>
      </c>
      <c r="K3673" s="2">
        <v>100000</v>
      </c>
      <c r="L3673" t="s">
        <v>116</v>
      </c>
      <c r="M3673" s="3" t="b">
        <f>trust_funds5[[#This Row],[Contributions Outstanding (USD)]]=0</f>
        <v>1</v>
      </c>
      <c r="N3673" s="3" t="str">
        <f t="shared" si="285"/>
        <v>Outstanding</v>
      </c>
      <c r="O3673" s="3" t="str">
        <f t="shared" si="286"/>
        <v>High Contribution &amp; Recent</v>
      </c>
      <c r="P3673" s="3" t="str">
        <f t="shared" si="287"/>
        <v>Other</v>
      </c>
      <c r="Q3673" s="3" t="str">
        <f t="shared" si="288"/>
        <v>Other</v>
      </c>
      <c r="R3673" s="3" t="str">
        <f t="shared" si="289"/>
        <v>Not LCLS</v>
      </c>
      <c r="S3673" s="3" t="str" cm="1">
        <f t="array" ref="S3673">_xlfn.IFS(G3673 &gt; 5000000, "Very High", G3673 &gt; 1000000, "High", G3673 &gt; 500000, "Medium", TRUE, "Low")</f>
        <v>Very High</v>
      </c>
      <c r="T3673" s="3" t="str" cm="1">
        <f t="array" ref="T3673">_xlfn.IFS(B3673 &gt;= 2005, "Post-2005", B3673 &gt;= 2000, "2000-2004", TRUE, "Pre-2000")</f>
        <v>Post-2005</v>
      </c>
    </row>
    <row r="3674" spans="1:20" x14ac:dyDescent="0.85">
      <c r="A3674" s="1">
        <v>41164</v>
      </c>
      <c r="B3674" t="s">
        <v>5844</v>
      </c>
      <c r="C3674" t="s">
        <v>5845</v>
      </c>
      <c r="D3674" t="s">
        <v>5846</v>
      </c>
      <c r="E3674" t="s">
        <v>42</v>
      </c>
      <c r="F3674" t="s">
        <v>43</v>
      </c>
      <c r="G3674" t="s">
        <v>44</v>
      </c>
      <c r="H3674">
        <v>2006</v>
      </c>
      <c r="I3674" s="2">
        <v>79596.289999999994</v>
      </c>
      <c r="J3674" s="2">
        <v>0</v>
      </c>
      <c r="K3674" s="2">
        <v>79596.289999999994</v>
      </c>
      <c r="L3674" t="s">
        <v>116</v>
      </c>
      <c r="M3674" s="3" t="b">
        <f>trust_funds5[[#This Row],[Contributions Outstanding (USD)]]=0</f>
        <v>1</v>
      </c>
      <c r="N3674" s="3" t="str">
        <f t="shared" si="285"/>
        <v>Outstanding</v>
      </c>
      <c r="O3674" s="3" t="str">
        <f t="shared" si="286"/>
        <v>High Contribution &amp; Recent</v>
      </c>
      <c r="P3674" s="3" t="str">
        <f t="shared" si="287"/>
        <v>Other</v>
      </c>
      <c r="Q3674" s="3" t="str">
        <f t="shared" si="288"/>
        <v>Other</v>
      </c>
      <c r="R3674" s="3" t="str">
        <f t="shared" si="289"/>
        <v>Not LCLS</v>
      </c>
      <c r="S3674" s="3" t="str" cm="1">
        <f t="array" ref="S3674">_xlfn.IFS(G3674 &gt; 5000000, "Very High", G3674 &gt; 1000000, "High", G3674 &gt; 500000, "Medium", TRUE, "Low")</f>
        <v>Very High</v>
      </c>
      <c r="T3674" s="3" t="str" cm="1">
        <f t="array" ref="T3674">_xlfn.IFS(B3674 &gt;= 2005, "Post-2005", B3674 &gt;= 2000, "2000-2004", TRUE, "Pre-2000")</f>
        <v>Post-2005</v>
      </c>
    </row>
    <row r="3675" spans="1:20" x14ac:dyDescent="0.85">
      <c r="A3675" s="1">
        <v>41164</v>
      </c>
      <c r="B3675" t="s">
        <v>5844</v>
      </c>
      <c r="C3675" t="s">
        <v>5845</v>
      </c>
      <c r="D3675" t="s">
        <v>5846</v>
      </c>
      <c r="E3675" t="s">
        <v>21</v>
      </c>
      <c r="F3675" t="s">
        <v>22</v>
      </c>
      <c r="G3675" t="s">
        <v>1353</v>
      </c>
      <c r="H3675">
        <v>2006</v>
      </c>
      <c r="I3675" s="2">
        <v>50000</v>
      </c>
      <c r="J3675" s="2">
        <v>0</v>
      </c>
      <c r="K3675" s="2">
        <v>50000</v>
      </c>
      <c r="L3675" t="s">
        <v>116</v>
      </c>
      <c r="M3675" s="3" t="b">
        <f>trust_funds5[[#This Row],[Contributions Outstanding (USD)]]=0</f>
        <v>1</v>
      </c>
      <c r="N3675" s="3" t="str">
        <f t="shared" si="285"/>
        <v>Outstanding</v>
      </c>
      <c r="O3675" s="3" t="str">
        <f t="shared" si="286"/>
        <v>High Contribution &amp; Recent</v>
      </c>
      <c r="P3675" s="3" t="str">
        <f t="shared" si="287"/>
        <v>Other</v>
      </c>
      <c r="Q3675" s="3" t="str">
        <f t="shared" si="288"/>
        <v>Other</v>
      </c>
      <c r="R3675" s="3" t="str">
        <f t="shared" si="289"/>
        <v>Not LCLS</v>
      </c>
      <c r="S3675" s="3" t="str" cm="1">
        <f t="array" ref="S3675">_xlfn.IFS(G3675 &gt; 5000000, "Very High", G3675 &gt; 1000000, "High", G3675 &gt; 500000, "Medium", TRUE, "Low")</f>
        <v>Very High</v>
      </c>
      <c r="T3675" s="3" t="str" cm="1">
        <f t="array" ref="T3675">_xlfn.IFS(B3675 &gt;= 2005, "Post-2005", B3675 &gt;= 2000, "2000-2004", TRUE, "Pre-2000")</f>
        <v>Post-2005</v>
      </c>
    </row>
    <row r="3676" spans="1:20" x14ac:dyDescent="0.85">
      <c r="A3676" s="1">
        <v>41164</v>
      </c>
      <c r="B3676" t="s">
        <v>5847</v>
      </c>
      <c r="C3676" t="s">
        <v>5848</v>
      </c>
      <c r="D3676" t="s">
        <v>5849</v>
      </c>
      <c r="E3676" t="s">
        <v>102</v>
      </c>
      <c r="F3676" t="s">
        <v>103</v>
      </c>
      <c r="G3676" t="s">
        <v>5850</v>
      </c>
      <c r="H3676">
        <v>2006</v>
      </c>
      <c r="I3676" s="2">
        <v>4999895.54</v>
      </c>
      <c r="J3676" s="2">
        <v>104.46</v>
      </c>
      <c r="K3676" s="2">
        <v>5000000</v>
      </c>
      <c r="L3676" t="s">
        <v>116</v>
      </c>
      <c r="M3676" s="3" t="b">
        <f>trust_funds5[[#This Row],[Contributions Outstanding (USD)]]=0</f>
        <v>0</v>
      </c>
      <c r="N3676" s="3" t="str">
        <f t="shared" si="285"/>
        <v>Outstanding</v>
      </c>
      <c r="O3676" s="3" t="str">
        <f t="shared" si="286"/>
        <v>High Contribution &amp; Recent</v>
      </c>
      <c r="P3676" s="3" t="str">
        <f t="shared" si="287"/>
        <v>Other</v>
      </c>
      <c r="Q3676" s="3" t="str">
        <f t="shared" si="288"/>
        <v>Other</v>
      </c>
      <c r="R3676" s="3" t="str">
        <f t="shared" si="289"/>
        <v>Not LCLS</v>
      </c>
      <c r="S3676" s="3" t="str" cm="1">
        <f t="array" ref="S3676">_xlfn.IFS(G3676 &gt; 5000000, "Very High", G3676 &gt; 1000000, "High", G3676 &gt; 500000, "Medium", TRUE, "Low")</f>
        <v>Very High</v>
      </c>
      <c r="T3676" s="3" t="str" cm="1">
        <f t="array" ref="T3676">_xlfn.IFS(B3676 &gt;= 2005, "Post-2005", B3676 &gt;= 2000, "2000-2004", TRUE, "Pre-2000")</f>
        <v>Post-2005</v>
      </c>
    </row>
    <row r="3677" spans="1:20" x14ac:dyDescent="0.85">
      <c r="A3677" s="1">
        <v>41164</v>
      </c>
      <c r="B3677" t="s">
        <v>5847</v>
      </c>
      <c r="C3677" t="s">
        <v>5848</v>
      </c>
      <c r="D3677" t="s">
        <v>5849</v>
      </c>
      <c r="E3677" t="s">
        <v>119</v>
      </c>
      <c r="F3677" t="s">
        <v>120</v>
      </c>
      <c r="G3677" t="s">
        <v>4485</v>
      </c>
      <c r="H3677">
        <v>2006</v>
      </c>
      <c r="I3677" s="2">
        <v>695690</v>
      </c>
      <c r="J3677" s="2">
        <v>0</v>
      </c>
      <c r="K3677" s="2">
        <v>695690</v>
      </c>
      <c r="L3677" t="s">
        <v>116</v>
      </c>
      <c r="M3677" s="3" t="b">
        <f>trust_funds5[[#This Row],[Contributions Outstanding (USD)]]=0</f>
        <v>1</v>
      </c>
      <c r="N3677" s="3" t="str">
        <f t="shared" si="285"/>
        <v>Outstanding</v>
      </c>
      <c r="O3677" s="3" t="str">
        <f t="shared" si="286"/>
        <v>High Contribution &amp; Recent</v>
      </c>
      <c r="P3677" s="3" t="str">
        <f t="shared" si="287"/>
        <v>Other</v>
      </c>
      <c r="Q3677" s="3" t="str">
        <f t="shared" si="288"/>
        <v>Other</v>
      </c>
      <c r="R3677" s="3" t="str">
        <f t="shared" si="289"/>
        <v>Not LCLS</v>
      </c>
      <c r="S3677" s="3" t="str" cm="1">
        <f t="array" ref="S3677">_xlfn.IFS(G3677 &gt; 5000000, "Very High", G3677 &gt; 1000000, "High", G3677 &gt; 500000, "Medium", TRUE, "Low")</f>
        <v>Very High</v>
      </c>
      <c r="T3677" s="3" t="str" cm="1">
        <f t="array" ref="T3677">_xlfn.IFS(B3677 &gt;= 2005, "Post-2005", B3677 &gt;= 2000, "2000-2004", TRUE, "Pre-2000")</f>
        <v>Post-2005</v>
      </c>
    </row>
    <row r="3678" spans="1:20" x14ac:dyDescent="0.85">
      <c r="A3678" s="1">
        <v>41164</v>
      </c>
      <c r="B3678" t="s">
        <v>90</v>
      </c>
      <c r="C3678" t="s">
        <v>5070</v>
      </c>
      <c r="D3678" t="s">
        <v>5071</v>
      </c>
      <c r="E3678" t="s">
        <v>93</v>
      </c>
      <c r="F3678" t="s">
        <v>94</v>
      </c>
      <c r="H3678">
        <v>2006</v>
      </c>
      <c r="I3678" s="2">
        <v>200000</v>
      </c>
      <c r="J3678" s="2">
        <v>0</v>
      </c>
      <c r="K3678" s="2">
        <v>200000</v>
      </c>
      <c r="L3678" t="s">
        <v>18</v>
      </c>
      <c r="M3678" s="3" t="b">
        <f>trust_funds5[[#This Row],[Contributions Outstanding (USD)]]=0</f>
        <v>1</v>
      </c>
      <c r="N3678" s="3" t="str">
        <f t="shared" si="285"/>
        <v>Outstanding</v>
      </c>
      <c r="O3678" s="3" t="str">
        <f t="shared" si="286"/>
        <v>High Contribution &amp; Recent</v>
      </c>
      <c r="P3678" s="3" t="str">
        <f t="shared" si="287"/>
        <v>Other</v>
      </c>
      <c r="Q3678" s="3" t="str">
        <f t="shared" si="288"/>
        <v>Other</v>
      </c>
      <c r="R3678" s="3" t="str">
        <f t="shared" si="289"/>
        <v>Not LCLS</v>
      </c>
      <c r="S3678" s="3" t="str" cm="1">
        <f t="array" ref="S3678">_xlfn.IFS(G3678 &gt; 5000000, "Very High", G3678 &gt; 1000000, "High", G3678 &gt; 500000, "Medium", TRUE, "Low")</f>
        <v>Low</v>
      </c>
      <c r="T3678" s="3" t="str" cm="1">
        <f t="array" ref="T3678">_xlfn.IFS(B3678 &gt;= 2005, "Post-2005", B3678 &gt;= 2000, "2000-2004", TRUE, "Pre-2000")</f>
        <v>Post-2005</v>
      </c>
    </row>
    <row r="3679" spans="1:20" x14ac:dyDescent="0.85">
      <c r="A3679" s="1">
        <v>41164</v>
      </c>
      <c r="B3679" t="s">
        <v>90</v>
      </c>
      <c r="C3679" t="s">
        <v>1580</v>
      </c>
      <c r="D3679" t="s">
        <v>1581</v>
      </c>
      <c r="E3679" t="s">
        <v>1582</v>
      </c>
      <c r="F3679" t="s">
        <v>1583</v>
      </c>
      <c r="G3679" t="s">
        <v>1584</v>
      </c>
      <c r="H3679">
        <v>2006</v>
      </c>
      <c r="I3679" s="2">
        <v>37770</v>
      </c>
      <c r="J3679" s="2">
        <v>0</v>
      </c>
      <c r="K3679" s="2">
        <v>37770</v>
      </c>
      <c r="L3679" t="s">
        <v>116</v>
      </c>
      <c r="M3679" s="3" t="b">
        <f>trust_funds5[[#This Row],[Contributions Outstanding (USD)]]=0</f>
        <v>1</v>
      </c>
      <c r="N3679" s="3" t="str">
        <f t="shared" si="285"/>
        <v>Outstanding</v>
      </c>
      <c r="O3679" s="3" t="str">
        <f t="shared" si="286"/>
        <v>High Contribution &amp; Recent</v>
      </c>
      <c r="P3679" s="3" t="str">
        <f t="shared" si="287"/>
        <v>Other</v>
      </c>
      <c r="Q3679" s="3" t="str">
        <f t="shared" si="288"/>
        <v>Other</v>
      </c>
      <c r="R3679" s="3" t="str">
        <f t="shared" si="289"/>
        <v>Not LCLS</v>
      </c>
      <c r="S3679" s="3" t="str" cm="1">
        <f t="array" ref="S3679">_xlfn.IFS(G3679 &gt; 5000000, "Very High", G3679 &gt; 1000000, "High", G3679 &gt; 500000, "Medium", TRUE, "Low")</f>
        <v>Very High</v>
      </c>
      <c r="T3679" s="3" t="str" cm="1">
        <f t="array" ref="T3679">_xlfn.IFS(B3679 &gt;= 2005, "Post-2005", B3679 &gt;= 2000, "2000-2004", TRUE, "Pre-2000")</f>
        <v>Post-2005</v>
      </c>
    </row>
    <row r="3680" spans="1:20" x14ac:dyDescent="0.85">
      <c r="A3680" s="1">
        <v>41164</v>
      </c>
      <c r="B3680" t="s">
        <v>5762</v>
      </c>
      <c r="C3680" t="s">
        <v>5851</v>
      </c>
      <c r="D3680" t="s">
        <v>5852</v>
      </c>
      <c r="E3680" t="s">
        <v>21</v>
      </c>
      <c r="F3680" t="s">
        <v>22</v>
      </c>
      <c r="G3680" t="s">
        <v>23</v>
      </c>
      <c r="H3680">
        <v>2006</v>
      </c>
      <c r="I3680" s="2">
        <v>705129.75</v>
      </c>
      <c r="J3680" s="2">
        <v>0</v>
      </c>
      <c r="K3680" s="2">
        <v>705129.75</v>
      </c>
      <c r="L3680" t="s">
        <v>18</v>
      </c>
      <c r="M3680" s="3" t="b">
        <f>trust_funds5[[#This Row],[Contributions Outstanding (USD)]]=0</f>
        <v>1</v>
      </c>
      <c r="N3680" s="3" t="str">
        <f t="shared" si="285"/>
        <v>Outstanding</v>
      </c>
      <c r="O3680" s="3" t="str">
        <f t="shared" si="286"/>
        <v>High Contribution &amp; Recent</v>
      </c>
      <c r="P3680" s="3" t="str">
        <f t="shared" si="287"/>
        <v>Other</v>
      </c>
      <c r="Q3680" s="3" t="str">
        <f t="shared" si="288"/>
        <v>Other</v>
      </c>
      <c r="R3680" s="3" t="str">
        <f t="shared" si="289"/>
        <v>Not LCLS</v>
      </c>
      <c r="S3680" s="3" t="str" cm="1">
        <f t="array" ref="S3680">_xlfn.IFS(G3680 &gt; 5000000, "Very High", G3680 &gt; 1000000, "High", G3680 &gt; 500000, "Medium", TRUE, "Low")</f>
        <v>Very High</v>
      </c>
      <c r="T3680" s="3" t="str" cm="1">
        <f t="array" ref="T3680">_xlfn.IFS(B3680 &gt;= 2005, "Post-2005", B3680 &gt;= 2000, "2000-2004", TRUE, "Pre-2000")</f>
        <v>Post-2005</v>
      </c>
    </row>
    <row r="3681" spans="1:20" x14ac:dyDescent="0.85">
      <c r="A3681" s="1">
        <v>41164</v>
      </c>
      <c r="B3681" t="s">
        <v>1234</v>
      </c>
      <c r="C3681" t="s">
        <v>5072</v>
      </c>
      <c r="D3681" t="s">
        <v>5073</v>
      </c>
      <c r="E3681" t="s">
        <v>62</v>
      </c>
      <c r="F3681" t="s">
        <v>63</v>
      </c>
      <c r="H3681">
        <v>2006</v>
      </c>
      <c r="I3681" s="2">
        <v>4000000</v>
      </c>
      <c r="J3681" s="2">
        <v>0</v>
      </c>
      <c r="K3681" s="2">
        <v>4000000</v>
      </c>
      <c r="L3681" t="s">
        <v>116</v>
      </c>
      <c r="M3681" s="3" t="b">
        <f>trust_funds5[[#This Row],[Contributions Outstanding (USD)]]=0</f>
        <v>1</v>
      </c>
      <c r="N3681" s="3" t="str">
        <f t="shared" si="285"/>
        <v>Outstanding</v>
      </c>
      <c r="O3681" s="3" t="str">
        <f t="shared" si="286"/>
        <v>High Contribution &amp; Recent</v>
      </c>
      <c r="P3681" s="3" t="str">
        <f t="shared" si="287"/>
        <v>Other</v>
      </c>
      <c r="Q3681" s="3" t="str">
        <f t="shared" si="288"/>
        <v>Other</v>
      </c>
      <c r="R3681" s="3" t="str">
        <f t="shared" si="289"/>
        <v>Not LCLS</v>
      </c>
      <c r="S3681" s="3" t="str" cm="1">
        <f t="array" ref="S3681">_xlfn.IFS(G3681 &gt; 5000000, "Very High", G3681 &gt; 1000000, "High", G3681 &gt; 500000, "Medium", TRUE, "Low")</f>
        <v>Low</v>
      </c>
      <c r="T3681" s="3" t="str" cm="1">
        <f t="array" ref="T3681">_xlfn.IFS(B3681 &gt;= 2005, "Post-2005", B3681 &gt;= 2000, "2000-2004", TRUE, "Pre-2000")</f>
        <v>Post-2005</v>
      </c>
    </row>
    <row r="3682" spans="1:20" x14ac:dyDescent="0.85">
      <c r="A3682" s="1">
        <v>41164</v>
      </c>
      <c r="B3682" t="s">
        <v>12</v>
      </c>
      <c r="C3682" t="s">
        <v>5431</v>
      </c>
      <c r="D3682" t="s">
        <v>5432</v>
      </c>
      <c r="E3682" t="s">
        <v>102</v>
      </c>
      <c r="F3682" t="s">
        <v>103</v>
      </c>
      <c r="G3682" t="s">
        <v>104</v>
      </c>
      <c r="H3682">
        <v>2006</v>
      </c>
      <c r="I3682" s="2">
        <v>114617.71</v>
      </c>
      <c r="J3682" s="2">
        <v>0</v>
      </c>
      <c r="K3682" s="2">
        <v>114617.71</v>
      </c>
      <c r="L3682" t="s">
        <v>18</v>
      </c>
      <c r="M3682" s="3" t="b">
        <f>trust_funds5[[#This Row],[Contributions Outstanding (USD)]]=0</f>
        <v>1</v>
      </c>
      <c r="N3682" s="3" t="str">
        <f t="shared" si="285"/>
        <v>Outstanding</v>
      </c>
      <c r="O3682" s="3" t="str">
        <f t="shared" si="286"/>
        <v>High Contribution &amp; Recent</v>
      </c>
      <c r="P3682" s="3" t="str">
        <f t="shared" si="287"/>
        <v>Other</v>
      </c>
      <c r="Q3682" s="3" t="str">
        <f t="shared" si="288"/>
        <v>Other</v>
      </c>
      <c r="R3682" s="3" t="str">
        <f t="shared" si="289"/>
        <v>Not LCLS</v>
      </c>
      <c r="S3682" s="3" t="str" cm="1">
        <f t="array" ref="S3682">_xlfn.IFS(G3682 &gt; 5000000, "Very High", G3682 &gt; 1000000, "High", G3682 &gt; 500000, "Medium", TRUE, "Low")</f>
        <v>Very High</v>
      </c>
      <c r="T3682" s="3" t="str" cm="1">
        <f t="array" ref="T3682">_xlfn.IFS(B3682 &gt;= 2005, "Post-2005", B3682 &gt;= 2000, "2000-2004", TRUE, "Pre-2000")</f>
        <v>Post-2005</v>
      </c>
    </row>
    <row r="3683" spans="1:20" x14ac:dyDescent="0.85">
      <c r="A3683" s="1">
        <v>41164</v>
      </c>
      <c r="B3683" t="s">
        <v>1234</v>
      </c>
      <c r="C3683" t="s">
        <v>5435</v>
      </c>
      <c r="D3683" t="s">
        <v>5436</v>
      </c>
      <c r="E3683" t="s">
        <v>21</v>
      </c>
      <c r="F3683" t="s">
        <v>22</v>
      </c>
      <c r="G3683" t="s">
        <v>23</v>
      </c>
      <c r="H3683">
        <v>2006</v>
      </c>
      <c r="I3683" s="2">
        <v>1453136.35</v>
      </c>
      <c r="J3683" s="2">
        <v>0</v>
      </c>
      <c r="K3683" s="2">
        <v>1453136.35</v>
      </c>
      <c r="L3683" t="s">
        <v>18</v>
      </c>
      <c r="M3683" s="3" t="b">
        <f>trust_funds5[[#This Row],[Contributions Outstanding (USD)]]=0</f>
        <v>1</v>
      </c>
      <c r="N3683" s="3" t="str">
        <f t="shared" si="285"/>
        <v>Outstanding</v>
      </c>
      <c r="O3683" s="3" t="str">
        <f t="shared" si="286"/>
        <v>High Contribution &amp; Recent</v>
      </c>
      <c r="P3683" s="3" t="str">
        <f t="shared" si="287"/>
        <v>Other</v>
      </c>
      <c r="Q3683" s="3" t="str">
        <f t="shared" si="288"/>
        <v>Other</v>
      </c>
      <c r="R3683" s="3" t="str">
        <f t="shared" si="289"/>
        <v>Not LCLS</v>
      </c>
      <c r="S3683" s="3" t="str" cm="1">
        <f t="array" ref="S3683">_xlfn.IFS(G3683 &gt; 5000000, "Very High", G3683 &gt; 1000000, "High", G3683 &gt; 500000, "Medium", TRUE, "Low")</f>
        <v>Very High</v>
      </c>
      <c r="T3683" s="3" t="str" cm="1">
        <f t="array" ref="T3683">_xlfn.IFS(B3683 &gt;= 2005, "Post-2005", B3683 &gt;= 2000, "2000-2004", TRUE, "Pre-2000")</f>
        <v>Post-2005</v>
      </c>
    </row>
    <row r="3684" spans="1:20" x14ac:dyDescent="0.85">
      <c r="A3684" s="1">
        <v>41164</v>
      </c>
      <c r="B3684" t="s">
        <v>883</v>
      </c>
      <c r="C3684" t="s">
        <v>4276</v>
      </c>
      <c r="D3684" t="s">
        <v>4277</v>
      </c>
      <c r="E3684" t="s">
        <v>119</v>
      </c>
      <c r="F3684" t="s">
        <v>120</v>
      </c>
      <c r="G3684" t="s">
        <v>1125</v>
      </c>
      <c r="H3684">
        <v>2006</v>
      </c>
      <c r="I3684" s="2">
        <v>173695846.97999999</v>
      </c>
      <c r="J3684" s="2">
        <v>0</v>
      </c>
      <c r="K3684" s="2">
        <v>173695846.97999999</v>
      </c>
      <c r="L3684" t="s">
        <v>116</v>
      </c>
      <c r="M3684" s="3" t="b">
        <f>trust_funds5[[#This Row],[Contributions Outstanding (USD)]]=0</f>
        <v>1</v>
      </c>
      <c r="N3684" s="3" t="str">
        <f t="shared" si="285"/>
        <v>Outstanding</v>
      </c>
      <c r="O3684" s="3" t="str">
        <f t="shared" si="286"/>
        <v>High Contribution &amp; Recent</v>
      </c>
      <c r="P3684" s="3" t="str">
        <f t="shared" si="287"/>
        <v>Other</v>
      </c>
      <c r="Q3684" s="3" t="str">
        <f t="shared" si="288"/>
        <v>Other</v>
      </c>
      <c r="R3684" s="3" t="str">
        <f t="shared" si="289"/>
        <v>Not LCLS</v>
      </c>
      <c r="S3684" s="3" t="str" cm="1">
        <f t="array" ref="S3684">_xlfn.IFS(G3684 &gt; 5000000, "Very High", G3684 &gt; 1000000, "High", G3684 &gt; 500000, "Medium", TRUE, "Low")</f>
        <v>Very High</v>
      </c>
      <c r="T3684" s="3" t="str" cm="1">
        <f t="array" ref="T3684">_xlfn.IFS(B3684 &gt;= 2005, "Post-2005", B3684 &gt;= 2000, "2000-2004", TRUE, "Pre-2000")</f>
        <v>Post-2005</v>
      </c>
    </row>
    <row r="3685" spans="1:20" x14ac:dyDescent="0.85">
      <c r="A3685" s="1">
        <v>41164</v>
      </c>
      <c r="B3685" t="s">
        <v>883</v>
      </c>
      <c r="C3685" t="s">
        <v>4278</v>
      </c>
      <c r="D3685" t="s">
        <v>4279</v>
      </c>
      <c r="E3685" t="s">
        <v>119</v>
      </c>
      <c r="F3685" t="s">
        <v>120</v>
      </c>
      <c r="G3685" t="s">
        <v>1125</v>
      </c>
      <c r="H3685">
        <v>2006</v>
      </c>
      <c r="I3685" s="2">
        <v>3693350</v>
      </c>
      <c r="J3685" s="2">
        <v>24</v>
      </c>
      <c r="K3685" s="2">
        <v>3693374</v>
      </c>
      <c r="L3685" t="s">
        <v>116</v>
      </c>
      <c r="M3685" s="3" t="b">
        <f>trust_funds5[[#This Row],[Contributions Outstanding (USD)]]=0</f>
        <v>0</v>
      </c>
      <c r="N3685" s="3" t="str">
        <f t="shared" si="285"/>
        <v>Outstanding</v>
      </c>
      <c r="O3685" s="3" t="str">
        <f t="shared" si="286"/>
        <v>High Contribution &amp; Recent</v>
      </c>
      <c r="P3685" s="3" t="str">
        <f t="shared" si="287"/>
        <v>Other</v>
      </c>
      <c r="Q3685" s="3" t="str">
        <f t="shared" si="288"/>
        <v>Other</v>
      </c>
      <c r="R3685" s="3" t="str">
        <f t="shared" si="289"/>
        <v>Not LCLS</v>
      </c>
      <c r="S3685" s="3" t="str" cm="1">
        <f t="array" ref="S3685">_xlfn.IFS(G3685 &gt; 5000000, "Very High", G3685 &gt; 1000000, "High", G3685 &gt; 500000, "Medium", TRUE, "Low")</f>
        <v>Very High</v>
      </c>
      <c r="T3685" s="3" t="str" cm="1">
        <f t="array" ref="T3685">_xlfn.IFS(B3685 &gt;= 2005, "Post-2005", B3685 &gt;= 2000, "2000-2004", TRUE, "Pre-2000")</f>
        <v>Post-2005</v>
      </c>
    </row>
    <row r="3686" spans="1:20" x14ac:dyDescent="0.85">
      <c r="A3686" s="1">
        <v>41164</v>
      </c>
      <c r="B3686" t="s">
        <v>883</v>
      </c>
      <c r="C3686" t="s">
        <v>5437</v>
      </c>
      <c r="D3686" t="s">
        <v>5438</v>
      </c>
      <c r="E3686" t="s">
        <v>119</v>
      </c>
      <c r="F3686" t="s">
        <v>120</v>
      </c>
      <c r="G3686" t="s">
        <v>798</v>
      </c>
      <c r="H3686">
        <v>2006</v>
      </c>
      <c r="I3686" s="2">
        <v>0</v>
      </c>
      <c r="J3686" s="2">
        <v>4844085.05</v>
      </c>
      <c r="K3686" s="2">
        <v>4844085.05</v>
      </c>
      <c r="L3686" t="s">
        <v>116</v>
      </c>
      <c r="M3686" s="3" t="b">
        <f>trust_funds5[[#This Row],[Contributions Outstanding (USD)]]=0</f>
        <v>0</v>
      </c>
      <c r="N3686" s="3" t="str">
        <f t="shared" si="285"/>
        <v>Outstanding</v>
      </c>
      <c r="O3686" s="3" t="str">
        <f t="shared" si="286"/>
        <v>High Contribution &amp; Recent</v>
      </c>
      <c r="P3686" s="3" t="str">
        <f t="shared" si="287"/>
        <v>Other</v>
      </c>
      <c r="Q3686" s="3" t="str">
        <f t="shared" si="288"/>
        <v>Other</v>
      </c>
      <c r="R3686" s="3" t="str">
        <f t="shared" si="289"/>
        <v>Not LCLS</v>
      </c>
      <c r="S3686" s="3" t="str" cm="1">
        <f t="array" ref="S3686">_xlfn.IFS(G3686 &gt; 5000000, "Very High", G3686 &gt; 1000000, "High", G3686 &gt; 500000, "Medium", TRUE, "Low")</f>
        <v>Very High</v>
      </c>
      <c r="T3686" s="3" t="str" cm="1">
        <f t="array" ref="T3686">_xlfn.IFS(B3686 &gt;= 2005, "Post-2005", B3686 &gt;= 2000, "2000-2004", TRUE, "Pre-2000")</f>
        <v>Post-2005</v>
      </c>
    </row>
    <row r="3687" spans="1:20" x14ac:dyDescent="0.85">
      <c r="A3687" s="1">
        <v>41164</v>
      </c>
      <c r="B3687" t="s">
        <v>90</v>
      </c>
      <c r="C3687" t="s">
        <v>5853</v>
      </c>
      <c r="D3687" t="s">
        <v>5854</v>
      </c>
      <c r="E3687" t="s">
        <v>1698</v>
      </c>
      <c r="F3687" t="s">
        <v>1699</v>
      </c>
      <c r="G3687" t="s">
        <v>1700</v>
      </c>
      <c r="H3687">
        <v>2006</v>
      </c>
      <c r="I3687" s="2">
        <v>244525.57</v>
      </c>
      <c r="J3687" s="2">
        <v>0</v>
      </c>
      <c r="K3687" s="2">
        <v>244525.57</v>
      </c>
      <c r="L3687" t="s">
        <v>116</v>
      </c>
      <c r="M3687" s="3" t="b">
        <f>trust_funds5[[#This Row],[Contributions Outstanding (USD)]]=0</f>
        <v>1</v>
      </c>
      <c r="N3687" s="3" t="str">
        <f t="shared" si="285"/>
        <v>Outstanding</v>
      </c>
      <c r="O3687" s="3" t="str">
        <f t="shared" si="286"/>
        <v>High Contribution &amp; Recent</v>
      </c>
      <c r="P3687" s="3" t="str">
        <f t="shared" si="287"/>
        <v>Other</v>
      </c>
      <c r="Q3687" s="3" t="str">
        <f t="shared" si="288"/>
        <v>Other</v>
      </c>
      <c r="R3687" s="3" t="str">
        <f t="shared" si="289"/>
        <v>Not LCLS</v>
      </c>
      <c r="S3687" s="3" t="str" cm="1">
        <f t="array" ref="S3687">_xlfn.IFS(G3687 &gt; 5000000, "Very High", G3687 &gt; 1000000, "High", G3687 &gt; 500000, "Medium", TRUE, "Low")</f>
        <v>Very High</v>
      </c>
      <c r="T3687" s="3" t="str" cm="1">
        <f t="array" ref="T3687">_xlfn.IFS(B3687 &gt;= 2005, "Post-2005", B3687 &gt;= 2000, "2000-2004", TRUE, "Pre-2000")</f>
        <v>Post-2005</v>
      </c>
    </row>
    <row r="3688" spans="1:20" x14ac:dyDescent="0.85">
      <c r="A3688" s="1">
        <v>41164</v>
      </c>
      <c r="B3688" t="s">
        <v>883</v>
      </c>
      <c r="C3688" t="s">
        <v>5855</v>
      </c>
      <c r="D3688" t="s">
        <v>5856</v>
      </c>
      <c r="E3688" t="s">
        <v>62</v>
      </c>
      <c r="F3688" t="s">
        <v>63</v>
      </c>
      <c r="H3688">
        <v>2006</v>
      </c>
      <c r="I3688" s="2">
        <v>780359.26</v>
      </c>
      <c r="J3688" s="2">
        <v>0</v>
      </c>
      <c r="K3688" s="2">
        <v>780359.26</v>
      </c>
      <c r="L3688" t="s">
        <v>116</v>
      </c>
      <c r="M3688" s="3" t="b">
        <f>trust_funds5[[#This Row],[Contributions Outstanding (USD)]]=0</f>
        <v>1</v>
      </c>
      <c r="N3688" s="3" t="str">
        <f t="shared" si="285"/>
        <v>Outstanding</v>
      </c>
      <c r="O3688" s="3" t="str">
        <f t="shared" si="286"/>
        <v>High Contribution &amp; Recent</v>
      </c>
      <c r="P3688" s="3" t="str">
        <f t="shared" si="287"/>
        <v>Other</v>
      </c>
      <c r="Q3688" s="3" t="str">
        <f t="shared" si="288"/>
        <v>Other</v>
      </c>
      <c r="R3688" s="3" t="str">
        <f t="shared" si="289"/>
        <v>Not LCLS</v>
      </c>
      <c r="S3688" s="3" t="str" cm="1">
        <f t="array" ref="S3688">_xlfn.IFS(G3688 &gt; 5000000, "Very High", G3688 &gt; 1000000, "High", G3688 &gt; 500000, "Medium", TRUE, "Low")</f>
        <v>Low</v>
      </c>
      <c r="T3688" s="3" t="str" cm="1">
        <f t="array" ref="T3688">_xlfn.IFS(B3688 &gt;= 2005, "Post-2005", B3688 &gt;= 2000, "2000-2004", TRUE, "Pre-2000")</f>
        <v>Post-2005</v>
      </c>
    </row>
    <row r="3689" spans="1:20" x14ac:dyDescent="0.85">
      <c r="A3689" s="1">
        <v>41164</v>
      </c>
      <c r="B3689" t="s">
        <v>4105</v>
      </c>
      <c r="C3689" t="s">
        <v>4692</v>
      </c>
      <c r="D3689" t="s">
        <v>4693</v>
      </c>
      <c r="E3689" t="s">
        <v>1408</v>
      </c>
      <c r="F3689" t="s">
        <v>1409</v>
      </c>
      <c r="G3689" t="s">
        <v>1410</v>
      </c>
      <c r="H3689">
        <v>2006</v>
      </c>
      <c r="I3689" s="2">
        <v>341973.87</v>
      </c>
      <c r="J3689" s="2">
        <v>0</v>
      </c>
      <c r="K3689" s="2">
        <v>341973.87</v>
      </c>
      <c r="L3689" t="s">
        <v>18</v>
      </c>
      <c r="M3689" s="3" t="b">
        <f>trust_funds5[[#This Row],[Contributions Outstanding (USD)]]=0</f>
        <v>1</v>
      </c>
      <c r="N3689" s="3" t="str">
        <f t="shared" si="285"/>
        <v>Outstanding</v>
      </c>
      <c r="O3689" s="3" t="str">
        <f t="shared" si="286"/>
        <v>High Contribution &amp; Recent</v>
      </c>
      <c r="P3689" s="3" t="str">
        <f t="shared" si="287"/>
        <v>Other</v>
      </c>
      <c r="Q3689" s="3" t="str">
        <f t="shared" si="288"/>
        <v>Other</v>
      </c>
      <c r="R3689" s="3" t="str">
        <f t="shared" si="289"/>
        <v>Not LCLS</v>
      </c>
      <c r="S3689" s="3" t="str" cm="1">
        <f t="array" ref="S3689">_xlfn.IFS(G3689 &gt; 5000000, "Very High", G3689 &gt; 1000000, "High", G3689 &gt; 500000, "Medium", TRUE, "Low")</f>
        <v>Very High</v>
      </c>
      <c r="T3689" s="3" t="str" cm="1">
        <f t="array" ref="T3689">_xlfn.IFS(B3689 &gt;= 2005, "Post-2005", B3689 &gt;= 2000, "2000-2004", TRUE, "Pre-2000")</f>
        <v>Post-2005</v>
      </c>
    </row>
    <row r="3690" spans="1:20" x14ac:dyDescent="0.85">
      <c r="A3690" s="1">
        <v>41164</v>
      </c>
      <c r="B3690" t="s">
        <v>5857</v>
      </c>
      <c r="C3690" t="s">
        <v>5858</v>
      </c>
      <c r="D3690" t="s">
        <v>5859</v>
      </c>
      <c r="E3690" t="s">
        <v>62</v>
      </c>
      <c r="F3690" t="s">
        <v>63</v>
      </c>
      <c r="H3690">
        <v>2006</v>
      </c>
      <c r="I3690" s="2">
        <v>150000</v>
      </c>
      <c r="J3690" s="2">
        <v>0</v>
      </c>
      <c r="K3690" s="2">
        <v>150000</v>
      </c>
      <c r="L3690" t="s">
        <v>116</v>
      </c>
      <c r="M3690" s="3" t="b">
        <f>trust_funds5[[#This Row],[Contributions Outstanding (USD)]]=0</f>
        <v>1</v>
      </c>
      <c r="N3690" s="3" t="str">
        <f t="shared" si="285"/>
        <v>Outstanding</v>
      </c>
      <c r="O3690" s="3" t="str">
        <f t="shared" si="286"/>
        <v>High Contribution &amp; Recent</v>
      </c>
      <c r="P3690" s="3" t="str">
        <f t="shared" si="287"/>
        <v>Other</v>
      </c>
      <c r="Q3690" s="3" t="str">
        <f t="shared" si="288"/>
        <v>Other</v>
      </c>
      <c r="R3690" s="3" t="str">
        <f t="shared" si="289"/>
        <v>Not LCLS</v>
      </c>
      <c r="S3690" s="3" t="str" cm="1">
        <f t="array" ref="S3690">_xlfn.IFS(G3690 &gt; 5000000, "Very High", G3690 &gt; 1000000, "High", G3690 &gt; 500000, "Medium", TRUE, "Low")</f>
        <v>Low</v>
      </c>
      <c r="T3690" s="3" t="str" cm="1">
        <f t="array" ref="T3690">_xlfn.IFS(B3690 &gt;= 2005, "Post-2005", B3690 &gt;= 2000, "2000-2004", TRUE, "Pre-2000")</f>
        <v>Post-2005</v>
      </c>
    </row>
    <row r="3691" spans="1:20" x14ac:dyDescent="0.85">
      <c r="A3691" s="1">
        <v>41164</v>
      </c>
      <c r="B3691" t="s">
        <v>90</v>
      </c>
      <c r="C3691" t="s">
        <v>5860</v>
      </c>
      <c r="D3691" t="s">
        <v>5861</v>
      </c>
      <c r="E3691" t="s">
        <v>5862</v>
      </c>
      <c r="F3691" t="s">
        <v>5863</v>
      </c>
      <c r="G3691" t="s">
        <v>5864</v>
      </c>
      <c r="H3691">
        <v>2006</v>
      </c>
      <c r="I3691" s="2">
        <v>1248735</v>
      </c>
      <c r="J3691" s="2">
        <v>0</v>
      </c>
      <c r="K3691" s="2">
        <v>1248735</v>
      </c>
      <c r="L3691" t="s">
        <v>116</v>
      </c>
      <c r="M3691" s="3" t="b">
        <f>trust_funds5[[#This Row],[Contributions Outstanding (USD)]]=0</f>
        <v>1</v>
      </c>
      <c r="N3691" s="3" t="str">
        <f t="shared" si="285"/>
        <v>Outstanding</v>
      </c>
      <c r="O3691" s="3" t="str">
        <f t="shared" si="286"/>
        <v>High Contribution &amp; Recent</v>
      </c>
      <c r="P3691" s="3" t="str">
        <f t="shared" si="287"/>
        <v>Other</v>
      </c>
      <c r="Q3691" s="3" t="str">
        <f t="shared" si="288"/>
        <v>Other</v>
      </c>
      <c r="R3691" s="3" t="str">
        <f t="shared" si="289"/>
        <v>Not LCLS</v>
      </c>
      <c r="S3691" s="3" t="str" cm="1">
        <f t="array" ref="S3691">_xlfn.IFS(G3691 &gt; 5000000, "Very High", G3691 &gt; 1000000, "High", G3691 &gt; 500000, "Medium", TRUE, "Low")</f>
        <v>Very High</v>
      </c>
      <c r="T3691" s="3" t="str" cm="1">
        <f t="array" ref="T3691">_xlfn.IFS(B3691 &gt;= 2005, "Post-2005", B3691 &gt;= 2000, "2000-2004", TRUE, "Pre-2000")</f>
        <v>Post-2005</v>
      </c>
    </row>
    <row r="3692" spans="1:20" x14ac:dyDescent="0.85">
      <c r="A3692" s="1">
        <v>41164</v>
      </c>
      <c r="B3692" t="s">
        <v>90</v>
      </c>
      <c r="C3692" t="s">
        <v>5865</v>
      </c>
      <c r="D3692" t="s">
        <v>5866</v>
      </c>
      <c r="E3692" t="s">
        <v>5862</v>
      </c>
      <c r="F3692" t="s">
        <v>5863</v>
      </c>
      <c r="G3692" t="s">
        <v>5864</v>
      </c>
      <c r="H3692">
        <v>2006</v>
      </c>
      <c r="I3692" s="2">
        <v>1248735</v>
      </c>
      <c r="J3692" s="2">
        <v>0</v>
      </c>
      <c r="K3692" s="2">
        <v>1248735</v>
      </c>
      <c r="L3692" t="s">
        <v>116</v>
      </c>
      <c r="M3692" s="3" t="b">
        <f>trust_funds5[[#This Row],[Contributions Outstanding (USD)]]=0</f>
        <v>1</v>
      </c>
      <c r="N3692" s="3" t="str">
        <f t="shared" si="285"/>
        <v>Outstanding</v>
      </c>
      <c r="O3692" s="3" t="str">
        <f t="shared" si="286"/>
        <v>High Contribution &amp; Recent</v>
      </c>
      <c r="P3692" s="3" t="str">
        <f t="shared" si="287"/>
        <v>Other</v>
      </c>
      <c r="Q3692" s="3" t="str">
        <f t="shared" si="288"/>
        <v>Other</v>
      </c>
      <c r="R3692" s="3" t="str">
        <f t="shared" si="289"/>
        <v>Not LCLS</v>
      </c>
      <c r="S3692" s="3" t="str" cm="1">
        <f t="array" ref="S3692">_xlfn.IFS(G3692 &gt; 5000000, "Very High", G3692 &gt; 1000000, "High", G3692 &gt; 500000, "Medium", TRUE, "Low")</f>
        <v>Very High</v>
      </c>
      <c r="T3692" s="3" t="str" cm="1">
        <f t="array" ref="T3692">_xlfn.IFS(B3692 &gt;= 2005, "Post-2005", B3692 &gt;= 2000, "2000-2004", TRUE, "Pre-2000")</f>
        <v>Post-2005</v>
      </c>
    </row>
    <row r="3693" spans="1:20" x14ac:dyDescent="0.85">
      <c r="A3693" s="1">
        <v>41164</v>
      </c>
      <c r="B3693" t="s">
        <v>90</v>
      </c>
      <c r="C3693" t="s">
        <v>4282</v>
      </c>
      <c r="D3693" t="s">
        <v>4283</v>
      </c>
      <c r="E3693" t="s">
        <v>119</v>
      </c>
      <c r="F3693" t="s">
        <v>120</v>
      </c>
      <c r="G3693" t="s">
        <v>121</v>
      </c>
      <c r="H3693">
        <v>2006</v>
      </c>
      <c r="I3693" s="2">
        <v>1073572.44</v>
      </c>
      <c r="J3693" s="2">
        <v>0</v>
      </c>
      <c r="K3693" s="2">
        <v>1073572.44</v>
      </c>
      <c r="L3693" t="s">
        <v>116</v>
      </c>
      <c r="M3693" s="3" t="b">
        <f>trust_funds5[[#This Row],[Contributions Outstanding (USD)]]=0</f>
        <v>1</v>
      </c>
      <c r="N3693" s="3" t="str">
        <f t="shared" si="285"/>
        <v>Outstanding</v>
      </c>
      <c r="O3693" s="3" t="str">
        <f t="shared" si="286"/>
        <v>High Contribution &amp; Recent</v>
      </c>
      <c r="P3693" s="3" t="str">
        <f t="shared" si="287"/>
        <v>Other</v>
      </c>
      <c r="Q3693" s="3" t="str">
        <f t="shared" si="288"/>
        <v>Other</v>
      </c>
      <c r="R3693" s="3" t="str">
        <f t="shared" si="289"/>
        <v>Not LCLS</v>
      </c>
      <c r="S3693" s="3" t="str" cm="1">
        <f t="array" ref="S3693">_xlfn.IFS(G3693 &gt; 5000000, "Very High", G3693 &gt; 1000000, "High", G3693 &gt; 500000, "Medium", TRUE, "Low")</f>
        <v>Very High</v>
      </c>
      <c r="T3693" s="3" t="str" cm="1">
        <f t="array" ref="T3693">_xlfn.IFS(B3693 &gt;= 2005, "Post-2005", B3693 &gt;= 2000, "2000-2004", TRUE, "Pre-2000")</f>
        <v>Post-2005</v>
      </c>
    </row>
    <row r="3694" spans="1:20" x14ac:dyDescent="0.85">
      <c r="A3694" s="1">
        <v>41164</v>
      </c>
      <c r="B3694" t="s">
        <v>90</v>
      </c>
      <c r="C3694" t="s">
        <v>3908</v>
      </c>
      <c r="D3694" t="s">
        <v>3909</v>
      </c>
      <c r="E3694" t="s">
        <v>93</v>
      </c>
      <c r="F3694" t="s">
        <v>94</v>
      </c>
      <c r="H3694">
        <v>2006</v>
      </c>
      <c r="I3694" s="2">
        <v>3000000</v>
      </c>
      <c r="J3694" s="2">
        <v>0</v>
      </c>
      <c r="K3694" s="2">
        <v>3000000</v>
      </c>
      <c r="L3694" t="s">
        <v>116</v>
      </c>
      <c r="M3694" s="3" t="b">
        <f>trust_funds5[[#This Row],[Contributions Outstanding (USD)]]=0</f>
        <v>1</v>
      </c>
      <c r="N3694" s="3" t="str">
        <f t="shared" si="285"/>
        <v>Outstanding</v>
      </c>
      <c r="O3694" s="3" t="str">
        <f t="shared" si="286"/>
        <v>High Contribution &amp; Recent</v>
      </c>
      <c r="P3694" s="3" t="str">
        <f t="shared" si="287"/>
        <v>Other</v>
      </c>
      <c r="Q3694" s="3" t="str">
        <f t="shared" si="288"/>
        <v>Other</v>
      </c>
      <c r="R3694" s="3" t="str">
        <f t="shared" si="289"/>
        <v>Not LCLS</v>
      </c>
      <c r="S3694" s="3" t="str" cm="1">
        <f t="array" ref="S3694">_xlfn.IFS(G3694 &gt; 5000000, "Very High", G3694 &gt; 1000000, "High", G3694 &gt; 500000, "Medium", TRUE, "Low")</f>
        <v>Low</v>
      </c>
      <c r="T3694" s="3" t="str" cm="1">
        <f t="array" ref="T3694">_xlfn.IFS(B3694 &gt;= 2005, "Post-2005", B3694 &gt;= 2000, "2000-2004", TRUE, "Pre-2000")</f>
        <v>Post-2005</v>
      </c>
    </row>
    <row r="3695" spans="1:20" x14ac:dyDescent="0.85">
      <c r="A3695" s="1">
        <v>41164</v>
      </c>
      <c r="B3695" t="s">
        <v>4685</v>
      </c>
      <c r="C3695" t="s">
        <v>5867</v>
      </c>
      <c r="D3695" t="s">
        <v>5868</v>
      </c>
      <c r="E3695" t="s">
        <v>93</v>
      </c>
      <c r="F3695" t="s">
        <v>94</v>
      </c>
      <c r="H3695">
        <v>2006</v>
      </c>
      <c r="I3695" s="2">
        <v>35000000</v>
      </c>
      <c r="J3695" s="2">
        <v>0</v>
      </c>
      <c r="K3695" s="2">
        <v>35000000</v>
      </c>
      <c r="L3695" t="s">
        <v>116</v>
      </c>
      <c r="M3695" s="3" t="b">
        <f>trust_funds5[[#This Row],[Contributions Outstanding (USD)]]=0</f>
        <v>1</v>
      </c>
      <c r="N3695" s="3" t="str">
        <f t="shared" si="285"/>
        <v>Outstanding</v>
      </c>
      <c r="O3695" s="3" t="str">
        <f t="shared" si="286"/>
        <v>High Contribution &amp; Recent</v>
      </c>
      <c r="P3695" s="3" t="str">
        <f t="shared" si="287"/>
        <v>Other</v>
      </c>
      <c r="Q3695" s="3" t="str">
        <f t="shared" si="288"/>
        <v>Other</v>
      </c>
      <c r="R3695" s="3" t="str">
        <f t="shared" si="289"/>
        <v>Not LCLS</v>
      </c>
      <c r="S3695" s="3" t="str" cm="1">
        <f t="array" ref="S3695">_xlfn.IFS(G3695 &gt; 5000000, "Very High", G3695 &gt; 1000000, "High", G3695 &gt; 500000, "Medium", TRUE, "Low")</f>
        <v>Low</v>
      </c>
      <c r="T3695" s="3" t="str" cm="1">
        <f t="array" ref="T3695">_xlfn.IFS(B3695 &gt;= 2005, "Post-2005", B3695 &gt;= 2000, "2000-2004", TRUE, "Pre-2000")</f>
        <v>Post-2005</v>
      </c>
    </row>
    <row r="3696" spans="1:20" x14ac:dyDescent="0.85">
      <c r="A3696" s="1">
        <v>41164</v>
      </c>
      <c r="B3696" t="s">
        <v>90</v>
      </c>
      <c r="C3696" t="s">
        <v>4286</v>
      </c>
      <c r="D3696" t="s">
        <v>4287</v>
      </c>
      <c r="E3696" t="s">
        <v>119</v>
      </c>
      <c r="F3696" t="s">
        <v>120</v>
      </c>
      <c r="G3696" t="s">
        <v>121</v>
      </c>
      <c r="H3696">
        <v>2006</v>
      </c>
      <c r="I3696" s="2">
        <v>2438660.1800000002</v>
      </c>
      <c r="J3696" s="2">
        <v>0</v>
      </c>
      <c r="K3696" s="2">
        <v>2438660.1800000002</v>
      </c>
      <c r="L3696" t="s">
        <v>18</v>
      </c>
      <c r="M3696" s="3" t="b">
        <f>trust_funds5[[#This Row],[Contributions Outstanding (USD)]]=0</f>
        <v>1</v>
      </c>
      <c r="N3696" s="3" t="str">
        <f t="shared" si="285"/>
        <v>Outstanding</v>
      </c>
      <c r="O3696" s="3" t="str">
        <f t="shared" si="286"/>
        <v>High Contribution &amp; Recent</v>
      </c>
      <c r="P3696" s="3" t="str">
        <f t="shared" si="287"/>
        <v>Other</v>
      </c>
      <c r="Q3696" s="3" t="str">
        <f t="shared" si="288"/>
        <v>Other</v>
      </c>
      <c r="R3696" s="3" t="str">
        <f t="shared" si="289"/>
        <v>Not LCLS</v>
      </c>
      <c r="S3696" s="3" t="str" cm="1">
        <f t="array" ref="S3696">_xlfn.IFS(G3696 &gt; 5000000, "Very High", G3696 &gt; 1000000, "High", G3696 &gt; 500000, "Medium", TRUE, "Low")</f>
        <v>Very High</v>
      </c>
      <c r="T3696" s="3" t="str" cm="1">
        <f t="array" ref="T3696">_xlfn.IFS(B3696 &gt;= 2005, "Post-2005", B3696 &gt;= 2000, "2000-2004", TRUE, "Pre-2000")</f>
        <v>Post-2005</v>
      </c>
    </row>
    <row r="3697" spans="1:20" x14ac:dyDescent="0.85">
      <c r="A3697" s="1">
        <v>41164</v>
      </c>
      <c r="B3697" t="s">
        <v>90</v>
      </c>
      <c r="C3697" t="s">
        <v>4286</v>
      </c>
      <c r="D3697" t="s">
        <v>4287</v>
      </c>
      <c r="E3697" t="s">
        <v>42</v>
      </c>
      <c r="F3697" t="s">
        <v>43</v>
      </c>
      <c r="G3697" t="s">
        <v>44</v>
      </c>
      <c r="H3697">
        <v>2006</v>
      </c>
      <c r="I3697" s="2">
        <v>490000</v>
      </c>
      <c r="J3697" s="2">
        <v>0</v>
      </c>
      <c r="K3697" s="2">
        <v>490000</v>
      </c>
      <c r="L3697" t="s">
        <v>18</v>
      </c>
      <c r="M3697" s="3" t="b">
        <f>trust_funds5[[#This Row],[Contributions Outstanding (USD)]]=0</f>
        <v>1</v>
      </c>
      <c r="N3697" s="3" t="str">
        <f t="shared" si="285"/>
        <v>Outstanding</v>
      </c>
      <c r="O3697" s="3" t="str">
        <f t="shared" si="286"/>
        <v>High Contribution &amp; Recent</v>
      </c>
      <c r="P3697" s="3" t="str">
        <f t="shared" si="287"/>
        <v>Other</v>
      </c>
      <c r="Q3697" s="3" t="str">
        <f t="shared" si="288"/>
        <v>Other</v>
      </c>
      <c r="R3697" s="3" t="str">
        <f t="shared" si="289"/>
        <v>Not LCLS</v>
      </c>
      <c r="S3697" s="3" t="str" cm="1">
        <f t="array" ref="S3697">_xlfn.IFS(G3697 &gt; 5000000, "Very High", G3697 &gt; 1000000, "High", G3697 &gt; 500000, "Medium", TRUE, "Low")</f>
        <v>Very High</v>
      </c>
      <c r="T3697" s="3" t="str" cm="1">
        <f t="array" ref="T3697">_xlfn.IFS(B3697 &gt;= 2005, "Post-2005", B3697 &gt;= 2000, "2000-2004", TRUE, "Pre-2000")</f>
        <v>Post-2005</v>
      </c>
    </row>
    <row r="3698" spans="1:20" x14ac:dyDescent="0.85">
      <c r="A3698" s="1">
        <v>41164</v>
      </c>
      <c r="B3698" t="s">
        <v>90</v>
      </c>
      <c r="C3698" t="s">
        <v>4696</v>
      </c>
      <c r="D3698" t="s">
        <v>4697</v>
      </c>
      <c r="E3698" t="s">
        <v>288</v>
      </c>
      <c r="F3698" t="s">
        <v>289</v>
      </c>
      <c r="G3698" t="s">
        <v>1737</v>
      </c>
      <c r="H3698">
        <v>2006</v>
      </c>
      <c r="I3698" s="2">
        <v>1853102.7</v>
      </c>
      <c r="J3698" s="2">
        <v>0</v>
      </c>
      <c r="K3698" s="2">
        <v>1853102.7</v>
      </c>
      <c r="L3698" t="s">
        <v>18</v>
      </c>
      <c r="M3698" s="3" t="b">
        <f>trust_funds5[[#This Row],[Contributions Outstanding (USD)]]=0</f>
        <v>1</v>
      </c>
      <c r="N3698" s="3" t="str">
        <f t="shared" si="285"/>
        <v>Outstanding</v>
      </c>
      <c r="O3698" s="3" t="str">
        <f t="shared" si="286"/>
        <v>High Contribution &amp; Recent</v>
      </c>
      <c r="P3698" s="3" t="str">
        <f t="shared" si="287"/>
        <v>Other</v>
      </c>
      <c r="Q3698" s="3" t="str">
        <f t="shared" si="288"/>
        <v>Other</v>
      </c>
      <c r="R3698" s="3" t="str">
        <f t="shared" si="289"/>
        <v>Not LCLS</v>
      </c>
      <c r="S3698" s="3" t="str" cm="1">
        <f t="array" ref="S3698">_xlfn.IFS(G3698 &gt; 5000000, "Very High", G3698 &gt; 1000000, "High", G3698 &gt; 500000, "Medium", TRUE, "Low")</f>
        <v>Very High</v>
      </c>
      <c r="T3698" s="3" t="str" cm="1">
        <f t="array" ref="T3698">_xlfn.IFS(B3698 &gt;= 2005, "Post-2005", B3698 &gt;= 2000, "2000-2004", TRUE, "Pre-2000")</f>
        <v>Post-2005</v>
      </c>
    </row>
    <row r="3699" spans="1:20" x14ac:dyDescent="0.85">
      <c r="A3699" s="1">
        <v>41164</v>
      </c>
      <c r="B3699" t="s">
        <v>90</v>
      </c>
      <c r="C3699" t="s">
        <v>5869</v>
      </c>
      <c r="D3699" t="s">
        <v>5870</v>
      </c>
      <c r="E3699" t="s">
        <v>119</v>
      </c>
      <c r="F3699" t="s">
        <v>120</v>
      </c>
      <c r="G3699" t="s">
        <v>121</v>
      </c>
      <c r="H3699">
        <v>2006</v>
      </c>
      <c r="I3699" s="2">
        <v>585372.1</v>
      </c>
      <c r="J3699" s="2">
        <v>0</v>
      </c>
      <c r="K3699" s="2">
        <v>585372.1</v>
      </c>
      <c r="L3699" t="s">
        <v>18</v>
      </c>
      <c r="M3699" s="3" t="b">
        <f>trust_funds5[[#This Row],[Contributions Outstanding (USD)]]=0</f>
        <v>1</v>
      </c>
      <c r="N3699" s="3" t="str">
        <f t="shared" si="285"/>
        <v>Outstanding</v>
      </c>
      <c r="O3699" s="3" t="str">
        <f t="shared" si="286"/>
        <v>High Contribution &amp; Recent</v>
      </c>
      <c r="P3699" s="3" t="str">
        <f t="shared" si="287"/>
        <v>Other</v>
      </c>
      <c r="Q3699" s="3" t="str">
        <f t="shared" si="288"/>
        <v>Other</v>
      </c>
      <c r="R3699" s="3" t="str">
        <f t="shared" si="289"/>
        <v>Not LCLS</v>
      </c>
      <c r="S3699" s="3" t="str" cm="1">
        <f t="array" ref="S3699">_xlfn.IFS(G3699 &gt; 5000000, "Very High", G3699 &gt; 1000000, "High", G3699 &gt; 500000, "Medium", TRUE, "Low")</f>
        <v>Very High</v>
      </c>
      <c r="T3699" s="3" t="str" cm="1">
        <f t="array" ref="T3699">_xlfn.IFS(B3699 &gt;= 2005, "Post-2005", B3699 &gt;= 2000, "2000-2004", TRUE, "Pre-2000")</f>
        <v>Post-2005</v>
      </c>
    </row>
    <row r="3700" spans="1:20" x14ac:dyDescent="0.85">
      <c r="A3700" s="1">
        <v>41164</v>
      </c>
      <c r="B3700" t="s">
        <v>90</v>
      </c>
      <c r="C3700" t="s">
        <v>4288</v>
      </c>
      <c r="D3700" t="s">
        <v>4289</v>
      </c>
      <c r="E3700" t="s">
        <v>119</v>
      </c>
      <c r="F3700" t="s">
        <v>120</v>
      </c>
      <c r="G3700" t="s">
        <v>1125</v>
      </c>
      <c r="H3700">
        <v>2006</v>
      </c>
      <c r="I3700" s="2">
        <v>0</v>
      </c>
      <c r="J3700" s="2">
        <v>72338336.730000004</v>
      </c>
      <c r="K3700" s="2">
        <v>72338336.730000004</v>
      </c>
      <c r="L3700" t="s">
        <v>116</v>
      </c>
      <c r="M3700" s="3" t="b">
        <f>trust_funds5[[#This Row],[Contributions Outstanding (USD)]]=0</f>
        <v>0</v>
      </c>
      <c r="N3700" s="3" t="str">
        <f t="shared" si="285"/>
        <v>Outstanding</v>
      </c>
      <c r="O3700" s="3" t="str">
        <f t="shared" si="286"/>
        <v>High Contribution &amp; Recent</v>
      </c>
      <c r="P3700" s="3" t="str">
        <f t="shared" si="287"/>
        <v>Other</v>
      </c>
      <c r="Q3700" s="3" t="str">
        <f t="shared" si="288"/>
        <v>Other</v>
      </c>
      <c r="R3700" s="3" t="str">
        <f t="shared" si="289"/>
        <v>Not LCLS</v>
      </c>
      <c r="S3700" s="3" t="str" cm="1">
        <f t="array" ref="S3700">_xlfn.IFS(G3700 &gt; 5000000, "Very High", G3700 &gt; 1000000, "High", G3700 &gt; 500000, "Medium", TRUE, "Low")</f>
        <v>Very High</v>
      </c>
      <c r="T3700" s="3" t="str" cm="1">
        <f t="array" ref="T3700">_xlfn.IFS(B3700 &gt;= 2005, "Post-2005", B3700 &gt;= 2000, "2000-2004", TRUE, "Pre-2000")</f>
        <v>Post-2005</v>
      </c>
    </row>
    <row r="3701" spans="1:20" x14ac:dyDescent="0.85">
      <c r="A3701" s="1">
        <v>41164</v>
      </c>
      <c r="B3701" t="s">
        <v>90</v>
      </c>
      <c r="C3701" t="s">
        <v>4290</v>
      </c>
      <c r="D3701" t="s">
        <v>4291</v>
      </c>
      <c r="E3701" t="s">
        <v>119</v>
      </c>
      <c r="F3701" t="s">
        <v>120</v>
      </c>
      <c r="G3701" t="s">
        <v>1125</v>
      </c>
      <c r="H3701">
        <v>2006</v>
      </c>
      <c r="I3701" s="2">
        <v>1413876</v>
      </c>
      <c r="J3701" s="2">
        <v>24</v>
      </c>
      <c r="K3701" s="2">
        <v>1413900</v>
      </c>
      <c r="L3701" t="s">
        <v>116</v>
      </c>
      <c r="M3701" s="3" t="b">
        <f>trust_funds5[[#This Row],[Contributions Outstanding (USD)]]=0</f>
        <v>0</v>
      </c>
      <c r="N3701" s="3" t="str">
        <f t="shared" si="285"/>
        <v>Outstanding</v>
      </c>
      <c r="O3701" s="3" t="str">
        <f t="shared" si="286"/>
        <v>High Contribution &amp; Recent</v>
      </c>
      <c r="P3701" s="3" t="str">
        <f t="shared" si="287"/>
        <v>Other</v>
      </c>
      <c r="Q3701" s="3" t="str">
        <f t="shared" si="288"/>
        <v>Other</v>
      </c>
      <c r="R3701" s="3" t="str">
        <f t="shared" si="289"/>
        <v>Not LCLS</v>
      </c>
      <c r="S3701" s="3" t="str" cm="1">
        <f t="array" ref="S3701">_xlfn.IFS(G3701 &gt; 5000000, "Very High", G3701 &gt; 1000000, "High", G3701 &gt; 500000, "Medium", TRUE, "Low")</f>
        <v>Very High</v>
      </c>
      <c r="T3701" s="3" t="str" cm="1">
        <f t="array" ref="T3701">_xlfn.IFS(B3701 &gt;= 2005, "Post-2005", B3701 &gt;= 2000, "2000-2004", TRUE, "Pre-2000")</f>
        <v>Post-2005</v>
      </c>
    </row>
    <row r="3702" spans="1:20" x14ac:dyDescent="0.85">
      <c r="A3702" s="1">
        <v>41164</v>
      </c>
      <c r="B3702" t="s">
        <v>90</v>
      </c>
      <c r="C3702" t="s">
        <v>5445</v>
      </c>
      <c r="D3702" t="s">
        <v>5446</v>
      </c>
      <c r="E3702" t="s">
        <v>119</v>
      </c>
      <c r="F3702" t="s">
        <v>120</v>
      </c>
      <c r="G3702" t="s">
        <v>798</v>
      </c>
      <c r="H3702">
        <v>2006</v>
      </c>
      <c r="I3702" s="2">
        <v>0</v>
      </c>
      <c r="J3702" s="2">
        <v>4844085.05</v>
      </c>
      <c r="K3702" s="2">
        <v>4844085.05</v>
      </c>
      <c r="L3702" t="s">
        <v>116</v>
      </c>
      <c r="M3702" s="3" t="b">
        <f>trust_funds5[[#This Row],[Contributions Outstanding (USD)]]=0</f>
        <v>0</v>
      </c>
      <c r="N3702" s="3" t="str">
        <f t="shared" si="285"/>
        <v>Outstanding</v>
      </c>
      <c r="O3702" s="3" t="str">
        <f t="shared" si="286"/>
        <v>High Contribution &amp; Recent</v>
      </c>
      <c r="P3702" s="3" t="str">
        <f t="shared" si="287"/>
        <v>Other</v>
      </c>
      <c r="Q3702" s="3" t="str">
        <f t="shared" si="288"/>
        <v>Other</v>
      </c>
      <c r="R3702" s="3" t="str">
        <f t="shared" si="289"/>
        <v>Not LCLS</v>
      </c>
      <c r="S3702" s="3" t="str" cm="1">
        <f t="array" ref="S3702">_xlfn.IFS(G3702 &gt; 5000000, "Very High", G3702 &gt; 1000000, "High", G3702 &gt; 500000, "Medium", TRUE, "Low")</f>
        <v>Very High</v>
      </c>
      <c r="T3702" s="3" t="str" cm="1">
        <f t="array" ref="T3702">_xlfn.IFS(B3702 &gt;= 2005, "Post-2005", B3702 &gt;= 2000, "2000-2004", TRUE, "Pre-2000")</f>
        <v>Post-2005</v>
      </c>
    </row>
    <row r="3703" spans="1:20" x14ac:dyDescent="0.85">
      <c r="A3703" s="1">
        <v>41164</v>
      </c>
      <c r="B3703" t="s">
        <v>1273</v>
      </c>
      <c r="C3703" t="s">
        <v>4292</v>
      </c>
      <c r="D3703" t="s">
        <v>4293</v>
      </c>
      <c r="E3703" t="s">
        <v>119</v>
      </c>
      <c r="F3703" t="s">
        <v>120</v>
      </c>
      <c r="G3703" t="s">
        <v>121</v>
      </c>
      <c r="H3703">
        <v>2006</v>
      </c>
      <c r="I3703" s="2">
        <v>488200.33</v>
      </c>
      <c r="J3703" s="2">
        <v>0</v>
      </c>
      <c r="K3703" s="2">
        <v>488200.33</v>
      </c>
      <c r="L3703" t="s">
        <v>18</v>
      </c>
      <c r="M3703" s="3" t="b">
        <f>trust_funds5[[#This Row],[Contributions Outstanding (USD)]]=0</f>
        <v>1</v>
      </c>
      <c r="N3703" s="3" t="str">
        <f t="shared" si="285"/>
        <v>Outstanding</v>
      </c>
      <c r="O3703" s="3" t="str">
        <f t="shared" si="286"/>
        <v>High Contribution &amp; Recent</v>
      </c>
      <c r="P3703" s="3" t="str">
        <f t="shared" si="287"/>
        <v>Other</v>
      </c>
      <c r="Q3703" s="3" t="str">
        <f t="shared" si="288"/>
        <v>Other</v>
      </c>
      <c r="R3703" s="3" t="str">
        <f t="shared" si="289"/>
        <v>Not LCLS</v>
      </c>
      <c r="S3703" s="3" t="str" cm="1">
        <f t="array" ref="S3703">_xlfn.IFS(G3703 &gt; 5000000, "Very High", G3703 &gt; 1000000, "High", G3703 &gt; 500000, "Medium", TRUE, "Low")</f>
        <v>Very High</v>
      </c>
      <c r="T3703" s="3" t="str" cm="1">
        <f t="array" ref="T3703">_xlfn.IFS(B3703 &gt;= 2005, "Post-2005", B3703 &gt;= 2000, "2000-2004", TRUE, "Pre-2000")</f>
        <v>Post-2005</v>
      </c>
    </row>
    <row r="3704" spans="1:20" x14ac:dyDescent="0.85">
      <c r="A3704" s="1">
        <v>41164</v>
      </c>
      <c r="B3704" t="s">
        <v>90</v>
      </c>
      <c r="C3704" t="s">
        <v>4294</v>
      </c>
      <c r="D3704" t="s">
        <v>4293</v>
      </c>
      <c r="E3704" t="s">
        <v>119</v>
      </c>
      <c r="F3704" t="s">
        <v>120</v>
      </c>
      <c r="G3704" t="s">
        <v>121</v>
      </c>
      <c r="H3704">
        <v>2006</v>
      </c>
      <c r="I3704" s="2">
        <v>13231961.65</v>
      </c>
      <c r="J3704" s="2">
        <v>0</v>
      </c>
      <c r="K3704" s="2">
        <v>13231961.65</v>
      </c>
      <c r="L3704" t="s">
        <v>116</v>
      </c>
      <c r="M3704" s="3" t="b">
        <f>trust_funds5[[#This Row],[Contributions Outstanding (USD)]]=0</f>
        <v>1</v>
      </c>
      <c r="N3704" s="3" t="str">
        <f t="shared" si="285"/>
        <v>Outstanding</v>
      </c>
      <c r="O3704" s="3" t="str">
        <f t="shared" si="286"/>
        <v>High Contribution &amp; Recent</v>
      </c>
      <c r="P3704" s="3" t="str">
        <f t="shared" si="287"/>
        <v>Other</v>
      </c>
      <c r="Q3704" s="3" t="str">
        <f t="shared" si="288"/>
        <v>Other</v>
      </c>
      <c r="R3704" s="3" t="str">
        <f t="shared" si="289"/>
        <v>Not LCLS</v>
      </c>
      <c r="S3704" s="3" t="str" cm="1">
        <f t="array" ref="S3704">_xlfn.IFS(G3704 &gt; 5000000, "Very High", G3704 &gt; 1000000, "High", G3704 &gt; 500000, "Medium", TRUE, "Low")</f>
        <v>Very High</v>
      </c>
      <c r="T3704" s="3" t="str" cm="1">
        <f t="array" ref="T3704">_xlfn.IFS(B3704 &gt;= 2005, "Post-2005", B3704 &gt;= 2000, "2000-2004", TRUE, "Pre-2000")</f>
        <v>Post-2005</v>
      </c>
    </row>
    <row r="3705" spans="1:20" x14ac:dyDescent="0.85">
      <c r="A3705" s="1">
        <v>41164</v>
      </c>
      <c r="B3705" t="s">
        <v>90</v>
      </c>
      <c r="C3705" t="s">
        <v>1766</v>
      </c>
      <c r="D3705" t="s">
        <v>1767</v>
      </c>
      <c r="E3705" t="s">
        <v>93</v>
      </c>
      <c r="F3705" t="s">
        <v>94</v>
      </c>
      <c r="H3705">
        <v>2006</v>
      </c>
      <c r="I3705" s="2">
        <v>7100000</v>
      </c>
      <c r="J3705" s="2">
        <v>0</v>
      </c>
      <c r="K3705" s="2">
        <v>7100000</v>
      </c>
      <c r="L3705" t="s">
        <v>116</v>
      </c>
      <c r="M3705" s="3" t="b">
        <f>trust_funds5[[#This Row],[Contributions Outstanding (USD)]]=0</f>
        <v>1</v>
      </c>
      <c r="N3705" s="3" t="str">
        <f t="shared" si="285"/>
        <v>Outstanding</v>
      </c>
      <c r="O3705" s="3" t="str">
        <f t="shared" si="286"/>
        <v>High Contribution &amp; Recent</v>
      </c>
      <c r="P3705" s="3" t="str">
        <f t="shared" si="287"/>
        <v>Other</v>
      </c>
      <c r="Q3705" s="3" t="str">
        <f t="shared" si="288"/>
        <v>Other</v>
      </c>
      <c r="R3705" s="3" t="str">
        <f t="shared" si="289"/>
        <v>Not LCLS</v>
      </c>
      <c r="S3705" s="3" t="str" cm="1">
        <f t="array" ref="S3705">_xlfn.IFS(G3705 &gt; 5000000, "Very High", G3705 &gt; 1000000, "High", G3705 &gt; 500000, "Medium", TRUE, "Low")</f>
        <v>Low</v>
      </c>
      <c r="T3705" s="3" t="str" cm="1">
        <f t="array" ref="T3705">_xlfn.IFS(B3705 &gt;= 2005, "Post-2005", B3705 &gt;= 2000, "2000-2004", TRUE, "Pre-2000")</f>
        <v>Post-2005</v>
      </c>
    </row>
    <row r="3706" spans="1:20" x14ac:dyDescent="0.85">
      <c r="A3706" s="1">
        <v>41164</v>
      </c>
      <c r="B3706" t="s">
        <v>90</v>
      </c>
      <c r="C3706" t="s">
        <v>5083</v>
      </c>
      <c r="D3706" t="s">
        <v>5084</v>
      </c>
      <c r="E3706" t="s">
        <v>93</v>
      </c>
      <c r="F3706" t="s">
        <v>94</v>
      </c>
      <c r="H3706">
        <v>2006</v>
      </c>
      <c r="I3706" s="2">
        <v>7500000</v>
      </c>
      <c r="J3706" s="2">
        <v>0</v>
      </c>
      <c r="K3706" s="2">
        <v>7500000</v>
      </c>
      <c r="L3706" t="s">
        <v>116</v>
      </c>
      <c r="M3706" s="3" t="b">
        <f>trust_funds5[[#This Row],[Contributions Outstanding (USD)]]=0</f>
        <v>1</v>
      </c>
      <c r="N3706" s="3" t="str">
        <f t="shared" si="285"/>
        <v>Outstanding</v>
      </c>
      <c r="O3706" s="3" t="str">
        <f t="shared" si="286"/>
        <v>High Contribution &amp; Recent</v>
      </c>
      <c r="P3706" s="3" t="str">
        <f t="shared" si="287"/>
        <v>Other</v>
      </c>
      <c r="Q3706" s="3" t="str">
        <f t="shared" si="288"/>
        <v>Other</v>
      </c>
      <c r="R3706" s="3" t="str">
        <f t="shared" si="289"/>
        <v>Not LCLS</v>
      </c>
      <c r="S3706" s="3" t="str" cm="1">
        <f t="array" ref="S3706">_xlfn.IFS(G3706 &gt; 5000000, "Very High", G3706 &gt; 1000000, "High", G3706 &gt; 500000, "Medium", TRUE, "Low")</f>
        <v>Low</v>
      </c>
      <c r="T3706" s="3" t="str" cm="1">
        <f t="array" ref="T3706">_xlfn.IFS(B3706 &gt;= 2005, "Post-2005", B3706 &gt;= 2000, "2000-2004", TRUE, "Pre-2000")</f>
        <v>Post-2005</v>
      </c>
    </row>
    <row r="3707" spans="1:20" x14ac:dyDescent="0.85">
      <c r="A3707" s="1">
        <v>41164</v>
      </c>
      <c r="B3707" t="s">
        <v>90</v>
      </c>
      <c r="C3707" t="s">
        <v>5447</v>
      </c>
      <c r="D3707" t="s">
        <v>5448</v>
      </c>
      <c r="E3707" t="s">
        <v>93</v>
      </c>
      <c r="F3707" t="s">
        <v>94</v>
      </c>
      <c r="H3707">
        <v>2006</v>
      </c>
      <c r="I3707" s="2">
        <v>101154000</v>
      </c>
      <c r="J3707" s="2">
        <v>0</v>
      </c>
      <c r="K3707" s="2">
        <v>101154000</v>
      </c>
      <c r="L3707" t="s">
        <v>116</v>
      </c>
      <c r="M3707" s="3" t="b">
        <f>trust_funds5[[#This Row],[Contributions Outstanding (USD)]]=0</f>
        <v>1</v>
      </c>
      <c r="N3707" s="3" t="str">
        <f t="shared" si="285"/>
        <v>Outstanding</v>
      </c>
      <c r="O3707" s="3" t="str">
        <f t="shared" si="286"/>
        <v>High Contribution &amp; Recent</v>
      </c>
      <c r="P3707" s="3" t="str">
        <f t="shared" si="287"/>
        <v>Other</v>
      </c>
      <c r="Q3707" s="3" t="str">
        <f t="shared" si="288"/>
        <v>Other</v>
      </c>
      <c r="R3707" s="3" t="str">
        <f t="shared" si="289"/>
        <v>Not LCLS</v>
      </c>
      <c r="S3707" s="3" t="str" cm="1">
        <f t="array" ref="S3707">_xlfn.IFS(G3707 &gt; 5000000, "Very High", G3707 &gt; 1000000, "High", G3707 &gt; 500000, "Medium", TRUE, "Low")</f>
        <v>Low</v>
      </c>
      <c r="T3707" s="3" t="str" cm="1">
        <f t="array" ref="T3707">_xlfn.IFS(B3707 &gt;= 2005, "Post-2005", B3707 &gt;= 2000, "2000-2004", TRUE, "Pre-2000")</f>
        <v>Post-2005</v>
      </c>
    </row>
    <row r="3708" spans="1:20" x14ac:dyDescent="0.85">
      <c r="A3708" s="1">
        <v>41164</v>
      </c>
      <c r="B3708" t="s">
        <v>1796</v>
      </c>
      <c r="C3708" t="s">
        <v>5449</v>
      </c>
      <c r="D3708" t="s">
        <v>5450</v>
      </c>
      <c r="E3708" t="s">
        <v>56</v>
      </c>
      <c r="F3708" t="s">
        <v>57</v>
      </c>
      <c r="G3708" t="s">
        <v>58</v>
      </c>
      <c r="H3708">
        <v>2006</v>
      </c>
      <c r="I3708" s="2">
        <v>797020.14</v>
      </c>
      <c r="J3708" s="2">
        <v>0</v>
      </c>
      <c r="K3708" s="2">
        <v>797020.14</v>
      </c>
      <c r="L3708" t="s">
        <v>18</v>
      </c>
      <c r="M3708" s="3" t="b">
        <f>trust_funds5[[#This Row],[Contributions Outstanding (USD)]]=0</f>
        <v>1</v>
      </c>
      <c r="N3708" s="3" t="str">
        <f t="shared" si="285"/>
        <v>Outstanding</v>
      </c>
      <c r="O3708" s="3" t="str">
        <f t="shared" si="286"/>
        <v>High Contribution &amp; Recent</v>
      </c>
      <c r="P3708" s="3" t="str">
        <f t="shared" si="287"/>
        <v>Other</v>
      </c>
      <c r="Q3708" s="3" t="str">
        <f t="shared" si="288"/>
        <v>Other</v>
      </c>
      <c r="R3708" s="3" t="str">
        <f t="shared" si="289"/>
        <v>Not LCLS</v>
      </c>
      <c r="S3708" s="3" t="str" cm="1">
        <f t="array" ref="S3708">_xlfn.IFS(G3708 &gt; 5000000, "Very High", G3708 &gt; 1000000, "High", G3708 &gt; 500000, "Medium", TRUE, "Low")</f>
        <v>Very High</v>
      </c>
      <c r="T3708" s="3" t="str" cm="1">
        <f t="array" ref="T3708">_xlfn.IFS(B3708 &gt;= 2005, "Post-2005", B3708 &gt;= 2000, "2000-2004", TRUE, "Pre-2000")</f>
        <v>Post-2005</v>
      </c>
    </row>
    <row r="3709" spans="1:20" x14ac:dyDescent="0.85">
      <c r="A3709" s="1">
        <v>41164</v>
      </c>
      <c r="B3709" t="s">
        <v>1796</v>
      </c>
      <c r="C3709" t="s">
        <v>5449</v>
      </c>
      <c r="D3709" t="s">
        <v>5450</v>
      </c>
      <c r="E3709" t="s">
        <v>102</v>
      </c>
      <c r="F3709" t="s">
        <v>103</v>
      </c>
      <c r="G3709" t="s">
        <v>104</v>
      </c>
      <c r="H3709">
        <v>2006</v>
      </c>
      <c r="I3709" s="2">
        <v>5230730.6900000004</v>
      </c>
      <c r="J3709" s="2">
        <v>0</v>
      </c>
      <c r="K3709" s="2">
        <v>5230730.6900000004</v>
      </c>
      <c r="L3709" t="s">
        <v>18</v>
      </c>
      <c r="M3709" s="3" t="b">
        <f>trust_funds5[[#This Row],[Contributions Outstanding (USD)]]=0</f>
        <v>1</v>
      </c>
      <c r="N3709" s="3" t="str">
        <f t="shared" si="285"/>
        <v>Outstanding</v>
      </c>
      <c r="O3709" s="3" t="str">
        <f t="shared" si="286"/>
        <v>High Contribution &amp; Recent</v>
      </c>
      <c r="P3709" s="3" t="str">
        <f t="shared" si="287"/>
        <v>Other</v>
      </c>
      <c r="Q3709" s="3" t="str">
        <f t="shared" si="288"/>
        <v>Other</v>
      </c>
      <c r="R3709" s="3" t="str">
        <f t="shared" si="289"/>
        <v>Not LCLS</v>
      </c>
      <c r="S3709" s="3" t="str" cm="1">
        <f t="array" ref="S3709">_xlfn.IFS(G3709 &gt; 5000000, "Very High", G3709 &gt; 1000000, "High", G3709 &gt; 500000, "Medium", TRUE, "Low")</f>
        <v>Very High</v>
      </c>
      <c r="T3709" s="3" t="str" cm="1">
        <f t="array" ref="T3709">_xlfn.IFS(B3709 &gt;= 2005, "Post-2005", B3709 &gt;= 2000, "2000-2004", TRUE, "Pre-2000")</f>
        <v>Post-2005</v>
      </c>
    </row>
    <row r="3710" spans="1:20" x14ac:dyDescent="0.85">
      <c r="A3710" s="1">
        <v>41164</v>
      </c>
      <c r="B3710" t="s">
        <v>90</v>
      </c>
      <c r="C3710" t="s">
        <v>4721</v>
      </c>
      <c r="D3710" t="s">
        <v>4722</v>
      </c>
      <c r="E3710" t="s">
        <v>102</v>
      </c>
      <c r="F3710" t="s">
        <v>103</v>
      </c>
      <c r="G3710" t="s">
        <v>104</v>
      </c>
      <c r="H3710">
        <v>2006</v>
      </c>
      <c r="I3710" s="2">
        <v>21975168.559999999</v>
      </c>
      <c r="J3710" s="2">
        <v>0</v>
      </c>
      <c r="K3710" s="2">
        <v>21975168.559999999</v>
      </c>
      <c r="L3710" t="s">
        <v>116</v>
      </c>
      <c r="M3710" s="3" t="b">
        <f>trust_funds5[[#This Row],[Contributions Outstanding (USD)]]=0</f>
        <v>1</v>
      </c>
      <c r="N3710" s="3" t="str">
        <f t="shared" si="285"/>
        <v>Outstanding</v>
      </c>
      <c r="O3710" s="3" t="str">
        <f t="shared" si="286"/>
        <v>High Contribution &amp; Recent</v>
      </c>
      <c r="P3710" s="3" t="str">
        <f t="shared" si="287"/>
        <v>Other</v>
      </c>
      <c r="Q3710" s="3" t="str">
        <f t="shared" si="288"/>
        <v>Other</v>
      </c>
      <c r="R3710" s="3" t="str">
        <f t="shared" si="289"/>
        <v>Not LCLS</v>
      </c>
      <c r="S3710" s="3" t="str" cm="1">
        <f t="array" ref="S3710">_xlfn.IFS(G3710 &gt; 5000000, "Very High", G3710 &gt; 1000000, "High", G3710 &gt; 500000, "Medium", TRUE, "Low")</f>
        <v>Very High</v>
      </c>
      <c r="T3710" s="3" t="str" cm="1">
        <f t="array" ref="T3710">_xlfn.IFS(B3710 &gt;= 2005, "Post-2005", B3710 &gt;= 2000, "2000-2004", TRUE, "Pre-2000")</f>
        <v>Post-2005</v>
      </c>
    </row>
    <row r="3711" spans="1:20" x14ac:dyDescent="0.85">
      <c r="A3711" s="1">
        <v>41164</v>
      </c>
      <c r="B3711" t="s">
        <v>90</v>
      </c>
      <c r="C3711" t="s">
        <v>4721</v>
      </c>
      <c r="D3711" t="s">
        <v>4722</v>
      </c>
      <c r="E3711" t="s">
        <v>119</v>
      </c>
      <c r="F3711" t="s">
        <v>120</v>
      </c>
      <c r="G3711" t="s">
        <v>121</v>
      </c>
      <c r="H3711">
        <v>2006</v>
      </c>
      <c r="I3711" s="2">
        <v>975229.92</v>
      </c>
      <c r="J3711" s="2">
        <v>0</v>
      </c>
      <c r="K3711" s="2">
        <v>975229.92</v>
      </c>
      <c r="L3711" t="s">
        <v>116</v>
      </c>
      <c r="M3711" s="3" t="b">
        <f>trust_funds5[[#This Row],[Contributions Outstanding (USD)]]=0</f>
        <v>1</v>
      </c>
      <c r="N3711" s="3" t="str">
        <f t="shared" si="285"/>
        <v>Outstanding</v>
      </c>
      <c r="O3711" s="3" t="str">
        <f t="shared" si="286"/>
        <v>High Contribution &amp; Recent</v>
      </c>
      <c r="P3711" s="3" t="str">
        <f t="shared" si="287"/>
        <v>Other</v>
      </c>
      <c r="Q3711" s="3" t="str">
        <f t="shared" si="288"/>
        <v>Other</v>
      </c>
      <c r="R3711" s="3" t="str">
        <f t="shared" si="289"/>
        <v>Not LCLS</v>
      </c>
      <c r="S3711" s="3" t="str" cm="1">
        <f t="array" ref="S3711">_xlfn.IFS(G3711 &gt; 5000000, "Very High", G3711 &gt; 1000000, "High", G3711 &gt; 500000, "Medium", TRUE, "Low")</f>
        <v>Very High</v>
      </c>
      <c r="T3711" s="3" t="str" cm="1">
        <f t="array" ref="T3711">_xlfn.IFS(B3711 &gt;= 2005, "Post-2005", B3711 &gt;= 2000, "2000-2004", TRUE, "Pre-2000")</f>
        <v>Post-2005</v>
      </c>
    </row>
    <row r="3712" spans="1:20" x14ac:dyDescent="0.85">
      <c r="A3712" s="1">
        <v>41164</v>
      </c>
      <c r="B3712" t="s">
        <v>90</v>
      </c>
      <c r="C3712" t="s">
        <v>4721</v>
      </c>
      <c r="D3712" t="s">
        <v>4722</v>
      </c>
      <c r="E3712" t="s">
        <v>93</v>
      </c>
      <c r="F3712" t="s">
        <v>94</v>
      </c>
      <c r="H3712">
        <v>2006</v>
      </c>
      <c r="I3712" s="2">
        <v>6000000</v>
      </c>
      <c r="J3712" s="2">
        <v>0</v>
      </c>
      <c r="K3712" s="2">
        <v>6000000</v>
      </c>
      <c r="L3712" t="s">
        <v>116</v>
      </c>
      <c r="M3712" s="3" t="b">
        <f>trust_funds5[[#This Row],[Contributions Outstanding (USD)]]=0</f>
        <v>1</v>
      </c>
      <c r="N3712" s="3" t="str">
        <f t="shared" si="285"/>
        <v>Outstanding</v>
      </c>
      <c r="O3712" s="3" t="str">
        <f t="shared" si="286"/>
        <v>High Contribution &amp; Recent</v>
      </c>
      <c r="P3712" s="3" t="str">
        <f t="shared" si="287"/>
        <v>Other</v>
      </c>
      <c r="Q3712" s="3" t="str">
        <f t="shared" si="288"/>
        <v>Other</v>
      </c>
      <c r="R3712" s="3" t="str">
        <f t="shared" si="289"/>
        <v>Not LCLS</v>
      </c>
      <c r="S3712" s="3" t="str" cm="1">
        <f t="array" ref="S3712">_xlfn.IFS(G3712 &gt; 5000000, "Very High", G3712 &gt; 1000000, "High", G3712 &gt; 500000, "Medium", TRUE, "Low")</f>
        <v>Low</v>
      </c>
      <c r="T3712" s="3" t="str" cm="1">
        <f t="array" ref="T3712">_xlfn.IFS(B3712 &gt;= 2005, "Post-2005", B3712 &gt;= 2000, "2000-2004", TRUE, "Pre-2000")</f>
        <v>Post-2005</v>
      </c>
    </row>
    <row r="3713" spans="1:20" x14ac:dyDescent="0.85">
      <c r="A3713" s="1">
        <v>41164</v>
      </c>
      <c r="B3713" t="s">
        <v>1843</v>
      </c>
      <c r="C3713" t="s">
        <v>1844</v>
      </c>
      <c r="D3713" t="s">
        <v>1845</v>
      </c>
      <c r="E3713" t="s">
        <v>113</v>
      </c>
      <c r="F3713" t="s">
        <v>114</v>
      </c>
      <c r="G3713" t="s">
        <v>115</v>
      </c>
      <c r="H3713">
        <v>2006</v>
      </c>
      <c r="I3713" s="2">
        <v>16000000</v>
      </c>
      <c r="J3713" s="2">
        <v>0</v>
      </c>
      <c r="K3713" s="2">
        <v>16000000</v>
      </c>
      <c r="L3713" t="s">
        <v>116</v>
      </c>
      <c r="M3713" s="3" t="b">
        <f>trust_funds5[[#This Row],[Contributions Outstanding (USD)]]=0</f>
        <v>1</v>
      </c>
      <c r="N3713" s="3" t="str">
        <f t="shared" si="285"/>
        <v>Outstanding</v>
      </c>
      <c r="O3713" s="3" t="str">
        <f t="shared" si="286"/>
        <v>High Contribution &amp; Recent</v>
      </c>
      <c r="P3713" s="3" t="str">
        <f t="shared" si="287"/>
        <v>Other</v>
      </c>
      <c r="Q3713" s="3" t="str">
        <f t="shared" si="288"/>
        <v>Other</v>
      </c>
      <c r="R3713" s="3" t="str">
        <f t="shared" si="289"/>
        <v>Not LCLS</v>
      </c>
      <c r="S3713" s="3" t="str" cm="1">
        <f t="array" ref="S3713">_xlfn.IFS(G3713 &gt; 5000000, "Very High", G3713 &gt; 1000000, "High", G3713 &gt; 500000, "Medium", TRUE, "Low")</f>
        <v>Very High</v>
      </c>
      <c r="T3713" s="3" t="str" cm="1">
        <f t="array" ref="T3713">_xlfn.IFS(B3713 &gt;= 2005, "Post-2005", B3713 &gt;= 2000, "2000-2004", TRUE, "Pre-2000")</f>
        <v>Post-2005</v>
      </c>
    </row>
    <row r="3714" spans="1:20" x14ac:dyDescent="0.85">
      <c r="A3714" s="1">
        <v>41164</v>
      </c>
      <c r="B3714" t="s">
        <v>1346</v>
      </c>
      <c r="C3714" t="s">
        <v>5871</v>
      </c>
      <c r="D3714" t="s">
        <v>5872</v>
      </c>
      <c r="E3714" t="s">
        <v>85</v>
      </c>
      <c r="F3714" t="s">
        <v>86</v>
      </c>
      <c r="G3714" t="s">
        <v>87</v>
      </c>
      <c r="H3714">
        <v>2006</v>
      </c>
      <c r="I3714" s="2">
        <v>4445018.9000000004</v>
      </c>
      <c r="J3714" s="2">
        <v>0</v>
      </c>
      <c r="K3714" s="2">
        <v>4445018.9000000004</v>
      </c>
      <c r="L3714" t="s">
        <v>18</v>
      </c>
      <c r="M3714" s="3" t="b">
        <f>trust_funds5[[#This Row],[Contributions Outstanding (USD)]]=0</f>
        <v>1</v>
      </c>
      <c r="N3714" s="3" t="str">
        <f t="shared" ref="N3714:N3777" si="290">IF(D3714 &gt; 0, "Outstanding", "No Outstanding")</f>
        <v>Outstanding</v>
      </c>
      <c r="O3714" s="3" t="str">
        <f t="shared" ref="O3714:O3777" si="291">IF(AND(C3714 &gt; 1000000, B3714 &gt; 2000), "High Contribution &amp; Recent", "Other")</f>
        <v>High Contribution &amp; Recent</v>
      </c>
      <c r="P3714" s="3" t="str">
        <f t="shared" ref="P3714:P3777" si="292">IF(AND(B3714 = 2000, E3714 = "Canada"), "Year 2000, Canada", "Other")</f>
        <v>Other</v>
      </c>
      <c r="Q3714" s="3" t="str">
        <f t="shared" ref="Q3714:Q3777" si="293">IF(OR(E3714 = "Canada", E3714 = "Sweden"), "Canada or Sweden", "Other")</f>
        <v>Other</v>
      </c>
      <c r="R3714" s="3" t="str">
        <f t="shared" ref="R3714:R3777" si="294">IF(NOT(F3714 = "LCLS"), "Not LCLS", "LCLS")</f>
        <v>Not LCLS</v>
      </c>
      <c r="S3714" s="3" t="str" cm="1">
        <f t="array" ref="S3714">_xlfn.IFS(G3714 &gt; 5000000, "Very High", G3714 &gt; 1000000, "High", G3714 &gt; 500000, "Medium", TRUE, "Low")</f>
        <v>Very High</v>
      </c>
      <c r="T3714" s="3" t="str" cm="1">
        <f t="array" ref="T3714">_xlfn.IFS(B3714 &gt;= 2005, "Post-2005", B3714 &gt;= 2000, "2000-2004", TRUE, "Pre-2000")</f>
        <v>Post-2005</v>
      </c>
    </row>
    <row r="3715" spans="1:20" x14ac:dyDescent="0.85">
      <c r="A3715" s="1">
        <v>41164</v>
      </c>
      <c r="B3715" t="s">
        <v>2654</v>
      </c>
      <c r="C3715" t="s">
        <v>5873</v>
      </c>
      <c r="D3715" t="s">
        <v>5874</v>
      </c>
      <c r="E3715" t="s">
        <v>1408</v>
      </c>
      <c r="F3715" t="s">
        <v>1409</v>
      </c>
      <c r="G3715" t="s">
        <v>1410</v>
      </c>
      <c r="H3715">
        <v>2006</v>
      </c>
      <c r="I3715" s="2">
        <v>1773645</v>
      </c>
      <c r="J3715" s="2">
        <v>0</v>
      </c>
      <c r="K3715" s="2">
        <v>1773645</v>
      </c>
      <c r="L3715" t="s">
        <v>18</v>
      </c>
      <c r="M3715" s="3" t="b">
        <f>trust_funds5[[#This Row],[Contributions Outstanding (USD)]]=0</f>
        <v>1</v>
      </c>
      <c r="N3715" s="3" t="str">
        <f t="shared" si="290"/>
        <v>Outstanding</v>
      </c>
      <c r="O3715" s="3" t="str">
        <f t="shared" si="291"/>
        <v>High Contribution &amp; Recent</v>
      </c>
      <c r="P3715" s="3" t="str">
        <f t="shared" si="292"/>
        <v>Other</v>
      </c>
      <c r="Q3715" s="3" t="str">
        <f t="shared" si="293"/>
        <v>Other</v>
      </c>
      <c r="R3715" s="3" t="str">
        <f t="shared" si="294"/>
        <v>Not LCLS</v>
      </c>
      <c r="S3715" s="3" t="str" cm="1">
        <f t="array" ref="S3715">_xlfn.IFS(G3715 &gt; 5000000, "Very High", G3715 &gt; 1000000, "High", G3715 &gt; 500000, "Medium", TRUE, "Low")</f>
        <v>Very High</v>
      </c>
      <c r="T3715" s="3" t="str" cm="1">
        <f t="array" ref="T3715">_xlfn.IFS(B3715 &gt;= 2005, "Post-2005", B3715 &gt;= 2000, "2000-2004", TRUE, "Pre-2000")</f>
        <v>Post-2005</v>
      </c>
    </row>
    <row r="3716" spans="1:20" x14ac:dyDescent="0.85">
      <c r="A3716" s="1">
        <v>41164</v>
      </c>
      <c r="B3716" t="s">
        <v>507</v>
      </c>
      <c r="C3716" t="s">
        <v>5453</v>
      </c>
      <c r="D3716" t="s">
        <v>5454</v>
      </c>
      <c r="E3716" t="s">
        <v>1408</v>
      </c>
      <c r="F3716" t="s">
        <v>1409</v>
      </c>
      <c r="G3716" t="s">
        <v>1410</v>
      </c>
      <c r="H3716">
        <v>2006</v>
      </c>
      <c r="I3716" s="2">
        <v>262093.12</v>
      </c>
      <c r="J3716" s="2">
        <v>0</v>
      </c>
      <c r="K3716" s="2">
        <v>262093.12</v>
      </c>
      <c r="L3716" t="s">
        <v>18</v>
      </c>
      <c r="M3716" s="3" t="b">
        <f>trust_funds5[[#This Row],[Contributions Outstanding (USD)]]=0</f>
        <v>1</v>
      </c>
      <c r="N3716" s="3" t="str">
        <f t="shared" si="290"/>
        <v>Outstanding</v>
      </c>
      <c r="O3716" s="3" t="str">
        <f t="shared" si="291"/>
        <v>High Contribution &amp; Recent</v>
      </c>
      <c r="P3716" s="3" t="str">
        <f t="shared" si="292"/>
        <v>Other</v>
      </c>
      <c r="Q3716" s="3" t="str">
        <f t="shared" si="293"/>
        <v>Other</v>
      </c>
      <c r="R3716" s="3" t="str">
        <f t="shared" si="294"/>
        <v>Not LCLS</v>
      </c>
      <c r="S3716" s="3" t="str" cm="1">
        <f t="array" ref="S3716">_xlfn.IFS(G3716 &gt; 5000000, "Very High", G3716 &gt; 1000000, "High", G3716 &gt; 500000, "Medium", TRUE, "Low")</f>
        <v>Very High</v>
      </c>
      <c r="T3716" s="3" t="str" cm="1">
        <f t="array" ref="T3716">_xlfn.IFS(B3716 &gt;= 2005, "Post-2005", B3716 &gt;= 2000, "2000-2004", TRUE, "Pre-2000")</f>
        <v>Post-2005</v>
      </c>
    </row>
    <row r="3717" spans="1:20" x14ac:dyDescent="0.85">
      <c r="A3717" s="1">
        <v>41164</v>
      </c>
      <c r="B3717" t="s">
        <v>90</v>
      </c>
      <c r="C3717" t="s">
        <v>1876</v>
      </c>
      <c r="D3717" t="s">
        <v>1877</v>
      </c>
      <c r="E3717" t="s">
        <v>1408</v>
      </c>
      <c r="F3717" t="s">
        <v>1409</v>
      </c>
      <c r="G3717" t="s">
        <v>1410</v>
      </c>
      <c r="H3717">
        <v>2006</v>
      </c>
      <c r="I3717" s="2">
        <v>465500</v>
      </c>
      <c r="J3717" s="2">
        <v>0</v>
      </c>
      <c r="K3717" s="2">
        <v>465500</v>
      </c>
      <c r="L3717" t="s">
        <v>116</v>
      </c>
      <c r="M3717" s="3" t="b">
        <f>trust_funds5[[#This Row],[Contributions Outstanding (USD)]]=0</f>
        <v>1</v>
      </c>
      <c r="N3717" s="3" t="str">
        <f t="shared" si="290"/>
        <v>Outstanding</v>
      </c>
      <c r="O3717" s="3" t="str">
        <f t="shared" si="291"/>
        <v>High Contribution &amp; Recent</v>
      </c>
      <c r="P3717" s="3" t="str">
        <f t="shared" si="292"/>
        <v>Other</v>
      </c>
      <c r="Q3717" s="3" t="str">
        <f t="shared" si="293"/>
        <v>Other</v>
      </c>
      <c r="R3717" s="3" t="str">
        <f t="shared" si="294"/>
        <v>Not LCLS</v>
      </c>
      <c r="S3717" s="3" t="str" cm="1">
        <f t="array" ref="S3717">_xlfn.IFS(G3717 &gt; 5000000, "Very High", G3717 &gt; 1000000, "High", G3717 &gt; 500000, "Medium", TRUE, "Low")</f>
        <v>Very High</v>
      </c>
      <c r="T3717" s="3" t="str" cm="1">
        <f t="array" ref="T3717">_xlfn.IFS(B3717 &gt;= 2005, "Post-2005", B3717 &gt;= 2000, "2000-2004", TRUE, "Pre-2000")</f>
        <v>Post-2005</v>
      </c>
    </row>
    <row r="3718" spans="1:20" x14ac:dyDescent="0.85">
      <c r="A3718" s="1">
        <v>41164</v>
      </c>
      <c r="B3718" t="s">
        <v>82</v>
      </c>
      <c r="C3718" t="s">
        <v>5091</v>
      </c>
      <c r="D3718" t="s">
        <v>5092</v>
      </c>
      <c r="E3718" t="s">
        <v>1408</v>
      </c>
      <c r="F3718" t="s">
        <v>1409</v>
      </c>
      <c r="G3718" t="s">
        <v>1410</v>
      </c>
      <c r="H3718">
        <v>2006</v>
      </c>
      <c r="I3718" s="2">
        <v>345505.39</v>
      </c>
      <c r="J3718" s="2">
        <v>0</v>
      </c>
      <c r="K3718" s="2">
        <v>345505.39</v>
      </c>
      <c r="L3718" t="s">
        <v>18</v>
      </c>
      <c r="M3718" s="3" t="b">
        <f>trust_funds5[[#This Row],[Contributions Outstanding (USD)]]=0</f>
        <v>1</v>
      </c>
      <c r="N3718" s="3" t="str">
        <f t="shared" si="290"/>
        <v>Outstanding</v>
      </c>
      <c r="O3718" s="3" t="str">
        <f t="shared" si="291"/>
        <v>High Contribution &amp; Recent</v>
      </c>
      <c r="P3718" s="3" t="str">
        <f t="shared" si="292"/>
        <v>Other</v>
      </c>
      <c r="Q3718" s="3" t="str">
        <f t="shared" si="293"/>
        <v>Other</v>
      </c>
      <c r="R3718" s="3" t="str">
        <f t="shared" si="294"/>
        <v>Not LCLS</v>
      </c>
      <c r="S3718" s="3" t="str" cm="1">
        <f t="array" ref="S3718">_xlfn.IFS(G3718 &gt; 5000000, "Very High", G3718 &gt; 1000000, "High", G3718 &gt; 500000, "Medium", TRUE, "Low")</f>
        <v>Very High</v>
      </c>
      <c r="T3718" s="3" t="str" cm="1">
        <f t="array" ref="T3718">_xlfn.IFS(B3718 &gt;= 2005, "Post-2005", B3718 &gt;= 2000, "2000-2004", TRUE, "Pre-2000")</f>
        <v>Post-2005</v>
      </c>
    </row>
    <row r="3719" spans="1:20" x14ac:dyDescent="0.85">
      <c r="A3719" s="1">
        <v>41164</v>
      </c>
      <c r="B3719" t="s">
        <v>5093</v>
      </c>
      <c r="C3719" t="s">
        <v>5094</v>
      </c>
      <c r="D3719" t="s">
        <v>5095</v>
      </c>
      <c r="E3719" t="s">
        <v>204</v>
      </c>
      <c r="F3719" t="s">
        <v>205</v>
      </c>
      <c r="G3719" t="s">
        <v>206</v>
      </c>
      <c r="H3719">
        <v>2006</v>
      </c>
      <c r="I3719" s="2">
        <v>255000</v>
      </c>
      <c r="J3719" s="2">
        <v>0</v>
      </c>
      <c r="K3719" s="2">
        <v>255000</v>
      </c>
      <c r="L3719" t="s">
        <v>18</v>
      </c>
      <c r="M3719" s="3" t="b">
        <f>trust_funds5[[#This Row],[Contributions Outstanding (USD)]]=0</f>
        <v>1</v>
      </c>
      <c r="N3719" s="3" t="str">
        <f t="shared" si="290"/>
        <v>Outstanding</v>
      </c>
      <c r="O3719" s="3" t="str">
        <f t="shared" si="291"/>
        <v>High Contribution &amp; Recent</v>
      </c>
      <c r="P3719" s="3" t="str">
        <f t="shared" si="292"/>
        <v>Other</v>
      </c>
      <c r="Q3719" s="3" t="str">
        <f t="shared" si="293"/>
        <v>Other</v>
      </c>
      <c r="R3719" s="3" t="str">
        <f t="shared" si="294"/>
        <v>Not LCLS</v>
      </c>
      <c r="S3719" s="3" t="str" cm="1">
        <f t="array" ref="S3719">_xlfn.IFS(G3719 &gt; 5000000, "Very High", G3719 &gt; 1000000, "High", G3719 &gt; 500000, "Medium", TRUE, "Low")</f>
        <v>Very High</v>
      </c>
      <c r="T3719" s="3" t="str" cm="1">
        <f t="array" ref="T3719">_xlfn.IFS(B3719 &gt;= 2005, "Post-2005", B3719 &gt;= 2000, "2000-2004", TRUE, "Pre-2000")</f>
        <v>Post-2005</v>
      </c>
    </row>
    <row r="3720" spans="1:20" x14ac:dyDescent="0.85">
      <c r="A3720" s="1">
        <v>41164</v>
      </c>
      <c r="B3720" t="s">
        <v>883</v>
      </c>
      <c r="C3720" t="s">
        <v>5096</v>
      </c>
      <c r="D3720" t="s">
        <v>5097</v>
      </c>
      <c r="E3720" t="s">
        <v>204</v>
      </c>
      <c r="F3720" t="s">
        <v>205</v>
      </c>
      <c r="G3720" t="s">
        <v>5875</v>
      </c>
      <c r="H3720">
        <v>2006</v>
      </c>
      <c r="I3720" s="2">
        <v>1171809.3400000001</v>
      </c>
      <c r="J3720" s="2">
        <v>0</v>
      </c>
      <c r="K3720" s="2">
        <v>1171809.3400000001</v>
      </c>
      <c r="L3720" t="s">
        <v>116</v>
      </c>
      <c r="M3720" s="3" t="b">
        <f>trust_funds5[[#This Row],[Contributions Outstanding (USD)]]=0</f>
        <v>1</v>
      </c>
      <c r="N3720" s="3" t="str">
        <f t="shared" si="290"/>
        <v>Outstanding</v>
      </c>
      <c r="O3720" s="3" t="str">
        <f t="shared" si="291"/>
        <v>High Contribution &amp; Recent</v>
      </c>
      <c r="P3720" s="3" t="str">
        <f t="shared" si="292"/>
        <v>Other</v>
      </c>
      <c r="Q3720" s="3" t="str">
        <f t="shared" si="293"/>
        <v>Other</v>
      </c>
      <c r="R3720" s="3" t="str">
        <f t="shared" si="294"/>
        <v>Not LCLS</v>
      </c>
      <c r="S3720" s="3" t="str" cm="1">
        <f t="array" ref="S3720">_xlfn.IFS(G3720 &gt; 5000000, "Very High", G3720 &gt; 1000000, "High", G3720 &gt; 500000, "Medium", TRUE, "Low")</f>
        <v>Very High</v>
      </c>
      <c r="T3720" s="3" t="str" cm="1">
        <f t="array" ref="T3720">_xlfn.IFS(B3720 &gt;= 2005, "Post-2005", B3720 &gt;= 2000, "2000-2004", TRUE, "Pre-2000")</f>
        <v>Post-2005</v>
      </c>
    </row>
    <row r="3721" spans="1:20" x14ac:dyDescent="0.85">
      <c r="A3721" s="1">
        <v>41164</v>
      </c>
      <c r="B3721" t="s">
        <v>883</v>
      </c>
      <c r="C3721" t="s">
        <v>5096</v>
      </c>
      <c r="D3721" t="s">
        <v>5097</v>
      </c>
      <c r="E3721" t="s">
        <v>204</v>
      </c>
      <c r="F3721" t="s">
        <v>205</v>
      </c>
      <c r="G3721" t="s">
        <v>5876</v>
      </c>
      <c r="H3721">
        <v>2006</v>
      </c>
      <c r="I3721" s="2">
        <v>1670437.03</v>
      </c>
      <c r="J3721" s="2">
        <v>0</v>
      </c>
      <c r="K3721" s="2">
        <v>1670437.03</v>
      </c>
      <c r="L3721" t="s">
        <v>116</v>
      </c>
      <c r="M3721" s="3" t="b">
        <f>trust_funds5[[#This Row],[Contributions Outstanding (USD)]]=0</f>
        <v>1</v>
      </c>
      <c r="N3721" s="3" t="str">
        <f t="shared" si="290"/>
        <v>Outstanding</v>
      </c>
      <c r="O3721" s="3" t="str">
        <f t="shared" si="291"/>
        <v>High Contribution &amp; Recent</v>
      </c>
      <c r="P3721" s="3" t="str">
        <f t="shared" si="292"/>
        <v>Other</v>
      </c>
      <c r="Q3721" s="3" t="str">
        <f t="shared" si="293"/>
        <v>Other</v>
      </c>
      <c r="R3721" s="3" t="str">
        <f t="shared" si="294"/>
        <v>Not LCLS</v>
      </c>
      <c r="S3721" s="3" t="str" cm="1">
        <f t="array" ref="S3721">_xlfn.IFS(G3721 &gt; 5000000, "Very High", G3721 &gt; 1000000, "High", G3721 &gt; 500000, "Medium", TRUE, "Low")</f>
        <v>Very High</v>
      </c>
      <c r="T3721" s="3" t="str" cm="1">
        <f t="array" ref="T3721">_xlfn.IFS(B3721 &gt;= 2005, "Post-2005", B3721 &gt;= 2000, "2000-2004", TRUE, "Pre-2000")</f>
        <v>Post-2005</v>
      </c>
    </row>
    <row r="3722" spans="1:20" x14ac:dyDescent="0.85">
      <c r="A3722" s="1">
        <v>41164</v>
      </c>
      <c r="B3722" t="s">
        <v>883</v>
      </c>
      <c r="C3722" t="s">
        <v>5096</v>
      </c>
      <c r="D3722" t="s">
        <v>5097</v>
      </c>
      <c r="E3722" t="s">
        <v>204</v>
      </c>
      <c r="F3722" t="s">
        <v>205</v>
      </c>
      <c r="G3722" t="s">
        <v>5877</v>
      </c>
      <c r="H3722">
        <v>2006</v>
      </c>
      <c r="I3722" s="2">
        <v>3515428.04</v>
      </c>
      <c r="J3722" s="2">
        <v>0</v>
      </c>
      <c r="K3722" s="2">
        <v>3515428.04</v>
      </c>
      <c r="L3722" t="s">
        <v>116</v>
      </c>
      <c r="M3722" s="3" t="b">
        <f>trust_funds5[[#This Row],[Contributions Outstanding (USD)]]=0</f>
        <v>1</v>
      </c>
      <c r="N3722" s="3" t="str">
        <f t="shared" si="290"/>
        <v>Outstanding</v>
      </c>
      <c r="O3722" s="3" t="str">
        <f t="shared" si="291"/>
        <v>High Contribution &amp; Recent</v>
      </c>
      <c r="P3722" s="3" t="str">
        <f t="shared" si="292"/>
        <v>Other</v>
      </c>
      <c r="Q3722" s="3" t="str">
        <f t="shared" si="293"/>
        <v>Other</v>
      </c>
      <c r="R3722" s="3" t="str">
        <f t="shared" si="294"/>
        <v>Not LCLS</v>
      </c>
      <c r="S3722" s="3" t="str" cm="1">
        <f t="array" ref="S3722">_xlfn.IFS(G3722 &gt; 5000000, "Very High", G3722 &gt; 1000000, "High", G3722 &gt; 500000, "Medium", TRUE, "Low")</f>
        <v>Very High</v>
      </c>
      <c r="T3722" s="3" t="str" cm="1">
        <f t="array" ref="T3722">_xlfn.IFS(B3722 &gt;= 2005, "Post-2005", B3722 &gt;= 2000, "2000-2004", TRUE, "Pre-2000")</f>
        <v>Post-2005</v>
      </c>
    </row>
    <row r="3723" spans="1:20" x14ac:dyDescent="0.85">
      <c r="A3723" s="1">
        <v>41164</v>
      </c>
      <c r="B3723" t="s">
        <v>883</v>
      </c>
      <c r="C3723" t="s">
        <v>5096</v>
      </c>
      <c r="D3723" t="s">
        <v>5097</v>
      </c>
      <c r="E3723" t="s">
        <v>204</v>
      </c>
      <c r="F3723" t="s">
        <v>205</v>
      </c>
      <c r="G3723" t="s">
        <v>5878</v>
      </c>
      <c r="H3723">
        <v>2006</v>
      </c>
      <c r="I3723" s="2">
        <v>5859046.7400000002</v>
      </c>
      <c r="J3723" s="2">
        <v>0</v>
      </c>
      <c r="K3723" s="2">
        <v>5859046.7400000002</v>
      </c>
      <c r="L3723" t="s">
        <v>116</v>
      </c>
      <c r="M3723" s="3" t="b">
        <f>trust_funds5[[#This Row],[Contributions Outstanding (USD)]]=0</f>
        <v>1</v>
      </c>
      <c r="N3723" s="3" t="str">
        <f t="shared" si="290"/>
        <v>Outstanding</v>
      </c>
      <c r="O3723" s="3" t="str">
        <f t="shared" si="291"/>
        <v>High Contribution &amp; Recent</v>
      </c>
      <c r="P3723" s="3" t="str">
        <f t="shared" si="292"/>
        <v>Other</v>
      </c>
      <c r="Q3723" s="3" t="str">
        <f t="shared" si="293"/>
        <v>Other</v>
      </c>
      <c r="R3723" s="3" t="str">
        <f t="shared" si="294"/>
        <v>Not LCLS</v>
      </c>
      <c r="S3723" s="3" t="str" cm="1">
        <f t="array" ref="S3723">_xlfn.IFS(G3723 &gt; 5000000, "Very High", G3723 &gt; 1000000, "High", G3723 &gt; 500000, "Medium", TRUE, "Low")</f>
        <v>Very High</v>
      </c>
      <c r="T3723" s="3" t="str" cm="1">
        <f t="array" ref="T3723">_xlfn.IFS(B3723 &gt;= 2005, "Post-2005", B3723 &gt;= 2000, "2000-2004", TRUE, "Pre-2000")</f>
        <v>Post-2005</v>
      </c>
    </row>
    <row r="3724" spans="1:20" x14ac:dyDescent="0.85">
      <c r="A3724" s="1">
        <v>41164</v>
      </c>
      <c r="B3724" t="s">
        <v>883</v>
      </c>
      <c r="C3724" t="s">
        <v>5096</v>
      </c>
      <c r="D3724" t="s">
        <v>5097</v>
      </c>
      <c r="E3724" t="s">
        <v>204</v>
      </c>
      <c r="F3724" t="s">
        <v>205</v>
      </c>
      <c r="G3724" t="s">
        <v>5879</v>
      </c>
      <c r="H3724">
        <v>2006</v>
      </c>
      <c r="I3724" s="2">
        <v>14647616.85</v>
      </c>
      <c r="J3724" s="2">
        <v>0</v>
      </c>
      <c r="K3724" s="2">
        <v>14647616.85</v>
      </c>
      <c r="L3724" t="s">
        <v>116</v>
      </c>
      <c r="M3724" s="3" t="b">
        <f>trust_funds5[[#This Row],[Contributions Outstanding (USD)]]=0</f>
        <v>1</v>
      </c>
      <c r="N3724" s="3" t="str">
        <f t="shared" si="290"/>
        <v>Outstanding</v>
      </c>
      <c r="O3724" s="3" t="str">
        <f t="shared" si="291"/>
        <v>High Contribution &amp; Recent</v>
      </c>
      <c r="P3724" s="3" t="str">
        <f t="shared" si="292"/>
        <v>Other</v>
      </c>
      <c r="Q3724" s="3" t="str">
        <f t="shared" si="293"/>
        <v>Other</v>
      </c>
      <c r="R3724" s="3" t="str">
        <f t="shared" si="294"/>
        <v>Not LCLS</v>
      </c>
      <c r="S3724" s="3" t="str" cm="1">
        <f t="array" ref="S3724">_xlfn.IFS(G3724 &gt; 5000000, "Very High", G3724 &gt; 1000000, "High", G3724 &gt; 500000, "Medium", TRUE, "Low")</f>
        <v>Very High</v>
      </c>
      <c r="T3724" s="3" t="str" cm="1">
        <f t="array" ref="T3724">_xlfn.IFS(B3724 &gt;= 2005, "Post-2005", B3724 &gt;= 2000, "2000-2004", TRUE, "Pre-2000")</f>
        <v>Post-2005</v>
      </c>
    </row>
    <row r="3725" spans="1:20" x14ac:dyDescent="0.85">
      <c r="A3725" s="1">
        <v>41164</v>
      </c>
      <c r="B3725" t="s">
        <v>883</v>
      </c>
      <c r="C3725" t="s">
        <v>5096</v>
      </c>
      <c r="D3725" t="s">
        <v>5097</v>
      </c>
      <c r="E3725" t="s">
        <v>260</v>
      </c>
      <c r="F3725" t="s">
        <v>261</v>
      </c>
      <c r="H3725">
        <v>2006</v>
      </c>
      <c r="I3725" s="2">
        <v>585904.67000000004</v>
      </c>
      <c r="J3725" s="2">
        <v>0</v>
      </c>
      <c r="K3725" s="2">
        <v>585904.67000000004</v>
      </c>
      <c r="L3725" t="s">
        <v>116</v>
      </c>
      <c r="M3725" s="3" t="b">
        <f>trust_funds5[[#This Row],[Contributions Outstanding (USD)]]=0</f>
        <v>1</v>
      </c>
      <c r="N3725" s="3" t="str">
        <f t="shared" si="290"/>
        <v>Outstanding</v>
      </c>
      <c r="O3725" s="3" t="str">
        <f t="shared" si="291"/>
        <v>High Contribution &amp; Recent</v>
      </c>
      <c r="P3725" s="3" t="str">
        <f t="shared" si="292"/>
        <v>Other</v>
      </c>
      <c r="Q3725" s="3" t="str">
        <f t="shared" si="293"/>
        <v>Other</v>
      </c>
      <c r="R3725" s="3" t="str">
        <f t="shared" si="294"/>
        <v>Not LCLS</v>
      </c>
      <c r="S3725" s="3" t="str" cm="1">
        <f t="array" ref="S3725">_xlfn.IFS(G3725 &gt; 5000000, "Very High", G3725 &gt; 1000000, "High", G3725 &gt; 500000, "Medium", TRUE, "Low")</f>
        <v>Low</v>
      </c>
      <c r="T3725" s="3" t="str" cm="1">
        <f t="array" ref="T3725">_xlfn.IFS(B3725 &gt;= 2005, "Post-2005", B3725 &gt;= 2000, "2000-2004", TRUE, "Pre-2000")</f>
        <v>Post-2005</v>
      </c>
    </row>
    <row r="3726" spans="1:20" x14ac:dyDescent="0.85">
      <c r="A3726" s="1">
        <v>41164</v>
      </c>
      <c r="B3726" t="s">
        <v>883</v>
      </c>
      <c r="C3726" t="s">
        <v>5096</v>
      </c>
      <c r="D3726" t="s">
        <v>5097</v>
      </c>
      <c r="E3726" t="s">
        <v>62</v>
      </c>
      <c r="F3726" t="s">
        <v>63</v>
      </c>
      <c r="H3726">
        <v>2006</v>
      </c>
      <c r="I3726" s="2">
        <v>1217.9100000000001</v>
      </c>
      <c r="J3726" s="2">
        <v>0</v>
      </c>
      <c r="K3726" s="2">
        <v>1217.9100000000001</v>
      </c>
      <c r="L3726" t="s">
        <v>116</v>
      </c>
      <c r="M3726" s="3" t="b">
        <f>trust_funds5[[#This Row],[Contributions Outstanding (USD)]]=0</f>
        <v>1</v>
      </c>
      <c r="N3726" s="3" t="str">
        <f t="shared" si="290"/>
        <v>Outstanding</v>
      </c>
      <c r="O3726" s="3" t="str">
        <f t="shared" si="291"/>
        <v>High Contribution &amp; Recent</v>
      </c>
      <c r="P3726" s="3" t="str">
        <f t="shared" si="292"/>
        <v>Other</v>
      </c>
      <c r="Q3726" s="3" t="str">
        <f t="shared" si="293"/>
        <v>Other</v>
      </c>
      <c r="R3726" s="3" t="str">
        <f t="shared" si="294"/>
        <v>Not LCLS</v>
      </c>
      <c r="S3726" s="3" t="str" cm="1">
        <f t="array" ref="S3726">_xlfn.IFS(G3726 &gt; 5000000, "Very High", G3726 &gt; 1000000, "High", G3726 &gt; 500000, "Medium", TRUE, "Low")</f>
        <v>Low</v>
      </c>
      <c r="T3726" s="3" t="str" cm="1">
        <f t="array" ref="T3726">_xlfn.IFS(B3726 &gt;= 2005, "Post-2005", B3726 &gt;= 2000, "2000-2004", TRUE, "Pre-2000")</f>
        <v>Post-2005</v>
      </c>
    </row>
    <row r="3727" spans="1:20" x14ac:dyDescent="0.85">
      <c r="A3727" s="1">
        <v>41164</v>
      </c>
      <c r="B3727" t="s">
        <v>883</v>
      </c>
      <c r="C3727" t="s">
        <v>5098</v>
      </c>
      <c r="D3727" t="s">
        <v>5099</v>
      </c>
      <c r="E3727" t="s">
        <v>204</v>
      </c>
      <c r="F3727" t="s">
        <v>205</v>
      </c>
      <c r="G3727" t="s">
        <v>1352</v>
      </c>
      <c r="H3727">
        <v>2006</v>
      </c>
      <c r="I3727" s="2">
        <v>63250000</v>
      </c>
      <c r="J3727" s="2">
        <v>0</v>
      </c>
      <c r="K3727" s="2">
        <v>63250000</v>
      </c>
      <c r="L3727" t="s">
        <v>116</v>
      </c>
      <c r="M3727" s="3" t="b">
        <f>trust_funds5[[#This Row],[Contributions Outstanding (USD)]]=0</f>
        <v>1</v>
      </c>
      <c r="N3727" s="3" t="str">
        <f t="shared" si="290"/>
        <v>Outstanding</v>
      </c>
      <c r="O3727" s="3" t="str">
        <f t="shared" si="291"/>
        <v>High Contribution &amp; Recent</v>
      </c>
      <c r="P3727" s="3" t="str">
        <f t="shared" si="292"/>
        <v>Other</v>
      </c>
      <c r="Q3727" s="3" t="str">
        <f t="shared" si="293"/>
        <v>Other</v>
      </c>
      <c r="R3727" s="3" t="str">
        <f t="shared" si="294"/>
        <v>Not LCLS</v>
      </c>
      <c r="S3727" s="3" t="str" cm="1">
        <f t="array" ref="S3727">_xlfn.IFS(G3727 &gt; 5000000, "Very High", G3727 &gt; 1000000, "High", G3727 &gt; 500000, "Medium", TRUE, "Low")</f>
        <v>Very High</v>
      </c>
      <c r="T3727" s="3" t="str" cm="1">
        <f t="array" ref="T3727">_xlfn.IFS(B3727 &gt;= 2005, "Post-2005", B3727 &gt;= 2000, "2000-2004", TRUE, "Pre-2000")</f>
        <v>Post-2005</v>
      </c>
    </row>
    <row r="3728" spans="1:20" x14ac:dyDescent="0.85">
      <c r="A3728" s="1">
        <v>41164</v>
      </c>
      <c r="B3728" t="s">
        <v>4105</v>
      </c>
      <c r="C3728" t="s">
        <v>4738</v>
      </c>
      <c r="D3728" t="s">
        <v>4739</v>
      </c>
      <c r="E3728" t="s">
        <v>204</v>
      </c>
      <c r="F3728" t="s">
        <v>205</v>
      </c>
      <c r="G3728" t="s">
        <v>206</v>
      </c>
      <c r="H3728">
        <v>2006</v>
      </c>
      <c r="I3728" s="2">
        <v>369300</v>
      </c>
      <c r="J3728" s="2">
        <v>0</v>
      </c>
      <c r="K3728" s="2">
        <v>369300</v>
      </c>
      <c r="L3728" t="s">
        <v>18</v>
      </c>
      <c r="M3728" s="3" t="b">
        <f>trust_funds5[[#This Row],[Contributions Outstanding (USD)]]=0</f>
        <v>1</v>
      </c>
      <c r="N3728" s="3" t="str">
        <f t="shared" si="290"/>
        <v>Outstanding</v>
      </c>
      <c r="O3728" s="3" t="str">
        <f t="shared" si="291"/>
        <v>High Contribution &amp; Recent</v>
      </c>
      <c r="P3728" s="3" t="str">
        <f t="shared" si="292"/>
        <v>Other</v>
      </c>
      <c r="Q3728" s="3" t="str">
        <f t="shared" si="293"/>
        <v>Other</v>
      </c>
      <c r="R3728" s="3" t="str">
        <f t="shared" si="294"/>
        <v>Not LCLS</v>
      </c>
      <c r="S3728" s="3" t="str" cm="1">
        <f t="array" ref="S3728">_xlfn.IFS(G3728 &gt; 5000000, "Very High", G3728 &gt; 1000000, "High", G3728 &gt; 500000, "Medium", TRUE, "Low")</f>
        <v>Very High</v>
      </c>
      <c r="T3728" s="3" t="str" cm="1">
        <f t="array" ref="T3728">_xlfn.IFS(B3728 &gt;= 2005, "Post-2005", B3728 &gt;= 2000, "2000-2004", TRUE, "Pre-2000")</f>
        <v>Post-2005</v>
      </c>
    </row>
    <row r="3729" spans="1:20" x14ac:dyDescent="0.85">
      <c r="A3729" s="1">
        <v>41164</v>
      </c>
      <c r="B3729" t="s">
        <v>5880</v>
      </c>
      <c r="C3729" t="s">
        <v>5881</v>
      </c>
      <c r="D3729" t="s">
        <v>5882</v>
      </c>
      <c r="E3729" t="s">
        <v>204</v>
      </c>
      <c r="F3729" t="s">
        <v>205</v>
      </c>
      <c r="G3729" t="s">
        <v>206</v>
      </c>
      <c r="H3729">
        <v>2006</v>
      </c>
      <c r="I3729" s="2">
        <v>2200000</v>
      </c>
      <c r="J3729" s="2">
        <v>0</v>
      </c>
      <c r="K3729" s="2">
        <v>2200000</v>
      </c>
      <c r="L3729" t="s">
        <v>116</v>
      </c>
      <c r="M3729" s="3" t="b">
        <f>trust_funds5[[#This Row],[Contributions Outstanding (USD)]]=0</f>
        <v>1</v>
      </c>
      <c r="N3729" s="3" t="str">
        <f t="shared" si="290"/>
        <v>Outstanding</v>
      </c>
      <c r="O3729" s="3" t="str">
        <f t="shared" si="291"/>
        <v>High Contribution &amp; Recent</v>
      </c>
      <c r="P3729" s="3" t="str">
        <f t="shared" si="292"/>
        <v>Other</v>
      </c>
      <c r="Q3729" s="3" t="str">
        <f t="shared" si="293"/>
        <v>Other</v>
      </c>
      <c r="R3729" s="3" t="str">
        <f t="shared" si="294"/>
        <v>Not LCLS</v>
      </c>
      <c r="S3729" s="3" t="str" cm="1">
        <f t="array" ref="S3729">_xlfn.IFS(G3729 &gt; 5000000, "Very High", G3729 &gt; 1000000, "High", G3729 &gt; 500000, "Medium", TRUE, "Low")</f>
        <v>Very High</v>
      </c>
      <c r="T3729" s="3" t="str" cm="1">
        <f t="array" ref="T3729">_xlfn.IFS(B3729 &gt;= 2005, "Post-2005", B3729 &gt;= 2000, "2000-2004", TRUE, "Pre-2000")</f>
        <v>Post-2005</v>
      </c>
    </row>
    <row r="3730" spans="1:20" x14ac:dyDescent="0.85">
      <c r="A3730" s="1">
        <v>41164</v>
      </c>
      <c r="B3730" t="s">
        <v>1919</v>
      </c>
      <c r="C3730" t="s">
        <v>1920</v>
      </c>
      <c r="D3730" t="s">
        <v>1921</v>
      </c>
      <c r="E3730" t="s">
        <v>223</v>
      </c>
      <c r="F3730" t="s">
        <v>224</v>
      </c>
      <c r="G3730" t="s">
        <v>225</v>
      </c>
      <c r="H3730">
        <v>2006</v>
      </c>
      <c r="I3730" s="2">
        <v>47727179.32</v>
      </c>
      <c r="J3730" s="2">
        <v>0</v>
      </c>
      <c r="K3730" s="2">
        <v>47727179.32</v>
      </c>
      <c r="L3730" t="s">
        <v>116</v>
      </c>
      <c r="M3730" s="3" t="b">
        <f>trust_funds5[[#This Row],[Contributions Outstanding (USD)]]=0</f>
        <v>1</v>
      </c>
      <c r="N3730" s="3" t="str">
        <f t="shared" si="290"/>
        <v>Outstanding</v>
      </c>
      <c r="O3730" s="3" t="str">
        <f t="shared" si="291"/>
        <v>High Contribution &amp; Recent</v>
      </c>
      <c r="P3730" s="3" t="str">
        <f t="shared" si="292"/>
        <v>Other</v>
      </c>
      <c r="Q3730" s="3" t="str">
        <f t="shared" si="293"/>
        <v>Other</v>
      </c>
      <c r="R3730" s="3" t="str">
        <f t="shared" si="294"/>
        <v>Not LCLS</v>
      </c>
      <c r="S3730" s="3" t="str" cm="1">
        <f t="array" ref="S3730">_xlfn.IFS(G3730 &gt; 5000000, "Very High", G3730 &gt; 1000000, "High", G3730 &gt; 500000, "Medium", TRUE, "Low")</f>
        <v>Very High</v>
      </c>
      <c r="T3730" s="3" t="str" cm="1">
        <f t="array" ref="T3730">_xlfn.IFS(B3730 &gt;= 2005, "Post-2005", B3730 &gt;= 2000, "2000-2004", TRUE, "Pre-2000")</f>
        <v>Post-2005</v>
      </c>
    </row>
    <row r="3731" spans="1:20" x14ac:dyDescent="0.85">
      <c r="A3731" s="1">
        <v>41164</v>
      </c>
      <c r="B3731" t="s">
        <v>90</v>
      </c>
      <c r="C3731" t="s">
        <v>5883</v>
      </c>
      <c r="D3731" t="s">
        <v>5884</v>
      </c>
      <c r="E3731" t="s">
        <v>223</v>
      </c>
      <c r="F3731" t="s">
        <v>224</v>
      </c>
      <c r="G3731" t="s">
        <v>225</v>
      </c>
      <c r="H3731">
        <v>2006</v>
      </c>
      <c r="I3731" s="2">
        <v>2000000</v>
      </c>
      <c r="J3731" s="2">
        <v>0</v>
      </c>
      <c r="K3731" s="2">
        <v>2000000</v>
      </c>
      <c r="L3731" t="s">
        <v>116</v>
      </c>
      <c r="M3731" s="3" t="b">
        <f>trust_funds5[[#This Row],[Contributions Outstanding (USD)]]=0</f>
        <v>1</v>
      </c>
      <c r="N3731" s="3" t="str">
        <f t="shared" si="290"/>
        <v>Outstanding</v>
      </c>
      <c r="O3731" s="3" t="str">
        <f t="shared" si="291"/>
        <v>High Contribution &amp; Recent</v>
      </c>
      <c r="P3731" s="3" t="str">
        <f t="shared" si="292"/>
        <v>Other</v>
      </c>
      <c r="Q3731" s="3" t="str">
        <f t="shared" si="293"/>
        <v>Other</v>
      </c>
      <c r="R3731" s="3" t="str">
        <f t="shared" si="294"/>
        <v>Not LCLS</v>
      </c>
      <c r="S3731" s="3" t="str" cm="1">
        <f t="array" ref="S3731">_xlfn.IFS(G3731 &gt; 5000000, "Very High", G3731 &gt; 1000000, "High", G3731 &gt; 500000, "Medium", TRUE, "Low")</f>
        <v>Very High</v>
      </c>
      <c r="T3731" s="3" t="str" cm="1">
        <f t="array" ref="T3731">_xlfn.IFS(B3731 &gt;= 2005, "Post-2005", B3731 &gt;= 2000, "2000-2004", TRUE, "Pre-2000")</f>
        <v>Post-2005</v>
      </c>
    </row>
    <row r="3732" spans="1:20" x14ac:dyDescent="0.85">
      <c r="A3732" s="1">
        <v>41164</v>
      </c>
      <c r="B3732" t="s">
        <v>12</v>
      </c>
      <c r="C3732" t="s">
        <v>4742</v>
      </c>
      <c r="D3732" t="s">
        <v>4743</v>
      </c>
      <c r="E3732" t="s">
        <v>223</v>
      </c>
      <c r="F3732" t="s">
        <v>224</v>
      </c>
      <c r="G3732" t="s">
        <v>4744</v>
      </c>
      <c r="H3732">
        <v>2006</v>
      </c>
      <c r="I3732" s="2">
        <v>127416.17</v>
      </c>
      <c r="J3732" s="2">
        <v>0</v>
      </c>
      <c r="K3732" s="2">
        <v>127416.17</v>
      </c>
      <c r="L3732" t="s">
        <v>18</v>
      </c>
      <c r="M3732" s="3" t="b">
        <f>trust_funds5[[#This Row],[Contributions Outstanding (USD)]]=0</f>
        <v>1</v>
      </c>
      <c r="N3732" s="3" t="str">
        <f t="shared" si="290"/>
        <v>Outstanding</v>
      </c>
      <c r="O3732" s="3" t="str">
        <f t="shared" si="291"/>
        <v>High Contribution &amp; Recent</v>
      </c>
      <c r="P3732" s="3" t="str">
        <f t="shared" si="292"/>
        <v>Other</v>
      </c>
      <c r="Q3732" s="3" t="str">
        <f t="shared" si="293"/>
        <v>Other</v>
      </c>
      <c r="R3732" s="3" t="str">
        <f t="shared" si="294"/>
        <v>Not LCLS</v>
      </c>
      <c r="S3732" s="3" t="str" cm="1">
        <f t="array" ref="S3732">_xlfn.IFS(G3732 &gt; 5000000, "Very High", G3732 &gt; 1000000, "High", G3732 &gt; 500000, "Medium", TRUE, "Low")</f>
        <v>Very High</v>
      </c>
      <c r="T3732" s="3" t="str" cm="1">
        <f t="array" ref="T3732">_xlfn.IFS(B3732 &gt;= 2005, "Post-2005", B3732 &gt;= 2000, "2000-2004", TRUE, "Pre-2000")</f>
        <v>Post-2005</v>
      </c>
    </row>
    <row r="3733" spans="1:20" x14ac:dyDescent="0.85">
      <c r="A3733" s="1">
        <v>41164</v>
      </c>
      <c r="B3733" t="s">
        <v>538</v>
      </c>
      <c r="C3733" t="s">
        <v>3930</v>
      </c>
      <c r="D3733" t="s">
        <v>3931</v>
      </c>
      <c r="E3733" t="s">
        <v>223</v>
      </c>
      <c r="F3733" t="s">
        <v>224</v>
      </c>
      <c r="G3733" t="s">
        <v>225</v>
      </c>
      <c r="H3733">
        <v>2006</v>
      </c>
      <c r="I3733" s="2">
        <v>300000</v>
      </c>
      <c r="J3733" s="2">
        <v>0</v>
      </c>
      <c r="K3733" s="2">
        <v>300000</v>
      </c>
      <c r="L3733" t="s">
        <v>116</v>
      </c>
      <c r="M3733" s="3" t="b">
        <f>trust_funds5[[#This Row],[Contributions Outstanding (USD)]]=0</f>
        <v>1</v>
      </c>
      <c r="N3733" s="3" t="str">
        <f t="shared" si="290"/>
        <v>Outstanding</v>
      </c>
      <c r="O3733" s="3" t="str">
        <f t="shared" si="291"/>
        <v>High Contribution &amp; Recent</v>
      </c>
      <c r="P3733" s="3" t="str">
        <f t="shared" si="292"/>
        <v>Other</v>
      </c>
      <c r="Q3733" s="3" t="str">
        <f t="shared" si="293"/>
        <v>Other</v>
      </c>
      <c r="R3733" s="3" t="str">
        <f t="shared" si="294"/>
        <v>Not LCLS</v>
      </c>
      <c r="S3733" s="3" t="str" cm="1">
        <f t="array" ref="S3733">_xlfn.IFS(G3733 &gt; 5000000, "Very High", G3733 &gt; 1000000, "High", G3733 &gt; 500000, "Medium", TRUE, "Low")</f>
        <v>Very High</v>
      </c>
      <c r="T3733" s="3" t="str" cm="1">
        <f t="array" ref="T3733">_xlfn.IFS(B3733 &gt;= 2005, "Post-2005", B3733 &gt;= 2000, "2000-2004", TRUE, "Pre-2000")</f>
        <v>Post-2005</v>
      </c>
    </row>
    <row r="3734" spans="1:20" x14ac:dyDescent="0.85">
      <c r="A3734" s="1">
        <v>41164</v>
      </c>
      <c r="B3734" t="s">
        <v>1796</v>
      </c>
      <c r="C3734" t="s">
        <v>5885</v>
      </c>
      <c r="D3734" t="s">
        <v>5886</v>
      </c>
      <c r="E3734" t="s">
        <v>56</v>
      </c>
      <c r="F3734" t="s">
        <v>57</v>
      </c>
      <c r="G3734" t="s">
        <v>58</v>
      </c>
      <c r="H3734">
        <v>2006</v>
      </c>
      <c r="I3734" s="2">
        <v>6894400</v>
      </c>
      <c r="J3734" s="2">
        <v>0</v>
      </c>
      <c r="K3734" s="2">
        <v>6894400</v>
      </c>
      <c r="L3734" t="s">
        <v>18</v>
      </c>
      <c r="M3734" s="3" t="b">
        <f>trust_funds5[[#This Row],[Contributions Outstanding (USD)]]=0</f>
        <v>1</v>
      </c>
      <c r="N3734" s="3" t="str">
        <f t="shared" si="290"/>
        <v>Outstanding</v>
      </c>
      <c r="O3734" s="3" t="str">
        <f t="shared" si="291"/>
        <v>High Contribution &amp; Recent</v>
      </c>
      <c r="P3734" s="3" t="str">
        <f t="shared" si="292"/>
        <v>Other</v>
      </c>
      <c r="Q3734" s="3" t="str">
        <f t="shared" si="293"/>
        <v>Other</v>
      </c>
      <c r="R3734" s="3" t="str">
        <f t="shared" si="294"/>
        <v>Not LCLS</v>
      </c>
      <c r="S3734" s="3" t="str" cm="1">
        <f t="array" ref="S3734">_xlfn.IFS(G3734 &gt; 5000000, "Very High", G3734 &gt; 1000000, "High", G3734 &gt; 500000, "Medium", TRUE, "Low")</f>
        <v>Very High</v>
      </c>
      <c r="T3734" s="3" t="str" cm="1">
        <f t="array" ref="T3734">_xlfn.IFS(B3734 &gt;= 2005, "Post-2005", B3734 &gt;= 2000, "2000-2004", TRUE, "Pre-2000")</f>
        <v>Post-2005</v>
      </c>
    </row>
    <row r="3735" spans="1:20" x14ac:dyDescent="0.85">
      <c r="A3735" s="1">
        <v>41164</v>
      </c>
      <c r="B3735" t="s">
        <v>4372</v>
      </c>
      <c r="C3735" t="s">
        <v>5455</v>
      </c>
      <c r="D3735" t="s">
        <v>5456</v>
      </c>
      <c r="E3735" t="s">
        <v>293</v>
      </c>
      <c r="F3735" t="s">
        <v>294</v>
      </c>
      <c r="G3735" t="s">
        <v>295</v>
      </c>
      <c r="H3735">
        <v>2006</v>
      </c>
      <c r="I3735" s="2">
        <v>504900</v>
      </c>
      <c r="J3735" s="2">
        <v>0</v>
      </c>
      <c r="K3735" s="2">
        <v>504900</v>
      </c>
      <c r="L3735" t="s">
        <v>18</v>
      </c>
      <c r="M3735" s="3" t="b">
        <f>trust_funds5[[#This Row],[Contributions Outstanding (USD)]]=0</f>
        <v>1</v>
      </c>
      <c r="N3735" s="3" t="str">
        <f t="shared" si="290"/>
        <v>Outstanding</v>
      </c>
      <c r="O3735" s="3" t="str">
        <f t="shared" si="291"/>
        <v>High Contribution &amp; Recent</v>
      </c>
      <c r="P3735" s="3" t="str">
        <f t="shared" si="292"/>
        <v>Other</v>
      </c>
      <c r="Q3735" s="3" t="str">
        <f t="shared" si="293"/>
        <v>Other</v>
      </c>
      <c r="R3735" s="3" t="str">
        <f t="shared" si="294"/>
        <v>Not LCLS</v>
      </c>
      <c r="S3735" s="3" t="str" cm="1">
        <f t="array" ref="S3735">_xlfn.IFS(G3735 &gt; 5000000, "Very High", G3735 &gt; 1000000, "High", G3735 &gt; 500000, "Medium", TRUE, "Low")</f>
        <v>Very High</v>
      </c>
      <c r="T3735" s="3" t="str" cm="1">
        <f t="array" ref="T3735">_xlfn.IFS(B3735 &gt;= 2005, "Post-2005", B3735 &gt;= 2000, "2000-2004", TRUE, "Pre-2000")</f>
        <v>Post-2005</v>
      </c>
    </row>
    <row r="3736" spans="1:20" x14ac:dyDescent="0.85">
      <c r="A3736" s="1">
        <v>41164</v>
      </c>
      <c r="B3736" t="s">
        <v>90</v>
      </c>
      <c r="C3736" t="s">
        <v>4747</v>
      </c>
      <c r="D3736" t="s">
        <v>4748</v>
      </c>
      <c r="E3736" t="s">
        <v>102</v>
      </c>
      <c r="F3736" t="s">
        <v>103</v>
      </c>
      <c r="G3736" t="s">
        <v>104</v>
      </c>
      <c r="H3736">
        <v>2006</v>
      </c>
      <c r="I3736" s="2">
        <v>186760</v>
      </c>
      <c r="J3736" s="2">
        <v>0</v>
      </c>
      <c r="K3736" s="2">
        <v>186760</v>
      </c>
      <c r="L3736" t="s">
        <v>116</v>
      </c>
      <c r="M3736" s="3" t="b">
        <f>trust_funds5[[#This Row],[Contributions Outstanding (USD)]]=0</f>
        <v>1</v>
      </c>
      <c r="N3736" s="3" t="str">
        <f t="shared" si="290"/>
        <v>Outstanding</v>
      </c>
      <c r="O3736" s="3" t="str">
        <f t="shared" si="291"/>
        <v>High Contribution &amp; Recent</v>
      </c>
      <c r="P3736" s="3" t="str">
        <f t="shared" si="292"/>
        <v>Other</v>
      </c>
      <c r="Q3736" s="3" t="str">
        <f t="shared" si="293"/>
        <v>Other</v>
      </c>
      <c r="R3736" s="3" t="str">
        <f t="shared" si="294"/>
        <v>Not LCLS</v>
      </c>
      <c r="S3736" s="3" t="str" cm="1">
        <f t="array" ref="S3736">_xlfn.IFS(G3736 &gt; 5000000, "Very High", G3736 &gt; 1000000, "High", G3736 &gt; 500000, "Medium", TRUE, "Low")</f>
        <v>Very High</v>
      </c>
      <c r="T3736" s="3" t="str" cm="1">
        <f t="array" ref="T3736">_xlfn.IFS(B3736 &gt;= 2005, "Post-2005", B3736 &gt;= 2000, "2000-2004", TRUE, "Pre-2000")</f>
        <v>Post-2005</v>
      </c>
    </row>
    <row r="3737" spans="1:20" x14ac:dyDescent="0.85">
      <c r="A3737" s="1">
        <v>41164</v>
      </c>
      <c r="B3737" t="s">
        <v>90</v>
      </c>
      <c r="C3737" t="s">
        <v>4747</v>
      </c>
      <c r="D3737" t="s">
        <v>4748</v>
      </c>
      <c r="E3737" t="s">
        <v>119</v>
      </c>
      <c r="F3737" t="s">
        <v>120</v>
      </c>
      <c r="G3737" t="s">
        <v>121</v>
      </c>
      <c r="H3737">
        <v>2006</v>
      </c>
      <c r="I3737" s="2">
        <v>702446.52</v>
      </c>
      <c r="J3737" s="2">
        <v>0</v>
      </c>
      <c r="K3737" s="2">
        <v>702446.52</v>
      </c>
      <c r="L3737" t="s">
        <v>116</v>
      </c>
      <c r="M3737" s="3" t="b">
        <f>trust_funds5[[#This Row],[Contributions Outstanding (USD)]]=0</f>
        <v>1</v>
      </c>
      <c r="N3737" s="3" t="str">
        <f t="shared" si="290"/>
        <v>Outstanding</v>
      </c>
      <c r="O3737" s="3" t="str">
        <f t="shared" si="291"/>
        <v>High Contribution &amp; Recent</v>
      </c>
      <c r="P3737" s="3" t="str">
        <f t="shared" si="292"/>
        <v>Other</v>
      </c>
      <c r="Q3737" s="3" t="str">
        <f t="shared" si="293"/>
        <v>Other</v>
      </c>
      <c r="R3737" s="3" t="str">
        <f t="shared" si="294"/>
        <v>Not LCLS</v>
      </c>
      <c r="S3737" s="3" t="str" cm="1">
        <f t="array" ref="S3737">_xlfn.IFS(G3737 &gt; 5000000, "Very High", G3737 &gt; 1000000, "High", G3737 &gt; 500000, "Medium", TRUE, "Low")</f>
        <v>Very High</v>
      </c>
      <c r="T3737" s="3" t="str" cm="1">
        <f t="array" ref="T3737">_xlfn.IFS(B3737 &gt;= 2005, "Post-2005", B3737 &gt;= 2000, "2000-2004", TRUE, "Pre-2000")</f>
        <v>Post-2005</v>
      </c>
    </row>
    <row r="3738" spans="1:20" x14ac:dyDescent="0.85">
      <c r="A3738" s="1">
        <v>41164</v>
      </c>
      <c r="B3738" t="s">
        <v>90</v>
      </c>
      <c r="C3738" t="s">
        <v>4747</v>
      </c>
      <c r="D3738" t="s">
        <v>4748</v>
      </c>
      <c r="E3738" t="s">
        <v>93</v>
      </c>
      <c r="F3738" t="s">
        <v>94</v>
      </c>
      <c r="H3738">
        <v>2006</v>
      </c>
      <c r="I3738" s="2">
        <v>6000000</v>
      </c>
      <c r="J3738" s="2">
        <v>0</v>
      </c>
      <c r="K3738" s="2">
        <v>6000000</v>
      </c>
      <c r="L3738" t="s">
        <v>116</v>
      </c>
      <c r="M3738" s="3" t="b">
        <f>trust_funds5[[#This Row],[Contributions Outstanding (USD)]]=0</f>
        <v>1</v>
      </c>
      <c r="N3738" s="3" t="str">
        <f t="shared" si="290"/>
        <v>Outstanding</v>
      </c>
      <c r="O3738" s="3" t="str">
        <f t="shared" si="291"/>
        <v>High Contribution &amp; Recent</v>
      </c>
      <c r="P3738" s="3" t="str">
        <f t="shared" si="292"/>
        <v>Other</v>
      </c>
      <c r="Q3738" s="3" t="str">
        <f t="shared" si="293"/>
        <v>Other</v>
      </c>
      <c r="R3738" s="3" t="str">
        <f t="shared" si="294"/>
        <v>Not LCLS</v>
      </c>
      <c r="S3738" s="3" t="str" cm="1">
        <f t="array" ref="S3738">_xlfn.IFS(G3738 &gt; 5000000, "Very High", G3738 &gt; 1000000, "High", G3738 &gt; 500000, "Medium", TRUE, "Low")</f>
        <v>Low</v>
      </c>
      <c r="T3738" s="3" t="str" cm="1">
        <f t="array" ref="T3738">_xlfn.IFS(B3738 &gt;= 2005, "Post-2005", B3738 &gt;= 2000, "2000-2004", TRUE, "Pre-2000")</f>
        <v>Post-2005</v>
      </c>
    </row>
    <row r="3739" spans="1:20" x14ac:dyDescent="0.85">
      <c r="A3739" s="1">
        <v>41164</v>
      </c>
      <c r="B3739" t="s">
        <v>5722</v>
      </c>
      <c r="C3739" t="s">
        <v>5887</v>
      </c>
      <c r="D3739" t="s">
        <v>5888</v>
      </c>
      <c r="E3739" t="s">
        <v>85</v>
      </c>
      <c r="F3739" t="s">
        <v>86</v>
      </c>
      <c r="G3739" t="s">
        <v>87</v>
      </c>
      <c r="H3739">
        <v>2006</v>
      </c>
      <c r="I3739" s="2">
        <v>19209459.129999999</v>
      </c>
      <c r="J3739" s="2">
        <v>0</v>
      </c>
      <c r="K3739" s="2">
        <v>19209459.129999999</v>
      </c>
      <c r="L3739" t="s">
        <v>18</v>
      </c>
      <c r="M3739" s="3" t="b">
        <f>trust_funds5[[#This Row],[Contributions Outstanding (USD)]]=0</f>
        <v>1</v>
      </c>
      <c r="N3739" s="3" t="str">
        <f t="shared" si="290"/>
        <v>Outstanding</v>
      </c>
      <c r="O3739" s="3" t="str">
        <f t="shared" si="291"/>
        <v>High Contribution &amp; Recent</v>
      </c>
      <c r="P3739" s="3" t="str">
        <f t="shared" si="292"/>
        <v>Other</v>
      </c>
      <c r="Q3739" s="3" t="str">
        <f t="shared" si="293"/>
        <v>Other</v>
      </c>
      <c r="R3739" s="3" t="str">
        <f t="shared" si="294"/>
        <v>Not LCLS</v>
      </c>
      <c r="S3739" s="3" t="str" cm="1">
        <f t="array" ref="S3739">_xlfn.IFS(G3739 &gt; 5000000, "Very High", G3739 &gt; 1000000, "High", G3739 &gt; 500000, "Medium", TRUE, "Low")</f>
        <v>Very High</v>
      </c>
      <c r="T3739" s="3" t="str" cm="1">
        <f t="array" ref="T3739">_xlfn.IFS(B3739 &gt;= 2005, "Post-2005", B3739 &gt;= 2000, "2000-2004", TRUE, "Pre-2000")</f>
        <v>Post-2005</v>
      </c>
    </row>
    <row r="3740" spans="1:20" x14ac:dyDescent="0.85">
      <c r="A3740" s="1">
        <v>41164</v>
      </c>
      <c r="B3740" t="s">
        <v>90</v>
      </c>
      <c r="C3740" t="s">
        <v>4753</v>
      </c>
      <c r="D3740" t="s">
        <v>4754</v>
      </c>
      <c r="E3740" t="s">
        <v>56</v>
      </c>
      <c r="F3740" t="s">
        <v>57</v>
      </c>
      <c r="G3740" t="s">
        <v>58</v>
      </c>
      <c r="H3740">
        <v>2006</v>
      </c>
      <c r="I3740" s="2">
        <v>5148438</v>
      </c>
      <c r="J3740" s="2">
        <v>0</v>
      </c>
      <c r="K3740" s="2">
        <v>5148438</v>
      </c>
      <c r="L3740" t="s">
        <v>18</v>
      </c>
      <c r="M3740" s="3" t="b">
        <f>trust_funds5[[#This Row],[Contributions Outstanding (USD)]]=0</f>
        <v>1</v>
      </c>
      <c r="N3740" s="3" t="str">
        <f t="shared" si="290"/>
        <v>Outstanding</v>
      </c>
      <c r="O3740" s="3" t="str">
        <f t="shared" si="291"/>
        <v>High Contribution &amp; Recent</v>
      </c>
      <c r="P3740" s="3" t="str">
        <f t="shared" si="292"/>
        <v>Other</v>
      </c>
      <c r="Q3740" s="3" t="str">
        <f t="shared" si="293"/>
        <v>Other</v>
      </c>
      <c r="R3740" s="3" t="str">
        <f t="shared" si="294"/>
        <v>Not LCLS</v>
      </c>
      <c r="S3740" s="3" t="str" cm="1">
        <f t="array" ref="S3740">_xlfn.IFS(G3740 &gt; 5000000, "Very High", G3740 &gt; 1000000, "High", G3740 &gt; 500000, "Medium", TRUE, "Low")</f>
        <v>Very High</v>
      </c>
      <c r="T3740" s="3" t="str" cm="1">
        <f t="array" ref="T3740">_xlfn.IFS(B3740 &gt;= 2005, "Post-2005", B3740 &gt;= 2000, "2000-2004", TRUE, "Pre-2000")</f>
        <v>Post-2005</v>
      </c>
    </row>
    <row r="3741" spans="1:20" x14ac:dyDescent="0.85">
      <c r="A3741" s="1">
        <v>41164</v>
      </c>
      <c r="B3741" t="s">
        <v>90</v>
      </c>
      <c r="C3741" t="s">
        <v>4753</v>
      </c>
      <c r="D3741" t="s">
        <v>4754</v>
      </c>
      <c r="E3741" t="s">
        <v>1408</v>
      </c>
      <c r="F3741" t="s">
        <v>1409</v>
      </c>
      <c r="G3741" t="s">
        <v>1410</v>
      </c>
      <c r="H3741">
        <v>2006</v>
      </c>
      <c r="I3741" s="2">
        <v>604550</v>
      </c>
      <c r="J3741" s="2">
        <v>0</v>
      </c>
      <c r="K3741" s="2">
        <v>604550</v>
      </c>
      <c r="L3741" t="s">
        <v>18</v>
      </c>
      <c r="M3741" s="3" t="b">
        <f>trust_funds5[[#This Row],[Contributions Outstanding (USD)]]=0</f>
        <v>1</v>
      </c>
      <c r="N3741" s="3" t="str">
        <f t="shared" si="290"/>
        <v>Outstanding</v>
      </c>
      <c r="O3741" s="3" t="str">
        <f t="shared" si="291"/>
        <v>High Contribution &amp; Recent</v>
      </c>
      <c r="P3741" s="3" t="str">
        <f t="shared" si="292"/>
        <v>Other</v>
      </c>
      <c r="Q3741" s="3" t="str">
        <f t="shared" si="293"/>
        <v>Other</v>
      </c>
      <c r="R3741" s="3" t="str">
        <f t="shared" si="294"/>
        <v>Not LCLS</v>
      </c>
      <c r="S3741" s="3" t="str" cm="1">
        <f t="array" ref="S3741">_xlfn.IFS(G3741 &gt; 5000000, "Very High", G3741 &gt; 1000000, "High", G3741 &gt; 500000, "Medium", TRUE, "Low")</f>
        <v>Very High</v>
      </c>
      <c r="T3741" s="3" t="str" cm="1">
        <f t="array" ref="T3741">_xlfn.IFS(B3741 &gt;= 2005, "Post-2005", B3741 &gt;= 2000, "2000-2004", TRUE, "Pre-2000")</f>
        <v>Post-2005</v>
      </c>
    </row>
    <row r="3742" spans="1:20" x14ac:dyDescent="0.85">
      <c r="A3742" s="1">
        <v>41164</v>
      </c>
      <c r="B3742" t="s">
        <v>90</v>
      </c>
      <c r="C3742" t="s">
        <v>4753</v>
      </c>
      <c r="D3742" t="s">
        <v>4754</v>
      </c>
      <c r="E3742" t="s">
        <v>119</v>
      </c>
      <c r="F3742" t="s">
        <v>120</v>
      </c>
      <c r="G3742" t="s">
        <v>121</v>
      </c>
      <c r="H3742">
        <v>2006</v>
      </c>
      <c r="I3742" s="2">
        <v>804301.27</v>
      </c>
      <c r="J3742" s="2">
        <v>0</v>
      </c>
      <c r="K3742" s="2">
        <v>804301.27</v>
      </c>
      <c r="L3742" t="s">
        <v>18</v>
      </c>
      <c r="M3742" s="3" t="b">
        <f>trust_funds5[[#This Row],[Contributions Outstanding (USD)]]=0</f>
        <v>1</v>
      </c>
      <c r="N3742" s="3" t="str">
        <f t="shared" si="290"/>
        <v>Outstanding</v>
      </c>
      <c r="O3742" s="3" t="str">
        <f t="shared" si="291"/>
        <v>High Contribution &amp; Recent</v>
      </c>
      <c r="P3742" s="3" t="str">
        <f t="shared" si="292"/>
        <v>Other</v>
      </c>
      <c r="Q3742" s="3" t="str">
        <f t="shared" si="293"/>
        <v>Other</v>
      </c>
      <c r="R3742" s="3" t="str">
        <f t="shared" si="294"/>
        <v>Not LCLS</v>
      </c>
      <c r="S3742" s="3" t="str" cm="1">
        <f t="array" ref="S3742">_xlfn.IFS(G3742 &gt; 5000000, "Very High", G3742 &gt; 1000000, "High", G3742 &gt; 500000, "Medium", TRUE, "Low")</f>
        <v>Very High</v>
      </c>
      <c r="T3742" s="3" t="str" cm="1">
        <f t="array" ref="T3742">_xlfn.IFS(B3742 &gt;= 2005, "Post-2005", B3742 &gt;= 2000, "2000-2004", TRUE, "Pre-2000")</f>
        <v>Post-2005</v>
      </c>
    </row>
    <row r="3743" spans="1:20" x14ac:dyDescent="0.85">
      <c r="A3743" s="1">
        <v>41164</v>
      </c>
      <c r="B3743" t="s">
        <v>90</v>
      </c>
      <c r="C3743" t="s">
        <v>4753</v>
      </c>
      <c r="D3743" t="s">
        <v>4754</v>
      </c>
      <c r="E3743" t="s">
        <v>93</v>
      </c>
      <c r="F3743" t="s">
        <v>94</v>
      </c>
      <c r="H3743">
        <v>2006</v>
      </c>
      <c r="I3743" s="2">
        <v>1000000</v>
      </c>
      <c r="J3743" s="2">
        <v>0</v>
      </c>
      <c r="K3743" s="2">
        <v>1000000</v>
      </c>
      <c r="L3743" t="s">
        <v>18</v>
      </c>
      <c r="M3743" s="3" t="b">
        <f>trust_funds5[[#This Row],[Contributions Outstanding (USD)]]=0</f>
        <v>1</v>
      </c>
      <c r="N3743" s="3" t="str">
        <f t="shared" si="290"/>
        <v>Outstanding</v>
      </c>
      <c r="O3743" s="3" t="str">
        <f t="shared" si="291"/>
        <v>High Contribution &amp; Recent</v>
      </c>
      <c r="P3743" s="3" t="str">
        <f t="shared" si="292"/>
        <v>Other</v>
      </c>
      <c r="Q3743" s="3" t="str">
        <f t="shared" si="293"/>
        <v>Other</v>
      </c>
      <c r="R3743" s="3" t="str">
        <f t="shared" si="294"/>
        <v>Not LCLS</v>
      </c>
      <c r="S3743" s="3" t="str" cm="1">
        <f t="array" ref="S3743">_xlfn.IFS(G3743 &gt; 5000000, "Very High", G3743 &gt; 1000000, "High", G3743 &gt; 500000, "Medium", TRUE, "Low")</f>
        <v>Low</v>
      </c>
      <c r="T3743" s="3" t="str" cm="1">
        <f t="array" ref="T3743">_xlfn.IFS(B3743 &gt;= 2005, "Post-2005", B3743 &gt;= 2000, "2000-2004", TRUE, "Pre-2000")</f>
        <v>Post-2005</v>
      </c>
    </row>
    <row r="3744" spans="1:20" x14ac:dyDescent="0.85">
      <c r="A3744" s="1">
        <v>41164</v>
      </c>
      <c r="B3744" t="s">
        <v>90</v>
      </c>
      <c r="C3744" t="s">
        <v>5889</v>
      </c>
      <c r="D3744" t="s">
        <v>5890</v>
      </c>
      <c r="E3744" t="s">
        <v>200</v>
      </c>
      <c r="F3744" t="s">
        <v>201</v>
      </c>
      <c r="G3744" t="s">
        <v>213</v>
      </c>
      <c r="H3744">
        <v>2006</v>
      </c>
      <c r="I3744" s="2">
        <v>732229.5</v>
      </c>
      <c r="J3744" s="2">
        <v>0</v>
      </c>
      <c r="K3744" s="2">
        <v>732229.5</v>
      </c>
      <c r="L3744" t="s">
        <v>18</v>
      </c>
      <c r="M3744" s="3" t="b">
        <f>trust_funds5[[#This Row],[Contributions Outstanding (USD)]]=0</f>
        <v>1</v>
      </c>
      <c r="N3744" s="3" t="str">
        <f t="shared" si="290"/>
        <v>Outstanding</v>
      </c>
      <c r="O3744" s="3" t="str">
        <f t="shared" si="291"/>
        <v>High Contribution &amp; Recent</v>
      </c>
      <c r="P3744" s="3" t="str">
        <f t="shared" si="292"/>
        <v>Other</v>
      </c>
      <c r="Q3744" s="3" t="str">
        <f t="shared" si="293"/>
        <v>Other</v>
      </c>
      <c r="R3744" s="3" t="str">
        <f t="shared" si="294"/>
        <v>Not LCLS</v>
      </c>
      <c r="S3744" s="3" t="str" cm="1">
        <f t="array" ref="S3744">_xlfn.IFS(G3744 &gt; 5000000, "Very High", G3744 &gt; 1000000, "High", G3744 &gt; 500000, "Medium", TRUE, "Low")</f>
        <v>Very High</v>
      </c>
      <c r="T3744" s="3" t="str" cm="1">
        <f t="array" ref="T3744">_xlfn.IFS(B3744 &gt;= 2005, "Post-2005", B3744 &gt;= 2000, "2000-2004", TRUE, "Pre-2000")</f>
        <v>Post-2005</v>
      </c>
    </row>
    <row r="3745" spans="1:20" x14ac:dyDescent="0.85">
      <c r="A3745" s="1">
        <v>41164</v>
      </c>
      <c r="B3745" t="s">
        <v>581</v>
      </c>
      <c r="C3745" t="s">
        <v>5117</v>
      </c>
      <c r="D3745" t="s">
        <v>5118</v>
      </c>
      <c r="E3745" t="s">
        <v>288</v>
      </c>
      <c r="F3745" t="s">
        <v>289</v>
      </c>
      <c r="G3745" t="s">
        <v>290</v>
      </c>
      <c r="H3745">
        <v>2006</v>
      </c>
      <c r="I3745" s="2">
        <v>347037.54</v>
      </c>
      <c r="J3745" s="2">
        <v>0</v>
      </c>
      <c r="K3745" s="2">
        <v>347037.54</v>
      </c>
      <c r="L3745" t="s">
        <v>18</v>
      </c>
      <c r="M3745" s="3" t="b">
        <f>trust_funds5[[#This Row],[Contributions Outstanding (USD)]]=0</f>
        <v>1</v>
      </c>
      <c r="N3745" s="3" t="str">
        <f t="shared" si="290"/>
        <v>Outstanding</v>
      </c>
      <c r="O3745" s="3" t="str">
        <f t="shared" si="291"/>
        <v>High Contribution &amp; Recent</v>
      </c>
      <c r="P3745" s="3" t="str">
        <f t="shared" si="292"/>
        <v>Other</v>
      </c>
      <c r="Q3745" s="3" t="str">
        <f t="shared" si="293"/>
        <v>Other</v>
      </c>
      <c r="R3745" s="3" t="str">
        <f t="shared" si="294"/>
        <v>Not LCLS</v>
      </c>
      <c r="S3745" s="3" t="str" cm="1">
        <f t="array" ref="S3745">_xlfn.IFS(G3745 &gt; 5000000, "Very High", G3745 &gt; 1000000, "High", G3745 &gt; 500000, "Medium", TRUE, "Low")</f>
        <v>Very High</v>
      </c>
      <c r="T3745" s="3" t="str" cm="1">
        <f t="array" ref="T3745">_xlfn.IFS(B3745 &gt;= 2005, "Post-2005", B3745 &gt;= 2000, "2000-2004", TRUE, "Pre-2000")</f>
        <v>Post-2005</v>
      </c>
    </row>
    <row r="3746" spans="1:20" x14ac:dyDescent="0.85">
      <c r="A3746" s="1">
        <v>41164</v>
      </c>
      <c r="B3746" t="s">
        <v>5762</v>
      </c>
      <c r="C3746" t="s">
        <v>5891</v>
      </c>
      <c r="D3746" t="s">
        <v>5892</v>
      </c>
      <c r="E3746" t="s">
        <v>334</v>
      </c>
      <c r="F3746" t="s">
        <v>335</v>
      </c>
      <c r="G3746" t="s">
        <v>339</v>
      </c>
      <c r="H3746">
        <v>2006</v>
      </c>
      <c r="I3746" s="2">
        <v>1282060</v>
      </c>
      <c r="J3746" s="2">
        <v>0</v>
      </c>
      <c r="K3746" s="2">
        <v>1282060</v>
      </c>
      <c r="L3746" t="s">
        <v>18</v>
      </c>
      <c r="M3746" s="3" t="b">
        <f>trust_funds5[[#This Row],[Contributions Outstanding (USD)]]=0</f>
        <v>1</v>
      </c>
      <c r="N3746" s="3" t="str">
        <f t="shared" si="290"/>
        <v>Outstanding</v>
      </c>
      <c r="O3746" s="3" t="str">
        <f t="shared" si="291"/>
        <v>High Contribution &amp; Recent</v>
      </c>
      <c r="P3746" s="3" t="str">
        <f t="shared" si="292"/>
        <v>Other</v>
      </c>
      <c r="Q3746" s="3" t="str">
        <f t="shared" si="293"/>
        <v>Other</v>
      </c>
      <c r="R3746" s="3" t="str">
        <f t="shared" si="294"/>
        <v>Not LCLS</v>
      </c>
      <c r="S3746" s="3" t="str" cm="1">
        <f t="array" ref="S3746">_xlfn.IFS(G3746 &gt; 5000000, "Very High", G3746 &gt; 1000000, "High", G3746 &gt; 500000, "Medium", TRUE, "Low")</f>
        <v>Very High</v>
      </c>
      <c r="T3746" s="3" t="str" cm="1">
        <f t="array" ref="T3746">_xlfn.IFS(B3746 &gt;= 2005, "Post-2005", B3746 &gt;= 2000, "2000-2004", TRUE, "Pre-2000")</f>
        <v>Post-2005</v>
      </c>
    </row>
    <row r="3747" spans="1:20" x14ac:dyDescent="0.85">
      <c r="A3747" s="1">
        <v>41164</v>
      </c>
      <c r="B3747" t="s">
        <v>1234</v>
      </c>
      <c r="C3747" t="s">
        <v>5119</v>
      </c>
      <c r="D3747" t="s">
        <v>5120</v>
      </c>
      <c r="E3747" t="s">
        <v>334</v>
      </c>
      <c r="F3747" t="s">
        <v>335</v>
      </c>
      <c r="G3747" t="s">
        <v>339</v>
      </c>
      <c r="H3747">
        <v>2006</v>
      </c>
      <c r="I3747" s="2">
        <v>240000</v>
      </c>
      <c r="J3747" s="2">
        <v>0</v>
      </c>
      <c r="K3747" s="2">
        <v>240000</v>
      </c>
      <c r="L3747" t="s">
        <v>18</v>
      </c>
      <c r="M3747" s="3" t="b">
        <f>trust_funds5[[#This Row],[Contributions Outstanding (USD)]]=0</f>
        <v>1</v>
      </c>
      <c r="N3747" s="3" t="str">
        <f t="shared" si="290"/>
        <v>Outstanding</v>
      </c>
      <c r="O3747" s="3" t="str">
        <f t="shared" si="291"/>
        <v>High Contribution &amp; Recent</v>
      </c>
      <c r="P3747" s="3" t="str">
        <f t="shared" si="292"/>
        <v>Other</v>
      </c>
      <c r="Q3747" s="3" t="str">
        <f t="shared" si="293"/>
        <v>Other</v>
      </c>
      <c r="R3747" s="3" t="str">
        <f t="shared" si="294"/>
        <v>Not LCLS</v>
      </c>
      <c r="S3747" s="3" t="str" cm="1">
        <f t="array" ref="S3747">_xlfn.IFS(G3747 &gt; 5000000, "Very High", G3747 &gt; 1000000, "High", G3747 &gt; 500000, "Medium", TRUE, "Low")</f>
        <v>Very High</v>
      </c>
      <c r="T3747" s="3" t="str" cm="1">
        <f t="array" ref="T3747">_xlfn.IFS(B3747 &gt;= 2005, "Post-2005", B3747 &gt;= 2000, "2000-2004", TRUE, "Pre-2000")</f>
        <v>Post-2005</v>
      </c>
    </row>
    <row r="3748" spans="1:20" x14ac:dyDescent="0.85">
      <c r="A3748" s="1">
        <v>41164</v>
      </c>
      <c r="B3748" t="s">
        <v>1234</v>
      </c>
      <c r="C3748" t="s">
        <v>5893</v>
      </c>
      <c r="D3748" t="s">
        <v>5894</v>
      </c>
      <c r="E3748" t="s">
        <v>334</v>
      </c>
      <c r="F3748" t="s">
        <v>335</v>
      </c>
      <c r="G3748" t="s">
        <v>5078</v>
      </c>
      <c r="H3748">
        <v>2006</v>
      </c>
      <c r="I3748" s="2">
        <v>491924.1</v>
      </c>
      <c r="J3748" s="2">
        <v>0</v>
      </c>
      <c r="K3748" s="2">
        <v>491924.1</v>
      </c>
      <c r="L3748" t="s">
        <v>18</v>
      </c>
      <c r="M3748" s="3" t="b">
        <f>trust_funds5[[#This Row],[Contributions Outstanding (USD)]]=0</f>
        <v>1</v>
      </c>
      <c r="N3748" s="3" t="str">
        <f t="shared" si="290"/>
        <v>Outstanding</v>
      </c>
      <c r="O3748" s="3" t="str">
        <f t="shared" si="291"/>
        <v>High Contribution &amp; Recent</v>
      </c>
      <c r="P3748" s="3" t="str">
        <f t="shared" si="292"/>
        <v>Other</v>
      </c>
      <c r="Q3748" s="3" t="str">
        <f t="shared" si="293"/>
        <v>Other</v>
      </c>
      <c r="R3748" s="3" t="str">
        <f t="shared" si="294"/>
        <v>Not LCLS</v>
      </c>
      <c r="S3748" s="3" t="str" cm="1">
        <f t="array" ref="S3748">_xlfn.IFS(G3748 &gt; 5000000, "Very High", G3748 &gt; 1000000, "High", G3748 &gt; 500000, "Medium", TRUE, "Low")</f>
        <v>Very High</v>
      </c>
      <c r="T3748" s="3" t="str" cm="1">
        <f t="array" ref="T3748">_xlfn.IFS(B3748 &gt;= 2005, "Post-2005", B3748 &gt;= 2000, "2000-2004", TRUE, "Pre-2000")</f>
        <v>Post-2005</v>
      </c>
    </row>
    <row r="3749" spans="1:20" x14ac:dyDescent="0.85">
      <c r="A3749" s="1">
        <v>41164</v>
      </c>
      <c r="B3749" t="s">
        <v>4054</v>
      </c>
      <c r="C3749" t="s">
        <v>5895</v>
      </c>
      <c r="D3749" t="s">
        <v>5896</v>
      </c>
      <c r="E3749" t="s">
        <v>119</v>
      </c>
      <c r="F3749" t="s">
        <v>120</v>
      </c>
      <c r="G3749" t="s">
        <v>121</v>
      </c>
      <c r="H3749">
        <v>2006</v>
      </c>
      <c r="I3749" s="2">
        <v>3772117.29</v>
      </c>
      <c r="J3749" s="2">
        <v>340291.16</v>
      </c>
      <c r="K3749" s="2">
        <v>4112408.45</v>
      </c>
      <c r="L3749" t="s">
        <v>116</v>
      </c>
      <c r="M3749" s="3" t="b">
        <f>trust_funds5[[#This Row],[Contributions Outstanding (USD)]]=0</f>
        <v>0</v>
      </c>
      <c r="N3749" s="3" t="str">
        <f t="shared" si="290"/>
        <v>Outstanding</v>
      </c>
      <c r="O3749" s="3" t="str">
        <f t="shared" si="291"/>
        <v>High Contribution &amp; Recent</v>
      </c>
      <c r="P3749" s="3" t="str">
        <f t="shared" si="292"/>
        <v>Other</v>
      </c>
      <c r="Q3749" s="3" t="str">
        <f t="shared" si="293"/>
        <v>Other</v>
      </c>
      <c r="R3749" s="3" t="str">
        <f t="shared" si="294"/>
        <v>Not LCLS</v>
      </c>
      <c r="S3749" s="3" t="str" cm="1">
        <f t="array" ref="S3749">_xlfn.IFS(G3749 &gt; 5000000, "Very High", G3749 &gt; 1000000, "High", G3749 &gt; 500000, "Medium", TRUE, "Low")</f>
        <v>Very High</v>
      </c>
      <c r="T3749" s="3" t="str" cm="1">
        <f t="array" ref="T3749">_xlfn.IFS(B3749 &gt;= 2005, "Post-2005", B3749 &gt;= 2000, "2000-2004", TRUE, "Pre-2000")</f>
        <v>Post-2005</v>
      </c>
    </row>
    <row r="3750" spans="1:20" x14ac:dyDescent="0.85">
      <c r="A3750" s="1">
        <v>41164</v>
      </c>
      <c r="B3750" t="s">
        <v>4054</v>
      </c>
      <c r="C3750" t="s">
        <v>5897</v>
      </c>
      <c r="D3750" t="s">
        <v>5898</v>
      </c>
      <c r="E3750" t="s">
        <v>21</v>
      </c>
      <c r="F3750" t="s">
        <v>22</v>
      </c>
      <c r="G3750" t="s">
        <v>23</v>
      </c>
      <c r="H3750">
        <v>2006</v>
      </c>
      <c r="I3750" s="2">
        <v>1962174.06</v>
      </c>
      <c r="J3750" s="2">
        <v>0</v>
      </c>
      <c r="K3750" s="2">
        <v>1962174.06</v>
      </c>
      <c r="L3750" t="s">
        <v>116</v>
      </c>
      <c r="M3750" s="3" t="b">
        <f>trust_funds5[[#This Row],[Contributions Outstanding (USD)]]=0</f>
        <v>1</v>
      </c>
      <c r="N3750" s="3" t="str">
        <f t="shared" si="290"/>
        <v>Outstanding</v>
      </c>
      <c r="O3750" s="3" t="str">
        <f t="shared" si="291"/>
        <v>High Contribution &amp; Recent</v>
      </c>
      <c r="P3750" s="3" t="str">
        <f t="shared" si="292"/>
        <v>Other</v>
      </c>
      <c r="Q3750" s="3" t="str">
        <f t="shared" si="293"/>
        <v>Other</v>
      </c>
      <c r="R3750" s="3" t="str">
        <f t="shared" si="294"/>
        <v>Not LCLS</v>
      </c>
      <c r="S3750" s="3" t="str" cm="1">
        <f t="array" ref="S3750">_xlfn.IFS(G3750 &gt; 5000000, "Very High", G3750 &gt; 1000000, "High", G3750 &gt; 500000, "Medium", TRUE, "Low")</f>
        <v>Very High</v>
      </c>
      <c r="T3750" s="3" t="str" cm="1">
        <f t="array" ref="T3750">_xlfn.IFS(B3750 &gt;= 2005, "Post-2005", B3750 &gt;= 2000, "2000-2004", TRUE, "Pre-2000")</f>
        <v>Post-2005</v>
      </c>
    </row>
    <row r="3751" spans="1:20" x14ac:dyDescent="0.85">
      <c r="A3751" s="1">
        <v>41164</v>
      </c>
      <c r="B3751" t="s">
        <v>90</v>
      </c>
      <c r="C3751" t="s">
        <v>5125</v>
      </c>
      <c r="D3751" t="s">
        <v>5126</v>
      </c>
      <c r="E3751" t="s">
        <v>288</v>
      </c>
      <c r="F3751" t="s">
        <v>289</v>
      </c>
      <c r="G3751" t="s">
        <v>290</v>
      </c>
      <c r="H3751">
        <v>2006</v>
      </c>
      <c r="I3751" s="2">
        <v>251380</v>
      </c>
      <c r="J3751" s="2">
        <v>0</v>
      </c>
      <c r="K3751" s="2">
        <v>251380</v>
      </c>
      <c r="L3751" t="s">
        <v>116</v>
      </c>
      <c r="M3751" s="3" t="b">
        <f>trust_funds5[[#This Row],[Contributions Outstanding (USD)]]=0</f>
        <v>1</v>
      </c>
      <c r="N3751" s="3" t="str">
        <f t="shared" si="290"/>
        <v>Outstanding</v>
      </c>
      <c r="O3751" s="3" t="str">
        <f t="shared" si="291"/>
        <v>High Contribution &amp; Recent</v>
      </c>
      <c r="P3751" s="3" t="str">
        <f t="shared" si="292"/>
        <v>Other</v>
      </c>
      <c r="Q3751" s="3" t="str">
        <f t="shared" si="293"/>
        <v>Other</v>
      </c>
      <c r="R3751" s="3" t="str">
        <f t="shared" si="294"/>
        <v>Not LCLS</v>
      </c>
      <c r="S3751" s="3" t="str" cm="1">
        <f t="array" ref="S3751">_xlfn.IFS(G3751 &gt; 5000000, "Very High", G3751 &gt; 1000000, "High", G3751 &gt; 500000, "Medium", TRUE, "Low")</f>
        <v>Very High</v>
      </c>
      <c r="T3751" s="3" t="str" cm="1">
        <f t="array" ref="T3751">_xlfn.IFS(B3751 &gt;= 2005, "Post-2005", B3751 &gt;= 2000, "2000-2004", TRUE, "Pre-2000")</f>
        <v>Post-2005</v>
      </c>
    </row>
    <row r="3752" spans="1:20" x14ac:dyDescent="0.85">
      <c r="A3752" s="1">
        <v>41164</v>
      </c>
      <c r="B3752" t="s">
        <v>4759</v>
      </c>
      <c r="C3752" t="s">
        <v>4760</v>
      </c>
      <c r="D3752" t="s">
        <v>4761</v>
      </c>
      <c r="E3752" t="s">
        <v>264</v>
      </c>
      <c r="F3752" t="s">
        <v>265</v>
      </c>
      <c r="G3752" t="s">
        <v>266</v>
      </c>
      <c r="H3752">
        <v>2006</v>
      </c>
      <c r="I3752" s="2">
        <v>5944320</v>
      </c>
      <c r="J3752" s="2">
        <v>0</v>
      </c>
      <c r="K3752" s="2">
        <v>5944320</v>
      </c>
      <c r="L3752" t="s">
        <v>18</v>
      </c>
      <c r="M3752" s="3" t="b">
        <f>trust_funds5[[#This Row],[Contributions Outstanding (USD)]]=0</f>
        <v>1</v>
      </c>
      <c r="N3752" s="3" t="str">
        <f t="shared" si="290"/>
        <v>Outstanding</v>
      </c>
      <c r="O3752" s="3" t="str">
        <f t="shared" si="291"/>
        <v>High Contribution &amp; Recent</v>
      </c>
      <c r="P3752" s="3" t="str">
        <f t="shared" si="292"/>
        <v>Other</v>
      </c>
      <c r="Q3752" s="3" t="str">
        <f t="shared" si="293"/>
        <v>Other</v>
      </c>
      <c r="R3752" s="3" t="str">
        <f t="shared" si="294"/>
        <v>Not LCLS</v>
      </c>
      <c r="S3752" s="3" t="str" cm="1">
        <f t="array" ref="S3752">_xlfn.IFS(G3752 &gt; 5000000, "Very High", G3752 &gt; 1000000, "High", G3752 &gt; 500000, "Medium", TRUE, "Low")</f>
        <v>Very High</v>
      </c>
      <c r="T3752" s="3" t="str" cm="1">
        <f t="array" ref="T3752">_xlfn.IFS(B3752 &gt;= 2005, "Post-2005", B3752 &gt;= 2000, "2000-2004", TRUE, "Pre-2000")</f>
        <v>Post-2005</v>
      </c>
    </row>
    <row r="3753" spans="1:20" x14ac:dyDescent="0.85">
      <c r="A3753" s="1">
        <v>41164</v>
      </c>
      <c r="B3753" t="s">
        <v>1234</v>
      </c>
      <c r="C3753" t="s">
        <v>5473</v>
      </c>
      <c r="D3753" t="s">
        <v>5474</v>
      </c>
      <c r="E3753" t="s">
        <v>85</v>
      </c>
      <c r="F3753" t="s">
        <v>86</v>
      </c>
      <c r="G3753" t="s">
        <v>87</v>
      </c>
      <c r="H3753">
        <v>2006</v>
      </c>
      <c r="I3753" s="2">
        <v>360390</v>
      </c>
      <c r="J3753" s="2">
        <v>0</v>
      </c>
      <c r="K3753" s="2">
        <v>360390</v>
      </c>
      <c r="L3753" t="s">
        <v>116</v>
      </c>
      <c r="M3753" s="3" t="b">
        <f>trust_funds5[[#This Row],[Contributions Outstanding (USD)]]=0</f>
        <v>1</v>
      </c>
      <c r="N3753" s="3" t="str">
        <f t="shared" si="290"/>
        <v>Outstanding</v>
      </c>
      <c r="O3753" s="3" t="str">
        <f t="shared" si="291"/>
        <v>High Contribution &amp; Recent</v>
      </c>
      <c r="P3753" s="3" t="str">
        <f t="shared" si="292"/>
        <v>Other</v>
      </c>
      <c r="Q3753" s="3" t="str">
        <f t="shared" si="293"/>
        <v>Other</v>
      </c>
      <c r="R3753" s="3" t="str">
        <f t="shared" si="294"/>
        <v>Not LCLS</v>
      </c>
      <c r="S3753" s="3" t="str" cm="1">
        <f t="array" ref="S3753">_xlfn.IFS(G3753 &gt; 5000000, "Very High", G3753 &gt; 1000000, "High", G3753 &gt; 500000, "Medium", TRUE, "Low")</f>
        <v>Very High</v>
      </c>
      <c r="T3753" s="3" t="str" cm="1">
        <f t="array" ref="T3753">_xlfn.IFS(B3753 &gt;= 2005, "Post-2005", B3753 &gt;= 2000, "2000-2004", TRUE, "Pre-2000")</f>
        <v>Post-2005</v>
      </c>
    </row>
    <row r="3754" spans="1:20" x14ac:dyDescent="0.85">
      <c r="A3754" s="1">
        <v>41164</v>
      </c>
      <c r="B3754" t="s">
        <v>1234</v>
      </c>
      <c r="C3754" t="s">
        <v>5473</v>
      </c>
      <c r="D3754" t="s">
        <v>5474</v>
      </c>
      <c r="E3754" t="s">
        <v>2149</v>
      </c>
      <c r="F3754" t="s">
        <v>2150</v>
      </c>
      <c r="G3754" t="s">
        <v>2151</v>
      </c>
      <c r="H3754">
        <v>2006</v>
      </c>
      <c r="I3754" s="2">
        <v>50000</v>
      </c>
      <c r="J3754" s="2">
        <v>0</v>
      </c>
      <c r="K3754" s="2">
        <v>50000</v>
      </c>
      <c r="L3754" t="s">
        <v>116</v>
      </c>
      <c r="M3754" s="3" t="b">
        <f>trust_funds5[[#This Row],[Contributions Outstanding (USD)]]=0</f>
        <v>1</v>
      </c>
      <c r="N3754" s="3" t="str">
        <f t="shared" si="290"/>
        <v>Outstanding</v>
      </c>
      <c r="O3754" s="3" t="str">
        <f t="shared" si="291"/>
        <v>High Contribution &amp; Recent</v>
      </c>
      <c r="P3754" s="3" t="str">
        <f t="shared" si="292"/>
        <v>Other</v>
      </c>
      <c r="Q3754" s="3" t="str">
        <f t="shared" si="293"/>
        <v>Other</v>
      </c>
      <c r="R3754" s="3" t="str">
        <f t="shared" si="294"/>
        <v>Not LCLS</v>
      </c>
      <c r="S3754" s="3" t="str" cm="1">
        <f t="array" ref="S3754">_xlfn.IFS(G3754 &gt; 5000000, "Very High", G3754 &gt; 1000000, "High", G3754 &gt; 500000, "Medium", TRUE, "Low")</f>
        <v>Very High</v>
      </c>
      <c r="T3754" s="3" t="str" cm="1">
        <f t="array" ref="T3754">_xlfn.IFS(B3754 &gt;= 2005, "Post-2005", B3754 &gt;= 2000, "2000-2004", TRUE, "Pre-2000")</f>
        <v>Post-2005</v>
      </c>
    </row>
    <row r="3755" spans="1:20" x14ac:dyDescent="0.85">
      <c r="A3755" s="1">
        <v>41164</v>
      </c>
      <c r="B3755" t="s">
        <v>5478</v>
      </c>
      <c r="C3755" t="s">
        <v>5479</v>
      </c>
      <c r="D3755" t="s">
        <v>5480</v>
      </c>
      <c r="E3755" t="s">
        <v>1772</v>
      </c>
      <c r="F3755" t="s">
        <v>1773</v>
      </c>
      <c r="G3755" t="s">
        <v>1774</v>
      </c>
      <c r="H3755">
        <v>2006</v>
      </c>
      <c r="I3755" s="2">
        <v>10000000</v>
      </c>
      <c r="J3755" s="2">
        <v>0</v>
      </c>
      <c r="K3755" s="2">
        <v>10000000</v>
      </c>
      <c r="L3755" t="s">
        <v>116</v>
      </c>
      <c r="M3755" s="3" t="b">
        <f>trust_funds5[[#This Row],[Contributions Outstanding (USD)]]=0</f>
        <v>1</v>
      </c>
      <c r="N3755" s="3" t="str">
        <f t="shared" si="290"/>
        <v>Outstanding</v>
      </c>
      <c r="O3755" s="3" t="str">
        <f t="shared" si="291"/>
        <v>High Contribution &amp; Recent</v>
      </c>
      <c r="P3755" s="3" t="str">
        <f t="shared" si="292"/>
        <v>Other</v>
      </c>
      <c r="Q3755" s="3" t="str">
        <f t="shared" si="293"/>
        <v>Other</v>
      </c>
      <c r="R3755" s="3" t="str">
        <f t="shared" si="294"/>
        <v>Not LCLS</v>
      </c>
      <c r="S3755" s="3" t="str" cm="1">
        <f t="array" ref="S3755">_xlfn.IFS(G3755 &gt; 5000000, "Very High", G3755 &gt; 1000000, "High", G3755 &gt; 500000, "Medium", TRUE, "Low")</f>
        <v>Very High</v>
      </c>
      <c r="T3755" s="3" t="str" cm="1">
        <f t="array" ref="T3755">_xlfn.IFS(B3755 &gt;= 2005, "Post-2005", B3755 &gt;= 2000, "2000-2004", TRUE, "Pre-2000")</f>
        <v>Post-2005</v>
      </c>
    </row>
    <row r="3756" spans="1:20" x14ac:dyDescent="0.85">
      <c r="A3756" s="1">
        <v>41164</v>
      </c>
      <c r="B3756" t="s">
        <v>5478</v>
      </c>
      <c r="C3756" t="s">
        <v>5479</v>
      </c>
      <c r="D3756" t="s">
        <v>5480</v>
      </c>
      <c r="E3756" t="s">
        <v>235</v>
      </c>
      <c r="F3756" t="s">
        <v>236</v>
      </c>
      <c r="G3756" t="s">
        <v>237</v>
      </c>
      <c r="H3756">
        <v>2006</v>
      </c>
      <c r="I3756" s="2">
        <v>11052000</v>
      </c>
      <c r="J3756" s="2">
        <v>5.8</v>
      </c>
      <c r="K3756" s="2">
        <v>11052005.800000001</v>
      </c>
      <c r="L3756" t="s">
        <v>116</v>
      </c>
      <c r="M3756" s="3" t="b">
        <f>trust_funds5[[#This Row],[Contributions Outstanding (USD)]]=0</f>
        <v>0</v>
      </c>
      <c r="N3756" s="3" t="str">
        <f t="shared" si="290"/>
        <v>Outstanding</v>
      </c>
      <c r="O3756" s="3" t="str">
        <f t="shared" si="291"/>
        <v>High Contribution &amp; Recent</v>
      </c>
      <c r="P3756" s="3" t="str">
        <f t="shared" si="292"/>
        <v>Other</v>
      </c>
      <c r="Q3756" s="3" t="str">
        <f t="shared" si="293"/>
        <v>Other</v>
      </c>
      <c r="R3756" s="3" t="str">
        <f t="shared" si="294"/>
        <v>Not LCLS</v>
      </c>
      <c r="S3756" s="3" t="str" cm="1">
        <f t="array" ref="S3756">_xlfn.IFS(G3756 &gt; 5000000, "Very High", G3756 &gt; 1000000, "High", G3756 &gt; 500000, "Medium", TRUE, "Low")</f>
        <v>Very High</v>
      </c>
      <c r="T3756" s="3" t="str" cm="1">
        <f t="array" ref="T3756">_xlfn.IFS(B3756 &gt;= 2005, "Post-2005", B3756 &gt;= 2000, "2000-2004", TRUE, "Pre-2000")</f>
        <v>Post-2005</v>
      </c>
    </row>
    <row r="3757" spans="1:20" x14ac:dyDescent="0.85">
      <c r="A3757" s="1">
        <v>41164</v>
      </c>
      <c r="B3757" t="s">
        <v>5478</v>
      </c>
      <c r="C3757" t="s">
        <v>5479</v>
      </c>
      <c r="D3757" t="s">
        <v>5480</v>
      </c>
      <c r="E3757" t="s">
        <v>15</v>
      </c>
      <c r="F3757" t="s">
        <v>16</v>
      </c>
      <c r="G3757" t="s">
        <v>17</v>
      </c>
      <c r="H3757">
        <v>2006</v>
      </c>
      <c r="I3757" s="2">
        <v>11042215.24</v>
      </c>
      <c r="J3757" s="2">
        <v>0</v>
      </c>
      <c r="K3757" s="2">
        <v>11042215.24</v>
      </c>
      <c r="L3757" t="s">
        <v>116</v>
      </c>
      <c r="M3757" s="3" t="b">
        <f>trust_funds5[[#This Row],[Contributions Outstanding (USD)]]=0</f>
        <v>1</v>
      </c>
      <c r="N3757" s="3" t="str">
        <f t="shared" si="290"/>
        <v>Outstanding</v>
      </c>
      <c r="O3757" s="3" t="str">
        <f t="shared" si="291"/>
        <v>High Contribution &amp; Recent</v>
      </c>
      <c r="P3757" s="3" t="str">
        <f t="shared" si="292"/>
        <v>Other</v>
      </c>
      <c r="Q3757" s="3" t="str">
        <f t="shared" si="293"/>
        <v>Other</v>
      </c>
      <c r="R3757" s="3" t="str">
        <f t="shared" si="294"/>
        <v>Not LCLS</v>
      </c>
      <c r="S3757" s="3" t="str" cm="1">
        <f t="array" ref="S3757">_xlfn.IFS(G3757 &gt; 5000000, "Very High", G3757 &gt; 1000000, "High", G3757 &gt; 500000, "Medium", TRUE, "Low")</f>
        <v>Very High</v>
      </c>
      <c r="T3757" s="3" t="str" cm="1">
        <f t="array" ref="T3757">_xlfn.IFS(B3757 &gt;= 2005, "Post-2005", B3757 &gt;= 2000, "2000-2004", TRUE, "Pre-2000")</f>
        <v>Post-2005</v>
      </c>
    </row>
    <row r="3758" spans="1:20" x14ac:dyDescent="0.85">
      <c r="A3758" s="1">
        <v>41164</v>
      </c>
      <c r="B3758" t="s">
        <v>5478</v>
      </c>
      <c r="C3758" t="s">
        <v>5479</v>
      </c>
      <c r="D3758" t="s">
        <v>5480</v>
      </c>
      <c r="E3758" t="s">
        <v>264</v>
      </c>
      <c r="F3758" t="s">
        <v>265</v>
      </c>
      <c r="G3758" t="s">
        <v>1350</v>
      </c>
      <c r="H3758">
        <v>2006</v>
      </c>
      <c r="I3758" s="2">
        <v>10000000</v>
      </c>
      <c r="J3758" s="2">
        <v>0</v>
      </c>
      <c r="K3758" s="2">
        <v>10000000</v>
      </c>
      <c r="L3758" t="s">
        <v>116</v>
      </c>
      <c r="M3758" s="3" t="b">
        <f>trust_funds5[[#This Row],[Contributions Outstanding (USD)]]=0</f>
        <v>1</v>
      </c>
      <c r="N3758" s="3" t="str">
        <f t="shared" si="290"/>
        <v>Outstanding</v>
      </c>
      <c r="O3758" s="3" t="str">
        <f t="shared" si="291"/>
        <v>High Contribution &amp; Recent</v>
      </c>
      <c r="P3758" s="3" t="str">
        <f t="shared" si="292"/>
        <v>Other</v>
      </c>
      <c r="Q3758" s="3" t="str">
        <f t="shared" si="293"/>
        <v>Other</v>
      </c>
      <c r="R3758" s="3" t="str">
        <f t="shared" si="294"/>
        <v>Not LCLS</v>
      </c>
      <c r="S3758" s="3" t="str" cm="1">
        <f t="array" ref="S3758">_xlfn.IFS(G3758 &gt; 5000000, "Very High", G3758 &gt; 1000000, "High", G3758 &gt; 500000, "Medium", TRUE, "Low")</f>
        <v>Very High</v>
      </c>
      <c r="T3758" s="3" t="str" cm="1">
        <f t="array" ref="T3758">_xlfn.IFS(B3758 &gt;= 2005, "Post-2005", B3758 &gt;= 2000, "2000-2004", TRUE, "Pre-2000")</f>
        <v>Post-2005</v>
      </c>
    </row>
    <row r="3759" spans="1:20" x14ac:dyDescent="0.85">
      <c r="A3759" s="1">
        <v>41164</v>
      </c>
      <c r="B3759" t="s">
        <v>5478</v>
      </c>
      <c r="C3759" t="s">
        <v>5479</v>
      </c>
      <c r="D3759" t="s">
        <v>5480</v>
      </c>
      <c r="E3759" t="s">
        <v>70</v>
      </c>
      <c r="F3759" t="s">
        <v>71</v>
      </c>
      <c r="G3759" t="s">
        <v>5484</v>
      </c>
      <c r="H3759">
        <v>2006</v>
      </c>
      <c r="I3759" s="2">
        <v>8307027.75</v>
      </c>
      <c r="J3759" s="2">
        <v>0</v>
      </c>
      <c r="K3759" s="2">
        <v>8307027.75</v>
      </c>
      <c r="L3759" t="s">
        <v>116</v>
      </c>
      <c r="M3759" s="3" t="b">
        <f>trust_funds5[[#This Row],[Contributions Outstanding (USD)]]=0</f>
        <v>1</v>
      </c>
      <c r="N3759" s="3" t="str">
        <f t="shared" si="290"/>
        <v>Outstanding</v>
      </c>
      <c r="O3759" s="3" t="str">
        <f t="shared" si="291"/>
        <v>High Contribution &amp; Recent</v>
      </c>
      <c r="P3759" s="3" t="str">
        <f t="shared" si="292"/>
        <v>Other</v>
      </c>
      <c r="Q3759" s="3" t="str">
        <f t="shared" si="293"/>
        <v>Other</v>
      </c>
      <c r="R3759" s="3" t="str">
        <f t="shared" si="294"/>
        <v>Not LCLS</v>
      </c>
      <c r="S3759" s="3" t="str" cm="1">
        <f t="array" ref="S3759">_xlfn.IFS(G3759 &gt; 5000000, "Very High", G3759 &gt; 1000000, "High", G3759 &gt; 500000, "Medium", TRUE, "Low")</f>
        <v>Very High</v>
      </c>
      <c r="T3759" s="3" t="str" cm="1">
        <f t="array" ref="T3759">_xlfn.IFS(B3759 &gt;= 2005, "Post-2005", B3759 &gt;= 2000, "2000-2004", TRUE, "Pre-2000")</f>
        <v>Post-2005</v>
      </c>
    </row>
    <row r="3760" spans="1:20" x14ac:dyDescent="0.85">
      <c r="A3760" s="1">
        <v>41164</v>
      </c>
      <c r="B3760" t="s">
        <v>5478</v>
      </c>
      <c r="C3760" t="s">
        <v>5479</v>
      </c>
      <c r="D3760" t="s">
        <v>5480</v>
      </c>
      <c r="E3760" t="s">
        <v>70</v>
      </c>
      <c r="F3760" t="s">
        <v>71</v>
      </c>
      <c r="G3760" t="s">
        <v>72</v>
      </c>
      <c r="H3760">
        <v>2006</v>
      </c>
      <c r="I3760" s="2">
        <v>9726837.9700000007</v>
      </c>
      <c r="J3760" s="2">
        <v>0</v>
      </c>
      <c r="K3760" s="2">
        <v>9726837.9700000007</v>
      </c>
      <c r="L3760" t="s">
        <v>116</v>
      </c>
      <c r="M3760" s="3" t="b">
        <f>trust_funds5[[#This Row],[Contributions Outstanding (USD)]]=0</f>
        <v>1</v>
      </c>
      <c r="N3760" s="3" t="str">
        <f t="shared" si="290"/>
        <v>Outstanding</v>
      </c>
      <c r="O3760" s="3" t="str">
        <f t="shared" si="291"/>
        <v>High Contribution &amp; Recent</v>
      </c>
      <c r="P3760" s="3" t="str">
        <f t="shared" si="292"/>
        <v>Other</v>
      </c>
      <c r="Q3760" s="3" t="str">
        <f t="shared" si="293"/>
        <v>Other</v>
      </c>
      <c r="R3760" s="3" t="str">
        <f t="shared" si="294"/>
        <v>Not LCLS</v>
      </c>
      <c r="S3760" s="3" t="str" cm="1">
        <f t="array" ref="S3760">_xlfn.IFS(G3760 &gt; 5000000, "Very High", G3760 &gt; 1000000, "High", G3760 &gt; 500000, "Medium", TRUE, "Low")</f>
        <v>Very High</v>
      </c>
      <c r="T3760" s="3" t="str" cm="1">
        <f t="array" ref="T3760">_xlfn.IFS(B3760 &gt;= 2005, "Post-2005", B3760 &gt;= 2000, "2000-2004", TRUE, "Pre-2000")</f>
        <v>Post-2005</v>
      </c>
    </row>
    <row r="3761" spans="1:20" x14ac:dyDescent="0.85">
      <c r="A3761" s="1">
        <v>41164</v>
      </c>
      <c r="B3761" t="s">
        <v>5478</v>
      </c>
      <c r="C3761" t="s">
        <v>5479</v>
      </c>
      <c r="D3761" t="s">
        <v>5480</v>
      </c>
      <c r="E3761" t="s">
        <v>85</v>
      </c>
      <c r="F3761" t="s">
        <v>86</v>
      </c>
      <c r="G3761" t="s">
        <v>87</v>
      </c>
      <c r="H3761">
        <v>2006</v>
      </c>
      <c r="I3761" s="2">
        <v>271303504.31</v>
      </c>
      <c r="J3761" s="2">
        <v>0</v>
      </c>
      <c r="K3761" s="2">
        <v>271303504.31</v>
      </c>
      <c r="L3761" t="s">
        <v>116</v>
      </c>
      <c r="M3761" s="3" t="b">
        <f>trust_funds5[[#This Row],[Contributions Outstanding (USD)]]=0</f>
        <v>1</v>
      </c>
      <c r="N3761" s="3" t="str">
        <f t="shared" si="290"/>
        <v>Outstanding</v>
      </c>
      <c r="O3761" s="3" t="str">
        <f t="shared" si="291"/>
        <v>High Contribution &amp; Recent</v>
      </c>
      <c r="P3761" s="3" t="str">
        <f t="shared" si="292"/>
        <v>Other</v>
      </c>
      <c r="Q3761" s="3" t="str">
        <f t="shared" si="293"/>
        <v>Other</v>
      </c>
      <c r="R3761" s="3" t="str">
        <f t="shared" si="294"/>
        <v>Not LCLS</v>
      </c>
      <c r="S3761" s="3" t="str" cm="1">
        <f t="array" ref="S3761">_xlfn.IFS(G3761 &gt; 5000000, "Very High", G3761 &gt; 1000000, "High", G3761 &gt; 500000, "Medium", TRUE, "Low")</f>
        <v>Very High</v>
      </c>
      <c r="T3761" s="3" t="str" cm="1">
        <f t="array" ref="T3761">_xlfn.IFS(B3761 &gt;= 2005, "Post-2005", B3761 &gt;= 2000, "2000-2004", TRUE, "Pre-2000")</f>
        <v>Post-2005</v>
      </c>
    </row>
    <row r="3762" spans="1:20" x14ac:dyDescent="0.85">
      <c r="A3762" s="1">
        <v>41164</v>
      </c>
      <c r="B3762" t="s">
        <v>5478</v>
      </c>
      <c r="C3762" t="s">
        <v>5479</v>
      </c>
      <c r="D3762" t="s">
        <v>5480</v>
      </c>
      <c r="E3762" t="s">
        <v>288</v>
      </c>
      <c r="F3762" t="s">
        <v>289</v>
      </c>
      <c r="G3762" t="s">
        <v>290</v>
      </c>
      <c r="H3762">
        <v>2006</v>
      </c>
      <c r="I3762" s="2">
        <v>10133463.199999999</v>
      </c>
      <c r="J3762" s="2">
        <v>0</v>
      </c>
      <c r="K3762" s="2">
        <v>10133463.199999999</v>
      </c>
      <c r="L3762" t="s">
        <v>116</v>
      </c>
      <c r="M3762" s="3" t="b">
        <f>trust_funds5[[#This Row],[Contributions Outstanding (USD)]]=0</f>
        <v>1</v>
      </c>
      <c r="N3762" s="3" t="str">
        <f t="shared" si="290"/>
        <v>Outstanding</v>
      </c>
      <c r="O3762" s="3" t="str">
        <f t="shared" si="291"/>
        <v>High Contribution &amp; Recent</v>
      </c>
      <c r="P3762" s="3" t="str">
        <f t="shared" si="292"/>
        <v>Other</v>
      </c>
      <c r="Q3762" s="3" t="str">
        <f t="shared" si="293"/>
        <v>Other</v>
      </c>
      <c r="R3762" s="3" t="str">
        <f t="shared" si="294"/>
        <v>Not LCLS</v>
      </c>
      <c r="S3762" s="3" t="str" cm="1">
        <f t="array" ref="S3762">_xlfn.IFS(G3762 &gt; 5000000, "Very High", G3762 &gt; 1000000, "High", G3762 &gt; 500000, "Medium", TRUE, "Low")</f>
        <v>Very High</v>
      </c>
      <c r="T3762" s="3" t="str" cm="1">
        <f t="array" ref="T3762">_xlfn.IFS(B3762 &gt;= 2005, "Post-2005", B3762 &gt;= 2000, "2000-2004", TRUE, "Pre-2000")</f>
        <v>Post-2005</v>
      </c>
    </row>
    <row r="3763" spans="1:20" x14ac:dyDescent="0.85">
      <c r="A3763" s="1">
        <v>41164</v>
      </c>
      <c r="B3763" t="s">
        <v>5478</v>
      </c>
      <c r="C3763" t="s">
        <v>5479</v>
      </c>
      <c r="D3763" t="s">
        <v>5480</v>
      </c>
      <c r="E3763" t="s">
        <v>1408</v>
      </c>
      <c r="F3763" t="s">
        <v>1409</v>
      </c>
      <c r="G3763" t="s">
        <v>1410</v>
      </c>
      <c r="H3763">
        <v>2006</v>
      </c>
      <c r="I3763" s="2">
        <v>1198700</v>
      </c>
      <c r="J3763" s="2">
        <v>0</v>
      </c>
      <c r="K3763" s="2">
        <v>1198700</v>
      </c>
      <c r="L3763" t="s">
        <v>116</v>
      </c>
      <c r="M3763" s="3" t="b">
        <f>trust_funds5[[#This Row],[Contributions Outstanding (USD)]]=0</f>
        <v>1</v>
      </c>
      <c r="N3763" s="3" t="str">
        <f t="shared" si="290"/>
        <v>Outstanding</v>
      </c>
      <c r="O3763" s="3" t="str">
        <f t="shared" si="291"/>
        <v>High Contribution &amp; Recent</v>
      </c>
      <c r="P3763" s="3" t="str">
        <f t="shared" si="292"/>
        <v>Other</v>
      </c>
      <c r="Q3763" s="3" t="str">
        <f t="shared" si="293"/>
        <v>Other</v>
      </c>
      <c r="R3763" s="3" t="str">
        <f t="shared" si="294"/>
        <v>Not LCLS</v>
      </c>
      <c r="S3763" s="3" t="str" cm="1">
        <f t="array" ref="S3763">_xlfn.IFS(G3763 &gt; 5000000, "Very High", G3763 &gt; 1000000, "High", G3763 &gt; 500000, "Medium", TRUE, "Low")</f>
        <v>Very High</v>
      </c>
      <c r="T3763" s="3" t="str" cm="1">
        <f t="array" ref="T3763">_xlfn.IFS(B3763 &gt;= 2005, "Post-2005", B3763 &gt;= 2000, "2000-2004", TRUE, "Pre-2000")</f>
        <v>Post-2005</v>
      </c>
    </row>
    <row r="3764" spans="1:20" x14ac:dyDescent="0.85">
      <c r="A3764" s="1">
        <v>41164</v>
      </c>
      <c r="B3764" t="s">
        <v>5478</v>
      </c>
      <c r="C3764" t="s">
        <v>5479</v>
      </c>
      <c r="D3764" t="s">
        <v>5480</v>
      </c>
      <c r="E3764" t="s">
        <v>119</v>
      </c>
      <c r="F3764" t="s">
        <v>120</v>
      </c>
      <c r="G3764" t="s">
        <v>121</v>
      </c>
      <c r="H3764">
        <v>2006</v>
      </c>
      <c r="I3764" s="2">
        <v>99999940</v>
      </c>
      <c r="J3764" s="2">
        <v>60</v>
      </c>
      <c r="K3764" s="2">
        <v>100000000</v>
      </c>
      <c r="L3764" t="s">
        <v>116</v>
      </c>
      <c r="M3764" s="3" t="b">
        <f>trust_funds5[[#This Row],[Contributions Outstanding (USD)]]=0</f>
        <v>0</v>
      </c>
      <c r="N3764" s="3" t="str">
        <f t="shared" si="290"/>
        <v>Outstanding</v>
      </c>
      <c r="O3764" s="3" t="str">
        <f t="shared" si="291"/>
        <v>High Contribution &amp; Recent</v>
      </c>
      <c r="P3764" s="3" t="str">
        <f t="shared" si="292"/>
        <v>Other</v>
      </c>
      <c r="Q3764" s="3" t="str">
        <f t="shared" si="293"/>
        <v>Other</v>
      </c>
      <c r="R3764" s="3" t="str">
        <f t="shared" si="294"/>
        <v>Not LCLS</v>
      </c>
      <c r="S3764" s="3" t="str" cm="1">
        <f t="array" ref="S3764">_xlfn.IFS(G3764 &gt; 5000000, "Very High", G3764 &gt; 1000000, "High", G3764 &gt; 500000, "Medium", TRUE, "Low")</f>
        <v>Very High</v>
      </c>
      <c r="T3764" s="3" t="str" cm="1">
        <f t="array" ref="T3764">_xlfn.IFS(B3764 &gt;= 2005, "Post-2005", B3764 &gt;= 2000, "2000-2004", TRUE, "Pre-2000")</f>
        <v>Post-2005</v>
      </c>
    </row>
    <row r="3765" spans="1:20" x14ac:dyDescent="0.85">
      <c r="A3765" s="1">
        <v>41164</v>
      </c>
      <c r="B3765" t="s">
        <v>5478</v>
      </c>
      <c r="C3765" t="s">
        <v>5479</v>
      </c>
      <c r="D3765" t="s">
        <v>5480</v>
      </c>
      <c r="E3765" t="s">
        <v>1280</v>
      </c>
      <c r="F3765" t="s">
        <v>1281</v>
      </c>
      <c r="G3765" t="s">
        <v>1282</v>
      </c>
      <c r="H3765">
        <v>2006</v>
      </c>
      <c r="I3765" s="2">
        <v>8801500</v>
      </c>
      <c r="J3765" s="2">
        <v>0</v>
      </c>
      <c r="K3765" s="2">
        <v>8801500</v>
      </c>
      <c r="L3765" t="s">
        <v>116</v>
      </c>
      <c r="M3765" s="3" t="b">
        <f>trust_funds5[[#This Row],[Contributions Outstanding (USD)]]=0</f>
        <v>1</v>
      </c>
      <c r="N3765" s="3" t="str">
        <f t="shared" si="290"/>
        <v>Outstanding</v>
      </c>
      <c r="O3765" s="3" t="str">
        <f t="shared" si="291"/>
        <v>High Contribution &amp; Recent</v>
      </c>
      <c r="P3765" s="3" t="str">
        <f t="shared" si="292"/>
        <v>Other</v>
      </c>
      <c r="Q3765" s="3" t="str">
        <f t="shared" si="293"/>
        <v>Other</v>
      </c>
      <c r="R3765" s="3" t="str">
        <f t="shared" si="294"/>
        <v>Not LCLS</v>
      </c>
      <c r="S3765" s="3" t="str" cm="1">
        <f t="array" ref="S3765">_xlfn.IFS(G3765 &gt; 5000000, "Very High", G3765 &gt; 1000000, "High", G3765 &gt; 500000, "Medium", TRUE, "Low")</f>
        <v>Very High</v>
      </c>
      <c r="T3765" s="3" t="str" cm="1">
        <f t="array" ref="T3765">_xlfn.IFS(B3765 &gt;= 2005, "Post-2005", B3765 &gt;= 2000, "2000-2004", TRUE, "Pre-2000")</f>
        <v>Post-2005</v>
      </c>
    </row>
    <row r="3766" spans="1:20" x14ac:dyDescent="0.85">
      <c r="A3766" s="1">
        <v>41164</v>
      </c>
      <c r="B3766" t="s">
        <v>5478</v>
      </c>
      <c r="C3766" t="s">
        <v>5479</v>
      </c>
      <c r="D3766" t="s">
        <v>5480</v>
      </c>
      <c r="E3766" t="s">
        <v>21</v>
      </c>
      <c r="F3766" t="s">
        <v>22</v>
      </c>
      <c r="G3766" t="s">
        <v>23</v>
      </c>
      <c r="H3766">
        <v>2006</v>
      </c>
      <c r="I3766" s="2">
        <v>10441206.220000001</v>
      </c>
      <c r="J3766" s="2">
        <v>0</v>
      </c>
      <c r="K3766" s="2">
        <v>10441206.220000001</v>
      </c>
      <c r="L3766" t="s">
        <v>116</v>
      </c>
      <c r="M3766" s="3" t="b">
        <f>trust_funds5[[#This Row],[Contributions Outstanding (USD)]]=0</f>
        <v>1</v>
      </c>
      <c r="N3766" s="3" t="str">
        <f t="shared" si="290"/>
        <v>Outstanding</v>
      </c>
      <c r="O3766" s="3" t="str">
        <f t="shared" si="291"/>
        <v>High Contribution &amp; Recent</v>
      </c>
      <c r="P3766" s="3" t="str">
        <f t="shared" si="292"/>
        <v>Other</v>
      </c>
      <c r="Q3766" s="3" t="str">
        <f t="shared" si="293"/>
        <v>Other</v>
      </c>
      <c r="R3766" s="3" t="str">
        <f t="shared" si="294"/>
        <v>Not LCLS</v>
      </c>
      <c r="S3766" s="3" t="str" cm="1">
        <f t="array" ref="S3766">_xlfn.IFS(G3766 &gt; 5000000, "Very High", G3766 &gt; 1000000, "High", G3766 &gt; 500000, "Medium", TRUE, "Low")</f>
        <v>Very High</v>
      </c>
      <c r="T3766" s="3" t="str" cm="1">
        <f t="array" ref="T3766">_xlfn.IFS(B3766 &gt;= 2005, "Post-2005", B3766 &gt;= 2000, "2000-2004", TRUE, "Pre-2000")</f>
        <v>Post-2005</v>
      </c>
    </row>
    <row r="3767" spans="1:20" x14ac:dyDescent="0.85">
      <c r="A3767" s="1">
        <v>41164</v>
      </c>
      <c r="B3767" t="s">
        <v>5478</v>
      </c>
      <c r="C3767" t="s">
        <v>5479</v>
      </c>
      <c r="D3767" t="s">
        <v>5480</v>
      </c>
      <c r="E3767" t="s">
        <v>49</v>
      </c>
      <c r="F3767" t="s">
        <v>50</v>
      </c>
      <c r="G3767" t="s">
        <v>51</v>
      </c>
      <c r="H3767">
        <v>2006</v>
      </c>
      <c r="I3767" s="2">
        <v>10000000</v>
      </c>
      <c r="J3767" s="2">
        <v>0</v>
      </c>
      <c r="K3767" s="2">
        <v>10000000</v>
      </c>
      <c r="L3767" t="s">
        <v>116</v>
      </c>
      <c r="M3767" s="3" t="b">
        <f>trust_funds5[[#This Row],[Contributions Outstanding (USD)]]=0</f>
        <v>1</v>
      </c>
      <c r="N3767" s="3" t="str">
        <f t="shared" si="290"/>
        <v>Outstanding</v>
      </c>
      <c r="O3767" s="3" t="str">
        <f t="shared" si="291"/>
        <v>High Contribution &amp; Recent</v>
      </c>
      <c r="P3767" s="3" t="str">
        <f t="shared" si="292"/>
        <v>Other</v>
      </c>
      <c r="Q3767" s="3" t="str">
        <f t="shared" si="293"/>
        <v>Other</v>
      </c>
      <c r="R3767" s="3" t="str">
        <f t="shared" si="294"/>
        <v>Not LCLS</v>
      </c>
      <c r="S3767" s="3" t="str" cm="1">
        <f t="array" ref="S3767">_xlfn.IFS(G3767 &gt; 5000000, "Very High", G3767 &gt; 1000000, "High", G3767 &gt; 500000, "Medium", TRUE, "Low")</f>
        <v>Very High</v>
      </c>
      <c r="T3767" s="3" t="str" cm="1">
        <f t="array" ref="T3767">_xlfn.IFS(B3767 &gt;= 2005, "Post-2005", B3767 &gt;= 2000, "2000-2004", TRUE, "Pre-2000")</f>
        <v>Post-2005</v>
      </c>
    </row>
    <row r="3768" spans="1:20" x14ac:dyDescent="0.85">
      <c r="A3768" s="1">
        <v>41164</v>
      </c>
      <c r="B3768" t="s">
        <v>5899</v>
      </c>
      <c r="C3768" t="s">
        <v>5900</v>
      </c>
      <c r="D3768" t="s">
        <v>5901</v>
      </c>
      <c r="E3768" t="s">
        <v>264</v>
      </c>
      <c r="F3768" t="s">
        <v>265</v>
      </c>
      <c r="G3768" t="s">
        <v>266</v>
      </c>
      <c r="H3768">
        <v>2006</v>
      </c>
      <c r="I3768" s="2">
        <v>276045.95</v>
      </c>
      <c r="J3768" s="2">
        <v>0</v>
      </c>
      <c r="K3768" s="2">
        <v>276045.95</v>
      </c>
      <c r="L3768" t="s">
        <v>18</v>
      </c>
      <c r="M3768" s="3" t="b">
        <f>trust_funds5[[#This Row],[Contributions Outstanding (USD)]]=0</f>
        <v>1</v>
      </c>
      <c r="N3768" s="3" t="str">
        <f t="shared" si="290"/>
        <v>Outstanding</v>
      </c>
      <c r="O3768" s="3" t="str">
        <f t="shared" si="291"/>
        <v>High Contribution &amp; Recent</v>
      </c>
      <c r="P3768" s="3" t="str">
        <f t="shared" si="292"/>
        <v>Other</v>
      </c>
      <c r="Q3768" s="3" t="str">
        <f t="shared" si="293"/>
        <v>Other</v>
      </c>
      <c r="R3768" s="3" t="str">
        <f t="shared" si="294"/>
        <v>Not LCLS</v>
      </c>
      <c r="S3768" s="3" t="str" cm="1">
        <f t="array" ref="S3768">_xlfn.IFS(G3768 &gt; 5000000, "Very High", G3768 &gt; 1000000, "High", G3768 &gt; 500000, "Medium", TRUE, "Low")</f>
        <v>Very High</v>
      </c>
      <c r="T3768" s="3" t="str" cm="1">
        <f t="array" ref="T3768">_xlfn.IFS(B3768 &gt;= 2005, "Post-2005", B3768 &gt;= 2000, "2000-2004", TRUE, "Pre-2000")</f>
        <v>Post-2005</v>
      </c>
    </row>
    <row r="3769" spans="1:20" x14ac:dyDescent="0.85">
      <c r="A3769" s="1">
        <v>41164</v>
      </c>
      <c r="B3769" t="s">
        <v>5481</v>
      </c>
      <c r="C3769" t="s">
        <v>5482</v>
      </c>
      <c r="D3769" t="s">
        <v>5483</v>
      </c>
      <c r="E3769" t="s">
        <v>21</v>
      </c>
      <c r="F3769" t="s">
        <v>22</v>
      </c>
      <c r="G3769" t="s">
        <v>23</v>
      </c>
      <c r="H3769">
        <v>2006</v>
      </c>
      <c r="I3769" s="2">
        <v>129366.11</v>
      </c>
      <c r="J3769" s="2">
        <v>0</v>
      </c>
      <c r="K3769" s="2">
        <v>129366.11</v>
      </c>
      <c r="L3769" t="s">
        <v>116</v>
      </c>
      <c r="M3769" s="3" t="b">
        <f>trust_funds5[[#This Row],[Contributions Outstanding (USD)]]=0</f>
        <v>1</v>
      </c>
      <c r="N3769" s="3" t="str">
        <f t="shared" si="290"/>
        <v>Outstanding</v>
      </c>
      <c r="O3769" s="3" t="str">
        <f t="shared" si="291"/>
        <v>High Contribution &amp; Recent</v>
      </c>
      <c r="P3769" s="3" t="str">
        <f t="shared" si="292"/>
        <v>Other</v>
      </c>
      <c r="Q3769" s="3" t="str">
        <f t="shared" si="293"/>
        <v>Other</v>
      </c>
      <c r="R3769" s="3" t="str">
        <f t="shared" si="294"/>
        <v>Not LCLS</v>
      </c>
      <c r="S3769" s="3" t="str" cm="1">
        <f t="array" ref="S3769">_xlfn.IFS(G3769 &gt; 5000000, "Very High", G3769 &gt; 1000000, "High", G3769 &gt; 500000, "Medium", TRUE, "Low")</f>
        <v>Very High</v>
      </c>
      <c r="T3769" s="3" t="str" cm="1">
        <f t="array" ref="T3769">_xlfn.IFS(B3769 &gt;= 2005, "Post-2005", B3769 &gt;= 2000, "2000-2004", TRUE, "Pre-2000")</f>
        <v>Post-2005</v>
      </c>
    </row>
    <row r="3770" spans="1:20" x14ac:dyDescent="0.85">
      <c r="A3770" s="1">
        <v>41164</v>
      </c>
      <c r="B3770" t="s">
        <v>90</v>
      </c>
      <c r="C3770" t="s">
        <v>4762</v>
      </c>
      <c r="D3770" t="s">
        <v>4763</v>
      </c>
      <c r="E3770" t="s">
        <v>1333</v>
      </c>
      <c r="F3770" t="s">
        <v>1334</v>
      </c>
      <c r="G3770" t="s">
        <v>1335</v>
      </c>
      <c r="H3770">
        <v>2006</v>
      </c>
      <c r="I3770" s="2">
        <v>250000</v>
      </c>
      <c r="J3770" s="2">
        <v>0</v>
      </c>
      <c r="K3770" s="2">
        <v>250000</v>
      </c>
      <c r="L3770" t="s">
        <v>18</v>
      </c>
      <c r="M3770" s="3" t="b">
        <f>trust_funds5[[#This Row],[Contributions Outstanding (USD)]]=0</f>
        <v>1</v>
      </c>
      <c r="N3770" s="3" t="str">
        <f t="shared" si="290"/>
        <v>Outstanding</v>
      </c>
      <c r="O3770" s="3" t="str">
        <f t="shared" si="291"/>
        <v>High Contribution &amp; Recent</v>
      </c>
      <c r="P3770" s="3" t="str">
        <f t="shared" si="292"/>
        <v>Other</v>
      </c>
      <c r="Q3770" s="3" t="str">
        <f t="shared" si="293"/>
        <v>Other</v>
      </c>
      <c r="R3770" s="3" t="str">
        <f t="shared" si="294"/>
        <v>Not LCLS</v>
      </c>
      <c r="S3770" s="3" t="str" cm="1">
        <f t="array" ref="S3770">_xlfn.IFS(G3770 &gt; 5000000, "Very High", G3770 &gt; 1000000, "High", G3770 &gt; 500000, "Medium", TRUE, "Low")</f>
        <v>Very High</v>
      </c>
      <c r="T3770" s="3" t="str" cm="1">
        <f t="array" ref="T3770">_xlfn.IFS(B3770 &gt;= 2005, "Post-2005", B3770 &gt;= 2000, "2000-2004", TRUE, "Pre-2000")</f>
        <v>Post-2005</v>
      </c>
    </row>
    <row r="3771" spans="1:20" x14ac:dyDescent="0.85">
      <c r="A3771" s="1">
        <v>41164</v>
      </c>
      <c r="B3771" t="s">
        <v>90</v>
      </c>
      <c r="C3771" t="s">
        <v>4762</v>
      </c>
      <c r="D3771" t="s">
        <v>4763</v>
      </c>
      <c r="E3771" t="s">
        <v>119</v>
      </c>
      <c r="F3771" t="s">
        <v>120</v>
      </c>
      <c r="G3771" t="s">
        <v>121</v>
      </c>
      <c r="H3771">
        <v>2006</v>
      </c>
      <c r="I3771" s="2">
        <v>708482.15</v>
      </c>
      <c r="J3771" s="2">
        <v>0</v>
      </c>
      <c r="K3771" s="2">
        <v>708482.15</v>
      </c>
      <c r="L3771" t="s">
        <v>18</v>
      </c>
      <c r="M3771" s="3" t="b">
        <f>trust_funds5[[#This Row],[Contributions Outstanding (USD)]]=0</f>
        <v>1</v>
      </c>
      <c r="N3771" s="3" t="str">
        <f t="shared" si="290"/>
        <v>Outstanding</v>
      </c>
      <c r="O3771" s="3" t="str">
        <f t="shared" si="291"/>
        <v>High Contribution &amp; Recent</v>
      </c>
      <c r="P3771" s="3" t="str">
        <f t="shared" si="292"/>
        <v>Other</v>
      </c>
      <c r="Q3771" s="3" t="str">
        <f t="shared" si="293"/>
        <v>Other</v>
      </c>
      <c r="R3771" s="3" t="str">
        <f t="shared" si="294"/>
        <v>Not LCLS</v>
      </c>
      <c r="S3771" s="3" t="str" cm="1">
        <f t="array" ref="S3771">_xlfn.IFS(G3771 &gt; 5000000, "Very High", G3771 &gt; 1000000, "High", G3771 &gt; 500000, "Medium", TRUE, "Low")</f>
        <v>Very High</v>
      </c>
      <c r="T3771" s="3" t="str" cm="1">
        <f t="array" ref="T3771">_xlfn.IFS(B3771 &gt;= 2005, "Post-2005", B3771 &gt;= 2000, "2000-2004", TRUE, "Pre-2000")</f>
        <v>Post-2005</v>
      </c>
    </row>
    <row r="3772" spans="1:20" x14ac:dyDescent="0.85">
      <c r="A3772" s="1">
        <v>41164</v>
      </c>
      <c r="B3772" t="s">
        <v>90</v>
      </c>
      <c r="C3772" t="s">
        <v>4762</v>
      </c>
      <c r="D3772" t="s">
        <v>4763</v>
      </c>
      <c r="E3772" t="s">
        <v>42</v>
      </c>
      <c r="F3772" t="s">
        <v>43</v>
      </c>
      <c r="G3772" t="s">
        <v>44</v>
      </c>
      <c r="H3772">
        <v>2006</v>
      </c>
      <c r="I3772" s="2">
        <v>350000</v>
      </c>
      <c r="J3772" s="2">
        <v>0</v>
      </c>
      <c r="K3772" s="2">
        <v>350000</v>
      </c>
      <c r="L3772" t="s">
        <v>18</v>
      </c>
      <c r="M3772" s="3" t="b">
        <f>trust_funds5[[#This Row],[Contributions Outstanding (USD)]]=0</f>
        <v>1</v>
      </c>
      <c r="N3772" s="3" t="str">
        <f t="shared" si="290"/>
        <v>Outstanding</v>
      </c>
      <c r="O3772" s="3" t="str">
        <f t="shared" si="291"/>
        <v>High Contribution &amp; Recent</v>
      </c>
      <c r="P3772" s="3" t="str">
        <f t="shared" si="292"/>
        <v>Other</v>
      </c>
      <c r="Q3772" s="3" t="str">
        <f t="shared" si="293"/>
        <v>Other</v>
      </c>
      <c r="R3772" s="3" t="str">
        <f t="shared" si="294"/>
        <v>Not LCLS</v>
      </c>
      <c r="S3772" s="3" t="str" cm="1">
        <f t="array" ref="S3772">_xlfn.IFS(G3772 &gt; 5000000, "Very High", G3772 &gt; 1000000, "High", G3772 &gt; 500000, "Medium", TRUE, "Low")</f>
        <v>Very High</v>
      </c>
      <c r="T3772" s="3" t="str" cm="1">
        <f t="array" ref="T3772">_xlfn.IFS(B3772 &gt;= 2005, "Post-2005", B3772 &gt;= 2000, "2000-2004", TRUE, "Pre-2000")</f>
        <v>Post-2005</v>
      </c>
    </row>
    <row r="3773" spans="1:20" x14ac:dyDescent="0.85">
      <c r="A3773" s="1">
        <v>41164</v>
      </c>
      <c r="B3773" t="s">
        <v>4164</v>
      </c>
      <c r="C3773" t="s">
        <v>5902</v>
      </c>
      <c r="D3773" t="s">
        <v>5903</v>
      </c>
      <c r="E3773" t="s">
        <v>70</v>
      </c>
      <c r="F3773" t="s">
        <v>71</v>
      </c>
      <c r="G3773" t="s">
        <v>72</v>
      </c>
      <c r="H3773">
        <v>2006</v>
      </c>
      <c r="I3773" s="2">
        <v>756509.5</v>
      </c>
      <c r="J3773" s="2">
        <v>0</v>
      </c>
      <c r="K3773" s="2">
        <v>756509.5</v>
      </c>
      <c r="L3773" t="s">
        <v>18</v>
      </c>
      <c r="M3773" s="3" t="b">
        <f>trust_funds5[[#This Row],[Contributions Outstanding (USD)]]=0</f>
        <v>1</v>
      </c>
      <c r="N3773" s="3" t="str">
        <f t="shared" si="290"/>
        <v>Outstanding</v>
      </c>
      <c r="O3773" s="3" t="str">
        <f t="shared" si="291"/>
        <v>High Contribution &amp; Recent</v>
      </c>
      <c r="P3773" s="3" t="str">
        <f t="shared" si="292"/>
        <v>Other</v>
      </c>
      <c r="Q3773" s="3" t="str">
        <f t="shared" si="293"/>
        <v>Other</v>
      </c>
      <c r="R3773" s="3" t="str">
        <f t="shared" si="294"/>
        <v>Not LCLS</v>
      </c>
      <c r="S3773" s="3" t="str" cm="1">
        <f t="array" ref="S3773">_xlfn.IFS(G3773 &gt; 5000000, "Very High", G3773 &gt; 1000000, "High", G3773 &gt; 500000, "Medium", TRUE, "Low")</f>
        <v>Very High</v>
      </c>
      <c r="T3773" s="3" t="str" cm="1">
        <f t="array" ref="T3773">_xlfn.IFS(B3773 &gt;= 2005, "Post-2005", B3773 &gt;= 2000, "2000-2004", TRUE, "Pre-2000")</f>
        <v>Post-2005</v>
      </c>
    </row>
    <row r="3774" spans="1:20" x14ac:dyDescent="0.85">
      <c r="A3774" s="1">
        <v>41164</v>
      </c>
      <c r="B3774" t="s">
        <v>2137</v>
      </c>
      <c r="C3774" t="s">
        <v>5904</v>
      </c>
      <c r="D3774" t="s">
        <v>5905</v>
      </c>
      <c r="E3774" t="s">
        <v>235</v>
      </c>
      <c r="F3774" t="s">
        <v>236</v>
      </c>
      <c r="G3774" t="s">
        <v>237</v>
      </c>
      <c r="H3774">
        <v>2006</v>
      </c>
      <c r="I3774" s="2">
        <v>658050</v>
      </c>
      <c r="J3774" s="2">
        <v>0</v>
      </c>
      <c r="K3774" s="2">
        <v>658050</v>
      </c>
      <c r="L3774" t="s">
        <v>18</v>
      </c>
      <c r="M3774" s="3" t="b">
        <f>trust_funds5[[#This Row],[Contributions Outstanding (USD)]]=0</f>
        <v>1</v>
      </c>
      <c r="N3774" s="3" t="str">
        <f t="shared" si="290"/>
        <v>Outstanding</v>
      </c>
      <c r="O3774" s="3" t="str">
        <f t="shared" si="291"/>
        <v>High Contribution &amp; Recent</v>
      </c>
      <c r="P3774" s="3" t="str">
        <f t="shared" si="292"/>
        <v>Other</v>
      </c>
      <c r="Q3774" s="3" t="str">
        <f t="shared" si="293"/>
        <v>Other</v>
      </c>
      <c r="R3774" s="3" t="str">
        <f t="shared" si="294"/>
        <v>Not LCLS</v>
      </c>
      <c r="S3774" s="3" t="str" cm="1">
        <f t="array" ref="S3774">_xlfn.IFS(G3774 &gt; 5000000, "Very High", G3774 &gt; 1000000, "High", G3774 &gt; 500000, "Medium", TRUE, "Low")</f>
        <v>Very High</v>
      </c>
      <c r="T3774" s="3" t="str" cm="1">
        <f t="array" ref="T3774">_xlfn.IFS(B3774 &gt;= 2005, "Post-2005", B3774 &gt;= 2000, "2000-2004", TRUE, "Pre-2000")</f>
        <v>Post-2005</v>
      </c>
    </row>
    <row r="3775" spans="1:20" x14ac:dyDescent="0.85">
      <c r="A3775" s="1">
        <v>41164</v>
      </c>
      <c r="B3775" t="s">
        <v>2137</v>
      </c>
      <c r="C3775" t="s">
        <v>5904</v>
      </c>
      <c r="D3775" t="s">
        <v>5905</v>
      </c>
      <c r="E3775" t="s">
        <v>85</v>
      </c>
      <c r="F3775" t="s">
        <v>86</v>
      </c>
      <c r="G3775" t="s">
        <v>87</v>
      </c>
      <c r="H3775">
        <v>2006</v>
      </c>
      <c r="I3775" s="2">
        <v>4050299.99</v>
      </c>
      <c r="J3775" s="2">
        <v>0</v>
      </c>
      <c r="K3775" s="2">
        <v>4050299.99</v>
      </c>
      <c r="L3775" t="s">
        <v>18</v>
      </c>
      <c r="M3775" s="3" t="b">
        <f>trust_funds5[[#This Row],[Contributions Outstanding (USD)]]=0</f>
        <v>1</v>
      </c>
      <c r="N3775" s="3" t="str">
        <f t="shared" si="290"/>
        <v>Outstanding</v>
      </c>
      <c r="O3775" s="3" t="str">
        <f t="shared" si="291"/>
        <v>High Contribution &amp; Recent</v>
      </c>
      <c r="P3775" s="3" t="str">
        <f t="shared" si="292"/>
        <v>Other</v>
      </c>
      <c r="Q3775" s="3" t="str">
        <f t="shared" si="293"/>
        <v>Other</v>
      </c>
      <c r="R3775" s="3" t="str">
        <f t="shared" si="294"/>
        <v>Not LCLS</v>
      </c>
      <c r="S3775" s="3" t="str" cm="1">
        <f t="array" ref="S3775">_xlfn.IFS(G3775 &gt; 5000000, "Very High", G3775 &gt; 1000000, "High", G3775 &gt; 500000, "Medium", TRUE, "Low")</f>
        <v>Very High</v>
      </c>
      <c r="T3775" s="3" t="str" cm="1">
        <f t="array" ref="T3775">_xlfn.IFS(B3775 &gt;= 2005, "Post-2005", B3775 &gt;= 2000, "2000-2004", TRUE, "Pre-2000")</f>
        <v>Post-2005</v>
      </c>
    </row>
    <row r="3776" spans="1:20" x14ac:dyDescent="0.85">
      <c r="A3776" s="1">
        <v>41164</v>
      </c>
      <c r="B3776" t="s">
        <v>5762</v>
      </c>
      <c r="C3776" t="s">
        <v>5906</v>
      </c>
      <c r="D3776" t="s">
        <v>5907</v>
      </c>
      <c r="E3776" t="s">
        <v>102</v>
      </c>
      <c r="F3776" t="s">
        <v>103</v>
      </c>
      <c r="G3776" t="s">
        <v>104</v>
      </c>
      <c r="H3776">
        <v>2006</v>
      </c>
      <c r="I3776" s="2">
        <v>9065135</v>
      </c>
      <c r="J3776" s="2">
        <v>0</v>
      </c>
      <c r="K3776" s="2">
        <v>9065135</v>
      </c>
      <c r="L3776" t="s">
        <v>18</v>
      </c>
      <c r="M3776" s="3" t="b">
        <f>trust_funds5[[#This Row],[Contributions Outstanding (USD)]]=0</f>
        <v>1</v>
      </c>
      <c r="N3776" s="3" t="str">
        <f t="shared" si="290"/>
        <v>Outstanding</v>
      </c>
      <c r="O3776" s="3" t="str">
        <f t="shared" si="291"/>
        <v>High Contribution &amp; Recent</v>
      </c>
      <c r="P3776" s="3" t="str">
        <f t="shared" si="292"/>
        <v>Other</v>
      </c>
      <c r="Q3776" s="3" t="str">
        <f t="shared" si="293"/>
        <v>Other</v>
      </c>
      <c r="R3776" s="3" t="str">
        <f t="shared" si="294"/>
        <v>Not LCLS</v>
      </c>
      <c r="S3776" s="3" t="str" cm="1">
        <f t="array" ref="S3776">_xlfn.IFS(G3776 &gt; 5000000, "Very High", G3776 &gt; 1000000, "High", G3776 &gt; 500000, "Medium", TRUE, "Low")</f>
        <v>Very High</v>
      </c>
      <c r="T3776" s="3" t="str" cm="1">
        <f t="array" ref="T3776">_xlfn.IFS(B3776 &gt;= 2005, "Post-2005", B3776 &gt;= 2000, "2000-2004", TRUE, "Pre-2000")</f>
        <v>Post-2005</v>
      </c>
    </row>
    <row r="3777" spans="1:20" x14ac:dyDescent="0.85">
      <c r="A3777" s="1">
        <v>41164</v>
      </c>
      <c r="B3777" t="s">
        <v>5127</v>
      </c>
      <c r="C3777" t="s">
        <v>5128</v>
      </c>
      <c r="D3777" t="s">
        <v>5129</v>
      </c>
      <c r="E3777" t="s">
        <v>1498</v>
      </c>
      <c r="F3777" t="s">
        <v>1499</v>
      </c>
      <c r="H3777">
        <v>2006</v>
      </c>
      <c r="I3777" s="2">
        <v>500000</v>
      </c>
      <c r="J3777" s="2">
        <v>0</v>
      </c>
      <c r="K3777" s="2">
        <v>500000</v>
      </c>
      <c r="L3777" t="s">
        <v>18</v>
      </c>
      <c r="M3777" s="3" t="b">
        <f>trust_funds5[[#This Row],[Contributions Outstanding (USD)]]=0</f>
        <v>1</v>
      </c>
      <c r="N3777" s="3" t="str">
        <f t="shared" si="290"/>
        <v>Outstanding</v>
      </c>
      <c r="O3777" s="3" t="str">
        <f t="shared" si="291"/>
        <v>High Contribution &amp; Recent</v>
      </c>
      <c r="P3777" s="3" t="str">
        <f t="shared" si="292"/>
        <v>Other</v>
      </c>
      <c r="Q3777" s="3" t="str">
        <f t="shared" si="293"/>
        <v>Other</v>
      </c>
      <c r="R3777" s="3" t="str">
        <f t="shared" si="294"/>
        <v>Not LCLS</v>
      </c>
      <c r="S3777" s="3" t="str" cm="1">
        <f t="array" ref="S3777">_xlfn.IFS(G3777 &gt; 5000000, "Very High", G3777 &gt; 1000000, "High", G3777 &gt; 500000, "Medium", TRUE, "Low")</f>
        <v>Low</v>
      </c>
      <c r="T3777" s="3" t="str" cm="1">
        <f t="array" ref="T3777">_xlfn.IFS(B3777 &gt;= 2005, "Post-2005", B3777 &gt;= 2000, "2000-2004", TRUE, "Pre-2000")</f>
        <v>Post-2005</v>
      </c>
    </row>
    <row r="3778" spans="1:20" x14ac:dyDescent="0.85">
      <c r="A3778" s="1">
        <v>41164</v>
      </c>
      <c r="B3778" t="s">
        <v>5908</v>
      </c>
      <c r="C3778" t="s">
        <v>5909</v>
      </c>
      <c r="D3778" t="s">
        <v>5910</v>
      </c>
      <c r="E3778" t="s">
        <v>288</v>
      </c>
      <c r="F3778" t="s">
        <v>289</v>
      </c>
      <c r="G3778" t="s">
        <v>290</v>
      </c>
      <c r="H3778">
        <v>2006</v>
      </c>
      <c r="I3778" s="2">
        <v>200000</v>
      </c>
      <c r="J3778" s="2">
        <v>0</v>
      </c>
      <c r="K3778" s="2">
        <v>200000</v>
      </c>
      <c r="L3778" t="s">
        <v>116</v>
      </c>
      <c r="M3778" s="3" t="b">
        <f>trust_funds5[[#This Row],[Contributions Outstanding (USD)]]=0</f>
        <v>1</v>
      </c>
      <c r="N3778" s="3" t="str">
        <f t="shared" ref="N3778:N3841" si="295">IF(D3778 &gt; 0, "Outstanding", "No Outstanding")</f>
        <v>Outstanding</v>
      </c>
      <c r="O3778" s="3" t="str">
        <f t="shared" ref="O3778:O3841" si="296">IF(AND(C3778 &gt; 1000000, B3778 &gt; 2000), "High Contribution &amp; Recent", "Other")</f>
        <v>High Contribution &amp; Recent</v>
      </c>
      <c r="P3778" s="3" t="str">
        <f t="shared" ref="P3778:P3841" si="297">IF(AND(B3778 = 2000, E3778 = "Canada"), "Year 2000, Canada", "Other")</f>
        <v>Other</v>
      </c>
      <c r="Q3778" s="3" t="str">
        <f t="shared" ref="Q3778:Q3841" si="298">IF(OR(E3778 = "Canada", E3778 = "Sweden"), "Canada or Sweden", "Other")</f>
        <v>Other</v>
      </c>
      <c r="R3778" s="3" t="str">
        <f t="shared" ref="R3778:R3841" si="299">IF(NOT(F3778 = "LCLS"), "Not LCLS", "LCLS")</f>
        <v>Not LCLS</v>
      </c>
      <c r="S3778" s="3" t="str" cm="1">
        <f t="array" ref="S3778">_xlfn.IFS(G3778 &gt; 5000000, "Very High", G3778 &gt; 1000000, "High", G3778 &gt; 500000, "Medium", TRUE, "Low")</f>
        <v>Very High</v>
      </c>
      <c r="T3778" s="3" t="str" cm="1">
        <f t="array" ref="T3778">_xlfn.IFS(B3778 &gt;= 2005, "Post-2005", B3778 &gt;= 2000, "2000-2004", TRUE, "Pre-2000")</f>
        <v>Post-2005</v>
      </c>
    </row>
    <row r="3779" spans="1:20" x14ac:dyDescent="0.85">
      <c r="A3779" s="1">
        <v>41164</v>
      </c>
      <c r="B3779" t="s">
        <v>5908</v>
      </c>
      <c r="C3779" t="s">
        <v>5909</v>
      </c>
      <c r="D3779" t="s">
        <v>5910</v>
      </c>
      <c r="E3779" t="s">
        <v>204</v>
      </c>
      <c r="F3779" t="s">
        <v>205</v>
      </c>
      <c r="G3779" t="s">
        <v>206</v>
      </c>
      <c r="H3779">
        <v>2006</v>
      </c>
      <c r="I3779" s="2">
        <v>1039560</v>
      </c>
      <c r="J3779" s="2">
        <v>1460440</v>
      </c>
      <c r="K3779" s="2">
        <v>2500000</v>
      </c>
      <c r="L3779" t="s">
        <v>116</v>
      </c>
      <c r="M3779" s="3" t="b">
        <f>trust_funds5[[#This Row],[Contributions Outstanding (USD)]]=0</f>
        <v>0</v>
      </c>
      <c r="N3779" s="3" t="str">
        <f t="shared" si="295"/>
        <v>Outstanding</v>
      </c>
      <c r="O3779" s="3" t="str">
        <f t="shared" si="296"/>
        <v>High Contribution &amp; Recent</v>
      </c>
      <c r="P3779" s="3" t="str">
        <f t="shared" si="297"/>
        <v>Other</v>
      </c>
      <c r="Q3779" s="3" t="str">
        <f t="shared" si="298"/>
        <v>Other</v>
      </c>
      <c r="R3779" s="3" t="str">
        <f t="shared" si="299"/>
        <v>Not LCLS</v>
      </c>
      <c r="S3779" s="3" t="str" cm="1">
        <f t="array" ref="S3779">_xlfn.IFS(G3779 &gt; 5000000, "Very High", G3779 &gt; 1000000, "High", G3779 &gt; 500000, "Medium", TRUE, "Low")</f>
        <v>Very High</v>
      </c>
      <c r="T3779" s="3" t="str" cm="1">
        <f t="array" ref="T3779">_xlfn.IFS(B3779 &gt;= 2005, "Post-2005", B3779 &gt;= 2000, "2000-2004", TRUE, "Pre-2000")</f>
        <v>Post-2005</v>
      </c>
    </row>
    <row r="3780" spans="1:20" x14ac:dyDescent="0.85">
      <c r="A3780" s="1">
        <v>41164</v>
      </c>
      <c r="B3780" t="s">
        <v>5908</v>
      </c>
      <c r="C3780" t="s">
        <v>5909</v>
      </c>
      <c r="D3780" t="s">
        <v>5910</v>
      </c>
      <c r="E3780" t="s">
        <v>42</v>
      </c>
      <c r="F3780" t="s">
        <v>43</v>
      </c>
      <c r="G3780" t="s">
        <v>44</v>
      </c>
      <c r="H3780">
        <v>2006</v>
      </c>
      <c r="I3780" s="2">
        <v>99970</v>
      </c>
      <c r="J3780" s="2">
        <v>30</v>
      </c>
      <c r="K3780" s="2">
        <v>100000</v>
      </c>
      <c r="L3780" t="s">
        <v>116</v>
      </c>
      <c r="M3780" s="3" t="b">
        <f>trust_funds5[[#This Row],[Contributions Outstanding (USD)]]=0</f>
        <v>0</v>
      </c>
      <c r="N3780" s="3" t="str">
        <f t="shared" si="295"/>
        <v>Outstanding</v>
      </c>
      <c r="O3780" s="3" t="str">
        <f t="shared" si="296"/>
        <v>High Contribution &amp; Recent</v>
      </c>
      <c r="P3780" s="3" t="str">
        <f t="shared" si="297"/>
        <v>Other</v>
      </c>
      <c r="Q3780" s="3" t="str">
        <f t="shared" si="298"/>
        <v>Other</v>
      </c>
      <c r="R3780" s="3" t="str">
        <f t="shared" si="299"/>
        <v>Not LCLS</v>
      </c>
      <c r="S3780" s="3" t="str" cm="1">
        <f t="array" ref="S3780">_xlfn.IFS(G3780 &gt; 5000000, "Very High", G3780 &gt; 1000000, "High", G3780 &gt; 500000, "Medium", TRUE, "Low")</f>
        <v>Very High</v>
      </c>
      <c r="T3780" s="3" t="str" cm="1">
        <f t="array" ref="T3780">_xlfn.IFS(B3780 &gt;= 2005, "Post-2005", B3780 &gt;= 2000, "2000-2004", TRUE, "Pre-2000")</f>
        <v>Post-2005</v>
      </c>
    </row>
    <row r="3781" spans="1:20" x14ac:dyDescent="0.85">
      <c r="A3781" s="1">
        <v>41164</v>
      </c>
      <c r="B3781" t="s">
        <v>5485</v>
      </c>
      <c r="C3781" t="s">
        <v>5486</v>
      </c>
      <c r="D3781" t="s">
        <v>5487</v>
      </c>
      <c r="E3781" t="s">
        <v>1408</v>
      </c>
      <c r="F3781" t="s">
        <v>1409</v>
      </c>
      <c r="G3781" t="s">
        <v>1410</v>
      </c>
      <c r="H3781">
        <v>2006</v>
      </c>
      <c r="I3781" s="2">
        <v>297275</v>
      </c>
      <c r="J3781" s="2">
        <v>0</v>
      </c>
      <c r="K3781" s="2">
        <v>297275</v>
      </c>
      <c r="L3781" t="s">
        <v>116</v>
      </c>
      <c r="M3781" s="3" t="b">
        <f>trust_funds5[[#This Row],[Contributions Outstanding (USD)]]=0</f>
        <v>1</v>
      </c>
      <c r="N3781" s="3" t="str">
        <f t="shared" si="295"/>
        <v>Outstanding</v>
      </c>
      <c r="O3781" s="3" t="str">
        <f t="shared" si="296"/>
        <v>High Contribution &amp; Recent</v>
      </c>
      <c r="P3781" s="3" t="str">
        <f t="shared" si="297"/>
        <v>Other</v>
      </c>
      <c r="Q3781" s="3" t="str">
        <f t="shared" si="298"/>
        <v>Other</v>
      </c>
      <c r="R3781" s="3" t="str">
        <f t="shared" si="299"/>
        <v>Not LCLS</v>
      </c>
      <c r="S3781" s="3" t="str" cm="1">
        <f t="array" ref="S3781">_xlfn.IFS(G3781 &gt; 5000000, "Very High", G3781 &gt; 1000000, "High", G3781 &gt; 500000, "Medium", TRUE, "Low")</f>
        <v>Very High</v>
      </c>
      <c r="T3781" s="3" t="str" cm="1">
        <f t="array" ref="T3781">_xlfn.IFS(B3781 &gt;= 2005, "Post-2005", B3781 &gt;= 2000, "2000-2004", TRUE, "Pre-2000")</f>
        <v>Post-2005</v>
      </c>
    </row>
    <row r="3782" spans="1:20" x14ac:dyDescent="0.85">
      <c r="A3782" s="1">
        <v>41164</v>
      </c>
      <c r="B3782" t="s">
        <v>5485</v>
      </c>
      <c r="C3782" t="s">
        <v>5486</v>
      </c>
      <c r="D3782" t="s">
        <v>5487</v>
      </c>
      <c r="E3782" t="s">
        <v>1333</v>
      </c>
      <c r="F3782" t="s">
        <v>1334</v>
      </c>
      <c r="G3782" t="s">
        <v>3458</v>
      </c>
      <c r="H3782">
        <v>2006</v>
      </c>
      <c r="I3782" s="2">
        <v>1304490</v>
      </c>
      <c r="J3782" s="2">
        <v>0</v>
      </c>
      <c r="K3782" s="2">
        <v>1304490</v>
      </c>
      <c r="L3782" t="s">
        <v>116</v>
      </c>
      <c r="M3782" s="3" t="b">
        <f>trust_funds5[[#This Row],[Contributions Outstanding (USD)]]=0</f>
        <v>1</v>
      </c>
      <c r="N3782" s="3" t="str">
        <f t="shared" si="295"/>
        <v>Outstanding</v>
      </c>
      <c r="O3782" s="3" t="str">
        <f t="shared" si="296"/>
        <v>High Contribution &amp; Recent</v>
      </c>
      <c r="P3782" s="3" t="str">
        <f t="shared" si="297"/>
        <v>Other</v>
      </c>
      <c r="Q3782" s="3" t="str">
        <f t="shared" si="298"/>
        <v>Other</v>
      </c>
      <c r="R3782" s="3" t="str">
        <f t="shared" si="299"/>
        <v>Not LCLS</v>
      </c>
      <c r="S3782" s="3" t="str" cm="1">
        <f t="array" ref="S3782">_xlfn.IFS(G3782 &gt; 5000000, "Very High", G3782 &gt; 1000000, "High", G3782 &gt; 500000, "Medium", TRUE, "Low")</f>
        <v>Very High</v>
      </c>
      <c r="T3782" s="3" t="str" cm="1">
        <f t="array" ref="T3782">_xlfn.IFS(B3782 &gt;= 2005, "Post-2005", B3782 &gt;= 2000, "2000-2004", TRUE, "Pre-2000")</f>
        <v>Post-2005</v>
      </c>
    </row>
    <row r="3783" spans="1:20" x14ac:dyDescent="0.85">
      <c r="A3783" s="1">
        <v>41164</v>
      </c>
      <c r="B3783" t="s">
        <v>5485</v>
      </c>
      <c r="C3783" t="s">
        <v>5486</v>
      </c>
      <c r="D3783" t="s">
        <v>5487</v>
      </c>
      <c r="E3783" t="s">
        <v>42</v>
      </c>
      <c r="F3783" t="s">
        <v>43</v>
      </c>
      <c r="G3783" t="s">
        <v>44</v>
      </c>
      <c r="H3783">
        <v>2006</v>
      </c>
      <c r="I3783" s="2">
        <v>15048908.949999999</v>
      </c>
      <c r="J3783" s="2">
        <v>0</v>
      </c>
      <c r="K3783" s="2">
        <v>15048908.949999999</v>
      </c>
      <c r="L3783" t="s">
        <v>116</v>
      </c>
      <c r="M3783" s="3" t="b">
        <f>trust_funds5[[#This Row],[Contributions Outstanding (USD)]]=0</f>
        <v>1</v>
      </c>
      <c r="N3783" s="3" t="str">
        <f t="shared" si="295"/>
        <v>Outstanding</v>
      </c>
      <c r="O3783" s="3" t="str">
        <f t="shared" si="296"/>
        <v>High Contribution &amp; Recent</v>
      </c>
      <c r="P3783" s="3" t="str">
        <f t="shared" si="297"/>
        <v>Other</v>
      </c>
      <c r="Q3783" s="3" t="str">
        <f t="shared" si="298"/>
        <v>Other</v>
      </c>
      <c r="R3783" s="3" t="str">
        <f t="shared" si="299"/>
        <v>Not LCLS</v>
      </c>
      <c r="S3783" s="3" t="str" cm="1">
        <f t="array" ref="S3783">_xlfn.IFS(G3783 &gt; 5000000, "Very High", G3783 &gt; 1000000, "High", G3783 &gt; 500000, "Medium", TRUE, "Low")</f>
        <v>Very High</v>
      </c>
      <c r="T3783" s="3" t="str" cm="1">
        <f t="array" ref="T3783">_xlfn.IFS(B3783 &gt;= 2005, "Post-2005", B3783 &gt;= 2000, "2000-2004", TRUE, "Pre-2000")</f>
        <v>Post-2005</v>
      </c>
    </row>
    <row r="3784" spans="1:20" x14ac:dyDescent="0.85">
      <c r="A3784" s="1">
        <v>41164</v>
      </c>
      <c r="B3784" t="s">
        <v>5485</v>
      </c>
      <c r="C3784" t="s">
        <v>5486</v>
      </c>
      <c r="D3784" t="s">
        <v>5487</v>
      </c>
      <c r="E3784" t="s">
        <v>21</v>
      </c>
      <c r="F3784" t="s">
        <v>22</v>
      </c>
      <c r="G3784" t="s">
        <v>23</v>
      </c>
      <c r="H3784">
        <v>2006</v>
      </c>
      <c r="I3784" s="2">
        <v>2588182.62</v>
      </c>
      <c r="J3784" s="2">
        <v>0</v>
      </c>
      <c r="K3784" s="2">
        <v>2588182.62</v>
      </c>
      <c r="L3784" t="s">
        <v>116</v>
      </c>
      <c r="M3784" s="3" t="b">
        <f>trust_funds5[[#This Row],[Contributions Outstanding (USD)]]=0</f>
        <v>1</v>
      </c>
      <c r="N3784" s="3" t="str">
        <f t="shared" si="295"/>
        <v>Outstanding</v>
      </c>
      <c r="O3784" s="3" t="str">
        <f t="shared" si="296"/>
        <v>High Contribution &amp; Recent</v>
      </c>
      <c r="P3784" s="3" t="str">
        <f t="shared" si="297"/>
        <v>Other</v>
      </c>
      <c r="Q3784" s="3" t="str">
        <f t="shared" si="298"/>
        <v>Other</v>
      </c>
      <c r="R3784" s="3" t="str">
        <f t="shared" si="299"/>
        <v>Not LCLS</v>
      </c>
      <c r="S3784" s="3" t="str" cm="1">
        <f t="array" ref="S3784">_xlfn.IFS(G3784 &gt; 5000000, "Very High", G3784 &gt; 1000000, "High", G3784 &gt; 500000, "Medium", TRUE, "Low")</f>
        <v>Very High</v>
      </c>
      <c r="T3784" s="3" t="str" cm="1">
        <f t="array" ref="T3784">_xlfn.IFS(B3784 &gt;= 2005, "Post-2005", B3784 &gt;= 2000, "2000-2004", TRUE, "Pre-2000")</f>
        <v>Post-2005</v>
      </c>
    </row>
    <row r="3785" spans="1:20" x14ac:dyDescent="0.85">
      <c r="A3785" s="1">
        <v>41164</v>
      </c>
      <c r="B3785" t="s">
        <v>4764</v>
      </c>
      <c r="C3785" t="s">
        <v>4765</v>
      </c>
      <c r="D3785" t="s">
        <v>4766</v>
      </c>
      <c r="E3785" t="s">
        <v>15</v>
      </c>
      <c r="F3785" t="s">
        <v>16</v>
      </c>
      <c r="G3785" t="s">
        <v>17</v>
      </c>
      <c r="H3785">
        <v>2006</v>
      </c>
      <c r="I3785" s="2">
        <v>175932.44</v>
      </c>
      <c r="J3785" s="2">
        <v>0</v>
      </c>
      <c r="K3785" s="2">
        <v>175932.44</v>
      </c>
      <c r="L3785" t="s">
        <v>116</v>
      </c>
      <c r="M3785" s="3" t="b">
        <f>trust_funds5[[#This Row],[Contributions Outstanding (USD)]]=0</f>
        <v>1</v>
      </c>
      <c r="N3785" s="3" t="str">
        <f t="shared" si="295"/>
        <v>Outstanding</v>
      </c>
      <c r="O3785" s="3" t="str">
        <f t="shared" si="296"/>
        <v>High Contribution &amp; Recent</v>
      </c>
      <c r="P3785" s="3" t="str">
        <f t="shared" si="297"/>
        <v>Other</v>
      </c>
      <c r="Q3785" s="3" t="str">
        <f t="shared" si="298"/>
        <v>Other</v>
      </c>
      <c r="R3785" s="3" t="str">
        <f t="shared" si="299"/>
        <v>Not LCLS</v>
      </c>
      <c r="S3785" s="3" t="str" cm="1">
        <f t="array" ref="S3785">_xlfn.IFS(G3785 &gt; 5000000, "Very High", G3785 &gt; 1000000, "High", G3785 &gt; 500000, "Medium", TRUE, "Low")</f>
        <v>Very High</v>
      </c>
      <c r="T3785" s="3" t="str" cm="1">
        <f t="array" ref="T3785">_xlfn.IFS(B3785 &gt;= 2005, "Post-2005", B3785 &gt;= 2000, "2000-2004", TRUE, "Pre-2000")</f>
        <v>Post-2005</v>
      </c>
    </row>
    <row r="3786" spans="1:20" x14ac:dyDescent="0.85">
      <c r="A3786" s="1">
        <v>41164</v>
      </c>
      <c r="B3786" t="s">
        <v>4764</v>
      </c>
      <c r="C3786" t="s">
        <v>4765</v>
      </c>
      <c r="D3786" t="s">
        <v>4766</v>
      </c>
      <c r="E3786" t="s">
        <v>49</v>
      </c>
      <c r="F3786" t="s">
        <v>50</v>
      </c>
      <c r="G3786" t="s">
        <v>3605</v>
      </c>
      <c r="H3786">
        <v>2006</v>
      </c>
      <c r="I3786" s="2">
        <v>150000</v>
      </c>
      <c r="J3786" s="2">
        <v>0</v>
      </c>
      <c r="K3786" s="2">
        <v>150000</v>
      </c>
      <c r="L3786" t="s">
        <v>116</v>
      </c>
      <c r="M3786" s="3" t="b">
        <f>trust_funds5[[#This Row],[Contributions Outstanding (USD)]]=0</f>
        <v>1</v>
      </c>
      <c r="N3786" s="3" t="str">
        <f t="shared" si="295"/>
        <v>Outstanding</v>
      </c>
      <c r="O3786" s="3" t="str">
        <f t="shared" si="296"/>
        <v>High Contribution &amp; Recent</v>
      </c>
      <c r="P3786" s="3" t="str">
        <f t="shared" si="297"/>
        <v>Other</v>
      </c>
      <c r="Q3786" s="3" t="str">
        <f t="shared" si="298"/>
        <v>Other</v>
      </c>
      <c r="R3786" s="3" t="str">
        <f t="shared" si="299"/>
        <v>Not LCLS</v>
      </c>
      <c r="S3786" s="3" t="str" cm="1">
        <f t="array" ref="S3786">_xlfn.IFS(G3786 &gt; 5000000, "Very High", G3786 &gt; 1000000, "High", G3786 &gt; 500000, "Medium", TRUE, "Low")</f>
        <v>Very High</v>
      </c>
      <c r="T3786" s="3" t="str" cm="1">
        <f t="array" ref="T3786">_xlfn.IFS(B3786 &gt;= 2005, "Post-2005", B3786 &gt;= 2000, "2000-2004", TRUE, "Pre-2000")</f>
        <v>Post-2005</v>
      </c>
    </row>
    <row r="3787" spans="1:20" x14ac:dyDescent="0.85">
      <c r="A3787" s="1">
        <v>41164</v>
      </c>
      <c r="B3787" t="s">
        <v>4764</v>
      </c>
      <c r="C3787" t="s">
        <v>4765</v>
      </c>
      <c r="D3787" t="s">
        <v>4766</v>
      </c>
      <c r="E3787" t="s">
        <v>260</v>
      </c>
      <c r="F3787" t="s">
        <v>261</v>
      </c>
      <c r="H3787">
        <v>2006</v>
      </c>
      <c r="I3787" s="2">
        <v>75000</v>
      </c>
      <c r="J3787" s="2">
        <v>0</v>
      </c>
      <c r="K3787" s="2">
        <v>75000</v>
      </c>
      <c r="L3787" t="s">
        <v>116</v>
      </c>
      <c r="M3787" s="3" t="b">
        <f>trust_funds5[[#This Row],[Contributions Outstanding (USD)]]=0</f>
        <v>1</v>
      </c>
      <c r="N3787" s="3" t="str">
        <f t="shared" si="295"/>
        <v>Outstanding</v>
      </c>
      <c r="O3787" s="3" t="str">
        <f t="shared" si="296"/>
        <v>High Contribution &amp; Recent</v>
      </c>
      <c r="P3787" s="3" t="str">
        <f t="shared" si="297"/>
        <v>Other</v>
      </c>
      <c r="Q3787" s="3" t="str">
        <f t="shared" si="298"/>
        <v>Other</v>
      </c>
      <c r="R3787" s="3" t="str">
        <f t="shared" si="299"/>
        <v>Not LCLS</v>
      </c>
      <c r="S3787" s="3" t="str" cm="1">
        <f t="array" ref="S3787">_xlfn.IFS(G3787 &gt; 5000000, "Very High", G3787 &gt; 1000000, "High", G3787 &gt; 500000, "Medium", TRUE, "Low")</f>
        <v>Low</v>
      </c>
      <c r="T3787" s="3" t="str" cm="1">
        <f t="array" ref="T3787">_xlfn.IFS(B3787 &gt;= 2005, "Post-2005", B3787 &gt;= 2000, "2000-2004", TRUE, "Pre-2000")</f>
        <v>Post-2005</v>
      </c>
    </row>
    <row r="3788" spans="1:20" x14ac:dyDescent="0.85">
      <c r="A3788" s="1">
        <v>41164</v>
      </c>
      <c r="B3788" t="s">
        <v>4764</v>
      </c>
      <c r="C3788" t="s">
        <v>4765</v>
      </c>
      <c r="D3788" t="s">
        <v>4766</v>
      </c>
      <c r="E3788" t="s">
        <v>260</v>
      </c>
      <c r="F3788" t="s">
        <v>261</v>
      </c>
      <c r="H3788">
        <v>2006</v>
      </c>
      <c r="I3788" s="2">
        <v>100000</v>
      </c>
      <c r="J3788" s="2">
        <v>0</v>
      </c>
      <c r="K3788" s="2">
        <v>100000</v>
      </c>
      <c r="L3788" t="s">
        <v>116</v>
      </c>
      <c r="M3788" s="3" t="b">
        <f>trust_funds5[[#This Row],[Contributions Outstanding (USD)]]=0</f>
        <v>1</v>
      </c>
      <c r="N3788" s="3" t="str">
        <f t="shared" si="295"/>
        <v>Outstanding</v>
      </c>
      <c r="O3788" s="3" t="str">
        <f t="shared" si="296"/>
        <v>High Contribution &amp; Recent</v>
      </c>
      <c r="P3788" s="3" t="str">
        <f t="shared" si="297"/>
        <v>Other</v>
      </c>
      <c r="Q3788" s="3" t="str">
        <f t="shared" si="298"/>
        <v>Other</v>
      </c>
      <c r="R3788" s="3" t="str">
        <f t="shared" si="299"/>
        <v>Not LCLS</v>
      </c>
      <c r="S3788" s="3" t="str" cm="1">
        <f t="array" ref="S3788">_xlfn.IFS(G3788 &gt; 5000000, "Very High", G3788 &gt; 1000000, "High", G3788 &gt; 500000, "Medium", TRUE, "Low")</f>
        <v>Low</v>
      </c>
      <c r="T3788" s="3" t="str" cm="1">
        <f t="array" ref="T3788">_xlfn.IFS(B3788 &gt;= 2005, "Post-2005", B3788 &gt;= 2000, "2000-2004", TRUE, "Pre-2000")</f>
        <v>Post-2005</v>
      </c>
    </row>
    <row r="3789" spans="1:20" x14ac:dyDescent="0.85">
      <c r="A3789" s="1">
        <v>41164</v>
      </c>
      <c r="B3789" t="s">
        <v>4764</v>
      </c>
      <c r="C3789" t="s">
        <v>4765</v>
      </c>
      <c r="D3789" t="s">
        <v>4766</v>
      </c>
      <c r="E3789" t="s">
        <v>260</v>
      </c>
      <c r="F3789" t="s">
        <v>261</v>
      </c>
      <c r="H3789">
        <v>2006</v>
      </c>
      <c r="I3789" s="2">
        <v>150000</v>
      </c>
      <c r="J3789" s="2">
        <v>0</v>
      </c>
      <c r="K3789" s="2">
        <v>150000</v>
      </c>
      <c r="L3789" t="s">
        <v>116</v>
      </c>
      <c r="M3789" s="3" t="b">
        <f>trust_funds5[[#This Row],[Contributions Outstanding (USD)]]=0</f>
        <v>1</v>
      </c>
      <c r="N3789" s="3" t="str">
        <f t="shared" si="295"/>
        <v>Outstanding</v>
      </c>
      <c r="O3789" s="3" t="str">
        <f t="shared" si="296"/>
        <v>High Contribution &amp; Recent</v>
      </c>
      <c r="P3789" s="3" t="str">
        <f t="shared" si="297"/>
        <v>Other</v>
      </c>
      <c r="Q3789" s="3" t="str">
        <f t="shared" si="298"/>
        <v>Other</v>
      </c>
      <c r="R3789" s="3" t="str">
        <f t="shared" si="299"/>
        <v>Not LCLS</v>
      </c>
      <c r="S3789" s="3" t="str" cm="1">
        <f t="array" ref="S3789">_xlfn.IFS(G3789 &gt; 5000000, "Very High", G3789 &gt; 1000000, "High", G3789 &gt; 500000, "Medium", TRUE, "Low")</f>
        <v>Low</v>
      </c>
      <c r="T3789" s="3" t="str" cm="1">
        <f t="array" ref="T3789">_xlfn.IFS(B3789 &gt;= 2005, "Post-2005", B3789 &gt;= 2000, "2000-2004", TRUE, "Pre-2000")</f>
        <v>Post-2005</v>
      </c>
    </row>
    <row r="3790" spans="1:20" x14ac:dyDescent="0.85">
      <c r="A3790" s="1">
        <v>41164</v>
      </c>
      <c r="B3790" t="s">
        <v>5722</v>
      </c>
      <c r="C3790" t="s">
        <v>5911</v>
      </c>
      <c r="D3790" t="s">
        <v>5912</v>
      </c>
      <c r="E3790" t="s">
        <v>85</v>
      </c>
      <c r="F3790" t="s">
        <v>86</v>
      </c>
      <c r="G3790" t="s">
        <v>3475</v>
      </c>
      <c r="H3790">
        <v>2006</v>
      </c>
      <c r="I3790" s="2">
        <v>1000000</v>
      </c>
      <c r="J3790" s="2">
        <v>0</v>
      </c>
      <c r="K3790" s="2">
        <v>1000000</v>
      </c>
      <c r="L3790" t="s">
        <v>116</v>
      </c>
      <c r="M3790" s="3" t="b">
        <f>trust_funds5[[#This Row],[Contributions Outstanding (USD)]]=0</f>
        <v>1</v>
      </c>
      <c r="N3790" s="3" t="str">
        <f t="shared" si="295"/>
        <v>Outstanding</v>
      </c>
      <c r="O3790" s="3" t="str">
        <f t="shared" si="296"/>
        <v>High Contribution &amp; Recent</v>
      </c>
      <c r="P3790" s="3" t="str">
        <f t="shared" si="297"/>
        <v>Other</v>
      </c>
      <c r="Q3790" s="3" t="str">
        <f t="shared" si="298"/>
        <v>Other</v>
      </c>
      <c r="R3790" s="3" t="str">
        <f t="shared" si="299"/>
        <v>Not LCLS</v>
      </c>
      <c r="S3790" s="3" t="str" cm="1">
        <f t="array" ref="S3790">_xlfn.IFS(G3790 &gt; 5000000, "Very High", G3790 &gt; 1000000, "High", G3790 &gt; 500000, "Medium", TRUE, "Low")</f>
        <v>Very High</v>
      </c>
      <c r="T3790" s="3" t="str" cm="1">
        <f t="array" ref="T3790">_xlfn.IFS(B3790 &gt;= 2005, "Post-2005", B3790 &gt;= 2000, "2000-2004", TRUE, "Pre-2000")</f>
        <v>Post-2005</v>
      </c>
    </row>
    <row r="3791" spans="1:20" x14ac:dyDescent="0.85">
      <c r="A3791" s="1">
        <v>41164</v>
      </c>
      <c r="B3791" t="s">
        <v>5722</v>
      </c>
      <c r="C3791" t="s">
        <v>5911</v>
      </c>
      <c r="D3791" t="s">
        <v>5912</v>
      </c>
      <c r="E3791" t="s">
        <v>102</v>
      </c>
      <c r="F3791" t="s">
        <v>103</v>
      </c>
      <c r="G3791" t="s">
        <v>104</v>
      </c>
      <c r="H3791">
        <v>2006</v>
      </c>
      <c r="I3791" s="2">
        <v>110462380</v>
      </c>
      <c r="J3791" s="2">
        <v>0</v>
      </c>
      <c r="K3791" s="2">
        <v>110462380</v>
      </c>
      <c r="L3791" t="s">
        <v>116</v>
      </c>
      <c r="M3791" s="3" t="b">
        <f>trust_funds5[[#This Row],[Contributions Outstanding (USD)]]=0</f>
        <v>1</v>
      </c>
      <c r="N3791" s="3" t="str">
        <f t="shared" si="295"/>
        <v>Outstanding</v>
      </c>
      <c r="O3791" s="3" t="str">
        <f t="shared" si="296"/>
        <v>High Contribution &amp; Recent</v>
      </c>
      <c r="P3791" s="3" t="str">
        <f t="shared" si="297"/>
        <v>Other</v>
      </c>
      <c r="Q3791" s="3" t="str">
        <f t="shared" si="298"/>
        <v>Other</v>
      </c>
      <c r="R3791" s="3" t="str">
        <f t="shared" si="299"/>
        <v>Not LCLS</v>
      </c>
      <c r="S3791" s="3" t="str" cm="1">
        <f t="array" ref="S3791">_xlfn.IFS(G3791 &gt; 5000000, "Very High", G3791 &gt; 1000000, "High", G3791 &gt; 500000, "Medium", TRUE, "Low")</f>
        <v>Very High</v>
      </c>
      <c r="T3791" s="3" t="str" cm="1">
        <f t="array" ref="T3791">_xlfn.IFS(B3791 &gt;= 2005, "Post-2005", B3791 &gt;= 2000, "2000-2004", TRUE, "Pre-2000")</f>
        <v>Post-2005</v>
      </c>
    </row>
    <row r="3792" spans="1:20" x14ac:dyDescent="0.85">
      <c r="A3792" s="1">
        <v>41164</v>
      </c>
      <c r="B3792" t="s">
        <v>5722</v>
      </c>
      <c r="C3792" t="s">
        <v>5911</v>
      </c>
      <c r="D3792" t="s">
        <v>5912</v>
      </c>
      <c r="E3792" t="s">
        <v>119</v>
      </c>
      <c r="F3792" t="s">
        <v>120</v>
      </c>
      <c r="G3792" t="s">
        <v>121</v>
      </c>
      <c r="H3792">
        <v>2006</v>
      </c>
      <c r="I3792" s="2">
        <v>44999940</v>
      </c>
      <c r="J3792" s="2">
        <v>60</v>
      </c>
      <c r="K3792" s="2">
        <v>45000000</v>
      </c>
      <c r="L3792" t="s">
        <v>116</v>
      </c>
      <c r="M3792" s="3" t="b">
        <f>trust_funds5[[#This Row],[Contributions Outstanding (USD)]]=0</f>
        <v>0</v>
      </c>
      <c r="N3792" s="3" t="str">
        <f t="shared" si="295"/>
        <v>Outstanding</v>
      </c>
      <c r="O3792" s="3" t="str">
        <f t="shared" si="296"/>
        <v>High Contribution &amp; Recent</v>
      </c>
      <c r="P3792" s="3" t="str">
        <f t="shared" si="297"/>
        <v>Other</v>
      </c>
      <c r="Q3792" s="3" t="str">
        <f t="shared" si="298"/>
        <v>Other</v>
      </c>
      <c r="R3792" s="3" t="str">
        <f t="shared" si="299"/>
        <v>Not LCLS</v>
      </c>
      <c r="S3792" s="3" t="str" cm="1">
        <f t="array" ref="S3792">_xlfn.IFS(G3792 &gt; 5000000, "Very High", G3792 &gt; 1000000, "High", G3792 &gt; 500000, "Medium", TRUE, "Low")</f>
        <v>Very High</v>
      </c>
      <c r="T3792" s="3" t="str" cm="1">
        <f t="array" ref="T3792">_xlfn.IFS(B3792 &gt;= 2005, "Post-2005", B3792 &gt;= 2000, "2000-2004", TRUE, "Pre-2000")</f>
        <v>Post-2005</v>
      </c>
    </row>
    <row r="3793" spans="1:20" x14ac:dyDescent="0.85">
      <c r="A3793" s="1">
        <v>41164</v>
      </c>
      <c r="B3793" t="s">
        <v>5722</v>
      </c>
      <c r="C3793" t="s">
        <v>5911</v>
      </c>
      <c r="D3793" t="s">
        <v>5912</v>
      </c>
      <c r="E3793" t="s">
        <v>21</v>
      </c>
      <c r="F3793" t="s">
        <v>22</v>
      </c>
      <c r="G3793" t="s">
        <v>23</v>
      </c>
      <c r="H3793">
        <v>2006</v>
      </c>
      <c r="I3793" s="2">
        <v>67639670.900000006</v>
      </c>
      <c r="J3793" s="2">
        <v>0</v>
      </c>
      <c r="K3793" s="2">
        <v>67639670.900000006</v>
      </c>
      <c r="L3793" t="s">
        <v>116</v>
      </c>
      <c r="M3793" s="3" t="b">
        <f>trust_funds5[[#This Row],[Contributions Outstanding (USD)]]=0</f>
        <v>1</v>
      </c>
      <c r="N3793" s="3" t="str">
        <f t="shared" si="295"/>
        <v>Outstanding</v>
      </c>
      <c r="O3793" s="3" t="str">
        <f t="shared" si="296"/>
        <v>High Contribution &amp; Recent</v>
      </c>
      <c r="P3793" s="3" t="str">
        <f t="shared" si="297"/>
        <v>Other</v>
      </c>
      <c r="Q3793" s="3" t="str">
        <f t="shared" si="298"/>
        <v>Other</v>
      </c>
      <c r="R3793" s="3" t="str">
        <f t="shared" si="299"/>
        <v>Not LCLS</v>
      </c>
      <c r="S3793" s="3" t="str" cm="1">
        <f t="array" ref="S3793">_xlfn.IFS(G3793 &gt; 5000000, "Very High", G3793 &gt; 1000000, "High", G3793 &gt; 500000, "Medium", TRUE, "Low")</f>
        <v>Very High</v>
      </c>
      <c r="T3793" s="3" t="str" cm="1">
        <f t="array" ref="T3793">_xlfn.IFS(B3793 &gt;= 2005, "Post-2005", B3793 &gt;= 2000, "2000-2004", TRUE, "Pre-2000")</f>
        <v>Post-2005</v>
      </c>
    </row>
    <row r="3794" spans="1:20" x14ac:dyDescent="0.85">
      <c r="A3794" s="1">
        <v>41164</v>
      </c>
      <c r="B3794" t="s">
        <v>5913</v>
      </c>
      <c r="C3794" t="s">
        <v>5914</v>
      </c>
      <c r="D3794" t="s">
        <v>5915</v>
      </c>
      <c r="E3794" t="s">
        <v>42</v>
      </c>
      <c r="F3794" t="s">
        <v>43</v>
      </c>
      <c r="G3794" t="s">
        <v>44</v>
      </c>
      <c r="H3794">
        <v>2006</v>
      </c>
      <c r="I3794" s="2">
        <v>1199945</v>
      </c>
      <c r="J3794" s="2">
        <v>55</v>
      </c>
      <c r="K3794" s="2">
        <v>1200000</v>
      </c>
      <c r="L3794" t="s">
        <v>116</v>
      </c>
      <c r="M3794" s="3" t="b">
        <f>trust_funds5[[#This Row],[Contributions Outstanding (USD)]]=0</f>
        <v>0</v>
      </c>
      <c r="N3794" s="3" t="str">
        <f t="shared" si="295"/>
        <v>Outstanding</v>
      </c>
      <c r="O3794" s="3" t="str">
        <f t="shared" si="296"/>
        <v>High Contribution &amp; Recent</v>
      </c>
      <c r="P3794" s="3" t="str">
        <f t="shared" si="297"/>
        <v>Other</v>
      </c>
      <c r="Q3794" s="3" t="str">
        <f t="shared" si="298"/>
        <v>Other</v>
      </c>
      <c r="R3794" s="3" t="str">
        <f t="shared" si="299"/>
        <v>Not LCLS</v>
      </c>
      <c r="S3794" s="3" t="str" cm="1">
        <f t="array" ref="S3794">_xlfn.IFS(G3794 &gt; 5000000, "Very High", G3794 &gt; 1000000, "High", G3794 &gt; 500000, "Medium", TRUE, "Low")</f>
        <v>Very High</v>
      </c>
      <c r="T3794" s="3" t="str" cm="1">
        <f t="array" ref="T3794">_xlfn.IFS(B3794 &gt;= 2005, "Post-2005", B3794 &gt;= 2000, "2000-2004", TRUE, "Pre-2000")</f>
        <v>Post-2005</v>
      </c>
    </row>
    <row r="3795" spans="1:20" x14ac:dyDescent="0.85">
      <c r="A3795" s="1">
        <v>41164</v>
      </c>
      <c r="B3795" t="s">
        <v>5488</v>
      </c>
      <c r="C3795" t="s">
        <v>5489</v>
      </c>
      <c r="D3795" t="s">
        <v>5490</v>
      </c>
      <c r="E3795" t="s">
        <v>235</v>
      </c>
      <c r="F3795" t="s">
        <v>236</v>
      </c>
      <c r="G3795" t="s">
        <v>5916</v>
      </c>
      <c r="H3795">
        <v>2006</v>
      </c>
      <c r="I3795" s="2">
        <v>125000</v>
      </c>
      <c r="J3795" s="2">
        <v>0</v>
      </c>
      <c r="K3795" s="2">
        <v>125000</v>
      </c>
      <c r="L3795" t="s">
        <v>18</v>
      </c>
      <c r="M3795" s="3" t="b">
        <f>trust_funds5[[#This Row],[Contributions Outstanding (USD)]]=0</f>
        <v>1</v>
      </c>
      <c r="N3795" s="3" t="str">
        <f t="shared" si="295"/>
        <v>Outstanding</v>
      </c>
      <c r="O3795" s="3" t="str">
        <f t="shared" si="296"/>
        <v>High Contribution &amp; Recent</v>
      </c>
      <c r="P3795" s="3" t="str">
        <f t="shared" si="297"/>
        <v>Other</v>
      </c>
      <c r="Q3795" s="3" t="str">
        <f t="shared" si="298"/>
        <v>Other</v>
      </c>
      <c r="R3795" s="3" t="str">
        <f t="shared" si="299"/>
        <v>Not LCLS</v>
      </c>
      <c r="S3795" s="3" t="str" cm="1">
        <f t="array" ref="S3795">_xlfn.IFS(G3795 &gt; 5000000, "Very High", G3795 &gt; 1000000, "High", G3795 &gt; 500000, "Medium", TRUE, "Low")</f>
        <v>Very High</v>
      </c>
      <c r="T3795" s="3" t="str" cm="1">
        <f t="array" ref="T3795">_xlfn.IFS(B3795 &gt;= 2005, "Post-2005", B3795 &gt;= 2000, "2000-2004", TRUE, "Pre-2000")</f>
        <v>Post-2005</v>
      </c>
    </row>
    <row r="3796" spans="1:20" x14ac:dyDescent="0.85">
      <c r="A3796" s="1">
        <v>41164</v>
      </c>
      <c r="B3796" t="s">
        <v>5488</v>
      </c>
      <c r="C3796" t="s">
        <v>5489</v>
      </c>
      <c r="D3796" t="s">
        <v>5490</v>
      </c>
      <c r="E3796" t="s">
        <v>200</v>
      </c>
      <c r="F3796" t="s">
        <v>201</v>
      </c>
      <c r="G3796" t="s">
        <v>202</v>
      </c>
      <c r="H3796">
        <v>2006</v>
      </c>
      <c r="I3796" s="2">
        <v>200000</v>
      </c>
      <c r="J3796" s="2">
        <v>0</v>
      </c>
      <c r="K3796" s="2">
        <v>200000</v>
      </c>
      <c r="L3796" t="s">
        <v>18</v>
      </c>
      <c r="M3796" s="3" t="b">
        <f>trust_funds5[[#This Row],[Contributions Outstanding (USD)]]=0</f>
        <v>1</v>
      </c>
      <c r="N3796" s="3" t="str">
        <f t="shared" si="295"/>
        <v>Outstanding</v>
      </c>
      <c r="O3796" s="3" t="str">
        <f t="shared" si="296"/>
        <v>High Contribution &amp; Recent</v>
      </c>
      <c r="P3796" s="3" t="str">
        <f t="shared" si="297"/>
        <v>Other</v>
      </c>
      <c r="Q3796" s="3" t="str">
        <f t="shared" si="298"/>
        <v>Other</v>
      </c>
      <c r="R3796" s="3" t="str">
        <f t="shared" si="299"/>
        <v>Not LCLS</v>
      </c>
      <c r="S3796" s="3" t="str" cm="1">
        <f t="array" ref="S3796">_xlfn.IFS(G3796 &gt; 5000000, "Very High", G3796 &gt; 1000000, "High", G3796 &gt; 500000, "Medium", TRUE, "Low")</f>
        <v>Very High</v>
      </c>
      <c r="T3796" s="3" t="str" cm="1">
        <f t="array" ref="T3796">_xlfn.IFS(B3796 &gt;= 2005, "Post-2005", B3796 &gt;= 2000, "2000-2004", TRUE, "Pre-2000")</f>
        <v>Post-2005</v>
      </c>
    </row>
    <row r="3797" spans="1:20" x14ac:dyDescent="0.85">
      <c r="A3797" s="1">
        <v>41164</v>
      </c>
      <c r="B3797" t="s">
        <v>5488</v>
      </c>
      <c r="C3797" t="s">
        <v>5489</v>
      </c>
      <c r="D3797" t="s">
        <v>5490</v>
      </c>
      <c r="E3797" t="s">
        <v>85</v>
      </c>
      <c r="F3797" t="s">
        <v>86</v>
      </c>
      <c r="G3797" t="s">
        <v>87</v>
      </c>
      <c r="H3797">
        <v>2006</v>
      </c>
      <c r="I3797" s="2">
        <v>297650</v>
      </c>
      <c r="J3797" s="2">
        <v>0</v>
      </c>
      <c r="K3797" s="2">
        <v>297650</v>
      </c>
      <c r="L3797" t="s">
        <v>18</v>
      </c>
      <c r="M3797" s="3" t="b">
        <f>trust_funds5[[#This Row],[Contributions Outstanding (USD)]]=0</f>
        <v>1</v>
      </c>
      <c r="N3797" s="3" t="str">
        <f t="shared" si="295"/>
        <v>Outstanding</v>
      </c>
      <c r="O3797" s="3" t="str">
        <f t="shared" si="296"/>
        <v>High Contribution &amp; Recent</v>
      </c>
      <c r="P3797" s="3" t="str">
        <f t="shared" si="297"/>
        <v>Other</v>
      </c>
      <c r="Q3797" s="3" t="str">
        <f t="shared" si="298"/>
        <v>Other</v>
      </c>
      <c r="R3797" s="3" t="str">
        <f t="shared" si="299"/>
        <v>Not LCLS</v>
      </c>
      <c r="S3797" s="3" t="str" cm="1">
        <f t="array" ref="S3797">_xlfn.IFS(G3797 &gt; 5000000, "Very High", G3797 &gt; 1000000, "High", G3797 &gt; 500000, "Medium", TRUE, "Low")</f>
        <v>Very High</v>
      </c>
      <c r="T3797" s="3" t="str" cm="1">
        <f t="array" ref="T3797">_xlfn.IFS(B3797 &gt;= 2005, "Post-2005", B3797 &gt;= 2000, "2000-2004", TRUE, "Pre-2000")</f>
        <v>Post-2005</v>
      </c>
    </row>
    <row r="3798" spans="1:20" x14ac:dyDescent="0.85">
      <c r="A3798" s="1">
        <v>41164</v>
      </c>
      <c r="B3798" t="s">
        <v>5488</v>
      </c>
      <c r="C3798" t="s">
        <v>5489</v>
      </c>
      <c r="D3798" t="s">
        <v>5490</v>
      </c>
      <c r="E3798" t="s">
        <v>293</v>
      </c>
      <c r="F3798" t="s">
        <v>294</v>
      </c>
      <c r="G3798" t="s">
        <v>295</v>
      </c>
      <c r="H3798">
        <v>2006</v>
      </c>
      <c r="I3798" s="2">
        <v>100000</v>
      </c>
      <c r="J3798" s="2">
        <v>0</v>
      </c>
      <c r="K3798" s="2">
        <v>100000</v>
      </c>
      <c r="L3798" t="s">
        <v>18</v>
      </c>
      <c r="M3798" s="3" t="b">
        <f>trust_funds5[[#This Row],[Contributions Outstanding (USD)]]=0</f>
        <v>1</v>
      </c>
      <c r="N3798" s="3" t="str">
        <f t="shared" si="295"/>
        <v>Outstanding</v>
      </c>
      <c r="O3798" s="3" t="str">
        <f t="shared" si="296"/>
        <v>High Contribution &amp; Recent</v>
      </c>
      <c r="P3798" s="3" t="str">
        <f t="shared" si="297"/>
        <v>Other</v>
      </c>
      <c r="Q3798" s="3" t="str">
        <f t="shared" si="298"/>
        <v>Other</v>
      </c>
      <c r="R3798" s="3" t="str">
        <f t="shared" si="299"/>
        <v>Not LCLS</v>
      </c>
      <c r="S3798" s="3" t="str" cm="1">
        <f t="array" ref="S3798">_xlfn.IFS(G3798 &gt; 5000000, "Very High", G3798 &gt; 1000000, "High", G3798 &gt; 500000, "Medium", TRUE, "Low")</f>
        <v>Very High</v>
      </c>
      <c r="T3798" s="3" t="str" cm="1">
        <f t="array" ref="T3798">_xlfn.IFS(B3798 &gt;= 2005, "Post-2005", B3798 &gt;= 2000, "2000-2004", TRUE, "Pre-2000")</f>
        <v>Post-2005</v>
      </c>
    </row>
    <row r="3799" spans="1:20" x14ac:dyDescent="0.85">
      <c r="A3799" s="1">
        <v>41164</v>
      </c>
      <c r="B3799" t="s">
        <v>5488</v>
      </c>
      <c r="C3799" t="s">
        <v>5489</v>
      </c>
      <c r="D3799" t="s">
        <v>5490</v>
      </c>
      <c r="E3799" t="s">
        <v>1408</v>
      </c>
      <c r="F3799" t="s">
        <v>1409</v>
      </c>
      <c r="G3799" t="s">
        <v>1410</v>
      </c>
      <c r="H3799">
        <v>2006</v>
      </c>
      <c r="I3799" s="2">
        <v>189280</v>
      </c>
      <c r="J3799" s="2">
        <v>0</v>
      </c>
      <c r="K3799" s="2">
        <v>189280</v>
      </c>
      <c r="L3799" t="s">
        <v>18</v>
      </c>
      <c r="M3799" s="3" t="b">
        <f>trust_funds5[[#This Row],[Contributions Outstanding (USD)]]=0</f>
        <v>1</v>
      </c>
      <c r="N3799" s="3" t="str">
        <f t="shared" si="295"/>
        <v>Outstanding</v>
      </c>
      <c r="O3799" s="3" t="str">
        <f t="shared" si="296"/>
        <v>High Contribution &amp; Recent</v>
      </c>
      <c r="P3799" s="3" t="str">
        <f t="shared" si="297"/>
        <v>Other</v>
      </c>
      <c r="Q3799" s="3" t="str">
        <f t="shared" si="298"/>
        <v>Other</v>
      </c>
      <c r="R3799" s="3" t="str">
        <f t="shared" si="299"/>
        <v>Not LCLS</v>
      </c>
      <c r="S3799" s="3" t="str" cm="1">
        <f t="array" ref="S3799">_xlfn.IFS(G3799 &gt; 5000000, "Very High", G3799 &gt; 1000000, "High", G3799 &gt; 500000, "Medium", TRUE, "Low")</f>
        <v>Very High</v>
      </c>
      <c r="T3799" s="3" t="str" cm="1">
        <f t="array" ref="T3799">_xlfn.IFS(B3799 &gt;= 2005, "Post-2005", B3799 &gt;= 2000, "2000-2004", TRUE, "Pre-2000")</f>
        <v>Post-2005</v>
      </c>
    </row>
    <row r="3800" spans="1:20" x14ac:dyDescent="0.85">
      <c r="A3800" s="1">
        <v>41164</v>
      </c>
      <c r="B3800" t="s">
        <v>5488</v>
      </c>
      <c r="C3800" t="s">
        <v>5917</v>
      </c>
      <c r="D3800" t="s">
        <v>5490</v>
      </c>
      <c r="E3800" t="s">
        <v>49</v>
      </c>
      <c r="F3800" t="s">
        <v>50</v>
      </c>
      <c r="G3800" t="s">
        <v>3046</v>
      </c>
      <c r="H3800">
        <v>2006</v>
      </c>
      <c r="I3800" s="2">
        <v>250000</v>
      </c>
      <c r="J3800" s="2">
        <v>0</v>
      </c>
      <c r="K3800" s="2">
        <v>250000</v>
      </c>
      <c r="L3800" t="s">
        <v>18</v>
      </c>
      <c r="M3800" s="3" t="b">
        <f>trust_funds5[[#This Row],[Contributions Outstanding (USD)]]=0</f>
        <v>1</v>
      </c>
      <c r="N3800" s="3" t="str">
        <f t="shared" si="295"/>
        <v>Outstanding</v>
      </c>
      <c r="O3800" s="3" t="str">
        <f t="shared" si="296"/>
        <v>High Contribution &amp; Recent</v>
      </c>
      <c r="P3800" s="3" t="str">
        <f t="shared" si="297"/>
        <v>Other</v>
      </c>
      <c r="Q3800" s="3" t="str">
        <f t="shared" si="298"/>
        <v>Other</v>
      </c>
      <c r="R3800" s="3" t="str">
        <f t="shared" si="299"/>
        <v>Not LCLS</v>
      </c>
      <c r="S3800" s="3" t="str" cm="1">
        <f t="array" ref="S3800">_xlfn.IFS(G3800 &gt; 5000000, "Very High", G3800 &gt; 1000000, "High", G3800 &gt; 500000, "Medium", TRUE, "Low")</f>
        <v>Very High</v>
      </c>
      <c r="T3800" s="3" t="str" cm="1">
        <f t="array" ref="T3800">_xlfn.IFS(B3800 &gt;= 2005, "Post-2005", B3800 &gt;= 2000, "2000-2004", TRUE, "Pre-2000")</f>
        <v>Post-2005</v>
      </c>
    </row>
    <row r="3801" spans="1:20" x14ac:dyDescent="0.85">
      <c r="A3801" s="1">
        <v>41164</v>
      </c>
      <c r="B3801" t="s">
        <v>5918</v>
      </c>
      <c r="C3801" t="s">
        <v>5919</v>
      </c>
      <c r="D3801" t="s">
        <v>5920</v>
      </c>
      <c r="E3801" t="s">
        <v>21</v>
      </c>
      <c r="F3801" t="s">
        <v>22</v>
      </c>
      <c r="G3801" t="s">
        <v>23</v>
      </c>
      <c r="H3801">
        <v>2006</v>
      </c>
      <c r="I3801" s="2">
        <v>1288659.79</v>
      </c>
      <c r="J3801" s="2">
        <v>0</v>
      </c>
      <c r="K3801" s="2">
        <v>1288659.79</v>
      </c>
      <c r="L3801" t="s">
        <v>18</v>
      </c>
      <c r="M3801" s="3" t="b">
        <f>trust_funds5[[#This Row],[Contributions Outstanding (USD)]]=0</f>
        <v>1</v>
      </c>
      <c r="N3801" s="3" t="str">
        <f t="shared" si="295"/>
        <v>Outstanding</v>
      </c>
      <c r="O3801" s="3" t="str">
        <f t="shared" si="296"/>
        <v>High Contribution &amp; Recent</v>
      </c>
      <c r="P3801" s="3" t="str">
        <f t="shared" si="297"/>
        <v>Other</v>
      </c>
      <c r="Q3801" s="3" t="str">
        <f t="shared" si="298"/>
        <v>Other</v>
      </c>
      <c r="R3801" s="3" t="str">
        <f t="shared" si="299"/>
        <v>Not LCLS</v>
      </c>
      <c r="S3801" s="3" t="str" cm="1">
        <f t="array" ref="S3801">_xlfn.IFS(G3801 &gt; 5000000, "Very High", G3801 &gt; 1000000, "High", G3801 &gt; 500000, "Medium", TRUE, "Low")</f>
        <v>Very High</v>
      </c>
      <c r="T3801" s="3" t="str" cm="1">
        <f t="array" ref="T3801">_xlfn.IFS(B3801 &gt;= 2005, "Post-2005", B3801 &gt;= 2000, "2000-2004", TRUE, "Pre-2000")</f>
        <v>Post-2005</v>
      </c>
    </row>
    <row r="3802" spans="1:20" x14ac:dyDescent="0.85">
      <c r="A3802" s="1">
        <v>41164</v>
      </c>
      <c r="B3802" t="s">
        <v>1234</v>
      </c>
      <c r="C3802" t="s">
        <v>5921</v>
      </c>
      <c r="D3802" t="s">
        <v>5922</v>
      </c>
      <c r="E3802" t="s">
        <v>102</v>
      </c>
      <c r="F3802" t="s">
        <v>103</v>
      </c>
      <c r="G3802" t="s">
        <v>104</v>
      </c>
      <c r="H3802">
        <v>2006</v>
      </c>
      <c r="I3802" s="2">
        <v>953367.96</v>
      </c>
      <c r="J3802" s="2">
        <v>0</v>
      </c>
      <c r="K3802" s="2">
        <v>953367.96</v>
      </c>
      <c r="L3802" t="s">
        <v>116</v>
      </c>
      <c r="M3802" s="3" t="b">
        <f>trust_funds5[[#This Row],[Contributions Outstanding (USD)]]=0</f>
        <v>1</v>
      </c>
      <c r="N3802" s="3" t="str">
        <f t="shared" si="295"/>
        <v>Outstanding</v>
      </c>
      <c r="O3802" s="3" t="str">
        <f t="shared" si="296"/>
        <v>High Contribution &amp; Recent</v>
      </c>
      <c r="P3802" s="3" t="str">
        <f t="shared" si="297"/>
        <v>Other</v>
      </c>
      <c r="Q3802" s="3" t="str">
        <f t="shared" si="298"/>
        <v>Other</v>
      </c>
      <c r="R3802" s="3" t="str">
        <f t="shared" si="299"/>
        <v>Not LCLS</v>
      </c>
      <c r="S3802" s="3" t="str" cm="1">
        <f t="array" ref="S3802">_xlfn.IFS(G3802 &gt; 5000000, "Very High", G3802 &gt; 1000000, "High", G3802 &gt; 500000, "Medium", TRUE, "Low")</f>
        <v>Very High</v>
      </c>
      <c r="T3802" s="3" t="str" cm="1">
        <f t="array" ref="T3802">_xlfn.IFS(B3802 &gt;= 2005, "Post-2005", B3802 &gt;= 2000, "2000-2004", TRUE, "Pre-2000")</f>
        <v>Post-2005</v>
      </c>
    </row>
    <row r="3803" spans="1:20" x14ac:dyDescent="0.85">
      <c r="A3803" s="1">
        <v>41164</v>
      </c>
      <c r="B3803" t="s">
        <v>5923</v>
      </c>
      <c r="C3803" t="s">
        <v>5924</v>
      </c>
      <c r="D3803" t="s">
        <v>5925</v>
      </c>
      <c r="E3803" t="s">
        <v>56</v>
      </c>
      <c r="F3803" t="s">
        <v>57</v>
      </c>
      <c r="G3803" t="s">
        <v>58</v>
      </c>
      <c r="H3803">
        <v>2006</v>
      </c>
      <c r="I3803" s="2">
        <v>7626316.5</v>
      </c>
      <c r="J3803" s="2">
        <v>0</v>
      </c>
      <c r="K3803" s="2">
        <v>7626316.5</v>
      </c>
      <c r="L3803" t="s">
        <v>116</v>
      </c>
      <c r="M3803" s="3" t="b">
        <f>trust_funds5[[#This Row],[Contributions Outstanding (USD)]]=0</f>
        <v>1</v>
      </c>
      <c r="N3803" s="3" t="str">
        <f t="shared" si="295"/>
        <v>Outstanding</v>
      </c>
      <c r="O3803" s="3" t="str">
        <f t="shared" si="296"/>
        <v>High Contribution &amp; Recent</v>
      </c>
      <c r="P3803" s="3" t="str">
        <f t="shared" si="297"/>
        <v>Other</v>
      </c>
      <c r="Q3803" s="3" t="str">
        <f t="shared" si="298"/>
        <v>Other</v>
      </c>
      <c r="R3803" s="3" t="str">
        <f t="shared" si="299"/>
        <v>Not LCLS</v>
      </c>
      <c r="S3803" s="3" t="str" cm="1">
        <f t="array" ref="S3803">_xlfn.IFS(G3803 &gt; 5000000, "Very High", G3803 &gt; 1000000, "High", G3803 &gt; 500000, "Medium", TRUE, "Low")</f>
        <v>Very High</v>
      </c>
      <c r="T3803" s="3" t="str" cm="1">
        <f t="array" ref="T3803">_xlfn.IFS(B3803 &gt;= 2005, "Post-2005", B3803 &gt;= 2000, "2000-2004", TRUE, "Pre-2000")</f>
        <v>Post-2005</v>
      </c>
    </row>
    <row r="3804" spans="1:20" x14ac:dyDescent="0.85">
      <c r="A3804" s="1">
        <v>41164</v>
      </c>
      <c r="B3804" t="s">
        <v>5923</v>
      </c>
      <c r="C3804" t="s">
        <v>5924</v>
      </c>
      <c r="D3804" t="s">
        <v>5925</v>
      </c>
      <c r="E3804" t="s">
        <v>1280</v>
      </c>
      <c r="F3804" t="s">
        <v>1281</v>
      </c>
      <c r="G3804" t="s">
        <v>1282</v>
      </c>
      <c r="H3804">
        <v>2006</v>
      </c>
      <c r="I3804" s="2">
        <v>474225</v>
      </c>
      <c r="J3804" s="2">
        <v>0</v>
      </c>
      <c r="K3804" s="2">
        <v>474225</v>
      </c>
      <c r="L3804" t="s">
        <v>116</v>
      </c>
      <c r="M3804" s="3" t="b">
        <f>trust_funds5[[#This Row],[Contributions Outstanding (USD)]]=0</f>
        <v>1</v>
      </c>
      <c r="N3804" s="3" t="str">
        <f t="shared" si="295"/>
        <v>Outstanding</v>
      </c>
      <c r="O3804" s="3" t="str">
        <f t="shared" si="296"/>
        <v>High Contribution &amp; Recent</v>
      </c>
      <c r="P3804" s="3" t="str">
        <f t="shared" si="297"/>
        <v>Other</v>
      </c>
      <c r="Q3804" s="3" t="str">
        <f t="shared" si="298"/>
        <v>Other</v>
      </c>
      <c r="R3804" s="3" t="str">
        <f t="shared" si="299"/>
        <v>Not LCLS</v>
      </c>
      <c r="S3804" s="3" t="str" cm="1">
        <f t="array" ref="S3804">_xlfn.IFS(G3804 &gt; 5000000, "Very High", G3804 &gt; 1000000, "High", G3804 &gt; 500000, "Medium", TRUE, "Low")</f>
        <v>Very High</v>
      </c>
      <c r="T3804" s="3" t="str" cm="1">
        <f t="array" ref="T3804">_xlfn.IFS(B3804 &gt;= 2005, "Post-2005", B3804 &gt;= 2000, "2000-2004", TRUE, "Pre-2000")</f>
        <v>Post-2005</v>
      </c>
    </row>
    <row r="3805" spans="1:20" x14ac:dyDescent="0.85">
      <c r="A3805" s="1">
        <v>41164</v>
      </c>
      <c r="B3805" t="s">
        <v>5570</v>
      </c>
      <c r="C3805" t="s">
        <v>5926</v>
      </c>
      <c r="D3805" t="s">
        <v>5927</v>
      </c>
      <c r="E3805" t="s">
        <v>85</v>
      </c>
      <c r="F3805" t="s">
        <v>86</v>
      </c>
      <c r="G3805" t="s">
        <v>87</v>
      </c>
      <c r="H3805">
        <v>2006</v>
      </c>
      <c r="I3805" s="2">
        <v>1216475</v>
      </c>
      <c r="J3805" s="2">
        <v>0</v>
      </c>
      <c r="K3805" s="2">
        <v>1216475</v>
      </c>
      <c r="L3805" t="s">
        <v>18</v>
      </c>
      <c r="M3805" s="3" t="b">
        <f>trust_funds5[[#This Row],[Contributions Outstanding (USD)]]=0</f>
        <v>1</v>
      </c>
      <c r="N3805" s="3" t="str">
        <f t="shared" si="295"/>
        <v>Outstanding</v>
      </c>
      <c r="O3805" s="3" t="str">
        <f t="shared" si="296"/>
        <v>High Contribution &amp; Recent</v>
      </c>
      <c r="P3805" s="3" t="str">
        <f t="shared" si="297"/>
        <v>Other</v>
      </c>
      <c r="Q3805" s="3" t="str">
        <f t="shared" si="298"/>
        <v>Other</v>
      </c>
      <c r="R3805" s="3" t="str">
        <f t="shared" si="299"/>
        <v>Not LCLS</v>
      </c>
      <c r="S3805" s="3" t="str" cm="1">
        <f t="array" ref="S3805">_xlfn.IFS(G3805 &gt; 5000000, "Very High", G3805 &gt; 1000000, "High", G3805 &gt; 500000, "Medium", TRUE, "Low")</f>
        <v>Very High</v>
      </c>
      <c r="T3805" s="3" t="str" cm="1">
        <f t="array" ref="T3805">_xlfn.IFS(B3805 &gt;= 2005, "Post-2005", B3805 &gt;= 2000, "2000-2004", TRUE, "Pre-2000")</f>
        <v>Post-2005</v>
      </c>
    </row>
    <row r="3806" spans="1:20" x14ac:dyDescent="0.85">
      <c r="A3806" s="1">
        <v>41164</v>
      </c>
      <c r="B3806" t="s">
        <v>5570</v>
      </c>
      <c r="C3806" t="s">
        <v>5926</v>
      </c>
      <c r="D3806" t="s">
        <v>5927</v>
      </c>
      <c r="E3806" t="s">
        <v>102</v>
      </c>
      <c r="F3806" t="s">
        <v>103</v>
      </c>
      <c r="G3806" t="s">
        <v>104</v>
      </c>
      <c r="H3806">
        <v>2006</v>
      </c>
      <c r="I3806" s="2">
        <v>2608012.5</v>
      </c>
      <c r="J3806" s="2">
        <v>0</v>
      </c>
      <c r="K3806" s="2">
        <v>2608012.5</v>
      </c>
      <c r="L3806" t="s">
        <v>18</v>
      </c>
      <c r="M3806" s="3" t="b">
        <f>trust_funds5[[#This Row],[Contributions Outstanding (USD)]]=0</f>
        <v>1</v>
      </c>
      <c r="N3806" s="3" t="str">
        <f t="shared" si="295"/>
        <v>Outstanding</v>
      </c>
      <c r="O3806" s="3" t="str">
        <f t="shared" si="296"/>
        <v>High Contribution &amp; Recent</v>
      </c>
      <c r="P3806" s="3" t="str">
        <f t="shared" si="297"/>
        <v>Other</v>
      </c>
      <c r="Q3806" s="3" t="str">
        <f t="shared" si="298"/>
        <v>Other</v>
      </c>
      <c r="R3806" s="3" t="str">
        <f t="shared" si="299"/>
        <v>Not LCLS</v>
      </c>
      <c r="S3806" s="3" t="str" cm="1">
        <f t="array" ref="S3806">_xlfn.IFS(G3806 &gt; 5000000, "Very High", G3806 &gt; 1000000, "High", G3806 &gt; 500000, "Medium", TRUE, "Low")</f>
        <v>Very High</v>
      </c>
      <c r="T3806" s="3" t="str" cm="1">
        <f t="array" ref="T3806">_xlfn.IFS(B3806 &gt;= 2005, "Post-2005", B3806 &gt;= 2000, "2000-2004", TRUE, "Pre-2000")</f>
        <v>Post-2005</v>
      </c>
    </row>
    <row r="3807" spans="1:20" x14ac:dyDescent="0.85">
      <c r="A3807" s="1">
        <v>41164</v>
      </c>
      <c r="B3807" t="s">
        <v>5570</v>
      </c>
      <c r="C3807" t="s">
        <v>5928</v>
      </c>
      <c r="D3807" t="s">
        <v>5929</v>
      </c>
      <c r="E3807" t="s">
        <v>85</v>
      </c>
      <c r="F3807" t="s">
        <v>86</v>
      </c>
      <c r="G3807" t="s">
        <v>87</v>
      </c>
      <c r="H3807">
        <v>2006</v>
      </c>
      <c r="I3807" s="2">
        <v>11972961</v>
      </c>
      <c r="J3807" s="2">
        <v>0</v>
      </c>
      <c r="K3807" s="2">
        <v>11972961</v>
      </c>
      <c r="L3807" t="s">
        <v>18</v>
      </c>
      <c r="M3807" s="3" t="b">
        <f>trust_funds5[[#This Row],[Contributions Outstanding (USD)]]=0</f>
        <v>1</v>
      </c>
      <c r="N3807" s="3" t="str">
        <f t="shared" si="295"/>
        <v>Outstanding</v>
      </c>
      <c r="O3807" s="3" t="str">
        <f t="shared" si="296"/>
        <v>High Contribution &amp; Recent</v>
      </c>
      <c r="P3807" s="3" t="str">
        <f t="shared" si="297"/>
        <v>Other</v>
      </c>
      <c r="Q3807" s="3" t="str">
        <f t="shared" si="298"/>
        <v>Other</v>
      </c>
      <c r="R3807" s="3" t="str">
        <f t="shared" si="299"/>
        <v>Not LCLS</v>
      </c>
      <c r="S3807" s="3" t="str" cm="1">
        <f t="array" ref="S3807">_xlfn.IFS(G3807 &gt; 5000000, "Very High", G3807 &gt; 1000000, "High", G3807 &gt; 500000, "Medium", TRUE, "Low")</f>
        <v>Very High</v>
      </c>
      <c r="T3807" s="3" t="str" cm="1">
        <f t="array" ref="T3807">_xlfn.IFS(B3807 &gt;= 2005, "Post-2005", B3807 &gt;= 2000, "2000-2004", TRUE, "Pre-2000")</f>
        <v>Post-2005</v>
      </c>
    </row>
    <row r="3808" spans="1:20" x14ac:dyDescent="0.85">
      <c r="A3808" s="1">
        <v>41164</v>
      </c>
      <c r="B3808" t="s">
        <v>5570</v>
      </c>
      <c r="C3808" t="s">
        <v>5928</v>
      </c>
      <c r="D3808" t="s">
        <v>5929</v>
      </c>
      <c r="E3808" t="s">
        <v>102</v>
      </c>
      <c r="F3808" t="s">
        <v>103</v>
      </c>
      <c r="G3808" t="s">
        <v>104</v>
      </c>
      <c r="H3808">
        <v>2006</v>
      </c>
      <c r="I3808" s="2">
        <v>13146269.99</v>
      </c>
      <c r="J3808" s="2">
        <v>0</v>
      </c>
      <c r="K3808" s="2">
        <v>13146269.99</v>
      </c>
      <c r="L3808" t="s">
        <v>18</v>
      </c>
      <c r="M3808" s="3" t="b">
        <f>trust_funds5[[#This Row],[Contributions Outstanding (USD)]]=0</f>
        <v>1</v>
      </c>
      <c r="N3808" s="3" t="str">
        <f t="shared" si="295"/>
        <v>Outstanding</v>
      </c>
      <c r="O3808" s="3" t="str">
        <f t="shared" si="296"/>
        <v>High Contribution &amp; Recent</v>
      </c>
      <c r="P3808" s="3" t="str">
        <f t="shared" si="297"/>
        <v>Other</v>
      </c>
      <c r="Q3808" s="3" t="str">
        <f t="shared" si="298"/>
        <v>Other</v>
      </c>
      <c r="R3808" s="3" t="str">
        <f t="shared" si="299"/>
        <v>Not LCLS</v>
      </c>
      <c r="S3808" s="3" t="str" cm="1">
        <f t="array" ref="S3808">_xlfn.IFS(G3808 &gt; 5000000, "Very High", G3808 &gt; 1000000, "High", G3808 &gt; 500000, "Medium", TRUE, "Low")</f>
        <v>Very High</v>
      </c>
      <c r="T3808" s="3" t="str" cm="1">
        <f t="array" ref="T3808">_xlfn.IFS(B3808 &gt;= 2005, "Post-2005", B3808 &gt;= 2000, "2000-2004", TRUE, "Pre-2000")</f>
        <v>Post-2005</v>
      </c>
    </row>
    <row r="3809" spans="1:20" x14ac:dyDescent="0.85">
      <c r="A3809" s="1">
        <v>41164</v>
      </c>
      <c r="B3809" t="s">
        <v>5930</v>
      </c>
      <c r="C3809" t="s">
        <v>5931</v>
      </c>
      <c r="D3809" t="s">
        <v>5932</v>
      </c>
      <c r="E3809" t="s">
        <v>15</v>
      </c>
      <c r="F3809" t="s">
        <v>16</v>
      </c>
      <c r="G3809" t="s">
        <v>17</v>
      </c>
      <c r="H3809">
        <v>2006</v>
      </c>
      <c r="I3809" s="2">
        <v>25795356.84</v>
      </c>
      <c r="J3809" s="2">
        <v>0</v>
      </c>
      <c r="K3809" s="2">
        <v>25795356.84</v>
      </c>
      <c r="L3809" t="s">
        <v>116</v>
      </c>
      <c r="M3809" s="3" t="b">
        <f>trust_funds5[[#This Row],[Contributions Outstanding (USD)]]=0</f>
        <v>1</v>
      </c>
      <c r="N3809" s="3" t="str">
        <f t="shared" si="295"/>
        <v>Outstanding</v>
      </c>
      <c r="O3809" s="3" t="str">
        <f t="shared" si="296"/>
        <v>High Contribution &amp; Recent</v>
      </c>
      <c r="P3809" s="3" t="str">
        <f t="shared" si="297"/>
        <v>Other</v>
      </c>
      <c r="Q3809" s="3" t="str">
        <f t="shared" si="298"/>
        <v>Other</v>
      </c>
      <c r="R3809" s="3" t="str">
        <f t="shared" si="299"/>
        <v>Not LCLS</v>
      </c>
      <c r="S3809" s="3" t="str" cm="1">
        <f t="array" ref="S3809">_xlfn.IFS(G3809 &gt; 5000000, "Very High", G3809 &gt; 1000000, "High", G3809 &gt; 500000, "Medium", TRUE, "Low")</f>
        <v>Very High</v>
      </c>
      <c r="T3809" s="3" t="str" cm="1">
        <f t="array" ref="T3809">_xlfn.IFS(B3809 &gt;= 2005, "Post-2005", B3809 &gt;= 2000, "2000-2004", TRUE, "Pre-2000")</f>
        <v>Post-2005</v>
      </c>
    </row>
    <row r="3810" spans="1:20" x14ac:dyDescent="0.85">
      <c r="A3810" s="1">
        <v>41164</v>
      </c>
      <c r="B3810" t="s">
        <v>5930</v>
      </c>
      <c r="C3810" t="s">
        <v>5931</v>
      </c>
      <c r="D3810" t="s">
        <v>5932</v>
      </c>
      <c r="E3810" t="s">
        <v>264</v>
      </c>
      <c r="F3810" t="s">
        <v>265</v>
      </c>
      <c r="G3810" t="s">
        <v>1613</v>
      </c>
      <c r="H3810">
        <v>2006</v>
      </c>
      <c r="I3810" s="2">
        <v>12027000</v>
      </c>
      <c r="J3810" s="2">
        <v>0</v>
      </c>
      <c r="K3810" s="2">
        <v>12027000</v>
      </c>
      <c r="L3810" t="s">
        <v>116</v>
      </c>
      <c r="M3810" s="3" t="b">
        <f>trust_funds5[[#This Row],[Contributions Outstanding (USD)]]=0</f>
        <v>1</v>
      </c>
      <c r="N3810" s="3" t="str">
        <f t="shared" si="295"/>
        <v>Outstanding</v>
      </c>
      <c r="O3810" s="3" t="str">
        <f t="shared" si="296"/>
        <v>High Contribution &amp; Recent</v>
      </c>
      <c r="P3810" s="3" t="str">
        <f t="shared" si="297"/>
        <v>Other</v>
      </c>
      <c r="Q3810" s="3" t="str">
        <f t="shared" si="298"/>
        <v>Other</v>
      </c>
      <c r="R3810" s="3" t="str">
        <f t="shared" si="299"/>
        <v>Not LCLS</v>
      </c>
      <c r="S3810" s="3" t="str" cm="1">
        <f t="array" ref="S3810">_xlfn.IFS(G3810 &gt; 5000000, "Very High", G3810 &gt; 1000000, "High", G3810 &gt; 500000, "Medium", TRUE, "Low")</f>
        <v>Very High</v>
      </c>
      <c r="T3810" s="3" t="str" cm="1">
        <f t="array" ref="T3810">_xlfn.IFS(B3810 &gt;= 2005, "Post-2005", B3810 &gt;= 2000, "2000-2004", TRUE, "Pre-2000")</f>
        <v>Post-2005</v>
      </c>
    </row>
    <row r="3811" spans="1:20" x14ac:dyDescent="0.85">
      <c r="A3811" s="1">
        <v>41164</v>
      </c>
      <c r="B3811" t="s">
        <v>5930</v>
      </c>
      <c r="C3811" t="s">
        <v>5931</v>
      </c>
      <c r="D3811" t="s">
        <v>5932</v>
      </c>
      <c r="E3811" t="s">
        <v>70</v>
      </c>
      <c r="F3811" t="s">
        <v>71</v>
      </c>
      <c r="G3811" t="s">
        <v>72</v>
      </c>
      <c r="H3811">
        <v>2006</v>
      </c>
      <c r="I3811" s="2">
        <v>6321419.8899999997</v>
      </c>
      <c r="J3811" s="2">
        <v>0</v>
      </c>
      <c r="K3811" s="2">
        <v>6321419.8899999997</v>
      </c>
      <c r="L3811" t="s">
        <v>116</v>
      </c>
      <c r="M3811" s="3" t="b">
        <f>trust_funds5[[#This Row],[Contributions Outstanding (USD)]]=0</f>
        <v>1</v>
      </c>
      <c r="N3811" s="3" t="str">
        <f t="shared" si="295"/>
        <v>Outstanding</v>
      </c>
      <c r="O3811" s="3" t="str">
        <f t="shared" si="296"/>
        <v>High Contribution &amp; Recent</v>
      </c>
      <c r="P3811" s="3" t="str">
        <f t="shared" si="297"/>
        <v>Other</v>
      </c>
      <c r="Q3811" s="3" t="str">
        <f t="shared" si="298"/>
        <v>Other</v>
      </c>
      <c r="R3811" s="3" t="str">
        <f t="shared" si="299"/>
        <v>Not LCLS</v>
      </c>
      <c r="S3811" s="3" t="str" cm="1">
        <f t="array" ref="S3811">_xlfn.IFS(G3811 &gt; 5000000, "Very High", G3811 &gt; 1000000, "High", G3811 &gt; 500000, "Medium", TRUE, "Low")</f>
        <v>Very High</v>
      </c>
      <c r="T3811" s="3" t="str" cm="1">
        <f t="array" ref="T3811">_xlfn.IFS(B3811 &gt;= 2005, "Post-2005", B3811 &gt;= 2000, "2000-2004", TRUE, "Pre-2000")</f>
        <v>Post-2005</v>
      </c>
    </row>
    <row r="3812" spans="1:20" x14ac:dyDescent="0.85">
      <c r="A3812" s="1">
        <v>41164</v>
      </c>
      <c r="B3812" t="s">
        <v>5930</v>
      </c>
      <c r="C3812" t="s">
        <v>5931</v>
      </c>
      <c r="D3812" t="s">
        <v>5932</v>
      </c>
      <c r="E3812" t="s">
        <v>85</v>
      </c>
      <c r="F3812" t="s">
        <v>86</v>
      </c>
      <c r="G3812" t="s">
        <v>87</v>
      </c>
      <c r="H3812">
        <v>2006</v>
      </c>
      <c r="I3812" s="2">
        <v>59767200</v>
      </c>
      <c r="J3812" s="2">
        <v>0</v>
      </c>
      <c r="K3812" s="2">
        <v>59767200</v>
      </c>
      <c r="L3812" t="s">
        <v>116</v>
      </c>
      <c r="M3812" s="3" t="b">
        <f>trust_funds5[[#This Row],[Contributions Outstanding (USD)]]=0</f>
        <v>1</v>
      </c>
      <c r="N3812" s="3" t="str">
        <f t="shared" si="295"/>
        <v>Outstanding</v>
      </c>
      <c r="O3812" s="3" t="str">
        <f t="shared" si="296"/>
        <v>High Contribution &amp; Recent</v>
      </c>
      <c r="P3812" s="3" t="str">
        <f t="shared" si="297"/>
        <v>Other</v>
      </c>
      <c r="Q3812" s="3" t="str">
        <f t="shared" si="298"/>
        <v>Other</v>
      </c>
      <c r="R3812" s="3" t="str">
        <f t="shared" si="299"/>
        <v>Not LCLS</v>
      </c>
      <c r="S3812" s="3" t="str" cm="1">
        <f t="array" ref="S3812">_xlfn.IFS(G3812 &gt; 5000000, "Very High", G3812 &gt; 1000000, "High", G3812 &gt; 500000, "Medium", TRUE, "Low")</f>
        <v>Very High</v>
      </c>
      <c r="T3812" s="3" t="str" cm="1">
        <f t="array" ref="T3812">_xlfn.IFS(B3812 &gt;= 2005, "Post-2005", B3812 &gt;= 2000, "2000-2004", TRUE, "Pre-2000")</f>
        <v>Post-2005</v>
      </c>
    </row>
    <row r="3813" spans="1:20" x14ac:dyDescent="0.85">
      <c r="A3813" s="1">
        <v>41164</v>
      </c>
      <c r="B3813" t="s">
        <v>5930</v>
      </c>
      <c r="C3813" t="s">
        <v>5931</v>
      </c>
      <c r="D3813" t="s">
        <v>5932</v>
      </c>
      <c r="E3813" t="s">
        <v>288</v>
      </c>
      <c r="F3813" t="s">
        <v>289</v>
      </c>
      <c r="G3813" t="s">
        <v>290</v>
      </c>
      <c r="H3813">
        <v>2006</v>
      </c>
      <c r="I3813" s="2">
        <v>16059765.279999999</v>
      </c>
      <c r="J3813" s="2">
        <v>12.92</v>
      </c>
      <c r="K3813" s="2">
        <v>16059778.199999999</v>
      </c>
      <c r="L3813" t="s">
        <v>116</v>
      </c>
      <c r="M3813" s="3" t="b">
        <f>trust_funds5[[#This Row],[Contributions Outstanding (USD)]]=0</f>
        <v>0</v>
      </c>
      <c r="N3813" s="3" t="str">
        <f t="shared" si="295"/>
        <v>Outstanding</v>
      </c>
      <c r="O3813" s="3" t="str">
        <f t="shared" si="296"/>
        <v>High Contribution &amp; Recent</v>
      </c>
      <c r="P3813" s="3" t="str">
        <f t="shared" si="297"/>
        <v>Other</v>
      </c>
      <c r="Q3813" s="3" t="str">
        <f t="shared" si="298"/>
        <v>Other</v>
      </c>
      <c r="R3813" s="3" t="str">
        <f t="shared" si="299"/>
        <v>Not LCLS</v>
      </c>
      <c r="S3813" s="3" t="str" cm="1">
        <f t="array" ref="S3813">_xlfn.IFS(G3813 &gt; 5000000, "Very High", G3813 &gt; 1000000, "High", G3813 &gt; 500000, "Medium", TRUE, "Low")</f>
        <v>Very High</v>
      </c>
      <c r="T3813" s="3" t="str" cm="1">
        <f t="array" ref="T3813">_xlfn.IFS(B3813 &gt;= 2005, "Post-2005", B3813 &gt;= 2000, "2000-2004", TRUE, "Pre-2000")</f>
        <v>Post-2005</v>
      </c>
    </row>
    <row r="3814" spans="1:20" x14ac:dyDescent="0.85">
      <c r="A3814" s="1">
        <v>41164</v>
      </c>
      <c r="B3814" t="s">
        <v>5930</v>
      </c>
      <c r="C3814" t="s">
        <v>5931</v>
      </c>
      <c r="D3814" t="s">
        <v>5932</v>
      </c>
      <c r="E3814" t="s">
        <v>102</v>
      </c>
      <c r="F3814" t="s">
        <v>103</v>
      </c>
      <c r="G3814" t="s">
        <v>104</v>
      </c>
      <c r="H3814">
        <v>2006</v>
      </c>
      <c r="I3814" s="2">
        <v>44963912.479999997</v>
      </c>
      <c r="J3814" s="2">
        <v>0</v>
      </c>
      <c r="K3814" s="2">
        <v>44963912.479999997</v>
      </c>
      <c r="L3814" t="s">
        <v>116</v>
      </c>
      <c r="M3814" s="3" t="b">
        <f>trust_funds5[[#This Row],[Contributions Outstanding (USD)]]=0</f>
        <v>1</v>
      </c>
      <c r="N3814" s="3" t="str">
        <f t="shared" si="295"/>
        <v>Outstanding</v>
      </c>
      <c r="O3814" s="3" t="str">
        <f t="shared" si="296"/>
        <v>High Contribution &amp; Recent</v>
      </c>
      <c r="P3814" s="3" t="str">
        <f t="shared" si="297"/>
        <v>Other</v>
      </c>
      <c r="Q3814" s="3" t="str">
        <f t="shared" si="298"/>
        <v>Other</v>
      </c>
      <c r="R3814" s="3" t="str">
        <f t="shared" si="299"/>
        <v>Not LCLS</v>
      </c>
      <c r="S3814" s="3" t="str" cm="1">
        <f t="array" ref="S3814">_xlfn.IFS(G3814 &gt; 5000000, "Very High", G3814 &gt; 1000000, "High", G3814 &gt; 500000, "Medium", TRUE, "Low")</f>
        <v>Very High</v>
      </c>
      <c r="T3814" s="3" t="str" cm="1">
        <f t="array" ref="T3814">_xlfn.IFS(B3814 &gt;= 2005, "Post-2005", B3814 &gt;= 2000, "2000-2004", TRUE, "Pre-2000")</f>
        <v>Post-2005</v>
      </c>
    </row>
    <row r="3815" spans="1:20" x14ac:dyDescent="0.85">
      <c r="A3815" s="1">
        <v>41164</v>
      </c>
      <c r="B3815" t="s">
        <v>5930</v>
      </c>
      <c r="C3815" t="s">
        <v>5931</v>
      </c>
      <c r="D3815" t="s">
        <v>5932</v>
      </c>
      <c r="E3815" t="s">
        <v>113</v>
      </c>
      <c r="F3815" t="s">
        <v>114</v>
      </c>
      <c r="G3815" t="s">
        <v>115</v>
      </c>
      <c r="H3815">
        <v>2006</v>
      </c>
      <c r="I3815" s="2">
        <v>5000000</v>
      </c>
      <c r="J3815" s="2">
        <v>0</v>
      </c>
      <c r="K3815" s="2">
        <v>5000000</v>
      </c>
      <c r="L3815" t="s">
        <v>116</v>
      </c>
      <c r="M3815" s="3" t="b">
        <f>trust_funds5[[#This Row],[Contributions Outstanding (USD)]]=0</f>
        <v>1</v>
      </c>
      <c r="N3815" s="3" t="str">
        <f t="shared" si="295"/>
        <v>Outstanding</v>
      </c>
      <c r="O3815" s="3" t="str">
        <f t="shared" si="296"/>
        <v>High Contribution &amp; Recent</v>
      </c>
      <c r="P3815" s="3" t="str">
        <f t="shared" si="297"/>
        <v>Other</v>
      </c>
      <c r="Q3815" s="3" t="str">
        <f t="shared" si="298"/>
        <v>Other</v>
      </c>
      <c r="R3815" s="3" t="str">
        <f t="shared" si="299"/>
        <v>Not LCLS</v>
      </c>
      <c r="S3815" s="3" t="str" cm="1">
        <f t="array" ref="S3815">_xlfn.IFS(G3815 &gt; 5000000, "Very High", G3815 &gt; 1000000, "High", G3815 &gt; 500000, "Medium", TRUE, "Low")</f>
        <v>Very High</v>
      </c>
      <c r="T3815" s="3" t="str" cm="1">
        <f t="array" ref="T3815">_xlfn.IFS(B3815 &gt;= 2005, "Post-2005", B3815 &gt;= 2000, "2000-2004", TRUE, "Pre-2000")</f>
        <v>Post-2005</v>
      </c>
    </row>
    <row r="3816" spans="1:20" x14ac:dyDescent="0.85">
      <c r="A3816" s="1">
        <v>41164</v>
      </c>
      <c r="B3816" t="s">
        <v>5930</v>
      </c>
      <c r="C3816" t="s">
        <v>5931</v>
      </c>
      <c r="D3816" t="s">
        <v>5932</v>
      </c>
      <c r="E3816" t="s">
        <v>1698</v>
      </c>
      <c r="F3816" t="s">
        <v>1699</v>
      </c>
      <c r="G3816" t="s">
        <v>1700</v>
      </c>
      <c r="H3816">
        <v>2006</v>
      </c>
      <c r="I3816" s="2">
        <v>258983.09</v>
      </c>
      <c r="J3816" s="2">
        <v>0</v>
      </c>
      <c r="K3816" s="2">
        <v>258983.09</v>
      </c>
      <c r="L3816" t="s">
        <v>116</v>
      </c>
      <c r="M3816" s="3" t="b">
        <f>trust_funds5[[#This Row],[Contributions Outstanding (USD)]]=0</f>
        <v>1</v>
      </c>
      <c r="N3816" s="3" t="str">
        <f t="shared" si="295"/>
        <v>Outstanding</v>
      </c>
      <c r="O3816" s="3" t="str">
        <f t="shared" si="296"/>
        <v>High Contribution &amp; Recent</v>
      </c>
      <c r="P3816" s="3" t="str">
        <f t="shared" si="297"/>
        <v>Other</v>
      </c>
      <c r="Q3816" s="3" t="str">
        <f t="shared" si="298"/>
        <v>Other</v>
      </c>
      <c r="R3816" s="3" t="str">
        <f t="shared" si="299"/>
        <v>Not LCLS</v>
      </c>
      <c r="S3816" s="3" t="str" cm="1">
        <f t="array" ref="S3816">_xlfn.IFS(G3816 &gt; 5000000, "Very High", G3816 &gt; 1000000, "High", G3816 &gt; 500000, "Medium", TRUE, "Low")</f>
        <v>Very High</v>
      </c>
      <c r="T3816" s="3" t="str" cm="1">
        <f t="array" ref="T3816">_xlfn.IFS(B3816 &gt;= 2005, "Post-2005", B3816 &gt;= 2000, "2000-2004", TRUE, "Pre-2000")</f>
        <v>Post-2005</v>
      </c>
    </row>
    <row r="3817" spans="1:20" x14ac:dyDescent="0.85">
      <c r="A3817" s="1">
        <v>41164</v>
      </c>
      <c r="B3817" t="s">
        <v>5930</v>
      </c>
      <c r="C3817" t="s">
        <v>5931</v>
      </c>
      <c r="D3817" t="s">
        <v>5932</v>
      </c>
      <c r="E3817" t="s">
        <v>119</v>
      </c>
      <c r="F3817" t="s">
        <v>120</v>
      </c>
      <c r="G3817" t="s">
        <v>121</v>
      </c>
      <c r="H3817">
        <v>2006</v>
      </c>
      <c r="I3817" s="2">
        <v>99788333.040000007</v>
      </c>
      <c r="J3817" s="2">
        <v>30.92</v>
      </c>
      <c r="K3817" s="2">
        <v>99788363.959999993</v>
      </c>
      <c r="L3817" t="s">
        <v>116</v>
      </c>
      <c r="M3817" s="3" t="b">
        <f>trust_funds5[[#This Row],[Contributions Outstanding (USD)]]=0</f>
        <v>0</v>
      </c>
      <c r="N3817" s="3" t="str">
        <f t="shared" si="295"/>
        <v>Outstanding</v>
      </c>
      <c r="O3817" s="3" t="str">
        <f t="shared" si="296"/>
        <v>High Contribution &amp; Recent</v>
      </c>
      <c r="P3817" s="3" t="str">
        <f t="shared" si="297"/>
        <v>Other</v>
      </c>
      <c r="Q3817" s="3" t="str">
        <f t="shared" si="298"/>
        <v>Other</v>
      </c>
      <c r="R3817" s="3" t="str">
        <f t="shared" si="299"/>
        <v>Not LCLS</v>
      </c>
      <c r="S3817" s="3" t="str" cm="1">
        <f t="array" ref="S3817">_xlfn.IFS(G3817 &gt; 5000000, "Very High", G3817 &gt; 1000000, "High", G3817 &gt; 500000, "Medium", TRUE, "Low")</f>
        <v>Very High</v>
      </c>
      <c r="T3817" s="3" t="str" cm="1">
        <f t="array" ref="T3817">_xlfn.IFS(B3817 &gt;= 2005, "Post-2005", B3817 &gt;= 2000, "2000-2004", TRUE, "Pre-2000")</f>
        <v>Post-2005</v>
      </c>
    </row>
    <row r="3818" spans="1:20" x14ac:dyDescent="0.85">
      <c r="A3818" s="1">
        <v>41164</v>
      </c>
      <c r="B3818" t="s">
        <v>883</v>
      </c>
      <c r="C3818" t="s">
        <v>5562</v>
      </c>
      <c r="D3818" t="s">
        <v>5563</v>
      </c>
      <c r="E3818" t="s">
        <v>2863</v>
      </c>
      <c r="F3818" t="s">
        <v>2864</v>
      </c>
      <c r="G3818" t="s">
        <v>5933</v>
      </c>
      <c r="H3818">
        <v>2006</v>
      </c>
      <c r="I3818" s="2">
        <v>9106569.7400000002</v>
      </c>
      <c r="J3818" s="2">
        <v>0</v>
      </c>
      <c r="K3818" s="2">
        <v>9106569.7400000002</v>
      </c>
      <c r="L3818" t="s">
        <v>116</v>
      </c>
      <c r="M3818" s="3" t="b">
        <f>trust_funds5[[#This Row],[Contributions Outstanding (USD)]]=0</f>
        <v>1</v>
      </c>
      <c r="N3818" s="3" t="str">
        <f t="shared" si="295"/>
        <v>Outstanding</v>
      </c>
      <c r="O3818" s="3" t="str">
        <f t="shared" si="296"/>
        <v>High Contribution &amp; Recent</v>
      </c>
      <c r="P3818" s="3" t="str">
        <f t="shared" si="297"/>
        <v>Other</v>
      </c>
      <c r="Q3818" s="3" t="str">
        <f t="shared" si="298"/>
        <v>Other</v>
      </c>
      <c r="R3818" s="3" t="str">
        <f t="shared" si="299"/>
        <v>Not LCLS</v>
      </c>
      <c r="S3818" s="3" t="str" cm="1">
        <f t="array" ref="S3818">_xlfn.IFS(G3818 &gt; 5000000, "Very High", G3818 &gt; 1000000, "High", G3818 &gt; 500000, "Medium", TRUE, "Low")</f>
        <v>Very High</v>
      </c>
      <c r="T3818" s="3" t="str" cm="1">
        <f t="array" ref="T3818">_xlfn.IFS(B3818 &gt;= 2005, "Post-2005", B3818 &gt;= 2000, "2000-2004", TRUE, "Pre-2000")</f>
        <v>Post-2005</v>
      </c>
    </row>
    <row r="3819" spans="1:20" x14ac:dyDescent="0.85">
      <c r="A3819" s="1">
        <v>41164</v>
      </c>
      <c r="B3819" t="s">
        <v>5930</v>
      </c>
      <c r="C3819" t="s">
        <v>5931</v>
      </c>
      <c r="D3819" t="s">
        <v>5932</v>
      </c>
      <c r="E3819" t="s">
        <v>42</v>
      </c>
      <c r="F3819" t="s">
        <v>43</v>
      </c>
      <c r="G3819" t="s">
        <v>44</v>
      </c>
      <c r="H3819">
        <v>2006</v>
      </c>
      <c r="I3819" s="2">
        <v>69293076.230000004</v>
      </c>
      <c r="J3819" s="2">
        <v>3317.95</v>
      </c>
      <c r="K3819" s="2">
        <v>69296394.180000007</v>
      </c>
      <c r="L3819" t="s">
        <v>116</v>
      </c>
      <c r="M3819" s="3" t="b">
        <f>trust_funds5[[#This Row],[Contributions Outstanding (USD)]]=0</f>
        <v>0</v>
      </c>
      <c r="N3819" s="3" t="str">
        <f t="shared" si="295"/>
        <v>Outstanding</v>
      </c>
      <c r="O3819" s="3" t="str">
        <f t="shared" si="296"/>
        <v>High Contribution &amp; Recent</v>
      </c>
      <c r="P3819" s="3" t="str">
        <f t="shared" si="297"/>
        <v>Other</v>
      </c>
      <c r="Q3819" s="3" t="str">
        <f t="shared" si="298"/>
        <v>Other</v>
      </c>
      <c r="R3819" s="3" t="str">
        <f t="shared" si="299"/>
        <v>Not LCLS</v>
      </c>
      <c r="S3819" s="3" t="str" cm="1">
        <f t="array" ref="S3819">_xlfn.IFS(G3819 &gt; 5000000, "Very High", G3819 &gt; 1000000, "High", G3819 &gt; 500000, "Medium", TRUE, "Low")</f>
        <v>Very High</v>
      </c>
      <c r="T3819" s="3" t="str" cm="1">
        <f t="array" ref="T3819">_xlfn.IFS(B3819 &gt;= 2005, "Post-2005", B3819 &gt;= 2000, "2000-2004", TRUE, "Pre-2000")</f>
        <v>Post-2005</v>
      </c>
    </row>
    <row r="3820" spans="1:20" x14ac:dyDescent="0.85">
      <c r="A3820" s="1">
        <v>41164</v>
      </c>
      <c r="B3820" t="s">
        <v>5930</v>
      </c>
      <c r="C3820" t="s">
        <v>5931</v>
      </c>
      <c r="D3820" t="s">
        <v>5932</v>
      </c>
      <c r="E3820" t="s">
        <v>21</v>
      </c>
      <c r="F3820" t="s">
        <v>22</v>
      </c>
      <c r="G3820" t="s">
        <v>23</v>
      </c>
      <c r="H3820">
        <v>2006</v>
      </c>
      <c r="I3820" s="2">
        <v>25782472.989999998</v>
      </c>
      <c r="J3820" s="2">
        <v>0</v>
      </c>
      <c r="K3820" s="2">
        <v>25782472.989999998</v>
      </c>
      <c r="L3820" t="s">
        <v>116</v>
      </c>
      <c r="M3820" s="3" t="b">
        <f>trust_funds5[[#This Row],[Contributions Outstanding (USD)]]=0</f>
        <v>1</v>
      </c>
      <c r="N3820" s="3" t="str">
        <f t="shared" si="295"/>
        <v>Outstanding</v>
      </c>
      <c r="O3820" s="3" t="str">
        <f t="shared" si="296"/>
        <v>High Contribution &amp; Recent</v>
      </c>
      <c r="P3820" s="3" t="str">
        <f t="shared" si="297"/>
        <v>Other</v>
      </c>
      <c r="Q3820" s="3" t="str">
        <f t="shared" si="298"/>
        <v>Other</v>
      </c>
      <c r="R3820" s="3" t="str">
        <f t="shared" si="299"/>
        <v>Not LCLS</v>
      </c>
      <c r="S3820" s="3" t="str" cm="1">
        <f t="array" ref="S3820">_xlfn.IFS(G3820 &gt; 5000000, "Very High", G3820 &gt; 1000000, "High", G3820 &gt; 500000, "Medium", TRUE, "Low")</f>
        <v>Very High</v>
      </c>
      <c r="T3820" s="3" t="str" cm="1">
        <f t="array" ref="T3820">_xlfn.IFS(B3820 &gt;= 2005, "Post-2005", B3820 &gt;= 2000, "2000-2004", TRUE, "Pre-2000")</f>
        <v>Post-2005</v>
      </c>
    </row>
    <row r="3821" spans="1:20" x14ac:dyDescent="0.85">
      <c r="A3821" s="1">
        <v>41164</v>
      </c>
      <c r="B3821" t="s">
        <v>90</v>
      </c>
      <c r="C3821" t="s">
        <v>5138</v>
      </c>
      <c r="D3821" t="s">
        <v>5139</v>
      </c>
      <c r="E3821" t="s">
        <v>119</v>
      </c>
      <c r="F3821" t="s">
        <v>120</v>
      </c>
      <c r="G3821" t="s">
        <v>121</v>
      </c>
      <c r="H3821">
        <v>2006</v>
      </c>
      <c r="I3821" s="2">
        <v>389857.82</v>
      </c>
      <c r="J3821" s="2">
        <v>0</v>
      </c>
      <c r="K3821" s="2">
        <v>389857.82</v>
      </c>
      <c r="L3821" t="s">
        <v>18</v>
      </c>
      <c r="M3821" s="3" t="b">
        <f>trust_funds5[[#This Row],[Contributions Outstanding (USD)]]=0</f>
        <v>1</v>
      </c>
      <c r="N3821" s="3" t="str">
        <f t="shared" si="295"/>
        <v>Outstanding</v>
      </c>
      <c r="O3821" s="3" t="str">
        <f t="shared" si="296"/>
        <v>High Contribution &amp; Recent</v>
      </c>
      <c r="P3821" s="3" t="str">
        <f t="shared" si="297"/>
        <v>Other</v>
      </c>
      <c r="Q3821" s="3" t="str">
        <f t="shared" si="298"/>
        <v>Other</v>
      </c>
      <c r="R3821" s="3" t="str">
        <f t="shared" si="299"/>
        <v>Not LCLS</v>
      </c>
      <c r="S3821" s="3" t="str" cm="1">
        <f t="array" ref="S3821">_xlfn.IFS(G3821 &gt; 5000000, "Very High", G3821 &gt; 1000000, "High", G3821 &gt; 500000, "Medium", TRUE, "Low")</f>
        <v>Very High</v>
      </c>
      <c r="T3821" s="3" t="str" cm="1">
        <f t="array" ref="T3821">_xlfn.IFS(B3821 &gt;= 2005, "Post-2005", B3821 &gt;= 2000, "2000-2004", TRUE, "Pre-2000")</f>
        <v>Post-2005</v>
      </c>
    </row>
    <row r="3822" spans="1:20" x14ac:dyDescent="0.85">
      <c r="A3822" s="1">
        <v>41164</v>
      </c>
      <c r="B3822" t="s">
        <v>90</v>
      </c>
      <c r="C3822" t="s">
        <v>5138</v>
      </c>
      <c r="D3822" t="s">
        <v>5139</v>
      </c>
      <c r="E3822" t="s">
        <v>42</v>
      </c>
      <c r="F3822" t="s">
        <v>43</v>
      </c>
      <c r="G3822" t="s">
        <v>44</v>
      </c>
      <c r="H3822">
        <v>2006</v>
      </c>
      <c r="I3822" s="2">
        <v>1531776.01</v>
      </c>
      <c r="J3822" s="2">
        <v>0</v>
      </c>
      <c r="K3822" s="2">
        <v>1531776.01</v>
      </c>
      <c r="L3822" t="s">
        <v>18</v>
      </c>
      <c r="M3822" s="3" t="b">
        <f>trust_funds5[[#This Row],[Contributions Outstanding (USD)]]=0</f>
        <v>1</v>
      </c>
      <c r="N3822" s="3" t="str">
        <f t="shared" si="295"/>
        <v>Outstanding</v>
      </c>
      <c r="O3822" s="3" t="str">
        <f t="shared" si="296"/>
        <v>High Contribution &amp; Recent</v>
      </c>
      <c r="P3822" s="3" t="str">
        <f t="shared" si="297"/>
        <v>Other</v>
      </c>
      <c r="Q3822" s="3" t="str">
        <f t="shared" si="298"/>
        <v>Other</v>
      </c>
      <c r="R3822" s="3" t="str">
        <f t="shared" si="299"/>
        <v>Not LCLS</v>
      </c>
      <c r="S3822" s="3" t="str" cm="1">
        <f t="array" ref="S3822">_xlfn.IFS(G3822 &gt; 5000000, "Very High", G3822 &gt; 1000000, "High", G3822 &gt; 500000, "Medium", TRUE, "Low")</f>
        <v>Very High</v>
      </c>
      <c r="T3822" s="3" t="str" cm="1">
        <f t="array" ref="T3822">_xlfn.IFS(B3822 &gt;= 2005, "Post-2005", B3822 &gt;= 2000, "2000-2004", TRUE, "Pre-2000")</f>
        <v>Post-2005</v>
      </c>
    </row>
    <row r="3823" spans="1:20" x14ac:dyDescent="0.85">
      <c r="A3823" s="1">
        <v>41164</v>
      </c>
      <c r="B3823" t="s">
        <v>751</v>
      </c>
      <c r="C3823" t="s">
        <v>5491</v>
      </c>
      <c r="D3823" t="s">
        <v>5492</v>
      </c>
      <c r="E3823" t="s">
        <v>200</v>
      </c>
      <c r="F3823" t="s">
        <v>201</v>
      </c>
      <c r="G3823" t="s">
        <v>202</v>
      </c>
      <c r="H3823">
        <v>2006</v>
      </c>
      <c r="I3823" s="2">
        <v>200000</v>
      </c>
      <c r="J3823" s="2">
        <v>0</v>
      </c>
      <c r="K3823" s="2">
        <v>200000</v>
      </c>
      <c r="L3823" t="s">
        <v>18</v>
      </c>
      <c r="M3823" s="3" t="b">
        <f>trust_funds5[[#This Row],[Contributions Outstanding (USD)]]=0</f>
        <v>1</v>
      </c>
      <c r="N3823" s="3" t="str">
        <f t="shared" si="295"/>
        <v>Outstanding</v>
      </c>
      <c r="O3823" s="3" t="str">
        <f t="shared" si="296"/>
        <v>High Contribution &amp; Recent</v>
      </c>
      <c r="P3823" s="3" t="str">
        <f t="shared" si="297"/>
        <v>Other</v>
      </c>
      <c r="Q3823" s="3" t="str">
        <f t="shared" si="298"/>
        <v>Other</v>
      </c>
      <c r="R3823" s="3" t="str">
        <f t="shared" si="299"/>
        <v>Not LCLS</v>
      </c>
      <c r="S3823" s="3" t="str" cm="1">
        <f t="array" ref="S3823">_xlfn.IFS(G3823 &gt; 5000000, "Very High", G3823 &gt; 1000000, "High", G3823 &gt; 500000, "Medium", TRUE, "Low")</f>
        <v>Very High</v>
      </c>
      <c r="T3823" s="3" t="str" cm="1">
        <f t="array" ref="T3823">_xlfn.IFS(B3823 &gt;= 2005, "Post-2005", B3823 &gt;= 2000, "2000-2004", TRUE, "Pre-2000")</f>
        <v>Post-2005</v>
      </c>
    </row>
    <row r="3824" spans="1:20" x14ac:dyDescent="0.85">
      <c r="A3824" s="1">
        <v>41164</v>
      </c>
      <c r="B3824" t="s">
        <v>751</v>
      </c>
      <c r="C3824" t="s">
        <v>5491</v>
      </c>
      <c r="D3824" t="s">
        <v>5492</v>
      </c>
      <c r="E3824" t="s">
        <v>264</v>
      </c>
      <c r="F3824" t="s">
        <v>265</v>
      </c>
      <c r="G3824" t="s">
        <v>5934</v>
      </c>
      <c r="H3824">
        <v>2006</v>
      </c>
      <c r="I3824" s="2">
        <v>350790</v>
      </c>
      <c r="J3824" s="2">
        <v>0</v>
      </c>
      <c r="K3824" s="2">
        <v>350790</v>
      </c>
      <c r="L3824" t="s">
        <v>18</v>
      </c>
      <c r="M3824" s="3" t="b">
        <f>trust_funds5[[#This Row],[Contributions Outstanding (USD)]]=0</f>
        <v>1</v>
      </c>
      <c r="N3824" s="3" t="str">
        <f t="shared" si="295"/>
        <v>Outstanding</v>
      </c>
      <c r="O3824" s="3" t="str">
        <f t="shared" si="296"/>
        <v>High Contribution &amp; Recent</v>
      </c>
      <c r="P3824" s="3" t="str">
        <f t="shared" si="297"/>
        <v>Other</v>
      </c>
      <c r="Q3824" s="3" t="str">
        <f t="shared" si="298"/>
        <v>Other</v>
      </c>
      <c r="R3824" s="3" t="str">
        <f t="shared" si="299"/>
        <v>Not LCLS</v>
      </c>
      <c r="S3824" s="3" t="str" cm="1">
        <f t="array" ref="S3824">_xlfn.IFS(G3824 &gt; 5000000, "Very High", G3824 &gt; 1000000, "High", G3824 &gt; 500000, "Medium", TRUE, "Low")</f>
        <v>Very High</v>
      </c>
      <c r="T3824" s="3" t="str" cm="1">
        <f t="array" ref="T3824">_xlfn.IFS(B3824 &gt;= 2005, "Post-2005", B3824 &gt;= 2000, "2000-2004", TRUE, "Pre-2000")</f>
        <v>Post-2005</v>
      </c>
    </row>
    <row r="3825" spans="1:20" x14ac:dyDescent="0.85">
      <c r="A3825" s="1">
        <v>41164</v>
      </c>
      <c r="B3825" t="s">
        <v>751</v>
      </c>
      <c r="C3825" t="s">
        <v>5491</v>
      </c>
      <c r="D3825" t="s">
        <v>5492</v>
      </c>
      <c r="E3825" t="s">
        <v>264</v>
      </c>
      <c r="F3825" t="s">
        <v>265</v>
      </c>
      <c r="G3825" t="s">
        <v>1350</v>
      </c>
      <c r="H3825">
        <v>2006</v>
      </c>
      <c r="I3825" s="2">
        <v>1105408</v>
      </c>
      <c r="J3825" s="2">
        <v>0</v>
      </c>
      <c r="K3825" s="2">
        <v>1105408</v>
      </c>
      <c r="L3825" t="s">
        <v>18</v>
      </c>
      <c r="M3825" s="3" t="b">
        <f>trust_funds5[[#This Row],[Contributions Outstanding (USD)]]=0</f>
        <v>1</v>
      </c>
      <c r="N3825" s="3" t="str">
        <f t="shared" si="295"/>
        <v>Outstanding</v>
      </c>
      <c r="O3825" s="3" t="str">
        <f t="shared" si="296"/>
        <v>High Contribution &amp; Recent</v>
      </c>
      <c r="P3825" s="3" t="str">
        <f t="shared" si="297"/>
        <v>Other</v>
      </c>
      <c r="Q3825" s="3" t="str">
        <f t="shared" si="298"/>
        <v>Other</v>
      </c>
      <c r="R3825" s="3" t="str">
        <f t="shared" si="299"/>
        <v>Not LCLS</v>
      </c>
      <c r="S3825" s="3" t="str" cm="1">
        <f t="array" ref="S3825">_xlfn.IFS(G3825 &gt; 5000000, "Very High", G3825 &gt; 1000000, "High", G3825 &gt; 500000, "Medium", TRUE, "Low")</f>
        <v>Very High</v>
      </c>
      <c r="T3825" s="3" t="str" cm="1">
        <f t="array" ref="T3825">_xlfn.IFS(B3825 &gt;= 2005, "Post-2005", B3825 &gt;= 2000, "2000-2004", TRUE, "Pre-2000")</f>
        <v>Post-2005</v>
      </c>
    </row>
    <row r="3826" spans="1:20" x14ac:dyDescent="0.85">
      <c r="A3826" s="1">
        <v>41164</v>
      </c>
      <c r="B3826" t="s">
        <v>751</v>
      </c>
      <c r="C3826" t="s">
        <v>5491</v>
      </c>
      <c r="D3826" t="s">
        <v>5492</v>
      </c>
      <c r="E3826" t="s">
        <v>119</v>
      </c>
      <c r="F3826" t="s">
        <v>120</v>
      </c>
      <c r="G3826" t="s">
        <v>121</v>
      </c>
      <c r="H3826">
        <v>2006</v>
      </c>
      <c r="I3826" s="2">
        <v>1200000</v>
      </c>
      <c r="J3826" s="2">
        <v>0</v>
      </c>
      <c r="K3826" s="2">
        <v>1200000</v>
      </c>
      <c r="L3826" t="s">
        <v>18</v>
      </c>
      <c r="M3826" s="3" t="b">
        <f>trust_funds5[[#This Row],[Contributions Outstanding (USD)]]=0</f>
        <v>1</v>
      </c>
      <c r="N3826" s="3" t="str">
        <f t="shared" si="295"/>
        <v>Outstanding</v>
      </c>
      <c r="O3826" s="3" t="str">
        <f t="shared" si="296"/>
        <v>High Contribution &amp; Recent</v>
      </c>
      <c r="P3826" s="3" t="str">
        <f t="shared" si="297"/>
        <v>Other</v>
      </c>
      <c r="Q3826" s="3" t="str">
        <f t="shared" si="298"/>
        <v>Other</v>
      </c>
      <c r="R3826" s="3" t="str">
        <f t="shared" si="299"/>
        <v>Not LCLS</v>
      </c>
      <c r="S3826" s="3" t="str" cm="1">
        <f t="array" ref="S3826">_xlfn.IFS(G3826 &gt; 5000000, "Very High", G3826 &gt; 1000000, "High", G3826 &gt; 500000, "Medium", TRUE, "Low")</f>
        <v>Very High</v>
      </c>
      <c r="T3826" s="3" t="str" cm="1">
        <f t="array" ref="T3826">_xlfn.IFS(B3826 &gt;= 2005, "Post-2005", B3826 &gt;= 2000, "2000-2004", TRUE, "Pre-2000")</f>
        <v>Post-2005</v>
      </c>
    </row>
    <row r="3827" spans="1:20" x14ac:dyDescent="0.85">
      <c r="A3827" s="1">
        <v>41164</v>
      </c>
      <c r="B3827" t="s">
        <v>5722</v>
      </c>
      <c r="C3827" t="s">
        <v>5935</v>
      </c>
      <c r="D3827" t="s">
        <v>5936</v>
      </c>
      <c r="E3827" t="s">
        <v>102</v>
      </c>
      <c r="F3827" t="s">
        <v>103</v>
      </c>
      <c r="G3827" t="s">
        <v>104</v>
      </c>
      <c r="H3827">
        <v>2006</v>
      </c>
      <c r="I3827" s="2">
        <v>1136489.99</v>
      </c>
      <c r="J3827" s="2">
        <v>0</v>
      </c>
      <c r="K3827" s="2">
        <v>1136489.99</v>
      </c>
      <c r="L3827" t="s">
        <v>18</v>
      </c>
      <c r="M3827" s="3" t="b">
        <f>trust_funds5[[#This Row],[Contributions Outstanding (USD)]]=0</f>
        <v>1</v>
      </c>
      <c r="N3827" s="3" t="str">
        <f t="shared" si="295"/>
        <v>Outstanding</v>
      </c>
      <c r="O3827" s="3" t="str">
        <f t="shared" si="296"/>
        <v>High Contribution &amp; Recent</v>
      </c>
      <c r="P3827" s="3" t="str">
        <f t="shared" si="297"/>
        <v>Other</v>
      </c>
      <c r="Q3827" s="3" t="str">
        <f t="shared" si="298"/>
        <v>Other</v>
      </c>
      <c r="R3827" s="3" t="str">
        <f t="shared" si="299"/>
        <v>Not LCLS</v>
      </c>
      <c r="S3827" s="3" t="str" cm="1">
        <f t="array" ref="S3827">_xlfn.IFS(G3827 &gt; 5000000, "Very High", G3827 &gt; 1000000, "High", G3827 &gt; 500000, "Medium", TRUE, "Low")</f>
        <v>Very High</v>
      </c>
      <c r="T3827" s="3" t="str" cm="1">
        <f t="array" ref="T3827">_xlfn.IFS(B3827 &gt;= 2005, "Post-2005", B3827 &gt;= 2000, "2000-2004", TRUE, "Pre-2000")</f>
        <v>Post-2005</v>
      </c>
    </row>
    <row r="3828" spans="1:20" x14ac:dyDescent="0.85">
      <c r="A3828" s="1">
        <v>41164</v>
      </c>
      <c r="B3828" t="s">
        <v>5722</v>
      </c>
      <c r="C3828" t="s">
        <v>5935</v>
      </c>
      <c r="D3828" t="s">
        <v>5936</v>
      </c>
      <c r="E3828" t="s">
        <v>21</v>
      </c>
      <c r="F3828" t="s">
        <v>22</v>
      </c>
      <c r="G3828" t="s">
        <v>23</v>
      </c>
      <c r="H3828">
        <v>2006</v>
      </c>
      <c r="I3828" s="2">
        <v>2517580.5</v>
      </c>
      <c r="J3828" s="2">
        <v>0</v>
      </c>
      <c r="K3828" s="2">
        <v>2517580.5</v>
      </c>
      <c r="L3828" t="s">
        <v>18</v>
      </c>
      <c r="M3828" s="3" t="b">
        <f>trust_funds5[[#This Row],[Contributions Outstanding (USD)]]=0</f>
        <v>1</v>
      </c>
      <c r="N3828" s="3" t="str">
        <f t="shared" si="295"/>
        <v>Outstanding</v>
      </c>
      <c r="O3828" s="3" t="str">
        <f t="shared" si="296"/>
        <v>High Contribution &amp; Recent</v>
      </c>
      <c r="P3828" s="3" t="str">
        <f t="shared" si="297"/>
        <v>Other</v>
      </c>
      <c r="Q3828" s="3" t="str">
        <f t="shared" si="298"/>
        <v>Other</v>
      </c>
      <c r="R3828" s="3" t="str">
        <f t="shared" si="299"/>
        <v>Not LCLS</v>
      </c>
      <c r="S3828" s="3" t="str" cm="1">
        <f t="array" ref="S3828">_xlfn.IFS(G3828 &gt; 5000000, "Very High", G3828 &gt; 1000000, "High", G3828 &gt; 500000, "Medium", TRUE, "Low")</f>
        <v>Very High</v>
      </c>
      <c r="T3828" s="3" t="str" cm="1">
        <f t="array" ref="T3828">_xlfn.IFS(B3828 &gt;= 2005, "Post-2005", B3828 &gt;= 2000, "2000-2004", TRUE, "Pre-2000")</f>
        <v>Post-2005</v>
      </c>
    </row>
    <row r="3829" spans="1:20" x14ac:dyDescent="0.85">
      <c r="A3829" s="1">
        <v>41164</v>
      </c>
      <c r="B3829" t="s">
        <v>90</v>
      </c>
      <c r="C3829" t="s">
        <v>4770</v>
      </c>
      <c r="D3829" t="s">
        <v>4771</v>
      </c>
      <c r="E3829" t="s">
        <v>119</v>
      </c>
      <c r="F3829" t="s">
        <v>120</v>
      </c>
      <c r="G3829" t="s">
        <v>121</v>
      </c>
      <c r="H3829">
        <v>2006</v>
      </c>
      <c r="I3829" s="2">
        <v>708482.15</v>
      </c>
      <c r="J3829" s="2">
        <v>0</v>
      </c>
      <c r="K3829" s="2">
        <v>708482.15</v>
      </c>
      <c r="L3829" t="s">
        <v>18</v>
      </c>
      <c r="M3829" s="3" t="b">
        <f>trust_funds5[[#This Row],[Contributions Outstanding (USD)]]=0</f>
        <v>1</v>
      </c>
      <c r="N3829" s="3" t="str">
        <f t="shared" si="295"/>
        <v>Outstanding</v>
      </c>
      <c r="O3829" s="3" t="str">
        <f t="shared" si="296"/>
        <v>High Contribution &amp; Recent</v>
      </c>
      <c r="P3829" s="3" t="str">
        <f t="shared" si="297"/>
        <v>Other</v>
      </c>
      <c r="Q3829" s="3" t="str">
        <f t="shared" si="298"/>
        <v>Other</v>
      </c>
      <c r="R3829" s="3" t="str">
        <f t="shared" si="299"/>
        <v>Not LCLS</v>
      </c>
      <c r="S3829" s="3" t="str" cm="1">
        <f t="array" ref="S3829">_xlfn.IFS(G3829 &gt; 5000000, "Very High", G3829 &gt; 1000000, "High", G3829 &gt; 500000, "Medium", TRUE, "Low")</f>
        <v>Very High</v>
      </c>
      <c r="T3829" s="3" t="str" cm="1">
        <f t="array" ref="T3829">_xlfn.IFS(B3829 &gt;= 2005, "Post-2005", B3829 &gt;= 2000, "2000-2004", TRUE, "Pre-2000")</f>
        <v>Post-2005</v>
      </c>
    </row>
    <row r="3830" spans="1:20" x14ac:dyDescent="0.85">
      <c r="A3830" s="1">
        <v>41164</v>
      </c>
      <c r="B3830" t="s">
        <v>90</v>
      </c>
      <c r="C3830" t="s">
        <v>4770</v>
      </c>
      <c r="D3830" t="s">
        <v>4771</v>
      </c>
      <c r="E3830" t="s">
        <v>42</v>
      </c>
      <c r="F3830" t="s">
        <v>43</v>
      </c>
      <c r="G3830" t="s">
        <v>44</v>
      </c>
      <c r="H3830">
        <v>2006</v>
      </c>
      <c r="I3830" s="2">
        <v>280000</v>
      </c>
      <c r="J3830" s="2">
        <v>0</v>
      </c>
      <c r="K3830" s="2">
        <v>280000</v>
      </c>
      <c r="L3830" t="s">
        <v>18</v>
      </c>
      <c r="M3830" s="3" t="b">
        <f>trust_funds5[[#This Row],[Contributions Outstanding (USD)]]=0</f>
        <v>1</v>
      </c>
      <c r="N3830" s="3" t="str">
        <f t="shared" si="295"/>
        <v>Outstanding</v>
      </c>
      <c r="O3830" s="3" t="str">
        <f t="shared" si="296"/>
        <v>High Contribution &amp; Recent</v>
      </c>
      <c r="P3830" s="3" t="str">
        <f t="shared" si="297"/>
        <v>Other</v>
      </c>
      <c r="Q3830" s="3" t="str">
        <f t="shared" si="298"/>
        <v>Other</v>
      </c>
      <c r="R3830" s="3" t="str">
        <f t="shared" si="299"/>
        <v>Not LCLS</v>
      </c>
      <c r="S3830" s="3" t="str" cm="1">
        <f t="array" ref="S3830">_xlfn.IFS(G3830 &gt; 5000000, "Very High", G3830 &gt; 1000000, "High", G3830 &gt; 500000, "Medium", TRUE, "Low")</f>
        <v>Very High</v>
      </c>
      <c r="T3830" s="3" t="str" cm="1">
        <f t="array" ref="T3830">_xlfn.IFS(B3830 &gt;= 2005, "Post-2005", B3830 &gt;= 2000, "2000-2004", TRUE, "Pre-2000")</f>
        <v>Post-2005</v>
      </c>
    </row>
    <row r="3831" spans="1:20" x14ac:dyDescent="0.85">
      <c r="A3831" s="1">
        <v>41164</v>
      </c>
      <c r="B3831" t="s">
        <v>4054</v>
      </c>
      <c r="C3831" t="s">
        <v>5937</v>
      </c>
      <c r="D3831" t="s">
        <v>5938</v>
      </c>
      <c r="E3831" t="s">
        <v>102</v>
      </c>
      <c r="F3831" t="s">
        <v>103</v>
      </c>
      <c r="G3831" t="s">
        <v>104</v>
      </c>
      <c r="H3831">
        <v>2006</v>
      </c>
      <c r="I3831" s="2">
        <v>1642529.9</v>
      </c>
      <c r="J3831" s="2">
        <v>851727.42</v>
      </c>
      <c r="K3831" s="2">
        <v>2494257.3199999998</v>
      </c>
      <c r="L3831" t="s">
        <v>116</v>
      </c>
      <c r="M3831" s="3" t="b">
        <f>trust_funds5[[#This Row],[Contributions Outstanding (USD)]]=0</f>
        <v>0</v>
      </c>
      <c r="N3831" s="3" t="str">
        <f t="shared" si="295"/>
        <v>Outstanding</v>
      </c>
      <c r="O3831" s="3" t="str">
        <f t="shared" si="296"/>
        <v>High Contribution &amp; Recent</v>
      </c>
      <c r="P3831" s="3" t="str">
        <f t="shared" si="297"/>
        <v>Other</v>
      </c>
      <c r="Q3831" s="3" t="str">
        <f t="shared" si="298"/>
        <v>Other</v>
      </c>
      <c r="R3831" s="3" t="str">
        <f t="shared" si="299"/>
        <v>Not LCLS</v>
      </c>
      <c r="S3831" s="3" t="str" cm="1">
        <f t="array" ref="S3831">_xlfn.IFS(G3831 &gt; 5000000, "Very High", G3831 &gt; 1000000, "High", G3831 &gt; 500000, "Medium", TRUE, "Low")</f>
        <v>Very High</v>
      </c>
      <c r="T3831" s="3" t="str" cm="1">
        <f t="array" ref="T3831">_xlfn.IFS(B3831 &gt;= 2005, "Post-2005", B3831 &gt;= 2000, "2000-2004", TRUE, "Pre-2000")</f>
        <v>Post-2005</v>
      </c>
    </row>
    <row r="3832" spans="1:20" x14ac:dyDescent="0.85">
      <c r="A3832" s="1">
        <v>41164</v>
      </c>
      <c r="B3832" t="s">
        <v>4054</v>
      </c>
      <c r="C3832" t="s">
        <v>5937</v>
      </c>
      <c r="D3832" t="s">
        <v>5938</v>
      </c>
      <c r="E3832" t="s">
        <v>119</v>
      </c>
      <c r="F3832" t="s">
        <v>120</v>
      </c>
      <c r="G3832" t="s">
        <v>121</v>
      </c>
      <c r="H3832">
        <v>2006</v>
      </c>
      <c r="I3832" s="2">
        <v>2410699.5099999998</v>
      </c>
      <c r="J3832" s="2">
        <v>0</v>
      </c>
      <c r="K3832" s="2">
        <v>2410699.5099999998</v>
      </c>
      <c r="L3832" t="s">
        <v>116</v>
      </c>
      <c r="M3832" s="3" t="b">
        <f>trust_funds5[[#This Row],[Contributions Outstanding (USD)]]=0</f>
        <v>1</v>
      </c>
      <c r="N3832" s="3" t="str">
        <f t="shared" si="295"/>
        <v>Outstanding</v>
      </c>
      <c r="O3832" s="3" t="str">
        <f t="shared" si="296"/>
        <v>High Contribution &amp; Recent</v>
      </c>
      <c r="P3832" s="3" t="str">
        <f t="shared" si="297"/>
        <v>Other</v>
      </c>
      <c r="Q3832" s="3" t="str">
        <f t="shared" si="298"/>
        <v>Other</v>
      </c>
      <c r="R3832" s="3" t="str">
        <f t="shared" si="299"/>
        <v>Not LCLS</v>
      </c>
      <c r="S3832" s="3" t="str" cm="1">
        <f t="array" ref="S3832">_xlfn.IFS(G3832 &gt; 5000000, "Very High", G3832 &gt; 1000000, "High", G3832 &gt; 500000, "Medium", TRUE, "Low")</f>
        <v>Very High</v>
      </c>
      <c r="T3832" s="3" t="str" cm="1">
        <f t="array" ref="T3832">_xlfn.IFS(B3832 &gt;= 2005, "Post-2005", B3832 &gt;= 2000, "2000-2004", TRUE, "Pre-2000")</f>
        <v>Post-2005</v>
      </c>
    </row>
    <row r="3833" spans="1:20" x14ac:dyDescent="0.85">
      <c r="A3833" s="1">
        <v>41164</v>
      </c>
      <c r="B3833" t="s">
        <v>4054</v>
      </c>
      <c r="C3833" t="s">
        <v>5937</v>
      </c>
      <c r="D3833" t="s">
        <v>5938</v>
      </c>
      <c r="E3833" t="s">
        <v>21</v>
      </c>
      <c r="F3833" t="s">
        <v>22</v>
      </c>
      <c r="G3833" t="s">
        <v>23</v>
      </c>
      <c r="H3833">
        <v>2006</v>
      </c>
      <c r="I3833" s="2">
        <v>3125098.46</v>
      </c>
      <c r="J3833" s="2">
        <v>0</v>
      </c>
      <c r="K3833" s="2">
        <v>3125098.46</v>
      </c>
      <c r="L3833" t="s">
        <v>116</v>
      </c>
      <c r="M3833" s="3" t="b">
        <f>trust_funds5[[#This Row],[Contributions Outstanding (USD)]]=0</f>
        <v>1</v>
      </c>
      <c r="N3833" s="3" t="str">
        <f t="shared" si="295"/>
        <v>Outstanding</v>
      </c>
      <c r="O3833" s="3" t="str">
        <f t="shared" si="296"/>
        <v>High Contribution &amp; Recent</v>
      </c>
      <c r="P3833" s="3" t="str">
        <f t="shared" si="297"/>
        <v>Other</v>
      </c>
      <c r="Q3833" s="3" t="str">
        <f t="shared" si="298"/>
        <v>Other</v>
      </c>
      <c r="R3833" s="3" t="str">
        <f t="shared" si="299"/>
        <v>Not LCLS</v>
      </c>
      <c r="S3833" s="3" t="str" cm="1">
        <f t="array" ref="S3833">_xlfn.IFS(G3833 &gt; 5000000, "Very High", G3833 &gt; 1000000, "High", G3833 &gt; 500000, "Medium", TRUE, "Low")</f>
        <v>Very High</v>
      </c>
      <c r="T3833" s="3" t="str" cm="1">
        <f t="array" ref="T3833">_xlfn.IFS(B3833 &gt;= 2005, "Post-2005", B3833 &gt;= 2000, "2000-2004", TRUE, "Pre-2000")</f>
        <v>Post-2005</v>
      </c>
    </row>
    <row r="3834" spans="1:20" x14ac:dyDescent="0.85">
      <c r="A3834" s="1">
        <v>41164</v>
      </c>
      <c r="B3834" t="s">
        <v>2137</v>
      </c>
      <c r="C3834" t="s">
        <v>5939</v>
      </c>
      <c r="D3834" t="s">
        <v>5940</v>
      </c>
      <c r="E3834" t="s">
        <v>102</v>
      </c>
      <c r="F3834" t="s">
        <v>103</v>
      </c>
      <c r="G3834" t="s">
        <v>104</v>
      </c>
      <c r="H3834">
        <v>2006</v>
      </c>
      <c r="I3834" s="2">
        <v>1912789.99</v>
      </c>
      <c r="J3834" s="2">
        <v>0</v>
      </c>
      <c r="K3834" s="2">
        <v>1912789.99</v>
      </c>
      <c r="L3834" t="s">
        <v>18</v>
      </c>
      <c r="M3834" s="3" t="b">
        <f>trust_funds5[[#This Row],[Contributions Outstanding (USD)]]=0</f>
        <v>1</v>
      </c>
      <c r="N3834" s="3" t="str">
        <f t="shared" si="295"/>
        <v>Outstanding</v>
      </c>
      <c r="O3834" s="3" t="str">
        <f t="shared" si="296"/>
        <v>High Contribution &amp; Recent</v>
      </c>
      <c r="P3834" s="3" t="str">
        <f t="shared" si="297"/>
        <v>Other</v>
      </c>
      <c r="Q3834" s="3" t="str">
        <f t="shared" si="298"/>
        <v>Other</v>
      </c>
      <c r="R3834" s="3" t="str">
        <f t="shared" si="299"/>
        <v>Not LCLS</v>
      </c>
      <c r="S3834" s="3" t="str" cm="1">
        <f t="array" ref="S3834">_xlfn.IFS(G3834 &gt; 5000000, "Very High", G3834 &gt; 1000000, "High", G3834 &gt; 500000, "Medium", TRUE, "Low")</f>
        <v>Very High</v>
      </c>
      <c r="T3834" s="3" t="str" cm="1">
        <f t="array" ref="T3834">_xlfn.IFS(B3834 &gt;= 2005, "Post-2005", B3834 &gt;= 2000, "2000-2004", TRUE, "Pre-2000")</f>
        <v>Post-2005</v>
      </c>
    </row>
    <row r="3835" spans="1:20" x14ac:dyDescent="0.85">
      <c r="A3835" s="1">
        <v>41164</v>
      </c>
      <c r="B3835" t="s">
        <v>5941</v>
      </c>
      <c r="C3835" t="s">
        <v>5942</v>
      </c>
      <c r="D3835" t="s">
        <v>5943</v>
      </c>
      <c r="E3835" t="s">
        <v>85</v>
      </c>
      <c r="F3835" t="s">
        <v>86</v>
      </c>
      <c r="G3835" t="s">
        <v>87</v>
      </c>
      <c r="H3835">
        <v>2006</v>
      </c>
      <c r="I3835" s="2">
        <v>319150</v>
      </c>
      <c r="J3835" s="2">
        <v>0</v>
      </c>
      <c r="K3835" s="2">
        <v>319150</v>
      </c>
      <c r="L3835" t="s">
        <v>18</v>
      </c>
      <c r="M3835" s="3" t="b">
        <f>trust_funds5[[#This Row],[Contributions Outstanding (USD)]]=0</f>
        <v>1</v>
      </c>
      <c r="N3835" s="3" t="str">
        <f t="shared" si="295"/>
        <v>Outstanding</v>
      </c>
      <c r="O3835" s="3" t="str">
        <f t="shared" si="296"/>
        <v>High Contribution &amp; Recent</v>
      </c>
      <c r="P3835" s="3" t="str">
        <f t="shared" si="297"/>
        <v>Other</v>
      </c>
      <c r="Q3835" s="3" t="str">
        <f t="shared" si="298"/>
        <v>Other</v>
      </c>
      <c r="R3835" s="3" t="str">
        <f t="shared" si="299"/>
        <v>Not LCLS</v>
      </c>
      <c r="S3835" s="3" t="str" cm="1">
        <f t="array" ref="S3835">_xlfn.IFS(G3835 &gt; 5000000, "Very High", G3835 &gt; 1000000, "High", G3835 &gt; 500000, "Medium", TRUE, "Low")</f>
        <v>Very High</v>
      </c>
      <c r="T3835" s="3" t="str" cm="1">
        <f t="array" ref="T3835">_xlfn.IFS(B3835 &gt;= 2005, "Post-2005", B3835 &gt;= 2000, "2000-2004", TRUE, "Pre-2000")</f>
        <v>Post-2005</v>
      </c>
    </row>
    <row r="3836" spans="1:20" x14ac:dyDescent="0.85">
      <c r="A3836" s="1">
        <v>41164</v>
      </c>
      <c r="B3836" t="s">
        <v>5941</v>
      </c>
      <c r="C3836" t="s">
        <v>5942</v>
      </c>
      <c r="D3836" t="s">
        <v>5943</v>
      </c>
      <c r="E3836" t="s">
        <v>293</v>
      </c>
      <c r="F3836" t="s">
        <v>294</v>
      </c>
      <c r="G3836" t="s">
        <v>295</v>
      </c>
      <c r="H3836">
        <v>2006</v>
      </c>
      <c r="I3836" s="2">
        <v>206808</v>
      </c>
      <c r="J3836" s="2">
        <v>0</v>
      </c>
      <c r="K3836" s="2">
        <v>206808</v>
      </c>
      <c r="L3836" t="s">
        <v>18</v>
      </c>
      <c r="M3836" s="3" t="b">
        <f>trust_funds5[[#This Row],[Contributions Outstanding (USD)]]=0</f>
        <v>1</v>
      </c>
      <c r="N3836" s="3" t="str">
        <f t="shared" si="295"/>
        <v>Outstanding</v>
      </c>
      <c r="O3836" s="3" t="str">
        <f t="shared" si="296"/>
        <v>High Contribution &amp; Recent</v>
      </c>
      <c r="P3836" s="3" t="str">
        <f t="shared" si="297"/>
        <v>Other</v>
      </c>
      <c r="Q3836" s="3" t="str">
        <f t="shared" si="298"/>
        <v>Other</v>
      </c>
      <c r="R3836" s="3" t="str">
        <f t="shared" si="299"/>
        <v>Not LCLS</v>
      </c>
      <c r="S3836" s="3" t="str" cm="1">
        <f t="array" ref="S3836">_xlfn.IFS(G3836 &gt; 5000000, "Very High", G3836 &gt; 1000000, "High", G3836 &gt; 500000, "Medium", TRUE, "Low")</f>
        <v>Very High</v>
      </c>
      <c r="T3836" s="3" t="str" cm="1">
        <f t="array" ref="T3836">_xlfn.IFS(B3836 &gt;= 2005, "Post-2005", B3836 &gt;= 2000, "2000-2004", TRUE, "Pre-2000")</f>
        <v>Post-2005</v>
      </c>
    </row>
    <row r="3837" spans="1:20" x14ac:dyDescent="0.85">
      <c r="A3837" s="1">
        <v>41164</v>
      </c>
      <c r="B3837" t="s">
        <v>5804</v>
      </c>
      <c r="C3837" t="s">
        <v>5944</v>
      </c>
      <c r="D3837" t="s">
        <v>5945</v>
      </c>
      <c r="E3837" t="s">
        <v>56</v>
      </c>
      <c r="F3837" t="s">
        <v>57</v>
      </c>
      <c r="G3837" t="s">
        <v>58</v>
      </c>
      <c r="H3837">
        <v>2006</v>
      </c>
      <c r="I3837" s="2">
        <v>3809050</v>
      </c>
      <c r="J3837" s="2">
        <v>0</v>
      </c>
      <c r="K3837" s="2">
        <v>3809050</v>
      </c>
      <c r="L3837" t="s">
        <v>116</v>
      </c>
      <c r="M3837" s="3" t="b">
        <f>trust_funds5[[#This Row],[Contributions Outstanding (USD)]]=0</f>
        <v>1</v>
      </c>
      <c r="N3837" s="3" t="str">
        <f t="shared" si="295"/>
        <v>Outstanding</v>
      </c>
      <c r="O3837" s="3" t="str">
        <f t="shared" si="296"/>
        <v>High Contribution &amp; Recent</v>
      </c>
      <c r="P3837" s="3" t="str">
        <f t="shared" si="297"/>
        <v>Other</v>
      </c>
      <c r="Q3837" s="3" t="str">
        <f t="shared" si="298"/>
        <v>Other</v>
      </c>
      <c r="R3837" s="3" t="str">
        <f t="shared" si="299"/>
        <v>Not LCLS</v>
      </c>
      <c r="S3837" s="3" t="str" cm="1">
        <f t="array" ref="S3837">_xlfn.IFS(G3837 &gt; 5000000, "Very High", G3837 &gt; 1000000, "High", G3837 &gt; 500000, "Medium", TRUE, "Low")</f>
        <v>Very High</v>
      </c>
      <c r="T3837" s="3" t="str" cm="1">
        <f t="array" ref="T3837">_xlfn.IFS(B3837 &gt;= 2005, "Post-2005", B3837 &gt;= 2000, "2000-2004", TRUE, "Pre-2000")</f>
        <v>Post-2005</v>
      </c>
    </row>
    <row r="3838" spans="1:20" x14ac:dyDescent="0.85">
      <c r="A3838" s="1">
        <v>41164</v>
      </c>
      <c r="B3838" t="s">
        <v>5804</v>
      </c>
      <c r="C3838" t="s">
        <v>5944</v>
      </c>
      <c r="D3838" t="s">
        <v>5945</v>
      </c>
      <c r="E3838" t="s">
        <v>5946</v>
      </c>
      <c r="F3838" t="s">
        <v>5947</v>
      </c>
      <c r="G3838" t="s">
        <v>5948</v>
      </c>
      <c r="H3838">
        <v>2006</v>
      </c>
      <c r="I3838" s="2">
        <v>3000000</v>
      </c>
      <c r="J3838" s="2">
        <v>0</v>
      </c>
      <c r="K3838" s="2">
        <v>3000000</v>
      </c>
      <c r="L3838" t="s">
        <v>116</v>
      </c>
      <c r="M3838" s="3" t="b">
        <f>trust_funds5[[#This Row],[Contributions Outstanding (USD)]]=0</f>
        <v>1</v>
      </c>
      <c r="N3838" s="3" t="str">
        <f t="shared" si="295"/>
        <v>Outstanding</v>
      </c>
      <c r="O3838" s="3" t="str">
        <f t="shared" si="296"/>
        <v>High Contribution &amp; Recent</v>
      </c>
      <c r="P3838" s="3" t="str">
        <f t="shared" si="297"/>
        <v>Other</v>
      </c>
      <c r="Q3838" s="3" t="str">
        <f t="shared" si="298"/>
        <v>Other</v>
      </c>
      <c r="R3838" s="3" t="str">
        <f t="shared" si="299"/>
        <v>Not LCLS</v>
      </c>
      <c r="S3838" s="3" t="str" cm="1">
        <f t="array" ref="S3838">_xlfn.IFS(G3838 &gt; 5000000, "Very High", G3838 &gt; 1000000, "High", G3838 &gt; 500000, "Medium", TRUE, "Low")</f>
        <v>Very High</v>
      </c>
      <c r="T3838" s="3" t="str" cm="1">
        <f t="array" ref="T3838">_xlfn.IFS(B3838 &gt;= 2005, "Post-2005", B3838 &gt;= 2000, "2000-2004", TRUE, "Pre-2000")</f>
        <v>Post-2005</v>
      </c>
    </row>
    <row r="3839" spans="1:20" x14ac:dyDescent="0.85">
      <c r="A3839" s="1">
        <v>41164</v>
      </c>
      <c r="B3839" t="s">
        <v>4456</v>
      </c>
      <c r="C3839" t="s">
        <v>5949</v>
      </c>
      <c r="D3839" t="s">
        <v>5950</v>
      </c>
      <c r="E3839" t="s">
        <v>56</v>
      </c>
      <c r="F3839" t="s">
        <v>57</v>
      </c>
      <c r="G3839" t="s">
        <v>58</v>
      </c>
      <c r="H3839">
        <v>2006</v>
      </c>
      <c r="I3839" s="2">
        <v>1490392.2</v>
      </c>
      <c r="J3839" s="2">
        <v>0</v>
      </c>
      <c r="K3839" s="2">
        <v>1490392.2</v>
      </c>
      <c r="L3839" t="s">
        <v>18</v>
      </c>
      <c r="M3839" s="3" t="b">
        <f>trust_funds5[[#This Row],[Contributions Outstanding (USD)]]=0</f>
        <v>1</v>
      </c>
      <c r="N3839" s="3" t="str">
        <f t="shared" si="295"/>
        <v>Outstanding</v>
      </c>
      <c r="O3839" s="3" t="str">
        <f t="shared" si="296"/>
        <v>High Contribution &amp; Recent</v>
      </c>
      <c r="P3839" s="3" t="str">
        <f t="shared" si="297"/>
        <v>Other</v>
      </c>
      <c r="Q3839" s="3" t="str">
        <f t="shared" si="298"/>
        <v>Other</v>
      </c>
      <c r="R3839" s="3" t="str">
        <f t="shared" si="299"/>
        <v>Not LCLS</v>
      </c>
      <c r="S3839" s="3" t="str" cm="1">
        <f t="array" ref="S3839">_xlfn.IFS(G3839 &gt; 5000000, "Very High", G3839 &gt; 1000000, "High", G3839 &gt; 500000, "Medium", TRUE, "Low")</f>
        <v>Very High</v>
      </c>
      <c r="T3839" s="3" t="str" cm="1">
        <f t="array" ref="T3839">_xlfn.IFS(B3839 &gt;= 2005, "Post-2005", B3839 &gt;= 2000, "2000-2004", TRUE, "Pre-2000")</f>
        <v>Post-2005</v>
      </c>
    </row>
    <row r="3840" spans="1:20" x14ac:dyDescent="0.85">
      <c r="A3840" s="1">
        <v>41164</v>
      </c>
      <c r="B3840" t="s">
        <v>4456</v>
      </c>
      <c r="C3840" t="s">
        <v>5949</v>
      </c>
      <c r="D3840" t="s">
        <v>5950</v>
      </c>
      <c r="E3840" t="s">
        <v>288</v>
      </c>
      <c r="F3840" t="s">
        <v>289</v>
      </c>
      <c r="G3840" t="s">
        <v>290</v>
      </c>
      <c r="H3840">
        <v>2006</v>
      </c>
      <c r="I3840" s="2">
        <v>1083019</v>
      </c>
      <c r="J3840" s="2">
        <v>0</v>
      </c>
      <c r="K3840" s="2">
        <v>1083019</v>
      </c>
      <c r="L3840" t="s">
        <v>18</v>
      </c>
      <c r="M3840" s="3" t="b">
        <f>trust_funds5[[#This Row],[Contributions Outstanding (USD)]]=0</f>
        <v>1</v>
      </c>
      <c r="N3840" s="3" t="str">
        <f t="shared" si="295"/>
        <v>Outstanding</v>
      </c>
      <c r="O3840" s="3" t="str">
        <f t="shared" si="296"/>
        <v>High Contribution &amp; Recent</v>
      </c>
      <c r="P3840" s="3" t="str">
        <f t="shared" si="297"/>
        <v>Other</v>
      </c>
      <c r="Q3840" s="3" t="str">
        <f t="shared" si="298"/>
        <v>Other</v>
      </c>
      <c r="R3840" s="3" t="str">
        <f t="shared" si="299"/>
        <v>Not LCLS</v>
      </c>
      <c r="S3840" s="3" t="str" cm="1">
        <f t="array" ref="S3840">_xlfn.IFS(G3840 &gt; 5000000, "Very High", G3840 &gt; 1000000, "High", G3840 &gt; 500000, "Medium", TRUE, "Low")</f>
        <v>Very High</v>
      </c>
      <c r="T3840" s="3" t="str" cm="1">
        <f t="array" ref="T3840">_xlfn.IFS(B3840 &gt;= 2005, "Post-2005", B3840 &gt;= 2000, "2000-2004", TRUE, "Pre-2000")</f>
        <v>Post-2005</v>
      </c>
    </row>
    <row r="3841" spans="1:20" x14ac:dyDescent="0.85">
      <c r="A3841" s="1">
        <v>41164</v>
      </c>
      <c r="B3841" t="s">
        <v>4456</v>
      </c>
      <c r="C3841" t="s">
        <v>5949</v>
      </c>
      <c r="D3841" t="s">
        <v>5950</v>
      </c>
      <c r="E3841" t="s">
        <v>102</v>
      </c>
      <c r="F3841" t="s">
        <v>103</v>
      </c>
      <c r="G3841" t="s">
        <v>104</v>
      </c>
      <c r="H3841">
        <v>2006</v>
      </c>
      <c r="I3841" s="2">
        <v>5733275</v>
      </c>
      <c r="J3841" s="2">
        <v>0</v>
      </c>
      <c r="K3841" s="2">
        <v>5733275</v>
      </c>
      <c r="L3841" t="s">
        <v>18</v>
      </c>
      <c r="M3841" s="3" t="b">
        <f>trust_funds5[[#This Row],[Contributions Outstanding (USD)]]=0</f>
        <v>1</v>
      </c>
      <c r="N3841" s="3" t="str">
        <f t="shared" si="295"/>
        <v>Outstanding</v>
      </c>
      <c r="O3841" s="3" t="str">
        <f t="shared" si="296"/>
        <v>High Contribution &amp; Recent</v>
      </c>
      <c r="P3841" s="3" t="str">
        <f t="shared" si="297"/>
        <v>Other</v>
      </c>
      <c r="Q3841" s="3" t="str">
        <f t="shared" si="298"/>
        <v>Other</v>
      </c>
      <c r="R3841" s="3" t="str">
        <f t="shared" si="299"/>
        <v>Not LCLS</v>
      </c>
      <c r="S3841" s="3" t="str" cm="1">
        <f t="array" ref="S3841">_xlfn.IFS(G3841 &gt; 5000000, "Very High", G3841 &gt; 1000000, "High", G3841 &gt; 500000, "Medium", TRUE, "Low")</f>
        <v>Very High</v>
      </c>
      <c r="T3841" s="3" t="str" cm="1">
        <f t="array" ref="T3841">_xlfn.IFS(B3841 &gt;= 2005, "Post-2005", B3841 &gt;= 2000, "2000-2004", TRUE, "Pre-2000")</f>
        <v>Post-2005</v>
      </c>
    </row>
    <row r="3842" spans="1:20" x14ac:dyDescent="0.85">
      <c r="A3842" s="1">
        <v>41164</v>
      </c>
      <c r="B3842" t="s">
        <v>4456</v>
      </c>
      <c r="C3842" t="s">
        <v>5949</v>
      </c>
      <c r="D3842" t="s">
        <v>5950</v>
      </c>
      <c r="E3842" t="s">
        <v>1408</v>
      </c>
      <c r="F3842" t="s">
        <v>1409</v>
      </c>
      <c r="G3842" t="s">
        <v>1410</v>
      </c>
      <c r="H3842">
        <v>2006</v>
      </c>
      <c r="I3842" s="2">
        <v>2556400</v>
      </c>
      <c r="J3842" s="2">
        <v>0</v>
      </c>
      <c r="K3842" s="2">
        <v>2556400</v>
      </c>
      <c r="L3842" t="s">
        <v>18</v>
      </c>
      <c r="M3842" s="3" t="b">
        <f>trust_funds5[[#This Row],[Contributions Outstanding (USD)]]=0</f>
        <v>1</v>
      </c>
      <c r="N3842" s="3" t="str">
        <f t="shared" ref="N3842:N3905" si="300">IF(D3842 &gt; 0, "Outstanding", "No Outstanding")</f>
        <v>Outstanding</v>
      </c>
      <c r="O3842" s="3" t="str">
        <f t="shared" ref="O3842:O3905" si="301">IF(AND(C3842 &gt; 1000000, B3842 &gt; 2000), "High Contribution &amp; Recent", "Other")</f>
        <v>High Contribution &amp; Recent</v>
      </c>
      <c r="P3842" s="3" t="str">
        <f t="shared" ref="P3842:P3905" si="302">IF(AND(B3842 = 2000, E3842 = "Canada"), "Year 2000, Canada", "Other")</f>
        <v>Other</v>
      </c>
      <c r="Q3842" s="3" t="str">
        <f t="shared" ref="Q3842:Q3905" si="303">IF(OR(E3842 = "Canada", E3842 = "Sweden"), "Canada or Sweden", "Other")</f>
        <v>Other</v>
      </c>
      <c r="R3842" s="3" t="str">
        <f t="shared" ref="R3842:R3905" si="304">IF(NOT(F3842 = "LCLS"), "Not LCLS", "LCLS")</f>
        <v>Not LCLS</v>
      </c>
      <c r="S3842" s="3" t="str" cm="1">
        <f t="array" ref="S3842">_xlfn.IFS(G3842 &gt; 5000000, "Very High", G3842 &gt; 1000000, "High", G3842 &gt; 500000, "Medium", TRUE, "Low")</f>
        <v>Very High</v>
      </c>
      <c r="T3842" s="3" t="str" cm="1">
        <f t="array" ref="T3842">_xlfn.IFS(B3842 &gt;= 2005, "Post-2005", B3842 &gt;= 2000, "2000-2004", TRUE, "Pre-2000")</f>
        <v>Post-2005</v>
      </c>
    </row>
    <row r="3843" spans="1:20" x14ac:dyDescent="0.85">
      <c r="A3843" s="1">
        <v>41164</v>
      </c>
      <c r="B3843" t="s">
        <v>4456</v>
      </c>
      <c r="C3843" t="s">
        <v>5949</v>
      </c>
      <c r="D3843" t="s">
        <v>5950</v>
      </c>
      <c r="E3843" t="s">
        <v>42</v>
      </c>
      <c r="F3843" t="s">
        <v>43</v>
      </c>
      <c r="G3843" t="s">
        <v>44</v>
      </c>
      <c r="H3843">
        <v>2006</v>
      </c>
      <c r="I3843" s="2">
        <v>4795088.25</v>
      </c>
      <c r="J3843" s="2">
        <v>0</v>
      </c>
      <c r="K3843" s="2">
        <v>4795088.25</v>
      </c>
      <c r="L3843" t="s">
        <v>18</v>
      </c>
      <c r="M3843" s="3" t="b">
        <f>trust_funds5[[#This Row],[Contributions Outstanding (USD)]]=0</f>
        <v>1</v>
      </c>
      <c r="N3843" s="3" t="str">
        <f t="shared" si="300"/>
        <v>Outstanding</v>
      </c>
      <c r="O3843" s="3" t="str">
        <f t="shared" si="301"/>
        <v>High Contribution &amp; Recent</v>
      </c>
      <c r="P3843" s="3" t="str">
        <f t="shared" si="302"/>
        <v>Other</v>
      </c>
      <c r="Q3843" s="3" t="str">
        <f t="shared" si="303"/>
        <v>Other</v>
      </c>
      <c r="R3843" s="3" t="str">
        <f t="shared" si="304"/>
        <v>Not LCLS</v>
      </c>
      <c r="S3843" s="3" t="str" cm="1">
        <f t="array" ref="S3843">_xlfn.IFS(G3843 &gt; 5000000, "Very High", G3843 &gt; 1000000, "High", G3843 &gt; 500000, "Medium", TRUE, "Low")</f>
        <v>Very High</v>
      </c>
      <c r="T3843" s="3" t="str" cm="1">
        <f t="array" ref="T3843">_xlfn.IFS(B3843 &gt;= 2005, "Post-2005", B3843 &gt;= 2000, "2000-2004", TRUE, "Pre-2000")</f>
        <v>Post-2005</v>
      </c>
    </row>
    <row r="3844" spans="1:20" x14ac:dyDescent="0.85">
      <c r="A3844" s="1">
        <v>41164</v>
      </c>
      <c r="B3844" t="s">
        <v>4456</v>
      </c>
      <c r="C3844" t="s">
        <v>5949</v>
      </c>
      <c r="D3844" t="s">
        <v>5950</v>
      </c>
      <c r="E3844" t="s">
        <v>1280</v>
      </c>
      <c r="F3844" t="s">
        <v>1281</v>
      </c>
      <c r="G3844" t="s">
        <v>1282</v>
      </c>
      <c r="H3844">
        <v>2006</v>
      </c>
      <c r="I3844" s="2">
        <v>3000000</v>
      </c>
      <c r="J3844" s="2">
        <v>0</v>
      </c>
      <c r="K3844" s="2">
        <v>3000000</v>
      </c>
      <c r="L3844" t="s">
        <v>18</v>
      </c>
      <c r="M3844" s="3" t="b">
        <f>trust_funds5[[#This Row],[Contributions Outstanding (USD)]]=0</f>
        <v>1</v>
      </c>
      <c r="N3844" s="3" t="str">
        <f t="shared" si="300"/>
        <v>Outstanding</v>
      </c>
      <c r="O3844" s="3" t="str">
        <f t="shared" si="301"/>
        <v>High Contribution &amp; Recent</v>
      </c>
      <c r="P3844" s="3" t="str">
        <f t="shared" si="302"/>
        <v>Other</v>
      </c>
      <c r="Q3844" s="3" t="str">
        <f t="shared" si="303"/>
        <v>Other</v>
      </c>
      <c r="R3844" s="3" t="str">
        <f t="shared" si="304"/>
        <v>Not LCLS</v>
      </c>
      <c r="S3844" s="3" t="str" cm="1">
        <f t="array" ref="S3844">_xlfn.IFS(G3844 &gt; 5000000, "Very High", G3844 &gt; 1000000, "High", G3844 &gt; 500000, "Medium", TRUE, "Low")</f>
        <v>Very High</v>
      </c>
      <c r="T3844" s="3" t="str" cm="1">
        <f t="array" ref="T3844">_xlfn.IFS(B3844 &gt;= 2005, "Post-2005", B3844 &gt;= 2000, "2000-2004", TRUE, "Pre-2000")</f>
        <v>Post-2005</v>
      </c>
    </row>
    <row r="3845" spans="1:20" x14ac:dyDescent="0.85">
      <c r="A3845" s="1">
        <v>41164</v>
      </c>
      <c r="B3845" t="s">
        <v>3797</v>
      </c>
      <c r="C3845" t="s">
        <v>5951</v>
      </c>
      <c r="D3845" t="s">
        <v>5952</v>
      </c>
      <c r="E3845" t="s">
        <v>85</v>
      </c>
      <c r="F3845" t="s">
        <v>86</v>
      </c>
      <c r="G3845" t="s">
        <v>87</v>
      </c>
      <c r="H3845">
        <v>2006</v>
      </c>
      <c r="I3845" s="2">
        <v>75616428.469999999</v>
      </c>
      <c r="J3845" s="2">
        <v>0</v>
      </c>
      <c r="K3845" s="2">
        <v>75616428.469999999</v>
      </c>
      <c r="L3845" t="s">
        <v>18</v>
      </c>
      <c r="M3845" s="3" t="b">
        <f>trust_funds5[[#This Row],[Contributions Outstanding (USD)]]=0</f>
        <v>1</v>
      </c>
      <c r="N3845" s="3" t="str">
        <f t="shared" si="300"/>
        <v>Outstanding</v>
      </c>
      <c r="O3845" s="3" t="str">
        <f t="shared" si="301"/>
        <v>High Contribution &amp; Recent</v>
      </c>
      <c r="P3845" s="3" t="str">
        <f t="shared" si="302"/>
        <v>Other</v>
      </c>
      <c r="Q3845" s="3" t="str">
        <f t="shared" si="303"/>
        <v>Other</v>
      </c>
      <c r="R3845" s="3" t="str">
        <f t="shared" si="304"/>
        <v>Not LCLS</v>
      </c>
      <c r="S3845" s="3" t="str" cm="1">
        <f t="array" ref="S3845">_xlfn.IFS(G3845 &gt; 5000000, "Very High", G3845 &gt; 1000000, "High", G3845 &gt; 500000, "Medium", TRUE, "Low")</f>
        <v>Very High</v>
      </c>
      <c r="T3845" s="3" t="str" cm="1">
        <f t="array" ref="T3845">_xlfn.IFS(B3845 &gt;= 2005, "Post-2005", B3845 &gt;= 2000, "2000-2004", TRUE, "Pre-2000")</f>
        <v>Post-2005</v>
      </c>
    </row>
    <row r="3846" spans="1:20" x14ac:dyDescent="0.85">
      <c r="A3846" s="1">
        <v>41164</v>
      </c>
      <c r="B3846" t="s">
        <v>3797</v>
      </c>
      <c r="C3846" t="s">
        <v>5953</v>
      </c>
      <c r="D3846" t="s">
        <v>5954</v>
      </c>
      <c r="E3846" t="s">
        <v>15</v>
      </c>
      <c r="F3846" t="s">
        <v>16</v>
      </c>
      <c r="G3846" t="s">
        <v>17</v>
      </c>
      <c r="H3846">
        <v>2006</v>
      </c>
      <c r="I3846" s="2">
        <v>86782.96</v>
      </c>
      <c r="J3846" s="2">
        <v>0</v>
      </c>
      <c r="K3846" s="2">
        <v>86782.96</v>
      </c>
      <c r="L3846" t="s">
        <v>116</v>
      </c>
      <c r="M3846" s="3" t="b">
        <f>trust_funds5[[#This Row],[Contributions Outstanding (USD)]]=0</f>
        <v>1</v>
      </c>
      <c r="N3846" s="3" t="str">
        <f t="shared" si="300"/>
        <v>Outstanding</v>
      </c>
      <c r="O3846" s="3" t="str">
        <f t="shared" si="301"/>
        <v>High Contribution &amp; Recent</v>
      </c>
      <c r="P3846" s="3" t="str">
        <f t="shared" si="302"/>
        <v>Other</v>
      </c>
      <c r="Q3846" s="3" t="str">
        <f t="shared" si="303"/>
        <v>Other</v>
      </c>
      <c r="R3846" s="3" t="str">
        <f t="shared" si="304"/>
        <v>Not LCLS</v>
      </c>
      <c r="S3846" s="3" t="str" cm="1">
        <f t="array" ref="S3846">_xlfn.IFS(G3846 &gt; 5000000, "Very High", G3846 &gt; 1000000, "High", G3846 &gt; 500000, "Medium", TRUE, "Low")</f>
        <v>Very High</v>
      </c>
      <c r="T3846" s="3" t="str" cm="1">
        <f t="array" ref="T3846">_xlfn.IFS(B3846 &gt;= 2005, "Post-2005", B3846 &gt;= 2000, "2000-2004", TRUE, "Pre-2000")</f>
        <v>Post-2005</v>
      </c>
    </row>
    <row r="3847" spans="1:20" x14ac:dyDescent="0.85">
      <c r="A3847" s="1">
        <v>41164</v>
      </c>
      <c r="B3847" t="s">
        <v>3797</v>
      </c>
      <c r="C3847" t="s">
        <v>5953</v>
      </c>
      <c r="D3847" t="s">
        <v>5954</v>
      </c>
      <c r="E3847" t="s">
        <v>102</v>
      </c>
      <c r="F3847" t="s">
        <v>103</v>
      </c>
      <c r="G3847" t="s">
        <v>104</v>
      </c>
      <c r="H3847">
        <v>2006</v>
      </c>
      <c r="I3847" s="2">
        <v>264960</v>
      </c>
      <c r="J3847" s="2">
        <v>0</v>
      </c>
      <c r="K3847" s="2">
        <v>264960</v>
      </c>
      <c r="L3847" t="s">
        <v>116</v>
      </c>
      <c r="M3847" s="3" t="b">
        <f>trust_funds5[[#This Row],[Contributions Outstanding (USD)]]=0</f>
        <v>1</v>
      </c>
      <c r="N3847" s="3" t="str">
        <f t="shared" si="300"/>
        <v>Outstanding</v>
      </c>
      <c r="O3847" s="3" t="str">
        <f t="shared" si="301"/>
        <v>High Contribution &amp; Recent</v>
      </c>
      <c r="P3847" s="3" t="str">
        <f t="shared" si="302"/>
        <v>Other</v>
      </c>
      <c r="Q3847" s="3" t="str">
        <f t="shared" si="303"/>
        <v>Other</v>
      </c>
      <c r="R3847" s="3" t="str">
        <f t="shared" si="304"/>
        <v>Not LCLS</v>
      </c>
      <c r="S3847" s="3" t="str" cm="1">
        <f t="array" ref="S3847">_xlfn.IFS(G3847 &gt; 5000000, "Very High", G3847 &gt; 1000000, "High", G3847 &gt; 500000, "Medium", TRUE, "Low")</f>
        <v>Very High</v>
      </c>
      <c r="T3847" s="3" t="str" cm="1">
        <f t="array" ref="T3847">_xlfn.IFS(B3847 &gt;= 2005, "Post-2005", B3847 &gt;= 2000, "2000-2004", TRUE, "Pre-2000")</f>
        <v>Post-2005</v>
      </c>
    </row>
    <row r="3848" spans="1:20" x14ac:dyDescent="0.85">
      <c r="A3848" s="1">
        <v>41164</v>
      </c>
      <c r="B3848" t="s">
        <v>3797</v>
      </c>
      <c r="C3848" t="s">
        <v>5953</v>
      </c>
      <c r="D3848" t="s">
        <v>5954</v>
      </c>
      <c r="E3848" t="s">
        <v>1408</v>
      </c>
      <c r="F3848" t="s">
        <v>1409</v>
      </c>
      <c r="G3848" t="s">
        <v>1410</v>
      </c>
      <c r="H3848">
        <v>2006</v>
      </c>
      <c r="I3848" s="2">
        <v>61565</v>
      </c>
      <c r="J3848" s="2">
        <v>0</v>
      </c>
      <c r="K3848" s="2">
        <v>61565</v>
      </c>
      <c r="L3848" t="s">
        <v>116</v>
      </c>
      <c r="M3848" s="3" t="b">
        <f>trust_funds5[[#This Row],[Contributions Outstanding (USD)]]=0</f>
        <v>1</v>
      </c>
      <c r="N3848" s="3" t="str">
        <f t="shared" si="300"/>
        <v>Outstanding</v>
      </c>
      <c r="O3848" s="3" t="str">
        <f t="shared" si="301"/>
        <v>High Contribution &amp; Recent</v>
      </c>
      <c r="P3848" s="3" t="str">
        <f t="shared" si="302"/>
        <v>Other</v>
      </c>
      <c r="Q3848" s="3" t="str">
        <f t="shared" si="303"/>
        <v>Other</v>
      </c>
      <c r="R3848" s="3" t="str">
        <f t="shared" si="304"/>
        <v>Not LCLS</v>
      </c>
      <c r="S3848" s="3" t="str" cm="1">
        <f t="array" ref="S3848">_xlfn.IFS(G3848 &gt; 5000000, "Very High", G3848 &gt; 1000000, "High", G3848 &gt; 500000, "Medium", TRUE, "Low")</f>
        <v>Very High</v>
      </c>
      <c r="T3848" s="3" t="str" cm="1">
        <f t="array" ref="T3848">_xlfn.IFS(B3848 &gt;= 2005, "Post-2005", B3848 &gt;= 2000, "2000-2004", TRUE, "Pre-2000")</f>
        <v>Post-2005</v>
      </c>
    </row>
    <row r="3849" spans="1:20" x14ac:dyDescent="0.85">
      <c r="A3849" s="1">
        <v>41164</v>
      </c>
      <c r="B3849" t="s">
        <v>5495</v>
      </c>
      <c r="C3849" t="s">
        <v>5496</v>
      </c>
      <c r="D3849" t="s">
        <v>5497</v>
      </c>
      <c r="E3849" t="s">
        <v>264</v>
      </c>
      <c r="F3849" t="s">
        <v>265</v>
      </c>
      <c r="G3849" t="s">
        <v>1350</v>
      </c>
      <c r="H3849">
        <v>2006</v>
      </c>
      <c r="I3849" s="2">
        <v>641790</v>
      </c>
      <c r="J3849" s="2">
        <v>0</v>
      </c>
      <c r="K3849" s="2">
        <v>641790</v>
      </c>
      <c r="L3849" t="s">
        <v>116</v>
      </c>
      <c r="M3849" s="3" t="b">
        <f>trust_funds5[[#This Row],[Contributions Outstanding (USD)]]=0</f>
        <v>1</v>
      </c>
      <c r="N3849" s="3" t="str">
        <f t="shared" si="300"/>
        <v>Outstanding</v>
      </c>
      <c r="O3849" s="3" t="str">
        <f t="shared" si="301"/>
        <v>High Contribution &amp; Recent</v>
      </c>
      <c r="P3849" s="3" t="str">
        <f t="shared" si="302"/>
        <v>Other</v>
      </c>
      <c r="Q3849" s="3" t="str">
        <f t="shared" si="303"/>
        <v>Other</v>
      </c>
      <c r="R3849" s="3" t="str">
        <f t="shared" si="304"/>
        <v>Not LCLS</v>
      </c>
      <c r="S3849" s="3" t="str" cm="1">
        <f t="array" ref="S3849">_xlfn.IFS(G3849 &gt; 5000000, "Very High", G3849 &gt; 1000000, "High", G3849 &gt; 500000, "Medium", TRUE, "Low")</f>
        <v>Very High</v>
      </c>
      <c r="T3849" s="3" t="str" cm="1">
        <f t="array" ref="T3849">_xlfn.IFS(B3849 &gt;= 2005, "Post-2005", B3849 &gt;= 2000, "2000-2004", TRUE, "Pre-2000")</f>
        <v>Post-2005</v>
      </c>
    </row>
    <row r="3850" spans="1:20" x14ac:dyDescent="0.85">
      <c r="A3850" s="1">
        <v>41164</v>
      </c>
      <c r="B3850" t="s">
        <v>5495</v>
      </c>
      <c r="C3850" t="s">
        <v>5496</v>
      </c>
      <c r="D3850" t="s">
        <v>5497</v>
      </c>
      <c r="E3850" t="s">
        <v>119</v>
      </c>
      <c r="F3850" t="s">
        <v>120</v>
      </c>
      <c r="G3850" t="s">
        <v>121</v>
      </c>
      <c r="H3850">
        <v>2006</v>
      </c>
      <c r="I3850" s="2">
        <v>500000</v>
      </c>
      <c r="J3850" s="2">
        <v>0</v>
      </c>
      <c r="K3850" s="2">
        <v>500000</v>
      </c>
      <c r="L3850" t="s">
        <v>116</v>
      </c>
      <c r="M3850" s="3" t="b">
        <f>trust_funds5[[#This Row],[Contributions Outstanding (USD)]]=0</f>
        <v>1</v>
      </c>
      <c r="N3850" s="3" t="str">
        <f t="shared" si="300"/>
        <v>Outstanding</v>
      </c>
      <c r="O3850" s="3" t="str">
        <f t="shared" si="301"/>
        <v>High Contribution &amp; Recent</v>
      </c>
      <c r="P3850" s="3" t="str">
        <f t="shared" si="302"/>
        <v>Other</v>
      </c>
      <c r="Q3850" s="3" t="str">
        <f t="shared" si="303"/>
        <v>Other</v>
      </c>
      <c r="R3850" s="3" t="str">
        <f t="shared" si="304"/>
        <v>Not LCLS</v>
      </c>
      <c r="S3850" s="3" t="str" cm="1">
        <f t="array" ref="S3850">_xlfn.IFS(G3850 &gt; 5000000, "Very High", G3850 &gt; 1000000, "High", G3850 &gt; 500000, "Medium", TRUE, "Low")</f>
        <v>Very High</v>
      </c>
      <c r="T3850" s="3" t="str" cm="1">
        <f t="array" ref="T3850">_xlfn.IFS(B3850 &gt;= 2005, "Post-2005", B3850 &gt;= 2000, "2000-2004", TRUE, "Pre-2000")</f>
        <v>Post-2005</v>
      </c>
    </row>
    <row r="3851" spans="1:20" x14ac:dyDescent="0.85">
      <c r="A3851" s="1">
        <v>41164</v>
      </c>
      <c r="B3851" t="s">
        <v>4529</v>
      </c>
      <c r="C3851" t="s">
        <v>5498</v>
      </c>
      <c r="D3851" t="s">
        <v>5499</v>
      </c>
      <c r="E3851" t="s">
        <v>264</v>
      </c>
      <c r="F3851" t="s">
        <v>265</v>
      </c>
      <c r="G3851" t="s">
        <v>5955</v>
      </c>
      <c r="H3851">
        <v>2006</v>
      </c>
      <c r="I3851" s="2">
        <v>50000</v>
      </c>
      <c r="J3851" s="2">
        <v>0</v>
      </c>
      <c r="K3851" s="2">
        <v>50000</v>
      </c>
      <c r="L3851" t="s">
        <v>18</v>
      </c>
      <c r="M3851" s="3" t="b">
        <f>trust_funds5[[#This Row],[Contributions Outstanding (USD)]]=0</f>
        <v>1</v>
      </c>
      <c r="N3851" s="3" t="str">
        <f t="shared" si="300"/>
        <v>Outstanding</v>
      </c>
      <c r="O3851" s="3" t="str">
        <f t="shared" si="301"/>
        <v>High Contribution &amp; Recent</v>
      </c>
      <c r="P3851" s="3" t="str">
        <f t="shared" si="302"/>
        <v>Other</v>
      </c>
      <c r="Q3851" s="3" t="str">
        <f t="shared" si="303"/>
        <v>Other</v>
      </c>
      <c r="R3851" s="3" t="str">
        <f t="shared" si="304"/>
        <v>Not LCLS</v>
      </c>
      <c r="S3851" s="3" t="str" cm="1">
        <f t="array" ref="S3851">_xlfn.IFS(G3851 &gt; 5000000, "Very High", G3851 &gt; 1000000, "High", G3851 &gt; 500000, "Medium", TRUE, "Low")</f>
        <v>Very High</v>
      </c>
      <c r="T3851" s="3" t="str" cm="1">
        <f t="array" ref="T3851">_xlfn.IFS(B3851 &gt;= 2005, "Post-2005", B3851 &gt;= 2000, "2000-2004", TRUE, "Pre-2000")</f>
        <v>Post-2005</v>
      </c>
    </row>
    <row r="3852" spans="1:20" x14ac:dyDescent="0.85">
      <c r="A3852" s="1">
        <v>41164</v>
      </c>
      <c r="B3852" t="s">
        <v>4529</v>
      </c>
      <c r="C3852" t="s">
        <v>5498</v>
      </c>
      <c r="D3852" t="s">
        <v>5499</v>
      </c>
      <c r="E3852" t="s">
        <v>288</v>
      </c>
      <c r="F3852" t="s">
        <v>289</v>
      </c>
      <c r="G3852" t="s">
        <v>5956</v>
      </c>
      <c r="H3852">
        <v>2006</v>
      </c>
      <c r="I3852" s="2">
        <v>49975</v>
      </c>
      <c r="J3852" s="2">
        <v>0</v>
      </c>
      <c r="K3852" s="2">
        <v>49975</v>
      </c>
      <c r="L3852" t="s">
        <v>18</v>
      </c>
      <c r="M3852" s="3" t="b">
        <f>trust_funds5[[#This Row],[Contributions Outstanding (USD)]]=0</f>
        <v>1</v>
      </c>
      <c r="N3852" s="3" t="str">
        <f t="shared" si="300"/>
        <v>Outstanding</v>
      </c>
      <c r="O3852" s="3" t="str">
        <f t="shared" si="301"/>
        <v>High Contribution &amp; Recent</v>
      </c>
      <c r="P3852" s="3" t="str">
        <f t="shared" si="302"/>
        <v>Other</v>
      </c>
      <c r="Q3852" s="3" t="str">
        <f t="shared" si="303"/>
        <v>Other</v>
      </c>
      <c r="R3852" s="3" t="str">
        <f t="shared" si="304"/>
        <v>Not LCLS</v>
      </c>
      <c r="S3852" s="3" t="str" cm="1">
        <f t="array" ref="S3852">_xlfn.IFS(G3852 &gt; 5000000, "Very High", G3852 &gt; 1000000, "High", G3852 &gt; 500000, "Medium", TRUE, "Low")</f>
        <v>Very High</v>
      </c>
      <c r="T3852" s="3" t="str" cm="1">
        <f t="array" ref="T3852">_xlfn.IFS(B3852 &gt;= 2005, "Post-2005", B3852 &gt;= 2000, "2000-2004", TRUE, "Pre-2000")</f>
        <v>Post-2005</v>
      </c>
    </row>
    <row r="3853" spans="1:20" x14ac:dyDescent="0.85">
      <c r="A3853" s="1">
        <v>41164</v>
      </c>
      <c r="B3853" t="s">
        <v>4529</v>
      </c>
      <c r="C3853" t="s">
        <v>5498</v>
      </c>
      <c r="D3853" t="s">
        <v>5499</v>
      </c>
      <c r="E3853" t="s">
        <v>42</v>
      </c>
      <c r="F3853" t="s">
        <v>43</v>
      </c>
      <c r="G3853" t="s">
        <v>44</v>
      </c>
      <c r="H3853">
        <v>2006</v>
      </c>
      <c r="I3853" s="2">
        <v>73808.36</v>
      </c>
      <c r="J3853" s="2">
        <v>0</v>
      </c>
      <c r="K3853" s="2">
        <v>73808.36</v>
      </c>
      <c r="L3853" t="s">
        <v>18</v>
      </c>
      <c r="M3853" s="3" t="b">
        <f>trust_funds5[[#This Row],[Contributions Outstanding (USD)]]=0</f>
        <v>1</v>
      </c>
      <c r="N3853" s="3" t="str">
        <f t="shared" si="300"/>
        <v>Outstanding</v>
      </c>
      <c r="O3853" s="3" t="str">
        <f t="shared" si="301"/>
        <v>High Contribution &amp; Recent</v>
      </c>
      <c r="P3853" s="3" t="str">
        <f t="shared" si="302"/>
        <v>Other</v>
      </c>
      <c r="Q3853" s="3" t="str">
        <f t="shared" si="303"/>
        <v>Other</v>
      </c>
      <c r="R3853" s="3" t="str">
        <f t="shared" si="304"/>
        <v>Not LCLS</v>
      </c>
      <c r="S3853" s="3" t="str" cm="1">
        <f t="array" ref="S3853">_xlfn.IFS(G3853 &gt; 5000000, "Very High", G3853 &gt; 1000000, "High", G3853 &gt; 500000, "Medium", TRUE, "Low")</f>
        <v>Very High</v>
      </c>
      <c r="T3853" s="3" t="str" cm="1">
        <f t="array" ref="T3853">_xlfn.IFS(B3853 &gt;= 2005, "Post-2005", B3853 &gt;= 2000, "2000-2004", TRUE, "Pre-2000")</f>
        <v>Post-2005</v>
      </c>
    </row>
    <row r="3854" spans="1:20" x14ac:dyDescent="0.85">
      <c r="A3854" s="1">
        <v>41164</v>
      </c>
      <c r="B3854" t="s">
        <v>4529</v>
      </c>
      <c r="C3854" t="s">
        <v>5498</v>
      </c>
      <c r="D3854" t="s">
        <v>5499</v>
      </c>
      <c r="E3854" t="s">
        <v>21</v>
      </c>
      <c r="F3854" t="s">
        <v>22</v>
      </c>
      <c r="G3854" t="s">
        <v>5957</v>
      </c>
      <c r="H3854">
        <v>2006</v>
      </c>
      <c r="I3854" s="2">
        <v>37000</v>
      </c>
      <c r="J3854" s="2">
        <v>0</v>
      </c>
      <c r="K3854" s="2">
        <v>37000</v>
      </c>
      <c r="L3854" t="s">
        <v>18</v>
      </c>
      <c r="M3854" s="3" t="b">
        <f>trust_funds5[[#This Row],[Contributions Outstanding (USD)]]=0</f>
        <v>1</v>
      </c>
      <c r="N3854" s="3" t="str">
        <f t="shared" si="300"/>
        <v>Outstanding</v>
      </c>
      <c r="O3854" s="3" t="str">
        <f t="shared" si="301"/>
        <v>High Contribution &amp; Recent</v>
      </c>
      <c r="P3854" s="3" t="str">
        <f t="shared" si="302"/>
        <v>Other</v>
      </c>
      <c r="Q3854" s="3" t="str">
        <f t="shared" si="303"/>
        <v>Other</v>
      </c>
      <c r="R3854" s="3" t="str">
        <f t="shared" si="304"/>
        <v>Not LCLS</v>
      </c>
      <c r="S3854" s="3" t="str" cm="1">
        <f t="array" ref="S3854">_xlfn.IFS(G3854 &gt; 5000000, "Very High", G3854 &gt; 1000000, "High", G3854 &gt; 500000, "Medium", TRUE, "Low")</f>
        <v>Very High</v>
      </c>
      <c r="T3854" s="3" t="str" cm="1">
        <f t="array" ref="T3854">_xlfn.IFS(B3854 &gt;= 2005, "Post-2005", B3854 &gt;= 2000, "2000-2004", TRUE, "Pre-2000")</f>
        <v>Post-2005</v>
      </c>
    </row>
    <row r="3855" spans="1:20" x14ac:dyDescent="0.85">
      <c r="A3855" s="1">
        <v>41164</v>
      </c>
      <c r="B3855" t="s">
        <v>5958</v>
      </c>
      <c r="C3855" t="s">
        <v>5959</v>
      </c>
      <c r="D3855" t="s">
        <v>5960</v>
      </c>
      <c r="E3855" t="s">
        <v>293</v>
      </c>
      <c r="F3855" t="s">
        <v>294</v>
      </c>
      <c r="G3855" t="s">
        <v>4803</v>
      </c>
      <c r="H3855">
        <v>2006</v>
      </c>
      <c r="I3855" s="2">
        <v>236600</v>
      </c>
      <c r="J3855" s="2">
        <v>0</v>
      </c>
      <c r="K3855" s="2">
        <v>236600</v>
      </c>
      <c r="L3855" t="s">
        <v>18</v>
      </c>
      <c r="M3855" s="3" t="b">
        <f>trust_funds5[[#This Row],[Contributions Outstanding (USD)]]=0</f>
        <v>1</v>
      </c>
      <c r="N3855" s="3" t="str">
        <f t="shared" si="300"/>
        <v>Outstanding</v>
      </c>
      <c r="O3855" s="3" t="str">
        <f t="shared" si="301"/>
        <v>High Contribution &amp; Recent</v>
      </c>
      <c r="P3855" s="3" t="str">
        <f t="shared" si="302"/>
        <v>Other</v>
      </c>
      <c r="Q3855" s="3" t="str">
        <f t="shared" si="303"/>
        <v>Other</v>
      </c>
      <c r="R3855" s="3" t="str">
        <f t="shared" si="304"/>
        <v>Not LCLS</v>
      </c>
      <c r="S3855" s="3" t="str" cm="1">
        <f t="array" ref="S3855">_xlfn.IFS(G3855 &gt; 5000000, "Very High", G3855 &gt; 1000000, "High", G3855 &gt; 500000, "Medium", TRUE, "Low")</f>
        <v>Very High</v>
      </c>
      <c r="T3855" s="3" t="str" cm="1">
        <f t="array" ref="T3855">_xlfn.IFS(B3855 &gt;= 2005, "Post-2005", B3855 &gt;= 2000, "2000-2004", TRUE, "Pre-2000")</f>
        <v>Post-2005</v>
      </c>
    </row>
    <row r="3856" spans="1:20" x14ac:dyDescent="0.85">
      <c r="A3856" s="1">
        <v>41164</v>
      </c>
      <c r="B3856" t="s">
        <v>5958</v>
      </c>
      <c r="C3856" t="s">
        <v>5959</v>
      </c>
      <c r="D3856" t="s">
        <v>5960</v>
      </c>
      <c r="E3856" t="s">
        <v>1698</v>
      </c>
      <c r="F3856" t="s">
        <v>1699</v>
      </c>
      <c r="G3856" t="s">
        <v>1700</v>
      </c>
      <c r="H3856">
        <v>2006</v>
      </c>
      <c r="I3856" s="2">
        <v>1100000</v>
      </c>
      <c r="J3856" s="2">
        <v>0</v>
      </c>
      <c r="K3856" s="2">
        <v>1100000</v>
      </c>
      <c r="L3856" t="s">
        <v>18</v>
      </c>
      <c r="M3856" s="3" t="b">
        <f>trust_funds5[[#This Row],[Contributions Outstanding (USD)]]=0</f>
        <v>1</v>
      </c>
      <c r="N3856" s="3" t="str">
        <f t="shared" si="300"/>
        <v>Outstanding</v>
      </c>
      <c r="O3856" s="3" t="str">
        <f t="shared" si="301"/>
        <v>High Contribution &amp; Recent</v>
      </c>
      <c r="P3856" s="3" t="str">
        <f t="shared" si="302"/>
        <v>Other</v>
      </c>
      <c r="Q3856" s="3" t="str">
        <f t="shared" si="303"/>
        <v>Other</v>
      </c>
      <c r="R3856" s="3" t="str">
        <f t="shared" si="304"/>
        <v>Not LCLS</v>
      </c>
      <c r="S3856" s="3" t="str" cm="1">
        <f t="array" ref="S3856">_xlfn.IFS(G3856 &gt; 5000000, "Very High", G3856 &gt; 1000000, "High", G3856 &gt; 500000, "Medium", TRUE, "Low")</f>
        <v>Very High</v>
      </c>
      <c r="T3856" s="3" t="str" cm="1">
        <f t="array" ref="T3856">_xlfn.IFS(B3856 &gt;= 2005, "Post-2005", B3856 &gt;= 2000, "2000-2004", TRUE, "Pre-2000")</f>
        <v>Post-2005</v>
      </c>
    </row>
    <row r="3857" spans="1:20" x14ac:dyDescent="0.85">
      <c r="A3857" s="1">
        <v>41164</v>
      </c>
      <c r="B3857" t="s">
        <v>1450</v>
      </c>
      <c r="C3857" t="s">
        <v>5961</v>
      </c>
      <c r="D3857" t="s">
        <v>5962</v>
      </c>
      <c r="E3857" t="s">
        <v>200</v>
      </c>
      <c r="F3857" t="s">
        <v>201</v>
      </c>
      <c r="G3857" t="s">
        <v>213</v>
      </c>
      <c r="H3857">
        <v>2006</v>
      </c>
      <c r="I3857" s="2">
        <v>486480</v>
      </c>
      <c r="J3857" s="2">
        <v>20</v>
      </c>
      <c r="K3857" s="2">
        <v>486500</v>
      </c>
      <c r="L3857" t="s">
        <v>116</v>
      </c>
      <c r="M3857" s="3" t="b">
        <f>trust_funds5[[#This Row],[Contributions Outstanding (USD)]]=0</f>
        <v>0</v>
      </c>
      <c r="N3857" s="3" t="str">
        <f t="shared" si="300"/>
        <v>Outstanding</v>
      </c>
      <c r="O3857" s="3" t="str">
        <f t="shared" si="301"/>
        <v>High Contribution &amp; Recent</v>
      </c>
      <c r="P3857" s="3" t="str">
        <f t="shared" si="302"/>
        <v>Other</v>
      </c>
      <c r="Q3857" s="3" t="str">
        <f t="shared" si="303"/>
        <v>Other</v>
      </c>
      <c r="R3857" s="3" t="str">
        <f t="shared" si="304"/>
        <v>Not LCLS</v>
      </c>
      <c r="S3857" s="3" t="str" cm="1">
        <f t="array" ref="S3857">_xlfn.IFS(G3857 &gt; 5000000, "Very High", G3857 &gt; 1000000, "High", G3857 &gt; 500000, "Medium", TRUE, "Low")</f>
        <v>Very High</v>
      </c>
      <c r="T3857" s="3" t="str" cm="1">
        <f t="array" ref="T3857">_xlfn.IFS(B3857 &gt;= 2005, "Post-2005", B3857 &gt;= 2000, "2000-2004", TRUE, "Pre-2000")</f>
        <v>Post-2005</v>
      </c>
    </row>
    <row r="3858" spans="1:20" x14ac:dyDescent="0.85">
      <c r="A3858" s="1">
        <v>41164</v>
      </c>
      <c r="B3858" t="s">
        <v>1450</v>
      </c>
      <c r="C3858" t="s">
        <v>5961</v>
      </c>
      <c r="D3858" t="s">
        <v>5962</v>
      </c>
      <c r="E3858" t="s">
        <v>264</v>
      </c>
      <c r="F3858" t="s">
        <v>265</v>
      </c>
      <c r="G3858" t="s">
        <v>1350</v>
      </c>
      <c r="H3858">
        <v>2006</v>
      </c>
      <c r="I3858" s="2">
        <v>542540</v>
      </c>
      <c r="J3858" s="2">
        <v>0</v>
      </c>
      <c r="K3858" s="2">
        <v>542540</v>
      </c>
      <c r="L3858" t="s">
        <v>116</v>
      </c>
      <c r="M3858" s="3" t="b">
        <f>trust_funds5[[#This Row],[Contributions Outstanding (USD)]]=0</f>
        <v>1</v>
      </c>
      <c r="N3858" s="3" t="str">
        <f t="shared" si="300"/>
        <v>Outstanding</v>
      </c>
      <c r="O3858" s="3" t="str">
        <f t="shared" si="301"/>
        <v>High Contribution &amp; Recent</v>
      </c>
      <c r="P3858" s="3" t="str">
        <f t="shared" si="302"/>
        <v>Other</v>
      </c>
      <c r="Q3858" s="3" t="str">
        <f t="shared" si="303"/>
        <v>Other</v>
      </c>
      <c r="R3858" s="3" t="str">
        <f t="shared" si="304"/>
        <v>Not LCLS</v>
      </c>
      <c r="S3858" s="3" t="str" cm="1">
        <f t="array" ref="S3858">_xlfn.IFS(G3858 &gt; 5000000, "Very High", G3858 &gt; 1000000, "High", G3858 &gt; 500000, "Medium", TRUE, "Low")</f>
        <v>Very High</v>
      </c>
      <c r="T3858" s="3" t="str" cm="1">
        <f t="array" ref="T3858">_xlfn.IFS(B3858 &gt;= 2005, "Post-2005", B3858 &gt;= 2000, "2000-2004", TRUE, "Pre-2000")</f>
        <v>Post-2005</v>
      </c>
    </row>
    <row r="3859" spans="1:20" x14ac:dyDescent="0.85">
      <c r="A3859" s="1">
        <v>41164</v>
      </c>
      <c r="B3859" t="s">
        <v>1450</v>
      </c>
      <c r="C3859" t="s">
        <v>5961</v>
      </c>
      <c r="D3859" t="s">
        <v>5962</v>
      </c>
      <c r="E3859" t="s">
        <v>102</v>
      </c>
      <c r="F3859" t="s">
        <v>103</v>
      </c>
      <c r="G3859" t="s">
        <v>104</v>
      </c>
      <c r="H3859">
        <v>2006</v>
      </c>
      <c r="I3859" s="2">
        <v>1824846</v>
      </c>
      <c r="J3859" s="2">
        <v>0</v>
      </c>
      <c r="K3859" s="2">
        <v>1824846</v>
      </c>
      <c r="L3859" t="s">
        <v>116</v>
      </c>
      <c r="M3859" s="3" t="b">
        <f>trust_funds5[[#This Row],[Contributions Outstanding (USD)]]=0</f>
        <v>1</v>
      </c>
      <c r="N3859" s="3" t="str">
        <f t="shared" si="300"/>
        <v>Outstanding</v>
      </c>
      <c r="O3859" s="3" t="str">
        <f t="shared" si="301"/>
        <v>High Contribution &amp; Recent</v>
      </c>
      <c r="P3859" s="3" t="str">
        <f t="shared" si="302"/>
        <v>Other</v>
      </c>
      <c r="Q3859" s="3" t="str">
        <f t="shared" si="303"/>
        <v>Other</v>
      </c>
      <c r="R3859" s="3" t="str">
        <f t="shared" si="304"/>
        <v>Not LCLS</v>
      </c>
      <c r="S3859" s="3" t="str" cm="1">
        <f t="array" ref="S3859">_xlfn.IFS(G3859 &gt; 5000000, "Very High", G3859 &gt; 1000000, "High", G3859 &gt; 500000, "Medium", TRUE, "Low")</f>
        <v>Very High</v>
      </c>
      <c r="T3859" s="3" t="str" cm="1">
        <f t="array" ref="T3859">_xlfn.IFS(B3859 &gt;= 2005, "Post-2005", B3859 &gt;= 2000, "2000-2004", TRUE, "Pre-2000")</f>
        <v>Post-2005</v>
      </c>
    </row>
    <row r="3860" spans="1:20" x14ac:dyDescent="0.85">
      <c r="A3860" s="1">
        <v>41164</v>
      </c>
      <c r="B3860" t="s">
        <v>5963</v>
      </c>
      <c r="C3860" t="s">
        <v>5964</v>
      </c>
      <c r="D3860" t="s">
        <v>5965</v>
      </c>
      <c r="E3860" t="s">
        <v>56</v>
      </c>
      <c r="F3860" t="s">
        <v>57</v>
      </c>
      <c r="G3860" t="s">
        <v>58</v>
      </c>
      <c r="H3860">
        <v>2006</v>
      </c>
      <c r="I3860" s="2">
        <v>379000</v>
      </c>
      <c r="J3860" s="2">
        <v>0</v>
      </c>
      <c r="K3860" s="2">
        <v>379000</v>
      </c>
      <c r="L3860" t="s">
        <v>116</v>
      </c>
      <c r="M3860" s="3" t="b">
        <f>trust_funds5[[#This Row],[Contributions Outstanding (USD)]]=0</f>
        <v>1</v>
      </c>
      <c r="N3860" s="3" t="str">
        <f t="shared" si="300"/>
        <v>Outstanding</v>
      </c>
      <c r="O3860" s="3" t="str">
        <f t="shared" si="301"/>
        <v>High Contribution &amp; Recent</v>
      </c>
      <c r="P3860" s="3" t="str">
        <f t="shared" si="302"/>
        <v>Other</v>
      </c>
      <c r="Q3860" s="3" t="str">
        <f t="shared" si="303"/>
        <v>Other</v>
      </c>
      <c r="R3860" s="3" t="str">
        <f t="shared" si="304"/>
        <v>Not LCLS</v>
      </c>
      <c r="S3860" s="3" t="str" cm="1">
        <f t="array" ref="S3860">_xlfn.IFS(G3860 &gt; 5000000, "Very High", G3860 &gt; 1000000, "High", G3860 &gt; 500000, "Medium", TRUE, "Low")</f>
        <v>Very High</v>
      </c>
      <c r="T3860" s="3" t="str" cm="1">
        <f t="array" ref="T3860">_xlfn.IFS(B3860 &gt;= 2005, "Post-2005", B3860 &gt;= 2000, "2000-2004", TRUE, "Pre-2000")</f>
        <v>Post-2005</v>
      </c>
    </row>
    <row r="3861" spans="1:20" x14ac:dyDescent="0.85">
      <c r="A3861" s="1">
        <v>41164</v>
      </c>
      <c r="B3861" t="s">
        <v>5963</v>
      </c>
      <c r="C3861" t="s">
        <v>5964</v>
      </c>
      <c r="D3861" t="s">
        <v>5965</v>
      </c>
      <c r="E3861" t="s">
        <v>15</v>
      </c>
      <c r="F3861" t="s">
        <v>16</v>
      </c>
      <c r="G3861" t="s">
        <v>17</v>
      </c>
      <c r="H3861">
        <v>2006</v>
      </c>
      <c r="I3861" s="2">
        <v>641738.68999999994</v>
      </c>
      <c r="J3861" s="2">
        <v>0</v>
      </c>
      <c r="K3861" s="2">
        <v>641738.68999999994</v>
      </c>
      <c r="L3861" t="s">
        <v>116</v>
      </c>
      <c r="M3861" s="3" t="b">
        <f>trust_funds5[[#This Row],[Contributions Outstanding (USD)]]=0</f>
        <v>1</v>
      </c>
      <c r="N3861" s="3" t="str">
        <f t="shared" si="300"/>
        <v>Outstanding</v>
      </c>
      <c r="O3861" s="3" t="str">
        <f t="shared" si="301"/>
        <v>High Contribution &amp; Recent</v>
      </c>
      <c r="P3861" s="3" t="str">
        <f t="shared" si="302"/>
        <v>Other</v>
      </c>
      <c r="Q3861" s="3" t="str">
        <f t="shared" si="303"/>
        <v>Other</v>
      </c>
      <c r="R3861" s="3" t="str">
        <f t="shared" si="304"/>
        <v>Not LCLS</v>
      </c>
      <c r="S3861" s="3" t="str" cm="1">
        <f t="array" ref="S3861">_xlfn.IFS(G3861 &gt; 5000000, "Very High", G3861 &gt; 1000000, "High", G3861 &gt; 500000, "Medium", TRUE, "Low")</f>
        <v>Very High</v>
      </c>
      <c r="T3861" s="3" t="str" cm="1">
        <f t="array" ref="T3861">_xlfn.IFS(B3861 &gt;= 2005, "Post-2005", B3861 &gt;= 2000, "2000-2004", TRUE, "Pre-2000")</f>
        <v>Post-2005</v>
      </c>
    </row>
    <row r="3862" spans="1:20" x14ac:dyDescent="0.85">
      <c r="A3862" s="1">
        <v>41164</v>
      </c>
      <c r="B3862" t="s">
        <v>5963</v>
      </c>
      <c r="C3862" t="s">
        <v>5964</v>
      </c>
      <c r="D3862" t="s">
        <v>5965</v>
      </c>
      <c r="E3862" t="s">
        <v>1280</v>
      </c>
      <c r="F3862" t="s">
        <v>1281</v>
      </c>
      <c r="G3862" t="s">
        <v>1282</v>
      </c>
      <c r="H3862">
        <v>2006</v>
      </c>
      <c r="I3862" s="2">
        <v>199977.5</v>
      </c>
      <c r="J3862" s="2">
        <v>22.5</v>
      </c>
      <c r="K3862" s="2">
        <v>200000</v>
      </c>
      <c r="L3862" t="s">
        <v>116</v>
      </c>
      <c r="M3862" s="3" t="b">
        <f>trust_funds5[[#This Row],[Contributions Outstanding (USD)]]=0</f>
        <v>0</v>
      </c>
      <c r="N3862" s="3" t="str">
        <f t="shared" si="300"/>
        <v>Outstanding</v>
      </c>
      <c r="O3862" s="3" t="str">
        <f t="shared" si="301"/>
        <v>High Contribution &amp; Recent</v>
      </c>
      <c r="P3862" s="3" t="str">
        <f t="shared" si="302"/>
        <v>Other</v>
      </c>
      <c r="Q3862" s="3" t="str">
        <f t="shared" si="303"/>
        <v>Other</v>
      </c>
      <c r="R3862" s="3" t="str">
        <f t="shared" si="304"/>
        <v>Not LCLS</v>
      </c>
      <c r="S3862" s="3" t="str" cm="1">
        <f t="array" ref="S3862">_xlfn.IFS(G3862 &gt; 5000000, "Very High", G3862 &gt; 1000000, "High", G3862 &gt; 500000, "Medium", TRUE, "Low")</f>
        <v>Very High</v>
      </c>
      <c r="T3862" s="3" t="str" cm="1">
        <f t="array" ref="T3862">_xlfn.IFS(B3862 &gt;= 2005, "Post-2005", B3862 &gt;= 2000, "2000-2004", TRUE, "Pre-2000")</f>
        <v>Post-2005</v>
      </c>
    </row>
    <row r="3863" spans="1:20" x14ac:dyDescent="0.85">
      <c r="A3863" s="1">
        <v>41164</v>
      </c>
      <c r="B3863" t="s">
        <v>2137</v>
      </c>
      <c r="C3863" t="s">
        <v>5966</v>
      </c>
      <c r="D3863" t="s">
        <v>5967</v>
      </c>
      <c r="E3863" t="s">
        <v>293</v>
      </c>
      <c r="F3863" t="s">
        <v>294</v>
      </c>
      <c r="G3863" t="s">
        <v>1445</v>
      </c>
      <c r="H3863">
        <v>2006</v>
      </c>
      <c r="I3863" s="2">
        <v>200000</v>
      </c>
      <c r="J3863" s="2">
        <v>0</v>
      </c>
      <c r="K3863" s="2">
        <v>200000</v>
      </c>
      <c r="L3863" t="s">
        <v>18</v>
      </c>
      <c r="M3863" s="3" t="b">
        <f>trust_funds5[[#This Row],[Contributions Outstanding (USD)]]=0</f>
        <v>1</v>
      </c>
      <c r="N3863" s="3" t="str">
        <f t="shared" si="300"/>
        <v>Outstanding</v>
      </c>
      <c r="O3863" s="3" t="str">
        <f t="shared" si="301"/>
        <v>High Contribution &amp; Recent</v>
      </c>
      <c r="P3863" s="3" t="str">
        <f t="shared" si="302"/>
        <v>Other</v>
      </c>
      <c r="Q3863" s="3" t="str">
        <f t="shared" si="303"/>
        <v>Other</v>
      </c>
      <c r="R3863" s="3" t="str">
        <f t="shared" si="304"/>
        <v>Not LCLS</v>
      </c>
      <c r="S3863" s="3" t="str" cm="1">
        <f t="array" ref="S3863">_xlfn.IFS(G3863 &gt; 5000000, "Very High", G3863 &gt; 1000000, "High", G3863 &gt; 500000, "Medium", TRUE, "Low")</f>
        <v>Very High</v>
      </c>
      <c r="T3863" s="3" t="str" cm="1">
        <f t="array" ref="T3863">_xlfn.IFS(B3863 &gt;= 2005, "Post-2005", B3863 &gt;= 2000, "2000-2004", TRUE, "Pre-2000")</f>
        <v>Post-2005</v>
      </c>
    </row>
    <row r="3864" spans="1:20" x14ac:dyDescent="0.85">
      <c r="A3864" s="1">
        <v>41164</v>
      </c>
      <c r="B3864" t="s">
        <v>2137</v>
      </c>
      <c r="C3864" t="s">
        <v>5966</v>
      </c>
      <c r="D3864" t="s">
        <v>5967</v>
      </c>
      <c r="E3864" t="s">
        <v>293</v>
      </c>
      <c r="F3864" t="s">
        <v>294</v>
      </c>
      <c r="G3864" t="s">
        <v>295</v>
      </c>
      <c r="H3864">
        <v>2006</v>
      </c>
      <c r="I3864" s="2">
        <v>204528</v>
      </c>
      <c r="J3864" s="2">
        <v>0</v>
      </c>
      <c r="K3864" s="2">
        <v>204528</v>
      </c>
      <c r="L3864" t="s">
        <v>18</v>
      </c>
      <c r="M3864" s="3" t="b">
        <f>trust_funds5[[#This Row],[Contributions Outstanding (USD)]]=0</f>
        <v>1</v>
      </c>
      <c r="N3864" s="3" t="str">
        <f t="shared" si="300"/>
        <v>Outstanding</v>
      </c>
      <c r="O3864" s="3" t="str">
        <f t="shared" si="301"/>
        <v>High Contribution &amp; Recent</v>
      </c>
      <c r="P3864" s="3" t="str">
        <f t="shared" si="302"/>
        <v>Other</v>
      </c>
      <c r="Q3864" s="3" t="str">
        <f t="shared" si="303"/>
        <v>Other</v>
      </c>
      <c r="R3864" s="3" t="str">
        <f t="shared" si="304"/>
        <v>Not LCLS</v>
      </c>
      <c r="S3864" s="3" t="str" cm="1">
        <f t="array" ref="S3864">_xlfn.IFS(G3864 &gt; 5000000, "Very High", G3864 &gt; 1000000, "High", G3864 &gt; 500000, "Medium", TRUE, "Low")</f>
        <v>Very High</v>
      </c>
      <c r="T3864" s="3" t="str" cm="1">
        <f t="array" ref="T3864">_xlfn.IFS(B3864 &gt;= 2005, "Post-2005", B3864 &gt;= 2000, "2000-2004", TRUE, "Pre-2000")</f>
        <v>Post-2005</v>
      </c>
    </row>
    <row r="3865" spans="1:20" x14ac:dyDescent="0.85">
      <c r="A3865" s="1">
        <v>41164</v>
      </c>
      <c r="B3865" t="s">
        <v>2137</v>
      </c>
      <c r="C3865" t="s">
        <v>5966</v>
      </c>
      <c r="D3865" t="s">
        <v>5967</v>
      </c>
      <c r="E3865" t="s">
        <v>293</v>
      </c>
      <c r="F3865" t="s">
        <v>294</v>
      </c>
      <c r="G3865" t="s">
        <v>4803</v>
      </c>
      <c r="H3865">
        <v>2006</v>
      </c>
      <c r="I3865" s="2">
        <v>804785.6</v>
      </c>
      <c r="J3865" s="2">
        <v>0</v>
      </c>
      <c r="K3865" s="2">
        <v>804785.6</v>
      </c>
      <c r="L3865" t="s">
        <v>18</v>
      </c>
      <c r="M3865" s="3" t="b">
        <f>trust_funds5[[#This Row],[Contributions Outstanding (USD)]]=0</f>
        <v>1</v>
      </c>
      <c r="N3865" s="3" t="str">
        <f t="shared" si="300"/>
        <v>Outstanding</v>
      </c>
      <c r="O3865" s="3" t="str">
        <f t="shared" si="301"/>
        <v>High Contribution &amp; Recent</v>
      </c>
      <c r="P3865" s="3" t="str">
        <f t="shared" si="302"/>
        <v>Other</v>
      </c>
      <c r="Q3865" s="3" t="str">
        <f t="shared" si="303"/>
        <v>Other</v>
      </c>
      <c r="R3865" s="3" t="str">
        <f t="shared" si="304"/>
        <v>Not LCLS</v>
      </c>
      <c r="S3865" s="3" t="str" cm="1">
        <f t="array" ref="S3865">_xlfn.IFS(G3865 &gt; 5000000, "Very High", G3865 &gt; 1000000, "High", G3865 &gt; 500000, "Medium", TRUE, "Low")</f>
        <v>Very High</v>
      </c>
      <c r="T3865" s="3" t="str" cm="1">
        <f t="array" ref="T3865">_xlfn.IFS(B3865 &gt;= 2005, "Post-2005", B3865 &gt;= 2000, "2000-2004", TRUE, "Pre-2000")</f>
        <v>Post-2005</v>
      </c>
    </row>
    <row r="3866" spans="1:20" x14ac:dyDescent="0.85">
      <c r="A3866" s="1">
        <v>41164</v>
      </c>
      <c r="B3866" t="s">
        <v>883</v>
      </c>
      <c r="C3866" t="s">
        <v>5562</v>
      </c>
      <c r="D3866" t="s">
        <v>5563</v>
      </c>
      <c r="E3866" t="s">
        <v>2863</v>
      </c>
      <c r="F3866" t="s">
        <v>2864</v>
      </c>
      <c r="G3866" t="s">
        <v>5968</v>
      </c>
      <c r="H3866">
        <v>2006</v>
      </c>
      <c r="I3866" s="2">
        <v>10353284.460000001</v>
      </c>
      <c r="J3866" s="2">
        <v>0</v>
      </c>
      <c r="K3866" s="2">
        <v>10353284.460000001</v>
      </c>
      <c r="L3866" t="s">
        <v>116</v>
      </c>
      <c r="M3866" s="3" t="b">
        <f>trust_funds5[[#This Row],[Contributions Outstanding (USD)]]=0</f>
        <v>1</v>
      </c>
      <c r="N3866" s="3" t="str">
        <f t="shared" si="300"/>
        <v>Outstanding</v>
      </c>
      <c r="O3866" s="3" t="str">
        <f t="shared" si="301"/>
        <v>High Contribution &amp; Recent</v>
      </c>
      <c r="P3866" s="3" t="str">
        <f t="shared" si="302"/>
        <v>Other</v>
      </c>
      <c r="Q3866" s="3" t="str">
        <f t="shared" si="303"/>
        <v>Other</v>
      </c>
      <c r="R3866" s="3" t="str">
        <f t="shared" si="304"/>
        <v>Not LCLS</v>
      </c>
      <c r="S3866" s="3" t="str" cm="1">
        <f t="array" ref="S3866">_xlfn.IFS(G3866 &gt; 5000000, "Very High", G3866 &gt; 1000000, "High", G3866 &gt; 500000, "Medium", TRUE, "Low")</f>
        <v>Very High</v>
      </c>
      <c r="T3866" s="3" t="str" cm="1">
        <f t="array" ref="T3866">_xlfn.IFS(B3866 &gt;= 2005, "Post-2005", B3866 &gt;= 2000, "2000-2004", TRUE, "Pre-2000")</f>
        <v>Post-2005</v>
      </c>
    </row>
    <row r="3867" spans="1:20" x14ac:dyDescent="0.85">
      <c r="A3867" s="1">
        <v>41164</v>
      </c>
      <c r="B3867" t="s">
        <v>2654</v>
      </c>
      <c r="C3867" t="s">
        <v>4772</v>
      </c>
      <c r="D3867" t="s">
        <v>4773</v>
      </c>
      <c r="E3867" t="s">
        <v>85</v>
      </c>
      <c r="F3867" t="s">
        <v>86</v>
      </c>
      <c r="G3867" t="s">
        <v>87</v>
      </c>
      <c r="H3867">
        <v>2006</v>
      </c>
      <c r="I3867" s="2">
        <v>1935037.5</v>
      </c>
      <c r="J3867" s="2">
        <v>0</v>
      </c>
      <c r="K3867" s="2">
        <v>1935037.5</v>
      </c>
      <c r="L3867" t="s">
        <v>18</v>
      </c>
      <c r="M3867" s="3" t="b">
        <f>trust_funds5[[#This Row],[Contributions Outstanding (USD)]]=0</f>
        <v>1</v>
      </c>
      <c r="N3867" s="3" t="str">
        <f t="shared" si="300"/>
        <v>Outstanding</v>
      </c>
      <c r="O3867" s="3" t="str">
        <f t="shared" si="301"/>
        <v>High Contribution &amp; Recent</v>
      </c>
      <c r="P3867" s="3" t="str">
        <f t="shared" si="302"/>
        <v>Other</v>
      </c>
      <c r="Q3867" s="3" t="str">
        <f t="shared" si="303"/>
        <v>Other</v>
      </c>
      <c r="R3867" s="3" t="str">
        <f t="shared" si="304"/>
        <v>Not LCLS</v>
      </c>
      <c r="S3867" s="3" t="str" cm="1">
        <f t="array" ref="S3867">_xlfn.IFS(G3867 &gt; 5000000, "Very High", G3867 &gt; 1000000, "High", G3867 &gt; 500000, "Medium", TRUE, "Low")</f>
        <v>Very High</v>
      </c>
      <c r="T3867" s="3" t="str" cm="1">
        <f t="array" ref="T3867">_xlfn.IFS(B3867 &gt;= 2005, "Post-2005", B3867 &gt;= 2000, "2000-2004", TRUE, "Pre-2000")</f>
        <v>Post-2005</v>
      </c>
    </row>
    <row r="3868" spans="1:20" x14ac:dyDescent="0.85">
      <c r="A3868" s="1">
        <v>41164</v>
      </c>
      <c r="B3868" t="s">
        <v>2654</v>
      </c>
      <c r="C3868" t="s">
        <v>4772</v>
      </c>
      <c r="D3868" t="s">
        <v>4773</v>
      </c>
      <c r="E3868" t="s">
        <v>21</v>
      </c>
      <c r="F3868" t="s">
        <v>22</v>
      </c>
      <c r="G3868" t="s">
        <v>23</v>
      </c>
      <c r="H3868">
        <v>2006</v>
      </c>
      <c r="I3868" s="2">
        <v>642343.27</v>
      </c>
      <c r="J3868" s="2">
        <v>0</v>
      </c>
      <c r="K3868" s="2">
        <v>642343.27</v>
      </c>
      <c r="L3868" t="s">
        <v>18</v>
      </c>
      <c r="M3868" s="3" t="b">
        <f>trust_funds5[[#This Row],[Contributions Outstanding (USD)]]=0</f>
        <v>1</v>
      </c>
      <c r="N3868" s="3" t="str">
        <f t="shared" si="300"/>
        <v>Outstanding</v>
      </c>
      <c r="O3868" s="3" t="str">
        <f t="shared" si="301"/>
        <v>High Contribution &amp; Recent</v>
      </c>
      <c r="P3868" s="3" t="str">
        <f t="shared" si="302"/>
        <v>Other</v>
      </c>
      <c r="Q3868" s="3" t="str">
        <f t="shared" si="303"/>
        <v>Other</v>
      </c>
      <c r="R3868" s="3" t="str">
        <f t="shared" si="304"/>
        <v>Not LCLS</v>
      </c>
      <c r="S3868" s="3" t="str" cm="1">
        <f t="array" ref="S3868">_xlfn.IFS(G3868 &gt; 5000000, "Very High", G3868 &gt; 1000000, "High", G3868 &gt; 500000, "Medium", TRUE, "Low")</f>
        <v>Very High</v>
      </c>
      <c r="T3868" s="3" t="str" cm="1">
        <f t="array" ref="T3868">_xlfn.IFS(B3868 &gt;= 2005, "Post-2005", B3868 &gt;= 2000, "2000-2004", TRUE, "Pre-2000")</f>
        <v>Post-2005</v>
      </c>
    </row>
    <row r="3869" spans="1:20" x14ac:dyDescent="0.85">
      <c r="A3869" s="1">
        <v>41164</v>
      </c>
      <c r="B3869" t="s">
        <v>5570</v>
      </c>
      <c r="C3869" t="s">
        <v>5969</v>
      </c>
      <c r="D3869" t="s">
        <v>5970</v>
      </c>
      <c r="E3869" t="s">
        <v>102</v>
      </c>
      <c r="F3869" t="s">
        <v>103</v>
      </c>
      <c r="G3869" t="s">
        <v>104</v>
      </c>
      <c r="H3869">
        <v>2006</v>
      </c>
      <c r="I3869" s="2">
        <v>176250</v>
      </c>
      <c r="J3869" s="2">
        <v>0</v>
      </c>
      <c r="K3869" s="2">
        <v>176250</v>
      </c>
      <c r="L3869" t="s">
        <v>18</v>
      </c>
      <c r="M3869" s="3" t="b">
        <f>trust_funds5[[#This Row],[Contributions Outstanding (USD)]]=0</f>
        <v>1</v>
      </c>
      <c r="N3869" s="3" t="str">
        <f t="shared" si="300"/>
        <v>Outstanding</v>
      </c>
      <c r="O3869" s="3" t="str">
        <f t="shared" si="301"/>
        <v>High Contribution &amp; Recent</v>
      </c>
      <c r="P3869" s="3" t="str">
        <f t="shared" si="302"/>
        <v>Other</v>
      </c>
      <c r="Q3869" s="3" t="str">
        <f t="shared" si="303"/>
        <v>Other</v>
      </c>
      <c r="R3869" s="3" t="str">
        <f t="shared" si="304"/>
        <v>Not LCLS</v>
      </c>
      <c r="S3869" s="3" t="str" cm="1">
        <f t="array" ref="S3869">_xlfn.IFS(G3869 &gt; 5000000, "Very High", G3869 &gt; 1000000, "High", G3869 &gt; 500000, "Medium", TRUE, "Low")</f>
        <v>Very High</v>
      </c>
      <c r="T3869" s="3" t="str" cm="1">
        <f t="array" ref="T3869">_xlfn.IFS(B3869 &gt;= 2005, "Post-2005", B3869 &gt;= 2000, "2000-2004", TRUE, "Pre-2000")</f>
        <v>Post-2005</v>
      </c>
    </row>
    <row r="3870" spans="1:20" x14ac:dyDescent="0.85">
      <c r="A3870" s="1">
        <v>41164</v>
      </c>
      <c r="B3870" t="s">
        <v>5570</v>
      </c>
      <c r="C3870" t="s">
        <v>5969</v>
      </c>
      <c r="D3870" t="s">
        <v>5970</v>
      </c>
      <c r="E3870" t="s">
        <v>1408</v>
      </c>
      <c r="F3870" t="s">
        <v>1409</v>
      </c>
      <c r="G3870" t="s">
        <v>1410</v>
      </c>
      <c r="H3870">
        <v>2006</v>
      </c>
      <c r="I3870" s="2">
        <v>117740</v>
      </c>
      <c r="J3870" s="2">
        <v>0</v>
      </c>
      <c r="K3870" s="2">
        <v>117740</v>
      </c>
      <c r="L3870" t="s">
        <v>18</v>
      </c>
      <c r="M3870" s="3" t="b">
        <f>trust_funds5[[#This Row],[Contributions Outstanding (USD)]]=0</f>
        <v>1</v>
      </c>
      <c r="N3870" s="3" t="str">
        <f t="shared" si="300"/>
        <v>Outstanding</v>
      </c>
      <c r="O3870" s="3" t="str">
        <f t="shared" si="301"/>
        <v>High Contribution &amp; Recent</v>
      </c>
      <c r="P3870" s="3" t="str">
        <f t="shared" si="302"/>
        <v>Other</v>
      </c>
      <c r="Q3870" s="3" t="str">
        <f t="shared" si="303"/>
        <v>Other</v>
      </c>
      <c r="R3870" s="3" t="str">
        <f t="shared" si="304"/>
        <v>Not LCLS</v>
      </c>
      <c r="S3870" s="3" t="str" cm="1">
        <f t="array" ref="S3870">_xlfn.IFS(G3870 &gt; 5000000, "Very High", G3870 &gt; 1000000, "High", G3870 &gt; 500000, "Medium", TRUE, "Low")</f>
        <v>Very High</v>
      </c>
      <c r="T3870" s="3" t="str" cm="1">
        <f t="array" ref="T3870">_xlfn.IFS(B3870 &gt;= 2005, "Post-2005", B3870 &gt;= 2000, "2000-2004", TRUE, "Pre-2000")</f>
        <v>Post-2005</v>
      </c>
    </row>
    <row r="3871" spans="1:20" x14ac:dyDescent="0.85">
      <c r="A3871" s="1">
        <v>41164</v>
      </c>
      <c r="B3871" t="s">
        <v>5570</v>
      </c>
      <c r="C3871" t="s">
        <v>5969</v>
      </c>
      <c r="D3871" t="s">
        <v>5970</v>
      </c>
      <c r="E3871" t="s">
        <v>119</v>
      </c>
      <c r="F3871" t="s">
        <v>120</v>
      </c>
      <c r="G3871" t="s">
        <v>121</v>
      </c>
      <c r="H3871">
        <v>2006</v>
      </c>
      <c r="I3871" s="2">
        <v>127860</v>
      </c>
      <c r="J3871" s="2">
        <v>0</v>
      </c>
      <c r="K3871" s="2">
        <v>127860</v>
      </c>
      <c r="L3871" t="s">
        <v>18</v>
      </c>
      <c r="M3871" s="3" t="b">
        <f>trust_funds5[[#This Row],[Contributions Outstanding (USD)]]=0</f>
        <v>1</v>
      </c>
      <c r="N3871" s="3" t="str">
        <f t="shared" si="300"/>
        <v>Outstanding</v>
      </c>
      <c r="O3871" s="3" t="str">
        <f t="shared" si="301"/>
        <v>High Contribution &amp; Recent</v>
      </c>
      <c r="P3871" s="3" t="str">
        <f t="shared" si="302"/>
        <v>Other</v>
      </c>
      <c r="Q3871" s="3" t="str">
        <f t="shared" si="303"/>
        <v>Other</v>
      </c>
      <c r="R3871" s="3" t="str">
        <f t="shared" si="304"/>
        <v>Not LCLS</v>
      </c>
      <c r="S3871" s="3" t="str" cm="1">
        <f t="array" ref="S3871">_xlfn.IFS(G3871 &gt; 5000000, "Very High", G3871 &gt; 1000000, "High", G3871 &gt; 500000, "Medium", TRUE, "Low")</f>
        <v>Very High</v>
      </c>
      <c r="T3871" s="3" t="str" cm="1">
        <f t="array" ref="T3871">_xlfn.IFS(B3871 &gt;= 2005, "Post-2005", B3871 &gt;= 2000, "2000-2004", TRUE, "Pre-2000")</f>
        <v>Post-2005</v>
      </c>
    </row>
    <row r="3872" spans="1:20" x14ac:dyDescent="0.85">
      <c r="A3872" s="1">
        <v>41164</v>
      </c>
      <c r="B3872" t="s">
        <v>5035</v>
      </c>
      <c r="C3872" t="s">
        <v>5971</v>
      </c>
      <c r="D3872" t="s">
        <v>5972</v>
      </c>
      <c r="E3872" t="s">
        <v>5973</v>
      </c>
      <c r="F3872" t="s">
        <v>5974</v>
      </c>
      <c r="G3872" t="s">
        <v>5974</v>
      </c>
      <c r="H3872">
        <v>2006</v>
      </c>
      <c r="I3872" s="2">
        <v>25163.88</v>
      </c>
      <c r="J3872" s="2">
        <v>0</v>
      </c>
      <c r="K3872" s="2">
        <v>25163.88</v>
      </c>
      <c r="L3872" t="s">
        <v>116</v>
      </c>
      <c r="M3872" s="3" t="b">
        <f>trust_funds5[[#This Row],[Contributions Outstanding (USD)]]=0</f>
        <v>1</v>
      </c>
      <c r="N3872" s="3" t="str">
        <f t="shared" si="300"/>
        <v>Outstanding</v>
      </c>
      <c r="O3872" s="3" t="str">
        <f t="shared" si="301"/>
        <v>High Contribution &amp; Recent</v>
      </c>
      <c r="P3872" s="3" t="str">
        <f t="shared" si="302"/>
        <v>Other</v>
      </c>
      <c r="Q3872" s="3" t="str">
        <f t="shared" si="303"/>
        <v>Other</v>
      </c>
      <c r="R3872" s="3" t="str">
        <f t="shared" si="304"/>
        <v>Not LCLS</v>
      </c>
      <c r="S3872" s="3" t="str" cm="1">
        <f t="array" ref="S3872">_xlfn.IFS(G3872 &gt; 5000000, "Very High", G3872 &gt; 1000000, "High", G3872 &gt; 500000, "Medium", TRUE, "Low")</f>
        <v>Very High</v>
      </c>
      <c r="T3872" s="3" t="str" cm="1">
        <f t="array" ref="T3872">_xlfn.IFS(B3872 &gt;= 2005, "Post-2005", B3872 &gt;= 2000, "2000-2004", TRUE, "Pre-2000")</f>
        <v>Post-2005</v>
      </c>
    </row>
    <row r="3873" spans="1:20" x14ac:dyDescent="0.85">
      <c r="A3873" s="1">
        <v>41164</v>
      </c>
      <c r="B3873" t="s">
        <v>5035</v>
      </c>
      <c r="C3873" t="s">
        <v>5971</v>
      </c>
      <c r="D3873" t="s">
        <v>5972</v>
      </c>
      <c r="E3873" t="s">
        <v>4128</v>
      </c>
      <c r="F3873" t="s">
        <v>4129</v>
      </c>
      <c r="G3873" t="s">
        <v>4130</v>
      </c>
      <c r="H3873">
        <v>2006</v>
      </c>
      <c r="I3873" s="2">
        <v>23854.11</v>
      </c>
      <c r="J3873" s="2">
        <v>0</v>
      </c>
      <c r="K3873" s="2">
        <v>23854.11</v>
      </c>
      <c r="L3873" t="s">
        <v>116</v>
      </c>
      <c r="M3873" s="3" t="b">
        <f>trust_funds5[[#This Row],[Contributions Outstanding (USD)]]=0</f>
        <v>1</v>
      </c>
      <c r="N3873" s="3" t="str">
        <f t="shared" si="300"/>
        <v>Outstanding</v>
      </c>
      <c r="O3873" s="3" t="str">
        <f t="shared" si="301"/>
        <v>High Contribution &amp; Recent</v>
      </c>
      <c r="P3873" s="3" t="str">
        <f t="shared" si="302"/>
        <v>Other</v>
      </c>
      <c r="Q3873" s="3" t="str">
        <f t="shared" si="303"/>
        <v>Other</v>
      </c>
      <c r="R3873" s="3" t="str">
        <f t="shared" si="304"/>
        <v>Not LCLS</v>
      </c>
      <c r="S3873" s="3" t="str" cm="1">
        <f t="array" ref="S3873">_xlfn.IFS(G3873 &gt; 5000000, "Very High", G3873 &gt; 1000000, "High", G3873 &gt; 500000, "Medium", TRUE, "Low")</f>
        <v>Very High</v>
      </c>
      <c r="T3873" s="3" t="str" cm="1">
        <f t="array" ref="T3873">_xlfn.IFS(B3873 &gt;= 2005, "Post-2005", B3873 &gt;= 2000, "2000-2004", TRUE, "Pre-2000")</f>
        <v>Post-2005</v>
      </c>
    </row>
    <row r="3874" spans="1:20" x14ac:dyDescent="0.85">
      <c r="A3874" s="1">
        <v>41164</v>
      </c>
      <c r="B3874" t="s">
        <v>5035</v>
      </c>
      <c r="C3874" t="s">
        <v>5971</v>
      </c>
      <c r="D3874" t="s">
        <v>5972</v>
      </c>
      <c r="E3874" t="s">
        <v>5975</v>
      </c>
      <c r="F3874" t="s">
        <v>5976</v>
      </c>
      <c r="G3874" t="s">
        <v>5976</v>
      </c>
      <c r="H3874">
        <v>2006</v>
      </c>
      <c r="I3874" s="2">
        <v>25557.15</v>
      </c>
      <c r="J3874" s="2">
        <v>0</v>
      </c>
      <c r="K3874" s="2">
        <v>25557.15</v>
      </c>
      <c r="L3874" t="s">
        <v>116</v>
      </c>
      <c r="M3874" s="3" t="b">
        <f>trust_funds5[[#This Row],[Contributions Outstanding (USD)]]=0</f>
        <v>1</v>
      </c>
      <c r="N3874" s="3" t="str">
        <f t="shared" si="300"/>
        <v>Outstanding</v>
      </c>
      <c r="O3874" s="3" t="str">
        <f t="shared" si="301"/>
        <v>High Contribution &amp; Recent</v>
      </c>
      <c r="P3874" s="3" t="str">
        <f t="shared" si="302"/>
        <v>Other</v>
      </c>
      <c r="Q3874" s="3" t="str">
        <f t="shared" si="303"/>
        <v>Other</v>
      </c>
      <c r="R3874" s="3" t="str">
        <f t="shared" si="304"/>
        <v>Not LCLS</v>
      </c>
      <c r="S3874" s="3" t="str" cm="1">
        <f t="array" ref="S3874">_xlfn.IFS(G3874 &gt; 5000000, "Very High", G3874 &gt; 1000000, "High", G3874 &gt; 500000, "Medium", TRUE, "Low")</f>
        <v>Very High</v>
      </c>
      <c r="T3874" s="3" t="str" cm="1">
        <f t="array" ref="T3874">_xlfn.IFS(B3874 &gt;= 2005, "Post-2005", B3874 &gt;= 2000, "2000-2004", TRUE, "Pre-2000")</f>
        <v>Post-2005</v>
      </c>
    </row>
    <row r="3875" spans="1:20" x14ac:dyDescent="0.85">
      <c r="A3875" s="1">
        <v>41164</v>
      </c>
      <c r="B3875" t="s">
        <v>5035</v>
      </c>
      <c r="C3875" t="s">
        <v>5971</v>
      </c>
      <c r="D3875" t="s">
        <v>5972</v>
      </c>
      <c r="E3875" t="s">
        <v>2029</v>
      </c>
      <c r="F3875" t="s">
        <v>2030</v>
      </c>
      <c r="G3875" t="s">
        <v>5977</v>
      </c>
      <c r="H3875">
        <v>2006</v>
      </c>
      <c r="I3875" s="2">
        <v>26264.57</v>
      </c>
      <c r="J3875" s="2">
        <v>38.75</v>
      </c>
      <c r="K3875" s="2">
        <v>26303.32</v>
      </c>
      <c r="L3875" t="s">
        <v>116</v>
      </c>
      <c r="M3875" s="3" t="b">
        <f>trust_funds5[[#This Row],[Contributions Outstanding (USD)]]=0</f>
        <v>0</v>
      </c>
      <c r="N3875" s="3" t="str">
        <f t="shared" si="300"/>
        <v>Outstanding</v>
      </c>
      <c r="O3875" s="3" t="str">
        <f t="shared" si="301"/>
        <v>High Contribution &amp; Recent</v>
      </c>
      <c r="P3875" s="3" t="str">
        <f t="shared" si="302"/>
        <v>Other</v>
      </c>
      <c r="Q3875" s="3" t="str">
        <f t="shared" si="303"/>
        <v>Other</v>
      </c>
      <c r="R3875" s="3" t="str">
        <f t="shared" si="304"/>
        <v>Not LCLS</v>
      </c>
      <c r="S3875" s="3" t="str" cm="1">
        <f t="array" ref="S3875">_xlfn.IFS(G3875 &gt; 5000000, "Very High", G3875 &gt; 1000000, "High", G3875 &gt; 500000, "Medium", TRUE, "Low")</f>
        <v>Very High</v>
      </c>
      <c r="T3875" s="3" t="str" cm="1">
        <f t="array" ref="T3875">_xlfn.IFS(B3875 &gt;= 2005, "Post-2005", B3875 &gt;= 2000, "2000-2004", TRUE, "Pre-2000")</f>
        <v>Post-2005</v>
      </c>
    </row>
    <row r="3876" spans="1:20" x14ac:dyDescent="0.85">
      <c r="A3876" s="1">
        <v>41164</v>
      </c>
      <c r="B3876" t="s">
        <v>5035</v>
      </c>
      <c r="C3876" t="s">
        <v>5971</v>
      </c>
      <c r="D3876" t="s">
        <v>5972</v>
      </c>
      <c r="E3876" t="s">
        <v>5978</v>
      </c>
      <c r="F3876" t="s">
        <v>5979</v>
      </c>
      <c r="G3876" t="s">
        <v>5980</v>
      </c>
      <c r="H3876">
        <v>2006</v>
      </c>
      <c r="I3876" s="2">
        <v>26391.84</v>
      </c>
      <c r="J3876" s="2">
        <v>0</v>
      </c>
      <c r="K3876" s="2">
        <v>26391.84</v>
      </c>
      <c r="L3876" t="s">
        <v>116</v>
      </c>
      <c r="M3876" s="3" t="b">
        <f>trust_funds5[[#This Row],[Contributions Outstanding (USD)]]=0</f>
        <v>1</v>
      </c>
      <c r="N3876" s="3" t="str">
        <f t="shared" si="300"/>
        <v>Outstanding</v>
      </c>
      <c r="O3876" s="3" t="str">
        <f t="shared" si="301"/>
        <v>High Contribution &amp; Recent</v>
      </c>
      <c r="P3876" s="3" t="str">
        <f t="shared" si="302"/>
        <v>Other</v>
      </c>
      <c r="Q3876" s="3" t="str">
        <f t="shared" si="303"/>
        <v>Other</v>
      </c>
      <c r="R3876" s="3" t="str">
        <f t="shared" si="304"/>
        <v>Not LCLS</v>
      </c>
      <c r="S3876" s="3" t="str" cm="1">
        <f t="array" ref="S3876">_xlfn.IFS(G3876 &gt; 5000000, "Very High", G3876 &gt; 1000000, "High", G3876 &gt; 500000, "Medium", TRUE, "Low")</f>
        <v>Very High</v>
      </c>
      <c r="T3876" s="3" t="str" cm="1">
        <f t="array" ref="T3876">_xlfn.IFS(B3876 &gt;= 2005, "Post-2005", B3876 &gt;= 2000, "2000-2004", TRUE, "Pre-2000")</f>
        <v>Post-2005</v>
      </c>
    </row>
    <row r="3877" spans="1:20" x14ac:dyDescent="0.85">
      <c r="A3877" s="1">
        <v>41164</v>
      </c>
      <c r="B3877" t="s">
        <v>5035</v>
      </c>
      <c r="C3877" t="s">
        <v>5971</v>
      </c>
      <c r="D3877" t="s">
        <v>5972</v>
      </c>
      <c r="E3877" t="s">
        <v>5981</v>
      </c>
      <c r="F3877" t="s">
        <v>5982</v>
      </c>
      <c r="G3877" t="s">
        <v>5983</v>
      </c>
      <c r="H3877">
        <v>2006</v>
      </c>
      <c r="I3877" s="2">
        <v>25577.08</v>
      </c>
      <c r="J3877" s="2">
        <v>0</v>
      </c>
      <c r="K3877" s="2">
        <v>25577.08</v>
      </c>
      <c r="L3877" t="s">
        <v>116</v>
      </c>
      <c r="M3877" s="3" t="b">
        <f>trust_funds5[[#This Row],[Contributions Outstanding (USD)]]=0</f>
        <v>1</v>
      </c>
      <c r="N3877" s="3" t="str">
        <f t="shared" si="300"/>
        <v>Outstanding</v>
      </c>
      <c r="O3877" s="3" t="str">
        <f t="shared" si="301"/>
        <v>High Contribution &amp; Recent</v>
      </c>
      <c r="P3877" s="3" t="str">
        <f t="shared" si="302"/>
        <v>Other</v>
      </c>
      <c r="Q3877" s="3" t="str">
        <f t="shared" si="303"/>
        <v>Other</v>
      </c>
      <c r="R3877" s="3" t="str">
        <f t="shared" si="304"/>
        <v>Not LCLS</v>
      </c>
      <c r="S3877" s="3" t="str" cm="1">
        <f t="array" ref="S3877">_xlfn.IFS(G3877 &gt; 5000000, "Very High", G3877 &gt; 1000000, "High", G3877 &gt; 500000, "Medium", TRUE, "Low")</f>
        <v>Very High</v>
      </c>
      <c r="T3877" s="3" t="str" cm="1">
        <f t="array" ref="T3877">_xlfn.IFS(B3877 &gt;= 2005, "Post-2005", B3877 &gt;= 2000, "2000-2004", TRUE, "Pre-2000")</f>
        <v>Post-2005</v>
      </c>
    </row>
    <row r="3878" spans="1:20" x14ac:dyDescent="0.85">
      <c r="A3878" s="1">
        <v>41164</v>
      </c>
      <c r="B3878" t="s">
        <v>5035</v>
      </c>
      <c r="C3878" t="s">
        <v>5971</v>
      </c>
      <c r="D3878" t="s">
        <v>5972</v>
      </c>
      <c r="E3878" t="s">
        <v>31</v>
      </c>
      <c r="F3878" t="s">
        <v>32</v>
      </c>
      <c r="H3878">
        <v>2006</v>
      </c>
      <c r="I3878" s="2">
        <v>25122.16</v>
      </c>
      <c r="J3878" s="2">
        <v>0</v>
      </c>
      <c r="K3878" s="2">
        <v>25122.16</v>
      </c>
      <c r="L3878" t="s">
        <v>116</v>
      </c>
      <c r="M3878" s="3" t="b">
        <f>trust_funds5[[#This Row],[Contributions Outstanding (USD)]]=0</f>
        <v>1</v>
      </c>
      <c r="N3878" s="3" t="str">
        <f t="shared" si="300"/>
        <v>Outstanding</v>
      </c>
      <c r="O3878" s="3" t="str">
        <f t="shared" si="301"/>
        <v>High Contribution &amp; Recent</v>
      </c>
      <c r="P3878" s="3" t="str">
        <f t="shared" si="302"/>
        <v>Other</v>
      </c>
      <c r="Q3878" s="3" t="str">
        <f t="shared" si="303"/>
        <v>Other</v>
      </c>
      <c r="R3878" s="3" t="str">
        <f t="shared" si="304"/>
        <v>Not LCLS</v>
      </c>
      <c r="S3878" s="3" t="str" cm="1">
        <f t="array" ref="S3878">_xlfn.IFS(G3878 &gt; 5000000, "Very High", G3878 &gt; 1000000, "High", G3878 &gt; 500000, "Medium", TRUE, "Low")</f>
        <v>Low</v>
      </c>
      <c r="T3878" s="3" t="str" cm="1">
        <f t="array" ref="T3878">_xlfn.IFS(B3878 &gt;= 2005, "Post-2005", B3878 &gt;= 2000, "2000-2004", TRUE, "Pre-2000")</f>
        <v>Post-2005</v>
      </c>
    </row>
    <row r="3879" spans="1:20" x14ac:dyDescent="0.85">
      <c r="A3879" s="1">
        <v>41164</v>
      </c>
      <c r="B3879" t="s">
        <v>5984</v>
      </c>
      <c r="C3879" t="s">
        <v>5985</v>
      </c>
      <c r="D3879" t="s">
        <v>5986</v>
      </c>
      <c r="E3879" t="s">
        <v>15</v>
      </c>
      <c r="F3879" t="s">
        <v>16</v>
      </c>
      <c r="G3879" t="s">
        <v>17</v>
      </c>
      <c r="H3879">
        <v>2006</v>
      </c>
      <c r="I3879" s="2">
        <v>8598452.2799999993</v>
      </c>
      <c r="J3879" s="2">
        <v>0</v>
      </c>
      <c r="K3879" s="2">
        <v>8598452.2799999993</v>
      </c>
      <c r="L3879" t="s">
        <v>116</v>
      </c>
      <c r="M3879" s="3" t="b">
        <f>trust_funds5[[#This Row],[Contributions Outstanding (USD)]]=0</f>
        <v>1</v>
      </c>
      <c r="N3879" s="3" t="str">
        <f t="shared" si="300"/>
        <v>Outstanding</v>
      </c>
      <c r="O3879" s="3" t="str">
        <f t="shared" si="301"/>
        <v>High Contribution &amp; Recent</v>
      </c>
      <c r="P3879" s="3" t="str">
        <f t="shared" si="302"/>
        <v>Other</v>
      </c>
      <c r="Q3879" s="3" t="str">
        <f t="shared" si="303"/>
        <v>Other</v>
      </c>
      <c r="R3879" s="3" t="str">
        <f t="shared" si="304"/>
        <v>Not LCLS</v>
      </c>
      <c r="S3879" s="3" t="str" cm="1">
        <f t="array" ref="S3879">_xlfn.IFS(G3879 &gt; 5000000, "Very High", G3879 &gt; 1000000, "High", G3879 &gt; 500000, "Medium", TRUE, "Low")</f>
        <v>Very High</v>
      </c>
      <c r="T3879" s="3" t="str" cm="1">
        <f t="array" ref="T3879">_xlfn.IFS(B3879 &gt;= 2005, "Post-2005", B3879 &gt;= 2000, "2000-2004", TRUE, "Pre-2000")</f>
        <v>Post-2005</v>
      </c>
    </row>
    <row r="3880" spans="1:20" x14ac:dyDescent="0.85">
      <c r="A3880" s="1">
        <v>41164</v>
      </c>
      <c r="B3880" t="s">
        <v>5984</v>
      </c>
      <c r="C3880" t="s">
        <v>5985</v>
      </c>
      <c r="D3880" t="s">
        <v>5986</v>
      </c>
      <c r="E3880" t="s">
        <v>102</v>
      </c>
      <c r="F3880" t="s">
        <v>103</v>
      </c>
      <c r="G3880" t="s">
        <v>104</v>
      </c>
      <c r="H3880">
        <v>2006</v>
      </c>
      <c r="I3880" s="2">
        <v>44916500.009999998</v>
      </c>
      <c r="J3880" s="2">
        <v>0</v>
      </c>
      <c r="K3880" s="2">
        <v>44916500.009999998</v>
      </c>
      <c r="L3880" t="s">
        <v>116</v>
      </c>
      <c r="M3880" s="3" t="b">
        <f>trust_funds5[[#This Row],[Contributions Outstanding (USD)]]=0</f>
        <v>1</v>
      </c>
      <c r="N3880" s="3" t="str">
        <f t="shared" si="300"/>
        <v>Outstanding</v>
      </c>
      <c r="O3880" s="3" t="str">
        <f t="shared" si="301"/>
        <v>High Contribution &amp; Recent</v>
      </c>
      <c r="P3880" s="3" t="str">
        <f t="shared" si="302"/>
        <v>Other</v>
      </c>
      <c r="Q3880" s="3" t="str">
        <f t="shared" si="303"/>
        <v>Other</v>
      </c>
      <c r="R3880" s="3" t="str">
        <f t="shared" si="304"/>
        <v>Not LCLS</v>
      </c>
      <c r="S3880" s="3" t="str" cm="1">
        <f t="array" ref="S3880">_xlfn.IFS(G3880 &gt; 5000000, "Very High", G3880 &gt; 1000000, "High", G3880 &gt; 500000, "Medium", TRUE, "Low")</f>
        <v>Very High</v>
      </c>
      <c r="T3880" s="3" t="str" cm="1">
        <f t="array" ref="T3880">_xlfn.IFS(B3880 &gt;= 2005, "Post-2005", B3880 &gt;= 2000, "2000-2004", TRUE, "Pre-2000")</f>
        <v>Post-2005</v>
      </c>
    </row>
    <row r="3881" spans="1:20" x14ac:dyDescent="0.85">
      <c r="A3881" s="1">
        <v>41164</v>
      </c>
      <c r="B3881" t="s">
        <v>5984</v>
      </c>
      <c r="C3881" t="s">
        <v>5985</v>
      </c>
      <c r="D3881" t="s">
        <v>5986</v>
      </c>
      <c r="E3881" t="s">
        <v>1582</v>
      </c>
      <c r="F3881" t="s">
        <v>1583</v>
      </c>
      <c r="G3881" t="s">
        <v>5987</v>
      </c>
      <c r="H3881">
        <v>2006</v>
      </c>
      <c r="I3881" s="2">
        <v>57500</v>
      </c>
      <c r="J3881" s="2">
        <v>0</v>
      </c>
      <c r="K3881" s="2">
        <v>57500</v>
      </c>
      <c r="L3881" t="s">
        <v>116</v>
      </c>
      <c r="M3881" s="3" t="b">
        <f>trust_funds5[[#This Row],[Contributions Outstanding (USD)]]=0</f>
        <v>1</v>
      </c>
      <c r="N3881" s="3" t="str">
        <f t="shared" si="300"/>
        <v>Outstanding</v>
      </c>
      <c r="O3881" s="3" t="str">
        <f t="shared" si="301"/>
        <v>High Contribution &amp; Recent</v>
      </c>
      <c r="P3881" s="3" t="str">
        <f t="shared" si="302"/>
        <v>Other</v>
      </c>
      <c r="Q3881" s="3" t="str">
        <f t="shared" si="303"/>
        <v>Other</v>
      </c>
      <c r="R3881" s="3" t="str">
        <f t="shared" si="304"/>
        <v>Not LCLS</v>
      </c>
      <c r="S3881" s="3" t="str" cm="1">
        <f t="array" ref="S3881">_xlfn.IFS(G3881 &gt; 5000000, "Very High", G3881 &gt; 1000000, "High", G3881 &gt; 500000, "Medium", TRUE, "Low")</f>
        <v>Very High</v>
      </c>
      <c r="T3881" s="3" t="str" cm="1">
        <f t="array" ref="T3881">_xlfn.IFS(B3881 &gt;= 2005, "Post-2005", B3881 &gt;= 2000, "2000-2004", TRUE, "Pre-2000")</f>
        <v>Post-2005</v>
      </c>
    </row>
    <row r="3882" spans="1:20" x14ac:dyDescent="0.85">
      <c r="A3882" s="1">
        <v>41164</v>
      </c>
      <c r="B3882" t="s">
        <v>5984</v>
      </c>
      <c r="C3882" t="s">
        <v>5985</v>
      </c>
      <c r="D3882" t="s">
        <v>5986</v>
      </c>
      <c r="E3882" t="s">
        <v>113</v>
      </c>
      <c r="F3882" t="s">
        <v>114</v>
      </c>
      <c r="G3882" t="s">
        <v>115</v>
      </c>
      <c r="H3882">
        <v>2006</v>
      </c>
      <c r="I3882" s="2">
        <v>5000000</v>
      </c>
      <c r="J3882" s="2">
        <v>0</v>
      </c>
      <c r="K3882" s="2">
        <v>5000000</v>
      </c>
      <c r="L3882" t="s">
        <v>116</v>
      </c>
      <c r="M3882" s="3" t="b">
        <f>trust_funds5[[#This Row],[Contributions Outstanding (USD)]]=0</f>
        <v>1</v>
      </c>
      <c r="N3882" s="3" t="str">
        <f t="shared" si="300"/>
        <v>Outstanding</v>
      </c>
      <c r="O3882" s="3" t="str">
        <f t="shared" si="301"/>
        <v>High Contribution &amp; Recent</v>
      </c>
      <c r="P3882" s="3" t="str">
        <f t="shared" si="302"/>
        <v>Other</v>
      </c>
      <c r="Q3882" s="3" t="str">
        <f t="shared" si="303"/>
        <v>Other</v>
      </c>
      <c r="R3882" s="3" t="str">
        <f t="shared" si="304"/>
        <v>Not LCLS</v>
      </c>
      <c r="S3882" s="3" t="str" cm="1">
        <f t="array" ref="S3882">_xlfn.IFS(G3882 &gt; 5000000, "Very High", G3882 &gt; 1000000, "High", G3882 &gt; 500000, "Medium", TRUE, "Low")</f>
        <v>Very High</v>
      </c>
      <c r="T3882" s="3" t="str" cm="1">
        <f t="array" ref="T3882">_xlfn.IFS(B3882 &gt;= 2005, "Post-2005", B3882 &gt;= 2000, "2000-2004", TRUE, "Pre-2000")</f>
        <v>Post-2005</v>
      </c>
    </row>
    <row r="3883" spans="1:20" x14ac:dyDescent="0.85">
      <c r="A3883" s="1">
        <v>41164</v>
      </c>
      <c r="B3883" t="s">
        <v>5984</v>
      </c>
      <c r="C3883" t="s">
        <v>5985</v>
      </c>
      <c r="D3883" t="s">
        <v>5986</v>
      </c>
      <c r="E3883" t="s">
        <v>1698</v>
      </c>
      <c r="F3883" t="s">
        <v>1699</v>
      </c>
      <c r="G3883" t="s">
        <v>1700</v>
      </c>
      <c r="H3883">
        <v>2006</v>
      </c>
      <c r="I3883" s="2">
        <v>195521.24</v>
      </c>
      <c r="J3883" s="2">
        <v>0</v>
      </c>
      <c r="K3883" s="2">
        <v>195521.24</v>
      </c>
      <c r="L3883" t="s">
        <v>116</v>
      </c>
      <c r="M3883" s="3" t="b">
        <f>trust_funds5[[#This Row],[Contributions Outstanding (USD)]]=0</f>
        <v>1</v>
      </c>
      <c r="N3883" s="3" t="str">
        <f t="shared" si="300"/>
        <v>Outstanding</v>
      </c>
      <c r="O3883" s="3" t="str">
        <f t="shared" si="301"/>
        <v>High Contribution &amp; Recent</v>
      </c>
      <c r="P3883" s="3" t="str">
        <f t="shared" si="302"/>
        <v>Other</v>
      </c>
      <c r="Q3883" s="3" t="str">
        <f t="shared" si="303"/>
        <v>Other</v>
      </c>
      <c r="R3883" s="3" t="str">
        <f t="shared" si="304"/>
        <v>Not LCLS</v>
      </c>
      <c r="S3883" s="3" t="str" cm="1">
        <f t="array" ref="S3883">_xlfn.IFS(G3883 &gt; 5000000, "Very High", G3883 &gt; 1000000, "High", G3883 &gt; 500000, "Medium", TRUE, "Low")</f>
        <v>Very High</v>
      </c>
      <c r="T3883" s="3" t="str" cm="1">
        <f t="array" ref="T3883">_xlfn.IFS(B3883 &gt;= 2005, "Post-2005", B3883 &gt;= 2000, "2000-2004", TRUE, "Pre-2000")</f>
        <v>Post-2005</v>
      </c>
    </row>
    <row r="3884" spans="1:20" x14ac:dyDescent="0.85">
      <c r="A3884" s="1">
        <v>41164</v>
      </c>
      <c r="B3884" t="s">
        <v>5984</v>
      </c>
      <c r="C3884" t="s">
        <v>5985</v>
      </c>
      <c r="D3884" t="s">
        <v>5986</v>
      </c>
      <c r="E3884" t="s">
        <v>119</v>
      </c>
      <c r="F3884" t="s">
        <v>120</v>
      </c>
      <c r="G3884" t="s">
        <v>121</v>
      </c>
      <c r="H3884">
        <v>2006</v>
      </c>
      <c r="I3884" s="2">
        <v>99583888.200000003</v>
      </c>
      <c r="J3884" s="2">
        <v>30.82</v>
      </c>
      <c r="K3884" s="2">
        <v>99583919.019999996</v>
      </c>
      <c r="L3884" t="s">
        <v>116</v>
      </c>
      <c r="M3884" s="3" t="b">
        <f>trust_funds5[[#This Row],[Contributions Outstanding (USD)]]=0</f>
        <v>0</v>
      </c>
      <c r="N3884" s="3" t="str">
        <f t="shared" si="300"/>
        <v>Outstanding</v>
      </c>
      <c r="O3884" s="3" t="str">
        <f t="shared" si="301"/>
        <v>High Contribution &amp; Recent</v>
      </c>
      <c r="P3884" s="3" t="str">
        <f t="shared" si="302"/>
        <v>Other</v>
      </c>
      <c r="Q3884" s="3" t="str">
        <f t="shared" si="303"/>
        <v>Other</v>
      </c>
      <c r="R3884" s="3" t="str">
        <f t="shared" si="304"/>
        <v>Not LCLS</v>
      </c>
      <c r="S3884" s="3" t="str" cm="1">
        <f t="array" ref="S3884">_xlfn.IFS(G3884 &gt; 5000000, "Very High", G3884 &gt; 1000000, "High", G3884 &gt; 500000, "Medium", TRUE, "Low")</f>
        <v>Very High</v>
      </c>
      <c r="T3884" s="3" t="str" cm="1">
        <f t="array" ref="T3884">_xlfn.IFS(B3884 &gt;= 2005, "Post-2005", B3884 &gt;= 2000, "2000-2004", TRUE, "Pre-2000")</f>
        <v>Post-2005</v>
      </c>
    </row>
    <row r="3885" spans="1:20" x14ac:dyDescent="0.85">
      <c r="A3885" s="1">
        <v>41164</v>
      </c>
      <c r="B3885" t="s">
        <v>5984</v>
      </c>
      <c r="C3885" t="s">
        <v>5985</v>
      </c>
      <c r="D3885" t="s">
        <v>5986</v>
      </c>
      <c r="E3885" t="s">
        <v>42</v>
      </c>
      <c r="F3885" t="s">
        <v>43</v>
      </c>
      <c r="G3885" t="s">
        <v>44</v>
      </c>
      <c r="H3885">
        <v>2006</v>
      </c>
      <c r="I3885" s="2">
        <v>37016196.310000002</v>
      </c>
      <c r="J3885" s="2">
        <v>8504.77</v>
      </c>
      <c r="K3885" s="2">
        <v>37024701.079999998</v>
      </c>
      <c r="L3885" t="s">
        <v>116</v>
      </c>
      <c r="M3885" s="3" t="b">
        <f>trust_funds5[[#This Row],[Contributions Outstanding (USD)]]=0</f>
        <v>0</v>
      </c>
      <c r="N3885" s="3" t="str">
        <f t="shared" si="300"/>
        <v>Outstanding</v>
      </c>
      <c r="O3885" s="3" t="str">
        <f t="shared" si="301"/>
        <v>High Contribution &amp; Recent</v>
      </c>
      <c r="P3885" s="3" t="str">
        <f t="shared" si="302"/>
        <v>Other</v>
      </c>
      <c r="Q3885" s="3" t="str">
        <f t="shared" si="303"/>
        <v>Other</v>
      </c>
      <c r="R3885" s="3" t="str">
        <f t="shared" si="304"/>
        <v>Not LCLS</v>
      </c>
      <c r="S3885" s="3" t="str" cm="1">
        <f t="array" ref="S3885">_xlfn.IFS(G3885 &gt; 5000000, "Very High", G3885 &gt; 1000000, "High", G3885 &gt; 500000, "Medium", TRUE, "Low")</f>
        <v>Very High</v>
      </c>
      <c r="T3885" s="3" t="str" cm="1">
        <f t="array" ref="T3885">_xlfn.IFS(B3885 &gt;= 2005, "Post-2005", B3885 &gt;= 2000, "2000-2004", TRUE, "Pre-2000")</f>
        <v>Post-2005</v>
      </c>
    </row>
    <row r="3886" spans="1:20" x14ac:dyDescent="0.85">
      <c r="A3886" s="1">
        <v>41164</v>
      </c>
      <c r="B3886" t="s">
        <v>5984</v>
      </c>
      <c r="C3886" t="s">
        <v>5985</v>
      </c>
      <c r="D3886" t="s">
        <v>5986</v>
      </c>
      <c r="E3886" t="s">
        <v>21</v>
      </c>
      <c r="F3886" t="s">
        <v>22</v>
      </c>
      <c r="G3886" t="s">
        <v>23</v>
      </c>
      <c r="H3886">
        <v>2006</v>
      </c>
      <c r="I3886" s="2">
        <v>13882870.060000001</v>
      </c>
      <c r="J3886" s="2">
        <v>0</v>
      </c>
      <c r="K3886" s="2">
        <v>13882870.060000001</v>
      </c>
      <c r="L3886" t="s">
        <v>116</v>
      </c>
      <c r="M3886" s="3" t="b">
        <f>trust_funds5[[#This Row],[Contributions Outstanding (USD)]]=0</f>
        <v>1</v>
      </c>
      <c r="N3886" s="3" t="str">
        <f t="shared" si="300"/>
        <v>Outstanding</v>
      </c>
      <c r="O3886" s="3" t="str">
        <f t="shared" si="301"/>
        <v>High Contribution &amp; Recent</v>
      </c>
      <c r="P3886" s="3" t="str">
        <f t="shared" si="302"/>
        <v>Other</v>
      </c>
      <c r="Q3886" s="3" t="str">
        <f t="shared" si="303"/>
        <v>Other</v>
      </c>
      <c r="R3886" s="3" t="str">
        <f t="shared" si="304"/>
        <v>Not LCLS</v>
      </c>
      <c r="S3886" s="3" t="str" cm="1">
        <f t="array" ref="S3886">_xlfn.IFS(G3886 &gt; 5000000, "Very High", G3886 &gt; 1000000, "High", G3886 &gt; 500000, "Medium", TRUE, "Low")</f>
        <v>Very High</v>
      </c>
      <c r="T3886" s="3" t="str" cm="1">
        <f t="array" ref="T3886">_xlfn.IFS(B3886 &gt;= 2005, "Post-2005", B3886 &gt;= 2000, "2000-2004", TRUE, "Pre-2000")</f>
        <v>Post-2005</v>
      </c>
    </row>
    <row r="3887" spans="1:20" x14ac:dyDescent="0.85">
      <c r="A3887" s="1">
        <v>41164</v>
      </c>
      <c r="B3887" t="s">
        <v>12</v>
      </c>
      <c r="C3887" t="s">
        <v>4774</v>
      </c>
      <c r="D3887" t="s">
        <v>4775</v>
      </c>
      <c r="E3887" t="s">
        <v>42</v>
      </c>
      <c r="F3887" t="s">
        <v>43</v>
      </c>
      <c r="G3887" t="s">
        <v>44</v>
      </c>
      <c r="H3887">
        <v>2006</v>
      </c>
      <c r="I3887" s="2">
        <v>111411.04</v>
      </c>
      <c r="J3887" s="2">
        <v>0</v>
      </c>
      <c r="K3887" s="2">
        <v>111411.04</v>
      </c>
      <c r="L3887" t="s">
        <v>18</v>
      </c>
      <c r="M3887" s="3" t="b">
        <f>trust_funds5[[#This Row],[Contributions Outstanding (USD)]]=0</f>
        <v>1</v>
      </c>
      <c r="N3887" s="3" t="str">
        <f t="shared" si="300"/>
        <v>Outstanding</v>
      </c>
      <c r="O3887" s="3" t="str">
        <f t="shared" si="301"/>
        <v>High Contribution &amp; Recent</v>
      </c>
      <c r="P3887" s="3" t="str">
        <f t="shared" si="302"/>
        <v>Other</v>
      </c>
      <c r="Q3887" s="3" t="str">
        <f t="shared" si="303"/>
        <v>Other</v>
      </c>
      <c r="R3887" s="3" t="str">
        <f t="shared" si="304"/>
        <v>Not LCLS</v>
      </c>
      <c r="S3887" s="3" t="str" cm="1">
        <f t="array" ref="S3887">_xlfn.IFS(G3887 &gt; 5000000, "Very High", G3887 &gt; 1000000, "High", G3887 &gt; 500000, "Medium", TRUE, "Low")</f>
        <v>Very High</v>
      </c>
      <c r="T3887" s="3" t="str" cm="1">
        <f t="array" ref="T3887">_xlfn.IFS(B3887 &gt;= 2005, "Post-2005", B3887 &gt;= 2000, "2000-2004", TRUE, "Pre-2000")</f>
        <v>Post-2005</v>
      </c>
    </row>
    <row r="3888" spans="1:20" x14ac:dyDescent="0.85">
      <c r="A3888" s="1">
        <v>41164</v>
      </c>
      <c r="B3888" t="s">
        <v>883</v>
      </c>
      <c r="C3888" t="s">
        <v>5988</v>
      </c>
      <c r="D3888" t="s">
        <v>5989</v>
      </c>
      <c r="E3888" t="s">
        <v>119</v>
      </c>
      <c r="F3888" t="s">
        <v>120</v>
      </c>
      <c r="G3888" t="s">
        <v>798</v>
      </c>
      <c r="H3888">
        <v>2006</v>
      </c>
      <c r="I3888" s="2">
        <v>540000</v>
      </c>
      <c r="J3888" s="2">
        <v>0</v>
      </c>
      <c r="K3888" s="2">
        <v>540000</v>
      </c>
      <c r="L3888" t="s">
        <v>116</v>
      </c>
      <c r="M3888" s="3" t="b">
        <f>trust_funds5[[#This Row],[Contributions Outstanding (USD)]]=0</f>
        <v>1</v>
      </c>
      <c r="N3888" s="3" t="str">
        <f t="shared" si="300"/>
        <v>Outstanding</v>
      </c>
      <c r="O3888" s="3" t="str">
        <f t="shared" si="301"/>
        <v>High Contribution &amp; Recent</v>
      </c>
      <c r="P3888" s="3" t="str">
        <f t="shared" si="302"/>
        <v>Other</v>
      </c>
      <c r="Q3888" s="3" t="str">
        <f t="shared" si="303"/>
        <v>Other</v>
      </c>
      <c r="R3888" s="3" t="str">
        <f t="shared" si="304"/>
        <v>Not LCLS</v>
      </c>
      <c r="S3888" s="3" t="str" cm="1">
        <f t="array" ref="S3888">_xlfn.IFS(G3888 &gt; 5000000, "Very High", G3888 &gt; 1000000, "High", G3888 &gt; 500000, "Medium", TRUE, "Low")</f>
        <v>Very High</v>
      </c>
      <c r="T3888" s="3" t="str" cm="1">
        <f t="array" ref="T3888">_xlfn.IFS(B3888 &gt;= 2005, "Post-2005", B3888 &gt;= 2000, "2000-2004", TRUE, "Pre-2000")</f>
        <v>Post-2005</v>
      </c>
    </row>
    <row r="3889" spans="1:20" x14ac:dyDescent="0.85">
      <c r="A3889" s="1">
        <v>41164</v>
      </c>
      <c r="B3889" t="s">
        <v>1346</v>
      </c>
      <c r="C3889" t="s">
        <v>5990</v>
      </c>
      <c r="D3889" t="s">
        <v>5991</v>
      </c>
      <c r="E3889" t="s">
        <v>119</v>
      </c>
      <c r="F3889" t="s">
        <v>120</v>
      </c>
      <c r="G3889" t="s">
        <v>121</v>
      </c>
      <c r="H3889">
        <v>2006</v>
      </c>
      <c r="I3889" s="2">
        <v>4847000</v>
      </c>
      <c r="J3889" s="2">
        <v>0</v>
      </c>
      <c r="K3889" s="2">
        <v>4847000</v>
      </c>
      <c r="L3889" t="s">
        <v>116</v>
      </c>
      <c r="M3889" s="3" t="b">
        <f>trust_funds5[[#This Row],[Contributions Outstanding (USD)]]=0</f>
        <v>1</v>
      </c>
      <c r="N3889" s="3" t="str">
        <f t="shared" si="300"/>
        <v>Outstanding</v>
      </c>
      <c r="O3889" s="3" t="str">
        <f t="shared" si="301"/>
        <v>High Contribution &amp; Recent</v>
      </c>
      <c r="P3889" s="3" t="str">
        <f t="shared" si="302"/>
        <v>Other</v>
      </c>
      <c r="Q3889" s="3" t="str">
        <f t="shared" si="303"/>
        <v>Other</v>
      </c>
      <c r="R3889" s="3" t="str">
        <f t="shared" si="304"/>
        <v>Not LCLS</v>
      </c>
      <c r="S3889" s="3" t="str" cm="1">
        <f t="array" ref="S3889">_xlfn.IFS(G3889 &gt; 5000000, "Very High", G3889 &gt; 1000000, "High", G3889 &gt; 500000, "Medium", TRUE, "Low")</f>
        <v>Very High</v>
      </c>
      <c r="T3889" s="3" t="str" cm="1">
        <f t="array" ref="T3889">_xlfn.IFS(B3889 &gt;= 2005, "Post-2005", B3889 &gt;= 2000, "2000-2004", TRUE, "Pre-2000")</f>
        <v>Post-2005</v>
      </c>
    </row>
    <row r="3890" spans="1:20" x14ac:dyDescent="0.85">
      <c r="A3890" s="1">
        <v>41164</v>
      </c>
      <c r="B3890" t="s">
        <v>90</v>
      </c>
      <c r="C3890" t="s">
        <v>4341</v>
      </c>
      <c r="D3890" t="s">
        <v>4342</v>
      </c>
      <c r="E3890" t="s">
        <v>119</v>
      </c>
      <c r="F3890" t="s">
        <v>120</v>
      </c>
      <c r="G3890" t="s">
        <v>121</v>
      </c>
      <c r="H3890">
        <v>2006</v>
      </c>
      <c r="I3890" s="2">
        <v>902643.78</v>
      </c>
      <c r="J3890" s="2">
        <v>0</v>
      </c>
      <c r="K3890" s="2">
        <v>902643.78</v>
      </c>
      <c r="L3890" t="s">
        <v>116</v>
      </c>
      <c r="M3890" s="3" t="b">
        <f>trust_funds5[[#This Row],[Contributions Outstanding (USD)]]=0</f>
        <v>1</v>
      </c>
      <c r="N3890" s="3" t="str">
        <f t="shared" si="300"/>
        <v>Outstanding</v>
      </c>
      <c r="O3890" s="3" t="str">
        <f t="shared" si="301"/>
        <v>High Contribution &amp; Recent</v>
      </c>
      <c r="P3890" s="3" t="str">
        <f t="shared" si="302"/>
        <v>Other</v>
      </c>
      <c r="Q3890" s="3" t="str">
        <f t="shared" si="303"/>
        <v>Other</v>
      </c>
      <c r="R3890" s="3" t="str">
        <f t="shared" si="304"/>
        <v>Not LCLS</v>
      </c>
      <c r="S3890" s="3" t="str" cm="1">
        <f t="array" ref="S3890">_xlfn.IFS(G3890 &gt; 5000000, "Very High", G3890 &gt; 1000000, "High", G3890 &gt; 500000, "Medium", TRUE, "Low")</f>
        <v>Very High</v>
      </c>
      <c r="T3890" s="3" t="str" cm="1">
        <f t="array" ref="T3890">_xlfn.IFS(B3890 &gt;= 2005, "Post-2005", B3890 &gt;= 2000, "2000-2004", TRUE, "Pre-2000")</f>
        <v>Post-2005</v>
      </c>
    </row>
    <row r="3891" spans="1:20" x14ac:dyDescent="0.85">
      <c r="A3891" s="1">
        <v>41164</v>
      </c>
      <c r="B3891" t="s">
        <v>90</v>
      </c>
      <c r="C3891" t="s">
        <v>5504</v>
      </c>
      <c r="D3891" t="s">
        <v>5505</v>
      </c>
      <c r="E3891" t="s">
        <v>119</v>
      </c>
      <c r="F3891" t="s">
        <v>120</v>
      </c>
      <c r="G3891" t="s">
        <v>121</v>
      </c>
      <c r="H3891">
        <v>2006</v>
      </c>
      <c r="I3891" s="2">
        <v>585372.1</v>
      </c>
      <c r="J3891" s="2">
        <v>0</v>
      </c>
      <c r="K3891" s="2">
        <v>585372.1</v>
      </c>
      <c r="L3891" t="s">
        <v>18</v>
      </c>
      <c r="M3891" s="3" t="b">
        <f>trust_funds5[[#This Row],[Contributions Outstanding (USD)]]=0</f>
        <v>1</v>
      </c>
      <c r="N3891" s="3" t="str">
        <f t="shared" si="300"/>
        <v>Outstanding</v>
      </c>
      <c r="O3891" s="3" t="str">
        <f t="shared" si="301"/>
        <v>High Contribution &amp; Recent</v>
      </c>
      <c r="P3891" s="3" t="str">
        <f t="shared" si="302"/>
        <v>Other</v>
      </c>
      <c r="Q3891" s="3" t="str">
        <f t="shared" si="303"/>
        <v>Other</v>
      </c>
      <c r="R3891" s="3" t="str">
        <f t="shared" si="304"/>
        <v>Not LCLS</v>
      </c>
      <c r="S3891" s="3" t="str" cm="1">
        <f t="array" ref="S3891">_xlfn.IFS(G3891 &gt; 5000000, "Very High", G3891 &gt; 1000000, "High", G3891 &gt; 500000, "Medium", TRUE, "Low")</f>
        <v>Very High</v>
      </c>
      <c r="T3891" s="3" t="str" cm="1">
        <f t="array" ref="T3891">_xlfn.IFS(B3891 &gt;= 2005, "Post-2005", B3891 &gt;= 2000, "2000-2004", TRUE, "Pre-2000")</f>
        <v>Post-2005</v>
      </c>
    </row>
    <row r="3892" spans="1:20" x14ac:dyDescent="0.85">
      <c r="A3892" s="1">
        <v>41164</v>
      </c>
      <c r="B3892" t="s">
        <v>90</v>
      </c>
      <c r="C3892" t="s">
        <v>4347</v>
      </c>
      <c r="D3892" t="s">
        <v>4348</v>
      </c>
      <c r="E3892" t="s">
        <v>119</v>
      </c>
      <c r="F3892" t="s">
        <v>120</v>
      </c>
      <c r="G3892" t="s">
        <v>121</v>
      </c>
      <c r="H3892">
        <v>2006</v>
      </c>
      <c r="I3892" s="2">
        <v>292686.05</v>
      </c>
      <c r="J3892" s="2">
        <v>0</v>
      </c>
      <c r="K3892" s="2">
        <v>292686.05</v>
      </c>
      <c r="L3892" t="s">
        <v>116</v>
      </c>
      <c r="M3892" s="3" t="b">
        <f>trust_funds5[[#This Row],[Contributions Outstanding (USD)]]=0</f>
        <v>1</v>
      </c>
      <c r="N3892" s="3" t="str">
        <f t="shared" si="300"/>
        <v>Outstanding</v>
      </c>
      <c r="O3892" s="3" t="str">
        <f t="shared" si="301"/>
        <v>High Contribution &amp; Recent</v>
      </c>
      <c r="P3892" s="3" t="str">
        <f t="shared" si="302"/>
        <v>Other</v>
      </c>
      <c r="Q3892" s="3" t="str">
        <f t="shared" si="303"/>
        <v>Other</v>
      </c>
      <c r="R3892" s="3" t="str">
        <f t="shared" si="304"/>
        <v>Not LCLS</v>
      </c>
      <c r="S3892" s="3" t="str" cm="1">
        <f t="array" ref="S3892">_xlfn.IFS(G3892 &gt; 5000000, "Very High", G3892 &gt; 1000000, "High", G3892 &gt; 500000, "Medium", TRUE, "Low")</f>
        <v>Very High</v>
      </c>
      <c r="T3892" s="3" t="str" cm="1">
        <f t="array" ref="T3892">_xlfn.IFS(B3892 &gt;= 2005, "Post-2005", B3892 &gt;= 2000, "2000-2004", TRUE, "Pre-2000")</f>
        <v>Post-2005</v>
      </c>
    </row>
    <row r="3893" spans="1:20" x14ac:dyDescent="0.85">
      <c r="A3893" s="1">
        <v>41164</v>
      </c>
      <c r="B3893" t="s">
        <v>5570</v>
      </c>
      <c r="C3893" t="s">
        <v>5992</v>
      </c>
      <c r="D3893" t="s">
        <v>5993</v>
      </c>
      <c r="E3893" t="s">
        <v>102</v>
      </c>
      <c r="F3893" t="s">
        <v>103</v>
      </c>
      <c r="G3893" t="s">
        <v>104</v>
      </c>
      <c r="H3893">
        <v>2006</v>
      </c>
      <c r="I3893" s="2">
        <v>23259500.800000001</v>
      </c>
      <c r="J3893" s="2">
        <v>0</v>
      </c>
      <c r="K3893" s="2">
        <v>23259500.800000001</v>
      </c>
      <c r="L3893" t="s">
        <v>18</v>
      </c>
      <c r="M3893" s="3" t="b">
        <f>trust_funds5[[#This Row],[Contributions Outstanding (USD)]]=0</f>
        <v>1</v>
      </c>
      <c r="N3893" s="3" t="str">
        <f t="shared" si="300"/>
        <v>Outstanding</v>
      </c>
      <c r="O3893" s="3" t="str">
        <f t="shared" si="301"/>
        <v>High Contribution &amp; Recent</v>
      </c>
      <c r="P3893" s="3" t="str">
        <f t="shared" si="302"/>
        <v>Other</v>
      </c>
      <c r="Q3893" s="3" t="str">
        <f t="shared" si="303"/>
        <v>Other</v>
      </c>
      <c r="R3893" s="3" t="str">
        <f t="shared" si="304"/>
        <v>Not LCLS</v>
      </c>
      <c r="S3893" s="3" t="str" cm="1">
        <f t="array" ref="S3893">_xlfn.IFS(G3893 &gt; 5000000, "Very High", G3893 &gt; 1000000, "High", G3893 &gt; 500000, "Medium", TRUE, "Low")</f>
        <v>Very High</v>
      </c>
      <c r="T3893" s="3" t="str" cm="1">
        <f t="array" ref="T3893">_xlfn.IFS(B3893 &gt;= 2005, "Post-2005", B3893 &gt;= 2000, "2000-2004", TRUE, "Pre-2000")</f>
        <v>Post-2005</v>
      </c>
    </row>
    <row r="3894" spans="1:20" x14ac:dyDescent="0.85">
      <c r="A3894" s="1">
        <v>41164</v>
      </c>
      <c r="B3894" t="s">
        <v>4784</v>
      </c>
      <c r="C3894" t="s">
        <v>4785</v>
      </c>
      <c r="D3894" t="s">
        <v>4786</v>
      </c>
      <c r="E3894" t="s">
        <v>85</v>
      </c>
      <c r="F3894" t="s">
        <v>86</v>
      </c>
      <c r="G3894" t="s">
        <v>87</v>
      </c>
      <c r="H3894">
        <v>2006</v>
      </c>
      <c r="I3894" s="2">
        <v>23062890.010000002</v>
      </c>
      <c r="J3894" s="2">
        <v>0</v>
      </c>
      <c r="K3894" s="2">
        <v>23062890.010000002</v>
      </c>
      <c r="L3894" t="s">
        <v>116</v>
      </c>
      <c r="M3894" s="3" t="b">
        <f>trust_funds5[[#This Row],[Contributions Outstanding (USD)]]=0</f>
        <v>1</v>
      </c>
      <c r="N3894" s="3" t="str">
        <f t="shared" si="300"/>
        <v>Outstanding</v>
      </c>
      <c r="O3894" s="3" t="str">
        <f t="shared" si="301"/>
        <v>High Contribution &amp; Recent</v>
      </c>
      <c r="P3894" s="3" t="str">
        <f t="shared" si="302"/>
        <v>Other</v>
      </c>
      <c r="Q3894" s="3" t="str">
        <f t="shared" si="303"/>
        <v>Other</v>
      </c>
      <c r="R3894" s="3" t="str">
        <f t="shared" si="304"/>
        <v>Not LCLS</v>
      </c>
      <c r="S3894" s="3" t="str" cm="1">
        <f t="array" ref="S3894">_xlfn.IFS(G3894 &gt; 5000000, "Very High", G3894 &gt; 1000000, "High", G3894 &gt; 500000, "Medium", TRUE, "Low")</f>
        <v>Very High</v>
      </c>
      <c r="T3894" s="3" t="str" cm="1">
        <f t="array" ref="T3894">_xlfn.IFS(B3894 &gt;= 2005, "Post-2005", B3894 &gt;= 2000, "2000-2004", TRUE, "Pre-2000")</f>
        <v>Post-2005</v>
      </c>
    </row>
    <row r="3895" spans="1:20" x14ac:dyDescent="0.85">
      <c r="A3895" s="1">
        <v>41164</v>
      </c>
      <c r="B3895" t="s">
        <v>4784</v>
      </c>
      <c r="C3895" t="s">
        <v>4785</v>
      </c>
      <c r="D3895" t="s">
        <v>4786</v>
      </c>
      <c r="E3895" t="s">
        <v>293</v>
      </c>
      <c r="F3895" t="s">
        <v>294</v>
      </c>
      <c r="G3895" t="s">
        <v>4803</v>
      </c>
      <c r="H3895">
        <v>2006</v>
      </c>
      <c r="I3895" s="2">
        <v>1041135.89</v>
      </c>
      <c r="J3895" s="2">
        <v>3.94</v>
      </c>
      <c r="K3895" s="2">
        <v>1041139.83</v>
      </c>
      <c r="L3895" t="s">
        <v>116</v>
      </c>
      <c r="M3895" s="3" t="b">
        <f>trust_funds5[[#This Row],[Contributions Outstanding (USD)]]=0</f>
        <v>0</v>
      </c>
      <c r="N3895" s="3" t="str">
        <f t="shared" si="300"/>
        <v>Outstanding</v>
      </c>
      <c r="O3895" s="3" t="str">
        <f t="shared" si="301"/>
        <v>High Contribution &amp; Recent</v>
      </c>
      <c r="P3895" s="3" t="str">
        <f t="shared" si="302"/>
        <v>Other</v>
      </c>
      <c r="Q3895" s="3" t="str">
        <f t="shared" si="303"/>
        <v>Other</v>
      </c>
      <c r="R3895" s="3" t="str">
        <f t="shared" si="304"/>
        <v>Not LCLS</v>
      </c>
      <c r="S3895" s="3" t="str" cm="1">
        <f t="array" ref="S3895">_xlfn.IFS(G3895 &gt; 5000000, "Very High", G3895 &gt; 1000000, "High", G3895 &gt; 500000, "Medium", TRUE, "Low")</f>
        <v>Very High</v>
      </c>
      <c r="T3895" s="3" t="str" cm="1">
        <f t="array" ref="T3895">_xlfn.IFS(B3895 &gt;= 2005, "Post-2005", B3895 &gt;= 2000, "2000-2004", TRUE, "Pre-2000")</f>
        <v>Post-2005</v>
      </c>
    </row>
    <row r="3896" spans="1:20" x14ac:dyDescent="0.85">
      <c r="A3896" s="1">
        <v>41164</v>
      </c>
      <c r="B3896" t="s">
        <v>4784</v>
      </c>
      <c r="C3896" t="s">
        <v>4785</v>
      </c>
      <c r="D3896" t="s">
        <v>4786</v>
      </c>
      <c r="E3896" t="s">
        <v>42</v>
      </c>
      <c r="F3896" t="s">
        <v>43</v>
      </c>
      <c r="G3896" t="s">
        <v>76</v>
      </c>
      <c r="H3896">
        <v>2006</v>
      </c>
      <c r="I3896" s="2">
        <v>591628.46</v>
      </c>
      <c r="J3896" s="2">
        <v>0</v>
      </c>
      <c r="K3896" s="2">
        <v>591628.46</v>
      </c>
      <c r="L3896" t="s">
        <v>116</v>
      </c>
      <c r="M3896" s="3" t="b">
        <f>trust_funds5[[#This Row],[Contributions Outstanding (USD)]]=0</f>
        <v>1</v>
      </c>
      <c r="N3896" s="3" t="str">
        <f t="shared" si="300"/>
        <v>Outstanding</v>
      </c>
      <c r="O3896" s="3" t="str">
        <f t="shared" si="301"/>
        <v>High Contribution &amp; Recent</v>
      </c>
      <c r="P3896" s="3" t="str">
        <f t="shared" si="302"/>
        <v>Other</v>
      </c>
      <c r="Q3896" s="3" t="str">
        <f t="shared" si="303"/>
        <v>Other</v>
      </c>
      <c r="R3896" s="3" t="str">
        <f t="shared" si="304"/>
        <v>Not LCLS</v>
      </c>
      <c r="S3896" s="3" t="str" cm="1">
        <f t="array" ref="S3896">_xlfn.IFS(G3896 &gt; 5000000, "Very High", G3896 &gt; 1000000, "High", G3896 &gt; 500000, "Medium", TRUE, "Low")</f>
        <v>Very High</v>
      </c>
      <c r="T3896" s="3" t="str" cm="1">
        <f t="array" ref="T3896">_xlfn.IFS(B3896 &gt;= 2005, "Post-2005", B3896 &gt;= 2000, "2000-2004", TRUE, "Pre-2000")</f>
        <v>Post-2005</v>
      </c>
    </row>
    <row r="3897" spans="1:20" x14ac:dyDescent="0.85">
      <c r="A3897" s="1">
        <v>41164</v>
      </c>
      <c r="B3897" t="s">
        <v>4784</v>
      </c>
      <c r="C3897" t="s">
        <v>4785</v>
      </c>
      <c r="D3897" t="s">
        <v>4786</v>
      </c>
      <c r="E3897" t="s">
        <v>21</v>
      </c>
      <c r="F3897" t="s">
        <v>22</v>
      </c>
      <c r="G3897" t="s">
        <v>23</v>
      </c>
      <c r="H3897">
        <v>2006</v>
      </c>
      <c r="I3897" s="2">
        <v>3984064.65</v>
      </c>
      <c r="J3897" s="2">
        <v>0</v>
      </c>
      <c r="K3897" s="2">
        <v>3984064.65</v>
      </c>
      <c r="L3897" t="s">
        <v>116</v>
      </c>
      <c r="M3897" s="3" t="b">
        <f>trust_funds5[[#This Row],[Contributions Outstanding (USD)]]=0</f>
        <v>1</v>
      </c>
      <c r="N3897" s="3" t="str">
        <f t="shared" si="300"/>
        <v>Outstanding</v>
      </c>
      <c r="O3897" s="3" t="str">
        <f t="shared" si="301"/>
        <v>High Contribution &amp; Recent</v>
      </c>
      <c r="P3897" s="3" t="str">
        <f t="shared" si="302"/>
        <v>Other</v>
      </c>
      <c r="Q3897" s="3" t="str">
        <f t="shared" si="303"/>
        <v>Other</v>
      </c>
      <c r="R3897" s="3" t="str">
        <f t="shared" si="304"/>
        <v>Not LCLS</v>
      </c>
      <c r="S3897" s="3" t="str" cm="1">
        <f t="array" ref="S3897">_xlfn.IFS(G3897 &gt; 5000000, "Very High", G3897 &gt; 1000000, "High", G3897 &gt; 500000, "Medium", TRUE, "Low")</f>
        <v>Very High</v>
      </c>
      <c r="T3897" s="3" t="str" cm="1">
        <f t="array" ref="T3897">_xlfn.IFS(B3897 &gt;= 2005, "Post-2005", B3897 &gt;= 2000, "2000-2004", TRUE, "Pre-2000")</f>
        <v>Post-2005</v>
      </c>
    </row>
    <row r="3898" spans="1:20" x14ac:dyDescent="0.85">
      <c r="A3898" s="1">
        <v>41164</v>
      </c>
      <c r="B3898" t="s">
        <v>374</v>
      </c>
      <c r="C3898" t="s">
        <v>5994</v>
      </c>
      <c r="D3898" t="s">
        <v>5995</v>
      </c>
      <c r="E3898" t="s">
        <v>235</v>
      </c>
      <c r="F3898" t="s">
        <v>236</v>
      </c>
      <c r="G3898" t="s">
        <v>237</v>
      </c>
      <c r="H3898">
        <v>2006</v>
      </c>
      <c r="I3898" s="2">
        <v>4830621.6900000004</v>
      </c>
      <c r="J3898" s="2">
        <v>4.79</v>
      </c>
      <c r="K3898" s="2">
        <v>4830626.4800000004</v>
      </c>
      <c r="L3898" t="s">
        <v>116</v>
      </c>
      <c r="M3898" s="3" t="b">
        <f>trust_funds5[[#This Row],[Contributions Outstanding (USD)]]=0</f>
        <v>0</v>
      </c>
      <c r="N3898" s="3" t="str">
        <f t="shared" si="300"/>
        <v>Outstanding</v>
      </c>
      <c r="O3898" s="3" t="str">
        <f t="shared" si="301"/>
        <v>High Contribution &amp; Recent</v>
      </c>
      <c r="P3898" s="3" t="str">
        <f t="shared" si="302"/>
        <v>Other</v>
      </c>
      <c r="Q3898" s="3" t="str">
        <f t="shared" si="303"/>
        <v>Other</v>
      </c>
      <c r="R3898" s="3" t="str">
        <f t="shared" si="304"/>
        <v>Not LCLS</v>
      </c>
      <c r="S3898" s="3" t="str" cm="1">
        <f t="array" ref="S3898">_xlfn.IFS(G3898 &gt; 5000000, "Very High", G3898 &gt; 1000000, "High", G3898 &gt; 500000, "Medium", TRUE, "Low")</f>
        <v>Very High</v>
      </c>
      <c r="T3898" s="3" t="str" cm="1">
        <f t="array" ref="T3898">_xlfn.IFS(B3898 &gt;= 2005, "Post-2005", B3898 &gt;= 2000, "2000-2004", TRUE, "Pre-2000")</f>
        <v>Post-2005</v>
      </c>
    </row>
    <row r="3899" spans="1:20" x14ac:dyDescent="0.85">
      <c r="A3899" s="1">
        <v>41164</v>
      </c>
      <c r="B3899" t="s">
        <v>374</v>
      </c>
      <c r="C3899" t="s">
        <v>5996</v>
      </c>
      <c r="D3899" t="s">
        <v>5995</v>
      </c>
      <c r="E3899" t="s">
        <v>21</v>
      </c>
      <c r="F3899" t="s">
        <v>22</v>
      </c>
      <c r="G3899" t="s">
        <v>23</v>
      </c>
      <c r="H3899">
        <v>2006</v>
      </c>
      <c r="I3899" s="2">
        <v>5774048.7999999998</v>
      </c>
      <c r="J3899" s="2">
        <v>0</v>
      </c>
      <c r="K3899" s="2">
        <v>5774048.7999999998</v>
      </c>
      <c r="L3899" t="s">
        <v>116</v>
      </c>
      <c r="M3899" s="3" t="b">
        <f>trust_funds5[[#This Row],[Contributions Outstanding (USD)]]=0</f>
        <v>1</v>
      </c>
      <c r="N3899" s="3" t="str">
        <f t="shared" si="300"/>
        <v>Outstanding</v>
      </c>
      <c r="O3899" s="3" t="str">
        <f t="shared" si="301"/>
        <v>High Contribution &amp; Recent</v>
      </c>
      <c r="P3899" s="3" t="str">
        <f t="shared" si="302"/>
        <v>Other</v>
      </c>
      <c r="Q3899" s="3" t="str">
        <f t="shared" si="303"/>
        <v>Other</v>
      </c>
      <c r="R3899" s="3" t="str">
        <f t="shared" si="304"/>
        <v>Not LCLS</v>
      </c>
      <c r="S3899" s="3" t="str" cm="1">
        <f t="array" ref="S3899">_xlfn.IFS(G3899 &gt; 5000000, "Very High", G3899 &gt; 1000000, "High", G3899 &gt; 500000, "Medium", TRUE, "Low")</f>
        <v>Very High</v>
      </c>
      <c r="T3899" s="3" t="str" cm="1">
        <f t="array" ref="T3899">_xlfn.IFS(B3899 &gt;= 2005, "Post-2005", B3899 &gt;= 2000, "2000-2004", TRUE, "Pre-2000")</f>
        <v>Post-2005</v>
      </c>
    </row>
    <row r="3900" spans="1:20" x14ac:dyDescent="0.85">
      <c r="A3900" s="1">
        <v>41164</v>
      </c>
      <c r="B3900" t="s">
        <v>5997</v>
      </c>
      <c r="C3900" t="s">
        <v>5998</v>
      </c>
      <c r="D3900" t="s">
        <v>5999</v>
      </c>
      <c r="E3900" t="s">
        <v>42</v>
      </c>
      <c r="F3900" t="s">
        <v>43</v>
      </c>
      <c r="G3900" t="s">
        <v>44</v>
      </c>
      <c r="H3900">
        <v>2006</v>
      </c>
      <c r="I3900" s="2">
        <v>4307039.24</v>
      </c>
      <c r="J3900" s="2">
        <v>0</v>
      </c>
      <c r="K3900" s="2">
        <v>4307039.24</v>
      </c>
      <c r="L3900" t="s">
        <v>116</v>
      </c>
      <c r="M3900" s="3" t="b">
        <f>trust_funds5[[#This Row],[Contributions Outstanding (USD)]]=0</f>
        <v>1</v>
      </c>
      <c r="N3900" s="3" t="str">
        <f t="shared" si="300"/>
        <v>Outstanding</v>
      </c>
      <c r="O3900" s="3" t="str">
        <f t="shared" si="301"/>
        <v>High Contribution &amp; Recent</v>
      </c>
      <c r="P3900" s="3" t="str">
        <f t="shared" si="302"/>
        <v>Other</v>
      </c>
      <c r="Q3900" s="3" t="str">
        <f t="shared" si="303"/>
        <v>Other</v>
      </c>
      <c r="R3900" s="3" t="str">
        <f t="shared" si="304"/>
        <v>Not LCLS</v>
      </c>
      <c r="S3900" s="3" t="str" cm="1">
        <f t="array" ref="S3900">_xlfn.IFS(G3900 &gt; 5000000, "Very High", G3900 &gt; 1000000, "High", G3900 &gt; 500000, "Medium", TRUE, "Low")</f>
        <v>Very High</v>
      </c>
      <c r="T3900" s="3" t="str" cm="1">
        <f t="array" ref="T3900">_xlfn.IFS(B3900 &gt;= 2005, "Post-2005", B3900 &gt;= 2000, "2000-2004", TRUE, "Pre-2000")</f>
        <v>Post-2005</v>
      </c>
    </row>
    <row r="3901" spans="1:20" x14ac:dyDescent="0.85">
      <c r="A3901" s="1">
        <v>41164</v>
      </c>
      <c r="B3901" t="s">
        <v>90</v>
      </c>
      <c r="C3901" t="s">
        <v>6000</v>
      </c>
      <c r="D3901" t="s">
        <v>6001</v>
      </c>
      <c r="E3901" t="s">
        <v>42</v>
      </c>
      <c r="F3901" t="s">
        <v>43</v>
      </c>
      <c r="G3901" t="s">
        <v>44</v>
      </c>
      <c r="H3901">
        <v>2006</v>
      </c>
      <c r="I3901" s="2">
        <v>560000</v>
      </c>
      <c r="J3901" s="2">
        <v>0</v>
      </c>
      <c r="K3901" s="2">
        <v>560000</v>
      </c>
      <c r="L3901" t="s">
        <v>18</v>
      </c>
      <c r="M3901" s="3" t="b">
        <f>trust_funds5[[#This Row],[Contributions Outstanding (USD)]]=0</f>
        <v>1</v>
      </c>
      <c r="N3901" s="3" t="str">
        <f t="shared" si="300"/>
        <v>Outstanding</v>
      </c>
      <c r="O3901" s="3" t="str">
        <f t="shared" si="301"/>
        <v>High Contribution &amp; Recent</v>
      </c>
      <c r="P3901" s="3" t="str">
        <f t="shared" si="302"/>
        <v>Other</v>
      </c>
      <c r="Q3901" s="3" t="str">
        <f t="shared" si="303"/>
        <v>Other</v>
      </c>
      <c r="R3901" s="3" t="str">
        <f t="shared" si="304"/>
        <v>Not LCLS</v>
      </c>
      <c r="S3901" s="3" t="str" cm="1">
        <f t="array" ref="S3901">_xlfn.IFS(G3901 &gt; 5000000, "Very High", G3901 &gt; 1000000, "High", G3901 &gt; 500000, "Medium", TRUE, "Low")</f>
        <v>Very High</v>
      </c>
      <c r="T3901" s="3" t="str" cm="1">
        <f t="array" ref="T3901">_xlfn.IFS(B3901 &gt;= 2005, "Post-2005", B3901 &gt;= 2000, "2000-2004", TRUE, "Pre-2000")</f>
        <v>Post-2005</v>
      </c>
    </row>
    <row r="3902" spans="1:20" x14ac:dyDescent="0.85">
      <c r="A3902" s="1">
        <v>41164</v>
      </c>
      <c r="B3902" t="s">
        <v>3967</v>
      </c>
      <c r="C3902" t="s">
        <v>5146</v>
      </c>
      <c r="D3902" t="s">
        <v>3969</v>
      </c>
      <c r="E3902" t="s">
        <v>42</v>
      </c>
      <c r="F3902" t="s">
        <v>43</v>
      </c>
      <c r="G3902" t="s">
        <v>44</v>
      </c>
      <c r="H3902">
        <v>2006</v>
      </c>
      <c r="I3902" s="2">
        <v>610090.91</v>
      </c>
      <c r="J3902" s="2">
        <v>0</v>
      </c>
      <c r="K3902" s="2">
        <v>610090.91</v>
      </c>
      <c r="L3902" t="s">
        <v>116</v>
      </c>
      <c r="M3902" s="3" t="b">
        <f>trust_funds5[[#This Row],[Contributions Outstanding (USD)]]=0</f>
        <v>1</v>
      </c>
      <c r="N3902" s="3" t="str">
        <f t="shared" si="300"/>
        <v>Outstanding</v>
      </c>
      <c r="O3902" s="3" t="str">
        <f t="shared" si="301"/>
        <v>High Contribution &amp; Recent</v>
      </c>
      <c r="P3902" s="3" t="str">
        <f t="shared" si="302"/>
        <v>Other</v>
      </c>
      <c r="Q3902" s="3" t="str">
        <f t="shared" si="303"/>
        <v>Other</v>
      </c>
      <c r="R3902" s="3" t="str">
        <f t="shared" si="304"/>
        <v>Not LCLS</v>
      </c>
      <c r="S3902" s="3" t="str" cm="1">
        <f t="array" ref="S3902">_xlfn.IFS(G3902 &gt; 5000000, "Very High", G3902 &gt; 1000000, "High", G3902 &gt; 500000, "Medium", TRUE, "Low")</f>
        <v>Very High</v>
      </c>
      <c r="T3902" s="3" t="str" cm="1">
        <f t="array" ref="T3902">_xlfn.IFS(B3902 &gt;= 2005, "Post-2005", B3902 &gt;= 2000, "2000-2004", TRUE, "Pre-2000")</f>
        <v>Post-2005</v>
      </c>
    </row>
    <row r="3903" spans="1:20" x14ac:dyDescent="0.85">
      <c r="A3903" s="1">
        <v>41164</v>
      </c>
      <c r="B3903" t="s">
        <v>1502</v>
      </c>
      <c r="C3903" t="s">
        <v>5147</v>
      </c>
      <c r="D3903" t="s">
        <v>5148</v>
      </c>
      <c r="E3903" t="s">
        <v>42</v>
      </c>
      <c r="F3903" t="s">
        <v>43</v>
      </c>
      <c r="G3903" t="s">
        <v>44</v>
      </c>
      <c r="H3903">
        <v>2006</v>
      </c>
      <c r="I3903" s="2">
        <v>3198228.45</v>
      </c>
      <c r="J3903" s="2">
        <v>221333.31</v>
      </c>
      <c r="K3903" s="2">
        <v>3419561.76</v>
      </c>
      <c r="L3903" t="s">
        <v>116</v>
      </c>
      <c r="M3903" s="3" t="b">
        <f>trust_funds5[[#This Row],[Contributions Outstanding (USD)]]=0</f>
        <v>0</v>
      </c>
      <c r="N3903" s="3" t="str">
        <f t="shared" si="300"/>
        <v>Outstanding</v>
      </c>
      <c r="O3903" s="3" t="str">
        <f t="shared" si="301"/>
        <v>High Contribution &amp; Recent</v>
      </c>
      <c r="P3903" s="3" t="str">
        <f t="shared" si="302"/>
        <v>Other</v>
      </c>
      <c r="Q3903" s="3" t="str">
        <f t="shared" si="303"/>
        <v>Other</v>
      </c>
      <c r="R3903" s="3" t="str">
        <f t="shared" si="304"/>
        <v>Not LCLS</v>
      </c>
      <c r="S3903" s="3" t="str" cm="1">
        <f t="array" ref="S3903">_xlfn.IFS(G3903 &gt; 5000000, "Very High", G3903 &gt; 1000000, "High", G3903 &gt; 500000, "Medium", TRUE, "Low")</f>
        <v>Very High</v>
      </c>
      <c r="T3903" s="3" t="str" cm="1">
        <f t="array" ref="T3903">_xlfn.IFS(B3903 &gt;= 2005, "Post-2005", B3903 &gt;= 2000, "2000-2004", TRUE, "Pre-2000")</f>
        <v>Post-2005</v>
      </c>
    </row>
    <row r="3904" spans="1:20" x14ac:dyDescent="0.85">
      <c r="A3904" s="1">
        <v>41164</v>
      </c>
      <c r="B3904" t="s">
        <v>1796</v>
      </c>
      <c r="C3904" t="s">
        <v>6002</v>
      </c>
      <c r="D3904" t="s">
        <v>6003</v>
      </c>
      <c r="E3904" t="s">
        <v>85</v>
      </c>
      <c r="F3904" t="s">
        <v>86</v>
      </c>
      <c r="G3904" t="s">
        <v>87</v>
      </c>
      <c r="H3904">
        <v>2006</v>
      </c>
      <c r="I3904" s="2">
        <v>11661040.050000001</v>
      </c>
      <c r="J3904" s="2">
        <v>0</v>
      </c>
      <c r="K3904" s="2">
        <v>11661040.050000001</v>
      </c>
      <c r="L3904" t="s">
        <v>18</v>
      </c>
      <c r="M3904" s="3" t="b">
        <f>trust_funds5[[#This Row],[Contributions Outstanding (USD)]]=0</f>
        <v>1</v>
      </c>
      <c r="N3904" s="3" t="str">
        <f t="shared" si="300"/>
        <v>Outstanding</v>
      </c>
      <c r="O3904" s="3" t="str">
        <f t="shared" si="301"/>
        <v>High Contribution &amp; Recent</v>
      </c>
      <c r="P3904" s="3" t="str">
        <f t="shared" si="302"/>
        <v>Other</v>
      </c>
      <c r="Q3904" s="3" t="str">
        <f t="shared" si="303"/>
        <v>Other</v>
      </c>
      <c r="R3904" s="3" t="str">
        <f t="shared" si="304"/>
        <v>Not LCLS</v>
      </c>
      <c r="S3904" s="3" t="str" cm="1">
        <f t="array" ref="S3904">_xlfn.IFS(G3904 &gt; 5000000, "Very High", G3904 &gt; 1000000, "High", G3904 &gt; 500000, "Medium", TRUE, "Low")</f>
        <v>Very High</v>
      </c>
      <c r="T3904" s="3" t="str" cm="1">
        <f t="array" ref="T3904">_xlfn.IFS(B3904 &gt;= 2005, "Post-2005", B3904 &gt;= 2000, "2000-2004", TRUE, "Pre-2000")</f>
        <v>Post-2005</v>
      </c>
    </row>
    <row r="3905" spans="1:20" x14ac:dyDescent="0.85">
      <c r="A3905" s="1">
        <v>41164</v>
      </c>
      <c r="B3905" t="s">
        <v>2348</v>
      </c>
      <c r="C3905" t="s">
        <v>2349</v>
      </c>
      <c r="D3905" t="s">
        <v>2350</v>
      </c>
      <c r="E3905" t="s">
        <v>1722</v>
      </c>
      <c r="F3905" t="s">
        <v>1723</v>
      </c>
      <c r="G3905" t="s">
        <v>1724</v>
      </c>
      <c r="H3905">
        <v>2006</v>
      </c>
      <c r="I3905" s="2">
        <v>60910698</v>
      </c>
      <c r="J3905" s="2">
        <v>0</v>
      </c>
      <c r="K3905" s="2">
        <v>60910698</v>
      </c>
      <c r="L3905" t="s">
        <v>116</v>
      </c>
      <c r="M3905" s="3" t="b">
        <f>trust_funds5[[#This Row],[Contributions Outstanding (USD)]]=0</f>
        <v>1</v>
      </c>
      <c r="N3905" s="3" t="str">
        <f t="shared" si="300"/>
        <v>Outstanding</v>
      </c>
      <c r="O3905" s="3" t="str">
        <f t="shared" si="301"/>
        <v>High Contribution &amp; Recent</v>
      </c>
      <c r="P3905" s="3" t="str">
        <f t="shared" si="302"/>
        <v>Other</v>
      </c>
      <c r="Q3905" s="3" t="str">
        <f t="shared" si="303"/>
        <v>Other</v>
      </c>
      <c r="R3905" s="3" t="str">
        <f t="shared" si="304"/>
        <v>Not LCLS</v>
      </c>
      <c r="S3905" s="3" t="str" cm="1">
        <f t="array" ref="S3905">_xlfn.IFS(G3905 &gt; 5000000, "Very High", G3905 &gt; 1000000, "High", G3905 &gt; 500000, "Medium", TRUE, "Low")</f>
        <v>Very High</v>
      </c>
      <c r="T3905" s="3" t="str" cm="1">
        <f t="array" ref="T3905">_xlfn.IFS(B3905 &gt;= 2005, "Post-2005", B3905 &gt;= 2000, "2000-2004", TRUE, "Pre-2000")</f>
        <v>Post-2005</v>
      </c>
    </row>
    <row r="3906" spans="1:20" x14ac:dyDescent="0.85">
      <c r="A3906" s="1">
        <v>41164</v>
      </c>
      <c r="B3906" t="s">
        <v>5762</v>
      </c>
      <c r="C3906" t="s">
        <v>6004</v>
      </c>
      <c r="D3906" t="s">
        <v>6005</v>
      </c>
      <c r="E3906" t="s">
        <v>102</v>
      </c>
      <c r="F3906" t="s">
        <v>103</v>
      </c>
      <c r="G3906" t="s">
        <v>104</v>
      </c>
      <c r="H3906">
        <v>2006</v>
      </c>
      <c r="I3906" s="2">
        <v>419888.73</v>
      </c>
      <c r="J3906" s="2">
        <v>0</v>
      </c>
      <c r="K3906" s="2">
        <v>419888.73</v>
      </c>
      <c r="L3906" t="s">
        <v>18</v>
      </c>
      <c r="M3906" s="3" t="b">
        <f>trust_funds5[[#This Row],[Contributions Outstanding (USD)]]=0</f>
        <v>1</v>
      </c>
      <c r="N3906" s="3" t="str">
        <f t="shared" ref="N3906:N3969" si="305">IF(D3906 &gt; 0, "Outstanding", "No Outstanding")</f>
        <v>Outstanding</v>
      </c>
      <c r="O3906" s="3" t="str">
        <f t="shared" ref="O3906:O3969" si="306">IF(AND(C3906 &gt; 1000000, B3906 &gt; 2000), "High Contribution &amp; Recent", "Other")</f>
        <v>High Contribution &amp; Recent</v>
      </c>
      <c r="P3906" s="3" t="str">
        <f t="shared" ref="P3906:P3969" si="307">IF(AND(B3906 = 2000, E3906 = "Canada"), "Year 2000, Canada", "Other")</f>
        <v>Other</v>
      </c>
      <c r="Q3906" s="3" t="str">
        <f t="shared" ref="Q3906:Q3969" si="308">IF(OR(E3906 = "Canada", E3906 = "Sweden"), "Canada or Sweden", "Other")</f>
        <v>Other</v>
      </c>
      <c r="R3906" s="3" t="str">
        <f t="shared" ref="R3906:R3969" si="309">IF(NOT(F3906 = "LCLS"), "Not LCLS", "LCLS")</f>
        <v>Not LCLS</v>
      </c>
      <c r="S3906" s="3" t="str" cm="1">
        <f t="array" ref="S3906">_xlfn.IFS(G3906 &gt; 5000000, "Very High", G3906 &gt; 1000000, "High", G3906 &gt; 500000, "Medium", TRUE, "Low")</f>
        <v>Very High</v>
      </c>
      <c r="T3906" s="3" t="str" cm="1">
        <f t="array" ref="T3906">_xlfn.IFS(B3906 &gt;= 2005, "Post-2005", B3906 &gt;= 2000, "2000-2004", TRUE, "Pre-2000")</f>
        <v>Post-2005</v>
      </c>
    </row>
    <row r="3907" spans="1:20" x14ac:dyDescent="0.85">
      <c r="A3907" s="1">
        <v>41164</v>
      </c>
      <c r="B3907" t="s">
        <v>4472</v>
      </c>
      <c r="C3907" t="s">
        <v>5149</v>
      </c>
      <c r="D3907" t="s">
        <v>5150</v>
      </c>
      <c r="E3907" t="s">
        <v>102</v>
      </c>
      <c r="F3907" t="s">
        <v>103</v>
      </c>
      <c r="G3907" t="s">
        <v>104</v>
      </c>
      <c r="H3907">
        <v>2006</v>
      </c>
      <c r="I3907" s="2">
        <v>402000</v>
      </c>
      <c r="J3907" s="2">
        <v>0</v>
      </c>
      <c r="K3907" s="2">
        <v>402000</v>
      </c>
      <c r="L3907" t="s">
        <v>18</v>
      </c>
      <c r="M3907" s="3" t="b">
        <f>trust_funds5[[#This Row],[Contributions Outstanding (USD)]]=0</f>
        <v>1</v>
      </c>
      <c r="N3907" s="3" t="str">
        <f t="shared" si="305"/>
        <v>Outstanding</v>
      </c>
      <c r="O3907" s="3" t="str">
        <f t="shared" si="306"/>
        <v>High Contribution &amp; Recent</v>
      </c>
      <c r="P3907" s="3" t="str">
        <f t="shared" si="307"/>
        <v>Other</v>
      </c>
      <c r="Q3907" s="3" t="str">
        <f t="shared" si="308"/>
        <v>Other</v>
      </c>
      <c r="R3907" s="3" t="str">
        <f t="shared" si="309"/>
        <v>Not LCLS</v>
      </c>
      <c r="S3907" s="3" t="str" cm="1">
        <f t="array" ref="S3907">_xlfn.IFS(G3907 &gt; 5000000, "Very High", G3907 &gt; 1000000, "High", G3907 &gt; 500000, "Medium", TRUE, "Low")</f>
        <v>Very High</v>
      </c>
      <c r="T3907" s="3" t="str" cm="1">
        <f t="array" ref="T3907">_xlfn.IFS(B3907 &gt;= 2005, "Post-2005", B3907 &gt;= 2000, "2000-2004", TRUE, "Pre-2000")</f>
        <v>Post-2005</v>
      </c>
    </row>
    <row r="3908" spans="1:20" x14ac:dyDescent="0.85">
      <c r="A3908" s="1">
        <v>41164</v>
      </c>
      <c r="B3908" t="s">
        <v>12</v>
      </c>
      <c r="C3908" t="s">
        <v>5151</v>
      </c>
      <c r="D3908" t="s">
        <v>5152</v>
      </c>
      <c r="E3908" t="s">
        <v>102</v>
      </c>
      <c r="F3908" t="s">
        <v>103</v>
      </c>
      <c r="G3908" t="s">
        <v>104</v>
      </c>
      <c r="H3908">
        <v>2006</v>
      </c>
      <c r="I3908" s="2">
        <v>265395</v>
      </c>
      <c r="J3908" s="2">
        <v>0</v>
      </c>
      <c r="K3908" s="2">
        <v>265395</v>
      </c>
      <c r="L3908" t="s">
        <v>18</v>
      </c>
      <c r="M3908" s="3" t="b">
        <f>trust_funds5[[#This Row],[Contributions Outstanding (USD)]]=0</f>
        <v>1</v>
      </c>
      <c r="N3908" s="3" t="str">
        <f t="shared" si="305"/>
        <v>Outstanding</v>
      </c>
      <c r="O3908" s="3" t="str">
        <f t="shared" si="306"/>
        <v>High Contribution &amp; Recent</v>
      </c>
      <c r="P3908" s="3" t="str">
        <f t="shared" si="307"/>
        <v>Other</v>
      </c>
      <c r="Q3908" s="3" t="str">
        <f t="shared" si="308"/>
        <v>Other</v>
      </c>
      <c r="R3908" s="3" t="str">
        <f t="shared" si="309"/>
        <v>Not LCLS</v>
      </c>
      <c r="S3908" s="3" t="str" cm="1">
        <f t="array" ref="S3908">_xlfn.IFS(G3908 &gt; 5000000, "Very High", G3908 &gt; 1000000, "High", G3908 &gt; 500000, "Medium", TRUE, "Low")</f>
        <v>Very High</v>
      </c>
      <c r="T3908" s="3" t="str" cm="1">
        <f t="array" ref="T3908">_xlfn.IFS(B3908 &gt;= 2005, "Post-2005", B3908 &gt;= 2000, "2000-2004", TRUE, "Pre-2000")</f>
        <v>Post-2005</v>
      </c>
    </row>
    <row r="3909" spans="1:20" x14ac:dyDescent="0.85">
      <c r="A3909" s="1">
        <v>41164</v>
      </c>
      <c r="B3909" t="s">
        <v>90</v>
      </c>
      <c r="C3909" t="s">
        <v>4364</v>
      </c>
      <c r="D3909" t="s">
        <v>4365</v>
      </c>
      <c r="E3909" t="s">
        <v>223</v>
      </c>
      <c r="F3909" t="s">
        <v>224</v>
      </c>
      <c r="G3909" t="s">
        <v>225</v>
      </c>
      <c r="H3909">
        <v>2006</v>
      </c>
      <c r="I3909" s="2">
        <v>500000</v>
      </c>
      <c r="J3909" s="2">
        <v>0</v>
      </c>
      <c r="K3909" s="2">
        <v>500000</v>
      </c>
      <c r="L3909" t="s">
        <v>18</v>
      </c>
      <c r="M3909" s="3" t="b">
        <f>trust_funds5[[#This Row],[Contributions Outstanding (USD)]]=0</f>
        <v>1</v>
      </c>
      <c r="N3909" s="3" t="str">
        <f t="shared" si="305"/>
        <v>Outstanding</v>
      </c>
      <c r="O3909" s="3" t="str">
        <f t="shared" si="306"/>
        <v>High Contribution &amp; Recent</v>
      </c>
      <c r="P3909" s="3" t="str">
        <f t="shared" si="307"/>
        <v>Other</v>
      </c>
      <c r="Q3909" s="3" t="str">
        <f t="shared" si="308"/>
        <v>Other</v>
      </c>
      <c r="R3909" s="3" t="str">
        <f t="shared" si="309"/>
        <v>Not LCLS</v>
      </c>
      <c r="S3909" s="3" t="str" cm="1">
        <f t="array" ref="S3909">_xlfn.IFS(G3909 &gt; 5000000, "Very High", G3909 &gt; 1000000, "High", G3909 &gt; 500000, "Medium", TRUE, "Low")</f>
        <v>Very High</v>
      </c>
      <c r="T3909" s="3" t="str" cm="1">
        <f t="array" ref="T3909">_xlfn.IFS(B3909 &gt;= 2005, "Post-2005", B3909 &gt;= 2000, "2000-2004", TRUE, "Pre-2000")</f>
        <v>Post-2005</v>
      </c>
    </row>
    <row r="3910" spans="1:20" x14ac:dyDescent="0.85">
      <c r="A3910" s="1">
        <v>41164</v>
      </c>
      <c r="B3910" t="s">
        <v>90</v>
      </c>
      <c r="C3910" t="s">
        <v>4364</v>
      </c>
      <c r="D3910" t="s">
        <v>4365</v>
      </c>
      <c r="E3910" t="s">
        <v>119</v>
      </c>
      <c r="F3910" t="s">
        <v>120</v>
      </c>
      <c r="G3910" t="s">
        <v>121</v>
      </c>
      <c r="H3910">
        <v>2006</v>
      </c>
      <c r="I3910" s="2">
        <v>902643.78</v>
      </c>
      <c r="J3910" s="2">
        <v>0</v>
      </c>
      <c r="K3910" s="2">
        <v>902643.78</v>
      </c>
      <c r="L3910" t="s">
        <v>18</v>
      </c>
      <c r="M3910" s="3" t="b">
        <f>trust_funds5[[#This Row],[Contributions Outstanding (USD)]]=0</f>
        <v>1</v>
      </c>
      <c r="N3910" s="3" t="str">
        <f t="shared" si="305"/>
        <v>Outstanding</v>
      </c>
      <c r="O3910" s="3" t="str">
        <f t="shared" si="306"/>
        <v>High Contribution &amp; Recent</v>
      </c>
      <c r="P3910" s="3" t="str">
        <f t="shared" si="307"/>
        <v>Other</v>
      </c>
      <c r="Q3910" s="3" t="str">
        <f t="shared" si="308"/>
        <v>Other</v>
      </c>
      <c r="R3910" s="3" t="str">
        <f t="shared" si="309"/>
        <v>Not LCLS</v>
      </c>
      <c r="S3910" s="3" t="str" cm="1">
        <f t="array" ref="S3910">_xlfn.IFS(G3910 &gt; 5000000, "Very High", G3910 &gt; 1000000, "High", G3910 &gt; 500000, "Medium", TRUE, "Low")</f>
        <v>Very High</v>
      </c>
      <c r="T3910" s="3" t="str" cm="1">
        <f t="array" ref="T3910">_xlfn.IFS(B3910 &gt;= 2005, "Post-2005", B3910 &gt;= 2000, "2000-2004", TRUE, "Pre-2000")</f>
        <v>Post-2005</v>
      </c>
    </row>
    <row r="3911" spans="1:20" x14ac:dyDescent="0.85">
      <c r="A3911" s="1">
        <v>41164</v>
      </c>
      <c r="B3911" t="s">
        <v>1234</v>
      </c>
      <c r="C3911" t="s">
        <v>5158</v>
      </c>
      <c r="D3911" t="s">
        <v>5159</v>
      </c>
      <c r="E3911" t="s">
        <v>102</v>
      </c>
      <c r="F3911" t="s">
        <v>103</v>
      </c>
      <c r="G3911" t="s">
        <v>104</v>
      </c>
      <c r="H3911">
        <v>2006</v>
      </c>
      <c r="I3911" s="2">
        <v>39115.08</v>
      </c>
      <c r="J3911" s="2">
        <v>0</v>
      </c>
      <c r="K3911" s="2">
        <v>39115.08</v>
      </c>
      <c r="L3911" t="s">
        <v>18</v>
      </c>
      <c r="M3911" s="3" t="b">
        <f>trust_funds5[[#This Row],[Contributions Outstanding (USD)]]=0</f>
        <v>1</v>
      </c>
      <c r="N3911" s="3" t="str">
        <f t="shared" si="305"/>
        <v>Outstanding</v>
      </c>
      <c r="O3911" s="3" t="str">
        <f t="shared" si="306"/>
        <v>High Contribution &amp; Recent</v>
      </c>
      <c r="P3911" s="3" t="str">
        <f t="shared" si="307"/>
        <v>Other</v>
      </c>
      <c r="Q3911" s="3" t="str">
        <f t="shared" si="308"/>
        <v>Other</v>
      </c>
      <c r="R3911" s="3" t="str">
        <f t="shared" si="309"/>
        <v>Not LCLS</v>
      </c>
      <c r="S3911" s="3" t="str" cm="1">
        <f t="array" ref="S3911">_xlfn.IFS(G3911 &gt; 5000000, "Very High", G3911 &gt; 1000000, "High", G3911 &gt; 500000, "Medium", TRUE, "Low")</f>
        <v>Very High</v>
      </c>
      <c r="T3911" s="3" t="str" cm="1">
        <f t="array" ref="T3911">_xlfn.IFS(B3911 &gt;= 2005, "Post-2005", B3911 &gt;= 2000, "2000-2004", TRUE, "Pre-2000")</f>
        <v>Post-2005</v>
      </c>
    </row>
    <row r="3912" spans="1:20" x14ac:dyDescent="0.85">
      <c r="A3912" s="1">
        <v>41164</v>
      </c>
      <c r="B3912" t="s">
        <v>4472</v>
      </c>
      <c r="C3912" t="s">
        <v>6006</v>
      </c>
      <c r="D3912" t="s">
        <v>6007</v>
      </c>
      <c r="E3912" t="s">
        <v>102</v>
      </c>
      <c r="F3912" t="s">
        <v>103</v>
      </c>
      <c r="G3912" t="s">
        <v>104</v>
      </c>
      <c r="H3912">
        <v>2006</v>
      </c>
      <c r="I3912" s="2">
        <v>2837642.07</v>
      </c>
      <c r="J3912" s="2">
        <v>0</v>
      </c>
      <c r="K3912" s="2">
        <v>2837642.07</v>
      </c>
      <c r="L3912" t="s">
        <v>18</v>
      </c>
      <c r="M3912" s="3" t="b">
        <f>trust_funds5[[#This Row],[Contributions Outstanding (USD)]]=0</f>
        <v>1</v>
      </c>
      <c r="N3912" s="3" t="str">
        <f t="shared" si="305"/>
        <v>Outstanding</v>
      </c>
      <c r="O3912" s="3" t="str">
        <f t="shared" si="306"/>
        <v>High Contribution &amp; Recent</v>
      </c>
      <c r="P3912" s="3" t="str">
        <f t="shared" si="307"/>
        <v>Other</v>
      </c>
      <c r="Q3912" s="3" t="str">
        <f t="shared" si="308"/>
        <v>Other</v>
      </c>
      <c r="R3912" s="3" t="str">
        <f t="shared" si="309"/>
        <v>Not LCLS</v>
      </c>
      <c r="S3912" s="3" t="str" cm="1">
        <f t="array" ref="S3912">_xlfn.IFS(G3912 &gt; 5000000, "Very High", G3912 &gt; 1000000, "High", G3912 &gt; 500000, "Medium", TRUE, "Low")</f>
        <v>Very High</v>
      </c>
      <c r="T3912" s="3" t="str" cm="1">
        <f t="array" ref="T3912">_xlfn.IFS(B3912 &gt;= 2005, "Post-2005", B3912 &gt;= 2000, "2000-2004", TRUE, "Pre-2000")</f>
        <v>Post-2005</v>
      </c>
    </row>
    <row r="3913" spans="1:20" x14ac:dyDescent="0.85">
      <c r="A3913" s="1">
        <v>41164</v>
      </c>
      <c r="B3913" t="s">
        <v>6008</v>
      </c>
      <c r="C3913" t="s">
        <v>6009</v>
      </c>
      <c r="D3913" t="s">
        <v>6010</v>
      </c>
      <c r="E3913" t="s">
        <v>31</v>
      </c>
      <c r="F3913" t="s">
        <v>32</v>
      </c>
      <c r="H3913">
        <v>2006</v>
      </c>
      <c r="I3913" s="2">
        <v>1500000</v>
      </c>
      <c r="J3913" s="2">
        <v>0</v>
      </c>
      <c r="K3913" s="2">
        <v>1500000</v>
      </c>
      <c r="L3913" t="s">
        <v>18</v>
      </c>
      <c r="M3913" s="3" t="b">
        <f>trust_funds5[[#This Row],[Contributions Outstanding (USD)]]=0</f>
        <v>1</v>
      </c>
      <c r="N3913" s="3" t="str">
        <f t="shared" si="305"/>
        <v>Outstanding</v>
      </c>
      <c r="O3913" s="3" t="str">
        <f t="shared" si="306"/>
        <v>High Contribution &amp; Recent</v>
      </c>
      <c r="P3913" s="3" t="str">
        <f t="shared" si="307"/>
        <v>Other</v>
      </c>
      <c r="Q3913" s="3" t="str">
        <f t="shared" si="308"/>
        <v>Other</v>
      </c>
      <c r="R3913" s="3" t="str">
        <f t="shared" si="309"/>
        <v>Not LCLS</v>
      </c>
      <c r="S3913" s="3" t="str" cm="1">
        <f t="array" ref="S3913">_xlfn.IFS(G3913 &gt; 5000000, "Very High", G3913 &gt; 1000000, "High", G3913 &gt; 500000, "Medium", TRUE, "Low")</f>
        <v>Low</v>
      </c>
      <c r="T3913" s="3" t="str" cm="1">
        <f t="array" ref="T3913">_xlfn.IFS(B3913 &gt;= 2005, "Post-2005", B3913 &gt;= 2000, "2000-2004", TRUE, "Pre-2000")</f>
        <v>Post-2005</v>
      </c>
    </row>
    <row r="3914" spans="1:20" x14ac:dyDescent="0.85">
      <c r="A3914" s="1">
        <v>41164</v>
      </c>
      <c r="B3914" t="s">
        <v>1234</v>
      </c>
      <c r="C3914" t="s">
        <v>6011</v>
      </c>
      <c r="D3914" t="s">
        <v>6012</v>
      </c>
      <c r="E3914" t="s">
        <v>85</v>
      </c>
      <c r="F3914" t="s">
        <v>86</v>
      </c>
      <c r="G3914" t="s">
        <v>87</v>
      </c>
      <c r="H3914">
        <v>2006</v>
      </c>
      <c r="I3914" s="2">
        <v>10126411.050000001</v>
      </c>
      <c r="J3914" s="2">
        <v>0</v>
      </c>
      <c r="K3914" s="2">
        <v>10126411.050000001</v>
      </c>
      <c r="L3914" t="s">
        <v>18</v>
      </c>
      <c r="M3914" s="3" t="b">
        <f>trust_funds5[[#This Row],[Contributions Outstanding (USD)]]=0</f>
        <v>1</v>
      </c>
      <c r="N3914" s="3" t="str">
        <f t="shared" si="305"/>
        <v>Outstanding</v>
      </c>
      <c r="O3914" s="3" t="str">
        <f t="shared" si="306"/>
        <v>High Contribution &amp; Recent</v>
      </c>
      <c r="P3914" s="3" t="str">
        <f t="shared" si="307"/>
        <v>Other</v>
      </c>
      <c r="Q3914" s="3" t="str">
        <f t="shared" si="308"/>
        <v>Other</v>
      </c>
      <c r="R3914" s="3" t="str">
        <f t="shared" si="309"/>
        <v>Not LCLS</v>
      </c>
      <c r="S3914" s="3" t="str" cm="1">
        <f t="array" ref="S3914">_xlfn.IFS(G3914 &gt; 5000000, "Very High", G3914 &gt; 1000000, "High", G3914 &gt; 500000, "Medium", TRUE, "Low")</f>
        <v>Very High</v>
      </c>
      <c r="T3914" s="3" t="str" cm="1">
        <f t="array" ref="T3914">_xlfn.IFS(B3914 &gt;= 2005, "Post-2005", B3914 &gt;= 2000, "2000-2004", TRUE, "Pre-2000")</f>
        <v>Post-2005</v>
      </c>
    </row>
    <row r="3915" spans="1:20" x14ac:dyDescent="0.85">
      <c r="A3915" s="1">
        <v>41164</v>
      </c>
      <c r="B3915" t="s">
        <v>4372</v>
      </c>
      <c r="C3915" t="s">
        <v>4373</v>
      </c>
      <c r="D3915" t="s">
        <v>4374</v>
      </c>
      <c r="E3915" t="s">
        <v>56</v>
      </c>
      <c r="F3915" t="s">
        <v>57</v>
      </c>
      <c r="G3915" t="s">
        <v>58</v>
      </c>
      <c r="H3915">
        <v>2006</v>
      </c>
      <c r="I3915" s="2">
        <v>1600000</v>
      </c>
      <c r="J3915" s="2">
        <v>0</v>
      </c>
      <c r="K3915" s="2">
        <v>1600000</v>
      </c>
      <c r="L3915" t="s">
        <v>18</v>
      </c>
      <c r="M3915" s="3" t="b">
        <f>trust_funds5[[#This Row],[Contributions Outstanding (USD)]]=0</f>
        <v>1</v>
      </c>
      <c r="N3915" s="3" t="str">
        <f t="shared" si="305"/>
        <v>Outstanding</v>
      </c>
      <c r="O3915" s="3" t="str">
        <f t="shared" si="306"/>
        <v>High Contribution &amp; Recent</v>
      </c>
      <c r="P3915" s="3" t="str">
        <f t="shared" si="307"/>
        <v>Other</v>
      </c>
      <c r="Q3915" s="3" t="str">
        <f t="shared" si="308"/>
        <v>Other</v>
      </c>
      <c r="R3915" s="3" t="str">
        <f t="shared" si="309"/>
        <v>Not LCLS</v>
      </c>
      <c r="S3915" s="3" t="str" cm="1">
        <f t="array" ref="S3915">_xlfn.IFS(G3915 &gt; 5000000, "Very High", G3915 &gt; 1000000, "High", G3915 &gt; 500000, "Medium", TRUE, "Low")</f>
        <v>Very High</v>
      </c>
      <c r="T3915" s="3" t="str" cm="1">
        <f t="array" ref="T3915">_xlfn.IFS(B3915 &gt;= 2005, "Post-2005", B3915 &gt;= 2000, "2000-2004", TRUE, "Pre-2000")</f>
        <v>Post-2005</v>
      </c>
    </row>
    <row r="3916" spans="1:20" x14ac:dyDescent="0.85">
      <c r="A3916" s="1">
        <v>41164</v>
      </c>
      <c r="B3916" t="s">
        <v>4372</v>
      </c>
      <c r="C3916" t="s">
        <v>4373</v>
      </c>
      <c r="D3916" t="s">
        <v>4374</v>
      </c>
      <c r="E3916" t="s">
        <v>70</v>
      </c>
      <c r="F3916" t="s">
        <v>71</v>
      </c>
      <c r="G3916" t="s">
        <v>1351</v>
      </c>
      <c r="H3916">
        <v>2006</v>
      </c>
      <c r="I3916" s="2">
        <v>148170.69</v>
      </c>
      <c r="J3916" s="2">
        <v>0</v>
      </c>
      <c r="K3916" s="2">
        <v>148170.69</v>
      </c>
      <c r="L3916" t="s">
        <v>18</v>
      </c>
      <c r="M3916" s="3" t="b">
        <f>trust_funds5[[#This Row],[Contributions Outstanding (USD)]]=0</f>
        <v>1</v>
      </c>
      <c r="N3916" s="3" t="str">
        <f t="shared" si="305"/>
        <v>Outstanding</v>
      </c>
      <c r="O3916" s="3" t="str">
        <f t="shared" si="306"/>
        <v>High Contribution &amp; Recent</v>
      </c>
      <c r="P3916" s="3" t="str">
        <f t="shared" si="307"/>
        <v>Other</v>
      </c>
      <c r="Q3916" s="3" t="str">
        <f t="shared" si="308"/>
        <v>Other</v>
      </c>
      <c r="R3916" s="3" t="str">
        <f t="shared" si="309"/>
        <v>Not LCLS</v>
      </c>
      <c r="S3916" s="3" t="str" cm="1">
        <f t="array" ref="S3916">_xlfn.IFS(G3916 &gt; 5000000, "Very High", G3916 &gt; 1000000, "High", G3916 &gt; 500000, "Medium", TRUE, "Low")</f>
        <v>Very High</v>
      </c>
      <c r="T3916" s="3" t="str" cm="1">
        <f t="array" ref="T3916">_xlfn.IFS(B3916 &gt;= 2005, "Post-2005", B3916 &gt;= 2000, "2000-2004", TRUE, "Pre-2000")</f>
        <v>Post-2005</v>
      </c>
    </row>
    <row r="3917" spans="1:20" x14ac:dyDescent="0.85">
      <c r="A3917" s="1">
        <v>41164</v>
      </c>
      <c r="B3917" t="s">
        <v>883</v>
      </c>
      <c r="C3917" t="s">
        <v>5562</v>
      </c>
      <c r="D3917" t="s">
        <v>5563</v>
      </c>
      <c r="E3917" t="s">
        <v>2863</v>
      </c>
      <c r="F3917" t="s">
        <v>2864</v>
      </c>
      <c r="G3917" t="s">
        <v>3051</v>
      </c>
      <c r="H3917">
        <v>2006</v>
      </c>
      <c r="I3917" s="2">
        <v>10489999.529999999</v>
      </c>
      <c r="J3917" s="2">
        <v>0</v>
      </c>
      <c r="K3917" s="2">
        <v>10489999.529999999</v>
      </c>
      <c r="L3917" t="s">
        <v>116</v>
      </c>
      <c r="M3917" s="3" t="b">
        <f>trust_funds5[[#This Row],[Contributions Outstanding (USD)]]=0</f>
        <v>1</v>
      </c>
      <c r="N3917" s="3" t="str">
        <f t="shared" si="305"/>
        <v>Outstanding</v>
      </c>
      <c r="O3917" s="3" t="str">
        <f t="shared" si="306"/>
        <v>High Contribution &amp; Recent</v>
      </c>
      <c r="P3917" s="3" t="str">
        <f t="shared" si="307"/>
        <v>Other</v>
      </c>
      <c r="Q3917" s="3" t="str">
        <f t="shared" si="308"/>
        <v>Other</v>
      </c>
      <c r="R3917" s="3" t="str">
        <f t="shared" si="309"/>
        <v>Not LCLS</v>
      </c>
      <c r="S3917" s="3" t="str" cm="1">
        <f t="array" ref="S3917">_xlfn.IFS(G3917 &gt; 5000000, "Very High", G3917 &gt; 1000000, "High", G3917 &gt; 500000, "Medium", TRUE, "Low")</f>
        <v>Very High</v>
      </c>
      <c r="T3917" s="3" t="str" cm="1">
        <f t="array" ref="T3917">_xlfn.IFS(B3917 &gt;= 2005, "Post-2005", B3917 &gt;= 2000, "2000-2004", TRUE, "Pre-2000")</f>
        <v>Post-2005</v>
      </c>
    </row>
    <row r="3918" spans="1:20" x14ac:dyDescent="0.85">
      <c r="A3918" s="1">
        <v>41164</v>
      </c>
      <c r="B3918" t="s">
        <v>4372</v>
      </c>
      <c r="C3918" t="s">
        <v>4373</v>
      </c>
      <c r="D3918" t="s">
        <v>4374</v>
      </c>
      <c r="E3918" t="s">
        <v>288</v>
      </c>
      <c r="F3918" t="s">
        <v>289</v>
      </c>
      <c r="G3918" t="s">
        <v>290</v>
      </c>
      <c r="H3918">
        <v>2006</v>
      </c>
      <c r="I3918" s="2">
        <v>826237.5</v>
      </c>
      <c r="J3918" s="2">
        <v>0</v>
      </c>
      <c r="K3918" s="2">
        <v>826237.5</v>
      </c>
      <c r="L3918" t="s">
        <v>18</v>
      </c>
      <c r="M3918" s="3" t="b">
        <f>trust_funds5[[#This Row],[Contributions Outstanding (USD)]]=0</f>
        <v>1</v>
      </c>
      <c r="N3918" s="3" t="str">
        <f t="shared" si="305"/>
        <v>Outstanding</v>
      </c>
      <c r="O3918" s="3" t="str">
        <f t="shared" si="306"/>
        <v>High Contribution &amp; Recent</v>
      </c>
      <c r="P3918" s="3" t="str">
        <f t="shared" si="307"/>
        <v>Other</v>
      </c>
      <c r="Q3918" s="3" t="str">
        <f t="shared" si="308"/>
        <v>Other</v>
      </c>
      <c r="R3918" s="3" t="str">
        <f t="shared" si="309"/>
        <v>Not LCLS</v>
      </c>
      <c r="S3918" s="3" t="str" cm="1">
        <f t="array" ref="S3918">_xlfn.IFS(G3918 &gt; 5000000, "Very High", G3918 &gt; 1000000, "High", G3918 &gt; 500000, "Medium", TRUE, "Low")</f>
        <v>Very High</v>
      </c>
      <c r="T3918" s="3" t="str" cm="1">
        <f t="array" ref="T3918">_xlfn.IFS(B3918 &gt;= 2005, "Post-2005", B3918 &gt;= 2000, "2000-2004", TRUE, "Pre-2000")</f>
        <v>Post-2005</v>
      </c>
    </row>
    <row r="3919" spans="1:20" x14ac:dyDescent="0.85">
      <c r="A3919" s="1">
        <v>41164</v>
      </c>
      <c r="B3919" t="s">
        <v>5722</v>
      </c>
      <c r="C3919" t="s">
        <v>6013</v>
      </c>
      <c r="D3919" t="s">
        <v>5518</v>
      </c>
      <c r="E3919" t="s">
        <v>85</v>
      </c>
      <c r="F3919" t="s">
        <v>86</v>
      </c>
      <c r="G3919" t="s">
        <v>87</v>
      </c>
      <c r="H3919">
        <v>2006</v>
      </c>
      <c r="I3919" s="2">
        <v>4398974.41</v>
      </c>
      <c r="J3919" s="2">
        <v>0</v>
      </c>
      <c r="K3919" s="2">
        <v>4398974.41</v>
      </c>
      <c r="L3919" t="s">
        <v>18</v>
      </c>
      <c r="M3919" s="3" t="b">
        <f>trust_funds5[[#This Row],[Contributions Outstanding (USD)]]=0</f>
        <v>1</v>
      </c>
      <c r="N3919" s="3" t="str">
        <f t="shared" si="305"/>
        <v>Outstanding</v>
      </c>
      <c r="O3919" s="3" t="str">
        <f t="shared" si="306"/>
        <v>High Contribution &amp; Recent</v>
      </c>
      <c r="P3919" s="3" t="str">
        <f t="shared" si="307"/>
        <v>Other</v>
      </c>
      <c r="Q3919" s="3" t="str">
        <f t="shared" si="308"/>
        <v>Other</v>
      </c>
      <c r="R3919" s="3" t="str">
        <f t="shared" si="309"/>
        <v>Not LCLS</v>
      </c>
      <c r="S3919" s="3" t="str" cm="1">
        <f t="array" ref="S3919">_xlfn.IFS(G3919 &gt; 5000000, "Very High", G3919 &gt; 1000000, "High", G3919 &gt; 500000, "Medium", TRUE, "Low")</f>
        <v>Very High</v>
      </c>
      <c r="T3919" s="3" t="str" cm="1">
        <f t="array" ref="T3919">_xlfn.IFS(B3919 &gt;= 2005, "Post-2005", B3919 &gt;= 2000, "2000-2004", TRUE, "Pre-2000")</f>
        <v>Post-2005</v>
      </c>
    </row>
    <row r="3920" spans="1:20" x14ac:dyDescent="0.85">
      <c r="A3920" s="1">
        <v>41164</v>
      </c>
      <c r="B3920" t="s">
        <v>3797</v>
      </c>
      <c r="C3920" t="s">
        <v>6014</v>
      </c>
      <c r="D3920" t="s">
        <v>6015</v>
      </c>
      <c r="E3920" t="s">
        <v>15</v>
      </c>
      <c r="F3920" t="s">
        <v>16</v>
      </c>
      <c r="G3920" t="s">
        <v>17</v>
      </c>
      <c r="H3920">
        <v>2006</v>
      </c>
      <c r="I3920" s="2">
        <v>435029.08</v>
      </c>
      <c r="J3920" s="2">
        <v>0</v>
      </c>
      <c r="K3920" s="2">
        <v>435029.08</v>
      </c>
      <c r="L3920" t="s">
        <v>18</v>
      </c>
      <c r="M3920" s="3" t="b">
        <f>trust_funds5[[#This Row],[Contributions Outstanding (USD)]]=0</f>
        <v>1</v>
      </c>
      <c r="N3920" s="3" t="str">
        <f t="shared" si="305"/>
        <v>Outstanding</v>
      </c>
      <c r="O3920" s="3" t="str">
        <f t="shared" si="306"/>
        <v>High Contribution &amp; Recent</v>
      </c>
      <c r="P3920" s="3" t="str">
        <f t="shared" si="307"/>
        <v>Other</v>
      </c>
      <c r="Q3920" s="3" t="str">
        <f t="shared" si="308"/>
        <v>Other</v>
      </c>
      <c r="R3920" s="3" t="str">
        <f t="shared" si="309"/>
        <v>Not LCLS</v>
      </c>
      <c r="S3920" s="3" t="str" cm="1">
        <f t="array" ref="S3920">_xlfn.IFS(G3920 &gt; 5000000, "Very High", G3920 &gt; 1000000, "High", G3920 &gt; 500000, "Medium", TRUE, "Low")</f>
        <v>Very High</v>
      </c>
      <c r="T3920" s="3" t="str" cm="1">
        <f t="array" ref="T3920">_xlfn.IFS(B3920 &gt;= 2005, "Post-2005", B3920 &gt;= 2000, "2000-2004", TRUE, "Pre-2000")</f>
        <v>Post-2005</v>
      </c>
    </row>
    <row r="3921" spans="1:20" x14ac:dyDescent="0.85">
      <c r="A3921" s="1">
        <v>41164</v>
      </c>
      <c r="B3921" t="s">
        <v>90</v>
      </c>
      <c r="C3921" t="s">
        <v>5521</v>
      </c>
      <c r="D3921" t="s">
        <v>5522</v>
      </c>
      <c r="E3921" t="s">
        <v>235</v>
      </c>
      <c r="F3921" t="s">
        <v>236</v>
      </c>
      <c r="G3921" t="s">
        <v>237</v>
      </c>
      <c r="H3921">
        <v>2006</v>
      </c>
      <c r="I3921" s="2">
        <v>38053.230000000003</v>
      </c>
      <c r="J3921" s="2">
        <v>0</v>
      </c>
      <c r="K3921" s="2">
        <v>38053.230000000003</v>
      </c>
      <c r="L3921" t="s">
        <v>5523</v>
      </c>
      <c r="M3921" s="3" t="b">
        <f>trust_funds5[[#This Row],[Contributions Outstanding (USD)]]=0</f>
        <v>1</v>
      </c>
      <c r="N3921" s="3" t="str">
        <f t="shared" si="305"/>
        <v>Outstanding</v>
      </c>
      <c r="O3921" s="3" t="str">
        <f t="shared" si="306"/>
        <v>High Contribution &amp; Recent</v>
      </c>
      <c r="P3921" s="3" t="str">
        <f t="shared" si="307"/>
        <v>Other</v>
      </c>
      <c r="Q3921" s="3" t="str">
        <f t="shared" si="308"/>
        <v>Other</v>
      </c>
      <c r="R3921" s="3" t="str">
        <f t="shared" si="309"/>
        <v>Not LCLS</v>
      </c>
      <c r="S3921" s="3" t="str" cm="1">
        <f t="array" ref="S3921">_xlfn.IFS(G3921 &gt; 5000000, "Very High", G3921 &gt; 1000000, "High", G3921 &gt; 500000, "Medium", TRUE, "Low")</f>
        <v>Very High</v>
      </c>
      <c r="T3921" s="3" t="str" cm="1">
        <f t="array" ref="T3921">_xlfn.IFS(B3921 &gt;= 2005, "Post-2005", B3921 &gt;= 2000, "2000-2004", TRUE, "Pre-2000")</f>
        <v>Post-2005</v>
      </c>
    </row>
    <row r="3922" spans="1:20" x14ac:dyDescent="0.85">
      <c r="A3922" s="1">
        <v>41164</v>
      </c>
      <c r="B3922" t="s">
        <v>90</v>
      </c>
      <c r="C3922" t="s">
        <v>5521</v>
      </c>
      <c r="D3922" t="s">
        <v>5522</v>
      </c>
      <c r="E3922" t="s">
        <v>15</v>
      </c>
      <c r="F3922" t="s">
        <v>16</v>
      </c>
      <c r="G3922" t="s">
        <v>17</v>
      </c>
      <c r="H3922">
        <v>2006</v>
      </c>
      <c r="I3922" s="2">
        <v>2500000</v>
      </c>
      <c r="J3922" s="2">
        <v>0</v>
      </c>
      <c r="K3922" s="2">
        <v>2500000</v>
      </c>
      <c r="L3922" t="s">
        <v>5523</v>
      </c>
      <c r="M3922" s="3" t="b">
        <f>trust_funds5[[#This Row],[Contributions Outstanding (USD)]]=0</f>
        <v>1</v>
      </c>
      <c r="N3922" s="3" t="str">
        <f t="shared" si="305"/>
        <v>Outstanding</v>
      </c>
      <c r="O3922" s="3" t="str">
        <f t="shared" si="306"/>
        <v>High Contribution &amp; Recent</v>
      </c>
      <c r="P3922" s="3" t="str">
        <f t="shared" si="307"/>
        <v>Other</v>
      </c>
      <c r="Q3922" s="3" t="str">
        <f t="shared" si="308"/>
        <v>Other</v>
      </c>
      <c r="R3922" s="3" t="str">
        <f t="shared" si="309"/>
        <v>Not LCLS</v>
      </c>
      <c r="S3922" s="3" t="str" cm="1">
        <f t="array" ref="S3922">_xlfn.IFS(G3922 &gt; 5000000, "Very High", G3922 &gt; 1000000, "High", G3922 &gt; 500000, "Medium", TRUE, "Low")</f>
        <v>Very High</v>
      </c>
      <c r="T3922" s="3" t="str" cm="1">
        <f t="array" ref="T3922">_xlfn.IFS(B3922 &gt;= 2005, "Post-2005", B3922 &gt;= 2000, "2000-2004", TRUE, "Pre-2000")</f>
        <v>Post-2005</v>
      </c>
    </row>
    <row r="3923" spans="1:20" x14ac:dyDescent="0.85">
      <c r="A3923" s="1">
        <v>41164</v>
      </c>
      <c r="B3923" t="s">
        <v>90</v>
      </c>
      <c r="C3923" t="s">
        <v>5521</v>
      </c>
      <c r="D3923" t="s">
        <v>5522</v>
      </c>
      <c r="E3923" t="s">
        <v>200</v>
      </c>
      <c r="F3923" t="s">
        <v>201</v>
      </c>
      <c r="G3923" t="s">
        <v>213</v>
      </c>
      <c r="H3923">
        <v>2006</v>
      </c>
      <c r="I3923" s="2">
        <v>220991.84</v>
      </c>
      <c r="J3923" s="2">
        <v>0</v>
      </c>
      <c r="K3923" s="2">
        <v>220991.84</v>
      </c>
      <c r="L3923" t="s">
        <v>5523</v>
      </c>
      <c r="M3923" s="3" t="b">
        <f>trust_funds5[[#This Row],[Contributions Outstanding (USD)]]=0</f>
        <v>1</v>
      </c>
      <c r="N3923" s="3" t="str">
        <f t="shared" si="305"/>
        <v>Outstanding</v>
      </c>
      <c r="O3923" s="3" t="str">
        <f t="shared" si="306"/>
        <v>High Contribution &amp; Recent</v>
      </c>
      <c r="P3923" s="3" t="str">
        <f t="shared" si="307"/>
        <v>Other</v>
      </c>
      <c r="Q3923" s="3" t="str">
        <f t="shared" si="308"/>
        <v>Other</v>
      </c>
      <c r="R3923" s="3" t="str">
        <f t="shared" si="309"/>
        <v>Not LCLS</v>
      </c>
      <c r="S3923" s="3" t="str" cm="1">
        <f t="array" ref="S3923">_xlfn.IFS(G3923 &gt; 5000000, "Very High", G3923 &gt; 1000000, "High", G3923 &gt; 500000, "Medium", TRUE, "Low")</f>
        <v>Very High</v>
      </c>
      <c r="T3923" s="3" t="str" cm="1">
        <f t="array" ref="T3923">_xlfn.IFS(B3923 &gt;= 2005, "Post-2005", B3923 &gt;= 2000, "2000-2004", TRUE, "Pre-2000")</f>
        <v>Post-2005</v>
      </c>
    </row>
    <row r="3924" spans="1:20" x14ac:dyDescent="0.85">
      <c r="A3924" s="1">
        <v>41164</v>
      </c>
      <c r="B3924" t="s">
        <v>90</v>
      </c>
      <c r="C3924" t="s">
        <v>5521</v>
      </c>
      <c r="D3924" t="s">
        <v>5522</v>
      </c>
      <c r="E3924" t="s">
        <v>293</v>
      </c>
      <c r="F3924" t="s">
        <v>294</v>
      </c>
      <c r="G3924" t="s">
        <v>626</v>
      </c>
      <c r="H3924">
        <v>2006</v>
      </c>
      <c r="I3924" s="2">
        <v>2000000</v>
      </c>
      <c r="J3924" s="2">
        <v>0</v>
      </c>
      <c r="K3924" s="2">
        <v>2000000</v>
      </c>
      <c r="L3924" t="s">
        <v>5523</v>
      </c>
      <c r="M3924" s="3" t="b">
        <f>trust_funds5[[#This Row],[Contributions Outstanding (USD)]]=0</f>
        <v>1</v>
      </c>
      <c r="N3924" s="3" t="str">
        <f t="shared" si="305"/>
        <v>Outstanding</v>
      </c>
      <c r="O3924" s="3" t="str">
        <f t="shared" si="306"/>
        <v>High Contribution &amp; Recent</v>
      </c>
      <c r="P3924" s="3" t="str">
        <f t="shared" si="307"/>
        <v>Other</v>
      </c>
      <c r="Q3924" s="3" t="str">
        <f t="shared" si="308"/>
        <v>Other</v>
      </c>
      <c r="R3924" s="3" t="str">
        <f t="shared" si="309"/>
        <v>Not LCLS</v>
      </c>
      <c r="S3924" s="3" t="str" cm="1">
        <f t="array" ref="S3924">_xlfn.IFS(G3924 &gt; 5000000, "Very High", G3924 &gt; 1000000, "High", G3924 &gt; 500000, "Medium", TRUE, "Low")</f>
        <v>Very High</v>
      </c>
      <c r="T3924" s="3" t="str" cm="1">
        <f t="array" ref="T3924">_xlfn.IFS(B3924 &gt;= 2005, "Post-2005", B3924 &gt;= 2000, "2000-2004", TRUE, "Pre-2000")</f>
        <v>Post-2005</v>
      </c>
    </row>
    <row r="3925" spans="1:20" x14ac:dyDescent="0.85">
      <c r="A3925" s="1">
        <v>41164</v>
      </c>
      <c r="B3925" t="s">
        <v>90</v>
      </c>
      <c r="C3925" t="s">
        <v>5521</v>
      </c>
      <c r="D3925" t="s">
        <v>5522</v>
      </c>
      <c r="E3925" t="s">
        <v>102</v>
      </c>
      <c r="F3925" t="s">
        <v>103</v>
      </c>
      <c r="G3925" t="s">
        <v>104</v>
      </c>
      <c r="H3925">
        <v>2006</v>
      </c>
      <c r="I3925" s="2">
        <v>5671300</v>
      </c>
      <c r="J3925" s="2">
        <v>0</v>
      </c>
      <c r="K3925" s="2">
        <v>5671300</v>
      </c>
      <c r="L3925" t="s">
        <v>5523</v>
      </c>
      <c r="M3925" s="3" t="b">
        <f>trust_funds5[[#This Row],[Contributions Outstanding (USD)]]=0</f>
        <v>1</v>
      </c>
      <c r="N3925" s="3" t="str">
        <f t="shared" si="305"/>
        <v>Outstanding</v>
      </c>
      <c r="O3925" s="3" t="str">
        <f t="shared" si="306"/>
        <v>High Contribution &amp; Recent</v>
      </c>
      <c r="P3925" s="3" t="str">
        <f t="shared" si="307"/>
        <v>Other</v>
      </c>
      <c r="Q3925" s="3" t="str">
        <f t="shared" si="308"/>
        <v>Other</v>
      </c>
      <c r="R3925" s="3" t="str">
        <f t="shared" si="309"/>
        <v>Not LCLS</v>
      </c>
      <c r="S3925" s="3" t="str" cm="1">
        <f t="array" ref="S3925">_xlfn.IFS(G3925 &gt; 5000000, "Very High", G3925 &gt; 1000000, "High", G3925 &gt; 500000, "Medium", TRUE, "Low")</f>
        <v>Very High</v>
      </c>
      <c r="T3925" s="3" t="str" cm="1">
        <f t="array" ref="T3925">_xlfn.IFS(B3925 &gt;= 2005, "Post-2005", B3925 &gt;= 2000, "2000-2004", TRUE, "Pre-2000")</f>
        <v>Post-2005</v>
      </c>
    </row>
    <row r="3926" spans="1:20" x14ac:dyDescent="0.85">
      <c r="A3926" s="1">
        <v>41164</v>
      </c>
      <c r="B3926" t="s">
        <v>90</v>
      </c>
      <c r="C3926" t="s">
        <v>5521</v>
      </c>
      <c r="D3926" t="s">
        <v>5522</v>
      </c>
      <c r="E3926" t="s">
        <v>204</v>
      </c>
      <c r="F3926" t="s">
        <v>205</v>
      </c>
      <c r="G3926" t="s">
        <v>206</v>
      </c>
      <c r="H3926">
        <v>2006</v>
      </c>
      <c r="I3926" s="2">
        <v>112615.45</v>
      </c>
      <c r="J3926" s="2">
        <v>0</v>
      </c>
      <c r="K3926" s="2">
        <v>112615.45</v>
      </c>
      <c r="L3926" t="s">
        <v>5523</v>
      </c>
      <c r="M3926" s="3" t="b">
        <f>trust_funds5[[#This Row],[Contributions Outstanding (USD)]]=0</f>
        <v>1</v>
      </c>
      <c r="N3926" s="3" t="str">
        <f t="shared" si="305"/>
        <v>Outstanding</v>
      </c>
      <c r="O3926" s="3" t="str">
        <f t="shared" si="306"/>
        <v>High Contribution &amp; Recent</v>
      </c>
      <c r="P3926" s="3" t="str">
        <f t="shared" si="307"/>
        <v>Other</v>
      </c>
      <c r="Q3926" s="3" t="str">
        <f t="shared" si="308"/>
        <v>Other</v>
      </c>
      <c r="R3926" s="3" t="str">
        <f t="shared" si="309"/>
        <v>Not LCLS</v>
      </c>
      <c r="S3926" s="3" t="str" cm="1">
        <f t="array" ref="S3926">_xlfn.IFS(G3926 &gt; 5000000, "Very High", G3926 &gt; 1000000, "High", G3926 &gt; 500000, "Medium", TRUE, "Low")</f>
        <v>Very High</v>
      </c>
      <c r="T3926" s="3" t="str" cm="1">
        <f t="array" ref="T3926">_xlfn.IFS(B3926 &gt;= 2005, "Post-2005", B3926 &gt;= 2000, "2000-2004", TRUE, "Pre-2000")</f>
        <v>Post-2005</v>
      </c>
    </row>
    <row r="3927" spans="1:20" x14ac:dyDescent="0.85">
      <c r="A3927" s="1">
        <v>41164</v>
      </c>
      <c r="B3927" t="s">
        <v>90</v>
      </c>
      <c r="C3927" t="s">
        <v>5521</v>
      </c>
      <c r="D3927" t="s">
        <v>5522</v>
      </c>
      <c r="E3927" t="s">
        <v>93</v>
      </c>
      <c r="F3927" t="s">
        <v>94</v>
      </c>
      <c r="H3927">
        <v>2006</v>
      </c>
      <c r="I3927" s="2">
        <v>191832.8</v>
      </c>
      <c r="J3927" s="2">
        <v>0</v>
      </c>
      <c r="K3927" s="2">
        <v>191832.8</v>
      </c>
      <c r="L3927" t="s">
        <v>5523</v>
      </c>
      <c r="M3927" s="3" t="b">
        <f>trust_funds5[[#This Row],[Contributions Outstanding (USD)]]=0</f>
        <v>1</v>
      </c>
      <c r="N3927" s="3" t="str">
        <f t="shared" si="305"/>
        <v>Outstanding</v>
      </c>
      <c r="O3927" s="3" t="str">
        <f t="shared" si="306"/>
        <v>High Contribution &amp; Recent</v>
      </c>
      <c r="P3927" s="3" t="str">
        <f t="shared" si="307"/>
        <v>Other</v>
      </c>
      <c r="Q3927" s="3" t="str">
        <f t="shared" si="308"/>
        <v>Other</v>
      </c>
      <c r="R3927" s="3" t="str">
        <f t="shared" si="309"/>
        <v>Not LCLS</v>
      </c>
      <c r="S3927" s="3" t="str" cm="1">
        <f t="array" ref="S3927">_xlfn.IFS(G3927 &gt; 5000000, "Very High", G3927 &gt; 1000000, "High", G3927 &gt; 500000, "Medium", TRUE, "Low")</f>
        <v>Low</v>
      </c>
      <c r="T3927" s="3" t="str" cm="1">
        <f t="array" ref="T3927">_xlfn.IFS(B3927 &gt;= 2005, "Post-2005", B3927 &gt;= 2000, "2000-2004", TRUE, "Pre-2000")</f>
        <v>Post-2005</v>
      </c>
    </row>
    <row r="3928" spans="1:20" x14ac:dyDescent="0.85">
      <c r="A3928" s="1">
        <v>41164</v>
      </c>
      <c r="B3928" t="s">
        <v>90</v>
      </c>
      <c r="C3928" t="s">
        <v>5521</v>
      </c>
      <c r="D3928" t="s">
        <v>5522</v>
      </c>
      <c r="E3928" t="s">
        <v>93</v>
      </c>
      <c r="F3928" t="s">
        <v>94</v>
      </c>
      <c r="H3928">
        <v>2006</v>
      </c>
      <c r="I3928" s="2">
        <v>5000000</v>
      </c>
      <c r="J3928" s="2">
        <v>0</v>
      </c>
      <c r="K3928" s="2">
        <v>5000000</v>
      </c>
      <c r="L3928" t="s">
        <v>5523</v>
      </c>
      <c r="M3928" s="3" t="b">
        <f>trust_funds5[[#This Row],[Contributions Outstanding (USD)]]=0</f>
        <v>1</v>
      </c>
      <c r="N3928" s="3" t="str">
        <f t="shared" si="305"/>
        <v>Outstanding</v>
      </c>
      <c r="O3928" s="3" t="str">
        <f t="shared" si="306"/>
        <v>High Contribution &amp; Recent</v>
      </c>
      <c r="P3928" s="3" t="str">
        <f t="shared" si="307"/>
        <v>Other</v>
      </c>
      <c r="Q3928" s="3" t="str">
        <f t="shared" si="308"/>
        <v>Other</v>
      </c>
      <c r="R3928" s="3" t="str">
        <f t="shared" si="309"/>
        <v>Not LCLS</v>
      </c>
      <c r="S3928" s="3" t="str" cm="1">
        <f t="array" ref="S3928">_xlfn.IFS(G3928 &gt; 5000000, "Very High", G3928 &gt; 1000000, "High", G3928 &gt; 500000, "Medium", TRUE, "Low")</f>
        <v>Low</v>
      </c>
      <c r="T3928" s="3" t="str" cm="1">
        <f t="array" ref="T3928">_xlfn.IFS(B3928 &gt;= 2005, "Post-2005", B3928 &gt;= 2000, "2000-2004", TRUE, "Pre-2000")</f>
        <v>Post-2005</v>
      </c>
    </row>
    <row r="3929" spans="1:20" x14ac:dyDescent="0.85">
      <c r="A3929" s="1">
        <v>41164</v>
      </c>
      <c r="B3929" t="s">
        <v>90</v>
      </c>
      <c r="C3929" t="s">
        <v>6016</v>
      </c>
      <c r="D3929" t="s">
        <v>6017</v>
      </c>
      <c r="E3929" t="s">
        <v>56</v>
      </c>
      <c r="F3929" t="s">
        <v>57</v>
      </c>
      <c r="G3929" t="s">
        <v>58</v>
      </c>
      <c r="H3929">
        <v>2006</v>
      </c>
      <c r="I3929" s="2">
        <v>752900</v>
      </c>
      <c r="J3929" s="2">
        <v>0</v>
      </c>
      <c r="K3929" s="2">
        <v>752900</v>
      </c>
      <c r="L3929" t="s">
        <v>18</v>
      </c>
      <c r="M3929" s="3" t="b">
        <f>trust_funds5[[#This Row],[Contributions Outstanding (USD)]]=0</f>
        <v>1</v>
      </c>
      <c r="N3929" s="3" t="str">
        <f t="shared" si="305"/>
        <v>Outstanding</v>
      </c>
      <c r="O3929" s="3" t="str">
        <f t="shared" si="306"/>
        <v>High Contribution &amp; Recent</v>
      </c>
      <c r="P3929" s="3" t="str">
        <f t="shared" si="307"/>
        <v>Other</v>
      </c>
      <c r="Q3929" s="3" t="str">
        <f t="shared" si="308"/>
        <v>Other</v>
      </c>
      <c r="R3929" s="3" t="str">
        <f t="shared" si="309"/>
        <v>Not LCLS</v>
      </c>
      <c r="S3929" s="3" t="str" cm="1">
        <f t="array" ref="S3929">_xlfn.IFS(G3929 &gt; 5000000, "Very High", G3929 &gt; 1000000, "High", G3929 &gt; 500000, "Medium", TRUE, "Low")</f>
        <v>Very High</v>
      </c>
      <c r="T3929" s="3" t="str" cm="1">
        <f t="array" ref="T3929">_xlfn.IFS(B3929 &gt;= 2005, "Post-2005", B3929 &gt;= 2000, "2000-2004", TRUE, "Pre-2000")</f>
        <v>Post-2005</v>
      </c>
    </row>
    <row r="3930" spans="1:20" x14ac:dyDescent="0.85">
      <c r="A3930" s="1">
        <v>41164</v>
      </c>
      <c r="B3930" t="s">
        <v>90</v>
      </c>
      <c r="C3930" t="s">
        <v>6016</v>
      </c>
      <c r="D3930" t="s">
        <v>6017</v>
      </c>
      <c r="E3930" t="s">
        <v>15</v>
      </c>
      <c r="F3930" t="s">
        <v>16</v>
      </c>
      <c r="G3930" t="s">
        <v>17</v>
      </c>
      <c r="H3930">
        <v>2006</v>
      </c>
      <c r="I3930" s="2">
        <v>4462402.8600000003</v>
      </c>
      <c r="J3930" s="2">
        <v>0</v>
      </c>
      <c r="K3930" s="2">
        <v>4462402.8600000003</v>
      </c>
      <c r="L3930" t="s">
        <v>18</v>
      </c>
      <c r="M3930" s="3" t="b">
        <f>trust_funds5[[#This Row],[Contributions Outstanding (USD)]]=0</f>
        <v>1</v>
      </c>
      <c r="N3930" s="3" t="str">
        <f t="shared" si="305"/>
        <v>Outstanding</v>
      </c>
      <c r="O3930" s="3" t="str">
        <f t="shared" si="306"/>
        <v>High Contribution &amp; Recent</v>
      </c>
      <c r="P3930" s="3" t="str">
        <f t="shared" si="307"/>
        <v>Other</v>
      </c>
      <c r="Q3930" s="3" t="str">
        <f t="shared" si="308"/>
        <v>Other</v>
      </c>
      <c r="R3930" s="3" t="str">
        <f t="shared" si="309"/>
        <v>Not LCLS</v>
      </c>
      <c r="S3930" s="3" t="str" cm="1">
        <f t="array" ref="S3930">_xlfn.IFS(G3930 &gt; 5000000, "Very High", G3930 &gt; 1000000, "High", G3930 &gt; 500000, "Medium", TRUE, "Low")</f>
        <v>Very High</v>
      </c>
      <c r="T3930" s="3" t="str" cm="1">
        <f t="array" ref="T3930">_xlfn.IFS(B3930 &gt;= 2005, "Post-2005", B3930 &gt;= 2000, "2000-2004", TRUE, "Pre-2000")</f>
        <v>Post-2005</v>
      </c>
    </row>
    <row r="3931" spans="1:20" x14ac:dyDescent="0.85">
      <c r="A3931" s="1">
        <v>41164</v>
      </c>
      <c r="B3931" t="s">
        <v>90</v>
      </c>
      <c r="C3931" t="s">
        <v>6016</v>
      </c>
      <c r="D3931" t="s">
        <v>6017</v>
      </c>
      <c r="E3931" t="s">
        <v>93</v>
      </c>
      <c r="F3931" t="s">
        <v>94</v>
      </c>
      <c r="H3931">
        <v>2006</v>
      </c>
      <c r="I3931" s="2">
        <v>4000000</v>
      </c>
      <c r="J3931" s="2">
        <v>0</v>
      </c>
      <c r="K3931" s="2">
        <v>4000000</v>
      </c>
      <c r="L3931" t="s">
        <v>18</v>
      </c>
      <c r="M3931" s="3" t="b">
        <f>trust_funds5[[#This Row],[Contributions Outstanding (USD)]]=0</f>
        <v>1</v>
      </c>
      <c r="N3931" s="3" t="str">
        <f t="shared" si="305"/>
        <v>Outstanding</v>
      </c>
      <c r="O3931" s="3" t="str">
        <f t="shared" si="306"/>
        <v>High Contribution &amp; Recent</v>
      </c>
      <c r="P3931" s="3" t="str">
        <f t="shared" si="307"/>
        <v>Other</v>
      </c>
      <c r="Q3931" s="3" t="str">
        <f t="shared" si="308"/>
        <v>Other</v>
      </c>
      <c r="R3931" s="3" t="str">
        <f t="shared" si="309"/>
        <v>Not LCLS</v>
      </c>
      <c r="S3931" s="3" t="str" cm="1">
        <f t="array" ref="S3931">_xlfn.IFS(G3931 &gt; 5000000, "Very High", G3931 &gt; 1000000, "High", G3931 &gt; 500000, "Medium", TRUE, "Low")</f>
        <v>Low</v>
      </c>
      <c r="T3931" s="3" t="str" cm="1">
        <f t="array" ref="T3931">_xlfn.IFS(B3931 &gt;= 2005, "Post-2005", B3931 &gt;= 2000, "2000-2004", TRUE, "Pre-2000")</f>
        <v>Post-2005</v>
      </c>
    </row>
    <row r="3932" spans="1:20" x14ac:dyDescent="0.85">
      <c r="A3932" s="1">
        <v>41164</v>
      </c>
      <c r="B3932" t="s">
        <v>90</v>
      </c>
      <c r="C3932" t="s">
        <v>6018</v>
      </c>
      <c r="D3932" t="s">
        <v>6019</v>
      </c>
      <c r="E3932" t="s">
        <v>102</v>
      </c>
      <c r="F3932" t="s">
        <v>103</v>
      </c>
      <c r="G3932" t="s">
        <v>104</v>
      </c>
      <c r="H3932">
        <v>2006</v>
      </c>
      <c r="I3932" s="2">
        <v>2967083.99</v>
      </c>
      <c r="J3932" s="2">
        <v>0</v>
      </c>
      <c r="K3932" s="2">
        <v>2967083.99</v>
      </c>
      <c r="L3932" t="s">
        <v>116</v>
      </c>
      <c r="M3932" s="3" t="b">
        <f>trust_funds5[[#This Row],[Contributions Outstanding (USD)]]=0</f>
        <v>1</v>
      </c>
      <c r="N3932" s="3" t="str">
        <f t="shared" si="305"/>
        <v>Outstanding</v>
      </c>
      <c r="O3932" s="3" t="str">
        <f t="shared" si="306"/>
        <v>High Contribution &amp; Recent</v>
      </c>
      <c r="P3932" s="3" t="str">
        <f t="shared" si="307"/>
        <v>Other</v>
      </c>
      <c r="Q3932" s="3" t="str">
        <f t="shared" si="308"/>
        <v>Other</v>
      </c>
      <c r="R3932" s="3" t="str">
        <f t="shared" si="309"/>
        <v>Not LCLS</v>
      </c>
      <c r="S3932" s="3" t="str" cm="1">
        <f t="array" ref="S3932">_xlfn.IFS(G3932 &gt; 5000000, "Very High", G3932 &gt; 1000000, "High", G3932 &gt; 500000, "Medium", TRUE, "Low")</f>
        <v>Very High</v>
      </c>
      <c r="T3932" s="3" t="str" cm="1">
        <f t="array" ref="T3932">_xlfn.IFS(B3932 &gt;= 2005, "Post-2005", B3932 &gt;= 2000, "2000-2004", TRUE, "Pre-2000")</f>
        <v>Post-2005</v>
      </c>
    </row>
    <row r="3933" spans="1:20" x14ac:dyDescent="0.85">
      <c r="A3933" s="1">
        <v>41164</v>
      </c>
      <c r="B3933" t="s">
        <v>90</v>
      </c>
      <c r="C3933" t="s">
        <v>5525</v>
      </c>
      <c r="D3933" t="s">
        <v>5526</v>
      </c>
      <c r="E3933" t="s">
        <v>49</v>
      </c>
      <c r="F3933" t="s">
        <v>50</v>
      </c>
      <c r="G3933" t="s">
        <v>451</v>
      </c>
      <c r="H3933">
        <v>2006</v>
      </c>
      <c r="I3933" s="2">
        <v>5000000</v>
      </c>
      <c r="J3933" s="2">
        <v>0</v>
      </c>
      <c r="K3933" s="2">
        <v>5000000</v>
      </c>
      <c r="L3933" t="s">
        <v>18</v>
      </c>
      <c r="M3933" s="3" t="b">
        <f>trust_funds5[[#This Row],[Contributions Outstanding (USD)]]=0</f>
        <v>1</v>
      </c>
      <c r="N3933" s="3" t="str">
        <f t="shared" si="305"/>
        <v>Outstanding</v>
      </c>
      <c r="O3933" s="3" t="str">
        <f t="shared" si="306"/>
        <v>High Contribution &amp; Recent</v>
      </c>
      <c r="P3933" s="3" t="str">
        <f t="shared" si="307"/>
        <v>Other</v>
      </c>
      <c r="Q3933" s="3" t="str">
        <f t="shared" si="308"/>
        <v>Other</v>
      </c>
      <c r="R3933" s="3" t="str">
        <f t="shared" si="309"/>
        <v>Not LCLS</v>
      </c>
      <c r="S3933" s="3" t="str" cm="1">
        <f t="array" ref="S3933">_xlfn.IFS(G3933 &gt; 5000000, "Very High", G3933 &gt; 1000000, "High", G3933 &gt; 500000, "Medium", TRUE, "Low")</f>
        <v>Very High</v>
      </c>
      <c r="T3933" s="3" t="str" cm="1">
        <f t="array" ref="T3933">_xlfn.IFS(B3933 &gt;= 2005, "Post-2005", B3933 &gt;= 2000, "2000-2004", TRUE, "Pre-2000")</f>
        <v>Post-2005</v>
      </c>
    </row>
    <row r="3934" spans="1:20" x14ac:dyDescent="0.85">
      <c r="A3934" s="1">
        <v>41164</v>
      </c>
      <c r="B3934" t="s">
        <v>90</v>
      </c>
      <c r="C3934" t="s">
        <v>6020</v>
      </c>
      <c r="D3934" t="s">
        <v>6021</v>
      </c>
      <c r="E3934" t="s">
        <v>334</v>
      </c>
      <c r="F3934" t="s">
        <v>335</v>
      </c>
      <c r="G3934" t="s">
        <v>339</v>
      </c>
      <c r="H3934">
        <v>2006</v>
      </c>
      <c r="I3934" s="2">
        <v>2787992</v>
      </c>
      <c r="J3934" s="2">
        <v>0</v>
      </c>
      <c r="K3934" s="2">
        <v>2787992</v>
      </c>
      <c r="L3934" t="s">
        <v>18</v>
      </c>
      <c r="M3934" s="3" t="b">
        <f>trust_funds5[[#This Row],[Contributions Outstanding (USD)]]=0</f>
        <v>1</v>
      </c>
      <c r="N3934" s="3" t="str">
        <f t="shared" si="305"/>
        <v>Outstanding</v>
      </c>
      <c r="O3934" s="3" t="str">
        <f t="shared" si="306"/>
        <v>High Contribution &amp; Recent</v>
      </c>
      <c r="P3934" s="3" t="str">
        <f t="shared" si="307"/>
        <v>Other</v>
      </c>
      <c r="Q3934" s="3" t="str">
        <f t="shared" si="308"/>
        <v>Other</v>
      </c>
      <c r="R3934" s="3" t="str">
        <f t="shared" si="309"/>
        <v>Not LCLS</v>
      </c>
      <c r="S3934" s="3" t="str" cm="1">
        <f t="array" ref="S3934">_xlfn.IFS(G3934 &gt; 5000000, "Very High", G3934 &gt; 1000000, "High", G3934 &gt; 500000, "Medium", TRUE, "Low")</f>
        <v>Very High</v>
      </c>
      <c r="T3934" s="3" t="str" cm="1">
        <f t="array" ref="T3934">_xlfn.IFS(B3934 &gt;= 2005, "Post-2005", B3934 &gt;= 2000, "2000-2004", TRUE, "Pre-2000")</f>
        <v>Post-2005</v>
      </c>
    </row>
    <row r="3935" spans="1:20" x14ac:dyDescent="0.85">
      <c r="A3935" s="1">
        <v>41164</v>
      </c>
      <c r="B3935" t="s">
        <v>90</v>
      </c>
      <c r="C3935" t="s">
        <v>5527</v>
      </c>
      <c r="D3935" t="s">
        <v>5528</v>
      </c>
      <c r="E3935" t="s">
        <v>56</v>
      </c>
      <c r="F3935" t="s">
        <v>57</v>
      </c>
      <c r="G3935" t="s">
        <v>58</v>
      </c>
      <c r="H3935">
        <v>2006</v>
      </c>
      <c r="I3935" s="2">
        <v>9565650.6199999992</v>
      </c>
      <c r="J3935" s="2">
        <v>0</v>
      </c>
      <c r="K3935" s="2">
        <v>9565650.6199999992</v>
      </c>
      <c r="L3935" t="s">
        <v>116</v>
      </c>
      <c r="M3935" s="3" t="b">
        <f>trust_funds5[[#This Row],[Contributions Outstanding (USD)]]=0</f>
        <v>1</v>
      </c>
      <c r="N3935" s="3" t="str">
        <f t="shared" si="305"/>
        <v>Outstanding</v>
      </c>
      <c r="O3935" s="3" t="str">
        <f t="shared" si="306"/>
        <v>High Contribution &amp; Recent</v>
      </c>
      <c r="P3935" s="3" t="str">
        <f t="shared" si="307"/>
        <v>Other</v>
      </c>
      <c r="Q3935" s="3" t="str">
        <f t="shared" si="308"/>
        <v>Other</v>
      </c>
      <c r="R3935" s="3" t="str">
        <f t="shared" si="309"/>
        <v>Not LCLS</v>
      </c>
      <c r="S3935" s="3" t="str" cm="1">
        <f t="array" ref="S3935">_xlfn.IFS(G3935 &gt; 5000000, "Very High", G3935 &gt; 1000000, "High", G3935 &gt; 500000, "Medium", TRUE, "Low")</f>
        <v>Very High</v>
      </c>
      <c r="T3935" s="3" t="str" cm="1">
        <f t="array" ref="T3935">_xlfn.IFS(B3935 &gt;= 2005, "Post-2005", B3935 &gt;= 2000, "2000-2004", TRUE, "Pre-2000")</f>
        <v>Post-2005</v>
      </c>
    </row>
    <row r="3936" spans="1:20" x14ac:dyDescent="0.85">
      <c r="A3936" s="1">
        <v>41164</v>
      </c>
      <c r="B3936" t="s">
        <v>90</v>
      </c>
      <c r="C3936" t="s">
        <v>5527</v>
      </c>
      <c r="D3936" t="s">
        <v>5528</v>
      </c>
      <c r="E3936" t="s">
        <v>223</v>
      </c>
      <c r="F3936" t="s">
        <v>224</v>
      </c>
      <c r="G3936" t="s">
        <v>225</v>
      </c>
      <c r="H3936">
        <v>2006</v>
      </c>
      <c r="I3936" s="2">
        <v>499901.03</v>
      </c>
      <c r="J3936" s="2">
        <v>0</v>
      </c>
      <c r="K3936" s="2">
        <v>499901.03</v>
      </c>
      <c r="L3936" t="s">
        <v>116</v>
      </c>
      <c r="M3936" s="3" t="b">
        <f>trust_funds5[[#This Row],[Contributions Outstanding (USD)]]=0</f>
        <v>1</v>
      </c>
      <c r="N3936" s="3" t="str">
        <f t="shared" si="305"/>
        <v>Outstanding</v>
      </c>
      <c r="O3936" s="3" t="str">
        <f t="shared" si="306"/>
        <v>High Contribution &amp; Recent</v>
      </c>
      <c r="P3936" s="3" t="str">
        <f t="shared" si="307"/>
        <v>Other</v>
      </c>
      <c r="Q3936" s="3" t="str">
        <f t="shared" si="308"/>
        <v>Other</v>
      </c>
      <c r="R3936" s="3" t="str">
        <f t="shared" si="309"/>
        <v>Not LCLS</v>
      </c>
      <c r="S3936" s="3" t="str" cm="1">
        <f t="array" ref="S3936">_xlfn.IFS(G3936 &gt; 5000000, "Very High", G3936 &gt; 1000000, "High", G3936 &gt; 500000, "Medium", TRUE, "Low")</f>
        <v>Very High</v>
      </c>
      <c r="T3936" s="3" t="str" cm="1">
        <f t="array" ref="T3936">_xlfn.IFS(B3936 &gt;= 2005, "Post-2005", B3936 &gt;= 2000, "2000-2004", TRUE, "Pre-2000")</f>
        <v>Post-2005</v>
      </c>
    </row>
    <row r="3937" spans="1:20" x14ac:dyDescent="0.85">
      <c r="A3937" s="1">
        <v>41164</v>
      </c>
      <c r="B3937" t="s">
        <v>90</v>
      </c>
      <c r="C3937" t="s">
        <v>5527</v>
      </c>
      <c r="D3937" t="s">
        <v>5528</v>
      </c>
      <c r="E3937" t="s">
        <v>1280</v>
      </c>
      <c r="F3937" t="s">
        <v>1281</v>
      </c>
      <c r="G3937" t="s">
        <v>1282</v>
      </c>
      <c r="H3937">
        <v>2006</v>
      </c>
      <c r="I3937" s="2">
        <v>2875544.47</v>
      </c>
      <c r="J3937" s="2">
        <v>0</v>
      </c>
      <c r="K3937" s="2">
        <v>2875544.47</v>
      </c>
      <c r="L3937" t="s">
        <v>116</v>
      </c>
      <c r="M3937" s="3" t="b">
        <f>trust_funds5[[#This Row],[Contributions Outstanding (USD)]]=0</f>
        <v>1</v>
      </c>
      <c r="N3937" s="3" t="str">
        <f t="shared" si="305"/>
        <v>Outstanding</v>
      </c>
      <c r="O3937" s="3" t="str">
        <f t="shared" si="306"/>
        <v>High Contribution &amp; Recent</v>
      </c>
      <c r="P3937" s="3" t="str">
        <f t="shared" si="307"/>
        <v>Other</v>
      </c>
      <c r="Q3937" s="3" t="str">
        <f t="shared" si="308"/>
        <v>Other</v>
      </c>
      <c r="R3937" s="3" t="str">
        <f t="shared" si="309"/>
        <v>Not LCLS</v>
      </c>
      <c r="S3937" s="3" t="str" cm="1">
        <f t="array" ref="S3937">_xlfn.IFS(G3937 &gt; 5000000, "Very High", G3937 &gt; 1000000, "High", G3937 &gt; 500000, "Medium", TRUE, "Low")</f>
        <v>Very High</v>
      </c>
      <c r="T3937" s="3" t="str" cm="1">
        <f t="array" ref="T3937">_xlfn.IFS(B3937 &gt;= 2005, "Post-2005", B3937 &gt;= 2000, "2000-2004", TRUE, "Pre-2000")</f>
        <v>Post-2005</v>
      </c>
    </row>
    <row r="3938" spans="1:20" x14ac:dyDescent="0.85">
      <c r="A3938" s="1">
        <v>41164</v>
      </c>
      <c r="B3938" t="s">
        <v>12</v>
      </c>
      <c r="C3938" t="s">
        <v>2472</v>
      </c>
      <c r="D3938" t="s">
        <v>2473</v>
      </c>
      <c r="E3938" t="s">
        <v>49</v>
      </c>
      <c r="F3938" t="s">
        <v>50</v>
      </c>
      <c r="G3938" t="s">
        <v>51</v>
      </c>
      <c r="H3938">
        <v>2006</v>
      </c>
      <c r="I3938" s="2">
        <v>15812</v>
      </c>
      <c r="J3938" s="2">
        <v>0</v>
      </c>
      <c r="K3938" s="2">
        <v>15812</v>
      </c>
      <c r="L3938" t="s">
        <v>18</v>
      </c>
      <c r="M3938" s="3" t="b">
        <f>trust_funds5[[#This Row],[Contributions Outstanding (USD)]]=0</f>
        <v>1</v>
      </c>
      <c r="N3938" s="3" t="str">
        <f t="shared" si="305"/>
        <v>Outstanding</v>
      </c>
      <c r="O3938" s="3" t="str">
        <f t="shared" si="306"/>
        <v>High Contribution &amp; Recent</v>
      </c>
      <c r="P3938" s="3" t="str">
        <f t="shared" si="307"/>
        <v>Other</v>
      </c>
      <c r="Q3938" s="3" t="str">
        <f t="shared" si="308"/>
        <v>Other</v>
      </c>
      <c r="R3938" s="3" t="str">
        <f t="shared" si="309"/>
        <v>Not LCLS</v>
      </c>
      <c r="S3938" s="3" t="str" cm="1">
        <f t="array" ref="S3938">_xlfn.IFS(G3938 &gt; 5000000, "Very High", G3938 &gt; 1000000, "High", G3938 &gt; 500000, "Medium", TRUE, "Low")</f>
        <v>Very High</v>
      </c>
      <c r="T3938" s="3" t="str" cm="1">
        <f t="array" ref="T3938">_xlfn.IFS(B3938 &gt;= 2005, "Post-2005", B3938 &gt;= 2000, "2000-2004", TRUE, "Pre-2000")</f>
        <v>Post-2005</v>
      </c>
    </row>
    <row r="3939" spans="1:20" x14ac:dyDescent="0.85">
      <c r="A3939" s="1">
        <v>41164</v>
      </c>
      <c r="B3939" t="s">
        <v>5546</v>
      </c>
      <c r="C3939" t="s">
        <v>6022</v>
      </c>
      <c r="D3939" t="s">
        <v>6023</v>
      </c>
      <c r="E3939" t="s">
        <v>85</v>
      </c>
      <c r="F3939" t="s">
        <v>86</v>
      </c>
      <c r="G3939" t="s">
        <v>5463</v>
      </c>
      <c r="H3939">
        <v>2006</v>
      </c>
      <c r="I3939" s="2">
        <v>7720660.1200000001</v>
      </c>
      <c r="J3939" s="2">
        <v>0</v>
      </c>
      <c r="K3939" s="2">
        <v>7720660.1200000001</v>
      </c>
      <c r="L3939" t="s">
        <v>18</v>
      </c>
      <c r="M3939" s="3" t="b">
        <f>trust_funds5[[#This Row],[Contributions Outstanding (USD)]]=0</f>
        <v>1</v>
      </c>
      <c r="N3939" s="3" t="str">
        <f t="shared" si="305"/>
        <v>Outstanding</v>
      </c>
      <c r="O3939" s="3" t="str">
        <f t="shared" si="306"/>
        <v>High Contribution &amp; Recent</v>
      </c>
      <c r="P3939" s="3" t="str">
        <f t="shared" si="307"/>
        <v>Other</v>
      </c>
      <c r="Q3939" s="3" t="str">
        <f t="shared" si="308"/>
        <v>Other</v>
      </c>
      <c r="R3939" s="3" t="str">
        <f t="shared" si="309"/>
        <v>Not LCLS</v>
      </c>
      <c r="S3939" s="3" t="str" cm="1">
        <f t="array" ref="S3939">_xlfn.IFS(G3939 &gt; 5000000, "Very High", G3939 &gt; 1000000, "High", G3939 &gt; 500000, "Medium", TRUE, "Low")</f>
        <v>Very High</v>
      </c>
      <c r="T3939" s="3" t="str" cm="1">
        <f t="array" ref="T3939">_xlfn.IFS(B3939 &gt;= 2005, "Post-2005", B3939 &gt;= 2000, "2000-2004", TRUE, "Pre-2000")</f>
        <v>Post-2005</v>
      </c>
    </row>
    <row r="3940" spans="1:20" x14ac:dyDescent="0.85">
      <c r="A3940" s="1">
        <v>41164</v>
      </c>
      <c r="B3940" t="s">
        <v>5170</v>
      </c>
      <c r="C3940" t="s">
        <v>5171</v>
      </c>
      <c r="D3940" t="s">
        <v>2480</v>
      </c>
      <c r="E3940" t="s">
        <v>42</v>
      </c>
      <c r="F3940" t="s">
        <v>43</v>
      </c>
      <c r="G3940" t="s">
        <v>44</v>
      </c>
      <c r="H3940">
        <v>2006</v>
      </c>
      <c r="I3940" s="2">
        <v>1734927.81</v>
      </c>
      <c r="J3940" s="2">
        <v>0</v>
      </c>
      <c r="K3940" s="2">
        <v>1734927.81</v>
      </c>
      <c r="L3940" t="s">
        <v>18</v>
      </c>
      <c r="M3940" s="3" t="b">
        <f>trust_funds5[[#This Row],[Contributions Outstanding (USD)]]=0</f>
        <v>1</v>
      </c>
      <c r="N3940" s="3" t="str">
        <f t="shared" si="305"/>
        <v>Outstanding</v>
      </c>
      <c r="O3940" s="3" t="str">
        <f t="shared" si="306"/>
        <v>High Contribution &amp; Recent</v>
      </c>
      <c r="P3940" s="3" t="str">
        <f t="shared" si="307"/>
        <v>Other</v>
      </c>
      <c r="Q3940" s="3" t="str">
        <f t="shared" si="308"/>
        <v>Other</v>
      </c>
      <c r="R3940" s="3" t="str">
        <f t="shared" si="309"/>
        <v>Not LCLS</v>
      </c>
      <c r="S3940" s="3" t="str" cm="1">
        <f t="array" ref="S3940">_xlfn.IFS(G3940 &gt; 5000000, "Very High", G3940 &gt; 1000000, "High", G3940 &gt; 500000, "Medium", TRUE, "Low")</f>
        <v>Very High</v>
      </c>
      <c r="T3940" s="3" t="str" cm="1">
        <f t="array" ref="T3940">_xlfn.IFS(B3940 &gt;= 2005, "Post-2005", B3940 &gt;= 2000, "2000-2004", TRUE, "Pre-2000")</f>
        <v>Post-2005</v>
      </c>
    </row>
    <row r="3941" spans="1:20" x14ac:dyDescent="0.85">
      <c r="A3941" s="1">
        <v>41164</v>
      </c>
      <c r="B3941" t="s">
        <v>90</v>
      </c>
      <c r="C3941" t="s">
        <v>6024</v>
      </c>
      <c r="D3941" t="s">
        <v>6025</v>
      </c>
      <c r="E3941" t="s">
        <v>200</v>
      </c>
      <c r="F3941" t="s">
        <v>201</v>
      </c>
      <c r="G3941" t="s">
        <v>213</v>
      </c>
      <c r="H3941">
        <v>2006</v>
      </c>
      <c r="I3941" s="2">
        <v>2500000</v>
      </c>
      <c r="J3941" s="2">
        <v>0</v>
      </c>
      <c r="K3941" s="2">
        <v>2500000</v>
      </c>
      <c r="L3941" t="s">
        <v>18</v>
      </c>
      <c r="M3941" s="3" t="b">
        <f>trust_funds5[[#This Row],[Contributions Outstanding (USD)]]=0</f>
        <v>1</v>
      </c>
      <c r="N3941" s="3" t="str">
        <f t="shared" si="305"/>
        <v>Outstanding</v>
      </c>
      <c r="O3941" s="3" t="str">
        <f t="shared" si="306"/>
        <v>High Contribution &amp; Recent</v>
      </c>
      <c r="P3941" s="3" t="str">
        <f t="shared" si="307"/>
        <v>Other</v>
      </c>
      <c r="Q3941" s="3" t="str">
        <f t="shared" si="308"/>
        <v>Other</v>
      </c>
      <c r="R3941" s="3" t="str">
        <f t="shared" si="309"/>
        <v>Not LCLS</v>
      </c>
      <c r="S3941" s="3" t="str" cm="1">
        <f t="array" ref="S3941">_xlfn.IFS(G3941 &gt; 5000000, "Very High", G3941 &gt; 1000000, "High", G3941 &gt; 500000, "Medium", TRUE, "Low")</f>
        <v>Very High</v>
      </c>
      <c r="T3941" s="3" t="str" cm="1">
        <f t="array" ref="T3941">_xlfn.IFS(B3941 &gt;= 2005, "Post-2005", B3941 &gt;= 2000, "2000-2004", TRUE, "Pre-2000")</f>
        <v>Post-2005</v>
      </c>
    </row>
    <row r="3942" spans="1:20" x14ac:dyDescent="0.85">
      <c r="A3942" s="1">
        <v>41164</v>
      </c>
      <c r="B3942" t="s">
        <v>4054</v>
      </c>
      <c r="C3942" t="s">
        <v>6026</v>
      </c>
      <c r="D3942" t="s">
        <v>6027</v>
      </c>
      <c r="E3942" t="s">
        <v>21</v>
      </c>
      <c r="F3942" t="s">
        <v>22</v>
      </c>
      <c r="G3942" t="s">
        <v>23</v>
      </c>
      <c r="H3942">
        <v>2006</v>
      </c>
      <c r="I3942" s="2">
        <v>1360556.92</v>
      </c>
      <c r="J3942" s="2">
        <v>0</v>
      </c>
      <c r="K3942" s="2">
        <v>1360556.92</v>
      </c>
      <c r="L3942" t="s">
        <v>18</v>
      </c>
      <c r="M3942" s="3" t="b">
        <f>trust_funds5[[#This Row],[Contributions Outstanding (USD)]]=0</f>
        <v>1</v>
      </c>
      <c r="N3942" s="3" t="str">
        <f t="shared" si="305"/>
        <v>Outstanding</v>
      </c>
      <c r="O3942" s="3" t="str">
        <f t="shared" si="306"/>
        <v>High Contribution &amp; Recent</v>
      </c>
      <c r="P3942" s="3" t="str">
        <f t="shared" si="307"/>
        <v>Other</v>
      </c>
      <c r="Q3942" s="3" t="str">
        <f t="shared" si="308"/>
        <v>Other</v>
      </c>
      <c r="R3942" s="3" t="str">
        <f t="shared" si="309"/>
        <v>Not LCLS</v>
      </c>
      <c r="S3942" s="3" t="str" cm="1">
        <f t="array" ref="S3942">_xlfn.IFS(G3942 &gt; 5000000, "Very High", G3942 &gt; 1000000, "High", G3942 &gt; 500000, "Medium", TRUE, "Low")</f>
        <v>Very High</v>
      </c>
      <c r="T3942" s="3" t="str" cm="1">
        <f t="array" ref="T3942">_xlfn.IFS(B3942 &gt;= 2005, "Post-2005", B3942 &gt;= 2000, "2000-2004", TRUE, "Pre-2000")</f>
        <v>Post-2005</v>
      </c>
    </row>
    <row r="3943" spans="1:20" x14ac:dyDescent="0.85">
      <c r="A3943" s="1">
        <v>41164</v>
      </c>
      <c r="B3943" t="s">
        <v>883</v>
      </c>
      <c r="C3943" t="s">
        <v>5562</v>
      </c>
      <c r="D3943" t="s">
        <v>5563</v>
      </c>
      <c r="E3943" t="s">
        <v>260</v>
      </c>
      <c r="F3943" t="s">
        <v>261</v>
      </c>
      <c r="H3943">
        <v>2006</v>
      </c>
      <c r="I3943" s="2">
        <v>5673893.3700000001</v>
      </c>
      <c r="J3943" s="2">
        <v>0</v>
      </c>
      <c r="K3943" s="2">
        <v>5673893.3700000001</v>
      </c>
      <c r="L3943" t="s">
        <v>116</v>
      </c>
      <c r="M3943" s="3" t="b">
        <f>trust_funds5[[#This Row],[Contributions Outstanding (USD)]]=0</f>
        <v>1</v>
      </c>
      <c r="N3943" s="3" t="str">
        <f t="shared" si="305"/>
        <v>Outstanding</v>
      </c>
      <c r="O3943" s="3" t="str">
        <f t="shared" si="306"/>
        <v>High Contribution &amp; Recent</v>
      </c>
      <c r="P3943" s="3" t="str">
        <f t="shared" si="307"/>
        <v>Other</v>
      </c>
      <c r="Q3943" s="3" t="str">
        <f t="shared" si="308"/>
        <v>Other</v>
      </c>
      <c r="R3943" s="3" t="str">
        <f t="shared" si="309"/>
        <v>Not LCLS</v>
      </c>
      <c r="S3943" s="3" t="str" cm="1">
        <f t="array" ref="S3943">_xlfn.IFS(G3943 &gt; 5000000, "Very High", G3943 &gt; 1000000, "High", G3943 &gt; 500000, "Medium", TRUE, "Low")</f>
        <v>Low</v>
      </c>
      <c r="T3943" s="3" t="str" cm="1">
        <f t="array" ref="T3943">_xlfn.IFS(B3943 &gt;= 2005, "Post-2005", B3943 &gt;= 2000, "2000-2004", TRUE, "Pre-2000")</f>
        <v>Post-2005</v>
      </c>
    </row>
    <row r="3944" spans="1:20" x14ac:dyDescent="0.85">
      <c r="A3944" s="1">
        <v>41164</v>
      </c>
      <c r="B3944" t="s">
        <v>5172</v>
      </c>
      <c r="C3944" t="s">
        <v>5173</v>
      </c>
      <c r="D3944" t="s">
        <v>5174</v>
      </c>
      <c r="E3944" t="s">
        <v>200</v>
      </c>
      <c r="F3944" t="s">
        <v>201</v>
      </c>
      <c r="G3944" t="s">
        <v>213</v>
      </c>
      <c r="H3944">
        <v>2006</v>
      </c>
      <c r="I3944" s="2">
        <v>411310.45</v>
      </c>
      <c r="J3944" s="2">
        <v>0</v>
      </c>
      <c r="K3944" s="2">
        <v>411310.45</v>
      </c>
      <c r="L3944" t="s">
        <v>116</v>
      </c>
      <c r="M3944" s="3" t="b">
        <f>trust_funds5[[#This Row],[Contributions Outstanding (USD)]]=0</f>
        <v>1</v>
      </c>
      <c r="N3944" s="3" t="str">
        <f t="shared" si="305"/>
        <v>Outstanding</v>
      </c>
      <c r="O3944" s="3" t="str">
        <f t="shared" si="306"/>
        <v>High Contribution &amp; Recent</v>
      </c>
      <c r="P3944" s="3" t="str">
        <f t="shared" si="307"/>
        <v>Other</v>
      </c>
      <c r="Q3944" s="3" t="str">
        <f t="shared" si="308"/>
        <v>Other</v>
      </c>
      <c r="R3944" s="3" t="str">
        <f t="shared" si="309"/>
        <v>Not LCLS</v>
      </c>
      <c r="S3944" s="3" t="str" cm="1">
        <f t="array" ref="S3944">_xlfn.IFS(G3944 &gt; 5000000, "Very High", G3944 &gt; 1000000, "High", G3944 &gt; 500000, "Medium", TRUE, "Low")</f>
        <v>Very High</v>
      </c>
      <c r="T3944" s="3" t="str" cm="1">
        <f t="array" ref="T3944">_xlfn.IFS(B3944 &gt;= 2005, "Post-2005", B3944 &gt;= 2000, "2000-2004", TRUE, "Pre-2000")</f>
        <v>Post-2005</v>
      </c>
    </row>
    <row r="3945" spans="1:20" x14ac:dyDescent="0.85">
      <c r="A3945" s="1">
        <v>41164</v>
      </c>
      <c r="B3945" t="s">
        <v>5172</v>
      </c>
      <c r="C3945" t="s">
        <v>5173</v>
      </c>
      <c r="D3945" t="s">
        <v>5174</v>
      </c>
      <c r="E3945" t="s">
        <v>102</v>
      </c>
      <c r="F3945" t="s">
        <v>103</v>
      </c>
      <c r="G3945" t="s">
        <v>104</v>
      </c>
      <c r="H3945">
        <v>2006</v>
      </c>
      <c r="I3945" s="2">
        <v>566805.96</v>
      </c>
      <c r="J3945" s="2">
        <v>0</v>
      </c>
      <c r="K3945" s="2">
        <v>566805.96</v>
      </c>
      <c r="L3945" t="s">
        <v>116</v>
      </c>
      <c r="M3945" s="3" t="b">
        <f>trust_funds5[[#This Row],[Contributions Outstanding (USD)]]=0</f>
        <v>1</v>
      </c>
      <c r="N3945" s="3" t="str">
        <f t="shared" si="305"/>
        <v>Outstanding</v>
      </c>
      <c r="O3945" s="3" t="str">
        <f t="shared" si="306"/>
        <v>High Contribution &amp; Recent</v>
      </c>
      <c r="P3945" s="3" t="str">
        <f t="shared" si="307"/>
        <v>Other</v>
      </c>
      <c r="Q3945" s="3" t="str">
        <f t="shared" si="308"/>
        <v>Other</v>
      </c>
      <c r="R3945" s="3" t="str">
        <f t="shared" si="309"/>
        <v>Not LCLS</v>
      </c>
      <c r="S3945" s="3" t="str" cm="1">
        <f t="array" ref="S3945">_xlfn.IFS(G3945 &gt; 5000000, "Very High", G3945 &gt; 1000000, "High", G3945 &gt; 500000, "Medium", TRUE, "Low")</f>
        <v>Very High</v>
      </c>
      <c r="T3945" s="3" t="str" cm="1">
        <f t="array" ref="T3945">_xlfn.IFS(B3945 &gt;= 2005, "Post-2005", B3945 &gt;= 2000, "2000-2004", TRUE, "Pre-2000")</f>
        <v>Post-2005</v>
      </c>
    </row>
    <row r="3946" spans="1:20" x14ac:dyDescent="0.85">
      <c r="A3946" s="1">
        <v>41164</v>
      </c>
      <c r="B3946" t="s">
        <v>12</v>
      </c>
      <c r="C3946" t="s">
        <v>5175</v>
      </c>
      <c r="D3946" t="s">
        <v>5176</v>
      </c>
      <c r="E3946" t="s">
        <v>102</v>
      </c>
      <c r="F3946" t="s">
        <v>103</v>
      </c>
      <c r="G3946" t="s">
        <v>104</v>
      </c>
      <c r="H3946">
        <v>2006</v>
      </c>
      <c r="I3946" s="2">
        <v>15000</v>
      </c>
      <c r="J3946" s="2">
        <v>0</v>
      </c>
      <c r="K3946" s="2">
        <v>15000</v>
      </c>
      <c r="L3946" t="s">
        <v>18</v>
      </c>
      <c r="M3946" s="3" t="b">
        <f>trust_funds5[[#This Row],[Contributions Outstanding (USD)]]=0</f>
        <v>1</v>
      </c>
      <c r="N3946" s="3" t="str">
        <f t="shared" si="305"/>
        <v>Outstanding</v>
      </c>
      <c r="O3946" s="3" t="str">
        <f t="shared" si="306"/>
        <v>High Contribution &amp; Recent</v>
      </c>
      <c r="P3946" s="3" t="str">
        <f t="shared" si="307"/>
        <v>Other</v>
      </c>
      <c r="Q3946" s="3" t="str">
        <f t="shared" si="308"/>
        <v>Other</v>
      </c>
      <c r="R3946" s="3" t="str">
        <f t="shared" si="309"/>
        <v>Not LCLS</v>
      </c>
      <c r="S3946" s="3" t="str" cm="1">
        <f t="array" ref="S3946">_xlfn.IFS(G3946 &gt; 5000000, "Very High", G3946 &gt; 1000000, "High", G3946 &gt; 500000, "Medium", TRUE, "Low")</f>
        <v>Very High</v>
      </c>
      <c r="T3946" s="3" t="str" cm="1">
        <f t="array" ref="T3946">_xlfn.IFS(B3946 &gt;= 2005, "Post-2005", B3946 &gt;= 2000, "2000-2004", TRUE, "Pre-2000")</f>
        <v>Post-2005</v>
      </c>
    </row>
    <row r="3947" spans="1:20" x14ac:dyDescent="0.85">
      <c r="A3947" s="1">
        <v>41164</v>
      </c>
      <c r="B3947" t="s">
        <v>12</v>
      </c>
      <c r="C3947" t="s">
        <v>5175</v>
      </c>
      <c r="D3947" t="s">
        <v>5176</v>
      </c>
      <c r="E3947" t="s">
        <v>119</v>
      </c>
      <c r="F3947" t="s">
        <v>120</v>
      </c>
      <c r="G3947" t="s">
        <v>121</v>
      </c>
      <c r="H3947">
        <v>2006</v>
      </c>
      <c r="I3947" s="2">
        <v>15000</v>
      </c>
      <c r="J3947" s="2">
        <v>0</v>
      </c>
      <c r="K3947" s="2">
        <v>15000</v>
      </c>
      <c r="L3947" t="s">
        <v>18</v>
      </c>
      <c r="M3947" s="3" t="b">
        <f>trust_funds5[[#This Row],[Contributions Outstanding (USD)]]=0</f>
        <v>1</v>
      </c>
      <c r="N3947" s="3" t="str">
        <f t="shared" si="305"/>
        <v>Outstanding</v>
      </c>
      <c r="O3947" s="3" t="str">
        <f t="shared" si="306"/>
        <v>High Contribution &amp; Recent</v>
      </c>
      <c r="P3947" s="3" t="str">
        <f t="shared" si="307"/>
        <v>Other</v>
      </c>
      <c r="Q3947" s="3" t="str">
        <f t="shared" si="308"/>
        <v>Other</v>
      </c>
      <c r="R3947" s="3" t="str">
        <f t="shared" si="309"/>
        <v>Not LCLS</v>
      </c>
      <c r="S3947" s="3" t="str" cm="1">
        <f t="array" ref="S3947">_xlfn.IFS(G3947 &gt; 5000000, "Very High", G3947 &gt; 1000000, "High", G3947 &gt; 500000, "Medium", TRUE, "Low")</f>
        <v>Very High</v>
      </c>
      <c r="T3947" s="3" t="str" cm="1">
        <f t="array" ref="T3947">_xlfn.IFS(B3947 &gt;= 2005, "Post-2005", B3947 &gt;= 2000, "2000-2004", TRUE, "Pre-2000")</f>
        <v>Post-2005</v>
      </c>
    </row>
    <row r="3948" spans="1:20" x14ac:dyDescent="0.85">
      <c r="A3948" s="1">
        <v>41164</v>
      </c>
      <c r="B3948" t="s">
        <v>648</v>
      </c>
      <c r="C3948" t="s">
        <v>5533</v>
      </c>
      <c r="D3948" t="s">
        <v>5534</v>
      </c>
      <c r="E3948" t="s">
        <v>200</v>
      </c>
      <c r="F3948" t="s">
        <v>201</v>
      </c>
      <c r="G3948" t="s">
        <v>213</v>
      </c>
      <c r="H3948">
        <v>2006</v>
      </c>
      <c r="I3948" s="2">
        <v>4936731.71</v>
      </c>
      <c r="J3948" s="2">
        <v>0</v>
      </c>
      <c r="K3948" s="2">
        <v>4936731.71</v>
      </c>
      <c r="L3948" t="s">
        <v>116</v>
      </c>
      <c r="M3948" s="3" t="b">
        <f>trust_funds5[[#This Row],[Contributions Outstanding (USD)]]=0</f>
        <v>1</v>
      </c>
      <c r="N3948" s="3" t="str">
        <f t="shared" si="305"/>
        <v>Outstanding</v>
      </c>
      <c r="O3948" s="3" t="str">
        <f t="shared" si="306"/>
        <v>High Contribution &amp; Recent</v>
      </c>
      <c r="P3948" s="3" t="str">
        <f t="shared" si="307"/>
        <v>Other</v>
      </c>
      <c r="Q3948" s="3" t="str">
        <f t="shared" si="308"/>
        <v>Other</v>
      </c>
      <c r="R3948" s="3" t="str">
        <f t="shared" si="309"/>
        <v>Not LCLS</v>
      </c>
      <c r="S3948" s="3" t="str" cm="1">
        <f t="array" ref="S3948">_xlfn.IFS(G3948 &gt; 5000000, "Very High", G3948 &gt; 1000000, "High", G3948 &gt; 500000, "Medium", TRUE, "Low")</f>
        <v>Very High</v>
      </c>
      <c r="T3948" s="3" t="str" cm="1">
        <f t="array" ref="T3948">_xlfn.IFS(B3948 &gt;= 2005, "Post-2005", B3948 &gt;= 2000, "2000-2004", TRUE, "Pre-2000")</f>
        <v>Post-2005</v>
      </c>
    </row>
    <row r="3949" spans="1:20" x14ac:dyDescent="0.85">
      <c r="A3949" s="1">
        <v>41164</v>
      </c>
      <c r="B3949" t="s">
        <v>648</v>
      </c>
      <c r="C3949" t="s">
        <v>5533</v>
      </c>
      <c r="D3949" t="s">
        <v>5534</v>
      </c>
      <c r="E3949" t="s">
        <v>293</v>
      </c>
      <c r="F3949" t="s">
        <v>294</v>
      </c>
      <c r="G3949" t="s">
        <v>4803</v>
      </c>
      <c r="H3949">
        <v>2006</v>
      </c>
      <c r="I3949" s="2">
        <v>294375</v>
      </c>
      <c r="J3949" s="2">
        <v>0</v>
      </c>
      <c r="K3949" s="2">
        <v>294375</v>
      </c>
      <c r="L3949" t="s">
        <v>116</v>
      </c>
      <c r="M3949" s="3" t="b">
        <f>trust_funds5[[#This Row],[Contributions Outstanding (USD)]]=0</f>
        <v>1</v>
      </c>
      <c r="N3949" s="3" t="str">
        <f t="shared" si="305"/>
        <v>Outstanding</v>
      </c>
      <c r="O3949" s="3" t="str">
        <f t="shared" si="306"/>
        <v>High Contribution &amp; Recent</v>
      </c>
      <c r="P3949" s="3" t="str">
        <f t="shared" si="307"/>
        <v>Other</v>
      </c>
      <c r="Q3949" s="3" t="str">
        <f t="shared" si="308"/>
        <v>Other</v>
      </c>
      <c r="R3949" s="3" t="str">
        <f t="shared" si="309"/>
        <v>Not LCLS</v>
      </c>
      <c r="S3949" s="3" t="str" cm="1">
        <f t="array" ref="S3949">_xlfn.IFS(G3949 &gt; 5000000, "Very High", G3949 &gt; 1000000, "High", G3949 &gt; 500000, "Medium", TRUE, "Low")</f>
        <v>Very High</v>
      </c>
      <c r="T3949" s="3" t="str" cm="1">
        <f t="array" ref="T3949">_xlfn.IFS(B3949 &gt;= 2005, "Post-2005", B3949 &gt;= 2000, "2000-2004", TRUE, "Pre-2000")</f>
        <v>Post-2005</v>
      </c>
    </row>
    <row r="3950" spans="1:20" x14ac:dyDescent="0.85">
      <c r="A3950" s="1">
        <v>41164</v>
      </c>
      <c r="B3950" t="s">
        <v>648</v>
      </c>
      <c r="C3950" t="s">
        <v>5533</v>
      </c>
      <c r="D3950" t="s">
        <v>5534</v>
      </c>
      <c r="E3950" t="s">
        <v>102</v>
      </c>
      <c r="F3950" t="s">
        <v>103</v>
      </c>
      <c r="G3950" t="s">
        <v>104</v>
      </c>
      <c r="H3950">
        <v>2006</v>
      </c>
      <c r="I3950" s="2">
        <v>28505664.23</v>
      </c>
      <c r="J3950" s="2">
        <v>0.7</v>
      </c>
      <c r="K3950" s="2">
        <v>28505664.93</v>
      </c>
      <c r="L3950" t="s">
        <v>116</v>
      </c>
      <c r="M3950" s="3" t="b">
        <f>trust_funds5[[#This Row],[Contributions Outstanding (USD)]]=0</f>
        <v>0</v>
      </c>
      <c r="N3950" s="3" t="str">
        <f t="shared" si="305"/>
        <v>Outstanding</v>
      </c>
      <c r="O3950" s="3" t="str">
        <f t="shared" si="306"/>
        <v>High Contribution &amp; Recent</v>
      </c>
      <c r="P3950" s="3" t="str">
        <f t="shared" si="307"/>
        <v>Other</v>
      </c>
      <c r="Q3950" s="3" t="str">
        <f t="shared" si="308"/>
        <v>Other</v>
      </c>
      <c r="R3950" s="3" t="str">
        <f t="shared" si="309"/>
        <v>Not LCLS</v>
      </c>
      <c r="S3950" s="3" t="str" cm="1">
        <f t="array" ref="S3950">_xlfn.IFS(G3950 &gt; 5000000, "Very High", G3950 &gt; 1000000, "High", G3950 &gt; 500000, "Medium", TRUE, "Low")</f>
        <v>Very High</v>
      </c>
      <c r="T3950" s="3" t="str" cm="1">
        <f t="array" ref="T3950">_xlfn.IFS(B3950 &gt;= 2005, "Post-2005", B3950 &gt;= 2000, "2000-2004", TRUE, "Pre-2000")</f>
        <v>Post-2005</v>
      </c>
    </row>
    <row r="3951" spans="1:20" x14ac:dyDescent="0.85">
      <c r="A3951" s="1">
        <v>41164</v>
      </c>
      <c r="B3951" t="s">
        <v>648</v>
      </c>
      <c r="C3951" t="s">
        <v>5533</v>
      </c>
      <c r="D3951" t="s">
        <v>5534</v>
      </c>
      <c r="E3951" t="s">
        <v>21</v>
      </c>
      <c r="F3951" t="s">
        <v>22</v>
      </c>
      <c r="G3951" t="s">
        <v>23</v>
      </c>
      <c r="H3951">
        <v>2006</v>
      </c>
      <c r="I3951" s="2">
        <v>5572638.6100000003</v>
      </c>
      <c r="J3951" s="2">
        <v>0</v>
      </c>
      <c r="K3951" s="2">
        <v>5572638.6100000003</v>
      </c>
      <c r="L3951" t="s">
        <v>116</v>
      </c>
      <c r="M3951" s="3" t="b">
        <f>trust_funds5[[#This Row],[Contributions Outstanding (USD)]]=0</f>
        <v>1</v>
      </c>
      <c r="N3951" s="3" t="str">
        <f t="shared" si="305"/>
        <v>Outstanding</v>
      </c>
      <c r="O3951" s="3" t="str">
        <f t="shared" si="306"/>
        <v>High Contribution &amp; Recent</v>
      </c>
      <c r="P3951" s="3" t="str">
        <f t="shared" si="307"/>
        <v>Other</v>
      </c>
      <c r="Q3951" s="3" t="str">
        <f t="shared" si="308"/>
        <v>Other</v>
      </c>
      <c r="R3951" s="3" t="str">
        <f t="shared" si="309"/>
        <v>Not LCLS</v>
      </c>
      <c r="S3951" s="3" t="str" cm="1">
        <f t="array" ref="S3951">_xlfn.IFS(G3951 &gt; 5000000, "Very High", G3951 &gt; 1000000, "High", G3951 &gt; 500000, "Medium", TRUE, "Low")</f>
        <v>Very High</v>
      </c>
      <c r="T3951" s="3" t="str" cm="1">
        <f t="array" ref="T3951">_xlfn.IFS(B3951 &gt;= 2005, "Post-2005", B3951 &gt;= 2000, "2000-2004", TRUE, "Pre-2000")</f>
        <v>Post-2005</v>
      </c>
    </row>
    <row r="3952" spans="1:20" x14ac:dyDescent="0.85">
      <c r="A3952" s="1">
        <v>41164</v>
      </c>
      <c r="B3952" t="s">
        <v>648</v>
      </c>
      <c r="C3952" t="s">
        <v>2513</v>
      </c>
      <c r="D3952" t="s">
        <v>2514</v>
      </c>
      <c r="E3952" t="s">
        <v>42</v>
      </c>
      <c r="F3952" t="s">
        <v>43</v>
      </c>
      <c r="G3952" t="s">
        <v>44</v>
      </c>
      <c r="H3952">
        <v>2006</v>
      </c>
      <c r="I3952" s="2">
        <v>560000</v>
      </c>
      <c r="J3952" s="2">
        <v>0</v>
      </c>
      <c r="K3952" s="2">
        <v>560000</v>
      </c>
      <c r="L3952" t="s">
        <v>18</v>
      </c>
      <c r="M3952" s="3" t="b">
        <f>trust_funds5[[#This Row],[Contributions Outstanding (USD)]]=0</f>
        <v>1</v>
      </c>
      <c r="N3952" s="3" t="str">
        <f t="shared" si="305"/>
        <v>Outstanding</v>
      </c>
      <c r="O3952" s="3" t="str">
        <f t="shared" si="306"/>
        <v>High Contribution &amp; Recent</v>
      </c>
      <c r="P3952" s="3" t="str">
        <f t="shared" si="307"/>
        <v>Other</v>
      </c>
      <c r="Q3952" s="3" t="str">
        <f t="shared" si="308"/>
        <v>Other</v>
      </c>
      <c r="R3952" s="3" t="str">
        <f t="shared" si="309"/>
        <v>Not LCLS</v>
      </c>
      <c r="S3952" s="3" t="str" cm="1">
        <f t="array" ref="S3952">_xlfn.IFS(G3952 &gt; 5000000, "Very High", G3952 &gt; 1000000, "High", G3952 &gt; 500000, "Medium", TRUE, "Low")</f>
        <v>Very High</v>
      </c>
      <c r="T3952" s="3" t="str" cm="1">
        <f t="array" ref="T3952">_xlfn.IFS(B3952 &gt;= 2005, "Post-2005", B3952 &gt;= 2000, "2000-2004", TRUE, "Pre-2000")</f>
        <v>Post-2005</v>
      </c>
    </row>
    <row r="3953" spans="1:20" x14ac:dyDescent="0.85">
      <c r="A3953" s="1">
        <v>41164</v>
      </c>
      <c r="B3953" t="s">
        <v>1234</v>
      </c>
      <c r="C3953" t="s">
        <v>6028</v>
      </c>
      <c r="D3953" t="s">
        <v>6029</v>
      </c>
      <c r="E3953" t="s">
        <v>49</v>
      </c>
      <c r="F3953" t="s">
        <v>50</v>
      </c>
      <c r="G3953" t="s">
        <v>51</v>
      </c>
      <c r="H3953">
        <v>2006</v>
      </c>
      <c r="I3953" s="2">
        <v>250000</v>
      </c>
      <c r="J3953" s="2">
        <v>0</v>
      </c>
      <c r="K3953" s="2">
        <v>250000</v>
      </c>
      <c r="L3953" t="s">
        <v>18</v>
      </c>
      <c r="M3953" s="3" t="b">
        <f>trust_funds5[[#This Row],[Contributions Outstanding (USD)]]=0</f>
        <v>1</v>
      </c>
      <c r="N3953" s="3" t="str">
        <f t="shared" si="305"/>
        <v>Outstanding</v>
      </c>
      <c r="O3953" s="3" t="str">
        <f t="shared" si="306"/>
        <v>High Contribution &amp; Recent</v>
      </c>
      <c r="P3953" s="3" t="str">
        <f t="shared" si="307"/>
        <v>Other</v>
      </c>
      <c r="Q3953" s="3" t="str">
        <f t="shared" si="308"/>
        <v>Other</v>
      </c>
      <c r="R3953" s="3" t="str">
        <f t="shared" si="309"/>
        <v>Not LCLS</v>
      </c>
      <c r="S3953" s="3" t="str" cm="1">
        <f t="array" ref="S3953">_xlfn.IFS(G3953 &gt; 5000000, "Very High", G3953 &gt; 1000000, "High", G3953 &gt; 500000, "Medium", TRUE, "Low")</f>
        <v>Very High</v>
      </c>
      <c r="T3953" s="3" t="str" cm="1">
        <f t="array" ref="T3953">_xlfn.IFS(B3953 &gt;= 2005, "Post-2005", B3953 &gt;= 2000, "2000-2004", TRUE, "Pre-2000")</f>
        <v>Post-2005</v>
      </c>
    </row>
    <row r="3954" spans="1:20" x14ac:dyDescent="0.85">
      <c r="A3954" s="1">
        <v>41164</v>
      </c>
      <c r="B3954" t="s">
        <v>90</v>
      </c>
      <c r="C3954" t="s">
        <v>6030</v>
      </c>
      <c r="D3954" t="s">
        <v>6031</v>
      </c>
      <c r="E3954" t="s">
        <v>119</v>
      </c>
      <c r="F3954" t="s">
        <v>120</v>
      </c>
      <c r="G3954" t="s">
        <v>121</v>
      </c>
      <c r="H3954">
        <v>2006</v>
      </c>
      <c r="I3954" s="2">
        <v>395711.54</v>
      </c>
      <c r="J3954" s="2">
        <v>0</v>
      </c>
      <c r="K3954" s="2">
        <v>395711.54</v>
      </c>
      <c r="L3954" t="s">
        <v>18</v>
      </c>
      <c r="M3954" s="3" t="b">
        <f>trust_funds5[[#This Row],[Contributions Outstanding (USD)]]=0</f>
        <v>1</v>
      </c>
      <c r="N3954" s="3" t="str">
        <f t="shared" si="305"/>
        <v>Outstanding</v>
      </c>
      <c r="O3954" s="3" t="str">
        <f t="shared" si="306"/>
        <v>High Contribution &amp; Recent</v>
      </c>
      <c r="P3954" s="3" t="str">
        <f t="shared" si="307"/>
        <v>Other</v>
      </c>
      <c r="Q3954" s="3" t="str">
        <f t="shared" si="308"/>
        <v>Other</v>
      </c>
      <c r="R3954" s="3" t="str">
        <f t="shared" si="309"/>
        <v>Not LCLS</v>
      </c>
      <c r="S3954" s="3" t="str" cm="1">
        <f t="array" ref="S3954">_xlfn.IFS(G3954 &gt; 5000000, "Very High", G3954 &gt; 1000000, "High", G3954 &gt; 500000, "Medium", TRUE, "Low")</f>
        <v>Very High</v>
      </c>
      <c r="T3954" s="3" t="str" cm="1">
        <f t="array" ref="T3954">_xlfn.IFS(B3954 &gt;= 2005, "Post-2005", B3954 &gt;= 2000, "2000-2004", TRUE, "Pre-2000")</f>
        <v>Post-2005</v>
      </c>
    </row>
    <row r="3955" spans="1:20" x14ac:dyDescent="0.85">
      <c r="A3955" s="1">
        <v>41164</v>
      </c>
      <c r="B3955" t="s">
        <v>5762</v>
      </c>
      <c r="C3955" t="s">
        <v>6032</v>
      </c>
      <c r="D3955" t="s">
        <v>6033</v>
      </c>
      <c r="E3955" t="s">
        <v>334</v>
      </c>
      <c r="F3955" t="s">
        <v>335</v>
      </c>
      <c r="G3955" t="s">
        <v>5078</v>
      </c>
      <c r="H3955">
        <v>2006</v>
      </c>
      <c r="I3955" s="2">
        <v>500536.29</v>
      </c>
      <c r="J3955" s="2">
        <v>0</v>
      </c>
      <c r="K3955" s="2">
        <v>500536.29</v>
      </c>
      <c r="L3955" t="s">
        <v>18</v>
      </c>
      <c r="M3955" s="3" t="b">
        <f>trust_funds5[[#This Row],[Contributions Outstanding (USD)]]=0</f>
        <v>1</v>
      </c>
      <c r="N3955" s="3" t="str">
        <f t="shared" si="305"/>
        <v>Outstanding</v>
      </c>
      <c r="O3955" s="3" t="str">
        <f t="shared" si="306"/>
        <v>High Contribution &amp; Recent</v>
      </c>
      <c r="P3955" s="3" t="str">
        <f t="shared" si="307"/>
        <v>Other</v>
      </c>
      <c r="Q3955" s="3" t="str">
        <f t="shared" si="308"/>
        <v>Other</v>
      </c>
      <c r="R3955" s="3" t="str">
        <f t="shared" si="309"/>
        <v>Not LCLS</v>
      </c>
      <c r="S3955" s="3" t="str" cm="1">
        <f t="array" ref="S3955">_xlfn.IFS(G3955 &gt; 5000000, "Very High", G3955 &gt; 1000000, "High", G3955 &gt; 500000, "Medium", TRUE, "Low")</f>
        <v>Very High</v>
      </c>
      <c r="T3955" s="3" t="str" cm="1">
        <f t="array" ref="T3955">_xlfn.IFS(B3955 &gt;= 2005, "Post-2005", B3955 &gt;= 2000, "2000-2004", TRUE, "Pre-2000")</f>
        <v>Post-2005</v>
      </c>
    </row>
    <row r="3956" spans="1:20" x14ac:dyDescent="0.85">
      <c r="A3956" s="1">
        <v>41164</v>
      </c>
      <c r="B3956" t="s">
        <v>374</v>
      </c>
      <c r="C3956" t="s">
        <v>4413</v>
      </c>
      <c r="D3956" t="s">
        <v>4414</v>
      </c>
      <c r="E3956" t="s">
        <v>204</v>
      </c>
      <c r="F3956" t="s">
        <v>205</v>
      </c>
      <c r="G3956" t="s">
        <v>206</v>
      </c>
      <c r="H3956">
        <v>2006</v>
      </c>
      <c r="I3956" s="2">
        <v>104612.91</v>
      </c>
      <c r="J3956" s="2">
        <v>0</v>
      </c>
      <c r="K3956" s="2">
        <v>104612.91</v>
      </c>
      <c r="L3956" t="s">
        <v>18</v>
      </c>
      <c r="M3956" s="3" t="b">
        <f>trust_funds5[[#This Row],[Contributions Outstanding (USD)]]=0</f>
        <v>1</v>
      </c>
      <c r="N3956" s="3" t="str">
        <f t="shared" si="305"/>
        <v>Outstanding</v>
      </c>
      <c r="O3956" s="3" t="str">
        <f t="shared" si="306"/>
        <v>High Contribution &amp; Recent</v>
      </c>
      <c r="P3956" s="3" t="str">
        <f t="shared" si="307"/>
        <v>Other</v>
      </c>
      <c r="Q3956" s="3" t="str">
        <f t="shared" si="308"/>
        <v>Other</v>
      </c>
      <c r="R3956" s="3" t="str">
        <f t="shared" si="309"/>
        <v>Not LCLS</v>
      </c>
      <c r="S3956" s="3" t="str" cm="1">
        <f t="array" ref="S3956">_xlfn.IFS(G3956 &gt; 5000000, "Very High", G3956 &gt; 1000000, "High", G3956 &gt; 500000, "Medium", TRUE, "Low")</f>
        <v>Very High</v>
      </c>
      <c r="T3956" s="3" t="str" cm="1">
        <f t="array" ref="T3956">_xlfn.IFS(B3956 &gt;= 2005, "Post-2005", B3956 &gt;= 2000, "2000-2004", TRUE, "Pre-2000")</f>
        <v>Post-2005</v>
      </c>
    </row>
    <row r="3957" spans="1:20" x14ac:dyDescent="0.85">
      <c r="A3957" s="1">
        <v>41164</v>
      </c>
      <c r="B3957" t="s">
        <v>5762</v>
      </c>
      <c r="C3957" t="s">
        <v>6034</v>
      </c>
      <c r="D3957" t="s">
        <v>6035</v>
      </c>
      <c r="E3957" t="s">
        <v>56</v>
      </c>
      <c r="F3957" t="s">
        <v>57</v>
      </c>
      <c r="G3957" t="s">
        <v>58</v>
      </c>
      <c r="H3957">
        <v>2006</v>
      </c>
      <c r="I3957" s="2">
        <v>604462.21</v>
      </c>
      <c r="J3957" s="2">
        <v>0</v>
      </c>
      <c r="K3957" s="2">
        <v>604462.21</v>
      </c>
      <c r="L3957" t="s">
        <v>116</v>
      </c>
      <c r="M3957" s="3" t="b">
        <f>trust_funds5[[#This Row],[Contributions Outstanding (USD)]]=0</f>
        <v>1</v>
      </c>
      <c r="N3957" s="3" t="str">
        <f t="shared" si="305"/>
        <v>Outstanding</v>
      </c>
      <c r="O3957" s="3" t="str">
        <f t="shared" si="306"/>
        <v>High Contribution &amp; Recent</v>
      </c>
      <c r="P3957" s="3" t="str">
        <f t="shared" si="307"/>
        <v>Other</v>
      </c>
      <c r="Q3957" s="3" t="str">
        <f t="shared" si="308"/>
        <v>Other</v>
      </c>
      <c r="R3957" s="3" t="str">
        <f t="shared" si="309"/>
        <v>Not LCLS</v>
      </c>
      <c r="S3957" s="3" t="str" cm="1">
        <f t="array" ref="S3957">_xlfn.IFS(G3957 &gt; 5000000, "Very High", G3957 &gt; 1000000, "High", G3957 &gt; 500000, "Medium", TRUE, "Low")</f>
        <v>Very High</v>
      </c>
      <c r="T3957" s="3" t="str" cm="1">
        <f t="array" ref="T3957">_xlfn.IFS(B3957 &gt;= 2005, "Post-2005", B3957 &gt;= 2000, "2000-2004", TRUE, "Pre-2000")</f>
        <v>Post-2005</v>
      </c>
    </row>
    <row r="3958" spans="1:20" x14ac:dyDescent="0.85">
      <c r="A3958" s="1">
        <v>41164</v>
      </c>
      <c r="B3958" t="s">
        <v>90</v>
      </c>
      <c r="C3958" t="s">
        <v>6036</v>
      </c>
      <c r="D3958" t="s">
        <v>6037</v>
      </c>
      <c r="E3958" t="s">
        <v>260</v>
      </c>
      <c r="F3958" t="s">
        <v>261</v>
      </c>
      <c r="H3958">
        <v>2006</v>
      </c>
      <c r="I3958" s="2">
        <v>646249.99</v>
      </c>
      <c r="J3958" s="2">
        <v>0</v>
      </c>
      <c r="K3958" s="2">
        <v>646249.99</v>
      </c>
      <c r="L3958" t="s">
        <v>116</v>
      </c>
      <c r="M3958" s="3" t="b">
        <f>trust_funds5[[#This Row],[Contributions Outstanding (USD)]]=0</f>
        <v>1</v>
      </c>
      <c r="N3958" s="3" t="str">
        <f t="shared" si="305"/>
        <v>Outstanding</v>
      </c>
      <c r="O3958" s="3" t="str">
        <f t="shared" si="306"/>
        <v>High Contribution &amp; Recent</v>
      </c>
      <c r="P3958" s="3" t="str">
        <f t="shared" si="307"/>
        <v>Other</v>
      </c>
      <c r="Q3958" s="3" t="str">
        <f t="shared" si="308"/>
        <v>Other</v>
      </c>
      <c r="R3958" s="3" t="str">
        <f t="shared" si="309"/>
        <v>Not LCLS</v>
      </c>
      <c r="S3958" s="3" t="str" cm="1">
        <f t="array" ref="S3958">_xlfn.IFS(G3958 &gt; 5000000, "Very High", G3958 &gt; 1000000, "High", G3958 &gt; 500000, "Medium", TRUE, "Low")</f>
        <v>Low</v>
      </c>
      <c r="T3958" s="3" t="str" cm="1">
        <f t="array" ref="T3958">_xlfn.IFS(B3958 &gt;= 2005, "Post-2005", B3958 &gt;= 2000, "2000-2004", TRUE, "Pre-2000")</f>
        <v>Post-2005</v>
      </c>
    </row>
    <row r="3959" spans="1:20" x14ac:dyDescent="0.85">
      <c r="A3959" s="1">
        <v>41164</v>
      </c>
      <c r="B3959" t="s">
        <v>5284</v>
      </c>
      <c r="C3959" t="s">
        <v>6038</v>
      </c>
      <c r="D3959" t="s">
        <v>6039</v>
      </c>
      <c r="E3959" t="s">
        <v>85</v>
      </c>
      <c r="F3959" t="s">
        <v>86</v>
      </c>
      <c r="G3959" t="s">
        <v>87</v>
      </c>
      <c r="H3959">
        <v>2006</v>
      </c>
      <c r="I3959" s="2">
        <v>462326.33</v>
      </c>
      <c r="J3959" s="2">
        <v>0</v>
      </c>
      <c r="K3959" s="2">
        <v>462326.33</v>
      </c>
      <c r="L3959" t="s">
        <v>18</v>
      </c>
      <c r="M3959" s="3" t="b">
        <f>trust_funds5[[#This Row],[Contributions Outstanding (USD)]]=0</f>
        <v>1</v>
      </c>
      <c r="N3959" s="3" t="str">
        <f t="shared" si="305"/>
        <v>Outstanding</v>
      </c>
      <c r="O3959" s="3" t="str">
        <f t="shared" si="306"/>
        <v>High Contribution &amp; Recent</v>
      </c>
      <c r="P3959" s="3" t="str">
        <f t="shared" si="307"/>
        <v>Other</v>
      </c>
      <c r="Q3959" s="3" t="str">
        <f t="shared" si="308"/>
        <v>Other</v>
      </c>
      <c r="R3959" s="3" t="str">
        <f t="shared" si="309"/>
        <v>Not LCLS</v>
      </c>
      <c r="S3959" s="3" t="str" cm="1">
        <f t="array" ref="S3959">_xlfn.IFS(G3959 &gt; 5000000, "Very High", G3959 &gt; 1000000, "High", G3959 &gt; 500000, "Medium", TRUE, "Low")</f>
        <v>Very High</v>
      </c>
      <c r="T3959" s="3" t="str" cm="1">
        <f t="array" ref="T3959">_xlfn.IFS(B3959 &gt;= 2005, "Post-2005", B3959 &gt;= 2000, "2000-2004", TRUE, "Pre-2000")</f>
        <v>Post-2005</v>
      </c>
    </row>
    <row r="3960" spans="1:20" x14ac:dyDescent="0.85">
      <c r="A3960" s="1">
        <v>41164</v>
      </c>
      <c r="B3960" t="s">
        <v>5762</v>
      </c>
      <c r="C3960" t="s">
        <v>6040</v>
      </c>
      <c r="D3960" t="s">
        <v>6041</v>
      </c>
      <c r="E3960" t="s">
        <v>102</v>
      </c>
      <c r="F3960" t="s">
        <v>103</v>
      </c>
      <c r="G3960" t="s">
        <v>104</v>
      </c>
      <c r="H3960">
        <v>2006</v>
      </c>
      <c r="I3960" s="2">
        <v>319902</v>
      </c>
      <c r="J3960" s="2">
        <v>0</v>
      </c>
      <c r="K3960" s="2">
        <v>319902</v>
      </c>
      <c r="L3960" t="s">
        <v>18</v>
      </c>
      <c r="M3960" s="3" t="b">
        <f>trust_funds5[[#This Row],[Contributions Outstanding (USD)]]=0</f>
        <v>1</v>
      </c>
      <c r="N3960" s="3" t="str">
        <f t="shared" si="305"/>
        <v>Outstanding</v>
      </c>
      <c r="O3960" s="3" t="str">
        <f t="shared" si="306"/>
        <v>High Contribution &amp; Recent</v>
      </c>
      <c r="P3960" s="3" t="str">
        <f t="shared" si="307"/>
        <v>Other</v>
      </c>
      <c r="Q3960" s="3" t="str">
        <f t="shared" si="308"/>
        <v>Other</v>
      </c>
      <c r="R3960" s="3" t="str">
        <f t="shared" si="309"/>
        <v>Not LCLS</v>
      </c>
      <c r="S3960" s="3" t="str" cm="1">
        <f t="array" ref="S3960">_xlfn.IFS(G3960 &gt; 5000000, "Very High", G3960 &gt; 1000000, "High", G3960 &gt; 500000, "Medium", TRUE, "Low")</f>
        <v>Very High</v>
      </c>
      <c r="T3960" s="3" t="str" cm="1">
        <f t="array" ref="T3960">_xlfn.IFS(B3960 &gt;= 2005, "Post-2005", B3960 &gt;= 2000, "2000-2004", TRUE, "Pre-2000")</f>
        <v>Post-2005</v>
      </c>
    </row>
    <row r="3961" spans="1:20" x14ac:dyDescent="0.85">
      <c r="A3961" s="1">
        <v>41164</v>
      </c>
      <c r="B3961" t="s">
        <v>5762</v>
      </c>
      <c r="C3961" t="s">
        <v>6040</v>
      </c>
      <c r="D3961" t="s">
        <v>6041</v>
      </c>
      <c r="E3961" t="s">
        <v>21</v>
      </c>
      <c r="F3961" t="s">
        <v>22</v>
      </c>
      <c r="G3961" t="s">
        <v>23</v>
      </c>
      <c r="H3961">
        <v>2006</v>
      </c>
      <c r="I3961" s="2">
        <v>252493.37</v>
      </c>
      <c r="J3961" s="2">
        <v>0</v>
      </c>
      <c r="K3961" s="2">
        <v>252493.37</v>
      </c>
      <c r="L3961" t="s">
        <v>18</v>
      </c>
      <c r="M3961" s="3" t="b">
        <f>trust_funds5[[#This Row],[Contributions Outstanding (USD)]]=0</f>
        <v>1</v>
      </c>
      <c r="N3961" s="3" t="str">
        <f t="shared" si="305"/>
        <v>Outstanding</v>
      </c>
      <c r="O3961" s="3" t="str">
        <f t="shared" si="306"/>
        <v>High Contribution &amp; Recent</v>
      </c>
      <c r="P3961" s="3" t="str">
        <f t="shared" si="307"/>
        <v>Other</v>
      </c>
      <c r="Q3961" s="3" t="str">
        <f t="shared" si="308"/>
        <v>Other</v>
      </c>
      <c r="R3961" s="3" t="str">
        <f t="shared" si="309"/>
        <v>Not LCLS</v>
      </c>
      <c r="S3961" s="3" t="str" cm="1">
        <f t="array" ref="S3961">_xlfn.IFS(G3961 &gt; 5000000, "Very High", G3961 &gt; 1000000, "High", G3961 &gt; 500000, "Medium", TRUE, "Low")</f>
        <v>Very High</v>
      </c>
      <c r="T3961" s="3" t="str" cm="1">
        <f t="array" ref="T3961">_xlfn.IFS(B3961 &gt;= 2005, "Post-2005", B3961 &gt;= 2000, "2000-2004", TRUE, "Pre-2000")</f>
        <v>Post-2005</v>
      </c>
    </row>
    <row r="3962" spans="1:20" x14ac:dyDescent="0.85">
      <c r="A3962" s="1">
        <v>41164</v>
      </c>
      <c r="B3962" t="s">
        <v>5762</v>
      </c>
      <c r="C3962" t="s">
        <v>6042</v>
      </c>
      <c r="D3962" t="s">
        <v>6043</v>
      </c>
      <c r="E3962" t="s">
        <v>85</v>
      </c>
      <c r="F3962" t="s">
        <v>86</v>
      </c>
      <c r="G3962" t="s">
        <v>87</v>
      </c>
      <c r="H3962">
        <v>2006</v>
      </c>
      <c r="I3962" s="2">
        <v>338229</v>
      </c>
      <c r="J3962" s="2">
        <v>0</v>
      </c>
      <c r="K3962" s="2">
        <v>338229</v>
      </c>
      <c r="L3962" t="s">
        <v>18</v>
      </c>
      <c r="M3962" s="3" t="b">
        <f>trust_funds5[[#This Row],[Contributions Outstanding (USD)]]=0</f>
        <v>1</v>
      </c>
      <c r="N3962" s="3" t="str">
        <f t="shared" si="305"/>
        <v>Outstanding</v>
      </c>
      <c r="O3962" s="3" t="str">
        <f t="shared" si="306"/>
        <v>High Contribution &amp; Recent</v>
      </c>
      <c r="P3962" s="3" t="str">
        <f t="shared" si="307"/>
        <v>Other</v>
      </c>
      <c r="Q3962" s="3" t="str">
        <f t="shared" si="308"/>
        <v>Other</v>
      </c>
      <c r="R3962" s="3" t="str">
        <f t="shared" si="309"/>
        <v>Not LCLS</v>
      </c>
      <c r="S3962" s="3" t="str" cm="1">
        <f t="array" ref="S3962">_xlfn.IFS(G3962 &gt; 5000000, "Very High", G3962 &gt; 1000000, "High", G3962 &gt; 500000, "Medium", TRUE, "Low")</f>
        <v>Very High</v>
      </c>
      <c r="T3962" s="3" t="str" cm="1">
        <f t="array" ref="T3962">_xlfn.IFS(B3962 &gt;= 2005, "Post-2005", B3962 &gt;= 2000, "2000-2004", TRUE, "Pre-2000")</f>
        <v>Post-2005</v>
      </c>
    </row>
    <row r="3963" spans="1:20" x14ac:dyDescent="0.85">
      <c r="A3963" s="1">
        <v>41164</v>
      </c>
      <c r="B3963" t="s">
        <v>883</v>
      </c>
      <c r="C3963" t="s">
        <v>5562</v>
      </c>
      <c r="D3963" t="s">
        <v>5563</v>
      </c>
      <c r="E3963" t="s">
        <v>2863</v>
      </c>
      <c r="F3963" t="s">
        <v>2864</v>
      </c>
      <c r="G3963" t="s">
        <v>6044</v>
      </c>
      <c r="H3963">
        <v>2006</v>
      </c>
      <c r="I3963" s="2">
        <v>3118238.24</v>
      </c>
      <c r="J3963" s="2">
        <v>0</v>
      </c>
      <c r="K3963" s="2">
        <v>3118238.24</v>
      </c>
      <c r="L3963" t="s">
        <v>116</v>
      </c>
      <c r="M3963" s="3" t="b">
        <f>trust_funds5[[#This Row],[Contributions Outstanding (USD)]]=0</f>
        <v>1</v>
      </c>
      <c r="N3963" s="3" t="str">
        <f t="shared" si="305"/>
        <v>Outstanding</v>
      </c>
      <c r="O3963" s="3" t="str">
        <f t="shared" si="306"/>
        <v>High Contribution &amp; Recent</v>
      </c>
      <c r="P3963" s="3" t="str">
        <f t="shared" si="307"/>
        <v>Other</v>
      </c>
      <c r="Q3963" s="3" t="str">
        <f t="shared" si="308"/>
        <v>Other</v>
      </c>
      <c r="R3963" s="3" t="str">
        <f t="shared" si="309"/>
        <v>Not LCLS</v>
      </c>
      <c r="S3963" s="3" t="str" cm="1">
        <f t="array" ref="S3963">_xlfn.IFS(G3963 &gt; 5000000, "Very High", G3963 &gt; 1000000, "High", G3963 &gt; 500000, "Medium", TRUE, "Low")</f>
        <v>Very High</v>
      </c>
      <c r="T3963" s="3" t="str" cm="1">
        <f t="array" ref="T3963">_xlfn.IFS(B3963 &gt;= 2005, "Post-2005", B3963 &gt;= 2000, "2000-2004", TRUE, "Pre-2000")</f>
        <v>Post-2005</v>
      </c>
    </row>
    <row r="3964" spans="1:20" x14ac:dyDescent="0.85">
      <c r="A3964" s="1">
        <v>41164</v>
      </c>
      <c r="B3964" t="s">
        <v>883</v>
      </c>
      <c r="C3964" t="s">
        <v>5562</v>
      </c>
      <c r="D3964" t="s">
        <v>5563</v>
      </c>
      <c r="E3964" t="s">
        <v>2863</v>
      </c>
      <c r="F3964" t="s">
        <v>2864</v>
      </c>
      <c r="G3964" t="s">
        <v>6045</v>
      </c>
      <c r="H3964">
        <v>2006</v>
      </c>
      <c r="I3964" s="2">
        <v>3145301.48</v>
      </c>
      <c r="J3964" s="2">
        <v>0</v>
      </c>
      <c r="K3964" s="2">
        <v>3145301.48</v>
      </c>
      <c r="L3964" t="s">
        <v>116</v>
      </c>
      <c r="M3964" s="3" t="b">
        <f>trust_funds5[[#This Row],[Contributions Outstanding (USD)]]=0</f>
        <v>1</v>
      </c>
      <c r="N3964" s="3" t="str">
        <f t="shared" si="305"/>
        <v>Outstanding</v>
      </c>
      <c r="O3964" s="3" t="str">
        <f t="shared" si="306"/>
        <v>High Contribution &amp; Recent</v>
      </c>
      <c r="P3964" s="3" t="str">
        <f t="shared" si="307"/>
        <v>Other</v>
      </c>
      <c r="Q3964" s="3" t="str">
        <f t="shared" si="308"/>
        <v>Other</v>
      </c>
      <c r="R3964" s="3" t="str">
        <f t="shared" si="309"/>
        <v>Not LCLS</v>
      </c>
      <c r="S3964" s="3" t="str" cm="1">
        <f t="array" ref="S3964">_xlfn.IFS(G3964 &gt; 5000000, "Very High", G3964 &gt; 1000000, "High", G3964 &gt; 500000, "Medium", TRUE, "Low")</f>
        <v>Very High</v>
      </c>
      <c r="T3964" s="3" t="str" cm="1">
        <f t="array" ref="T3964">_xlfn.IFS(B3964 &gt;= 2005, "Post-2005", B3964 &gt;= 2000, "2000-2004", TRUE, "Pre-2000")</f>
        <v>Post-2005</v>
      </c>
    </row>
    <row r="3965" spans="1:20" x14ac:dyDescent="0.85">
      <c r="A3965" s="1">
        <v>41164</v>
      </c>
      <c r="B3965" t="s">
        <v>883</v>
      </c>
      <c r="C3965" t="s">
        <v>5562</v>
      </c>
      <c r="D3965" t="s">
        <v>5563</v>
      </c>
      <c r="E3965" t="s">
        <v>2863</v>
      </c>
      <c r="F3965" t="s">
        <v>2864</v>
      </c>
      <c r="G3965" t="s">
        <v>6046</v>
      </c>
      <c r="H3965">
        <v>2006</v>
      </c>
      <c r="I3965" s="2">
        <v>3145301.48</v>
      </c>
      <c r="J3965" s="2">
        <v>0</v>
      </c>
      <c r="K3965" s="2">
        <v>3145301.48</v>
      </c>
      <c r="L3965" t="s">
        <v>116</v>
      </c>
      <c r="M3965" s="3" t="b">
        <f>trust_funds5[[#This Row],[Contributions Outstanding (USD)]]=0</f>
        <v>1</v>
      </c>
      <c r="N3965" s="3" t="str">
        <f t="shared" si="305"/>
        <v>Outstanding</v>
      </c>
      <c r="O3965" s="3" t="str">
        <f t="shared" si="306"/>
        <v>High Contribution &amp; Recent</v>
      </c>
      <c r="P3965" s="3" t="str">
        <f t="shared" si="307"/>
        <v>Other</v>
      </c>
      <c r="Q3965" s="3" t="str">
        <f t="shared" si="308"/>
        <v>Other</v>
      </c>
      <c r="R3965" s="3" t="str">
        <f t="shared" si="309"/>
        <v>Not LCLS</v>
      </c>
      <c r="S3965" s="3" t="str" cm="1">
        <f t="array" ref="S3965">_xlfn.IFS(G3965 &gt; 5000000, "Very High", G3965 &gt; 1000000, "High", G3965 &gt; 500000, "Medium", TRUE, "Low")</f>
        <v>Very High</v>
      </c>
      <c r="T3965" s="3" t="str" cm="1">
        <f t="array" ref="T3965">_xlfn.IFS(B3965 &gt;= 2005, "Post-2005", B3965 &gt;= 2000, "2000-2004", TRUE, "Pre-2000")</f>
        <v>Post-2005</v>
      </c>
    </row>
    <row r="3966" spans="1:20" x14ac:dyDescent="0.85">
      <c r="A3966" s="1">
        <v>41164</v>
      </c>
      <c r="B3966" t="s">
        <v>883</v>
      </c>
      <c r="C3966" t="s">
        <v>5562</v>
      </c>
      <c r="D3966" t="s">
        <v>5563</v>
      </c>
      <c r="E3966" t="s">
        <v>2863</v>
      </c>
      <c r="F3966" t="s">
        <v>2864</v>
      </c>
      <c r="G3966" t="s">
        <v>6047</v>
      </c>
      <c r="H3966">
        <v>2006</v>
      </c>
      <c r="I3966" s="2">
        <v>3167139.64</v>
      </c>
      <c r="J3966" s="2">
        <v>0</v>
      </c>
      <c r="K3966" s="2">
        <v>3167139.64</v>
      </c>
      <c r="L3966" t="s">
        <v>116</v>
      </c>
      <c r="M3966" s="3" t="b">
        <f>trust_funds5[[#This Row],[Contributions Outstanding (USD)]]=0</f>
        <v>1</v>
      </c>
      <c r="N3966" s="3" t="str">
        <f t="shared" si="305"/>
        <v>Outstanding</v>
      </c>
      <c r="O3966" s="3" t="str">
        <f t="shared" si="306"/>
        <v>High Contribution &amp; Recent</v>
      </c>
      <c r="P3966" s="3" t="str">
        <f t="shared" si="307"/>
        <v>Other</v>
      </c>
      <c r="Q3966" s="3" t="str">
        <f t="shared" si="308"/>
        <v>Other</v>
      </c>
      <c r="R3966" s="3" t="str">
        <f t="shared" si="309"/>
        <v>Not LCLS</v>
      </c>
      <c r="S3966" s="3" t="str" cm="1">
        <f t="array" ref="S3966">_xlfn.IFS(G3966 &gt; 5000000, "Very High", G3966 &gt; 1000000, "High", G3966 &gt; 500000, "Medium", TRUE, "Low")</f>
        <v>Very High</v>
      </c>
      <c r="T3966" s="3" t="str" cm="1">
        <f t="array" ref="T3966">_xlfn.IFS(B3966 &gt;= 2005, "Post-2005", B3966 &gt;= 2000, "2000-2004", TRUE, "Pre-2000")</f>
        <v>Post-2005</v>
      </c>
    </row>
    <row r="3967" spans="1:20" x14ac:dyDescent="0.85">
      <c r="A3967" s="1">
        <v>41164</v>
      </c>
      <c r="B3967" t="s">
        <v>883</v>
      </c>
      <c r="C3967" t="s">
        <v>5562</v>
      </c>
      <c r="D3967" t="s">
        <v>5563</v>
      </c>
      <c r="E3967" t="s">
        <v>2863</v>
      </c>
      <c r="F3967" t="s">
        <v>2864</v>
      </c>
      <c r="G3967" t="s">
        <v>6048</v>
      </c>
      <c r="H3967">
        <v>2006</v>
      </c>
      <c r="I3967" s="2">
        <v>3519762.05</v>
      </c>
      <c r="J3967" s="2">
        <v>0</v>
      </c>
      <c r="K3967" s="2">
        <v>3519762.05</v>
      </c>
      <c r="L3967" t="s">
        <v>116</v>
      </c>
      <c r="M3967" s="3" t="b">
        <f>trust_funds5[[#This Row],[Contributions Outstanding (USD)]]=0</f>
        <v>1</v>
      </c>
      <c r="N3967" s="3" t="str">
        <f t="shared" si="305"/>
        <v>Outstanding</v>
      </c>
      <c r="O3967" s="3" t="str">
        <f t="shared" si="306"/>
        <v>High Contribution &amp; Recent</v>
      </c>
      <c r="P3967" s="3" t="str">
        <f t="shared" si="307"/>
        <v>Other</v>
      </c>
      <c r="Q3967" s="3" t="str">
        <f t="shared" si="308"/>
        <v>Other</v>
      </c>
      <c r="R3967" s="3" t="str">
        <f t="shared" si="309"/>
        <v>Not LCLS</v>
      </c>
      <c r="S3967" s="3" t="str" cm="1">
        <f t="array" ref="S3967">_xlfn.IFS(G3967 &gt; 5000000, "Very High", G3967 &gt; 1000000, "High", G3967 &gt; 500000, "Medium", TRUE, "Low")</f>
        <v>Very High</v>
      </c>
      <c r="T3967" s="3" t="str" cm="1">
        <f t="array" ref="T3967">_xlfn.IFS(B3967 &gt;= 2005, "Post-2005", B3967 &gt;= 2000, "2000-2004", TRUE, "Pre-2000")</f>
        <v>Post-2005</v>
      </c>
    </row>
    <row r="3968" spans="1:20" x14ac:dyDescent="0.85">
      <c r="A3968" s="1">
        <v>41164</v>
      </c>
      <c r="B3968" t="s">
        <v>883</v>
      </c>
      <c r="C3968" t="s">
        <v>5562</v>
      </c>
      <c r="D3968" t="s">
        <v>5563</v>
      </c>
      <c r="E3968" t="s">
        <v>2863</v>
      </c>
      <c r="F3968" t="s">
        <v>2864</v>
      </c>
      <c r="G3968" t="s">
        <v>6049</v>
      </c>
      <c r="H3968">
        <v>2006</v>
      </c>
      <c r="I3968" s="2">
        <v>3826246.58</v>
      </c>
      <c r="J3968" s="2">
        <v>0.01</v>
      </c>
      <c r="K3968" s="2">
        <v>3826246.59</v>
      </c>
      <c r="L3968" t="s">
        <v>116</v>
      </c>
      <c r="M3968" s="3" t="b">
        <f>trust_funds5[[#This Row],[Contributions Outstanding (USD)]]=0</f>
        <v>0</v>
      </c>
      <c r="N3968" s="3" t="str">
        <f t="shared" si="305"/>
        <v>Outstanding</v>
      </c>
      <c r="O3968" s="3" t="str">
        <f t="shared" si="306"/>
        <v>High Contribution &amp; Recent</v>
      </c>
      <c r="P3968" s="3" t="str">
        <f t="shared" si="307"/>
        <v>Other</v>
      </c>
      <c r="Q3968" s="3" t="str">
        <f t="shared" si="308"/>
        <v>Other</v>
      </c>
      <c r="R3968" s="3" t="str">
        <f t="shared" si="309"/>
        <v>Not LCLS</v>
      </c>
      <c r="S3968" s="3" t="str" cm="1">
        <f t="array" ref="S3968">_xlfn.IFS(G3968 &gt; 5000000, "Very High", G3968 &gt; 1000000, "High", G3968 &gt; 500000, "Medium", TRUE, "Low")</f>
        <v>Very High</v>
      </c>
      <c r="T3968" s="3" t="str" cm="1">
        <f t="array" ref="T3968">_xlfn.IFS(B3968 &gt;= 2005, "Post-2005", B3968 &gt;= 2000, "2000-2004", TRUE, "Pre-2000")</f>
        <v>Post-2005</v>
      </c>
    </row>
    <row r="3969" spans="1:20" x14ac:dyDescent="0.85">
      <c r="A3969" s="1">
        <v>41164</v>
      </c>
      <c r="B3969" t="s">
        <v>883</v>
      </c>
      <c r="C3969" t="s">
        <v>5562</v>
      </c>
      <c r="D3969" t="s">
        <v>5563</v>
      </c>
      <c r="E3969" t="s">
        <v>2863</v>
      </c>
      <c r="F3969" t="s">
        <v>2864</v>
      </c>
      <c r="G3969" t="s">
        <v>6050</v>
      </c>
      <c r="H3969">
        <v>2006</v>
      </c>
      <c r="I3969" s="2">
        <v>3967487.25</v>
      </c>
      <c r="J3969" s="2">
        <v>0.01</v>
      </c>
      <c r="K3969" s="2">
        <v>3967487.26</v>
      </c>
      <c r="L3969" t="s">
        <v>116</v>
      </c>
      <c r="M3969" s="3" t="b">
        <f>trust_funds5[[#This Row],[Contributions Outstanding (USD)]]=0</f>
        <v>0</v>
      </c>
      <c r="N3969" s="3" t="str">
        <f t="shared" si="305"/>
        <v>Outstanding</v>
      </c>
      <c r="O3969" s="3" t="str">
        <f t="shared" si="306"/>
        <v>High Contribution &amp; Recent</v>
      </c>
      <c r="P3969" s="3" t="str">
        <f t="shared" si="307"/>
        <v>Other</v>
      </c>
      <c r="Q3969" s="3" t="str">
        <f t="shared" si="308"/>
        <v>Other</v>
      </c>
      <c r="R3969" s="3" t="str">
        <f t="shared" si="309"/>
        <v>Not LCLS</v>
      </c>
      <c r="S3969" s="3" t="str" cm="1">
        <f t="array" ref="S3969">_xlfn.IFS(G3969 &gt; 5000000, "Very High", G3969 &gt; 1000000, "High", G3969 &gt; 500000, "Medium", TRUE, "Low")</f>
        <v>Very High</v>
      </c>
      <c r="T3969" s="3" t="str" cm="1">
        <f t="array" ref="T3969">_xlfn.IFS(B3969 &gt;= 2005, "Post-2005", B3969 &gt;= 2000, "2000-2004", TRUE, "Pre-2000")</f>
        <v>Post-2005</v>
      </c>
    </row>
    <row r="3970" spans="1:20" x14ac:dyDescent="0.85">
      <c r="A3970" s="1">
        <v>41164</v>
      </c>
      <c r="B3970" t="s">
        <v>883</v>
      </c>
      <c r="C3970" t="s">
        <v>5562</v>
      </c>
      <c r="D3970" t="s">
        <v>5563</v>
      </c>
      <c r="E3970" t="s">
        <v>2863</v>
      </c>
      <c r="F3970" t="s">
        <v>2864</v>
      </c>
      <c r="G3970" t="s">
        <v>6051</v>
      </c>
      <c r="H3970">
        <v>2006</v>
      </c>
      <c r="I3970" s="2">
        <v>5081556.8899999997</v>
      </c>
      <c r="J3970" s="2">
        <v>0</v>
      </c>
      <c r="K3970" s="2">
        <v>5081556.8899999997</v>
      </c>
      <c r="L3970" t="s">
        <v>116</v>
      </c>
      <c r="M3970" s="3" t="b">
        <f>trust_funds5[[#This Row],[Contributions Outstanding (USD)]]=0</f>
        <v>1</v>
      </c>
      <c r="N3970" s="3" t="str">
        <f t="shared" ref="N3970:N4033" si="310">IF(D3970 &gt; 0, "Outstanding", "No Outstanding")</f>
        <v>Outstanding</v>
      </c>
      <c r="O3970" s="3" t="str">
        <f t="shared" ref="O3970:O4033" si="311">IF(AND(C3970 &gt; 1000000, B3970 &gt; 2000), "High Contribution &amp; Recent", "Other")</f>
        <v>High Contribution &amp; Recent</v>
      </c>
      <c r="P3970" s="3" t="str">
        <f t="shared" ref="P3970:P4033" si="312">IF(AND(B3970 = 2000, E3970 = "Canada"), "Year 2000, Canada", "Other")</f>
        <v>Other</v>
      </c>
      <c r="Q3970" s="3" t="str">
        <f t="shared" ref="Q3970:Q4033" si="313">IF(OR(E3970 = "Canada", E3970 = "Sweden"), "Canada or Sweden", "Other")</f>
        <v>Other</v>
      </c>
      <c r="R3970" s="3" t="str">
        <f t="shared" ref="R3970:R4033" si="314">IF(NOT(F3970 = "LCLS"), "Not LCLS", "LCLS")</f>
        <v>Not LCLS</v>
      </c>
      <c r="S3970" s="3" t="str" cm="1">
        <f t="array" ref="S3970">_xlfn.IFS(G3970 &gt; 5000000, "Very High", G3970 &gt; 1000000, "High", G3970 &gt; 500000, "Medium", TRUE, "Low")</f>
        <v>Very High</v>
      </c>
      <c r="T3970" s="3" t="str" cm="1">
        <f t="array" ref="T3970">_xlfn.IFS(B3970 &gt;= 2005, "Post-2005", B3970 &gt;= 2000, "2000-2004", TRUE, "Pre-2000")</f>
        <v>Post-2005</v>
      </c>
    </row>
    <row r="3971" spans="1:20" x14ac:dyDescent="0.85">
      <c r="A3971" s="1">
        <v>41164</v>
      </c>
      <c r="B3971" t="s">
        <v>883</v>
      </c>
      <c r="C3971" t="s">
        <v>5562</v>
      </c>
      <c r="D3971" t="s">
        <v>5563</v>
      </c>
      <c r="E3971" t="s">
        <v>2863</v>
      </c>
      <c r="F3971" t="s">
        <v>2864</v>
      </c>
      <c r="G3971" t="s">
        <v>6052</v>
      </c>
      <c r="H3971">
        <v>2006</v>
      </c>
      <c r="I3971" s="2">
        <v>8845282.9299999997</v>
      </c>
      <c r="J3971" s="2">
        <v>0</v>
      </c>
      <c r="K3971" s="2">
        <v>8845282.9299999997</v>
      </c>
      <c r="L3971" t="s">
        <v>116</v>
      </c>
      <c r="M3971" s="3" t="b">
        <f>trust_funds5[[#This Row],[Contributions Outstanding (USD)]]=0</f>
        <v>1</v>
      </c>
      <c r="N3971" s="3" t="str">
        <f t="shared" si="310"/>
        <v>Outstanding</v>
      </c>
      <c r="O3971" s="3" t="str">
        <f t="shared" si="311"/>
        <v>High Contribution &amp; Recent</v>
      </c>
      <c r="P3971" s="3" t="str">
        <f t="shared" si="312"/>
        <v>Other</v>
      </c>
      <c r="Q3971" s="3" t="str">
        <f t="shared" si="313"/>
        <v>Other</v>
      </c>
      <c r="R3971" s="3" t="str">
        <f t="shared" si="314"/>
        <v>Not LCLS</v>
      </c>
      <c r="S3971" s="3" t="str" cm="1">
        <f t="array" ref="S3971">_xlfn.IFS(G3971 &gt; 5000000, "Very High", G3971 &gt; 1000000, "High", G3971 &gt; 500000, "Medium", TRUE, "Low")</f>
        <v>Very High</v>
      </c>
      <c r="T3971" s="3" t="str" cm="1">
        <f t="array" ref="T3971">_xlfn.IFS(B3971 &gt;= 2005, "Post-2005", B3971 &gt;= 2000, "2000-2004", TRUE, "Pre-2000")</f>
        <v>Post-2005</v>
      </c>
    </row>
    <row r="3972" spans="1:20" x14ac:dyDescent="0.85">
      <c r="A3972" s="1">
        <v>41164</v>
      </c>
      <c r="B3972" t="s">
        <v>6053</v>
      </c>
      <c r="C3972" t="s">
        <v>6054</v>
      </c>
      <c r="D3972" t="s">
        <v>6055</v>
      </c>
      <c r="E3972" t="s">
        <v>2863</v>
      </c>
      <c r="F3972" t="s">
        <v>2864</v>
      </c>
      <c r="G3972" t="s">
        <v>3051</v>
      </c>
      <c r="H3972">
        <v>2006</v>
      </c>
      <c r="I3972" s="2">
        <v>21419298.640000001</v>
      </c>
      <c r="J3972" s="2">
        <v>10125710.01</v>
      </c>
      <c r="K3972" s="2">
        <v>31545008.649999999</v>
      </c>
      <c r="L3972" t="s">
        <v>116</v>
      </c>
      <c r="M3972" s="3" t="b">
        <f>trust_funds5[[#This Row],[Contributions Outstanding (USD)]]=0</f>
        <v>0</v>
      </c>
      <c r="N3972" s="3" t="str">
        <f t="shared" si="310"/>
        <v>Outstanding</v>
      </c>
      <c r="O3972" s="3" t="str">
        <f t="shared" si="311"/>
        <v>High Contribution &amp; Recent</v>
      </c>
      <c r="P3972" s="3" t="str">
        <f t="shared" si="312"/>
        <v>Other</v>
      </c>
      <c r="Q3972" s="3" t="str">
        <f t="shared" si="313"/>
        <v>Other</v>
      </c>
      <c r="R3972" s="3" t="str">
        <f t="shared" si="314"/>
        <v>Not LCLS</v>
      </c>
      <c r="S3972" s="3" t="str" cm="1">
        <f t="array" ref="S3972">_xlfn.IFS(G3972 &gt; 5000000, "Very High", G3972 &gt; 1000000, "High", G3972 &gt; 500000, "Medium", TRUE, "Low")</f>
        <v>Very High</v>
      </c>
      <c r="T3972" s="3" t="str" cm="1">
        <f t="array" ref="T3972">_xlfn.IFS(B3972 &gt;= 2005, "Post-2005", B3972 &gt;= 2000, "2000-2004", TRUE, "Pre-2000")</f>
        <v>Post-2005</v>
      </c>
    </row>
    <row r="3973" spans="1:20" x14ac:dyDescent="0.85">
      <c r="A3973" s="1">
        <v>41164</v>
      </c>
      <c r="B3973" t="s">
        <v>3058</v>
      </c>
      <c r="C3973" t="s">
        <v>3059</v>
      </c>
      <c r="D3973" t="s">
        <v>3060</v>
      </c>
      <c r="E3973" t="s">
        <v>223</v>
      </c>
      <c r="F3973" t="s">
        <v>224</v>
      </c>
      <c r="G3973" t="s">
        <v>225</v>
      </c>
      <c r="H3973">
        <v>2006</v>
      </c>
      <c r="I3973" s="2">
        <v>51128673.479999997</v>
      </c>
      <c r="J3973" s="2">
        <v>0</v>
      </c>
      <c r="K3973" s="2">
        <v>51128673.479999997</v>
      </c>
      <c r="L3973" t="s">
        <v>116</v>
      </c>
      <c r="M3973" s="3" t="b">
        <f>trust_funds5[[#This Row],[Contributions Outstanding (USD)]]=0</f>
        <v>1</v>
      </c>
      <c r="N3973" s="3" t="str">
        <f t="shared" si="310"/>
        <v>Outstanding</v>
      </c>
      <c r="O3973" s="3" t="str">
        <f t="shared" si="311"/>
        <v>High Contribution &amp; Recent</v>
      </c>
      <c r="P3973" s="3" t="str">
        <f t="shared" si="312"/>
        <v>Other</v>
      </c>
      <c r="Q3973" s="3" t="str">
        <f t="shared" si="313"/>
        <v>Other</v>
      </c>
      <c r="R3973" s="3" t="str">
        <f t="shared" si="314"/>
        <v>Not LCLS</v>
      </c>
      <c r="S3973" s="3" t="str" cm="1">
        <f t="array" ref="S3973">_xlfn.IFS(G3973 &gt; 5000000, "Very High", G3973 &gt; 1000000, "High", G3973 &gt; 500000, "Medium", TRUE, "Low")</f>
        <v>Very High</v>
      </c>
      <c r="T3973" s="3" t="str" cm="1">
        <f t="array" ref="T3973">_xlfn.IFS(B3973 &gt;= 2005, "Post-2005", B3973 &gt;= 2000, "2000-2004", TRUE, "Pre-2000")</f>
        <v>Post-2005</v>
      </c>
    </row>
    <row r="3974" spans="1:20" x14ac:dyDescent="0.85">
      <c r="A3974" s="1">
        <v>41164</v>
      </c>
      <c r="B3974" t="s">
        <v>1234</v>
      </c>
      <c r="C3974" t="s">
        <v>5221</v>
      </c>
      <c r="D3974" t="s">
        <v>5222</v>
      </c>
      <c r="E3974" t="s">
        <v>21</v>
      </c>
      <c r="F3974" t="s">
        <v>22</v>
      </c>
      <c r="G3974" t="s">
        <v>23</v>
      </c>
      <c r="H3974">
        <v>2006</v>
      </c>
      <c r="I3974" s="2">
        <v>184997.56</v>
      </c>
      <c r="J3974" s="2">
        <v>0</v>
      </c>
      <c r="K3974" s="2">
        <v>184997.56</v>
      </c>
      <c r="L3974" t="s">
        <v>18</v>
      </c>
      <c r="M3974" s="3" t="b">
        <f>trust_funds5[[#This Row],[Contributions Outstanding (USD)]]=0</f>
        <v>1</v>
      </c>
      <c r="N3974" s="3" t="str">
        <f t="shared" si="310"/>
        <v>Outstanding</v>
      </c>
      <c r="O3974" s="3" t="str">
        <f t="shared" si="311"/>
        <v>High Contribution &amp; Recent</v>
      </c>
      <c r="P3974" s="3" t="str">
        <f t="shared" si="312"/>
        <v>Other</v>
      </c>
      <c r="Q3974" s="3" t="str">
        <f t="shared" si="313"/>
        <v>Other</v>
      </c>
      <c r="R3974" s="3" t="str">
        <f t="shared" si="314"/>
        <v>Not LCLS</v>
      </c>
      <c r="S3974" s="3" t="str" cm="1">
        <f t="array" ref="S3974">_xlfn.IFS(G3974 &gt; 5000000, "Very High", G3974 &gt; 1000000, "High", G3974 &gt; 500000, "Medium", TRUE, "Low")</f>
        <v>Very High</v>
      </c>
      <c r="T3974" s="3" t="str" cm="1">
        <f t="array" ref="T3974">_xlfn.IFS(B3974 &gt;= 2005, "Post-2005", B3974 &gt;= 2000, "2000-2004", TRUE, "Pre-2000")</f>
        <v>Post-2005</v>
      </c>
    </row>
    <row r="3975" spans="1:20" x14ac:dyDescent="0.85">
      <c r="A3975" s="1">
        <v>41164</v>
      </c>
      <c r="B3975" t="s">
        <v>1234</v>
      </c>
      <c r="C3975" t="s">
        <v>5566</v>
      </c>
      <c r="D3975" t="s">
        <v>5567</v>
      </c>
      <c r="E3975" t="s">
        <v>102</v>
      </c>
      <c r="F3975" t="s">
        <v>103</v>
      </c>
      <c r="G3975" t="s">
        <v>6056</v>
      </c>
      <c r="H3975">
        <v>2006</v>
      </c>
      <c r="I3975" s="2">
        <v>95627.13</v>
      </c>
      <c r="J3975" s="2">
        <v>0</v>
      </c>
      <c r="K3975" s="2">
        <v>95627.13</v>
      </c>
      <c r="L3975" t="s">
        <v>116</v>
      </c>
      <c r="M3975" s="3" t="b">
        <f>trust_funds5[[#This Row],[Contributions Outstanding (USD)]]=0</f>
        <v>1</v>
      </c>
      <c r="N3975" s="3" t="str">
        <f t="shared" si="310"/>
        <v>Outstanding</v>
      </c>
      <c r="O3975" s="3" t="str">
        <f t="shared" si="311"/>
        <v>High Contribution &amp; Recent</v>
      </c>
      <c r="P3975" s="3" t="str">
        <f t="shared" si="312"/>
        <v>Other</v>
      </c>
      <c r="Q3975" s="3" t="str">
        <f t="shared" si="313"/>
        <v>Other</v>
      </c>
      <c r="R3975" s="3" t="str">
        <f t="shared" si="314"/>
        <v>Not LCLS</v>
      </c>
      <c r="S3975" s="3" t="str" cm="1">
        <f t="array" ref="S3975">_xlfn.IFS(G3975 &gt; 5000000, "Very High", G3975 &gt; 1000000, "High", G3975 &gt; 500000, "Medium", TRUE, "Low")</f>
        <v>Very High</v>
      </c>
      <c r="T3975" s="3" t="str" cm="1">
        <f t="array" ref="T3975">_xlfn.IFS(B3975 &gt;= 2005, "Post-2005", B3975 &gt;= 2000, "2000-2004", TRUE, "Pre-2000")</f>
        <v>Post-2005</v>
      </c>
    </row>
    <row r="3976" spans="1:20" x14ac:dyDescent="0.85">
      <c r="A3976" s="1">
        <v>41164</v>
      </c>
      <c r="B3976" t="s">
        <v>5722</v>
      </c>
      <c r="C3976" t="s">
        <v>6057</v>
      </c>
      <c r="D3976" t="s">
        <v>6058</v>
      </c>
      <c r="E3976" t="s">
        <v>85</v>
      </c>
      <c r="F3976" t="s">
        <v>86</v>
      </c>
      <c r="G3976" t="s">
        <v>87</v>
      </c>
      <c r="H3976">
        <v>2006</v>
      </c>
      <c r="I3976" s="2">
        <v>8069240.5599999996</v>
      </c>
      <c r="J3976" s="2">
        <v>0</v>
      </c>
      <c r="K3976" s="2">
        <v>8069240.5599999996</v>
      </c>
      <c r="L3976" t="s">
        <v>18</v>
      </c>
      <c r="M3976" s="3" t="b">
        <f>trust_funds5[[#This Row],[Contributions Outstanding (USD)]]=0</f>
        <v>1</v>
      </c>
      <c r="N3976" s="3" t="str">
        <f t="shared" si="310"/>
        <v>Outstanding</v>
      </c>
      <c r="O3976" s="3" t="str">
        <f t="shared" si="311"/>
        <v>High Contribution &amp; Recent</v>
      </c>
      <c r="P3976" s="3" t="str">
        <f t="shared" si="312"/>
        <v>Other</v>
      </c>
      <c r="Q3976" s="3" t="str">
        <f t="shared" si="313"/>
        <v>Other</v>
      </c>
      <c r="R3976" s="3" t="str">
        <f t="shared" si="314"/>
        <v>Not LCLS</v>
      </c>
      <c r="S3976" s="3" t="str" cm="1">
        <f t="array" ref="S3976">_xlfn.IFS(G3976 &gt; 5000000, "Very High", G3976 &gt; 1000000, "High", G3976 &gt; 500000, "Medium", TRUE, "Low")</f>
        <v>Very High</v>
      </c>
      <c r="T3976" s="3" t="str" cm="1">
        <f t="array" ref="T3976">_xlfn.IFS(B3976 &gt;= 2005, "Post-2005", B3976 &gt;= 2000, "2000-2004", TRUE, "Pre-2000")</f>
        <v>Post-2005</v>
      </c>
    </row>
    <row r="3977" spans="1:20" x14ac:dyDescent="0.85">
      <c r="A3977" s="1">
        <v>41164</v>
      </c>
      <c r="B3977" t="s">
        <v>90</v>
      </c>
      <c r="C3977" t="s">
        <v>4426</v>
      </c>
      <c r="D3977" t="s">
        <v>4427</v>
      </c>
      <c r="E3977" t="s">
        <v>200</v>
      </c>
      <c r="F3977" t="s">
        <v>201</v>
      </c>
      <c r="G3977" t="s">
        <v>213</v>
      </c>
      <c r="H3977">
        <v>2006</v>
      </c>
      <c r="I3977" s="2">
        <v>601239</v>
      </c>
      <c r="J3977" s="2">
        <v>173936</v>
      </c>
      <c r="K3977" s="2">
        <v>775175</v>
      </c>
      <c r="L3977" t="s">
        <v>116</v>
      </c>
      <c r="M3977" s="3" t="b">
        <f>trust_funds5[[#This Row],[Contributions Outstanding (USD)]]=0</f>
        <v>0</v>
      </c>
      <c r="N3977" s="3" t="str">
        <f t="shared" si="310"/>
        <v>Outstanding</v>
      </c>
      <c r="O3977" s="3" t="str">
        <f t="shared" si="311"/>
        <v>High Contribution &amp; Recent</v>
      </c>
      <c r="P3977" s="3" t="str">
        <f t="shared" si="312"/>
        <v>Other</v>
      </c>
      <c r="Q3977" s="3" t="str">
        <f t="shared" si="313"/>
        <v>Other</v>
      </c>
      <c r="R3977" s="3" t="str">
        <f t="shared" si="314"/>
        <v>Not LCLS</v>
      </c>
      <c r="S3977" s="3" t="str" cm="1">
        <f t="array" ref="S3977">_xlfn.IFS(G3977 &gt; 5000000, "Very High", G3977 &gt; 1000000, "High", G3977 &gt; 500000, "Medium", TRUE, "Low")</f>
        <v>Very High</v>
      </c>
      <c r="T3977" s="3" t="str" cm="1">
        <f t="array" ref="T3977">_xlfn.IFS(B3977 &gt;= 2005, "Post-2005", B3977 &gt;= 2000, "2000-2004", TRUE, "Pre-2000")</f>
        <v>Post-2005</v>
      </c>
    </row>
    <row r="3978" spans="1:20" x14ac:dyDescent="0.85">
      <c r="A3978" s="1">
        <v>41164</v>
      </c>
      <c r="B3978" t="s">
        <v>5570</v>
      </c>
      <c r="C3978" t="s">
        <v>5571</v>
      </c>
      <c r="D3978" t="s">
        <v>5572</v>
      </c>
      <c r="E3978" t="s">
        <v>102</v>
      </c>
      <c r="F3978" t="s">
        <v>103</v>
      </c>
      <c r="G3978" t="s">
        <v>104</v>
      </c>
      <c r="H3978">
        <v>2006</v>
      </c>
      <c r="I3978" s="2">
        <v>209297</v>
      </c>
      <c r="J3978" s="2">
        <v>0</v>
      </c>
      <c r="K3978" s="2">
        <v>209297</v>
      </c>
      <c r="L3978" t="s">
        <v>18</v>
      </c>
      <c r="M3978" s="3" t="b">
        <f>trust_funds5[[#This Row],[Contributions Outstanding (USD)]]=0</f>
        <v>1</v>
      </c>
      <c r="N3978" s="3" t="str">
        <f t="shared" si="310"/>
        <v>Outstanding</v>
      </c>
      <c r="O3978" s="3" t="str">
        <f t="shared" si="311"/>
        <v>High Contribution &amp; Recent</v>
      </c>
      <c r="P3978" s="3" t="str">
        <f t="shared" si="312"/>
        <v>Other</v>
      </c>
      <c r="Q3978" s="3" t="str">
        <f t="shared" si="313"/>
        <v>Other</v>
      </c>
      <c r="R3978" s="3" t="str">
        <f t="shared" si="314"/>
        <v>Not LCLS</v>
      </c>
      <c r="S3978" s="3" t="str" cm="1">
        <f t="array" ref="S3978">_xlfn.IFS(G3978 &gt; 5000000, "Very High", G3978 &gt; 1000000, "High", G3978 &gt; 500000, "Medium", TRUE, "Low")</f>
        <v>Very High</v>
      </c>
      <c r="T3978" s="3" t="str" cm="1">
        <f t="array" ref="T3978">_xlfn.IFS(B3978 &gt;= 2005, "Post-2005", B3978 &gt;= 2000, "2000-2004", TRUE, "Pre-2000")</f>
        <v>Post-2005</v>
      </c>
    </row>
    <row r="3979" spans="1:20" x14ac:dyDescent="0.85">
      <c r="A3979" s="1">
        <v>41164</v>
      </c>
      <c r="B3979" t="s">
        <v>1796</v>
      </c>
      <c r="C3979" t="s">
        <v>6059</v>
      </c>
      <c r="D3979" t="s">
        <v>6060</v>
      </c>
      <c r="E3979" t="s">
        <v>56</v>
      </c>
      <c r="F3979" t="s">
        <v>57</v>
      </c>
      <c r="G3979" t="s">
        <v>58</v>
      </c>
      <c r="H3979">
        <v>2006</v>
      </c>
      <c r="I3979" s="2">
        <v>301000</v>
      </c>
      <c r="J3979" s="2">
        <v>0</v>
      </c>
      <c r="K3979" s="2">
        <v>301000</v>
      </c>
      <c r="L3979" t="s">
        <v>18</v>
      </c>
      <c r="M3979" s="3" t="b">
        <f>trust_funds5[[#This Row],[Contributions Outstanding (USD)]]=0</f>
        <v>1</v>
      </c>
      <c r="N3979" s="3" t="str">
        <f t="shared" si="310"/>
        <v>Outstanding</v>
      </c>
      <c r="O3979" s="3" t="str">
        <f t="shared" si="311"/>
        <v>High Contribution &amp; Recent</v>
      </c>
      <c r="P3979" s="3" t="str">
        <f t="shared" si="312"/>
        <v>Other</v>
      </c>
      <c r="Q3979" s="3" t="str">
        <f t="shared" si="313"/>
        <v>Other</v>
      </c>
      <c r="R3979" s="3" t="str">
        <f t="shared" si="314"/>
        <v>Not LCLS</v>
      </c>
      <c r="S3979" s="3" t="str" cm="1">
        <f t="array" ref="S3979">_xlfn.IFS(G3979 &gt; 5000000, "Very High", G3979 &gt; 1000000, "High", G3979 &gt; 500000, "Medium", TRUE, "Low")</f>
        <v>Very High</v>
      </c>
      <c r="T3979" s="3" t="str" cm="1">
        <f t="array" ref="T3979">_xlfn.IFS(B3979 &gt;= 2005, "Post-2005", B3979 &gt;= 2000, "2000-2004", TRUE, "Pre-2000")</f>
        <v>Post-2005</v>
      </c>
    </row>
    <row r="3980" spans="1:20" x14ac:dyDescent="0.85">
      <c r="A3980" s="1">
        <v>41164</v>
      </c>
      <c r="B3980" t="s">
        <v>4705</v>
      </c>
      <c r="C3980" t="s">
        <v>5228</v>
      </c>
      <c r="D3980" t="s">
        <v>5229</v>
      </c>
      <c r="E3980" t="s">
        <v>288</v>
      </c>
      <c r="F3980" t="s">
        <v>289</v>
      </c>
      <c r="G3980" t="s">
        <v>290</v>
      </c>
      <c r="H3980">
        <v>2006</v>
      </c>
      <c r="I3980" s="2">
        <v>961805.25</v>
      </c>
      <c r="J3980" s="2">
        <v>0</v>
      </c>
      <c r="K3980" s="2">
        <v>961805.25</v>
      </c>
      <c r="L3980" t="s">
        <v>18</v>
      </c>
      <c r="M3980" s="3" t="b">
        <f>trust_funds5[[#This Row],[Contributions Outstanding (USD)]]=0</f>
        <v>1</v>
      </c>
      <c r="N3980" s="3" t="str">
        <f t="shared" si="310"/>
        <v>Outstanding</v>
      </c>
      <c r="O3980" s="3" t="str">
        <f t="shared" si="311"/>
        <v>High Contribution &amp; Recent</v>
      </c>
      <c r="P3980" s="3" t="str">
        <f t="shared" si="312"/>
        <v>Other</v>
      </c>
      <c r="Q3980" s="3" t="str">
        <f t="shared" si="313"/>
        <v>Other</v>
      </c>
      <c r="R3980" s="3" t="str">
        <f t="shared" si="314"/>
        <v>Not LCLS</v>
      </c>
      <c r="S3980" s="3" t="str" cm="1">
        <f t="array" ref="S3980">_xlfn.IFS(G3980 &gt; 5000000, "Very High", G3980 &gt; 1000000, "High", G3980 &gt; 500000, "Medium", TRUE, "Low")</f>
        <v>Very High</v>
      </c>
      <c r="T3980" s="3" t="str" cm="1">
        <f t="array" ref="T3980">_xlfn.IFS(B3980 &gt;= 2005, "Post-2005", B3980 &gt;= 2000, "2000-2004", TRUE, "Pre-2000")</f>
        <v>Post-2005</v>
      </c>
    </row>
    <row r="3981" spans="1:20" x14ac:dyDescent="0.85">
      <c r="A3981" s="1">
        <v>41164</v>
      </c>
      <c r="B3981" t="s">
        <v>374</v>
      </c>
      <c r="C3981" t="s">
        <v>6061</v>
      </c>
      <c r="D3981" t="s">
        <v>6062</v>
      </c>
      <c r="E3981" t="s">
        <v>85</v>
      </c>
      <c r="F3981" t="s">
        <v>86</v>
      </c>
      <c r="G3981" t="s">
        <v>87</v>
      </c>
      <c r="H3981">
        <v>2006</v>
      </c>
      <c r="I3981" s="2">
        <v>6431869.2199999997</v>
      </c>
      <c r="J3981" s="2">
        <v>0</v>
      </c>
      <c r="K3981" s="2">
        <v>6431869.2199999997</v>
      </c>
      <c r="L3981" t="s">
        <v>18</v>
      </c>
      <c r="M3981" s="3" t="b">
        <f>trust_funds5[[#This Row],[Contributions Outstanding (USD)]]=0</f>
        <v>1</v>
      </c>
      <c r="N3981" s="3" t="str">
        <f t="shared" si="310"/>
        <v>Outstanding</v>
      </c>
      <c r="O3981" s="3" t="str">
        <f t="shared" si="311"/>
        <v>High Contribution &amp; Recent</v>
      </c>
      <c r="P3981" s="3" t="str">
        <f t="shared" si="312"/>
        <v>Other</v>
      </c>
      <c r="Q3981" s="3" t="str">
        <f t="shared" si="313"/>
        <v>Other</v>
      </c>
      <c r="R3981" s="3" t="str">
        <f t="shared" si="314"/>
        <v>Not LCLS</v>
      </c>
      <c r="S3981" s="3" t="str" cm="1">
        <f t="array" ref="S3981">_xlfn.IFS(G3981 &gt; 5000000, "Very High", G3981 &gt; 1000000, "High", G3981 &gt; 500000, "Medium", TRUE, "Low")</f>
        <v>Very High</v>
      </c>
      <c r="T3981" s="3" t="str" cm="1">
        <f t="array" ref="T3981">_xlfn.IFS(B3981 &gt;= 2005, "Post-2005", B3981 &gt;= 2000, "2000-2004", TRUE, "Pre-2000")</f>
        <v>Post-2005</v>
      </c>
    </row>
    <row r="3982" spans="1:20" x14ac:dyDescent="0.85">
      <c r="A3982" s="1">
        <v>41164</v>
      </c>
      <c r="B3982" t="s">
        <v>2137</v>
      </c>
      <c r="C3982" t="s">
        <v>5579</v>
      </c>
      <c r="D3982" t="s">
        <v>5580</v>
      </c>
      <c r="E3982" t="s">
        <v>102</v>
      </c>
      <c r="F3982" t="s">
        <v>103</v>
      </c>
      <c r="G3982" t="s">
        <v>104</v>
      </c>
      <c r="H3982">
        <v>2006</v>
      </c>
      <c r="I3982" s="2">
        <v>106158</v>
      </c>
      <c r="J3982" s="2">
        <v>0</v>
      </c>
      <c r="K3982" s="2">
        <v>106158</v>
      </c>
      <c r="L3982" t="s">
        <v>116</v>
      </c>
      <c r="M3982" s="3" t="b">
        <f>trust_funds5[[#This Row],[Contributions Outstanding (USD)]]=0</f>
        <v>1</v>
      </c>
      <c r="N3982" s="3" t="str">
        <f t="shared" si="310"/>
        <v>Outstanding</v>
      </c>
      <c r="O3982" s="3" t="str">
        <f t="shared" si="311"/>
        <v>High Contribution &amp; Recent</v>
      </c>
      <c r="P3982" s="3" t="str">
        <f t="shared" si="312"/>
        <v>Other</v>
      </c>
      <c r="Q3982" s="3" t="str">
        <f t="shared" si="313"/>
        <v>Other</v>
      </c>
      <c r="R3982" s="3" t="str">
        <f t="shared" si="314"/>
        <v>Not LCLS</v>
      </c>
      <c r="S3982" s="3" t="str" cm="1">
        <f t="array" ref="S3982">_xlfn.IFS(G3982 &gt; 5000000, "Very High", G3982 &gt; 1000000, "High", G3982 &gt; 500000, "Medium", TRUE, "Low")</f>
        <v>Very High</v>
      </c>
      <c r="T3982" s="3" t="str" cm="1">
        <f t="array" ref="T3982">_xlfn.IFS(B3982 &gt;= 2005, "Post-2005", B3982 &gt;= 2000, "2000-2004", TRUE, "Pre-2000")</f>
        <v>Post-2005</v>
      </c>
    </row>
    <row r="3983" spans="1:20" x14ac:dyDescent="0.85">
      <c r="A3983" s="1">
        <v>41164</v>
      </c>
      <c r="B3983" t="s">
        <v>507</v>
      </c>
      <c r="C3983" t="s">
        <v>4870</v>
      </c>
      <c r="D3983" t="s">
        <v>4871</v>
      </c>
      <c r="E3983" t="s">
        <v>56</v>
      </c>
      <c r="F3983" t="s">
        <v>57</v>
      </c>
      <c r="G3983" t="s">
        <v>58</v>
      </c>
      <c r="H3983">
        <v>2006</v>
      </c>
      <c r="I3983" s="2">
        <v>304724</v>
      </c>
      <c r="J3983" s="2">
        <v>0</v>
      </c>
      <c r="K3983" s="2">
        <v>304724</v>
      </c>
      <c r="L3983" t="s">
        <v>116</v>
      </c>
      <c r="M3983" s="3" t="b">
        <f>trust_funds5[[#This Row],[Contributions Outstanding (USD)]]=0</f>
        <v>1</v>
      </c>
      <c r="N3983" s="3" t="str">
        <f t="shared" si="310"/>
        <v>Outstanding</v>
      </c>
      <c r="O3983" s="3" t="str">
        <f t="shared" si="311"/>
        <v>High Contribution &amp; Recent</v>
      </c>
      <c r="P3983" s="3" t="str">
        <f t="shared" si="312"/>
        <v>Other</v>
      </c>
      <c r="Q3983" s="3" t="str">
        <f t="shared" si="313"/>
        <v>Other</v>
      </c>
      <c r="R3983" s="3" t="str">
        <f t="shared" si="314"/>
        <v>Not LCLS</v>
      </c>
      <c r="S3983" s="3" t="str" cm="1">
        <f t="array" ref="S3983">_xlfn.IFS(G3983 &gt; 5000000, "Very High", G3983 &gt; 1000000, "High", G3983 &gt; 500000, "Medium", TRUE, "Low")</f>
        <v>Very High</v>
      </c>
      <c r="T3983" s="3" t="str" cm="1">
        <f t="array" ref="T3983">_xlfn.IFS(B3983 &gt;= 2005, "Post-2005", B3983 &gt;= 2000, "2000-2004", TRUE, "Pre-2000")</f>
        <v>Post-2005</v>
      </c>
    </row>
    <row r="3984" spans="1:20" x14ac:dyDescent="0.85">
      <c r="A3984" s="1">
        <v>41164</v>
      </c>
      <c r="B3984" t="s">
        <v>90</v>
      </c>
      <c r="C3984" t="s">
        <v>6063</v>
      </c>
      <c r="D3984" t="s">
        <v>6064</v>
      </c>
      <c r="E3984" t="s">
        <v>102</v>
      </c>
      <c r="F3984" t="s">
        <v>103</v>
      </c>
      <c r="G3984" t="s">
        <v>104</v>
      </c>
      <c r="H3984">
        <v>2006</v>
      </c>
      <c r="I3984" s="2">
        <v>567452.5</v>
      </c>
      <c r="J3984" s="2">
        <v>0</v>
      </c>
      <c r="K3984" s="2">
        <v>567452.5</v>
      </c>
      <c r="L3984" t="s">
        <v>18</v>
      </c>
      <c r="M3984" s="3" t="b">
        <f>trust_funds5[[#This Row],[Contributions Outstanding (USD)]]=0</f>
        <v>1</v>
      </c>
      <c r="N3984" s="3" t="str">
        <f t="shared" si="310"/>
        <v>Outstanding</v>
      </c>
      <c r="O3984" s="3" t="str">
        <f t="shared" si="311"/>
        <v>High Contribution &amp; Recent</v>
      </c>
      <c r="P3984" s="3" t="str">
        <f t="shared" si="312"/>
        <v>Other</v>
      </c>
      <c r="Q3984" s="3" t="str">
        <f t="shared" si="313"/>
        <v>Other</v>
      </c>
      <c r="R3984" s="3" t="str">
        <f t="shared" si="314"/>
        <v>Not LCLS</v>
      </c>
      <c r="S3984" s="3" t="str" cm="1">
        <f t="array" ref="S3984">_xlfn.IFS(G3984 &gt; 5000000, "Very High", G3984 &gt; 1000000, "High", G3984 &gt; 500000, "Medium", TRUE, "Low")</f>
        <v>Very High</v>
      </c>
      <c r="T3984" s="3" t="str" cm="1">
        <f t="array" ref="T3984">_xlfn.IFS(B3984 &gt;= 2005, "Post-2005", B3984 &gt;= 2000, "2000-2004", TRUE, "Pre-2000")</f>
        <v>Post-2005</v>
      </c>
    </row>
    <row r="3985" spans="1:20" x14ac:dyDescent="0.85">
      <c r="A3985" s="1">
        <v>41164</v>
      </c>
      <c r="B3985" t="s">
        <v>5762</v>
      </c>
      <c r="C3985" t="s">
        <v>6065</v>
      </c>
      <c r="D3985" t="s">
        <v>6066</v>
      </c>
      <c r="E3985" t="s">
        <v>21</v>
      </c>
      <c r="F3985" t="s">
        <v>22</v>
      </c>
      <c r="G3985" t="s">
        <v>23</v>
      </c>
      <c r="H3985">
        <v>2006</v>
      </c>
      <c r="I3985" s="2">
        <v>2324373.94</v>
      </c>
      <c r="J3985" s="2">
        <v>0</v>
      </c>
      <c r="K3985" s="2">
        <v>2324373.94</v>
      </c>
      <c r="L3985" t="s">
        <v>18</v>
      </c>
      <c r="M3985" s="3" t="b">
        <f>trust_funds5[[#This Row],[Contributions Outstanding (USD)]]=0</f>
        <v>1</v>
      </c>
      <c r="N3985" s="3" t="str">
        <f t="shared" si="310"/>
        <v>Outstanding</v>
      </c>
      <c r="O3985" s="3" t="str">
        <f t="shared" si="311"/>
        <v>High Contribution &amp; Recent</v>
      </c>
      <c r="P3985" s="3" t="str">
        <f t="shared" si="312"/>
        <v>Other</v>
      </c>
      <c r="Q3985" s="3" t="str">
        <f t="shared" si="313"/>
        <v>Other</v>
      </c>
      <c r="R3985" s="3" t="str">
        <f t="shared" si="314"/>
        <v>Not LCLS</v>
      </c>
      <c r="S3985" s="3" t="str" cm="1">
        <f t="array" ref="S3985">_xlfn.IFS(G3985 &gt; 5000000, "Very High", G3985 &gt; 1000000, "High", G3985 &gt; 500000, "Medium", TRUE, "Low")</f>
        <v>Very High</v>
      </c>
      <c r="T3985" s="3" t="str" cm="1">
        <f t="array" ref="T3985">_xlfn.IFS(B3985 &gt;= 2005, "Post-2005", B3985 &gt;= 2000, "2000-2004", TRUE, "Pre-2000")</f>
        <v>Post-2005</v>
      </c>
    </row>
    <row r="3986" spans="1:20" x14ac:dyDescent="0.85">
      <c r="A3986" s="1">
        <v>41164</v>
      </c>
      <c r="B3986" t="s">
        <v>90</v>
      </c>
      <c r="C3986" t="s">
        <v>3192</v>
      </c>
      <c r="D3986" t="s">
        <v>3193</v>
      </c>
      <c r="E3986" t="s">
        <v>21</v>
      </c>
      <c r="F3986" t="s">
        <v>22</v>
      </c>
      <c r="G3986" t="s">
        <v>23</v>
      </c>
      <c r="H3986">
        <v>2006</v>
      </c>
      <c r="I3986" s="2">
        <v>1130085.3799999999</v>
      </c>
      <c r="J3986" s="2">
        <v>0</v>
      </c>
      <c r="K3986" s="2">
        <v>1130085.3799999999</v>
      </c>
      <c r="L3986" t="s">
        <v>116</v>
      </c>
      <c r="M3986" s="3" t="b">
        <f>trust_funds5[[#This Row],[Contributions Outstanding (USD)]]=0</f>
        <v>1</v>
      </c>
      <c r="N3986" s="3" t="str">
        <f t="shared" si="310"/>
        <v>Outstanding</v>
      </c>
      <c r="O3986" s="3" t="str">
        <f t="shared" si="311"/>
        <v>High Contribution &amp; Recent</v>
      </c>
      <c r="P3986" s="3" t="str">
        <f t="shared" si="312"/>
        <v>Other</v>
      </c>
      <c r="Q3986" s="3" t="str">
        <f t="shared" si="313"/>
        <v>Other</v>
      </c>
      <c r="R3986" s="3" t="str">
        <f t="shared" si="314"/>
        <v>Not LCLS</v>
      </c>
      <c r="S3986" s="3" t="str" cm="1">
        <f t="array" ref="S3986">_xlfn.IFS(G3986 &gt; 5000000, "Very High", G3986 &gt; 1000000, "High", G3986 &gt; 500000, "Medium", TRUE, "Low")</f>
        <v>Very High</v>
      </c>
      <c r="T3986" s="3" t="str" cm="1">
        <f t="array" ref="T3986">_xlfn.IFS(B3986 &gt;= 2005, "Post-2005", B3986 &gt;= 2000, "2000-2004", TRUE, "Pre-2000")</f>
        <v>Post-2005</v>
      </c>
    </row>
    <row r="3987" spans="1:20" x14ac:dyDescent="0.85">
      <c r="A3987" s="1">
        <v>41164</v>
      </c>
      <c r="B3987" t="s">
        <v>90</v>
      </c>
      <c r="C3987" t="s">
        <v>4017</v>
      </c>
      <c r="D3987" t="s">
        <v>4018</v>
      </c>
      <c r="E3987" t="s">
        <v>21</v>
      </c>
      <c r="F3987" t="s">
        <v>22</v>
      </c>
      <c r="G3987" t="s">
        <v>23</v>
      </c>
      <c r="H3987">
        <v>2006</v>
      </c>
      <c r="I3987" s="2">
        <v>3510131.61</v>
      </c>
      <c r="J3987" s="2">
        <v>0</v>
      </c>
      <c r="K3987" s="2">
        <v>3510131.61</v>
      </c>
      <c r="L3987" t="s">
        <v>18</v>
      </c>
      <c r="M3987" s="3" t="b">
        <f>trust_funds5[[#This Row],[Contributions Outstanding (USD)]]=0</f>
        <v>1</v>
      </c>
      <c r="N3987" s="3" t="str">
        <f t="shared" si="310"/>
        <v>Outstanding</v>
      </c>
      <c r="O3987" s="3" t="str">
        <f t="shared" si="311"/>
        <v>High Contribution &amp; Recent</v>
      </c>
      <c r="P3987" s="3" t="str">
        <f t="shared" si="312"/>
        <v>Other</v>
      </c>
      <c r="Q3987" s="3" t="str">
        <f t="shared" si="313"/>
        <v>Other</v>
      </c>
      <c r="R3987" s="3" t="str">
        <f t="shared" si="314"/>
        <v>Not LCLS</v>
      </c>
      <c r="S3987" s="3" t="str" cm="1">
        <f t="array" ref="S3987">_xlfn.IFS(G3987 &gt; 5000000, "Very High", G3987 &gt; 1000000, "High", G3987 &gt; 500000, "Medium", TRUE, "Low")</f>
        <v>Very High</v>
      </c>
      <c r="T3987" s="3" t="str" cm="1">
        <f t="array" ref="T3987">_xlfn.IFS(B3987 &gt;= 2005, "Post-2005", B3987 &gt;= 2000, "2000-2004", TRUE, "Pre-2000")</f>
        <v>Post-2005</v>
      </c>
    </row>
    <row r="3988" spans="1:20" x14ac:dyDescent="0.85">
      <c r="A3988" s="1">
        <v>41164</v>
      </c>
      <c r="B3988" t="s">
        <v>5035</v>
      </c>
      <c r="C3988" t="s">
        <v>6067</v>
      </c>
      <c r="D3988" t="s">
        <v>6068</v>
      </c>
      <c r="E3988" t="s">
        <v>21</v>
      </c>
      <c r="F3988" t="s">
        <v>22</v>
      </c>
      <c r="G3988" t="s">
        <v>23</v>
      </c>
      <c r="H3988">
        <v>2006</v>
      </c>
      <c r="I3988" s="2">
        <v>3998052.61</v>
      </c>
      <c r="J3988" s="2">
        <v>0</v>
      </c>
      <c r="K3988" s="2">
        <v>3998052.61</v>
      </c>
      <c r="L3988" t="s">
        <v>18</v>
      </c>
      <c r="M3988" s="3" t="b">
        <f>trust_funds5[[#This Row],[Contributions Outstanding (USD)]]=0</f>
        <v>1</v>
      </c>
      <c r="N3988" s="3" t="str">
        <f t="shared" si="310"/>
        <v>Outstanding</v>
      </c>
      <c r="O3988" s="3" t="str">
        <f t="shared" si="311"/>
        <v>High Contribution &amp; Recent</v>
      </c>
      <c r="P3988" s="3" t="str">
        <f t="shared" si="312"/>
        <v>Other</v>
      </c>
      <c r="Q3988" s="3" t="str">
        <f t="shared" si="313"/>
        <v>Other</v>
      </c>
      <c r="R3988" s="3" t="str">
        <f t="shared" si="314"/>
        <v>Not LCLS</v>
      </c>
      <c r="S3988" s="3" t="str" cm="1">
        <f t="array" ref="S3988">_xlfn.IFS(G3988 &gt; 5000000, "Very High", G3988 &gt; 1000000, "High", G3988 &gt; 500000, "Medium", TRUE, "Low")</f>
        <v>Very High</v>
      </c>
      <c r="T3988" s="3" t="str" cm="1">
        <f t="array" ref="T3988">_xlfn.IFS(B3988 &gt;= 2005, "Post-2005", B3988 &gt;= 2000, "2000-2004", TRUE, "Pre-2000")</f>
        <v>Post-2005</v>
      </c>
    </row>
    <row r="3989" spans="1:20" x14ac:dyDescent="0.85">
      <c r="A3989" s="1">
        <v>41164</v>
      </c>
      <c r="B3989" t="s">
        <v>5108</v>
      </c>
      <c r="C3989" t="s">
        <v>6069</v>
      </c>
      <c r="D3989" t="s">
        <v>6070</v>
      </c>
      <c r="E3989" t="s">
        <v>21</v>
      </c>
      <c r="F3989" t="s">
        <v>22</v>
      </c>
      <c r="G3989" t="s">
        <v>23</v>
      </c>
      <c r="H3989">
        <v>2006</v>
      </c>
      <c r="I3989" s="2">
        <v>306062</v>
      </c>
      <c r="J3989" s="2">
        <v>0</v>
      </c>
      <c r="K3989" s="2">
        <v>306062</v>
      </c>
      <c r="L3989" t="s">
        <v>18</v>
      </c>
      <c r="M3989" s="3" t="b">
        <f>trust_funds5[[#This Row],[Contributions Outstanding (USD)]]=0</f>
        <v>1</v>
      </c>
      <c r="N3989" s="3" t="str">
        <f t="shared" si="310"/>
        <v>Outstanding</v>
      </c>
      <c r="O3989" s="3" t="str">
        <f t="shared" si="311"/>
        <v>High Contribution &amp; Recent</v>
      </c>
      <c r="P3989" s="3" t="str">
        <f t="shared" si="312"/>
        <v>Other</v>
      </c>
      <c r="Q3989" s="3" t="str">
        <f t="shared" si="313"/>
        <v>Other</v>
      </c>
      <c r="R3989" s="3" t="str">
        <f t="shared" si="314"/>
        <v>Not LCLS</v>
      </c>
      <c r="S3989" s="3" t="str" cm="1">
        <f t="array" ref="S3989">_xlfn.IFS(G3989 &gt; 5000000, "Very High", G3989 &gt; 1000000, "High", G3989 &gt; 500000, "Medium", TRUE, "Low")</f>
        <v>Very High</v>
      </c>
      <c r="T3989" s="3" t="str" cm="1">
        <f t="array" ref="T3989">_xlfn.IFS(B3989 &gt;= 2005, "Post-2005", B3989 &gt;= 2000, "2000-2004", TRUE, "Pre-2000")</f>
        <v>Post-2005</v>
      </c>
    </row>
    <row r="3990" spans="1:20" x14ac:dyDescent="0.85">
      <c r="A3990" s="1">
        <v>41164</v>
      </c>
      <c r="B3990" t="s">
        <v>90</v>
      </c>
      <c r="C3990" t="s">
        <v>3204</v>
      </c>
      <c r="D3990" t="s">
        <v>3205</v>
      </c>
      <c r="E3990" t="s">
        <v>200</v>
      </c>
      <c r="F3990" t="s">
        <v>201</v>
      </c>
      <c r="G3990" t="s">
        <v>213</v>
      </c>
      <c r="H3990">
        <v>2006</v>
      </c>
      <c r="I3990" s="2">
        <v>480000</v>
      </c>
      <c r="J3990" s="2">
        <v>0</v>
      </c>
      <c r="K3990" s="2">
        <v>480000</v>
      </c>
      <c r="L3990" t="s">
        <v>18</v>
      </c>
      <c r="M3990" s="3" t="b">
        <f>trust_funds5[[#This Row],[Contributions Outstanding (USD)]]=0</f>
        <v>1</v>
      </c>
      <c r="N3990" s="3" t="str">
        <f t="shared" si="310"/>
        <v>Outstanding</v>
      </c>
      <c r="O3990" s="3" t="str">
        <f t="shared" si="311"/>
        <v>High Contribution &amp; Recent</v>
      </c>
      <c r="P3990" s="3" t="str">
        <f t="shared" si="312"/>
        <v>Other</v>
      </c>
      <c r="Q3990" s="3" t="str">
        <f t="shared" si="313"/>
        <v>Other</v>
      </c>
      <c r="R3990" s="3" t="str">
        <f t="shared" si="314"/>
        <v>Not LCLS</v>
      </c>
      <c r="S3990" s="3" t="str" cm="1">
        <f t="array" ref="S3990">_xlfn.IFS(G3990 &gt; 5000000, "Very High", G3990 &gt; 1000000, "High", G3990 &gt; 500000, "Medium", TRUE, "Low")</f>
        <v>Very High</v>
      </c>
      <c r="T3990" s="3" t="str" cm="1">
        <f t="array" ref="T3990">_xlfn.IFS(B3990 &gt;= 2005, "Post-2005", B3990 &gt;= 2000, "2000-2004", TRUE, "Pre-2000")</f>
        <v>Post-2005</v>
      </c>
    </row>
    <row r="3991" spans="1:20" x14ac:dyDescent="0.85">
      <c r="A3991" s="1">
        <v>41164</v>
      </c>
      <c r="B3991" t="s">
        <v>90</v>
      </c>
      <c r="C3991" t="s">
        <v>3224</v>
      </c>
      <c r="D3991" t="s">
        <v>3225</v>
      </c>
      <c r="E3991" t="s">
        <v>200</v>
      </c>
      <c r="F3991" t="s">
        <v>201</v>
      </c>
      <c r="G3991" t="s">
        <v>213</v>
      </c>
      <c r="H3991">
        <v>2006</v>
      </c>
      <c r="I3991" s="2">
        <v>2822559.27</v>
      </c>
      <c r="J3991" s="2">
        <v>18.170000000000002</v>
      </c>
      <c r="K3991" s="2">
        <v>2822577.44</v>
      </c>
      <c r="L3991" t="s">
        <v>116</v>
      </c>
      <c r="M3991" s="3" t="b">
        <f>trust_funds5[[#This Row],[Contributions Outstanding (USD)]]=0</f>
        <v>0</v>
      </c>
      <c r="N3991" s="3" t="str">
        <f t="shared" si="310"/>
        <v>Outstanding</v>
      </c>
      <c r="O3991" s="3" t="str">
        <f t="shared" si="311"/>
        <v>High Contribution &amp; Recent</v>
      </c>
      <c r="P3991" s="3" t="str">
        <f t="shared" si="312"/>
        <v>Other</v>
      </c>
      <c r="Q3991" s="3" t="str">
        <f t="shared" si="313"/>
        <v>Other</v>
      </c>
      <c r="R3991" s="3" t="str">
        <f t="shared" si="314"/>
        <v>Not LCLS</v>
      </c>
      <c r="S3991" s="3" t="str" cm="1">
        <f t="array" ref="S3991">_xlfn.IFS(G3991 &gt; 5000000, "Very High", G3991 &gt; 1000000, "High", G3991 &gt; 500000, "Medium", TRUE, "Low")</f>
        <v>Very High</v>
      </c>
      <c r="T3991" s="3" t="str" cm="1">
        <f t="array" ref="T3991">_xlfn.IFS(B3991 &gt;= 2005, "Post-2005", B3991 &gt;= 2000, "2000-2004", TRUE, "Pre-2000")</f>
        <v>Post-2005</v>
      </c>
    </row>
    <row r="3992" spans="1:20" x14ac:dyDescent="0.85">
      <c r="A3992" s="1">
        <v>41164</v>
      </c>
      <c r="B3992" t="s">
        <v>3797</v>
      </c>
      <c r="C3992" t="s">
        <v>6071</v>
      </c>
      <c r="D3992" t="s">
        <v>6072</v>
      </c>
      <c r="E3992" t="s">
        <v>119</v>
      </c>
      <c r="F3992" t="s">
        <v>120</v>
      </c>
      <c r="G3992" t="s">
        <v>121</v>
      </c>
      <c r="H3992">
        <v>2006</v>
      </c>
      <c r="I3992" s="2">
        <v>6673529.5800000001</v>
      </c>
      <c r="J3992" s="2">
        <v>0</v>
      </c>
      <c r="K3992" s="2">
        <v>6673529.5800000001</v>
      </c>
      <c r="L3992" t="s">
        <v>116</v>
      </c>
      <c r="M3992" s="3" t="b">
        <f>trust_funds5[[#This Row],[Contributions Outstanding (USD)]]=0</f>
        <v>1</v>
      </c>
      <c r="N3992" s="3" t="str">
        <f t="shared" si="310"/>
        <v>Outstanding</v>
      </c>
      <c r="O3992" s="3" t="str">
        <f t="shared" si="311"/>
        <v>High Contribution &amp; Recent</v>
      </c>
      <c r="P3992" s="3" t="str">
        <f t="shared" si="312"/>
        <v>Other</v>
      </c>
      <c r="Q3992" s="3" t="str">
        <f t="shared" si="313"/>
        <v>Other</v>
      </c>
      <c r="R3992" s="3" t="str">
        <f t="shared" si="314"/>
        <v>Not LCLS</v>
      </c>
      <c r="S3992" s="3" t="str" cm="1">
        <f t="array" ref="S3992">_xlfn.IFS(G3992 &gt; 5000000, "Very High", G3992 &gt; 1000000, "High", G3992 &gt; 500000, "Medium", TRUE, "Low")</f>
        <v>Very High</v>
      </c>
      <c r="T3992" s="3" t="str" cm="1">
        <f t="array" ref="T3992">_xlfn.IFS(B3992 &gt;= 2005, "Post-2005", B3992 &gt;= 2000, "2000-2004", TRUE, "Pre-2000")</f>
        <v>Post-2005</v>
      </c>
    </row>
    <row r="3993" spans="1:20" x14ac:dyDescent="0.85">
      <c r="A3993" s="1">
        <v>41164</v>
      </c>
      <c r="B3993" t="s">
        <v>90</v>
      </c>
      <c r="C3993" t="s">
        <v>5597</v>
      </c>
      <c r="D3993" t="s">
        <v>5598</v>
      </c>
      <c r="E3993" t="s">
        <v>200</v>
      </c>
      <c r="F3993" t="s">
        <v>201</v>
      </c>
      <c r="G3993" t="s">
        <v>213</v>
      </c>
      <c r="H3993">
        <v>2006</v>
      </c>
      <c r="I3993" s="2">
        <v>4507975</v>
      </c>
      <c r="J3993" s="2">
        <v>0</v>
      </c>
      <c r="K3993" s="2">
        <v>4507975</v>
      </c>
      <c r="L3993" t="s">
        <v>116</v>
      </c>
      <c r="M3993" s="3" t="b">
        <f>trust_funds5[[#This Row],[Contributions Outstanding (USD)]]=0</f>
        <v>1</v>
      </c>
      <c r="N3993" s="3" t="str">
        <f t="shared" si="310"/>
        <v>Outstanding</v>
      </c>
      <c r="O3993" s="3" t="str">
        <f t="shared" si="311"/>
        <v>High Contribution &amp; Recent</v>
      </c>
      <c r="P3993" s="3" t="str">
        <f t="shared" si="312"/>
        <v>Other</v>
      </c>
      <c r="Q3993" s="3" t="str">
        <f t="shared" si="313"/>
        <v>Other</v>
      </c>
      <c r="R3993" s="3" t="str">
        <f t="shared" si="314"/>
        <v>Not LCLS</v>
      </c>
      <c r="S3993" s="3" t="str" cm="1">
        <f t="array" ref="S3993">_xlfn.IFS(G3993 &gt; 5000000, "Very High", G3993 &gt; 1000000, "High", G3993 &gt; 500000, "Medium", TRUE, "Low")</f>
        <v>Very High</v>
      </c>
      <c r="T3993" s="3" t="str" cm="1">
        <f t="array" ref="T3993">_xlfn.IFS(B3993 &gt;= 2005, "Post-2005", B3993 &gt;= 2000, "2000-2004", TRUE, "Pre-2000")</f>
        <v>Post-2005</v>
      </c>
    </row>
    <row r="3994" spans="1:20" x14ac:dyDescent="0.85">
      <c r="A3994" s="1">
        <v>41164</v>
      </c>
      <c r="B3994" t="s">
        <v>90</v>
      </c>
      <c r="C3994" t="s">
        <v>4889</v>
      </c>
      <c r="D3994" t="s">
        <v>4890</v>
      </c>
      <c r="E3994" t="s">
        <v>70</v>
      </c>
      <c r="F3994" t="s">
        <v>71</v>
      </c>
      <c r="G3994" t="s">
        <v>72</v>
      </c>
      <c r="H3994">
        <v>2006</v>
      </c>
      <c r="I3994" s="2">
        <v>342000</v>
      </c>
      <c r="J3994" s="2">
        <v>0</v>
      </c>
      <c r="K3994" s="2">
        <v>342000</v>
      </c>
      <c r="L3994" t="s">
        <v>18</v>
      </c>
      <c r="M3994" s="3" t="b">
        <f>trust_funds5[[#This Row],[Contributions Outstanding (USD)]]=0</f>
        <v>1</v>
      </c>
      <c r="N3994" s="3" t="str">
        <f t="shared" si="310"/>
        <v>Outstanding</v>
      </c>
      <c r="O3994" s="3" t="str">
        <f t="shared" si="311"/>
        <v>High Contribution &amp; Recent</v>
      </c>
      <c r="P3994" s="3" t="str">
        <f t="shared" si="312"/>
        <v>Other</v>
      </c>
      <c r="Q3994" s="3" t="str">
        <f t="shared" si="313"/>
        <v>Other</v>
      </c>
      <c r="R3994" s="3" t="str">
        <f t="shared" si="314"/>
        <v>Not LCLS</v>
      </c>
      <c r="S3994" s="3" t="str" cm="1">
        <f t="array" ref="S3994">_xlfn.IFS(G3994 &gt; 5000000, "Very High", G3994 &gt; 1000000, "High", G3994 &gt; 500000, "Medium", TRUE, "Low")</f>
        <v>Very High</v>
      </c>
      <c r="T3994" s="3" t="str" cm="1">
        <f t="array" ref="T3994">_xlfn.IFS(B3994 &gt;= 2005, "Post-2005", B3994 &gt;= 2000, "2000-2004", TRUE, "Pre-2000")</f>
        <v>Post-2005</v>
      </c>
    </row>
    <row r="3995" spans="1:20" x14ac:dyDescent="0.85">
      <c r="A3995" s="1">
        <v>41164</v>
      </c>
      <c r="B3995" t="s">
        <v>1234</v>
      </c>
      <c r="C3995" t="s">
        <v>6073</v>
      </c>
      <c r="D3995" t="s">
        <v>6074</v>
      </c>
      <c r="E3995" t="s">
        <v>119</v>
      </c>
      <c r="F3995" t="s">
        <v>120</v>
      </c>
      <c r="G3995" t="s">
        <v>121</v>
      </c>
      <c r="H3995">
        <v>2006</v>
      </c>
      <c r="I3995" s="2">
        <v>1522700</v>
      </c>
      <c r="J3995" s="2">
        <v>0</v>
      </c>
      <c r="K3995" s="2">
        <v>1522700</v>
      </c>
      <c r="L3995" t="s">
        <v>18</v>
      </c>
      <c r="M3995" s="3" t="b">
        <f>trust_funds5[[#This Row],[Contributions Outstanding (USD)]]=0</f>
        <v>1</v>
      </c>
      <c r="N3995" s="3" t="str">
        <f t="shared" si="310"/>
        <v>Outstanding</v>
      </c>
      <c r="O3995" s="3" t="str">
        <f t="shared" si="311"/>
        <v>High Contribution &amp; Recent</v>
      </c>
      <c r="P3995" s="3" t="str">
        <f t="shared" si="312"/>
        <v>Other</v>
      </c>
      <c r="Q3995" s="3" t="str">
        <f t="shared" si="313"/>
        <v>Other</v>
      </c>
      <c r="R3995" s="3" t="str">
        <f t="shared" si="314"/>
        <v>Not LCLS</v>
      </c>
      <c r="S3995" s="3" t="str" cm="1">
        <f t="array" ref="S3995">_xlfn.IFS(G3995 &gt; 5000000, "Very High", G3995 &gt; 1000000, "High", G3995 &gt; 500000, "Medium", TRUE, "Low")</f>
        <v>Very High</v>
      </c>
      <c r="T3995" s="3" t="str" cm="1">
        <f t="array" ref="T3995">_xlfn.IFS(B3995 &gt;= 2005, "Post-2005", B3995 &gt;= 2000, "2000-2004", TRUE, "Pre-2000")</f>
        <v>Post-2005</v>
      </c>
    </row>
    <row r="3996" spans="1:20" x14ac:dyDescent="0.85">
      <c r="A3996" s="1">
        <v>41164</v>
      </c>
      <c r="B3996" t="s">
        <v>600</v>
      </c>
      <c r="C3996" t="s">
        <v>5599</v>
      </c>
      <c r="D3996" t="s">
        <v>5600</v>
      </c>
      <c r="E3996" t="s">
        <v>264</v>
      </c>
      <c r="F3996" t="s">
        <v>265</v>
      </c>
      <c r="G3996" t="s">
        <v>2394</v>
      </c>
      <c r="H3996">
        <v>2006</v>
      </c>
      <c r="I3996" s="2">
        <v>684375</v>
      </c>
      <c r="J3996" s="2">
        <v>0</v>
      </c>
      <c r="K3996" s="2">
        <v>684375</v>
      </c>
      <c r="L3996" t="s">
        <v>116</v>
      </c>
      <c r="M3996" s="3" t="b">
        <f>trust_funds5[[#This Row],[Contributions Outstanding (USD)]]=0</f>
        <v>1</v>
      </c>
      <c r="N3996" s="3" t="str">
        <f t="shared" si="310"/>
        <v>Outstanding</v>
      </c>
      <c r="O3996" s="3" t="str">
        <f t="shared" si="311"/>
        <v>High Contribution &amp; Recent</v>
      </c>
      <c r="P3996" s="3" t="str">
        <f t="shared" si="312"/>
        <v>Other</v>
      </c>
      <c r="Q3996" s="3" t="str">
        <f t="shared" si="313"/>
        <v>Other</v>
      </c>
      <c r="R3996" s="3" t="str">
        <f t="shared" si="314"/>
        <v>Not LCLS</v>
      </c>
      <c r="S3996" s="3" t="str" cm="1">
        <f t="array" ref="S3996">_xlfn.IFS(G3996 &gt; 5000000, "Very High", G3996 &gt; 1000000, "High", G3996 &gt; 500000, "Medium", TRUE, "Low")</f>
        <v>Very High</v>
      </c>
      <c r="T3996" s="3" t="str" cm="1">
        <f t="array" ref="T3996">_xlfn.IFS(B3996 &gt;= 2005, "Post-2005", B3996 &gt;= 2000, "2000-2004", TRUE, "Pre-2000")</f>
        <v>Post-2005</v>
      </c>
    </row>
    <row r="3997" spans="1:20" x14ac:dyDescent="0.85">
      <c r="A3997" s="1">
        <v>41164</v>
      </c>
      <c r="B3997" t="s">
        <v>600</v>
      </c>
      <c r="C3997" t="s">
        <v>5599</v>
      </c>
      <c r="D3997" t="s">
        <v>5600</v>
      </c>
      <c r="E3997" t="s">
        <v>293</v>
      </c>
      <c r="F3997" t="s">
        <v>294</v>
      </c>
      <c r="G3997" t="s">
        <v>295</v>
      </c>
      <c r="H3997">
        <v>2006</v>
      </c>
      <c r="I3997" s="2">
        <v>99834</v>
      </c>
      <c r="J3997" s="2">
        <v>0</v>
      </c>
      <c r="K3997" s="2">
        <v>99834</v>
      </c>
      <c r="L3997" t="s">
        <v>116</v>
      </c>
      <c r="M3997" s="3" t="b">
        <f>trust_funds5[[#This Row],[Contributions Outstanding (USD)]]=0</f>
        <v>1</v>
      </c>
      <c r="N3997" s="3" t="str">
        <f t="shared" si="310"/>
        <v>Outstanding</v>
      </c>
      <c r="O3997" s="3" t="str">
        <f t="shared" si="311"/>
        <v>High Contribution &amp; Recent</v>
      </c>
      <c r="P3997" s="3" t="str">
        <f t="shared" si="312"/>
        <v>Other</v>
      </c>
      <c r="Q3997" s="3" t="str">
        <f t="shared" si="313"/>
        <v>Other</v>
      </c>
      <c r="R3997" s="3" t="str">
        <f t="shared" si="314"/>
        <v>Not LCLS</v>
      </c>
      <c r="S3997" s="3" t="str" cm="1">
        <f t="array" ref="S3997">_xlfn.IFS(G3997 &gt; 5000000, "Very High", G3997 &gt; 1000000, "High", G3997 &gt; 500000, "Medium", TRUE, "Low")</f>
        <v>Very High</v>
      </c>
      <c r="T3997" s="3" t="str" cm="1">
        <f t="array" ref="T3997">_xlfn.IFS(B3997 &gt;= 2005, "Post-2005", B3997 &gt;= 2000, "2000-2004", TRUE, "Pre-2000")</f>
        <v>Post-2005</v>
      </c>
    </row>
    <row r="3998" spans="1:20" x14ac:dyDescent="0.85">
      <c r="A3998" s="1">
        <v>41164</v>
      </c>
      <c r="B3998" t="s">
        <v>600</v>
      </c>
      <c r="C3998" t="s">
        <v>5599</v>
      </c>
      <c r="D3998" t="s">
        <v>5600</v>
      </c>
      <c r="E3998" t="s">
        <v>204</v>
      </c>
      <c r="F3998" t="s">
        <v>205</v>
      </c>
      <c r="G3998" t="s">
        <v>206</v>
      </c>
      <c r="H3998">
        <v>2006</v>
      </c>
      <c r="I3998" s="2">
        <v>479520</v>
      </c>
      <c r="J3998" s="2">
        <v>0</v>
      </c>
      <c r="K3998" s="2">
        <v>479520</v>
      </c>
      <c r="L3998" t="s">
        <v>116</v>
      </c>
      <c r="M3998" s="3" t="b">
        <f>trust_funds5[[#This Row],[Contributions Outstanding (USD)]]=0</f>
        <v>1</v>
      </c>
      <c r="N3998" s="3" t="str">
        <f t="shared" si="310"/>
        <v>Outstanding</v>
      </c>
      <c r="O3998" s="3" t="str">
        <f t="shared" si="311"/>
        <v>High Contribution &amp; Recent</v>
      </c>
      <c r="P3998" s="3" t="str">
        <f t="shared" si="312"/>
        <v>Other</v>
      </c>
      <c r="Q3998" s="3" t="str">
        <f t="shared" si="313"/>
        <v>Other</v>
      </c>
      <c r="R3998" s="3" t="str">
        <f t="shared" si="314"/>
        <v>Not LCLS</v>
      </c>
      <c r="S3998" s="3" t="str" cm="1">
        <f t="array" ref="S3998">_xlfn.IFS(G3998 &gt; 5000000, "Very High", G3998 &gt; 1000000, "High", G3998 &gt; 500000, "Medium", TRUE, "Low")</f>
        <v>Very High</v>
      </c>
      <c r="T3998" s="3" t="str" cm="1">
        <f t="array" ref="T3998">_xlfn.IFS(B3998 &gt;= 2005, "Post-2005", B3998 &gt;= 2000, "2000-2004", TRUE, "Pre-2000")</f>
        <v>Post-2005</v>
      </c>
    </row>
    <row r="3999" spans="1:20" x14ac:dyDescent="0.85">
      <c r="A3999" s="1">
        <v>41164</v>
      </c>
      <c r="B3999" t="s">
        <v>600</v>
      </c>
      <c r="C3999" t="s">
        <v>5599</v>
      </c>
      <c r="D3999" t="s">
        <v>5600</v>
      </c>
      <c r="E3999" t="s">
        <v>223</v>
      </c>
      <c r="F3999" t="s">
        <v>224</v>
      </c>
      <c r="G3999" t="s">
        <v>225</v>
      </c>
      <c r="H3999">
        <v>2006</v>
      </c>
      <c r="I3999" s="2">
        <v>1000000</v>
      </c>
      <c r="J3999" s="2">
        <v>0</v>
      </c>
      <c r="K3999" s="2">
        <v>1000000</v>
      </c>
      <c r="L3999" t="s">
        <v>116</v>
      </c>
      <c r="M3999" s="3" t="b">
        <f>trust_funds5[[#This Row],[Contributions Outstanding (USD)]]=0</f>
        <v>1</v>
      </c>
      <c r="N3999" s="3" t="str">
        <f t="shared" si="310"/>
        <v>Outstanding</v>
      </c>
      <c r="O3999" s="3" t="str">
        <f t="shared" si="311"/>
        <v>High Contribution &amp; Recent</v>
      </c>
      <c r="P3999" s="3" t="str">
        <f t="shared" si="312"/>
        <v>Other</v>
      </c>
      <c r="Q3999" s="3" t="str">
        <f t="shared" si="313"/>
        <v>Other</v>
      </c>
      <c r="R3999" s="3" t="str">
        <f t="shared" si="314"/>
        <v>Not LCLS</v>
      </c>
      <c r="S3999" s="3" t="str" cm="1">
        <f t="array" ref="S3999">_xlfn.IFS(G3999 &gt; 5000000, "Very High", G3999 &gt; 1000000, "High", G3999 &gt; 500000, "Medium", TRUE, "Low")</f>
        <v>Very High</v>
      </c>
      <c r="T3999" s="3" t="str" cm="1">
        <f t="array" ref="T3999">_xlfn.IFS(B3999 &gt;= 2005, "Post-2005", B3999 &gt;= 2000, "2000-2004", TRUE, "Pre-2000")</f>
        <v>Post-2005</v>
      </c>
    </row>
    <row r="4000" spans="1:20" x14ac:dyDescent="0.85">
      <c r="A4000" s="1">
        <v>41164</v>
      </c>
      <c r="B4000" t="s">
        <v>600</v>
      </c>
      <c r="C4000" t="s">
        <v>5599</v>
      </c>
      <c r="D4000" t="s">
        <v>5600</v>
      </c>
      <c r="E4000" t="s">
        <v>42</v>
      </c>
      <c r="F4000" t="s">
        <v>43</v>
      </c>
      <c r="G4000" t="s">
        <v>44</v>
      </c>
      <c r="H4000">
        <v>2006</v>
      </c>
      <c r="I4000" s="2">
        <v>762543.85</v>
      </c>
      <c r="J4000" s="2">
        <v>0</v>
      </c>
      <c r="K4000" s="2">
        <v>762543.85</v>
      </c>
      <c r="L4000" t="s">
        <v>116</v>
      </c>
      <c r="M4000" s="3" t="b">
        <f>trust_funds5[[#This Row],[Contributions Outstanding (USD)]]=0</f>
        <v>1</v>
      </c>
      <c r="N4000" s="3" t="str">
        <f t="shared" si="310"/>
        <v>Outstanding</v>
      </c>
      <c r="O4000" s="3" t="str">
        <f t="shared" si="311"/>
        <v>High Contribution &amp; Recent</v>
      </c>
      <c r="P4000" s="3" t="str">
        <f t="shared" si="312"/>
        <v>Other</v>
      </c>
      <c r="Q4000" s="3" t="str">
        <f t="shared" si="313"/>
        <v>Other</v>
      </c>
      <c r="R4000" s="3" t="str">
        <f t="shared" si="314"/>
        <v>Not LCLS</v>
      </c>
      <c r="S4000" s="3" t="str" cm="1">
        <f t="array" ref="S4000">_xlfn.IFS(G4000 &gt; 5000000, "Very High", G4000 &gt; 1000000, "High", G4000 &gt; 500000, "Medium", TRUE, "Low")</f>
        <v>Very High</v>
      </c>
      <c r="T4000" s="3" t="str" cm="1">
        <f t="array" ref="T4000">_xlfn.IFS(B4000 &gt;= 2005, "Post-2005", B4000 &gt;= 2000, "2000-2004", TRUE, "Pre-2000")</f>
        <v>Post-2005</v>
      </c>
    </row>
    <row r="4001" spans="1:20" x14ac:dyDescent="0.85">
      <c r="A4001" s="1">
        <v>41164</v>
      </c>
      <c r="B4001" t="s">
        <v>600</v>
      </c>
      <c r="C4001" t="s">
        <v>5599</v>
      </c>
      <c r="D4001" t="s">
        <v>5600</v>
      </c>
      <c r="E4001" t="s">
        <v>21</v>
      </c>
      <c r="F4001" t="s">
        <v>22</v>
      </c>
      <c r="G4001" t="s">
        <v>23</v>
      </c>
      <c r="H4001">
        <v>2006</v>
      </c>
      <c r="I4001" s="2">
        <v>3329134.52</v>
      </c>
      <c r="J4001" s="2">
        <v>0</v>
      </c>
      <c r="K4001" s="2">
        <v>3329134.52</v>
      </c>
      <c r="L4001" t="s">
        <v>116</v>
      </c>
      <c r="M4001" s="3" t="b">
        <f>trust_funds5[[#This Row],[Contributions Outstanding (USD)]]=0</f>
        <v>1</v>
      </c>
      <c r="N4001" s="3" t="str">
        <f t="shared" si="310"/>
        <v>Outstanding</v>
      </c>
      <c r="O4001" s="3" t="str">
        <f t="shared" si="311"/>
        <v>High Contribution &amp; Recent</v>
      </c>
      <c r="P4001" s="3" t="str">
        <f t="shared" si="312"/>
        <v>Other</v>
      </c>
      <c r="Q4001" s="3" t="str">
        <f t="shared" si="313"/>
        <v>Other</v>
      </c>
      <c r="R4001" s="3" t="str">
        <f t="shared" si="314"/>
        <v>Not LCLS</v>
      </c>
      <c r="S4001" s="3" t="str" cm="1">
        <f t="array" ref="S4001">_xlfn.IFS(G4001 &gt; 5000000, "Very High", G4001 &gt; 1000000, "High", G4001 &gt; 500000, "Medium", TRUE, "Low")</f>
        <v>Very High</v>
      </c>
      <c r="T4001" s="3" t="str" cm="1">
        <f t="array" ref="T4001">_xlfn.IFS(B4001 &gt;= 2005, "Post-2005", B4001 &gt;= 2000, "2000-2004", TRUE, "Pre-2000")</f>
        <v>Post-2005</v>
      </c>
    </row>
    <row r="4002" spans="1:20" x14ac:dyDescent="0.85">
      <c r="A4002" s="1">
        <v>41164</v>
      </c>
      <c r="B4002" t="s">
        <v>600</v>
      </c>
      <c r="C4002" t="s">
        <v>5599</v>
      </c>
      <c r="D4002" t="s">
        <v>5600</v>
      </c>
      <c r="E4002" t="s">
        <v>1722</v>
      </c>
      <c r="F4002" t="s">
        <v>1723</v>
      </c>
      <c r="G4002" t="s">
        <v>1724</v>
      </c>
      <c r="H4002">
        <v>2006</v>
      </c>
      <c r="I4002" s="2">
        <v>265000</v>
      </c>
      <c r="J4002" s="2">
        <v>0</v>
      </c>
      <c r="K4002" s="2">
        <v>265000</v>
      </c>
      <c r="L4002" t="s">
        <v>116</v>
      </c>
      <c r="M4002" s="3" t="b">
        <f>trust_funds5[[#This Row],[Contributions Outstanding (USD)]]=0</f>
        <v>1</v>
      </c>
      <c r="N4002" s="3" t="str">
        <f t="shared" si="310"/>
        <v>Outstanding</v>
      </c>
      <c r="O4002" s="3" t="str">
        <f t="shared" si="311"/>
        <v>High Contribution &amp; Recent</v>
      </c>
      <c r="P4002" s="3" t="str">
        <f t="shared" si="312"/>
        <v>Other</v>
      </c>
      <c r="Q4002" s="3" t="str">
        <f t="shared" si="313"/>
        <v>Other</v>
      </c>
      <c r="R4002" s="3" t="str">
        <f t="shared" si="314"/>
        <v>Not LCLS</v>
      </c>
      <c r="S4002" s="3" t="str" cm="1">
        <f t="array" ref="S4002">_xlfn.IFS(G4002 &gt; 5000000, "Very High", G4002 &gt; 1000000, "High", G4002 &gt; 500000, "Medium", TRUE, "Low")</f>
        <v>Very High</v>
      </c>
      <c r="T4002" s="3" t="str" cm="1">
        <f t="array" ref="T4002">_xlfn.IFS(B4002 &gt;= 2005, "Post-2005", B4002 &gt;= 2000, "2000-2004", TRUE, "Pre-2000")</f>
        <v>Post-2005</v>
      </c>
    </row>
    <row r="4003" spans="1:20" x14ac:dyDescent="0.85">
      <c r="A4003" s="1">
        <v>41164</v>
      </c>
      <c r="B4003" t="s">
        <v>600</v>
      </c>
      <c r="C4003" t="s">
        <v>5599</v>
      </c>
      <c r="D4003" t="s">
        <v>5600</v>
      </c>
      <c r="E4003" t="s">
        <v>93</v>
      </c>
      <c r="F4003" t="s">
        <v>94</v>
      </c>
      <c r="H4003">
        <v>2006</v>
      </c>
      <c r="I4003" s="2">
        <v>100000</v>
      </c>
      <c r="J4003" s="2">
        <v>0</v>
      </c>
      <c r="K4003" s="2">
        <v>100000</v>
      </c>
      <c r="L4003" t="s">
        <v>116</v>
      </c>
      <c r="M4003" s="3" t="b">
        <f>trust_funds5[[#This Row],[Contributions Outstanding (USD)]]=0</f>
        <v>1</v>
      </c>
      <c r="N4003" s="3" t="str">
        <f t="shared" si="310"/>
        <v>Outstanding</v>
      </c>
      <c r="O4003" s="3" t="str">
        <f t="shared" si="311"/>
        <v>High Contribution &amp; Recent</v>
      </c>
      <c r="P4003" s="3" t="str">
        <f t="shared" si="312"/>
        <v>Other</v>
      </c>
      <c r="Q4003" s="3" t="str">
        <f t="shared" si="313"/>
        <v>Other</v>
      </c>
      <c r="R4003" s="3" t="str">
        <f t="shared" si="314"/>
        <v>Not LCLS</v>
      </c>
      <c r="S4003" s="3" t="str" cm="1">
        <f t="array" ref="S4003">_xlfn.IFS(G4003 &gt; 5000000, "Very High", G4003 &gt; 1000000, "High", G4003 &gt; 500000, "Medium", TRUE, "Low")</f>
        <v>Low</v>
      </c>
      <c r="T4003" s="3" t="str" cm="1">
        <f t="array" ref="T4003">_xlfn.IFS(B4003 &gt;= 2005, "Post-2005", B4003 &gt;= 2000, "2000-2004", TRUE, "Pre-2000")</f>
        <v>Post-2005</v>
      </c>
    </row>
    <row r="4004" spans="1:20" x14ac:dyDescent="0.85">
      <c r="A4004" s="1">
        <v>41164</v>
      </c>
      <c r="B4004" t="s">
        <v>600</v>
      </c>
      <c r="C4004" t="s">
        <v>5599</v>
      </c>
      <c r="D4004" t="s">
        <v>5600</v>
      </c>
      <c r="E4004" t="s">
        <v>4846</v>
      </c>
      <c r="F4004" t="s">
        <v>4847</v>
      </c>
      <c r="G4004" t="s">
        <v>6075</v>
      </c>
      <c r="H4004">
        <v>2006</v>
      </c>
      <c r="I4004" s="2">
        <v>250000</v>
      </c>
      <c r="J4004" s="2">
        <v>0</v>
      </c>
      <c r="K4004" s="2">
        <v>250000</v>
      </c>
      <c r="L4004" t="s">
        <v>116</v>
      </c>
      <c r="M4004" s="3" t="b">
        <f>trust_funds5[[#This Row],[Contributions Outstanding (USD)]]=0</f>
        <v>1</v>
      </c>
      <c r="N4004" s="3" t="str">
        <f t="shared" si="310"/>
        <v>Outstanding</v>
      </c>
      <c r="O4004" s="3" t="str">
        <f t="shared" si="311"/>
        <v>High Contribution &amp; Recent</v>
      </c>
      <c r="P4004" s="3" t="str">
        <f t="shared" si="312"/>
        <v>Other</v>
      </c>
      <c r="Q4004" s="3" t="str">
        <f t="shared" si="313"/>
        <v>Other</v>
      </c>
      <c r="R4004" s="3" t="str">
        <f t="shared" si="314"/>
        <v>Not LCLS</v>
      </c>
      <c r="S4004" s="3" t="str" cm="1">
        <f t="array" ref="S4004">_xlfn.IFS(G4004 &gt; 5000000, "Very High", G4004 &gt; 1000000, "High", G4004 &gt; 500000, "Medium", TRUE, "Low")</f>
        <v>Very High</v>
      </c>
      <c r="T4004" s="3" t="str" cm="1">
        <f t="array" ref="T4004">_xlfn.IFS(B4004 &gt;= 2005, "Post-2005", B4004 &gt;= 2000, "2000-2004", TRUE, "Pre-2000")</f>
        <v>Post-2005</v>
      </c>
    </row>
    <row r="4005" spans="1:20" x14ac:dyDescent="0.85">
      <c r="A4005" s="1">
        <v>41164</v>
      </c>
      <c r="B4005" t="s">
        <v>90</v>
      </c>
      <c r="C4005" t="s">
        <v>6076</v>
      </c>
      <c r="D4005" t="s">
        <v>6077</v>
      </c>
      <c r="E4005" t="s">
        <v>2863</v>
      </c>
      <c r="F4005" t="s">
        <v>2864</v>
      </c>
      <c r="G4005" t="s">
        <v>6078</v>
      </c>
      <c r="H4005">
        <v>2006</v>
      </c>
      <c r="I4005" s="2">
        <v>1198000</v>
      </c>
      <c r="J4005" s="2">
        <v>0</v>
      </c>
      <c r="K4005" s="2">
        <v>1198000</v>
      </c>
      <c r="L4005" t="s">
        <v>116</v>
      </c>
      <c r="M4005" s="3" t="b">
        <f>trust_funds5[[#This Row],[Contributions Outstanding (USD)]]=0</f>
        <v>1</v>
      </c>
      <c r="N4005" s="3" t="str">
        <f t="shared" si="310"/>
        <v>Outstanding</v>
      </c>
      <c r="O4005" s="3" t="str">
        <f t="shared" si="311"/>
        <v>High Contribution &amp; Recent</v>
      </c>
      <c r="P4005" s="3" t="str">
        <f t="shared" si="312"/>
        <v>Other</v>
      </c>
      <c r="Q4005" s="3" t="str">
        <f t="shared" si="313"/>
        <v>Other</v>
      </c>
      <c r="R4005" s="3" t="str">
        <f t="shared" si="314"/>
        <v>Not LCLS</v>
      </c>
      <c r="S4005" s="3" t="str" cm="1">
        <f t="array" ref="S4005">_xlfn.IFS(G4005 &gt; 5000000, "Very High", G4005 &gt; 1000000, "High", G4005 &gt; 500000, "Medium", TRUE, "Low")</f>
        <v>Very High</v>
      </c>
      <c r="T4005" s="3" t="str" cm="1">
        <f t="array" ref="T4005">_xlfn.IFS(B4005 &gt;= 2005, "Post-2005", B4005 &gt;= 2000, "2000-2004", TRUE, "Pre-2000")</f>
        <v>Post-2005</v>
      </c>
    </row>
    <row r="4006" spans="1:20" x14ac:dyDescent="0.85">
      <c r="A4006" s="1">
        <v>41164</v>
      </c>
      <c r="B4006" t="s">
        <v>12</v>
      </c>
      <c r="C4006" t="s">
        <v>3305</v>
      </c>
      <c r="D4006" t="s">
        <v>3306</v>
      </c>
      <c r="E4006" t="s">
        <v>1791</v>
      </c>
      <c r="F4006" t="s">
        <v>1792</v>
      </c>
      <c r="G4006" t="s">
        <v>1793</v>
      </c>
      <c r="H4006">
        <v>2006</v>
      </c>
      <c r="I4006" s="2">
        <v>125000</v>
      </c>
      <c r="J4006" s="2">
        <v>0</v>
      </c>
      <c r="K4006" s="2">
        <v>125000</v>
      </c>
      <c r="L4006" t="s">
        <v>116</v>
      </c>
      <c r="M4006" s="3" t="b">
        <f>trust_funds5[[#This Row],[Contributions Outstanding (USD)]]=0</f>
        <v>1</v>
      </c>
      <c r="N4006" s="3" t="str">
        <f t="shared" si="310"/>
        <v>Outstanding</v>
      </c>
      <c r="O4006" s="3" t="str">
        <f t="shared" si="311"/>
        <v>High Contribution &amp; Recent</v>
      </c>
      <c r="P4006" s="3" t="str">
        <f t="shared" si="312"/>
        <v>Other</v>
      </c>
      <c r="Q4006" s="3" t="str">
        <f t="shared" si="313"/>
        <v>Other</v>
      </c>
      <c r="R4006" s="3" t="str">
        <f t="shared" si="314"/>
        <v>Not LCLS</v>
      </c>
      <c r="S4006" s="3" t="str" cm="1">
        <f t="array" ref="S4006">_xlfn.IFS(G4006 &gt; 5000000, "Very High", G4006 &gt; 1000000, "High", G4006 &gt; 500000, "Medium", TRUE, "Low")</f>
        <v>Very High</v>
      </c>
      <c r="T4006" s="3" t="str" cm="1">
        <f t="array" ref="T4006">_xlfn.IFS(B4006 &gt;= 2005, "Post-2005", B4006 &gt;= 2000, "2000-2004", TRUE, "Pre-2000")</f>
        <v>Post-2005</v>
      </c>
    </row>
    <row r="4007" spans="1:20" x14ac:dyDescent="0.85">
      <c r="A4007" s="1">
        <v>41164</v>
      </c>
      <c r="B4007" t="s">
        <v>12</v>
      </c>
      <c r="C4007" t="s">
        <v>3305</v>
      </c>
      <c r="D4007" t="s">
        <v>3306</v>
      </c>
      <c r="E4007" t="s">
        <v>2355</v>
      </c>
      <c r="F4007" t="s">
        <v>2356</v>
      </c>
      <c r="G4007" t="s">
        <v>2357</v>
      </c>
      <c r="H4007">
        <v>2006</v>
      </c>
      <c r="I4007" s="2">
        <v>200000</v>
      </c>
      <c r="J4007" s="2">
        <v>0</v>
      </c>
      <c r="K4007" s="2">
        <v>200000</v>
      </c>
      <c r="L4007" t="s">
        <v>116</v>
      </c>
      <c r="M4007" s="3" t="b">
        <f>trust_funds5[[#This Row],[Contributions Outstanding (USD)]]=0</f>
        <v>1</v>
      </c>
      <c r="N4007" s="3" t="str">
        <f t="shared" si="310"/>
        <v>Outstanding</v>
      </c>
      <c r="O4007" s="3" t="str">
        <f t="shared" si="311"/>
        <v>High Contribution &amp; Recent</v>
      </c>
      <c r="P4007" s="3" t="str">
        <f t="shared" si="312"/>
        <v>Other</v>
      </c>
      <c r="Q4007" s="3" t="str">
        <f t="shared" si="313"/>
        <v>Other</v>
      </c>
      <c r="R4007" s="3" t="str">
        <f t="shared" si="314"/>
        <v>Not LCLS</v>
      </c>
      <c r="S4007" s="3" t="str" cm="1">
        <f t="array" ref="S4007">_xlfn.IFS(G4007 &gt; 5000000, "Very High", G4007 &gt; 1000000, "High", G4007 &gt; 500000, "Medium", TRUE, "Low")</f>
        <v>Very High</v>
      </c>
      <c r="T4007" s="3" t="str" cm="1">
        <f t="array" ref="T4007">_xlfn.IFS(B4007 &gt;= 2005, "Post-2005", B4007 &gt;= 2000, "2000-2004", TRUE, "Pre-2000")</f>
        <v>Post-2005</v>
      </c>
    </row>
    <row r="4008" spans="1:20" x14ac:dyDescent="0.85">
      <c r="A4008" s="1">
        <v>41164</v>
      </c>
      <c r="B4008" t="s">
        <v>4372</v>
      </c>
      <c r="C4008" t="s">
        <v>4468</v>
      </c>
      <c r="D4008" t="s">
        <v>4469</v>
      </c>
      <c r="E4008" t="s">
        <v>56</v>
      </c>
      <c r="F4008" t="s">
        <v>57</v>
      </c>
      <c r="G4008" t="s">
        <v>58</v>
      </c>
      <c r="H4008">
        <v>2006</v>
      </c>
      <c r="I4008" s="2">
        <v>400000</v>
      </c>
      <c r="J4008" s="2">
        <v>0</v>
      </c>
      <c r="K4008" s="2">
        <v>400000</v>
      </c>
      <c r="L4008" t="s">
        <v>116</v>
      </c>
      <c r="M4008" s="3" t="b">
        <f>trust_funds5[[#This Row],[Contributions Outstanding (USD)]]=0</f>
        <v>1</v>
      </c>
      <c r="N4008" s="3" t="str">
        <f t="shared" si="310"/>
        <v>Outstanding</v>
      </c>
      <c r="O4008" s="3" t="str">
        <f t="shared" si="311"/>
        <v>High Contribution &amp; Recent</v>
      </c>
      <c r="P4008" s="3" t="str">
        <f t="shared" si="312"/>
        <v>Other</v>
      </c>
      <c r="Q4008" s="3" t="str">
        <f t="shared" si="313"/>
        <v>Other</v>
      </c>
      <c r="R4008" s="3" t="str">
        <f t="shared" si="314"/>
        <v>Not LCLS</v>
      </c>
      <c r="S4008" s="3" t="str" cm="1">
        <f t="array" ref="S4008">_xlfn.IFS(G4008 &gt; 5000000, "Very High", G4008 &gt; 1000000, "High", G4008 &gt; 500000, "Medium", TRUE, "Low")</f>
        <v>Very High</v>
      </c>
      <c r="T4008" s="3" t="str" cm="1">
        <f t="array" ref="T4008">_xlfn.IFS(B4008 &gt;= 2005, "Post-2005", B4008 &gt;= 2000, "2000-2004", TRUE, "Pre-2000")</f>
        <v>Post-2005</v>
      </c>
    </row>
    <row r="4009" spans="1:20" x14ac:dyDescent="0.85">
      <c r="A4009" s="1">
        <v>41164</v>
      </c>
      <c r="B4009" t="s">
        <v>4372</v>
      </c>
      <c r="C4009" t="s">
        <v>4468</v>
      </c>
      <c r="D4009" t="s">
        <v>4469</v>
      </c>
      <c r="E4009" t="s">
        <v>288</v>
      </c>
      <c r="F4009" t="s">
        <v>289</v>
      </c>
      <c r="G4009" t="s">
        <v>290</v>
      </c>
      <c r="H4009">
        <v>2006</v>
      </c>
      <c r="I4009" s="2">
        <v>826237.5</v>
      </c>
      <c r="J4009" s="2">
        <v>0</v>
      </c>
      <c r="K4009" s="2">
        <v>826237.5</v>
      </c>
      <c r="L4009" t="s">
        <v>116</v>
      </c>
      <c r="M4009" s="3" t="b">
        <f>trust_funds5[[#This Row],[Contributions Outstanding (USD)]]=0</f>
        <v>1</v>
      </c>
      <c r="N4009" s="3" t="str">
        <f t="shared" si="310"/>
        <v>Outstanding</v>
      </c>
      <c r="O4009" s="3" t="str">
        <f t="shared" si="311"/>
        <v>High Contribution &amp; Recent</v>
      </c>
      <c r="P4009" s="3" t="str">
        <f t="shared" si="312"/>
        <v>Other</v>
      </c>
      <c r="Q4009" s="3" t="str">
        <f t="shared" si="313"/>
        <v>Other</v>
      </c>
      <c r="R4009" s="3" t="str">
        <f t="shared" si="314"/>
        <v>Not LCLS</v>
      </c>
      <c r="S4009" s="3" t="str" cm="1">
        <f t="array" ref="S4009">_xlfn.IFS(G4009 &gt; 5000000, "Very High", G4009 &gt; 1000000, "High", G4009 &gt; 500000, "Medium", TRUE, "Low")</f>
        <v>Very High</v>
      </c>
      <c r="T4009" s="3" t="str" cm="1">
        <f t="array" ref="T4009">_xlfn.IFS(B4009 &gt;= 2005, "Post-2005", B4009 &gt;= 2000, "2000-2004", TRUE, "Pre-2000")</f>
        <v>Post-2005</v>
      </c>
    </row>
    <row r="4010" spans="1:20" x14ac:dyDescent="0.85">
      <c r="A4010" s="1">
        <v>41164</v>
      </c>
      <c r="B4010" t="s">
        <v>5093</v>
      </c>
      <c r="C4010" t="s">
        <v>6079</v>
      </c>
      <c r="D4010" t="s">
        <v>6080</v>
      </c>
      <c r="E4010" t="s">
        <v>204</v>
      </c>
      <c r="F4010" t="s">
        <v>205</v>
      </c>
      <c r="G4010" t="s">
        <v>1352</v>
      </c>
      <c r="H4010">
        <v>2006</v>
      </c>
      <c r="I4010" s="2">
        <v>4000000</v>
      </c>
      <c r="J4010" s="2">
        <v>0</v>
      </c>
      <c r="K4010" s="2">
        <v>4000000</v>
      </c>
      <c r="L4010" t="s">
        <v>116</v>
      </c>
      <c r="M4010" s="3" t="b">
        <f>trust_funds5[[#This Row],[Contributions Outstanding (USD)]]=0</f>
        <v>1</v>
      </c>
      <c r="N4010" s="3" t="str">
        <f t="shared" si="310"/>
        <v>Outstanding</v>
      </c>
      <c r="O4010" s="3" t="str">
        <f t="shared" si="311"/>
        <v>High Contribution &amp; Recent</v>
      </c>
      <c r="P4010" s="3" t="str">
        <f t="shared" si="312"/>
        <v>Other</v>
      </c>
      <c r="Q4010" s="3" t="str">
        <f t="shared" si="313"/>
        <v>Other</v>
      </c>
      <c r="R4010" s="3" t="str">
        <f t="shared" si="314"/>
        <v>Not LCLS</v>
      </c>
      <c r="S4010" s="3" t="str" cm="1">
        <f t="array" ref="S4010">_xlfn.IFS(G4010 &gt; 5000000, "Very High", G4010 &gt; 1000000, "High", G4010 &gt; 500000, "Medium", TRUE, "Low")</f>
        <v>Very High</v>
      </c>
      <c r="T4010" s="3" t="str" cm="1">
        <f t="array" ref="T4010">_xlfn.IFS(B4010 &gt;= 2005, "Post-2005", B4010 &gt;= 2000, "2000-2004", TRUE, "Pre-2000")</f>
        <v>Post-2005</v>
      </c>
    </row>
    <row r="4011" spans="1:20" x14ac:dyDescent="0.85">
      <c r="A4011" s="1">
        <v>41164</v>
      </c>
      <c r="B4011" t="s">
        <v>5240</v>
      </c>
      <c r="C4011" t="s">
        <v>5241</v>
      </c>
      <c r="D4011" t="s">
        <v>5242</v>
      </c>
      <c r="E4011" t="s">
        <v>70</v>
      </c>
      <c r="F4011" t="s">
        <v>71</v>
      </c>
      <c r="G4011" t="s">
        <v>72</v>
      </c>
      <c r="H4011">
        <v>2006</v>
      </c>
      <c r="I4011" s="2">
        <v>1567754.79</v>
      </c>
      <c r="J4011" s="2">
        <v>0</v>
      </c>
      <c r="K4011" s="2">
        <v>1567754.79</v>
      </c>
      <c r="L4011" t="s">
        <v>116</v>
      </c>
      <c r="M4011" s="3" t="b">
        <f>trust_funds5[[#This Row],[Contributions Outstanding (USD)]]=0</f>
        <v>1</v>
      </c>
      <c r="N4011" s="3" t="str">
        <f t="shared" si="310"/>
        <v>Outstanding</v>
      </c>
      <c r="O4011" s="3" t="str">
        <f t="shared" si="311"/>
        <v>High Contribution &amp; Recent</v>
      </c>
      <c r="P4011" s="3" t="str">
        <f t="shared" si="312"/>
        <v>Other</v>
      </c>
      <c r="Q4011" s="3" t="str">
        <f t="shared" si="313"/>
        <v>Other</v>
      </c>
      <c r="R4011" s="3" t="str">
        <f t="shared" si="314"/>
        <v>Not LCLS</v>
      </c>
      <c r="S4011" s="3" t="str" cm="1">
        <f t="array" ref="S4011">_xlfn.IFS(G4011 &gt; 5000000, "Very High", G4011 &gt; 1000000, "High", G4011 &gt; 500000, "Medium", TRUE, "Low")</f>
        <v>Very High</v>
      </c>
      <c r="T4011" s="3" t="str" cm="1">
        <f t="array" ref="T4011">_xlfn.IFS(B4011 &gt;= 2005, "Post-2005", B4011 &gt;= 2000, "2000-2004", TRUE, "Pre-2000")</f>
        <v>Post-2005</v>
      </c>
    </row>
    <row r="4012" spans="1:20" x14ac:dyDescent="0.85">
      <c r="A4012" s="1">
        <v>41164</v>
      </c>
      <c r="B4012" t="s">
        <v>5240</v>
      </c>
      <c r="C4012" t="s">
        <v>5241</v>
      </c>
      <c r="D4012" t="s">
        <v>5242</v>
      </c>
      <c r="E4012" t="s">
        <v>113</v>
      </c>
      <c r="F4012" t="s">
        <v>114</v>
      </c>
      <c r="G4012" t="s">
        <v>115</v>
      </c>
      <c r="H4012">
        <v>2006</v>
      </c>
      <c r="I4012" s="2">
        <v>25000000</v>
      </c>
      <c r="J4012" s="2">
        <v>0</v>
      </c>
      <c r="K4012" s="2">
        <v>25000000</v>
      </c>
      <c r="L4012" t="s">
        <v>116</v>
      </c>
      <c r="M4012" s="3" t="b">
        <f>trust_funds5[[#This Row],[Contributions Outstanding (USD)]]=0</f>
        <v>1</v>
      </c>
      <c r="N4012" s="3" t="str">
        <f t="shared" si="310"/>
        <v>Outstanding</v>
      </c>
      <c r="O4012" s="3" t="str">
        <f t="shared" si="311"/>
        <v>High Contribution &amp; Recent</v>
      </c>
      <c r="P4012" s="3" t="str">
        <f t="shared" si="312"/>
        <v>Other</v>
      </c>
      <c r="Q4012" s="3" t="str">
        <f t="shared" si="313"/>
        <v>Other</v>
      </c>
      <c r="R4012" s="3" t="str">
        <f t="shared" si="314"/>
        <v>Not LCLS</v>
      </c>
      <c r="S4012" s="3" t="str" cm="1">
        <f t="array" ref="S4012">_xlfn.IFS(G4012 &gt; 5000000, "Very High", G4012 &gt; 1000000, "High", G4012 &gt; 500000, "Medium", TRUE, "Low")</f>
        <v>Very High</v>
      </c>
      <c r="T4012" s="3" t="str" cm="1">
        <f t="array" ref="T4012">_xlfn.IFS(B4012 &gt;= 2005, "Post-2005", B4012 &gt;= 2000, "2000-2004", TRUE, "Pre-2000")</f>
        <v>Post-2005</v>
      </c>
    </row>
    <row r="4013" spans="1:20" x14ac:dyDescent="0.85">
      <c r="A4013" s="1">
        <v>41164</v>
      </c>
      <c r="B4013" t="s">
        <v>5240</v>
      </c>
      <c r="C4013" t="s">
        <v>5241</v>
      </c>
      <c r="D4013" t="s">
        <v>5242</v>
      </c>
      <c r="E4013" t="s">
        <v>42</v>
      </c>
      <c r="F4013" t="s">
        <v>43</v>
      </c>
      <c r="G4013" t="s">
        <v>44</v>
      </c>
      <c r="H4013">
        <v>2006</v>
      </c>
      <c r="I4013" s="2">
        <v>537393.99</v>
      </c>
      <c r="J4013" s="2">
        <v>0</v>
      </c>
      <c r="K4013" s="2">
        <v>537393.99</v>
      </c>
      <c r="L4013" t="s">
        <v>116</v>
      </c>
      <c r="M4013" s="3" t="b">
        <f>trust_funds5[[#This Row],[Contributions Outstanding (USD)]]=0</f>
        <v>1</v>
      </c>
      <c r="N4013" s="3" t="str">
        <f t="shared" si="310"/>
        <v>Outstanding</v>
      </c>
      <c r="O4013" s="3" t="str">
        <f t="shared" si="311"/>
        <v>High Contribution &amp; Recent</v>
      </c>
      <c r="P4013" s="3" t="str">
        <f t="shared" si="312"/>
        <v>Other</v>
      </c>
      <c r="Q4013" s="3" t="str">
        <f t="shared" si="313"/>
        <v>Other</v>
      </c>
      <c r="R4013" s="3" t="str">
        <f t="shared" si="314"/>
        <v>Not LCLS</v>
      </c>
      <c r="S4013" s="3" t="str" cm="1">
        <f t="array" ref="S4013">_xlfn.IFS(G4013 &gt; 5000000, "Very High", G4013 &gt; 1000000, "High", G4013 &gt; 500000, "Medium", TRUE, "Low")</f>
        <v>Very High</v>
      </c>
      <c r="T4013" s="3" t="str" cm="1">
        <f t="array" ref="T4013">_xlfn.IFS(B4013 &gt;= 2005, "Post-2005", B4013 &gt;= 2000, "2000-2004", TRUE, "Pre-2000")</f>
        <v>Post-2005</v>
      </c>
    </row>
    <row r="4014" spans="1:20" x14ac:dyDescent="0.85">
      <c r="A4014" s="1">
        <v>41164</v>
      </c>
      <c r="B4014" t="s">
        <v>4472</v>
      </c>
      <c r="C4014" t="s">
        <v>6081</v>
      </c>
      <c r="D4014" t="s">
        <v>6082</v>
      </c>
      <c r="E4014" t="s">
        <v>102</v>
      </c>
      <c r="F4014" t="s">
        <v>103</v>
      </c>
      <c r="G4014" t="s">
        <v>104</v>
      </c>
      <c r="H4014">
        <v>2006</v>
      </c>
      <c r="I4014" s="2">
        <v>30626653.690000001</v>
      </c>
      <c r="J4014" s="2">
        <v>0</v>
      </c>
      <c r="K4014" s="2">
        <v>30626653.690000001</v>
      </c>
      <c r="L4014" t="s">
        <v>18</v>
      </c>
      <c r="M4014" s="3" t="b">
        <f>trust_funds5[[#This Row],[Contributions Outstanding (USD)]]=0</f>
        <v>1</v>
      </c>
      <c r="N4014" s="3" t="str">
        <f t="shared" si="310"/>
        <v>Outstanding</v>
      </c>
      <c r="O4014" s="3" t="str">
        <f t="shared" si="311"/>
        <v>High Contribution &amp; Recent</v>
      </c>
      <c r="P4014" s="3" t="str">
        <f t="shared" si="312"/>
        <v>Other</v>
      </c>
      <c r="Q4014" s="3" t="str">
        <f t="shared" si="313"/>
        <v>Other</v>
      </c>
      <c r="R4014" s="3" t="str">
        <f t="shared" si="314"/>
        <v>Not LCLS</v>
      </c>
      <c r="S4014" s="3" t="str" cm="1">
        <f t="array" ref="S4014">_xlfn.IFS(G4014 &gt; 5000000, "Very High", G4014 &gt; 1000000, "High", G4014 &gt; 500000, "Medium", TRUE, "Low")</f>
        <v>Very High</v>
      </c>
      <c r="T4014" s="3" t="str" cm="1">
        <f t="array" ref="T4014">_xlfn.IFS(B4014 &gt;= 2005, "Post-2005", B4014 &gt;= 2000, "2000-2004", TRUE, "Pre-2000")</f>
        <v>Post-2005</v>
      </c>
    </row>
    <row r="4015" spans="1:20" x14ac:dyDescent="0.85">
      <c r="A4015" s="1">
        <v>41164</v>
      </c>
      <c r="B4015" t="s">
        <v>90</v>
      </c>
      <c r="C4015" t="s">
        <v>5606</v>
      </c>
      <c r="D4015" t="s">
        <v>5607</v>
      </c>
      <c r="E4015" t="s">
        <v>334</v>
      </c>
      <c r="F4015" t="s">
        <v>335</v>
      </c>
      <c r="G4015" t="s">
        <v>3019</v>
      </c>
      <c r="H4015">
        <v>2006</v>
      </c>
      <c r="I4015" s="2">
        <v>34586.81</v>
      </c>
      <c r="J4015" s="2">
        <v>0</v>
      </c>
      <c r="K4015" s="2">
        <v>34586.81</v>
      </c>
      <c r="L4015" t="s">
        <v>18</v>
      </c>
      <c r="M4015" s="3" t="b">
        <f>trust_funds5[[#This Row],[Contributions Outstanding (USD)]]=0</f>
        <v>1</v>
      </c>
      <c r="N4015" s="3" t="str">
        <f t="shared" si="310"/>
        <v>Outstanding</v>
      </c>
      <c r="O4015" s="3" t="str">
        <f t="shared" si="311"/>
        <v>High Contribution &amp; Recent</v>
      </c>
      <c r="P4015" s="3" t="str">
        <f t="shared" si="312"/>
        <v>Other</v>
      </c>
      <c r="Q4015" s="3" t="str">
        <f t="shared" si="313"/>
        <v>Other</v>
      </c>
      <c r="R4015" s="3" t="str">
        <f t="shared" si="314"/>
        <v>Not LCLS</v>
      </c>
      <c r="S4015" s="3" t="str" cm="1">
        <f t="array" ref="S4015">_xlfn.IFS(G4015 &gt; 5000000, "Very High", G4015 &gt; 1000000, "High", G4015 &gt; 500000, "Medium", TRUE, "Low")</f>
        <v>Very High</v>
      </c>
      <c r="T4015" s="3" t="str" cm="1">
        <f t="array" ref="T4015">_xlfn.IFS(B4015 &gt;= 2005, "Post-2005", B4015 &gt;= 2000, "2000-2004", TRUE, "Pre-2000")</f>
        <v>Post-2005</v>
      </c>
    </row>
    <row r="4016" spans="1:20" x14ac:dyDescent="0.85">
      <c r="A4016" s="1">
        <v>41164</v>
      </c>
      <c r="B4016" t="s">
        <v>90</v>
      </c>
      <c r="C4016" t="s">
        <v>5606</v>
      </c>
      <c r="D4016" t="s">
        <v>5607</v>
      </c>
      <c r="E4016" t="s">
        <v>15</v>
      </c>
      <c r="F4016" t="s">
        <v>16</v>
      </c>
      <c r="G4016" t="s">
        <v>17</v>
      </c>
      <c r="H4016">
        <v>2006</v>
      </c>
      <c r="I4016" s="2">
        <v>20782.080000000002</v>
      </c>
      <c r="J4016" s="2">
        <v>0</v>
      </c>
      <c r="K4016" s="2">
        <v>20782.080000000002</v>
      </c>
      <c r="L4016" t="s">
        <v>18</v>
      </c>
      <c r="M4016" s="3" t="b">
        <f>trust_funds5[[#This Row],[Contributions Outstanding (USD)]]=0</f>
        <v>1</v>
      </c>
      <c r="N4016" s="3" t="str">
        <f t="shared" si="310"/>
        <v>Outstanding</v>
      </c>
      <c r="O4016" s="3" t="str">
        <f t="shared" si="311"/>
        <v>High Contribution &amp; Recent</v>
      </c>
      <c r="P4016" s="3" t="str">
        <f t="shared" si="312"/>
        <v>Other</v>
      </c>
      <c r="Q4016" s="3" t="str">
        <f t="shared" si="313"/>
        <v>Other</v>
      </c>
      <c r="R4016" s="3" t="str">
        <f t="shared" si="314"/>
        <v>Not LCLS</v>
      </c>
      <c r="S4016" s="3" t="str" cm="1">
        <f t="array" ref="S4016">_xlfn.IFS(G4016 &gt; 5000000, "Very High", G4016 &gt; 1000000, "High", G4016 &gt; 500000, "Medium", TRUE, "Low")</f>
        <v>Very High</v>
      </c>
      <c r="T4016" s="3" t="str" cm="1">
        <f t="array" ref="T4016">_xlfn.IFS(B4016 &gt;= 2005, "Post-2005", B4016 &gt;= 2000, "2000-2004", TRUE, "Pre-2000")</f>
        <v>Post-2005</v>
      </c>
    </row>
    <row r="4017" spans="1:20" x14ac:dyDescent="0.85">
      <c r="A4017" s="1">
        <v>41164</v>
      </c>
      <c r="B4017" t="s">
        <v>90</v>
      </c>
      <c r="C4017" t="s">
        <v>5606</v>
      </c>
      <c r="D4017" t="s">
        <v>5607</v>
      </c>
      <c r="E4017" t="s">
        <v>260</v>
      </c>
      <c r="F4017" t="s">
        <v>261</v>
      </c>
      <c r="H4017">
        <v>2006</v>
      </c>
      <c r="I4017" s="2">
        <v>76132.3</v>
      </c>
      <c r="J4017" s="2">
        <v>0</v>
      </c>
      <c r="K4017" s="2">
        <v>76132.3</v>
      </c>
      <c r="L4017" t="s">
        <v>18</v>
      </c>
      <c r="M4017" s="3" t="b">
        <f>trust_funds5[[#This Row],[Contributions Outstanding (USD)]]=0</f>
        <v>1</v>
      </c>
      <c r="N4017" s="3" t="str">
        <f t="shared" si="310"/>
        <v>Outstanding</v>
      </c>
      <c r="O4017" s="3" t="str">
        <f t="shared" si="311"/>
        <v>High Contribution &amp; Recent</v>
      </c>
      <c r="P4017" s="3" t="str">
        <f t="shared" si="312"/>
        <v>Other</v>
      </c>
      <c r="Q4017" s="3" t="str">
        <f t="shared" si="313"/>
        <v>Other</v>
      </c>
      <c r="R4017" s="3" t="str">
        <f t="shared" si="314"/>
        <v>Not LCLS</v>
      </c>
      <c r="S4017" s="3" t="str" cm="1">
        <f t="array" ref="S4017">_xlfn.IFS(G4017 &gt; 5000000, "Very High", G4017 &gt; 1000000, "High", G4017 &gt; 500000, "Medium", TRUE, "Low")</f>
        <v>Low</v>
      </c>
      <c r="T4017" s="3" t="str" cm="1">
        <f t="array" ref="T4017">_xlfn.IFS(B4017 &gt;= 2005, "Post-2005", B4017 &gt;= 2000, "2000-2004", TRUE, "Pre-2000")</f>
        <v>Post-2005</v>
      </c>
    </row>
    <row r="4018" spans="1:20" x14ac:dyDescent="0.85">
      <c r="A4018" s="1">
        <v>41164</v>
      </c>
      <c r="B4018" t="s">
        <v>90</v>
      </c>
      <c r="C4018" t="s">
        <v>4893</v>
      </c>
      <c r="D4018" t="s">
        <v>4894</v>
      </c>
      <c r="E4018" t="s">
        <v>4846</v>
      </c>
      <c r="F4018" t="s">
        <v>4847</v>
      </c>
      <c r="G4018" t="s">
        <v>4848</v>
      </c>
      <c r="H4018">
        <v>2006</v>
      </c>
      <c r="I4018" s="2">
        <v>631104.43000000005</v>
      </c>
      <c r="J4018" s="2">
        <v>0</v>
      </c>
      <c r="K4018" s="2">
        <v>631104.43000000005</v>
      </c>
      <c r="L4018" t="s">
        <v>116</v>
      </c>
      <c r="M4018" s="3" t="b">
        <f>trust_funds5[[#This Row],[Contributions Outstanding (USD)]]=0</f>
        <v>1</v>
      </c>
      <c r="N4018" s="3" t="str">
        <f t="shared" si="310"/>
        <v>Outstanding</v>
      </c>
      <c r="O4018" s="3" t="str">
        <f t="shared" si="311"/>
        <v>High Contribution &amp; Recent</v>
      </c>
      <c r="P4018" s="3" t="str">
        <f t="shared" si="312"/>
        <v>Other</v>
      </c>
      <c r="Q4018" s="3" t="str">
        <f t="shared" si="313"/>
        <v>Other</v>
      </c>
      <c r="R4018" s="3" t="str">
        <f t="shared" si="314"/>
        <v>Not LCLS</v>
      </c>
      <c r="S4018" s="3" t="str" cm="1">
        <f t="array" ref="S4018">_xlfn.IFS(G4018 &gt; 5000000, "Very High", G4018 &gt; 1000000, "High", G4018 &gt; 500000, "Medium", TRUE, "Low")</f>
        <v>Very High</v>
      </c>
      <c r="T4018" s="3" t="str" cm="1">
        <f t="array" ref="T4018">_xlfn.IFS(B4018 &gt;= 2005, "Post-2005", B4018 &gt;= 2000, "2000-2004", TRUE, "Pre-2000")</f>
        <v>Post-2005</v>
      </c>
    </row>
    <row r="4019" spans="1:20" x14ac:dyDescent="0.85">
      <c r="A4019" s="1">
        <v>41164</v>
      </c>
      <c r="B4019" t="s">
        <v>1346</v>
      </c>
      <c r="C4019" t="s">
        <v>4900</v>
      </c>
      <c r="D4019" t="s">
        <v>4901</v>
      </c>
      <c r="E4019" t="s">
        <v>200</v>
      </c>
      <c r="F4019" t="s">
        <v>201</v>
      </c>
      <c r="G4019" t="s">
        <v>202</v>
      </c>
      <c r="H4019">
        <v>2006</v>
      </c>
      <c r="I4019" s="2">
        <v>79980</v>
      </c>
      <c r="J4019" s="2">
        <v>0</v>
      </c>
      <c r="K4019" s="2">
        <v>79980</v>
      </c>
      <c r="L4019" t="s">
        <v>18</v>
      </c>
      <c r="M4019" s="3" t="b">
        <f>trust_funds5[[#This Row],[Contributions Outstanding (USD)]]=0</f>
        <v>1</v>
      </c>
      <c r="N4019" s="3" t="str">
        <f t="shared" si="310"/>
        <v>Outstanding</v>
      </c>
      <c r="O4019" s="3" t="str">
        <f t="shared" si="311"/>
        <v>High Contribution &amp; Recent</v>
      </c>
      <c r="P4019" s="3" t="str">
        <f t="shared" si="312"/>
        <v>Other</v>
      </c>
      <c r="Q4019" s="3" t="str">
        <f t="shared" si="313"/>
        <v>Other</v>
      </c>
      <c r="R4019" s="3" t="str">
        <f t="shared" si="314"/>
        <v>Not LCLS</v>
      </c>
      <c r="S4019" s="3" t="str" cm="1">
        <f t="array" ref="S4019">_xlfn.IFS(G4019 &gt; 5000000, "Very High", G4019 &gt; 1000000, "High", G4019 &gt; 500000, "Medium", TRUE, "Low")</f>
        <v>Very High</v>
      </c>
      <c r="T4019" s="3" t="str" cm="1">
        <f t="array" ref="T4019">_xlfn.IFS(B4019 &gt;= 2005, "Post-2005", B4019 &gt;= 2000, "2000-2004", TRUE, "Pre-2000")</f>
        <v>Post-2005</v>
      </c>
    </row>
    <row r="4020" spans="1:20" x14ac:dyDescent="0.85">
      <c r="A4020" s="1">
        <v>41164</v>
      </c>
      <c r="B4020" t="s">
        <v>5762</v>
      </c>
      <c r="C4020" t="s">
        <v>6083</v>
      </c>
      <c r="D4020" t="s">
        <v>6084</v>
      </c>
      <c r="E4020" t="s">
        <v>15</v>
      </c>
      <c r="F4020" t="s">
        <v>16</v>
      </c>
      <c r="G4020" t="s">
        <v>6085</v>
      </c>
      <c r="H4020">
        <v>2006</v>
      </c>
      <c r="I4020" s="2">
        <v>436224.05</v>
      </c>
      <c r="J4020" s="2">
        <v>0</v>
      </c>
      <c r="K4020" s="2">
        <v>436224.05</v>
      </c>
      <c r="L4020" t="s">
        <v>116</v>
      </c>
      <c r="M4020" s="3" t="b">
        <f>trust_funds5[[#This Row],[Contributions Outstanding (USD)]]=0</f>
        <v>1</v>
      </c>
      <c r="N4020" s="3" t="str">
        <f t="shared" si="310"/>
        <v>Outstanding</v>
      </c>
      <c r="O4020" s="3" t="str">
        <f t="shared" si="311"/>
        <v>High Contribution &amp; Recent</v>
      </c>
      <c r="P4020" s="3" t="str">
        <f t="shared" si="312"/>
        <v>Other</v>
      </c>
      <c r="Q4020" s="3" t="str">
        <f t="shared" si="313"/>
        <v>Other</v>
      </c>
      <c r="R4020" s="3" t="str">
        <f t="shared" si="314"/>
        <v>Not LCLS</v>
      </c>
      <c r="S4020" s="3" t="str" cm="1">
        <f t="array" ref="S4020">_xlfn.IFS(G4020 &gt; 5000000, "Very High", G4020 &gt; 1000000, "High", G4020 &gt; 500000, "Medium", TRUE, "Low")</f>
        <v>Very High</v>
      </c>
      <c r="T4020" s="3" t="str" cm="1">
        <f t="array" ref="T4020">_xlfn.IFS(B4020 &gt;= 2005, "Post-2005", B4020 &gt;= 2000, "2000-2004", TRUE, "Pre-2000")</f>
        <v>Post-2005</v>
      </c>
    </row>
    <row r="4021" spans="1:20" x14ac:dyDescent="0.85">
      <c r="A4021" s="1">
        <v>41164</v>
      </c>
      <c r="B4021" t="s">
        <v>1234</v>
      </c>
      <c r="C4021" t="s">
        <v>6086</v>
      </c>
      <c r="D4021" t="s">
        <v>6087</v>
      </c>
      <c r="E4021" t="s">
        <v>70</v>
      </c>
      <c r="F4021" t="s">
        <v>71</v>
      </c>
      <c r="G4021" t="s">
        <v>72</v>
      </c>
      <c r="H4021">
        <v>2006</v>
      </c>
      <c r="I4021" s="2">
        <v>899659.29</v>
      </c>
      <c r="J4021" s="2">
        <v>0</v>
      </c>
      <c r="K4021" s="2">
        <v>899659.29</v>
      </c>
      <c r="L4021" t="s">
        <v>18</v>
      </c>
      <c r="M4021" s="3" t="b">
        <f>trust_funds5[[#This Row],[Contributions Outstanding (USD)]]=0</f>
        <v>1</v>
      </c>
      <c r="N4021" s="3" t="str">
        <f t="shared" si="310"/>
        <v>Outstanding</v>
      </c>
      <c r="O4021" s="3" t="str">
        <f t="shared" si="311"/>
        <v>High Contribution &amp; Recent</v>
      </c>
      <c r="P4021" s="3" t="str">
        <f t="shared" si="312"/>
        <v>Other</v>
      </c>
      <c r="Q4021" s="3" t="str">
        <f t="shared" si="313"/>
        <v>Other</v>
      </c>
      <c r="R4021" s="3" t="str">
        <f t="shared" si="314"/>
        <v>Not LCLS</v>
      </c>
      <c r="S4021" s="3" t="str" cm="1">
        <f t="array" ref="S4021">_xlfn.IFS(G4021 &gt; 5000000, "Very High", G4021 &gt; 1000000, "High", G4021 &gt; 500000, "Medium", TRUE, "Low")</f>
        <v>Very High</v>
      </c>
      <c r="T4021" s="3" t="str" cm="1">
        <f t="array" ref="T4021">_xlfn.IFS(B4021 &gt;= 2005, "Post-2005", B4021 &gt;= 2000, "2000-2004", TRUE, "Pre-2000")</f>
        <v>Post-2005</v>
      </c>
    </row>
    <row r="4022" spans="1:20" x14ac:dyDescent="0.85">
      <c r="A4022" s="1">
        <v>41164</v>
      </c>
      <c r="B4022" t="s">
        <v>883</v>
      </c>
      <c r="C4022" t="s">
        <v>5361</v>
      </c>
      <c r="D4022" t="s">
        <v>5362</v>
      </c>
      <c r="E4022" t="s">
        <v>70</v>
      </c>
      <c r="F4022" t="s">
        <v>71</v>
      </c>
      <c r="G4022" t="s">
        <v>5776</v>
      </c>
      <c r="H4022">
        <v>2007</v>
      </c>
      <c r="I4022" s="2">
        <v>279976.15000000002</v>
      </c>
      <c r="J4022" s="2">
        <v>0</v>
      </c>
      <c r="K4022" s="2">
        <v>279976.15000000002</v>
      </c>
      <c r="L4022" t="s">
        <v>116</v>
      </c>
      <c r="M4022" s="3" t="b">
        <f>trust_funds5[[#This Row],[Contributions Outstanding (USD)]]=0</f>
        <v>1</v>
      </c>
      <c r="N4022" s="3" t="str">
        <f t="shared" si="310"/>
        <v>Outstanding</v>
      </c>
      <c r="O4022" s="3" t="str">
        <f t="shared" si="311"/>
        <v>High Contribution &amp; Recent</v>
      </c>
      <c r="P4022" s="3" t="str">
        <f t="shared" si="312"/>
        <v>Other</v>
      </c>
      <c r="Q4022" s="3" t="str">
        <f t="shared" si="313"/>
        <v>Other</v>
      </c>
      <c r="R4022" s="3" t="str">
        <f t="shared" si="314"/>
        <v>Not LCLS</v>
      </c>
      <c r="S4022" s="3" t="str" cm="1">
        <f t="array" ref="S4022">_xlfn.IFS(G4022 &gt; 5000000, "Very High", G4022 &gt; 1000000, "High", G4022 &gt; 500000, "Medium", TRUE, "Low")</f>
        <v>Very High</v>
      </c>
      <c r="T4022" s="3" t="str" cm="1">
        <f t="array" ref="T4022">_xlfn.IFS(B4022 &gt;= 2005, "Post-2005", B4022 &gt;= 2000, "2000-2004", TRUE, "Pre-2000")</f>
        <v>Post-2005</v>
      </c>
    </row>
    <row r="4023" spans="1:20" x14ac:dyDescent="0.85">
      <c r="A4023" s="1">
        <v>41164</v>
      </c>
      <c r="B4023" t="s">
        <v>82</v>
      </c>
      <c r="C4023" t="s">
        <v>6088</v>
      </c>
      <c r="D4023" t="s">
        <v>6089</v>
      </c>
      <c r="E4023" t="s">
        <v>15</v>
      </c>
      <c r="F4023" t="s">
        <v>16</v>
      </c>
      <c r="G4023" t="s">
        <v>17</v>
      </c>
      <c r="H4023">
        <v>2006</v>
      </c>
      <c r="I4023" s="2">
        <v>1048034.92</v>
      </c>
      <c r="J4023" s="2">
        <v>0</v>
      </c>
      <c r="K4023" s="2">
        <v>1048034.92</v>
      </c>
      <c r="L4023" t="s">
        <v>18</v>
      </c>
      <c r="M4023" s="3" t="b">
        <f>trust_funds5[[#This Row],[Contributions Outstanding (USD)]]=0</f>
        <v>1</v>
      </c>
      <c r="N4023" s="3" t="str">
        <f t="shared" si="310"/>
        <v>Outstanding</v>
      </c>
      <c r="O4023" s="3" t="str">
        <f t="shared" si="311"/>
        <v>High Contribution &amp; Recent</v>
      </c>
      <c r="P4023" s="3" t="str">
        <f t="shared" si="312"/>
        <v>Other</v>
      </c>
      <c r="Q4023" s="3" t="str">
        <f t="shared" si="313"/>
        <v>Other</v>
      </c>
      <c r="R4023" s="3" t="str">
        <f t="shared" si="314"/>
        <v>Not LCLS</v>
      </c>
      <c r="S4023" s="3" t="str" cm="1">
        <f t="array" ref="S4023">_xlfn.IFS(G4023 &gt; 5000000, "Very High", G4023 &gt; 1000000, "High", G4023 &gt; 500000, "Medium", TRUE, "Low")</f>
        <v>Very High</v>
      </c>
      <c r="T4023" s="3" t="str" cm="1">
        <f t="array" ref="T4023">_xlfn.IFS(B4023 &gt;= 2005, "Post-2005", B4023 &gt;= 2000, "2000-2004", TRUE, "Pre-2000")</f>
        <v>Post-2005</v>
      </c>
    </row>
    <row r="4024" spans="1:20" x14ac:dyDescent="0.85">
      <c r="A4024" s="1">
        <v>41164</v>
      </c>
      <c r="B4024" t="s">
        <v>1346</v>
      </c>
      <c r="C4024" t="s">
        <v>6090</v>
      </c>
      <c r="D4024" t="s">
        <v>6091</v>
      </c>
      <c r="E4024" t="s">
        <v>334</v>
      </c>
      <c r="F4024" t="s">
        <v>335</v>
      </c>
      <c r="G4024" t="s">
        <v>339</v>
      </c>
      <c r="H4024">
        <v>2006</v>
      </c>
      <c r="I4024" s="2">
        <v>2468624.4900000002</v>
      </c>
      <c r="J4024" s="2">
        <v>0</v>
      </c>
      <c r="K4024" s="2">
        <v>2468624.4900000002</v>
      </c>
      <c r="L4024" t="s">
        <v>116</v>
      </c>
      <c r="M4024" s="3" t="b">
        <f>trust_funds5[[#This Row],[Contributions Outstanding (USD)]]=0</f>
        <v>1</v>
      </c>
      <c r="N4024" s="3" t="str">
        <f t="shared" si="310"/>
        <v>Outstanding</v>
      </c>
      <c r="O4024" s="3" t="str">
        <f t="shared" si="311"/>
        <v>High Contribution &amp; Recent</v>
      </c>
      <c r="P4024" s="3" t="str">
        <f t="shared" si="312"/>
        <v>Other</v>
      </c>
      <c r="Q4024" s="3" t="str">
        <f t="shared" si="313"/>
        <v>Other</v>
      </c>
      <c r="R4024" s="3" t="str">
        <f t="shared" si="314"/>
        <v>Not LCLS</v>
      </c>
      <c r="S4024" s="3" t="str" cm="1">
        <f t="array" ref="S4024">_xlfn.IFS(G4024 &gt; 5000000, "Very High", G4024 &gt; 1000000, "High", G4024 &gt; 500000, "Medium", TRUE, "Low")</f>
        <v>Very High</v>
      </c>
      <c r="T4024" s="3" t="str" cm="1">
        <f t="array" ref="T4024">_xlfn.IFS(B4024 &gt;= 2005, "Post-2005", B4024 &gt;= 2000, "2000-2004", TRUE, "Pre-2000")</f>
        <v>Post-2005</v>
      </c>
    </row>
    <row r="4025" spans="1:20" x14ac:dyDescent="0.85">
      <c r="A4025" s="1">
        <v>41164</v>
      </c>
      <c r="B4025" t="s">
        <v>6092</v>
      </c>
      <c r="C4025" t="s">
        <v>6093</v>
      </c>
      <c r="D4025" t="s">
        <v>6094</v>
      </c>
      <c r="E4025" t="s">
        <v>113</v>
      </c>
      <c r="F4025" t="s">
        <v>114</v>
      </c>
      <c r="G4025" t="s">
        <v>115</v>
      </c>
      <c r="H4025">
        <v>2006</v>
      </c>
      <c r="I4025" s="2">
        <v>5000000</v>
      </c>
      <c r="J4025" s="2">
        <v>0</v>
      </c>
      <c r="K4025" s="2">
        <v>5000000</v>
      </c>
      <c r="L4025" t="s">
        <v>18</v>
      </c>
      <c r="M4025" s="3" t="b">
        <f>trust_funds5[[#This Row],[Contributions Outstanding (USD)]]=0</f>
        <v>1</v>
      </c>
      <c r="N4025" s="3" t="str">
        <f t="shared" si="310"/>
        <v>Outstanding</v>
      </c>
      <c r="O4025" s="3" t="str">
        <f t="shared" si="311"/>
        <v>High Contribution &amp; Recent</v>
      </c>
      <c r="P4025" s="3" t="str">
        <f t="shared" si="312"/>
        <v>Other</v>
      </c>
      <c r="Q4025" s="3" t="str">
        <f t="shared" si="313"/>
        <v>Other</v>
      </c>
      <c r="R4025" s="3" t="str">
        <f t="shared" si="314"/>
        <v>Not LCLS</v>
      </c>
      <c r="S4025" s="3" t="str" cm="1">
        <f t="array" ref="S4025">_xlfn.IFS(G4025 &gt; 5000000, "Very High", G4025 &gt; 1000000, "High", G4025 &gt; 500000, "Medium", TRUE, "Low")</f>
        <v>Very High</v>
      </c>
      <c r="T4025" s="3" t="str" cm="1">
        <f t="array" ref="T4025">_xlfn.IFS(B4025 &gt;= 2005, "Post-2005", B4025 &gt;= 2000, "2000-2004", TRUE, "Pre-2000")</f>
        <v>Post-2005</v>
      </c>
    </row>
    <row r="4026" spans="1:20" x14ac:dyDescent="0.85">
      <c r="A4026" s="1">
        <v>41164</v>
      </c>
      <c r="B4026" t="s">
        <v>4806</v>
      </c>
      <c r="C4026" t="s">
        <v>6095</v>
      </c>
      <c r="D4026" t="s">
        <v>6096</v>
      </c>
      <c r="E4026" t="s">
        <v>56</v>
      </c>
      <c r="F4026" t="s">
        <v>57</v>
      </c>
      <c r="G4026" t="s">
        <v>58</v>
      </c>
      <c r="H4026">
        <v>2006</v>
      </c>
      <c r="I4026" s="2">
        <v>446608.03</v>
      </c>
      <c r="J4026" s="2">
        <v>0</v>
      </c>
      <c r="K4026" s="2">
        <v>446608.03</v>
      </c>
      <c r="L4026" t="s">
        <v>18</v>
      </c>
      <c r="M4026" s="3" t="b">
        <f>trust_funds5[[#This Row],[Contributions Outstanding (USD)]]=0</f>
        <v>1</v>
      </c>
      <c r="N4026" s="3" t="str">
        <f t="shared" si="310"/>
        <v>Outstanding</v>
      </c>
      <c r="O4026" s="3" t="str">
        <f t="shared" si="311"/>
        <v>High Contribution &amp; Recent</v>
      </c>
      <c r="P4026" s="3" t="str">
        <f t="shared" si="312"/>
        <v>Other</v>
      </c>
      <c r="Q4026" s="3" t="str">
        <f t="shared" si="313"/>
        <v>Other</v>
      </c>
      <c r="R4026" s="3" t="str">
        <f t="shared" si="314"/>
        <v>Not LCLS</v>
      </c>
      <c r="S4026" s="3" t="str" cm="1">
        <f t="array" ref="S4026">_xlfn.IFS(G4026 &gt; 5000000, "Very High", G4026 &gt; 1000000, "High", G4026 &gt; 500000, "Medium", TRUE, "Low")</f>
        <v>Very High</v>
      </c>
      <c r="T4026" s="3" t="str" cm="1">
        <f t="array" ref="T4026">_xlfn.IFS(B4026 &gt;= 2005, "Post-2005", B4026 &gt;= 2000, "2000-2004", TRUE, "Pre-2000")</f>
        <v>Post-2005</v>
      </c>
    </row>
    <row r="4027" spans="1:20" x14ac:dyDescent="0.85">
      <c r="A4027" s="1">
        <v>41164</v>
      </c>
      <c r="B4027" t="s">
        <v>1040</v>
      </c>
      <c r="C4027" t="s">
        <v>6097</v>
      </c>
      <c r="D4027" t="s">
        <v>6098</v>
      </c>
      <c r="E4027" t="s">
        <v>70</v>
      </c>
      <c r="F4027" t="s">
        <v>71</v>
      </c>
      <c r="G4027" t="s">
        <v>72</v>
      </c>
      <c r="H4027">
        <v>2006</v>
      </c>
      <c r="I4027" s="2">
        <v>8073606.1600000001</v>
      </c>
      <c r="J4027" s="2">
        <v>0</v>
      </c>
      <c r="K4027" s="2">
        <v>8073606.1600000001</v>
      </c>
      <c r="L4027" t="s">
        <v>18</v>
      </c>
      <c r="M4027" s="3" t="b">
        <f>trust_funds5[[#This Row],[Contributions Outstanding (USD)]]=0</f>
        <v>1</v>
      </c>
      <c r="N4027" s="3" t="str">
        <f t="shared" si="310"/>
        <v>Outstanding</v>
      </c>
      <c r="O4027" s="3" t="str">
        <f t="shared" si="311"/>
        <v>High Contribution &amp; Recent</v>
      </c>
      <c r="P4027" s="3" t="str">
        <f t="shared" si="312"/>
        <v>Other</v>
      </c>
      <c r="Q4027" s="3" t="str">
        <f t="shared" si="313"/>
        <v>Other</v>
      </c>
      <c r="R4027" s="3" t="str">
        <f t="shared" si="314"/>
        <v>Not LCLS</v>
      </c>
      <c r="S4027" s="3" t="str" cm="1">
        <f t="array" ref="S4027">_xlfn.IFS(G4027 &gt; 5000000, "Very High", G4027 &gt; 1000000, "High", G4027 &gt; 500000, "Medium", TRUE, "Low")</f>
        <v>Very High</v>
      </c>
      <c r="T4027" s="3" t="str" cm="1">
        <f t="array" ref="T4027">_xlfn.IFS(B4027 &gt;= 2005, "Post-2005", B4027 &gt;= 2000, "2000-2004", TRUE, "Pre-2000")</f>
        <v>Post-2005</v>
      </c>
    </row>
    <row r="4028" spans="1:20" x14ac:dyDescent="0.85">
      <c r="A4028" s="1">
        <v>41164</v>
      </c>
      <c r="B4028" t="s">
        <v>3797</v>
      </c>
      <c r="C4028" t="s">
        <v>6099</v>
      </c>
      <c r="D4028" t="s">
        <v>6100</v>
      </c>
      <c r="E4028" t="s">
        <v>1408</v>
      </c>
      <c r="F4028" t="s">
        <v>1409</v>
      </c>
      <c r="G4028" t="s">
        <v>1410</v>
      </c>
      <c r="H4028">
        <v>2006</v>
      </c>
      <c r="I4028" s="2">
        <v>1602812.5</v>
      </c>
      <c r="J4028" s="2">
        <v>0</v>
      </c>
      <c r="K4028" s="2">
        <v>1602812.5</v>
      </c>
      <c r="L4028" t="s">
        <v>18</v>
      </c>
      <c r="M4028" s="3" t="b">
        <f>trust_funds5[[#This Row],[Contributions Outstanding (USD)]]=0</f>
        <v>1</v>
      </c>
      <c r="N4028" s="3" t="str">
        <f t="shared" si="310"/>
        <v>Outstanding</v>
      </c>
      <c r="O4028" s="3" t="str">
        <f t="shared" si="311"/>
        <v>High Contribution &amp; Recent</v>
      </c>
      <c r="P4028" s="3" t="str">
        <f t="shared" si="312"/>
        <v>Other</v>
      </c>
      <c r="Q4028" s="3" t="str">
        <f t="shared" si="313"/>
        <v>Other</v>
      </c>
      <c r="R4028" s="3" t="str">
        <f t="shared" si="314"/>
        <v>Not LCLS</v>
      </c>
      <c r="S4028" s="3" t="str" cm="1">
        <f t="array" ref="S4028">_xlfn.IFS(G4028 &gt; 5000000, "Very High", G4028 &gt; 1000000, "High", G4028 &gt; 500000, "Medium", TRUE, "Low")</f>
        <v>Very High</v>
      </c>
      <c r="T4028" s="3" t="str" cm="1">
        <f t="array" ref="T4028">_xlfn.IFS(B4028 &gt;= 2005, "Post-2005", B4028 &gt;= 2000, "2000-2004", TRUE, "Pre-2000")</f>
        <v>Post-2005</v>
      </c>
    </row>
    <row r="4029" spans="1:20" x14ac:dyDescent="0.85">
      <c r="A4029" s="1">
        <v>41164</v>
      </c>
      <c r="B4029" t="s">
        <v>5762</v>
      </c>
      <c r="C4029" t="s">
        <v>6101</v>
      </c>
      <c r="D4029" t="s">
        <v>6102</v>
      </c>
      <c r="E4029" t="s">
        <v>1698</v>
      </c>
      <c r="F4029" t="s">
        <v>1699</v>
      </c>
      <c r="G4029" t="s">
        <v>1700</v>
      </c>
      <c r="H4029">
        <v>2006</v>
      </c>
      <c r="I4029" s="2">
        <v>600000</v>
      </c>
      <c r="J4029" s="2">
        <v>0</v>
      </c>
      <c r="K4029" s="2">
        <v>600000</v>
      </c>
      <c r="L4029" t="s">
        <v>18</v>
      </c>
      <c r="M4029" s="3" t="b">
        <f>trust_funds5[[#This Row],[Contributions Outstanding (USD)]]=0</f>
        <v>1</v>
      </c>
      <c r="N4029" s="3" t="str">
        <f t="shared" si="310"/>
        <v>Outstanding</v>
      </c>
      <c r="O4029" s="3" t="str">
        <f t="shared" si="311"/>
        <v>High Contribution &amp; Recent</v>
      </c>
      <c r="P4029" s="3" t="str">
        <f t="shared" si="312"/>
        <v>Other</v>
      </c>
      <c r="Q4029" s="3" t="str">
        <f t="shared" si="313"/>
        <v>Other</v>
      </c>
      <c r="R4029" s="3" t="str">
        <f t="shared" si="314"/>
        <v>Not LCLS</v>
      </c>
      <c r="S4029" s="3" t="str" cm="1">
        <f t="array" ref="S4029">_xlfn.IFS(G4029 &gt; 5000000, "Very High", G4029 &gt; 1000000, "High", G4029 &gt; 500000, "Medium", TRUE, "Low")</f>
        <v>Very High</v>
      </c>
      <c r="T4029" s="3" t="str" cm="1">
        <f t="array" ref="T4029">_xlfn.IFS(B4029 &gt;= 2005, "Post-2005", B4029 &gt;= 2000, "2000-2004", TRUE, "Pre-2000")</f>
        <v>Post-2005</v>
      </c>
    </row>
    <row r="4030" spans="1:20" x14ac:dyDescent="0.85">
      <c r="A4030" s="1">
        <v>41164</v>
      </c>
      <c r="B4030" t="s">
        <v>6103</v>
      </c>
      <c r="C4030" t="s">
        <v>6104</v>
      </c>
      <c r="D4030" t="s">
        <v>6105</v>
      </c>
      <c r="E4030" t="s">
        <v>1582</v>
      </c>
      <c r="F4030" t="s">
        <v>1583</v>
      </c>
      <c r="G4030" t="s">
        <v>1584</v>
      </c>
      <c r="H4030">
        <v>2006</v>
      </c>
      <c r="I4030" s="2">
        <v>460000</v>
      </c>
      <c r="J4030" s="2">
        <v>0</v>
      </c>
      <c r="K4030" s="2">
        <v>460000</v>
      </c>
      <c r="L4030" t="s">
        <v>18</v>
      </c>
      <c r="M4030" s="3" t="b">
        <f>trust_funds5[[#This Row],[Contributions Outstanding (USD)]]=0</f>
        <v>1</v>
      </c>
      <c r="N4030" s="3" t="str">
        <f t="shared" si="310"/>
        <v>Outstanding</v>
      </c>
      <c r="O4030" s="3" t="str">
        <f t="shared" si="311"/>
        <v>High Contribution &amp; Recent</v>
      </c>
      <c r="P4030" s="3" t="str">
        <f t="shared" si="312"/>
        <v>Other</v>
      </c>
      <c r="Q4030" s="3" t="str">
        <f t="shared" si="313"/>
        <v>Other</v>
      </c>
      <c r="R4030" s="3" t="str">
        <f t="shared" si="314"/>
        <v>Not LCLS</v>
      </c>
      <c r="S4030" s="3" t="str" cm="1">
        <f t="array" ref="S4030">_xlfn.IFS(G4030 &gt; 5000000, "Very High", G4030 &gt; 1000000, "High", G4030 &gt; 500000, "Medium", TRUE, "Low")</f>
        <v>Very High</v>
      </c>
      <c r="T4030" s="3" t="str" cm="1">
        <f t="array" ref="T4030">_xlfn.IFS(B4030 &gt;= 2005, "Post-2005", B4030 &gt;= 2000, "2000-2004", TRUE, "Pre-2000")</f>
        <v>Post-2005</v>
      </c>
    </row>
    <row r="4031" spans="1:20" x14ac:dyDescent="0.85">
      <c r="A4031" s="1">
        <v>41164</v>
      </c>
      <c r="B4031" t="s">
        <v>1234</v>
      </c>
      <c r="C4031" t="s">
        <v>5632</v>
      </c>
      <c r="D4031" t="s">
        <v>5633</v>
      </c>
      <c r="E4031" t="s">
        <v>204</v>
      </c>
      <c r="F4031" t="s">
        <v>205</v>
      </c>
      <c r="G4031" t="s">
        <v>1352</v>
      </c>
      <c r="H4031">
        <v>2006</v>
      </c>
      <c r="I4031" s="2">
        <v>950000</v>
      </c>
      <c r="J4031" s="2">
        <v>0</v>
      </c>
      <c r="K4031" s="2">
        <v>950000</v>
      </c>
      <c r="L4031" t="s">
        <v>18</v>
      </c>
      <c r="M4031" s="3" t="b">
        <f>trust_funds5[[#This Row],[Contributions Outstanding (USD)]]=0</f>
        <v>1</v>
      </c>
      <c r="N4031" s="3" t="str">
        <f t="shared" si="310"/>
        <v>Outstanding</v>
      </c>
      <c r="O4031" s="3" t="str">
        <f t="shared" si="311"/>
        <v>High Contribution &amp; Recent</v>
      </c>
      <c r="P4031" s="3" t="str">
        <f t="shared" si="312"/>
        <v>Other</v>
      </c>
      <c r="Q4031" s="3" t="str">
        <f t="shared" si="313"/>
        <v>Other</v>
      </c>
      <c r="R4031" s="3" t="str">
        <f t="shared" si="314"/>
        <v>Not LCLS</v>
      </c>
      <c r="S4031" s="3" t="str" cm="1">
        <f t="array" ref="S4031">_xlfn.IFS(G4031 &gt; 5000000, "Very High", G4031 &gt; 1000000, "High", G4031 &gt; 500000, "Medium", TRUE, "Low")</f>
        <v>Very High</v>
      </c>
      <c r="T4031" s="3" t="str" cm="1">
        <f t="array" ref="T4031">_xlfn.IFS(B4031 &gt;= 2005, "Post-2005", B4031 &gt;= 2000, "2000-2004", TRUE, "Pre-2000")</f>
        <v>Post-2005</v>
      </c>
    </row>
    <row r="4032" spans="1:20" x14ac:dyDescent="0.85">
      <c r="A4032" s="1">
        <v>41164</v>
      </c>
      <c r="B4032" t="s">
        <v>4705</v>
      </c>
      <c r="C4032" t="s">
        <v>6106</v>
      </c>
      <c r="D4032" t="s">
        <v>6107</v>
      </c>
      <c r="E4032" t="s">
        <v>85</v>
      </c>
      <c r="F4032" t="s">
        <v>86</v>
      </c>
      <c r="G4032" t="s">
        <v>87</v>
      </c>
      <c r="H4032">
        <v>2006</v>
      </c>
      <c r="I4032" s="2">
        <v>954754.84</v>
      </c>
      <c r="J4032" s="2">
        <v>0</v>
      </c>
      <c r="K4032" s="2">
        <v>954754.84</v>
      </c>
      <c r="L4032" t="s">
        <v>18</v>
      </c>
      <c r="M4032" s="3" t="b">
        <f>trust_funds5[[#This Row],[Contributions Outstanding (USD)]]=0</f>
        <v>1</v>
      </c>
      <c r="N4032" s="3" t="str">
        <f t="shared" si="310"/>
        <v>Outstanding</v>
      </c>
      <c r="O4032" s="3" t="str">
        <f t="shared" si="311"/>
        <v>High Contribution &amp; Recent</v>
      </c>
      <c r="P4032" s="3" t="str">
        <f t="shared" si="312"/>
        <v>Other</v>
      </c>
      <c r="Q4032" s="3" t="str">
        <f t="shared" si="313"/>
        <v>Other</v>
      </c>
      <c r="R4032" s="3" t="str">
        <f t="shared" si="314"/>
        <v>Not LCLS</v>
      </c>
      <c r="S4032" s="3" t="str" cm="1">
        <f t="array" ref="S4032">_xlfn.IFS(G4032 &gt; 5000000, "Very High", G4032 &gt; 1000000, "High", G4032 &gt; 500000, "Medium", TRUE, "Low")</f>
        <v>Very High</v>
      </c>
      <c r="T4032" s="3" t="str" cm="1">
        <f t="array" ref="T4032">_xlfn.IFS(B4032 &gt;= 2005, "Post-2005", B4032 &gt;= 2000, "2000-2004", TRUE, "Pre-2000")</f>
        <v>Post-2005</v>
      </c>
    </row>
    <row r="4033" spans="1:20" x14ac:dyDescent="0.85">
      <c r="A4033" s="1">
        <v>41164</v>
      </c>
      <c r="B4033" t="s">
        <v>4049</v>
      </c>
      <c r="C4033" t="s">
        <v>6108</v>
      </c>
      <c r="D4033" t="s">
        <v>6109</v>
      </c>
      <c r="E4033" t="s">
        <v>42</v>
      </c>
      <c r="F4033" t="s">
        <v>43</v>
      </c>
      <c r="G4033" t="s">
        <v>44</v>
      </c>
      <c r="H4033">
        <v>2006</v>
      </c>
      <c r="I4033" s="2">
        <v>195065.54</v>
      </c>
      <c r="J4033" s="2">
        <v>0</v>
      </c>
      <c r="K4033" s="2">
        <v>195065.54</v>
      </c>
      <c r="L4033" t="s">
        <v>18</v>
      </c>
      <c r="M4033" s="3" t="b">
        <f>trust_funds5[[#This Row],[Contributions Outstanding (USD)]]=0</f>
        <v>1</v>
      </c>
      <c r="N4033" s="3" t="str">
        <f t="shared" si="310"/>
        <v>Outstanding</v>
      </c>
      <c r="O4033" s="3" t="str">
        <f t="shared" si="311"/>
        <v>High Contribution &amp; Recent</v>
      </c>
      <c r="P4033" s="3" t="str">
        <f t="shared" si="312"/>
        <v>Other</v>
      </c>
      <c r="Q4033" s="3" t="str">
        <f t="shared" si="313"/>
        <v>Other</v>
      </c>
      <c r="R4033" s="3" t="str">
        <f t="shared" si="314"/>
        <v>Not LCLS</v>
      </c>
      <c r="S4033" s="3" t="str" cm="1">
        <f t="array" ref="S4033">_xlfn.IFS(G4033 &gt; 5000000, "Very High", G4033 &gt; 1000000, "High", G4033 &gt; 500000, "Medium", TRUE, "Low")</f>
        <v>Very High</v>
      </c>
      <c r="T4033" s="3" t="str" cm="1">
        <f t="array" ref="T4033">_xlfn.IFS(B4033 &gt;= 2005, "Post-2005", B4033 &gt;= 2000, "2000-2004", TRUE, "Pre-2000")</f>
        <v>Post-2005</v>
      </c>
    </row>
    <row r="4034" spans="1:20" x14ac:dyDescent="0.85">
      <c r="A4034" s="1">
        <v>41164</v>
      </c>
      <c r="B4034" t="s">
        <v>3797</v>
      </c>
      <c r="C4034" t="s">
        <v>6110</v>
      </c>
      <c r="D4034" t="s">
        <v>6111</v>
      </c>
      <c r="E4034" t="s">
        <v>31</v>
      </c>
      <c r="F4034" t="s">
        <v>32</v>
      </c>
      <c r="H4034">
        <v>2006</v>
      </c>
      <c r="I4034" s="2">
        <v>360000</v>
      </c>
      <c r="J4034" s="2">
        <v>0</v>
      </c>
      <c r="K4034" s="2">
        <v>360000</v>
      </c>
      <c r="L4034" t="s">
        <v>18</v>
      </c>
      <c r="M4034" s="3" t="b">
        <f>trust_funds5[[#This Row],[Contributions Outstanding (USD)]]=0</f>
        <v>1</v>
      </c>
      <c r="N4034" s="3" t="str">
        <f t="shared" ref="N4034:N4097" si="315">IF(D4034 &gt; 0, "Outstanding", "No Outstanding")</f>
        <v>Outstanding</v>
      </c>
      <c r="O4034" s="3" t="str">
        <f t="shared" ref="O4034:O4097" si="316">IF(AND(C4034 &gt; 1000000, B4034 &gt; 2000), "High Contribution &amp; Recent", "Other")</f>
        <v>High Contribution &amp; Recent</v>
      </c>
      <c r="P4034" s="3" t="str">
        <f t="shared" ref="P4034:P4097" si="317">IF(AND(B4034 = 2000, E4034 = "Canada"), "Year 2000, Canada", "Other")</f>
        <v>Other</v>
      </c>
      <c r="Q4034" s="3" t="str">
        <f t="shared" ref="Q4034:Q4097" si="318">IF(OR(E4034 = "Canada", E4034 = "Sweden"), "Canada or Sweden", "Other")</f>
        <v>Other</v>
      </c>
      <c r="R4034" s="3" t="str">
        <f t="shared" ref="R4034:R4097" si="319">IF(NOT(F4034 = "LCLS"), "Not LCLS", "LCLS")</f>
        <v>Not LCLS</v>
      </c>
      <c r="S4034" s="3" t="str" cm="1">
        <f t="array" ref="S4034">_xlfn.IFS(G4034 &gt; 5000000, "Very High", G4034 &gt; 1000000, "High", G4034 &gt; 500000, "Medium", TRUE, "Low")</f>
        <v>Low</v>
      </c>
      <c r="T4034" s="3" t="str" cm="1">
        <f t="array" ref="T4034">_xlfn.IFS(B4034 &gt;= 2005, "Post-2005", B4034 &gt;= 2000, "2000-2004", TRUE, "Pre-2000")</f>
        <v>Post-2005</v>
      </c>
    </row>
    <row r="4035" spans="1:20" x14ac:dyDescent="0.85">
      <c r="A4035" s="1">
        <v>41164</v>
      </c>
      <c r="B4035" t="s">
        <v>12</v>
      </c>
      <c r="C4035" t="s">
        <v>5645</v>
      </c>
      <c r="D4035" t="s">
        <v>5646</v>
      </c>
      <c r="E4035" t="s">
        <v>102</v>
      </c>
      <c r="F4035" t="s">
        <v>103</v>
      </c>
      <c r="G4035" t="s">
        <v>104</v>
      </c>
      <c r="H4035">
        <v>2006</v>
      </c>
      <c r="I4035" s="2">
        <v>82071.48</v>
      </c>
      <c r="J4035" s="2">
        <v>0</v>
      </c>
      <c r="K4035" s="2">
        <v>82071.48</v>
      </c>
      <c r="L4035" t="s">
        <v>18</v>
      </c>
      <c r="M4035" s="3" t="b">
        <f>trust_funds5[[#This Row],[Contributions Outstanding (USD)]]=0</f>
        <v>1</v>
      </c>
      <c r="N4035" s="3" t="str">
        <f t="shared" si="315"/>
        <v>Outstanding</v>
      </c>
      <c r="O4035" s="3" t="str">
        <f t="shared" si="316"/>
        <v>High Contribution &amp; Recent</v>
      </c>
      <c r="P4035" s="3" t="str">
        <f t="shared" si="317"/>
        <v>Other</v>
      </c>
      <c r="Q4035" s="3" t="str">
        <f t="shared" si="318"/>
        <v>Other</v>
      </c>
      <c r="R4035" s="3" t="str">
        <f t="shared" si="319"/>
        <v>Not LCLS</v>
      </c>
      <c r="S4035" s="3" t="str" cm="1">
        <f t="array" ref="S4035">_xlfn.IFS(G4035 &gt; 5000000, "Very High", G4035 &gt; 1000000, "High", G4035 &gt; 500000, "Medium", TRUE, "Low")</f>
        <v>Very High</v>
      </c>
      <c r="T4035" s="3" t="str" cm="1">
        <f t="array" ref="T4035">_xlfn.IFS(B4035 &gt;= 2005, "Post-2005", B4035 &gt;= 2000, "2000-2004", TRUE, "Pre-2000")</f>
        <v>Post-2005</v>
      </c>
    </row>
    <row r="4036" spans="1:20" x14ac:dyDescent="0.85">
      <c r="A4036" s="1">
        <v>41164</v>
      </c>
      <c r="B4036" t="s">
        <v>6112</v>
      </c>
      <c r="C4036" t="s">
        <v>6113</v>
      </c>
      <c r="D4036" t="s">
        <v>6114</v>
      </c>
      <c r="E4036" t="s">
        <v>93</v>
      </c>
      <c r="F4036" t="s">
        <v>94</v>
      </c>
      <c r="H4036">
        <v>2006</v>
      </c>
      <c r="I4036" s="2">
        <v>1349985</v>
      </c>
      <c r="J4036" s="2">
        <v>0</v>
      </c>
      <c r="K4036" s="2">
        <v>1349985</v>
      </c>
      <c r="L4036" t="s">
        <v>18</v>
      </c>
      <c r="M4036" s="3" t="b">
        <f>trust_funds5[[#This Row],[Contributions Outstanding (USD)]]=0</f>
        <v>1</v>
      </c>
      <c r="N4036" s="3" t="str">
        <f t="shared" si="315"/>
        <v>Outstanding</v>
      </c>
      <c r="O4036" s="3" t="str">
        <f t="shared" si="316"/>
        <v>High Contribution &amp; Recent</v>
      </c>
      <c r="P4036" s="3" t="str">
        <f t="shared" si="317"/>
        <v>Other</v>
      </c>
      <c r="Q4036" s="3" t="str">
        <f t="shared" si="318"/>
        <v>Other</v>
      </c>
      <c r="R4036" s="3" t="str">
        <f t="shared" si="319"/>
        <v>Not LCLS</v>
      </c>
      <c r="S4036" s="3" t="str" cm="1">
        <f t="array" ref="S4036">_xlfn.IFS(G4036 &gt; 5000000, "Very High", G4036 &gt; 1000000, "High", G4036 &gt; 500000, "Medium", TRUE, "Low")</f>
        <v>Low</v>
      </c>
      <c r="T4036" s="3" t="str" cm="1">
        <f t="array" ref="T4036">_xlfn.IFS(B4036 &gt;= 2005, "Post-2005", B4036 &gt;= 2000, "2000-2004", TRUE, "Pre-2000")</f>
        <v>Post-2005</v>
      </c>
    </row>
    <row r="4037" spans="1:20" x14ac:dyDescent="0.85">
      <c r="A4037" s="1">
        <v>41164</v>
      </c>
      <c r="B4037" t="s">
        <v>6115</v>
      </c>
      <c r="C4037" t="s">
        <v>6116</v>
      </c>
      <c r="D4037" t="s">
        <v>6117</v>
      </c>
      <c r="E4037" t="s">
        <v>42</v>
      </c>
      <c r="F4037" t="s">
        <v>43</v>
      </c>
      <c r="G4037" t="s">
        <v>44</v>
      </c>
      <c r="H4037">
        <v>2006</v>
      </c>
      <c r="I4037" s="2">
        <v>2809492.5</v>
      </c>
      <c r="J4037" s="2">
        <v>0</v>
      </c>
      <c r="K4037" s="2">
        <v>2809492.5</v>
      </c>
      <c r="L4037" t="s">
        <v>116</v>
      </c>
      <c r="M4037" s="3" t="b">
        <f>trust_funds5[[#This Row],[Contributions Outstanding (USD)]]=0</f>
        <v>1</v>
      </c>
      <c r="N4037" s="3" t="str">
        <f t="shared" si="315"/>
        <v>Outstanding</v>
      </c>
      <c r="O4037" s="3" t="str">
        <f t="shared" si="316"/>
        <v>High Contribution &amp; Recent</v>
      </c>
      <c r="P4037" s="3" t="str">
        <f t="shared" si="317"/>
        <v>Other</v>
      </c>
      <c r="Q4037" s="3" t="str">
        <f t="shared" si="318"/>
        <v>Other</v>
      </c>
      <c r="R4037" s="3" t="str">
        <f t="shared" si="319"/>
        <v>Not LCLS</v>
      </c>
      <c r="S4037" s="3" t="str" cm="1">
        <f t="array" ref="S4037">_xlfn.IFS(G4037 &gt; 5000000, "Very High", G4037 &gt; 1000000, "High", G4037 &gt; 500000, "Medium", TRUE, "Low")</f>
        <v>Very High</v>
      </c>
      <c r="T4037" s="3" t="str" cm="1">
        <f t="array" ref="T4037">_xlfn.IFS(B4037 &gt;= 2005, "Post-2005", B4037 &gt;= 2000, "2000-2004", TRUE, "Pre-2000")</f>
        <v>Post-2005</v>
      </c>
    </row>
    <row r="4038" spans="1:20" x14ac:dyDescent="0.85">
      <c r="A4038" s="1">
        <v>41164</v>
      </c>
      <c r="B4038" t="s">
        <v>6103</v>
      </c>
      <c r="C4038" t="s">
        <v>6118</v>
      </c>
      <c r="D4038" t="s">
        <v>6119</v>
      </c>
      <c r="E4038" t="s">
        <v>21</v>
      </c>
      <c r="F4038" t="s">
        <v>22</v>
      </c>
      <c r="G4038" t="s">
        <v>1353</v>
      </c>
      <c r="H4038">
        <v>2006</v>
      </c>
      <c r="I4038" s="2">
        <v>710000</v>
      </c>
      <c r="J4038" s="2">
        <v>0</v>
      </c>
      <c r="K4038" s="2">
        <v>710000</v>
      </c>
      <c r="L4038" t="s">
        <v>18</v>
      </c>
      <c r="M4038" s="3" t="b">
        <f>trust_funds5[[#This Row],[Contributions Outstanding (USD)]]=0</f>
        <v>1</v>
      </c>
      <c r="N4038" s="3" t="str">
        <f t="shared" si="315"/>
        <v>Outstanding</v>
      </c>
      <c r="O4038" s="3" t="str">
        <f t="shared" si="316"/>
        <v>High Contribution &amp; Recent</v>
      </c>
      <c r="P4038" s="3" t="str">
        <f t="shared" si="317"/>
        <v>Other</v>
      </c>
      <c r="Q4038" s="3" t="str">
        <f t="shared" si="318"/>
        <v>Other</v>
      </c>
      <c r="R4038" s="3" t="str">
        <f t="shared" si="319"/>
        <v>Not LCLS</v>
      </c>
      <c r="S4038" s="3" t="str" cm="1">
        <f t="array" ref="S4038">_xlfn.IFS(G4038 &gt; 5000000, "Very High", G4038 &gt; 1000000, "High", G4038 &gt; 500000, "Medium", TRUE, "Low")</f>
        <v>Very High</v>
      </c>
      <c r="T4038" s="3" t="str" cm="1">
        <f t="array" ref="T4038">_xlfn.IFS(B4038 &gt;= 2005, "Post-2005", B4038 &gt;= 2000, "2000-2004", TRUE, "Pre-2000")</f>
        <v>Post-2005</v>
      </c>
    </row>
    <row r="4039" spans="1:20" x14ac:dyDescent="0.85">
      <c r="A4039" s="1">
        <v>41164</v>
      </c>
      <c r="B4039" t="s">
        <v>1234</v>
      </c>
      <c r="C4039" t="s">
        <v>6120</v>
      </c>
      <c r="D4039" t="s">
        <v>6121</v>
      </c>
      <c r="E4039" t="s">
        <v>204</v>
      </c>
      <c r="F4039" t="s">
        <v>205</v>
      </c>
      <c r="G4039" t="s">
        <v>643</v>
      </c>
      <c r="H4039">
        <v>2006</v>
      </c>
      <c r="I4039" s="2">
        <v>1866868.67</v>
      </c>
      <c r="J4039" s="2">
        <v>0</v>
      </c>
      <c r="K4039" s="2">
        <v>1866868.67</v>
      </c>
      <c r="L4039" t="s">
        <v>18</v>
      </c>
      <c r="M4039" s="3" t="b">
        <f>trust_funds5[[#This Row],[Contributions Outstanding (USD)]]=0</f>
        <v>1</v>
      </c>
      <c r="N4039" s="3" t="str">
        <f t="shared" si="315"/>
        <v>Outstanding</v>
      </c>
      <c r="O4039" s="3" t="str">
        <f t="shared" si="316"/>
        <v>High Contribution &amp; Recent</v>
      </c>
      <c r="P4039" s="3" t="str">
        <f t="shared" si="317"/>
        <v>Other</v>
      </c>
      <c r="Q4039" s="3" t="str">
        <f t="shared" si="318"/>
        <v>Other</v>
      </c>
      <c r="R4039" s="3" t="str">
        <f t="shared" si="319"/>
        <v>Not LCLS</v>
      </c>
      <c r="S4039" s="3" t="str" cm="1">
        <f t="array" ref="S4039">_xlfn.IFS(G4039 &gt; 5000000, "Very High", G4039 &gt; 1000000, "High", G4039 &gt; 500000, "Medium", TRUE, "Low")</f>
        <v>Very High</v>
      </c>
      <c r="T4039" s="3" t="str" cm="1">
        <f t="array" ref="T4039">_xlfn.IFS(B4039 &gt;= 2005, "Post-2005", B4039 &gt;= 2000, "2000-2004", TRUE, "Pre-2000")</f>
        <v>Post-2005</v>
      </c>
    </row>
    <row r="4040" spans="1:20" x14ac:dyDescent="0.85">
      <c r="A4040" s="1">
        <v>41164</v>
      </c>
      <c r="B4040" t="s">
        <v>90</v>
      </c>
      <c r="C4040" t="s">
        <v>5253</v>
      </c>
      <c r="D4040" t="s">
        <v>5254</v>
      </c>
      <c r="E4040" t="s">
        <v>15</v>
      </c>
      <c r="F4040" t="s">
        <v>16</v>
      </c>
      <c r="G4040" t="s">
        <v>17</v>
      </c>
      <c r="H4040">
        <v>2006</v>
      </c>
      <c r="I4040" s="2">
        <v>881882.75</v>
      </c>
      <c r="J4040" s="2">
        <v>0</v>
      </c>
      <c r="K4040" s="2">
        <v>881882.75</v>
      </c>
      <c r="L4040" t="s">
        <v>18</v>
      </c>
      <c r="M4040" s="3" t="b">
        <f>trust_funds5[[#This Row],[Contributions Outstanding (USD)]]=0</f>
        <v>1</v>
      </c>
      <c r="N4040" s="3" t="str">
        <f t="shared" si="315"/>
        <v>Outstanding</v>
      </c>
      <c r="O4040" s="3" t="str">
        <f t="shared" si="316"/>
        <v>High Contribution &amp; Recent</v>
      </c>
      <c r="P4040" s="3" t="str">
        <f t="shared" si="317"/>
        <v>Other</v>
      </c>
      <c r="Q4040" s="3" t="str">
        <f t="shared" si="318"/>
        <v>Other</v>
      </c>
      <c r="R4040" s="3" t="str">
        <f t="shared" si="319"/>
        <v>Not LCLS</v>
      </c>
      <c r="S4040" s="3" t="str" cm="1">
        <f t="array" ref="S4040">_xlfn.IFS(G4040 &gt; 5000000, "Very High", G4040 &gt; 1000000, "High", G4040 &gt; 500000, "Medium", TRUE, "Low")</f>
        <v>Very High</v>
      </c>
      <c r="T4040" s="3" t="str" cm="1">
        <f t="array" ref="T4040">_xlfn.IFS(B4040 &gt;= 2005, "Post-2005", B4040 &gt;= 2000, "2000-2004", TRUE, "Pre-2000")</f>
        <v>Post-2005</v>
      </c>
    </row>
    <row r="4041" spans="1:20" x14ac:dyDescent="0.85">
      <c r="A4041" s="1">
        <v>41164</v>
      </c>
      <c r="B4041" t="s">
        <v>90</v>
      </c>
      <c r="C4041" t="s">
        <v>5253</v>
      </c>
      <c r="D4041" t="s">
        <v>5254</v>
      </c>
      <c r="E4041" t="s">
        <v>119</v>
      </c>
      <c r="F4041" t="s">
        <v>120</v>
      </c>
      <c r="G4041" t="s">
        <v>121</v>
      </c>
      <c r="H4041">
        <v>2006</v>
      </c>
      <c r="I4041" s="2">
        <v>234148.84</v>
      </c>
      <c r="J4041" s="2">
        <v>0</v>
      </c>
      <c r="K4041" s="2">
        <v>234148.84</v>
      </c>
      <c r="L4041" t="s">
        <v>18</v>
      </c>
      <c r="M4041" s="3" t="b">
        <f>trust_funds5[[#This Row],[Contributions Outstanding (USD)]]=0</f>
        <v>1</v>
      </c>
      <c r="N4041" s="3" t="str">
        <f t="shared" si="315"/>
        <v>Outstanding</v>
      </c>
      <c r="O4041" s="3" t="str">
        <f t="shared" si="316"/>
        <v>High Contribution &amp; Recent</v>
      </c>
      <c r="P4041" s="3" t="str">
        <f t="shared" si="317"/>
        <v>Other</v>
      </c>
      <c r="Q4041" s="3" t="str">
        <f t="shared" si="318"/>
        <v>Other</v>
      </c>
      <c r="R4041" s="3" t="str">
        <f t="shared" si="319"/>
        <v>Not LCLS</v>
      </c>
      <c r="S4041" s="3" t="str" cm="1">
        <f t="array" ref="S4041">_xlfn.IFS(G4041 &gt; 5000000, "Very High", G4041 &gt; 1000000, "High", G4041 &gt; 500000, "Medium", TRUE, "Low")</f>
        <v>Very High</v>
      </c>
      <c r="T4041" s="3" t="str" cm="1">
        <f t="array" ref="T4041">_xlfn.IFS(B4041 &gt;= 2005, "Post-2005", B4041 &gt;= 2000, "2000-2004", TRUE, "Pre-2000")</f>
        <v>Post-2005</v>
      </c>
    </row>
    <row r="4042" spans="1:20" x14ac:dyDescent="0.85">
      <c r="A4042" s="1">
        <v>41164</v>
      </c>
      <c r="B4042" t="s">
        <v>90</v>
      </c>
      <c r="C4042" t="s">
        <v>5253</v>
      </c>
      <c r="D4042" t="s">
        <v>5254</v>
      </c>
      <c r="E4042" t="s">
        <v>93</v>
      </c>
      <c r="F4042" t="s">
        <v>94</v>
      </c>
      <c r="H4042">
        <v>2006</v>
      </c>
      <c r="I4042" s="2">
        <v>4000000</v>
      </c>
      <c r="J4042" s="2">
        <v>0</v>
      </c>
      <c r="K4042" s="2">
        <v>4000000</v>
      </c>
      <c r="L4042" t="s">
        <v>18</v>
      </c>
      <c r="M4042" s="3" t="b">
        <f>trust_funds5[[#This Row],[Contributions Outstanding (USD)]]=0</f>
        <v>1</v>
      </c>
      <c r="N4042" s="3" t="str">
        <f t="shared" si="315"/>
        <v>Outstanding</v>
      </c>
      <c r="O4042" s="3" t="str">
        <f t="shared" si="316"/>
        <v>High Contribution &amp; Recent</v>
      </c>
      <c r="P4042" s="3" t="str">
        <f t="shared" si="317"/>
        <v>Other</v>
      </c>
      <c r="Q4042" s="3" t="str">
        <f t="shared" si="318"/>
        <v>Other</v>
      </c>
      <c r="R4042" s="3" t="str">
        <f t="shared" si="319"/>
        <v>Not LCLS</v>
      </c>
      <c r="S4042" s="3" t="str" cm="1">
        <f t="array" ref="S4042">_xlfn.IFS(G4042 &gt; 5000000, "Very High", G4042 &gt; 1000000, "High", G4042 &gt; 500000, "Medium", TRUE, "Low")</f>
        <v>Low</v>
      </c>
      <c r="T4042" s="3" t="str" cm="1">
        <f t="array" ref="T4042">_xlfn.IFS(B4042 &gt;= 2005, "Post-2005", B4042 &gt;= 2000, "2000-2004", TRUE, "Pre-2000")</f>
        <v>Post-2005</v>
      </c>
    </row>
    <row r="4043" spans="1:20" x14ac:dyDescent="0.85">
      <c r="A4043" s="1">
        <v>41164</v>
      </c>
      <c r="B4043" t="s">
        <v>5651</v>
      </c>
      <c r="C4043" t="s">
        <v>5652</v>
      </c>
      <c r="D4043" t="s">
        <v>5653</v>
      </c>
      <c r="E4043" t="s">
        <v>102</v>
      </c>
      <c r="F4043" t="s">
        <v>103</v>
      </c>
      <c r="G4043" t="s">
        <v>104</v>
      </c>
      <c r="H4043">
        <v>2006</v>
      </c>
      <c r="I4043" s="2">
        <v>1163260.42</v>
      </c>
      <c r="J4043" s="2">
        <v>0</v>
      </c>
      <c r="K4043" s="2">
        <v>1163260.42</v>
      </c>
      <c r="L4043" t="s">
        <v>18</v>
      </c>
      <c r="M4043" s="3" t="b">
        <f>trust_funds5[[#This Row],[Contributions Outstanding (USD)]]=0</f>
        <v>1</v>
      </c>
      <c r="N4043" s="3" t="str">
        <f t="shared" si="315"/>
        <v>Outstanding</v>
      </c>
      <c r="O4043" s="3" t="str">
        <f t="shared" si="316"/>
        <v>High Contribution &amp; Recent</v>
      </c>
      <c r="P4043" s="3" t="str">
        <f t="shared" si="317"/>
        <v>Other</v>
      </c>
      <c r="Q4043" s="3" t="str">
        <f t="shared" si="318"/>
        <v>Other</v>
      </c>
      <c r="R4043" s="3" t="str">
        <f t="shared" si="319"/>
        <v>Not LCLS</v>
      </c>
      <c r="S4043" s="3" t="str" cm="1">
        <f t="array" ref="S4043">_xlfn.IFS(G4043 &gt; 5000000, "Very High", G4043 &gt; 1000000, "High", G4043 &gt; 500000, "Medium", TRUE, "Low")</f>
        <v>Very High</v>
      </c>
      <c r="T4043" s="3" t="str" cm="1">
        <f t="array" ref="T4043">_xlfn.IFS(B4043 &gt;= 2005, "Post-2005", B4043 &gt;= 2000, "2000-2004", TRUE, "Pre-2000")</f>
        <v>Post-2005</v>
      </c>
    </row>
    <row r="4044" spans="1:20" x14ac:dyDescent="0.85">
      <c r="A4044" s="1">
        <v>41164</v>
      </c>
      <c r="B4044" t="s">
        <v>507</v>
      </c>
      <c r="C4044" t="s">
        <v>6122</v>
      </c>
      <c r="D4044" t="s">
        <v>6123</v>
      </c>
      <c r="E4044" t="s">
        <v>200</v>
      </c>
      <c r="F4044" t="s">
        <v>201</v>
      </c>
      <c r="G4044" t="s">
        <v>202</v>
      </c>
      <c r="H4044">
        <v>2006</v>
      </c>
      <c r="I4044" s="2">
        <v>7068003.5</v>
      </c>
      <c r="J4044" s="2">
        <v>6996.5</v>
      </c>
      <c r="K4044" s="2">
        <v>7075000</v>
      </c>
      <c r="L4044" t="s">
        <v>116</v>
      </c>
      <c r="M4044" s="3" t="b">
        <f>trust_funds5[[#This Row],[Contributions Outstanding (USD)]]=0</f>
        <v>0</v>
      </c>
      <c r="N4044" s="3" t="str">
        <f t="shared" si="315"/>
        <v>Outstanding</v>
      </c>
      <c r="O4044" s="3" t="str">
        <f t="shared" si="316"/>
        <v>High Contribution &amp; Recent</v>
      </c>
      <c r="P4044" s="3" t="str">
        <f t="shared" si="317"/>
        <v>Other</v>
      </c>
      <c r="Q4044" s="3" t="str">
        <f t="shared" si="318"/>
        <v>Other</v>
      </c>
      <c r="R4044" s="3" t="str">
        <f t="shared" si="319"/>
        <v>Not LCLS</v>
      </c>
      <c r="S4044" s="3" t="str" cm="1">
        <f t="array" ref="S4044">_xlfn.IFS(G4044 &gt; 5000000, "Very High", G4044 &gt; 1000000, "High", G4044 &gt; 500000, "Medium", TRUE, "Low")</f>
        <v>Very High</v>
      </c>
      <c r="T4044" s="3" t="str" cm="1">
        <f t="array" ref="T4044">_xlfn.IFS(B4044 &gt;= 2005, "Post-2005", B4044 &gt;= 2000, "2000-2004", TRUE, "Pre-2000")</f>
        <v>Post-2005</v>
      </c>
    </row>
    <row r="4045" spans="1:20" x14ac:dyDescent="0.85">
      <c r="A4045" s="1">
        <v>41164</v>
      </c>
      <c r="B4045" t="s">
        <v>82</v>
      </c>
      <c r="C4045" t="s">
        <v>6124</v>
      </c>
      <c r="D4045" t="s">
        <v>6125</v>
      </c>
      <c r="E4045" t="s">
        <v>334</v>
      </c>
      <c r="F4045" t="s">
        <v>335</v>
      </c>
      <c r="G4045" t="s">
        <v>5078</v>
      </c>
      <c r="H4045">
        <v>2006</v>
      </c>
      <c r="I4045" s="2">
        <v>786630</v>
      </c>
      <c r="J4045" s="2">
        <v>0</v>
      </c>
      <c r="K4045" s="2">
        <v>786630</v>
      </c>
      <c r="L4045" t="s">
        <v>18</v>
      </c>
      <c r="M4045" s="3" t="b">
        <f>trust_funds5[[#This Row],[Contributions Outstanding (USD)]]=0</f>
        <v>1</v>
      </c>
      <c r="N4045" s="3" t="str">
        <f t="shared" si="315"/>
        <v>Outstanding</v>
      </c>
      <c r="O4045" s="3" t="str">
        <f t="shared" si="316"/>
        <v>High Contribution &amp; Recent</v>
      </c>
      <c r="P4045" s="3" t="str">
        <f t="shared" si="317"/>
        <v>Other</v>
      </c>
      <c r="Q4045" s="3" t="str">
        <f t="shared" si="318"/>
        <v>Other</v>
      </c>
      <c r="R4045" s="3" t="str">
        <f t="shared" si="319"/>
        <v>Not LCLS</v>
      </c>
      <c r="S4045" s="3" t="str" cm="1">
        <f t="array" ref="S4045">_xlfn.IFS(G4045 &gt; 5000000, "Very High", G4045 &gt; 1000000, "High", G4045 &gt; 500000, "Medium", TRUE, "Low")</f>
        <v>Very High</v>
      </c>
      <c r="T4045" s="3" t="str" cm="1">
        <f t="array" ref="T4045">_xlfn.IFS(B4045 &gt;= 2005, "Post-2005", B4045 &gt;= 2000, "2000-2004", TRUE, "Pre-2000")</f>
        <v>Post-2005</v>
      </c>
    </row>
    <row r="4046" spans="1:20" x14ac:dyDescent="0.85">
      <c r="A4046" s="1">
        <v>41164</v>
      </c>
      <c r="B4046" t="s">
        <v>4912</v>
      </c>
      <c r="C4046" t="s">
        <v>4913</v>
      </c>
      <c r="D4046" t="s">
        <v>4914</v>
      </c>
      <c r="E4046" t="s">
        <v>288</v>
      </c>
      <c r="F4046" t="s">
        <v>289</v>
      </c>
      <c r="G4046" t="s">
        <v>290</v>
      </c>
      <c r="H4046">
        <v>2006</v>
      </c>
      <c r="I4046" s="2">
        <v>1757100</v>
      </c>
      <c r="J4046" s="2">
        <v>0</v>
      </c>
      <c r="K4046" s="2">
        <v>1757100</v>
      </c>
      <c r="L4046" t="s">
        <v>116</v>
      </c>
      <c r="M4046" s="3" t="b">
        <f>trust_funds5[[#This Row],[Contributions Outstanding (USD)]]=0</f>
        <v>1</v>
      </c>
      <c r="N4046" s="3" t="str">
        <f t="shared" si="315"/>
        <v>Outstanding</v>
      </c>
      <c r="O4046" s="3" t="str">
        <f t="shared" si="316"/>
        <v>High Contribution &amp; Recent</v>
      </c>
      <c r="P4046" s="3" t="str">
        <f t="shared" si="317"/>
        <v>Other</v>
      </c>
      <c r="Q4046" s="3" t="str">
        <f t="shared" si="318"/>
        <v>Other</v>
      </c>
      <c r="R4046" s="3" t="str">
        <f t="shared" si="319"/>
        <v>Not LCLS</v>
      </c>
      <c r="S4046" s="3" t="str" cm="1">
        <f t="array" ref="S4046">_xlfn.IFS(G4046 &gt; 5000000, "Very High", G4046 &gt; 1000000, "High", G4046 &gt; 500000, "Medium", TRUE, "Low")</f>
        <v>Very High</v>
      </c>
      <c r="T4046" s="3" t="str" cm="1">
        <f t="array" ref="T4046">_xlfn.IFS(B4046 &gt;= 2005, "Post-2005", B4046 &gt;= 2000, "2000-2004", TRUE, "Pre-2000")</f>
        <v>Post-2005</v>
      </c>
    </row>
    <row r="4047" spans="1:20" x14ac:dyDescent="0.85">
      <c r="A4047" s="1">
        <v>41164</v>
      </c>
      <c r="B4047" t="s">
        <v>4912</v>
      </c>
      <c r="C4047" t="s">
        <v>4913</v>
      </c>
      <c r="D4047" t="s">
        <v>4914</v>
      </c>
      <c r="E4047" t="s">
        <v>42</v>
      </c>
      <c r="F4047" t="s">
        <v>43</v>
      </c>
      <c r="G4047" t="s">
        <v>44</v>
      </c>
      <c r="H4047">
        <v>2006</v>
      </c>
      <c r="I4047" s="2">
        <v>10628310.949999999</v>
      </c>
      <c r="J4047" s="2">
        <v>0</v>
      </c>
      <c r="K4047" s="2">
        <v>10628310.949999999</v>
      </c>
      <c r="L4047" t="s">
        <v>116</v>
      </c>
      <c r="M4047" s="3" t="b">
        <f>trust_funds5[[#This Row],[Contributions Outstanding (USD)]]=0</f>
        <v>1</v>
      </c>
      <c r="N4047" s="3" t="str">
        <f t="shared" si="315"/>
        <v>Outstanding</v>
      </c>
      <c r="O4047" s="3" t="str">
        <f t="shared" si="316"/>
        <v>High Contribution &amp; Recent</v>
      </c>
      <c r="P4047" s="3" t="str">
        <f t="shared" si="317"/>
        <v>Other</v>
      </c>
      <c r="Q4047" s="3" t="str">
        <f t="shared" si="318"/>
        <v>Other</v>
      </c>
      <c r="R4047" s="3" t="str">
        <f t="shared" si="319"/>
        <v>Not LCLS</v>
      </c>
      <c r="S4047" s="3" t="str" cm="1">
        <f t="array" ref="S4047">_xlfn.IFS(G4047 &gt; 5000000, "Very High", G4047 &gt; 1000000, "High", G4047 &gt; 500000, "Medium", TRUE, "Low")</f>
        <v>Very High</v>
      </c>
      <c r="T4047" s="3" t="str" cm="1">
        <f t="array" ref="T4047">_xlfn.IFS(B4047 &gt;= 2005, "Post-2005", B4047 &gt;= 2000, "2000-2004", TRUE, "Pre-2000")</f>
        <v>Post-2005</v>
      </c>
    </row>
    <row r="4048" spans="1:20" x14ac:dyDescent="0.85">
      <c r="A4048" s="1">
        <v>41164</v>
      </c>
      <c r="B4048" t="s">
        <v>6126</v>
      </c>
      <c r="C4048" t="s">
        <v>6127</v>
      </c>
      <c r="D4048" t="s">
        <v>6128</v>
      </c>
      <c r="E4048" t="s">
        <v>334</v>
      </c>
      <c r="F4048" t="s">
        <v>335</v>
      </c>
      <c r="G4048" t="s">
        <v>5078</v>
      </c>
      <c r="H4048">
        <v>2006</v>
      </c>
      <c r="I4048" s="2">
        <v>385753.23</v>
      </c>
      <c r="J4048" s="2">
        <v>0</v>
      </c>
      <c r="K4048" s="2">
        <v>385753.23</v>
      </c>
      <c r="L4048" t="s">
        <v>18</v>
      </c>
      <c r="M4048" s="3" t="b">
        <f>trust_funds5[[#This Row],[Contributions Outstanding (USD)]]=0</f>
        <v>1</v>
      </c>
      <c r="N4048" s="3" t="str">
        <f t="shared" si="315"/>
        <v>Outstanding</v>
      </c>
      <c r="O4048" s="3" t="str">
        <f t="shared" si="316"/>
        <v>High Contribution &amp; Recent</v>
      </c>
      <c r="P4048" s="3" t="str">
        <f t="shared" si="317"/>
        <v>Other</v>
      </c>
      <c r="Q4048" s="3" t="str">
        <f t="shared" si="318"/>
        <v>Other</v>
      </c>
      <c r="R4048" s="3" t="str">
        <f t="shared" si="319"/>
        <v>Not LCLS</v>
      </c>
      <c r="S4048" s="3" t="str" cm="1">
        <f t="array" ref="S4048">_xlfn.IFS(G4048 &gt; 5000000, "Very High", G4048 &gt; 1000000, "High", G4048 &gt; 500000, "Medium", TRUE, "Low")</f>
        <v>Very High</v>
      </c>
      <c r="T4048" s="3" t="str" cm="1">
        <f t="array" ref="T4048">_xlfn.IFS(B4048 &gt;= 2005, "Post-2005", B4048 &gt;= 2000, "2000-2004", TRUE, "Pre-2000")</f>
        <v>Post-2005</v>
      </c>
    </row>
    <row r="4049" spans="1:20" x14ac:dyDescent="0.85">
      <c r="A4049" s="1">
        <v>41164</v>
      </c>
      <c r="B4049" t="s">
        <v>5035</v>
      </c>
      <c r="C4049" t="s">
        <v>6129</v>
      </c>
      <c r="D4049" t="s">
        <v>6130</v>
      </c>
      <c r="E4049" t="s">
        <v>102</v>
      </c>
      <c r="F4049" t="s">
        <v>103</v>
      </c>
      <c r="G4049" t="s">
        <v>104</v>
      </c>
      <c r="H4049">
        <v>2006</v>
      </c>
      <c r="I4049" s="2">
        <v>12286891.9</v>
      </c>
      <c r="J4049" s="2">
        <v>0</v>
      </c>
      <c r="K4049" s="2">
        <v>12286891.9</v>
      </c>
      <c r="L4049" t="s">
        <v>18</v>
      </c>
      <c r="M4049" s="3" t="b">
        <f>trust_funds5[[#This Row],[Contributions Outstanding (USD)]]=0</f>
        <v>1</v>
      </c>
      <c r="N4049" s="3" t="str">
        <f t="shared" si="315"/>
        <v>Outstanding</v>
      </c>
      <c r="O4049" s="3" t="str">
        <f t="shared" si="316"/>
        <v>High Contribution &amp; Recent</v>
      </c>
      <c r="P4049" s="3" t="str">
        <f t="shared" si="317"/>
        <v>Other</v>
      </c>
      <c r="Q4049" s="3" t="str">
        <f t="shared" si="318"/>
        <v>Other</v>
      </c>
      <c r="R4049" s="3" t="str">
        <f t="shared" si="319"/>
        <v>Not LCLS</v>
      </c>
      <c r="S4049" s="3" t="str" cm="1">
        <f t="array" ref="S4049">_xlfn.IFS(G4049 &gt; 5000000, "Very High", G4049 &gt; 1000000, "High", G4049 &gt; 500000, "Medium", TRUE, "Low")</f>
        <v>Very High</v>
      </c>
      <c r="T4049" s="3" t="str" cm="1">
        <f t="array" ref="T4049">_xlfn.IFS(B4049 &gt;= 2005, "Post-2005", B4049 &gt;= 2000, "2000-2004", TRUE, "Pre-2000")</f>
        <v>Post-2005</v>
      </c>
    </row>
    <row r="4050" spans="1:20" x14ac:dyDescent="0.85">
      <c r="A4050" s="1">
        <v>41164</v>
      </c>
      <c r="B4050" t="s">
        <v>1796</v>
      </c>
      <c r="C4050" t="s">
        <v>6131</v>
      </c>
      <c r="D4050" t="s">
        <v>6132</v>
      </c>
      <c r="E4050" t="s">
        <v>56</v>
      </c>
      <c r="F4050" t="s">
        <v>57</v>
      </c>
      <c r="G4050" t="s">
        <v>58</v>
      </c>
      <c r="H4050">
        <v>2006</v>
      </c>
      <c r="I4050" s="2">
        <v>2300000</v>
      </c>
      <c r="J4050" s="2">
        <v>0</v>
      </c>
      <c r="K4050" s="2">
        <v>2300000</v>
      </c>
      <c r="L4050" t="s">
        <v>18</v>
      </c>
      <c r="M4050" s="3" t="b">
        <f>trust_funds5[[#This Row],[Contributions Outstanding (USD)]]=0</f>
        <v>1</v>
      </c>
      <c r="N4050" s="3" t="str">
        <f t="shared" si="315"/>
        <v>Outstanding</v>
      </c>
      <c r="O4050" s="3" t="str">
        <f t="shared" si="316"/>
        <v>High Contribution &amp; Recent</v>
      </c>
      <c r="P4050" s="3" t="str">
        <f t="shared" si="317"/>
        <v>Other</v>
      </c>
      <c r="Q4050" s="3" t="str">
        <f t="shared" si="318"/>
        <v>Other</v>
      </c>
      <c r="R4050" s="3" t="str">
        <f t="shared" si="319"/>
        <v>Not LCLS</v>
      </c>
      <c r="S4050" s="3" t="str" cm="1">
        <f t="array" ref="S4050">_xlfn.IFS(G4050 &gt; 5000000, "Very High", G4050 &gt; 1000000, "High", G4050 &gt; 500000, "Medium", TRUE, "Low")</f>
        <v>Very High</v>
      </c>
      <c r="T4050" s="3" t="str" cm="1">
        <f t="array" ref="T4050">_xlfn.IFS(B4050 &gt;= 2005, "Post-2005", B4050 &gt;= 2000, "2000-2004", TRUE, "Pre-2000")</f>
        <v>Post-2005</v>
      </c>
    </row>
    <row r="4051" spans="1:20" x14ac:dyDescent="0.85">
      <c r="A4051" s="1">
        <v>41164</v>
      </c>
      <c r="B4051" t="s">
        <v>1796</v>
      </c>
      <c r="C4051" t="s">
        <v>6131</v>
      </c>
      <c r="D4051" t="s">
        <v>6132</v>
      </c>
      <c r="E4051" t="s">
        <v>15</v>
      </c>
      <c r="F4051" t="s">
        <v>16</v>
      </c>
      <c r="G4051" t="s">
        <v>17</v>
      </c>
      <c r="H4051">
        <v>2006</v>
      </c>
      <c r="I4051" s="2">
        <v>5284338.41</v>
      </c>
      <c r="J4051" s="2">
        <v>0</v>
      </c>
      <c r="K4051" s="2">
        <v>5284338.41</v>
      </c>
      <c r="L4051" t="s">
        <v>18</v>
      </c>
      <c r="M4051" s="3" t="b">
        <f>trust_funds5[[#This Row],[Contributions Outstanding (USD)]]=0</f>
        <v>1</v>
      </c>
      <c r="N4051" s="3" t="str">
        <f t="shared" si="315"/>
        <v>Outstanding</v>
      </c>
      <c r="O4051" s="3" t="str">
        <f t="shared" si="316"/>
        <v>High Contribution &amp; Recent</v>
      </c>
      <c r="P4051" s="3" t="str">
        <f t="shared" si="317"/>
        <v>Other</v>
      </c>
      <c r="Q4051" s="3" t="str">
        <f t="shared" si="318"/>
        <v>Other</v>
      </c>
      <c r="R4051" s="3" t="str">
        <f t="shared" si="319"/>
        <v>Not LCLS</v>
      </c>
      <c r="S4051" s="3" t="str" cm="1">
        <f t="array" ref="S4051">_xlfn.IFS(G4051 &gt; 5000000, "Very High", G4051 &gt; 1000000, "High", G4051 &gt; 500000, "Medium", TRUE, "Low")</f>
        <v>Very High</v>
      </c>
      <c r="T4051" s="3" t="str" cm="1">
        <f t="array" ref="T4051">_xlfn.IFS(B4051 &gt;= 2005, "Post-2005", B4051 &gt;= 2000, "2000-2004", TRUE, "Pre-2000")</f>
        <v>Post-2005</v>
      </c>
    </row>
    <row r="4052" spans="1:20" x14ac:dyDescent="0.85">
      <c r="A4052" s="1">
        <v>41164</v>
      </c>
      <c r="B4052" t="s">
        <v>1796</v>
      </c>
      <c r="C4052" t="s">
        <v>6131</v>
      </c>
      <c r="D4052" t="s">
        <v>6132</v>
      </c>
      <c r="E4052" t="s">
        <v>102</v>
      </c>
      <c r="F4052" t="s">
        <v>103</v>
      </c>
      <c r="G4052" t="s">
        <v>104</v>
      </c>
      <c r="H4052">
        <v>2006</v>
      </c>
      <c r="I4052" s="2">
        <v>7362800</v>
      </c>
      <c r="J4052" s="2">
        <v>0</v>
      </c>
      <c r="K4052" s="2">
        <v>7362800</v>
      </c>
      <c r="L4052" t="s">
        <v>18</v>
      </c>
      <c r="M4052" s="3" t="b">
        <f>trust_funds5[[#This Row],[Contributions Outstanding (USD)]]=0</f>
        <v>1</v>
      </c>
      <c r="N4052" s="3" t="str">
        <f t="shared" si="315"/>
        <v>Outstanding</v>
      </c>
      <c r="O4052" s="3" t="str">
        <f t="shared" si="316"/>
        <v>High Contribution &amp; Recent</v>
      </c>
      <c r="P4052" s="3" t="str">
        <f t="shared" si="317"/>
        <v>Other</v>
      </c>
      <c r="Q4052" s="3" t="str">
        <f t="shared" si="318"/>
        <v>Other</v>
      </c>
      <c r="R4052" s="3" t="str">
        <f t="shared" si="319"/>
        <v>Not LCLS</v>
      </c>
      <c r="S4052" s="3" t="str" cm="1">
        <f t="array" ref="S4052">_xlfn.IFS(G4052 &gt; 5000000, "Very High", G4052 &gt; 1000000, "High", G4052 &gt; 500000, "Medium", TRUE, "Low")</f>
        <v>Very High</v>
      </c>
      <c r="T4052" s="3" t="str" cm="1">
        <f t="array" ref="T4052">_xlfn.IFS(B4052 &gt;= 2005, "Post-2005", B4052 &gt;= 2000, "2000-2004", TRUE, "Pre-2000")</f>
        <v>Post-2005</v>
      </c>
    </row>
    <row r="4053" spans="1:20" x14ac:dyDescent="0.85">
      <c r="A4053" s="1">
        <v>41164</v>
      </c>
      <c r="B4053" t="s">
        <v>1796</v>
      </c>
      <c r="C4053" t="s">
        <v>6133</v>
      </c>
      <c r="D4053" t="s">
        <v>6134</v>
      </c>
      <c r="E4053" t="s">
        <v>15</v>
      </c>
      <c r="F4053" t="s">
        <v>16</v>
      </c>
      <c r="G4053" t="s">
        <v>17</v>
      </c>
      <c r="H4053">
        <v>2006</v>
      </c>
      <c r="I4053" s="2">
        <v>15420512.390000001</v>
      </c>
      <c r="J4053" s="2">
        <v>0</v>
      </c>
      <c r="K4053" s="2">
        <v>15420512.390000001</v>
      </c>
      <c r="L4053" t="s">
        <v>116</v>
      </c>
      <c r="M4053" s="3" t="b">
        <f>trust_funds5[[#This Row],[Contributions Outstanding (USD)]]=0</f>
        <v>1</v>
      </c>
      <c r="N4053" s="3" t="str">
        <f t="shared" si="315"/>
        <v>Outstanding</v>
      </c>
      <c r="O4053" s="3" t="str">
        <f t="shared" si="316"/>
        <v>High Contribution &amp; Recent</v>
      </c>
      <c r="P4053" s="3" t="str">
        <f t="shared" si="317"/>
        <v>Other</v>
      </c>
      <c r="Q4053" s="3" t="str">
        <f t="shared" si="318"/>
        <v>Other</v>
      </c>
      <c r="R4053" s="3" t="str">
        <f t="shared" si="319"/>
        <v>Not LCLS</v>
      </c>
      <c r="S4053" s="3" t="str" cm="1">
        <f t="array" ref="S4053">_xlfn.IFS(G4053 &gt; 5000000, "Very High", G4053 &gt; 1000000, "High", G4053 &gt; 500000, "Medium", TRUE, "Low")</f>
        <v>Very High</v>
      </c>
      <c r="T4053" s="3" t="str" cm="1">
        <f t="array" ref="T4053">_xlfn.IFS(B4053 &gt;= 2005, "Post-2005", B4053 &gt;= 2000, "2000-2004", TRUE, "Pre-2000")</f>
        <v>Post-2005</v>
      </c>
    </row>
    <row r="4054" spans="1:20" x14ac:dyDescent="0.85">
      <c r="A4054" s="1">
        <v>41164</v>
      </c>
      <c r="B4054" t="s">
        <v>651</v>
      </c>
      <c r="C4054" t="s">
        <v>4496</v>
      </c>
      <c r="D4054" t="s">
        <v>4497</v>
      </c>
      <c r="E4054" t="s">
        <v>288</v>
      </c>
      <c r="F4054" t="s">
        <v>289</v>
      </c>
      <c r="G4054" t="s">
        <v>290</v>
      </c>
      <c r="H4054">
        <v>2006</v>
      </c>
      <c r="I4054" s="2">
        <v>314232</v>
      </c>
      <c r="J4054" s="2">
        <v>0</v>
      </c>
      <c r="K4054" s="2">
        <v>314232</v>
      </c>
      <c r="L4054" t="s">
        <v>116</v>
      </c>
      <c r="M4054" s="3" t="b">
        <f>trust_funds5[[#This Row],[Contributions Outstanding (USD)]]=0</f>
        <v>1</v>
      </c>
      <c r="N4054" s="3" t="str">
        <f t="shared" si="315"/>
        <v>Outstanding</v>
      </c>
      <c r="O4054" s="3" t="str">
        <f t="shared" si="316"/>
        <v>High Contribution &amp; Recent</v>
      </c>
      <c r="P4054" s="3" t="str">
        <f t="shared" si="317"/>
        <v>Other</v>
      </c>
      <c r="Q4054" s="3" t="str">
        <f t="shared" si="318"/>
        <v>Other</v>
      </c>
      <c r="R4054" s="3" t="str">
        <f t="shared" si="319"/>
        <v>Not LCLS</v>
      </c>
      <c r="S4054" s="3" t="str" cm="1">
        <f t="array" ref="S4054">_xlfn.IFS(G4054 &gt; 5000000, "Very High", G4054 &gt; 1000000, "High", G4054 &gt; 500000, "Medium", TRUE, "Low")</f>
        <v>Very High</v>
      </c>
      <c r="T4054" s="3" t="str" cm="1">
        <f t="array" ref="T4054">_xlfn.IFS(B4054 &gt;= 2005, "Post-2005", B4054 &gt;= 2000, "2000-2004", TRUE, "Pre-2000")</f>
        <v>Post-2005</v>
      </c>
    </row>
    <row r="4055" spans="1:20" x14ac:dyDescent="0.85">
      <c r="A4055" s="1">
        <v>41164</v>
      </c>
      <c r="B4055" t="s">
        <v>651</v>
      </c>
      <c r="C4055" t="s">
        <v>4052</v>
      </c>
      <c r="D4055" t="s">
        <v>4053</v>
      </c>
      <c r="E4055" t="s">
        <v>21</v>
      </c>
      <c r="F4055" t="s">
        <v>22</v>
      </c>
      <c r="G4055" t="s">
        <v>23</v>
      </c>
      <c r="H4055">
        <v>2006</v>
      </c>
      <c r="I4055" s="2">
        <v>349129</v>
      </c>
      <c r="J4055" s="2">
        <v>0</v>
      </c>
      <c r="K4055" s="2">
        <v>349129</v>
      </c>
      <c r="L4055" t="s">
        <v>116</v>
      </c>
      <c r="M4055" s="3" t="b">
        <f>trust_funds5[[#This Row],[Contributions Outstanding (USD)]]=0</f>
        <v>1</v>
      </c>
      <c r="N4055" s="3" t="str">
        <f t="shared" si="315"/>
        <v>Outstanding</v>
      </c>
      <c r="O4055" s="3" t="str">
        <f t="shared" si="316"/>
        <v>High Contribution &amp; Recent</v>
      </c>
      <c r="P4055" s="3" t="str">
        <f t="shared" si="317"/>
        <v>Other</v>
      </c>
      <c r="Q4055" s="3" t="str">
        <f t="shared" si="318"/>
        <v>Other</v>
      </c>
      <c r="R4055" s="3" t="str">
        <f t="shared" si="319"/>
        <v>Not LCLS</v>
      </c>
      <c r="S4055" s="3" t="str" cm="1">
        <f t="array" ref="S4055">_xlfn.IFS(G4055 &gt; 5000000, "Very High", G4055 &gt; 1000000, "High", G4055 &gt; 500000, "Medium", TRUE, "Low")</f>
        <v>Very High</v>
      </c>
      <c r="T4055" s="3" t="str" cm="1">
        <f t="array" ref="T4055">_xlfn.IFS(B4055 &gt;= 2005, "Post-2005", B4055 &gt;= 2000, "2000-2004", TRUE, "Pre-2000")</f>
        <v>Post-2005</v>
      </c>
    </row>
    <row r="4056" spans="1:20" x14ac:dyDescent="0.85">
      <c r="A4056" s="1">
        <v>41164</v>
      </c>
      <c r="B4056" t="s">
        <v>651</v>
      </c>
      <c r="C4056" t="s">
        <v>3402</v>
      </c>
      <c r="D4056" t="s">
        <v>3403</v>
      </c>
      <c r="E4056" t="s">
        <v>70</v>
      </c>
      <c r="F4056" t="s">
        <v>71</v>
      </c>
      <c r="G4056" t="s">
        <v>72</v>
      </c>
      <c r="H4056">
        <v>2006</v>
      </c>
      <c r="I4056" s="2">
        <v>888251</v>
      </c>
      <c r="J4056" s="2">
        <v>40</v>
      </c>
      <c r="K4056" s="2">
        <v>888291</v>
      </c>
      <c r="L4056" t="s">
        <v>116</v>
      </c>
      <c r="M4056" s="3" t="b">
        <f>trust_funds5[[#This Row],[Contributions Outstanding (USD)]]=0</f>
        <v>0</v>
      </c>
      <c r="N4056" s="3" t="str">
        <f t="shared" si="315"/>
        <v>Outstanding</v>
      </c>
      <c r="O4056" s="3" t="str">
        <f t="shared" si="316"/>
        <v>High Contribution &amp; Recent</v>
      </c>
      <c r="P4056" s="3" t="str">
        <f t="shared" si="317"/>
        <v>Other</v>
      </c>
      <c r="Q4056" s="3" t="str">
        <f t="shared" si="318"/>
        <v>Other</v>
      </c>
      <c r="R4056" s="3" t="str">
        <f t="shared" si="319"/>
        <v>Not LCLS</v>
      </c>
      <c r="S4056" s="3" t="str" cm="1">
        <f t="array" ref="S4056">_xlfn.IFS(G4056 &gt; 5000000, "Very High", G4056 &gt; 1000000, "High", G4056 &gt; 500000, "Medium", TRUE, "Low")</f>
        <v>Very High</v>
      </c>
      <c r="T4056" s="3" t="str" cm="1">
        <f t="array" ref="T4056">_xlfn.IFS(B4056 &gt;= 2005, "Post-2005", B4056 &gt;= 2000, "2000-2004", TRUE, "Pre-2000")</f>
        <v>Post-2005</v>
      </c>
    </row>
    <row r="4057" spans="1:20" x14ac:dyDescent="0.85">
      <c r="A4057" s="1">
        <v>41164</v>
      </c>
      <c r="B4057" t="s">
        <v>1234</v>
      </c>
      <c r="C4057" t="s">
        <v>5255</v>
      </c>
      <c r="D4057" t="s">
        <v>5256</v>
      </c>
      <c r="E4057" t="s">
        <v>2863</v>
      </c>
      <c r="F4057" t="s">
        <v>2864</v>
      </c>
      <c r="G4057" t="s">
        <v>3051</v>
      </c>
      <c r="H4057">
        <v>2006</v>
      </c>
      <c r="I4057" s="2">
        <v>235000</v>
      </c>
      <c r="J4057" s="2">
        <v>0</v>
      </c>
      <c r="K4057" s="2">
        <v>235000</v>
      </c>
      <c r="L4057" t="s">
        <v>116</v>
      </c>
      <c r="M4057" s="3" t="b">
        <f>trust_funds5[[#This Row],[Contributions Outstanding (USD)]]=0</f>
        <v>1</v>
      </c>
      <c r="N4057" s="3" t="str">
        <f t="shared" si="315"/>
        <v>Outstanding</v>
      </c>
      <c r="O4057" s="3" t="str">
        <f t="shared" si="316"/>
        <v>High Contribution &amp; Recent</v>
      </c>
      <c r="P4057" s="3" t="str">
        <f t="shared" si="317"/>
        <v>Other</v>
      </c>
      <c r="Q4057" s="3" t="str">
        <f t="shared" si="318"/>
        <v>Other</v>
      </c>
      <c r="R4057" s="3" t="str">
        <f t="shared" si="319"/>
        <v>Not LCLS</v>
      </c>
      <c r="S4057" s="3" t="str" cm="1">
        <f t="array" ref="S4057">_xlfn.IFS(G4057 &gt; 5000000, "Very High", G4057 &gt; 1000000, "High", G4057 &gt; 500000, "Medium", TRUE, "Low")</f>
        <v>Very High</v>
      </c>
      <c r="T4057" s="3" t="str" cm="1">
        <f t="array" ref="T4057">_xlfn.IFS(B4057 &gt;= 2005, "Post-2005", B4057 &gt;= 2000, "2000-2004", TRUE, "Pre-2000")</f>
        <v>Post-2005</v>
      </c>
    </row>
    <row r="4058" spans="1:20" x14ac:dyDescent="0.85">
      <c r="A4058" s="1">
        <v>41164</v>
      </c>
      <c r="B4058" t="s">
        <v>4705</v>
      </c>
      <c r="C4058" t="s">
        <v>6135</v>
      </c>
      <c r="D4058" t="s">
        <v>6136</v>
      </c>
      <c r="E4058" t="s">
        <v>102</v>
      </c>
      <c r="F4058" t="s">
        <v>103</v>
      </c>
      <c r="G4058" t="s">
        <v>104</v>
      </c>
      <c r="H4058">
        <v>2006</v>
      </c>
      <c r="I4058" s="2">
        <v>1442700</v>
      </c>
      <c r="J4058" s="2">
        <v>0</v>
      </c>
      <c r="K4058" s="2">
        <v>1442700</v>
      </c>
      <c r="L4058" t="s">
        <v>116</v>
      </c>
      <c r="M4058" s="3" t="b">
        <f>trust_funds5[[#This Row],[Contributions Outstanding (USD)]]=0</f>
        <v>1</v>
      </c>
      <c r="N4058" s="3" t="str">
        <f t="shared" si="315"/>
        <v>Outstanding</v>
      </c>
      <c r="O4058" s="3" t="str">
        <f t="shared" si="316"/>
        <v>High Contribution &amp; Recent</v>
      </c>
      <c r="P4058" s="3" t="str">
        <f t="shared" si="317"/>
        <v>Other</v>
      </c>
      <c r="Q4058" s="3" t="str">
        <f t="shared" si="318"/>
        <v>Other</v>
      </c>
      <c r="R4058" s="3" t="str">
        <f t="shared" si="319"/>
        <v>Not LCLS</v>
      </c>
      <c r="S4058" s="3" t="str" cm="1">
        <f t="array" ref="S4058">_xlfn.IFS(G4058 &gt; 5000000, "Very High", G4058 &gt; 1000000, "High", G4058 &gt; 500000, "Medium", TRUE, "Low")</f>
        <v>Very High</v>
      </c>
      <c r="T4058" s="3" t="str" cm="1">
        <f t="array" ref="T4058">_xlfn.IFS(B4058 &gt;= 2005, "Post-2005", B4058 &gt;= 2000, "2000-2004", TRUE, "Pre-2000")</f>
        <v>Post-2005</v>
      </c>
    </row>
    <row r="4059" spans="1:20" x14ac:dyDescent="0.85">
      <c r="A4059" s="1">
        <v>41164</v>
      </c>
      <c r="B4059" t="s">
        <v>5722</v>
      </c>
      <c r="C4059" t="s">
        <v>6137</v>
      </c>
      <c r="D4059" t="s">
        <v>6138</v>
      </c>
      <c r="E4059" t="s">
        <v>200</v>
      </c>
      <c r="F4059" t="s">
        <v>201</v>
      </c>
      <c r="G4059" t="s">
        <v>6139</v>
      </c>
      <c r="H4059">
        <v>2006</v>
      </c>
      <c r="I4059" s="2">
        <v>20000000</v>
      </c>
      <c r="J4059" s="2">
        <v>0</v>
      </c>
      <c r="K4059" s="2">
        <v>20000000</v>
      </c>
      <c r="L4059" t="s">
        <v>18</v>
      </c>
      <c r="M4059" s="3" t="b">
        <f>trust_funds5[[#This Row],[Contributions Outstanding (USD)]]=0</f>
        <v>1</v>
      </c>
      <c r="N4059" s="3" t="str">
        <f t="shared" si="315"/>
        <v>Outstanding</v>
      </c>
      <c r="O4059" s="3" t="str">
        <f t="shared" si="316"/>
        <v>High Contribution &amp; Recent</v>
      </c>
      <c r="P4059" s="3" t="str">
        <f t="shared" si="317"/>
        <v>Other</v>
      </c>
      <c r="Q4059" s="3" t="str">
        <f t="shared" si="318"/>
        <v>Other</v>
      </c>
      <c r="R4059" s="3" t="str">
        <f t="shared" si="319"/>
        <v>Not LCLS</v>
      </c>
      <c r="S4059" s="3" t="str" cm="1">
        <f t="array" ref="S4059">_xlfn.IFS(G4059 &gt; 5000000, "Very High", G4059 &gt; 1000000, "High", G4059 &gt; 500000, "Medium", TRUE, "Low")</f>
        <v>Very High</v>
      </c>
      <c r="T4059" s="3" t="str" cm="1">
        <f t="array" ref="T4059">_xlfn.IFS(B4059 &gt;= 2005, "Post-2005", B4059 &gt;= 2000, "2000-2004", TRUE, "Pre-2000")</f>
        <v>Post-2005</v>
      </c>
    </row>
    <row r="4060" spans="1:20" x14ac:dyDescent="0.85">
      <c r="A4060" s="1">
        <v>41164</v>
      </c>
      <c r="B4060" t="s">
        <v>507</v>
      </c>
      <c r="C4060" t="s">
        <v>6140</v>
      </c>
      <c r="D4060" t="s">
        <v>6141</v>
      </c>
      <c r="E4060" t="s">
        <v>293</v>
      </c>
      <c r="F4060" t="s">
        <v>294</v>
      </c>
      <c r="G4060" t="s">
        <v>4803</v>
      </c>
      <c r="H4060">
        <v>2006</v>
      </c>
      <c r="I4060" s="2">
        <v>295607.5</v>
      </c>
      <c r="J4060" s="2">
        <v>0</v>
      </c>
      <c r="K4060" s="2">
        <v>295607.5</v>
      </c>
      <c r="L4060" t="s">
        <v>18</v>
      </c>
      <c r="M4060" s="3" t="b">
        <f>trust_funds5[[#This Row],[Contributions Outstanding (USD)]]=0</f>
        <v>1</v>
      </c>
      <c r="N4060" s="3" t="str">
        <f t="shared" si="315"/>
        <v>Outstanding</v>
      </c>
      <c r="O4060" s="3" t="str">
        <f t="shared" si="316"/>
        <v>High Contribution &amp; Recent</v>
      </c>
      <c r="P4060" s="3" t="str">
        <f t="shared" si="317"/>
        <v>Other</v>
      </c>
      <c r="Q4060" s="3" t="str">
        <f t="shared" si="318"/>
        <v>Other</v>
      </c>
      <c r="R4060" s="3" t="str">
        <f t="shared" si="319"/>
        <v>Not LCLS</v>
      </c>
      <c r="S4060" s="3" t="str" cm="1">
        <f t="array" ref="S4060">_xlfn.IFS(G4060 &gt; 5000000, "Very High", G4060 &gt; 1000000, "High", G4060 &gt; 500000, "Medium", TRUE, "Low")</f>
        <v>Very High</v>
      </c>
      <c r="T4060" s="3" t="str" cm="1">
        <f t="array" ref="T4060">_xlfn.IFS(B4060 &gt;= 2005, "Post-2005", B4060 &gt;= 2000, "2000-2004", TRUE, "Pre-2000")</f>
        <v>Post-2005</v>
      </c>
    </row>
    <row r="4061" spans="1:20" x14ac:dyDescent="0.85">
      <c r="A4061" s="1">
        <v>41164</v>
      </c>
      <c r="B4061" t="s">
        <v>1234</v>
      </c>
      <c r="C4061" t="s">
        <v>6142</v>
      </c>
      <c r="D4061" t="s">
        <v>6143</v>
      </c>
      <c r="E4061" t="s">
        <v>102</v>
      </c>
      <c r="F4061" t="s">
        <v>103</v>
      </c>
      <c r="G4061" t="s">
        <v>104</v>
      </c>
      <c r="H4061">
        <v>2006</v>
      </c>
      <c r="I4061" s="2">
        <v>1446399.6</v>
      </c>
      <c r="J4061" s="2">
        <v>0</v>
      </c>
      <c r="K4061" s="2">
        <v>1446399.6</v>
      </c>
      <c r="L4061" t="s">
        <v>18</v>
      </c>
      <c r="M4061" s="3" t="b">
        <f>trust_funds5[[#This Row],[Contributions Outstanding (USD)]]=0</f>
        <v>1</v>
      </c>
      <c r="N4061" s="3" t="str">
        <f t="shared" si="315"/>
        <v>Outstanding</v>
      </c>
      <c r="O4061" s="3" t="str">
        <f t="shared" si="316"/>
        <v>High Contribution &amp; Recent</v>
      </c>
      <c r="P4061" s="3" t="str">
        <f t="shared" si="317"/>
        <v>Other</v>
      </c>
      <c r="Q4061" s="3" t="str">
        <f t="shared" si="318"/>
        <v>Other</v>
      </c>
      <c r="R4061" s="3" t="str">
        <f t="shared" si="319"/>
        <v>Not LCLS</v>
      </c>
      <c r="S4061" s="3" t="str" cm="1">
        <f t="array" ref="S4061">_xlfn.IFS(G4061 &gt; 5000000, "Very High", G4061 &gt; 1000000, "High", G4061 &gt; 500000, "Medium", TRUE, "Low")</f>
        <v>Very High</v>
      </c>
      <c r="T4061" s="3" t="str" cm="1">
        <f t="array" ref="T4061">_xlfn.IFS(B4061 &gt;= 2005, "Post-2005", B4061 &gt;= 2000, "2000-2004", TRUE, "Pre-2000")</f>
        <v>Post-2005</v>
      </c>
    </row>
    <row r="4062" spans="1:20" x14ac:dyDescent="0.85">
      <c r="A4062" s="1">
        <v>41164</v>
      </c>
      <c r="B4062" t="s">
        <v>1234</v>
      </c>
      <c r="C4062" t="s">
        <v>6144</v>
      </c>
      <c r="D4062" t="s">
        <v>6145</v>
      </c>
      <c r="E4062" t="s">
        <v>93</v>
      </c>
      <c r="F4062" t="s">
        <v>94</v>
      </c>
      <c r="H4062">
        <v>2006</v>
      </c>
      <c r="I4062" s="2">
        <v>11409970</v>
      </c>
      <c r="J4062" s="2">
        <v>0</v>
      </c>
      <c r="K4062" s="2">
        <v>11409970</v>
      </c>
      <c r="L4062" t="s">
        <v>18</v>
      </c>
      <c r="M4062" s="3" t="b">
        <f>trust_funds5[[#This Row],[Contributions Outstanding (USD)]]=0</f>
        <v>1</v>
      </c>
      <c r="N4062" s="3" t="str">
        <f t="shared" si="315"/>
        <v>Outstanding</v>
      </c>
      <c r="O4062" s="3" t="str">
        <f t="shared" si="316"/>
        <v>High Contribution &amp; Recent</v>
      </c>
      <c r="P4062" s="3" t="str">
        <f t="shared" si="317"/>
        <v>Other</v>
      </c>
      <c r="Q4062" s="3" t="str">
        <f t="shared" si="318"/>
        <v>Other</v>
      </c>
      <c r="R4062" s="3" t="str">
        <f t="shared" si="319"/>
        <v>Not LCLS</v>
      </c>
      <c r="S4062" s="3" t="str" cm="1">
        <f t="array" ref="S4062">_xlfn.IFS(G4062 &gt; 5000000, "Very High", G4062 &gt; 1000000, "High", G4062 &gt; 500000, "Medium", TRUE, "Low")</f>
        <v>Low</v>
      </c>
      <c r="T4062" s="3" t="str" cm="1">
        <f t="array" ref="T4062">_xlfn.IFS(B4062 &gt;= 2005, "Post-2005", B4062 &gt;= 2000, "2000-2004", TRUE, "Pre-2000")</f>
        <v>Post-2005</v>
      </c>
    </row>
    <row r="4063" spans="1:20" x14ac:dyDescent="0.85">
      <c r="A4063" s="1">
        <v>41164</v>
      </c>
      <c r="B4063" t="s">
        <v>1234</v>
      </c>
      <c r="C4063" t="s">
        <v>6146</v>
      </c>
      <c r="D4063" t="s">
        <v>6147</v>
      </c>
      <c r="E4063" t="s">
        <v>102</v>
      </c>
      <c r="F4063" t="s">
        <v>103</v>
      </c>
      <c r="G4063" t="s">
        <v>104</v>
      </c>
      <c r="H4063">
        <v>2006</v>
      </c>
      <c r="I4063" s="2">
        <v>18046902.5</v>
      </c>
      <c r="J4063" s="2">
        <v>0</v>
      </c>
      <c r="K4063" s="2">
        <v>18046902.5</v>
      </c>
      <c r="L4063" t="s">
        <v>18</v>
      </c>
      <c r="M4063" s="3" t="b">
        <f>trust_funds5[[#This Row],[Contributions Outstanding (USD)]]=0</f>
        <v>1</v>
      </c>
      <c r="N4063" s="3" t="str">
        <f t="shared" si="315"/>
        <v>Outstanding</v>
      </c>
      <c r="O4063" s="3" t="str">
        <f t="shared" si="316"/>
        <v>High Contribution &amp; Recent</v>
      </c>
      <c r="P4063" s="3" t="str">
        <f t="shared" si="317"/>
        <v>Other</v>
      </c>
      <c r="Q4063" s="3" t="str">
        <f t="shared" si="318"/>
        <v>Other</v>
      </c>
      <c r="R4063" s="3" t="str">
        <f t="shared" si="319"/>
        <v>Not LCLS</v>
      </c>
      <c r="S4063" s="3" t="str" cm="1">
        <f t="array" ref="S4063">_xlfn.IFS(G4063 &gt; 5000000, "Very High", G4063 &gt; 1000000, "High", G4063 &gt; 500000, "Medium", TRUE, "Low")</f>
        <v>Very High</v>
      </c>
      <c r="T4063" s="3" t="str" cm="1">
        <f t="array" ref="T4063">_xlfn.IFS(B4063 &gt;= 2005, "Post-2005", B4063 &gt;= 2000, "2000-2004", TRUE, "Pre-2000")</f>
        <v>Post-2005</v>
      </c>
    </row>
    <row r="4064" spans="1:20" x14ac:dyDescent="0.85">
      <c r="A4064" s="1">
        <v>41164</v>
      </c>
      <c r="B4064" t="s">
        <v>90</v>
      </c>
      <c r="C4064" t="s">
        <v>3404</v>
      </c>
      <c r="D4064" t="s">
        <v>3405</v>
      </c>
      <c r="E4064" t="s">
        <v>200</v>
      </c>
      <c r="F4064" t="s">
        <v>201</v>
      </c>
      <c r="G4064" t="s">
        <v>213</v>
      </c>
      <c r="H4064">
        <v>2006</v>
      </c>
      <c r="I4064" s="2">
        <v>778771.19</v>
      </c>
      <c r="J4064" s="2">
        <v>18.170000000000002</v>
      </c>
      <c r="K4064" s="2">
        <v>778789.36</v>
      </c>
      <c r="L4064" t="s">
        <v>116</v>
      </c>
      <c r="M4064" s="3" t="b">
        <f>trust_funds5[[#This Row],[Contributions Outstanding (USD)]]=0</f>
        <v>0</v>
      </c>
      <c r="N4064" s="3" t="str">
        <f t="shared" si="315"/>
        <v>Outstanding</v>
      </c>
      <c r="O4064" s="3" t="str">
        <f t="shared" si="316"/>
        <v>High Contribution &amp; Recent</v>
      </c>
      <c r="P4064" s="3" t="str">
        <f t="shared" si="317"/>
        <v>Other</v>
      </c>
      <c r="Q4064" s="3" t="str">
        <f t="shared" si="318"/>
        <v>Other</v>
      </c>
      <c r="R4064" s="3" t="str">
        <f t="shared" si="319"/>
        <v>Not LCLS</v>
      </c>
      <c r="S4064" s="3" t="str" cm="1">
        <f t="array" ref="S4064">_xlfn.IFS(G4064 &gt; 5000000, "Very High", G4064 &gt; 1000000, "High", G4064 &gt; 500000, "Medium", TRUE, "Low")</f>
        <v>Very High</v>
      </c>
      <c r="T4064" s="3" t="str" cm="1">
        <f t="array" ref="T4064">_xlfn.IFS(B4064 &gt;= 2005, "Post-2005", B4064 &gt;= 2000, "2000-2004", TRUE, "Pre-2000")</f>
        <v>Post-2005</v>
      </c>
    </row>
    <row r="4065" spans="1:20" x14ac:dyDescent="0.85">
      <c r="A4065" s="1">
        <v>41164</v>
      </c>
      <c r="B4065" t="s">
        <v>90</v>
      </c>
      <c r="C4065" t="s">
        <v>6148</v>
      </c>
      <c r="D4065" t="s">
        <v>6149</v>
      </c>
      <c r="E4065" t="s">
        <v>85</v>
      </c>
      <c r="F4065" t="s">
        <v>86</v>
      </c>
      <c r="G4065" t="s">
        <v>87</v>
      </c>
      <c r="H4065">
        <v>2006</v>
      </c>
      <c r="I4065" s="2">
        <v>623618.07999999996</v>
      </c>
      <c r="J4065" s="2">
        <v>0</v>
      </c>
      <c r="K4065" s="2">
        <v>623618.07999999996</v>
      </c>
      <c r="L4065" t="s">
        <v>18</v>
      </c>
      <c r="M4065" s="3" t="b">
        <f>trust_funds5[[#This Row],[Contributions Outstanding (USD)]]=0</f>
        <v>1</v>
      </c>
      <c r="N4065" s="3" t="str">
        <f t="shared" si="315"/>
        <v>Outstanding</v>
      </c>
      <c r="O4065" s="3" t="str">
        <f t="shared" si="316"/>
        <v>High Contribution &amp; Recent</v>
      </c>
      <c r="P4065" s="3" t="str">
        <f t="shared" si="317"/>
        <v>Other</v>
      </c>
      <c r="Q4065" s="3" t="str">
        <f t="shared" si="318"/>
        <v>Other</v>
      </c>
      <c r="R4065" s="3" t="str">
        <f t="shared" si="319"/>
        <v>Not LCLS</v>
      </c>
      <c r="S4065" s="3" t="str" cm="1">
        <f t="array" ref="S4065">_xlfn.IFS(G4065 &gt; 5000000, "Very High", G4065 &gt; 1000000, "High", G4065 &gt; 500000, "Medium", TRUE, "Low")</f>
        <v>Very High</v>
      </c>
      <c r="T4065" s="3" t="str" cm="1">
        <f t="array" ref="T4065">_xlfn.IFS(B4065 &gt;= 2005, "Post-2005", B4065 &gt;= 2000, "2000-2004", TRUE, "Pre-2000")</f>
        <v>Post-2005</v>
      </c>
    </row>
    <row r="4066" spans="1:20" x14ac:dyDescent="0.85">
      <c r="A4066" s="1">
        <v>41164</v>
      </c>
      <c r="B4066" t="s">
        <v>5304</v>
      </c>
      <c r="C4066" t="s">
        <v>6150</v>
      </c>
      <c r="D4066" t="s">
        <v>6151</v>
      </c>
      <c r="E4066" t="s">
        <v>102</v>
      </c>
      <c r="F4066" t="s">
        <v>103</v>
      </c>
      <c r="G4066" t="s">
        <v>104</v>
      </c>
      <c r="H4066">
        <v>2006</v>
      </c>
      <c r="I4066" s="2">
        <v>0</v>
      </c>
      <c r="J4066" s="2">
        <v>241709.37</v>
      </c>
      <c r="K4066" s="2">
        <v>241709.37</v>
      </c>
      <c r="L4066" t="s">
        <v>116</v>
      </c>
      <c r="M4066" s="3" t="b">
        <f>trust_funds5[[#This Row],[Contributions Outstanding (USD)]]=0</f>
        <v>0</v>
      </c>
      <c r="N4066" s="3" t="str">
        <f t="shared" si="315"/>
        <v>Outstanding</v>
      </c>
      <c r="O4066" s="3" t="str">
        <f t="shared" si="316"/>
        <v>High Contribution &amp; Recent</v>
      </c>
      <c r="P4066" s="3" t="str">
        <f t="shared" si="317"/>
        <v>Other</v>
      </c>
      <c r="Q4066" s="3" t="str">
        <f t="shared" si="318"/>
        <v>Other</v>
      </c>
      <c r="R4066" s="3" t="str">
        <f t="shared" si="319"/>
        <v>Not LCLS</v>
      </c>
      <c r="S4066" s="3" t="str" cm="1">
        <f t="array" ref="S4066">_xlfn.IFS(G4066 &gt; 5000000, "Very High", G4066 &gt; 1000000, "High", G4066 &gt; 500000, "Medium", TRUE, "Low")</f>
        <v>Very High</v>
      </c>
      <c r="T4066" s="3" t="str" cm="1">
        <f t="array" ref="T4066">_xlfn.IFS(B4066 &gt;= 2005, "Post-2005", B4066 &gt;= 2000, "2000-2004", TRUE, "Pre-2000")</f>
        <v>Post-2005</v>
      </c>
    </row>
    <row r="4067" spans="1:20" x14ac:dyDescent="0.85">
      <c r="A4067" s="1">
        <v>41164</v>
      </c>
      <c r="B4067" t="s">
        <v>3486</v>
      </c>
      <c r="C4067" t="s">
        <v>4503</v>
      </c>
      <c r="D4067" t="s">
        <v>4504</v>
      </c>
      <c r="E4067" t="s">
        <v>2152</v>
      </c>
      <c r="F4067" t="s">
        <v>2153</v>
      </c>
      <c r="G4067" t="s">
        <v>2154</v>
      </c>
      <c r="H4067">
        <v>2006</v>
      </c>
      <c r="I4067" s="2">
        <v>351043</v>
      </c>
      <c r="J4067" s="2">
        <v>10</v>
      </c>
      <c r="K4067" s="2">
        <v>351053</v>
      </c>
      <c r="L4067" t="s">
        <v>116</v>
      </c>
      <c r="M4067" s="3" t="b">
        <f>trust_funds5[[#This Row],[Contributions Outstanding (USD)]]=0</f>
        <v>0</v>
      </c>
      <c r="N4067" s="3" t="str">
        <f t="shared" si="315"/>
        <v>Outstanding</v>
      </c>
      <c r="O4067" s="3" t="str">
        <f t="shared" si="316"/>
        <v>High Contribution &amp; Recent</v>
      </c>
      <c r="P4067" s="3" t="str">
        <f t="shared" si="317"/>
        <v>Other</v>
      </c>
      <c r="Q4067" s="3" t="str">
        <f t="shared" si="318"/>
        <v>Other</v>
      </c>
      <c r="R4067" s="3" t="str">
        <f t="shared" si="319"/>
        <v>Not LCLS</v>
      </c>
      <c r="S4067" s="3" t="str" cm="1">
        <f t="array" ref="S4067">_xlfn.IFS(G4067 &gt; 5000000, "Very High", G4067 &gt; 1000000, "High", G4067 &gt; 500000, "Medium", TRUE, "Low")</f>
        <v>Very High</v>
      </c>
      <c r="T4067" s="3" t="str" cm="1">
        <f t="array" ref="T4067">_xlfn.IFS(B4067 &gt;= 2005, "Post-2005", B4067 &gt;= 2000, "2000-2004", TRUE, "Pre-2000")</f>
        <v>Post-2005</v>
      </c>
    </row>
    <row r="4068" spans="1:20" x14ac:dyDescent="0.85">
      <c r="A4068" s="1">
        <v>41164</v>
      </c>
      <c r="B4068" t="s">
        <v>3486</v>
      </c>
      <c r="C4068" t="s">
        <v>5265</v>
      </c>
      <c r="D4068" t="s">
        <v>5266</v>
      </c>
      <c r="E4068" t="s">
        <v>2152</v>
      </c>
      <c r="F4068" t="s">
        <v>2153</v>
      </c>
      <c r="G4068" t="s">
        <v>2154</v>
      </c>
      <c r="H4068">
        <v>2006</v>
      </c>
      <c r="I4068" s="2">
        <v>117815.59</v>
      </c>
      <c r="J4068" s="2">
        <v>0</v>
      </c>
      <c r="K4068" s="2">
        <v>117815.59</v>
      </c>
      <c r="L4068" t="s">
        <v>18</v>
      </c>
      <c r="M4068" s="3" t="b">
        <f>trust_funds5[[#This Row],[Contributions Outstanding (USD)]]=0</f>
        <v>1</v>
      </c>
      <c r="N4068" s="3" t="str">
        <f t="shared" si="315"/>
        <v>Outstanding</v>
      </c>
      <c r="O4068" s="3" t="str">
        <f t="shared" si="316"/>
        <v>High Contribution &amp; Recent</v>
      </c>
      <c r="P4068" s="3" t="str">
        <f t="shared" si="317"/>
        <v>Other</v>
      </c>
      <c r="Q4068" s="3" t="str">
        <f t="shared" si="318"/>
        <v>Other</v>
      </c>
      <c r="R4068" s="3" t="str">
        <f t="shared" si="319"/>
        <v>Not LCLS</v>
      </c>
      <c r="S4068" s="3" t="str" cm="1">
        <f t="array" ref="S4068">_xlfn.IFS(G4068 &gt; 5000000, "Very High", G4068 &gt; 1000000, "High", G4068 &gt; 500000, "Medium", TRUE, "Low")</f>
        <v>Very High</v>
      </c>
      <c r="T4068" s="3" t="str" cm="1">
        <f t="array" ref="T4068">_xlfn.IFS(B4068 &gt;= 2005, "Post-2005", B4068 &gt;= 2000, "2000-2004", TRUE, "Pre-2000")</f>
        <v>Post-2005</v>
      </c>
    </row>
    <row r="4069" spans="1:20" x14ac:dyDescent="0.85">
      <c r="A4069" s="1">
        <v>41164</v>
      </c>
      <c r="B4069" t="s">
        <v>4668</v>
      </c>
      <c r="C4069" t="s">
        <v>4921</v>
      </c>
      <c r="D4069" t="s">
        <v>4922</v>
      </c>
      <c r="E4069" t="s">
        <v>4923</v>
      </c>
      <c r="F4069" t="s">
        <v>4924</v>
      </c>
      <c r="G4069" t="s">
        <v>4925</v>
      </c>
      <c r="H4069">
        <v>2006</v>
      </c>
      <c r="I4069" s="2">
        <v>10900000</v>
      </c>
      <c r="J4069" s="2">
        <v>0</v>
      </c>
      <c r="K4069" s="2">
        <v>10900000</v>
      </c>
      <c r="L4069" t="s">
        <v>116</v>
      </c>
      <c r="M4069" s="3" t="b">
        <f>trust_funds5[[#This Row],[Contributions Outstanding (USD)]]=0</f>
        <v>1</v>
      </c>
      <c r="N4069" s="3" t="str">
        <f t="shared" si="315"/>
        <v>Outstanding</v>
      </c>
      <c r="O4069" s="3" t="str">
        <f t="shared" si="316"/>
        <v>High Contribution &amp; Recent</v>
      </c>
      <c r="P4069" s="3" t="str">
        <f t="shared" si="317"/>
        <v>Other</v>
      </c>
      <c r="Q4069" s="3" t="str">
        <f t="shared" si="318"/>
        <v>Other</v>
      </c>
      <c r="R4069" s="3" t="str">
        <f t="shared" si="319"/>
        <v>Not LCLS</v>
      </c>
      <c r="S4069" s="3" t="str" cm="1">
        <f t="array" ref="S4069">_xlfn.IFS(G4069 &gt; 5000000, "Very High", G4069 &gt; 1000000, "High", G4069 &gt; 500000, "Medium", TRUE, "Low")</f>
        <v>Very High</v>
      </c>
      <c r="T4069" s="3" t="str" cm="1">
        <f t="array" ref="T4069">_xlfn.IFS(B4069 &gt;= 2005, "Post-2005", B4069 &gt;= 2000, "2000-2004", TRUE, "Pre-2000")</f>
        <v>Post-2005</v>
      </c>
    </row>
    <row r="4070" spans="1:20" x14ac:dyDescent="0.85">
      <c r="A4070" s="1">
        <v>41164</v>
      </c>
      <c r="B4070" t="s">
        <v>90</v>
      </c>
      <c r="C4070" t="s">
        <v>5669</v>
      </c>
      <c r="D4070" t="s">
        <v>5670</v>
      </c>
      <c r="E4070" t="s">
        <v>49</v>
      </c>
      <c r="F4070" t="s">
        <v>50</v>
      </c>
      <c r="G4070" t="s">
        <v>51</v>
      </c>
      <c r="H4070">
        <v>2006</v>
      </c>
      <c r="I4070" s="2">
        <v>150575</v>
      </c>
      <c r="J4070" s="2">
        <v>0</v>
      </c>
      <c r="K4070" s="2">
        <v>150575</v>
      </c>
      <c r="L4070" t="s">
        <v>116</v>
      </c>
      <c r="M4070" s="3" t="b">
        <f>trust_funds5[[#This Row],[Contributions Outstanding (USD)]]=0</f>
        <v>1</v>
      </c>
      <c r="N4070" s="3" t="str">
        <f t="shared" si="315"/>
        <v>Outstanding</v>
      </c>
      <c r="O4070" s="3" t="str">
        <f t="shared" si="316"/>
        <v>High Contribution &amp; Recent</v>
      </c>
      <c r="P4070" s="3" t="str">
        <f t="shared" si="317"/>
        <v>Other</v>
      </c>
      <c r="Q4070" s="3" t="str">
        <f t="shared" si="318"/>
        <v>Other</v>
      </c>
      <c r="R4070" s="3" t="str">
        <f t="shared" si="319"/>
        <v>Not LCLS</v>
      </c>
      <c r="S4070" s="3" t="str" cm="1">
        <f t="array" ref="S4070">_xlfn.IFS(G4070 &gt; 5000000, "Very High", G4070 &gt; 1000000, "High", G4070 &gt; 500000, "Medium", TRUE, "Low")</f>
        <v>Very High</v>
      </c>
      <c r="T4070" s="3" t="str" cm="1">
        <f t="array" ref="T4070">_xlfn.IFS(B4070 &gt;= 2005, "Post-2005", B4070 &gt;= 2000, "2000-2004", TRUE, "Pre-2000")</f>
        <v>Post-2005</v>
      </c>
    </row>
    <row r="4071" spans="1:20" x14ac:dyDescent="0.85">
      <c r="A4071" s="1">
        <v>41164</v>
      </c>
      <c r="B4071" t="s">
        <v>2137</v>
      </c>
      <c r="C4071" t="s">
        <v>5671</v>
      </c>
      <c r="D4071" t="s">
        <v>5672</v>
      </c>
      <c r="E4071" t="s">
        <v>49</v>
      </c>
      <c r="F4071" t="s">
        <v>50</v>
      </c>
      <c r="G4071" t="s">
        <v>51</v>
      </c>
      <c r="H4071">
        <v>2006</v>
      </c>
      <c r="I4071" s="2">
        <v>155809.19</v>
      </c>
      <c r="J4071" s="2">
        <v>0</v>
      </c>
      <c r="K4071" s="2">
        <v>155809.19</v>
      </c>
      <c r="L4071" t="s">
        <v>18</v>
      </c>
      <c r="M4071" s="3" t="b">
        <f>trust_funds5[[#This Row],[Contributions Outstanding (USD)]]=0</f>
        <v>1</v>
      </c>
      <c r="N4071" s="3" t="str">
        <f t="shared" si="315"/>
        <v>Outstanding</v>
      </c>
      <c r="O4071" s="3" t="str">
        <f t="shared" si="316"/>
        <v>High Contribution &amp; Recent</v>
      </c>
      <c r="P4071" s="3" t="str">
        <f t="shared" si="317"/>
        <v>Other</v>
      </c>
      <c r="Q4071" s="3" t="str">
        <f t="shared" si="318"/>
        <v>Other</v>
      </c>
      <c r="R4071" s="3" t="str">
        <f t="shared" si="319"/>
        <v>Not LCLS</v>
      </c>
      <c r="S4071" s="3" t="str" cm="1">
        <f t="array" ref="S4071">_xlfn.IFS(G4071 &gt; 5000000, "Very High", G4071 &gt; 1000000, "High", G4071 &gt; 500000, "Medium", TRUE, "Low")</f>
        <v>Very High</v>
      </c>
      <c r="T4071" s="3" t="str" cm="1">
        <f t="array" ref="T4071">_xlfn.IFS(B4071 &gt;= 2005, "Post-2005", B4071 &gt;= 2000, "2000-2004", TRUE, "Pre-2000")</f>
        <v>Post-2005</v>
      </c>
    </row>
    <row r="4072" spans="1:20" x14ac:dyDescent="0.85">
      <c r="A4072" s="1">
        <v>41164</v>
      </c>
      <c r="B4072" t="s">
        <v>3797</v>
      </c>
      <c r="C4072" t="s">
        <v>6152</v>
      </c>
      <c r="D4072" t="s">
        <v>6153</v>
      </c>
      <c r="E4072" t="s">
        <v>49</v>
      </c>
      <c r="F4072" t="s">
        <v>50</v>
      </c>
      <c r="G4072" t="s">
        <v>51</v>
      </c>
      <c r="H4072">
        <v>2006</v>
      </c>
      <c r="I4072" s="2">
        <v>1333150</v>
      </c>
      <c r="J4072" s="2">
        <v>0</v>
      </c>
      <c r="K4072" s="2">
        <v>1333150</v>
      </c>
      <c r="L4072" t="s">
        <v>18</v>
      </c>
      <c r="M4072" s="3" t="b">
        <f>trust_funds5[[#This Row],[Contributions Outstanding (USD)]]=0</f>
        <v>1</v>
      </c>
      <c r="N4072" s="3" t="str">
        <f t="shared" si="315"/>
        <v>Outstanding</v>
      </c>
      <c r="O4072" s="3" t="str">
        <f t="shared" si="316"/>
        <v>High Contribution &amp; Recent</v>
      </c>
      <c r="P4072" s="3" t="str">
        <f t="shared" si="317"/>
        <v>Other</v>
      </c>
      <c r="Q4072" s="3" t="str">
        <f t="shared" si="318"/>
        <v>Other</v>
      </c>
      <c r="R4072" s="3" t="str">
        <f t="shared" si="319"/>
        <v>Not LCLS</v>
      </c>
      <c r="S4072" s="3" t="str" cm="1">
        <f t="array" ref="S4072">_xlfn.IFS(G4072 &gt; 5000000, "Very High", G4072 &gt; 1000000, "High", G4072 &gt; 500000, "Medium", TRUE, "Low")</f>
        <v>Very High</v>
      </c>
      <c r="T4072" s="3" t="str" cm="1">
        <f t="array" ref="T4072">_xlfn.IFS(B4072 &gt;= 2005, "Post-2005", B4072 &gt;= 2000, "2000-2004", TRUE, "Pre-2000")</f>
        <v>Post-2005</v>
      </c>
    </row>
    <row r="4073" spans="1:20" x14ac:dyDescent="0.85">
      <c r="A4073" s="1">
        <v>41164</v>
      </c>
      <c r="B4073" t="s">
        <v>507</v>
      </c>
      <c r="C4073" t="s">
        <v>6154</v>
      </c>
      <c r="D4073" t="s">
        <v>6155</v>
      </c>
      <c r="E4073" t="s">
        <v>49</v>
      </c>
      <c r="F4073" t="s">
        <v>50</v>
      </c>
      <c r="G4073" t="s">
        <v>51</v>
      </c>
      <c r="H4073">
        <v>2006</v>
      </c>
      <c r="I4073" s="2">
        <v>300000</v>
      </c>
      <c r="J4073" s="2">
        <v>0</v>
      </c>
      <c r="K4073" s="2">
        <v>300000</v>
      </c>
      <c r="L4073" t="s">
        <v>18</v>
      </c>
      <c r="M4073" s="3" t="b">
        <f>trust_funds5[[#This Row],[Contributions Outstanding (USD)]]=0</f>
        <v>1</v>
      </c>
      <c r="N4073" s="3" t="str">
        <f t="shared" si="315"/>
        <v>Outstanding</v>
      </c>
      <c r="O4073" s="3" t="str">
        <f t="shared" si="316"/>
        <v>High Contribution &amp; Recent</v>
      </c>
      <c r="P4073" s="3" t="str">
        <f t="shared" si="317"/>
        <v>Other</v>
      </c>
      <c r="Q4073" s="3" t="str">
        <f t="shared" si="318"/>
        <v>Other</v>
      </c>
      <c r="R4073" s="3" t="str">
        <f t="shared" si="319"/>
        <v>Not LCLS</v>
      </c>
      <c r="S4073" s="3" t="str" cm="1">
        <f t="array" ref="S4073">_xlfn.IFS(G4073 &gt; 5000000, "Very High", G4073 &gt; 1000000, "High", G4073 &gt; 500000, "Medium", TRUE, "Low")</f>
        <v>Very High</v>
      </c>
      <c r="T4073" s="3" t="str" cm="1">
        <f t="array" ref="T4073">_xlfn.IFS(B4073 &gt;= 2005, "Post-2005", B4073 &gt;= 2000, "2000-2004", TRUE, "Pre-2000")</f>
        <v>Post-2005</v>
      </c>
    </row>
    <row r="4074" spans="1:20" x14ac:dyDescent="0.85">
      <c r="A4074" s="1">
        <v>41164</v>
      </c>
      <c r="B4074" t="s">
        <v>2654</v>
      </c>
      <c r="C4074" t="s">
        <v>6156</v>
      </c>
      <c r="D4074" t="s">
        <v>6157</v>
      </c>
      <c r="E4074" t="s">
        <v>70</v>
      </c>
      <c r="F4074" t="s">
        <v>71</v>
      </c>
      <c r="G4074" t="s">
        <v>72</v>
      </c>
      <c r="H4074">
        <v>2006</v>
      </c>
      <c r="I4074" s="2">
        <v>9838808.5999999996</v>
      </c>
      <c r="J4074" s="2">
        <v>0</v>
      </c>
      <c r="K4074" s="2">
        <v>9838808.5999999996</v>
      </c>
      <c r="L4074" t="s">
        <v>18</v>
      </c>
      <c r="M4074" s="3" t="b">
        <f>trust_funds5[[#This Row],[Contributions Outstanding (USD)]]=0</f>
        <v>1</v>
      </c>
      <c r="N4074" s="3" t="str">
        <f t="shared" si="315"/>
        <v>Outstanding</v>
      </c>
      <c r="O4074" s="3" t="str">
        <f t="shared" si="316"/>
        <v>High Contribution &amp; Recent</v>
      </c>
      <c r="P4074" s="3" t="str">
        <f t="shared" si="317"/>
        <v>Other</v>
      </c>
      <c r="Q4074" s="3" t="str">
        <f t="shared" si="318"/>
        <v>Other</v>
      </c>
      <c r="R4074" s="3" t="str">
        <f t="shared" si="319"/>
        <v>Not LCLS</v>
      </c>
      <c r="S4074" s="3" t="str" cm="1">
        <f t="array" ref="S4074">_xlfn.IFS(G4074 &gt; 5000000, "Very High", G4074 &gt; 1000000, "High", G4074 &gt; 500000, "Medium", TRUE, "Low")</f>
        <v>Very High</v>
      </c>
      <c r="T4074" s="3" t="str" cm="1">
        <f t="array" ref="T4074">_xlfn.IFS(B4074 &gt;= 2005, "Post-2005", B4074 &gt;= 2000, "2000-2004", TRUE, "Pre-2000")</f>
        <v>Post-2005</v>
      </c>
    </row>
    <row r="4075" spans="1:20" x14ac:dyDescent="0.85">
      <c r="A4075" s="1">
        <v>41164</v>
      </c>
      <c r="B4075" t="s">
        <v>2654</v>
      </c>
      <c r="C4075" t="s">
        <v>6158</v>
      </c>
      <c r="D4075" t="s">
        <v>6159</v>
      </c>
      <c r="E4075" t="s">
        <v>119</v>
      </c>
      <c r="F4075" t="s">
        <v>120</v>
      </c>
      <c r="G4075" t="s">
        <v>121</v>
      </c>
      <c r="H4075">
        <v>2006</v>
      </c>
      <c r="I4075" s="2">
        <v>16396130.51</v>
      </c>
      <c r="J4075" s="2">
        <v>0</v>
      </c>
      <c r="K4075" s="2">
        <v>16396130.51</v>
      </c>
      <c r="L4075" t="s">
        <v>18</v>
      </c>
      <c r="M4075" s="3" t="b">
        <f>trust_funds5[[#This Row],[Contributions Outstanding (USD)]]=0</f>
        <v>1</v>
      </c>
      <c r="N4075" s="3" t="str">
        <f t="shared" si="315"/>
        <v>Outstanding</v>
      </c>
      <c r="O4075" s="3" t="str">
        <f t="shared" si="316"/>
        <v>High Contribution &amp; Recent</v>
      </c>
      <c r="P4075" s="3" t="str">
        <f t="shared" si="317"/>
        <v>Other</v>
      </c>
      <c r="Q4075" s="3" t="str">
        <f t="shared" si="318"/>
        <v>Other</v>
      </c>
      <c r="R4075" s="3" t="str">
        <f t="shared" si="319"/>
        <v>Not LCLS</v>
      </c>
      <c r="S4075" s="3" t="str" cm="1">
        <f t="array" ref="S4075">_xlfn.IFS(G4075 &gt; 5000000, "Very High", G4075 &gt; 1000000, "High", G4075 &gt; 500000, "Medium", TRUE, "Low")</f>
        <v>Very High</v>
      </c>
      <c r="T4075" s="3" t="str" cm="1">
        <f t="array" ref="T4075">_xlfn.IFS(B4075 &gt;= 2005, "Post-2005", B4075 &gt;= 2000, "2000-2004", TRUE, "Pre-2000")</f>
        <v>Post-2005</v>
      </c>
    </row>
    <row r="4076" spans="1:20" x14ac:dyDescent="0.85">
      <c r="A4076" s="1">
        <v>41164</v>
      </c>
      <c r="B4076" t="s">
        <v>507</v>
      </c>
      <c r="C4076" t="s">
        <v>6160</v>
      </c>
      <c r="D4076" t="s">
        <v>6161</v>
      </c>
      <c r="E4076" t="s">
        <v>21</v>
      </c>
      <c r="F4076" t="s">
        <v>22</v>
      </c>
      <c r="G4076" t="s">
        <v>23</v>
      </c>
      <c r="H4076">
        <v>2006</v>
      </c>
      <c r="I4076" s="2">
        <v>6698302.0499999998</v>
      </c>
      <c r="J4076" s="2">
        <v>0</v>
      </c>
      <c r="K4076" s="2">
        <v>6698302.0499999998</v>
      </c>
      <c r="L4076" t="s">
        <v>18</v>
      </c>
      <c r="M4076" s="3" t="b">
        <f>trust_funds5[[#This Row],[Contributions Outstanding (USD)]]=0</f>
        <v>1</v>
      </c>
      <c r="N4076" s="3" t="str">
        <f t="shared" si="315"/>
        <v>Outstanding</v>
      </c>
      <c r="O4076" s="3" t="str">
        <f t="shared" si="316"/>
        <v>High Contribution &amp; Recent</v>
      </c>
      <c r="P4076" s="3" t="str">
        <f t="shared" si="317"/>
        <v>Other</v>
      </c>
      <c r="Q4076" s="3" t="str">
        <f t="shared" si="318"/>
        <v>Other</v>
      </c>
      <c r="R4076" s="3" t="str">
        <f t="shared" si="319"/>
        <v>Not LCLS</v>
      </c>
      <c r="S4076" s="3" t="str" cm="1">
        <f t="array" ref="S4076">_xlfn.IFS(G4076 &gt; 5000000, "Very High", G4076 &gt; 1000000, "High", G4076 &gt; 500000, "Medium", TRUE, "Low")</f>
        <v>Very High</v>
      </c>
      <c r="T4076" s="3" t="str" cm="1">
        <f t="array" ref="T4076">_xlfn.IFS(B4076 &gt;= 2005, "Post-2005", B4076 &gt;= 2000, "2000-2004", TRUE, "Pre-2000")</f>
        <v>Post-2005</v>
      </c>
    </row>
    <row r="4077" spans="1:20" x14ac:dyDescent="0.85">
      <c r="A4077" s="1">
        <v>41164</v>
      </c>
      <c r="B4077" t="s">
        <v>507</v>
      </c>
      <c r="C4077" t="s">
        <v>3658</v>
      </c>
      <c r="D4077" t="s">
        <v>3659</v>
      </c>
      <c r="E4077" t="s">
        <v>334</v>
      </c>
      <c r="F4077" t="s">
        <v>335</v>
      </c>
      <c r="G4077" t="s">
        <v>336</v>
      </c>
      <c r="H4077">
        <v>2006</v>
      </c>
      <c r="I4077" s="2">
        <v>22267.53</v>
      </c>
      <c r="J4077" s="2">
        <v>0</v>
      </c>
      <c r="K4077" s="2">
        <v>22267.53</v>
      </c>
      <c r="L4077" t="s">
        <v>116</v>
      </c>
      <c r="M4077" s="3" t="b">
        <f>trust_funds5[[#This Row],[Contributions Outstanding (USD)]]=0</f>
        <v>1</v>
      </c>
      <c r="N4077" s="3" t="str">
        <f t="shared" si="315"/>
        <v>Outstanding</v>
      </c>
      <c r="O4077" s="3" t="str">
        <f t="shared" si="316"/>
        <v>High Contribution &amp; Recent</v>
      </c>
      <c r="P4077" s="3" t="str">
        <f t="shared" si="317"/>
        <v>Other</v>
      </c>
      <c r="Q4077" s="3" t="str">
        <f t="shared" si="318"/>
        <v>Other</v>
      </c>
      <c r="R4077" s="3" t="str">
        <f t="shared" si="319"/>
        <v>Not LCLS</v>
      </c>
      <c r="S4077" s="3" t="str" cm="1">
        <f t="array" ref="S4077">_xlfn.IFS(G4077 &gt; 5000000, "Very High", G4077 &gt; 1000000, "High", G4077 &gt; 500000, "Medium", TRUE, "Low")</f>
        <v>Very High</v>
      </c>
      <c r="T4077" s="3" t="str" cm="1">
        <f t="array" ref="T4077">_xlfn.IFS(B4077 &gt;= 2005, "Post-2005", B4077 &gt;= 2000, "2000-2004", TRUE, "Pre-2000")</f>
        <v>Post-2005</v>
      </c>
    </row>
    <row r="4078" spans="1:20" x14ac:dyDescent="0.85">
      <c r="A4078" s="1">
        <v>41164</v>
      </c>
      <c r="B4078" t="s">
        <v>507</v>
      </c>
      <c r="C4078" t="s">
        <v>3658</v>
      </c>
      <c r="D4078" t="s">
        <v>3659</v>
      </c>
      <c r="E4078" t="s">
        <v>56</v>
      </c>
      <c r="F4078" t="s">
        <v>57</v>
      </c>
      <c r="G4078" t="s">
        <v>58</v>
      </c>
      <c r="H4078">
        <v>2006</v>
      </c>
      <c r="I4078" s="2">
        <v>242124.09</v>
      </c>
      <c r="J4078" s="2">
        <v>0</v>
      </c>
      <c r="K4078" s="2">
        <v>242124.09</v>
      </c>
      <c r="L4078" t="s">
        <v>116</v>
      </c>
      <c r="M4078" s="3" t="b">
        <f>trust_funds5[[#This Row],[Contributions Outstanding (USD)]]=0</f>
        <v>1</v>
      </c>
      <c r="N4078" s="3" t="str">
        <f t="shared" si="315"/>
        <v>Outstanding</v>
      </c>
      <c r="O4078" s="3" t="str">
        <f t="shared" si="316"/>
        <v>High Contribution &amp; Recent</v>
      </c>
      <c r="P4078" s="3" t="str">
        <f t="shared" si="317"/>
        <v>Other</v>
      </c>
      <c r="Q4078" s="3" t="str">
        <f t="shared" si="318"/>
        <v>Other</v>
      </c>
      <c r="R4078" s="3" t="str">
        <f t="shared" si="319"/>
        <v>Not LCLS</v>
      </c>
      <c r="S4078" s="3" t="str" cm="1">
        <f t="array" ref="S4078">_xlfn.IFS(G4078 &gt; 5000000, "Very High", G4078 &gt; 1000000, "High", G4078 &gt; 500000, "Medium", TRUE, "Low")</f>
        <v>Very High</v>
      </c>
      <c r="T4078" s="3" t="str" cm="1">
        <f t="array" ref="T4078">_xlfn.IFS(B4078 &gt;= 2005, "Post-2005", B4078 &gt;= 2000, "2000-2004", TRUE, "Pre-2000")</f>
        <v>Post-2005</v>
      </c>
    </row>
    <row r="4079" spans="1:20" x14ac:dyDescent="0.85">
      <c r="A4079" s="1">
        <v>41164</v>
      </c>
      <c r="B4079" t="s">
        <v>507</v>
      </c>
      <c r="C4079" t="s">
        <v>3658</v>
      </c>
      <c r="D4079" t="s">
        <v>3659</v>
      </c>
      <c r="E4079" t="s">
        <v>200</v>
      </c>
      <c r="F4079" t="s">
        <v>201</v>
      </c>
      <c r="G4079" t="s">
        <v>202</v>
      </c>
      <c r="H4079">
        <v>2006</v>
      </c>
      <c r="I4079" s="2">
        <v>158658.29999999999</v>
      </c>
      <c r="J4079" s="2">
        <v>0</v>
      </c>
      <c r="K4079" s="2">
        <v>158658.29999999999</v>
      </c>
      <c r="L4079" t="s">
        <v>116</v>
      </c>
      <c r="M4079" s="3" t="b">
        <f>trust_funds5[[#This Row],[Contributions Outstanding (USD)]]=0</f>
        <v>1</v>
      </c>
      <c r="N4079" s="3" t="str">
        <f t="shared" si="315"/>
        <v>Outstanding</v>
      </c>
      <c r="O4079" s="3" t="str">
        <f t="shared" si="316"/>
        <v>High Contribution &amp; Recent</v>
      </c>
      <c r="P4079" s="3" t="str">
        <f t="shared" si="317"/>
        <v>Other</v>
      </c>
      <c r="Q4079" s="3" t="str">
        <f t="shared" si="318"/>
        <v>Other</v>
      </c>
      <c r="R4079" s="3" t="str">
        <f t="shared" si="319"/>
        <v>Not LCLS</v>
      </c>
      <c r="S4079" s="3" t="str" cm="1">
        <f t="array" ref="S4079">_xlfn.IFS(G4079 &gt; 5000000, "Very High", G4079 &gt; 1000000, "High", G4079 &gt; 500000, "Medium", TRUE, "Low")</f>
        <v>Very High</v>
      </c>
      <c r="T4079" s="3" t="str" cm="1">
        <f t="array" ref="T4079">_xlfn.IFS(B4079 &gt;= 2005, "Post-2005", B4079 &gt;= 2000, "2000-2004", TRUE, "Pre-2000")</f>
        <v>Post-2005</v>
      </c>
    </row>
    <row r="4080" spans="1:20" x14ac:dyDescent="0.85">
      <c r="A4080" s="1">
        <v>41164</v>
      </c>
      <c r="B4080" t="s">
        <v>507</v>
      </c>
      <c r="C4080" t="s">
        <v>3658</v>
      </c>
      <c r="D4080" t="s">
        <v>3659</v>
      </c>
      <c r="E4080" t="s">
        <v>293</v>
      </c>
      <c r="F4080" t="s">
        <v>294</v>
      </c>
      <c r="G4080" t="s">
        <v>4803</v>
      </c>
      <c r="H4080">
        <v>2006</v>
      </c>
      <c r="I4080" s="2">
        <v>26604.68</v>
      </c>
      <c r="J4080" s="2">
        <v>0</v>
      </c>
      <c r="K4080" s="2">
        <v>26604.68</v>
      </c>
      <c r="L4080" t="s">
        <v>116</v>
      </c>
      <c r="M4080" s="3" t="b">
        <f>trust_funds5[[#This Row],[Contributions Outstanding (USD)]]=0</f>
        <v>1</v>
      </c>
      <c r="N4080" s="3" t="str">
        <f t="shared" si="315"/>
        <v>Outstanding</v>
      </c>
      <c r="O4080" s="3" t="str">
        <f t="shared" si="316"/>
        <v>High Contribution &amp; Recent</v>
      </c>
      <c r="P4080" s="3" t="str">
        <f t="shared" si="317"/>
        <v>Other</v>
      </c>
      <c r="Q4080" s="3" t="str">
        <f t="shared" si="318"/>
        <v>Other</v>
      </c>
      <c r="R4080" s="3" t="str">
        <f t="shared" si="319"/>
        <v>Not LCLS</v>
      </c>
      <c r="S4080" s="3" t="str" cm="1">
        <f t="array" ref="S4080">_xlfn.IFS(G4080 &gt; 5000000, "Very High", G4080 &gt; 1000000, "High", G4080 &gt; 500000, "Medium", TRUE, "Low")</f>
        <v>Very High</v>
      </c>
      <c r="T4080" s="3" t="str" cm="1">
        <f t="array" ref="T4080">_xlfn.IFS(B4080 &gt;= 2005, "Post-2005", B4080 &gt;= 2000, "2000-2004", TRUE, "Pre-2000")</f>
        <v>Post-2005</v>
      </c>
    </row>
    <row r="4081" spans="1:20" x14ac:dyDescent="0.85">
      <c r="A4081" s="1">
        <v>41164</v>
      </c>
      <c r="B4081" t="s">
        <v>507</v>
      </c>
      <c r="C4081" t="s">
        <v>3658</v>
      </c>
      <c r="D4081" t="s">
        <v>3659</v>
      </c>
      <c r="E4081" t="s">
        <v>102</v>
      </c>
      <c r="F4081" t="s">
        <v>103</v>
      </c>
      <c r="G4081" t="s">
        <v>104</v>
      </c>
      <c r="H4081">
        <v>2006</v>
      </c>
      <c r="I4081" s="2">
        <v>573691.81999999995</v>
      </c>
      <c r="J4081" s="2">
        <v>0</v>
      </c>
      <c r="K4081" s="2">
        <v>573691.81999999995</v>
      </c>
      <c r="L4081" t="s">
        <v>116</v>
      </c>
      <c r="M4081" s="3" t="b">
        <f>trust_funds5[[#This Row],[Contributions Outstanding (USD)]]=0</f>
        <v>1</v>
      </c>
      <c r="N4081" s="3" t="str">
        <f t="shared" si="315"/>
        <v>Outstanding</v>
      </c>
      <c r="O4081" s="3" t="str">
        <f t="shared" si="316"/>
        <v>High Contribution &amp; Recent</v>
      </c>
      <c r="P4081" s="3" t="str">
        <f t="shared" si="317"/>
        <v>Other</v>
      </c>
      <c r="Q4081" s="3" t="str">
        <f t="shared" si="318"/>
        <v>Other</v>
      </c>
      <c r="R4081" s="3" t="str">
        <f t="shared" si="319"/>
        <v>Not LCLS</v>
      </c>
      <c r="S4081" s="3" t="str" cm="1">
        <f t="array" ref="S4081">_xlfn.IFS(G4081 &gt; 5000000, "Very High", G4081 &gt; 1000000, "High", G4081 &gt; 500000, "Medium", TRUE, "Low")</f>
        <v>Very High</v>
      </c>
      <c r="T4081" s="3" t="str" cm="1">
        <f t="array" ref="T4081">_xlfn.IFS(B4081 &gt;= 2005, "Post-2005", B4081 &gt;= 2000, "2000-2004", TRUE, "Pre-2000")</f>
        <v>Post-2005</v>
      </c>
    </row>
    <row r="4082" spans="1:20" x14ac:dyDescent="0.85">
      <c r="A4082" s="1">
        <v>41164</v>
      </c>
      <c r="B4082" t="s">
        <v>507</v>
      </c>
      <c r="C4082" t="s">
        <v>3658</v>
      </c>
      <c r="D4082" t="s">
        <v>3659</v>
      </c>
      <c r="E4082" t="s">
        <v>1408</v>
      </c>
      <c r="F4082" t="s">
        <v>1409</v>
      </c>
      <c r="G4082" t="s">
        <v>1410</v>
      </c>
      <c r="H4082">
        <v>2006</v>
      </c>
      <c r="I4082" s="2">
        <v>24190.83</v>
      </c>
      <c r="J4082" s="2">
        <v>0</v>
      </c>
      <c r="K4082" s="2">
        <v>24190.83</v>
      </c>
      <c r="L4082" t="s">
        <v>116</v>
      </c>
      <c r="M4082" s="3" t="b">
        <f>trust_funds5[[#This Row],[Contributions Outstanding (USD)]]=0</f>
        <v>1</v>
      </c>
      <c r="N4082" s="3" t="str">
        <f t="shared" si="315"/>
        <v>Outstanding</v>
      </c>
      <c r="O4082" s="3" t="str">
        <f t="shared" si="316"/>
        <v>High Contribution &amp; Recent</v>
      </c>
      <c r="P4082" s="3" t="str">
        <f t="shared" si="317"/>
        <v>Other</v>
      </c>
      <c r="Q4082" s="3" t="str">
        <f t="shared" si="318"/>
        <v>Other</v>
      </c>
      <c r="R4082" s="3" t="str">
        <f t="shared" si="319"/>
        <v>Not LCLS</v>
      </c>
      <c r="S4082" s="3" t="str" cm="1">
        <f t="array" ref="S4082">_xlfn.IFS(G4082 &gt; 5000000, "Very High", G4082 &gt; 1000000, "High", G4082 &gt; 500000, "Medium", TRUE, "Low")</f>
        <v>Very High</v>
      </c>
      <c r="T4082" s="3" t="str" cm="1">
        <f t="array" ref="T4082">_xlfn.IFS(B4082 &gt;= 2005, "Post-2005", B4082 &gt;= 2000, "2000-2004", TRUE, "Pre-2000")</f>
        <v>Post-2005</v>
      </c>
    </row>
    <row r="4083" spans="1:20" x14ac:dyDescent="0.85">
      <c r="A4083" s="1">
        <v>41164</v>
      </c>
      <c r="B4083" t="s">
        <v>507</v>
      </c>
      <c r="C4083" t="s">
        <v>3658</v>
      </c>
      <c r="D4083" t="s">
        <v>3659</v>
      </c>
      <c r="E4083" t="s">
        <v>119</v>
      </c>
      <c r="F4083" t="s">
        <v>120</v>
      </c>
      <c r="G4083" t="s">
        <v>121</v>
      </c>
      <c r="H4083">
        <v>2006</v>
      </c>
      <c r="I4083" s="2">
        <v>305433.02</v>
      </c>
      <c r="J4083" s="2">
        <v>0</v>
      </c>
      <c r="K4083" s="2">
        <v>305433.02</v>
      </c>
      <c r="L4083" t="s">
        <v>116</v>
      </c>
      <c r="M4083" s="3" t="b">
        <f>trust_funds5[[#This Row],[Contributions Outstanding (USD)]]=0</f>
        <v>1</v>
      </c>
      <c r="N4083" s="3" t="str">
        <f t="shared" si="315"/>
        <v>Outstanding</v>
      </c>
      <c r="O4083" s="3" t="str">
        <f t="shared" si="316"/>
        <v>High Contribution &amp; Recent</v>
      </c>
      <c r="P4083" s="3" t="str">
        <f t="shared" si="317"/>
        <v>Other</v>
      </c>
      <c r="Q4083" s="3" t="str">
        <f t="shared" si="318"/>
        <v>Other</v>
      </c>
      <c r="R4083" s="3" t="str">
        <f t="shared" si="319"/>
        <v>Not LCLS</v>
      </c>
      <c r="S4083" s="3" t="str" cm="1">
        <f t="array" ref="S4083">_xlfn.IFS(G4083 &gt; 5000000, "Very High", G4083 &gt; 1000000, "High", G4083 &gt; 500000, "Medium", TRUE, "Low")</f>
        <v>Very High</v>
      </c>
      <c r="T4083" s="3" t="str" cm="1">
        <f t="array" ref="T4083">_xlfn.IFS(B4083 &gt;= 2005, "Post-2005", B4083 &gt;= 2000, "2000-2004", TRUE, "Pre-2000")</f>
        <v>Post-2005</v>
      </c>
    </row>
    <row r="4084" spans="1:20" x14ac:dyDescent="0.85">
      <c r="A4084" s="1">
        <v>41164</v>
      </c>
      <c r="B4084" t="s">
        <v>507</v>
      </c>
      <c r="C4084" t="s">
        <v>3658</v>
      </c>
      <c r="D4084" t="s">
        <v>3659</v>
      </c>
      <c r="E4084" t="s">
        <v>42</v>
      </c>
      <c r="F4084" t="s">
        <v>43</v>
      </c>
      <c r="G4084" t="s">
        <v>44</v>
      </c>
      <c r="H4084">
        <v>2006</v>
      </c>
      <c r="I4084" s="2">
        <v>85500</v>
      </c>
      <c r="J4084" s="2">
        <v>0</v>
      </c>
      <c r="K4084" s="2">
        <v>85500</v>
      </c>
      <c r="L4084" t="s">
        <v>116</v>
      </c>
      <c r="M4084" s="3" t="b">
        <f>trust_funds5[[#This Row],[Contributions Outstanding (USD)]]=0</f>
        <v>1</v>
      </c>
      <c r="N4084" s="3" t="str">
        <f t="shared" si="315"/>
        <v>Outstanding</v>
      </c>
      <c r="O4084" s="3" t="str">
        <f t="shared" si="316"/>
        <v>High Contribution &amp; Recent</v>
      </c>
      <c r="P4084" s="3" t="str">
        <f t="shared" si="317"/>
        <v>Other</v>
      </c>
      <c r="Q4084" s="3" t="str">
        <f t="shared" si="318"/>
        <v>Other</v>
      </c>
      <c r="R4084" s="3" t="str">
        <f t="shared" si="319"/>
        <v>Not LCLS</v>
      </c>
      <c r="S4084" s="3" t="str" cm="1">
        <f t="array" ref="S4084">_xlfn.IFS(G4084 &gt; 5000000, "Very High", G4084 &gt; 1000000, "High", G4084 &gt; 500000, "Medium", TRUE, "Low")</f>
        <v>Very High</v>
      </c>
      <c r="T4084" s="3" t="str" cm="1">
        <f t="array" ref="T4084">_xlfn.IFS(B4084 &gt;= 2005, "Post-2005", B4084 &gt;= 2000, "2000-2004", TRUE, "Pre-2000")</f>
        <v>Post-2005</v>
      </c>
    </row>
    <row r="4085" spans="1:20" x14ac:dyDescent="0.85">
      <c r="A4085" s="1">
        <v>41164</v>
      </c>
      <c r="B4085" t="s">
        <v>507</v>
      </c>
      <c r="C4085" t="s">
        <v>3658</v>
      </c>
      <c r="D4085" t="s">
        <v>3659</v>
      </c>
      <c r="E4085" t="s">
        <v>21</v>
      </c>
      <c r="F4085" t="s">
        <v>22</v>
      </c>
      <c r="G4085" t="s">
        <v>23</v>
      </c>
      <c r="H4085">
        <v>2006</v>
      </c>
      <c r="I4085" s="2">
        <v>497039.69</v>
      </c>
      <c r="J4085" s="2">
        <v>0.11</v>
      </c>
      <c r="K4085" s="2">
        <v>497039.8</v>
      </c>
      <c r="L4085" t="s">
        <v>116</v>
      </c>
      <c r="M4085" s="3" t="b">
        <f>trust_funds5[[#This Row],[Contributions Outstanding (USD)]]=0</f>
        <v>0</v>
      </c>
      <c r="N4085" s="3" t="str">
        <f t="shared" si="315"/>
        <v>Outstanding</v>
      </c>
      <c r="O4085" s="3" t="str">
        <f t="shared" si="316"/>
        <v>High Contribution &amp; Recent</v>
      </c>
      <c r="P4085" s="3" t="str">
        <f t="shared" si="317"/>
        <v>Other</v>
      </c>
      <c r="Q4085" s="3" t="str">
        <f t="shared" si="318"/>
        <v>Other</v>
      </c>
      <c r="R4085" s="3" t="str">
        <f t="shared" si="319"/>
        <v>Not LCLS</v>
      </c>
      <c r="S4085" s="3" t="str" cm="1">
        <f t="array" ref="S4085">_xlfn.IFS(G4085 &gt; 5000000, "Very High", G4085 &gt; 1000000, "High", G4085 &gt; 500000, "Medium", TRUE, "Low")</f>
        <v>Very High</v>
      </c>
      <c r="T4085" s="3" t="str" cm="1">
        <f t="array" ref="T4085">_xlfn.IFS(B4085 &gt;= 2005, "Post-2005", B4085 &gt;= 2000, "2000-2004", TRUE, "Pre-2000")</f>
        <v>Post-2005</v>
      </c>
    </row>
    <row r="4086" spans="1:20" x14ac:dyDescent="0.85">
      <c r="A4086" s="1">
        <v>41164</v>
      </c>
      <c r="B4086" t="s">
        <v>1234</v>
      </c>
      <c r="C4086" t="s">
        <v>5696</v>
      </c>
      <c r="D4086" t="s">
        <v>5697</v>
      </c>
      <c r="E4086" t="s">
        <v>204</v>
      </c>
      <c r="F4086" t="s">
        <v>205</v>
      </c>
      <c r="G4086" t="s">
        <v>206</v>
      </c>
      <c r="H4086">
        <v>2006</v>
      </c>
      <c r="I4086" s="2">
        <v>350000</v>
      </c>
      <c r="J4086" s="2">
        <v>0</v>
      </c>
      <c r="K4086" s="2">
        <v>350000</v>
      </c>
      <c r="L4086" t="s">
        <v>18</v>
      </c>
      <c r="M4086" s="3" t="b">
        <f>trust_funds5[[#This Row],[Contributions Outstanding (USD)]]=0</f>
        <v>1</v>
      </c>
      <c r="N4086" s="3" t="str">
        <f t="shared" si="315"/>
        <v>Outstanding</v>
      </c>
      <c r="O4086" s="3" t="str">
        <f t="shared" si="316"/>
        <v>High Contribution &amp; Recent</v>
      </c>
      <c r="P4086" s="3" t="str">
        <f t="shared" si="317"/>
        <v>Other</v>
      </c>
      <c r="Q4086" s="3" t="str">
        <f t="shared" si="318"/>
        <v>Other</v>
      </c>
      <c r="R4086" s="3" t="str">
        <f t="shared" si="319"/>
        <v>Not LCLS</v>
      </c>
      <c r="S4086" s="3" t="str" cm="1">
        <f t="array" ref="S4086">_xlfn.IFS(G4086 &gt; 5000000, "Very High", G4086 &gt; 1000000, "High", G4086 &gt; 500000, "Medium", TRUE, "Low")</f>
        <v>Very High</v>
      </c>
      <c r="T4086" s="3" t="str" cm="1">
        <f t="array" ref="T4086">_xlfn.IFS(B4086 &gt;= 2005, "Post-2005", B4086 &gt;= 2000, "2000-2004", TRUE, "Pre-2000")</f>
        <v>Post-2005</v>
      </c>
    </row>
    <row r="4087" spans="1:20" x14ac:dyDescent="0.85">
      <c r="A4087" s="1">
        <v>41164</v>
      </c>
      <c r="B4087" t="s">
        <v>374</v>
      </c>
      <c r="C4087" t="s">
        <v>5276</v>
      </c>
      <c r="D4087" t="s">
        <v>5277</v>
      </c>
      <c r="E4087" t="s">
        <v>85</v>
      </c>
      <c r="F4087" t="s">
        <v>86</v>
      </c>
      <c r="G4087" t="s">
        <v>87</v>
      </c>
      <c r="H4087">
        <v>2006</v>
      </c>
      <c r="I4087" s="2">
        <v>83606250</v>
      </c>
      <c r="J4087" s="2">
        <v>0</v>
      </c>
      <c r="K4087" s="2">
        <v>83606250</v>
      </c>
      <c r="L4087" t="s">
        <v>18</v>
      </c>
      <c r="M4087" s="3" t="b">
        <f>trust_funds5[[#This Row],[Contributions Outstanding (USD)]]=0</f>
        <v>1</v>
      </c>
      <c r="N4087" s="3" t="str">
        <f t="shared" si="315"/>
        <v>Outstanding</v>
      </c>
      <c r="O4087" s="3" t="str">
        <f t="shared" si="316"/>
        <v>High Contribution &amp; Recent</v>
      </c>
      <c r="P4087" s="3" t="str">
        <f t="shared" si="317"/>
        <v>Other</v>
      </c>
      <c r="Q4087" s="3" t="str">
        <f t="shared" si="318"/>
        <v>Other</v>
      </c>
      <c r="R4087" s="3" t="str">
        <f t="shared" si="319"/>
        <v>Not LCLS</v>
      </c>
      <c r="S4087" s="3" t="str" cm="1">
        <f t="array" ref="S4087">_xlfn.IFS(G4087 &gt; 5000000, "Very High", G4087 &gt; 1000000, "High", G4087 &gt; 500000, "Medium", TRUE, "Low")</f>
        <v>Very High</v>
      </c>
      <c r="T4087" s="3" t="str" cm="1">
        <f t="array" ref="T4087">_xlfn.IFS(B4087 &gt;= 2005, "Post-2005", B4087 &gt;= 2000, "2000-2004", TRUE, "Pre-2000")</f>
        <v>Post-2005</v>
      </c>
    </row>
    <row r="4088" spans="1:20" x14ac:dyDescent="0.85">
      <c r="A4088" s="1">
        <v>41164</v>
      </c>
      <c r="B4088" t="s">
        <v>374</v>
      </c>
      <c r="C4088" t="s">
        <v>5276</v>
      </c>
      <c r="D4088" t="s">
        <v>5277</v>
      </c>
      <c r="E4088" t="s">
        <v>2863</v>
      </c>
      <c r="F4088" t="s">
        <v>2864</v>
      </c>
      <c r="G4088" t="s">
        <v>5769</v>
      </c>
      <c r="H4088">
        <v>2006</v>
      </c>
      <c r="I4088" s="2">
        <v>2377000</v>
      </c>
      <c r="J4088" s="2">
        <v>0</v>
      </c>
      <c r="K4088" s="2">
        <v>2377000</v>
      </c>
      <c r="L4088" t="s">
        <v>18</v>
      </c>
      <c r="M4088" s="3" t="b">
        <f>trust_funds5[[#This Row],[Contributions Outstanding (USD)]]=0</f>
        <v>1</v>
      </c>
      <c r="N4088" s="3" t="str">
        <f t="shared" si="315"/>
        <v>Outstanding</v>
      </c>
      <c r="O4088" s="3" t="str">
        <f t="shared" si="316"/>
        <v>High Contribution &amp; Recent</v>
      </c>
      <c r="P4088" s="3" t="str">
        <f t="shared" si="317"/>
        <v>Other</v>
      </c>
      <c r="Q4088" s="3" t="str">
        <f t="shared" si="318"/>
        <v>Other</v>
      </c>
      <c r="R4088" s="3" t="str">
        <f t="shared" si="319"/>
        <v>Not LCLS</v>
      </c>
      <c r="S4088" s="3" t="str" cm="1">
        <f t="array" ref="S4088">_xlfn.IFS(G4088 &gt; 5000000, "Very High", G4088 &gt; 1000000, "High", G4088 &gt; 500000, "Medium", TRUE, "Low")</f>
        <v>Very High</v>
      </c>
      <c r="T4088" s="3" t="str" cm="1">
        <f t="array" ref="T4088">_xlfn.IFS(B4088 &gt;= 2005, "Post-2005", B4088 &gt;= 2000, "2000-2004", TRUE, "Pre-2000")</f>
        <v>Post-2005</v>
      </c>
    </row>
    <row r="4089" spans="1:20" x14ac:dyDescent="0.85">
      <c r="A4089" s="1">
        <v>41164</v>
      </c>
      <c r="B4089" t="s">
        <v>374</v>
      </c>
      <c r="C4089" t="s">
        <v>5276</v>
      </c>
      <c r="D4089" t="s">
        <v>5277</v>
      </c>
      <c r="E4089" t="s">
        <v>293</v>
      </c>
      <c r="F4089" t="s">
        <v>294</v>
      </c>
      <c r="G4089" t="s">
        <v>626</v>
      </c>
      <c r="H4089">
        <v>2006</v>
      </c>
      <c r="I4089" s="2">
        <v>3686400</v>
      </c>
      <c r="J4089" s="2">
        <v>0</v>
      </c>
      <c r="K4089" s="2">
        <v>3686400</v>
      </c>
      <c r="L4089" t="s">
        <v>18</v>
      </c>
      <c r="M4089" s="3" t="b">
        <f>trust_funds5[[#This Row],[Contributions Outstanding (USD)]]=0</f>
        <v>1</v>
      </c>
      <c r="N4089" s="3" t="str">
        <f t="shared" si="315"/>
        <v>Outstanding</v>
      </c>
      <c r="O4089" s="3" t="str">
        <f t="shared" si="316"/>
        <v>High Contribution &amp; Recent</v>
      </c>
      <c r="P4089" s="3" t="str">
        <f t="shared" si="317"/>
        <v>Other</v>
      </c>
      <c r="Q4089" s="3" t="str">
        <f t="shared" si="318"/>
        <v>Other</v>
      </c>
      <c r="R4089" s="3" t="str">
        <f t="shared" si="319"/>
        <v>Not LCLS</v>
      </c>
      <c r="S4089" s="3" t="str" cm="1">
        <f t="array" ref="S4089">_xlfn.IFS(G4089 &gt; 5000000, "Very High", G4089 &gt; 1000000, "High", G4089 &gt; 500000, "Medium", TRUE, "Low")</f>
        <v>Very High</v>
      </c>
      <c r="T4089" s="3" t="str" cm="1">
        <f t="array" ref="T4089">_xlfn.IFS(B4089 &gt;= 2005, "Post-2005", B4089 &gt;= 2000, "2000-2004", TRUE, "Pre-2000")</f>
        <v>Post-2005</v>
      </c>
    </row>
    <row r="4090" spans="1:20" x14ac:dyDescent="0.85">
      <c r="A4090" s="1">
        <v>41164</v>
      </c>
      <c r="B4090" t="s">
        <v>374</v>
      </c>
      <c r="C4090" t="s">
        <v>5276</v>
      </c>
      <c r="D4090" t="s">
        <v>5277</v>
      </c>
      <c r="E4090" t="s">
        <v>102</v>
      </c>
      <c r="F4090" t="s">
        <v>103</v>
      </c>
      <c r="G4090" t="s">
        <v>104</v>
      </c>
      <c r="H4090">
        <v>2006</v>
      </c>
      <c r="I4090" s="2">
        <v>17971000</v>
      </c>
      <c r="J4090" s="2">
        <v>0</v>
      </c>
      <c r="K4090" s="2">
        <v>17971000</v>
      </c>
      <c r="L4090" t="s">
        <v>18</v>
      </c>
      <c r="M4090" s="3" t="b">
        <f>trust_funds5[[#This Row],[Contributions Outstanding (USD)]]=0</f>
        <v>1</v>
      </c>
      <c r="N4090" s="3" t="str">
        <f t="shared" si="315"/>
        <v>Outstanding</v>
      </c>
      <c r="O4090" s="3" t="str">
        <f t="shared" si="316"/>
        <v>High Contribution &amp; Recent</v>
      </c>
      <c r="P4090" s="3" t="str">
        <f t="shared" si="317"/>
        <v>Other</v>
      </c>
      <c r="Q4090" s="3" t="str">
        <f t="shared" si="318"/>
        <v>Other</v>
      </c>
      <c r="R4090" s="3" t="str">
        <f t="shared" si="319"/>
        <v>Not LCLS</v>
      </c>
      <c r="S4090" s="3" t="str" cm="1">
        <f t="array" ref="S4090">_xlfn.IFS(G4090 &gt; 5000000, "Very High", G4090 &gt; 1000000, "High", G4090 &gt; 500000, "Medium", TRUE, "Low")</f>
        <v>Very High</v>
      </c>
      <c r="T4090" s="3" t="str" cm="1">
        <f t="array" ref="T4090">_xlfn.IFS(B4090 &gt;= 2005, "Post-2005", B4090 &gt;= 2000, "2000-2004", TRUE, "Pre-2000")</f>
        <v>Post-2005</v>
      </c>
    </row>
    <row r="4091" spans="1:20" x14ac:dyDescent="0.85">
      <c r="A4091" s="1">
        <v>41164</v>
      </c>
      <c r="B4091" t="s">
        <v>374</v>
      </c>
      <c r="C4091" t="s">
        <v>5276</v>
      </c>
      <c r="D4091" t="s">
        <v>5277</v>
      </c>
      <c r="E4091" t="s">
        <v>119</v>
      </c>
      <c r="F4091" t="s">
        <v>120</v>
      </c>
      <c r="G4091" t="s">
        <v>121</v>
      </c>
      <c r="H4091">
        <v>2006</v>
      </c>
      <c r="I4091" s="2">
        <v>5957650</v>
      </c>
      <c r="J4091" s="2">
        <v>0</v>
      </c>
      <c r="K4091" s="2">
        <v>5957650</v>
      </c>
      <c r="L4091" t="s">
        <v>18</v>
      </c>
      <c r="M4091" s="3" t="b">
        <f>trust_funds5[[#This Row],[Contributions Outstanding (USD)]]=0</f>
        <v>1</v>
      </c>
      <c r="N4091" s="3" t="str">
        <f t="shared" si="315"/>
        <v>Outstanding</v>
      </c>
      <c r="O4091" s="3" t="str">
        <f t="shared" si="316"/>
        <v>High Contribution &amp; Recent</v>
      </c>
      <c r="P4091" s="3" t="str">
        <f t="shared" si="317"/>
        <v>Other</v>
      </c>
      <c r="Q4091" s="3" t="str">
        <f t="shared" si="318"/>
        <v>Other</v>
      </c>
      <c r="R4091" s="3" t="str">
        <f t="shared" si="319"/>
        <v>Not LCLS</v>
      </c>
      <c r="S4091" s="3" t="str" cm="1">
        <f t="array" ref="S4091">_xlfn.IFS(G4091 &gt; 5000000, "Very High", G4091 &gt; 1000000, "High", G4091 &gt; 500000, "Medium", TRUE, "Low")</f>
        <v>Very High</v>
      </c>
      <c r="T4091" s="3" t="str" cm="1">
        <f t="array" ref="T4091">_xlfn.IFS(B4091 &gt;= 2005, "Post-2005", B4091 &gt;= 2000, "2000-2004", TRUE, "Pre-2000")</f>
        <v>Post-2005</v>
      </c>
    </row>
    <row r="4092" spans="1:20" x14ac:dyDescent="0.85">
      <c r="A4092" s="1">
        <v>41164</v>
      </c>
      <c r="B4092" t="s">
        <v>374</v>
      </c>
      <c r="C4092" t="s">
        <v>5276</v>
      </c>
      <c r="D4092" t="s">
        <v>5277</v>
      </c>
      <c r="E4092" t="s">
        <v>1280</v>
      </c>
      <c r="F4092" t="s">
        <v>1281</v>
      </c>
      <c r="G4092" t="s">
        <v>1282</v>
      </c>
      <c r="H4092">
        <v>2006</v>
      </c>
      <c r="I4092" s="2">
        <v>353850</v>
      </c>
      <c r="J4092" s="2">
        <v>0</v>
      </c>
      <c r="K4092" s="2">
        <v>353850</v>
      </c>
      <c r="L4092" t="s">
        <v>18</v>
      </c>
      <c r="M4092" s="3" t="b">
        <f>trust_funds5[[#This Row],[Contributions Outstanding (USD)]]=0</f>
        <v>1</v>
      </c>
      <c r="N4092" s="3" t="str">
        <f t="shared" si="315"/>
        <v>Outstanding</v>
      </c>
      <c r="O4092" s="3" t="str">
        <f t="shared" si="316"/>
        <v>High Contribution &amp; Recent</v>
      </c>
      <c r="P4092" s="3" t="str">
        <f t="shared" si="317"/>
        <v>Other</v>
      </c>
      <c r="Q4092" s="3" t="str">
        <f t="shared" si="318"/>
        <v>Other</v>
      </c>
      <c r="R4092" s="3" t="str">
        <f t="shared" si="319"/>
        <v>Not LCLS</v>
      </c>
      <c r="S4092" s="3" t="str" cm="1">
        <f t="array" ref="S4092">_xlfn.IFS(G4092 &gt; 5000000, "Very High", G4092 &gt; 1000000, "High", G4092 &gt; 500000, "Medium", TRUE, "Low")</f>
        <v>Very High</v>
      </c>
      <c r="T4092" s="3" t="str" cm="1">
        <f t="array" ref="T4092">_xlfn.IFS(B4092 &gt;= 2005, "Post-2005", B4092 &gt;= 2000, "2000-2004", TRUE, "Pre-2000")</f>
        <v>Post-2005</v>
      </c>
    </row>
    <row r="4093" spans="1:20" x14ac:dyDescent="0.85">
      <c r="A4093" s="1">
        <v>41164</v>
      </c>
      <c r="B4093" t="s">
        <v>4164</v>
      </c>
      <c r="C4093" t="s">
        <v>4943</v>
      </c>
      <c r="D4093" t="s">
        <v>4944</v>
      </c>
      <c r="E4093" t="s">
        <v>31</v>
      </c>
      <c r="F4093" t="s">
        <v>32</v>
      </c>
      <c r="H4093">
        <v>2006</v>
      </c>
      <c r="I4093" s="2">
        <v>300000</v>
      </c>
      <c r="J4093" s="2">
        <v>0</v>
      </c>
      <c r="K4093" s="2">
        <v>300000</v>
      </c>
      <c r="L4093" t="s">
        <v>18</v>
      </c>
      <c r="M4093" s="3" t="b">
        <f>trust_funds5[[#This Row],[Contributions Outstanding (USD)]]=0</f>
        <v>1</v>
      </c>
      <c r="N4093" s="3" t="str">
        <f t="shared" si="315"/>
        <v>Outstanding</v>
      </c>
      <c r="O4093" s="3" t="str">
        <f t="shared" si="316"/>
        <v>High Contribution &amp; Recent</v>
      </c>
      <c r="P4093" s="3" t="str">
        <f t="shared" si="317"/>
        <v>Other</v>
      </c>
      <c r="Q4093" s="3" t="str">
        <f t="shared" si="318"/>
        <v>Other</v>
      </c>
      <c r="R4093" s="3" t="str">
        <f t="shared" si="319"/>
        <v>Not LCLS</v>
      </c>
      <c r="S4093" s="3" t="str" cm="1">
        <f t="array" ref="S4093">_xlfn.IFS(G4093 &gt; 5000000, "Very High", G4093 &gt; 1000000, "High", G4093 &gt; 500000, "Medium", TRUE, "Low")</f>
        <v>Low</v>
      </c>
      <c r="T4093" s="3" t="str" cm="1">
        <f t="array" ref="T4093">_xlfn.IFS(B4093 &gt;= 2005, "Post-2005", B4093 &gt;= 2000, "2000-2004", TRUE, "Pre-2000")</f>
        <v>Post-2005</v>
      </c>
    </row>
    <row r="4094" spans="1:20" x14ac:dyDescent="0.85">
      <c r="A4094" s="1">
        <v>41164</v>
      </c>
      <c r="B4094" t="s">
        <v>5762</v>
      </c>
      <c r="C4094" t="s">
        <v>6162</v>
      </c>
      <c r="D4094" t="s">
        <v>6163</v>
      </c>
      <c r="E4094" t="s">
        <v>102</v>
      </c>
      <c r="F4094" t="s">
        <v>103</v>
      </c>
      <c r="G4094" t="s">
        <v>104</v>
      </c>
      <c r="H4094">
        <v>2006</v>
      </c>
      <c r="I4094" s="2">
        <v>7153048.3700000001</v>
      </c>
      <c r="J4094" s="2">
        <v>0</v>
      </c>
      <c r="K4094" s="2">
        <v>7153048.3700000001</v>
      </c>
      <c r="L4094" t="s">
        <v>18</v>
      </c>
      <c r="M4094" s="3" t="b">
        <f>trust_funds5[[#This Row],[Contributions Outstanding (USD)]]=0</f>
        <v>1</v>
      </c>
      <c r="N4094" s="3" t="str">
        <f t="shared" si="315"/>
        <v>Outstanding</v>
      </c>
      <c r="O4094" s="3" t="str">
        <f t="shared" si="316"/>
        <v>High Contribution &amp; Recent</v>
      </c>
      <c r="P4094" s="3" t="str">
        <f t="shared" si="317"/>
        <v>Other</v>
      </c>
      <c r="Q4094" s="3" t="str">
        <f t="shared" si="318"/>
        <v>Other</v>
      </c>
      <c r="R4094" s="3" t="str">
        <f t="shared" si="319"/>
        <v>Not LCLS</v>
      </c>
      <c r="S4094" s="3" t="str" cm="1">
        <f t="array" ref="S4094">_xlfn.IFS(G4094 &gt; 5000000, "Very High", G4094 &gt; 1000000, "High", G4094 &gt; 500000, "Medium", TRUE, "Low")</f>
        <v>Very High</v>
      </c>
      <c r="T4094" s="3" t="str" cm="1">
        <f t="array" ref="T4094">_xlfn.IFS(B4094 &gt;= 2005, "Post-2005", B4094 &gt;= 2000, "2000-2004", TRUE, "Pre-2000")</f>
        <v>Post-2005</v>
      </c>
    </row>
    <row r="4095" spans="1:20" x14ac:dyDescent="0.85">
      <c r="A4095" s="1">
        <v>41164</v>
      </c>
      <c r="B4095" t="s">
        <v>4509</v>
      </c>
      <c r="C4095" t="s">
        <v>4510</v>
      </c>
      <c r="D4095" t="s">
        <v>4511</v>
      </c>
      <c r="E4095" t="s">
        <v>42</v>
      </c>
      <c r="F4095" t="s">
        <v>43</v>
      </c>
      <c r="G4095" t="s">
        <v>44</v>
      </c>
      <c r="H4095">
        <v>2006</v>
      </c>
      <c r="I4095" s="2">
        <v>7501974.8399999999</v>
      </c>
      <c r="J4095" s="2">
        <v>0</v>
      </c>
      <c r="K4095" s="2">
        <v>7501974.8399999999</v>
      </c>
      <c r="L4095" t="s">
        <v>116</v>
      </c>
      <c r="M4095" s="3" t="b">
        <f>trust_funds5[[#This Row],[Contributions Outstanding (USD)]]=0</f>
        <v>1</v>
      </c>
      <c r="N4095" s="3" t="str">
        <f t="shared" si="315"/>
        <v>Outstanding</v>
      </c>
      <c r="O4095" s="3" t="str">
        <f t="shared" si="316"/>
        <v>High Contribution &amp; Recent</v>
      </c>
      <c r="P4095" s="3" t="str">
        <f t="shared" si="317"/>
        <v>Other</v>
      </c>
      <c r="Q4095" s="3" t="str">
        <f t="shared" si="318"/>
        <v>Other</v>
      </c>
      <c r="R4095" s="3" t="str">
        <f t="shared" si="319"/>
        <v>Not LCLS</v>
      </c>
      <c r="S4095" s="3" t="str" cm="1">
        <f t="array" ref="S4095">_xlfn.IFS(G4095 &gt; 5000000, "Very High", G4095 &gt; 1000000, "High", G4095 &gt; 500000, "Medium", TRUE, "Low")</f>
        <v>Very High</v>
      </c>
      <c r="T4095" s="3" t="str" cm="1">
        <f t="array" ref="T4095">_xlfn.IFS(B4095 &gt;= 2005, "Post-2005", B4095 &gt;= 2000, "2000-2004", TRUE, "Pre-2000")</f>
        <v>Post-2005</v>
      </c>
    </row>
    <row r="4096" spans="1:20" x14ac:dyDescent="0.85">
      <c r="A4096" s="1">
        <v>41164</v>
      </c>
      <c r="B4096" t="s">
        <v>82</v>
      </c>
      <c r="C4096" t="s">
        <v>6164</v>
      </c>
      <c r="D4096" t="s">
        <v>6165</v>
      </c>
      <c r="E4096" t="s">
        <v>293</v>
      </c>
      <c r="F4096" t="s">
        <v>294</v>
      </c>
      <c r="G4096" t="s">
        <v>1445</v>
      </c>
      <c r="H4096">
        <v>2006</v>
      </c>
      <c r="I4096" s="2">
        <v>30000</v>
      </c>
      <c r="J4096" s="2">
        <v>0</v>
      </c>
      <c r="K4096" s="2">
        <v>30000</v>
      </c>
      <c r="L4096" t="s">
        <v>18</v>
      </c>
      <c r="M4096" s="3" t="b">
        <f>trust_funds5[[#This Row],[Contributions Outstanding (USD)]]=0</f>
        <v>1</v>
      </c>
      <c r="N4096" s="3" t="str">
        <f t="shared" si="315"/>
        <v>Outstanding</v>
      </c>
      <c r="O4096" s="3" t="str">
        <f t="shared" si="316"/>
        <v>High Contribution &amp; Recent</v>
      </c>
      <c r="P4096" s="3" t="str">
        <f t="shared" si="317"/>
        <v>Other</v>
      </c>
      <c r="Q4096" s="3" t="str">
        <f t="shared" si="318"/>
        <v>Other</v>
      </c>
      <c r="R4096" s="3" t="str">
        <f t="shared" si="319"/>
        <v>Not LCLS</v>
      </c>
      <c r="S4096" s="3" t="str" cm="1">
        <f t="array" ref="S4096">_xlfn.IFS(G4096 &gt; 5000000, "Very High", G4096 &gt; 1000000, "High", G4096 &gt; 500000, "Medium", TRUE, "Low")</f>
        <v>Very High</v>
      </c>
      <c r="T4096" s="3" t="str" cm="1">
        <f t="array" ref="T4096">_xlfn.IFS(B4096 &gt;= 2005, "Post-2005", B4096 &gt;= 2000, "2000-2004", TRUE, "Pre-2000")</f>
        <v>Post-2005</v>
      </c>
    </row>
    <row r="4097" spans="1:20" x14ac:dyDescent="0.85">
      <c r="A4097" s="1">
        <v>41164</v>
      </c>
      <c r="B4097" t="s">
        <v>82</v>
      </c>
      <c r="C4097" t="s">
        <v>6164</v>
      </c>
      <c r="D4097" t="s">
        <v>6165</v>
      </c>
      <c r="E4097" t="s">
        <v>293</v>
      </c>
      <c r="F4097" t="s">
        <v>294</v>
      </c>
      <c r="G4097" t="s">
        <v>295</v>
      </c>
      <c r="H4097">
        <v>2006</v>
      </c>
      <c r="I4097" s="2">
        <v>263840</v>
      </c>
      <c r="J4097" s="2">
        <v>0</v>
      </c>
      <c r="K4097" s="2">
        <v>263840</v>
      </c>
      <c r="L4097" t="s">
        <v>18</v>
      </c>
      <c r="M4097" s="3" t="b">
        <f>trust_funds5[[#This Row],[Contributions Outstanding (USD)]]=0</f>
        <v>1</v>
      </c>
      <c r="N4097" s="3" t="str">
        <f t="shared" si="315"/>
        <v>Outstanding</v>
      </c>
      <c r="O4097" s="3" t="str">
        <f t="shared" si="316"/>
        <v>High Contribution &amp; Recent</v>
      </c>
      <c r="P4097" s="3" t="str">
        <f t="shared" si="317"/>
        <v>Other</v>
      </c>
      <c r="Q4097" s="3" t="str">
        <f t="shared" si="318"/>
        <v>Other</v>
      </c>
      <c r="R4097" s="3" t="str">
        <f t="shared" si="319"/>
        <v>Not LCLS</v>
      </c>
      <c r="S4097" s="3" t="str" cm="1">
        <f t="array" ref="S4097">_xlfn.IFS(G4097 &gt; 5000000, "Very High", G4097 &gt; 1000000, "High", G4097 &gt; 500000, "Medium", TRUE, "Low")</f>
        <v>Very High</v>
      </c>
      <c r="T4097" s="3" t="str" cm="1">
        <f t="array" ref="T4097">_xlfn.IFS(B4097 &gt;= 2005, "Post-2005", B4097 &gt;= 2000, "2000-2004", TRUE, "Pre-2000")</f>
        <v>Post-2005</v>
      </c>
    </row>
    <row r="4098" spans="1:20" x14ac:dyDescent="0.85">
      <c r="A4098" s="1">
        <v>41164</v>
      </c>
      <c r="B4098" t="s">
        <v>5025</v>
      </c>
      <c r="C4098" t="s">
        <v>5280</v>
      </c>
      <c r="D4098" t="s">
        <v>5281</v>
      </c>
      <c r="E4098" t="s">
        <v>85</v>
      </c>
      <c r="F4098" t="s">
        <v>86</v>
      </c>
      <c r="G4098" t="s">
        <v>87</v>
      </c>
      <c r="H4098">
        <v>2006</v>
      </c>
      <c r="I4098" s="2">
        <v>47225600.009999998</v>
      </c>
      <c r="J4098" s="2">
        <v>0</v>
      </c>
      <c r="K4098" s="2">
        <v>47225600.009999998</v>
      </c>
      <c r="L4098" t="s">
        <v>116</v>
      </c>
      <c r="M4098" s="3" t="b">
        <f>trust_funds5[[#This Row],[Contributions Outstanding (USD)]]=0</f>
        <v>1</v>
      </c>
      <c r="N4098" s="3" t="str">
        <f t="shared" ref="N4098:N4161" si="320">IF(D4098 &gt; 0, "Outstanding", "No Outstanding")</f>
        <v>Outstanding</v>
      </c>
      <c r="O4098" s="3" t="str">
        <f t="shared" ref="O4098:O4161" si="321">IF(AND(C4098 &gt; 1000000, B4098 &gt; 2000), "High Contribution &amp; Recent", "Other")</f>
        <v>High Contribution &amp; Recent</v>
      </c>
      <c r="P4098" s="3" t="str">
        <f t="shared" ref="P4098:P4161" si="322">IF(AND(B4098 = 2000, E4098 = "Canada"), "Year 2000, Canada", "Other")</f>
        <v>Other</v>
      </c>
      <c r="Q4098" s="3" t="str">
        <f t="shared" ref="Q4098:Q4161" si="323">IF(OR(E4098 = "Canada", E4098 = "Sweden"), "Canada or Sweden", "Other")</f>
        <v>Other</v>
      </c>
      <c r="R4098" s="3" t="str">
        <f t="shared" ref="R4098:R4161" si="324">IF(NOT(F4098 = "LCLS"), "Not LCLS", "LCLS")</f>
        <v>Not LCLS</v>
      </c>
      <c r="S4098" s="3" t="str" cm="1">
        <f t="array" ref="S4098">_xlfn.IFS(G4098 &gt; 5000000, "Very High", G4098 &gt; 1000000, "High", G4098 &gt; 500000, "Medium", TRUE, "Low")</f>
        <v>Very High</v>
      </c>
      <c r="T4098" s="3" t="str" cm="1">
        <f t="array" ref="T4098">_xlfn.IFS(B4098 &gt;= 2005, "Post-2005", B4098 &gt;= 2000, "2000-2004", TRUE, "Pre-2000")</f>
        <v>Post-2005</v>
      </c>
    </row>
    <row r="4099" spans="1:20" x14ac:dyDescent="0.85">
      <c r="A4099" s="1">
        <v>41164</v>
      </c>
      <c r="B4099" t="s">
        <v>5025</v>
      </c>
      <c r="C4099" t="s">
        <v>5280</v>
      </c>
      <c r="D4099" t="s">
        <v>5281</v>
      </c>
      <c r="E4099" t="s">
        <v>1791</v>
      </c>
      <c r="F4099" t="s">
        <v>1792</v>
      </c>
      <c r="G4099" t="s">
        <v>5282</v>
      </c>
      <c r="H4099">
        <v>2006</v>
      </c>
      <c r="I4099" s="2">
        <v>2500000</v>
      </c>
      <c r="J4099" s="2">
        <v>0</v>
      </c>
      <c r="K4099" s="2">
        <v>2500000</v>
      </c>
      <c r="L4099" t="s">
        <v>116</v>
      </c>
      <c r="M4099" s="3" t="b">
        <f>trust_funds5[[#This Row],[Contributions Outstanding (USD)]]=0</f>
        <v>1</v>
      </c>
      <c r="N4099" s="3" t="str">
        <f t="shared" si="320"/>
        <v>Outstanding</v>
      </c>
      <c r="O4099" s="3" t="str">
        <f t="shared" si="321"/>
        <v>High Contribution &amp; Recent</v>
      </c>
      <c r="P4099" s="3" t="str">
        <f t="shared" si="322"/>
        <v>Other</v>
      </c>
      <c r="Q4099" s="3" t="str">
        <f t="shared" si="323"/>
        <v>Other</v>
      </c>
      <c r="R4099" s="3" t="str">
        <f t="shared" si="324"/>
        <v>Not LCLS</v>
      </c>
      <c r="S4099" s="3" t="str" cm="1">
        <f t="array" ref="S4099">_xlfn.IFS(G4099 &gt; 5000000, "Very High", G4099 &gt; 1000000, "High", G4099 &gt; 500000, "Medium", TRUE, "Low")</f>
        <v>Very High</v>
      </c>
      <c r="T4099" s="3" t="str" cm="1">
        <f t="array" ref="T4099">_xlfn.IFS(B4099 &gt;= 2005, "Post-2005", B4099 &gt;= 2000, "2000-2004", TRUE, "Pre-2000")</f>
        <v>Post-2005</v>
      </c>
    </row>
    <row r="4100" spans="1:20" x14ac:dyDescent="0.85">
      <c r="A4100" s="1">
        <v>41164</v>
      </c>
      <c r="B4100" t="s">
        <v>5025</v>
      </c>
      <c r="C4100" t="s">
        <v>5280</v>
      </c>
      <c r="D4100" t="s">
        <v>5281</v>
      </c>
      <c r="E4100" t="s">
        <v>1957</v>
      </c>
      <c r="F4100" t="s">
        <v>1958</v>
      </c>
      <c r="G4100" t="s">
        <v>4093</v>
      </c>
      <c r="H4100">
        <v>2006</v>
      </c>
      <c r="I4100" s="2">
        <v>1000000</v>
      </c>
      <c r="J4100" s="2">
        <v>0</v>
      </c>
      <c r="K4100" s="2">
        <v>1000000</v>
      </c>
      <c r="L4100" t="s">
        <v>116</v>
      </c>
      <c r="M4100" s="3" t="b">
        <f>trust_funds5[[#This Row],[Contributions Outstanding (USD)]]=0</f>
        <v>1</v>
      </c>
      <c r="N4100" s="3" t="str">
        <f t="shared" si="320"/>
        <v>Outstanding</v>
      </c>
      <c r="O4100" s="3" t="str">
        <f t="shared" si="321"/>
        <v>High Contribution &amp; Recent</v>
      </c>
      <c r="P4100" s="3" t="str">
        <f t="shared" si="322"/>
        <v>Other</v>
      </c>
      <c r="Q4100" s="3" t="str">
        <f t="shared" si="323"/>
        <v>Other</v>
      </c>
      <c r="R4100" s="3" t="str">
        <f t="shared" si="324"/>
        <v>Not LCLS</v>
      </c>
      <c r="S4100" s="3" t="str" cm="1">
        <f t="array" ref="S4100">_xlfn.IFS(G4100 &gt; 5000000, "Very High", G4100 &gt; 1000000, "High", G4100 &gt; 500000, "Medium", TRUE, "Low")</f>
        <v>Very High</v>
      </c>
      <c r="T4100" s="3" t="str" cm="1">
        <f t="array" ref="T4100">_xlfn.IFS(B4100 &gt;= 2005, "Post-2005", B4100 &gt;= 2000, "2000-2004", TRUE, "Pre-2000")</f>
        <v>Post-2005</v>
      </c>
    </row>
    <row r="4101" spans="1:20" x14ac:dyDescent="0.85">
      <c r="A4101" s="1">
        <v>41164</v>
      </c>
      <c r="B4101" t="s">
        <v>5762</v>
      </c>
      <c r="C4101" t="s">
        <v>6166</v>
      </c>
      <c r="D4101" t="s">
        <v>6167</v>
      </c>
      <c r="E4101" t="s">
        <v>102</v>
      </c>
      <c r="F4101" t="s">
        <v>103</v>
      </c>
      <c r="G4101" t="s">
        <v>104</v>
      </c>
      <c r="H4101">
        <v>2006</v>
      </c>
      <c r="I4101" s="2">
        <v>263040</v>
      </c>
      <c r="J4101" s="2">
        <v>0</v>
      </c>
      <c r="K4101" s="2">
        <v>263040</v>
      </c>
      <c r="L4101" t="s">
        <v>18</v>
      </c>
      <c r="M4101" s="3" t="b">
        <f>trust_funds5[[#This Row],[Contributions Outstanding (USD)]]=0</f>
        <v>1</v>
      </c>
      <c r="N4101" s="3" t="str">
        <f t="shared" si="320"/>
        <v>Outstanding</v>
      </c>
      <c r="O4101" s="3" t="str">
        <f t="shared" si="321"/>
        <v>High Contribution &amp; Recent</v>
      </c>
      <c r="P4101" s="3" t="str">
        <f t="shared" si="322"/>
        <v>Other</v>
      </c>
      <c r="Q4101" s="3" t="str">
        <f t="shared" si="323"/>
        <v>Other</v>
      </c>
      <c r="R4101" s="3" t="str">
        <f t="shared" si="324"/>
        <v>Not LCLS</v>
      </c>
      <c r="S4101" s="3" t="str" cm="1">
        <f t="array" ref="S4101">_xlfn.IFS(G4101 &gt; 5000000, "Very High", G4101 &gt; 1000000, "High", G4101 &gt; 500000, "Medium", TRUE, "Low")</f>
        <v>Very High</v>
      </c>
      <c r="T4101" s="3" t="str" cm="1">
        <f t="array" ref="T4101">_xlfn.IFS(B4101 &gt;= 2005, "Post-2005", B4101 &gt;= 2000, "2000-2004", TRUE, "Pre-2000")</f>
        <v>Post-2005</v>
      </c>
    </row>
    <row r="4102" spans="1:20" x14ac:dyDescent="0.85">
      <c r="A4102" s="1">
        <v>41164</v>
      </c>
      <c r="B4102" t="s">
        <v>2137</v>
      </c>
      <c r="C4102" t="s">
        <v>6168</v>
      </c>
      <c r="D4102" t="s">
        <v>6169</v>
      </c>
      <c r="E4102" t="s">
        <v>21</v>
      </c>
      <c r="F4102" t="s">
        <v>22</v>
      </c>
      <c r="G4102" t="s">
        <v>23</v>
      </c>
      <c r="H4102">
        <v>2006</v>
      </c>
      <c r="I4102" s="2">
        <v>738663.56</v>
      </c>
      <c r="J4102" s="2">
        <v>0</v>
      </c>
      <c r="K4102" s="2">
        <v>738663.56</v>
      </c>
      <c r="L4102" t="s">
        <v>18</v>
      </c>
      <c r="M4102" s="3" t="b">
        <f>trust_funds5[[#This Row],[Contributions Outstanding (USD)]]=0</f>
        <v>1</v>
      </c>
      <c r="N4102" s="3" t="str">
        <f t="shared" si="320"/>
        <v>Outstanding</v>
      </c>
      <c r="O4102" s="3" t="str">
        <f t="shared" si="321"/>
        <v>High Contribution &amp; Recent</v>
      </c>
      <c r="P4102" s="3" t="str">
        <f t="shared" si="322"/>
        <v>Other</v>
      </c>
      <c r="Q4102" s="3" t="str">
        <f t="shared" si="323"/>
        <v>Other</v>
      </c>
      <c r="R4102" s="3" t="str">
        <f t="shared" si="324"/>
        <v>Not LCLS</v>
      </c>
      <c r="S4102" s="3" t="str" cm="1">
        <f t="array" ref="S4102">_xlfn.IFS(G4102 &gt; 5000000, "Very High", G4102 &gt; 1000000, "High", G4102 &gt; 500000, "Medium", TRUE, "Low")</f>
        <v>Very High</v>
      </c>
      <c r="T4102" s="3" t="str" cm="1">
        <f t="array" ref="T4102">_xlfn.IFS(B4102 &gt;= 2005, "Post-2005", B4102 &gt;= 2000, "2000-2004", TRUE, "Pre-2000")</f>
        <v>Post-2005</v>
      </c>
    </row>
    <row r="4103" spans="1:20" x14ac:dyDescent="0.85">
      <c r="A4103" s="1">
        <v>41164</v>
      </c>
      <c r="B4103" t="s">
        <v>90</v>
      </c>
      <c r="C4103" t="s">
        <v>6170</v>
      </c>
      <c r="D4103" t="s">
        <v>6171</v>
      </c>
      <c r="E4103" t="s">
        <v>15</v>
      </c>
      <c r="F4103" t="s">
        <v>16</v>
      </c>
      <c r="G4103" t="s">
        <v>17</v>
      </c>
      <c r="H4103">
        <v>2007</v>
      </c>
      <c r="I4103" s="2">
        <v>233386.18</v>
      </c>
      <c r="J4103" s="2">
        <v>0</v>
      </c>
      <c r="K4103" s="2">
        <v>233386.18</v>
      </c>
      <c r="L4103" t="s">
        <v>18</v>
      </c>
      <c r="M4103" s="3" t="b">
        <f>trust_funds5[[#This Row],[Contributions Outstanding (USD)]]=0</f>
        <v>1</v>
      </c>
      <c r="N4103" s="3" t="str">
        <f t="shared" si="320"/>
        <v>Outstanding</v>
      </c>
      <c r="O4103" s="3" t="str">
        <f t="shared" si="321"/>
        <v>High Contribution &amp; Recent</v>
      </c>
      <c r="P4103" s="3" t="str">
        <f t="shared" si="322"/>
        <v>Other</v>
      </c>
      <c r="Q4103" s="3" t="str">
        <f t="shared" si="323"/>
        <v>Other</v>
      </c>
      <c r="R4103" s="3" t="str">
        <f t="shared" si="324"/>
        <v>Not LCLS</v>
      </c>
      <c r="S4103" s="3" t="str" cm="1">
        <f t="array" ref="S4103">_xlfn.IFS(G4103 &gt; 5000000, "Very High", G4103 &gt; 1000000, "High", G4103 &gt; 500000, "Medium", TRUE, "Low")</f>
        <v>Very High</v>
      </c>
      <c r="T4103" s="3" t="str" cm="1">
        <f t="array" ref="T4103">_xlfn.IFS(B4103 &gt;= 2005, "Post-2005", B4103 &gt;= 2000, "2000-2004", TRUE, "Pre-2000")</f>
        <v>Post-2005</v>
      </c>
    </row>
    <row r="4104" spans="1:20" x14ac:dyDescent="0.85">
      <c r="A4104" s="1">
        <v>41164</v>
      </c>
      <c r="B4104" t="s">
        <v>883</v>
      </c>
      <c r="C4104" t="s">
        <v>4088</v>
      </c>
      <c r="D4104" t="s">
        <v>4089</v>
      </c>
      <c r="E4104" t="s">
        <v>62</v>
      </c>
      <c r="F4104" t="s">
        <v>63</v>
      </c>
      <c r="H4104">
        <v>2007</v>
      </c>
      <c r="I4104" s="2">
        <v>50000</v>
      </c>
      <c r="J4104" s="2">
        <v>0</v>
      </c>
      <c r="K4104" s="2">
        <v>50000</v>
      </c>
      <c r="L4104" t="s">
        <v>116</v>
      </c>
      <c r="M4104" s="3" t="b">
        <f>trust_funds5[[#This Row],[Contributions Outstanding (USD)]]=0</f>
        <v>1</v>
      </c>
      <c r="N4104" s="3" t="str">
        <f t="shared" si="320"/>
        <v>Outstanding</v>
      </c>
      <c r="O4104" s="3" t="str">
        <f t="shared" si="321"/>
        <v>High Contribution &amp; Recent</v>
      </c>
      <c r="P4104" s="3" t="str">
        <f t="shared" si="322"/>
        <v>Other</v>
      </c>
      <c r="Q4104" s="3" t="str">
        <f t="shared" si="323"/>
        <v>Other</v>
      </c>
      <c r="R4104" s="3" t="str">
        <f t="shared" si="324"/>
        <v>Not LCLS</v>
      </c>
      <c r="S4104" s="3" t="str" cm="1">
        <f t="array" ref="S4104">_xlfn.IFS(G4104 &gt; 5000000, "Very High", G4104 &gt; 1000000, "High", G4104 &gt; 500000, "Medium", TRUE, "Low")</f>
        <v>Low</v>
      </c>
      <c r="T4104" s="3" t="str" cm="1">
        <f t="array" ref="T4104">_xlfn.IFS(B4104 &gt;= 2005, "Post-2005", B4104 &gt;= 2000, "2000-2004", TRUE, "Pre-2000")</f>
        <v>Post-2005</v>
      </c>
    </row>
    <row r="4105" spans="1:20" x14ac:dyDescent="0.85">
      <c r="A4105" s="1">
        <v>41164</v>
      </c>
      <c r="B4105" t="s">
        <v>4090</v>
      </c>
      <c r="C4105" t="s">
        <v>4091</v>
      </c>
      <c r="D4105" t="s">
        <v>4092</v>
      </c>
      <c r="E4105" t="s">
        <v>56</v>
      </c>
      <c r="F4105" t="s">
        <v>57</v>
      </c>
      <c r="G4105" t="s">
        <v>58</v>
      </c>
      <c r="H4105">
        <v>2007</v>
      </c>
      <c r="I4105" s="2">
        <v>7925249.9900000002</v>
      </c>
      <c r="J4105" s="2">
        <v>0</v>
      </c>
      <c r="K4105" s="2">
        <v>7925249.9900000002</v>
      </c>
      <c r="L4105" t="s">
        <v>116</v>
      </c>
      <c r="M4105" s="3" t="b">
        <f>trust_funds5[[#This Row],[Contributions Outstanding (USD)]]=0</f>
        <v>1</v>
      </c>
      <c r="N4105" s="3" t="str">
        <f t="shared" si="320"/>
        <v>Outstanding</v>
      </c>
      <c r="O4105" s="3" t="str">
        <f t="shared" si="321"/>
        <v>High Contribution &amp; Recent</v>
      </c>
      <c r="P4105" s="3" t="str">
        <f t="shared" si="322"/>
        <v>Other</v>
      </c>
      <c r="Q4105" s="3" t="str">
        <f t="shared" si="323"/>
        <v>Other</v>
      </c>
      <c r="R4105" s="3" t="str">
        <f t="shared" si="324"/>
        <v>Not LCLS</v>
      </c>
      <c r="S4105" s="3" t="str" cm="1">
        <f t="array" ref="S4105">_xlfn.IFS(G4105 &gt; 5000000, "Very High", G4105 &gt; 1000000, "High", G4105 &gt; 500000, "Medium", TRUE, "Low")</f>
        <v>Very High</v>
      </c>
      <c r="T4105" s="3" t="str" cm="1">
        <f t="array" ref="T4105">_xlfn.IFS(B4105 &gt;= 2005, "Post-2005", B4105 &gt;= 2000, "2000-2004", TRUE, "Pre-2000")</f>
        <v>Post-2005</v>
      </c>
    </row>
    <row r="4106" spans="1:20" x14ac:dyDescent="0.85">
      <c r="A4106" s="1">
        <v>41164</v>
      </c>
      <c r="B4106" t="s">
        <v>4090</v>
      </c>
      <c r="C4106" t="s">
        <v>4091</v>
      </c>
      <c r="D4106" t="s">
        <v>4092</v>
      </c>
      <c r="E4106" t="s">
        <v>15</v>
      </c>
      <c r="F4106" t="s">
        <v>16</v>
      </c>
      <c r="G4106" t="s">
        <v>17</v>
      </c>
      <c r="H4106">
        <v>2007</v>
      </c>
      <c r="I4106" s="2">
        <v>179457895.49000001</v>
      </c>
      <c r="J4106" s="2">
        <v>0</v>
      </c>
      <c r="K4106" s="2">
        <v>179457895.49000001</v>
      </c>
      <c r="L4106" t="s">
        <v>116</v>
      </c>
      <c r="M4106" s="3" t="b">
        <f>trust_funds5[[#This Row],[Contributions Outstanding (USD)]]=0</f>
        <v>1</v>
      </c>
      <c r="N4106" s="3" t="str">
        <f t="shared" si="320"/>
        <v>Outstanding</v>
      </c>
      <c r="O4106" s="3" t="str">
        <f t="shared" si="321"/>
        <v>High Contribution &amp; Recent</v>
      </c>
      <c r="P4106" s="3" t="str">
        <f t="shared" si="322"/>
        <v>Other</v>
      </c>
      <c r="Q4106" s="3" t="str">
        <f t="shared" si="323"/>
        <v>Other</v>
      </c>
      <c r="R4106" s="3" t="str">
        <f t="shared" si="324"/>
        <v>Not LCLS</v>
      </c>
      <c r="S4106" s="3" t="str" cm="1">
        <f t="array" ref="S4106">_xlfn.IFS(G4106 &gt; 5000000, "Very High", G4106 &gt; 1000000, "High", G4106 &gt; 500000, "Medium", TRUE, "Low")</f>
        <v>Very High</v>
      </c>
      <c r="T4106" s="3" t="str" cm="1">
        <f t="array" ref="T4106">_xlfn.IFS(B4106 &gt;= 2005, "Post-2005", B4106 &gt;= 2000, "2000-2004", TRUE, "Pre-2000")</f>
        <v>Post-2005</v>
      </c>
    </row>
    <row r="4107" spans="1:20" x14ac:dyDescent="0.85">
      <c r="A4107" s="1">
        <v>41164</v>
      </c>
      <c r="B4107" t="s">
        <v>4090</v>
      </c>
      <c r="C4107" t="s">
        <v>4091</v>
      </c>
      <c r="D4107" t="s">
        <v>4092</v>
      </c>
      <c r="E4107" t="s">
        <v>264</v>
      </c>
      <c r="F4107" t="s">
        <v>265</v>
      </c>
      <c r="G4107" t="s">
        <v>1350</v>
      </c>
      <c r="H4107">
        <v>2007</v>
      </c>
      <c r="I4107" s="2">
        <v>45800500</v>
      </c>
      <c r="J4107" s="2">
        <v>0</v>
      </c>
      <c r="K4107" s="2">
        <v>45800500</v>
      </c>
      <c r="L4107" t="s">
        <v>116</v>
      </c>
      <c r="M4107" s="3" t="b">
        <f>trust_funds5[[#This Row],[Contributions Outstanding (USD)]]=0</f>
        <v>1</v>
      </c>
      <c r="N4107" s="3" t="str">
        <f t="shared" si="320"/>
        <v>Outstanding</v>
      </c>
      <c r="O4107" s="3" t="str">
        <f t="shared" si="321"/>
        <v>High Contribution &amp; Recent</v>
      </c>
      <c r="P4107" s="3" t="str">
        <f t="shared" si="322"/>
        <v>Other</v>
      </c>
      <c r="Q4107" s="3" t="str">
        <f t="shared" si="323"/>
        <v>Other</v>
      </c>
      <c r="R4107" s="3" t="str">
        <f t="shared" si="324"/>
        <v>Not LCLS</v>
      </c>
      <c r="S4107" s="3" t="str" cm="1">
        <f t="array" ref="S4107">_xlfn.IFS(G4107 &gt; 5000000, "Very High", G4107 &gt; 1000000, "High", G4107 &gt; 500000, "Medium", TRUE, "Low")</f>
        <v>Very High</v>
      </c>
      <c r="T4107" s="3" t="str" cm="1">
        <f t="array" ref="T4107">_xlfn.IFS(B4107 &gt;= 2005, "Post-2005", B4107 &gt;= 2000, "2000-2004", TRUE, "Pre-2000")</f>
        <v>Post-2005</v>
      </c>
    </row>
    <row r="4108" spans="1:20" x14ac:dyDescent="0.85">
      <c r="A4108" s="1">
        <v>41164</v>
      </c>
      <c r="B4108" t="s">
        <v>4090</v>
      </c>
      <c r="C4108" t="s">
        <v>4091</v>
      </c>
      <c r="D4108" t="s">
        <v>4092</v>
      </c>
      <c r="E4108" t="s">
        <v>70</v>
      </c>
      <c r="F4108" t="s">
        <v>71</v>
      </c>
      <c r="G4108" t="s">
        <v>72</v>
      </c>
      <c r="H4108">
        <v>2007</v>
      </c>
      <c r="I4108" s="2">
        <v>12768918.98</v>
      </c>
      <c r="J4108" s="2">
        <v>0</v>
      </c>
      <c r="K4108" s="2">
        <v>12768918.98</v>
      </c>
      <c r="L4108" t="s">
        <v>116</v>
      </c>
      <c r="M4108" s="3" t="b">
        <f>trust_funds5[[#This Row],[Contributions Outstanding (USD)]]=0</f>
        <v>1</v>
      </c>
      <c r="N4108" s="3" t="str">
        <f t="shared" si="320"/>
        <v>Outstanding</v>
      </c>
      <c r="O4108" s="3" t="str">
        <f t="shared" si="321"/>
        <v>High Contribution &amp; Recent</v>
      </c>
      <c r="P4108" s="3" t="str">
        <f t="shared" si="322"/>
        <v>Other</v>
      </c>
      <c r="Q4108" s="3" t="str">
        <f t="shared" si="323"/>
        <v>Other</v>
      </c>
      <c r="R4108" s="3" t="str">
        <f t="shared" si="324"/>
        <v>Not LCLS</v>
      </c>
      <c r="S4108" s="3" t="str" cm="1">
        <f t="array" ref="S4108">_xlfn.IFS(G4108 &gt; 5000000, "Very High", G4108 &gt; 1000000, "High", G4108 &gt; 500000, "Medium", TRUE, "Low")</f>
        <v>Very High</v>
      </c>
      <c r="T4108" s="3" t="str" cm="1">
        <f t="array" ref="T4108">_xlfn.IFS(B4108 &gt;= 2005, "Post-2005", B4108 &gt;= 2000, "2000-2004", TRUE, "Pre-2000")</f>
        <v>Post-2005</v>
      </c>
    </row>
    <row r="4109" spans="1:20" x14ac:dyDescent="0.85">
      <c r="A4109" s="1">
        <v>41164</v>
      </c>
      <c r="B4109" t="s">
        <v>4090</v>
      </c>
      <c r="C4109" t="s">
        <v>4091</v>
      </c>
      <c r="D4109" t="s">
        <v>4092</v>
      </c>
      <c r="E4109" t="s">
        <v>85</v>
      </c>
      <c r="F4109" t="s">
        <v>86</v>
      </c>
      <c r="G4109" t="s">
        <v>87</v>
      </c>
      <c r="H4109">
        <v>2007</v>
      </c>
      <c r="I4109" s="2">
        <v>52719999.990000002</v>
      </c>
      <c r="J4109" s="2">
        <v>0</v>
      </c>
      <c r="K4109" s="2">
        <v>52719999.990000002</v>
      </c>
      <c r="L4109" t="s">
        <v>116</v>
      </c>
      <c r="M4109" s="3" t="b">
        <f>trust_funds5[[#This Row],[Contributions Outstanding (USD)]]=0</f>
        <v>1</v>
      </c>
      <c r="N4109" s="3" t="str">
        <f t="shared" si="320"/>
        <v>Outstanding</v>
      </c>
      <c r="O4109" s="3" t="str">
        <f t="shared" si="321"/>
        <v>High Contribution &amp; Recent</v>
      </c>
      <c r="P4109" s="3" t="str">
        <f t="shared" si="322"/>
        <v>Other</v>
      </c>
      <c r="Q4109" s="3" t="str">
        <f t="shared" si="323"/>
        <v>Other</v>
      </c>
      <c r="R4109" s="3" t="str">
        <f t="shared" si="324"/>
        <v>Not LCLS</v>
      </c>
      <c r="S4109" s="3" t="str" cm="1">
        <f t="array" ref="S4109">_xlfn.IFS(G4109 &gt; 5000000, "Very High", G4109 &gt; 1000000, "High", G4109 &gt; 500000, "Medium", TRUE, "Low")</f>
        <v>Very High</v>
      </c>
      <c r="T4109" s="3" t="str" cm="1">
        <f t="array" ref="T4109">_xlfn.IFS(B4109 &gt;= 2005, "Post-2005", B4109 &gt;= 2000, "2000-2004", TRUE, "Pre-2000")</f>
        <v>Post-2005</v>
      </c>
    </row>
    <row r="4110" spans="1:20" x14ac:dyDescent="0.85">
      <c r="A4110" s="1">
        <v>41164</v>
      </c>
      <c r="B4110" t="s">
        <v>4090</v>
      </c>
      <c r="C4110" t="s">
        <v>4091</v>
      </c>
      <c r="D4110" t="s">
        <v>4092</v>
      </c>
      <c r="E4110" t="s">
        <v>102</v>
      </c>
      <c r="F4110" t="s">
        <v>103</v>
      </c>
      <c r="G4110" t="s">
        <v>104</v>
      </c>
      <c r="H4110">
        <v>2007</v>
      </c>
      <c r="I4110" s="2">
        <v>100176641.93000001</v>
      </c>
      <c r="J4110" s="2">
        <v>3779.22</v>
      </c>
      <c r="K4110" s="2">
        <v>100180421.15000001</v>
      </c>
      <c r="L4110" t="s">
        <v>116</v>
      </c>
      <c r="M4110" s="3" t="b">
        <f>trust_funds5[[#This Row],[Contributions Outstanding (USD)]]=0</f>
        <v>0</v>
      </c>
      <c r="N4110" s="3" t="str">
        <f t="shared" si="320"/>
        <v>Outstanding</v>
      </c>
      <c r="O4110" s="3" t="str">
        <f t="shared" si="321"/>
        <v>High Contribution &amp; Recent</v>
      </c>
      <c r="P4110" s="3" t="str">
        <f t="shared" si="322"/>
        <v>Other</v>
      </c>
      <c r="Q4110" s="3" t="str">
        <f t="shared" si="323"/>
        <v>Other</v>
      </c>
      <c r="R4110" s="3" t="str">
        <f t="shared" si="324"/>
        <v>Not LCLS</v>
      </c>
      <c r="S4110" s="3" t="str" cm="1">
        <f t="array" ref="S4110">_xlfn.IFS(G4110 &gt; 5000000, "Very High", G4110 &gt; 1000000, "High", G4110 &gt; 500000, "Medium", TRUE, "Low")</f>
        <v>Very High</v>
      </c>
      <c r="T4110" s="3" t="str" cm="1">
        <f t="array" ref="T4110">_xlfn.IFS(B4110 &gt;= 2005, "Post-2005", B4110 &gt;= 2000, "2000-2004", TRUE, "Pre-2000")</f>
        <v>Post-2005</v>
      </c>
    </row>
    <row r="4111" spans="1:20" x14ac:dyDescent="0.85">
      <c r="A4111" s="1">
        <v>41164</v>
      </c>
      <c r="B4111" t="s">
        <v>4090</v>
      </c>
      <c r="C4111" t="s">
        <v>4091</v>
      </c>
      <c r="D4111" t="s">
        <v>4092</v>
      </c>
      <c r="E4111" t="s">
        <v>1408</v>
      </c>
      <c r="F4111" t="s">
        <v>1409</v>
      </c>
      <c r="G4111" t="s">
        <v>1410</v>
      </c>
      <c r="H4111">
        <v>2007</v>
      </c>
      <c r="I4111" s="2">
        <v>1276300.01</v>
      </c>
      <c r="J4111" s="2">
        <v>0</v>
      </c>
      <c r="K4111" s="2">
        <v>1276300.01</v>
      </c>
      <c r="L4111" t="s">
        <v>116</v>
      </c>
      <c r="M4111" s="3" t="b">
        <f>trust_funds5[[#This Row],[Contributions Outstanding (USD)]]=0</f>
        <v>1</v>
      </c>
      <c r="N4111" s="3" t="str">
        <f t="shared" si="320"/>
        <v>Outstanding</v>
      </c>
      <c r="O4111" s="3" t="str">
        <f t="shared" si="321"/>
        <v>High Contribution &amp; Recent</v>
      </c>
      <c r="P4111" s="3" t="str">
        <f t="shared" si="322"/>
        <v>Other</v>
      </c>
      <c r="Q4111" s="3" t="str">
        <f t="shared" si="323"/>
        <v>Other</v>
      </c>
      <c r="R4111" s="3" t="str">
        <f t="shared" si="324"/>
        <v>Not LCLS</v>
      </c>
      <c r="S4111" s="3" t="str" cm="1">
        <f t="array" ref="S4111">_xlfn.IFS(G4111 &gt; 5000000, "Very High", G4111 &gt; 1000000, "High", G4111 &gt; 500000, "Medium", TRUE, "Low")</f>
        <v>Very High</v>
      </c>
      <c r="T4111" s="3" t="str" cm="1">
        <f t="array" ref="T4111">_xlfn.IFS(B4111 &gt;= 2005, "Post-2005", B4111 &gt;= 2000, "2000-2004", TRUE, "Pre-2000")</f>
        <v>Post-2005</v>
      </c>
    </row>
    <row r="4112" spans="1:20" x14ac:dyDescent="0.85">
      <c r="A4112" s="1">
        <v>41164</v>
      </c>
      <c r="B4112" t="s">
        <v>4090</v>
      </c>
      <c r="C4112" t="s">
        <v>4091</v>
      </c>
      <c r="D4112" t="s">
        <v>4092</v>
      </c>
      <c r="E4112" t="s">
        <v>1791</v>
      </c>
      <c r="F4112" t="s">
        <v>1792</v>
      </c>
      <c r="G4112" t="s">
        <v>1793</v>
      </c>
      <c r="H4112">
        <v>2007</v>
      </c>
      <c r="I4112" s="2">
        <v>200000</v>
      </c>
      <c r="J4112" s="2">
        <v>0</v>
      </c>
      <c r="K4112" s="2">
        <v>200000</v>
      </c>
      <c r="L4112" t="s">
        <v>116</v>
      </c>
      <c r="M4112" s="3" t="b">
        <f>trust_funds5[[#This Row],[Contributions Outstanding (USD)]]=0</f>
        <v>1</v>
      </c>
      <c r="N4112" s="3" t="str">
        <f t="shared" si="320"/>
        <v>Outstanding</v>
      </c>
      <c r="O4112" s="3" t="str">
        <f t="shared" si="321"/>
        <v>High Contribution &amp; Recent</v>
      </c>
      <c r="P4112" s="3" t="str">
        <f t="shared" si="322"/>
        <v>Other</v>
      </c>
      <c r="Q4112" s="3" t="str">
        <f t="shared" si="323"/>
        <v>Other</v>
      </c>
      <c r="R4112" s="3" t="str">
        <f t="shared" si="324"/>
        <v>Not LCLS</v>
      </c>
      <c r="S4112" s="3" t="str" cm="1">
        <f t="array" ref="S4112">_xlfn.IFS(G4112 &gt; 5000000, "Very High", G4112 &gt; 1000000, "High", G4112 &gt; 500000, "Medium", TRUE, "Low")</f>
        <v>Very High</v>
      </c>
      <c r="T4112" s="3" t="str" cm="1">
        <f t="array" ref="T4112">_xlfn.IFS(B4112 &gt;= 2005, "Post-2005", B4112 &gt;= 2000, "2000-2004", TRUE, "Pre-2000")</f>
        <v>Post-2005</v>
      </c>
    </row>
    <row r="4113" spans="1:20" x14ac:dyDescent="0.85">
      <c r="A4113" s="1">
        <v>41164</v>
      </c>
      <c r="B4113" t="s">
        <v>4090</v>
      </c>
      <c r="C4113" t="s">
        <v>4091</v>
      </c>
      <c r="D4113" t="s">
        <v>4092</v>
      </c>
      <c r="E4113" t="s">
        <v>204</v>
      </c>
      <c r="F4113" t="s">
        <v>205</v>
      </c>
      <c r="G4113" t="s">
        <v>206</v>
      </c>
      <c r="H4113">
        <v>2007</v>
      </c>
      <c r="I4113" s="2">
        <v>9222920</v>
      </c>
      <c r="J4113" s="2">
        <v>0</v>
      </c>
      <c r="K4113" s="2">
        <v>9222920</v>
      </c>
      <c r="L4113" t="s">
        <v>116</v>
      </c>
      <c r="M4113" s="3" t="b">
        <f>trust_funds5[[#This Row],[Contributions Outstanding (USD)]]=0</f>
        <v>1</v>
      </c>
      <c r="N4113" s="3" t="str">
        <f t="shared" si="320"/>
        <v>Outstanding</v>
      </c>
      <c r="O4113" s="3" t="str">
        <f t="shared" si="321"/>
        <v>High Contribution &amp; Recent</v>
      </c>
      <c r="P4113" s="3" t="str">
        <f t="shared" si="322"/>
        <v>Other</v>
      </c>
      <c r="Q4113" s="3" t="str">
        <f t="shared" si="323"/>
        <v>Other</v>
      </c>
      <c r="R4113" s="3" t="str">
        <f t="shared" si="324"/>
        <v>Not LCLS</v>
      </c>
      <c r="S4113" s="3" t="str" cm="1">
        <f t="array" ref="S4113">_xlfn.IFS(G4113 &gt; 5000000, "Very High", G4113 &gt; 1000000, "High", G4113 &gt; 500000, "Medium", TRUE, "Low")</f>
        <v>Very High</v>
      </c>
      <c r="T4113" s="3" t="str" cm="1">
        <f t="array" ref="T4113">_xlfn.IFS(B4113 &gt;= 2005, "Post-2005", B4113 &gt;= 2000, "2000-2004", TRUE, "Pre-2000")</f>
        <v>Post-2005</v>
      </c>
    </row>
    <row r="4114" spans="1:20" x14ac:dyDescent="0.85">
      <c r="A4114" s="1">
        <v>41164</v>
      </c>
      <c r="B4114" t="s">
        <v>4090</v>
      </c>
      <c r="C4114" t="s">
        <v>4091</v>
      </c>
      <c r="D4114" t="s">
        <v>4092</v>
      </c>
      <c r="E4114" t="s">
        <v>1333</v>
      </c>
      <c r="F4114" t="s">
        <v>1334</v>
      </c>
      <c r="G4114" t="s">
        <v>3458</v>
      </c>
      <c r="H4114">
        <v>2007</v>
      </c>
      <c r="I4114" s="2">
        <v>6013680.0099999998</v>
      </c>
      <c r="J4114" s="2">
        <v>0</v>
      </c>
      <c r="K4114" s="2">
        <v>6013680.0099999998</v>
      </c>
      <c r="L4114" t="s">
        <v>116</v>
      </c>
      <c r="M4114" s="3" t="b">
        <f>trust_funds5[[#This Row],[Contributions Outstanding (USD)]]=0</f>
        <v>1</v>
      </c>
      <c r="N4114" s="3" t="str">
        <f t="shared" si="320"/>
        <v>Outstanding</v>
      </c>
      <c r="O4114" s="3" t="str">
        <f t="shared" si="321"/>
        <v>High Contribution &amp; Recent</v>
      </c>
      <c r="P4114" s="3" t="str">
        <f t="shared" si="322"/>
        <v>Other</v>
      </c>
      <c r="Q4114" s="3" t="str">
        <f t="shared" si="323"/>
        <v>Other</v>
      </c>
      <c r="R4114" s="3" t="str">
        <f t="shared" si="324"/>
        <v>Not LCLS</v>
      </c>
      <c r="S4114" s="3" t="str" cm="1">
        <f t="array" ref="S4114">_xlfn.IFS(G4114 &gt; 5000000, "Very High", G4114 &gt; 1000000, "High", G4114 &gt; 500000, "Medium", TRUE, "Low")</f>
        <v>Very High</v>
      </c>
      <c r="T4114" s="3" t="str" cm="1">
        <f t="array" ref="T4114">_xlfn.IFS(B4114 &gt;= 2005, "Post-2005", B4114 &gt;= 2000, "2000-2004", TRUE, "Pre-2000")</f>
        <v>Post-2005</v>
      </c>
    </row>
    <row r="4115" spans="1:20" x14ac:dyDescent="0.85">
      <c r="A4115" s="1">
        <v>41164</v>
      </c>
      <c r="B4115" t="s">
        <v>4090</v>
      </c>
      <c r="C4115" t="s">
        <v>4091</v>
      </c>
      <c r="D4115" t="s">
        <v>4092</v>
      </c>
      <c r="E4115" t="s">
        <v>119</v>
      </c>
      <c r="F4115" t="s">
        <v>120</v>
      </c>
      <c r="G4115" t="s">
        <v>121</v>
      </c>
      <c r="H4115">
        <v>2007</v>
      </c>
      <c r="I4115" s="2">
        <v>56485370</v>
      </c>
      <c r="J4115" s="2">
        <v>30</v>
      </c>
      <c r="K4115" s="2">
        <v>56485400</v>
      </c>
      <c r="L4115" t="s">
        <v>116</v>
      </c>
      <c r="M4115" s="3" t="b">
        <f>trust_funds5[[#This Row],[Contributions Outstanding (USD)]]=0</f>
        <v>0</v>
      </c>
      <c r="N4115" s="3" t="str">
        <f t="shared" si="320"/>
        <v>Outstanding</v>
      </c>
      <c r="O4115" s="3" t="str">
        <f t="shared" si="321"/>
        <v>High Contribution &amp; Recent</v>
      </c>
      <c r="P4115" s="3" t="str">
        <f t="shared" si="322"/>
        <v>Other</v>
      </c>
      <c r="Q4115" s="3" t="str">
        <f t="shared" si="323"/>
        <v>Other</v>
      </c>
      <c r="R4115" s="3" t="str">
        <f t="shared" si="324"/>
        <v>Not LCLS</v>
      </c>
      <c r="S4115" s="3" t="str" cm="1">
        <f t="array" ref="S4115">_xlfn.IFS(G4115 &gt; 5000000, "Very High", G4115 &gt; 1000000, "High", G4115 &gt; 500000, "Medium", TRUE, "Low")</f>
        <v>Very High</v>
      </c>
      <c r="T4115" s="3" t="str" cm="1">
        <f t="array" ref="T4115">_xlfn.IFS(B4115 &gt;= 2005, "Post-2005", B4115 &gt;= 2000, "2000-2004", TRUE, "Pre-2000")</f>
        <v>Post-2005</v>
      </c>
    </row>
    <row r="4116" spans="1:20" x14ac:dyDescent="0.85">
      <c r="A4116" s="1">
        <v>41164</v>
      </c>
      <c r="B4116" t="s">
        <v>4090</v>
      </c>
      <c r="C4116" t="s">
        <v>4091</v>
      </c>
      <c r="D4116" t="s">
        <v>4092</v>
      </c>
      <c r="E4116" t="s">
        <v>42</v>
      </c>
      <c r="F4116" t="s">
        <v>43</v>
      </c>
      <c r="G4116" t="s">
        <v>44</v>
      </c>
      <c r="H4116">
        <v>2007</v>
      </c>
      <c r="I4116" s="2">
        <v>3555023.18</v>
      </c>
      <c r="J4116" s="2">
        <v>0</v>
      </c>
      <c r="K4116" s="2">
        <v>3555023.18</v>
      </c>
      <c r="L4116" t="s">
        <v>116</v>
      </c>
      <c r="M4116" s="3" t="b">
        <f>trust_funds5[[#This Row],[Contributions Outstanding (USD)]]=0</f>
        <v>1</v>
      </c>
      <c r="N4116" s="3" t="str">
        <f t="shared" si="320"/>
        <v>Outstanding</v>
      </c>
      <c r="O4116" s="3" t="str">
        <f t="shared" si="321"/>
        <v>High Contribution &amp; Recent</v>
      </c>
      <c r="P4116" s="3" t="str">
        <f t="shared" si="322"/>
        <v>Other</v>
      </c>
      <c r="Q4116" s="3" t="str">
        <f t="shared" si="323"/>
        <v>Other</v>
      </c>
      <c r="R4116" s="3" t="str">
        <f t="shared" si="324"/>
        <v>Not LCLS</v>
      </c>
      <c r="S4116" s="3" t="str" cm="1">
        <f t="array" ref="S4116">_xlfn.IFS(G4116 &gt; 5000000, "Very High", G4116 &gt; 1000000, "High", G4116 &gt; 500000, "Medium", TRUE, "Low")</f>
        <v>Very High</v>
      </c>
      <c r="T4116" s="3" t="str" cm="1">
        <f t="array" ref="T4116">_xlfn.IFS(B4116 &gt;= 2005, "Post-2005", B4116 &gt;= 2000, "2000-2004", TRUE, "Pre-2000")</f>
        <v>Post-2005</v>
      </c>
    </row>
    <row r="4117" spans="1:20" x14ac:dyDescent="0.85">
      <c r="A4117" s="1">
        <v>41164</v>
      </c>
      <c r="B4117" t="s">
        <v>4090</v>
      </c>
      <c r="C4117" t="s">
        <v>4091</v>
      </c>
      <c r="D4117" t="s">
        <v>4092</v>
      </c>
      <c r="E4117" t="s">
        <v>6172</v>
      </c>
      <c r="F4117" t="s">
        <v>6173</v>
      </c>
      <c r="G4117" t="s">
        <v>6174</v>
      </c>
      <c r="H4117">
        <v>2007</v>
      </c>
      <c r="I4117" s="2">
        <v>289500</v>
      </c>
      <c r="J4117" s="2">
        <v>0</v>
      </c>
      <c r="K4117" s="2">
        <v>289500</v>
      </c>
      <c r="L4117" t="s">
        <v>116</v>
      </c>
      <c r="M4117" s="3" t="b">
        <f>trust_funds5[[#This Row],[Contributions Outstanding (USD)]]=0</f>
        <v>1</v>
      </c>
      <c r="N4117" s="3" t="str">
        <f t="shared" si="320"/>
        <v>Outstanding</v>
      </c>
      <c r="O4117" s="3" t="str">
        <f t="shared" si="321"/>
        <v>High Contribution &amp; Recent</v>
      </c>
      <c r="P4117" s="3" t="str">
        <f t="shared" si="322"/>
        <v>Other</v>
      </c>
      <c r="Q4117" s="3" t="str">
        <f t="shared" si="323"/>
        <v>Other</v>
      </c>
      <c r="R4117" s="3" t="str">
        <f t="shared" si="324"/>
        <v>Not LCLS</v>
      </c>
      <c r="S4117" s="3" t="str" cm="1">
        <f t="array" ref="S4117">_xlfn.IFS(G4117 &gt; 5000000, "Very High", G4117 &gt; 1000000, "High", G4117 &gt; 500000, "Medium", TRUE, "Low")</f>
        <v>Very High</v>
      </c>
      <c r="T4117" s="3" t="str" cm="1">
        <f t="array" ref="T4117">_xlfn.IFS(B4117 &gt;= 2005, "Post-2005", B4117 &gt;= 2000, "2000-2004", TRUE, "Pre-2000")</f>
        <v>Post-2005</v>
      </c>
    </row>
    <row r="4118" spans="1:20" x14ac:dyDescent="0.85">
      <c r="A4118" s="1">
        <v>41164</v>
      </c>
      <c r="B4118" t="s">
        <v>4090</v>
      </c>
      <c r="C4118" t="s">
        <v>4091</v>
      </c>
      <c r="D4118" t="s">
        <v>4092</v>
      </c>
      <c r="E4118" t="s">
        <v>21</v>
      </c>
      <c r="F4118" t="s">
        <v>22</v>
      </c>
      <c r="G4118" t="s">
        <v>23</v>
      </c>
      <c r="H4118">
        <v>2007</v>
      </c>
      <c r="I4118" s="2">
        <v>46176951.090000004</v>
      </c>
      <c r="J4118" s="2">
        <v>0</v>
      </c>
      <c r="K4118" s="2">
        <v>46176951.090000004</v>
      </c>
      <c r="L4118" t="s">
        <v>116</v>
      </c>
      <c r="M4118" s="3" t="b">
        <f>trust_funds5[[#This Row],[Contributions Outstanding (USD)]]=0</f>
        <v>1</v>
      </c>
      <c r="N4118" s="3" t="str">
        <f t="shared" si="320"/>
        <v>Outstanding</v>
      </c>
      <c r="O4118" s="3" t="str">
        <f t="shared" si="321"/>
        <v>High Contribution &amp; Recent</v>
      </c>
      <c r="P4118" s="3" t="str">
        <f t="shared" si="322"/>
        <v>Other</v>
      </c>
      <c r="Q4118" s="3" t="str">
        <f t="shared" si="323"/>
        <v>Other</v>
      </c>
      <c r="R4118" s="3" t="str">
        <f t="shared" si="324"/>
        <v>Not LCLS</v>
      </c>
      <c r="S4118" s="3" t="str" cm="1">
        <f t="array" ref="S4118">_xlfn.IFS(G4118 &gt; 5000000, "Very High", G4118 &gt; 1000000, "High", G4118 &gt; 500000, "Medium", TRUE, "Low")</f>
        <v>Very High</v>
      </c>
      <c r="T4118" s="3" t="str" cm="1">
        <f t="array" ref="T4118">_xlfn.IFS(B4118 &gt;= 2005, "Post-2005", B4118 &gt;= 2000, "2000-2004", TRUE, "Pre-2000")</f>
        <v>Post-2005</v>
      </c>
    </row>
    <row r="4119" spans="1:20" x14ac:dyDescent="0.85">
      <c r="A4119" s="1">
        <v>41164</v>
      </c>
      <c r="B4119" t="s">
        <v>4090</v>
      </c>
      <c r="C4119" t="s">
        <v>4091</v>
      </c>
      <c r="D4119" t="s">
        <v>4092</v>
      </c>
      <c r="E4119" t="s">
        <v>49</v>
      </c>
      <c r="F4119" t="s">
        <v>50</v>
      </c>
      <c r="G4119" t="s">
        <v>51</v>
      </c>
      <c r="H4119">
        <v>2007</v>
      </c>
      <c r="I4119" s="2">
        <v>58900000</v>
      </c>
      <c r="J4119" s="2">
        <v>0</v>
      </c>
      <c r="K4119" s="2">
        <v>58900000</v>
      </c>
      <c r="L4119" t="s">
        <v>116</v>
      </c>
      <c r="M4119" s="3" t="b">
        <f>trust_funds5[[#This Row],[Contributions Outstanding (USD)]]=0</f>
        <v>1</v>
      </c>
      <c r="N4119" s="3" t="str">
        <f t="shared" si="320"/>
        <v>Outstanding</v>
      </c>
      <c r="O4119" s="3" t="str">
        <f t="shared" si="321"/>
        <v>High Contribution &amp; Recent</v>
      </c>
      <c r="P4119" s="3" t="str">
        <f t="shared" si="322"/>
        <v>Other</v>
      </c>
      <c r="Q4119" s="3" t="str">
        <f t="shared" si="323"/>
        <v>Other</v>
      </c>
      <c r="R4119" s="3" t="str">
        <f t="shared" si="324"/>
        <v>Not LCLS</v>
      </c>
      <c r="S4119" s="3" t="str" cm="1">
        <f t="array" ref="S4119">_xlfn.IFS(G4119 &gt; 5000000, "Very High", G4119 &gt; 1000000, "High", G4119 &gt; 500000, "Medium", TRUE, "Low")</f>
        <v>Very High</v>
      </c>
      <c r="T4119" s="3" t="str" cm="1">
        <f t="array" ref="T4119">_xlfn.IFS(B4119 &gt;= 2005, "Post-2005", B4119 &gt;= 2000, "2000-2004", TRUE, "Pre-2000")</f>
        <v>Post-2005</v>
      </c>
    </row>
    <row r="4120" spans="1:20" x14ac:dyDescent="0.85">
      <c r="A4120" s="1">
        <v>41164</v>
      </c>
      <c r="B4120" t="s">
        <v>2137</v>
      </c>
      <c r="C4120" t="s">
        <v>6175</v>
      </c>
      <c r="D4120" t="s">
        <v>6176</v>
      </c>
      <c r="E4120" t="s">
        <v>102</v>
      </c>
      <c r="F4120" t="s">
        <v>103</v>
      </c>
      <c r="G4120" t="s">
        <v>104</v>
      </c>
      <c r="H4120">
        <v>2007</v>
      </c>
      <c r="I4120" s="2">
        <v>3368896.8</v>
      </c>
      <c r="J4120" s="2">
        <v>0</v>
      </c>
      <c r="K4120" s="2">
        <v>3368896.8</v>
      </c>
      <c r="L4120" t="s">
        <v>18</v>
      </c>
      <c r="M4120" s="3" t="b">
        <f>trust_funds5[[#This Row],[Contributions Outstanding (USD)]]=0</f>
        <v>1</v>
      </c>
      <c r="N4120" s="3" t="str">
        <f t="shared" si="320"/>
        <v>Outstanding</v>
      </c>
      <c r="O4120" s="3" t="str">
        <f t="shared" si="321"/>
        <v>High Contribution &amp; Recent</v>
      </c>
      <c r="P4120" s="3" t="str">
        <f t="shared" si="322"/>
        <v>Other</v>
      </c>
      <c r="Q4120" s="3" t="str">
        <f t="shared" si="323"/>
        <v>Other</v>
      </c>
      <c r="R4120" s="3" t="str">
        <f t="shared" si="324"/>
        <v>Not LCLS</v>
      </c>
      <c r="S4120" s="3" t="str" cm="1">
        <f t="array" ref="S4120">_xlfn.IFS(G4120 &gt; 5000000, "Very High", G4120 &gt; 1000000, "High", G4120 &gt; 500000, "Medium", TRUE, "Low")</f>
        <v>Very High</v>
      </c>
      <c r="T4120" s="3" t="str" cm="1">
        <f t="array" ref="T4120">_xlfn.IFS(B4120 &gt;= 2005, "Post-2005", B4120 &gt;= 2000, "2000-2004", TRUE, "Pre-2000")</f>
        <v>Post-2005</v>
      </c>
    </row>
    <row r="4121" spans="1:20" x14ac:dyDescent="0.85">
      <c r="A4121" s="1">
        <v>41164</v>
      </c>
      <c r="B4121" t="s">
        <v>77</v>
      </c>
      <c r="C4121" t="s">
        <v>111</v>
      </c>
      <c r="D4121" t="s">
        <v>112</v>
      </c>
      <c r="E4121" t="s">
        <v>113</v>
      </c>
      <c r="F4121" t="s">
        <v>114</v>
      </c>
      <c r="G4121" t="s">
        <v>115</v>
      </c>
      <c r="H4121">
        <v>2007</v>
      </c>
      <c r="I4121" s="2">
        <v>22000000</v>
      </c>
      <c r="J4121" s="2">
        <v>0</v>
      </c>
      <c r="K4121" s="2">
        <v>22000000</v>
      </c>
      <c r="L4121" t="s">
        <v>116</v>
      </c>
      <c r="M4121" s="3" t="b">
        <f>trust_funds5[[#This Row],[Contributions Outstanding (USD)]]=0</f>
        <v>1</v>
      </c>
      <c r="N4121" s="3" t="str">
        <f t="shared" si="320"/>
        <v>Outstanding</v>
      </c>
      <c r="O4121" s="3" t="str">
        <f t="shared" si="321"/>
        <v>High Contribution &amp; Recent</v>
      </c>
      <c r="P4121" s="3" t="str">
        <f t="shared" si="322"/>
        <v>Other</v>
      </c>
      <c r="Q4121" s="3" t="str">
        <f t="shared" si="323"/>
        <v>Other</v>
      </c>
      <c r="R4121" s="3" t="str">
        <f t="shared" si="324"/>
        <v>Not LCLS</v>
      </c>
      <c r="S4121" s="3" t="str" cm="1">
        <f t="array" ref="S4121">_xlfn.IFS(G4121 &gt; 5000000, "Very High", G4121 &gt; 1000000, "High", G4121 &gt; 500000, "Medium", TRUE, "Low")</f>
        <v>Very High</v>
      </c>
      <c r="T4121" s="3" t="str" cm="1">
        <f t="array" ref="T4121">_xlfn.IFS(B4121 &gt;= 2005, "Post-2005", B4121 &gt;= 2000, "2000-2004", TRUE, "Pre-2000")</f>
        <v>Post-2005</v>
      </c>
    </row>
    <row r="4122" spans="1:20" x14ac:dyDescent="0.85">
      <c r="A4122" s="1">
        <v>41164</v>
      </c>
      <c r="B4122" t="s">
        <v>883</v>
      </c>
      <c r="C4122" t="s">
        <v>5361</v>
      </c>
      <c r="D4122" t="s">
        <v>5362</v>
      </c>
      <c r="E4122" t="s">
        <v>70</v>
      </c>
      <c r="F4122" t="s">
        <v>71</v>
      </c>
      <c r="G4122" t="s">
        <v>5363</v>
      </c>
      <c r="H4122">
        <v>2007</v>
      </c>
      <c r="I4122" s="2">
        <v>706576.53</v>
      </c>
      <c r="J4122" s="2">
        <v>0</v>
      </c>
      <c r="K4122" s="2">
        <v>706576.53</v>
      </c>
      <c r="L4122" t="s">
        <v>116</v>
      </c>
      <c r="M4122" s="3" t="b">
        <f>trust_funds5[[#This Row],[Contributions Outstanding (USD)]]=0</f>
        <v>1</v>
      </c>
      <c r="N4122" s="3" t="str">
        <f t="shared" si="320"/>
        <v>Outstanding</v>
      </c>
      <c r="O4122" s="3" t="str">
        <f t="shared" si="321"/>
        <v>High Contribution &amp; Recent</v>
      </c>
      <c r="P4122" s="3" t="str">
        <f t="shared" si="322"/>
        <v>Other</v>
      </c>
      <c r="Q4122" s="3" t="str">
        <f t="shared" si="323"/>
        <v>Other</v>
      </c>
      <c r="R4122" s="3" t="str">
        <f t="shared" si="324"/>
        <v>Not LCLS</v>
      </c>
      <c r="S4122" s="3" t="str" cm="1">
        <f t="array" ref="S4122">_xlfn.IFS(G4122 &gt; 5000000, "Very High", G4122 &gt; 1000000, "High", G4122 &gt; 500000, "Medium", TRUE, "Low")</f>
        <v>Very High</v>
      </c>
      <c r="T4122" s="3" t="str" cm="1">
        <f t="array" ref="T4122">_xlfn.IFS(B4122 &gt;= 2005, "Post-2005", B4122 &gt;= 2000, "2000-2004", TRUE, "Pre-2000")</f>
        <v>Post-2005</v>
      </c>
    </row>
    <row r="4123" spans="1:20" x14ac:dyDescent="0.85">
      <c r="A4123" s="1">
        <v>41164</v>
      </c>
      <c r="B4123" t="s">
        <v>90</v>
      </c>
      <c r="C4123" t="s">
        <v>6177</v>
      </c>
      <c r="D4123" t="s">
        <v>6178</v>
      </c>
      <c r="E4123" t="s">
        <v>128</v>
      </c>
      <c r="F4123" t="s">
        <v>129</v>
      </c>
      <c r="G4123" t="s">
        <v>130</v>
      </c>
      <c r="H4123">
        <v>2007</v>
      </c>
      <c r="I4123" s="2">
        <v>7381850</v>
      </c>
      <c r="J4123" s="2">
        <v>0</v>
      </c>
      <c r="K4123" s="2">
        <v>7381850</v>
      </c>
      <c r="L4123" t="s">
        <v>116</v>
      </c>
      <c r="M4123" s="3" t="b">
        <f>trust_funds5[[#This Row],[Contributions Outstanding (USD)]]=0</f>
        <v>1</v>
      </c>
      <c r="N4123" s="3" t="str">
        <f t="shared" si="320"/>
        <v>Outstanding</v>
      </c>
      <c r="O4123" s="3" t="str">
        <f t="shared" si="321"/>
        <v>High Contribution &amp; Recent</v>
      </c>
      <c r="P4123" s="3" t="str">
        <f t="shared" si="322"/>
        <v>Other</v>
      </c>
      <c r="Q4123" s="3" t="str">
        <f t="shared" si="323"/>
        <v>Other</v>
      </c>
      <c r="R4123" s="3" t="str">
        <f t="shared" si="324"/>
        <v>Not LCLS</v>
      </c>
      <c r="S4123" s="3" t="str" cm="1">
        <f t="array" ref="S4123">_xlfn.IFS(G4123 &gt; 5000000, "Very High", G4123 &gt; 1000000, "High", G4123 &gt; 500000, "Medium", TRUE, "Low")</f>
        <v>Very High</v>
      </c>
      <c r="T4123" s="3" t="str" cm="1">
        <f t="array" ref="T4123">_xlfn.IFS(B4123 &gt;= 2005, "Post-2005", B4123 &gt;= 2000, "2000-2004", TRUE, "Pre-2000")</f>
        <v>Post-2005</v>
      </c>
    </row>
    <row r="4124" spans="1:20" x14ac:dyDescent="0.85">
      <c r="A4124" s="1">
        <v>41164</v>
      </c>
      <c r="B4124" t="s">
        <v>90</v>
      </c>
      <c r="C4124" t="s">
        <v>6179</v>
      </c>
      <c r="D4124" t="s">
        <v>6180</v>
      </c>
      <c r="E4124" t="s">
        <v>15</v>
      </c>
      <c r="F4124" t="s">
        <v>16</v>
      </c>
      <c r="G4124" t="s">
        <v>17</v>
      </c>
      <c r="H4124">
        <v>2007</v>
      </c>
      <c r="I4124" s="2">
        <v>3299587.12</v>
      </c>
      <c r="J4124" s="2">
        <v>0</v>
      </c>
      <c r="K4124" s="2">
        <v>3299587.12</v>
      </c>
      <c r="L4124" t="s">
        <v>18</v>
      </c>
      <c r="M4124" s="3" t="b">
        <f>trust_funds5[[#This Row],[Contributions Outstanding (USD)]]=0</f>
        <v>1</v>
      </c>
      <c r="N4124" s="3" t="str">
        <f t="shared" si="320"/>
        <v>Outstanding</v>
      </c>
      <c r="O4124" s="3" t="str">
        <f t="shared" si="321"/>
        <v>High Contribution &amp; Recent</v>
      </c>
      <c r="P4124" s="3" t="str">
        <f t="shared" si="322"/>
        <v>Other</v>
      </c>
      <c r="Q4124" s="3" t="str">
        <f t="shared" si="323"/>
        <v>Other</v>
      </c>
      <c r="R4124" s="3" t="str">
        <f t="shared" si="324"/>
        <v>Not LCLS</v>
      </c>
      <c r="S4124" s="3" t="str" cm="1">
        <f t="array" ref="S4124">_xlfn.IFS(G4124 &gt; 5000000, "Very High", G4124 &gt; 1000000, "High", G4124 &gt; 500000, "Medium", TRUE, "Low")</f>
        <v>Very High</v>
      </c>
      <c r="T4124" s="3" t="str" cm="1">
        <f t="array" ref="T4124">_xlfn.IFS(B4124 &gt;= 2005, "Post-2005", B4124 &gt;= 2000, "2000-2004", TRUE, "Pre-2000")</f>
        <v>Post-2005</v>
      </c>
    </row>
    <row r="4125" spans="1:20" x14ac:dyDescent="0.85">
      <c r="A4125" s="1">
        <v>41164</v>
      </c>
      <c r="B4125" t="s">
        <v>1346</v>
      </c>
      <c r="C4125" t="s">
        <v>6181</v>
      </c>
      <c r="D4125" t="s">
        <v>6182</v>
      </c>
      <c r="E4125" t="s">
        <v>21</v>
      </c>
      <c r="F4125" t="s">
        <v>22</v>
      </c>
      <c r="G4125" t="s">
        <v>23</v>
      </c>
      <c r="H4125">
        <v>2007</v>
      </c>
      <c r="I4125" s="2">
        <v>2387502.09</v>
      </c>
      <c r="J4125" s="2">
        <v>0</v>
      </c>
      <c r="K4125" s="2">
        <v>2387502.09</v>
      </c>
      <c r="L4125" t="s">
        <v>116</v>
      </c>
      <c r="M4125" s="3" t="b">
        <f>trust_funds5[[#This Row],[Contributions Outstanding (USD)]]=0</f>
        <v>1</v>
      </c>
      <c r="N4125" s="3" t="str">
        <f t="shared" si="320"/>
        <v>Outstanding</v>
      </c>
      <c r="O4125" s="3" t="str">
        <f t="shared" si="321"/>
        <v>High Contribution &amp; Recent</v>
      </c>
      <c r="P4125" s="3" t="str">
        <f t="shared" si="322"/>
        <v>Other</v>
      </c>
      <c r="Q4125" s="3" t="str">
        <f t="shared" si="323"/>
        <v>Other</v>
      </c>
      <c r="R4125" s="3" t="str">
        <f t="shared" si="324"/>
        <v>Not LCLS</v>
      </c>
      <c r="S4125" s="3" t="str" cm="1">
        <f t="array" ref="S4125">_xlfn.IFS(G4125 &gt; 5000000, "Very High", G4125 &gt; 1000000, "High", G4125 &gt; 500000, "Medium", TRUE, "Low")</f>
        <v>Very High</v>
      </c>
      <c r="T4125" s="3" t="str" cm="1">
        <f t="array" ref="T4125">_xlfn.IFS(B4125 &gt;= 2005, "Post-2005", B4125 &gt;= 2000, "2000-2004", TRUE, "Pre-2000")</f>
        <v>Post-2005</v>
      </c>
    </row>
    <row r="4126" spans="1:20" x14ac:dyDescent="0.85">
      <c r="A4126" s="1">
        <v>41164</v>
      </c>
      <c r="B4126" t="s">
        <v>90</v>
      </c>
      <c r="C4126" t="s">
        <v>6183</v>
      </c>
      <c r="D4126" t="s">
        <v>6184</v>
      </c>
      <c r="E4126" t="s">
        <v>119</v>
      </c>
      <c r="F4126" t="s">
        <v>120</v>
      </c>
      <c r="G4126" t="s">
        <v>121</v>
      </c>
      <c r="H4126">
        <v>2007</v>
      </c>
      <c r="I4126" s="2">
        <v>238100</v>
      </c>
      <c r="J4126" s="2">
        <v>0</v>
      </c>
      <c r="K4126" s="2">
        <v>238100</v>
      </c>
      <c r="L4126" t="s">
        <v>18</v>
      </c>
      <c r="M4126" s="3" t="b">
        <f>trust_funds5[[#This Row],[Contributions Outstanding (USD)]]=0</f>
        <v>1</v>
      </c>
      <c r="N4126" s="3" t="str">
        <f t="shared" si="320"/>
        <v>Outstanding</v>
      </c>
      <c r="O4126" s="3" t="str">
        <f t="shared" si="321"/>
        <v>High Contribution &amp; Recent</v>
      </c>
      <c r="P4126" s="3" t="str">
        <f t="shared" si="322"/>
        <v>Other</v>
      </c>
      <c r="Q4126" s="3" t="str">
        <f t="shared" si="323"/>
        <v>Other</v>
      </c>
      <c r="R4126" s="3" t="str">
        <f t="shared" si="324"/>
        <v>Not LCLS</v>
      </c>
      <c r="S4126" s="3" t="str" cm="1">
        <f t="array" ref="S4126">_xlfn.IFS(G4126 &gt; 5000000, "Very High", G4126 &gt; 1000000, "High", G4126 &gt; 500000, "Medium", TRUE, "Low")</f>
        <v>Very High</v>
      </c>
      <c r="T4126" s="3" t="str" cm="1">
        <f t="array" ref="T4126">_xlfn.IFS(B4126 &gt;= 2005, "Post-2005", B4126 &gt;= 2000, "2000-2004", TRUE, "Pre-2000")</f>
        <v>Post-2005</v>
      </c>
    </row>
    <row r="4127" spans="1:20" x14ac:dyDescent="0.85">
      <c r="A4127" s="1">
        <v>41164</v>
      </c>
      <c r="B4127" t="s">
        <v>1346</v>
      </c>
      <c r="C4127" t="s">
        <v>6185</v>
      </c>
      <c r="D4127" t="s">
        <v>6186</v>
      </c>
      <c r="E4127" t="s">
        <v>21</v>
      </c>
      <c r="F4127" t="s">
        <v>22</v>
      </c>
      <c r="G4127" t="s">
        <v>23</v>
      </c>
      <c r="H4127">
        <v>2007</v>
      </c>
      <c r="I4127" s="2">
        <v>1560364.69</v>
      </c>
      <c r="J4127" s="2">
        <v>0</v>
      </c>
      <c r="K4127" s="2">
        <v>1560364.69</v>
      </c>
      <c r="L4127" t="s">
        <v>18</v>
      </c>
      <c r="M4127" s="3" t="b">
        <f>trust_funds5[[#This Row],[Contributions Outstanding (USD)]]=0</f>
        <v>1</v>
      </c>
      <c r="N4127" s="3" t="str">
        <f t="shared" si="320"/>
        <v>Outstanding</v>
      </c>
      <c r="O4127" s="3" t="str">
        <f t="shared" si="321"/>
        <v>High Contribution &amp; Recent</v>
      </c>
      <c r="P4127" s="3" t="str">
        <f t="shared" si="322"/>
        <v>Other</v>
      </c>
      <c r="Q4127" s="3" t="str">
        <f t="shared" si="323"/>
        <v>Other</v>
      </c>
      <c r="R4127" s="3" t="str">
        <f t="shared" si="324"/>
        <v>Not LCLS</v>
      </c>
      <c r="S4127" s="3" t="str" cm="1">
        <f t="array" ref="S4127">_xlfn.IFS(G4127 &gt; 5000000, "Very High", G4127 &gt; 1000000, "High", G4127 &gt; 500000, "Medium", TRUE, "Low")</f>
        <v>Very High</v>
      </c>
      <c r="T4127" s="3" t="str" cm="1">
        <f t="array" ref="T4127">_xlfn.IFS(B4127 &gt;= 2005, "Post-2005", B4127 &gt;= 2000, "2000-2004", TRUE, "Pre-2000")</f>
        <v>Post-2005</v>
      </c>
    </row>
    <row r="4128" spans="1:20" x14ac:dyDescent="0.85">
      <c r="A4128" s="1">
        <v>41164</v>
      </c>
      <c r="B4128" t="s">
        <v>5722</v>
      </c>
      <c r="C4128" t="s">
        <v>6187</v>
      </c>
      <c r="D4128" t="s">
        <v>6188</v>
      </c>
      <c r="E4128" t="s">
        <v>119</v>
      </c>
      <c r="F4128" t="s">
        <v>120</v>
      </c>
      <c r="G4128" t="s">
        <v>121</v>
      </c>
      <c r="H4128">
        <v>2007</v>
      </c>
      <c r="I4128" s="2">
        <v>6546216.29</v>
      </c>
      <c r="J4128" s="2">
        <v>0</v>
      </c>
      <c r="K4128" s="2">
        <v>6546216.29</v>
      </c>
      <c r="L4128" t="s">
        <v>18</v>
      </c>
      <c r="M4128" s="3" t="b">
        <f>trust_funds5[[#This Row],[Contributions Outstanding (USD)]]=0</f>
        <v>1</v>
      </c>
      <c r="N4128" s="3" t="str">
        <f t="shared" si="320"/>
        <v>Outstanding</v>
      </c>
      <c r="O4128" s="3" t="str">
        <f t="shared" si="321"/>
        <v>High Contribution &amp; Recent</v>
      </c>
      <c r="P4128" s="3" t="str">
        <f t="shared" si="322"/>
        <v>Other</v>
      </c>
      <c r="Q4128" s="3" t="str">
        <f t="shared" si="323"/>
        <v>Other</v>
      </c>
      <c r="R4128" s="3" t="str">
        <f t="shared" si="324"/>
        <v>Not LCLS</v>
      </c>
      <c r="S4128" s="3" t="str" cm="1">
        <f t="array" ref="S4128">_xlfn.IFS(G4128 &gt; 5000000, "Very High", G4128 &gt; 1000000, "High", G4128 &gt; 500000, "Medium", TRUE, "Low")</f>
        <v>Very High</v>
      </c>
      <c r="T4128" s="3" t="str" cm="1">
        <f t="array" ref="T4128">_xlfn.IFS(B4128 &gt;= 2005, "Post-2005", B4128 &gt;= 2000, "2000-2004", TRUE, "Pre-2000")</f>
        <v>Post-2005</v>
      </c>
    </row>
    <row r="4129" spans="1:20" x14ac:dyDescent="0.85">
      <c r="A4129" s="1">
        <v>41164</v>
      </c>
      <c r="B4129" t="s">
        <v>5762</v>
      </c>
      <c r="C4129" t="s">
        <v>6189</v>
      </c>
      <c r="D4129" t="s">
        <v>6190</v>
      </c>
      <c r="E4129" t="s">
        <v>607</v>
      </c>
      <c r="F4129" t="s">
        <v>608</v>
      </c>
      <c r="G4129" t="s">
        <v>608</v>
      </c>
      <c r="H4129">
        <v>2007</v>
      </c>
      <c r="I4129" s="2">
        <v>4085789</v>
      </c>
      <c r="J4129" s="2">
        <v>0</v>
      </c>
      <c r="K4129" s="2">
        <v>4085789</v>
      </c>
      <c r="L4129" t="s">
        <v>18</v>
      </c>
      <c r="M4129" s="3" t="b">
        <f>trust_funds5[[#This Row],[Contributions Outstanding (USD)]]=0</f>
        <v>1</v>
      </c>
      <c r="N4129" s="3" t="str">
        <f t="shared" si="320"/>
        <v>Outstanding</v>
      </c>
      <c r="O4129" s="3" t="str">
        <f t="shared" si="321"/>
        <v>High Contribution &amp; Recent</v>
      </c>
      <c r="P4129" s="3" t="str">
        <f t="shared" si="322"/>
        <v>Other</v>
      </c>
      <c r="Q4129" s="3" t="str">
        <f t="shared" si="323"/>
        <v>Other</v>
      </c>
      <c r="R4129" s="3" t="str">
        <f t="shared" si="324"/>
        <v>Not LCLS</v>
      </c>
      <c r="S4129" s="3" t="str" cm="1">
        <f t="array" ref="S4129">_xlfn.IFS(G4129 &gt; 5000000, "Very High", G4129 &gt; 1000000, "High", G4129 &gt; 500000, "Medium", TRUE, "Low")</f>
        <v>Very High</v>
      </c>
      <c r="T4129" s="3" t="str" cm="1">
        <f t="array" ref="T4129">_xlfn.IFS(B4129 &gt;= 2005, "Post-2005", B4129 &gt;= 2000, "2000-2004", TRUE, "Pre-2000")</f>
        <v>Post-2005</v>
      </c>
    </row>
    <row r="4130" spans="1:20" x14ac:dyDescent="0.85">
      <c r="A4130" s="1">
        <v>41164</v>
      </c>
      <c r="B4130" t="s">
        <v>5304</v>
      </c>
      <c r="C4130" t="s">
        <v>5305</v>
      </c>
      <c r="D4130" t="s">
        <v>5306</v>
      </c>
      <c r="E4130" t="s">
        <v>56</v>
      </c>
      <c r="F4130" t="s">
        <v>57</v>
      </c>
      <c r="G4130" t="s">
        <v>58</v>
      </c>
      <c r="H4130">
        <v>2007</v>
      </c>
      <c r="I4130" s="2">
        <v>0</v>
      </c>
      <c r="J4130" s="2">
        <v>2307022.79</v>
      </c>
      <c r="K4130" s="2">
        <v>2307022.79</v>
      </c>
      <c r="L4130" t="s">
        <v>116</v>
      </c>
      <c r="M4130" s="3" t="b">
        <f>trust_funds5[[#This Row],[Contributions Outstanding (USD)]]=0</f>
        <v>0</v>
      </c>
      <c r="N4130" s="3" t="str">
        <f t="shared" si="320"/>
        <v>Outstanding</v>
      </c>
      <c r="O4130" s="3" t="str">
        <f t="shared" si="321"/>
        <v>High Contribution &amp; Recent</v>
      </c>
      <c r="P4130" s="3" t="str">
        <f t="shared" si="322"/>
        <v>Other</v>
      </c>
      <c r="Q4130" s="3" t="str">
        <f t="shared" si="323"/>
        <v>Other</v>
      </c>
      <c r="R4130" s="3" t="str">
        <f t="shared" si="324"/>
        <v>Not LCLS</v>
      </c>
      <c r="S4130" s="3" t="str" cm="1">
        <f t="array" ref="S4130">_xlfn.IFS(G4130 &gt; 5000000, "Very High", G4130 &gt; 1000000, "High", G4130 &gt; 500000, "Medium", TRUE, "Low")</f>
        <v>Very High</v>
      </c>
      <c r="T4130" s="3" t="str" cm="1">
        <f t="array" ref="T4130">_xlfn.IFS(B4130 &gt;= 2005, "Post-2005", B4130 &gt;= 2000, "2000-2004", TRUE, "Pre-2000")</f>
        <v>Post-2005</v>
      </c>
    </row>
    <row r="4131" spans="1:20" x14ac:dyDescent="0.85">
      <c r="A4131" s="1">
        <v>41164</v>
      </c>
      <c r="B4131" t="s">
        <v>2654</v>
      </c>
      <c r="C4131" t="s">
        <v>5727</v>
      </c>
      <c r="D4131" t="s">
        <v>5728</v>
      </c>
      <c r="E4131" t="s">
        <v>56</v>
      </c>
      <c r="F4131" t="s">
        <v>57</v>
      </c>
      <c r="G4131" t="s">
        <v>58</v>
      </c>
      <c r="H4131">
        <v>2007</v>
      </c>
      <c r="I4131" s="2">
        <v>109837.5</v>
      </c>
      <c r="J4131" s="2">
        <v>0</v>
      </c>
      <c r="K4131" s="2">
        <v>109837.5</v>
      </c>
      <c r="L4131" t="s">
        <v>18</v>
      </c>
      <c r="M4131" s="3" t="b">
        <f>trust_funds5[[#This Row],[Contributions Outstanding (USD)]]=0</f>
        <v>1</v>
      </c>
      <c r="N4131" s="3" t="str">
        <f t="shared" si="320"/>
        <v>Outstanding</v>
      </c>
      <c r="O4131" s="3" t="str">
        <f t="shared" si="321"/>
        <v>High Contribution &amp; Recent</v>
      </c>
      <c r="P4131" s="3" t="str">
        <f t="shared" si="322"/>
        <v>Other</v>
      </c>
      <c r="Q4131" s="3" t="str">
        <f t="shared" si="323"/>
        <v>Other</v>
      </c>
      <c r="R4131" s="3" t="str">
        <f t="shared" si="324"/>
        <v>Not LCLS</v>
      </c>
      <c r="S4131" s="3" t="str" cm="1">
        <f t="array" ref="S4131">_xlfn.IFS(G4131 &gt; 5000000, "Very High", G4131 &gt; 1000000, "High", G4131 &gt; 500000, "Medium", TRUE, "Low")</f>
        <v>Very High</v>
      </c>
      <c r="T4131" s="3" t="str" cm="1">
        <f t="array" ref="T4131">_xlfn.IFS(B4131 &gt;= 2005, "Post-2005", B4131 &gt;= 2000, "2000-2004", TRUE, "Pre-2000")</f>
        <v>Post-2005</v>
      </c>
    </row>
    <row r="4132" spans="1:20" x14ac:dyDescent="0.85">
      <c r="A4132" s="1">
        <v>41164</v>
      </c>
      <c r="B4132" t="s">
        <v>4049</v>
      </c>
      <c r="C4132" t="s">
        <v>5729</v>
      </c>
      <c r="D4132" t="s">
        <v>5730</v>
      </c>
      <c r="E4132" t="s">
        <v>56</v>
      </c>
      <c r="F4132" t="s">
        <v>57</v>
      </c>
      <c r="G4132" t="s">
        <v>58</v>
      </c>
      <c r="H4132">
        <v>2007</v>
      </c>
      <c r="I4132" s="2">
        <v>290000</v>
      </c>
      <c r="J4132" s="2">
        <v>0</v>
      </c>
      <c r="K4132" s="2">
        <v>290000</v>
      </c>
      <c r="L4132" t="s">
        <v>18</v>
      </c>
      <c r="M4132" s="3" t="b">
        <f>trust_funds5[[#This Row],[Contributions Outstanding (USD)]]=0</f>
        <v>1</v>
      </c>
      <c r="N4132" s="3" t="str">
        <f t="shared" si="320"/>
        <v>Outstanding</v>
      </c>
      <c r="O4132" s="3" t="str">
        <f t="shared" si="321"/>
        <v>High Contribution &amp; Recent</v>
      </c>
      <c r="P4132" s="3" t="str">
        <f t="shared" si="322"/>
        <v>Other</v>
      </c>
      <c r="Q4132" s="3" t="str">
        <f t="shared" si="323"/>
        <v>Other</v>
      </c>
      <c r="R4132" s="3" t="str">
        <f t="shared" si="324"/>
        <v>Not LCLS</v>
      </c>
      <c r="S4132" s="3" t="str" cm="1">
        <f t="array" ref="S4132">_xlfn.IFS(G4132 &gt; 5000000, "Very High", G4132 &gt; 1000000, "High", G4132 &gt; 500000, "Medium", TRUE, "Low")</f>
        <v>Very High</v>
      </c>
      <c r="T4132" s="3" t="str" cm="1">
        <f t="array" ref="T4132">_xlfn.IFS(B4132 &gt;= 2005, "Post-2005", B4132 &gt;= 2000, "2000-2004", TRUE, "Pre-2000")</f>
        <v>Post-2005</v>
      </c>
    </row>
    <row r="4133" spans="1:20" x14ac:dyDescent="0.85">
      <c r="A4133" s="1">
        <v>41164</v>
      </c>
      <c r="B4133" t="s">
        <v>6191</v>
      </c>
      <c r="C4133" t="s">
        <v>6192</v>
      </c>
      <c r="D4133" t="s">
        <v>6193</v>
      </c>
      <c r="E4133" t="s">
        <v>56</v>
      </c>
      <c r="F4133" t="s">
        <v>57</v>
      </c>
      <c r="G4133" t="s">
        <v>58</v>
      </c>
      <c r="H4133">
        <v>2007</v>
      </c>
      <c r="I4133" s="2">
        <v>1185900.04</v>
      </c>
      <c r="J4133" s="2">
        <v>0</v>
      </c>
      <c r="K4133" s="2">
        <v>1185900.04</v>
      </c>
      <c r="L4133" t="s">
        <v>116</v>
      </c>
      <c r="M4133" s="3" t="b">
        <f>trust_funds5[[#This Row],[Contributions Outstanding (USD)]]=0</f>
        <v>1</v>
      </c>
      <c r="N4133" s="3" t="str">
        <f t="shared" si="320"/>
        <v>Outstanding</v>
      </c>
      <c r="O4133" s="3" t="str">
        <f t="shared" si="321"/>
        <v>High Contribution &amp; Recent</v>
      </c>
      <c r="P4133" s="3" t="str">
        <f t="shared" si="322"/>
        <v>Other</v>
      </c>
      <c r="Q4133" s="3" t="str">
        <f t="shared" si="323"/>
        <v>Other</v>
      </c>
      <c r="R4133" s="3" t="str">
        <f t="shared" si="324"/>
        <v>Not LCLS</v>
      </c>
      <c r="S4133" s="3" t="str" cm="1">
        <f t="array" ref="S4133">_xlfn.IFS(G4133 &gt; 5000000, "Very High", G4133 &gt; 1000000, "High", G4133 &gt; 500000, "Medium", TRUE, "Low")</f>
        <v>Very High</v>
      </c>
      <c r="T4133" s="3" t="str" cm="1">
        <f t="array" ref="T4133">_xlfn.IFS(B4133 &gt;= 2005, "Post-2005", B4133 &gt;= 2000, "2000-2004", TRUE, "Pre-2000")</f>
        <v>Post-2005</v>
      </c>
    </row>
    <row r="4134" spans="1:20" x14ac:dyDescent="0.85">
      <c r="A4134" s="1">
        <v>41164</v>
      </c>
      <c r="B4134" t="s">
        <v>6194</v>
      </c>
      <c r="C4134" t="s">
        <v>6195</v>
      </c>
      <c r="D4134" t="s">
        <v>6196</v>
      </c>
      <c r="E4134" t="s">
        <v>56</v>
      </c>
      <c r="F4134" t="s">
        <v>57</v>
      </c>
      <c r="G4134" t="s">
        <v>58</v>
      </c>
      <c r="H4134">
        <v>2007</v>
      </c>
      <c r="I4134" s="2">
        <v>4350200</v>
      </c>
      <c r="J4134" s="2">
        <v>0</v>
      </c>
      <c r="K4134" s="2">
        <v>4350200</v>
      </c>
      <c r="L4134" t="s">
        <v>116</v>
      </c>
      <c r="M4134" s="3" t="b">
        <f>trust_funds5[[#This Row],[Contributions Outstanding (USD)]]=0</f>
        <v>1</v>
      </c>
      <c r="N4134" s="3" t="str">
        <f t="shared" si="320"/>
        <v>Outstanding</v>
      </c>
      <c r="O4134" s="3" t="str">
        <f t="shared" si="321"/>
        <v>High Contribution &amp; Recent</v>
      </c>
      <c r="P4134" s="3" t="str">
        <f t="shared" si="322"/>
        <v>Other</v>
      </c>
      <c r="Q4134" s="3" t="str">
        <f t="shared" si="323"/>
        <v>Other</v>
      </c>
      <c r="R4134" s="3" t="str">
        <f t="shared" si="324"/>
        <v>Not LCLS</v>
      </c>
      <c r="S4134" s="3" t="str" cm="1">
        <f t="array" ref="S4134">_xlfn.IFS(G4134 &gt; 5000000, "Very High", G4134 &gt; 1000000, "High", G4134 &gt; 500000, "Medium", TRUE, "Low")</f>
        <v>Very High</v>
      </c>
      <c r="T4134" s="3" t="str" cm="1">
        <f t="array" ref="T4134">_xlfn.IFS(B4134 &gt;= 2005, "Post-2005", B4134 &gt;= 2000, "2000-2004", TRUE, "Pre-2000")</f>
        <v>Post-2005</v>
      </c>
    </row>
    <row r="4135" spans="1:20" x14ac:dyDescent="0.85">
      <c r="A4135" s="1">
        <v>41164</v>
      </c>
      <c r="B4135" t="s">
        <v>4806</v>
      </c>
      <c r="C4135" t="s">
        <v>6197</v>
      </c>
      <c r="D4135" t="s">
        <v>6198</v>
      </c>
      <c r="E4135" t="s">
        <v>56</v>
      </c>
      <c r="F4135" t="s">
        <v>57</v>
      </c>
      <c r="G4135" t="s">
        <v>58</v>
      </c>
      <c r="H4135">
        <v>2007</v>
      </c>
      <c r="I4135" s="2">
        <v>387750</v>
      </c>
      <c r="J4135" s="2">
        <v>0</v>
      </c>
      <c r="K4135" s="2">
        <v>387750</v>
      </c>
      <c r="L4135" t="s">
        <v>18</v>
      </c>
      <c r="M4135" s="3" t="b">
        <f>trust_funds5[[#This Row],[Contributions Outstanding (USD)]]=0</f>
        <v>1</v>
      </c>
      <c r="N4135" s="3" t="str">
        <f t="shared" si="320"/>
        <v>Outstanding</v>
      </c>
      <c r="O4135" s="3" t="str">
        <f t="shared" si="321"/>
        <v>High Contribution &amp; Recent</v>
      </c>
      <c r="P4135" s="3" t="str">
        <f t="shared" si="322"/>
        <v>Other</v>
      </c>
      <c r="Q4135" s="3" t="str">
        <f t="shared" si="323"/>
        <v>Other</v>
      </c>
      <c r="R4135" s="3" t="str">
        <f t="shared" si="324"/>
        <v>Not LCLS</v>
      </c>
      <c r="S4135" s="3" t="str" cm="1">
        <f t="array" ref="S4135">_xlfn.IFS(G4135 &gt; 5000000, "Very High", G4135 &gt; 1000000, "High", G4135 &gt; 500000, "Medium", TRUE, "Low")</f>
        <v>Very High</v>
      </c>
      <c r="T4135" s="3" t="str" cm="1">
        <f t="array" ref="T4135">_xlfn.IFS(B4135 &gt;= 2005, "Post-2005", B4135 &gt;= 2000, "2000-2004", TRUE, "Pre-2000")</f>
        <v>Post-2005</v>
      </c>
    </row>
    <row r="4136" spans="1:20" x14ac:dyDescent="0.85">
      <c r="A4136" s="1">
        <v>41164</v>
      </c>
      <c r="B4136" t="s">
        <v>90</v>
      </c>
      <c r="C4136" t="s">
        <v>6199</v>
      </c>
      <c r="D4136" t="s">
        <v>6200</v>
      </c>
      <c r="E4136" t="s">
        <v>334</v>
      </c>
      <c r="F4136" t="s">
        <v>335</v>
      </c>
      <c r="G4136" t="s">
        <v>339</v>
      </c>
      <c r="H4136">
        <v>2007</v>
      </c>
      <c r="I4136" s="2">
        <v>1353000</v>
      </c>
      <c r="J4136" s="2">
        <v>0</v>
      </c>
      <c r="K4136" s="2">
        <v>1353000</v>
      </c>
      <c r="L4136" t="s">
        <v>116</v>
      </c>
      <c r="M4136" s="3" t="b">
        <f>trust_funds5[[#This Row],[Contributions Outstanding (USD)]]=0</f>
        <v>1</v>
      </c>
      <c r="N4136" s="3" t="str">
        <f t="shared" si="320"/>
        <v>Outstanding</v>
      </c>
      <c r="O4136" s="3" t="str">
        <f t="shared" si="321"/>
        <v>High Contribution &amp; Recent</v>
      </c>
      <c r="P4136" s="3" t="str">
        <f t="shared" si="322"/>
        <v>Other</v>
      </c>
      <c r="Q4136" s="3" t="str">
        <f t="shared" si="323"/>
        <v>Other</v>
      </c>
      <c r="R4136" s="3" t="str">
        <f t="shared" si="324"/>
        <v>Not LCLS</v>
      </c>
      <c r="S4136" s="3" t="str" cm="1">
        <f t="array" ref="S4136">_xlfn.IFS(G4136 &gt; 5000000, "Very High", G4136 &gt; 1000000, "High", G4136 &gt; 500000, "Medium", TRUE, "Low")</f>
        <v>Very High</v>
      </c>
      <c r="T4136" s="3" t="str" cm="1">
        <f t="array" ref="T4136">_xlfn.IFS(B4136 &gt;= 2005, "Post-2005", B4136 &gt;= 2000, "2000-2004", TRUE, "Pre-2000")</f>
        <v>Post-2005</v>
      </c>
    </row>
    <row r="4137" spans="1:20" x14ac:dyDescent="0.85">
      <c r="A4137" s="1">
        <v>41164</v>
      </c>
      <c r="B4137" t="s">
        <v>6201</v>
      </c>
      <c r="C4137" t="s">
        <v>6202</v>
      </c>
      <c r="D4137" t="s">
        <v>6203</v>
      </c>
      <c r="E4137" t="s">
        <v>119</v>
      </c>
      <c r="F4137" t="s">
        <v>120</v>
      </c>
      <c r="G4137" t="s">
        <v>121</v>
      </c>
      <c r="H4137">
        <v>2007</v>
      </c>
      <c r="I4137" s="2">
        <v>18139470.219999999</v>
      </c>
      <c r="J4137" s="2">
        <v>167797.14</v>
      </c>
      <c r="K4137" s="2">
        <v>18307267.359999999</v>
      </c>
      <c r="L4137" t="s">
        <v>116</v>
      </c>
      <c r="M4137" s="3" t="b">
        <f>trust_funds5[[#This Row],[Contributions Outstanding (USD)]]=0</f>
        <v>0</v>
      </c>
      <c r="N4137" s="3" t="str">
        <f t="shared" si="320"/>
        <v>Outstanding</v>
      </c>
      <c r="O4137" s="3" t="str">
        <f t="shared" si="321"/>
        <v>High Contribution &amp; Recent</v>
      </c>
      <c r="P4137" s="3" t="str">
        <f t="shared" si="322"/>
        <v>Other</v>
      </c>
      <c r="Q4137" s="3" t="str">
        <f t="shared" si="323"/>
        <v>Other</v>
      </c>
      <c r="R4137" s="3" t="str">
        <f t="shared" si="324"/>
        <v>Not LCLS</v>
      </c>
      <c r="S4137" s="3" t="str" cm="1">
        <f t="array" ref="S4137">_xlfn.IFS(G4137 &gt; 5000000, "Very High", G4137 &gt; 1000000, "High", G4137 &gt; 500000, "Medium", TRUE, "Low")</f>
        <v>Very High</v>
      </c>
      <c r="T4137" s="3" t="str" cm="1">
        <f t="array" ref="T4137">_xlfn.IFS(B4137 &gt;= 2005, "Post-2005", B4137 &gt;= 2000, "2000-2004", TRUE, "Pre-2000")</f>
        <v>Post-2005</v>
      </c>
    </row>
    <row r="4138" spans="1:20" x14ac:dyDescent="0.85">
      <c r="A4138" s="1">
        <v>41164</v>
      </c>
      <c r="B4138" t="s">
        <v>5762</v>
      </c>
      <c r="C4138" t="s">
        <v>6204</v>
      </c>
      <c r="D4138" t="s">
        <v>6205</v>
      </c>
      <c r="E4138" t="s">
        <v>102</v>
      </c>
      <c r="F4138" t="s">
        <v>103</v>
      </c>
      <c r="G4138" t="s">
        <v>104</v>
      </c>
      <c r="H4138">
        <v>2007</v>
      </c>
      <c r="I4138" s="2">
        <v>200000</v>
      </c>
      <c r="J4138" s="2">
        <v>0</v>
      </c>
      <c r="K4138" s="2">
        <v>200000</v>
      </c>
      <c r="L4138" t="s">
        <v>18</v>
      </c>
      <c r="M4138" s="3" t="b">
        <f>trust_funds5[[#This Row],[Contributions Outstanding (USD)]]=0</f>
        <v>1</v>
      </c>
      <c r="N4138" s="3" t="str">
        <f t="shared" si="320"/>
        <v>Outstanding</v>
      </c>
      <c r="O4138" s="3" t="str">
        <f t="shared" si="321"/>
        <v>High Contribution &amp; Recent</v>
      </c>
      <c r="P4138" s="3" t="str">
        <f t="shared" si="322"/>
        <v>Other</v>
      </c>
      <c r="Q4138" s="3" t="str">
        <f t="shared" si="323"/>
        <v>Other</v>
      </c>
      <c r="R4138" s="3" t="str">
        <f t="shared" si="324"/>
        <v>Not LCLS</v>
      </c>
      <c r="S4138" s="3" t="str" cm="1">
        <f t="array" ref="S4138">_xlfn.IFS(G4138 &gt; 5000000, "Very High", G4138 &gt; 1000000, "High", G4138 &gt; 500000, "Medium", TRUE, "Low")</f>
        <v>Very High</v>
      </c>
      <c r="T4138" s="3" t="str" cm="1">
        <f t="array" ref="T4138">_xlfn.IFS(B4138 &gt;= 2005, "Post-2005", B4138 &gt;= 2000, "2000-2004", TRUE, "Pre-2000")</f>
        <v>Post-2005</v>
      </c>
    </row>
    <row r="4139" spans="1:20" x14ac:dyDescent="0.85">
      <c r="A4139" s="1">
        <v>41164</v>
      </c>
      <c r="B4139" t="s">
        <v>5570</v>
      </c>
      <c r="C4139" t="s">
        <v>6206</v>
      </c>
      <c r="D4139" t="s">
        <v>6207</v>
      </c>
      <c r="E4139" t="s">
        <v>119</v>
      </c>
      <c r="F4139" t="s">
        <v>120</v>
      </c>
      <c r="G4139" t="s">
        <v>121</v>
      </c>
      <c r="H4139">
        <v>2007</v>
      </c>
      <c r="I4139" s="2">
        <v>22999970</v>
      </c>
      <c r="J4139" s="2">
        <v>0</v>
      </c>
      <c r="K4139" s="2">
        <v>22999970</v>
      </c>
      <c r="L4139" t="s">
        <v>18</v>
      </c>
      <c r="M4139" s="3" t="b">
        <f>trust_funds5[[#This Row],[Contributions Outstanding (USD)]]=0</f>
        <v>1</v>
      </c>
      <c r="N4139" s="3" t="str">
        <f t="shared" si="320"/>
        <v>Outstanding</v>
      </c>
      <c r="O4139" s="3" t="str">
        <f t="shared" si="321"/>
        <v>High Contribution &amp; Recent</v>
      </c>
      <c r="P4139" s="3" t="str">
        <f t="shared" si="322"/>
        <v>Other</v>
      </c>
      <c r="Q4139" s="3" t="str">
        <f t="shared" si="323"/>
        <v>Other</v>
      </c>
      <c r="R4139" s="3" t="str">
        <f t="shared" si="324"/>
        <v>Not LCLS</v>
      </c>
      <c r="S4139" s="3" t="str" cm="1">
        <f t="array" ref="S4139">_xlfn.IFS(G4139 &gt; 5000000, "Very High", G4139 &gt; 1000000, "High", G4139 &gt; 500000, "Medium", TRUE, "Low")</f>
        <v>Very High</v>
      </c>
      <c r="T4139" s="3" t="str" cm="1">
        <f t="array" ref="T4139">_xlfn.IFS(B4139 &gt;= 2005, "Post-2005", B4139 &gt;= 2000, "2000-2004", TRUE, "Pre-2000")</f>
        <v>Post-2005</v>
      </c>
    </row>
    <row r="4140" spans="1:20" x14ac:dyDescent="0.85">
      <c r="A4140" s="1">
        <v>41164</v>
      </c>
      <c r="B4140" t="s">
        <v>4571</v>
      </c>
      <c r="C4140" t="s">
        <v>6208</v>
      </c>
      <c r="D4140" t="s">
        <v>6209</v>
      </c>
      <c r="E4140" t="s">
        <v>102</v>
      </c>
      <c r="F4140" t="s">
        <v>103</v>
      </c>
      <c r="G4140" t="s">
        <v>104</v>
      </c>
      <c r="H4140">
        <v>2007</v>
      </c>
      <c r="I4140" s="2">
        <v>488705</v>
      </c>
      <c r="J4140" s="2">
        <v>0</v>
      </c>
      <c r="K4140" s="2">
        <v>488705</v>
      </c>
      <c r="L4140" t="s">
        <v>18</v>
      </c>
      <c r="M4140" s="3" t="b">
        <f>trust_funds5[[#This Row],[Contributions Outstanding (USD)]]=0</f>
        <v>1</v>
      </c>
      <c r="N4140" s="3" t="str">
        <f t="shared" si="320"/>
        <v>Outstanding</v>
      </c>
      <c r="O4140" s="3" t="str">
        <f t="shared" si="321"/>
        <v>High Contribution &amp; Recent</v>
      </c>
      <c r="P4140" s="3" t="str">
        <f t="shared" si="322"/>
        <v>Other</v>
      </c>
      <c r="Q4140" s="3" t="str">
        <f t="shared" si="323"/>
        <v>Other</v>
      </c>
      <c r="R4140" s="3" t="str">
        <f t="shared" si="324"/>
        <v>Not LCLS</v>
      </c>
      <c r="S4140" s="3" t="str" cm="1">
        <f t="array" ref="S4140">_xlfn.IFS(G4140 &gt; 5000000, "Very High", G4140 &gt; 1000000, "High", G4140 &gt; 500000, "Medium", TRUE, "Low")</f>
        <v>Very High</v>
      </c>
      <c r="T4140" s="3" t="str" cm="1">
        <f t="array" ref="T4140">_xlfn.IFS(B4140 &gt;= 2005, "Post-2005", B4140 &gt;= 2000, "2000-2004", TRUE, "Pre-2000")</f>
        <v>Post-2005</v>
      </c>
    </row>
    <row r="4141" spans="1:20" x14ac:dyDescent="0.85">
      <c r="A4141" s="1">
        <v>41164</v>
      </c>
      <c r="B4141" t="s">
        <v>90</v>
      </c>
      <c r="C4141" t="s">
        <v>4983</v>
      </c>
      <c r="D4141" t="s">
        <v>4984</v>
      </c>
      <c r="E4141" t="s">
        <v>56</v>
      </c>
      <c r="F4141" t="s">
        <v>57</v>
      </c>
      <c r="G4141" t="s">
        <v>58</v>
      </c>
      <c r="H4141">
        <v>2007</v>
      </c>
      <c r="I4141" s="2">
        <v>187008</v>
      </c>
      <c r="J4141" s="2">
        <v>0</v>
      </c>
      <c r="K4141" s="2">
        <v>187008</v>
      </c>
      <c r="L4141" t="s">
        <v>18</v>
      </c>
      <c r="M4141" s="3" t="b">
        <f>trust_funds5[[#This Row],[Contributions Outstanding (USD)]]=0</f>
        <v>1</v>
      </c>
      <c r="N4141" s="3" t="str">
        <f t="shared" si="320"/>
        <v>Outstanding</v>
      </c>
      <c r="O4141" s="3" t="str">
        <f t="shared" si="321"/>
        <v>High Contribution &amp; Recent</v>
      </c>
      <c r="P4141" s="3" t="str">
        <f t="shared" si="322"/>
        <v>Other</v>
      </c>
      <c r="Q4141" s="3" t="str">
        <f t="shared" si="323"/>
        <v>Other</v>
      </c>
      <c r="R4141" s="3" t="str">
        <f t="shared" si="324"/>
        <v>Not LCLS</v>
      </c>
      <c r="S4141" s="3" t="str" cm="1">
        <f t="array" ref="S4141">_xlfn.IFS(G4141 &gt; 5000000, "Very High", G4141 &gt; 1000000, "High", G4141 &gt; 500000, "Medium", TRUE, "Low")</f>
        <v>Very High</v>
      </c>
      <c r="T4141" s="3" t="str" cm="1">
        <f t="array" ref="T4141">_xlfn.IFS(B4141 &gt;= 2005, "Post-2005", B4141 &gt;= 2000, "2000-2004", TRUE, "Pre-2000")</f>
        <v>Post-2005</v>
      </c>
    </row>
    <row r="4142" spans="1:20" x14ac:dyDescent="0.85">
      <c r="A4142" s="1">
        <v>41164</v>
      </c>
      <c r="B4142" t="s">
        <v>5304</v>
      </c>
      <c r="C4142" t="s">
        <v>6210</v>
      </c>
      <c r="D4142" t="s">
        <v>6211</v>
      </c>
      <c r="E4142" t="s">
        <v>15</v>
      </c>
      <c r="F4142" t="s">
        <v>16</v>
      </c>
      <c r="G4142" t="s">
        <v>17</v>
      </c>
      <c r="H4142">
        <v>2007</v>
      </c>
      <c r="I4142" s="2">
        <v>0</v>
      </c>
      <c r="J4142" s="2">
        <v>4108463.44</v>
      </c>
      <c r="K4142" s="2">
        <v>4108463.44</v>
      </c>
      <c r="L4142" t="s">
        <v>116</v>
      </c>
      <c r="M4142" s="3" t="b">
        <f>trust_funds5[[#This Row],[Contributions Outstanding (USD)]]=0</f>
        <v>0</v>
      </c>
      <c r="N4142" s="3" t="str">
        <f t="shared" si="320"/>
        <v>Outstanding</v>
      </c>
      <c r="O4142" s="3" t="str">
        <f t="shared" si="321"/>
        <v>High Contribution &amp; Recent</v>
      </c>
      <c r="P4142" s="3" t="str">
        <f t="shared" si="322"/>
        <v>Other</v>
      </c>
      <c r="Q4142" s="3" t="str">
        <f t="shared" si="323"/>
        <v>Other</v>
      </c>
      <c r="R4142" s="3" t="str">
        <f t="shared" si="324"/>
        <v>Not LCLS</v>
      </c>
      <c r="S4142" s="3" t="str" cm="1">
        <f t="array" ref="S4142">_xlfn.IFS(G4142 &gt; 5000000, "Very High", G4142 &gt; 1000000, "High", G4142 &gt; 500000, "Medium", TRUE, "Low")</f>
        <v>Very High</v>
      </c>
      <c r="T4142" s="3" t="str" cm="1">
        <f t="array" ref="T4142">_xlfn.IFS(B4142 &gt;= 2005, "Post-2005", B4142 &gt;= 2000, "2000-2004", TRUE, "Pre-2000")</f>
        <v>Post-2005</v>
      </c>
    </row>
    <row r="4143" spans="1:20" x14ac:dyDescent="0.85">
      <c r="A4143" s="1">
        <v>41164</v>
      </c>
      <c r="B4143" t="s">
        <v>82</v>
      </c>
      <c r="C4143" t="s">
        <v>6212</v>
      </c>
      <c r="D4143" t="s">
        <v>6213</v>
      </c>
      <c r="E4143" t="s">
        <v>15</v>
      </c>
      <c r="F4143" t="s">
        <v>16</v>
      </c>
      <c r="G4143" t="s">
        <v>17</v>
      </c>
      <c r="H4143">
        <v>2007</v>
      </c>
      <c r="I4143" s="2">
        <v>4412297.32</v>
      </c>
      <c r="J4143" s="2">
        <v>0</v>
      </c>
      <c r="K4143" s="2">
        <v>4412297.32</v>
      </c>
      <c r="L4143" t="s">
        <v>116</v>
      </c>
      <c r="M4143" s="3" t="b">
        <f>trust_funds5[[#This Row],[Contributions Outstanding (USD)]]=0</f>
        <v>1</v>
      </c>
      <c r="N4143" s="3" t="str">
        <f t="shared" si="320"/>
        <v>Outstanding</v>
      </c>
      <c r="O4143" s="3" t="str">
        <f t="shared" si="321"/>
        <v>High Contribution &amp; Recent</v>
      </c>
      <c r="P4143" s="3" t="str">
        <f t="shared" si="322"/>
        <v>Other</v>
      </c>
      <c r="Q4143" s="3" t="str">
        <f t="shared" si="323"/>
        <v>Other</v>
      </c>
      <c r="R4143" s="3" t="str">
        <f t="shared" si="324"/>
        <v>Not LCLS</v>
      </c>
      <c r="S4143" s="3" t="str" cm="1">
        <f t="array" ref="S4143">_xlfn.IFS(G4143 &gt; 5000000, "Very High", G4143 &gt; 1000000, "High", G4143 &gt; 500000, "Medium", TRUE, "Low")</f>
        <v>Very High</v>
      </c>
      <c r="T4143" s="3" t="str" cm="1">
        <f t="array" ref="T4143">_xlfn.IFS(B4143 &gt;= 2005, "Post-2005", B4143 &gt;= 2000, "2000-2004", TRUE, "Pre-2000")</f>
        <v>Post-2005</v>
      </c>
    </row>
    <row r="4144" spans="1:20" x14ac:dyDescent="0.85">
      <c r="A4144" s="1">
        <v>41164</v>
      </c>
      <c r="B4144" t="s">
        <v>90</v>
      </c>
      <c r="C4144" t="s">
        <v>6214</v>
      </c>
      <c r="D4144" t="s">
        <v>6215</v>
      </c>
      <c r="E4144" t="s">
        <v>6216</v>
      </c>
      <c r="F4144" t="s">
        <v>6217</v>
      </c>
      <c r="G4144" t="s">
        <v>6218</v>
      </c>
      <c r="H4144">
        <v>2007</v>
      </c>
      <c r="I4144" s="2">
        <v>570000</v>
      </c>
      <c r="J4144" s="2">
        <v>0</v>
      </c>
      <c r="K4144" s="2">
        <v>570000</v>
      </c>
      <c r="L4144" t="s">
        <v>18</v>
      </c>
      <c r="M4144" s="3" t="b">
        <f>trust_funds5[[#This Row],[Contributions Outstanding (USD)]]=0</f>
        <v>1</v>
      </c>
      <c r="N4144" s="3" t="str">
        <f t="shared" si="320"/>
        <v>Outstanding</v>
      </c>
      <c r="O4144" s="3" t="str">
        <f t="shared" si="321"/>
        <v>High Contribution &amp; Recent</v>
      </c>
      <c r="P4144" s="3" t="str">
        <f t="shared" si="322"/>
        <v>Other</v>
      </c>
      <c r="Q4144" s="3" t="str">
        <f t="shared" si="323"/>
        <v>Other</v>
      </c>
      <c r="R4144" s="3" t="str">
        <f t="shared" si="324"/>
        <v>Not LCLS</v>
      </c>
      <c r="S4144" s="3" t="str" cm="1">
        <f t="array" ref="S4144">_xlfn.IFS(G4144 &gt; 5000000, "Very High", G4144 &gt; 1000000, "High", G4144 &gt; 500000, "Medium", TRUE, "Low")</f>
        <v>Very High</v>
      </c>
      <c r="T4144" s="3" t="str" cm="1">
        <f t="array" ref="T4144">_xlfn.IFS(B4144 &gt;= 2005, "Post-2005", B4144 &gt;= 2000, "2000-2004", TRUE, "Pre-2000")</f>
        <v>Post-2005</v>
      </c>
    </row>
    <row r="4145" spans="1:20" x14ac:dyDescent="0.85">
      <c r="A4145" s="1">
        <v>41164</v>
      </c>
      <c r="B4145" t="s">
        <v>5332</v>
      </c>
      <c r="C4145" t="s">
        <v>5333</v>
      </c>
      <c r="D4145" t="s">
        <v>5334</v>
      </c>
      <c r="E4145" t="s">
        <v>200</v>
      </c>
      <c r="F4145" t="s">
        <v>201</v>
      </c>
      <c r="G4145" t="s">
        <v>213</v>
      </c>
      <c r="H4145">
        <v>2007</v>
      </c>
      <c r="I4145" s="2">
        <v>1799955</v>
      </c>
      <c r="J4145" s="2">
        <v>45</v>
      </c>
      <c r="K4145" s="2">
        <v>1800000</v>
      </c>
      <c r="L4145" t="s">
        <v>116</v>
      </c>
      <c r="M4145" s="3" t="b">
        <f>trust_funds5[[#This Row],[Contributions Outstanding (USD)]]=0</f>
        <v>0</v>
      </c>
      <c r="N4145" s="3" t="str">
        <f t="shared" si="320"/>
        <v>Outstanding</v>
      </c>
      <c r="O4145" s="3" t="str">
        <f t="shared" si="321"/>
        <v>High Contribution &amp; Recent</v>
      </c>
      <c r="P4145" s="3" t="str">
        <f t="shared" si="322"/>
        <v>Other</v>
      </c>
      <c r="Q4145" s="3" t="str">
        <f t="shared" si="323"/>
        <v>Other</v>
      </c>
      <c r="R4145" s="3" t="str">
        <f t="shared" si="324"/>
        <v>Not LCLS</v>
      </c>
      <c r="S4145" s="3" t="str" cm="1">
        <f t="array" ref="S4145">_xlfn.IFS(G4145 &gt; 5000000, "Very High", G4145 &gt; 1000000, "High", G4145 &gt; 500000, "Medium", TRUE, "Low")</f>
        <v>Very High</v>
      </c>
      <c r="T4145" s="3" t="str" cm="1">
        <f t="array" ref="T4145">_xlfn.IFS(B4145 &gt;= 2005, "Post-2005", B4145 &gt;= 2000, "2000-2004", TRUE, "Pre-2000")</f>
        <v>Post-2005</v>
      </c>
    </row>
    <row r="4146" spans="1:20" x14ac:dyDescent="0.85">
      <c r="A4146" s="1">
        <v>41164</v>
      </c>
      <c r="B4146" t="s">
        <v>5762</v>
      </c>
      <c r="C4146" t="s">
        <v>6219</v>
      </c>
      <c r="D4146" t="s">
        <v>6220</v>
      </c>
      <c r="E4146" t="s">
        <v>15</v>
      </c>
      <c r="F4146" t="s">
        <v>16</v>
      </c>
      <c r="G4146" t="s">
        <v>17</v>
      </c>
      <c r="H4146">
        <v>2007</v>
      </c>
      <c r="I4146" s="2">
        <v>17811025.02</v>
      </c>
      <c r="J4146" s="2">
        <v>0</v>
      </c>
      <c r="K4146" s="2">
        <v>17811025.02</v>
      </c>
      <c r="L4146" t="s">
        <v>116</v>
      </c>
      <c r="M4146" s="3" t="b">
        <f>trust_funds5[[#This Row],[Contributions Outstanding (USD)]]=0</f>
        <v>1</v>
      </c>
      <c r="N4146" s="3" t="str">
        <f t="shared" si="320"/>
        <v>Outstanding</v>
      </c>
      <c r="O4146" s="3" t="str">
        <f t="shared" si="321"/>
        <v>High Contribution &amp; Recent</v>
      </c>
      <c r="P4146" s="3" t="str">
        <f t="shared" si="322"/>
        <v>Other</v>
      </c>
      <c r="Q4146" s="3" t="str">
        <f t="shared" si="323"/>
        <v>Other</v>
      </c>
      <c r="R4146" s="3" t="str">
        <f t="shared" si="324"/>
        <v>Not LCLS</v>
      </c>
      <c r="S4146" s="3" t="str" cm="1">
        <f t="array" ref="S4146">_xlfn.IFS(G4146 &gt; 5000000, "Very High", G4146 &gt; 1000000, "High", G4146 &gt; 500000, "Medium", TRUE, "Low")</f>
        <v>Very High</v>
      </c>
      <c r="T4146" s="3" t="str" cm="1">
        <f t="array" ref="T4146">_xlfn.IFS(B4146 &gt;= 2005, "Post-2005", B4146 &gt;= 2000, "2000-2004", TRUE, "Pre-2000")</f>
        <v>Post-2005</v>
      </c>
    </row>
    <row r="4147" spans="1:20" x14ac:dyDescent="0.85">
      <c r="A4147" s="1">
        <v>41164</v>
      </c>
      <c r="B4147" t="s">
        <v>5762</v>
      </c>
      <c r="C4147" t="s">
        <v>6219</v>
      </c>
      <c r="D4147" t="s">
        <v>6220</v>
      </c>
      <c r="E4147" t="s">
        <v>102</v>
      </c>
      <c r="F4147" t="s">
        <v>103</v>
      </c>
      <c r="G4147" t="s">
        <v>104</v>
      </c>
      <c r="H4147">
        <v>2007</v>
      </c>
      <c r="I4147" s="2">
        <v>7500000</v>
      </c>
      <c r="J4147" s="2">
        <v>0</v>
      </c>
      <c r="K4147" s="2">
        <v>7500000</v>
      </c>
      <c r="L4147" t="s">
        <v>116</v>
      </c>
      <c r="M4147" s="3" t="b">
        <f>trust_funds5[[#This Row],[Contributions Outstanding (USD)]]=0</f>
        <v>1</v>
      </c>
      <c r="N4147" s="3" t="str">
        <f t="shared" si="320"/>
        <v>Outstanding</v>
      </c>
      <c r="O4147" s="3" t="str">
        <f t="shared" si="321"/>
        <v>High Contribution &amp; Recent</v>
      </c>
      <c r="P4147" s="3" t="str">
        <f t="shared" si="322"/>
        <v>Other</v>
      </c>
      <c r="Q4147" s="3" t="str">
        <f t="shared" si="323"/>
        <v>Other</v>
      </c>
      <c r="R4147" s="3" t="str">
        <f t="shared" si="324"/>
        <v>Not LCLS</v>
      </c>
      <c r="S4147" s="3" t="str" cm="1">
        <f t="array" ref="S4147">_xlfn.IFS(G4147 &gt; 5000000, "Very High", G4147 &gt; 1000000, "High", G4147 &gt; 500000, "Medium", TRUE, "Low")</f>
        <v>Very High</v>
      </c>
      <c r="T4147" s="3" t="str" cm="1">
        <f t="array" ref="T4147">_xlfn.IFS(B4147 &gt;= 2005, "Post-2005", B4147 &gt;= 2000, "2000-2004", TRUE, "Pre-2000")</f>
        <v>Post-2005</v>
      </c>
    </row>
    <row r="4148" spans="1:20" x14ac:dyDescent="0.85">
      <c r="A4148" s="1">
        <v>41164</v>
      </c>
      <c r="B4148" t="s">
        <v>5762</v>
      </c>
      <c r="C4148" t="s">
        <v>6219</v>
      </c>
      <c r="D4148" t="s">
        <v>6220</v>
      </c>
      <c r="E4148" t="s">
        <v>113</v>
      </c>
      <c r="F4148" t="s">
        <v>114</v>
      </c>
      <c r="G4148" t="s">
        <v>115</v>
      </c>
      <c r="H4148">
        <v>2007</v>
      </c>
      <c r="I4148" s="2">
        <v>10000000</v>
      </c>
      <c r="J4148" s="2">
        <v>0</v>
      </c>
      <c r="K4148" s="2">
        <v>10000000</v>
      </c>
      <c r="L4148" t="s">
        <v>116</v>
      </c>
      <c r="M4148" s="3" t="b">
        <f>trust_funds5[[#This Row],[Contributions Outstanding (USD)]]=0</f>
        <v>1</v>
      </c>
      <c r="N4148" s="3" t="str">
        <f t="shared" si="320"/>
        <v>Outstanding</v>
      </c>
      <c r="O4148" s="3" t="str">
        <f t="shared" si="321"/>
        <v>High Contribution &amp; Recent</v>
      </c>
      <c r="P4148" s="3" t="str">
        <f t="shared" si="322"/>
        <v>Other</v>
      </c>
      <c r="Q4148" s="3" t="str">
        <f t="shared" si="323"/>
        <v>Other</v>
      </c>
      <c r="R4148" s="3" t="str">
        <f t="shared" si="324"/>
        <v>Not LCLS</v>
      </c>
      <c r="S4148" s="3" t="str" cm="1">
        <f t="array" ref="S4148">_xlfn.IFS(G4148 &gt; 5000000, "Very High", G4148 &gt; 1000000, "High", G4148 &gt; 500000, "Medium", TRUE, "Low")</f>
        <v>Very High</v>
      </c>
      <c r="T4148" s="3" t="str" cm="1">
        <f t="array" ref="T4148">_xlfn.IFS(B4148 &gt;= 2005, "Post-2005", B4148 &gt;= 2000, "2000-2004", TRUE, "Pre-2000")</f>
        <v>Post-2005</v>
      </c>
    </row>
    <row r="4149" spans="1:20" x14ac:dyDescent="0.85">
      <c r="A4149" s="1">
        <v>41164</v>
      </c>
      <c r="B4149" t="s">
        <v>5762</v>
      </c>
      <c r="C4149" t="s">
        <v>6221</v>
      </c>
      <c r="D4149" t="s">
        <v>6222</v>
      </c>
      <c r="E4149" t="s">
        <v>85</v>
      </c>
      <c r="F4149" t="s">
        <v>86</v>
      </c>
      <c r="G4149" t="s">
        <v>87</v>
      </c>
      <c r="H4149">
        <v>2007</v>
      </c>
      <c r="I4149" s="2">
        <v>2764979.28</v>
      </c>
      <c r="J4149" s="2">
        <v>0</v>
      </c>
      <c r="K4149" s="2">
        <v>2764979.28</v>
      </c>
      <c r="L4149" t="s">
        <v>18</v>
      </c>
      <c r="M4149" s="3" t="b">
        <f>trust_funds5[[#This Row],[Contributions Outstanding (USD)]]=0</f>
        <v>1</v>
      </c>
      <c r="N4149" s="3" t="str">
        <f t="shared" si="320"/>
        <v>Outstanding</v>
      </c>
      <c r="O4149" s="3" t="str">
        <f t="shared" si="321"/>
        <v>High Contribution &amp; Recent</v>
      </c>
      <c r="P4149" s="3" t="str">
        <f t="shared" si="322"/>
        <v>Other</v>
      </c>
      <c r="Q4149" s="3" t="str">
        <f t="shared" si="323"/>
        <v>Other</v>
      </c>
      <c r="R4149" s="3" t="str">
        <f t="shared" si="324"/>
        <v>Not LCLS</v>
      </c>
      <c r="S4149" s="3" t="str" cm="1">
        <f t="array" ref="S4149">_xlfn.IFS(G4149 &gt; 5000000, "Very High", G4149 &gt; 1000000, "High", G4149 &gt; 500000, "Medium", TRUE, "Low")</f>
        <v>Very High</v>
      </c>
      <c r="T4149" s="3" t="str" cm="1">
        <f t="array" ref="T4149">_xlfn.IFS(B4149 &gt;= 2005, "Post-2005", B4149 &gt;= 2000, "2000-2004", TRUE, "Pre-2000")</f>
        <v>Post-2005</v>
      </c>
    </row>
    <row r="4150" spans="1:20" x14ac:dyDescent="0.85">
      <c r="A4150" s="1">
        <v>41164</v>
      </c>
      <c r="B4150" t="s">
        <v>5833</v>
      </c>
      <c r="C4150" t="s">
        <v>6223</v>
      </c>
      <c r="D4150" t="s">
        <v>6224</v>
      </c>
      <c r="E4150" t="s">
        <v>15</v>
      </c>
      <c r="F4150" t="s">
        <v>16</v>
      </c>
      <c r="G4150" t="s">
        <v>17</v>
      </c>
      <c r="H4150">
        <v>2007</v>
      </c>
      <c r="I4150" s="2">
        <v>0</v>
      </c>
      <c r="J4150" s="2">
        <v>118118323.75</v>
      </c>
      <c r="K4150" s="2">
        <v>118118323.75</v>
      </c>
      <c r="L4150" t="s">
        <v>18</v>
      </c>
      <c r="M4150" s="3" t="b">
        <f>trust_funds5[[#This Row],[Contributions Outstanding (USD)]]=0</f>
        <v>0</v>
      </c>
      <c r="N4150" s="3" t="str">
        <f t="shared" si="320"/>
        <v>Outstanding</v>
      </c>
      <c r="O4150" s="3" t="str">
        <f t="shared" si="321"/>
        <v>High Contribution &amp; Recent</v>
      </c>
      <c r="P4150" s="3" t="str">
        <f t="shared" si="322"/>
        <v>Other</v>
      </c>
      <c r="Q4150" s="3" t="str">
        <f t="shared" si="323"/>
        <v>Other</v>
      </c>
      <c r="R4150" s="3" t="str">
        <f t="shared" si="324"/>
        <v>Not LCLS</v>
      </c>
      <c r="S4150" s="3" t="str" cm="1">
        <f t="array" ref="S4150">_xlfn.IFS(G4150 &gt; 5000000, "Very High", G4150 &gt; 1000000, "High", G4150 &gt; 500000, "Medium", TRUE, "Low")</f>
        <v>Very High</v>
      </c>
      <c r="T4150" s="3" t="str" cm="1">
        <f t="array" ref="T4150">_xlfn.IFS(B4150 &gt;= 2005, "Post-2005", B4150 &gt;= 2000, "2000-2004", TRUE, "Pre-2000")</f>
        <v>Post-2005</v>
      </c>
    </row>
    <row r="4151" spans="1:20" x14ac:dyDescent="0.85">
      <c r="A4151" s="1">
        <v>41164</v>
      </c>
      <c r="B4151" t="s">
        <v>600</v>
      </c>
      <c r="C4151" t="s">
        <v>6225</v>
      </c>
      <c r="D4151" t="s">
        <v>4587</v>
      </c>
      <c r="E4151" t="s">
        <v>1772</v>
      </c>
      <c r="F4151" t="s">
        <v>1773</v>
      </c>
      <c r="G4151" t="s">
        <v>1774</v>
      </c>
      <c r="H4151">
        <v>2007</v>
      </c>
      <c r="I4151" s="2">
        <v>750000</v>
      </c>
      <c r="J4151" s="2">
        <v>0</v>
      </c>
      <c r="K4151" s="2">
        <v>750000</v>
      </c>
      <c r="L4151" t="s">
        <v>18</v>
      </c>
      <c r="M4151" s="3" t="b">
        <f>trust_funds5[[#This Row],[Contributions Outstanding (USD)]]=0</f>
        <v>1</v>
      </c>
      <c r="N4151" s="3" t="str">
        <f t="shared" si="320"/>
        <v>Outstanding</v>
      </c>
      <c r="O4151" s="3" t="str">
        <f t="shared" si="321"/>
        <v>High Contribution &amp; Recent</v>
      </c>
      <c r="P4151" s="3" t="str">
        <f t="shared" si="322"/>
        <v>Other</v>
      </c>
      <c r="Q4151" s="3" t="str">
        <f t="shared" si="323"/>
        <v>Other</v>
      </c>
      <c r="R4151" s="3" t="str">
        <f t="shared" si="324"/>
        <v>Not LCLS</v>
      </c>
      <c r="S4151" s="3" t="str" cm="1">
        <f t="array" ref="S4151">_xlfn.IFS(G4151 &gt; 5000000, "Very High", G4151 &gt; 1000000, "High", G4151 &gt; 500000, "Medium", TRUE, "Low")</f>
        <v>Very High</v>
      </c>
      <c r="T4151" s="3" t="str" cm="1">
        <f t="array" ref="T4151">_xlfn.IFS(B4151 &gt;= 2005, "Post-2005", B4151 &gt;= 2000, "2000-2004", TRUE, "Pre-2000")</f>
        <v>Post-2005</v>
      </c>
    </row>
    <row r="4152" spans="1:20" x14ac:dyDescent="0.85">
      <c r="A4152" s="1">
        <v>41164</v>
      </c>
      <c r="B4152" t="s">
        <v>2137</v>
      </c>
      <c r="C4152" t="s">
        <v>6226</v>
      </c>
      <c r="D4152" t="s">
        <v>6227</v>
      </c>
      <c r="E4152" t="s">
        <v>85</v>
      </c>
      <c r="F4152" t="s">
        <v>86</v>
      </c>
      <c r="G4152" t="s">
        <v>87</v>
      </c>
      <c r="H4152">
        <v>2007</v>
      </c>
      <c r="I4152" s="2">
        <v>2046373.24</v>
      </c>
      <c r="J4152" s="2">
        <v>0</v>
      </c>
      <c r="K4152" s="2">
        <v>2046373.24</v>
      </c>
      <c r="L4152" t="s">
        <v>18</v>
      </c>
      <c r="M4152" s="3" t="b">
        <f>trust_funds5[[#This Row],[Contributions Outstanding (USD)]]=0</f>
        <v>1</v>
      </c>
      <c r="N4152" s="3" t="str">
        <f t="shared" si="320"/>
        <v>Outstanding</v>
      </c>
      <c r="O4152" s="3" t="str">
        <f t="shared" si="321"/>
        <v>High Contribution &amp; Recent</v>
      </c>
      <c r="P4152" s="3" t="str">
        <f t="shared" si="322"/>
        <v>Other</v>
      </c>
      <c r="Q4152" s="3" t="str">
        <f t="shared" si="323"/>
        <v>Other</v>
      </c>
      <c r="R4152" s="3" t="str">
        <f t="shared" si="324"/>
        <v>Not LCLS</v>
      </c>
      <c r="S4152" s="3" t="str" cm="1">
        <f t="array" ref="S4152">_xlfn.IFS(G4152 &gt; 5000000, "Very High", G4152 &gt; 1000000, "High", G4152 &gt; 500000, "Medium", TRUE, "Low")</f>
        <v>Very High</v>
      </c>
      <c r="T4152" s="3" t="str" cm="1">
        <f t="array" ref="T4152">_xlfn.IFS(B4152 &gt;= 2005, "Post-2005", B4152 &gt;= 2000, "2000-2004", TRUE, "Pre-2000")</f>
        <v>Post-2005</v>
      </c>
    </row>
    <row r="4153" spans="1:20" x14ac:dyDescent="0.85">
      <c r="A4153" s="1">
        <v>41164</v>
      </c>
      <c r="B4153" t="s">
        <v>3797</v>
      </c>
      <c r="C4153" t="s">
        <v>6228</v>
      </c>
      <c r="D4153" t="s">
        <v>6229</v>
      </c>
      <c r="E4153" t="s">
        <v>15</v>
      </c>
      <c r="F4153" t="s">
        <v>16</v>
      </c>
      <c r="G4153" t="s">
        <v>17</v>
      </c>
      <c r="H4153">
        <v>2007</v>
      </c>
      <c r="I4153" s="2">
        <v>17104109.329999998</v>
      </c>
      <c r="J4153" s="2">
        <v>0</v>
      </c>
      <c r="K4153" s="2">
        <v>17104109.329999998</v>
      </c>
      <c r="L4153" t="s">
        <v>18</v>
      </c>
      <c r="M4153" s="3" t="b">
        <f>trust_funds5[[#This Row],[Contributions Outstanding (USD)]]=0</f>
        <v>1</v>
      </c>
      <c r="N4153" s="3" t="str">
        <f t="shared" si="320"/>
        <v>Outstanding</v>
      </c>
      <c r="O4153" s="3" t="str">
        <f t="shared" si="321"/>
        <v>High Contribution &amp; Recent</v>
      </c>
      <c r="P4153" s="3" t="str">
        <f t="shared" si="322"/>
        <v>Other</v>
      </c>
      <c r="Q4153" s="3" t="str">
        <f t="shared" si="323"/>
        <v>Other</v>
      </c>
      <c r="R4153" s="3" t="str">
        <f t="shared" si="324"/>
        <v>Not LCLS</v>
      </c>
      <c r="S4153" s="3" t="str" cm="1">
        <f t="array" ref="S4153">_xlfn.IFS(G4153 &gt; 5000000, "Very High", G4153 &gt; 1000000, "High", G4153 &gt; 500000, "Medium", TRUE, "Low")</f>
        <v>Very High</v>
      </c>
      <c r="T4153" s="3" t="str" cm="1">
        <f t="array" ref="T4153">_xlfn.IFS(B4153 &gt;= 2005, "Post-2005", B4153 &gt;= 2000, "2000-2004", TRUE, "Pre-2000")</f>
        <v>Post-2005</v>
      </c>
    </row>
    <row r="4154" spans="1:20" x14ac:dyDescent="0.85">
      <c r="A4154" s="1">
        <v>41164</v>
      </c>
      <c r="B4154" t="s">
        <v>3797</v>
      </c>
      <c r="C4154" t="s">
        <v>6230</v>
      </c>
      <c r="D4154" t="s">
        <v>6231</v>
      </c>
      <c r="E4154" t="s">
        <v>119</v>
      </c>
      <c r="F4154" t="s">
        <v>120</v>
      </c>
      <c r="G4154" t="s">
        <v>121</v>
      </c>
      <c r="H4154">
        <v>2007</v>
      </c>
      <c r="I4154" s="2">
        <v>2371570</v>
      </c>
      <c r="J4154" s="2">
        <v>0</v>
      </c>
      <c r="K4154" s="2">
        <v>2371570</v>
      </c>
      <c r="L4154" t="s">
        <v>18</v>
      </c>
      <c r="M4154" s="3" t="b">
        <f>trust_funds5[[#This Row],[Contributions Outstanding (USD)]]=0</f>
        <v>1</v>
      </c>
      <c r="N4154" s="3" t="str">
        <f t="shared" si="320"/>
        <v>Outstanding</v>
      </c>
      <c r="O4154" s="3" t="str">
        <f t="shared" si="321"/>
        <v>High Contribution &amp; Recent</v>
      </c>
      <c r="P4154" s="3" t="str">
        <f t="shared" si="322"/>
        <v>Other</v>
      </c>
      <c r="Q4154" s="3" t="str">
        <f t="shared" si="323"/>
        <v>Other</v>
      </c>
      <c r="R4154" s="3" t="str">
        <f t="shared" si="324"/>
        <v>Not LCLS</v>
      </c>
      <c r="S4154" s="3" t="str" cm="1">
        <f t="array" ref="S4154">_xlfn.IFS(G4154 &gt; 5000000, "Very High", G4154 &gt; 1000000, "High", G4154 &gt; 500000, "Medium", TRUE, "Low")</f>
        <v>Very High</v>
      </c>
      <c r="T4154" s="3" t="str" cm="1">
        <f t="array" ref="T4154">_xlfn.IFS(B4154 &gt;= 2005, "Post-2005", B4154 &gt;= 2000, "2000-2004", TRUE, "Pre-2000")</f>
        <v>Post-2005</v>
      </c>
    </row>
    <row r="4155" spans="1:20" x14ac:dyDescent="0.85">
      <c r="A4155" s="1">
        <v>41164</v>
      </c>
      <c r="B4155" t="s">
        <v>5698</v>
      </c>
      <c r="C4155" t="s">
        <v>6232</v>
      </c>
      <c r="D4155" t="s">
        <v>6233</v>
      </c>
      <c r="E4155" t="s">
        <v>102</v>
      </c>
      <c r="F4155" t="s">
        <v>103</v>
      </c>
      <c r="G4155" t="s">
        <v>104</v>
      </c>
      <c r="H4155">
        <v>2007</v>
      </c>
      <c r="I4155" s="2">
        <v>4058331.62</v>
      </c>
      <c r="J4155" s="2">
        <v>0</v>
      </c>
      <c r="K4155" s="2">
        <v>4058331.62</v>
      </c>
      <c r="L4155" t="s">
        <v>18</v>
      </c>
      <c r="M4155" s="3" t="b">
        <f>trust_funds5[[#This Row],[Contributions Outstanding (USD)]]=0</f>
        <v>1</v>
      </c>
      <c r="N4155" s="3" t="str">
        <f t="shared" si="320"/>
        <v>Outstanding</v>
      </c>
      <c r="O4155" s="3" t="str">
        <f t="shared" si="321"/>
        <v>High Contribution &amp; Recent</v>
      </c>
      <c r="P4155" s="3" t="str">
        <f t="shared" si="322"/>
        <v>Other</v>
      </c>
      <c r="Q4155" s="3" t="str">
        <f t="shared" si="323"/>
        <v>Other</v>
      </c>
      <c r="R4155" s="3" t="str">
        <f t="shared" si="324"/>
        <v>Not LCLS</v>
      </c>
      <c r="S4155" s="3" t="str" cm="1">
        <f t="array" ref="S4155">_xlfn.IFS(G4155 &gt; 5000000, "Very High", G4155 &gt; 1000000, "High", G4155 &gt; 500000, "Medium", TRUE, "Low")</f>
        <v>Very High</v>
      </c>
      <c r="T4155" s="3" t="str" cm="1">
        <f t="array" ref="T4155">_xlfn.IFS(B4155 &gt;= 2005, "Post-2005", B4155 &gt;= 2000, "2000-2004", TRUE, "Pre-2000")</f>
        <v>Post-2005</v>
      </c>
    </row>
    <row r="4156" spans="1:20" x14ac:dyDescent="0.85">
      <c r="A4156" s="1">
        <v>41164</v>
      </c>
      <c r="B4156" t="s">
        <v>1346</v>
      </c>
      <c r="C4156" t="s">
        <v>6234</v>
      </c>
      <c r="D4156" t="s">
        <v>6235</v>
      </c>
      <c r="E4156" t="s">
        <v>200</v>
      </c>
      <c r="F4156" t="s">
        <v>201</v>
      </c>
      <c r="G4156" t="s">
        <v>213</v>
      </c>
      <c r="H4156">
        <v>2007</v>
      </c>
      <c r="I4156" s="2">
        <v>4099973</v>
      </c>
      <c r="J4156" s="2">
        <v>27</v>
      </c>
      <c r="K4156" s="2">
        <v>4100000</v>
      </c>
      <c r="L4156" t="s">
        <v>116</v>
      </c>
      <c r="M4156" s="3" t="b">
        <f>trust_funds5[[#This Row],[Contributions Outstanding (USD)]]=0</f>
        <v>0</v>
      </c>
      <c r="N4156" s="3" t="str">
        <f t="shared" si="320"/>
        <v>Outstanding</v>
      </c>
      <c r="O4156" s="3" t="str">
        <f t="shared" si="321"/>
        <v>High Contribution &amp; Recent</v>
      </c>
      <c r="P4156" s="3" t="str">
        <f t="shared" si="322"/>
        <v>Other</v>
      </c>
      <c r="Q4156" s="3" t="str">
        <f t="shared" si="323"/>
        <v>Other</v>
      </c>
      <c r="R4156" s="3" t="str">
        <f t="shared" si="324"/>
        <v>Not LCLS</v>
      </c>
      <c r="S4156" s="3" t="str" cm="1">
        <f t="array" ref="S4156">_xlfn.IFS(G4156 &gt; 5000000, "Very High", G4156 &gt; 1000000, "High", G4156 &gt; 500000, "Medium", TRUE, "Low")</f>
        <v>Very High</v>
      </c>
      <c r="T4156" s="3" t="str" cm="1">
        <f t="array" ref="T4156">_xlfn.IFS(B4156 &gt;= 2005, "Post-2005", B4156 &gt;= 2000, "2000-2004", TRUE, "Pre-2000")</f>
        <v>Post-2005</v>
      </c>
    </row>
    <row r="4157" spans="1:20" x14ac:dyDescent="0.85">
      <c r="A4157" s="1">
        <v>41164</v>
      </c>
      <c r="B4157" t="s">
        <v>2654</v>
      </c>
      <c r="C4157" t="s">
        <v>6236</v>
      </c>
      <c r="D4157" t="s">
        <v>6237</v>
      </c>
      <c r="E4157" t="s">
        <v>1408</v>
      </c>
      <c r="F4157" t="s">
        <v>1409</v>
      </c>
      <c r="G4157" t="s">
        <v>1410</v>
      </c>
      <c r="H4157">
        <v>2007</v>
      </c>
      <c r="I4157" s="2">
        <v>3835630.45</v>
      </c>
      <c r="J4157" s="2">
        <v>0</v>
      </c>
      <c r="K4157" s="2">
        <v>3835630.45</v>
      </c>
      <c r="L4157" t="s">
        <v>18</v>
      </c>
      <c r="M4157" s="3" t="b">
        <f>trust_funds5[[#This Row],[Contributions Outstanding (USD)]]=0</f>
        <v>1</v>
      </c>
      <c r="N4157" s="3" t="str">
        <f t="shared" si="320"/>
        <v>Outstanding</v>
      </c>
      <c r="O4157" s="3" t="str">
        <f t="shared" si="321"/>
        <v>High Contribution &amp; Recent</v>
      </c>
      <c r="P4157" s="3" t="str">
        <f t="shared" si="322"/>
        <v>Other</v>
      </c>
      <c r="Q4157" s="3" t="str">
        <f t="shared" si="323"/>
        <v>Other</v>
      </c>
      <c r="R4157" s="3" t="str">
        <f t="shared" si="324"/>
        <v>Not LCLS</v>
      </c>
      <c r="S4157" s="3" t="str" cm="1">
        <f t="array" ref="S4157">_xlfn.IFS(G4157 &gt; 5000000, "Very High", G4157 &gt; 1000000, "High", G4157 &gt; 500000, "Medium", TRUE, "Low")</f>
        <v>Very High</v>
      </c>
      <c r="T4157" s="3" t="str" cm="1">
        <f t="array" ref="T4157">_xlfn.IFS(B4157 &gt;= 2005, "Post-2005", B4157 &gt;= 2000, "2000-2004", TRUE, "Pre-2000")</f>
        <v>Post-2005</v>
      </c>
    </row>
    <row r="4158" spans="1:20" x14ac:dyDescent="0.85">
      <c r="A4158" s="1">
        <v>41164</v>
      </c>
      <c r="B4158" t="s">
        <v>1346</v>
      </c>
      <c r="C4158" t="s">
        <v>6238</v>
      </c>
      <c r="D4158" t="s">
        <v>6239</v>
      </c>
      <c r="E4158" t="s">
        <v>102</v>
      </c>
      <c r="F4158" t="s">
        <v>103</v>
      </c>
      <c r="G4158" t="s">
        <v>104</v>
      </c>
      <c r="H4158">
        <v>2007</v>
      </c>
      <c r="I4158" s="2">
        <v>12768838.92</v>
      </c>
      <c r="J4158" s="2">
        <v>0</v>
      </c>
      <c r="K4158" s="2">
        <v>12768838.92</v>
      </c>
      <c r="L4158" t="s">
        <v>116</v>
      </c>
      <c r="M4158" s="3" t="b">
        <f>trust_funds5[[#This Row],[Contributions Outstanding (USD)]]=0</f>
        <v>1</v>
      </c>
      <c r="N4158" s="3" t="str">
        <f t="shared" si="320"/>
        <v>Outstanding</v>
      </c>
      <c r="O4158" s="3" t="str">
        <f t="shared" si="321"/>
        <v>High Contribution &amp; Recent</v>
      </c>
      <c r="P4158" s="3" t="str">
        <f t="shared" si="322"/>
        <v>Other</v>
      </c>
      <c r="Q4158" s="3" t="str">
        <f t="shared" si="323"/>
        <v>Other</v>
      </c>
      <c r="R4158" s="3" t="str">
        <f t="shared" si="324"/>
        <v>Not LCLS</v>
      </c>
      <c r="S4158" s="3" t="str" cm="1">
        <f t="array" ref="S4158">_xlfn.IFS(G4158 &gt; 5000000, "Very High", G4158 &gt; 1000000, "High", G4158 &gt; 500000, "Medium", TRUE, "Low")</f>
        <v>Very High</v>
      </c>
      <c r="T4158" s="3" t="str" cm="1">
        <f t="array" ref="T4158">_xlfn.IFS(B4158 &gt;= 2005, "Post-2005", B4158 &gt;= 2000, "2000-2004", TRUE, "Pre-2000")</f>
        <v>Post-2005</v>
      </c>
    </row>
    <row r="4159" spans="1:20" x14ac:dyDescent="0.85">
      <c r="A4159" s="1">
        <v>41164</v>
      </c>
      <c r="B4159" t="s">
        <v>4159</v>
      </c>
      <c r="C4159" t="s">
        <v>4160</v>
      </c>
      <c r="D4159" t="s">
        <v>4161</v>
      </c>
      <c r="E4159" t="s">
        <v>119</v>
      </c>
      <c r="F4159" t="s">
        <v>120</v>
      </c>
      <c r="G4159" t="s">
        <v>121</v>
      </c>
      <c r="H4159">
        <v>2007</v>
      </c>
      <c r="I4159" s="2">
        <v>1807143</v>
      </c>
      <c r="J4159" s="2">
        <v>60</v>
      </c>
      <c r="K4159" s="2">
        <v>1807203</v>
      </c>
      <c r="L4159" t="s">
        <v>116</v>
      </c>
      <c r="M4159" s="3" t="b">
        <f>trust_funds5[[#This Row],[Contributions Outstanding (USD)]]=0</f>
        <v>0</v>
      </c>
      <c r="N4159" s="3" t="str">
        <f t="shared" si="320"/>
        <v>Outstanding</v>
      </c>
      <c r="O4159" s="3" t="str">
        <f t="shared" si="321"/>
        <v>High Contribution &amp; Recent</v>
      </c>
      <c r="P4159" s="3" t="str">
        <f t="shared" si="322"/>
        <v>Other</v>
      </c>
      <c r="Q4159" s="3" t="str">
        <f t="shared" si="323"/>
        <v>Other</v>
      </c>
      <c r="R4159" s="3" t="str">
        <f t="shared" si="324"/>
        <v>Not LCLS</v>
      </c>
      <c r="S4159" s="3" t="str" cm="1">
        <f t="array" ref="S4159">_xlfn.IFS(G4159 &gt; 5000000, "Very High", G4159 &gt; 1000000, "High", G4159 &gt; 500000, "Medium", TRUE, "Low")</f>
        <v>Very High</v>
      </c>
      <c r="T4159" s="3" t="str" cm="1">
        <f t="array" ref="T4159">_xlfn.IFS(B4159 &gt;= 2005, "Post-2005", B4159 &gt;= 2000, "2000-2004", TRUE, "Pre-2000")</f>
        <v>Post-2005</v>
      </c>
    </row>
    <row r="4160" spans="1:20" x14ac:dyDescent="0.85">
      <c r="A4160" s="1">
        <v>41164</v>
      </c>
      <c r="B4160" t="s">
        <v>883</v>
      </c>
      <c r="C4160" t="s">
        <v>4592</v>
      </c>
      <c r="D4160" t="s">
        <v>4593</v>
      </c>
      <c r="E4160" t="s">
        <v>2863</v>
      </c>
      <c r="F4160" t="s">
        <v>2864</v>
      </c>
      <c r="G4160" t="s">
        <v>3051</v>
      </c>
      <c r="H4160">
        <v>2007</v>
      </c>
      <c r="I4160" s="2">
        <v>2126670</v>
      </c>
      <c r="J4160" s="2">
        <v>0</v>
      </c>
      <c r="K4160" s="2">
        <v>2126670</v>
      </c>
      <c r="L4160" t="s">
        <v>116</v>
      </c>
      <c r="M4160" s="3" t="b">
        <f>trust_funds5[[#This Row],[Contributions Outstanding (USD)]]=0</f>
        <v>1</v>
      </c>
      <c r="N4160" s="3" t="str">
        <f t="shared" si="320"/>
        <v>Outstanding</v>
      </c>
      <c r="O4160" s="3" t="str">
        <f t="shared" si="321"/>
        <v>High Contribution &amp; Recent</v>
      </c>
      <c r="P4160" s="3" t="str">
        <f t="shared" si="322"/>
        <v>Other</v>
      </c>
      <c r="Q4160" s="3" t="str">
        <f t="shared" si="323"/>
        <v>Other</v>
      </c>
      <c r="R4160" s="3" t="str">
        <f t="shared" si="324"/>
        <v>Not LCLS</v>
      </c>
      <c r="S4160" s="3" t="str" cm="1">
        <f t="array" ref="S4160">_xlfn.IFS(G4160 &gt; 5000000, "Very High", G4160 &gt; 1000000, "High", G4160 &gt; 500000, "Medium", TRUE, "Low")</f>
        <v>Very High</v>
      </c>
      <c r="T4160" s="3" t="str" cm="1">
        <f t="array" ref="T4160">_xlfn.IFS(B4160 &gt;= 2005, "Post-2005", B4160 &gt;= 2000, "2000-2004", TRUE, "Pre-2000")</f>
        <v>Post-2005</v>
      </c>
    </row>
    <row r="4161" spans="1:20" x14ac:dyDescent="0.85">
      <c r="A4161" s="1">
        <v>41164</v>
      </c>
      <c r="B4161" t="s">
        <v>90</v>
      </c>
      <c r="C4161" t="s">
        <v>631</v>
      </c>
      <c r="D4161" t="s">
        <v>632</v>
      </c>
      <c r="E4161" t="s">
        <v>223</v>
      </c>
      <c r="F4161" t="s">
        <v>224</v>
      </c>
      <c r="G4161" t="s">
        <v>225</v>
      </c>
      <c r="H4161">
        <v>2007</v>
      </c>
      <c r="I4161" s="2">
        <v>2626073.0499999998</v>
      </c>
      <c r="J4161" s="2">
        <v>0</v>
      </c>
      <c r="K4161" s="2">
        <v>2626073.0499999998</v>
      </c>
      <c r="L4161" t="s">
        <v>116</v>
      </c>
      <c r="M4161" s="3" t="b">
        <f>trust_funds5[[#This Row],[Contributions Outstanding (USD)]]=0</f>
        <v>1</v>
      </c>
      <c r="N4161" s="3" t="str">
        <f t="shared" si="320"/>
        <v>Outstanding</v>
      </c>
      <c r="O4161" s="3" t="str">
        <f t="shared" si="321"/>
        <v>High Contribution &amp; Recent</v>
      </c>
      <c r="P4161" s="3" t="str">
        <f t="shared" si="322"/>
        <v>Other</v>
      </c>
      <c r="Q4161" s="3" t="str">
        <f t="shared" si="323"/>
        <v>Other</v>
      </c>
      <c r="R4161" s="3" t="str">
        <f t="shared" si="324"/>
        <v>Not LCLS</v>
      </c>
      <c r="S4161" s="3" t="str" cm="1">
        <f t="array" ref="S4161">_xlfn.IFS(G4161 &gt; 5000000, "Very High", G4161 &gt; 1000000, "High", G4161 &gt; 500000, "Medium", TRUE, "Low")</f>
        <v>Very High</v>
      </c>
      <c r="T4161" s="3" t="str" cm="1">
        <f t="array" ref="T4161">_xlfn.IFS(B4161 &gt;= 2005, "Post-2005", B4161 &gt;= 2000, "2000-2004", TRUE, "Pre-2000")</f>
        <v>Post-2005</v>
      </c>
    </row>
    <row r="4162" spans="1:20" x14ac:dyDescent="0.85">
      <c r="A4162" s="1">
        <v>41164</v>
      </c>
      <c r="B4162" t="s">
        <v>538</v>
      </c>
      <c r="C4162" t="s">
        <v>5012</v>
      </c>
      <c r="D4162" t="s">
        <v>5013</v>
      </c>
      <c r="E4162" t="s">
        <v>56</v>
      </c>
      <c r="F4162" t="s">
        <v>57</v>
      </c>
      <c r="G4162" t="s">
        <v>58</v>
      </c>
      <c r="H4162">
        <v>2007</v>
      </c>
      <c r="I4162" s="2">
        <v>559130</v>
      </c>
      <c r="J4162" s="2">
        <v>0</v>
      </c>
      <c r="K4162" s="2">
        <v>559130</v>
      </c>
      <c r="L4162" t="s">
        <v>116</v>
      </c>
      <c r="M4162" s="3" t="b">
        <f>trust_funds5[[#This Row],[Contributions Outstanding (USD)]]=0</f>
        <v>1</v>
      </c>
      <c r="N4162" s="3" t="str">
        <f t="shared" ref="N4162:N4225" si="325">IF(D4162 &gt; 0, "Outstanding", "No Outstanding")</f>
        <v>Outstanding</v>
      </c>
      <c r="O4162" s="3" t="str">
        <f t="shared" ref="O4162:O4225" si="326">IF(AND(C4162 &gt; 1000000, B4162 &gt; 2000), "High Contribution &amp; Recent", "Other")</f>
        <v>High Contribution &amp; Recent</v>
      </c>
      <c r="P4162" s="3" t="str">
        <f t="shared" ref="P4162:P4225" si="327">IF(AND(B4162 = 2000, E4162 = "Canada"), "Year 2000, Canada", "Other")</f>
        <v>Other</v>
      </c>
      <c r="Q4162" s="3" t="str">
        <f t="shared" ref="Q4162:Q4225" si="328">IF(OR(E4162 = "Canada", E4162 = "Sweden"), "Canada or Sweden", "Other")</f>
        <v>Other</v>
      </c>
      <c r="R4162" s="3" t="str">
        <f t="shared" ref="R4162:R4225" si="329">IF(NOT(F4162 = "LCLS"), "Not LCLS", "LCLS")</f>
        <v>Not LCLS</v>
      </c>
      <c r="S4162" s="3" t="str" cm="1">
        <f t="array" ref="S4162">_xlfn.IFS(G4162 &gt; 5000000, "Very High", G4162 &gt; 1000000, "High", G4162 &gt; 500000, "Medium", TRUE, "Low")</f>
        <v>Very High</v>
      </c>
      <c r="T4162" s="3" t="str" cm="1">
        <f t="array" ref="T4162">_xlfn.IFS(B4162 &gt;= 2005, "Post-2005", B4162 &gt;= 2000, "2000-2004", TRUE, "Pre-2000")</f>
        <v>Post-2005</v>
      </c>
    </row>
    <row r="4163" spans="1:20" x14ac:dyDescent="0.85">
      <c r="A4163" s="1">
        <v>41164</v>
      </c>
      <c r="B4163" t="s">
        <v>538</v>
      </c>
      <c r="C4163" t="s">
        <v>5012</v>
      </c>
      <c r="D4163" t="s">
        <v>5013</v>
      </c>
      <c r="E4163" t="s">
        <v>293</v>
      </c>
      <c r="F4163" t="s">
        <v>294</v>
      </c>
      <c r="G4163" t="s">
        <v>295</v>
      </c>
      <c r="H4163">
        <v>2007</v>
      </c>
      <c r="I4163" s="2">
        <v>168975</v>
      </c>
      <c r="J4163" s="2">
        <v>0</v>
      </c>
      <c r="K4163" s="2">
        <v>168975</v>
      </c>
      <c r="L4163" t="s">
        <v>116</v>
      </c>
      <c r="M4163" s="3" t="b">
        <f>trust_funds5[[#This Row],[Contributions Outstanding (USD)]]=0</f>
        <v>1</v>
      </c>
      <c r="N4163" s="3" t="str">
        <f t="shared" si="325"/>
        <v>Outstanding</v>
      </c>
      <c r="O4163" s="3" t="str">
        <f t="shared" si="326"/>
        <v>High Contribution &amp; Recent</v>
      </c>
      <c r="P4163" s="3" t="str">
        <f t="shared" si="327"/>
        <v>Other</v>
      </c>
      <c r="Q4163" s="3" t="str">
        <f t="shared" si="328"/>
        <v>Other</v>
      </c>
      <c r="R4163" s="3" t="str">
        <f t="shared" si="329"/>
        <v>Not LCLS</v>
      </c>
      <c r="S4163" s="3" t="str" cm="1">
        <f t="array" ref="S4163">_xlfn.IFS(G4163 &gt; 5000000, "Very High", G4163 &gt; 1000000, "High", G4163 &gt; 500000, "Medium", TRUE, "Low")</f>
        <v>Very High</v>
      </c>
      <c r="T4163" s="3" t="str" cm="1">
        <f t="array" ref="T4163">_xlfn.IFS(B4163 &gt;= 2005, "Post-2005", B4163 &gt;= 2000, "2000-2004", TRUE, "Pre-2000")</f>
        <v>Post-2005</v>
      </c>
    </row>
    <row r="4164" spans="1:20" x14ac:dyDescent="0.85">
      <c r="A4164" s="1">
        <v>41164</v>
      </c>
      <c r="B4164" t="s">
        <v>538</v>
      </c>
      <c r="C4164" t="s">
        <v>644</v>
      </c>
      <c r="D4164" t="s">
        <v>645</v>
      </c>
      <c r="E4164" t="s">
        <v>113</v>
      </c>
      <c r="F4164" t="s">
        <v>114</v>
      </c>
      <c r="G4164" t="s">
        <v>115</v>
      </c>
      <c r="H4164">
        <v>2007</v>
      </c>
      <c r="I4164" s="2">
        <v>500000</v>
      </c>
      <c r="J4164" s="2">
        <v>0</v>
      </c>
      <c r="K4164" s="2">
        <v>500000</v>
      </c>
      <c r="L4164" t="s">
        <v>116</v>
      </c>
      <c r="M4164" s="3" t="b">
        <f>trust_funds5[[#This Row],[Contributions Outstanding (USD)]]=0</f>
        <v>1</v>
      </c>
      <c r="N4164" s="3" t="str">
        <f t="shared" si="325"/>
        <v>Outstanding</v>
      </c>
      <c r="O4164" s="3" t="str">
        <f t="shared" si="326"/>
        <v>High Contribution &amp; Recent</v>
      </c>
      <c r="P4164" s="3" t="str">
        <f t="shared" si="327"/>
        <v>Other</v>
      </c>
      <c r="Q4164" s="3" t="str">
        <f t="shared" si="328"/>
        <v>Other</v>
      </c>
      <c r="R4164" s="3" t="str">
        <f t="shared" si="329"/>
        <v>Not LCLS</v>
      </c>
      <c r="S4164" s="3" t="str" cm="1">
        <f t="array" ref="S4164">_xlfn.IFS(G4164 &gt; 5000000, "Very High", G4164 &gt; 1000000, "High", G4164 &gt; 500000, "Medium", TRUE, "Low")</f>
        <v>Very High</v>
      </c>
      <c r="T4164" s="3" t="str" cm="1">
        <f t="array" ref="T4164">_xlfn.IFS(B4164 &gt;= 2005, "Post-2005", B4164 &gt;= 2000, "2000-2004", TRUE, "Pre-2000")</f>
        <v>Post-2005</v>
      </c>
    </row>
    <row r="4165" spans="1:20" x14ac:dyDescent="0.85">
      <c r="A4165" s="1">
        <v>41164</v>
      </c>
      <c r="B4165" t="s">
        <v>6240</v>
      </c>
      <c r="C4165" t="s">
        <v>6241</v>
      </c>
      <c r="D4165" t="s">
        <v>6242</v>
      </c>
      <c r="E4165" t="s">
        <v>607</v>
      </c>
      <c r="F4165" t="s">
        <v>608</v>
      </c>
      <c r="G4165" t="s">
        <v>608</v>
      </c>
      <c r="H4165">
        <v>2007</v>
      </c>
      <c r="I4165" s="2">
        <v>24200167</v>
      </c>
      <c r="J4165" s="2">
        <v>0</v>
      </c>
      <c r="K4165" s="2">
        <v>24200167</v>
      </c>
      <c r="L4165" t="s">
        <v>116</v>
      </c>
      <c r="M4165" s="3" t="b">
        <f>trust_funds5[[#This Row],[Contributions Outstanding (USD)]]=0</f>
        <v>1</v>
      </c>
      <c r="N4165" s="3" t="str">
        <f t="shared" si="325"/>
        <v>Outstanding</v>
      </c>
      <c r="O4165" s="3" t="str">
        <f t="shared" si="326"/>
        <v>High Contribution &amp; Recent</v>
      </c>
      <c r="P4165" s="3" t="str">
        <f t="shared" si="327"/>
        <v>Other</v>
      </c>
      <c r="Q4165" s="3" t="str">
        <f t="shared" si="328"/>
        <v>Other</v>
      </c>
      <c r="R4165" s="3" t="str">
        <f t="shared" si="329"/>
        <v>Not LCLS</v>
      </c>
      <c r="S4165" s="3" t="str" cm="1">
        <f t="array" ref="S4165">_xlfn.IFS(G4165 &gt; 5000000, "Very High", G4165 &gt; 1000000, "High", G4165 &gt; 500000, "Medium", TRUE, "Low")</f>
        <v>Very High</v>
      </c>
      <c r="T4165" s="3" t="str" cm="1">
        <f t="array" ref="T4165">_xlfn.IFS(B4165 &gt;= 2005, "Post-2005", B4165 &gt;= 2000, "2000-2004", TRUE, "Pre-2000")</f>
        <v>Post-2005</v>
      </c>
    </row>
    <row r="4166" spans="1:20" x14ac:dyDescent="0.85">
      <c r="A4166" s="1">
        <v>41164</v>
      </c>
      <c r="B4166" t="s">
        <v>90</v>
      </c>
      <c r="C4166" t="s">
        <v>646</v>
      </c>
      <c r="D4166" t="s">
        <v>647</v>
      </c>
      <c r="E4166" t="s">
        <v>93</v>
      </c>
      <c r="F4166" t="s">
        <v>94</v>
      </c>
      <c r="H4166">
        <v>2007</v>
      </c>
      <c r="I4166" s="2">
        <v>6070000</v>
      </c>
      <c r="J4166" s="2">
        <v>0</v>
      </c>
      <c r="K4166" s="2">
        <v>6070000</v>
      </c>
      <c r="L4166" t="s">
        <v>116</v>
      </c>
      <c r="M4166" s="3" t="b">
        <f>trust_funds5[[#This Row],[Contributions Outstanding (USD)]]=0</f>
        <v>1</v>
      </c>
      <c r="N4166" s="3" t="str">
        <f t="shared" si="325"/>
        <v>Outstanding</v>
      </c>
      <c r="O4166" s="3" t="str">
        <f t="shared" si="326"/>
        <v>High Contribution &amp; Recent</v>
      </c>
      <c r="P4166" s="3" t="str">
        <f t="shared" si="327"/>
        <v>Other</v>
      </c>
      <c r="Q4166" s="3" t="str">
        <f t="shared" si="328"/>
        <v>Other</v>
      </c>
      <c r="R4166" s="3" t="str">
        <f t="shared" si="329"/>
        <v>Not LCLS</v>
      </c>
      <c r="S4166" s="3" t="str" cm="1">
        <f t="array" ref="S4166">_xlfn.IFS(G4166 &gt; 5000000, "Very High", G4166 &gt; 1000000, "High", G4166 &gt; 500000, "Medium", TRUE, "Low")</f>
        <v>Low</v>
      </c>
      <c r="T4166" s="3" t="str" cm="1">
        <f t="array" ref="T4166">_xlfn.IFS(B4166 &gt;= 2005, "Post-2005", B4166 &gt;= 2000, "2000-2004", TRUE, "Pre-2000")</f>
        <v>Post-2005</v>
      </c>
    </row>
    <row r="4167" spans="1:20" x14ac:dyDescent="0.85">
      <c r="A4167" s="1">
        <v>41164</v>
      </c>
      <c r="B4167" t="s">
        <v>90</v>
      </c>
      <c r="C4167" t="s">
        <v>6243</v>
      </c>
      <c r="D4167" t="s">
        <v>6244</v>
      </c>
      <c r="E4167" t="s">
        <v>6245</v>
      </c>
      <c r="F4167" t="s">
        <v>6246</v>
      </c>
      <c r="G4167" t="s">
        <v>6247</v>
      </c>
      <c r="H4167">
        <v>2007</v>
      </c>
      <c r="I4167" s="2">
        <v>99972</v>
      </c>
      <c r="J4167" s="2">
        <v>0</v>
      </c>
      <c r="K4167" s="2">
        <v>99972</v>
      </c>
      <c r="L4167" t="s">
        <v>5523</v>
      </c>
      <c r="M4167" s="3" t="b">
        <f>trust_funds5[[#This Row],[Contributions Outstanding (USD)]]=0</f>
        <v>1</v>
      </c>
      <c r="N4167" s="3" t="str">
        <f t="shared" si="325"/>
        <v>Outstanding</v>
      </c>
      <c r="O4167" s="3" t="str">
        <f t="shared" si="326"/>
        <v>High Contribution &amp; Recent</v>
      </c>
      <c r="P4167" s="3" t="str">
        <f t="shared" si="327"/>
        <v>Other</v>
      </c>
      <c r="Q4167" s="3" t="str">
        <f t="shared" si="328"/>
        <v>Other</v>
      </c>
      <c r="R4167" s="3" t="str">
        <f t="shared" si="329"/>
        <v>Not LCLS</v>
      </c>
      <c r="S4167" s="3" t="str" cm="1">
        <f t="array" ref="S4167">_xlfn.IFS(G4167 &gt; 5000000, "Very High", G4167 &gt; 1000000, "High", G4167 &gt; 500000, "Medium", TRUE, "Low")</f>
        <v>Very High</v>
      </c>
      <c r="T4167" s="3" t="str" cm="1">
        <f t="array" ref="T4167">_xlfn.IFS(B4167 &gt;= 2005, "Post-2005", B4167 &gt;= 2000, "2000-2004", TRUE, "Pre-2000")</f>
        <v>Post-2005</v>
      </c>
    </row>
    <row r="4168" spans="1:20" x14ac:dyDescent="0.85">
      <c r="A4168" s="1">
        <v>41164</v>
      </c>
      <c r="B4168" t="s">
        <v>90</v>
      </c>
      <c r="C4168" t="s">
        <v>6243</v>
      </c>
      <c r="D4168" t="s">
        <v>6244</v>
      </c>
      <c r="E4168" t="s">
        <v>6245</v>
      </c>
      <c r="F4168" t="s">
        <v>6246</v>
      </c>
      <c r="G4168" t="s">
        <v>6248</v>
      </c>
      <c r="H4168">
        <v>2007</v>
      </c>
      <c r="I4168" s="2">
        <v>149863.25</v>
      </c>
      <c r="J4168" s="2">
        <v>0</v>
      </c>
      <c r="K4168" s="2">
        <v>149863.25</v>
      </c>
      <c r="L4168" t="s">
        <v>5523</v>
      </c>
      <c r="M4168" s="3" t="b">
        <f>trust_funds5[[#This Row],[Contributions Outstanding (USD)]]=0</f>
        <v>1</v>
      </c>
      <c r="N4168" s="3" t="str">
        <f t="shared" si="325"/>
        <v>Outstanding</v>
      </c>
      <c r="O4168" s="3" t="str">
        <f t="shared" si="326"/>
        <v>High Contribution &amp; Recent</v>
      </c>
      <c r="P4168" s="3" t="str">
        <f t="shared" si="327"/>
        <v>Other</v>
      </c>
      <c r="Q4168" s="3" t="str">
        <f t="shared" si="328"/>
        <v>Other</v>
      </c>
      <c r="R4168" s="3" t="str">
        <f t="shared" si="329"/>
        <v>Not LCLS</v>
      </c>
      <c r="S4168" s="3" t="str" cm="1">
        <f t="array" ref="S4168">_xlfn.IFS(G4168 &gt; 5000000, "Very High", G4168 &gt; 1000000, "High", G4168 &gt; 500000, "Medium", TRUE, "Low")</f>
        <v>Very High</v>
      </c>
      <c r="T4168" s="3" t="str" cm="1">
        <f t="array" ref="T4168">_xlfn.IFS(B4168 &gt;= 2005, "Post-2005", B4168 &gt;= 2000, "2000-2004", TRUE, "Pre-2000")</f>
        <v>Post-2005</v>
      </c>
    </row>
    <row r="4169" spans="1:20" x14ac:dyDescent="0.85">
      <c r="A4169" s="1">
        <v>41164</v>
      </c>
      <c r="B4169" t="s">
        <v>90</v>
      </c>
      <c r="C4169" t="s">
        <v>6243</v>
      </c>
      <c r="D4169" t="s">
        <v>6244</v>
      </c>
      <c r="E4169" t="s">
        <v>6245</v>
      </c>
      <c r="F4169" t="s">
        <v>6246</v>
      </c>
      <c r="G4169" t="s">
        <v>6249</v>
      </c>
      <c r="H4169">
        <v>2007</v>
      </c>
      <c r="I4169" s="2">
        <v>149944</v>
      </c>
      <c r="J4169" s="2">
        <v>0</v>
      </c>
      <c r="K4169" s="2">
        <v>149944</v>
      </c>
      <c r="L4169" t="s">
        <v>5523</v>
      </c>
      <c r="M4169" s="3" t="b">
        <f>trust_funds5[[#This Row],[Contributions Outstanding (USD)]]=0</f>
        <v>1</v>
      </c>
      <c r="N4169" s="3" t="str">
        <f t="shared" si="325"/>
        <v>Outstanding</v>
      </c>
      <c r="O4169" s="3" t="str">
        <f t="shared" si="326"/>
        <v>High Contribution &amp; Recent</v>
      </c>
      <c r="P4169" s="3" t="str">
        <f t="shared" si="327"/>
        <v>Other</v>
      </c>
      <c r="Q4169" s="3" t="str">
        <f t="shared" si="328"/>
        <v>Other</v>
      </c>
      <c r="R4169" s="3" t="str">
        <f t="shared" si="329"/>
        <v>Not LCLS</v>
      </c>
      <c r="S4169" s="3" t="str" cm="1">
        <f t="array" ref="S4169">_xlfn.IFS(G4169 &gt; 5000000, "Very High", G4169 &gt; 1000000, "High", G4169 &gt; 500000, "Medium", TRUE, "Low")</f>
        <v>Very High</v>
      </c>
      <c r="T4169" s="3" t="str" cm="1">
        <f t="array" ref="T4169">_xlfn.IFS(B4169 &gt;= 2005, "Post-2005", B4169 &gt;= 2000, "2000-2004", TRUE, "Pre-2000")</f>
        <v>Post-2005</v>
      </c>
    </row>
    <row r="4170" spans="1:20" x14ac:dyDescent="0.85">
      <c r="A4170" s="1">
        <v>41164</v>
      </c>
      <c r="B4170" t="s">
        <v>1234</v>
      </c>
      <c r="C4170" t="s">
        <v>5357</v>
      </c>
      <c r="D4170" t="s">
        <v>5358</v>
      </c>
      <c r="E4170" t="s">
        <v>70</v>
      </c>
      <c r="F4170" t="s">
        <v>71</v>
      </c>
      <c r="G4170" t="s">
        <v>72</v>
      </c>
      <c r="H4170">
        <v>2007</v>
      </c>
      <c r="I4170" s="2">
        <v>163735</v>
      </c>
      <c r="J4170" s="2">
        <v>0</v>
      </c>
      <c r="K4170" s="2">
        <v>163735</v>
      </c>
      <c r="L4170" t="s">
        <v>18</v>
      </c>
      <c r="M4170" s="3" t="b">
        <f>trust_funds5[[#This Row],[Contributions Outstanding (USD)]]=0</f>
        <v>1</v>
      </c>
      <c r="N4170" s="3" t="str">
        <f t="shared" si="325"/>
        <v>Outstanding</v>
      </c>
      <c r="O4170" s="3" t="str">
        <f t="shared" si="326"/>
        <v>High Contribution &amp; Recent</v>
      </c>
      <c r="P4170" s="3" t="str">
        <f t="shared" si="327"/>
        <v>Other</v>
      </c>
      <c r="Q4170" s="3" t="str">
        <f t="shared" si="328"/>
        <v>Other</v>
      </c>
      <c r="R4170" s="3" t="str">
        <f t="shared" si="329"/>
        <v>Not LCLS</v>
      </c>
      <c r="S4170" s="3" t="str" cm="1">
        <f t="array" ref="S4170">_xlfn.IFS(G4170 &gt; 5000000, "Very High", G4170 &gt; 1000000, "High", G4170 &gt; 500000, "Medium", TRUE, "Low")</f>
        <v>Very High</v>
      </c>
      <c r="T4170" s="3" t="str" cm="1">
        <f t="array" ref="T4170">_xlfn.IFS(B4170 &gt;= 2005, "Post-2005", B4170 &gt;= 2000, "2000-2004", TRUE, "Pre-2000")</f>
        <v>Post-2005</v>
      </c>
    </row>
    <row r="4171" spans="1:20" x14ac:dyDescent="0.85">
      <c r="A4171" s="1">
        <v>41164</v>
      </c>
      <c r="B4171" t="s">
        <v>4164</v>
      </c>
      <c r="C4171" t="s">
        <v>4165</v>
      </c>
      <c r="D4171" t="s">
        <v>4166</v>
      </c>
      <c r="E4171" t="s">
        <v>223</v>
      </c>
      <c r="F4171" t="s">
        <v>224</v>
      </c>
      <c r="G4171" t="s">
        <v>225</v>
      </c>
      <c r="H4171">
        <v>2007</v>
      </c>
      <c r="I4171" s="2">
        <v>5000000</v>
      </c>
      <c r="J4171" s="2">
        <v>0</v>
      </c>
      <c r="K4171" s="2">
        <v>5000000</v>
      </c>
      <c r="L4171" t="s">
        <v>116</v>
      </c>
      <c r="M4171" s="3" t="b">
        <f>trust_funds5[[#This Row],[Contributions Outstanding (USD)]]=0</f>
        <v>1</v>
      </c>
      <c r="N4171" s="3" t="str">
        <f t="shared" si="325"/>
        <v>Outstanding</v>
      </c>
      <c r="O4171" s="3" t="str">
        <f t="shared" si="326"/>
        <v>High Contribution &amp; Recent</v>
      </c>
      <c r="P4171" s="3" t="str">
        <f t="shared" si="327"/>
        <v>Other</v>
      </c>
      <c r="Q4171" s="3" t="str">
        <f t="shared" si="328"/>
        <v>Other</v>
      </c>
      <c r="R4171" s="3" t="str">
        <f t="shared" si="329"/>
        <v>Not LCLS</v>
      </c>
      <c r="S4171" s="3" t="str" cm="1">
        <f t="array" ref="S4171">_xlfn.IFS(G4171 &gt; 5000000, "Very High", G4171 &gt; 1000000, "High", G4171 &gt; 500000, "Medium", TRUE, "Low")</f>
        <v>Very High</v>
      </c>
      <c r="T4171" s="3" t="str" cm="1">
        <f t="array" ref="T4171">_xlfn.IFS(B4171 &gt;= 2005, "Post-2005", B4171 &gt;= 2000, "2000-2004", TRUE, "Pre-2000")</f>
        <v>Post-2005</v>
      </c>
    </row>
    <row r="4172" spans="1:20" x14ac:dyDescent="0.85">
      <c r="A4172" s="1">
        <v>41164</v>
      </c>
      <c r="B4172" t="s">
        <v>883</v>
      </c>
      <c r="C4172" t="s">
        <v>5361</v>
      </c>
      <c r="D4172" t="s">
        <v>5362</v>
      </c>
      <c r="E4172" t="s">
        <v>70</v>
      </c>
      <c r="F4172" t="s">
        <v>71</v>
      </c>
      <c r="G4172" t="s">
        <v>5775</v>
      </c>
      <c r="H4172">
        <v>2007</v>
      </c>
      <c r="I4172" s="2">
        <v>217665.17</v>
      </c>
      <c r="J4172" s="2">
        <v>0</v>
      </c>
      <c r="K4172" s="2">
        <v>217665.17</v>
      </c>
      <c r="L4172" t="s">
        <v>116</v>
      </c>
      <c r="M4172" s="3" t="b">
        <f>trust_funds5[[#This Row],[Contributions Outstanding (USD)]]=0</f>
        <v>1</v>
      </c>
      <c r="N4172" s="3" t="str">
        <f t="shared" si="325"/>
        <v>Outstanding</v>
      </c>
      <c r="O4172" s="3" t="str">
        <f t="shared" si="326"/>
        <v>High Contribution &amp; Recent</v>
      </c>
      <c r="P4172" s="3" t="str">
        <f t="shared" si="327"/>
        <v>Other</v>
      </c>
      <c r="Q4172" s="3" t="str">
        <f t="shared" si="328"/>
        <v>Other</v>
      </c>
      <c r="R4172" s="3" t="str">
        <f t="shared" si="329"/>
        <v>Not LCLS</v>
      </c>
      <c r="S4172" s="3" t="str" cm="1">
        <f t="array" ref="S4172">_xlfn.IFS(G4172 &gt; 5000000, "Very High", G4172 &gt; 1000000, "High", G4172 &gt; 500000, "Medium", TRUE, "Low")</f>
        <v>Very High</v>
      </c>
      <c r="T4172" s="3" t="str" cm="1">
        <f t="array" ref="T4172">_xlfn.IFS(B4172 &gt;= 2005, "Post-2005", B4172 &gt;= 2000, "2000-2004", TRUE, "Pre-2000")</f>
        <v>Post-2005</v>
      </c>
    </row>
    <row r="4173" spans="1:20" x14ac:dyDescent="0.85">
      <c r="A4173" s="1">
        <v>41164</v>
      </c>
      <c r="B4173" t="s">
        <v>883</v>
      </c>
      <c r="C4173" t="s">
        <v>5361</v>
      </c>
      <c r="D4173" t="s">
        <v>5362</v>
      </c>
      <c r="E4173" t="s">
        <v>70</v>
      </c>
      <c r="F4173" t="s">
        <v>71</v>
      </c>
      <c r="G4173" t="s">
        <v>5738</v>
      </c>
      <c r="H4173">
        <v>2007</v>
      </c>
      <c r="I4173" s="2">
        <v>217665.17</v>
      </c>
      <c r="J4173" s="2">
        <v>0</v>
      </c>
      <c r="K4173" s="2">
        <v>217665.17</v>
      </c>
      <c r="L4173" t="s">
        <v>116</v>
      </c>
      <c r="M4173" s="3" t="b">
        <f>trust_funds5[[#This Row],[Contributions Outstanding (USD)]]=0</f>
        <v>1</v>
      </c>
      <c r="N4173" s="3" t="str">
        <f t="shared" si="325"/>
        <v>Outstanding</v>
      </c>
      <c r="O4173" s="3" t="str">
        <f t="shared" si="326"/>
        <v>High Contribution &amp; Recent</v>
      </c>
      <c r="P4173" s="3" t="str">
        <f t="shared" si="327"/>
        <v>Other</v>
      </c>
      <c r="Q4173" s="3" t="str">
        <f t="shared" si="328"/>
        <v>Other</v>
      </c>
      <c r="R4173" s="3" t="str">
        <f t="shared" si="329"/>
        <v>Not LCLS</v>
      </c>
      <c r="S4173" s="3" t="str" cm="1">
        <f t="array" ref="S4173">_xlfn.IFS(G4173 &gt; 5000000, "Very High", G4173 &gt; 1000000, "High", G4173 &gt; 500000, "Medium", TRUE, "Low")</f>
        <v>Very High</v>
      </c>
      <c r="T4173" s="3" t="str" cm="1">
        <f t="array" ref="T4173">_xlfn.IFS(B4173 &gt;= 2005, "Post-2005", B4173 &gt;= 2000, "2000-2004", TRUE, "Pre-2000")</f>
        <v>Post-2005</v>
      </c>
    </row>
    <row r="4174" spans="1:20" x14ac:dyDescent="0.85">
      <c r="A4174" s="1">
        <v>41164</v>
      </c>
      <c r="B4174" t="s">
        <v>883</v>
      </c>
      <c r="C4174" t="s">
        <v>5361</v>
      </c>
      <c r="D4174" t="s">
        <v>5362</v>
      </c>
      <c r="E4174" t="s">
        <v>70</v>
      </c>
      <c r="F4174" t="s">
        <v>71</v>
      </c>
      <c r="G4174" t="s">
        <v>6250</v>
      </c>
      <c r="H4174">
        <v>2007</v>
      </c>
      <c r="I4174" s="2">
        <v>30911349.460000001</v>
      </c>
      <c r="J4174" s="2">
        <v>0</v>
      </c>
      <c r="K4174" s="2">
        <v>30911349.460000001</v>
      </c>
      <c r="L4174" t="s">
        <v>116</v>
      </c>
      <c r="M4174" s="3" t="b">
        <f>trust_funds5[[#This Row],[Contributions Outstanding (USD)]]=0</f>
        <v>1</v>
      </c>
      <c r="N4174" s="3" t="str">
        <f t="shared" si="325"/>
        <v>Outstanding</v>
      </c>
      <c r="O4174" s="3" t="str">
        <f t="shared" si="326"/>
        <v>High Contribution &amp; Recent</v>
      </c>
      <c r="P4174" s="3" t="str">
        <f t="shared" si="327"/>
        <v>Other</v>
      </c>
      <c r="Q4174" s="3" t="str">
        <f t="shared" si="328"/>
        <v>Other</v>
      </c>
      <c r="R4174" s="3" t="str">
        <f t="shared" si="329"/>
        <v>Not LCLS</v>
      </c>
      <c r="S4174" s="3" t="str" cm="1">
        <f t="array" ref="S4174">_xlfn.IFS(G4174 &gt; 5000000, "Very High", G4174 &gt; 1000000, "High", G4174 &gt; 500000, "Medium", TRUE, "Low")</f>
        <v>Very High</v>
      </c>
      <c r="T4174" s="3" t="str" cm="1">
        <f t="array" ref="T4174">_xlfn.IFS(B4174 &gt;= 2005, "Post-2005", B4174 &gt;= 2000, "2000-2004", TRUE, "Pre-2000")</f>
        <v>Post-2005</v>
      </c>
    </row>
    <row r="4175" spans="1:20" x14ac:dyDescent="0.85">
      <c r="A4175" s="1">
        <v>41164</v>
      </c>
      <c r="B4175" t="s">
        <v>1234</v>
      </c>
      <c r="C4175" t="s">
        <v>5779</v>
      </c>
      <c r="D4175" t="s">
        <v>5780</v>
      </c>
      <c r="E4175" t="s">
        <v>70</v>
      </c>
      <c r="F4175" t="s">
        <v>71</v>
      </c>
      <c r="G4175" t="s">
        <v>72</v>
      </c>
      <c r="H4175">
        <v>2007</v>
      </c>
      <c r="I4175" s="2">
        <v>205811</v>
      </c>
      <c r="J4175" s="2">
        <v>0</v>
      </c>
      <c r="K4175" s="2">
        <v>205811</v>
      </c>
      <c r="L4175" t="s">
        <v>18</v>
      </c>
      <c r="M4175" s="3" t="b">
        <f>trust_funds5[[#This Row],[Contributions Outstanding (USD)]]=0</f>
        <v>1</v>
      </c>
      <c r="N4175" s="3" t="str">
        <f t="shared" si="325"/>
        <v>Outstanding</v>
      </c>
      <c r="O4175" s="3" t="str">
        <f t="shared" si="326"/>
        <v>High Contribution &amp; Recent</v>
      </c>
      <c r="P4175" s="3" t="str">
        <f t="shared" si="327"/>
        <v>Other</v>
      </c>
      <c r="Q4175" s="3" t="str">
        <f t="shared" si="328"/>
        <v>Other</v>
      </c>
      <c r="R4175" s="3" t="str">
        <f t="shared" si="329"/>
        <v>Not LCLS</v>
      </c>
      <c r="S4175" s="3" t="str" cm="1">
        <f t="array" ref="S4175">_xlfn.IFS(G4175 &gt; 5000000, "Very High", G4175 &gt; 1000000, "High", G4175 &gt; 500000, "Medium", TRUE, "Low")</f>
        <v>Very High</v>
      </c>
      <c r="T4175" s="3" t="str" cm="1">
        <f t="array" ref="T4175">_xlfn.IFS(B4175 &gt;= 2005, "Post-2005", B4175 &gt;= 2000, "2000-2004", TRUE, "Pre-2000")</f>
        <v>Post-2005</v>
      </c>
    </row>
    <row r="4176" spans="1:20" x14ac:dyDescent="0.85">
      <c r="A4176" s="1">
        <v>41164</v>
      </c>
      <c r="B4176" t="s">
        <v>883</v>
      </c>
      <c r="C4176" t="s">
        <v>5781</v>
      </c>
      <c r="D4176" t="s">
        <v>5782</v>
      </c>
      <c r="E4176" t="s">
        <v>62</v>
      </c>
      <c r="F4176" t="s">
        <v>63</v>
      </c>
      <c r="H4176">
        <v>2007</v>
      </c>
      <c r="I4176" s="2">
        <v>120000</v>
      </c>
      <c r="J4176" s="2">
        <v>0</v>
      </c>
      <c r="K4176" s="2">
        <v>120000</v>
      </c>
      <c r="L4176" t="s">
        <v>116</v>
      </c>
      <c r="M4176" s="3" t="b">
        <f>trust_funds5[[#This Row],[Contributions Outstanding (USD)]]=0</f>
        <v>1</v>
      </c>
      <c r="N4176" s="3" t="str">
        <f t="shared" si="325"/>
        <v>Outstanding</v>
      </c>
      <c r="O4176" s="3" t="str">
        <f t="shared" si="326"/>
        <v>High Contribution &amp; Recent</v>
      </c>
      <c r="P4176" s="3" t="str">
        <f t="shared" si="327"/>
        <v>Other</v>
      </c>
      <c r="Q4176" s="3" t="str">
        <f t="shared" si="328"/>
        <v>Other</v>
      </c>
      <c r="R4176" s="3" t="str">
        <f t="shared" si="329"/>
        <v>Not LCLS</v>
      </c>
      <c r="S4176" s="3" t="str" cm="1">
        <f t="array" ref="S4176">_xlfn.IFS(G4176 &gt; 5000000, "Very High", G4176 &gt; 1000000, "High", G4176 &gt; 500000, "Medium", TRUE, "Low")</f>
        <v>Low</v>
      </c>
      <c r="T4176" s="3" t="str" cm="1">
        <f t="array" ref="T4176">_xlfn.IFS(B4176 &gt;= 2005, "Post-2005", B4176 &gt;= 2000, "2000-2004", TRUE, "Pre-2000")</f>
        <v>Post-2005</v>
      </c>
    </row>
    <row r="4177" spans="1:20" x14ac:dyDescent="0.85">
      <c r="A4177" s="1">
        <v>41164</v>
      </c>
      <c r="B4177" t="s">
        <v>700</v>
      </c>
      <c r="C4177" t="s">
        <v>5783</v>
      </c>
      <c r="D4177" t="s">
        <v>5784</v>
      </c>
      <c r="E4177" t="s">
        <v>113</v>
      </c>
      <c r="F4177" t="s">
        <v>114</v>
      </c>
      <c r="G4177" t="s">
        <v>115</v>
      </c>
      <c r="H4177">
        <v>2007</v>
      </c>
      <c r="I4177" s="2">
        <v>1400000</v>
      </c>
      <c r="J4177" s="2">
        <v>0</v>
      </c>
      <c r="K4177" s="2">
        <v>1400000</v>
      </c>
      <c r="L4177" t="s">
        <v>18</v>
      </c>
      <c r="M4177" s="3" t="b">
        <f>trust_funds5[[#This Row],[Contributions Outstanding (USD)]]=0</f>
        <v>1</v>
      </c>
      <c r="N4177" s="3" t="str">
        <f t="shared" si="325"/>
        <v>Outstanding</v>
      </c>
      <c r="O4177" s="3" t="str">
        <f t="shared" si="326"/>
        <v>High Contribution &amp; Recent</v>
      </c>
      <c r="P4177" s="3" t="str">
        <f t="shared" si="327"/>
        <v>Other</v>
      </c>
      <c r="Q4177" s="3" t="str">
        <f t="shared" si="328"/>
        <v>Other</v>
      </c>
      <c r="R4177" s="3" t="str">
        <f t="shared" si="329"/>
        <v>Not LCLS</v>
      </c>
      <c r="S4177" s="3" t="str" cm="1">
        <f t="array" ref="S4177">_xlfn.IFS(G4177 &gt; 5000000, "Very High", G4177 &gt; 1000000, "High", G4177 &gt; 500000, "Medium", TRUE, "Low")</f>
        <v>Very High</v>
      </c>
      <c r="T4177" s="3" t="str" cm="1">
        <f t="array" ref="T4177">_xlfn.IFS(B4177 &gt;= 2005, "Post-2005", B4177 &gt;= 2000, "2000-2004", TRUE, "Pre-2000")</f>
        <v>Post-2005</v>
      </c>
    </row>
    <row r="4178" spans="1:20" x14ac:dyDescent="0.85">
      <c r="A4178" s="1">
        <v>41164</v>
      </c>
      <c r="B4178" t="s">
        <v>90</v>
      </c>
      <c r="C4178" t="s">
        <v>6251</v>
      </c>
      <c r="D4178" t="s">
        <v>6252</v>
      </c>
      <c r="E4178" t="s">
        <v>223</v>
      </c>
      <c r="F4178" t="s">
        <v>224</v>
      </c>
      <c r="G4178" t="s">
        <v>225</v>
      </c>
      <c r="H4178">
        <v>2007</v>
      </c>
      <c r="I4178" s="2">
        <v>300000</v>
      </c>
      <c r="J4178" s="2">
        <v>0</v>
      </c>
      <c r="K4178" s="2">
        <v>300000</v>
      </c>
      <c r="L4178" t="s">
        <v>116</v>
      </c>
      <c r="M4178" s="3" t="b">
        <f>trust_funds5[[#This Row],[Contributions Outstanding (USD)]]=0</f>
        <v>1</v>
      </c>
      <c r="N4178" s="3" t="str">
        <f t="shared" si="325"/>
        <v>Outstanding</v>
      </c>
      <c r="O4178" s="3" t="str">
        <f t="shared" si="326"/>
        <v>High Contribution &amp; Recent</v>
      </c>
      <c r="P4178" s="3" t="str">
        <f t="shared" si="327"/>
        <v>Other</v>
      </c>
      <c r="Q4178" s="3" t="str">
        <f t="shared" si="328"/>
        <v>Other</v>
      </c>
      <c r="R4178" s="3" t="str">
        <f t="shared" si="329"/>
        <v>Not LCLS</v>
      </c>
      <c r="S4178" s="3" t="str" cm="1">
        <f t="array" ref="S4178">_xlfn.IFS(G4178 &gt; 5000000, "Very High", G4178 &gt; 1000000, "High", G4178 &gt; 500000, "Medium", TRUE, "Low")</f>
        <v>Very High</v>
      </c>
      <c r="T4178" s="3" t="str" cm="1">
        <f t="array" ref="T4178">_xlfn.IFS(B4178 &gt;= 2005, "Post-2005", B4178 &gt;= 2000, "2000-2004", TRUE, "Pre-2000")</f>
        <v>Post-2005</v>
      </c>
    </row>
    <row r="4179" spans="1:20" x14ac:dyDescent="0.85">
      <c r="A4179" s="1">
        <v>41164</v>
      </c>
      <c r="B4179" t="s">
        <v>1502</v>
      </c>
      <c r="C4179" t="s">
        <v>5785</v>
      </c>
      <c r="D4179" t="s">
        <v>5786</v>
      </c>
      <c r="E4179" t="s">
        <v>70</v>
      </c>
      <c r="F4179" t="s">
        <v>71</v>
      </c>
      <c r="G4179" t="s">
        <v>72</v>
      </c>
      <c r="H4179">
        <v>2007</v>
      </c>
      <c r="I4179" s="2">
        <v>578271</v>
      </c>
      <c r="J4179" s="2">
        <v>0</v>
      </c>
      <c r="K4179" s="2">
        <v>578271</v>
      </c>
      <c r="L4179" t="s">
        <v>116</v>
      </c>
      <c r="M4179" s="3" t="b">
        <f>trust_funds5[[#This Row],[Contributions Outstanding (USD)]]=0</f>
        <v>1</v>
      </c>
      <c r="N4179" s="3" t="str">
        <f t="shared" si="325"/>
        <v>Outstanding</v>
      </c>
      <c r="O4179" s="3" t="str">
        <f t="shared" si="326"/>
        <v>High Contribution &amp; Recent</v>
      </c>
      <c r="P4179" s="3" t="str">
        <f t="shared" si="327"/>
        <v>Other</v>
      </c>
      <c r="Q4179" s="3" t="str">
        <f t="shared" si="328"/>
        <v>Other</v>
      </c>
      <c r="R4179" s="3" t="str">
        <f t="shared" si="329"/>
        <v>Not LCLS</v>
      </c>
      <c r="S4179" s="3" t="str" cm="1">
        <f t="array" ref="S4179">_xlfn.IFS(G4179 &gt; 5000000, "Very High", G4179 &gt; 1000000, "High", G4179 &gt; 500000, "Medium", TRUE, "Low")</f>
        <v>Very High</v>
      </c>
      <c r="T4179" s="3" t="str" cm="1">
        <f t="array" ref="T4179">_xlfn.IFS(B4179 &gt;= 2005, "Post-2005", B4179 &gt;= 2000, "2000-2004", TRUE, "Pre-2000")</f>
        <v>Post-2005</v>
      </c>
    </row>
    <row r="4180" spans="1:20" x14ac:dyDescent="0.85">
      <c r="A4180" s="1">
        <v>41164</v>
      </c>
      <c r="B4180" t="s">
        <v>2654</v>
      </c>
      <c r="C4180" t="s">
        <v>6253</v>
      </c>
      <c r="D4180" t="s">
        <v>6254</v>
      </c>
      <c r="E4180" t="s">
        <v>70</v>
      </c>
      <c r="F4180" t="s">
        <v>71</v>
      </c>
      <c r="G4180" t="s">
        <v>72</v>
      </c>
      <c r="H4180">
        <v>2007</v>
      </c>
      <c r="I4180" s="2">
        <v>10760984.77</v>
      </c>
      <c r="J4180" s="2">
        <v>0</v>
      </c>
      <c r="K4180" s="2">
        <v>10760984.77</v>
      </c>
      <c r="L4180" t="s">
        <v>18</v>
      </c>
      <c r="M4180" s="3" t="b">
        <f>trust_funds5[[#This Row],[Contributions Outstanding (USD)]]=0</f>
        <v>1</v>
      </c>
      <c r="N4180" s="3" t="str">
        <f t="shared" si="325"/>
        <v>Outstanding</v>
      </c>
      <c r="O4180" s="3" t="str">
        <f t="shared" si="326"/>
        <v>High Contribution &amp; Recent</v>
      </c>
      <c r="P4180" s="3" t="str">
        <f t="shared" si="327"/>
        <v>Other</v>
      </c>
      <c r="Q4180" s="3" t="str">
        <f t="shared" si="328"/>
        <v>Other</v>
      </c>
      <c r="R4180" s="3" t="str">
        <f t="shared" si="329"/>
        <v>Not LCLS</v>
      </c>
      <c r="S4180" s="3" t="str" cm="1">
        <f t="array" ref="S4180">_xlfn.IFS(G4180 &gt; 5000000, "Very High", G4180 &gt; 1000000, "High", G4180 &gt; 500000, "Medium", TRUE, "Low")</f>
        <v>Very High</v>
      </c>
      <c r="T4180" s="3" t="str" cm="1">
        <f t="array" ref="T4180">_xlfn.IFS(B4180 &gt;= 2005, "Post-2005", B4180 &gt;= 2000, "2000-2004", TRUE, "Pre-2000")</f>
        <v>Post-2005</v>
      </c>
    </row>
    <row r="4181" spans="1:20" x14ac:dyDescent="0.85">
      <c r="A4181" s="1">
        <v>41164</v>
      </c>
      <c r="B4181" t="s">
        <v>90</v>
      </c>
      <c r="C4181" t="s">
        <v>6255</v>
      </c>
      <c r="D4181" t="s">
        <v>6256</v>
      </c>
      <c r="E4181" t="s">
        <v>70</v>
      </c>
      <c r="F4181" t="s">
        <v>71</v>
      </c>
      <c r="G4181" t="s">
        <v>72</v>
      </c>
      <c r="H4181">
        <v>2007</v>
      </c>
      <c r="I4181" s="2">
        <v>2744006.01</v>
      </c>
      <c r="J4181" s="2">
        <v>0</v>
      </c>
      <c r="K4181" s="2">
        <v>2744006.01</v>
      </c>
      <c r="L4181" t="s">
        <v>116</v>
      </c>
      <c r="M4181" s="3" t="b">
        <f>trust_funds5[[#This Row],[Contributions Outstanding (USD)]]=0</f>
        <v>1</v>
      </c>
      <c r="N4181" s="3" t="str">
        <f t="shared" si="325"/>
        <v>Outstanding</v>
      </c>
      <c r="O4181" s="3" t="str">
        <f t="shared" si="326"/>
        <v>High Contribution &amp; Recent</v>
      </c>
      <c r="P4181" s="3" t="str">
        <f t="shared" si="327"/>
        <v>Other</v>
      </c>
      <c r="Q4181" s="3" t="str">
        <f t="shared" si="328"/>
        <v>Other</v>
      </c>
      <c r="R4181" s="3" t="str">
        <f t="shared" si="329"/>
        <v>Not LCLS</v>
      </c>
      <c r="S4181" s="3" t="str" cm="1">
        <f t="array" ref="S4181">_xlfn.IFS(G4181 &gt; 5000000, "Very High", G4181 &gt; 1000000, "High", G4181 &gt; 500000, "Medium", TRUE, "Low")</f>
        <v>Very High</v>
      </c>
      <c r="T4181" s="3" t="str" cm="1">
        <f t="array" ref="T4181">_xlfn.IFS(B4181 &gt;= 2005, "Post-2005", B4181 &gt;= 2000, "2000-2004", TRUE, "Pre-2000")</f>
        <v>Post-2005</v>
      </c>
    </row>
    <row r="4182" spans="1:20" x14ac:dyDescent="0.85">
      <c r="A4182" s="1">
        <v>41164</v>
      </c>
      <c r="B4182" t="s">
        <v>507</v>
      </c>
      <c r="C4182" t="s">
        <v>4173</v>
      </c>
      <c r="D4182" t="s">
        <v>4174</v>
      </c>
      <c r="E4182" t="s">
        <v>102</v>
      </c>
      <c r="F4182" t="s">
        <v>103</v>
      </c>
      <c r="G4182" t="s">
        <v>104</v>
      </c>
      <c r="H4182">
        <v>2007</v>
      </c>
      <c r="I4182" s="2">
        <v>1168291.6200000001</v>
      </c>
      <c r="J4182" s="2">
        <v>0</v>
      </c>
      <c r="K4182" s="2">
        <v>1168291.6200000001</v>
      </c>
      <c r="L4182" t="s">
        <v>18</v>
      </c>
      <c r="M4182" s="3" t="b">
        <f>trust_funds5[[#This Row],[Contributions Outstanding (USD)]]=0</f>
        <v>1</v>
      </c>
      <c r="N4182" s="3" t="str">
        <f t="shared" si="325"/>
        <v>Outstanding</v>
      </c>
      <c r="O4182" s="3" t="str">
        <f t="shared" si="326"/>
        <v>High Contribution &amp; Recent</v>
      </c>
      <c r="P4182" s="3" t="str">
        <f t="shared" si="327"/>
        <v>Other</v>
      </c>
      <c r="Q4182" s="3" t="str">
        <f t="shared" si="328"/>
        <v>Other</v>
      </c>
      <c r="R4182" s="3" t="str">
        <f t="shared" si="329"/>
        <v>Not LCLS</v>
      </c>
      <c r="S4182" s="3" t="str" cm="1">
        <f t="array" ref="S4182">_xlfn.IFS(G4182 &gt; 5000000, "Very High", G4182 &gt; 1000000, "High", G4182 &gt; 500000, "Medium", TRUE, "Low")</f>
        <v>Very High</v>
      </c>
      <c r="T4182" s="3" t="str" cm="1">
        <f t="array" ref="T4182">_xlfn.IFS(B4182 &gt;= 2005, "Post-2005", B4182 &gt;= 2000, "2000-2004", TRUE, "Pre-2000")</f>
        <v>Post-2005</v>
      </c>
    </row>
    <row r="4183" spans="1:20" x14ac:dyDescent="0.85">
      <c r="A4183" s="1">
        <v>41164</v>
      </c>
      <c r="B4183" t="s">
        <v>600</v>
      </c>
      <c r="C4183" t="s">
        <v>5364</v>
      </c>
      <c r="D4183" t="s">
        <v>5365</v>
      </c>
      <c r="E4183" t="s">
        <v>102</v>
      </c>
      <c r="F4183" t="s">
        <v>103</v>
      </c>
      <c r="G4183" t="s">
        <v>104</v>
      </c>
      <c r="H4183">
        <v>2007</v>
      </c>
      <c r="I4183" s="2">
        <v>511849</v>
      </c>
      <c r="J4183" s="2">
        <v>0</v>
      </c>
      <c r="K4183" s="2">
        <v>511849</v>
      </c>
      <c r="L4183" t="s">
        <v>18</v>
      </c>
      <c r="M4183" s="3" t="b">
        <f>trust_funds5[[#This Row],[Contributions Outstanding (USD)]]=0</f>
        <v>1</v>
      </c>
      <c r="N4183" s="3" t="str">
        <f t="shared" si="325"/>
        <v>Outstanding</v>
      </c>
      <c r="O4183" s="3" t="str">
        <f t="shared" si="326"/>
        <v>High Contribution &amp; Recent</v>
      </c>
      <c r="P4183" s="3" t="str">
        <f t="shared" si="327"/>
        <v>Other</v>
      </c>
      <c r="Q4183" s="3" t="str">
        <f t="shared" si="328"/>
        <v>Other</v>
      </c>
      <c r="R4183" s="3" t="str">
        <f t="shared" si="329"/>
        <v>Not LCLS</v>
      </c>
      <c r="S4183" s="3" t="str" cm="1">
        <f t="array" ref="S4183">_xlfn.IFS(G4183 &gt; 5000000, "Very High", G4183 &gt; 1000000, "High", G4183 &gt; 500000, "Medium", TRUE, "Low")</f>
        <v>Very High</v>
      </c>
      <c r="T4183" s="3" t="str" cm="1">
        <f t="array" ref="T4183">_xlfn.IFS(B4183 &gt;= 2005, "Post-2005", B4183 &gt;= 2000, "2000-2004", TRUE, "Pre-2000")</f>
        <v>Post-2005</v>
      </c>
    </row>
    <row r="4184" spans="1:20" x14ac:dyDescent="0.85">
      <c r="A4184" s="1">
        <v>41164</v>
      </c>
      <c r="B4184" t="s">
        <v>739</v>
      </c>
      <c r="C4184" t="s">
        <v>740</v>
      </c>
      <c r="D4184" t="s">
        <v>741</v>
      </c>
      <c r="E4184" t="s">
        <v>442</v>
      </c>
      <c r="F4184" t="s">
        <v>443</v>
      </c>
      <c r="G4184" t="s">
        <v>444</v>
      </c>
      <c r="H4184">
        <v>2007</v>
      </c>
      <c r="I4184" s="2">
        <v>300000</v>
      </c>
      <c r="J4184" s="2">
        <v>0</v>
      </c>
      <c r="K4184" s="2">
        <v>300000</v>
      </c>
      <c r="L4184" t="s">
        <v>116</v>
      </c>
      <c r="M4184" s="3" t="b">
        <f>trust_funds5[[#This Row],[Contributions Outstanding (USD)]]=0</f>
        <v>1</v>
      </c>
      <c r="N4184" s="3" t="str">
        <f t="shared" si="325"/>
        <v>Outstanding</v>
      </c>
      <c r="O4184" s="3" t="str">
        <f t="shared" si="326"/>
        <v>High Contribution &amp; Recent</v>
      </c>
      <c r="P4184" s="3" t="str">
        <f t="shared" si="327"/>
        <v>Other</v>
      </c>
      <c r="Q4184" s="3" t="str">
        <f t="shared" si="328"/>
        <v>Other</v>
      </c>
      <c r="R4184" s="3" t="str">
        <f t="shared" si="329"/>
        <v>Not LCLS</v>
      </c>
      <c r="S4184" s="3" t="str" cm="1">
        <f t="array" ref="S4184">_xlfn.IFS(G4184 &gt; 5000000, "Very High", G4184 &gt; 1000000, "High", G4184 &gt; 500000, "Medium", TRUE, "Low")</f>
        <v>Very High</v>
      </c>
      <c r="T4184" s="3" t="str" cm="1">
        <f t="array" ref="T4184">_xlfn.IFS(B4184 &gt;= 2005, "Post-2005", B4184 &gt;= 2000, "2000-2004", TRUE, "Pre-2000")</f>
        <v>Post-2005</v>
      </c>
    </row>
    <row r="4185" spans="1:20" x14ac:dyDescent="0.85">
      <c r="A4185" s="1">
        <v>41164</v>
      </c>
      <c r="B4185" t="s">
        <v>739</v>
      </c>
      <c r="C4185" t="s">
        <v>740</v>
      </c>
      <c r="D4185" t="s">
        <v>741</v>
      </c>
      <c r="E4185" t="s">
        <v>113</v>
      </c>
      <c r="F4185" t="s">
        <v>114</v>
      </c>
      <c r="G4185" t="s">
        <v>115</v>
      </c>
      <c r="H4185">
        <v>2007</v>
      </c>
      <c r="I4185" s="2">
        <v>7170000</v>
      </c>
      <c r="J4185" s="2">
        <v>0</v>
      </c>
      <c r="K4185" s="2">
        <v>7170000</v>
      </c>
      <c r="L4185" t="s">
        <v>116</v>
      </c>
      <c r="M4185" s="3" t="b">
        <f>trust_funds5[[#This Row],[Contributions Outstanding (USD)]]=0</f>
        <v>1</v>
      </c>
      <c r="N4185" s="3" t="str">
        <f t="shared" si="325"/>
        <v>Outstanding</v>
      </c>
      <c r="O4185" s="3" t="str">
        <f t="shared" si="326"/>
        <v>High Contribution &amp; Recent</v>
      </c>
      <c r="P4185" s="3" t="str">
        <f t="shared" si="327"/>
        <v>Other</v>
      </c>
      <c r="Q4185" s="3" t="str">
        <f t="shared" si="328"/>
        <v>Other</v>
      </c>
      <c r="R4185" s="3" t="str">
        <f t="shared" si="329"/>
        <v>Not LCLS</v>
      </c>
      <c r="S4185" s="3" t="str" cm="1">
        <f t="array" ref="S4185">_xlfn.IFS(G4185 &gt; 5000000, "Very High", G4185 &gt; 1000000, "High", G4185 &gt; 500000, "Medium", TRUE, "Low")</f>
        <v>Very High</v>
      </c>
      <c r="T4185" s="3" t="str" cm="1">
        <f t="array" ref="T4185">_xlfn.IFS(B4185 &gt;= 2005, "Post-2005", B4185 &gt;= 2000, "2000-2004", TRUE, "Pre-2000")</f>
        <v>Post-2005</v>
      </c>
    </row>
    <row r="4186" spans="1:20" x14ac:dyDescent="0.85">
      <c r="A4186" s="1">
        <v>41164</v>
      </c>
      <c r="B4186" t="s">
        <v>739</v>
      </c>
      <c r="C4186" t="s">
        <v>740</v>
      </c>
      <c r="D4186" t="s">
        <v>741</v>
      </c>
      <c r="E4186" t="s">
        <v>42</v>
      </c>
      <c r="F4186" t="s">
        <v>43</v>
      </c>
      <c r="G4186" t="s">
        <v>44</v>
      </c>
      <c r="H4186">
        <v>2007</v>
      </c>
      <c r="I4186" s="2">
        <v>1032952.73</v>
      </c>
      <c r="J4186" s="2">
        <v>0</v>
      </c>
      <c r="K4186" s="2">
        <v>1032952.73</v>
      </c>
      <c r="L4186" t="s">
        <v>116</v>
      </c>
      <c r="M4186" s="3" t="b">
        <f>trust_funds5[[#This Row],[Contributions Outstanding (USD)]]=0</f>
        <v>1</v>
      </c>
      <c r="N4186" s="3" t="str">
        <f t="shared" si="325"/>
        <v>Outstanding</v>
      </c>
      <c r="O4186" s="3" t="str">
        <f t="shared" si="326"/>
        <v>High Contribution &amp; Recent</v>
      </c>
      <c r="P4186" s="3" t="str">
        <f t="shared" si="327"/>
        <v>Other</v>
      </c>
      <c r="Q4186" s="3" t="str">
        <f t="shared" si="328"/>
        <v>Other</v>
      </c>
      <c r="R4186" s="3" t="str">
        <f t="shared" si="329"/>
        <v>Not LCLS</v>
      </c>
      <c r="S4186" s="3" t="str" cm="1">
        <f t="array" ref="S4186">_xlfn.IFS(G4186 &gt; 5000000, "Very High", G4186 &gt; 1000000, "High", G4186 &gt; 500000, "Medium", TRUE, "Low")</f>
        <v>Very High</v>
      </c>
      <c r="T4186" s="3" t="str" cm="1">
        <f t="array" ref="T4186">_xlfn.IFS(B4186 &gt;= 2005, "Post-2005", B4186 &gt;= 2000, "2000-2004", TRUE, "Pre-2000")</f>
        <v>Post-2005</v>
      </c>
    </row>
    <row r="4187" spans="1:20" x14ac:dyDescent="0.85">
      <c r="A4187" s="1">
        <v>41164</v>
      </c>
      <c r="B4187" t="s">
        <v>507</v>
      </c>
      <c r="C4187" t="s">
        <v>6257</v>
      </c>
      <c r="D4187" t="s">
        <v>6258</v>
      </c>
      <c r="E4187" t="s">
        <v>607</v>
      </c>
      <c r="F4187" t="s">
        <v>608</v>
      </c>
      <c r="G4187" t="s">
        <v>608</v>
      </c>
      <c r="H4187">
        <v>2007</v>
      </c>
      <c r="I4187" s="2">
        <v>1200000</v>
      </c>
      <c r="J4187" s="2">
        <v>0</v>
      </c>
      <c r="K4187" s="2">
        <v>1200000</v>
      </c>
      <c r="L4187" t="s">
        <v>18</v>
      </c>
      <c r="M4187" s="3" t="b">
        <f>trust_funds5[[#This Row],[Contributions Outstanding (USD)]]=0</f>
        <v>1</v>
      </c>
      <c r="N4187" s="3" t="str">
        <f t="shared" si="325"/>
        <v>Outstanding</v>
      </c>
      <c r="O4187" s="3" t="str">
        <f t="shared" si="326"/>
        <v>High Contribution &amp; Recent</v>
      </c>
      <c r="P4187" s="3" t="str">
        <f t="shared" si="327"/>
        <v>Other</v>
      </c>
      <c r="Q4187" s="3" t="str">
        <f t="shared" si="328"/>
        <v>Other</v>
      </c>
      <c r="R4187" s="3" t="str">
        <f t="shared" si="329"/>
        <v>Not LCLS</v>
      </c>
      <c r="S4187" s="3" t="str" cm="1">
        <f t="array" ref="S4187">_xlfn.IFS(G4187 &gt; 5000000, "Very High", G4187 &gt; 1000000, "High", G4187 &gt; 500000, "Medium", TRUE, "Low")</f>
        <v>Very High</v>
      </c>
      <c r="T4187" s="3" t="str" cm="1">
        <f t="array" ref="T4187">_xlfn.IFS(B4187 &gt;= 2005, "Post-2005", B4187 &gt;= 2000, "2000-2004", TRUE, "Pre-2000")</f>
        <v>Post-2005</v>
      </c>
    </row>
    <row r="4188" spans="1:20" x14ac:dyDescent="0.85">
      <c r="A4188" s="1">
        <v>41164</v>
      </c>
      <c r="B4188" t="s">
        <v>90</v>
      </c>
      <c r="C4188" t="s">
        <v>6259</v>
      </c>
      <c r="D4188" t="s">
        <v>6260</v>
      </c>
      <c r="E4188" t="s">
        <v>607</v>
      </c>
      <c r="F4188" t="s">
        <v>608</v>
      </c>
      <c r="G4188" t="s">
        <v>608</v>
      </c>
      <c r="H4188">
        <v>2007</v>
      </c>
      <c r="I4188" s="2">
        <v>2500000</v>
      </c>
      <c r="J4188" s="2">
        <v>0</v>
      </c>
      <c r="K4188" s="2">
        <v>2500000</v>
      </c>
      <c r="L4188" t="s">
        <v>18</v>
      </c>
      <c r="M4188" s="3" t="b">
        <f>trust_funds5[[#This Row],[Contributions Outstanding (USD)]]=0</f>
        <v>1</v>
      </c>
      <c r="N4188" s="3" t="str">
        <f t="shared" si="325"/>
        <v>Outstanding</v>
      </c>
      <c r="O4188" s="3" t="str">
        <f t="shared" si="326"/>
        <v>High Contribution &amp; Recent</v>
      </c>
      <c r="P4188" s="3" t="str">
        <f t="shared" si="327"/>
        <v>Other</v>
      </c>
      <c r="Q4188" s="3" t="str">
        <f t="shared" si="328"/>
        <v>Other</v>
      </c>
      <c r="R4188" s="3" t="str">
        <f t="shared" si="329"/>
        <v>Not LCLS</v>
      </c>
      <c r="S4188" s="3" t="str" cm="1">
        <f t="array" ref="S4188">_xlfn.IFS(G4188 &gt; 5000000, "Very High", G4188 &gt; 1000000, "High", G4188 &gt; 500000, "Medium", TRUE, "Low")</f>
        <v>Very High</v>
      </c>
      <c r="T4188" s="3" t="str" cm="1">
        <f t="array" ref="T4188">_xlfn.IFS(B4188 &gt;= 2005, "Post-2005", B4188 &gt;= 2000, "2000-2004", TRUE, "Pre-2000")</f>
        <v>Post-2005</v>
      </c>
    </row>
    <row r="4189" spans="1:20" x14ac:dyDescent="0.85">
      <c r="A4189" s="1">
        <v>41164</v>
      </c>
      <c r="B4189" t="s">
        <v>90</v>
      </c>
      <c r="C4189" t="s">
        <v>6259</v>
      </c>
      <c r="D4189" t="s">
        <v>6260</v>
      </c>
      <c r="E4189" t="s">
        <v>93</v>
      </c>
      <c r="F4189" t="s">
        <v>94</v>
      </c>
      <c r="H4189">
        <v>2007</v>
      </c>
      <c r="I4189" s="2">
        <v>400000</v>
      </c>
      <c r="J4189" s="2">
        <v>0</v>
      </c>
      <c r="K4189" s="2">
        <v>400000</v>
      </c>
      <c r="L4189" t="s">
        <v>18</v>
      </c>
      <c r="M4189" s="3" t="b">
        <f>trust_funds5[[#This Row],[Contributions Outstanding (USD)]]=0</f>
        <v>1</v>
      </c>
      <c r="N4189" s="3" t="str">
        <f t="shared" si="325"/>
        <v>Outstanding</v>
      </c>
      <c r="O4189" s="3" t="str">
        <f t="shared" si="326"/>
        <v>High Contribution &amp; Recent</v>
      </c>
      <c r="P4189" s="3" t="str">
        <f t="shared" si="327"/>
        <v>Other</v>
      </c>
      <c r="Q4189" s="3" t="str">
        <f t="shared" si="328"/>
        <v>Other</v>
      </c>
      <c r="R4189" s="3" t="str">
        <f t="shared" si="329"/>
        <v>Not LCLS</v>
      </c>
      <c r="S4189" s="3" t="str" cm="1">
        <f t="array" ref="S4189">_xlfn.IFS(G4189 &gt; 5000000, "Very High", G4189 &gt; 1000000, "High", G4189 &gt; 500000, "Medium", TRUE, "Low")</f>
        <v>Low</v>
      </c>
      <c r="T4189" s="3" t="str" cm="1">
        <f t="array" ref="T4189">_xlfn.IFS(B4189 &gt;= 2005, "Post-2005", B4189 &gt;= 2000, "2000-2004", TRUE, "Pre-2000")</f>
        <v>Post-2005</v>
      </c>
    </row>
    <row r="4190" spans="1:20" x14ac:dyDescent="0.85">
      <c r="A4190" s="1">
        <v>41164</v>
      </c>
      <c r="B4190" t="s">
        <v>5762</v>
      </c>
      <c r="C4190" t="s">
        <v>6261</v>
      </c>
      <c r="D4190" t="s">
        <v>6262</v>
      </c>
      <c r="E4190" t="s">
        <v>607</v>
      </c>
      <c r="F4190" t="s">
        <v>608</v>
      </c>
      <c r="G4190" t="s">
        <v>608</v>
      </c>
      <c r="H4190">
        <v>2007</v>
      </c>
      <c r="I4190" s="2">
        <v>1911594</v>
      </c>
      <c r="J4190" s="2">
        <v>0</v>
      </c>
      <c r="K4190" s="2">
        <v>1911594</v>
      </c>
      <c r="L4190" t="s">
        <v>18</v>
      </c>
      <c r="M4190" s="3" t="b">
        <f>trust_funds5[[#This Row],[Contributions Outstanding (USD)]]=0</f>
        <v>1</v>
      </c>
      <c r="N4190" s="3" t="str">
        <f t="shared" si="325"/>
        <v>Outstanding</v>
      </c>
      <c r="O4190" s="3" t="str">
        <f t="shared" si="326"/>
        <v>High Contribution &amp; Recent</v>
      </c>
      <c r="P4190" s="3" t="str">
        <f t="shared" si="327"/>
        <v>Other</v>
      </c>
      <c r="Q4190" s="3" t="str">
        <f t="shared" si="328"/>
        <v>Other</v>
      </c>
      <c r="R4190" s="3" t="str">
        <f t="shared" si="329"/>
        <v>Not LCLS</v>
      </c>
      <c r="S4190" s="3" t="str" cm="1">
        <f t="array" ref="S4190">_xlfn.IFS(G4190 &gt; 5000000, "Very High", G4190 &gt; 1000000, "High", G4190 &gt; 500000, "Medium", TRUE, "Low")</f>
        <v>Very High</v>
      </c>
      <c r="T4190" s="3" t="str" cm="1">
        <f t="array" ref="T4190">_xlfn.IFS(B4190 &gt;= 2005, "Post-2005", B4190 &gt;= 2000, "2000-2004", TRUE, "Pre-2000")</f>
        <v>Post-2005</v>
      </c>
    </row>
    <row r="4191" spans="1:20" x14ac:dyDescent="0.85">
      <c r="A4191" s="1">
        <v>41164</v>
      </c>
      <c r="B4191" t="s">
        <v>90</v>
      </c>
      <c r="C4191" t="s">
        <v>5793</v>
      </c>
      <c r="D4191" t="s">
        <v>5794</v>
      </c>
      <c r="E4191" t="s">
        <v>334</v>
      </c>
      <c r="F4191" t="s">
        <v>335</v>
      </c>
      <c r="G4191" t="s">
        <v>339</v>
      </c>
      <c r="H4191">
        <v>2007</v>
      </c>
      <c r="I4191" s="2">
        <v>7631.87</v>
      </c>
      <c r="J4191" s="2">
        <v>0</v>
      </c>
      <c r="K4191" s="2">
        <v>7631.87</v>
      </c>
      <c r="L4191" t="s">
        <v>116</v>
      </c>
      <c r="M4191" s="3" t="b">
        <f>trust_funds5[[#This Row],[Contributions Outstanding (USD)]]=0</f>
        <v>1</v>
      </c>
      <c r="N4191" s="3" t="str">
        <f t="shared" si="325"/>
        <v>Outstanding</v>
      </c>
      <c r="O4191" s="3" t="str">
        <f t="shared" si="326"/>
        <v>High Contribution &amp; Recent</v>
      </c>
      <c r="P4191" s="3" t="str">
        <f t="shared" si="327"/>
        <v>Other</v>
      </c>
      <c r="Q4191" s="3" t="str">
        <f t="shared" si="328"/>
        <v>Other</v>
      </c>
      <c r="R4191" s="3" t="str">
        <f t="shared" si="329"/>
        <v>Not LCLS</v>
      </c>
      <c r="S4191" s="3" t="str" cm="1">
        <f t="array" ref="S4191">_xlfn.IFS(G4191 &gt; 5000000, "Very High", G4191 &gt; 1000000, "High", G4191 &gt; 500000, "Medium", TRUE, "Low")</f>
        <v>Very High</v>
      </c>
      <c r="T4191" s="3" t="str" cm="1">
        <f t="array" ref="T4191">_xlfn.IFS(B4191 &gt;= 2005, "Post-2005", B4191 &gt;= 2000, "2000-2004", TRUE, "Pre-2000")</f>
        <v>Post-2005</v>
      </c>
    </row>
    <row r="4192" spans="1:20" x14ac:dyDescent="0.85">
      <c r="A4192" s="1">
        <v>41164</v>
      </c>
      <c r="B4192" t="s">
        <v>90</v>
      </c>
      <c r="C4192" t="s">
        <v>5793</v>
      </c>
      <c r="D4192" t="s">
        <v>5794</v>
      </c>
      <c r="E4192" t="s">
        <v>334</v>
      </c>
      <c r="F4192" t="s">
        <v>335</v>
      </c>
      <c r="G4192" t="s">
        <v>5078</v>
      </c>
      <c r="H4192">
        <v>2007</v>
      </c>
      <c r="I4192" s="2">
        <v>21376</v>
      </c>
      <c r="J4192" s="2">
        <v>0</v>
      </c>
      <c r="K4192" s="2">
        <v>21376</v>
      </c>
      <c r="L4192" t="s">
        <v>116</v>
      </c>
      <c r="M4192" s="3" t="b">
        <f>trust_funds5[[#This Row],[Contributions Outstanding (USD)]]=0</f>
        <v>1</v>
      </c>
      <c r="N4192" s="3" t="str">
        <f t="shared" si="325"/>
        <v>Outstanding</v>
      </c>
      <c r="O4192" s="3" t="str">
        <f t="shared" si="326"/>
        <v>High Contribution &amp; Recent</v>
      </c>
      <c r="P4192" s="3" t="str">
        <f t="shared" si="327"/>
        <v>Other</v>
      </c>
      <c r="Q4192" s="3" t="str">
        <f t="shared" si="328"/>
        <v>Other</v>
      </c>
      <c r="R4192" s="3" t="str">
        <f t="shared" si="329"/>
        <v>Not LCLS</v>
      </c>
      <c r="S4192" s="3" t="str" cm="1">
        <f t="array" ref="S4192">_xlfn.IFS(G4192 &gt; 5000000, "Very High", G4192 &gt; 1000000, "High", G4192 &gt; 500000, "Medium", TRUE, "Low")</f>
        <v>Very High</v>
      </c>
      <c r="T4192" s="3" t="str" cm="1">
        <f t="array" ref="T4192">_xlfn.IFS(B4192 &gt;= 2005, "Post-2005", B4192 &gt;= 2000, "2000-2004", TRUE, "Pre-2000")</f>
        <v>Post-2005</v>
      </c>
    </row>
    <row r="4193" spans="1:20" x14ac:dyDescent="0.85">
      <c r="A4193" s="1">
        <v>41164</v>
      </c>
      <c r="B4193" t="s">
        <v>90</v>
      </c>
      <c r="C4193" t="s">
        <v>5793</v>
      </c>
      <c r="D4193" t="s">
        <v>5794</v>
      </c>
      <c r="E4193" t="s">
        <v>56</v>
      </c>
      <c r="F4193" t="s">
        <v>57</v>
      </c>
      <c r="G4193" t="s">
        <v>58</v>
      </c>
      <c r="H4193">
        <v>2007</v>
      </c>
      <c r="I4193" s="2">
        <v>10000</v>
      </c>
      <c r="J4193" s="2">
        <v>0</v>
      </c>
      <c r="K4193" s="2">
        <v>10000</v>
      </c>
      <c r="L4193" t="s">
        <v>116</v>
      </c>
      <c r="M4193" s="3" t="b">
        <f>trust_funds5[[#This Row],[Contributions Outstanding (USD)]]=0</f>
        <v>1</v>
      </c>
      <c r="N4193" s="3" t="str">
        <f t="shared" si="325"/>
        <v>Outstanding</v>
      </c>
      <c r="O4193" s="3" t="str">
        <f t="shared" si="326"/>
        <v>High Contribution &amp; Recent</v>
      </c>
      <c r="P4193" s="3" t="str">
        <f t="shared" si="327"/>
        <v>Other</v>
      </c>
      <c r="Q4193" s="3" t="str">
        <f t="shared" si="328"/>
        <v>Other</v>
      </c>
      <c r="R4193" s="3" t="str">
        <f t="shared" si="329"/>
        <v>Not LCLS</v>
      </c>
      <c r="S4193" s="3" t="str" cm="1">
        <f t="array" ref="S4193">_xlfn.IFS(G4193 &gt; 5000000, "Very High", G4193 &gt; 1000000, "High", G4193 &gt; 500000, "Medium", TRUE, "Low")</f>
        <v>Very High</v>
      </c>
      <c r="T4193" s="3" t="str" cm="1">
        <f t="array" ref="T4193">_xlfn.IFS(B4193 &gt;= 2005, "Post-2005", B4193 &gt;= 2000, "2000-2004", TRUE, "Pre-2000")</f>
        <v>Post-2005</v>
      </c>
    </row>
    <row r="4194" spans="1:20" x14ac:dyDescent="0.85">
      <c r="A4194" s="1">
        <v>41164</v>
      </c>
      <c r="B4194" t="s">
        <v>90</v>
      </c>
      <c r="C4194" t="s">
        <v>5793</v>
      </c>
      <c r="D4194" t="s">
        <v>5794</v>
      </c>
      <c r="E4194" t="s">
        <v>15</v>
      </c>
      <c r="F4194" t="s">
        <v>16</v>
      </c>
      <c r="G4194" t="s">
        <v>17</v>
      </c>
      <c r="H4194">
        <v>2007</v>
      </c>
      <c r="I4194" s="2">
        <v>31885.52</v>
      </c>
      <c r="J4194" s="2">
        <v>0</v>
      </c>
      <c r="K4194" s="2">
        <v>31885.52</v>
      </c>
      <c r="L4194" t="s">
        <v>116</v>
      </c>
      <c r="M4194" s="3" t="b">
        <f>trust_funds5[[#This Row],[Contributions Outstanding (USD)]]=0</f>
        <v>1</v>
      </c>
      <c r="N4194" s="3" t="str">
        <f t="shared" si="325"/>
        <v>Outstanding</v>
      </c>
      <c r="O4194" s="3" t="str">
        <f t="shared" si="326"/>
        <v>High Contribution &amp; Recent</v>
      </c>
      <c r="P4194" s="3" t="str">
        <f t="shared" si="327"/>
        <v>Other</v>
      </c>
      <c r="Q4194" s="3" t="str">
        <f t="shared" si="328"/>
        <v>Other</v>
      </c>
      <c r="R4194" s="3" t="str">
        <f t="shared" si="329"/>
        <v>Not LCLS</v>
      </c>
      <c r="S4194" s="3" t="str" cm="1">
        <f t="array" ref="S4194">_xlfn.IFS(G4194 &gt; 5000000, "Very High", G4194 &gt; 1000000, "High", G4194 &gt; 500000, "Medium", TRUE, "Low")</f>
        <v>Very High</v>
      </c>
      <c r="T4194" s="3" t="str" cm="1">
        <f t="array" ref="T4194">_xlfn.IFS(B4194 &gt;= 2005, "Post-2005", B4194 &gt;= 2000, "2000-2004", TRUE, "Pre-2000")</f>
        <v>Post-2005</v>
      </c>
    </row>
    <row r="4195" spans="1:20" x14ac:dyDescent="0.85">
      <c r="A4195" s="1">
        <v>41164</v>
      </c>
      <c r="B4195" t="s">
        <v>90</v>
      </c>
      <c r="C4195" t="s">
        <v>5793</v>
      </c>
      <c r="D4195" t="s">
        <v>5794</v>
      </c>
      <c r="E4195" t="s">
        <v>200</v>
      </c>
      <c r="F4195" t="s">
        <v>201</v>
      </c>
      <c r="G4195" t="s">
        <v>202</v>
      </c>
      <c r="H4195">
        <v>2007</v>
      </c>
      <c r="I4195" s="2">
        <v>96062.65</v>
      </c>
      <c r="J4195" s="2">
        <v>20</v>
      </c>
      <c r="K4195" s="2">
        <v>96082.65</v>
      </c>
      <c r="L4195" t="s">
        <v>116</v>
      </c>
      <c r="M4195" s="3" t="b">
        <f>trust_funds5[[#This Row],[Contributions Outstanding (USD)]]=0</f>
        <v>0</v>
      </c>
      <c r="N4195" s="3" t="str">
        <f t="shared" si="325"/>
        <v>Outstanding</v>
      </c>
      <c r="O4195" s="3" t="str">
        <f t="shared" si="326"/>
        <v>High Contribution &amp; Recent</v>
      </c>
      <c r="P4195" s="3" t="str">
        <f t="shared" si="327"/>
        <v>Other</v>
      </c>
      <c r="Q4195" s="3" t="str">
        <f t="shared" si="328"/>
        <v>Other</v>
      </c>
      <c r="R4195" s="3" t="str">
        <f t="shared" si="329"/>
        <v>Not LCLS</v>
      </c>
      <c r="S4195" s="3" t="str" cm="1">
        <f t="array" ref="S4195">_xlfn.IFS(G4195 &gt; 5000000, "Very High", G4195 &gt; 1000000, "High", G4195 &gt; 500000, "Medium", TRUE, "Low")</f>
        <v>Very High</v>
      </c>
      <c r="T4195" s="3" t="str" cm="1">
        <f t="array" ref="T4195">_xlfn.IFS(B4195 &gt;= 2005, "Post-2005", B4195 &gt;= 2000, "2000-2004", TRUE, "Pre-2000")</f>
        <v>Post-2005</v>
      </c>
    </row>
    <row r="4196" spans="1:20" x14ac:dyDescent="0.85">
      <c r="A4196" s="1">
        <v>41164</v>
      </c>
      <c r="B4196" t="s">
        <v>90</v>
      </c>
      <c r="C4196" t="s">
        <v>5793</v>
      </c>
      <c r="D4196" t="s">
        <v>5794</v>
      </c>
      <c r="E4196" t="s">
        <v>70</v>
      </c>
      <c r="F4196" t="s">
        <v>71</v>
      </c>
      <c r="G4196" t="s">
        <v>72</v>
      </c>
      <c r="H4196">
        <v>2007</v>
      </c>
      <c r="I4196" s="2">
        <v>20000</v>
      </c>
      <c r="J4196" s="2">
        <v>0</v>
      </c>
      <c r="K4196" s="2">
        <v>20000</v>
      </c>
      <c r="L4196" t="s">
        <v>116</v>
      </c>
      <c r="M4196" s="3" t="b">
        <f>trust_funds5[[#This Row],[Contributions Outstanding (USD)]]=0</f>
        <v>1</v>
      </c>
      <c r="N4196" s="3" t="str">
        <f t="shared" si="325"/>
        <v>Outstanding</v>
      </c>
      <c r="O4196" s="3" t="str">
        <f t="shared" si="326"/>
        <v>High Contribution &amp; Recent</v>
      </c>
      <c r="P4196" s="3" t="str">
        <f t="shared" si="327"/>
        <v>Other</v>
      </c>
      <c r="Q4196" s="3" t="str">
        <f t="shared" si="328"/>
        <v>Other</v>
      </c>
      <c r="R4196" s="3" t="str">
        <f t="shared" si="329"/>
        <v>Not LCLS</v>
      </c>
      <c r="S4196" s="3" t="str" cm="1">
        <f t="array" ref="S4196">_xlfn.IFS(G4196 &gt; 5000000, "Very High", G4196 &gt; 1000000, "High", G4196 &gt; 500000, "Medium", TRUE, "Low")</f>
        <v>Very High</v>
      </c>
      <c r="T4196" s="3" t="str" cm="1">
        <f t="array" ref="T4196">_xlfn.IFS(B4196 &gt;= 2005, "Post-2005", B4196 &gt;= 2000, "2000-2004", TRUE, "Pre-2000")</f>
        <v>Post-2005</v>
      </c>
    </row>
    <row r="4197" spans="1:20" x14ac:dyDescent="0.85">
      <c r="A4197" s="1">
        <v>41164</v>
      </c>
      <c r="B4197" t="s">
        <v>90</v>
      </c>
      <c r="C4197" t="s">
        <v>5793</v>
      </c>
      <c r="D4197" t="s">
        <v>5794</v>
      </c>
      <c r="E4197" t="s">
        <v>744</v>
      </c>
      <c r="F4197" t="s">
        <v>745</v>
      </c>
      <c r="G4197" t="s">
        <v>746</v>
      </c>
      <c r="H4197">
        <v>2007</v>
      </c>
      <c r="I4197" s="2">
        <v>20000</v>
      </c>
      <c r="J4197" s="2">
        <v>0</v>
      </c>
      <c r="K4197" s="2">
        <v>20000</v>
      </c>
      <c r="L4197" t="s">
        <v>116</v>
      </c>
      <c r="M4197" s="3" t="b">
        <f>trust_funds5[[#This Row],[Contributions Outstanding (USD)]]=0</f>
        <v>1</v>
      </c>
      <c r="N4197" s="3" t="str">
        <f t="shared" si="325"/>
        <v>Outstanding</v>
      </c>
      <c r="O4197" s="3" t="str">
        <f t="shared" si="326"/>
        <v>High Contribution &amp; Recent</v>
      </c>
      <c r="P4197" s="3" t="str">
        <f t="shared" si="327"/>
        <v>Other</v>
      </c>
      <c r="Q4197" s="3" t="str">
        <f t="shared" si="328"/>
        <v>Other</v>
      </c>
      <c r="R4197" s="3" t="str">
        <f t="shared" si="329"/>
        <v>Not LCLS</v>
      </c>
      <c r="S4197" s="3" t="str" cm="1">
        <f t="array" ref="S4197">_xlfn.IFS(G4197 &gt; 5000000, "Very High", G4197 &gt; 1000000, "High", G4197 &gt; 500000, "Medium", TRUE, "Low")</f>
        <v>Very High</v>
      </c>
      <c r="T4197" s="3" t="str" cm="1">
        <f t="array" ref="T4197">_xlfn.IFS(B4197 &gt;= 2005, "Post-2005", B4197 &gt;= 2000, "2000-2004", TRUE, "Pre-2000")</f>
        <v>Post-2005</v>
      </c>
    </row>
    <row r="4198" spans="1:20" x14ac:dyDescent="0.85">
      <c r="A4198" s="1">
        <v>41164</v>
      </c>
      <c r="B4198" t="s">
        <v>90</v>
      </c>
      <c r="C4198" t="s">
        <v>5793</v>
      </c>
      <c r="D4198" t="s">
        <v>5794</v>
      </c>
      <c r="E4198" t="s">
        <v>288</v>
      </c>
      <c r="F4198" t="s">
        <v>289</v>
      </c>
      <c r="G4198" t="s">
        <v>290</v>
      </c>
      <c r="H4198">
        <v>2007</v>
      </c>
      <c r="I4198" s="2">
        <v>4217.6099999999997</v>
      </c>
      <c r="J4198" s="2">
        <v>0</v>
      </c>
      <c r="K4198" s="2">
        <v>4217.6099999999997</v>
      </c>
      <c r="L4198" t="s">
        <v>116</v>
      </c>
      <c r="M4198" s="3" t="b">
        <f>trust_funds5[[#This Row],[Contributions Outstanding (USD)]]=0</f>
        <v>1</v>
      </c>
      <c r="N4198" s="3" t="str">
        <f t="shared" si="325"/>
        <v>Outstanding</v>
      </c>
      <c r="O4198" s="3" t="str">
        <f t="shared" si="326"/>
        <v>High Contribution &amp; Recent</v>
      </c>
      <c r="P4198" s="3" t="str">
        <f t="shared" si="327"/>
        <v>Other</v>
      </c>
      <c r="Q4198" s="3" t="str">
        <f t="shared" si="328"/>
        <v>Other</v>
      </c>
      <c r="R4198" s="3" t="str">
        <f t="shared" si="329"/>
        <v>Not LCLS</v>
      </c>
      <c r="S4198" s="3" t="str" cm="1">
        <f t="array" ref="S4198">_xlfn.IFS(G4198 &gt; 5000000, "Very High", G4198 &gt; 1000000, "High", G4198 &gt; 500000, "Medium", TRUE, "Low")</f>
        <v>Very High</v>
      </c>
      <c r="T4198" s="3" t="str" cm="1">
        <f t="array" ref="T4198">_xlfn.IFS(B4198 &gt;= 2005, "Post-2005", B4198 &gt;= 2000, "2000-2004", TRUE, "Pre-2000")</f>
        <v>Post-2005</v>
      </c>
    </row>
    <row r="4199" spans="1:20" x14ac:dyDescent="0.85">
      <c r="A4199" s="1">
        <v>41164</v>
      </c>
      <c r="B4199" t="s">
        <v>90</v>
      </c>
      <c r="C4199" t="s">
        <v>5793</v>
      </c>
      <c r="D4199" t="s">
        <v>5794</v>
      </c>
      <c r="E4199" t="s">
        <v>293</v>
      </c>
      <c r="F4199" t="s">
        <v>294</v>
      </c>
      <c r="G4199" t="s">
        <v>295</v>
      </c>
      <c r="H4199">
        <v>2007</v>
      </c>
      <c r="I4199" s="2">
        <v>54945.32</v>
      </c>
      <c r="J4199" s="2">
        <v>0</v>
      </c>
      <c r="K4199" s="2">
        <v>54945.32</v>
      </c>
      <c r="L4199" t="s">
        <v>116</v>
      </c>
      <c r="M4199" s="3" t="b">
        <f>trust_funds5[[#This Row],[Contributions Outstanding (USD)]]=0</f>
        <v>1</v>
      </c>
      <c r="N4199" s="3" t="str">
        <f t="shared" si="325"/>
        <v>Outstanding</v>
      </c>
      <c r="O4199" s="3" t="str">
        <f t="shared" si="326"/>
        <v>High Contribution &amp; Recent</v>
      </c>
      <c r="P4199" s="3" t="str">
        <f t="shared" si="327"/>
        <v>Other</v>
      </c>
      <c r="Q4199" s="3" t="str">
        <f t="shared" si="328"/>
        <v>Other</v>
      </c>
      <c r="R4199" s="3" t="str">
        <f t="shared" si="329"/>
        <v>Not LCLS</v>
      </c>
      <c r="S4199" s="3" t="str" cm="1">
        <f t="array" ref="S4199">_xlfn.IFS(G4199 &gt; 5000000, "Very High", G4199 &gt; 1000000, "High", G4199 &gt; 500000, "Medium", TRUE, "Low")</f>
        <v>Very High</v>
      </c>
      <c r="T4199" s="3" t="str" cm="1">
        <f t="array" ref="T4199">_xlfn.IFS(B4199 &gt;= 2005, "Post-2005", B4199 &gt;= 2000, "2000-2004", TRUE, "Pre-2000")</f>
        <v>Post-2005</v>
      </c>
    </row>
    <row r="4200" spans="1:20" x14ac:dyDescent="0.85">
      <c r="A4200" s="1">
        <v>41164</v>
      </c>
      <c r="B4200" t="s">
        <v>90</v>
      </c>
      <c r="C4200" t="s">
        <v>5793</v>
      </c>
      <c r="D4200" t="s">
        <v>5794</v>
      </c>
      <c r="E4200" t="s">
        <v>102</v>
      </c>
      <c r="F4200" t="s">
        <v>103</v>
      </c>
      <c r="G4200" t="s">
        <v>104</v>
      </c>
      <c r="H4200">
        <v>2007</v>
      </c>
      <c r="I4200" s="2">
        <v>3191.81</v>
      </c>
      <c r="J4200" s="2">
        <v>0</v>
      </c>
      <c r="K4200" s="2">
        <v>3191.81</v>
      </c>
      <c r="L4200" t="s">
        <v>116</v>
      </c>
      <c r="M4200" s="3" t="b">
        <f>trust_funds5[[#This Row],[Contributions Outstanding (USD)]]=0</f>
        <v>1</v>
      </c>
      <c r="N4200" s="3" t="str">
        <f t="shared" si="325"/>
        <v>Outstanding</v>
      </c>
      <c r="O4200" s="3" t="str">
        <f t="shared" si="326"/>
        <v>High Contribution &amp; Recent</v>
      </c>
      <c r="P4200" s="3" t="str">
        <f t="shared" si="327"/>
        <v>Other</v>
      </c>
      <c r="Q4200" s="3" t="str">
        <f t="shared" si="328"/>
        <v>Other</v>
      </c>
      <c r="R4200" s="3" t="str">
        <f t="shared" si="329"/>
        <v>Not LCLS</v>
      </c>
      <c r="S4200" s="3" t="str" cm="1">
        <f t="array" ref="S4200">_xlfn.IFS(G4200 &gt; 5000000, "Very High", G4200 &gt; 1000000, "High", G4200 &gt; 500000, "Medium", TRUE, "Low")</f>
        <v>Very High</v>
      </c>
      <c r="T4200" s="3" t="str" cm="1">
        <f t="array" ref="T4200">_xlfn.IFS(B4200 &gt;= 2005, "Post-2005", B4200 &gt;= 2000, "2000-2004", TRUE, "Pre-2000")</f>
        <v>Post-2005</v>
      </c>
    </row>
    <row r="4201" spans="1:20" x14ac:dyDescent="0.85">
      <c r="A4201" s="1">
        <v>41164</v>
      </c>
      <c r="B4201" t="s">
        <v>90</v>
      </c>
      <c r="C4201" t="s">
        <v>5793</v>
      </c>
      <c r="D4201" t="s">
        <v>5794</v>
      </c>
      <c r="E4201" t="s">
        <v>2105</v>
      </c>
      <c r="F4201" t="s">
        <v>2106</v>
      </c>
      <c r="G4201" t="s">
        <v>2107</v>
      </c>
      <c r="H4201">
        <v>2007</v>
      </c>
      <c r="I4201" s="2">
        <v>10041.94</v>
      </c>
      <c r="J4201" s="2">
        <v>0</v>
      </c>
      <c r="K4201" s="2">
        <v>10041.94</v>
      </c>
      <c r="L4201" t="s">
        <v>116</v>
      </c>
      <c r="M4201" s="3" t="b">
        <f>trust_funds5[[#This Row],[Contributions Outstanding (USD)]]=0</f>
        <v>1</v>
      </c>
      <c r="N4201" s="3" t="str">
        <f t="shared" si="325"/>
        <v>Outstanding</v>
      </c>
      <c r="O4201" s="3" t="str">
        <f t="shared" si="326"/>
        <v>High Contribution &amp; Recent</v>
      </c>
      <c r="P4201" s="3" t="str">
        <f t="shared" si="327"/>
        <v>Other</v>
      </c>
      <c r="Q4201" s="3" t="str">
        <f t="shared" si="328"/>
        <v>Other</v>
      </c>
      <c r="R4201" s="3" t="str">
        <f t="shared" si="329"/>
        <v>Not LCLS</v>
      </c>
      <c r="S4201" s="3" t="str" cm="1">
        <f t="array" ref="S4201">_xlfn.IFS(G4201 &gt; 5000000, "Very High", G4201 &gt; 1000000, "High", G4201 &gt; 500000, "Medium", TRUE, "Low")</f>
        <v>Very High</v>
      </c>
      <c r="T4201" s="3" t="str" cm="1">
        <f t="array" ref="T4201">_xlfn.IFS(B4201 &gt;= 2005, "Post-2005", B4201 &gt;= 2000, "2000-2004", TRUE, "Pre-2000")</f>
        <v>Post-2005</v>
      </c>
    </row>
    <row r="4202" spans="1:20" x14ac:dyDescent="0.85">
      <c r="A4202" s="1">
        <v>41164</v>
      </c>
      <c r="B4202" t="s">
        <v>90</v>
      </c>
      <c r="C4202" t="s">
        <v>5793</v>
      </c>
      <c r="D4202" t="s">
        <v>5794</v>
      </c>
      <c r="E4202" t="s">
        <v>204</v>
      </c>
      <c r="F4202" t="s">
        <v>205</v>
      </c>
      <c r="G4202" t="s">
        <v>206</v>
      </c>
      <c r="H4202">
        <v>2007</v>
      </c>
      <c r="I4202" s="2">
        <v>10975.4</v>
      </c>
      <c r="J4202" s="2">
        <v>0</v>
      </c>
      <c r="K4202" s="2">
        <v>10975.4</v>
      </c>
      <c r="L4202" t="s">
        <v>116</v>
      </c>
      <c r="M4202" s="3" t="b">
        <f>trust_funds5[[#This Row],[Contributions Outstanding (USD)]]=0</f>
        <v>1</v>
      </c>
      <c r="N4202" s="3" t="str">
        <f t="shared" si="325"/>
        <v>Outstanding</v>
      </c>
      <c r="O4202" s="3" t="str">
        <f t="shared" si="326"/>
        <v>High Contribution &amp; Recent</v>
      </c>
      <c r="P4202" s="3" t="str">
        <f t="shared" si="327"/>
        <v>Other</v>
      </c>
      <c r="Q4202" s="3" t="str">
        <f t="shared" si="328"/>
        <v>Other</v>
      </c>
      <c r="R4202" s="3" t="str">
        <f t="shared" si="329"/>
        <v>Not LCLS</v>
      </c>
      <c r="S4202" s="3" t="str" cm="1">
        <f t="array" ref="S4202">_xlfn.IFS(G4202 &gt; 5000000, "Very High", G4202 &gt; 1000000, "High", G4202 &gt; 500000, "Medium", TRUE, "Low")</f>
        <v>Very High</v>
      </c>
      <c r="T4202" s="3" t="str" cm="1">
        <f t="array" ref="T4202">_xlfn.IFS(B4202 &gt;= 2005, "Post-2005", B4202 &gt;= 2000, "2000-2004", TRUE, "Pre-2000")</f>
        <v>Post-2005</v>
      </c>
    </row>
    <row r="4203" spans="1:20" x14ac:dyDescent="0.85">
      <c r="A4203" s="1">
        <v>41164</v>
      </c>
      <c r="B4203" t="s">
        <v>90</v>
      </c>
      <c r="C4203" t="s">
        <v>5793</v>
      </c>
      <c r="D4203" t="s">
        <v>5794</v>
      </c>
      <c r="E4203" t="s">
        <v>119</v>
      </c>
      <c r="F4203" t="s">
        <v>120</v>
      </c>
      <c r="G4203" t="s">
        <v>121</v>
      </c>
      <c r="H4203">
        <v>2007</v>
      </c>
      <c r="I4203" s="2">
        <v>44986.95</v>
      </c>
      <c r="J4203" s="2">
        <v>30</v>
      </c>
      <c r="K4203" s="2">
        <v>45016.95</v>
      </c>
      <c r="L4203" t="s">
        <v>116</v>
      </c>
      <c r="M4203" s="3" t="b">
        <f>trust_funds5[[#This Row],[Contributions Outstanding (USD)]]=0</f>
        <v>0</v>
      </c>
      <c r="N4203" s="3" t="str">
        <f t="shared" si="325"/>
        <v>Outstanding</v>
      </c>
      <c r="O4203" s="3" t="str">
        <f t="shared" si="326"/>
        <v>High Contribution &amp; Recent</v>
      </c>
      <c r="P4203" s="3" t="str">
        <f t="shared" si="327"/>
        <v>Other</v>
      </c>
      <c r="Q4203" s="3" t="str">
        <f t="shared" si="328"/>
        <v>Other</v>
      </c>
      <c r="R4203" s="3" t="str">
        <f t="shared" si="329"/>
        <v>Not LCLS</v>
      </c>
      <c r="S4203" s="3" t="str" cm="1">
        <f t="array" ref="S4203">_xlfn.IFS(G4203 &gt; 5000000, "Very High", G4203 &gt; 1000000, "High", G4203 &gt; 500000, "Medium", TRUE, "Low")</f>
        <v>Very High</v>
      </c>
      <c r="T4203" s="3" t="str" cm="1">
        <f t="array" ref="T4203">_xlfn.IFS(B4203 &gt;= 2005, "Post-2005", B4203 &gt;= 2000, "2000-2004", TRUE, "Pre-2000")</f>
        <v>Post-2005</v>
      </c>
    </row>
    <row r="4204" spans="1:20" x14ac:dyDescent="0.85">
      <c r="A4204" s="1">
        <v>41164</v>
      </c>
      <c r="B4204" t="s">
        <v>90</v>
      </c>
      <c r="C4204" t="s">
        <v>5793</v>
      </c>
      <c r="D4204" t="s">
        <v>5794</v>
      </c>
      <c r="E4204" t="s">
        <v>42</v>
      </c>
      <c r="F4204" t="s">
        <v>43</v>
      </c>
      <c r="G4204" t="s">
        <v>44</v>
      </c>
      <c r="H4204">
        <v>2007</v>
      </c>
      <c r="I4204" s="2">
        <v>9881.69</v>
      </c>
      <c r="J4204" s="2">
        <v>0</v>
      </c>
      <c r="K4204" s="2">
        <v>9881.69</v>
      </c>
      <c r="L4204" t="s">
        <v>116</v>
      </c>
      <c r="M4204" s="3" t="b">
        <f>trust_funds5[[#This Row],[Contributions Outstanding (USD)]]=0</f>
        <v>1</v>
      </c>
      <c r="N4204" s="3" t="str">
        <f t="shared" si="325"/>
        <v>Outstanding</v>
      </c>
      <c r="O4204" s="3" t="str">
        <f t="shared" si="326"/>
        <v>High Contribution &amp; Recent</v>
      </c>
      <c r="P4204" s="3" t="str">
        <f t="shared" si="327"/>
        <v>Other</v>
      </c>
      <c r="Q4204" s="3" t="str">
        <f t="shared" si="328"/>
        <v>Other</v>
      </c>
      <c r="R4204" s="3" t="str">
        <f t="shared" si="329"/>
        <v>Not LCLS</v>
      </c>
      <c r="S4204" s="3" t="str" cm="1">
        <f t="array" ref="S4204">_xlfn.IFS(G4204 &gt; 5000000, "Very High", G4204 &gt; 1000000, "High", G4204 &gt; 500000, "Medium", TRUE, "Low")</f>
        <v>Very High</v>
      </c>
      <c r="T4204" s="3" t="str" cm="1">
        <f t="array" ref="T4204">_xlfn.IFS(B4204 &gt;= 2005, "Post-2005", B4204 &gt;= 2000, "2000-2004", TRUE, "Pre-2000")</f>
        <v>Post-2005</v>
      </c>
    </row>
    <row r="4205" spans="1:20" x14ac:dyDescent="0.85">
      <c r="A4205" s="1">
        <v>41164</v>
      </c>
      <c r="B4205" t="s">
        <v>90</v>
      </c>
      <c r="C4205" t="s">
        <v>5793</v>
      </c>
      <c r="D4205" t="s">
        <v>5794</v>
      </c>
      <c r="E4205" t="s">
        <v>42</v>
      </c>
      <c r="F4205" t="s">
        <v>43</v>
      </c>
      <c r="G4205" t="s">
        <v>76</v>
      </c>
      <c r="H4205">
        <v>2007</v>
      </c>
      <c r="I4205" s="2">
        <v>54189.58</v>
      </c>
      <c r="J4205" s="2">
        <v>0</v>
      </c>
      <c r="K4205" s="2">
        <v>54189.58</v>
      </c>
      <c r="L4205" t="s">
        <v>116</v>
      </c>
      <c r="M4205" s="3" t="b">
        <f>trust_funds5[[#This Row],[Contributions Outstanding (USD)]]=0</f>
        <v>1</v>
      </c>
      <c r="N4205" s="3" t="str">
        <f t="shared" si="325"/>
        <v>Outstanding</v>
      </c>
      <c r="O4205" s="3" t="str">
        <f t="shared" si="326"/>
        <v>High Contribution &amp; Recent</v>
      </c>
      <c r="P4205" s="3" t="str">
        <f t="shared" si="327"/>
        <v>Other</v>
      </c>
      <c r="Q4205" s="3" t="str">
        <f t="shared" si="328"/>
        <v>Other</v>
      </c>
      <c r="R4205" s="3" t="str">
        <f t="shared" si="329"/>
        <v>Not LCLS</v>
      </c>
      <c r="S4205" s="3" t="str" cm="1">
        <f t="array" ref="S4205">_xlfn.IFS(G4205 &gt; 5000000, "Very High", G4205 &gt; 1000000, "High", G4205 &gt; 500000, "Medium", TRUE, "Low")</f>
        <v>Very High</v>
      </c>
      <c r="T4205" s="3" t="str" cm="1">
        <f t="array" ref="T4205">_xlfn.IFS(B4205 &gt;= 2005, "Post-2005", B4205 &gt;= 2000, "2000-2004", TRUE, "Pre-2000")</f>
        <v>Post-2005</v>
      </c>
    </row>
    <row r="4206" spans="1:20" x14ac:dyDescent="0.85">
      <c r="A4206" s="1">
        <v>41164</v>
      </c>
      <c r="B4206" t="s">
        <v>90</v>
      </c>
      <c r="C4206" t="s">
        <v>5793</v>
      </c>
      <c r="D4206" t="s">
        <v>5794</v>
      </c>
      <c r="E4206" t="s">
        <v>21</v>
      </c>
      <c r="F4206" t="s">
        <v>22</v>
      </c>
      <c r="G4206" t="s">
        <v>23</v>
      </c>
      <c r="H4206">
        <v>2007</v>
      </c>
      <c r="I4206" s="2">
        <v>75443.929999999993</v>
      </c>
      <c r="J4206" s="2">
        <v>0</v>
      </c>
      <c r="K4206" s="2">
        <v>75443.929999999993</v>
      </c>
      <c r="L4206" t="s">
        <v>116</v>
      </c>
      <c r="M4206" s="3" t="b">
        <f>trust_funds5[[#This Row],[Contributions Outstanding (USD)]]=0</f>
        <v>1</v>
      </c>
      <c r="N4206" s="3" t="str">
        <f t="shared" si="325"/>
        <v>Outstanding</v>
      </c>
      <c r="O4206" s="3" t="str">
        <f t="shared" si="326"/>
        <v>High Contribution &amp; Recent</v>
      </c>
      <c r="P4206" s="3" t="str">
        <f t="shared" si="327"/>
        <v>Other</v>
      </c>
      <c r="Q4206" s="3" t="str">
        <f t="shared" si="328"/>
        <v>Other</v>
      </c>
      <c r="R4206" s="3" t="str">
        <f t="shared" si="329"/>
        <v>Not LCLS</v>
      </c>
      <c r="S4206" s="3" t="str" cm="1">
        <f t="array" ref="S4206">_xlfn.IFS(G4206 &gt; 5000000, "Very High", G4206 &gt; 1000000, "High", G4206 &gt; 500000, "Medium", TRUE, "Low")</f>
        <v>Very High</v>
      </c>
      <c r="T4206" s="3" t="str" cm="1">
        <f t="array" ref="T4206">_xlfn.IFS(B4206 &gt;= 2005, "Post-2005", B4206 &gt;= 2000, "2000-2004", TRUE, "Pre-2000")</f>
        <v>Post-2005</v>
      </c>
    </row>
    <row r="4207" spans="1:20" x14ac:dyDescent="0.85">
      <c r="A4207" s="1">
        <v>41164</v>
      </c>
      <c r="B4207" t="s">
        <v>90</v>
      </c>
      <c r="C4207" t="s">
        <v>5793</v>
      </c>
      <c r="D4207" t="s">
        <v>5794</v>
      </c>
      <c r="E4207" t="s">
        <v>2108</v>
      </c>
      <c r="F4207" t="s">
        <v>2109</v>
      </c>
      <c r="G4207" t="s">
        <v>2110</v>
      </c>
      <c r="H4207">
        <v>2007</v>
      </c>
      <c r="I4207" s="2">
        <v>13414.26</v>
      </c>
      <c r="J4207" s="2">
        <v>0</v>
      </c>
      <c r="K4207" s="2">
        <v>13414.26</v>
      </c>
      <c r="L4207" t="s">
        <v>116</v>
      </c>
      <c r="M4207" s="3" t="b">
        <f>trust_funds5[[#This Row],[Contributions Outstanding (USD)]]=0</f>
        <v>1</v>
      </c>
      <c r="N4207" s="3" t="str">
        <f t="shared" si="325"/>
        <v>Outstanding</v>
      </c>
      <c r="O4207" s="3" t="str">
        <f t="shared" si="326"/>
        <v>High Contribution &amp; Recent</v>
      </c>
      <c r="P4207" s="3" t="str">
        <f t="shared" si="327"/>
        <v>Other</v>
      </c>
      <c r="Q4207" s="3" t="str">
        <f t="shared" si="328"/>
        <v>Other</v>
      </c>
      <c r="R4207" s="3" t="str">
        <f t="shared" si="329"/>
        <v>Not LCLS</v>
      </c>
      <c r="S4207" s="3" t="str" cm="1">
        <f t="array" ref="S4207">_xlfn.IFS(G4207 &gt; 5000000, "Very High", G4207 &gt; 1000000, "High", G4207 &gt; 500000, "Medium", TRUE, "Low")</f>
        <v>Very High</v>
      </c>
      <c r="T4207" s="3" t="str" cm="1">
        <f t="array" ref="T4207">_xlfn.IFS(B4207 &gt;= 2005, "Post-2005", B4207 &gt;= 2000, "2000-2004", TRUE, "Pre-2000")</f>
        <v>Post-2005</v>
      </c>
    </row>
    <row r="4208" spans="1:20" x14ac:dyDescent="0.85">
      <c r="A4208" s="1">
        <v>41164</v>
      </c>
      <c r="B4208" t="s">
        <v>90</v>
      </c>
      <c r="C4208" t="s">
        <v>5793</v>
      </c>
      <c r="D4208" t="s">
        <v>5794</v>
      </c>
      <c r="E4208" t="s">
        <v>31</v>
      </c>
      <c r="F4208" t="s">
        <v>32</v>
      </c>
      <c r="H4208">
        <v>2007</v>
      </c>
      <c r="I4208" s="2">
        <v>27113.23</v>
      </c>
      <c r="J4208" s="2">
        <v>0</v>
      </c>
      <c r="K4208" s="2">
        <v>27113.23</v>
      </c>
      <c r="L4208" t="s">
        <v>116</v>
      </c>
      <c r="M4208" s="3" t="b">
        <f>trust_funds5[[#This Row],[Contributions Outstanding (USD)]]=0</f>
        <v>1</v>
      </c>
      <c r="N4208" s="3" t="str">
        <f t="shared" si="325"/>
        <v>Outstanding</v>
      </c>
      <c r="O4208" s="3" t="str">
        <f t="shared" si="326"/>
        <v>High Contribution &amp; Recent</v>
      </c>
      <c r="P4208" s="3" t="str">
        <f t="shared" si="327"/>
        <v>Other</v>
      </c>
      <c r="Q4208" s="3" t="str">
        <f t="shared" si="328"/>
        <v>Other</v>
      </c>
      <c r="R4208" s="3" t="str">
        <f t="shared" si="329"/>
        <v>Not LCLS</v>
      </c>
      <c r="S4208" s="3" t="str" cm="1">
        <f t="array" ref="S4208">_xlfn.IFS(G4208 &gt; 5000000, "Very High", G4208 &gt; 1000000, "High", G4208 &gt; 500000, "Medium", TRUE, "Low")</f>
        <v>Low</v>
      </c>
      <c r="T4208" s="3" t="str" cm="1">
        <f t="array" ref="T4208">_xlfn.IFS(B4208 &gt;= 2005, "Post-2005", B4208 &gt;= 2000, "2000-2004", TRUE, "Pre-2000")</f>
        <v>Post-2005</v>
      </c>
    </row>
    <row r="4209" spans="1:20" x14ac:dyDescent="0.85">
      <c r="A4209" s="1">
        <v>41164</v>
      </c>
      <c r="B4209" t="s">
        <v>90</v>
      </c>
      <c r="C4209" t="s">
        <v>5793</v>
      </c>
      <c r="D4209" t="s">
        <v>5794</v>
      </c>
      <c r="E4209" t="s">
        <v>93</v>
      </c>
      <c r="F4209" t="s">
        <v>94</v>
      </c>
      <c r="H4209">
        <v>2007</v>
      </c>
      <c r="I4209" s="2">
        <v>9985</v>
      </c>
      <c r="J4209" s="2">
        <v>15</v>
      </c>
      <c r="K4209" s="2">
        <v>10000</v>
      </c>
      <c r="L4209" t="s">
        <v>116</v>
      </c>
      <c r="M4209" s="3" t="b">
        <f>trust_funds5[[#This Row],[Contributions Outstanding (USD)]]=0</f>
        <v>0</v>
      </c>
      <c r="N4209" s="3" t="str">
        <f t="shared" si="325"/>
        <v>Outstanding</v>
      </c>
      <c r="O4209" s="3" t="str">
        <f t="shared" si="326"/>
        <v>High Contribution &amp; Recent</v>
      </c>
      <c r="P4209" s="3" t="str">
        <f t="shared" si="327"/>
        <v>Other</v>
      </c>
      <c r="Q4209" s="3" t="str">
        <f t="shared" si="328"/>
        <v>Other</v>
      </c>
      <c r="R4209" s="3" t="str">
        <f t="shared" si="329"/>
        <v>Not LCLS</v>
      </c>
      <c r="S4209" s="3" t="str" cm="1">
        <f t="array" ref="S4209">_xlfn.IFS(G4209 &gt; 5000000, "Very High", G4209 &gt; 1000000, "High", G4209 &gt; 500000, "Medium", TRUE, "Low")</f>
        <v>Low</v>
      </c>
      <c r="T4209" s="3" t="str" cm="1">
        <f t="array" ref="T4209">_xlfn.IFS(B4209 &gt;= 2005, "Post-2005", B4209 &gt;= 2000, "2000-2004", TRUE, "Pre-2000")</f>
        <v>Post-2005</v>
      </c>
    </row>
    <row r="4210" spans="1:20" x14ac:dyDescent="0.85">
      <c r="A4210" s="1">
        <v>41164</v>
      </c>
      <c r="B4210" t="s">
        <v>90</v>
      </c>
      <c r="C4210" t="s">
        <v>5793</v>
      </c>
      <c r="D4210" t="s">
        <v>5794</v>
      </c>
      <c r="E4210" t="s">
        <v>93</v>
      </c>
      <c r="F4210" t="s">
        <v>94</v>
      </c>
      <c r="H4210">
        <v>2007</v>
      </c>
      <c r="I4210" s="2">
        <v>100000</v>
      </c>
      <c r="J4210" s="2">
        <v>0</v>
      </c>
      <c r="K4210" s="2">
        <v>100000</v>
      </c>
      <c r="L4210" t="s">
        <v>116</v>
      </c>
      <c r="M4210" s="3" t="b">
        <f>trust_funds5[[#This Row],[Contributions Outstanding (USD)]]=0</f>
        <v>1</v>
      </c>
      <c r="N4210" s="3" t="str">
        <f t="shared" si="325"/>
        <v>Outstanding</v>
      </c>
      <c r="O4210" s="3" t="str">
        <f t="shared" si="326"/>
        <v>High Contribution &amp; Recent</v>
      </c>
      <c r="P4210" s="3" t="str">
        <f t="shared" si="327"/>
        <v>Other</v>
      </c>
      <c r="Q4210" s="3" t="str">
        <f t="shared" si="328"/>
        <v>Other</v>
      </c>
      <c r="R4210" s="3" t="str">
        <f t="shared" si="329"/>
        <v>Not LCLS</v>
      </c>
      <c r="S4210" s="3" t="str" cm="1">
        <f t="array" ref="S4210">_xlfn.IFS(G4210 &gt; 5000000, "Very High", G4210 &gt; 1000000, "High", G4210 &gt; 500000, "Medium", TRUE, "Low")</f>
        <v>Low</v>
      </c>
      <c r="T4210" s="3" t="str" cm="1">
        <f t="array" ref="T4210">_xlfn.IFS(B4210 &gt;= 2005, "Post-2005", B4210 &gt;= 2000, "2000-2004", TRUE, "Pre-2000")</f>
        <v>Post-2005</v>
      </c>
    </row>
    <row r="4211" spans="1:20" x14ac:dyDescent="0.85">
      <c r="A4211" s="1">
        <v>41164</v>
      </c>
      <c r="B4211" t="s">
        <v>90</v>
      </c>
      <c r="C4211" t="s">
        <v>5793</v>
      </c>
      <c r="D4211" t="s">
        <v>5794</v>
      </c>
      <c r="E4211" t="s">
        <v>62</v>
      </c>
      <c r="F4211" t="s">
        <v>63</v>
      </c>
      <c r="H4211">
        <v>2007</v>
      </c>
      <c r="I4211" s="2">
        <v>34080.29</v>
      </c>
      <c r="J4211" s="2">
        <v>0</v>
      </c>
      <c r="K4211" s="2">
        <v>34080.29</v>
      </c>
      <c r="L4211" t="s">
        <v>116</v>
      </c>
      <c r="M4211" s="3" t="b">
        <f>trust_funds5[[#This Row],[Contributions Outstanding (USD)]]=0</f>
        <v>1</v>
      </c>
      <c r="N4211" s="3" t="str">
        <f t="shared" si="325"/>
        <v>Outstanding</v>
      </c>
      <c r="O4211" s="3" t="str">
        <f t="shared" si="326"/>
        <v>High Contribution &amp; Recent</v>
      </c>
      <c r="P4211" s="3" t="str">
        <f t="shared" si="327"/>
        <v>Other</v>
      </c>
      <c r="Q4211" s="3" t="str">
        <f t="shared" si="328"/>
        <v>Other</v>
      </c>
      <c r="R4211" s="3" t="str">
        <f t="shared" si="329"/>
        <v>Not LCLS</v>
      </c>
      <c r="S4211" s="3" t="str" cm="1">
        <f t="array" ref="S4211">_xlfn.IFS(G4211 &gt; 5000000, "Very High", G4211 &gt; 1000000, "High", G4211 &gt; 500000, "Medium", TRUE, "Low")</f>
        <v>Low</v>
      </c>
      <c r="T4211" s="3" t="str" cm="1">
        <f t="array" ref="T4211">_xlfn.IFS(B4211 &gt;= 2005, "Post-2005", B4211 &gt;= 2000, "2000-2004", TRUE, "Pre-2000")</f>
        <v>Post-2005</v>
      </c>
    </row>
    <row r="4212" spans="1:20" x14ac:dyDescent="0.85">
      <c r="A4212" s="1">
        <v>41164</v>
      </c>
      <c r="B4212" t="s">
        <v>1796</v>
      </c>
      <c r="C4212" t="s">
        <v>6263</v>
      </c>
      <c r="D4212" t="s">
        <v>6264</v>
      </c>
      <c r="E4212" t="s">
        <v>119</v>
      </c>
      <c r="F4212" t="s">
        <v>120</v>
      </c>
      <c r="G4212" t="s">
        <v>121</v>
      </c>
      <c r="H4212">
        <v>2007</v>
      </c>
      <c r="I4212" s="2">
        <v>6461585</v>
      </c>
      <c r="J4212" s="2">
        <v>4671215</v>
      </c>
      <c r="K4212" s="2">
        <v>11132800</v>
      </c>
      <c r="L4212" t="s">
        <v>116</v>
      </c>
      <c r="M4212" s="3" t="b">
        <f>trust_funds5[[#This Row],[Contributions Outstanding (USD)]]=0</f>
        <v>0</v>
      </c>
      <c r="N4212" s="3" t="str">
        <f t="shared" si="325"/>
        <v>Outstanding</v>
      </c>
      <c r="O4212" s="3" t="str">
        <f t="shared" si="326"/>
        <v>High Contribution &amp; Recent</v>
      </c>
      <c r="P4212" s="3" t="str">
        <f t="shared" si="327"/>
        <v>Other</v>
      </c>
      <c r="Q4212" s="3" t="str">
        <f t="shared" si="328"/>
        <v>Other</v>
      </c>
      <c r="R4212" s="3" t="str">
        <f t="shared" si="329"/>
        <v>Not LCLS</v>
      </c>
      <c r="S4212" s="3" t="str" cm="1">
        <f t="array" ref="S4212">_xlfn.IFS(G4212 &gt; 5000000, "Very High", G4212 &gt; 1000000, "High", G4212 &gt; 500000, "Medium", TRUE, "Low")</f>
        <v>Very High</v>
      </c>
      <c r="T4212" s="3" t="str" cm="1">
        <f t="array" ref="T4212">_xlfn.IFS(B4212 &gt;= 2005, "Post-2005", B4212 &gt;= 2000, "2000-2004", TRUE, "Pre-2000")</f>
        <v>Post-2005</v>
      </c>
    </row>
    <row r="4213" spans="1:20" x14ac:dyDescent="0.85">
      <c r="A4213" s="1">
        <v>41164</v>
      </c>
      <c r="B4213" t="s">
        <v>4685</v>
      </c>
      <c r="C4213" t="s">
        <v>6265</v>
      </c>
      <c r="D4213" t="s">
        <v>6266</v>
      </c>
      <c r="E4213" t="s">
        <v>119</v>
      </c>
      <c r="F4213" t="s">
        <v>120</v>
      </c>
      <c r="G4213" t="s">
        <v>121</v>
      </c>
      <c r="H4213">
        <v>2007</v>
      </c>
      <c r="I4213" s="2">
        <v>28268000</v>
      </c>
      <c r="J4213" s="2">
        <v>0</v>
      </c>
      <c r="K4213" s="2">
        <v>28268000</v>
      </c>
      <c r="L4213" t="s">
        <v>116</v>
      </c>
      <c r="M4213" s="3" t="b">
        <f>trust_funds5[[#This Row],[Contributions Outstanding (USD)]]=0</f>
        <v>1</v>
      </c>
      <c r="N4213" s="3" t="str">
        <f t="shared" si="325"/>
        <v>Outstanding</v>
      </c>
      <c r="O4213" s="3" t="str">
        <f t="shared" si="326"/>
        <v>High Contribution &amp; Recent</v>
      </c>
      <c r="P4213" s="3" t="str">
        <f t="shared" si="327"/>
        <v>Other</v>
      </c>
      <c r="Q4213" s="3" t="str">
        <f t="shared" si="328"/>
        <v>Other</v>
      </c>
      <c r="R4213" s="3" t="str">
        <f t="shared" si="329"/>
        <v>Not LCLS</v>
      </c>
      <c r="S4213" s="3" t="str" cm="1">
        <f t="array" ref="S4213">_xlfn.IFS(G4213 &gt; 5000000, "Very High", G4213 &gt; 1000000, "High", G4213 &gt; 500000, "Medium", TRUE, "Low")</f>
        <v>Very High</v>
      </c>
      <c r="T4213" s="3" t="str" cm="1">
        <f t="array" ref="T4213">_xlfn.IFS(B4213 &gt;= 2005, "Post-2005", B4213 &gt;= 2000, "2000-2004", TRUE, "Pre-2000")</f>
        <v>Post-2005</v>
      </c>
    </row>
    <row r="4214" spans="1:20" x14ac:dyDescent="0.85">
      <c r="A4214" s="1">
        <v>41164</v>
      </c>
      <c r="B4214" t="s">
        <v>1796</v>
      </c>
      <c r="C4214" t="s">
        <v>6267</v>
      </c>
      <c r="D4214" t="s">
        <v>6268</v>
      </c>
      <c r="E4214" t="s">
        <v>119</v>
      </c>
      <c r="F4214" t="s">
        <v>120</v>
      </c>
      <c r="G4214" t="s">
        <v>121</v>
      </c>
      <c r="H4214">
        <v>2007</v>
      </c>
      <c r="I4214" s="2">
        <v>22899940</v>
      </c>
      <c r="J4214" s="2">
        <v>2400060</v>
      </c>
      <c r="K4214" s="2">
        <v>25300000</v>
      </c>
      <c r="L4214" t="s">
        <v>116</v>
      </c>
      <c r="M4214" s="3" t="b">
        <f>trust_funds5[[#This Row],[Contributions Outstanding (USD)]]=0</f>
        <v>0</v>
      </c>
      <c r="N4214" s="3" t="str">
        <f t="shared" si="325"/>
        <v>Outstanding</v>
      </c>
      <c r="O4214" s="3" t="str">
        <f t="shared" si="326"/>
        <v>High Contribution &amp; Recent</v>
      </c>
      <c r="P4214" s="3" t="str">
        <f t="shared" si="327"/>
        <v>Other</v>
      </c>
      <c r="Q4214" s="3" t="str">
        <f t="shared" si="328"/>
        <v>Other</v>
      </c>
      <c r="R4214" s="3" t="str">
        <f t="shared" si="329"/>
        <v>Not LCLS</v>
      </c>
      <c r="S4214" s="3" t="str" cm="1">
        <f t="array" ref="S4214">_xlfn.IFS(G4214 &gt; 5000000, "Very High", G4214 &gt; 1000000, "High", G4214 &gt; 500000, "Medium", TRUE, "Low")</f>
        <v>Very High</v>
      </c>
      <c r="T4214" s="3" t="str" cm="1">
        <f t="array" ref="T4214">_xlfn.IFS(B4214 &gt;= 2005, "Post-2005", B4214 &gt;= 2000, "2000-2004", TRUE, "Pre-2000")</f>
        <v>Post-2005</v>
      </c>
    </row>
    <row r="4215" spans="1:20" x14ac:dyDescent="0.85">
      <c r="A4215" s="1">
        <v>41164</v>
      </c>
      <c r="B4215" t="s">
        <v>2654</v>
      </c>
      <c r="C4215" t="s">
        <v>6269</v>
      </c>
      <c r="D4215" t="s">
        <v>6270</v>
      </c>
      <c r="E4215" t="s">
        <v>85</v>
      </c>
      <c r="F4215" t="s">
        <v>86</v>
      </c>
      <c r="G4215" t="s">
        <v>87</v>
      </c>
      <c r="H4215">
        <v>2007</v>
      </c>
      <c r="I4215" s="2">
        <v>10235281.92</v>
      </c>
      <c r="J4215" s="2">
        <v>0</v>
      </c>
      <c r="K4215" s="2">
        <v>10235281.92</v>
      </c>
      <c r="L4215" t="s">
        <v>18</v>
      </c>
      <c r="M4215" s="3" t="b">
        <f>trust_funds5[[#This Row],[Contributions Outstanding (USD)]]=0</f>
        <v>1</v>
      </c>
      <c r="N4215" s="3" t="str">
        <f t="shared" si="325"/>
        <v>Outstanding</v>
      </c>
      <c r="O4215" s="3" t="str">
        <f t="shared" si="326"/>
        <v>High Contribution &amp; Recent</v>
      </c>
      <c r="P4215" s="3" t="str">
        <f t="shared" si="327"/>
        <v>Other</v>
      </c>
      <c r="Q4215" s="3" t="str">
        <f t="shared" si="328"/>
        <v>Other</v>
      </c>
      <c r="R4215" s="3" t="str">
        <f t="shared" si="329"/>
        <v>Not LCLS</v>
      </c>
      <c r="S4215" s="3" t="str" cm="1">
        <f t="array" ref="S4215">_xlfn.IFS(G4215 &gt; 5000000, "Very High", G4215 &gt; 1000000, "High", G4215 &gt; 500000, "Medium", TRUE, "Low")</f>
        <v>Very High</v>
      </c>
      <c r="T4215" s="3" t="str" cm="1">
        <f t="array" ref="T4215">_xlfn.IFS(B4215 &gt;= 2005, "Post-2005", B4215 &gt;= 2000, "2000-2004", TRUE, "Pre-2000")</f>
        <v>Post-2005</v>
      </c>
    </row>
    <row r="4216" spans="1:20" x14ac:dyDescent="0.85">
      <c r="A4216" s="1">
        <v>41164</v>
      </c>
      <c r="B4216" t="s">
        <v>4054</v>
      </c>
      <c r="C4216" t="s">
        <v>6271</v>
      </c>
      <c r="D4216" t="s">
        <v>6272</v>
      </c>
      <c r="E4216" t="s">
        <v>85</v>
      </c>
      <c r="F4216" t="s">
        <v>86</v>
      </c>
      <c r="G4216" t="s">
        <v>87</v>
      </c>
      <c r="H4216">
        <v>2007</v>
      </c>
      <c r="I4216" s="2">
        <v>263560.17</v>
      </c>
      <c r="J4216" s="2">
        <v>0</v>
      </c>
      <c r="K4216" s="2">
        <v>263560.17</v>
      </c>
      <c r="L4216" t="s">
        <v>18</v>
      </c>
      <c r="M4216" s="3" t="b">
        <f>trust_funds5[[#This Row],[Contributions Outstanding (USD)]]=0</f>
        <v>1</v>
      </c>
      <c r="N4216" s="3" t="str">
        <f t="shared" si="325"/>
        <v>Outstanding</v>
      </c>
      <c r="O4216" s="3" t="str">
        <f t="shared" si="326"/>
        <v>High Contribution &amp; Recent</v>
      </c>
      <c r="P4216" s="3" t="str">
        <f t="shared" si="327"/>
        <v>Other</v>
      </c>
      <c r="Q4216" s="3" t="str">
        <f t="shared" si="328"/>
        <v>Other</v>
      </c>
      <c r="R4216" s="3" t="str">
        <f t="shared" si="329"/>
        <v>Not LCLS</v>
      </c>
      <c r="S4216" s="3" t="str" cm="1">
        <f t="array" ref="S4216">_xlfn.IFS(G4216 &gt; 5000000, "Very High", G4216 &gt; 1000000, "High", G4216 &gt; 500000, "Medium", TRUE, "Low")</f>
        <v>Very High</v>
      </c>
      <c r="T4216" s="3" t="str" cm="1">
        <f t="array" ref="T4216">_xlfn.IFS(B4216 &gt;= 2005, "Post-2005", B4216 &gt;= 2000, "2000-2004", TRUE, "Pre-2000")</f>
        <v>Post-2005</v>
      </c>
    </row>
    <row r="4217" spans="1:20" x14ac:dyDescent="0.85">
      <c r="A4217" s="1">
        <v>41164</v>
      </c>
      <c r="B4217" t="s">
        <v>5032</v>
      </c>
      <c r="C4217" t="s">
        <v>5033</v>
      </c>
      <c r="D4217" t="s">
        <v>5034</v>
      </c>
      <c r="E4217" t="s">
        <v>15</v>
      </c>
      <c r="F4217" t="s">
        <v>16</v>
      </c>
      <c r="G4217" t="s">
        <v>17</v>
      </c>
      <c r="H4217">
        <v>2007</v>
      </c>
      <c r="I4217" s="2">
        <v>17370007.210000001</v>
      </c>
      <c r="J4217" s="2">
        <v>0</v>
      </c>
      <c r="K4217" s="2">
        <v>17370007.210000001</v>
      </c>
      <c r="L4217" t="s">
        <v>116</v>
      </c>
      <c r="M4217" s="3" t="b">
        <f>trust_funds5[[#This Row],[Contributions Outstanding (USD)]]=0</f>
        <v>1</v>
      </c>
      <c r="N4217" s="3" t="str">
        <f t="shared" si="325"/>
        <v>Outstanding</v>
      </c>
      <c r="O4217" s="3" t="str">
        <f t="shared" si="326"/>
        <v>High Contribution &amp; Recent</v>
      </c>
      <c r="P4217" s="3" t="str">
        <f t="shared" si="327"/>
        <v>Other</v>
      </c>
      <c r="Q4217" s="3" t="str">
        <f t="shared" si="328"/>
        <v>Other</v>
      </c>
      <c r="R4217" s="3" t="str">
        <f t="shared" si="329"/>
        <v>Not LCLS</v>
      </c>
      <c r="S4217" s="3" t="str" cm="1">
        <f t="array" ref="S4217">_xlfn.IFS(G4217 &gt; 5000000, "Very High", G4217 &gt; 1000000, "High", G4217 &gt; 500000, "Medium", TRUE, "Low")</f>
        <v>Very High</v>
      </c>
      <c r="T4217" s="3" t="str" cm="1">
        <f t="array" ref="T4217">_xlfn.IFS(B4217 &gt;= 2005, "Post-2005", B4217 &gt;= 2000, "2000-2004", TRUE, "Pre-2000")</f>
        <v>Post-2005</v>
      </c>
    </row>
    <row r="4218" spans="1:20" x14ac:dyDescent="0.85">
      <c r="A4218" s="1">
        <v>41164</v>
      </c>
      <c r="B4218" t="s">
        <v>5032</v>
      </c>
      <c r="C4218" t="s">
        <v>5033</v>
      </c>
      <c r="D4218" t="s">
        <v>5034</v>
      </c>
      <c r="E4218" t="s">
        <v>2863</v>
      </c>
      <c r="F4218" t="s">
        <v>2864</v>
      </c>
      <c r="G4218" t="s">
        <v>5769</v>
      </c>
      <c r="H4218">
        <v>2007</v>
      </c>
      <c r="I4218" s="2">
        <v>9033500</v>
      </c>
      <c r="J4218" s="2">
        <v>0</v>
      </c>
      <c r="K4218" s="2">
        <v>9033500</v>
      </c>
      <c r="L4218" t="s">
        <v>116</v>
      </c>
      <c r="M4218" s="3" t="b">
        <f>trust_funds5[[#This Row],[Contributions Outstanding (USD)]]=0</f>
        <v>1</v>
      </c>
      <c r="N4218" s="3" t="str">
        <f t="shared" si="325"/>
        <v>Outstanding</v>
      </c>
      <c r="O4218" s="3" t="str">
        <f t="shared" si="326"/>
        <v>High Contribution &amp; Recent</v>
      </c>
      <c r="P4218" s="3" t="str">
        <f t="shared" si="327"/>
        <v>Other</v>
      </c>
      <c r="Q4218" s="3" t="str">
        <f t="shared" si="328"/>
        <v>Other</v>
      </c>
      <c r="R4218" s="3" t="str">
        <f t="shared" si="329"/>
        <v>Not LCLS</v>
      </c>
      <c r="S4218" s="3" t="str" cm="1">
        <f t="array" ref="S4218">_xlfn.IFS(G4218 &gt; 5000000, "Very High", G4218 &gt; 1000000, "High", G4218 &gt; 500000, "Medium", TRUE, "Low")</f>
        <v>Very High</v>
      </c>
      <c r="T4218" s="3" t="str" cm="1">
        <f t="array" ref="T4218">_xlfn.IFS(B4218 &gt;= 2005, "Post-2005", B4218 &gt;= 2000, "2000-2004", TRUE, "Pre-2000")</f>
        <v>Post-2005</v>
      </c>
    </row>
    <row r="4219" spans="1:20" x14ac:dyDescent="0.85">
      <c r="A4219" s="1">
        <v>41164</v>
      </c>
      <c r="B4219" t="s">
        <v>5032</v>
      </c>
      <c r="C4219" t="s">
        <v>5033</v>
      </c>
      <c r="D4219" t="s">
        <v>5034</v>
      </c>
      <c r="E4219" t="s">
        <v>102</v>
      </c>
      <c r="F4219" t="s">
        <v>103</v>
      </c>
      <c r="G4219" t="s">
        <v>104</v>
      </c>
      <c r="H4219">
        <v>2007</v>
      </c>
      <c r="I4219" s="2">
        <v>273770879.89999998</v>
      </c>
      <c r="J4219" s="2">
        <v>0</v>
      </c>
      <c r="K4219" s="2">
        <v>273770879.89999998</v>
      </c>
      <c r="L4219" t="s">
        <v>116</v>
      </c>
      <c r="M4219" s="3" t="b">
        <f>trust_funds5[[#This Row],[Contributions Outstanding (USD)]]=0</f>
        <v>1</v>
      </c>
      <c r="N4219" s="3" t="str">
        <f t="shared" si="325"/>
        <v>Outstanding</v>
      </c>
      <c r="O4219" s="3" t="str">
        <f t="shared" si="326"/>
        <v>High Contribution &amp; Recent</v>
      </c>
      <c r="P4219" s="3" t="str">
        <f t="shared" si="327"/>
        <v>Other</v>
      </c>
      <c r="Q4219" s="3" t="str">
        <f t="shared" si="328"/>
        <v>Other</v>
      </c>
      <c r="R4219" s="3" t="str">
        <f t="shared" si="329"/>
        <v>Not LCLS</v>
      </c>
      <c r="S4219" s="3" t="str" cm="1">
        <f t="array" ref="S4219">_xlfn.IFS(G4219 &gt; 5000000, "Very High", G4219 &gt; 1000000, "High", G4219 &gt; 500000, "Medium", TRUE, "Low")</f>
        <v>Very High</v>
      </c>
      <c r="T4219" s="3" t="str" cm="1">
        <f t="array" ref="T4219">_xlfn.IFS(B4219 &gt;= 2005, "Post-2005", B4219 &gt;= 2000, "2000-2004", TRUE, "Pre-2000")</f>
        <v>Post-2005</v>
      </c>
    </row>
    <row r="4220" spans="1:20" x14ac:dyDescent="0.85">
      <c r="A4220" s="1">
        <v>41164</v>
      </c>
      <c r="B4220" t="s">
        <v>5032</v>
      </c>
      <c r="C4220" t="s">
        <v>5033</v>
      </c>
      <c r="D4220" t="s">
        <v>5034</v>
      </c>
      <c r="E4220" t="s">
        <v>1408</v>
      </c>
      <c r="F4220" t="s">
        <v>1409</v>
      </c>
      <c r="G4220" t="s">
        <v>1410</v>
      </c>
      <c r="H4220">
        <v>2007</v>
      </c>
      <c r="I4220" s="2">
        <v>39740722.009999998</v>
      </c>
      <c r="J4220" s="2">
        <v>0</v>
      </c>
      <c r="K4220" s="2">
        <v>39740722.009999998</v>
      </c>
      <c r="L4220" t="s">
        <v>116</v>
      </c>
      <c r="M4220" s="3" t="b">
        <f>trust_funds5[[#This Row],[Contributions Outstanding (USD)]]=0</f>
        <v>1</v>
      </c>
      <c r="N4220" s="3" t="str">
        <f t="shared" si="325"/>
        <v>Outstanding</v>
      </c>
      <c r="O4220" s="3" t="str">
        <f t="shared" si="326"/>
        <v>High Contribution &amp; Recent</v>
      </c>
      <c r="P4220" s="3" t="str">
        <f t="shared" si="327"/>
        <v>Other</v>
      </c>
      <c r="Q4220" s="3" t="str">
        <f t="shared" si="328"/>
        <v>Other</v>
      </c>
      <c r="R4220" s="3" t="str">
        <f t="shared" si="329"/>
        <v>Not LCLS</v>
      </c>
      <c r="S4220" s="3" t="str" cm="1">
        <f t="array" ref="S4220">_xlfn.IFS(G4220 &gt; 5000000, "Very High", G4220 &gt; 1000000, "High", G4220 &gt; 500000, "Medium", TRUE, "Low")</f>
        <v>Very High</v>
      </c>
      <c r="T4220" s="3" t="str" cm="1">
        <f t="array" ref="T4220">_xlfn.IFS(B4220 &gt;= 2005, "Post-2005", B4220 &gt;= 2000, "2000-2004", TRUE, "Pre-2000")</f>
        <v>Post-2005</v>
      </c>
    </row>
    <row r="4221" spans="1:20" x14ac:dyDescent="0.85">
      <c r="A4221" s="1">
        <v>41164</v>
      </c>
      <c r="B4221" t="s">
        <v>5032</v>
      </c>
      <c r="C4221" t="s">
        <v>5033</v>
      </c>
      <c r="D4221" t="s">
        <v>5034</v>
      </c>
      <c r="E4221" t="s">
        <v>204</v>
      </c>
      <c r="F4221" t="s">
        <v>205</v>
      </c>
      <c r="G4221" t="s">
        <v>206</v>
      </c>
      <c r="H4221">
        <v>2007</v>
      </c>
      <c r="I4221" s="2">
        <v>1316100</v>
      </c>
      <c r="J4221" s="2">
        <v>0</v>
      </c>
      <c r="K4221" s="2">
        <v>1316100</v>
      </c>
      <c r="L4221" t="s">
        <v>116</v>
      </c>
      <c r="M4221" s="3" t="b">
        <f>trust_funds5[[#This Row],[Contributions Outstanding (USD)]]=0</f>
        <v>1</v>
      </c>
      <c r="N4221" s="3" t="str">
        <f t="shared" si="325"/>
        <v>Outstanding</v>
      </c>
      <c r="O4221" s="3" t="str">
        <f t="shared" si="326"/>
        <v>High Contribution &amp; Recent</v>
      </c>
      <c r="P4221" s="3" t="str">
        <f t="shared" si="327"/>
        <v>Other</v>
      </c>
      <c r="Q4221" s="3" t="str">
        <f t="shared" si="328"/>
        <v>Other</v>
      </c>
      <c r="R4221" s="3" t="str">
        <f t="shared" si="329"/>
        <v>Not LCLS</v>
      </c>
      <c r="S4221" s="3" t="str" cm="1">
        <f t="array" ref="S4221">_xlfn.IFS(G4221 &gt; 5000000, "Very High", G4221 &gt; 1000000, "High", G4221 &gt; 500000, "Medium", TRUE, "Low")</f>
        <v>Very High</v>
      </c>
      <c r="T4221" s="3" t="str" cm="1">
        <f t="array" ref="T4221">_xlfn.IFS(B4221 &gt;= 2005, "Post-2005", B4221 &gt;= 2000, "2000-2004", TRUE, "Pre-2000")</f>
        <v>Post-2005</v>
      </c>
    </row>
    <row r="4222" spans="1:20" x14ac:dyDescent="0.85">
      <c r="A4222" s="1">
        <v>41164</v>
      </c>
      <c r="B4222" t="s">
        <v>5032</v>
      </c>
      <c r="C4222" t="s">
        <v>5033</v>
      </c>
      <c r="D4222" t="s">
        <v>5034</v>
      </c>
      <c r="E4222" t="s">
        <v>119</v>
      </c>
      <c r="F4222" t="s">
        <v>120</v>
      </c>
      <c r="G4222" t="s">
        <v>121</v>
      </c>
      <c r="H4222">
        <v>2007</v>
      </c>
      <c r="I4222" s="2">
        <v>228914970</v>
      </c>
      <c r="J4222" s="2">
        <v>30</v>
      </c>
      <c r="K4222" s="2">
        <v>228915000</v>
      </c>
      <c r="L4222" t="s">
        <v>116</v>
      </c>
      <c r="M4222" s="3" t="b">
        <f>trust_funds5[[#This Row],[Contributions Outstanding (USD)]]=0</f>
        <v>0</v>
      </c>
      <c r="N4222" s="3" t="str">
        <f t="shared" si="325"/>
        <v>Outstanding</v>
      </c>
      <c r="O4222" s="3" t="str">
        <f t="shared" si="326"/>
        <v>High Contribution &amp; Recent</v>
      </c>
      <c r="P4222" s="3" t="str">
        <f t="shared" si="327"/>
        <v>Other</v>
      </c>
      <c r="Q4222" s="3" t="str">
        <f t="shared" si="328"/>
        <v>Other</v>
      </c>
      <c r="R4222" s="3" t="str">
        <f t="shared" si="329"/>
        <v>Not LCLS</v>
      </c>
      <c r="S4222" s="3" t="str" cm="1">
        <f t="array" ref="S4222">_xlfn.IFS(G4222 &gt; 5000000, "Very High", G4222 &gt; 1000000, "High", G4222 &gt; 500000, "Medium", TRUE, "Low")</f>
        <v>Very High</v>
      </c>
      <c r="T4222" s="3" t="str" cm="1">
        <f t="array" ref="T4222">_xlfn.IFS(B4222 &gt;= 2005, "Post-2005", B4222 &gt;= 2000, "2000-2004", TRUE, "Pre-2000")</f>
        <v>Post-2005</v>
      </c>
    </row>
    <row r="4223" spans="1:20" x14ac:dyDescent="0.85">
      <c r="A4223" s="1">
        <v>41164</v>
      </c>
      <c r="B4223" t="s">
        <v>5032</v>
      </c>
      <c r="C4223" t="s">
        <v>5033</v>
      </c>
      <c r="D4223" t="s">
        <v>5034</v>
      </c>
      <c r="E4223" t="s">
        <v>42</v>
      </c>
      <c r="F4223" t="s">
        <v>43</v>
      </c>
      <c r="G4223" t="s">
        <v>44</v>
      </c>
      <c r="H4223">
        <v>2007</v>
      </c>
      <c r="I4223" s="2">
        <v>15456428.33</v>
      </c>
      <c r="J4223" s="2">
        <v>0</v>
      </c>
      <c r="K4223" s="2">
        <v>15456428.33</v>
      </c>
      <c r="L4223" t="s">
        <v>116</v>
      </c>
      <c r="M4223" s="3" t="b">
        <f>trust_funds5[[#This Row],[Contributions Outstanding (USD)]]=0</f>
        <v>1</v>
      </c>
      <c r="N4223" s="3" t="str">
        <f t="shared" si="325"/>
        <v>Outstanding</v>
      </c>
      <c r="O4223" s="3" t="str">
        <f t="shared" si="326"/>
        <v>High Contribution &amp; Recent</v>
      </c>
      <c r="P4223" s="3" t="str">
        <f t="shared" si="327"/>
        <v>Other</v>
      </c>
      <c r="Q4223" s="3" t="str">
        <f t="shared" si="328"/>
        <v>Other</v>
      </c>
      <c r="R4223" s="3" t="str">
        <f t="shared" si="329"/>
        <v>Not LCLS</v>
      </c>
      <c r="S4223" s="3" t="str" cm="1">
        <f t="array" ref="S4223">_xlfn.IFS(G4223 &gt; 5000000, "Very High", G4223 &gt; 1000000, "High", G4223 &gt; 500000, "Medium", TRUE, "Low")</f>
        <v>Very High</v>
      </c>
      <c r="T4223" s="3" t="str" cm="1">
        <f t="array" ref="T4223">_xlfn.IFS(B4223 &gt;= 2005, "Post-2005", B4223 &gt;= 2000, "2000-2004", TRUE, "Pre-2000")</f>
        <v>Post-2005</v>
      </c>
    </row>
    <row r="4224" spans="1:20" x14ac:dyDescent="0.85">
      <c r="A4224" s="1">
        <v>41164</v>
      </c>
      <c r="B4224" t="s">
        <v>5032</v>
      </c>
      <c r="C4224" t="s">
        <v>5033</v>
      </c>
      <c r="D4224" t="s">
        <v>5034</v>
      </c>
      <c r="E4224" t="s">
        <v>5946</v>
      </c>
      <c r="F4224" t="s">
        <v>5947</v>
      </c>
      <c r="G4224" t="s">
        <v>5948</v>
      </c>
      <c r="H4224">
        <v>2007</v>
      </c>
      <c r="I4224" s="2">
        <v>4000000</v>
      </c>
      <c r="J4224" s="2">
        <v>0</v>
      </c>
      <c r="K4224" s="2">
        <v>4000000</v>
      </c>
      <c r="L4224" t="s">
        <v>116</v>
      </c>
      <c r="M4224" s="3" t="b">
        <f>trust_funds5[[#This Row],[Contributions Outstanding (USD)]]=0</f>
        <v>1</v>
      </c>
      <c r="N4224" s="3" t="str">
        <f t="shared" si="325"/>
        <v>Outstanding</v>
      </c>
      <c r="O4224" s="3" t="str">
        <f t="shared" si="326"/>
        <v>High Contribution &amp; Recent</v>
      </c>
      <c r="P4224" s="3" t="str">
        <f t="shared" si="327"/>
        <v>Other</v>
      </c>
      <c r="Q4224" s="3" t="str">
        <f t="shared" si="328"/>
        <v>Other</v>
      </c>
      <c r="R4224" s="3" t="str">
        <f t="shared" si="329"/>
        <v>Not LCLS</v>
      </c>
      <c r="S4224" s="3" t="str" cm="1">
        <f t="array" ref="S4224">_xlfn.IFS(G4224 &gt; 5000000, "Very High", G4224 &gt; 1000000, "High", G4224 &gt; 500000, "Medium", TRUE, "Low")</f>
        <v>Very High</v>
      </c>
      <c r="T4224" s="3" t="str" cm="1">
        <f t="array" ref="T4224">_xlfn.IFS(B4224 &gt;= 2005, "Post-2005", B4224 &gt;= 2000, "2000-2004", TRUE, "Pre-2000")</f>
        <v>Post-2005</v>
      </c>
    </row>
    <row r="4225" spans="1:20" x14ac:dyDescent="0.85">
      <c r="A4225" s="1">
        <v>41164</v>
      </c>
      <c r="B4225" t="s">
        <v>5381</v>
      </c>
      <c r="C4225" t="s">
        <v>5382</v>
      </c>
      <c r="D4225" t="s">
        <v>5383</v>
      </c>
      <c r="E4225" t="s">
        <v>15</v>
      </c>
      <c r="F4225" t="s">
        <v>16</v>
      </c>
      <c r="G4225" t="s">
        <v>17</v>
      </c>
      <c r="H4225">
        <v>2007</v>
      </c>
      <c r="I4225" s="2">
        <v>173085.24</v>
      </c>
      <c r="J4225" s="2">
        <v>0</v>
      </c>
      <c r="K4225" s="2">
        <v>173085.24</v>
      </c>
      <c r="L4225" t="s">
        <v>116</v>
      </c>
      <c r="M4225" s="3" t="b">
        <f>trust_funds5[[#This Row],[Contributions Outstanding (USD)]]=0</f>
        <v>1</v>
      </c>
      <c r="N4225" s="3" t="str">
        <f t="shared" si="325"/>
        <v>Outstanding</v>
      </c>
      <c r="O4225" s="3" t="str">
        <f t="shared" si="326"/>
        <v>High Contribution &amp; Recent</v>
      </c>
      <c r="P4225" s="3" t="str">
        <f t="shared" si="327"/>
        <v>Other</v>
      </c>
      <c r="Q4225" s="3" t="str">
        <f t="shared" si="328"/>
        <v>Other</v>
      </c>
      <c r="R4225" s="3" t="str">
        <f t="shared" si="329"/>
        <v>Not LCLS</v>
      </c>
      <c r="S4225" s="3" t="str" cm="1">
        <f t="array" ref="S4225">_xlfn.IFS(G4225 &gt; 5000000, "Very High", G4225 &gt; 1000000, "High", G4225 &gt; 500000, "Medium", TRUE, "Low")</f>
        <v>Very High</v>
      </c>
      <c r="T4225" s="3" t="str" cm="1">
        <f t="array" ref="T4225">_xlfn.IFS(B4225 &gt;= 2005, "Post-2005", B4225 &gt;= 2000, "2000-2004", TRUE, "Pre-2000")</f>
        <v>Post-2005</v>
      </c>
    </row>
    <row r="4226" spans="1:20" x14ac:dyDescent="0.85">
      <c r="A4226" s="1">
        <v>41164</v>
      </c>
      <c r="B4226" t="s">
        <v>5381</v>
      </c>
      <c r="C4226" t="s">
        <v>5382</v>
      </c>
      <c r="D4226" t="s">
        <v>5383</v>
      </c>
      <c r="E4226" t="s">
        <v>102</v>
      </c>
      <c r="F4226" t="s">
        <v>103</v>
      </c>
      <c r="G4226" t="s">
        <v>104</v>
      </c>
      <c r="H4226">
        <v>2007</v>
      </c>
      <c r="I4226" s="2">
        <v>3703840</v>
      </c>
      <c r="J4226" s="2">
        <v>0</v>
      </c>
      <c r="K4226" s="2">
        <v>3703840</v>
      </c>
      <c r="L4226" t="s">
        <v>116</v>
      </c>
      <c r="M4226" s="3" t="b">
        <f>trust_funds5[[#This Row],[Contributions Outstanding (USD)]]=0</f>
        <v>1</v>
      </c>
      <c r="N4226" s="3" t="str">
        <f t="shared" ref="N4226:N4289" si="330">IF(D4226 &gt; 0, "Outstanding", "No Outstanding")</f>
        <v>Outstanding</v>
      </c>
      <c r="O4226" s="3" t="str">
        <f t="shared" ref="O4226:O4289" si="331">IF(AND(C4226 &gt; 1000000, B4226 &gt; 2000), "High Contribution &amp; Recent", "Other")</f>
        <v>High Contribution &amp; Recent</v>
      </c>
      <c r="P4226" s="3" t="str">
        <f t="shared" ref="P4226:P4289" si="332">IF(AND(B4226 = 2000, E4226 = "Canada"), "Year 2000, Canada", "Other")</f>
        <v>Other</v>
      </c>
      <c r="Q4226" s="3" t="str">
        <f t="shared" ref="Q4226:Q4289" si="333">IF(OR(E4226 = "Canada", E4226 = "Sweden"), "Canada or Sweden", "Other")</f>
        <v>Other</v>
      </c>
      <c r="R4226" s="3" t="str">
        <f t="shared" ref="R4226:R4289" si="334">IF(NOT(F4226 = "LCLS"), "Not LCLS", "LCLS")</f>
        <v>Not LCLS</v>
      </c>
      <c r="S4226" s="3" t="str" cm="1">
        <f t="array" ref="S4226">_xlfn.IFS(G4226 &gt; 5000000, "Very High", G4226 &gt; 1000000, "High", G4226 &gt; 500000, "Medium", TRUE, "Low")</f>
        <v>Very High</v>
      </c>
      <c r="T4226" s="3" t="str" cm="1">
        <f t="array" ref="T4226">_xlfn.IFS(B4226 &gt;= 2005, "Post-2005", B4226 &gt;= 2000, "2000-2004", TRUE, "Pre-2000")</f>
        <v>Post-2005</v>
      </c>
    </row>
    <row r="4227" spans="1:20" x14ac:dyDescent="0.85">
      <c r="A4227" s="1">
        <v>41164</v>
      </c>
      <c r="B4227" t="s">
        <v>5381</v>
      </c>
      <c r="C4227" t="s">
        <v>5382</v>
      </c>
      <c r="D4227" t="s">
        <v>5383</v>
      </c>
      <c r="E4227" t="s">
        <v>42</v>
      </c>
      <c r="F4227" t="s">
        <v>43</v>
      </c>
      <c r="G4227" t="s">
        <v>44</v>
      </c>
      <c r="H4227">
        <v>2007</v>
      </c>
      <c r="I4227" s="2">
        <v>474083.44</v>
      </c>
      <c r="J4227" s="2">
        <v>0</v>
      </c>
      <c r="K4227" s="2">
        <v>474083.44</v>
      </c>
      <c r="L4227" t="s">
        <v>116</v>
      </c>
      <c r="M4227" s="3" t="b">
        <f>trust_funds5[[#This Row],[Contributions Outstanding (USD)]]=0</f>
        <v>1</v>
      </c>
      <c r="N4227" s="3" t="str">
        <f t="shared" si="330"/>
        <v>Outstanding</v>
      </c>
      <c r="O4227" s="3" t="str">
        <f t="shared" si="331"/>
        <v>High Contribution &amp; Recent</v>
      </c>
      <c r="P4227" s="3" t="str">
        <f t="shared" si="332"/>
        <v>Other</v>
      </c>
      <c r="Q4227" s="3" t="str">
        <f t="shared" si="333"/>
        <v>Other</v>
      </c>
      <c r="R4227" s="3" t="str">
        <f t="shared" si="334"/>
        <v>Not LCLS</v>
      </c>
      <c r="S4227" s="3" t="str" cm="1">
        <f t="array" ref="S4227">_xlfn.IFS(G4227 &gt; 5000000, "Very High", G4227 &gt; 1000000, "High", G4227 &gt; 500000, "Medium", TRUE, "Low")</f>
        <v>Very High</v>
      </c>
      <c r="T4227" s="3" t="str" cm="1">
        <f t="array" ref="T4227">_xlfn.IFS(B4227 &gt;= 2005, "Post-2005", B4227 &gt;= 2000, "2000-2004", TRUE, "Pre-2000")</f>
        <v>Post-2005</v>
      </c>
    </row>
    <row r="4228" spans="1:20" x14ac:dyDescent="0.85">
      <c r="A4228" s="1">
        <v>41164</v>
      </c>
      <c r="B4228" t="s">
        <v>5035</v>
      </c>
      <c r="C4228" t="s">
        <v>6273</v>
      </c>
      <c r="D4228" t="s">
        <v>6274</v>
      </c>
      <c r="E4228" t="s">
        <v>15</v>
      </c>
      <c r="F4228" t="s">
        <v>16</v>
      </c>
      <c r="G4228" t="s">
        <v>17</v>
      </c>
      <c r="H4228">
        <v>2007</v>
      </c>
      <c r="I4228" s="2">
        <v>439405.92</v>
      </c>
      <c r="J4228" s="2">
        <v>0</v>
      </c>
      <c r="K4228" s="2">
        <v>439405.92</v>
      </c>
      <c r="L4228" t="s">
        <v>18</v>
      </c>
      <c r="M4228" s="3" t="b">
        <f>trust_funds5[[#This Row],[Contributions Outstanding (USD)]]=0</f>
        <v>1</v>
      </c>
      <c r="N4228" s="3" t="str">
        <f t="shared" si="330"/>
        <v>Outstanding</v>
      </c>
      <c r="O4228" s="3" t="str">
        <f t="shared" si="331"/>
        <v>High Contribution &amp; Recent</v>
      </c>
      <c r="P4228" s="3" t="str">
        <f t="shared" si="332"/>
        <v>Other</v>
      </c>
      <c r="Q4228" s="3" t="str">
        <f t="shared" si="333"/>
        <v>Other</v>
      </c>
      <c r="R4228" s="3" t="str">
        <f t="shared" si="334"/>
        <v>Not LCLS</v>
      </c>
      <c r="S4228" s="3" t="str" cm="1">
        <f t="array" ref="S4228">_xlfn.IFS(G4228 &gt; 5000000, "Very High", G4228 &gt; 1000000, "High", G4228 &gt; 500000, "Medium", TRUE, "Low")</f>
        <v>Very High</v>
      </c>
      <c r="T4228" s="3" t="str" cm="1">
        <f t="array" ref="T4228">_xlfn.IFS(B4228 &gt;= 2005, "Post-2005", B4228 &gt;= 2000, "2000-2004", TRUE, "Pre-2000")</f>
        <v>Post-2005</v>
      </c>
    </row>
    <row r="4229" spans="1:20" x14ac:dyDescent="0.85">
      <c r="A4229" s="1">
        <v>41164</v>
      </c>
      <c r="B4229" t="s">
        <v>90</v>
      </c>
      <c r="C4229" t="s">
        <v>6275</v>
      </c>
      <c r="D4229" t="s">
        <v>6276</v>
      </c>
      <c r="E4229" t="s">
        <v>21</v>
      </c>
      <c r="F4229" t="s">
        <v>22</v>
      </c>
      <c r="G4229" t="s">
        <v>23</v>
      </c>
      <c r="H4229">
        <v>2007</v>
      </c>
      <c r="I4229" s="2">
        <v>5714366.5499999998</v>
      </c>
      <c r="J4229" s="2">
        <v>0</v>
      </c>
      <c r="K4229" s="2">
        <v>5714366.5499999998</v>
      </c>
      <c r="L4229" t="s">
        <v>116</v>
      </c>
      <c r="M4229" s="3" t="b">
        <f>trust_funds5[[#This Row],[Contributions Outstanding (USD)]]=0</f>
        <v>1</v>
      </c>
      <c r="N4229" s="3" t="str">
        <f t="shared" si="330"/>
        <v>Outstanding</v>
      </c>
      <c r="O4229" s="3" t="str">
        <f t="shared" si="331"/>
        <v>High Contribution &amp; Recent</v>
      </c>
      <c r="P4229" s="3" t="str">
        <f t="shared" si="332"/>
        <v>Other</v>
      </c>
      <c r="Q4229" s="3" t="str">
        <f t="shared" si="333"/>
        <v>Other</v>
      </c>
      <c r="R4229" s="3" t="str">
        <f t="shared" si="334"/>
        <v>Not LCLS</v>
      </c>
      <c r="S4229" s="3" t="str" cm="1">
        <f t="array" ref="S4229">_xlfn.IFS(G4229 &gt; 5000000, "Very High", G4229 &gt; 1000000, "High", G4229 &gt; 500000, "Medium", TRUE, "Low")</f>
        <v>Very High</v>
      </c>
      <c r="T4229" s="3" t="str" cm="1">
        <f t="array" ref="T4229">_xlfn.IFS(B4229 &gt;= 2005, "Post-2005", B4229 &gt;= 2000, "2000-2004", TRUE, "Pre-2000")</f>
        <v>Post-2005</v>
      </c>
    </row>
    <row r="4230" spans="1:20" x14ac:dyDescent="0.85">
      <c r="A4230" s="1">
        <v>41164</v>
      </c>
      <c r="B4230" t="s">
        <v>5762</v>
      </c>
      <c r="C4230" t="s">
        <v>6277</v>
      </c>
      <c r="D4230" t="s">
        <v>6278</v>
      </c>
      <c r="E4230" t="s">
        <v>85</v>
      </c>
      <c r="F4230" t="s">
        <v>86</v>
      </c>
      <c r="G4230" t="s">
        <v>87</v>
      </c>
      <c r="H4230">
        <v>2007</v>
      </c>
      <c r="I4230" s="2">
        <v>227426.85</v>
      </c>
      <c r="J4230" s="2">
        <v>0</v>
      </c>
      <c r="K4230" s="2">
        <v>227426.85</v>
      </c>
      <c r="L4230" t="s">
        <v>18</v>
      </c>
      <c r="M4230" s="3" t="b">
        <f>trust_funds5[[#This Row],[Contributions Outstanding (USD)]]=0</f>
        <v>1</v>
      </c>
      <c r="N4230" s="3" t="str">
        <f t="shared" si="330"/>
        <v>Outstanding</v>
      </c>
      <c r="O4230" s="3" t="str">
        <f t="shared" si="331"/>
        <v>High Contribution &amp; Recent</v>
      </c>
      <c r="P4230" s="3" t="str">
        <f t="shared" si="332"/>
        <v>Other</v>
      </c>
      <c r="Q4230" s="3" t="str">
        <f t="shared" si="333"/>
        <v>Other</v>
      </c>
      <c r="R4230" s="3" t="str">
        <f t="shared" si="334"/>
        <v>Not LCLS</v>
      </c>
      <c r="S4230" s="3" t="str" cm="1">
        <f t="array" ref="S4230">_xlfn.IFS(G4230 &gt; 5000000, "Very High", G4230 &gt; 1000000, "High", G4230 &gt; 500000, "Medium", TRUE, "Low")</f>
        <v>Very High</v>
      </c>
      <c r="T4230" s="3" t="str" cm="1">
        <f t="array" ref="T4230">_xlfn.IFS(B4230 &gt;= 2005, "Post-2005", B4230 &gt;= 2000, "2000-2004", TRUE, "Pre-2000")</f>
        <v>Post-2005</v>
      </c>
    </row>
    <row r="4231" spans="1:20" x14ac:dyDescent="0.85">
      <c r="A4231" s="1">
        <v>41164</v>
      </c>
      <c r="B4231" t="s">
        <v>12</v>
      </c>
      <c r="C4231" t="s">
        <v>4213</v>
      </c>
      <c r="D4231" t="s">
        <v>4214</v>
      </c>
      <c r="E4231" t="s">
        <v>288</v>
      </c>
      <c r="F4231" t="s">
        <v>289</v>
      </c>
      <c r="G4231" t="s">
        <v>290</v>
      </c>
      <c r="H4231">
        <v>2007</v>
      </c>
      <c r="I4231" s="2">
        <v>398957.39</v>
      </c>
      <c r="J4231" s="2">
        <v>0</v>
      </c>
      <c r="K4231" s="2">
        <v>398957.39</v>
      </c>
      <c r="L4231" t="s">
        <v>18</v>
      </c>
      <c r="M4231" s="3" t="b">
        <f>trust_funds5[[#This Row],[Contributions Outstanding (USD)]]=0</f>
        <v>1</v>
      </c>
      <c r="N4231" s="3" t="str">
        <f t="shared" si="330"/>
        <v>Outstanding</v>
      </c>
      <c r="O4231" s="3" t="str">
        <f t="shared" si="331"/>
        <v>High Contribution &amp; Recent</v>
      </c>
      <c r="P4231" s="3" t="str">
        <f t="shared" si="332"/>
        <v>Other</v>
      </c>
      <c r="Q4231" s="3" t="str">
        <f t="shared" si="333"/>
        <v>Other</v>
      </c>
      <c r="R4231" s="3" t="str">
        <f t="shared" si="334"/>
        <v>Not LCLS</v>
      </c>
      <c r="S4231" s="3" t="str" cm="1">
        <f t="array" ref="S4231">_xlfn.IFS(G4231 &gt; 5000000, "Very High", G4231 &gt; 1000000, "High", G4231 &gt; 500000, "Medium", TRUE, "Low")</f>
        <v>Very High</v>
      </c>
      <c r="T4231" s="3" t="str" cm="1">
        <f t="array" ref="T4231">_xlfn.IFS(B4231 &gt;= 2005, "Post-2005", B4231 &gt;= 2000, "2000-2004", TRUE, "Pre-2000")</f>
        <v>Post-2005</v>
      </c>
    </row>
    <row r="4232" spans="1:20" x14ac:dyDescent="0.85">
      <c r="A4232" s="1">
        <v>41164</v>
      </c>
      <c r="B4232" t="s">
        <v>1346</v>
      </c>
      <c r="C4232" t="s">
        <v>6279</v>
      </c>
      <c r="D4232" t="s">
        <v>6280</v>
      </c>
      <c r="E4232" t="s">
        <v>119</v>
      </c>
      <c r="F4232" t="s">
        <v>120</v>
      </c>
      <c r="G4232" t="s">
        <v>121</v>
      </c>
      <c r="H4232">
        <v>2007</v>
      </c>
      <c r="I4232" s="2">
        <v>4172230.18</v>
      </c>
      <c r="J4232" s="2">
        <v>9.5500000000000007</v>
      </c>
      <c r="K4232" s="2">
        <v>4172239.73</v>
      </c>
      <c r="L4232" t="s">
        <v>116</v>
      </c>
      <c r="M4232" s="3" t="b">
        <f>trust_funds5[[#This Row],[Contributions Outstanding (USD)]]=0</f>
        <v>0</v>
      </c>
      <c r="N4232" s="3" t="str">
        <f t="shared" si="330"/>
        <v>Outstanding</v>
      </c>
      <c r="O4232" s="3" t="str">
        <f t="shared" si="331"/>
        <v>High Contribution &amp; Recent</v>
      </c>
      <c r="P4232" s="3" t="str">
        <f t="shared" si="332"/>
        <v>Other</v>
      </c>
      <c r="Q4232" s="3" t="str">
        <f t="shared" si="333"/>
        <v>Other</v>
      </c>
      <c r="R4232" s="3" t="str">
        <f t="shared" si="334"/>
        <v>Not LCLS</v>
      </c>
      <c r="S4232" s="3" t="str" cm="1">
        <f t="array" ref="S4232">_xlfn.IFS(G4232 &gt; 5000000, "Very High", G4232 &gt; 1000000, "High", G4232 &gt; 500000, "Medium", TRUE, "Low")</f>
        <v>Very High</v>
      </c>
      <c r="T4232" s="3" t="str" cm="1">
        <f t="array" ref="T4232">_xlfn.IFS(B4232 &gt;= 2005, "Post-2005", B4232 &gt;= 2000, "2000-2004", TRUE, "Pre-2000")</f>
        <v>Post-2005</v>
      </c>
    </row>
    <row r="4233" spans="1:20" x14ac:dyDescent="0.85">
      <c r="A4233" s="1">
        <v>41164</v>
      </c>
      <c r="B4233" t="s">
        <v>1040</v>
      </c>
      <c r="C4233" t="s">
        <v>5388</v>
      </c>
      <c r="D4233" t="s">
        <v>5389</v>
      </c>
      <c r="E4233" t="s">
        <v>102</v>
      </c>
      <c r="F4233" t="s">
        <v>103</v>
      </c>
      <c r="G4233" t="s">
        <v>104</v>
      </c>
      <c r="H4233">
        <v>2007</v>
      </c>
      <c r="I4233" s="2">
        <v>947651.72</v>
      </c>
      <c r="J4233" s="2">
        <v>0</v>
      </c>
      <c r="K4233" s="2">
        <v>947651.72</v>
      </c>
      <c r="L4233" t="s">
        <v>18</v>
      </c>
      <c r="M4233" s="3" t="b">
        <f>trust_funds5[[#This Row],[Contributions Outstanding (USD)]]=0</f>
        <v>1</v>
      </c>
      <c r="N4233" s="3" t="str">
        <f t="shared" si="330"/>
        <v>Outstanding</v>
      </c>
      <c r="O4233" s="3" t="str">
        <f t="shared" si="331"/>
        <v>High Contribution &amp; Recent</v>
      </c>
      <c r="P4233" s="3" t="str">
        <f t="shared" si="332"/>
        <v>Other</v>
      </c>
      <c r="Q4233" s="3" t="str">
        <f t="shared" si="333"/>
        <v>Other</v>
      </c>
      <c r="R4233" s="3" t="str">
        <f t="shared" si="334"/>
        <v>Not LCLS</v>
      </c>
      <c r="S4233" s="3" t="str" cm="1">
        <f t="array" ref="S4233">_xlfn.IFS(G4233 &gt; 5000000, "Very High", G4233 &gt; 1000000, "High", G4233 &gt; 500000, "Medium", TRUE, "Low")</f>
        <v>Very High</v>
      </c>
      <c r="T4233" s="3" t="str" cm="1">
        <f t="array" ref="T4233">_xlfn.IFS(B4233 &gt;= 2005, "Post-2005", B4233 &gt;= 2000, "2000-2004", TRUE, "Pre-2000")</f>
        <v>Post-2005</v>
      </c>
    </row>
    <row r="4234" spans="1:20" x14ac:dyDescent="0.85">
      <c r="A4234" s="1">
        <v>41164</v>
      </c>
      <c r="B4234" t="s">
        <v>1040</v>
      </c>
      <c r="C4234" t="s">
        <v>5800</v>
      </c>
      <c r="D4234" t="s">
        <v>5801</v>
      </c>
      <c r="E4234" t="s">
        <v>293</v>
      </c>
      <c r="F4234" t="s">
        <v>294</v>
      </c>
      <c r="G4234" t="s">
        <v>4803</v>
      </c>
      <c r="H4234">
        <v>2007</v>
      </c>
      <c r="I4234" s="2">
        <v>2797662.4</v>
      </c>
      <c r="J4234" s="2">
        <v>0</v>
      </c>
      <c r="K4234" s="2">
        <v>2797662.4</v>
      </c>
      <c r="L4234" t="s">
        <v>18</v>
      </c>
      <c r="M4234" s="3" t="b">
        <f>trust_funds5[[#This Row],[Contributions Outstanding (USD)]]=0</f>
        <v>1</v>
      </c>
      <c r="N4234" s="3" t="str">
        <f t="shared" si="330"/>
        <v>Outstanding</v>
      </c>
      <c r="O4234" s="3" t="str">
        <f t="shared" si="331"/>
        <v>High Contribution &amp; Recent</v>
      </c>
      <c r="P4234" s="3" t="str">
        <f t="shared" si="332"/>
        <v>Other</v>
      </c>
      <c r="Q4234" s="3" t="str">
        <f t="shared" si="333"/>
        <v>Other</v>
      </c>
      <c r="R4234" s="3" t="str">
        <f t="shared" si="334"/>
        <v>Not LCLS</v>
      </c>
      <c r="S4234" s="3" t="str" cm="1">
        <f t="array" ref="S4234">_xlfn.IFS(G4234 &gt; 5000000, "Very High", G4234 &gt; 1000000, "High", G4234 &gt; 500000, "Medium", TRUE, "Low")</f>
        <v>Very High</v>
      </c>
      <c r="T4234" s="3" t="str" cm="1">
        <f t="array" ref="T4234">_xlfn.IFS(B4234 &gt;= 2005, "Post-2005", B4234 &gt;= 2000, "2000-2004", TRUE, "Pre-2000")</f>
        <v>Post-2005</v>
      </c>
    </row>
    <row r="4235" spans="1:20" x14ac:dyDescent="0.85">
      <c r="A4235" s="1">
        <v>41164</v>
      </c>
      <c r="B4235" t="s">
        <v>1040</v>
      </c>
      <c r="C4235" t="s">
        <v>5800</v>
      </c>
      <c r="D4235" t="s">
        <v>5801</v>
      </c>
      <c r="E4235" t="s">
        <v>1698</v>
      </c>
      <c r="F4235" t="s">
        <v>1699</v>
      </c>
      <c r="G4235" t="s">
        <v>1700</v>
      </c>
      <c r="H4235">
        <v>2007</v>
      </c>
      <c r="I4235" s="2">
        <v>200000</v>
      </c>
      <c r="J4235" s="2">
        <v>0</v>
      </c>
      <c r="K4235" s="2">
        <v>200000</v>
      </c>
      <c r="L4235" t="s">
        <v>18</v>
      </c>
      <c r="M4235" s="3" t="b">
        <f>trust_funds5[[#This Row],[Contributions Outstanding (USD)]]=0</f>
        <v>1</v>
      </c>
      <c r="N4235" s="3" t="str">
        <f t="shared" si="330"/>
        <v>Outstanding</v>
      </c>
      <c r="O4235" s="3" t="str">
        <f t="shared" si="331"/>
        <v>High Contribution &amp; Recent</v>
      </c>
      <c r="P4235" s="3" t="str">
        <f t="shared" si="332"/>
        <v>Other</v>
      </c>
      <c r="Q4235" s="3" t="str">
        <f t="shared" si="333"/>
        <v>Other</v>
      </c>
      <c r="R4235" s="3" t="str">
        <f t="shared" si="334"/>
        <v>Not LCLS</v>
      </c>
      <c r="S4235" s="3" t="str" cm="1">
        <f t="array" ref="S4235">_xlfn.IFS(G4235 &gt; 5000000, "Very High", G4235 &gt; 1000000, "High", G4235 &gt; 500000, "Medium", TRUE, "Low")</f>
        <v>Very High</v>
      </c>
      <c r="T4235" s="3" t="str" cm="1">
        <f t="array" ref="T4235">_xlfn.IFS(B4235 &gt;= 2005, "Post-2005", B4235 &gt;= 2000, "2000-2004", TRUE, "Pre-2000")</f>
        <v>Post-2005</v>
      </c>
    </row>
    <row r="4236" spans="1:20" x14ac:dyDescent="0.85">
      <c r="A4236" s="1">
        <v>41164</v>
      </c>
      <c r="B4236" t="s">
        <v>1040</v>
      </c>
      <c r="C4236" t="s">
        <v>5800</v>
      </c>
      <c r="D4236" t="s">
        <v>5801</v>
      </c>
      <c r="E4236" t="s">
        <v>119</v>
      </c>
      <c r="F4236" t="s">
        <v>120</v>
      </c>
      <c r="G4236" t="s">
        <v>121</v>
      </c>
      <c r="H4236">
        <v>2007</v>
      </c>
      <c r="I4236" s="2">
        <v>12873600</v>
      </c>
      <c r="J4236" s="2">
        <v>0</v>
      </c>
      <c r="K4236" s="2">
        <v>12873600</v>
      </c>
      <c r="L4236" t="s">
        <v>18</v>
      </c>
      <c r="M4236" s="3" t="b">
        <f>trust_funds5[[#This Row],[Contributions Outstanding (USD)]]=0</f>
        <v>1</v>
      </c>
      <c r="N4236" s="3" t="str">
        <f t="shared" si="330"/>
        <v>Outstanding</v>
      </c>
      <c r="O4236" s="3" t="str">
        <f t="shared" si="331"/>
        <v>High Contribution &amp; Recent</v>
      </c>
      <c r="P4236" s="3" t="str">
        <f t="shared" si="332"/>
        <v>Other</v>
      </c>
      <c r="Q4236" s="3" t="str">
        <f t="shared" si="333"/>
        <v>Other</v>
      </c>
      <c r="R4236" s="3" t="str">
        <f t="shared" si="334"/>
        <v>Not LCLS</v>
      </c>
      <c r="S4236" s="3" t="str" cm="1">
        <f t="array" ref="S4236">_xlfn.IFS(G4236 &gt; 5000000, "Very High", G4236 &gt; 1000000, "High", G4236 &gt; 500000, "Medium", TRUE, "Low")</f>
        <v>Very High</v>
      </c>
      <c r="T4236" s="3" t="str" cm="1">
        <f t="array" ref="T4236">_xlfn.IFS(B4236 &gt;= 2005, "Post-2005", B4236 &gt;= 2000, "2000-2004", TRUE, "Pre-2000")</f>
        <v>Post-2005</v>
      </c>
    </row>
    <row r="4237" spans="1:20" x14ac:dyDescent="0.85">
      <c r="A4237" s="1">
        <v>41164</v>
      </c>
      <c r="B4237" t="s">
        <v>1040</v>
      </c>
      <c r="C4237" t="s">
        <v>1084</v>
      </c>
      <c r="D4237" t="s">
        <v>1085</v>
      </c>
      <c r="E4237" t="s">
        <v>42</v>
      </c>
      <c r="F4237" t="s">
        <v>43</v>
      </c>
      <c r="G4237" t="s">
        <v>44</v>
      </c>
      <c r="H4237">
        <v>2007</v>
      </c>
      <c r="I4237" s="2">
        <v>1200000</v>
      </c>
      <c r="J4237" s="2">
        <v>0</v>
      </c>
      <c r="K4237" s="2">
        <v>1200000</v>
      </c>
      <c r="L4237" t="s">
        <v>18</v>
      </c>
      <c r="M4237" s="3" t="b">
        <f>trust_funds5[[#This Row],[Contributions Outstanding (USD)]]=0</f>
        <v>1</v>
      </c>
      <c r="N4237" s="3" t="str">
        <f t="shared" si="330"/>
        <v>Outstanding</v>
      </c>
      <c r="O4237" s="3" t="str">
        <f t="shared" si="331"/>
        <v>High Contribution &amp; Recent</v>
      </c>
      <c r="P4237" s="3" t="str">
        <f t="shared" si="332"/>
        <v>Other</v>
      </c>
      <c r="Q4237" s="3" t="str">
        <f t="shared" si="333"/>
        <v>Other</v>
      </c>
      <c r="R4237" s="3" t="str">
        <f t="shared" si="334"/>
        <v>Not LCLS</v>
      </c>
      <c r="S4237" s="3" t="str" cm="1">
        <f t="array" ref="S4237">_xlfn.IFS(G4237 &gt; 5000000, "Very High", G4237 &gt; 1000000, "High", G4237 &gt; 500000, "Medium", TRUE, "Low")</f>
        <v>Very High</v>
      </c>
      <c r="T4237" s="3" t="str" cm="1">
        <f t="array" ref="T4237">_xlfn.IFS(B4237 &gt;= 2005, "Post-2005", B4237 &gt;= 2000, "2000-2004", TRUE, "Pre-2000")</f>
        <v>Post-2005</v>
      </c>
    </row>
    <row r="4238" spans="1:20" x14ac:dyDescent="0.85">
      <c r="A4238" s="1">
        <v>41164</v>
      </c>
      <c r="B4238" t="s">
        <v>90</v>
      </c>
      <c r="C4238" t="s">
        <v>6281</v>
      </c>
      <c r="D4238" t="s">
        <v>6282</v>
      </c>
      <c r="E4238" t="s">
        <v>4459</v>
      </c>
      <c r="F4238" t="s">
        <v>4460</v>
      </c>
      <c r="G4238" t="s">
        <v>6283</v>
      </c>
      <c r="H4238">
        <v>2007</v>
      </c>
      <c r="I4238" s="2">
        <v>559959</v>
      </c>
      <c r="J4238" s="2">
        <v>0</v>
      </c>
      <c r="K4238" s="2">
        <v>559959</v>
      </c>
      <c r="L4238" t="s">
        <v>116</v>
      </c>
      <c r="M4238" s="3" t="b">
        <f>trust_funds5[[#This Row],[Contributions Outstanding (USD)]]=0</f>
        <v>1</v>
      </c>
      <c r="N4238" s="3" t="str">
        <f t="shared" si="330"/>
        <v>Outstanding</v>
      </c>
      <c r="O4238" s="3" t="str">
        <f t="shared" si="331"/>
        <v>High Contribution &amp; Recent</v>
      </c>
      <c r="P4238" s="3" t="str">
        <f t="shared" si="332"/>
        <v>Other</v>
      </c>
      <c r="Q4238" s="3" t="str">
        <f t="shared" si="333"/>
        <v>Other</v>
      </c>
      <c r="R4238" s="3" t="str">
        <f t="shared" si="334"/>
        <v>Not LCLS</v>
      </c>
      <c r="S4238" s="3" t="str" cm="1">
        <f t="array" ref="S4238">_xlfn.IFS(G4238 &gt; 5000000, "Very High", G4238 &gt; 1000000, "High", G4238 &gt; 500000, "Medium", TRUE, "Low")</f>
        <v>Very High</v>
      </c>
      <c r="T4238" s="3" t="str" cm="1">
        <f t="array" ref="T4238">_xlfn.IFS(B4238 &gt;= 2005, "Post-2005", B4238 &gt;= 2000, "2000-2004", TRUE, "Pre-2000")</f>
        <v>Post-2005</v>
      </c>
    </row>
    <row r="4239" spans="1:20" x14ac:dyDescent="0.85">
      <c r="A4239" s="1">
        <v>41164</v>
      </c>
      <c r="B4239" t="s">
        <v>90</v>
      </c>
      <c r="C4239" t="s">
        <v>6281</v>
      </c>
      <c r="D4239" t="s">
        <v>6282</v>
      </c>
      <c r="E4239" t="s">
        <v>4459</v>
      </c>
      <c r="F4239" t="s">
        <v>4460</v>
      </c>
      <c r="G4239" t="s">
        <v>6284</v>
      </c>
      <c r="H4239">
        <v>2007</v>
      </c>
      <c r="I4239" s="2">
        <v>839908</v>
      </c>
      <c r="J4239" s="2">
        <v>0</v>
      </c>
      <c r="K4239" s="2">
        <v>839908</v>
      </c>
      <c r="L4239" t="s">
        <v>116</v>
      </c>
      <c r="M4239" s="3" t="b">
        <f>trust_funds5[[#This Row],[Contributions Outstanding (USD)]]=0</f>
        <v>1</v>
      </c>
      <c r="N4239" s="3" t="str">
        <f t="shared" si="330"/>
        <v>Outstanding</v>
      </c>
      <c r="O4239" s="3" t="str">
        <f t="shared" si="331"/>
        <v>High Contribution &amp; Recent</v>
      </c>
      <c r="P4239" s="3" t="str">
        <f t="shared" si="332"/>
        <v>Other</v>
      </c>
      <c r="Q4239" s="3" t="str">
        <f t="shared" si="333"/>
        <v>Other</v>
      </c>
      <c r="R4239" s="3" t="str">
        <f t="shared" si="334"/>
        <v>Not LCLS</v>
      </c>
      <c r="S4239" s="3" t="str" cm="1">
        <f t="array" ref="S4239">_xlfn.IFS(G4239 &gt; 5000000, "Very High", G4239 &gt; 1000000, "High", G4239 &gt; 500000, "Medium", TRUE, "Low")</f>
        <v>Very High</v>
      </c>
      <c r="T4239" s="3" t="str" cm="1">
        <f t="array" ref="T4239">_xlfn.IFS(B4239 &gt;= 2005, "Post-2005", B4239 &gt;= 2000, "2000-2004", TRUE, "Pre-2000")</f>
        <v>Post-2005</v>
      </c>
    </row>
    <row r="4240" spans="1:20" x14ac:dyDescent="0.85">
      <c r="A4240" s="1">
        <v>41164</v>
      </c>
      <c r="B4240" t="s">
        <v>90</v>
      </c>
      <c r="C4240" t="s">
        <v>6281</v>
      </c>
      <c r="D4240" t="s">
        <v>6282</v>
      </c>
      <c r="E4240" t="s">
        <v>42</v>
      </c>
      <c r="F4240" t="s">
        <v>43</v>
      </c>
      <c r="G4240" t="s">
        <v>6285</v>
      </c>
      <c r="H4240">
        <v>2007</v>
      </c>
      <c r="I4240" s="2">
        <v>334644.39</v>
      </c>
      <c r="J4240" s="2">
        <v>0</v>
      </c>
      <c r="K4240" s="2">
        <v>334644.39</v>
      </c>
      <c r="L4240" t="s">
        <v>116</v>
      </c>
      <c r="M4240" s="3" t="b">
        <f>trust_funds5[[#This Row],[Contributions Outstanding (USD)]]=0</f>
        <v>1</v>
      </c>
      <c r="N4240" s="3" t="str">
        <f t="shared" si="330"/>
        <v>Outstanding</v>
      </c>
      <c r="O4240" s="3" t="str">
        <f t="shared" si="331"/>
        <v>High Contribution &amp; Recent</v>
      </c>
      <c r="P4240" s="3" t="str">
        <f t="shared" si="332"/>
        <v>Other</v>
      </c>
      <c r="Q4240" s="3" t="str">
        <f t="shared" si="333"/>
        <v>Other</v>
      </c>
      <c r="R4240" s="3" t="str">
        <f t="shared" si="334"/>
        <v>Not LCLS</v>
      </c>
      <c r="S4240" s="3" t="str" cm="1">
        <f t="array" ref="S4240">_xlfn.IFS(G4240 &gt; 5000000, "Very High", G4240 &gt; 1000000, "High", G4240 &gt; 500000, "Medium", TRUE, "Low")</f>
        <v>Very High</v>
      </c>
      <c r="T4240" s="3" t="str" cm="1">
        <f t="array" ref="T4240">_xlfn.IFS(B4240 &gt;= 2005, "Post-2005", B4240 &gt;= 2000, "2000-2004", TRUE, "Pre-2000")</f>
        <v>Post-2005</v>
      </c>
    </row>
    <row r="4241" spans="1:20" x14ac:dyDescent="0.85">
      <c r="A4241" s="1">
        <v>41164</v>
      </c>
      <c r="B4241" t="s">
        <v>90</v>
      </c>
      <c r="C4241" t="s">
        <v>6281</v>
      </c>
      <c r="D4241" t="s">
        <v>6282</v>
      </c>
      <c r="E4241" t="s">
        <v>42</v>
      </c>
      <c r="F4241" t="s">
        <v>43</v>
      </c>
      <c r="G4241" t="s">
        <v>76</v>
      </c>
      <c r="H4241">
        <v>2007</v>
      </c>
      <c r="I4241" s="2">
        <v>983978.49</v>
      </c>
      <c r="J4241" s="2">
        <v>0</v>
      </c>
      <c r="K4241" s="2">
        <v>983978.49</v>
      </c>
      <c r="L4241" t="s">
        <v>116</v>
      </c>
      <c r="M4241" s="3" t="b">
        <f>trust_funds5[[#This Row],[Contributions Outstanding (USD)]]=0</f>
        <v>1</v>
      </c>
      <c r="N4241" s="3" t="str">
        <f t="shared" si="330"/>
        <v>Outstanding</v>
      </c>
      <c r="O4241" s="3" t="str">
        <f t="shared" si="331"/>
        <v>High Contribution &amp; Recent</v>
      </c>
      <c r="P4241" s="3" t="str">
        <f t="shared" si="332"/>
        <v>Other</v>
      </c>
      <c r="Q4241" s="3" t="str">
        <f t="shared" si="333"/>
        <v>Other</v>
      </c>
      <c r="R4241" s="3" t="str">
        <f t="shared" si="334"/>
        <v>Not LCLS</v>
      </c>
      <c r="S4241" s="3" t="str" cm="1">
        <f t="array" ref="S4241">_xlfn.IFS(G4241 &gt; 5000000, "Very High", G4241 &gt; 1000000, "High", G4241 &gt; 500000, "Medium", TRUE, "Low")</f>
        <v>Very High</v>
      </c>
      <c r="T4241" s="3" t="str" cm="1">
        <f t="array" ref="T4241">_xlfn.IFS(B4241 &gt;= 2005, "Post-2005", B4241 &gt;= 2000, "2000-2004", TRUE, "Pre-2000")</f>
        <v>Post-2005</v>
      </c>
    </row>
    <row r="4242" spans="1:20" x14ac:dyDescent="0.85">
      <c r="A4242" s="1">
        <v>41164</v>
      </c>
      <c r="B4242" t="s">
        <v>3797</v>
      </c>
      <c r="C4242" t="s">
        <v>6286</v>
      </c>
      <c r="D4242" t="s">
        <v>6287</v>
      </c>
      <c r="E4242" t="s">
        <v>15</v>
      </c>
      <c r="F4242" t="s">
        <v>16</v>
      </c>
      <c r="G4242" t="s">
        <v>17</v>
      </c>
      <c r="H4242">
        <v>2007</v>
      </c>
      <c r="I4242" s="2">
        <v>18516097.649999999</v>
      </c>
      <c r="J4242" s="2">
        <v>0</v>
      </c>
      <c r="K4242" s="2">
        <v>18516097.649999999</v>
      </c>
      <c r="L4242" t="s">
        <v>116</v>
      </c>
      <c r="M4242" s="3" t="b">
        <f>trust_funds5[[#This Row],[Contributions Outstanding (USD)]]=0</f>
        <v>1</v>
      </c>
      <c r="N4242" s="3" t="str">
        <f t="shared" si="330"/>
        <v>Outstanding</v>
      </c>
      <c r="O4242" s="3" t="str">
        <f t="shared" si="331"/>
        <v>High Contribution &amp; Recent</v>
      </c>
      <c r="P4242" s="3" t="str">
        <f t="shared" si="332"/>
        <v>Other</v>
      </c>
      <c r="Q4242" s="3" t="str">
        <f t="shared" si="333"/>
        <v>Other</v>
      </c>
      <c r="R4242" s="3" t="str">
        <f t="shared" si="334"/>
        <v>Not LCLS</v>
      </c>
      <c r="S4242" s="3" t="str" cm="1">
        <f t="array" ref="S4242">_xlfn.IFS(G4242 &gt; 5000000, "Very High", G4242 &gt; 1000000, "High", G4242 &gt; 500000, "Medium", TRUE, "Low")</f>
        <v>Very High</v>
      </c>
      <c r="T4242" s="3" t="str" cm="1">
        <f t="array" ref="T4242">_xlfn.IFS(B4242 &gt;= 2005, "Post-2005", B4242 &gt;= 2000, "2000-2004", TRUE, "Pre-2000")</f>
        <v>Post-2005</v>
      </c>
    </row>
    <row r="4243" spans="1:20" x14ac:dyDescent="0.85">
      <c r="A4243" s="1">
        <v>41164</v>
      </c>
      <c r="B4243" t="s">
        <v>5032</v>
      </c>
      <c r="C4243" t="s">
        <v>6288</v>
      </c>
      <c r="D4243" t="s">
        <v>6289</v>
      </c>
      <c r="E4243" t="s">
        <v>85</v>
      </c>
      <c r="F4243" t="s">
        <v>86</v>
      </c>
      <c r="G4243" t="s">
        <v>87</v>
      </c>
      <c r="H4243">
        <v>2007</v>
      </c>
      <c r="I4243" s="2">
        <v>86114700</v>
      </c>
      <c r="J4243" s="2">
        <v>0</v>
      </c>
      <c r="K4243" s="2">
        <v>86114700</v>
      </c>
      <c r="L4243" t="s">
        <v>116</v>
      </c>
      <c r="M4243" s="3" t="b">
        <f>trust_funds5[[#This Row],[Contributions Outstanding (USD)]]=0</f>
        <v>1</v>
      </c>
      <c r="N4243" s="3" t="str">
        <f t="shared" si="330"/>
        <v>Outstanding</v>
      </c>
      <c r="O4243" s="3" t="str">
        <f t="shared" si="331"/>
        <v>High Contribution &amp; Recent</v>
      </c>
      <c r="P4243" s="3" t="str">
        <f t="shared" si="332"/>
        <v>Other</v>
      </c>
      <c r="Q4243" s="3" t="str">
        <f t="shared" si="333"/>
        <v>Other</v>
      </c>
      <c r="R4243" s="3" t="str">
        <f t="shared" si="334"/>
        <v>Not LCLS</v>
      </c>
      <c r="S4243" s="3" t="str" cm="1">
        <f t="array" ref="S4243">_xlfn.IFS(G4243 &gt; 5000000, "Very High", G4243 &gt; 1000000, "High", G4243 &gt; 500000, "Medium", TRUE, "Low")</f>
        <v>Very High</v>
      </c>
      <c r="T4243" s="3" t="str" cm="1">
        <f t="array" ref="T4243">_xlfn.IFS(B4243 &gt;= 2005, "Post-2005", B4243 &gt;= 2000, "2000-2004", TRUE, "Pre-2000")</f>
        <v>Post-2005</v>
      </c>
    </row>
    <row r="4244" spans="1:20" x14ac:dyDescent="0.85">
      <c r="A4244" s="1">
        <v>41164</v>
      </c>
      <c r="B4244" t="s">
        <v>1234</v>
      </c>
      <c r="C4244" t="s">
        <v>5397</v>
      </c>
      <c r="D4244" t="s">
        <v>5398</v>
      </c>
      <c r="E4244" t="s">
        <v>70</v>
      </c>
      <c r="F4244" t="s">
        <v>71</v>
      </c>
      <c r="G4244" t="s">
        <v>72</v>
      </c>
      <c r="H4244">
        <v>2007</v>
      </c>
      <c r="I4244" s="2">
        <v>226584</v>
      </c>
      <c r="J4244" s="2">
        <v>0</v>
      </c>
      <c r="K4244" s="2">
        <v>226584</v>
      </c>
      <c r="L4244" t="s">
        <v>18</v>
      </c>
      <c r="M4244" s="3" t="b">
        <f>trust_funds5[[#This Row],[Contributions Outstanding (USD)]]=0</f>
        <v>1</v>
      </c>
      <c r="N4244" s="3" t="str">
        <f t="shared" si="330"/>
        <v>Outstanding</v>
      </c>
      <c r="O4244" s="3" t="str">
        <f t="shared" si="331"/>
        <v>High Contribution &amp; Recent</v>
      </c>
      <c r="P4244" s="3" t="str">
        <f t="shared" si="332"/>
        <v>Other</v>
      </c>
      <c r="Q4244" s="3" t="str">
        <f t="shared" si="333"/>
        <v>Other</v>
      </c>
      <c r="R4244" s="3" t="str">
        <f t="shared" si="334"/>
        <v>Not LCLS</v>
      </c>
      <c r="S4244" s="3" t="str" cm="1">
        <f t="array" ref="S4244">_xlfn.IFS(G4244 &gt; 5000000, "Very High", G4244 &gt; 1000000, "High", G4244 &gt; 500000, "Medium", TRUE, "Low")</f>
        <v>Very High</v>
      </c>
      <c r="T4244" s="3" t="str" cm="1">
        <f t="array" ref="T4244">_xlfn.IFS(B4244 &gt;= 2005, "Post-2005", B4244 &gt;= 2000, "2000-2004", TRUE, "Pre-2000")</f>
        <v>Post-2005</v>
      </c>
    </row>
    <row r="4245" spans="1:20" x14ac:dyDescent="0.85">
      <c r="A4245" s="1">
        <v>41164</v>
      </c>
      <c r="B4245" t="s">
        <v>1234</v>
      </c>
      <c r="C4245" t="s">
        <v>5399</v>
      </c>
      <c r="D4245" t="s">
        <v>5400</v>
      </c>
      <c r="E4245" t="s">
        <v>70</v>
      </c>
      <c r="F4245" t="s">
        <v>71</v>
      </c>
      <c r="G4245" t="s">
        <v>1351</v>
      </c>
      <c r="H4245">
        <v>2007</v>
      </c>
      <c r="I4245" s="2">
        <v>66610</v>
      </c>
      <c r="J4245" s="2">
        <v>0</v>
      </c>
      <c r="K4245" s="2">
        <v>66610</v>
      </c>
      <c r="L4245" t="s">
        <v>18</v>
      </c>
      <c r="M4245" s="3" t="b">
        <f>trust_funds5[[#This Row],[Contributions Outstanding (USD)]]=0</f>
        <v>1</v>
      </c>
      <c r="N4245" s="3" t="str">
        <f t="shared" si="330"/>
        <v>Outstanding</v>
      </c>
      <c r="O4245" s="3" t="str">
        <f t="shared" si="331"/>
        <v>High Contribution &amp; Recent</v>
      </c>
      <c r="P4245" s="3" t="str">
        <f t="shared" si="332"/>
        <v>Other</v>
      </c>
      <c r="Q4245" s="3" t="str">
        <f t="shared" si="333"/>
        <v>Other</v>
      </c>
      <c r="R4245" s="3" t="str">
        <f t="shared" si="334"/>
        <v>Not LCLS</v>
      </c>
      <c r="S4245" s="3" t="str" cm="1">
        <f t="array" ref="S4245">_xlfn.IFS(G4245 &gt; 5000000, "Very High", G4245 &gt; 1000000, "High", G4245 &gt; 500000, "Medium", TRUE, "Low")</f>
        <v>Very High</v>
      </c>
      <c r="T4245" s="3" t="str" cm="1">
        <f t="array" ref="T4245">_xlfn.IFS(B4245 &gt;= 2005, "Post-2005", B4245 &gt;= 2000, "2000-2004", TRUE, "Pre-2000")</f>
        <v>Post-2005</v>
      </c>
    </row>
    <row r="4246" spans="1:20" x14ac:dyDescent="0.85">
      <c r="A4246" s="1">
        <v>41164</v>
      </c>
      <c r="B4246" t="s">
        <v>6103</v>
      </c>
      <c r="C4246" t="s">
        <v>6290</v>
      </c>
      <c r="D4246" t="s">
        <v>6291</v>
      </c>
      <c r="E4246" t="s">
        <v>200</v>
      </c>
      <c r="F4246" t="s">
        <v>201</v>
      </c>
      <c r="G4246" t="s">
        <v>213</v>
      </c>
      <c r="H4246">
        <v>2007</v>
      </c>
      <c r="I4246" s="2">
        <v>475000</v>
      </c>
      <c r="J4246" s="2">
        <v>0</v>
      </c>
      <c r="K4246" s="2">
        <v>475000</v>
      </c>
      <c r="L4246" t="s">
        <v>116</v>
      </c>
      <c r="M4246" s="3" t="b">
        <f>trust_funds5[[#This Row],[Contributions Outstanding (USD)]]=0</f>
        <v>1</v>
      </c>
      <c r="N4246" s="3" t="str">
        <f t="shared" si="330"/>
        <v>Outstanding</v>
      </c>
      <c r="O4246" s="3" t="str">
        <f t="shared" si="331"/>
        <v>High Contribution &amp; Recent</v>
      </c>
      <c r="P4246" s="3" t="str">
        <f t="shared" si="332"/>
        <v>Other</v>
      </c>
      <c r="Q4246" s="3" t="str">
        <f t="shared" si="333"/>
        <v>Other</v>
      </c>
      <c r="R4246" s="3" t="str">
        <f t="shared" si="334"/>
        <v>Not LCLS</v>
      </c>
      <c r="S4246" s="3" t="str" cm="1">
        <f t="array" ref="S4246">_xlfn.IFS(G4246 &gt; 5000000, "Very High", G4246 &gt; 1000000, "High", G4246 &gt; 500000, "Medium", TRUE, "Low")</f>
        <v>Very High</v>
      </c>
      <c r="T4246" s="3" t="str" cm="1">
        <f t="array" ref="T4246">_xlfn.IFS(B4246 &gt;= 2005, "Post-2005", B4246 &gt;= 2000, "2000-2004", TRUE, "Pre-2000")</f>
        <v>Post-2005</v>
      </c>
    </row>
    <row r="4247" spans="1:20" x14ac:dyDescent="0.85">
      <c r="A4247" s="1">
        <v>41164</v>
      </c>
      <c r="B4247" t="s">
        <v>5833</v>
      </c>
      <c r="C4247" t="s">
        <v>6292</v>
      </c>
      <c r="D4247" t="s">
        <v>6293</v>
      </c>
      <c r="E4247" t="s">
        <v>70</v>
      </c>
      <c r="F4247" t="s">
        <v>71</v>
      </c>
      <c r="G4247" t="s">
        <v>6294</v>
      </c>
      <c r="H4247">
        <v>2007</v>
      </c>
      <c r="I4247" s="2">
        <v>0</v>
      </c>
      <c r="J4247" s="2">
        <v>115000</v>
      </c>
      <c r="K4247" s="2">
        <v>115000</v>
      </c>
      <c r="L4247" t="s">
        <v>18</v>
      </c>
      <c r="M4247" s="3" t="b">
        <f>trust_funds5[[#This Row],[Contributions Outstanding (USD)]]=0</f>
        <v>0</v>
      </c>
      <c r="N4247" s="3" t="str">
        <f t="shared" si="330"/>
        <v>Outstanding</v>
      </c>
      <c r="O4247" s="3" t="str">
        <f t="shared" si="331"/>
        <v>High Contribution &amp; Recent</v>
      </c>
      <c r="P4247" s="3" t="str">
        <f t="shared" si="332"/>
        <v>Other</v>
      </c>
      <c r="Q4247" s="3" t="str">
        <f t="shared" si="333"/>
        <v>Other</v>
      </c>
      <c r="R4247" s="3" t="str">
        <f t="shared" si="334"/>
        <v>Not LCLS</v>
      </c>
      <c r="S4247" s="3" t="str" cm="1">
        <f t="array" ref="S4247">_xlfn.IFS(G4247 &gt; 5000000, "Very High", G4247 &gt; 1000000, "High", G4247 &gt; 500000, "Medium", TRUE, "Low")</f>
        <v>Very High</v>
      </c>
      <c r="T4247" s="3" t="str" cm="1">
        <f t="array" ref="T4247">_xlfn.IFS(B4247 &gt;= 2005, "Post-2005", B4247 &gt;= 2000, "2000-2004", TRUE, "Pre-2000")</f>
        <v>Post-2005</v>
      </c>
    </row>
    <row r="4248" spans="1:20" x14ac:dyDescent="0.85">
      <c r="A4248" s="1">
        <v>41164</v>
      </c>
      <c r="B4248" t="s">
        <v>90</v>
      </c>
      <c r="C4248" t="s">
        <v>5819</v>
      </c>
      <c r="D4248" t="s">
        <v>5820</v>
      </c>
      <c r="E4248" t="s">
        <v>3993</v>
      </c>
      <c r="F4248" t="s">
        <v>3994</v>
      </c>
      <c r="G4248" t="s">
        <v>6295</v>
      </c>
      <c r="H4248">
        <v>2007</v>
      </c>
      <c r="I4248" s="2">
        <v>300000</v>
      </c>
      <c r="J4248" s="2">
        <v>0</v>
      </c>
      <c r="K4248" s="2">
        <v>300000</v>
      </c>
      <c r="L4248" t="s">
        <v>5523</v>
      </c>
      <c r="M4248" s="3" t="b">
        <f>trust_funds5[[#This Row],[Contributions Outstanding (USD)]]=0</f>
        <v>1</v>
      </c>
      <c r="N4248" s="3" t="str">
        <f t="shared" si="330"/>
        <v>Outstanding</v>
      </c>
      <c r="O4248" s="3" t="str">
        <f t="shared" si="331"/>
        <v>High Contribution &amp; Recent</v>
      </c>
      <c r="P4248" s="3" t="str">
        <f t="shared" si="332"/>
        <v>Other</v>
      </c>
      <c r="Q4248" s="3" t="str">
        <f t="shared" si="333"/>
        <v>Other</v>
      </c>
      <c r="R4248" s="3" t="str">
        <f t="shared" si="334"/>
        <v>Not LCLS</v>
      </c>
      <c r="S4248" s="3" t="str" cm="1">
        <f t="array" ref="S4248">_xlfn.IFS(G4248 &gt; 5000000, "Very High", G4248 &gt; 1000000, "High", G4248 &gt; 500000, "Medium", TRUE, "Low")</f>
        <v>Very High</v>
      </c>
      <c r="T4248" s="3" t="str" cm="1">
        <f t="array" ref="T4248">_xlfn.IFS(B4248 &gt;= 2005, "Post-2005", B4248 &gt;= 2000, "2000-2004", TRUE, "Pre-2000")</f>
        <v>Post-2005</v>
      </c>
    </row>
    <row r="4249" spans="1:20" x14ac:dyDescent="0.85">
      <c r="A4249" s="1">
        <v>41164</v>
      </c>
      <c r="B4249" t="s">
        <v>90</v>
      </c>
      <c r="C4249" t="s">
        <v>5403</v>
      </c>
      <c r="D4249" t="s">
        <v>5404</v>
      </c>
      <c r="E4249" t="s">
        <v>15</v>
      </c>
      <c r="F4249" t="s">
        <v>16</v>
      </c>
      <c r="G4249" t="s">
        <v>17</v>
      </c>
      <c r="H4249">
        <v>2007</v>
      </c>
      <c r="I4249" s="2">
        <v>1153665.28</v>
      </c>
      <c r="J4249" s="2">
        <v>0</v>
      </c>
      <c r="K4249" s="2">
        <v>1153665.28</v>
      </c>
      <c r="L4249" t="s">
        <v>116</v>
      </c>
      <c r="M4249" s="3" t="b">
        <f>trust_funds5[[#This Row],[Contributions Outstanding (USD)]]=0</f>
        <v>1</v>
      </c>
      <c r="N4249" s="3" t="str">
        <f t="shared" si="330"/>
        <v>Outstanding</v>
      </c>
      <c r="O4249" s="3" t="str">
        <f t="shared" si="331"/>
        <v>High Contribution &amp; Recent</v>
      </c>
      <c r="P4249" s="3" t="str">
        <f t="shared" si="332"/>
        <v>Other</v>
      </c>
      <c r="Q4249" s="3" t="str">
        <f t="shared" si="333"/>
        <v>Other</v>
      </c>
      <c r="R4249" s="3" t="str">
        <f t="shared" si="334"/>
        <v>Not LCLS</v>
      </c>
      <c r="S4249" s="3" t="str" cm="1">
        <f t="array" ref="S4249">_xlfn.IFS(G4249 &gt; 5000000, "Very High", G4249 &gt; 1000000, "High", G4249 &gt; 500000, "Medium", TRUE, "Low")</f>
        <v>Very High</v>
      </c>
      <c r="T4249" s="3" t="str" cm="1">
        <f t="array" ref="T4249">_xlfn.IFS(B4249 &gt;= 2005, "Post-2005", B4249 &gt;= 2000, "2000-2004", TRUE, "Pre-2000")</f>
        <v>Post-2005</v>
      </c>
    </row>
    <row r="4250" spans="1:20" x14ac:dyDescent="0.85">
      <c r="A4250" s="1">
        <v>41164</v>
      </c>
      <c r="B4250" t="s">
        <v>90</v>
      </c>
      <c r="C4250" t="s">
        <v>5403</v>
      </c>
      <c r="D4250" t="s">
        <v>5404</v>
      </c>
      <c r="E4250" t="s">
        <v>1333</v>
      </c>
      <c r="F4250" t="s">
        <v>1334</v>
      </c>
      <c r="G4250" t="s">
        <v>1335</v>
      </c>
      <c r="H4250">
        <v>2007</v>
      </c>
      <c r="I4250" s="2">
        <v>257180</v>
      </c>
      <c r="J4250" s="2">
        <v>0</v>
      </c>
      <c r="K4250" s="2">
        <v>257180</v>
      </c>
      <c r="L4250" t="s">
        <v>116</v>
      </c>
      <c r="M4250" s="3" t="b">
        <f>trust_funds5[[#This Row],[Contributions Outstanding (USD)]]=0</f>
        <v>1</v>
      </c>
      <c r="N4250" s="3" t="str">
        <f t="shared" si="330"/>
        <v>Outstanding</v>
      </c>
      <c r="O4250" s="3" t="str">
        <f t="shared" si="331"/>
        <v>High Contribution &amp; Recent</v>
      </c>
      <c r="P4250" s="3" t="str">
        <f t="shared" si="332"/>
        <v>Other</v>
      </c>
      <c r="Q4250" s="3" t="str">
        <f t="shared" si="333"/>
        <v>Other</v>
      </c>
      <c r="R4250" s="3" t="str">
        <f t="shared" si="334"/>
        <v>Not LCLS</v>
      </c>
      <c r="S4250" s="3" t="str" cm="1">
        <f t="array" ref="S4250">_xlfn.IFS(G4250 &gt; 5000000, "Very High", G4250 &gt; 1000000, "High", G4250 &gt; 500000, "Medium", TRUE, "Low")</f>
        <v>Very High</v>
      </c>
      <c r="T4250" s="3" t="str" cm="1">
        <f t="array" ref="T4250">_xlfn.IFS(B4250 &gt;= 2005, "Post-2005", B4250 &gt;= 2000, "2000-2004", TRUE, "Pre-2000")</f>
        <v>Post-2005</v>
      </c>
    </row>
    <row r="4251" spans="1:20" x14ac:dyDescent="0.85">
      <c r="A4251" s="1">
        <v>41164</v>
      </c>
      <c r="B4251" t="s">
        <v>90</v>
      </c>
      <c r="C4251" t="s">
        <v>5403</v>
      </c>
      <c r="D4251" t="s">
        <v>5404</v>
      </c>
      <c r="E4251" t="s">
        <v>42</v>
      </c>
      <c r="F4251" t="s">
        <v>43</v>
      </c>
      <c r="G4251" t="s">
        <v>44</v>
      </c>
      <c r="H4251">
        <v>2007</v>
      </c>
      <c r="I4251" s="2">
        <v>150000</v>
      </c>
      <c r="J4251" s="2">
        <v>0</v>
      </c>
      <c r="K4251" s="2">
        <v>150000</v>
      </c>
      <c r="L4251" t="s">
        <v>116</v>
      </c>
      <c r="M4251" s="3" t="b">
        <f>trust_funds5[[#This Row],[Contributions Outstanding (USD)]]=0</f>
        <v>1</v>
      </c>
      <c r="N4251" s="3" t="str">
        <f t="shared" si="330"/>
        <v>Outstanding</v>
      </c>
      <c r="O4251" s="3" t="str">
        <f t="shared" si="331"/>
        <v>High Contribution &amp; Recent</v>
      </c>
      <c r="P4251" s="3" t="str">
        <f t="shared" si="332"/>
        <v>Other</v>
      </c>
      <c r="Q4251" s="3" t="str">
        <f t="shared" si="333"/>
        <v>Other</v>
      </c>
      <c r="R4251" s="3" t="str">
        <f t="shared" si="334"/>
        <v>Not LCLS</v>
      </c>
      <c r="S4251" s="3" t="str" cm="1">
        <f t="array" ref="S4251">_xlfn.IFS(G4251 &gt; 5000000, "Very High", G4251 &gt; 1000000, "High", G4251 &gt; 500000, "Medium", TRUE, "Low")</f>
        <v>Very High</v>
      </c>
      <c r="T4251" s="3" t="str" cm="1">
        <f t="array" ref="T4251">_xlfn.IFS(B4251 &gt;= 2005, "Post-2005", B4251 &gt;= 2000, "2000-2004", TRUE, "Pre-2000")</f>
        <v>Post-2005</v>
      </c>
    </row>
    <row r="4252" spans="1:20" x14ac:dyDescent="0.85">
      <c r="A4252" s="1">
        <v>41164</v>
      </c>
      <c r="B4252" t="s">
        <v>90</v>
      </c>
      <c r="C4252" t="s">
        <v>5405</v>
      </c>
      <c r="D4252" t="s">
        <v>5406</v>
      </c>
      <c r="E4252" t="s">
        <v>128</v>
      </c>
      <c r="F4252" t="s">
        <v>129</v>
      </c>
      <c r="G4252" t="s">
        <v>130</v>
      </c>
      <c r="H4252">
        <v>2007</v>
      </c>
      <c r="I4252" s="2">
        <v>1522138.5</v>
      </c>
      <c r="J4252" s="2">
        <v>0</v>
      </c>
      <c r="K4252" s="2">
        <v>1522138.5</v>
      </c>
      <c r="L4252" t="s">
        <v>18</v>
      </c>
      <c r="M4252" s="3" t="b">
        <f>trust_funds5[[#This Row],[Contributions Outstanding (USD)]]=0</f>
        <v>1</v>
      </c>
      <c r="N4252" s="3" t="str">
        <f t="shared" si="330"/>
        <v>Outstanding</v>
      </c>
      <c r="O4252" s="3" t="str">
        <f t="shared" si="331"/>
        <v>High Contribution &amp; Recent</v>
      </c>
      <c r="P4252" s="3" t="str">
        <f t="shared" si="332"/>
        <v>Other</v>
      </c>
      <c r="Q4252" s="3" t="str">
        <f t="shared" si="333"/>
        <v>Other</v>
      </c>
      <c r="R4252" s="3" t="str">
        <f t="shared" si="334"/>
        <v>Not LCLS</v>
      </c>
      <c r="S4252" s="3" t="str" cm="1">
        <f t="array" ref="S4252">_xlfn.IFS(G4252 &gt; 5000000, "Very High", G4252 &gt; 1000000, "High", G4252 &gt; 500000, "Medium", TRUE, "Low")</f>
        <v>Very High</v>
      </c>
      <c r="T4252" s="3" t="str" cm="1">
        <f t="array" ref="T4252">_xlfn.IFS(B4252 &gt;= 2005, "Post-2005", B4252 &gt;= 2000, "2000-2004", TRUE, "Pre-2000")</f>
        <v>Post-2005</v>
      </c>
    </row>
    <row r="4253" spans="1:20" x14ac:dyDescent="0.85">
      <c r="A4253" s="1">
        <v>41164</v>
      </c>
      <c r="B4253" t="s">
        <v>90</v>
      </c>
      <c r="C4253" t="s">
        <v>5405</v>
      </c>
      <c r="D4253" t="s">
        <v>5406</v>
      </c>
      <c r="E4253" t="s">
        <v>200</v>
      </c>
      <c r="F4253" t="s">
        <v>201</v>
      </c>
      <c r="G4253" t="s">
        <v>213</v>
      </c>
      <c r="H4253">
        <v>2007</v>
      </c>
      <c r="I4253" s="2">
        <v>41.86</v>
      </c>
      <c r="J4253" s="2">
        <v>0</v>
      </c>
      <c r="K4253" s="2">
        <v>41.86</v>
      </c>
      <c r="L4253" t="s">
        <v>18</v>
      </c>
      <c r="M4253" s="3" t="b">
        <f>trust_funds5[[#This Row],[Contributions Outstanding (USD)]]=0</f>
        <v>1</v>
      </c>
      <c r="N4253" s="3" t="str">
        <f t="shared" si="330"/>
        <v>Outstanding</v>
      </c>
      <c r="O4253" s="3" t="str">
        <f t="shared" si="331"/>
        <v>High Contribution &amp; Recent</v>
      </c>
      <c r="P4253" s="3" t="str">
        <f t="shared" si="332"/>
        <v>Other</v>
      </c>
      <c r="Q4253" s="3" t="str">
        <f t="shared" si="333"/>
        <v>Other</v>
      </c>
      <c r="R4253" s="3" t="str">
        <f t="shared" si="334"/>
        <v>Not LCLS</v>
      </c>
      <c r="S4253" s="3" t="str" cm="1">
        <f t="array" ref="S4253">_xlfn.IFS(G4253 &gt; 5000000, "Very High", G4253 &gt; 1000000, "High", G4253 &gt; 500000, "Medium", TRUE, "Low")</f>
        <v>Very High</v>
      </c>
      <c r="T4253" s="3" t="str" cm="1">
        <f t="array" ref="T4253">_xlfn.IFS(B4253 &gt;= 2005, "Post-2005", B4253 &gt;= 2000, "2000-2004", TRUE, "Pre-2000")</f>
        <v>Post-2005</v>
      </c>
    </row>
    <row r="4254" spans="1:20" x14ac:dyDescent="0.85">
      <c r="A4254" s="1">
        <v>41164</v>
      </c>
      <c r="B4254" t="s">
        <v>90</v>
      </c>
      <c r="C4254" t="s">
        <v>5405</v>
      </c>
      <c r="D4254" t="s">
        <v>5406</v>
      </c>
      <c r="E4254" t="s">
        <v>70</v>
      </c>
      <c r="F4254" t="s">
        <v>71</v>
      </c>
      <c r="G4254" t="s">
        <v>72</v>
      </c>
      <c r="H4254">
        <v>2007</v>
      </c>
      <c r="I4254" s="2">
        <v>337238.2</v>
      </c>
      <c r="J4254" s="2">
        <v>0</v>
      </c>
      <c r="K4254" s="2">
        <v>337238.2</v>
      </c>
      <c r="L4254" t="s">
        <v>18</v>
      </c>
      <c r="M4254" s="3" t="b">
        <f>trust_funds5[[#This Row],[Contributions Outstanding (USD)]]=0</f>
        <v>1</v>
      </c>
      <c r="N4254" s="3" t="str">
        <f t="shared" si="330"/>
        <v>Outstanding</v>
      </c>
      <c r="O4254" s="3" t="str">
        <f t="shared" si="331"/>
        <v>High Contribution &amp; Recent</v>
      </c>
      <c r="P4254" s="3" t="str">
        <f t="shared" si="332"/>
        <v>Other</v>
      </c>
      <c r="Q4254" s="3" t="str">
        <f t="shared" si="333"/>
        <v>Other</v>
      </c>
      <c r="R4254" s="3" t="str">
        <f t="shared" si="334"/>
        <v>Not LCLS</v>
      </c>
      <c r="S4254" s="3" t="str" cm="1">
        <f t="array" ref="S4254">_xlfn.IFS(G4254 &gt; 5000000, "Very High", G4254 &gt; 1000000, "High", G4254 &gt; 500000, "Medium", TRUE, "Low")</f>
        <v>Very High</v>
      </c>
      <c r="T4254" s="3" t="str" cm="1">
        <f t="array" ref="T4254">_xlfn.IFS(B4254 &gt;= 2005, "Post-2005", B4254 &gt;= 2000, "2000-2004", TRUE, "Pre-2000")</f>
        <v>Post-2005</v>
      </c>
    </row>
    <row r="4255" spans="1:20" x14ac:dyDescent="0.85">
      <c r="A4255" s="1">
        <v>41164</v>
      </c>
      <c r="B4255" t="s">
        <v>90</v>
      </c>
      <c r="C4255" t="s">
        <v>5405</v>
      </c>
      <c r="D4255" t="s">
        <v>5406</v>
      </c>
      <c r="E4255" t="s">
        <v>102</v>
      </c>
      <c r="F4255" t="s">
        <v>103</v>
      </c>
      <c r="G4255" t="s">
        <v>104</v>
      </c>
      <c r="H4255">
        <v>2007</v>
      </c>
      <c r="I4255" s="2">
        <v>13.78</v>
      </c>
      <c r="J4255" s="2">
        <v>0</v>
      </c>
      <c r="K4255" s="2">
        <v>13.78</v>
      </c>
      <c r="L4255" t="s">
        <v>18</v>
      </c>
      <c r="M4255" s="3" t="b">
        <f>trust_funds5[[#This Row],[Contributions Outstanding (USD)]]=0</f>
        <v>1</v>
      </c>
      <c r="N4255" s="3" t="str">
        <f t="shared" si="330"/>
        <v>Outstanding</v>
      </c>
      <c r="O4255" s="3" t="str">
        <f t="shared" si="331"/>
        <v>High Contribution &amp; Recent</v>
      </c>
      <c r="P4255" s="3" t="str">
        <f t="shared" si="332"/>
        <v>Other</v>
      </c>
      <c r="Q4255" s="3" t="str">
        <f t="shared" si="333"/>
        <v>Other</v>
      </c>
      <c r="R4255" s="3" t="str">
        <f t="shared" si="334"/>
        <v>Not LCLS</v>
      </c>
      <c r="S4255" s="3" t="str" cm="1">
        <f t="array" ref="S4255">_xlfn.IFS(G4255 &gt; 5000000, "Very High", G4255 &gt; 1000000, "High", G4255 &gt; 500000, "Medium", TRUE, "Low")</f>
        <v>Very High</v>
      </c>
      <c r="T4255" s="3" t="str" cm="1">
        <f t="array" ref="T4255">_xlfn.IFS(B4255 &gt;= 2005, "Post-2005", B4255 &gt;= 2000, "2000-2004", TRUE, "Pre-2000")</f>
        <v>Post-2005</v>
      </c>
    </row>
    <row r="4256" spans="1:20" x14ac:dyDescent="0.85">
      <c r="A4256" s="1">
        <v>41164</v>
      </c>
      <c r="B4256" t="s">
        <v>90</v>
      </c>
      <c r="C4256" t="s">
        <v>5405</v>
      </c>
      <c r="D4256" t="s">
        <v>5406</v>
      </c>
      <c r="E4256" t="s">
        <v>119</v>
      </c>
      <c r="F4256" t="s">
        <v>120</v>
      </c>
      <c r="G4256" t="s">
        <v>121</v>
      </c>
      <c r="H4256">
        <v>2007</v>
      </c>
      <c r="I4256" s="2">
        <v>1153561.6399999999</v>
      </c>
      <c r="J4256" s="2">
        <v>0</v>
      </c>
      <c r="K4256" s="2">
        <v>1153561.6399999999</v>
      </c>
      <c r="L4256" t="s">
        <v>18</v>
      </c>
      <c r="M4256" s="3" t="b">
        <f>trust_funds5[[#This Row],[Contributions Outstanding (USD)]]=0</f>
        <v>1</v>
      </c>
      <c r="N4256" s="3" t="str">
        <f t="shared" si="330"/>
        <v>Outstanding</v>
      </c>
      <c r="O4256" s="3" t="str">
        <f t="shared" si="331"/>
        <v>High Contribution &amp; Recent</v>
      </c>
      <c r="P4256" s="3" t="str">
        <f t="shared" si="332"/>
        <v>Other</v>
      </c>
      <c r="Q4256" s="3" t="str">
        <f t="shared" si="333"/>
        <v>Other</v>
      </c>
      <c r="R4256" s="3" t="str">
        <f t="shared" si="334"/>
        <v>Not LCLS</v>
      </c>
      <c r="S4256" s="3" t="str" cm="1">
        <f t="array" ref="S4256">_xlfn.IFS(G4256 &gt; 5000000, "Very High", G4256 &gt; 1000000, "High", G4256 &gt; 500000, "Medium", TRUE, "Low")</f>
        <v>Very High</v>
      </c>
      <c r="T4256" s="3" t="str" cm="1">
        <f t="array" ref="T4256">_xlfn.IFS(B4256 &gt;= 2005, "Post-2005", B4256 &gt;= 2000, "2000-2004", TRUE, "Pre-2000")</f>
        <v>Post-2005</v>
      </c>
    </row>
    <row r="4257" spans="1:20" x14ac:dyDescent="0.85">
      <c r="A4257" s="1">
        <v>41164</v>
      </c>
      <c r="B4257" t="s">
        <v>90</v>
      </c>
      <c r="C4257" t="s">
        <v>5405</v>
      </c>
      <c r="D4257" t="s">
        <v>5406</v>
      </c>
      <c r="E4257" t="s">
        <v>42</v>
      </c>
      <c r="F4257" t="s">
        <v>43</v>
      </c>
      <c r="G4257" t="s">
        <v>44</v>
      </c>
      <c r="H4257">
        <v>2007</v>
      </c>
      <c r="I4257" s="2">
        <v>95452.59</v>
      </c>
      <c r="J4257" s="2">
        <v>0</v>
      </c>
      <c r="K4257" s="2">
        <v>95452.59</v>
      </c>
      <c r="L4257" t="s">
        <v>18</v>
      </c>
      <c r="M4257" s="3" t="b">
        <f>trust_funds5[[#This Row],[Contributions Outstanding (USD)]]=0</f>
        <v>1</v>
      </c>
      <c r="N4257" s="3" t="str">
        <f t="shared" si="330"/>
        <v>Outstanding</v>
      </c>
      <c r="O4257" s="3" t="str">
        <f t="shared" si="331"/>
        <v>High Contribution &amp; Recent</v>
      </c>
      <c r="P4257" s="3" t="str">
        <f t="shared" si="332"/>
        <v>Other</v>
      </c>
      <c r="Q4257" s="3" t="str">
        <f t="shared" si="333"/>
        <v>Other</v>
      </c>
      <c r="R4257" s="3" t="str">
        <f t="shared" si="334"/>
        <v>Not LCLS</v>
      </c>
      <c r="S4257" s="3" t="str" cm="1">
        <f t="array" ref="S4257">_xlfn.IFS(G4257 &gt; 5000000, "Very High", G4257 &gt; 1000000, "High", G4257 &gt; 500000, "Medium", TRUE, "Low")</f>
        <v>Very High</v>
      </c>
      <c r="T4257" s="3" t="str" cm="1">
        <f t="array" ref="T4257">_xlfn.IFS(B4257 &gt;= 2005, "Post-2005", B4257 &gt;= 2000, "2000-2004", TRUE, "Pre-2000")</f>
        <v>Post-2005</v>
      </c>
    </row>
    <row r="4258" spans="1:20" x14ac:dyDescent="0.85">
      <c r="A4258" s="1">
        <v>41164</v>
      </c>
      <c r="B4258" t="s">
        <v>90</v>
      </c>
      <c r="C4258" t="s">
        <v>5405</v>
      </c>
      <c r="D4258" t="s">
        <v>5406</v>
      </c>
      <c r="E4258" t="s">
        <v>93</v>
      </c>
      <c r="F4258" t="s">
        <v>94</v>
      </c>
      <c r="H4258">
        <v>2007</v>
      </c>
      <c r="I4258" s="2">
        <v>136.1</v>
      </c>
      <c r="J4258" s="2">
        <v>0</v>
      </c>
      <c r="K4258" s="2">
        <v>136.1</v>
      </c>
      <c r="L4258" t="s">
        <v>18</v>
      </c>
      <c r="M4258" s="3" t="b">
        <f>trust_funds5[[#This Row],[Contributions Outstanding (USD)]]=0</f>
        <v>1</v>
      </c>
      <c r="N4258" s="3" t="str">
        <f t="shared" si="330"/>
        <v>Outstanding</v>
      </c>
      <c r="O4258" s="3" t="str">
        <f t="shared" si="331"/>
        <v>High Contribution &amp; Recent</v>
      </c>
      <c r="P4258" s="3" t="str">
        <f t="shared" si="332"/>
        <v>Other</v>
      </c>
      <c r="Q4258" s="3" t="str">
        <f t="shared" si="333"/>
        <v>Other</v>
      </c>
      <c r="R4258" s="3" t="str">
        <f t="shared" si="334"/>
        <v>Not LCLS</v>
      </c>
      <c r="S4258" s="3" t="str" cm="1">
        <f t="array" ref="S4258">_xlfn.IFS(G4258 &gt; 5000000, "Very High", G4258 &gt; 1000000, "High", G4258 &gt; 500000, "Medium", TRUE, "Low")</f>
        <v>Low</v>
      </c>
      <c r="T4258" s="3" t="str" cm="1">
        <f t="array" ref="T4258">_xlfn.IFS(B4258 &gt;= 2005, "Post-2005", B4258 &gt;= 2000, "2000-2004", TRUE, "Pre-2000")</f>
        <v>Post-2005</v>
      </c>
    </row>
    <row r="4259" spans="1:20" x14ac:dyDescent="0.85">
      <c r="A4259" s="1">
        <v>41164</v>
      </c>
      <c r="B4259" t="s">
        <v>538</v>
      </c>
      <c r="C4259" t="s">
        <v>5823</v>
      </c>
      <c r="D4259" t="s">
        <v>5824</v>
      </c>
      <c r="E4259" t="s">
        <v>1709</v>
      </c>
      <c r="F4259" t="s">
        <v>1710</v>
      </c>
      <c r="G4259" t="s">
        <v>1711</v>
      </c>
      <c r="H4259">
        <v>2007</v>
      </c>
      <c r="I4259" s="2">
        <v>1200000</v>
      </c>
      <c r="J4259" s="2">
        <v>0</v>
      </c>
      <c r="K4259" s="2">
        <v>1200000</v>
      </c>
      <c r="L4259" t="s">
        <v>18</v>
      </c>
      <c r="M4259" s="3" t="b">
        <f>trust_funds5[[#This Row],[Contributions Outstanding (USD)]]=0</f>
        <v>1</v>
      </c>
      <c r="N4259" s="3" t="str">
        <f t="shared" si="330"/>
        <v>Outstanding</v>
      </c>
      <c r="O4259" s="3" t="str">
        <f t="shared" si="331"/>
        <v>High Contribution &amp; Recent</v>
      </c>
      <c r="P4259" s="3" t="str">
        <f t="shared" si="332"/>
        <v>Other</v>
      </c>
      <c r="Q4259" s="3" t="str">
        <f t="shared" si="333"/>
        <v>Other</v>
      </c>
      <c r="R4259" s="3" t="str">
        <f t="shared" si="334"/>
        <v>Not LCLS</v>
      </c>
      <c r="S4259" s="3" t="str" cm="1">
        <f t="array" ref="S4259">_xlfn.IFS(G4259 &gt; 5000000, "Very High", G4259 &gt; 1000000, "High", G4259 &gt; 500000, "Medium", TRUE, "Low")</f>
        <v>Very High</v>
      </c>
      <c r="T4259" s="3" t="str" cm="1">
        <f t="array" ref="T4259">_xlfn.IFS(B4259 &gt;= 2005, "Post-2005", B4259 &gt;= 2000, "2000-2004", TRUE, "Pre-2000")</f>
        <v>Post-2005</v>
      </c>
    </row>
    <row r="4260" spans="1:20" x14ac:dyDescent="0.85">
      <c r="A4260" s="1">
        <v>41164</v>
      </c>
      <c r="B4260" t="s">
        <v>538</v>
      </c>
      <c r="C4260" t="s">
        <v>5407</v>
      </c>
      <c r="D4260" t="s">
        <v>5408</v>
      </c>
      <c r="E4260" t="s">
        <v>200</v>
      </c>
      <c r="F4260" t="s">
        <v>201</v>
      </c>
      <c r="G4260" t="s">
        <v>202</v>
      </c>
      <c r="H4260">
        <v>2007</v>
      </c>
      <c r="I4260" s="2">
        <v>800000</v>
      </c>
      <c r="J4260" s="2">
        <v>0</v>
      </c>
      <c r="K4260" s="2">
        <v>800000</v>
      </c>
      <c r="L4260" t="s">
        <v>116</v>
      </c>
      <c r="M4260" s="3" t="b">
        <f>trust_funds5[[#This Row],[Contributions Outstanding (USD)]]=0</f>
        <v>1</v>
      </c>
      <c r="N4260" s="3" t="str">
        <f t="shared" si="330"/>
        <v>Outstanding</v>
      </c>
      <c r="O4260" s="3" t="str">
        <f t="shared" si="331"/>
        <v>High Contribution &amp; Recent</v>
      </c>
      <c r="P4260" s="3" t="str">
        <f t="shared" si="332"/>
        <v>Other</v>
      </c>
      <c r="Q4260" s="3" t="str">
        <f t="shared" si="333"/>
        <v>Other</v>
      </c>
      <c r="R4260" s="3" t="str">
        <f t="shared" si="334"/>
        <v>Not LCLS</v>
      </c>
      <c r="S4260" s="3" t="str" cm="1">
        <f t="array" ref="S4260">_xlfn.IFS(G4260 &gt; 5000000, "Very High", G4260 &gt; 1000000, "High", G4260 &gt; 500000, "Medium", TRUE, "Low")</f>
        <v>Very High</v>
      </c>
      <c r="T4260" s="3" t="str" cm="1">
        <f t="array" ref="T4260">_xlfn.IFS(B4260 &gt;= 2005, "Post-2005", B4260 &gt;= 2000, "2000-2004", TRUE, "Pre-2000")</f>
        <v>Post-2005</v>
      </c>
    </row>
    <row r="4261" spans="1:20" x14ac:dyDescent="0.85">
      <c r="A4261" s="1">
        <v>41164</v>
      </c>
      <c r="B4261" t="s">
        <v>538</v>
      </c>
      <c r="C4261" t="s">
        <v>5407</v>
      </c>
      <c r="D4261" t="s">
        <v>5408</v>
      </c>
      <c r="E4261" t="s">
        <v>1333</v>
      </c>
      <c r="F4261" t="s">
        <v>1334</v>
      </c>
      <c r="G4261" t="s">
        <v>3458</v>
      </c>
      <c r="H4261">
        <v>2007</v>
      </c>
      <c r="I4261" s="2">
        <v>430275</v>
      </c>
      <c r="J4261" s="2">
        <v>0</v>
      </c>
      <c r="K4261" s="2">
        <v>430275</v>
      </c>
      <c r="L4261" t="s">
        <v>116</v>
      </c>
      <c r="M4261" s="3" t="b">
        <f>trust_funds5[[#This Row],[Contributions Outstanding (USD)]]=0</f>
        <v>1</v>
      </c>
      <c r="N4261" s="3" t="str">
        <f t="shared" si="330"/>
        <v>Outstanding</v>
      </c>
      <c r="O4261" s="3" t="str">
        <f t="shared" si="331"/>
        <v>High Contribution &amp; Recent</v>
      </c>
      <c r="P4261" s="3" t="str">
        <f t="shared" si="332"/>
        <v>Other</v>
      </c>
      <c r="Q4261" s="3" t="str">
        <f t="shared" si="333"/>
        <v>Other</v>
      </c>
      <c r="R4261" s="3" t="str">
        <f t="shared" si="334"/>
        <v>Not LCLS</v>
      </c>
      <c r="S4261" s="3" t="str" cm="1">
        <f t="array" ref="S4261">_xlfn.IFS(G4261 &gt; 5000000, "Very High", G4261 &gt; 1000000, "High", G4261 &gt; 500000, "Medium", TRUE, "Low")</f>
        <v>Very High</v>
      </c>
      <c r="T4261" s="3" t="str" cm="1">
        <f t="array" ref="T4261">_xlfn.IFS(B4261 &gt;= 2005, "Post-2005", B4261 &gt;= 2000, "2000-2004", TRUE, "Pre-2000")</f>
        <v>Post-2005</v>
      </c>
    </row>
    <row r="4262" spans="1:20" x14ac:dyDescent="0.85">
      <c r="A4262" s="1">
        <v>41164</v>
      </c>
      <c r="B4262" t="s">
        <v>538</v>
      </c>
      <c r="C4262" t="s">
        <v>5407</v>
      </c>
      <c r="D4262" t="s">
        <v>5408</v>
      </c>
      <c r="E4262" t="s">
        <v>1333</v>
      </c>
      <c r="F4262" t="s">
        <v>1334</v>
      </c>
      <c r="G4262" t="s">
        <v>1335</v>
      </c>
      <c r="H4262">
        <v>2007</v>
      </c>
      <c r="I4262" s="2">
        <v>554920</v>
      </c>
      <c r="J4262" s="2">
        <v>0</v>
      </c>
      <c r="K4262" s="2">
        <v>554920</v>
      </c>
      <c r="L4262" t="s">
        <v>116</v>
      </c>
      <c r="M4262" s="3" t="b">
        <f>trust_funds5[[#This Row],[Contributions Outstanding (USD)]]=0</f>
        <v>1</v>
      </c>
      <c r="N4262" s="3" t="str">
        <f t="shared" si="330"/>
        <v>Outstanding</v>
      </c>
      <c r="O4262" s="3" t="str">
        <f t="shared" si="331"/>
        <v>High Contribution &amp; Recent</v>
      </c>
      <c r="P4262" s="3" t="str">
        <f t="shared" si="332"/>
        <v>Other</v>
      </c>
      <c r="Q4262" s="3" t="str">
        <f t="shared" si="333"/>
        <v>Other</v>
      </c>
      <c r="R4262" s="3" t="str">
        <f t="shared" si="334"/>
        <v>Not LCLS</v>
      </c>
      <c r="S4262" s="3" t="str" cm="1">
        <f t="array" ref="S4262">_xlfn.IFS(G4262 &gt; 5000000, "Very High", G4262 &gt; 1000000, "High", G4262 &gt; 500000, "Medium", TRUE, "Low")</f>
        <v>Very High</v>
      </c>
      <c r="T4262" s="3" t="str" cm="1">
        <f t="array" ref="T4262">_xlfn.IFS(B4262 &gt;= 2005, "Post-2005", B4262 &gt;= 2000, "2000-2004", TRUE, "Pre-2000")</f>
        <v>Post-2005</v>
      </c>
    </row>
    <row r="4263" spans="1:20" x14ac:dyDescent="0.85">
      <c r="A4263" s="1">
        <v>41164</v>
      </c>
      <c r="B4263" t="s">
        <v>538</v>
      </c>
      <c r="C4263" t="s">
        <v>5407</v>
      </c>
      <c r="D4263" t="s">
        <v>5408</v>
      </c>
      <c r="E4263" t="s">
        <v>31</v>
      </c>
      <c r="F4263" t="s">
        <v>32</v>
      </c>
      <c r="H4263">
        <v>2007</v>
      </c>
      <c r="I4263" s="2">
        <v>99985</v>
      </c>
      <c r="J4263" s="2">
        <v>15</v>
      </c>
      <c r="K4263" s="2">
        <v>100000</v>
      </c>
      <c r="L4263" t="s">
        <v>116</v>
      </c>
      <c r="M4263" s="3" t="b">
        <f>trust_funds5[[#This Row],[Contributions Outstanding (USD)]]=0</f>
        <v>0</v>
      </c>
      <c r="N4263" s="3" t="str">
        <f t="shared" si="330"/>
        <v>Outstanding</v>
      </c>
      <c r="O4263" s="3" t="str">
        <f t="shared" si="331"/>
        <v>High Contribution &amp; Recent</v>
      </c>
      <c r="P4263" s="3" t="str">
        <f t="shared" si="332"/>
        <v>Other</v>
      </c>
      <c r="Q4263" s="3" t="str">
        <f t="shared" si="333"/>
        <v>Other</v>
      </c>
      <c r="R4263" s="3" t="str">
        <f t="shared" si="334"/>
        <v>Not LCLS</v>
      </c>
      <c r="S4263" s="3" t="str" cm="1">
        <f t="array" ref="S4263">_xlfn.IFS(G4263 &gt; 5000000, "Very High", G4263 &gt; 1000000, "High", G4263 &gt; 500000, "Medium", TRUE, "Low")</f>
        <v>Low</v>
      </c>
      <c r="T4263" s="3" t="str" cm="1">
        <f t="array" ref="T4263">_xlfn.IFS(B4263 &gt;= 2005, "Post-2005", B4263 &gt;= 2000, "2000-2004", TRUE, "Pre-2000")</f>
        <v>Post-2005</v>
      </c>
    </row>
    <row r="4264" spans="1:20" x14ac:dyDescent="0.85">
      <c r="A4264" s="1">
        <v>41164</v>
      </c>
      <c r="B4264" t="s">
        <v>1040</v>
      </c>
      <c r="C4264" t="s">
        <v>4652</v>
      </c>
      <c r="D4264" t="s">
        <v>4653</v>
      </c>
      <c r="E4264" t="s">
        <v>264</v>
      </c>
      <c r="F4264" t="s">
        <v>265</v>
      </c>
      <c r="G4264" t="s">
        <v>1350</v>
      </c>
      <c r="H4264">
        <v>2007</v>
      </c>
      <c r="I4264" s="2">
        <v>4888829.99</v>
      </c>
      <c r="J4264" s="2">
        <v>0</v>
      </c>
      <c r="K4264" s="2">
        <v>4888829.99</v>
      </c>
      <c r="L4264" t="s">
        <v>116</v>
      </c>
      <c r="M4264" s="3" t="b">
        <f>trust_funds5[[#This Row],[Contributions Outstanding (USD)]]=0</f>
        <v>1</v>
      </c>
      <c r="N4264" s="3" t="str">
        <f t="shared" si="330"/>
        <v>Outstanding</v>
      </c>
      <c r="O4264" s="3" t="str">
        <f t="shared" si="331"/>
        <v>High Contribution &amp; Recent</v>
      </c>
      <c r="P4264" s="3" t="str">
        <f t="shared" si="332"/>
        <v>Other</v>
      </c>
      <c r="Q4264" s="3" t="str">
        <f t="shared" si="333"/>
        <v>Other</v>
      </c>
      <c r="R4264" s="3" t="str">
        <f t="shared" si="334"/>
        <v>Not LCLS</v>
      </c>
      <c r="S4264" s="3" t="str" cm="1">
        <f t="array" ref="S4264">_xlfn.IFS(G4264 &gt; 5000000, "Very High", G4264 &gt; 1000000, "High", G4264 &gt; 500000, "Medium", TRUE, "Low")</f>
        <v>Very High</v>
      </c>
      <c r="T4264" s="3" t="str" cm="1">
        <f t="array" ref="T4264">_xlfn.IFS(B4264 &gt;= 2005, "Post-2005", B4264 &gt;= 2000, "2000-2004", TRUE, "Pre-2000")</f>
        <v>Post-2005</v>
      </c>
    </row>
    <row r="4265" spans="1:20" x14ac:dyDescent="0.85">
      <c r="A4265" s="1">
        <v>41164</v>
      </c>
      <c r="B4265" t="s">
        <v>1502</v>
      </c>
      <c r="C4265" t="s">
        <v>5051</v>
      </c>
      <c r="D4265" t="s">
        <v>5052</v>
      </c>
      <c r="E4265" t="s">
        <v>288</v>
      </c>
      <c r="F4265" t="s">
        <v>289</v>
      </c>
      <c r="G4265" t="s">
        <v>290</v>
      </c>
      <c r="H4265">
        <v>2007</v>
      </c>
      <c r="I4265" s="2">
        <v>146390.78</v>
      </c>
      <c r="J4265" s="2">
        <v>126.97</v>
      </c>
      <c r="K4265" s="2">
        <v>146517.75</v>
      </c>
      <c r="L4265" t="s">
        <v>116</v>
      </c>
      <c r="M4265" s="3" t="b">
        <f>trust_funds5[[#This Row],[Contributions Outstanding (USD)]]=0</f>
        <v>0</v>
      </c>
      <c r="N4265" s="3" t="str">
        <f t="shared" si="330"/>
        <v>Outstanding</v>
      </c>
      <c r="O4265" s="3" t="str">
        <f t="shared" si="331"/>
        <v>High Contribution &amp; Recent</v>
      </c>
      <c r="P4265" s="3" t="str">
        <f t="shared" si="332"/>
        <v>Other</v>
      </c>
      <c r="Q4265" s="3" t="str">
        <f t="shared" si="333"/>
        <v>Other</v>
      </c>
      <c r="R4265" s="3" t="str">
        <f t="shared" si="334"/>
        <v>Not LCLS</v>
      </c>
      <c r="S4265" s="3" t="str" cm="1">
        <f t="array" ref="S4265">_xlfn.IFS(G4265 &gt; 5000000, "Very High", G4265 &gt; 1000000, "High", G4265 &gt; 500000, "Medium", TRUE, "Low")</f>
        <v>Very High</v>
      </c>
      <c r="T4265" s="3" t="str" cm="1">
        <f t="array" ref="T4265">_xlfn.IFS(B4265 &gt;= 2005, "Post-2005", B4265 &gt;= 2000, "2000-2004", TRUE, "Pre-2000")</f>
        <v>Post-2005</v>
      </c>
    </row>
    <row r="4266" spans="1:20" x14ac:dyDescent="0.85">
      <c r="A4266" s="1">
        <v>41164</v>
      </c>
      <c r="B4266" t="s">
        <v>90</v>
      </c>
      <c r="C4266" t="s">
        <v>5409</v>
      </c>
      <c r="D4266" t="s">
        <v>5410</v>
      </c>
      <c r="E4266" t="s">
        <v>288</v>
      </c>
      <c r="F4266" t="s">
        <v>289</v>
      </c>
      <c r="G4266" t="s">
        <v>290</v>
      </c>
      <c r="H4266">
        <v>2007</v>
      </c>
      <c r="I4266" s="2">
        <v>100541.26</v>
      </c>
      <c r="J4266" s="2">
        <v>0</v>
      </c>
      <c r="K4266" s="2">
        <v>100541.26</v>
      </c>
      <c r="L4266" t="s">
        <v>18</v>
      </c>
      <c r="M4266" s="3" t="b">
        <f>trust_funds5[[#This Row],[Contributions Outstanding (USD)]]=0</f>
        <v>1</v>
      </c>
      <c r="N4266" s="3" t="str">
        <f t="shared" si="330"/>
        <v>Outstanding</v>
      </c>
      <c r="O4266" s="3" t="str">
        <f t="shared" si="331"/>
        <v>High Contribution &amp; Recent</v>
      </c>
      <c r="P4266" s="3" t="str">
        <f t="shared" si="332"/>
        <v>Other</v>
      </c>
      <c r="Q4266" s="3" t="str">
        <f t="shared" si="333"/>
        <v>Other</v>
      </c>
      <c r="R4266" s="3" t="str">
        <f t="shared" si="334"/>
        <v>Not LCLS</v>
      </c>
      <c r="S4266" s="3" t="str" cm="1">
        <f t="array" ref="S4266">_xlfn.IFS(G4266 &gt; 5000000, "Very High", G4266 &gt; 1000000, "High", G4266 &gt; 500000, "Medium", TRUE, "Low")</f>
        <v>Very High</v>
      </c>
      <c r="T4266" s="3" t="str" cm="1">
        <f t="array" ref="T4266">_xlfn.IFS(B4266 &gt;= 2005, "Post-2005", B4266 &gt;= 2000, "2000-2004", TRUE, "Pre-2000")</f>
        <v>Post-2005</v>
      </c>
    </row>
    <row r="4267" spans="1:20" x14ac:dyDescent="0.85">
      <c r="A4267" s="1">
        <v>41164</v>
      </c>
      <c r="B4267" t="s">
        <v>90</v>
      </c>
      <c r="C4267" t="s">
        <v>5411</v>
      </c>
      <c r="D4267" t="s">
        <v>5412</v>
      </c>
      <c r="E4267" t="s">
        <v>288</v>
      </c>
      <c r="F4267" t="s">
        <v>289</v>
      </c>
      <c r="G4267" t="s">
        <v>290</v>
      </c>
      <c r="H4267">
        <v>2007</v>
      </c>
      <c r="I4267" s="2">
        <v>665285.91</v>
      </c>
      <c r="J4267" s="2">
        <v>0</v>
      </c>
      <c r="K4267" s="2">
        <v>665285.91</v>
      </c>
      <c r="L4267" t="s">
        <v>116</v>
      </c>
      <c r="M4267" s="3" t="b">
        <f>trust_funds5[[#This Row],[Contributions Outstanding (USD)]]=0</f>
        <v>1</v>
      </c>
      <c r="N4267" s="3" t="str">
        <f t="shared" si="330"/>
        <v>Outstanding</v>
      </c>
      <c r="O4267" s="3" t="str">
        <f t="shared" si="331"/>
        <v>High Contribution &amp; Recent</v>
      </c>
      <c r="P4267" s="3" t="str">
        <f t="shared" si="332"/>
        <v>Other</v>
      </c>
      <c r="Q4267" s="3" t="str">
        <f t="shared" si="333"/>
        <v>Other</v>
      </c>
      <c r="R4267" s="3" t="str">
        <f t="shared" si="334"/>
        <v>Not LCLS</v>
      </c>
      <c r="S4267" s="3" t="str" cm="1">
        <f t="array" ref="S4267">_xlfn.IFS(G4267 &gt; 5000000, "Very High", G4267 &gt; 1000000, "High", G4267 &gt; 500000, "Medium", TRUE, "Low")</f>
        <v>Very High</v>
      </c>
      <c r="T4267" s="3" t="str" cm="1">
        <f t="array" ref="T4267">_xlfn.IFS(B4267 &gt;= 2005, "Post-2005", B4267 &gt;= 2000, "2000-2004", TRUE, "Pre-2000")</f>
        <v>Post-2005</v>
      </c>
    </row>
    <row r="4268" spans="1:20" x14ac:dyDescent="0.85">
      <c r="A4268" s="1">
        <v>41164</v>
      </c>
      <c r="B4268" t="s">
        <v>90</v>
      </c>
      <c r="C4268" t="s">
        <v>4223</v>
      </c>
      <c r="D4268" t="s">
        <v>4224</v>
      </c>
      <c r="E4268" t="s">
        <v>288</v>
      </c>
      <c r="F4268" t="s">
        <v>289</v>
      </c>
      <c r="G4268" t="s">
        <v>290</v>
      </c>
      <c r="H4268">
        <v>2007</v>
      </c>
      <c r="I4268" s="2">
        <v>1290500</v>
      </c>
      <c r="J4268" s="2">
        <v>0</v>
      </c>
      <c r="K4268" s="2">
        <v>1290500</v>
      </c>
      <c r="L4268" t="s">
        <v>116</v>
      </c>
      <c r="M4268" s="3" t="b">
        <f>trust_funds5[[#This Row],[Contributions Outstanding (USD)]]=0</f>
        <v>1</v>
      </c>
      <c r="N4268" s="3" t="str">
        <f t="shared" si="330"/>
        <v>Outstanding</v>
      </c>
      <c r="O4268" s="3" t="str">
        <f t="shared" si="331"/>
        <v>High Contribution &amp; Recent</v>
      </c>
      <c r="P4268" s="3" t="str">
        <f t="shared" si="332"/>
        <v>Other</v>
      </c>
      <c r="Q4268" s="3" t="str">
        <f t="shared" si="333"/>
        <v>Other</v>
      </c>
      <c r="R4268" s="3" t="str">
        <f t="shared" si="334"/>
        <v>Not LCLS</v>
      </c>
      <c r="S4268" s="3" t="str" cm="1">
        <f t="array" ref="S4268">_xlfn.IFS(G4268 &gt; 5000000, "Very High", G4268 &gt; 1000000, "High", G4268 &gt; 500000, "Medium", TRUE, "Low")</f>
        <v>Very High</v>
      </c>
      <c r="T4268" s="3" t="str" cm="1">
        <f t="array" ref="T4268">_xlfn.IFS(B4268 &gt;= 2005, "Post-2005", B4268 &gt;= 2000, "2000-2004", TRUE, "Pre-2000")</f>
        <v>Post-2005</v>
      </c>
    </row>
    <row r="4269" spans="1:20" x14ac:dyDescent="0.85">
      <c r="A4269" s="1">
        <v>41164</v>
      </c>
      <c r="B4269" t="s">
        <v>883</v>
      </c>
      <c r="C4269" t="s">
        <v>5829</v>
      </c>
      <c r="D4269" t="s">
        <v>5830</v>
      </c>
      <c r="E4269" t="s">
        <v>70</v>
      </c>
      <c r="F4269" t="s">
        <v>71</v>
      </c>
      <c r="G4269" t="s">
        <v>5738</v>
      </c>
      <c r="H4269">
        <v>2007</v>
      </c>
      <c r="I4269" s="2">
        <v>842023.88</v>
      </c>
      <c r="J4269" s="2">
        <v>0</v>
      </c>
      <c r="K4269" s="2">
        <v>842023.88</v>
      </c>
      <c r="L4269" t="s">
        <v>116</v>
      </c>
      <c r="M4269" s="3" t="b">
        <f>trust_funds5[[#This Row],[Contributions Outstanding (USD)]]=0</f>
        <v>1</v>
      </c>
      <c r="N4269" s="3" t="str">
        <f t="shared" si="330"/>
        <v>Outstanding</v>
      </c>
      <c r="O4269" s="3" t="str">
        <f t="shared" si="331"/>
        <v>High Contribution &amp; Recent</v>
      </c>
      <c r="P4269" s="3" t="str">
        <f t="shared" si="332"/>
        <v>Other</v>
      </c>
      <c r="Q4269" s="3" t="str">
        <f t="shared" si="333"/>
        <v>Other</v>
      </c>
      <c r="R4269" s="3" t="str">
        <f t="shared" si="334"/>
        <v>Not LCLS</v>
      </c>
      <c r="S4269" s="3" t="str" cm="1">
        <f t="array" ref="S4269">_xlfn.IFS(G4269 &gt; 5000000, "Very High", G4269 &gt; 1000000, "High", G4269 &gt; 500000, "Medium", TRUE, "Low")</f>
        <v>Very High</v>
      </c>
      <c r="T4269" s="3" t="str" cm="1">
        <f t="array" ref="T4269">_xlfn.IFS(B4269 &gt;= 2005, "Post-2005", B4269 &gt;= 2000, "2000-2004", TRUE, "Pre-2000")</f>
        <v>Post-2005</v>
      </c>
    </row>
    <row r="4270" spans="1:20" x14ac:dyDescent="0.85">
      <c r="A4270" s="1">
        <v>41164</v>
      </c>
      <c r="B4270" t="s">
        <v>883</v>
      </c>
      <c r="C4270" t="s">
        <v>5829</v>
      </c>
      <c r="D4270" t="s">
        <v>5830</v>
      </c>
      <c r="E4270" t="s">
        <v>70</v>
      </c>
      <c r="F4270" t="s">
        <v>71</v>
      </c>
      <c r="G4270" t="s">
        <v>6250</v>
      </c>
      <c r="H4270">
        <v>2007</v>
      </c>
      <c r="I4270" s="2">
        <v>26630990.960000001</v>
      </c>
      <c r="J4270" s="2">
        <v>0</v>
      </c>
      <c r="K4270" s="2">
        <v>26630990.960000001</v>
      </c>
      <c r="L4270" t="s">
        <v>116</v>
      </c>
      <c r="M4270" s="3" t="b">
        <f>trust_funds5[[#This Row],[Contributions Outstanding (USD)]]=0</f>
        <v>1</v>
      </c>
      <c r="N4270" s="3" t="str">
        <f t="shared" si="330"/>
        <v>Outstanding</v>
      </c>
      <c r="O4270" s="3" t="str">
        <f t="shared" si="331"/>
        <v>High Contribution &amp; Recent</v>
      </c>
      <c r="P4270" s="3" t="str">
        <f t="shared" si="332"/>
        <v>Other</v>
      </c>
      <c r="Q4270" s="3" t="str">
        <f t="shared" si="333"/>
        <v>Other</v>
      </c>
      <c r="R4270" s="3" t="str">
        <f t="shared" si="334"/>
        <v>Not LCLS</v>
      </c>
      <c r="S4270" s="3" t="str" cm="1">
        <f t="array" ref="S4270">_xlfn.IFS(G4270 &gt; 5000000, "Very High", G4270 &gt; 1000000, "High", G4270 &gt; 500000, "Medium", TRUE, "Low")</f>
        <v>Very High</v>
      </c>
      <c r="T4270" s="3" t="str" cm="1">
        <f t="array" ref="T4270">_xlfn.IFS(B4270 &gt;= 2005, "Post-2005", B4270 &gt;= 2000, "2000-2004", TRUE, "Pre-2000")</f>
        <v>Post-2005</v>
      </c>
    </row>
    <row r="4271" spans="1:20" x14ac:dyDescent="0.85">
      <c r="A4271" s="1">
        <v>41164</v>
      </c>
      <c r="B4271" t="s">
        <v>883</v>
      </c>
      <c r="C4271" t="s">
        <v>5829</v>
      </c>
      <c r="D4271" t="s">
        <v>5830</v>
      </c>
      <c r="E4271" t="s">
        <v>260</v>
      </c>
      <c r="F4271" t="s">
        <v>261</v>
      </c>
      <c r="H4271">
        <v>2007</v>
      </c>
      <c r="I4271" s="2">
        <v>26510496.199999999</v>
      </c>
      <c r="J4271" s="2">
        <v>0</v>
      </c>
      <c r="K4271" s="2">
        <v>26510496.199999999</v>
      </c>
      <c r="L4271" t="s">
        <v>116</v>
      </c>
      <c r="M4271" s="3" t="b">
        <f>trust_funds5[[#This Row],[Contributions Outstanding (USD)]]=0</f>
        <v>1</v>
      </c>
      <c r="N4271" s="3" t="str">
        <f t="shared" si="330"/>
        <v>Outstanding</v>
      </c>
      <c r="O4271" s="3" t="str">
        <f t="shared" si="331"/>
        <v>High Contribution &amp; Recent</v>
      </c>
      <c r="P4271" s="3" t="str">
        <f t="shared" si="332"/>
        <v>Other</v>
      </c>
      <c r="Q4271" s="3" t="str">
        <f t="shared" si="333"/>
        <v>Other</v>
      </c>
      <c r="R4271" s="3" t="str">
        <f t="shared" si="334"/>
        <v>Not LCLS</v>
      </c>
      <c r="S4271" s="3" t="str" cm="1">
        <f t="array" ref="S4271">_xlfn.IFS(G4271 &gt; 5000000, "Very High", G4271 &gt; 1000000, "High", G4271 &gt; 500000, "Medium", TRUE, "Low")</f>
        <v>Low</v>
      </c>
      <c r="T4271" s="3" t="str" cm="1">
        <f t="array" ref="T4271">_xlfn.IFS(B4271 &gt;= 2005, "Post-2005", B4271 &gt;= 2000, "2000-2004", TRUE, "Pre-2000")</f>
        <v>Post-2005</v>
      </c>
    </row>
    <row r="4272" spans="1:20" x14ac:dyDescent="0.85">
      <c r="A4272" s="1">
        <v>41164</v>
      </c>
      <c r="B4272" t="s">
        <v>883</v>
      </c>
      <c r="C4272" t="s">
        <v>5829</v>
      </c>
      <c r="D4272" t="s">
        <v>5830</v>
      </c>
      <c r="E4272" t="s">
        <v>260</v>
      </c>
      <c r="F4272" t="s">
        <v>261</v>
      </c>
      <c r="H4272">
        <v>2007</v>
      </c>
      <c r="I4272" s="2">
        <v>31391628.629999999</v>
      </c>
      <c r="J4272" s="2">
        <v>0</v>
      </c>
      <c r="K4272" s="2">
        <v>31391628.629999999</v>
      </c>
      <c r="L4272" t="s">
        <v>116</v>
      </c>
      <c r="M4272" s="3" t="b">
        <f>trust_funds5[[#This Row],[Contributions Outstanding (USD)]]=0</f>
        <v>1</v>
      </c>
      <c r="N4272" s="3" t="str">
        <f t="shared" si="330"/>
        <v>Outstanding</v>
      </c>
      <c r="O4272" s="3" t="str">
        <f t="shared" si="331"/>
        <v>High Contribution &amp; Recent</v>
      </c>
      <c r="P4272" s="3" t="str">
        <f t="shared" si="332"/>
        <v>Other</v>
      </c>
      <c r="Q4272" s="3" t="str">
        <f t="shared" si="333"/>
        <v>Other</v>
      </c>
      <c r="R4272" s="3" t="str">
        <f t="shared" si="334"/>
        <v>Not LCLS</v>
      </c>
      <c r="S4272" s="3" t="str" cm="1">
        <f t="array" ref="S4272">_xlfn.IFS(G4272 &gt; 5000000, "Very High", G4272 &gt; 1000000, "High", G4272 &gt; 500000, "Medium", TRUE, "Low")</f>
        <v>Low</v>
      </c>
      <c r="T4272" s="3" t="str" cm="1">
        <f t="array" ref="T4272">_xlfn.IFS(B4272 &gt;= 2005, "Post-2005", B4272 &gt;= 2000, "2000-2004", TRUE, "Pre-2000")</f>
        <v>Post-2005</v>
      </c>
    </row>
    <row r="4273" spans="1:20" x14ac:dyDescent="0.85">
      <c r="A4273" s="1">
        <v>41164</v>
      </c>
      <c r="B4273" t="s">
        <v>883</v>
      </c>
      <c r="C4273" t="s">
        <v>5829</v>
      </c>
      <c r="D4273" t="s">
        <v>5830</v>
      </c>
      <c r="E4273" t="s">
        <v>260</v>
      </c>
      <c r="F4273" t="s">
        <v>261</v>
      </c>
      <c r="H4273">
        <v>2007</v>
      </c>
      <c r="I4273" s="2">
        <v>63395399.5</v>
      </c>
      <c r="J4273" s="2">
        <v>0</v>
      </c>
      <c r="K4273" s="2">
        <v>63395399.5</v>
      </c>
      <c r="L4273" t="s">
        <v>116</v>
      </c>
      <c r="M4273" s="3" t="b">
        <f>trust_funds5[[#This Row],[Contributions Outstanding (USD)]]=0</f>
        <v>1</v>
      </c>
      <c r="N4273" s="3" t="str">
        <f t="shared" si="330"/>
        <v>Outstanding</v>
      </c>
      <c r="O4273" s="3" t="str">
        <f t="shared" si="331"/>
        <v>High Contribution &amp; Recent</v>
      </c>
      <c r="P4273" s="3" t="str">
        <f t="shared" si="332"/>
        <v>Other</v>
      </c>
      <c r="Q4273" s="3" t="str">
        <f t="shared" si="333"/>
        <v>Other</v>
      </c>
      <c r="R4273" s="3" t="str">
        <f t="shared" si="334"/>
        <v>Not LCLS</v>
      </c>
      <c r="S4273" s="3" t="str" cm="1">
        <f t="array" ref="S4273">_xlfn.IFS(G4273 &gt; 5000000, "Very High", G4273 &gt; 1000000, "High", G4273 &gt; 500000, "Medium", TRUE, "Low")</f>
        <v>Low</v>
      </c>
      <c r="T4273" s="3" t="str" cm="1">
        <f t="array" ref="T4273">_xlfn.IFS(B4273 &gt;= 2005, "Post-2005", B4273 &gt;= 2000, "2000-2004", TRUE, "Pre-2000")</f>
        <v>Post-2005</v>
      </c>
    </row>
    <row r="4274" spans="1:20" x14ac:dyDescent="0.85">
      <c r="A4274" s="1">
        <v>41164</v>
      </c>
      <c r="B4274" t="s">
        <v>883</v>
      </c>
      <c r="C4274" t="s">
        <v>5829</v>
      </c>
      <c r="D4274" t="s">
        <v>5830</v>
      </c>
      <c r="E4274" t="s">
        <v>260</v>
      </c>
      <c r="F4274" t="s">
        <v>261</v>
      </c>
      <c r="H4274">
        <v>2007</v>
      </c>
      <c r="I4274" s="2">
        <v>82862628.640000001</v>
      </c>
      <c r="J4274" s="2">
        <v>0</v>
      </c>
      <c r="K4274" s="2">
        <v>82862628.640000001</v>
      </c>
      <c r="L4274" t="s">
        <v>116</v>
      </c>
      <c r="M4274" s="3" t="b">
        <f>trust_funds5[[#This Row],[Contributions Outstanding (USD)]]=0</f>
        <v>1</v>
      </c>
      <c r="N4274" s="3" t="str">
        <f t="shared" si="330"/>
        <v>Outstanding</v>
      </c>
      <c r="O4274" s="3" t="str">
        <f t="shared" si="331"/>
        <v>High Contribution &amp; Recent</v>
      </c>
      <c r="P4274" s="3" t="str">
        <f t="shared" si="332"/>
        <v>Other</v>
      </c>
      <c r="Q4274" s="3" t="str">
        <f t="shared" si="333"/>
        <v>Other</v>
      </c>
      <c r="R4274" s="3" t="str">
        <f t="shared" si="334"/>
        <v>Not LCLS</v>
      </c>
      <c r="S4274" s="3" t="str" cm="1">
        <f t="array" ref="S4274">_xlfn.IFS(G4274 &gt; 5000000, "Very High", G4274 &gt; 1000000, "High", G4274 &gt; 500000, "Medium", TRUE, "Low")</f>
        <v>Low</v>
      </c>
      <c r="T4274" s="3" t="str" cm="1">
        <f t="array" ref="T4274">_xlfn.IFS(B4274 &gt;= 2005, "Post-2005", B4274 &gt;= 2000, "2000-2004", TRUE, "Pre-2000")</f>
        <v>Post-2005</v>
      </c>
    </row>
    <row r="4275" spans="1:20" x14ac:dyDescent="0.85">
      <c r="A4275" s="1">
        <v>41164</v>
      </c>
      <c r="B4275" t="s">
        <v>883</v>
      </c>
      <c r="C4275" t="s">
        <v>5829</v>
      </c>
      <c r="D4275" t="s">
        <v>5830</v>
      </c>
      <c r="E4275" t="s">
        <v>260</v>
      </c>
      <c r="F4275" t="s">
        <v>261</v>
      </c>
      <c r="H4275">
        <v>2007</v>
      </c>
      <c r="I4275" s="2">
        <v>82862628.640000001</v>
      </c>
      <c r="J4275" s="2">
        <v>0</v>
      </c>
      <c r="K4275" s="2">
        <v>82862628.640000001</v>
      </c>
      <c r="L4275" t="s">
        <v>116</v>
      </c>
      <c r="M4275" s="3" t="b">
        <f>trust_funds5[[#This Row],[Contributions Outstanding (USD)]]=0</f>
        <v>1</v>
      </c>
      <c r="N4275" s="3" t="str">
        <f t="shared" si="330"/>
        <v>Outstanding</v>
      </c>
      <c r="O4275" s="3" t="str">
        <f t="shared" si="331"/>
        <v>High Contribution &amp; Recent</v>
      </c>
      <c r="P4275" s="3" t="str">
        <f t="shared" si="332"/>
        <v>Other</v>
      </c>
      <c r="Q4275" s="3" t="str">
        <f t="shared" si="333"/>
        <v>Other</v>
      </c>
      <c r="R4275" s="3" t="str">
        <f t="shared" si="334"/>
        <v>Not LCLS</v>
      </c>
      <c r="S4275" s="3" t="str" cm="1">
        <f t="array" ref="S4275">_xlfn.IFS(G4275 &gt; 5000000, "Very High", G4275 &gt; 1000000, "High", G4275 &gt; 500000, "Medium", TRUE, "Low")</f>
        <v>Low</v>
      </c>
      <c r="T4275" s="3" t="str" cm="1">
        <f t="array" ref="T4275">_xlfn.IFS(B4275 &gt;= 2005, "Post-2005", B4275 &gt;= 2000, "2000-2004", TRUE, "Pre-2000")</f>
        <v>Post-2005</v>
      </c>
    </row>
    <row r="4276" spans="1:20" x14ac:dyDescent="0.85">
      <c r="A4276" s="1">
        <v>41164</v>
      </c>
      <c r="B4276" t="s">
        <v>883</v>
      </c>
      <c r="C4276" t="s">
        <v>5829</v>
      </c>
      <c r="D4276" t="s">
        <v>5830</v>
      </c>
      <c r="E4276" t="s">
        <v>260</v>
      </c>
      <c r="F4276" t="s">
        <v>261</v>
      </c>
      <c r="H4276">
        <v>2007</v>
      </c>
      <c r="I4276" s="2">
        <v>82862628.640000001</v>
      </c>
      <c r="J4276" s="2">
        <v>0</v>
      </c>
      <c r="K4276" s="2">
        <v>82862628.640000001</v>
      </c>
      <c r="L4276" t="s">
        <v>116</v>
      </c>
      <c r="M4276" s="3" t="b">
        <f>trust_funds5[[#This Row],[Contributions Outstanding (USD)]]=0</f>
        <v>1</v>
      </c>
      <c r="N4276" s="3" t="str">
        <f t="shared" si="330"/>
        <v>Outstanding</v>
      </c>
      <c r="O4276" s="3" t="str">
        <f t="shared" si="331"/>
        <v>High Contribution &amp; Recent</v>
      </c>
      <c r="P4276" s="3" t="str">
        <f t="shared" si="332"/>
        <v>Other</v>
      </c>
      <c r="Q4276" s="3" t="str">
        <f t="shared" si="333"/>
        <v>Other</v>
      </c>
      <c r="R4276" s="3" t="str">
        <f t="shared" si="334"/>
        <v>Not LCLS</v>
      </c>
      <c r="S4276" s="3" t="str" cm="1">
        <f t="array" ref="S4276">_xlfn.IFS(G4276 &gt; 5000000, "Very High", G4276 &gt; 1000000, "High", G4276 &gt; 500000, "Medium", TRUE, "Low")</f>
        <v>Low</v>
      </c>
      <c r="T4276" s="3" t="str" cm="1">
        <f t="array" ref="T4276">_xlfn.IFS(B4276 &gt;= 2005, "Post-2005", B4276 &gt;= 2000, "2000-2004", TRUE, "Pre-2000")</f>
        <v>Post-2005</v>
      </c>
    </row>
    <row r="4277" spans="1:20" x14ac:dyDescent="0.85">
      <c r="A4277" s="1">
        <v>41164</v>
      </c>
      <c r="B4277" t="s">
        <v>883</v>
      </c>
      <c r="C4277" t="s">
        <v>5829</v>
      </c>
      <c r="D4277" t="s">
        <v>5830</v>
      </c>
      <c r="E4277" t="s">
        <v>260</v>
      </c>
      <c r="F4277" t="s">
        <v>261</v>
      </c>
      <c r="H4277">
        <v>2007</v>
      </c>
      <c r="I4277" s="2">
        <v>84513572</v>
      </c>
      <c r="J4277" s="2">
        <v>0</v>
      </c>
      <c r="K4277" s="2">
        <v>84513572</v>
      </c>
      <c r="L4277" t="s">
        <v>116</v>
      </c>
      <c r="M4277" s="3" t="b">
        <f>trust_funds5[[#This Row],[Contributions Outstanding (USD)]]=0</f>
        <v>1</v>
      </c>
      <c r="N4277" s="3" t="str">
        <f t="shared" si="330"/>
        <v>Outstanding</v>
      </c>
      <c r="O4277" s="3" t="str">
        <f t="shared" si="331"/>
        <v>High Contribution &amp; Recent</v>
      </c>
      <c r="P4277" s="3" t="str">
        <f t="shared" si="332"/>
        <v>Other</v>
      </c>
      <c r="Q4277" s="3" t="str">
        <f t="shared" si="333"/>
        <v>Other</v>
      </c>
      <c r="R4277" s="3" t="str">
        <f t="shared" si="334"/>
        <v>Not LCLS</v>
      </c>
      <c r="S4277" s="3" t="str" cm="1">
        <f t="array" ref="S4277">_xlfn.IFS(G4277 &gt; 5000000, "Very High", G4277 &gt; 1000000, "High", G4277 &gt; 500000, "Medium", TRUE, "Low")</f>
        <v>Low</v>
      </c>
      <c r="T4277" s="3" t="str" cm="1">
        <f t="array" ref="T4277">_xlfn.IFS(B4277 &gt;= 2005, "Post-2005", B4277 &gt;= 2000, "2000-2004", TRUE, "Pre-2000")</f>
        <v>Post-2005</v>
      </c>
    </row>
    <row r="4278" spans="1:20" x14ac:dyDescent="0.85">
      <c r="A4278" s="1">
        <v>41164</v>
      </c>
      <c r="B4278" t="s">
        <v>883</v>
      </c>
      <c r="C4278" t="s">
        <v>5829</v>
      </c>
      <c r="D4278" t="s">
        <v>5830</v>
      </c>
      <c r="E4278" t="s">
        <v>93</v>
      </c>
      <c r="F4278" t="s">
        <v>94</v>
      </c>
      <c r="H4278">
        <v>2007</v>
      </c>
      <c r="I4278" s="2">
        <v>1002329.53</v>
      </c>
      <c r="J4278" s="2">
        <v>0</v>
      </c>
      <c r="K4278" s="2">
        <v>1002329.53</v>
      </c>
      <c r="L4278" t="s">
        <v>116</v>
      </c>
      <c r="M4278" s="3" t="b">
        <f>trust_funds5[[#This Row],[Contributions Outstanding (USD)]]=0</f>
        <v>1</v>
      </c>
      <c r="N4278" s="3" t="str">
        <f t="shared" si="330"/>
        <v>Outstanding</v>
      </c>
      <c r="O4278" s="3" t="str">
        <f t="shared" si="331"/>
        <v>High Contribution &amp; Recent</v>
      </c>
      <c r="P4278" s="3" t="str">
        <f t="shared" si="332"/>
        <v>Other</v>
      </c>
      <c r="Q4278" s="3" t="str">
        <f t="shared" si="333"/>
        <v>Other</v>
      </c>
      <c r="R4278" s="3" t="str">
        <f t="shared" si="334"/>
        <v>Not LCLS</v>
      </c>
      <c r="S4278" s="3" t="str" cm="1">
        <f t="array" ref="S4278">_xlfn.IFS(G4278 &gt; 5000000, "Very High", G4278 &gt; 1000000, "High", G4278 &gt; 500000, "Medium", TRUE, "Low")</f>
        <v>Low</v>
      </c>
      <c r="T4278" s="3" t="str" cm="1">
        <f t="array" ref="T4278">_xlfn.IFS(B4278 &gt;= 2005, "Post-2005", B4278 &gt;= 2000, "2000-2004", TRUE, "Pre-2000")</f>
        <v>Post-2005</v>
      </c>
    </row>
    <row r="4279" spans="1:20" x14ac:dyDescent="0.85">
      <c r="A4279" s="1">
        <v>41164</v>
      </c>
      <c r="B4279" t="s">
        <v>883</v>
      </c>
      <c r="C4279" t="s">
        <v>5829</v>
      </c>
      <c r="D4279" t="s">
        <v>5830</v>
      </c>
      <c r="E4279" t="s">
        <v>93</v>
      </c>
      <c r="F4279" t="s">
        <v>94</v>
      </c>
      <c r="H4279">
        <v>2007</v>
      </c>
      <c r="I4279" s="2">
        <v>35526837.479999997</v>
      </c>
      <c r="J4279" s="2">
        <v>0</v>
      </c>
      <c r="K4279" s="2">
        <v>35526837.479999997</v>
      </c>
      <c r="L4279" t="s">
        <v>116</v>
      </c>
      <c r="M4279" s="3" t="b">
        <f>trust_funds5[[#This Row],[Contributions Outstanding (USD)]]=0</f>
        <v>1</v>
      </c>
      <c r="N4279" s="3" t="str">
        <f t="shared" si="330"/>
        <v>Outstanding</v>
      </c>
      <c r="O4279" s="3" t="str">
        <f t="shared" si="331"/>
        <v>High Contribution &amp; Recent</v>
      </c>
      <c r="P4279" s="3" t="str">
        <f t="shared" si="332"/>
        <v>Other</v>
      </c>
      <c r="Q4279" s="3" t="str">
        <f t="shared" si="333"/>
        <v>Other</v>
      </c>
      <c r="R4279" s="3" t="str">
        <f t="shared" si="334"/>
        <v>Not LCLS</v>
      </c>
      <c r="S4279" s="3" t="str" cm="1">
        <f t="array" ref="S4279">_xlfn.IFS(G4279 &gt; 5000000, "Very High", G4279 &gt; 1000000, "High", G4279 &gt; 500000, "Medium", TRUE, "Low")</f>
        <v>Low</v>
      </c>
      <c r="T4279" s="3" t="str" cm="1">
        <f t="array" ref="T4279">_xlfn.IFS(B4279 &gt;= 2005, "Post-2005", B4279 &gt;= 2000, "2000-2004", TRUE, "Pre-2000")</f>
        <v>Post-2005</v>
      </c>
    </row>
    <row r="4280" spans="1:20" x14ac:dyDescent="0.85">
      <c r="A4280" s="1">
        <v>41164</v>
      </c>
      <c r="B4280" t="s">
        <v>883</v>
      </c>
      <c r="C4280" t="s">
        <v>5829</v>
      </c>
      <c r="D4280" t="s">
        <v>5830</v>
      </c>
      <c r="E4280" t="s">
        <v>93</v>
      </c>
      <c r="F4280" t="s">
        <v>94</v>
      </c>
      <c r="H4280">
        <v>2007</v>
      </c>
      <c r="I4280" s="2">
        <v>82426841.579999998</v>
      </c>
      <c r="J4280" s="2">
        <v>0</v>
      </c>
      <c r="K4280" s="2">
        <v>82426841.579999998</v>
      </c>
      <c r="L4280" t="s">
        <v>116</v>
      </c>
      <c r="M4280" s="3" t="b">
        <f>trust_funds5[[#This Row],[Contributions Outstanding (USD)]]=0</f>
        <v>1</v>
      </c>
      <c r="N4280" s="3" t="str">
        <f t="shared" si="330"/>
        <v>Outstanding</v>
      </c>
      <c r="O4280" s="3" t="str">
        <f t="shared" si="331"/>
        <v>High Contribution &amp; Recent</v>
      </c>
      <c r="P4280" s="3" t="str">
        <f t="shared" si="332"/>
        <v>Other</v>
      </c>
      <c r="Q4280" s="3" t="str">
        <f t="shared" si="333"/>
        <v>Other</v>
      </c>
      <c r="R4280" s="3" t="str">
        <f t="shared" si="334"/>
        <v>Not LCLS</v>
      </c>
      <c r="S4280" s="3" t="str" cm="1">
        <f t="array" ref="S4280">_xlfn.IFS(G4280 &gt; 5000000, "Very High", G4280 &gt; 1000000, "High", G4280 &gt; 500000, "Medium", TRUE, "Low")</f>
        <v>Low</v>
      </c>
      <c r="T4280" s="3" t="str" cm="1">
        <f t="array" ref="T4280">_xlfn.IFS(B4280 &gt;= 2005, "Post-2005", B4280 &gt;= 2000, "2000-2004", TRUE, "Pre-2000")</f>
        <v>Post-2005</v>
      </c>
    </row>
    <row r="4281" spans="1:20" x14ac:dyDescent="0.85">
      <c r="A4281" s="1">
        <v>41164</v>
      </c>
      <c r="B4281" t="s">
        <v>883</v>
      </c>
      <c r="C4281" t="s">
        <v>5829</v>
      </c>
      <c r="D4281" t="s">
        <v>5830</v>
      </c>
      <c r="E4281" t="s">
        <v>93</v>
      </c>
      <c r="F4281" t="s">
        <v>94</v>
      </c>
      <c r="H4281">
        <v>2007</v>
      </c>
      <c r="I4281" s="2">
        <v>87102579.459999993</v>
      </c>
      <c r="J4281" s="2">
        <v>0</v>
      </c>
      <c r="K4281" s="2">
        <v>87102579.459999993</v>
      </c>
      <c r="L4281" t="s">
        <v>116</v>
      </c>
      <c r="M4281" s="3" t="b">
        <f>trust_funds5[[#This Row],[Contributions Outstanding (USD)]]=0</f>
        <v>1</v>
      </c>
      <c r="N4281" s="3" t="str">
        <f t="shared" si="330"/>
        <v>Outstanding</v>
      </c>
      <c r="O4281" s="3" t="str">
        <f t="shared" si="331"/>
        <v>High Contribution &amp; Recent</v>
      </c>
      <c r="P4281" s="3" t="str">
        <f t="shared" si="332"/>
        <v>Other</v>
      </c>
      <c r="Q4281" s="3" t="str">
        <f t="shared" si="333"/>
        <v>Other</v>
      </c>
      <c r="R4281" s="3" t="str">
        <f t="shared" si="334"/>
        <v>Not LCLS</v>
      </c>
      <c r="S4281" s="3" t="str" cm="1">
        <f t="array" ref="S4281">_xlfn.IFS(G4281 &gt; 5000000, "Very High", G4281 &gt; 1000000, "High", G4281 &gt; 500000, "Medium", TRUE, "Low")</f>
        <v>Low</v>
      </c>
      <c r="T4281" s="3" t="str" cm="1">
        <f t="array" ref="T4281">_xlfn.IFS(B4281 &gt;= 2005, "Post-2005", B4281 &gt;= 2000, "2000-2004", TRUE, "Pre-2000")</f>
        <v>Post-2005</v>
      </c>
    </row>
    <row r="4282" spans="1:20" x14ac:dyDescent="0.85">
      <c r="A4282" s="1">
        <v>41164</v>
      </c>
      <c r="B4282" t="s">
        <v>883</v>
      </c>
      <c r="C4282" t="s">
        <v>5829</v>
      </c>
      <c r="D4282" t="s">
        <v>5830</v>
      </c>
      <c r="E4282" t="s">
        <v>62</v>
      </c>
      <c r="F4282" t="s">
        <v>63</v>
      </c>
      <c r="H4282">
        <v>2007</v>
      </c>
      <c r="I4282" s="2">
        <v>21582205.600000001</v>
      </c>
      <c r="J4282" s="2">
        <v>579391.85</v>
      </c>
      <c r="K4282" s="2">
        <v>22161597.449999999</v>
      </c>
      <c r="L4282" t="s">
        <v>116</v>
      </c>
      <c r="M4282" s="3" t="b">
        <f>trust_funds5[[#This Row],[Contributions Outstanding (USD)]]=0</f>
        <v>0</v>
      </c>
      <c r="N4282" s="3" t="str">
        <f t="shared" si="330"/>
        <v>Outstanding</v>
      </c>
      <c r="O4282" s="3" t="str">
        <f t="shared" si="331"/>
        <v>High Contribution &amp; Recent</v>
      </c>
      <c r="P4282" s="3" t="str">
        <f t="shared" si="332"/>
        <v>Other</v>
      </c>
      <c r="Q4282" s="3" t="str">
        <f t="shared" si="333"/>
        <v>Other</v>
      </c>
      <c r="R4282" s="3" t="str">
        <f t="shared" si="334"/>
        <v>Not LCLS</v>
      </c>
      <c r="S4282" s="3" t="str" cm="1">
        <f t="array" ref="S4282">_xlfn.IFS(G4282 &gt; 5000000, "Very High", G4282 &gt; 1000000, "High", G4282 &gt; 500000, "Medium", TRUE, "Low")</f>
        <v>Low</v>
      </c>
      <c r="T4282" s="3" t="str" cm="1">
        <f t="array" ref="T4282">_xlfn.IFS(B4282 &gt;= 2005, "Post-2005", B4282 &gt;= 2000, "2000-2004", TRUE, "Pre-2000")</f>
        <v>Post-2005</v>
      </c>
    </row>
    <row r="4283" spans="1:20" x14ac:dyDescent="0.85">
      <c r="A4283" s="1">
        <v>41164</v>
      </c>
      <c r="B4283" t="s">
        <v>90</v>
      </c>
      <c r="C4283" t="s">
        <v>6296</v>
      </c>
      <c r="D4283" t="s">
        <v>6297</v>
      </c>
      <c r="E4283" t="s">
        <v>235</v>
      </c>
      <c r="F4283" t="s">
        <v>236</v>
      </c>
      <c r="G4283" t="s">
        <v>1387</v>
      </c>
      <c r="H4283">
        <v>2007</v>
      </c>
      <c r="I4283" s="2">
        <v>2691800</v>
      </c>
      <c r="J4283" s="2">
        <v>0</v>
      </c>
      <c r="K4283" s="2">
        <v>2691800</v>
      </c>
      <c r="L4283" t="s">
        <v>116</v>
      </c>
      <c r="M4283" s="3" t="b">
        <f>trust_funds5[[#This Row],[Contributions Outstanding (USD)]]=0</f>
        <v>1</v>
      </c>
      <c r="N4283" s="3" t="str">
        <f t="shared" si="330"/>
        <v>Outstanding</v>
      </c>
      <c r="O4283" s="3" t="str">
        <f t="shared" si="331"/>
        <v>High Contribution &amp; Recent</v>
      </c>
      <c r="P4283" s="3" t="str">
        <f t="shared" si="332"/>
        <v>Other</v>
      </c>
      <c r="Q4283" s="3" t="str">
        <f t="shared" si="333"/>
        <v>Other</v>
      </c>
      <c r="R4283" s="3" t="str">
        <f t="shared" si="334"/>
        <v>Not LCLS</v>
      </c>
      <c r="S4283" s="3" t="str" cm="1">
        <f t="array" ref="S4283">_xlfn.IFS(G4283 &gt; 5000000, "Very High", G4283 &gt; 1000000, "High", G4283 &gt; 500000, "Medium", TRUE, "Low")</f>
        <v>Very High</v>
      </c>
      <c r="T4283" s="3" t="str" cm="1">
        <f t="array" ref="T4283">_xlfn.IFS(B4283 &gt;= 2005, "Post-2005", B4283 &gt;= 2000, "2000-2004", TRUE, "Pre-2000")</f>
        <v>Post-2005</v>
      </c>
    </row>
    <row r="4284" spans="1:20" x14ac:dyDescent="0.85">
      <c r="A4284" s="1">
        <v>41164</v>
      </c>
      <c r="B4284" t="s">
        <v>1273</v>
      </c>
      <c r="C4284" t="s">
        <v>5415</v>
      </c>
      <c r="D4284" t="s">
        <v>5416</v>
      </c>
      <c r="E4284" t="s">
        <v>85</v>
      </c>
      <c r="F4284" t="s">
        <v>86</v>
      </c>
      <c r="G4284" t="s">
        <v>87</v>
      </c>
      <c r="H4284">
        <v>2007</v>
      </c>
      <c r="I4284" s="2">
        <v>330924.21000000002</v>
      </c>
      <c r="J4284" s="2">
        <v>0</v>
      </c>
      <c r="K4284" s="2">
        <v>330924.21000000002</v>
      </c>
      <c r="L4284" t="s">
        <v>18</v>
      </c>
      <c r="M4284" s="3" t="b">
        <f>trust_funds5[[#This Row],[Contributions Outstanding (USD)]]=0</f>
        <v>1</v>
      </c>
      <c r="N4284" s="3" t="str">
        <f t="shared" si="330"/>
        <v>Outstanding</v>
      </c>
      <c r="O4284" s="3" t="str">
        <f t="shared" si="331"/>
        <v>High Contribution &amp; Recent</v>
      </c>
      <c r="P4284" s="3" t="str">
        <f t="shared" si="332"/>
        <v>Other</v>
      </c>
      <c r="Q4284" s="3" t="str">
        <f t="shared" si="333"/>
        <v>Other</v>
      </c>
      <c r="R4284" s="3" t="str">
        <f t="shared" si="334"/>
        <v>Not LCLS</v>
      </c>
      <c r="S4284" s="3" t="str" cm="1">
        <f t="array" ref="S4284">_xlfn.IFS(G4284 &gt; 5000000, "Very High", G4284 &gt; 1000000, "High", G4284 &gt; 500000, "Medium", TRUE, "Low")</f>
        <v>Very High</v>
      </c>
      <c r="T4284" s="3" t="str" cm="1">
        <f t="array" ref="T4284">_xlfn.IFS(B4284 &gt;= 2005, "Post-2005", B4284 &gt;= 2000, "2000-2004", TRUE, "Pre-2000")</f>
        <v>Post-2005</v>
      </c>
    </row>
    <row r="4285" spans="1:20" x14ac:dyDescent="0.85">
      <c r="A4285" s="1">
        <v>41164</v>
      </c>
      <c r="B4285" t="s">
        <v>1273</v>
      </c>
      <c r="C4285" t="s">
        <v>1406</v>
      </c>
      <c r="D4285" t="s">
        <v>1407</v>
      </c>
      <c r="E4285" t="s">
        <v>293</v>
      </c>
      <c r="F4285" t="s">
        <v>294</v>
      </c>
      <c r="G4285" t="s">
        <v>626</v>
      </c>
      <c r="H4285">
        <v>2007</v>
      </c>
      <c r="I4285" s="2">
        <v>1334125</v>
      </c>
      <c r="J4285" s="2">
        <v>0</v>
      </c>
      <c r="K4285" s="2">
        <v>1334125</v>
      </c>
      <c r="L4285" t="s">
        <v>18</v>
      </c>
      <c r="M4285" s="3" t="b">
        <f>trust_funds5[[#This Row],[Contributions Outstanding (USD)]]=0</f>
        <v>1</v>
      </c>
      <c r="N4285" s="3" t="str">
        <f t="shared" si="330"/>
        <v>Outstanding</v>
      </c>
      <c r="O4285" s="3" t="str">
        <f t="shared" si="331"/>
        <v>High Contribution &amp; Recent</v>
      </c>
      <c r="P4285" s="3" t="str">
        <f t="shared" si="332"/>
        <v>Other</v>
      </c>
      <c r="Q4285" s="3" t="str">
        <f t="shared" si="333"/>
        <v>Other</v>
      </c>
      <c r="R4285" s="3" t="str">
        <f t="shared" si="334"/>
        <v>Not LCLS</v>
      </c>
      <c r="S4285" s="3" t="str" cm="1">
        <f t="array" ref="S4285">_xlfn.IFS(G4285 &gt; 5000000, "Very High", G4285 &gt; 1000000, "High", G4285 &gt; 500000, "Medium", TRUE, "Low")</f>
        <v>Very High</v>
      </c>
      <c r="T4285" s="3" t="str" cm="1">
        <f t="array" ref="T4285">_xlfn.IFS(B4285 &gt;= 2005, "Post-2005", B4285 &gt;= 2000, "2000-2004", TRUE, "Pre-2000")</f>
        <v>Post-2005</v>
      </c>
    </row>
    <row r="4286" spans="1:20" x14ac:dyDescent="0.85">
      <c r="A4286" s="1">
        <v>41164</v>
      </c>
      <c r="B4286" t="s">
        <v>1273</v>
      </c>
      <c r="C4286" t="s">
        <v>1406</v>
      </c>
      <c r="D4286" t="s">
        <v>1407</v>
      </c>
      <c r="E4286" t="s">
        <v>102</v>
      </c>
      <c r="F4286" t="s">
        <v>103</v>
      </c>
      <c r="G4286" t="s">
        <v>104</v>
      </c>
      <c r="H4286">
        <v>2007</v>
      </c>
      <c r="I4286" s="2">
        <v>1051328.5</v>
      </c>
      <c r="J4286" s="2">
        <v>0</v>
      </c>
      <c r="K4286" s="2">
        <v>1051328.5</v>
      </c>
      <c r="L4286" t="s">
        <v>18</v>
      </c>
      <c r="M4286" s="3" t="b">
        <f>trust_funds5[[#This Row],[Contributions Outstanding (USD)]]=0</f>
        <v>1</v>
      </c>
      <c r="N4286" s="3" t="str">
        <f t="shared" si="330"/>
        <v>Outstanding</v>
      </c>
      <c r="O4286" s="3" t="str">
        <f t="shared" si="331"/>
        <v>High Contribution &amp; Recent</v>
      </c>
      <c r="P4286" s="3" t="str">
        <f t="shared" si="332"/>
        <v>Other</v>
      </c>
      <c r="Q4286" s="3" t="str">
        <f t="shared" si="333"/>
        <v>Other</v>
      </c>
      <c r="R4286" s="3" t="str">
        <f t="shared" si="334"/>
        <v>Not LCLS</v>
      </c>
      <c r="S4286" s="3" t="str" cm="1">
        <f t="array" ref="S4286">_xlfn.IFS(G4286 &gt; 5000000, "Very High", G4286 &gt; 1000000, "High", G4286 &gt; 500000, "Medium", TRUE, "Low")</f>
        <v>Very High</v>
      </c>
      <c r="T4286" s="3" t="str" cm="1">
        <f t="array" ref="T4286">_xlfn.IFS(B4286 &gt;= 2005, "Post-2005", B4286 &gt;= 2000, "2000-2004", TRUE, "Pre-2000")</f>
        <v>Post-2005</v>
      </c>
    </row>
    <row r="4287" spans="1:20" x14ac:dyDescent="0.85">
      <c r="A4287" s="1">
        <v>41164</v>
      </c>
      <c r="B4287" t="s">
        <v>1273</v>
      </c>
      <c r="C4287" t="s">
        <v>1406</v>
      </c>
      <c r="D4287" t="s">
        <v>1407</v>
      </c>
      <c r="E4287" t="s">
        <v>113</v>
      </c>
      <c r="F4287" t="s">
        <v>114</v>
      </c>
      <c r="G4287" t="s">
        <v>115</v>
      </c>
      <c r="H4287">
        <v>2007</v>
      </c>
      <c r="I4287" s="2">
        <v>1203300</v>
      </c>
      <c r="J4287" s="2">
        <v>0</v>
      </c>
      <c r="K4287" s="2">
        <v>1203300</v>
      </c>
      <c r="L4287" t="s">
        <v>18</v>
      </c>
      <c r="M4287" s="3" t="b">
        <f>trust_funds5[[#This Row],[Contributions Outstanding (USD)]]=0</f>
        <v>1</v>
      </c>
      <c r="N4287" s="3" t="str">
        <f t="shared" si="330"/>
        <v>Outstanding</v>
      </c>
      <c r="O4287" s="3" t="str">
        <f t="shared" si="331"/>
        <v>High Contribution &amp; Recent</v>
      </c>
      <c r="P4287" s="3" t="str">
        <f t="shared" si="332"/>
        <v>Other</v>
      </c>
      <c r="Q4287" s="3" t="str">
        <f t="shared" si="333"/>
        <v>Other</v>
      </c>
      <c r="R4287" s="3" t="str">
        <f t="shared" si="334"/>
        <v>Not LCLS</v>
      </c>
      <c r="S4287" s="3" t="str" cm="1">
        <f t="array" ref="S4287">_xlfn.IFS(G4287 &gt; 5000000, "Very High", G4287 &gt; 1000000, "High", G4287 &gt; 500000, "Medium", TRUE, "Low")</f>
        <v>Very High</v>
      </c>
      <c r="T4287" s="3" t="str" cm="1">
        <f t="array" ref="T4287">_xlfn.IFS(B4287 &gt;= 2005, "Post-2005", B4287 &gt;= 2000, "2000-2004", TRUE, "Pre-2000")</f>
        <v>Post-2005</v>
      </c>
    </row>
    <row r="4288" spans="1:20" x14ac:dyDescent="0.85">
      <c r="A4288" s="1">
        <v>41164</v>
      </c>
      <c r="B4288" t="s">
        <v>1273</v>
      </c>
      <c r="C4288" t="s">
        <v>1406</v>
      </c>
      <c r="D4288" t="s">
        <v>1407</v>
      </c>
      <c r="E4288" t="s">
        <v>1408</v>
      </c>
      <c r="F4288" t="s">
        <v>1409</v>
      </c>
      <c r="G4288" t="s">
        <v>1410</v>
      </c>
      <c r="H4288">
        <v>2007</v>
      </c>
      <c r="I4288" s="2">
        <v>331850</v>
      </c>
      <c r="J4288" s="2">
        <v>0</v>
      </c>
      <c r="K4288" s="2">
        <v>331850</v>
      </c>
      <c r="L4288" t="s">
        <v>18</v>
      </c>
      <c r="M4288" s="3" t="b">
        <f>trust_funds5[[#This Row],[Contributions Outstanding (USD)]]=0</f>
        <v>1</v>
      </c>
      <c r="N4288" s="3" t="str">
        <f t="shared" si="330"/>
        <v>Outstanding</v>
      </c>
      <c r="O4288" s="3" t="str">
        <f t="shared" si="331"/>
        <v>High Contribution &amp; Recent</v>
      </c>
      <c r="P4288" s="3" t="str">
        <f t="shared" si="332"/>
        <v>Other</v>
      </c>
      <c r="Q4288" s="3" t="str">
        <f t="shared" si="333"/>
        <v>Other</v>
      </c>
      <c r="R4288" s="3" t="str">
        <f t="shared" si="334"/>
        <v>Not LCLS</v>
      </c>
      <c r="S4288" s="3" t="str" cm="1">
        <f t="array" ref="S4288">_xlfn.IFS(G4288 &gt; 5000000, "Very High", G4288 &gt; 1000000, "High", G4288 &gt; 500000, "Medium", TRUE, "Low")</f>
        <v>Very High</v>
      </c>
      <c r="T4288" s="3" t="str" cm="1">
        <f t="array" ref="T4288">_xlfn.IFS(B4288 &gt;= 2005, "Post-2005", B4288 &gt;= 2000, "2000-2004", TRUE, "Pre-2000")</f>
        <v>Post-2005</v>
      </c>
    </row>
    <row r="4289" spans="1:20" x14ac:dyDescent="0.85">
      <c r="A4289" s="1">
        <v>41164</v>
      </c>
      <c r="B4289" t="s">
        <v>1273</v>
      </c>
      <c r="C4289" t="s">
        <v>1406</v>
      </c>
      <c r="D4289" t="s">
        <v>1407</v>
      </c>
      <c r="E4289" t="s">
        <v>1333</v>
      </c>
      <c r="F4289" t="s">
        <v>1334</v>
      </c>
      <c r="G4289" t="s">
        <v>1335</v>
      </c>
      <c r="H4289">
        <v>2007</v>
      </c>
      <c r="I4289" s="2">
        <v>257180</v>
      </c>
      <c r="J4289" s="2">
        <v>0</v>
      </c>
      <c r="K4289" s="2">
        <v>257180</v>
      </c>
      <c r="L4289" t="s">
        <v>18</v>
      </c>
      <c r="M4289" s="3" t="b">
        <f>trust_funds5[[#This Row],[Contributions Outstanding (USD)]]=0</f>
        <v>1</v>
      </c>
      <c r="N4289" s="3" t="str">
        <f t="shared" si="330"/>
        <v>Outstanding</v>
      </c>
      <c r="O4289" s="3" t="str">
        <f t="shared" si="331"/>
        <v>High Contribution &amp; Recent</v>
      </c>
      <c r="P4289" s="3" t="str">
        <f t="shared" si="332"/>
        <v>Other</v>
      </c>
      <c r="Q4289" s="3" t="str">
        <f t="shared" si="333"/>
        <v>Other</v>
      </c>
      <c r="R4289" s="3" t="str">
        <f t="shared" si="334"/>
        <v>Not LCLS</v>
      </c>
      <c r="S4289" s="3" t="str" cm="1">
        <f t="array" ref="S4289">_xlfn.IFS(G4289 &gt; 5000000, "Very High", G4289 &gt; 1000000, "High", G4289 &gt; 500000, "Medium", TRUE, "Low")</f>
        <v>Very High</v>
      </c>
      <c r="T4289" s="3" t="str" cm="1">
        <f t="array" ref="T4289">_xlfn.IFS(B4289 &gt;= 2005, "Post-2005", B4289 &gt;= 2000, "2000-2004", TRUE, "Pre-2000")</f>
        <v>Post-2005</v>
      </c>
    </row>
    <row r="4290" spans="1:20" x14ac:dyDescent="0.85">
      <c r="A4290" s="1">
        <v>41164</v>
      </c>
      <c r="B4290" t="s">
        <v>1273</v>
      </c>
      <c r="C4290" t="s">
        <v>1406</v>
      </c>
      <c r="D4290" t="s">
        <v>1407</v>
      </c>
      <c r="E4290" t="s">
        <v>119</v>
      </c>
      <c r="F4290" t="s">
        <v>120</v>
      </c>
      <c r="G4290" t="s">
        <v>121</v>
      </c>
      <c r="H4290">
        <v>2007</v>
      </c>
      <c r="I4290" s="2">
        <v>508880</v>
      </c>
      <c r="J4290" s="2">
        <v>0</v>
      </c>
      <c r="K4290" s="2">
        <v>508880</v>
      </c>
      <c r="L4290" t="s">
        <v>18</v>
      </c>
      <c r="M4290" s="3" t="b">
        <f>trust_funds5[[#This Row],[Contributions Outstanding (USD)]]=0</f>
        <v>1</v>
      </c>
      <c r="N4290" s="3" t="str">
        <f t="shared" ref="N4290:N4353" si="335">IF(D4290 &gt; 0, "Outstanding", "No Outstanding")</f>
        <v>Outstanding</v>
      </c>
      <c r="O4290" s="3" t="str">
        <f t="shared" ref="O4290:O4353" si="336">IF(AND(C4290 &gt; 1000000, B4290 &gt; 2000), "High Contribution &amp; Recent", "Other")</f>
        <v>High Contribution &amp; Recent</v>
      </c>
      <c r="P4290" s="3" t="str">
        <f t="shared" ref="P4290:P4353" si="337">IF(AND(B4290 = 2000, E4290 = "Canada"), "Year 2000, Canada", "Other")</f>
        <v>Other</v>
      </c>
      <c r="Q4290" s="3" t="str">
        <f t="shared" ref="Q4290:Q4353" si="338">IF(OR(E4290 = "Canada", E4290 = "Sweden"), "Canada or Sweden", "Other")</f>
        <v>Other</v>
      </c>
      <c r="R4290" s="3" t="str">
        <f t="shared" ref="R4290:R4353" si="339">IF(NOT(F4290 = "LCLS"), "Not LCLS", "LCLS")</f>
        <v>Not LCLS</v>
      </c>
      <c r="S4290" s="3" t="str" cm="1">
        <f t="array" ref="S4290">_xlfn.IFS(G4290 &gt; 5000000, "Very High", G4290 &gt; 1000000, "High", G4290 &gt; 500000, "Medium", TRUE, "Low")</f>
        <v>Very High</v>
      </c>
      <c r="T4290" s="3" t="str" cm="1">
        <f t="array" ref="T4290">_xlfn.IFS(B4290 &gt;= 2005, "Post-2005", B4290 &gt;= 2000, "2000-2004", TRUE, "Pre-2000")</f>
        <v>Post-2005</v>
      </c>
    </row>
    <row r="4291" spans="1:20" x14ac:dyDescent="0.85">
      <c r="A4291" s="1">
        <v>41164</v>
      </c>
      <c r="B4291" t="s">
        <v>1273</v>
      </c>
      <c r="C4291" t="s">
        <v>1406</v>
      </c>
      <c r="D4291" t="s">
        <v>1407</v>
      </c>
      <c r="E4291" t="s">
        <v>42</v>
      </c>
      <c r="F4291" t="s">
        <v>43</v>
      </c>
      <c r="G4291" t="s">
        <v>44</v>
      </c>
      <c r="H4291">
        <v>2007</v>
      </c>
      <c r="I4291" s="2">
        <v>225000</v>
      </c>
      <c r="J4291" s="2">
        <v>0</v>
      </c>
      <c r="K4291" s="2">
        <v>225000</v>
      </c>
      <c r="L4291" t="s">
        <v>18</v>
      </c>
      <c r="M4291" s="3" t="b">
        <f>trust_funds5[[#This Row],[Contributions Outstanding (USD)]]=0</f>
        <v>1</v>
      </c>
      <c r="N4291" s="3" t="str">
        <f t="shared" si="335"/>
        <v>Outstanding</v>
      </c>
      <c r="O4291" s="3" t="str">
        <f t="shared" si="336"/>
        <v>High Contribution &amp; Recent</v>
      </c>
      <c r="P4291" s="3" t="str">
        <f t="shared" si="337"/>
        <v>Other</v>
      </c>
      <c r="Q4291" s="3" t="str">
        <f t="shared" si="338"/>
        <v>Other</v>
      </c>
      <c r="R4291" s="3" t="str">
        <f t="shared" si="339"/>
        <v>Not LCLS</v>
      </c>
      <c r="S4291" s="3" t="str" cm="1">
        <f t="array" ref="S4291">_xlfn.IFS(G4291 &gt; 5000000, "Very High", G4291 &gt; 1000000, "High", G4291 &gt; 500000, "Medium", TRUE, "Low")</f>
        <v>Very High</v>
      </c>
      <c r="T4291" s="3" t="str" cm="1">
        <f t="array" ref="T4291">_xlfn.IFS(B4291 &gt;= 2005, "Post-2005", B4291 &gt;= 2000, "2000-2004", TRUE, "Pre-2000")</f>
        <v>Post-2005</v>
      </c>
    </row>
    <row r="4292" spans="1:20" x14ac:dyDescent="0.85">
      <c r="A4292" s="1">
        <v>41164</v>
      </c>
      <c r="B4292" t="s">
        <v>1273</v>
      </c>
      <c r="C4292" t="s">
        <v>1406</v>
      </c>
      <c r="D4292" t="s">
        <v>1407</v>
      </c>
      <c r="E4292" t="s">
        <v>93</v>
      </c>
      <c r="F4292" t="s">
        <v>94</v>
      </c>
      <c r="H4292">
        <v>2007</v>
      </c>
      <c r="I4292" s="2">
        <v>257166</v>
      </c>
      <c r="J4292" s="2">
        <v>0</v>
      </c>
      <c r="K4292" s="2">
        <v>257166</v>
      </c>
      <c r="L4292" t="s">
        <v>18</v>
      </c>
      <c r="M4292" s="3" t="b">
        <f>trust_funds5[[#This Row],[Contributions Outstanding (USD)]]=0</f>
        <v>1</v>
      </c>
      <c r="N4292" s="3" t="str">
        <f t="shared" si="335"/>
        <v>Outstanding</v>
      </c>
      <c r="O4292" s="3" t="str">
        <f t="shared" si="336"/>
        <v>High Contribution &amp; Recent</v>
      </c>
      <c r="P4292" s="3" t="str">
        <f t="shared" si="337"/>
        <v>Other</v>
      </c>
      <c r="Q4292" s="3" t="str">
        <f t="shared" si="338"/>
        <v>Other</v>
      </c>
      <c r="R4292" s="3" t="str">
        <f t="shared" si="339"/>
        <v>Not LCLS</v>
      </c>
      <c r="S4292" s="3" t="str" cm="1">
        <f t="array" ref="S4292">_xlfn.IFS(G4292 &gt; 5000000, "Very High", G4292 &gt; 1000000, "High", G4292 &gt; 500000, "Medium", TRUE, "Low")</f>
        <v>Low</v>
      </c>
      <c r="T4292" s="3" t="str" cm="1">
        <f t="array" ref="T4292">_xlfn.IFS(B4292 &gt;= 2005, "Post-2005", B4292 &gt;= 2000, "2000-2004", TRUE, "Pre-2000")</f>
        <v>Post-2005</v>
      </c>
    </row>
    <row r="4293" spans="1:20" x14ac:dyDescent="0.85">
      <c r="A4293" s="1">
        <v>41164</v>
      </c>
      <c r="B4293" t="s">
        <v>90</v>
      </c>
      <c r="C4293" t="s">
        <v>5417</v>
      </c>
      <c r="D4293" t="s">
        <v>5418</v>
      </c>
      <c r="E4293" t="s">
        <v>56</v>
      </c>
      <c r="F4293" t="s">
        <v>57</v>
      </c>
      <c r="G4293" t="s">
        <v>58</v>
      </c>
      <c r="H4293">
        <v>2007</v>
      </c>
      <c r="I4293" s="2">
        <v>2225.42</v>
      </c>
      <c r="J4293" s="2">
        <v>0</v>
      </c>
      <c r="K4293" s="2">
        <v>2225.42</v>
      </c>
      <c r="L4293" t="s">
        <v>18</v>
      </c>
      <c r="M4293" s="3" t="b">
        <f>trust_funds5[[#This Row],[Contributions Outstanding (USD)]]=0</f>
        <v>1</v>
      </c>
      <c r="N4293" s="3" t="str">
        <f t="shared" si="335"/>
        <v>Outstanding</v>
      </c>
      <c r="O4293" s="3" t="str">
        <f t="shared" si="336"/>
        <v>High Contribution &amp; Recent</v>
      </c>
      <c r="P4293" s="3" t="str">
        <f t="shared" si="337"/>
        <v>Other</v>
      </c>
      <c r="Q4293" s="3" t="str">
        <f t="shared" si="338"/>
        <v>Other</v>
      </c>
      <c r="R4293" s="3" t="str">
        <f t="shared" si="339"/>
        <v>Not LCLS</v>
      </c>
      <c r="S4293" s="3" t="str" cm="1">
        <f t="array" ref="S4293">_xlfn.IFS(G4293 &gt; 5000000, "Very High", G4293 &gt; 1000000, "High", G4293 &gt; 500000, "Medium", TRUE, "Low")</f>
        <v>Very High</v>
      </c>
      <c r="T4293" s="3" t="str" cm="1">
        <f t="array" ref="T4293">_xlfn.IFS(B4293 &gt;= 2005, "Post-2005", B4293 &gt;= 2000, "2000-2004", TRUE, "Pre-2000")</f>
        <v>Post-2005</v>
      </c>
    </row>
    <row r="4294" spans="1:20" x14ac:dyDescent="0.85">
      <c r="A4294" s="1">
        <v>41164</v>
      </c>
      <c r="B4294" t="s">
        <v>90</v>
      </c>
      <c r="C4294" t="s">
        <v>5417</v>
      </c>
      <c r="D4294" t="s">
        <v>5418</v>
      </c>
      <c r="E4294" t="s">
        <v>1280</v>
      </c>
      <c r="F4294" t="s">
        <v>1281</v>
      </c>
      <c r="G4294" t="s">
        <v>1282</v>
      </c>
      <c r="H4294">
        <v>2007</v>
      </c>
      <c r="I4294" s="2">
        <v>754.23</v>
      </c>
      <c r="J4294" s="2">
        <v>0</v>
      </c>
      <c r="K4294" s="2">
        <v>754.23</v>
      </c>
      <c r="L4294" t="s">
        <v>18</v>
      </c>
      <c r="M4294" s="3" t="b">
        <f>trust_funds5[[#This Row],[Contributions Outstanding (USD)]]=0</f>
        <v>1</v>
      </c>
      <c r="N4294" s="3" t="str">
        <f t="shared" si="335"/>
        <v>Outstanding</v>
      </c>
      <c r="O4294" s="3" t="str">
        <f t="shared" si="336"/>
        <v>High Contribution &amp; Recent</v>
      </c>
      <c r="P4294" s="3" t="str">
        <f t="shared" si="337"/>
        <v>Other</v>
      </c>
      <c r="Q4294" s="3" t="str">
        <f t="shared" si="338"/>
        <v>Other</v>
      </c>
      <c r="R4294" s="3" t="str">
        <f t="shared" si="339"/>
        <v>Not LCLS</v>
      </c>
      <c r="S4294" s="3" t="str" cm="1">
        <f t="array" ref="S4294">_xlfn.IFS(G4294 &gt; 5000000, "Very High", G4294 &gt; 1000000, "High", G4294 &gt; 500000, "Medium", TRUE, "Low")</f>
        <v>Very High</v>
      </c>
      <c r="T4294" s="3" t="str" cm="1">
        <f t="array" ref="T4294">_xlfn.IFS(B4294 &gt;= 2005, "Post-2005", B4294 &gt;= 2000, "2000-2004", TRUE, "Pre-2000")</f>
        <v>Post-2005</v>
      </c>
    </row>
    <row r="4295" spans="1:20" x14ac:dyDescent="0.85">
      <c r="A4295" s="1">
        <v>41164</v>
      </c>
      <c r="B4295" t="s">
        <v>90</v>
      </c>
      <c r="C4295" t="s">
        <v>5417</v>
      </c>
      <c r="D4295" t="s">
        <v>5418</v>
      </c>
      <c r="E4295" t="s">
        <v>62</v>
      </c>
      <c r="F4295" t="s">
        <v>63</v>
      </c>
      <c r="H4295">
        <v>2007</v>
      </c>
      <c r="I4295" s="2">
        <v>301796.81</v>
      </c>
      <c r="J4295" s="2">
        <v>0</v>
      </c>
      <c r="K4295" s="2">
        <v>301796.81</v>
      </c>
      <c r="L4295" t="s">
        <v>18</v>
      </c>
      <c r="M4295" s="3" t="b">
        <f>trust_funds5[[#This Row],[Contributions Outstanding (USD)]]=0</f>
        <v>1</v>
      </c>
      <c r="N4295" s="3" t="str">
        <f t="shared" si="335"/>
        <v>Outstanding</v>
      </c>
      <c r="O4295" s="3" t="str">
        <f t="shared" si="336"/>
        <v>High Contribution &amp; Recent</v>
      </c>
      <c r="P4295" s="3" t="str">
        <f t="shared" si="337"/>
        <v>Other</v>
      </c>
      <c r="Q4295" s="3" t="str">
        <f t="shared" si="338"/>
        <v>Other</v>
      </c>
      <c r="R4295" s="3" t="str">
        <f t="shared" si="339"/>
        <v>Not LCLS</v>
      </c>
      <c r="S4295" s="3" t="str" cm="1">
        <f t="array" ref="S4295">_xlfn.IFS(G4295 &gt; 5000000, "Very High", G4295 &gt; 1000000, "High", G4295 &gt; 500000, "Medium", TRUE, "Low")</f>
        <v>Low</v>
      </c>
      <c r="T4295" s="3" t="str" cm="1">
        <f t="array" ref="T4295">_xlfn.IFS(B4295 &gt;= 2005, "Post-2005", B4295 &gt;= 2000, "2000-2004", TRUE, "Pre-2000")</f>
        <v>Post-2005</v>
      </c>
    </row>
    <row r="4296" spans="1:20" x14ac:dyDescent="0.85">
      <c r="A4296" s="1">
        <v>41164</v>
      </c>
      <c r="B4296" t="s">
        <v>90</v>
      </c>
      <c r="C4296" t="s">
        <v>6298</v>
      </c>
      <c r="D4296" t="s">
        <v>6299</v>
      </c>
      <c r="E4296" t="s">
        <v>93</v>
      </c>
      <c r="F4296" t="s">
        <v>94</v>
      </c>
      <c r="H4296">
        <v>2007</v>
      </c>
      <c r="I4296" s="2">
        <v>4000000</v>
      </c>
      <c r="J4296" s="2">
        <v>0</v>
      </c>
      <c r="K4296" s="2">
        <v>4000000</v>
      </c>
      <c r="L4296" t="s">
        <v>18</v>
      </c>
      <c r="M4296" s="3" t="b">
        <f>trust_funds5[[#This Row],[Contributions Outstanding (USD)]]=0</f>
        <v>1</v>
      </c>
      <c r="N4296" s="3" t="str">
        <f t="shared" si="335"/>
        <v>Outstanding</v>
      </c>
      <c r="O4296" s="3" t="str">
        <f t="shared" si="336"/>
        <v>High Contribution &amp; Recent</v>
      </c>
      <c r="P4296" s="3" t="str">
        <f t="shared" si="337"/>
        <v>Other</v>
      </c>
      <c r="Q4296" s="3" t="str">
        <f t="shared" si="338"/>
        <v>Other</v>
      </c>
      <c r="R4296" s="3" t="str">
        <f t="shared" si="339"/>
        <v>Not LCLS</v>
      </c>
      <c r="S4296" s="3" t="str" cm="1">
        <f t="array" ref="S4296">_xlfn.IFS(G4296 &gt; 5000000, "Very High", G4296 &gt; 1000000, "High", G4296 &gt; 500000, "Medium", TRUE, "Low")</f>
        <v>Low</v>
      </c>
      <c r="T4296" s="3" t="str" cm="1">
        <f t="array" ref="T4296">_xlfn.IFS(B4296 &gt;= 2005, "Post-2005", B4296 &gt;= 2000, "2000-2004", TRUE, "Pre-2000")</f>
        <v>Post-2005</v>
      </c>
    </row>
    <row r="4297" spans="1:20" x14ac:dyDescent="0.85">
      <c r="A4297" s="1">
        <v>41164</v>
      </c>
      <c r="B4297" t="s">
        <v>90</v>
      </c>
      <c r="C4297" t="s">
        <v>6298</v>
      </c>
      <c r="D4297" t="s">
        <v>6299</v>
      </c>
      <c r="E4297" t="s">
        <v>93</v>
      </c>
      <c r="F4297" t="s">
        <v>94</v>
      </c>
      <c r="H4297">
        <v>2007</v>
      </c>
      <c r="I4297" s="2">
        <v>4000000</v>
      </c>
      <c r="J4297" s="2">
        <v>0</v>
      </c>
      <c r="K4297" s="2">
        <v>4000000</v>
      </c>
      <c r="L4297" t="s">
        <v>18</v>
      </c>
      <c r="M4297" s="3" t="b">
        <f>trust_funds5[[#This Row],[Contributions Outstanding (USD)]]=0</f>
        <v>1</v>
      </c>
      <c r="N4297" s="3" t="str">
        <f t="shared" si="335"/>
        <v>Outstanding</v>
      </c>
      <c r="O4297" s="3" t="str">
        <f t="shared" si="336"/>
        <v>High Contribution &amp; Recent</v>
      </c>
      <c r="P4297" s="3" t="str">
        <f t="shared" si="337"/>
        <v>Other</v>
      </c>
      <c r="Q4297" s="3" t="str">
        <f t="shared" si="338"/>
        <v>Other</v>
      </c>
      <c r="R4297" s="3" t="str">
        <f t="shared" si="339"/>
        <v>Not LCLS</v>
      </c>
      <c r="S4297" s="3" t="str" cm="1">
        <f t="array" ref="S4297">_xlfn.IFS(G4297 &gt; 5000000, "Very High", G4297 &gt; 1000000, "High", G4297 &gt; 500000, "Medium", TRUE, "Low")</f>
        <v>Low</v>
      </c>
      <c r="T4297" s="3" t="str" cm="1">
        <f t="array" ref="T4297">_xlfn.IFS(B4297 &gt;= 2005, "Post-2005", B4297 &gt;= 2000, "2000-2004", TRUE, "Pre-2000")</f>
        <v>Post-2005</v>
      </c>
    </row>
    <row r="4298" spans="1:20" x14ac:dyDescent="0.85">
      <c r="A4298" s="1">
        <v>41164</v>
      </c>
      <c r="B4298" t="s">
        <v>5722</v>
      </c>
      <c r="C4298" t="s">
        <v>6300</v>
      </c>
      <c r="D4298" t="s">
        <v>6301</v>
      </c>
      <c r="E4298" t="s">
        <v>15</v>
      </c>
      <c r="F4298" t="s">
        <v>16</v>
      </c>
      <c r="G4298" t="s">
        <v>17</v>
      </c>
      <c r="H4298">
        <v>2007</v>
      </c>
      <c r="I4298" s="2">
        <v>17576236.920000002</v>
      </c>
      <c r="J4298" s="2">
        <v>0</v>
      </c>
      <c r="K4298" s="2">
        <v>17576236.920000002</v>
      </c>
      <c r="L4298" t="s">
        <v>18</v>
      </c>
      <c r="M4298" s="3" t="b">
        <f>trust_funds5[[#This Row],[Contributions Outstanding (USD)]]=0</f>
        <v>1</v>
      </c>
      <c r="N4298" s="3" t="str">
        <f t="shared" si="335"/>
        <v>Outstanding</v>
      </c>
      <c r="O4298" s="3" t="str">
        <f t="shared" si="336"/>
        <v>High Contribution &amp; Recent</v>
      </c>
      <c r="P4298" s="3" t="str">
        <f t="shared" si="337"/>
        <v>Other</v>
      </c>
      <c r="Q4298" s="3" t="str">
        <f t="shared" si="338"/>
        <v>Other</v>
      </c>
      <c r="R4298" s="3" t="str">
        <f t="shared" si="339"/>
        <v>Not LCLS</v>
      </c>
      <c r="S4298" s="3" t="str" cm="1">
        <f t="array" ref="S4298">_xlfn.IFS(G4298 &gt; 5000000, "Very High", G4298 &gt; 1000000, "High", G4298 &gt; 500000, "Medium", TRUE, "Low")</f>
        <v>Very High</v>
      </c>
      <c r="T4298" s="3" t="str" cm="1">
        <f t="array" ref="T4298">_xlfn.IFS(B4298 &gt;= 2005, "Post-2005", B4298 &gt;= 2000, "2000-2004", TRUE, "Pre-2000")</f>
        <v>Post-2005</v>
      </c>
    </row>
    <row r="4299" spans="1:20" x14ac:dyDescent="0.85">
      <c r="A4299" s="1">
        <v>41164</v>
      </c>
      <c r="B4299" t="s">
        <v>1502</v>
      </c>
      <c r="C4299" t="s">
        <v>5831</v>
      </c>
      <c r="D4299" t="s">
        <v>5832</v>
      </c>
      <c r="E4299" t="s">
        <v>293</v>
      </c>
      <c r="F4299" t="s">
        <v>294</v>
      </c>
      <c r="G4299" t="s">
        <v>295</v>
      </c>
      <c r="H4299">
        <v>2007</v>
      </c>
      <c r="I4299" s="2">
        <v>474231.96</v>
      </c>
      <c r="J4299" s="2">
        <v>232985</v>
      </c>
      <c r="K4299" s="2">
        <v>707216.96</v>
      </c>
      <c r="L4299" t="s">
        <v>116</v>
      </c>
      <c r="M4299" s="3" t="b">
        <f>trust_funds5[[#This Row],[Contributions Outstanding (USD)]]=0</f>
        <v>0</v>
      </c>
      <c r="N4299" s="3" t="str">
        <f t="shared" si="335"/>
        <v>Outstanding</v>
      </c>
      <c r="O4299" s="3" t="str">
        <f t="shared" si="336"/>
        <v>High Contribution &amp; Recent</v>
      </c>
      <c r="P4299" s="3" t="str">
        <f t="shared" si="337"/>
        <v>Other</v>
      </c>
      <c r="Q4299" s="3" t="str">
        <f t="shared" si="338"/>
        <v>Other</v>
      </c>
      <c r="R4299" s="3" t="str">
        <f t="shared" si="339"/>
        <v>Not LCLS</v>
      </c>
      <c r="S4299" s="3" t="str" cm="1">
        <f t="array" ref="S4299">_xlfn.IFS(G4299 &gt; 5000000, "Very High", G4299 &gt; 1000000, "High", G4299 &gt; 500000, "Medium", TRUE, "Low")</f>
        <v>Very High</v>
      </c>
      <c r="T4299" s="3" t="str" cm="1">
        <f t="array" ref="T4299">_xlfn.IFS(B4299 &gt;= 2005, "Post-2005", B4299 &gt;= 2000, "2000-2004", TRUE, "Pre-2000")</f>
        <v>Post-2005</v>
      </c>
    </row>
    <row r="4300" spans="1:20" x14ac:dyDescent="0.85">
      <c r="A4300" s="1">
        <v>41164</v>
      </c>
      <c r="B4300" t="s">
        <v>6302</v>
      </c>
      <c r="C4300" t="s">
        <v>6303</v>
      </c>
      <c r="D4300" t="s">
        <v>6304</v>
      </c>
      <c r="E4300" t="s">
        <v>293</v>
      </c>
      <c r="F4300" t="s">
        <v>294</v>
      </c>
      <c r="G4300" t="s">
        <v>4803</v>
      </c>
      <c r="H4300">
        <v>2007</v>
      </c>
      <c r="I4300" s="2">
        <v>214665</v>
      </c>
      <c r="J4300" s="2">
        <v>0</v>
      </c>
      <c r="K4300" s="2">
        <v>214665</v>
      </c>
      <c r="L4300" t="s">
        <v>18</v>
      </c>
      <c r="M4300" s="3" t="b">
        <f>trust_funds5[[#This Row],[Contributions Outstanding (USD)]]=0</f>
        <v>1</v>
      </c>
      <c r="N4300" s="3" t="str">
        <f t="shared" si="335"/>
        <v>Outstanding</v>
      </c>
      <c r="O4300" s="3" t="str">
        <f t="shared" si="336"/>
        <v>High Contribution &amp; Recent</v>
      </c>
      <c r="P4300" s="3" t="str">
        <f t="shared" si="337"/>
        <v>Other</v>
      </c>
      <c r="Q4300" s="3" t="str">
        <f t="shared" si="338"/>
        <v>Other</v>
      </c>
      <c r="R4300" s="3" t="str">
        <f t="shared" si="339"/>
        <v>Not LCLS</v>
      </c>
      <c r="S4300" s="3" t="str" cm="1">
        <f t="array" ref="S4300">_xlfn.IFS(G4300 &gt; 5000000, "Very High", G4300 &gt; 1000000, "High", G4300 &gt; 500000, "Medium", TRUE, "Low")</f>
        <v>Very High</v>
      </c>
      <c r="T4300" s="3" t="str" cm="1">
        <f t="array" ref="T4300">_xlfn.IFS(B4300 &gt;= 2005, "Post-2005", B4300 &gt;= 2000, "2000-2004", TRUE, "Pre-2000")</f>
        <v>Post-2005</v>
      </c>
    </row>
    <row r="4301" spans="1:20" x14ac:dyDescent="0.85">
      <c r="A4301" s="1">
        <v>41164</v>
      </c>
      <c r="B4301" t="s">
        <v>5833</v>
      </c>
      <c r="C4301" t="s">
        <v>5834</v>
      </c>
      <c r="D4301" t="s">
        <v>5835</v>
      </c>
      <c r="E4301" t="s">
        <v>293</v>
      </c>
      <c r="F4301" t="s">
        <v>294</v>
      </c>
      <c r="G4301" t="s">
        <v>626</v>
      </c>
      <c r="H4301">
        <v>2007</v>
      </c>
      <c r="I4301" s="2">
        <v>0</v>
      </c>
      <c r="J4301" s="2">
        <v>1043154.16</v>
      </c>
      <c r="K4301" s="2">
        <v>1043154.16</v>
      </c>
      <c r="L4301" t="s">
        <v>116</v>
      </c>
      <c r="M4301" s="3" t="b">
        <f>trust_funds5[[#This Row],[Contributions Outstanding (USD)]]=0</f>
        <v>0</v>
      </c>
      <c r="N4301" s="3" t="str">
        <f t="shared" si="335"/>
        <v>Outstanding</v>
      </c>
      <c r="O4301" s="3" t="str">
        <f t="shared" si="336"/>
        <v>High Contribution &amp; Recent</v>
      </c>
      <c r="P4301" s="3" t="str">
        <f t="shared" si="337"/>
        <v>Other</v>
      </c>
      <c r="Q4301" s="3" t="str">
        <f t="shared" si="338"/>
        <v>Other</v>
      </c>
      <c r="R4301" s="3" t="str">
        <f t="shared" si="339"/>
        <v>Not LCLS</v>
      </c>
      <c r="S4301" s="3" t="str" cm="1">
        <f t="array" ref="S4301">_xlfn.IFS(G4301 &gt; 5000000, "Very High", G4301 &gt; 1000000, "High", G4301 &gt; 500000, "Medium", TRUE, "Low")</f>
        <v>Very High</v>
      </c>
      <c r="T4301" s="3" t="str" cm="1">
        <f t="array" ref="T4301">_xlfn.IFS(B4301 &gt;= 2005, "Post-2005", B4301 &gt;= 2000, "2000-2004", TRUE, "Pre-2000")</f>
        <v>Post-2005</v>
      </c>
    </row>
    <row r="4302" spans="1:20" x14ac:dyDescent="0.85">
      <c r="A4302" s="1">
        <v>41164</v>
      </c>
      <c r="B4302" t="s">
        <v>82</v>
      </c>
      <c r="C4302" t="s">
        <v>4239</v>
      </c>
      <c r="D4302" t="s">
        <v>4240</v>
      </c>
      <c r="E4302" t="s">
        <v>293</v>
      </c>
      <c r="F4302" t="s">
        <v>294</v>
      </c>
      <c r="G4302" t="s">
        <v>295</v>
      </c>
      <c r="H4302">
        <v>2007</v>
      </c>
      <c r="I4302" s="2">
        <v>1474306.8</v>
      </c>
      <c r="J4302" s="2">
        <v>0</v>
      </c>
      <c r="K4302" s="2">
        <v>1474306.8</v>
      </c>
      <c r="L4302" t="s">
        <v>116</v>
      </c>
      <c r="M4302" s="3" t="b">
        <f>trust_funds5[[#This Row],[Contributions Outstanding (USD)]]=0</f>
        <v>1</v>
      </c>
      <c r="N4302" s="3" t="str">
        <f t="shared" si="335"/>
        <v>Outstanding</v>
      </c>
      <c r="O4302" s="3" t="str">
        <f t="shared" si="336"/>
        <v>High Contribution &amp; Recent</v>
      </c>
      <c r="P4302" s="3" t="str">
        <f t="shared" si="337"/>
        <v>Other</v>
      </c>
      <c r="Q4302" s="3" t="str">
        <f t="shared" si="338"/>
        <v>Other</v>
      </c>
      <c r="R4302" s="3" t="str">
        <f t="shared" si="339"/>
        <v>Not LCLS</v>
      </c>
      <c r="S4302" s="3" t="str" cm="1">
        <f t="array" ref="S4302">_xlfn.IFS(G4302 &gt; 5000000, "Very High", G4302 &gt; 1000000, "High", G4302 &gt; 500000, "Medium", TRUE, "Low")</f>
        <v>Very High</v>
      </c>
      <c r="T4302" s="3" t="str" cm="1">
        <f t="array" ref="T4302">_xlfn.IFS(B4302 &gt;= 2005, "Post-2005", B4302 &gt;= 2000, "2000-2004", TRUE, "Pre-2000")</f>
        <v>Post-2005</v>
      </c>
    </row>
    <row r="4303" spans="1:20" x14ac:dyDescent="0.85">
      <c r="A4303" s="1">
        <v>41164</v>
      </c>
      <c r="B4303" t="s">
        <v>90</v>
      </c>
      <c r="C4303" t="s">
        <v>6305</v>
      </c>
      <c r="D4303" t="s">
        <v>6306</v>
      </c>
      <c r="E4303" t="s">
        <v>15</v>
      </c>
      <c r="F4303" t="s">
        <v>16</v>
      </c>
      <c r="G4303" t="s">
        <v>17</v>
      </c>
      <c r="H4303">
        <v>2007</v>
      </c>
      <c r="I4303" s="2">
        <v>219833.81</v>
      </c>
      <c r="J4303" s="2">
        <v>0</v>
      </c>
      <c r="K4303" s="2">
        <v>219833.81</v>
      </c>
      <c r="L4303" t="s">
        <v>18</v>
      </c>
      <c r="M4303" s="3" t="b">
        <f>trust_funds5[[#This Row],[Contributions Outstanding (USD)]]=0</f>
        <v>1</v>
      </c>
      <c r="N4303" s="3" t="str">
        <f t="shared" si="335"/>
        <v>Outstanding</v>
      </c>
      <c r="O4303" s="3" t="str">
        <f t="shared" si="336"/>
        <v>High Contribution &amp; Recent</v>
      </c>
      <c r="P4303" s="3" t="str">
        <f t="shared" si="337"/>
        <v>Other</v>
      </c>
      <c r="Q4303" s="3" t="str">
        <f t="shared" si="338"/>
        <v>Other</v>
      </c>
      <c r="R4303" s="3" t="str">
        <f t="shared" si="339"/>
        <v>Not LCLS</v>
      </c>
      <c r="S4303" s="3" t="str" cm="1">
        <f t="array" ref="S4303">_xlfn.IFS(G4303 &gt; 5000000, "Very High", G4303 &gt; 1000000, "High", G4303 &gt; 500000, "Medium", TRUE, "Low")</f>
        <v>Very High</v>
      </c>
      <c r="T4303" s="3" t="str" cm="1">
        <f t="array" ref="T4303">_xlfn.IFS(B4303 &gt;= 2005, "Post-2005", B4303 &gt;= 2000, "2000-2004", TRUE, "Pre-2000")</f>
        <v>Post-2005</v>
      </c>
    </row>
    <row r="4304" spans="1:20" x14ac:dyDescent="0.85">
      <c r="A4304" s="1">
        <v>41164</v>
      </c>
      <c r="B4304" t="s">
        <v>90</v>
      </c>
      <c r="C4304" t="s">
        <v>6307</v>
      </c>
      <c r="D4304" t="s">
        <v>6308</v>
      </c>
      <c r="E4304" t="s">
        <v>102</v>
      </c>
      <c r="F4304" t="s">
        <v>103</v>
      </c>
      <c r="G4304" t="s">
        <v>104</v>
      </c>
      <c r="H4304">
        <v>2007</v>
      </c>
      <c r="I4304" s="2">
        <v>245185.2</v>
      </c>
      <c r="J4304" s="2">
        <v>0</v>
      </c>
      <c r="K4304" s="2">
        <v>245185.2</v>
      </c>
      <c r="L4304" t="s">
        <v>18</v>
      </c>
      <c r="M4304" s="3" t="b">
        <f>trust_funds5[[#This Row],[Contributions Outstanding (USD)]]=0</f>
        <v>1</v>
      </c>
      <c r="N4304" s="3" t="str">
        <f t="shared" si="335"/>
        <v>Outstanding</v>
      </c>
      <c r="O4304" s="3" t="str">
        <f t="shared" si="336"/>
        <v>High Contribution &amp; Recent</v>
      </c>
      <c r="P4304" s="3" t="str">
        <f t="shared" si="337"/>
        <v>Other</v>
      </c>
      <c r="Q4304" s="3" t="str">
        <f t="shared" si="338"/>
        <v>Other</v>
      </c>
      <c r="R4304" s="3" t="str">
        <f t="shared" si="339"/>
        <v>Not LCLS</v>
      </c>
      <c r="S4304" s="3" t="str" cm="1">
        <f t="array" ref="S4304">_xlfn.IFS(G4304 &gt; 5000000, "Very High", G4304 &gt; 1000000, "High", G4304 &gt; 500000, "Medium", TRUE, "Low")</f>
        <v>Very High</v>
      </c>
      <c r="T4304" s="3" t="str" cm="1">
        <f t="array" ref="T4304">_xlfn.IFS(B4304 &gt;= 2005, "Post-2005", B4304 &gt;= 2000, "2000-2004", TRUE, "Pre-2000")</f>
        <v>Post-2005</v>
      </c>
    </row>
    <row r="4305" spans="1:20" x14ac:dyDescent="0.85">
      <c r="A4305" s="1">
        <v>41164</v>
      </c>
      <c r="B4305" t="s">
        <v>5722</v>
      </c>
      <c r="C4305" t="s">
        <v>6309</v>
      </c>
      <c r="D4305" t="s">
        <v>6310</v>
      </c>
      <c r="E4305" t="s">
        <v>119</v>
      </c>
      <c r="F4305" t="s">
        <v>120</v>
      </c>
      <c r="G4305" t="s">
        <v>121</v>
      </c>
      <c r="H4305">
        <v>2007</v>
      </c>
      <c r="I4305" s="2">
        <v>6546216.29</v>
      </c>
      <c r="J4305" s="2">
        <v>0</v>
      </c>
      <c r="K4305" s="2">
        <v>6546216.29</v>
      </c>
      <c r="L4305" t="s">
        <v>18</v>
      </c>
      <c r="M4305" s="3" t="b">
        <f>trust_funds5[[#This Row],[Contributions Outstanding (USD)]]=0</f>
        <v>1</v>
      </c>
      <c r="N4305" s="3" t="str">
        <f t="shared" si="335"/>
        <v>Outstanding</v>
      </c>
      <c r="O4305" s="3" t="str">
        <f t="shared" si="336"/>
        <v>High Contribution &amp; Recent</v>
      </c>
      <c r="P4305" s="3" t="str">
        <f t="shared" si="337"/>
        <v>Other</v>
      </c>
      <c r="Q4305" s="3" t="str">
        <f t="shared" si="338"/>
        <v>Other</v>
      </c>
      <c r="R4305" s="3" t="str">
        <f t="shared" si="339"/>
        <v>Not LCLS</v>
      </c>
      <c r="S4305" s="3" t="str" cm="1">
        <f t="array" ref="S4305">_xlfn.IFS(G4305 &gt; 5000000, "Very High", G4305 &gt; 1000000, "High", G4305 &gt; 500000, "Medium", TRUE, "Low")</f>
        <v>Very High</v>
      </c>
      <c r="T4305" s="3" t="str" cm="1">
        <f t="array" ref="T4305">_xlfn.IFS(B4305 &gt;= 2005, "Post-2005", B4305 &gt;= 2000, "2000-2004", TRUE, "Pre-2000")</f>
        <v>Post-2005</v>
      </c>
    </row>
    <row r="4306" spans="1:20" x14ac:dyDescent="0.85">
      <c r="A4306" s="1">
        <v>41164</v>
      </c>
      <c r="B4306" t="s">
        <v>90</v>
      </c>
      <c r="C4306" t="s">
        <v>5840</v>
      </c>
      <c r="D4306" t="s">
        <v>5841</v>
      </c>
      <c r="E4306" t="s">
        <v>260</v>
      </c>
      <c r="F4306" t="s">
        <v>261</v>
      </c>
      <c r="H4306">
        <v>2007</v>
      </c>
      <c r="I4306" s="2">
        <v>400000</v>
      </c>
      <c r="J4306" s="2">
        <v>0</v>
      </c>
      <c r="K4306" s="2">
        <v>400000</v>
      </c>
      <c r="L4306" t="s">
        <v>116</v>
      </c>
      <c r="M4306" s="3" t="b">
        <f>trust_funds5[[#This Row],[Contributions Outstanding (USD)]]=0</f>
        <v>1</v>
      </c>
      <c r="N4306" s="3" t="str">
        <f t="shared" si="335"/>
        <v>Outstanding</v>
      </c>
      <c r="O4306" s="3" t="str">
        <f t="shared" si="336"/>
        <v>High Contribution &amp; Recent</v>
      </c>
      <c r="P4306" s="3" t="str">
        <f t="shared" si="337"/>
        <v>Other</v>
      </c>
      <c r="Q4306" s="3" t="str">
        <f t="shared" si="338"/>
        <v>Other</v>
      </c>
      <c r="R4306" s="3" t="str">
        <f t="shared" si="339"/>
        <v>Not LCLS</v>
      </c>
      <c r="S4306" s="3" t="str" cm="1">
        <f t="array" ref="S4306">_xlfn.IFS(G4306 &gt; 5000000, "Very High", G4306 &gt; 1000000, "High", G4306 &gt; 500000, "Medium", TRUE, "Low")</f>
        <v>Low</v>
      </c>
      <c r="T4306" s="3" t="str" cm="1">
        <f t="array" ref="T4306">_xlfn.IFS(B4306 &gt;= 2005, "Post-2005", B4306 &gt;= 2000, "2000-2004", TRUE, "Pre-2000")</f>
        <v>Post-2005</v>
      </c>
    </row>
    <row r="4307" spans="1:20" x14ac:dyDescent="0.85">
      <c r="A4307" s="1">
        <v>41164</v>
      </c>
      <c r="B4307" t="s">
        <v>1502</v>
      </c>
      <c r="C4307" t="s">
        <v>1503</v>
      </c>
      <c r="D4307" t="s">
        <v>1504</v>
      </c>
      <c r="E4307" t="s">
        <v>264</v>
      </c>
      <c r="F4307" t="s">
        <v>265</v>
      </c>
      <c r="G4307" t="s">
        <v>1350</v>
      </c>
      <c r="H4307">
        <v>2007</v>
      </c>
      <c r="I4307" s="2">
        <v>1297712.73</v>
      </c>
      <c r="J4307" s="2">
        <v>1150.27</v>
      </c>
      <c r="K4307" s="2">
        <v>1298863</v>
      </c>
      <c r="L4307" t="s">
        <v>116</v>
      </c>
      <c r="M4307" s="3" t="b">
        <f>trust_funds5[[#This Row],[Contributions Outstanding (USD)]]=0</f>
        <v>0</v>
      </c>
      <c r="N4307" s="3" t="str">
        <f t="shared" si="335"/>
        <v>Outstanding</v>
      </c>
      <c r="O4307" s="3" t="str">
        <f t="shared" si="336"/>
        <v>High Contribution &amp; Recent</v>
      </c>
      <c r="P4307" s="3" t="str">
        <f t="shared" si="337"/>
        <v>Other</v>
      </c>
      <c r="Q4307" s="3" t="str">
        <f t="shared" si="338"/>
        <v>Other</v>
      </c>
      <c r="R4307" s="3" t="str">
        <f t="shared" si="339"/>
        <v>Not LCLS</v>
      </c>
      <c r="S4307" s="3" t="str" cm="1">
        <f t="array" ref="S4307">_xlfn.IFS(G4307 &gt; 5000000, "Very High", G4307 &gt; 1000000, "High", G4307 &gt; 500000, "Medium", TRUE, "Low")</f>
        <v>Very High</v>
      </c>
      <c r="T4307" s="3" t="str" cm="1">
        <f t="array" ref="T4307">_xlfn.IFS(B4307 &gt;= 2005, "Post-2005", B4307 &gt;= 2000, "2000-2004", TRUE, "Pre-2000")</f>
        <v>Post-2005</v>
      </c>
    </row>
    <row r="4308" spans="1:20" x14ac:dyDescent="0.85">
      <c r="A4308" s="1">
        <v>41164</v>
      </c>
      <c r="B4308" t="s">
        <v>871</v>
      </c>
      <c r="C4308" t="s">
        <v>5069</v>
      </c>
      <c r="D4308" t="s">
        <v>1542</v>
      </c>
      <c r="E4308" t="s">
        <v>15</v>
      </c>
      <c r="F4308" t="s">
        <v>16</v>
      </c>
      <c r="G4308" t="s">
        <v>17</v>
      </c>
      <c r="H4308">
        <v>2007</v>
      </c>
      <c r="I4308" s="2">
        <v>68089.91</v>
      </c>
      <c r="J4308" s="2">
        <v>0</v>
      </c>
      <c r="K4308" s="2">
        <v>68089.91</v>
      </c>
      <c r="L4308" t="s">
        <v>18</v>
      </c>
      <c r="M4308" s="3" t="b">
        <f>trust_funds5[[#This Row],[Contributions Outstanding (USD)]]=0</f>
        <v>1</v>
      </c>
      <c r="N4308" s="3" t="str">
        <f t="shared" si="335"/>
        <v>Outstanding</v>
      </c>
      <c r="O4308" s="3" t="str">
        <f t="shared" si="336"/>
        <v>High Contribution &amp; Recent</v>
      </c>
      <c r="P4308" s="3" t="str">
        <f t="shared" si="337"/>
        <v>Other</v>
      </c>
      <c r="Q4308" s="3" t="str">
        <f t="shared" si="338"/>
        <v>Other</v>
      </c>
      <c r="R4308" s="3" t="str">
        <f t="shared" si="339"/>
        <v>Not LCLS</v>
      </c>
      <c r="S4308" s="3" t="str" cm="1">
        <f t="array" ref="S4308">_xlfn.IFS(G4308 &gt; 5000000, "Very High", G4308 &gt; 1000000, "High", G4308 &gt; 500000, "Medium", TRUE, "Low")</f>
        <v>Very High</v>
      </c>
      <c r="T4308" s="3" t="str" cm="1">
        <f t="array" ref="T4308">_xlfn.IFS(B4308 &gt;= 2005, "Post-2005", B4308 &gt;= 2000, "2000-2004", TRUE, "Pre-2000")</f>
        <v>Post-2005</v>
      </c>
    </row>
    <row r="4309" spans="1:20" x14ac:dyDescent="0.85">
      <c r="A4309" s="1">
        <v>41164</v>
      </c>
      <c r="B4309" t="s">
        <v>5844</v>
      </c>
      <c r="C4309" t="s">
        <v>6311</v>
      </c>
      <c r="D4309" t="s">
        <v>6312</v>
      </c>
      <c r="E4309" t="s">
        <v>62</v>
      </c>
      <c r="F4309" t="s">
        <v>63</v>
      </c>
      <c r="H4309">
        <v>2007</v>
      </c>
      <c r="I4309" s="2">
        <v>3316634</v>
      </c>
      <c r="J4309" s="2">
        <v>0</v>
      </c>
      <c r="K4309" s="2">
        <v>3316634</v>
      </c>
      <c r="L4309" t="s">
        <v>116</v>
      </c>
      <c r="M4309" s="3" t="b">
        <f>trust_funds5[[#This Row],[Contributions Outstanding (USD)]]=0</f>
        <v>1</v>
      </c>
      <c r="N4309" s="3" t="str">
        <f t="shared" si="335"/>
        <v>Outstanding</v>
      </c>
      <c r="O4309" s="3" t="str">
        <f t="shared" si="336"/>
        <v>High Contribution &amp; Recent</v>
      </c>
      <c r="P4309" s="3" t="str">
        <f t="shared" si="337"/>
        <v>Other</v>
      </c>
      <c r="Q4309" s="3" t="str">
        <f t="shared" si="338"/>
        <v>Other</v>
      </c>
      <c r="R4309" s="3" t="str">
        <f t="shared" si="339"/>
        <v>Not LCLS</v>
      </c>
      <c r="S4309" s="3" t="str" cm="1">
        <f t="array" ref="S4309">_xlfn.IFS(G4309 &gt; 5000000, "Very High", G4309 &gt; 1000000, "High", G4309 &gt; 500000, "Medium", TRUE, "Low")</f>
        <v>Low</v>
      </c>
      <c r="T4309" s="3" t="str" cm="1">
        <f t="array" ref="T4309">_xlfn.IFS(B4309 &gt;= 2005, "Post-2005", B4309 &gt;= 2000, "2000-2004", TRUE, "Pre-2000")</f>
        <v>Post-2005</v>
      </c>
    </row>
    <row r="4310" spans="1:20" x14ac:dyDescent="0.85">
      <c r="A4310" s="1">
        <v>41164</v>
      </c>
      <c r="B4310" t="s">
        <v>5844</v>
      </c>
      <c r="C4310" t="s">
        <v>5845</v>
      </c>
      <c r="D4310" t="s">
        <v>5846</v>
      </c>
      <c r="E4310" t="s">
        <v>70</v>
      </c>
      <c r="F4310" t="s">
        <v>71</v>
      </c>
      <c r="G4310" t="s">
        <v>72</v>
      </c>
      <c r="H4310">
        <v>2007</v>
      </c>
      <c r="I4310" s="2">
        <v>68009.86</v>
      </c>
      <c r="J4310" s="2">
        <v>0</v>
      </c>
      <c r="K4310" s="2">
        <v>68009.86</v>
      </c>
      <c r="L4310" t="s">
        <v>116</v>
      </c>
      <c r="M4310" s="3" t="b">
        <f>trust_funds5[[#This Row],[Contributions Outstanding (USD)]]=0</f>
        <v>1</v>
      </c>
      <c r="N4310" s="3" t="str">
        <f t="shared" si="335"/>
        <v>Outstanding</v>
      </c>
      <c r="O4310" s="3" t="str">
        <f t="shared" si="336"/>
        <v>High Contribution &amp; Recent</v>
      </c>
      <c r="P4310" s="3" t="str">
        <f t="shared" si="337"/>
        <v>Other</v>
      </c>
      <c r="Q4310" s="3" t="str">
        <f t="shared" si="338"/>
        <v>Other</v>
      </c>
      <c r="R4310" s="3" t="str">
        <f t="shared" si="339"/>
        <v>Not LCLS</v>
      </c>
      <c r="S4310" s="3" t="str" cm="1">
        <f t="array" ref="S4310">_xlfn.IFS(G4310 &gt; 5000000, "Very High", G4310 &gt; 1000000, "High", G4310 &gt; 500000, "Medium", TRUE, "Low")</f>
        <v>Very High</v>
      </c>
      <c r="T4310" s="3" t="str" cm="1">
        <f t="array" ref="T4310">_xlfn.IFS(B4310 &gt;= 2005, "Post-2005", B4310 &gt;= 2000, "2000-2004", TRUE, "Pre-2000")</f>
        <v>Post-2005</v>
      </c>
    </row>
    <row r="4311" spans="1:20" x14ac:dyDescent="0.85">
      <c r="A4311" s="1">
        <v>41164</v>
      </c>
      <c r="B4311" t="s">
        <v>5844</v>
      </c>
      <c r="C4311" t="s">
        <v>5845</v>
      </c>
      <c r="D4311" t="s">
        <v>5846</v>
      </c>
      <c r="E4311" t="s">
        <v>4846</v>
      </c>
      <c r="F4311" t="s">
        <v>4847</v>
      </c>
      <c r="G4311" t="s">
        <v>6313</v>
      </c>
      <c r="H4311">
        <v>2007</v>
      </c>
      <c r="I4311" s="2">
        <v>207468.88</v>
      </c>
      <c r="J4311" s="2">
        <v>0</v>
      </c>
      <c r="K4311" s="2">
        <v>207468.88</v>
      </c>
      <c r="L4311" t="s">
        <v>116</v>
      </c>
      <c r="M4311" s="3" t="b">
        <f>trust_funds5[[#This Row],[Contributions Outstanding (USD)]]=0</f>
        <v>1</v>
      </c>
      <c r="N4311" s="3" t="str">
        <f t="shared" si="335"/>
        <v>Outstanding</v>
      </c>
      <c r="O4311" s="3" t="str">
        <f t="shared" si="336"/>
        <v>High Contribution &amp; Recent</v>
      </c>
      <c r="P4311" s="3" t="str">
        <f t="shared" si="337"/>
        <v>Other</v>
      </c>
      <c r="Q4311" s="3" t="str">
        <f t="shared" si="338"/>
        <v>Other</v>
      </c>
      <c r="R4311" s="3" t="str">
        <f t="shared" si="339"/>
        <v>Not LCLS</v>
      </c>
      <c r="S4311" s="3" t="str" cm="1">
        <f t="array" ref="S4311">_xlfn.IFS(G4311 &gt; 5000000, "Very High", G4311 &gt; 1000000, "High", G4311 &gt; 500000, "Medium", TRUE, "Low")</f>
        <v>Very High</v>
      </c>
      <c r="T4311" s="3" t="str" cm="1">
        <f t="array" ref="T4311">_xlfn.IFS(B4311 &gt;= 2005, "Post-2005", B4311 &gt;= 2000, "2000-2004", TRUE, "Pre-2000")</f>
        <v>Post-2005</v>
      </c>
    </row>
    <row r="4312" spans="1:20" x14ac:dyDescent="0.85">
      <c r="A4312" s="1">
        <v>41164</v>
      </c>
      <c r="B4312" t="s">
        <v>6314</v>
      </c>
      <c r="C4312" t="s">
        <v>6315</v>
      </c>
      <c r="D4312" t="s">
        <v>6316</v>
      </c>
      <c r="E4312" t="s">
        <v>49</v>
      </c>
      <c r="F4312" t="s">
        <v>50</v>
      </c>
      <c r="G4312" t="s">
        <v>51</v>
      </c>
      <c r="H4312">
        <v>2007</v>
      </c>
      <c r="I4312" s="2">
        <v>5120000</v>
      </c>
      <c r="J4312" s="2">
        <v>0</v>
      </c>
      <c r="K4312" s="2">
        <v>5120000</v>
      </c>
      <c r="L4312" t="s">
        <v>18</v>
      </c>
      <c r="M4312" s="3" t="b">
        <f>trust_funds5[[#This Row],[Contributions Outstanding (USD)]]=0</f>
        <v>1</v>
      </c>
      <c r="N4312" s="3" t="str">
        <f t="shared" si="335"/>
        <v>Outstanding</v>
      </c>
      <c r="O4312" s="3" t="str">
        <f t="shared" si="336"/>
        <v>High Contribution &amp; Recent</v>
      </c>
      <c r="P4312" s="3" t="str">
        <f t="shared" si="337"/>
        <v>Other</v>
      </c>
      <c r="Q4312" s="3" t="str">
        <f t="shared" si="338"/>
        <v>Other</v>
      </c>
      <c r="R4312" s="3" t="str">
        <f t="shared" si="339"/>
        <v>Not LCLS</v>
      </c>
      <c r="S4312" s="3" t="str" cm="1">
        <f t="array" ref="S4312">_xlfn.IFS(G4312 &gt; 5000000, "Very High", G4312 &gt; 1000000, "High", G4312 &gt; 500000, "Medium", TRUE, "Low")</f>
        <v>Very High</v>
      </c>
      <c r="T4312" s="3" t="str" cm="1">
        <f t="array" ref="T4312">_xlfn.IFS(B4312 &gt;= 2005, "Post-2005", B4312 &gt;= 2000, "2000-2004", TRUE, "Pre-2000")</f>
        <v>Post-2005</v>
      </c>
    </row>
    <row r="4313" spans="1:20" x14ac:dyDescent="0.85">
      <c r="A4313" s="1">
        <v>41164</v>
      </c>
      <c r="B4313" t="s">
        <v>4685</v>
      </c>
      <c r="C4313" t="s">
        <v>6317</v>
      </c>
      <c r="D4313" t="s">
        <v>6318</v>
      </c>
      <c r="E4313" t="s">
        <v>56</v>
      </c>
      <c r="F4313" t="s">
        <v>57</v>
      </c>
      <c r="G4313" t="s">
        <v>58</v>
      </c>
      <c r="H4313">
        <v>2007</v>
      </c>
      <c r="I4313" s="2">
        <v>250000</v>
      </c>
      <c r="J4313" s="2">
        <v>0</v>
      </c>
      <c r="K4313" s="2">
        <v>250000</v>
      </c>
      <c r="L4313" t="s">
        <v>116</v>
      </c>
      <c r="M4313" s="3" t="b">
        <f>trust_funds5[[#This Row],[Contributions Outstanding (USD)]]=0</f>
        <v>1</v>
      </c>
      <c r="N4313" s="3" t="str">
        <f t="shared" si="335"/>
        <v>Outstanding</v>
      </c>
      <c r="O4313" s="3" t="str">
        <f t="shared" si="336"/>
        <v>High Contribution &amp; Recent</v>
      </c>
      <c r="P4313" s="3" t="str">
        <f t="shared" si="337"/>
        <v>Other</v>
      </c>
      <c r="Q4313" s="3" t="str">
        <f t="shared" si="338"/>
        <v>Other</v>
      </c>
      <c r="R4313" s="3" t="str">
        <f t="shared" si="339"/>
        <v>Not LCLS</v>
      </c>
      <c r="S4313" s="3" t="str" cm="1">
        <f t="array" ref="S4313">_xlfn.IFS(G4313 &gt; 5000000, "Very High", G4313 &gt; 1000000, "High", G4313 &gt; 500000, "Medium", TRUE, "Low")</f>
        <v>Very High</v>
      </c>
      <c r="T4313" s="3" t="str" cm="1">
        <f t="array" ref="T4313">_xlfn.IFS(B4313 &gt;= 2005, "Post-2005", B4313 &gt;= 2000, "2000-2004", TRUE, "Pre-2000")</f>
        <v>Post-2005</v>
      </c>
    </row>
    <row r="4314" spans="1:20" x14ac:dyDescent="0.85">
      <c r="A4314" s="1">
        <v>41164</v>
      </c>
      <c r="B4314" t="s">
        <v>4685</v>
      </c>
      <c r="C4314" t="s">
        <v>6319</v>
      </c>
      <c r="D4314" t="s">
        <v>6320</v>
      </c>
      <c r="E4314" t="s">
        <v>93</v>
      </c>
      <c r="F4314" t="s">
        <v>94</v>
      </c>
      <c r="H4314">
        <v>2007</v>
      </c>
      <c r="I4314" s="2">
        <v>2000000</v>
      </c>
      <c r="J4314" s="2">
        <v>0</v>
      </c>
      <c r="K4314" s="2">
        <v>2000000</v>
      </c>
      <c r="L4314" t="s">
        <v>116</v>
      </c>
      <c r="M4314" s="3" t="b">
        <f>trust_funds5[[#This Row],[Contributions Outstanding (USD)]]=0</f>
        <v>1</v>
      </c>
      <c r="N4314" s="3" t="str">
        <f t="shared" si="335"/>
        <v>Outstanding</v>
      </c>
      <c r="O4314" s="3" t="str">
        <f t="shared" si="336"/>
        <v>High Contribution &amp; Recent</v>
      </c>
      <c r="P4314" s="3" t="str">
        <f t="shared" si="337"/>
        <v>Other</v>
      </c>
      <c r="Q4314" s="3" t="str">
        <f t="shared" si="338"/>
        <v>Other</v>
      </c>
      <c r="R4314" s="3" t="str">
        <f t="shared" si="339"/>
        <v>Not LCLS</v>
      </c>
      <c r="S4314" s="3" t="str" cm="1">
        <f t="array" ref="S4314">_xlfn.IFS(G4314 &gt; 5000000, "Very High", G4314 &gt; 1000000, "High", G4314 &gt; 500000, "Medium", TRUE, "Low")</f>
        <v>Low</v>
      </c>
      <c r="T4314" s="3" t="str" cm="1">
        <f t="array" ref="T4314">_xlfn.IFS(B4314 &gt;= 2005, "Post-2005", B4314 &gt;= 2000, "2000-2004", TRUE, "Pre-2000")</f>
        <v>Post-2005</v>
      </c>
    </row>
    <row r="4315" spans="1:20" x14ac:dyDescent="0.85">
      <c r="A4315" s="1">
        <v>41164</v>
      </c>
      <c r="B4315" t="s">
        <v>5304</v>
      </c>
      <c r="C4315" t="s">
        <v>6321</v>
      </c>
      <c r="D4315" t="s">
        <v>6322</v>
      </c>
      <c r="E4315" t="s">
        <v>1408</v>
      </c>
      <c r="F4315" t="s">
        <v>1409</v>
      </c>
      <c r="G4315" t="s">
        <v>1410</v>
      </c>
      <c r="H4315">
        <v>2007</v>
      </c>
      <c r="I4315" s="2">
        <v>0</v>
      </c>
      <c r="J4315" s="2">
        <v>1291756.01</v>
      </c>
      <c r="K4315" s="2">
        <v>1291756.01</v>
      </c>
      <c r="L4315" t="s">
        <v>116</v>
      </c>
      <c r="M4315" s="3" t="b">
        <f>trust_funds5[[#This Row],[Contributions Outstanding (USD)]]=0</f>
        <v>0</v>
      </c>
      <c r="N4315" s="3" t="str">
        <f t="shared" si="335"/>
        <v>Outstanding</v>
      </c>
      <c r="O4315" s="3" t="str">
        <f t="shared" si="336"/>
        <v>High Contribution &amp; Recent</v>
      </c>
      <c r="P4315" s="3" t="str">
        <f t="shared" si="337"/>
        <v>Other</v>
      </c>
      <c r="Q4315" s="3" t="str">
        <f t="shared" si="338"/>
        <v>Other</v>
      </c>
      <c r="R4315" s="3" t="str">
        <f t="shared" si="339"/>
        <v>Not LCLS</v>
      </c>
      <c r="S4315" s="3" t="str" cm="1">
        <f t="array" ref="S4315">_xlfn.IFS(G4315 &gt; 5000000, "Very High", G4315 &gt; 1000000, "High", G4315 &gt; 500000, "Medium", TRUE, "Low")</f>
        <v>Very High</v>
      </c>
      <c r="T4315" s="3" t="str" cm="1">
        <f t="array" ref="T4315">_xlfn.IFS(B4315 &gt;= 2005, "Post-2005", B4315 &gt;= 2000, "2000-2004", TRUE, "Pre-2000")</f>
        <v>Post-2005</v>
      </c>
    </row>
    <row r="4316" spans="1:20" x14ac:dyDescent="0.85">
      <c r="A4316" s="1">
        <v>41164</v>
      </c>
      <c r="B4316" t="s">
        <v>5762</v>
      </c>
      <c r="C4316" t="s">
        <v>6323</v>
      </c>
      <c r="D4316" t="s">
        <v>5852</v>
      </c>
      <c r="E4316" t="s">
        <v>119</v>
      </c>
      <c r="F4316" t="s">
        <v>120</v>
      </c>
      <c r="G4316" t="s">
        <v>121</v>
      </c>
      <c r="H4316">
        <v>2007</v>
      </c>
      <c r="I4316" s="2">
        <v>499970</v>
      </c>
      <c r="J4316" s="2">
        <v>0</v>
      </c>
      <c r="K4316" s="2">
        <v>499970</v>
      </c>
      <c r="L4316" t="s">
        <v>18</v>
      </c>
      <c r="M4316" s="3" t="b">
        <f>trust_funds5[[#This Row],[Contributions Outstanding (USD)]]=0</f>
        <v>1</v>
      </c>
      <c r="N4316" s="3" t="str">
        <f t="shared" si="335"/>
        <v>Outstanding</v>
      </c>
      <c r="O4316" s="3" t="str">
        <f t="shared" si="336"/>
        <v>High Contribution &amp; Recent</v>
      </c>
      <c r="P4316" s="3" t="str">
        <f t="shared" si="337"/>
        <v>Other</v>
      </c>
      <c r="Q4316" s="3" t="str">
        <f t="shared" si="338"/>
        <v>Other</v>
      </c>
      <c r="R4316" s="3" t="str">
        <f t="shared" si="339"/>
        <v>Not LCLS</v>
      </c>
      <c r="S4316" s="3" t="str" cm="1">
        <f t="array" ref="S4316">_xlfn.IFS(G4316 &gt; 5000000, "Very High", G4316 &gt; 1000000, "High", G4316 &gt; 500000, "Medium", TRUE, "Low")</f>
        <v>Very High</v>
      </c>
      <c r="T4316" s="3" t="str" cm="1">
        <f t="array" ref="T4316">_xlfn.IFS(B4316 &gt;= 2005, "Post-2005", B4316 &gt;= 2000, "2000-2004", TRUE, "Pre-2000")</f>
        <v>Post-2005</v>
      </c>
    </row>
    <row r="4317" spans="1:20" x14ac:dyDescent="0.85">
      <c r="A4317" s="1">
        <v>41164</v>
      </c>
      <c r="B4317" t="s">
        <v>90</v>
      </c>
      <c r="C4317" t="s">
        <v>6324</v>
      </c>
      <c r="D4317" t="s">
        <v>6325</v>
      </c>
      <c r="E4317" t="s">
        <v>128</v>
      </c>
      <c r="F4317" t="s">
        <v>129</v>
      </c>
      <c r="G4317" t="s">
        <v>130</v>
      </c>
      <c r="H4317">
        <v>2007</v>
      </c>
      <c r="I4317" s="2">
        <v>2051553</v>
      </c>
      <c r="J4317" s="2">
        <v>0</v>
      </c>
      <c r="K4317" s="2">
        <v>2051553</v>
      </c>
      <c r="L4317" t="s">
        <v>18</v>
      </c>
      <c r="M4317" s="3" t="b">
        <f>trust_funds5[[#This Row],[Contributions Outstanding (USD)]]=0</f>
        <v>1</v>
      </c>
      <c r="N4317" s="3" t="str">
        <f t="shared" si="335"/>
        <v>Outstanding</v>
      </c>
      <c r="O4317" s="3" t="str">
        <f t="shared" si="336"/>
        <v>High Contribution &amp; Recent</v>
      </c>
      <c r="P4317" s="3" t="str">
        <f t="shared" si="337"/>
        <v>Other</v>
      </c>
      <c r="Q4317" s="3" t="str">
        <f t="shared" si="338"/>
        <v>Other</v>
      </c>
      <c r="R4317" s="3" t="str">
        <f t="shared" si="339"/>
        <v>Not LCLS</v>
      </c>
      <c r="S4317" s="3" t="str" cm="1">
        <f t="array" ref="S4317">_xlfn.IFS(G4317 &gt; 5000000, "Very High", G4317 &gt; 1000000, "High", G4317 &gt; 500000, "Medium", TRUE, "Low")</f>
        <v>Very High</v>
      </c>
      <c r="T4317" s="3" t="str" cm="1">
        <f t="array" ref="T4317">_xlfn.IFS(B4317 &gt;= 2005, "Post-2005", B4317 &gt;= 2000, "2000-2004", TRUE, "Pre-2000")</f>
        <v>Post-2005</v>
      </c>
    </row>
    <row r="4318" spans="1:20" x14ac:dyDescent="0.85">
      <c r="A4318" s="1">
        <v>41164</v>
      </c>
      <c r="B4318" t="s">
        <v>1234</v>
      </c>
      <c r="C4318" t="s">
        <v>5072</v>
      </c>
      <c r="D4318" t="s">
        <v>5073</v>
      </c>
      <c r="E4318" t="s">
        <v>62</v>
      </c>
      <c r="F4318" t="s">
        <v>63</v>
      </c>
      <c r="H4318">
        <v>2007</v>
      </c>
      <c r="I4318" s="2">
        <v>4000000</v>
      </c>
      <c r="J4318" s="2">
        <v>0</v>
      </c>
      <c r="K4318" s="2">
        <v>4000000</v>
      </c>
      <c r="L4318" t="s">
        <v>116</v>
      </c>
      <c r="M4318" s="3" t="b">
        <f>trust_funds5[[#This Row],[Contributions Outstanding (USD)]]=0</f>
        <v>1</v>
      </c>
      <c r="N4318" s="3" t="str">
        <f t="shared" si="335"/>
        <v>Outstanding</v>
      </c>
      <c r="O4318" s="3" t="str">
        <f t="shared" si="336"/>
        <v>High Contribution &amp; Recent</v>
      </c>
      <c r="P4318" s="3" t="str">
        <f t="shared" si="337"/>
        <v>Other</v>
      </c>
      <c r="Q4318" s="3" t="str">
        <f t="shared" si="338"/>
        <v>Other</v>
      </c>
      <c r="R4318" s="3" t="str">
        <f t="shared" si="339"/>
        <v>Not LCLS</v>
      </c>
      <c r="S4318" s="3" t="str" cm="1">
        <f t="array" ref="S4318">_xlfn.IFS(G4318 &gt; 5000000, "Very High", G4318 &gt; 1000000, "High", G4318 &gt; 500000, "Medium", TRUE, "Low")</f>
        <v>Low</v>
      </c>
      <c r="T4318" s="3" t="str" cm="1">
        <f t="array" ref="T4318">_xlfn.IFS(B4318 &gt;= 2005, "Post-2005", B4318 &gt;= 2000, "2000-2004", TRUE, "Pre-2000")</f>
        <v>Post-2005</v>
      </c>
    </row>
    <row r="4319" spans="1:20" x14ac:dyDescent="0.85">
      <c r="A4319" s="1">
        <v>41164</v>
      </c>
      <c r="B4319" t="s">
        <v>5035</v>
      </c>
      <c r="C4319" t="s">
        <v>6326</v>
      </c>
      <c r="D4319" t="s">
        <v>6327</v>
      </c>
      <c r="E4319" t="s">
        <v>200</v>
      </c>
      <c r="F4319" t="s">
        <v>201</v>
      </c>
      <c r="G4319" t="s">
        <v>202</v>
      </c>
      <c r="H4319">
        <v>2007</v>
      </c>
      <c r="I4319" s="2">
        <v>3059946</v>
      </c>
      <c r="J4319" s="2">
        <v>0</v>
      </c>
      <c r="K4319" s="2">
        <v>3059946</v>
      </c>
      <c r="L4319" t="s">
        <v>18</v>
      </c>
      <c r="M4319" s="3" t="b">
        <f>trust_funds5[[#This Row],[Contributions Outstanding (USD)]]=0</f>
        <v>1</v>
      </c>
      <c r="N4319" s="3" t="str">
        <f t="shared" si="335"/>
        <v>Outstanding</v>
      </c>
      <c r="O4319" s="3" t="str">
        <f t="shared" si="336"/>
        <v>High Contribution &amp; Recent</v>
      </c>
      <c r="P4319" s="3" t="str">
        <f t="shared" si="337"/>
        <v>Other</v>
      </c>
      <c r="Q4319" s="3" t="str">
        <f t="shared" si="338"/>
        <v>Other</v>
      </c>
      <c r="R4319" s="3" t="str">
        <f t="shared" si="339"/>
        <v>Not LCLS</v>
      </c>
      <c r="S4319" s="3" t="str" cm="1">
        <f t="array" ref="S4319">_xlfn.IFS(G4319 &gt; 5000000, "Very High", G4319 &gt; 1000000, "High", G4319 &gt; 500000, "Medium", TRUE, "Low")</f>
        <v>Very High</v>
      </c>
      <c r="T4319" s="3" t="str" cm="1">
        <f t="array" ref="T4319">_xlfn.IFS(B4319 &gt;= 2005, "Post-2005", B4319 &gt;= 2000, "2000-2004", TRUE, "Pre-2000")</f>
        <v>Post-2005</v>
      </c>
    </row>
    <row r="4320" spans="1:20" x14ac:dyDescent="0.85">
      <c r="A4320" s="1">
        <v>41164</v>
      </c>
      <c r="B4320" t="s">
        <v>5762</v>
      </c>
      <c r="C4320" t="s">
        <v>6328</v>
      </c>
      <c r="D4320" t="s">
        <v>6329</v>
      </c>
      <c r="E4320" t="s">
        <v>607</v>
      </c>
      <c r="F4320" t="s">
        <v>608</v>
      </c>
      <c r="G4320" t="s">
        <v>608</v>
      </c>
      <c r="H4320">
        <v>2007</v>
      </c>
      <c r="I4320" s="2">
        <v>384500</v>
      </c>
      <c r="J4320" s="2">
        <v>0</v>
      </c>
      <c r="K4320" s="2">
        <v>384500</v>
      </c>
      <c r="L4320" t="s">
        <v>18</v>
      </c>
      <c r="M4320" s="3" t="b">
        <f>trust_funds5[[#This Row],[Contributions Outstanding (USD)]]=0</f>
        <v>1</v>
      </c>
      <c r="N4320" s="3" t="str">
        <f t="shared" si="335"/>
        <v>Outstanding</v>
      </c>
      <c r="O4320" s="3" t="str">
        <f t="shared" si="336"/>
        <v>High Contribution &amp; Recent</v>
      </c>
      <c r="P4320" s="3" t="str">
        <f t="shared" si="337"/>
        <v>Other</v>
      </c>
      <c r="Q4320" s="3" t="str">
        <f t="shared" si="338"/>
        <v>Other</v>
      </c>
      <c r="R4320" s="3" t="str">
        <f t="shared" si="339"/>
        <v>Not LCLS</v>
      </c>
      <c r="S4320" s="3" t="str" cm="1">
        <f t="array" ref="S4320">_xlfn.IFS(G4320 &gt; 5000000, "Very High", G4320 &gt; 1000000, "High", G4320 &gt; 500000, "Medium", TRUE, "Low")</f>
        <v>Very High</v>
      </c>
      <c r="T4320" s="3" t="str" cm="1">
        <f t="array" ref="T4320">_xlfn.IFS(B4320 &gt;= 2005, "Post-2005", B4320 &gt;= 2000, "2000-2004", TRUE, "Pre-2000")</f>
        <v>Post-2005</v>
      </c>
    </row>
    <row r="4321" spans="1:20" x14ac:dyDescent="0.85">
      <c r="A4321" s="1">
        <v>41164</v>
      </c>
      <c r="B4321" t="s">
        <v>90</v>
      </c>
      <c r="C4321" t="s">
        <v>6330</v>
      </c>
      <c r="D4321" t="s">
        <v>6331</v>
      </c>
      <c r="E4321" t="s">
        <v>119</v>
      </c>
      <c r="F4321" t="s">
        <v>120</v>
      </c>
      <c r="G4321" t="s">
        <v>121</v>
      </c>
      <c r="H4321">
        <v>2007</v>
      </c>
      <c r="I4321" s="2">
        <v>508880</v>
      </c>
      <c r="J4321" s="2">
        <v>0</v>
      </c>
      <c r="K4321" s="2">
        <v>508880</v>
      </c>
      <c r="L4321" t="s">
        <v>18</v>
      </c>
      <c r="M4321" s="3" t="b">
        <f>trust_funds5[[#This Row],[Contributions Outstanding (USD)]]=0</f>
        <v>1</v>
      </c>
      <c r="N4321" s="3" t="str">
        <f t="shared" si="335"/>
        <v>Outstanding</v>
      </c>
      <c r="O4321" s="3" t="str">
        <f t="shared" si="336"/>
        <v>High Contribution &amp; Recent</v>
      </c>
      <c r="P4321" s="3" t="str">
        <f t="shared" si="337"/>
        <v>Other</v>
      </c>
      <c r="Q4321" s="3" t="str">
        <f t="shared" si="338"/>
        <v>Other</v>
      </c>
      <c r="R4321" s="3" t="str">
        <f t="shared" si="339"/>
        <v>Not LCLS</v>
      </c>
      <c r="S4321" s="3" t="str" cm="1">
        <f t="array" ref="S4321">_xlfn.IFS(G4321 &gt; 5000000, "Very High", G4321 &gt; 1000000, "High", G4321 &gt; 500000, "Medium", TRUE, "Low")</f>
        <v>Very High</v>
      </c>
      <c r="T4321" s="3" t="str" cm="1">
        <f t="array" ref="T4321">_xlfn.IFS(B4321 &gt;= 2005, "Post-2005", B4321 &gt;= 2000, "2000-2004", TRUE, "Pre-2000")</f>
        <v>Post-2005</v>
      </c>
    </row>
    <row r="4322" spans="1:20" x14ac:dyDescent="0.85">
      <c r="A4322" s="1">
        <v>41164</v>
      </c>
      <c r="B4322" t="s">
        <v>5913</v>
      </c>
      <c r="C4322" t="s">
        <v>6332</v>
      </c>
      <c r="D4322" t="s">
        <v>6333</v>
      </c>
      <c r="E4322" t="s">
        <v>607</v>
      </c>
      <c r="F4322" t="s">
        <v>608</v>
      </c>
      <c r="G4322" t="s">
        <v>608</v>
      </c>
      <c r="H4322">
        <v>2007</v>
      </c>
      <c r="I4322" s="2">
        <v>950000</v>
      </c>
      <c r="J4322" s="2">
        <v>0</v>
      </c>
      <c r="K4322" s="2">
        <v>950000</v>
      </c>
      <c r="L4322" t="s">
        <v>18</v>
      </c>
      <c r="M4322" s="3" t="b">
        <f>trust_funds5[[#This Row],[Contributions Outstanding (USD)]]=0</f>
        <v>1</v>
      </c>
      <c r="N4322" s="3" t="str">
        <f t="shared" si="335"/>
        <v>Outstanding</v>
      </c>
      <c r="O4322" s="3" t="str">
        <f t="shared" si="336"/>
        <v>High Contribution &amp; Recent</v>
      </c>
      <c r="P4322" s="3" t="str">
        <f t="shared" si="337"/>
        <v>Other</v>
      </c>
      <c r="Q4322" s="3" t="str">
        <f t="shared" si="338"/>
        <v>Other</v>
      </c>
      <c r="R4322" s="3" t="str">
        <f t="shared" si="339"/>
        <v>Not LCLS</v>
      </c>
      <c r="S4322" s="3" t="str" cm="1">
        <f t="array" ref="S4322">_xlfn.IFS(G4322 &gt; 5000000, "Very High", G4322 &gt; 1000000, "High", G4322 &gt; 500000, "Medium", TRUE, "Low")</f>
        <v>Very High</v>
      </c>
      <c r="T4322" s="3" t="str" cm="1">
        <f t="array" ref="T4322">_xlfn.IFS(B4322 &gt;= 2005, "Post-2005", B4322 &gt;= 2000, "2000-2004", TRUE, "Pre-2000")</f>
        <v>Post-2005</v>
      </c>
    </row>
    <row r="4323" spans="1:20" x14ac:dyDescent="0.85">
      <c r="A4323" s="1">
        <v>41164</v>
      </c>
      <c r="B4323" t="s">
        <v>883</v>
      </c>
      <c r="C4323" t="s">
        <v>4276</v>
      </c>
      <c r="D4323" t="s">
        <v>4277</v>
      </c>
      <c r="E4323" t="s">
        <v>119</v>
      </c>
      <c r="F4323" t="s">
        <v>120</v>
      </c>
      <c r="G4323" t="s">
        <v>1125</v>
      </c>
      <c r="H4323">
        <v>2007</v>
      </c>
      <c r="I4323" s="2">
        <v>16410317.609999999</v>
      </c>
      <c r="J4323" s="2">
        <v>0</v>
      </c>
      <c r="K4323" s="2">
        <v>16410317.609999999</v>
      </c>
      <c r="L4323" t="s">
        <v>116</v>
      </c>
      <c r="M4323" s="3" t="b">
        <f>trust_funds5[[#This Row],[Contributions Outstanding (USD)]]=0</f>
        <v>1</v>
      </c>
      <c r="N4323" s="3" t="str">
        <f t="shared" si="335"/>
        <v>Outstanding</v>
      </c>
      <c r="O4323" s="3" t="str">
        <f t="shared" si="336"/>
        <v>High Contribution &amp; Recent</v>
      </c>
      <c r="P4323" s="3" t="str">
        <f t="shared" si="337"/>
        <v>Other</v>
      </c>
      <c r="Q4323" s="3" t="str">
        <f t="shared" si="338"/>
        <v>Other</v>
      </c>
      <c r="R4323" s="3" t="str">
        <f t="shared" si="339"/>
        <v>Not LCLS</v>
      </c>
      <c r="S4323" s="3" t="str" cm="1">
        <f t="array" ref="S4323">_xlfn.IFS(G4323 &gt; 5000000, "Very High", G4323 &gt; 1000000, "High", G4323 &gt; 500000, "Medium", TRUE, "Low")</f>
        <v>Very High</v>
      </c>
      <c r="T4323" s="3" t="str" cm="1">
        <f t="array" ref="T4323">_xlfn.IFS(B4323 &gt;= 2005, "Post-2005", B4323 &gt;= 2000, "2000-2004", TRUE, "Pre-2000")</f>
        <v>Post-2005</v>
      </c>
    </row>
    <row r="4324" spans="1:20" x14ac:dyDescent="0.85">
      <c r="A4324" s="1">
        <v>41164</v>
      </c>
      <c r="B4324" t="s">
        <v>883</v>
      </c>
      <c r="C4324" t="s">
        <v>4278</v>
      </c>
      <c r="D4324" t="s">
        <v>4279</v>
      </c>
      <c r="E4324" t="s">
        <v>119</v>
      </c>
      <c r="F4324" t="s">
        <v>120</v>
      </c>
      <c r="G4324" t="s">
        <v>1125</v>
      </c>
      <c r="H4324">
        <v>2007</v>
      </c>
      <c r="I4324" s="2">
        <v>446984</v>
      </c>
      <c r="J4324" s="2">
        <v>16</v>
      </c>
      <c r="K4324" s="2">
        <v>447000</v>
      </c>
      <c r="L4324" t="s">
        <v>116</v>
      </c>
      <c r="M4324" s="3" t="b">
        <f>trust_funds5[[#This Row],[Contributions Outstanding (USD)]]=0</f>
        <v>0</v>
      </c>
      <c r="N4324" s="3" t="str">
        <f t="shared" si="335"/>
        <v>Outstanding</v>
      </c>
      <c r="O4324" s="3" t="str">
        <f t="shared" si="336"/>
        <v>High Contribution &amp; Recent</v>
      </c>
      <c r="P4324" s="3" t="str">
        <f t="shared" si="337"/>
        <v>Other</v>
      </c>
      <c r="Q4324" s="3" t="str">
        <f t="shared" si="338"/>
        <v>Other</v>
      </c>
      <c r="R4324" s="3" t="str">
        <f t="shared" si="339"/>
        <v>Not LCLS</v>
      </c>
      <c r="S4324" s="3" t="str" cm="1">
        <f t="array" ref="S4324">_xlfn.IFS(G4324 &gt; 5000000, "Very High", G4324 &gt; 1000000, "High", G4324 &gt; 500000, "Medium", TRUE, "Low")</f>
        <v>Very High</v>
      </c>
      <c r="T4324" s="3" t="str" cm="1">
        <f t="array" ref="T4324">_xlfn.IFS(B4324 &gt;= 2005, "Post-2005", B4324 &gt;= 2000, "2000-2004", TRUE, "Pre-2000")</f>
        <v>Post-2005</v>
      </c>
    </row>
    <row r="4325" spans="1:20" x14ac:dyDescent="0.85">
      <c r="A4325" s="1">
        <v>41164</v>
      </c>
      <c r="B4325" t="s">
        <v>5304</v>
      </c>
      <c r="C4325" t="s">
        <v>6334</v>
      </c>
      <c r="D4325" t="s">
        <v>6335</v>
      </c>
      <c r="E4325" t="s">
        <v>1698</v>
      </c>
      <c r="F4325" t="s">
        <v>1699</v>
      </c>
      <c r="G4325" t="s">
        <v>1700</v>
      </c>
      <c r="H4325">
        <v>2007</v>
      </c>
      <c r="I4325" s="2">
        <v>0</v>
      </c>
      <c r="J4325" s="2">
        <v>50000</v>
      </c>
      <c r="K4325" s="2">
        <v>50000</v>
      </c>
      <c r="L4325" t="s">
        <v>116</v>
      </c>
      <c r="M4325" s="3" t="b">
        <f>trust_funds5[[#This Row],[Contributions Outstanding (USD)]]=0</f>
        <v>0</v>
      </c>
      <c r="N4325" s="3" t="str">
        <f t="shared" si="335"/>
        <v>Outstanding</v>
      </c>
      <c r="O4325" s="3" t="str">
        <f t="shared" si="336"/>
        <v>High Contribution &amp; Recent</v>
      </c>
      <c r="P4325" s="3" t="str">
        <f t="shared" si="337"/>
        <v>Other</v>
      </c>
      <c r="Q4325" s="3" t="str">
        <f t="shared" si="338"/>
        <v>Other</v>
      </c>
      <c r="R4325" s="3" t="str">
        <f t="shared" si="339"/>
        <v>Not LCLS</v>
      </c>
      <c r="S4325" s="3" t="str" cm="1">
        <f t="array" ref="S4325">_xlfn.IFS(G4325 &gt; 5000000, "Very High", G4325 &gt; 1000000, "High", G4325 &gt; 500000, "Medium", TRUE, "Low")</f>
        <v>Very High</v>
      </c>
      <c r="T4325" s="3" t="str" cm="1">
        <f t="array" ref="T4325">_xlfn.IFS(B4325 &gt;= 2005, "Post-2005", B4325 &gt;= 2000, "2000-2004", TRUE, "Pre-2000")</f>
        <v>Post-2005</v>
      </c>
    </row>
    <row r="4326" spans="1:20" x14ac:dyDescent="0.85">
      <c r="A4326" s="1">
        <v>41164</v>
      </c>
      <c r="B4326" t="s">
        <v>90</v>
      </c>
      <c r="C4326" t="s">
        <v>5853</v>
      </c>
      <c r="D4326" t="s">
        <v>5854</v>
      </c>
      <c r="E4326" t="s">
        <v>1698</v>
      </c>
      <c r="F4326" t="s">
        <v>1699</v>
      </c>
      <c r="G4326" t="s">
        <v>1700</v>
      </c>
      <c r="H4326">
        <v>2007</v>
      </c>
      <c r="I4326" s="2">
        <v>164044.87</v>
      </c>
      <c r="J4326" s="2">
        <v>0</v>
      </c>
      <c r="K4326" s="2">
        <v>164044.87</v>
      </c>
      <c r="L4326" t="s">
        <v>116</v>
      </c>
      <c r="M4326" s="3" t="b">
        <f>trust_funds5[[#This Row],[Contributions Outstanding (USD)]]=0</f>
        <v>1</v>
      </c>
      <c r="N4326" s="3" t="str">
        <f t="shared" si="335"/>
        <v>Outstanding</v>
      </c>
      <c r="O4326" s="3" t="str">
        <f t="shared" si="336"/>
        <v>High Contribution &amp; Recent</v>
      </c>
      <c r="P4326" s="3" t="str">
        <f t="shared" si="337"/>
        <v>Other</v>
      </c>
      <c r="Q4326" s="3" t="str">
        <f t="shared" si="338"/>
        <v>Other</v>
      </c>
      <c r="R4326" s="3" t="str">
        <f t="shared" si="339"/>
        <v>Not LCLS</v>
      </c>
      <c r="S4326" s="3" t="str" cm="1">
        <f t="array" ref="S4326">_xlfn.IFS(G4326 &gt; 5000000, "Very High", G4326 &gt; 1000000, "High", G4326 &gt; 500000, "Medium", TRUE, "Low")</f>
        <v>Very High</v>
      </c>
      <c r="T4326" s="3" t="str" cm="1">
        <f t="array" ref="T4326">_xlfn.IFS(B4326 &gt;= 2005, "Post-2005", B4326 &gt;= 2000, "2000-2004", TRUE, "Pre-2000")</f>
        <v>Post-2005</v>
      </c>
    </row>
    <row r="4327" spans="1:20" x14ac:dyDescent="0.85">
      <c r="A4327" s="1">
        <v>41164</v>
      </c>
      <c r="B4327" t="s">
        <v>883</v>
      </c>
      <c r="C4327" t="s">
        <v>5855</v>
      </c>
      <c r="D4327" t="s">
        <v>5856</v>
      </c>
      <c r="E4327" t="s">
        <v>62</v>
      </c>
      <c r="F4327" t="s">
        <v>63</v>
      </c>
      <c r="H4327">
        <v>2007</v>
      </c>
      <c r="I4327" s="2">
        <v>161787.59</v>
      </c>
      <c r="J4327" s="2">
        <v>0</v>
      </c>
      <c r="K4327" s="2">
        <v>161787.59</v>
      </c>
      <c r="L4327" t="s">
        <v>116</v>
      </c>
      <c r="M4327" s="3" t="b">
        <f>trust_funds5[[#This Row],[Contributions Outstanding (USD)]]=0</f>
        <v>1</v>
      </c>
      <c r="N4327" s="3" t="str">
        <f t="shared" si="335"/>
        <v>Outstanding</v>
      </c>
      <c r="O4327" s="3" t="str">
        <f t="shared" si="336"/>
        <v>High Contribution &amp; Recent</v>
      </c>
      <c r="P4327" s="3" t="str">
        <f t="shared" si="337"/>
        <v>Other</v>
      </c>
      <c r="Q4327" s="3" t="str">
        <f t="shared" si="338"/>
        <v>Other</v>
      </c>
      <c r="R4327" s="3" t="str">
        <f t="shared" si="339"/>
        <v>Not LCLS</v>
      </c>
      <c r="S4327" s="3" t="str" cm="1">
        <f t="array" ref="S4327">_xlfn.IFS(G4327 &gt; 5000000, "Very High", G4327 &gt; 1000000, "High", G4327 &gt; 500000, "Medium", TRUE, "Low")</f>
        <v>Low</v>
      </c>
      <c r="T4327" s="3" t="str" cm="1">
        <f t="array" ref="T4327">_xlfn.IFS(B4327 &gt;= 2005, "Post-2005", B4327 &gt;= 2000, "2000-2004", TRUE, "Pre-2000")</f>
        <v>Post-2005</v>
      </c>
    </row>
    <row r="4328" spans="1:20" x14ac:dyDescent="0.85">
      <c r="A4328" s="1">
        <v>41164</v>
      </c>
      <c r="B4328" t="s">
        <v>90</v>
      </c>
      <c r="C4328" t="s">
        <v>6336</v>
      </c>
      <c r="D4328" t="s">
        <v>6337</v>
      </c>
      <c r="E4328" t="s">
        <v>42</v>
      </c>
      <c r="F4328" t="s">
        <v>43</v>
      </c>
      <c r="G4328" t="s">
        <v>44</v>
      </c>
      <c r="H4328">
        <v>2007</v>
      </c>
      <c r="I4328" s="2">
        <v>1639552.67</v>
      </c>
      <c r="J4328" s="2">
        <v>0</v>
      </c>
      <c r="K4328" s="2">
        <v>1639552.67</v>
      </c>
      <c r="L4328" t="s">
        <v>18</v>
      </c>
      <c r="M4328" s="3" t="b">
        <f>trust_funds5[[#This Row],[Contributions Outstanding (USD)]]=0</f>
        <v>1</v>
      </c>
      <c r="N4328" s="3" t="str">
        <f t="shared" si="335"/>
        <v>Outstanding</v>
      </c>
      <c r="O4328" s="3" t="str">
        <f t="shared" si="336"/>
        <v>High Contribution &amp; Recent</v>
      </c>
      <c r="P4328" s="3" t="str">
        <f t="shared" si="337"/>
        <v>Other</v>
      </c>
      <c r="Q4328" s="3" t="str">
        <f t="shared" si="338"/>
        <v>Other</v>
      </c>
      <c r="R4328" s="3" t="str">
        <f t="shared" si="339"/>
        <v>Not LCLS</v>
      </c>
      <c r="S4328" s="3" t="str" cm="1">
        <f t="array" ref="S4328">_xlfn.IFS(G4328 &gt; 5000000, "Very High", G4328 &gt; 1000000, "High", G4328 &gt; 500000, "Medium", TRUE, "Low")</f>
        <v>Very High</v>
      </c>
      <c r="T4328" s="3" t="str" cm="1">
        <f t="array" ref="T4328">_xlfn.IFS(B4328 &gt;= 2005, "Post-2005", B4328 &gt;= 2000, "2000-2004", TRUE, "Pre-2000")</f>
        <v>Post-2005</v>
      </c>
    </row>
    <row r="4329" spans="1:20" x14ac:dyDescent="0.85">
      <c r="A4329" s="1">
        <v>41164</v>
      </c>
      <c r="B4329" t="s">
        <v>90</v>
      </c>
      <c r="C4329" t="s">
        <v>6338</v>
      </c>
      <c r="D4329" t="s">
        <v>6339</v>
      </c>
      <c r="E4329" t="s">
        <v>102</v>
      </c>
      <c r="F4329" t="s">
        <v>103</v>
      </c>
      <c r="G4329" t="s">
        <v>104</v>
      </c>
      <c r="H4329">
        <v>2007</v>
      </c>
      <c r="I4329" s="2">
        <v>9501102.4100000001</v>
      </c>
      <c r="J4329" s="2">
        <v>0</v>
      </c>
      <c r="K4329" s="2">
        <v>9501102.4100000001</v>
      </c>
      <c r="L4329" t="s">
        <v>18</v>
      </c>
      <c r="M4329" s="3" t="b">
        <f>trust_funds5[[#This Row],[Contributions Outstanding (USD)]]=0</f>
        <v>1</v>
      </c>
      <c r="N4329" s="3" t="str">
        <f t="shared" si="335"/>
        <v>Outstanding</v>
      </c>
      <c r="O4329" s="3" t="str">
        <f t="shared" si="336"/>
        <v>High Contribution &amp; Recent</v>
      </c>
      <c r="P4329" s="3" t="str">
        <f t="shared" si="337"/>
        <v>Other</v>
      </c>
      <c r="Q4329" s="3" t="str">
        <f t="shared" si="338"/>
        <v>Other</v>
      </c>
      <c r="R4329" s="3" t="str">
        <f t="shared" si="339"/>
        <v>Not LCLS</v>
      </c>
      <c r="S4329" s="3" t="str" cm="1">
        <f t="array" ref="S4329">_xlfn.IFS(G4329 &gt; 5000000, "Very High", G4329 &gt; 1000000, "High", G4329 &gt; 500000, "Medium", TRUE, "Low")</f>
        <v>Very High</v>
      </c>
      <c r="T4329" s="3" t="str" cm="1">
        <f t="array" ref="T4329">_xlfn.IFS(B4329 &gt;= 2005, "Post-2005", B4329 &gt;= 2000, "2000-2004", TRUE, "Pre-2000")</f>
        <v>Post-2005</v>
      </c>
    </row>
    <row r="4330" spans="1:20" x14ac:dyDescent="0.85">
      <c r="A4330" s="1">
        <v>41164</v>
      </c>
      <c r="B4330" t="s">
        <v>90</v>
      </c>
      <c r="C4330" t="s">
        <v>6338</v>
      </c>
      <c r="D4330" t="s">
        <v>6339</v>
      </c>
      <c r="E4330" t="s">
        <v>260</v>
      </c>
      <c r="F4330" t="s">
        <v>261</v>
      </c>
      <c r="H4330">
        <v>2007</v>
      </c>
      <c r="I4330" s="2">
        <v>500000</v>
      </c>
      <c r="J4330" s="2">
        <v>0</v>
      </c>
      <c r="K4330" s="2">
        <v>500000</v>
      </c>
      <c r="L4330" t="s">
        <v>18</v>
      </c>
      <c r="M4330" s="3" t="b">
        <f>trust_funds5[[#This Row],[Contributions Outstanding (USD)]]=0</f>
        <v>1</v>
      </c>
      <c r="N4330" s="3" t="str">
        <f t="shared" si="335"/>
        <v>Outstanding</v>
      </c>
      <c r="O4330" s="3" t="str">
        <f t="shared" si="336"/>
        <v>High Contribution &amp; Recent</v>
      </c>
      <c r="P4330" s="3" t="str">
        <f t="shared" si="337"/>
        <v>Other</v>
      </c>
      <c r="Q4330" s="3" t="str">
        <f t="shared" si="338"/>
        <v>Other</v>
      </c>
      <c r="R4330" s="3" t="str">
        <f t="shared" si="339"/>
        <v>Not LCLS</v>
      </c>
      <c r="S4330" s="3" t="str" cm="1">
        <f t="array" ref="S4330">_xlfn.IFS(G4330 &gt; 5000000, "Very High", G4330 &gt; 1000000, "High", G4330 &gt; 500000, "Medium", TRUE, "Low")</f>
        <v>Low</v>
      </c>
      <c r="T4330" s="3" t="str" cm="1">
        <f t="array" ref="T4330">_xlfn.IFS(B4330 &gt;= 2005, "Post-2005", B4330 &gt;= 2000, "2000-2004", TRUE, "Pre-2000")</f>
        <v>Post-2005</v>
      </c>
    </row>
    <row r="4331" spans="1:20" x14ac:dyDescent="0.85">
      <c r="A4331" s="1">
        <v>41164</v>
      </c>
      <c r="B4331" t="s">
        <v>90</v>
      </c>
      <c r="C4331" t="s">
        <v>6338</v>
      </c>
      <c r="D4331" t="s">
        <v>6339</v>
      </c>
      <c r="E4331" t="s">
        <v>93</v>
      </c>
      <c r="F4331" t="s">
        <v>94</v>
      </c>
      <c r="H4331">
        <v>2007</v>
      </c>
      <c r="I4331" s="2">
        <v>5742834</v>
      </c>
      <c r="J4331" s="2">
        <v>0</v>
      </c>
      <c r="K4331" s="2">
        <v>5742834</v>
      </c>
      <c r="L4331" t="s">
        <v>18</v>
      </c>
      <c r="M4331" s="3" t="b">
        <f>trust_funds5[[#This Row],[Contributions Outstanding (USD)]]=0</f>
        <v>1</v>
      </c>
      <c r="N4331" s="3" t="str">
        <f t="shared" si="335"/>
        <v>Outstanding</v>
      </c>
      <c r="O4331" s="3" t="str">
        <f t="shared" si="336"/>
        <v>High Contribution &amp; Recent</v>
      </c>
      <c r="P4331" s="3" t="str">
        <f t="shared" si="337"/>
        <v>Other</v>
      </c>
      <c r="Q4331" s="3" t="str">
        <f t="shared" si="338"/>
        <v>Other</v>
      </c>
      <c r="R4331" s="3" t="str">
        <f t="shared" si="339"/>
        <v>Not LCLS</v>
      </c>
      <c r="S4331" s="3" t="str" cm="1">
        <f t="array" ref="S4331">_xlfn.IFS(G4331 &gt; 5000000, "Very High", G4331 &gt; 1000000, "High", G4331 &gt; 500000, "Medium", TRUE, "Low")</f>
        <v>Low</v>
      </c>
      <c r="T4331" s="3" t="str" cm="1">
        <f t="array" ref="T4331">_xlfn.IFS(B4331 &gt;= 2005, "Post-2005", B4331 &gt;= 2000, "2000-2004", TRUE, "Pre-2000")</f>
        <v>Post-2005</v>
      </c>
    </row>
    <row r="4332" spans="1:20" x14ac:dyDescent="0.85">
      <c r="A4332" s="1">
        <v>41164</v>
      </c>
      <c r="B4332" t="s">
        <v>90</v>
      </c>
      <c r="C4332" t="s">
        <v>6338</v>
      </c>
      <c r="D4332" t="s">
        <v>6339</v>
      </c>
      <c r="E4332" t="s">
        <v>4846</v>
      </c>
      <c r="F4332" t="s">
        <v>4847</v>
      </c>
      <c r="G4332" t="s">
        <v>6340</v>
      </c>
      <c r="H4332">
        <v>2007</v>
      </c>
      <c r="I4332" s="2">
        <v>1000000</v>
      </c>
      <c r="J4332" s="2">
        <v>0</v>
      </c>
      <c r="K4332" s="2">
        <v>1000000</v>
      </c>
      <c r="L4332" t="s">
        <v>18</v>
      </c>
      <c r="M4332" s="3" t="b">
        <f>trust_funds5[[#This Row],[Contributions Outstanding (USD)]]=0</f>
        <v>1</v>
      </c>
      <c r="N4332" s="3" t="str">
        <f t="shared" si="335"/>
        <v>Outstanding</v>
      </c>
      <c r="O4332" s="3" t="str">
        <f t="shared" si="336"/>
        <v>High Contribution &amp; Recent</v>
      </c>
      <c r="P4332" s="3" t="str">
        <f t="shared" si="337"/>
        <v>Other</v>
      </c>
      <c r="Q4332" s="3" t="str">
        <f t="shared" si="338"/>
        <v>Other</v>
      </c>
      <c r="R4332" s="3" t="str">
        <f t="shared" si="339"/>
        <v>Not LCLS</v>
      </c>
      <c r="S4332" s="3" t="str" cm="1">
        <f t="array" ref="S4332">_xlfn.IFS(G4332 &gt; 5000000, "Very High", G4332 &gt; 1000000, "High", G4332 &gt; 500000, "Medium", TRUE, "Low")</f>
        <v>Very High</v>
      </c>
      <c r="T4332" s="3" t="str" cm="1">
        <f t="array" ref="T4332">_xlfn.IFS(B4332 &gt;= 2005, "Post-2005", B4332 &gt;= 2000, "2000-2004", TRUE, "Pre-2000")</f>
        <v>Post-2005</v>
      </c>
    </row>
    <row r="4333" spans="1:20" x14ac:dyDescent="0.85">
      <c r="A4333" s="1">
        <v>41164</v>
      </c>
      <c r="B4333" t="s">
        <v>5857</v>
      </c>
      <c r="C4333" t="s">
        <v>5858</v>
      </c>
      <c r="D4333" t="s">
        <v>5859</v>
      </c>
      <c r="E4333" t="s">
        <v>62</v>
      </c>
      <c r="F4333" t="s">
        <v>63</v>
      </c>
      <c r="H4333">
        <v>2007</v>
      </c>
      <c r="I4333" s="2">
        <v>50000</v>
      </c>
      <c r="J4333" s="2">
        <v>0</v>
      </c>
      <c r="K4333" s="2">
        <v>50000</v>
      </c>
      <c r="L4333" t="s">
        <v>116</v>
      </c>
      <c r="M4333" s="3" t="b">
        <f>trust_funds5[[#This Row],[Contributions Outstanding (USD)]]=0</f>
        <v>1</v>
      </c>
      <c r="N4333" s="3" t="str">
        <f t="shared" si="335"/>
        <v>Outstanding</v>
      </c>
      <c r="O4333" s="3" t="str">
        <f t="shared" si="336"/>
        <v>High Contribution &amp; Recent</v>
      </c>
      <c r="P4333" s="3" t="str">
        <f t="shared" si="337"/>
        <v>Other</v>
      </c>
      <c r="Q4333" s="3" t="str">
        <f t="shared" si="338"/>
        <v>Other</v>
      </c>
      <c r="R4333" s="3" t="str">
        <f t="shared" si="339"/>
        <v>Not LCLS</v>
      </c>
      <c r="S4333" s="3" t="str" cm="1">
        <f t="array" ref="S4333">_xlfn.IFS(G4333 &gt; 5000000, "Very High", G4333 &gt; 1000000, "High", G4333 &gt; 500000, "Medium", TRUE, "Low")</f>
        <v>Low</v>
      </c>
      <c r="T4333" s="3" t="str" cm="1">
        <f t="array" ref="T4333">_xlfn.IFS(B4333 &gt;= 2005, "Post-2005", B4333 &gt;= 2000, "2000-2004", TRUE, "Pre-2000")</f>
        <v>Post-2005</v>
      </c>
    </row>
    <row r="4334" spans="1:20" x14ac:dyDescent="0.85">
      <c r="A4334" s="1">
        <v>41164</v>
      </c>
      <c r="B4334" t="s">
        <v>90</v>
      </c>
      <c r="C4334" t="s">
        <v>6341</v>
      </c>
      <c r="D4334" t="s">
        <v>6342</v>
      </c>
      <c r="E4334" t="s">
        <v>93</v>
      </c>
      <c r="F4334" t="s">
        <v>94</v>
      </c>
      <c r="H4334">
        <v>2007</v>
      </c>
      <c r="I4334" s="2">
        <v>750000</v>
      </c>
      <c r="J4334" s="2">
        <v>750000</v>
      </c>
      <c r="K4334" s="2">
        <v>1500000</v>
      </c>
      <c r="L4334" t="s">
        <v>116</v>
      </c>
      <c r="M4334" s="3" t="b">
        <f>trust_funds5[[#This Row],[Contributions Outstanding (USD)]]=0</f>
        <v>0</v>
      </c>
      <c r="N4334" s="3" t="str">
        <f t="shared" si="335"/>
        <v>Outstanding</v>
      </c>
      <c r="O4334" s="3" t="str">
        <f t="shared" si="336"/>
        <v>High Contribution &amp; Recent</v>
      </c>
      <c r="P4334" s="3" t="str">
        <f t="shared" si="337"/>
        <v>Other</v>
      </c>
      <c r="Q4334" s="3" t="str">
        <f t="shared" si="338"/>
        <v>Other</v>
      </c>
      <c r="R4334" s="3" t="str">
        <f t="shared" si="339"/>
        <v>Not LCLS</v>
      </c>
      <c r="S4334" s="3" t="str" cm="1">
        <f t="array" ref="S4334">_xlfn.IFS(G4334 &gt; 5000000, "Very High", G4334 &gt; 1000000, "High", G4334 &gt; 500000, "Medium", TRUE, "Low")</f>
        <v>Low</v>
      </c>
      <c r="T4334" s="3" t="str" cm="1">
        <f t="array" ref="T4334">_xlfn.IFS(B4334 &gt;= 2005, "Post-2005", B4334 &gt;= 2000, "2000-2004", TRUE, "Pre-2000")</f>
        <v>Post-2005</v>
      </c>
    </row>
    <row r="4335" spans="1:20" x14ac:dyDescent="0.85">
      <c r="A4335" s="1">
        <v>41164</v>
      </c>
      <c r="B4335" t="s">
        <v>90</v>
      </c>
      <c r="C4335" t="s">
        <v>4694</v>
      </c>
      <c r="D4335" t="s">
        <v>4695</v>
      </c>
      <c r="E4335" t="s">
        <v>93</v>
      </c>
      <c r="F4335" t="s">
        <v>94</v>
      </c>
      <c r="H4335">
        <v>2007</v>
      </c>
      <c r="I4335" s="2">
        <v>2400000</v>
      </c>
      <c r="J4335" s="2">
        <v>0</v>
      </c>
      <c r="K4335" s="2">
        <v>2400000</v>
      </c>
      <c r="L4335" t="s">
        <v>18</v>
      </c>
      <c r="M4335" s="3" t="b">
        <f>trust_funds5[[#This Row],[Contributions Outstanding (USD)]]=0</f>
        <v>1</v>
      </c>
      <c r="N4335" s="3" t="str">
        <f t="shared" si="335"/>
        <v>Outstanding</v>
      </c>
      <c r="O4335" s="3" t="str">
        <f t="shared" si="336"/>
        <v>High Contribution &amp; Recent</v>
      </c>
      <c r="P4335" s="3" t="str">
        <f t="shared" si="337"/>
        <v>Other</v>
      </c>
      <c r="Q4335" s="3" t="str">
        <f t="shared" si="338"/>
        <v>Other</v>
      </c>
      <c r="R4335" s="3" t="str">
        <f t="shared" si="339"/>
        <v>Not LCLS</v>
      </c>
      <c r="S4335" s="3" t="str" cm="1">
        <f t="array" ref="S4335">_xlfn.IFS(G4335 &gt; 5000000, "Very High", G4335 &gt; 1000000, "High", G4335 &gt; 500000, "Medium", TRUE, "Low")</f>
        <v>Low</v>
      </c>
      <c r="T4335" s="3" t="str" cm="1">
        <f t="array" ref="T4335">_xlfn.IFS(B4335 &gt;= 2005, "Post-2005", B4335 &gt;= 2000, "2000-2004", TRUE, "Pre-2000")</f>
        <v>Post-2005</v>
      </c>
    </row>
    <row r="4336" spans="1:20" x14ac:dyDescent="0.85">
      <c r="A4336" s="1">
        <v>41164</v>
      </c>
      <c r="B4336" t="s">
        <v>90</v>
      </c>
      <c r="C4336" t="s">
        <v>6343</v>
      </c>
      <c r="D4336" t="s">
        <v>6344</v>
      </c>
      <c r="E4336" t="s">
        <v>288</v>
      </c>
      <c r="F4336" t="s">
        <v>289</v>
      </c>
      <c r="G4336" t="s">
        <v>1737</v>
      </c>
      <c r="H4336">
        <v>2007</v>
      </c>
      <c r="I4336" s="2">
        <v>0</v>
      </c>
      <c r="J4336" s="2">
        <v>38950.800000000003</v>
      </c>
      <c r="K4336" s="2">
        <v>38950.800000000003</v>
      </c>
      <c r="L4336" t="s">
        <v>116</v>
      </c>
      <c r="M4336" s="3" t="b">
        <f>trust_funds5[[#This Row],[Contributions Outstanding (USD)]]=0</f>
        <v>0</v>
      </c>
      <c r="N4336" s="3" t="str">
        <f t="shared" si="335"/>
        <v>Outstanding</v>
      </c>
      <c r="O4336" s="3" t="str">
        <f t="shared" si="336"/>
        <v>High Contribution &amp; Recent</v>
      </c>
      <c r="P4336" s="3" t="str">
        <f t="shared" si="337"/>
        <v>Other</v>
      </c>
      <c r="Q4336" s="3" t="str">
        <f t="shared" si="338"/>
        <v>Other</v>
      </c>
      <c r="R4336" s="3" t="str">
        <f t="shared" si="339"/>
        <v>Not LCLS</v>
      </c>
      <c r="S4336" s="3" t="str" cm="1">
        <f t="array" ref="S4336">_xlfn.IFS(G4336 &gt; 5000000, "Very High", G4336 &gt; 1000000, "High", G4336 &gt; 500000, "Medium", TRUE, "Low")</f>
        <v>Very High</v>
      </c>
      <c r="T4336" s="3" t="str" cm="1">
        <f t="array" ref="T4336">_xlfn.IFS(B4336 &gt;= 2005, "Post-2005", B4336 &gt;= 2000, "2000-2004", TRUE, "Pre-2000")</f>
        <v>Post-2005</v>
      </c>
    </row>
    <row r="4337" spans="1:20" x14ac:dyDescent="0.85">
      <c r="A4337" s="1">
        <v>41164</v>
      </c>
      <c r="B4337" t="s">
        <v>90</v>
      </c>
      <c r="C4337" t="s">
        <v>5869</v>
      </c>
      <c r="D4337" t="s">
        <v>5870</v>
      </c>
      <c r="E4337" t="s">
        <v>119</v>
      </c>
      <c r="F4337" t="s">
        <v>120</v>
      </c>
      <c r="G4337" t="s">
        <v>121</v>
      </c>
      <c r="H4337">
        <v>2007</v>
      </c>
      <c r="I4337" s="2">
        <v>1017760</v>
      </c>
      <c r="J4337" s="2">
        <v>0</v>
      </c>
      <c r="K4337" s="2">
        <v>1017760</v>
      </c>
      <c r="L4337" t="s">
        <v>18</v>
      </c>
      <c r="M4337" s="3" t="b">
        <f>trust_funds5[[#This Row],[Contributions Outstanding (USD)]]=0</f>
        <v>1</v>
      </c>
      <c r="N4337" s="3" t="str">
        <f t="shared" si="335"/>
        <v>Outstanding</v>
      </c>
      <c r="O4337" s="3" t="str">
        <f t="shared" si="336"/>
        <v>High Contribution &amp; Recent</v>
      </c>
      <c r="P4337" s="3" t="str">
        <f t="shared" si="337"/>
        <v>Other</v>
      </c>
      <c r="Q4337" s="3" t="str">
        <f t="shared" si="338"/>
        <v>Other</v>
      </c>
      <c r="R4337" s="3" t="str">
        <f t="shared" si="339"/>
        <v>Not LCLS</v>
      </c>
      <c r="S4337" s="3" t="str" cm="1">
        <f t="array" ref="S4337">_xlfn.IFS(G4337 &gt; 5000000, "Very High", G4337 &gt; 1000000, "High", G4337 &gt; 500000, "Medium", TRUE, "Low")</f>
        <v>Very High</v>
      </c>
      <c r="T4337" s="3" t="str" cm="1">
        <f t="array" ref="T4337">_xlfn.IFS(B4337 &gt;= 2005, "Post-2005", B4337 &gt;= 2000, "2000-2004", TRUE, "Pre-2000")</f>
        <v>Post-2005</v>
      </c>
    </row>
    <row r="4338" spans="1:20" x14ac:dyDescent="0.85">
      <c r="A4338" s="1">
        <v>41164</v>
      </c>
      <c r="B4338" t="s">
        <v>90</v>
      </c>
      <c r="C4338" t="s">
        <v>4290</v>
      </c>
      <c r="D4338" t="s">
        <v>4291</v>
      </c>
      <c r="E4338" t="s">
        <v>119</v>
      </c>
      <c r="F4338" t="s">
        <v>120</v>
      </c>
      <c r="G4338" t="s">
        <v>1125</v>
      </c>
      <c r="H4338">
        <v>2007</v>
      </c>
      <c r="I4338" s="2">
        <v>899992</v>
      </c>
      <c r="J4338" s="2">
        <v>8</v>
      </c>
      <c r="K4338" s="2">
        <v>900000</v>
      </c>
      <c r="L4338" t="s">
        <v>116</v>
      </c>
      <c r="M4338" s="3" t="b">
        <f>trust_funds5[[#This Row],[Contributions Outstanding (USD)]]=0</f>
        <v>0</v>
      </c>
      <c r="N4338" s="3" t="str">
        <f t="shared" si="335"/>
        <v>Outstanding</v>
      </c>
      <c r="O4338" s="3" t="str">
        <f t="shared" si="336"/>
        <v>High Contribution &amp; Recent</v>
      </c>
      <c r="P4338" s="3" t="str">
        <f t="shared" si="337"/>
        <v>Other</v>
      </c>
      <c r="Q4338" s="3" t="str">
        <f t="shared" si="338"/>
        <v>Other</v>
      </c>
      <c r="R4338" s="3" t="str">
        <f t="shared" si="339"/>
        <v>Not LCLS</v>
      </c>
      <c r="S4338" s="3" t="str" cm="1">
        <f t="array" ref="S4338">_xlfn.IFS(G4338 &gt; 5000000, "Very High", G4338 &gt; 1000000, "High", G4338 &gt; 500000, "Medium", TRUE, "Low")</f>
        <v>Very High</v>
      </c>
      <c r="T4338" s="3" t="str" cm="1">
        <f t="array" ref="T4338">_xlfn.IFS(B4338 &gt;= 2005, "Post-2005", B4338 &gt;= 2000, "2000-2004", TRUE, "Pre-2000")</f>
        <v>Post-2005</v>
      </c>
    </row>
    <row r="4339" spans="1:20" x14ac:dyDescent="0.85">
      <c r="A4339" s="1">
        <v>41164</v>
      </c>
      <c r="B4339" t="s">
        <v>1273</v>
      </c>
      <c r="C4339" t="s">
        <v>4292</v>
      </c>
      <c r="D4339" t="s">
        <v>4293</v>
      </c>
      <c r="E4339" t="s">
        <v>119</v>
      </c>
      <c r="F4339" t="s">
        <v>120</v>
      </c>
      <c r="G4339" t="s">
        <v>121</v>
      </c>
      <c r="H4339">
        <v>2007</v>
      </c>
      <c r="I4339" s="2">
        <v>508880</v>
      </c>
      <c r="J4339" s="2">
        <v>0</v>
      </c>
      <c r="K4339" s="2">
        <v>508880</v>
      </c>
      <c r="L4339" t="s">
        <v>18</v>
      </c>
      <c r="M4339" s="3" t="b">
        <f>trust_funds5[[#This Row],[Contributions Outstanding (USD)]]=0</f>
        <v>1</v>
      </c>
      <c r="N4339" s="3" t="str">
        <f t="shared" si="335"/>
        <v>Outstanding</v>
      </c>
      <c r="O4339" s="3" t="str">
        <f t="shared" si="336"/>
        <v>High Contribution &amp; Recent</v>
      </c>
      <c r="P4339" s="3" t="str">
        <f t="shared" si="337"/>
        <v>Other</v>
      </c>
      <c r="Q4339" s="3" t="str">
        <f t="shared" si="338"/>
        <v>Other</v>
      </c>
      <c r="R4339" s="3" t="str">
        <f t="shared" si="339"/>
        <v>Not LCLS</v>
      </c>
      <c r="S4339" s="3" t="str" cm="1">
        <f t="array" ref="S4339">_xlfn.IFS(G4339 &gt; 5000000, "Very High", G4339 &gt; 1000000, "High", G4339 &gt; 500000, "Medium", TRUE, "Low")</f>
        <v>Very High</v>
      </c>
      <c r="T4339" s="3" t="str" cm="1">
        <f t="array" ref="T4339">_xlfn.IFS(B4339 &gt;= 2005, "Post-2005", B4339 &gt;= 2000, "2000-2004", TRUE, "Pre-2000")</f>
        <v>Post-2005</v>
      </c>
    </row>
    <row r="4340" spans="1:20" x14ac:dyDescent="0.85">
      <c r="A4340" s="1">
        <v>41164</v>
      </c>
      <c r="B4340" t="s">
        <v>90</v>
      </c>
      <c r="C4340" t="s">
        <v>4294</v>
      </c>
      <c r="D4340" t="s">
        <v>4293</v>
      </c>
      <c r="E4340" t="s">
        <v>119</v>
      </c>
      <c r="F4340" t="s">
        <v>120</v>
      </c>
      <c r="G4340" t="s">
        <v>121</v>
      </c>
      <c r="H4340">
        <v>2007</v>
      </c>
      <c r="I4340" s="2">
        <v>13612540</v>
      </c>
      <c r="J4340" s="2">
        <v>0</v>
      </c>
      <c r="K4340" s="2">
        <v>13612540</v>
      </c>
      <c r="L4340" t="s">
        <v>116</v>
      </c>
      <c r="M4340" s="3" t="b">
        <f>trust_funds5[[#This Row],[Contributions Outstanding (USD)]]=0</f>
        <v>1</v>
      </c>
      <c r="N4340" s="3" t="str">
        <f t="shared" si="335"/>
        <v>Outstanding</v>
      </c>
      <c r="O4340" s="3" t="str">
        <f t="shared" si="336"/>
        <v>High Contribution &amp; Recent</v>
      </c>
      <c r="P4340" s="3" t="str">
        <f t="shared" si="337"/>
        <v>Other</v>
      </c>
      <c r="Q4340" s="3" t="str">
        <f t="shared" si="338"/>
        <v>Other</v>
      </c>
      <c r="R4340" s="3" t="str">
        <f t="shared" si="339"/>
        <v>Not LCLS</v>
      </c>
      <c r="S4340" s="3" t="str" cm="1">
        <f t="array" ref="S4340">_xlfn.IFS(G4340 &gt; 5000000, "Very High", G4340 &gt; 1000000, "High", G4340 &gt; 500000, "Medium", TRUE, "Low")</f>
        <v>Very High</v>
      </c>
      <c r="T4340" s="3" t="str" cm="1">
        <f t="array" ref="T4340">_xlfn.IFS(B4340 &gt;= 2005, "Post-2005", B4340 &gt;= 2000, "2000-2004", TRUE, "Pre-2000")</f>
        <v>Post-2005</v>
      </c>
    </row>
    <row r="4341" spans="1:20" x14ac:dyDescent="0.85">
      <c r="A4341" s="1">
        <v>41164</v>
      </c>
      <c r="B4341" t="s">
        <v>90</v>
      </c>
      <c r="C4341" t="s">
        <v>4295</v>
      </c>
      <c r="D4341" t="s">
        <v>4296</v>
      </c>
      <c r="E4341" t="s">
        <v>119</v>
      </c>
      <c r="F4341" t="s">
        <v>120</v>
      </c>
      <c r="G4341" t="s">
        <v>121</v>
      </c>
      <c r="H4341">
        <v>2007</v>
      </c>
      <c r="I4341" s="2">
        <v>89524.23</v>
      </c>
      <c r="J4341" s="2">
        <v>0</v>
      </c>
      <c r="K4341" s="2">
        <v>89524.23</v>
      </c>
      <c r="L4341" t="s">
        <v>18</v>
      </c>
      <c r="M4341" s="3" t="b">
        <f>trust_funds5[[#This Row],[Contributions Outstanding (USD)]]=0</f>
        <v>1</v>
      </c>
      <c r="N4341" s="3" t="str">
        <f t="shared" si="335"/>
        <v>Outstanding</v>
      </c>
      <c r="O4341" s="3" t="str">
        <f t="shared" si="336"/>
        <v>High Contribution &amp; Recent</v>
      </c>
      <c r="P4341" s="3" t="str">
        <f t="shared" si="337"/>
        <v>Other</v>
      </c>
      <c r="Q4341" s="3" t="str">
        <f t="shared" si="338"/>
        <v>Other</v>
      </c>
      <c r="R4341" s="3" t="str">
        <f t="shared" si="339"/>
        <v>Not LCLS</v>
      </c>
      <c r="S4341" s="3" t="str" cm="1">
        <f t="array" ref="S4341">_xlfn.IFS(G4341 &gt; 5000000, "Very High", G4341 &gt; 1000000, "High", G4341 &gt; 500000, "Medium", TRUE, "Low")</f>
        <v>Very High</v>
      </c>
      <c r="T4341" s="3" t="str" cm="1">
        <f t="array" ref="T4341">_xlfn.IFS(B4341 &gt;= 2005, "Post-2005", B4341 &gt;= 2000, "2000-2004", TRUE, "Pre-2000")</f>
        <v>Post-2005</v>
      </c>
    </row>
    <row r="4342" spans="1:20" x14ac:dyDescent="0.85">
      <c r="A4342" s="1">
        <v>41164</v>
      </c>
      <c r="B4342" t="s">
        <v>90</v>
      </c>
      <c r="C4342" t="s">
        <v>5083</v>
      </c>
      <c r="D4342" t="s">
        <v>5084</v>
      </c>
      <c r="E4342" t="s">
        <v>93</v>
      </c>
      <c r="F4342" t="s">
        <v>94</v>
      </c>
      <c r="H4342">
        <v>2007</v>
      </c>
      <c r="I4342" s="2">
        <v>7500000</v>
      </c>
      <c r="J4342" s="2">
        <v>0</v>
      </c>
      <c r="K4342" s="2">
        <v>7500000</v>
      </c>
      <c r="L4342" t="s">
        <v>116</v>
      </c>
      <c r="M4342" s="3" t="b">
        <f>trust_funds5[[#This Row],[Contributions Outstanding (USD)]]=0</f>
        <v>1</v>
      </c>
      <c r="N4342" s="3" t="str">
        <f t="shared" si="335"/>
        <v>Outstanding</v>
      </c>
      <c r="O4342" s="3" t="str">
        <f t="shared" si="336"/>
        <v>High Contribution &amp; Recent</v>
      </c>
      <c r="P4342" s="3" t="str">
        <f t="shared" si="337"/>
        <v>Other</v>
      </c>
      <c r="Q4342" s="3" t="str">
        <f t="shared" si="338"/>
        <v>Other</v>
      </c>
      <c r="R4342" s="3" t="str">
        <f t="shared" si="339"/>
        <v>Not LCLS</v>
      </c>
      <c r="S4342" s="3" t="str" cm="1">
        <f t="array" ref="S4342">_xlfn.IFS(G4342 &gt; 5000000, "Very High", G4342 &gt; 1000000, "High", G4342 &gt; 500000, "Medium", TRUE, "Low")</f>
        <v>Low</v>
      </c>
      <c r="T4342" s="3" t="str" cm="1">
        <f t="array" ref="T4342">_xlfn.IFS(B4342 &gt;= 2005, "Post-2005", B4342 &gt;= 2000, "2000-2004", TRUE, "Pre-2000")</f>
        <v>Post-2005</v>
      </c>
    </row>
    <row r="4343" spans="1:20" x14ac:dyDescent="0.85">
      <c r="A4343" s="1">
        <v>41164</v>
      </c>
      <c r="B4343" t="s">
        <v>90</v>
      </c>
      <c r="C4343" t="s">
        <v>5447</v>
      </c>
      <c r="D4343" t="s">
        <v>5448</v>
      </c>
      <c r="E4343" t="s">
        <v>93</v>
      </c>
      <c r="F4343" t="s">
        <v>94</v>
      </c>
      <c r="H4343">
        <v>2007</v>
      </c>
      <c r="I4343" s="2">
        <v>15800000</v>
      </c>
      <c r="J4343" s="2">
        <v>0</v>
      </c>
      <c r="K4343" s="2">
        <v>15800000</v>
      </c>
      <c r="L4343" t="s">
        <v>116</v>
      </c>
      <c r="M4343" s="3" t="b">
        <f>trust_funds5[[#This Row],[Contributions Outstanding (USD)]]=0</f>
        <v>1</v>
      </c>
      <c r="N4343" s="3" t="str">
        <f t="shared" si="335"/>
        <v>Outstanding</v>
      </c>
      <c r="O4343" s="3" t="str">
        <f t="shared" si="336"/>
        <v>High Contribution &amp; Recent</v>
      </c>
      <c r="P4343" s="3" t="str">
        <f t="shared" si="337"/>
        <v>Other</v>
      </c>
      <c r="Q4343" s="3" t="str">
        <f t="shared" si="338"/>
        <v>Other</v>
      </c>
      <c r="R4343" s="3" t="str">
        <f t="shared" si="339"/>
        <v>Not LCLS</v>
      </c>
      <c r="S4343" s="3" t="str" cm="1">
        <f t="array" ref="S4343">_xlfn.IFS(G4343 &gt; 5000000, "Very High", G4343 &gt; 1000000, "High", G4343 &gt; 500000, "Medium", TRUE, "Low")</f>
        <v>Low</v>
      </c>
      <c r="T4343" s="3" t="str" cm="1">
        <f t="array" ref="T4343">_xlfn.IFS(B4343 &gt;= 2005, "Post-2005", B4343 &gt;= 2000, "2000-2004", TRUE, "Pre-2000")</f>
        <v>Post-2005</v>
      </c>
    </row>
    <row r="4344" spans="1:20" x14ac:dyDescent="0.85">
      <c r="A4344" s="1">
        <v>41164</v>
      </c>
      <c r="B4344" t="s">
        <v>90</v>
      </c>
      <c r="C4344" t="s">
        <v>6345</v>
      </c>
      <c r="D4344" t="s">
        <v>6346</v>
      </c>
      <c r="E4344" t="s">
        <v>93</v>
      </c>
      <c r="F4344" t="s">
        <v>94</v>
      </c>
      <c r="H4344">
        <v>2007</v>
      </c>
      <c r="I4344" s="2">
        <v>108200000</v>
      </c>
      <c r="J4344" s="2">
        <v>0</v>
      </c>
      <c r="K4344" s="2">
        <v>108200000</v>
      </c>
      <c r="L4344" t="s">
        <v>116</v>
      </c>
      <c r="M4344" s="3" t="b">
        <f>trust_funds5[[#This Row],[Contributions Outstanding (USD)]]=0</f>
        <v>1</v>
      </c>
      <c r="N4344" s="3" t="str">
        <f t="shared" si="335"/>
        <v>Outstanding</v>
      </c>
      <c r="O4344" s="3" t="str">
        <f t="shared" si="336"/>
        <v>High Contribution &amp; Recent</v>
      </c>
      <c r="P4344" s="3" t="str">
        <f t="shared" si="337"/>
        <v>Other</v>
      </c>
      <c r="Q4344" s="3" t="str">
        <f t="shared" si="338"/>
        <v>Other</v>
      </c>
      <c r="R4344" s="3" t="str">
        <f t="shared" si="339"/>
        <v>Not LCLS</v>
      </c>
      <c r="S4344" s="3" t="str" cm="1">
        <f t="array" ref="S4344">_xlfn.IFS(G4344 &gt; 5000000, "Very High", G4344 &gt; 1000000, "High", G4344 &gt; 500000, "Medium", TRUE, "Low")</f>
        <v>Low</v>
      </c>
      <c r="T4344" s="3" t="str" cm="1">
        <f t="array" ref="T4344">_xlfn.IFS(B4344 &gt;= 2005, "Post-2005", B4344 &gt;= 2000, "2000-2004", TRUE, "Pre-2000")</f>
        <v>Post-2005</v>
      </c>
    </row>
    <row r="4345" spans="1:20" x14ac:dyDescent="0.85">
      <c r="A4345" s="1">
        <v>41164</v>
      </c>
      <c r="B4345" t="s">
        <v>6347</v>
      </c>
      <c r="C4345" t="s">
        <v>6348</v>
      </c>
      <c r="D4345" t="s">
        <v>6349</v>
      </c>
      <c r="E4345" t="s">
        <v>31</v>
      </c>
      <c r="F4345" t="s">
        <v>32</v>
      </c>
      <c r="H4345">
        <v>2007</v>
      </c>
      <c r="I4345" s="2">
        <v>9896781</v>
      </c>
      <c r="J4345" s="2">
        <v>0</v>
      </c>
      <c r="K4345" s="2">
        <v>9896781</v>
      </c>
      <c r="L4345" t="s">
        <v>18</v>
      </c>
      <c r="M4345" s="3" t="b">
        <f>trust_funds5[[#This Row],[Contributions Outstanding (USD)]]=0</f>
        <v>1</v>
      </c>
      <c r="N4345" s="3" t="str">
        <f t="shared" si="335"/>
        <v>Outstanding</v>
      </c>
      <c r="O4345" s="3" t="str">
        <f t="shared" si="336"/>
        <v>High Contribution &amp; Recent</v>
      </c>
      <c r="P4345" s="3" t="str">
        <f t="shared" si="337"/>
        <v>Other</v>
      </c>
      <c r="Q4345" s="3" t="str">
        <f t="shared" si="338"/>
        <v>Other</v>
      </c>
      <c r="R4345" s="3" t="str">
        <f t="shared" si="339"/>
        <v>Not LCLS</v>
      </c>
      <c r="S4345" s="3" t="str" cm="1">
        <f t="array" ref="S4345">_xlfn.IFS(G4345 &gt; 5000000, "Very High", G4345 &gt; 1000000, "High", G4345 &gt; 500000, "Medium", TRUE, "Low")</f>
        <v>Low</v>
      </c>
      <c r="T4345" s="3" t="str" cm="1">
        <f t="array" ref="T4345">_xlfn.IFS(B4345 &gt;= 2005, "Post-2005", B4345 &gt;= 2000, "2000-2004", TRUE, "Pre-2000")</f>
        <v>Post-2005</v>
      </c>
    </row>
    <row r="4346" spans="1:20" x14ac:dyDescent="0.85">
      <c r="A4346" s="1">
        <v>41164</v>
      </c>
      <c r="B4346" t="s">
        <v>1796</v>
      </c>
      <c r="C4346" t="s">
        <v>5449</v>
      </c>
      <c r="D4346" t="s">
        <v>5450</v>
      </c>
      <c r="E4346" t="s">
        <v>56</v>
      </c>
      <c r="F4346" t="s">
        <v>57</v>
      </c>
      <c r="G4346" t="s">
        <v>58</v>
      </c>
      <c r="H4346">
        <v>2007</v>
      </c>
      <c r="I4346" s="2">
        <v>267664.34999999998</v>
      </c>
      <c r="J4346" s="2">
        <v>0</v>
      </c>
      <c r="K4346" s="2">
        <v>267664.34999999998</v>
      </c>
      <c r="L4346" t="s">
        <v>18</v>
      </c>
      <c r="M4346" s="3" t="b">
        <f>trust_funds5[[#This Row],[Contributions Outstanding (USD)]]=0</f>
        <v>1</v>
      </c>
      <c r="N4346" s="3" t="str">
        <f t="shared" si="335"/>
        <v>Outstanding</v>
      </c>
      <c r="O4346" s="3" t="str">
        <f t="shared" si="336"/>
        <v>High Contribution &amp; Recent</v>
      </c>
      <c r="P4346" s="3" t="str">
        <f t="shared" si="337"/>
        <v>Other</v>
      </c>
      <c r="Q4346" s="3" t="str">
        <f t="shared" si="338"/>
        <v>Other</v>
      </c>
      <c r="R4346" s="3" t="str">
        <f t="shared" si="339"/>
        <v>Not LCLS</v>
      </c>
      <c r="S4346" s="3" t="str" cm="1">
        <f t="array" ref="S4346">_xlfn.IFS(G4346 &gt; 5000000, "Very High", G4346 &gt; 1000000, "High", G4346 &gt; 500000, "Medium", TRUE, "Low")</f>
        <v>Very High</v>
      </c>
      <c r="T4346" s="3" t="str" cm="1">
        <f t="array" ref="T4346">_xlfn.IFS(B4346 &gt;= 2005, "Post-2005", B4346 &gt;= 2000, "2000-2004", TRUE, "Pre-2000")</f>
        <v>Post-2005</v>
      </c>
    </row>
    <row r="4347" spans="1:20" x14ac:dyDescent="0.85">
      <c r="A4347" s="1">
        <v>41164</v>
      </c>
      <c r="B4347" t="s">
        <v>5478</v>
      </c>
      <c r="C4347" t="s">
        <v>6350</v>
      </c>
      <c r="D4347" t="s">
        <v>6351</v>
      </c>
      <c r="E4347" t="s">
        <v>70</v>
      </c>
      <c r="F4347" t="s">
        <v>71</v>
      </c>
      <c r="G4347" t="s">
        <v>72</v>
      </c>
      <c r="H4347">
        <v>2007</v>
      </c>
      <c r="I4347" s="2">
        <v>1066477.07</v>
      </c>
      <c r="J4347" s="2">
        <v>0</v>
      </c>
      <c r="K4347" s="2">
        <v>1066477.07</v>
      </c>
      <c r="L4347" t="s">
        <v>18</v>
      </c>
      <c r="M4347" s="3" t="b">
        <f>trust_funds5[[#This Row],[Contributions Outstanding (USD)]]=0</f>
        <v>1</v>
      </c>
      <c r="N4347" s="3" t="str">
        <f t="shared" si="335"/>
        <v>Outstanding</v>
      </c>
      <c r="O4347" s="3" t="str">
        <f t="shared" si="336"/>
        <v>High Contribution &amp; Recent</v>
      </c>
      <c r="P4347" s="3" t="str">
        <f t="shared" si="337"/>
        <v>Other</v>
      </c>
      <c r="Q4347" s="3" t="str">
        <f t="shared" si="338"/>
        <v>Other</v>
      </c>
      <c r="R4347" s="3" t="str">
        <f t="shared" si="339"/>
        <v>Not LCLS</v>
      </c>
      <c r="S4347" s="3" t="str" cm="1">
        <f t="array" ref="S4347">_xlfn.IFS(G4347 &gt; 5000000, "Very High", G4347 &gt; 1000000, "High", G4347 &gt; 500000, "Medium", TRUE, "Low")</f>
        <v>Very High</v>
      </c>
      <c r="T4347" s="3" t="str" cm="1">
        <f t="array" ref="T4347">_xlfn.IFS(B4347 &gt;= 2005, "Post-2005", B4347 &gt;= 2000, "2000-2004", TRUE, "Pre-2000")</f>
        <v>Post-2005</v>
      </c>
    </row>
    <row r="4348" spans="1:20" x14ac:dyDescent="0.85">
      <c r="A4348" s="1">
        <v>41164</v>
      </c>
      <c r="B4348" t="s">
        <v>90</v>
      </c>
      <c r="C4348" t="s">
        <v>4721</v>
      </c>
      <c r="D4348" t="s">
        <v>4722</v>
      </c>
      <c r="E4348" t="s">
        <v>334</v>
      </c>
      <c r="F4348" t="s">
        <v>335</v>
      </c>
      <c r="G4348" t="s">
        <v>5078</v>
      </c>
      <c r="H4348">
        <v>2007</v>
      </c>
      <c r="I4348" s="2">
        <v>1978365</v>
      </c>
      <c r="J4348" s="2">
        <v>0</v>
      </c>
      <c r="K4348" s="2">
        <v>1978365</v>
      </c>
      <c r="L4348" t="s">
        <v>116</v>
      </c>
      <c r="M4348" s="3" t="b">
        <f>trust_funds5[[#This Row],[Contributions Outstanding (USD)]]=0</f>
        <v>1</v>
      </c>
      <c r="N4348" s="3" t="str">
        <f t="shared" si="335"/>
        <v>Outstanding</v>
      </c>
      <c r="O4348" s="3" t="str">
        <f t="shared" si="336"/>
        <v>High Contribution &amp; Recent</v>
      </c>
      <c r="P4348" s="3" t="str">
        <f t="shared" si="337"/>
        <v>Other</v>
      </c>
      <c r="Q4348" s="3" t="str">
        <f t="shared" si="338"/>
        <v>Other</v>
      </c>
      <c r="R4348" s="3" t="str">
        <f t="shared" si="339"/>
        <v>Not LCLS</v>
      </c>
      <c r="S4348" s="3" t="str" cm="1">
        <f t="array" ref="S4348">_xlfn.IFS(G4348 &gt; 5000000, "Very High", G4348 &gt; 1000000, "High", G4348 &gt; 500000, "Medium", TRUE, "Low")</f>
        <v>Very High</v>
      </c>
      <c r="T4348" s="3" t="str" cm="1">
        <f t="array" ref="T4348">_xlfn.IFS(B4348 &gt;= 2005, "Post-2005", B4348 &gt;= 2000, "2000-2004", TRUE, "Pre-2000")</f>
        <v>Post-2005</v>
      </c>
    </row>
    <row r="4349" spans="1:20" x14ac:dyDescent="0.85">
      <c r="A4349" s="1">
        <v>41164</v>
      </c>
      <c r="B4349" t="s">
        <v>90</v>
      </c>
      <c r="C4349" t="s">
        <v>4721</v>
      </c>
      <c r="D4349" t="s">
        <v>4722</v>
      </c>
      <c r="E4349" t="s">
        <v>119</v>
      </c>
      <c r="F4349" t="s">
        <v>120</v>
      </c>
      <c r="G4349" t="s">
        <v>121</v>
      </c>
      <c r="H4349">
        <v>2007</v>
      </c>
      <c r="I4349" s="2">
        <v>890540</v>
      </c>
      <c r="J4349" s="2">
        <v>0</v>
      </c>
      <c r="K4349" s="2">
        <v>890540</v>
      </c>
      <c r="L4349" t="s">
        <v>116</v>
      </c>
      <c r="M4349" s="3" t="b">
        <f>trust_funds5[[#This Row],[Contributions Outstanding (USD)]]=0</f>
        <v>1</v>
      </c>
      <c r="N4349" s="3" t="str">
        <f t="shared" si="335"/>
        <v>Outstanding</v>
      </c>
      <c r="O4349" s="3" t="str">
        <f t="shared" si="336"/>
        <v>High Contribution &amp; Recent</v>
      </c>
      <c r="P4349" s="3" t="str">
        <f t="shared" si="337"/>
        <v>Other</v>
      </c>
      <c r="Q4349" s="3" t="str">
        <f t="shared" si="338"/>
        <v>Other</v>
      </c>
      <c r="R4349" s="3" t="str">
        <f t="shared" si="339"/>
        <v>Not LCLS</v>
      </c>
      <c r="S4349" s="3" t="str" cm="1">
        <f t="array" ref="S4349">_xlfn.IFS(G4349 &gt; 5000000, "Very High", G4349 &gt; 1000000, "High", G4349 &gt; 500000, "Medium", TRUE, "Low")</f>
        <v>Very High</v>
      </c>
      <c r="T4349" s="3" t="str" cm="1">
        <f t="array" ref="T4349">_xlfn.IFS(B4349 &gt;= 2005, "Post-2005", B4349 &gt;= 2000, "2000-2004", TRUE, "Pre-2000")</f>
        <v>Post-2005</v>
      </c>
    </row>
    <row r="4350" spans="1:20" x14ac:dyDescent="0.85">
      <c r="A4350" s="1">
        <v>41164</v>
      </c>
      <c r="B4350" t="s">
        <v>90</v>
      </c>
      <c r="C4350" t="s">
        <v>4721</v>
      </c>
      <c r="D4350" t="s">
        <v>4722</v>
      </c>
      <c r="E4350" t="s">
        <v>93</v>
      </c>
      <c r="F4350" t="s">
        <v>94</v>
      </c>
      <c r="H4350">
        <v>2007</v>
      </c>
      <c r="I4350" s="2">
        <v>2000000</v>
      </c>
      <c r="J4350" s="2">
        <v>0</v>
      </c>
      <c r="K4350" s="2">
        <v>2000000</v>
      </c>
      <c r="L4350" t="s">
        <v>116</v>
      </c>
      <c r="M4350" s="3" t="b">
        <f>trust_funds5[[#This Row],[Contributions Outstanding (USD)]]=0</f>
        <v>1</v>
      </c>
      <c r="N4350" s="3" t="str">
        <f t="shared" si="335"/>
        <v>Outstanding</v>
      </c>
      <c r="O4350" s="3" t="str">
        <f t="shared" si="336"/>
        <v>High Contribution &amp; Recent</v>
      </c>
      <c r="P4350" s="3" t="str">
        <f t="shared" si="337"/>
        <v>Other</v>
      </c>
      <c r="Q4350" s="3" t="str">
        <f t="shared" si="338"/>
        <v>Other</v>
      </c>
      <c r="R4350" s="3" t="str">
        <f t="shared" si="339"/>
        <v>Not LCLS</v>
      </c>
      <c r="S4350" s="3" t="str" cm="1">
        <f t="array" ref="S4350">_xlfn.IFS(G4350 &gt; 5000000, "Very High", G4350 &gt; 1000000, "High", G4350 &gt; 500000, "Medium", TRUE, "Low")</f>
        <v>Low</v>
      </c>
      <c r="T4350" s="3" t="str" cm="1">
        <f t="array" ref="T4350">_xlfn.IFS(B4350 &gt;= 2005, "Post-2005", B4350 &gt;= 2000, "2000-2004", TRUE, "Pre-2000")</f>
        <v>Post-2005</v>
      </c>
    </row>
    <row r="4351" spans="1:20" x14ac:dyDescent="0.85">
      <c r="A4351" s="1">
        <v>41164</v>
      </c>
      <c r="B4351" t="s">
        <v>1843</v>
      </c>
      <c r="C4351" t="s">
        <v>1844</v>
      </c>
      <c r="D4351" t="s">
        <v>1845</v>
      </c>
      <c r="E4351" t="s">
        <v>113</v>
      </c>
      <c r="F4351" t="s">
        <v>114</v>
      </c>
      <c r="G4351" t="s">
        <v>115</v>
      </c>
      <c r="H4351">
        <v>2007</v>
      </c>
      <c r="I4351" s="2">
        <v>16000000</v>
      </c>
      <c r="J4351" s="2">
        <v>0</v>
      </c>
      <c r="K4351" s="2">
        <v>16000000</v>
      </c>
      <c r="L4351" t="s">
        <v>116</v>
      </c>
      <c r="M4351" s="3" t="b">
        <f>trust_funds5[[#This Row],[Contributions Outstanding (USD)]]=0</f>
        <v>1</v>
      </c>
      <c r="N4351" s="3" t="str">
        <f t="shared" si="335"/>
        <v>Outstanding</v>
      </c>
      <c r="O4351" s="3" t="str">
        <f t="shared" si="336"/>
        <v>High Contribution &amp; Recent</v>
      </c>
      <c r="P4351" s="3" t="str">
        <f t="shared" si="337"/>
        <v>Other</v>
      </c>
      <c r="Q4351" s="3" t="str">
        <f t="shared" si="338"/>
        <v>Other</v>
      </c>
      <c r="R4351" s="3" t="str">
        <f t="shared" si="339"/>
        <v>Not LCLS</v>
      </c>
      <c r="S4351" s="3" t="str" cm="1">
        <f t="array" ref="S4351">_xlfn.IFS(G4351 &gt; 5000000, "Very High", G4351 &gt; 1000000, "High", G4351 &gt; 500000, "Medium", TRUE, "Low")</f>
        <v>Very High</v>
      </c>
      <c r="T4351" s="3" t="str" cm="1">
        <f t="array" ref="T4351">_xlfn.IFS(B4351 &gt;= 2005, "Post-2005", B4351 &gt;= 2000, "2000-2004", TRUE, "Pre-2000")</f>
        <v>Post-2005</v>
      </c>
    </row>
    <row r="4352" spans="1:20" x14ac:dyDescent="0.85">
      <c r="A4352" s="1">
        <v>41164</v>
      </c>
      <c r="B4352" t="s">
        <v>4725</v>
      </c>
      <c r="C4352" t="s">
        <v>4726</v>
      </c>
      <c r="D4352" t="s">
        <v>4727</v>
      </c>
      <c r="E4352" t="s">
        <v>2149</v>
      </c>
      <c r="F4352" t="s">
        <v>2150</v>
      </c>
      <c r="G4352" t="s">
        <v>2151</v>
      </c>
      <c r="H4352">
        <v>2007</v>
      </c>
      <c r="I4352" s="2">
        <v>500000</v>
      </c>
      <c r="J4352" s="2">
        <v>0</v>
      </c>
      <c r="K4352" s="2">
        <v>500000</v>
      </c>
      <c r="L4352" t="s">
        <v>18</v>
      </c>
      <c r="M4352" s="3" t="b">
        <f>trust_funds5[[#This Row],[Contributions Outstanding (USD)]]=0</f>
        <v>1</v>
      </c>
      <c r="N4352" s="3" t="str">
        <f t="shared" si="335"/>
        <v>Outstanding</v>
      </c>
      <c r="O4352" s="3" t="str">
        <f t="shared" si="336"/>
        <v>High Contribution &amp; Recent</v>
      </c>
      <c r="P4352" s="3" t="str">
        <f t="shared" si="337"/>
        <v>Other</v>
      </c>
      <c r="Q4352" s="3" t="str">
        <f t="shared" si="338"/>
        <v>Other</v>
      </c>
      <c r="R4352" s="3" t="str">
        <f t="shared" si="339"/>
        <v>Not LCLS</v>
      </c>
      <c r="S4352" s="3" t="str" cm="1">
        <f t="array" ref="S4352">_xlfn.IFS(G4352 &gt; 5000000, "Very High", G4352 &gt; 1000000, "High", G4352 &gt; 500000, "Medium", TRUE, "Low")</f>
        <v>Very High</v>
      </c>
      <c r="T4352" s="3" t="str" cm="1">
        <f t="array" ref="T4352">_xlfn.IFS(B4352 &gt;= 2005, "Post-2005", B4352 &gt;= 2000, "2000-2004", TRUE, "Pre-2000")</f>
        <v>Post-2005</v>
      </c>
    </row>
    <row r="4353" spans="1:20" x14ac:dyDescent="0.85">
      <c r="A4353" s="1">
        <v>41164</v>
      </c>
      <c r="B4353" t="s">
        <v>90</v>
      </c>
      <c r="C4353" t="s">
        <v>6352</v>
      </c>
      <c r="D4353" t="s">
        <v>6353</v>
      </c>
      <c r="E4353" t="s">
        <v>42</v>
      </c>
      <c r="F4353" t="s">
        <v>43</v>
      </c>
      <c r="G4353" t="s">
        <v>6285</v>
      </c>
      <c r="H4353">
        <v>2007</v>
      </c>
      <c r="I4353" s="2">
        <v>334644.39</v>
      </c>
      <c r="J4353" s="2">
        <v>0</v>
      </c>
      <c r="K4353" s="2">
        <v>334644.39</v>
      </c>
      <c r="L4353" t="s">
        <v>18</v>
      </c>
      <c r="M4353" s="3" t="b">
        <f>trust_funds5[[#This Row],[Contributions Outstanding (USD)]]=0</f>
        <v>1</v>
      </c>
      <c r="N4353" s="3" t="str">
        <f t="shared" si="335"/>
        <v>Outstanding</v>
      </c>
      <c r="O4353" s="3" t="str">
        <f t="shared" si="336"/>
        <v>High Contribution &amp; Recent</v>
      </c>
      <c r="P4353" s="3" t="str">
        <f t="shared" si="337"/>
        <v>Other</v>
      </c>
      <c r="Q4353" s="3" t="str">
        <f t="shared" si="338"/>
        <v>Other</v>
      </c>
      <c r="R4353" s="3" t="str">
        <f t="shared" si="339"/>
        <v>Not LCLS</v>
      </c>
      <c r="S4353" s="3" t="str" cm="1">
        <f t="array" ref="S4353">_xlfn.IFS(G4353 &gt; 5000000, "Very High", G4353 &gt; 1000000, "High", G4353 &gt; 500000, "Medium", TRUE, "Low")</f>
        <v>Very High</v>
      </c>
      <c r="T4353" s="3" t="str" cm="1">
        <f t="array" ref="T4353">_xlfn.IFS(B4353 &gt;= 2005, "Post-2005", B4353 &gt;= 2000, "2000-2004", TRUE, "Pre-2000")</f>
        <v>Post-2005</v>
      </c>
    </row>
    <row r="4354" spans="1:20" x14ac:dyDescent="0.85">
      <c r="A4354" s="1">
        <v>41164</v>
      </c>
      <c r="B4354" t="s">
        <v>90</v>
      </c>
      <c r="C4354" t="s">
        <v>6354</v>
      </c>
      <c r="D4354" t="s">
        <v>6355</v>
      </c>
      <c r="E4354" t="s">
        <v>260</v>
      </c>
      <c r="F4354" t="s">
        <v>261</v>
      </c>
      <c r="H4354">
        <v>2007</v>
      </c>
      <c r="I4354" s="2">
        <v>18118636.41</v>
      </c>
      <c r="J4354" s="2">
        <v>0</v>
      </c>
      <c r="K4354" s="2">
        <v>18118636.41</v>
      </c>
      <c r="L4354" t="s">
        <v>18</v>
      </c>
      <c r="M4354" s="3" t="b">
        <f>trust_funds5[[#This Row],[Contributions Outstanding (USD)]]=0</f>
        <v>1</v>
      </c>
      <c r="N4354" s="3" t="str">
        <f t="shared" ref="N4354:N4417" si="340">IF(D4354 &gt; 0, "Outstanding", "No Outstanding")</f>
        <v>Outstanding</v>
      </c>
      <c r="O4354" s="3" t="str">
        <f t="shared" ref="O4354:O4417" si="341">IF(AND(C4354 &gt; 1000000, B4354 &gt; 2000), "High Contribution &amp; Recent", "Other")</f>
        <v>High Contribution &amp; Recent</v>
      </c>
      <c r="P4354" s="3" t="str">
        <f t="shared" ref="P4354:P4417" si="342">IF(AND(B4354 = 2000, E4354 = "Canada"), "Year 2000, Canada", "Other")</f>
        <v>Other</v>
      </c>
      <c r="Q4354" s="3" t="str">
        <f t="shared" ref="Q4354:Q4417" si="343">IF(OR(E4354 = "Canada", E4354 = "Sweden"), "Canada or Sweden", "Other")</f>
        <v>Other</v>
      </c>
      <c r="R4354" s="3" t="str">
        <f t="shared" ref="R4354:R4417" si="344">IF(NOT(F4354 = "LCLS"), "Not LCLS", "LCLS")</f>
        <v>Not LCLS</v>
      </c>
      <c r="S4354" s="3" t="str" cm="1">
        <f t="array" ref="S4354">_xlfn.IFS(G4354 &gt; 5000000, "Very High", G4354 &gt; 1000000, "High", G4354 &gt; 500000, "Medium", TRUE, "Low")</f>
        <v>Low</v>
      </c>
      <c r="T4354" s="3" t="str" cm="1">
        <f t="array" ref="T4354">_xlfn.IFS(B4354 &gt;= 2005, "Post-2005", B4354 &gt;= 2000, "2000-2004", TRUE, "Pre-2000")</f>
        <v>Post-2005</v>
      </c>
    </row>
    <row r="4355" spans="1:20" x14ac:dyDescent="0.85">
      <c r="A4355" s="1">
        <v>41164</v>
      </c>
      <c r="B4355" t="s">
        <v>90</v>
      </c>
      <c r="C4355" t="s">
        <v>1876</v>
      </c>
      <c r="D4355" t="s">
        <v>1877</v>
      </c>
      <c r="E4355" t="s">
        <v>1408</v>
      </c>
      <c r="F4355" t="s">
        <v>1409</v>
      </c>
      <c r="G4355" t="s">
        <v>1410</v>
      </c>
      <c r="H4355">
        <v>2007</v>
      </c>
      <c r="I4355" s="2">
        <v>530228.64</v>
      </c>
      <c r="J4355" s="2">
        <v>0</v>
      </c>
      <c r="K4355" s="2">
        <v>530228.64</v>
      </c>
      <c r="L4355" t="s">
        <v>116</v>
      </c>
      <c r="M4355" s="3" t="b">
        <f>trust_funds5[[#This Row],[Contributions Outstanding (USD)]]=0</f>
        <v>1</v>
      </c>
      <c r="N4355" s="3" t="str">
        <f t="shared" si="340"/>
        <v>Outstanding</v>
      </c>
      <c r="O4355" s="3" t="str">
        <f t="shared" si="341"/>
        <v>High Contribution &amp; Recent</v>
      </c>
      <c r="P4355" s="3" t="str">
        <f t="shared" si="342"/>
        <v>Other</v>
      </c>
      <c r="Q4355" s="3" t="str">
        <f t="shared" si="343"/>
        <v>Other</v>
      </c>
      <c r="R4355" s="3" t="str">
        <f t="shared" si="344"/>
        <v>Not LCLS</v>
      </c>
      <c r="S4355" s="3" t="str" cm="1">
        <f t="array" ref="S4355">_xlfn.IFS(G4355 &gt; 5000000, "Very High", G4355 &gt; 1000000, "High", G4355 &gt; 500000, "Medium", TRUE, "Low")</f>
        <v>Very High</v>
      </c>
      <c r="T4355" s="3" t="str" cm="1">
        <f t="array" ref="T4355">_xlfn.IFS(B4355 &gt;= 2005, "Post-2005", B4355 &gt;= 2000, "2000-2004", TRUE, "Pre-2000")</f>
        <v>Post-2005</v>
      </c>
    </row>
    <row r="4356" spans="1:20" x14ac:dyDescent="0.85">
      <c r="A4356" s="1">
        <v>41164</v>
      </c>
      <c r="B4356" t="s">
        <v>82</v>
      </c>
      <c r="C4356" t="s">
        <v>5091</v>
      </c>
      <c r="D4356" t="s">
        <v>5092</v>
      </c>
      <c r="E4356" t="s">
        <v>1408</v>
      </c>
      <c r="F4356" t="s">
        <v>1409</v>
      </c>
      <c r="G4356" t="s">
        <v>1410</v>
      </c>
      <c r="H4356">
        <v>2007</v>
      </c>
      <c r="I4356" s="2">
        <v>388560</v>
      </c>
      <c r="J4356" s="2">
        <v>0</v>
      </c>
      <c r="K4356" s="2">
        <v>388560</v>
      </c>
      <c r="L4356" t="s">
        <v>18</v>
      </c>
      <c r="M4356" s="3" t="b">
        <f>trust_funds5[[#This Row],[Contributions Outstanding (USD)]]=0</f>
        <v>1</v>
      </c>
      <c r="N4356" s="3" t="str">
        <f t="shared" si="340"/>
        <v>Outstanding</v>
      </c>
      <c r="O4356" s="3" t="str">
        <f t="shared" si="341"/>
        <v>High Contribution &amp; Recent</v>
      </c>
      <c r="P4356" s="3" t="str">
        <f t="shared" si="342"/>
        <v>Other</v>
      </c>
      <c r="Q4356" s="3" t="str">
        <f t="shared" si="343"/>
        <v>Other</v>
      </c>
      <c r="R4356" s="3" t="str">
        <f t="shared" si="344"/>
        <v>Not LCLS</v>
      </c>
      <c r="S4356" s="3" t="str" cm="1">
        <f t="array" ref="S4356">_xlfn.IFS(G4356 &gt; 5000000, "Very High", G4356 &gt; 1000000, "High", G4356 &gt; 500000, "Medium", TRUE, "Low")</f>
        <v>Very High</v>
      </c>
      <c r="T4356" s="3" t="str" cm="1">
        <f t="array" ref="T4356">_xlfn.IFS(B4356 &gt;= 2005, "Post-2005", B4356 &gt;= 2000, "2000-2004", TRUE, "Pre-2000")</f>
        <v>Post-2005</v>
      </c>
    </row>
    <row r="4357" spans="1:20" x14ac:dyDescent="0.85">
      <c r="A4357" s="1">
        <v>41164</v>
      </c>
      <c r="B4357" t="s">
        <v>5093</v>
      </c>
      <c r="C4357" t="s">
        <v>5094</v>
      </c>
      <c r="D4357" t="s">
        <v>5095</v>
      </c>
      <c r="E4357" t="s">
        <v>204</v>
      </c>
      <c r="F4357" t="s">
        <v>205</v>
      </c>
      <c r="G4357" t="s">
        <v>206</v>
      </c>
      <c r="H4357">
        <v>2007</v>
      </c>
      <c r="I4357" s="2">
        <v>466271</v>
      </c>
      <c r="J4357" s="2">
        <v>0</v>
      </c>
      <c r="K4357" s="2">
        <v>466271</v>
      </c>
      <c r="L4357" t="s">
        <v>18</v>
      </c>
      <c r="M4357" s="3" t="b">
        <f>trust_funds5[[#This Row],[Contributions Outstanding (USD)]]=0</f>
        <v>1</v>
      </c>
      <c r="N4357" s="3" t="str">
        <f t="shared" si="340"/>
        <v>Outstanding</v>
      </c>
      <c r="O4357" s="3" t="str">
        <f t="shared" si="341"/>
        <v>High Contribution &amp; Recent</v>
      </c>
      <c r="P4357" s="3" t="str">
        <f t="shared" si="342"/>
        <v>Other</v>
      </c>
      <c r="Q4357" s="3" t="str">
        <f t="shared" si="343"/>
        <v>Other</v>
      </c>
      <c r="R4357" s="3" t="str">
        <f t="shared" si="344"/>
        <v>Not LCLS</v>
      </c>
      <c r="S4357" s="3" t="str" cm="1">
        <f t="array" ref="S4357">_xlfn.IFS(G4357 &gt; 5000000, "Very High", G4357 &gt; 1000000, "High", G4357 &gt; 500000, "Medium", TRUE, "Low")</f>
        <v>Very High</v>
      </c>
      <c r="T4357" s="3" t="str" cm="1">
        <f t="array" ref="T4357">_xlfn.IFS(B4357 &gt;= 2005, "Post-2005", B4357 &gt;= 2000, "2000-2004", TRUE, "Pre-2000")</f>
        <v>Post-2005</v>
      </c>
    </row>
    <row r="4358" spans="1:20" x14ac:dyDescent="0.85">
      <c r="A4358" s="1">
        <v>41164</v>
      </c>
      <c r="B4358" t="s">
        <v>883</v>
      </c>
      <c r="C4358" t="s">
        <v>5096</v>
      </c>
      <c r="D4358" t="s">
        <v>5097</v>
      </c>
      <c r="E4358" t="s">
        <v>204</v>
      </c>
      <c r="F4358" t="s">
        <v>205</v>
      </c>
      <c r="G4358" t="s">
        <v>5876</v>
      </c>
      <c r="H4358">
        <v>2007</v>
      </c>
      <c r="I4358" s="2">
        <v>387277</v>
      </c>
      <c r="J4358" s="2">
        <v>0</v>
      </c>
      <c r="K4358" s="2">
        <v>387277</v>
      </c>
      <c r="L4358" t="s">
        <v>116</v>
      </c>
      <c r="M4358" s="3" t="b">
        <f>trust_funds5[[#This Row],[Contributions Outstanding (USD)]]=0</f>
        <v>1</v>
      </c>
      <c r="N4358" s="3" t="str">
        <f t="shared" si="340"/>
        <v>Outstanding</v>
      </c>
      <c r="O4358" s="3" t="str">
        <f t="shared" si="341"/>
        <v>High Contribution &amp; Recent</v>
      </c>
      <c r="P4358" s="3" t="str">
        <f t="shared" si="342"/>
        <v>Other</v>
      </c>
      <c r="Q4358" s="3" t="str">
        <f t="shared" si="343"/>
        <v>Other</v>
      </c>
      <c r="R4358" s="3" t="str">
        <f t="shared" si="344"/>
        <v>Not LCLS</v>
      </c>
      <c r="S4358" s="3" t="str" cm="1">
        <f t="array" ref="S4358">_xlfn.IFS(G4358 &gt; 5000000, "Very High", G4358 &gt; 1000000, "High", G4358 &gt; 500000, "Medium", TRUE, "Low")</f>
        <v>Very High</v>
      </c>
      <c r="T4358" s="3" t="str" cm="1">
        <f t="array" ref="T4358">_xlfn.IFS(B4358 &gt;= 2005, "Post-2005", B4358 &gt;= 2000, "2000-2004", TRUE, "Pre-2000")</f>
        <v>Post-2005</v>
      </c>
    </row>
    <row r="4359" spans="1:20" x14ac:dyDescent="0.85">
      <c r="A4359" s="1">
        <v>41164</v>
      </c>
      <c r="B4359" t="s">
        <v>883</v>
      </c>
      <c r="C4359" t="s">
        <v>5096</v>
      </c>
      <c r="D4359" t="s">
        <v>5097</v>
      </c>
      <c r="E4359" t="s">
        <v>204</v>
      </c>
      <c r="F4359" t="s">
        <v>205</v>
      </c>
      <c r="G4359" t="s">
        <v>5877</v>
      </c>
      <c r="H4359">
        <v>2007</v>
      </c>
      <c r="I4359" s="2">
        <v>600000</v>
      </c>
      <c r="J4359" s="2">
        <v>0</v>
      </c>
      <c r="K4359" s="2">
        <v>600000</v>
      </c>
      <c r="L4359" t="s">
        <v>116</v>
      </c>
      <c r="M4359" s="3" t="b">
        <f>trust_funds5[[#This Row],[Contributions Outstanding (USD)]]=0</f>
        <v>1</v>
      </c>
      <c r="N4359" s="3" t="str">
        <f t="shared" si="340"/>
        <v>Outstanding</v>
      </c>
      <c r="O4359" s="3" t="str">
        <f t="shared" si="341"/>
        <v>High Contribution &amp; Recent</v>
      </c>
      <c r="P4359" s="3" t="str">
        <f t="shared" si="342"/>
        <v>Other</v>
      </c>
      <c r="Q4359" s="3" t="str">
        <f t="shared" si="343"/>
        <v>Other</v>
      </c>
      <c r="R4359" s="3" t="str">
        <f t="shared" si="344"/>
        <v>Not LCLS</v>
      </c>
      <c r="S4359" s="3" t="str" cm="1">
        <f t="array" ref="S4359">_xlfn.IFS(G4359 &gt; 5000000, "Very High", G4359 &gt; 1000000, "High", G4359 &gt; 500000, "Medium", TRUE, "Low")</f>
        <v>Very High</v>
      </c>
      <c r="T4359" s="3" t="str" cm="1">
        <f t="array" ref="T4359">_xlfn.IFS(B4359 &gt;= 2005, "Post-2005", B4359 &gt;= 2000, "2000-2004", TRUE, "Pre-2000")</f>
        <v>Post-2005</v>
      </c>
    </row>
    <row r="4360" spans="1:20" x14ac:dyDescent="0.85">
      <c r="A4360" s="1">
        <v>41164</v>
      </c>
      <c r="B4360" t="s">
        <v>883</v>
      </c>
      <c r="C4360" t="s">
        <v>5096</v>
      </c>
      <c r="D4360" t="s">
        <v>5097</v>
      </c>
      <c r="E4360" t="s">
        <v>204</v>
      </c>
      <c r="F4360" t="s">
        <v>205</v>
      </c>
      <c r="G4360" t="s">
        <v>5875</v>
      </c>
      <c r="H4360">
        <v>2007</v>
      </c>
      <c r="I4360" s="2">
        <v>765118.75</v>
      </c>
      <c r="J4360" s="2">
        <v>0</v>
      </c>
      <c r="K4360" s="2">
        <v>765118.75</v>
      </c>
      <c r="L4360" t="s">
        <v>116</v>
      </c>
      <c r="M4360" s="3" t="b">
        <f>trust_funds5[[#This Row],[Contributions Outstanding (USD)]]=0</f>
        <v>1</v>
      </c>
      <c r="N4360" s="3" t="str">
        <f t="shared" si="340"/>
        <v>Outstanding</v>
      </c>
      <c r="O4360" s="3" t="str">
        <f t="shared" si="341"/>
        <v>High Contribution &amp; Recent</v>
      </c>
      <c r="P4360" s="3" t="str">
        <f t="shared" si="342"/>
        <v>Other</v>
      </c>
      <c r="Q4360" s="3" t="str">
        <f t="shared" si="343"/>
        <v>Other</v>
      </c>
      <c r="R4360" s="3" t="str">
        <f t="shared" si="344"/>
        <v>Not LCLS</v>
      </c>
      <c r="S4360" s="3" t="str" cm="1">
        <f t="array" ref="S4360">_xlfn.IFS(G4360 &gt; 5000000, "Very High", G4360 &gt; 1000000, "High", G4360 &gt; 500000, "Medium", TRUE, "Low")</f>
        <v>Very High</v>
      </c>
      <c r="T4360" s="3" t="str" cm="1">
        <f t="array" ref="T4360">_xlfn.IFS(B4360 &gt;= 2005, "Post-2005", B4360 &gt;= 2000, "2000-2004", TRUE, "Pre-2000")</f>
        <v>Post-2005</v>
      </c>
    </row>
    <row r="4361" spans="1:20" x14ac:dyDescent="0.85">
      <c r="A4361" s="1">
        <v>41164</v>
      </c>
      <c r="B4361" t="s">
        <v>883</v>
      </c>
      <c r="C4361" t="s">
        <v>5096</v>
      </c>
      <c r="D4361" t="s">
        <v>5097</v>
      </c>
      <c r="E4361" t="s">
        <v>204</v>
      </c>
      <c r="F4361" t="s">
        <v>205</v>
      </c>
      <c r="G4361" t="s">
        <v>5878</v>
      </c>
      <c r="H4361">
        <v>2007</v>
      </c>
      <c r="I4361" s="2">
        <v>1000000</v>
      </c>
      <c r="J4361" s="2">
        <v>0</v>
      </c>
      <c r="K4361" s="2">
        <v>1000000</v>
      </c>
      <c r="L4361" t="s">
        <v>116</v>
      </c>
      <c r="M4361" s="3" t="b">
        <f>trust_funds5[[#This Row],[Contributions Outstanding (USD)]]=0</f>
        <v>1</v>
      </c>
      <c r="N4361" s="3" t="str">
        <f t="shared" si="340"/>
        <v>Outstanding</v>
      </c>
      <c r="O4361" s="3" t="str">
        <f t="shared" si="341"/>
        <v>High Contribution &amp; Recent</v>
      </c>
      <c r="P4361" s="3" t="str">
        <f t="shared" si="342"/>
        <v>Other</v>
      </c>
      <c r="Q4361" s="3" t="str">
        <f t="shared" si="343"/>
        <v>Other</v>
      </c>
      <c r="R4361" s="3" t="str">
        <f t="shared" si="344"/>
        <v>Not LCLS</v>
      </c>
      <c r="S4361" s="3" t="str" cm="1">
        <f t="array" ref="S4361">_xlfn.IFS(G4361 &gt; 5000000, "Very High", G4361 &gt; 1000000, "High", G4361 &gt; 500000, "Medium", TRUE, "Low")</f>
        <v>Very High</v>
      </c>
      <c r="T4361" s="3" t="str" cm="1">
        <f t="array" ref="T4361">_xlfn.IFS(B4361 &gt;= 2005, "Post-2005", B4361 &gt;= 2000, "2000-2004", TRUE, "Pre-2000")</f>
        <v>Post-2005</v>
      </c>
    </row>
    <row r="4362" spans="1:20" x14ac:dyDescent="0.85">
      <c r="A4362" s="1">
        <v>41164</v>
      </c>
      <c r="B4362" t="s">
        <v>883</v>
      </c>
      <c r="C4362" t="s">
        <v>5096</v>
      </c>
      <c r="D4362" t="s">
        <v>5097</v>
      </c>
      <c r="E4362" t="s">
        <v>204</v>
      </c>
      <c r="F4362" t="s">
        <v>205</v>
      </c>
      <c r="G4362" t="s">
        <v>5879</v>
      </c>
      <c r="H4362">
        <v>2007</v>
      </c>
      <c r="I4362" s="2">
        <v>2500000</v>
      </c>
      <c r="J4362" s="2">
        <v>0</v>
      </c>
      <c r="K4362" s="2">
        <v>2500000</v>
      </c>
      <c r="L4362" t="s">
        <v>116</v>
      </c>
      <c r="M4362" s="3" t="b">
        <f>trust_funds5[[#This Row],[Contributions Outstanding (USD)]]=0</f>
        <v>1</v>
      </c>
      <c r="N4362" s="3" t="str">
        <f t="shared" si="340"/>
        <v>Outstanding</v>
      </c>
      <c r="O4362" s="3" t="str">
        <f t="shared" si="341"/>
        <v>High Contribution &amp; Recent</v>
      </c>
      <c r="P4362" s="3" t="str">
        <f t="shared" si="342"/>
        <v>Other</v>
      </c>
      <c r="Q4362" s="3" t="str">
        <f t="shared" si="343"/>
        <v>Other</v>
      </c>
      <c r="R4362" s="3" t="str">
        <f t="shared" si="344"/>
        <v>Not LCLS</v>
      </c>
      <c r="S4362" s="3" t="str" cm="1">
        <f t="array" ref="S4362">_xlfn.IFS(G4362 &gt; 5000000, "Very High", G4362 &gt; 1000000, "High", G4362 &gt; 500000, "Medium", TRUE, "Low")</f>
        <v>Very High</v>
      </c>
      <c r="T4362" s="3" t="str" cm="1">
        <f t="array" ref="T4362">_xlfn.IFS(B4362 &gt;= 2005, "Post-2005", B4362 &gt;= 2000, "2000-2004", TRUE, "Pre-2000")</f>
        <v>Post-2005</v>
      </c>
    </row>
    <row r="4363" spans="1:20" x14ac:dyDescent="0.85">
      <c r="A4363" s="1">
        <v>41164</v>
      </c>
      <c r="B4363" t="s">
        <v>883</v>
      </c>
      <c r="C4363" t="s">
        <v>5096</v>
      </c>
      <c r="D4363" t="s">
        <v>5097</v>
      </c>
      <c r="E4363" t="s">
        <v>204</v>
      </c>
      <c r="F4363" t="s">
        <v>205</v>
      </c>
      <c r="G4363" t="s">
        <v>1352</v>
      </c>
      <c r="H4363">
        <v>2007</v>
      </c>
      <c r="I4363" s="2">
        <v>64602821.850000001</v>
      </c>
      <c r="J4363" s="2">
        <v>0</v>
      </c>
      <c r="K4363" s="2">
        <v>64602821.850000001</v>
      </c>
      <c r="L4363" t="s">
        <v>116</v>
      </c>
      <c r="M4363" s="3" t="b">
        <f>trust_funds5[[#This Row],[Contributions Outstanding (USD)]]=0</f>
        <v>1</v>
      </c>
      <c r="N4363" s="3" t="str">
        <f t="shared" si="340"/>
        <v>Outstanding</v>
      </c>
      <c r="O4363" s="3" t="str">
        <f t="shared" si="341"/>
        <v>High Contribution &amp; Recent</v>
      </c>
      <c r="P4363" s="3" t="str">
        <f t="shared" si="342"/>
        <v>Other</v>
      </c>
      <c r="Q4363" s="3" t="str">
        <f t="shared" si="343"/>
        <v>Other</v>
      </c>
      <c r="R4363" s="3" t="str">
        <f t="shared" si="344"/>
        <v>Not LCLS</v>
      </c>
      <c r="S4363" s="3" t="str" cm="1">
        <f t="array" ref="S4363">_xlfn.IFS(G4363 &gt; 5000000, "Very High", G4363 &gt; 1000000, "High", G4363 &gt; 500000, "Medium", TRUE, "Low")</f>
        <v>Very High</v>
      </c>
      <c r="T4363" s="3" t="str" cm="1">
        <f t="array" ref="T4363">_xlfn.IFS(B4363 &gt;= 2005, "Post-2005", B4363 &gt;= 2000, "2000-2004", TRUE, "Pre-2000")</f>
        <v>Post-2005</v>
      </c>
    </row>
    <row r="4364" spans="1:20" x14ac:dyDescent="0.85">
      <c r="A4364" s="1">
        <v>41164</v>
      </c>
      <c r="B4364" t="s">
        <v>883</v>
      </c>
      <c r="C4364" t="s">
        <v>5096</v>
      </c>
      <c r="D4364" t="s">
        <v>5097</v>
      </c>
      <c r="E4364" t="s">
        <v>260</v>
      </c>
      <c r="F4364" t="s">
        <v>261</v>
      </c>
      <c r="H4364">
        <v>2007</v>
      </c>
      <c r="I4364" s="2">
        <v>100000</v>
      </c>
      <c r="J4364" s="2">
        <v>0</v>
      </c>
      <c r="K4364" s="2">
        <v>100000</v>
      </c>
      <c r="L4364" t="s">
        <v>116</v>
      </c>
      <c r="M4364" s="3" t="b">
        <f>trust_funds5[[#This Row],[Contributions Outstanding (USD)]]=0</f>
        <v>1</v>
      </c>
      <c r="N4364" s="3" t="str">
        <f t="shared" si="340"/>
        <v>Outstanding</v>
      </c>
      <c r="O4364" s="3" t="str">
        <f t="shared" si="341"/>
        <v>High Contribution &amp; Recent</v>
      </c>
      <c r="P4364" s="3" t="str">
        <f t="shared" si="342"/>
        <v>Other</v>
      </c>
      <c r="Q4364" s="3" t="str">
        <f t="shared" si="343"/>
        <v>Other</v>
      </c>
      <c r="R4364" s="3" t="str">
        <f t="shared" si="344"/>
        <v>Not LCLS</v>
      </c>
      <c r="S4364" s="3" t="str" cm="1">
        <f t="array" ref="S4364">_xlfn.IFS(G4364 &gt; 5000000, "Very High", G4364 &gt; 1000000, "High", G4364 &gt; 500000, "Medium", TRUE, "Low")</f>
        <v>Low</v>
      </c>
      <c r="T4364" s="3" t="str" cm="1">
        <f t="array" ref="T4364">_xlfn.IFS(B4364 &gt;= 2005, "Post-2005", B4364 &gt;= 2000, "2000-2004", TRUE, "Pre-2000")</f>
        <v>Post-2005</v>
      </c>
    </row>
    <row r="4365" spans="1:20" x14ac:dyDescent="0.85">
      <c r="A4365" s="1">
        <v>41164</v>
      </c>
      <c r="B4365" t="s">
        <v>1919</v>
      </c>
      <c r="C4365" t="s">
        <v>1920</v>
      </c>
      <c r="D4365" t="s">
        <v>1921</v>
      </c>
      <c r="E4365" t="s">
        <v>223</v>
      </c>
      <c r="F4365" t="s">
        <v>224</v>
      </c>
      <c r="G4365" t="s">
        <v>225</v>
      </c>
      <c r="H4365">
        <v>2007</v>
      </c>
      <c r="I4365" s="2">
        <v>79938967.060000002</v>
      </c>
      <c r="J4365" s="2">
        <v>0</v>
      </c>
      <c r="K4365" s="2">
        <v>79938967.060000002</v>
      </c>
      <c r="L4365" t="s">
        <v>116</v>
      </c>
      <c r="M4365" s="3" t="b">
        <f>trust_funds5[[#This Row],[Contributions Outstanding (USD)]]=0</f>
        <v>1</v>
      </c>
      <c r="N4365" s="3" t="str">
        <f t="shared" si="340"/>
        <v>Outstanding</v>
      </c>
      <c r="O4365" s="3" t="str">
        <f t="shared" si="341"/>
        <v>High Contribution &amp; Recent</v>
      </c>
      <c r="P4365" s="3" t="str">
        <f t="shared" si="342"/>
        <v>Other</v>
      </c>
      <c r="Q4365" s="3" t="str">
        <f t="shared" si="343"/>
        <v>Other</v>
      </c>
      <c r="R4365" s="3" t="str">
        <f t="shared" si="344"/>
        <v>Not LCLS</v>
      </c>
      <c r="S4365" s="3" t="str" cm="1">
        <f t="array" ref="S4365">_xlfn.IFS(G4365 &gt; 5000000, "Very High", G4365 &gt; 1000000, "High", G4365 &gt; 500000, "Medium", TRUE, "Low")</f>
        <v>Very High</v>
      </c>
      <c r="T4365" s="3" t="str" cm="1">
        <f t="array" ref="T4365">_xlfn.IFS(B4365 &gt;= 2005, "Post-2005", B4365 &gt;= 2000, "2000-2004", TRUE, "Pre-2000")</f>
        <v>Post-2005</v>
      </c>
    </row>
    <row r="4366" spans="1:20" x14ac:dyDescent="0.85">
      <c r="A4366" s="1">
        <v>41164</v>
      </c>
      <c r="B4366" t="s">
        <v>6356</v>
      </c>
      <c r="C4366" t="s">
        <v>6357</v>
      </c>
      <c r="D4366" t="s">
        <v>6358</v>
      </c>
      <c r="E4366" t="s">
        <v>15</v>
      </c>
      <c r="F4366" t="s">
        <v>16</v>
      </c>
      <c r="G4366" t="s">
        <v>17</v>
      </c>
      <c r="H4366">
        <v>2007</v>
      </c>
      <c r="I4366" s="2">
        <v>6534056.2000000002</v>
      </c>
      <c r="J4366" s="2">
        <v>0</v>
      </c>
      <c r="K4366" s="2">
        <v>6534056.2000000002</v>
      </c>
      <c r="L4366" t="s">
        <v>116</v>
      </c>
      <c r="M4366" s="3" t="b">
        <f>trust_funds5[[#This Row],[Contributions Outstanding (USD)]]=0</f>
        <v>1</v>
      </c>
      <c r="N4366" s="3" t="str">
        <f t="shared" si="340"/>
        <v>Outstanding</v>
      </c>
      <c r="O4366" s="3" t="str">
        <f t="shared" si="341"/>
        <v>High Contribution &amp; Recent</v>
      </c>
      <c r="P4366" s="3" t="str">
        <f t="shared" si="342"/>
        <v>Other</v>
      </c>
      <c r="Q4366" s="3" t="str">
        <f t="shared" si="343"/>
        <v>Other</v>
      </c>
      <c r="R4366" s="3" t="str">
        <f t="shared" si="344"/>
        <v>Not LCLS</v>
      </c>
      <c r="S4366" s="3" t="str" cm="1">
        <f t="array" ref="S4366">_xlfn.IFS(G4366 &gt; 5000000, "Very High", G4366 &gt; 1000000, "High", G4366 &gt; 500000, "Medium", TRUE, "Low")</f>
        <v>Very High</v>
      </c>
      <c r="T4366" s="3" t="str" cm="1">
        <f t="array" ref="T4366">_xlfn.IFS(B4366 &gt;= 2005, "Post-2005", B4366 &gt;= 2000, "2000-2004", TRUE, "Pre-2000")</f>
        <v>Post-2005</v>
      </c>
    </row>
    <row r="4367" spans="1:20" x14ac:dyDescent="0.85">
      <c r="A4367" s="1">
        <v>41164</v>
      </c>
      <c r="B4367" t="s">
        <v>6356</v>
      </c>
      <c r="C4367" t="s">
        <v>6357</v>
      </c>
      <c r="D4367" t="s">
        <v>6358</v>
      </c>
      <c r="E4367" t="s">
        <v>70</v>
      </c>
      <c r="F4367" t="s">
        <v>71</v>
      </c>
      <c r="G4367" t="s">
        <v>5484</v>
      </c>
      <c r="H4367">
        <v>2007</v>
      </c>
      <c r="I4367" s="2">
        <v>1595037.66</v>
      </c>
      <c r="J4367" s="2">
        <v>0</v>
      </c>
      <c r="K4367" s="2">
        <v>1595037.66</v>
      </c>
      <c r="L4367" t="s">
        <v>116</v>
      </c>
      <c r="M4367" s="3" t="b">
        <f>trust_funds5[[#This Row],[Contributions Outstanding (USD)]]=0</f>
        <v>1</v>
      </c>
      <c r="N4367" s="3" t="str">
        <f t="shared" si="340"/>
        <v>Outstanding</v>
      </c>
      <c r="O4367" s="3" t="str">
        <f t="shared" si="341"/>
        <v>High Contribution &amp; Recent</v>
      </c>
      <c r="P4367" s="3" t="str">
        <f t="shared" si="342"/>
        <v>Other</v>
      </c>
      <c r="Q4367" s="3" t="str">
        <f t="shared" si="343"/>
        <v>Other</v>
      </c>
      <c r="R4367" s="3" t="str">
        <f t="shared" si="344"/>
        <v>Not LCLS</v>
      </c>
      <c r="S4367" s="3" t="str" cm="1">
        <f t="array" ref="S4367">_xlfn.IFS(G4367 &gt; 5000000, "Very High", G4367 &gt; 1000000, "High", G4367 &gt; 500000, "Medium", TRUE, "Low")</f>
        <v>Very High</v>
      </c>
      <c r="T4367" s="3" t="str" cm="1">
        <f t="array" ref="T4367">_xlfn.IFS(B4367 &gt;= 2005, "Post-2005", B4367 &gt;= 2000, "2000-2004", TRUE, "Pre-2000")</f>
        <v>Post-2005</v>
      </c>
    </row>
    <row r="4368" spans="1:20" x14ac:dyDescent="0.85">
      <c r="A4368" s="1">
        <v>41164</v>
      </c>
      <c r="B4368" t="s">
        <v>6356</v>
      </c>
      <c r="C4368" t="s">
        <v>6357</v>
      </c>
      <c r="D4368" t="s">
        <v>6358</v>
      </c>
      <c r="E4368" t="s">
        <v>85</v>
      </c>
      <c r="F4368" t="s">
        <v>86</v>
      </c>
      <c r="G4368" t="s">
        <v>87</v>
      </c>
      <c r="H4368">
        <v>2007</v>
      </c>
      <c r="I4368" s="2">
        <v>7663600</v>
      </c>
      <c r="J4368" s="2">
        <v>0</v>
      </c>
      <c r="K4368" s="2">
        <v>7663600</v>
      </c>
      <c r="L4368" t="s">
        <v>116</v>
      </c>
      <c r="M4368" s="3" t="b">
        <f>trust_funds5[[#This Row],[Contributions Outstanding (USD)]]=0</f>
        <v>1</v>
      </c>
      <c r="N4368" s="3" t="str">
        <f t="shared" si="340"/>
        <v>Outstanding</v>
      </c>
      <c r="O4368" s="3" t="str">
        <f t="shared" si="341"/>
        <v>High Contribution &amp; Recent</v>
      </c>
      <c r="P4368" s="3" t="str">
        <f t="shared" si="342"/>
        <v>Other</v>
      </c>
      <c r="Q4368" s="3" t="str">
        <f t="shared" si="343"/>
        <v>Other</v>
      </c>
      <c r="R4368" s="3" t="str">
        <f t="shared" si="344"/>
        <v>Not LCLS</v>
      </c>
      <c r="S4368" s="3" t="str" cm="1">
        <f t="array" ref="S4368">_xlfn.IFS(G4368 &gt; 5000000, "Very High", G4368 &gt; 1000000, "High", G4368 &gt; 500000, "Medium", TRUE, "Low")</f>
        <v>Very High</v>
      </c>
      <c r="T4368" s="3" t="str" cm="1">
        <f t="array" ref="T4368">_xlfn.IFS(B4368 &gt;= 2005, "Post-2005", B4368 &gt;= 2000, "2000-2004", TRUE, "Pre-2000")</f>
        <v>Post-2005</v>
      </c>
    </row>
    <row r="4369" spans="1:20" x14ac:dyDescent="0.85">
      <c r="A4369" s="1">
        <v>41164</v>
      </c>
      <c r="B4369" t="s">
        <v>6356</v>
      </c>
      <c r="C4369" t="s">
        <v>6357</v>
      </c>
      <c r="D4369" t="s">
        <v>6358</v>
      </c>
      <c r="E4369" t="s">
        <v>288</v>
      </c>
      <c r="F4369" t="s">
        <v>289</v>
      </c>
      <c r="G4369" t="s">
        <v>290</v>
      </c>
      <c r="H4369">
        <v>2007</v>
      </c>
      <c r="I4369" s="2">
        <v>1990590</v>
      </c>
      <c r="J4369" s="2">
        <v>0</v>
      </c>
      <c r="K4369" s="2">
        <v>1990590</v>
      </c>
      <c r="L4369" t="s">
        <v>116</v>
      </c>
      <c r="M4369" s="3" t="b">
        <f>trust_funds5[[#This Row],[Contributions Outstanding (USD)]]=0</f>
        <v>1</v>
      </c>
      <c r="N4369" s="3" t="str">
        <f t="shared" si="340"/>
        <v>Outstanding</v>
      </c>
      <c r="O4369" s="3" t="str">
        <f t="shared" si="341"/>
        <v>High Contribution &amp; Recent</v>
      </c>
      <c r="P4369" s="3" t="str">
        <f t="shared" si="342"/>
        <v>Other</v>
      </c>
      <c r="Q4369" s="3" t="str">
        <f t="shared" si="343"/>
        <v>Other</v>
      </c>
      <c r="R4369" s="3" t="str">
        <f t="shared" si="344"/>
        <v>Not LCLS</v>
      </c>
      <c r="S4369" s="3" t="str" cm="1">
        <f t="array" ref="S4369">_xlfn.IFS(G4369 &gt; 5000000, "Very High", G4369 &gt; 1000000, "High", G4369 &gt; 500000, "Medium", TRUE, "Low")</f>
        <v>Very High</v>
      </c>
      <c r="T4369" s="3" t="str" cm="1">
        <f t="array" ref="T4369">_xlfn.IFS(B4369 &gt;= 2005, "Post-2005", B4369 &gt;= 2000, "2000-2004", TRUE, "Pre-2000")</f>
        <v>Post-2005</v>
      </c>
    </row>
    <row r="4370" spans="1:20" x14ac:dyDescent="0.85">
      <c r="A4370" s="1">
        <v>41164</v>
      </c>
      <c r="B4370" t="s">
        <v>6356</v>
      </c>
      <c r="C4370" t="s">
        <v>6357</v>
      </c>
      <c r="D4370" t="s">
        <v>6358</v>
      </c>
      <c r="E4370" t="s">
        <v>102</v>
      </c>
      <c r="F4370" t="s">
        <v>103</v>
      </c>
      <c r="G4370" t="s">
        <v>104</v>
      </c>
      <c r="H4370">
        <v>2007</v>
      </c>
      <c r="I4370" s="2">
        <v>10770430</v>
      </c>
      <c r="J4370" s="2">
        <v>0</v>
      </c>
      <c r="K4370" s="2">
        <v>10770430</v>
      </c>
      <c r="L4370" t="s">
        <v>116</v>
      </c>
      <c r="M4370" s="3" t="b">
        <f>trust_funds5[[#This Row],[Contributions Outstanding (USD)]]=0</f>
        <v>1</v>
      </c>
      <c r="N4370" s="3" t="str">
        <f t="shared" si="340"/>
        <v>Outstanding</v>
      </c>
      <c r="O4370" s="3" t="str">
        <f t="shared" si="341"/>
        <v>High Contribution &amp; Recent</v>
      </c>
      <c r="P4370" s="3" t="str">
        <f t="shared" si="342"/>
        <v>Other</v>
      </c>
      <c r="Q4370" s="3" t="str">
        <f t="shared" si="343"/>
        <v>Other</v>
      </c>
      <c r="R4370" s="3" t="str">
        <f t="shared" si="344"/>
        <v>Not LCLS</v>
      </c>
      <c r="S4370" s="3" t="str" cm="1">
        <f t="array" ref="S4370">_xlfn.IFS(G4370 &gt; 5000000, "Very High", G4370 &gt; 1000000, "High", G4370 &gt; 500000, "Medium", TRUE, "Low")</f>
        <v>Very High</v>
      </c>
      <c r="T4370" s="3" t="str" cm="1">
        <f t="array" ref="T4370">_xlfn.IFS(B4370 &gt;= 2005, "Post-2005", B4370 &gt;= 2000, "2000-2004", TRUE, "Pre-2000")</f>
        <v>Post-2005</v>
      </c>
    </row>
    <row r="4371" spans="1:20" x14ac:dyDescent="0.85">
      <c r="A4371" s="1">
        <v>41164</v>
      </c>
      <c r="B4371" t="s">
        <v>6356</v>
      </c>
      <c r="C4371" t="s">
        <v>6357</v>
      </c>
      <c r="D4371" t="s">
        <v>6358</v>
      </c>
      <c r="E4371" t="s">
        <v>119</v>
      </c>
      <c r="F4371" t="s">
        <v>120</v>
      </c>
      <c r="G4371" t="s">
        <v>121</v>
      </c>
      <c r="H4371">
        <v>2007</v>
      </c>
      <c r="I4371" s="2">
        <v>11999970</v>
      </c>
      <c r="J4371" s="2">
        <v>30</v>
      </c>
      <c r="K4371" s="2">
        <v>12000000</v>
      </c>
      <c r="L4371" t="s">
        <v>116</v>
      </c>
      <c r="M4371" s="3" t="b">
        <f>trust_funds5[[#This Row],[Contributions Outstanding (USD)]]=0</f>
        <v>0</v>
      </c>
      <c r="N4371" s="3" t="str">
        <f t="shared" si="340"/>
        <v>Outstanding</v>
      </c>
      <c r="O4371" s="3" t="str">
        <f t="shared" si="341"/>
        <v>High Contribution &amp; Recent</v>
      </c>
      <c r="P4371" s="3" t="str">
        <f t="shared" si="342"/>
        <v>Other</v>
      </c>
      <c r="Q4371" s="3" t="str">
        <f t="shared" si="343"/>
        <v>Other</v>
      </c>
      <c r="R4371" s="3" t="str">
        <f t="shared" si="344"/>
        <v>Not LCLS</v>
      </c>
      <c r="S4371" s="3" t="str" cm="1">
        <f t="array" ref="S4371">_xlfn.IFS(G4371 &gt; 5000000, "Very High", G4371 &gt; 1000000, "High", G4371 &gt; 500000, "Medium", TRUE, "Low")</f>
        <v>Very High</v>
      </c>
      <c r="T4371" s="3" t="str" cm="1">
        <f t="array" ref="T4371">_xlfn.IFS(B4371 &gt;= 2005, "Post-2005", B4371 &gt;= 2000, "2000-2004", TRUE, "Pre-2000")</f>
        <v>Post-2005</v>
      </c>
    </row>
    <row r="4372" spans="1:20" x14ac:dyDescent="0.85">
      <c r="A4372" s="1">
        <v>41164</v>
      </c>
      <c r="B4372" t="s">
        <v>5762</v>
      </c>
      <c r="C4372" t="s">
        <v>6359</v>
      </c>
      <c r="D4372" t="s">
        <v>6360</v>
      </c>
      <c r="E4372" t="s">
        <v>85</v>
      </c>
      <c r="F4372" t="s">
        <v>86</v>
      </c>
      <c r="G4372" t="s">
        <v>87</v>
      </c>
      <c r="H4372">
        <v>2007</v>
      </c>
      <c r="I4372" s="2">
        <v>365793.32</v>
      </c>
      <c r="J4372" s="2">
        <v>0</v>
      </c>
      <c r="K4372" s="2">
        <v>365793.32</v>
      </c>
      <c r="L4372" t="s">
        <v>18</v>
      </c>
      <c r="M4372" s="3" t="b">
        <f>trust_funds5[[#This Row],[Contributions Outstanding (USD)]]=0</f>
        <v>1</v>
      </c>
      <c r="N4372" s="3" t="str">
        <f t="shared" si="340"/>
        <v>Outstanding</v>
      </c>
      <c r="O4372" s="3" t="str">
        <f t="shared" si="341"/>
        <v>High Contribution &amp; Recent</v>
      </c>
      <c r="P4372" s="3" t="str">
        <f t="shared" si="342"/>
        <v>Other</v>
      </c>
      <c r="Q4372" s="3" t="str">
        <f t="shared" si="343"/>
        <v>Other</v>
      </c>
      <c r="R4372" s="3" t="str">
        <f t="shared" si="344"/>
        <v>Not LCLS</v>
      </c>
      <c r="S4372" s="3" t="str" cm="1">
        <f t="array" ref="S4372">_xlfn.IFS(G4372 &gt; 5000000, "Very High", G4372 &gt; 1000000, "High", G4372 &gt; 500000, "Medium", TRUE, "Low")</f>
        <v>Very High</v>
      </c>
      <c r="T4372" s="3" t="str" cm="1">
        <f t="array" ref="T4372">_xlfn.IFS(B4372 &gt;= 2005, "Post-2005", B4372 &gt;= 2000, "2000-2004", TRUE, "Pre-2000")</f>
        <v>Post-2005</v>
      </c>
    </row>
    <row r="4373" spans="1:20" x14ac:dyDescent="0.85">
      <c r="A4373" s="1">
        <v>41164</v>
      </c>
      <c r="B4373" t="s">
        <v>1796</v>
      </c>
      <c r="C4373" t="s">
        <v>6361</v>
      </c>
      <c r="D4373" t="s">
        <v>6362</v>
      </c>
      <c r="E4373" t="s">
        <v>119</v>
      </c>
      <c r="F4373" t="s">
        <v>120</v>
      </c>
      <c r="G4373" t="s">
        <v>121</v>
      </c>
      <c r="H4373">
        <v>2007</v>
      </c>
      <c r="I4373" s="2">
        <v>6599985</v>
      </c>
      <c r="J4373" s="2">
        <v>0</v>
      </c>
      <c r="K4373" s="2">
        <v>6599985</v>
      </c>
      <c r="L4373" t="s">
        <v>18</v>
      </c>
      <c r="M4373" s="3" t="b">
        <f>trust_funds5[[#This Row],[Contributions Outstanding (USD)]]=0</f>
        <v>1</v>
      </c>
      <c r="N4373" s="3" t="str">
        <f t="shared" si="340"/>
        <v>Outstanding</v>
      </c>
      <c r="O4373" s="3" t="str">
        <f t="shared" si="341"/>
        <v>High Contribution &amp; Recent</v>
      </c>
      <c r="P4373" s="3" t="str">
        <f t="shared" si="342"/>
        <v>Other</v>
      </c>
      <c r="Q4373" s="3" t="str">
        <f t="shared" si="343"/>
        <v>Other</v>
      </c>
      <c r="R4373" s="3" t="str">
        <f t="shared" si="344"/>
        <v>Not LCLS</v>
      </c>
      <c r="S4373" s="3" t="str" cm="1">
        <f t="array" ref="S4373">_xlfn.IFS(G4373 &gt; 5000000, "Very High", G4373 &gt; 1000000, "High", G4373 &gt; 500000, "Medium", TRUE, "Low")</f>
        <v>Very High</v>
      </c>
      <c r="T4373" s="3" t="str" cm="1">
        <f t="array" ref="T4373">_xlfn.IFS(B4373 &gt;= 2005, "Post-2005", B4373 &gt;= 2000, "2000-2004", TRUE, "Pre-2000")</f>
        <v>Post-2005</v>
      </c>
    </row>
    <row r="4374" spans="1:20" x14ac:dyDescent="0.85">
      <c r="A4374" s="1">
        <v>41164</v>
      </c>
      <c r="B4374" t="s">
        <v>90</v>
      </c>
      <c r="C4374" t="s">
        <v>6363</v>
      </c>
      <c r="D4374" t="s">
        <v>6364</v>
      </c>
      <c r="E4374" t="s">
        <v>223</v>
      </c>
      <c r="F4374" t="s">
        <v>224</v>
      </c>
      <c r="G4374" t="s">
        <v>225</v>
      </c>
      <c r="H4374">
        <v>2007</v>
      </c>
      <c r="I4374" s="2">
        <v>400000</v>
      </c>
      <c r="J4374" s="2">
        <v>0</v>
      </c>
      <c r="K4374" s="2">
        <v>400000</v>
      </c>
      <c r="L4374" t="s">
        <v>116</v>
      </c>
      <c r="M4374" s="3" t="b">
        <f>trust_funds5[[#This Row],[Contributions Outstanding (USD)]]=0</f>
        <v>1</v>
      </c>
      <c r="N4374" s="3" t="str">
        <f t="shared" si="340"/>
        <v>Outstanding</v>
      </c>
      <c r="O4374" s="3" t="str">
        <f t="shared" si="341"/>
        <v>High Contribution &amp; Recent</v>
      </c>
      <c r="P4374" s="3" t="str">
        <f t="shared" si="342"/>
        <v>Other</v>
      </c>
      <c r="Q4374" s="3" t="str">
        <f t="shared" si="343"/>
        <v>Other</v>
      </c>
      <c r="R4374" s="3" t="str">
        <f t="shared" si="344"/>
        <v>Not LCLS</v>
      </c>
      <c r="S4374" s="3" t="str" cm="1">
        <f t="array" ref="S4374">_xlfn.IFS(G4374 &gt; 5000000, "Very High", G4374 &gt; 1000000, "High", G4374 &gt; 500000, "Medium", TRUE, "Low")</f>
        <v>Very High</v>
      </c>
      <c r="T4374" s="3" t="str" cm="1">
        <f t="array" ref="T4374">_xlfn.IFS(B4374 &gt;= 2005, "Post-2005", B4374 &gt;= 2000, "2000-2004", TRUE, "Pre-2000")</f>
        <v>Post-2005</v>
      </c>
    </row>
    <row r="4375" spans="1:20" x14ac:dyDescent="0.85">
      <c r="A4375" s="1">
        <v>41164</v>
      </c>
      <c r="B4375" t="s">
        <v>4372</v>
      </c>
      <c r="C4375" t="s">
        <v>5455</v>
      </c>
      <c r="D4375" t="s">
        <v>5456</v>
      </c>
      <c r="E4375" t="s">
        <v>223</v>
      </c>
      <c r="F4375" t="s">
        <v>224</v>
      </c>
      <c r="G4375" t="s">
        <v>225</v>
      </c>
      <c r="H4375">
        <v>2007</v>
      </c>
      <c r="I4375" s="2">
        <v>1000000</v>
      </c>
      <c r="J4375" s="2">
        <v>0</v>
      </c>
      <c r="K4375" s="2">
        <v>1000000</v>
      </c>
      <c r="L4375" t="s">
        <v>18</v>
      </c>
      <c r="M4375" s="3" t="b">
        <f>trust_funds5[[#This Row],[Contributions Outstanding (USD)]]=0</f>
        <v>1</v>
      </c>
      <c r="N4375" s="3" t="str">
        <f t="shared" si="340"/>
        <v>Outstanding</v>
      </c>
      <c r="O4375" s="3" t="str">
        <f t="shared" si="341"/>
        <v>High Contribution &amp; Recent</v>
      </c>
      <c r="P4375" s="3" t="str">
        <f t="shared" si="342"/>
        <v>Other</v>
      </c>
      <c r="Q4375" s="3" t="str">
        <f t="shared" si="343"/>
        <v>Other</v>
      </c>
      <c r="R4375" s="3" t="str">
        <f t="shared" si="344"/>
        <v>Not LCLS</v>
      </c>
      <c r="S4375" s="3" t="str" cm="1">
        <f t="array" ref="S4375">_xlfn.IFS(G4375 &gt; 5000000, "Very High", G4375 &gt; 1000000, "High", G4375 &gt; 500000, "Medium", TRUE, "Low")</f>
        <v>Very High</v>
      </c>
      <c r="T4375" s="3" t="str" cm="1">
        <f t="array" ref="T4375">_xlfn.IFS(B4375 &gt;= 2005, "Post-2005", B4375 &gt;= 2000, "2000-2004", TRUE, "Pre-2000")</f>
        <v>Post-2005</v>
      </c>
    </row>
    <row r="4376" spans="1:20" x14ac:dyDescent="0.85">
      <c r="A4376" s="1">
        <v>41164</v>
      </c>
      <c r="B4376" t="s">
        <v>4372</v>
      </c>
      <c r="C4376" t="s">
        <v>5455</v>
      </c>
      <c r="D4376" t="s">
        <v>5456</v>
      </c>
      <c r="E4376" t="s">
        <v>119</v>
      </c>
      <c r="F4376" t="s">
        <v>120</v>
      </c>
      <c r="G4376" t="s">
        <v>121</v>
      </c>
      <c r="H4376">
        <v>2007</v>
      </c>
      <c r="I4376" s="2">
        <v>80000</v>
      </c>
      <c r="J4376" s="2">
        <v>0</v>
      </c>
      <c r="K4376" s="2">
        <v>80000</v>
      </c>
      <c r="L4376" t="s">
        <v>18</v>
      </c>
      <c r="M4376" s="3" t="b">
        <f>trust_funds5[[#This Row],[Contributions Outstanding (USD)]]=0</f>
        <v>1</v>
      </c>
      <c r="N4376" s="3" t="str">
        <f t="shared" si="340"/>
        <v>Outstanding</v>
      </c>
      <c r="O4376" s="3" t="str">
        <f t="shared" si="341"/>
        <v>High Contribution &amp; Recent</v>
      </c>
      <c r="P4376" s="3" t="str">
        <f t="shared" si="342"/>
        <v>Other</v>
      </c>
      <c r="Q4376" s="3" t="str">
        <f t="shared" si="343"/>
        <v>Other</v>
      </c>
      <c r="R4376" s="3" t="str">
        <f t="shared" si="344"/>
        <v>Not LCLS</v>
      </c>
      <c r="S4376" s="3" t="str" cm="1">
        <f t="array" ref="S4376">_xlfn.IFS(G4376 &gt; 5000000, "Very High", G4376 &gt; 1000000, "High", G4376 &gt; 500000, "Medium", TRUE, "Low")</f>
        <v>Very High</v>
      </c>
      <c r="T4376" s="3" t="str" cm="1">
        <f t="array" ref="T4376">_xlfn.IFS(B4376 &gt;= 2005, "Post-2005", B4376 &gt;= 2000, "2000-2004", TRUE, "Pre-2000")</f>
        <v>Post-2005</v>
      </c>
    </row>
    <row r="4377" spans="1:20" x14ac:dyDescent="0.85">
      <c r="A4377" s="1">
        <v>41164</v>
      </c>
      <c r="B4377" t="s">
        <v>90</v>
      </c>
      <c r="C4377" t="s">
        <v>4747</v>
      </c>
      <c r="D4377" t="s">
        <v>4748</v>
      </c>
      <c r="E4377" t="s">
        <v>200</v>
      </c>
      <c r="F4377" t="s">
        <v>201</v>
      </c>
      <c r="G4377" t="s">
        <v>213</v>
      </c>
      <c r="H4377">
        <v>2007</v>
      </c>
      <c r="I4377" s="2">
        <v>2163122</v>
      </c>
      <c r="J4377" s="2">
        <v>28</v>
      </c>
      <c r="K4377" s="2">
        <v>2163150</v>
      </c>
      <c r="L4377" t="s">
        <v>116</v>
      </c>
      <c r="M4377" s="3" t="b">
        <f>trust_funds5[[#This Row],[Contributions Outstanding (USD)]]=0</f>
        <v>0</v>
      </c>
      <c r="N4377" s="3" t="str">
        <f t="shared" si="340"/>
        <v>Outstanding</v>
      </c>
      <c r="O4377" s="3" t="str">
        <f t="shared" si="341"/>
        <v>High Contribution &amp; Recent</v>
      </c>
      <c r="P4377" s="3" t="str">
        <f t="shared" si="342"/>
        <v>Other</v>
      </c>
      <c r="Q4377" s="3" t="str">
        <f t="shared" si="343"/>
        <v>Other</v>
      </c>
      <c r="R4377" s="3" t="str">
        <f t="shared" si="344"/>
        <v>Not LCLS</v>
      </c>
      <c r="S4377" s="3" t="str" cm="1">
        <f t="array" ref="S4377">_xlfn.IFS(G4377 &gt; 5000000, "Very High", G4377 &gt; 1000000, "High", G4377 &gt; 500000, "Medium", TRUE, "Low")</f>
        <v>Very High</v>
      </c>
      <c r="T4377" s="3" t="str" cm="1">
        <f t="array" ref="T4377">_xlfn.IFS(B4377 &gt;= 2005, "Post-2005", B4377 &gt;= 2000, "2000-2004", TRUE, "Pre-2000")</f>
        <v>Post-2005</v>
      </c>
    </row>
    <row r="4378" spans="1:20" x14ac:dyDescent="0.85">
      <c r="A4378" s="1">
        <v>41164</v>
      </c>
      <c r="B4378" t="s">
        <v>90</v>
      </c>
      <c r="C4378" t="s">
        <v>4747</v>
      </c>
      <c r="D4378" t="s">
        <v>4748</v>
      </c>
      <c r="E4378" t="s">
        <v>119</v>
      </c>
      <c r="F4378" t="s">
        <v>120</v>
      </c>
      <c r="G4378" t="s">
        <v>121</v>
      </c>
      <c r="H4378">
        <v>2007</v>
      </c>
      <c r="I4378" s="2">
        <v>1017760</v>
      </c>
      <c r="J4378" s="2">
        <v>0</v>
      </c>
      <c r="K4378" s="2">
        <v>1017760</v>
      </c>
      <c r="L4378" t="s">
        <v>116</v>
      </c>
      <c r="M4378" s="3" t="b">
        <f>trust_funds5[[#This Row],[Contributions Outstanding (USD)]]=0</f>
        <v>1</v>
      </c>
      <c r="N4378" s="3" t="str">
        <f t="shared" si="340"/>
        <v>Outstanding</v>
      </c>
      <c r="O4378" s="3" t="str">
        <f t="shared" si="341"/>
        <v>High Contribution &amp; Recent</v>
      </c>
      <c r="P4378" s="3" t="str">
        <f t="shared" si="342"/>
        <v>Other</v>
      </c>
      <c r="Q4378" s="3" t="str">
        <f t="shared" si="343"/>
        <v>Other</v>
      </c>
      <c r="R4378" s="3" t="str">
        <f t="shared" si="344"/>
        <v>Not LCLS</v>
      </c>
      <c r="S4378" s="3" t="str" cm="1">
        <f t="array" ref="S4378">_xlfn.IFS(G4378 &gt; 5000000, "Very High", G4378 &gt; 1000000, "High", G4378 &gt; 500000, "Medium", TRUE, "Low")</f>
        <v>Very High</v>
      </c>
      <c r="T4378" s="3" t="str" cm="1">
        <f t="array" ref="T4378">_xlfn.IFS(B4378 &gt;= 2005, "Post-2005", B4378 &gt;= 2000, "2000-2004", TRUE, "Pre-2000")</f>
        <v>Post-2005</v>
      </c>
    </row>
    <row r="4379" spans="1:20" x14ac:dyDescent="0.85">
      <c r="A4379" s="1">
        <v>41164</v>
      </c>
      <c r="B4379" t="s">
        <v>5762</v>
      </c>
      <c r="C4379" t="s">
        <v>6365</v>
      </c>
      <c r="D4379" t="s">
        <v>6366</v>
      </c>
      <c r="E4379" t="s">
        <v>49</v>
      </c>
      <c r="F4379" t="s">
        <v>50</v>
      </c>
      <c r="G4379" t="s">
        <v>51</v>
      </c>
      <c r="H4379">
        <v>2007</v>
      </c>
      <c r="I4379" s="2">
        <v>200000</v>
      </c>
      <c r="J4379" s="2">
        <v>0</v>
      </c>
      <c r="K4379" s="2">
        <v>200000</v>
      </c>
      <c r="L4379" t="s">
        <v>18</v>
      </c>
      <c r="M4379" s="3" t="b">
        <f>trust_funds5[[#This Row],[Contributions Outstanding (USD)]]=0</f>
        <v>1</v>
      </c>
      <c r="N4379" s="3" t="str">
        <f t="shared" si="340"/>
        <v>Outstanding</v>
      </c>
      <c r="O4379" s="3" t="str">
        <f t="shared" si="341"/>
        <v>High Contribution &amp; Recent</v>
      </c>
      <c r="P4379" s="3" t="str">
        <f t="shared" si="342"/>
        <v>Other</v>
      </c>
      <c r="Q4379" s="3" t="str">
        <f t="shared" si="343"/>
        <v>Other</v>
      </c>
      <c r="R4379" s="3" t="str">
        <f t="shared" si="344"/>
        <v>Not LCLS</v>
      </c>
      <c r="S4379" s="3" t="str" cm="1">
        <f t="array" ref="S4379">_xlfn.IFS(G4379 &gt; 5000000, "Very High", G4379 &gt; 1000000, "High", G4379 &gt; 500000, "Medium", TRUE, "Low")</f>
        <v>Very High</v>
      </c>
      <c r="T4379" s="3" t="str" cm="1">
        <f t="array" ref="T4379">_xlfn.IFS(B4379 &gt;= 2005, "Post-2005", B4379 &gt;= 2000, "2000-2004", TRUE, "Pre-2000")</f>
        <v>Post-2005</v>
      </c>
    </row>
    <row r="4380" spans="1:20" x14ac:dyDescent="0.85">
      <c r="A4380" s="1">
        <v>41164</v>
      </c>
      <c r="B4380" t="s">
        <v>90</v>
      </c>
      <c r="C4380" t="s">
        <v>6367</v>
      </c>
      <c r="D4380" t="s">
        <v>6368</v>
      </c>
      <c r="E4380" t="s">
        <v>1333</v>
      </c>
      <c r="F4380" t="s">
        <v>1334</v>
      </c>
      <c r="G4380" t="s">
        <v>1335</v>
      </c>
      <c r="H4380">
        <v>2007</v>
      </c>
      <c r="I4380" s="2">
        <v>2519710</v>
      </c>
      <c r="J4380" s="2">
        <v>0</v>
      </c>
      <c r="K4380" s="2">
        <v>2519710</v>
      </c>
      <c r="L4380" t="s">
        <v>116</v>
      </c>
      <c r="M4380" s="3" t="b">
        <f>trust_funds5[[#This Row],[Contributions Outstanding (USD)]]=0</f>
        <v>1</v>
      </c>
      <c r="N4380" s="3" t="str">
        <f t="shared" si="340"/>
        <v>Outstanding</v>
      </c>
      <c r="O4380" s="3" t="str">
        <f t="shared" si="341"/>
        <v>High Contribution &amp; Recent</v>
      </c>
      <c r="P4380" s="3" t="str">
        <f t="shared" si="342"/>
        <v>Other</v>
      </c>
      <c r="Q4380" s="3" t="str">
        <f t="shared" si="343"/>
        <v>Other</v>
      </c>
      <c r="R4380" s="3" t="str">
        <f t="shared" si="344"/>
        <v>Not LCLS</v>
      </c>
      <c r="S4380" s="3" t="str" cm="1">
        <f t="array" ref="S4380">_xlfn.IFS(G4380 &gt; 5000000, "Very High", G4380 &gt; 1000000, "High", G4380 &gt; 500000, "Medium", TRUE, "Low")</f>
        <v>Very High</v>
      </c>
      <c r="T4380" s="3" t="str" cm="1">
        <f t="array" ref="T4380">_xlfn.IFS(B4380 &gt;= 2005, "Post-2005", B4380 &gt;= 2000, "2000-2004", TRUE, "Pre-2000")</f>
        <v>Post-2005</v>
      </c>
    </row>
    <row r="4381" spans="1:20" x14ac:dyDescent="0.85">
      <c r="A4381" s="1">
        <v>41164</v>
      </c>
      <c r="B4381" t="s">
        <v>90</v>
      </c>
      <c r="C4381" t="s">
        <v>6369</v>
      </c>
      <c r="D4381" t="s">
        <v>6370</v>
      </c>
      <c r="E4381" t="s">
        <v>1333</v>
      </c>
      <c r="F4381" t="s">
        <v>1334</v>
      </c>
      <c r="G4381" t="s">
        <v>1335</v>
      </c>
      <c r="H4381">
        <v>2007</v>
      </c>
      <c r="I4381" s="2">
        <v>321475</v>
      </c>
      <c r="J4381" s="2">
        <v>0</v>
      </c>
      <c r="K4381" s="2">
        <v>321475</v>
      </c>
      <c r="L4381" t="s">
        <v>116</v>
      </c>
      <c r="M4381" s="3" t="b">
        <f>trust_funds5[[#This Row],[Contributions Outstanding (USD)]]=0</f>
        <v>1</v>
      </c>
      <c r="N4381" s="3" t="str">
        <f t="shared" si="340"/>
        <v>Outstanding</v>
      </c>
      <c r="O4381" s="3" t="str">
        <f t="shared" si="341"/>
        <v>High Contribution &amp; Recent</v>
      </c>
      <c r="P4381" s="3" t="str">
        <f t="shared" si="342"/>
        <v>Other</v>
      </c>
      <c r="Q4381" s="3" t="str">
        <f t="shared" si="343"/>
        <v>Other</v>
      </c>
      <c r="R4381" s="3" t="str">
        <f t="shared" si="344"/>
        <v>Not LCLS</v>
      </c>
      <c r="S4381" s="3" t="str" cm="1">
        <f t="array" ref="S4381">_xlfn.IFS(G4381 &gt; 5000000, "Very High", G4381 &gt; 1000000, "High", G4381 &gt; 500000, "Medium", TRUE, "Low")</f>
        <v>Very High</v>
      </c>
      <c r="T4381" s="3" t="str" cm="1">
        <f t="array" ref="T4381">_xlfn.IFS(B4381 &gt;= 2005, "Post-2005", B4381 &gt;= 2000, "2000-2004", TRUE, "Pre-2000")</f>
        <v>Post-2005</v>
      </c>
    </row>
    <row r="4382" spans="1:20" x14ac:dyDescent="0.85">
      <c r="A4382" s="1">
        <v>41164</v>
      </c>
      <c r="B4382" t="s">
        <v>90</v>
      </c>
      <c r="C4382" t="s">
        <v>4753</v>
      </c>
      <c r="D4382" t="s">
        <v>4754</v>
      </c>
      <c r="E4382" t="s">
        <v>1408</v>
      </c>
      <c r="F4382" t="s">
        <v>1409</v>
      </c>
      <c r="G4382" t="s">
        <v>1410</v>
      </c>
      <c r="H4382">
        <v>2007</v>
      </c>
      <c r="I4382" s="2">
        <v>1922700</v>
      </c>
      <c r="J4382" s="2">
        <v>0</v>
      </c>
      <c r="K4382" s="2">
        <v>1922700</v>
      </c>
      <c r="L4382" t="s">
        <v>18</v>
      </c>
      <c r="M4382" s="3" t="b">
        <f>trust_funds5[[#This Row],[Contributions Outstanding (USD)]]=0</f>
        <v>1</v>
      </c>
      <c r="N4382" s="3" t="str">
        <f t="shared" si="340"/>
        <v>Outstanding</v>
      </c>
      <c r="O4382" s="3" t="str">
        <f t="shared" si="341"/>
        <v>High Contribution &amp; Recent</v>
      </c>
      <c r="P4382" s="3" t="str">
        <f t="shared" si="342"/>
        <v>Other</v>
      </c>
      <c r="Q4382" s="3" t="str">
        <f t="shared" si="343"/>
        <v>Other</v>
      </c>
      <c r="R4382" s="3" t="str">
        <f t="shared" si="344"/>
        <v>Not LCLS</v>
      </c>
      <c r="S4382" s="3" t="str" cm="1">
        <f t="array" ref="S4382">_xlfn.IFS(G4382 &gt; 5000000, "Very High", G4382 &gt; 1000000, "High", G4382 &gt; 500000, "Medium", TRUE, "Low")</f>
        <v>Very High</v>
      </c>
      <c r="T4382" s="3" t="str" cm="1">
        <f t="array" ref="T4382">_xlfn.IFS(B4382 &gt;= 2005, "Post-2005", B4382 &gt;= 2000, "2000-2004", TRUE, "Pre-2000")</f>
        <v>Post-2005</v>
      </c>
    </row>
    <row r="4383" spans="1:20" x14ac:dyDescent="0.85">
      <c r="A4383" s="1">
        <v>41164</v>
      </c>
      <c r="B4383" t="s">
        <v>90</v>
      </c>
      <c r="C4383" t="s">
        <v>4753</v>
      </c>
      <c r="D4383" t="s">
        <v>4754</v>
      </c>
      <c r="E4383" t="s">
        <v>119</v>
      </c>
      <c r="F4383" t="s">
        <v>120</v>
      </c>
      <c r="G4383" t="s">
        <v>121</v>
      </c>
      <c r="H4383">
        <v>2007</v>
      </c>
      <c r="I4383" s="2">
        <v>1017760</v>
      </c>
      <c r="J4383" s="2">
        <v>0</v>
      </c>
      <c r="K4383" s="2">
        <v>1017760</v>
      </c>
      <c r="L4383" t="s">
        <v>18</v>
      </c>
      <c r="M4383" s="3" t="b">
        <f>trust_funds5[[#This Row],[Contributions Outstanding (USD)]]=0</f>
        <v>1</v>
      </c>
      <c r="N4383" s="3" t="str">
        <f t="shared" si="340"/>
        <v>Outstanding</v>
      </c>
      <c r="O4383" s="3" t="str">
        <f t="shared" si="341"/>
        <v>High Contribution &amp; Recent</v>
      </c>
      <c r="P4383" s="3" t="str">
        <f t="shared" si="342"/>
        <v>Other</v>
      </c>
      <c r="Q4383" s="3" t="str">
        <f t="shared" si="343"/>
        <v>Other</v>
      </c>
      <c r="R4383" s="3" t="str">
        <f t="shared" si="344"/>
        <v>Not LCLS</v>
      </c>
      <c r="S4383" s="3" t="str" cm="1">
        <f t="array" ref="S4383">_xlfn.IFS(G4383 &gt; 5000000, "Very High", G4383 &gt; 1000000, "High", G4383 &gt; 500000, "Medium", TRUE, "Low")</f>
        <v>Very High</v>
      </c>
      <c r="T4383" s="3" t="str" cm="1">
        <f t="array" ref="T4383">_xlfn.IFS(B4383 &gt;= 2005, "Post-2005", B4383 &gt;= 2000, "2000-2004", TRUE, "Pre-2000")</f>
        <v>Post-2005</v>
      </c>
    </row>
    <row r="4384" spans="1:20" x14ac:dyDescent="0.85">
      <c r="A4384" s="1">
        <v>41164</v>
      </c>
      <c r="B4384" t="s">
        <v>90</v>
      </c>
      <c r="C4384" t="s">
        <v>4753</v>
      </c>
      <c r="D4384" t="s">
        <v>4754</v>
      </c>
      <c r="E4384" t="s">
        <v>93</v>
      </c>
      <c r="F4384" t="s">
        <v>94</v>
      </c>
      <c r="H4384">
        <v>2007</v>
      </c>
      <c r="I4384" s="2">
        <v>1000000</v>
      </c>
      <c r="J4384" s="2">
        <v>0</v>
      </c>
      <c r="K4384" s="2">
        <v>1000000</v>
      </c>
      <c r="L4384" t="s">
        <v>18</v>
      </c>
      <c r="M4384" s="3" t="b">
        <f>trust_funds5[[#This Row],[Contributions Outstanding (USD)]]=0</f>
        <v>1</v>
      </c>
      <c r="N4384" s="3" t="str">
        <f t="shared" si="340"/>
        <v>Outstanding</v>
      </c>
      <c r="O4384" s="3" t="str">
        <f t="shared" si="341"/>
        <v>High Contribution &amp; Recent</v>
      </c>
      <c r="P4384" s="3" t="str">
        <f t="shared" si="342"/>
        <v>Other</v>
      </c>
      <c r="Q4384" s="3" t="str">
        <f t="shared" si="343"/>
        <v>Other</v>
      </c>
      <c r="R4384" s="3" t="str">
        <f t="shared" si="344"/>
        <v>Not LCLS</v>
      </c>
      <c r="S4384" s="3" t="str" cm="1">
        <f t="array" ref="S4384">_xlfn.IFS(G4384 &gt; 5000000, "Very High", G4384 &gt; 1000000, "High", G4384 &gt; 500000, "Medium", TRUE, "Low")</f>
        <v>Low</v>
      </c>
      <c r="T4384" s="3" t="str" cm="1">
        <f t="array" ref="T4384">_xlfn.IFS(B4384 &gt;= 2005, "Post-2005", B4384 &gt;= 2000, "2000-2004", TRUE, "Pre-2000")</f>
        <v>Post-2005</v>
      </c>
    </row>
    <row r="4385" spans="1:20" x14ac:dyDescent="0.85">
      <c r="A4385" s="1">
        <v>41164</v>
      </c>
      <c r="B4385" t="s">
        <v>5963</v>
      </c>
      <c r="C4385" t="s">
        <v>6371</v>
      </c>
      <c r="D4385" t="s">
        <v>6372</v>
      </c>
      <c r="E4385" t="s">
        <v>85</v>
      </c>
      <c r="F4385" t="s">
        <v>86</v>
      </c>
      <c r="G4385" t="s">
        <v>87</v>
      </c>
      <c r="H4385">
        <v>2007</v>
      </c>
      <c r="I4385" s="2">
        <v>1351753.22</v>
      </c>
      <c r="J4385" s="2">
        <v>0</v>
      </c>
      <c r="K4385" s="2">
        <v>1351753.22</v>
      </c>
      <c r="L4385" t="s">
        <v>18</v>
      </c>
      <c r="M4385" s="3" t="b">
        <f>trust_funds5[[#This Row],[Contributions Outstanding (USD)]]=0</f>
        <v>1</v>
      </c>
      <c r="N4385" s="3" t="str">
        <f t="shared" si="340"/>
        <v>Outstanding</v>
      </c>
      <c r="O4385" s="3" t="str">
        <f t="shared" si="341"/>
        <v>High Contribution &amp; Recent</v>
      </c>
      <c r="P4385" s="3" t="str">
        <f t="shared" si="342"/>
        <v>Other</v>
      </c>
      <c r="Q4385" s="3" t="str">
        <f t="shared" si="343"/>
        <v>Other</v>
      </c>
      <c r="R4385" s="3" t="str">
        <f t="shared" si="344"/>
        <v>Not LCLS</v>
      </c>
      <c r="S4385" s="3" t="str" cm="1">
        <f t="array" ref="S4385">_xlfn.IFS(G4385 &gt; 5000000, "Very High", G4385 &gt; 1000000, "High", G4385 &gt; 500000, "Medium", TRUE, "Low")</f>
        <v>Very High</v>
      </c>
      <c r="T4385" s="3" t="str" cm="1">
        <f t="array" ref="T4385">_xlfn.IFS(B4385 &gt;= 2005, "Post-2005", B4385 &gt;= 2000, "2000-2004", TRUE, "Pre-2000")</f>
        <v>Post-2005</v>
      </c>
    </row>
    <row r="4386" spans="1:20" x14ac:dyDescent="0.85">
      <c r="A4386" s="1">
        <v>41164</v>
      </c>
      <c r="B4386" t="s">
        <v>4759</v>
      </c>
      <c r="C4386" t="s">
        <v>4760</v>
      </c>
      <c r="D4386" t="s">
        <v>4761</v>
      </c>
      <c r="E4386" t="s">
        <v>15</v>
      </c>
      <c r="F4386" t="s">
        <v>16</v>
      </c>
      <c r="G4386" t="s">
        <v>17</v>
      </c>
      <c r="H4386">
        <v>2007</v>
      </c>
      <c r="I4386" s="2">
        <v>8303709.4900000002</v>
      </c>
      <c r="J4386" s="2">
        <v>0</v>
      </c>
      <c r="K4386" s="2">
        <v>8303709.4900000002</v>
      </c>
      <c r="L4386" t="s">
        <v>18</v>
      </c>
      <c r="M4386" s="3" t="b">
        <f>trust_funds5[[#This Row],[Contributions Outstanding (USD)]]=0</f>
        <v>1</v>
      </c>
      <c r="N4386" s="3" t="str">
        <f t="shared" si="340"/>
        <v>Outstanding</v>
      </c>
      <c r="O4386" s="3" t="str">
        <f t="shared" si="341"/>
        <v>High Contribution &amp; Recent</v>
      </c>
      <c r="P4386" s="3" t="str">
        <f t="shared" si="342"/>
        <v>Other</v>
      </c>
      <c r="Q4386" s="3" t="str">
        <f t="shared" si="343"/>
        <v>Other</v>
      </c>
      <c r="R4386" s="3" t="str">
        <f t="shared" si="344"/>
        <v>Not LCLS</v>
      </c>
      <c r="S4386" s="3" t="str" cm="1">
        <f t="array" ref="S4386">_xlfn.IFS(G4386 &gt; 5000000, "Very High", G4386 &gt; 1000000, "High", G4386 &gt; 500000, "Medium", TRUE, "Low")</f>
        <v>Very High</v>
      </c>
      <c r="T4386" s="3" t="str" cm="1">
        <f t="array" ref="T4386">_xlfn.IFS(B4386 &gt;= 2005, "Post-2005", B4386 &gt;= 2000, "2000-2004", TRUE, "Pre-2000")</f>
        <v>Post-2005</v>
      </c>
    </row>
    <row r="4387" spans="1:20" x14ac:dyDescent="0.85">
      <c r="A4387" s="1">
        <v>41164</v>
      </c>
      <c r="B4387" t="s">
        <v>4759</v>
      </c>
      <c r="C4387" t="s">
        <v>4760</v>
      </c>
      <c r="D4387" t="s">
        <v>4761</v>
      </c>
      <c r="E4387" t="s">
        <v>70</v>
      </c>
      <c r="F4387" t="s">
        <v>71</v>
      </c>
      <c r="G4387" t="s">
        <v>72</v>
      </c>
      <c r="H4387">
        <v>2007</v>
      </c>
      <c r="I4387" s="2">
        <v>1547531.83</v>
      </c>
      <c r="J4387" s="2">
        <v>0</v>
      </c>
      <c r="K4387" s="2">
        <v>1547531.83</v>
      </c>
      <c r="L4387" t="s">
        <v>18</v>
      </c>
      <c r="M4387" s="3" t="b">
        <f>trust_funds5[[#This Row],[Contributions Outstanding (USD)]]=0</f>
        <v>1</v>
      </c>
      <c r="N4387" s="3" t="str">
        <f t="shared" si="340"/>
        <v>Outstanding</v>
      </c>
      <c r="O4387" s="3" t="str">
        <f t="shared" si="341"/>
        <v>High Contribution &amp; Recent</v>
      </c>
      <c r="P4387" s="3" t="str">
        <f t="shared" si="342"/>
        <v>Other</v>
      </c>
      <c r="Q4387" s="3" t="str">
        <f t="shared" si="343"/>
        <v>Other</v>
      </c>
      <c r="R4387" s="3" t="str">
        <f t="shared" si="344"/>
        <v>Not LCLS</v>
      </c>
      <c r="S4387" s="3" t="str" cm="1">
        <f t="array" ref="S4387">_xlfn.IFS(G4387 &gt; 5000000, "Very High", G4387 &gt; 1000000, "High", G4387 &gt; 500000, "Medium", TRUE, "Low")</f>
        <v>Very High</v>
      </c>
      <c r="T4387" s="3" t="str" cm="1">
        <f t="array" ref="T4387">_xlfn.IFS(B4387 &gt;= 2005, "Post-2005", B4387 &gt;= 2000, "2000-2004", TRUE, "Pre-2000")</f>
        <v>Post-2005</v>
      </c>
    </row>
    <row r="4388" spans="1:20" x14ac:dyDescent="0.85">
      <c r="A4388" s="1">
        <v>41164</v>
      </c>
      <c r="B4388" t="s">
        <v>4759</v>
      </c>
      <c r="C4388" t="s">
        <v>4760</v>
      </c>
      <c r="D4388" t="s">
        <v>4761</v>
      </c>
      <c r="E4388" t="s">
        <v>288</v>
      </c>
      <c r="F4388" t="s">
        <v>289</v>
      </c>
      <c r="G4388" t="s">
        <v>290</v>
      </c>
      <c r="H4388">
        <v>2007</v>
      </c>
      <c r="I4388" s="2">
        <v>1356000</v>
      </c>
      <c r="J4388" s="2">
        <v>0</v>
      </c>
      <c r="K4388" s="2">
        <v>1356000</v>
      </c>
      <c r="L4388" t="s">
        <v>18</v>
      </c>
      <c r="M4388" s="3" t="b">
        <f>trust_funds5[[#This Row],[Contributions Outstanding (USD)]]=0</f>
        <v>1</v>
      </c>
      <c r="N4388" s="3" t="str">
        <f t="shared" si="340"/>
        <v>Outstanding</v>
      </c>
      <c r="O4388" s="3" t="str">
        <f t="shared" si="341"/>
        <v>High Contribution &amp; Recent</v>
      </c>
      <c r="P4388" s="3" t="str">
        <f t="shared" si="342"/>
        <v>Other</v>
      </c>
      <c r="Q4388" s="3" t="str">
        <f t="shared" si="343"/>
        <v>Other</v>
      </c>
      <c r="R4388" s="3" t="str">
        <f t="shared" si="344"/>
        <v>Not LCLS</v>
      </c>
      <c r="S4388" s="3" t="str" cm="1">
        <f t="array" ref="S4388">_xlfn.IFS(G4388 &gt; 5000000, "Very High", G4388 &gt; 1000000, "High", G4388 &gt; 500000, "Medium", TRUE, "Low")</f>
        <v>Very High</v>
      </c>
      <c r="T4388" s="3" t="str" cm="1">
        <f t="array" ref="T4388">_xlfn.IFS(B4388 &gt;= 2005, "Post-2005", B4388 &gt;= 2000, "2000-2004", TRUE, "Pre-2000")</f>
        <v>Post-2005</v>
      </c>
    </row>
    <row r="4389" spans="1:20" x14ac:dyDescent="0.85">
      <c r="A4389" s="1">
        <v>41164</v>
      </c>
      <c r="B4389" t="s">
        <v>4759</v>
      </c>
      <c r="C4389" t="s">
        <v>4760</v>
      </c>
      <c r="D4389" t="s">
        <v>4761</v>
      </c>
      <c r="E4389" t="s">
        <v>102</v>
      </c>
      <c r="F4389" t="s">
        <v>103</v>
      </c>
      <c r="G4389" t="s">
        <v>104</v>
      </c>
      <c r="H4389">
        <v>2007</v>
      </c>
      <c r="I4389" s="2">
        <v>10000000</v>
      </c>
      <c r="J4389" s="2">
        <v>0</v>
      </c>
      <c r="K4389" s="2">
        <v>10000000</v>
      </c>
      <c r="L4389" t="s">
        <v>18</v>
      </c>
      <c r="M4389" s="3" t="b">
        <f>trust_funds5[[#This Row],[Contributions Outstanding (USD)]]=0</f>
        <v>1</v>
      </c>
      <c r="N4389" s="3" t="str">
        <f t="shared" si="340"/>
        <v>Outstanding</v>
      </c>
      <c r="O4389" s="3" t="str">
        <f t="shared" si="341"/>
        <v>High Contribution &amp; Recent</v>
      </c>
      <c r="P4389" s="3" t="str">
        <f t="shared" si="342"/>
        <v>Other</v>
      </c>
      <c r="Q4389" s="3" t="str">
        <f t="shared" si="343"/>
        <v>Other</v>
      </c>
      <c r="R4389" s="3" t="str">
        <f t="shared" si="344"/>
        <v>Not LCLS</v>
      </c>
      <c r="S4389" s="3" t="str" cm="1">
        <f t="array" ref="S4389">_xlfn.IFS(G4389 &gt; 5000000, "Very High", G4389 &gt; 1000000, "High", G4389 &gt; 500000, "Medium", TRUE, "Low")</f>
        <v>Very High</v>
      </c>
      <c r="T4389" s="3" t="str" cm="1">
        <f t="array" ref="T4389">_xlfn.IFS(B4389 &gt;= 2005, "Post-2005", B4389 &gt;= 2000, "2000-2004", TRUE, "Pre-2000")</f>
        <v>Post-2005</v>
      </c>
    </row>
    <row r="4390" spans="1:20" x14ac:dyDescent="0.85">
      <c r="A4390" s="1">
        <v>41164</v>
      </c>
      <c r="B4390" t="s">
        <v>4759</v>
      </c>
      <c r="C4390" t="s">
        <v>4760</v>
      </c>
      <c r="D4390" t="s">
        <v>4761</v>
      </c>
      <c r="E4390" t="s">
        <v>1408</v>
      </c>
      <c r="F4390" t="s">
        <v>1409</v>
      </c>
      <c r="G4390" t="s">
        <v>1410</v>
      </c>
      <c r="H4390">
        <v>2007</v>
      </c>
      <c r="I4390" s="2">
        <v>659550</v>
      </c>
      <c r="J4390" s="2">
        <v>0</v>
      </c>
      <c r="K4390" s="2">
        <v>659550</v>
      </c>
      <c r="L4390" t="s">
        <v>18</v>
      </c>
      <c r="M4390" s="3" t="b">
        <f>trust_funds5[[#This Row],[Contributions Outstanding (USD)]]=0</f>
        <v>1</v>
      </c>
      <c r="N4390" s="3" t="str">
        <f t="shared" si="340"/>
        <v>Outstanding</v>
      </c>
      <c r="O4390" s="3" t="str">
        <f t="shared" si="341"/>
        <v>High Contribution &amp; Recent</v>
      </c>
      <c r="P4390" s="3" t="str">
        <f t="shared" si="342"/>
        <v>Other</v>
      </c>
      <c r="Q4390" s="3" t="str">
        <f t="shared" si="343"/>
        <v>Other</v>
      </c>
      <c r="R4390" s="3" t="str">
        <f t="shared" si="344"/>
        <v>Not LCLS</v>
      </c>
      <c r="S4390" s="3" t="str" cm="1">
        <f t="array" ref="S4390">_xlfn.IFS(G4390 &gt; 5000000, "Very High", G4390 &gt; 1000000, "High", G4390 &gt; 500000, "Medium", TRUE, "Low")</f>
        <v>Very High</v>
      </c>
      <c r="T4390" s="3" t="str" cm="1">
        <f t="array" ref="T4390">_xlfn.IFS(B4390 &gt;= 2005, "Post-2005", B4390 &gt;= 2000, "2000-2004", TRUE, "Pre-2000")</f>
        <v>Post-2005</v>
      </c>
    </row>
    <row r="4391" spans="1:20" x14ac:dyDescent="0.85">
      <c r="A4391" s="1">
        <v>41164</v>
      </c>
      <c r="B4391" t="s">
        <v>4759</v>
      </c>
      <c r="C4391" t="s">
        <v>4760</v>
      </c>
      <c r="D4391" t="s">
        <v>4761</v>
      </c>
      <c r="E4391" t="s">
        <v>42</v>
      </c>
      <c r="F4391" t="s">
        <v>43</v>
      </c>
      <c r="G4391" t="s">
        <v>76</v>
      </c>
      <c r="H4391">
        <v>2007</v>
      </c>
      <c r="I4391" s="2">
        <v>3342306.16</v>
      </c>
      <c r="J4391" s="2">
        <v>0</v>
      </c>
      <c r="K4391" s="2">
        <v>3342306.16</v>
      </c>
      <c r="L4391" t="s">
        <v>18</v>
      </c>
      <c r="M4391" s="3" t="b">
        <f>trust_funds5[[#This Row],[Contributions Outstanding (USD)]]=0</f>
        <v>1</v>
      </c>
      <c r="N4391" s="3" t="str">
        <f t="shared" si="340"/>
        <v>Outstanding</v>
      </c>
      <c r="O4391" s="3" t="str">
        <f t="shared" si="341"/>
        <v>High Contribution &amp; Recent</v>
      </c>
      <c r="P4391" s="3" t="str">
        <f t="shared" si="342"/>
        <v>Other</v>
      </c>
      <c r="Q4391" s="3" t="str">
        <f t="shared" si="343"/>
        <v>Other</v>
      </c>
      <c r="R4391" s="3" t="str">
        <f t="shared" si="344"/>
        <v>Not LCLS</v>
      </c>
      <c r="S4391" s="3" t="str" cm="1">
        <f t="array" ref="S4391">_xlfn.IFS(G4391 &gt; 5000000, "Very High", G4391 &gt; 1000000, "High", G4391 &gt; 500000, "Medium", TRUE, "Low")</f>
        <v>Very High</v>
      </c>
      <c r="T4391" s="3" t="str" cm="1">
        <f t="array" ref="T4391">_xlfn.IFS(B4391 &gt;= 2005, "Post-2005", B4391 &gt;= 2000, "2000-2004", TRUE, "Pre-2000")</f>
        <v>Post-2005</v>
      </c>
    </row>
    <row r="4392" spans="1:20" x14ac:dyDescent="0.85">
      <c r="A4392" s="1">
        <v>41164</v>
      </c>
      <c r="B4392" t="s">
        <v>4759</v>
      </c>
      <c r="C4392" t="s">
        <v>4760</v>
      </c>
      <c r="D4392" t="s">
        <v>4761</v>
      </c>
      <c r="E4392" t="s">
        <v>21</v>
      </c>
      <c r="F4392" t="s">
        <v>22</v>
      </c>
      <c r="G4392" t="s">
        <v>23</v>
      </c>
      <c r="H4392">
        <v>2007</v>
      </c>
      <c r="I4392" s="2">
        <v>2912734.47</v>
      </c>
      <c r="J4392" s="2">
        <v>0</v>
      </c>
      <c r="K4392" s="2">
        <v>2912734.47</v>
      </c>
      <c r="L4392" t="s">
        <v>18</v>
      </c>
      <c r="M4392" s="3" t="b">
        <f>trust_funds5[[#This Row],[Contributions Outstanding (USD)]]=0</f>
        <v>1</v>
      </c>
      <c r="N4392" s="3" t="str">
        <f t="shared" si="340"/>
        <v>Outstanding</v>
      </c>
      <c r="O4392" s="3" t="str">
        <f t="shared" si="341"/>
        <v>High Contribution &amp; Recent</v>
      </c>
      <c r="P4392" s="3" t="str">
        <f t="shared" si="342"/>
        <v>Other</v>
      </c>
      <c r="Q4392" s="3" t="str">
        <f t="shared" si="343"/>
        <v>Other</v>
      </c>
      <c r="R4392" s="3" t="str">
        <f t="shared" si="344"/>
        <v>Not LCLS</v>
      </c>
      <c r="S4392" s="3" t="str" cm="1">
        <f t="array" ref="S4392">_xlfn.IFS(G4392 &gt; 5000000, "Very High", G4392 &gt; 1000000, "High", G4392 &gt; 500000, "Medium", TRUE, "Low")</f>
        <v>Very High</v>
      </c>
      <c r="T4392" s="3" t="str" cm="1">
        <f t="array" ref="T4392">_xlfn.IFS(B4392 &gt;= 2005, "Post-2005", B4392 &gt;= 2000, "2000-2004", TRUE, "Pre-2000")</f>
        <v>Post-2005</v>
      </c>
    </row>
    <row r="4393" spans="1:20" x14ac:dyDescent="0.85">
      <c r="A4393" s="1">
        <v>41164</v>
      </c>
      <c r="B4393" t="s">
        <v>90</v>
      </c>
      <c r="C4393" t="s">
        <v>6373</v>
      </c>
      <c r="D4393" t="s">
        <v>6374</v>
      </c>
      <c r="E4393" t="s">
        <v>85</v>
      </c>
      <c r="F4393" t="s">
        <v>86</v>
      </c>
      <c r="G4393" t="s">
        <v>87</v>
      </c>
      <c r="H4393">
        <v>2007</v>
      </c>
      <c r="I4393" s="2">
        <v>18083337</v>
      </c>
      <c r="J4393" s="2">
        <v>3061461.75</v>
      </c>
      <c r="K4393" s="2">
        <v>21144798.75</v>
      </c>
      <c r="L4393" t="s">
        <v>116</v>
      </c>
      <c r="M4393" s="3" t="b">
        <f>trust_funds5[[#This Row],[Contributions Outstanding (USD)]]=0</f>
        <v>0</v>
      </c>
      <c r="N4393" s="3" t="str">
        <f t="shared" si="340"/>
        <v>Outstanding</v>
      </c>
      <c r="O4393" s="3" t="str">
        <f t="shared" si="341"/>
        <v>High Contribution &amp; Recent</v>
      </c>
      <c r="P4393" s="3" t="str">
        <f t="shared" si="342"/>
        <v>Other</v>
      </c>
      <c r="Q4393" s="3" t="str">
        <f t="shared" si="343"/>
        <v>Other</v>
      </c>
      <c r="R4393" s="3" t="str">
        <f t="shared" si="344"/>
        <v>Not LCLS</v>
      </c>
      <c r="S4393" s="3" t="str" cm="1">
        <f t="array" ref="S4393">_xlfn.IFS(G4393 &gt; 5000000, "Very High", G4393 &gt; 1000000, "High", G4393 &gt; 500000, "Medium", TRUE, "Low")</f>
        <v>Very High</v>
      </c>
      <c r="T4393" s="3" t="str" cm="1">
        <f t="array" ref="T4393">_xlfn.IFS(B4393 &gt;= 2005, "Post-2005", B4393 &gt;= 2000, "2000-2004", TRUE, "Pre-2000")</f>
        <v>Post-2005</v>
      </c>
    </row>
    <row r="4394" spans="1:20" x14ac:dyDescent="0.85">
      <c r="A4394" s="1">
        <v>41164</v>
      </c>
      <c r="B4394" t="s">
        <v>6375</v>
      </c>
      <c r="C4394" t="s">
        <v>6376</v>
      </c>
      <c r="D4394" t="s">
        <v>6377</v>
      </c>
      <c r="E4394" t="s">
        <v>200</v>
      </c>
      <c r="F4394" t="s">
        <v>201</v>
      </c>
      <c r="G4394" t="s">
        <v>6378</v>
      </c>
      <c r="H4394">
        <v>2007</v>
      </c>
      <c r="I4394" s="2">
        <v>100000</v>
      </c>
      <c r="J4394" s="2">
        <v>0</v>
      </c>
      <c r="K4394" s="2">
        <v>100000</v>
      </c>
      <c r="L4394" t="s">
        <v>116</v>
      </c>
      <c r="M4394" s="3" t="b">
        <f>trust_funds5[[#This Row],[Contributions Outstanding (USD)]]=0</f>
        <v>1</v>
      </c>
      <c r="N4394" s="3" t="str">
        <f t="shared" si="340"/>
        <v>Outstanding</v>
      </c>
      <c r="O4394" s="3" t="str">
        <f t="shared" si="341"/>
        <v>High Contribution &amp; Recent</v>
      </c>
      <c r="P4394" s="3" t="str">
        <f t="shared" si="342"/>
        <v>Other</v>
      </c>
      <c r="Q4394" s="3" t="str">
        <f t="shared" si="343"/>
        <v>Other</v>
      </c>
      <c r="R4394" s="3" t="str">
        <f t="shared" si="344"/>
        <v>Not LCLS</v>
      </c>
      <c r="S4394" s="3" t="str" cm="1">
        <f t="array" ref="S4394">_xlfn.IFS(G4394 &gt; 5000000, "Very High", G4394 &gt; 1000000, "High", G4394 &gt; 500000, "Medium", TRUE, "Low")</f>
        <v>Very High</v>
      </c>
      <c r="T4394" s="3" t="str" cm="1">
        <f t="array" ref="T4394">_xlfn.IFS(B4394 &gt;= 2005, "Post-2005", B4394 &gt;= 2000, "2000-2004", TRUE, "Pre-2000")</f>
        <v>Post-2005</v>
      </c>
    </row>
    <row r="4395" spans="1:20" x14ac:dyDescent="0.85">
      <c r="A4395" s="1">
        <v>41164</v>
      </c>
      <c r="B4395" t="s">
        <v>6379</v>
      </c>
      <c r="C4395" t="s">
        <v>6380</v>
      </c>
      <c r="D4395" t="s">
        <v>6381</v>
      </c>
      <c r="E4395" t="s">
        <v>56</v>
      </c>
      <c r="F4395" t="s">
        <v>57</v>
      </c>
      <c r="G4395" t="s">
        <v>58</v>
      </c>
      <c r="H4395">
        <v>2007</v>
      </c>
      <c r="I4395" s="2">
        <v>285000</v>
      </c>
      <c r="J4395" s="2">
        <v>0</v>
      </c>
      <c r="K4395" s="2">
        <v>285000</v>
      </c>
      <c r="L4395" t="s">
        <v>116</v>
      </c>
      <c r="M4395" s="3" t="b">
        <f>trust_funds5[[#This Row],[Contributions Outstanding (USD)]]=0</f>
        <v>1</v>
      </c>
      <c r="N4395" s="3" t="str">
        <f t="shared" si="340"/>
        <v>Outstanding</v>
      </c>
      <c r="O4395" s="3" t="str">
        <f t="shared" si="341"/>
        <v>High Contribution &amp; Recent</v>
      </c>
      <c r="P4395" s="3" t="str">
        <f t="shared" si="342"/>
        <v>Other</v>
      </c>
      <c r="Q4395" s="3" t="str">
        <f t="shared" si="343"/>
        <v>Other</v>
      </c>
      <c r="R4395" s="3" t="str">
        <f t="shared" si="344"/>
        <v>Not LCLS</v>
      </c>
      <c r="S4395" s="3" t="str" cm="1">
        <f t="array" ref="S4395">_xlfn.IFS(G4395 &gt; 5000000, "Very High", G4395 &gt; 1000000, "High", G4395 &gt; 500000, "Medium", TRUE, "Low")</f>
        <v>Very High</v>
      </c>
      <c r="T4395" s="3" t="str" cm="1">
        <f t="array" ref="T4395">_xlfn.IFS(B4395 &gt;= 2005, "Post-2005", B4395 &gt;= 2000, "2000-2004", TRUE, "Pre-2000")</f>
        <v>Post-2005</v>
      </c>
    </row>
    <row r="4396" spans="1:20" x14ac:dyDescent="0.85">
      <c r="A4396" s="1">
        <v>41164</v>
      </c>
      <c r="B4396" t="s">
        <v>5478</v>
      </c>
      <c r="C4396" t="s">
        <v>5479</v>
      </c>
      <c r="D4396" t="s">
        <v>5480</v>
      </c>
      <c r="E4396" t="s">
        <v>264</v>
      </c>
      <c r="F4396" t="s">
        <v>265</v>
      </c>
      <c r="G4396" t="s">
        <v>1350</v>
      </c>
      <c r="H4396">
        <v>2007</v>
      </c>
      <c r="I4396" s="2">
        <v>3930600</v>
      </c>
      <c r="J4396" s="2">
        <v>0</v>
      </c>
      <c r="K4396" s="2">
        <v>3930600</v>
      </c>
      <c r="L4396" t="s">
        <v>116</v>
      </c>
      <c r="M4396" s="3" t="b">
        <f>trust_funds5[[#This Row],[Contributions Outstanding (USD)]]=0</f>
        <v>1</v>
      </c>
      <c r="N4396" s="3" t="str">
        <f t="shared" si="340"/>
        <v>Outstanding</v>
      </c>
      <c r="O4396" s="3" t="str">
        <f t="shared" si="341"/>
        <v>High Contribution &amp; Recent</v>
      </c>
      <c r="P4396" s="3" t="str">
        <f t="shared" si="342"/>
        <v>Other</v>
      </c>
      <c r="Q4396" s="3" t="str">
        <f t="shared" si="343"/>
        <v>Other</v>
      </c>
      <c r="R4396" s="3" t="str">
        <f t="shared" si="344"/>
        <v>Not LCLS</v>
      </c>
      <c r="S4396" s="3" t="str" cm="1">
        <f t="array" ref="S4396">_xlfn.IFS(G4396 &gt; 5000000, "Very High", G4396 &gt; 1000000, "High", G4396 &gt; 500000, "Medium", TRUE, "Low")</f>
        <v>Very High</v>
      </c>
      <c r="T4396" s="3" t="str" cm="1">
        <f t="array" ref="T4396">_xlfn.IFS(B4396 &gt;= 2005, "Post-2005", B4396 &gt;= 2000, "2000-2004", TRUE, "Pre-2000")</f>
        <v>Post-2005</v>
      </c>
    </row>
    <row r="4397" spans="1:20" x14ac:dyDescent="0.85">
      <c r="A4397" s="1">
        <v>41164</v>
      </c>
      <c r="B4397" t="s">
        <v>5478</v>
      </c>
      <c r="C4397" t="s">
        <v>5479</v>
      </c>
      <c r="D4397" t="s">
        <v>5480</v>
      </c>
      <c r="E4397" t="s">
        <v>102</v>
      </c>
      <c r="F4397" t="s">
        <v>103</v>
      </c>
      <c r="G4397" t="s">
        <v>104</v>
      </c>
      <c r="H4397">
        <v>2007</v>
      </c>
      <c r="I4397" s="2">
        <v>58497600</v>
      </c>
      <c r="J4397" s="2">
        <v>0</v>
      </c>
      <c r="K4397" s="2">
        <v>58497600</v>
      </c>
      <c r="L4397" t="s">
        <v>116</v>
      </c>
      <c r="M4397" s="3" t="b">
        <f>trust_funds5[[#This Row],[Contributions Outstanding (USD)]]=0</f>
        <v>1</v>
      </c>
      <c r="N4397" s="3" t="str">
        <f t="shared" si="340"/>
        <v>Outstanding</v>
      </c>
      <c r="O4397" s="3" t="str">
        <f t="shared" si="341"/>
        <v>High Contribution &amp; Recent</v>
      </c>
      <c r="P4397" s="3" t="str">
        <f t="shared" si="342"/>
        <v>Other</v>
      </c>
      <c r="Q4397" s="3" t="str">
        <f t="shared" si="343"/>
        <v>Other</v>
      </c>
      <c r="R4397" s="3" t="str">
        <f t="shared" si="344"/>
        <v>Not LCLS</v>
      </c>
      <c r="S4397" s="3" t="str" cm="1">
        <f t="array" ref="S4397">_xlfn.IFS(G4397 &gt; 5000000, "Very High", G4397 &gt; 1000000, "High", G4397 &gt; 500000, "Medium", TRUE, "Low")</f>
        <v>Very High</v>
      </c>
      <c r="T4397" s="3" t="str" cm="1">
        <f t="array" ref="T4397">_xlfn.IFS(B4397 &gt;= 2005, "Post-2005", B4397 &gt;= 2000, "2000-2004", TRUE, "Pre-2000")</f>
        <v>Post-2005</v>
      </c>
    </row>
    <row r="4398" spans="1:20" x14ac:dyDescent="0.85">
      <c r="A4398" s="1">
        <v>41164</v>
      </c>
      <c r="B4398" t="s">
        <v>5478</v>
      </c>
      <c r="C4398" t="s">
        <v>5479</v>
      </c>
      <c r="D4398" t="s">
        <v>5480</v>
      </c>
      <c r="E4398" t="s">
        <v>21</v>
      </c>
      <c r="F4398" t="s">
        <v>22</v>
      </c>
      <c r="G4398" t="s">
        <v>23</v>
      </c>
      <c r="H4398">
        <v>2007</v>
      </c>
      <c r="I4398" s="2">
        <v>10276285.27</v>
      </c>
      <c r="J4398" s="2">
        <v>0</v>
      </c>
      <c r="K4398" s="2">
        <v>10276285.27</v>
      </c>
      <c r="L4398" t="s">
        <v>116</v>
      </c>
      <c r="M4398" s="3" t="b">
        <f>trust_funds5[[#This Row],[Contributions Outstanding (USD)]]=0</f>
        <v>1</v>
      </c>
      <c r="N4398" s="3" t="str">
        <f t="shared" si="340"/>
        <v>Outstanding</v>
      </c>
      <c r="O4398" s="3" t="str">
        <f t="shared" si="341"/>
        <v>High Contribution &amp; Recent</v>
      </c>
      <c r="P4398" s="3" t="str">
        <f t="shared" si="342"/>
        <v>Other</v>
      </c>
      <c r="Q4398" s="3" t="str">
        <f t="shared" si="343"/>
        <v>Other</v>
      </c>
      <c r="R4398" s="3" t="str">
        <f t="shared" si="344"/>
        <v>Not LCLS</v>
      </c>
      <c r="S4398" s="3" t="str" cm="1">
        <f t="array" ref="S4398">_xlfn.IFS(G4398 &gt; 5000000, "Very High", G4398 &gt; 1000000, "High", G4398 &gt; 500000, "Medium", TRUE, "Low")</f>
        <v>Very High</v>
      </c>
      <c r="T4398" s="3" t="str" cm="1">
        <f t="array" ref="T4398">_xlfn.IFS(B4398 &gt;= 2005, "Post-2005", B4398 &gt;= 2000, "2000-2004", TRUE, "Pre-2000")</f>
        <v>Post-2005</v>
      </c>
    </row>
    <row r="4399" spans="1:20" x14ac:dyDescent="0.85">
      <c r="A4399" s="1">
        <v>41164</v>
      </c>
      <c r="B4399" t="s">
        <v>6382</v>
      </c>
      <c r="C4399" t="s">
        <v>6383</v>
      </c>
      <c r="D4399" t="s">
        <v>6384</v>
      </c>
      <c r="E4399" t="s">
        <v>102</v>
      </c>
      <c r="F4399" t="s">
        <v>103</v>
      </c>
      <c r="G4399" t="s">
        <v>104</v>
      </c>
      <c r="H4399">
        <v>2007</v>
      </c>
      <c r="I4399" s="2">
        <v>193700874.99000001</v>
      </c>
      <c r="J4399" s="2">
        <v>0</v>
      </c>
      <c r="K4399" s="2">
        <v>193700874.99000001</v>
      </c>
      <c r="L4399" t="s">
        <v>116</v>
      </c>
      <c r="M4399" s="3" t="b">
        <f>trust_funds5[[#This Row],[Contributions Outstanding (USD)]]=0</f>
        <v>1</v>
      </c>
      <c r="N4399" s="3" t="str">
        <f t="shared" si="340"/>
        <v>Outstanding</v>
      </c>
      <c r="O4399" s="3" t="str">
        <f t="shared" si="341"/>
        <v>High Contribution &amp; Recent</v>
      </c>
      <c r="P4399" s="3" t="str">
        <f t="shared" si="342"/>
        <v>Other</v>
      </c>
      <c r="Q4399" s="3" t="str">
        <f t="shared" si="343"/>
        <v>Other</v>
      </c>
      <c r="R4399" s="3" t="str">
        <f t="shared" si="344"/>
        <v>Not LCLS</v>
      </c>
      <c r="S4399" s="3" t="str" cm="1">
        <f t="array" ref="S4399">_xlfn.IFS(G4399 &gt; 5000000, "Very High", G4399 &gt; 1000000, "High", G4399 &gt; 500000, "Medium", TRUE, "Low")</f>
        <v>Very High</v>
      </c>
      <c r="T4399" s="3" t="str" cm="1">
        <f t="array" ref="T4399">_xlfn.IFS(B4399 &gt;= 2005, "Post-2005", B4399 &gt;= 2000, "2000-2004", TRUE, "Pre-2000")</f>
        <v>Post-2005</v>
      </c>
    </row>
    <row r="4400" spans="1:20" x14ac:dyDescent="0.85">
      <c r="A4400" s="1">
        <v>41164</v>
      </c>
      <c r="B4400" t="s">
        <v>1040</v>
      </c>
      <c r="C4400" t="s">
        <v>6385</v>
      </c>
      <c r="D4400" t="s">
        <v>6386</v>
      </c>
      <c r="E4400" t="s">
        <v>102</v>
      </c>
      <c r="F4400" t="s">
        <v>103</v>
      </c>
      <c r="G4400" t="s">
        <v>104</v>
      </c>
      <c r="H4400">
        <v>2007</v>
      </c>
      <c r="I4400" s="2">
        <v>6222665</v>
      </c>
      <c r="J4400" s="2">
        <v>0</v>
      </c>
      <c r="K4400" s="2">
        <v>6222665</v>
      </c>
      <c r="L4400" t="s">
        <v>116</v>
      </c>
      <c r="M4400" s="3" t="b">
        <f>trust_funds5[[#This Row],[Contributions Outstanding (USD)]]=0</f>
        <v>1</v>
      </c>
      <c r="N4400" s="3" t="str">
        <f t="shared" si="340"/>
        <v>Outstanding</v>
      </c>
      <c r="O4400" s="3" t="str">
        <f t="shared" si="341"/>
        <v>High Contribution &amp; Recent</v>
      </c>
      <c r="P4400" s="3" t="str">
        <f t="shared" si="342"/>
        <v>Other</v>
      </c>
      <c r="Q4400" s="3" t="str">
        <f t="shared" si="343"/>
        <v>Other</v>
      </c>
      <c r="R4400" s="3" t="str">
        <f t="shared" si="344"/>
        <v>Not LCLS</v>
      </c>
      <c r="S4400" s="3" t="str" cm="1">
        <f t="array" ref="S4400">_xlfn.IFS(G4400 &gt; 5000000, "Very High", G4400 &gt; 1000000, "High", G4400 &gt; 500000, "Medium", TRUE, "Low")</f>
        <v>Very High</v>
      </c>
      <c r="T4400" s="3" t="str" cm="1">
        <f t="array" ref="T4400">_xlfn.IFS(B4400 &gt;= 2005, "Post-2005", B4400 &gt;= 2000, "2000-2004", TRUE, "Pre-2000")</f>
        <v>Post-2005</v>
      </c>
    </row>
    <row r="4401" spans="1:20" x14ac:dyDescent="0.85">
      <c r="A4401" s="1">
        <v>41164</v>
      </c>
      <c r="B4401" t="s">
        <v>5481</v>
      </c>
      <c r="C4401" t="s">
        <v>5482</v>
      </c>
      <c r="D4401" t="s">
        <v>5483</v>
      </c>
      <c r="E4401" t="s">
        <v>70</v>
      </c>
      <c r="F4401" t="s">
        <v>71</v>
      </c>
      <c r="G4401" t="s">
        <v>5484</v>
      </c>
      <c r="H4401">
        <v>2007</v>
      </c>
      <c r="I4401" s="2">
        <v>259740.26</v>
      </c>
      <c r="J4401" s="2">
        <v>0</v>
      </c>
      <c r="K4401" s="2">
        <v>259740.26</v>
      </c>
      <c r="L4401" t="s">
        <v>116</v>
      </c>
      <c r="M4401" s="3" t="b">
        <f>trust_funds5[[#This Row],[Contributions Outstanding (USD)]]=0</f>
        <v>1</v>
      </c>
      <c r="N4401" s="3" t="str">
        <f t="shared" si="340"/>
        <v>Outstanding</v>
      </c>
      <c r="O4401" s="3" t="str">
        <f t="shared" si="341"/>
        <v>High Contribution &amp; Recent</v>
      </c>
      <c r="P4401" s="3" t="str">
        <f t="shared" si="342"/>
        <v>Other</v>
      </c>
      <c r="Q4401" s="3" t="str">
        <f t="shared" si="343"/>
        <v>Other</v>
      </c>
      <c r="R4401" s="3" t="str">
        <f t="shared" si="344"/>
        <v>Not LCLS</v>
      </c>
      <c r="S4401" s="3" t="str" cm="1">
        <f t="array" ref="S4401">_xlfn.IFS(G4401 &gt; 5000000, "Very High", G4401 &gt; 1000000, "High", G4401 &gt; 500000, "Medium", TRUE, "Low")</f>
        <v>Very High</v>
      </c>
      <c r="T4401" s="3" t="str" cm="1">
        <f t="array" ref="T4401">_xlfn.IFS(B4401 &gt;= 2005, "Post-2005", B4401 &gt;= 2000, "2000-2004", TRUE, "Pre-2000")</f>
        <v>Post-2005</v>
      </c>
    </row>
    <row r="4402" spans="1:20" x14ac:dyDescent="0.85">
      <c r="A4402" s="1">
        <v>41164</v>
      </c>
      <c r="B4402" t="s">
        <v>5481</v>
      </c>
      <c r="C4402" t="s">
        <v>5482</v>
      </c>
      <c r="D4402" t="s">
        <v>5483</v>
      </c>
      <c r="E4402" t="s">
        <v>102</v>
      </c>
      <c r="F4402" t="s">
        <v>103</v>
      </c>
      <c r="G4402" t="s">
        <v>104</v>
      </c>
      <c r="H4402">
        <v>2007</v>
      </c>
      <c r="I4402" s="2">
        <v>193100</v>
      </c>
      <c r="J4402" s="2">
        <v>0</v>
      </c>
      <c r="K4402" s="2">
        <v>193100</v>
      </c>
      <c r="L4402" t="s">
        <v>116</v>
      </c>
      <c r="M4402" s="3" t="b">
        <f>trust_funds5[[#This Row],[Contributions Outstanding (USD)]]=0</f>
        <v>1</v>
      </c>
      <c r="N4402" s="3" t="str">
        <f t="shared" si="340"/>
        <v>Outstanding</v>
      </c>
      <c r="O4402" s="3" t="str">
        <f t="shared" si="341"/>
        <v>High Contribution &amp; Recent</v>
      </c>
      <c r="P4402" s="3" t="str">
        <f t="shared" si="342"/>
        <v>Other</v>
      </c>
      <c r="Q4402" s="3" t="str">
        <f t="shared" si="343"/>
        <v>Other</v>
      </c>
      <c r="R4402" s="3" t="str">
        <f t="shared" si="344"/>
        <v>Not LCLS</v>
      </c>
      <c r="S4402" s="3" t="str" cm="1">
        <f t="array" ref="S4402">_xlfn.IFS(G4402 &gt; 5000000, "Very High", G4402 &gt; 1000000, "High", G4402 &gt; 500000, "Medium", TRUE, "Low")</f>
        <v>Very High</v>
      </c>
      <c r="T4402" s="3" t="str" cm="1">
        <f t="array" ref="T4402">_xlfn.IFS(B4402 &gt;= 2005, "Post-2005", B4402 &gt;= 2000, "2000-2004", TRUE, "Pre-2000")</f>
        <v>Post-2005</v>
      </c>
    </row>
    <row r="4403" spans="1:20" x14ac:dyDescent="0.85">
      <c r="A4403" s="1">
        <v>41164</v>
      </c>
      <c r="B4403" t="s">
        <v>5481</v>
      </c>
      <c r="C4403" t="s">
        <v>5482</v>
      </c>
      <c r="D4403" t="s">
        <v>5483</v>
      </c>
      <c r="E4403" t="s">
        <v>21</v>
      </c>
      <c r="F4403" t="s">
        <v>22</v>
      </c>
      <c r="G4403" t="s">
        <v>23</v>
      </c>
      <c r="H4403">
        <v>2007</v>
      </c>
      <c r="I4403" s="2">
        <v>142419.72</v>
      </c>
      <c r="J4403" s="2">
        <v>0</v>
      </c>
      <c r="K4403" s="2">
        <v>142419.72</v>
      </c>
      <c r="L4403" t="s">
        <v>116</v>
      </c>
      <c r="M4403" s="3" t="b">
        <f>trust_funds5[[#This Row],[Contributions Outstanding (USD)]]=0</f>
        <v>1</v>
      </c>
      <c r="N4403" s="3" t="str">
        <f t="shared" si="340"/>
        <v>Outstanding</v>
      </c>
      <c r="O4403" s="3" t="str">
        <f t="shared" si="341"/>
        <v>High Contribution &amp; Recent</v>
      </c>
      <c r="P4403" s="3" t="str">
        <f t="shared" si="342"/>
        <v>Other</v>
      </c>
      <c r="Q4403" s="3" t="str">
        <f t="shared" si="343"/>
        <v>Other</v>
      </c>
      <c r="R4403" s="3" t="str">
        <f t="shared" si="344"/>
        <v>Not LCLS</v>
      </c>
      <c r="S4403" s="3" t="str" cm="1">
        <f t="array" ref="S4403">_xlfn.IFS(G4403 &gt; 5000000, "Very High", G4403 &gt; 1000000, "High", G4403 &gt; 500000, "Medium", TRUE, "Low")</f>
        <v>Very High</v>
      </c>
      <c r="T4403" s="3" t="str" cm="1">
        <f t="array" ref="T4403">_xlfn.IFS(B4403 &gt;= 2005, "Post-2005", B4403 &gt;= 2000, "2000-2004", TRUE, "Pre-2000")</f>
        <v>Post-2005</v>
      </c>
    </row>
    <row r="4404" spans="1:20" x14ac:dyDescent="0.85">
      <c r="A4404" s="1">
        <v>41164</v>
      </c>
      <c r="B4404" t="s">
        <v>6387</v>
      </c>
      <c r="C4404" t="s">
        <v>6388</v>
      </c>
      <c r="D4404" t="s">
        <v>6389</v>
      </c>
      <c r="E4404" t="s">
        <v>102</v>
      </c>
      <c r="F4404" t="s">
        <v>103</v>
      </c>
      <c r="G4404" t="s">
        <v>104</v>
      </c>
      <c r="H4404">
        <v>2007</v>
      </c>
      <c r="I4404" s="2">
        <v>884770.5</v>
      </c>
      <c r="J4404" s="2">
        <v>0</v>
      </c>
      <c r="K4404" s="2">
        <v>884770.5</v>
      </c>
      <c r="L4404" t="s">
        <v>116</v>
      </c>
      <c r="M4404" s="3" t="b">
        <f>trust_funds5[[#This Row],[Contributions Outstanding (USD)]]=0</f>
        <v>1</v>
      </c>
      <c r="N4404" s="3" t="str">
        <f t="shared" si="340"/>
        <v>Outstanding</v>
      </c>
      <c r="O4404" s="3" t="str">
        <f t="shared" si="341"/>
        <v>High Contribution &amp; Recent</v>
      </c>
      <c r="P4404" s="3" t="str">
        <f t="shared" si="342"/>
        <v>Other</v>
      </c>
      <c r="Q4404" s="3" t="str">
        <f t="shared" si="343"/>
        <v>Other</v>
      </c>
      <c r="R4404" s="3" t="str">
        <f t="shared" si="344"/>
        <v>Not LCLS</v>
      </c>
      <c r="S4404" s="3" t="str" cm="1">
        <f t="array" ref="S4404">_xlfn.IFS(G4404 &gt; 5000000, "Very High", G4404 &gt; 1000000, "High", G4404 &gt; 500000, "Medium", TRUE, "Low")</f>
        <v>Very High</v>
      </c>
      <c r="T4404" s="3" t="str" cm="1">
        <f t="array" ref="T4404">_xlfn.IFS(B4404 &gt;= 2005, "Post-2005", B4404 &gt;= 2000, "2000-2004", TRUE, "Pre-2000")</f>
        <v>Post-2005</v>
      </c>
    </row>
    <row r="4405" spans="1:20" x14ac:dyDescent="0.85">
      <c r="A4405" s="1">
        <v>41164</v>
      </c>
      <c r="B4405" t="s">
        <v>6387</v>
      </c>
      <c r="C4405" t="s">
        <v>6388</v>
      </c>
      <c r="D4405" t="s">
        <v>6389</v>
      </c>
      <c r="E4405" t="s">
        <v>31</v>
      </c>
      <c r="F4405" t="s">
        <v>32</v>
      </c>
      <c r="H4405">
        <v>2007</v>
      </c>
      <c r="I4405" s="2">
        <v>100000</v>
      </c>
      <c r="J4405" s="2">
        <v>0</v>
      </c>
      <c r="K4405" s="2">
        <v>100000</v>
      </c>
      <c r="L4405" t="s">
        <v>116</v>
      </c>
      <c r="M4405" s="3" t="b">
        <f>trust_funds5[[#This Row],[Contributions Outstanding (USD)]]=0</f>
        <v>1</v>
      </c>
      <c r="N4405" s="3" t="str">
        <f t="shared" si="340"/>
        <v>Outstanding</v>
      </c>
      <c r="O4405" s="3" t="str">
        <f t="shared" si="341"/>
        <v>High Contribution &amp; Recent</v>
      </c>
      <c r="P4405" s="3" t="str">
        <f t="shared" si="342"/>
        <v>Other</v>
      </c>
      <c r="Q4405" s="3" t="str">
        <f t="shared" si="343"/>
        <v>Other</v>
      </c>
      <c r="R4405" s="3" t="str">
        <f t="shared" si="344"/>
        <v>Not LCLS</v>
      </c>
      <c r="S4405" s="3" t="str" cm="1">
        <f t="array" ref="S4405">_xlfn.IFS(G4405 &gt; 5000000, "Very High", G4405 &gt; 1000000, "High", G4405 &gt; 500000, "Medium", TRUE, "Low")</f>
        <v>Low</v>
      </c>
      <c r="T4405" s="3" t="str" cm="1">
        <f t="array" ref="T4405">_xlfn.IFS(B4405 &gt;= 2005, "Post-2005", B4405 &gt;= 2000, "2000-2004", TRUE, "Pre-2000")</f>
        <v>Post-2005</v>
      </c>
    </row>
    <row r="4406" spans="1:20" x14ac:dyDescent="0.85">
      <c r="A4406" s="1">
        <v>41164</v>
      </c>
      <c r="B4406" t="s">
        <v>2137</v>
      </c>
      <c r="C4406" t="s">
        <v>5904</v>
      </c>
      <c r="D4406" t="s">
        <v>5905</v>
      </c>
      <c r="E4406" t="s">
        <v>293</v>
      </c>
      <c r="F4406" t="s">
        <v>294</v>
      </c>
      <c r="G4406" t="s">
        <v>295</v>
      </c>
      <c r="H4406">
        <v>2007</v>
      </c>
      <c r="I4406" s="2">
        <v>272360</v>
      </c>
      <c r="J4406" s="2">
        <v>0</v>
      </c>
      <c r="K4406" s="2">
        <v>272360</v>
      </c>
      <c r="L4406" t="s">
        <v>18</v>
      </c>
      <c r="M4406" s="3" t="b">
        <f>trust_funds5[[#This Row],[Contributions Outstanding (USD)]]=0</f>
        <v>1</v>
      </c>
      <c r="N4406" s="3" t="str">
        <f t="shared" si="340"/>
        <v>Outstanding</v>
      </c>
      <c r="O4406" s="3" t="str">
        <f t="shared" si="341"/>
        <v>High Contribution &amp; Recent</v>
      </c>
      <c r="P4406" s="3" t="str">
        <f t="shared" si="342"/>
        <v>Other</v>
      </c>
      <c r="Q4406" s="3" t="str">
        <f t="shared" si="343"/>
        <v>Other</v>
      </c>
      <c r="R4406" s="3" t="str">
        <f t="shared" si="344"/>
        <v>Not LCLS</v>
      </c>
      <c r="S4406" s="3" t="str" cm="1">
        <f t="array" ref="S4406">_xlfn.IFS(G4406 &gt; 5000000, "Very High", G4406 &gt; 1000000, "High", G4406 &gt; 500000, "Medium", TRUE, "Low")</f>
        <v>Very High</v>
      </c>
      <c r="T4406" s="3" t="str" cm="1">
        <f t="array" ref="T4406">_xlfn.IFS(B4406 &gt;= 2005, "Post-2005", B4406 &gt;= 2000, "2000-2004", TRUE, "Pre-2000")</f>
        <v>Post-2005</v>
      </c>
    </row>
    <row r="4407" spans="1:20" x14ac:dyDescent="0.85">
      <c r="A4407" s="1">
        <v>41164</v>
      </c>
      <c r="B4407" t="s">
        <v>5762</v>
      </c>
      <c r="C4407" t="s">
        <v>5906</v>
      </c>
      <c r="D4407" t="s">
        <v>5907</v>
      </c>
      <c r="E4407" t="s">
        <v>102</v>
      </c>
      <c r="F4407" t="s">
        <v>103</v>
      </c>
      <c r="G4407" t="s">
        <v>104</v>
      </c>
      <c r="H4407">
        <v>2007</v>
      </c>
      <c r="I4407" s="2">
        <v>295455</v>
      </c>
      <c r="J4407" s="2">
        <v>0</v>
      </c>
      <c r="K4407" s="2">
        <v>295455</v>
      </c>
      <c r="L4407" t="s">
        <v>18</v>
      </c>
      <c r="M4407" s="3" t="b">
        <f>trust_funds5[[#This Row],[Contributions Outstanding (USD)]]=0</f>
        <v>1</v>
      </c>
      <c r="N4407" s="3" t="str">
        <f t="shared" si="340"/>
        <v>Outstanding</v>
      </c>
      <c r="O4407" s="3" t="str">
        <f t="shared" si="341"/>
        <v>High Contribution &amp; Recent</v>
      </c>
      <c r="P4407" s="3" t="str">
        <f t="shared" si="342"/>
        <v>Other</v>
      </c>
      <c r="Q4407" s="3" t="str">
        <f t="shared" si="343"/>
        <v>Other</v>
      </c>
      <c r="R4407" s="3" t="str">
        <f t="shared" si="344"/>
        <v>Not LCLS</v>
      </c>
      <c r="S4407" s="3" t="str" cm="1">
        <f t="array" ref="S4407">_xlfn.IFS(G4407 &gt; 5000000, "Very High", G4407 &gt; 1000000, "High", G4407 &gt; 500000, "Medium", TRUE, "Low")</f>
        <v>Very High</v>
      </c>
      <c r="T4407" s="3" t="str" cm="1">
        <f t="array" ref="T4407">_xlfn.IFS(B4407 &gt;= 2005, "Post-2005", B4407 &gt;= 2000, "2000-2004", TRUE, "Pre-2000")</f>
        <v>Post-2005</v>
      </c>
    </row>
    <row r="4408" spans="1:20" x14ac:dyDescent="0.85">
      <c r="A4408" s="1">
        <v>41164</v>
      </c>
      <c r="B4408" t="s">
        <v>5485</v>
      </c>
      <c r="C4408" t="s">
        <v>5486</v>
      </c>
      <c r="D4408" t="s">
        <v>5487</v>
      </c>
      <c r="E4408" t="s">
        <v>15</v>
      </c>
      <c r="F4408" t="s">
        <v>16</v>
      </c>
      <c r="G4408" t="s">
        <v>17</v>
      </c>
      <c r="H4408">
        <v>2007</v>
      </c>
      <c r="I4408" s="2">
        <v>3474001.44</v>
      </c>
      <c r="J4408" s="2">
        <v>0</v>
      </c>
      <c r="K4408" s="2">
        <v>3474001.44</v>
      </c>
      <c r="L4408" t="s">
        <v>116</v>
      </c>
      <c r="M4408" s="3" t="b">
        <f>trust_funds5[[#This Row],[Contributions Outstanding (USD)]]=0</f>
        <v>1</v>
      </c>
      <c r="N4408" s="3" t="str">
        <f t="shared" si="340"/>
        <v>Outstanding</v>
      </c>
      <c r="O4408" s="3" t="str">
        <f t="shared" si="341"/>
        <v>High Contribution &amp; Recent</v>
      </c>
      <c r="P4408" s="3" t="str">
        <f t="shared" si="342"/>
        <v>Other</v>
      </c>
      <c r="Q4408" s="3" t="str">
        <f t="shared" si="343"/>
        <v>Other</v>
      </c>
      <c r="R4408" s="3" t="str">
        <f t="shared" si="344"/>
        <v>Not LCLS</v>
      </c>
      <c r="S4408" s="3" t="str" cm="1">
        <f t="array" ref="S4408">_xlfn.IFS(G4408 &gt; 5000000, "Very High", G4408 &gt; 1000000, "High", G4408 &gt; 500000, "Medium", TRUE, "Low")</f>
        <v>Very High</v>
      </c>
      <c r="T4408" s="3" t="str" cm="1">
        <f t="array" ref="T4408">_xlfn.IFS(B4408 &gt;= 2005, "Post-2005", B4408 &gt;= 2000, "2000-2004", TRUE, "Pre-2000")</f>
        <v>Post-2005</v>
      </c>
    </row>
    <row r="4409" spans="1:20" x14ac:dyDescent="0.85">
      <c r="A4409" s="1">
        <v>41164</v>
      </c>
      <c r="B4409" t="s">
        <v>5485</v>
      </c>
      <c r="C4409" t="s">
        <v>5486</v>
      </c>
      <c r="D4409" t="s">
        <v>5487</v>
      </c>
      <c r="E4409" t="s">
        <v>293</v>
      </c>
      <c r="F4409" t="s">
        <v>294</v>
      </c>
      <c r="G4409" t="s">
        <v>4803</v>
      </c>
      <c r="H4409">
        <v>2007</v>
      </c>
      <c r="I4409" s="2">
        <v>1740636</v>
      </c>
      <c r="J4409" s="2">
        <v>0</v>
      </c>
      <c r="K4409" s="2">
        <v>1740636</v>
      </c>
      <c r="L4409" t="s">
        <v>116</v>
      </c>
      <c r="M4409" s="3" t="b">
        <f>trust_funds5[[#This Row],[Contributions Outstanding (USD)]]=0</f>
        <v>1</v>
      </c>
      <c r="N4409" s="3" t="str">
        <f t="shared" si="340"/>
        <v>Outstanding</v>
      </c>
      <c r="O4409" s="3" t="str">
        <f t="shared" si="341"/>
        <v>High Contribution &amp; Recent</v>
      </c>
      <c r="P4409" s="3" t="str">
        <f t="shared" si="342"/>
        <v>Other</v>
      </c>
      <c r="Q4409" s="3" t="str">
        <f t="shared" si="343"/>
        <v>Other</v>
      </c>
      <c r="R4409" s="3" t="str">
        <f t="shared" si="344"/>
        <v>Not LCLS</v>
      </c>
      <c r="S4409" s="3" t="str" cm="1">
        <f t="array" ref="S4409">_xlfn.IFS(G4409 &gt; 5000000, "Very High", G4409 &gt; 1000000, "High", G4409 &gt; 500000, "Medium", TRUE, "Low")</f>
        <v>Very High</v>
      </c>
      <c r="T4409" s="3" t="str" cm="1">
        <f t="array" ref="T4409">_xlfn.IFS(B4409 &gt;= 2005, "Post-2005", B4409 &gt;= 2000, "2000-2004", TRUE, "Pre-2000")</f>
        <v>Post-2005</v>
      </c>
    </row>
    <row r="4410" spans="1:20" x14ac:dyDescent="0.85">
      <c r="A4410" s="1">
        <v>41164</v>
      </c>
      <c r="B4410" t="s">
        <v>5485</v>
      </c>
      <c r="C4410" t="s">
        <v>5486</v>
      </c>
      <c r="D4410" t="s">
        <v>5487</v>
      </c>
      <c r="E4410" t="s">
        <v>102</v>
      </c>
      <c r="F4410" t="s">
        <v>103</v>
      </c>
      <c r="G4410" t="s">
        <v>104</v>
      </c>
      <c r="H4410">
        <v>2007</v>
      </c>
      <c r="I4410" s="2">
        <v>9574450</v>
      </c>
      <c r="J4410" s="2">
        <v>0</v>
      </c>
      <c r="K4410" s="2">
        <v>9574450</v>
      </c>
      <c r="L4410" t="s">
        <v>116</v>
      </c>
      <c r="M4410" s="3" t="b">
        <f>trust_funds5[[#This Row],[Contributions Outstanding (USD)]]=0</f>
        <v>1</v>
      </c>
      <c r="N4410" s="3" t="str">
        <f t="shared" si="340"/>
        <v>Outstanding</v>
      </c>
      <c r="O4410" s="3" t="str">
        <f t="shared" si="341"/>
        <v>High Contribution &amp; Recent</v>
      </c>
      <c r="P4410" s="3" t="str">
        <f t="shared" si="342"/>
        <v>Other</v>
      </c>
      <c r="Q4410" s="3" t="str">
        <f t="shared" si="343"/>
        <v>Other</v>
      </c>
      <c r="R4410" s="3" t="str">
        <f t="shared" si="344"/>
        <v>Not LCLS</v>
      </c>
      <c r="S4410" s="3" t="str" cm="1">
        <f t="array" ref="S4410">_xlfn.IFS(G4410 &gt; 5000000, "Very High", G4410 &gt; 1000000, "High", G4410 &gt; 500000, "Medium", TRUE, "Low")</f>
        <v>Very High</v>
      </c>
      <c r="T4410" s="3" t="str" cm="1">
        <f t="array" ref="T4410">_xlfn.IFS(B4410 &gt;= 2005, "Post-2005", B4410 &gt;= 2000, "2000-2004", TRUE, "Pre-2000")</f>
        <v>Post-2005</v>
      </c>
    </row>
    <row r="4411" spans="1:20" x14ac:dyDescent="0.85">
      <c r="A4411" s="1">
        <v>41164</v>
      </c>
      <c r="B4411" t="s">
        <v>5485</v>
      </c>
      <c r="C4411" t="s">
        <v>5486</v>
      </c>
      <c r="D4411" t="s">
        <v>5487</v>
      </c>
      <c r="E4411" t="s">
        <v>1408</v>
      </c>
      <c r="F4411" t="s">
        <v>1409</v>
      </c>
      <c r="G4411" t="s">
        <v>1410</v>
      </c>
      <c r="H4411">
        <v>2007</v>
      </c>
      <c r="I4411" s="2">
        <v>3032205</v>
      </c>
      <c r="J4411" s="2">
        <v>0</v>
      </c>
      <c r="K4411" s="2">
        <v>3032205</v>
      </c>
      <c r="L4411" t="s">
        <v>116</v>
      </c>
      <c r="M4411" s="3" t="b">
        <f>trust_funds5[[#This Row],[Contributions Outstanding (USD)]]=0</f>
        <v>1</v>
      </c>
      <c r="N4411" s="3" t="str">
        <f t="shared" si="340"/>
        <v>Outstanding</v>
      </c>
      <c r="O4411" s="3" t="str">
        <f t="shared" si="341"/>
        <v>High Contribution &amp; Recent</v>
      </c>
      <c r="P4411" s="3" t="str">
        <f t="shared" si="342"/>
        <v>Other</v>
      </c>
      <c r="Q4411" s="3" t="str">
        <f t="shared" si="343"/>
        <v>Other</v>
      </c>
      <c r="R4411" s="3" t="str">
        <f t="shared" si="344"/>
        <v>Not LCLS</v>
      </c>
      <c r="S4411" s="3" t="str" cm="1">
        <f t="array" ref="S4411">_xlfn.IFS(G4411 &gt; 5000000, "Very High", G4411 &gt; 1000000, "High", G4411 &gt; 500000, "Medium", TRUE, "Low")</f>
        <v>Very High</v>
      </c>
      <c r="T4411" s="3" t="str" cm="1">
        <f t="array" ref="T4411">_xlfn.IFS(B4411 &gt;= 2005, "Post-2005", B4411 &gt;= 2000, "2000-2004", TRUE, "Pre-2000")</f>
        <v>Post-2005</v>
      </c>
    </row>
    <row r="4412" spans="1:20" x14ac:dyDescent="0.85">
      <c r="A4412" s="1">
        <v>41164</v>
      </c>
      <c r="B4412" t="s">
        <v>5485</v>
      </c>
      <c r="C4412" t="s">
        <v>5486</v>
      </c>
      <c r="D4412" t="s">
        <v>5487</v>
      </c>
      <c r="E4412" t="s">
        <v>119</v>
      </c>
      <c r="F4412" t="s">
        <v>120</v>
      </c>
      <c r="G4412" t="s">
        <v>121</v>
      </c>
      <c r="H4412">
        <v>2007</v>
      </c>
      <c r="I4412" s="2">
        <v>13499940</v>
      </c>
      <c r="J4412" s="2">
        <v>60</v>
      </c>
      <c r="K4412" s="2">
        <v>13500000</v>
      </c>
      <c r="L4412" t="s">
        <v>116</v>
      </c>
      <c r="M4412" s="3" t="b">
        <f>trust_funds5[[#This Row],[Contributions Outstanding (USD)]]=0</f>
        <v>0</v>
      </c>
      <c r="N4412" s="3" t="str">
        <f t="shared" si="340"/>
        <v>Outstanding</v>
      </c>
      <c r="O4412" s="3" t="str">
        <f t="shared" si="341"/>
        <v>High Contribution &amp; Recent</v>
      </c>
      <c r="P4412" s="3" t="str">
        <f t="shared" si="342"/>
        <v>Other</v>
      </c>
      <c r="Q4412" s="3" t="str">
        <f t="shared" si="343"/>
        <v>Other</v>
      </c>
      <c r="R4412" s="3" t="str">
        <f t="shared" si="344"/>
        <v>Not LCLS</v>
      </c>
      <c r="S4412" s="3" t="str" cm="1">
        <f t="array" ref="S4412">_xlfn.IFS(G4412 &gt; 5000000, "Very High", G4412 &gt; 1000000, "High", G4412 &gt; 500000, "Medium", TRUE, "Low")</f>
        <v>Very High</v>
      </c>
      <c r="T4412" s="3" t="str" cm="1">
        <f t="array" ref="T4412">_xlfn.IFS(B4412 &gt;= 2005, "Post-2005", B4412 &gt;= 2000, "2000-2004", TRUE, "Pre-2000")</f>
        <v>Post-2005</v>
      </c>
    </row>
    <row r="4413" spans="1:20" x14ac:dyDescent="0.85">
      <c r="A4413" s="1">
        <v>41164</v>
      </c>
      <c r="B4413" t="s">
        <v>5485</v>
      </c>
      <c r="C4413" t="s">
        <v>5486</v>
      </c>
      <c r="D4413" t="s">
        <v>5487</v>
      </c>
      <c r="E4413" t="s">
        <v>42</v>
      </c>
      <c r="F4413" t="s">
        <v>43</v>
      </c>
      <c r="G4413" t="s">
        <v>44</v>
      </c>
      <c r="H4413">
        <v>2007</v>
      </c>
      <c r="I4413" s="2">
        <v>14992735.48</v>
      </c>
      <c r="J4413" s="2">
        <v>0</v>
      </c>
      <c r="K4413" s="2">
        <v>14992735.48</v>
      </c>
      <c r="L4413" t="s">
        <v>116</v>
      </c>
      <c r="M4413" s="3" t="b">
        <f>trust_funds5[[#This Row],[Contributions Outstanding (USD)]]=0</f>
        <v>1</v>
      </c>
      <c r="N4413" s="3" t="str">
        <f t="shared" si="340"/>
        <v>Outstanding</v>
      </c>
      <c r="O4413" s="3" t="str">
        <f t="shared" si="341"/>
        <v>High Contribution &amp; Recent</v>
      </c>
      <c r="P4413" s="3" t="str">
        <f t="shared" si="342"/>
        <v>Other</v>
      </c>
      <c r="Q4413" s="3" t="str">
        <f t="shared" si="343"/>
        <v>Other</v>
      </c>
      <c r="R4413" s="3" t="str">
        <f t="shared" si="344"/>
        <v>Not LCLS</v>
      </c>
      <c r="S4413" s="3" t="str" cm="1">
        <f t="array" ref="S4413">_xlfn.IFS(G4413 &gt; 5000000, "Very High", G4413 &gt; 1000000, "High", G4413 &gt; 500000, "Medium", TRUE, "Low")</f>
        <v>Very High</v>
      </c>
      <c r="T4413" s="3" t="str" cm="1">
        <f t="array" ref="T4413">_xlfn.IFS(B4413 &gt;= 2005, "Post-2005", B4413 &gt;= 2000, "2000-2004", TRUE, "Pre-2000")</f>
        <v>Post-2005</v>
      </c>
    </row>
    <row r="4414" spans="1:20" x14ac:dyDescent="0.85">
      <c r="A4414" s="1">
        <v>41164</v>
      </c>
      <c r="B4414" t="s">
        <v>5485</v>
      </c>
      <c r="C4414" t="s">
        <v>5486</v>
      </c>
      <c r="D4414" t="s">
        <v>5487</v>
      </c>
      <c r="E4414" t="s">
        <v>5946</v>
      </c>
      <c r="F4414" t="s">
        <v>5947</v>
      </c>
      <c r="G4414" t="s">
        <v>5948</v>
      </c>
      <c r="H4414">
        <v>2007</v>
      </c>
      <c r="I4414" s="2">
        <v>3200000</v>
      </c>
      <c r="J4414" s="2">
        <v>0</v>
      </c>
      <c r="K4414" s="2">
        <v>3200000</v>
      </c>
      <c r="L4414" t="s">
        <v>116</v>
      </c>
      <c r="M4414" s="3" t="b">
        <f>trust_funds5[[#This Row],[Contributions Outstanding (USD)]]=0</f>
        <v>1</v>
      </c>
      <c r="N4414" s="3" t="str">
        <f t="shared" si="340"/>
        <v>Outstanding</v>
      </c>
      <c r="O4414" s="3" t="str">
        <f t="shared" si="341"/>
        <v>High Contribution &amp; Recent</v>
      </c>
      <c r="P4414" s="3" t="str">
        <f t="shared" si="342"/>
        <v>Other</v>
      </c>
      <c r="Q4414" s="3" t="str">
        <f t="shared" si="343"/>
        <v>Other</v>
      </c>
      <c r="R4414" s="3" t="str">
        <f t="shared" si="344"/>
        <v>Not LCLS</v>
      </c>
      <c r="S4414" s="3" t="str" cm="1">
        <f t="array" ref="S4414">_xlfn.IFS(G4414 &gt; 5000000, "Very High", G4414 &gt; 1000000, "High", G4414 &gt; 500000, "Medium", TRUE, "Low")</f>
        <v>Very High</v>
      </c>
      <c r="T4414" s="3" t="str" cm="1">
        <f t="array" ref="T4414">_xlfn.IFS(B4414 &gt;= 2005, "Post-2005", B4414 &gt;= 2000, "2000-2004", TRUE, "Pre-2000")</f>
        <v>Post-2005</v>
      </c>
    </row>
    <row r="4415" spans="1:20" x14ac:dyDescent="0.85">
      <c r="A4415" s="1">
        <v>41164</v>
      </c>
      <c r="B4415" t="s">
        <v>5570</v>
      </c>
      <c r="C4415" t="s">
        <v>6390</v>
      </c>
      <c r="D4415" t="s">
        <v>6391</v>
      </c>
      <c r="E4415" t="s">
        <v>15</v>
      </c>
      <c r="F4415" t="s">
        <v>16</v>
      </c>
      <c r="G4415" t="s">
        <v>17</v>
      </c>
      <c r="H4415">
        <v>2007</v>
      </c>
      <c r="I4415" s="2">
        <v>1870447.84</v>
      </c>
      <c r="J4415" s="2">
        <v>0</v>
      </c>
      <c r="K4415" s="2">
        <v>1870447.84</v>
      </c>
      <c r="L4415" t="s">
        <v>116</v>
      </c>
      <c r="M4415" s="3" t="b">
        <f>trust_funds5[[#This Row],[Contributions Outstanding (USD)]]=0</f>
        <v>1</v>
      </c>
      <c r="N4415" s="3" t="str">
        <f t="shared" si="340"/>
        <v>Outstanding</v>
      </c>
      <c r="O4415" s="3" t="str">
        <f t="shared" si="341"/>
        <v>High Contribution &amp; Recent</v>
      </c>
      <c r="P4415" s="3" t="str">
        <f t="shared" si="342"/>
        <v>Other</v>
      </c>
      <c r="Q4415" s="3" t="str">
        <f t="shared" si="343"/>
        <v>Other</v>
      </c>
      <c r="R4415" s="3" t="str">
        <f t="shared" si="344"/>
        <v>Not LCLS</v>
      </c>
      <c r="S4415" s="3" t="str" cm="1">
        <f t="array" ref="S4415">_xlfn.IFS(G4415 &gt; 5000000, "Very High", G4415 &gt; 1000000, "High", G4415 &gt; 500000, "Medium", TRUE, "Low")</f>
        <v>Very High</v>
      </c>
      <c r="T4415" s="3" t="str" cm="1">
        <f t="array" ref="T4415">_xlfn.IFS(B4415 &gt;= 2005, "Post-2005", B4415 &gt;= 2000, "2000-2004", TRUE, "Pre-2000")</f>
        <v>Post-2005</v>
      </c>
    </row>
    <row r="4416" spans="1:20" x14ac:dyDescent="0.85">
      <c r="A4416" s="1">
        <v>41164</v>
      </c>
      <c r="B4416" t="s">
        <v>4764</v>
      </c>
      <c r="C4416" t="s">
        <v>4765</v>
      </c>
      <c r="D4416" t="s">
        <v>4766</v>
      </c>
      <c r="E4416" t="s">
        <v>293</v>
      </c>
      <c r="F4416" t="s">
        <v>294</v>
      </c>
      <c r="G4416" t="s">
        <v>626</v>
      </c>
      <c r="H4416">
        <v>2007</v>
      </c>
      <c r="I4416" s="2">
        <v>363220</v>
      </c>
      <c r="J4416" s="2">
        <v>0</v>
      </c>
      <c r="K4416" s="2">
        <v>363220</v>
      </c>
      <c r="L4416" t="s">
        <v>116</v>
      </c>
      <c r="M4416" s="3" t="b">
        <f>trust_funds5[[#This Row],[Contributions Outstanding (USD)]]=0</f>
        <v>1</v>
      </c>
      <c r="N4416" s="3" t="str">
        <f t="shared" si="340"/>
        <v>Outstanding</v>
      </c>
      <c r="O4416" s="3" t="str">
        <f t="shared" si="341"/>
        <v>High Contribution &amp; Recent</v>
      </c>
      <c r="P4416" s="3" t="str">
        <f t="shared" si="342"/>
        <v>Other</v>
      </c>
      <c r="Q4416" s="3" t="str">
        <f t="shared" si="343"/>
        <v>Other</v>
      </c>
      <c r="R4416" s="3" t="str">
        <f t="shared" si="344"/>
        <v>Not LCLS</v>
      </c>
      <c r="S4416" s="3" t="str" cm="1">
        <f t="array" ref="S4416">_xlfn.IFS(G4416 &gt; 5000000, "Very High", G4416 &gt; 1000000, "High", G4416 &gt; 500000, "Medium", TRUE, "Low")</f>
        <v>Very High</v>
      </c>
      <c r="T4416" s="3" t="str" cm="1">
        <f t="array" ref="T4416">_xlfn.IFS(B4416 &gt;= 2005, "Post-2005", B4416 &gt;= 2000, "2000-2004", TRUE, "Pre-2000")</f>
        <v>Post-2005</v>
      </c>
    </row>
    <row r="4417" spans="1:20" x14ac:dyDescent="0.85">
      <c r="A4417" s="1">
        <v>41164</v>
      </c>
      <c r="B4417" t="s">
        <v>4764</v>
      </c>
      <c r="C4417" t="s">
        <v>4765</v>
      </c>
      <c r="D4417" t="s">
        <v>4766</v>
      </c>
      <c r="E4417" t="s">
        <v>102</v>
      </c>
      <c r="F4417" t="s">
        <v>103</v>
      </c>
      <c r="G4417" t="s">
        <v>6392</v>
      </c>
      <c r="H4417">
        <v>2007</v>
      </c>
      <c r="I4417" s="2">
        <v>350000</v>
      </c>
      <c r="J4417" s="2">
        <v>0</v>
      </c>
      <c r="K4417" s="2">
        <v>350000</v>
      </c>
      <c r="L4417" t="s">
        <v>116</v>
      </c>
      <c r="M4417" s="3" t="b">
        <f>trust_funds5[[#This Row],[Contributions Outstanding (USD)]]=0</f>
        <v>1</v>
      </c>
      <c r="N4417" s="3" t="str">
        <f t="shared" si="340"/>
        <v>Outstanding</v>
      </c>
      <c r="O4417" s="3" t="str">
        <f t="shared" si="341"/>
        <v>High Contribution &amp; Recent</v>
      </c>
      <c r="P4417" s="3" t="str">
        <f t="shared" si="342"/>
        <v>Other</v>
      </c>
      <c r="Q4417" s="3" t="str">
        <f t="shared" si="343"/>
        <v>Other</v>
      </c>
      <c r="R4417" s="3" t="str">
        <f t="shared" si="344"/>
        <v>Not LCLS</v>
      </c>
      <c r="S4417" s="3" t="str" cm="1">
        <f t="array" ref="S4417">_xlfn.IFS(G4417 &gt; 5000000, "Very High", G4417 &gt; 1000000, "High", G4417 &gt; 500000, "Medium", TRUE, "Low")</f>
        <v>Very High</v>
      </c>
      <c r="T4417" s="3" t="str" cm="1">
        <f t="array" ref="T4417">_xlfn.IFS(B4417 &gt;= 2005, "Post-2005", B4417 &gt;= 2000, "2000-2004", TRUE, "Pre-2000")</f>
        <v>Post-2005</v>
      </c>
    </row>
    <row r="4418" spans="1:20" x14ac:dyDescent="0.85">
      <c r="A4418" s="1">
        <v>41164</v>
      </c>
      <c r="B4418" t="s">
        <v>4764</v>
      </c>
      <c r="C4418" t="s">
        <v>4765</v>
      </c>
      <c r="D4418" t="s">
        <v>4766</v>
      </c>
      <c r="E4418" t="s">
        <v>49</v>
      </c>
      <c r="F4418" t="s">
        <v>50</v>
      </c>
      <c r="G4418" t="s">
        <v>3605</v>
      </c>
      <c r="H4418">
        <v>2007</v>
      </c>
      <c r="I4418" s="2">
        <v>96158.57</v>
      </c>
      <c r="J4418" s="2">
        <v>0</v>
      </c>
      <c r="K4418" s="2">
        <v>96158.57</v>
      </c>
      <c r="L4418" t="s">
        <v>116</v>
      </c>
      <c r="M4418" s="3" t="b">
        <f>trust_funds5[[#This Row],[Contributions Outstanding (USD)]]=0</f>
        <v>1</v>
      </c>
      <c r="N4418" s="3" t="str">
        <f t="shared" ref="N4418:N4481" si="345">IF(D4418 &gt; 0, "Outstanding", "No Outstanding")</f>
        <v>Outstanding</v>
      </c>
      <c r="O4418" s="3" t="str">
        <f t="shared" ref="O4418:O4481" si="346">IF(AND(C4418 &gt; 1000000, B4418 &gt; 2000), "High Contribution &amp; Recent", "Other")</f>
        <v>High Contribution &amp; Recent</v>
      </c>
      <c r="P4418" s="3" t="str">
        <f t="shared" ref="P4418:P4481" si="347">IF(AND(B4418 = 2000, E4418 = "Canada"), "Year 2000, Canada", "Other")</f>
        <v>Other</v>
      </c>
      <c r="Q4418" s="3" t="str">
        <f t="shared" ref="Q4418:Q4481" si="348">IF(OR(E4418 = "Canada", E4418 = "Sweden"), "Canada or Sweden", "Other")</f>
        <v>Other</v>
      </c>
      <c r="R4418" s="3" t="str">
        <f t="shared" ref="R4418:R4481" si="349">IF(NOT(F4418 = "LCLS"), "Not LCLS", "LCLS")</f>
        <v>Not LCLS</v>
      </c>
      <c r="S4418" s="3" t="str" cm="1">
        <f t="array" ref="S4418">_xlfn.IFS(G4418 &gt; 5000000, "Very High", G4418 &gt; 1000000, "High", G4418 &gt; 500000, "Medium", TRUE, "Low")</f>
        <v>Very High</v>
      </c>
      <c r="T4418" s="3" t="str" cm="1">
        <f t="array" ref="T4418">_xlfn.IFS(B4418 &gt;= 2005, "Post-2005", B4418 &gt;= 2000, "2000-2004", TRUE, "Pre-2000")</f>
        <v>Post-2005</v>
      </c>
    </row>
    <row r="4419" spans="1:20" x14ac:dyDescent="0.85">
      <c r="A4419" s="1">
        <v>41164</v>
      </c>
      <c r="B4419" t="s">
        <v>4764</v>
      </c>
      <c r="C4419" t="s">
        <v>4765</v>
      </c>
      <c r="D4419" t="s">
        <v>4766</v>
      </c>
      <c r="E4419" t="s">
        <v>260</v>
      </c>
      <c r="F4419" t="s">
        <v>261</v>
      </c>
      <c r="H4419">
        <v>2007</v>
      </c>
      <c r="I4419" s="2">
        <v>99975</v>
      </c>
      <c r="J4419" s="2">
        <v>25</v>
      </c>
      <c r="K4419" s="2">
        <v>100000</v>
      </c>
      <c r="L4419" t="s">
        <v>116</v>
      </c>
      <c r="M4419" s="3" t="b">
        <f>trust_funds5[[#This Row],[Contributions Outstanding (USD)]]=0</f>
        <v>0</v>
      </c>
      <c r="N4419" s="3" t="str">
        <f t="shared" si="345"/>
        <v>Outstanding</v>
      </c>
      <c r="O4419" s="3" t="str">
        <f t="shared" si="346"/>
        <v>High Contribution &amp; Recent</v>
      </c>
      <c r="P4419" s="3" t="str">
        <f t="shared" si="347"/>
        <v>Other</v>
      </c>
      <c r="Q4419" s="3" t="str">
        <f t="shared" si="348"/>
        <v>Other</v>
      </c>
      <c r="R4419" s="3" t="str">
        <f t="shared" si="349"/>
        <v>Not LCLS</v>
      </c>
      <c r="S4419" s="3" t="str" cm="1">
        <f t="array" ref="S4419">_xlfn.IFS(G4419 &gt; 5000000, "Very High", G4419 &gt; 1000000, "High", G4419 &gt; 500000, "Medium", TRUE, "Low")</f>
        <v>Low</v>
      </c>
      <c r="T4419" s="3" t="str" cm="1">
        <f t="array" ref="T4419">_xlfn.IFS(B4419 &gt;= 2005, "Post-2005", B4419 &gt;= 2000, "2000-2004", TRUE, "Pre-2000")</f>
        <v>Post-2005</v>
      </c>
    </row>
    <row r="4420" spans="1:20" x14ac:dyDescent="0.85">
      <c r="A4420" s="1">
        <v>41164</v>
      </c>
      <c r="B4420" t="s">
        <v>4764</v>
      </c>
      <c r="C4420" t="s">
        <v>4765</v>
      </c>
      <c r="D4420" t="s">
        <v>4766</v>
      </c>
      <c r="E4420" t="s">
        <v>260</v>
      </c>
      <c r="F4420" t="s">
        <v>261</v>
      </c>
      <c r="H4420">
        <v>2007</v>
      </c>
      <c r="I4420" s="2">
        <v>350000</v>
      </c>
      <c r="J4420" s="2">
        <v>0</v>
      </c>
      <c r="K4420" s="2">
        <v>350000</v>
      </c>
      <c r="L4420" t="s">
        <v>116</v>
      </c>
      <c r="M4420" s="3" t="b">
        <f>trust_funds5[[#This Row],[Contributions Outstanding (USD)]]=0</f>
        <v>1</v>
      </c>
      <c r="N4420" s="3" t="str">
        <f t="shared" si="345"/>
        <v>Outstanding</v>
      </c>
      <c r="O4420" s="3" t="str">
        <f t="shared" si="346"/>
        <v>High Contribution &amp; Recent</v>
      </c>
      <c r="P4420" s="3" t="str">
        <f t="shared" si="347"/>
        <v>Other</v>
      </c>
      <c r="Q4420" s="3" t="str">
        <f t="shared" si="348"/>
        <v>Other</v>
      </c>
      <c r="R4420" s="3" t="str">
        <f t="shared" si="349"/>
        <v>Not LCLS</v>
      </c>
      <c r="S4420" s="3" t="str" cm="1">
        <f t="array" ref="S4420">_xlfn.IFS(G4420 &gt; 5000000, "Very High", G4420 &gt; 1000000, "High", G4420 &gt; 500000, "Medium", TRUE, "Low")</f>
        <v>Low</v>
      </c>
      <c r="T4420" s="3" t="str" cm="1">
        <f t="array" ref="T4420">_xlfn.IFS(B4420 &gt;= 2005, "Post-2005", B4420 &gt;= 2000, "2000-2004", TRUE, "Pre-2000")</f>
        <v>Post-2005</v>
      </c>
    </row>
    <row r="4421" spans="1:20" x14ac:dyDescent="0.85">
      <c r="A4421" s="1">
        <v>41164</v>
      </c>
      <c r="B4421" t="s">
        <v>4764</v>
      </c>
      <c r="C4421" t="s">
        <v>4765</v>
      </c>
      <c r="D4421" t="s">
        <v>4766</v>
      </c>
      <c r="E4421" t="s">
        <v>260</v>
      </c>
      <c r="F4421" t="s">
        <v>261</v>
      </c>
      <c r="H4421">
        <v>2007</v>
      </c>
      <c r="I4421" s="2">
        <v>350000</v>
      </c>
      <c r="J4421" s="2">
        <v>0</v>
      </c>
      <c r="K4421" s="2">
        <v>350000</v>
      </c>
      <c r="L4421" t="s">
        <v>116</v>
      </c>
      <c r="M4421" s="3" t="b">
        <f>trust_funds5[[#This Row],[Contributions Outstanding (USD)]]=0</f>
        <v>1</v>
      </c>
      <c r="N4421" s="3" t="str">
        <f t="shared" si="345"/>
        <v>Outstanding</v>
      </c>
      <c r="O4421" s="3" t="str">
        <f t="shared" si="346"/>
        <v>High Contribution &amp; Recent</v>
      </c>
      <c r="P4421" s="3" t="str">
        <f t="shared" si="347"/>
        <v>Other</v>
      </c>
      <c r="Q4421" s="3" t="str">
        <f t="shared" si="348"/>
        <v>Other</v>
      </c>
      <c r="R4421" s="3" t="str">
        <f t="shared" si="349"/>
        <v>Not LCLS</v>
      </c>
      <c r="S4421" s="3" t="str" cm="1">
        <f t="array" ref="S4421">_xlfn.IFS(G4421 &gt; 5000000, "Very High", G4421 &gt; 1000000, "High", G4421 &gt; 500000, "Medium", TRUE, "Low")</f>
        <v>Low</v>
      </c>
      <c r="T4421" s="3" t="str" cm="1">
        <f t="array" ref="T4421">_xlfn.IFS(B4421 &gt;= 2005, "Post-2005", B4421 &gt;= 2000, "2000-2004", TRUE, "Pre-2000")</f>
        <v>Post-2005</v>
      </c>
    </row>
    <row r="4422" spans="1:20" x14ac:dyDescent="0.85">
      <c r="A4422" s="1">
        <v>41164</v>
      </c>
      <c r="B4422" t="s">
        <v>4764</v>
      </c>
      <c r="C4422" t="s">
        <v>4765</v>
      </c>
      <c r="D4422" t="s">
        <v>4766</v>
      </c>
      <c r="E4422" t="s">
        <v>260</v>
      </c>
      <c r="F4422" t="s">
        <v>261</v>
      </c>
      <c r="H4422">
        <v>2007</v>
      </c>
      <c r="I4422" s="2">
        <v>350000</v>
      </c>
      <c r="J4422" s="2">
        <v>0</v>
      </c>
      <c r="K4422" s="2">
        <v>350000</v>
      </c>
      <c r="L4422" t="s">
        <v>116</v>
      </c>
      <c r="M4422" s="3" t="b">
        <f>trust_funds5[[#This Row],[Contributions Outstanding (USD)]]=0</f>
        <v>1</v>
      </c>
      <c r="N4422" s="3" t="str">
        <f t="shared" si="345"/>
        <v>Outstanding</v>
      </c>
      <c r="O4422" s="3" t="str">
        <f t="shared" si="346"/>
        <v>High Contribution &amp; Recent</v>
      </c>
      <c r="P4422" s="3" t="str">
        <f t="shared" si="347"/>
        <v>Other</v>
      </c>
      <c r="Q4422" s="3" t="str">
        <f t="shared" si="348"/>
        <v>Other</v>
      </c>
      <c r="R4422" s="3" t="str">
        <f t="shared" si="349"/>
        <v>Not LCLS</v>
      </c>
      <c r="S4422" s="3" t="str" cm="1">
        <f t="array" ref="S4422">_xlfn.IFS(G4422 &gt; 5000000, "Very High", G4422 &gt; 1000000, "High", G4422 &gt; 500000, "Medium", TRUE, "Low")</f>
        <v>Low</v>
      </c>
      <c r="T4422" s="3" t="str" cm="1">
        <f t="array" ref="T4422">_xlfn.IFS(B4422 &gt;= 2005, "Post-2005", B4422 &gt;= 2000, "2000-2004", TRUE, "Pre-2000")</f>
        <v>Post-2005</v>
      </c>
    </row>
    <row r="4423" spans="1:20" x14ac:dyDescent="0.85">
      <c r="A4423" s="1">
        <v>41164</v>
      </c>
      <c r="B4423" t="s">
        <v>4764</v>
      </c>
      <c r="C4423" t="s">
        <v>4765</v>
      </c>
      <c r="D4423" t="s">
        <v>4766</v>
      </c>
      <c r="E4423" t="s">
        <v>260</v>
      </c>
      <c r="F4423" t="s">
        <v>261</v>
      </c>
      <c r="H4423">
        <v>2007</v>
      </c>
      <c r="I4423" s="2">
        <v>120000</v>
      </c>
      <c r="J4423" s="2">
        <v>230000</v>
      </c>
      <c r="K4423" s="2">
        <v>350000</v>
      </c>
      <c r="L4423" t="s">
        <v>116</v>
      </c>
      <c r="M4423" s="3" t="b">
        <f>trust_funds5[[#This Row],[Contributions Outstanding (USD)]]=0</f>
        <v>0</v>
      </c>
      <c r="N4423" s="3" t="str">
        <f t="shared" si="345"/>
        <v>Outstanding</v>
      </c>
      <c r="O4423" s="3" t="str">
        <f t="shared" si="346"/>
        <v>High Contribution &amp; Recent</v>
      </c>
      <c r="P4423" s="3" t="str">
        <f t="shared" si="347"/>
        <v>Other</v>
      </c>
      <c r="Q4423" s="3" t="str">
        <f t="shared" si="348"/>
        <v>Other</v>
      </c>
      <c r="R4423" s="3" t="str">
        <f t="shared" si="349"/>
        <v>Not LCLS</v>
      </c>
      <c r="S4423" s="3" t="str" cm="1">
        <f t="array" ref="S4423">_xlfn.IFS(G4423 &gt; 5000000, "Very High", G4423 &gt; 1000000, "High", G4423 &gt; 500000, "Medium", TRUE, "Low")</f>
        <v>Low</v>
      </c>
      <c r="T4423" s="3" t="str" cm="1">
        <f t="array" ref="T4423">_xlfn.IFS(B4423 &gt;= 2005, "Post-2005", B4423 &gt;= 2000, "2000-2004", TRUE, "Pre-2000")</f>
        <v>Post-2005</v>
      </c>
    </row>
    <row r="4424" spans="1:20" x14ac:dyDescent="0.85">
      <c r="A4424" s="1">
        <v>41164</v>
      </c>
      <c r="B4424" t="s">
        <v>4764</v>
      </c>
      <c r="C4424" t="s">
        <v>4765</v>
      </c>
      <c r="D4424" t="s">
        <v>4766</v>
      </c>
      <c r="E4424" t="s">
        <v>260</v>
      </c>
      <c r="F4424" t="s">
        <v>261</v>
      </c>
      <c r="H4424">
        <v>2007</v>
      </c>
      <c r="I4424" s="2">
        <v>350000</v>
      </c>
      <c r="J4424" s="2">
        <v>0</v>
      </c>
      <c r="K4424" s="2">
        <v>350000</v>
      </c>
      <c r="L4424" t="s">
        <v>116</v>
      </c>
      <c r="M4424" s="3" t="b">
        <f>trust_funds5[[#This Row],[Contributions Outstanding (USD)]]=0</f>
        <v>1</v>
      </c>
      <c r="N4424" s="3" t="str">
        <f t="shared" si="345"/>
        <v>Outstanding</v>
      </c>
      <c r="O4424" s="3" t="str">
        <f t="shared" si="346"/>
        <v>High Contribution &amp; Recent</v>
      </c>
      <c r="P4424" s="3" t="str">
        <f t="shared" si="347"/>
        <v>Other</v>
      </c>
      <c r="Q4424" s="3" t="str">
        <f t="shared" si="348"/>
        <v>Other</v>
      </c>
      <c r="R4424" s="3" t="str">
        <f t="shared" si="349"/>
        <v>Not LCLS</v>
      </c>
      <c r="S4424" s="3" t="str" cm="1">
        <f t="array" ref="S4424">_xlfn.IFS(G4424 &gt; 5000000, "Very High", G4424 &gt; 1000000, "High", G4424 &gt; 500000, "Medium", TRUE, "Low")</f>
        <v>Low</v>
      </c>
      <c r="T4424" s="3" t="str" cm="1">
        <f t="array" ref="T4424">_xlfn.IFS(B4424 &gt;= 2005, "Post-2005", B4424 &gt;= 2000, "2000-2004", TRUE, "Pre-2000")</f>
        <v>Post-2005</v>
      </c>
    </row>
    <row r="4425" spans="1:20" x14ac:dyDescent="0.85">
      <c r="A4425" s="1">
        <v>41164</v>
      </c>
      <c r="B4425" t="s">
        <v>4764</v>
      </c>
      <c r="C4425" t="s">
        <v>4765</v>
      </c>
      <c r="D4425" t="s">
        <v>4766</v>
      </c>
      <c r="E4425" t="s">
        <v>260</v>
      </c>
      <c r="F4425" t="s">
        <v>261</v>
      </c>
      <c r="H4425">
        <v>2007</v>
      </c>
      <c r="I4425" s="2">
        <v>350000</v>
      </c>
      <c r="J4425" s="2">
        <v>0</v>
      </c>
      <c r="K4425" s="2">
        <v>350000</v>
      </c>
      <c r="L4425" t="s">
        <v>116</v>
      </c>
      <c r="M4425" s="3" t="b">
        <f>trust_funds5[[#This Row],[Contributions Outstanding (USD)]]=0</f>
        <v>1</v>
      </c>
      <c r="N4425" s="3" t="str">
        <f t="shared" si="345"/>
        <v>Outstanding</v>
      </c>
      <c r="O4425" s="3" t="str">
        <f t="shared" si="346"/>
        <v>High Contribution &amp; Recent</v>
      </c>
      <c r="P4425" s="3" t="str">
        <f t="shared" si="347"/>
        <v>Other</v>
      </c>
      <c r="Q4425" s="3" t="str">
        <f t="shared" si="348"/>
        <v>Other</v>
      </c>
      <c r="R4425" s="3" t="str">
        <f t="shared" si="349"/>
        <v>Not LCLS</v>
      </c>
      <c r="S4425" s="3" t="str" cm="1">
        <f t="array" ref="S4425">_xlfn.IFS(G4425 &gt; 5000000, "Very High", G4425 &gt; 1000000, "High", G4425 &gt; 500000, "Medium", TRUE, "Low")</f>
        <v>Low</v>
      </c>
      <c r="T4425" s="3" t="str" cm="1">
        <f t="array" ref="T4425">_xlfn.IFS(B4425 &gt;= 2005, "Post-2005", B4425 &gt;= 2000, "2000-2004", TRUE, "Pre-2000")</f>
        <v>Post-2005</v>
      </c>
    </row>
    <row r="4426" spans="1:20" x14ac:dyDescent="0.85">
      <c r="A4426" s="1">
        <v>41164</v>
      </c>
      <c r="B4426" t="s">
        <v>4764</v>
      </c>
      <c r="C4426" t="s">
        <v>4765</v>
      </c>
      <c r="D4426" t="s">
        <v>4766</v>
      </c>
      <c r="E4426" t="s">
        <v>260</v>
      </c>
      <c r="F4426" t="s">
        <v>261</v>
      </c>
      <c r="H4426">
        <v>2007</v>
      </c>
      <c r="I4426" s="2">
        <v>350000</v>
      </c>
      <c r="J4426" s="2">
        <v>0</v>
      </c>
      <c r="K4426" s="2">
        <v>350000</v>
      </c>
      <c r="L4426" t="s">
        <v>116</v>
      </c>
      <c r="M4426" s="3" t="b">
        <f>trust_funds5[[#This Row],[Contributions Outstanding (USD)]]=0</f>
        <v>1</v>
      </c>
      <c r="N4426" s="3" t="str">
        <f t="shared" si="345"/>
        <v>Outstanding</v>
      </c>
      <c r="O4426" s="3" t="str">
        <f t="shared" si="346"/>
        <v>High Contribution &amp; Recent</v>
      </c>
      <c r="P4426" s="3" t="str">
        <f t="shared" si="347"/>
        <v>Other</v>
      </c>
      <c r="Q4426" s="3" t="str">
        <f t="shared" si="348"/>
        <v>Other</v>
      </c>
      <c r="R4426" s="3" t="str">
        <f t="shared" si="349"/>
        <v>Not LCLS</v>
      </c>
      <c r="S4426" s="3" t="str" cm="1">
        <f t="array" ref="S4426">_xlfn.IFS(G4426 &gt; 5000000, "Very High", G4426 &gt; 1000000, "High", G4426 &gt; 500000, "Medium", TRUE, "Low")</f>
        <v>Low</v>
      </c>
      <c r="T4426" s="3" t="str" cm="1">
        <f t="array" ref="T4426">_xlfn.IFS(B4426 &gt;= 2005, "Post-2005", B4426 &gt;= 2000, "2000-2004", TRUE, "Pre-2000")</f>
        <v>Post-2005</v>
      </c>
    </row>
    <row r="4427" spans="1:20" x14ac:dyDescent="0.85">
      <c r="A4427" s="1">
        <v>41164</v>
      </c>
      <c r="B4427" t="s">
        <v>4764</v>
      </c>
      <c r="C4427" t="s">
        <v>4765</v>
      </c>
      <c r="D4427" t="s">
        <v>4766</v>
      </c>
      <c r="E4427" t="s">
        <v>260</v>
      </c>
      <c r="F4427" t="s">
        <v>261</v>
      </c>
      <c r="H4427">
        <v>2007</v>
      </c>
      <c r="I4427" s="2">
        <v>349987</v>
      </c>
      <c r="J4427" s="2">
        <v>13</v>
      </c>
      <c r="K4427" s="2">
        <v>350000</v>
      </c>
      <c r="L4427" t="s">
        <v>116</v>
      </c>
      <c r="M4427" s="3" t="b">
        <f>trust_funds5[[#This Row],[Contributions Outstanding (USD)]]=0</f>
        <v>0</v>
      </c>
      <c r="N4427" s="3" t="str">
        <f t="shared" si="345"/>
        <v>Outstanding</v>
      </c>
      <c r="O4427" s="3" t="str">
        <f t="shared" si="346"/>
        <v>High Contribution &amp; Recent</v>
      </c>
      <c r="P4427" s="3" t="str">
        <f t="shared" si="347"/>
        <v>Other</v>
      </c>
      <c r="Q4427" s="3" t="str">
        <f t="shared" si="348"/>
        <v>Other</v>
      </c>
      <c r="R4427" s="3" t="str">
        <f t="shared" si="349"/>
        <v>Not LCLS</v>
      </c>
      <c r="S4427" s="3" t="str" cm="1">
        <f t="array" ref="S4427">_xlfn.IFS(G4427 &gt; 5000000, "Very High", G4427 &gt; 1000000, "High", G4427 &gt; 500000, "Medium", TRUE, "Low")</f>
        <v>Low</v>
      </c>
      <c r="T4427" s="3" t="str" cm="1">
        <f t="array" ref="T4427">_xlfn.IFS(B4427 &gt;= 2005, "Post-2005", B4427 &gt;= 2000, "2000-2004", TRUE, "Pre-2000")</f>
        <v>Post-2005</v>
      </c>
    </row>
    <row r="4428" spans="1:20" x14ac:dyDescent="0.85">
      <c r="A4428" s="1">
        <v>41164</v>
      </c>
      <c r="B4428" t="s">
        <v>4764</v>
      </c>
      <c r="C4428" t="s">
        <v>4765</v>
      </c>
      <c r="D4428" t="s">
        <v>4766</v>
      </c>
      <c r="E4428" t="s">
        <v>62</v>
      </c>
      <c r="F4428" t="s">
        <v>63</v>
      </c>
      <c r="H4428">
        <v>2007</v>
      </c>
      <c r="I4428" s="2">
        <v>100000</v>
      </c>
      <c r="J4428" s="2">
        <v>0</v>
      </c>
      <c r="K4428" s="2">
        <v>100000</v>
      </c>
      <c r="L4428" t="s">
        <v>116</v>
      </c>
      <c r="M4428" s="3" t="b">
        <f>trust_funds5[[#This Row],[Contributions Outstanding (USD)]]=0</f>
        <v>1</v>
      </c>
      <c r="N4428" s="3" t="str">
        <f t="shared" si="345"/>
        <v>Outstanding</v>
      </c>
      <c r="O4428" s="3" t="str">
        <f t="shared" si="346"/>
        <v>High Contribution &amp; Recent</v>
      </c>
      <c r="P4428" s="3" t="str">
        <f t="shared" si="347"/>
        <v>Other</v>
      </c>
      <c r="Q4428" s="3" t="str">
        <f t="shared" si="348"/>
        <v>Other</v>
      </c>
      <c r="R4428" s="3" t="str">
        <f t="shared" si="349"/>
        <v>Not LCLS</v>
      </c>
      <c r="S4428" s="3" t="str" cm="1">
        <f t="array" ref="S4428">_xlfn.IFS(G4428 &gt; 5000000, "Very High", G4428 &gt; 1000000, "High", G4428 &gt; 500000, "Medium", TRUE, "Low")</f>
        <v>Low</v>
      </c>
      <c r="T4428" s="3" t="str" cm="1">
        <f t="array" ref="T4428">_xlfn.IFS(B4428 &gt;= 2005, "Post-2005", B4428 &gt;= 2000, "2000-2004", TRUE, "Pre-2000")</f>
        <v>Post-2005</v>
      </c>
    </row>
    <row r="4429" spans="1:20" x14ac:dyDescent="0.85">
      <c r="A4429" s="1">
        <v>41164</v>
      </c>
      <c r="B4429" t="s">
        <v>5722</v>
      </c>
      <c r="C4429" t="s">
        <v>5911</v>
      </c>
      <c r="D4429" t="s">
        <v>5912</v>
      </c>
      <c r="E4429" t="s">
        <v>85</v>
      </c>
      <c r="F4429" t="s">
        <v>86</v>
      </c>
      <c r="G4429" t="s">
        <v>87</v>
      </c>
      <c r="H4429">
        <v>2007</v>
      </c>
      <c r="I4429" s="2">
        <v>105532640</v>
      </c>
      <c r="J4429" s="2">
        <v>0</v>
      </c>
      <c r="K4429" s="2">
        <v>105532640</v>
      </c>
      <c r="L4429" t="s">
        <v>116</v>
      </c>
      <c r="M4429" s="3" t="b">
        <f>trust_funds5[[#This Row],[Contributions Outstanding (USD)]]=0</f>
        <v>1</v>
      </c>
      <c r="N4429" s="3" t="str">
        <f t="shared" si="345"/>
        <v>Outstanding</v>
      </c>
      <c r="O4429" s="3" t="str">
        <f t="shared" si="346"/>
        <v>High Contribution &amp; Recent</v>
      </c>
      <c r="P4429" s="3" t="str">
        <f t="shared" si="347"/>
        <v>Other</v>
      </c>
      <c r="Q4429" s="3" t="str">
        <f t="shared" si="348"/>
        <v>Other</v>
      </c>
      <c r="R4429" s="3" t="str">
        <f t="shared" si="349"/>
        <v>Not LCLS</v>
      </c>
      <c r="S4429" s="3" t="str" cm="1">
        <f t="array" ref="S4429">_xlfn.IFS(G4429 &gt; 5000000, "Very High", G4429 &gt; 1000000, "High", G4429 &gt; 500000, "Medium", TRUE, "Low")</f>
        <v>Very High</v>
      </c>
      <c r="T4429" s="3" t="str" cm="1">
        <f t="array" ref="T4429">_xlfn.IFS(B4429 &gt;= 2005, "Post-2005", B4429 &gt;= 2000, "2000-2004", TRUE, "Pre-2000")</f>
        <v>Post-2005</v>
      </c>
    </row>
    <row r="4430" spans="1:20" x14ac:dyDescent="0.85">
      <c r="A4430" s="1">
        <v>41164</v>
      </c>
      <c r="B4430" t="s">
        <v>2137</v>
      </c>
      <c r="C4430" t="s">
        <v>6393</v>
      </c>
      <c r="D4430" t="s">
        <v>6394</v>
      </c>
      <c r="E4430" t="s">
        <v>85</v>
      </c>
      <c r="F4430" t="s">
        <v>86</v>
      </c>
      <c r="G4430" t="s">
        <v>87</v>
      </c>
      <c r="H4430">
        <v>2007</v>
      </c>
      <c r="I4430" s="2">
        <v>11270988.199999999</v>
      </c>
      <c r="J4430" s="2">
        <v>0</v>
      </c>
      <c r="K4430" s="2">
        <v>11270988.199999999</v>
      </c>
      <c r="L4430" t="s">
        <v>116</v>
      </c>
      <c r="M4430" s="3" t="b">
        <f>trust_funds5[[#This Row],[Contributions Outstanding (USD)]]=0</f>
        <v>1</v>
      </c>
      <c r="N4430" s="3" t="str">
        <f t="shared" si="345"/>
        <v>Outstanding</v>
      </c>
      <c r="O4430" s="3" t="str">
        <f t="shared" si="346"/>
        <v>High Contribution &amp; Recent</v>
      </c>
      <c r="P4430" s="3" t="str">
        <f t="shared" si="347"/>
        <v>Other</v>
      </c>
      <c r="Q4430" s="3" t="str">
        <f t="shared" si="348"/>
        <v>Other</v>
      </c>
      <c r="R4430" s="3" t="str">
        <f t="shared" si="349"/>
        <v>Not LCLS</v>
      </c>
      <c r="S4430" s="3" t="str" cm="1">
        <f t="array" ref="S4430">_xlfn.IFS(G4430 &gt; 5000000, "Very High", G4430 &gt; 1000000, "High", G4430 &gt; 500000, "Medium", TRUE, "Low")</f>
        <v>Very High</v>
      </c>
      <c r="T4430" s="3" t="str" cm="1">
        <f t="array" ref="T4430">_xlfn.IFS(B4430 &gt;= 2005, "Post-2005", B4430 &gt;= 2000, "2000-2004", TRUE, "Pre-2000")</f>
        <v>Post-2005</v>
      </c>
    </row>
    <row r="4431" spans="1:20" x14ac:dyDescent="0.85">
      <c r="A4431" s="1">
        <v>41164</v>
      </c>
      <c r="B4431" t="s">
        <v>5488</v>
      </c>
      <c r="C4431" t="s">
        <v>5489</v>
      </c>
      <c r="D4431" t="s">
        <v>5490</v>
      </c>
      <c r="E4431" t="s">
        <v>85</v>
      </c>
      <c r="F4431" t="s">
        <v>86</v>
      </c>
      <c r="G4431" t="s">
        <v>87</v>
      </c>
      <c r="H4431">
        <v>2007</v>
      </c>
      <c r="I4431" s="2">
        <v>336600</v>
      </c>
      <c r="J4431" s="2">
        <v>0</v>
      </c>
      <c r="K4431" s="2">
        <v>336600</v>
      </c>
      <c r="L4431" t="s">
        <v>18</v>
      </c>
      <c r="M4431" s="3" t="b">
        <f>trust_funds5[[#This Row],[Contributions Outstanding (USD)]]=0</f>
        <v>1</v>
      </c>
      <c r="N4431" s="3" t="str">
        <f t="shared" si="345"/>
        <v>Outstanding</v>
      </c>
      <c r="O4431" s="3" t="str">
        <f t="shared" si="346"/>
        <v>High Contribution &amp; Recent</v>
      </c>
      <c r="P4431" s="3" t="str">
        <f t="shared" si="347"/>
        <v>Other</v>
      </c>
      <c r="Q4431" s="3" t="str">
        <f t="shared" si="348"/>
        <v>Other</v>
      </c>
      <c r="R4431" s="3" t="str">
        <f t="shared" si="349"/>
        <v>Not LCLS</v>
      </c>
      <c r="S4431" s="3" t="str" cm="1">
        <f t="array" ref="S4431">_xlfn.IFS(G4431 &gt; 5000000, "Very High", G4431 &gt; 1000000, "High", G4431 &gt; 500000, "Medium", TRUE, "Low")</f>
        <v>Very High</v>
      </c>
      <c r="T4431" s="3" t="str" cm="1">
        <f t="array" ref="T4431">_xlfn.IFS(B4431 &gt;= 2005, "Post-2005", B4431 &gt;= 2000, "2000-2004", TRUE, "Pre-2000")</f>
        <v>Post-2005</v>
      </c>
    </row>
    <row r="4432" spans="1:20" x14ac:dyDescent="0.85">
      <c r="A4432" s="1">
        <v>41164</v>
      </c>
      <c r="B4432" t="s">
        <v>5488</v>
      </c>
      <c r="C4432" t="s">
        <v>5489</v>
      </c>
      <c r="D4432" t="s">
        <v>5490</v>
      </c>
      <c r="E4432" t="s">
        <v>21</v>
      </c>
      <c r="F4432" t="s">
        <v>22</v>
      </c>
      <c r="G4432" t="s">
        <v>23</v>
      </c>
      <c r="H4432">
        <v>2007</v>
      </c>
      <c r="I4432" s="2">
        <v>448755.07</v>
      </c>
      <c r="J4432" s="2">
        <v>0</v>
      </c>
      <c r="K4432" s="2">
        <v>448755.07</v>
      </c>
      <c r="L4432" t="s">
        <v>18</v>
      </c>
      <c r="M4432" s="3" t="b">
        <f>trust_funds5[[#This Row],[Contributions Outstanding (USD)]]=0</f>
        <v>1</v>
      </c>
      <c r="N4432" s="3" t="str">
        <f t="shared" si="345"/>
        <v>Outstanding</v>
      </c>
      <c r="O4432" s="3" t="str">
        <f t="shared" si="346"/>
        <v>High Contribution &amp; Recent</v>
      </c>
      <c r="P4432" s="3" t="str">
        <f t="shared" si="347"/>
        <v>Other</v>
      </c>
      <c r="Q4432" s="3" t="str">
        <f t="shared" si="348"/>
        <v>Other</v>
      </c>
      <c r="R4432" s="3" t="str">
        <f t="shared" si="349"/>
        <v>Not LCLS</v>
      </c>
      <c r="S4432" s="3" t="str" cm="1">
        <f t="array" ref="S4432">_xlfn.IFS(G4432 &gt; 5000000, "Very High", G4432 &gt; 1000000, "High", G4432 &gt; 500000, "Medium", TRUE, "Low")</f>
        <v>Very High</v>
      </c>
      <c r="T4432" s="3" t="str" cm="1">
        <f t="array" ref="T4432">_xlfn.IFS(B4432 &gt;= 2005, "Post-2005", B4432 &gt;= 2000, "2000-2004", TRUE, "Pre-2000")</f>
        <v>Post-2005</v>
      </c>
    </row>
    <row r="4433" spans="1:20" x14ac:dyDescent="0.85">
      <c r="A4433" s="1">
        <v>41164</v>
      </c>
      <c r="B4433" t="s">
        <v>5918</v>
      </c>
      <c r="C4433" t="s">
        <v>5919</v>
      </c>
      <c r="D4433" t="s">
        <v>5920</v>
      </c>
      <c r="E4433" t="s">
        <v>85</v>
      </c>
      <c r="F4433" t="s">
        <v>86</v>
      </c>
      <c r="G4433" t="s">
        <v>87</v>
      </c>
      <c r="H4433">
        <v>2007</v>
      </c>
      <c r="I4433" s="2">
        <v>3407750</v>
      </c>
      <c r="J4433" s="2">
        <v>0</v>
      </c>
      <c r="K4433" s="2">
        <v>3407750</v>
      </c>
      <c r="L4433" t="s">
        <v>18</v>
      </c>
      <c r="M4433" s="3" t="b">
        <f>trust_funds5[[#This Row],[Contributions Outstanding (USD)]]=0</f>
        <v>1</v>
      </c>
      <c r="N4433" s="3" t="str">
        <f t="shared" si="345"/>
        <v>Outstanding</v>
      </c>
      <c r="O4433" s="3" t="str">
        <f t="shared" si="346"/>
        <v>High Contribution &amp; Recent</v>
      </c>
      <c r="P4433" s="3" t="str">
        <f t="shared" si="347"/>
        <v>Other</v>
      </c>
      <c r="Q4433" s="3" t="str">
        <f t="shared" si="348"/>
        <v>Other</v>
      </c>
      <c r="R4433" s="3" t="str">
        <f t="shared" si="349"/>
        <v>Not LCLS</v>
      </c>
      <c r="S4433" s="3" t="str" cm="1">
        <f t="array" ref="S4433">_xlfn.IFS(G4433 &gt; 5000000, "Very High", G4433 &gt; 1000000, "High", G4433 &gt; 500000, "Medium", TRUE, "Low")</f>
        <v>Very High</v>
      </c>
      <c r="T4433" s="3" t="str" cm="1">
        <f t="array" ref="T4433">_xlfn.IFS(B4433 &gt;= 2005, "Post-2005", B4433 &gt;= 2000, "2000-2004", TRUE, "Pre-2000")</f>
        <v>Post-2005</v>
      </c>
    </row>
    <row r="4434" spans="1:20" x14ac:dyDescent="0.85">
      <c r="A4434" s="1">
        <v>41164</v>
      </c>
      <c r="B4434" t="s">
        <v>4142</v>
      </c>
      <c r="C4434" t="s">
        <v>6395</v>
      </c>
      <c r="D4434" t="s">
        <v>6396</v>
      </c>
      <c r="E4434" t="s">
        <v>15</v>
      </c>
      <c r="F4434" t="s">
        <v>16</v>
      </c>
      <c r="G4434" t="s">
        <v>17</v>
      </c>
      <c r="H4434">
        <v>2007</v>
      </c>
      <c r="I4434" s="2">
        <v>4714377.05</v>
      </c>
      <c r="J4434" s="2">
        <v>0</v>
      </c>
      <c r="K4434" s="2">
        <v>4714377.05</v>
      </c>
      <c r="L4434" t="s">
        <v>116</v>
      </c>
      <c r="M4434" s="3" t="b">
        <f>trust_funds5[[#This Row],[Contributions Outstanding (USD)]]=0</f>
        <v>1</v>
      </c>
      <c r="N4434" s="3" t="str">
        <f t="shared" si="345"/>
        <v>Outstanding</v>
      </c>
      <c r="O4434" s="3" t="str">
        <f t="shared" si="346"/>
        <v>High Contribution &amp; Recent</v>
      </c>
      <c r="P4434" s="3" t="str">
        <f t="shared" si="347"/>
        <v>Other</v>
      </c>
      <c r="Q4434" s="3" t="str">
        <f t="shared" si="348"/>
        <v>Other</v>
      </c>
      <c r="R4434" s="3" t="str">
        <f t="shared" si="349"/>
        <v>Not LCLS</v>
      </c>
      <c r="S4434" s="3" t="str" cm="1">
        <f t="array" ref="S4434">_xlfn.IFS(G4434 &gt; 5000000, "Very High", G4434 &gt; 1000000, "High", G4434 &gt; 500000, "Medium", TRUE, "Low")</f>
        <v>Very High</v>
      </c>
      <c r="T4434" s="3" t="str" cm="1">
        <f t="array" ref="T4434">_xlfn.IFS(B4434 &gt;= 2005, "Post-2005", B4434 &gt;= 2000, "2000-2004", TRUE, "Pre-2000")</f>
        <v>Post-2005</v>
      </c>
    </row>
    <row r="4435" spans="1:20" x14ac:dyDescent="0.85">
      <c r="A4435" s="1">
        <v>41164</v>
      </c>
      <c r="B4435" t="s">
        <v>4142</v>
      </c>
      <c r="C4435" t="s">
        <v>6395</v>
      </c>
      <c r="D4435" t="s">
        <v>6396</v>
      </c>
      <c r="E4435" t="s">
        <v>102</v>
      </c>
      <c r="F4435" t="s">
        <v>103</v>
      </c>
      <c r="G4435" t="s">
        <v>104</v>
      </c>
      <c r="H4435">
        <v>2007</v>
      </c>
      <c r="I4435" s="2">
        <v>20844014.350000001</v>
      </c>
      <c r="J4435" s="2">
        <v>0</v>
      </c>
      <c r="K4435" s="2">
        <v>20844014.350000001</v>
      </c>
      <c r="L4435" t="s">
        <v>116</v>
      </c>
      <c r="M4435" s="3" t="b">
        <f>trust_funds5[[#This Row],[Contributions Outstanding (USD)]]=0</f>
        <v>1</v>
      </c>
      <c r="N4435" s="3" t="str">
        <f t="shared" si="345"/>
        <v>Outstanding</v>
      </c>
      <c r="O4435" s="3" t="str">
        <f t="shared" si="346"/>
        <v>High Contribution &amp; Recent</v>
      </c>
      <c r="P4435" s="3" t="str">
        <f t="shared" si="347"/>
        <v>Other</v>
      </c>
      <c r="Q4435" s="3" t="str">
        <f t="shared" si="348"/>
        <v>Other</v>
      </c>
      <c r="R4435" s="3" t="str">
        <f t="shared" si="349"/>
        <v>Not LCLS</v>
      </c>
      <c r="S4435" s="3" t="str" cm="1">
        <f t="array" ref="S4435">_xlfn.IFS(G4435 &gt; 5000000, "Very High", G4435 &gt; 1000000, "High", G4435 &gt; 500000, "Medium", TRUE, "Low")</f>
        <v>Very High</v>
      </c>
      <c r="T4435" s="3" t="str" cm="1">
        <f t="array" ref="T4435">_xlfn.IFS(B4435 &gt;= 2005, "Post-2005", B4435 &gt;= 2000, "2000-2004", TRUE, "Pre-2000")</f>
        <v>Post-2005</v>
      </c>
    </row>
    <row r="4436" spans="1:20" x14ac:dyDescent="0.85">
      <c r="A4436" s="1">
        <v>41164</v>
      </c>
      <c r="B4436" t="s">
        <v>4142</v>
      </c>
      <c r="C4436" t="s">
        <v>6397</v>
      </c>
      <c r="D4436" t="s">
        <v>6398</v>
      </c>
      <c r="E4436" t="s">
        <v>15</v>
      </c>
      <c r="F4436" t="s">
        <v>16</v>
      </c>
      <c r="G4436" t="s">
        <v>17</v>
      </c>
      <c r="H4436">
        <v>2007</v>
      </c>
      <c r="I4436" s="2">
        <v>4714377.04</v>
      </c>
      <c r="J4436" s="2">
        <v>0</v>
      </c>
      <c r="K4436" s="2">
        <v>4714377.04</v>
      </c>
      <c r="L4436" t="s">
        <v>116</v>
      </c>
      <c r="M4436" s="3" t="b">
        <f>trust_funds5[[#This Row],[Contributions Outstanding (USD)]]=0</f>
        <v>1</v>
      </c>
      <c r="N4436" s="3" t="str">
        <f t="shared" si="345"/>
        <v>Outstanding</v>
      </c>
      <c r="O4436" s="3" t="str">
        <f t="shared" si="346"/>
        <v>High Contribution &amp; Recent</v>
      </c>
      <c r="P4436" s="3" t="str">
        <f t="shared" si="347"/>
        <v>Other</v>
      </c>
      <c r="Q4436" s="3" t="str">
        <f t="shared" si="348"/>
        <v>Other</v>
      </c>
      <c r="R4436" s="3" t="str">
        <f t="shared" si="349"/>
        <v>Not LCLS</v>
      </c>
      <c r="S4436" s="3" t="str" cm="1">
        <f t="array" ref="S4436">_xlfn.IFS(G4436 &gt; 5000000, "Very High", G4436 &gt; 1000000, "High", G4436 &gt; 500000, "Medium", TRUE, "Low")</f>
        <v>Very High</v>
      </c>
      <c r="T4436" s="3" t="str" cm="1">
        <f t="array" ref="T4436">_xlfn.IFS(B4436 &gt;= 2005, "Post-2005", B4436 &gt;= 2000, "2000-2004", TRUE, "Pre-2000")</f>
        <v>Post-2005</v>
      </c>
    </row>
    <row r="4437" spans="1:20" x14ac:dyDescent="0.85">
      <c r="A4437" s="1">
        <v>41164</v>
      </c>
      <c r="B4437" t="s">
        <v>4142</v>
      </c>
      <c r="C4437" t="s">
        <v>6397</v>
      </c>
      <c r="D4437" t="s">
        <v>6398</v>
      </c>
      <c r="E4437" t="s">
        <v>102</v>
      </c>
      <c r="F4437" t="s">
        <v>103</v>
      </c>
      <c r="G4437" t="s">
        <v>104</v>
      </c>
      <c r="H4437">
        <v>2007</v>
      </c>
      <c r="I4437" s="2">
        <v>2424900.5699999998</v>
      </c>
      <c r="J4437" s="2">
        <v>0</v>
      </c>
      <c r="K4437" s="2">
        <v>2424900.5699999998</v>
      </c>
      <c r="L4437" t="s">
        <v>116</v>
      </c>
      <c r="M4437" s="3" t="b">
        <f>trust_funds5[[#This Row],[Contributions Outstanding (USD)]]=0</f>
        <v>1</v>
      </c>
      <c r="N4437" s="3" t="str">
        <f t="shared" si="345"/>
        <v>Outstanding</v>
      </c>
      <c r="O4437" s="3" t="str">
        <f t="shared" si="346"/>
        <v>High Contribution &amp; Recent</v>
      </c>
      <c r="P4437" s="3" t="str">
        <f t="shared" si="347"/>
        <v>Other</v>
      </c>
      <c r="Q4437" s="3" t="str">
        <f t="shared" si="348"/>
        <v>Other</v>
      </c>
      <c r="R4437" s="3" t="str">
        <f t="shared" si="349"/>
        <v>Not LCLS</v>
      </c>
      <c r="S4437" s="3" t="str" cm="1">
        <f t="array" ref="S4437">_xlfn.IFS(G4437 &gt; 5000000, "Very High", G4437 &gt; 1000000, "High", G4437 &gt; 500000, "Medium", TRUE, "Low")</f>
        <v>Very High</v>
      </c>
      <c r="T4437" s="3" t="str" cm="1">
        <f t="array" ref="T4437">_xlfn.IFS(B4437 &gt;= 2005, "Post-2005", B4437 &gt;= 2000, "2000-2004", TRUE, "Pre-2000")</f>
        <v>Post-2005</v>
      </c>
    </row>
    <row r="4438" spans="1:20" x14ac:dyDescent="0.85">
      <c r="A4438" s="1">
        <v>41164</v>
      </c>
      <c r="B4438" t="s">
        <v>5762</v>
      </c>
      <c r="C4438" t="s">
        <v>6399</v>
      </c>
      <c r="D4438" t="s">
        <v>6400</v>
      </c>
      <c r="E4438" t="s">
        <v>128</v>
      </c>
      <c r="F4438" t="s">
        <v>129</v>
      </c>
      <c r="G4438" t="s">
        <v>2147</v>
      </c>
      <c r="H4438">
        <v>2007</v>
      </c>
      <c r="I4438" s="2">
        <v>175000</v>
      </c>
      <c r="J4438" s="2">
        <v>0</v>
      </c>
      <c r="K4438" s="2">
        <v>175000</v>
      </c>
      <c r="L4438" t="s">
        <v>116</v>
      </c>
      <c r="M4438" s="3" t="b">
        <f>trust_funds5[[#This Row],[Contributions Outstanding (USD)]]=0</f>
        <v>1</v>
      </c>
      <c r="N4438" s="3" t="str">
        <f t="shared" si="345"/>
        <v>Outstanding</v>
      </c>
      <c r="O4438" s="3" t="str">
        <f t="shared" si="346"/>
        <v>High Contribution &amp; Recent</v>
      </c>
      <c r="P4438" s="3" t="str">
        <f t="shared" si="347"/>
        <v>Other</v>
      </c>
      <c r="Q4438" s="3" t="str">
        <f t="shared" si="348"/>
        <v>Other</v>
      </c>
      <c r="R4438" s="3" t="str">
        <f t="shared" si="349"/>
        <v>Not LCLS</v>
      </c>
      <c r="S4438" s="3" t="str" cm="1">
        <f t="array" ref="S4438">_xlfn.IFS(G4438 &gt; 5000000, "Very High", G4438 &gt; 1000000, "High", G4438 &gt; 500000, "Medium", TRUE, "Low")</f>
        <v>Very High</v>
      </c>
      <c r="T4438" s="3" t="str" cm="1">
        <f t="array" ref="T4438">_xlfn.IFS(B4438 &gt;= 2005, "Post-2005", B4438 &gt;= 2000, "2000-2004", TRUE, "Pre-2000")</f>
        <v>Post-2005</v>
      </c>
    </row>
    <row r="4439" spans="1:20" x14ac:dyDescent="0.85">
      <c r="A4439" s="1">
        <v>41164</v>
      </c>
      <c r="B4439" t="s">
        <v>5762</v>
      </c>
      <c r="C4439" t="s">
        <v>6399</v>
      </c>
      <c r="D4439" t="s">
        <v>6400</v>
      </c>
      <c r="E4439" t="s">
        <v>102</v>
      </c>
      <c r="F4439" t="s">
        <v>103</v>
      </c>
      <c r="G4439" t="s">
        <v>104</v>
      </c>
      <c r="H4439">
        <v>2007</v>
      </c>
      <c r="I4439" s="2">
        <v>246944</v>
      </c>
      <c r="J4439" s="2">
        <v>0</v>
      </c>
      <c r="K4439" s="2">
        <v>246944</v>
      </c>
      <c r="L4439" t="s">
        <v>116</v>
      </c>
      <c r="M4439" s="3" t="b">
        <f>trust_funds5[[#This Row],[Contributions Outstanding (USD)]]=0</f>
        <v>1</v>
      </c>
      <c r="N4439" s="3" t="str">
        <f t="shared" si="345"/>
        <v>Outstanding</v>
      </c>
      <c r="O4439" s="3" t="str">
        <f t="shared" si="346"/>
        <v>High Contribution &amp; Recent</v>
      </c>
      <c r="P4439" s="3" t="str">
        <f t="shared" si="347"/>
        <v>Other</v>
      </c>
      <c r="Q4439" s="3" t="str">
        <f t="shared" si="348"/>
        <v>Other</v>
      </c>
      <c r="R4439" s="3" t="str">
        <f t="shared" si="349"/>
        <v>Not LCLS</v>
      </c>
      <c r="S4439" s="3" t="str" cm="1">
        <f t="array" ref="S4439">_xlfn.IFS(G4439 &gt; 5000000, "Very High", G4439 &gt; 1000000, "High", G4439 &gt; 500000, "Medium", TRUE, "Low")</f>
        <v>Very High</v>
      </c>
      <c r="T4439" s="3" t="str" cm="1">
        <f t="array" ref="T4439">_xlfn.IFS(B4439 &gt;= 2005, "Post-2005", B4439 &gt;= 2000, "2000-2004", TRUE, "Pre-2000")</f>
        <v>Post-2005</v>
      </c>
    </row>
    <row r="4440" spans="1:20" x14ac:dyDescent="0.85">
      <c r="A4440" s="1">
        <v>41164</v>
      </c>
      <c r="B4440" t="s">
        <v>5923</v>
      </c>
      <c r="C4440" t="s">
        <v>5924</v>
      </c>
      <c r="D4440" t="s">
        <v>5925</v>
      </c>
      <c r="E4440" t="s">
        <v>56</v>
      </c>
      <c r="F4440" t="s">
        <v>57</v>
      </c>
      <c r="G4440" t="s">
        <v>58</v>
      </c>
      <c r="H4440">
        <v>2007</v>
      </c>
      <c r="I4440" s="2">
        <v>10080805.18</v>
      </c>
      <c r="J4440" s="2">
        <v>0</v>
      </c>
      <c r="K4440" s="2">
        <v>10080805.18</v>
      </c>
      <c r="L4440" t="s">
        <v>116</v>
      </c>
      <c r="M4440" s="3" t="b">
        <f>trust_funds5[[#This Row],[Contributions Outstanding (USD)]]=0</f>
        <v>1</v>
      </c>
      <c r="N4440" s="3" t="str">
        <f t="shared" si="345"/>
        <v>Outstanding</v>
      </c>
      <c r="O4440" s="3" t="str">
        <f t="shared" si="346"/>
        <v>High Contribution &amp; Recent</v>
      </c>
      <c r="P4440" s="3" t="str">
        <f t="shared" si="347"/>
        <v>Other</v>
      </c>
      <c r="Q4440" s="3" t="str">
        <f t="shared" si="348"/>
        <v>Other</v>
      </c>
      <c r="R4440" s="3" t="str">
        <f t="shared" si="349"/>
        <v>Not LCLS</v>
      </c>
      <c r="S4440" s="3" t="str" cm="1">
        <f t="array" ref="S4440">_xlfn.IFS(G4440 &gt; 5000000, "Very High", G4440 &gt; 1000000, "High", G4440 &gt; 500000, "Medium", TRUE, "Low")</f>
        <v>Very High</v>
      </c>
      <c r="T4440" s="3" t="str" cm="1">
        <f t="array" ref="T4440">_xlfn.IFS(B4440 &gt;= 2005, "Post-2005", B4440 &gt;= 2000, "2000-2004", TRUE, "Pre-2000")</f>
        <v>Post-2005</v>
      </c>
    </row>
    <row r="4441" spans="1:20" x14ac:dyDescent="0.85">
      <c r="A4441" s="1">
        <v>41164</v>
      </c>
      <c r="B4441" t="s">
        <v>6401</v>
      </c>
      <c r="C4441" t="s">
        <v>6402</v>
      </c>
      <c r="D4441" t="s">
        <v>6403</v>
      </c>
      <c r="E4441" t="s">
        <v>56</v>
      </c>
      <c r="F4441" t="s">
        <v>57</v>
      </c>
      <c r="G4441" t="s">
        <v>58</v>
      </c>
      <c r="H4441">
        <v>2007</v>
      </c>
      <c r="I4441" s="2">
        <v>500000</v>
      </c>
      <c r="J4441" s="2">
        <v>0</v>
      </c>
      <c r="K4441" s="2">
        <v>500000</v>
      </c>
      <c r="L4441" t="s">
        <v>116</v>
      </c>
      <c r="M4441" s="3" t="b">
        <f>trust_funds5[[#This Row],[Contributions Outstanding (USD)]]=0</f>
        <v>1</v>
      </c>
      <c r="N4441" s="3" t="str">
        <f t="shared" si="345"/>
        <v>Outstanding</v>
      </c>
      <c r="O4441" s="3" t="str">
        <f t="shared" si="346"/>
        <v>High Contribution &amp; Recent</v>
      </c>
      <c r="P4441" s="3" t="str">
        <f t="shared" si="347"/>
        <v>Other</v>
      </c>
      <c r="Q4441" s="3" t="str">
        <f t="shared" si="348"/>
        <v>Other</v>
      </c>
      <c r="R4441" s="3" t="str">
        <f t="shared" si="349"/>
        <v>Not LCLS</v>
      </c>
      <c r="S4441" s="3" t="str" cm="1">
        <f t="array" ref="S4441">_xlfn.IFS(G4441 &gt; 5000000, "Very High", G4441 &gt; 1000000, "High", G4441 &gt; 500000, "Medium", TRUE, "Low")</f>
        <v>Very High</v>
      </c>
      <c r="T4441" s="3" t="str" cm="1">
        <f t="array" ref="T4441">_xlfn.IFS(B4441 &gt;= 2005, "Post-2005", B4441 &gt;= 2000, "2000-2004", TRUE, "Pre-2000")</f>
        <v>Post-2005</v>
      </c>
    </row>
    <row r="4442" spans="1:20" x14ac:dyDescent="0.85">
      <c r="A4442" s="1">
        <v>41164</v>
      </c>
      <c r="B4442" t="s">
        <v>6401</v>
      </c>
      <c r="C4442" t="s">
        <v>6402</v>
      </c>
      <c r="D4442" t="s">
        <v>6403</v>
      </c>
      <c r="E4442" t="s">
        <v>15</v>
      </c>
      <c r="F4442" t="s">
        <v>16</v>
      </c>
      <c r="G4442" t="s">
        <v>17</v>
      </c>
      <c r="H4442">
        <v>2007</v>
      </c>
      <c r="I4442" s="2">
        <v>211398.61</v>
      </c>
      <c r="J4442" s="2">
        <v>0</v>
      </c>
      <c r="K4442" s="2">
        <v>211398.61</v>
      </c>
      <c r="L4442" t="s">
        <v>116</v>
      </c>
      <c r="M4442" s="3" t="b">
        <f>trust_funds5[[#This Row],[Contributions Outstanding (USD)]]=0</f>
        <v>1</v>
      </c>
      <c r="N4442" s="3" t="str">
        <f t="shared" si="345"/>
        <v>Outstanding</v>
      </c>
      <c r="O4442" s="3" t="str">
        <f t="shared" si="346"/>
        <v>High Contribution &amp; Recent</v>
      </c>
      <c r="P4442" s="3" t="str">
        <f t="shared" si="347"/>
        <v>Other</v>
      </c>
      <c r="Q4442" s="3" t="str">
        <f t="shared" si="348"/>
        <v>Other</v>
      </c>
      <c r="R4442" s="3" t="str">
        <f t="shared" si="349"/>
        <v>Not LCLS</v>
      </c>
      <c r="S4442" s="3" t="str" cm="1">
        <f t="array" ref="S4442">_xlfn.IFS(G4442 &gt; 5000000, "Very High", G4442 &gt; 1000000, "High", G4442 &gt; 500000, "Medium", TRUE, "Low")</f>
        <v>Very High</v>
      </c>
      <c r="T4442" s="3" t="str" cm="1">
        <f t="array" ref="T4442">_xlfn.IFS(B4442 &gt;= 2005, "Post-2005", B4442 &gt;= 2000, "2000-2004", TRUE, "Pre-2000")</f>
        <v>Post-2005</v>
      </c>
    </row>
    <row r="4443" spans="1:20" x14ac:dyDescent="0.85">
      <c r="A4443" s="1">
        <v>41164</v>
      </c>
      <c r="B4443" t="s">
        <v>6401</v>
      </c>
      <c r="C4443" t="s">
        <v>6402</v>
      </c>
      <c r="D4443" t="s">
        <v>6403</v>
      </c>
      <c r="E4443" t="s">
        <v>102</v>
      </c>
      <c r="F4443" t="s">
        <v>103</v>
      </c>
      <c r="G4443" t="s">
        <v>104</v>
      </c>
      <c r="H4443">
        <v>2007</v>
      </c>
      <c r="I4443" s="2">
        <v>174176.25</v>
      </c>
      <c r="J4443" s="2">
        <v>0</v>
      </c>
      <c r="K4443" s="2">
        <v>174176.25</v>
      </c>
      <c r="L4443" t="s">
        <v>116</v>
      </c>
      <c r="M4443" s="3" t="b">
        <f>trust_funds5[[#This Row],[Contributions Outstanding (USD)]]=0</f>
        <v>1</v>
      </c>
      <c r="N4443" s="3" t="str">
        <f t="shared" si="345"/>
        <v>Outstanding</v>
      </c>
      <c r="O4443" s="3" t="str">
        <f t="shared" si="346"/>
        <v>High Contribution &amp; Recent</v>
      </c>
      <c r="P4443" s="3" t="str">
        <f t="shared" si="347"/>
        <v>Other</v>
      </c>
      <c r="Q4443" s="3" t="str">
        <f t="shared" si="348"/>
        <v>Other</v>
      </c>
      <c r="R4443" s="3" t="str">
        <f t="shared" si="349"/>
        <v>Not LCLS</v>
      </c>
      <c r="S4443" s="3" t="str" cm="1">
        <f t="array" ref="S4443">_xlfn.IFS(G4443 &gt; 5000000, "Very High", G4443 &gt; 1000000, "High", G4443 &gt; 500000, "Medium", TRUE, "Low")</f>
        <v>Very High</v>
      </c>
      <c r="T4443" s="3" t="str" cm="1">
        <f t="array" ref="T4443">_xlfn.IFS(B4443 &gt;= 2005, "Post-2005", B4443 &gt;= 2000, "2000-2004", TRUE, "Pre-2000")</f>
        <v>Post-2005</v>
      </c>
    </row>
    <row r="4444" spans="1:20" x14ac:dyDescent="0.85">
      <c r="A4444" s="1">
        <v>41164</v>
      </c>
      <c r="B4444" t="s">
        <v>6401</v>
      </c>
      <c r="C4444" t="s">
        <v>6402</v>
      </c>
      <c r="D4444" t="s">
        <v>6403</v>
      </c>
      <c r="E4444" t="s">
        <v>42</v>
      </c>
      <c r="F4444" t="s">
        <v>43</v>
      </c>
      <c r="G4444" t="s">
        <v>44</v>
      </c>
      <c r="H4444">
        <v>2007</v>
      </c>
      <c r="I4444" s="2">
        <v>540006.48</v>
      </c>
      <c r="J4444" s="2">
        <v>0</v>
      </c>
      <c r="K4444" s="2">
        <v>540006.48</v>
      </c>
      <c r="L4444" t="s">
        <v>116</v>
      </c>
      <c r="M4444" s="3" t="b">
        <f>trust_funds5[[#This Row],[Contributions Outstanding (USD)]]=0</f>
        <v>1</v>
      </c>
      <c r="N4444" s="3" t="str">
        <f t="shared" si="345"/>
        <v>Outstanding</v>
      </c>
      <c r="O4444" s="3" t="str">
        <f t="shared" si="346"/>
        <v>High Contribution &amp; Recent</v>
      </c>
      <c r="P4444" s="3" t="str">
        <f t="shared" si="347"/>
        <v>Other</v>
      </c>
      <c r="Q4444" s="3" t="str">
        <f t="shared" si="348"/>
        <v>Other</v>
      </c>
      <c r="R4444" s="3" t="str">
        <f t="shared" si="349"/>
        <v>Not LCLS</v>
      </c>
      <c r="S4444" s="3" t="str" cm="1">
        <f t="array" ref="S4444">_xlfn.IFS(G4444 &gt; 5000000, "Very High", G4444 &gt; 1000000, "High", G4444 &gt; 500000, "Medium", TRUE, "Low")</f>
        <v>Very High</v>
      </c>
      <c r="T4444" s="3" t="str" cm="1">
        <f t="array" ref="T4444">_xlfn.IFS(B4444 &gt;= 2005, "Post-2005", B4444 &gt;= 2000, "2000-2004", TRUE, "Pre-2000")</f>
        <v>Post-2005</v>
      </c>
    </row>
    <row r="4445" spans="1:20" x14ac:dyDescent="0.85">
      <c r="A4445" s="1">
        <v>41164</v>
      </c>
      <c r="B4445" t="s">
        <v>4767</v>
      </c>
      <c r="C4445" t="s">
        <v>4768</v>
      </c>
      <c r="D4445" t="s">
        <v>4769</v>
      </c>
      <c r="E4445" t="s">
        <v>264</v>
      </c>
      <c r="F4445" t="s">
        <v>265</v>
      </c>
      <c r="G4445" t="s">
        <v>266</v>
      </c>
      <c r="H4445">
        <v>2007</v>
      </c>
      <c r="I4445" s="2">
        <v>243108</v>
      </c>
      <c r="J4445" s="2">
        <v>0</v>
      </c>
      <c r="K4445" s="2">
        <v>243108</v>
      </c>
      <c r="L4445" t="s">
        <v>116</v>
      </c>
      <c r="M4445" s="3" t="b">
        <f>trust_funds5[[#This Row],[Contributions Outstanding (USD)]]=0</f>
        <v>1</v>
      </c>
      <c r="N4445" s="3" t="str">
        <f t="shared" si="345"/>
        <v>Outstanding</v>
      </c>
      <c r="O4445" s="3" t="str">
        <f t="shared" si="346"/>
        <v>High Contribution &amp; Recent</v>
      </c>
      <c r="P4445" s="3" t="str">
        <f t="shared" si="347"/>
        <v>Other</v>
      </c>
      <c r="Q4445" s="3" t="str">
        <f t="shared" si="348"/>
        <v>Other</v>
      </c>
      <c r="R4445" s="3" t="str">
        <f t="shared" si="349"/>
        <v>Not LCLS</v>
      </c>
      <c r="S4445" s="3" t="str" cm="1">
        <f t="array" ref="S4445">_xlfn.IFS(G4445 &gt; 5000000, "Very High", G4445 &gt; 1000000, "High", G4445 &gt; 500000, "Medium", TRUE, "Low")</f>
        <v>Very High</v>
      </c>
      <c r="T4445" s="3" t="str" cm="1">
        <f t="array" ref="T4445">_xlfn.IFS(B4445 &gt;= 2005, "Post-2005", B4445 &gt;= 2000, "2000-2004", TRUE, "Pre-2000")</f>
        <v>Post-2005</v>
      </c>
    </row>
    <row r="4446" spans="1:20" x14ac:dyDescent="0.85">
      <c r="A4446" s="1">
        <v>41164</v>
      </c>
      <c r="B4446" t="s">
        <v>4767</v>
      </c>
      <c r="C4446" t="s">
        <v>4768</v>
      </c>
      <c r="D4446" t="s">
        <v>4769</v>
      </c>
      <c r="E4446" t="s">
        <v>85</v>
      </c>
      <c r="F4446" t="s">
        <v>86</v>
      </c>
      <c r="G4446" t="s">
        <v>87</v>
      </c>
      <c r="H4446">
        <v>2007</v>
      </c>
      <c r="I4446" s="2">
        <v>1646020.8</v>
      </c>
      <c r="J4446" s="2">
        <v>0</v>
      </c>
      <c r="K4446" s="2">
        <v>1646020.8</v>
      </c>
      <c r="L4446" t="s">
        <v>116</v>
      </c>
      <c r="M4446" s="3" t="b">
        <f>trust_funds5[[#This Row],[Contributions Outstanding (USD)]]=0</f>
        <v>1</v>
      </c>
      <c r="N4446" s="3" t="str">
        <f t="shared" si="345"/>
        <v>Outstanding</v>
      </c>
      <c r="O4446" s="3" t="str">
        <f t="shared" si="346"/>
        <v>High Contribution &amp; Recent</v>
      </c>
      <c r="P4446" s="3" t="str">
        <f t="shared" si="347"/>
        <v>Other</v>
      </c>
      <c r="Q4446" s="3" t="str">
        <f t="shared" si="348"/>
        <v>Other</v>
      </c>
      <c r="R4446" s="3" t="str">
        <f t="shared" si="349"/>
        <v>Not LCLS</v>
      </c>
      <c r="S4446" s="3" t="str" cm="1">
        <f t="array" ref="S4446">_xlfn.IFS(G4446 &gt; 5000000, "Very High", G4446 &gt; 1000000, "High", G4446 &gt; 500000, "Medium", TRUE, "Low")</f>
        <v>Very High</v>
      </c>
      <c r="T4446" s="3" t="str" cm="1">
        <f t="array" ref="T4446">_xlfn.IFS(B4446 &gt;= 2005, "Post-2005", B4446 &gt;= 2000, "2000-2004", TRUE, "Pre-2000")</f>
        <v>Post-2005</v>
      </c>
    </row>
    <row r="4447" spans="1:20" x14ac:dyDescent="0.85">
      <c r="A4447" s="1">
        <v>41164</v>
      </c>
      <c r="B4447" t="s">
        <v>4767</v>
      </c>
      <c r="C4447" t="s">
        <v>4768</v>
      </c>
      <c r="D4447" t="s">
        <v>4769</v>
      </c>
      <c r="E4447" t="s">
        <v>288</v>
      </c>
      <c r="F4447" t="s">
        <v>289</v>
      </c>
      <c r="G4447" t="s">
        <v>290</v>
      </c>
      <c r="H4447">
        <v>2007</v>
      </c>
      <c r="I4447" s="2">
        <v>787650</v>
      </c>
      <c r="J4447" s="2">
        <v>0</v>
      </c>
      <c r="K4447" s="2">
        <v>787650</v>
      </c>
      <c r="L4447" t="s">
        <v>116</v>
      </c>
      <c r="M4447" s="3" t="b">
        <f>trust_funds5[[#This Row],[Contributions Outstanding (USD)]]=0</f>
        <v>1</v>
      </c>
      <c r="N4447" s="3" t="str">
        <f t="shared" si="345"/>
        <v>Outstanding</v>
      </c>
      <c r="O4447" s="3" t="str">
        <f t="shared" si="346"/>
        <v>High Contribution &amp; Recent</v>
      </c>
      <c r="P4447" s="3" t="str">
        <f t="shared" si="347"/>
        <v>Other</v>
      </c>
      <c r="Q4447" s="3" t="str">
        <f t="shared" si="348"/>
        <v>Other</v>
      </c>
      <c r="R4447" s="3" t="str">
        <f t="shared" si="349"/>
        <v>Not LCLS</v>
      </c>
      <c r="S4447" s="3" t="str" cm="1">
        <f t="array" ref="S4447">_xlfn.IFS(G4447 &gt; 5000000, "Very High", G4447 &gt; 1000000, "High", G4447 &gt; 500000, "Medium", TRUE, "Low")</f>
        <v>Very High</v>
      </c>
      <c r="T4447" s="3" t="str" cm="1">
        <f t="array" ref="T4447">_xlfn.IFS(B4447 &gt;= 2005, "Post-2005", B4447 &gt;= 2000, "2000-2004", TRUE, "Pre-2000")</f>
        <v>Post-2005</v>
      </c>
    </row>
    <row r="4448" spans="1:20" x14ac:dyDescent="0.85">
      <c r="A4448" s="1">
        <v>41164</v>
      </c>
      <c r="B4448" t="s">
        <v>3797</v>
      </c>
      <c r="C4448" t="s">
        <v>6404</v>
      </c>
      <c r="D4448" t="s">
        <v>6405</v>
      </c>
      <c r="E4448" t="s">
        <v>15</v>
      </c>
      <c r="F4448" t="s">
        <v>16</v>
      </c>
      <c r="G4448" t="s">
        <v>17</v>
      </c>
      <c r="H4448">
        <v>2007</v>
      </c>
      <c r="I4448" s="2">
        <v>868228.9</v>
      </c>
      <c r="J4448" s="2">
        <v>0</v>
      </c>
      <c r="K4448" s="2">
        <v>868228.9</v>
      </c>
      <c r="L4448" t="s">
        <v>18</v>
      </c>
      <c r="M4448" s="3" t="b">
        <f>trust_funds5[[#This Row],[Contributions Outstanding (USD)]]=0</f>
        <v>1</v>
      </c>
      <c r="N4448" s="3" t="str">
        <f t="shared" si="345"/>
        <v>Outstanding</v>
      </c>
      <c r="O4448" s="3" t="str">
        <f t="shared" si="346"/>
        <v>High Contribution &amp; Recent</v>
      </c>
      <c r="P4448" s="3" t="str">
        <f t="shared" si="347"/>
        <v>Other</v>
      </c>
      <c r="Q4448" s="3" t="str">
        <f t="shared" si="348"/>
        <v>Other</v>
      </c>
      <c r="R4448" s="3" t="str">
        <f t="shared" si="349"/>
        <v>Not LCLS</v>
      </c>
      <c r="S4448" s="3" t="str" cm="1">
        <f t="array" ref="S4448">_xlfn.IFS(G4448 &gt; 5000000, "Very High", G4448 &gt; 1000000, "High", G4448 &gt; 500000, "Medium", TRUE, "Low")</f>
        <v>Very High</v>
      </c>
      <c r="T4448" s="3" t="str" cm="1">
        <f t="array" ref="T4448">_xlfn.IFS(B4448 &gt;= 2005, "Post-2005", B4448 &gt;= 2000, "2000-2004", TRUE, "Pre-2000")</f>
        <v>Post-2005</v>
      </c>
    </row>
    <row r="4449" spans="1:20" x14ac:dyDescent="0.85">
      <c r="A4449" s="1">
        <v>41164</v>
      </c>
      <c r="B4449" t="s">
        <v>3797</v>
      </c>
      <c r="C4449" t="s">
        <v>6404</v>
      </c>
      <c r="D4449" t="s">
        <v>6405</v>
      </c>
      <c r="E4449" t="s">
        <v>102</v>
      </c>
      <c r="F4449" t="s">
        <v>103</v>
      </c>
      <c r="G4449" t="s">
        <v>104</v>
      </c>
      <c r="H4449">
        <v>2007</v>
      </c>
      <c r="I4449" s="2">
        <v>992430.82</v>
      </c>
      <c r="J4449" s="2">
        <v>0</v>
      </c>
      <c r="K4449" s="2">
        <v>992430.82</v>
      </c>
      <c r="L4449" t="s">
        <v>18</v>
      </c>
      <c r="M4449" s="3" t="b">
        <f>trust_funds5[[#This Row],[Contributions Outstanding (USD)]]=0</f>
        <v>1</v>
      </c>
      <c r="N4449" s="3" t="str">
        <f t="shared" si="345"/>
        <v>Outstanding</v>
      </c>
      <c r="O4449" s="3" t="str">
        <f t="shared" si="346"/>
        <v>High Contribution &amp; Recent</v>
      </c>
      <c r="P4449" s="3" t="str">
        <f t="shared" si="347"/>
        <v>Other</v>
      </c>
      <c r="Q4449" s="3" t="str">
        <f t="shared" si="348"/>
        <v>Other</v>
      </c>
      <c r="R4449" s="3" t="str">
        <f t="shared" si="349"/>
        <v>Not LCLS</v>
      </c>
      <c r="S4449" s="3" t="str" cm="1">
        <f t="array" ref="S4449">_xlfn.IFS(G4449 &gt; 5000000, "Very High", G4449 &gt; 1000000, "High", G4449 &gt; 500000, "Medium", TRUE, "Low")</f>
        <v>Very High</v>
      </c>
      <c r="T4449" s="3" t="str" cm="1">
        <f t="array" ref="T4449">_xlfn.IFS(B4449 &gt;= 2005, "Post-2005", B4449 &gt;= 2000, "2000-2004", TRUE, "Pre-2000")</f>
        <v>Post-2005</v>
      </c>
    </row>
    <row r="4450" spans="1:20" x14ac:dyDescent="0.85">
      <c r="A4450" s="1">
        <v>41164</v>
      </c>
      <c r="B4450" t="s">
        <v>3797</v>
      </c>
      <c r="C4450" t="s">
        <v>6404</v>
      </c>
      <c r="D4450" t="s">
        <v>6405</v>
      </c>
      <c r="E4450" t="s">
        <v>1408</v>
      </c>
      <c r="F4450" t="s">
        <v>1409</v>
      </c>
      <c r="G4450" t="s">
        <v>1410</v>
      </c>
      <c r="H4450">
        <v>2007</v>
      </c>
      <c r="I4450" s="2">
        <v>947000</v>
      </c>
      <c r="J4450" s="2">
        <v>0</v>
      </c>
      <c r="K4450" s="2">
        <v>947000</v>
      </c>
      <c r="L4450" t="s">
        <v>18</v>
      </c>
      <c r="M4450" s="3" t="b">
        <f>trust_funds5[[#This Row],[Contributions Outstanding (USD)]]=0</f>
        <v>1</v>
      </c>
      <c r="N4450" s="3" t="str">
        <f t="shared" si="345"/>
        <v>Outstanding</v>
      </c>
      <c r="O4450" s="3" t="str">
        <f t="shared" si="346"/>
        <v>High Contribution &amp; Recent</v>
      </c>
      <c r="P4450" s="3" t="str">
        <f t="shared" si="347"/>
        <v>Other</v>
      </c>
      <c r="Q4450" s="3" t="str">
        <f t="shared" si="348"/>
        <v>Other</v>
      </c>
      <c r="R4450" s="3" t="str">
        <f t="shared" si="349"/>
        <v>Not LCLS</v>
      </c>
      <c r="S4450" s="3" t="str" cm="1">
        <f t="array" ref="S4450">_xlfn.IFS(G4450 &gt; 5000000, "Very High", G4450 &gt; 1000000, "High", G4450 &gt; 500000, "Medium", TRUE, "Low")</f>
        <v>Very High</v>
      </c>
      <c r="T4450" s="3" t="str" cm="1">
        <f t="array" ref="T4450">_xlfn.IFS(B4450 &gt;= 2005, "Post-2005", B4450 &gt;= 2000, "2000-2004", TRUE, "Pre-2000")</f>
        <v>Post-2005</v>
      </c>
    </row>
    <row r="4451" spans="1:20" x14ac:dyDescent="0.85">
      <c r="A4451" s="1">
        <v>41164</v>
      </c>
      <c r="B4451" t="s">
        <v>3797</v>
      </c>
      <c r="C4451" t="s">
        <v>6404</v>
      </c>
      <c r="D4451" t="s">
        <v>6405</v>
      </c>
      <c r="E4451" t="s">
        <v>119</v>
      </c>
      <c r="F4451" t="s">
        <v>120</v>
      </c>
      <c r="G4451" t="s">
        <v>121</v>
      </c>
      <c r="H4451">
        <v>2007</v>
      </c>
      <c r="I4451" s="2">
        <v>1000000</v>
      </c>
      <c r="J4451" s="2">
        <v>0</v>
      </c>
      <c r="K4451" s="2">
        <v>1000000</v>
      </c>
      <c r="L4451" t="s">
        <v>18</v>
      </c>
      <c r="M4451" s="3" t="b">
        <f>trust_funds5[[#This Row],[Contributions Outstanding (USD)]]=0</f>
        <v>1</v>
      </c>
      <c r="N4451" s="3" t="str">
        <f t="shared" si="345"/>
        <v>Outstanding</v>
      </c>
      <c r="O4451" s="3" t="str">
        <f t="shared" si="346"/>
        <v>High Contribution &amp; Recent</v>
      </c>
      <c r="P4451" s="3" t="str">
        <f t="shared" si="347"/>
        <v>Other</v>
      </c>
      <c r="Q4451" s="3" t="str">
        <f t="shared" si="348"/>
        <v>Other</v>
      </c>
      <c r="R4451" s="3" t="str">
        <f t="shared" si="349"/>
        <v>Not LCLS</v>
      </c>
      <c r="S4451" s="3" t="str" cm="1">
        <f t="array" ref="S4451">_xlfn.IFS(G4451 &gt; 5000000, "Very High", G4451 &gt; 1000000, "High", G4451 &gt; 500000, "Medium", TRUE, "Low")</f>
        <v>Very High</v>
      </c>
      <c r="T4451" s="3" t="str" cm="1">
        <f t="array" ref="T4451">_xlfn.IFS(B4451 &gt;= 2005, "Post-2005", B4451 &gt;= 2000, "2000-2004", TRUE, "Pre-2000")</f>
        <v>Post-2005</v>
      </c>
    </row>
    <row r="4452" spans="1:20" x14ac:dyDescent="0.85">
      <c r="A4452" s="1">
        <v>41164</v>
      </c>
      <c r="B4452" t="s">
        <v>4806</v>
      </c>
      <c r="C4452" t="s">
        <v>6406</v>
      </c>
      <c r="D4452" t="s">
        <v>6407</v>
      </c>
      <c r="E4452" t="s">
        <v>56</v>
      </c>
      <c r="F4452" t="s">
        <v>57</v>
      </c>
      <c r="G4452" t="s">
        <v>58</v>
      </c>
      <c r="H4452">
        <v>2007</v>
      </c>
      <c r="I4452" s="2">
        <v>732031</v>
      </c>
      <c r="J4452" s="2">
        <v>0</v>
      </c>
      <c r="K4452" s="2">
        <v>732031</v>
      </c>
      <c r="L4452" t="s">
        <v>18</v>
      </c>
      <c r="M4452" s="3" t="b">
        <f>trust_funds5[[#This Row],[Contributions Outstanding (USD)]]=0</f>
        <v>1</v>
      </c>
      <c r="N4452" s="3" t="str">
        <f t="shared" si="345"/>
        <v>Outstanding</v>
      </c>
      <c r="O4452" s="3" t="str">
        <f t="shared" si="346"/>
        <v>High Contribution &amp; Recent</v>
      </c>
      <c r="P4452" s="3" t="str">
        <f t="shared" si="347"/>
        <v>Other</v>
      </c>
      <c r="Q4452" s="3" t="str">
        <f t="shared" si="348"/>
        <v>Other</v>
      </c>
      <c r="R4452" s="3" t="str">
        <f t="shared" si="349"/>
        <v>Not LCLS</v>
      </c>
      <c r="S4452" s="3" t="str" cm="1">
        <f t="array" ref="S4452">_xlfn.IFS(G4452 &gt; 5000000, "Very High", G4452 &gt; 1000000, "High", G4452 &gt; 500000, "Medium", TRUE, "Low")</f>
        <v>Very High</v>
      </c>
      <c r="T4452" s="3" t="str" cm="1">
        <f t="array" ref="T4452">_xlfn.IFS(B4452 &gt;= 2005, "Post-2005", B4452 &gt;= 2000, "2000-2004", TRUE, "Pre-2000")</f>
        <v>Post-2005</v>
      </c>
    </row>
    <row r="4453" spans="1:20" x14ac:dyDescent="0.85">
      <c r="A4453" s="1">
        <v>41164</v>
      </c>
      <c r="B4453" t="s">
        <v>5930</v>
      </c>
      <c r="C4453" t="s">
        <v>5931</v>
      </c>
      <c r="D4453" t="s">
        <v>5932</v>
      </c>
      <c r="E4453" t="s">
        <v>6408</v>
      </c>
      <c r="F4453" t="s">
        <v>6409</v>
      </c>
      <c r="G4453" t="s">
        <v>6410</v>
      </c>
      <c r="H4453">
        <v>2007</v>
      </c>
      <c r="I4453" s="2">
        <v>1000000</v>
      </c>
      <c r="J4453" s="2">
        <v>0</v>
      </c>
      <c r="K4453" s="2">
        <v>1000000</v>
      </c>
      <c r="L4453" t="s">
        <v>116</v>
      </c>
      <c r="M4453" s="3" t="b">
        <f>trust_funds5[[#This Row],[Contributions Outstanding (USD)]]=0</f>
        <v>1</v>
      </c>
      <c r="N4453" s="3" t="str">
        <f t="shared" si="345"/>
        <v>Outstanding</v>
      </c>
      <c r="O4453" s="3" t="str">
        <f t="shared" si="346"/>
        <v>High Contribution &amp; Recent</v>
      </c>
      <c r="P4453" s="3" t="str">
        <f t="shared" si="347"/>
        <v>Other</v>
      </c>
      <c r="Q4453" s="3" t="str">
        <f t="shared" si="348"/>
        <v>Other</v>
      </c>
      <c r="R4453" s="3" t="str">
        <f t="shared" si="349"/>
        <v>Not LCLS</v>
      </c>
      <c r="S4453" s="3" t="str" cm="1">
        <f t="array" ref="S4453">_xlfn.IFS(G4453 &gt; 5000000, "Very High", G4453 &gt; 1000000, "High", G4453 &gt; 500000, "Medium", TRUE, "Low")</f>
        <v>Very High</v>
      </c>
      <c r="T4453" s="3" t="str" cm="1">
        <f t="array" ref="T4453">_xlfn.IFS(B4453 &gt;= 2005, "Post-2005", B4453 &gt;= 2000, "2000-2004", TRUE, "Pre-2000")</f>
        <v>Post-2005</v>
      </c>
    </row>
    <row r="4454" spans="1:20" x14ac:dyDescent="0.85">
      <c r="A4454" s="1">
        <v>41164</v>
      </c>
      <c r="B4454" t="s">
        <v>751</v>
      </c>
      <c r="C4454" t="s">
        <v>6411</v>
      </c>
      <c r="D4454" t="s">
        <v>6412</v>
      </c>
      <c r="E4454" t="s">
        <v>15</v>
      </c>
      <c r="F4454" t="s">
        <v>16</v>
      </c>
      <c r="G4454" t="s">
        <v>17</v>
      </c>
      <c r="H4454">
        <v>2007</v>
      </c>
      <c r="I4454" s="2">
        <v>5527181.0999999996</v>
      </c>
      <c r="J4454" s="2">
        <v>0</v>
      </c>
      <c r="K4454" s="2">
        <v>5527181.0999999996</v>
      </c>
      <c r="L4454" t="s">
        <v>116</v>
      </c>
      <c r="M4454" s="3" t="b">
        <f>trust_funds5[[#This Row],[Contributions Outstanding (USD)]]=0</f>
        <v>1</v>
      </c>
      <c r="N4454" s="3" t="str">
        <f t="shared" si="345"/>
        <v>Outstanding</v>
      </c>
      <c r="O4454" s="3" t="str">
        <f t="shared" si="346"/>
        <v>High Contribution &amp; Recent</v>
      </c>
      <c r="P4454" s="3" t="str">
        <f t="shared" si="347"/>
        <v>Other</v>
      </c>
      <c r="Q4454" s="3" t="str">
        <f t="shared" si="348"/>
        <v>Other</v>
      </c>
      <c r="R4454" s="3" t="str">
        <f t="shared" si="349"/>
        <v>Not LCLS</v>
      </c>
      <c r="S4454" s="3" t="str" cm="1">
        <f t="array" ref="S4454">_xlfn.IFS(G4454 &gt; 5000000, "Very High", G4454 &gt; 1000000, "High", G4454 &gt; 500000, "Medium", TRUE, "Low")</f>
        <v>Very High</v>
      </c>
      <c r="T4454" s="3" t="str" cm="1">
        <f t="array" ref="T4454">_xlfn.IFS(B4454 &gt;= 2005, "Post-2005", B4454 &gt;= 2000, "2000-2004", TRUE, "Pre-2000")</f>
        <v>Post-2005</v>
      </c>
    </row>
    <row r="4455" spans="1:20" x14ac:dyDescent="0.85">
      <c r="A4455" s="1">
        <v>41164</v>
      </c>
      <c r="B4455" t="s">
        <v>4054</v>
      </c>
      <c r="C4455" t="s">
        <v>6413</v>
      </c>
      <c r="D4455" t="s">
        <v>6414</v>
      </c>
      <c r="E4455" t="s">
        <v>102</v>
      </c>
      <c r="F4455" t="s">
        <v>103</v>
      </c>
      <c r="G4455" t="s">
        <v>104</v>
      </c>
      <c r="H4455">
        <v>2007</v>
      </c>
      <c r="I4455" s="2">
        <v>1364666.76</v>
      </c>
      <c r="J4455" s="2">
        <v>0</v>
      </c>
      <c r="K4455" s="2">
        <v>1364666.76</v>
      </c>
      <c r="L4455" t="s">
        <v>116</v>
      </c>
      <c r="M4455" s="3" t="b">
        <f>trust_funds5[[#This Row],[Contributions Outstanding (USD)]]=0</f>
        <v>1</v>
      </c>
      <c r="N4455" s="3" t="str">
        <f t="shared" si="345"/>
        <v>Outstanding</v>
      </c>
      <c r="O4455" s="3" t="str">
        <f t="shared" si="346"/>
        <v>High Contribution &amp; Recent</v>
      </c>
      <c r="P4455" s="3" t="str">
        <f t="shared" si="347"/>
        <v>Other</v>
      </c>
      <c r="Q4455" s="3" t="str">
        <f t="shared" si="348"/>
        <v>Other</v>
      </c>
      <c r="R4455" s="3" t="str">
        <f t="shared" si="349"/>
        <v>Not LCLS</v>
      </c>
      <c r="S4455" s="3" t="str" cm="1">
        <f t="array" ref="S4455">_xlfn.IFS(G4455 &gt; 5000000, "Very High", G4455 &gt; 1000000, "High", G4455 &gt; 500000, "Medium", TRUE, "Low")</f>
        <v>Very High</v>
      </c>
      <c r="T4455" s="3" t="str" cm="1">
        <f t="array" ref="T4455">_xlfn.IFS(B4455 &gt;= 2005, "Post-2005", B4455 &gt;= 2000, "2000-2004", TRUE, "Pre-2000")</f>
        <v>Post-2005</v>
      </c>
    </row>
    <row r="4456" spans="1:20" x14ac:dyDescent="0.85">
      <c r="A4456" s="1">
        <v>41164</v>
      </c>
      <c r="B4456" t="s">
        <v>4054</v>
      </c>
      <c r="C4456" t="s">
        <v>6413</v>
      </c>
      <c r="D4456" t="s">
        <v>6414</v>
      </c>
      <c r="E4456" t="s">
        <v>119</v>
      </c>
      <c r="F4456" t="s">
        <v>120</v>
      </c>
      <c r="G4456" t="s">
        <v>121</v>
      </c>
      <c r="H4456">
        <v>2007</v>
      </c>
      <c r="I4456" s="2">
        <v>1811752</v>
      </c>
      <c r="J4456" s="2">
        <v>60</v>
      </c>
      <c r="K4456" s="2">
        <v>1811812</v>
      </c>
      <c r="L4456" t="s">
        <v>116</v>
      </c>
      <c r="M4456" s="3" t="b">
        <f>trust_funds5[[#This Row],[Contributions Outstanding (USD)]]=0</f>
        <v>0</v>
      </c>
      <c r="N4456" s="3" t="str">
        <f t="shared" si="345"/>
        <v>Outstanding</v>
      </c>
      <c r="O4456" s="3" t="str">
        <f t="shared" si="346"/>
        <v>High Contribution &amp; Recent</v>
      </c>
      <c r="P4456" s="3" t="str">
        <f t="shared" si="347"/>
        <v>Other</v>
      </c>
      <c r="Q4456" s="3" t="str">
        <f t="shared" si="348"/>
        <v>Other</v>
      </c>
      <c r="R4456" s="3" t="str">
        <f t="shared" si="349"/>
        <v>Not LCLS</v>
      </c>
      <c r="S4456" s="3" t="str" cm="1">
        <f t="array" ref="S4456">_xlfn.IFS(G4456 &gt; 5000000, "Very High", G4456 &gt; 1000000, "High", G4456 &gt; 500000, "Medium", TRUE, "Low")</f>
        <v>Very High</v>
      </c>
      <c r="T4456" s="3" t="str" cm="1">
        <f t="array" ref="T4456">_xlfn.IFS(B4456 &gt;= 2005, "Post-2005", B4456 &gt;= 2000, "2000-2004", TRUE, "Pre-2000")</f>
        <v>Post-2005</v>
      </c>
    </row>
    <row r="4457" spans="1:20" x14ac:dyDescent="0.85">
      <c r="A4457" s="1">
        <v>41164</v>
      </c>
      <c r="B4457" t="s">
        <v>2137</v>
      </c>
      <c r="C4457" t="s">
        <v>5939</v>
      </c>
      <c r="D4457" t="s">
        <v>5940</v>
      </c>
      <c r="E4457" t="s">
        <v>293</v>
      </c>
      <c r="F4457" t="s">
        <v>294</v>
      </c>
      <c r="G4457" t="s">
        <v>4803</v>
      </c>
      <c r="H4457">
        <v>2007</v>
      </c>
      <c r="I4457" s="2">
        <v>271660</v>
      </c>
      <c r="J4457" s="2">
        <v>0</v>
      </c>
      <c r="K4457" s="2">
        <v>271660</v>
      </c>
      <c r="L4457" t="s">
        <v>18</v>
      </c>
      <c r="M4457" s="3" t="b">
        <f>trust_funds5[[#This Row],[Contributions Outstanding (USD)]]=0</f>
        <v>1</v>
      </c>
      <c r="N4457" s="3" t="str">
        <f t="shared" si="345"/>
        <v>Outstanding</v>
      </c>
      <c r="O4457" s="3" t="str">
        <f t="shared" si="346"/>
        <v>High Contribution &amp; Recent</v>
      </c>
      <c r="P4457" s="3" t="str">
        <f t="shared" si="347"/>
        <v>Other</v>
      </c>
      <c r="Q4457" s="3" t="str">
        <f t="shared" si="348"/>
        <v>Other</v>
      </c>
      <c r="R4457" s="3" t="str">
        <f t="shared" si="349"/>
        <v>Not LCLS</v>
      </c>
      <c r="S4457" s="3" t="str" cm="1">
        <f t="array" ref="S4457">_xlfn.IFS(G4457 &gt; 5000000, "Very High", G4457 &gt; 1000000, "High", G4457 &gt; 500000, "Medium", TRUE, "Low")</f>
        <v>Very High</v>
      </c>
      <c r="T4457" s="3" t="str" cm="1">
        <f t="array" ref="T4457">_xlfn.IFS(B4457 &gt;= 2005, "Post-2005", B4457 &gt;= 2000, "2000-2004", TRUE, "Pre-2000")</f>
        <v>Post-2005</v>
      </c>
    </row>
    <row r="4458" spans="1:20" x14ac:dyDescent="0.85">
      <c r="A4458" s="1">
        <v>41164</v>
      </c>
      <c r="B4458" t="s">
        <v>5941</v>
      </c>
      <c r="C4458" t="s">
        <v>5942</v>
      </c>
      <c r="D4458" t="s">
        <v>5943</v>
      </c>
      <c r="E4458" t="s">
        <v>85</v>
      </c>
      <c r="F4458" t="s">
        <v>86</v>
      </c>
      <c r="G4458" t="s">
        <v>87</v>
      </c>
      <c r="H4458">
        <v>2007</v>
      </c>
      <c r="I4458" s="2">
        <v>5267200</v>
      </c>
      <c r="J4458" s="2">
        <v>0</v>
      </c>
      <c r="K4458" s="2">
        <v>5267200</v>
      </c>
      <c r="L4458" t="s">
        <v>18</v>
      </c>
      <c r="M4458" s="3" t="b">
        <f>trust_funds5[[#This Row],[Contributions Outstanding (USD)]]=0</f>
        <v>1</v>
      </c>
      <c r="N4458" s="3" t="str">
        <f t="shared" si="345"/>
        <v>Outstanding</v>
      </c>
      <c r="O4458" s="3" t="str">
        <f t="shared" si="346"/>
        <v>High Contribution &amp; Recent</v>
      </c>
      <c r="P4458" s="3" t="str">
        <f t="shared" si="347"/>
        <v>Other</v>
      </c>
      <c r="Q4458" s="3" t="str">
        <f t="shared" si="348"/>
        <v>Other</v>
      </c>
      <c r="R4458" s="3" t="str">
        <f t="shared" si="349"/>
        <v>Not LCLS</v>
      </c>
      <c r="S4458" s="3" t="str" cm="1">
        <f t="array" ref="S4458">_xlfn.IFS(G4458 &gt; 5000000, "Very High", G4458 &gt; 1000000, "High", G4458 &gt; 500000, "Medium", TRUE, "Low")</f>
        <v>Very High</v>
      </c>
      <c r="T4458" s="3" t="str" cm="1">
        <f t="array" ref="T4458">_xlfn.IFS(B4458 &gt;= 2005, "Post-2005", B4458 &gt;= 2000, "2000-2004", TRUE, "Pre-2000")</f>
        <v>Post-2005</v>
      </c>
    </row>
    <row r="4459" spans="1:20" x14ac:dyDescent="0.85">
      <c r="A4459" s="1">
        <v>41164</v>
      </c>
      <c r="B4459" t="s">
        <v>6415</v>
      </c>
      <c r="C4459" t="s">
        <v>6416</v>
      </c>
      <c r="D4459" t="s">
        <v>6417</v>
      </c>
      <c r="E4459" t="s">
        <v>15</v>
      </c>
      <c r="F4459" t="s">
        <v>16</v>
      </c>
      <c r="G4459" t="s">
        <v>17</v>
      </c>
      <c r="H4459">
        <v>2007</v>
      </c>
      <c r="I4459" s="2">
        <v>17408444.460000001</v>
      </c>
      <c r="J4459" s="2">
        <v>0</v>
      </c>
      <c r="K4459" s="2">
        <v>17408444.460000001</v>
      </c>
      <c r="L4459" t="s">
        <v>116</v>
      </c>
      <c r="M4459" s="3" t="b">
        <f>trust_funds5[[#This Row],[Contributions Outstanding (USD)]]=0</f>
        <v>1</v>
      </c>
      <c r="N4459" s="3" t="str">
        <f t="shared" si="345"/>
        <v>Outstanding</v>
      </c>
      <c r="O4459" s="3" t="str">
        <f t="shared" si="346"/>
        <v>High Contribution &amp; Recent</v>
      </c>
      <c r="P4459" s="3" t="str">
        <f t="shared" si="347"/>
        <v>Other</v>
      </c>
      <c r="Q4459" s="3" t="str">
        <f t="shared" si="348"/>
        <v>Other</v>
      </c>
      <c r="R4459" s="3" t="str">
        <f t="shared" si="349"/>
        <v>Not LCLS</v>
      </c>
      <c r="S4459" s="3" t="str" cm="1">
        <f t="array" ref="S4459">_xlfn.IFS(G4459 &gt; 5000000, "Very High", G4459 &gt; 1000000, "High", G4459 &gt; 500000, "Medium", TRUE, "Low")</f>
        <v>Very High</v>
      </c>
      <c r="T4459" s="3" t="str" cm="1">
        <f t="array" ref="T4459">_xlfn.IFS(B4459 &gt;= 2005, "Post-2005", B4459 &gt;= 2000, "2000-2004", TRUE, "Pre-2000")</f>
        <v>Post-2005</v>
      </c>
    </row>
    <row r="4460" spans="1:20" x14ac:dyDescent="0.85">
      <c r="A4460" s="1">
        <v>41164</v>
      </c>
      <c r="B4460" t="s">
        <v>5804</v>
      </c>
      <c r="C4460" t="s">
        <v>5944</v>
      </c>
      <c r="D4460" t="s">
        <v>5945</v>
      </c>
      <c r="E4460" t="s">
        <v>56</v>
      </c>
      <c r="F4460" t="s">
        <v>57</v>
      </c>
      <c r="G4460" t="s">
        <v>58</v>
      </c>
      <c r="H4460">
        <v>2007</v>
      </c>
      <c r="I4460" s="2">
        <v>2504700</v>
      </c>
      <c r="J4460" s="2">
        <v>0</v>
      </c>
      <c r="K4460" s="2">
        <v>2504700</v>
      </c>
      <c r="L4460" t="s">
        <v>116</v>
      </c>
      <c r="M4460" s="3" t="b">
        <f>trust_funds5[[#This Row],[Contributions Outstanding (USD)]]=0</f>
        <v>1</v>
      </c>
      <c r="N4460" s="3" t="str">
        <f t="shared" si="345"/>
        <v>Outstanding</v>
      </c>
      <c r="O4460" s="3" t="str">
        <f t="shared" si="346"/>
        <v>High Contribution &amp; Recent</v>
      </c>
      <c r="P4460" s="3" t="str">
        <f t="shared" si="347"/>
        <v>Other</v>
      </c>
      <c r="Q4460" s="3" t="str">
        <f t="shared" si="348"/>
        <v>Other</v>
      </c>
      <c r="R4460" s="3" t="str">
        <f t="shared" si="349"/>
        <v>Not LCLS</v>
      </c>
      <c r="S4460" s="3" t="str" cm="1">
        <f t="array" ref="S4460">_xlfn.IFS(G4460 &gt; 5000000, "Very High", G4460 &gt; 1000000, "High", G4460 &gt; 500000, "Medium", TRUE, "Low")</f>
        <v>Very High</v>
      </c>
      <c r="T4460" s="3" t="str" cm="1">
        <f t="array" ref="T4460">_xlfn.IFS(B4460 &gt;= 2005, "Post-2005", B4460 &gt;= 2000, "2000-2004", TRUE, "Pre-2000")</f>
        <v>Post-2005</v>
      </c>
    </row>
    <row r="4461" spans="1:20" x14ac:dyDescent="0.85">
      <c r="A4461" s="1">
        <v>41164</v>
      </c>
      <c r="B4461" t="s">
        <v>5804</v>
      </c>
      <c r="C4461" t="s">
        <v>5944</v>
      </c>
      <c r="D4461" t="s">
        <v>5945</v>
      </c>
      <c r="E4461" t="s">
        <v>564</v>
      </c>
      <c r="F4461" t="s">
        <v>565</v>
      </c>
      <c r="G4461" t="s">
        <v>4553</v>
      </c>
      <c r="H4461">
        <v>2007</v>
      </c>
      <c r="I4461" s="2">
        <v>2000000</v>
      </c>
      <c r="J4461" s="2">
        <v>0</v>
      </c>
      <c r="K4461" s="2">
        <v>2000000</v>
      </c>
      <c r="L4461" t="s">
        <v>116</v>
      </c>
      <c r="M4461" s="3" t="b">
        <f>trust_funds5[[#This Row],[Contributions Outstanding (USD)]]=0</f>
        <v>1</v>
      </c>
      <c r="N4461" s="3" t="str">
        <f t="shared" si="345"/>
        <v>Outstanding</v>
      </c>
      <c r="O4461" s="3" t="str">
        <f t="shared" si="346"/>
        <v>High Contribution &amp; Recent</v>
      </c>
      <c r="P4461" s="3" t="str">
        <f t="shared" si="347"/>
        <v>Other</v>
      </c>
      <c r="Q4461" s="3" t="str">
        <f t="shared" si="348"/>
        <v>Other</v>
      </c>
      <c r="R4461" s="3" t="str">
        <f t="shared" si="349"/>
        <v>Not LCLS</v>
      </c>
      <c r="S4461" s="3" t="str" cm="1">
        <f t="array" ref="S4461">_xlfn.IFS(G4461 &gt; 5000000, "Very High", G4461 &gt; 1000000, "High", G4461 &gt; 500000, "Medium", TRUE, "Low")</f>
        <v>Very High</v>
      </c>
      <c r="T4461" s="3" t="str" cm="1">
        <f t="array" ref="T4461">_xlfn.IFS(B4461 &gt;= 2005, "Post-2005", B4461 &gt;= 2000, "2000-2004", TRUE, "Pre-2000")</f>
        <v>Post-2005</v>
      </c>
    </row>
    <row r="4462" spans="1:20" x14ac:dyDescent="0.85">
      <c r="A4462" s="1">
        <v>41164</v>
      </c>
      <c r="B4462" t="s">
        <v>5804</v>
      </c>
      <c r="C4462" t="s">
        <v>5944</v>
      </c>
      <c r="D4462" t="s">
        <v>5945</v>
      </c>
      <c r="E4462" t="s">
        <v>6418</v>
      </c>
      <c r="F4462" t="s">
        <v>6419</v>
      </c>
      <c r="G4462" t="s">
        <v>6420</v>
      </c>
      <c r="H4462">
        <v>2007</v>
      </c>
      <c r="I4462" s="2">
        <v>27644.75</v>
      </c>
      <c r="J4462" s="2">
        <v>0</v>
      </c>
      <c r="K4462" s="2">
        <v>27644.75</v>
      </c>
      <c r="L4462" t="s">
        <v>116</v>
      </c>
      <c r="M4462" s="3" t="b">
        <f>trust_funds5[[#This Row],[Contributions Outstanding (USD)]]=0</f>
        <v>1</v>
      </c>
      <c r="N4462" s="3" t="str">
        <f t="shared" si="345"/>
        <v>Outstanding</v>
      </c>
      <c r="O4462" s="3" t="str">
        <f t="shared" si="346"/>
        <v>High Contribution &amp; Recent</v>
      </c>
      <c r="P4462" s="3" t="str">
        <f t="shared" si="347"/>
        <v>Other</v>
      </c>
      <c r="Q4462" s="3" t="str">
        <f t="shared" si="348"/>
        <v>Other</v>
      </c>
      <c r="R4462" s="3" t="str">
        <f t="shared" si="349"/>
        <v>Not LCLS</v>
      </c>
      <c r="S4462" s="3" t="str" cm="1">
        <f t="array" ref="S4462">_xlfn.IFS(G4462 &gt; 5000000, "Very High", G4462 &gt; 1000000, "High", G4462 &gt; 500000, "Medium", TRUE, "Low")</f>
        <v>Very High</v>
      </c>
      <c r="T4462" s="3" t="str" cm="1">
        <f t="array" ref="T4462">_xlfn.IFS(B4462 &gt;= 2005, "Post-2005", B4462 &gt;= 2000, "2000-2004", TRUE, "Pre-2000")</f>
        <v>Post-2005</v>
      </c>
    </row>
    <row r="4463" spans="1:20" x14ac:dyDescent="0.85">
      <c r="A4463" s="1">
        <v>41164</v>
      </c>
      <c r="B4463" t="s">
        <v>5804</v>
      </c>
      <c r="C4463" t="s">
        <v>5944</v>
      </c>
      <c r="D4463" t="s">
        <v>5945</v>
      </c>
      <c r="E4463" t="s">
        <v>102</v>
      </c>
      <c r="F4463" t="s">
        <v>103</v>
      </c>
      <c r="G4463" t="s">
        <v>104</v>
      </c>
      <c r="H4463">
        <v>2007</v>
      </c>
      <c r="I4463" s="2">
        <v>6572300</v>
      </c>
      <c r="J4463" s="2">
        <v>0</v>
      </c>
      <c r="K4463" s="2">
        <v>6572300</v>
      </c>
      <c r="L4463" t="s">
        <v>116</v>
      </c>
      <c r="M4463" s="3" t="b">
        <f>trust_funds5[[#This Row],[Contributions Outstanding (USD)]]=0</f>
        <v>1</v>
      </c>
      <c r="N4463" s="3" t="str">
        <f t="shared" si="345"/>
        <v>Outstanding</v>
      </c>
      <c r="O4463" s="3" t="str">
        <f t="shared" si="346"/>
        <v>High Contribution &amp; Recent</v>
      </c>
      <c r="P4463" s="3" t="str">
        <f t="shared" si="347"/>
        <v>Other</v>
      </c>
      <c r="Q4463" s="3" t="str">
        <f t="shared" si="348"/>
        <v>Other</v>
      </c>
      <c r="R4463" s="3" t="str">
        <f t="shared" si="349"/>
        <v>Not LCLS</v>
      </c>
      <c r="S4463" s="3" t="str" cm="1">
        <f t="array" ref="S4463">_xlfn.IFS(G4463 &gt; 5000000, "Very High", G4463 &gt; 1000000, "High", G4463 &gt; 500000, "Medium", TRUE, "Low")</f>
        <v>Very High</v>
      </c>
      <c r="T4463" s="3" t="str" cm="1">
        <f t="array" ref="T4463">_xlfn.IFS(B4463 &gt;= 2005, "Post-2005", B4463 &gt;= 2000, "2000-2004", TRUE, "Pre-2000")</f>
        <v>Post-2005</v>
      </c>
    </row>
    <row r="4464" spans="1:20" x14ac:dyDescent="0.85">
      <c r="A4464" s="1">
        <v>41164</v>
      </c>
      <c r="B4464" t="s">
        <v>5804</v>
      </c>
      <c r="C4464" t="s">
        <v>5944</v>
      </c>
      <c r="D4464" t="s">
        <v>5945</v>
      </c>
      <c r="E4464" t="s">
        <v>1698</v>
      </c>
      <c r="F4464" t="s">
        <v>1699</v>
      </c>
      <c r="G4464" t="s">
        <v>1700</v>
      </c>
      <c r="H4464">
        <v>2007</v>
      </c>
      <c r="I4464" s="2">
        <v>200000</v>
      </c>
      <c r="J4464" s="2">
        <v>0</v>
      </c>
      <c r="K4464" s="2">
        <v>200000</v>
      </c>
      <c r="L4464" t="s">
        <v>116</v>
      </c>
      <c r="M4464" s="3" t="b">
        <f>trust_funds5[[#This Row],[Contributions Outstanding (USD)]]=0</f>
        <v>1</v>
      </c>
      <c r="N4464" s="3" t="str">
        <f t="shared" si="345"/>
        <v>Outstanding</v>
      </c>
      <c r="O4464" s="3" t="str">
        <f t="shared" si="346"/>
        <v>High Contribution &amp; Recent</v>
      </c>
      <c r="P4464" s="3" t="str">
        <f t="shared" si="347"/>
        <v>Other</v>
      </c>
      <c r="Q4464" s="3" t="str">
        <f t="shared" si="348"/>
        <v>Other</v>
      </c>
      <c r="R4464" s="3" t="str">
        <f t="shared" si="349"/>
        <v>Not LCLS</v>
      </c>
      <c r="S4464" s="3" t="str" cm="1">
        <f t="array" ref="S4464">_xlfn.IFS(G4464 &gt; 5000000, "Very High", G4464 &gt; 1000000, "High", G4464 &gt; 500000, "Medium", TRUE, "Low")</f>
        <v>Very High</v>
      </c>
      <c r="T4464" s="3" t="str" cm="1">
        <f t="array" ref="T4464">_xlfn.IFS(B4464 &gt;= 2005, "Post-2005", B4464 &gt;= 2000, "2000-2004", TRUE, "Pre-2000")</f>
        <v>Post-2005</v>
      </c>
    </row>
    <row r="4465" spans="1:20" x14ac:dyDescent="0.85">
      <c r="A4465" s="1">
        <v>41164</v>
      </c>
      <c r="B4465" t="s">
        <v>5804</v>
      </c>
      <c r="C4465" t="s">
        <v>5944</v>
      </c>
      <c r="D4465" t="s">
        <v>5945</v>
      </c>
      <c r="E4465" t="s">
        <v>3993</v>
      </c>
      <c r="F4465" t="s">
        <v>3994</v>
      </c>
      <c r="G4465" t="s">
        <v>3995</v>
      </c>
      <c r="H4465">
        <v>2007</v>
      </c>
      <c r="I4465" s="2">
        <v>38373</v>
      </c>
      <c r="J4465" s="2">
        <v>0</v>
      </c>
      <c r="K4465" s="2">
        <v>38373</v>
      </c>
      <c r="L4465" t="s">
        <v>116</v>
      </c>
      <c r="M4465" s="3" t="b">
        <f>trust_funds5[[#This Row],[Contributions Outstanding (USD)]]=0</f>
        <v>1</v>
      </c>
      <c r="N4465" s="3" t="str">
        <f t="shared" si="345"/>
        <v>Outstanding</v>
      </c>
      <c r="O4465" s="3" t="str">
        <f t="shared" si="346"/>
        <v>High Contribution &amp; Recent</v>
      </c>
      <c r="P4465" s="3" t="str">
        <f t="shared" si="347"/>
        <v>Other</v>
      </c>
      <c r="Q4465" s="3" t="str">
        <f t="shared" si="348"/>
        <v>Other</v>
      </c>
      <c r="R4465" s="3" t="str">
        <f t="shared" si="349"/>
        <v>Not LCLS</v>
      </c>
      <c r="S4465" s="3" t="str" cm="1">
        <f t="array" ref="S4465">_xlfn.IFS(G4465 &gt; 5000000, "Very High", G4465 &gt; 1000000, "High", G4465 &gt; 500000, "Medium", TRUE, "Low")</f>
        <v>Very High</v>
      </c>
      <c r="T4465" s="3" t="str" cm="1">
        <f t="array" ref="T4465">_xlfn.IFS(B4465 &gt;= 2005, "Post-2005", B4465 &gt;= 2000, "2000-2004", TRUE, "Pre-2000")</f>
        <v>Post-2005</v>
      </c>
    </row>
    <row r="4466" spans="1:20" x14ac:dyDescent="0.85">
      <c r="A4466" s="1">
        <v>41164</v>
      </c>
      <c r="B4466" t="s">
        <v>6421</v>
      </c>
      <c r="C4466" t="s">
        <v>6422</v>
      </c>
      <c r="D4466" t="s">
        <v>6423</v>
      </c>
      <c r="E4466" t="s">
        <v>102</v>
      </c>
      <c r="F4466" t="s">
        <v>103</v>
      </c>
      <c r="G4466" t="s">
        <v>104</v>
      </c>
      <c r="H4466">
        <v>2007</v>
      </c>
      <c r="I4466" s="2">
        <v>2673918.2000000002</v>
      </c>
      <c r="J4466" s="2">
        <v>0</v>
      </c>
      <c r="K4466" s="2">
        <v>2673918.2000000002</v>
      </c>
      <c r="L4466" t="s">
        <v>116</v>
      </c>
      <c r="M4466" s="3" t="b">
        <f>trust_funds5[[#This Row],[Contributions Outstanding (USD)]]=0</f>
        <v>1</v>
      </c>
      <c r="N4466" s="3" t="str">
        <f t="shared" si="345"/>
        <v>Outstanding</v>
      </c>
      <c r="O4466" s="3" t="str">
        <f t="shared" si="346"/>
        <v>High Contribution &amp; Recent</v>
      </c>
      <c r="P4466" s="3" t="str">
        <f t="shared" si="347"/>
        <v>Other</v>
      </c>
      <c r="Q4466" s="3" t="str">
        <f t="shared" si="348"/>
        <v>Other</v>
      </c>
      <c r="R4466" s="3" t="str">
        <f t="shared" si="349"/>
        <v>Not LCLS</v>
      </c>
      <c r="S4466" s="3" t="str" cm="1">
        <f t="array" ref="S4466">_xlfn.IFS(G4466 &gt; 5000000, "Very High", G4466 &gt; 1000000, "High", G4466 &gt; 500000, "Medium", TRUE, "Low")</f>
        <v>Very High</v>
      </c>
      <c r="T4466" s="3" t="str" cm="1">
        <f t="array" ref="T4466">_xlfn.IFS(B4466 &gt;= 2005, "Post-2005", B4466 &gt;= 2000, "2000-2004", TRUE, "Pre-2000")</f>
        <v>Post-2005</v>
      </c>
    </row>
    <row r="4467" spans="1:20" x14ac:dyDescent="0.85">
      <c r="A4467" s="1">
        <v>41164</v>
      </c>
      <c r="B4467" t="s">
        <v>6421</v>
      </c>
      <c r="C4467" t="s">
        <v>6422</v>
      </c>
      <c r="D4467" t="s">
        <v>6423</v>
      </c>
      <c r="E4467" t="s">
        <v>204</v>
      </c>
      <c r="F4467" t="s">
        <v>205</v>
      </c>
      <c r="G4467" t="s">
        <v>206</v>
      </c>
      <c r="H4467">
        <v>2007</v>
      </c>
      <c r="I4467" s="2">
        <v>368559.92</v>
      </c>
      <c r="J4467" s="2">
        <v>0</v>
      </c>
      <c r="K4467" s="2">
        <v>368559.92</v>
      </c>
      <c r="L4467" t="s">
        <v>116</v>
      </c>
      <c r="M4467" s="3" t="b">
        <f>trust_funds5[[#This Row],[Contributions Outstanding (USD)]]=0</f>
        <v>1</v>
      </c>
      <c r="N4467" s="3" t="str">
        <f t="shared" si="345"/>
        <v>Outstanding</v>
      </c>
      <c r="O4467" s="3" t="str">
        <f t="shared" si="346"/>
        <v>High Contribution &amp; Recent</v>
      </c>
      <c r="P4467" s="3" t="str">
        <f t="shared" si="347"/>
        <v>Other</v>
      </c>
      <c r="Q4467" s="3" t="str">
        <f t="shared" si="348"/>
        <v>Other</v>
      </c>
      <c r="R4467" s="3" t="str">
        <f t="shared" si="349"/>
        <v>Not LCLS</v>
      </c>
      <c r="S4467" s="3" t="str" cm="1">
        <f t="array" ref="S4467">_xlfn.IFS(G4467 &gt; 5000000, "Very High", G4467 &gt; 1000000, "High", G4467 &gt; 500000, "Medium", TRUE, "Low")</f>
        <v>Very High</v>
      </c>
      <c r="T4467" s="3" t="str" cm="1">
        <f t="array" ref="T4467">_xlfn.IFS(B4467 &gt;= 2005, "Post-2005", B4467 &gt;= 2000, "2000-2004", TRUE, "Pre-2000")</f>
        <v>Post-2005</v>
      </c>
    </row>
    <row r="4468" spans="1:20" x14ac:dyDescent="0.85">
      <c r="A4468" s="1">
        <v>41164</v>
      </c>
      <c r="B4468" t="s">
        <v>6421</v>
      </c>
      <c r="C4468" t="s">
        <v>6422</v>
      </c>
      <c r="D4468" t="s">
        <v>6423</v>
      </c>
      <c r="E4468" t="s">
        <v>119</v>
      </c>
      <c r="F4468" t="s">
        <v>120</v>
      </c>
      <c r="G4468" t="s">
        <v>121</v>
      </c>
      <c r="H4468">
        <v>2007</v>
      </c>
      <c r="I4468" s="2">
        <v>1420116.27</v>
      </c>
      <c r="J4468" s="2">
        <v>0</v>
      </c>
      <c r="K4468" s="2">
        <v>1420116.27</v>
      </c>
      <c r="L4468" t="s">
        <v>116</v>
      </c>
      <c r="M4468" s="3" t="b">
        <f>trust_funds5[[#This Row],[Contributions Outstanding (USD)]]=0</f>
        <v>1</v>
      </c>
      <c r="N4468" s="3" t="str">
        <f t="shared" si="345"/>
        <v>Outstanding</v>
      </c>
      <c r="O4468" s="3" t="str">
        <f t="shared" si="346"/>
        <v>High Contribution &amp; Recent</v>
      </c>
      <c r="P4468" s="3" t="str">
        <f t="shared" si="347"/>
        <v>Other</v>
      </c>
      <c r="Q4468" s="3" t="str">
        <f t="shared" si="348"/>
        <v>Other</v>
      </c>
      <c r="R4468" s="3" t="str">
        <f t="shared" si="349"/>
        <v>Not LCLS</v>
      </c>
      <c r="S4468" s="3" t="str" cm="1">
        <f t="array" ref="S4468">_xlfn.IFS(G4468 &gt; 5000000, "Very High", G4468 &gt; 1000000, "High", G4468 &gt; 500000, "Medium", TRUE, "Low")</f>
        <v>Very High</v>
      </c>
      <c r="T4468" s="3" t="str" cm="1">
        <f t="array" ref="T4468">_xlfn.IFS(B4468 &gt;= 2005, "Post-2005", B4468 &gt;= 2000, "2000-2004", TRUE, "Pre-2000")</f>
        <v>Post-2005</v>
      </c>
    </row>
    <row r="4469" spans="1:20" x14ac:dyDescent="0.85">
      <c r="A4469" s="1">
        <v>41164</v>
      </c>
      <c r="B4469" t="s">
        <v>4456</v>
      </c>
      <c r="C4469" t="s">
        <v>5949</v>
      </c>
      <c r="D4469" t="s">
        <v>5950</v>
      </c>
      <c r="E4469" t="s">
        <v>269</v>
      </c>
      <c r="F4469" t="s">
        <v>270</v>
      </c>
      <c r="G4469" t="s">
        <v>6424</v>
      </c>
      <c r="H4469">
        <v>2007</v>
      </c>
      <c r="I4469" s="2">
        <v>500000</v>
      </c>
      <c r="J4469" s="2">
        <v>0</v>
      </c>
      <c r="K4469" s="2">
        <v>500000</v>
      </c>
      <c r="L4469" t="s">
        <v>18</v>
      </c>
      <c r="M4469" s="3" t="b">
        <f>trust_funds5[[#This Row],[Contributions Outstanding (USD)]]=0</f>
        <v>1</v>
      </c>
      <c r="N4469" s="3" t="str">
        <f t="shared" si="345"/>
        <v>Outstanding</v>
      </c>
      <c r="O4469" s="3" t="str">
        <f t="shared" si="346"/>
        <v>High Contribution &amp; Recent</v>
      </c>
      <c r="P4469" s="3" t="str">
        <f t="shared" si="347"/>
        <v>Other</v>
      </c>
      <c r="Q4469" s="3" t="str">
        <f t="shared" si="348"/>
        <v>Other</v>
      </c>
      <c r="R4469" s="3" t="str">
        <f t="shared" si="349"/>
        <v>Not LCLS</v>
      </c>
      <c r="S4469" s="3" t="str" cm="1">
        <f t="array" ref="S4469">_xlfn.IFS(G4469 &gt; 5000000, "Very High", G4469 &gt; 1000000, "High", G4469 &gt; 500000, "Medium", TRUE, "Low")</f>
        <v>Very High</v>
      </c>
      <c r="T4469" s="3" t="str" cm="1">
        <f t="array" ref="T4469">_xlfn.IFS(B4469 &gt;= 2005, "Post-2005", B4469 &gt;= 2000, "2000-2004", TRUE, "Pre-2000")</f>
        <v>Post-2005</v>
      </c>
    </row>
    <row r="4470" spans="1:20" x14ac:dyDescent="0.85">
      <c r="A4470" s="1">
        <v>41164</v>
      </c>
      <c r="B4470" t="s">
        <v>4456</v>
      </c>
      <c r="C4470" t="s">
        <v>5949</v>
      </c>
      <c r="D4470" t="s">
        <v>5950</v>
      </c>
      <c r="E4470" t="s">
        <v>269</v>
      </c>
      <c r="F4470" t="s">
        <v>270</v>
      </c>
      <c r="G4470" t="s">
        <v>6425</v>
      </c>
      <c r="H4470">
        <v>2007</v>
      </c>
      <c r="I4470" s="2">
        <v>500000</v>
      </c>
      <c r="J4470" s="2">
        <v>0</v>
      </c>
      <c r="K4470" s="2">
        <v>500000</v>
      </c>
      <c r="L4470" t="s">
        <v>18</v>
      </c>
      <c r="M4470" s="3" t="b">
        <f>trust_funds5[[#This Row],[Contributions Outstanding (USD)]]=0</f>
        <v>1</v>
      </c>
      <c r="N4470" s="3" t="str">
        <f t="shared" si="345"/>
        <v>Outstanding</v>
      </c>
      <c r="O4470" s="3" t="str">
        <f t="shared" si="346"/>
        <v>High Contribution &amp; Recent</v>
      </c>
      <c r="P4470" s="3" t="str">
        <f t="shared" si="347"/>
        <v>Other</v>
      </c>
      <c r="Q4470" s="3" t="str">
        <f t="shared" si="348"/>
        <v>Other</v>
      </c>
      <c r="R4470" s="3" t="str">
        <f t="shared" si="349"/>
        <v>Not LCLS</v>
      </c>
      <c r="S4470" s="3" t="str" cm="1">
        <f t="array" ref="S4470">_xlfn.IFS(G4470 &gt; 5000000, "Very High", G4470 &gt; 1000000, "High", G4470 &gt; 500000, "Medium", TRUE, "Low")</f>
        <v>Very High</v>
      </c>
      <c r="T4470" s="3" t="str" cm="1">
        <f t="array" ref="T4470">_xlfn.IFS(B4470 &gt;= 2005, "Post-2005", B4470 &gt;= 2000, "2000-2004", TRUE, "Pre-2000")</f>
        <v>Post-2005</v>
      </c>
    </row>
    <row r="4471" spans="1:20" x14ac:dyDescent="0.85">
      <c r="A4471" s="1">
        <v>41164</v>
      </c>
      <c r="B4471" t="s">
        <v>6426</v>
      </c>
      <c r="C4471" t="s">
        <v>6427</v>
      </c>
      <c r="D4471" t="s">
        <v>6428</v>
      </c>
      <c r="E4471" t="s">
        <v>334</v>
      </c>
      <c r="F4471" t="s">
        <v>335</v>
      </c>
      <c r="G4471" t="s">
        <v>5078</v>
      </c>
      <c r="H4471">
        <v>2007</v>
      </c>
      <c r="I4471" s="2">
        <v>1100793.8700000001</v>
      </c>
      <c r="J4471" s="2">
        <v>0</v>
      </c>
      <c r="K4471" s="2">
        <v>1100793.8700000001</v>
      </c>
      <c r="L4471" t="s">
        <v>18</v>
      </c>
      <c r="M4471" s="3" t="b">
        <f>trust_funds5[[#This Row],[Contributions Outstanding (USD)]]=0</f>
        <v>1</v>
      </c>
      <c r="N4471" s="3" t="str">
        <f t="shared" si="345"/>
        <v>Outstanding</v>
      </c>
      <c r="O4471" s="3" t="str">
        <f t="shared" si="346"/>
        <v>High Contribution &amp; Recent</v>
      </c>
      <c r="P4471" s="3" t="str">
        <f t="shared" si="347"/>
        <v>Other</v>
      </c>
      <c r="Q4471" s="3" t="str">
        <f t="shared" si="348"/>
        <v>Other</v>
      </c>
      <c r="R4471" s="3" t="str">
        <f t="shared" si="349"/>
        <v>Not LCLS</v>
      </c>
      <c r="S4471" s="3" t="str" cm="1">
        <f t="array" ref="S4471">_xlfn.IFS(G4471 &gt; 5000000, "Very High", G4471 &gt; 1000000, "High", G4471 &gt; 500000, "Medium", TRUE, "Low")</f>
        <v>Very High</v>
      </c>
      <c r="T4471" s="3" t="str" cm="1">
        <f t="array" ref="T4471">_xlfn.IFS(B4471 &gt;= 2005, "Post-2005", B4471 &gt;= 2000, "2000-2004", TRUE, "Pre-2000")</f>
        <v>Post-2005</v>
      </c>
    </row>
    <row r="4472" spans="1:20" x14ac:dyDescent="0.85">
      <c r="A4472" s="1">
        <v>41164</v>
      </c>
      <c r="B4472" t="s">
        <v>6426</v>
      </c>
      <c r="C4472" t="s">
        <v>6427</v>
      </c>
      <c r="D4472" t="s">
        <v>6428</v>
      </c>
      <c r="E4472" t="s">
        <v>119</v>
      </c>
      <c r="F4472" t="s">
        <v>120</v>
      </c>
      <c r="G4472" t="s">
        <v>121</v>
      </c>
      <c r="H4472">
        <v>2007</v>
      </c>
      <c r="I4472" s="2">
        <v>2576706.94</v>
      </c>
      <c r="J4472" s="2">
        <v>0</v>
      </c>
      <c r="K4472" s="2">
        <v>2576706.94</v>
      </c>
      <c r="L4472" t="s">
        <v>18</v>
      </c>
      <c r="M4472" s="3" t="b">
        <f>trust_funds5[[#This Row],[Contributions Outstanding (USD)]]=0</f>
        <v>1</v>
      </c>
      <c r="N4472" s="3" t="str">
        <f t="shared" si="345"/>
        <v>Outstanding</v>
      </c>
      <c r="O4472" s="3" t="str">
        <f t="shared" si="346"/>
        <v>High Contribution &amp; Recent</v>
      </c>
      <c r="P4472" s="3" t="str">
        <f t="shared" si="347"/>
        <v>Other</v>
      </c>
      <c r="Q4472" s="3" t="str">
        <f t="shared" si="348"/>
        <v>Other</v>
      </c>
      <c r="R4472" s="3" t="str">
        <f t="shared" si="349"/>
        <v>Not LCLS</v>
      </c>
      <c r="S4472" s="3" t="str" cm="1">
        <f t="array" ref="S4472">_xlfn.IFS(G4472 &gt; 5000000, "Very High", G4472 &gt; 1000000, "High", G4472 &gt; 500000, "Medium", TRUE, "Low")</f>
        <v>Very High</v>
      </c>
      <c r="T4472" s="3" t="str" cm="1">
        <f t="array" ref="T4472">_xlfn.IFS(B4472 &gt;= 2005, "Post-2005", B4472 &gt;= 2000, "2000-2004", TRUE, "Pre-2000")</f>
        <v>Post-2005</v>
      </c>
    </row>
    <row r="4473" spans="1:20" x14ac:dyDescent="0.85">
      <c r="A4473" s="1">
        <v>41164</v>
      </c>
      <c r="B4473" t="s">
        <v>6429</v>
      </c>
      <c r="C4473" t="s">
        <v>6430</v>
      </c>
      <c r="D4473" t="s">
        <v>6431</v>
      </c>
      <c r="E4473" t="s">
        <v>200</v>
      </c>
      <c r="F4473" t="s">
        <v>201</v>
      </c>
      <c r="G4473" t="s">
        <v>202</v>
      </c>
      <c r="H4473">
        <v>2007</v>
      </c>
      <c r="I4473" s="2">
        <v>400000</v>
      </c>
      <c r="J4473" s="2">
        <v>0</v>
      </c>
      <c r="K4473" s="2">
        <v>400000</v>
      </c>
      <c r="L4473" t="s">
        <v>116</v>
      </c>
      <c r="M4473" s="3" t="b">
        <f>trust_funds5[[#This Row],[Contributions Outstanding (USD)]]=0</f>
        <v>1</v>
      </c>
      <c r="N4473" s="3" t="str">
        <f t="shared" si="345"/>
        <v>Outstanding</v>
      </c>
      <c r="O4473" s="3" t="str">
        <f t="shared" si="346"/>
        <v>High Contribution &amp; Recent</v>
      </c>
      <c r="P4473" s="3" t="str">
        <f t="shared" si="347"/>
        <v>Other</v>
      </c>
      <c r="Q4473" s="3" t="str">
        <f t="shared" si="348"/>
        <v>Other</v>
      </c>
      <c r="R4473" s="3" t="str">
        <f t="shared" si="349"/>
        <v>Not LCLS</v>
      </c>
      <c r="S4473" s="3" t="str" cm="1">
        <f t="array" ref="S4473">_xlfn.IFS(G4473 &gt; 5000000, "Very High", G4473 &gt; 1000000, "High", G4473 &gt; 500000, "Medium", TRUE, "Low")</f>
        <v>Very High</v>
      </c>
      <c r="T4473" s="3" t="str" cm="1">
        <f t="array" ref="T4473">_xlfn.IFS(B4473 &gt;= 2005, "Post-2005", B4473 &gt;= 2000, "2000-2004", TRUE, "Pre-2000")</f>
        <v>Post-2005</v>
      </c>
    </row>
    <row r="4474" spans="1:20" x14ac:dyDescent="0.85">
      <c r="A4474" s="1">
        <v>41164</v>
      </c>
      <c r="B4474" t="s">
        <v>6429</v>
      </c>
      <c r="C4474" t="s">
        <v>6430</v>
      </c>
      <c r="D4474" t="s">
        <v>6431</v>
      </c>
      <c r="E4474" t="s">
        <v>264</v>
      </c>
      <c r="F4474" t="s">
        <v>265</v>
      </c>
      <c r="G4474" t="s">
        <v>266</v>
      </c>
      <c r="H4474">
        <v>2007</v>
      </c>
      <c r="I4474" s="2">
        <v>127910</v>
      </c>
      <c r="J4474" s="2">
        <v>0</v>
      </c>
      <c r="K4474" s="2">
        <v>127910</v>
      </c>
      <c r="L4474" t="s">
        <v>116</v>
      </c>
      <c r="M4474" s="3" t="b">
        <f>trust_funds5[[#This Row],[Contributions Outstanding (USD)]]=0</f>
        <v>1</v>
      </c>
      <c r="N4474" s="3" t="str">
        <f t="shared" si="345"/>
        <v>Outstanding</v>
      </c>
      <c r="O4474" s="3" t="str">
        <f t="shared" si="346"/>
        <v>High Contribution &amp; Recent</v>
      </c>
      <c r="P4474" s="3" t="str">
        <f t="shared" si="347"/>
        <v>Other</v>
      </c>
      <c r="Q4474" s="3" t="str">
        <f t="shared" si="348"/>
        <v>Other</v>
      </c>
      <c r="R4474" s="3" t="str">
        <f t="shared" si="349"/>
        <v>Not LCLS</v>
      </c>
      <c r="S4474" s="3" t="str" cm="1">
        <f t="array" ref="S4474">_xlfn.IFS(G4474 &gt; 5000000, "Very High", G4474 &gt; 1000000, "High", G4474 &gt; 500000, "Medium", TRUE, "Low")</f>
        <v>Very High</v>
      </c>
      <c r="T4474" s="3" t="str" cm="1">
        <f t="array" ref="T4474">_xlfn.IFS(B4474 &gt;= 2005, "Post-2005", B4474 &gt;= 2000, "2000-2004", TRUE, "Pre-2000")</f>
        <v>Post-2005</v>
      </c>
    </row>
    <row r="4475" spans="1:20" x14ac:dyDescent="0.85">
      <c r="A4475" s="1">
        <v>41164</v>
      </c>
      <c r="B4475" t="s">
        <v>6429</v>
      </c>
      <c r="C4475" t="s">
        <v>6430</v>
      </c>
      <c r="D4475" t="s">
        <v>6431</v>
      </c>
      <c r="E4475" t="s">
        <v>293</v>
      </c>
      <c r="F4475" t="s">
        <v>294</v>
      </c>
      <c r="G4475" t="s">
        <v>4803</v>
      </c>
      <c r="H4475">
        <v>2007</v>
      </c>
      <c r="I4475" s="2">
        <v>210000</v>
      </c>
      <c r="J4475" s="2">
        <v>0</v>
      </c>
      <c r="K4475" s="2">
        <v>210000</v>
      </c>
      <c r="L4475" t="s">
        <v>116</v>
      </c>
      <c r="M4475" s="3" t="b">
        <f>trust_funds5[[#This Row],[Contributions Outstanding (USD)]]=0</f>
        <v>1</v>
      </c>
      <c r="N4475" s="3" t="str">
        <f t="shared" si="345"/>
        <v>Outstanding</v>
      </c>
      <c r="O4475" s="3" t="str">
        <f t="shared" si="346"/>
        <v>High Contribution &amp; Recent</v>
      </c>
      <c r="P4475" s="3" t="str">
        <f t="shared" si="347"/>
        <v>Other</v>
      </c>
      <c r="Q4475" s="3" t="str">
        <f t="shared" si="348"/>
        <v>Other</v>
      </c>
      <c r="R4475" s="3" t="str">
        <f t="shared" si="349"/>
        <v>Not LCLS</v>
      </c>
      <c r="S4475" s="3" t="str" cm="1">
        <f t="array" ref="S4475">_xlfn.IFS(G4475 &gt; 5000000, "Very High", G4475 &gt; 1000000, "High", G4475 &gt; 500000, "Medium", TRUE, "Low")</f>
        <v>Very High</v>
      </c>
      <c r="T4475" s="3" t="str" cm="1">
        <f t="array" ref="T4475">_xlfn.IFS(B4475 &gt;= 2005, "Post-2005", B4475 &gt;= 2000, "2000-2004", TRUE, "Pre-2000")</f>
        <v>Post-2005</v>
      </c>
    </row>
    <row r="4476" spans="1:20" x14ac:dyDescent="0.85">
      <c r="A4476" s="1">
        <v>41164</v>
      </c>
      <c r="B4476" t="s">
        <v>6429</v>
      </c>
      <c r="C4476" t="s">
        <v>6430</v>
      </c>
      <c r="D4476" t="s">
        <v>6431</v>
      </c>
      <c r="E4476" t="s">
        <v>102</v>
      </c>
      <c r="F4476" t="s">
        <v>103</v>
      </c>
      <c r="G4476" t="s">
        <v>104</v>
      </c>
      <c r="H4476">
        <v>2007</v>
      </c>
      <c r="I4476" s="2">
        <v>800000</v>
      </c>
      <c r="J4476" s="2">
        <v>0</v>
      </c>
      <c r="K4476" s="2">
        <v>800000</v>
      </c>
      <c r="L4476" t="s">
        <v>116</v>
      </c>
      <c r="M4476" s="3" t="b">
        <f>trust_funds5[[#This Row],[Contributions Outstanding (USD)]]=0</f>
        <v>1</v>
      </c>
      <c r="N4476" s="3" t="str">
        <f t="shared" si="345"/>
        <v>Outstanding</v>
      </c>
      <c r="O4476" s="3" t="str">
        <f t="shared" si="346"/>
        <v>High Contribution &amp; Recent</v>
      </c>
      <c r="P4476" s="3" t="str">
        <f t="shared" si="347"/>
        <v>Other</v>
      </c>
      <c r="Q4476" s="3" t="str">
        <f t="shared" si="348"/>
        <v>Other</v>
      </c>
      <c r="R4476" s="3" t="str">
        <f t="shared" si="349"/>
        <v>Not LCLS</v>
      </c>
      <c r="S4476" s="3" t="str" cm="1">
        <f t="array" ref="S4476">_xlfn.IFS(G4476 &gt; 5000000, "Very High", G4476 &gt; 1000000, "High", G4476 &gt; 500000, "Medium", TRUE, "Low")</f>
        <v>Very High</v>
      </c>
      <c r="T4476" s="3" t="str" cm="1">
        <f t="array" ref="T4476">_xlfn.IFS(B4476 &gt;= 2005, "Post-2005", B4476 &gt;= 2000, "2000-2004", TRUE, "Pre-2000")</f>
        <v>Post-2005</v>
      </c>
    </row>
    <row r="4477" spans="1:20" x14ac:dyDescent="0.85">
      <c r="A4477" s="1">
        <v>41164</v>
      </c>
      <c r="B4477" t="s">
        <v>6429</v>
      </c>
      <c r="C4477" t="s">
        <v>6430</v>
      </c>
      <c r="D4477" t="s">
        <v>6431</v>
      </c>
      <c r="E4477" t="s">
        <v>21</v>
      </c>
      <c r="F4477" t="s">
        <v>22</v>
      </c>
      <c r="G4477" t="s">
        <v>23</v>
      </c>
      <c r="H4477">
        <v>2007</v>
      </c>
      <c r="I4477" s="2">
        <v>598787.35</v>
      </c>
      <c r="J4477" s="2">
        <v>0</v>
      </c>
      <c r="K4477" s="2">
        <v>598787.35</v>
      </c>
      <c r="L4477" t="s">
        <v>116</v>
      </c>
      <c r="M4477" s="3" t="b">
        <f>trust_funds5[[#This Row],[Contributions Outstanding (USD)]]=0</f>
        <v>1</v>
      </c>
      <c r="N4477" s="3" t="str">
        <f t="shared" si="345"/>
        <v>Outstanding</v>
      </c>
      <c r="O4477" s="3" t="str">
        <f t="shared" si="346"/>
        <v>High Contribution &amp; Recent</v>
      </c>
      <c r="P4477" s="3" t="str">
        <f t="shared" si="347"/>
        <v>Other</v>
      </c>
      <c r="Q4477" s="3" t="str">
        <f t="shared" si="348"/>
        <v>Other</v>
      </c>
      <c r="R4477" s="3" t="str">
        <f t="shared" si="349"/>
        <v>Not LCLS</v>
      </c>
      <c r="S4477" s="3" t="str" cm="1">
        <f t="array" ref="S4477">_xlfn.IFS(G4477 &gt; 5000000, "Very High", G4477 &gt; 1000000, "High", G4477 &gt; 500000, "Medium", TRUE, "Low")</f>
        <v>Very High</v>
      </c>
      <c r="T4477" s="3" t="str" cm="1">
        <f t="array" ref="T4477">_xlfn.IFS(B4477 &gt;= 2005, "Post-2005", B4477 &gt;= 2000, "2000-2004", TRUE, "Pre-2000")</f>
        <v>Post-2005</v>
      </c>
    </row>
    <row r="4478" spans="1:20" x14ac:dyDescent="0.85">
      <c r="A4478" s="1">
        <v>41164</v>
      </c>
      <c r="B4478" t="s">
        <v>374</v>
      </c>
      <c r="C4478" t="s">
        <v>6432</v>
      </c>
      <c r="D4478" t="s">
        <v>6433</v>
      </c>
      <c r="E4478" t="s">
        <v>334</v>
      </c>
      <c r="F4478" t="s">
        <v>335</v>
      </c>
      <c r="G4478" t="s">
        <v>5078</v>
      </c>
      <c r="H4478">
        <v>2007</v>
      </c>
      <c r="I4478" s="2">
        <v>1257027.06</v>
      </c>
      <c r="J4478" s="2">
        <v>0</v>
      </c>
      <c r="K4478" s="2">
        <v>1257027.06</v>
      </c>
      <c r="L4478" t="s">
        <v>116</v>
      </c>
      <c r="M4478" s="3" t="b">
        <f>trust_funds5[[#This Row],[Contributions Outstanding (USD)]]=0</f>
        <v>1</v>
      </c>
      <c r="N4478" s="3" t="str">
        <f t="shared" si="345"/>
        <v>Outstanding</v>
      </c>
      <c r="O4478" s="3" t="str">
        <f t="shared" si="346"/>
        <v>High Contribution &amp; Recent</v>
      </c>
      <c r="P4478" s="3" t="str">
        <f t="shared" si="347"/>
        <v>Other</v>
      </c>
      <c r="Q4478" s="3" t="str">
        <f t="shared" si="348"/>
        <v>Other</v>
      </c>
      <c r="R4478" s="3" t="str">
        <f t="shared" si="349"/>
        <v>Not LCLS</v>
      </c>
      <c r="S4478" s="3" t="str" cm="1">
        <f t="array" ref="S4478">_xlfn.IFS(G4478 &gt; 5000000, "Very High", G4478 &gt; 1000000, "High", G4478 &gt; 500000, "Medium", TRUE, "Low")</f>
        <v>Very High</v>
      </c>
      <c r="T4478" s="3" t="str" cm="1">
        <f t="array" ref="T4478">_xlfn.IFS(B4478 &gt;= 2005, "Post-2005", B4478 &gt;= 2000, "2000-2004", TRUE, "Pre-2000")</f>
        <v>Post-2005</v>
      </c>
    </row>
    <row r="4479" spans="1:20" x14ac:dyDescent="0.85">
      <c r="A4479" s="1">
        <v>41164</v>
      </c>
      <c r="B4479" t="s">
        <v>374</v>
      </c>
      <c r="C4479" t="s">
        <v>6432</v>
      </c>
      <c r="D4479" t="s">
        <v>6433</v>
      </c>
      <c r="E4479" t="s">
        <v>235</v>
      </c>
      <c r="F4479" t="s">
        <v>236</v>
      </c>
      <c r="G4479" t="s">
        <v>237</v>
      </c>
      <c r="H4479">
        <v>2007</v>
      </c>
      <c r="I4479" s="2">
        <v>3278222.35</v>
      </c>
      <c r="J4479" s="2">
        <v>0</v>
      </c>
      <c r="K4479" s="2">
        <v>3278222.35</v>
      </c>
      <c r="L4479" t="s">
        <v>116</v>
      </c>
      <c r="M4479" s="3" t="b">
        <f>trust_funds5[[#This Row],[Contributions Outstanding (USD)]]=0</f>
        <v>1</v>
      </c>
      <c r="N4479" s="3" t="str">
        <f t="shared" si="345"/>
        <v>Outstanding</v>
      </c>
      <c r="O4479" s="3" t="str">
        <f t="shared" si="346"/>
        <v>High Contribution &amp; Recent</v>
      </c>
      <c r="P4479" s="3" t="str">
        <f t="shared" si="347"/>
        <v>Other</v>
      </c>
      <c r="Q4479" s="3" t="str">
        <f t="shared" si="348"/>
        <v>Other</v>
      </c>
      <c r="R4479" s="3" t="str">
        <f t="shared" si="349"/>
        <v>Not LCLS</v>
      </c>
      <c r="S4479" s="3" t="str" cm="1">
        <f t="array" ref="S4479">_xlfn.IFS(G4479 &gt; 5000000, "Very High", G4479 &gt; 1000000, "High", G4479 &gt; 500000, "Medium", TRUE, "Low")</f>
        <v>Very High</v>
      </c>
      <c r="T4479" s="3" t="str" cm="1">
        <f t="array" ref="T4479">_xlfn.IFS(B4479 &gt;= 2005, "Post-2005", B4479 &gt;= 2000, "2000-2004", TRUE, "Pre-2000")</f>
        <v>Post-2005</v>
      </c>
    </row>
    <row r="4480" spans="1:20" x14ac:dyDescent="0.85">
      <c r="A4480" s="1">
        <v>41164</v>
      </c>
      <c r="B4480" t="s">
        <v>374</v>
      </c>
      <c r="C4480" t="s">
        <v>6432</v>
      </c>
      <c r="D4480" t="s">
        <v>6433</v>
      </c>
      <c r="E4480" t="s">
        <v>200</v>
      </c>
      <c r="F4480" t="s">
        <v>201</v>
      </c>
      <c r="G4480" t="s">
        <v>202</v>
      </c>
      <c r="H4480">
        <v>2007</v>
      </c>
      <c r="I4480" s="2">
        <v>2000498.36</v>
      </c>
      <c r="J4480" s="2">
        <v>19.149999999999999</v>
      </c>
      <c r="K4480" s="2">
        <v>2000517.51</v>
      </c>
      <c r="L4480" t="s">
        <v>116</v>
      </c>
      <c r="M4480" s="3" t="b">
        <f>trust_funds5[[#This Row],[Contributions Outstanding (USD)]]=0</f>
        <v>0</v>
      </c>
      <c r="N4480" s="3" t="str">
        <f t="shared" si="345"/>
        <v>Outstanding</v>
      </c>
      <c r="O4480" s="3" t="str">
        <f t="shared" si="346"/>
        <v>High Contribution &amp; Recent</v>
      </c>
      <c r="P4480" s="3" t="str">
        <f t="shared" si="347"/>
        <v>Other</v>
      </c>
      <c r="Q4480" s="3" t="str">
        <f t="shared" si="348"/>
        <v>Other</v>
      </c>
      <c r="R4480" s="3" t="str">
        <f t="shared" si="349"/>
        <v>Not LCLS</v>
      </c>
      <c r="S4480" s="3" t="str" cm="1">
        <f t="array" ref="S4480">_xlfn.IFS(G4480 &gt; 5000000, "Very High", G4480 &gt; 1000000, "High", G4480 &gt; 500000, "Medium", TRUE, "Low")</f>
        <v>Very High</v>
      </c>
      <c r="T4480" s="3" t="str" cm="1">
        <f t="array" ref="T4480">_xlfn.IFS(B4480 &gt;= 2005, "Post-2005", B4480 &gt;= 2000, "2000-2004", TRUE, "Pre-2000")</f>
        <v>Post-2005</v>
      </c>
    </row>
    <row r="4481" spans="1:20" x14ac:dyDescent="0.85">
      <c r="A4481" s="1">
        <v>41164</v>
      </c>
      <c r="B4481" t="s">
        <v>374</v>
      </c>
      <c r="C4481" t="s">
        <v>6432</v>
      </c>
      <c r="D4481" t="s">
        <v>6433</v>
      </c>
      <c r="E4481" t="s">
        <v>85</v>
      </c>
      <c r="F4481" t="s">
        <v>86</v>
      </c>
      <c r="G4481" t="s">
        <v>87</v>
      </c>
      <c r="H4481">
        <v>2007</v>
      </c>
      <c r="I4481" s="2">
        <v>13141127.48</v>
      </c>
      <c r="J4481" s="2">
        <v>0</v>
      </c>
      <c r="K4481" s="2">
        <v>13141127.48</v>
      </c>
      <c r="L4481" t="s">
        <v>116</v>
      </c>
      <c r="M4481" s="3" t="b">
        <f>trust_funds5[[#This Row],[Contributions Outstanding (USD)]]=0</f>
        <v>1</v>
      </c>
      <c r="N4481" s="3" t="str">
        <f t="shared" si="345"/>
        <v>Outstanding</v>
      </c>
      <c r="O4481" s="3" t="str">
        <f t="shared" si="346"/>
        <v>High Contribution &amp; Recent</v>
      </c>
      <c r="P4481" s="3" t="str">
        <f t="shared" si="347"/>
        <v>Other</v>
      </c>
      <c r="Q4481" s="3" t="str">
        <f t="shared" si="348"/>
        <v>Other</v>
      </c>
      <c r="R4481" s="3" t="str">
        <f t="shared" si="349"/>
        <v>Not LCLS</v>
      </c>
      <c r="S4481" s="3" t="str" cm="1">
        <f t="array" ref="S4481">_xlfn.IFS(G4481 &gt; 5000000, "Very High", G4481 &gt; 1000000, "High", G4481 &gt; 500000, "Medium", TRUE, "Low")</f>
        <v>Very High</v>
      </c>
      <c r="T4481" s="3" t="str" cm="1">
        <f t="array" ref="T4481">_xlfn.IFS(B4481 &gt;= 2005, "Post-2005", B4481 &gt;= 2000, "2000-2004", TRUE, "Pre-2000")</f>
        <v>Post-2005</v>
      </c>
    </row>
    <row r="4482" spans="1:20" x14ac:dyDescent="0.85">
      <c r="A4482" s="1">
        <v>41164</v>
      </c>
      <c r="B4482" t="s">
        <v>374</v>
      </c>
      <c r="C4482" t="s">
        <v>6432</v>
      </c>
      <c r="D4482" t="s">
        <v>6433</v>
      </c>
      <c r="E4482" t="s">
        <v>2863</v>
      </c>
      <c r="F4482" t="s">
        <v>2864</v>
      </c>
      <c r="G4482" t="s">
        <v>2865</v>
      </c>
      <c r="H4482">
        <v>2007</v>
      </c>
      <c r="I4482" s="2">
        <v>19504451.390000001</v>
      </c>
      <c r="J4482" s="2">
        <v>0</v>
      </c>
      <c r="K4482" s="2">
        <v>19504451.390000001</v>
      </c>
      <c r="L4482" t="s">
        <v>116</v>
      </c>
      <c r="M4482" s="3" t="b">
        <f>trust_funds5[[#This Row],[Contributions Outstanding (USD)]]=0</f>
        <v>1</v>
      </c>
      <c r="N4482" s="3" t="str">
        <f t="shared" ref="N4482:N4545" si="350">IF(D4482 &gt; 0, "Outstanding", "No Outstanding")</f>
        <v>Outstanding</v>
      </c>
      <c r="O4482" s="3" t="str">
        <f t="shared" ref="O4482:O4545" si="351">IF(AND(C4482 &gt; 1000000, B4482 &gt; 2000), "High Contribution &amp; Recent", "Other")</f>
        <v>High Contribution &amp; Recent</v>
      </c>
      <c r="P4482" s="3" t="str">
        <f t="shared" ref="P4482:P4545" si="352">IF(AND(B4482 = 2000, E4482 = "Canada"), "Year 2000, Canada", "Other")</f>
        <v>Other</v>
      </c>
      <c r="Q4482" s="3" t="str">
        <f t="shared" ref="Q4482:Q4545" si="353">IF(OR(E4482 = "Canada", E4482 = "Sweden"), "Canada or Sweden", "Other")</f>
        <v>Other</v>
      </c>
      <c r="R4482" s="3" t="str">
        <f t="shared" ref="R4482:R4545" si="354">IF(NOT(F4482 = "LCLS"), "Not LCLS", "LCLS")</f>
        <v>Not LCLS</v>
      </c>
      <c r="S4482" s="3" t="str" cm="1">
        <f t="array" ref="S4482">_xlfn.IFS(G4482 &gt; 5000000, "Very High", G4482 &gt; 1000000, "High", G4482 &gt; 500000, "Medium", TRUE, "Low")</f>
        <v>Very High</v>
      </c>
      <c r="T4482" s="3" t="str" cm="1">
        <f t="array" ref="T4482">_xlfn.IFS(B4482 &gt;= 2005, "Post-2005", B4482 &gt;= 2000, "2000-2004", TRUE, "Pre-2000")</f>
        <v>Post-2005</v>
      </c>
    </row>
    <row r="4483" spans="1:20" x14ac:dyDescent="0.85">
      <c r="A4483" s="1">
        <v>41164</v>
      </c>
      <c r="B4483" t="s">
        <v>374</v>
      </c>
      <c r="C4483" t="s">
        <v>6432</v>
      </c>
      <c r="D4483" t="s">
        <v>6433</v>
      </c>
      <c r="E4483" t="s">
        <v>293</v>
      </c>
      <c r="F4483" t="s">
        <v>294</v>
      </c>
      <c r="G4483" t="s">
        <v>626</v>
      </c>
      <c r="H4483">
        <v>2007</v>
      </c>
      <c r="I4483" s="2">
        <v>3983458.47</v>
      </c>
      <c r="J4483" s="2">
        <v>0</v>
      </c>
      <c r="K4483" s="2">
        <v>3983458.47</v>
      </c>
      <c r="L4483" t="s">
        <v>116</v>
      </c>
      <c r="M4483" s="3" t="b">
        <f>trust_funds5[[#This Row],[Contributions Outstanding (USD)]]=0</f>
        <v>1</v>
      </c>
      <c r="N4483" s="3" t="str">
        <f t="shared" si="350"/>
        <v>Outstanding</v>
      </c>
      <c r="O4483" s="3" t="str">
        <f t="shared" si="351"/>
        <v>High Contribution &amp; Recent</v>
      </c>
      <c r="P4483" s="3" t="str">
        <f t="shared" si="352"/>
        <v>Other</v>
      </c>
      <c r="Q4483" s="3" t="str">
        <f t="shared" si="353"/>
        <v>Other</v>
      </c>
      <c r="R4483" s="3" t="str">
        <f t="shared" si="354"/>
        <v>Not LCLS</v>
      </c>
      <c r="S4483" s="3" t="str" cm="1">
        <f t="array" ref="S4483">_xlfn.IFS(G4483 &gt; 5000000, "Very High", G4483 &gt; 1000000, "High", G4483 &gt; 500000, "Medium", TRUE, "Low")</f>
        <v>Very High</v>
      </c>
      <c r="T4483" s="3" t="str" cm="1">
        <f t="array" ref="T4483">_xlfn.IFS(B4483 &gt;= 2005, "Post-2005", B4483 &gt;= 2000, "2000-2004", TRUE, "Pre-2000")</f>
        <v>Post-2005</v>
      </c>
    </row>
    <row r="4484" spans="1:20" x14ac:dyDescent="0.85">
      <c r="A4484" s="1">
        <v>41164</v>
      </c>
      <c r="B4484" t="s">
        <v>374</v>
      </c>
      <c r="C4484" t="s">
        <v>6432</v>
      </c>
      <c r="D4484" t="s">
        <v>6433</v>
      </c>
      <c r="E4484" t="s">
        <v>102</v>
      </c>
      <c r="F4484" t="s">
        <v>103</v>
      </c>
      <c r="G4484" t="s">
        <v>104</v>
      </c>
      <c r="H4484">
        <v>2007</v>
      </c>
      <c r="I4484" s="2">
        <v>11377737.6</v>
      </c>
      <c r="J4484" s="2">
        <v>0</v>
      </c>
      <c r="K4484" s="2">
        <v>11377737.6</v>
      </c>
      <c r="L4484" t="s">
        <v>116</v>
      </c>
      <c r="M4484" s="3" t="b">
        <f>trust_funds5[[#This Row],[Contributions Outstanding (USD)]]=0</f>
        <v>1</v>
      </c>
      <c r="N4484" s="3" t="str">
        <f t="shared" si="350"/>
        <v>Outstanding</v>
      </c>
      <c r="O4484" s="3" t="str">
        <f t="shared" si="351"/>
        <v>High Contribution &amp; Recent</v>
      </c>
      <c r="P4484" s="3" t="str">
        <f t="shared" si="352"/>
        <v>Other</v>
      </c>
      <c r="Q4484" s="3" t="str">
        <f t="shared" si="353"/>
        <v>Other</v>
      </c>
      <c r="R4484" s="3" t="str">
        <f t="shared" si="354"/>
        <v>Not LCLS</v>
      </c>
      <c r="S4484" s="3" t="str" cm="1">
        <f t="array" ref="S4484">_xlfn.IFS(G4484 &gt; 5000000, "Very High", G4484 &gt; 1000000, "High", G4484 &gt; 500000, "Medium", TRUE, "Low")</f>
        <v>Very High</v>
      </c>
      <c r="T4484" s="3" t="str" cm="1">
        <f t="array" ref="T4484">_xlfn.IFS(B4484 &gt;= 2005, "Post-2005", B4484 &gt;= 2000, "2000-2004", TRUE, "Pre-2000")</f>
        <v>Post-2005</v>
      </c>
    </row>
    <row r="4485" spans="1:20" x14ac:dyDescent="0.85">
      <c r="A4485" s="1">
        <v>41164</v>
      </c>
      <c r="B4485" t="s">
        <v>374</v>
      </c>
      <c r="C4485" t="s">
        <v>6432</v>
      </c>
      <c r="D4485" t="s">
        <v>6433</v>
      </c>
      <c r="E4485" t="s">
        <v>204</v>
      </c>
      <c r="F4485" t="s">
        <v>205</v>
      </c>
      <c r="G4485" t="s">
        <v>206</v>
      </c>
      <c r="H4485">
        <v>2007</v>
      </c>
      <c r="I4485" s="2">
        <v>3245658.2</v>
      </c>
      <c r="J4485" s="2">
        <v>0</v>
      </c>
      <c r="K4485" s="2">
        <v>3245658.2</v>
      </c>
      <c r="L4485" t="s">
        <v>116</v>
      </c>
      <c r="M4485" s="3" t="b">
        <f>trust_funds5[[#This Row],[Contributions Outstanding (USD)]]=0</f>
        <v>1</v>
      </c>
      <c r="N4485" s="3" t="str">
        <f t="shared" si="350"/>
        <v>Outstanding</v>
      </c>
      <c r="O4485" s="3" t="str">
        <f t="shared" si="351"/>
        <v>High Contribution &amp; Recent</v>
      </c>
      <c r="P4485" s="3" t="str">
        <f t="shared" si="352"/>
        <v>Other</v>
      </c>
      <c r="Q4485" s="3" t="str">
        <f t="shared" si="353"/>
        <v>Other</v>
      </c>
      <c r="R4485" s="3" t="str">
        <f t="shared" si="354"/>
        <v>Not LCLS</v>
      </c>
      <c r="S4485" s="3" t="str" cm="1">
        <f t="array" ref="S4485">_xlfn.IFS(G4485 &gt; 5000000, "Very High", G4485 &gt; 1000000, "High", G4485 &gt; 500000, "Medium", TRUE, "Low")</f>
        <v>Very High</v>
      </c>
      <c r="T4485" s="3" t="str" cm="1">
        <f t="array" ref="T4485">_xlfn.IFS(B4485 &gt;= 2005, "Post-2005", B4485 &gt;= 2000, "2000-2004", TRUE, "Pre-2000")</f>
        <v>Post-2005</v>
      </c>
    </row>
    <row r="4486" spans="1:20" x14ac:dyDescent="0.85">
      <c r="A4486" s="1">
        <v>41164</v>
      </c>
      <c r="B4486" t="s">
        <v>374</v>
      </c>
      <c r="C4486" t="s">
        <v>6432</v>
      </c>
      <c r="D4486" t="s">
        <v>6433</v>
      </c>
      <c r="E4486" t="s">
        <v>42</v>
      </c>
      <c r="F4486" t="s">
        <v>43</v>
      </c>
      <c r="G4486" t="s">
        <v>44</v>
      </c>
      <c r="H4486">
        <v>2007</v>
      </c>
      <c r="I4486" s="2">
        <v>3527879</v>
      </c>
      <c r="J4486" s="2">
        <v>0</v>
      </c>
      <c r="K4486" s="2">
        <v>3527879</v>
      </c>
      <c r="L4486" t="s">
        <v>116</v>
      </c>
      <c r="M4486" s="3" t="b">
        <f>trust_funds5[[#This Row],[Contributions Outstanding (USD)]]=0</f>
        <v>1</v>
      </c>
      <c r="N4486" s="3" t="str">
        <f t="shared" si="350"/>
        <v>Outstanding</v>
      </c>
      <c r="O4486" s="3" t="str">
        <f t="shared" si="351"/>
        <v>High Contribution &amp; Recent</v>
      </c>
      <c r="P4486" s="3" t="str">
        <f t="shared" si="352"/>
        <v>Other</v>
      </c>
      <c r="Q4486" s="3" t="str">
        <f t="shared" si="353"/>
        <v>Other</v>
      </c>
      <c r="R4486" s="3" t="str">
        <f t="shared" si="354"/>
        <v>Not LCLS</v>
      </c>
      <c r="S4486" s="3" t="str" cm="1">
        <f t="array" ref="S4486">_xlfn.IFS(G4486 &gt; 5000000, "Very High", G4486 &gt; 1000000, "High", G4486 &gt; 500000, "Medium", TRUE, "Low")</f>
        <v>Very High</v>
      </c>
      <c r="T4486" s="3" t="str" cm="1">
        <f t="array" ref="T4486">_xlfn.IFS(B4486 &gt;= 2005, "Post-2005", B4486 &gt;= 2000, "2000-2004", TRUE, "Pre-2000")</f>
        <v>Post-2005</v>
      </c>
    </row>
    <row r="4487" spans="1:20" x14ac:dyDescent="0.85">
      <c r="A4487" s="1">
        <v>41164</v>
      </c>
      <c r="B4487" t="s">
        <v>374</v>
      </c>
      <c r="C4487" t="s">
        <v>6432</v>
      </c>
      <c r="D4487" t="s">
        <v>6433</v>
      </c>
      <c r="E4487" t="s">
        <v>21</v>
      </c>
      <c r="F4487" t="s">
        <v>22</v>
      </c>
      <c r="G4487" t="s">
        <v>23</v>
      </c>
      <c r="H4487">
        <v>2007</v>
      </c>
      <c r="I4487" s="2">
        <v>6532364.6100000003</v>
      </c>
      <c r="J4487" s="2">
        <v>21130.39</v>
      </c>
      <c r="K4487" s="2">
        <v>6553495</v>
      </c>
      <c r="L4487" t="s">
        <v>116</v>
      </c>
      <c r="M4487" s="3" t="b">
        <f>trust_funds5[[#This Row],[Contributions Outstanding (USD)]]=0</f>
        <v>0</v>
      </c>
      <c r="N4487" s="3" t="str">
        <f t="shared" si="350"/>
        <v>Outstanding</v>
      </c>
      <c r="O4487" s="3" t="str">
        <f t="shared" si="351"/>
        <v>High Contribution &amp; Recent</v>
      </c>
      <c r="P4487" s="3" t="str">
        <f t="shared" si="352"/>
        <v>Other</v>
      </c>
      <c r="Q4487" s="3" t="str">
        <f t="shared" si="353"/>
        <v>Other</v>
      </c>
      <c r="R4487" s="3" t="str">
        <f t="shared" si="354"/>
        <v>Not LCLS</v>
      </c>
      <c r="S4487" s="3" t="str" cm="1">
        <f t="array" ref="S4487">_xlfn.IFS(G4487 &gt; 5000000, "Very High", G4487 &gt; 1000000, "High", G4487 &gt; 500000, "Medium", TRUE, "Low")</f>
        <v>Very High</v>
      </c>
      <c r="T4487" s="3" t="str" cm="1">
        <f t="array" ref="T4487">_xlfn.IFS(B4487 &gt;= 2005, "Post-2005", B4487 &gt;= 2000, "2000-2004", TRUE, "Pre-2000")</f>
        <v>Post-2005</v>
      </c>
    </row>
    <row r="4488" spans="1:20" x14ac:dyDescent="0.85">
      <c r="A4488" s="1">
        <v>41164</v>
      </c>
      <c r="B4488" t="s">
        <v>3797</v>
      </c>
      <c r="C4488" t="s">
        <v>5951</v>
      </c>
      <c r="D4488" t="s">
        <v>5952</v>
      </c>
      <c r="E4488" t="s">
        <v>85</v>
      </c>
      <c r="F4488" t="s">
        <v>86</v>
      </c>
      <c r="G4488" t="s">
        <v>87</v>
      </c>
      <c r="H4488">
        <v>2007</v>
      </c>
      <c r="I4488" s="2">
        <v>25571814.18</v>
      </c>
      <c r="J4488" s="2">
        <v>0</v>
      </c>
      <c r="K4488" s="2">
        <v>25571814.18</v>
      </c>
      <c r="L4488" t="s">
        <v>18</v>
      </c>
      <c r="M4488" s="3" t="b">
        <f>trust_funds5[[#This Row],[Contributions Outstanding (USD)]]=0</f>
        <v>1</v>
      </c>
      <c r="N4488" s="3" t="str">
        <f t="shared" si="350"/>
        <v>Outstanding</v>
      </c>
      <c r="O4488" s="3" t="str">
        <f t="shared" si="351"/>
        <v>High Contribution &amp; Recent</v>
      </c>
      <c r="P4488" s="3" t="str">
        <f t="shared" si="352"/>
        <v>Other</v>
      </c>
      <c r="Q4488" s="3" t="str">
        <f t="shared" si="353"/>
        <v>Other</v>
      </c>
      <c r="R4488" s="3" t="str">
        <f t="shared" si="354"/>
        <v>Not LCLS</v>
      </c>
      <c r="S4488" s="3" t="str" cm="1">
        <f t="array" ref="S4488">_xlfn.IFS(G4488 &gt; 5000000, "Very High", G4488 &gt; 1000000, "High", G4488 &gt; 500000, "Medium", TRUE, "Low")</f>
        <v>Very High</v>
      </c>
      <c r="T4488" s="3" t="str" cm="1">
        <f t="array" ref="T4488">_xlfn.IFS(B4488 &gt;= 2005, "Post-2005", B4488 &gt;= 2000, "2000-2004", TRUE, "Pre-2000")</f>
        <v>Post-2005</v>
      </c>
    </row>
    <row r="4489" spans="1:20" x14ac:dyDescent="0.85">
      <c r="A4489" s="1">
        <v>41164</v>
      </c>
      <c r="B4489" t="s">
        <v>3797</v>
      </c>
      <c r="C4489" t="s">
        <v>5953</v>
      </c>
      <c r="D4489" t="s">
        <v>5954</v>
      </c>
      <c r="E4489" t="s">
        <v>1408</v>
      </c>
      <c r="F4489" t="s">
        <v>1409</v>
      </c>
      <c r="G4489" t="s">
        <v>1410</v>
      </c>
      <c r="H4489">
        <v>2007</v>
      </c>
      <c r="I4489" s="2">
        <v>472585</v>
      </c>
      <c r="J4489" s="2">
        <v>0</v>
      </c>
      <c r="K4489" s="2">
        <v>472585</v>
      </c>
      <c r="L4489" t="s">
        <v>116</v>
      </c>
      <c r="M4489" s="3" t="b">
        <f>trust_funds5[[#This Row],[Contributions Outstanding (USD)]]=0</f>
        <v>1</v>
      </c>
      <c r="N4489" s="3" t="str">
        <f t="shared" si="350"/>
        <v>Outstanding</v>
      </c>
      <c r="O4489" s="3" t="str">
        <f t="shared" si="351"/>
        <v>High Contribution &amp; Recent</v>
      </c>
      <c r="P4489" s="3" t="str">
        <f t="shared" si="352"/>
        <v>Other</v>
      </c>
      <c r="Q4489" s="3" t="str">
        <f t="shared" si="353"/>
        <v>Other</v>
      </c>
      <c r="R4489" s="3" t="str">
        <f t="shared" si="354"/>
        <v>Not LCLS</v>
      </c>
      <c r="S4489" s="3" t="str" cm="1">
        <f t="array" ref="S4489">_xlfn.IFS(G4489 &gt; 5000000, "Very High", G4489 &gt; 1000000, "High", G4489 &gt; 500000, "Medium", TRUE, "Low")</f>
        <v>Very High</v>
      </c>
      <c r="T4489" s="3" t="str" cm="1">
        <f t="array" ref="T4489">_xlfn.IFS(B4489 &gt;= 2005, "Post-2005", B4489 &gt;= 2000, "2000-2004", TRUE, "Pre-2000")</f>
        <v>Post-2005</v>
      </c>
    </row>
    <row r="4490" spans="1:20" x14ac:dyDescent="0.85">
      <c r="A4490" s="1">
        <v>41164</v>
      </c>
      <c r="B4490" t="s">
        <v>3797</v>
      </c>
      <c r="C4490" t="s">
        <v>6434</v>
      </c>
      <c r="D4490" t="s">
        <v>6435</v>
      </c>
      <c r="E4490" t="s">
        <v>85</v>
      </c>
      <c r="F4490" t="s">
        <v>86</v>
      </c>
      <c r="G4490" t="s">
        <v>87</v>
      </c>
      <c r="H4490">
        <v>2007</v>
      </c>
      <c r="I4490" s="2">
        <v>200823900</v>
      </c>
      <c r="J4490" s="2">
        <v>0</v>
      </c>
      <c r="K4490" s="2">
        <v>200823900</v>
      </c>
      <c r="L4490" t="s">
        <v>18</v>
      </c>
      <c r="M4490" s="3" t="b">
        <f>trust_funds5[[#This Row],[Contributions Outstanding (USD)]]=0</f>
        <v>1</v>
      </c>
      <c r="N4490" s="3" t="str">
        <f t="shared" si="350"/>
        <v>Outstanding</v>
      </c>
      <c r="O4490" s="3" t="str">
        <f t="shared" si="351"/>
        <v>High Contribution &amp; Recent</v>
      </c>
      <c r="P4490" s="3" t="str">
        <f t="shared" si="352"/>
        <v>Other</v>
      </c>
      <c r="Q4490" s="3" t="str">
        <f t="shared" si="353"/>
        <v>Other</v>
      </c>
      <c r="R4490" s="3" t="str">
        <f t="shared" si="354"/>
        <v>Not LCLS</v>
      </c>
      <c r="S4490" s="3" t="str" cm="1">
        <f t="array" ref="S4490">_xlfn.IFS(G4490 &gt; 5000000, "Very High", G4490 &gt; 1000000, "High", G4490 &gt; 500000, "Medium", TRUE, "Low")</f>
        <v>Very High</v>
      </c>
      <c r="T4490" s="3" t="str" cm="1">
        <f t="array" ref="T4490">_xlfn.IFS(B4490 &gt;= 2005, "Post-2005", B4490 &gt;= 2000, "2000-2004", TRUE, "Pre-2000")</f>
        <v>Post-2005</v>
      </c>
    </row>
    <row r="4491" spans="1:20" x14ac:dyDescent="0.85">
      <c r="A4491" s="1">
        <v>41164</v>
      </c>
      <c r="B4491" t="s">
        <v>5495</v>
      </c>
      <c r="C4491" t="s">
        <v>5496</v>
      </c>
      <c r="D4491" t="s">
        <v>5497</v>
      </c>
      <c r="E4491" t="s">
        <v>56</v>
      </c>
      <c r="F4491" t="s">
        <v>57</v>
      </c>
      <c r="G4491" t="s">
        <v>58</v>
      </c>
      <c r="H4491">
        <v>2007</v>
      </c>
      <c r="I4491" s="2">
        <v>204950</v>
      </c>
      <c r="J4491" s="2">
        <v>0</v>
      </c>
      <c r="K4491" s="2">
        <v>204950</v>
      </c>
      <c r="L4491" t="s">
        <v>116</v>
      </c>
      <c r="M4491" s="3" t="b">
        <f>trust_funds5[[#This Row],[Contributions Outstanding (USD)]]=0</f>
        <v>1</v>
      </c>
      <c r="N4491" s="3" t="str">
        <f t="shared" si="350"/>
        <v>Outstanding</v>
      </c>
      <c r="O4491" s="3" t="str">
        <f t="shared" si="351"/>
        <v>High Contribution &amp; Recent</v>
      </c>
      <c r="P4491" s="3" t="str">
        <f t="shared" si="352"/>
        <v>Other</v>
      </c>
      <c r="Q4491" s="3" t="str">
        <f t="shared" si="353"/>
        <v>Other</v>
      </c>
      <c r="R4491" s="3" t="str">
        <f t="shared" si="354"/>
        <v>Not LCLS</v>
      </c>
      <c r="S4491" s="3" t="str" cm="1">
        <f t="array" ref="S4491">_xlfn.IFS(G4491 &gt; 5000000, "Very High", G4491 &gt; 1000000, "High", G4491 &gt; 500000, "Medium", TRUE, "Low")</f>
        <v>Very High</v>
      </c>
      <c r="T4491" s="3" t="str" cm="1">
        <f t="array" ref="T4491">_xlfn.IFS(B4491 &gt;= 2005, "Post-2005", B4491 &gt;= 2000, "2000-2004", TRUE, "Pre-2000")</f>
        <v>Post-2005</v>
      </c>
    </row>
    <row r="4492" spans="1:20" x14ac:dyDescent="0.85">
      <c r="A4492" s="1">
        <v>41164</v>
      </c>
      <c r="B4492" t="s">
        <v>5495</v>
      </c>
      <c r="C4492" t="s">
        <v>5496</v>
      </c>
      <c r="D4492" t="s">
        <v>5497</v>
      </c>
      <c r="E4492" t="s">
        <v>235</v>
      </c>
      <c r="F4492" t="s">
        <v>236</v>
      </c>
      <c r="G4492" t="s">
        <v>237</v>
      </c>
      <c r="H4492">
        <v>2007</v>
      </c>
      <c r="I4492" s="2">
        <v>706593.65</v>
      </c>
      <c r="J4492" s="2">
        <v>5.8</v>
      </c>
      <c r="K4492" s="2">
        <v>706599.45</v>
      </c>
      <c r="L4492" t="s">
        <v>116</v>
      </c>
      <c r="M4492" s="3" t="b">
        <f>trust_funds5[[#This Row],[Contributions Outstanding (USD)]]=0</f>
        <v>0</v>
      </c>
      <c r="N4492" s="3" t="str">
        <f t="shared" si="350"/>
        <v>Outstanding</v>
      </c>
      <c r="O4492" s="3" t="str">
        <f t="shared" si="351"/>
        <v>High Contribution &amp; Recent</v>
      </c>
      <c r="P4492" s="3" t="str">
        <f t="shared" si="352"/>
        <v>Other</v>
      </c>
      <c r="Q4492" s="3" t="str">
        <f t="shared" si="353"/>
        <v>Other</v>
      </c>
      <c r="R4492" s="3" t="str">
        <f t="shared" si="354"/>
        <v>Not LCLS</v>
      </c>
      <c r="S4492" s="3" t="str" cm="1">
        <f t="array" ref="S4492">_xlfn.IFS(G4492 &gt; 5000000, "Very High", G4492 &gt; 1000000, "High", G4492 &gt; 500000, "Medium", TRUE, "Low")</f>
        <v>Very High</v>
      </c>
      <c r="T4492" s="3" t="str" cm="1">
        <f t="array" ref="T4492">_xlfn.IFS(B4492 &gt;= 2005, "Post-2005", B4492 &gt;= 2000, "2000-2004", TRUE, "Pre-2000")</f>
        <v>Post-2005</v>
      </c>
    </row>
    <row r="4493" spans="1:20" x14ac:dyDescent="0.85">
      <c r="A4493" s="1">
        <v>41164</v>
      </c>
      <c r="B4493" t="s">
        <v>5495</v>
      </c>
      <c r="C4493" t="s">
        <v>5496</v>
      </c>
      <c r="D4493" t="s">
        <v>5497</v>
      </c>
      <c r="E4493" t="s">
        <v>15</v>
      </c>
      <c r="F4493" t="s">
        <v>16</v>
      </c>
      <c r="G4493" t="s">
        <v>17</v>
      </c>
      <c r="H4493">
        <v>2007</v>
      </c>
      <c r="I4493" s="2">
        <v>1032918.19</v>
      </c>
      <c r="J4493" s="2">
        <v>0</v>
      </c>
      <c r="K4493" s="2">
        <v>1032918.19</v>
      </c>
      <c r="L4493" t="s">
        <v>116</v>
      </c>
      <c r="M4493" s="3" t="b">
        <f>trust_funds5[[#This Row],[Contributions Outstanding (USD)]]=0</f>
        <v>1</v>
      </c>
      <c r="N4493" s="3" t="str">
        <f t="shared" si="350"/>
        <v>Outstanding</v>
      </c>
      <c r="O4493" s="3" t="str">
        <f t="shared" si="351"/>
        <v>High Contribution &amp; Recent</v>
      </c>
      <c r="P4493" s="3" t="str">
        <f t="shared" si="352"/>
        <v>Other</v>
      </c>
      <c r="Q4493" s="3" t="str">
        <f t="shared" si="353"/>
        <v>Other</v>
      </c>
      <c r="R4493" s="3" t="str">
        <f t="shared" si="354"/>
        <v>Not LCLS</v>
      </c>
      <c r="S4493" s="3" t="str" cm="1">
        <f t="array" ref="S4493">_xlfn.IFS(G4493 &gt; 5000000, "Very High", G4493 &gt; 1000000, "High", G4493 &gt; 500000, "Medium", TRUE, "Low")</f>
        <v>Very High</v>
      </c>
      <c r="T4493" s="3" t="str" cm="1">
        <f t="array" ref="T4493">_xlfn.IFS(B4493 &gt;= 2005, "Post-2005", B4493 &gt;= 2000, "2000-2004", TRUE, "Pre-2000")</f>
        <v>Post-2005</v>
      </c>
    </row>
    <row r="4494" spans="1:20" x14ac:dyDescent="0.85">
      <c r="A4494" s="1">
        <v>41164</v>
      </c>
      <c r="B4494" t="s">
        <v>5495</v>
      </c>
      <c r="C4494" t="s">
        <v>5496</v>
      </c>
      <c r="D4494" t="s">
        <v>5497</v>
      </c>
      <c r="E4494" t="s">
        <v>293</v>
      </c>
      <c r="F4494" t="s">
        <v>294</v>
      </c>
      <c r="G4494" t="s">
        <v>295</v>
      </c>
      <c r="H4494">
        <v>2007</v>
      </c>
      <c r="I4494" s="2">
        <v>250000</v>
      </c>
      <c r="J4494" s="2">
        <v>0</v>
      </c>
      <c r="K4494" s="2">
        <v>250000</v>
      </c>
      <c r="L4494" t="s">
        <v>116</v>
      </c>
      <c r="M4494" s="3" t="b">
        <f>trust_funds5[[#This Row],[Contributions Outstanding (USD)]]=0</f>
        <v>1</v>
      </c>
      <c r="N4494" s="3" t="str">
        <f t="shared" si="350"/>
        <v>Outstanding</v>
      </c>
      <c r="O4494" s="3" t="str">
        <f t="shared" si="351"/>
        <v>High Contribution &amp; Recent</v>
      </c>
      <c r="P4494" s="3" t="str">
        <f t="shared" si="352"/>
        <v>Other</v>
      </c>
      <c r="Q4494" s="3" t="str">
        <f t="shared" si="353"/>
        <v>Other</v>
      </c>
      <c r="R4494" s="3" t="str">
        <f t="shared" si="354"/>
        <v>Not LCLS</v>
      </c>
      <c r="S4494" s="3" t="str" cm="1">
        <f t="array" ref="S4494">_xlfn.IFS(G4494 &gt; 5000000, "Very High", G4494 &gt; 1000000, "High", G4494 &gt; 500000, "Medium", TRUE, "Low")</f>
        <v>Very High</v>
      </c>
      <c r="T4494" s="3" t="str" cm="1">
        <f t="array" ref="T4494">_xlfn.IFS(B4494 &gt;= 2005, "Post-2005", B4494 &gt;= 2000, "2000-2004", TRUE, "Pre-2000")</f>
        <v>Post-2005</v>
      </c>
    </row>
    <row r="4495" spans="1:20" x14ac:dyDescent="0.85">
      <c r="A4495" s="1">
        <v>41164</v>
      </c>
      <c r="B4495" t="s">
        <v>5495</v>
      </c>
      <c r="C4495" t="s">
        <v>5496</v>
      </c>
      <c r="D4495" t="s">
        <v>5497</v>
      </c>
      <c r="E4495" t="s">
        <v>293</v>
      </c>
      <c r="F4495" t="s">
        <v>294</v>
      </c>
      <c r="G4495" t="s">
        <v>626</v>
      </c>
      <c r="H4495">
        <v>2007</v>
      </c>
      <c r="I4495" s="2">
        <v>250000</v>
      </c>
      <c r="J4495" s="2">
        <v>0</v>
      </c>
      <c r="K4495" s="2">
        <v>250000</v>
      </c>
      <c r="L4495" t="s">
        <v>116</v>
      </c>
      <c r="M4495" s="3" t="b">
        <f>trust_funds5[[#This Row],[Contributions Outstanding (USD)]]=0</f>
        <v>1</v>
      </c>
      <c r="N4495" s="3" t="str">
        <f t="shared" si="350"/>
        <v>Outstanding</v>
      </c>
      <c r="O4495" s="3" t="str">
        <f t="shared" si="351"/>
        <v>High Contribution &amp; Recent</v>
      </c>
      <c r="P4495" s="3" t="str">
        <f t="shared" si="352"/>
        <v>Other</v>
      </c>
      <c r="Q4495" s="3" t="str">
        <f t="shared" si="353"/>
        <v>Other</v>
      </c>
      <c r="R4495" s="3" t="str">
        <f t="shared" si="354"/>
        <v>Not LCLS</v>
      </c>
      <c r="S4495" s="3" t="str" cm="1">
        <f t="array" ref="S4495">_xlfn.IFS(G4495 &gt; 5000000, "Very High", G4495 &gt; 1000000, "High", G4495 &gt; 500000, "Medium", TRUE, "Low")</f>
        <v>Very High</v>
      </c>
      <c r="T4495" s="3" t="str" cm="1">
        <f t="array" ref="T4495">_xlfn.IFS(B4495 &gt;= 2005, "Post-2005", B4495 &gt;= 2000, "2000-2004", TRUE, "Pre-2000")</f>
        <v>Post-2005</v>
      </c>
    </row>
    <row r="4496" spans="1:20" x14ac:dyDescent="0.85">
      <c r="A4496" s="1">
        <v>41164</v>
      </c>
      <c r="B4496" t="s">
        <v>5495</v>
      </c>
      <c r="C4496" t="s">
        <v>5496</v>
      </c>
      <c r="D4496" t="s">
        <v>5497</v>
      </c>
      <c r="E4496" t="s">
        <v>102</v>
      </c>
      <c r="F4496" t="s">
        <v>103</v>
      </c>
      <c r="G4496" t="s">
        <v>104</v>
      </c>
      <c r="H4496">
        <v>2007</v>
      </c>
      <c r="I4496" s="2">
        <v>1083060</v>
      </c>
      <c r="J4496" s="2">
        <v>0</v>
      </c>
      <c r="K4496" s="2">
        <v>1083060</v>
      </c>
      <c r="L4496" t="s">
        <v>116</v>
      </c>
      <c r="M4496" s="3" t="b">
        <f>trust_funds5[[#This Row],[Contributions Outstanding (USD)]]=0</f>
        <v>1</v>
      </c>
      <c r="N4496" s="3" t="str">
        <f t="shared" si="350"/>
        <v>Outstanding</v>
      </c>
      <c r="O4496" s="3" t="str">
        <f t="shared" si="351"/>
        <v>High Contribution &amp; Recent</v>
      </c>
      <c r="P4496" s="3" t="str">
        <f t="shared" si="352"/>
        <v>Other</v>
      </c>
      <c r="Q4496" s="3" t="str">
        <f t="shared" si="353"/>
        <v>Other</v>
      </c>
      <c r="R4496" s="3" t="str">
        <f t="shared" si="354"/>
        <v>Not LCLS</v>
      </c>
      <c r="S4496" s="3" t="str" cm="1">
        <f t="array" ref="S4496">_xlfn.IFS(G4496 &gt; 5000000, "Very High", G4496 &gt; 1000000, "High", G4496 &gt; 500000, "Medium", TRUE, "Low")</f>
        <v>Very High</v>
      </c>
      <c r="T4496" s="3" t="str" cm="1">
        <f t="array" ref="T4496">_xlfn.IFS(B4496 &gt;= 2005, "Post-2005", B4496 &gt;= 2000, "2000-2004", TRUE, "Pre-2000")</f>
        <v>Post-2005</v>
      </c>
    </row>
    <row r="4497" spans="1:20" x14ac:dyDescent="0.85">
      <c r="A4497" s="1">
        <v>41164</v>
      </c>
      <c r="B4497" t="s">
        <v>5495</v>
      </c>
      <c r="C4497" t="s">
        <v>5496</v>
      </c>
      <c r="D4497" t="s">
        <v>5497</v>
      </c>
      <c r="E4497" t="s">
        <v>119</v>
      </c>
      <c r="F4497" t="s">
        <v>120</v>
      </c>
      <c r="G4497" t="s">
        <v>121</v>
      </c>
      <c r="H4497">
        <v>2007</v>
      </c>
      <c r="I4497" s="2">
        <v>1000000</v>
      </c>
      <c r="J4497" s="2">
        <v>0</v>
      </c>
      <c r="K4497" s="2">
        <v>1000000</v>
      </c>
      <c r="L4497" t="s">
        <v>116</v>
      </c>
      <c r="M4497" s="3" t="b">
        <f>trust_funds5[[#This Row],[Contributions Outstanding (USD)]]=0</f>
        <v>1</v>
      </c>
      <c r="N4497" s="3" t="str">
        <f t="shared" si="350"/>
        <v>Outstanding</v>
      </c>
      <c r="O4497" s="3" t="str">
        <f t="shared" si="351"/>
        <v>High Contribution &amp; Recent</v>
      </c>
      <c r="P4497" s="3" t="str">
        <f t="shared" si="352"/>
        <v>Other</v>
      </c>
      <c r="Q4497" s="3" t="str">
        <f t="shared" si="353"/>
        <v>Other</v>
      </c>
      <c r="R4497" s="3" t="str">
        <f t="shared" si="354"/>
        <v>Not LCLS</v>
      </c>
      <c r="S4497" s="3" t="str" cm="1">
        <f t="array" ref="S4497">_xlfn.IFS(G4497 &gt; 5000000, "Very High", G4497 &gt; 1000000, "High", G4497 &gt; 500000, "Medium", TRUE, "Low")</f>
        <v>Very High</v>
      </c>
      <c r="T4497" s="3" t="str" cm="1">
        <f t="array" ref="T4497">_xlfn.IFS(B4497 &gt;= 2005, "Post-2005", B4497 &gt;= 2000, "2000-2004", TRUE, "Pre-2000")</f>
        <v>Post-2005</v>
      </c>
    </row>
    <row r="4498" spans="1:20" x14ac:dyDescent="0.85">
      <c r="A4498" s="1">
        <v>41164</v>
      </c>
      <c r="B4498" t="s">
        <v>5495</v>
      </c>
      <c r="C4498" t="s">
        <v>5496</v>
      </c>
      <c r="D4498" t="s">
        <v>5497</v>
      </c>
      <c r="E4498" t="s">
        <v>42</v>
      </c>
      <c r="F4498" t="s">
        <v>43</v>
      </c>
      <c r="G4498" t="s">
        <v>44</v>
      </c>
      <c r="H4498">
        <v>2007</v>
      </c>
      <c r="I4498" s="2">
        <v>838222.97</v>
      </c>
      <c r="J4498" s="2">
        <v>0</v>
      </c>
      <c r="K4498" s="2">
        <v>838222.97</v>
      </c>
      <c r="L4498" t="s">
        <v>116</v>
      </c>
      <c r="M4498" s="3" t="b">
        <f>trust_funds5[[#This Row],[Contributions Outstanding (USD)]]=0</f>
        <v>1</v>
      </c>
      <c r="N4498" s="3" t="str">
        <f t="shared" si="350"/>
        <v>Outstanding</v>
      </c>
      <c r="O4498" s="3" t="str">
        <f t="shared" si="351"/>
        <v>High Contribution &amp; Recent</v>
      </c>
      <c r="P4498" s="3" t="str">
        <f t="shared" si="352"/>
        <v>Other</v>
      </c>
      <c r="Q4498" s="3" t="str">
        <f t="shared" si="353"/>
        <v>Other</v>
      </c>
      <c r="R4498" s="3" t="str">
        <f t="shared" si="354"/>
        <v>Not LCLS</v>
      </c>
      <c r="S4498" s="3" t="str" cm="1">
        <f t="array" ref="S4498">_xlfn.IFS(G4498 &gt; 5000000, "Very High", G4498 &gt; 1000000, "High", G4498 &gt; 500000, "Medium", TRUE, "Low")</f>
        <v>Very High</v>
      </c>
      <c r="T4498" s="3" t="str" cm="1">
        <f t="array" ref="T4498">_xlfn.IFS(B4498 &gt;= 2005, "Post-2005", B4498 &gt;= 2000, "2000-2004", TRUE, "Pre-2000")</f>
        <v>Post-2005</v>
      </c>
    </row>
    <row r="4499" spans="1:20" x14ac:dyDescent="0.85">
      <c r="A4499" s="1">
        <v>41164</v>
      </c>
      <c r="B4499" t="s">
        <v>1450</v>
      </c>
      <c r="C4499" t="s">
        <v>5961</v>
      </c>
      <c r="D4499" t="s">
        <v>5962</v>
      </c>
      <c r="E4499" t="s">
        <v>21</v>
      </c>
      <c r="F4499" t="s">
        <v>22</v>
      </c>
      <c r="G4499" t="s">
        <v>23</v>
      </c>
      <c r="H4499">
        <v>2007</v>
      </c>
      <c r="I4499" s="2">
        <v>713453.7</v>
      </c>
      <c r="J4499" s="2">
        <v>0</v>
      </c>
      <c r="K4499" s="2">
        <v>713453.7</v>
      </c>
      <c r="L4499" t="s">
        <v>116</v>
      </c>
      <c r="M4499" s="3" t="b">
        <f>trust_funds5[[#This Row],[Contributions Outstanding (USD)]]=0</f>
        <v>1</v>
      </c>
      <c r="N4499" s="3" t="str">
        <f t="shared" si="350"/>
        <v>Outstanding</v>
      </c>
      <c r="O4499" s="3" t="str">
        <f t="shared" si="351"/>
        <v>High Contribution &amp; Recent</v>
      </c>
      <c r="P4499" s="3" t="str">
        <f t="shared" si="352"/>
        <v>Other</v>
      </c>
      <c r="Q4499" s="3" t="str">
        <f t="shared" si="353"/>
        <v>Other</v>
      </c>
      <c r="R4499" s="3" t="str">
        <f t="shared" si="354"/>
        <v>Not LCLS</v>
      </c>
      <c r="S4499" s="3" t="str" cm="1">
        <f t="array" ref="S4499">_xlfn.IFS(G4499 &gt; 5000000, "Very High", G4499 &gt; 1000000, "High", G4499 &gt; 500000, "Medium", TRUE, "Low")</f>
        <v>Very High</v>
      </c>
      <c r="T4499" s="3" t="str" cm="1">
        <f t="array" ref="T4499">_xlfn.IFS(B4499 &gt;= 2005, "Post-2005", B4499 &gt;= 2000, "2000-2004", TRUE, "Pre-2000")</f>
        <v>Post-2005</v>
      </c>
    </row>
    <row r="4500" spans="1:20" x14ac:dyDescent="0.85">
      <c r="A4500" s="1">
        <v>41164</v>
      </c>
      <c r="B4500" t="s">
        <v>5698</v>
      </c>
      <c r="C4500" t="s">
        <v>6436</v>
      </c>
      <c r="D4500" t="s">
        <v>6437</v>
      </c>
      <c r="E4500" t="s">
        <v>102</v>
      </c>
      <c r="F4500" t="s">
        <v>103</v>
      </c>
      <c r="G4500" t="s">
        <v>104</v>
      </c>
      <c r="H4500">
        <v>2007</v>
      </c>
      <c r="I4500" s="2">
        <v>442200</v>
      </c>
      <c r="J4500" s="2">
        <v>0</v>
      </c>
      <c r="K4500" s="2">
        <v>442200</v>
      </c>
      <c r="L4500" t="s">
        <v>18</v>
      </c>
      <c r="M4500" s="3" t="b">
        <f>trust_funds5[[#This Row],[Contributions Outstanding (USD)]]=0</f>
        <v>1</v>
      </c>
      <c r="N4500" s="3" t="str">
        <f t="shared" si="350"/>
        <v>Outstanding</v>
      </c>
      <c r="O4500" s="3" t="str">
        <f t="shared" si="351"/>
        <v>High Contribution &amp; Recent</v>
      </c>
      <c r="P4500" s="3" t="str">
        <f t="shared" si="352"/>
        <v>Other</v>
      </c>
      <c r="Q4500" s="3" t="str">
        <f t="shared" si="353"/>
        <v>Other</v>
      </c>
      <c r="R4500" s="3" t="str">
        <f t="shared" si="354"/>
        <v>Not LCLS</v>
      </c>
      <c r="S4500" s="3" t="str" cm="1">
        <f t="array" ref="S4500">_xlfn.IFS(G4500 &gt; 5000000, "Very High", G4500 &gt; 1000000, "High", G4500 &gt; 500000, "Medium", TRUE, "Low")</f>
        <v>Very High</v>
      </c>
      <c r="T4500" s="3" t="str" cm="1">
        <f t="array" ref="T4500">_xlfn.IFS(B4500 &gt;= 2005, "Post-2005", B4500 &gt;= 2000, "2000-2004", TRUE, "Pre-2000")</f>
        <v>Post-2005</v>
      </c>
    </row>
    <row r="4501" spans="1:20" x14ac:dyDescent="0.85">
      <c r="A4501" s="1">
        <v>41164</v>
      </c>
      <c r="B4501" t="s">
        <v>3797</v>
      </c>
      <c r="C4501" t="s">
        <v>6438</v>
      </c>
      <c r="D4501" t="s">
        <v>6439</v>
      </c>
      <c r="E4501" t="s">
        <v>102</v>
      </c>
      <c r="F4501" t="s">
        <v>103</v>
      </c>
      <c r="G4501" t="s">
        <v>104</v>
      </c>
      <c r="H4501">
        <v>2007</v>
      </c>
      <c r="I4501" s="2">
        <v>396920</v>
      </c>
      <c r="J4501" s="2">
        <v>0</v>
      </c>
      <c r="K4501" s="2">
        <v>396920</v>
      </c>
      <c r="L4501" t="s">
        <v>116</v>
      </c>
      <c r="M4501" s="3" t="b">
        <f>trust_funds5[[#This Row],[Contributions Outstanding (USD)]]=0</f>
        <v>1</v>
      </c>
      <c r="N4501" s="3" t="str">
        <f t="shared" si="350"/>
        <v>Outstanding</v>
      </c>
      <c r="O4501" s="3" t="str">
        <f t="shared" si="351"/>
        <v>High Contribution &amp; Recent</v>
      </c>
      <c r="P4501" s="3" t="str">
        <f t="shared" si="352"/>
        <v>Other</v>
      </c>
      <c r="Q4501" s="3" t="str">
        <f t="shared" si="353"/>
        <v>Other</v>
      </c>
      <c r="R4501" s="3" t="str">
        <f t="shared" si="354"/>
        <v>Not LCLS</v>
      </c>
      <c r="S4501" s="3" t="str" cm="1">
        <f t="array" ref="S4501">_xlfn.IFS(G4501 &gt; 5000000, "Very High", G4501 &gt; 1000000, "High", G4501 &gt; 500000, "Medium", TRUE, "Low")</f>
        <v>Very High</v>
      </c>
      <c r="T4501" s="3" t="str" cm="1">
        <f t="array" ref="T4501">_xlfn.IFS(B4501 &gt;= 2005, "Post-2005", B4501 &gt;= 2000, "2000-2004", TRUE, "Pre-2000")</f>
        <v>Post-2005</v>
      </c>
    </row>
    <row r="4502" spans="1:20" x14ac:dyDescent="0.85">
      <c r="A4502" s="1">
        <v>41164</v>
      </c>
      <c r="B4502" t="s">
        <v>3797</v>
      </c>
      <c r="C4502" t="s">
        <v>6438</v>
      </c>
      <c r="D4502" t="s">
        <v>6439</v>
      </c>
      <c r="E4502" t="s">
        <v>1408</v>
      </c>
      <c r="F4502" t="s">
        <v>1409</v>
      </c>
      <c r="G4502" t="s">
        <v>1410</v>
      </c>
      <c r="H4502">
        <v>2007</v>
      </c>
      <c r="I4502" s="2">
        <v>127333.29</v>
      </c>
      <c r="J4502" s="2">
        <v>0</v>
      </c>
      <c r="K4502" s="2">
        <v>127333.29</v>
      </c>
      <c r="L4502" t="s">
        <v>116</v>
      </c>
      <c r="M4502" s="3" t="b">
        <f>trust_funds5[[#This Row],[Contributions Outstanding (USD)]]=0</f>
        <v>1</v>
      </c>
      <c r="N4502" s="3" t="str">
        <f t="shared" si="350"/>
        <v>Outstanding</v>
      </c>
      <c r="O4502" s="3" t="str">
        <f t="shared" si="351"/>
        <v>High Contribution &amp; Recent</v>
      </c>
      <c r="P4502" s="3" t="str">
        <f t="shared" si="352"/>
        <v>Other</v>
      </c>
      <c r="Q4502" s="3" t="str">
        <f t="shared" si="353"/>
        <v>Other</v>
      </c>
      <c r="R4502" s="3" t="str">
        <f t="shared" si="354"/>
        <v>Not LCLS</v>
      </c>
      <c r="S4502" s="3" t="str" cm="1">
        <f t="array" ref="S4502">_xlfn.IFS(G4502 &gt; 5000000, "Very High", G4502 &gt; 1000000, "High", G4502 &gt; 500000, "Medium", TRUE, "Low")</f>
        <v>Very High</v>
      </c>
      <c r="T4502" s="3" t="str" cm="1">
        <f t="array" ref="T4502">_xlfn.IFS(B4502 &gt;= 2005, "Post-2005", B4502 &gt;= 2000, "2000-2004", TRUE, "Pre-2000")</f>
        <v>Post-2005</v>
      </c>
    </row>
    <row r="4503" spans="1:20" x14ac:dyDescent="0.85">
      <c r="A4503" s="1">
        <v>41164</v>
      </c>
      <c r="B4503" t="s">
        <v>3797</v>
      </c>
      <c r="C4503" t="s">
        <v>6438</v>
      </c>
      <c r="D4503" t="s">
        <v>6439</v>
      </c>
      <c r="E4503" t="s">
        <v>119</v>
      </c>
      <c r="F4503" t="s">
        <v>120</v>
      </c>
      <c r="G4503" t="s">
        <v>121</v>
      </c>
      <c r="H4503">
        <v>2007</v>
      </c>
      <c r="I4503" s="2">
        <v>135830</v>
      </c>
      <c r="J4503" s="2">
        <v>0</v>
      </c>
      <c r="K4503" s="2">
        <v>135830</v>
      </c>
      <c r="L4503" t="s">
        <v>116</v>
      </c>
      <c r="M4503" s="3" t="b">
        <f>trust_funds5[[#This Row],[Contributions Outstanding (USD)]]=0</f>
        <v>1</v>
      </c>
      <c r="N4503" s="3" t="str">
        <f t="shared" si="350"/>
        <v>Outstanding</v>
      </c>
      <c r="O4503" s="3" t="str">
        <f t="shared" si="351"/>
        <v>High Contribution &amp; Recent</v>
      </c>
      <c r="P4503" s="3" t="str">
        <f t="shared" si="352"/>
        <v>Other</v>
      </c>
      <c r="Q4503" s="3" t="str">
        <f t="shared" si="353"/>
        <v>Other</v>
      </c>
      <c r="R4503" s="3" t="str">
        <f t="shared" si="354"/>
        <v>Not LCLS</v>
      </c>
      <c r="S4503" s="3" t="str" cm="1">
        <f t="array" ref="S4503">_xlfn.IFS(G4503 &gt; 5000000, "Very High", G4503 &gt; 1000000, "High", G4503 &gt; 500000, "Medium", TRUE, "Low")</f>
        <v>Very High</v>
      </c>
      <c r="T4503" s="3" t="str" cm="1">
        <f t="array" ref="T4503">_xlfn.IFS(B4503 &gt;= 2005, "Post-2005", B4503 &gt;= 2000, "2000-2004", TRUE, "Pre-2000")</f>
        <v>Post-2005</v>
      </c>
    </row>
    <row r="4504" spans="1:20" x14ac:dyDescent="0.85">
      <c r="A4504" s="1">
        <v>41164</v>
      </c>
      <c r="B4504" t="s">
        <v>4784</v>
      </c>
      <c r="C4504" t="s">
        <v>4785</v>
      </c>
      <c r="D4504" t="s">
        <v>4786</v>
      </c>
      <c r="E4504" t="s">
        <v>288</v>
      </c>
      <c r="F4504" t="s">
        <v>289</v>
      </c>
      <c r="G4504" t="s">
        <v>290</v>
      </c>
      <c r="H4504">
        <v>2007</v>
      </c>
      <c r="I4504" s="2">
        <v>1378110</v>
      </c>
      <c r="J4504" s="2">
        <v>0</v>
      </c>
      <c r="K4504" s="2">
        <v>1378110</v>
      </c>
      <c r="L4504" t="s">
        <v>116</v>
      </c>
      <c r="M4504" s="3" t="b">
        <f>trust_funds5[[#This Row],[Contributions Outstanding (USD)]]=0</f>
        <v>1</v>
      </c>
      <c r="N4504" s="3" t="str">
        <f t="shared" si="350"/>
        <v>Outstanding</v>
      </c>
      <c r="O4504" s="3" t="str">
        <f t="shared" si="351"/>
        <v>High Contribution &amp; Recent</v>
      </c>
      <c r="P4504" s="3" t="str">
        <f t="shared" si="352"/>
        <v>Other</v>
      </c>
      <c r="Q4504" s="3" t="str">
        <f t="shared" si="353"/>
        <v>Other</v>
      </c>
      <c r="R4504" s="3" t="str">
        <f t="shared" si="354"/>
        <v>Not LCLS</v>
      </c>
      <c r="S4504" s="3" t="str" cm="1">
        <f t="array" ref="S4504">_xlfn.IFS(G4504 &gt; 5000000, "Very High", G4504 &gt; 1000000, "High", G4504 &gt; 500000, "Medium", TRUE, "Low")</f>
        <v>Very High</v>
      </c>
      <c r="T4504" s="3" t="str" cm="1">
        <f t="array" ref="T4504">_xlfn.IFS(B4504 &gt;= 2005, "Post-2005", B4504 &gt;= 2000, "2000-2004", TRUE, "Pre-2000")</f>
        <v>Post-2005</v>
      </c>
    </row>
    <row r="4505" spans="1:20" x14ac:dyDescent="0.85">
      <c r="A4505" s="1">
        <v>41164</v>
      </c>
      <c r="B4505" t="s">
        <v>1234</v>
      </c>
      <c r="C4505" t="s">
        <v>5500</v>
      </c>
      <c r="D4505" t="s">
        <v>5501</v>
      </c>
      <c r="E4505" t="s">
        <v>119</v>
      </c>
      <c r="F4505" t="s">
        <v>120</v>
      </c>
      <c r="G4505" t="s">
        <v>121</v>
      </c>
      <c r="H4505">
        <v>2007</v>
      </c>
      <c r="I4505" s="2">
        <v>250000</v>
      </c>
      <c r="J4505" s="2">
        <v>0</v>
      </c>
      <c r="K4505" s="2">
        <v>250000</v>
      </c>
      <c r="L4505" t="s">
        <v>18</v>
      </c>
      <c r="M4505" s="3" t="b">
        <f>trust_funds5[[#This Row],[Contributions Outstanding (USD)]]=0</f>
        <v>1</v>
      </c>
      <c r="N4505" s="3" t="str">
        <f t="shared" si="350"/>
        <v>Outstanding</v>
      </c>
      <c r="O4505" s="3" t="str">
        <f t="shared" si="351"/>
        <v>High Contribution &amp; Recent</v>
      </c>
      <c r="P4505" s="3" t="str">
        <f t="shared" si="352"/>
        <v>Other</v>
      </c>
      <c r="Q4505" s="3" t="str">
        <f t="shared" si="353"/>
        <v>Other</v>
      </c>
      <c r="R4505" s="3" t="str">
        <f t="shared" si="354"/>
        <v>Not LCLS</v>
      </c>
      <c r="S4505" s="3" t="str" cm="1">
        <f t="array" ref="S4505">_xlfn.IFS(G4505 &gt; 5000000, "Very High", G4505 &gt; 1000000, "High", G4505 &gt; 500000, "Medium", TRUE, "Low")</f>
        <v>Very High</v>
      </c>
      <c r="T4505" s="3" t="str" cm="1">
        <f t="array" ref="T4505">_xlfn.IFS(B4505 &gt;= 2005, "Post-2005", B4505 &gt;= 2000, "2000-2004", TRUE, "Pre-2000")</f>
        <v>Post-2005</v>
      </c>
    </row>
    <row r="4506" spans="1:20" x14ac:dyDescent="0.85">
      <c r="A4506" s="1">
        <v>41164</v>
      </c>
      <c r="B4506" t="s">
        <v>4705</v>
      </c>
      <c r="C4506" t="s">
        <v>6440</v>
      </c>
      <c r="D4506" t="s">
        <v>6441</v>
      </c>
      <c r="E4506" t="s">
        <v>293</v>
      </c>
      <c r="F4506" t="s">
        <v>294</v>
      </c>
      <c r="G4506" t="s">
        <v>4803</v>
      </c>
      <c r="H4506">
        <v>2007</v>
      </c>
      <c r="I4506" s="2">
        <v>4610700</v>
      </c>
      <c r="J4506" s="2">
        <v>0</v>
      </c>
      <c r="K4506" s="2">
        <v>4610700</v>
      </c>
      <c r="L4506" t="s">
        <v>116</v>
      </c>
      <c r="M4506" s="3" t="b">
        <f>trust_funds5[[#This Row],[Contributions Outstanding (USD)]]=0</f>
        <v>1</v>
      </c>
      <c r="N4506" s="3" t="str">
        <f t="shared" si="350"/>
        <v>Outstanding</v>
      </c>
      <c r="O4506" s="3" t="str">
        <f t="shared" si="351"/>
        <v>High Contribution &amp; Recent</v>
      </c>
      <c r="P4506" s="3" t="str">
        <f t="shared" si="352"/>
        <v>Other</v>
      </c>
      <c r="Q4506" s="3" t="str">
        <f t="shared" si="353"/>
        <v>Other</v>
      </c>
      <c r="R4506" s="3" t="str">
        <f t="shared" si="354"/>
        <v>Not LCLS</v>
      </c>
      <c r="S4506" s="3" t="str" cm="1">
        <f t="array" ref="S4506">_xlfn.IFS(G4506 &gt; 5000000, "Very High", G4506 &gt; 1000000, "High", G4506 &gt; 500000, "Medium", TRUE, "Low")</f>
        <v>Very High</v>
      </c>
      <c r="T4506" s="3" t="str" cm="1">
        <f t="array" ref="T4506">_xlfn.IFS(B4506 &gt;= 2005, "Post-2005", B4506 &gt;= 2000, "2000-2004", TRUE, "Pre-2000")</f>
        <v>Post-2005</v>
      </c>
    </row>
    <row r="4507" spans="1:20" x14ac:dyDescent="0.85">
      <c r="A4507" s="1">
        <v>41164</v>
      </c>
      <c r="B4507" t="s">
        <v>4705</v>
      </c>
      <c r="C4507" t="s">
        <v>6440</v>
      </c>
      <c r="D4507" t="s">
        <v>6441</v>
      </c>
      <c r="E4507" t="s">
        <v>223</v>
      </c>
      <c r="F4507" t="s">
        <v>224</v>
      </c>
      <c r="G4507" t="s">
        <v>225</v>
      </c>
      <c r="H4507">
        <v>2007</v>
      </c>
      <c r="I4507" s="2">
        <v>2000000</v>
      </c>
      <c r="J4507" s="2">
        <v>0</v>
      </c>
      <c r="K4507" s="2">
        <v>2000000</v>
      </c>
      <c r="L4507" t="s">
        <v>116</v>
      </c>
      <c r="M4507" s="3" t="b">
        <f>trust_funds5[[#This Row],[Contributions Outstanding (USD)]]=0</f>
        <v>1</v>
      </c>
      <c r="N4507" s="3" t="str">
        <f t="shared" si="350"/>
        <v>Outstanding</v>
      </c>
      <c r="O4507" s="3" t="str">
        <f t="shared" si="351"/>
        <v>High Contribution &amp; Recent</v>
      </c>
      <c r="P4507" s="3" t="str">
        <f t="shared" si="352"/>
        <v>Other</v>
      </c>
      <c r="Q4507" s="3" t="str">
        <f t="shared" si="353"/>
        <v>Other</v>
      </c>
      <c r="R4507" s="3" t="str">
        <f t="shared" si="354"/>
        <v>Not LCLS</v>
      </c>
      <c r="S4507" s="3" t="str" cm="1">
        <f t="array" ref="S4507">_xlfn.IFS(G4507 &gt; 5000000, "Very High", G4507 &gt; 1000000, "High", G4507 &gt; 500000, "Medium", TRUE, "Low")</f>
        <v>Very High</v>
      </c>
      <c r="T4507" s="3" t="str" cm="1">
        <f t="array" ref="T4507">_xlfn.IFS(B4507 &gt;= 2005, "Post-2005", B4507 &gt;= 2000, "2000-2004", TRUE, "Pre-2000")</f>
        <v>Post-2005</v>
      </c>
    </row>
    <row r="4508" spans="1:20" x14ac:dyDescent="0.85">
      <c r="A4508" s="1">
        <v>41164</v>
      </c>
      <c r="B4508" t="s">
        <v>4705</v>
      </c>
      <c r="C4508" t="s">
        <v>6440</v>
      </c>
      <c r="D4508" t="s">
        <v>6441</v>
      </c>
      <c r="E4508" t="s">
        <v>119</v>
      </c>
      <c r="F4508" t="s">
        <v>120</v>
      </c>
      <c r="G4508" t="s">
        <v>121</v>
      </c>
      <c r="H4508">
        <v>2007</v>
      </c>
      <c r="I4508" s="2">
        <v>1499970</v>
      </c>
      <c r="J4508" s="2">
        <v>0</v>
      </c>
      <c r="K4508" s="2">
        <v>1499970</v>
      </c>
      <c r="L4508" t="s">
        <v>116</v>
      </c>
      <c r="M4508" s="3" t="b">
        <f>trust_funds5[[#This Row],[Contributions Outstanding (USD)]]=0</f>
        <v>1</v>
      </c>
      <c r="N4508" s="3" t="str">
        <f t="shared" si="350"/>
        <v>Outstanding</v>
      </c>
      <c r="O4508" s="3" t="str">
        <f t="shared" si="351"/>
        <v>High Contribution &amp; Recent</v>
      </c>
      <c r="P4508" s="3" t="str">
        <f t="shared" si="352"/>
        <v>Other</v>
      </c>
      <c r="Q4508" s="3" t="str">
        <f t="shared" si="353"/>
        <v>Other</v>
      </c>
      <c r="R4508" s="3" t="str">
        <f t="shared" si="354"/>
        <v>Not LCLS</v>
      </c>
      <c r="S4508" s="3" t="str" cm="1">
        <f t="array" ref="S4508">_xlfn.IFS(G4508 &gt; 5000000, "Very High", G4508 &gt; 1000000, "High", G4508 &gt; 500000, "Medium", TRUE, "Low")</f>
        <v>Very High</v>
      </c>
      <c r="T4508" s="3" t="str" cm="1">
        <f t="array" ref="T4508">_xlfn.IFS(B4508 &gt;= 2005, "Post-2005", B4508 &gt;= 2000, "2000-2004", TRUE, "Pre-2000")</f>
        <v>Post-2005</v>
      </c>
    </row>
    <row r="4509" spans="1:20" x14ac:dyDescent="0.85">
      <c r="A4509" s="1">
        <v>41164</v>
      </c>
      <c r="B4509" t="s">
        <v>5963</v>
      </c>
      <c r="C4509" t="s">
        <v>5964</v>
      </c>
      <c r="D4509" t="s">
        <v>5965</v>
      </c>
      <c r="E4509" t="s">
        <v>15</v>
      </c>
      <c r="F4509" t="s">
        <v>16</v>
      </c>
      <c r="G4509" t="s">
        <v>17</v>
      </c>
      <c r="H4509">
        <v>2007</v>
      </c>
      <c r="I4509" s="2">
        <v>920331.5</v>
      </c>
      <c r="J4509" s="2">
        <v>0</v>
      </c>
      <c r="K4509" s="2">
        <v>920331.5</v>
      </c>
      <c r="L4509" t="s">
        <v>116</v>
      </c>
      <c r="M4509" s="3" t="b">
        <f>trust_funds5[[#This Row],[Contributions Outstanding (USD)]]=0</f>
        <v>1</v>
      </c>
      <c r="N4509" s="3" t="str">
        <f t="shared" si="350"/>
        <v>Outstanding</v>
      </c>
      <c r="O4509" s="3" t="str">
        <f t="shared" si="351"/>
        <v>High Contribution &amp; Recent</v>
      </c>
      <c r="P4509" s="3" t="str">
        <f t="shared" si="352"/>
        <v>Other</v>
      </c>
      <c r="Q4509" s="3" t="str">
        <f t="shared" si="353"/>
        <v>Other</v>
      </c>
      <c r="R4509" s="3" t="str">
        <f t="shared" si="354"/>
        <v>Not LCLS</v>
      </c>
      <c r="S4509" s="3" t="str" cm="1">
        <f t="array" ref="S4509">_xlfn.IFS(G4509 &gt; 5000000, "Very High", G4509 &gt; 1000000, "High", G4509 &gt; 500000, "Medium", TRUE, "Low")</f>
        <v>Very High</v>
      </c>
      <c r="T4509" s="3" t="str" cm="1">
        <f t="array" ref="T4509">_xlfn.IFS(B4509 &gt;= 2005, "Post-2005", B4509 &gt;= 2000, "2000-2004", TRUE, "Pre-2000")</f>
        <v>Post-2005</v>
      </c>
    </row>
    <row r="4510" spans="1:20" x14ac:dyDescent="0.85">
      <c r="A4510" s="1">
        <v>41164</v>
      </c>
      <c r="B4510" t="s">
        <v>5963</v>
      </c>
      <c r="C4510" t="s">
        <v>5964</v>
      </c>
      <c r="D4510" t="s">
        <v>5965</v>
      </c>
      <c r="E4510" t="s">
        <v>21</v>
      </c>
      <c r="F4510" t="s">
        <v>22</v>
      </c>
      <c r="G4510" t="s">
        <v>23</v>
      </c>
      <c r="H4510">
        <v>2007</v>
      </c>
      <c r="I4510" s="2">
        <v>3269823.27</v>
      </c>
      <c r="J4510" s="2">
        <v>0</v>
      </c>
      <c r="K4510" s="2">
        <v>3269823.27</v>
      </c>
      <c r="L4510" t="s">
        <v>116</v>
      </c>
      <c r="M4510" s="3" t="b">
        <f>trust_funds5[[#This Row],[Contributions Outstanding (USD)]]=0</f>
        <v>1</v>
      </c>
      <c r="N4510" s="3" t="str">
        <f t="shared" si="350"/>
        <v>Outstanding</v>
      </c>
      <c r="O4510" s="3" t="str">
        <f t="shared" si="351"/>
        <v>High Contribution &amp; Recent</v>
      </c>
      <c r="P4510" s="3" t="str">
        <f t="shared" si="352"/>
        <v>Other</v>
      </c>
      <c r="Q4510" s="3" t="str">
        <f t="shared" si="353"/>
        <v>Other</v>
      </c>
      <c r="R4510" s="3" t="str">
        <f t="shared" si="354"/>
        <v>Not LCLS</v>
      </c>
      <c r="S4510" s="3" t="str" cm="1">
        <f t="array" ref="S4510">_xlfn.IFS(G4510 &gt; 5000000, "Very High", G4510 &gt; 1000000, "High", G4510 &gt; 500000, "Medium", TRUE, "Low")</f>
        <v>Very High</v>
      </c>
      <c r="T4510" s="3" t="str" cm="1">
        <f t="array" ref="T4510">_xlfn.IFS(B4510 &gt;= 2005, "Post-2005", B4510 &gt;= 2000, "2000-2004", TRUE, "Pre-2000")</f>
        <v>Post-2005</v>
      </c>
    </row>
    <row r="4511" spans="1:20" x14ac:dyDescent="0.85">
      <c r="A4511" s="1">
        <v>41164</v>
      </c>
      <c r="B4511" t="s">
        <v>6442</v>
      </c>
      <c r="C4511" t="s">
        <v>6443</v>
      </c>
      <c r="D4511" t="s">
        <v>6444</v>
      </c>
      <c r="E4511" t="s">
        <v>15</v>
      </c>
      <c r="F4511" t="s">
        <v>16</v>
      </c>
      <c r="G4511" t="s">
        <v>17</v>
      </c>
      <c r="H4511">
        <v>2007</v>
      </c>
      <c r="I4511" s="2">
        <v>184066.3</v>
      </c>
      <c r="J4511" s="2">
        <v>0</v>
      </c>
      <c r="K4511" s="2">
        <v>184066.3</v>
      </c>
      <c r="L4511" t="s">
        <v>116</v>
      </c>
      <c r="M4511" s="3" t="b">
        <f>trust_funds5[[#This Row],[Contributions Outstanding (USD)]]=0</f>
        <v>1</v>
      </c>
      <c r="N4511" s="3" t="str">
        <f t="shared" si="350"/>
        <v>Outstanding</v>
      </c>
      <c r="O4511" s="3" t="str">
        <f t="shared" si="351"/>
        <v>High Contribution &amp; Recent</v>
      </c>
      <c r="P4511" s="3" t="str">
        <f t="shared" si="352"/>
        <v>Other</v>
      </c>
      <c r="Q4511" s="3" t="str">
        <f t="shared" si="353"/>
        <v>Other</v>
      </c>
      <c r="R4511" s="3" t="str">
        <f t="shared" si="354"/>
        <v>Not LCLS</v>
      </c>
      <c r="S4511" s="3" t="str" cm="1">
        <f t="array" ref="S4511">_xlfn.IFS(G4511 &gt; 5000000, "Very High", G4511 &gt; 1000000, "High", G4511 &gt; 500000, "Medium", TRUE, "Low")</f>
        <v>Very High</v>
      </c>
      <c r="T4511" s="3" t="str" cm="1">
        <f t="array" ref="T4511">_xlfn.IFS(B4511 &gt;= 2005, "Post-2005", B4511 &gt;= 2000, "2000-2004", TRUE, "Pre-2000")</f>
        <v>Post-2005</v>
      </c>
    </row>
    <row r="4512" spans="1:20" x14ac:dyDescent="0.85">
      <c r="A4512" s="1">
        <v>41164</v>
      </c>
      <c r="B4512" t="s">
        <v>6442</v>
      </c>
      <c r="C4512" t="s">
        <v>6443</v>
      </c>
      <c r="D4512" t="s">
        <v>6444</v>
      </c>
      <c r="E4512" t="s">
        <v>102</v>
      </c>
      <c r="F4512" t="s">
        <v>103</v>
      </c>
      <c r="G4512" t="s">
        <v>104</v>
      </c>
      <c r="H4512">
        <v>2007</v>
      </c>
      <c r="I4512" s="2">
        <v>159064</v>
      </c>
      <c r="J4512" s="2">
        <v>0</v>
      </c>
      <c r="K4512" s="2">
        <v>159064</v>
      </c>
      <c r="L4512" t="s">
        <v>116</v>
      </c>
      <c r="M4512" s="3" t="b">
        <f>trust_funds5[[#This Row],[Contributions Outstanding (USD)]]=0</f>
        <v>1</v>
      </c>
      <c r="N4512" s="3" t="str">
        <f t="shared" si="350"/>
        <v>Outstanding</v>
      </c>
      <c r="O4512" s="3" t="str">
        <f t="shared" si="351"/>
        <v>High Contribution &amp; Recent</v>
      </c>
      <c r="P4512" s="3" t="str">
        <f t="shared" si="352"/>
        <v>Other</v>
      </c>
      <c r="Q4512" s="3" t="str">
        <f t="shared" si="353"/>
        <v>Other</v>
      </c>
      <c r="R4512" s="3" t="str">
        <f t="shared" si="354"/>
        <v>Not LCLS</v>
      </c>
      <c r="S4512" s="3" t="str" cm="1">
        <f t="array" ref="S4512">_xlfn.IFS(G4512 &gt; 5000000, "Very High", G4512 &gt; 1000000, "High", G4512 &gt; 500000, "Medium", TRUE, "Low")</f>
        <v>Very High</v>
      </c>
      <c r="T4512" s="3" t="str" cm="1">
        <f t="array" ref="T4512">_xlfn.IFS(B4512 &gt;= 2005, "Post-2005", B4512 &gt;= 2000, "2000-2004", TRUE, "Pre-2000")</f>
        <v>Post-2005</v>
      </c>
    </row>
    <row r="4513" spans="1:20" x14ac:dyDescent="0.85">
      <c r="A4513" s="1">
        <v>41164</v>
      </c>
      <c r="B4513" t="s">
        <v>507</v>
      </c>
      <c r="C4513" t="s">
        <v>6445</v>
      </c>
      <c r="D4513" t="s">
        <v>6446</v>
      </c>
      <c r="E4513" t="s">
        <v>21</v>
      </c>
      <c r="F4513" t="s">
        <v>22</v>
      </c>
      <c r="G4513" t="s">
        <v>23</v>
      </c>
      <c r="H4513">
        <v>2007</v>
      </c>
      <c r="I4513" s="2">
        <v>4981003.8</v>
      </c>
      <c r="J4513" s="2">
        <v>0</v>
      </c>
      <c r="K4513" s="2">
        <v>4981003.8</v>
      </c>
      <c r="L4513" t="s">
        <v>116</v>
      </c>
      <c r="M4513" s="3" t="b">
        <f>trust_funds5[[#This Row],[Contributions Outstanding (USD)]]=0</f>
        <v>1</v>
      </c>
      <c r="N4513" s="3" t="str">
        <f t="shared" si="350"/>
        <v>Outstanding</v>
      </c>
      <c r="O4513" s="3" t="str">
        <f t="shared" si="351"/>
        <v>High Contribution &amp; Recent</v>
      </c>
      <c r="P4513" s="3" t="str">
        <f t="shared" si="352"/>
        <v>Other</v>
      </c>
      <c r="Q4513" s="3" t="str">
        <f t="shared" si="353"/>
        <v>Other</v>
      </c>
      <c r="R4513" s="3" t="str">
        <f t="shared" si="354"/>
        <v>Not LCLS</v>
      </c>
      <c r="S4513" s="3" t="str" cm="1">
        <f t="array" ref="S4513">_xlfn.IFS(G4513 &gt; 5000000, "Very High", G4513 &gt; 1000000, "High", G4513 &gt; 500000, "Medium", TRUE, "Low")</f>
        <v>Very High</v>
      </c>
      <c r="T4513" s="3" t="str" cm="1">
        <f t="array" ref="T4513">_xlfn.IFS(B4513 &gt;= 2005, "Post-2005", B4513 &gt;= 2000, "2000-2004", TRUE, "Pre-2000")</f>
        <v>Post-2005</v>
      </c>
    </row>
    <row r="4514" spans="1:20" x14ac:dyDescent="0.85">
      <c r="A4514" s="1">
        <v>41164</v>
      </c>
      <c r="B4514" t="s">
        <v>5035</v>
      </c>
      <c r="C4514" t="s">
        <v>5971</v>
      </c>
      <c r="D4514" t="s">
        <v>5972</v>
      </c>
      <c r="E4514" t="s">
        <v>6447</v>
      </c>
      <c r="F4514" t="s">
        <v>6448</v>
      </c>
      <c r="G4514" t="s">
        <v>6449</v>
      </c>
      <c r="H4514">
        <v>2007</v>
      </c>
      <c r="I4514" s="2">
        <v>26334.15</v>
      </c>
      <c r="J4514" s="2">
        <v>0</v>
      </c>
      <c r="K4514" s="2">
        <v>26334.15</v>
      </c>
      <c r="L4514" t="s">
        <v>116</v>
      </c>
      <c r="M4514" s="3" t="b">
        <f>trust_funds5[[#This Row],[Contributions Outstanding (USD)]]=0</f>
        <v>1</v>
      </c>
      <c r="N4514" s="3" t="str">
        <f t="shared" si="350"/>
        <v>Outstanding</v>
      </c>
      <c r="O4514" s="3" t="str">
        <f t="shared" si="351"/>
        <v>High Contribution &amp; Recent</v>
      </c>
      <c r="P4514" s="3" t="str">
        <f t="shared" si="352"/>
        <v>Other</v>
      </c>
      <c r="Q4514" s="3" t="str">
        <f t="shared" si="353"/>
        <v>Other</v>
      </c>
      <c r="R4514" s="3" t="str">
        <f t="shared" si="354"/>
        <v>Not LCLS</v>
      </c>
      <c r="S4514" s="3" t="str" cm="1">
        <f t="array" ref="S4514">_xlfn.IFS(G4514 &gt; 5000000, "Very High", G4514 &gt; 1000000, "High", G4514 &gt; 500000, "Medium", TRUE, "Low")</f>
        <v>Very High</v>
      </c>
      <c r="T4514" s="3" t="str" cm="1">
        <f t="array" ref="T4514">_xlfn.IFS(B4514 &gt;= 2005, "Post-2005", B4514 &gt;= 2000, "2000-2004", TRUE, "Pre-2000")</f>
        <v>Post-2005</v>
      </c>
    </row>
    <row r="4515" spans="1:20" x14ac:dyDescent="0.85">
      <c r="A4515" s="1">
        <v>41164</v>
      </c>
      <c r="B4515" t="s">
        <v>5984</v>
      </c>
      <c r="C4515" t="s">
        <v>5985</v>
      </c>
      <c r="D4515" t="s">
        <v>5986</v>
      </c>
      <c r="E4515" t="s">
        <v>102</v>
      </c>
      <c r="F4515" t="s">
        <v>103</v>
      </c>
      <c r="G4515" t="s">
        <v>104</v>
      </c>
      <c r="H4515">
        <v>2007</v>
      </c>
      <c r="I4515" s="2">
        <v>5256680</v>
      </c>
      <c r="J4515" s="2">
        <v>0</v>
      </c>
      <c r="K4515" s="2">
        <v>5256680</v>
      </c>
      <c r="L4515" t="s">
        <v>116</v>
      </c>
      <c r="M4515" s="3" t="b">
        <f>trust_funds5[[#This Row],[Contributions Outstanding (USD)]]=0</f>
        <v>1</v>
      </c>
      <c r="N4515" s="3" t="str">
        <f t="shared" si="350"/>
        <v>Outstanding</v>
      </c>
      <c r="O4515" s="3" t="str">
        <f t="shared" si="351"/>
        <v>High Contribution &amp; Recent</v>
      </c>
      <c r="P4515" s="3" t="str">
        <f t="shared" si="352"/>
        <v>Other</v>
      </c>
      <c r="Q4515" s="3" t="str">
        <f t="shared" si="353"/>
        <v>Other</v>
      </c>
      <c r="R4515" s="3" t="str">
        <f t="shared" si="354"/>
        <v>Not LCLS</v>
      </c>
      <c r="S4515" s="3" t="str" cm="1">
        <f t="array" ref="S4515">_xlfn.IFS(G4515 &gt; 5000000, "Very High", G4515 &gt; 1000000, "High", G4515 &gt; 500000, "Medium", TRUE, "Low")</f>
        <v>Very High</v>
      </c>
      <c r="T4515" s="3" t="str" cm="1">
        <f t="array" ref="T4515">_xlfn.IFS(B4515 &gt;= 2005, "Post-2005", B4515 &gt;= 2000, "2000-2004", TRUE, "Pre-2000")</f>
        <v>Post-2005</v>
      </c>
    </row>
    <row r="4516" spans="1:20" x14ac:dyDescent="0.85">
      <c r="A4516" s="1">
        <v>41164</v>
      </c>
      <c r="B4516" t="s">
        <v>883</v>
      </c>
      <c r="C4516" t="s">
        <v>5988</v>
      </c>
      <c r="D4516" t="s">
        <v>5989</v>
      </c>
      <c r="E4516" t="s">
        <v>119</v>
      </c>
      <c r="F4516" t="s">
        <v>120</v>
      </c>
      <c r="G4516" t="s">
        <v>798</v>
      </c>
      <c r="H4516">
        <v>2007</v>
      </c>
      <c r="I4516" s="2">
        <v>66901.41</v>
      </c>
      <c r="J4516" s="2">
        <v>0</v>
      </c>
      <c r="K4516" s="2">
        <v>66901.41</v>
      </c>
      <c r="L4516" t="s">
        <v>116</v>
      </c>
      <c r="M4516" s="3" t="b">
        <f>trust_funds5[[#This Row],[Contributions Outstanding (USD)]]=0</f>
        <v>1</v>
      </c>
      <c r="N4516" s="3" t="str">
        <f t="shared" si="350"/>
        <v>Outstanding</v>
      </c>
      <c r="O4516" s="3" t="str">
        <f t="shared" si="351"/>
        <v>High Contribution &amp; Recent</v>
      </c>
      <c r="P4516" s="3" t="str">
        <f t="shared" si="352"/>
        <v>Other</v>
      </c>
      <c r="Q4516" s="3" t="str">
        <f t="shared" si="353"/>
        <v>Other</v>
      </c>
      <c r="R4516" s="3" t="str">
        <f t="shared" si="354"/>
        <v>Not LCLS</v>
      </c>
      <c r="S4516" s="3" t="str" cm="1">
        <f t="array" ref="S4516">_xlfn.IFS(G4516 &gt; 5000000, "Very High", G4516 &gt; 1000000, "High", G4516 &gt; 500000, "Medium", TRUE, "Low")</f>
        <v>Very High</v>
      </c>
      <c r="T4516" s="3" t="str" cm="1">
        <f t="array" ref="T4516">_xlfn.IFS(B4516 &gt;= 2005, "Post-2005", B4516 &gt;= 2000, "2000-2004", TRUE, "Pre-2000")</f>
        <v>Post-2005</v>
      </c>
    </row>
    <row r="4517" spans="1:20" x14ac:dyDescent="0.85">
      <c r="A4517" s="1">
        <v>41164</v>
      </c>
      <c r="B4517" t="s">
        <v>5762</v>
      </c>
      <c r="C4517" t="s">
        <v>6450</v>
      </c>
      <c r="D4517" t="s">
        <v>6451</v>
      </c>
      <c r="E4517" t="s">
        <v>102</v>
      </c>
      <c r="F4517" t="s">
        <v>103</v>
      </c>
      <c r="G4517" t="s">
        <v>104</v>
      </c>
      <c r="H4517">
        <v>2007</v>
      </c>
      <c r="I4517" s="2">
        <v>1001515.91</v>
      </c>
      <c r="J4517" s="2">
        <v>0</v>
      </c>
      <c r="K4517" s="2">
        <v>1001515.91</v>
      </c>
      <c r="L4517" t="s">
        <v>116</v>
      </c>
      <c r="M4517" s="3" t="b">
        <f>trust_funds5[[#This Row],[Contributions Outstanding (USD)]]=0</f>
        <v>1</v>
      </c>
      <c r="N4517" s="3" t="str">
        <f t="shared" si="350"/>
        <v>Outstanding</v>
      </c>
      <c r="O4517" s="3" t="str">
        <f t="shared" si="351"/>
        <v>High Contribution &amp; Recent</v>
      </c>
      <c r="P4517" s="3" t="str">
        <f t="shared" si="352"/>
        <v>Other</v>
      </c>
      <c r="Q4517" s="3" t="str">
        <f t="shared" si="353"/>
        <v>Other</v>
      </c>
      <c r="R4517" s="3" t="str">
        <f t="shared" si="354"/>
        <v>Not LCLS</v>
      </c>
      <c r="S4517" s="3" t="str" cm="1">
        <f t="array" ref="S4517">_xlfn.IFS(G4517 &gt; 5000000, "Very High", G4517 &gt; 1000000, "High", G4517 &gt; 500000, "Medium", TRUE, "Low")</f>
        <v>Very High</v>
      </c>
      <c r="T4517" s="3" t="str" cm="1">
        <f t="array" ref="T4517">_xlfn.IFS(B4517 &gt;= 2005, "Post-2005", B4517 &gt;= 2000, "2000-2004", TRUE, "Pre-2000")</f>
        <v>Post-2005</v>
      </c>
    </row>
    <row r="4518" spans="1:20" x14ac:dyDescent="0.85">
      <c r="A4518" s="1">
        <v>41164</v>
      </c>
      <c r="B4518" t="s">
        <v>2654</v>
      </c>
      <c r="C4518" t="s">
        <v>6452</v>
      </c>
      <c r="D4518" t="s">
        <v>6453</v>
      </c>
      <c r="E4518" t="s">
        <v>119</v>
      </c>
      <c r="F4518" t="s">
        <v>120</v>
      </c>
      <c r="G4518" t="s">
        <v>121</v>
      </c>
      <c r="H4518">
        <v>2007</v>
      </c>
      <c r="I4518" s="2">
        <v>30754642.030000001</v>
      </c>
      <c r="J4518" s="2">
        <v>0</v>
      </c>
      <c r="K4518" s="2">
        <v>30754642.030000001</v>
      </c>
      <c r="L4518" t="s">
        <v>18</v>
      </c>
      <c r="M4518" s="3" t="b">
        <f>trust_funds5[[#This Row],[Contributions Outstanding (USD)]]=0</f>
        <v>1</v>
      </c>
      <c r="N4518" s="3" t="str">
        <f t="shared" si="350"/>
        <v>Outstanding</v>
      </c>
      <c r="O4518" s="3" t="str">
        <f t="shared" si="351"/>
        <v>High Contribution &amp; Recent</v>
      </c>
      <c r="P4518" s="3" t="str">
        <f t="shared" si="352"/>
        <v>Other</v>
      </c>
      <c r="Q4518" s="3" t="str">
        <f t="shared" si="353"/>
        <v>Other</v>
      </c>
      <c r="R4518" s="3" t="str">
        <f t="shared" si="354"/>
        <v>Not LCLS</v>
      </c>
      <c r="S4518" s="3" t="str" cm="1">
        <f t="array" ref="S4518">_xlfn.IFS(G4518 &gt; 5000000, "Very High", G4518 &gt; 1000000, "High", G4518 &gt; 500000, "Medium", TRUE, "Low")</f>
        <v>Very High</v>
      </c>
      <c r="T4518" s="3" t="str" cm="1">
        <f t="array" ref="T4518">_xlfn.IFS(B4518 &gt;= 2005, "Post-2005", B4518 &gt;= 2000, "2000-2004", TRUE, "Pre-2000")</f>
        <v>Post-2005</v>
      </c>
    </row>
    <row r="4519" spans="1:20" x14ac:dyDescent="0.85">
      <c r="A4519" s="1">
        <v>41164</v>
      </c>
      <c r="B4519" t="s">
        <v>90</v>
      </c>
      <c r="C4519" t="s">
        <v>4341</v>
      </c>
      <c r="D4519" t="s">
        <v>4342</v>
      </c>
      <c r="E4519" t="s">
        <v>119</v>
      </c>
      <c r="F4519" t="s">
        <v>120</v>
      </c>
      <c r="G4519" t="s">
        <v>121</v>
      </c>
      <c r="H4519">
        <v>2007</v>
      </c>
      <c r="I4519" s="2">
        <v>890540</v>
      </c>
      <c r="J4519" s="2">
        <v>0</v>
      </c>
      <c r="K4519" s="2">
        <v>890540</v>
      </c>
      <c r="L4519" t="s">
        <v>116</v>
      </c>
      <c r="M4519" s="3" t="b">
        <f>trust_funds5[[#This Row],[Contributions Outstanding (USD)]]=0</f>
        <v>1</v>
      </c>
      <c r="N4519" s="3" t="str">
        <f t="shared" si="350"/>
        <v>Outstanding</v>
      </c>
      <c r="O4519" s="3" t="str">
        <f t="shared" si="351"/>
        <v>High Contribution &amp; Recent</v>
      </c>
      <c r="P4519" s="3" t="str">
        <f t="shared" si="352"/>
        <v>Other</v>
      </c>
      <c r="Q4519" s="3" t="str">
        <f t="shared" si="353"/>
        <v>Other</v>
      </c>
      <c r="R4519" s="3" t="str">
        <f t="shared" si="354"/>
        <v>Not LCLS</v>
      </c>
      <c r="S4519" s="3" t="str" cm="1">
        <f t="array" ref="S4519">_xlfn.IFS(G4519 &gt; 5000000, "Very High", G4519 &gt; 1000000, "High", G4519 &gt; 500000, "Medium", TRUE, "Low")</f>
        <v>Very High</v>
      </c>
      <c r="T4519" s="3" t="str" cm="1">
        <f t="array" ref="T4519">_xlfn.IFS(B4519 &gt;= 2005, "Post-2005", B4519 &gt;= 2000, "2000-2004", TRUE, "Pre-2000")</f>
        <v>Post-2005</v>
      </c>
    </row>
    <row r="4520" spans="1:20" x14ac:dyDescent="0.85">
      <c r="A4520" s="1">
        <v>41164</v>
      </c>
      <c r="B4520" t="s">
        <v>90</v>
      </c>
      <c r="C4520" t="s">
        <v>4347</v>
      </c>
      <c r="D4520" t="s">
        <v>4348</v>
      </c>
      <c r="E4520" t="s">
        <v>119</v>
      </c>
      <c r="F4520" t="s">
        <v>120</v>
      </c>
      <c r="G4520" t="s">
        <v>121</v>
      </c>
      <c r="H4520">
        <v>2007</v>
      </c>
      <c r="I4520" s="2">
        <v>381660</v>
      </c>
      <c r="J4520" s="2">
        <v>0</v>
      </c>
      <c r="K4520" s="2">
        <v>381660</v>
      </c>
      <c r="L4520" t="s">
        <v>116</v>
      </c>
      <c r="M4520" s="3" t="b">
        <f>trust_funds5[[#This Row],[Contributions Outstanding (USD)]]=0</f>
        <v>1</v>
      </c>
      <c r="N4520" s="3" t="str">
        <f t="shared" si="350"/>
        <v>Outstanding</v>
      </c>
      <c r="O4520" s="3" t="str">
        <f t="shared" si="351"/>
        <v>High Contribution &amp; Recent</v>
      </c>
      <c r="P4520" s="3" t="str">
        <f t="shared" si="352"/>
        <v>Other</v>
      </c>
      <c r="Q4520" s="3" t="str">
        <f t="shared" si="353"/>
        <v>Other</v>
      </c>
      <c r="R4520" s="3" t="str">
        <f t="shared" si="354"/>
        <v>Not LCLS</v>
      </c>
      <c r="S4520" s="3" t="str" cm="1">
        <f t="array" ref="S4520">_xlfn.IFS(G4520 &gt; 5000000, "Very High", G4520 &gt; 1000000, "High", G4520 &gt; 500000, "Medium", TRUE, "Low")</f>
        <v>Very High</v>
      </c>
      <c r="T4520" s="3" t="str" cm="1">
        <f t="array" ref="T4520">_xlfn.IFS(B4520 &gt;= 2005, "Post-2005", B4520 &gt;= 2000, "2000-2004", TRUE, "Pre-2000")</f>
        <v>Post-2005</v>
      </c>
    </row>
    <row r="4521" spans="1:20" x14ac:dyDescent="0.85">
      <c r="A4521" s="1">
        <v>41164</v>
      </c>
      <c r="B4521" t="s">
        <v>5390</v>
      </c>
      <c r="C4521" t="s">
        <v>6454</v>
      </c>
      <c r="D4521" t="s">
        <v>6455</v>
      </c>
      <c r="E4521" t="s">
        <v>119</v>
      </c>
      <c r="F4521" t="s">
        <v>120</v>
      </c>
      <c r="G4521" t="s">
        <v>121</v>
      </c>
      <c r="H4521">
        <v>2007</v>
      </c>
      <c r="I4521" s="2">
        <v>4999759.75</v>
      </c>
      <c r="J4521" s="2">
        <v>240.25</v>
      </c>
      <c r="K4521" s="2">
        <v>5000000</v>
      </c>
      <c r="L4521" t="s">
        <v>116</v>
      </c>
      <c r="M4521" s="3" t="b">
        <f>trust_funds5[[#This Row],[Contributions Outstanding (USD)]]=0</f>
        <v>0</v>
      </c>
      <c r="N4521" s="3" t="str">
        <f t="shared" si="350"/>
        <v>Outstanding</v>
      </c>
      <c r="O4521" s="3" t="str">
        <f t="shared" si="351"/>
        <v>High Contribution &amp; Recent</v>
      </c>
      <c r="P4521" s="3" t="str">
        <f t="shared" si="352"/>
        <v>Other</v>
      </c>
      <c r="Q4521" s="3" t="str">
        <f t="shared" si="353"/>
        <v>Other</v>
      </c>
      <c r="R4521" s="3" t="str">
        <f t="shared" si="354"/>
        <v>Not LCLS</v>
      </c>
      <c r="S4521" s="3" t="str" cm="1">
        <f t="array" ref="S4521">_xlfn.IFS(G4521 &gt; 5000000, "Very High", G4521 &gt; 1000000, "High", G4521 &gt; 500000, "Medium", TRUE, "Low")</f>
        <v>Very High</v>
      </c>
      <c r="T4521" s="3" t="str" cm="1">
        <f t="array" ref="T4521">_xlfn.IFS(B4521 &gt;= 2005, "Post-2005", B4521 &gt;= 2000, "2000-2004", TRUE, "Pre-2000")</f>
        <v>Post-2005</v>
      </c>
    </row>
    <row r="4522" spans="1:20" x14ac:dyDescent="0.85">
      <c r="A4522" s="1">
        <v>41164</v>
      </c>
      <c r="B4522" t="s">
        <v>700</v>
      </c>
      <c r="C4522" t="s">
        <v>6456</v>
      </c>
      <c r="D4522" t="s">
        <v>6457</v>
      </c>
      <c r="E4522" t="s">
        <v>288</v>
      </c>
      <c r="F4522" t="s">
        <v>289</v>
      </c>
      <c r="G4522" t="s">
        <v>290</v>
      </c>
      <c r="H4522">
        <v>2007</v>
      </c>
      <c r="I4522" s="2">
        <v>2025900</v>
      </c>
      <c r="J4522" s="2">
        <v>0</v>
      </c>
      <c r="K4522" s="2">
        <v>2025900</v>
      </c>
      <c r="L4522" t="s">
        <v>18</v>
      </c>
      <c r="M4522" s="3" t="b">
        <f>trust_funds5[[#This Row],[Contributions Outstanding (USD)]]=0</f>
        <v>1</v>
      </c>
      <c r="N4522" s="3" t="str">
        <f t="shared" si="350"/>
        <v>Outstanding</v>
      </c>
      <c r="O4522" s="3" t="str">
        <f t="shared" si="351"/>
        <v>High Contribution &amp; Recent</v>
      </c>
      <c r="P4522" s="3" t="str">
        <f t="shared" si="352"/>
        <v>Other</v>
      </c>
      <c r="Q4522" s="3" t="str">
        <f t="shared" si="353"/>
        <v>Other</v>
      </c>
      <c r="R4522" s="3" t="str">
        <f t="shared" si="354"/>
        <v>Not LCLS</v>
      </c>
      <c r="S4522" s="3" t="str" cm="1">
        <f t="array" ref="S4522">_xlfn.IFS(G4522 &gt; 5000000, "Very High", G4522 &gt; 1000000, "High", G4522 &gt; 500000, "Medium", TRUE, "Low")</f>
        <v>Very High</v>
      </c>
      <c r="T4522" s="3" t="str" cm="1">
        <f t="array" ref="T4522">_xlfn.IFS(B4522 &gt;= 2005, "Post-2005", B4522 &gt;= 2000, "2000-2004", TRUE, "Pre-2000")</f>
        <v>Post-2005</v>
      </c>
    </row>
    <row r="4523" spans="1:20" x14ac:dyDescent="0.85">
      <c r="A4523" s="1">
        <v>41164</v>
      </c>
      <c r="B4523" t="s">
        <v>700</v>
      </c>
      <c r="C4523" t="s">
        <v>6456</v>
      </c>
      <c r="D4523" t="s">
        <v>6457</v>
      </c>
      <c r="E4523" t="s">
        <v>102</v>
      </c>
      <c r="F4523" t="s">
        <v>103</v>
      </c>
      <c r="G4523" t="s">
        <v>104</v>
      </c>
      <c r="H4523">
        <v>2007</v>
      </c>
      <c r="I4523" s="2">
        <v>3500000</v>
      </c>
      <c r="J4523" s="2">
        <v>0</v>
      </c>
      <c r="K4523" s="2">
        <v>3500000</v>
      </c>
      <c r="L4523" t="s">
        <v>18</v>
      </c>
      <c r="M4523" s="3" t="b">
        <f>trust_funds5[[#This Row],[Contributions Outstanding (USD)]]=0</f>
        <v>1</v>
      </c>
      <c r="N4523" s="3" t="str">
        <f t="shared" si="350"/>
        <v>Outstanding</v>
      </c>
      <c r="O4523" s="3" t="str">
        <f t="shared" si="351"/>
        <v>High Contribution &amp; Recent</v>
      </c>
      <c r="P4523" s="3" t="str">
        <f t="shared" si="352"/>
        <v>Other</v>
      </c>
      <c r="Q4523" s="3" t="str">
        <f t="shared" si="353"/>
        <v>Other</v>
      </c>
      <c r="R4523" s="3" t="str">
        <f t="shared" si="354"/>
        <v>Not LCLS</v>
      </c>
      <c r="S4523" s="3" t="str" cm="1">
        <f t="array" ref="S4523">_xlfn.IFS(G4523 &gt; 5000000, "Very High", G4523 &gt; 1000000, "High", G4523 &gt; 500000, "Medium", TRUE, "Low")</f>
        <v>Very High</v>
      </c>
      <c r="T4523" s="3" t="str" cm="1">
        <f t="array" ref="T4523">_xlfn.IFS(B4523 &gt;= 2005, "Post-2005", B4523 &gt;= 2000, "2000-2004", TRUE, "Pre-2000")</f>
        <v>Post-2005</v>
      </c>
    </row>
    <row r="4524" spans="1:20" x14ac:dyDescent="0.85">
      <c r="A4524" s="1">
        <v>41164</v>
      </c>
      <c r="B4524" t="s">
        <v>700</v>
      </c>
      <c r="C4524" t="s">
        <v>6456</v>
      </c>
      <c r="D4524" t="s">
        <v>6457</v>
      </c>
      <c r="E4524" t="s">
        <v>119</v>
      </c>
      <c r="F4524" t="s">
        <v>120</v>
      </c>
      <c r="G4524" t="s">
        <v>6458</v>
      </c>
      <c r="H4524">
        <v>2007</v>
      </c>
      <c r="I4524" s="2">
        <v>3028300</v>
      </c>
      <c r="J4524" s="2">
        <v>0</v>
      </c>
      <c r="K4524" s="2">
        <v>3028300</v>
      </c>
      <c r="L4524" t="s">
        <v>18</v>
      </c>
      <c r="M4524" s="3" t="b">
        <f>trust_funds5[[#This Row],[Contributions Outstanding (USD)]]=0</f>
        <v>1</v>
      </c>
      <c r="N4524" s="3" t="str">
        <f t="shared" si="350"/>
        <v>Outstanding</v>
      </c>
      <c r="O4524" s="3" t="str">
        <f t="shared" si="351"/>
        <v>High Contribution &amp; Recent</v>
      </c>
      <c r="P4524" s="3" t="str">
        <f t="shared" si="352"/>
        <v>Other</v>
      </c>
      <c r="Q4524" s="3" t="str">
        <f t="shared" si="353"/>
        <v>Other</v>
      </c>
      <c r="R4524" s="3" t="str">
        <f t="shared" si="354"/>
        <v>Not LCLS</v>
      </c>
      <c r="S4524" s="3" t="str" cm="1">
        <f t="array" ref="S4524">_xlfn.IFS(G4524 &gt; 5000000, "Very High", G4524 &gt; 1000000, "High", G4524 &gt; 500000, "Medium", TRUE, "Low")</f>
        <v>Very High</v>
      </c>
      <c r="T4524" s="3" t="str" cm="1">
        <f t="array" ref="T4524">_xlfn.IFS(B4524 &gt;= 2005, "Post-2005", B4524 &gt;= 2000, "2000-2004", TRUE, "Pre-2000")</f>
        <v>Post-2005</v>
      </c>
    </row>
    <row r="4525" spans="1:20" x14ac:dyDescent="0.85">
      <c r="A4525" s="1">
        <v>41164</v>
      </c>
      <c r="B4525" t="s">
        <v>700</v>
      </c>
      <c r="C4525" t="s">
        <v>6456</v>
      </c>
      <c r="D4525" t="s">
        <v>6457</v>
      </c>
      <c r="E4525" t="s">
        <v>42</v>
      </c>
      <c r="F4525" t="s">
        <v>43</v>
      </c>
      <c r="G4525" t="s">
        <v>44</v>
      </c>
      <c r="H4525">
        <v>2007</v>
      </c>
      <c r="I4525" s="2">
        <v>9866798.2200000007</v>
      </c>
      <c r="J4525" s="2">
        <v>0</v>
      </c>
      <c r="K4525" s="2">
        <v>9866798.2200000007</v>
      </c>
      <c r="L4525" t="s">
        <v>18</v>
      </c>
      <c r="M4525" s="3" t="b">
        <f>trust_funds5[[#This Row],[Contributions Outstanding (USD)]]=0</f>
        <v>1</v>
      </c>
      <c r="N4525" s="3" t="str">
        <f t="shared" si="350"/>
        <v>Outstanding</v>
      </c>
      <c r="O4525" s="3" t="str">
        <f t="shared" si="351"/>
        <v>High Contribution &amp; Recent</v>
      </c>
      <c r="P4525" s="3" t="str">
        <f t="shared" si="352"/>
        <v>Other</v>
      </c>
      <c r="Q4525" s="3" t="str">
        <f t="shared" si="353"/>
        <v>Other</v>
      </c>
      <c r="R4525" s="3" t="str">
        <f t="shared" si="354"/>
        <v>Not LCLS</v>
      </c>
      <c r="S4525" s="3" t="str" cm="1">
        <f t="array" ref="S4525">_xlfn.IFS(G4525 &gt; 5000000, "Very High", G4525 &gt; 1000000, "High", G4525 &gt; 500000, "Medium", TRUE, "Low")</f>
        <v>Very High</v>
      </c>
      <c r="T4525" s="3" t="str" cm="1">
        <f t="array" ref="T4525">_xlfn.IFS(B4525 &gt;= 2005, "Post-2005", B4525 &gt;= 2000, "2000-2004", TRUE, "Pre-2000")</f>
        <v>Post-2005</v>
      </c>
    </row>
    <row r="4526" spans="1:20" x14ac:dyDescent="0.85">
      <c r="A4526" s="1">
        <v>41164</v>
      </c>
      <c r="B4526" t="s">
        <v>700</v>
      </c>
      <c r="C4526" t="s">
        <v>6456</v>
      </c>
      <c r="D4526" t="s">
        <v>6457</v>
      </c>
      <c r="E4526" t="s">
        <v>5946</v>
      </c>
      <c r="F4526" t="s">
        <v>5947</v>
      </c>
      <c r="G4526" t="s">
        <v>5948</v>
      </c>
      <c r="H4526">
        <v>2007</v>
      </c>
      <c r="I4526" s="2">
        <v>5000000</v>
      </c>
      <c r="J4526" s="2">
        <v>0</v>
      </c>
      <c r="K4526" s="2">
        <v>5000000</v>
      </c>
      <c r="L4526" t="s">
        <v>18</v>
      </c>
      <c r="M4526" s="3" t="b">
        <f>trust_funds5[[#This Row],[Contributions Outstanding (USD)]]=0</f>
        <v>1</v>
      </c>
      <c r="N4526" s="3" t="str">
        <f t="shared" si="350"/>
        <v>Outstanding</v>
      </c>
      <c r="O4526" s="3" t="str">
        <f t="shared" si="351"/>
        <v>High Contribution &amp; Recent</v>
      </c>
      <c r="P4526" s="3" t="str">
        <f t="shared" si="352"/>
        <v>Other</v>
      </c>
      <c r="Q4526" s="3" t="str">
        <f t="shared" si="353"/>
        <v>Other</v>
      </c>
      <c r="R4526" s="3" t="str">
        <f t="shared" si="354"/>
        <v>Not LCLS</v>
      </c>
      <c r="S4526" s="3" t="str" cm="1">
        <f t="array" ref="S4526">_xlfn.IFS(G4526 &gt; 5000000, "Very High", G4526 &gt; 1000000, "High", G4526 &gt; 500000, "Medium", TRUE, "Low")</f>
        <v>Very High</v>
      </c>
      <c r="T4526" s="3" t="str" cm="1">
        <f t="array" ref="T4526">_xlfn.IFS(B4526 &gt;= 2005, "Post-2005", B4526 &gt;= 2000, "2000-2004", TRUE, "Pre-2000")</f>
        <v>Post-2005</v>
      </c>
    </row>
    <row r="4527" spans="1:20" x14ac:dyDescent="0.85">
      <c r="A4527" s="1">
        <v>41164</v>
      </c>
      <c r="B4527" t="s">
        <v>700</v>
      </c>
      <c r="C4527" t="s">
        <v>6456</v>
      </c>
      <c r="D4527" t="s">
        <v>6457</v>
      </c>
      <c r="E4527" t="s">
        <v>21</v>
      </c>
      <c r="F4527" t="s">
        <v>22</v>
      </c>
      <c r="G4527" t="s">
        <v>23</v>
      </c>
      <c r="H4527">
        <v>2007</v>
      </c>
      <c r="I4527" s="2">
        <v>5097433.8099999996</v>
      </c>
      <c r="J4527" s="2">
        <v>0</v>
      </c>
      <c r="K4527" s="2">
        <v>5097433.8099999996</v>
      </c>
      <c r="L4527" t="s">
        <v>18</v>
      </c>
      <c r="M4527" s="3" t="b">
        <f>trust_funds5[[#This Row],[Contributions Outstanding (USD)]]=0</f>
        <v>1</v>
      </c>
      <c r="N4527" s="3" t="str">
        <f t="shared" si="350"/>
        <v>Outstanding</v>
      </c>
      <c r="O4527" s="3" t="str">
        <f t="shared" si="351"/>
        <v>High Contribution &amp; Recent</v>
      </c>
      <c r="P4527" s="3" t="str">
        <f t="shared" si="352"/>
        <v>Other</v>
      </c>
      <c r="Q4527" s="3" t="str">
        <f t="shared" si="353"/>
        <v>Other</v>
      </c>
      <c r="R4527" s="3" t="str">
        <f t="shared" si="354"/>
        <v>Not LCLS</v>
      </c>
      <c r="S4527" s="3" t="str" cm="1">
        <f t="array" ref="S4527">_xlfn.IFS(G4527 &gt; 5000000, "Very High", G4527 &gt; 1000000, "High", G4527 &gt; 500000, "Medium", TRUE, "Low")</f>
        <v>Very High</v>
      </c>
      <c r="T4527" s="3" t="str" cm="1">
        <f t="array" ref="T4527">_xlfn.IFS(B4527 &gt;= 2005, "Post-2005", B4527 &gt;= 2000, "2000-2004", TRUE, "Pre-2000")</f>
        <v>Post-2005</v>
      </c>
    </row>
    <row r="4528" spans="1:20" x14ac:dyDescent="0.85">
      <c r="A4528" s="1">
        <v>41164</v>
      </c>
      <c r="B4528" t="s">
        <v>90</v>
      </c>
      <c r="C4528" t="s">
        <v>6459</v>
      </c>
      <c r="D4528" t="s">
        <v>6460</v>
      </c>
      <c r="E4528" t="s">
        <v>15</v>
      </c>
      <c r="F4528" t="s">
        <v>16</v>
      </c>
      <c r="G4528" t="s">
        <v>17</v>
      </c>
      <c r="H4528">
        <v>2007</v>
      </c>
      <c r="I4528" s="2">
        <v>943258.7</v>
      </c>
      <c r="J4528" s="2">
        <v>0</v>
      </c>
      <c r="K4528" s="2">
        <v>943258.7</v>
      </c>
      <c r="L4528" t="s">
        <v>18</v>
      </c>
      <c r="M4528" s="3" t="b">
        <f>trust_funds5[[#This Row],[Contributions Outstanding (USD)]]=0</f>
        <v>1</v>
      </c>
      <c r="N4528" s="3" t="str">
        <f t="shared" si="350"/>
        <v>Outstanding</v>
      </c>
      <c r="O4528" s="3" t="str">
        <f t="shared" si="351"/>
        <v>High Contribution &amp; Recent</v>
      </c>
      <c r="P4528" s="3" t="str">
        <f t="shared" si="352"/>
        <v>Other</v>
      </c>
      <c r="Q4528" s="3" t="str">
        <f t="shared" si="353"/>
        <v>Other</v>
      </c>
      <c r="R4528" s="3" t="str">
        <f t="shared" si="354"/>
        <v>Not LCLS</v>
      </c>
      <c r="S4528" s="3" t="str" cm="1">
        <f t="array" ref="S4528">_xlfn.IFS(G4528 &gt; 5000000, "Very High", G4528 &gt; 1000000, "High", G4528 &gt; 500000, "Medium", TRUE, "Low")</f>
        <v>Very High</v>
      </c>
      <c r="T4528" s="3" t="str" cm="1">
        <f t="array" ref="T4528">_xlfn.IFS(B4528 &gt;= 2005, "Post-2005", B4528 &gt;= 2000, "2000-2004", TRUE, "Pre-2000")</f>
        <v>Post-2005</v>
      </c>
    </row>
    <row r="4529" spans="1:20" x14ac:dyDescent="0.85">
      <c r="A4529" s="1">
        <v>41164</v>
      </c>
      <c r="B4529" t="s">
        <v>4784</v>
      </c>
      <c r="C4529" t="s">
        <v>4785</v>
      </c>
      <c r="D4529" t="s">
        <v>4786</v>
      </c>
      <c r="E4529" t="s">
        <v>15</v>
      </c>
      <c r="F4529" t="s">
        <v>16</v>
      </c>
      <c r="G4529" t="s">
        <v>17</v>
      </c>
      <c r="H4529">
        <v>2007</v>
      </c>
      <c r="I4529" s="2">
        <v>8930317.4700000007</v>
      </c>
      <c r="J4529" s="2">
        <v>0</v>
      </c>
      <c r="K4529" s="2">
        <v>8930317.4700000007</v>
      </c>
      <c r="L4529" t="s">
        <v>116</v>
      </c>
      <c r="M4529" s="3" t="b">
        <f>trust_funds5[[#This Row],[Contributions Outstanding (USD)]]=0</f>
        <v>1</v>
      </c>
      <c r="N4529" s="3" t="str">
        <f t="shared" si="350"/>
        <v>Outstanding</v>
      </c>
      <c r="O4529" s="3" t="str">
        <f t="shared" si="351"/>
        <v>High Contribution &amp; Recent</v>
      </c>
      <c r="P4529" s="3" t="str">
        <f t="shared" si="352"/>
        <v>Other</v>
      </c>
      <c r="Q4529" s="3" t="str">
        <f t="shared" si="353"/>
        <v>Other</v>
      </c>
      <c r="R4529" s="3" t="str">
        <f t="shared" si="354"/>
        <v>Not LCLS</v>
      </c>
      <c r="S4529" s="3" t="str" cm="1">
        <f t="array" ref="S4529">_xlfn.IFS(G4529 &gt; 5000000, "Very High", G4529 &gt; 1000000, "High", G4529 &gt; 500000, "Medium", TRUE, "Low")</f>
        <v>Very High</v>
      </c>
      <c r="T4529" s="3" t="str" cm="1">
        <f t="array" ref="T4529">_xlfn.IFS(B4529 &gt;= 2005, "Post-2005", B4529 &gt;= 2000, "2000-2004", TRUE, "Pre-2000")</f>
        <v>Post-2005</v>
      </c>
    </row>
    <row r="4530" spans="1:20" x14ac:dyDescent="0.85">
      <c r="A4530" s="1">
        <v>41164</v>
      </c>
      <c r="B4530" t="s">
        <v>4784</v>
      </c>
      <c r="C4530" t="s">
        <v>4785</v>
      </c>
      <c r="D4530" t="s">
        <v>4786</v>
      </c>
      <c r="E4530" t="s">
        <v>293</v>
      </c>
      <c r="F4530" t="s">
        <v>294</v>
      </c>
      <c r="G4530" t="s">
        <v>4803</v>
      </c>
      <c r="H4530">
        <v>2007</v>
      </c>
      <c r="I4530" s="2">
        <v>4860150.01</v>
      </c>
      <c r="J4530" s="2">
        <v>0</v>
      </c>
      <c r="K4530" s="2">
        <v>4860150.01</v>
      </c>
      <c r="L4530" t="s">
        <v>116</v>
      </c>
      <c r="M4530" s="3" t="b">
        <f>trust_funds5[[#This Row],[Contributions Outstanding (USD)]]=0</f>
        <v>1</v>
      </c>
      <c r="N4530" s="3" t="str">
        <f t="shared" si="350"/>
        <v>Outstanding</v>
      </c>
      <c r="O4530" s="3" t="str">
        <f t="shared" si="351"/>
        <v>High Contribution &amp; Recent</v>
      </c>
      <c r="P4530" s="3" t="str">
        <f t="shared" si="352"/>
        <v>Other</v>
      </c>
      <c r="Q4530" s="3" t="str">
        <f t="shared" si="353"/>
        <v>Other</v>
      </c>
      <c r="R4530" s="3" t="str">
        <f t="shared" si="354"/>
        <v>Not LCLS</v>
      </c>
      <c r="S4530" s="3" t="str" cm="1">
        <f t="array" ref="S4530">_xlfn.IFS(G4530 &gt; 5000000, "Very High", G4530 &gt; 1000000, "High", G4530 &gt; 500000, "Medium", TRUE, "Low")</f>
        <v>Very High</v>
      </c>
      <c r="T4530" s="3" t="str" cm="1">
        <f t="array" ref="T4530">_xlfn.IFS(B4530 &gt;= 2005, "Post-2005", B4530 &gt;= 2000, "2000-2004", TRUE, "Pre-2000")</f>
        <v>Post-2005</v>
      </c>
    </row>
    <row r="4531" spans="1:20" x14ac:dyDescent="0.85">
      <c r="A4531" s="1">
        <v>41164</v>
      </c>
      <c r="B4531" t="s">
        <v>4784</v>
      </c>
      <c r="C4531" t="s">
        <v>4785</v>
      </c>
      <c r="D4531" t="s">
        <v>4786</v>
      </c>
      <c r="E4531" t="s">
        <v>119</v>
      </c>
      <c r="F4531" t="s">
        <v>120</v>
      </c>
      <c r="G4531" t="s">
        <v>121</v>
      </c>
      <c r="H4531">
        <v>2007</v>
      </c>
      <c r="I4531" s="2">
        <v>15000000</v>
      </c>
      <c r="J4531" s="2">
        <v>0</v>
      </c>
      <c r="K4531" s="2">
        <v>15000000</v>
      </c>
      <c r="L4531" t="s">
        <v>116</v>
      </c>
      <c r="M4531" s="3" t="b">
        <f>trust_funds5[[#This Row],[Contributions Outstanding (USD)]]=0</f>
        <v>1</v>
      </c>
      <c r="N4531" s="3" t="str">
        <f t="shared" si="350"/>
        <v>Outstanding</v>
      </c>
      <c r="O4531" s="3" t="str">
        <f t="shared" si="351"/>
        <v>High Contribution &amp; Recent</v>
      </c>
      <c r="P4531" s="3" t="str">
        <f t="shared" si="352"/>
        <v>Other</v>
      </c>
      <c r="Q4531" s="3" t="str">
        <f t="shared" si="353"/>
        <v>Other</v>
      </c>
      <c r="R4531" s="3" t="str">
        <f t="shared" si="354"/>
        <v>Not LCLS</v>
      </c>
      <c r="S4531" s="3" t="str" cm="1">
        <f t="array" ref="S4531">_xlfn.IFS(G4531 &gt; 5000000, "Very High", G4531 &gt; 1000000, "High", G4531 &gt; 500000, "Medium", TRUE, "Low")</f>
        <v>Very High</v>
      </c>
      <c r="T4531" s="3" t="str" cm="1">
        <f t="array" ref="T4531">_xlfn.IFS(B4531 &gt;= 2005, "Post-2005", B4531 &gt;= 2000, "2000-2004", TRUE, "Pre-2000")</f>
        <v>Post-2005</v>
      </c>
    </row>
    <row r="4532" spans="1:20" x14ac:dyDescent="0.85">
      <c r="A4532" s="1">
        <v>41164</v>
      </c>
      <c r="B4532" t="s">
        <v>4784</v>
      </c>
      <c r="C4532" t="s">
        <v>4785</v>
      </c>
      <c r="D4532" t="s">
        <v>4786</v>
      </c>
      <c r="E4532" t="s">
        <v>42</v>
      </c>
      <c r="F4532" t="s">
        <v>43</v>
      </c>
      <c r="G4532" t="s">
        <v>76</v>
      </c>
      <c r="H4532">
        <v>2007</v>
      </c>
      <c r="I4532" s="2">
        <v>1686522.22</v>
      </c>
      <c r="J4532" s="2">
        <v>0</v>
      </c>
      <c r="K4532" s="2">
        <v>1686522.22</v>
      </c>
      <c r="L4532" t="s">
        <v>116</v>
      </c>
      <c r="M4532" s="3" t="b">
        <f>trust_funds5[[#This Row],[Contributions Outstanding (USD)]]=0</f>
        <v>1</v>
      </c>
      <c r="N4532" s="3" t="str">
        <f t="shared" si="350"/>
        <v>Outstanding</v>
      </c>
      <c r="O4532" s="3" t="str">
        <f t="shared" si="351"/>
        <v>High Contribution &amp; Recent</v>
      </c>
      <c r="P4532" s="3" t="str">
        <f t="shared" si="352"/>
        <v>Other</v>
      </c>
      <c r="Q4532" s="3" t="str">
        <f t="shared" si="353"/>
        <v>Other</v>
      </c>
      <c r="R4532" s="3" t="str">
        <f t="shared" si="354"/>
        <v>Not LCLS</v>
      </c>
      <c r="S4532" s="3" t="str" cm="1">
        <f t="array" ref="S4532">_xlfn.IFS(G4532 &gt; 5000000, "Very High", G4532 &gt; 1000000, "High", G4532 &gt; 500000, "Medium", TRUE, "Low")</f>
        <v>Very High</v>
      </c>
      <c r="T4532" s="3" t="str" cm="1">
        <f t="array" ref="T4532">_xlfn.IFS(B4532 &gt;= 2005, "Post-2005", B4532 &gt;= 2000, "2000-2004", TRUE, "Pre-2000")</f>
        <v>Post-2005</v>
      </c>
    </row>
    <row r="4533" spans="1:20" x14ac:dyDescent="0.85">
      <c r="A4533" s="1">
        <v>41164</v>
      </c>
      <c r="B4533" t="s">
        <v>4784</v>
      </c>
      <c r="C4533" t="s">
        <v>4785</v>
      </c>
      <c r="D4533" t="s">
        <v>4786</v>
      </c>
      <c r="E4533" t="s">
        <v>21</v>
      </c>
      <c r="F4533" t="s">
        <v>22</v>
      </c>
      <c r="G4533" t="s">
        <v>23</v>
      </c>
      <c r="H4533">
        <v>2007</v>
      </c>
      <c r="I4533" s="2">
        <v>1908340.91</v>
      </c>
      <c r="J4533" s="2">
        <v>0</v>
      </c>
      <c r="K4533" s="2">
        <v>1908340.91</v>
      </c>
      <c r="L4533" t="s">
        <v>116</v>
      </c>
      <c r="M4533" s="3" t="b">
        <f>trust_funds5[[#This Row],[Contributions Outstanding (USD)]]=0</f>
        <v>1</v>
      </c>
      <c r="N4533" s="3" t="str">
        <f t="shared" si="350"/>
        <v>Outstanding</v>
      </c>
      <c r="O4533" s="3" t="str">
        <f t="shared" si="351"/>
        <v>High Contribution &amp; Recent</v>
      </c>
      <c r="P4533" s="3" t="str">
        <f t="shared" si="352"/>
        <v>Other</v>
      </c>
      <c r="Q4533" s="3" t="str">
        <f t="shared" si="353"/>
        <v>Other</v>
      </c>
      <c r="R4533" s="3" t="str">
        <f t="shared" si="354"/>
        <v>Not LCLS</v>
      </c>
      <c r="S4533" s="3" t="str" cm="1">
        <f t="array" ref="S4533">_xlfn.IFS(G4533 &gt; 5000000, "Very High", G4533 &gt; 1000000, "High", G4533 &gt; 500000, "Medium", TRUE, "Low")</f>
        <v>Very High</v>
      </c>
      <c r="T4533" s="3" t="str" cm="1">
        <f t="array" ref="T4533">_xlfn.IFS(B4533 &gt;= 2005, "Post-2005", B4533 &gt;= 2000, "2000-2004", TRUE, "Pre-2000")</f>
        <v>Post-2005</v>
      </c>
    </row>
    <row r="4534" spans="1:20" x14ac:dyDescent="0.85">
      <c r="A4534" s="1">
        <v>41164</v>
      </c>
      <c r="B4534" t="s">
        <v>374</v>
      </c>
      <c r="C4534" t="s">
        <v>6461</v>
      </c>
      <c r="D4534" t="s">
        <v>6462</v>
      </c>
      <c r="E4534" t="s">
        <v>85</v>
      </c>
      <c r="F4534" t="s">
        <v>86</v>
      </c>
      <c r="G4534" t="s">
        <v>87</v>
      </c>
      <c r="H4534">
        <v>2007</v>
      </c>
      <c r="I4534" s="2">
        <v>3957009.34</v>
      </c>
      <c r="J4534" s="2">
        <v>3875268.04</v>
      </c>
      <c r="K4534" s="2">
        <v>7832277.3799999999</v>
      </c>
      <c r="L4534" t="s">
        <v>116</v>
      </c>
      <c r="M4534" s="3" t="b">
        <f>trust_funds5[[#This Row],[Contributions Outstanding (USD)]]=0</f>
        <v>0</v>
      </c>
      <c r="N4534" s="3" t="str">
        <f t="shared" si="350"/>
        <v>Outstanding</v>
      </c>
      <c r="O4534" s="3" t="str">
        <f t="shared" si="351"/>
        <v>High Contribution &amp; Recent</v>
      </c>
      <c r="P4534" s="3" t="str">
        <f t="shared" si="352"/>
        <v>Other</v>
      </c>
      <c r="Q4534" s="3" t="str">
        <f t="shared" si="353"/>
        <v>Other</v>
      </c>
      <c r="R4534" s="3" t="str">
        <f t="shared" si="354"/>
        <v>Not LCLS</v>
      </c>
      <c r="S4534" s="3" t="str" cm="1">
        <f t="array" ref="S4534">_xlfn.IFS(G4534 &gt; 5000000, "Very High", G4534 &gt; 1000000, "High", G4534 &gt; 500000, "Medium", TRUE, "Low")</f>
        <v>Very High</v>
      </c>
      <c r="T4534" s="3" t="str" cm="1">
        <f t="array" ref="T4534">_xlfn.IFS(B4534 &gt;= 2005, "Post-2005", B4534 &gt;= 2000, "2000-2004", TRUE, "Pre-2000")</f>
        <v>Post-2005</v>
      </c>
    </row>
    <row r="4535" spans="1:20" x14ac:dyDescent="0.85">
      <c r="A4535" s="1">
        <v>41164</v>
      </c>
      <c r="B4535" t="s">
        <v>5304</v>
      </c>
      <c r="C4535" t="s">
        <v>6463</v>
      </c>
      <c r="D4535" t="s">
        <v>6464</v>
      </c>
      <c r="E4535" t="s">
        <v>42</v>
      </c>
      <c r="F4535" t="s">
        <v>43</v>
      </c>
      <c r="G4535" t="s">
        <v>44</v>
      </c>
      <c r="H4535">
        <v>2007</v>
      </c>
      <c r="I4535" s="2">
        <v>0</v>
      </c>
      <c r="J4535" s="2">
        <v>10446409.92</v>
      </c>
      <c r="K4535" s="2">
        <v>10446409.92</v>
      </c>
      <c r="L4535" t="s">
        <v>116</v>
      </c>
      <c r="M4535" s="3" t="b">
        <f>trust_funds5[[#This Row],[Contributions Outstanding (USD)]]=0</f>
        <v>0</v>
      </c>
      <c r="N4535" s="3" t="str">
        <f t="shared" si="350"/>
        <v>Outstanding</v>
      </c>
      <c r="O4535" s="3" t="str">
        <f t="shared" si="351"/>
        <v>High Contribution &amp; Recent</v>
      </c>
      <c r="P4535" s="3" t="str">
        <f t="shared" si="352"/>
        <v>Other</v>
      </c>
      <c r="Q4535" s="3" t="str">
        <f t="shared" si="353"/>
        <v>Other</v>
      </c>
      <c r="R4535" s="3" t="str">
        <f t="shared" si="354"/>
        <v>Not LCLS</v>
      </c>
      <c r="S4535" s="3" t="str" cm="1">
        <f t="array" ref="S4535">_xlfn.IFS(G4535 &gt; 5000000, "Very High", G4535 &gt; 1000000, "High", G4535 &gt; 500000, "Medium", TRUE, "Low")</f>
        <v>Very High</v>
      </c>
      <c r="T4535" s="3" t="str" cm="1">
        <f t="array" ref="T4535">_xlfn.IFS(B4535 &gt;= 2005, "Post-2005", B4535 &gt;= 2000, "2000-2004", TRUE, "Pre-2000")</f>
        <v>Post-2005</v>
      </c>
    </row>
    <row r="4536" spans="1:20" x14ac:dyDescent="0.85">
      <c r="A4536" s="1">
        <v>41164</v>
      </c>
      <c r="B4536" t="s">
        <v>90</v>
      </c>
      <c r="C4536" t="s">
        <v>2278</v>
      </c>
      <c r="D4536" t="s">
        <v>2279</v>
      </c>
      <c r="E4536" t="s">
        <v>42</v>
      </c>
      <c r="F4536" t="s">
        <v>43</v>
      </c>
      <c r="G4536" t="s">
        <v>44</v>
      </c>
      <c r="H4536">
        <v>2007</v>
      </c>
      <c r="I4536" s="2">
        <v>23829.41</v>
      </c>
      <c r="J4536" s="2">
        <v>0</v>
      </c>
      <c r="K4536" s="2">
        <v>23829.41</v>
      </c>
      <c r="L4536" t="s">
        <v>18</v>
      </c>
      <c r="M4536" s="3" t="b">
        <f>trust_funds5[[#This Row],[Contributions Outstanding (USD)]]=0</f>
        <v>1</v>
      </c>
      <c r="N4536" s="3" t="str">
        <f t="shared" si="350"/>
        <v>Outstanding</v>
      </c>
      <c r="O4536" s="3" t="str">
        <f t="shared" si="351"/>
        <v>High Contribution &amp; Recent</v>
      </c>
      <c r="P4536" s="3" t="str">
        <f t="shared" si="352"/>
        <v>Other</v>
      </c>
      <c r="Q4536" s="3" t="str">
        <f t="shared" si="353"/>
        <v>Other</v>
      </c>
      <c r="R4536" s="3" t="str">
        <f t="shared" si="354"/>
        <v>Not LCLS</v>
      </c>
      <c r="S4536" s="3" t="str" cm="1">
        <f t="array" ref="S4536">_xlfn.IFS(G4536 &gt; 5000000, "Very High", G4536 &gt; 1000000, "High", G4536 &gt; 500000, "Medium", TRUE, "Low")</f>
        <v>Very High</v>
      </c>
      <c r="T4536" s="3" t="str" cm="1">
        <f t="array" ref="T4536">_xlfn.IFS(B4536 &gt;= 2005, "Post-2005", B4536 &gt;= 2000, "2000-2004", TRUE, "Pre-2000")</f>
        <v>Post-2005</v>
      </c>
    </row>
    <row r="4537" spans="1:20" x14ac:dyDescent="0.85">
      <c r="A4537" s="1">
        <v>41164</v>
      </c>
      <c r="B4537" t="s">
        <v>90</v>
      </c>
      <c r="C4537" t="s">
        <v>2302</v>
      </c>
      <c r="D4537" t="s">
        <v>2303</v>
      </c>
      <c r="E4537" t="s">
        <v>42</v>
      </c>
      <c r="F4537" t="s">
        <v>43</v>
      </c>
      <c r="G4537" t="s">
        <v>76</v>
      </c>
      <c r="H4537">
        <v>2007</v>
      </c>
      <c r="I4537" s="2">
        <v>383158.94</v>
      </c>
      <c r="J4537" s="2">
        <v>0</v>
      </c>
      <c r="K4537" s="2">
        <v>383158.94</v>
      </c>
      <c r="L4537" t="s">
        <v>116</v>
      </c>
      <c r="M4537" s="3" t="b">
        <f>trust_funds5[[#This Row],[Contributions Outstanding (USD)]]=0</f>
        <v>1</v>
      </c>
      <c r="N4537" s="3" t="str">
        <f t="shared" si="350"/>
        <v>Outstanding</v>
      </c>
      <c r="O4537" s="3" t="str">
        <f t="shared" si="351"/>
        <v>High Contribution &amp; Recent</v>
      </c>
      <c r="P4537" s="3" t="str">
        <f t="shared" si="352"/>
        <v>Other</v>
      </c>
      <c r="Q4537" s="3" t="str">
        <f t="shared" si="353"/>
        <v>Other</v>
      </c>
      <c r="R4537" s="3" t="str">
        <f t="shared" si="354"/>
        <v>Not LCLS</v>
      </c>
      <c r="S4537" s="3" t="str" cm="1">
        <f t="array" ref="S4537">_xlfn.IFS(G4537 &gt; 5000000, "Very High", G4537 &gt; 1000000, "High", G4537 &gt; 500000, "Medium", TRUE, "Low")</f>
        <v>Very High</v>
      </c>
      <c r="T4537" s="3" t="str" cm="1">
        <f t="array" ref="T4537">_xlfn.IFS(B4537 &gt;= 2005, "Post-2005", B4537 &gt;= 2000, "2000-2004", TRUE, "Pre-2000")</f>
        <v>Post-2005</v>
      </c>
    </row>
    <row r="4538" spans="1:20" x14ac:dyDescent="0.85">
      <c r="A4538" s="1">
        <v>41164</v>
      </c>
      <c r="B4538" t="s">
        <v>90</v>
      </c>
      <c r="C4538" t="s">
        <v>6465</v>
      </c>
      <c r="D4538" t="s">
        <v>6466</v>
      </c>
      <c r="E4538" t="s">
        <v>42</v>
      </c>
      <c r="F4538" t="s">
        <v>43</v>
      </c>
      <c r="G4538" t="s">
        <v>76</v>
      </c>
      <c r="H4538">
        <v>2007</v>
      </c>
      <c r="I4538" s="2">
        <v>1213224.57</v>
      </c>
      <c r="J4538" s="2">
        <v>0</v>
      </c>
      <c r="K4538" s="2">
        <v>1213224.57</v>
      </c>
      <c r="L4538" t="s">
        <v>18</v>
      </c>
      <c r="M4538" s="3" t="b">
        <f>trust_funds5[[#This Row],[Contributions Outstanding (USD)]]=0</f>
        <v>1</v>
      </c>
      <c r="N4538" s="3" t="str">
        <f t="shared" si="350"/>
        <v>Outstanding</v>
      </c>
      <c r="O4538" s="3" t="str">
        <f t="shared" si="351"/>
        <v>High Contribution &amp; Recent</v>
      </c>
      <c r="P4538" s="3" t="str">
        <f t="shared" si="352"/>
        <v>Other</v>
      </c>
      <c r="Q4538" s="3" t="str">
        <f t="shared" si="353"/>
        <v>Other</v>
      </c>
      <c r="R4538" s="3" t="str">
        <f t="shared" si="354"/>
        <v>Not LCLS</v>
      </c>
      <c r="S4538" s="3" t="str" cm="1">
        <f t="array" ref="S4538">_xlfn.IFS(G4538 &gt; 5000000, "Very High", G4538 &gt; 1000000, "High", G4538 &gt; 500000, "Medium", TRUE, "Low")</f>
        <v>Very High</v>
      </c>
      <c r="T4538" s="3" t="str" cm="1">
        <f t="array" ref="T4538">_xlfn.IFS(B4538 &gt;= 2005, "Post-2005", B4538 &gt;= 2000, "2000-2004", TRUE, "Pre-2000")</f>
        <v>Post-2005</v>
      </c>
    </row>
    <row r="4539" spans="1:20" x14ac:dyDescent="0.85">
      <c r="A4539" s="1">
        <v>41164</v>
      </c>
      <c r="B4539" t="s">
        <v>6467</v>
      </c>
      <c r="C4539" t="s">
        <v>6468</v>
      </c>
      <c r="D4539" t="s">
        <v>6469</v>
      </c>
      <c r="E4539" t="s">
        <v>42</v>
      </c>
      <c r="F4539" t="s">
        <v>43</v>
      </c>
      <c r="G4539" t="s">
        <v>44</v>
      </c>
      <c r="H4539">
        <v>2007</v>
      </c>
      <c r="I4539" s="2">
        <v>814995.93</v>
      </c>
      <c r="J4539" s="2">
        <v>0</v>
      </c>
      <c r="K4539" s="2">
        <v>814995.93</v>
      </c>
      <c r="L4539" t="s">
        <v>18</v>
      </c>
      <c r="M4539" s="3" t="b">
        <f>trust_funds5[[#This Row],[Contributions Outstanding (USD)]]=0</f>
        <v>1</v>
      </c>
      <c r="N4539" s="3" t="str">
        <f t="shared" si="350"/>
        <v>Outstanding</v>
      </c>
      <c r="O4539" s="3" t="str">
        <f t="shared" si="351"/>
        <v>High Contribution &amp; Recent</v>
      </c>
      <c r="P4539" s="3" t="str">
        <f t="shared" si="352"/>
        <v>Other</v>
      </c>
      <c r="Q4539" s="3" t="str">
        <f t="shared" si="353"/>
        <v>Other</v>
      </c>
      <c r="R4539" s="3" t="str">
        <f t="shared" si="354"/>
        <v>Not LCLS</v>
      </c>
      <c r="S4539" s="3" t="str" cm="1">
        <f t="array" ref="S4539">_xlfn.IFS(G4539 &gt; 5000000, "Very High", G4539 &gt; 1000000, "High", G4539 &gt; 500000, "Medium", TRUE, "Low")</f>
        <v>Very High</v>
      </c>
      <c r="T4539" s="3" t="str" cm="1">
        <f t="array" ref="T4539">_xlfn.IFS(B4539 &gt;= 2005, "Post-2005", B4539 &gt;= 2000, "2000-2004", TRUE, "Pre-2000")</f>
        <v>Post-2005</v>
      </c>
    </row>
    <row r="4540" spans="1:20" x14ac:dyDescent="0.85">
      <c r="A4540" s="1">
        <v>41164</v>
      </c>
      <c r="B4540" t="s">
        <v>3967</v>
      </c>
      <c r="C4540" t="s">
        <v>5146</v>
      </c>
      <c r="D4540" t="s">
        <v>3969</v>
      </c>
      <c r="E4540" t="s">
        <v>42</v>
      </c>
      <c r="F4540" t="s">
        <v>43</v>
      </c>
      <c r="G4540" t="s">
        <v>44</v>
      </c>
      <c r="H4540">
        <v>2007</v>
      </c>
      <c r="I4540" s="2">
        <v>799808.05</v>
      </c>
      <c r="J4540" s="2">
        <v>0</v>
      </c>
      <c r="K4540" s="2">
        <v>799808.05</v>
      </c>
      <c r="L4540" t="s">
        <v>116</v>
      </c>
      <c r="M4540" s="3" t="b">
        <f>trust_funds5[[#This Row],[Contributions Outstanding (USD)]]=0</f>
        <v>1</v>
      </c>
      <c r="N4540" s="3" t="str">
        <f t="shared" si="350"/>
        <v>Outstanding</v>
      </c>
      <c r="O4540" s="3" t="str">
        <f t="shared" si="351"/>
        <v>High Contribution &amp; Recent</v>
      </c>
      <c r="P4540" s="3" t="str">
        <f t="shared" si="352"/>
        <v>Other</v>
      </c>
      <c r="Q4540" s="3" t="str">
        <f t="shared" si="353"/>
        <v>Other</v>
      </c>
      <c r="R4540" s="3" t="str">
        <f t="shared" si="354"/>
        <v>Not LCLS</v>
      </c>
      <c r="S4540" s="3" t="str" cm="1">
        <f t="array" ref="S4540">_xlfn.IFS(G4540 &gt; 5000000, "Very High", G4540 &gt; 1000000, "High", G4540 &gt; 500000, "Medium", TRUE, "Low")</f>
        <v>Very High</v>
      </c>
      <c r="T4540" s="3" t="str" cm="1">
        <f t="array" ref="T4540">_xlfn.IFS(B4540 &gt;= 2005, "Post-2005", B4540 &gt;= 2000, "2000-2004", TRUE, "Pre-2000")</f>
        <v>Post-2005</v>
      </c>
    </row>
    <row r="4541" spans="1:20" x14ac:dyDescent="0.85">
      <c r="A4541" s="1">
        <v>41164</v>
      </c>
      <c r="B4541" t="s">
        <v>90</v>
      </c>
      <c r="C4541" t="s">
        <v>6470</v>
      </c>
      <c r="D4541" t="s">
        <v>6471</v>
      </c>
      <c r="E4541" t="s">
        <v>2022</v>
      </c>
      <c r="F4541" t="s">
        <v>2023</v>
      </c>
      <c r="G4541" t="s">
        <v>6472</v>
      </c>
      <c r="H4541">
        <v>2007</v>
      </c>
      <c r="I4541" s="2">
        <v>180000</v>
      </c>
      <c r="J4541" s="2">
        <v>0</v>
      </c>
      <c r="K4541" s="2">
        <v>180000</v>
      </c>
      <c r="L4541" t="s">
        <v>116</v>
      </c>
      <c r="M4541" s="3" t="b">
        <f>trust_funds5[[#This Row],[Contributions Outstanding (USD)]]=0</f>
        <v>1</v>
      </c>
      <c r="N4541" s="3" t="str">
        <f t="shared" si="350"/>
        <v>Outstanding</v>
      </c>
      <c r="O4541" s="3" t="str">
        <f t="shared" si="351"/>
        <v>High Contribution &amp; Recent</v>
      </c>
      <c r="P4541" s="3" t="str">
        <f t="shared" si="352"/>
        <v>Other</v>
      </c>
      <c r="Q4541" s="3" t="str">
        <f t="shared" si="353"/>
        <v>Other</v>
      </c>
      <c r="R4541" s="3" t="str">
        <f t="shared" si="354"/>
        <v>Not LCLS</v>
      </c>
      <c r="S4541" s="3" t="str" cm="1">
        <f t="array" ref="S4541">_xlfn.IFS(G4541 &gt; 5000000, "Very High", G4541 &gt; 1000000, "High", G4541 &gt; 500000, "Medium", TRUE, "Low")</f>
        <v>Very High</v>
      </c>
      <c r="T4541" s="3" t="str" cm="1">
        <f t="array" ref="T4541">_xlfn.IFS(B4541 &gt;= 2005, "Post-2005", B4541 &gt;= 2000, "2000-2004", TRUE, "Pre-2000")</f>
        <v>Post-2005</v>
      </c>
    </row>
    <row r="4542" spans="1:20" x14ac:dyDescent="0.85">
      <c r="A4542" s="1">
        <v>41164</v>
      </c>
      <c r="B4542" t="s">
        <v>2348</v>
      </c>
      <c r="C4542" t="s">
        <v>2349</v>
      </c>
      <c r="D4542" t="s">
        <v>2350</v>
      </c>
      <c r="E4542" t="s">
        <v>1722</v>
      </c>
      <c r="F4542" t="s">
        <v>1723</v>
      </c>
      <c r="G4542" t="s">
        <v>1724</v>
      </c>
      <c r="H4542">
        <v>2007</v>
      </c>
      <c r="I4542" s="2">
        <v>104394499</v>
      </c>
      <c r="J4542" s="2">
        <v>0</v>
      </c>
      <c r="K4542" s="2">
        <v>104394499</v>
      </c>
      <c r="L4542" t="s">
        <v>116</v>
      </c>
      <c r="M4542" s="3" t="b">
        <f>trust_funds5[[#This Row],[Contributions Outstanding (USD)]]=0</f>
        <v>1</v>
      </c>
      <c r="N4542" s="3" t="str">
        <f t="shared" si="350"/>
        <v>Outstanding</v>
      </c>
      <c r="O4542" s="3" t="str">
        <f t="shared" si="351"/>
        <v>High Contribution &amp; Recent</v>
      </c>
      <c r="P4542" s="3" t="str">
        <f t="shared" si="352"/>
        <v>Other</v>
      </c>
      <c r="Q4542" s="3" t="str">
        <f t="shared" si="353"/>
        <v>Other</v>
      </c>
      <c r="R4542" s="3" t="str">
        <f t="shared" si="354"/>
        <v>Not LCLS</v>
      </c>
      <c r="S4542" s="3" t="str" cm="1">
        <f t="array" ref="S4542">_xlfn.IFS(G4542 &gt; 5000000, "Very High", G4542 &gt; 1000000, "High", G4542 &gt; 500000, "Medium", TRUE, "Low")</f>
        <v>Very High</v>
      </c>
      <c r="T4542" s="3" t="str" cm="1">
        <f t="array" ref="T4542">_xlfn.IFS(B4542 &gt;= 2005, "Post-2005", B4542 &gt;= 2000, "2000-2004", TRUE, "Pre-2000")</f>
        <v>Post-2005</v>
      </c>
    </row>
    <row r="4543" spans="1:20" x14ac:dyDescent="0.85">
      <c r="A4543" s="1">
        <v>41164</v>
      </c>
      <c r="B4543" t="s">
        <v>6473</v>
      </c>
      <c r="C4543" t="s">
        <v>6474</v>
      </c>
      <c r="D4543" t="s">
        <v>6475</v>
      </c>
      <c r="E4543" t="s">
        <v>102</v>
      </c>
      <c r="F4543" t="s">
        <v>103</v>
      </c>
      <c r="G4543" t="s">
        <v>104</v>
      </c>
      <c r="H4543">
        <v>2007</v>
      </c>
      <c r="I4543" s="2">
        <v>8573559.9700000007</v>
      </c>
      <c r="J4543" s="2">
        <v>0</v>
      </c>
      <c r="K4543" s="2">
        <v>8573559.9700000007</v>
      </c>
      <c r="L4543" t="s">
        <v>18</v>
      </c>
      <c r="M4543" s="3" t="b">
        <f>trust_funds5[[#This Row],[Contributions Outstanding (USD)]]=0</f>
        <v>1</v>
      </c>
      <c r="N4543" s="3" t="str">
        <f t="shared" si="350"/>
        <v>Outstanding</v>
      </c>
      <c r="O4543" s="3" t="str">
        <f t="shared" si="351"/>
        <v>High Contribution &amp; Recent</v>
      </c>
      <c r="P4543" s="3" t="str">
        <f t="shared" si="352"/>
        <v>Other</v>
      </c>
      <c r="Q4543" s="3" t="str">
        <f t="shared" si="353"/>
        <v>Other</v>
      </c>
      <c r="R4543" s="3" t="str">
        <f t="shared" si="354"/>
        <v>Not LCLS</v>
      </c>
      <c r="S4543" s="3" t="str" cm="1">
        <f t="array" ref="S4543">_xlfn.IFS(G4543 &gt; 5000000, "Very High", G4543 &gt; 1000000, "High", G4543 &gt; 500000, "Medium", TRUE, "Low")</f>
        <v>Very High</v>
      </c>
      <c r="T4543" s="3" t="str" cm="1">
        <f t="array" ref="T4543">_xlfn.IFS(B4543 &gt;= 2005, "Post-2005", B4543 &gt;= 2000, "2000-2004", TRUE, "Pre-2000")</f>
        <v>Post-2005</v>
      </c>
    </row>
    <row r="4544" spans="1:20" x14ac:dyDescent="0.85">
      <c r="A4544" s="1">
        <v>41164</v>
      </c>
      <c r="B4544" t="s">
        <v>5284</v>
      </c>
      <c r="C4544" t="s">
        <v>6476</v>
      </c>
      <c r="D4544" t="s">
        <v>6477</v>
      </c>
      <c r="E4544" t="s">
        <v>56</v>
      </c>
      <c r="F4544" t="s">
        <v>57</v>
      </c>
      <c r="G4544" t="s">
        <v>58</v>
      </c>
      <c r="H4544">
        <v>2007</v>
      </c>
      <c r="I4544" s="2">
        <v>120078.5</v>
      </c>
      <c r="J4544" s="2">
        <v>0</v>
      </c>
      <c r="K4544" s="2">
        <v>120078.5</v>
      </c>
      <c r="L4544" t="s">
        <v>18</v>
      </c>
      <c r="M4544" s="3" t="b">
        <f>trust_funds5[[#This Row],[Contributions Outstanding (USD)]]=0</f>
        <v>1</v>
      </c>
      <c r="N4544" s="3" t="str">
        <f t="shared" si="350"/>
        <v>Outstanding</v>
      </c>
      <c r="O4544" s="3" t="str">
        <f t="shared" si="351"/>
        <v>High Contribution &amp; Recent</v>
      </c>
      <c r="P4544" s="3" t="str">
        <f t="shared" si="352"/>
        <v>Other</v>
      </c>
      <c r="Q4544" s="3" t="str">
        <f t="shared" si="353"/>
        <v>Other</v>
      </c>
      <c r="R4544" s="3" t="str">
        <f t="shared" si="354"/>
        <v>Not LCLS</v>
      </c>
      <c r="S4544" s="3" t="str" cm="1">
        <f t="array" ref="S4544">_xlfn.IFS(G4544 &gt; 5000000, "Very High", G4544 &gt; 1000000, "High", G4544 &gt; 500000, "Medium", TRUE, "Low")</f>
        <v>Very High</v>
      </c>
      <c r="T4544" s="3" t="str" cm="1">
        <f t="array" ref="T4544">_xlfn.IFS(B4544 &gt;= 2005, "Post-2005", B4544 &gt;= 2000, "2000-2004", TRUE, "Pre-2000")</f>
        <v>Post-2005</v>
      </c>
    </row>
    <row r="4545" spans="1:20" x14ac:dyDescent="0.85">
      <c r="A4545" s="1">
        <v>41164</v>
      </c>
      <c r="B4545" t="s">
        <v>5284</v>
      </c>
      <c r="C4545" t="s">
        <v>6476</v>
      </c>
      <c r="D4545" t="s">
        <v>6477</v>
      </c>
      <c r="E4545" t="s">
        <v>70</v>
      </c>
      <c r="F4545" t="s">
        <v>71</v>
      </c>
      <c r="G4545" t="s">
        <v>6294</v>
      </c>
      <c r="H4545">
        <v>2007</v>
      </c>
      <c r="I4545" s="2">
        <v>115000</v>
      </c>
      <c r="J4545" s="2">
        <v>0</v>
      </c>
      <c r="K4545" s="2">
        <v>115000</v>
      </c>
      <c r="L4545" t="s">
        <v>18</v>
      </c>
      <c r="M4545" s="3" t="b">
        <f>trust_funds5[[#This Row],[Contributions Outstanding (USD)]]=0</f>
        <v>1</v>
      </c>
      <c r="N4545" s="3" t="str">
        <f t="shared" si="350"/>
        <v>Outstanding</v>
      </c>
      <c r="O4545" s="3" t="str">
        <f t="shared" si="351"/>
        <v>High Contribution &amp; Recent</v>
      </c>
      <c r="P4545" s="3" t="str">
        <f t="shared" si="352"/>
        <v>Other</v>
      </c>
      <c r="Q4545" s="3" t="str">
        <f t="shared" si="353"/>
        <v>Other</v>
      </c>
      <c r="R4545" s="3" t="str">
        <f t="shared" si="354"/>
        <v>Not LCLS</v>
      </c>
      <c r="S4545" s="3" t="str" cm="1">
        <f t="array" ref="S4545">_xlfn.IFS(G4545 &gt; 5000000, "Very High", G4545 &gt; 1000000, "High", G4545 &gt; 500000, "Medium", TRUE, "Low")</f>
        <v>Very High</v>
      </c>
      <c r="T4545" s="3" t="str" cm="1">
        <f t="array" ref="T4545">_xlfn.IFS(B4545 &gt;= 2005, "Post-2005", B4545 &gt;= 2000, "2000-2004", TRUE, "Pre-2000")</f>
        <v>Post-2005</v>
      </c>
    </row>
    <row r="4546" spans="1:20" x14ac:dyDescent="0.85">
      <c r="A4546" s="1">
        <v>41164</v>
      </c>
      <c r="B4546" t="s">
        <v>90</v>
      </c>
      <c r="C4546" t="s">
        <v>4364</v>
      </c>
      <c r="D4546" t="s">
        <v>4365</v>
      </c>
      <c r="E4546" t="s">
        <v>223</v>
      </c>
      <c r="F4546" t="s">
        <v>224</v>
      </c>
      <c r="G4546" t="s">
        <v>225</v>
      </c>
      <c r="H4546">
        <v>2007</v>
      </c>
      <c r="I4546" s="2">
        <v>500000</v>
      </c>
      <c r="J4546" s="2">
        <v>0</v>
      </c>
      <c r="K4546" s="2">
        <v>500000</v>
      </c>
      <c r="L4546" t="s">
        <v>18</v>
      </c>
      <c r="M4546" s="3" t="b">
        <f>trust_funds5[[#This Row],[Contributions Outstanding (USD)]]=0</f>
        <v>1</v>
      </c>
      <c r="N4546" s="3" t="str">
        <f t="shared" ref="N4546:N4609" si="355">IF(D4546 &gt; 0, "Outstanding", "No Outstanding")</f>
        <v>Outstanding</v>
      </c>
      <c r="O4546" s="3" t="str">
        <f t="shared" ref="O4546:O4609" si="356">IF(AND(C4546 &gt; 1000000, B4546 &gt; 2000), "High Contribution &amp; Recent", "Other")</f>
        <v>High Contribution &amp; Recent</v>
      </c>
      <c r="P4546" s="3" t="str">
        <f t="shared" ref="P4546:P4609" si="357">IF(AND(B4546 = 2000, E4546 = "Canada"), "Year 2000, Canada", "Other")</f>
        <v>Other</v>
      </c>
      <c r="Q4546" s="3" t="str">
        <f t="shared" ref="Q4546:Q4609" si="358">IF(OR(E4546 = "Canada", E4546 = "Sweden"), "Canada or Sweden", "Other")</f>
        <v>Other</v>
      </c>
      <c r="R4546" s="3" t="str">
        <f t="shared" ref="R4546:R4609" si="359">IF(NOT(F4546 = "LCLS"), "Not LCLS", "LCLS")</f>
        <v>Not LCLS</v>
      </c>
      <c r="S4546" s="3" t="str" cm="1">
        <f t="array" ref="S4546">_xlfn.IFS(G4546 &gt; 5000000, "Very High", G4546 &gt; 1000000, "High", G4546 &gt; 500000, "Medium", TRUE, "Low")</f>
        <v>Very High</v>
      </c>
      <c r="T4546" s="3" t="str" cm="1">
        <f t="array" ref="T4546">_xlfn.IFS(B4546 &gt;= 2005, "Post-2005", B4546 &gt;= 2000, "2000-2004", TRUE, "Pre-2000")</f>
        <v>Post-2005</v>
      </c>
    </row>
    <row r="4547" spans="1:20" x14ac:dyDescent="0.85">
      <c r="A4547" s="1">
        <v>41164</v>
      </c>
      <c r="B4547" t="s">
        <v>90</v>
      </c>
      <c r="C4547" t="s">
        <v>4364</v>
      </c>
      <c r="D4547" t="s">
        <v>4365</v>
      </c>
      <c r="E4547" t="s">
        <v>119</v>
      </c>
      <c r="F4547" t="s">
        <v>120</v>
      </c>
      <c r="G4547" t="s">
        <v>121</v>
      </c>
      <c r="H4547">
        <v>2007</v>
      </c>
      <c r="I4547" s="2">
        <v>1017760</v>
      </c>
      <c r="J4547" s="2">
        <v>0</v>
      </c>
      <c r="K4547" s="2">
        <v>1017760</v>
      </c>
      <c r="L4547" t="s">
        <v>18</v>
      </c>
      <c r="M4547" s="3" t="b">
        <f>trust_funds5[[#This Row],[Contributions Outstanding (USD)]]=0</f>
        <v>1</v>
      </c>
      <c r="N4547" s="3" t="str">
        <f t="shared" si="355"/>
        <v>Outstanding</v>
      </c>
      <c r="O4547" s="3" t="str">
        <f t="shared" si="356"/>
        <v>High Contribution &amp; Recent</v>
      </c>
      <c r="P4547" s="3" t="str">
        <f t="shared" si="357"/>
        <v>Other</v>
      </c>
      <c r="Q4547" s="3" t="str">
        <f t="shared" si="358"/>
        <v>Other</v>
      </c>
      <c r="R4547" s="3" t="str">
        <f t="shared" si="359"/>
        <v>Not LCLS</v>
      </c>
      <c r="S4547" s="3" t="str" cm="1">
        <f t="array" ref="S4547">_xlfn.IFS(G4547 &gt; 5000000, "Very High", G4547 &gt; 1000000, "High", G4547 &gt; 500000, "Medium", TRUE, "Low")</f>
        <v>Very High</v>
      </c>
      <c r="T4547" s="3" t="str" cm="1">
        <f t="array" ref="T4547">_xlfn.IFS(B4547 &gt;= 2005, "Post-2005", B4547 &gt;= 2000, "2000-2004", TRUE, "Pre-2000")</f>
        <v>Post-2005</v>
      </c>
    </row>
    <row r="4548" spans="1:20" x14ac:dyDescent="0.85">
      <c r="A4548" s="1">
        <v>41164</v>
      </c>
      <c r="B4548" t="s">
        <v>90</v>
      </c>
      <c r="C4548" t="s">
        <v>4364</v>
      </c>
      <c r="D4548" t="s">
        <v>4365</v>
      </c>
      <c r="E4548" t="s">
        <v>93</v>
      </c>
      <c r="F4548" t="s">
        <v>94</v>
      </c>
      <c r="H4548">
        <v>2007</v>
      </c>
      <c r="I4548" s="2">
        <v>1000000</v>
      </c>
      <c r="J4548" s="2">
        <v>0</v>
      </c>
      <c r="K4548" s="2">
        <v>1000000</v>
      </c>
      <c r="L4548" t="s">
        <v>18</v>
      </c>
      <c r="M4548" s="3" t="b">
        <f>trust_funds5[[#This Row],[Contributions Outstanding (USD)]]=0</f>
        <v>1</v>
      </c>
      <c r="N4548" s="3" t="str">
        <f t="shared" si="355"/>
        <v>Outstanding</v>
      </c>
      <c r="O4548" s="3" t="str">
        <f t="shared" si="356"/>
        <v>High Contribution &amp; Recent</v>
      </c>
      <c r="P4548" s="3" t="str">
        <f t="shared" si="357"/>
        <v>Other</v>
      </c>
      <c r="Q4548" s="3" t="str">
        <f t="shared" si="358"/>
        <v>Other</v>
      </c>
      <c r="R4548" s="3" t="str">
        <f t="shared" si="359"/>
        <v>Not LCLS</v>
      </c>
      <c r="S4548" s="3" t="str" cm="1">
        <f t="array" ref="S4548">_xlfn.IFS(G4548 &gt; 5000000, "Very High", G4548 &gt; 1000000, "High", G4548 &gt; 500000, "Medium", TRUE, "Low")</f>
        <v>Low</v>
      </c>
      <c r="T4548" s="3" t="str" cm="1">
        <f t="array" ref="T4548">_xlfn.IFS(B4548 &gt;= 2005, "Post-2005", B4548 &gt;= 2000, "2000-2004", TRUE, "Pre-2000")</f>
        <v>Post-2005</v>
      </c>
    </row>
    <row r="4549" spans="1:20" x14ac:dyDescent="0.85">
      <c r="A4549" s="1">
        <v>41164</v>
      </c>
      <c r="B4549" t="s">
        <v>90</v>
      </c>
      <c r="C4549" t="s">
        <v>6478</v>
      </c>
      <c r="D4549" t="s">
        <v>6479</v>
      </c>
      <c r="E4549" t="s">
        <v>223</v>
      </c>
      <c r="F4549" t="s">
        <v>224</v>
      </c>
      <c r="G4549" t="s">
        <v>225</v>
      </c>
      <c r="H4549">
        <v>2007</v>
      </c>
      <c r="I4549" s="2">
        <v>300000</v>
      </c>
      <c r="J4549" s="2">
        <v>0</v>
      </c>
      <c r="K4549" s="2">
        <v>300000</v>
      </c>
      <c r="L4549" t="s">
        <v>116</v>
      </c>
      <c r="M4549" s="3" t="b">
        <f>trust_funds5[[#This Row],[Contributions Outstanding (USD)]]=0</f>
        <v>1</v>
      </c>
      <c r="N4549" s="3" t="str">
        <f t="shared" si="355"/>
        <v>Outstanding</v>
      </c>
      <c r="O4549" s="3" t="str">
        <f t="shared" si="356"/>
        <v>High Contribution &amp; Recent</v>
      </c>
      <c r="P4549" s="3" t="str">
        <f t="shared" si="357"/>
        <v>Other</v>
      </c>
      <c r="Q4549" s="3" t="str">
        <f t="shared" si="358"/>
        <v>Other</v>
      </c>
      <c r="R4549" s="3" t="str">
        <f t="shared" si="359"/>
        <v>Not LCLS</v>
      </c>
      <c r="S4549" s="3" t="str" cm="1">
        <f t="array" ref="S4549">_xlfn.IFS(G4549 &gt; 5000000, "Very High", G4549 &gt; 1000000, "High", G4549 &gt; 500000, "Medium", TRUE, "Low")</f>
        <v>Very High</v>
      </c>
      <c r="T4549" s="3" t="str" cm="1">
        <f t="array" ref="T4549">_xlfn.IFS(B4549 &gt;= 2005, "Post-2005", B4549 &gt;= 2000, "2000-2004", TRUE, "Pre-2000")</f>
        <v>Post-2005</v>
      </c>
    </row>
    <row r="4550" spans="1:20" x14ac:dyDescent="0.85">
      <c r="A4550" s="1">
        <v>41164</v>
      </c>
      <c r="B4550" t="s">
        <v>5108</v>
      </c>
      <c r="C4550" t="s">
        <v>6480</v>
      </c>
      <c r="D4550" t="s">
        <v>6481</v>
      </c>
      <c r="E4550" t="s">
        <v>85</v>
      </c>
      <c r="F4550" t="s">
        <v>86</v>
      </c>
      <c r="G4550" t="s">
        <v>87</v>
      </c>
      <c r="H4550">
        <v>2007</v>
      </c>
      <c r="I4550" s="2">
        <v>9427410.5199999996</v>
      </c>
      <c r="J4550" s="2">
        <v>0</v>
      </c>
      <c r="K4550" s="2">
        <v>9427410.5199999996</v>
      </c>
      <c r="L4550" t="s">
        <v>116</v>
      </c>
      <c r="M4550" s="3" t="b">
        <f>trust_funds5[[#This Row],[Contributions Outstanding (USD)]]=0</f>
        <v>1</v>
      </c>
      <c r="N4550" s="3" t="str">
        <f t="shared" si="355"/>
        <v>Outstanding</v>
      </c>
      <c r="O4550" s="3" t="str">
        <f t="shared" si="356"/>
        <v>High Contribution &amp; Recent</v>
      </c>
      <c r="P4550" s="3" t="str">
        <f t="shared" si="357"/>
        <v>Other</v>
      </c>
      <c r="Q4550" s="3" t="str">
        <f t="shared" si="358"/>
        <v>Other</v>
      </c>
      <c r="R4550" s="3" t="str">
        <f t="shared" si="359"/>
        <v>Not LCLS</v>
      </c>
      <c r="S4550" s="3" t="str" cm="1">
        <f t="array" ref="S4550">_xlfn.IFS(G4550 &gt; 5000000, "Very High", G4550 &gt; 1000000, "High", G4550 &gt; 500000, "Medium", TRUE, "Low")</f>
        <v>Very High</v>
      </c>
      <c r="T4550" s="3" t="str" cm="1">
        <f t="array" ref="T4550">_xlfn.IFS(B4550 &gt;= 2005, "Post-2005", B4550 &gt;= 2000, "2000-2004", TRUE, "Pre-2000")</f>
        <v>Post-2005</v>
      </c>
    </row>
    <row r="4551" spans="1:20" x14ac:dyDescent="0.85">
      <c r="A4551" s="1">
        <v>41164</v>
      </c>
      <c r="B4551" t="s">
        <v>4456</v>
      </c>
      <c r="C4551" t="s">
        <v>6482</v>
      </c>
      <c r="D4551" t="s">
        <v>6483</v>
      </c>
      <c r="E4551" t="s">
        <v>102</v>
      </c>
      <c r="F4551" t="s">
        <v>103</v>
      </c>
      <c r="G4551" t="s">
        <v>104</v>
      </c>
      <c r="H4551">
        <v>2007</v>
      </c>
      <c r="I4551" s="2">
        <v>1471424.93</v>
      </c>
      <c r="J4551" s="2">
        <v>0</v>
      </c>
      <c r="K4551" s="2">
        <v>1471424.93</v>
      </c>
      <c r="L4551" t="s">
        <v>18</v>
      </c>
      <c r="M4551" s="3" t="b">
        <f>trust_funds5[[#This Row],[Contributions Outstanding (USD)]]=0</f>
        <v>1</v>
      </c>
      <c r="N4551" s="3" t="str">
        <f t="shared" si="355"/>
        <v>Outstanding</v>
      </c>
      <c r="O4551" s="3" t="str">
        <f t="shared" si="356"/>
        <v>High Contribution &amp; Recent</v>
      </c>
      <c r="P4551" s="3" t="str">
        <f t="shared" si="357"/>
        <v>Other</v>
      </c>
      <c r="Q4551" s="3" t="str">
        <f t="shared" si="358"/>
        <v>Other</v>
      </c>
      <c r="R4551" s="3" t="str">
        <f t="shared" si="359"/>
        <v>Not LCLS</v>
      </c>
      <c r="S4551" s="3" t="str" cm="1">
        <f t="array" ref="S4551">_xlfn.IFS(G4551 &gt; 5000000, "Very High", G4551 &gt; 1000000, "High", G4551 &gt; 500000, "Medium", TRUE, "Low")</f>
        <v>Very High</v>
      </c>
      <c r="T4551" s="3" t="str" cm="1">
        <f t="array" ref="T4551">_xlfn.IFS(B4551 &gt;= 2005, "Post-2005", B4551 &gt;= 2000, "2000-2004", TRUE, "Pre-2000")</f>
        <v>Post-2005</v>
      </c>
    </row>
    <row r="4552" spans="1:20" x14ac:dyDescent="0.85">
      <c r="A4552" s="1">
        <v>41164</v>
      </c>
      <c r="B4552" t="s">
        <v>4164</v>
      </c>
      <c r="C4552" t="s">
        <v>5162</v>
      </c>
      <c r="D4552" t="s">
        <v>5163</v>
      </c>
      <c r="E4552" t="s">
        <v>264</v>
      </c>
      <c r="F4552" t="s">
        <v>265</v>
      </c>
      <c r="G4552" t="s">
        <v>266</v>
      </c>
      <c r="H4552">
        <v>2007</v>
      </c>
      <c r="I4552" s="2">
        <v>1865519.61</v>
      </c>
      <c r="J4552" s="2">
        <v>0</v>
      </c>
      <c r="K4552" s="2">
        <v>1865519.61</v>
      </c>
      <c r="L4552" t="s">
        <v>18</v>
      </c>
      <c r="M4552" s="3" t="b">
        <f>trust_funds5[[#This Row],[Contributions Outstanding (USD)]]=0</f>
        <v>1</v>
      </c>
      <c r="N4552" s="3" t="str">
        <f t="shared" si="355"/>
        <v>Outstanding</v>
      </c>
      <c r="O4552" s="3" t="str">
        <f t="shared" si="356"/>
        <v>High Contribution &amp; Recent</v>
      </c>
      <c r="P4552" s="3" t="str">
        <f t="shared" si="357"/>
        <v>Other</v>
      </c>
      <c r="Q4552" s="3" t="str">
        <f t="shared" si="358"/>
        <v>Other</v>
      </c>
      <c r="R4552" s="3" t="str">
        <f t="shared" si="359"/>
        <v>Not LCLS</v>
      </c>
      <c r="S4552" s="3" t="str" cm="1">
        <f t="array" ref="S4552">_xlfn.IFS(G4552 &gt; 5000000, "Very High", G4552 &gt; 1000000, "High", G4552 &gt; 500000, "Medium", TRUE, "Low")</f>
        <v>Very High</v>
      </c>
      <c r="T4552" s="3" t="str" cm="1">
        <f t="array" ref="T4552">_xlfn.IFS(B4552 &gt;= 2005, "Post-2005", B4552 &gt;= 2000, "2000-2004", TRUE, "Pre-2000")</f>
        <v>Post-2005</v>
      </c>
    </row>
    <row r="4553" spans="1:20" x14ac:dyDescent="0.85">
      <c r="A4553" s="1">
        <v>41164</v>
      </c>
      <c r="B4553" t="s">
        <v>4372</v>
      </c>
      <c r="C4553" t="s">
        <v>4373</v>
      </c>
      <c r="D4553" t="s">
        <v>4374</v>
      </c>
      <c r="E4553" t="s">
        <v>15</v>
      </c>
      <c r="F4553" t="s">
        <v>16</v>
      </c>
      <c r="G4553" t="s">
        <v>17</v>
      </c>
      <c r="H4553">
        <v>2007</v>
      </c>
      <c r="I4553" s="2">
        <v>169133.19</v>
      </c>
      <c r="J4553" s="2">
        <v>0</v>
      </c>
      <c r="K4553" s="2">
        <v>169133.19</v>
      </c>
      <c r="L4553" t="s">
        <v>18</v>
      </c>
      <c r="M4553" s="3" t="b">
        <f>trust_funds5[[#This Row],[Contributions Outstanding (USD)]]=0</f>
        <v>1</v>
      </c>
      <c r="N4553" s="3" t="str">
        <f t="shared" si="355"/>
        <v>Outstanding</v>
      </c>
      <c r="O4553" s="3" t="str">
        <f t="shared" si="356"/>
        <v>High Contribution &amp; Recent</v>
      </c>
      <c r="P4553" s="3" t="str">
        <f t="shared" si="357"/>
        <v>Other</v>
      </c>
      <c r="Q4553" s="3" t="str">
        <f t="shared" si="358"/>
        <v>Other</v>
      </c>
      <c r="R4553" s="3" t="str">
        <f t="shared" si="359"/>
        <v>Not LCLS</v>
      </c>
      <c r="S4553" s="3" t="str" cm="1">
        <f t="array" ref="S4553">_xlfn.IFS(G4553 &gt; 5000000, "Very High", G4553 &gt; 1000000, "High", G4553 &gt; 500000, "Medium", TRUE, "Low")</f>
        <v>Very High</v>
      </c>
      <c r="T4553" s="3" t="str" cm="1">
        <f t="array" ref="T4553">_xlfn.IFS(B4553 &gt;= 2005, "Post-2005", B4553 &gt;= 2000, "2000-2004", TRUE, "Pre-2000")</f>
        <v>Post-2005</v>
      </c>
    </row>
    <row r="4554" spans="1:20" x14ac:dyDescent="0.85">
      <c r="A4554" s="1">
        <v>41164</v>
      </c>
      <c r="B4554" t="s">
        <v>4372</v>
      </c>
      <c r="C4554" t="s">
        <v>4373</v>
      </c>
      <c r="D4554" t="s">
        <v>4374</v>
      </c>
      <c r="E4554" t="s">
        <v>200</v>
      </c>
      <c r="F4554" t="s">
        <v>201</v>
      </c>
      <c r="G4554" t="s">
        <v>202</v>
      </c>
      <c r="H4554">
        <v>2007</v>
      </c>
      <c r="I4554" s="2">
        <v>49975</v>
      </c>
      <c r="J4554" s="2">
        <v>0</v>
      </c>
      <c r="K4554" s="2">
        <v>49975</v>
      </c>
      <c r="L4554" t="s">
        <v>18</v>
      </c>
      <c r="M4554" s="3" t="b">
        <f>trust_funds5[[#This Row],[Contributions Outstanding (USD)]]=0</f>
        <v>1</v>
      </c>
      <c r="N4554" s="3" t="str">
        <f t="shared" si="355"/>
        <v>Outstanding</v>
      </c>
      <c r="O4554" s="3" t="str">
        <f t="shared" si="356"/>
        <v>High Contribution &amp; Recent</v>
      </c>
      <c r="P4554" s="3" t="str">
        <f t="shared" si="357"/>
        <v>Other</v>
      </c>
      <c r="Q4554" s="3" t="str">
        <f t="shared" si="358"/>
        <v>Other</v>
      </c>
      <c r="R4554" s="3" t="str">
        <f t="shared" si="359"/>
        <v>Not LCLS</v>
      </c>
      <c r="S4554" s="3" t="str" cm="1">
        <f t="array" ref="S4554">_xlfn.IFS(G4554 &gt; 5000000, "Very High", G4554 &gt; 1000000, "High", G4554 &gt; 500000, "Medium", TRUE, "Low")</f>
        <v>Very High</v>
      </c>
      <c r="T4554" s="3" t="str" cm="1">
        <f t="array" ref="T4554">_xlfn.IFS(B4554 &gt;= 2005, "Post-2005", B4554 &gt;= 2000, "2000-2004", TRUE, "Pre-2000")</f>
        <v>Post-2005</v>
      </c>
    </row>
    <row r="4555" spans="1:20" x14ac:dyDescent="0.85">
      <c r="A4555" s="1">
        <v>41164</v>
      </c>
      <c r="B4555" t="s">
        <v>4372</v>
      </c>
      <c r="C4555" t="s">
        <v>4373</v>
      </c>
      <c r="D4555" t="s">
        <v>4374</v>
      </c>
      <c r="E4555" t="s">
        <v>102</v>
      </c>
      <c r="F4555" t="s">
        <v>103</v>
      </c>
      <c r="G4555" t="s">
        <v>104</v>
      </c>
      <c r="H4555">
        <v>2007</v>
      </c>
      <c r="I4555" s="2">
        <v>475125</v>
      </c>
      <c r="J4555" s="2">
        <v>0</v>
      </c>
      <c r="K4555" s="2">
        <v>475125</v>
      </c>
      <c r="L4555" t="s">
        <v>18</v>
      </c>
      <c r="M4555" s="3" t="b">
        <f>trust_funds5[[#This Row],[Contributions Outstanding (USD)]]=0</f>
        <v>1</v>
      </c>
      <c r="N4555" s="3" t="str">
        <f t="shared" si="355"/>
        <v>Outstanding</v>
      </c>
      <c r="O4555" s="3" t="str">
        <f t="shared" si="356"/>
        <v>High Contribution &amp; Recent</v>
      </c>
      <c r="P4555" s="3" t="str">
        <f t="shared" si="357"/>
        <v>Other</v>
      </c>
      <c r="Q4555" s="3" t="str">
        <f t="shared" si="358"/>
        <v>Other</v>
      </c>
      <c r="R4555" s="3" t="str">
        <f t="shared" si="359"/>
        <v>Not LCLS</v>
      </c>
      <c r="S4555" s="3" t="str" cm="1">
        <f t="array" ref="S4555">_xlfn.IFS(G4555 &gt; 5000000, "Very High", G4555 &gt; 1000000, "High", G4555 &gt; 500000, "Medium", TRUE, "Low")</f>
        <v>Very High</v>
      </c>
      <c r="T4555" s="3" t="str" cm="1">
        <f t="array" ref="T4555">_xlfn.IFS(B4555 &gt;= 2005, "Post-2005", B4555 &gt;= 2000, "2000-2004", TRUE, "Pre-2000")</f>
        <v>Post-2005</v>
      </c>
    </row>
    <row r="4556" spans="1:20" x14ac:dyDescent="0.85">
      <c r="A4556" s="1">
        <v>41164</v>
      </c>
      <c r="B4556" t="s">
        <v>4372</v>
      </c>
      <c r="C4556" t="s">
        <v>4373</v>
      </c>
      <c r="D4556" t="s">
        <v>4374</v>
      </c>
      <c r="E4556" t="s">
        <v>1709</v>
      </c>
      <c r="F4556" t="s">
        <v>1710</v>
      </c>
      <c r="G4556" t="s">
        <v>1711</v>
      </c>
      <c r="H4556">
        <v>2007</v>
      </c>
      <c r="I4556" s="2">
        <v>200000</v>
      </c>
      <c r="J4556" s="2">
        <v>0</v>
      </c>
      <c r="K4556" s="2">
        <v>200000</v>
      </c>
      <c r="L4556" t="s">
        <v>18</v>
      </c>
      <c r="M4556" s="3" t="b">
        <f>trust_funds5[[#This Row],[Contributions Outstanding (USD)]]=0</f>
        <v>1</v>
      </c>
      <c r="N4556" s="3" t="str">
        <f t="shared" si="355"/>
        <v>Outstanding</v>
      </c>
      <c r="O4556" s="3" t="str">
        <f t="shared" si="356"/>
        <v>High Contribution &amp; Recent</v>
      </c>
      <c r="P4556" s="3" t="str">
        <f t="shared" si="357"/>
        <v>Other</v>
      </c>
      <c r="Q4556" s="3" t="str">
        <f t="shared" si="358"/>
        <v>Other</v>
      </c>
      <c r="R4556" s="3" t="str">
        <f t="shared" si="359"/>
        <v>Not LCLS</v>
      </c>
      <c r="S4556" s="3" t="str" cm="1">
        <f t="array" ref="S4556">_xlfn.IFS(G4556 &gt; 5000000, "Very High", G4556 &gt; 1000000, "High", G4556 &gt; 500000, "Medium", TRUE, "Low")</f>
        <v>Very High</v>
      </c>
      <c r="T4556" s="3" t="str" cm="1">
        <f t="array" ref="T4556">_xlfn.IFS(B4556 &gt;= 2005, "Post-2005", B4556 &gt;= 2000, "2000-2004", TRUE, "Pre-2000")</f>
        <v>Post-2005</v>
      </c>
    </row>
    <row r="4557" spans="1:20" x14ac:dyDescent="0.85">
      <c r="A4557" s="1">
        <v>41164</v>
      </c>
      <c r="B4557" t="s">
        <v>4372</v>
      </c>
      <c r="C4557" t="s">
        <v>4373</v>
      </c>
      <c r="D4557" t="s">
        <v>4374</v>
      </c>
      <c r="E4557" t="s">
        <v>223</v>
      </c>
      <c r="F4557" t="s">
        <v>224</v>
      </c>
      <c r="G4557" t="s">
        <v>225</v>
      </c>
      <c r="H4557">
        <v>2007</v>
      </c>
      <c r="I4557" s="2">
        <v>700000</v>
      </c>
      <c r="J4557" s="2">
        <v>0</v>
      </c>
      <c r="K4557" s="2">
        <v>700000</v>
      </c>
      <c r="L4557" t="s">
        <v>18</v>
      </c>
      <c r="M4557" s="3" t="b">
        <f>trust_funds5[[#This Row],[Contributions Outstanding (USD)]]=0</f>
        <v>1</v>
      </c>
      <c r="N4557" s="3" t="str">
        <f t="shared" si="355"/>
        <v>Outstanding</v>
      </c>
      <c r="O4557" s="3" t="str">
        <f t="shared" si="356"/>
        <v>High Contribution &amp; Recent</v>
      </c>
      <c r="P4557" s="3" t="str">
        <f t="shared" si="357"/>
        <v>Other</v>
      </c>
      <c r="Q4557" s="3" t="str">
        <f t="shared" si="358"/>
        <v>Other</v>
      </c>
      <c r="R4557" s="3" t="str">
        <f t="shared" si="359"/>
        <v>Not LCLS</v>
      </c>
      <c r="S4557" s="3" t="str" cm="1">
        <f t="array" ref="S4557">_xlfn.IFS(G4557 &gt; 5000000, "Very High", G4557 &gt; 1000000, "High", G4557 &gt; 500000, "Medium", TRUE, "Low")</f>
        <v>Very High</v>
      </c>
      <c r="T4557" s="3" t="str" cm="1">
        <f t="array" ref="T4557">_xlfn.IFS(B4557 &gt;= 2005, "Post-2005", B4557 &gt;= 2000, "2000-2004", TRUE, "Pre-2000")</f>
        <v>Post-2005</v>
      </c>
    </row>
    <row r="4558" spans="1:20" x14ac:dyDescent="0.85">
      <c r="A4558" s="1">
        <v>41164</v>
      </c>
      <c r="B4558" t="s">
        <v>4372</v>
      </c>
      <c r="C4558" t="s">
        <v>4373</v>
      </c>
      <c r="D4558" t="s">
        <v>4374</v>
      </c>
      <c r="E4558" t="s">
        <v>119</v>
      </c>
      <c r="F4558" t="s">
        <v>120</v>
      </c>
      <c r="G4558" t="s">
        <v>121</v>
      </c>
      <c r="H4558">
        <v>2007</v>
      </c>
      <c r="I4558" s="2">
        <v>499910</v>
      </c>
      <c r="J4558" s="2">
        <v>0</v>
      </c>
      <c r="K4558" s="2">
        <v>499910</v>
      </c>
      <c r="L4558" t="s">
        <v>18</v>
      </c>
      <c r="M4558" s="3" t="b">
        <f>trust_funds5[[#This Row],[Contributions Outstanding (USD)]]=0</f>
        <v>1</v>
      </c>
      <c r="N4558" s="3" t="str">
        <f t="shared" si="355"/>
        <v>Outstanding</v>
      </c>
      <c r="O4558" s="3" t="str">
        <f t="shared" si="356"/>
        <v>High Contribution &amp; Recent</v>
      </c>
      <c r="P4558" s="3" t="str">
        <f t="shared" si="357"/>
        <v>Other</v>
      </c>
      <c r="Q4558" s="3" t="str">
        <f t="shared" si="358"/>
        <v>Other</v>
      </c>
      <c r="R4558" s="3" t="str">
        <f t="shared" si="359"/>
        <v>Not LCLS</v>
      </c>
      <c r="S4558" s="3" t="str" cm="1">
        <f t="array" ref="S4558">_xlfn.IFS(G4558 &gt; 5000000, "Very High", G4558 &gt; 1000000, "High", G4558 &gt; 500000, "Medium", TRUE, "Low")</f>
        <v>Very High</v>
      </c>
      <c r="T4558" s="3" t="str" cm="1">
        <f t="array" ref="T4558">_xlfn.IFS(B4558 &gt;= 2005, "Post-2005", B4558 &gt;= 2000, "2000-2004", TRUE, "Pre-2000")</f>
        <v>Post-2005</v>
      </c>
    </row>
    <row r="4559" spans="1:20" x14ac:dyDescent="0.85">
      <c r="A4559" s="1">
        <v>41164</v>
      </c>
      <c r="B4559" t="s">
        <v>4372</v>
      </c>
      <c r="C4559" t="s">
        <v>4373</v>
      </c>
      <c r="D4559" t="s">
        <v>4374</v>
      </c>
      <c r="E4559" t="s">
        <v>21</v>
      </c>
      <c r="F4559" t="s">
        <v>22</v>
      </c>
      <c r="G4559" t="s">
        <v>23</v>
      </c>
      <c r="H4559">
        <v>2007</v>
      </c>
      <c r="I4559" s="2">
        <v>287108.81</v>
      </c>
      <c r="J4559" s="2">
        <v>0</v>
      </c>
      <c r="K4559" s="2">
        <v>287108.81</v>
      </c>
      <c r="L4559" t="s">
        <v>18</v>
      </c>
      <c r="M4559" s="3" t="b">
        <f>trust_funds5[[#This Row],[Contributions Outstanding (USD)]]=0</f>
        <v>1</v>
      </c>
      <c r="N4559" s="3" t="str">
        <f t="shared" si="355"/>
        <v>Outstanding</v>
      </c>
      <c r="O4559" s="3" t="str">
        <f t="shared" si="356"/>
        <v>High Contribution &amp; Recent</v>
      </c>
      <c r="P4559" s="3" t="str">
        <f t="shared" si="357"/>
        <v>Other</v>
      </c>
      <c r="Q4559" s="3" t="str">
        <f t="shared" si="358"/>
        <v>Other</v>
      </c>
      <c r="R4559" s="3" t="str">
        <f t="shared" si="359"/>
        <v>Not LCLS</v>
      </c>
      <c r="S4559" s="3" t="str" cm="1">
        <f t="array" ref="S4559">_xlfn.IFS(G4559 &gt; 5000000, "Very High", G4559 &gt; 1000000, "High", G4559 &gt; 500000, "Medium", TRUE, "Low")</f>
        <v>Very High</v>
      </c>
      <c r="T4559" s="3" t="str" cm="1">
        <f t="array" ref="T4559">_xlfn.IFS(B4559 &gt;= 2005, "Post-2005", B4559 &gt;= 2000, "2000-2004", TRUE, "Pre-2000")</f>
        <v>Post-2005</v>
      </c>
    </row>
    <row r="4560" spans="1:20" x14ac:dyDescent="0.85">
      <c r="A4560" s="1">
        <v>41164</v>
      </c>
      <c r="B4560" t="s">
        <v>1234</v>
      </c>
      <c r="C4560" t="s">
        <v>5517</v>
      </c>
      <c r="D4560" t="s">
        <v>5518</v>
      </c>
      <c r="E4560" t="s">
        <v>85</v>
      </c>
      <c r="F4560" t="s">
        <v>86</v>
      </c>
      <c r="G4560" t="s">
        <v>87</v>
      </c>
      <c r="H4560">
        <v>2007</v>
      </c>
      <c r="I4560" s="2">
        <v>1269406.04</v>
      </c>
      <c r="J4560" s="2">
        <v>0</v>
      </c>
      <c r="K4560" s="2">
        <v>1269406.04</v>
      </c>
      <c r="L4560" t="s">
        <v>18</v>
      </c>
      <c r="M4560" s="3" t="b">
        <f>trust_funds5[[#This Row],[Contributions Outstanding (USD)]]=0</f>
        <v>1</v>
      </c>
      <c r="N4560" s="3" t="str">
        <f t="shared" si="355"/>
        <v>Outstanding</v>
      </c>
      <c r="O4560" s="3" t="str">
        <f t="shared" si="356"/>
        <v>High Contribution &amp; Recent</v>
      </c>
      <c r="P4560" s="3" t="str">
        <f t="shared" si="357"/>
        <v>Other</v>
      </c>
      <c r="Q4560" s="3" t="str">
        <f t="shared" si="358"/>
        <v>Other</v>
      </c>
      <c r="R4560" s="3" t="str">
        <f t="shared" si="359"/>
        <v>Not LCLS</v>
      </c>
      <c r="S4560" s="3" t="str" cm="1">
        <f t="array" ref="S4560">_xlfn.IFS(G4560 &gt; 5000000, "Very High", G4560 &gt; 1000000, "High", G4560 &gt; 500000, "Medium", TRUE, "Low")</f>
        <v>Very High</v>
      </c>
      <c r="T4560" s="3" t="str" cm="1">
        <f t="array" ref="T4560">_xlfn.IFS(B4560 &gt;= 2005, "Post-2005", B4560 &gt;= 2000, "2000-2004", TRUE, "Pre-2000")</f>
        <v>Post-2005</v>
      </c>
    </row>
    <row r="4561" spans="1:20" x14ac:dyDescent="0.85">
      <c r="A4561" s="1">
        <v>41164</v>
      </c>
      <c r="B4561" t="s">
        <v>5722</v>
      </c>
      <c r="C4561" t="s">
        <v>6484</v>
      </c>
      <c r="D4561" t="s">
        <v>6485</v>
      </c>
      <c r="E4561" t="s">
        <v>102</v>
      </c>
      <c r="F4561" t="s">
        <v>103</v>
      </c>
      <c r="G4561" t="s">
        <v>104</v>
      </c>
      <c r="H4561">
        <v>2007</v>
      </c>
      <c r="I4561" s="2">
        <v>2954791.69</v>
      </c>
      <c r="J4561" s="2">
        <v>0</v>
      </c>
      <c r="K4561" s="2">
        <v>2954791.69</v>
      </c>
      <c r="L4561" t="s">
        <v>18</v>
      </c>
      <c r="M4561" s="3" t="b">
        <f>trust_funds5[[#This Row],[Contributions Outstanding (USD)]]=0</f>
        <v>1</v>
      </c>
      <c r="N4561" s="3" t="str">
        <f t="shared" si="355"/>
        <v>Outstanding</v>
      </c>
      <c r="O4561" s="3" t="str">
        <f t="shared" si="356"/>
        <v>High Contribution &amp; Recent</v>
      </c>
      <c r="P4561" s="3" t="str">
        <f t="shared" si="357"/>
        <v>Other</v>
      </c>
      <c r="Q4561" s="3" t="str">
        <f t="shared" si="358"/>
        <v>Other</v>
      </c>
      <c r="R4561" s="3" t="str">
        <f t="shared" si="359"/>
        <v>Not LCLS</v>
      </c>
      <c r="S4561" s="3" t="str" cm="1">
        <f t="array" ref="S4561">_xlfn.IFS(G4561 &gt; 5000000, "Very High", G4561 &gt; 1000000, "High", G4561 &gt; 500000, "Medium", TRUE, "Low")</f>
        <v>Very High</v>
      </c>
      <c r="T4561" s="3" t="str" cm="1">
        <f t="array" ref="T4561">_xlfn.IFS(B4561 &gt;= 2005, "Post-2005", B4561 &gt;= 2000, "2000-2004", TRUE, "Pre-2000")</f>
        <v>Post-2005</v>
      </c>
    </row>
    <row r="4562" spans="1:20" x14ac:dyDescent="0.85">
      <c r="A4562" s="1">
        <v>41164</v>
      </c>
      <c r="B4562" t="s">
        <v>5722</v>
      </c>
      <c r="C4562" t="s">
        <v>6486</v>
      </c>
      <c r="D4562" t="s">
        <v>6487</v>
      </c>
      <c r="E4562" t="s">
        <v>119</v>
      </c>
      <c r="F4562" t="s">
        <v>120</v>
      </c>
      <c r="G4562" t="s">
        <v>121</v>
      </c>
      <c r="H4562">
        <v>2007</v>
      </c>
      <c r="I4562" s="2">
        <v>4254474.29</v>
      </c>
      <c r="J4562" s="2">
        <v>0</v>
      </c>
      <c r="K4562" s="2">
        <v>4254474.29</v>
      </c>
      <c r="L4562" t="s">
        <v>18</v>
      </c>
      <c r="M4562" s="3" t="b">
        <f>trust_funds5[[#This Row],[Contributions Outstanding (USD)]]=0</f>
        <v>1</v>
      </c>
      <c r="N4562" s="3" t="str">
        <f t="shared" si="355"/>
        <v>Outstanding</v>
      </c>
      <c r="O4562" s="3" t="str">
        <f t="shared" si="356"/>
        <v>High Contribution &amp; Recent</v>
      </c>
      <c r="P4562" s="3" t="str">
        <f t="shared" si="357"/>
        <v>Other</v>
      </c>
      <c r="Q4562" s="3" t="str">
        <f t="shared" si="358"/>
        <v>Other</v>
      </c>
      <c r="R4562" s="3" t="str">
        <f t="shared" si="359"/>
        <v>Not LCLS</v>
      </c>
      <c r="S4562" s="3" t="str" cm="1">
        <f t="array" ref="S4562">_xlfn.IFS(G4562 &gt; 5000000, "Very High", G4562 &gt; 1000000, "High", G4562 &gt; 500000, "Medium", TRUE, "Low")</f>
        <v>Very High</v>
      </c>
      <c r="T4562" s="3" t="str" cm="1">
        <f t="array" ref="T4562">_xlfn.IFS(B4562 &gt;= 2005, "Post-2005", B4562 &gt;= 2000, "2000-2004", TRUE, "Pre-2000")</f>
        <v>Post-2005</v>
      </c>
    </row>
    <row r="4563" spans="1:20" x14ac:dyDescent="0.85">
      <c r="A4563" s="1">
        <v>41164</v>
      </c>
      <c r="B4563" t="s">
        <v>2137</v>
      </c>
      <c r="C4563" t="s">
        <v>6488</v>
      </c>
      <c r="D4563" t="s">
        <v>6489</v>
      </c>
      <c r="E4563" t="s">
        <v>102</v>
      </c>
      <c r="F4563" t="s">
        <v>103</v>
      </c>
      <c r="G4563" t="s">
        <v>104</v>
      </c>
      <c r="H4563">
        <v>2007</v>
      </c>
      <c r="I4563" s="2">
        <v>299660</v>
      </c>
      <c r="J4563" s="2">
        <v>0</v>
      </c>
      <c r="K4563" s="2">
        <v>299660</v>
      </c>
      <c r="L4563" t="s">
        <v>18</v>
      </c>
      <c r="M4563" s="3" t="b">
        <f>trust_funds5[[#This Row],[Contributions Outstanding (USD)]]=0</f>
        <v>1</v>
      </c>
      <c r="N4563" s="3" t="str">
        <f t="shared" si="355"/>
        <v>Outstanding</v>
      </c>
      <c r="O4563" s="3" t="str">
        <f t="shared" si="356"/>
        <v>High Contribution &amp; Recent</v>
      </c>
      <c r="P4563" s="3" t="str">
        <f t="shared" si="357"/>
        <v>Other</v>
      </c>
      <c r="Q4563" s="3" t="str">
        <f t="shared" si="358"/>
        <v>Other</v>
      </c>
      <c r="R4563" s="3" t="str">
        <f t="shared" si="359"/>
        <v>Not LCLS</v>
      </c>
      <c r="S4563" s="3" t="str" cm="1">
        <f t="array" ref="S4563">_xlfn.IFS(G4563 &gt; 5000000, "Very High", G4563 &gt; 1000000, "High", G4563 &gt; 500000, "Medium", TRUE, "Low")</f>
        <v>Very High</v>
      </c>
      <c r="T4563" s="3" t="str" cm="1">
        <f t="array" ref="T4563">_xlfn.IFS(B4563 &gt;= 2005, "Post-2005", B4563 &gt;= 2000, "2000-2004", TRUE, "Pre-2000")</f>
        <v>Post-2005</v>
      </c>
    </row>
    <row r="4564" spans="1:20" x14ac:dyDescent="0.85">
      <c r="A4564" s="1">
        <v>41164</v>
      </c>
      <c r="B4564" t="s">
        <v>3797</v>
      </c>
      <c r="C4564" t="s">
        <v>6014</v>
      </c>
      <c r="D4564" t="s">
        <v>6015</v>
      </c>
      <c r="E4564" t="s">
        <v>15</v>
      </c>
      <c r="F4564" t="s">
        <v>16</v>
      </c>
      <c r="G4564" t="s">
        <v>17</v>
      </c>
      <c r="H4564">
        <v>2007</v>
      </c>
      <c r="I4564" s="2">
        <v>86512.67</v>
      </c>
      <c r="J4564" s="2">
        <v>0</v>
      </c>
      <c r="K4564" s="2">
        <v>86512.67</v>
      </c>
      <c r="L4564" t="s">
        <v>18</v>
      </c>
      <c r="M4564" s="3" t="b">
        <f>trust_funds5[[#This Row],[Contributions Outstanding (USD)]]=0</f>
        <v>1</v>
      </c>
      <c r="N4564" s="3" t="str">
        <f t="shared" si="355"/>
        <v>Outstanding</v>
      </c>
      <c r="O4564" s="3" t="str">
        <f t="shared" si="356"/>
        <v>High Contribution &amp; Recent</v>
      </c>
      <c r="P4564" s="3" t="str">
        <f t="shared" si="357"/>
        <v>Other</v>
      </c>
      <c r="Q4564" s="3" t="str">
        <f t="shared" si="358"/>
        <v>Other</v>
      </c>
      <c r="R4564" s="3" t="str">
        <f t="shared" si="359"/>
        <v>Not LCLS</v>
      </c>
      <c r="S4564" s="3" t="str" cm="1">
        <f t="array" ref="S4564">_xlfn.IFS(G4564 &gt; 5000000, "Very High", G4564 &gt; 1000000, "High", G4564 &gt; 500000, "Medium", TRUE, "Low")</f>
        <v>Very High</v>
      </c>
      <c r="T4564" s="3" t="str" cm="1">
        <f t="array" ref="T4564">_xlfn.IFS(B4564 &gt;= 2005, "Post-2005", B4564 &gt;= 2000, "2000-2004", TRUE, "Pre-2000")</f>
        <v>Post-2005</v>
      </c>
    </row>
    <row r="4565" spans="1:20" x14ac:dyDescent="0.85">
      <c r="A4565" s="1">
        <v>41164</v>
      </c>
      <c r="B4565" t="s">
        <v>90</v>
      </c>
      <c r="C4565" t="s">
        <v>5521</v>
      </c>
      <c r="D4565" t="s">
        <v>5522</v>
      </c>
      <c r="E4565" t="s">
        <v>1065</v>
      </c>
      <c r="F4565" t="s">
        <v>1066</v>
      </c>
      <c r="G4565" t="s">
        <v>6490</v>
      </c>
      <c r="H4565">
        <v>2007</v>
      </c>
      <c r="I4565" s="2">
        <v>2000000</v>
      </c>
      <c r="J4565" s="2">
        <v>0</v>
      </c>
      <c r="K4565" s="2">
        <v>2000000</v>
      </c>
      <c r="L4565" t="s">
        <v>5523</v>
      </c>
      <c r="M4565" s="3" t="b">
        <f>trust_funds5[[#This Row],[Contributions Outstanding (USD)]]=0</f>
        <v>1</v>
      </c>
      <c r="N4565" s="3" t="str">
        <f t="shared" si="355"/>
        <v>Outstanding</v>
      </c>
      <c r="O4565" s="3" t="str">
        <f t="shared" si="356"/>
        <v>High Contribution &amp; Recent</v>
      </c>
      <c r="P4565" s="3" t="str">
        <f t="shared" si="357"/>
        <v>Other</v>
      </c>
      <c r="Q4565" s="3" t="str">
        <f t="shared" si="358"/>
        <v>Other</v>
      </c>
      <c r="R4565" s="3" t="str">
        <f t="shared" si="359"/>
        <v>Not LCLS</v>
      </c>
      <c r="S4565" s="3" t="str" cm="1">
        <f t="array" ref="S4565">_xlfn.IFS(G4565 &gt; 5000000, "Very High", G4565 &gt; 1000000, "High", G4565 &gt; 500000, "Medium", TRUE, "Low")</f>
        <v>Very High</v>
      </c>
      <c r="T4565" s="3" t="str" cm="1">
        <f t="array" ref="T4565">_xlfn.IFS(B4565 &gt;= 2005, "Post-2005", B4565 &gt;= 2000, "2000-2004", TRUE, "Pre-2000")</f>
        <v>Post-2005</v>
      </c>
    </row>
    <row r="4566" spans="1:20" x14ac:dyDescent="0.85">
      <c r="A4566" s="1">
        <v>41164</v>
      </c>
      <c r="B4566" t="s">
        <v>90</v>
      </c>
      <c r="C4566" t="s">
        <v>5521</v>
      </c>
      <c r="D4566" t="s">
        <v>5522</v>
      </c>
      <c r="E4566" t="s">
        <v>93</v>
      </c>
      <c r="F4566" t="s">
        <v>94</v>
      </c>
      <c r="H4566">
        <v>2007</v>
      </c>
      <c r="I4566" s="2">
        <v>799684.02</v>
      </c>
      <c r="J4566" s="2">
        <v>0</v>
      </c>
      <c r="K4566" s="2">
        <v>799684.02</v>
      </c>
      <c r="L4566" t="s">
        <v>5523</v>
      </c>
      <c r="M4566" s="3" t="b">
        <f>trust_funds5[[#This Row],[Contributions Outstanding (USD)]]=0</f>
        <v>1</v>
      </c>
      <c r="N4566" s="3" t="str">
        <f t="shared" si="355"/>
        <v>Outstanding</v>
      </c>
      <c r="O4566" s="3" t="str">
        <f t="shared" si="356"/>
        <v>High Contribution &amp; Recent</v>
      </c>
      <c r="P4566" s="3" t="str">
        <f t="shared" si="357"/>
        <v>Other</v>
      </c>
      <c r="Q4566" s="3" t="str">
        <f t="shared" si="358"/>
        <v>Other</v>
      </c>
      <c r="R4566" s="3" t="str">
        <f t="shared" si="359"/>
        <v>Not LCLS</v>
      </c>
      <c r="S4566" s="3" t="str" cm="1">
        <f t="array" ref="S4566">_xlfn.IFS(G4566 &gt; 5000000, "Very High", G4566 &gt; 1000000, "High", G4566 &gt; 500000, "Medium", TRUE, "Low")</f>
        <v>Low</v>
      </c>
      <c r="T4566" s="3" t="str" cm="1">
        <f t="array" ref="T4566">_xlfn.IFS(B4566 &gt;= 2005, "Post-2005", B4566 &gt;= 2000, "2000-2004", TRUE, "Pre-2000")</f>
        <v>Post-2005</v>
      </c>
    </row>
    <row r="4567" spans="1:20" x14ac:dyDescent="0.85">
      <c r="A4567" s="1">
        <v>41164</v>
      </c>
      <c r="B4567" t="s">
        <v>90</v>
      </c>
      <c r="C4567" t="s">
        <v>6491</v>
      </c>
      <c r="D4567" t="s">
        <v>6492</v>
      </c>
      <c r="E4567" t="s">
        <v>128</v>
      </c>
      <c r="F4567" t="s">
        <v>129</v>
      </c>
      <c r="G4567" t="s">
        <v>130</v>
      </c>
      <c r="H4567">
        <v>2007</v>
      </c>
      <c r="I4567" s="2">
        <v>350000</v>
      </c>
      <c r="J4567" s="2">
        <v>0</v>
      </c>
      <c r="K4567" s="2">
        <v>350000</v>
      </c>
      <c r="L4567" t="s">
        <v>116</v>
      </c>
      <c r="M4567" s="3" t="b">
        <f>trust_funds5[[#This Row],[Contributions Outstanding (USD)]]=0</f>
        <v>1</v>
      </c>
      <c r="N4567" s="3" t="str">
        <f t="shared" si="355"/>
        <v>Outstanding</v>
      </c>
      <c r="O4567" s="3" t="str">
        <f t="shared" si="356"/>
        <v>High Contribution &amp; Recent</v>
      </c>
      <c r="P4567" s="3" t="str">
        <f t="shared" si="357"/>
        <v>Other</v>
      </c>
      <c r="Q4567" s="3" t="str">
        <f t="shared" si="358"/>
        <v>Other</v>
      </c>
      <c r="R4567" s="3" t="str">
        <f t="shared" si="359"/>
        <v>Not LCLS</v>
      </c>
      <c r="S4567" s="3" t="str" cm="1">
        <f t="array" ref="S4567">_xlfn.IFS(G4567 &gt; 5000000, "Very High", G4567 &gt; 1000000, "High", G4567 &gt; 500000, "Medium", TRUE, "Low")</f>
        <v>Very High</v>
      </c>
      <c r="T4567" s="3" t="str" cm="1">
        <f t="array" ref="T4567">_xlfn.IFS(B4567 &gt;= 2005, "Post-2005", B4567 &gt;= 2000, "2000-2004", TRUE, "Pre-2000")</f>
        <v>Post-2005</v>
      </c>
    </row>
    <row r="4568" spans="1:20" x14ac:dyDescent="0.85">
      <c r="A4568" s="1">
        <v>41164</v>
      </c>
      <c r="B4568" t="s">
        <v>90</v>
      </c>
      <c r="C4568" t="s">
        <v>6491</v>
      </c>
      <c r="D4568" t="s">
        <v>6492</v>
      </c>
      <c r="E4568" t="s">
        <v>70</v>
      </c>
      <c r="F4568" t="s">
        <v>71</v>
      </c>
      <c r="G4568" t="s">
        <v>72</v>
      </c>
      <c r="H4568">
        <v>2007</v>
      </c>
      <c r="I4568" s="2">
        <v>400000</v>
      </c>
      <c r="J4568" s="2">
        <v>0</v>
      </c>
      <c r="K4568" s="2">
        <v>400000</v>
      </c>
      <c r="L4568" t="s">
        <v>116</v>
      </c>
      <c r="M4568" s="3" t="b">
        <f>trust_funds5[[#This Row],[Contributions Outstanding (USD)]]=0</f>
        <v>1</v>
      </c>
      <c r="N4568" s="3" t="str">
        <f t="shared" si="355"/>
        <v>Outstanding</v>
      </c>
      <c r="O4568" s="3" t="str">
        <f t="shared" si="356"/>
        <v>High Contribution &amp; Recent</v>
      </c>
      <c r="P4568" s="3" t="str">
        <f t="shared" si="357"/>
        <v>Other</v>
      </c>
      <c r="Q4568" s="3" t="str">
        <f t="shared" si="358"/>
        <v>Other</v>
      </c>
      <c r="R4568" s="3" t="str">
        <f t="shared" si="359"/>
        <v>Not LCLS</v>
      </c>
      <c r="S4568" s="3" t="str" cm="1">
        <f t="array" ref="S4568">_xlfn.IFS(G4568 &gt; 5000000, "Very High", G4568 &gt; 1000000, "High", G4568 &gt; 500000, "Medium", TRUE, "Low")</f>
        <v>Very High</v>
      </c>
      <c r="T4568" s="3" t="str" cm="1">
        <f t="array" ref="T4568">_xlfn.IFS(B4568 &gt;= 2005, "Post-2005", B4568 &gt;= 2000, "2000-2004", TRUE, "Pre-2000")</f>
        <v>Post-2005</v>
      </c>
    </row>
    <row r="4569" spans="1:20" x14ac:dyDescent="0.85">
      <c r="A4569" s="1">
        <v>41164</v>
      </c>
      <c r="B4569" t="s">
        <v>90</v>
      </c>
      <c r="C4569" t="s">
        <v>6491</v>
      </c>
      <c r="D4569" t="s">
        <v>6492</v>
      </c>
      <c r="E4569" t="s">
        <v>119</v>
      </c>
      <c r="F4569" t="s">
        <v>120</v>
      </c>
      <c r="G4569" t="s">
        <v>121</v>
      </c>
      <c r="H4569">
        <v>2007</v>
      </c>
      <c r="I4569" s="2">
        <v>1272200</v>
      </c>
      <c r="J4569" s="2">
        <v>0</v>
      </c>
      <c r="K4569" s="2">
        <v>1272200</v>
      </c>
      <c r="L4569" t="s">
        <v>116</v>
      </c>
      <c r="M4569" s="3" t="b">
        <f>trust_funds5[[#This Row],[Contributions Outstanding (USD)]]=0</f>
        <v>1</v>
      </c>
      <c r="N4569" s="3" t="str">
        <f t="shared" si="355"/>
        <v>Outstanding</v>
      </c>
      <c r="O4569" s="3" t="str">
        <f t="shared" si="356"/>
        <v>High Contribution &amp; Recent</v>
      </c>
      <c r="P4569" s="3" t="str">
        <f t="shared" si="357"/>
        <v>Other</v>
      </c>
      <c r="Q4569" s="3" t="str">
        <f t="shared" si="358"/>
        <v>Other</v>
      </c>
      <c r="R4569" s="3" t="str">
        <f t="shared" si="359"/>
        <v>Not LCLS</v>
      </c>
      <c r="S4569" s="3" t="str" cm="1">
        <f t="array" ref="S4569">_xlfn.IFS(G4569 &gt; 5000000, "Very High", G4569 &gt; 1000000, "High", G4569 &gt; 500000, "Medium", TRUE, "Low")</f>
        <v>Very High</v>
      </c>
      <c r="T4569" s="3" t="str" cm="1">
        <f t="array" ref="T4569">_xlfn.IFS(B4569 &gt;= 2005, "Post-2005", B4569 &gt;= 2000, "2000-2004", TRUE, "Pre-2000")</f>
        <v>Post-2005</v>
      </c>
    </row>
    <row r="4570" spans="1:20" x14ac:dyDescent="0.85">
      <c r="A4570" s="1">
        <v>41164</v>
      </c>
      <c r="B4570" t="s">
        <v>90</v>
      </c>
      <c r="C4570" t="s">
        <v>6493</v>
      </c>
      <c r="D4570" t="s">
        <v>6494</v>
      </c>
      <c r="E4570" t="s">
        <v>128</v>
      </c>
      <c r="F4570" t="s">
        <v>129</v>
      </c>
      <c r="G4570" t="s">
        <v>130</v>
      </c>
      <c r="H4570">
        <v>2007</v>
      </c>
      <c r="I4570" s="2">
        <v>500000</v>
      </c>
      <c r="J4570" s="2">
        <v>0</v>
      </c>
      <c r="K4570" s="2">
        <v>500000</v>
      </c>
      <c r="L4570" t="s">
        <v>116</v>
      </c>
      <c r="M4570" s="3" t="b">
        <f>trust_funds5[[#This Row],[Contributions Outstanding (USD)]]=0</f>
        <v>1</v>
      </c>
      <c r="N4570" s="3" t="str">
        <f t="shared" si="355"/>
        <v>Outstanding</v>
      </c>
      <c r="O4570" s="3" t="str">
        <f t="shared" si="356"/>
        <v>High Contribution &amp; Recent</v>
      </c>
      <c r="P4570" s="3" t="str">
        <f t="shared" si="357"/>
        <v>Other</v>
      </c>
      <c r="Q4570" s="3" t="str">
        <f t="shared" si="358"/>
        <v>Other</v>
      </c>
      <c r="R4570" s="3" t="str">
        <f t="shared" si="359"/>
        <v>Not LCLS</v>
      </c>
      <c r="S4570" s="3" t="str" cm="1">
        <f t="array" ref="S4570">_xlfn.IFS(G4570 &gt; 5000000, "Very High", G4570 &gt; 1000000, "High", G4570 &gt; 500000, "Medium", TRUE, "Low")</f>
        <v>Very High</v>
      </c>
      <c r="T4570" s="3" t="str" cm="1">
        <f t="array" ref="T4570">_xlfn.IFS(B4570 &gt;= 2005, "Post-2005", B4570 &gt;= 2000, "2000-2004", TRUE, "Pre-2000")</f>
        <v>Post-2005</v>
      </c>
    </row>
    <row r="4571" spans="1:20" x14ac:dyDescent="0.85">
      <c r="A4571" s="1">
        <v>41164</v>
      </c>
      <c r="B4571" t="s">
        <v>90</v>
      </c>
      <c r="C4571" t="s">
        <v>6495</v>
      </c>
      <c r="D4571" t="s">
        <v>6496</v>
      </c>
      <c r="E4571" t="s">
        <v>119</v>
      </c>
      <c r="F4571" t="s">
        <v>120</v>
      </c>
      <c r="G4571" t="s">
        <v>121</v>
      </c>
      <c r="H4571">
        <v>2007</v>
      </c>
      <c r="I4571" s="2">
        <v>890540</v>
      </c>
      <c r="J4571" s="2">
        <v>0</v>
      </c>
      <c r="K4571" s="2">
        <v>890540</v>
      </c>
      <c r="L4571" t="s">
        <v>116</v>
      </c>
      <c r="M4571" s="3" t="b">
        <f>trust_funds5[[#This Row],[Contributions Outstanding (USD)]]=0</f>
        <v>1</v>
      </c>
      <c r="N4571" s="3" t="str">
        <f t="shared" si="355"/>
        <v>Outstanding</v>
      </c>
      <c r="O4571" s="3" t="str">
        <f t="shared" si="356"/>
        <v>High Contribution &amp; Recent</v>
      </c>
      <c r="P4571" s="3" t="str">
        <f t="shared" si="357"/>
        <v>Other</v>
      </c>
      <c r="Q4571" s="3" t="str">
        <f t="shared" si="358"/>
        <v>Other</v>
      </c>
      <c r="R4571" s="3" t="str">
        <f t="shared" si="359"/>
        <v>Not LCLS</v>
      </c>
      <c r="S4571" s="3" t="str" cm="1">
        <f t="array" ref="S4571">_xlfn.IFS(G4571 &gt; 5000000, "Very High", G4571 &gt; 1000000, "High", G4571 &gt; 500000, "Medium", TRUE, "Low")</f>
        <v>Very High</v>
      </c>
      <c r="T4571" s="3" t="str" cm="1">
        <f t="array" ref="T4571">_xlfn.IFS(B4571 &gt;= 2005, "Post-2005", B4571 &gt;= 2000, "2000-2004", TRUE, "Pre-2000")</f>
        <v>Post-2005</v>
      </c>
    </row>
    <row r="4572" spans="1:20" x14ac:dyDescent="0.85">
      <c r="A4572" s="1">
        <v>41164</v>
      </c>
      <c r="B4572" t="s">
        <v>90</v>
      </c>
      <c r="C4572" t="s">
        <v>6497</v>
      </c>
      <c r="D4572" t="s">
        <v>6498</v>
      </c>
      <c r="E4572" t="s">
        <v>260</v>
      </c>
      <c r="F4572" t="s">
        <v>261</v>
      </c>
      <c r="H4572">
        <v>2007</v>
      </c>
      <c r="I4572" s="2">
        <v>2663999</v>
      </c>
      <c r="J4572" s="2">
        <v>0</v>
      </c>
      <c r="K4572" s="2">
        <v>2663999</v>
      </c>
      <c r="L4572" t="s">
        <v>18</v>
      </c>
      <c r="M4572" s="3" t="b">
        <f>trust_funds5[[#This Row],[Contributions Outstanding (USD)]]=0</f>
        <v>1</v>
      </c>
      <c r="N4572" s="3" t="str">
        <f t="shared" si="355"/>
        <v>Outstanding</v>
      </c>
      <c r="O4572" s="3" t="str">
        <f t="shared" si="356"/>
        <v>High Contribution &amp; Recent</v>
      </c>
      <c r="P4572" s="3" t="str">
        <f t="shared" si="357"/>
        <v>Other</v>
      </c>
      <c r="Q4572" s="3" t="str">
        <f t="shared" si="358"/>
        <v>Other</v>
      </c>
      <c r="R4572" s="3" t="str">
        <f t="shared" si="359"/>
        <v>Not LCLS</v>
      </c>
      <c r="S4572" s="3" t="str" cm="1">
        <f t="array" ref="S4572">_xlfn.IFS(G4572 &gt; 5000000, "Very High", G4572 &gt; 1000000, "High", G4572 &gt; 500000, "Medium", TRUE, "Low")</f>
        <v>Low</v>
      </c>
      <c r="T4572" s="3" t="str" cm="1">
        <f t="array" ref="T4572">_xlfn.IFS(B4572 &gt;= 2005, "Post-2005", B4572 &gt;= 2000, "2000-2004", TRUE, "Pre-2000")</f>
        <v>Post-2005</v>
      </c>
    </row>
    <row r="4573" spans="1:20" x14ac:dyDescent="0.85">
      <c r="A4573" s="1">
        <v>41164</v>
      </c>
      <c r="B4573" t="s">
        <v>90</v>
      </c>
      <c r="C4573" t="s">
        <v>6018</v>
      </c>
      <c r="D4573" t="s">
        <v>6019</v>
      </c>
      <c r="E4573" t="s">
        <v>56</v>
      </c>
      <c r="F4573" t="s">
        <v>57</v>
      </c>
      <c r="G4573" t="s">
        <v>58</v>
      </c>
      <c r="H4573">
        <v>2007</v>
      </c>
      <c r="I4573" s="2">
        <v>39457.1</v>
      </c>
      <c r="J4573" s="2">
        <v>0</v>
      </c>
      <c r="K4573" s="2">
        <v>39457.1</v>
      </c>
      <c r="L4573" t="s">
        <v>116</v>
      </c>
      <c r="M4573" s="3" t="b">
        <f>trust_funds5[[#This Row],[Contributions Outstanding (USD)]]=0</f>
        <v>1</v>
      </c>
      <c r="N4573" s="3" t="str">
        <f t="shared" si="355"/>
        <v>Outstanding</v>
      </c>
      <c r="O4573" s="3" t="str">
        <f t="shared" si="356"/>
        <v>High Contribution &amp; Recent</v>
      </c>
      <c r="P4573" s="3" t="str">
        <f t="shared" si="357"/>
        <v>Other</v>
      </c>
      <c r="Q4573" s="3" t="str">
        <f t="shared" si="358"/>
        <v>Other</v>
      </c>
      <c r="R4573" s="3" t="str">
        <f t="shared" si="359"/>
        <v>Not LCLS</v>
      </c>
      <c r="S4573" s="3" t="str" cm="1">
        <f t="array" ref="S4573">_xlfn.IFS(G4573 &gt; 5000000, "Very High", G4573 &gt; 1000000, "High", G4573 &gt; 500000, "Medium", TRUE, "Low")</f>
        <v>Very High</v>
      </c>
      <c r="T4573" s="3" t="str" cm="1">
        <f t="array" ref="T4573">_xlfn.IFS(B4573 &gt;= 2005, "Post-2005", B4573 &gt;= 2000, "2000-2004", TRUE, "Pre-2000")</f>
        <v>Post-2005</v>
      </c>
    </row>
    <row r="4574" spans="1:20" x14ac:dyDescent="0.85">
      <c r="A4574" s="1">
        <v>41164</v>
      </c>
      <c r="B4574" t="s">
        <v>90</v>
      </c>
      <c r="C4574" t="s">
        <v>6018</v>
      </c>
      <c r="D4574" t="s">
        <v>6019</v>
      </c>
      <c r="E4574" t="s">
        <v>200</v>
      </c>
      <c r="F4574" t="s">
        <v>201</v>
      </c>
      <c r="G4574" t="s">
        <v>213</v>
      </c>
      <c r="H4574">
        <v>2007</v>
      </c>
      <c r="I4574" s="2">
        <v>61971.72</v>
      </c>
      <c r="J4574" s="2">
        <v>0</v>
      </c>
      <c r="K4574" s="2">
        <v>61971.72</v>
      </c>
      <c r="L4574" t="s">
        <v>116</v>
      </c>
      <c r="M4574" s="3" t="b">
        <f>trust_funds5[[#This Row],[Contributions Outstanding (USD)]]=0</f>
        <v>1</v>
      </c>
      <c r="N4574" s="3" t="str">
        <f t="shared" si="355"/>
        <v>Outstanding</v>
      </c>
      <c r="O4574" s="3" t="str">
        <f t="shared" si="356"/>
        <v>High Contribution &amp; Recent</v>
      </c>
      <c r="P4574" s="3" t="str">
        <f t="shared" si="357"/>
        <v>Other</v>
      </c>
      <c r="Q4574" s="3" t="str">
        <f t="shared" si="358"/>
        <v>Other</v>
      </c>
      <c r="R4574" s="3" t="str">
        <f t="shared" si="359"/>
        <v>Not LCLS</v>
      </c>
      <c r="S4574" s="3" t="str" cm="1">
        <f t="array" ref="S4574">_xlfn.IFS(G4574 &gt; 5000000, "Very High", G4574 &gt; 1000000, "High", G4574 &gt; 500000, "Medium", TRUE, "Low")</f>
        <v>Very High</v>
      </c>
      <c r="T4574" s="3" t="str" cm="1">
        <f t="array" ref="T4574">_xlfn.IFS(B4574 &gt;= 2005, "Post-2005", B4574 &gt;= 2000, "2000-2004", TRUE, "Pre-2000")</f>
        <v>Post-2005</v>
      </c>
    </row>
    <row r="4575" spans="1:20" x14ac:dyDescent="0.85">
      <c r="A4575" s="1">
        <v>41164</v>
      </c>
      <c r="B4575" t="s">
        <v>90</v>
      </c>
      <c r="C4575" t="s">
        <v>6018</v>
      </c>
      <c r="D4575" t="s">
        <v>6019</v>
      </c>
      <c r="E4575" t="s">
        <v>102</v>
      </c>
      <c r="F4575" t="s">
        <v>103</v>
      </c>
      <c r="G4575" t="s">
        <v>104</v>
      </c>
      <c r="H4575">
        <v>2007</v>
      </c>
      <c r="I4575" s="2">
        <v>89898.52</v>
      </c>
      <c r="J4575" s="2">
        <v>0</v>
      </c>
      <c r="K4575" s="2">
        <v>89898.52</v>
      </c>
      <c r="L4575" t="s">
        <v>116</v>
      </c>
      <c r="M4575" s="3" t="b">
        <f>trust_funds5[[#This Row],[Contributions Outstanding (USD)]]=0</f>
        <v>1</v>
      </c>
      <c r="N4575" s="3" t="str">
        <f t="shared" si="355"/>
        <v>Outstanding</v>
      </c>
      <c r="O4575" s="3" t="str">
        <f t="shared" si="356"/>
        <v>High Contribution &amp; Recent</v>
      </c>
      <c r="P4575" s="3" t="str">
        <f t="shared" si="357"/>
        <v>Other</v>
      </c>
      <c r="Q4575" s="3" t="str">
        <f t="shared" si="358"/>
        <v>Other</v>
      </c>
      <c r="R4575" s="3" t="str">
        <f t="shared" si="359"/>
        <v>Not LCLS</v>
      </c>
      <c r="S4575" s="3" t="str" cm="1">
        <f t="array" ref="S4575">_xlfn.IFS(G4575 &gt; 5000000, "Very High", G4575 &gt; 1000000, "High", G4575 &gt; 500000, "Medium", TRUE, "Low")</f>
        <v>Very High</v>
      </c>
      <c r="T4575" s="3" t="str" cm="1">
        <f t="array" ref="T4575">_xlfn.IFS(B4575 &gt;= 2005, "Post-2005", B4575 &gt;= 2000, "2000-2004", TRUE, "Pre-2000")</f>
        <v>Post-2005</v>
      </c>
    </row>
    <row r="4576" spans="1:20" x14ac:dyDescent="0.85">
      <c r="A4576" s="1">
        <v>41164</v>
      </c>
      <c r="B4576" t="s">
        <v>90</v>
      </c>
      <c r="C4576" t="s">
        <v>6018</v>
      </c>
      <c r="D4576" t="s">
        <v>6019</v>
      </c>
      <c r="E4576" t="s">
        <v>93</v>
      </c>
      <c r="F4576" t="s">
        <v>94</v>
      </c>
      <c r="H4576">
        <v>2007</v>
      </c>
      <c r="I4576" s="2">
        <v>2400000</v>
      </c>
      <c r="J4576" s="2">
        <v>0</v>
      </c>
      <c r="K4576" s="2">
        <v>2400000</v>
      </c>
      <c r="L4576" t="s">
        <v>116</v>
      </c>
      <c r="M4576" s="3" t="b">
        <f>trust_funds5[[#This Row],[Contributions Outstanding (USD)]]=0</f>
        <v>1</v>
      </c>
      <c r="N4576" s="3" t="str">
        <f t="shared" si="355"/>
        <v>Outstanding</v>
      </c>
      <c r="O4576" s="3" t="str">
        <f t="shared" si="356"/>
        <v>High Contribution &amp; Recent</v>
      </c>
      <c r="P4576" s="3" t="str">
        <f t="shared" si="357"/>
        <v>Other</v>
      </c>
      <c r="Q4576" s="3" t="str">
        <f t="shared" si="358"/>
        <v>Other</v>
      </c>
      <c r="R4576" s="3" t="str">
        <f t="shared" si="359"/>
        <v>Not LCLS</v>
      </c>
      <c r="S4576" s="3" t="str" cm="1">
        <f t="array" ref="S4576">_xlfn.IFS(G4576 &gt; 5000000, "Very High", G4576 &gt; 1000000, "High", G4576 &gt; 500000, "Medium", TRUE, "Low")</f>
        <v>Low</v>
      </c>
      <c r="T4576" s="3" t="str" cm="1">
        <f t="array" ref="T4576">_xlfn.IFS(B4576 &gt;= 2005, "Post-2005", B4576 &gt;= 2000, "2000-2004", TRUE, "Pre-2000")</f>
        <v>Post-2005</v>
      </c>
    </row>
    <row r="4577" spans="1:20" x14ac:dyDescent="0.85">
      <c r="A4577" s="1">
        <v>41164</v>
      </c>
      <c r="B4577" t="s">
        <v>90</v>
      </c>
      <c r="C4577" t="s">
        <v>5527</v>
      </c>
      <c r="D4577" t="s">
        <v>5528</v>
      </c>
      <c r="E4577" t="s">
        <v>56</v>
      </c>
      <c r="F4577" t="s">
        <v>57</v>
      </c>
      <c r="G4577" t="s">
        <v>58</v>
      </c>
      <c r="H4577">
        <v>2007</v>
      </c>
      <c r="I4577" s="2">
        <v>245986.7</v>
      </c>
      <c r="J4577" s="2">
        <v>0</v>
      </c>
      <c r="K4577" s="2">
        <v>245986.7</v>
      </c>
      <c r="L4577" t="s">
        <v>116</v>
      </c>
      <c r="M4577" s="3" t="b">
        <f>trust_funds5[[#This Row],[Contributions Outstanding (USD)]]=0</f>
        <v>1</v>
      </c>
      <c r="N4577" s="3" t="str">
        <f t="shared" si="355"/>
        <v>Outstanding</v>
      </c>
      <c r="O4577" s="3" t="str">
        <f t="shared" si="356"/>
        <v>High Contribution &amp; Recent</v>
      </c>
      <c r="P4577" s="3" t="str">
        <f t="shared" si="357"/>
        <v>Other</v>
      </c>
      <c r="Q4577" s="3" t="str">
        <f t="shared" si="358"/>
        <v>Other</v>
      </c>
      <c r="R4577" s="3" t="str">
        <f t="shared" si="359"/>
        <v>Not LCLS</v>
      </c>
      <c r="S4577" s="3" t="str" cm="1">
        <f t="array" ref="S4577">_xlfn.IFS(G4577 &gt; 5000000, "Very High", G4577 &gt; 1000000, "High", G4577 &gt; 500000, "Medium", TRUE, "Low")</f>
        <v>Very High</v>
      </c>
      <c r="T4577" s="3" t="str" cm="1">
        <f t="array" ref="T4577">_xlfn.IFS(B4577 &gt;= 2005, "Post-2005", B4577 &gt;= 2000, "2000-2004", TRUE, "Pre-2000")</f>
        <v>Post-2005</v>
      </c>
    </row>
    <row r="4578" spans="1:20" x14ac:dyDescent="0.85">
      <c r="A4578" s="1">
        <v>41164</v>
      </c>
      <c r="B4578" t="s">
        <v>90</v>
      </c>
      <c r="C4578" t="s">
        <v>5527</v>
      </c>
      <c r="D4578" t="s">
        <v>5528</v>
      </c>
      <c r="E4578" t="s">
        <v>223</v>
      </c>
      <c r="F4578" t="s">
        <v>224</v>
      </c>
      <c r="G4578" t="s">
        <v>225</v>
      </c>
      <c r="H4578">
        <v>2007</v>
      </c>
      <c r="I4578" s="2">
        <v>677785.05</v>
      </c>
      <c r="J4578" s="2">
        <v>0</v>
      </c>
      <c r="K4578" s="2">
        <v>677785.05</v>
      </c>
      <c r="L4578" t="s">
        <v>116</v>
      </c>
      <c r="M4578" s="3" t="b">
        <f>trust_funds5[[#This Row],[Contributions Outstanding (USD)]]=0</f>
        <v>1</v>
      </c>
      <c r="N4578" s="3" t="str">
        <f t="shared" si="355"/>
        <v>Outstanding</v>
      </c>
      <c r="O4578" s="3" t="str">
        <f t="shared" si="356"/>
        <v>High Contribution &amp; Recent</v>
      </c>
      <c r="P4578" s="3" t="str">
        <f t="shared" si="357"/>
        <v>Other</v>
      </c>
      <c r="Q4578" s="3" t="str">
        <f t="shared" si="358"/>
        <v>Other</v>
      </c>
      <c r="R4578" s="3" t="str">
        <f t="shared" si="359"/>
        <v>Not LCLS</v>
      </c>
      <c r="S4578" s="3" t="str" cm="1">
        <f t="array" ref="S4578">_xlfn.IFS(G4578 &gt; 5000000, "Very High", G4578 &gt; 1000000, "High", G4578 &gt; 500000, "Medium", TRUE, "Low")</f>
        <v>Very High</v>
      </c>
      <c r="T4578" s="3" t="str" cm="1">
        <f t="array" ref="T4578">_xlfn.IFS(B4578 &gt;= 2005, "Post-2005", B4578 &gt;= 2000, "2000-2004", TRUE, "Pre-2000")</f>
        <v>Post-2005</v>
      </c>
    </row>
    <row r="4579" spans="1:20" x14ac:dyDescent="0.85">
      <c r="A4579" s="1">
        <v>41164</v>
      </c>
      <c r="B4579" t="s">
        <v>90</v>
      </c>
      <c r="C4579" t="s">
        <v>5527</v>
      </c>
      <c r="D4579" t="s">
        <v>5528</v>
      </c>
      <c r="E4579" t="s">
        <v>1280</v>
      </c>
      <c r="F4579" t="s">
        <v>1281</v>
      </c>
      <c r="G4579" t="s">
        <v>1282</v>
      </c>
      <c r="H4579">
        <v>2007</v>
      </c>
      <c r="I4579" s="2">
        <v>108201.43</v>
      </c>
      <c r="J4579" s="2">
        <v>0</v>
      </c>
      <c r="K4579" s="2">
        <v>108201.43</v>
      </c>
      <c r="L4579" t="s">
        <v>116</v>
      </c>
      <c r="M4579" s="3" t="b">
        <f>trust_funds5[[#This Row],[Contributions Outstanding (USD)]]=0</f>
        <v>1</v>
      </c>
      <c r="N4579" s="3" t="str">
        <f t="shared" si="355"/>
        <v>Outstanding</v>
      </c>
      <c r="O4579" s="3" t="str">
        <f t="shared" si="356"/>
        <v>High Contribution &amp; Recent</v>
      </c>
      <c r="P4579" s="3" t="str">
        <f t="shared" si="357"/>
        <v>Other</v>
      </c>
      <c r="Q4579" s="3" t="str">
        <f t="shared" si="358"/>
        <v>Other</v>
      </c>
      <c r="R4579" s="3" t="str">
        <f t="shared" si="359"/>
        <v>Not LCLS</v>
      </c>
      <c r="S4579" s="3" t="str" cm="1">
        <f t="array" ref="S4579">_xlfn.IFS(G4579 &gt; 5000000, "Very High", G4579 &gt; 1000000, "High", G4579 &gt; 500000, "Medium", TRUE, "Low")</f>
        <v>Very High</v>
      </c>
      <c r="T4579" s="3" t="str" cm="1">
        <f t="array" ref="T4579">_xlfn.IFS(B4579 &gt;= 2005, "Post-2005", B4579 &gt;= 2000, "2000-2004", TRUE, "Pre-2000")</f>
        <v>Post-2005</v>
      </c>
    </row>
    <row r="4580" spans="1:20" x14ac:dyDescent="0.85">
      <c r="A4580" s="1">
        <v>41164</v>
      </c>
      <c r="B4580" t="s">
        <v>90</v>
      </c>
      <c r="C4580" t="s">
        <v>5527</v>
      </c>
      <c r="D4580" t="s">
        <v>5528</v>
      </c>
      <c r="E4580" t="s">
        <v>93</v>
      </c>
      <c r="F4580" t="s">
        <v>94</v>
      </c>
      <c r="H4580">
        <v>2007</v>
      </c>
      <c r="I4580" s="2">
        <v>244300.88</v>
      </c>
      <c r="J4580" s="2">
        <v>0</v>
      </c>
      <c r="K4580" s="2">
        <v>244300.88</v>
      </c>
      <c r="L4580" t="s">
        <v>116</v>
      </c>
      <c r="M4580" s="3" t="b">
        <f>trust_funds5[[#This Row],[Contributions Outstanding (USD)]]=0</f>
        <v>1</v>
      </c>
      <c r="N4580" s="3" t="str">
        <f t="shared" si="355"/>
        <v>Outstanding</v>
      </c>
      <c r="O4580" s="3" t="str">
        <f t="shared" si="356"/>
        <v>High Contribution &amp; Recent</v>
      </c>
      <c r="P4580" s="3" t="str">
        <f t="shared" si="357"/>
        <v>Other</v>
      </c>
      <c r="Q4580" s="3" t="str">
        <f t="shared" si="358"/>
        <v>Other</v>
      </c>
      <c r="R4580" s="3" t="str">
        <f t="shared" si="359"/>
        <v>Not LCLS</v>
      </c>
      <c r="S4580" s="3" t="str" cm="1">
        <f t="array" ref="S4580">_xlfn.IFS(G4580 &gt; 5000000, "Very High", G4580 &gt; 1000000, "High", G4580 &gt; 500000, "Medium", TRUE, "Low")</f>
        <v>Low</v>
      </c>
      <c r="T4580" s="3" t="str" cm="1">
        <f t="array" ref="T4580">_xlfn.IFS(B4580 &gt;= 2005, "Post-2005", B4580 &gt;= 2000, "2000-2004", TRUE, "Pre-2000")</f>
        <v>Post-2005</v>
      </c>
    </row>
    <row r="4581" spans="1:20" x14ac:dyDescent="0.85">
      <c r="A4581" s="1">
        <v>41164</v>
      </c>
      <c r="B4581" t="s">
        <v>4571</v>
      </c>
      <c r="C4581" t="s">
        <v>4801</v>
      </c>
      <c r="D4581" t="s">
        <v>4802</v>
      </c>
      <c r="E4581" t="s">
        <v>102</v>
      </c>
      <c r="F4581" t="s">
        <v>103</v>
      </c>
      <c r="G4581" t="s">
        <v>104</v>
      </c>
      <c r="H4581">
        <v>2007</v>
      </c>
      <c r="I4581" s="2">
        <v>805465.48</v>
      </c>
      <c r="J4581" s="2">
        <v>0</v>
      </c>
      <c r="K4581" s="2">
        <v>805465.48</v>
      </c>
      <c r="L4581" t="s">
        <v>18</v>
      </c>
      <c r="M4581" s="3" t="b">
        <f>trust_funds5[[#This Row],[Contributions Outstanding (USD)]]=0</f>
        <v>1</v>
      </c>
      <c r="N4581" s="3" t="str">
        <f t="shared" si="355"/>
        <v>Outstanding</v>
      </c>
      <c r="O4581" s="3" t="str">
        <f t="shared" si="356"/>
        <v>High Contribution &amp; Recent</v>
      </c>
      <c r="P4581" s="3" t="str">
        <f t="shared" si="357"/>
        <v>Other</v>
      </c>
      <c r="Q4581" s="3" t="str">
        <f t="shared" si="358"/>
        <v>Other</v>
      </c>
      <c r="R4581" s="3" t="str">
        <f t="shared" si="359"/>
        <v>Not LCLS</v>
      </c>
      <c r="S4581" s="3" t="str" cm="1">
        <f t="array" ref="S4581">_xlfn.IFS(G4581 &gt; 5000000, "Very High", G4581 &gt; 1000000, "High", G4581 &gt; 500000, "Medium", TRUE, "Low")</f>
        <v>Very High</v>
      </c>
      <c r="T4581" s="3" t="str" cm="1">
        <f t="array" ref="T4581">_xlfn.IFS(B4581 &gt;= 2005, "Post-2005", B4581 &gt;= 2000, "2000-2004", TRUE, "Pre-2000")</f>
        <v>Post-2005</v>
      </c>
    </row>
    <row r="4582" spans="1:20" x14ac:dyDescent="0.85">
      <c r="A4582" s="1">
        <v>41164</v>
      </c>
      <c r="B4582" t="s">
        <v>90</v>
      </c>
      <c r="C4582" t="s">
        <v>6499</v>
      </c>
      <c r="D4582" t="s">
        <v>6500</v>
      </c>
      <c r="E4582" t="s">
        <v>56</v>
      </c>
      <c r="F4582" t="s">
        <v>57</v>
      </c>
      <c r="G4582" t="s">
        <v>58</v>
      </c>
      <c r="H4582">
        <v>2007</v>
      </c>
      <c r="I4582" s="2">
        <v>2699440</v>
      </c>
      <c r="J4582" s="2">
        <v>0</v>
      </c>
      <c r="K4582" s="2">
        <v>2699440</v>
      </c>
      <c r="L4582" t="s">
        <v>18</v>
      </c>
      <c r="M4582" s="3" t="b">
        <f>trust_funds5[[#This Row],[Contributions Outstanding (USD)]]=0</f>
        <v>1</v>
      </c>
      <c r="N4582" s="3" t="str">
        <f t="shared" si="355"/>
        <v>Outstanding</v>
      </c>
      <c r="O4582" s="3" t="str">
        <f t="shared" si="356"/>
        <v>High Contribution &amp; Recent</v>
      </c>
      <c r="P4582" s="3" t="str">
        <f t="shared" si="357"/>
        <v>Other</v>
      </c>
      <c r="Q4582" s="3" t="str">
        <f t="shared" si="358"/>
        <v>Other</v>
      </c>
      <c r="R4582" s="3" t="str">
        <f t="shared" si="359"/>
        <v>Not LCLS</v>
      </c>
      <c r="S4582" s="3" t="str" cm="1">
        <f t="array" ref="S4582">_xlfn.IFS(G4582 &gt; 5000000, "Very High", G4582 &gt; 1000000, "High", G4582 &gt; 500000, "Medium", TRUE, "Low")</f>
        <v>Very High</v>
      </c>
      <c r="T4582" s="3" t="str" cm="1">
        <f t="array" ref="T4582">_xlfn.IFS(B4582 &gt;= 2005, "Post-2005", B4582 &gt;= 2000, "2000-2004", TRUE, "Pre-2000")</f>
        <v>Post-2005</v>
      </c>
    </row>
    <row r="4583" spans="1:20" x14ac:dyDescent="0.85">
      <c r="A4583" s="1">
        <v>41164</v>
      </c>
      <c r="B4583" t="s">
        <v>5172</v>
      </c>
      <c r="C4583" t="s">
        <v>5173</v>
      </c>
      <c r="D4583" t="s">
        <v>5174</v>
      </c>
      <c r="E4583" t="s">
        <v>85</v>
      </c>
      <c r="F4583" t="s">
        <v>86</v>
      </c>
      <c r="G4583" t="s">
        <v>87</v>
      </c>
      <c r="H4583">
        <v>2007</v>
      </c>
      <c r="I4583" s="2">
        <v>724305</v>
      </c>
      <c r="J4583" s="2">
        <v>0</v>
      </c>
      <c r="K4583" s="2">
        <v>724305</v>
      </c>
      <c r="L4583" t="s">
        <v>116</v>
      </c>
      <c r="M4583" s="3" t="b">
        <f>trust_funds5[[#This Row],[Contributions Outstanding (USD)]]=0</f>
        <v>1</v>
      </c>
      <c r="N4583" s="3" t="str">
        <f t="shared" si="355"/>
        <v>Outstanding</v>
      </c>
      <c r="O4583" s="3" t="str">
        <f t="shared" si="356"/>
        <v>High Contribution &amp; Recent</v>
      </c>
      <c r="P4583" s="3" t="str">
        <f t="shared" si="357"/>
        <v>Other</v>
      </c>
      <c r="Q4583" s="3" t="str">
        <f t="shared" si="358"/>
        <v>Other</v>
      </c>
      <c r="R4583" s="3" t="str">
        <f t="shared" si="359"/>
        <v>Not LCLS</v>
      </c>
      <c r="S4583" s="3" t="str" cm="1">
        <f t="array" ref="S4583">_xlfn.IFS(G4583 &gt; 5000000, "Very High", G4583 &gt; 1000000, "High", G4583 &gt; 500000, "Medium", TRUE, "Low")</f>
        <v>Very High</v>
      </c>
      <c r="T4583" s="3" t="str" cm="1">
        <f t="array" ref="T4583">_xlfn.IFS(B4583 &gt;= 2005, "Post-2005", B4583 &gt;= 2000, "2000-2004", TRUE, "Pre-2000")</f>
        <v>Post-2005</v>
      </c>
    </row>
    <row r="4584" spans="1:20" x14ac:dyDescent="0.85">
      <c r="A4584" s="1">
        <v>41164</v>
      </c>
      <c r="B4584" t="s">
        <v>4054</v>
      </c>
      <c r="C4584" t="s">
        <v>6501</v>
      </c>
      <c r="D4584" t="s">
        <v>6502</v>
      </c>
      <c r="E4584" t="s">
        <v>200</v>
      </c>
      <c r="F4584" t="s">
        <v>201</v>
      </c>
      <c r="G4584" t="s">
        <v>213</v>
      </c>
      <c r="H4584">
        <v>2007</v>
      </c>
      <c r="I4584" s="2">
        <v>189973</v>
      </c>
      <c r="J4584" s="2">
        <v>27</v>
      </c>
      <c r="K4584" s="2">
        <v>190000</v>
      </c>
      <c r="L4584" t="s">
        <v>116</v>
      </c>
      <c r="M4584" s="3" t="b">
        <f>trust_funds5[[#This Row],[Contributions Outstanding (USD)]]=0</f>
        <v>0</v>
      </c>
      <c r="N4584" s="3" t="str">
        <f t="shared" si="355"/>
        <v>Outstanding</v>
      </c>
      <c r="O4584" s="3" t="str">
        <f t="shared" si="356"/>
        <v>High Contribution &amp; Recent</v>
      </c>
      <c r="P4584" s="3" t="str">
        <f t="shared" si="357"/>
        <v>Other</v>
      </c>
      <c r="Q4584" s="3" t="str">
        <f t="shared" si="358"/>
        <v>Other</v>
      </c>
      <c r="R4584" s="3" t="str">
        <f t="shared" si="359"/>
        <v>Not LCLS</v>
      </c>
      <c r="S4584" s="3" t="str" cm="1">
        <f t="array" ref="S4584">_xlfn.IFS(G4584 &gt; 5000000, "Very High", G4584 &gt; 1000000, "High", G4584 &gt; 500000, "Medium", TRUE, "Low")</f>
        <v>Very High</v>
      </c>
      <c r="T4584" s="3" t="str" cm="1">
        <f t="array" ref="T4584">_xlfn.IFS(B4584 &gt;= 2005, "Post-2005", B4584 &gt;= 2000, "2000-2004", TRUE, "Pre-2000")</f>
        <v>Post-2005</v>
      </c>
    </row>
    <row r="4585" spans="1:20" x14ac:dyDescent="0.85">
      <c r="A4585" s="1">
        <v>41164</v>
      </c>
      <c r="B4585" t="s">
        <v>4054</v>
      </c>
      <c r="C4585" t="s">
        <v>6501</v>
      </c>
      <c r="D4585" t="s">
        <v>6502</v>
      </c>
      <c r="E4585" t="s">
        <v>102</v>
      </c>
      <c r="F4585" t="s">
        <v>103</v>
      </c>
      <c r="G4585" t="s">
        <v>104</v>
      </c>
      <c r="H4585">
        <v>2007</v>
      </c>
      <c r="I4585" s="2">
        <v>591585</v>
      </c>
      <c r="J4585" s="2">
        <v>0</v>
      </c>
      <c r="K4585" s="2">
        <v>591585</v>
      </c>
      <c r="L4585" t="s">
        <v>116</v>
      </c>
      <c r="M4585" s="3" t="b">
        <f>trust_funds5[[#This Row],[Contributions Outstanding (USD)]]=0</f>
        <v>1</v>
      </c>
      <c r="N4585" s="3" t="str">
        <f t="shared" si="355"/>
        <v>Outstanding</v>
      </c>
      <c r="O4585" s="3" t="str">
        <f t="shared" si="356"/>
        <v>High Contribution &amp; Recent</v>
      </c>
      <c r="P4585" s="3" t="str">
        <f t="shared" si="357"/>
        <v>Other</v>
      </c>
      <c r="Q4585" s="3" t="str">
        <f t="shared" si="358"/>
        <v>Other</v>
      </c>
      <c r="R4585" s="3" t="str">
        <f t="shared" si="359"/>
        <v>Not LCLS</v>
      </c>
      <c r="S4585" s="3" t="str" cm="1">
        <f t="array" ref="S4585">_xlfn.IFS(G4585 &gt; 5000000, "Very High", G4585 &gt; 1000000, "High", G4585 &gt; 500000, "Medium", TRUE, "Low")</f>
        <v>Very High</v>
      </c>
      <c r="T4585" s="3" t="str" cm="1">
        <f t="array" ref="T4585">_xlfn.IFS(B4585 &gt;= 2005, "Post-2005", B4585 &gt;= 2000, "2000-2004", TRUE, "Pre-2000")</f>
        <v>Post-2005</v>
      </c>
    </row>
    <row r="4586" spans="1:20" x14ac:dyDescent="0.85">
      <c r="A4586" s="1">
        <v>41164</v>
      </c>
      <c r="B4586" t="s">
        <v>4571</v>
      </c>
      <c r="C4586" t="s">
        <v>5531</v>
      </c>
      <c r="D4586" t="s">
        <v>5532</v>
      </c>
      <c r="E4586" t="s">
        <v>85</v>
      </c>
      <c r="F4586" t="s">
        <v>86</v>
      </c>
      <c r="G4586" t="s">
        <v>87</v>
      </c>
      <c r="H4586">
        <v>2007</v>
      </c>
      <c r="I4586" s="2">
        <v>4014480</v>
      </c>
      <c r="J4586" s="2">
        <v>0</v>
      </c>
      <c r="K4586" s="2">
        <v>4014480</v>
      </c>
      <c r="L4586" t="s">
        <v>116</v>
      </c>
      <c r="M4586" s="3" t="b">
        <f>trust_funds5[[#This Row],[Contributions Outstanding (USD)]]=0</f>
        <v>1</v>
      </c>
      <c r="N4586" s="3" t="str">
        <f t="shared" si="355"/>
        <v>Outstanding</v>
      </c>
      <c r="O4586" s="3" t="str">
        <f t="shared" si="356"/>
        <v>High Contribution &amp; Recent</v>
      </c>
      <c r="P4586" s="3" t="str">
        <f t="shared" si="357"/>
        <v>Other</v>
      </c>
      <c r="Q4586" s="3" t="str">
        <f t="shared" si="358"/>
        <v>Other</v>
      </c>
      <c r="R4586" s="3" t="str">
        <f t="shared" si="359"/>
        <v>Not LCLS</v>
      </c>
      <c r="S4586" s="3" t="str" cm="1">
        <f t="array" ref="S4586">_xlfn.IFS(G4586 &gt; 5000000, "Very High", G4586 &gt; 1000000, "High", G4586 &gt; 500000, "Medium", TRUE, "Low")</f>
        <v>Very High</v>
      </c>
      <c r="T4586" s="3" t="str" cm="1">
        <f t="array" ref="T4586">_xlfn.IFS(B4586 &gt;= 2005, "Post-2005", B4586 &gt;= 2000, "2000-2004", TRUE, "Pre-2000")</f>
        <v>Post-2005</v>
      </c>
    </row>
    <row r="4587" spans="1:20" x14ac:dyDescent="0.85">
      <c r="A4587" s="1">
        <v>41164</v>
      </c>
      <c r="B4587" t="s">
        <v>12</v>
      </c>
      <c r="C4587" t="s">
        <v>5175</v>
      </c>
      <c r="D4587" t="s">
        <v>5176</v>
      </c>
      <c r="E4587" t="s">
        <v>42</v>
      </c>
      <c r="F4587" t="s">
        <v>43</v>
      </c>
      <c r="G4587" t="s">
        <v>44</v>
      </c>
      <c r="H4587">
        <v>2007</v>
      </c>
      <c r="I4587" s="2">
        <v>14793.69</v>
      </c>
      <c r="J4587" s="2">
        <v>0</v>
      </c>
      <c r="K4587" s="2">
        <v>14793.69</v>
      </c>
      <c r="L4587" t="s">
        <v>18</v>
      </c>
      <c r="M4587" s="3" t="b">
        <f>trust_funds5[[#This Row],[Contributions Outstanding (USD)]]=0</f>
        <v>1</v>
      </c>
      <c r="N4587" s="3" t="str">
        <f t="shared" si="355"/>
        <v>Outstanding</v>
      </c>
      <c r="O4587" s="3" t="str">
        <f t="shared" si="356"/>
        <v>High Contribution &amp; Recent</v>
      </c>
      <c r="P4587" s="3" t="str">
        <f t="shared" si="357"/>
        <v>Other</v>
      </c>
      <c r="Q4587" s="3" t="str">
        <f t="shared" si="358"/>
        <v>Other</v>
      </c>
      <c r="R4587" s="3" t="str">
        <f t="shared" si="359"/>
        <v>Not LCLS</v>
      </c>
      <c r="S4587" s="3" t="str" cm="1">
        <f t="array" ref="S4587">_xlfn.IFS(G4587 &gt; 5000000, "Very High", G4587 &gt; 1000000, "High", G4587 &gt; 500000, "Medium", TRUE, "Low")</f>
        <v>Very High</v>
      </c>
      <c r="T4587" s="3" t="str" cm="1">
        <f t="array" ref="T4587">_xlfn.IFS(B4587 &gt;= 2005, "Post-2005", B4587 &gt;= 2000, "2000-2004", TRUE, "Pre-2000")</f>
        <v>Post-2005</v>
      </c>
    </row>
    <row r="4588" spans="1:20" x14ac:dyDescent="0.85">
      <c r="A4588" s="1">
        <v>41164</v>
      </c>
      <c r="B4588" t="s">
        <v>648</v>
      </c>
      <c r="C4588" t="s">
        <v>5533</v>
      </c>
      <c r="D4588" t="s">
        <v>5534</v>
      </c>
      <c r="E4588" t="s">
        <v>56</v>
      </c>
      <c r="F4588" t="s">
        <v>57</v>
      </c>
      <c r="G4588" t="s">
        <v>58</v>
      </c>
      <c r="H4588">
        <v>2007</v>
      </c>
      <c r="I4588" s="2">
        <v>250000</v>
      </c>
      <c r="J4588" s="2">
        <v>0</v>
      </c>
      <c r="K4588" s="2">
        <v>250000</v>
      </c>
      <c r="L4588" t="s">
        <v>116</v>
      </c>
      <c r="M4588" s="3" t="b">
        <f>trust_funds5[[#This Row],[Contributions Outstanding (USD)]]=0</f>
        <v>1</v>
      </c>
      <c r="N4588" s="3" t="str">
        <f t="shared" si="355"/>
        <v>Outstanding</v>
      </c>
      <c r="O4588" s="3" t="str">
        <f t="shared" si="356"/>
        <v>High Contribution &amp; Recent</v>
      </c>
      <c r="P4588" s="3" t="str">
        <f t="shared" si="357"/>
        <v>Other</v>
      </c>
      <c r="Q4588" s="3" t="str">
        <f t="shared" si="358"/>
        <v>Other</v>
      </c>
      <c r="R4588" s="3" t="str">
        <f t="shared" si="359"/>
        <v>Not LCLS</v>
      </c>
      <c r="S4588" s="3" t="str" cm="1">
        <f t="array" ref="S4588">_xlfn.IFS(G4588 &gt; 5000000, "Very High", G4588 &gt; 1000000, "High", G4588 &gt; 500000, "Medium", TRUE, "Low")</f>
        <v>Very High</v>
      </c>
      <c r="T4588" s="3" t="str" cm="1">
        <f t="array" ref="T4588">_xlfn.IFS(B4588 &gt;= 2005, "Post-2005", B4588 &gt;= 2000, "2000-2004", TRUE, "Pre-2000")</f>
        <v>Post-2005</v>
      </c>
    </row>
    <row r="4589" spans="1:20" x14ac:dyDescent="0.85">
      <c r="A4589" s="1">
        <v>41164</v>
      </c>
      <c r="B4589" t="s">
        <v>648</v>
      </c>
      <c r="C4589" t="s">
        <v>5533</v>
      </c>
      <c r="D4589" t="s">
        <v>5534</v>
      </c>
      <c r="E4589" t="s">
        <v>15</v>
      </c>
      <c r="F4589" t="s">
        <v>16</v>
      </c>
      <c r="G4589" t="s">
        <v>17</v>
      </c>
      <c r="H4589">
        <v>2007</v>
      </c>
      <c r="I4589" s="2">
        <v>566572.24</v>
      </c>
      <c r="J4589" s="2">
        <v>0</v>
      </c>
      <c r="K4589" s="2">
        <v>566572.24</v>
      </c>
      <c r="L4589" t="s">
        <v>116</v>
      </c>
      <c r="M4589" s="3" t="b">
        <f>trust_funds5[[#This Row],[Contributions Outstanding (USD)]]=0</f>
        <v>1</v>
      </c>
      <c r="N4589" s="3" t="str">
        <f t="shared" si="355"/>
        <v>Outstanding</v>
      </c>
      <c r="O4589" s="3" t="str">
        <f t="shared" si="356"/>
        <v>High Contribution &amp; Recent</v>
      </c>
      <c r="P4589" s="3" t="str">
        <f t="shared" si="357"/>
        <v>Other</v>
      </c>
      <c r="Q4589" s="3" t="str">
        <f t="shared" si="358"/>
        <v>Other</v>
      </c>
      <c r="R4589" s="3" t="str">
        <f t="shared" si="359"/>
        <v>Not LCLS</v>
      </c>
      <c r="S4589" s="3" t="str" cm="1">
        <f t="array" ref="S4589">_xlfn.IFS(G4589 &gt; 5000000, "Very High", G4589 &gt; 1000000, "High", G4589 &gt; 500000, "Medium", TRUE, "Low")</f>
        <v>Very High</v>
      </c>
      <c r="T4589" s="3" t="str" cm="1">
        <f t="array" ref="T4589">_xlfn.IFS(B4589 &gt;= 2005, "Post-2005", B4589 &gt;= 2000, "2000-2004", TRUE, "Pre-2000")</f>
        <v>Post-2005</v>
      </c>
    </row>
    <row r="4590" spans="1:20" x14ac:dyDescent="0.85">
      <c r="A4590" s="1">
        <v>41164</v>
      </c>
      <c r="B4590" t="s">
        <v>648</v>
      </c>
      <c r="C4590" t="s">
        <v>5533</v>
      </c>
      <c r="D4590" t="s">
        <v>5534</v>
      </c>
      <c r="E4590" t="s">
        <v>264</v>
      </c>
      <c r="F4590" t="s">
        <v>265</v>
      </c>
      <c r="G4590" t="s">
        <v>2394</v>
      </c>
      <c r="H4590">
        <v>2007</v>
      </c>
      <c r="I4590" s="2">
        <v>365275</v>
      </c>
      <c r="J4590" s="2">
        <v>0</v>
      </c>
      <c r="K4590" s="2">
        <v>365275</v>
      </c>
      <c r="L4590" t="s">
        <v>116</v>
      </c>
      <c r="M4590" s="3" t="b">
        <f>trust_funds5[[#This Row],[Contributions Outstanding (USD)]]=0</f>
        <v>1</v>
      </c>
      <c r="N4590" s="3" t="str">
        <f t="shared" si="355"/>
        <v>Outstanding</v>
      </c>
      <c r="O4590" s="3" t="str">
        <f t="shared" si="356"/>
        <v>High Contribution &amp; Recent</v>
      </c>
      <c r="P4590" s="3" t="str">
        <f t="shared" si="357"/>
        <v>Other</v>
      </c>
      <c r="Q4590" s="3" t="str">
        <f t="shared" si="358"/>
        <v>Other</v>
      </c>
      <c r="R4590" s="3" t="str">
        <f t="shared" si="359"/>
        <v>Not LCLS</v>
      </c>
      <c r="S4590" s="3" t="str" cm="1">
        <f t="array" ref="S4590">_xlfn.IFS(G4590 &gt; 5000000, "Very High", G4590 &gt; 1000000, "High", G4590 &gt; 500000, "Medium", TRUE, "Low")</f>
        <v>Very High</v>
      </c>
      <c r="T4590" s="3" t="str" cm="1">
        <f t="array" ref="T4590">_xlfn.IFS(B4590 &gt;= 2005, "Post-2005", B4590 &gt;= 2000, "2000-2004", TRUE, "Pre-2000")</f>
        <v>Post-2005</v>
      </c>
    </row>
    <row r="4591" spans="1:20" x14ac:dyDescent="0.85">
      <c r="A4591" s="1">
        <v>41164</v>
      </c>
      <c r="B4591" t="s">
        <v>648</v>
      </c>
      <c r="C4591" t="s">
        <v>5533</v>
      </c>
      <c r="D4591" t="s">
        <v>5534</v>
      </c>
      <c r="E4591" t="s">
        <v>42</v>
      </c>
      <c r="F4591" t="s">
        <v>43</v>
      </c>
      <c r="G4591" t="s">
        <v>44</v>
      </c>
      <c r="H4591">
        <v>2007</v>
      </c>
      <c r="I4591" s="2">
        <v>240000</v>
      </c>
      <c r="J4591" s="2">
        <v>0</v>
      </c>
      <c r="K4591" s="2">
        <v>240000</v>
      </c>
      <c r="L4591" t="s">
        <v>116</v>
      </c>
      <c r="M4591" s="3" t="b">
        <f>trust_funds5[[#This Row],[Contributions Outstanding (USD)]]=0</f>
        <v>1</v>
      </c>
      <c r="N4591" s="3" t="str">
        <f t="shared" si="355"/>
        <v>Outstanding</v>
      </c>
      <c r="O4591" s="3" t="str">
        <f t="shared" si="356"/>
        <v>High Contribution &amp; Recent</v>
      </c>
      <c r="P4591" s="3" t="str">
        <f t="shared" si="357"/>
        <v>Other</v>
      </c>
      <c r="Q4591" s="3" t="str">
        <f t="shared" si="358"/>
        <v>Other</v>
      </c>
      <c r="R4591" s="3" t="str">
        <f t="shared" si="359"/>
        <v>Not LCLS</v>
      </c>
      <c r="S4591" s="3" t="str" cm="1">
        <f t="array" ref="S4591">_xlfn.IFS(G4591 &gt; 5000000, "Very High", G4591 &gt; 1000000, "High", G4591 &gt; 500000, "Medium", TRUE, "Low")</f>
        <v>Very High</v>
      </c>
      <c r="T4591" s="3" t="str" cm="1">
        <f t="array" ref="T4591">_xlfn.IFS(B4591 &gt;= 2005, "Post-2005", B4591 &gt;= 2000, "2000-2004", TRUE, "Pre-2000")</f>
        <v>Post-2005</v>
      </c>
    </row>
    <row r="4592" spans="1:20" x14ac:dyDescent="0.85">
      <c r="A4592" s="1">
        <v>41164</v>
      </c>
      <c r="B4592" t="s">
        <v>648</v>
      </c>
      <c r="C4592" t="s">
        <v>5533</v>
      </c>
      <c r="D4592" t="s">
        <v>5534</v>
      </c>
      <c r="E4592" t="s">
        <v>93</v>
      </c>
      <c r="F4592" t="s">
        <v>94</v>
      </c>
      <c r="H4592">
        <v>2007</v>
      </c>
      <c r="I4592" s="2">
        <v>250000</v>
      </c>
      <c r="J4592" s="2">
        <v>0</v>
      </c>
      <c r="K4592" s="2">
        <v>250000</v>
      </c>
      <c r="L4592" t="s">
        <v>116</v>
      </c>
      <c r="M4592" s="3" t="b">
        <f>trust_funds5[[#This Row],[Contributions Outstanding (USD)]]=0</f>
        <v>1</v>
      </c>
      <c r="N4592" s="3" t="str">
        <f t="shared" si="355"/>
        <v>Outstanding</v>
      </c>
      <c r="O4592" s="3" t="str">
        <f t="shared" si="356"/>
        <v>High Contribution &amp; Recent</v>
      </c>
      <c r="P4592" s="3" t="str">
        <f t="shared" si="357"/>
        <v>Other</v>
      </c>
      <c r="Q4592" s="3" t="str">
        <f t="shared" si="358"/>
        <v>Other</v>
      </c>
      <c r="R4592" s="3" t="str">
        <f t="shared" si="359"/>
        <v>Not LCLS</v>
      </c>
      <c r="S4592" s="3" t="str" cm="1">
        <f t="array" ref="S4592">_xlfn.IFS(G4592 &gt; 5000000, "Very High", G4592 &gt; 1000000, "High", G4592 &gt; 500000, "Medium", TRUE, "Low")</f>
        <v>Low</v>
      </c>
      <c r="T4592" s="3" t="str" cm="1">
        <f t="array" ref="T4592">_xlfn.IFS(B4592 &gt;= 2005, "Post-2005", B4592 &gt;= 2000, "2000-2004", TRUE, "Pre-2000")</f>
        <v>Post-2005</v>
      </c>
    </row>
    <row r="4593" spans="1:20" x14ac:dyDescent="0.85">
      <c r="A4593" s="1">
        <v>41164</v>
      </c>
      <c r="B4593" t="s">
        <v>648</v>
      </c>
      <c r="C4593" t="s">
        <v>5535</v>
      </c>
      <c r="D4593" t="s">
        <v>2514</v>
      </c>
      <c r="E4593" t="s">
        <v>1772</v>
      </c>
      <c r="F4593" t="s">
        <v>1773</v>
      </c>
      <c r="G4593" t="s">
        <v>1774</v>
      </c>
      <c r="H4593">
        <v>2007</v>
      </c>
      <c r="I4593" s="2">
        <v>438352.75</v>
      </c>
      <c r="J4593" s="2">
        <v>0</v>
      </c>
      <c r="K4593" s="2">
        <v>438352.75</v>
      </c>
      <c r="L4593" t="s">
        <v>116</v>
      </c>
      <c r="M4593" s="3" t="b">
        <f>trust_funds5[[#This Row],[Contributions Outstanding (USD)]]=0</f>
        <v>1</v>
      </c>
      <c r="N4593" s="3" t="str">
        <f t="shared" si="355"/>
        <v>Outstanding</v>
      </c>
      <c r="O4593" s="3" t="str">
        <f t="shared" si="356"/>
        <v>High Contribution &amp; Recent</v>
      </c>
      <c r="P4593" s="3" t="str">
        <f t="shared" si="357"/>
        <v>Other</v>
      </c>
      <c r="Q4593" s="3" t="str">
        <f t="shared" si="358"/>
        <v>Other</v>
      </c>
      <c r="R4593" s="3" t="str">
        <f t="shared" si="359"/>
        <v>Not LCLS</v>
      </c>
      <c r="S4593" s="3" t="str" cm="1">
        <f t="array" ref="S4593">_xlfn.IFS(G4593 &gt; 5000000, "Very High", G4593 &gt; 1000000, "High", G4593 &gt; 500000, "Medium", TRUE, "Low")</f>
        <v>Very High</v>
      </c>
      <c r="T4593" s="3" t="str" cm="1">
        <f t="array" ref="T4593">_xlfn.IFS(B4593 &gt;= 2005, "Post-2005", B4593 &gt;= 2000, "2000-2004", TRUE, "Pre-2000")</f>
        <v>Post-2005</v>
      </c>
    </row>
    <row r="4594" spans="1:20" x14ac:dyDescent="0.85">
      <c r="A4594" s="1">
        <v>41164</v>
      </c>
      <c r="B4594" t="s">
        <v>1234</v>
      </c>
      <c r="C4594" t="s">
        <v>5536</v>
      </c>
      <c r="D4594" t="s">
        <v>5537</v>
      </c>
      <c r="E4594" t="s">
        <v>200</v>
      </c>
      <c r="F4594" t="s">
        <v>201</v>
      </c>
      <c r="G4594" t="s">
        <v>202</v>
      </c>
      <c r="H4594">
        <v>2007</v>
      </c>
      <c r="I4594" s="2">
        <v>4518418</v>
      </c>
      <c r="J4594" s="2">
        <v>0</v>
      </c>
      <c r="K4594" s="2">
        <v>4518418</v>
      </c>
      <c r="L4594" t="s">
        <v>18</v>
      </c>
      <c r="M4594" s="3" t="b">
        <f>trust_funds5[[#This Row],[Contributions Outstanding (USD)]]=0</f>
        <v>1</v>
      </c>
      <c r="N4594" s="3" t="str">
        <f t="shared" si="355"/>
        <v>Outstanding</v>
      </c>
      <c r="O4594" s="3" t="str">
        <f t="shared" si="356"/>
        <v>High Contribution &amp; Recent</v>
      </c>
      <c r="P4594" s="3" t="str">
        <f t="shared" si="357"/>
        <v>Other</v>
      </c>
      <c r="Q4594" s="3" t="str">
        <f t="shared" si="358"/>
        <v>Other</v>
      </c>
      <c r="R4594" s="3" t="str">
        <f t="shared" si="359"/>
        <v>Not LCLS</v>
      </c>
      <c r="S4594" s="3" t="str" cm="1">
        <f t="array" ref="S4594">_xlfn.IFS(G4594 &gt; 5000000, "Very High", G4594 &gt; 1000000, "High", G4594 &gt; 500000, "Medium", TRUE, "Low")</f>
        <v>Very High</v>
      </c>
      <c r="T4594" s="3" t="str" cm="1">
        <f t="array" ref="T4594">_xlfn.IFS(B4594 &gt;= 2005, "Post-2005", B4594 &gt;= 2000, "2000-2004", TRUE, "Pre-2000")</f>
        <v>Post-2005</v>
      </c>
    </row>
    <row r="4595" spans="1:20" x14ac:dyDescent="0.85">
      <c r="A4595" s="1">
        <v>41164</v>
      </c>
      <c r="B4595" t="s">
        <v>4705</v>
      </c>
      <c r="C4595" t="s">
        <v>6503</v>
      </c>
      <c r="D4595" t="s">
        <v>6504</v>
      </c>
      <c r="E4595" t="s">
        <v>49</v>
      </c>
      <c r="F4595" t="s">
        <v>50</v>
      </c>
      <c r="G4595" t="s">
        <v>51</v>
      </c>
      <c r="H4595">
        <v>2007</v>
      </c>
      <c r="I4595" s="2">
        <v>1500000</v>
      </c>
      <c r="J4595" s="2">
        <v>0</v>
      </c>
      <c r="K4595" s="2">
        <v>1500000</v>
      </c>
      <c r="L4595" t="s">
        <v>116</v>
      </c>
      <c r="M4595" s="3" t="b">
        <f>trust_funds5[[#This Row],[Contributions Outstanding (USD)]]=0</f>
        <v>1</v>
      </c>
      <c r="N4595" s="3" t="str">
        <f t="shared" si="355"/>
        <v>Outstanding</v>
      </c>
      <c r="O4595" s="3" t="str">
        <f t="shared" si="356"/>
        <v>High Contribution &amp; Recent</v>
      </c>
      <c r="P4595" s="3" t="str">
        <f t="shared" si="357"/>
        <v>Other</v>
      </c>
      <c r="Q4595" s="3" t="str">
        <f t="shared" si="358"/>
        <v>Other</v>
      </c>
      <c r="R4595" s="3" t="str">
        <f t="shared" si="359"/>
        <v>Not LCLS</v>
      </c>
      <c r="S4595" s="3" t="str" cm="1">
        <f t="array" ref="S4595">_xlfn.IFS(G4595 &gt; 5000000, "Very High", G4595 &gt; 1000000, "High", G4595 &gt; 500000, "Medium", TRUE, "Low")</f>
        <v>Very High</v>
      </c>
      <c r="T4595" s="3" t="str" cm="1">
        <f t="array" ref="T4595">_xlfn.IFS(B4595 &gt;= 2005, "Post-2005", B4595 &gt;= 2000, "2000-2004", TRUE, "Pre-2000")</f>
        <v>Post-2005</v>
      </c>
    </row>
    <row r="4596" spans="1:20" x14ac:dyDescent="0.85">
      <c r="A4596" s="1">
        <v>41164</v>
      </c>
      <c r="B4596" t="s">
        <v>3797</v>
      </c>
      <c r="C4596" t="s">
        <v>6505</v>
      </c>
      <c r="D4596" t="s">
        <v>6506</v>
      </c>
      <c r="E4596" t="s">
        <v>85</v>
      </c>
      <c r="F4596" t="s">
        <v>86</v>
      </c>
      <c r="G4596" t="s">
        <v>87</v>
      </c>
      <c r="H4596">
        <v>2007</v>
      </c>
      <c r="I4596" s="2">
        <v>263260</v>
      </c>
      <c r="J4596" s="2">
        <v>0</v>
      </c>
      <c r="K4596" s="2">
        <v>263260</v>
      </c>
      <c r="L4596" t="s">
        <v>18</v>
      </c>
      <c r="M4596" s="3" t="b">
        <f>trust_funds5[[#This Row],[Contributions Outstanding (USD)]]=0</f>
        <v>1</v>
      </c>
      <c r="N4596" s="3" t="str">
        <f t="shared" si="355"/>
        <v>Outstanding</v>
      </c>
      <c r="O4596" s="3" t="str">
        <f t="shared" si="356"/>
        <v>High Contribution &amp; Recent</v>
      </c>
      <c r="P4596" s="3" t="str">
        <f t="shared" si="357"/>
        <v>Other</v>
      </c>
      <c r="Q4596" s="3" t="str">
        <f t="shared" si="358"/>
        <v>Other</v>
      </c>
      <c r="R4596" s="3" t="str">
        <f t="shared" si="359"/>
        <v>Not LCLS</v>
      </c>
      <c r="S4596" s="3" t="str" cm="1">
        <f t="array" ref="S4596">_xlfn.IFS(G4596 &gt; 5000000, "Very High", G4596 &gt; 1000000, "High", G4596 &gt; 500000, "Medium", TRUE, "Low")</f>
        <v>Very High</v>
      </c>
      <c r="T4596" s="3" t="str" cm="1">
        <f t="array" ref="T4596">_xlfn.IFS(B4596 &gt;= 2005, "Post-2005", B4596 &gt;= 2000, "2000-2004", TRUE, "Pre-2000")</f>
        <v>Post-2005</v>
      </c>
    </row>
    <row r="4597" spans="1:20" x14ac:dyDescent="0.85">
      <c r="A4597" s="1">
        <v>41164</v>
      </c>
      <c r="B4597" t="s">
        <v>90</v>
      </c>
      <c r="C4597" t="s">
        <v>6030</v>
      </c>
      <c r="D4597" t="s">
        <v>6031</v>
      </c>
      <c r="E4597" t="s">
        <v>119</v>
      </c>
      <c r="F4597" t="s">
        <v>120</v>
      </c>
      <c r="G4597" t="s">
        <v>121</v>
      </c>
      <c r="H4597">
        <v>2007</v>
      </c>
      <c r="I4597" s="2">
        <v>1017760</v>
      </c>
      <c r="J4597" s="2">
        <v>0</v>
      </c>
      <c r="K4597" s="2">
        <v>1017760</v>
      </c>
      <c r="L4597" t="s">
        <v>18</v>
      </c>
      <c r="M4597" s="3" t="b">
        <f>trust_funds5[[#This Row],[Contributions Outstanding (USD)]]=0</f>
        <v>1</v>
      </c>
      <c r="N4597" s="3" t="str">
        <f t="shared" si="355"/>
        <v>Outstanding</v>
      </c>
      <c r="O4597" s="3" t="str">
        <f t="shared" si="356"/>
        <v>High Contribution &amp; Recent</v>
      </c>
      <c r="P4597" s="3" t="str">
        <f t="shared" si="357"/>
        <v>Other</v>
      </c>
      <c r="Q4597" s="3" t="str">
        <f t="shared" si="358"/>
        <v>Other</v>
      </c>
      <c r="R4597" s="3" t="str">
        <f t="shared" si="359"/>
        <v>Not LCLS</v>
      </c>
      <c r="S4597" s="3" t="str" cm="1">
        <f t="array" ref="S4597">_xlfn.IFS(G4597 &gt; 5000000, "Very High", G4597 &gt; 1000000, "High", G4597 &gt; 500000, "Medium", TRUE, "Low")</f>
        <v>Very High</v>
      </c>
      <c r="T4597" s="3" t="str" cm="1">
        <f t="array" ref="T4597">_xlfn.IFS(B4597 &gt;= 2005, "Post-2005", B4597 &gt;= 2000, "2000-2004", TRUE, "Pre-2000")</f>
        <v>Post-2005</v>
      </c>
    </row>
    <row r="4598" spans="1:20" x14ac:dyDescent="0.85">
      <c r="A4598" s="1">
        <v>41164</v>
      </c>
      <c r="B4598" t="s">
        <v>5390</v>
      </c>
      <c r="C4598" t="s">
        <v>6507</v>
      </c>
      <c r="D4598" t="s">
        <v>6508</v>
      </c>
      <c r="E4598" t="s">
        <v>119</v>
      </c>
      <c r="F4598" t="s">
        <v>120</v>
      </c>
      <c r="G4598" t="s">
        <v>121</v>
      </c>
      <c r="H4598">
        <v>2007</v>
      </c>
      <c r="I4598" s="2">
        <v>5999940</v>
      </c>
      <c r="J4598" s="2">
        <v>60</v>
      </c>
      <c r="K4598" s="2">
        <v>6000000</v>
      </c>
      <c r="L4598" t="s">
        <v>116</v>
      </c>
      <c r="M4598" s="3" t="b">
        <f>trust_funds5[[#This Row],[Contributions Outstanding (USD)]]=0</f>
        <v>0</v>
      </c>
      <c r="N4598" s="3" t="str">
        <f t="shared" si="355"/>
        <v>Outstanding</v>
      </c>
      <c r="O4598" s="3" t="str">
        <f t="shared" si="356"/>
        <v>High Contribution &amp; Recent</v>
      </c>
      <c r="P4598" s="3" t="str">
        <f t="shared" si="357"/>
        <v>Other</v>
      </c>
      <c r="Q4598" s="3" t="str">
        <f t="shared" si="358"/>
        <v>Other</v>
      </c>
      <c r="R4598" s="3" t="str">
        <f t="shared" si="359"/>
        <v>Not LCLS</v>
      </c>
      <c r="S4598" s="3" t="str" cm="1">
        <f t="array" ref="S4598">_xlfn.IFS(G4598 &gt; 5000000, "Very High", G4598 &gt; 1000000, "High", G4598 &gt; 500000, "Medium", TRUE, "Low")</f>
        <v>Very High</v>
      </c>
      <c r="T4598" s="3" t="str" cm="1">
        <f t="array" ref="T4598">_xlfn.IFS(B4598 &gt;= 2005, "Post-2005", B4598 &gt;= 2000, "2000-2004", TRUE, "Pre-2000")</f>
        <v>Post-2005</v>
      </c>
    </row>
    <row r="4599" spans="1:20" x14ac:dyDescent="0.85">
      <c r="A4599" s="1">
        <v>41164</v>
      </c>
      <c r="B4599" t="s">
        <v>6509</v>
      </c>
      <c r="C4599" t="s">
        <v>6510</v>
      </c>
      <c r="D4599" t="s">
        <v>6511</v>
      </c>
      <c r="E4599" t="s">
        <v>119</v>
      </c>
      <c r="F4599" t="s">
        <v>120</v>
      </c>
      <c r="G4599" t="s">
        <v>121</v>
      </c>
      <c r="H4599">
        <v>2007</v>
      </c>
      <c r="I4599" s="2">
        <v>5999955</v>
      </c>
      <c r="J4599" s="2">
        <v>45</v>
      </c>
      <c r="K4599" s="2">
        <v>6000000</v>
      </c>
      <c r="L4599" t="s">
        <v>116</v>
      </c>
      <c r="M4599" s="3" t="b">
        <f>trust_funds5[[#This Row],[Contributions Outstanding (USD)]]=0</f>
        <v>0</v>
      </c>
      <c r="N4599" s="3" t="str">
        <f t="shared" si="355"/>
        <v>Outstanding</v>
      </c>
      <c r="O4599" s="3" t="str">
        <f t="shared" si="356"/>
        <v>High Contribution &amp; Recent</v>
      </c>
      <c r="P4599" s="3" t="str">
        <f t="shared" si="357"/>
        <v>Other</v>
      </c>
      <c r="Q4599" s="3" t="str">
        <f t="shared" si="358"/>
        <v>Other</v>
      </c>
      <c r="R4599" s="3" t="str">
        <f t="shared" si="359"/>
        <v>Not LCLS</v>
      </c>
      <c r="S4599" s="3" t="str" cm="1">
        <f t="array" ref="S4599">_xlfn.IFS(G4599 &gt; 5000000, "Very High", G4599 &gt; 1000000, "High", G4599 &gt; 500000, "Medium", TRUE, "Low")</f>
        <v>Very High</v>
      </c>
      <c r="T4599" s="3" t="str" cm="1">
        <f t="array" ref="T4599">_xlfn.IFS(B4599 &gt;= 2005, "Post-2005", B4599 &gt;= 2000, "2000-2004", TRUE, "Pre-2000")</f>
        <v>Post-2005</v>
      </c>
    </row>
    <row r="4600" spans="1:20" x14ac:dyDescent="0.85">
      <c r="A4600" s="1">
        <v>41164</v>
      </c>
      <c r="B4600" t="s">
        <v>90</v>
      </c>
      <c r="C4600" t="s">
        <v>6512</v>
      </c>
      <c r="D4600" t="s">
        <v>6513</v>
      </c>
      <c r="E4600" t="s">
        <v>4462</v>
      </c>
      <c r="F4600" t="s">
        <v>4463</v>
      </c>
      <c r="G4600" t="s">
        <v>4464</v>
      </c>
      <c r="H4600">
        <v>2007</v>
      </c>
      <c r="I4600" s="2">
        <v>491292.47</v>
      </c>
      <c r="J4600" s="2">
        <v>0</v>
      </c>
      <c r="K4600" s="2">
        <v>491292.47</v>
      </c>
      <c r="L4600" t="s">
        <v>5523</v>
      </c>
      <c r="M4600" s="3" t="b">
        <f>trust_funds5[[#This Row],[Contributions Outstanding (USD)]]=0</f>
        <v>1</v>
      </c>
      <c r="N4600" s="3" t="str">
        <f t="shared" si="355"/>
        <v>Outstanding</v>
      </c>
      <c r="O4600" s="3" t="str">
        <f t="shared" si="356"/>
        <v>High Contribution &amp; Recent</v>
      </c>
      <c r="P4600" s="3" t="str">
        <f t="shared" si="357"/>
        <v>Other</v>
      </c>
      <c r="Q4600" s="3" t="str">
        <f t="shared" si="358"/>
        <v>Other</v>
      </c>
      <c r="R4600" s="3" t="str">
        <f t="shared" si="359"/>
        <v>Not LCLS</v>
      </c>
      <c r="S4600" s="3" t="str" cm="1">
        <f t="array" ref="S4600">_xlfn.IFS(G4600 &gt; 5000000, "Very High", G4600 &gt; 1000000, "High", G4600 &gt; 500000, "Medium", TRUE, "Low")</f>
        <v>Very High</v>
      </c>
      <c r="T4600" s="3" t="str" cm="1">
        <f t="array" ref="T4600">_xlfn.IFS(B4600 &gt;= 2005, "Post-2005", B4600 &gt;= 2000, "2000-2004", TRUE, "Pre-2000")</f>
        <v>Post-2005</v>
      </c>
    </row>
    <row r="4601" spans="1:20" x14ac:dyDescent="0.85">
      <c r="A4601" s="1">
        <v>41164</v>
      </c>
      <c r="B4601" t="s">
        <v>90</v>
      </c>
      <c r="C4601" t="s">
        <v>6514</v>
      </c>
      <c r="D4601" t="s">
        <v>6515</v>
      </c>
      <c r="E4601" t="s">
        <v>223</v>
      </c>
      <c r="F4601" t="s">
        <v>224</v>
      </c>
      <c r="G4601" t="s">
        <v>225</v>
      </c>
      <c r="H4601">
        <v>2007</v>
      </c>
      <c r="I4601" s="2">
        <v>300000</v>
      </c>
      <c r="J4601" s="2">
        <v>0</v>
      </c>
      <c r="K4601" s="2">
        <v>300000</v>
      </c>
      <c r="L4601" t="s">
        <v>116</v>
      </c>
      <c r="M4601" s="3" t="b">
        <f>trust_funds5[[#This Row],[Contributions Outstanding (USD)]]=0</f>
        <v>1</v>
      </c>
      <c r="N4601" s="3" t="str">
        <f t="shared" si="355"/>
        <v>Outstanding</v>
      </c>
      <c r="O4601" s="3" t="str">
        <f t="shared" si="356"/>
        <v>High Contribution &amp; Recent</v>
      </c>
      <c r="P4601" s="3" t="str">
        <f t="shared" si="357"/>
        <v>Other</v>
      </c>
      <c r="Q4601" s="3" t="str">
        <f t="shared" si="358"/>
        <v>Other</v>
      </c>
      <c r="R4601" s="3" t="str">
        <f t="shared" si="359"/>
        <v>Not LCLS</v>
      </c>
      <c r="S4601" s="3" t="str" cm="1">
        <f t="array" ref="S4601">_xlfn.IFS(G4601 &gt; 5000000, "Very High", G4601 &gt; 1000000, "High", G4601 &gt; 500000, "Medium", TRUE, "Low")</f>
        <v>Very High</v>
      </c>
      <c r="T4601" s="3" t="str" cm="1">
        <f t="array" ref="T4601">_xlfn.IFS(B4601 &gt;= 2005, "Post-2005", B4601 &gt;= 2000, "2000-2004", TRUE, "Pre-2000")</f>
        <v>Post-2005</v>
      </c>
    </row>
    <row r="4602" spans="1:20" x14ac:dyDescent="0.85">
      <c r="A4602" s="1">
        <v>41164</v>
      </c>
      <c r="B4602" t="s">
        <v>6516</v>
      </c>
      <c r="C4602" t="s">
        <v>6517</v>
      </c>
      <c r="D4602" t="s">
        <v>6518</v>
      </c>
      <c r="E4602" t="s">
        <v>56</v>
      </c>
      <c r="F4602" t="s">
        <v>57</v>
      </c>
      <c r="G4602" t="s">
        <v>58</v>
      </c>
      <c r="H4602">
        <v>2007</v>
      </c>
      <c r="I4602" s="2">
        <v>1000000</v>
      </c>
      <c r="J4602" s="2">
        <v>0</v>
      </c>
      <c r="K4602" s="2">
        <v>1000000</v>
      </c>
      <c r="L4602" t="s">
        <v>116</v>
      </c>
      <c r="M4602" s="3" t="b">
        <f>trust_funds5[[#This Row],[Contributions Outstanding (USD)]]=0</f>
        <v>1</v>
      </c>
      <c r="N4602" s="3" t="str">
        <f t="shared" si="355"/>
        <v>Outstanding</v>
      </c>
      <c r="O4602" s="3" t="str">
        <f t="shared" si="356"/>
        <v>High Contribution &amp; Recent</v>
      </c>
      <c r="P4602" s="3" t="str">
        <f t="shared" si="357"/>
        <v>Other</v>
      </c>
      <c r="Q4602" s="3" t="str">
        <f t="shared" si="358"/>
        <v>Other</v>
      </c>
      <c r="R4602" s="3" t="str">
        <f t="shared" si="359"/>
        <v>Not LCLS</v>
      </c>
      <c r="S4602" s="3" t="str" cm="1">
        <f t="array" ref="S4602">_xlfn.IFS(G4602 &gt; 5000000, "Very High", G4602 &gt; 1000000, "High", G4602 &gt; 500000, "Medium", TRUE, "Low")</f>
        <v>Very High</v>
      </c>
      <c r="T4602" s="3" t="str" cm="1">
        <f t="array" ref="T4602">_xlfn.IFS(B4602 &gt;= 2005, "Post-2005", B4602 &gt;= 2000, "2000-2004", TRUE, "Pre-2000")</f>
        <v>Post-2005</v>
      </c>
    </row>
    <row r="4603" spans="1:20" x14ac:dyDescent="0.85">
      <c r="A4603" s="1">
        <v>41164</v>
      </c>
      <c r="B4603" t="s">
        <v>6516</v>
      </c>
      <c r="C4603" t="s">
        <v>6517</v>
      </c>
      <c r="D4603" t="s">
        <v>6518</v>
      </c>
      <c r="E4603" t="s">
        <v>102</v>
      </c>
      <c r="F4603" t="s">
        <v>103</v>
      </c>
      <c r="G4603" t="s">
        <v>104</v>
      </c>
      <c r="H4603">
        <v>2007</v>
      </c>
      <c r="I4603" s="2">
        <v>28639656</v>
      </c>
      <c r="J4603" s="2">
        <v>14180282.960000001</v>
      </c>
      <c r="K4603" s="2">
        <v>42819938.960000001</v>
      </c>
      <c r="L4603" t="s">
        <v>116</v>
      </c>
      <c r="M4603" s="3" t="b">
        <f>trust_funds5[[#This Row],[Contributions Outstanding (USD)]]=0</f>
        <v>0</v>
      </c>
      <c r="N4603" s="3" t="str">
        <f t="shared" si="355"/>
        <v>Outstanding</v>
      </c>
      <c r="O4603" s="3" t="str">
        <f t="shared" si="356"/>
        <v>High Contribution &amp; Recent</v>
      </c>
      <c r="P4603" s="3" t="str">
        <f t="shared" si="357"/>
        <v>Other</v>
      </c>
      <c r="Q4603" s="3" t="str">
        <f t="shared" si="358"/>
        <v>Other</v>
      </c>
      <c r="R4603" s="3" t="str">
        <f t="shared" si="359"/>
        <v>Not LCLS</v>
      </c>
      <c r="S4603" s="3" t="str" cm="1">
        <f t="array" ref="S4603">_xlfn.IFS(G4603 &gt; 5000000, "Very High", G4603 &gt; 1000000, "High", G4603 &gt; 500000, "Medium", TRUE, "Low")</f>
        <v>Very High</v>
      </c>
      <c r="T4603" s="3" t="str" cm="1">
        <f t="array" ref="T4603">_xlfn.IFS(B4603 &gt;= 2005, "Post-2005", B4603 &gt;= 2000, "2000-2004", TRUE, "Pre-2000")</f>
        <v>Post-2005</v>
      </c>
    </row>
    <row r="4604" spans="1:20" x14ac:dyDescent="0.85">
      <c r="A4604" s="1">
        <v>41164</v>
      </c>
      <c r="B4604" t="s">
        <v>4705</v>
      </c>
      <c r="C4604" t="s">
        <v>6519</v>
      </c>
      <c r="D4604" t="s">
        <v>6520</v>
      </c>
      <c r="E4604" t="s">
        <v>288</v>
      </c>
      <c r="F4604" t="s">
        <v>289</v>
      </c>
      <c r="G4604" t="s">
        <v>290</v>
      </c>
      <c r="H4604">
        <v>2007</v>
      </c>
      <c r="I4604" s="2">
        <v>1207860.5900000001</v>
      </c>
      <c r="J4604" s="2">
        <v>0</v>
      </c>
      <c r="K4604" s="2">
        <v>1207860.5900000001</v>
      </c>
      <c r="L4604" t="s">
        <v>18</v>
      </c>
      <c r="M4604" s="3" t="b">
        <f>trust_funds5[[#This Row],[Contributions Outstanding (USD)]]=0</f>
        <v>1</v>
      </c>
      <c r="N4604" s="3" t="str">
        <f t="shared" si="355"/>
        <v>Outstanding</v>
      </c>
      <c r="O4604" s="3" t="str">
        <f t="shared" si="356"/>
        <v>High Contribution &amp; Recent</v>
      </c>
      <c r="P4604" s="3" t="str">
        <f t="shared" si="357"/>
        <v>Other</v>
      </c>
      <c r="Q4604" s="3" t="str">
        <f t="shared" si="358"/>
        <v>Other</v>
      </c>
      <c r="R4604" s="3" t="str">
        <f t="shared" si="359"/>
        <v>Not LCLS</v>
      </c>
      <c r="S4604" s="3" t="str" cm="1">
        <f t="array" ref="S4604">_xlfn.IFS(G4604 &gt; 5000000, "Very High", G4604 &gt; 1000000, "High", G4604 &gt; 500000, "Medium", TRUE, "Low")</f>
        <v>Very High</v>
      </c>
      <c r="T4604" s="3" t="str" cm="1">
        <f t="array" ref="T4604">_xlfn.IFS(B4604 &gt;= 2005, "Post-2005", B4604 &gt;= 2000, "2000-2004", TRUE, "Pre-2000")</f>
        <v>Post-2005</v>
      </c>
    </row>
    <row r="4605" spans="1:20" x14ac:dyDescent="0.85">
      <c r="A4605" s="1">
        <v>41164</v>
      </c>
      <c r="B4605" t="s">
        <v>883</v>
      </c>
      <c r="C4605" t="s">
        <v>6521</v>
      </c>
      <c r="D4605" t="s">
        <v>6522</v>
      </c>
      <c r="E4605" t="s">
        <v>2863</v>
      </c>
      <c r="F4605" t="s">
        <v>2864</v>
      </c>
      <c r="G4605" t="s">
        <v>6523</v>
      </c>
      <c r="H4605">
        <v>2007</v>
      </c>
      <c r="I4605" s="2">
        <v>3000000</v>
      </c>
      <c r="J4605" s="2">
        <v>0</v>
      </c>
      <c r="K4605" s="2">
        <v>3000000</v>
      </c>
      <c r="L4605" t="s">
        <v>116</v>
      </c>
      <c r="M4605" s="3" t="b">
        <f>trust_funds5[[#This Row],[Contributions Outstanding (USD)]]=0</f>
        <v>1</v>
      </c>
      <c r="N4605" s="3" t="str">
        <f t="shared" si="355"/>
        <v>Outstanding</v>
      </c>
      <c r="O4605" s="3" t="str">
        <f t="shared" si="356"/>
        <v>High Contribution &amp; Recent</v>
      </c>
      <c r="P4605" s="3" t="str">
        <f t="shared" si="357"/>
        <v>Other</v>
      </c>
      <c r="Q4605" s="3" t="str">
        <f t="shared" si="358"/>
        <v>Other</v>
      </c>
      <c r="R4605" s="3" t="str">
        <f t="shared" si="359"/>
        <v>Not LCLS</v>
      </c>
      <c r="S4605" s="3" t="str" cm="1">
        <f t="array" ref="S4605">_xlfn.IFS(G4605 &gt; 5000000, "Very High", G4605 &gt; 1000000, "High", G4605 &gt; 500000, "Medium", TRUE, "Low")</f>
        <v>Very High</v>
      </c>
      <c r="T4605" s="3" t="str" cm="1">
        <f t="array" ref="T4605">_xlfn.IFS(B4605 &gt;= 2005, "Post-2005", B4605 &gt;= 2000, "2000-2004", TRUE, "Pre-2000")</f>
        <v>Post-2005</v>
      </c>
    </row>
    <row r="4606" spans="1:20" x14ac:dyDescent="0.85">
      <c r="A4606" s="1">
        <v>41164</v>
      </c>
      <c r="B4606" t="s">
        <v>883</v>
      </c>
      <c r="C4606" t="s">
        <v>6521</v>
      </c>
      <c r="D4606" t="s">
        <v>6522</v>
      </c>
      <c r="E4606" t="s">
        <v>2863</v>
      </c>
      <c r="F4606" t="s">
        <v>2864</v>
      </c>
      <c r="G4606" t="s">
        <v>3051</v>
      </c>
      <c r="H4606">
        <v>2007</v>
      </c>
      <c r="I4606" s="2">
        <v>5200000</v>
      </c>
      <c r="J4606" s="2">
        <v>0</v>
      </c>
      <c r="K4606" s="2">
        <v>5200000</v>
      </c>
      <c r="L4606" t="s">
        <v>116</v>
      </c>
      <c r="M4606" s="3" t="b">
        <f>trust_funds5[[#This Row],[Contributions Outstanding (USD)]]=0</f>
        <v>1</v>
      </c>
      <c r="N4606" s="3" t="str">
        <f t="shared" si="355"/>
        <v>Outstanding</v>
      </c>
      <c r="O4606" s="3" t="str">
        <f t="shared" si="356"/>
        <v>High Contribution &amp; Recent</v>
      </c>
      <c r="P4606" s="3" t="str">
        <f t="shared" si="357"/>
        <v>Other</v>
      </c>
      <c r="Q4606" s="3" t="str">
        <f t="shared" si="358"/>
        <v>Other</v>
      </c>
      <c r="R4606" s="3" t="str">
        <f t="shared" si="359"/>
        <v>Not LCLS</v>
      </c>
      <c r="S4606" s="3" t="str" cm="1">
        <f t="array" ref="S4606">_xlfn.IFS(G4606 &gt; 5000000, "Very High", G4606 &gt; 1000000, "High", G4606 &gt; 500000, "Medium", TRUE, "Low")</f>
        <v>Very High</v>
      </c>
      <c r="T4606" s="3" t="str" cm="1">
        <f t="array" ref="T4606">_xlfn.IFS(B4606 &gt;= 2005, "Post-2005", B4606 &gt;= 2000, "2000-2004", TRUE, "Pre-2000")</f>
        <v>Post-2005</v>
      </c>
    </row>
    <row r="4607" spans="1:20" x14ac:dyDescent="0.85">
      <c r="A4607" s="1">
        <v>41164</v>
      </c>
      <c r="B4607" t="s">
        <v>883</v>
      </c>
      <c r="C4607" t="s">
        <v>6521</v>
      </c>
      <c r="D4607" t="s">
        <v>6522</v>
      </c>
      <c r="E4607" t="s">
        <v>1408</v>
      </c>
      <c r="F4607" t="s">
        <v>1409</v>
      </c>
      <c r="G4607" t="s">
        <v>6524</v>
      </c>
      <c r="H4607">
        <v>2007</v>
      </c>
      <c r="I4607" s="2">
        <v>12879660</v>
      </c>
      <c r="J4607" s="2">
        <v>0</v>
      </c>
      <c r="K4607" s="2">
        <v>12879660</v>
      </c>
      <c r="L4607" t="s">
        <v>116</v>
      </c>
      <c r="M4607" s="3" t="b">
        <f>trust_funds5[[#This Row],[Contributions Outstanding (USD)]]=0</f>
        <v>1</v>
      </c>
      <c r="N4607" s="3" t="str">
        <f t="shared" si="355"/>
        <v>Outstanding</v>
      </c>
      <c r="O4607" s="3" t="str">
        <f t="shared" si="356"/>
        <v>High Contribution &amp; Recent</v>
      </c>
      <c r="P4607" s="3" t="str">
        <f t="shared" si="357"/>
        <v>Other</v>
      </c>
      <c r="Q4607" s="3" t="str">
        <f t="shared" si="358"/>
        <v>Other</v>
      </c>
      <c r="R4607" s="3" t="str">
        <f t="shared" si="359"/>
        <v>Not LCLS</v>
      </c>
      <c r="S4607" s="3" t="str" cm="1">
        <f t="array" ref="S4607">_xlfn.IFS(G4607 &gt; 5000000, "Very High", G4607 &gt; 1000000, "High", G4607 &gt; 500000, "Medium", TRUE, "Low")</f>
        <v>Very High</v>
      </c>
      <c r="T4607" s="3" t="str" cm="1">
        <f t="array" ref="T4607">_xlfn.IFS(B4607 &gt;= 2005, "Post-2005", B4607 &gt;= 2000, "2000-2004", TRUE, "Pre-2000")</f>
        <v>Post-2005</v>
      </c>
    </row>
    <row r="4608" spans="1:20" x14ac:dyDescent="0.85">
      <c r="A4608" s="1">
        <v>41164</v>
      </c>
      <c r="B4608" t="s">
        <v>883</v>
      </c>
      <c r="C4608" t="s">
        <v>6521</v>
      </c>
      <c r="D4608" t="s">
        <v>6522</v>
      </c>
      <c r="E4608" t="s">
        <v>260</v>
      </c>
      <c r="F4608" t="s">
        <v>261</v>
      </c>
      <c r="H4608">
        <v>2007</v>
      </c>
      <c r="I4608" s="2">
        <v>2500000</v>
      </c>
      <c r="J4608" s="2">
        <v>0</v>
      </c>
      <c r="K4608" s="2">
        <v>2500000</v>
      </c>
      <c r="L4608" t="s">
        <v>116</v>
      </c>
      <c r="M4608" s="3" t="b">
        <f>trust_funds5[[#This Row],[Contributions Outstanding (USD)]]=0</f>
        <v>1</v>
      </c>
      <c r="N4608" s="3" t="str">
        <f t="shared" si="355"/>
        <v>Outstanding</v>
      </c>
      <c r="O4608" s="3" t="str">
        <f t="shared" si="356"/>
        <v>High Contribution &amp; Recent</v>
      </c>
      <c r="P4608" s="3" t="str">
        <f t="shared" si="357"/>
        <v>Other</v>
      </c>
      <c r="Q4608" s="3" t="str">
        <f t="shared" si="358"/>
        <v>Other</v>
      </c>
      <c r="R4608" s="3" t="str">
        <f t="shared" si="359"/>
        <v>Not LCLS</v>
      </c>
      <c r="S4608" s="3" t="str" cm="1">
        <f t="array" ref="S4608">_xlfn.IFS(G4608 &gt; 5000000, "Very High", G4608 &gt; 1000000, "High", G4608 &gt; 500000, "Medium", TRUE, "Low")</f>
        <v>Low</v>
      </c>
      <c r="T4608" s="3" t="str" cm="1">
        <f t="array" ref="T4608">_xlfn.IFS(B4608 &gt;= 2005, "Post-2005", B4608 &gt;= 2000, "2000-2004", TRUE, "Pre-2000")</f>
        <v>Post-2005</v>
      </c>
    </row>
    <row r="4609" spans="1:20" x14ac:dyDescent="0.85">
      <c r="A4609" s="1">
        <v>41164</v>
      </c>
      <c r="B4609" t="s">
        <v>883</v>
      </c>
      <c r="C4609" t="s">
        <v>6521</v>
      </c>
      <c r="D4609" t="s">
        <v>6522</v>
      </c>
      <c r="E4609" t="s">
        <v>93</v>
      </c>
      <c r="F4609" t="s">
        <v>94</v>
      </c>
      <c r="H4609">
        <v>2007</v>
      </c>
      <c r="I4609" s="2">
        <v>2500000</v>
      </c>
      <c r="J4609" s="2">
        <v>0</v>
      </c>
      <c r="K4609" s="2">
        <v>2500000</v>
      </c>
      <c r="L4609" t="s">
        <v>116</v>
      </c>
      <c r="M4609" s="3" t="b">
        <f>trust_funds5[[#This Row],[Contributions Outstanding (USD)]]=0</f>
        <v>1</v>
      </c>
      <c r="N4609" s="3" t="str">
        <f t="shared" si="355"/>
        <v>Outstanding</v>
      </c>
      <c r="O4609" s="3" t="str">
        <f t="shared" si="356"/>
        <v>High Contribution &amp; Recent</v>
      </c>
      <c r="P4609" s="3" t="str">
        <f t="shared" si="357"/>
        <v>Other</v>
      </c>
      <c r="Q4609" s="3" t="str">
        <f t="shared" si="358"/>
        <v>Other</v>
      </c>
      <c r="R4609" s="3" t="str">
        <f t="shared" si="359"/>
        <v>Not LCLS</v>
      </c>
      <c r="S4609" s="3" t="str" cm="1">
        <f t="array" ref="S4609">_xlfn.IFS(G4609 &gt; 5000000, "Very High", G4609 &gt; 1000000, "High", G4609 &gt; 500000, "Medium", TRUE, "Low")</f>
        <v>Low</v>
      </c>
      <c r="T4609" s="3" t="str" cm="1">
        <f t="array" ref="T4609">_xlfn.IFS(B4609 &gt;= 2005, "Post-2005", B4609 &gt;= 2000, "2000-2004", TRUE, "Pre-2000")</f>
        <v>Post-2005</v>
      </c>
    </row>
    <row r="4610" spans="1:20" x14ac:dyDescent="0.85">
      <c r="A4610" s="1">
        <v>41164</v>
      </c>
      <c r="B4610" t="s">
        <v>883</v>
      </c>
      <c r="C4610" t="s">
        <v>6525</v>
      </c>
      <c r="D4610" t="s">
        <v>6526</v>
      </c>
      <c r="E4610" t="s">
        <v>2863</v>
      </c>
      <c r="F4610" t="s">
        <v>2864</v>
      </c>
      <c r="G4610" t="s">
        <v>3051</v>
      </c>
      <c r="H4610">
        <v>2007</v>
      </c>
      <c r="I4610" s="2">
        <v>5200000</v>
      </c>
      <c r="J4610" s="2">
        <v>0</v>
      </c>
      <c r="K4610" s="2">
        <v>5200000</v>
      </c>
      <c r="L4610" t="s">
        <v>116</v>
      </c>
      <c r="M4610" s="3" t="b">
        <f>trust_funds5[[#This Row],[Contributions Outstanding (USD)]]=0</f>
        <v>1</v>
      </c>
      <c r="N4610" s="3" t="str">
        <f t="shared" ref="N4610:N4673" si="360">IF(D4610 &gt; 0, "Outstanding", "No Outstanding")</f>
        <v>Outstanding</v>
      </c>
      <c r="O4610" s="3" t="str">
        <f t="shared" ref="O4610:O4673" si="361">IF(AND(C4610 &gt; 1000000, B4610 &gt; 2000), "High Contribution &amp; Recent", "Other")</f>
        <v>High Contribution &amp; Recent</v>
      </c>
      <c r="P4610" s="3" t="str">
        <f t="shared" ref="P4610:P4673" si="362">IF(AND(B4610 = 2000, E4610 = "Canada"), "Year 2000, Canada", "Other")</f>
        <v>Other</v>
      </c>
      <c r="Q4610" s="3" t="str">
        <f t="shared" ref="Q4610:Q4673" si="363">IF(OR(E4610 = "Canada", E4610 = "Sweden"), "Canada or Sweden", "Other")</f>
        <v>Other</v>
      </c>
      <c r="R4610" s="3" t="str">
        <f t="shared" ref="R4610:R4673" si="364">IF(NOT(F4610 = "LCLS"), "Not LCLS", "LCLS")</f>
        <v>Not LCLS</v>
      </c>
      <c r="S4610" s="3" t="str" cm="1">
        <f t="array" ref="S4610">_xlfn.IFS(G4610 &gt; 5000000, "Very High", G4610 &gt; 1000000, "High", G4610 &gt; 500000, "Medium", TRUE, "Low")</f>
        <v>Very High</v>
      </c>
      <c r="T4610" s="3" t="str" cm="1">
        <f t="array" ref="T4610">_xlfn.IFS(B4610 &gt;= 2005, "Post-2005", B4610 &gt;= 2000, "2000-2004", TRUE, "Pre-2000")</f>
        <v>Post-2005</v>
      </c>
    </row>
    <row r="4611" spans="1:20" x14ac:dyDescent="0.85">
      <c r="A4611" s="1">
        <v>41164</v>
      </c>
      <c r="B4611" t="s">
        <v>12</v>
      </c>
      <c r="C4611" t="s">
        <v>4813</v>
      </c>
      <c r="D4611" t="s">
        <v>4814</v>
      </c>
      <c r="E4611" t="s">
        <v>119</v>
      </c>
      <c r="F4611" t="s">
        <v>120</v>
      </c>
      <c r="G4611" t="s">
        <v>121</v>
      </c>
      <c r="H4611">
        <v>2007</v>
      </c>
      <c r="I4611" s="2">
        <v>59970</v>
      </c>
      <c r="J4611" s="2">
        <v>0</v>
      </c>
      <c r="K4611" s="2">
        <v>59970</v>
      </c>
      <c r="L4611" t="s">
        <v>18</v>
      </c>
      <c r="M4611" s="3" t="b">
        <f>trust_funds5[[#This Row],[Contributions Outstanding (USD)]]=0</f>
        <v>1</v>
      </c>
      <c r="N4611" s="3" t="str">
        <f t="shared" si="360"/>
        <v>Outstanding</v>
      </c>
      <c r="O4611" s="3" t="str">
        <f t="shared" si="361"/>
        <v>High Contribution &amp; Recent</v>
      </c>
      <c r="P4611" s="3" t="str">
        <f t="shared" si="362"/>
        <v>Other</v>
      </c>
      <c r="Q4611" s="3" t="str">
        <f t="shared" si="363"/>
        <v>Other</v>
      </c>
      <c r="R4611" s="3" t="str">
        <f t="shared" si="364"/>
        <v>Not LCLS</v>
      </c>
      <c r="S4611" s="3" t="str" cm="1">
        <f t="array" ref="S4611">_xlfn.IFS(G4611 &gt; 5000000, "Very High", G4611 &gt; 1000000, "High", G4611 &gt; 500000, "Medium", TRUE, "Low")</f>
        <v>Very High</v>
      </c>
      <c r="T4611" s="3" t="str" cm="1">
        <f t="array" ref="T4611">_xlfn.IFS(B4611 &gt;= 2005, "Post-2005", B4611 &gt;= 2000, "2000-2004", TRUE, "Pre-2000")</f>
        <v>Post-2005</v>
      </c>
    </row>
    <row r="4612" spans="1:20" x14ac:dyDescent="0.85">
      <c r="A4612" s="1">
        <v>41164</v>
      </c>
      <c r="B4612" t="s">
        <v>2137</v>
      </c>
      <c r="C4612" t="s">
        <v>6527</v>
      </c>
      <c r="D4612" t="s">
        <v>6528</v>
      </c>
      <c r="E4612" t="s">
        <v>200</v>
      </c>
      <c r="F4612" t="s">
        <v>201</v>
      </c>
      <c r="G4612" t="s">
        <v>202</v>
      </c>
      <c r="H4612">
        <v>2007</v>
      </c>
      <c r="I4612" s="2">
        <v>537581.17000000004</v>
      </c>
      <c r="J4612" s="2">
        <v>0</v>
      </c>
      <c r="K4612" s="2">
        <v>537581.17000000004</v>
      </c>
      <c r="L4612" t="s">
        <v>18</v>
      </c>
      <c r="M4612" s="3" t="b">
        <f>trust_funds5[[#This Row],[Contributions Outstanding (USD)]]=0</f>
        <v>1</v>
      </c>
      <c r="N4612" s="3" t="str">
        <f t="shared" si="360"/>
        <v>Outstanding</v>
      </c>
      <c r="O4612" s="3" t="str">
        <f t="shared" si="361"/>
        <v>High Contribution &amp; Recent</v>
      </c>
      <c r="P4612" s="3" t="str">
        <f t="shared" si="362"/>
        <v>Other</v>
      </c>
      <c r="Q4612" s="3" t="str">
        <f t="shared" si="363"/>
        <v>Other</v>
      </c>
      <c r="R4612" s="3" t="str">
        <f t="shared" si="364"/>
        <v>Not LCLS</v>
      </c>
      <c r="S4612" s="3" t="str" cm="1">
        <f t="array" ref="S4612">_xlfn.IFS(G4612 &gt; 5000000, "Very High", G4612 &gt; 1000000, "High", G4612 &gt; 500000, "Medium", TRUE, "Low")</f>
        <v>Very High</v>
      </c>
      <c r="T4612" s="3" t="str" cm="1">
        <f t="array" ref="T4612">_xlfn.IFS(B4612 &gt;= 2005, "Post-2005", B4612 &gt;= 2000, "2000-2004", TRUE, "Pre-2000")</f>
        <v>Post-2005</v>
      </c>
    </row>
    <row r="4613" spans="1:20" x14ac:dyDescent="0.85">
      <c r="A4613" s="1">
        <v>41164</v>
      </c>
      <c r="B4613" t="s">
        <v>2137</v>
      </c>
      <c r="C4613" t="s">
        <v>6529</v>
      </c>
      <c r="D4613" t="s">
        <v>6530</v>
      </c>
      <c r="E4613" t="s">
        <v>102</v>
      </c>
      <c r="F4613" t="s">
        <v>103</v>
      </c>
      <c r="G4613" t="s">
        <v>104</v>
      </c>
      <c r="H4613">
        <v>2007</v>
      </c>
      <c r="I4613" s="2">
        <v>8273416.7199999997</v>
      </c>
      <c r="J4613" s="2">
        <v>0</v>
      </c>
      <c r="K4613" s="2">
        <v>8273416.7199999997</v>
      </c>
      <c r="L4613" t="s">
        <v>18</v>
      </c>
      <c r="M4613" s="3" t="b">
        <f>trust_funds5[[#This Row],[Contributions Outstanding (USD)]]=0</f>
        <v>1</v>
      </c>
      <c r="N4613" s="3" t="str">
        <f t="shared" si="360"/>
        <v>Outstanding</v>
      </c>
      <c r="O4613" s="3" t="str">
        <f t="shared" si="361"/>
        <v>High Contribution &amp; Recent</v>
      </c>
      <c r="P4613" s="3" t="str">
        <f t="shared" si="362"/>
        <v>Other</v>
      </c>
      <c r="Q4613" s="3" t="str">
        <f t="shared" si="363"/>
        <v>Other</v>
      </c>
      <c r="R4613" s="3" t="str">
        <f t="shared" si="364"/>
        <v>Not LCLS</v>
      </c>
      <c r="S4613" s="3" t="str" cm="1">
        <f t="array" ref="S4613">_xlfn.IFS(G4613 &gt; 5000000, "Very High", G4613 &gt; 1000000, "High", G4613 &gt; 500000, "Medium", TRUE, "Low")</f>
        <v>Very High</v>
      </c>
      <c r="T4613" s="3" t="str" cm="1">
        <f t="array" ref="T4613">_xlfn.IFS(B4613 &gt;= 2005, "Post-2005", B4613 &gt;= 2000, "2000-2004", TRUE, "Pre-2000")</f>
        <v>Post-2005</v>
      </c>
    </row>
    <row r="4614" spans="1:20" x14ac:dyDescent="0.85">
      <c r="A4614" s="1">
        <v>41164</v>
      </c>
      <c r="B4614" t="s">
        <v>90</v>
      </c>
      <c r="C4614" t="s">
        <v>6531</v>
      </c>
      <c r="D4614" t="s">
        <v>6532</v>
      </c>
      <c r="E4614" t="s">
        <v>102</v>
      </c>
      <c r="F4614" t="s">
        <v>103</v>
      </c>
      <c r="G4614" t="s">
        <v>104</v>
      </c>
      <c r="H4614">
        <v>2007</v>
      </c>
      <c r="I4614" s="2">
        <v>994512.63</v>
      </c>
      <c r="J4614" s="2">
        <v>0</v>
      </c>
      <c r="K4614" s="2">
        <v>994512.63</v>
      </c>
      <c r="L4614" t="s">
        <v>18</v>
      </c>
      <c r="M4614" s="3" t="b">
        <f>trust_funds5[[#This Row],[Contributions Outstanding (USD)]]=0</f>
        <v>1</v>
      </c>
      <c r="N4614" s="3" t="str">
        <f t="shared" si="360"/>
        <v>Outstanding</v>
      </c>
      <c r="O4614" s="3" t="str">
        <f t="shared" si="361"/>
        <v>High Contribution &amp; Recent</v>
      </c>
      <c r="P4614" s="3" t="str">
        <f t="shared" si="362"/>
        <v>Other</v>
      </c>
      <c r="Q4614" s="3" t="str">
        <f t="shared" si="363"/>
        <v>Other</v>
      </c>
      <c r="R4614" s="3" t="str">
        <f t="shared" si="364"/>
        <v>Not LCLS</v>
      </c>
      <c r="S4614" s="3" t="str" cm="1">
        <f t="array" ref="S4614">_xlfn.IFS(G4614 &gt; 5000000, "Very High", G4614 &gt; 1000000, "High", G4614 &gt; 500000, "Medium", TRUE, "Low")</f>
        <v>Very High</v>
      </c>
      <c r="T4614" s="3" t="str" cm="1">
        <f t="array" ref="T4614">_xlfn.IFS(B4614 &gt;= 2005, "Post-2005", B4614 &gt;= 2000, "2000-2004", TRUE, "Pre-2000")</f>
        <v>Post-2005</v>
      </c>
    </row>
    <row r="4615" spans="1:20" x14ac:dyDescent="0.85">
      <c r="A4615" s="1">
        <v>41164</v>
      </c>
      <c r="B4615" t="s">
        <v>5833</v>
      </c>
      <c r="C4615" t="s">
        <v>6533</v>
      </c>
      <c r="D4615" t="s">
        <v>6534</v>
      </c>
      <c r="E4615" t="s">
        <v>4846</v>
      </c>
      <c r="F4615" t="s">
        <v>4847</v>
      </c>
      <c r="G4615" t="s">
        <v>6313</v>
      </c>
      <c r="H4615">
        <v>2007</v>
      </c>
      <c r="I4615" s="2">
        <v>0</v>
      </c>
      <c r="J4615" s="2">
        <v>1355170.21</v>
      </c>
      <c r="K4615" s="2">
        <v>1355170.21</v>
      </c>
      <c r="L4615" t="s">
        <v>18</v>
      </c>
      <c r="M4615" s="3" t="b">
        <f>trust_funds5[[#This Row],[Contributions Outstanding (USD)]]=0</f>
        <v>0</v>
      </c>
      <c r="N4615" s="3" t="str">
        <f t="shared" si="360"/>
        <v>Outstanding</v>
      </c>
      <c r="O4615" s="3" t="str">
        <f t="shared" si="361"/>
        <v>High Contribution &amp; Recent</v>
      </c>
      <c r="P4615" s="3" t="str">
        <f t="shared" si="362"/>
        <v>Other</v>
      </c>
      <c r="Q4615" s="3" t="str">
        <f t="shared" si="363"/>
        <v>Other</v>
      </c>
      <c r="R4615" s="3" t="str">
        <f t="shared" si="364"/>
        <v>Not LCLS</v>
      </c>
      <c r="S4615" s="3" t="str" cm="1">
        <f t="array" ref="S4615">_xlfn.IFS(G4615 &gt; 5000000, "Very High", G4615 &gt; 1000000, "High", G4615 &gt; 500000, "Medium", TRUE, "Low")</f>
        <v>Very High</v>
      </c>
      <c r="T4615" s="3" t="str" cm="1">
        <f t="array" ref="T4615">_xlfn.IFS(B4615 &gt;= 2005, "Post-2005", B4615 &gt;= 2000, "2000-2004", TRUE, "Pre-2000")</f>
        <v>Post-2005</v>
      </c>
    </row>
    <row r="4616" spans="1:20" x14ac:dyDescent="0.85">
      <c r="A4616" s="1">
        <v>41164</v>
      </c>
      <c r="B4616" t="s">
        <v>90</v>
      </c>
      <c r="C4616" t="s">
        <v>6535</v>
      </c>
      <c r="D4616" t="s">
        <v>6536</v>
      </c>
      <c r="E4616" t="s">
        <v>93</v>
      </c>
      <c r="F4616" t="s">
        <v>94</v>
      </c>
      <c r="H4616">
        <v>2007</v>
      </c>
      <c r="I4616" s="2">
        <v>500000</v>
      </c>
      <c r="J4616" s="2">
        <v>0</v>
      </c>
      <c r="K4616" s="2">
        <v>500000</v>
      </c>
      <c r="L4616" t="s">
        <v>116</v>
      </c>
      <c r="M4616" s="3" t="b">
        <f>trust_funds5[[#This Row],[Contributions Outstanding (USD)]]=0</f>
        <v>1</v>
      </c>
      <c r="N4616" s="3" t="str">
        <f t="shared" si="360"/>
        <v>Outstanding</v>
      </c>
      <c r="O4616" s="3" t="str">
        <f t="shared" si="361"/>
        <v>High Contribution &amp; Recent</v>
      </c>
      <c r="P4616" s="3" t="str">
        <f t="shared" si="362"/>
        <v>Other</v>
      </c>
      <c r="Q4616" s="3" t="str">
        <f t="shared" si="363"/>
        <v>Other</v>
      </c>
      <c r="R4616" s="3" t="str">
        <f t="shared" si="364"/>
        <v>Not LCLS</v>
      </c>
      <c r="S4616" s="3" t="str" cm="1">
        <f t="array" ref="S4616">_xlfn.IFS(G4616 &gt; 5000000, "Very High", G4616 &gt; 1000000, "High", G4616 &gt; 500000, "Medium", TRUE, "Low")</f>
        <v>Low</v>
      </c>
      <c r="T4616" s="3" t="str" cm="1">
        <f t="array" ref="T4616">_xlfn.IFS(B4616 &gt;= 2005, "Post-2005", B4616 &gt;= 2000, "2000-2004", TRUE, "Pre-2000")</f>
        <v>Post-2005</v>
      </c>
    </row>
    <row r="4617" spans="1:20" x14ac:dyDescent="0.85">
      <c r="A4617" s="1">
        <v>41164</v>
      </c>
      <c r="B4617" t="s">
        <v>1502</v>
      </c>
      <c r="C4617" t="s">
        <v>6537</v>
      </c>
      <c r="D4617" t="s">
        <v>6538</v>
      </c>
      <c r="E4617" t="s">
        <v>2863</v>
      </c>
      <c r="F4617" t="s">
        <v>2864</v>
      </c>
      <c r="G4617" t="s">
        <v>3051</v>
      </c>
      <c r="H4617">
        <v>2007</v>
      </c>
      <c r="I4617" s="2">
        <v>473900</v>
      </c>
      <c r="J4617" s="2">
        <v>0</v>
      </c>
      <c r="K4617" s="2">
        <v>473900</v>
      </c>
      <c r="L4617" t="s">
        <v>116</v>
      </c>
      <c r="M4617" s="3" t="b">
        <f>trust_funds5[[#This Row],[Contributions Outstanding (USD)]]=0</f>
        <v>1</v>
      </c>
      <c r="N4617" s="3" t="str">
        <f t="shared" si="360"/>
        <v>Outstanding</v>
      </c>
      <c r="O4617" s="3" t="str">
        <f t="shared" si="361"/>
        <v>High Contribution &amp; Recent</v>
      </c>
      <c r="P4617" s="3" t="str">
        <f t="shared" si="362"/>
        <v>Other</v>
      </c>
      <c r="Q4617" s="3" t="str">
        <f t="shared" si="363"/>
        <v>Other</v>
      </c>
      <c r="R4617" s="3" t="str">
        <f t="shared" si="364"/>
        <v>Not LCLS</v>
      </c>
      <c r="S4617" s="3" t="str" cm="1">
        <f t="array" ref="S4617">_xlfn.IFS(G4617 &gt; 5000000, "Very High", G4617 &gt; 1000000, "High", G4617 &gt; 500000, "Medium", TRUE, "Low")</f>
        <v>Very High</v>
      </c>
      <c r="T4617" s="3" t="str" cm="1">
        <f t="array" ref="T4617">_xlfn.IFS(B4617 &gt;= 2005, "Post-2005", B4617 &gt;= 2000, "2000-2004", TRUE, "Pre-2000")</f>
        <v>Post-2005</v>
      </c>
    </row>
    <row r="4618" spans="1:20" x14ac:dyDescent="0.85">
      <c r="A4618" s="1">
        <v>41164</v>
      </c>
      <c r="B4618" t="s">
        <v>90</v>
      </c>
      <c r="C4618" t="s">
        <v>3049</v>
      </c>
      <c r="D4618" t="s">
        <v>3050</v>
      </c>
      <c r="E4618" t="s">
        <v>2863</v>
      </c>
      <c r="F4618" t="s">
        <v>2864</v>
      </c>
      <c r="G4618" t="s">
        <v>3051</v>
      </c>
      <c r="H4618">
        <v>2007</v>
      </c>
      <c r="I4618" s="2">
        <v>2000000</v>
      </c>
      <c r="J4618" s="2">
        <v>0</v>
      </c>
      <c r="K4618" s="2">
        <v>2000000</v>
      </c>
      <c r="L4618" t="s">
        <v>116</v>
      </c>
      <c r="M4618" s="3" t="b">
        <f>trust_funds5[[#This Row],[Contributions Outstanding (USD)]]=0</f>
        <v>1</v>
      </c>
      <c r="N4618" s="3" t="str">
        <f t="shared" si="360"/>
        <v>Outstanding</v>
      </c>
      <c r="O4618" s="3" t="str">
        <f t="shared" si="361"/>
        <v>High Contribution &amp; Recent</v>
      </c>
      <c r="P4618" s="3" t="str">
        <f t="shared" si="362"/>
        <v>Other</v>
      </c>
      <c r="Q4618" s="3" t="str">
        <f t="shared" si="363"/>
        <v>Other</v>
      </c>
      <c r="R4618" s="3" t="str">
        <f t="shared" si="364"/>
        <v>Not LCLS</v>
      </c>
      <c r="S4618" s="3" t="str" cm="1">
        <f t="array" ref="S4618">_xlfn.IFS(G4618 &gt; 5000000, "Very High", G4618 &gt; 1000000, "High", G4618 &gt; 500000, "Medium", TRUE, "Low")</f>
        <v>Very High</v>
      </c>
      <c r="T4618" s="3" t="str" cm="1">
        <f t="array" ref="T4618">_xlfn.IFS(B4618 &gt;= 2005, "Post-2005", B4618 &gt;= 2000, "2000-2004", TRUE, "Pre-2000")</f>
        <v>Post-2005</v>
      </c>
    </row>
    <row r="4619" spans="1:20" x14ac:dyDescent="0.85">
      <c r="A4619" s="1">
        <v>41164</v>
      </c>
      <c r="B4619" t="s">
        <v>3058</v>
      </c>
      <c r="C4619" t="s">
        <v>3059</v>
      </c>
      <c r="D4619" t="s">
        <v>3060</v>
      </c>
      <c r="E4619" t="s">
        <v>223</v>
      </c>
      <c r="F4619" t="s">
        <v>224</v>
      </c>
      <c r="G4619" t="s">
        <v>225</v>
      </c>
      <c r="H4619">
        <v>2007</v>
      </c>
      <c r="I4619" s="2">
        <v>82466464.090000004</v>
      </c>
      <c r="J4619" s="2">
        <v>0</v>
      </c>
      <c r="K4619" s="2">
        <v>82466464.090000004</v>
      </c>
      <c r="L4619" t="s">
        <v>116</v>
      </c>
      <c r="M4619" s="3" t="b">
        <f>trust_funds5[[#This Row],[Contributions Outstanding (USD)]]=0</f>
        <v>1</v>
      </c>
      <c r="N4619" s="3" t="str">
        <f t="shared" si="360"/>
        <v>Outstanding</v>
      </c>
      <c r="O4619" s="3" t="str">
        <f t="shared" si="361"/>
        <v>High Contribution &amp; Recent</v>
      </c>
      <c r="P4619" s="3" t="str">
        <f t="shared" si="362"/>
        <v>Other</v>
      </c>
      <c r="Q4619" s="3" t="str">
        <f t="shared" si="363"/>
        <v>Other</v>
      </c>
      <c r="R4619" s="3" t="str">
        <f t="shared" si="364"/>
        <v>Not LCLS</v>
      </c>
      <c r="S4619" s="3" t="str" cm="1">
        <f t="array" ref="S4619">_xlfn.IFS(G4619 &gt; 5000000, "Very High", G4619 &gt; 1000000, "High", G4619 &gt; 500000, "Medium", TRUE, "Low")</f>
        <v>Very High</v>
      </c>
      <c r="T4619" s="3" t="str" cm="1">
        <f t="array" ref="T4619">_xlfn.IFS(B4619 &gt;= 2005, "Post-2005", B4619 &gt;= 2000, "2000-2004", TRUE, "Pre-2000")</f>
        <v>Post-2005</v>
      </c>
    </row>
    <row r="4620" spans="1:20" x14ac:dyDescent="0.85">
      <c r="A4620" s="1">
        <v>41164</v>
      </c>
      <c r="B4620" t="s">
        <v>6539</v>
      </c>
      <c r="C4620" t="s">
        <v>6540</v>
      </c>
      <c r="D4620" t="s">
        <v>6541</v>
      </c>
      <c r="E4620" t="s">
        <v>200</v>
      </c>
      <c r="F4620" t="s">
        <v>201</v>
      </c>
      <c r="G4620" t="s">
        <v>6542</v>
      </c>
      <c r="H4620">
        <v>2007</v>
      </c>
      <c r="I4620" s="2">
        <v>61295.67</v>
      </c>
      <c r="J4620" s="2">
        <v>0</v>
      </c>
      <c r="K4620" s="2">
        <v>61295.67</v>
      </c>
      <c r="L4620" t="s">
        <v>116</v>
      </c>
      <c r="M4620" s="3" t="b">
        <f>trust_funds5[[#This Row],[Contributions Outstanding (USD)]]=0</f>
        <v>1</v>
      </c>
      <c r="N4620" s="3" t="str">
        <f t="shared" si="360"/>
        <v>Outstanding</v>
      </c>
      <c r="O4620" s="3" t="str">
        <f t="shared" si="361"/>
        <v>High Contribution &amp; Recent</v>
      </c>
      <c r="P4620" s="3" t="str">
        <f t="shared" si="362"/>
        <v>Other</v>
      </c>
      <c r="Q4620" s="3" t="str">
        <f t="shared" si="363"/>
        <v>Other</v>
      </c>
      <c r="R4620" s="3" t="str">
        <f t="shared" si="364"/>
        <v>Not LCLS</v>
      </c>
      <c r="S4620" s="3" t="str" cm="1">
        <f t="array" ref="S4620">_xlfn.IFS(G4620 &gt; 5000000, "Very High", G4620 &gt; 1000000, "High", G4620 &gt; 500000, "Medium", TRUE, "Low")</f>
        <v>Very High</v>
      </c>
      <c r="T4620" s="3" t="str" cm="1">
        <f t="array" ref="T4620">_xlfn.IFS(B4620 &gt;= 2005, "Post-2005", B4620 &gt;= 2000, "2000-2004", TRUE, "Pre-2000")</f>
        <v>Post-2005</v>
      </c>
    </row>
    <row r="4621" spans="1:20" x14ac:dyDescent="0.85">
      <c r="A4621" s="1">
        <v>41164</v>
      </c>
      <c r="B4621" t="s">
        <v>6539</v>
      </c>
      <c r="C4621" t="s">
        <v>6540</v>
      </c>
      <c r="D4621" t="s">
        <v>6541</v>
      </c>
      <c r="E4621" t="s">
        <v>70</v>
      </c>
      <c r="F4621" t="s">
        <v>71</v>
      </c>
      <c r="G4621" t="s">
        <v>72</v>
      </c>
      <c r="H4621">
        <v>2007</v>
      </c>
      <c r="I4621" s="2">
        <v>21000</v>
      </c>
      <c r="J4621" s="2">
        <v>0</v>
      </c>
      <c r="K4621" s="2">
        <v>21000</v>
      </c>
      <c r="L4621" t="s">
        <v>116</v>
      </c>
      <c r="M4621" s="3" t="b">
        <f>trust_funds5[[#This Row],[Contributions Outstanding (USD)]]=0</f>
        <v>1</v>
      </c>
      <c r="N4621" s="3" t="str">
        <f t="shared" si="360"/>
        <v>Outstanding</v>
      </c>
      <c r="O4621" s="3" t="str">
        <f t="shared" si="361"/>
        <v>High Contribution &amp; Recent</v>
      </c>
      <c r="P4621" s="3" t="str">
        <f t="shared" si="362"/>
        <v>Other</v>
      </c>
      <c r="Q4621" s="3" t="str">
        <f t="shared" si="363"/>
        <v>Other</v>
      </c>
      <c r="R4621" s="3" t="str">
        <f t="shared" si="364"/>
        <v>Not LCLS</v>
      </c>
      <c r="S4621" s="3" t="str" cm="1">
        <f t="array" ref="S4621">_xlfn.IFS(G4621 &gt; 5000000, "Very High", G4621 &gt; 1000000, "High", G4621 &gt; 500000, "Medium", TRUE, "Low")</f>
        <v>Very High</v>
      </c>
      <c r="T4621" s="3" t="str" cm="1">
        <f t="array" ref="T4621">_xlfn.IFS(B4621 &gt;= 2005, "Post-2005", B4621 &gt;= 2000, "2000-2004", TRUE, "Pre-2000")</f>
        <v>Post-2005</v>
      </c>
    </row>
    <row r="4622" spans="1:20" x14ac:dyDescent="0.85">
      <c r="A4622" s="1">
        <v>41164</v>
      </c>
      <c r="B4622" t="s">
        <v>6539</v>
      </c>
      <c r="C4622" t="s">
        <v>6540</v>
      </c>
      <c r="D4622" t="s">
        <v>6541</v>
      </c>
      <c r="E4622" t="s">
        <v>42</v>
      </c>
      <c r="F4622" t="s">
        <v>43</v>
      </c>
      <c r="G4622" t="s">
        <v>44</v>
      </c>
      <c r="H4622">
        <v>2007</v>
      </c>
      <c r="I4622" s="2">
        <v>55099.89</v>
      </c>
      <c r="J4622" s="2">
        <v>0</v>
      </c>
      <c r="K4622" s="2">
        <v>55099.89</v>
      </c>
      <c r="L4622" t="s">
        <v>116</v>
      </c>
      <c r="M4622" s="3" t="b">
        <f>trust_funds5[[#This Row],[Contributions Outstanding (USD)]]=0</f>
        <v>1</v>
      </c>
      <c r="N4622" s="3" t="str">
        <f t="shared" si="360"/>
        <v>Outstanding</v>
      </c>
      <c r="O4622" s="3" t="str">
        <f t="shared" si="361"/>
        <v>High Contribution &amp; Recent</v>
      </c>
      <c r="P4622" s="3" t="str">
        <f t="shared" si="362"/>
        <v>Other</v>
      </c>
      <c r="Q4622" s="3" t="str">
        <f t="shared" si="363"/>
        <v>Other</v>
      </c>
      <c r="R4622" s="3" t="str">
        <f t="shared" si="364"/>
        <v>Not LCLS</v>
      </c>
      <c r="S4622" s="3" t="str" cm="1">
        <f t="array" ref="S4622">_xlfn.IFS(G4622 &gt; 5000000, "Very High", G4622 &gt; 1000000, "High", G4622 &gt; 500000, "Medium", TRUE, "Low")</f>
        <v>Very High</v>
      </c>
      <c r="T4622" s="3" t="str" cm="1">
        <f t="array" ref="T4622">_xlfn.IFS(B4622 &gt;= 2005, "Post-2005", B4622 &gt;= 2000, "2000-2004", TRUE, "Pre-2000")</f>
        <v>Post-2005</v>
      </c>
    </row>
    <row r="4623" spans="1:20" x14ac:dyDescent="0.85">
      <c r="A4623" s="1">
        <v>41164</v>
      </c>
      <c r="B4623" t="s">
        <v>6539</v>
      </c>
      <c r="C4623" t="s">
        <v>6540</v>
      </c>
      <c r="D4623" t="s">
        <v>6541</v>
      </c>
      <c r="E4623" t="s">
        <v>21</v>
      </c>
      <c r="F4623" t="s">
        <v>22</v>
      </c>
      <c r="G4623" t="s">
        <v>1353</v>
      </c>
      <c r="H4623">
        <v>2007</v>
      </c>
      <c r="I4623" s="2">
        <v>90000</v>
      </c>
      <c r="J4623" s="2">
        <v>0</v>
      </c>
      <c r="K4623" s="2">
        <v>90000</v>
      </c>
      <c r="L4623" t="s">
        <v>116</v>
      </c>
      <c r="M4623" s="3" t="b">
        <f>trust_funds5[[#This Row],[Contributions Outstanding (USD)]]=0</f>
        <v>1</v>
      </c>
      <c r="N4623" s="3" t="str">
        <f t="shared" si="360"/>
        <v>Outstanding</v>
      </c>
      <c r="O4623" s="3" t="str">
        <f t="shared" si="361"/>
        <v>High Contribution &amp; Recent</v>
      </c>
      <c r="P4623" s="3" t="str">
        <f t="shared" si="362"/>
        <v>Other</v>
      </c>
      <c r="Q4623" s="3" t="str">
        <f t="shared" si="363"/>
        <v>Other</v>
      </c>
      <c r="R4623" s="3" t="str">
        <f t="shared" si="364"/>
        <v>Not LCLS</v>
      </c>
      <c r="S4623" s="3" t="str" cm="1">
        <f t="array" ref="S4623">_xlfn.IFS(G4623 &gt; 5000000, "Very High", G4623 &gt; 1000000, "High", G4623 &gt; 500000, "Medium", TRUE, "Low")</f>
        <v>Very High</v>
      </c>
      <c r="T4623" s="3" t="str" cm="1">
        <f t="array" ref="T4623">_xlfn.IFS(B4623 &gt;= 2005, "Post-2005", B4623 &gt;= 2000, "2000-2004", TRUE, "Pre-2000")</f>
        <v>Post-2005</v>
      </c>
    </row>
    <row r="4624" spans="1:20" x14ac:dyDescent="0.85">
      <c r="A4624" s="1">
        <v>41164</v>
      </c>
      <c r="B4624" t="s">
        <v>1234</v>
      </c>
      <c r="C4624" t="s">
        <v>5221</v>
      </c>
      <c r="D4624" t="s">
        <v>5222</v>
      </c>
      <c r="E4624" t="s">
        <v>21</v>
      </c>
      <c r="F4624" t="s">
        <v>22</v>
      </c>
      <c r="G4624" t="s">
        <v>23</v>
      </c>
      <c r="H4624">
        <v>2007</v>
      </c>
      <c r="I4624" s="2">
        <v>25049.62</v>
      </c>
      <c r="J4624" s="2">
        <v>0</v>
      </c>
      <c r="K4624" s="2">
        <v>25049.62</v>
      </c>
      <c r="L4624" t="s">
        <v>18</v>
      </c>
      <c r="M4624" s="3" t="b">
        <f>trust_funds5[[#This Row],[Contributions Outstanding (USD)]]=0</f>
        <v>1</v>
      </c>
      <c r="N4624" s="3" t="str">
        <f t="shared" si="360"/>
        <v>Outstanding</v>
      </c>
      <c r="O4624" s="3" t="str">
        <f t="shared" si="361"/>
        <v>High Contribution &amp; Recent</v>
      </c>
      <c r="P4624" s="3" t="str">
        <f t="shared" si="362"/>
        <v>Other</v>
      </c>
      <c r="Q4624" s="3" t="str">
        <f t="shared" si="363"/>
        <v>Other</v>
      </c>
      <c r="R4624" s="3" t="str">
        <f t="shared" si="364"/>
        <v>Not LCLS</v>
      </c>
      <c r="S4624" s="3" t="str" cm="1">
        <f t="array" ref="S4624">_xlfn.IFS(G4624 &gt; 5000000, "Very High", G4624 &gt; 1000000, "High", G4624 &gt; 500000, "Medium", TRUE, "Low")</f>
        <v>Very High</v>
      </c>
      <c r="T4624" s="3" t="str" cm="1">
        <f t="array" ref="T4624">_xlfn.IFS(B4624 &gt;= 2005, "Post-2005", B4624 &gt;= 2000, "2000-2004", TRUE, "Pre-2000")</f>
        <v>Post-2005</v>
      </c>
    </row>
    <row r="4625" spans="1:20" x14ac:dyDescent="0.85">
      <c r="A4625" s="1">
        <v>41164</v>
      </c>
      <c r="B4625" t="s">
        <v>90</v>
      </c>
      <c r="C4625" t="s">
        <v>4426</v>
      </c>
      <c r="D4625" t="s">
        <v>4427</v>
      </c>
      <c r="E4625" t="s">
        <v>200</v>
      </c>
      <c r="F4625" t="s">
        <v>201</v>
      </c>
      <c r="G4625" t="s">
        <v>213</v>
      </c>
      <c r="H4625">
        <v>2007</v>
      </c>
      <c r="I4625" s="2">
        <v>1397086</v>
      </c>
      <c r="J4625" s="2">
        <v>214450</v>
      </c>
      <c r="K4625" s="2">
        <v>1611536</v>
      </c>
      <c r="L4625" t="s">
        <v>116</v>
      </c>
      <c r="M4625" s="3" t="b">
        <f>trust_funds5[[#This Row],[Contributions Outstanding (USD)]]=0</f>
        <v>0</v>
      </c>
      <c r="N4625" s="3" t="str">
        <f t="shared" si="360"/>
        <v>Outstanding</v>
      </c>
      <c r="O4625" s="3" t="str">
        <f t="shared" si="361"/>
        <v>High Contribution &amp; Recent</v>
      </c>
      <c r="P4625" s="3" t="str">
        <f t="shared" si="362"/>
        <v>Other</v>
      </c>
      <c r="Q4625" s="3" t="str">
        <f t="shared" si="363"/>
        <v>Other</v>
      </c>
      <c r="R4625" s="3" t="str">
        <f t="shared" si="364"/>
        <v>Not LCLS</v>
      </c>
      <c r="S4625" s="3" t="str" cm="1">
        <f t="array" ref="S4625">_xlfn.IFS(G4625 &gt; 5000000, "Very High", G4625 &gt; 1000000, "High", G4625 &gt; 500000, "Medium", TRUE, "Low")</f>
        <v>Very High</v>
      </c>
      <c r="T4625" s="3" t="str" cm="1">
        <f t="array" ref="T4625">_xlfn.IFS(B4625 &gt;= 2005, "Post-2005", B4625 &gt;= 2000, "2000-2004", TRUE, "Pre-2000")</f>
        <v>Post-2005</v>
      </c>
    </row>
    <row r="4626" spans="1:20" x14ac:dyDescent="0.85">
      <c r="A4626" s="1">
        <v>41164</v>
      </c>
      <c r="B4626" t="s">
        <v>507</v>
      </c>
      <c r="C4626" t="s">
        <v>6543</v>
      </c>
      <c r="D4626" t="s">
        <v>6544</v>
      </c>
      <c r="E4626" t="s">
        <v>15</v>
      </c>
      <c r="F4626" t="s">
        <v>16</v>
      </c>
      <c r="G4626" t="s">
        <v>17</v>
      </c>
      <c r="H4626">
        <v>2007</v>
      </c>
      <c r="I4626" s="2">
        <v>1087547.58</v>
      </c>
      <c r="J4626" s="2">
        <v>0</v>
      </c>
      <c r="K4626" s="2">
        <v>1087547.58</v>
      </c>
      <c r="L4626" t="s">
        <v>18</v>
      </c>
      <c r="M4626" s="3" t="b">
        <f>trust_funds5[[#This Row],[Contributions Outstanding (USD)]]=0</f>
        <v>1</v>
      </c>
      <c r="N4626" s="3" t="str">
        <f t="shared" si="360"/>
        <v>Outstanding</v>
      </c>
      <c r="O4626" s="3" t="str">
        <f t="shared" si="361"/>
        <v>High Contribution &amp; Recent</v>
      </c>
      <c r="P4626" s="3" t="str">
        <f t="shared" si="362"/>
        <v>Other</v>
      </c>
      <c r="Q4626" s="3" t="str">
        <f t="shared" si="363"/>
        <v>Other</v>
      </c>
      <c r="R4626" s="3" t="str">
        <f t="shared" si="364"/>
        <v>Not LCLS</v>
      </c>
      <c r="S4626" s="3" t="str" cm="1">
        <f t="array" ref="S4626">_xlfn.IFS(G4626 &gt; 5000000, "Very High", G4626 &gt; 1000000, "High", G4626 &gt; 500000, "Medium", TRUE, "Low")</f>
        <v>Very High</v>
      </c>
      <c r="T4626" s="3" t="str" cm="1">
        <f t="array" ref="T4626">_xlfn.IFS(B4626 &gt;= 2005, "Post-2005", B4626 &gt;= 2000, "2000-2004", TRUE, "Pre-2000")</f>
        <v>Post-2005</v>
      </c>
    </row>
    <row r="4627" spans="1:20" x14ac:dyDescent="0.85">
      <c r="A4627" s="1">
        <v>41164</v>
      </c>
      <c r="B4627" t="s">
        <v>3797</v>
      </c>
      <c r="C4627" t="s">
        <v>6545</v>
      </c>
      <c r="D4627" t="s">
        <v>6546</v>
      </c>
      <c r="E4627" t="s">
        <v>260</v>
      </c>
      <c r="F4627" t="s">
        <v>261</v>
      </c>
      <c r="H4627">
        <v>2007</v>
      </c>
      <c r="I4627" s="2">
        <v>2093000</v>
      </c>
      <c r="J4627" s="2">
        <v>0</v>
      </c>
      <c r="K4627" s="2">
        <v>2093000</v>
      </c>
      <c r="L4627" t="s">
        <v>18</v>
      </c>
      <c r="M4627" s="3" t="b">
        <f>trust_funds5[[#This Row],[Contributions Outstanding (USD)]]=0</f>
        <v>1</v>
      </c>
      <c r="N4627" s="3" t="str">
        <f t="shared" si="360"/>
        <v>Outstanding</v>
      </c>
      <c r="O4627" s="3" t="str">
        <f t="shared" si="361"/>
        <v>High Contribution &amp; Recent</v>
      </c>
      <c r="P4627" s="3" t="str">
        <f t="shared" si="362"/>
        <v>Other</v>
      </c>
      <c r="Q4627" s="3" t="str">
        <f t="shared" si="363"/>
        <v>Other</v>
      </c>
      <c r="R4627" s="3" t="str">
        <f t="shared" si="364"/>
        <v>Not LCLS</v>
      </c>
      <c r="S4627" s="3" t="str" cm="1">
        <f t="array" ref="S4627">_xlfn.IFS(G4627 &gt; 5000000, "Very High", G4627 &gt; 1000000, "High", G4627 &gt; 500000, "Medium", TRUE, "Low")</f>
        <v>Low</v>
      </c>
      <c r="T4627" s="3" t="str" cm="1">
        <f t="array" ref="T4627">_xlfn.IFS(B4627 &gt;= 2005, "Post-2005", B4627 &gt;= 2000, "2000-2004", TRUE, "Pre-2000")</f>
        <v>Post-2005</v>
      </c>
    </row>
    <row r="4628" spans="1:20" x14ac:dyDescent="0.85">
      <c r="A4628" s="1">
        <v>41164</v>
      </c>
      <c r="B4628" t="s">
        <v>1796</v>
      </c>
      <c r="C4628" t="s">
        <v>6547</v>
      </c>
      <c r="D4628" t="s">
        <v>6548</v>
      </c>
      <c r="E4628" t="s">
        <v>102</v>
      </c>
      <c r="F4628" t="s">
        <v>103</v>
      </c>
      <c r="G4628" t="s">
        <v>104</v>
      </c>
      <c r="H4628">
        <v>2007</v>
      </c>
      <c r="I4628" s="2">
        <v>9968865.0099999998</v>
      </c>
      <c r="J4628" s="2">
        <v>0</v>
      </c>
      <c r="K4628" s="2">
        <v>9968865.0099999998</v>
      </c>
      <c r="L4628" t="s">
        <v>18</v>
      </c>
      <c r="M4628" s="3" t="b">
        <f>trust_funds5[[#This Row],[Contributions Outstanding (USD)]]=0</f>
        <v>1</v>
      </c>
      <c r="N4628" s="3" t="str">
        <f t="shared" si="360"/>
        <v>Outstanding</v>
      </c>
      <c r="O4628" s="3" t="str">
        <f t="shared" si="361"/>
        <v>High Contribution &amp; Recent</v>
      </c>
      <c r="P4628" s="3" t="str">
        <f t="shared" si="362"/>
        <v>Other</v>
      </c>
      <c r="Q4628" s="3" t="str">
        <f t="shared" si="363"/>
        <v>Other</v>
      </c>
      <c r="R4628" s="3" t="str">
        <f t="shared" si="364"/>
        <v>Not LCLS</v>
      </c>
      <c r="S4628" s="3" t="str" cm="1">
        <f t="array" ref="S4628">_xlfn.IFS(G4628 &gt; 5000000, "Very High", G4628 &gt; 1000000, "High", G4628 &gt; 500000, "Medium", TRUE, "Low")</f>
        <v>Very High</v>
      </c>
      <c r="T4628" s="3" t="str" cm="1">
        <f t="array" ref="T4628">_xlfn.IFS(B4628 &gt;= 2005, "Post-2005", B4628 &gt;= 2000, "2000-2004", TRUE, "Pre-2000")</f>
        <v>Post-2005</v>
      </c>
    </row>
    <row r="4629" spans="1:20" x14ac:dyDescent="0.85">
      <c r="A4629" s="1">
        <v>41164</v>
      </c>
      <c r="B4629" t="s">
        <v>90</v>
      </c>
      <c r="C4629" t="s">
        <v>6549</v>
      </c>
      <c r="D4629" t="s">
        <v>6550</v>
      </c>
      <c r="E4629" t="s">
        <v>119</v>
      </c>
      <c r="F4629" t="s">
        <v>120</v>
      </c>
      <c r="G4629" t="s">
        <v>121</v>
      </c>
      <c r="H4629">
        <v>2007</v>
      </c>
      <c r="I4629" s="2">
        <v>683970</v>
      </c>
      <c r="J4629" s="2">
        <v>0</v>
      </c>
      <c r="K4629" s="2">
        <v>683970</v>
      </c>
      <c r="L4629" t="s">
        <v>18</v>
      </c>
      <c r="M4629" s="3" t="b">
        <f>trust_funds5[[#This Row],[Contributions Outstanding (USD)]]=0</f>
        <v>1</v>
      </c>
      <c r="N4629" s="3" t="str">
        <f t="shared" si="360"/>
        <v>Outstanding</v>
      </c>
      <c r="O4629" s="3" t="str">
        <f t="shared" si="361"/>
        <v>High Contribution &amp; Recent</v>
      </c>
      <c r="P4629" s="3" t="str">
        <f t="shared" si="362"/>
        <v>Other</v>
      </c>
      <c r="Q4629" s="3" t="str">
        <f t="shared" si="363"/>
        <v>Other</v>
      </c>
      <c r="R4629" s="3" t="str">
        <f t="shared" si="364"/>
        <v>Not LCLS</v>
      </c>
      <c r="S4629" s="3" t="str" cm="1">
        <f t="array" ref="S4629">_xlfn.IFS(G4629 &gt; 5000000, "Very High", G4629 &gt; 1000000, "High", G4629 &gt; 500000, "Medium", TRUE, "Low")</f>
        <v>Very High</v>
      </c>
      <c r="T4629" s="3" t="str" cm="1">
        <f t="array" ref="T4629">_xlfn.IFS(B4629 &gt;= 2005, "Post-2005", B4629 &gt;= 2000, "2000-2004", TRUE, "Pre-2000")</f>
        <v>Post-2005</v>
      </c>
    </row>
    <row r="4630" spans="1:20" x14ac:dyDescent="0.85">
      <c r="A4630" s="1">
        <v>41164</v>
      </c>
      <c r="B4630" t="s">
        <v>90</v>
      </c>
      <c r="C4630" t="s">
        <v>6551</v>
      </c>
      <c r="D4630" t="s">
        <v>6552</v>
      </c>
      <c r="E4630" t="s">
        <v>4846</v>
      </c>
      <c r="F4630" t="s">
        <v>4847</v>
      </c>
      <c r="G4630" t="s">
        <v>6553</v>
      </c>
      <c r="H4630">
        <v>2007</v>
      </c>
      <c r="I4630" s="2">
        <v>374855.25</v>
      </c>
      <c r="J4630" s="2">
        <v>0</v>
      </c>
      <c r="K4630" s="2">
        <v>374855.25</v>
      </c>
      <c r="L4630" t="s">
        <v>18</v>
      </c>
      <c r="M4630" s="3" t="b">
        <f>trust_funds5[[#This Row],[Contributions Outstanding (USD)]]=0</f>
        <v>1</v>
      </c>
      <c r="N4630" s="3" t="str">
        <f t="shared" si="360"/>
        <v>Outstanding</v>
      </c>
      <c r="O4630" s="3" t="str">
        <f t="shared" si="361"/>
        <v>High Contribution &amp; Recent</v>
      </c>
      <c r="P4630" s="3" t="str">
        <f t="shared" si="362"/>
        <v>Other</v>
      </c>
      <c r="Q4630" s="3" t="str">
        <f t="shared" si="363"/>
        <v>Other</v>
      </c>
      <c r="R4630" s="3" t="str">
        <f t="shared" si="364"/>
        <v>Not LCLS</v>
      </c>
      <c r="S4630" s="3" t="str" cm="1">
        <f t="array" ref="S4630">_xlfn.IFS(G4630 &gt; 5000000, "Very High", G4630 &gt; 1000000, "High", G4630 &gt; 500000, "Medium", TRUE, "Low")</f>
        <v>Very High</v>
      </c>
      <c r="T4630" s="3" t="str" cm="1">
        <f t="array" ref="T4630">_xlfn.IFS(B4630 &gt;= 2005, "Post-2005", B4630 &gt;= 2000, "2000-2004", TRUE, "Pre-2000")</f>
        <v>Post-2005</v>
      </c>
    </row>
    <row r="4631" spans="1:20" x14ac:dyDescent="0.85">
      <c r="A4631" s="1">
        <v>41164</v>
      </c>
      <c r="B4631" t="s">
        <v>5570</v>
      </c>
      <c r="C4631" t="s">
        <v>5571</v>
      </c>
      <c r="D4631" t="s">
        <v>5572</v>
      </c>
      <c r="E4631" t="s">
        <v>119</v>
      </c>
      <c r="F4631" t="s">
        <v>120</v>
      </c>
      <c r="G4631" t="s">
        <v>121</v>
      </c>
      <c r="H4631">
        <v>2007</v>
      </c>
      <c r="I4631" s="2">
        <v>650000</v>
      </c>
      <c r="J4631" s="2">
        <v>0</v>
      </c>
      <c r="K4631" s="2">
        <v>650000</v>
      </c>
      <c r="L4631" t="s">
        <v>18</v>
      </c>
      <c r="M4631" s="3" t="b">
        <f>trust_funds5[[#This Row],[Contributions Outstanding (USD)]]=0</f>
        <v>1</v>
      </c>
      <c r="N4631" s="3" t="str">
        <f t="shared" si="360"/>
        <v>Outstanding</v>
      </c>
      <c r="O4631" s="3" t="str">
        <f t="shared" si="361"/>
        <v>High Contribution &amp; Recent</v>
      </c>
      <c r="P4631" s="3" t="str">
        <f t="shared" si="362"/>
        <v>Other</v>
      </c>
      <c r="Q4631" s="3" t="str">
        <f t="shared" si="363"/>
        <v>Other</v>
      </c>
      <c r="R4631" s="3" t="str">
        <f t="shared" si="364"/>
        <v>Not LCLS</v>
      </c>
      <c r="S4631" s="3" t="str" cm="1">
        <f t="array" ref="S4631">_xlfn.IFS(G4631 &gt; 5000000, "Very High", G4631 &gt; 1000000, "High", G4631 &gt; 500000, "Medium", TRUE, "Low")</f>
        <v>Very High</v>
      </c>
      <c r="T4631" s="3" t="str" cm="1">
        <f t="array" ref="T4631">_xlfn.IFS(B4631 &gt;= 2005, "Post-2005", B4631 &gt;= 2000, "2000-2004", TRUE, "Pre-2000")</f>
        <v>Post-2005</v>
      </c>
    </row>
    <row r="4632" spans="1:20" x14ac:dyDescent="0.85">
      <c r="A4632" s="1">
        <v>41164</v>
      </c>
      <c r="B4632" t="s">
        <v>2137</v>
      </c>
      <c r="C4632" t="s">
        <v>5579</v>
      </c>
      <c r="D4632" t="s">
        <v>5580</v>
      </c>
      <c r="E4632" t="s">
        <v>102</v>
      </c>
      <c r="F4632" t="s">
        <v>103</v>
      </c>
      <c r="G4632" t="s">
        <v>104</v>
      </c>
      <c r="H4632">
        <v>2007</v>
      </c>
      <c r="I4632" s="2">
        <v>382981.87</v>
      </c>
      <c r="J4632" s="2">
        <v>2367.14</v>
      </c>
      <c r="K4632" s="2">
        <v>385349.01</v>
      </c>
      <c r="L4632" t="s">
        <v>116</v>
      </c>
      <c r="M4632" s="3" t="b">
        <f>trust_funds5[[#This Row],[Contributions Outstanding (USD)]]=0</f>
        <v>0</v>
      </c>
      <c r="N4632" s="3" t="str">
        <f t="shared" si="360"/>
        <v>Outstanding</v>
      </c>
      <c r="O4632" s="3" t="str">
        <f t="shared" si="361"/>
        <v>High Contribution &amp; Recent</v>
      </c>
      <c r="P4632" s="3" t="str">
        <f t="shared" si="362"/>
        <v>Other</v>
      </c>
      <c r="Q4632" s="3" t="str">
        <f t="shared" si="363"/>
        <v>Other</v>
      </c>
      <c r="R4632" s="3" t="str">
        <f t="shared" si="364"/>
        <v>Not LCLS</v>
      </c>
      <c r="S4632" s="3" t="str" cm="1">
        <f t="array" ref="S4632">_xlfn.IFS(G4632 &gt; 5000000, "Very High", G4632 &gt; 1000000, "High", G4632 &gt; 500000, "Medium", TRUE, "Low")</f>
        <v>Very High</v>
      </c>
      <c r="T4632" s="3" t="str" cm="1">
        <f t="array" ref="T4632">_xlfn.IFS(B4632 &gt;= 2005, "Post-2005", B4632 &gt;= 2000, "2000-2004", TRUE, "Pre-2000")</f>
        <v>Post-2005</v>
      </c>
    </row>
    <row r="4633" spans="1:20" x14ac:dyDescent="0.85">
      <c r="A4633" s="1">
        <v>41164</v>
      </c>
      <c r="B4633" t="s">
        <v>5762</v>
      </c>
      <c r="C4633" t="s">
        <v>6554</v>
      </c>
      <c r="D4633" t="s">
        <v>6555</v>
      </c>
      <c r="E4633" t="s">
        <v>102</v>
      </c>
      <c r="F4633" t="s">
        <v>103</v>
      </c>
      <c r="G4633" t="s">
        <v>104</v>
      </c>
      <c r="H4633">
        <v>2007</v>
      </c>
      <c r="I4633" s="2">
        <v>439357.5</v>
      </c>
      <c r="J4633" s="2">
        <v>0</v>
      </c>
      <c r="K4633" s="2">
        <v>439357.5</v>
      </c>
      <c r="L4633" t="s">
        <v>18</v>
      </c>
      <c r="M4633" s="3" t="b">
        <f>trust_funds5[[#This Row],[Contributions Outstanding (USD)]]=0</f>
        <v>1</v>
      </c>
      <c r="N4633" s="3" t="str">
        <f t="shared" si="360"/>
        <v>Outstanding</v>
      </c>
      <c r="O4633" s="3" t="str">
        <f t="shared" si="361"/>
        <v>High Contribution &amp; Recent</v>
      </c>
      <c r="P4633" s="3" t="str">
        <f t="shared" si="362"/>
        <v>Other</v>
      </c>
      <c r="Q4633" s="3" t="str">
        <f t="shared" si="363"/>
        <v>Other</v>
      </c>
      <c r="R4633" s="3" t="str">
        <f t="shared" si="364"/>
        <v>Not LCLS</v>
      </c>
      <c r="S4633" s="3" t="str" cm="1">
        <f t="array" ref="S4633">_xlfn.IFS(G4633 &gt; 5000000, "Very High", G4633 &gt; 1000000, "High", G4633 &gt; 500000, "Medium", TRUE, "Low")</f>
        <v>Very High</v>
      </c>
      <c r="T4633" s="3" t="str" cm="1">
        <f t="array" ref="T4633">_xlfn.IFS(B4633 &gt;= 2005, "Post-2005", B4633 &gt;= 2000, "2000-2004", TRUE, "Pre-2000")</f>
        <v>Post-2005</v>
      </c>
    </row>
    <row r="4634" spans="1:20" x14ac:dyDescent="0.85">
      <c r="A4634" s="1">
        <v>41164</v>
      </c>
      <c r="B4634" t="s">
        <v>6556</v>
      </c>
      <c r="C4634" t="s">
        <v>6557</v>
      </c>
      <c r="D4634" t="s">
        <v>6558</v>
      </c>
      <c r="E4634" t="s">
        <v>85</v>
      </c>
      <c r="F4634" t="s">
        <v>86</v>
      </c>
      <c r="G4634" t="s">
        <v>87</v>
      </c>
      <c r="H4634">
        <v>2007</v>
      </c>
      <c r="I4634" s="2">
        <v>388720.96</v>
      </c>
      <c r="J4634" s="2">
        <v>0</v>
      </c>
      <c r="K4634" s="2">
        <v>388720.96</v>
      </c>
      <c r="L4634" t="s">
        <v>18</v>
      </c>
      <c r="M4634" s="3" t="b">
        <f>trust_funds5[[#This Row],[Contributions Outstanding (USD)]]=0</f>
        <v>1</v>
      </c>
      <c r="N4634" s="3" t="str">
        <f t="shared" si="360"/>
        <v>Outstanding</v>
      </c>
      <c r="O4634" s="3" t="str">
        <f t="shared" si="361"/>
        <v>High Contribution &amp; Recent</v>
      </c>
      <c r="P4634" s="3" t="str">
        <f t="shared" si="362"/>
        <v>Other</v>
      </c>
      <c r="Q4634" s="3" t="str">
        <f t="shared" si="363"/>
        <v>Other</v>
      </c>
      <c r="R4634" s="3" t="str">
        <f t="shared" si="364"/>
        <v>Not LCLS</v>
      </c>
      <c r="S4634" s="3" t="str" cm="1">
        <f t="array" ref="S4634">_xlfn.IFS(G4634 &gt; 5000000, "Very High", G4634 &gt; 1000000, "High", G4634 &gt; 500000, "Medium", TRUE, "Low")</f>
        <v>Very High</v>
      </c>
      <c r="T4634" s="3" t="str" cm="1">
        <f t="array" ref="T4634">_xlfn.IFS(B4634 &gt;= 2005, "Post-2005", B4634 &gt;= 2000, "2000-2004", TRUE, "Pre-2000")</f>
        <v>Post-2005</v>
      </c>
    </row>
    <row r="4635" spans="1:20" x14ac:dyDescent="0.85">
      <c r="A4635" s="1">
        <v>41164</v>
      </c>
      <c r="B4635" t="s">
        <v>507</v>
      </c>
      <c r="C4635" t="s">
        <v>4870</v>
      </c>
      <c r="D4635" t="s">
        <v>4871</v>
      </c>
      <c r="E4635" t="s">
        <v>56</v>
      </c>
      <c r="F4635" t="s">
        <v>57</v>
      </c>
      <c r="G4635" t="s">
        <v>58</v>
      </c>
      <c r="H4635">
        <v>2007</v>
      </c>
      <c r="I4635" s="2">
        <v>4310000</v>
      </c>
      <c r="J4635" s="2">
        <v>0</v>
      </c>
      <c r="K4635" s="2">
        <v>4310000</v>
      </c>
      <c r="L4635" t="s">
        <v>116</v>
      </c>
      <c r="M4635" s="3" t="b">
        <f>trust_funds5[[#This Row],[Contributions Outstanding (USD)]]=0</f>
        <v>1</v>
      </c>
      <c r="N4635" s="3" t="str">
        <f t="shared" si="360"/>
        <v>Outstanding</v>
      </c>
      <c r="O4635" s="3" t="str">
        <f t="shared" si="361"/>
        <v>High Contribution &amp; Recent</v>
      </c>
      <c r="P4635" s="3" t="str">
        <f t="shared" si="362"/>
        <v>Other</v>
      </c>
      <c r="Q4635" s="3" t="str">
        <f t="shared" si="363"/>
        <v>Other</v>
      </c>
      <c r="R4635" s="3" t="str">
        <f t="shared" si="364"/>
        <v>Not LCLS</v>
      </c>
      <c r="S4635" s="3" t="str" cm="1">
        <f t="array" ref="S4635">_xlfn.IFS(G4635 &gt; 5000000, "Very High", G4635 &gt; 1000000, "High", G4635 &gt; 500000, "Medium", TRUE, "Low")</f>
        <v>Very High</v>
      </c>
      <c r="T4635" s="3" t="str" cm="1">
        <f t="array" ref="T4635">_xlfn.IFS(B4635 &gt;= 2005, "Post-2005", B4635 &gt;= 2000, "2000-2004", TRUE, "Pre-2000")</f>
        <v>Post-2005</v>
      </c>
    </row>
    <row r="4636" spans="1:20" x14ac:dyDescent="0.85">
      <c r="A4636" s="1">
        <v>41164</v>
      </c>
      <c r="B4636" t="s">
        <v>90</v>
      </c>
      <c r="C4636" t="s">
        <v>6559</v>
      </c>
      <c r="D4636" t="s">
        <v>6560</v>
      </c>
      <c r="E4636" t="s">
        <v>1333</v>
      </c>
      <c r="F4636" t="s">
        <v>1334</v>
      </c>
      <c r="G4636" t="s">
        <v>1335</v>
      </c>
      <c r="H4636">
        <v>2007</v>
      </c>
      <c r="I4636" s="2">
        <v>321475</v>
      </c>
      <c r="J4636" s="2">
        <v>0</v>
      </c>
      <c r="K4636" s="2">
        <v>321475</v>
      </c>
      <c r="L4636" t="s">
        <v>18</v>
      </c>
      <c r="M4636" s="3" t="b">
        <f>trust_funds5[[#This Row],[Contributions Outstanding (USD)]]=0</f>
        <v>1</v>
      </c>
      <c r="N4636" s="3" t="str">
        <f t="shared" si="360"/>
        <v>Outstanding</v>
      </c>
      <c r="O4636" s="3" t="str">
        <f t="shared" si="361"/>
        <v>High Contribution &amp; Recent</v>
      </c>
      <c r="P4636" s="3" t="str">
        <f t="shared" si="362"/>
        <v>Other</v>
      </c>
      <c r="Q4636" s="3" t="str">
        <f t="shared" si="363"/>
        <v>Other</v>
      </c>
      <c r="R4636" s="3" t="str">
        <f t="shared" si="364"/>
        <v>Not LCLS</v>
      </c>
      <c r="S4636" s="3" t="str" cm="1">
        <f t="array" ref="S4636">_xlfn.IFS(G4636 &gt; 5000000, "Very High", G4636 &gt; 1000000, "High", G4636 &gt; 500000, "Medium", TRUE, "Low")</f>
        <v>Very High</v>
      </c>
      <c r="T4636" s="3" t="str" cm="1">
        <f t="array" ref="T4636">_xlfn.IFS(B4636 &gt;= 2005, "Post-2005", B4636 &gt;= 2000, "2000-2004", TRUE, "Pre-2000")</f>
        <v>Post-2005</v>
      </c>
    </row>
    <row r="4637" spans="1:20" x14ac:dyDescent="0.85">
      <c r="A4637" s="1">
        <v>41164</v>
      </c>
      <c r="B4637" t="s">
        <v>90</v>
      </c>
      <c r="C4637" t="s">
        <v>6559</v>
      </c>
      <c r="D4637" t="s">
        <v>6560</v>
      </c>
      <c r="E4637" t="s">
        <v>93</v>
      </c>
      <c r="F4637" t="s">
        <v>94</v>
      </c>
      <c r="H4637">
        <v>2007</v>
      </c>
      <c r="I4637" s="2">
        <v>2900000</v>
      </c>
      <c r="J4637" s="2">
        <v>0</v>
      </c>
      <c r="K4637" s="2">
        <v>2900000</v>
      </c>
      <c r="L4637" t="s">
        <v>18</v>
      </c>
      <c r="M4637" s="3" t="b">
        <f>trust_funds5[[#This Row],[Contributions Outstanding (USD)]]=0</f>
        <v>1</v>
      </c>
      <c r="N4637" s="3" t="str">
        <f t="shared" si="360"/>
        <v>Outstanding</v>
      </c>
      <c r="O4637" s="3" t="str">
        <f t="shared" si="361"/>
        <v>High Contribution &amp; Recent</v>
      </c>
      <c r="P4637" s="3" t="str">
        <f t="shared" si="362"/>
        <v>Other</v>
      </c>
      <c r="Q4637" s="3" t="str">
        <f t="shared" si="363"/>
        <v>Other</v>
      </c>
      <c r="R4637" s="3" t="str">
        <f t="shared" si="364"/>
        <v>Not LCLS</v>
      </c>
      <c r="S4637" s="3" t="str" cm="1">
        <f t="array" ref="S4637">_xlfn.IFS(G4637 &gt; 5000000, "Very High", G4637 &gt; 1000000, "High", G4637 &gt; 500000, "Medium", TRUE, "Low")</f>
        <v>Low</v>
      </c>
      <c r="T4637" s="3" t="str" cm="1">
        <f t="array" ref="T4637">_xlfn.IFS(B4637 &gt;= 2005, "Post-2005", B4637 &gt;= 2000, "2000-2004", TRUE, "Pre-2000")</f>
        <v>Post-2005</v>
      </c>
    </row>
    <row r="4638" spans="1:20" x14ac:dyDescent="0.85">
      <c r="A4638" s="1">
        <v>41164</v>
      </c>
      <c r="B4638" t="s">
        <v>90</v>
      </c>
      <c r="C4638" t="s">
        <v>6561</v>
      </c>
      <c r="D4638" t="s">
        <v>6562</v>
      </c>
      <c r="E4638" t="s">
        <v>21</v>
      </c>
      <c r="F4638" t="s">
        <v>22</v>
      </c>
      <c r="G4638" t="s">
        <v>23</v>
      </c>
      <c r="H4638">
        <v>2007</v>
      </c>
      <c r="I4638" s="2">
        <v>0</v>
      </c>
      <c r="J4638" s="2">
        <v>6091617.9299999997</v>
      </c>
      <c r="K4638" s="2">
        <v>6091617.9299999997</v>
      </c>
      <c r="L4638" t="s">
        <v>116</v>
      </c>
      <c r="M4638" s="3" t="b">
        <f>trust_funds5[[#This Row],[Contributions Outstanding (USD)]]=0</f>
        <v>0</v>
      </c>
      <c r="N4638" s="3" t="str">
        <f t="shared" si="360"/>
        <v>Outstanding</v>
      </c>
      <c r="O4638" s="3" t="str">
        <f t="shared" si="361"/>
        <v>High Contribution &amp; Recent</v>
      </c>
      <c r="P4638" s="3" t="str">
        <f t="shared" si="362"/>
        <v>Other</v>
      </c>
      <c r="Q4638" s="3" t="str">
        <f t="shared" si="363"/>
        <v>Other</v>
      </c>
      <c r="R4638" s="3" t="str">
        <f t="shared" si="364"/>
        <v>Not LCLS</v>
      </c>
      <c r="S4638" s="3" t="str" cm="1">
        <f t="array" ref="S4638">_xlfn.IFS(G4638 &gt; 5000000, "Very High", G4638 &gt; 1000000, "High", G4638 &gt; 500000, "Medium", TRUE, "Low")</f>
        <v>Very High</v>
      </c>
      <c r="T4638" s="3" t="str" cm="1">
        <f t="array" ref="T4638">_xlfn.IFS(B4638 &gt;= 2005, "Post-2005", B4638 &gt;= 2000, "2000-2004", TRUE, "Pre-2000")</f>
        <v>Post-2005</v>
      </c>
    </row>
    <row r="4639" spans="1:20" x14ac:dyDescent="0.85">
      <c r="A4639" s="1">
        <v>41164</v>
      </c>
      <c r="B4639" t="s">
        <v>90</v>
      </c>
      <c r="C4639" t="s">
        <v>4017</v>
      </c>
      <c r="D4639" t="s">
        <v>4018</v>
      </c>
      <c r="E4639" t="s">
        <v>21</v>
      </c>
      <c r="F4639" t="s">
        <v>22</v>
      </c>
      <c r="G4639" t="s">
        <v>23</v>
      </c>
      <c r="H4639">
        <v>2007</v>
      </c>
      <c r="I4639" s="2">
        <v>750729.67</v>
      </c>
      <c r="J4639" s="2">
        <v>0</v>
      </c>
      <c r="K4639" s="2">
        <v>750729.67</v>
      </c>
      <c r="L4639" t="s">
        <v>18</v>
      </c>
      <c r="M4639" s="3" t="b">
        <f>trust_funds5[[#This Row],[Contributions Outstanding (USD)]]=0</f>
        <v>1</v>
      </c>
      <c r="N4639" s="3" t="str">
        <f t="shared" si="360"/>
        <v>Outstanding</v>
      </c>
      <c r="O4639" s="3" t="str">
        <f t="shared" si="361"/>
        <v>High Contribution &amp; Recent</v>
      </c>
      <c r="P4639" s="3" t="str">
        <f t="shared" si="362"/>
        <v>Other</v>
      </c>
      <c r="Q4639" s="3" t="str">
        <f t="shared" si="363"/>
        <v>Other</v>
      </c>
      <c r="R4639" s="3" t="str">
        <f t="shared" si="364"/>
        <v>Not LCLS</v>
      </c>
      <c r="S4639" s="3" t="str" cm="1">
        <f t="array" ref="S4639">_xlfn.IFS(G4639 &gt; 5000000, "Very High", G4639 &gt; 1000000, "High", G4639 &gt; 500000, "Medium", TRUE, "Low")</f>
        <v>Very High</v>
      </c>
      <c r="T4639" s="3" t="str" cm="1">
        <f t="array" ref="T4639">_xlfn.IFS(B4639 &gt;= 2005, "Post-2005", B4639 &gt;= 2000, "2000-2004", TRUE, "Pre-2000")</f>
        <v>Post-2005</v>
      </c>
    </row>
    <row r="4640" spans="1:20" x14ac:dyDescent="0.85">
      <c r="A4640" s="1">
        <v>41164</v>
      </c>
      <c r="B4640" t="s">
        <v>5035</v>
      </c>
      <c r="C4640" t="s">
        <v>6563</v>
      </c>
      <c r="D4640" t="s">
        <v>6564</v>
      </c>
      <c r="E4640" t="s">
        <v>21</v>
      </c>
      <c r="F4640" t="s">
        <v>22</v>
      </c>
      <c r="G4640" t="s">
        <v>23</v>
      </c>
      <c r="H4640">
        <v>2007</v>
      </c>
      <c r="I4640" s="2">
        <v>12361061.68</v>
      </c>
      <c r="J4640" s="2">
        <v>0</v>
      </c>
      <c r="K4640" s="2">
        <v>12361061.68</v>
      </c>
      <c r="L4640" t="s">
        <v>18</v>
      </c>
      <c r="M4640" s="3" t="b">
        <f>trust_funds5[[#This Row],[Contributions Outstanding (USD)]]=0</f>
        <v>1</v>
      </c>
      <c r="N4640" s="3" t="str">
        <f t="shared" si="360"/>
        <v>Outstanding</v>
      </c>
      <c r="O4640" s="3" t="str">
        <f t="shared" si="361"/>
        <v>High Contribution &amp; Recent</v>
      </c>
      <c r="P4640" s="3" t="str">
        <f t="shared" si="362"/>
        <v>Other</v>
      </c>
      <c r="Q4640" s="3" t="str">
        <f t="shared" si="363"/>
        <v>Other</v>
      </c>
      <c r="R4640" s="3" t="str">
        <f t="shared" si="364"/>
        <v>Not LCLS</v>
      </c>
      <c r="S4640" s="3" t="str" cm="1">
        <f t="array" ref="S4640">_xlfn.IFS(G4640 &gt; 5000000, "Very High", G4640 &gt; 1000000, "High", G4640 &gt; 500000, "Medium", TRUE, "Low")</f>
        <v>Very High</v>
      </c>
      <c r="T4640" s="3" t="str" cm="1">
        <f t="array" ref="T4640">_xlfn.IFS(B4640 &gt;= 2005, "Post-2005", B4640 &gt;= 2000, "2000-2004", TRUE, "Pre-2000")</f>
        <v>Post-2005</v>
      </c>
    </row>
    <row r="4641" spans="1:20" x14ac:dyDescent="0.85">
      <c r="A4641" s="1">
        <v>41164</v>
      </c>
      <c r="B4641" t="s">
        <v>4164</v>
      </c>
      <c r="C4641" t="s">
        <v>6565</v>
      </c>
      <c r="D4641" t="s">
        <v>6566</v>
      </c>
      <c r="E4641" t="s">
        <v>21</v>
      </c>
      <c r="F4641" t="s">
        <v>22</v>
      </c>
      <c r="G4641" t="s">
        <v>23</v>
      </c>
      <c r="H4641">
        <v>2007</v>
      </c>
      <c r="I4641" s="2">
        <v>373011.21</v>
      </c>
      <c r="J4641" s="2">
        <v>0</v>
      </c>
      <c r="K4641" s="2">
        <v>373011.21</v>
      </c>
      <c r="L4641" t="s">
        <v>18</v>
      </c>
      <c r="M4641" s="3" t="b">
        <f>trust_funds5[[#This Row],[Contributions Outstanding (USD)]]=0</f>
        <v>1</v>
      </c>
      <c r="N4641" s="3" t="str">
        <f t="shared" si="360"/>
        <v>Outstanding</v>
      </c>
      <c r="O4641" s="3" t="str">
        <f t="shared" si="361"/>
        <v>High Contribution &amp; Recent</v>
      </c>
      <c r="P4641" s="3" t="str">
        <f t="shared" si="362"/>
        <v>Other</v>
      </c>
      <c r="Q4641" s="3" t="str">
        <f t="shared" si="363"/>
        <v>Other</v>
      </c>
      <c r="R4641" s="3" t="str">
        <f t="shared" si="364"/>
        <v>Not LCLS</v>
      </c>
      <c r="S4641" s="3" t="str" cm="1">
        <f t="array" ref="S4641">_xlfn.IFS(G4641 &gt; 5000000, "Very High", G4641 &gt; 1000000, "High", G4641 &gt; 500000, "Medium", TRUE, "Low")</f>
        <v>Very High</v>
      </c>
      <c r="T4641" s="3" t="str" cm="1">
        <f t="array" ref="T4641">_xlfn.IFS(B4641 &gt;= 2005, "Post-2005", B4641 &gt;= 2000, "2000-2004", TRUE, "Pre-2000")</f>
        <v>Post-2005</v>
      </c>
    </row>
    <row r="4642" spans="1:20" x14ac:dyDescent="0.85">
      <c r="A4642" s="1">
        <v>41164</v>
      </c>
      <c r="B4642" t="s">
        <v>82</v>
      </c>
      <c r="C4642" t="s">
        <v>6567</v>
      </c>
      <c r="D4642" t="s">
        <v>6568</v>
      </c>
      <c r="E4642" t="s">
        <v>21</v>
      </c>
      <c r="F4642" t="s">
        <v>22</v>
      </c>
      <c r="G4642" t="s">
        <v>23</v>
      </c>
      <c r="H4642">
        <v>2007</v>
      </c>
      <c r="I4642" s="2">
        <v>3311733.51</v>
      </c>
      <c r="J4642" s="2">
        <v>0</v>
      </c>
      <c r="K4642" s="2">
        <v>3311733.51</v>
      </c>
      <c r="L4642" t="s">
        <v>18</v>
      </c>
      <c r="M4642" s="3" t="b">
        <f>trust_funds5[[#This Row],[Contributions Outstanding (USD)]]=0</f>
        <v>1</v>
      </c>
      <c r="N4642" s="3" t="str">
        <f t="shared" si="360"/>
        <v>Outstanding</v>
      </c>
      <c r="O4642" s="3" t="str">
        <f t="shared" si="361"/>
        <v>High Contribution &amp; Recent</v>
      </c>
      <c r="P4642" s="3" t="str">
        <f t="shared" si="362"/>
        <v>Other</v>
      </c>
      <c r="Q4642" s="3" t="str">
        <f t="shared" si="363"/>
        <v>Other</v>
      </c>
      <c r="R4642" s="3" t="str">
        <f t="shared" si="364"/>
        <v>Not LCLS</v>
      </c>
      <c r="S4642" s="3" t="str" cm="1">
        <f t="array" ref="S4642">_xlfn.IFS(G4642 &gt; 5000000, "Very High", G4642 &gt; 1000000, "High", G4642 &gt; 500000, "Medium", TRUE, "Low")</f>
        <v>Very High</v>
      </c>
      <c r="T4642" s="3" t="str" cm="1">
        <f t="array" ref="T4642">_xlfn.IFS(B4642 &gt;= 2005, "Post-2005", B4642 &gt;= 2000, "2000-2004", TRUE, "Pre-2000")</f>
        <v>Post-2005</v>
      </c>
    </row>
    <row r="4643" spans="1:20" x14ac:dyDescent="0.85">
      <c r="A4643" s="1">
        <v>41164</v>
      </c>
      <c r="B4643" t="s">
        <v>507</v>
      </c>
      <c r="C4643" t="s">
        <v>6569</v>
      </c>
      <c r="D4643" t="s">
        <v>6570</v>
      </c>
      <c r="E4643" t="s">
        <v>21</v>
      </c>
      <c r="F4643" t="s">
        <v>22</v>
      </c>
      <c r="G4643" t="s">
        <v>23</v>
      </c>
      <c r="H4643">
        <v>2007</v>
      </c>
      <c r="I4643" s="2">
        <v>8939400.9499999993</v>
      </c>
      <c r="J4643" s="2">
        <v>0</v>
      </c>
      <c r="K4643" s="2">
        <v>8939400.9499999993</v>
      </c>
      <c r="L4643" t="s">
        <v>116</v>
      </c>
      <c r="M4643" s="3" t="b">
        <f>trust_funds5[[#This Row],[Contributions Outstanding (USD)]]=0</f>
        <v>1</v>
      </c>
      <c r="N4643" s="3" t="str">
        <f t="shared" si="360"/>
        <v>Outstanding</v>
      </c>
      <c r="O4643" s="3" t="str">
        <f t="shared" si="361"/>
        <v>High Contribution &amp; Recent</v>
      </c>
      <c r="P4643" s="3" t="str">
        <f t="shared" si="362"/>
        <v>Other</v>
      </c>
      <c r="Q4643" s="3" t="str">
        <f t="shared" si="363"/>
        <v>Other</v>
      </c>
      <c r="R4643" s="3" t="str">
        <f t="shared" si="364"/>
        <v>Not LCLS</v>
      </c>
      <c r="S4643" s="3" t="str" cm="1">
        <f t="array" ref="S4643">_xlfn.IFS(G4643 &gt; 5000000, "Very High", G4643 &gt; 1000000, "High", G4643 &gt; 500000, "Medium", TRUE, "Low")</f>
        <v>Very High</v>
      </c>
      <c r="T4643" s="3" t="str" cm="1">
        <f t="array" ref="T4643">_xlfn.IFS(B4643 &gt;= 2005, "Post-2005", B4643 &gt;= 2000, "2000-2004", TRUE, "Pre-2000")</f>
        <v>Post-2005</v>
      </c>
    </row>
    <row r="4644" spans="1:20" x14ac:dyDescent="0.85">
      <c r="A4644" s="1">
        <v>41164</v>
      </c>
      <c r="B4644" t="s">
        <v>2137</v>
      </c>
      <c r="C4644" t="s">
        <v>6571</v>
      </c>
      <c r="D4644" t="s">
        <v>6572</v>
      </c>
      <c r="E4644" t="s">
        <v>21</v>
      </c>
      <c r="F4644" t="s">
        <v>22</v>
      </c>
      <c r="G4644" t="s">
        <v>23</v>
      </c>
      <c r="H4644">
        <v>2007</v>
      </c>
      <c r="I4644" s="2">
        <v>6606183.3899999997</v>
      </c>
      <c r="J4644" s="2">
        <v>0</v>
      </c>
      <c r="K4644" s="2">
        <v>6606183.3899999997</v>
      </c>
      <c r="L4644" t="s">
        <v>18</v>
      </c>
      <c r="M4644" s="3" t="b">
        <f>trust_funds5[[#This Row],[Contributions Outstanding (USD)]]=0</f>
        <v>1</v>
      </c>
      <c r="N4644" s="3" t="str">
        <f t="shared" si="360"/>
        <v>Outstanding</v>
      </c>
      <c r="O4644" s="3" t="str">
        <f t="shared" si="361"/>
        <v>High Contribution &amp; Recent</v>
      </c>
      <c r="P4644" s="3" t="str">
        <f t="shared" si="362"/>
        <v>Other</v>
      </c>
      <c r="Q4644" s="3" t="str">
        <f t="shared" si="363"/>
        <v>Other</v>
      </c>
      <c r="R4644" s="3" t="str">
        <f t="shared" si="364"/>
        <v>Not LCLS</v>
      </c>
      <c r="S4644" s="3" t="str" cm="1">
        <f t="array" ref="S4644">_xlfn.IFS(G4644 &gt; 5000000, "Very High", G4644 &gt; 1000000, "High", G4644 &gt; 500000, "Medium", TRUE, "Low")</f>
        <v>Very High</v>
      </c>
      <c r="T4644" s="3" t="str" cm="1">
        <f t="array" ref="T4644">_xlfn.IFS(B4644 &gt;= 2005, "Post-2005", B4644 &gt;= 2000, "2000-2004", TRUE, "Pre-2000")</f>
        <v>Post-2005</v>
      </c>
    </row>
    <row r="4645" spans="1:20" x14ac:dyDescent="0.85">
      <c r="A4645" s="1">
        <v>41164</v>
      </c>
      <c r="B4645" t="s">
        <v>1346</v>
      </c>
      <c r="C4645" t="s">
        <v>6573</v>
      </c>
      <c r="D4645" t="s">
        <v>6574</v>
      </c>
      <c r="E4645" t="s">
        <v>21</v>
      </c>
      <c r="F4645" t="s">
        <v>22</v>
      </c>
      <c r="G4645" t="s">
        <v>23</v>
      </c>
      <c r="H4645">
        <v>2007</v>
      </c>
      <c r="I4645" s="2">
        <v>6672528.8499999996</v>
      </c>
      <c r="J4645" s="2">
        <v>0</v>
      </c>
      <c r="K4645" s="2">
        <v>6672528.8499999996</v>
      </c>
      <c r="L4645" t="s">
        <v>116</v>
      </c>
      <c r="M4645" s="3" t="b">
        <f>trust_funds5[[#This Row],[Contributions Outstanding (USD)]]=0</f>
        <v>1</v>
      </c>
      <c r="N4645" s="3" t="str">
        <f t="shared" si="360"/>
        <v>Outstanding</v>
      </c>
      <c r="O4645" s="3" t="str">
        <f t="shared" si="361"/>
        <v>High Contribution &amp; Recent</v>
      </c>
      <c r="P4645" s="3" t="str">
        <f t="shared" si="362"/>
        <v>Other</v>
      </c>
      <c r="Q4645" s="3" t="str">
        <f t="shared" si="363"/>
        <v>Other</v>
      </c>
      <c r="R4645" s="3" t="str">
        <f t="shared" si="364"/>
        <v>Not LCLS</v>
      </c>
      <c r="S4645" s="3" t="str" cm="1">
        <f t="array" ref="S4645">_xlfn.IFS(G4645 &gt; 5000000, "Very High", G4645 &gt; 1000000, "High", G4645 &gt; 500000, "Medium", TRUE, "Low")</f>
        <v>Very High</v>
      </c>
      <c r="T4645" s="3" t="str" cm="1">
        <f t="array" ref="T4645">_xlfn.IFS(B4645 &gt;= 2005, "Post-2005", B4645 &gt;= 2000, "2000-2004", TRUE, "Pre-2000")</f>
        <v>Post-2005</v>
      </c>
    </row>
    <row r="4646" spans="1:20" x14ac:dyDescent="0.85">
      <c r="A4646" s="1">
        <v>41164</v>
      </c>
      <c r="B4646" t="s">
        <v>1502</v>
      </c>
      <c r="C4646" t="s">
        <v>6575</v>
      </c>
      <c r="D4646" t="s">
        <v>6576</v>
      </c>
      <c r="E4646" t="s">
        <v>200</v>
      </c>
      <c r="F4646" t="s">
        <v>201</v>
      </c>
      <c r="G4646" t="s">
        <v>213</v>
      </c>
      <c r="H4646">
        <v>2007</v>
      </c>
      <c r="I4646" s="2">
        <v>232018</v>
      </c>
      <c r="J4646" s="2">
        <v>45</v>
      </c>
      <c r="K4646" s="2">
        <v>232063</v>
      </c>
      <c r="L4646" t="s">
        <v>116</v>
      </c>
      <c r="M4646" s="3" t="b">
        <f>trust_funds5[[#This Row],[Contributions Outstanding (USD)]]=0</f>
        <v>0</v>
      </c>
      <c r="N4646" s="3" t="str">
        <f t="shared" si="360"/>
        <v>Outstanding</v>
      </c>
      <c r="O4646" s="3" t="str">
        <f t="shared" si="361"/>
        <v>High Contribution &amp; Recent</v>
      </c>
      <c r="P4646" s="3" t="str">
        <f t="shared" si="362"/>
        <v>Other</v>
      </c>
      <c r="Q4646" s="3" t="str">
        <f t="shared" si="363"/>
        <v>Other</v>
      </c>
      <c r="R4646" s="3" t="str">
        <f t="shared" si="364"/>
        <v>Not LCLS</v>
      </c>
      <c r="S4646" s="3" t="str" cm="1">
        <f t="array" ref="S4646">_xlfn.IFS(G4646 &gt; 5000000, "Very High", G4646 &gt; 1000000, "High", G4646 &gt; 500000, "Medium", TRUE, "Low")</f>
        <v>Very High</v>
      </c>
      <c r="T4646" s="3" t="str" cm="1">
        <f t="array" ref="T4646">_xlfn.IFS(B4646 &gt;= 2005, "Post-2005", B4646 &gt;= 2000, "2000-2004", TRUE, "Pre-2000")</f>
        <v>Post-2005</v>
      </c>
    </row>
    <row r="4647" spans="1:20" x14ac:dyDescent="0.85">
      <c r="A4647" s="1">
        <v>41164</v>
      </c>
      <c r="B4647" t="s">
        <v>4702</v>
      </c>
      <c r="C4647" t="s">
        <v>4880</v>
      </c>
      <c r="D4647" t="s">
        <v>4881</v>
      </c>
      <c r="E4647" t="s">
        <v>200</v>
      </c>
      <c r="F4647" t="s">
        <v>201</v>
      </c>
      <c r="G4647" t="s">
        <v>202</v>
      </c>
      <c r="H4647">
        <v>2007</v>
      </c>
      <c r="I4647" s="2">
        <v>1709271.41</v>
      </c>
      <c r="J4647" s="2">
        <v>0</v>
      </c>
      <c r="K4647" s="2">
        <v>1709271.41</v>
      </c>
      <c r="L4647" t="s">
        <v>18</v>
      </c>
      <c r="M4647" s="3" t="b">
        <f>trust_funds5[[#This Row],[Contributions Outstanding (USD)]]=0</f>
        <v>1</v>
      </c>
      <c r="N4647" s="3" t="str">
        <f t="shared" si="360"/>
        <v>Outstanding</v>
      </c>
      <c r="O4647" s="3" t="str">
        <f t="shared" si="361"/>
        <v>High Contribution &amp; Recent</v>
      </c>
      <c r="P4647" s="3" t="str">
        <f t="shared" si="362"/>
        <v>Other</v>
      </c>
      <c r="Q4647" s="3" t="str">
        <f t="shared" si="363"/>
        <v>Other</v>
      </c>
      <c r="R4647" s="3" t="str">
        <f t="shared" si="364"/>
        <v>Not LCLS</v>
      </c>
      <c r="S4647" s="3" t="str" cm="1">
        <f t="array" ref="S4647">_xlfn.IFS(G4647 &gt; 5000000, "Very High", G4647 &gt; 1000000, "High", G4647 &gt; 500000, "Medium", TRUE, "Low")</f>
        <v>Very High</v>
      </c>
      <c r="T4647" s="3" t="str" cm="1">
        <f t="array" ref="T4647">_xlfn.IFS(B4647 &gt;= 2005, "Post-2005", B4647 &gt;= 2000, "2000-2004", TRUE, "Pre-2000")</f>
        <v>Post-2005</v>
      </c>
    </row>
    <row r="4648" spans="1:20" x14ac:dyDescent="0.85">
      <c r="A4648" s="1">
        <v>41164</v>
      </c>
      <c r="B4648" t="s">
        <v>5035</v>
      </c>
      <c r="C4648" t="s">
        <v>6577</v>
      </c>
      <c r="D4648" t="s">
        <v>6578</v>
      </c>
      <c r="E4648" t="s">
        <v>200</v>
      </c>
      <c r="F4648" t="s">
        <v>201</v>
      </c>
      <c r="G4648" t="s">
        <v>202</v>
      </c>
      <c r="H4648">
        <v>2007</v>
      </c>
      <c r="I4648" s="2">
        <v>729980</v>
      </c>
      <c r="J4648" s="2">
        <v>0</v>
      </c>
      <c r="K4648" s="2">
        <v>729980</v>
      </c>
      <c r="L4648" t="s">
        <v>18</v>
      </c>
      <c r="M4648" s="3" t="b">
        <f>trust_funds5[[#This Row],[Contributions Outstanding (USD)]]=0</f>
        <v>1</v>
      </c>
      <c r="N4648" s="3" t="str">
        <f t="shared" si="360"/>
        <v>Outstanding</v>
      </c>
      <c r="O4648" s="3" t="str">
        <f t="shared" si="361"/>
        <v>High Contribution &amp; Recent</v>
      </c>
      <c r="P4648" s="3" t="str">
        <f t="shared" si="362"/>
        <v>Other</v>
      </c>
      <c r="Q4648" s="3" t="str">
        <f t="shared" si="363"/>
        <v>Other</v>
      </c>
      <c r="R4648" s="3" t="str">
        <f t="shared" si="364"/>
        <v>Not LCLS</v>
      </c>
      <c r="S4648" s="3" t="str" cm="1">
        <f t="array" ref="S4648">_xlfn.IFS(G4648 &gt; 5000000, "Very High", G4648 &gt; 1000000, "High", G4648 &gt; 500000, "Medium", TRUE, "Low")</f>
        <v>Very High</v>
      </c>
      <c r="T4648" s="3" t="str" cm="1">
        <f t="array" ref="T4648">_xlfn.IFS(B4648 &gt;= 2005, "Post-2005", B4648 &gt;= 2000, "2000-2004", TRUE, "Pre-2000")</f>
        <v>Post-2005</v>
      </c>
    </row>
    <row r="4649" spans="1:20" x14ac:dyDescent="0.85">
      <c r="A4649" s="1">
        <v>41164</v>
      </c>
      <c r="B4649" t="s">
        <v>90</v>
      </c>
      <c r="C4649" t="s">
        <v>5236</v>
      </c>
      <c r="D4649" t="s">
        <v>5237</v>
      </c>
      <c r="E4649" t="s">
        <v>334</v>
      </c>
      <c r="F4649" t="s">
        <v>335</v>
      </c>
      <c r="G4649" t="s">
        <v>339</v>
      </c>
      <c r="H4649">
        <v>2007</v>
      </c>
      <c r="I4649" s="2">
        <v>600000</v>
      </c>
      <c r="J4649" s="2">
        <v>0</v>
      </c>
      <c r="K4649" s="2">
        <v>600000</v>
      </c>
      <c r="L4649" t="s">
        <v>116</v>
      </c>
      <c r="M4649" s="3" t="b">
        <f>trust_funds5[[#This Row],[Contributions Outstanding (USD)]]=0</f>
        <v>1</v>
      </c>
      <c r="N4649" s="3" t="str">
        <f t="shared" si="360"/>
        <v>Outstanding</v>
      </c>
      <c r="O4649" s="3" t="str">
        <f t="shared" si="361"/>
        <v>High Contribution &amp; Recent</v>
      </c>
      <c r="P4649" s="3" t="str">
        <f t="shared" si="362"/>
        <v>Other</v>
      </c>
      <c r="Q4649" s="3" t="str">
        <f t="shared" si="363"/>
        <v>Other</v>
      </c>
      <c r="R4649" s="3" t="str">
        <f t="shared" si="364"/>
        <v>Not LCLS</v>
      </c>
      <c r="S4649" s="3" t="str" cm="1">
        <f t="array" ref="S4649">_xlfn.IFS(G4649 &gt; 5000000, "Very High", G4649 &gt; 1000000, "High", G4649 &gt; 500000, "Medium", TRUE, "Low")</f>
        <v>Very High</v>
      </c>
      <c r="T4649" s="3" t="str" cm="1">
        <f t="array" ref="T4649">_xlfn.IFS(B4649 &gt;= 2005, "Post-2005", B4649 &gt;= 2000, "2000-2004", TRUE, "Pre-2000")</f>
        <v>Post-2005</v>
      </c>
    </row>
    <row r="4650" spans="1:20" x14ac:dyDescent="0.85">
      <c r="A4650" s="1">
        <v>41164</v>
      </c>
      <c r="B4650" t="s">
        <v>90</v>
      </c>
      <c r="C4650" t="s">
        <v>5597</v>
      </c>
      <c r="D4650" t="s">
        <v>5598</v>
      </c>
      <c r="E4650" t="s">
        <v>200</v>
      </c>
      <c r="F4650" t="s">
        <v>201</v>
      </c>
      <c r="G4650" t="s">
        <v>213</v>
      </c>
      <c r="H4650">
        <v>2007</v>
      </c>
      <c r="I4650" s="2">
        <v>2258259</v>
      </c>
      <c r="J4650" s="2">
        <v>20</v>
      </c>
      <c r="K4650" s="2">
        <v>2258279</v>
      </c>
      <c r="L4650" t="s">
        <v>116</v>
      </c>
      <c r="M4650" s="3" t="b">
        <f>trust_funds5[[#This Row],[Contributions Outstanding (USD)]]=0</f>
        <v>0</v>
      </c>
      <c r="N4650" s="3" t="str">
        <f t="shared" si="360"/>
        <v>Outstanding</v>
      </c>
      <c r="O4650" s="3" t="str">
        <f t="shared" si="361"/>
        <v>High Contribution &amp; Recent</v>
      </c>
      <c r="P4650" s="3" t="str">
        <f t="shared" si="362"/>
        <v>Other</v>
      </c>
      <c r="Q4650" s="3" t="str">
        <f t="shared" si="363"/>
        <v>Other</v>
      </c>
      <c r="R4650" s="3" t="str">
        <f t="shared" si="364"/>
        <v>Not LCLS</v>
      </c>
      <c r="S4650" s="3" t="str" cm="1">
        <f t="array" ref="S4650">_xlfn.IFS(G4650 &gt; 5000000, "Very High", G4650 &gt; 1000000, "High", G4650 &gt; 500000, "Medium", TRUE, "Low")</f>
        <v>Very High</v>
      </c>
      <c r="T4650" s="3" t="str" cm="1">
        <f t="array" ref="T4650">_xlfn.IFS(B4650 &gt;= 2005, "Post-2005", B4650 &gt;= 2000, "2000-2004", TRUE, "Pre-2000")</f>
        <v>Post-2005</v>
      </c>
    </row>
    <row r="4651" spans="1:20" x14ac:dyDescent="0.85">
      <c r="A4651" s="1">
        <v>41164</v>
      </c>
      <c r="B4651" t="s">
        <v>1346</v>
      </c>
      <c r="C4651" t="s">
        <v>6579</v>
      </c>
      <c r="D4651" t="s">
        <v>6580</v>
      </c>
      <c r="E4651" t="s">
        <v>85</v>
      </c>
      <c r="F4651" t="s">
        <v>86</v>
      </c>
      <c r="G4651" t="s">
        <v>87</v>
      </c>
      <c r="H4651">
        <v>2007</v>
      </c>
      <c r="I4651" s="2">
        <v>353022.58</v>
      </c>
      <c r="J4651" s="2">
        <v>0</v>
      </c>
      <c r="K4651" s="2">
        <v>353022.58</v>
      </c>
      <c r="L4651" t="s">
        <v>18</v>
      </c>
      <c r="M4651" s="3" t="b">
        <f>trust_funds5[[#This Row],[Contributions Outstanding (USD)]]=0</f>
        <v>1</v>
      </c>
      <c r="N4651" s="3" t="str">
        <f t="shared" si="360"/>
        <v>Outstanding</v>
      </c>
      <c r="O4651" s="3" t="str">
        <f t="shared" si="361"/>
        <v>High Contribution &amp; Recent</v>
      </c>
      <c r="P4651" s="3" t="str">
        <f t="shared" si="362"/>
        <v>Other</v>
      </c>
      <c r="Q4651" s="3" t="str">
        <f t="shared" si="363"/>
        <v>Other</v>
      </c>
      <c r="R4651" s="3" t="str">
        <f t="shared" si="364"/>
        <v>Not LCLS</v>
      </c>
      <c r="S4651" s="3" t="str" cm="1">
        <f t="array" ref="S4651">_xlfn.IFS(G4651 &gt; 5000000, "Very High", G4651 &gt; 1000000, "High", G4651 &gt; 500000, "Medium", TRUE, "Low")</f>
        <v>Very High</v>
      </c>
      <c r="T4651" s="3" t="str" cm="1">
        <f t="array" ref="T4651">_xlfn.IFS(B4651 &gt;= 2005, "Post-2005", B4651 &gt;= 2000, "2000-2004", TRUE, "Pre-2000")</f>
        <v>Post-2005</v>
      </c>
    </row>
    <row r="4652" spans="1:20" x14ac:dyDescent="0.85">
      <c r="A4652" s="1">
        <v>41164</v>
      </c>
      <c r="B4652" t="s">
        <v>90</v>
      </c>
      <c r="C4652" t="s">
        <v>4889</v>
      </c>
      <c r="D4652" t="s">
        <v>4890</v>
      </c>
      <c r="E4652" t="s">
        <v>70</v>
      </c>
      <c r="F4652" t="s">
        <v>71</v>
      </c>
      <c r="G4652" t="s">
        <v>72</v>
      </c>
      <c r="H4652">
        <v>2007</v>
      </c>
      <c r="I4652" s="2">
        <v>55755.64</v>
      </c>
      <c r="J4652" s="2">
        <v>0</v>
      </c>
      <c r="K4652" s="2">
        <v>55755.64</v>
      </c>
      <c r="L4652" t="s">
        <v>18</v>
      </c>
      <c r="M4652" s="3" t="b">
        <f>trust_funds5[[#This Row],[Contributions Outstanding (USD)]]=0</f>
        <v>1</v>
      </c>
      <c r="N4652" s="3" t="str">
        <f t="shared" si="360"/>
        <v>Outstanding</v>
      </c>
      <c r="O4652" s="3" t="str">
        <f t="shared" si="361"/>
        <v>High Contribution &amp; Recent</v>
      </c>
      <c r="P4652" s="3" t="str">
        <f t="shared" si="362"/>
        <v>Other</v>
      </c>
      <c r="Q4652" s="3" t="str">
        <f t="shared" si="363"/>
        <v>Other</v>
      </c>
      <c r="R4652" s="3" t="str">
        <f t="shared" si="364"/>
        <v>Not LCLS</v>
      </c>
      <c r="S4652" s="3" t="str" cm="1">
        <f t="array" ref="S4652">_xlfn.IFS(G4652 &gt; 5000000, "Very High", G4652 &gt; 1000000, "High", G4652 &gt; 500000, "Medium", TRUE, "Low")</f>
        <v>Very High</v>
      </c>
      <c r="T4652" s="3" t="str" cm="1">
        <f t="array" ref="T4652">_xlfn.IFS(B4652 &gt;= 2005, "Post-2005", B4652 &gt;= 2000, "2000-2004", TRUE, "Pre-2000")</f>
        <v>Post-2005</v>
      </c>
    </row>
    <row r="4653" spans="1:20" x14ac:dyDescent="0.85">
      <c r="A4653" s="1">
        <v>41164</v>
      </c>
      <c r="B4653" t="s">
        <v>6581</v>
      </c>
      <c r="C4653" t="s">
        <v>6582</v>
      </c>
      <c r="D4653" t="s">
        <v>6583</v>
      </c>
      <c r="E4653" t="s">
        <v>85</v>
      </c>
      <c r="F4653" t="s">
        <v>86</v>
      </c>
      <c r="G4653" t="s">
        <v>87</v>
      </c>
      <c r="H4653">
        <v>2007</v>
      </c>
      <c r="I4653" s="2">
        <v>1103216.6000000001</v>
      </c>
      <c r="J4653" s="2">
        <v>0</v>
      </c>
      <c r="K4653" s="2">
        <v>1103216.6000000001</v>
      </c>
      <c r="L4653" t="s">
        <v>116</v>
      </c>
      <c r="M4653" s="3" t="b">
        <f>trust_funds5[[#This Row],[Contributions Outstanding (USD)]]=0</f>
        <v>1</v>
      </c>
      <c r="N4653" s="3" t="str">
        <f t="shared" si="360"/>
        <v>Outstanding</v>
      </c>
      <c r="O4653" s="3" t="str">
        <f t="shared" si="361"/>
        <v>High Contribution &amp; Recent</v>
      </c>
      <c r="P4653" s="3" t="str">
        <f t="shared" si="362"/>
        <v>Other</v>
      </c>
      <c r="Q4653" s="3" t="str">
        <f t="shared" si="363"/>
        <v>Other</v>
      </c>
      <c r="R4653" s="3" t="str">
        <f t="shared" si="364"/>
        <v>Not LCLS</v>
      </c>
      <c r="S4653" s="3" t="str" cm="1">
        <f t="array" ref="S4653">_xlfn.IFS(G4653 &gt; 5000000, "Very High", G4653 &gt; 1000000, "High", G4653 &gt; 500000, "Medium", TRUE, "Low")</f>
        <v>Very High</v>
      </c>
      <c r="T4653" s="3" t="str" cm="1">
        <f t="array" ref="T4653">_xlfn.IFS(B4653 &gt;= 2005, "Post-2005", B4653 &gt;= 2000, "2000-2004", TRUE, "Pre-2000")</f>
        <v>Post-2005</v>
      </c>
    </row>
    <row r="4654" spans="1:20" x14ac:dyDescent="0.85">
      <c r="A4654" s="1">
        <v>41164</v>
      </c>
      <c r="B4654" t="s">
        <v>6581</v>
      </c>
      <c r="C4654" t="s">
        <v>6582</v>
      </c>
      <c r="D4654" t="s">
        <v>6583</v>
      </c>
      <c r="E4654" t="s">
        <v>42</v>
      </c>
      <c r="F4654" t="s">
        <v>43</v>
      </c>
      <c r="G4654" t="s">
        <v>44</v>
      </c>
      <c r="H4654">
        <v>2007</v>
      </c>
      <c r="I4654" s="2">
        <v>1818629.62</v>
      </c>
      <c r="J4654" s="2">
        <v>0</v>
      </c>
      <c r="K4654" s="2">
        <v>1818629.62</v>
      </c>
      <c r="L4654" t="s">
        <v>116</v>
      </c>
      <c r="M4654" s="3" t="b">
        <f>trust_funds5[[#This Row],[Contributions Outstanding (USD)]]=0</f>
        <v>1</v>
      </c>
      <c r="N4654" s="3" t="str">
        <f t="shared" si="360"/>
        <v>Outstanding</v>
      </c>
      <c r="O4654" s="3" t="str">
        <f t="shared" si="361"/>
        <v>High Contribution &amp; Recent</v>
      </c>
      <c r="P4654" s="3" t="str">
        <f t="shared" si="362"/>
        <v>Other</v>
      </c>
      <c r="Q4654" s="3" t="str">
        <f t="shared" si="363"/>
        <v>Other</v>
      </c>
      <c r="R4654" s="3" t="str">
        <f t="shared" si="364"/>
        <v>Not LCLS</v>
      </c>
      <c r="S4654" s="3" t="str" cm="1">
        <f t="array" ref="S4654">_xlfn.IFS(G4654 &gt; 5000000, "Very High", G4654 &gt; 1000000, "High", G4654 &gt; 500000, "Medium", TRUE, "Low")</f>
        <v>Very High</v>
      </c>
      <c r="T4654" s="3" t="str" cm="1">
        <f t="array" ref="T4654">_xlfn.IFS(B4654 &gt;= 2005, "Post-2005", B4654 &gt;= 2000, "2000-2004", TRUE, "Pre-2000")</f>
        <v>Post-2005</v>
      </c>
    </row>
    <row r="4655" spans="1:20" x14ac:dyDescent="0.85">
      <c r="A4655" s="1">
        <v>41164</v>
      </c>
      <c r="B4655" t="s">
        <v>90</v>
      </c>
      <c r="C4655" t="s">
        <v>6551</v>
      </c>
      <c r="D4655" t="s">
        <v>6552</v>
      </c>
      <c r="E4655" t="s">
        <v>70</v>
      </c>
      <c r="F4655" t="s">
        <v>71</v>
      </c>
      <c r="G4655" t="s">
        <v>72</v>
      </c>
      <c r="H4655">
        <v>2007</v>
      </c>
      <c r="I4655" s="2">
        <v>600000</v>
      </c>
      <c r="J4655" s="2">
        <v>0</v>
      </c>
      <c r="K4655" s="2">
        <v>600000</v>
      </c>
      <c r="L4655" t="s">
        <v>18</v>
      </c>
      <c r="M4655" s="3" t="b">
        <f>trust_funds5[[#This Row],[Contributions Outstanding (USD)]]=0</f>
        <v>1</v>
      </c>
      <c r="N4655" s="3" t="str">
        <f t="shared" si="360"/>
        <v>Outstanding</v>
      </c>
      <c r="O4655" s="3" t="str">
        <f t="shared" si="361"/>
        <v>High Contribution &amp; Recent</v>
      </c>
      <c r="P4655" s="3" t="str">
        <f t="shared" si="362"/>
        <v>Other</v>
      </c>
      <c r="Q4655" s="3" t="str">
        <f t="shared" si="363"/>
        <v>Other</v>
      </c>
      <c r="R4655" s="3" t="str">
        <f t="shared" si="364"/>
        <v>Not LCLS</v>
      </c>
      <c r="S4655" s="3" t="str" cm="1">
        <f t="array" ref="S4655">_xlfn.IFS(G4655 &gt; 5000000, "Very High", G4655 &gt; 1000000, "High", G4655 &gt; 500000, "Medium", TRUE, "Low")</f>
        <v>Very High</v>
      </c>
      <c r="T4655" s="3" t="str" cm="1">
        <f t="array" ref="T4655">_xlfn.IFS(B4655 &gt;= 2005, "Post-2005", B4655 &gt;= 2000, "2000-2004", TRUE, "Pre-2000")</f>
        <v>Post-2005</v>
      </c>
    </row>
    <row r="4656" spans="1:20" x14ac:dyDescent="0.85">
      <c r="A4656" s="1">
        <v>41164</v>
      </c>
      <c r="B4656" t="s">
        <v>600</v>
      </c>
      <c r="C4656" t="s">
        <v>5599</v>
      </c>
      <c r="D4656" t="s">
        <v>5600</v>
      </c>
      <c r="E4656" t="s">
        <v>15</v>
      </c>
      <c r="F4656" t="s">
        <v>16</v>
      </c>
      <c r="G4656" t="s">
        <v>17</v>
      </c>
      <c r="H4656">
        <v>2007</v>
      </c>
      <c r="I4656" s="2">
        <v>71473.87</v>
      </c>
      <c r="J4656" s="2">
        <v>0</v>
      </c>
      <c r="K4656" s="2">
        <v>71473.87</v>
      </c>
      <c r="L4656" t="s">
        <v>116</v>
      </c>
      <c r="M4656" s="3" t="b">
        <f>trust_funds5[[#This Row],[Contributions Outstanding (USD)]]=0</f>
        <v>1</v>
      </c>
      <c r="N4656" s="3" t="str">
        <f t="shared" si="360"/>
        <v>Outstanding</v>
      </c>
      <c r="O4656" s="3" t="str">
        <f t="shared" si="361"/>
        <v>High Contribution &amp; Recent</v>
      </c>
      <c r="P4656" s="3" t="str">
        <f t="shared" si="362"/>
        <v>Other</v>
      </c>
      <c r="Q4656" s="3" t="str">
        <f t="shared" si="363"/>
        <v>Other</v>
      </c>
      <c r="R4656" s="3" t="str">
        <f t="shared" si="364"/>
        <v>Not LCLS</v>
      </c>
      <c r="S4656" s="3" t="str" cm="1">
        <f t="array" ref="S4656">_xlfn.IFS(G4656 &gt; 5000000, "Very High", G4656 &gt; 1000000, "High", G4656 &gt; 500000, "Medium", TRUE, "Low")</f>
        <v>Very High</v>
      </c>
      <c r="T4656" s="3" t="str" cm="1">
        <f t="array" ref="T4656">_xlfn.IFS(B4656 &gt;= 2005, "Post-2005", B4656 &gt;= 2000, "2000-2004", TRUE, "Pre-2000")</f>
        <v>Post-2005</v>
      </c>
    </row>
    <row r="4657" spans="1:20" x14ac:dyDescent="0.85">
      <c r="A4657" s="1">
        <v>41164</v>
      </c>
      <c r="B4657" t="s">
        <v>600</v>
      </c>
      <c r="C4657" t="s">
        <v>5599</v>
      </c>
      <c r="D4657" t="s">
        <v>5600</v>
      </c>
      <c r="E4657" t="s">
        <v>6584</v>
      </c>
      <c r="F4657" t="s">
        <v>6585</v>
      </c>
      <c r="G4657" t="s">
        <v>6586</v>
      </c>
      <c r="H4657">
        <v>2007</v>
      </c>
      <c r="I4657" s="2">
        <v>249870</v>
      </c>
      <c r="J4657" s="2">
        <v>130</v>
      </c>
      <c r="K4657" s="2">
        <v>250000</v>
      </c>
      <c r="L4657" t="s">
        <v>116</v>
      </c>
      <c r="M4657" s="3" t="b">
        <f>trust_funds5[[#This Row],[Contributions Outstanding (USD)]]=0</f>
        <v>0</v>
      </c>
      <c r="N4657" s="3" t="str">
        <f t="shared" si="360"/>
        <v>Outstanding</v>
      </c>
      <c r="O4657" s="3" t="str">
        <f t="shared" si="361"/>
        <v>High Contribution &amp; Recent</v>
      </c>
      <c r="P4657" s="3" t="str">
        <f t="shared" si="362"/>
        <v>Other</v>
      </c>
      <c r="Q4657" s="3" t="str">
        <f t="shared" si="363"/>
        <v>Other</v>
      </c>
      <c r="R4657" s="3" t="str">
        <f t="shared" si="364"/>
        <v>Not LCLS</v>
      </c>
      <c r="S4657" s="3" t="str" cm="1">
        <f t="array" ref="S4657">_xlfn.IFS(G4657 &gt; 5000000, "Very High", G4657 &gt; 1000000, "High", G4657 &gt; 500000, "Medium", TRUE, "Low")</f>
        <v>Very High</v>
      </c>
      <c r="T4657" s="3" t="str" cm="1">
        <f t="array" ref="T4657">_xlfn.IFS(B4657 &gt;= 2005, "Post-2005", B4657 &gt;= 2000, "2000-2004", TRUE, "Pre-2000")</f>
        <v>Post-2005</v>
      </c>
    </row>
    <row r="4658" spans="1:20" x14ac:dyDescent="0.85">
      <c r="A4658" s="1">
        <v>41164</v>
      </c>
      <c r="B4658" t="s">
        <v>600</v>
      </c>
      <c r="C4658" t="s">
        <v>5599</v>
      </c>
      <c r="D4658" t="s">
        <v>5600</v>
      </c>
      <c r="E4658" t="s">
        <v>293</v>
      </c>
      <c r="F4658" t="s">
        <v>294</v>
      </c>
      <c r="G4658" t="s">
        <v>295</v>
      </c>
      <c r="H4658">
        <v>2007</v>
      </c>
      <c r="I4658" s="2">
        <v>199790.48</v>
      </c>
      <c r="J4658" s="2">
        <v>8288.5300000000007</v>
      </c>
      <c r="K4658" s="2">
        <v>208079.01</v>
      </c>
      <c r="L4658" t="s">
        <v>116</v>
      </c>
      <c r="M4658" s="3" t="b">
        <f>trust_funds5[[#This Row],[Contributions Outstanding (USD)]]=0</f>
        <v>0</v>
      </c>
      <c r="N4658" s="3" t="str">
        <f t="shared" si="360"/>
        <v>Outstanding</v>
      </c>
      <c r="O4658" s="3" t="str">
        <f t="shared" si="361"/>
        <v>High Contribution &amp; Recent</v>
      </c>
      <c r="P4658" s="3" t="str">
        <f t="shared" si="362"/>
        <v>Other</v>
      </c>
      <c r="Q4658" s="3" t="str">
        <f t="shared" si="363"/>
        <v>Other</v>
      </c>
      <c r="R4658" s="3" t="str">
        <f t="shared" si="364"/>
        <v>Not LCLS</v>
      </c>
      <c r="S4658" s="3" t="str" cm="1">
        <f t="array" ref="S4658">_xlfn.IFS(G4658 &gt; 5000000, "Very High", G4658 &gt; 1000000, "High", G4658 &gt; 500000, "Medium", TRUE, "Low")</f>
        <v>Very High</v>
      </c>
      <c r="T4658" s="3" t="str" cm="1">
        <f t="array" ref="T4658">_xlfn.IFS(B4658 &gt;= 2005, "Post-2005", B4658 &gt;= 2000, "2000-2004", TRUE, "Pre-2000")</f>
        <v>Post-2005</v>
      </c>
    </row>
    <row r="4659" spans="1:20" x14ac:dyDescent="0.85">
      <c r="A4659" s="1">
        <v>41164</v>
      </c>
      <c r="B4659" t="s">
        <v>600</v>
      </c>
      <c r="C4659" t="s">
        <v>5599</v>
      </c>
      <c r="D4659" t="s">
        <v>5600</v>
      </c>
      <c r="E4659" t="s">
        <v>293</v>
      </c>
      <c r="F4659" t="s">
        <v>294</v>
      </c>
      <c r="G4659" t="s">
        <v>4803</v>
      </c>
      <c r="H4659">
        <v>2007</v>
      </c>
      <c r="I4659" s="2">
        <v>512112</v>
      </c>
      <c r="J4659" s="2">
        <v>0</v>
      </c>
      <c r="K4659" s="2">
        <v>512112</v>
      </c>
      <c r="L4659" t="s">
        <v>116</v>
      </c>
      <c r="M4659" s="3" t="b">
        <f>trust_funds5[[#This Row],[Contributions Outstanding (USD)]]=0</f>
        <v>1</v>
      </c>
      <c r="N4659" s="3" t="str">
        <f t="shared" si="360"/>
        <v>Outstanding</v>
      </c>
      <c r="O4659" s="3" t="str">
        <f t="shared" si="361"/>
        <v>High Contribution &amp; Recent</v>
      </c>
      <c r="P4659" s="3" t="str">
        <f t="shared" si="362"/>
        <v>Other</v>
      </c>
      <c r="Q4659" s="3" t="str">
        <f t="shared" si="363"/>
        <v>Other</v>
      </c>
      <c r="R4659" s="3" t="str">
        <f t="shared" si="364"/>
        <v>Not LCLS</v>
      </c>
      <c r="S4659" s="3" t="str" cm="1">
        <f t="array" ref="S4659">_xlfn.IFS(G4659 &gt; 5000000, "Very High", G4659 &gt; 1000000, "High", G4659 &gt; 500000, "Medium", TRUE, "Low")</f>
        <v>Very High</v>
      </c>
      <c r="T4659" s="3" t="str" cm="1">
        <f t="array" ref="T4659">_xlfn.IFS(B4659 &gt;= 2005, "Post-2005", B4659 &gt;= 2000, "2000-2004", TRUE, "Pre-2000")</f>
        <v>Post-2005</v>
      </c>
    </row>
    <row r="4660" spans="1:20" x14ac:dyDescent="0.85">
      <c r="A4660" s="1">
        <v>41164</v>
      </c>
      <c r="B4660" t="s">
        <v>600</v>
      </c>
      <c r="C4660" t="s">
        <v>5599</v>
      </c>
      <c r="D4660" t="s">
        <v>5600</v>
      </c>
      <c r="E4660" t="s">
        <v>204</v>
      </c>
      <c r="F4660" t="s">
        <v>205</v>
      </c>
      <c r="G4660" t="s">
        <v>206</v>
      </c>
      <c r="H4660">
        <v>2007</v>
      </c>
      <c r="I4660" s="2">
        <v>506720</v>
      </c>
      <c r="J4660" s="2">
        <v>0</v>
      </c>
      <c r="K4660" s="2">
        <v>506720</v>
      </c>
      <c r="L4660" t="s">
        <v>116</v>
      </c>
      <c r="M4660" s="3" t="b">
        <f>trust_funds5[[#This Row],[Contributions Outstanding (USD)]]=0</f>
        <v>1</v>
      </c>
      <c r="N4660" s="3" t="str">
        <f t="shared" si="360"/>
        <v>Outstanding</v>
      </c>
      <c r="O4660" s="3" t="str">
        <f t="shared" si="361"/>
        <v>High Contribution &amp; Recent</v>
      </c>
      <c r="P4660" s="3" t="str">
        <f t="shared" si="362"/>
        <v>Other</v>
      </c>
      <c r="Q4660" s="3" t="str">
        <f t="shared" si="363"/>
        <v>Other</v>
      </c>
      <c r="R4660" s="3" t="str">
        <f t="shared" si="364"/>
        <v>Not LCLS</v>
      </c>
      <c r="S4660" s="3" t="str" cm="1">
        <f t="array" ref="S4660">_xlfn.IFS(G4660 &gt; 5000000, "Very High", G4660 &gt; 1000000, "High", G4660 &gt; 500000, "Medium", TRUE, "Low")</f>
        <v>Very High</v>
      </c>
      <c r="T4660" s="3" t="str" cm="1">
        <f t="array" ref="T4660">_xlfn.IFS(B4660 &gt;= 2005, "Post-2005", B4660 &gt;= 2000, "2000-2004", TRUE, "Pre-2000")</f>
        <v>Post-2005</v>
      </c>
    </row>
    <row r="4661" spans="1:20" x14ac:dyDescent="0.85">
      <c r="A4661" s="1">
        <v>41164</v>
      </c>
      <c r="B4661" t="s">
        <v>600</v>
      </c>
      <c r="C4661" t="s">
        <v>5599</v>
      </c>
      <c r="D4661" t="s">
        <v>5600</v>
      </c>
      <c r="E4661" t="s">
        <v>119</v>
      </c>
      <c r="F4661" t="s">
        <v>120</v>
      </c>
      <c r="G4661" t="s">
        <v>121</v>
      </c>
      <c r="H4661">
        <v>2007</v>
      </c>
      <c r="I4661" s="2">
        <v>749910</v>
      </c>
      <c r="J4661" s="2">
        <v>90</v>
      </c>
      <c r="K4661" s="2">
        <v>750000</v>
      </c>
      <c r="L4661" t="s">
        <v>116</v>
      </c>
      <c r="M4661" s="3" t="b">
        <f>trust_funds5[[#This Row],[Contributions Outstanding (USD)]]=0</f>
        <v>0</v>
      </c>
      <c r="N4661" s="3" t="str">
        <f t="shared" si="360"/>
        <v>Outstanding</v>
      </c>
      <c r="O4661" s="3" t="str">
        <f t="shared" si="361"/>
        <v>High Contribution &amp; Recent</v>
      </c>
      <c r="P4661" s="3" t="str">
        <f t="shared" si="362"/>
        <v>Other</v>
      </c>
      <c r="Q4661" s="3" t="str">
        <f t="shared" si="363"/>
        <v>Other</v>
      </c>
      <c r="R4661" s="3" t="str">
        <f t="shared" si="364"/>
        <v>Not LCLS</v>
      </c>
      <c r="S4661" s="3" t="str" cm="1">
        <f t="array" ref="S4661">_xlfn.IFS(G4661 &gt; 5000000, "Very High", G4661 &gt; 1000000, "High", G4661 &gt; 500000, "Medium", TRUE, "Low")</f>
        <v>Very High</v>
      </c>
      <c r="T4661" s="3" t="str" cm="1">
        <f t="array" ref="T4661">_xlfn.IFS(B4661 &gt;= 2005, "Post-2005", B4661 &gt;= 2000, "2000-2004", TRUE, "Pre-2000")</f>
        <v>Post-2005</v>
      </c>
    </row>
    <row r="4662" spans="1:20" x14ac:dyDescent="0.85">
      <c r="A4662" s="1">
        <v>41164</v>
      </c>
      <c r="B4662" t="s">
        <v>600</v>
      </c>
      <c r="C4662" t="s">
        <v>5599</v>
      </c>
      <c r="D4662" t="s">
        <v>5600</v>
      </c>
      <c r="E4662" t="s">
        <v>42</v>
      </c>
      <c r="F4662" t="s">
        <v>43</v>
      </c>
      <c r="G4662" t="s">
        <v>44</v>
      </c>
      <c r="H4662">
        <v>2007</v>
      </c>
      <c r="I4662" s="2">
        <v>800422.62</v>
      </c>
      <c r="J4662" s="2">
        <v>0</v>
      </c>
      <c r="K4662" s="2">
        <v>800422.62</v>
      </c>
      <c r="L4662" t="s">
        <v>116</v>
      </c>
      <c r="M4662" s="3" t="b">
        <f>trust_funds5[[#This Row],[Contributions Outstanding (USD)]]=0</f>
        <v>1</v>
      </c>
      <c r="N4662" s="3" t="str">
        <f t="shared" si="360"/>
        <v>Outstanding</v>
      </c>
      <c r="O4662" s="3" t="str">
        <f t="shared" si="361"/>
        <v>High Contribution &amp; Recent</v>
      </c>
      <c r="P4662" s="3" t="str">
        <f t="shared" si="362"/>
        <v>Other</v>
      </c>
      <c r="Q4662" s="3" t="str">
        <f t="shared" si="363"/>
        <v>Other</v>
      </c>
      <c r="R4662" s="3" t="str">
        <f t="shared" si="364"/>
        <v>Not LCLS</v>
      </c>
      <c r="S4662" s="3" t="str" cm="1">
        <f t="array" ref="S4662">_xlfn.IFS(G4662 &gt; 5000000, "Very High", G4662 &gt; 1000000, "High", G4662 &gt; 500000, "Medium", TRUE, "Low")</f>
        <v>Very High</v>
      </c>
      <c r="T4662" s="3" t="str" cm="1">
        <f t="array" ref="T4662">_xlfn.IFS(B4662 &gt;= 2005, "Post-2005", B4662 &gt;= 2000, "2000-2004", TRUE, "Pre-2000")</f>
        <v>Post-2005</v>
      </c>
    </row>
    <row r="4663" spans="1:20" x14ac:dyDescent="0.85">
      <c r="A4663" s="1">
        <v>41164</v>
      </c>
      <c r="B4663" t="s">
        <v>600</v>
      </c>
      <c r="C4663" t="s">
        <v>5599</v>
      </c>
      <c r="D4663" t="s">
        <v>5600</v>
      </c>
      <c r="E4663" t="s">
        <v>21</v>
      </c>
      <c r="F4663" t="s">
        <v>22</v>
      </c>
      <c r="G4663" t="s">
        <v>23</v>
      </c>
      <c r="H4663">
        <v>2007</v>
      </c>
      <c r="I4663" s="2">
        <v>2384048.5499999998</v>
      </c>
      <c r="J4663" s="2">
        <v>0</v>
      </c>
      <c r="K4663" s="2">
        <v>2384048.5499999998</v>
      </c>
      <c r="L4663" t="s">
        <v>116</v>
      </c>
      <c r="M4663" s="3" t="b">
        <f>trust_funds5[[#This Row],[Contributions Outstanding (USD)]]=0</f>
        <v>1</v>
      </c>
      <c r="N4663" s="3" t="str">
        <f t="shared" si="360"/>
        <v>Outstanding</v>
      </c>
      <c r="O4663" s="3" t="str">
        <f t="shared" si="361"/>
        <v>High Contribution &amp; Recent</v>
      </c>
      <c r="P4663" s="3" t="str">
        <f t="shared" si="362"/>
        <v>Other</v>
      </c>
      <c r="Q4663" s="3" t="str">
        <f t="shared" si="363"/>
        <v>Other</v>
      </c>
      <c r="R4663" s="3" t="str">
        <f t="shared" si="364"/>
        <v>Not LCLS</v>
      </c>
      <c r="S4663" s="3" t="str" cm="1">
        <f t="array" ref="S4663">_xlfn.IFS(G4663 &gt; 5000000, "Very High", G4663 &gt; 1000000, "High", G4663 &gt; 500000, "Medium", TRUE, "Low")</f>
        <v>Very High</v>
      </c>
      <c r="T4663" s="3" t="str" cm="1">
        <f t="array" ref="T4663">_xlfn.IFS(B4663 &gt;= 2005, "Post-2005", B4663 &gt;= 2000, "2000-2004", TRUE, "Pre-2000")</f>
        <v>Post-2005</v>
      </c>
    </row>
    <row r="4664" spans="1:20" x14ac:dyDescent="0.85">
      <c r="A4664" s="1">
        <v>41164</v>
      </c>
      <c r="B4664" t="s">
        <v>90</v>
      </c>
      <c r="C4664" t="s">
        <v>6587</v>
      </c>
      <c r="D4664" t="s">
        <v>6588</v>
      </c>
      <c r="E4664" t="s">
        <v>1791</v>
      </c>
      <c r="F4664" t="s">
        <v>1792</v>
      </c>
      <c r="G4664" t="s">
        <v>6589</v>
      </c>
      <c r="H4664">
        <v>2007</v>
      </c>
      <c r="I4664" s="2">
        <v>2199955</v>
      </c>
      <c r="J4664" s="2">
        <v>0</v>
      </c>
      <c r="K4664" s="2">
        <v>2199955</v>
      </c>
      <c r="L4664" t="s">
        <v>18</v>
      </c>
      <c r="M4664" s="3" t="b">
        <f>trust_funds5[[#This Row],[Contributions Outstanding (USD)]]=0</f>
        <v>1</v>
      </c>
      <c r="N4664" s="3" t="str">
        <f t="shared" si="360"/>
        <v>Outstanding</v>
      </c>
      <c r="O4664" s="3" t="str">
        <f t="shared" si="361"/>
        <v>High Contribution &amp; Recent</v>
      </c>
      <c r="P4664" s="3" t="str">
        <f t="shared" si="362"/>
        <v>Other</v>
      </c>
      <c r="Q4664" s="3" t="str">
        <f t="shared" si="363"/>
        <v>Other</v>
      </c>
      <c r="R4664" s="3" t="str">
        <f t="shared" si="364"/>
        <v>Not LCLS</v>
      </c>
      <c r="S4664" s="3" t="str" cm="1">
        <f t="array" ref="S4664">_xlfn.IFS(G4664 &gt; 5000000, "Very High", G4664 &gt; 1000000, "High", G4664 &gt; 500000, "Medium", TRUE, "Low")</f>
        <v>Very High</v>
      </c>
      <c r="T4664" s="3" t="str" cm="1">
        <f t="array" ref="T4664">_xlfn.IFS(B4664 &gt;= 2005, "Post-2005", B4664 &gt;= 2000, "2000-2004", TRUE, "Pre-2000")</f>
        <v>Post-2005</v>
      </c>
    </row>
    <row r="4665" spans="1:20" x14ac:dyDescent="0.85">
      <c r="A4665" s="1">
        <v>41164</v>
      </c>
      <c r="B4665" t="s">
        <v>90</v>
      </c>
      <c r="C4665" t="s">
        <v>6587</v>
      </c>
      <c r="D4665" t="s">
        <v>6588</v>
      </c>
      <c r="E4665" t="s">
        <v>93</v>
      </c>
      <c r="F4665" t="s">
        <v>94</v>
      </c>
      <c r="H4665">
        <v>2007</v>
      </c>
      <c r="I4665" s="2">
        <v>470000</v>
      </c>
      <c r="J4665" s="2">
        <v>0</v>
      </c>
      <c r="K4665" s="2">
        <v>470000</v>
      </c>
      <c r="L4665" t="s">
        <v>18</v>
      </c>
      <c r="M4665" s="3" t="b">
        <f>trust_funds5[[#This Row],[Contributions Outstanding (USD)]]=0</f>
        <v>1</v>
      </c>
      <c r="N4665" s="3" t="str">
        <f t="shared" si="360"/>
        <v>Outstanding</v>
      </c>
      <c r="O4665" s="3" t="str">
        <f t="shared" si="361"/>
        <v>High Contribution &amp; Recent</v>
      </c>
      <c r="P4665" s="3" t="str">
        <f t="shared" si="362"/>
        <v>Other</v>
      </c>
      <c r="Q4665" s="3" t="str">
        <f t="shared" si="363"/>
        <v>Other</v>
      </c>
      <c r="R4665" s="3" t="str">
        <f t="shared" si="364"/>
        <v>Not LCLS</v>
      </c>
      <c r="S4665" s="3" t="str" cm="1">
        <f t="array" ref="S4665">_xlfn.IFS(G4665 &gt; 5000000, "Very High", G4665 &gt; 1000000, "High", G4665 &gt; 500000, "Medium", TRUE, "Low")</f>
        <v>Low</v>
      </c>
      <c r="T4665" s="3" t="str" cm="1">
        <f t="array" ref="T4665">_xlfn.IFS(B4665 &gt;= 2005, "Post-2005", B4665 &gt;= 2000, "2000-2004", TRUE, "Pre-2000")</f>
        <v>Post-2005</v>
      </c>
    </row>
    <row r="4666" spans="1:20" x14ac:dyDescent="0.85">
      <c r="A4666" s="1">
        <v>41164</v>
      </c>
      <c r="B4666" t="s">
        <v>5847</v>
      </c>
      <c r="C4666" t="s">
        <v>6590</v>
      </c>
      <c r="D4666" t="s">
        <v>6591</v>
      </c>
      <c r="E4666" t="s">
        <v>21</v>
      </c>
      <c r="F4666" t="s">
        <v>22</v>
      </c>
      <c r="G4666" t="s">
        <v>23</v>
      </c>
      <c r="H4666">
        <v>2007</v>
      </c>
      <c r="I4666" s="2">
        <v>2279931.61</v>
      </c>
      <c r="J4666" s="2">
        <v>0</v>
      </c>
      <c r="K4666" s="2">
        <v>2279931.61</v>
      </c>
      <c r="L4666" t="s">
        <v>116</v>
      </c>
      <c r="M4666" s="3" t="b">
        <f>trust_funds5[[#This Row],[Contributions Outstanding (USD)]]=0</f>
        <v>1</v>
      </c>
      <c r="N4666" s="3" t="str">
        <f t="shared" si="360"/>
        <v>Outstanding</v>
      </c>
      <c r="O4666" s="3" t="str">
        <f t="shared" si="361"/>
        <v>High Contribution &amp; Recent</v>
      </c>
      <c r="P4666" s="3" t="str">
        <f t="shared" si="362"/>
        <v>Other</v>
      </c>
      <c r="Q4666" s="3" t="str">
        <f t="shared" si="363"/>
        <v>Other</v>
      </c>
      <c r="R4666" s="3" t="str">
        <f t="shared" si="364"/>
        <v>Not LCLS</v>
      </c>
      <c r="S4666" s="3" t="str" cm="1">
        <f t="array" ref="S4666">_xlfn.IFS(G4666 &gt; 5000000, "Very High", G4666 &gt; 1000000, "High", G4666 &gt; 500000, "Medium", TRUE, "Low")</f>
        <v>Very High</v>
      </c>
      <c r="T4666" s="3" t="str" cm="1">
        <f t="array" ref="T4666">_xlfn.IFS(B4666 &gt;= 2005, "Post-2005", B4666 &gt;= 2000, "2000-2004", TRUE, "Pre-2000")</f>
        <v>Post-2005</v>
      </c>
    </row>
    <row r="4667" spans="1:20" x14ac:dyDescent="0.85">
      <c r="A4667" s="1">
        <v>41164</v>
      </c>
      <c r="B4667" t="s">
        <v>12</v>
      </c>
      <c r="C4667" t="s">
        <v>3305</v>
      </c>
      <c r="D4667" t="s">
        <v>3306</v>
      </c>
      <c r="E4667" t="s">
        <v>1791</v>
      </c>
      <c r="F4667" t="s">
        <v>1792</v>
      </c>
      <c r="G4667" t="s">
        <v>1793</v>
      </c>
      <c r="H4667">
        <v>2007</v>
      </c>
      <c r="I4667" s="2">
        <v>161600</v>
      </c>
      <c r="J4667" s="2">
        <v>0</v>
      </c>
      <c r="K4667" s="2">
        <v>161600</v>
      </c>
      <c r="L4667" t="s">
        <v>116</v>
      </c>
      <c r="M4667" s="3" t="b">
        <f>trust_funds5[[#This Row],[Contributions Outstanding (USD)]]=0</f>
        <v>1</v>
      </c>
      <c r="N4667" s="3" t="str">
        <f t="shared" si="360"/>
        <v>Outstanding</v>
      </c>
      <c r="O4667" s="3" t="str">
        <f t="shared" si="361"/>
        <v>High Contribution &amp; Recent</v>
      </c>
      <c r="P4667" s="3" t="str">
        <f t="shared" si="362"/>
        <v>Other</v>
      </c>
      <c r="Q4667" s="3" t="str">
        <f t="shared" si="363"/>
        <v>Other</v>
      </c>
      <c r="R4667" s="3" t="str">
        <f t="shared" si="364"/>
        <v>Not LCLS</v>
      </c>
      <c r="S4667" s="3" t="str" cm="1">
        <f t="array" ref="S4667">_xlfn.IFS(G4667 &gt; 5000000, "Very High", G4667 &gt; 1000000, "High", G4667 &gt; 500000, "Medium", TRUE, "Low")</f>
        <v>Very High</v>
      </c>
      <c r="T4667" s="3" t="str" cm="1">
        <f t="array" ref="T4667">_xlfn.IFS(B4667 &gt;= 2005, "Post-2005", B4667 &gt;= 2000, "2000-2004", TRUE, "Pre-2000")</f>
        <v>Post-2005</v>
      </c>
    </row>
    <row r="4668" spans="1:20" x14ac:dyDescent="0.85">
      <c r="A4668" s="1">
        <v>41164</v>
      </c>
      <c r="B4668" t="s">
        <v>12</v>
      </c>
      <c r="C4668" t="s">
        <v>3305</v>
      </c>
      <c r="D4668" t="s">
        <v>3306</v>
      </c>
      <c r="E4668" t="s">
        <v>2355</v>
      </c>
      <c r="F4668" t="s">
        <v>2356</v>
      </c>
      <c r="G4668" t="s">
        <v>2357</v>
      </c>
      <c r="H4668">
        <v>2007</v>
      </c>
      <c r="I4668" s="2">
        <v>86600</v>
      </c>
      <c r="J4668" s="2">
        <v>0</v>
      </c>
      <c r="K4668" s="2">
        <v>86600</v>
      </c>
      <c r="L4668" t="s">
        <v>116</v>
      </c>
      <c r="M4668" s="3" t="b">
        <f>trust_funds5[[#This Row],[Contributions Outstanding (USD)]]=0</f>
        <v>1</v>
      </c>
      <c r="N4668" s="3" t="str">
        <f t="shared" si="360"/>
        <v>Outstanding</v>
      </c>
      <c r="O4668" s="3" t="str">
        <f t="shared" si="361"/>
        <v>High Contribution &amp; Recent</v>
      </c>
      <c r="P4668" s="3" t="str">
        <f t="shared" si="362"/>
        <v>Other</v>
      </c>
      <c r="Q4668" s="3" t="str">
        <f t="shared" si="363"/>
        <v>Other</v>
      </c>
      <c r="R4668" s="3" t="str">
        <f t="shared" si="364"/>
        <v>Not LCLS</v>
      </c>
      <c r="S4668" s="3" t="str" cm="1">
        <f t="array" ref="S4668">_xlfn.IFS(G4668 &gt; 5000000, "Very High", G4668 &gt; 1000000, "High", G4668 &gt; 500000, "Medium", TRUE, "Low")</f>
        <v>Very High</v>
      </c>
      <c r="T4668" s="3" t="str" cm="1">
        <f t="array" ref="T4668">_xlfn.IFS(B4668 &gt;= 2005, "Post-2005", B4668 &gt;= 2000, "2000-2004", TRUE, "Pre-2000")</f>
        <v>Post-2005</v>
      </c>
    </row>
    <row r="4669" spans="1:20" x14ac:dyDescent="0.85">
      <c r="A4669" s="1">
        <v>41164</v>
      </c>
      <c r="B4669" t="s">
        <v>4372</v>
      </c>
      <c r="C4669" t="s">
        <v>4468</v>
      </c>
      <c r="D4669" t="s">
        <v>4469</v>
      </c>
      <c r="E4669" t="s">
        <v>223</v>
      </c>
      <c r="F4669" t="s">
        <v>224</v>
      </c>
      <c r="G4669" t="s">
        <v>225</v>
      </c>
      <c r="H4669">
        <v>2007</v>
      </c>
      <c r="I4669" s="2">
        <v>300000</v>
      </c>
      <c r="J4669" s="2">
        <v>0</v>
      </c>
      <c r="K4669" s="2">
        <v>300000</v>
      </c>
      <c r="L4669" t="s">
        <v>116</v>
      </c>
      <c r="M4669" s="3" t="b">
        <f>trust_funds5[[#This Row],[Contributions Outstanding (USD)]]=0</f>
        <v>1</v>
      </c>
      <c r="N4669" s="3" t="str">
        <f t="shared" si="360"/>
        <v>Outstanding</v>
      </c>
      <c r="O4669" s="3" t="str">
        <f t="shared" si="361"/>
        <v>High Contribution &amp; Recent</v>
      </c>
      <c r="P4669" s="3" t="str">
        <f t="shared" si="362"/>
        <v>Other</v>
      </c>
      <c r="Q4669" s="3" t="str">
        <f t="shared" si="363"/>
        <v>Other</v>
      </c>
      <c r="R4669" s="3" t="str">
        <f t="shared" si="364"/>
        <v>Not LCLS</v>
      </c>
      <c r="S4669" s="3" t="str" cm="1">
        <f t="array" ref="S4669">_xlfn.IFS(G4669 &gt; 5000000, "Very High", G4669 &gt; 1000000, "High", G4669 &gt; 500000, "Medium", TRUE, "Low")</f>
        <v>Very High</v>
      </c>
      <c r="T4669" s="3" t="str" cm="1">
        <f t="array" ref="T4669">_xlfn.IFS(B4669 &gt;= 2005, "Post-2005", B4669 &gt;= 2000, "2000-2004", TRUE, "Pre-2000")</f>
        <v>Post-2005</v>
      </c>
    </row>
    <row r="4670" spans="1:20" x14ac:dyDescent="0.85">
      <c r="A4670" s="1">
        <v>41164</v>
      </c>
      <c r="B4670" t="s">
        <v>4372</v>
      </c>
      <c r="C4670" t="s">
        <v>4468</v>
      </c>
      <c r="D4670" t="s">
        <v>4469</v>
      </c>
      <c r="E4670" t="s">
        <v>119</v>
      </c>
      <c r="F4670" t="s">
        <v>120</v>
      </c>
      <c r="G4670" t="s">
        <v>121</v>
      </c>
      <c r="H4670">
        <v>2007</v>
      </c>
      <c r="I4670" s="2">
        <v>219970</v>
      </c>
      <c r="J4670" s="2">
        <v>0</v>
      </c>
      <c r="K4670" s="2">
        <v>219970</v>
      </c>
      <c r="L4670" t="s">
        <v>116</v>
      </c>
      <c r="M4670" s="3" t="b">
        <f>trust_funds5[[#This Row],[Contributions Outstanding (USD)]]=0</f>
        <v>1</v>
      </c>
      <c r="N4670" s="3" t="str">
        <f t="shared" si="360"/>
        <v>Outstanding</v>
      </c>
      <c r="O4670" s="3" t="str">
        <f t="shared" si="361"/>
        <v>High Contribution &amp; Recent</v>
      </c>
      <c r="P4670" s="3" t="str">
        <f t="shared" si="362"/>
        <v>Other</v>
      </c>
      <c r="Q4670" s="3" t="str">
        <f t="shared" si="363"/>
        <v>Other</v>
      </c>
      <c r="R4670" s="3" t="str">
        <f t="shared" si="364"/>
        <v>Not LCLS</v>
      </c>
      <c r="S4670" s="3" t="str" cm="1">
        <f t="array" ref="S4670">_xlfn.IFS(G4670 &gt; 5000000, "Very High", G4670 &gt; 1000000, "High", G4670 &gt; 500000, "Medium", TRUE, "Low")</f>
        <v>Very High</v>
      </c>
      <c r="T4670" s="3" t="str" cm="1">
        <f t="array" ref="T4670">_xlfn.IFS(B4670 &gt;= 2005, "Post-2005", B4670 &gt;= 2000, "2000-2004", TRUE, "Pre-2000")</f>
        <v>Post-2005</v>
      </c>
    </row>
    <row r="4671" spans="1:20" x14ac:dyDescent="0.85">
      <c r="A4671" s="1">
        <v>41164</v>
      </c>
      <c r="B4671" t="s">
        <v>5240</v>
      </c>
      <c r="C4671" t="s">
        <v>5241</v>
      </c>
      <c r="D4671" t="s">
        <v>5242</v>
      </c>
      <c r="E4671" t="s">
        <v>113</v>
      </c>
      <c r="F4671" t="s">
        <v>114</v>
      </c>
      <c r="G4671" t="s">
        <v>115</v>
      </c>
      <c r="H4671">
        <v>2007</v>
      </c>
      <c r="I4671" s="2">
        <v>30000000</v>
      </c>
      <c r="J4671" s="2">
        <v>0</v>
      </c>
      <c r="K4671" s="2">
        <v>30000000</v>
      </c>
      <c r="L4671" t="s">
        <v>116</v>
      </c>
      <c r="M4671" s="3" t="b">
        <f>trust_funds5[[#This Row],[Contributions Outstanding (USD)]]=0</f>
        <v>1</v>
      </c>
      <c r="N4671" s="3" t="str">
        <f t="shared" si="360"/>
        <v>Outstanding</v>
      </c>
      <c r="O4671" s="3" t="str">
        <f t="shared" si="361"/>
        <v>High Contribution &amp; Recent</v>
      </c>
      <c r="P4671" s="3" t="str">
        <f t="shared" si="362"/>
        <v>Other</v>
      </c>
      <c r="Q4671" s="3" t="str">
        <f t="shared" si="363"/>
        <v>Other</v>
      </c>
      <c r="R4671" s="3" t="str">
        <f t="shared" si="364"/>
        <v>Not LCLS</v>
      </c>
      <c r="S4671" s="3" t="str" cm="1">
        <f t="array" ref="S4671">_xlfn.IFS(G4671 &gt; 5000000, "Very High", G4671 &gt; 1000000, "High", G4671 &gt; 500000, "Medium", TRUE, "Low")</f>
        <v>Very High</v>
      </c>
      <c r="T4671" s="3" t="str" cm="1">
        <f t="array" ref="T4671">_xlfn.IFS(B4671 &gt;= 2005, "Post-2005", B4671 &gt;= 2000, "2000-2004", TRUE, "Pre-2000")</f>
        <v>Post-2005</v>
      </c>
    </row>
    <row r="4672" spans="1:20" x14ac:dyDescent="0.85">
      <c r="A4672" s="1">
        <v>41164</v>
      </c>
      <c r="B4672" t="s">
        <v>5240</v>
      </c>
      <c r="C4672" t="s">
        <v>5241</v>
      </c>
      <c r="D4672" t="s">
        <v>5242</v>
      </c>
      <c r="E4672" t="s">
        <v>42</v>
      </c>
      <c r="F4672" t="s">
        <v>43</v>
      </c>
      <c r="G4672" t="s">
        <v>44</v>
      </c>
      <c r="H4672">
        <v>2007</v>
      </c>
      <c r="I4672" s="2">
        <v>782312.84</v>
      </c>
      <c r="J4672" s="2">
        <v>0</v>
      </c>
      <c r="K4672" s="2">
        <v>782312.84</v>
      </c>
      <c r="L4672" t="s">
        <v>116</v>
      </c>
      <c r="M4672" s="3" t="b">
        <f>trust_funds5[[#This Row],[Contributions Outstanding (USD)]]=0</f>
        <v>1</v>
      </c>
      <c r="N4672" s="3" t="str">
        <f t="shared" si="360"/>
        <v>Outstanding</v>
      </c>
      <c r="O4672" s="3" t="str">
        <f t="shared" si="361"/>
        <v>High Contribution &amp; Recent</v>
      </c>
      <c r="P4672" s="3" t="str">
        <f t="shared" si="362"/>
        <v>Other</v>
      </c>
      <c r="Q4672" s="3" t="str">
        <f t="shared" si="363"/>
        <v>Other</v>
      </c>
      <c r="R4672" s="3" t="str">
        <f t="shared" si="364"/>
        <v>Not LCLS</v>
      </c>
      <c r="S4672" s="3" t="str" cm="1">
        <f t="array" ref="S4672">_xlfn.IFS(G4672 &gt; 5000000, "Very High", G4672 &gt; 1000000, "High", G4672 &gt; 500000, "Medium", TRUE, "Low")</f>
        <v>Very High</v>
      </c>
      <c r="T4672" s="3" t="str" cm="1">
        <f t="array" ref="T4672">_xlfn.IFS(B4672 &gt;= 2005, "Post-2005", B4672 &gt;= 2000, "2000-2004", TRUE, "Pre-2000")</f>
        <v>Post-2005</v>
      </c>
    </row>
    <row r="4673" spans="1:20" x14ac:dyDescent="0.85">
      <c r="A4673" s="1">
        <v>41164</v>
      </c>
      <c r="B4673" t="s">
        <v>3967</v>
      </c>
      <c r="C4673" t="s">
        <v>6592</v>
      </c>
      <c r="D4673" t="s">
        <v>6593</v>
      </c>
      <c r="E4673" t="s">
        <v>15</v>
      </c>
      <c r="F4673" t="s">
        <v>16</v>
      </c>
      <c r="G4673" t="s">
        <v>17</v>
      </c>
      <c r="H4673">
        <v>2007</v>
      </c>
      <c r="I4673" s="2">
        <v>935541.21</v>
      </c>
      <c r="J4673" s="2">
        <v>0</v>
      </c>
      <c r="K4673" s="2">
        <v>935541.21</v>
      </c>
      <c r="L4673" t="s">
        <v>116</v>
      </c>
      <c r="M4673" s="3" t="b">
        <f>trust_funds5[[#This Row],[Contributions Outstanding (USD)]]=0</f>
        <v>1</v>
      </c>
      <c r="N4673" s="3" t="str">
        <f t="shared" si="360"/>
        <v>Outstanding</v>
      </c>
      <c r="O4673" s="3" t="str">
        <f t="shared" si="361"/>
        <v>High Contribution &amp; Recent</v>
      </c>
      <c r="P4673" s="3" t="str">
        <f t="shared" si="362"/>
        <v>Other</v>
      </c>
      <c r="Q4673" s="3" t="str">
        <f t="shared" si="363"/>
        <v>Other</v>
      </c>
      <c r="R4673" s="3" t="str">
        <f t="shared" si="364"/>
        <v>Not LCLS</v>
      </c>
      <c r="S4673" s="3" t="str" cm="1">
        <f t="array" ref="S4673">_xlfn.IFS(G4673 &gt; 5000000, "Very High", G4673 &gt; 1000000, "High", G4673 &gt; 500000, "Medium", TRUE, "Low")</f>
        <v>Very High</v>
      </c>
      <c r="T4673" s="3" t="str" cm="1">
        <f t="array" ref="T4673">_xlfn.IFS(B4673 &gt;= 2005, "Post-2005", B4673 &gt;= 2000, "2000-2004", TRUE, "Pre-2000")</f>
        <v>Post-2005</v>
      </c>
    </row>
    <row r="4674" spans="1:20" x14ac:dyDescent="0.85">
      <c r="A4674" s="1">
        <v>41164</v>
      </c>
      <c r="B4674" t="s">
        <v>3967</v>
      </c>
      <c r="C4674" t="s">
        <v>6592</v>
      </c>
      <c r="D4674" t="s">
        <v>6593</v>
      </c>
      <c r="E4674" t="s">
        <v>102</v>
      </c>
      <c r="F4674" t="s">
        <v>103</v>
      </c>
      <c r="G4674" t="s">
        <v>104</v>
      </c>
      <c r="H4674">
        <v>2007</v>
      </c>
      <c r="I4674" s="2">
        <v>602399</v>
      </c>
      <c r="J4674" s="2">
        <v>0</v>
      </c>
      <c r="K4674" s="2">
        <v>602399</v>
      </c>
      <c r="L4674" t="s">
        <v>116</v>
      </c>
      <c r="M4674" s="3" t="b">
        <f>trust_funds5[[#This Row],[Contributions Outstanding (USD)]]=0</f>
        <v>1</v>
      </c>
      <c r="N4674" s="3" t="str">
        <f t="shared" ref="N4674:N4737" si="365">IF(D4674 &gt; 0, "Outstanding", "No Outstanding")</f>
        <v>Outstanding</v>
      </c>
      <c r="O4674" s="3" t="str">
        <f t="shared" ref="O4674:O4737" si="366">IF(AND(C4674 &gt; 1000000, B4674 &gt; 2000), "High Contribution &amp; Recent", "Other")</f>
        <v>High Contribution &amp; Recent</v>
      </c>
      <c r="P4674" s="3" t="str">
        <f t="shared" ref="P4674:P4737" si="367">IF(AND(B4674 = 2000, E4674 = "Canada"), "Year 2000, Canada", "Other")</f>
        <v>Other</v>
      </c>
      <c r="Q4674" s="3" t="str">
        <f t="shared" ref="Q4674:Q4737" si="368">IF(OR(E4674 = "Canada", E4674 = "Sweden"), "Canada or Sweden", "Other")</f>
        <v>Other</v>
      </c>
      <c r="R4674" s="3" t="str">
        <f t="shared" ref="R4674:R4737" si="369">IF(NOT(F4674 = "LCLS"), "Not LCLS", "LCLS")</f>
        <v>Not LCLS</v>
      </c>
      <c r="S4674" s="3" t="str" cm="1">
        <f t="array" ref="S4674">_xlfn.IFS(G4674 &gt; 5000000, "Very High", G4674 &gt; 1000000, "High", G4674 &gt; 500000, "Medium", TRUE, "Low")</f>
        <v>Very High</v>
      </c>
      <c r="T4674" s="3" t="str" cm="1">
        <f t="array" ref="T4674">_xlfn.IFS(B4674 &gt;= 2005, "Post-2005", B4674 &gt;= 2000, "2000-2004", TRUE, "Pre-2000")</f>
        <v>Post-2005</v>
      </c>
    </row>
    <row r="4675" spans="1:20" x14ac:dyDescent="0.85">
      <c r="A4675" s="1">
        <v>41164</v>
      </c>
      <c r="B4675" t="s">
        <v>1234</v>
      </c>
      <c r="C4675" t="s">
        <v>5604</v>
      </c>
      <c r="D4675" t="s">
        <v>5605</v>
      </c>
      <c r="E4675" t="s">
        <v>288</v>
      </c>
      <c r="F4675" t="s">
        <v>289</v>
      </c>
      <c r="G4675" t="s">
        <v>290</v>
      </c>
      <c r="H4675">
        <v>2007</v>
      </c>
      <c r="I4675" s="2">
        <v>38856</v>
      </c>
      <c r="J4675" s="2">
        <v>0</v>
      </c>
      <c r="K4675" s="2">
        <v>38856</v>
      </c>
      <c r="L4675" t="s">
        <v>18</v>
      </c>
      <c r="M4675" s="3" t="b">
        <f>trust_funds5[[#This Row],[Contributions Outstanding (USD)]]=0</f>
        <v>1</v>
      </c>
      <c r="N4675" s="3" t="str">
        <f t="shared" si="365"/>
        <v>Outstanding</v>
      </c>
      <c r="O4675" s="3" t="str">
        <f t="shared" si="366"/>
        <v>High Contribution &amp; Recent</v>
      </c>
      <c r="P4675" s="3" t="str">
        <f t="shared" si="367"/>
        <v>Other</v>
      </c>
      <c r="Q4675" s="3" t="str">
        <f t="shared" si="368"/>
        <v>Other</v>
      </c>
      <c r="R4675" s="3" t="str">
        <f t="shared" si="369"/>
        <v>Not LCLS</v>
      </c>
      <c r="S4675" s="3" t="str" cm="1">
        <f t="array" ref="S4675">_xlfn.IFS(G4675 &gt; 5000000, "Very High", G4675 &gt; 1000000, "High", G4675 &gt; 500000, "Medium", TRUE, "Low")</f>
        <v>Very High</v>
      </c>
      <c r="T4675" s="3" t="str" cm="1">
        <f t="array" ref="T4675">_xlfn.IFS(B4675 &gt;= 2005, "Post-2005", B4675 &gt;= 2000, "2000-2004", TRUE, "Pre-2000")</f>
        <v>Post-2005</v>
      </c>
    </row>
    <row r="4676" spans="1:20" x14ac:dyDescent="0.85">
      <c r="A4676" s="1">
        <v>41164</v>
      </c>
      <c r="B4676" t="s">
        <v>1234</v>
      </c>
      <c r="C4676" t="s">
        <v>5604</v>
      </c>
      <c r="D4676" t="s">
        <v>5605</v>
      </c>
      <c r="E4676" t="s">
        <v>119</v>
      </c>
      <c r="F4676" t="s">
        <v>120</v>
      </c>
      <c r="G4676" t="s">
        <v>121</v>
      </c>
      <c r="H4676">
        <v>2007</v>
      </c>
      <c r="I4676" s="2">
        <v>93380</v>
      </c>
      <c r="J4676" s="2">
        <v>0</v>
      </c>
      <c r="K4676" s="2">
        <v>93380</v>
      </c>
      <c r="L4676" t="s">
        <v>18</v>
      </c>
      <c r="M4676" s="3" t="b">
        <f>trust_funds5[[#This Row],[Contributions Outstanding (USD)]]=0</f>
        <v>1</v>
      </c>
      <c r="N4676" s="3" t="str">
        <f t="shared" si="365"/>
        <v>Outstanding</v>
      </c>
      <c r="O4676" s="3" t="str">
        <f t="shared" si="366"/>
        <v>High Contribution &amp; Recent</v>
      </c>
      <c r="P4676" s="3" t="str">
        <f t="shared" si="367"/>
        <v>Other</v>
      </c>
      <c r="Q4676" s="3" t="str">
        <f t="shared" si="368"/>
        <v>Other</v>
      </c>
      <c r="R4676" s="3" t="str">
        <f t="shared" si="369"/>
        <v>Not LCLS</v>
      </c>
      <c r="S4676" s="3" t="str" cm="1">
        <f t="array" ref="S4676">_xlfn.IFS(G4676 &gt; 5000000, "Very High", G4676 &gt; 1000000, "High", G4676 &gt; 500000, "Medium", TRUE, "Low")</f>
        <v>Very High</v>
      </c>
      <c r="T4676" s="3" t="str" cm="1">
        <f t="array" ref="T4676">_xlfn.IFS(B4676 &gt;= 2005, "Post-2005", B4676 &gt;= 2000, "2000-2004", TRUE, "Pre-2000")</f>
        <v>Post-2005</v>
      </c>
    </row>
    <row r="4677" spans="1:20" x14ac:dyDescent="0.85">
      <c r="A4677" s="1">
        <v>41164</v>
      </c>
      <c r="B4677" t="s">
        <v>73</v>
      </c>
      <c r="C4677" t="s">
        <v>5243</v>
      </c>
      <c r="D4677" t="s">
        <v>5244</v>
      </c>
      <c r="E4677" t="s">
        <v>102</v>
      </c>
      <c r="F4677" t="s">
        <v>103</v>
      </c>
      <c r="G4677" t="s">
        <v>104</v>
      </c>
      <c r="H4677">
        <v>2007</v>
      </c>
      <c r="I4677" s="2">
        <v>1000350</v>
      </c>
      <c r="J4677" s="2">
        <v>0</v>
      </c>
      <c r="K4677" s="2">
        <v>1000350</v>
      </c>
      <c r="L4677" t="s">
        <v>116</v>
      </c>
      <c r="M4677" s="3" t="b">
        <f>trust_funds5[[#This Row],[Contributions Outstanding (USD)]]=0</f>
        <v>1</v>
      </c>
      <c r="N4677" s="3" t="str">
        <f t="shared" si="365"/>
        <v>Outstanding</v>
      </c>
      <c r="O4677" s="3" t="str">
        <f t="shared" si="366"/>
        <v>High Contribution &amp; Recent</v>
      </c>
      <c r="P4677" s="3" t="str">
        <f t="shared" si="367"/>
        <v>Other</v>
      </c>
      <c r="Q4677" s="3" t="str">
        <f t="shared" si="368"/>
        <v>Other</v>
      </c>
      <c r="R4677" s="3" t="str">
        <f t="shared" si="369"/>
        <v>Not LCLS</v>
      </c>
      <c r="S4677" s="3" t="str" cm="1">
        <f t="array" ref="S4677">_xlfn.IFS(G4677 &gt; 5000000, "Very High", G4677 &gt; 1000000, "High", G4677 &gt; 500000, "Medium", TRUE, "Low")</f>
        <v>Very High</v>
      </c>
      <c r="T4677" s="3" t="str" cm="1">
        <f t="array" ref="T4677">_xlfn.IFS(B4677 &gt;= 2005, "Post-2005", B4677 &gt;= 2000, "2000-2004", TRUE, "Pre-2000")</f>
        <v>Post-2005</v>
      </c>
    </row>
    <row r="4678" spans="1:20" x14ac:dyDescent="0.85">
      <c r="A4678" s="1">
        <v>41164</v>
      </c>
      <c r="B4678" t="s">
        <v>73</v>
      </c>
      <c r="C4678" t="s">
        <v>5243</v>
      </c>
      <c r="D4678" t="s">
        <v>5244</v>
      </c>
      <c r="E4678" t="s">
        <v>1408</v>
      </c>
      <c r="F4678" t="s">
        <v>1409</v>
      </c>
      <c r="G4678" t="s">
        <v>1410</v>
      </c>
      <c r="H4678">
        <v>2007</v>
      </c>
      <c r="I4678" s="2">
        <v>649500</v>
      </c>
      <c r="J4678" s="2">
        <v>0</v>
      </c>
      <c r="K4678" s="2">
        <v>649500</v>
      </c>
      <c r="L4678" t="s">
        <v>116</v>
      </c>
      <c r="M4678" s="3" t="b">
        <f>trust_funds5[[#This Row],[Contributions Outstanding (USD)]]=0</f>
        <v>1</v>
      </c>
      <c r="N4678" s="3" t="str">
        <f t="shared" si="365"/>
        <v>Outstanding</v>
      </c>
      <c r="O4678" s="3" t="str">
        <f t="shared" si="366"/>
        <v>High Contribution &amp; Recent</v>
      </c>
      <c r="P4678" s="3" t="str">
        <f t="shared" si="367"/>
        <v>Other</v>
      </c>
      <c r="Q4678" s="3" t="str">
        <f t="shared" si="368"/>
        <v>Other</v>
      </c>
      <c r="R4678" s="3" t="str">
        <f t="shared" si="369"/>
        <v>Not LCLS</v>
      </c>
      <c r="S4678" s="3" t="str" cm="1">
        <f t="array" ref="S4678">_xlfn.IFS(G4678 &gt; 5000000, "Very High", G4678 &gt; 1000000, "High", G4678 &gt; 500000, "Medium", TRUE, "Low")</f>
        <v>Very High</v>
      </c>
      <c r="T4678" s="3" t="str" cm="1">
        <f t="array" ref="T4678">_xlfn.IFS(B4678 &gt;= 2005, "Post-2005", B4678 &gt;= 2000, "2000-2004", TRUE, "Pre-2000")</f>
        <v>Post-2005</v>
      </c>
    </row>
    <row r="4679" spans="1:20" x14ac:dyDescent="0.85">
      <c r="A4679" s="1">
        <v>41164</v>
      </c>
      <c r="B4679" t="s">
        <v>73</v>
      </c>
      <c r="C4679" t="s">
        <v>5243</v>
      </c>
      <c r="D4679" t="s">
        <v>5244</v>
      </c>
      <c r="E4679" t="s">
        <v>21</v>
      </c>
      <c r="F4679" t="s">
        <v>22</v>
      </c>
      <c r="G4679" t="s">
        <v>23</v>
      </c>
      <c r="H4679">
        <v>2007</v>
      </c>
      <c r="I4679" s="2">
        <v>142217.17000000001</v>
      </c>
      <c r="J4679" s="2">
        <v>0</v>
      </c>
      <c r="K4679" s="2">
        <v>142217.17000000001</v>
      </c>
      <c r="L4679" t="s">
        <v>116</v>
      </c>
      <c r="M4679" s="3" t="b">
        <f>trust_funds5[[#This Row],[Contributions Outstanding (USD)]]=0</f>
        <v>1</v>
      </c>
      <c r="N4679" s="3" t="str">
        <f t="shared" si="365"/>
        <v>Outstanding</v>
      </c>
      <c r="O4679" s="3" t="str">
        <f t="shared" si="366"/>
        <v>High Contribution &amp; Recent</v>
      </c>
      <c r="P4679" s="3" t="str">
        <f t="shared" si="367"/>
        <v>Other</v>
      </c>
      <c r="Q4679" s="3" t="str">
        <f t="shared" si="368"/>
        <v>Other</v>
      </c>
      <c r="R4679" s="3" t="str">
        <f t="shared" si="369"/>
        <v>Not LCLS</v>
      </c>
      <c r="S4679" s="3" t="str" cm="1">
        <f t="array" ref="S4679">_xlfn.IFS(G4679 &gt; 5000000, "Very High", G4679 &gt; 1000000, "High", G4679 &gt; 500000, "Medium", TRUE, "Low")</f>
        <v>Very High</v>
      </c>
      <c r="T4679" s="3" t="str" cm="1">
        <f t="array" ref="T4679">_xlfn.IFS(B4679 &gt;= 2005, "Post-2005", B4679 &gt;= 2000, "2000-2004", TRUE, "Pre-2000")</f>
        <v>Post-2005</v>
      </c>
    </row>
    <row r="4680" spans="1:20" x14ac:dyDescent="0.85">
      <c r="A4680" s="1">
        <v>41164</v>
      </c>
      <c r="B4680" t="s">
        <v>883</v>
      </c>
      <c r="C4680" t="s">
        <v>6594</v>
      </c>
      <c r="D4680" t="s">
        <v>6595</v>
      </c>
      <c r="E4680" t="s">
        <v>235</v>
      </c>
      <c r="F4680" t="s">
        <v>236</v>
      </c>
      <c r="G4680" t="s">
        <v>6596</v>
      </c>
      <c r="H4680">
        <v>2007</v>
      </c>
      <c r="I4680" s="2">
        <v>13415435.800000001</v>
      </c>
      <c r="J4680" s="2">
        <v>0</v>
      </c>
      <c r="K4680" s="2">
        <v>13415435.800000001</v>
      </c>
      <c r="L4680" t="s">
        <v>116</v>
      </c>
      <c r="M4680" s="3" t="b">
        <f>trust_funds5[[#This Row],[Contributions Outstanding (USD)]]=0</f>
        <v>1</v>
      </c>
      <c r="N4680" s="3" t="str">
        <f t="shared" si="365"/>
        <v>Outstanding</v>
      </c>
      <c r="O4680" s="3" t="str">
        <f t="shared" si="366"/>
        <v>High Contribution &amp; Recent</v>
      </c>
      <c r="P4680" s="3" t="str">
        <f t="shared" si="367"/>
        <v>Other</v>
      </c>
      <c r="Q4680" s="3" t="str">
        <f t="shared" si="368"/>
        <v>Other</v>
      </c>
      <c r="R4680" s="3" t="str">
        <f t="shared" si="369"/>
        <v>Not LCLS</v>
      </c>
      <c r="S4680" s="3" t="str" cm="1">
        <f t="array" ref="S4680">_xlfn.IFS(G4680 &gt; 5000000, "Very High", G4680 &gt; 1000000, "High", G4680 &gt; 500000, "Medium", TRUE, "Low")</f>
        <v>Very High</v>
      </c>
      <c r="T4680" s="3" t="str" cm="1">
        <f t="array" ref="T4680">_xlfn.IFS(B4680 &gt;= 2005, "Post-2005", B4680 &gt;= 2000, "2000-2004", TRUE, "Pre-2000")</f>
        <v>Post-2005</v>
      </c>
    </row>
    <row r="4681" spans="1:20" x14ac:dyDescent="0.85">
      <c r="A4681" s="1">
        <v>41164</v>
      </c>
      <c r="B4681" t="s">
        <v>883</v>
      </c>
      <c r="C4681" t="s">
        <v>6594</v>
      </c>
      <c r="D4681" t="s">
        <v>6595</v>
      </c>
      <c r="E4681" t="s">
        <v>1408</v>
      </c>
      <c r="F4681" t="s">
        <v>1409</v>
      </c>
      <c r="G4681" t="s">
        <v>6524</v>
      </c>
      <c r="H4681">
        <v>2007</v>
      </c>
      <c r="I4681" s="2">
        <v>13415435.800000001</v>
      </c>
      <c r="J4681" s="2">
        <v>0</v>
      </c>
      <c r="K4681" s="2">
        <v>13415435.800000001</v>
      </c>
      <c r="L4681" t="s">
        <v>116</v>
      </c>
      <c r="M4681" s="3" t="b">
        <f>trust_funds5[[#This Row],[Contributions Outstanding (USD)]]=0</f>
        <v>1</v>
      </c>
      <c r="N4681" s="3" t="str">
        <f t="shared" si="365"/>
        <v>Outstanding</v>
      </c>
      <c r="O4681" s="3" t="str">
        <f t="shared" si="366"/>
        <v>High Contribution &amp; Recent</v>
      </c>
      <c r="P4681" s="3" t="str">
        <f t="shared" si="367"/>
        <v>Other</v>
      </c>
      <c r="Q4681" s="3" t="str">
        <f t="shared" si="368"/>
        <v>Other</v>
      </c>
      <c r="R4681" s="3" t="str">
        <f t="shared" si="369"/>
        <v>Not LCLS</v>
      </c>
      <c r="S4681" s="3" t="str" cm="1">
        <f t="array" ref="S4681">_xlfn.IFS(G4681 &gt; 5000000, "Very High", G4681 &gt; 1000000, "High", G4681 &gt; 500000, "Medium", TRUE, "Low")</f>
        <v>Very High</v>
      </c>
      <c r="T4681" s="3" t="str" cm="1">
        <f t="array" ref="T4681">_xlfn.IFS(B4681 &gt;= 2005, "Post-2005", B4681 &gt;= 2000, "2000-2004", TRUE, "Pre-2000")</f>
        <v>Post-2005</v>
      </c>
    </row>
    <row r="4682" spans="1:20" x14ac:dyDescent="0.85">
      <c r="A4682" s="1">
        <v>41164</v>
      </c>
      <c r="B4682" t="s">
        <v>883</v>
      </c>
      <c r="C4682" t="s">
        <v>6594</v>
      </c>
      <c r="D4682" t="s">
        <v>6595</v>
      </c>
      <c r="E4682" t="s">
        <v>1333</v>
      </c>
      <c r="F4682" t="s">
        <v>1334</v>
      </c>
      <c r="G4682" t="s">
        <v>6597</v>
      </c>
      <c r="H4682">
        <v>2007</v>
      </c>
      <c r="I4682" s="2">
        <v>13415435.800000001</v>
      </c>
      <c r="J4682" s="2">
        <v>0</v>
      </c>
      <c r="K4682" s="2">
        <v>13415435.800000001</v>
      </c>
      <c r="L4682" t="s">
        <v>116</v>
      </c>
      <c r="M4682" s="3" t="b">
        <f>trust_funds5[[#This Row],[Contributions Outstanding (USD)]]=0</f>
        <v>1</v>
      </c>
      <c r="N4682" s="3" t="str">
        <f t="shared" si="365"/>
        <v>Outstanding</v>
      </c>
      <c r="O4682" s="3" t="str">
        <f t="shared" si="366"/>
        <v>High Contribution &amp; Recent</v>
      </c>
      <c r="P4682" s="3" t="str">
        <f t="shared" si="367"/>
        <v>Other</v>
      </c>
      <c r="Q4682" s="3" t="str">
        <f t="shared" si="368"/>
        <v>Other</v>
      </c>
      <c r="R4682" s="3" t="str">
        <f t="shared" si="369"/>
        <v>Not LCLS</v>
      </c>
      <c r="S4682" s="3" t="str" cm="1">
        <f t="array" ref="S4682">_xlfn.IFS(G4682 &gt; 5000000, "Very High", G4682 &gt; 1000000, "High", G4682 &gt; 500000, "Medium", TRUE, "Low")</f>
        <v>Very High</v>
      </c>
      <c r="T4682" s="3" t="str" cm="1">
        <f t="array" ref="T4682">_xlfn.IFS(B4682 &gt;= 2005, "Post-2005", B4682 &gt;= 2000, "2000-2004", TRUE, "Pre-2000")</f>
        <v>Post-2005</v>
      </c>
    </row>
    <row r="4683" spans="1:20" x14ac:dyDescent="0.85">
      <c r="A4683" s="1">
        <v>41164</v>
      </c>
      <c r="B4683" t="s">
        <v>883</v>
      </c>
      <c r="C4683" t="s">
        <v>6594</v>
      </c>
      <c r="D4683" t="s">
        <v>6595</v>
      </c>
      <c r="E4683" t="s">
        <v>269</v>
      </c>
      <c r="F4683" t="s">
        <v>270</v>
      </c>
      <c r="G4683" t="s">
        <v>6598</v>
      </c>
      <c r="H4683">
        <v>2007</v>
      </c>
      <c r="I4683" s="2">
        <v>13415435.800000001</v>
      </c>
      <c r="J4683" s="2">
        <v>0</v>
      </c>
      <c r="K4683" s="2">
        <v>13415435.800000001</v>
      </c>
      <c r="L4683" t="s">
        <v>116</v>
      </c>
      <c r="M4683" s="3" t="b">
        <f>trust_funds5[[#This Row],[Contributions Outstanding (USD)]]=0</f>
        <v>1</v>
      </c>
      <c r="N4683" s="3" t="str">
        <f t="shared" si="365"/>
        <v>Outstanding</v>
      </c>
      <c r="O4683" s="3" t="str">
        <f t="shared" si="366"/>
        <v>High Contribution &amp; Recent</v>
      </c>
      <c r="P4683" s="3" t="str">
        <f t="shared" si="367"/>
        <v>Other</v>
      </c>
      <c r="Q4683" s="3" t="str">
        <f t="shared" si="368"/>
        <v>Other</v>
      </c>
      <c r="R4683" s="3" t="str">
        <f t="shared" si="369"/>
        <v>Not LCLS</v>
      </c>
      <c r="S4683" s="3" t="str" cm="1">
        <f t="array" ref="S4683">_xlfn.IFS(G4683 &gt; 5000000, "Very High", G4683 &gt; 1000000, "High", G4683 &gt; 500000, "Medium", TRUE, "Low")</f>
        <v>Very High</v>
      </c>
      <c r="T4683" s="3" t="str" cm="1">
        <f t="array" ref="T4683">_xlfn.IFS(B4683 &gt;= 2005, "Post-2005", B4683 &gt;= 2000, "2000-2004", TRUE, "Pre-2000")</f>
        <v>Post-2005</v>
      </c>
    </row>
    <row r="4684" spans="1:20" x14ac:dyDescent="0.85">
      <c r="A4684" s="1">
        <v>41164</v>
      </c>
      <c r="B4684" t="s">
        <v>883</v>
      </c>
      <c r="C4684" t="s">
        <v>6594</v>
      </c>
      <c r="D4684" t="s">
        <v>6595</v>
      </c>
      <c r="E4684" t="s">
        <v>260</v>
      </c>
      <c r="F4684" t="s">
        <v>261</v>
      </c>
      <c r="H4684">
        <v>2007</v>
      </c>
      <c r="I4684" s="2">
        <v>13415435.800000001</v>
      </c>
      <c r="J4684" s="2">
        <v>0</v>
      </c>
      <c r="K4684" s="2">
        <v>13415435.800000001</v>
      </c>
      <c r="L4684" t="s">
        <v>116</v>
      </c>
      <c r="M4684" s="3" t="b">
        <f>trust_funds5[[#This Row],[Contributions Outstanding (USD)]]=0</f>
        <v>1</v>
      </c>
      <c r="N4684" s="3" t="str">
        <f t="shared" si="365"/>
        <v>Outstanding</v>
      </c>
      <c r="O4684" s="3" t="str">
        <f t="shared" si="366"/>
        <v>High Contribution &amp; Recent</v>
      </c>
      <c r="P4684" s="3" t="str">
        <f t="shared" si="367"/>
        <v>Other</v>
      </c>
      <c r="Q4684" s="3" t="str">
        <f t="shared" si="368"/>
        <v>Other</v>
      </c>
      <c r="R4684" s="3" t="str">
        <f t="shared" si="369"/>
        <v>Not LCLS</v>
      </c>
      <c r="S4684" s="3" t="str" cm="1">
        <f t="array" ref="S4684">_xlfn.IFS(G4684 &gt; 5000000, "Very High", G4684 &gt; 1000000, "High", G4684 &gt; 500000, "Medium", TRUE, "Low")</f>
        <v>Low</v>
      </c>
      <c r="T4684" s="3" t="str" cm="1">
        <f t="array" ref="T4684">_xlfn.IFS(B4684 &gt;= 2005, "Post-2005", B4684 &gt;= 2000, "2000-2004", TRUE, "Pre-2000")</f>
        <v>Post-2005</v>
      </c>
    </row>
    <row r="4685" spans="1:20" x14ac:dyDescent="0.85">
      <c r="A4685" s="1">
        <v>41164</v>
      </c>
      <c r="B4685" t="s">
        <v>507</v>
      </c>
      <c r="C4685" t="s">
        <v>6599</v>
      </c>
      <c r="D4685" t="s">
        <v>6600</v>
      </c>
      <c r="E4685" t="s">
        <v>607</v>
      </c>
      <c r="F4685" t="s">
        <v>608</v>
      </c>
      <c r="G4685" t="s">
        <v>608</v>
      </c>
      <c r="H4685">
        <v>2007</v>
      </c>
      <c r="I4685" s="2">
        <v>11800000</v>
      </c>
      <c r="J4685" s="2">
        <v>0</v>
      </c>
      <c r="K4685" s="2">
        <v>11800000</v>
      </c>
      <c r="L4685" t="s">
        <v>116</v>
      </c>
      <c r="M4685" s="3" t="b">
        <f>trust_funds5[[#This Row],[Contributions Outstanding (USD)]]=0</f>
        <v>1</v>
      </c>
      <c r="N4685" s="3" t="str">
        <f t="shared" si="365"/>
        <v>Outstanding</v>
      </c>
      <c r="O4685" s="3" t="str">
        <f t="shared" si="366"/>
        <v>High Contribution &amp; Recent</v>
      </c>
      <c r="P4685" s="3" t="str">
        <f t="shared" si="367"/>
        <v>Other</v>
      </c>
      <c r="Q4685" s="3" t="str">
        <f t="shared" si="368"/>
        <v>Other</v>
      </c>
      <c r="R4685" s="3" t="str">
        <f t="shared" si="369"/>
        <v>Not LCLS</v>
      </c>
      <c r="S4685" s="3" t="str" cm="1">
        <f t="array" ref="S4685">_xlfn.IFS(G4685 &gt; 5000000, "Very High", G4685 &gt; 1000000, "High", G4685 &gt; 500000, "Medium", TRUE, "Low")</f>
        <v>Very High</v>
      </c>
      <c r="T4685" s="3" t="str" cm="1">
        <f t="array" ref="T4685">_xlfn.IFS(B4685 &gt;= 2005, "Post-2005", B4685 &gt;= 2000, "2000-2004", TRUE, "Pre-2000")</f>
        <v>Post-2005</v>
      </c>
    </row>
    <row r="4686" spans="1:20" x14ac:dyDescent="0.85">
      <c r="A4686" s="1">
        <v>41164</v>
      </c>
      <c r="B4686" t="s">
        <v>5762</v>
      </c>
      <c r="C4686" t="s">
        <v>6083</v>
      </c>
      <c r="D4686" t="s">
        <v>6084</v>
      </c>
      <c r="E4686" t="s">
        <v>15</v>
      </c>
      <c r="F4686" t="s">
        <v>16</v>
      </c>
      <c r="G4686" t="s">
        <v>6085</v>
      </c>
      <c r="H4686">
        <v>2007</v>
      </c>
      <c r="I4686" s="2">
        <v>86430.42</v>
      </c>
      <c r="J4686" s="2">
        <v>0</v>
      </c>
      <c r="K4686" s="2">
        <v>86430.42</v>
      </c>
      <c r="L4686" t="s">
        <v>116</v>
      </c>
      <c r="M4686" s="3" t="b">
        <f>trust_funds5[[#This Row],[Contributions Outstanding (USD)]]=0</f>
        <v>1</v>
      </c>
      <c r="N4686" s="3" t="str">
        <f t="shared" si="365"/>
        <v>Outstanding</v>
      </c>
      <c r="O4686" s="3" t="str">
        <f t="shared" si="366"/>
        <v>High Contribution &amp; Recent</v>
      </c>
      <c r="P4686" s="3" t="str">
        <f t="shared" si="367"/>
        <v>Other</v>
      </c>
      <c r="Q4686" s="3" t="str">
        <f t="shared" si="368"/>
        <v>Other</v>
      </c>
      <c r="R4686" s="3" t="str">
        <f t="shared" si="369"/>
        <v>Not LCLS</v>
      </c>
      <c r="S4686" s="3" t="str" cm="1">
        <f t="array" ref="S4686">_xlfn.IFS(G4686 &gt; 5000000, "Very High", G4686 &gt; 1000000, "High", G4686 &gt; 500000, "Medium", TRUE, "Low")</f>
        <v>Very High</v>
      </c>
      <c r="T4686" s="3" t="str" cm="1">
        <f t="array" ref="T4686">_xlfn.IFS(B4686 &gt;= 2005, "Post-2005", B4686 &gt;= 2000, "2000-2004", TRUE, "Pre-2000")</f>
        <v>Post-2005</v>
      </c>
    </row>
    <row r="4687" spans="1:20" x14ac:dyDescent="0.85">
      <c r="A4687" s="1">
        <v>41164</v>
      </c>
      <c r="B4687" t="s">
        <v>6601</v>
      </c>
      <c r="C4687" t="s">
        <v>6602</v>
      </c>
      <c r="D4687" t="s">
        <v>6603</v>
      </c>
      <c r="E4687" t="s">
        <v>21</v>
      </c>
      <c r="F4687" t="s">
        <v>22</v>
      </c>
      <c r="G4687" t="s">
        <v>23</v>
      </c>
      <c r="H4687">
        <v>2007</v>
      </c>
      <c r="I4687" s="2">
        <v>1967079.78</v>
      </c>
      <c r="J4687" s="2">
        <v>0</v>
      </c>
      <c r="K4687" s="2">
        <v>1967079.78</v>
      </c>
      <c r="L4687" t="s">
        <v>18</v>
      </c>
      <c r="M4687" s="3" t="b">
        <f>trust_funds5[[#This Row],[Contributions Outstanding (USD)]]=0</f>
        <v>1</v>
      </c>
      <c r="N4687" s="3" t="str">
        <f t="shared" si="365"/>
        <v>Outstanding</v>
      </c>
      <c r="O4687" s="3" t="str">
        <f t="shared" si="366"/>
        <v>High Contribution &amp; Recent</v>
      </c>
      <c r="P4687" s="3" t="str">
        <f t="shared" si="367"/>
        <v>Other</v>
      </c>
      <c r="Q4687" s="3" t="str">
        <f t="shared" si="368"/>
        <v>Other</v>
      </c>
      <c r="R4687" s="3" t="str">
        <f t="shared" si="369"/>
        <v>Not LCLS</v>
      </c>
      <c r="S4687" s="3" t="str" cm="1">
        <f t="array" ref="S4687">_xlfn.IFS(G4687 &gt; 5000000, "Very High", G4687 &gt; 1000000, "High", G4687 &gt; 500000, "Medium", TRUE, "Low")</f>
        <v>Very High</v>
      </c>
      <c r="T4687" s="3" t="str" cm="1">
        <f t="array" ref="T4687">_xlfn.IFS(B4687 &gt;= 2005, "Post-2005", B4687 &gt;= 2000, "2000-2004", TRUE, "Pre-2000")</f>
        <v>Post-2005</v>
      </c>
    </row>
    <row r="4688" spans="1:20" x14ac:dyDescent="0.85">
      <c r="A4688" s="1">
        <v>41164</v>
      </c>
      <c r="B4688" t="s">
        <v>5762</v>
      </c>
      <c r="C4688" t="s">
        <v>6604</v>
      </c>
      <c r="D4688" t="s">
        <v>6605</v>
      </c>
      <c r="E4688" t="s">
        <v>1957</v>
      </c>
      <c r="F4688" t="s">
        <v>1958</v>
      </c>
      <c r="G4688" t="s">
        <v>6606</v>
      </c>
      <c r="H4688">
        <v>2007</v>
      </c>
      <c r="I4688" s="2">
        <v>950000</v>
      </c>
      <c r="J4688" s="2">
        <v>0</v>
      </c>
      <c r="K4688" s="2">
        <v>950000</v>
      </c>
      <c r="L4688" t="s">
        <v>18</v>
      </c>
      <c r="M4688" s="3" t="b">
        <f>trust_funds5[[#This Row],[Contributions Outstanding (USD)]]=0</f>
        <v>1</v>
      </c>
      <c r="N4688" s="3" t="str">
        <f t="shared" si="365"/>
        <v>Outstanding</v>
      </c>
      <c r="O4688" s="3" t="str">
        <f t="shared" si="366"/>
        <v>High Contribution &amp; Recent</v>
      </c>
      <c r="P4688" s="3" t="str">
        <f t="shared" si="367"/>
        <v>Other</v>
      </c>
      <c r="Q4688" s="3" t="str">
        <f t="shared" si="368"/>
        <v>Other</v>
      </c>
      <c r="R4688" s="3" t="str">
        <f t="shared" si="369"/>
        <v>Not LCLS</v>
      </c>
      <c r="S4688" s="3" t="str" cm="1">
        <f t="array" ref="S4688">_xlfn.IFS(G4688 &gt; 5000000, "Very High", G4688 &gt; 1000000, "High", G4688 &gt; 500000, "Medium", TRUE, "Low")</f>
        <v>Very High</v>
      </c>
      <c r="T4688" s="3" t="str" cm="1">
        <f t="array" ref="T4688">_xlfn.IFS(B4688 &gt;= 2005, "Post-2005", B4688 &gt;= 2000, "2000-2004", TRUE, "Pre-2000")</f>
        <v>Post-2005</v>
      </c>
    </row>
    <row r="4689" spans="1:20" x14ac:dyDescent="0.85">
      <c r="A4689" s="1">
        <v>41164</v>
      </c>
      <c r="B4689" t="s">
        <v>3797</v>
      </c>
      <c r="C4689" t="s">
        <v>5628</v>
      </c>
      <c r="D4689" t="s">
        <v>5629</v>
      </c>
      <c r="E4689" t="s">
        <v>21</v>
      </c>
      <c r="F4689" t="s">
        <v>22</v>
      </c>
      <c r="G4689" t="s">
        <v>23</v>
      </c>
      <c r="H4689">
        <v>2007</v>
      </c>
      <c r="I4689" s="2">
        <v>269445.86</v>
      </c>
      <c r="J4689" s="2">
        <v>0</v>
      </c>
      <c r="K4689" s="2">
        <v>269445.86</v>
      </c>
      <c r="L4689" t="s">
        <v>18</v>
      </c>
      <c r="M4689" s="3" t="b">
        <f>trust_funds5[[#This Row],[Contributions Outstanding (USD)]]=0</f>
        <v>1</v>
      </c>
      <c r="N4689" s="3" t="str">
        <f t="shared" si="365"/>
        <v>Outstanding</v>
      </c>
      <c r="O4689" s="3" t="str">
        <f t="shared" si="366"/>
        <v>High Contribution &amp; Recent</v>
      </c>
      <c r="P4689" s="3" t="str">
        <f t="shared" si="367"/>
        <v>Other</v>
      </c>
      <c r="Q4689" s="3" t="str">
        <f t="shared" si="368"/>
        <v>Other</v>
      </c>
      <c r="R4689" s="3" t="str">
        <f t="shared" si="369"/>
        <v>Not LCLS</v>
      </c>
      <c r="S4689" s="3" t="str" cm="1">
        <f t="array" ref="S4689">_xlfn.IFS(G4689 &gt; 5000000, "Very High", G4689 &gt; 1000000, "High", G4689 &gt; 500000, "Medium", TRUE, "Low")</f>
        <v>Very High</v>
      </c>
      <c r="T4689" s="3" t="str" cm="1">
        <f t="array" ref="T4689">_xlfn.IFS(B4689 &gt;= 2005, "Post-2005", B4689 &gt;= 2000, "2000-2004", TRUE, "Pre-2000")</f>
        <v>Post-2005</v>
      </c>
    </row>
    <row r="4690" spans="1:20" x14ac:dyDescent="0.85">
      <c r="A4690" s="1">
        <v>41164</v>
      </c>
      <c r="B4690" t="s">
        <v>3797</v>
      </c>
      <c r="C4690" t="s">
        <v>6099</v>
      </c>
      <c r="D4690" t="s">
        <v>6100</v>
      </c>
      <c r="E4690" t="s">
        <v>15</v>
      </c>
      <c r="F4690" t="s">
        <v>16</v>
      </c>
      <c r="G4690" t="s">
        <v>17</v>
      </c>
      <c r="H4690">
        <v>2007</v>
      </c>
      <c r="I4690" s="2">
        <v>15311816.050000001</v>
      </c>
      <c r="J4690" s="2">
        <v>0</v>
      </c>
      <c r="K4690" s="2">
        <v>15311816.050000001</v>
      </c>
      <c r="L4690" t="s">
        <v>18</v>
      </c>
      <c r="M4690" s="3" t="b">
        <f>trust_funds5[[#This Row],[Contributions Outstanding (USD)]]=0</f>
        <v>1</v>
      </c>
      <c r="N4690" s="3" t="str">
        <f t="shared" si="365"/>
        <v>Outstanding</v>
      </c>
      <c r="O4690" s="3" t="str">
        <f t="shared" si="366"/>
        <v>High Contribution &amp; Recent</v>
      </c>
      <c r="P4690" s="3" t="str">
        <f t="shared" si="367"/>
        <v>Other</v>
      </c>
      <c r="Q4690" s="3" t="str">
        <f t="shared" si="368"/>
        <v>Other</v>
      </c>
      <c r="R4690" s="3" t="str">
        <f t="shared" si="369"/>
        <v>Not LCLS</v>
      </c>
      <c r="S4690" s="3" t="str" cm="1">
        <f t="array" ref="S4690">_xlfn.IFS(G4690 &gt; 5000000, "Very High", G4690 &gt; 1000000, "High", G4690 &gt; 500000, "Medium", TRUE, "Low")</f>
        <v>Very High</v>
      </c>
      <c r="T4690" s="3" t="str" cm="1">
        <f t="array" ref="T4690">_xlfn.IFS(B4690 &gt;= 2005, "Post-2005", B4690 &gt;= 2000, "2000-2004", TRUE, "Pre-2000")</f>
        <v>Post-2005</v>
      </c>
    </row>
    <row r="4691" spans="1:20" x14ac:dyDescent="0.85">
      <c r="A4691" s="1">
        <v>41164</v>
      </c>
      <c r="B4691" t="s">
        <v>3797</v>
      </c>
      <c r="C4691" t="s">
        <v>6099</v>
      </c>
      <c r="D4691" t="s">
        <v>6100</v>
      </c>
      <c r="E4691" t="s">
        <v>102</v>
      </c>
      <c r="F4691" t="s">
        <v>103</v>
      </c>
      <c r="G4691" t="s">
        <v>104</v>
      </c>
      <c r="H4691">
        <v>2007</v>
      </c>
      <c r="I4691" s="2">
        <v>26882500</v>
      </c>
      <c r="J4691" s="2">
        <v>0</v>
      </c>
      <c r="K4691" s="2">
        <v>26882500</v>
      </c>
      <c r="L4691" t="s">
        <v>18</v>
      </c>
      <c r="M4691" s="3" t="b">
        <f>trust_funds5[[#This Row],[Contributions Outstanding (USD)]]=0</f>
        <v>1</v>
      </c>
      <c r="N4691" s="3" t="str">
        <f t="shared" si="365"/>
        <v>Outstanding</v>
      </c>
      <c r="O4691" s="3" t="str">
        <f t="shared" si="366"/>
        <v>High Contribution &amp; Recent</v>
      </c>
      <c r="P4691" s="3" t="str">
        <f t="shared" si="367"/>
        <v>Other</v>
      </c>
      <c r="Q4691" s="3" t="str">
        <f t="shared" si="368"/>
        <v>Other</v>
      </c>
      <c r="R4691" s="3" t="str">
        <f t="shared" si="369"/>
        <v>Not LCLS</v>
      </c>
      <c r="S4691" s="3" t="str" cm="1">
        <f t="array" ref="S4691">_xlfn.IFS(G4691 &gt; 5000000, "Very High", G4691 &gt; 1000000, "High", G4691 &gt; 500000, "Medium", TRUE, "Low")</f>
        <v>Very High</v>
      </c>
      <c r="T4691" s="3" t="str" cm="1">
        <f t="array" ref="T4691">_xlfn.IFS(B4691 &gt;= 2005, "Post-2005", B4691 &gt;= 2000, "2000-2004", TRUE, "Pre-2000")</f>
        <v>Post-2005</v>
      </c>
    </row>
    <row r="4692" spans="1:20" x14ac:dyDescent="0.85">
      <c r="A4692" s="1">
        <v>41164</v>
      </c>
      <c r="B4692" t="s">
        <v>3797</v>
      </c>
      <c r="C4692" t="s">
        <v>6099</v>
      </c>
      <c r="D4692" t="s">
        <v>6100</v>
      </c>
      <c r="E4692" t="s">
        <v>1408</v>
      </c>
      <c r="F4692" t="s">
        <v>1409</v>
      </c>
      <c r="G4692" t="s">
        <v>1410</v>
      </c>
      <c r="H4692">
        <v>2007</v>
      </c>
      <c r="I4692" s="2">
        <v>3482607</v>
      </c>
      <c r="J4692" s="2">
        <v>0</v>
      </c>
      <c r="K4692" s="2">
        <v>3482607</v>
      </c>
      <c r="L4692" t="s">
        <v>18</v>
      </c>
      <c r="M4692" s="3" t="b">
        <f>trust_funds5[[#This Row],[Contributions Outstanding (USD)]]=0</f>
        <v>1</v>
      </c>
      <c r="N4692" s="3" t="str">
        <f t="shared" si="365"/>
        <v>Outstanding</v>
      </c>
      <c r="O4692" s="3" t="str">
        <f t="shared" si="366"/>
        <v>High Contribution &amp; Recent</v>
      </c>
      <c r="P4692" s="3" t="str">
        <f t="shared" si="367"/>
        <v>Other</v>
      </c>
      <c r="Q4692" s="3" t="str">
        <f t="shared" si="368"/>
        <v>Other</v>
      </c>
      <c r="R4692" s="3" t="str">
        <f t="shared" si="369"/>
        <v>Not LCLS</v>
      </c>
      <c r="S4692" s="3" t="str" cm="1">
        <f t="array" ref="S4692">_xlfn.IFS(G4692 &gt; 5000000, "Very High", G4692 &gt; 1000000, "High", G4692 &gt; 500000, "Medium", TRUE, "Low")</f>
        <v>Very High</v>
      </c>
      <c r="T4692" s="3" t="str" cm="1">
        <f t="array" ref="T4692">_xlfn.IFS(B4692 &gt;= 2005, "Post-2005", B4692 &gt;= 2000, "2000-2004", TRUE, "Pre-2000")</f>
        <v>Post-2005</v>
      </c>
    </row>
    <row r="4693" spans="1:20" x14ac:dyDescent="0.85">
      <c r="A4693" s="1">
        <v>41164</v>
      </c>
      <c r="B4693" t="s">
        <v>3797</v>
      </c>
      <c r="C4693" t="s">
        <v>6099</v>
      </c>
      <c r="D4693" t="s">
        <v>6100</v>
      </c>
      <c r="E4693" t="s">
        <v>119</v>
      </c>
      <c r="F4693" t="s">
        <v>120</v>
      </c>
      <c r="G4693" t="s">
        <v>121</v>
      </c>
      <c r="H4693">
        <v>2007</v>
      </c>
      <c r="I4693" s="2">
        <v>6738820.0099999998</v>
      </c>
      <c r="J4693" s="2">
        <v>0</v>
      </c>
      <c r="K4693" s="2">
        <v>6738820.0099999998</v>
      </c>
      <c r="L4693" t="s">
        <v>18</v>
      </c>
      <c r="M4693" s="3" t="b">
        <f>trust_funds5[[#This Row],[Contributions Outstanding (USD)]]=0</f>
        <v>1</v>
      </c>
      <c r="N4693" s="3" t="str">
        <f t="shared" si="365"/>
        <v>Outstanding</v>
      </c>
      <c r="O4693" s="3" t="str">
        <f t="shared" si="366"/>
        <v>High Contribution &amp; Recent</v>
      </c>
      <c r="P4693" s="3" t="str">
        <f t="shared" si="367"/>
        <v>Other</v>
      </c>
      <c r="Q4693" s="3" t="str">
        <f t="shared" si="368"/>
        <v>Other</v>
      </c>
      <c r="R4693" s="3" t="str">
        <f t="shared" si="369"/>
        <v>Not LCLS</v>
      </c>
      <c r="S4693" s="3" t="str" cm="1">
        <f t="array" ref="S4693">_xlfn.IFS(G4693 &gt; 5000000, "Very High", G4693 &gt; 1000000, "High", G4693 &gt; 500000, "Medium", TRUE, "Low")</f>
        <v>Very High</v>
      </c>
      <c r="T4693" s="3" t="str" cm="1">
        <f t="array" ref="T4693">_xlfn.IFS(B4693 &gt;= 2005, "Post-2005", B4693 &gt;= 2000, "2000-2004", TRUE, "Pre-2000")</f>
        <v>Post-2005</v>
      </c>
    </row>
    <row r="4694" spans="1:20" x14ac:dyDescent="0.85">
      <c r="A4694" s="1">
        <v>41164</v>
      </c>
      <c r="B4694" t="s">
        <v>90</v>
      </c>
      <c r="C4694" t="s">
        <v>6607</v>
      </c>
      <c r="D4694" t="s">
        <v>6608</v>
      </c>
      <c r="E4694" t="s">
        <v>260</v>
      </c>
      <c r="F4694" t="s">
        <v>261</v>
      </c>
      <c r="H4694">
        <v>2007</v>
      </c>
      <c r="I4694" s="2">
        <v>2000000</v>
      </c>
      <c r="J4694" s="2">
        <v>4000000</v>
      </c>
      <c r="K4694" s="2">
        <v>6000000</v>
      </c>
      <c r="L4694" t="s">
        <v>116</v>
      </c>
      <c r="M4694" s="3" t="b">
        <f>trust_funds5[[#This Row],[Contributions Outstanding (USD)]]=0</f>
        <v>0</v>
      </c>
      <c r="N4694" s="3" t="str">
        <f t="shared" si="365"/>
        <v>Outstanding</v>
      </c>
      <c r="O4694" s="3" t="str">
        <f t="shared" si="366"/>
        <v>High Contribution &amp; Recent</v>
      </c>
      <c r="P4694" s="3" t="str">
        <f t="shared" si="367"/>
        <v>Other</v>
      </c>
      <c r="Q4694" s="3" t="str">
        <f t="shared" si="368"/>
        <v>Other</v>
      </c>
      <c r="R4694" s="3" t="str">
        <f t="shared" si="369"/>
        <v>Not LCLS</v>
      </c>
      <c r="S4694" s="3" t="str" cm="1">
        <f t="array" ref="S4694">_xlfn.IFS(G4694 &gt; 5000000, "Very High", G4694 &gt; 1000000, "High", G4694 &gt; 500000, "Medium", TRUE, "Low")</f>
        <v>Low</v>
      </c>
      <c r="T4694" s="3" t="str" cm="1">
        <f t="array" ref="T4694">_xlfn.IFS(B4694 &gt;= 2005, "Post-2005", B4694 &gt;= 2000, "2000-2004", TRUE, "Pre-2000")</f>
        <v>Post-2005</v>
      </c>
    </row>
    <row r="4695" spans="1:20" x14ac:dyDescent="0.85">
      <c r="A4695" s="1">
        <v>41164</v>
      </c>
      <c r="B4695" t="s">
        <v>12</v>
      </c>
      <c r="C4695" t="s">
        <v>4492</v>
      </c>
      <c r="D4695" t="s">
        <v>4493</v>
      </c>
      <c r="E4695" t="s">
        <v>607</v>
      </c>
      <c r="F4695" t="s">
        <v>608</v>
      </c>
      <c r="G4695" t="s">
        <v>608</v>
      </c>
      <c r="H4695">
        <v>2007</v>
      </c>
      <c r="I4695" s="2">
        <v>356558.45</v>
      </c>
      <c r="J4695" s="2">
        <v>0</v>
      </c>
      <c r="K4695" s="2">
        <v>356558.45</v>
      </c>
      <c r="L4695" t="s">
        <v>18</v>
      </c>
      <c r="M4695" s="3" t="b">
        <f>trust_funds5[[#This Row],[Contributions Outstanding (USD)]]=0</f>
        <v>1</v>
      </c>
      <c r="N4695" s="3" t="str">
        <f t="shared" si="365"/>
        <v>Outstanding</v>
      </c>
      <c r="O4695" s="3" t="str">
        <f t="shared" si="366"/>
        <v>High Contribution &amp; Recent</v>
      </c>
      <c r="P4695" s="3" t="str">
        <f t="shared" si="367"/>
        <v>Other</v>
      </c>
      <c r="Q4695" s="3" t="str">
        <f t="shared" si="368"/>
        <v>Other</v>
      </c>
      <c r="R4695" s="3" t="str">
        <f t="shared" si="369"/>
        <v>Not LCLS</v>
      </c>
      <c r="S4695" s="3" t="str" cm="1">
        <f t="array" ref="S4695">_xlfn.IFS(G4695 &gt; 5000000, "Very High", G4695 &gt; 1000000, "High", G4695 &gt; 500000, "Medium", TRUE, "Low")</f>
        <v>Very High</v>
      </c>
      <c r="T4695" s="3" t="str" cm="1">
        <f t="array" ref="T4695">_xlfn.IFS(B4695 &gt;= 2005, "Post-2005", B4695 &gt;= 2000, "2000-2004", TRUE, "Pre-2000")</f>
        <v>Post-2005</v>
      </c>
    </row>
    <row r="4696" spans="1:20" x14ac:dyDescent="0.85">
      <c r="A4696" s="1">
        <v>41164</v>
      </c>
      <c r="B4696" t="s">
        <v>4054</v>
      </c>
      <c r="C4696" t="s">
        <v>6609</v>
      </c>
      <c r="D4696" t="s">
        <v>6610</v>
      </c>
      <c r="E4696" t="s">
        <v>119</v>
      </c>
      <c r="F4696" t="s">
        <v>120</v>
      </c>
      <c r="G4696" t="s">
        <v>121</v>
      </c>
      <c r="H4696">
        <v>2007</v>
      </c>
      <c r="I4696" s="2">
        <v>3637156.18</v>
      </c>
      <c r="J4696" s="2">
        <v>0</v>
      </c>
      <c r="K4696" s="2">
        <v>3637156.18</v>
      </c>
      <c r="L4696" t="s">
        <v>18</v>
      </c>
      <c r="M4696" s="3" t="b">
        <f>trust_funds5[[#This Row],[Contributions Outstanding (USD)]]=0</f>
        <v>1</v>
      </c>
      <c r="N4696" s="3" t="str">
        <f t="shared" si="365"/>
        <v>Outstanding</v>
      </c>
      <c r="O4696" s="3" t="str">
        <f t="shared" si="366"/>
        <v>High Contribution &amp; Recent</v>
      </c>
      <c r="P4696" s="3" t="str">
        <f t="shared" si="367"/>
        <v>Other</v>
      </c>
      <c r="Q4696" s="3" t="str">
        <f t="shared" si="368"/>
        <v>Other</v>
      </c>
      <c r="R4696" s="3" t="str">
        <f t="shared" si="369"/>
        <v>Not LCLS</v>
      </c>
      <c r="S4696" s="3" t="str" cm="1">
        <f t="array" ref="S4696">_xlfn.IFS(G4696 &gt; 5000000, "Very High", G4696 &gt; 1000000, "High", G4696 &gt; 500000, "Medium", TRUE, "Low")</f>
        <v>Very High</v>
      </c>
      <c r="T4696" s="3" t="str" cm="1">
        <f t="array" ref="T4696">_xlfn.IFS(B4696 &gt;= 2005, "Post-2005", B4696 &gt;= 2000, "2000-2004", TRUE, "Pre-2000")</f>
        <v>Post-2005</v>
      </c>
    </row>
    <row r="4697" spans="1:20" x14ac:dyDescent="0.85">
      <c r="A4697" s="1">
        <v>41164</v>
      </c>
      <c r="B4697" t="s">
        <v>2654</v>
      </c>
      <c r="C4697" t="s">
        <v>6611</v>
      </c>
      <c r="D4697" t="s">
        <v>6612</v>
      </c>
      <c r="E4697" t="s">
        <v>102</v>
      </c>
      <c r="F4697" t="s">
        <v>103</v>
      </c>
      <c r="G4697" t="s">
        <v>104</v>
      </c>
      <c r="H4697">
        <v>2007</v>
      </c>
      <c r="I4697" s="2">
        <v>2073796</v>
      </c>
      <c r="J4697" s="2">
        <v>0</v>
      </c>
      <c r="K4697" s="2">
        <v>2073796</v>
      </c>
      <c r="L4697" t="s">
        <v>116</v>
      </c>
      <c r="M4697" s="3" t="b">
        <f>trust_funds5[[#This Row],[Contributions Outstanding (USD)]]=0</f>
        <v>1</v>
      </c>
      <c r="N4697" s="3" t="str">
        <f t="shared" si="365"/>
        <v>Outstanding</v>
      </c>
      <c r="O4697" s="3" t="str">
        <f t="shared" si="366"/>
        <v>High Contribution &amp; Recent</v>
      </c>
      <c r="P4697" s="3" t="str">
        <f t="shared" si="367"/>
        <v>Other</v>
      </c>
      <c r="Q4697" s="3" t="str">
        <f t="shared" si="368"/>
        <v>Other</v>
      </c>
      <c r="R4697" s="3" t="str">
        <f t="shared" si="369"/>
        <v>Not LCLS</v>
      </c>
      <c r="S4697" s="3" t="str" cm="1">
        <f t="array" ref="S4697">_xlfn.IFS(G4697 &gt; 5000000, "Very High", G4697 &gt; 1000000, "High", G4697 &gt; 500000, "Medium", TRUE, "Low")</f>
        <v>Very High</v>
      </c>
      <c r="T4697" s="3" t="str" cm="1">
        <f t="array" ref="T4697">_xlfn.IFS(B4697 &gt;= 2005, "Post-2005", B4697 &gt;= 2000, "2000-2004", TRUE, "Pre-2000")</f>
        <v>Post-2005</v>
      </c>
    </row>
    <row r="4698" spans="1:20" x14ac:dyDescent="0.85">
      <c r="A4698" s="1">
        <v>41164</v>
      </c>
      <c r="B4698" t="s">
        <v>5722</v>
      </c>
      <c r="C4698" t="s">
        <v>6613</v>
      </c>
      <c r="D4698" t="s">
        <v>6614</v>
      </c>
      <c r="E4698" t="s">
        <v>15</v>
      </c>
      <c r="F4698" t="s">
        <v>16</v>
      </c>
      <c r="G4698" t="s">
        <v>17</v>
      </c>
      <c r="H4698">
        <v>2007</v>
      </c>
      <c r="I4698" s="2">
        <v>1282736.5</v>
      </c>
      <c r="J4698" s="2">
        <v>0</v>
      </c>
      <c r="K4698" s="2">
        <v>1282736.5</v>
      </c>
      <c r="L4698" t="s">
        <v>18</v>
      </c>
      <c r="M4698" s="3" t="b">
        <f>trust_funds5[[#This Row],[Contributions Outstanding (USD)]]=0</f>
        <v>1</v>
      </c>
      <c r="N4698" s="3" t="str">
        <f t="shared" si="365"/>
        <v>Outstanding</v>
      </c>
      <c r="O4698" s="3" t="str">
        <f t="shared" si="366"/>
        <v>High Contribution &amp; Recent</v>
      </c>
      <c r="P4698" s="3" t="str">
        <f t="shared" si="367"/>
        <v>Other</v>
      </c>
      <c r="Q4698" s="3" t="str">
        <f t="shared" si="368"/>
        <v>Other</v>
      </c>
      <c r="R4698" s="3" t="str">
        <f t="shared" si="369"/>
        <v>Not LCLS</v>
      </c>
      <c r="S4698" s="3" t="str" cm="1">
        <f t="array" ref="S4698">_xlfn.IFS(G4698 &gt; 5000000, "Very High", G4698 &gt; 1000000, "High", G4698 &gt; 500000, "Medium", TRUE, "Low")</f>
        <v>Very High</v>
      </c>
      <c r="T4698" s="3" t="str" cm="1">
        <f t="array" ref="T4698">_xlfn.IFS(B4698 &gt;= 2005, "Post-2005", B4698 &gt;= 2000, "2000-2004", TRUE, "Pre-2000")</f>
        <v>Post-2005</v>
      </c>
    </row>
    <row r="4699" spans="1:20" x14ac:dyDescent="0.85">
      <c r="A4699" s="1">
        <v>41164</v>
      </c>
      <c r="B4699" t="s">
        <v>6615</v>
      </c>
      <c r="C4699" t="s">
        <v>6616</v>
      </c>
      <c r="D4699" t="s">
        <v>6617</v>
      </c>
      <c r="E4699" t="s">
        <v>113</v>
      </c>
      <c r="F4699" t="s">
        <v>114</v>
      </c>
      <c r="G4699" t="s">
        <v>115</v>
      </c>
      <c r="H4699">
        <v>2007</v>
      </c>
      <c r="I4699" s="2">
        <v>70000000</v>
      </c>
      <c r="J4699" s="2">
        <v>0</v>
      </c>
      <c r="K4699" s="2">
        <v>70000000</v>
      </c>
      <c r="L4699" t="s">
        <v>116</v>
      </c>
      <c r="M4699" s="3" t="b">
        <f>trust_funds5[[#This Row],[Contributions Outstanding (USD)]]=0</f>
        <v>1</v>
      </c>
      <c r="N4699" s="3" t="str">
        <f t="shared" si="365"/>
        <v>Outstanding</v>
      </c>
      <c r="O4699" s="3" t="str">
        <f t="shared" si="366"/>
        <v>High Contribution &amp; Recent</v>
      </c>
      <c r="P4699" s="3" t="str">
        <f t="shared" si="367"/>
        <v>Other</v>
      </c>
      <c r="Q4699" s="3" t="str">
        <f t="shared" si="368"/>
        <v>Other</v>
      </c>
      <c r="R4699" s="3" t="str">
        <f t="shared" si="369"/>
        <v>Not LCLS</v>
      </c>
      <c r="S4699" s="3" t="str" cm="1">
        <f t="array" ref="S4699">_xlfn.IFS(G4699 &gt; 5000000, "Very High", G4699 &gt; 1000000, "High", G4699 &gt; 500000, "Medium", TRUE, "Low")</f>
        <v>Very High</v>
      </c>
      <c r="T4699" s="3" t="str" cm="1">
        <f t="array" ref="T4699">_xlfn.IFS(B4699 &gt;= 2005, "Post-2005", B4699 &gt;= 2000, "2000-2004", TRUE, "Pre-2000")</f>
        <v>Post-2005</v>
      </c>
    </row>
    <row r="4700" spans="1:20" x14ac:dyDescent="0.85">
      <c r="A4700" s="1">
        <v>41164</v>
      </c>
      <c r="B4700" t="s">
        <v>4049</v>
      </c>
      <c r="C4700" t="s">
        <v>6108</v>
      </c>
      <c r="D4700" t="s">
        <v>6109</v>
      </c>
      <c r="E4700" t="s">
        <v>42</v>
      </c>
      <c r="F4700" t="s">
        <v>43</v>
      </c>
      <c r="G4700" t="s">
        <v>44</v>
      </c>
      <c r="H4700">
        <v>2007</v>
      </c>
      <c r="I4700" s="2">
        <v>350640.96</v>
      </c>
      <c r="J4700" s="2">
        <v>0</v>
      </c>
      <c r="K4700" s="2">
        <v>350640.96</v>
      </c>
      <c r="L4700" t="s">
        <v>18</v>
      </c>
      <c r="M4700" s="3" t="b">
        <f>trust_funds5[[#This Row],[Contributions Outstanding (USD)]]=0</f>
        <v>1</v>
      </c>
      <c r="N4700" s="3" t="str">
        <f t="shared" si="365"/>
        <v>Outstanding</v>
      </c>
      <c r="O4700" s="3" t="str">
        <f t="shared" si="366"/>
        <v>High Contribution &amp; Recent</v>
      </c>
      <c r="P4700" s="3" t="str">
        <f t="shared" si="367"/>
        <v>Other</v>
      </c>
      <c r="Q4700" s="3" t="str">
        <f t="shared" si="368"/>
        <v>Other</v>
      </c>
      <c r="R4700" s="3" t="str">
        <f t="shared" si="369"/>
        <v>Not LCLS</v>
      </c>
      <c r="S4700" s="3" t="str" cm="1">
        <f t="array" ref="S4700">_xlfn.IFS(G4700 &gt; 5000000, "Very High", G4700 &gt; 1000000, "High", G4700 &gt; 500000, "Medium", TRUE, "Low")</f>
        <v>Very High</v>
      </c>
      <c r="T4700" s="3" t="str" cm="1">
        <f t="array" ref="T4700">_xlfn.IFS(B4700 &gt;= 2005, "Post-2005", B4700 &gt;= 2000, "2000-2004", TRUE, "Pre-2000")</f>
        <v>Post-2005</v>
      </c>
    </row>
    <row r="4701" spans="1:20" x14ac:dyDescent="0.85">
      <c r="A4701" s="1">
        <v>41164</v>
      </c>
      <c r="B4701" t="s">
        <v>6191</v>
      </c>
      <c r="C4701" t="s">
        <v>6618</v>
      </c>
      <c r="D4701" t="s">
        <v>6619</v>
      </c>
      <c r="E4701" t="s">
        <v>56</v>
      </c>
      <c r="F4701" t="s">
        <v>57</v>
      </c>
      <c r="G4701" t="s">
        <v>58</v>
      </c>
      <c r="H4701">
        <v>2007</v>
      </c>
      <c r="I4701" s="2">
        <v>3239100</v>
      </c>
      <c r="J4701" s="2">
        <v>0</v>
      </c>
      <c r="K4701" s="2">
        <v>3239100</v>
      </c>
      <c r="L4701" t="s">
        <v>116</v>
      </c>
      <c r="M4701" s="3" t="b">
        <f>trust_funds5[[#This Row],[Contributions Outstanding (USD)]]=0</f>
        <v>1</v>
      </c>
      <c r="N4701" s="3" t="str">
        <f t="shared" si="365"/>
        <v>Outstanding</v>
      </c>
      <c r="O4701" s="3" t="str">
        <f t="shared" si="366"/>
        <v>High Contribution &amp; Recent</v>
      </c>
      <c r="P4701" s="3" t="str">
        <f t="shared" si="367"/>
        <v>Other</v>
      </c>
      <c r="Q4701" s="3" t="str">
        <f t="shared" si="368"/>
        <v>Other</v>
      </c>
      <c r="R4701" s="3" t="str">
        <f t="shared" si="369"/>
        <v>Not LCLS</v>
      </c>
      <c r="S4701" s="3" t="str" cm="1">
        <f t="array" ref="S4701">_xlfn.IFS(G4701 &gt; 5000000, "Very High", G4701 &gt; 1000000, "High", G4701 &gt; 500000, "Medium", TRUE, "Low")</f>
        <v>Very High</v>
      </c>
      <c r="T4701" s="3" t="str" cm="1">
        <f t="array" ref="T4701">_xlfn.IFS(B4701 &gt;= 2005, "Post-2005", B4701 &gt;= 2000, "2000-2004", TRUE, "Pre-2000")</f>
        <v>Post-2005</v>
      </c>
    </row>
    <row r="4702" spans="1:20" x14ac:dyDescent="0.85">
      <c r="A4702" s="1">
        <v>41164</v>
      </c>
      <c r="B4702" t="s">
        <v>6191</v>
      </c>
      <c r="C4702" t="s">
        <v>6618</v>
      </c>
      <c r="D4702" t="s">
        <v>6619</v>
      </c>
      <c r="E4702" t="s">
        <v>200</v>
      </c>
      <c r="F4702" t="s">
        <v>201</v>
      </c>
      <c r="G4702" t="s">
        <v>202</v>
      </c>
      <c r="H4702">
        <v>2007</v>
      </c>
      <c r="I4702" s="2">
        <v>850000</v>
      </c>
      <c r="J4702" s="2">
        <v>0</v>
      </c>
      <c r="K4702" s="2">
        <v>850000</v>
      </c>
      <c r="L4702" t="s">
        <v>116</v>
      </c>
      <c r="M4702" s="3" t="b">
        <f>trust_funds5[[#This Row],[Contributions Outstanding (USD)]]=0</f>
        <v>1</v>
      </c>
      <c r="N4702" s="3" t="str">
        <f t="shared" si="365"/>
        <v>Outstanding</v>
      </c>
      <c r="O4702" s="3" t="str">
        <f t="shared" si="366"/>
        <v>High Contribution &amp; Recent</v>
      </c>
      <c r="P4702" s="3" t="str">
        <f t="shared" si="367"/>
        <v>Other</v>
      </c>
      <c r="Q4702" s="3" t="str">
        <f t="shared" si="368"/>
        <v>Other</v>
      </c>
      <c r="R4702" s="3" t="str">
        <f t="shared" si="369"/>
        <v>Not LCLS</v>
      </c>
      <c r="S4702" s="3" t="str" cm="1">
        <f t="array" ref="S4702">_xlfn.IFS(G4702 &gt; 5000000, "Very High", G4702 &gt; 1000000, "High", G4702 &gt; 500000, "Medium", TRUE, "Low")</f>
        <v>Very High</v>
      </c>
      <c r="T4702" s="3" t="str" cm="1">
        <f t="array" ref="T4702">_xlfn.IFS(B4702 &gt;= 2005, "Post-2005", B4702 &gt;= 2000, "2000-2004", TRUE, "Pre-2000")</f>
        <v>Post-2005</v>
      </c>
    </row>
    <row r="4703" spans="1:20" x14ac:dyDescent="0.85">
      <c r="A4703" s="1">
        <v>41164</v>
      </c>
      <c r="B4703" t="s">
        <v>6191</v>
      </c>
      <c r="C4703" t="s">
        <v>6618</v>
      </c>
      <c r="D4703" t="s">
        <v>6619</v>
      </c>
      <c r="E4703" t="s">
        <v>102</v>
      </c>
      <c r="F4703" t="s">
        <v>103</v>
      </c>
      <c r="G4703" t="s">
        <v>104</v>
      </c>
      <c r="H4703">
        <v>2007</v>
      </c>
      <c r="I4703" s="2">
        <v>8148217</v>
      </c>
      <c r="J4703" s="2">
        <v>0</v>
      </c>
      <c r="K4703" s="2">
        <v>8148217</v>
      </c>
      <c r="L4703" t="s">
        <v>116</v>
      </c>
      <c r="M4703" s="3" t="b">
        <f>trust_funds5[[#This Row],[Contributions Outstanding (USD)]]=0</f>
        <v>1</v>
      </c>
      <c r="N4703" s="3" t="str">
        <f t="shared" si="365"/>
        <v>Outstanding</v>
      </c>
      <c r="O4703" s="3" t="str">
        <f t="shared" si="366"/>
        <v>High Contribution &amp; Recent</v>
      </c>
      <c r="P4703" s="3" t="str">
        <f t="shared" si="367"/>
        <v>Other</v>
      </c>
      <c r="Q4703" s="3" t="str">
        <f t="shared" si="368"/>
        <v>Other</v>
      </c>
      <c r="R4703" s="3" t="str">
        <f t="shared" si="369"/>
        <v>Not LCLS</v>
      </c>
      <c r="S4703" s="3" t="str" cm="1">
        <f t="array" ref="S4703">_xlfn.IFS(G4703 &gt; 5000000, "Very High", G4703 &gt; 1000000, "High", G4703 &gt; 500000, "Medium", TRUE, "Low")</f>
        <v>Very High</v>
      </c>
      <c r="T4703" s="3" t="str" cm="1">
        <f t="array" ref="T4703">_xlfn.IFS(B4703 &gt;= 2005, "Post-2005", B4703 &gt;= 2000, "2000-2004", TRUE, "Pre-2000")</f>
        <v>Post-2005</v>
      </c>
    </row>
    <row r="4704" spans="1:20" x14ac:dyDescent="0.85">
      <c r="A4704" s="1">
        <v>41164</v>
      </c>
      <c r="B4704" t="s">
        <v>3797</v>
      </c>
      <c r="C4704" t="s">
        <v>6110</v>
      </c>
      <c r="D4704" t="s">
        <v>6111</v>
      </c>
      <c r="E4704" t="s">
        <v>31</v>
      </c>
      <c r="F4704" t="s">
        <v>32</v>
      </c>
      <c r="H4704">
        <v>2007</v>
      </c>
      <c r="I4704" s="2">
        <v>389940</v>
      </c>
      <c r="J4704" s="2">
        <v>0</v>
      </c>
      <c r="K4704" s="2">
        <v>389940</v>
      </c>
      <c r="L4704" t="s">
        <v>18</v>
      </c>
      <c r="M4704" s="3" t="b">
        <f>trust_funds5[[#This Row],[Contributions Outstanding (USD)]]=0</f>
        <v>1</v>
      </c>
      <c r="N4704" s="3" t="str">
        <f t="shared" si="365"/>
        <v>Outstanding</v>
      </c>
      <c r="O4704" s="3" t="str">
        <f t="shared" si="366"/>
        <v>High Contribution &amp; Recent</v>
      </c>
      <c r="P4704" s="3" t="str">
        <f t="shared" si="367"/>
        <v>Other</v>
      </c>
      <c r="Q4704" s="3" t="str">
        <f t="shared" si="368"/>
        <v>Other</v>
      </c>
      <c r="R4704" s="3" t="str">
        <f t="shared" si="369"/>
        <v>Not LCLS</v>
      </c>
      <c r="S4704" s="3" t="str" cm="1">
        <f t="array" ref="S4704">_xlfn.IFS(G4704 &gt; 5000000, "Very High", G4704 &gt; 1000000, "High", G4704 &gt; 500000, "Medium", TRUE, "Low")</f>
        <v>Low</v>
      </c>
      <c r="T4704" s="3" t="str" cm="1">
        <f t="array" ref="T4704">_xlfn.IFS(B4704 &gt;= 2005, "Post-2005", B4704 &gt;= 2000, "2000-2004", TRUE, "Pre-2000")</f>
        <v>Post-2005</v>
      </c>
    </row>
    <row r="4705" spans="1:20" x14ac:dyDescent="0.85">
      <c r="A4705" s="1">
        <v>41164</v>
      </c>
      <c r="B4705" t="s">
        <v>12</v>
      </c>
      <c r="C4705" t="s">
        <v>5645</v>
      </c>
      <c r="D4705" t="s">
        <v>5646</v>
      </c>
      <c r="E4705" t="s">
        <v>102</v>
      </c>
      <c r="F4705" t="s">
        <v>103</v>
      </c>
      <c r="G4705" t="s">
        <v>104</v>
      </c>
      <c r="H4705">
        <v>2007</v>
      </c>
      <c r="I4705" s="2">
        <v>166424.92000000001</v>
      </c>
      <c r="J4705" s="2">
        <v>0</v>
      </c>
      <c r="K4705" s="2">
        <v>166424.92000000001</v>
      </c>
      <c r="L4705" t="s">
        <v>18</v>
      </c>
      <c r="M4705" s="3" t="b">
        <f>trust_funds5[[#This Row],[Contributions Outstanding (USD)]]=0</f>
        <v>1</v>
      </c>
      <c r="N4705" s="3" t="str">
        <f t="shared" si="365"/>
        <v>Outstanding</v>
      </c>
      <c r="O4705" s="3" t="str">
        <f t="shared" si="366"/>
        <v>High Contribution &amp; Recent</v>
      </c>
      <c r="P4705" s="3" t="str">
        <f t="shared" si="367"/>
        <v>Other</v>
      </c>
      <c r="Q4705" s="3" t="str">
        <f t="shared" si="368"/>
        <v>Other</v>
      </c>
      <c r="R4705" s="3" t="str">
        <f t="shared" si="369"/>
        <v>Not LCLS</v>
      </c>
      <c r="S4705" s="3" t="str" cm="1">
        <f t="array" ref="S4705">_xlfn.IFS(G4705 &gt; 5000000, "Very High", G4705 &gt; 1000000, "High", G4705 &gt; 500000, "Medium", TRUE, "Low")</f>
        <v>Very High</v>
      </c>
      <c r="T4705" s="3" t="str" cm="1">
        <f t="array" ref="T4705">_xlfn.IFS(B4705 &gt;= 2005, "Post-2005", B4705 &gt;= 2000, "2000-2004", TRUE, "Pre-2000")</f>
        <v>Post-2005</v>
      </c>
    </row>
    <row r="4706" spans="1:20" x14ac:dyDescent="0.85">
      <c r="A4706" s="1">
        <v>41164</v>
      </c>
      <c r="B4706" t="s">
        <v>6112</v>
      </c>
      <c r="C4706" t="s">
        <v>6113</v>
      </c>
      <c r="D4706" t="s">
        <v>6114</v>
      </c>
      <c r="E4706" t="s">
        <v>93</v>
      </c>
      <c r="F4706" t="s">
        <v>94</v>
      </c>
      <c r="H4706">
        <v>2007</v>
      </c>
      <c r="I4706" s="2">
        <v>2321275</v>
      </c>
      <c r="J4706" s="2">
        <v>0</v>
      </c>
      <c r="K4706" s="2">
        <v>2321275</v>
      </c>
      <c r="L4706" t="s">
        <v>18</v>
      </c>
      <c r="M4706" s="3" t="b">
        <f>trust_funds5[[#This Row],[Contributions Outstanding (USD)]]=0</f>
        <v>1</v>
      </c>
      <c r="N4706" s="3" t="str">
        <f t="shared" si="365"/>
        <v>Outstanding</v>
      </c>
      <c r="O4706" s="3" t="str">
        <f t="shared" si="366"/>
        <v>High Contribution &amp; Recent</v>
      </c>
      <c r="P4706" s="3" t="str">
        <f t="shared" si="367"/>
        <v>Other</v>
      </c>
      <c r="Q4706" s="3" t="str">
        <f t="shared" si="368"/>
        <v>Other</v>
      </c>
      <c r="R4706" s="3" t="str">
        <f t="shared" si="369"/>
        <v>Not LCLS</v>
      </c>
      <c r="S4706" s="3" t="str" cm="1">
        <f t="array" ref="S4706">_xlfn.IFS(G4706 &gt; 5000000, "Very High", G4706 &gt; 1000000, "High", G4706 &gt; 500000, "Medium", TRUE, "Low")</f>
        <v>Low</v>
      </c>
      <c r="T4706" s="3" t="str" cm="1">
        <f t="array" ref="T4706">_xlfn.IFS(B4706 &gt;= 2005, "Post-2005", B4706 &gt;= 2000, "2000-2004", TRUE, "Pre-2000")</f>
        <v>Post-2005</v>
      </c>
    </row>
    <row r="4707" spans="1:20" x14ac:dyDescent="0.85">
      <c r="A4707" s="1">
        <v>41164</v>
      </c>
      <c r="B4707" t="s">
        <v>6115</v>
      </c>
      <c r="C4707" t="s">
        <v>6116</v>
      </c>
      <c r="D4707" t="s">
        <v>6117</v>
      </c>
      <c r="E4707" t="s">
        <v>42</v>
      </c>
      <c r="F4707" t="s">
        <v>43</v>
      </c>
      <c r="G4707" t="s">
        <v>44</v>
      </c>
      <c r="H4707">
        <v>2007</v>
      </c>
      <c r="I4707" s="2">
        <v>4877017.87</v>
      </c>
      <c r="J4707" s="2">
        <v>0</v>
      </c>
      <c r="K4707" s="2">
        <v>4877017.87</v>
      </c>
      <c r="L4707" t="s">
        <v>116</v>
      </c>
      <c r="M4707" s="3" t="b">
        <f>trust_funds5[[#This Row],[Contributions Outstanding (USD)]]=0</f>
        <v>1</v>
      </c>
      <c r="N4707" s="3" t="str">
        <f t="shared" si="365"/>
        <v>Outstanding</v>
      </c>
      <c r="O4707" s="3" t="str">
        <f t="shared" si="366"/>
        <v>High Contribution &amp; Recent</v>
      </c>
      <c r="P4707" s="3" t="str">
        <f t="shared" si="367"/>
        <v>Other</v>
      </c>
      <c r="Q4707" s="3" t="str">
        <f t="shared" si="368"/>
        <v>Other</v>
      </c>
      <c r="R4707" s="3" t="str">
        <f t="shared" si="369"/>
        <v>Not LCLS</v>
      </c>
      <c r="S4707" s="3" t="str" cm="1">
        <f t="array" ref="S4707">_xlfn.IFS(G4707 &gt; 5000000, "Very High", G4707 &gt; 1000000, "High", G4707 &gt; 500000, "Medium", TRUE, "Low")</f>
        <v>Very High</v>
      </c>
      <c r="T4707" s="3" t="str" cm="1">
        <f t="array" ref="T4707">_xlfn.IFS(B4707 &gt;= 2005, "Post-2005", B4707 &gt;= 2000, "2000-2004", TRUE, "Pre-2000")</f>
        <v>Post-2005</v>
      </c>
    </row>
    <row r="4708" spans="1:20" x14ac:dyDescent="0.85">
      <c r="A4708" s="1">
        <v>41164</v>
      </c>
      <c r="B4708" t="s">
        <v>6620</v>
      </c>
      <c r="C4708" t="s">
        <v>6621</v>
      </c>
      <c r="D4708" t="s">
        <v>6622</v>
      </c>
      <c r="E4708" t="s">
        <v>21</v>
      </c>
      <c r="F4708" t="s">
        <v>22</v>
      </c>
      <c r="G4708" t="s">
        <v>23</v>
      </c>
      <c r="H4708">
        <v>2007</v>
      </c>
      <c r="I4708" s="2">
        <v>2986781.28</v>
      </c>
      <c r="J4708" s="2">
        <v>0</v>
      </c>
      <c r="K4708" s="2">
        <v>2986781.28</v>
      </c>
      <c r="L4708" t="s">
        <v>18</v>
      </c>
      <c r="M4708" s="3" t="b">
        <f>trust_funds5[[#This Row],[Contributions Outstanding (USD)]]=0</f>
        <v>1</v>
      </c>
      <c r="N4708" s="3" t="str">
        <f t="shared" si="365"/>
        <v>Outstanding</v>
      </c>
      <c r="O4708" s="3" t="str">
        <f t="shared" si="366"/>
        <v>High Contribution &amp; Recent</v>
      </c>
      <c r="P4708" s="3" t="str">
        <f t="shared" si="367"/>
        <v>Other</v>
      </c>
      <c r="Q4708" s="3" t="str">
        <f t="shared" si="368"/>
        <v>Other</v>
      </c>
      <c r="R4708" s="3" t="str">
        <f t="shared" si="369"/>
        <v>Not LCLS</v>
      </c>
      <c r="S4708" s="3" t="str" cm="1">
        <f t="array" ref="S4708">_xlfn.IFS(G4708 &gt; 5000000, "Very High", G4708 &gt; 1000000, "High", G4708 &gt; 500000, "Medium", TRUE, "Low")</f>
        <v>Very High</v>
      </c>
      <c r="T4708" s="3" t="str" cm="1">
        <f t="array" ref="T4708">_xlfn.IFS(B4708 &gt;= 2005, "Post-2005", B4708 &gt;= 2000, "2000-2004", TRUE, "Pre-2000")</f>
        <v>Post-2005</v>
      </c>
    </row>
    <row r="4709" spans="1:20" x14ac:dyDescent="0.85">
      <c r="A4709" s="1">
        <v>41164</v>
      </c>
      <c r="B4709" t="s">
        <v>90</v>
      </c>
      <c r="C4709" t="s">
        <v>5253</v>
      </c>
      <c r="D4709" t="s">
        <v>5254</v>
      </c>
      <c r="E4709" t="s">
        <v>119</v>
      </c>
      <c r="F4709" t="s">
        <v>120</v>
      </c>
      <c r="G4709" t="s">
        <v>121</v>
      </c>
      <c r="H4709">
        <v>2007</v>
      </c>
      <c r="I4709" s="2">
        <v>508880</v>
      </c>
      <c r="J4709" s="2">
        <v>0</v>
      </c>
      <c r="K4709" s="2">
        <v>508880</v>
      </c>
      <c r="L4709" t="s">
        <v>18</v>
      </c>
      <c r="M4709" s="3" t="b">
        <f>trust_funds5[[#This Row],[Contributions Outstanding (USD)]]=0</f>
        <v>1</v>
      </c>
      <c r="N4709" s="3" t="str">
        <f t="shared" si="365"/>
        <v>Outstanding</v>
      </c>
      <c r="O4709" s="3" t="str">
        <f t="shared" si="366"/>
        <v>High Contribution &amp; Recent</v>
      </c>
      <c r="P4709" s="3" t="str">
        <f t="shared" si="367"/>
        <v>Other</v>
      </c>
      <c r="Q4709" s="3" t="str">
        <f t="shared" si="368"/>
        <v>Other</v>
      </c>
      <c r="R4709" s="3" t="str">
        <f t="shared" si="369"/>
        <v>Not LCLS</v>
      </c>
      <c r="S4709" s="3" t="str" cm="1">
        <f t="array" ref="S4709">_xlfn.IFS(G4709 &gt; 5000000, "Very High", G4709 &gt; 1000000, "High", G4709 &gt; 500000, "Medium", TRUE, "Low")</f>
        <v>Very High</v>
      </c>
      <c r="T4709" s="3" t="str" cm="1">
        <f t="array" ref="T4709">_xlfn.IFS(B4709 &gt;= 2005, "Post-2005", B4709 &gt;= 2000, "2000-2004", TRUE, "Pre-2000")</f>
        <v>Post-2005</v>
      </c>
    </row>
    <row r="4710" spans="1:20" x14ac:dyDescent="0.85">
      <c r="A4710" s="1">
        <v>41164</v>
      </c>
      <c r="B4710" t="s">
        <v>90</v>
      </c>
      <c r="C4710" t="s">
        <v>5253</v>
      </c>
      <c r="D4710" t="s">
        <v>5254</v>
      </c>
      <c r="E4710" t="s">
        <v>93</v>
      </c>
      <c r="F4710" t="s">
        <v>94</v>
      </c>
      <c r="H4710">
        <v>2007</v>
      </c>
      <c r="I4710" s="2">
        <v>4000000</v>
      </c>
      <c r="J4710" s="2">
        <v>0</v>
      </c>
      <c r="K4710" s="2">
        <v>4000000</v>
      </c>
      <c r="L4710" t="s">
        <v>18</v>
      </c>
      <c r="M4710" s="3" t="b">
        <f>trust_funds5[[#This Row],[Contributions Outstanding (USD)]]=0</f>
        <v>1</v>
      </c>
      <c r="N4710" s="3" t="str">
        <f t="shared" si="365"/>
        <v>Outstanding</v>
      </c>
      <c r="O4710" s="3" t="str">
        <f t="shared" si="366"/>
        <v>High Contribution &amp; Recent</v>
      </c>
      <c r="P4710" s="3" t="str">
        <f t="shared" si="367"/>
        <v>Other</v>
      </c>
      <c r="Q4710" s="3" t="str">
        <f t="shared" si="368"/>
        <v>Other</v>
      </c>
      <c r="R4710" s="3" t="str">
        <f t="shared" si="369"/>
        <v>Not LCLS</v>
      </c>
      <c r="S4710" s="3" t="str" cm="1">
        <f t="array" ref="S4710">_xlfn.IFS(G4710 &gt; 5000000, "Very High", G4710 &gt; 1000000, "High", G4710 &gt; 500000, "Medium", TRUE, "Low")</f>
        <v>Low</v>
      </c>
      <c r="T4710" s="3" t="str" cm="1">
        <f t="array" ref="T4710">_xlfn.IFS(B4710 &gt;= 2005, "Post-2005", B4710 &gt;= 2000, "2000-2004", TRUE, "Pre-2000")</f>
        <v>Post-2005</v>
      </c>
    </row>
    <row r="4711" spans="1:20" x14ac:dyDescent="0.85">
      <c r="A4711" s="1">
        <v>41164</v>
      </c>
      <c r="B4711" t="s">
        <v>5651</v>
      </c>
      <c r="C4711" t="s">
        <v>5652</v>
      </c>
      <c r="D4711" t="s">
        <v>5653</v>
      </c>
      <c r="E4711" t="s">
        <v>102</v>
      </c>
      <c r="F4711" t="s">
        <v>103</v>
      </c>
      <c r="G4711" t="s">
        <v>104</v>
      </c>
      <c r="H4711">
        <v>2007</v>
      </c>
      <c r="I4711" s="2">
        <v>3266183.81</v>
      </c>
      <c r="J4711" s="2">
        <v>0</v>
      </c>
      <c r="K4711" s="2">
        <v>3266183.81</v>
      </c>
      <c r="L4711" t="s">
        <v>18</v>
      </c>
      <c r="M4711" s="3" t="b">
        <f>trust_funds5[[#This Row],[Contributions Outstanding (USD)]]=0</f>
        <v>1</v>
      </c>
      <c r="N4711" s="3" t="str">
        <f t="shared" si="365"/>
        <v>Outstanding</v>
      </c>
      <c r="O4711" s="3" t="str">
        <f t="shared" si="366"/>
        <v>High Contribution &amp; Recent</v>
      </c>
      <c r="P4711" s="3" t="str">
        <f t="shared" si="367"/>
        <v>Other</v>
      </c>
      <c r="Q4711" s="3" t="str">
        <f t="shared" si="368"/>
        <v>Other</v>
      </c>
      <c r="R4711" s="3" t="str">
        <f t="shared" si="369"/>
        <v>Not LCLS</v>
      </c>
      <c r="S4711" s="3" t="str" cm="1">
        <f t="array" ref="S4711">_xlfn.IFS(G4711 &gt; 5000000, "Very High", G4711 &gt; 1000000, "High", G4711 &gt; 500000, "Medium", TRUE, "Low")</f>
        <v>Very High</v>
      </c>
      <c r="T4711" s="3" t="str" cm="1">
        <f t="array" ref="T4711">_xlfn.IFS(B4711 &gt;= 2005, "Post-2005", B4711 &gt;= 2000, "2000-2004", TRUE, "Pre-2000")</f>
        <v>Post-2005</v>
      </c>
    </row>
    <row r="4712" spans="1:20" x14ac:dyDescent="0.85">
      <c r="A4712" s="1">
        <v>41164</v>
      </c>
      <c r="B4712" t="s">
        <v>33</v>
      </c>
      <c r="C4712" t="s">
        <v>6623</v>
      </c>
      <c r="D4712" t="s">
        <v>6624</v>
      </c>
      <c r="E4712" t="s">
        <v>6625</v>
      </c>
      <c r="F4712" t="s">
        <v>6626</v>
      </c>
      <c r="G4712" t="s">
        <v>6627</v>
      </c>
      <c r="H4712">
        <v>2007</v>
      </c>
      <c r="I4712" s="2">
        <v>233843143.99000001</v>
      </c>
      <c r="J4712" s="2">
        <v>0</v>
      </c>
      <c r="K4712" s="2">
        <v>233843143.99000001</v>
      </c>
      <c r="L4712" t="s">
        <v>18</v>
      </c>
      <c r="M4712" s="3" t="b">
        <f>trust_funds5[[#This Row],[Contributions Outstanding (USD)]]=0</f>
        <v>1</v>
      </c>
      <c r="N4712" s="3" t="str">
        <f t="shared" si="365"/>
        <v>Outstanding</v>
      </c>
      <c r="O4712" s="3" t="str">
        <f t="shared" si="366"/>
        <v>High Contribution &amp; Recent</v>
      </c>
      <c r="P4712" s="3" t="str">
        <f t="shared" si="367"/>
        <v>Other</v>
      </c>
      <c r="Q4712" s="3" t="str">
        <f t="shared" si="368"/>
        <v>Other</v>
      </c>
      <c r="R4712" s="3" t="str">
        <f t="shared" si="369"/>
        <v>Not LCLS</v>
      </c>
      <c r="S4712" s="3" t="str" cm="1">
        <f t="array" ref="S4712">_xlfn.IFS(G4712 &gt; 5000000, "Very High", G4712 &gt; 1000000, "High", G4712 &gt; 500000, "Medium", TRUE, "Low")</f>
        <v>Very High</v>
      </c>
      <c r="T4712" s="3" t="str" cm="1">
        <f t="array" ref="T4712">_xlfn.IFS(B4712 &gt;= 2005, "Post-2005", B4712 &gt;= 2000, "2000-2004", TRUE, "Pre-2000")</f>
        <v>Post-2005</v>
      </c>
    </row>
    <row r="4713" spans="1:20" x14ac:dyDescent="0.85">
      <c r="A4713" s="1">
        <v>41164</v>
      </c>
      <c r="B4713" t="s">
        <v>4912</v>
      </c>
      <c r="C4713" t="s">
        <v>4913</v>
      </c>
      <c r="D4713" t="s">
        <v>4914</v>
      </c>
      <c r="E4713" t="s">
        <v>288</v>
      </c>
      <c r="F4713" t="s">
        <v>289</v>
      </c>
      <c r="G4713" t="s">
        <v>290</v>
      </c>
      <c r="H4713">
        <v>2007</v>
      </c>
      <c r="I4713" s="2">
        <v>1990590</v>
      </c>
      <c r="J4713" s="2">
        <v>0</v>
      </c>
      <c r="K4713" s="2">
        <v>1990590</v>
      </c>
      <c r="L4713" t="s">
        <v>116</v>
      </c>
      <c r="M4713" s="3" t="b">
        <f>trust_funds5[[#This Row],[Contributions Outstanding (USD)]]=0</f>
        <v>1</v>
      </c>
      <c r="N4713" s="3" t="str">
        <f t="shared" si="365"/>
        <v>Outstanding</v>
      </c>
      <c r="O4713" s="3" t="str">
        <f t="shared" si="366"/>
        <v>High Contribution &amp; Recent</v>
      </c>
      <c r="P4713" s="3" t="str">
        <f t="shared" si="367"/>
        <v>Other</v>
      </c>
      <c r="Q4713" s="3" t="str">
        <f t="shared" si="368"/>
        <v>Other</v>
      </c>
      <c r="R4713" s="3" t="str">
        <f t="shared" si="369"/>
        <v>Not LCLS</v>
      </c>
      <c r="S4713" s="3" t="str" cm="1">
        <f t="array" ref="S4713">_xlfn.IFS(G4713 &gt; 5000000, "Very High", G4713 &gt; 1000000, "High", G4713 &gt; 500000, "Medium", TRUE, "Low")</f>
        <v>Very High</v>
      </c>
      <c r="T4713" s="3" t="str" cm="1">
        <f t="array" ref="T4713">_xlfn.IFS(B4713 &gt;= 2005, "Post-2005", B4713 &gt;= 2000, "2000-2004", TRUE, "Pre-2000")</f>
        <v>Post-2005</v>
      </c>
    </row>
    <row r="4714" spans="1:20" x14ac:dyDescent="0.85">
      <c r="A4714" s="1">
        <v>41164</v>
      </c>
      <c r="B4714" t="s">
        <v>4912</v>
      </c>
      <c r="C4714" t="s">
        <v>4913</v>
      </c>
      <c r="D4714" t="s">
        <v>4914</v>
      </c>
      <c r="E4714" t="s">
        <v>42</v>
      </c>
      <c r="F4714" t="s">
        <v>43</v>
      </c>
      <c r="G4714" t="s">
        <v>44</v>
      </c>
      <c r="H4714">
        <v>2007</v>
      </c>
      <c r="I4714" s="2">
        <v>12633443.939999999</v>
      </c>
      <c r="J4714" s="2">
        <v>0</v>
      </c>
      <c r="K4714" s="2">
        <v>12633443.939999999</v>
      </c>
      <c r="L4714" t="s">
        <v>116</v>
      </c>
      <c r="M4714" s="3" t="b">
        <f>trust_funds5[[#This Row],[Contributions Outstanding (USD)]]=0</f>
        <v>1</v>
      </c>
      <c r="N4714" s="3" t="str">
        <f t="shared" si="365"/>
        <v>Outstanding</v>
      </c>
      <c r="O4714" s="3" t="str">
        <f t="shared" si="366"/>
        <v>High Contribution &amp; Recent</v>
      </c>
      <c r="P4714" s="3" t="str">
        <f t="shared" si="367"/>
        <v>Other</v>
      </c>
      <c r="Q4714" s="3" t="str">
        <f t="shared" si="368"/>
        <v>Other</v>
      </c>
      <c r="R4714" s="3" t="str">
        <f t="shared" si="369"/>
        <v>Not LCLS</v>
      </c>
      <c r="S4714" s="3" t="str" cm="1">
        <f t="array" ref="S4714">_xlfn.IFS(G4714 &gt; 5000000, "Very High", G4714 &gt; 1000000, "High", G4714 &gt; 500000, "Medium", TRUE, "Low")</f>
        <v>Very High</v>
      </c>
      <c r="T4714" s="3" t="str" cm="1">
        <f t="array" ref="T4714">_xlfn.IFS(B4714 &gt;= 2005, "Post-2005", B4714 &gt;= 2000, "2000-2004", TRUE, "Pre-2000")</f>
        <v>Post-2005</v>
      </c>
    </row>
    <row r="4715" spans="1:20" x14ac:dyDescent="0.85">
      <c r="A4715" s="1">
        <v>41164</v>
      </c>
      <c r="B4715" t="s">
        <v>5762</v>
      </c>
      <c r="C4715" t="s">
        <v>6628</v>
      </c>
      <c r="D4715" t="s">
        <v>6629</v>
      </c>
      <c r="E4715" t="s">
        <v>15</v>
      </c>
      <c r="F4715" t="s">
        <v>16</v>
      </c>
      <c r="G4715" t="s">
        <v>17</v>
      </c>
      <c r="H4715">
        <v>2007</v>
      </c>
      <c r="I4715" s="2">
        <v>430169.91</v>
      </c>
      <c r="J4715" s="2">
        <v>0</v>
      </c>
      <c r="K4715" s="2">
        <v>430169.91</v>
      </c>
      <c r="L4715" t="s">
        <v>18</v>
      </c>
      <c r="M4715" s="3" t="b">
        <f>trust_funds5[[#This Row],[Contributions Outstanding (USD)]]=0</f>
        <v>1</v>
      </c>
      <c r="N4715" s="3" t="str">
        <f t="shared" si="365"/>
        <v>Outstanding</v>
      </c>
      <c r="O4715" s="3" t="str">
        <f t="shared" si="366"/>
        <v>High Contribution &amp; Recent</v>
      </c>
      <c r="P4715" s="3" t="str">
        <f t="shared" si="367"/>
        <v>Other</v>
      </c>
      <c r="Q4715" s="3" t="str">
        <f t="shared" si="368"/>
        <v>Other</v>
      </c>
      <c r="R4715" s="3" t="str">
        <f t="shared" si="369"/>
        <v>Not LCLS</v>
      </c>
      <c r="S4715" s="3" t="str" cm="1">
        <f t="array" ref="S4715">_xlfn.IFS(G4715 &gt; 5000000, "Very High", G4715 &gt; 1000000, "High", G4715 &gt; 500000, "Medium", TRUE, "Low")</f>
        <v>Very High</v>
      </c>
      <c r="T4715" s="3" t="str" cm="1">
        <f t="array" ref="T4715">_xlfn.IFS(B4715 &gt;= 2005, "Post-2005", B4715 &gt;= 2000, "2000-2004", TRUE, "Pre-2000")</f>
        <v>Post-2005</v>
      </c>
    </row>
    <row r="4716" spans="1:20" x14ac:dyDescent="0.85">
      <c r="A4716" s="1">
        <v>41164</v>
      </c>
      <c r="B4716" t="s">
        <v>5762</v>
      </c>
      <c r="C4716" t="s">
        <v>6630</v>
      </c>
      <c r="D4716" t="s">
        <v>6631</v>
      </c>
      <c r="E4716" t="s">
        <v>15</v>
      </c>
      <c r="F4716" t="s">
        <v>16</v>
      </c>
      <c r="G4716" t="s">
        <v>17</v>
      </c>
      <c r="H4716">
        <v>2007</v>
      </c>
      <c r="I4716" s="2">
        <v>1095646.6100000001</v>
      </c>
      <c r="J4716" s="2">
        <v>0</v>
      </c>
      <c r="K4716" s="2">
        <v>1095646.6100000001</v>
      </c>
      <c r="L4716" t="s">
        <v>18</v>
      </c>
      <c r="M4716" s="3" t="b">
        <f>trust_funds5[[#This Row],[Contributions Outstanding (USD)]]=0</f>
        <v>1</v>
      </c>
      <c r="N4716" s="3" t="str">
        <f t="shared" si="365"/>
        <v>Outstanding</v>
      </c>
      <c r="O4716" s="3" t="str">
        <f t="shared" si="366"/>
        <v>High Contribution &amp; Recent</v>
      </c>
      <c r="P4716" s="3" t="str">
        <f t="shared" si="367"/>
        <v>Other</v>
      </c>
      <c r="Q4716" s="3" t="str">
        <f t="shared" si="368"/>
        <v>Other</v>
      </c>
      <c r="R4716" s="3" t="str">
        <f t="shared" si="369"/>
        <v>Not LCLS</v>
      </c>
      <c r="S4716" s="3" t="str" cm="1">
        <f t="array" ref="S4716">_xlfn.IFS(G4716 &gt; 5000000, "Very High", G4716 &gt; 1000000, "High", G4716 &gt; 500000, "Medium", TRUE, "Low")</f>
        <v>Very High</v>
      </c>
      <c r="T4716" s="3" t="str" cm="1">
        <f t="array" ref="T4716">_xlfn.IFS(B4716 &gt;= 2005, "Post-2005", B4716 &gt;= 2000, "2000-2004", TRUE, "Pre-2000")</f>
        <v>Post-2005</v>
      </c>
    </row>
    <row r="4717" spans="1:20" x14ac:dyDescent="0.85">
      <c r="A4717" s="1">
        <v>41164</v>
      </c>
      <c r="B4717" t="s">
        <v>651</v>
      </c>
      <c r="C4717" t="s">
        <v>6632</v>
      </c>
      <c r="D4717" t="s">
        <v>6633</v>
      </c>
      <c r="E4717" t="s">
        <v>334</v>
      </c>
      <c r="F4717" t="s">
        <v>335</v>
      </c>
      <c r="G4717" t="s">
        <v>339</v>
      </c>
      <c r="H4717">
        <v>2007</v>
      </c>
      <c r="I4717" s="2">
        <v>1639670</v>
      </c>
      <c r="J4717" s="2">
        <v>4255.78</v>
      </c>
      <c r="K4717" s="2">
        <v>1643925.78</v>
      </c>
      <c r="L4717" t="s">
        <v>116</v>
      </c>
      <c r="M4717" s="3" t="b">
        <f>trust_funds5[[#This Row],[Contributions Outstanding (USD)]]=0</f>
        <v>0</v>
      </c>
      <c r="N4717" s="3" t="str">
        <f t="shared" si="365"/>
        <v>Outstanding</v>
      </c>
      <c r="O4717" s="3" t="str">
        <f t="shared" si="366"/>
        <v>High Contribution &amp; Recent</v>
      </c>
      <c r="P4717" s="3" t="str">
        <f t="shared" si="367"/>
        <v>Other</v>
      </c>
      <c r="Q4717" s="3" t="str">
        <f t="shared" si="368"/>
        <v>Other</v>
      </c>
      <c r="R4717" s="3" t="str">
        <f t="shared" si="369"/>
        <v>Not LCLS</v>
      </c>
      <c r="S4717" s="3" t="str" cm="1">
        <f t="array" ref="S4717">_xlfn.IFS(G4717 &gt; 5000000, "Very High", G4717 &gt; 1000000, "High", G4717 &gt; 500000, "Medium", TRUE, "Low")</f>
        <v>Very High</v>
      </c>
      <c r="T4717" s="3" t="str" cm="1">
        <f t="array" ref="T4717">_xlfn.IFS(B4717 &gt;= 2005, "Post-2005", B4717 &gt;= 2000, "2000-2004", TRUE, "Pre-2000")</f>
        <v>Post-2005</v>
      </c>
    </row>
    <row r="4718" spans="1:20" x14ac:dyDescent="0.85">
      <c r="A4718" s="1">
        <v>41164</v>
      </c>
      <c r="B4718" t="s">
        <v>651</v>
      </c>
      <c r="C4718" t="s">
        <v>4496</v>
      </c>
      <c r="D4718" t="s">
        <v>4497</v>
      </c>
      <c r="E4718" t="s">
        <v>288</v>
      </c>
      <c r="F4718" t="s">
        <v>289</v>
      </c>
      <c r="G4718" t="s">
        <v>290</v>
      </c>
      <c r="H4718">
        <v>2007</v>
      </c>
      <c r="I4718" s="2">
        <v>716850</v>
      </c>
      <c r="J4718" s="2">
        <v>0</v>
      </c>
      <c r="K4718" s="2">
        <v>716850</v>
      </c>
      <c r="L4718" t="s">
        <v>116</v>
      </c>
      <c r="M4718" s="3" t="b">
        <f>trust_funds5[[#This Row],[Contributions Outstanding (USD)]]=0</f>
        <v>1</v>
      </c>
      <c r="N4718" s="3" t="str">
        <f t="shared" si="365"/>
        <v>Outstanding</v>
      </c>
      <c r="O4718" s="3" t="str">
        <f t="shared" si="366"/>
        <v>High Contribution &amp; Recent</v>
      </c>
      <c r="P4718" s="3" t="str">
        <f t="shared" si="367"/>
        <v>Other</v>
      </c>
      <c r="Q4718" s="3" t="str">
        <f t="shared" si="368"/>
        <v>Other</v>
      </c>
      <c r="R4718" s="3" t="str">
        <f t="shared" si="369"/>
        <v>Not LCLS</v>
      </c>
      <c r="S4718" s="3" t="str" cm="1">
        <f t="array" ref="S4718">_xlfn.IFS(G4718 &gt; 5000000, "Very High", G4718 &gt; 1000000, "High", G4718 &gt; 500000, "Medium", TRUE, "Low")</f>
        <v>Very High</v>
      </c>
      <c r="T4718" s="3" t="str" cm="1">
        <f t="array" ref="T4718">_xlfn.IFS(B4718 &gt;= 2005, "Post-2005", B4718 &gt;= 2000, "2000-2004", TRUE, "Pre-2000")</f>
        <v>Post-2005</v>
      </c>
    </row>
    <row r="4719" spans="1:20" x14ac:dyDescent="0.85">
      <c r="A4719" s="1">
        <v>41164</v>
      </c>
      <c r="B4719" t="s">
        <v>651</v>
      </c>
      <c r="C4719" t="s">
        <v>4052</v>
      </c>
      <c r="D4719" t="s">
        <v>4053</v>
      </c>
      <c r="E4719" t="s">
        <v>21</v>
      </c>
      <c r="F4719" t="s">
        <v>22</v>
      </c>
      <c r="G4719" t="s">
        <v>23</v>
      </c>
      <c r="H4719">
        <v>2007</v>
      </c>
      <c r="I4719" s="2">
        <v>1147849</v>
      </c>
      <c r="J4719" s="2">
        <v>90</v>
      </c>
      <c r="K4719" s="2">
        <v>1147939</v>
      </c>
      <c r="L4719" t="s">
        <v>116</v>
      </c>
      <c r="M4719" s="3" t="b">
        <f>trust_funds5[[#This Row],[Contributions Outstanding (USD)]]=0</f>
        <v>0</v>
      </c>
      <c r="N4719" s="3" t="str">
        <f t="shared" si="365"/>
        <v>Outstanding</v>
      </c>
      <c r="O4719" s="3" t="str">
        <f t="shared" si="366"/>
        <v>High Contribution &amp; Recent</v>
      </c>
      <c r="P4719" s="3" t="str">
        <f t="shared" si="367"/>
        <v>Other</v>
      </c>
      <c r="Q4719" s="3" t="str">
        <f t="shared" si="368"/>
        <v>Other</v>
      </c>
      <c r="R4719" s="3" t="str">
        <f t="shared" si="369"/>
        <v>Not LCLS</v>
      </c>
      <c r="S4719" s="3" t="str" cm="1">
        <f t="array" ref="S4719">_xlfn.IFS(G4719 &gt; 5000000, "Very High", G4719 &gt; 1000000, "High", G4719 &gt; 500000, "Medium", TRUE, "Low")</f>
        <v>Very High</v>
      </c>
      <c r="T4719" s="3" t="str" cm="1">
        <f t="array" ref="T4719">_xlfn.IFS(B4719 &gt;= 2005, "Post-2005", B4719 &gt;= 2000, "2000-2004", TRUE, "Pre-2000")</f>
        <v>Post-2005</v>
      </c>
    </row>
    <row r="4720" spans="1:20" x14ac:dyDescent="0.85">
      <c r="A4720" s="1">
        <v>41164</v>
      </c>
      <c r="B4720" t="s">
        <v>651</v>
      </c>
      <c r="C4720" t="s">
        <v>3402</v>
      </c>
      <c r="D4720" t="s">
        <v>3403</v>
      </c>
      <c r="E4720" t="s">
        <v>70</v>
      </c>
      <c r="F4720" t="s">
        <v>71</v>
      </c>
      <c r="G4720" t="s">
        <v>72</v>
      </c>
      <c r="H4720">
        <v>2007</v>
      </c>
      <c r="I4720" s="2">
        <v>1136002</v>
      </c>
      <c r="J4720" s="2">
        <v>0</v>
      </c>
      <c r="K4720" s="2">
        <v>1136002</v>
      </c>
      <c r="L4720" t="s">
        <v>116</v>
      </c>
      <c r="M4720" s="3" t="b">
        <f>trust_funds5[[#This Row],[Contributions Outstanding (USD)]]=0</f>
        <v>1</v>
      </c>
      <c r="N4720" s="3" t="str">
        <f t="shared" si="365"/>
        <v>Outstanding</v>
      </c>
      <c r="O4720" s="3" t="str">
        <f t="shared" si="366"/>
        <v>High Contribution &amp; Recent</v>
      </c>
      <c r="P4720" s="3" t="str">
        <f t="shared" si="367"/>
        <v>Other</v>
      </c>
      <c r="Q4720" s="3" t="str">
        <f t="shared" si="368"/>
        <v>Other</v>
      </c>
      <c r="R4720" s="3" t="str">
        <f t="shared" si="369"/>
        <v>Not LCLS</v>
      </c>
      <c r="S4720" s="3" t="str" cm="1">
        <f t="array" ref="S4720">_xlfn.IFS(G4720 &gt; 5000000, "Very High", G4720 &gt; 1000000, "High", G4720 &gt; 500000, "Medium", TRUE, "Low")</f>
        <v>Very High</v>
      </c>
      <c r="T4720" s="3" t="str" cm="1">
        <f t="array" ref="T4720">_xlfn.IFS(B4720 &gt;= 2005, "Post-2005", B4720 &gt;= 2000, "2000-2004", TRUE, "Pre-2000")</f>
        <v>Post-2005</v>
      </c>
    </row>
    <row r="4721" spans="1:20" x14ac:dyDescent="0.85">
      <c r="A4721" s="1">
        <v>41164</v>
      </c>
      <c r="B4721" t="s">
        <v>648</v>
      </c>
      <c r="C4721" t="s">
        <v>6634</v>
      </c>
      <c r="D4721" t="s">
        <v>6635</v>
      </c>
      <c r="E4721" t="s">
        <v>93</v>
      </c>
      <c r="F4721" t="s">
        <v>94</v>
      </c>
      <c r="H4721">
        <v>2007</v>
      </c>
      <c r="I4721" s="2">
        <v>3000000</v>
      </c>
      <c r="J4721" s="2">
        <v>0</v>
      </c>
      <c r="K4721" s="2">
        <v>3000000</v>
      </c>
      <c r="L4721" t="s">
        <v>116</v>
      </c>
      <c r="M4721" s="3" t="b">
        <f>trust_funds5[[#This Row],[Contributions Outstanding (USD)]]=0</f>
        <v>1</v>
      </c>
      <c r="N4721" s="3" t="str">
        <f t="shared" si="365"/>
        <v>Outstanding</v>
      </c>
      <c r="O4721" s="3" t="str">
        <f t="shared" si="366"/>
        <v>High Contribution &amp; Recent</v>
      </c>
      <c r="P4721" s="3" t="str">
        <f t="shared" si="367"/>
        <v>Other</v>
      </c>
      <c r="Q4721" s="3" t="str">
        <f t="shared" si="368"/>
        <v>Other</v>
      </c>
      <c r="R4721" s="3" t="str">
        <f t="shared" si="369"/>
        <v>Not LCLS</v>
      </c>
      <c r="S4721" s="3" t="str" cm="1">
        <f t="array" ref="S4721">_xlfn.IFS(G4721 &gt; 5000000, "Very High", G4721 &gt; 1000000, "High", G4721 &gt; 500000, "Medium", TRUE, "Low")</f>
        <v>Low</v>
      </c>
      <c r="T4721" s="3" t="str" cm="1">
        <f t="array" ref="T4721">_xlfn.IFS(B4721 &gt;= 2005, "Post-2005", B4721 &gt;= 2000, "2000-2004", TRUE, "Pre-2000")</f>
        <v>Post-2005</v>
      </c>
    </row>
    <row r="4722" spans="1:20" x14ac:dyDescent="0.85">
      <c r="A4722" s="1">
        <v>41164</v>
      </c>
      <c r="B4722" t="s">
        <v>2137</v>
      </c>
      <c r="C4722" t="s">
        <v>6636</v>
      </c>
      <c r="D4722" t="s">
        <v>6637</v>
      </c>
      <c r="E4722" t="s">
        <v>15</v>
      </c>
      <c r="F4722" t="s">
        <v>16</v>
      </c>
      <c r="G4722" t="s">
        <v>17</v>
      </c>
      <c r="H4722">
        <v>2007</v>
      </c>
      <c r="I4722" s="2">
        <v>18492947.800000001</v>
      </c>
      <c r="J4722" s="2">
        <v>0</v>
      </c>
      <c r="K4722" s="2">
        <v>18492947.800000001</v>
      </c>
      <c r="L4722" t="s">
        <v>116</v>
      </c>
      <c r="M4722" s="3" t="b">
        <f>trust_funds5[[#This Row],[Contributions Outstanding (USD)]]=0</f>
        <v>1</v>
      </c>
      <c r="N4722" s="3" t="str">
        <f t="shared" si="365"/>
        <v>Outstanding</v>
      </c>
      <c r="O4722" s="3" t="str">
        <f t="shared" si="366"/>
        <v>High Contribution &amp; Recent</v>
      </c>
      <c r="P4722" s="3" t="str">
        <f t="shared" si="367"/>
        <v>Other</v>
      </c>
      <c r="Q4722" s="3" t="str">
        <f t="shared" si="368"/>
        <v>Other</v>
      </c>
      <c r="R4722" s="3" t="str">
        <f t="shared" si="369"/>
        <v>Not LCLS</v>
      </c>
      <c r="S4722" s="3" t="str" cm="1">
        <f t="array" ref="S4722">_xlfn.IFS(G4722 &gt; 5000000, "Very High", G4722 &gt; 1000000, "High", G4722 &gt; 500000, "Medium", TRUE, "Low")</f>
        <v>Very High</v>
      </c>
      <c r="T4722" s="3" t="str" cm="1">
        <f t="array" ref="T4722">_xlfn.IFS(B4722 &gt;= 2005, "Post-2005", B4722 &gt;= 2000, "2000-2004", TRUE, "Pre-2000")</f>
        <v>Post-2005</v>
      </c>
    </row>
    <row r="4723" spans="1:20" x14ac:dyDescent="0.85">
      <c r="A4723" s="1">
        <v>41164</v>
      </c>
      <c r="B4723" t="s">
        <v>1234</v>
      </c>
      <c r="C4723" t="s">
        <v>5255</v>
      </c>
      <c r="D4723" t="s">
        <v>5256</v>
      </c>
      <c r="E4723" t="s">
        <v>2863</v>
      </c>
      <c r="F4723" t="s">
        <v>2864</v>
      </c>
      <c r="G4723" t="s">
        <v>3051</v>
      </c>
      <c r="H4723">
        <v>2007</v>
      </c>
      <c r="I4723" s="2">
        <v>718000</v>
      </c>
      <c r="J4723" s="2">
        <v>0</v>
      </c>
      <c r="K4723" s="2">
        <v>718000</v>
      </c>
      <c r="L4723" t="s">
        <v>116</v>
      </c>
      <c r="M4723" s="3" t="b">
        <f>trust_funds5[[#This Row],[Contributions Outstanding (USD)]]=0</f>
        <v>1</v>
      </c>
      <c r="N4723" s="3" t="str">
        <f t="shared" si="365"/>
        <v>Outstanding</v>
      </c>
      <c r="O4723" s="3" t="str">
        <f t="shared" si="366"/>
        <v>High Contribution &amp; Recent</v>
      </c>
      <c r="P4723" s="3" t="str">
        <f t="shared" si="367"/>
        <v>Other</v>
      </c>
      <c r="Q4723" s="3" t="str">
        <f t="shared" si="368"/>
        <v>Other</v>
      </c>
      <c r="R4723" s="3" t="str">
        <f t="shared" si="369"/>
        <v>Not LCLS</v>
      </c>
      <c r="S4723" s="3" t="str" cm="1">
        <f t="array" ref="S4723">_xlfn.IFS(G4723 &gt; 5000000, "Very High", G4723 &gt; 1000000, "High", G4723 &gt; 500000, "Medium", TRUE, "Low")</f>
        <v>Very High</v>
      </c>
      <c r="T4723" s="3" t="str" cm="1">
        <f t="array" ref="T4723">_xlfn.IFS(B4723 &gt;= 2005, "Post-2005", B4723 &gt;= 2000, "2000-2004", TRUE, "Pre-2000")</f>
        <v>Post-2005</v>
      </c>
    </row>
    <row r="4724" spans="1:20" x14ac:dyDescent="0.85">
      <c r="A4724" s="1">
        <v>41164</v>
      </c>
      <c r="B4724" t="s">
        <v>507</v>
      </c>
      <c r="C4724" t="s">
        <v>6638</v>
      </c>
      <c r="D4724" t="s">
        <v>6639</v>
      </c>
      <c r="E4724" t="s">
        <v>334</v>
      </c>
      <c r="F4724" t="s">
        <v>335</v>
      </c>
      <c r="G4724" t="s">
        <v>5078</v>
      </c>
      <c r="H4724">
        <v>2007</v>
      </c>
      <c r="I4724" s="2">
        <v>1426390</v>
      </c>
      <c r="J4724" s="2">
        <v>0</v>
      </c>
      <c r="K4724" s="2">
        <v>1426390</v>
      </c>
      <c r="L4724" t="s">
        <v>18</v>
      </c>
      <c r="M4724" s="3" t="b">
        <f>trust_funds5[[#This Row],[Contributions Outstanding (USD)]]=0</f>
        <v>1</v>
      </c>
      <c r="N4724" s="3" t="str">
        <f t="shared" si="365"/>
        <v>Outstanding</v>
      </c>
      <c r="O4724" s="3" t="str">
        <f t="shared" si="366"/>
        <v>High Contribution &amp; Recent</v>
      </c>
      <c r="P4724" s="3" t="str">
        <f t="shared" si="367"/>
        <v>Other</v>
      </c>
      <c r="Q4724" s="3" t="str">
        <f t="shared" si="368"/>
        <v>Other</v>
      </c>
      <c r="R4724" s="3" t="str">
        <f t="shared" si="369"/>
        <v>Not LCLS</v>
      </c>
      <c r="S4724" s="3" t="str" cm="1">
        <f t="array" ref="S4724">_xlfn.IFS(G4724 &gt; 5000000, "Very High", G4724 &gt; 1000000, "High", G4724 &gt; 500000, "Medium", TRUE, "Low")</f>
        <v>Very High</v>
      </c>
      <c r="T4724" s="3" t="str" cm="1">
        <f t="array" ref="T4724">_xlfn.IFS(B4724 &gt;= 2005, "Post-2005", B4724 &gt;= 2000, "2000-2004", TRUE, "Pre-2000")</f>
        <v>Post-2005</v>
      </c>
    </row>
    <row r="4725" spans="1:20" x14ac:dyDescent="0.85">
      <c r="A4725" s="1">
        <v>41164</v>
      </c>
      <c r="B4725" t="s">
        <v>507</v>
      </c>
      <c r="C4725" t="s">
        <v>6640</v>
      </c>
      <c r="D4725" t="s">
        <v>6641</v>
      </c>
      <c r="E4725" t="s">
        <v>56</v>
      </c>
      <c r="F4725" t="s">
        <v>57</v>
      </c>
      <c r="G4725" t="s">
        <v>58</v>
      </c>
      <c r="H4725">
        <v>2007</v>
      </c>
      <c r="I4725" s="2">
        <v>2693199.99</v>
      </c>
      <c r="J4725" s="2">
        <v>0</v>
      </c>
      <c r="K4725" s="2">
        <v>2693199.99</v>
      </c>
      <c r="L4725" t="s">
        <v>18</v>
      </c>
      <c r="M4725" s="3" t="b">
        <f>trust_funds5[[#This Row],[Contributions Outstanding (USD)]]=0</f>
        <v>1</v>
      </c>
      <c r="N4725" s="3" t="str">
        <f t="shared" si="365"/>
        <v>Outstanding</v>
      </c>
      <c r="O4725" s="3" t="str">
        <f t="shared" si="366"/>
        <v>High Contribution &amp; Recent</v>
      </c>
      <c r="P4725" s="3" t="str">
        <f t="shared" si="367"/>
        <v>Other</v>
      </c>
      <c r="Q4725" s="3" t="str">
        <f t="shared" si="368"/>
        <v>Other</v>
      </c>
      <c r="R4725" s="3" t="str">
        <f t="shared" si="369"/>
        <v>Not LCLS</v>
      </c>
      <c r="S4725" s="3" t="str" cm="1">
        <f t="array" ref="S4725">_xlfn.IFS(G4725 &gt; 5000000, "Very High", G4725 &gt; 1000000, "High", G4725 &gt; 500000, "Medium", TRUE, "Low")</f>
        <v>Very High</v>
      </c>
      <c r="T4725" s="3" t="str" cm="1">
        <f t="array" ref="T4725">_xlfn.IFS(B4725 &gt;= 2005, "Post-2005", B4725 &gt;= 2000, "2000-2004", TRUE, "Pre-2000")</f>
        <v>Post-2005</v>
      </c>
    </row>
    <row r="4726" spans="1:20" x14ac:dyDescent="0.85">
      <c r="A4726" s="1">
        <v>41164</v>
      </c>
      <c r="B4726" t="s">
        <v>507</v>
      </c>
      <c r="C4726" t="s">
        <v>6642</v>
      </c>
      <c r="D4726" t="s">
        <v>6643</v>
      </c>
      <c r="E4726" t="s">
        <v>70</v>
      </c>
      <c r="F4726" t="s">
        <v>71</v>
      </c>
      <c r="G4726" t="s">
        <v>72</v>
      </c>
      <c r="H4726">
        <v>2007</v>
      </c>
      <c r="I4726" s="2">
        <v>1060632.8400000001</v>
      </c>
      <c r="J4726" s="2">
        <v>0</v>
      </c>
      <c r="K4726" s="2">
        <v>1060632.8400000001</v>
      </c>
      <c r="L4726" t="s">
        <v>18</v>
      </c>
      <c r="M4726" s="3" t="b">
        <f>trust_funds5[[#This Row],[Contributions Outstanding (USD)]]=0</f>
        <v>1</v>
      </c>
      <c r="N4726" s="3" t="str">
        <f t="shared" si="365"/>
        <v>Outstanding</v>
      </c>
      <c r="O4726" s="3" t="str">
        <f t="shared" si="366"/>
        <v>High Contribution &amp; Recent</v>
      </c>
      <c r="P4726" s="3" t="str">
        <f t="shared" si="367"/>
        <v>Other</v>
      </c>
      <c r="Q4726" s="3" t="str">
        <f t="shared" si="368"/>
        <v>Other</v>
      </c>
      <c r="R4726" s="3" t="str">
        <f t="shared" si="369"/>
        <v>Not LCLS</v>
      </c>
      <c r="S4726" s="3" t="str" cm="1">
        <f t="array" ref="S4726">_xlfn.IFS(G4726 &gt; 5000000, "Very High", G4726 &gt; 1000000, "High", G4726 &gt; 500000, "Medium", TRUE, "Low")</f>
        <v>Very High</v>
      </c>
      <c r="T4726" s="3" t="str" cm="1">
        <f t="array" ref="T4726">_xlfn.IFS(B4726 &gt;= 2005, "Post-2005", B4726 &gt;= 2000, "2000-2004", TRUE, "Pre-2000")</f>
        <v>Post-2005</v>
      </c>
    </row>
    <row r="4727" spans="1:20" x14ac:dyDescent="0.85">
      <c r="A4727" s="1">
        <v>41164</v>
      </c>
      <c r="B4727" t="s">
        <v>507</v>
      </c>
      <c r="C4727" t="s">
        <v>6644</v>
      </c>
      <c r="D4727" t="s">
        <v>6645</v>
      </c>
      <c r="E4727" t="s">
        <v>102</v>
      </c>
      <c r="F4727" t="s">
        <v>103</v>
      </c>
      <c r="G4727" t="s">
        <v>104</v>
      </c>
      <c r="H4727">
        <v>2007</v>
      </c>
      <c r="I4727" s="2">
        <v>5020044</v>
      </c>
      <c r="J4727" s="2">
        <v>0</v>
      </c>
      <c r="K4727" s="2">
        <v>5020044</v>
      </c>
      <c r="L4727" t="s">
        <v>18</v>
      </c>
      <c r="M4727" s="3" t="b">
        <f>trust_funds5[[#This Row],[Contributions Outstanding (USD)]]=0</f>
        <v>1</v>
      </c>
      <c r="N4727" s="3" t="str">
        <f t="shared" si="365"/>
        <v>Outstanding</v>
      </c>
      <c r="O4727" s="3" t="str">
        <f t="shared" si="366"/>
        <v>High Contribution &amp; Recent</v>
      </c>
      <c r="P4727" s="3" t="str">
        <f t="shared" si="367"/>
        <v>Other</v>
      </c>
      <c r="Q4727" s="3" t="str">
        <f t="shared" si="368"/>
        <v>Other</v>
      </c>
      <c r="R4727" s="3" t="str">
        <f t="shared" si="369"/>
        <v>Not LCLS</v>
      </c>
      <c r="S4727" s="3" t="str" cm="1">
        <f t="array" ref="S4727">_xlfn.IFS(G4727 &gt; 5000000, "Very High", G4727 &gt; 1000000, "High", G4727 &gt; 500000, "Medium", TRUE, "Low")</f>
        <v>Very High</v>
      </c>
      <c r="T4727" s="3" t="str" cm="1">
        <f t="array" ref="T4727">_xlfn.IFS(B4727 &gt;= 2005, "Post-2005", B4727 &gt;= 2000, "2000-2004", TRUE, "Pre-2000")</f>
        <v>Post-2005</v>
      </c>
    </row>
    <row r="4728" spans="1:20" x14ac:dyDescent="0.85">
      <c r="A4728" s="1">
        <v>41164</v>
      </c>
      <c r="B4728" t="s">
        <v>4054</v>
      </c>
      <c r="C4728" t="s">
        <v>6646</v>
      </c>
      <c r="D4728" t="s">
        <v>6647</v>
      </c>
      <c r="E4728" t="s">
        <v>102</v>
      </c>
      <c r="F4728" t="s">
        <v>103</v>
      </c>
      <c r="G4728" t="s">
        <v>104</v>
      </c>
      <c r="H4728">
        <v>2007</v>
      </c>
      <c r="I4728" s="2">
        <v>1937125.05</v>
      </c>
      <c r="J4728" s="2">
        <v>0</v>
      </c>
      <c r="K4728" s="2">
        <v>1937125.05</v>
      </c>
      <c r="L4728" t="s">
        <v>18</v>
      </c>
      <c r="M4728" s="3" t="b">
        <f>trust_funds5[[#This Row],[Contributions Outstanding (USD)]]=0</f>
        <v>1</v>
      </c>
      <c r="N4728" s="3" t="str">
        <f t="shared" si="365"/>
        <v>Outstanding</v>
      </c>
      <c r="O4728" s="3" t="str">
        <f t="shared" si="366"/>
        <v>High Contribution &amp; Recent</v>
      </c>
      <c r="P4728" s="3" t="str">
        <f t="shared" si="367"/>
        <v>Other</v>
      </c>
      <c r="Q4728" s="3" t="str">
        <f t="shared" si="368"/>
        <v>Other</v>
      </c>
      <c r="R4728" s="3" t="str">
        <f t="shared" si="369"/>
        <v>Not LCLS</v>
      </c>
      <c r="S4728" s="3" t="str" cm="1">
        <f t="array" ref="S4728">_xlfn.IFS(G4728 &gt; 5000000, "Very High", G4728 &gt; 1000000, "High", G4728 &gt; 500000, "Medium", TRUE, "Low")</f>
        <v>Very High</v>
      </c>
      <c r="T4728" s="3" t="str" cm="1">
        <f t="array" ref="T4728">_xlfn.IFS(B4728 &gt;= 2005, "Post-2005", B4728 &gt;= 2000, "2000-2004", TRUE, "Pre-2000")</f>
        <v>Post-2005</v>
      </c>
    </row>
    <row r="4729" spans="1:20" x14ac:dyDescent="0.85">
      <c r="A4729" s="1">
        <v>41164</v>
      </c>
      <c r="B4729" t="s">
        <v>5762</v>
      </c>
      <c r="C4729" t="s">
        <v>6219</v>
      </c>
      <c r="D4729" t="s">
        <v>6220</v>
      </c>
      <c r="E4729" t="s">
        <v>6648</v>
      </c>
      <c r="F4729" t="s">
        <v>6649</v>
      </c>
      <c r="G4729" t="s">
        <v>6650</v>
      </c>
      <c r="H4729">
        <v>2008</v>
      </c>
      <c r="I4729" s="2">
        <v>500000</v>
      </c>
      <c r="J4729" s="2">
        <v>0</v>
      </c>
      <c r="K4729" s="2">
        <v>500000</v>
      </c>
      <c r="L4729" t="s">
        <v>116</v>
      </c>
      <c r="M4729" s="3" t="b">
        <f>trust_funds5[[#This Row],[Contributions Outstanding (USD)]]=0</f>
        <v>1</v>
      </c>
      <c r="N4729" s="3" t="str">
        <f t="shared" si="365"/>
        <v>Outstanding</v>
      </c>
      <c r="O4729" s="3" t="str">
        <f t="shared" si="366"/>
        <v>High Contribution &amp; Recent</v>
      </c>
      <c r="P4729" s="3" t="str">
        <f t="shared" si="367"/>
        <v>Other</v>
      </c>
      <c r="Q4729" s="3" t="str">
        <f t="shared" si="368"/>
        <v>Other</v>
      </c>
      <c r="R4729" s="3" t="str">
        <f t="shared" si="369"/>
        <v>Not LCLS</v>
      </c>
      <c r="S4729" s="3" t="str" cm="1">
        <f t="array" ref="S4729">_xlfn.IFS(G4729 &gt; 5000000, "Very High", G4729 &gt; 1000000, "High", G4729 &gt; 500000, "Medium", TRUE, "Low")</f>
        <v>Very High</v>
      </c>
      <c r="T4729" s="3" t="str" cm="1">
        <f t="array" ref="T4729">_xlfn.IFS(B4729 &gt;= 2005, "Post-2005", B4729 &gt;= 2000, "2000-2004", TRUE, "Pre-2000")</f>
        <v>Post-2005</v>
      </c>
    </row>
    <row r="4730" spans="1:20" x14ac:dyDescent="0.85">
      <c r="A4730" s="1">
        <v>41164</v>
      </c>
      <c r="B4730" t="s">
        <v>5762</v>
      </c>
      <c r="C4730" t="s">
        <v>6651</v>
      </c>
      <c r="D4730" t="s">
        <v>6652</v>
      </c>
      <c r="E4730" t="s">
        <v>223</v>
      </c>
      <c r="F4730" t="s">
        <v>224</v>
      </c>
      <c r="G4730" t="s">
        <v>225</v>
      </c>
      <c r="H4730">
        <v>2007</v>
      </c>
      <c r="I4730" s="2">
        <v>1000000</v>
      </c>
      <c r="J4730" s="2">
        <v>0</v>
      </c>
      <c r="K4730" s="2">
        <v>1000000</v>
      </c>
      <c r="L4730" t="s">
        <v>116</v>
      </c>
      <c r="M4730" s="3" t="b">
        <f>trust_funds5[[#This Row],[Contributions Outstanding (USD)]]=0</f>
        <v>1</v>
      </c>
      <c r="N4730" s="3" t="str">
        <f t="shared" si="365"/>
        <v>Outstanding</v>
      </c>
      <c r="O4730" s="3" t="str">
        <f t="shared" si="366"/>
        <v>High Contribution &amp; Recent</v>
      </c>
      <c r="P4730" s="3" t="str">
        <f t="shared" si="367"/>
        <v>Other</v>
      </c>
      <c r="Q4730" s="3" t="str">
        <f t="shared" si="368"/>
        <v>Other</v>
      </c>
      <c r="R4730" s="3" t="str">
        <f t="shared" si="369"/>
        <v>Not LCLS</v>
      </c>
      <c r="S4730" s="3" t="str" cm="1">
        <f t="array" ref="S4730">_xlfn.IFS(G4730 &gt; 5000000, "Very High", G4730 &gt; 1000000, "High", G4730 &gt; 500000, "Medium", TRUE, "Low")</f>
        <v>Very High</v>
      </c>
      <c r="T4730" s="3" t="str" cm="1">
        <f t="array" ref="T4730">_xlfn.IFS(B4730 &gt;= 2005, "Post-2005", B4730 &gt;= 2000, "2000-2004", TRUE, "Pre-2000")</f>
        <v>Post-2005</v>
      </c>
    </row>
    <row r="4731" spans="1:20" x14ac:dyDescent="0.85">
      <c r="A4731" s="1">
        <v>41164</v>
      </c>
      <c r="B4731" t="s">
        <v>4705</v>
      </c>
      <c r="C4731" t="s">
        <v>6653</v>
      </c>
      <c r="D4731" t="s">
        <v>6654</v>
      </c>
      <c r="E4731" t="s">
        <v>102</v>
      </c>
      <c r="F4731" t="s">
        <v>103</v>
      </c>
      <c r="G4731" t="s">
        <v>104</v>
      </c>
      <c r="H4731">
        <v>2007</v>
      </c>
      <c r="I4731" s="2">
        <v>2400000</v>
      </c>
      <c r="J4731" s="2">
        <v>0</v>
      </c>
      <c r="K4731" s="2">
        <v>2400000</v>
      </c>
      <c r="L4731" t="s">
        <v>18</v>
      </c>
      <c r="M4731" s="3" t="b">
        <f>trust_funds5[[#This Row],[Contributions Outstanding (USD)]]=0</f>
        <v>1</v>
      </c>
      <c r="N4731" s="3" t="str">
        <f t="shared" si="365"/>
        <v>Outstanding</v>
      </c>
      <c r="O4731" s="3" t="str">
        <f t="shared" si="366"/>
        <v>High Contribution &amp; Recent</v>
      </c>
      <c r="P4731" s="3" t="str">
        <f t="shared" si="367"/>
        <v>Other</v>
      </c>
      <c r="Q4731" s="3" t="str">
        <f t="shared" si="368"/>
        <v>Other</v>
      </c>
      <c r="R4731" s="3" t="str">
        <f t="shared" si="369"/>
        <v>Not LCLS</v>
      </c>
      <c r="S4731" s="3" t="str" cm="1">
        <f t="array" ref="S4731">_xlfn.IFS(G4731 &gt; 5000000, "Very High", G4731 &gt; 1000000, "High", G4731 &gt; 500000, "Medium", TRUE, "Low")</f>
        <v>Very High</v>
      </c>
      <c r="T4731" s="3" t="str" cm="1">
        <f t="array" ref="T4731">_xlfn.IFS(B4731 &gt;= 2005, "Post-2005", B4731 &gt;= 2000, "2000-2004", TRUE, "Pre-2000")</f>
        <v>Post-2005</v>
      </c>
    </row>
    <row r="4732" spans="1:20" x14ac:dyDescent="0.85">
      <c r="A4732" s="1">
        <v>41164</v>
      </c>
      <c r="B4732" t="s">
        <v>5698</v>
      </c>
      <c r="C4732" t="s">
        <v>6655</v>
      </c>
      <c r="D4732" t="s">
        <v>6656</v>
      </c>
      <c r="E4732" t="s">
        <v>102</v>
      </c>
      <c r="F4732" t="s">
        <v>103</v>
      </c>
      <c r="G4732" t="s">
        <v>104</v>
      </c>
      <c r="H4732">
        <v>2007</v>
      </c>
      <c r="I4732" s="2">
        <v>11225030.01</v>
      </c>
      <c r="J4732" s="2">
        <v>0</v>
      </c>
      <c r="K4732" s="2">
        <v>11225030.01</v>
      </c>
      <c r="L4732" t="s">
        <v>18</v>
      </c>
      <c r="M4732" s="3" t="b">
        <f>trust_funds5[[#This Row],[Contributions Outstanding (USD)]]=0</f>
        <v>1</v>
      </c>
      <c r="N4732" s="3" t="str">
        <f t="shared" si="365"/>
        <v>Outstanding</v>
      </c>
      <c r="O4732" s="3" t="str">
        <f t="shared" si="366"/>
        <v>High Contribution &amp; Recent</v>
      </c>
      <c r="P4732" s="3" t="str">
        <f t="shared" si="367"/>
        <v>Other</v>
      </c>
      <c r="Q4732" s="3" t="str">
        <f t="shared" si="368"/>
        <v>Other</v>
      </c>
      <c r="R4732" s="3" t="str">
        <f t="shared" si="369"/>
        <v>Not LCLS</v>
      </c>
      <c r="S4732" s="3" t="str" cm="1">
        <f t="array" ref="S4732">_xlfn.IFS(G4732 &gt; 5000000, "Very High", G4732 &gt; 1000000, "High", G4732 &gt; 500000, "Medium", TRUE, "Low")</f>
        <v>Very High</v>
      </c>
      <c r="T4732" s="3" t="str" cm="1">
        <f t="array" ref="T4732">_xlfn.IFS(B4732 &gt;= 2005, "Post-2005", B4732 &gt;= 2000, "2000-2004", TRUE, "Pre-2000")</f>
        <v>Post-2005</v>
      </c>
    </row>
    <row r="4733" spans="1:20" x14ac:dyDescent="0.85">
      <c r="A4733" s="1">
        <v>41164</v>
      </c>
      <c r="B4733" t="s">
        <v>1346</v>
      </c>
      <c r="C4733" t="s">
        <v>6657</v>
      </c>
      <c r="D4733" t="s">
        <v>6658</v>
      </c>
      <c r="E4733" t="s">
        <v>49</v>
      </c>
      <c r="F4733" t="s">
        <v>50</v>
      </c>
      <c r="G4733" t="s">
        <v>51</v>
      </c>
      <c r="H4733">
        <v>2007</v>
      </c>
      <c r="I4733" s="2">
        <v>1000000</v>
      </c>
      <c r="J4733" s="2">
        <v>0</v>
      </c>
      <c r="K4733" s="2">
        <v>1000000</v>
      </c>
      <c r="L4733" t="s">
        <v>18</v>
      </c>
      <c r="M4733" s="3" t="b">
        <f>trust_funds5[[#This Row],[Contributions Outstanding (USD)]]=0</f>
        <v>1</v>
      </c>
      <c r="N4733" s="3" t="str">
        <f t="shared" si="365"/>
        <v>Outstanding</v>
      </c>
      <c r="O4733" s="3" t="str">
        <f t="shared" si="366"/>
        <v>High Contribution &amp; Recent</v>
      </c>
      <c r="P4733" s="3" t="str">
        <f t="shared" si="367"/>
        <v>Other</v>
      </c>
      <c r="Q4733" s="3" t="str">
        <f t="shared" si="368"/>
        <v>Other</v>
      </c>
      <c r="R4733" s="3" t="str">
        <f t="shared" si="369"/>
        <v>Not LCLS</v>
      </c>
      <c r="S4733" s="3" t="str" cm="1">
        <f t="array" ref="S4733">_xlfn.IFS(G4733 &gt; 5000000, "Very High", G4733 &gt; 1000000, "High", G4733 &gt; 500000, "Medium", TRUE, "Low")</f>
        <v>Very High</v>
      </c>
      <c r="T4733" s="3" t="str" cm="1">
        <f t="array" ref="T4733">_xlfn.IFS(B4733 &gt;= 2005, "Post-2005", B4733 &gt;= 2000, "2000-2004", TRUE, "Pre-2000")</f>
        <v>Post-2005</v>
      </c>
    </row>
    <row r="4734" spans="1:20" x14ac:dyDescent="0.85">
      <c r="A4734" s="1">
        <v>41164</v>
      </c>
      <c r="B4734" t="s">
        <v>90</v>
      </c>
      <c r="C4734" t="s">
        <v>6659</v>
      </c>
      <c r="D4734" t="s">
        <v>6660</v>
      </c>
      <c r="E4734" t="s">
        <v>334</v>
      </c>
      <c r="F4734" t="s">
        <v>335</v>
      </c>
      <c r="G4734" t="s">
        <v>5078</v>
      </c>
      <c r="H4734">
        <v>2007</v>
      </c>
      <c r="I4734" s="2">
        <v>421068.77</v>
      </c>
      <c r="J4734" s="2">
        <v>0</v>
      </c>
      <c r="K4734" s="2">
        <v>421068.77</v>
      </c>
      <c r="L4734" t="s">
        <v>18</v>
      </c>
      <c r="M4734" s="3" t="b">
        <f>trust_funds5[[#This Row],[Contributions Outstanding (USD)]]=0</f>
        <v>1</v>
      </c>
      <c r="N4734" s="3" t="str">
        <f t="shared" si="365"/>
        <v>Outstanding</v>
      </c>
      <c r="O4734" s="3" t="str">
        <f t="shared" si="366"/>
        <v>High Contribution &amp; Recent</v>
      </c>
      <c r="P4734" s="3" t="str">
        <f t="shared" si="367"/>
        <v>Other</v>
      </c>
      <c r="Q4734" s="3" t="str">
        <f t="shared" si="368"/>
        <v>Other</v>
      </c>
      <c r="R4734" s="3" t="str">
        <f t="shared" si="369"/>
        <v>Not LCLS</v>
      </c>
      <c r="S4734" s="3" t="str" cm="1">
        <f t="array" ref="S4734">_xlfn.IFS(G4734 &gt; 5000000, "Very High", G4734 &gt; 1000000, "High", G4734 &gt; 500000, "Medium", TRUE, "Low")</f>
        <v>Very High</v>
      </c>
      <c r="T4734" s="3" t="str" cm="1">
        <f t="array" ref="T4734">_xlfn.IFS(B4734 &gt;= 2005, "Post-2005", B4734 &gt;= 2000, "2000-2004", TRUE, "Pre-2000")</f>
        <v>Post-2005</v>
      </c>
    </row>
    <row r="4735" spans="1:20" x14ac:dyDescent="0.85">
      <c r="A4735" s="1">
        <v>41164</v>
      </c>
      <c r="B4735" t="s">
        <v>4668</v>
      </c>
      <c r="C4735" t="s">
        <v>4921</v>
      </c>
      <c r="D4735" t="s">
        <v>4922</v>
      </c>
      <c r="E4735" t="s">
        <v>4923</v>
      </c>
      <c r="F4735" t="s">
        <v>4924</v>
      </c>
      <c r="G4735" t="s">
        <v>4925</v>
      </c>
      <c r="H4735">
        <v>2007</v>
      </c>
      <c r="I4735" s="2">
        <v>9000000</v>
      </c>
      <c r="J4735" s="2">
        <v>0</v>
      </c>
      <c r="K4735" s="2">
        <v>9000000</v>
      </c>
      <c r="L4735" t="s">
        <v>116</v>
      </c>
      <c r="M4735" s="3" t="b">
        <f>trust_funds5[[#This Row],[Contributions Outstanding (USD)]]=0</f>
        <v>1</v>
      </c>
      <c r="N4735" s="3" t="str">
        <f t="shared" si="365"/>
        <v>Outstanding</v>
      </c>
      <c r="O4735" s="3" t="str">
        <f t="shared" si="366"/>
        <v>High Contribution &amp; Recent</v>
      </c>
      <c r="P4735" s="3" t="str">
        <f t="shared" si="367"/>
        <v>Other</v>
      </c>
      <c r="Q4735" s="3" t="str">
        <f t="shared" si="368"/>
        <v>Other</v>
      </c>
      <c r="R4735" s="3" t="str">
        <f t="shared" si="369"/>
        <v>Not LCLS</v>
      </c>
      <c r="S4735" s="3" t="str" cm="1">
        <f t="array" ref="S4735">_xlfn.IFS(G4735 &gt; 5000000, "Very High", G4735 &gt; 1000000, "High", G4735 &gt; 500000, "Medium", TRUE, "Low")</f>
        <v>Very High</v>
      </c>
      <c r="T4735" s="3" t="str" cm="1">
        <f t="array" ref="T4735">_xlfn.IFS(B4735 &gt;= 2005, "Post-2005", B4735 &gt;= 2000, "2000-2004", TRUE, "Pre-2000")</f>
        <v>Post-2005</v>
      </c>
    </row>
    <row r="4736" spans="1:20" x14ac:dyDescent="0.85">
      <c r="A4736" s="1">
        <v>41164</v>
      </c>
      <c r="B4736" t="s">
        <v>600</v>
      </c>
      <c r="C4736" t="s">
        <v>4065</v>
      </c>
      <c r="D4736" t="s">
        <v>4066</v>
      </c>
      <c r="E4736" t="s">
        <v>49</v>
      </c>
      <c r="F4736" t="s">
        <v>50</v>
      </c>
      <c r="G4736" t="s">
        <v>51</v>
      </c>
      <c r="H4736">
        <v>2007</v>
      </c>
      <c r="I4736" s="2">
        <v>275000</v>
      </c>
      <c r="J4736" s="2">
        <v>0</v>
      </c>
      <c r="K4736" s="2">
        <v>275000</v>
      </c>
      <c r="L4736" t="s">
        <v>116</v>
      </c>
      <c r="M4736" s="3" t="b">
        <f>trust_funds5[[#This Row],[Contributions Outstanding (USD)]]=0</f>
        <v>1</v>
      </c>
      <c r="N4736" s="3" t="str">
        <f t="shared" si="365"/>
        <v>Outstanding</v>
      </c>
      <c r="O4736" s="3" t="str">
        <f t="shared" si="366"/>
        <v>High Contribution &amp; Recent</v>
      </c>
      <c r="P4736" s="3" t="str">
        <f t="shared" si="367"/>
        <v>Other</v>
      </c>
      <c r="Q4736" s="3" t="str">
        <f t="shared" si="368"/>
        <v>Other</v>
      </c>
      <c r="R4736" s="3" t="str">
        <f t="shared" si="369"/>
        <v>Not LCLS</v>
      </c>
      <c r="S4736" s="3" t="str" cm="1">
        <f t="array" ref="S4736">_xlfn.IFS(G4736 &gt; 5000000, "Very High", G4736 &gt; 1000000, "High", G4736 &gt; 500000, "Medium", TRUE, "Low")</f>
        <v>Very High</v>
      </c>
      <c r="T4736" s="3" t="str" cm="1">
        <f t="array" ref="T4736">_xlfn.IFS(B4736 &gt;= 2005, "Post-2005", B4736 &gt;= 2000, "2000-2004", TRUE, "Pre-2000")</f>
        <v>Post-2005</v>
      </c>
    </row>
    <row r="4737" spans="1:20" x14ac:dyDescent="0.85">
      <c r="A4737" s="1">
        <v>41164</v>
      </c>
      <c r="B4737" t="s">
        <v>90</v>
      </c>
      <c r="C4737" t="s">
        <v>5669</v>
      </c>
      <c r="D4737" t="s">
        <v>5670</v>
      </c>
      <c r="E4737" t="s">
        <v>49</v>
      </c>
      <c r="F4737" t="s">
        <v>50</v>
      </c>
      <c r="G4737" t="s">
        <v>51</v>
      </c>
      <c r="H4737">
        <v>2007</v>
      </c>
      <c r="I4737" s="2">
        <v>425000</v>
      </c>
      <c r="J4737" s="2">
        <v>0</v>
      </c>
      <c r="K4737" s="2">
        <v>425000</v>
      </c>
      <c r="L4737" t="s">
        <v>116</v>
      </c>
      <c r="M4737" s="3" t="b">
        <f>trust_funds5[[#This Row],[Contributions Outstanding (USD)]]=0</f>
        <v>1</v>
      </c>
      <c r="N4737" s="3" t="str">
        <f t="shared" si="365"/>
        <v>Outstanding</v>
      </c>
      <c r="O4737" s="3" t="str">
        <f t="shared" si="366"/>
        <v>High Contribution &amp; Recent</v>
      </c>
      <c r="P4737" s="3" t="str">
        <f t="shared" si="367"/>
        <v>Other</v>
      </c>
      <c r="Q4737" s="3" t="str">
        <f t="shared" si="368"/>
        <v>Other</v>
      </c>
      <c r="R4737" s="3" t="str">
        <f t="shared" si="369"/>
        <v>Not LCLS</v>
      </c>
      <c r="S4737" s="3" t="str" cm="1">
        <f t="array" ref="S4737">_xlfn.IFS(G4737 &gt; 5000000, "Very High", G4737 &gt; 1000000, "High", G4737 &gt; 500000, "Medium", TRUE, "Low")</f>
        <v>Very High</v>
      </c>
      <c r="T4737" s="3" t="str" cm="1">
        <f t="array" ref="T4737">_xlfn.IFS(B4737 &gt;= 2005, "Post-2005", B4737 &gt;= 2000, "2000-2004", TRUE, "Pre-2000")</f>
        <v>Post-2005</v>
      </c>
    </row>
    <row r="4738" spans="1:20" x14ac:dyDescent="0.85">
      <c r="A4738" s="1">
        <v>41164</v>
      </c>
      <c r="B4738" t="s">
        <v>2137</v>
      </c>
      <c r="C4738" t="s">
        <v>5671</v>
      </c>
      <c r="D4738" t="s">
        <v>5672</v>
      </c>
      <c r="E4738" t="s">
        <v>49</v>
      </c>
      <c r="F4738" t="s">
        <v>50</v>
      </c>
      <c r="G4738" t="s">
        <v>51</v>
      </c>
      <c r="H4738">
        <v>2007</v>
      </c>
      <c r="I4738" s="2">
        <v>1193000</v>
      </c>
      <c r="J4738" s="2">
        <v>0</v>
      </c>
      <c r="K4738" s="2">
        <v>1193000</v>
      </c>
      <c r="L4738" t="s">
        <v>18</v>
      </c>
      <c r="M4738" s="3" t="b">
        <f>trust_funds5[[#This Row],[Contributions Outstanding (USD)]]=0</f>
        <v>1</v>
      </c>
      <c r="N4738" s="3" t="str">
        <f t="shared" ref="N4738:N4801" si="370">IF(D4738 &gt; 0, "Outstanding", "No Outstanding")</f>
        <v>Outstanding</v>
      </c>
      <c r="O4738" s="3" t="str">
        <f t="shared" ref="O4738:O4801" si="371">IF(AND(C4738 &gt; 1000000, B4738 &gt; 2000), "High Contribution &amp; Recent", "Other")</f>
        <v>High Contribution &amp; Recent</v>
      </c>
      <c r="P4738" s="3" t="str">
        <f t="shared" ref="P4738:P4801" si="372">IF(AND(B4738 = 2000, E4738 = "Canada"), "Year 2000, Canada", "Other")</f>
        <v>Other</v>
      </c>
      <c r="Q4738" s="3" t="str">
        <f t="shared" ref="Q4738:Q4801" si="373">IF(OR(E4738 = "Canada", E4738 = "Sweden"), "Canada or Sweden", "Other")</f>
        <v>Other</v>
      </c>
      <c r="R4738" s="3" t="str">
        <f t="shared" ref="R4738:R4801" si="374">IF(NOT(F4738 = "LCLS"), "Not LCLS", "LCLS")</f>
        <v>Not LCLS</v>
      </c>
      <c r="S4738" s="3" t="str" cm="1">
        <f t="array" ref="S4738">_xlfn.IFS(G4738 &gt; 5000000, "Very High", G4738 &gt; 1000000, "High", G4738 &gt; 500000, "Medium", TRUE, "Low")</f>
        <v>Very High</v>
      </c>
      <c r="T4738" s="3" t="str" cm="1">
        <f t="array" ref="T4738">_xlfn.IFS(B4738 &gt;= 2005, "Post-2005", B4738 &gt;= 2000, "2000-2004", TRUE, "Pre-2000")</f>
        <v>Post-2005</v>
      </c>
    </row>
    <row r="4739" spans="1:20" x14ac:dyDescent="0.85">
      <c r="A4739" s="1">
        <v>41164</v>
      </c>
      <c r="B4739" t="s">
        <v>12</v>
      </c>
      <c r="C4739" t="s">
        <v>3491</v>
      </c>
      <c r="D4739" t="s">
        <v>3492</v>
      </c>
      <c r="E4739" t="s">
        <v>49</v>
      </c>
      <c r="F4739" t="s">
        <v>50</v>
      </c>
      <c r="G4739" t="s">
        <v>51</v>
      </c>
      <c r="H4739">
        <v>2007</v>
      </c>
      <c r="I4739" s="2">
        <v>437500</v>
      </c>
      <c r="J4739" s="2">
        <v>0</v>
      </c>
      <c r="K4739" s="2">
        <v>437500</v>
      </c>
      <c r="L4739" t="s">
        <v>18</v>
      </c>
      <c r="M4739" s="3" t="b">
        <f>trust_funds5[[#This Row],[Contributions Outstanding (USD)]]=0</f>
        <v>1</v>
      </c>
      <c r="N4739" s="3" t="str">
        <f t="shared" si="370"/>
        <v>Outstanding</v>
      </c>
      <c r="O4739" s="3" t="str">
        <f t="shared" si="371"/>
        <v>High Contribution &amp; Recent</v>
      </c>
      <c r="P4739" s="3" t="str">
        <f t="shared" si="372"/>
        <v>Other</v>
      </c>
      <c r="Q4739" s="3" t="str">
        <f t="shared" si="373"/>
        <v>Other</v>
      </c>
      <c r="R4739" s="3" t="str">
        <f t="shared" si="374"/>
        <v>Not LCLS</v>
      </c>
      <c r="S4739" s="3" t="str" cm="1">
        <f t="array" ref="S4739">_xlfn.IFS(G4739 &gt; 5000000, "Very High", G4739 &gt; 1000000, "High", G4739 &gt; 500000, "Medium", TRUE, "Low")</f>
        <v>Very High</v>
      </c>
      <c r="T4739" s="3" t="str" cm="1">
        <f t="array" ref="T4739">_xlfn.IFS(B4739 &gt;= 2005, "Post-2005", B4739 &gt;= 2000, "2000-2004", TRUE, "Pre-2000")</f>
        <v>Post-2005</v>
      </c>
    </row>
    <row r="4740" spans="1:20" x14ac:dyDescent="0.85">
      <c r="A4740" s="1">
        <v>41164</v>
      </c>
      <c r="B4740" t="s">
        <v>1346</v>
      </c>
      <c r="C4740" t="s">
        <v>6661</v>
      </c>
      <c r="D4740" t="s">
        <v>6662</v>
      </c>
      <c r="E4740" t="s">
        <v>85</v>
      </c>
      <c r="F4740" t="s">
        <v>86</v>
      </c>
      <c r="G4740" t="s">
        <v>87</v>
      </c>
      <c r="H4740">
        <v>2007</v>
      </c>
      <c r="I4740" s="2">
        <v>4647742.09</v>
      </c>
      <c r="J4740" s="2">
        <v>0</v>
      </c>
      <c r="K4740" s="2">
        <v>4647742.09</v>
      </c>
      <c r="L4740" t="s">
        <v>18</v>
      </c>
      <c r="M4740" s="3" t="b">
        <f>trust_funds5[[#This Row],[Contributions Outstanding (USD)]]=0</f>
        <v>1</v>
      </c>
      <c r="N4740" s="3" t="str">
        <f t="shared" si="370"/>
        <v>Outstanding</v>
      </c>
      <c r="O4740" s="3" t="str">
        <f t="shared" si="371"/>
        <v>High Contribution &amp; Recent</v>
      </c>
      <c r="P4740" s="3" t="str">
        <f t="shared" si="372"/>
        <v>Other</v>
      </c>
      <c r="Q4740" s="3" t="str">
        <f t="shared" si="373"/>
        <v>Other</v>
      </c>
      <c r="R4740" s="3" t="str">
        <f t="shared" si="374"/>
        <v>Not LCLS</v>
      </c>
      <c r="S4740" s="3" t="str" cm="1">
        <f t="array" ref="S4740">_xlfn.IFS(G4740 &gt; 5000000, "Very High", G4740 &gt; 1000000, "High", G4740 &gt; 500000, "Medium", TRUE, "Low")</f>
        <v>Very High</v>
      </c>
      <c r="T4740" s="3" t="str" cm="1">
        <f t="array" ref="T4740">_xlfn.IFS(B4740 &gt;= 2005, "Post-2005", B4740 &gt;= 2000, "2000-2004", TRUE, "Pre-2000")</f>
        <v>Post-2005</v>
      </c>
    </row>
    <row r="4741" spans="1:20" x14ac:dyDescent="0.85">
      <c r="A4741" s="1">
        <v>41164</v>
      </c>
      <c r="B4741" t="s">
        <v>2654</v>
      </c>
      <c r="C4741" t="s">
        <v>6663</v>
      </c>
      <c r="D4741" t="s">
        <v>6664</v>
      </c>
      <c r="E4741" t="s">
        <v>119</v>
      </c>
      <c r="F4741" t="s">
        <v>120</v>
      </c>
      <c r="G4741" t="s">
        <v>121</v>
      </c>
      <c r="H4741">
        <v>2007</v>
      </c>
      <c r="I4741" s="2">
        <v>6488160.3899999997</v>
      </c>
      <c r="J4741" s="2">
        <v>0</v>
      </c>
      <c r="K4741" s="2">
        <v>6488160.3899999997</v>
      </c>
      <c r="L4741" t="s">
        <v>18</v>
      </c>
      <c r="M4741" s="3" t="b">
        <f>trust_funds5[[#This Row],[Contributions Outstanding (USD)]]=0</f>
        <v>1</v>
      </c>
      <c r="N4741" s="3" t="str">
        <f t="shared" si="370"/>
        <v>Outstanding</v>
      </c>
      <c r="O4741" s="3" t="str">
        <f t="shared" si="371"/>
        <v>High Contribution &amp; Recent</v>
      </c>
      <c r="P4741" s="3" t="str">
        <f t="shared" si="372"/>
        <v>Other</v>
      </c>
      <c r="Q4741" s="3" t="str">
        <f t="shared" si="373"/>
        <v>Other</v>
      </c>
      <c r="R4741" s="3" t="str">
        <f t="shared" si="374"/>
        <v>Not LCLS</v>
      </c>
      <c r="S4741" s="3" t="str" cm="1">
        <f t="array" ref="S4741">_xlfn.IFS(G4741 &gt; 5000000, "Very High", G4741 &gt; 1000000, "High", G4741 &gt; 500000, "Medium", TRUE, "Low")</f>
        <v>Very High</v>
      </c>
      <c r="T4741" s="3" t="str" cm="1">
        <f t="array" ref="T4741">_xlfn.IFS(B4741 &gt;= 2005, "Post-2005", B4741 &gt;= 2000, "2000-2004", TRUE, "Pre-2000")</f>
        <v>Post-2005</v>
      </c>
    </row>
    <row r="4742" spans="1:20" x14ac:dyDescent="0.85">
      <c r="A4742" s="1">
        <v>41164</v>
      </c>
      <c r="B4742" t="s">
        <v>2654</v>
      </c>
      <c r="C4742" t="s">
        <v>6665</v>
      </c>
      <c r="D4742" t="s">
        <v>6666</v>
      </c>
      <c r="E4742" t="s">
        <v>102</v>
      </c>
      <c r="F4742" t="s">
        <v>103</v>
      </c>
      <c r="G4742" t="s">
        <v>104</v>
      </c>
      <c r="H4742">
        <v>2007</v>
      </c>
      <c r="I4742" s="2">
        <v>25425161.59</v>
      </c>
      <c r="J4742" s="2">
        <v>1.61</v>
      </c>
      <c r="K4742" s="2">
        <v>25425163.199999999</v>
      </c>
      <c r="L4742" t="s">
        <v>116</v>
      </c>
      <c r="M4742" s="3" t="b">
        <f>trust_funds5[[#This Row],[Contributions Outstanding (USD)]]=0</f>
        <v>0</v>
      </c>
      <c r="N4742" s="3" t="str">
        <f t="shared" si="370"/>
        <v>Outstanding</v>
      </c>
      <c r="O4742" s="3" t="str">
        <f t="shared" si="371"/>
        <v>High Contribution &amp; Recent</v>
      </c>
      <c r="P4742" s="3" t="str">
        <f t="shared" si="372"/>
        <v>Other</v>
      </c>
      <c r="Q4742" s="3" t="str">
        <f t="shared" si="373"/>
        <v>Other</v>
      </c>
      <c r="R4742" s="3" t="str">
        <f t="shared" si="374"/>
        <v>Not LCLS</v>
      </c>
      <c r="S4742" s="3" t="str" cm="1">
        <f t="array" ref="S4742">_xlfn.IFS(G4742 &gt; 5000000, "Very High", G4742 &gt; 1000000, "High", G4742 &gt; 500000, "Medium", TRUE, "Low")</f>
        <v>Very High</v>
      </c>
      <c r="T4742" s="3" t="str" cm="1">
        <f t="array" ref="T4742">_xlfn.IFS(B4742 &gt;= 2005, "Post-2005", B4742 &gt;= 2000, "2000-2004", TRUE, "Pre-2000")</f>
        <v>Post-2005</v>
      </c>
    </row>
    <row r="4743" spans="1:20" x14ac:dyDescent="0.85">
      <c r="A4743" s="1">
        <v>41164</v>
      </c>
      <c r="B4743" t="s">
        <v>2654</v>
      </c>
      <c r="C4743" t="s">
        <v>6667</v>
      </c>
      <c r="D4743" t="s">
        <v>6668</v>
      </c>
      <c r="E4743" t="s">
        <v>85</v>
      </c>
      <c r="F4743" t="s">
        <v>86</v>
      </c>
      <c r="G4743" t="s">
        <v>87</v>
      </c>
      <c r="H4743">
        <v>2007</v>
      </c>
      <c r="I4743" s="2">
        <v>15746096.699999999</v>
      </c>
      <c r="J4743" s="2">
        <v>0</v>
      </c>
      <c r="K4743" s="2">
        <v>15746096.699999999</v>
      </c>
      <c r="L4743" t="s">
        <v>116</v>
      </c>
      <c r="M4743" s="3" t="b">
        <f>trust_funds5[[#This Row],[Contributions Outstanding (USD)]]=0</f>
        <v>1</v>
      </c>
      <c r="N4743" s="3" t="str">
        <f t="shared" si="370"/>
        <v>Outstanding</v>
      </c>
      <c r="O4743" s="3" t="str">
        <f t="shared" si="371"/>
        <v>High Contribution &amp; Recent</v>
      </c>
      <c r="P4743" s="3" t="str">
        <f t="shared" si="372"/>
        <v>Other</v>
      </c>
      <c r="Q4743" s="3" t="str">
        <f t="shared" si="373"/>
        <v>Other</v>
      </c>
      <c r="R4743" s="3" t="str">
        <f t="shared" si="374"/>
        <v>Not LCLS</v>
      </c>
      <c r="S4743" s="3" t="str" cm="1">
        <f t="array" ref="S4743">_xlfn.IFS(G4743 &gt; 5000000, "Very High", G4743 &gt; 1000000, "High", G4743 &gt; 500000, "Medium", TRUE, "Low")</f>
        <v>Very High</v>
      </c>
      <c r="T4743" s="3" t="str" cm="1">
        <f t="array" ref="T4743">_xlfn.IFS(B4743 &gt;= 2005, "Post-2005", B4743 &gt;= 2000, "2000-2004", TRUE, "Pre-2000")</f>
        <v>Post-2005</v>
      </c>
    </row>
    <row r="4744" spans="1:20" x14ac:dyDescent="0.85">
      <c r="A4744" s="1">
        <v>41164</v>
      </c>
      <c r="B4744" t="s">
        <v>90</v>
      </c>
      <c r="C4744" t="s">
        <v>5269</v>
      </c>
      <c r="D4744" t="s">
        <v>5270</v>
      </c>
      <c r="E4744" t="s">
        <v>260</v>
      </c>
      <c r="F4744" t="s">
        <v>261</v>
      </c>
      <c r="H4744">
        <v>2007</v>
      </c>
      <c r="I4744" s="2">
        <v>1418000</v>
      </c>
      <c r="J4744" s="2">
        <v>0</v>
      </c>
      <c r="K4744" s="2">
        <v>1418000</v>
      </c>
      <c r="L4744" t="s">
        <v>116</v>
      </c>
      <c r="M4744" s="3" t="b">
        <f>trust_funds5[[#This Row],[Contributions Outstanding (USD)]]=0</f>
        <v>1</v>
      </c>
      <c r="N4744" s="3" t="str">
        <f t="shared" si="370"/>
        <v>Outstanding</v>
      </c>
      <c r="O4744" s="3" t="str">
        <f t="shared" si="371"/>
        <v>High Contribution &amp; Recent</v>
      </c>
      <c r="P4744" s="3" t="str">
        <f t="shared" si="372"/>
        <v>Other</v>
      </c>
      <c r="Q4744" s="3" t="str">
        <f t="shared" si="373"/>
        <v>Other</v>
      </c>
      <c r="R4744" s="3" t="str">
        <f t="shared" si="374"/>
        <v>Not LCLS</v>
      </c>
      <c r="S4744" s="3" t="str" cm="1">
        <f t="array" ref="S4744">_xlfn.IFS(G4744 &gt; 5000000, "Very High", G4744 &gt; 1000000, "High", G4744 &gt; 500000, "Medium", TRUE, "Low")</f>
        <v>Low</v>
      </c>
      <c r="T4744" s="3" t="str" cm="1">
        <f t="array" ref="T4744">_xlfn.IFS(B4744 &gt;= 2005, "Post-2005", B4744 &gt;= 2000, "2000-2004", TRUE, "Pre-2000")</f>
        <v>Post-2005</v>
      </c>
    </row>
    <row r="4745" spans="1:20" x14ac:dyDescent="0.85">
      <c r="A4745" s="1">
        <v>41164</v>
      </c>
      <c r="B4745" t="s">
        <v>507</v>
      </c>
      <c r="C4745" t="s">
        <v>6669</v>
      </c>
      <c r="D4745" t="s">
        <v>6670</v>
      </c>
      <c r="E4745" t="s">
        <v>607</v>
      </c>
      <c r="F4745" t="s">
        <v>608</v>
      </c>
      <c r="G4745" t="s">
        <v>608</v>
      </c>
      <c r="H4745">
        <v>2007</v>
      </c>
      <c r="I4745" s="2">
        <v>16654000</v>
      </c>
      <c r="J4745" s="2">
        <v>0</v>
      </c>
      <c r="K4745" s="2">
        <v>16654000</v>
      </c>
      <c r="L4745" t="s">
        <v>116</v>
      </c>
      <c r="M4745" s="3" t="b">
        <f>trust_funds5[[#This Row],[Contributions Outstanding (USD)]]=0</f>
        <v>1</v>
      </c>
      <c r="N4745" s="3" t="str">
        <f t="shared" si="370"/>
        <v>Outstanding</v>
      </c>
      <c r="O4745" s="3" t="str">
        <f t="shared" si="371"/>
        <v>High Contribution &amp; Recent</v>
      </c>
      <c r="P4745" s="3" t="str">
        <f t="shared" si="372"/>
        <v>Other</v>
      </c>
      <c r="Q4745" s="3" t="str">
        <f t="shared" si="373"/>
        <v>Other</v>
      </c>
      <c r="R4745" s="3" t="str">
        <f t="shared" si="374"/>
        <v>Not LCLS</v>
      </c>
      <c r="S4745" s="3" t="str" cm="1">
        <f t="array" ref="S4745">_xlfn.IFS(G4745 &gt; 5000000, "Very High", G4745 &gt; 1000000, "High", G4745 &gt; 500000, "Medium", TRUE, "Low")</f>
        <v>Very High</v>
      </c>
      <c r="T4745" s="3" t="str" cm="1">
        <f t="array" ref="T4745">_xlfn.IFS(B4745 &gt;= 2005, "Post-2005", B4745 &gt;= 2000, "2000-2004", TRUE, "Pre-2000")</f>
        <v>Post-2005</v>
      </c>
    </row>
    <row r="4746" spans="1:20" x14ac:dyDescent="0.85">
      <c r="A4746" s="1">
        <v>41164</v>
      </c>
      <c r="B4746" t="s">
        <v>507</v>
      </c>
      <c r="C4746" t="s">
        <v>6671</v>
      </c>
      <c r="D4746" t="s">
        <v>6672</v>
      </c>
      <c r="E4746" t="s">
        <v>70</v>
      </c>
      <c r="F4746" t="s">
        <v>71</v>
      </c>
      <c r="G4746" t="s">
        <v>72</v>
      </c>
      <c r="H4746">
        <v>2007</v>
      </c>
      <c r="I4746" s="2">
        <v>5737111.4800000004</v>
      </c>
      <c r="J4746" s="2">
        <v>0</v>
      </c>
      <c r="K4746" s="2">
        <v>5737111.4800000004</v>
      </c>
      <c r="L4746" t="s">
        <v>18</v>
      </c>
      <c r="M4746" s="3" t="b">
        <f>trust_funds5[[#This Row],[Contributions Outstanding (USD)]]=0</f>
        <v>1</v>
      </c>
      <c r="N4746" s="3" t="str">
        <f t="shared" si="370"/>
        <v>Outstanding</v>
      </c>
      <c r="O4746" s="3" t="str">
        <f t="shared" si="371"/>
        <v>High Contribution &amp; Recent</v>
      </c>
      <c r="P4746" s="3" t="str">
        <f t="shared" si="372"/>
        <v>Other</v>
      </c>
      <c r="Q4746" s="3" t="str">
        <f t="shared" si="373"/>
        <v>Other</v>
      </c>
      <c r="R4746" s="3" t="str">
        <f t="shared" si="374"/>
        <v>Not LCLS</v>
      </c>
      <c r="S4746" s="3" t="str" cm="1">
        <f t="array" ref="S4746">_xlfn.IFS(G4746 &gt; 5000000, "Very High", G4746 &gt; 1000000, "High", G4746 &gt; 500000, "Medium", TRUE, "Low")</f>
        <v>Very High</v>
      </c>
      <c r="T4746" s="3" t="str" cm="1">
        <f t="array" ref="T4746">_xlfn.IFS(B4746 &gt;= 2005, "Post-2005", B4746 &gt;= 2000, "2000-2004", TRUE, "Pre-2000")</f>
        <v>Post-2005</v>
      </c>
    </row>
    <row r="4747" spans="1:20" x14ac:dyDescent="0.85">
      <c r="A4747" s="1">
        <v>41164</v>
      </c>
      <c r="B4747" t="s">
        <v>507</v>
      </c>
      <c r="C4747" t="s">
        <v>3658</v>
      </c>
      <c r="D4747" t="s">
        <v>3659</v>
      </c>
      <c r="E4747" t="s">
        <v>56</v>
      </c>
      <c r="F4747" t="s">
        <v>57</v>
      </c>
      <c r="G4747" t="s">
        <v>58</v>
      </c>
      <c r="H4747">
        <v>2007</v>
      </c>
      <c r="I4747" s="2">
        <v>122562.36</v>
      </c>
      <c r="J4747" s="2">
        <v>0</v>
      </c>
      <c r="K4747" s="2">
        <v>122562.36</v>
      </c>
      <c r="L4747" t="s">
        <v>116</v>
      </c>
      <c r="M4747" s="3" t="b">
        <f>trust_funds5[[#This Row],[Contributions Outstanding (USD)]]=0</f>
        <v>1</v>
      </c>
      <c r="N4747" s="3" t="str">
        <f t="shared" si="370"/>
        <v>Outstanding</v>
      </c>
      <c r="O4747" s="3" t="str">
        <f t="shared" si="371"/>
        <v>High Contribution &amp; Recent</v>
      </c>
      <c r="P4747" s="3" t="str">
        <f t="shared" si="372"/>
        <v>Other</v>
      </c>
      <c r="Q4747" s="3" t="str">
        <f t="shared" si="373"/>
        <v>Other</v>
      </c>
      <c r="R4747" s="3" t="str">
        <f t="shared" si="374"/>
        <v>Not LCLS</v>
      </c>
      <c r="S4747" s="3" t="str" cm="1">
        <f t="array" ref="S4747">_xlfn.IFS(G4747 &gt; 5000000, "Very High", G4747 &gt; 1000000, "High", G4747 &gt; 500000, "Medium", TRUE, "Low")</f>
        <v>Very High</v>
      </c>
      <c r="T4747" s="3" t="str" cm="1">
        <f t="array" ref="T4747">_xlfn.IFS(B4747 &gt;= 2005, "Post-2005", B4747 &gt;= 2000, "2000-2004", TRUE, "Pre-2000")</f>
        <v>Post-2005</v>
      </c>
    </row>
    <row r="4748" spans="1:20" x14ac:dyDescent="0.85">
      <c r="A4748" s="1">
        <v>41164</v>
      </c>
      <c r="B4748" t="s">
        <v>507</v>
      </c>
      <c r="C4748" t="s">
        <v>3658</v>
      </c>
      <c r="D4748" t="s">
        <v>3659</v>
      </c>
      <c r="E4748" t="s">
        <v>200</v>
      </c>
      <c r="F4748" t="s">
        <v>201</v>
      </c>
      <c r="G4748" t="s">
        <v>202</v>
      </c>
      <c r="H4748">
        <v>2007</v>
      </c>
      <c r="I4748" s="2">
        <v>0</v>
      </c>
      <c r="J4748" s="2">
        <v>138544.65</v>
      </c>
      <c r="K4748" s="2">
        <v>138544.65</v>
      </c>
      <c r="L4748" t="s">
        <v>116</v>
      </c>
      <c r="M4748" s="3" t="b">
        <f>trust_funds5[[#This Row],[Contributions Outstanding (USD)]]=0</f>
        <v>0</v>
      </c>
      <c r="N4748" s="3" t="str">
        <f t="shared" si="370"/>
        <v>Outstanding</v>
      </c>
      <c r="O4748" s="3" t="str">
        <f t="shared" si="371"/>
        <v>High Contribution &amp; Recent</v>
      </c>
      <c r="P4748" s="3" t="str">
        <f t="shared" si="372"/>
        <v>Other</v>
      </c>
      <c r="Q4748" s="3" t="str">
        <f t="shared" si="373"/>
        <v>Other</v>
      </c>
      <c r="R4748" s="3" t="str">
        <f t="shared" si="374"/>
        <v>Not LCLS</v>
      </c>
      <c r="S4748" s="3" t="str" cm="1">
        <f t="array" ref="S4748">_xlfn.IFS(G4748 &gt; 5000000, "Very High", G4748 &gt; 1000000, "High", G4748 &gt; 500000, "Medium", TRUE, "Low")</f>
        <v>Very High</v>
      </c>
      <c r="T4748" s="3" t="str" cm="1">
        <f t="array" ref="T4748">_xlfn.IFS(B4748 &gt;= 2005, "Post-2005", B4748 &gt;= 2000, "2000-2004", TRUE, "Pre-2000")</f>
        <v>Post-2005</v>
      </c>
    </row>
    <row r="4749" spans="1:20" x14ac:dyDescent="0.85">
      <c r="A4749" s="1">
        <v>41164</v>
      </c>
      <c r="B4749" t="s">
        <v>507</v>
      </c>
      <c r="C4749" t="s">
        <v>3658</v>
      </c>
      <c r="D4749" t="s">
        <v>3659</v>
      </c>
      <c r="E4749" t="s">
        <v>102</v>
      </c>
      <c r="F4749" t="s">
        <v>103</v>
      </c>
      <c r="G4749" t="s">
        <v>104</v>
      </c>
      <c r="H4749">
        <v>2007</v>
      </c>
      <c r="I4749" s="2">
        <v>2140.8000000000002</v>
      </c>
      <c r="J4749" s="2">
        <v>0</v>
      </c>
      <c r="K4749" s="2">
        <v>2140.8000000000002</v>
      </c>
      <c r="L4749" t="s">
        <v>116</v>
      </c>
      <c r="M4749" s="3" t="b">
        <f>trust_funds5[[#This Row],[Contributions Outstanding (USD)]]=0</f>
        <v>1</v>
      </c>
      <c r="N4749" s="3" t="str">
        <f t="shared" si="370"/>
        <v>Outstanding</v>
      </c>
      <c r="O4749" s="3" t="str">
        <f t="shared" si="371"/>
        <v>High Contribution &amp; Recent</v>
      </c>
      <c r="P4749" s="3" t="str">
        <f t="shared" si="372"/>
        <v>Other</v>
      </c>
      <c r="Q4749" s="3" t="str">
        <f t="shared" si="373"/>
        <v>Other</v>
      </c>
      <c r="R4749" s="3" t="str">
        <f t="shared" si="374"/>
        <v>Not LCLS</v>
      </c>
      <c r="S4749" s="3" t="str" cm="1">
        <f t="array" ref="S4749">_xlfn.IFS(G4749 &gt; 5000000, "Very High", G4749 &gt; 1000000, "High", G4749 &gt; 500000, "Medium", TRUE, "Low")</f>
        <v>Very High</v>
      </c>
      <c r="T4749" s="3" t="str" cm="1">
        <f t="array" ref="T4749">_xlfn.IFS(B4749 &gt;= 2005, "Post-2005", B4749 &gt;= 2000, "2000-2004", TRUE, "Pre-2000")</f>
        <v>Post-2005</v>
      </c>
    </row>
    <row r="4750" spans="1:20" x14ac:dyDescent="0.85">
      <c r="A4750" s="1">
        <v>41164</v>
      </c>
      <c r="B4750" t="s">
        <v>507</v>
      </c>
      <c r="C4750" t="s">
        <v>3658</v>
      </c>
      <c r="D4750" t="s">
        <v>3659</v>
      </c>
      <c r="E4750" t="s">
        <v>1408</v>
      </c>
      <c r="F4750" t="s">
        <v>1409</v>
      </c>
      <c r="G4750" t="s">
        <v>1410</v>
      </c>
      <c r="H4750">
        <v>2007</v>
      </c>
      <c r="I4750" s="2">
        <v>57073.5</v>
      </c>
      <c r="J4750" s="2">
        <v>0</v>
      </c>
      <c r="K4750" s="2">
        <v>57073.5</v>
      </c>
      <c r="L4750" t="s">
        <v>116</v>
      </c>
      <c r="M4750" s="3" t="b">
        <f>trust_funds5[[#This Row],[Contributions Outstanding (USD)]]=0</f>
        <v>1</v>
      </c>
      <c r="N4750" s="3" t="str">
        <f t="shared" si="370"/>
        <v>Outstanding</v>
      </c>
      <c r="O4750" s="3" t="str">
        <f t="shared" si="371"/>
        <v>High Contribution &amp; Recent</v>
      </c>
      <c r="P4750" s="3" t="str">
        <f t="shared" si="372"/>
        <v>Other</v>
      </c>
      <c r="Q4750" s="3" t="str">
        <f t="shared" si="373"/>
        <v>Other</v>
      </c>
      <c r="R4750" s="3" t="str">
        <f t="shared" si="374"/>
        <v>Not LCLS</v>
      </c>
      <c r="S4750" s="3" t="str" cm="1">
        <f t="array" ref="S4750">_xlfn.IFS(G4750 &gt; 5000000, "Very High", G4750 &gt; 1000000, "High", G4750 &gt; 500000, "Medium", TRUE, "Low")</f>
        <v>Very High</v>
      </c>
      <c r="T4750" s="3" t="str" cm="1">
        <f t="array" ref="T4750">_xlfn.IFS(B4750 &gt;= 2005, "Post-2005", B4750 &gt;= 2000, "2000-2004", TRUE, "Pre-2000")</f>
        <v>Post-2005</v>
      </c>
    </row>
    <row r="4751" spans="1:20" x14ac:dyDescent="0.85">
      <c r="A4751" s="1">
        <v>41164</v>
      </c>
      <c r="B4751" t="s">
        <v>507</v>
      </c>
      <c r="C4751" t="s">
        <v>3658</v>
      </c>
      <c r="D4751" t="s">
        <v>3659</v>
      </c>
      <c r="E4751" t="s">
        <v>119</v>
      </c>
      <c r="F4751" t="s">
        <v>120</v>
      </c>
      <c r="G4751" t="s">
        <v>121</v>
      </c>
      <c r="H4751">
        <v>2007</v>
      </c>
      <c r="I4751" s="2">
        <v>26522</v>
      </c>
      <c r="J4751" s="2">
        <v>0</v>
      </c>
      <c r="K4751" s="2">
        <v>26522</v>
      </c>
      <c r="L4751" t="s">
        <v>116</v>
      </c>
      <c r="M4751" s="3" t="b">
        <f>trust_funds5[[#This Row],[Contributions Outstanding (USD)]]=0</f>
        <v>1</v>
      </c>
      <c r="N4751" s="3" t="str">
        <f t="shared" si="370"/>
        <v>Outstanding</v>
      </c>
      <c r="O4751" s="3" t="str">
        <f t="shared" si="371"/>
        <v>High Contribution &amp; Recent</v>
      </c>
      <c r="P4751" s="3" t="str">
        <f t="shared" si="372"/>
        <v>Other</v>
      </c>
      <c r="Q4751" s="3" t="str">
        <f t="shared" si="373"/>
        <v>Other</v>
      </c>
      <c r="R4751" s="3" t="str">
        <f t="shared" si="374"/>
        <v>Not LCLS</v>
      </c>
      <c r="S4751" s="3" t="str" cm="1">
        <f t="array" ref="S4751">_xlfn.IFS(G4751 &gt; 5000000, "Very High", G4751 &gt; 1000000, "High", G4751 &gt; 500000, "Medium", TRUE, "Low")</f>
        <v>Very High</v>
      </c>
      <c r="T4751" s="3" t="str" cm="1">
        <f t="array" ref="T4751">_xlfn.IFS(B4751 &gt;= 2005, "Post-2005", B4751 &gt;= 2000, "2000-2004", TRUE, "Pre-2000")</f>
        <v>Post-2005</v>
      </c>
    </row>
    <row r="4752" spans="1:20" x14ac:dyDescent="0.85">
      <c r="A4752" s="1">
        <v>41164</v>
      </c>
      <c r="B4752" t="s">
        <v>507</v>
      </c>
      <c r="C4752" t="s">
        <v>3658</v>
      </c>
      <c r="D4752" t="s">
        <v>3659</v>
      </c>
      <c r="E4752" t="s">
        <v>21</v>
      </c>
      <c r="F4752" t="s">
        <v>22</v>
      </c>
      <c r="G4752" t="s">
        <v>23</v>
      </c>
      <c r="H4752">
        <v>2007</v>
      </c>
      <c r="I4752" s="2">
        <v>285978.62</v>
      </c>
      <c r="J4752" s="2">
        <v>255391.06</v>
      </c>
      <c r="K4752" s="2">
        <v>541369.68000000005</v>
      </c>
      <c r="L4752" t="s">
        <v>116</v>
      </c>
      <c r="M4752" s="3" t="b">
        <f>trust_funds5[[#This Row],[Contributions Outstanding (USD)]]=0</f>
        <v>0</v>
      </c>
      <c r="N4752" s="3" t="str">
        <f t="shared" si="370"/>
        <v>Outstanding</v>
      </c>
      <c r="O4752" s="3" t="str">
        <f t="shared" si="371"/>
        <v>High Contribution &amp; Recent</v>
      </c>
      <c r="P4752" s="3" t="str">
        <f t="shared" si="372"/>
        <v>Other</v>
      </c>
      <c r="Q4752" s="3" t="str">
        <f t="shared" si="373"/>
        <v>Other</v>
      </c>
      <c r="R4752" s="3" t="str">
        <f t="shared" si="374"/>
        <v>Not LCLS</v>
      </c>
      <c r="S4752" s="3" t="str" cm="1">
        <f t="array" ref="S4752">_xlfn.IFS(G4752 &gt; 5000000, "Very High", G4752 &gt; 1000000, "High", G4752 &gt; 500000, "Medium", TRUE, "Low")</f>
        <v>Very High</v>
      </c>
      <c r="T4752" s="3" t="str" cm="1">
        <f t="array" ref="T4752">_xlfn.IFS(B4752 &gt;= 2005, "Post-2005", B4752 &gt;= 2000, "2000-2004", TRUE, "Pre-2000")</f>
        <v>Post-2005</v>
      </c>
    </row>
    <row r="4753" spans="1:20" x14ac:dyDescent="0.85">
      <c r="A4753" s="1">
        <v>41164</v>
      </c>
      <c r="B4753" t="s">
        <v>507</v>
      </c>
      <c r="C4753" t="s">
        <v>3658</v>
      </c>
      <c r="D4753" t="s">
        <v>3659</v>
      </c>
      <c r="E4753" t="s">
        <v>49</v>
      </c>
      <c r="F4753" t="s">
        <v>50</v>
      </c>
      <c r="G4753" t="s">
        <v>51</v>
      </c>
      <c r="H4753">
        <v>2007</v>
      </c>
      <c r="I4753" s="2">
        <v>0</v>
      </c>
      <c r="J4753" s="2">
        <v>13500</v>
      </c>
      <c r="K4753" s="2">
        <v>13500</v>
      </c>
      <c r="L4753" t="s">
        <v>116</v>
      </c>
      <c r="M4753" s="3" t="b">
        <f>trust_funds5[[#This Row],[Contributions Outstanding (USD)]]=0</f>
        <v>0</v>
      </c>
      <c r="N4753" s="3" t="str">
        <f t="shared" si="370"/>
        <v>Outstanding</v>
      </c>
      <c r="O4753" s="3" t="str">
        <f t="shared" si="371"/>
        <v>High Contribution &amp; Recent</v>
      </c>
      <c r="P4753" s="3" t="str">
        <f t="shared" si="372"/>
        <v>Other</v>
      </c>
      <c r="Q4753" s="3" t="str">
        <f t="shared" si="373"/>
        <v>Other</v>
      </c>
      <c r="R4753" s="3" t="str">
        <f t="shared" si="374"/>
        <v>Not LCLS</v>
      </c>
      <c r="S4753" s="3" t="str" cm="1">
        <f t="array" ref="S4753">_xlfn.IFS(G4753 &gt; 5000000, "Very High", G4753 &gt; 1000000, "High", G4753 &gt; 500000, "Medium", TRUE, "Low")</f>
        <v>Very High</v>
      </c>
      <c r="T4753" s="3" t="str" cm="1">
        <f t="array" ref="T4753">_xlfn.IFS(B4753 &gt;= 2005, "Post-2005", B4753 &gt;= 2000, "2000-2004", TRUE, "Pre-2000")</f>
        <v>Post-2005</v>
      </c>
    </row>
    <row r="4754" spans="1:20" x14ac:dyDescent="0.85">
      <c r="A4754" s="1">
        <v>41164</v>
      </c>
      <c r="B4754" t="s">
        <v>3718</v>
      </c>
      <c r="C4754" t="s">
        <v>3719</v>
      </c>
      <c r="D4754" t="s">
        <v>3720</v>
      </c>
      <c r="E4754" t="s">
        <v>113</v>
      </c>
      <c r="F4754" t="s">
        <v>114</v>
      </c>
      <c r="G4754" t="s">
        <v>115</v>
      </c>
      <c r="H4754">
        <v>2007</v>
      </c>
      <c r="I4754" s="2">
        <v>50000000</v>
      </c>
      <c r="J4754" s="2">
        <v>0</v>
      </c>
      <c r="K4754" s="2">
        <v>50000000</v>
      </c>
      <c r="L4754" t="s">
        <v>116</v>
      </c>
      <c r="M4754" s="3" t="b">
        <f>trust_funds5[[#This Row],[Contributions Outstanding (USD)]]=0</f>
        <v>1</v>
      </c>
      <c r="N4754" s="3" t="str">
        <f t="shared" si="370"/>
        <v>Outstanding</v>
      </c>
      <c r="O4754" s="3" t="str">
        <f t="shared" si="371"/>
        <v>High Contribution &amp; Recent</v>
      </c>
      <c r="P4754" s="3" t="str">
        <f t="shared" si="372"/>
        <v>Other</v>
      </c>
      <c r="Q4754" s="3" t="str">
        <f t="shared" si="373"/>
        <v>Other</v>
      </c>
      <c r="R4754" s="3" t="str">
        <f t="shared" si="374"/>
        <v>Not LCLS</v>
      </c>
      <c r="S4754" s="3" t="str" cm="1">
        <f t="array" ref="S4754">_xlfn.IFS(G4754 &gt; 5000000, "Very High", G4754 &gt; 1000000, "High", G4754 &gt; 500000, "Medium", TRUE, "Low")</f>
        <v>Very High</v>
      </c>
      <c r="T4754" s="3" t="str" cm="1">
        <f t="array" ref="T4754">_xlfn.IFS(B4754 &gt;= 2005, "Post-2005", B4754 &gt;= 2000, "2000-2004", TRUE, "Pre-2000")</f>
        <v>Post-2005</v>
      </c>
    </row>
    <row r="4755" spans="1:20" x14ac:dyDescent="0.85">
      <c r="A4755" s="1">
        <v>41164</v>
      </c>
      <c r="B4755" t="s">
        <v>4509</v>
      </c>
      <c r="C4755" t="s">
        <v>4510</v>
      </c>
      <c r="D4755" t="s">
        <v>4511</v>
      </c>
      <c r="E4755" t="s">
        <v>42</v>
      </c>
      <c r="F4755" t="s">
        <v>43</v>
      </c>
      <c r="G4755" t="s">
        <v>44</v>
      </c>
      <c r="H4755">
        <v>2007</v>
      </c>
      <c r="I4755" s="2">
        <v>11721527.869999999</v>
      </c>
      <c r="J4755" s="2">
        <v>1741068.32</v>
      </c>
      <c r="K4755" s="2">
        <v>13462596.189999999</v>
      </c>
      <c r="L4755" t="s">
        <v>116</v>
      </c>
      <c r="M4755" s="3" t="b">
        <f>trust_funds5[[#This Row],[Contributions Outstanding (USD)]]=0</f>
        <v>0</v>
      </c>
      <c r="N4755" s="3" t="str">
        <f t="shared" si="370"/>
        <v>Outstanding</v>
      </c>
      <c r="O4755" s="3" t="str">
        <f t="shared" si="371"/>
        <v>High Contribution &amp; Recent</v>
      </c>
      <c r="P4755" s="3" t="str">
        <f t="shared" si="372"/>
        <v>Other</v>
      </c>
      <c r="Q4755" s="3" t="str">
        <f t="shared" si="373"/>
        <v>Other</v>
      </c>
      <c r="R4755" s="3" t="str">
        <f t="shared" si="374"/>
        <v>Not LCLS</v>
      </c>
      <c r="S4755" s="3" t="str" cm="1">
        <f t="array" ref="S4755">_xlfn.IFS(G4755 &gt; 5000000, "Very High", G4755 &gt; 1000000, "High", G4755 &gt; 500000, "Medium", TRUE, "Low")</f>
        <v>Very High</v>
      </c>
      <c r="T4755" s="3" t="str" cm="1">
        <f t="array" ref="T4755">_xlfn.IFS(B4755 &gt;= 2005, "Post-2005", B4755 &gt;= 2000, "2000-2004", TRUE, "Pre-2000")</f>
        <v>Post-2005</v>
      </c>
    </row>
    <row r="4756" spans="1:20" x14ac:dyDescent="0.85">
      <c r="A4756" s="1">
        <v>41164</v>
      </c>
      <c r="B4756" t="s">
        <v>5025</v>
      </c>
      <c r="C4756" t="s">
        <v>5280</v>
      </c>
      <c r="D4756" t="s">
        <v>5281</v>
      </c>
      <c r="E4756" t="s">
        <v>15</v>
      </c>
      <c r="F4756" t="s">
        <v>16</v>
      </c>
      <c r="G4756" t="s">
        <v>17</v>
      </c>
      <c r="H4756">
        <v>2007</v>
      </c>
      <c r="I4756" s="2">
        <v>4409287.72</v>
      </c>
      <c r="J4756" s="2">
        <v>0</v>
      </c>
      <c r="K4756" s="2">
        <v>4409287.72</v>
      </c>
      <c r="L4756" t="s">
        <v>116</v>
      </c>
      <c r="M4756" s="3" t="b">
        <f>trust_funds5[[#This Row],[Contributions Outstanding (USD)]]=0</f>
        <v>1</v>
      </c>
      <c r="N4756" s="3" t="str">
        <f t="shared" si="370"/>
        <v>Outstanding</v>
      </c>
      <c r="O4756" s="3" t="str">
        <f t="shared" si="371"/>
        <v>High Contribution &amp; Recent</v>
      </c>
      <c r="P4756" s="3" t="str">
        <f t="shared" si="372"/>
        <v>Other</v>
      </c>
      <c r="Q4756" s="3" t="str">
        <f t="shared" si="373"/>
        <v>Other</v>
      </c>
      <c r="R4756" s="3" t="str">
        <f t="shared" si="374"/>
        <v>Not LCLS</v>
      </c>
      <c r="S4756" s="3" t="str" cm="1">
        <f t="array" ref="S4756">_xlfn.IFS(G4756 &gt; 5000000, "Very High", G4756 &gt; 1000000, "High", G4756 &gt; 500000, "Medium", TRUE, "Low")</f>
        <v>Very High</v>
      </c>
      <c r="T4756" s="3" t="str" cm="1">
        <f t="array" ref="T4756">_xlfn.IFS(B4756 &gt;= 2005, "Post-2005", B4756 &gt;= 2000, "2000-2004", TRUE, "Pre-2000")</f>
        <v>Post-2005</v>
      </c>
    </row>
    <row r="4757" spans="1:20" x14ac:dyDescent="0.85">
      <c r="A4757" s="1">
        <v>41164</v>
      </c>
      <c r="B4757" t="s">
        <v>4705</v>
      </c>
      <c r="C4757" t="s">
        <v>6673</v>
      </c>
      <c r="D4757" t="s">
        <v>6674</v>
      </c>
      <c r="E4757" t="s">
        <v>102</v>
      </c>
      <c r="F4757" t="s">
        <v>103</v>
      </c>
      <c r="G4757" t="s">
        <v>104</v>
      </c>
      <c r="H4757">
        <v>2007</v>
      </c>
      <c r="I4757" s="2">
        <v>640053</v>
      </c>
      <c r="J4757" s="2">
        <v>0</v>
      </c>
      <c r="K4757" s="2">
        <v>640053</v>
      </c>
      <c r="L4757" t="s">
        <v>116</v>
      </c>
      <c r="M4757" s="3" t="b">
        <f>trust_funds5[[#This Row],[Contributions Outstanding (USD)]]=0</f>
        <v>1</v>
      </c>
      <c r="N4757" s="3" t="str">
        <f t="shared" si="370"/>
        <v>Outstanding</v>
      </c>
      <c r="O4757" s="3" t="str">
        <f t="shared" si="371"/>
        <v>High Contribution &amp; Recent</v>
      </c>
      <c r="P4757" s="3" t="str">
        <f t="shared" si="372"/>
        <v>Other</v>
      </c>
      <c r="Q4757" s="3" t="str">
        <f t="shared" si="373"/>
        <v>Other</v>
      </c>
      <c r="R4757" s="3" t="str">
        <f t="shared" si="374"/>
        <v>Not LCLS</v>
      </c>
      <c r="S4757" s="3" t="str" cm="1">
        <f t="array" ref="S4757">_xlfn.IFS(G4757 &gt; 5000000, "Very High", G4757 &gt; 1000000, "High", G4757 &gt; 500000, "Medium", TRUE, "Low")</f>
        <v>Very High</v>
      </c>
      <c r="T4757" s="3" t="str" cm="1">
        <f t="array" ref="T4757">_xlfn.IFS(B4757 &gt;= 2005, "Post-2005", B4757 &gt;= 2000, "2000-2004", TRUE, "Pre-2000")</f>
        <v>Post-2005</v>
      </c>
    </row>
    <row r="4758" spans="1:20" x14ac:dyDescent="0.85">
      <c r="A4758" s="1">
        <v>41164</v>
      </c>
      <c r="B4758" t="s">
        <v>4705</v>
      </c>
      <c r="C4758" t="s">
        <v>6673</v>
      </c>
      <c r="D4758" t="s">
        <v>6674</v>
      </c>
      <c r="E4758" t="s">
        <v>119</v>
      </c>
      <c r="F4758" t="s">
        <v>120</v>
      </c>
      <c r="G4758" t="s">
        <v>121</v>
      </c>
      <c r="H4758">
        <v>2007</v>
      </c>
      <c r="I4758" s="2">
        <v>500000</v>
      </c>
      <c r="J4758" s="2">
        <v>100000</v>
      </c>
      <c r="K4758" s="2">
        <v>600000</v>
      </c>
      <c r="L4758" t="s">
        <v>116</v>
      </c>
      <c r="M4758" s="3" t="b">
        <f>trust_funds5[[#This Row],[Contributions Outstanding (USD)]]=0</f>
        <v>0</v>
      </c>
      <c r="N4758" s="3" t="str">
        <f t="shared" si="370"/>
        <v>Outstanding</v>
      </c>
      <c r="O4758" s="3" t="str">
        <f t="shared" si="371"/>
        <v>High Contribution &amp; Recent</v>
      </c>
      <c r="P4758" s="3" t="str">
        <f t="shared" si="372"/>
        <v>Other</v>
      </c>
      <c r="Q4758" s="3" t="str">
        <f t="shared" si="373"/>
        <v>Other</v>
      </c>
      <c r="R4758" s="3" t="str">
        <f t="shared" si="374"/>
        <v>Not LCLS</v>
      </c>
      <c r="S4758" s="3" t="str" cm="1">
        <f t="array" ref="S4758">_xlfn.IFS(G4758 &gt; 5000000, "Very High", G4758 &gt; 1000000, "High", G4758 &gt; 500000, "Medium", TRUE, "Low")</f>
        <v>Very High</v>
      </c>
      <c r="T4758" s="3" t="str" cm="1">
        <f t="array" ref="T4758">_xlfn.IFS(B4758 &gt;= 2005, "Post-2005", B4758 &gt;= 2000, "2000-2004", TRUE, "Pre-2000")</f>
        <v>Post-2005</v>
      </c>
    </row>
    <row r="4759" spans="1:20" x14ac:dyDescent="0.85">
      <c r="A4759" s="1">
        <v>41164</v>
      </c>
      <c r="B4759" t="s">
        <v>5127</v>
      </c>
      <c r="C4759" t="s">
        <v>6675</v>
      </c>
      <c r="D4759" t="s">
        <v>6676</v>
      </c>
      <c r="E4759" t="s">
        <v>607</v>
      </c>
      <c r="F4759" t="s">
        <v>608</v>
      </c>
      <c r="G4759" t="s">
        <v>608</v>
      </c>
      <c r="H4759">
        <v>2008</v>
      </c>
      <c r="I4759" s="2">
        <v>2000000</v>
      </c>
      <c r="J4759" s="2">
        <v>0</v>
      </c>
      <c r="K4759" s="2">
        <v>2000000</v>
      </c>
      <c r="L4759" t="s">
        <v>18</v>
      </c>
      <c r="M4759" s="3" t="b">
        <f>trust_funds5[[#This Row],[Contributions Outstanding (USD)]]=0</f>
        <v>1</v>
      </c>
      <c r="N4759" s="3" t="str">
        <f t="shared" si="370"/>
        <v>Outstanding</v>
      </c>
      <c r="O4759" s="3" t="str">
        <f t="shared" si="371"/>
        <v>High Contribution &amp; Recent</v>
      </c>
      <c r="P4759" s="3" t="str">
        <f t="shared" si="372"/>
        <v>Other</v>
      </c>
      <c r="Q4759" s="3" t="str">
        <f t="shared" si="373"/>
        <v>Other</v>
      </c>
      <c r="R4759" s="3" t="str">
        <f t="shared" si="374"/>
        <v>Not LCLS</v>
      </c>
      <c r="S4759" s="3" t="str" cm="1">
        <f t="array" ref="S4759">_xlfn.IFS(G4759 &gt; 5000000, "Very High", G4759 &gt; 1000000, "High", G4759 &gt; 500000, "Medium", TRUE, "Low")</f>
        <v>Very High</v>
      </c>
      <c r="T4759" s="3" t="str" cm="1">
        <f t="array" ref="T4759">_xlfn.IFS(B4759 &gt;= 2005, "Post-2005", B4759 &gt;= 2000, "2000-2004", TRUE, "Pre-2000")</f>
        <v>Post-2005</v>
      </c>
    </row>
    <row r="4760" spans="1:20" x14ac:dyDescent="0.85">
      <c r="A4760" s="1">
        <v>41164</v>
      </c>
      <c r="B4760" t="s">
        <v>4090</v>
      </c>
      <c r="C4760" t="s">
        <v>4091</v>
      </c>
      <c r="D4760" t="s">
        <v>4092</v>
      </c>
      <c r="E4760" t="s">
        <v>56</v>
      </c>
      <c r="F4760" t="s">
        <v>57</v>
      </c>
      <c r="G4760" t="s">
        <v>58</v>
      </c>
      <c r="H4760">
        <v>2008</v>
      </c>
      <c r="I4760" s="2">
        <v>31439100</v>
      </c>
      <c r="J4760" s="2">
        <v>0</v>
      </c>
      <c r="K4760" s="2">
        <v>31439100</v>
      </c>
      <c r="L4760" t="s">
        <v>116</v>
      </c>
      <c r="M4760" s="3" t="b">
        <f>trust_funds5[[#This Row],[Contributions Outstanding (USD)]]=0</f>
        <v>1</v>
      </c>
      <c r="N4760" s="3" t="str">
        <f t="shared" si="370"/>
        <v>Outstanding</v>
      </c>
      <c r="O4760" s="3" t="str">
        <f t="shared" si="371"/>
        <v>High Contribution &amp; Recent</v>
      </c>
      <c r="P4760" s="3" t="str">
        <f t="shared" si="372"/>
        <v>Other</v>
      </c>
      <c r="Q4760" s="3" t="str">
        <f t="shared" si="373"/>
        <v>Other</v>
      </c>
      <c r="R4760" s="3" t="str">
        <f t="shared" si="374"/>
        <v>Not LCLS</v>
      </c>
      <c r="S4760" s="3" t="str" cm="1">
        <f t="array" ref="S4760">_xlfn.IFS(G4760 &gt; 5000000, "Very High", G4760 &gt; 1000000, "High", G4760 &gt; 500000, "Medium", TRUE, "Low")</f>
        <v>Very High</v>
      </c>
      <c r="T4760" s="3" t="str" cm="1">
        <f t="array" ref="T4760">_xlfn.IFS(B4760 &gt;= 2005, "Post-2005", B4760 &gt;= 2000, "2000-2004", TRUE, "Pre-2000")</f>
        <v>Post-2005</v>
      </c>
    </row>
    <row r="4761" spans="1:20" x14ac:dyDescent="0.85">
      <c r="A4761" s="1">
        <v>41164</v>
      </c>
      <c r="B4761" t="s">
        <v>4090</v>
      </c>
      <c r="C4761" t="s">
        <v>4091</v>
      </c>
      <c r="D4761" t="s">
        <v>4092</v>
      </c>
      <c r="E4761" t="s">
        <v>15</v>
      </c>
      <c r="F4761" t="s">
        <v>16</v>
      </c>
      <c r="G4761" t="s">
        <v>17</v>
      </c>
      <c r="H4761">
        <v>2008</v>
      </c>
      <c r="I4761" s="2">
        <v>92866837.900000006</v>
      </c>
      <c r="J4761" s="2">
        <v>0</v>
      </c>
      <c r="K4761" s="2">
        <v>92866837.900000006</v>
      </c>
      <c r="L4761" t="s">
        <v>116</v>
      </c>
      <c r="M4761" s="3" t="b">
        <f>trust_funds5[[#This Row],[Contributions Outstanding (USD)]]=0</f>
        <v>1</v>
      </c>
      <c r="N4761" s="3" t="str">
        <f t="shared" si="370"/>
        <v>Outstanding</v>
      </c>
      <c r="O4761" s="3" t="str">
        <f t="shared" si="371"/>
        <v>High Contribution &amp; Recent</v>
      </c>
      <c r="P4761" s="3" t="str">
        <f t="shared" si="372"/>
        <v>Other</v>
      </c>
      <c r="Q4761" s="3" t="str">
        <f t="shared" si="373"/>
        <v>Other</v>
      </c>
      <c r="R4761" s="3" t="str">
        <f t="shared" si="374"/>
        <v>Not LCLS</v>
      </c>
      <c r="S4761" s="3" t="str" cm="1">
        <f t="array" ref="S4761">_xlfn.IFS(G4761 &gt; 5000000, "Very High", G4761 &gt; 1000000, "High", G4761 &gt; 500000, "Medium", TRUE, "Low")</f>
        <v>Very High</v>
      </c>
      <c r="T4761" s="3" t="str" cm="1">
        <f t="array" ref="T4761">_xlfn.IFS(B4761 &gt;= 2005, "Post-2005", B4761 &gt;= 2000, "2000-2004", TRUE, "Pre-2000")</f>
        <v>Post-2005</v>
      </c>
    </row>
    <row r="4762" spans="1:20" x14ac:dyDescent="0.85">
      <c r="A4762" s="1">
        <v>41164</v>
      </c>
      <c r="B4762" t="s">
        <v>4090</v>
      </c>
      <c r="C4762" t="s">
        <v>4091</v>
      </c>
      <c r="D4762" t="s">
        <v>4092</v>
      </c>
      <c r="E4762" t="s">
        <v>264</v>
      </c>
      <c r="F4762" t="s">
        <v>265</v>
      </c>
      <c r="G4762" t="s">
        <v>1350</v>
      </c>
      <c r="H4762">
        <v>2008</v>
      </c>
      <c r="I4762" s="2">
        <v>76828000.010000005</v>
      </c>
      <c r="J4762" s="2">
        <v>0</v>
      </c>
      <c r="K4762" s="2">
        <v>76828000.010000005</v>
      </c>
      <c r="L4762" t="s">
        <v>116</v>
      </c>
      <c r="M4762" s="3" t="b">
        <f>trust_funds5[[#This Row],[Contributions Outstanding (USD)]]=0</f>
        <v>1</v>
      </c>
      <c r="N4762" s="3" t="str">
        <f t="shared" si="370"/>
        <v>Outstanding</v>
      </c>
      <c r="O4762" s="3" t="str">
        <f t="shared" si="371"/>
        <v>High Contribution &amp; Recent</v>
      </c>
      <c r="P4762" s="3" t="str">
        <f t="shared" si="372"/>
        <v>Other</v>
      </c>
      <c r="Q4762" s="3" t="str">
        <f t="shared" si="373"/>
        <v>Other</v>
      </c>
      <c r="R4762" s="3" t="str">
        <f t="shared" si="374"/>
        <v>Not LCLS</v>
      </c>
      <c r="S4762" s="3" t="str" cm="1">
        <f t="array" ref="S4762">_xlfn.IFS(G4762 &gt; 5000000, "Very High", G4762 &gt; 1000000, "High", G4762 &gt; 500000, "Medium", TRUE, "Low")</f>
        <v>Very High</v>
      </c>
      <c r="T4762" s="3" t="str" cm="1">
        <f t="array" ref="T4762">_xlfn.IFS(B4762 &gt;= 2005, "Post-2005", B4762 &gt;= 2000, "2000-2004", TRUE, "Pre-2000")</f>
        <v>Post-2005</v>
      </c>
    </row>
    <row r="4763" spans="1:20" x14ac:dyDescent="0.85">
      <c r="A4763" s="1">
        <v>41164</v>
      </c>
      <c r="B4763" t="s">
        <v>4090</v>
      </c>
      <c r="C4763" t="s">
        <v>4091</v>
      </c>
      <c r="D4763" t="s">
        <v>4092</v>
      </c>
      <c r="E4763" t="s">
        <v>85</v>
      </c>
      <c r="F4763" t="s">
        <v>86</v>
      </c>
      <c r="G4763" t="s">
        <v>87</v>
      </c>
      <c r="H4763">
        <v>2008</v>
      </c>
      <c r="I4763" s="2">
        <v>73615484.780000001</v>
      </c>
      <c r="J4763" s="2">
        <v>0</v>
      </c>
      <c r="K4763" s="2">
        <v>73615484.780000001</v>
      </c>
      <c r="L4763" t="s">
        <v>116</v>
      </c>
      <c r="M4763" s="3" t="b">
        <f>trust_funds5[[#This Row],[Contributions Outstanding (USD)]]=0</f>
        <v>1</v>
      </c>
      <c r="N4763" s="3" t="str">
        <f t="shared" si="370"/>
        <v>Outstanding</v>
      </c>
      <c r="O4763" s="3" t="str">
        <f t="shared" si="371"/>
        <v>High Contribution &amp; Recent</v>
      </c>
      <c r="P4763" s="3" t="str">
        <f t="shared" si="372"/>
        <v>Other</v>
      </c>
      <c r="Q4763" s="3" t="str">
        <f t="shared" si="373"/>
        <v>Other</v>
      </c>
      <c r="R4763" s="3" t="str">
        <f t="shared" si="374"/>
        <v>Not LCLS</v>
      </c>
      <c r="S4763" s="3" t="str" cm="1">
        <f t="array" ref="S4763">_xlfn.IFS(G4763 &gt; 5000000, "Very High", G4763 &gt; 1000000, "High", G4763 &gt; 500000, "Medium", TRUE, "Low")</f>
        <v>Very High</v>
      </c>
      <c r="T4763" s="3" t="str" cm="1">
        <f t="array" ref="T4763">_xlfn.IFS(B4763 &gt;= 2005, "Post-2005", B4763 &gt;= 2000, "2000-2004", TRUE, "Pre-2000")</f>
        <v>Post-2005</v>
      </c>
    </row>
    <row r="4764" spans="1:20" x14ac:dyDescent="0.85">
      <c r="A4764" s="1">
        <v>41164</v>
      </c>
      <c r="B4764" t="s">
        <v>4090</v>
      </c>
      <c r="C4764" t="s">
        <v>4091</v>
      </c>
      <c r="D4764" t="s">
        <v>4092</v>
      </c>
      <c r="E4764" t="s">
        <v>2863</v>
      </c>
      <c r="F4764" t="s">
        <v>2864</v>
      </c>
      <c r="G4764" t="s">
        <v>2865</v>
      </c>
      <c r="H4764">
        <v>2008</v>
      </c>
      <c r="I4764" s="2">
        <v>22038000</v>
      </c>
      <c r="J4764" s="2">
        <v>0</v>
      </c>
      <c r="K4764" s="2">
        <v>22038000</v>
      </c>
      <c r="L4764" t="s">
        <v>116</v>
      </c>
      <c r="M4764" s="3" t="b">
        <f>trust_funds5[[#This Row],[Contributions Outstanding (USD)]]=0</f>
        <v>1</v>
      </c>
      <c r="N4764" s="3" t="str">
        <f t="shared" si="370"/>
        <v>Outstanding</v>
      </c>
      <c r="O4764" s="3" t="str">
        <f t="shared" si="371"/>
        <v>High Contribution &amp; Recent</v>
      </c>
      <c r="P4764" s="3" t="str">
        <f t="shared" si="372"/>
        <v>Other</v>
      </c>
      <c r="Q4764" s="3" t="str">
        <f t="shared" si="373"/>
        <v>Other</v>
      </c>
      <c r="R4764" s="3" t="str">
        <f t="shared" si="374"/>
        <v>Not LCLS</v>
      </c>
      <c r="S4764" s="3" t="str" cm="1">
        <f t="array" ref="S4764">_xlfn.IFS(G4764 &gt; 5000000, "Very High", G4764 &gt; 1000000, "High", G4764 &gt; 500000, "Medium", TRUE, "Low")</f>
        <v>Very High</v>
      </c>
      <c r="T4764" s="3" t="str" cm="1">
        <f t="array" ref="T4764">_xlfn.IFS(B4764 &gt;= 2005, "Post-2005", B4764 &gt;= 2000, "2000-2004", TRUE, "Pre-2000")</f>
        <v>Post-2005</v>
      </c>
    </row>
    <row r="4765" spans="1:20" x14ac:dyDescent="0.85">
      <c r="A4765" s="1">
        <v>41164</v>
      </c>
      <c r="B4765" t="s">
        <v>4090</v>
      </c>
      <c r="C4765" t="s">
        <v>4091</v>
      </c>
      <c r="D4765" t="s">
        <v>4092</v>
      </c>
      <c r="E4765" t="s">
        <v>288</v>
      </c>
      <c r="F4765" t="s">
        <v>289</v>
      </c>
      <c r="G4765" t="s">
        <v>290</v>
      </c>
      <c r="H4765">
        <v>2008</v>
      </c>
      <c r="I4765" s="2">
        <v>3018722</v>
      </c>
      <c r="J4765" s="2">
        <v>0</v>
      </c>
      <c r="K4765" s="2">
        <v>3018722</v>
      </c>
      <c r="L4765" t="s">
        <v>116</v>
      </c>
      <c r="M4765" s="3" t="b">
        <f>trust_funds5[[#This Row],[Contributions Outstanding (USD)]]=0</f>
        <v>1</v>
      </c>
      <c r="N4765" s="3" t="str">
        <f t="shared" si="370"/>
        <v>Outstanding</v>
      </c>
      <c r="O4765" s="3" t="str">
        <f t="shared" si="371"/>
        <v>High Contribution &amp; Recent</v>
      </c>
      <c r="P4765" s="3" t="str">
        <f t="shared" si="372"/>
        <v>Other</v>
      </c>
      <c r="Q4765" s="3" t="str">
        <f t="shared" si="373"/>
        <v>Other</v>
      </c>
      <c r="R4765" s="3" t="str">
        <f t="shared" si="374"/>
        <v>Not LCLS</v>
      </c>
      <c r="S4765" s="3" t="str" cm="1">
        <f t="array" ref="S4765">_xlfn.IFS(G4765 &gt; 5000000, "Very High", G4765 &gt; 1000000, "High", G4765 &gt; 500000, "Medium", TRUE, "Low")</f>
        <v>Very High</v>
      </c>
      <c r="T4765" s="3" t="str" cm="1">
        <f t="array" ref="T4765">_xlfn.IFS(B4765 &gt;= 2005, "Post-2005", B4765 &gt;= 2000, "2000-2004", TRUE, "Pre-2000")</f>
        <v>Post-2005</v>
      </c>
    </row>
    <row r="4766" spans="1:20" x14ac:dyDescent="0.85">
      <c r="A4766" s="1">
        <v>41164</v>
      </c>
      <c r="B4766" t="s">
        <v>4090</v>
      </c>
      <c r="C4766" t="s">
        <v>4091</v>
      </c>
      <c r="D4766" t="s">
        <v>4092</v>
      </c>
      <c r="E4766" t="s">
        <v>102</v>
      </c>
      <c r="F4766" t="s">
        <v>103</v>
      </c>
      <c r="G4766" t="s">
        <v>104</v>
      </c>
      <c r="H4766">
        <v>2008</v>
      </c>
      <c r="I4766" s="2">
        <v>163681286.38999999</v>
      </c>
      <c r="J4766" s="2">
        <v>100</v>
      </c>
      <c r="K4766" s="2">
        <v>163681386.38999999</v>
      </c>
      <c r="L4766" t="s">
        <v>116</v>
      </c>
      <c r="M4766" s="3" t="b">
        <f>trust_funds5[[#This Row],[Contributions Outstanding (USD)]]=0</f>
        <v>0</v>
      </c>
      <c r="N4766" s="3" t="str">
        <f t="shared" si="370"/>
        <v>Outstanding</v>
      </c>
      <c r="O4766" s="3" t="str">
        <f t="shared" si="371"/>
        <v>High Contribution &amp; Recent</v>
      </c>
      <c r="P4766" s="3" t="str">
        <f t="shared" si="372"/>
        <v>Other</v>
      </c>
      <c r="Q4766" s="3" t="str">
        <f t="shared" si="373"/>
        <v>Other</v>
      </c>
      <c r="R4766" s="3" t="str">
        <f t="shared" si="374"/>
        <v>Not LCLS</v>
      </c>
      <c r="S4766" s="3" t="str" cm="1">
        <f t="array" ref="S4766">_xlfn.IFS(G4766 &gt; 5000000, "Very High", G4766 &gt; 1000000, "High", G4766 &gt; 500000, "Medium", TRUE, "Low")</f>
        <v>Very High</v>
      </c>
      <c r="T4766" s="3" t="str" cm="1">
        <f t="array" ref="T4766">_xlfn.IFS(B4766 &gt;= 2005, "Post-2005", B4766 &gt;= 2000, "2000-2004", TRUE, "Pre-2000")</f>
        <v>Post-2005</v>
      </c>
    </row>
    <row r="4767" spans="1:20" x14ac:dyDescent="0.85">
      <c r="A4767" s="1">
        <v>41164</v>
      </c>
      <c r="B4767" t="s">
        <v>4090</v>
      </c>
      <c r="C4767" t="s">
        <v>4091</v>
      </c>
      <c r="D4767" t="s">
        <v>4092</v>
      </c>
      <c r="E4767" t="s">
        <v>1408</v>
      </c>
      <c r="F4767" t="s">
        <v>1409</v>
      </c>
      <c r="G4767" t="s">
        <v>1410</v>
      </c>
      <c r="H4767">
        <v>2008</v>
      </c>
      <c r="I4767" s="2">
        <v>1457700</v>
      </c>
      <c r="J4767" s="2">
        <v>0</v>
      </c>
      <c r="K4767" s="2">
        <v>1457700</v>
      </c>
      <c r="L4767" t="s">
        <v>116</v>
      </c>
      <c r="M4767" s="3" t="b">
        <f>trust_funds5[[#This Row],[Contributions Outstanding (USD)]]=0</f>
        <v>1</v>
      </c>
      <c r="N4767" s="3" t="str">
        <f t="shared" si="370"/>
        <v>Outstanding</v>
      </c>
      <c r="O4767" s="3" t="str">
        <f t="shared" si="371"/>
        <v>High Contribution &amp; Recent</v>
      </c>
      <c r="P4767" s="3" t="str">
        <f t="shared" si="372"/>
        <v>Other</v>
      </c>
      <c r="Q4767" s="3" t="str">
        <f t="shared" si="373"/>
        <v>Other</v>
      </c>
      <c r="R4767" s="3" t="str">
        <f t="shared" si="374"/>
        <v>Not LCLS</v>
      </c>
      <c r="S4767" s="3" t="str" cm="1">
        <f t="array" ref="S4767">_xlfn.IFS(G4767 &gt; 5000000, "Very High", G4767 &gt; 1000000, "High", G4767 &gt; 500000, "Medium", TRUE, "Low")</f>
        <v>Very High</v>
      </c>
      <c r="T4767" s="3" t="str" cm="1">
        <f t="array" ref="T4767">_xlfn.IFS(B4767 &gt;= 2005, "Post-2005", B4767 &gt;= 2000, "2000-2004", TRUE, "Pre-2000")</f>
        <v>Post-2005</v>
      </c>
    </row>
    <row r="4768" spans="1:20" x14ac:dyDescent="0.85">
      <c r="A4768" s="1">
        <v>41164</v>
      </c>
      <c r="B4768" t="s">
        <v>4090</v>
      </c>
      <c r="C4768" t="s">
        <v>4091</v>
      </c>
      <c r="D4768" t="s">
        <v>4092</v>
      </c>
      <c r="E4768" t="s">
        <v>1791</v>
      </c>
      <c r="F4768" t="s">
        <v>1792</v>
      </c>
      <c r="G4768" t="s">
        <v>1793</v>
      </c>
      <c r="H4768">
        <v>2008</v>
      </c>
      <c r="I4768" s="2">
        <v>200000</v>
      </c>
      <c r="J4768" s="2">
        <v>0</v>
      </c>
      <c r="K4768" s="2">
        <v>200000</v>
      </c>
      <c r="L4768" t="s">
        <v>116</v>
      </c>
      <c r="M4768" s="3" t="b">
        <f>trust_funds5[[#This Row],[Contributions Outstanding (USD)]]=0</f>
        <v>1</v>
      </c>
      <c r="N4768" s="3" t="str">
        <f t="shared" si="370"/>
        <v>Outstanding</v>
      </c>
      <c r="O4768" s="3" t="str">
        <f t="shared" si="371"/>
        <v>High Contribution &amp; Recent</v>
      </c>
      <c r="P4768" s="3" t="str">
        <f t="shared" si="372"/>
        <v>Other</v>
      </c>
      <c r="Q4768" s="3" t="str">
        <f t="shared" si="373"/>
        <v>Other</v>
      </c>
      <c r="R4768" s="3" t="str">
        <f t="shared" si="374"/>
        <v>Not LCLS</v>
      </c>
      <c r="S4768" s="3" t="str" cm="1">
        <f t="array" ref="S4768">_xlfn.IFS(G4768 &gt; 5000000, "Very High", G4768 &gt; 1000000, "High", G4768 &gt; 500000, "Medium", TRUE, "Low")</f>
        <v>Very High</v>
      </c>
      <c r="T4768" s="3" t="str" cm="1">
        <f t="array" ref="T4768">_xlfn.IFS(B4768 &gt;= 2005, "Post-2005", B4768 &gt;= 2000, "2000-2004", TRUE, "Pre-2000")</f>
        <v>Post-2005</v>
      </c>
    </row>
    <row r="4769" spans="1:20" x14ac:dyDescent="0.85">
      <c r="A4769" s="1">
        <v>41164</v>
      </c>
      <c r="B4769" t="s">
        <v>4090</v>
      </c>
      <c r="C4769" t="s">
        <v>4091</v>
      </c>
      <c r="D4769" t="s">
        <v>4092</v>
      </c>
      <c r="E4769" t="s">
        <v>204</v>
      </c>
      <c r="F4769" t="s">
        <v>205</v>
      </c>
      <c r="G4769" t="s">
        <v>206</v>
      </c>
      <c r="H4769">
        <v>2008</v>
      </c>
      <c r="I4769" s="2">
        <v>23593800</v>
      </c>
      <c r="J4769" s="2">
        <v>0</v>
      </c>
      <c r="K4769" s="2">
        <v>23593800</v>
      </c>
      <c r="L4769" t="s">
        <v>116</v>
      </c>
      <c r="M4769" s="3" t="b">
        <f>trust_funds5[[#This Row],[Contributions Outstanding (USD)]]=0</f>
        <v>1</v>
      </c>
      <c r="N4769" s="3" t="str">
        <f t="shared" si="370"/>
        <v>Outstanding</v>
      </c>
      <c r="O4769" s="3" t="str">
        <f t="shared" si="371"/>
        <v>High Contribution &amp; Recent</v>
      </c>
      <c r="P4769" s="3" t="str">
        <f t="shared" si="372"/>
        <v>Other</v>
      </c>
      <c r="Q4769" s="3" t="str">
        <f t="shared" si="373"/>
        <v>Other</v>
      </c>
      <c r="R4769" s="3" t="str">
        <f t="shared" si="374"/>
        <v>Not LCLS</v>
      </c>
      <c r="S4769" s="3" t="str" cm="1">
        <f t="array" ref="S4769">_xlfn.IFS(G4769 &gt; 5000000, "Very High", G4769 &gt; 1000000, "High", G4769 &gt; 500000, "Medium", TRUE, "Low")</f>
        <v>Very High</v>
      </c>
      <c r="T4769" s="3" t="str" cm="1">
        <f t="array" ref="T4769">_xlfn.IFS(B4769 &gt;= 2005, "Post-2005", B4769 &gt;= 2000, "2000-2004", TRUE, "Pre-2000")</f>
        <v>Post-2005</v>
      </c>
    </row>
    <row r="4770" spans="1:20" x14ac:dyDescent="0.85">
      <c r="A4770" s="1">
        <v>41164</v>
      </c>
      <c r="B4770" t="s">
        <v>4090</v>
      </c>
      <c r="C4770" t="s">
        <v>4091</v>
      </c>
      <c r="D4770" t="s">
        <v>4092</v>
      </c>
      <c r="E4770" t="s">
        <v>119</v>
      </c>
      <c r="F4770" t="s">
        <v>120</v>
      </c>
      <c r="G4770" t="s">
        <v>121</v>
      </c>
      <c r="H4770">
        <v>2008</v>
      </c>
      <c r="I4770" s="2">
        <v>47262870</v>
      </c>
      <c r="J4770" s="2">
        <v>30</v>
      </c>
      <c r="K4770" s="2">
        <v>47262900</v>
      </c>
      <c r="L4770" t="s">
        <v>116</v>
      </c>
      <c r="M4770" s="3" t="b">
        <f>trust_funds5[[#This Row],[Contributions Outstanding (USD)]]=0</f>
        <v>0</v>
      </c>
      <c r="N4770" s="3" t="str">
        <f t="shared" si="370"/>
        <v>Outstanding</v>
      </c>
      <c r="O4770" s="3" t="str">
        <f t="shared" si="371"/>
        <v>High Contribution &amp; Recent</v>
      </c>
      <c r="P4770" s="3" t="str">
        <f t="shared" si="372"/>
        <v>Other</v>
      </c>
      <c r="Q4770" s="3" t="str">
        <f t="shared" si="373"/>
        <v>Other</v>
      </c>
      <c r="R4770" s="3" t="str">
        <f t="shared" si="374"/>
        <v>Not LCLS</v>
      </c>
      <c r="S4770" s="3" t="str" cm="1">
        <f t="array" ref="S4770">_xlfn.IFS(G4770 &gt; 5000000, "Very High", G4770 &gt; 1000000, "High", G4770 &gt; 500000, "Medium", TRUE, "Low")</f>
        <v>Very High</v>
      </c>
      <c r="T4770" s="3" t="str" cm="1">
        <f t="array" ref="T4770">_xlfn.IFS(B4770 &gt;= 2005, "Post-2005", B4770 &gt;= 2000, "2000-2004", TRUE, "Pre-2000")</f>
        <v>Post-2005</v>
      </c>
    </row>
    <row r="4771" spans="1:20" x14ac:dyDescent="0.85">
      <c r="A4771" s="1">
        <v>41164</v>
      </c>
      <c r="B4771" t="s">
        <v>4090</v>
      </c>
      <c r="C4771" t="s">
        <v>4091</v>
      </c>
      <c r="D4771" t="s">
        <v>4092</v>
      </c>
      <c r="E4771" t="s">
        <v>42</v>
      </c>
      <c r="F4771" t="s">
        <v>43</v>
      </c>
      <c r="G4771" t="s">
        <v>44</v>
      </c>
      <c r="H4771">
        <v>2008</v>
      </c>
      <c r="I4771" s="2">
        <v>15857985.609999999</v>
      </c>
      <c r="J4771" s="2">
        <v>0</v>
      </c>
      <c r="K4771" s="2">
        <v>15857985.609999999</v>
      </c>
      <c r="L4771" t="s">
        <v>116</v>
      </c>
      <c r="M4771" s="3" t="b">
        <f>trust_funds5[[#This Row],[Contributions Outstanding (USD)]]=0</f>
        <v>1</v>
      </c>
      <c r="N4771" s="3" t="str">
        <f t="shared" si="370"/>
        <v>Outstanding</v>
      </c>
      <c r="O4771" s="3" t="str">
        <f t="shared" si="371"/>
        <v>High Contribution &amp; Recent</v>
      </c>
      <c r="P4771" s="3" t="str">
        <f t="shared" si="372"/>
        <v>Other</v>
      </c>
      <c r="Q4771" s="3" t="str">
        <f t="shared" si="373"/>
        <v>Other</v>
      </c>
      <c r="R4771" s="3" t="str">
        <f t="shared" si="374"/>
        <v>Not LCLS</v>
      </c>
      <c r="S4771" s="3" t="str" cm="1">
        <f t="array" ref="S4771">_xlfn.IFS(G4771 &gt; 5000000, "Very High", G4771 &gt; 1000000, "High", G4771 &gt; 500000, "Medium", TRUE, "Low")</f>
        <v>Very High</v>
      </c>
      <c r="T4771" s="3" t="str" cm="1">
        <f t="array" ref="T4771">_xlfn.IFS(B4771 &gt;= 2005, "Post-2005", B4771 &gt;= 2000, "2000-2004", TRUE, "Pre-2000")</f>
        <v>Post-2005</v>
      </c>
    </row>
    <row r="4772" spans="1:20" x14ac:dyDescent="0.85">
      <c r="A4772" s="1">
        <v>41164</v>
      </c>
      <c r="B4772" t="s">
        <v>4090</v>
      </c>
      <c r="C4772" t="s">
        <v>4091</v>
      </c>
      <c r="D4772" t="s">
        <v>4092</v>
      </c>
      <c r="E4772" t="s">
        <v>6172</v>
      </c>
      <c r="F4772" t="s">
        <v>6173</v>
      </c>
      <c r="G4772" t="s">
        <v>6174</v>
      </c>
      <c r="H4772">
        <v>2008</v>
      </c>
      <c r="I4772" s="2">
        <v>270000</v>
      </c>
      <c r="J4772" s="2">
        <v>0</v>
      </c>
      <c r="K4772" s="2">
        <v>270000</v>
      </c>
      <c r="L4772" t="s">
        <v>116</v>
      </c>
      <c r="M4772" s="3" t="b">
        <f>trust_funds5[[#This Row],[Contributions Outstanding (USD)]]=0</f>
        <v>1</v>
      </c>
      <c r="N4772" s="3" t="str">
        <f t="shared" si="370"/>
        <v>Outstanding</v>
      </c>
      <c r="O4772" s="3" t="str">
        <f t="shared" si="371"/>
        <v>High Contribution &amp; Recent</v>
      </c>
      <c r="P4772" s="3" t="str">
        <f t="shared" si="372"/>
        <v>Other</v>
      </c>
      <c r="Q4772" s="3" t="str">
        <f t="shared" si="373"/>
        <v>Other</v>
      </c>
      <c r="R4772" s="3" t="str">
        <f t="shared" si="374"/>
        <v>Not LCLS</v>
      </c>
      <c r="S4772" s="3" t="str" cm="1">
        <f t="array" ref="S4772">_xlfn.IFS(G4772 &gt; 5000000, "Very High", G4772 &gt; 1000000, "High", G4772 &gt; 500000, "Medium", TRUE, "Low")</f>
        <v>Very High</v>
      </c>
      <c r="T4772" s="3" t="str" cm="1">
        <f t="array" ref="T4772">_xlfn.IFS(B4772 &gt;= 2005, "Post-2005", B4772 &gt;= 2000, "2000-2004", TRUE, "Pre-2000")</f>
        <v>Post-2005</v>
      </c>
    </row>
    <row r="4773" spans="1:20" x14ac:dyDescent="0.85">
      <c r="A4773" s="1">
        <v>41164</v>
      </c>
      <c r="B4773" t="s">
        <v>4090</v>
      </c>
      <c r="C4773" t="s">
        <v>4091</v>
      </c>
      <c r="D4773" t="s">
        <v>4092</v>
      </c>
      <c r="E4773" t="s">
        <v>5946</v>
      </c>
      <c r="F4773" t="s">
        <v>5947</v>
      </c>
      <c r="G4773" t="s">
        <v>5948</v>
      </c>
      <c r="H4773">
        <v>2008</v>
      </c>
      <c r="I4773" s="2">
        <v>4000000</v>
      </c>
      <c r="J4773" s="2">
        <v>0</v>
      </c>
      <c r="K4773" s="2">
        <v>4000000</v>
      </c>
      <c r="L4773" t="s">
        <v>116</v>
      </c>
      <c r="M4773" s="3" t="b">
        <f>trust_funds5[[#This Row],[Contributions Outstanding (USD)]]=0</f>
        <v>1</v>
      </c>
      <c r="N4773" s="3" t="str">
        <f t="shared" si="370"/>
        <v>Outstanding</v>
      </c>
      <c r="O4773" s="3" t="str">
        <f t="shared" si="371"/>
        <v>High Contribution &amp; Recent</v>
      </c>
      <c r="P4773" s="3" t="str">
        <f t="shared" si="372"/>
        <v>Other</v>
      </c>
      <c r="Q4773" s="3" t="str">
        <f t="shared" si="373"/>
        <v>Other</v>
      </c>
      <c r="R4773" s="3" t="str">
        <f t="shared" si="374"/>
        <v>Not LCLS</v>
      </c>
      <c r="S4773" s="3" t="str" cm="1">
        <f t="array" ref="S4773">_xlfn.IFS(G4773 &gt; 5000000, "Very High", G4773 &gt; 1000000, "High", G4773 &gt; 500000, "Medium", TRUE, "Low")</f>
        <v>Very High</v>
      </c>
      <c r="T4773" s="3" t="str" cm="1">
        <f t="array" ref="T4773">_xlfn.IFS(B4773 &gt;= 2005, "Post-2005", B4773 &gt;= 2000, "2000-2004", TRUE, "Pre-2000")</f>
        <v>Post-2005</v>
      </c>
    </row>
    <row r="4774" spans="1:20" x14ac:dyDescent="0.85">
      <c r="A4774" s="1">
        <v>41164</v>
      </c>
      <c r="B4774" t="s">
        <v>4090</v>
      </c>
      <c r="C4774" t="s">
        <v>4091</v>
      </c>
      <c r="D4774" t="s">
        <v>4092</v>
      </c>
      <c r="E4774" t="s">
        <v>21</v>
      </c>
      <c r="F4774" t="s">
        <v>22</v>
      </c>
      <c r="G4774" t="s">
        <v>23</v>
      </c>
      <c r="H4774">
        <v>2008</v>
      </c>
      <c r="I4774" s="2">
        <v>7034954.0199999996</v>
      </c>
      <c r="J4774" s="2">
        <v>0</v>
      </c>
      <c r="K4774" s="2">
        <v>7034954.0199999996</v>
      </c>
      <c r="L4774" t="s">
        <v>116</v>
      </c>
      <c r="M4774" s="3" t="b">
        <f>trust_funds5[[#This Row],[Contributions Outstanding (USD)]]=0</f>
        <v>1</v>
      </c>
      <c r="N4774" s="3" t="str">
        <f t="shared" si="370"/>
        <v>Outstanding</v>
      </c>
      <c r="O4774" s="3" t="str">
        <f t="shared" si="371"/>
        <v>High Contribution &amp; Recent</v>
      </c>
      <c r="P4774" s="3" t="str">
        <f t="shared" si="372"/>
        <v>Other</v>
      </c>
      <c r="Q4774" s="3" t="str">
        <f t="shared" si="373"/>
        <v>Other</v>
      </c>
      <c r="R4774" s="3" t="str">
        <f t="shared" si="374"/>
        <v>Not LCLS</v>
      </c>
      <c r="S4774" s="3" t="str" cm="1">
        <f t="array" ref="S4774">_xlfn.IFS(G4774 &gt; 5000000, "Very High", G4774 &gt; 1000000, "High", G4774 &gt; 500000, "Medium", TRUE, "Low")</f>
        <v>Very High</v>
      </c>
      <c r="T4774" s="3" t="str" cm="1">
        <f t="array" ref="T4774">_xlfn.IFS(B4774 &gt;= 2005, "Post-2005", B4774 &gt;= 2000, "2000-2004", TRUE, "Pre-2000")</f>
        <v>Post-2005</v>
      </c>
    </row>
    <row r="4775" spans="1:20" x14ac:dyDescent="0.85">
      <c r="A4775" s="1">
        <v>41164</v>
      </c>
      <c r="B4775" t="s">
        <v>4090</v>
      </c>
      <c r="C4775" t="s">
        <v>4091</v>
      </c>
      <c r="D4775" t="s">
        <v>4092</v>
      </c>
      <c r="E4775" t="s">
        <v>49</v>
      </c>
      <c r="F4775" t="s">
        <v>50</v>
      </c>
      <c r="G4775" t="s">
        <v>51</v>
      </c>
      <c r="H4775">
        <v>2008</v>
      </c>
      <c r="I4775" s="2">
        <v>65500000</v>
      </c>
      <c r="J4775" s="2">
        <v>0</v>
      </c>
      <c r="K4775" s="2">
        <v>65500000</v>
      </c>
      <c r="L4775" t="s">
        <v>116</v>
      </c>
      <c r="M4775" s="3" t="b">
        <f>trust_funds5[[#This Row],[Contributions Outstanding (USD)]]=0</f>
        <v>1</v>
      </c>
      <c r="N4775" s="3" t="str">
        <f t="shared" si="370"/>
        <v>Outstanding</v>
      </c>
      <c r="O4775" s="3" t="str">
        <f t="shared" si="371"/>
        <v>High Contribution &amp; Recent</v>
      </c>
      <c r="P4775" s="3" t="str">
        <f t="shared" si="372"/>
        <v>Other</v>
      </c>
      <c r="Q4775" s="3" t="str">
        <f t="shared" si="373"/>
        <v>Other</v>
      </c>
      <c r="R4775" s="3" t="str">
        <f t="shared" si="374"/>
        <v>Not LCLS</v>
      </c>
      <c r="S4775" s="3" t="str" cm="1">
        <f t="array" ref="S4775">_xlfn.IFS(G4775 &gt; 5000000, "Very High", G4775 &gt; 1000000, "High", G4775 &gt; 500000, "Medium", TRUE, "Low")</f>
        <v>Very High</v>
      </c>
      <c r="T4775" s="3" t="str" cm="1">
        <f t="array" ref="T4775">_xlfn.IFS(B4775 &gt;= 2005, "Post-2005", B4775 &gt;= 2000, "2000-2004", TRUE, "Pre-2000")</f>
        <v>Post-2005</v>
      </c>
    </row>
    <row r="4776" spans="1:20" x14ac:dyDescent="0.85">
      <c r="A4776" s="1">
        <v>41164</v>
      </c>
      <c r="B4776" t="s">
        <v>90</v>
      </c>
      <c r="C4776" t="s">
        <v>5716</v>
      </c>
      <c r="D4776" t="s">
        <v>5717</v>
      </c>
      <c r="E4776" t="s">
        <v>119</v>
      </c>
      <c r="F4776" t="s">
        <v>120</v>
      </c>
      <c r="G4776" t="s">
        <v>121</v>
      </c>
      <c r="H4776">
        <v>2008</v>
      </c>
      <c r="I4776" s="2">
        <v>335376</v>
      </c>
      <c r="J4776" s="2">
        <v>0</v>
      </c>
      <c r="K4776" s="2">
        <v>335376</v>
      </c>
      <c r="L4776" t="s">
        <v>116</v>
      </c>
      <c r="M4776" s="3" t="b">
        <f>trust_funds5[[#This Row],[Contributions Outstanding (USD)]]=0</f>
        <v>1</v>
      </c>
      <c r="N4776" s="3" t="str">
        <f t="shared" si="370"/>
        <v>Outstanding</v>
      </c>
      <c r="O4776" s="3" t="str">
        <f t="shared" si="371"/>
        <v>High Contribution &amp; Recent</v>
      </c>
      <c r="P4776" s="3" t="str">
        <f t="shared" si="372"/>
        <v>Other</v>
      </c>
      <c r="Q4776" s="3" t="str">
        <f t="shared" si="373"/>
        <v>Other</v>
      </c>
      <c r="R4776" s="3" t="str">
        <f t="shared" si="374"/>
        <v>Not LCLS</v>
      </c>
      <c r="S4776" s="3" t="str" cm="1">
        <f t="array" ref="S4776">_xlfn.IFS(G4776 &gt; 5000000, "Very High", G4776 &gt; 1000000, "High", G4776 &gt; 500000, "Medium", TRUE, "Low")</f>
        <v>Very High</v>
      </c>
      <c r="T4776" s="3" t="str" cm="1">
        <f t="array" ref="T4776">_xlfn.IFS(B4776 &gt;= 2005, "Post-2005", B4776 &gt;= 2000, "2000-2004", TRUE, "Pre-2000")</f>
        <v>Post-2005</v>
      </c>
    </row>
    <row r="4777" spans="1:20" x14ac:dyDescent="0.85">
      <c r="A4777" s="1">
        <v>41164</v>
      </c>
      <c r="B4777" t="s">
        <v>90</v>
      </c>
      <c r="C4777" t="s">
        <v>6177</v>
      </c>
      <c r="D4777" t="s">
        <v>6178</v>
      </c>
      <c r="E4777" t="s">
        <v>128</v>
      </c>
      <c r="F4777" t="s">
        <v>129</v>
      </c>
      <c r="G4777" t="s">
        <v>130</v>
      </c>
      <c r="H4777">
        <v>2008</v>
      </c>
      <c r="I4777" s="2">
        <v>301720</v>
      </c>
      <c r="J4777" s="2">
        <v>0</v>
      </c>
      <c r="K4777" s="2">
        <v>301720</v>
      </c>
      <c r="L4777" t="s">
        <v>116</v>
      </c>
      <c r="M4777" s="3" t="b">
        <f>trust_funds5[[#This Row],[Contributions Outstanding (USD)]]=0</f>
        <v>1</v>
      </c>
      <c r="N4777" s="3" t="str">
        <f t="shared" si="370"/>
        <v>Outstanding</v>
      </c>
      <c r="O4777" s="3" t="str">
        <f t="shared" si="371"/>
        <v>High Contribution &amp; Recent</v>
      </c>
      <c r="P4777" s="3" t="str">
        <f t="shared" si="372"/>
        <v>Other</v>
      </c>
      <c r="Q4777" s="3" t="str">
        <f t="shared" si="373"/>
        <v>Other</v>
      </c>
      <c r="R4777" s="3" t="str">
        <f t="shared" si="374"/>
        <v>Not LCLS</v>
      </c>
      <c r="S4777" s="3" t="str" cm="1">
        <f t="array" ref="S4777">_xlfn.IFS(G4777 &gt; 5000000, "Very High", G4777 &gt; 1000000, "High", G4777 &gt; 500000, "Medium", TRUE, "Low")</f>
        <v>Very High</v>
      </c>
      <c r="T4777" s="3" t="str" cm="1">
        <f t="array" ref="T4777">_xlfn.IFS(B4777 &gt;= 2005, "Post-2005", B4777 &gt;= 2000, "2000-2004", TRUE, "Pre-2000")</f>
        <v>Post-2005</v>
      </c>
    </row>
    <row r="4778" spans="1:20" x14ac:dyDescent="0.85">
      <c r="A4778" s="1">
        <v>41164</v>
      </c>
      <c r="B4778" t="s">
        <v>5570</v>
      </c>
      <c r="C4778" t="s">
        <v>6677</v>
      </c>
      <c r="D4778" t="s">
        <v>6678</v>
      </c>
      <c r="E4778" t="s">
        <v>102</v>
      </c>
      <c r="F4778" t="s">
        <v>103</v>
      </c>
      <c r="G4778" t="s">
        <v>104</v>
      </c>
      <c r="H4778">
        <v>2008</v>
      </c>
      <c r="I4778" s="2">
        <v>672191.5</v>
      </c>
      <c r="J4778" s="2">
        <v>0</v>
      </c>
      <c r="K4778" s="2">
        <v>672191.5</v>
      </c>
      <c r="L4778" t="s">
        <v>18</v>
      </c>
      <c r="M4778" s="3" t="b">
        <f>trust_funds5[[#This Row],[Contributions Outstanding (USD)]]=0</f>
        <v>1</v>
      </c>
      <c r="N4778" s="3" t="str">
        <f t="shared" si="370"/>
        <v>Outstanding</v>
      </c>
      <c r="O4778" s="3" t="str">
        <f t="shared" si="371"/>
        <v>High Contribution &amp; Recent</v>
      </c>
      <c r="P4778" s="3" t="str">
        <f t="shared" si="372"/>
        <v>Other</v>
      </c>
      <c r="Q4778" s="3" t="str">
        <f t="shared" si="373"/>
        <v>Other</v>
      </c>
      <c r="R4778" s="3" t="str">
        <f t="shared" si="374"/>
        <v>Not LCLS</v>
      </c>
      <c r="S4778" s="3" t="str" cm="1">
        <f t="array" ref="S4778">_xlfn.IFS(G4778 &gt; 5000000, "Very High", G4778 &gt; 1000000, "High", G4778 &gt; 500000, "Medium", TRUE, "Low")</f>
        <v>Very High</v>
      </c>
      <c r="T4778" s="3" t="str" cm="1">
        <f t="array" ref="T4778">_xlfn.IFS(B4778 &gt;= 2005, "Post-2005", B4778 &gt;= 2000, "2000-2004", TRUE, "Pre-2000")</f>
        <v>Post-2005</v>
      </c>
    </row>
    <row r="4779" spans="1:20" x14ac:dyDescent="0.85">
      <c r="A4779" s="1">
        <v>41164</v>
      </c>
      <c r="B4779" t="s">
        <v>5722</v>
      </c>
      <c r="C4779" t="s">
        <v>6679</v>
      </c>
      <c r="D4779" t="s">
        <v>6680</v>
      </c>
      <c r="E4779" t="s">
        <v>119</v>
      </c>
      <c r="F4779" t="s">
        <v>120</v>
      </c>
      <c r="G4779" t="s">
        <v>121</v>
      </c>
      <c r="H4779">
        <v>2008</v>
      </c>
      <c r="I4779" s="2">
        <v>2943513.97</v>
      </c>
      <c r="J4779" s="2">
        <v>0</v>
      </c>
      <c r="K4779" s="2">
        <v>2943513.97</v>
      </c>
      <c r="L4779" t="s">
        <v>18</v>
      </c>
      <c r="M4779" s="3" t="b">
        <f>trust_funds5[[#This Row],[Contributions Outstanding (USD)]]=0</f>
        <v>1</v>
      </c>
      <c r="N4779" s="3" t="str">
        <f t="shared" si="370"/>
        <v>Outstanding</v>
      </c>
      <c r="O4779" s="3" t="str">
        <f t="shared" si="371"/>
        <v>High Contribution &amp; Recent</v>
      </c>
      <c r="P4779" s="3" t="str">
        <f t="shared" si="372"/>
        <v>Other</v>
      </c>
      <c r="Q4779" s="3" t="str">
        <f t="shared" si="373"/>
        <v>Other</v>
      </c>
      <c r="R4779" s="3" t="str">
        <f t="shared" si="374"/>
        <v>Not LCLS</v>
      </c>
      <c r="S4779" s="3" t="str" cm="1">
        <f t="array" ref="S4779">_xlfn.IFS(G4779 &gt; 5000000, "Very High", G4779 &gt; 1000000, "High", G4779 &gt; 500000, "Medium", TRUE, "Low")</f>
        <v>Very High</v>
      </c>
      <c r="T4779" s="3" t="str" cm="1">
        <f t="array" ref="T4779">_xlfn.IFS(B4779 &gt;= 2005, "Post-2005", B4779 &gt;= 2000, "2000-2004", TRUE, "Pre-2000")</f>
        <v>Post-2005</v>
      </c>
    </row>
    <row r="4780" spans="1:20" x14ac:dyDescent="0.85">
      <c r="A4780" s="1">
        <v>41164</v>
      </c>
      <c r="B4780" t="s">
        <v>4054</v>
      </c>
      <c r="C4780" t="s">
        <v>6681</v>
      </c>
      <c r="D4780" t="s">
        <v>6682</v>
      </c>
      <c r="E4780" t="s">
        <v>119</v>
      </c>
      <c r="F4780" t="s">
        <v>120</v>
      </c>
      <c r="G4780" t="s">
        <v>121</v>
      </c>
      <c r="H4780">
        <v>2008</v>
      </c>
      <c r="I4780" s="2">
        <v>4938242</v>
      </c>
      <c r="J4780" s="2">
        <v>30</v>
      </c>
      <c r="K4780" s="2">
        <v>4938272</v>
      </c>
      <c r="L4780" t="s">
        <v>116</v>
      </c>
      <c r="M4780" s="3" t="b">
        <f>trust_funds5[[#This Row],[Contributions Outstanding (USD)]]=0</f>
        <v>0</v>
      </c>
      <c r="N4780" s="3" t="str">
        <f t="shared" si="370"/>
        <v>Outstanding</v>
      </c>
      <c r="O4780" s="3" t="str">
        <f t="shared" si="371"/>
        <v>High Contribution &amp; Recent</v>
      </c>
      <c r="P4780" s="3" t="str">
        <f t="shared" si="372"/>
        <v>Other</v>
      </c>
      <c r="Q4780" s="3" t="str">
        <f t="shared" si="373"/>
        <v>Other</v>
      </c>
      <c r="R4780" s="3" t="str">
        <f t="shared" si="374"/>
        <v>Not LCLS</v>
      </c>
      <c r="S4780" s="3" t="str" cm="1">
        <f t="array" ref="S4780">_xlfn.IFS(G4780 &gt; 5000000, "Very High", G4780 &gt; 1000000, "High", G4780 &gt; 500000, "Medium", TRUE, "Low")</f>
        <v>Very High</v>
      </c>
      <c r="T4780" s="3" t="str" cm="1">
        <f t="array" ref="T4780">_xlfn.IFS(B4780 &gt;= 2005, "Post-2005", B4780 &gt;= 2000, "2000-2004", TRUE, "Pre-2000")</f>
        <v>Post-2005</v>
      </c>
    </row>
    <row r="4781" spans="1:20" x14ac:dyDescent="0.85">
      <c r="A4781" s="1">
        <v>41164</v>
      </c>
      <c r="B4781" t="s">
        <v>5762</v>
      </c>
      <c r="C4781" t="s">
        <v>6683</v>
      </c>
      <c r="D4781" t="s">
        <v>6684</v>
      </c>
      <c r="E4781" t="s">
        <v>56</v>
      </c>
      <c r="F4781" t="s">
        <v>57</v>
      </c>
      <c r="G4781" t="s">
        <v>58</v>
      </c>
      <c r="H4781">
        <v>2008</v>
      </c>
      <c r="I4781" s="2">
        <v>498406.98</v>
      </c>
      <c r="J4781" s="2">
        <v>0</v>
      </c>
      <c r="K4781" s="2">
        <v>498406.98</v>
      </c>
      <c r="L4781" t="s">
        <v>18</v>
      </c>
      <c r="M4781" s="3" t="b">
        <f>trust_funds5[[#This Row],[Contributions Outstanding (USD)]]=0</f>
        <v>1</v>
      </c>
      <c r="N4781" s="3" t="str">
        <f t="shared" si="370"/>
        <v>Outstanding</v>
      </c>
      <c r="O4781" s="3" t="str">
        <f t="shared" si="371"/>
        <v>High Contribution &amp; Recent</v>
      </c>
      <c r="P4781" s="3" t="str">
        <f t="shared" si="372"/>
        <v>Other</v>
      </c>
      <c r="Q4781" s="3" t="str">
        <f t="shared" si="373"/>
        <v>Other</v>
      </c>
      <c r="R4781" s="3" t="str">
        <f t="shared" si="374"/>
        <v>Not LCLS</v>
      </c>
      <c r="S4781" s="3" t="str" cm="1">
        <f t="array" ref="S4781">_xlfn.IFS(G4781 &gt; 5000000, "Very High", G4781 &gt; 1000000, "High", G4781 &gt; 500000, "Medium", TRUE, "Low")</f>
        <v>Very High</v>
      </c>
      <c r="T4781" s="3" t="str" cm="1">
        <f t="array" ref="T4781">_xlfn.IFS(B4781 &gt;= 2005, "Post-2005", B4781 &gt;= 2000, "2000-2004", TRUE, "Pre-2000")</f>
        <v>Post-2005</v>
      </c>
    </row>
    <row r="4782" spans="1:20" x14ac:dyDescent="0.85">
      <c r="A4782" s="1">
        <v>41164</v>
      </c>
      <c r="B4782" t="s">
        <v>5304</v>
      </c>
      <c r="C4782" t="s">
        <v>5305</v>
      </c>
      <c r="D4782" t="s">
        <v>5306</v>
      </c>
      <c r="E4782" t="s">
        <v>56</v>
      </c>
      <c r="F4782" t="s">
        <v>57</v>
      </c>
      <c r="G4782" t="s">
        <v>58</v>
      </c>
      <c r="H4782">
        <v>2008</v>
      </c>
      <c r="I4782" s="2">
        <v>0</v>
      </c>
      <c r="J4782" s="2">
        <v>14534243.550000001</v>
      </c>
      <c r="K4782" s="2">
        <v>14534243.550000001</v>
      </c>
      <c r="L4782" t="s">
        <v>116</v>
      </c>
      <c r="M4782" s="3" t="b">
        <f>trust_funds5[[#This Row],[Contributions Outstanding (USD)]]=0</f>
        <v>0</v>
      </c>
      <c r="N4782" s="3" t="str">
        <f t="shared" si="370"/>
        <v>Outstanding</v>
      </c>
      <c r="O4782" s="3" t="str">
        <f t="shared" si="371"/>
        <v>High Contribution &amp; Recent</v>
      </c>
      <c r="P4782" s="3" t="str">
        <f t="shared" si="372"/>
        <v>Other</v>
      </c>
      <c r="Q4782" s="3" t="str">
        <f t="shared" si="373"/>
        <v>Other</v>
      </c>
      <c r="R4782" s="3" t="str">
        <f t="shared" si="374"/>
        <v>Not LCLS</v>
      </c>
      <c r="S4782" s="3" t="str" cm="1">
        <f t="array" ref="S4782">_xlfn.IFS(G4782 &gt; 5000000, "Very High", G4782 &gt; 1000000, "High", G4782 &gt; 500000, "Medium", TRUE, "Low")</f>
        <v>Very High</v>
      </c>
      <c r="T4782" s="3" t="str" cm="1">
        <f t="array" ref="T4782">_xlfn.IFS(B4782 &gt;= 2005, "Post-2005", B4782 &gt;= 2000, "2000-2004", TRUE, "Pre-2000")</f>
        <v>Post-2005</v>
      </c>
    </row>
    <row r="4783" spans="1:20" x14ac:dyDescent="0.85">
      <c r="A4783" s="1">
        <v>41164</v>
      </c>
      <c r="B4783" t="s">
        <v>6685</v>
      </c>
      <c r="C4783" t="s">
        <v>6686</v>
      </c>
      <c r="D4783" t="s">
        <v>6687</v>
      </c>
      <c r="E4783" t="s">
        <v>56</v>
      </c>
      <c r="F4783" t="s">
        <v>57</v>
      </c>
      <c r="G4783" t="s">
        <v>58</v>
      </c>
      <c r="H4783">
        <v>2008</v>
      </c>
      <c r="I4783" s="2">
        <v>37594495.640000001</v>
      </c>
      <c r="J4783" s="2">
        <v>0</v>
      </c>
      <c r="K4783" s="2">
        <v>37594495.640000001</v>
      </c>
      <c r="L4783" t="s">
        <v>116</v>
      </c>
      <c r="M4783" s="3" t="b">
        <f>trust_funds5[[#This Row],[Contributions Outstanding (USD)]]=0</f>
        <v>1</v>
      </c>
      <c r="N4783" s="3" t="str">
        <f t="shared" si="370"/>
        <v>Outstanding</v>
      </c>
      <c r="O4783" s="3" t="str">
        <f t="shared" si="371"/>
        <v>High Contribution &amp; Recent</v>
      </c>
      <c r="P4783" s="3" t="str">
        <f t="shared" si="372"/>
        <v>Other</v>
      </c>
      <c r="Q4783" s="3" t="str">
        <f t="shared" si="373"/>
        <v>Other</v>
      </c>
      <c r="R4783" s="3" t="str">
        <f t="shared" si="374"/>
        <v>Not LCLS</v>
      </c>
      <c r="S4783" s="3" t="str" cm="1">
        <f t="array" ref="S4783">_xlfn.IFS(G4783 &gt; 5000000, "Very High", G4783 &gt; 1000000, "High", G4783 &gt; 500000, "Medium", TRUE, "Low")</f>
        <v>Very High</v>
      </c>
      <c r="T4783" s="3" t="str" cm="1">
        <f t="array" ref="T4783">_xlfn.IFS(B4783 &gt;= 2005, "Post-2005", B4783 &gt;= 2000, "2000-2004", TRUE, "Pre-2000")</f>
        <v>Post-2005</v>
      </c>
    </row>
    <row r="4784" spans="1:20" x14ac:dyDescent="0.85">
      <c r="A4784" s="1">
        <v>41164</v>
      </c>
      <c r="B4784" t="s">
        <v>2654</v>
      </c>
      <c r="C4784" t="s">
        <v>6688</v>
      </c>
      <c r="D4784" t="s">
        <v>6689</v>
      </c>
      <c r="E4784" t="s">
        <v>56</v>
      </c>
      <c r="F4784" t="s">
        <v>57</v>
      </c>
      <c r="G4784" t="s">
        <v>58</v>
      </c>
      <c r="H4784">
        <v>2008</v>
      </c>
      <c r="I4784" s="2">
        <v>13860013.859999999</v>
      </c>
      <c r="J4784" s="2">
        <v>0</v>
      </c>
      <c r="K4784" s="2">
        <v>13860013.859999999</v>
      </c>
      <c r="L4784" t="s">
        <v>18</v>
      </c>
      <c r="M4784" s="3" t="b">
        <f>trust_funds5[[#This Row],[Contributions Outstanding (USD)]]=0</f>
        <v>1</v>
      </c>
      <c r="N4784" s="3" t="str">
        <f t="shared" si="370"/>
        <v>Outstanding</v>
      </c>
      <c r="O4784" s="3" t="str">
        <f t="shared" si="371"/>
        <v>High Contribution &amp; Recent</v>
      </c>
      <c r="P4784" s="3" t="str">
        <f t="shared" si="372"/>
        <v>Other</v>
      </c>
      <c r="Q4784" s="3" t="str">
        <f t="shared" si="373"/>
        <v>Other</v>
      </c>
      <c r="R4784" s="3" t="str">
        <f t="shared" si="374"/>
        <v>Not LCLS</v>
      </c>
      <c r="S4784" s="3" t="str" cm="1">
        <f t="array" ref="S4784">_xlfn.IFS(G4784 &gt; 5000000, "Very High", G4784 &gt; 1000000, "High", G4784 &gt; 500000, "Medium", TRUE, "Low")</f>
        <v>Very High</v>
      </c>
      <c r="T4784" s="3" t="str" cm="1">
        <f t="array" ref="T4784">_xlfn.IFS(B4784 &gt;= 2005, "Post-2005", B4784 &gt;= 2000, "2000-2004", TRUE, "Pre-2000")</f>
        <v>Post-2005</v>
      </c>
    </row>
    <row r="4785" spans="1:20" x14ac:dyDescent="0.85">
      <c r="A4785" s="1">
        <v>41164</v>
      </c>
      <c r="B4785" t="s">
        <v>6690</v>
      </c>
      <c r="C4785" t="s">
        <v>6691</v>
      </c>
      <c r="D4785" t="s">
        <v>6692</v>
      </c>
      <c r="E4785" t="s">
        <v>56</v>
      </c>
      <c r="F4785" t="s">
        <v>57</v>
      </c>
      <c r="G4785" t="s">
        <v>58</v>
      </c>
      <c r="H4785">
        <v>2008</v>
      </c>
      <c r="I4785" s="2">
        <v>4430716.5</v>
      </c>
      <c r="J4785" s="2">
        <v>0</v>
      </c>
      <c r="K4785" s="2">
        <v>4430716.5</v>
      </c>
      <c r="L4785" t="s">
        <v>116</v>
      </c>
      <c r="M4785" s="3" t="b">
        <f>trust_funds5[[#This Row],[Contributions Outstanding (USD)]]=0</f>
        <v>1</v>
      </c>
      <c r="N4785" s="3" t="str">
        <f t="shared" si="370"/>
        <v>Outstanding</v>
      </c>
      <c r="O4785" s="3" t="str">
        <f t="shared" si="371"/>
        <v>High Contribution &amp; Recent</v>
      </c>
      <c r="P4785" s="3" t="str">
        <f t="shared" si="372"/>
        <v>Other</v>
      </c>
      <c r="Q4785" s="3" t="str">
        <f t="shared" si="373"/>
        <v>Other</v>
      </c>
      <c r="R4785" s="3" t="str">
        <f t="shared" si="374"/>
        <v>Not LCLS</v>
      </c>
      <c r="S4785" s="3" t="str" cm="1">
        <f t="array" ref="S4785">_xlfn.IFS(G4785 &gt; 5000000, "Very High", G4785 &gt; 1000000, "High", G4785 &gt; 500000, "Medium", TRUE, "Low")</f>
        <v>Very High</v>
      </c>
      <c r="T4785" s="3" t="str" cm="1">
        <f t="array" ref="T4785">_xlfn.IFS(B4785 &gt;= 2005, "Post-2005", B4785 &gt;= 2000, "2000-2004", TRUE, "Pre-2000")</f>
        <v>Post-2005</v>
      </c>
    </row>
    <row r="4786" spans="1:20" x14ac:dyDescent="0.85">
      <c r="A4786" s="1">
        <v>41164</v>
      </c>
      <c r="B4786" t="s">
        <v>6194</v>
      </c>
      <c r="C4786" t="s">
        <v>6195</v>
      </c>
      <c r="D4786" t="s">
        <v>6196</v>
      </c>
      <c r="E4786" t="s">
        <v>56</v>
      </c>
      <c r="F4786" t="s">
        <v>57</v>
      </c>
      <c r="G4786" t="s">
        <v>58</v>
      </c>
      <c r="H4786">
        <v>2008</v>
      </c>
      <c r="I4786" s="2">
        <v>698550</v>
      </c>
      <c r="J4786" s="2">
        <v>0</v>
      </c>
      <c r="K4786" s="2">
        <v>698550</v>
      </c>
      <c r="L4786" t="s">
        <v>116</v>
      </c>
      <c r="M4786" s="3" t="b">
        <f>trust_funds5[[#This Row],[Contributions Outstanding (USD)]]=0</f>
        <v>1</v>
      </c>
      <c r="N4786" s="3" t="str">
        <f t="shared" si="370"/>
        <v>Outstanding</v>
      </c>
      <c r="O4786" s="3" t="str">
        <f t="shared" si="371"/>
        <v>High Contribution &amp; Recent</v>
      </c>
      <c r="P4786" s="3" t="str">
        <f t="shared" si="372"/>
        <v>Other</v>
      </c>
      <c r="Q4786" s="3" t="str">
        <f t="shared" si="373"/>
        <v>Other</v>
      </c>
      <c r="R4786" s="3" t="str">
        <f t="shared" si="374"/>
        <v>Not LCLS</v>
      </c>
      <c r="S4786" s="3" t="str" cm="1">
        <f t="array" ref="S4786">_xlfn.IFS(G4786 &gt; 5000000, "Very High", G4786 &gt; 1000000, "High", G4786 &gt; 500000, "Medium", TRUE, "Low")</f>
        <v>Very High</v>
      </c>
      <c r="T4786" s="3" t="str" cm="1">
        <f t="array" ref="T4786">_xlfn.IFS(B4786 &gt;= 2005, "Post-2005", B4786 &gt;= 2000, "2000-2004", TRUE, "Pre-2000")</f>
        <v>Post-2005</v>
      </c>
    </row>
    <row r="4787" spans="1:20" x14ac:dyDescent="0.85">
      <c r="A4787" s="1">
        <v>41164</v>
      </c>
      <c r="B4787" t="s">
        <v>4806</v>
      </c>
      <c r="C4787" t="s">
        <v>6197</v>
      </c>
      <c r="D4787" t="s">
        <v>6198</v>
      </c>
      <c r="E4787" t="s">
        <v>56</v>
      </c>
      <c r="F4787" t="s">
        <v>57</v>
      </c>
      <c r="G4787" t="s">
        <v>58</v>
      </c>
      <c r="H4787">
        <v>2008</v>
      </c>
      <c r="I4787" s="2">
        <v>479279.99</v>
      </c>
      <c r="J4787" s="2">
        <v>0</v>
      </c>
      <c r="K4787" s="2">
        <v>479279.99</v>
      </c>
      <c r="L4787" t="s">
        <v>18</v>
      </c>
      <c r="M4787" s="3" t="b">
        <f>trust_funds5[[#This Row],[Contributions Outstanding (USD)]]=0</f>
        <v>1</v>
      </c>
      <c r="N4787" s="3" t="str">
        <f t="shared" si="370"/>
        <v>Outstanding</v>
      </c>
      <c r="O4787" s="3" t="str">
        <f t="shared" si="371"/>
        <v>High Contribution &amp; Recent</v>
      </c>
      <c r="P4787" s="3" t="str">
        <f t="shared" si="372"/>
        <v>Other</v>
      </c>
      <c r="Q4787" s="3" t="str">
        <f t="shared" si="373"/>
        <v>Other</v>
      </c>
      <c r="R4787" s="3" t="str">
        <f t="shared" si="374"/>
        <v>Not LCLS</v>
      </c>
      <c r="S4787" s="3" t="str" cm="1">
        <f t="array" ref="S4787">_xlfn.IFS(G4787 &gt; 5000000, "Very High", G4787 &gt; 1000000, "High", G4787 &gt; 500000, "Medium", TRUE, "Low")</f>
        <v>Very High</v>
      </c>
      <c r="T4787" s="3" t="str" cm="1">
        <f t="array" ref="T4787">_xlfn.IFS(B4787 &gt;= 2005, "Post-2005", B4787 &gt;= 2000, "2000-2004", TRUE, "Pre-2000")</f>
        <v>Post-2005</v>
      </c>
    </row>
    <row r="4788" spans="1:20" x14ac:dyDescent="0.85">
      <c r="A4788" s="1">
        <v>41164</v>
      </c>
      <c r="B4788" t="s">
        <v>5284</v>
      </c>
      <c r="C4788" t="s">
        <v>6693</v>
      </c>
      <c r="D4788" t="s">
        <v>6694</v>
      </c>
      <c r="E4788" t="s">
        <v>56</v>
      </c>
      <c r="F4788" t="s">
        <v>57</v>
      </c>
      <c r="G4788" t="s">
        <v>58</v>
      </c>
      <c r="H4788">
        <v>2008</v>
      </c>
      <c r="I4788" s="2">
        <v>7504740</v>
      </c>
      <c r="J4788" s="2">
        <v>0</v>
      </c>
      <c r="K4788" s="2">
        <v>7504740</v>
      </c>
      <c r="L4788" t="s">
        <v>116</v>
      </c>
      <c r="M4788" s="3" t="b">
        <f>trust_funds5[[#This Row],[Contributions Outstanding (USD)]]=0</f>
        <v>1</v>
      </c>
      <c r="N4788" s="3" t="str">
        <f t="shared" si="370"/>
        <v>Outstanding</v>
      </c>
      <c r="O4788" s="3" t="str">
        <f t="shared" si="371"/>
        <v>High Contribution &amp; Recent</v>
      </c>
      <c r="P4788" s="3" t="str">
        <f t="shared" si="372"/>
        <v>Other</v>
      </c>
      <c r="Q4788" s="3" t="str">
        <f t="shared" si="373"/>
        <v>Other</v>
      </c>
      <c r="R4788" s="3" t="str">
        <f t="shared" si="374"/>
        <v>Not LCLS</v>
      </c>
      <c r="S4788" s="3" t="str" cm="1">
        <f t="array" ref="S4788">_xlfn.IFS(G4788 &gt; 5000000, "Very High", G4788 &gt; 1000000, "High", G4788 &gt; 500000, "Medium", TRUE, "Low")</f>
        <v>Very High</v>
      </c>
      <c r="T4788" s="3" t="str" cm="1">
        <f t="array" ref="T4788">_xlfn.IFS(B4788 &gt;= 2005, "Post-2005", B4788 &gt;= 2000, "2000-2004", TRUE, "Pre-2000")</f>
        <v>Post-2005</v>
      </c>
    </row>
    <row r="4789" spans="1:20" x14ac:dyDescent="0.85">
      <c r="A4789" s="1">
        <v>41164</v>
      </c>
      <c r="B4789" t="s">
        <v>3967</v>
      </c>
      <c r="C4789" t="s">
        <v>6695</v>
      </c>
      <c r="D4789" t="s">
        <v>6696</v>
      </c>
      <c r="E4789" t="s">
        <v>56</v>
      </c>
      <c r="F4789" t="s">
        <v>57</v>
      </c>
      <c r="G4789" t="s">
        <v>58</v>
      </c>
      <c r="H4789">
        <v>2008</v>
      </c>
      <c r="I4789" s="2">
        <v>432600</v>
      </c>
      <c r="J4789" s="2">
        <v>0</v>
      </c>
      <c r="K4789" s="2">
        <v>432600</v>
      </c>
      <c r="L4789" t="s">
        <v>18</v>
      </c>
      <c r="M4789" s="3" t="b">
        <f>trust_funds5[[#This Row],[Contributions Outstanding (USD)]]=0</f>
        <v>1</v>
      </c>
      <c r="N4789" s="3" t="str">
        <f t="shared" si="370"/>
        <v>Outstanding</v>
      </c>
      <c r="O4789" s="3" t="str">
        <f t="shared" si="371"/>
        <v>High Contribution &amp; Recent</v>
      </c>
      <c r="P4789" s="3" t="str">
        <f t="shared" si="372"/>
        <v>Other</v>
      </c>
      <c r="Q4789" s="3" t="str">
        <f t="shared" si="373"/>
        <v>Other</v>
      </c>
      <c r="R4789" s="3" t="str">
        <f t="shared" si="374"/>
        <v>Not LCLS</v>
      </c>
      <c r="S4789" s="3" t="str" cm="1">
        <f t="array" ref="S4789">_xlfn.IFS(G4789 &gt; 5000000, "Very High", G4789 &gt; 1000000, "High", G4789 &gt; 500000, "Medium", TRUE, "Low")</f>
        <v>Very High</v>
      </c>
      <c r="T4789" s="3" t="str" cm="1">
        <f t="array" ref="T4789">_xlfn.IFS(B4789 &gt;= 2005, "Post-2005", B4789 &gt;= 2000, "2000-2004", TRUE, "Pre-2000")</f>
        <v>Post-2005</v>
      </c>
    </row>
    <row r="4790" spans="1:20" x14ac:dyDescent="0.85">
      <c r="A4790" s="1">
        <v>41164</v>
      </c>
      <c r="B4790" t="s">
        <v>6697</v>
      </c>
      <c r="C4790" t="s">
        <v>6698</v>
      </c>
      <c r="D4790" t="s">
        <v>6699</v>
      </c>
      <c r="E4790" t="s">
        <v>56</v>
      </c>
      <c r="F4790" t="s">
        <v>57</v>
      </c>
      <c r="G4790" t="s">
        <v>58</v>
      </c>
      <c r="H4790">
        <v>2008</v>
      </c>
      <c r="I4790" s="2">
        <v>18064150</v>
      </c>
      <c r="J4790" s="2">
        <v>0</v>
      </c>
      <c r="K4790" s="2">
        <v>18064150</v>
      </c>
      <c r="L4790" t="s">
        <v>116</v>
      </c>
      <c r="M4790" s="3" t="b">
        <f>trust_funds5[[#This Row],[Contributions Outstanding (USD)]]=0</f>
        <v>1</v>
      </c>
      <c r="N4790" s="3" t="str">
        <f t="shared" si="370"/>
        <v>Outstanding</v>
      </c>
      <c r="O4790" s="3" t="str">
        <f t="shared" si="371"/>
        <v>High Contribution &amp; Recent</v>
      </c>
      <c r="P4790" s="3" t="str">
        <f t="shared" si="372"/>
        <v>Other</v>
      </c>
      <c r="Q4790" s="3" t="str">
        <f t="shared" si="373"/>
        <v>Other</v>
      </c>
      <c r="R4790" s="3" t="str">
        <f t="shared" si="374"/>
        <v>Not LCLS</v>
      </c>
      <c r="S4790" s="3" t="str" cm="1">
        <f t="array" ref="S4790">_xlfn.IFS(G4790 &gt; 5000000, "Very High", G4790 &gt; 1000000, "High", G4790 &gt; 500000, "Medium", TRUE, "Low")</f>
        <v>Very High</v>
      </c>
      <c r="T4790" s="3" t="str" cm="1">
        <f t="array" ref="T4790">_xlfn.IFS(B4790 &gt;= 2005, "Post-2005", B4790 &gt;= 2000, "2000-2004", TRUE, "Pre-2000")</f>
        <v>Post-2005</v>
      </c>
    </row>
    <row r="4791" spans="1:20" x14ac:dyDescent="0.85">
      <c r="A4791" s="1">
        <v>41164</v>
      </c>
      <c r="B4791" t="s">
        <v>90</v>
      </c>
      <c r="C4791" t="s">
        <v>6199</v>
      </c>
      <c r="D4791" t="s">
        <v>6200</v>
      </c>
      <c r="E4791" t="s">
        <v>334</v>
      </c>
      <c r="F4791" t="s">
        <v>335</v>
      </c>
      <c r="G4791" t="s">
        <v>339</v>
      </c>
      <c r="H4791">
        <v>2008</v>
      </c>
      <c r="I4791" s="2">
        <v>1579100</v>
      </c>
      <c r="J4791" s="2">
        <v>0</v>
      </c>
      <c r="K4791" s="2">
        <v>1579100</v>
      </c>
      <c r="L4791" t="s">
        <v>116</v>
      </c>
      <c r="M4791" s="3" t="b">
        <f>trust_funds5[[#This Row],[Contributions Outstanding (USD)]]=0</f>
        <v>1</v>
      </c>
      <c r="N4791" s="3" t="str">
        <f t="shared" si="370"/>
        <v>Outstanding</v>
      </c>
      <c r="O4791" s="3" t="str">
        <f t="shared" si="371"/>
        <v>High Contribution &amp; Recent</v>
      </c>
      <c r="P4791" s="3" t="str">
        <f t="shared" si="372"/>
        <v>Other</v>
      </c>
      <c r="Q4791" s="3" t="str">
        <f t="shared" si="373"/>
        <v>Other</v>
      </c>
      <c r="R4791" s="3" t="str">
        <f t="shared" si="374"/>
        <v>Not LCLS</v>
      </c>
      <c r="S4791" s="3" t="str" cm="1">
        <f t="array" ref="S4791">_xlfn.IFS(G4791 &gt; 5000000, "Very High", G4791 &gt; 1000000, "High", G4791 &gt; 500000, "Medium", TRUE, "Low")</f>
        <v>Very High</v>
      </c>
      <c r="T4791" s="3" t="str" cm="1">
        <f t="array" ref="T4791">_xlfn.IFS(B4791 &gt;= 2005, "Post-2005", B4791 &gt;= 2000, "2000-2004", TRUE, "Pre-2000")</f>
        <v>Post-2005</v>
      </c>
    </row>
    <row r="4792" spans="1:20" x14ac:dyDescent="0.85">
      <c r="A4792" s="1">
        <v>41164</v>
      </c>
      <c r="B4792" t="s">
        <v>6700</v>
      </c>
      <c r="C4792" t="s">
        <v>6701</v>
      </c>
      <c r="D4792" t="s">
        <v>6702</v>
      </c>
      <c r="E4792" t="s">
        <v>200</v>
      </c>
      <c r="F4792" t="s">
        <v>201</v>
      </c>
      <c r="G4792" t="s">
        <v>202</v>
      </c>
      <c r="H4792">
        <v>2008</v>
      </c>
      <c r="I4792" s="2">
        <v>2529702.96</v>
      </c>
      <c r="J4792" s="2">
        <v>1240461.74</v>
      </c>
      <c r="K4792" s="2">
        <v>3770164.7</v>
      </c>
      <c r="L4792" t="s">
        <v>116</v>
      </c>
      <c r="M4792" s="3" t="b">
        <f>trust_funds5[[#This Row],[Contributions Outstanding (USD)]]=0</f>
        <v>0</v>
      </c>
      <c r="N4792" s="3" t="str">
        <f t="shared" si="370"/>
        <v>Outstanding</v>
      </c>
      <c r="O4792" s="3" t="str">
        <f t="shared" si="371"/>
        <v>High Contribution &amp; Recent</v>
      </c>
      <c r="P4792" s="3" t="str">
        <f t="shared" si="372"/>
        <v>Other</v>
      </c>
      <c r="Q4792" s="3" t="str">
        <f t="shared" si="373"/>
        <v>Other</v>
      </c>
      <c r="R4792" s="3" t="str">
        <f t="shared" si="374"/>
        <v>Not LCLS</v>
      </c>
      <c r="S4792" s="3" t="str" cm="1">
        <f t="array" ref="S4792">_xlfn.IFS(G4792 &gt; 5000000, "Very High", G4792 &gt; 1000000, "High", G4792 &gt; 500000, "Medium", TRUE, "Low")</f>
        <v>Very High</v>
      </c>
      <c r="T4792" s="3" t="str" cm="1">
        <f t="array" ref="T4792">_xlfn.IFS(B4792 &gt;= 2005, "Post-2005", B4792 &gt;= 2000, "2000-2004", TRUE, "Pre-2000")</f>
        <v>Post-2005</v>
      </c>
    </row>
    <row r="4793" spans="1:20" x14ac:dyDescent="0.85">
      <c r="A4793" s="1">
        <v>41164</v>
      </c>
      <c r="B4793" t="s">
        <v>6703</v>
      </c>
      <c r="C4793" t="s">
        <v>6704</v>
      </c>
      <c r="D4793" t="s">
        <v>6705</v>
      </c>
      <c r="E4793" t="s">
        <v>102</v>
      </c>
      <c r="F4793" t="s">
        <v>103</v>
      </c>
      <c r="G4793" t="s">
        <v>104</v>
      </c>
      <c r="H4793">
        <v>2008</v>
      </c>
      <c r="I4793" s="2">
        <v>5345238.79</v>
      </c>
      <c r="J4793" s="2">
        <v>127515.79</v>
      </c>
      <c r="K4793" s="2">
        <v>5472754.5800000001</v>
      </c>
      <c r="L4793" t="s">
        <v>116</v>
      </c>
      <c r="M4793" s="3" t="b">
        <f>trust_funds5[[#This Row],[Contributions Outstanding (USD)]]=0</f>
        <v>0</v>
      </c>
      <c r="N4793" s="3" t="str">
        <f t="shared" si="370"/>
        <v>Outstanding</v>
      </c>
      <c r="O4793" s="3" t="str">
        <f t="shared" si="371"/>
        <v>High Contribution &amp; Recent</v>
      </c>
      <c r="P4793" s="3" t="str">
        <f t="shared" si="372"/>
        <v>Other</v>
      </c>
      <c r="Q4793" s="3" t="str">
        <f t="shared" si="373"/>
        <v>Other</v>
      </c>
      <c r="R4793" s="3" t="str">
        <f t="shared" si="374"/>
        <v>Not LCLS</v>
      </c>
      <c r="S4793" s="3" t="str" cm="1">
        <f t="array" ref="S4793">_xlfn.IFS(G4793 &gt; 5000000, "Very High", G4793 &gt; 1000000, "High", G4793 &gt; 500000, "Medium", TRUE, "Low")</f>
        <v>Very High</v>
      </c>
      <c r="T4793" s="3" t="str" cm="1">
        <f t="array" ref="T4793">_xlfn.IFS(B4793 &gt;= 2005, "Post-2005", B4793 &gt;= 2000, "2000-2004", TRUE, "Pre-2000")</f>
        <v>Post-2005</v>
      </c>
    </row>
    <row r="4794" spans="1:20" x14ac:dyDescent="0.85">
      <c r="A4794" s="1">
        <v>41164</v>
      </c>
      <c r="B4794" t="s">
        <v>6201</v>
      </c>
      <c r="C4794" t="s">
        <v>6202</v>
      </c>
      <c r="D4794" t="s">
        <v>6203</v>
      </c>
      <c r="E4794" t="s">
        <v>85</v>
      </c>
      <c r="F4794" t="s">
        <v>86</v>
      </c>
      <c r="G4794" t="s">
        <v>87</v>
      </c>
      <c r="H4794">
        <v>2008</v>
      </c>
      <c r="I4794" s="2">
        <v>16807624.489999998</v>
      </c>
      <c r="J4794" s="2">
        <v>5573584.8799999999</v>
      </c>
      <c r="K4794" s="2">
        <v>22381209.370000001</v>
      </c>
      <c r="L4794" t="s">
        <v>116</v>
      </c>
      <c r="M4794" s="3" t="b">
        <f>trust_funds5[[#This Row],[Contributions Outstanding (USD)]]=0</f>
        <v>0</v>
      </c>
      <c r="N4794" s="3" t="str">
        <f t="shared" si="370"/>
        <v>Outstanding</v>
      </c>
      <c r="O4794" s="3" t="str">
        <f t="shared" si="371"/>
        <v>High Contribution &amp; Recent</v>
      </c>
      <c r="P4794" s="3" t="str">
        <f t="shared" si="372"/>
        <v>Other</v>
      </c>
      <c r="Q4794" s="3" t="str">
        <f t="shared" si="373"/>
        <v>Other</v>
      </c>
      <c r="R4794" s="3" t="str">
        <f t="shared" si="374"/>
        <v>Not LCLS</v>
      </c>
      <c r="S4794" s="3" t="str" cm="1">
        <f t="array" ref="S4794">_xlfn.IFS(G4794 &gt; 5000000, "Very High", G4794 &gt; 1000000, "High", G4794 &gt; 500000, "Medium", TRUE, "Low")</f>
        <v>Very High</v>
      </c>
      <c r="T4794" s="3" t="str" cm="1">
        <f t="array" ref="T4794">_xlfn.IFS(B4794 &gt;= 2005, "Post-2005", B4794 &gt;= 2000, "2000-2004", TRUE, "Pre-2000")</f>
        <v>Post-2005</v>
      </c>
    </row>
    <row r="4795" spans="1:20" x14ac:dyDescent="0.85">
      <c r="A4795" s="1">
        <v>41164</v>
      </c>
      <c r="B4795" t="s">
        <v>82</v>
      </c>
      <c r="C4795" t="s">
        <v>4977</v>
      </c>
      <c r="D4795" t="s">
        <v>4978</v>
      </c>
      <c r="E4795" t="s">
        <v>235</v>
      </c>
      <c r="F4795" t="s">
        <v>236</v>
      </c>
      <c r="G4795" t="s">
        <v>237</v>
      </c>
      <c r="H4795">
        <v>2008</v>
      </c>
      <c r="I4795" s="2">
        <v>155176.70000000001</v>
      </c>
      <c r="J4795" s="2">
        <v>6823.3</v>
      </c>
      <c r="K4795" s="2">
        <v>162000</v>
      </c>
      <c r="L4795" t="s">
        <v>116</v>
      </c>
      <c r="M4795" s="3" t="b">
        <f>trust_funds5[[#This Row],[Contributions Outstanding (USD)]]=0</f>
        <v>0</v>
      </c>
      <c r="N4795" s="3" t="str">
        <f t="shared" si="370"/>
        <v>Outstanding</v>
      </c>
      <c r="O4795" s="3" t="str">
        <f t="shared" si="371"/>
        <v>High Contribution &amp; Recent</v>
      </c>
      <c r="P4795" s="3" t="str">
        <f t="shared" si="372"/>
        <v>Other</v>
      </c>
      <c r="Q4795" s="3" t="str">
        <f t="shared" si="373"/>
        <v>Other</v>
      </c>
      <c r="R4795" s="3" t="str">
        <f t="shared" si="374"/>
        <v>Not LCLS</v>
      </c>
      <c r="S4795" s="3" t="str" cm="1">
        <f t="array" ref="S4795">_xlfn.IFS(G4795 &gt; 5000000, "Very High", G4795 &gt; 1000000, "High", G4795 &gt; 500000, "Medium", TRUE, "Low")</f>
        <v>Very High</v>
      </c>
      <c r="T4795" s="3" t="str" cm="1">
        <f t="array" ref="T4795">_xlfn.IFS(B4795 &gt;= 2005, "Post-2005", B4795 &gt;= 2000, "2000-2004", TRUE, "Pre-2000")</f>
        <v>Post-2005</v>
      </c>
    </row>
    <row r="4796" spans="1:20" x14ac:dyDescent="0.85">
      <c r="A4796" s="1">
        <v>41164</v>
      </c>
      <c r="B4796" t="s">
        <v>1796</v>
      </c>
      <c r="C4796" t="s">
        <v>6706</v>
      </c>
      <c r="D4796" t="s">
        <v>6707</v>
      </c>
      <c r="E4796" t="s">
        <v>119</v>
      </c>
      <c r="F4796" t="s">
        <v>120</v>
      </c>
      <c r="G4796" t="s">
        <v>121</v>
      </c>
      <c r="H4796">
        <v>2008</v>
      </c>
      <c r="I4796" s="2">
        <v>51619945</v>
      </c>
      <c r="J4796" s="2">
        <v>380055</v>
      </c>
      <c r="K4796" s="2">
        <v>52000000</v>
      </c>
      <c r="L4796" t="s">
        <v>116</v>
      </c>
      <c r="M4796" s="3" t="b">
        <f>trust_funds5[[#This Row],[Contributions Outstanding (USD)]]=0</f>
        <v>0</v>
      </c>
      <c r="N4796" s="3" t="str">
        <f t="shared" si="370"/>
        <v>Outstanding</v>
      </c>
      <c r="O4796" s="3" t="str">
        <f t="shared" si="371"/>
        <v>High Contribution &amp; Recent</v>
      </c>
      <c r="P4796" s="3" t="str">
        <f t="shared" si="372"/>
        <v>Other</v>
      </c>
      <c r="Q4796" s="3" t="str">
        <f t="shared" si="373"/>
        <v>Other</v>
      </c>
      <c r="R4796" s="3" t="str">
        <f t="shared" si="374"/>
        <v>Not LCLS</v>
      </c>
      <c r="S4796" s="3" t="str" cm="1">
        <f t="array" ref="S4796">_xlfn.IFS(G4796 &gt; 5000000, "Very High", G4796 &gt; 1000000, "High", G4796 &gt; 500000, "Medium", TRUE, "Low")</f>
        <v>Very High</v>
      </c>
      <c r="T4796" s="3" t="str" cm="1">
        <f t="array" ref="T4796">_xlfn.IFS(B4796 &gt;= 2005, "Post-2005", B4796 &gt;= 2000, "2000-2004", TRUE, "Pre-2000")</f>
        <v>Post-2005</v>
      </c>
    </row>
    <row r="4797" spans="1:20" x14ac:dyDescent="0.85">
      <c r="A4797" s="1">
        <v>41164</v>
      </c>
      <c r="B4797" t="s">
        <v>90</v>
      </c>
      <c r="C4797" t="s">
        <v>6708</v>
      </c>
      <c r="D4797" t="s">
        <v>6709</v>
      </c>
      <c r="E4797" t="s">
        <v>70</v>
      </c>
      <c r="F4797" t="s">
        <v>71</v>
      </c>
      <c r="G4797" t="s">
        <v>6710</v>
      </c>
      <c r="H4797">
        <v>2008</v>
      </c>
      <c r="I4797" s="2">
        <v>998003.99</v>
      </c>
      <c r="J4797" s="2">
        <v>0</v>
      </c>
      <c r="K4797" s="2">
        <v>998003.99</v>
      </c>
      <c r="L4797" t="s">
        <v>116</v>
      </c>
      <c r="M4797" s="3" t="b">
        <f>trust_funds5[[#This Row],[Contributions Outstanding (USD)]]=0</f>
        <v>1</v>
      </c>
      <c r="N4797" s="3" t="str">
        <f t="shared" si="370"/>
        <v>Outstanding</v>
      </c>
      <c r="O4797" s="3" t="str">
        <f t="shared" si="371"/>
        <v>High Contribution &amp; Recent</v>
      </c>
      <c r="P4797" s="3" t="str">
        <f t="shared" si="372"/>
        <v>Other</v>
      </c>
      <c r="Q4797" s="3" t="str">
        <f t="shared" si="373"/>
        <v>Other</v>
      </c>
      <c r="R4797" s="3" t="str">
        <f t="shared" si="374"/>
        <v>Not LCLS</v>
      </c>
      <c r="S4797" s="3" t="str" cm="1">
        <f t="array" ref="S4797">_xlfn.IFS(G4797 &gt; 5000000, "Very High", G4797 &gt; 1000000, "High", G4797 &gt; 500000, "Medium", TRUE, "Low")</f>
        <v>Very High</v>
      </c>
      <c r="T4797" s="3" t="str" cm="1">
        <f t="array" ref="T4797">_xlfn.IFS(B4797 &gt;= 2005, "Post-2005", B4797 &gt;= 2000, "2000-2004", TRUE, "Pre-2000")</f>
        <v>Post-2005</v>
      </c>
    </row>
    <row r="4798" spans="1:20" x14ac:dyDescent="0.85">
      <c r="A4798" s="1">
        <v>41164</v>
      </c>
      <c r="B4798" t="s">
        <v>90</v>
      </c>
      <c r="C4798" t="s">
        <v>6708</v>
      </c>
      <c r="D4798" t="s">
        <v>6709</v>
      </c>
      <c r="E4798" t="s">
        <v>119</v>
      </c>
      <c r="F4798" t="s">
        <v>120</v>
      </c>
      <c r="G4798" t="s">
        <v>121</v>
      </c>
      <c r="H4798">
        <v>2008</v>
      </c>
      <c r="I4798" s="2">
        <v>1999970</v>
      </c>
      <c r="J4798" s="2">
        <v>1378408</v>
      </c>
      <c r="K4798" s="2">
        <v>3378378</v>
      </c>
      <c r="L4798" t="s">
        <v>116</v>
      </c>
      <c r="M4798" s="3" t="b">
        <f>trust_funds5[[#This Row],[Contributions Outstanding (USD)]]=0</f>
        <v>0</v>
      </c>
      <c r="N4798" s="3" t="str">
        <f t="shared" si="370"/>
        <v>Outstanding</v>
      </c>
      <c r="O4798" s="3" t="str">
        <f t="shared" si="371"/>
        <v>High Contribution &amp; Recent</v>
      </c>
      <c r="P4798" s="3" t="str">
        <f t="shared" si="372"/>
        <v>Other</v>
      </c>
      <c r="Q4798" s="3" t="str">
        <f t="shared" si="373"/>
        <v>Other</v>
      </c>
      <c r="R4798" s="3" t="str">
        <f t="shared" si="374"/>
        <v>Not LCLS</v>
      </c>
      <c r="S4798" s="3" t="str" cm="1">
        <f t="array" ref="S4798">_xlfn.IFS(G4798 &gt; 5000000, "Very High", G4798 &gt; 1000000, "High", G4798 &gt; 500000, "Medium", TRUE, "Low")</f>
        <v>Very High</v>
      </c>
      <c r="T4798" s="3" t="str" cm="1">
        <f t="array" ref="T4798">_xlfn.IFS(B4798 &gt;= 2005, "Post-2005", B4798 &gt;= 2000, "2000-2004", TRUE, "Pre-2000")</f>
        <v>Post-2005</v>
      </c>
    </row>
    <row r="4799" spans="1:20" x14ac:dyDescent="0.85">
      <c r="A4799" s="1">
        <v>41164</v>
      </c>
      <c r="B4799" t="s">
        <v>367</v>
      </c>
      <c r="C4799" t="s">
        <v>5320</v>
      </c>
      <c r="D4799" t="s">
        <v>5321</v>
      </c>
      <c r="E4799" t="s">
        <v>119</v>
      </c>
      <c r="F4799" t="s">
        <v>120</v>
      </c>
      <c r="G4799" t="s">
        <v>121</v>
      </c>
      <c r="H4799">
        <v>2008</v>
      </c>
      <c r="I4799" s="2">
        <v>3600000</v>
      </c>
      <c r="J4799" s="2">
        <v>0</v>
      </c>
      <c r="K4799" s="2">
        <v>3600000</v>
      </c>
      <c r="L4799" t="s">
        <v>116</v>
      </c>
      <c r="M4799" s="3" t="b">
        <f>trust_funds5[[#This Row],[Contributions Outstanding (USD)]]=0</f>
        <v>1</v>
      </c>
      <c r="N4799" s="3" t="str">
        <f t="shared" si="370"/>
        <v>Outstanding</v>
      </c>
      <c r="O4799" s="3" t="str">
        <f t="shared" si="371"/>
        <v>High Contribution &amp; Recent</v>
      </c>
      <c r="P4799" s="3" t="str">
        <f t="shared" si="372"/>
        <v>Other</v>
      </c>
      <c r="Q4799" s="3" t="str">
        <f t="shared" si="373"/>
        <v>Other</v>
      </c>
      <c r="R4799" s="3" t="str">
        <f t="shared" si="374"/>
        <v>Not LCLS</v>
      </c>
      <c r="S4799" s="3" t="str" cm="1">
        <f t="array" ref="S4799">_xlfn.IFS(G4799 &gt; 5000000, "Very High", G4799 &gt; 1000000, "High", G4799 &gt; 500000, "Medium", TRUE, "Low")</f>
        <v>Very High</v>
      </c>
      <c r="T4799" s="3" t="str" cm="1">
        <f t="array" ref="T4799">_xlfn.IFS(B4799 &gt;= 2005, "Post-2005", B4799 &gt;= 2000, "2000-2004", TRUE, "Pre-2000")</f>
        <v>Post-2005</v>
      </c>
    </row>
    <row r="4800" spans="1:20" x14ac:dyDescent="0.85">
      <c r="A4800" s="1">
        <v>41164</v>
      </c>
      <c r="B4800" t="s">
        <v>5570</v>
      </c>
      <c r="C4800" t="s">
        <v>6711</v>
      </c>
      <c r="D4800" t="s">
        <v>6712</v>
      </c>
      <c r="E4800" t="s">
        <v>235</v>
      </c>
      <c r="F4800" t="s">
        <v>236</v>
      </c>
      <c r="G4800" t="s">
        <v>237</v>
      </c>
      <c r="H4800">
        <v>2008</v>
      </c>
      <c r="I4800" s="2">
        <v>6399200</v>
      </c>
      <c r="J4800" s="2">
        <v>0</v>
      </c>
      <c r="K4800" s="2">
        <v>6399200</v>
      </c>
      <c r="L4800" t="s">
        <v>18</v>
      </c>
      <c r="M4800" s="3" t="b">
        <f>trust_funds5[[#This Row],[Contributions Outstanding (USD)]]=0</f>
        <v>1</v>
      </c>
      <c r="N4800" s="3" t="str">
        <f t="shared" si="370"/>
        <v>Outstanding</v>
      </c>
      <c r="O4800" s="3" t="str">
        <f t="shared" si="371"/>
        <v>High Contribution &amp; Recent</v>
      </c>
      <c r="P4800" s="3" t="str">
        <f t="shared" si="372"/>
        <v>Other</v>
      </c>
      <c r="Q4800" s="3" t="str">
        <f t="shared" si="373"/>
        <v>Other</v>
      </c>
      <c r="R4800" s="3" t="str">
        <f t="shared" si="374"/>
        <v>Not LCLS</v>
      </c>
      <c r="S4800" s="3" t="str" cm="1">
        <f t="array" ref="S4800">_xlfn.IFS(G4800 &gt; 5000000, "Very High", G4800 &gt; 1000000, "High", G4800 &gt; 500000, "Medium", TRUE, "Low")</f>
        <v>Very High</v>
      </c>
      <c r="T4800" s="3" t="str" cm="1">
        <f t="array" ref="T4800">_xlfn.IFS(B4800 &gt;= 2005, "Post-2005", B4800 &gt;= 2000, "2000-2004", TRUE, "Pre-2000")</f>
        <v>Post-2005</v>
      </c>
    </row>
    <row r="4801" spans="1:20" x14ac:dyDescent="0.85">
      <c r="A4801" s="1">
        <v>41164</v>
      </c>
      <c r="B4801" t="s">
        <v>5570</v>
      </c>
      <c r="C4801" t="s">
        <v>6711</v>
      </c>
      <c r="D4801" t="s">
        <v>6712</v>
      </c>
      <c r="E4801" t="s">
        <v>42</v>
      </c>
      <c r="F4801" t="s">
        <v>43</v>
      </c>
      <c r="G4801" t="s">
        <v>44</v>
      </c>
      <c r="H4801">
        <v>2008</v>
      </c>
      <c r="I4801" s="2">
        <v>10718113.609999999</v>
      </c>
      <c r="J4801" s="2">
        <v>0</v>
      </c>
      <c r="K4801" s="2">
        <v>10718113.609999999</v>
      </c>
      <c r="L4801" t="s">
        <v>18</v>
      </c>
      <c r="M4801" s="3" t="b">
        <f>trust_funds5[[#This Row],[Contributions Outstanding (USD)]]=0</f>
        <v>1</v>
      </c>
      <c r="N4801" s="3" t="str">
        <f t="shared" si="370"/>
        <v>Outstanding</v>
      </c>
      <c r="O4801" s="3" t="str">
        <f t="shared" si="371"/>
        <v>High Contribution &amp; Recent</v>
      </c>
      <c r="P4801" s="3" t="str">
        <f t="shared" si="372"/>
        <v>Other</v>
      </c>
      <c r="Q4801" s="3" t="str">
        <f t="shared" si="373"/>
        <v>Other</v>
      </c>
      <c r="R4801" s="3" t="str">
        <f t="shared" si="374"/>
        <v>Not LCLS</v>
      </c>
      <c r="S4801" s="3" t="str" cm="1">
        <f t="array" ref="S4801">_xlfn.IFS(G4801 &gt; 5000000, "Very High", G4801 &gt; 1000000, "High", G4801 &gt; 500000, "Medium", TRUE, "Low")</f>
        <v>Very High</v>
      </c>
      <c r="T4801" s="3" t="str" cm="1">
        <f t="array" ref="T4801">_xlfn.IFS(B4801 &gt;= 2005, "Post-2005", B4801 &gt;= 2000, "2000-2004", TRUE, "Pre-2000")</f>
        <v>Post-2005</v>
      </c>
    </row>
    <row r="4802" spans="1:20" x14ac:dyDescent="0.85">
      <c r="A4802" s="1">
        <v>41164</v>
      </c>
      <c r="B4802" t="s">
        <v>90</v>
      </c>
      <c r="C4802" t="s">
        <v>6713</v>
      </c>
      <c r="D4802" t="s">
        <v>6714</v>
      </c>
      <c r="E4802" t="s">
        <v>15</v>
      </c>
      <c r="F4802" t="s">
        <v>16</v>
      </c>
      <c r="G4802" t="s">
        <v>17</v>
      </c>
      <c r="H4802">
        <v>2008</v>
      </c>
      <c r="I4802" s="2">
        <v>2078944.19</v>
      </c>
      <c r="J4802" s="2">
        <v>0</v>
      </c>
      <c r="K4802" s="2">
        <v>2078944.19</v>
      </c>
      <c r="L4802" t="s">
        <v>18</v>
      </c>
      <c r="M4802" s="3" t="b">
        <f>trust_funds5[[#This Row],[Contributions Outstanding (USD)]]=0</f>
        <v>1</v>
      </c>
      <c r="N4802" s="3" t="str">
        <f t="shared" ref="N4802:N4865" si="375">IF(D4802 &gt; 0, "Outstanding", "No Outstanding")</f>
        <v>Outstanding</v>
      </c>
      <c r="O4802" s="3" t="str">
        <f t="shared" ref="O4802:O4865" si="376">IF(AND(C4802 &gt; 1000000, B4802 &gt; 2000), "High Contribution &amp; Recent", "Other")</f>
        <v>High Contribution &amp; Recent</v>
      </c>
      <c r="P4802" s="3" t="str">
        <f t="shared" ref="P4802:P4865" si="377">IF(AND(B4802 = 2000, E4802 = "Canada"), "Year 2000, Canada", "Other")</f>
        <v>Other</v>
      </c>
      <c r="Q4802" s="3" t="str">
        <f t="shared" ref="Q4802:Q4865" si="378">IF(OR(E4802 = "Canada", E4802 = "Sweden"), "Canada or Sweden", "Other")</f>
        <v>Other</v>
      </c>
      <c r="R4802" s="3" t="str">
        <f t="shared" ref="R4802:R4865" si="379">IF(NOT(F4802 = "LCLS"), "Not LCLS", "LCLS")</f>
        <v>Not LCLS</v>
      </c>
      <c r="S4802" s="3" t="str" cm="1">
        <f t="array" ref="S4802">_xlfn.IFS(G4802 &gt; 5000000, "Very High", G4802 &gt; 1000000, "High", G4802 &gt; 500000, "Medium", TRUE, "Low")</f>
        <v>Very High</v>
      </c>
      <c r="T4802" s="3" t="str" cm="1">
        <f t="array" ref="T4802">_xlfn.IFS(B4802 &gt;= 2005, "Post-2005", B4802 &gt;= 2000, "2000-2004", TRUE, "Pre-2000")</f>
        <v>Post-2005</v>
      </c>
    </row>
    <row r="4803" spans="1:20" x14ac:dyDescent="0.85">
      <c r="A4803" s="1">
        <v>41164</v>
      </c>
      <c r="B4803" t="s">
        <v>6191</v>
      </c>
      <c r="C4803" t="s">
        <v>6715</v>
      </c>
      <c r="D4803" t="s">
        <v>6716</v>
      </c>
      <c r="E4803" t="s">
        <v>70</v>
      </c>
      <c r="F4803" t="s">
        <v>71</v>
      </c>
      <c r="G4803" t="s">
        <v>5484</v>
      </c>
      <c r="H4803">
        <v>2008</v>
      </c>
      <c r="I4803" s="2">
        <v>1984435.73</v>
      </c>
      <c r="J4803" s="2">
        <v>0</v>
      </c>
      <c r="K4803" s="2">
        <v>1984435.73</v>
      </c>
      <c r="L4803" t="s">
        <v>116</v>
      </c>
      <c r="M4803" s="3" t="b">
        <f>trust_funds5[[#This Row],[Contributions Outstanding (USD)]]=0</f>
        <v>1</v>
      </c>
      <c r="N4803" s="3" t="str">
        <f t="shared" si="375"/>
        <v>Outstanding</v>
      </c>
      <c r="O4803" s="3" t="str">
        <f t="shared" si="376"/>
        <v>High Contribution &amp; Recent</v>
      </c>
      <c r="P4803" s="3" t="str">
        <f t="shared" si="377"/>
        <v>Other</v>
      </c>
      <c r="Q4803" s="3" t="str">
        <f t="shared" si="378"/>
        <v>Other</v>
      </c>
      <c r="R4803" s="3" t="str">
        <f t="shared" si="379"/>
        <v>Not LCLS</v>
      </c>
      <c r="S4803" s="3" t="str" cm="1">
        <f t="array" ref="S4803">_xlfn.IFS(G4803 &gt; 5000000, "Very High", G4803 &gt; 1000000, "High", G4803 &gt; 500000, "Medium", TRUE, "Low")</f>
        <v>Very High</v>
      </c>
      <c r="T4803" s="3" t="str" cm="1">
        <f t="array" ref="T4803">_xlfn.IFS(B4803 &gt;= 2005, "Post-2005", B4803 &gt;= 2000, "2000-2004", TRUE, "Pre-2000")</f>
        <v>Post-2005</v>
      </c>
    </row>
    <row r="4804" spans="1:20" x14ac:dyDescent="0.85">
      <c r="A4804" s="1">
        <v>41164</v>
      </c>
      <c r="B4804" t="s">
        <v>4571</v>
      </c>
      <c r="C4804" t="s">
        <v>6208</v>
      </c>
      <c r="D4804" t="s">
        <v>6209</v>
      </c>
      <c r="E4804" t="s">
        <v>102</v>
      </c>
      <c r="F4804" t="s">
        <v>103</v>
      </c>
      <c r="G4804" t="s">
        <v>104</v>
      </c>
      <c r="H4804">
        <v>2008</v>
      </c>
      <c r="I4804" s="2">
        <v>421219</v>
      </c>
      <c r="J4804" s="2">
        <v>0</v>
      </c>
      <c r="K4804" s="2">
        <v>421219</v>
      </c>
      <c r="L4804" t="s">
        <v>18</v>
      </c>
      <c r="M4804" s="3" t="b">
        <f>trust_funds5[[#This Row],[Contributions Outstanding (USD)]]=0</f>
        <v>1</v>
      </c>
      <c r="N4804" s="3" t="str">
        <f t="shared" si="375"/>
        <v>Outstanding</v>
      </c>
      <c r="O4804" s="3" t="str">
        <f t="shared" si="376"/>
        <v>High Contribution &amp; Recent</v>
      </c>
      <c r="P4804" s="3" t="str">
        <f t="shared" si="377"/>
        <v>Other</v>
      </c>
      <c r="Q4804" s="3" t="str">
        <f t="shared" si="378"/>
        <v>Other</v>
      </c>
      <c r="R4804" s="3" t="str">
        <f t="shared" si="379"/>
        <v>Not LCLS</v>
      </c>
      <c r="S4804" s="3" t="str" cm="1">
        <f t="array" ref="S4804">_xlfn.IFS(G4804 &gt; 5000000, "Very High", G4804 &gt; 1000000, "High", G4804 &gt; 500000, "Medium", TRUE, "Low")</f>
        <v>Very High</v>
      </c>
      <c r="T4804" s="3" t="str" cm="1">
        <f t="array" ref="T4804">_xlfn.IFS(B4804 &gt;= 2005, "Post-2005", B4804 &gt;= 2000, "2000-2004", TRUE, "Pre-2000")</f>
        <v>Post-2005</v>
      </c>
    </row>
    <row r="4805" spans="1:20" x14ac:dyDescent="0.85">
      <c r="A4805" s="1">
        <v>41164</v>
      </c>
      <c r="B4805" t="s">
        <v>5304</v>
      </c>
      <c r="C4805" t="s">
        <v>6210</v>
      </c>
      <c r="D4805" t="s">
        <v>6211</v>
      </c>
      <c r="E4805" t="s">
        <v>15</v>
      </c>
      <c r="F4805" t="s">
        <v>16</v>
      </c>
      <c r="G4805" t="s">
        <v>17</v>
      </c>
      <c r="H4805">
        <v>2008</v>
      </c>
      <c r="I4805" s="2">
        <v>0</v>
      </c>
      <c r="J4805" s="2">
        <v>12325390.310000001</v>
      </c>
      <c r="K4805" s="2">
        <v>12325390.310000001</v>
      </c>
      <c r="L4805" t="s">
        <v>116</v>
      </c>
      <c r="M4805" s="3" t="b">
        <f>trust_funds5[[#This Row],[Contributions Outstanding (USD)]]=0</f>
        <v>0</v>
      </c>
      <c r="N4805" s="3" t="str">
        <f t="shared" si="375"/>
        <v>Outstanding</v>
      </c>
      <c r="O4805" s="3" t="str">
        <f t="shared" si="376"/>
        <v>High Contribution &amp; Recent</v>
      </c>
      <c r="P4805" s="3" t="str">
        <f t="shared" si="377"/>
        <v>Other</v>
      </c>
      <c r="Q4805" s="3" t="str">
        <f t="shared" si="378"/>
        <v>Other</v>
      </c>
      <c r="R4805" s="3" t="str">
        <f t="shared" si="379"/>
        <v>Not LCLS</v>
      </c>
      <c r="S4805" s="3" t="str" cm="1">
        <f t="array" ref="S4805">_xlfn.IFS(G4805 &gt; 5000000, "Very High", G4805 &gt; 1000000, "High", G4805 &gt; 500000, "Medium", TRUE, "Low")</f>
        <v>Very High</v>
      </c>
      <c r="T4805" s="3" t="str" cm="1">
        <f t="array" ref="T4805">_xlfn.IFS(B4805 &gt;= 2005, "Post-2005", B4805 &gt;= 2000, "2000-2004", TRUE, "Pre-2000")</f>
        <v>Post-2005</v>
      </c>
    </row>
    <row r="4806" spans="1:20" x14ac:dyDescent="0.85">
      <c r="A4806" s="1">
        <v>41164</v>
      </c>
      <c r="B4806" t="s">
        <v>5762</v>
      </c>
      <c r="C4806" t="s">
        <v>6219</v>
      </c>
      <c r="D4806" t="s">
        <v>6220</v>
      </c>
      <c r="E4806" t="s">
        <v>6717</v>
      </c>
      <c r="F4806" t="s">
        <v>6718</v>
      </c>
      <c r="G4806" t="s">
        <v>6719</v>
      </c>
      <c r="H4806">
        <v>2008</v>
      </c>
      <c r="I4806" s="2">
        <v>5000000</v>
      </c>
      <c r="J4806" s="2">
        <v>0</v>
      </c>
      <c r="K4806" s="2">
        <v>5000000</v>
      </c>
      <c r="L4806" t="s">
        <v>116</v>
      </c>
      <c r="M4806" s="3" t="b">
        <f>trust_funds5[[#This Row],[Contributions Outstanding (USD)]]=0</f>
        <v>1</v>
      </c>
      <c r="N4806" s="3" t="str">
        <f t="shared" si="375"/>
        <v>Outstanding</v>
      </c>
      <c r="O4806" s="3" t="str">
        <f t="shared" si="376"/>
        <v>High Contribution &amp; Recent</v>
      </c>
      <c r="P4806" s="3" t="str">
        <f t="shared" si="377"/>
        <v>Other</v>
      </c>
      <c r="Q4806" s="3" t="str">
        <f t="shared" si="378"/>
        <v>Other</v>
      </c>
      <c r="R4806" s="3" t="str">
        <f t="shared" si="379"/>
        <v>Not LCLS</v>
      </c>
      <c r="S4806" s="3" t="str" cm="1">
        <f t="array" ref="S4806">_xlfn.IFS(G4806 &gt; 5000000, "Very High", G4806 &gt; 1000000, "High", G4806 &gt; 500000, "Medium", TRUE, "Low")</f>
        <v>Very High</v>
      </c>
      <c r="T4806" s="3" t="str" cm="1">
        <f t="array" ref="T4806">_xlfn.IFS(B4806 &gt;= 2005, "Post-2005", B4806 &gt;= 2000, "2000-2004", TRUE, "Pre-2000")</f>
        <v>Post-2005</v>
      </c>
    </row>
    <row r="4807" spans="1:20" x14ac:dyDescent="0.85">
      <c r="A4807" s="1">
        <v>41164</v>
      </c>
      <c r="B4807" t="s">
        <v>5762</v>
      </c>
      <c r="C4807" t="s">
        <v>6219</v>
      </c>
      <c r="D4807" t="s">
        <v>6220</v>
      </c>
      <c r="E4807" t="s">
        <v>293</v>
      </c>
      <c r="F4807" t="s">
        <v>294</v>
      </c>
      <c r="G4807" t="s">
        <v>4803</v>
      </c>
      <c r="H4807">
        <v>2008</v>
      </c>
      <c r="I4807" s="2">
        <v>7258575</v>
      </c>
      <c r="J4807" s="2">
        <v>0</v>
      </c>
      <c r="K4807" s="2">
        <v>7258575</v>
      </c>
      <c r="L4807" t="s">
        <v>116</v>
      </c>
      <c r="M4807" s="3" t="b">
        <f>trust_funds5[[#This Row],[Contributions Outstanding (USD)]]=0</f>
        <v>1</v>
      </c>
      <c r="N4807" s="3" t="str">
        <f t="shared" si="375"/>
        <v>Outstanding</v>
      </c>
      <c r="O4807" s="3" t="str">
        <f t="shared" si="376"/>
        <v>High Contribution &amp; Recent</v>
      </c>
      <c r="P4807" s="3" t="str">
        <f t="shared" si="377"/>
        <v>Other</v>
      </c>
      <c r="Q4807" s="3" t="str">
        <f t="shared" si="378"/>
        <v>Other</v>
      </c>
      <c r="R4807" s="3" t="str">
        <f t="shared" si="379"/>
        <v>Not LCLS</v>
      </c>
      <c r="S4807" s="3" t="str" cm="1">
        <f t="array" ref="S4807">_xlfn.IFS(G4807 &gt; 5000000, "Very High", G4807 &gt; 1000000, "High", G4807 &gt; 500000, "Medium", TRUE, "Low")</f>
        <v>Very High</v>
      </c>
      <c r="T4807" s="3" t="str" cm="1">
        <f t="array" ref="T4807">_xlfn.IFS(B4807 &gt;= 2005, "Post-2005", B4807 &gt;= 2000, "2000-2004", TRUE, "Pre-2000")</f>
        <v>Post-2005</v>
      </c>
    </row>
    <row r="4808" spans="1:20" x14ac:dyDescent="0.85">
      <c r="A4808" s="1">
        <v>41164</v>
      </c>
      <c r="B4808" t="s">
        <v>5762</v>
      </c>
      <c r="C4808" t="s">
        <v>6219</v>
      </c>
      <c r="D4808" t="s">
        <v>6220</v>
      </c>
      <c r="E4808" t="s">
        <v>1408</v>
      </c>
      <c r="F4808" t="s">
        <v>1409</v>
      </c>
      <c r="G4808" t="s">
        <v>1410</v>
      </c>
      <c r="H4808">
        <v>2008</v>
      </c>
      <c r="I4808" s="2">
        <v>2400000</v>
      </c>
      <c r="J4808" s="2">
        <v>0</v>
      </c>
      <c r="K4808" s="2">
        <v>2400000</v>
      </c>
      <c r="L4808" t="s">
        <v>116</v>
      </c>
      <c r="M4808" s="3" t="b">
        <f>trust_funds5[[#This Row],[Contributions Outstanding (USD)]]=0</f>
        <v>1</v>
      </c>
      <c r="N4808" s="3" t="str">
        <f t="shared" si="375"/>
        <v>Outstanding</v>
      </c>
      <c r="O4808" s="3" t="str">
        <f t="shared" si="376"/>
        <v>High Contribution &amp; Recent</v>
      </c>
      <c r="P4808" s="3" t="str">
        <f t="shared" si="377"/>
        <v>Other</v>
      </c>
      <c r="Q4808" s="3" t="str">
        <f t="shared" si="378"/>
        <v>Other</v>
      </c>
      <c r="R4808" s="3" t="str">
        <f t="shared" si="379"/>
        <v>Not LCLS</v>
      </c>
      <c r="S4808" s="3" t="str" cm="1">
        <f t="array" ref="S4808">_xlfn.IFS(G4808 &gt; 5000000, "Very High", G4808 &gt; 1000000, "High", G4808 &gt; 500000, "Medium", TRUE, "Low")</f>
        <v>Very High</v>
      </c>
      <c r="T4808" s="3" t="str" cm="1">
        <f t="array" ref="T4808">_xlfn.IFS(B4808 &gt;= 2005, "Post-2005", B4808 &gt;= 2000, "2000-2004", TRUE, "Pre-2000")</f>
        <v>Post-2005</v>
      </c>
    </row>
    <row r="4809" spans="1:20" x14ac:dyDescent="0.85">
      <c r="A4809" s="1">
        <v>41164</v>
      </c>
      <c r="B4809" t="s">
        <v>90</v>
      </c>
      <c r="C4809" t="s">
        <v>6720</v>
      </c>
      <c r="D4809" t="s">
        <v>6721</v>
      </c>
      <c r="E4809" t="s">
        <v>119</v>
      </c>
      <c r="F4809" t="s">
        <v>120</v>
      </c>
      <c r="G4809" t="s">
        <v>121</v>
      </c>
      <c r="H4809">
        <v>2008</v>
      </c>
      <c r="I4809" s="2">
        <v>335376</v>
      </c>
      <c r="J4809" s="2">
        <v>0</v>
      </c>
      <c r="K4809" s="2">
        <v>335376</v>
      </c>
      <c r="L4809" t="s">
        <v>18</v>
      </c>
      <c r="M4809" s="3" t="b">
        <f>trust_funds5[[#This Row],[Contributions Outstanding (USD)]]=0</f>
        <v>1</v>
      </c>
      <c r="N4809" s="3" t="str">
        <f t="shared" si="375"/>
        <v>Outstanding</v>
      </c>
      <c r="O4809" s="3" t="str">
        <f t="shared" si="376"/>
        <v>High Contribution &amp; Recent</v>
      </c>
      <c r="P4809" s="3" t="str">
        <f t="shared" si="377"/>
        <v>Other</v>
      </c>
      <c r="Q4809" s="3" t="str">
        <f t="shared" si="378"/>
        <v>Other</v>
      </c>
      <c r="R4809" s="3" t="str">
        <f t="shared" si="379"/>
        <v>Not LCLS</v>
      </c>
      <c r="S4809" s="3" t="str" cm="1">
        <f t="array" ref="S4809">_xlfn.IFS(G4809 &gt; 5000000, "Very High", G4809 &gt; 1000000, "High", G4809 &gt; 500000, "Medium", TRUE, "Low")</f>
        <v>Very High</v>
      </c>
      <c r="T4809" s="3" t="str" cm="1">
        <f t="array" ref="T4809">_xlfn.IFS(B4809 &gt;= 2005, "Post-2005", B4809 &gt;= 2000, "2000-2004", TRUE, "Pre-2000")</f>
        <v>Post-2005</v>
      </c>
    </row>
    <row r="4810" spans="1:20" x14ac:dyDescent="0.85">
      <c r="A4810" s="1">
        <v>41164</v>
      </c>
      <c r="B4810" t="s">
        <v>4472</v>
      </c>
      <c r="C4810" t="s">
        <v>6722</v>
      </c>
      <c r="D4810" t="s">
        <v>6723</v>
      </c>
      <c r="E4810" t="s">
        <v>102</v>
      </c>
      <c r="F4810" t="s">
        <v>103</v>
      </c>
      <c r="G4810" t="s">
        <v>104</v>
      </c>
      <c r="H4810">
        <v>2008</v>
      </c>
      <c r="I4810" s="2">
        <v>16305250.970000001</v>
      </c>
      <c r="J4810" s="2">
        <v>6348641.5899999999</v>
      </c>
      <c r="K4810" s="2">
        <v>22653892.559999999</v>
      </c>
      <c r="L4810" t="s">
        <v>116</v>
      </c>
      <c r="M4810" s="3" t="b">
        <f>trust_funds5[[#This Row],[Contributions Outstanding (USD)]]=0</f>
        <v>0</v>
      </c>
      <c r="N4810" s="3" t="str">
        <f t="shared" si="375"/>
        <v>Outstanding</v>
      </c>
      <c r="O4810" s="3" t="str">
        <f t="shared" si="376"/>
        <v>High Contribution &amp; Recent</v>
      </c>
      <c r="P4810" s="3" t="str">
        <f t="shared" si="377"/>
        <v>Other</v>
      </c>
      <c r="Q4810" s="3" t="str">
        <f t="shared" si="378"/>
        <v>Other</v>
      </c>
      <c r="R4810" s="3" t="str">
        <f t="shared" si="379"/>
        <v>Not LCLS</v>
      </c>
      <c r="S4810" s="3" t="str" cm="1">
        <f t="array" ref="S4810">_xlfn.IFS(G4810 &gt; 5000000, "Very High", G4810 &gt; 1000000, "High", G4810 &gt; 500000, "Medium", TRUE, "Low")</f>
        <v>Very High</v>
      </c>
      <c r="T4810" s="3" t="str" cm="1">
        <f t="array" ref="T4810">_xlfn.IFS(B4810 &gt;= 2005, "Post-2005", B4810 &gt;= 2000, "2000-2004", TRUE, "Pre-2000")</f>
        <v>Post-2005</v>
      </c>
    </row>
    <row r="4811" spans="1:20" x14ac:dyDescent="0.85">
      <c r="A4811" s="1">
        <v>41164</v>
      </c>
      <c r="B4811" t="s">
        <v>5284</v>
      </c>
      <c r="C4811" t="s">
        <v>5754</v>
      </c>
      <c r="D4811" t="s">
        <v>5755</v>
      </c>
      <c r="E4811" t="s">
        <v>56</v>
      </c>
      <c r="F4811" t="s">
        <v>57</v>
      </c>
      <c r="G4811" t="s">
        <v>58</v>
      </c>
      <c r="H4811">
        <v>2008</v>
      </c>
      <c r="I4811" s="2">
        <v>735119.95</v>
      </c>
      <c r="J4811" s="2">
        <v>0</v>
      </c>
      <c r="K4811" s="2">
        <v>735119.95</v>
      </c>
      <c r="L4811" t="s">
        <v>18</v>
      </c>
      <c r="M4811" s="3" t="b">
        <f>trust_funds5[[#This Row],[Contributions Outstanding (USD)]]=0</f>
        <v>1</v>
      </c>
      <c r="N4811" s="3" t="str">
        <f t="shared" si="375"/>
        <v>Outstanding</v>
      </c>
      <c r="O4811" s="3" t="str">
        <f t="shared" si="376"/>
        <v>High Contribution &amp; Recent</v>
      </c>
      <c r="P4811" s="3" t="str">
        <f t="shared" si="377"/>
        <v>Other</v>
      </c>
      <c r="Q4811" s="3" t="str">
        <f t="shared" si="378"/>
        <v>Other</v>
      </c>
      <c r="R4811" s="3" t="str">
        <f t="shared" si="379"/>
        <v>Not LCLS</v>
      </c>
      <c r="S4811" s="3" t="str" cm="1">
        <f t="array" ref="S4811">_xlfn.IFS(G4811 &gt; 5000000, "Very High", G4811 &gt; 1000000, "High", G4811 &gt; 500000, "Medium", TRUE, "Low")</f>
        <v>Very High</v>
      </c>
      <c r="T4811" s="3" t="str" cm="1">
        <f t="array" ref="T4811">_xlfn.IFS(B4811 &gt;= 2005, "Post-2005", B4811 &gt;= 2000, "2000-2004", TRUE, "Pre-2000")</f>
        <v>Post-2005</v>
      </c>
    </row>
    <row r="4812" spans="1:20" x14ac:dyDescent="0.85">
      <c r="A4812" s="1">
        <v>41164</v>
      </c>
      <c r="B4812" t="s">
        <v>5570</v>
      </c>
      <c r="C4812" t="s">
        <v>6724</v>
      </c>
      <c r="D4812" t="s">
        <v>6725</v>
      </c>
      <c r="E4812" t="s">
        <v>85</v>
      </c>
      <c r="F4812" t="s">
        <v>86</v>
      </c>
      <c r="G4812" t="s">
        <v>87</v>
      </c>
      <c r="H4812">
        <v>2008</v>
      </c>
      <c r="I4812" s="2">
        <v>5695306.2599999998</v>
      </c>
      <c r="J4812" s="2">
        <v>0</v>
      </c>
      <c r="K4812" s="2">
        <v>5695306.2599999998</v>
      </c>
      <c r="L4812" t="s">
        <v>18</v>
      </c>
      <c r="M4812" s="3" t="b">
        <f>trust_funds5[[#This Row],[Contributions Outstanding (USD)]]=0</f>
        <v>1</v>
      </c>
      <c r="N4812" s="3" t="str">
        <f t="shared" si="375"/>
        <v>Outstanding</v>
      </c>
      <c r="O4812" s="3" t="str">
        <f t="shared" si="376"/>
        <v>High Contribution &amp; Recent</v>
      </c>
      <c r="P4812" s="3" t="str">
        <f t="shared" si="377"/>
        <v>Other</v>
      </c>
      <c r="Q4812" s="3" t="str">
        <f t="shared" si="378"/>
        <v>Other</v>
      </c>
      <c r="R4812" s="3" t="str">
        <f t="shared" si="379"/>
        <v>Not LCLS</v>
      </c>
      <c r="S4812" s="3" t="str" cm="1">
        <f t="array" ref="S4812">_xlfn.IFS(G4812 &gt; 5000000, "Very High", G4812 &gt; 1000000, "High", G4812 &gt; 500000, "Medium", TRUE, "Low")</f>
        <v>Very High</v>
      </c>
      <c r="T4812" s="3" t="str" cm="1">
        <f t="array" ref="T4812">_xlfn.IFS(B4812 &gt;= 2005, "Post-2005", B4812 &gt;= 2000, "2000-2004", TRUE, "Pre-2000")</f>
        <v>Post-2005</v>
      </c>
    </row>
    <row r="4813" spans="1:20" x14ac:dyDescent="0.85">
      <c r="A4813" s="1">
        <v>41164</v>
      </c>
      <c r="B4813" t="s">
        <v>883</v>
      </c>
      <c r="C4813" t="s">
        <v>5007</v>
      </c>
      <c r="D4813" t="s">
        <v>5008</v>
      </c>
      <c r="E4813" t="s">
        <v>235</v>
      </c>
      <c r="F4813" t="s">
        <v>236</v>
      </c>
      <c r="G4813" t="s">
        <v>5352</v>
      </c>
      <c r="H4813">
        <v>2008</v>
      </c>
      <c r="I4813" s="2">
        <v>4444802.22</v>
      </c>
      <c r="J4813" s="2">
        <v>0</v>
      </c>
      <c r="K4813" s="2">
        <v>4444802.22</v>
      </c>
      <c r="L4813" t="s">
        <v>116</v>
      </c>
      <c r="M4813" s="3" t="b">
        <f>trust_funds5[[#This Row],[Contributions Outstanding (USD)]]=0</f>
        <v>1</v>
      </c>
      <c r="N4813" s="3" t="str">
        <f t="shared" si="375"/>
        <v>Outstanding</v>
      </c>
      <c r="O4813" s="3" t="str">
        <f t="shared" si="376"/>
        <v>High Contribution &amp; Recent</v>
      </c>
      <c r="P4813" s="3" t="str">
        <f t="shared" si="377"/>
        <v>Other</v>
      </c>
      <c r="Q4813" s="3" t="str">
        <f t="shared" si="378"/>
        <v>Other</v>
      </c>
      <c r="R4813" s="3" t="str">
        <f t="shared" si="379"/>
        <v>Not LCLS</v>
      </c>
      <c r="S4813" s="3" t="str" cm="1">
        <f t="array" ref="S4813">_xlfn.IFS(G4813 &gt; 5000000, "Very High", G4813 &gt; 1000000, "High", G4813 &gt; 500000, "Medium", TRUE, "Low")</f>
        <v>Very High</v>
      </c>
      <c r="T4813" s="3" t="str" cm="1">
        <f t="array" ref="T4813">_xlfn.IFS(B4813 &gt;= 2005, "Post-2005", B4813 &gt;= 2000, "2000-2004", TRUE, "Pre-2000")</f>
        <v>Post-2005</v>
      </c>
    </row>
    <row r="4814" spans="1:20" x14ac:dyDescent="0.85">
      <c r="A4814" s="1">
        <v>41164</v>
      </c>
      <c r="B4814" t="s">
        <v>90</v>
      </c>
      <c r="C4814" t="s">
        <v>631</v>
      </c>
      <c r="D4814" t="s">
        <v>632</v>
      </c>
      <c r="E4814" t="s">
        <v>223</v>
      </c>
      <c r="F4814" t="s">
        <v>224</v>
      </c>
      <c r="G4814" t="s">
        <v>225</v>
      </c>
      <c r="H4814">
        <v>2008</v>
      </c>
      <c r="I4814" s="2">
        <v>2791148.99</v>
      </c>
      <c r="J4814" s="2">
        <v>0</v>
      </c>
      <c r="K4814" s="2">
        <v>2791148.99</v>
      </c>
      <c r="L4814" t="s">
        <v>116</v>
      </c>
      <c r="M4814" s="3" t="b">
        <f>trust_funds5[[#This Row],[Contributions Outstanding (USD)]]=0</f>
        <v>1</v>
      </c>
      <c r="N4814" s="3" t="str">
        <f t="shared" si="375"/>
        <v>Outstanding</v>
      </c>
      <c r="O4814" s="3" t="str">
        <f t="shared" si="376"/>
        <v>High Contribution &amp; Recent</v>
      </c>
      <c r="P4814" s="3" t="str">
        <f t="shared" si="377"/>
        <v>Other</v>
      </c>
      <c r="Q4814" s="3" t="str">
        <f t="shared" si="378"/>
        <v>Other</v>
      </c>
      <c r="R4814" s="3" t="str">
        <f t="shared" si="379"/>
        <v>Not LCLS</v>
      </c>
      <c r="S4814" s="3" t="str" cm="1">
        <f t="array" ref="S4814">_xlfn.IFS(G4814 &gt; 5000000, "Very High", G4814 &gt; 1000000, "High", G4814 &gt; 500000, "Medium", TRUE, "Low")</f>
        <v>Very High</v>
      </c>
      <c r="T4814" s="3" t="str" cm="1">
        <f t="array" ref="T4814">_xlfn.IFS(B4814 &gt;= 2005, "Post-2005", B4814 &gt;= 2000, "2000-2004", TRUE, "Pre-2000")</f>
        <v>Post-2005</v>
      </c>
    </row>
    <row r="4815" spans="1:20" x14ac:dyDescent="0.85">
      <c r="A4815" s="1">
        <v>41164</v>
      </c>
      <c r="B4815" t="s">
        <v>538</v>
      </c>
      <c r="C4815" t="s">
        <v>5012</v>
      </c>
      <c r="D4815" t="s">
        <v>5013</v>
      </c>
      <c r="E4815" t="s">
        <v>1035</v>
      </c>
      <c r="F4815" t="s">
        <v>1036</v>
      </c>
      <c r="G4815" t="s">
        <v>1037</v>
      </c>
      <c r="H4815">
        <v>2008</v>
      </c>
      <c r="I4815" s="2">
        <v>1325263</v>
      </c>
      <c r="J4815" s="2">
        <v>258351.2</v>
      </c>
      <c r="K4815" s="2">
        <v>1583614.2</v>
      </c>
      <c r="L4815" t="s">
        <v>116</v>
      </c>
      <c r="M4815" s="3" t="b">
        <f>trust_funds5[[#This Row],[Contributions Outstanding (USD)]]=0</f>
        <v>0</v>
      </c>
      <c r="N4815" s="3" t="str">
        <f t="shared" si="375"/>
        <v>Outstanding</v>
      </c>
      <c r="O4815" s="3" t="str">
        <f t="shared" si="376"/>
        <v>High Contribution &amp; Recent</v>
      </c>
      <c r="P4815" s="3" t="str">
        <f t="shared" si="377"/>
        <v>Other</v>
      </c>
      <c r="Q4815" s="3" t="str">
        <f t="shared" si="378"/>
        <v>Other</v>
      </c>
      <c r="R4815" s="3" t="str">
        <f t="shared" si="379"/>
        <v>Not LCLS</v>
      </c>
      <c r="S4815" s="3" t="str" cm="1">
        <f t="array" ref="S4815">_xlfn.IFS(G4815 &gt; 5000000, "Very High", G4815 &gt; 1000000, "High", G4815 &gt; 500000, "Medium", TRUE, "Low")</f>
        <v>Very High</v>
      </c>
      <c r="T4815" s="3" t="str" cm="1">
        <f t="array" ref="T4815">_xlfn.IFS(B4815 &gt;= 2005, "Post-2005", B4815 &gt;= 2000, "2000-2004", TRUE, "Pre-2000")</f>
        <v>Post-2005</v>
      </c>
    </row>
    <row r="4816" spans="1:20" x14ac:dyDescent="0.85">
      <c r="A4816" s="1">
        <v>41164</v>
      </c>
      <c r="B4816" t="s">
        <v>538</v>
      </c>
      <c r="C4816" t="s">
        <v>5012</v>
      </c>
      <c r="D4816" t="s">
        <v>5013</v>
      </c>
      <c r="E4816" t="s">
        <v>2105</v>
      </c>
      <c r="F4816" t="s">
        <v>2106</v>
      </c>
      <c r="G4816" t="s">
        <v>2107</v>
      </c>
      <c r="H4816">
        <v>2008</v>
      </c>
      <c r="I4816" s="2">
        <v>50000</v>
      </c>
      <c r="J4816" s="2">
        <v>0</v>
      </c>
      <c r="K4816" s="2">
        <v>50000</v>
      </c>
      <c r="L4816" t="s">
        <v>116</v>
      </c>
      <c r="M4816" s="3" t="b">
        <f>trust_funds5[[#This Row],[Contributions Outstanding (USD)]]=0</f>
        <v>1</v>
      </c>
      <c r="N4816" s="3" t="str">
        <f t="shared" si="375"/>
        <v>Outstanding</v>
      </c>
      <c r="O4816" s="3" t="str">
        <f t="shared" si="376"/>
        <v>High Contribution &amp; Recent</v>
      </c>
      <c r="P4816" s="3" t="str">
        <f t="shared" si="377"/>
        <v>Other</v>
      </c>
      <c r="Q4816" s="3" t="str">
        <f t="shared" si="378"/>
        <v>Other</v>
      </c>
      <c r="R4816" s="3" t="str">
        <f t="shared" si="379"/>
        <v>Not LCLS</v>
      </c>
      <c r="S4816" s="3" t="str" cm="1">
        <f t="array" ref="S4816">_xlfn.IFS(G4816 &gt; 5000000, "Very High", G4816 &gt; 1000000, "High", G4816 &gt; 500000, "Medium", TRUE, "Low")</f>
        <v>Very High</v>
      </c>
      <c r="T4816" s="3" t="str" cm="1">
        <f t="array" ref="T4816">_xlfn.IFS(B4816 &gt;= 2005, "Post-2005", B4816 &gt;= 2000, "2000-2004", TRUE, "Pre-2000")</f>
        <v>Post-2005</v>
      </c>
    </row>
    <row r="4817" spans="1:20" x14ac:dyDescent="0.85">
      <c r="A4817" s="1">
        <v>41164</v>
      </c>
      <c r="B4817" t="s">
        <v>538</v>
      </c>
      <c r="C4817" t="s">
        <v>5012</v>
      </c>
      <c r="D4817" t="s">
        <v>5013</v>
      </c>
      <c r="E4817" t="s">
        <v>49</v>
      </c>
      <c r="F4817" t="s">
        <v>50</v>
      </c>
      <c r="G4817" t="s">
        <v>5770</v>
      </c>
      <c r="H4817">
        <v>2008</v>
      </c>
      <c r="I4817" s="2">
        <v>200000</v>
      </c>
      <c r="J4817" s="2">
        <v>0</v>
      </c>
      <c r="K4817" s="2">
        <v>200000</v>
      </c>
      <c r="L4817" t="s">
        <v>116</v>
      </c>
      <c r="M4817" s="3" t="b">
        <f>trust_funds5[[#This Row],[Contributions Outstanding (USD)]]=0</f>
        <v>1</v>
      </c>
      <c r="N4817" s="3" t="str">
        <f t="shared" si="375"/>
        <v>Outstanding</v>
      </c>
      <c r="O4817" s="3" t="str">
        <f t="shared" si="376"/>
        <v>High Contribution &amp; Recent</v>
      </c>
      <c r="P4817" s="3" t="str">
        <f t="shared" si="377"/>
        <v>Other</v>
      </c>
      <c r="Q4817" s="3" t="str">
        <f t="shared" si="378"/>
        <v>Other</v>
      </c>
      <c r="R4817" s="3" t="str">
        <f t="shared" si="379"/>
        <v>Not LCLS</v>
      </c>
      <c r="S4817" s="3" t="str" cm="1">
        <f t="array" ref="S4817">_xlfn.IFS(G4817 &gt; 5000000, "Very High", G4817 &gt; 1000000, "High", G4817 &gt; 500000, "Medium", TRUE, "Low")</f>
        <v>Very High</v>
      </c>
      <c r="T4817" s="3" t="str" cm="1">
        <f t="array" ref="T4817">_xlfn.IFS(B4817 &gt;= 2005, "Post-2005", B4817 &gt;= 2000, "2000-2004", TRUE, "Pre-2000")</f>
        <v>Post-2005</v>
      </c>
    </row>
    <row r="4818" spans="1:20" x14ac:dyDescent="0.85">
      <c r="A4818" s="1">
        <v>41164</v>
      </c>
      <c r="B4818" t="s">
        <v>538</v>
      </c>
      <c r="C4818" t="s">
        <v>6726</v>
      </c>
      <c r="D4818" t="s">
        <v>6727</v>
      </c>
      <c r="E4818" t="s">
        <v>49</v>
      </c>
      <c r="F4818" t="s">
        <v>50</v>
      </c>
      <c r="G4818" t="s">
        <v>51</v>
      </c>
      <c r="H4818">
        <v>2008</v>
      </c>
      <c r="I4818" s="2">
        <v>300000</v>
      </c>
      <c r="J4818" s="2">
        <v>0</v>
      </c>
      <c r="K4818" s="2">
        <v>300000</v>
      </c>
      <c r="L4818" t="s">
        <v>116</v>
      </c>
      <c r="M4818" s="3" t="b">
        <f>trust_funds5[[#This Row],[Contributions Outstanding (USD)]]=0</f>
        <v>1</v>
      </c>
      <c r="N4818" s="3" t="str">
        <f t="shared" si="375"/>
        <v>Outstanding</v>
      </c>
      <c r="O4818" s="3" t="str">
        <f t="shared" si="376"/>
        <v>High Contribution &amp; Recent</v>
      </c>
      <c r="P4818" s="3" t="str">
        <f t="shared" si="377"/>
        <v>Other</v>
      </c>
      <c r="Q4818" s="3" t="str">
        <f t="shared" si="378"/>
        <v>Other</v>
      </c>
      <c r="R4818" s="3" t="str">
        <f t="shared" si="379"/>
        <v>Not LCLS</v>
      </c>
      <c r="S4818" s="3" t="str" cm="1">
        <f t="array" ref="S4818">_xlfn.IFS(G4818 &gt; 5000000, "Very High", G4818 &gt; 1000000, "High", G4818 &gt; 500000, "Medium", TRUE, "Low")</f>
        <v>Very High</v>
      </c>
      <c r="T4818" s="3" t="str" cm="1">
        <f t="array" ref="T4818">_xlfn.IFS(B4818 &gt;= 2005, "Post-2005", B4818 &gt;= 2000, "2000-2004", TRUE, "Pre-2000")</f>
        <v>Post-2005</v>
      </c>
    </row>
    <row r="4819" spans="1:20" x14ac:dyDescent="0.85">
      <c r="A4819" s="1">
        <v>41164</v>
      </c>
      <c r="B4819" t="s">
        <v>538</v>
      </c>
      <c r="C4819" t="s">
        <v>644</v>
      </c>
      <c r="D4819" t="s">
        <v>645</v>
      </c>
      <c r="E4819" t="s">
        <v>113</v>
      </c>
      <c r="F4819" t="s">
        <v>114</v>
      </c>
      <c r="G4819" t="s">
        <v>115</v>
      </c>
      <c r="H4819">
        <v>2008</v>
      </c>
      <c r="I4819" s="2">
        <v>500000</v>
      </c>
      <c r="J4819" s="2">
        <v>0</v>
      </c>
      <c r="K4819" s="2">
        <v>500000</v>
      </c>
      <c r="L4819" t="s">
        <v>116</v>
      </c>
      <c r="M4819" s="3" t="b">
        <f>trust_funds5[[#This Row],[Contributions Outstanding (USD)]]=0</f>
        <v>1</v>
      </c>
      <c r="N4819" s="3" t="str">
        <f t="shared" si="375"/>
        <v>Outstanding</v>
      </c>
      <c r="O4819" s="3" t="str">
        <f t="shared" si="376"/>
        <v>High Contribution &amp; Recent</v>
      </c>
      <c r="P4819" s="3" t="str">
        <f t="shared" si="377"/>
        <v>Other</v>
      </c>
      <c r="Q4819" s="3" t="str">
        <f t="shared" si="378"/>
        <v>Other</v>
      </c>
      <c r="R4819" s="3" t="str">
        <f t="shared" si="379"/>
        <v>Not LCLS</v>
      </c>
      <c r="S4819" s="3" t="str" cm="1">
        <f t="array" ref="S4819">_xlfn.IFS(G4819 &gt; 5000000, "Very High", G4819 &gt; 1000000, "High", G4819 &gt; 500000, "Medium", TRUE, "Low")</f>
        <v>Very High</v>
      </c>
      <c r="T4819" s="3" t="str" cm="1">
        <f t="array" ref="T4819">_xlfn.IFS(B4819 &gt;= 2005, "Post-2005", B4819 &gt;= 2000, "2000-2004", TRUE, "Pre-2000")</f>
        <v>Post-2005</v>
      </c>
    </row>
    <row r="4820" spans="1:20" x14ac:dyDescent="0.85">
      <c r="A4820" s="1">
        <v>41164</v>
      </c>
      <c r="B4820" t="s">
        <v>90</v>
      </c>
      <c r="C4820" t="s">
        <v>646</v>
      </c>
      <c r="D4820" t="s">
        <v>647</v>
      </c>
      <c r="E4820" t="s">
        <v>93</v>
      </c>
      <c r="F4820" t="s">
        <v>94</v>
      </c>
      <c r="H4820">
        <v>2008</v>
      </c>
      <c r="I4820" s="2">
        <v>12661469</v>
      </c>
      <c r="J4820" s="2">
        <v>0</v>
      </c>
      <c r="K4820" s="2">
        <v>12661469</v>
      </c>
      <c r="L4820" t="s">
        <v>116</v>
      </c>
      <c r="M4820" s="3" t="b">
        <f>trust_funds5[[#This Row],[Contributions Outstanding (USD)]]=0</f>
        <v>1</v>
      </c>
      <c r="N4820" s="3" t="str">
        <f t="shared" si="375"/>
        <v>Outstanding</v>
      </c>
      <c r="O4820" s="3" t="str">
        <f t="shared" si="376"/>
        <v>High Contribution &amp; Recent</v>
      </c>
      <c r="P4820" s="3" t="str">
        <f t="shared" si="377"/>
        <v>Other</v>
      </c>
      <c r="Q4820" s="3" t="str">
        <f t="shared" si="378"/>
        <v>Other</v>
      </c>
      <c r="R4820" s="3" t="str">
        <f t="shared" si="379"/>
        <v>Not LCLS</v>
      </c>
      <c r="S4820" s="3" t="str" cm="1">
        <f t="array" ref="S4820">_xlfn.IFS(G4820 &gt; 5000000, "Very High", G4820 &gt; 1000000, "High", G4820 &gt; 500000, "Medium", TRUE, "Low")</f>
        <v>Low</v>
      </c>
      <c r="T4820" s="3" t="str" cm="1">
        <f t="array" ref="T4820">_xlfn.IFS(B4820 &gt;= 2005, "Post-2005", B4820 &gt;= 2000, "2000-2004", TRUE, "Pre-2000")</f>
        <v>Post-2005</v>
      </c>
    </row>
    <row r="4821" spans="1:20" x14ac:dyDescent="0.85">
      <c r="A4821" s="1">
        <v>41164</v>
      </c>
      <c r="B4821" t="s">
        <v>90</v>
      </c>
      <c r="C4821" t="s">
        <v>6243</v>
      </c>
      <c r="D4821" t="s">
        <v>6244</v>
      </c>
      <c r="E4821" t="s">
        <v>223</v>
      </c>
      <c r="F4821" t="s">
        <v>224</v>
      </c>
      <c r="G4821" t="s">
        <v>225</v>
      </c>
      <c r="H4821">
        <v>2008</v>
      </c>
      <c r="I4821" s="2">
        <v>400000</v>
      </c>
      <c r="J4821" s="2">
        <v>0</v>
      </c>
      <c r="K4821" s="2">
        <v>400000</v>
      </c>
      <c r="L4821" t="s">
        <v>5523</v>
      </c>
      <c r="M4821" s="3" t="b">
        <f>trust_funds5[[#This Row],[Contributions Outstanding (USD)]]=0</f>
        <v>1</v>
      </c>
      <c r="N4821" s="3" t="str">
        <f t="shared" si="375"/>
        <v>Outstanding</v>
      </c>
      <c r="O4821" s="3" t="str">
        <f t="shared" si="376"/>
        <v>High Contribution &amp; Recent</v>
      </c>
      <c r="P4821" s="3" t="str">
        <f t="shared" si="377"/>
        <v>Other</v>
      </c>
      <c r="Q4821" s="3" t="str">
        <f t="shared" si="378"/>
        <v>Other</v>
      </c>
      <c r="R4821" s="3" t="str">
        <f t="shared" si="379"/>
        <v>Not LCLS</v>
      </c>
      <c r="S4821" s="3" t="str" cm="1">
        <f t="array" ref="S4821">_xlfn.IFS(G4821 &gt; 5000000, "Very High", G4821 &gt; 1000000, "High", G4821 &gt; 500000, "Medium", TRUE, "Low")</f>
        <v>Very High</v>
      </c>
      <c r="T4821" s="3" t="str" cm="1">
        <f t="array" ref="T4821">_xlfn.IFS(B4821 &gt;= 2005, "Post-2005", B4821 &gt;= 2000, "2000-2004", TRUE, "Pre-2000")</f>
        <v>Post-2005</v>
      </c>
    </row>
    <row r="4822" spans="1:20" x14ac:dyDescent="0.85">
      <c r="A4822" s="1">
        <v>41164</v>
      </c>
      <c r="B4822" t="s">
        <v>4164</v>
      </c>
      <c r="C4822" t="s">
        <v>4165</v>
      </c>
      <c r="D4822" t="s">
        <v>4166</v>
      </c>
      <c r="E4822" t="s">
        <v>223</v>
      </c>
      <c r="F4822" t="s">
        <v>224</v>
      </c>
      <c r="G4822" t="s">
        <v>225</v>
      </c>
      <c r="H4822">
        <v>2008</v>
      </c>
      <c r="I4822" s="2">
        <v>5000000</v>
      </c>
      <c r="J4822" s="2">
        <v>0</v>
      </c>
      <c r="K4822" s="2">
        <v>5000000</v>
      </c>
      <c r="L4822" t="s">
        <v>116</v>
      </c>
      <c r="M4822" s="3" t="b">
        <f>trust_funds5[[#This Row],[Contributions Outstanding (USD)]]=0</f>
        <v>1</v>
      </c>
      <c r="N4822" s="3" t="str">
        <f t="shared" si="375"/>
        <v>Outstanding</v>
      </c>
      <c r="O4822" s="3" t="str">
        <f t="shared" si="376"/>
        <v>High Contribution &amp; Recent</v>
      </c>
      <c r="P4822" s="3" t="str">
        <f t="shared" si="377"/>
        <v>Other</v>
      </c>
      <c r="Q4822" s="3" t="str">
        <f t="shared" si="378"/>
        <v>Other</v>
      </c>
      <c r="R4822" s="3" t="str">
        <f t="shared" si="379"/>
        <v>Not LCLS</v>
      </c>
      <c r="S4822" s="3" t="str" cm="1">
        <f t="array" ref="S4822">_xlfn.IFS(G4822 &gt; 5000000, "Very High", G4822 &gt; 1000000, "High", G4822 &gt; 500000, "Medium", TRUE, "Low")</f>
        <v>Very High</v>
      </c>
      <c r="T4822" s="3" t="str" cm="1">
        <f t="array" ref="T4822">_xlfn.IFS(B4822 &gt;= 2005, "Post-2005", B4822 &gt;= 2000, "2000-2004", TRUE, "Pre-2000")</f>
        <v>Post-2005</v>
      </c>
    </row>
    <row r="4823" spans="1:20" x14ac:dyDescent="0.85">
      <c r="A4823" s="1">
        <v>41164</v>
      </c>
      <c r="B4823" t="s">
        <v>883</v>
      </c>
      <c r="C4823" t="s">
        <v>5361</v>
      </c>
      <c r="D4823" t="s">
        <v>5362</v>
      </c>
      <c r="E4823" t="s">
        <v>70</v>
      </c>
      <c r="F4823" t="s">
        <v>71</v>
      </c>
      <c r="G4823" t="s">
        <v>5778</v>
      </c>
      <c r="H4823">
        <v>2008</v>
      </c>
      <c r="I4823" s="2">
        <v>172618.55</v>
      </c>
      <c r="J4823" s="2">
        <v>0</v>
      </c>
      <c r="K4823" s="2">
        <v>172618.55</v>
      </c>
      <c r="L4823" t="s">
        <v>116</v>
      </c>
      <c r="M4823" s="3" t="b">
        <f>trust_funds5[[#This Row],[Contributions Outstanding (USD)]]=0</f>
        <v>1</v>
      </c>
      <c r="N4823" s="3" t="str">
        <f t="shared" si="375"/>
        <v>Outstanding</v>
      </c>
      <c r="O4823" s="3" t="str">
        <f t="shared" si="376"/>
        <v>High Contribution &amp; Recent</v>
      </c>
      <c r="P4823" s="3" t="str">
        <f t="shared" si="377"/>
        <v>Other</v>
      </c>
      <c r="Q4823" s="3" t="str">
        <f t="shared" si="378"/>
        <v>Other</v>
      </c>
      <c r="R4823" s="3" t="str">
        <f t="shared" si="379"/>
        <v>Not LCLS</v>
      </c>
      <c r="S4823" s="3" t="str" cm="1">
        <f t="array" ref="S4823">_xlfn.IFS(G4823 &gt; 5000000, "Very High", G4823 &gt; 1000000, "High", G4823 &gt; 500000, "Medium", TRUE, "Low")</f>
        <v>Very High</v>
      </c>
      <c r="T4823" s="3" t="str" cm="1">
        <f t="array" ref="T4823">_xlfn.IFS(B4823 &gt;= 2005, "Post-2005", B4823 &gt;= 2000, "2000-2004", TRUE, "Pre-2000")</f>
        <v>Post-2005</v>
      </c>
    </row>
    <row r="4824" spans="1:20" x14ac:dyDescent="0.85">
      <c r="A4824" s="1">
        <v>41164</v>
      </c>
      <c r="B4824" t="s">
        <v>700</v>
      </c>
      <c r="C4824" t="s">
        <v>6728</v>
      </c>
      <c r="D4824" t="s">
        <v>6729</v>
      </c>
      <c r="E4824" t="s">
        <v>113</v>
      </c>
      <c r="F4824" t="s">
        <v>114</v>
      </c>
      <c r="G4824" t="s">
        <v>115</v>
      </c>
      <c r="H4824">
        <v>2008</v>
      </c>
      <c r="I4824" s="2">
        <v>900000</v>
      </c>
      <c r="J4824" s="2">
        <v>0</v>
      </c>
      <c r="K4824" s="2">
        <v>900000</v>
      </c>
      <c r="L4824" t="s">
        <v>18</v>
      </c>
      <c r="M4824" s="3" t="b">
        <f>trust_funds5[[#This Row],[Contributions Outstanding (USD)]]=0</f>
        <v>1</v>
      </c>
      <c r="N4824" s="3" t="str">
        <f t="shared" si="375"/>
        <v>Outstanding</v>
      </c>
      <c r="O4824" s="3" t="str">
        <f t="shared" si="376"/>
        <v>High Contribution &amp; Recent</v>
      </c>
      <c r="P4824" s="3" t="str">
        <f t="shared" si="377"/>
        <v>Other</v>
      </c>
      <c r="Q4824" s="3" t="str">
        <f t="shared" si="378"/>
        <v>Other</v>
      </c>
      <c r="R4824" s="3" t="str">
        <f t="shared" si="379"/>
        <v>Not LCLS</v>
      </c>
      <c r="S4824" s="3" t="str" cm="1">
        <f t="array" ref="S4824">_xlfn.IFS(G4824 &gt; 5000000, "Very High", G4824 &gt; 1000000, "High", G4824 &gt; 500000, "Medium", TRUE, "Low")</f>
        <v>Very High</v>
      </c>
      <c r="T4824" s="3" t="str" cm="1">
        <f t="array" ref="T4824">_xlfn.IFS(B4824 &gt;= 2005, "Post-2005", B4824 &gt;= 2000, "2000-2004", TRUE, "Pre-2000")</f>
        <v>Post-2005</v>
      </c>
    </row>
    <row r="4825" spans="1:20" x14ac:dyDescent="0.85">
      <c r="A4825" s="1">
        <v>41164</v>
      </c>
      <c r="B4825" t="s">
        <v>700</v>
      </c>
      <c r="C4825" t="s">
        <v>5783</v>
      </c>
      <c r="D4825" t="s">
        <v>5784</v>
      </c>
      <c r="E4825" t="s">
        <v>113</v>
      </c>
      <c r="F4825" t="s">
        <v>114</v>
      </c>
      <c r="G4825" t="s">
        <v>115</v>
      </c>
      <c r="H4825">
        <v>2008</v>
      </c>
      <c r="I4825" s="2">
        <v>5065.09</v>
      </c>
      <c r="J4825" s="2">
        <v>0</v>
      </c>
      <c r="K4825" s="2">
        <v>5065.09</v>
      </c>
      <c r="L4825" t="s">
        <v>18</v>
      </c>
      <c r="M4825" s="3" t="b">
        <f>trust_funds5[[#This Row],[Contributions Outstanding (USD)]]=0</f>
        <v>1</v>
      </c>
      <c r="N4825" s="3" t="str">
        <f t="shared" si="375"/>
        <v>Outstanding</v>
      </c>
      <c r="O4825" s="3" t="str">
        <f t="shared" si="376"/>
        <v>High Contribution &amp; Recent</v>
      </c>
      <c r="P4825" s="3" t="str">
        <f t="shared" si="377"/>
        <v>Other</v>
      </c>
      <c r="Q4825" s="3" t="str">
        <f t="shared" si="378"/>
        <v>Other</v>
      </c>
      <c r="R4825" s="3" t="str">
        <f t="shared" si="379"/>
        <v>Not LCLS</v>
      </c>
      <c r="S4825" s="3" t="str" cm="1">
        <f t="array" ref="S4825">_xlfn.IFS(G4825 &gt; 5000000, "Very High", G4825 &gt; 1000000, "High", G4825 &gt; 500000, "Medium", TRUE, "Low")</f>
        <v>Very High</v>
      </c>
      <c r="T4825" s="3" t="str" cm="1">
        <f t="array" ref="T4825">_xlfn.IFS(B4825 &gt;= 2005, "Post-2005", B4825 &gt;= 2000, "2000-2004", TRUE, "Pre-2000")</f>
        <v>Post-2005</v>
      </c>
    </row>
    <row r="4826" spans="1:20" x14ac:dyDescent="0.85">
      <c r="A4826" s="1">
        <v>41164</v>
      </c>
      <c r="B4826" t="s">
        <v>700</v>
      </c>
      <c r="C4826" t="s">
        <v>6730</v>
      </c>
      <c r="D4826" t="s">
        <v>6731</v>
      </c>
      <c r="E4826" t="s">
        <v>113</v>
      </c>
      <c r="F4826" t="s">
        <v>114</v>
      </c>
      <c r="G4826" t="s">
        <v>115</v>
      </c>
      <c r="H4826">
        <v>2008</v>
      </c>
      <c r="I4826" s="2">
        <v>1300000</v>
      </c>
      <c r="J4826" s="2">
        <v>0</v>
      </c>
      <c r="K4826" s="2">
        <v>1300000</v>
      </c>
      <c r="L4826" t="s">
        <v>18</v>
      </c>
      <c r="M4826" s="3" t="b">
        <f>trust_funds5[[#This Row],[Contributions Outstanding (USD)]]=0</f>
        <v>1</v>
      </c>
      <c r="N4826" s="3" t="str">
        <f t="shared" si="375"/>
        <v>Outstanding</v>
      </c>
      <c r="O4826" s="3" t="str">
        <f t="shared" si="376"/>
        <v>High Contribution &amp; Recent</v>
      </c>
      <c r="P4826" s="3" t="str">
        <f t="shared" si="377"/>
        <v>Other</v>
      </c>
      <c r="Q4826" s="3" t="str">
        <f t="shared" si="378"/>
        <v>Other</v>
      </c>
      <c r="R4826" s="3" t="str">
        <f t="shared" si="379"/>
        <v>Not LCLS</v>
      </c>
      <c r="S4826" s="3" t="str" cm="1">
        <f t="array" ref="S4826">_xlfn.IFS(G4826 &gt; 5000000, "Very High", G4826 &gt; 1000000, "High", G4826 &gt; 500000, "Medium", TRUE, "Low")</f>
        <v>Very High</v>
      </c>
      <c r="T4826" s="3" t="str" cm="1">
        <f t="array" ref="T4826">_xlfn.IFS(B4826 &gt;= 2005, "Post-2005", B4826 &gt;= 2000, "2000-2004", TRUE, "Pre-2000")</f>
        <v>Post-2005</v>
      </c>
    </row>
    <row r="4827" spans="1:20" x14ac:dyDescent="0.85">
      <c r="A4827" s="1">
        <v>41164</v>
      </c>
      <c r="B4827" t="s">
        <v>1502</v>
      </c>
      <c r="C4827" t="s">
        <v>5785</v>
      </c>
      <c r="D4827" t="s">
        <v>5786</v>
      </c>
      <c r="E4827" t="s">
        <v>70</v>
      </c>
      <c r="F4827" t="s">
        <v>71</v>
      </c>
      <c r="G4827" t="s">
        <v>72</v>
      </c>
      <c r="H4827">
        <v>2008</v>
      </c>
      <c r="I4827" s="2">
        <v>2008196</v>
      </c>
      <c r="J4827" s="2">
        <v>141513</v>
      </c>
      <c r="K4827" s="2">
        <v>2149709</v>
      </c>
      <c r="L4827" t="s">
        <v>116</v>
      </c>
      <c r="M4827" s="3" t="b">
        <f>trust_funds5[[#This Row],[Contributions Outstanding (USD)]]=0</f>
        <v>0</v>
      </c>
      <c r="N4827" s="3" t="str">
        <f t="shared" si="375"/>
        <v>Outstanding</v>
      </c>
      <c r="O4827" s="3" t="str">
        <f t="shared" si="376"/>
        <v>High Contribution &amp; Recent</v>
      </c>
      <c r="P4827" s="3" t="str">
        <f t="shared" si="377"/>
        <v>Other</v>
      </c>
      <c r="Q4827" s="3" t="str">
        <f t="shared" si="378"/>
        <v>Other</v>
      </c>
      <c r="R4827" s="3" t="str">
        <f t="shared" si="379"/>
        <v>Not LCLS</v>
      </c>
      <c r="S4827" s="3" t="str" cm="1">
        <f t="array" ref="S4827">_xlfn.IFS(G4827 &gt; 5000000, "Very High", G4827 &gt; 1000000, "High", G4827 &gt; 500000, "Medium", TRUE, "Low")</f>
        <v>Very High</v>
      </c>
      <c r="T4827" s="3" t="str" cm="1">
        <f t="array" ref="T4827">_xlfn.IFS(B4827 &gt;= 2005, "Post-2005", B4827 &gt;= 2000, "2000-2004", TRUE, "Pre-2000")</f>
        <v>Post-2005</v>
      </c>
    </row>
    <row r="4828" spans="1:20" x14ac:dyDescent="0.85">
      <c r="A4828" s="1">
        <v>41164</v>
      </c>
      <c r="B4828" t="s">
        <v>90</v>
      </c>
      <c r="C4828" t="s">
        <v>6255</v>
      </c>
      <c r="D4828" t="s">
        <v>6256</v>
      </c>
      <c r="E4828" t="s">
        <v>70</v>
      </c>
      <c r="F4828" t="s">
        <v>71</v>
      </c>
      <c r="G4828" t="s">
        <v>72</v>
      </c>
      <c r="H4828">
        <v>2008</v>
      </c>
      <c r="I4828" s="2">
        <v>1994024.29</v>
      </c>
      <c r="J4828" s="2">
        <v>0</v>
      </c>
      <c r="K4828" s="2">
        <v>1994024.29</v>
      </c>
      <c r="L4828" t="s">
        <v>116</v>
      </c>
      <c r="M4828" s="3" t="b">
        <f>trust_funds5[[#This Row],[Contributions Outstanding (USD)]]=0</f>
        <v>1</v>
      </c>
      <c r="N4828" s="3" t="str">
        <f t="shared" si="375"/>
        <v>Outstanding</v>
      </c>
      <c r="O4828" s="3" t="str">
        <f t="shared" si="376"/>
        <v>High Contribution &amp; Recent</v>
      </c>
      <c r="P4828" s="3" t="str">
        <f t="shared" si="377"/>
        <v>Other</v>
      </c>
      <c r="Q4828" s="3" t="str">
        <f t="shared" si="378"/>
        <v>Other</v>
      </c>
      <c r="R4828" s="3" t="str">
        <f t="shared" si="379"/>
        <v>Not LCLS</v>
      </c>
      <c r="S4828" s="3" t="str" cm="1">
        <f t="array" ref="S4828">_xlfn.IFS(G4828 &gt; 5000000, "Very High", G4828 &gt; 1000000, "High", G4828 &gt; 500000, "Medium", TRUE, "Low")</f>
        <v>Very High</v>
      </c>
      <c r="T4828" s="3" t="str" cm="1">
        <f t="array" ref="T4828">_xlfn.IFS(B4828 &gt;= 2005, "Post-2005", B4828 &gt;= 2000, "2000-2004", TRUE, "Pre-2000")</f>
        <v>Post-2005</v>
      </c>
    </row>
    <row r="4829" spans="1:20" x14ac:dyDescent="0.85">
      <c r="A4829" s="1">
        <v>41164</v>
      </c>
      <c r="B4829" t="s">
        <v>600</v>
      </c>
      <c r="C4829" t="s">
        <v>5364</v>
      </c>
      <c r="D4829" t="s">
        <v>5365</v>
      </c>
      <c r="E4829" t="s">
        <v>102</v>
      </c>
      <c r="F4829" t="s">
        <v>103</v>
      </c>
      <c r="G4829" t="s">
        <v>104</v>
      </c>
      <c r="H4829">
        <v>2008</v>
      </c>
      <c r="I4829" s="2">
        <v>29297.45</v>
      </c>
      <c r="J4829" s="2">
        <v>0</v>
      </c>
      <c r="K4829" s="2">
        <v>29297.45</v>
      </c>
      <c r="L4829" t="s">
        <v>18</v>
      </c>
      <c r="M4829" s="3" t="b">
        <f>trust_funds5[[#This Row],[Contributions Outstanding (USD)]]=0</f>
        <v>1</v>
      </c>
      <c r="N4829" s="3" t="str">
        <f t="shared" si="375"/>
        <v>Outstanding</v>
      </c>
      <c r="O4829" s="3" t="str">
        <f t="shared" si="376"/>
        <v>High Contribution &amp; Recent</v>
      </c>
      <c r="P4829" s="3" t="str">
        <f t="shared" si="377"/>
        <v>Other</v>
      </c>
      <c r="Q4829" s="3" t="str">
        <f t="shared" si="378"/>
        <v>Other</v>
      </c>
      <c r="R4829" s="3" t="str">
        <f t="shared" si="379"/>
        <v>Not LCLS</v>
      </c>
      <c r="S4829" s="3" t="str" cm="1">
        <f t="array" ref="S4829">_xlfn.IFS(G4829 &gt; 5000000, "Very High", G4829 &gt; 1000000, "High", G4829 &gt; 500000, "Medium", TRUE, "Low")</f>
        <v>Very High</v>
      </c>
      <c r="T4829" s="3" t="str" cm="1">
        <f t="array" ref="T4829">_xlfn.IFS(B4829 &gt;= 2005, "Post-2005", B4829 &gt;= 2000, "2000-2004", TRUE, "Pre-2000")</f>
        <v>Post-2005</v>
      </c>
    </row>
    <row r="4830" spans="1:20" x14ac:dyDescent="0.85">
      <c r="A4830" s="1">
        <v>41164</v>
      </c>
      <c r="B4830" t="s">
        <v>90</v>
      </c>
      <c r="C4830" t="s">
        <v>4175</v>
      </c>
      <c r="D4830" t="s">
        <v>4176</v>
      </c>
      <c r="E4830" t="s">
        <v>15</v>
      </c>
      <c r="F4830" t="s">
        <v>16</v>
      </c>
      <c r="G4830" t="s">
        <v>17</v>
      </c>
      <c r="H4830">
        <v>2008</v>
      </c>
      <c r="I4830" s="2">
        <v>12359.78</v>
      </c>
      <c r="J4830" s="2">
        <v>0</v>
      </c>
      <c r="K4830" s="2">
        <v>12359.78</v>
      </c>
      <c r="L4830" t="s">
        <v>18</v>
      </c>
      <c r="M4830" s="3" t="b">
        <f>trust_funds5[[#This Row],[Contributions Outstanding (USD)]]=0</f>
        <v>1</v>
      </c>
      <c r="N4830" s="3" t="str">
        <f t="shared" si="375"/>
        <v>Outstanding</v>
      </c>
      <c r="O4830" s="3" t="str">
        <f t="shared" si="376"/>
        <v>High Contribution &amp; Recent</v>
      </c>
      <c r="P4830" s="3" t="str">
        <f t="shared" si="377"/>
        <v>Other</v>
      </c>
      <c r="Q4830" s="3" t="str">
        <f t="shared" si="378"/>
        <v>Other</v>
      </c>
      <c r="R4830" s="3" t="str">
        <f t="shared" si="379"/>
        <v>Not LCLS</v>
      </c>
      <c r="S4830" s="3" t="str" cm="1">
        <f t="array" ref="S4830">_xlfn.IFS(G4830 &gt; 5000000, "Very High", G4830 &gt; 1000000, "High", G4830 &gt; 500000, "Medium", TRUE, "Low")</f>
        <v>Very High</v>
      </c>
      <c r="T4830" s="3" t="str" cm="1">
        <f t="array" ref="T4830">_xlfn.IFS(B4830 &gt;= 2005, "Post-2005", B4830 &gt;= 2000, "2000-2004", TRUE, "Pre-2000")</f>
        <v>Post-2005</v>
      </c>
    </row>
    <row r="4831" spans="1:20" x14ac:dyDescent="0.85">
      <c r="A4831" s="1">
        <v>41164</v>
      </c>
      <c r="B4831" t="s">
        <v>90</v>
      </c>
      <c r="C4831" t="s">
        <v>6732</v>
      </c>
      <c r="D4831" t="s">
        <v>6733</v>
      </c>
      <c r="E4831" t="s">
        <v>6734</v>
      </c>
      <c r="F4831" t="s">
        <v>6735</v>
      </c>
      <c r="G4831" t="s">
        <v>6736</v>
      </c>
      <c r="H4831">
        <v>2009</v>
      </c>
      <c r="I4831" s="2">
        <v>1185339.7</v>
      </c>
      <c r="J4831" s="2">
        <v>0</v>
      </c>
      <c r="K4831" s="2">
        <v>1185339.7</v>
      </c>
      <c r="L4831" t="s">
        <v>116</v>
      </c>
      <c r="M4831" s="3" t="b">
        <f>trust_funds5[[#This Row],[Contributions Outstanding (USD)]]=0</f>
        <v>1</v>
      </c>
      <c r="N4831" s="3" t="str">
        <f t="shared" si="375"/>
        <v>Outstanding</v>
      </c>
      <c r="O4831" s="3" t="str">
        <f t="shared" si="376"/>
        <v>High Contribution &amp; Recent</v>
      </c>
      <c r="P4831" s="3" t="str">
        <f t="shared" si="377"/>
        <v>Other</v>
      </c>
      <c r="Q4831" s="3" t="str">
        <f t="shared" si="378"/>
        <v>Other</v>
      </c>
      <c r="R4831" s="3" t="str">
        <f t="shared" si="379"/>
        <v>Not LCLS</v>
      </c>
      <c r="S4831" s="3" t="str" cm="1">
        <f t="array" ref="S4831">_xlfn.IFS(G4831 &gt; 5000000, "Very High", G4831 &gt; 1000000, "High", G4831 &gt; 500000, "Medium", TRUE, "Low")</f>
        <v>Very High</v>
      </c>
      <c r="T4831" s="3" t="str" cm="1">
        <f t="array" ref="T4831">_xlfn.IFS(B4831 &gt;= 2005, "Post-2005", B4831 &gt;= 2000, "2000-2004", TRUE, "Pre-2000")</f>
        <v>Post-2005</v>
      </c>
    </row>
    <row r="4832" spans="1:20" x14ac:dyDescent="0.85">
      <c r="A4832" s="1">
        <v>41164</v>
      </c>
      <c r="B4832" t="s">
        <v>739</v>
      </c>
      <c r="C4832" t="s">
        <v>740</v>
      </c>
      <c r="D4832" t="s">
        <v>741</v>
      </c>
      <c r="E4832" t="s">
        <v>15</v>
      </c>
      <c r="F4832" t="s">
        <v>16</v>
      </c>
      <c r="G4832" t="s">
        <v>17</v>
      </c>
      <c r="H4832">
        <v>2008</v>
      </c>
      <c r="I4832" s="2">
        <v>993048.66</v>
      </c>
      <c r="J4832" s="2">
        <v>0</v>
      </c>
      <c r="K4832" s="2">
        <v>993048.66</v>
      </c>
      <c r="L4832" t="s">
        <v>116</v>
      </c>
      <c r="M4832" s="3" t="b">
        <f>trust_funds5[[#This Row],[Contributions Outstanding (USD)]]=0</f>
        <v>1</v>
      </c>
      <c r="N4832" s="3" t="str">
        <f t="shared" si="375"/>
        <v>Outstanding</v>
      </c>
      <c r="O4832" s="3" t="str">
        <f t="shared" si="376"/>
        <v>High Contribution &amp; Recent</v>
      </c>
      <c r="P4832" s="3" t="str">
        <f t="shared" si="377"/>
        <v>Other</v>
      </c>
      <c r="Q4832" s="3" t="str">
        <f t="shared" si="378"/>
        <v>Other</v>
      </c>
      <c r="R4832" s="3" t="str">
        <f t="shared" si="379"/>
        <v>Not LCLS</v>
      </c>
      <c r="S4832" s="3" t="str" cm="1">
        <f t="array" ref="S4832">_xlfn.IFS(G4832 &gt; 5000000, "Very High", G4832 &gt; 1000000, "High", G4832 &gt; 500000, "Medium", TRUE, "Low")</f>
        <v>Very High</v>
      </c>
      <c r="T4832" s="3" t="str" cm="1">
        <f t="array" ref="T4832">_xlfn.IFS(B4832 &gt;= 2005, "Post-2005", B4832 &gt;= 2000, "2000-2004", TRUE, "Pre-2000")</f>
        <v>Post-2005</v>
      </c>
    </row>
    <row r="4833" spans="1:20" x14ac:dyDescent="0.85">
      <c r="A4833" s="1">
        <v>41164</v>
      </c>
      <c r="B4833" t="s">
        <v>739</v>
      </c>
      <c r="C4833" t="s">
        <v>740</v>
      </c>
      <c r="D4833" t="s">
        <v>741</v>
      </c>
      <c r="E4833" t="s">
        <v>42</v>
      </c>
      <c r="F4833" t="s">
        <v>43</v>
      </c>
      <c r="G4833" t="s">
        <v>44</v>
      </c>
      <c r="H4833">
        <v>2008</v>
      </c>
      <c r="I4833" s="2">
        <v>1886934.86</v>
      </c>
      <c r="J4833" s="2">
        <v>0</v>
      </c>
      <c r="K4833" s="2">
        <v>1886934.86</v>
      </c>
      <c r="L4833" t="s">
        <v>116</v>
      </c>
      <c r="M4833" s="3" t="b">
        <f>trust_funds5[[#This Row],[Contributions Outstanding (USD)]]=0</f>
        <v>1</v>
      </c>
      <c r="N4833" s="3" t="str">
        <f t="shared" si="375"/>
        <v>Outstanding</v>
      </c>
      <c r="O4833" s="3" t="str">
        <f t="shared" si="376"/>
        <v>High Contribution &amp; Recent</v>
      </c>
      <c r="P4833" s="3" t="str">
        <f t="shared" si="377"/>
        <v>Other</v>
      </c>
      <c r="Q4833" s="3" t="str">
        <f t="shared" si="378"/>
        <v>Other</v>
      </c>
      <c r="R4833" s="3" t="str">
        <f t="shared" si="379"/>
        <v>Not LCLS</v>
      </c>
      <c r="S4833" s="3" t="str" cm="1">
        <f t="array" ref="S4833">_xlfn.IFS(G4833 &gt; 5000000, "Very High", G4833 &gt; 1000000, "High", G4833 &gt; 500000, "Medium", TRUE, "Low")</f>
        <v>Very High</v>
      </c>
      <c r="T4833" s="3" t="str" cm="1">
        <f t="array" ref="T4833">_xlfn.IFS(B4833 &gt;= 2005, "Post-2005", B4833 &gt;= 2000, "2000-2004", TRUE, "Pre-2000")</f>
        <v>Post-2005</v>
      </c>
    </row>
    <row r="4834" spans="1:20" x14ac:dyDescent="0.85">
      <c r="A4834" s="1">
        <v>41164</v>
      </c>
      <c r="B4834" t="s">
        <v>90</v>
      </c>
      <c r="C4834" t="s">
        <v>6737</v>
      </c>
      <c r="D4834" t="s">
        <v>6738</v>
      </c>
      <c r="E4834" t="s">
        <v>607</v>
      </c>
      <c r="F4834" t="s">
        <v>608</v>
      </c>
      <c r="G4834" t="s">
        <v>608</v>
      </c>
      <c r="H4834">
        <v>2008</v>
      </c>
      <c r="I4834" s="2">
        <v>3300000</v>
      </c>
      <c r="J4834" s="2">
        <v>0</v>
      </c>
      <c r="K4834" s="2">
        <v>3300000</v>
      </c>
      <c r="L4834" t="s">
        <v>18</v>
      </c>
      <c r="M4834" s="3" t="b">
        <f>trust_funds5[[#This Row],[Contributions Outstanding (USD)]]=0</f>
        <v>1</v>
      </c>
      <c r="N4834" s="3" t="str">
        <f t="shared" si="375"/>
        <v>Outstanding</v>
      </c>
      <c r="O4834" s="3" t="str">
        <f t="shared" si="376"/>
        <v>High Contribution &amp; Recent</v>
      </c>
      <c r="P4834" s="3" t="str">
        <f t="shared" si="377"/>
        <v>Other</v>
      </c>
      <c r="Q4834" s="3" t="str">
        <f t="shared" si="378"/>
        <v>Other</v>
      </c>
      <c r="R4834" s="3" t="str">
        <f t="shared" si="379"/>
        <v>Not LCLS</v>
      </c>
      <c r="S4834" s="3" t="str" cm="1">
        <f t="array" ref="S4834">_xlfn.IFS(G4834 &gt; 5000000, "Very High", G4834 &gt; 1000000, "High", G4834 &gt; 500000, "Medium", TRUE, "Low")</f>
        <v>Very High</v>
      </c>
      <c r="T4834" s="3" t="str" cm="1">
        <f t="array" ref="T4834">_xlfn.IFS(B4834 &gt;= 2005, "Post-2005", B4834 &gt;= 2000, "2000-2004", TRUE, "Pre-2000")</f>
        <v>Post-2005</v>
      </c>
    </row>
    <row r="4835" spans="1:20" x14ac:dyDescent="0.85">
      <c r="A4835" s="1">
        <v>41164</v>
      </c>
      <c r="B4835" t="s">
        <v>90</v>
      </c>
      <c r="C4835" t="s">
        <v>6737</v>
      </c>
      <c r="D4835" t="s">
        <v>6738</v>
      </c>
      <c r="E4835" t="s">
        <v>93</v>
      </c>
      <c r="F4835" t="s">
        <v>94</v>
      </c>
      <c r="H4835">
        <v>2008</v>
      </c>
      <c r="I4835" s="2">
        <v>1000000</v>
      </c>
      <c r="J4835" s="2">
        <v>0</v>
      </c>
      <c r="K4835" s="2">
        <v>1000000</v>
      </c>
      <c r="L4835" t="s">
        <v>18</v>
      </c>
      <c r="M4835" s="3" t="b">
        <f>trust_funds5[[#This Row],[Contributions Outstanding (USD)]]=0</f>
        <v>1</v>
      </c>
      <c r="N4835" s="3" t="str">
        <f t="shared" si="375"/>
        <v>Outstanding</v>
      </c>
      <c r="O4835" s="3" t="str">
        <f t="shared" si="376"/>
        <v>High Contribution &amp; Recent</v>
      </c>
      <c r="P4835" s="3" t="str">
        <f t="shared" si="377"/>
        <v>Other</v>
      </c>
      <c r="Q4835" s="3" t="str">
        <f t="shared" si="378"/>
        <v>Other</v>
      </c>
      <c r="R4835" s="3" t="str">
        <f t="shared" si="379"/>
        <v>Not LCLS</v>
      </c>
      <c r="S4835" s="3" t="str" cm="1">
        <f t="array" ref="S4835">_xlfn.IFS(G4835 &gt; 5000000, "Very High", G4835 &gt; 1000000, "High", G4835 &gt; 500000, "Medium", TRUE, "Low")</f>
        <v>Low</v>
      </c>
      <c r="T4835" s="3" t="str" cm="1">
        <f t="array" ref="T4835">_xlfn.IFS(B4835 &gt;= 2005, "Post-2005", B4835 &gt;= 2000, "2000-2004", TRUE, "Pre-2000")</f>
        <v>Post-2005</v>
      </c>
    </row>
    <row r="4836" spans="1:20" x14ac:dyDescent="0.85">
      <c r="A4836" s="1">
        <v>41164</v>
      </c>
      <c r="B4836" t="s">
        <v>90</v>
      </c>
      <c r="C4836" t="s">
        <v>5793</v>
      </c>
      <c r="D4836" t="s">
        <v>5794</v>
      </c>
      <c r="E4836" t="s">
        <v>200</v>
      </c>
      <c r="F4836" t="s">
        <v>201</v>
      </c>
      <c r="G4836" t="s">
        <v>202</v>
      </c>
      <c r="H4836">
        <v>2008</v>
      </c>
      <c r="I4836" s="2">
        <v>64973</v>
      </c>
      <c r="J4836" s="2">
        <v>27</v>
      </c>
      <c r="K4836" s="2">
        <v>65000</v>
      </c>
      <c r="L4836" t="s">
        <v>116</v>
      </c>
      <c r="M4836" s="3" t="b">
        <f>trust_funds5[[#This Row],[Contributions Outstanding (USD)]]=0</f>
        <v>0</v>
      </c>
      <c r="N4836" s="3" t="str">
        <f t="shared" si="375"/>
        <v>Outstanding</v>
      </c>
      <c r="O4836" s="3" t="str">
        <f t="shared" si="376"/>
        <v>High Contribution &amp; Recent</v>
      </c>
      <c r="P4836" s="3" t="str">
        <f t="shared" si="377"/>
        <v>Other</v>
      </c>
      <c r="Q4836" s="3" t="str">
        <f t="shared" si="378"/>
        <v>Other</v>
      </c>
      <c r="R4836" s="3" t="str">
        <f t="shared" si="379"/>
        <v>Not LCLS</v>
      </c>
      <c r="S4836" s="3" t="str" cm="1">
        <f t="array" ref="S4836">_xlfn.IFS(G4836 &gt; 5000000, "Very High", G4836 &gt; 1000000, "High", G4836 &gt; 500000, "Medium", TRUE, "Low")</f>
        <v>Very High</v>
      </c>
      <c r="T4836" s="3" t="str" cm="1">
        <f t="array" ref="T4836">_xlfn.IFS(B4836 &gt;= 2005, "Post-2005", B4836 &gt;= 2000, "2000-2004", TRUE, "Pre-2000")</f>
        <v>Post-2005</v>
      </c>
    </row>
    <row r="4837" spans="1:20" x14ac:dyDescent="0.85">
      <c r="A4837" s="1">
        <v>41164</v>
      </c>
      <c r="B4837" t="s">
        <v>90</v>
      </c>
      <c r="C4837" t="s">
        <v>5793</v>
      </c>
      <c r="D4837" t="s">
        <v>5794</v>
      </c>
      <c r="E4837" t="s">
        <v>1709</v>
      </c>
      <c r="F4837" t="s">
        <v>1710</v>
      </c>
      <c r="G4837" t="s">
        <v>1711</v>
      </c>
      <c r="H4837">
        <v>2008</v>
      </c>
      <c r="I4837" s="2">
        <v>10000</v>
      </c>
      <c r="J4837" s="2">
        <v>0</v>
      </c>
      <c r="K4837" s="2">
        <v>10000</v>
      </c>
      <c r="L4837" t="s">
        <v>116</v>
      </c>
      <c r="M4837" s="3" t="b">
        <f>trust_funds5[[#This Row],[Contributions Outstanding (USD)]]=0</f>
        <v>1</v>
      </c>
      <c r="N4837" s="3" t="str">
        <f t="shared" si="375"/>
        <v>Outstanding</v>
      </c>
      <c r="O4837" s="3" t="str">
        <f t="shared" si="376"/>
        <v>High Contribution &amp; Recent</v>
      </c>
      <c r="P4837" s="3" t="str">
        <f t="shared" si="377"/>
        <v>Other</v>
      </c>
      <c r="Q4837" s="3" t="str">
        <f t="shared" si="378"/>
        <v>Other</v>
      </c>
      <c r="R4837" s="3" t="str">
        <f t="shared" si="379"/>
        <v>Not LCLS</v>
      </c>
      <c r="S4837" s="3" t="str" cm="1">
        <f t="array" ref="S4837">_xlfn.IFS(G4837 &gt; 5000000, "Very High", G4837 &gt; 1000000, "High", G4837 &gt; 500000, "Medium", TRUE, "Low")</f>
        <v>Very High</v>
      </c>
      <c r="T4837" s="3" t="str" cm="1">
        <f t="array" ref="T4837">_xlfn.IFS(B4837 &gt;= 2005, "Post-2005", B4837 &gt;= 2000, "2000-2004", TRUE, "Pre-2000")</f>
        <v>Post-2005</v>
      </c>
    </row>
    <row r="4838" spans="1:20" x14ac:dyDescent="0.85">
      <c r="A4838" s="1">
        <v>41164</v>
      </c>
      <c r="B4838" t="s">
        <v>90</v>
      </c>
      <c r="C4838" t="s">
        <v>5793</v>
      </c>
      <c r="D4838" t="s">
        <v>5794</v>
      </c>
      <c r="E4838" t="s">
        <v>2108</v>
      </c>
      <c r="F4838" t="s">
        <v>2109</v>
      </c>
      <c r="G4838" t="s">
        <v>2110</v>
      </c>
      <c r="H4838">
        <v>2008</v>
      </c>
      <c r="I4838" s="2">
        <v>10000</v>
      </c>
      <c r="J4838" s="2">
        <v>0</v>
      </c>
      <c r="K4838" s="2">
        <v>10000</v>
      </c>
      <c r="L4838" t="s">
        <v>116</v>
      </c>
      <c r="M4838" s="3" t="b">
        <f>trust_funds5[[#This Row],[Contributions Outstanding (USD)]]=0</f>
        <v>1</v>
      </c>
      <c r="N4838" s="3" t="str">
        <f t="shared" si="375"/>
        <v>Outstanding</v>
      </c>
      <c r="O4838" s="3" t="str">
        <f t="shared" si="376"/>
        <v>High Contribution &amp; Recent</v>
      </c>
      <c r="P4838" s="3" t="str">
        <f t="shared" si="377"/>
        <v>Other</v>
      </c>
      <c r="Q4838" s="3" t="str">
        <f t="shared" si="378"/>
        <v>Other</v>
      </c>
      <c r="R4838" s="3" t="str">
        <f t="shared" si="379"/>
        <v>Not LCLS</v>
      </c>
      <c r="S4838" s="3" t="str" cm="1">
        <f t="array" ref="S4838">_xlfn.IFS(G4838 &gt; 5000000, "Very High", G4838 &gt; 1000000, "High", G4838 &gt; 500000, "Medium", TRUE, "Low")</f>
        <v>Very High</v>
      </c>
      <c r="T4838" s="3" t="str" cm="1">
        <f t="array" ref="T4838">_xlfn.IFS(B4838 &gt;= 2005, "Post-2005", B4838 &gt;= 2000, "2000-2004", TRUE, "Pre-2000")</f>
        <v>Post-2005</v>
      </c>
    </row>
    <row r="4839" spans="1:20" x14ac:dyDescent="0.85">
      <c r="A4839" s="1">
        <v>41164</v>
      </c>
      <c r="B4839" t="s">
        <v>90</v>
      </c>
      <c r="C4839" t="s">
        <v>5793</v>
      </c>
      <c r="D4839" t="s">
        <v>5794</v>
      </c>
      <c r="E4839" t="s">
        <v>93</v>
      </c>
      <c r="F4839" t="s">
        <v>94</v>
      </c>
      <c r="H4839">
        <v>2008</v>
      </c>
      <c r="I4839" s="2">
        <v>50000</v>
      </c>
      <c r="J4839" s="2">
        <v>0</v>
      </c>
      <c r="K4839" s="2">
        <v>50000</v>
      </c>
      <c r="L4839" t="s">
        <v>116</v>
      </c>
      <c r="M4839" s="3" t="b">
        <f>trust_funds5[[#This Row],[Contributions Outstanding (USD)]]=0</f>
        <v>1</v>
      </c>
      <c r="N4839" s="3" t="str">
        <f t="shared" si="375"/>
        <v>Outstanding</v>
      </c>
      <c r="O4839" s="3" t="str">
        <f t="shared" si="376"/>
        <v>High Contribution &amp; Recent</v>
      </c>
      <c r="P4839" s="3" t="str">
        <f t="shared" si="377"/>
        <v>Other</v>
      </c>
      <c r="Q4839" s="3" t="str">
        <f t="shared" si="378"/>
        <v>Other</v>
      </c>
      <c r="R4839" s="3" t="str">
        <f t="shared" si="379"/>
        <v>Not LCLS</v>
      </c>
      <c r="S4839" s="3" t="str" cm="1">
        <f t="array" ref="S4839">_xlfn.IFS(G4839 &gt; 5000000, "Very High", G4839 &gt; 1000000, "High", G4839 &gt; 500000, "Medium", TRUE, "Low")</f>
        <v>Low</v>
      </c>
      <c r="T4839" s="3" t="str" cm="1">
        <f t="array" ref="T4839">_xlfn.IFS(B4839 &gt;= 2005, "Post-2005", B4839 &gt;= 2000, "2000-2004", TRUE, "Pre-2000")</f>
        <v>Post-2005</v>
      </c>
    </row>
    <row r="4840" spans="1:20" x14ac:dyDescent="0.85">
      <c r="A4840" s="1">
        <v>41164</v>
      </c>
      <c r="B4840" t="s">
        <v>2654</v>
      </c>
      <c r="C4840" t="s">
        <v>6739</v>
      </c>
      <c r="D4840" t="s">
        <v>6740</v>
      </c>
      <c r="E4840" t="s">
        <v>119</v>
      </c>
      <c r="F4840" t="s">
        <v>120</v>
      </c>
      <c r="G4840" t="s">
        <v>121</v>
      </c>
      <c r="H4840">
        <v>2008</v>
      </c>
      <c r="I4840" s="2">
        <v>17617782.210000001</v>
      </c>
      <c r="J4840" s="2">
        <v>0</v>
      </c>
      <c r="K4840" s="2">
        <v>17617782.210000001</v>
      </c>
      <c r="L4840" t="s">
        <v>18</v>
      </c>
      <c r="M4840" s="3" t="b">
        <f>trust_funds5[[#This Row],[Contributions Outstanding (USD)]]=0</f>
        <v>1</v>
      </c>
      <c r="N4840" s="3" t="str">
        <f t="shared" si="375"/>
        <v>Outstanding</v>
      </c>
      <c r="O4840" s="3" t="str">
        <f t="shared" si="376"/>
        <v>High Contribution &amp; Recent</v>
      </c>
      <c r="P4840" s="3" t="str">
        <f t="shared" si="377"/>
        <v>Other</v>
      </c>
      <c r="Q4840" s="3" t="str">
        <f t="shared" si="378"/>
        <v>Other</v>
      </c>
      <c r="R4840" s="3" t="str">
        <f t="shared" si="379"/>
        <v>Not LCLS</v>
      </c>
      <c r="S4840" s="3" t="str" cm="1">
        <f t="array" ref="S4840">_xlfn.IFS(G4840 &gt; 5000000, "Very High", G4840 &gt; 1000000, "High", G4840 &gt; 500000, "Medium", TRUE, "Low")</f>
        <v>Very High</v>
      </c>
      <c r="T4840" s="3" t="str" cm="1">
        <f t="array" ref="T4840">_xlfn.IFS(B4840 &gt;= 2005, "Post-2005", B4840 &gt;= 2000, "2000-2004", TRUE, "Pre-2000")</f>
        <v>Post-2005</v>
      </c>
    </row>
    <row r="4841" spans="1:20" x14ac:dyDescent="0.85">
      <c r="A4841" s="1">
        <v>41164</v>
      </c>
      <c r="B4841" t="s">
        <v>5032</v>
      </c>
      <c r="C4841" t="s">
        <v>5033</v>
      </c>
      <c r="D4841" t="s">
        <v>5034</v>
      </c>
      <c r="E4841" t="s">
        <v>56</v>
      </c>
      <c r="F4841" t="s">
        <v>57</v>
      </c>
      <c r="G4841" t="s">
        <v>58</v>
      </c>
      <c r="H4841">
        <v>2008</v>
      </c>
      <c r="I4841" s="2">
        <v>33090764.289999999</v>
      </c>
      <c r="J4841" s="2">
        <v>0</v>
      </c>
      <c r="K4841" s="2">
        <v>33090764.289999999</v>
      </c>
      <c r="L4841" t="s">
        <v>116</v>
      </c>
      <c r="M4841" s="3" t="b">
        <f>trust_funds5[[#This Row],[Contributions Outstanding (USD)]]=0</f>
        <v>1</v>
      </c>
      <c r="N4841" s="3" t="str">
        <f t="shared" si="375"/>
        <v>Outstanding</v>
      </c>
      <c r="O4841" s="3" t="str">
        <f t="shared" si="376"/>
        <v>High Contribution &amp; Recent</v>
      </c>
      <c r="P4841" s="3" t="str">
        <f t="shared" si="377"/>
        <v>Other</v>
      </c>
      <c r="Q4841" s="3" t="str">
        <f t="shared" si="378"/>
        <v>Other</v>
      </c>
      <c r="R4841" s="3" t="str">
        <f t="shared" si="379"/>
        <v>Not LCLS</v>
      </c>
      <c r="S4841" s="3" t="str" cm="1">
        <f t="array" ref="S4841">_xlfn.IFS(G4841 &gt; 5000000, "Very High", G4841 &gt; 1000000, "High", G4841 &gt; 500000, "Medium", TRUE, "Low")</f>
        <v>Very High</v>
      </c>
      <c r="T4841" s="3" t="str" cm="1">
        <f t="array" ref="T4841">_xlfn.IFS(B4841 &gt;= 2005, "Post-2005", B4841 &gt;= 2000, "2000-2004", TRUE, "Pre-2000")</f>
        <v>Post-2005</v>
      </c>
    </row>
    <row r="4842" spans="1:20" x14ac:dyDescent="0.85">
      <c r="A4842" s="1">
        <v>41164</v>
      </c>
      <c r="B4842" t="s">
        <v>5032</v>
      </c>
      <c r="C4842" t="s">
        <v>5033</v>
      </c>
      <c r="D4842" t="s">
        <v>5034</v>
      </c>
      <c r="E4842" t="s">
        <v>70</v>
      </c>
      <c r="F4842" t="s">
        <v>71</v>
      </c>
      <c r="G4842" t="s">
        <v>72</v>
      </c>
      <c r="H4842">
        <v>2008</v>
      </c>
      <c r="I4842" s="2">
        <v>4998800.29</v>
      </c>
      <c r="J4842" s="2">
        <v>0</v>
      </c>
      <c r="K4842" s="2">
        <v>4998800.29</v>
      </c>
      <c r="L4842" t="s">
        <v>116</v>
      </c>
      <c r="M4842" s="3" t="b">
        <f>trust_funds5[[#This Row],[Contributions Outstanding (USD)]]=0</f>
        <v>1</v>
      </c>
      <c r="N4842" s="3" t="str">
        <f t="shared" si="375"/>
        <v>Outstanding</v>
      </c>
      <c r="O4842" s="3" t="str">
        <f t="shared" si="376"/>
        <v>High Contribution &amp; Recent</v>
      </c>
      <c r="P4842" s="3" t="str">
        <f t="shared" si="377"/>
        <v>Other</v>
      </c>
      <c r="Q4842" s="3" t="str">
        <f t="shared" si="378"/>
        <v>Other</v>
      </c>
      <c r="R4842" s="3" t="str">
        <f t="shared" si="379"/>
        <v>Not LCLS</v>
      </c>
      <c r="S4842" s="3" t="str" cm="1">
        <f t="array" ref="S4842">_xlfn.IFS(G4842 &gt; 5000000, "Very High", G4842 &gt; 1000000, "High", G4842 &gt; 500000, "Medium", TRUE, "Low")</f>
        <v>Very High</v>
      </c>
      <c r="T4842" s="3" t="str" cm="1">
        <f t="array" ref="T4842">_xlfn.IFS(B4842 &gt;= 2005, "Post-2005", B4842 &gt;= 2000, "2000-2004", TRUE, "Pre-2000")</f>
        <v>Post-2005</v>
      </c>
    </row>
    <row r="4843" spans="1:20" x14ac:dyDescent="0.85">
      <c r="A4843" s="1">
        <v>41164</v>
      </c>
      <c r="B4843" t="s">
        <v>5032</v>
      </c>
      <c r="C4843" t="s">
        <v>5033</v>
      </c>
      <c r="D4843" t="s">
        <v>5034</v>
      </c>
      <c r="E4843" t="s">
        <v>2863</v>
      </c>
      <c r="F4843" t="s">
        <v>2864</v>
      </c>
      <c r="G4843" t="s">
        <v>5769</v>
      </c>
      <c r="H4843">
        <v>2008</v>
      </c>
      <c r="I4843" s="2">
        <v>65295000</v>
      </c>
      <c r="J4843" s="2">
        <v>0</v>
      </c>
      <c r="K4843" s="2">
        <v>65295000</v>
      </c>
      <c r="L4843" t="s">
        <v>116</v>
      </c>
      <c r="M4843" s="3" t="b">
        <f>trust_funds5[[#This Row],[Contributions Outstanding (USD)]]=0</f>
        <v>1</v>
      </c>
      <c r="N4843" s="3" t="str">
        <f t="shared" si="375"/>
        <v>Outstanding</v>
      </c>
      <c r="O4843" s="3" t="str">
        <f t="shared" si="376"/>
        <v>High Contribution &amp; Recent</v>
      </c>
      <c r="P4843" s="3" t="str">
        <f t="shared" si="377"/>
        <v>Other</v>
      </c>
      <c r="Q4843" s="3" t="str">
        <f t="shared" si="378"/>
        <v>Other</v>
      </c>
      <c r="R4843" s="3" t="str">
        <f t="shared" si="379"/>
        <v>Not LCLS</v>
      </c>
      <c r="S4843" s="3" t="str" cm="1">
        <f t="array" ref="S4843">_xlfn.IFS(G4843 &gt; 5000000, "Very High", G4843 &gt; 1000000, "High", G4843 &gt; 500000, "Medium", TRUE, "Low")</f>
        <v>Very High</v>
      </c>
      <c r="T4843" s="3" t="str" cm="1">
        <f t="array" ref="T4843">_xlfn.IFS(B4843 &gt;= 2005, "Post-2005", B4843 &gt;= 2000, "2000-2004", TRUE, "Pre-2000")</f>
        <v>Post-2005</v>
      </c>
    </row>
    <row r="4844" spans="1:20" x14ac:dyDescent="0.85">
      <c r="A4844" s="1">
        <v>41164</v>
      </c>
      <c r="B4844" t="s">
        <v>5032</v>
      </c>
      <c r="C4844" t="s">
        <v>5033</v>
      </c>
      <c r="D4844" t="s">
        <v>5034</v>
      </c>
      <c r="E4844" t="s">
        <v>293</v>
      </c>
      <c r="F4844" t="s">
        <v>294</v>
      </c>
      <c r="G4844" t="s">
        <v>4803</v>
      </c>
      <c r="H4844">
        <v>2008</v>
      </c>
      <c r="I4844" s="2">
        <v>7914500</v>
      </c>
      <c r="J4844" s="2">
        <v>0</v>
      </c>
      <c r="K4844" s="2">
        <v>7914500</v>
      </c>
      <c r="L4844" t="s">
        <v>116</v>
      </c>
      <c r="M4844" s="3" t="b">
        <f>trust_funds5[[#This Row],[Contributions Outstanding (USD)]]=0</f>
        <v>1</v>
      </c>
      <c r="N4844" s="3" t="str">
        <f t="shared" si="375"/>
        <v>Outstanding</v>
      </c>
      <c r="O4844" s="3" t="str">
        <f t="shared" si="376"/>
        <v>High Contribution &amp; Recent</v>
      </c>
      <c r="P4844" s="3" t="str">
        <f t="shared" si="377"/>
        <v>Other</v>
      </c>
      <c r="Q4844" s="3" t="str">
        <f t="shared" si="378"/>
        <v>Other</v>
      </c>
      <c r="R4844" s="3" t="str">
        <f t="shared" si="379"/>
        <v>Not LCLS</v>
      </c>
      <c r="S4844" s="3" t="str" cm="1">
        <f t="array" ref="S4844">_xlfn.IFS(G4844 &gt; 5000000, "Very High", G4844 &gt; 1000000, "High", G4844 &gt; 500000, "Medium", TRUE, "Low")</f>
        <v>Very High</v>
      </c>
      <c r="T4844" s="3" t="str" cm="1">
        <f t="array" ref="T4844">_xlfn.IFS(B4844 &gt;= 2005, "Post-2005", B4844 &gt;= 2000, "2000-2004", TRUE, "Pre-2000")</f>
        <v>Post-2005</v>
      </c>
    </row>
    <row r="4845" spans="1:20" x14ac:dyDescent="0.85">
      <c r="A4845" s="1">
        <v>41164</v>
      </c>
      <c r="B4845" t="s">
        <v>5032</v>
      </c>
      <c r="C4845" t="s">
        <v>5033</v>
      </c>
      <c r="D4845" t="s">
        <v>5034</v>
      </c>
      <c r="E4845" t="s">
        <v>204</v>
      </c>
      <c r="F4845" t="s">
        <v>205</v>
      </c>
      <c r="G4845" t="s">
        <v>206</v>
      </c>
      <c r="H4845">
        <v>2008</v>
      </c>
      <c r="I4845" s="2">
        <v>8714400</v>
      </c>
      <c r="J4845" s="2">
        <v>0</v>
      </c>
      <c r="K4845" s="2">
        <v>8714400</v>
      </c>
      <c r="L4845" t="s">
        <v>116</v>
      </c>
      <c r="M4845" s="3" t="b">
        <f>trust_funds5[[#This Row],[Contributions Outstanding (USD)]]=0</f>
        <v>1</v>
      </c>
      <c r="N4845" s="3" t="str">
        <f t="shared" si="375"/>
        <v>Outstanding</v>
      </c>
      <c r="O4845" s="3" t="str">
        <f t="shared" si="376"/>
        <v>High Contribution &amp; Recent</v>
      </c>
      <c r="P4845" s="3" t="str">
        <f t="shared" si="377"/>
        <v>Other</v>
      </c>
      <c r="Q4845" s="3" t="str">
        <f t="shared" si="378"/>
        <v>Other</v>
      </c>
      <c r="R4845" s="3" t="str">
        <f t="shared" si="379"/>
        <v>Not LCLS</v>
      </c>
      <c r="S4845" s="3" t="str" cm="1">
        <f t="array" ref="S4845">_xlfn.IFS(G4845 &gt; 5000000, "Very High", G4845 &gt; 1000000, "High", G4845 &gt; 500000, "Medium", TRUE, "Low")</f>
        <v>Very High</v>
      </c>
      <c r="T4845" s="3" t="str" cm="1">
        <f t="array" ref="T4845">_xlfn.IFS(B4845 &gt;= 2005, "Post-2005", B4845 &gt;= 2000, "2000-2004", TRUE, "Pre-2000")</f>
        <v>Post-2005</v>
      </c>
    </row>
    <row r="4846" spans="1:20" x14ac:dyDescent="0.85">
      <c r="A4846" s="1">
        <v>41164</v>
      </c>
      <c r="B4846" t="s">
        <v>5032</v>
      </c>
      <c r="C4846" t="s">
        <v>5033</v>
      </c>
      <c r="D4846" t="s">
        <v>5034</v>
      </c>
      <c r="E4846" t="s">
        <v>223</v>
      </c>
      <c r="F4846" t="s">
        <v>224</v>
      </c>
      <c r="G4846" t="s">
        <v>4528</v>
      </c>
      <c r="H4846">
        <v>2008</v>
      </c>
      <c r="I4846" s="2">
        <v>1200000</v>
      </c>
      <c r="J4846" s="2">
        <v>0</v>
      </c>
      <c r="K4846" s="2">
        <v>1200000</v>
      </c>
      <c r="L4846" t="s">
        <v>116</v>
      </c>
      <c r="M4846" s="3" t="b">
        <f>trust_funds5[[#This Row],[Contributions Outstanding (USD)]]=0</f>
        <v>1</v>
      </c>
      <c r="N4846" s="3" t="str">
        <f t="shared" si="375"/>
        <v>Outstanding</v>
      </c>
      <c r="O4846" s="3" t="str">
        <f t="shared" si="376"/>
        <v>High Contribution &amp; Recent</v>
      </c>
      <c r="P4846" s="3" t="str">
        <f t="shared" si="377"/>
        <v>Other</v>
      </c>
      <c r="Q4846" s="3" t="str">
        <f t="shared" si="378"/>
        <v>Other</v>
      </c>
      <c r="R4846" s="3" t="str">
        <f t="shared" si="379"/>
        <v>Not LCLS</v>
      </c>
      <c r="S4846" s="3" t="str" cm="1">
        <f t="array" ref="S4846">_xlfn.IFS(G4846 &gt; 5000000, "Very High", G4846 &gt; 1000000, "High", G4846 &gt; 500000, "Medium", TRUE, "Low")</f>
        <v>Very High</v>
      </c>
      <c r="T4846" s="3" t="str" cm="1">
        <f t="array" ref="T4846">_xlfn.IFS(B4846 &gt;= 2005, "Post-2005", B4846 &gt;= 2000, "2000-2004", TRUE, "Pre-2000")</f>
        <v>Post-2005</v>
      </c>
    </row>
    <row r="4847" spans="1:20" x14ac:dyDescent="0.85">
      <c r="A4847" s="1">
        <v>41164</v>
      </c>
      <c r="B4847" t="s">
        <v>5032</v>
      </c>
      <c r="C4847" t="s">
        <v>5033</v>
      </c>
      <c r="D4847" t="s">
        <v>5034</v>
      </c>
      <c r="E4847" t="s">
        <v>42</v>
      </c>
      <c r="F4847" t="s">
        <v>43</v>
      </c>
      <c r="G4847" t="s">
        <v>44</v>
      </c>
      <c r="H4847">
        <v>2008</v>
      </c>
      <c r="I4847" s="2">
        <v>6513204.8600000003</v>
      </c>
      <c r="J4847" s="2">
        <v>0</v>
      </c>
      <c r="K4847" s="2">
        <v>6513204.8600000003</v>
      </c>
      <c r="L4847" t="s">
        <v>116</v>
      </c>
      <c r="M4847" s="3" t="b">
        <f>trust_funds5[[#This Row],[Contributions Outstanding (USD)]]=0</f>
        <v>1</v>
      </c>
      <c r="N4847" s="3" t="str">
        <f t="shared" si="375"/>
        <v>Outstanding</v>
      </c>
      <c r="O4847" s="3" t="str">
        <f t="shared" si="376"/>
        <v>High Contribution &amp; Recent</v>
      </c>
      <c r="P4847" s="3" t="str">
        <f t="shared" si="377"/>
        <v>Other</v>
      </c>
      <c r="Q4847" s="3" t="str">
        <f t="shared" si="378"/>
        <v>Other</v>
      </c>
      <c r="R4847" s="3" t="str">
        <f t="shared" si="379"/>
        <v>Not LCLS</v>
      </c>
      <c r="S4847" s="3" t="str" cm="1">
        <f t="array" ref="S4847">_xlfn.IFS(G4847 &gt; 5000000, "Very High", G4847 &gt; 1000000, "High", G4847 &gt; 500000, "Medium", TRUE, "Low")</f>
        <v>Very High</v>
      </c>
      <c r="T4847" s="3" t="str" cm="1">
        <f t="array" ref="T4847">_xlfn.IFS(B4847 &gt;= 2005, "Post-2005", B4847 &gt;= 2000, "2000-2004", TRUE, "Pre-2000")</f>
        <v>Post-2005</v>
      </c>
    </row>
    <row r="4848" spans="1:20" x14ac:dyDescent="0.85">
      <c r="A4848" s="1">
        <v>41164</v>
      </c>
      <c r="B4848" t="s">
        <v>5032</v>
      </c>
      <c r="C4848" t="s">
        <v>5033</v>
      </c>
      <c r="D4848" t="s">
        <v>5034</v>
      </c>
      <c r="E4848" t="s">
        <v>5978</v>
      </c>
      <c r="F4848" t="s">
        <v>5979</v>
      </c>
      <c r="G4848" t="s">
        <v>6741</v>
      </c>
      <c r="H4848">
        <v>2008</v>
      </c>
      <c r="I4848" s="2">
        <v>441690</v>
      </c>
      <c r="J4848" s="2">
        <v>0</v>
      </c>
      <c r="K4848" s="2">
        <v>441690</v>
      </c>
      <c r="L4848" t="s">
        <v>116</v>
      </c>
      <c r="M4848" s="3" t="b">
        <f>trust_funds5[[#This Row],[Contributions Outstanding (USD)]]=0</f>
        <v>1</v>
      </c>
      <c r="N4848" s="3" t="str">
        <f t="shared" si="375"/>
        <v>Outstanding</v>
      </c>
      <c r="O4848" s="3" t="str">
        <f t="shared" si="376"/>
        <v>High Contribution &amp; Recent</v>
      </c>
      <c r="P4848" s="3" t="str">
        <f t="shared" si="377"/>
        <v>Other</v>
      </c>
      <c r="Q4848" s="3" t="str">
        <f t="shared" si="378"/>
        <v>Other</v>
      </c>
      <c r="R4848" s="3" t="str">
        <f t="shared" si="379"/>
        <v>Not LCLS</v>
      </c>
      <c r="S4848" s="3" t="str" cm="1">
        <f t="array" ref="S4848">_xlfn.IFS(G4848 &gt; 5000000, "Very High", G4848 &gt; 1000000, "High", G4848 &gt; 500000, "Medium", TRUE, "Low")</f>
        <v>Very High</v>
      </c>
      <c r="T4848" s="3" t="str" cm="1">
        <f t="array" ref="T4848">_xlfn.IFS(B4848 &gt;= 2005, "Post-2005", B4848 &gt;= 2000, "2000-2004", TRUE, "Pre-2000")</f>
        <v>Post-2005</v>
      </c>
    </row>
    <row r="4849" spans="1:20" x14ac:dyDescent="0.85">
      <c r="A4849" s="1">
        <v>41164</v>
      </c>
      <c r="B4849" t="s">
        <v>5032</v>
      </c>
      <c r="C4849" t="s">
        <v>6742</v>
      </c>
      <c r="D4849" t="s">
        <v>6743</v>
      </c>
      <c r="E4849" t="s">
        <v>264</v>
      </c>
      <c r="F4849" t="s">
        <v>265</v>
      </c>
      <c r="G4849" t="s">
        <v>1350</v>
      </c>
      <c r="H4849">
        <v>2008</v>
      </c>
      <c r="I4849" s="2">
        <v>7457500</v>
      </c>
      <c r="J4849" s="2">
        <v>0</v>
      </c>
      <c r="K4849" s="2">
        <v>7457500</v>
      </c>
      <c r="L4849" t="s">
        <v>116</v>
      </c>
      <c r="M4849" s="3" t="b">
        <f>trust_funds5[[#This Row],[Contributions Outstanding (USD)]]=0</f>
        <v>1</v>
      </c>
      <c r="N4849" s="3" t="str">
        <f t="shared" si="375"/>
        <v>Outstanding</v>
      </c>
      <c r="O4849" s="3" t="str">
        <f t="shared" si="376"/>
        <v>High Contribution &amp; Recent</v>
      </c>
      <c r="P4849" s="3" t="str">
        <f t="shared" si="377"/>
        <v>Other</v>
      </c>
      <c r="Q4849" s="3" t="str">
        <f t="shared" si="378"/>
        <v>Other</v>
      </c>
      <c r="R4849" s="3" t="str">
        <f t="shared" si="379"/>
        <v>Not LCLS</v>
      </c>
      <c r="S4849" s="3" t="str" cm="1">
        <f t="array" ref="S4849">_xlfn.IFS(G4849 &gt; 5000000, "Very High", G4849 &gt; 1000000, "High", G4849 &gt; 500000, "Medium", TRUE, "Low")</f>
        <v>Very High</v>
      </c>
      <c r="T4849" s="3" t="str" cm="1">
        <f t="array" ref="T4849">_xlfn.IFS(B4849 &gt;= 2005, "Post-2005", B4849 &gt;= 2000, "2000-2004", TRUE, "Pre-2000")</f>
        <v>Post-2005</v>
      </c>
    </row>
    <row r="4850" spans="1:20" x14ac:dyDescent="0.85">
      <c r="A4850" s="1">
        <v>41164</v>
      </c>
      <c r="B4850" t="s">
        <v>5381</v>
      </c>
      <c r="C4850" t="s">
        <v>5382</v>
      </c>
      <c r="D4850" t="s">
        <v>5383</v>
      </c>
      <c r="E4850" t="s">
        <v>15</v>
      </c>
      <c r="F4850" t="s">
        <v>16</v>
      </c>
      <c r="G4850" t="s">
        <v>17</v>
      </c>
      <c r="H4850">
        <v>2008</v>
      </c>
      <c r="I4850" s="2">
        <v>199024.78</v>
      </c>
      <c r="J4850" s="2">
        <v>0</v>
      </c>
      <c r="K4850" s="2">
        <v>199024.78</v>
      </c>
      <c r="L4850" t="s">
        <v>116</v>
      </c>
      <c r="M4850" s="3" t="b">
        <f>trust_funds5[[#This Row],[Contributions Outstanding (USD)]]=0</f>
        <v>1</v>
      </c>
      <c r="N4850" s="3" t="str">
        <f t="shared" si="375"/>
        <v>Outstanding</v>
      </c>
      <c r="O4850" s="3" t="str">
        <f t="shared" si="376"/>
        <v>High Contribution &amp; Recent</v>
      </c>
      <c r="P4850" s="3" t="str">
        <f t="shared" si="377"/>
        <v>Other</v>
      </c>
      <c r="Q4850" s="3" t="str">
        <f t="shared" si="378"/>
        <v>Other</v>
      </c>
      <c r="R4850" s="3" t="str">
        <f t="shared" si="379"/>
        <v>Not LCLS</v>
      </c>
      <c r="S4850" s="3" t="str" cm="1">
        <f t="array" ref="S4850">_xlfn.IFS(G4850 &gt; 5000000, "Very High", G4850 &gt; 1000000, "High", G4850 &gt; 500000, "Medium", TRUE, "Low")</f>
        <v>Very High</v>
      </c>
      <c r="T4850" s="3" t="str" cm="1">
        <f t="array" ref="T4850">_xlfn.IFS(B4850 &gt;= 2005, "Post-2005", B4850 &gt;= 2000, "2000-2004", TRUE, "Pre-2000")</f>
        <v>Post-2005</v>
      </c>
    </row>
    <row r="4851" spans="1:20" x14ac:dyDescent="0.85">
      <c r="A4851" s="1">
        <v>41164</v>
      </c>
      <c r="B4851" t="s">
        <v>5381</v>
      </c>
      <c r="C4851" t="s">
        <v>5382</v>
      </c>
      <c r="D4851" t="s">
        <v>5383</v>
      </c>
      <c r="E4851" t="s">
        <v>264</v>
      </c>
      <c r="F4851" t="s">
        <v>265</v>
      </c>
      <c r="G4851" t="s">
        <v>1350</v>
      </c>
      <c r="H4851">
        <v>2008</v>
      </c>
      <c r="I4851" s="2">
        <v>125608</v>
      </c>
      <c r="J4851" s="2">
        <v>0</v>
      </c>
      <c r="K4851" s="2">
        <v>125608</v>
      </c>
      <c r="L4851" t="s">
        <v>116</v>
      </c>
      <c r="M4851" s="3" t="b">
        <f>trust_funds5[[#This Row],[Contributions Outstanding (USD)]]=0</f>
        <v>1</v>
      </c>
      <c r="N4851" s="3" t="str">
        <f t="shared" si="375"/>
        <v>Outstanding</v>
      </c>
      <c r="O4851" s="3" t="str">
        <f t="shared" si="376"/>
        <v>High Contribution &amp; Recent</v>
      </c>
      <c r="P4851" s="3" t="str">
        <f t="shared" si="377"/>
        <v>Other</v>
      </c>
      <c r="Q4851" s="3" t="str">
        <f t="shared" si="378"/>
        <v>Other</v>
      </c>
      <c r="R4851" s="3" t="str">
        <f t="shared" si="379"/>
        <v>Not LCLS</v>
      </c>
      <c r="S4851" s="3" t="str" cm="1">
        <f t="array" ref="S4851">_xlfn.IFS(G4851 &gt; 5000000, "Very High", G4851 &gt; 1000000, "High", G4851 &gt; 500000, "Medium", TRUE, "Low")</f>
        <v>Very High</v>
      </c>
      <c r="T4851" s="3" t="str" cm="1">
        <f t="array" ref="T4851">_xlfn.IFS(B4851 &gt;= 2005, "Post-2005", B4851 &gt;= 2000, "2000-2004", TRUE, "Pre-2000")</f>
        <v>Post-2005</v>
      </c>
    </row>
    <row r="4852" spans="1:20" x14ac:dyDescent="0.85">
      <c r="A4852" s="1">
        <v>41164</v>
      </c>
      <c r="B4852" t="s">
        <v>5381</v>
      </c>
      <c r="C4852" t="s">
        <v>5382</v>
      </c>
      <c r="D4852" t="s">
        <v>5383</v>
      </c>
      <c r="E4852" t="s">
        <v>264</v>
      </c>
      <c r="F4852" t="s">
        <v>265</v>
      </c>
      <c r="G4852" t="s">
        <v>266</v>
      </c>
      <c r="H4852">
        <v>2008</v>
      </c>
      <c r="I4852" s="2">
        <v>144000</v>
      </c>
      <c r="J4852" s="2">
        <v>0</v>
      </c>
      <c r="K4852" s="2">
        <v>144000</v>
      </c>
      <c r="L4852" t="s">
        <v>116</v>
      </c>
      <c r="M4852" s="3" t="b">
        <f>trust_funds5[[#This Row],[Contributions Outstanding (USD)]]=0</f>
        <v>1</v>
      </c>
      <c r="N4852" s="3" t="str">
        <f t="shared" si="375"/>
        <v>Outstanding</v>
      </c>
      <c r="O4852" s="3" t="str">
        <f t="shared" si="376"/>
        <v>High Contribution &amp; Recent</v>
      </c>
      <c r="P4852" s="3" t="str">
        <f t="shared" si="377"/>
        <v>Other</v>
      </c>
      <c r="Q4852" s="3" t="str">
        <f t="shared" si="378"/>
        <v>Other</v>
      </c>
      <c r="R4852" s="3" t="str">
        <f t="shared" si="379"/>
        <v>Not LCLS</v>
      </c>
      <c r="S4852" s="3" t="str" cm="1">
        <f t="array" ref="S4852">_xlfn.IFS(G4852 &gt; 5000000, "Very High", G4852 &gt; 1000000, "High", G4852 &gt; 500000, "Medium", TRUE, "Low")</f>
        <v>Very High</v>
      </c>
      <c r="T4852" s="3" t="str" cm="1">
        <f t="array" ref="T4852">_xlfn.IFS(B4852 &gt;= 2005, "Post-2005", B4852 &gt;= 2000, "2000-2004", TRUE, "Pre-2000")</f>
        <v>Post-2005</v>
      </c>
    </row>
    <row r="4853" spans="1:20" x14ac:dyDescent="0.85">
      <c r="A4853" s="1">
        <v>41164</v>
      </c>
      <c r="B4853" t="s">
        <v>5381</v>
      </c>
      <c r="C4853" t="s">
        <v>5382</v>
      </c>
      <c r="D4853" t="s">
        <v>5383</v>
      </c>
      <c r="E4853" t="s">
        <v>2863</v>
      </c>
      <c r="F4853" t="s">
        <v>2864</v>
      </c>
      <c r="G4853" t="s">
        <v>2865</v>
      </c>
      <c r="H4853">
        <v>2008</v>
      </c>
      <c r="I4853" s="2">
        <v>378780</v>
      </c>
      <c r="J4853" s="2">
        <v>0</v>
      </c>
      <c r="K4853" s="2">
        <v>378780</v>
      </c>
      <c r="L4853" t="s">
        <v>116</v>
      </c>
      <c r="M4853" s="3" t="b">
        <f>trust_funds5[[#This Row],[Contributions Outstanding (USD)]]=0</f>
        <v>1</v>
      </c>
      <c r="N4853" s="3" t="str">
        <f t="shared" si="375"/>
        <v>Outstanding</v>
      </c>
      <c r="O4853" s="3" t="str">
        <f t="shared" si="376"/>
        <v>High Contribution &amp; Recent</v>
      </c>
      <c r="P4853" s="3" t="str">
        <f t="shared" si="377"/>
        <v>Other</v>
      </c>
      <c r="Q4853" s="3" t="str">
        <f t="shared" si="378"/>
        <v>Other</v>
      </c>
      <c r="R4853" s="3" t="str">
        <f t="shared" si="379"/>
        <v>Not LCLS</v>
      </c>
      <c r="S4853" s="3" t="str" cm="1">
        <f t="array" ref="S4853">_xlfn.IFS(G4853 &gt; 5000000, "Very High", G4853 &gt; 1000000, "High", G4853 &gt; 500000, "Medium", TRUE, "Low")</f>
        <v>Very High</v>
      </c>
      <c r="T4853" s="3" t="str" cm="1">
        <f t="array" ref="T4853">_xlfn.IFS(B4853 &gt;= 2005, "Post-2005", B4853 &gt;= 2000, "2000-2004", TRUE, "Pre-2000")</f>
        <v>Post-2005</v>
      </c>
    </row>
    <row r="4854" spans="1:20" x14ac:dyDescent="0.85">
      <c r="A4854" s="1">
        <v>41164</v>
      </c>
      <c r="B4854" t="s">
        <v>5381</v>
      </c>
      <c r="C4854" t="s">
        <v>5382</v>
      </c>
      <c r="D4854" t="s">
        <v>5383</v>
      </c>
      <c r="E4854" t="s">
        <v>293</v>
      </c>
      <c r="F4854" t="s">
        <v>294</v>
      </c>
      <c r="G4854" t="s">
        <v>295</v>
      </c>
      <c r="H4854">
        <v>2008</v>
      </c>
      <c r="I4854" s="2">
        <v>137465</v>
      </c>
      <c r="J4854" s="2">
        <v>0</v>
      </c>
      <c r="K4854" s="2">
        <v>137465</v>
      </c>
      <c r="L4854" t="s">
        <v>116</v>
      </c>
      <c r="M4854" s="3" t="b">
        <f>trust_funds5[[#This Row],[Contributions Outstanding (USD)]]=0</f>
        <v>1</v>
      </c>
      <c r="N4854" s="3" t="str">
        <f t="shared" si="375"/>
        <v>Outstanding</v>
      </c>
      <c r="O4854" s="3" t="str">
        <f t="shared" si="376"/>
        <v>High Contribution &amp; Recent</v>
      </c>
      <c r="P4854" s="3" t="str">
        <f t="shared" si="377"/>
        <v>Other</v>
      </c>
      <c r="Q4854" s="3" t="str">
        <f t="shared" si="378"/>
        <v>Other</v>
      </c>
      <c r="R4854" s="3" t="str">
        <f t="shared" si="379"/>
        <v>Not LCLS</v>
      </c>
      <c r="S4854" s="3" t="str" cm="1">
        <f t="array" ref="S4854">_xlfn.IFS(G4854 &gt; 5000000, "Very High", G4854 &gt; 1000000, "High", G4854 &gt; 500000, "Medium", TRUE, "Low")</f>
        <v>Very High</v>
      </c>
      <c r="T4854" s="3" t="str" cm="1">
        <f t="array" ref="T4854">_xlfn.IFS(B4854 &gt;= 2005, "Post-2005", B4854 &gt;= 2000, "2000-2004", TRUE, "Pre-2000")</f>
        <v>Post-2005</v>
      </c>
    </row>
    <row r="4855" spans="1:20" x14ac:dyDescent="0.85">
      <c r="A4855" s="1">
        <v>41164</v>
      </c>
      <c r="B4855" t="s">
        <v>5381</v>
      </c>
      <c r="C4855" t="s">
        <v>5382</v>
      </c>
      <c r="D4855" t="s">
        <v>5383</v>
      </c>
      <c r="E4855" t="s">
        <v>42</v>
      </c>
      <c r="F4855" t="s">
        <v>43</v>
      </c>
      <c r="G4855" t="s">
        <v>44</v>
      </c>
      <c r="H4855">
        <v>2008</v>
      </c>
      <c r="I4855" s="2">
        <v>356887.94</v>
      </c>
      <c r="J4855" s="2">
        <v>0</v>
      </c>
      <c r="K4855" s="2">
        <v>356887.94</v>
      </c>
      <c r="L4855" t="s">
        <v>116</v>
      </c>
      <c r="M4855" s="3" t="b">
        <f>trust_funds5[[#This Row],[Contributions Outstanding (USD)]]=0</f>
        <v>1</v>
      </c>
      <c r="N4855" s="3" t="str">
        <f t="shared" si="375"/>
        <v>Outstanding</v>
      </c>
      <c r="O4855" s="3" t="str">
        <f t="shared" si="376"/>
        <v>High Contribution &amp; Recent</v>
      </c>
      <c r="P4855" s="3" t="str">
        <f t="shared" si="377"/>
        <v>Other</v>
      </c>
      <c r="Q4855" s="3" t="str">
        <f t="shared" si="378"/>
        <v>Other</v>
      </c>
      <c r="R4855" s="3" t="str">
        <f t="shared" si="379"/>
        <v>Not LCLS</v>
      </c>
      <c r="S4855" s="3" t="str" cm="1">
        <f t="array" ref="S4855">_xlfn.IFS(G4855 &gt; 5000000, "Very High", G4855 &gt; 1000000, "High", G4855 &gt; 500000, "Medium", TRUE, "Low")</f>
        <v>Very High</v>
      </c>
      <c r="T4855" s="3" t="str" cm="1">
        <f t="array" ref="T4855">_xlfn.IFS(B4855 &gt;= 2005, "Post-2005", B4855 &gt;= 2000, "2000-2004", TRUE, "Pre-2000")</f>
        <v>Post-2005</v>
      </c>
    </row>
    <row r="4856" spans="1:20" x14ac:dyDescent="0.85">
      <c r="A4856" s="1">
        <v>41164</v>
      </c>
      <c r="B4856" t="s">
        <v>5035</v>
      </c>
      <c r="C4856" t="s">
        <v>6273</v>
      </c>
      <c r="D4856" t="s">
        <v>6274</v>
      </c>
      <c r="E4856" t="s">
        <v>15</v>
      </c>
      <c r="F4856" t="s">
        <v>16</v>
      </c>
      <c r="G4856" t="s">
        <v>17</v>
      </c>
      <c r="H4856">
        <v>2008</v>
      </c>
      <c r="I4856" s="2">
        <v>153514.06</v>
      </c>
      <c r="J4856" s="2">
        <v>0</v>
      </c>
      <c r="K4856" s="2">
        <v>153514.06</v>
      </c>
      <c r="L4856" t="s">
        <v>18</v>
      </c>
      <c r="M4856" s="3" t="b">
        <f>trust_funds5[[#This Row],[Contributions Outstanding (USD)]]=0</f>
        <v>1</v>
      </c>
      <c r="N4856" s="3" t="str">
        <f t="shared" si="375"/>
        <v>Outstanding</v>
      </c>
      <c r="O4856" s="3" t="str">
        <f t="shared" si="376"/>
        <v>High Contribution &amp; Recent</v>
      </c>
      <c r="P4856" s="3" t="str">
        <f t="shared" si="377"/>
        <v>Other</v>
      </c>
      <c r="Q4856" s="3" t="str">
        <f t="shared" si="378"/>
        <v>Other</v>
      </c>
      <c r="R4856" s="3" t="str">
        <f t="shared" si="379"/>
        <v>Not LCLS</v>
      </c>
      <c r="S4856" s="3" t="str" cm="1">
        <f t="array" ref="S4856">_xlfn.IFS(G4856 &gt; 5000000, "Very High", G4856 &gt; 1000000, "High", G4856 &gt; 500000, "Medium", TRUE, "Low")</f>
        <v>Very High</v>
      </c>
      <c r="T4856" s="3" t="str" cm="1">
        <f t="array" ref="T4856">_xlfn.IFS(B4856 &gt;= 2005, "Post-2005", B4856 &gt;= 2000, "2000-2004", TRUE, "Pre-2000")</f>
        <v>Post-2005</v>
      </c>
    </row>
    <row r="4857" spans="1:20" x14ac:dyDescent="0.85">
      <c r="A4857" s="1">
        <v>41164</v>
      </c>
      <c r="B4857" t="s">
        <v>1040</v>
      </c>
      <c r="C4857" t="s">
        <v>5800</v>
      </c>
      <c r="D4857" t="s">
        <v>5801</v>
      </c>
      <c r="E4857" t="s">
        <v>334</v>
      </c>
      <c r="F4857" t="s">
        <v>335</v>
      </c>
      <c r="G4857" t="s">
        <v>5078</v>
      </c>
      <c r="H4857">
        <v>2008</v>
      </c>
      <c r="I4857" s="2">
        <v>427320</v>
      </c>
      <c r="J4857" s="2">
        <v>0</v>
      </c>
      <c r="K4857" s="2">
        <v>427320</v>
      </c>
      <c r="L4857" t="s">
        <v>18</v>
      </c>
      <c r="M4857" s="3" t="b">
        <f>trust_funds5[[#This Row],[Contributions Outstanding (USD)]]=0</f>
        <v>1</v>
      </c>
      <c r="N4857" s="3" t="str">
        <f t="shared" si="375"/>
        <v>Outstanding</v>
      </c>
      <c r="O4857" s="3" t="str">
        <f t="shared" si="376"/>
        <v>High Contribution &amp; Recent</v>
      </c>
      <c r="P4857" s="3" t="str">
        <f t="shared" si="377"/>
        <v>Other</v>
      </c>
      <c r="Q4857" s="3" t="str">
        <f t="shared" si="378"/>
        <v>Other</v>
      </c>
      <c r="R4857" s="3" t="str">
        <f t="shared" si="379"/>
        <v>Not LCLS</v>
      </c>
      <c r="S4857" s="3" t="str" cm="1">
        <f t="array" ref="S4857">_xlfn.IFS(G4857 &gt; 5000000, "Very High", G4857 &gt; 1000000, "High", G4857 &gt; 500000, "Medium", TRUE, "Low")</f>
        <v>Very High</v>
      </c>
      <c r="T4857" s="3" t="str" cm="1">
        <f t="array" ref="T4857">_xlfn.IFS(B4857 &gt;= 2005, "Post-2005", B4857 &gt;= 2000, "2000-2004", TRUE, "Pre-2000")</f>
        <v>Post-2005</v>
      </c>
    </row>
    <row r="4858" spans="1:20" x14ac:dyDescent="0.85">
      <c r="A4858" s="1">
        <v>41164</v>
      </c>
      <c r="B4858" t="s">
        <v>1040</v>
      </c>
      <c r="C4858" t="s">
        <v>5800</v>
      </c>
      <c r="D4858" t="s">
        <v>5801</v>
      </c>
      <c r="E4858" t="s">
        <v>334</v>
      </c>
      <c r="F4858" t="s">
        <v>335</v>
      </c>
      <c r="G4858" t="s">
        <v>339</v>
      </c>
      <c r="H4858">
        <v>2008</v>
      </c>
      <c r="I4858" s="2">
        <v>440850</v>
      </c>
      <c r="J4858" s="2">
        <v>0</v>
      </c>
      <c r="K4858" s="2">
        <v>440850</v>
      </c>
      <c r="L4858" t="s">
        <v>18</v>
      </c>
      <c r="M4858" s="3" t="b">
        <f>trust_funds5[[#This Row],[Contributions Outstanding (USD)]]=0</f>
        <v>1</v>
      </c>
      <c r="N4858" s="3" t="str">
        <f t="shared" si="375"/>
        <v>Outstanding</v>
      </c>
      <c r="O4858" s="3" t="str">
        <f t="shared" si="376"/>
        <v>High Contribution &amp; Recent</v>
      </c>
      <c r="P4858" s="3" t="str">
        <f t="shared" si="377"/>
        <v>Other</v>
      </c>
      <c r="Q4858" s="3" t="str">
        <f t="shared" si="378"/>
        <v>Other</v>
      </c>
      <c r="R4858" s="3" t="str">
        <f t="shared" si="379"/>
        <v>Not LCLS</v>
      </c>
      <c r="S4858" s="3" t="str" cm="1">
        <f t="array" ref="S4858">_xlfn.IFS(G4858 &gt; 5000000, "Very High", G4858 &gt; 1000000, "High", G4858 &gt; 500000, "Medium", TRUE, "Low")</f>
        <v>Very High</v>
      </c>
      <c r="T4858" s="3" t="str" cm="1">
        <f t="array" ref="T4858">_xlfn.IFS(B4858 &gt;= 2005, "Post-2005", B4858 &gt;= 2000, "2000-2004", TRUE, "Pre-2000")</f>
        <v>Post-2005</v>
      </c>
    </row>
    <row r="4859" spans="1:20" x14ac:dyDescent="0.85">
      <c r="A4859" s="1">
        <v>41164</v>
      </c>
      <c r="B4859" t="s">
        <v>1040</v>
      </c>
      <c r="C4859" t="s">
        <v>5800</v>
      </c>
      <c r="D4859" t="s">
        <v>5801</v>
      </c>
      <c r="E4859" t="s">
        <v>56</v>
      </c>
      <c r="F4859" t="s">
        <v>57</v>
      </c>
      <c r="G4859" t="s">
        <v>58</v>
      </c>
      <c r="H4859">
        <v>2008</v>
      </c>
      <c r="I4859" s="2">
        <v>2680100</v>
      </c>
      <c r="J4859" s="2">
        <v>0</v>
      </c>
      <c r="K4859" s="2">
        <v>2680100</v>
      </c>
      <c r="L4859" t="s">
        <v>18</v>
      </c>
      <c r="M4859" s="3" t="b">
        <f>trust_funds5[[#This Row],[Contributions Outstanding (USD)]]=0</f>
        <v>1</v>
      </c>
      <c r="N4859" s="3" t="str">
        <f t="shared" si="375"/>
        <v>Outstanding</v>
      </c>
      <c r="O4859" s="3" t="str">
        <f t="shared" si="376"/>
        <v>High Contribution &amp; Recent</v>
      </c>
      <c r="P4859" s="3" t="str">
        <f t="shared" si="377"/>
        <v>Other</v>
      </c>
      <c r="Q4859" s="3" t="str">
        <f t="shared" si="378"/>
        <v>Other</v>
      </c>
      <c r="R4859" s="3" t="str">
        <f t="shared" si="379"/>
        <v>Not LCLS</v>
      </c>
      <c r="S4859" s="3" t="str" cm="1">
        <f t="array" ref="S4859">_xlfn.IFS(G4859 &gt; 5000000, "Very High", G4859 &gt; 1000000, "High", G4859 &gt; 500000, "Medium", TRUE, "Low")</f>
        <v>Very High</v>
      </c>
      <c r="T4859" s="3" t="str" cm="1">
        <f t="array" ref="T4859">_xlfn.IFS(B4859 &gt;= 2005, "Post-2005", B4859 &gt;= 2000, "2000-2004", TRUE, "Pre-2000")</f>
        <v>Post-2005</v>
      </c>
    </row>
    <row r="4860" spans="1:20" x14ac:dyDescent="0.85">
      <c r="A4860" s="1">
        <v>41164</v>
      </c>
      <c r="B4860" t="s">
        <v>1040</v>
      </c>
      <c r="C4860" t="s">
        <v>5800</v>
      </c>
      <c r="D4860" t="s">
        <v>5801</v>
      </c>
      <c r="E4860" t="s">
        <v>15</v>
      </c>
      <c r="F4860" t="s">
        <v>16</v>
      </c>
      <c r="G4860" t="s">
        <v>17</v>
      </c>
      <c r="H4860">
        <v>2008</v>
      </c>
      <c r="I4860" s="2">
        <v>496048.83</v>
      </c>
      <c r="J4860" s="2">
        <v>0</v>
      </c>
      <c r="K4860" s="2">
        <v>496048.83</v>
      </c>
      <c r="L4860" t="s">
        <v>18</v>
      </c>
      <c r="M4860" s="3" t="b">
        <f>trust_funds5[[#This Row],[Contributions Outstanding (USD)]]=0</f>
        <v>1</v>
      </c>
      <c r="N4860" s="3" t="str">
        <f t="shared" si="375"/>
        <v>Outstanding</v>
      </c>
      <c r="O4860" s="3" t="str">
        <f t="shared" si="376"/>
        <v>High Contribution &amp; Recent</v>
      </c>
      <c r="P4860" s="3" t="str">
        <f t="shared" si="377"/>
        <v>Other</v>
      </c>
      <c r="Q4860" s="3" t="str">
        <f t="shared" si="378"/>
        <v>Other</v>
      </c>
      <c r="R4860" s="3" t="str">
        <f t="shared" si="379"/>
        <v>Not LCLS</v>
      </c>
      <c r="S4860" s="3" t="str" cm="1">
        <f t="array" ref="S4860">_xlfn.IFS(G4860 &gt; 5000000, "Very High", G4860 &gt; 1000000, "High", G4860 &gt; 500000, "Medium", TRUE, "Low")</f>
        <v>Very High</v>
      </c>
      <c r="T4860" s="3" t="str" cm="1">
        <f t="array" ref="T4860">_xlfn.IFS(B4860 &gt;= 2005, "Post-2005", B4860 &gt;= 2000, "2000-2004", TRUE, "Pre-2000")</f>
        <v>Post-2005</v>
      </c>
    </row>
    <row r="4861" spans="1:20" x14ac:dyDescent="0.85">
      <c r="A4861" s="1">
        <v>41164</v>
      </c>
      <c r="B4861" t="s">
        <v>1040</v>
      </c>
      <c r="C4861" t="s">
        <v>5800</v>
      </c>
      <c r="D4861" t="s">
        <v>5801</v>
      </c>
      <c r="E4861" t="s">
        <v>1698</v>
      </c>
      <c r="F4861" t="s">
        <v>1699</v>
      </c>
      <c r="G4861" t="s">
        <v>1700</v>
      </c>
      <c r="H4861">
        <v>2008</v>
      </c>
      <c r="I4861" s="2">
        <v>500000</v>
      </c>
      <c r="J4861" s="2">
        <v>0</v>
      </c>
      <c r="K4861" s="2">
        <v>500000</v>
      </c>
      <c r="L4861" t="s">
        <v>18</v>
      </c>
      <c r="M4861" s="3" t="b">
        <f>trust_funds5[[#This Row],[Contributions Outstanding (USD)]]=0</f>
        <v>1</v>
      </c>
      <c r="N4861" s="3" t="str">
        <f t="shared" si="375"/>
        <v>Outstanding</v>
      </c>
      <c r="O4861" s="3" t="str">
        <f t="shared" si="376"/>
        <v>High Contribution &amp; Recent</v>
      </c>
      <c r="P4861" s="3" t="str">
        <f t="shared" si="377"/>
        <v>Other</v>
      </c>
      <c r="Q4861" s="3" t="str">
        <f t="shared" si="378"/>
        <v>Other</v>
      </c>
      <c r="R4861" s="3" t="str">
        <f t="shared" si="379"/>
        <v>Not LCLS</v>
      </c>
      <c r="S4861" s="3" t="str" cm="1">
        <f t="array" ref="S4861">_xlfn.IFS(G4861 &gt; 5000000, "Very High", G4861 &gt; 1000000, "High", G4861 &gt; 500000, "Medium", TRUE, "Low")</f>
        <v>Very High</v>
      </c>
      <c r="T4861" s="3" t="str" cm="1">
        <f t="array" ref="T4861">_xlfn.IFS(B4861 &gt;= 2005, "Post-2005", B4861 &gt;= 2000, "2000-2004", TRUE, "Pre-2000")</f>
        <v>Post-2005</v>
      </c>
    </row>
    <row r="4862" spans="1:20" x14ac:dyDescent="0.85">
      <c r="A4862" s="1">
        <v>41164</v>
      </c>
      <c r="B4862" t="s">
        <v>90</v>
      </c>
      <c r="C4862" t="s">
        <v>6281</v>
      </c>
      <c r="D4862" t="s">
        <v>6282</v>
      </c>
      <c r="E4862" t="s">
        <v>42</v>
      </c>
      <c r="F4862" t="s">
        <v>43</v>
      </c>
      <c r="G4862" t="s">
        <v>76</v>
      </c>
      <c r="H4862">
        <v>2008</v>
      </c>
      <c r="I4862" s="2">
        <v>286711.75</v>
      </c>
      <c r="J4862" s="2">
        <v>0</v>
      </c>
      <c r="K4862" s="2">
        <v>286711.75</v>
      </c>
      <c r="L4862" t="s">
        <v>116</v>
      </c>
      <c r="M4862" s="3" t="b">
        <f>trust_funds5[[#This Row],[Contributions Outstanding (USD)]]=0</f>
        <v>1</v>
      </c>
      <c r="N4862" s="3" t="str">
        <f t="shared" si="375"/>
        <v>Outstanding</v>
      </c>
      <c r="O4862" s="3" t="str">
        <f t="shared" si="376"/>
        <v>High Contribution &amp; Recent</v>
      </c>
      <c r="P4862" s="3" t="str">
        <f t="shared" si="377"/>
        <v>Other</v>
      </c>
      <c r="Q4862" s="3" t="str">
        <f t="shared" si="378"/>
        <v>Other</v>
      </c>
      <c r="R4862" s="3" t="str">
        <f t="shared" si="379"/>
        <v>Not LCLS</v>
      </c>
      <c r="S4862" s="3" t="str" cm="1">
        <f t="array" ref="S4862">_xlfn.IFS(G4862 &gt; 5000000, "Very High", G4862 &gt; 1000000, "High", G4862 &gt; 500000, "Medium", TRUE, "Low")</f>
        <v>Very High</v>
      </c>
      <c r="T4862" s="3" t="str" cm="1">
        <f t="array" ref="T4862">_xlfn.IFS(B4862 &gt;= 2005, "Post-2005", B4862 &gt;= 2000, "2000-2004", TRUE, "Pre-2000")</f>
        <v>Post-2005</v>
      </c>
    </row>
    <row r="4863" spans="1:20" x14ac:dyDescent="0.85">
      <c r="A4863" s="1">
        <v>41164</v>
      </c>
      <c r="B4863" t="s">
        <v>90</v>
      </c>
      <c r="C4863" t="s">
        <v>6744</v>
      </c>
      <c r="D4863" t="s">
        <v>6745</v>
      </c>
      <c r="E4863" t="s">
        <v>49</v>
      </c>
      <c r="F4863" t="s">
        <v>50</v>
      </c>
      <c r="G4863" t="s">
        <v>6746</v>
      </c>
      <c r="H4863">
        <v>2008</v>
      </c>
      <c r="I4863" s="2">
        <v>250000</v>
      </c>
      <c r="J4863" s="2">
        <v>0</v>
      </c>
      <c r="K4863" s="2">
        <v>250000</v>
      </c>
      <c r="L4863" t="s">
        <v>116</v>
      </c>
      <c r="M4863" s="3" t="b">
        <f>trust_funds5[[#This Row],[Contributions Outstanding (USD)]]=0</f>
        <v>1</v>
      </c>
      <c r="N4863" s="3" t="str">
        <f t="shared" si="375"/>
        <v>Outstanding</v>
      </c>
      <c r="O4863" s="3" t="str">
        <f t="shared" si="376"/>
        <v>High Contribution &amp; Recent</v>
      </c>
      <c r="P4863" s="3" t="str">
        <f t="shared" si="377"/>
        <v>Other</v>
      </c>
      <c r="Q4863" s="3" t="str">
        <f t="shared" si="378"/>
        <v>Other</v>
      </c>
      <c r="R4863" s="3" t="str">
        <f t="shared" si="379"/>
        <v>Not LCLS</v>
      </c>
      <c r="S4863" s="3" t="str" cm="1">
        <f t="array" ref="S4863">_xlfn.IFS(G4863 &gt; 5000000, "Very High", G4863 &gt; 1000000, "High", G4863 &gt; 500000, "Medium", TRUE, "Low")</f>
        <v>Very High</v>
      </c>
      <c r="T4863" s="3" t="str" cm="1">
        <f t="array" ref="T4863">_xlfn.IFS(B4863 &gt;= 2005, "Post-2005", B4863 &gt;= 2000, "2000-2004", TRUE, "Pre-2000")</f>
        <v>Post-2005</v>
      </c>
    </row>
    <row r="4864" spans="1:20" x14ac:dyDescent="0.85">
      <c r="A4864" s="1">
        <v>41164</v>
      </c>
      <c r="B4864" t="s">
        <v>3797</v>
      </c>
      <c r="C4864" t="s">
        <v>6747</v>
      </c>
      <c r="D4864" t="s">
        <v>6748</v>
      </c>
      <c r="E4864" t="s">
        <v>85</v>
      </c>
      <c r="F4864" t="s">
        <v>86</v>
      </c>
      <c r="G4864" t="s">
        <v>87</v>
      </c>
      <c r="H4864">
        <v>2008</v>
      </c>
      <c r="I4864" s="2">
        <v>47085952.509999998</v>
      </c>
      <c r="J4864" s="2">
        <v>0</v>
      </c>
      <c r="K4864" s="2">
        <v>47085952.509999998</v>
      </c>
      <c r="L4864" t="s">
        <v>18</v>
      </c>
      <c r="M4864" s="3" t="b">
        <f>trust_funds5[[#This Row],[Contributions Outstanding (USD)]]=0</f>
        <v>1</v>
      </c>
      <c r="N4864" s="3" t="str">
        <f t="shared" si="375"/>
        <v>Outstanding</v>
      </c>
      <c r="O4864" s="3" t="str">
        <f t="shared" si="376"/>
        <v>High Contribution &amp; Recent</v>
      </c>
      <c r="P4864" s="3" t="str">
        <f t="shared" si="377"/>
        <v>Other</v>
      </c>
      <c r="Q4864" s="3" t="str">
        <f t="shared" si="378"/>
        <v>Other</v>
      </c>
      <c r="R4864" s="3" t="str">
        <f t="shared" si="379"/>
        <v>Not LCLS</v>
      </c>
      <c r="S4864" s="3" t="str" cm="1">
        <f t="array" ref="S4864">_xlfn.IFS(G4864 &gt; 5000000, "Very High", G4864 &gt; 1000000, "High", G4864 &gt; 500000, "Medium", TRUE, "Low")</f>
        <v>Very High</v>
      </c>
      <c r="T4864" s="3" t="str" cm="1">
        <f t="array" ref="T4864">_xlfn.IFS(B4864 &gt;= 2005, "Post-2005", B4864 &gt;= 2000, "2000-2004", TRUE, "Pre-2000")</f>
        <v>Post-2005</v>
      </c>
    </row>
    <row r="4865" spans="1:20" x14ac:dyDescent="0.85">
      <c r="A4865" s="1">
        <v>41164</v>
      </c>
      <c r="B4865" t="s">
        <v>3797</v>
      </c>
      <c r="C4865" t="s">
        <v>6286</v>
      </c>
      <c r="D4865" t="s">
        <v>6287</v>
      </c>
      <c r="E4865" t="s">
        <v>85</v>
      </c>
      <c r="F4865" t="s">
        <v>86</v>
      </c>
      <c r="G4865" t="s">
        <v>87</v>
      </c>
      <c r="H4865">
        <v>2008</v>
      </c>
      <c r="I4865" s="2">
        <v>25903935</v>
      </c>
      <c r="J4865" s="2">
        <v>0</v>
      </c>
      <c r="K4865" s="2">
        <v>25903935</v>
      </c>
      <c r="L4865" t="s">
        <v>116</v>
      </c>
      <c r="M4865" s="3" t="b">
        <f>trust_funds5[[#This Row],[Contributions Outstanding (USD)]]=0</f>
        <v>1</v>
      </c>
      <c r="N4865" s="3" t="str">
        <f t="shared" si="375"/>
        <v>Outstanding</v>
      </c>
      <c r="O4865" s="3" t="str">
        <f t="shared" si="376"/>
        <v>High Contribution &amp; Recent</v>
      </c>
      <c r="P4865" s="3" t="str">
        <f t="shared" si="377"/>
        <v>Other</v>
      </c>
      <c r="Q4865" s="3" t="str">
        <f t="shared" si="378"/>
        <v>Other</v>
      </c>
      <c r="R4865" s="3" t="str">
        <f t="shared" si="379"/>
        <v>Not LCLS</v>
      </c>
      <c r="S4865" s="3" t="str" cm="1">
        <f t="array" ref="S4865">_xlfn.IFS(G4865 &gt; 5000000, "Very High", G4865 &gt; 1000000, "High", G4865 &gt; 500000, "Medium", TRUE, "Low")</f>
        <v>Very High</v>
      </c>
      <c r="T4865" s="3" t="str" cm="1">
        <f t="array" ref="T4865">_xlfn.IFS(B4865 &gt;= 2005, "Post-2005", B4865 &gt;= 2000, "2000-2004", TRUE, "Pre-2000")</f>
        <v>Post-2005</v>
      </c>
    </row>
    <row r="4866" spans="1:20" x14ac:dyDescent="0.85">
      <c r="A4866" s="1">
        <v>41164</v>
      </c>
      <c r="B4866" t="s">
        <v>5804</v>
      </c>
      <c r="C4866" t="s">
        <v>6749</v>
      </c>
      <c r="D4866" t="s">
        <v>6750</v>
      </c>
      <c r="E4866" t="s">
        <v>85</v>
      </c>
      <c r="F4866" t="s">
        <v>86</v>
      </c>
      <c r="G4866" t="s">
        <v>87</v>
      </c>
      <c r="H4866">
        <v>2008</v>
      </c>
      <c r="I4866" s="2">
        <v>32814930</v>
      </c>
      <c r="J4866" s="2">
        <v>0</v>
      </c>
      <c r="K4866" s="2">
        <v>32814930</v>
      </c>
      <c r="L4866" t="s">
        <v>116</v>
      </c>
      <c r="M4866" s="3" t="b">
        <f>trust_funds5[[#This Row],[Contributions Outstanding (USD)]]=0</f>
        <v>1</v>
      </c>
      <c r="N4866" s="3" t="str">
        <f t="shared" ref="N4866:N4929" si="380">IF(D4866 &gt; 0, "Outstanding", "No Outstanding")</f>
        <v>Outstanding</v>
      </c>
      <c r="O4866" s="3" t="str">
        <f t="shared" ref="O4866:O4929" si="381">IF(AND(C4866 &gt; 1000000, B4866 &gt; 2000), "High Contribution &amp; Recent", "Other")</f>
        <v>High Contribution &amp; Recent</v>
      </c>
      <c r="P4866" s="3" t="str">
        <f t="shared" ref="P4866:P4929" si="382">IF(AND(B4866 = 2000, E4866 = "Canada"), "Year 2000, Canada", "Other")</f>
        <v>Other</v>
      </c>
      <c r="Q4866" s="3" t="str">
        <f t="shared" ref="Q4866:Q4929" si="383">IF(OR(E4866 = "Canada", E4866 = "Sweden"), "Canada or Sweden", "Other")</f>
        <v>Other</v>
      </c>
      <c r="R4866" s="3" t="str">
        <f t="shared" ref="R4866:R4929" si="384">IF(NOT(F4866 = "LCLS"), "Not LCLS", "LCLS")</f>
        <v>Not LCLS</v>
      </c>
      <c r="S4866" s="3" t="str" cm="1">
        <f t="array" ref="S4866">_xlfn.IFS(G4866 &gt; 5000000, "Very High", G4866 &gt; 1000000, "High", G4866 &gt; 500000, "Medium", TRUE, "Low")</f>
        <v>Very High</v>
      </c>
      <c r="T4866" s="3" t="str" cm="1">
        <f t="array" ref="T4866">_xlfn.IFS(B4866 &gt;= 2005, "Post-2005", B4866 &gt;= 2000, "2000-2004", TRUE, "Pre-2000")</f>
        <v>Post-2005</v>
      </c>
    </row>
    <row r="4867" spans="1:20" x14ac:dyDescent="0.85">
      <c r="A4867" s="1">
        <v>41164</v>
      </c>
      <c r="B4867" t="s">
        <v>5804</v>
      </c>
      <c r="C4867" t="s">
        <v>5805</v>
      </c>
      <c r="D4867" t="s">
        <v>5806</v>
      </c>
      <c r="E4867" t="s">
        <v>85</v>
      </c>
      <c r="F4867" t="s">
        <v>86</v>
      </c>
      <c r="G4867" t="s">
        <v>87</v>
      </c>
      <c r="H4867">
        <v>2008</v>
      </c>
      <c r="I4867" s="2">
        <v>805392</v>
      </c>
      <c r="J4867" s="2">
        <v>0</v>
      </c>
      <c r="K4867" s="2">
        <v>805392</v>
      </c>
      <c r="L4867" t="s">
        <v>18</v>
      </c>
      <c r="M4867" s="3" t="b">
        <f>trust_funds5[[#This Row],[Contributions Outstanding (USD)]]=0</f>
        <v>1</v>
      </c>
      <c r="N4867" s="3" t="str">
        <f t="shared" si="380"/>
        <v>Outstanding</v>
      </c>
      <c r="O4867" s="3" t="str">
        <f t="shared" si="381"/>
        <v>High Contribution &amp; Recent</v>
      </c>
      <c r="P4867" s="3" t="str">
        <f t="shared" si="382"/>
        <v>Other</v>
      </c>
      <c r="Q4867" s="3" t="str">
        <f t="shared" si="383"/>
        <v>Other</v>
      </c>
      <c r="R4867" s="3" t="str">
        <f t="shared" si="384"/>
        <v>Not LCLS</v>
      </c>
      <c r="S4867" s="3" t="str" cm="1">
        <f t="array" ref="S4867">_xlfn.IFS(G4867 &gt; 5000000, "Very High", G4867 &gt; 1000000, "High", G4867 &gt; 500000, "Medium", TRUE, "Low")</f>
        <v>Very High</v>
      </c>
      <c r="T4867" s="3" t="str" cm="1">
        <f t="array" ref="T4867">_xlfn.IFS(B4867 &gt;= 2005, "Post-2005", B4867 &gt;= 2000, "2000-2004", TRUE, "Pre-2000")</f>
        <v>Post-2005</v>
      </c>
    </row>
    <row r="4868" spans="1:20" x14ac:dyDescent="0.85">
      <c r="A4868" s="1">
        <v>41164</v>
      </c>
      <c r="B4868" t="s">
        <v>5804</v>
      </c>
      <c r="C4868" t="s">
        <v>5807</v>
      </c>
      <c r="D4868" t="s">
        <v>5808</v>
      </c>
      <c r="E4868" t="s">
        <v>85</v>
      </c>
      <c r="F4868" t="s">
        <v>86</v>
      </c>
      <c r="G4868" t="s">
        <v>87</v>
      </c>
      <c r="H4868">
        <v>2008</v>
      </c>
      <c r="I4868" s="2">
        <v>1444492</v>
      </c>
      <c r="J4868" s="2">
        <v>0</v>
      </c>
      <c r="K4868" s="2">
        <v>1444492</v>
      </c>
      <c r="L4868" t="s">
        <v>116</v>
      </c>
      <c r="M4868" s="3" t="b">
        <f>trust_funds5[[#This Row],[Contributions Outstanding (USD)]]=0</f>
        <v>1</v>
      </c>
      <c r="N4868" s="3" t="str">
        <f t="shared" si="380"/>
        <v>Outstanding</v>
      </c>
      <c r="O4868" s="3" t="str">
        <f t="shared" si="381"/>
        <v>High Contribution &amp; Recent</v>
      </c>
      <c r="P4868" s="3" t="str">
        <f t="shared" si="382"/>
        <v>Other</v>
      </c>
      <c r="Q4868" s="3" t="str">
        <f t="shared" si="383"/>
        <v>Other</v>
      </c>
      <c r="R4868" s="3" t="str">
        <f t="shared" si="384"/>
        <v>Not LCLS</v>
      </c>
      <c r="S4868" s="3" t="str" cm="1">
        <f t="array" ref="S4868">_xlfn.IFS(G4868 &gt; 5000000, "Very High", G4868 &gt; 1000000, "High", G4868 &gt; 500000, "Medium", TRUE, "Low")</f>
        <v>Very High</v>
      </c>
      <c r="T4868" s="3" t="str" cm="1">
        <f t="array" ref="T4868">_xlfn.IFS(B4868 &gt;= 2005, "Post-2005", B4868 &gt;= 2000, "2000-2004", TRUE, "Pre-2000")</f>
        <v>Post-2005</v>
      </c>
    </row>
    <row r="4869" spans="1:20" x14ac:dyDescent="0.85">
      <c r="A4869" s="1">
        <v>41164</v>
      </c>
      <c r="B4869" t="s">
        <v>2137</v>
      </c>
      <c r="C4869" t="s">
        <v>6751</v>
      </c>
      <c r="D4869" t="s">
        <v>6752</v>
      </c>
      <c r="E4869" t="s">
        <v>85</v>
      </c>
      <c r="F4869" t="s">
        <v>86</v>
      </c>
      <c r="G4869" t="s">
        <v>87</v>
      </c>
      <c r="H4869">
        <v>2008</v>
      </c>
      <c r="I4869" s="2">
        <v>10401757.810000001</v>
      </c>
      <c r="J4869" s="2">
        <v>0</v>
      </c>
      <c r="K4869" s="2">
        <v>10401757.810000001</v>
      </c>
      <c r="L4869" t="s">
        <v>18</v>
      </c>
      <c r="M4869" s="3" t="b">
        <f>trust_funds5[[#This Row],[Contributions Outstanding (USD)]]=0</f>
        <v>1</v>
      </c>
      <c r="N4869" s="3" t="str">
        <f t="shared" si="380"/>
        <v>Outstanding</v>
      </c>
      <c r="O4869" s="3" t="str">
        <f t="shared" si="381"/>
        <v>High Contribution &amp; Recent</v>
      </c>
      <c r="P4869" s="3" t="str">
        <f t="shared" si="382"/>
        <v>Other</v>
      </c>
      <c r="Q4869" s="3" t="str">
        <f t="shared" si="383"/>
        <v>Other</v>
      </c>
      <c r="R4869" s="3" t="str">
        <f t="shared" si="384"/>
        <v>Not LCLS</v>
      </c>
      <c r="S4869" s="3" t="str" cm="1">
        <f t="array" ref="S4869">_xlfn.IFS(G4869 &gt; 5000000, "Very High", G4869 &gt; 1000000, "High", G4869 &gt; 500000, "Medium", TRUE, "Low")</f>
        <v>Very High</v>
      </c>
      <c r="T4869" s="3" t="str" cm="1">
        <f t="array" ref="T4869">_xlfn.IFS(B4869 &gt;= 2005, "Post-2005", B4869 &gt;= 2000, "2000-2004", TRUE, "Pre-2000")</f>
        <v>Post-2005</v>
      </c>
    </row>
    <row r="4870" spans="1:20" x14ac:dyDescent="0.85">
      <c r="A4870" s="1">
        <v>41164</v>
      </c>
      <c r="B4870" t="s">
        <v>5284</v>
      </c>
      <c r="C4870" t="s">
        <v>6753</v>
      </c>
      <c r="D4870" t="s">
        <v>6754</v>
      </c>
      <c r="E4870" t="s">
        <v>85</v>
      </c>
      <c r="F4870" t="s">
        <v>86</v>
      </c>
      <c r="G4870" t="s">
        <v>87</v>
      </c>
      <c r="H4870">
        <v>2008</v>
      </c>
      <c r="I4870" s="2">
        <v>11891605.15</v>
      </c>
      <c r="J4870" s="2">
        <v>0</v>
      </c>
      <c r="K4870" s="2">
        <v>11891605.15</v>
      </c>
      <c r="L4870" t="s">
        <v>18</v>
      </c>
      <c r="M4870" s="3" t="b">
        <f>trust_funds5[[#This Row],[Contributions Outstanding (USD)]]=0</f>
        <v>1</v>
      </c>
      <c r="N4870" s="3" t="str">
        <f t="shared" si="380"/>
        <v>Outstanding</v>
      </c>
      <c r="O4870" s="3" t="str">
        <f t="shared" si="381"/>
        <v>High Contribution &amp; Recent</v>
      </c>
      <c r="P4870" s="3" t="str">
        <f t="shared" si="382"/>
        <v>Other</v>
      </c>
      <c r="Q4870" s="3" t="str">
        <f t="shared" si="383"/>
        <v>Other</v>
      </c>
      <c r="R4870" s="3" t="str">
        <f t="shared" si="384"/>
        <v>Not LCLS</v>
      </c>
      <c r="S4870" s="3" t="str" cm="1">
        <f t="array" ref="S4870">_xlfn.IFS(G4870 &gt; 5000000, "Very High", G4870 &gt; 1000000, "High", G4870 &gt; 500000, "Medium", TRUE, "Low")</f>
        <v>Very High</v>
      </c>
      <c r="T4870" s="3" t="str" cm="1">
        <f t="array" ref="T4870">_xlfn.IFS(B4870 &gt;= 2005, "Post-2005", B4870 &gt;= 2000, "2000-2004", TRUE, "Pre-2000")</f>
        <v>Post-2005</v>
      </c>
    </row>
    <row r="4871" spans="1:20" x14ac:dyDescent="0.85">
      <c r="A4871" s="1">
        <v>41164</v>
      </c>
      <c r="B4871" t="s">
        <v>90</v>
      </c>
      <c r="C4871" t="s">
        <v>6755</v>
      </c>
      <c r="D4871" t="s">
        <v>6756</v>
      </c>
      <c r="E4871" t="s">
        <v>102</v>
      </c>
      <c r="F4871" t="s">
        <v>103</v>
      </c>
      <c r="G4871" t="s">
        <v>104</v>
      </c>
      <c r="H4871">
        <v>2008</v>
      </c>
      <c r="I4871" s="2">
        <v>5412850</v>
      </c>
      <c r="J4871" s="2">
        <v>0</v>
      </c>
      <c r="K4871" s="2">
        <v>5412850</v>
      </c>
      <c r="L4871" t="s">
        <v>18</v>
      </c>
      <c r="M4871" s="3" t="b">
        <f>trust_funds5[[#This Row],[Contributions Outstanding (USD)]]=0</f>
        <v>1</v>
      </c>
      <c r="N4871" s="3" t="str">
        <f t="shared" si="380"/>
        <v>Outstanding</v>
      </c>
      <c r="O4871" s="3" t="str">
        <f t="shared" si="381"/>
        <v>High Contribution &amp; Recent</v>
      </c>
      <c r="P4871" s="3" t="str">
        <f t="shared" si="382"/>
        <v>Other</v>
      </c>
      <c r="Q4871" s="3" t="str">
        <f t="shared" si="383"/>
        <v>Other</v>
      </c>
      <c r="R4871" s="3" t="str">
        <f t="shared" si="384"/>
        <v>Not LCLS</v>
      </c>
      <c r="S4871" s="3" t="str" cm="1">
        <f t="array" ref="S4871">_xlfn.IFS(G4871 &gt; 5000000, "Very High", G4871 &gt; 1000000, "High", G4871 &gt; 500000, "Medium", TRUE, "Low")</f>
        <v>Very High</v>
      </c>
      <c r="T4871" s="3" t="str" cm="1">
        <f t="array" ref="T4871">_xlfn.IFS(B4871 &gt;= 2005, "Post-2005", B4871 &gt;= 2000, "2000-2004", TRUE, "Pre-2000")</f>
        <v>Post-2005</v>
      </c>
    </row>
    <row r="4872" spans="1:20" x14ac:dyDescent="0.85">
      <c r="A4872" s="1">
        <v>41164</v>
      </c>
      <c r="B4872" t="s">
        <v>90</v>
      </c>
      <c r="C4872" t="s">
        <v>5819</v>
      </c>
      <c r="D4872" t="s">
        <v>5820</v>
      </c>
      <c r="E4872" t="s">
        <v>42</v>
      </c>
      <c r="F4872" t="s">
        <v>43</v>
      </c>
      <c r="G4872" t="s">
        <v>44</v>
      </c>
      <c r="H4872">
        <v>2008</v>
      </c>
      <c r="I4872" s="2">
        <v>245386</v>
      </c>
      <c r="J4872" s="2">
        <v>0</v>
      </c>
      <c r="K4872" s="2">
        <v>245386</v>
      </c>
      <c r="L4872" t="s">
        <v>5523</v>
      </c>
      <c r="M4872" s="3" t="b">
        <f>trust_funds5[[#This Row],[Contributions Outstanding (USD)]]=0</f>
        <v>1</v>
      </c>
      <c r="N4872" s="3" t="str">
        <f t="shared" si="380"/>
        <v>Outstanding</v>
      </c>
      <c r="O4872" s="3" t="str">
        <f t="shared" si="381"/>
        <v>High Contribution &amp; Recent</v>
      </c>
      <c r="P4872" s="3" t="str">
        <f t="shared" si="382"/>
        <v>Other</v>
      </c>
      <c r="Q4872" s="3" t="str">
        <f t="shared" si="383"/>
        <v>Other</v>
      </c>
      <c r="R4872" s="3" t="str">
        <f t="shared" si="384"/>
        <v>Not LCLS</v>
      </c>
      <c r="S4872" s="3" t="str" cm="1">
        <f t="array" ref="S4872">_xlfn.IFS(G4872 &gt; 5000000, "Very High", G4872 &gt; 1000000, "High", G4872 &gt; 500000, "Medium", TRUE, "Low")</f>
        <v>Very High</v>
      </c>
      <c r="T4872" s="3" t="str" cm="1">
        <f t="array" ref="T4872">_xlfn.IFS(B4872 &gt;= 2005, "Post-2005", B4872 &gt;= 2000, "2000-2004", TRUE, "Pre-2000")</f>
        <v>Post-2005</v>
      </c>
    </row>
    <row r="4873" spans="1:20" x14ac:dyDescent="0.85">
      <c r="A4873" s="1">
        <v>41164</v>
      </c>
      <c r="B4873" t="s">
        <v>90</v>
      </c>
      <c r="C4873" t="s">
        <v>6757</v>
      </c>
      <c r="D4873" t="s">
        <v>6758</v>
      </c>
      <c r="E4873" t="s">
        <v>42</v>
      </c>
      <c r="F4873" t="s">
        <v>43</v>
      </c>
      <c r="G4873" t="s">
        <v>44</v>
      </c>
      <c r="H4873">
        <v>2008</v>
      </c>
      <c r="I4873" s="2">
        <v>2799257.37</v>
      </c>
      <c r="J4873" s="2">
        <v>0</v>
      </c>
      <c r="K4873" s="2">
        <v>2799257.37</v>
      </c>
      <c r="L4873" t="s">
        <v>116</v>
      </c>
      <c r="M4873" s="3" t="b">
        <f>trust_funds5[[#This Row],[Contributions Outstanding (USD)]]=0</f>
        <v>1</v>
      </c>
      <c r="N4873" s="3" t="str">
        <f t="shared" si="380"/>
        <v>Outstanding</v>
      </c>
      <c r="O4873" s="3" t="str">
        <f t="shared" si="381"/>
        <v>High Contribution &amp; Recent</v>
      </c>
      <c r="P4873" s="3" t="str">
        <f t="shared" si="382"/>
        <v>Other</v>
      </c>
      <c r="Q4873" s="3" t="str">
        <f t="shared" si="383"/>
        <v>Other</v>
      </c>
      <c r="R4873" s="3" t="str">
        <f t="shared" si="384"/>
        <v>Not LCLS</v>
      </c>
      <c r="S4873" s="3" t="str" cm="1">
        <f t="array" ref="S4873">_xlfn.IFS(G4873 &gt; 5000000, "Very High", G4873 &gt; 1000000, "High", G4873 &gt; 500000, "Medium", TRUE, "Low")</f>
        <v>Very High</v>
      </c>
      <c r="T4873" s="3" t="str" cm="1">
        <f t="array" ref="T4873">_xlfn.IFS(B4873 &gt;= 2005, "Post-2005", B4873 &gt;= 2000, "2000-2004", TRUE, "Pre-2000")</f>
        <v>Post-2005</v>
      </c>
    </row>
    <row r="4874" spans="1:20" x14ac:dyDescent="0.85">
      <c r="A4874" s="1">
        <v>41164</v>
      </c>
      <c r="B4874" t="s">
        <v>90</v>
      </c>
      <c r="C4874" t="s">
        <v>6757</v>
      </c>
      <c r="D4874" t="s">
        <v>6758</v>
      </c>
      <c r="E4874" t="s">
        <v>93</v>
      </c>
      <c r="F4874" t="s">
        <v>94</v>
      </c>
      <c r="H4874">
        <v>2008</v>
      </c>
      <c r="I4874" s="2">
        <v>1000000</v>
      </c>
      <c r="J4874" s="2">
        <v>0</v>
      </c>
      <c r="K4874" s="2">
        <v>1000000</v>
      </c>
      <c r="L4874" t="s">
        <v>116</v>
      </c>
      <c r="M4874" s="3" t="b">
        <f>trust_funds5[[#This Row],[Contributions Outstanding (USD)]]=0</f>
        <v>1</v>
      </c>
      <c r="N4874" s="3" t="str">
        <f t="shared" si="380"/>
        <v>Outstanding</v>
      </c>
      <c r="O4874" s="3" t="str">
        <f t="shared" si="381"/>
        <v>High Contribution &amp; Recent</v>
      </c>
      <c r="P4874" s="3" t="str">
        <f t="shared" si="382"/>
        <v>Other</v>
      </c>
      <c r="Q4874" s="3" t="str">
        <f t="shared" si="383"/>
        <v>Other</v>
      </c>
      <c r="R4874" s="3" t="str">
        <f t="shared" si="384"/>
        <v>Not LCLS</v>
      </c>
      <c r="S4874" s="3" t="str" cm="1">
        <f t="array" ref="S4874">_xlfn.IFS(G4874 &gt; 5000000, "Very High", G4874 &gt; 1000000, "High", G4874 &gt; 500000, "Medium", TRUE, "Low")</f>
        <v>Low</v>
      </c>
      <c r="T4874" s="3" t="str" cm="1">
        <f t="array" ref="T4874">_xlfn.IFS(B4874 &gt;= 2005, "Post-2005", B4874 &gt;= 2000, "2000-2004", TRUE, "Pre-2000")</f>
        <v>Post-2005</v>
      </c>
    </row>
    <row r="4875" spans="1:20" x14ac:dyDescent="0.85">
      <c r="A4875" s="1">
        <v>41164</v>
      </c>
      <c r="B4875" t="s">
        <v>90</v>
      </c>
      <c r="C4875" t="s">
        <v>5403</v>
      </c>
      <c r="D4875" t="s">
        <v>5404</v>
      </c>
      <c r="E4875" t="s">
        <v>200</v>
      </c>
      <c r="F4875" t="s">
        <v>201</v>
      </c>
      <c r="G4875" t="s">
        <v>213</v>
      </c>
      <c r="H4875">
        <v>2008</v>
      </c>
      <c r="I4875" s="2">
        <v>749946</v>
      </c>
      <c r="J4875" s="2">
        <v>54</v>
      </c>
      <c r="K4875" s="2">
        <v>750000</v>
      </c>
      <c r="L4875" t="s">
        <v>116</v>
      </c>
      <c r="M4875" s="3" t="b">
        <f>trust_funds5[[#This Row],[Contributions Outstanding (USD)]]=0</f>
        <v>0</v>
      </c>
      <c r="N4875" s="3" t="str">
        <f t="shared" si="380"/>
        <v>Outstanding</v>
      </c>
      <c r="O4875" s="3" t="str">
        <f t="shared" si="381"/>
        <v>High Contribution &amp; Recent</v>
      </c>
      <c r="P4875" s="3" t="str">
        <f t="shared" si="382"/>
        <v>Other</v>
      </c>
      <c r="Q4875" s="3" t="str">
        <f t="shared" si="383"/>
        <v>Other</v>
      </c>
      <c r="R4875" s="3" t="str">
        <f t="shared" si="384"/>
        <v>Not LCLS</v>
      </c>
      <c r="S4875" s="3" t="str" cm="1">
        <f t="array" ref="S4875">_xlfn.IFS(G4875 &gt; 5000000, "Very High", G4875 &gt; 1000000, "High", G4875 &gt; 500000, "Medium", TRUE, "Low")</f>
        <v>Very High</v>
      </c>
      <c r="T4875" s="3" t="str" cm="1">
        <f t="array" ref="T4875">_xlfn.IFS(B4875 &gt;= 2005, "Post-2005", B4875 &gt;= 2000, "2000-2004", TRUE, "Pre-2000")</f>
        <v>Post-2005</v>
      </c>
    </row>
    <row r="4876" spans="1:20" x14ac:dyDescent="0.85">
      <c r="A4876" s="1">
        <v>41164</v>
      </c>
      <c r="B4876" t="s">
        <v>90</v>
      </c>
      <c r="C4876" t="s">
        <v>5403</v>
      </c>
      <c r="D4876" t="s">
        <v>5404</v>
      </c>
      <c r="E4876" t="s">
        <v>1333</v>
      </c>
      <c r="F4876" t="s">
        <v>1334</v>
      </c>
      <c r="G4876" t="s">
        <v>1335</v>
      </c>
      <c r="H4876">
        <v>2008</v>
      </c>
      <c r="I4876" s="2">
        <v>272480</v>
      </c>
      <c r="J4876" s="2">
        <v>0</v>
      </c>
      <c r="K4876" s="2">
        <v>272480</v>
      </c>
      <c r="L4876" t="s">
        <v>116</v>
      </c>
      <c r="M4876" s="3" t="b">
        <f>trust_funds5[[#This Row],[Contributions Outstanding (USD)]]=0</f>
        <v>1</v>
      </c>
      <c r="N4876" s="3" t="str">
        <f t="shared" si="380"/>
        <v>Outstanding</v>
      </c>
      <c r="O4876" s="3" t="str">
        <f t="shared" si="381"/>
        <v>High Contribution &amp; Recent</v>
      </c>
      <c r="P4876" s="3" t="str">
        <f t="shared" si="382"/>
        <v>Other</v>
      </c>
      <c r="Q4876" s="3" t="str">
        <f t="shared" si="383"/>
        <v>Other</v>
      </c>
      <c r="R4876" s="3" t="str">
        <f t="shared" si="384"/>
        <v>Not LCLS</v>
      </c>
      <c r="S4876" s="3" t="str" cm="1">
        <f t="array" ref="S4876">_xlfn.IFS(G4876 &gt; 5000000, "Very High", G4876 &gt; 1000000, "High", G4876 &gt; 500000, "Medium", TRUE, "Low")</f>
        <v>Very High</v>
      </c>
      <c r="T4876" s="3" t="str" cm="1">
        <f t="array" ref="T4876">_xlfn.IFS(B4876 &gt;= 2005, "Post-2005", B4876 &gt;= 2000, "2000-2004", TRUE, "Pre-2000")</f>
        <v>Post-2005</v>
      </c>
    </row>
    <row r="4877" spans="1:20" x14ac:dyDescent="0.85">
      <c r="A4877" s="1">
        <v>41164</v>
      </c>
      <c r="B4877" t="s">
        <v>90</v>
      </c>
      <c r="C4877" t="s">
        <v>5403</v>
      </c>
      <c r="D4877" t="s">
        <v>5404</v>
      </c>
      <c r="E4877" t="s">
        <v>42</v>
      </c>
      <c r="F4877" t="s">
        <v>43</v>
      </c>
      <c r="G4877" t="s">
        <v>44</v>
      </c>
      <c r="H4877">
        <v>2008</v>
      </c>
      <c r="I4877" s="2">
        <v>500000</v>
      </c>
      <c r="J4877" s="2">
        <v>0</v>
      </c>
      <c r="K4877" s="2">
        <v>500000</v>
      </c>
      <c r="L4877" t="s">
        <v>116</v>
      </c>
      <c r="M4877" s="3" t="b">
        <f>trust_funds5[[#This Row],[Contributions Outstanding (USD)]]=0</f>
        <v>1</v>
      </c>
      <c r="N4877" s="3" t="str">
        <f t="shared" si="380"/>
        <v>Outstanding</v>
      </c>
      <c r="O4877" s="3" t="str">
        <f t="shared" si="381"/>
        <v>High Contribution &amp; Recent</v>
      </c>
      <c r="P4877" s="3" t="str">
        <f t="shared" si="382"/>
        <v>Other</v>
      </c>
      <c r="Q4877" s="3" t="str">
        <f t="shared" si="383"/>
        <v>Other</v>
      </c>
      <c r="R4877" s="3" t="str">
        <f t="shared" si="384"/>
        <v>Not LCLS</v>
      </c>
      <c r="S4877" s="3" t="str" cm="1">
        <f t="array" ref="S4877">_xlfn.IFS(G4877 &gt; 5000000, "Very High", G4877 &gt; 1000000, "High", G4877 &gt; 500000, "Medium", TRUE, "Low")</f>
        <v>Very High</v>
      </c>
      <c r="T4877" s="3" t="str" cm="1">
        <f t="array" ref="T4877">_xlfn.IFS(B4877 &gt;= 2005, "Post-2005", B4877 &gt;= 2000, "2000-2004", TRUE, "Pre-2000")</f>
        <v>Post-2005</v>
      </c>
    </row>
    <row r="4878" spans="1:20" x14ac:dyDescent="0.85">
      <c r="A4878" s="1">
        <v>41164</v>
      </c>
      <c r="B4878" t="s">
        <v>90</v>
      </c>
      <c r="C4878" t="s">
        <v>5403</v>
      </c>
      <c r="D4878" t="s">
        <v>5404</v>
      </c>
      <c r="E4878" t="s">
        <v>93</v>
      </c>
      <c r="F4878" t="s">
        <v>94</v>
      </c>
      <c r="H4878">
        <v>2008</v>
      </c>
      <c r="I4878" s="2">
        <v>2500000</v>
      </c>
      <c r="J4878" s="2">
        <v>0</v>
      </c>
      <c r="K4878" s="2">
        <v>2500000</v>
      </c>
      <c r="L4878" t="s">
        <v>116</v>
      </c>
      <c r="M4878" s="3" t="b">
        <f>trust_funds5[[#This Row],[Contributions Outstanding (USD)]]=0</f>
        <v>1</v>
      </c>
      <c r="N4878" s="3" t="str">
        <f t="shared" si="380"/>
        <v>Outstanding</v>
      </c>
      <c r="O4878" s="3" t="str">
        <f t="shared" si="381"/>
        <v>High Contribution &amp; Recent</v>
      </c>
      <c r="P4878" s="3" t="str">
        <f t="shared" si="382"/>
        <v>Other</v>
      </c>
      <c r="Q4878" s="3" t="str">
        <f t="shared" si="383"/>
        <v>Other</v>
      </c>
      <c r="R4878" s="3" t="str">
        <f t="shared" si="384"/>
        <v>Not LCLS</v>
      </c>
      <c r="S4878" s="3" t="str" cm="1">
        <f t="array" ref="S4878">_xlfn.IFS(G4878 &gt; 5000000, "Very High", G4878 &gt; 1000000, "High", G4878 &gt; 500000, "Medium", TRUE, "Low")</f>
        <v>Low</v>
      </c>
      <c r="T4878" s="3" t="str" cm="1">
        <f t="array" ref="T4878">_xlfn.IFS(B4878 &gt;= 2005, "Post-2005", B4878 &gt;= 2000, "2000-2004", TRUE, "Pre-2000")</f>
        <v>Post-2005</v>
      </c>
    </row>
    <row r="4879" spans="1:20" x14ac:dyDescent="0.85">
      <c r="A4879" s="1">
        <v>41164</v>
      </c>
      <c r="B4879" t="s">
        <v>90</v>
      </c>
      <c r="C4879" t="s">
        <v>5405</v>
      </c>
      <c r="D4879" t="s">
        <v>5406</v>
      </c>
      <c r="E4879" t="s">
        <v>42</v>
      </c>
      <c r="F4879" t="s">
        <v>43</v>
      </c>
      <c r="G4879" t="s">
        <v>44</v>
      </c>
      <c r="H4879">
        <v>2008</v>
      </c>
      <c r="I4879" s="2">
        <v>2050000</v>
      </c>
      <c r="J4879" s="2">
        <v>0</v>
      </c>
      <c r="K4879" s="2">
        <v>2050000</v>
      </c>
      <c r="L4879" t="s">
        <v>18</v>
      </c>
      <c r="M4879" s="3" t="b">
        <f>trust_funds5[[#This Row],[Contributions Outstanding (USD)]]=0</f>
        <v>1</v>
      </c>
      <c r="N4879" s="3" t="str">
        <f t="shared" si="380"/>
        <v>Outstanding</v>
      </c>
      <c r="O4879" s="3" t="str">
        <f t="shared" si="381"/>
        <v>High Contribution &amp; Recent</v>
      </c>
      <c r="P4879" s="3" t="str">
        <f t="shared" si="382"/>
        <v>Other</v>
      </c>
      <c r="Q4879" s="3" t="str">
        <f t="shared" si="383"/>
        <v>Other</v>
      </c>
      <c r="R4879" s="3" t="str">
        <f t="shared" si="384"/>
        <v>Not LCLS</v>
      </c>
      <c r="S4879" s="3" t="str" cm="1">
        <f t="array" ref="S4879">_xlfn.IFS(G4879 &gt; 5000000, "Very High", G4879 &gt; 1000000, "High", G4879 &gt; 500000, "Medium", TRUE, "Low")</f>
        <v>Very High</v>
      </c>
      <c r="T4879" s="3" t="str" cm="1">
        <f t="array" ref="T4879">_xlfn.IFS(B4879 &gt;= 2005, "Post-2005", B4879 &gt;= 2000, "2000-2004", TRUE, "Pre-2000")</f>
        <v>Post-2005</v>
      </c>
    </row>
    <row r="4880" spans="1:20" x14ac:dyDescent="0.85">
      <c r="A4880" s="1">
        <v>41164</v>
      </c>
      <c r="B4880" t="s">
        <v>538</v>
      </c>
      <c r="C4880" t="s">
        <v>5407</v>
      </c>
      <c r="D4880" t="s">
        <v>5408</v>
      </c>
      <c r="E4880" t="s">
        <v>264</v>
      </c>
      <c r="F4880" t="s">
        <v>265</v>
      </c>
      <c r="G4880" t="s">
        <v>1350</v>
      </c>
      <c r="H4880">
        <v>2008</v>
      </c>
      <c r="I4880" s="2">
        <v>682775</v>
      </c>
      <c r="J4880" s="2">
        <v>0</v>
      </c>
      <c r="K4880" s="2">
        <v>682775</v>
      </c>
      <c r="L4880" t="s">
        <v>116</v>
      </c>
      <c r="M4880" s="3" t="b">
        <f>trust_funds5[[#This Row],[Contributions Outstanding (USD)]]=0</f>
        <v>1</v>
      </c>
      <c r="N4880" s="3" t="str">
        <f t="shared" si="380"/>
        <v>Outstanding</v>
      </c>
      <c r="O4880" s="3" t="str">
        <f t="shared" si="381"/>
        <v>High Contribution &amp; Recent</v>
      </c>
      <c r="P4880" s="3" t="str">
        <f t="shared" si="382"/>
        <v>Other</v>
      </c>
      <c r="Q4880" s="3" t="str">
        <f t="shared" si="383"/>
        <v>Other</v>
      </c>
      <c r="R4880" s="3" t="str">
        <f t="shared" si="384"/>
        <v>Not LCLS</v>
      </c>
      <c r="S4880" s="3" t="str" cm="1">
        <f t="array" ref="S4880">_xlfn.IFS(G4880 &gt; 5000000, "Very High", G4880 &gt; 1000000, "High", G4880 &gt; 500000, "Medium", TRUE, "Low")</f>
        <v>Very High</v>
      </c>
      <c r="T4880" s="3" t="str" cm="1">
        <f t="array" ref="T4880">_xlfn.IFS(B4880 &gt;= 2005, "Post-2005", B4880 &gt;= 2000, "2000-2004", TRUE, "Pre-2000")</f>
        <v>Post-2005</v>
      </c>
    </row>
    <row r="4881" spans="1:20" x14ac:dyDescent="0.85">
      <c r="A4881" s="1">
        <v>41164</v>
      </c>
      <c r="B4881" t="s">
        <v>538</v>
      </c>
      <c r="C4881" t="s">
        <v>5407</v>
      </c>
      <c r="D4881" t="s">
        <v>5408</v>
      </c>
      <c r="E4881" t="s">
        <v>70</v>
      </c>
      <c r="F4881" t="s">
        <v>71</v>
      </c>
      <c r="G4881" t="s">
        <v>72</v>
      </c>
      <c r="H4881">
        <v>2008</v>
      </c>
      <c r="I4881" s="2">
        <v>586051.97</v>
      </c>
      <c r="J4881" s="2">
        <v>0</v>
      </c>
      <c r="K4881" s="2">
        <v>586051.97</v>
      </c>
      <c r="L4881" t="s">
        <v>116</v>
      </c>
      <c r="M4881" s="3" t="b">
        <f>trust_funds5[[#This Row],[Contributions Outstanding (USD)]]=0</f>
        <v>1</v>
      </c>
      <c r="N4881" s="3" t="str">
        <f t="shared" si="380"/>
        <v>Outstanding</v>
      </c>
      <c r="O4881" s="3" t="str">
        <f t="shared" si="381"/>
        <v>High Contribution &amp; Recent</v>
      </c>
      <c r="P4881" s="3" t="str">
        <f t="shared" si="382"/>
        <v>Other</v>
      </c>
      <c r="Q4881" s="3" t="str">
        <f t="shared" si="383"/>
        <v>Other</v>
      </c>
      <c r="R4881" s="3" t="str">
        <f t="shared" si="384"/>
        <v>Not LCLS</v>
      </c>
      <c r="S4881" s="3" t="str" cm="1">
        <f t="array" ref="S4881">_xlfn.IFS(G4881 &gt; 5000000, "Very High", G4881 &gt; 1000000, "High", G4881 &gt; 500000, "Medium", TRUE, "Low")</f>
        <v>Very High</v>
      </c>
      <c r="T4881" s="3" t="str" cm="1">
        <f t="array" ref="T4881">_xlfn.IFS(B4881 &gt;= 2005, "Post-2005", B4881 &gt;= 2000, "2000-2004", TRUE, "Pre-2000")</f>
        <v>Post-2005</v>
      </c>
    </row>
    <row r="4882" spans="1:20" x14ac:dyDescent="0.85">
      <c r="A4882" s="1">
        <v>41164</v>
      </c>
      <c r="B4882" t="s">
        <v>538</v>
      </c>
      <c r="C4882" t="s">
        <v>5407</v>
      </c>
      <c r="D4882" t="s">
        <v>5408</v>
      </c>
      <c r="E4882" t="s">
        <v>288</v>
      </c>
      <c r="F4882" t="s">
        <v>289</v>
      </c>
      <c r="G4882" t="s">
        <v>290</v>
      </c>
      <c r="H4882">
        <v>2008</v>
      </c>
      <c r="I4882" s="2">
        <v>718770</v>
      </c>
      <c r="J4882" s="2">
        <v>0</v>
      </c>
      <c r="K4882" s="2">
        <v>718770</v>
      </c>
      <c r="L4882" t="s">
        <v>116</v>
      </c>
      <c r="M4882" s="3" t="b">
        <f>trust_funds5[[#This Row],[Contributions Outstanding (USD)]]=0</f>
        <v>1</v>
      </c>
      <c r="N4882" s="3" t="str">
        <f t="shared" si="380"/>
        <v>Outstanding</v>
      </c>
      <c r="O4882" s="3" t="str">
        <f t="shared" si="381"/>
        <v>High Contribution &amp; Recent</v>
      </c>
      <c r="P4882" s="3" t="str">
        <f t="shared" si="382"/>
        <v>Other</v>
      </c>
      <c r="Q4882" s="3" t="str">
        <f t="shared" si="383"/>
        <v>Other</v>
      </c>
      <c r="R4882" s="3" t="str">
        <f t="shared" si="384"/>
        <v>Not LCLS</v>
      </c>
      <c r="S4882" s="3" t="str" cm="1">
        <f t="array" ref="S4882">_xlfn.IFS(G4882 &gt; 5000000, "Very High", G4882 &gt; 1000000, "High", G4882 &gt; 500000, "Medium", TRUE, "Low")</f>
        <v>Very High</v>
      </c>
      <c r="T4882" s="3" t="str" cm="1">
        <f t="array" ref="T4882">_xlfn.IFS(B4882 &gt;= 2005, "Post-2005", B4882 &gt;= 2000, "2000-2004", TRUE, "Pre-2000")</f>
        <v>Post-2005</v>
      </c>
    </row>
    <row r="4883" spans="1:20" x14ac:dyDescent="0.85">
      <c r="A4883" s="1">
        <v>41164</v>
      </c>
      <c r="B4883" t="s">
        <v>538</v>
      </c>
      <c r="C4883" t="s">
        <v>5407</v>
      </c>
      <c r="D4883" t="s">
        <v>5408</v>
      </c>
      <c r="E4883" t="s">
        <v>204</v>
      </c>
      <c r="F4883" t="s">
        <v>205</v>
      </c>
      <c r="G4883" t="s">
        <v>206</v>
      </c>
      <c r="H4883">
        <v>2008</v>
      </c>
      <c r="I4883" s="2">
        <v>1504405</v>
      </c>
      <c r="J4883" s="2">
        <v>0</v>
      </c>
      <c r="K4883" s="2">
        <v>1504405</v>
      </c>
      <c r="L4883" t="s">
        <v>116</v>
      </c>
      <c r="M4883" s="3" t="b">
        <f>trust_funds5[[#This Row],[Contributions Outstanding (USD)]]=0</f>
        <v>1</v>
      </c>
      <c r="N4883" s="3" t="str">
        <f t="shared" si="380"/>
        <v>Outstanding</v>
      </c>
      <c r="O4883" s="3" t="str">
        <f t="shared" si="381"/>
        <v>High Contribution &amp; Recent</v>
      </c>
      <c r="P4883" s="3" t="str">
        <f t="shared" si="382"/>
        <v>Other</v>
      </c>
      <c r="Q4883" s="3" t="str">
        <f t="shared" si="383"/>
        <v>Other</v>
      </c>
      <c r="R4883" s="3" t="str">
        <f t="shared" si="384"/>
        <v>Not LCLS</v>
      </c>
      <c r="S4883" s="3" t="str" cm="1">
        <f t="array" ref="S4883">_xlfn.IFS(G4883 &gt; 5000000, "Very High", G4883 &gt; 1000000, "High", G4883 &gt; 500000, "Medium", TRUE, "Low")</f>
        <v>Very High</v>
      </c>
      <c r="T4883" s="3" t="str" cm="1">
        <f t="array" ref="T4883">_xlfn.IFS(B4883 &gt;= 2005, "Post-2005", B4883 &gt;= 2000, "2000-2004", TRUE, "Pre-2000")</f>
        <v>Post-2005</v>
      </c>
    </row>
    <row r="4884" spans="1:20" x14ac:dyDescent="0.85">
      <c r="A4884" s="1">
        <v>41164</v>
      </c>
      <c r="B4884" t="s">
        <v>1040</v>
      </c>
      <c r="C4884" t="s">
        <v>4652</v>
      </c>
      <c r="D4884" t="s">
        <v>4653</v>
      </c>
      <c r="E4884" t="s">
        <v>264</v>
      </c>
      <c r="F4884" t="s">
        <v>265</v>
      </c>
      <c r="G4884" t="s">
        <v>1350</v>
      </c>
      <c r="H4884">
        <v>2008</v>
      </c>
      <c r="I4884" s="2">
        <v>4571550</v>
      </c>
      <c r="J4884" s="2">
        <v>0</v>
      </c>
      <c r="K4884" s="2">
        <v>4571550</v>
      </c>
      <c r="L4884" t="s">
        <v>116</v>
      </c>
      <c r="M4884" s="3" t="b">
        <f>trust_funds5[[#This Row],[Contributions Outstanding (USD)]]=0</f>
        <v>1</v>
      </c>
      <c r="N4884" s="3" t="str">
        <f t="shared" si="380"/>
        <v>Outstanding</v>
      </c>
      <c r="O4884" s="3" t="str">
        <f t="shared" si="381"/>
        <v>High Contribution &amp; Recent</v>
      </c>
      <c r="P4884" s="3" t="str">
        <f t="shared" si="382"/>
        <v>Other</v>
      </c>
      <c r="Q4884" s="3" t="str">
        <f t="shared" si="383"/>
        <v>Other</v>
      </c>
      <c r="R4884" s="3" t="str">
        <f t="shared" si="384"/>
        <v>Not LCLS</v>
      </c>
      <c r="S4884" s="3" t="str" cm="1">
        <f t="array" ref="S4884">_xlfn.IFS(G4884 &gt; 5000000, "Very High", G4884 &gt; 1000000, "High", G4884 &gt; 500000, "Medium", TRUE, "Low")</f>
        <v>Very High</v>
      </c>
      <c r="T4884" s="3" t="str" cm="1">
        <f t="array" ref="T4884">_xlfn.IFS(B4884 &gt;= 2005, "Post-2005", B4884 &gt;= 2000, "2000-2004", TRUE, "Pre-2000")</f>
        <v>Post-2005</v>
      </c>
    </row>
    <row r="4885" spans="1:20" x14ac:dyDescent="0.85">
      <c r="A4885" s="1">
        <v>41164</v>
      </c>
      <c r="B4885" t="s">
        <v>82</v>
      </c>
      <c r="C4885" t="s">
        <v>5827</v>
      </c>
      <c r="D4885" t="s">
        <v>5828</v>
      </c>
      <c r="E4885" t="s">
        <v>288</v>
      </c>
      <c r="F4885" t="s">
        <v>289</v>
      </c>
      <c r="G4885" t="s">
        <v>290</v>
      </c>
      <c r="H4885">
        <v>2008</v>
      </c>
      <c r="I4885" s="2">
        <v>488311.2</v>
      </c>
      <c r="J4885" s="2">
        <v>0</v>
      </c>
      <c r="K4885" s="2">
        <v>488311.2</v>
      </c>
      <c r="L4885" t="s">
        <v>18</v>
      </c>
      <c r="M4885" s="3" t="b">
        <f>trust_funds5[[#This Row],[Contributions Outstanding (USD)]]=0</f>
        <v>1</v>
      </c>
      <c r="N4885" s="3" t="str">
        <f t="shared" si="380"/>
        <v>Outstanding</v>
      </c>
      <c r="O4885" s="3" t="str">
        <f t="shared" si="381"/>
        <v>High Contribution &amp; Recent</v>
      </c>
      <c r="P4885" s="3" t="str">
        <f t="shared" si="382"/>
        <v>Other</v>
      </c>
      <c r="Q4885" s="3" t="str">
        <f t="shared" si="383"/>
        <v>Other</v>
      </c>
      <c r="R4885" s="3" t="str">
        <f t="shared" si="384"/>
        <v>Not LCLS</v>
      </c>
      <c r="S4885" s="3" t="str" cm="1">
        <f t="array" ref="S4885">_xlfn.IFS(G4885 &gt; 5000000, "Very High", G4885 &gt; 1000000, "High", G4885 &gt; 500000, "Medium", TRUE, "Low")</f>
        <v>Very High</v>
      </c>
      <c r="T4885" s="3" t="str" cm="1">
        <f t="array" ref="T4885">_xlfn.IFS(B4885 &gt;= 2005, "Post-2005", B4885 &gt;= 2000, "2000-2004", TRUE, "Pre-2000")</f>
        <v>Post-2005</v>
      </c>
    </row>
    <row r="4886" spans="1:20" x14ac:dyDescent="0.85">
      <c r="A4886" s="1">
        <v>41164</v>
      </c>
      <c r="B4886" t="s">
        <v>6759</v>
      </c>
      <c r="C4886" t="s">
        <v>6760</v>
      </c>
      <c r="D4886" t="s">
        <v>6761</v>
      </c>
      <c r="E4886" t="s">
        <v>113</v>
      </c>
      <c r="F4886" t="s">
        <v>114</v>
      </c>
      <c r="G4886" t="s">
        <v>115</v>
      </c>
      <c r="H4886">
        <v>2008</v>
      </c>
      <c r="I4886" s="2">
        <v>85000000</v>
      </c>
      <c r="J4886" s="2">
        <v>0</v>
      </c>
      <c r="K4886" s="2">
        <v>85000000</v>
      </c>
      <c r="L4886" t="s">
        <v>116</v>
      </c>
      <c r="M4886" s="3" t="b">
        <f>trust_funds5[[#This Row],[Contributions Outstanding (USD)]]=0</f>
        <v>1</v>
      </c>
      <c r="N4886" s="3" t="str">
        <f t="shared" si="380"/>
        <v>Outstanding</v>
      </c>
      <c r="O4886" s="3" t="str">
        <f t="shared" si="381"/>
        <v>High Contribution &amp; Recent</v>
      </c>
      <c r="P4886" s="3" t="str">
        <f t="shared" si="382"/>
        <v>Other</v>
      </c>
      <c r="Q4886" s="3" t="str">
        <f t="shared" si="383"/>
        <v>Other</v>
      </c>
      <c r="R4886" s="3" t="str">
        <f t="shared" si="384"/>
        <v>Not LCLS</v>
      </c>
      <c r="S4886" s="3" t="str" cm="1">
        <f t="array" ref="S4886">_xlfn.IFS(G4886 &gt; 5000000, "Very High", G4886 &gt; 1000000, "High", G4886 &gt; 500000, "Medium", TRUE, "Low")</f>
        <v>Very High</v>
      </c>
      <c r="T4886" s="3" t="str" cm="1">
        <f t="array" ref="T4886">_xlfn.IFS(B4886 &gt;= 2005, "Post-2005", B4886 &gt;= 2000, "2000-2004", TRUE, "Pre-2000")</f>
        <v>Post-2005</v>
      </c>
    </row>
    <row r="4887" spans="1:20" x14ac:dyDescent="0.85">
      <c r="A4887" s="1">
        <v>41164</v>
      </c>
      <c r="B4887" t="s">
        <v>1273</v>
      </c>
      <c r="C4887" t="s">
        <v>1406</v>
      </c>
      <c r="D4887" t="s">
        <v>1407</v>
      </c>
      <c r="E4887" t="s">
        <v>1333</v>
      </c>
      <c r="F4887" t="s">
        <v>1334</v>
      </c>
      <c r="G4887" t="s">
        <v>1335</v>
      </c>
      <c r="H4887">
        <v>2008</v>
      </c>
      <c r="I4887" s="2">
        <v>272480</v>
      </c>
      <c r="J4887" s="2">
        <v>0</v>
      </c>
      <c r="K4887" s="2">
        <v>272480</v>
      </c>
      <c r="L4887" t="s">
        <v>18</v>
      </c>
      <c r="M4887" s="3" t="b">
        <f>trust_funds5[[#This Row],[Contributions Outstanding (USD)]]=0</f>
        <v>1</v>
      </c>
      <c r="N4887" s="3" t="str">
        <f t="shared" si="380"/>
        <v>Outstanding</v>
      </c>
      <c r="O4887" s="3" t="str">
        <f t="shared" si="381"/>
        <v>High Contribution &amp; Recent</v>
      </c>
      <c r="P4887" s="3" t="str">
        <f t="shared" si="382"/>
        <v>Other</v>
      </c>
      <c r="Q4887" s="3" t="str">
        <f t="shared" si="383"/>
        <v>Other</v>
      </c>
      <c r="R4887" s="3" t="str">
        <f t="shared" si="384"/>
        <v>Not LCLS</v>
      </c>
      <c r="S4887" s="3" t="str" cm="1">
        <f t="array" ref="S4887">_xlfn.IFS(G4887 &gt; 5000000, "Very High", G4887 &gt; 1000000, "High", G4887 &gt; 500000, "Medium", TRUE, "Low")</f>
        <v>Very High</v>
      </c>
      <c r="T4887" s="3" t="str" cm="1">
        <f t="array" ref="T4887">_xlfn.IFS(B4887 &gt;= 2005, "Post-2005", B4887 &gt;= 2000, "2000-2004", TRUE, "Pre-2000")</f>
        <v>Post-2005</v>
      </c>
    </row>
    <row r="4888" spans="1:20" x14ac:dyDescent="0.85">
      <c r="A4888" s="1">
        <v>41164</v>
      </c>
      <c r="B4888" t="s">
        <v>90</v>
      </c>
      <c r="C4888" t="s">
        <v>6298</v>
      </c>
      <c r="D4888" t="s">
        <v>6299</v>
      </c>
      <c r="E4888" t="s">
        <v>334</v>
      </c>
      <c r="F4888" t="s">
        <v>335</v>
      </c>
      <c r="G4888" t="s">
        <v>339</v>
      </c>
      <c r="H4888">
        <v>2008</v>
      </c>
      <c r="I4888" s="2">
        <v>1426225</v>
      </c>
      <c r="J4888" s="2">
        <v>0</v>
      </c>
      <c r="K4888" s="2">
        <v>1426225</v>
      </c>
      <c r="L4888" t="s">
        <v>18</v>
      </c>
      <c r="M4888" s="3" t="b">
        <f>trust_funds5[[#This Row],[Contributions Outstanding (USD)]]=0</f>
        <v>1</v>
      </c>
      <c r="N4888" s="3" t="str">
        <f t="shared" si="380"/>
        <v>Outstanding</v>
      </c>
      <c r="O4888" s="3" t="str">
        <f t="shared" si="381"/>
        <v>High Contribution &amp; Recent</v>
      </c>
      <c r="P4888" s="3" t="str">
        <f t="shared" si="382"/>
        <v>Other</v>
      </c>
      <c r="Q4888" s="3" t="str">
        <f t="shared" si="383"/>
        <v>Other</v>
      </c>
      <c r="R4888" s="3" t="str">
        <f t="shared" si="384"/>
        <v>Not LCLS</v>
      </c>
      <c r="S4888" s="3" t="str" cm="1">
        <f t="array" ref="S4888">_xlfn.IFS(G4888 &gt; 5000000, "Very High", G4888 &gt; 1000000, "High", G4888 &gt; 500000, "Medium", TRUE, "Low")</f>
        <v>Very High</v>
      </c>
      <c r="T4888" s="3" t="str" cm="1">
        <f t="array" ref="T4888">_xlfn.IFS(B4888 &gt;= 2005, "Post-2005", B4888 &gt;= 2000, "2000-2004", TRUE, "Pre-2000")</f>
        <v>Post-2005</v>
      </c>
    </row>
    <row r="4889" spans="1:20" x14ac:dyDescent="0.85">
      <c r="A4889" s="1">
        <v>41164</v>
      </c>
      <c r="B4889" t="s">
        <v>90</v>
      </c>
      <c r="C4889" t="s">
        <v>6298</v>
      </c>
      <c r="D4889" t="s">
        <v>6299</v>
      </c>
      <c r="E4889" t="s">
        <v>56</v>
      </c>
      <c r="F4889" t="s">
        <v>57</v>
      </c>
      <c r="G4889" t="s">
        <v>58</v>
      </c>
      <c r="H4889">
        <v>2008</v>
      </c>
      <c r="I4889" s="2">
        <v>2978145</v>
      </c>
      <c r="J4889" s="2">
        <v>0</v>
      </c>
      <c r="K4889" s="2">
        <v>2978145</v>
      </c>
      <c r="L4889" t="s">
        <v>18</v>
      </c>
      <c r="M4889" s="3" t="b">
        <f>trust_funds5[[#This Row],[Contributions Outstanding (USD)]]=0</f>
        <v>1</v>
      </c>
      <c r="N4889" s="3" t="str">
        <f t="shared" si="380"/>
        <v>Outstanding</v>
      </c>
      <c r="O4889" s="3" t="str">
        <f t="shared" si="381"/>
        <v>High Contribution &amp; Recent</v>
      </c>
      <c r="P4889" s="3" t="str">
        <f t="shared" si="382"/>
        <v>Other</v>
      </c>
      <c r="Q4889" s="3" t="str">
        <f t="shared" si="383"/>
        <v>Other</v>
      </c>
      <c r="R4889" s="3" t="str">
        <f t="shared" si="384"/>
        <v>Not LCLS</v>
      </c>
      <c r="S4889" s="3" t="str" cm="1">
        <f t="array" ref="S4889">_xlfn.IFS(G4889 &gt; 5000000, "Very High", G4889 &gt; 1000000, "High", G4889 &gt; 500000, "Medium", TRUE, "Low")</f>
        <v>Very High</v>
      </c>
      <c r="T4889" s="3" t="str" cm="1">
        <f t="array" ref="T4889">_xlfn.IFS(B4889 &gt;= 2005, "Post-2005", B4889 &gt;= 2000, "2000-2004", TRUE, "Pre-2000")</f>
        <v>Post-2005</v>
      </c>
    </row>
    <row r="4890" spans="1:20" x14ac:dyDescent="0.85">
      <c r="A4890" s="1">
        <v>41164</v>
      </c>
      <c r="B4890" t="s">
        <v>90</v>
      </c>
      <c r="C4890" t="s">
        <v>6298</v>
      </c>
      <c r="D4890" t="s">
        <v>6299</v>
      </c>
      <c r="E4890" t="s">
        <v>200</v>
      </c>
      <c r="F4890" t="s">
        <v>201</v>
      </c>
      <c r="G4890" t="s">
        <v>213</v>
      </c>
      <c r="H4890">
        <v>2008</v>
      </c>
      <c r="I4890" s="2">
        <v>249973</v>
      </c>
      <c r="J4890" s="2">
        <v>0</v>
      </c>
      <c r="K4890" s="2">
        <v>249973</v>
      </c>
      <c r="L4890" t="s">
        <v>18</v>
      </c>
      <c r="M4890" s="3" t="b">
        <f>trust_funds5[[#This Row],[Contributions Outstanding (USD)]]=0</f>
        <v>1</v>
      </c>
      <c r="N4890" s="3" t="str">
        <f t="shared" si="380"/>
        <v>Outstanding</v>
      </c>
      <c r="O4890" s="3" t="str">
        <f t="shared" si="381"/>
        <v>High Contribution &amp; Recent</v>
      </c>
      <c r="P4890" s="3" t="str">
        <f t="shared" si="382"/>
        <v>Other</v>
      </c>
      <c r="Q4890" s="3" t="str">
        <f t="shared" si="383"/>
        <v>Other</v>
      </c>
      <c r="R4890" s="3" t="str">
        <f t="shared" si="384"/>
        <v>Not LCLS</v>
      </c>
      <c r="S4890" s="3" t="str" cm="1">
        <f t="array" ref="S4890">_xlfn.IFS(G4890 &gt; 5000000, "Very High", G4890 &gt; 1000000, "High", G4890 &gt; 500000, "Medium", TRUE, "Low")</f>
        <v>Very High</v>
      </c>
      <c r="T4890" s="3" t="str" cm="1">
        <f t="array" ref="T4890">_xlfn.IFS(B4890 &gt;= 2005, "Post-2005", B4890 &gt;= 2000, "2000-2004", TRUE, "Pre-2000")</f>
        <v>Post-2005</v>
      </c>
    </row>
    <row r="4891" spans="1:20" x14ac:dyDescent="0.85">
      <c r="A4891" s="1">
        <v>41164</v>
      </c>
      <c r="B4891" t="s">
        <v>90</v>
      </c>
      <c r="C4891" t="s">
        <v>6298</v>
      </c>
      <c r="D4891" t="s">
        <v>6299</v>
      </c>
      <c r="E4891" t="s">
        <v>113</v>
      </c>
      <c r="F4891" t="s">
        <v>114</v>
      </c>
      <c r="G4891" t="s">
        <v>115</v>
      </c>
      <c r="H4891">
        <v>2008</v>
      </c>
      <c r="I4891" s="2">
        <v>1600000</v>
      </c>
      <c r="J4891" s="2">
        <v>0</v>
      </c>
      <c r="K4891" s="2">
        <v>1600000</v>
      </c>
      <c r="L4891" t="s">
        <v>18</v>
      </c>
      <c r="M4891" s="3" t="b">
        <f>trust_funds5[[#This Row],[Contributions Outstanding (USD)]]=0</f>
        <v>1</v>
      </c>
      <c r="N4891" s="3" t="str">
        <f t="shared" si="380"/>
        <v>Outstanding</v>
      </c>
      <c r="O4891" s="3" t="str">
        <f t="shared" si="381"/>
        <v>High Contribution &amp; Recent</v>
      </c>
      <c r="P4891" s="3" t="str">
        <f t="shared" si="382"/>
        <v>Other</v>
      </c>
      <c r="Q4891" s="3" t="str">
        <f t="shared" si="383"/>
        <v>Other</v>
      </c>
      <c r="R4891" s="3" t="str">
        <f t="shared" si="384"/>
        <v>Not LCLS</v>
      </c>
      <c r="S4891" s="3" t="str" cm="1">
        <f t="array" ref="S4891">_xlfn.IFS(G4891 &gt; 5000000, "Very High", G4891 &gt; 1000000, "High", G4891 &gt; 500000, "Medium", TRUE, "Low")</f>
        <v>Very High</v>
      </c>
      <c r="T4891" s="3" t="str" cm="1">
        <f t="array" ref="T4891">_xlfn.IFS(B4891 &gt;= 2005, "Post-2005", B4891 &gt;= 2000, "2000-2004", TRUE, "Pre-2000")</f>
        <v>Post-2005</v>
      </c>
    </row>
    <row r="4892" spans="1:20" x14ac:dyDescent="0.85">
      <c r="A4892" s="1">
        <v>41164</v>
      </c>
      <c r="B4892" t="s">
        <v>90</v>
      </c>
      <c r="C4892" t="s">
        <v>6298</v>
      </c>
      <c r="D4892" t="s">
        <v>6299</v>
      </c>
      <c r="E4892" t="s">
        <v>1408</v>
      </c>
      <c r="F4892" t="s">
        <v>1409</v>
      </c>
      <c r="G4892" t="s">
        <v>1410</v>
      </c>
      <c r="H4892">
        <v>2008</v>
      </c>
      <c r="I4892" s="2">
        <v>734700</v>
      </c>
      <c r="J4892" s="2">
        <v>0</v>
      </c>
      <c r="K4892" s="2">
        <v>734700</v>
      </c>
      <c r="L4892" t="s">
        <v>18</v>
      </c>
      <c r="M4892" s="3" t="b">
        <f>trust_funds5[[#This Row],[Contributions Outstanding (USD)]]=0</f>
        <v>1</v>
      </c>
      <c r="N4892" s="3" t="str">
        <f t="shared" si="380"/>
        <v>Outstanding</v>
      </c>
      <c r="O4892" s="3" t="str">
        <f t="shared" si="381"/>
        <v>High Contribution &amp; Recent</v>
      </c>
      <c r="P4892" s="3" t="str">
        <f t="shared" si="382"/>
        <v>Other</v>
      </c>
      <c r="Q4892" s="3" t="str">
        <f t="shared" si="383"/>
        <v>Other</v>
      </c>
      <c r="R4892" s="3" t="str">
        <f t="shared" si="384"/>
        <v>Not LCLS</v>
      </c>
      <c r="S4892" s="3" t="str" cm="1">
        <f t="array" ref="S4892">_xlfn.IFS(G4892 &gt; 5000000, "Very High", G4892 &gt; 1000000, "High", G4892 &gt; 500000, "Medium", TRUE, "Low")</f>
        <v>Very High</v>
      </c>
      <c r="T4892" s="3" t="str" cm="1">
        <f t="array" ref="T4892">_xlfn.IFS(B4892 &gt;= 2005, "Post-2005", B4892 &gt;= 2000, "2000-2004", TRUE, "Pre-2000")</f>
        <v>Post-2005</v>
      </c>
    </row>
    <row r="4893" spans="1:20" x14ac:dyDescent="0.85">
      <c r="A4893" s="1">
        <v>41164</v>
      </c>
      <c r="B4893" t="s">
        <v>90</v>
      </c>
      <c r="C4893" t="s">
        <v>6298</v>
      </c>
      <c r="D4893" t="s">
        <v>6299</v>
      </c>
      <c r="E4893" t="s">
        <v>1698</v>
      </c>
      <c r="F4893" t="s">
        <v>1699</v>
      </c>
      <c r="G4893" t="s">
        <v>1700</v>
      </c>
      <c r="H4893">
        <v>2008</v>
      </c>
      <c r="I4893" s="2">
        <v>45000</v>
      </c>
      <c r="J4893" s="2">
        <v>0</v>
      </c>
      <c r="K4893" s="2">
        <v>45000</v>
      </c>
      <c r="L4893" t="s">
        <v>18</v>
      </c>
      <c r="M4893" s="3" t="b">
        <f>trust_funds5[[#This Row],[Contributions Outstanding (USD)]]=0</f>
        <v>1</v>
      </c>
      <c r="N4893" s="3" t="str">
        <f t="shared" si="380"/>
        <v>Outstanding</v>
      </c>
      <c r="O4893" s="3" t="str">
        <f t="shared" si="381"/>
        <v>High Contribution &amp; Recent</v>
      </c>
      <c r="P4893" s="3" t="str">
        <f t="shared" si="382"/>
        <v>Other</v>
      </c>
      <c r="Q4893" s="3" t="str">
        <f t="shared" si="383"/>
        <v>Other</v>
      </c>
      <c r="R4893" s="3" t="str">
        <f t="shared" si="384"/>
        <v>Not LCLS</v>
      </c>
      <c r="S4893" s="3" t="str" cm="1">
        <f t="array" ref="S4893">_xlfn.IFS(G4893 &gt; 5000000, "Very High", G4893 &gt; 1000000, "High", G4893 &gt; 500000, "Medium", TRUE, "Low")</f>
        <v>Very High</v>
      </c>
      <c r="T4893" s="3" t="str" cm="1">
        <f t="array" ref="T4893">_xlfn.IFS(B4893 &gt;= 2005, "Post-2005", B4893 &gt;= 2000, "2000-2004", TRUE, "Pre-2000")</f>
        <v>Post-2005</v>
      </c>
    </row>
    <row r="4894" spans="1:20" x14ac:dyDescent="0.85">
      <c r="A4894" s="1">
        <v>41164</v>
      </c>
      <c r="B4894" t="s">
        <v>90</v>
      </c>
      <c r="C4894" t="s">
        <v>6298</v>
      </c>
      <c r="D4894" t="s">
        <v>6299</v>
      </c>
      <c r="E4894" t="s">
        <v>1333</v>
      </c>
      <c r="F4894" t="s">
        <v>1334</v>
      </c>
      <c r="G4894" t="s">
        <v>1335</v>
      </c>
      <c r="H4894">
        <v>2008</v>
      </c>
      <c r="I4894" s="2">
        <v>314740</v>
      </c>
      <c r="J4894" s="2">
        <v>0</v>
      </c>
      <c r="K4894" s="2">
        <v>314740</v>
      </c>
      <c r="L4894" t="s">
        <v>18</v>
      </c>
      <c r="M4894" s="3" t="b">
        <f>trust_funds5[[#This Row],[Contributions Outstanding (USD)]]=0</f>
        <v>1</v>
      </c>
      <c r="N4894" s="3" t="str">
        <f t="shared" si="380"/>
        <v>Outstanding</v>
      </c>
      <c r="O4894" s="3" t="str">
        <f t="shared" si="381"/>
        <v>High Contribution &amp; Recent</v>
      </c>
      <c r="P4894" s="3" t="str">
        <f t="shared" si="382"/>
        <v>Other</v>
      </c>
      <c r="Q4894" s="3" t="str">
        <f t="shared" si="383"/>
        <v>Other</v>
      </c>
      <c r="R4894" s="3" t="str">
        <f t="shared" si="384"/>
        <v>Not LCLS</v>
      </c>
      <c r="S4894" s="3" t="str" cm="1">
        <f t="array" ref="S4894">_xlfn.IFS(G4894 &gt; 5000000, "Very High", G4894 &gt; 1000000, "High", G4894 &gt; 500000, "Medium", TRUE, "Low")</f>
        <v>Very High</v>
      </c>
      <c r="T4894" s="3" t="str" cm="1">
        <f t="array" ref="T4894">_xlfn.IFS(B4894 &gt;= 2005, "Post-2005", B4894 &gt;= 2000, "2000-2004", TRUE, "Pre-2000")</f>
        <v>Post-2005</v>
      </c>
    </row>
    <row r="4895" spans="1:20" x14ac:dyDescent="0.85">
      <c r="A4895" s="1">
        <v>41164</v>
      </c>
      <c r="B4895" t="s">
        <v>90</v>
      </c>
      <c r="C4895" t="s">
        <v>6298</v>
      </c>
      <c r="D4895" t="s">
        <v>6299</v>
      </c>
      <c r="E4895" t="s">
        <v>42</v>
      </c>
      <c r="F4895" t="s">
        <v>43</v>
      </c>
      <c r="G4895" t="s">
        <v>44</v>
      </c>
      <c r="H4895">
        <v>2008</v>
      </c>
      <c r="I4895" s="2">
        <v>475000</v>
      </c>
      <c r="J4895" s="2">
        <v>0</v>
      </c>
      <c r="K4895" s="2">
        <v>475000</v>
      </c>
      <c r="L4895" t="s">
        <v>18</v>
      </c>
      <c r="M4895" s="3" t="b">
        <f>trust_funds5[[#This Row],[Contributions Outstanding (USD)]]=0</f>
        <v>1</v>
      </c>
      <c r="N4895" s="3" t="str">
        <f t="shared" si="380"/>
        <v>Outstanding</v>
      </c>
      <c r="O4895" s="3" t="str">
        <f t="shared" si="381"/>
        <v>High Contribution &amp; Recent</v>
      </c>
      <c r="P4895" s="3" t="str">
        <f t="shared" si="382"/>
        <v>Other</v>
      </c>
      <c r="Q4895" s="3" t="str">
        <f t="shared" si="383"/>
        <v>Other</v>
      </c>
      <c r="R4895" s="3" t="str">
        <f t="shared" si="384"/>
        <v>Not LCLS</v>
      </c>
      <c r="S4895" s="3" t="str" cm="1">
        <f t="array" ref="S4895">_xlfn.IFS(G4895 &gt; 5000000, "Very High", G4895 &gt; 1000000, "High", G4895 &gt; 500000, "Medium", TRUE, "Low")</f>
        <v>Very High</v>
      </c>
      <c r="T4895" s="3" t="str" cm="1">
        <f t="array" ref="T4895">_xlfn.IFS(B4895 &gt;= 2005, "Post-2005", B4895 &gt;= 2000, "2000-2004", TRUE, "Pre-2000")</f>
        <v>Post-2005</v>
      </c>
    </row>
    <row r="4896" spans="1:20" x14ac:dyDescent="0.85">
      <c r="A4896" s="1">
        <v>41164</v>
      </c>
      <c r="B4896" t="s">
        <v>90</v>
      </c>
      <c r="C4896" t="s">
        <v>6298</v>
      </c>
      <c r="D4896" t="s">
        <v>6299</v>
      </c>
      <c r="E4896" t="s">
        <v>1280</v>
      </c>
      <c r="F4896" t="s">
        <v>1281</v>
      </c>
      <c r="G4896" t="s">
        <v>1282</v>
      </c>
      <c r="H4896">
        <v>2008</v>
      </c>
      <c r="I4896" s="2">
        <v>1059185</v>
      </c>
      <c r="J4896" s="2">
        <v>0</v>
      </c>
      <c r="K4896" s="2">
        <v>1059185</v>
      </c>
      <c r="L4896" t="s">
        <v>18</v>
      </c>
      <c r="M4896" s="3" t="b">
        <f>trust_funds5[[#This Row],[Contributions Outstanding (USD)]]=0</f>
        <v>1</v>
      </c>
      <c r="N4896" s="3" t="str">
        <f t="shared" si="380"/>
        <v>Outstanding</v>
      </c>
      <c r="O4896" s="3" t="str">
        <f t="shared" si="381"/>
        <v>High Contribution &amp; Recent</v>
      </c>
      <c r="P4896" s="3" t="str">
        <f t="shared" si="382"/>
        <v>Other</v>
      </c>
      <c r="Q4896" s="3" t="str">
        <f t="shared" si="383"/>
        <v>Other</v>
      </c>
      <c r="R4896" s="3" t="str">
        <f t="shared" si="384"/>
        <v>Not LCLS</v>
      </c>
      <c r="S4896" s="3" t="str" cm="1">
        <f t="array" ref="S4896">_xlfn.IFS(G4896 &gt; 5000000, "Very High", G4896 &gt; 1000000, "High", G4896 &gt; 500000, "Medium", TRUE, "Low")</f>
        <v>Very High</v>
      </c>
      <c r="T4896" s="3" t="str" cm="1">
        <f t="array" ref="T4896">_xlfn.IFS(B4896 &gt;= 2005, "Post-2005", B4896 &gt;= 2000, "2000-2004", TRUE, "Pre-2000")</f>
        <v>Post-2005</v>
      </c>
    </row>
    <row r="4897" spans="1:20" x14ac:dyDescent="0.85">
      <c r="A4897" s="1">
        <v>41164</v>
      </c>
      <c r="B4897" t="s">
        <v>90</v>
      </c>
      <c r="C4897" t="s">
        <v>6298</v>
      </c>
      <c r="D4897" t="s">
        <v>6299</v>
      </c>
      <c r="E4897" t="s">
        <v>21</v>
      </c>
      <c r="F4897" t="s">
        <v>22</v>
      </c>
      <c r="G4897" t="s">
        <v>23</v>
      </c>
      <c r="H4897">
        <v>2008</v>
      </c>
      <c r="I4897" s="2">
        <v>1431030.2</v>
      </c>
      <c r="J4897" s="2">
        <v>0</v>
      </c>
      <c r="K4897" s="2">
        <v>1431030.2</v>
      </c>
      <c r="L4897" t="s">
        <v>18</v>
      </c>
      <c r="M4897" s="3" t="b">
        <f>trust_funds5[[#This Row],[Contributions Outstanding (USD)]]=0</f>
        <v>1</v>
      </c>
      <c r="N4897" s="3" t="str">
        <f t="shared" si="380"/>
        <v>Outstanding</v>
      </c>
      <c r="O4897" s="3" t="str">
        <f t="shared" si="381"/>
        <v>High Contribution &amp; Recent</v>
      </c>
      <c r="P4897" s="3" t="str">
        <f t="shared" si="382"/>
        <v>Other</v>
      </c>
      <c r="Q4897" s="3" t="str">
        <f t="shared" si="383"/>
        <v>Other</v>
      </c>
      <c r="R4897" s="3" t="str">
        <f t="shared" si="384"/>
        <v>Not LCLS</v>
      </c>
      <c r="S4897" s="3" t="str" cm="1">
        <f t="array" ref="S4897">_xlfn.IFS(G4897 &gt; 5000000, "Very High", G4897 &gt; 1000000, "High", G4897 &gt; 500000, "Medium", TRUE, "Low")</f>
        <v>Very High</v>
      </c>
      <c r="T4897" s="3" t="str" cm="1">
        <f t="array" ref="T4897">_xlfn.IFS(B4897 &gt;= 2005, "Post-2005", B4897 &gt;= 2000, "2000-2004", TRUE, "Pre-2000")</f>
        <v>Post-2005</v>
      </c>
    </row>
    <row r="4898" spans="1:20" x14ac:dyDescent="0.85">
      <c r="A4898" s="1">
        <v>41164</v>
      </c>
      <c r="B4898" t="s">
        <v>90</v>
      </c>
      <c r="C4898" t="s">
        <v>6298</v>
      </c>
      <c r="D4898" t="s">
        <v>6299</v>
      </c>
      <c r="E4898" t="s">
        <v>93</v>
      </c>
      <c r="F4898" t="s">
        <v>94</v>
      </c>
      <c r="H4898">
        <v>2008</v>
      </c>
      <c r="I4898" s="2">
        <v>4000000</v>
      </c>
      <c r="J4898" s="2">
        <v>0</v>
      </c>
      <c r="K4898" s="2">
        <v>4000000</v>
      </c>
      <c r="L4898" t="s">
        <v>18</v>
      </c>
      <c r="M4898" s="3" t="b">
        <f>trust_funds5[[#This Row],[Contributions Outstanding (USD)]]=0</f>
        <v>1</v>
      </c>
      <c r="N4898" s="3" t="str">
        <f t="shared" si="380"/>
        <v>Outstanding</v>
      </c>
      <c r="O4898" s="3" t="str">
        <f t="shared" si="381"/>
        <v>High Contribution &amp; Recent</v>
      </c>
      <c r="P4898" s="3" t="str">
        <f t="shared" si="382"/>
        <v>Other</v>
      </c>
      <c r="Q4898" s="3" t="str">
        <f t="shared" si="383"/>
        <v>Other</v>
      </c>
      <c r="R4898" s="3" t="str">
        <f t="shared" si="384"/>
        <v>Not LCLS</v>
      </c>
      <c r="S4898" s="3" t="str" cm="1">
        <f t="array" ref="S4898">_xlfn.IFS(G4898 &gt; 5000000, "Very High", G4898 &gt; 1000000, "High", G4898 &gt; 500000, "Medium", TRUE, "Low")</f>
        <v>Low</v>
      </c>
      <c r="T4898" s="3" t="str" cm="1">
        <f t="array" ref="T4898">_xlfn.IFS(B4898 &gt;= 2005, "Post-2005", B4898 &gt;= 2000, "2000-2004", TRUE, "Pre-2000")</f>
        <v>Post-2005</v>
      </c>
    </row>
    <row r="4899" spans="1:20" x14ac:dyDescent="0.85">
      <c r="A4899" s="1">
        <v>41164</v>
      </c>
      <c r="B4899" t="s">
        <v>90</v>
      </c>
      <c r="C4899" t="s">
        <v>6762</v>
      </c>
      <c r="D4899" t="s">
        <v>6763</v>
      </c>
      <c r="E4899" t="s">
        <v>119</v>
      </c>
      <c r="F4899" t="s">
        <v>120</v>
      </c>
      <c r="G4899" t="s">
        <v>121</v>
      </c>
      <c r="H4899">
        <v>2008</v>
      </c>
      <c r="I4899" s="2">
        <v>1062024</v>
      </c>
      <c r="J4899" s="2">
        <v>0</v>
      </c>
      <c r="K4899" s="2">
        <v>1062024</v>
      </c>
      <c r="L4899" t="s">
        <v>116</v>
      </c>
      <c r="M4899" s="3" t="b">
        <f>trust_funds5[[#This Row],[Contributions Outstanding (USD)]]=0</f>
        <v>1</v>
      </c>
      <c r="N4899" s="3" t="str">
        <f t="shared" si="380"/>
        <v>Outstanding</v>
      </c>
      <c r="O4899" s="3" t="str">
        <f t="shared" si="381"/>
        <v>High Contribution &amp; Recent</v>
      </c>
      <c r="P4899" s="3" t="str">
        <f t="shared" si="382"/>
        <v>Other</v>
      </c>
      <c r="Q4899" s="3" t="str">
        <f t="shared" si="383"/>
        <v>Other</v>
      </c>
      <c r="R4899" s="3" t="str">
        <f t="shared" si="384"/>
        <v>Not LCLS</v>
      </c>
      <c r="S4899" s="3" t="str" cm="1">
        <f t="array" ref="S4899">_xlfn.IFS(G4899 &gt; 5000000, "Very High", G4899 &gt; 1000000, "High", G4899 &gt; 500000, "Medium", TRUE, "Low")</f>
        <v>Very High</v>
      </c>
      <c r="T4899" s="3" t="str" cm="1">
        <f t="array" ref="T4899">_xlfn.IFS(B4899 &gt;= 2005, "Post-2005", B4899 &gt;= 2000, "2000-2004", TRUE, "Pre-2000")</f>
        <v>Post-2005</v>
      </c>
    </row>
    <row r="4900" spans="1:20" x14ac:dyDescent="0.85">
      <c r="A4900" s="1">
        <v>41164</v>
      </c>
      <c r="B4900" t="s">
        <v>90</v>
      </c>
      <c r="C4900" t="s">
        <v>6764</v>
      </c>
      <c r="D4900" t="s">
        <v>6765</v>
      </c>
      <c r="E4900" t="s">
        <v>93</v>
      </c>
      <c r="F4900" t="s">
        <v>94</v>
      </c>
      <c r="H4900">
        <v>2008</v>
      </c>
      <c r="I4900" s="2">
        <v>416277.32</v>
      </c>
      <c r="J4900" s="2">
        <v>0</v>
      </c>
      <c r="K4900" s="2">
        <v>416277.32</v>
      </c>
      <c r="L4900" t="s">
        <v>18</v>
      </c>
      <c r="M4900" s="3" t="b">
        <f>trust_funds5[[#This Row],[Contributions Outstanding (USD)]]=0</f>
        <v>1</v>
      </c>
      <c r="N4900" s="3" t="str">
        <f t="shared" si="380"/>
        <v>Outstanding</v>
      </c>
      <c r="O4900" s="3" t="str">
        <f t="shared" si="381"/>
        <v>High Contribution &amp; Recent</v>
      </c>
      <c r="P4900" s="3" t="str">
        <f t="shared" si="382"/>
        <v>Other</v>
      </c>
      <c r="Q4900" s="3" t="str">
        <f t="shared" si="383"/>
        <v>Other</v>
      </c>
      <c r="R4900" s="3" t="str">
        <f t="shared" si="384"/>
        <v>Not LCLS</v>
      </c>
      <c r="S4900" s="3" t="str" cm="1">
        <f t="array" ref="S4900">_xlfn.IFS(G4900 &gt; 5000000, "Very High", G4900 &gt; 1000000, "High", G4900 &gt; 500000, "Medium", TRUE, "Low")</f>
        <v>Low</v>
      </c>
      <c r="T4900" s="3" t="str" cm="1">
        <f t="array" ref="T4900">_xlfn.IFS(B4900 &gt;= 2005, "Post-2005", B4900 &gt;= 2000, "2000-2004", TRUE, "Pre-2000")</f>
        <v>Post-2005</v>
      </c>
    </row>
    <row r="4901" spans="1:20" x14ac:dyDescent="0.85">
      <c r="A4901" s="1">
        <v>41164</v>
      </c>
      <c r="B4901" t="s">
        <v>90</v>
      </c>
      <c r="C4901" t="s">
        <v>6764</v>
      </c>
      <c r="D4901" t="s">
        <v>6765</v>
      </c>
      <c r="E4901" t="s">
        <v>62</v>
      </c>
      <c r="F4901" t="s">
        <v>63</v>
      </c>
      <c r="H4901">
        <v>2008</v>
      </c>
      <c r="I4901" s="2">
        <v>4000000</v>
      </c>
      <c r="J4901" s="2">
        <v>0</v>
      </c>
      <c r="K4901" s="2">
        <v>4000000</v>
      </c>
      <c r="L4901" t="s">
        <v>18</v>
      </c>
      <c r="M4901" s="3" t="b">
        <f>trust_funds5[[#This Row],[Contributions Outstanding (USD)]]=0</f>
        <v>1</v>
      </c>
      <c r="N4901" s="3" t="str">
        <f t="shared" si="380"/>
        <v>Outstanding</v>
      </c>
      <c r="O4901" s="3" t="str">
        <f t="shared" si="381"/>
        <v>High Contribution &amp; Recent</v>
      </c>
      <c r="P4901" s="3" t="str">
        <f t="shared" si="382"/>
        <v>Other</v>
      </c>
      <c r="Q4901" s="3" t="str">
        <f t="shared" si="383"/>
        <v>Other</v>
      </c>
      <c r="R4901" s="3" t="str">
        <f t="shared" si="384"/>
        <v>Not LCLS</v>
      </c>
      <c r="S4901" s="3" t="str" cm="1">
        <f t="array" ref="S4901">_xlfn.IFS(G4901 &gt; 5000000, "Very High", G4901 &gt; 1000000, "High", G4901 &gt; 500000, "Medium", TRUE, "Low")</f>
        <v>Low</v>
      </c>
      <c r="T4901" s="3" t="str" cm="1">
        <f t="array" ref="T4901">_xlfn.IFS(B4901 &gt;= 2005, "Post-2005", B4901 &gt;= 2000, "2000-2004", TRUE, "Pre-2000")</f>
        <v>Post-2005</v>
      </c>
    </row>
    <row r="4902" spans="1:20" x14ac:dyDescent="0.85">
      <c r="A4902" s="1">
        <v>41164</v>
      </c>
      <c r="B4902" t="s">
        <v>90</v>
      </c>
      <c r="C4902" t="s">
        <v>6764</v>
      </c>
      <c r="D4902" t="s">
        <v>6765</v>
      </c>
      <c r="E4902" t="s">
        <v>62</v>
      </c>
      <c r="F4902" t="s">
        <v>63</v>
      </c>
      <c r="H4902">
        <v>2008</v>
      </c>
      <c r="I4902" s="2">
        <v>11958323</v>
      </c>
      <c r="J4902" s="2">
        <v>0</v>
      </c>
      <c r="K4902" s="2">
        <v>11958323</v>
      </c>
      <c r="L4902" t="s">
        <v>18</v>
      </c>
      <c r="M4902" s="3" t="b">
        <f>trust_funds5[[#This Row],[Contributions Outstanding (USD)]]=0</f>
        <v>1</v>
      </c>
      <c r="N4902" s="3" t="str">
        <f t="shared" si="380"/>
        <v>Outstanding</v>
      </c>
      <c r="O4902" s="3" t="str">
        <f t="shared" si="381"/>
        <v>High Contribution &amp; Recent</v>
      </c>
      <c r="P4902" s="3" t="str">
        <f t="shared" si="382"/>
        <v>Other</v>
      </c>
      <c r="Q4902" s="3" t="str">
        <f t="shared" si="383"/>
        <v>Other</v>
      </c>
      <c r="R4902" s="3" t="str">
        <f t="shared" si="384"/>
        <v>Not LCLS</v>
      </c>
      <c r="S4902" s="3" t="str" cm="1">
        <f t="array" ref="S4902">_xlfn.IFS(G4902 &gt; 5000000, "Very High", G4902 &gt; 1000000, "High", G4902 &gt; 500000, "Medium", TRUE, "Low")</f>
        <v>Low</v>
      </c>
      <c r="T4902" s="3" t="str" cm="1">
        <f t="array" ref="T4902">_xlfn.IFS(B4902 &gt;= 2005, "Post-2005", B4902 &gt;= 2000, "2000-2004", TRUE, "Pre-2000")</f>
        <v>Post-2005</v>
      </c>
    </row>
    <row r="4903" spans="1:20" x14ac:dyDescent="0.85">
      <c r="A4903" s="1">
        <v>41164</v>
      </c>
      <c r="B4903" t="s">
        <v>90</v>
      </c>
      <c r="C4903" t="s">
        <v>6766</v>
      </c>
      <c r="D4903" t="s">
        <v>6767</v>
      </c>
      <c r="E4903" t="s">
        <v>1408</v>
      </c>
      <c r="F4903" t="s">
        <v>1409</v>
      </c>
      <c r="G4903" t="s">
        <v>1410</v>
      </c>
      <c r="H4903">
        <v>2008</v>
      </c>
      <c r="I4903" s="2">
        <v>734700</v>
      </c>
      <c r="J4903" s="2">
        <v>0</v>
      </c>
      <c r="K4903" s="2">
        <v>734700</v>
      </c>
      <c r="L4903" t="s">
        <v>18</v>
      </c>
      <c r="M4903" s="3" t="b">
        <f>trust_funds5[[#This Row],[Contributions Outstanding (USD)]]=0</f>
        <v>1</v>
      </c>
      <c r="N4903" s="3" t="str">
        <f t="shared" si="380"/>
        <v>Outstanding</v>
      </c>
      <c r="O4903" s="3" t="str">
        <f t="shared" si="381"/>
        <v>High Contribution &amp; Recent</v>
      </c>
      <c r="P4903" s="3" t="str">
        <f t="shared" si="382"/>
        <v>Other</v>
      </c>
      <c r="Q4903" s="3" t="str">
        <f t="shared" si="383"/>
        <v>Other</v>
      </c>
      <c r="R4903" s="3" t="str">
        <f t="shared" si="384"/>
        <v>Not LCLS</v>
      </c>
      <c r="S4903" s="3" t="str" cm="1">
        <f t="array" ref="S4903">_xlfn.IFS(G4903 &gt; 5000000, "Very High", G4903 &gt; 1000000, "High", G4903 &gt; 500000, "Medium", TRUE, "Low")</f>
        <v>Very High</v>
      </c>
      <c r="T4903" s="3" t="str" cm="1">
        <f t="array" ref="T4903">_xlfn.IFS(B4903 &gt;= 2005, "Post-2005", B4903 &gt;= 2000, "2000-2004", TRUE, "Pre-2000")</f>
        <v>Post-2005</v>
      </c>
    </row>
    <row r="4904" spans="1:20" x14ac:dyDescent="0.85">
      <c r="A4904" s="1">
        <v>41164</v>
      </c>
      <c r="B4904" t="s">
        <v>90</v>
      </c>
      <c r="C4904" t="s">
        <v>6766</v>
      </c>
      <c r="D4904" t="s">
        <v>6767</v>
      </c>
      <c r="E4904" t="s">
        <v>204</v>
      </c>
      <c r="F4904" t="s">
        <v>205</v>
      </c>
      <c r="G4904" t="s">
        <v>206</v>
      </c>
      <c r="H4904">
        <v>2008</v>
      </c>
      <c r="I4904" s="2">
        <v>507535</v>
      </c>
      <c r="J4904" s="2">
        <v>0</v>
      </c>
      <c r="K4904" s="2">
        <v>507535</v>
      </c>
      <c r="L4904" t="s">
        <v>18</v>
      </c>
      <c r="M4904" s="3" t="b">
        <f>trust_funds5[[#This Row],[Contributions Outstanding (USD)]]=0</f>
        <v>1</v>
      </c>
      <c r="N4904" s="3" t="str">
        <f t="shared" si="380"/>
        <v>Outstanding</v>
      </c>
      <c r="O4904" s="3" t="str">
        <f t="shared" si="381"/>
        <v>High Contribution &amp; Recent</v>
      </c>
      <c r="P4904" s="3" t="str">
        <f t="shared" si="382"/>
        <v>Other</v>
      </c>
      <c r="Q4904" s="3" t="str">
        <f t="shared" si="383"/>
        <v>Other</v>
      </c>
      <c r="R4904" s="3" t="str">
        <f t="shared" si="384"/>
        <v>Not LCLS</v>
      </c>
      <c r="S4904" s="3" t="str" cm="1">
        <f t="array" ref="S4904">_xlfn.IFS(G4904 &gt; 5000000, "Very High", G4904 &gt; 1000000, "High", G4904 &gt; 500000, "Medium", TRUE, "Low")</f>
        <v>Very High</v>
      </c>
      <c r="T4904" s="3" t="str" cm="1">
        <f t="array" ref="T4904">_xlfn.IFS(B4904 &gt;= 2005, "Post-2005", B4904 &gt;= 2000, "2000-2004", TRUE, "Pre-2000")</f>
        <v>Post-2005</v>
      </c>
    </row>
    <row r="4905" spans="1:20" x14ac:dyDescent="0.85">
      <c r="A4905" s="1">
        <v>41164</v>
      </c>
      <c r="B4905" t="s">
        <v>90</v>
      </c>
      <c r="C4905" t="s">
        <v>6766</v>
      </c>
      <c r="D4905" t="s">
        <v>6767</v>
      </c>
      <c r="E4905" t="s">
        <v>21</v>
      </c>
      <c r="F4905" t="s">
        <v>22</v>
      </c>
      <c r="G4905" t="s">
        <v>23</v>
      </c>
      <c r="H4905">
        <v>2008</v>
      </c>
      <c r="I4905" s="2">
        <v>2378760.91</v>
      </c>
      <c r="J4905" s="2">
        <v>0</v>
      </c>
      <c r="K4905" s="2">
        <v>2378760.91</v>
      </c>
      <c r="L4905" t="s">
        <v>18</v>
      </c>
      <c r="M4905" s="3" t="b">
        <f>trust_funds5[[#This Row],[Contributions Outstanding (USD)]]=0</f>
        <v>1</v>
      </c>
      <c r="N4905" s="3" t="str">
        <f t="shared" si="380"/>
        <v>Outstanding</v>
      </c>
      <c r="O4905" s="3" t="str">
        <f t="shared" si="381"/>
        <v>High Contribution &amp; Recent</v>
      </c>
      <c r="P4905" s="3" t="str">
        <f t="shared" si="382"/>
        <v>Other</v>
      </c>
      <c r="Q4905" s="3" t="str">
        <f t="shared" si="383"/>
        <v>Other</v>
      </c>
      <c r="R4905" s="3" t="str">
        <f t="shared" si="384"/>
        <v>Not LCLS</v>
      </c>
      <c r="S4905" s="3" t="str" cm="1">
        <f t="array" ref="S4905">_xlfn.IFS(G4905 &gt; 5000000, "Very High", G4905 &gt; 1000000, "High", G4905 &gt; 500000, "Medium", TRUE, "Low")</f>
        <v>Very High</v>
      </c>
      <c r="T4905" s="3" t="str" cm="1">
        <f t="array" ref="T4905">_xlfn.IFS(B4905 &gt;= 2005, "Post-2005", B4905 &gt;= 2000, "2000-2004", TRUE, "Pre-2000")</f>
        <v>Post-2005</v>
      </c>
    </row>
    <row r="4906" spans="1:20" x14ac:dyDescent="0.85">
      <c r="A4906" s="1">
        <v>41164</v>
      </c>
      <c r="B4906" t="s">
        <v>90</v>
      </c>
      <c r="C4906" t="s">
        <v>6768</v>
      </c>
      <c r="D4906" t="s">
        <v>6769</v>
      </c>
      <c r="E4906" t="s">
        <v>200</v>
      </c>
      <c r="F4906" t="s">
        <v>201</v>
      </c>
      <c r="G4906" t="s">
        <v>213</v>
      </c>
      <c r="H4906">
        <v>2008</v>
      </c>
      <c r="I4906" s="2">
        <v>819919</v>
      </c>
      <c r="J4906" s="2">
        <v>0</v>
      </c>
      <c r="K4906" s="2">
        <v>819919</v>
      </c>
      <c r="L4906" t="s">
        <v>18</v>
      </c>
      <c r="M4906" s="3" t="b">
        <f>trust_funds5[[#This Row],[Contributions Outstanding (USD)]]=0</f>
        <v>1</v>
      </c>
      <c r="N4906" s="3" t="str">
        <f t="shared" si="380"/>
        <v>Outstanding</v>
      </c>
      <c r="O4906" s="3" t="str">
        <f t="shared" si="381"/>
        <v>High Contribution &amp; Recent</v>
      </c>
      <c r="P4906" s="3" t="str">
        <f t="shared" si="382"/>
        <v>Other</v>
      </c>
      <c r="Q4906" s="3" t="str">
        <f t="shared" si="383"/>
        <v>Other</v>
      </c>
      <c r="R4906" s="3" t="str">
        <f t="shared" si="384"/>
        <v>Not LCLS</v>
      </c>
      <c r="S4906" s="3" t="str" cm="1">
        <f t="array" ref="S4906">_xlfn.IFS(G4906 &gt; 5000000, "Very High", G4906 &gt; 1000000, "High", G4906 &gt; 500000, "Medium", TRUE, "Low")</f>
        <v>Very High</v>
      </c>
      <c r="T4906" s="3" t="str" cm="1">
        <f t="array" ref="T4906">_xlfn.IFS(B4906 &gt;= 2005, "Post-2005", B4906 &gt;= 2000, "2000-2004", TRUE, "Pre-2000")</f>
        <v>Post-2005</v>
      </c>
    </row>
    <row r="4907" spans="1:20" x14ac:dyDescent="0.85">
      <c r="A4907" s="1">
        <v>41164</v>
      </c>
      <c r="B4907" t="s">
        <v>90</v>
      </c>
      <c r="C4907" t="s">
        <v>6768</v>
      </c>
      <c r="D4907" t="s">
        <v>6769</v>
      </c>
      <c r="E4907" t="s">
        <v>102</v>
      </c>
      <c r="F4907" t="s">
        <v>103</v>
      </c>
      <c r="G4907" t="s">
        <v>104</v>
      </c>
      <c r="H4907">
        <v>2008</v>
      </c>
      <c r="I4907" s="2">
        <v>936850.01</v>
      </c>
      <c r="J4907" s="2">
        <v>0</v>
      </c>
      <c r="K4907" s="2">
        <v>936850.01</v>
      </c>
      <c r="L4907" t="s">
        <v>18</v>
      </c>
      <c r="M4907" s="3" t="b">
        <f>trust_funds5[[#This Row],[Contributions Outstanding (USD)]]=0</f>
        <v>1</v>
      </c>
      <c r="N4907" s="3" t="str">
        <f t="shared" si="380"/>
        <v>Outstanding</v>
      </c>
      <c r="O4907" s="3" t="str">
        <f t="shared" si="381"/>
        <v>High Contribution &amp; Recent</v>
      </c>
      <c r="P4907" s="3" t="str">
        <f t="shared" si="382"/>
        <v>Other</v>
      </c>
      <c r="Q4907" s="3" t="str">
        <f t="shared" si="383"/>
        <v>Other</v>
      </c>
      <c r="R4907" s="3" t="str">
        <f t="shared" si="384"/>
        <v>Not LCLS</v>
      </c>
      <c r="S4907" s="3" t="str" cm="1">
        <f t="array" ref="S4907">_xlfn.IFS(G4907 &gt; 5000000, "Very High", G4907 &gt; 1000000, "High", G4907 &gt; 500000, "Medium", TRUE, "Low")</f>
        <v>Very High</v>
      </c>
      <c r="T4907" s="3" t="str" cm="1">
        <f t="array" ref="T4907">_xlfn.IFS(B4907 &gt;= 2005, "Post-2005", B4907 &gt;= 2000, "2000-2004", TRUE, "Pre-2000")</f>
        <v>Post-2005</v>
      </c>
    </row>
    <row r="4908" spans="1:20" x14ac:dyDescent="0.85">
      <c r="A4908" s="1">
        <v>41164</v>
      </c>
      <c r="B4908" t="s">
        <v>5762</v>
      </c>
      <c r="C4908" t="s">
        <v>6770</v>
      </c>
      <c r="D4908" t="s">
        <v>6771</v>
      </c>
      <c r="E4908" t="s">
        <v>119</v>
      </c>
      <c r="F4908" t="s">
        <v>120</v>
      </c>
      <c r="G4908" t="s">
        <v>121</v>
      </c>
      <c r="H4908">
        <v>2008</v>
      </c>
      <c r="I4908" s="2">
        <v>1000000</v>
      </c>
      <c r="J4908" s="2">
        <v>655000</v>
      </c>
      <c r="K4908" s="2">
        <v>1655000</v>
      </c>
      <c r="L4908" t="s">
        <v>116</v>
      </c>
      <c r="M4908" s="3" t="b">
        <f>trust_funds5[[#This Row],[Contributions Outstanding (USD)]]=0</f>
        <v>0</v>
      </c>
      <c r="N4908" s="3" t="str">
        <f t="shared" si="380"/>
        <v>Outstanding</v>
      </c>
      <c r="O4908" s="3" t="str">
        <f t="shared" si="381"/>
        <v>High Contribution &amp; Recent</v>
      </c>
      <c r="P4908" s="3" t="str">
        <f t="shared" si="382"/>
        <v>Other</v>
      </c>
      <c r="Q4908" s="3" t="str">
        <f t="shared" si="383"/>
        <v>Other</v>
      </c>
      <c r="R4908" s="3" t="str">
        <f t="shared" si="384"/>
        <v>Not LCLS</v>
      </c>
      <c r="S4908" s="3" t="str" cm="1">
        <f t="array" ref="S4908">_xlfn.IFS(G4908 &gt; 5000000, "Very High", G4908 &gt; 1000000, "High", G4908 &gt; 500000, "Medium", TRUE, "Low")</f>
        <v>Very High</v>
      </c>
      <c r="T4908" s="3" t="str" cm="1">
        <f t="array" ref="T4908">_xlfn.IFS(B4908 &gt;= 2005, "Post-2005", B4908 &gt;= 2000, "2000-2004", TRUE, "Pre-2000")</f>
        <v>Post-2005</v>
      </c>
    </row>
    <row r="4909" spans="1:20" x14ac:dyDescent="0.85">
      <c r="A4909" s="1">
        <v>41164</v>
      </c>
      <c r="B4909" t="s">
        <v>1502</v>
      </c>
      <c r="C4909" t="s">
        <v>5831</v>
      </c>
      <c r="D4909" t="s">
        <v>5832</v>
      </c>
      <c r="E4909" t="s">
        <v>293</v>
      </c>
      <c r="F4909" t="s">
        <v>294</v>
      </c>
      <c r="G4909" t="s">
        <v>295</v>
      </c>
      <c r="H4909">
        <v>2008</v>
      </c>
      <c r="I4909" s="2">
        <v>1177644.8700000001</v>
      </c>
      <c r="J4909" s="2">
        <v>13246.77</v>
      </c>
      <c r="K4909" s="2">
        <v>1190891.6399999999</v>
      </c>
      <c r="L4909" t="s">
        <v>116</v>
      </c>
      <c r="M4909" s="3" t="b">
        <f>trust_funds5[[#This Row],[Contributions Outstanding (USD)]]=0</f>
        <v>0</v>
      </c>
      <c r="N4909" s="3" t="str">
        <f t="shared" si="380"/>
        <v>Outstanding</v>
      </c>
      <c r="O4909" s="3" t="str">
        <f t="shared" si="381"/>
        <v>High Contribution &amp; Recent</v>
      </c>
      <c r="P4909" s="3" t="str">
        <f t="shared" si="382"/>
        <v>Other</v>
      </c>
      <c r="Q4909" s="3" t="str">
        <f t="shared" si="383"/>
        <v>Other</v>
      </c>
      <c r="R4909" s="3" t="str">
        <f t="shared" si="384"/>
        <v>Not LCLS</v>
      </c>
      <c r="S4909" s="3" t="str" cm="1">
        <f t="array" ref="S4909">_xlfn.IFS(G4909 &gt; 5000000, "Very High", G4909 &gt; 1000000, "High", G4909 &gt; 500000, "Medium", TRUE, "Low")</f>
        <v>Very High</v>
      </c>
      <c r="T4909" s="3" t="str" cm="1">
        <f t="array" ref="T4909">_xlfn.IFS(B4909 &gt;= 2005, "Post-2005", B4909 &gt;= 2000, "2000-2004", TRUE, "Pre-2000")</f>
        <v>Post-2005</v>
      </c>
    </row>
    <row r="4910" spans="1:20" x14ac:dyDescent="0.85">
      <c r="A4910" s="1">
        <v>41164</v>
      </c>
      <c r="B4910" t="s">
        <v>6302</v>
      </c>
      <c r="C4910" t="s">
        <v>6303</v>
      </c>
      <c r="D4910" t="s">
        <v>6304</v>
      </c>
      <c r="E4910" t="s">
        <v>293</v>
      </c>
      <c r="F4910" t="s">
        <v>294</v>
      </c>
      <c r="G4910" t="s">
        <v>4803</v>
      </c>
      <c r="H4910">
        <v>2008</v>
      </c>
      <c r="I4910" s="2">
        <v>259066.5</v>
      </c>
      <c r="J4910" s="2">
        <v>0</v>
      </c>
      <c r="K4910" s="2">
        <v>259066.5</v>
      </c>
      <c r="L4910" t="s">
        <v>18</v>
      </c>
      <c r="M4910" s="3" t="b">
        <f>trust_funds5[[#This Row],[Contributions Outstanding (USD)]]=0</f>
        <v>1</v>
      </c>
      <c r="N4910" s="3" t="str">
        <f t="shared" si="380"/>
        <v>Outstanding</v>
      </c>
      <c r="O4910" s="3" t="str">
        <f t="shared" si="381"/>
        <v>High Contribution &amp; Recent</v>
      </c>
      <c r="P4910" s="3" t="str">
        <f t="shared" si="382"/>
        <v>Other</v>
      </c>
      <c r="Q4910" s="3" t="str">
        <f t="shared" si="383"/>
        <v>Other</v>
      </c>
      <c r="R4910" s="3" t="str">
        <f t="shared" si="384"/>
        <v>Not LCLS</v>
      </c>
      <c r="S4910" s="3" t="str" cm="1">
        <f t="array" ref="S4910">_xlfn.IFS(G4910 &gt; 5000000, "Very High", G4910 &gt; 1000000, "High", G4910 &gt; 500000, "Medium", TRUE, "Low")</f>
        <v>Very High</v>
      </c>
      <c r="T4910" s="3" t="str" cm="1">
        <f t="array" ref="T4910">_xlfn.IFS(B4910 &gt;= 2005, "Post-2005", B4910 &gt;= 2000, "2000-2004", TRUE, "Pre-2000")</f>
        <v>Post-2005</v>
      </c>
    </row>
    <row r="4911" spans="1:20" x14ac:dyDescent="0.85">
      <c r="A4911" s="1">
        <v>41164</v>
      </c>
      <c r="B4911" t="s">
        <v>5833</v>
      </c>
      <c r="C4911" t="s">
        <v>5834</v>
      </c>
      <c r="D4911" t="s">
        <v>5835</v>
      </c>
      <c r="E4911" t="s">
        <v>293</v>
      </c>
      <c r="F4911" t="s">
        <v>294</v>
      </c>
      <c r="G4911" t="s">
        <v>626</v>
      </c>
      <c r="H4911">
        <v>2008</v>
      </c>
      <c r="I4911" s="2">
        <v>0</v>
      </c>
      <c r="J4911" s="2">
        <v>1069067.97</v>
      </c>
      <c r="K4911" s="2">
        <v>1069067.97</v>
      </c>
      <c r="L4911" t="s">
        <v>116</v>
      </c>
      <c r="M4911" s="3" t="b">
        <f>trust_funds5[[#This Row],[Contributions Outstanding (USD)]]=0</f>
        <v>0</v>
      </c>
      <c r="N4911" s="3" t="str">
        <f t="shared" si="380"/>
        <v>Outstanding</v>
      </c>
      <c r="O4911" s="3" t="str">
        <f t="shared" si="381"/>
        <v>High Contribution &amp; Recent</v>
      </c>
      <c r="P4911" s="3" t="str">
        <f t="shared" si="382"/>
        <v>Other</v>
      </c>
      <c r="Q4911" s="3" t="str">
        <f t="shared" si="383"/>
        <v>Other</v>
      </c>
      <c r="R4911" s="3" t="str">
        <f t="shared" si="384"/>
        <v>Not LCLS</v>
      </c>
      <c r="S4911" s="3" t="str" cm="1">
        <f t="array" ref="S4911">_xlfn.IFS(G4911 &gt; 5000000, "Very High", G4911 &gt; 1000000, "High", G4911 &gt; 500000, "Medium", TRUE, "Low")</f>
        <v>Very High</v>
      </c>
      <c r="T4911" s="3" t="str" cm="1">
        <f t="array" ref="T4911">_xlfn.IFS(B4911 &gt;= 2005, "Post-2005", B4911 &gt;= 2000, "2000-2004", TRUE, "Pre-2000")</f>
        <v>Post-2005</v>
      </c>
    </row>
    <row r="4912" spans="1:20" x14ac:dyDescent="0.85">
      <c r="A4912" s="1">
        <v>41164</v>
      </c>
      <c r="B4912" t="s">
        <v>82</v>
      </c>
      <c r="C4912" t="s">
        <v>4239</v>
      </c>
      <c r="D4912" t="s">
        <v>4240</v>
      </c>
      <c r="E4912" t="s">
        <v>293</v>
      </c>
      <c r="F4912" t="s">
        <v>294</v>
      </c>
      <c r="G4912" t="s">
        <v>295</v>
      </c>
      <c r="H4912">
        <v>2008</v>
      </c>
      <c r="I4912" s="2">
        <v>155000</v>
      </c>
      <c r="J4912" s="2">
        <v>0</v>
      </c>
      <c r="K4912" s="2">
        <v>155000</v>
      </c>
      <c r="L4912" t="s">
        <v>116</v>
      </c>
      <c r="M4912" s="3" t="b">
        <f>trust_funds5[[#This Row],[Contributions Outstanding (USD)]]=0</f>
        <v>1</v>
      </c>
      <c r="N4912" s="3" t="str">
        <f t="shared" si="380"/>
        <v>Outstanding</v>
      </c>
      <c r="O4912" s="3" t="str">
        <f t="shared" si="381"/>
        <v>High Contribution &amp; Recent</v>
      </c>
      <c r="P4912" s="3" t="str">
        <f t="shared" si="382"/>
        <v>Other</v>
      </c>
      <c r="Q4912" s="3" t="str">
        <f t="shared" si="383"/>
        <v>Other</v>
      </c>
      <c r="R4912" s="3" t="str">
        <f t="shared" si="384"/>
        <v>Not LCLS</v>
      </c>
      <c r="S4912" s="3" t="str" cm="1">
        <f t="array" ref="S4912">_xlfn.IFS(G4912 &gt; 5000000, "Very High", G4912 &gt; 1000000, "High", G4912 &gt; 500000, "Medium", TRUE, "Low")</f>
        <v>Very High</v>
      </c>
      <c r="T4912" s="3" t="str" cm="1">
        <f t="array" ref="T4912">_xlfn.IFS(B4912 &gt;= 2005, "Post-2005", B4912 &gt;= 2000, "2000-2004", TRUE, "Pre-2000")</f>
        <v>Post-2005</v>
      </c>
    </row>
    <row r="4913" spans="1:20" x14ac:dyDescent="0.85">
      <c r="A4913" s="1">
        <v>41164</v>
      </c>
      <c r="B4913" t="s">
        <v>82</v>
      </c>
      <c r="C4913" t="s">
        <v>4666</v>
      </c>
      <c r="D4913" t="s">
        <v>4667</v>
      </c>
      <c r="E4913" t="s">
        <v>288</v>
      </c>
      <c r="F4913" t="s">
        <v>289</v>
      </c>
      <c r="G4913" t="s">
        <v>290</v>
      </c>
      <c r="H4913">
        <v>2008</v>
      </c>
      <c r="I4913" s="2">
        <v>243435.9</v>
      </c>
      <c r="J4913" s="2">
        <v>0</v>
      </c>
      <c r="K4913" s="2">
        <v>243435.9</v>
      </c>
      <c r="L4913" t="s">
        <v>18</v>
      </c>
      <c r="M4913" s="3" t="b">
        <f>trust_funds5[[#This Row],[Contributions Outstanding (USD)]]=0</f>
        <v>1</v>
      </c>
      <c r="N4913" s="3" t="str">
        <f t="shared" si="380"/>
        <v>Outstanding</v>
      </c>
      <c r="O4913" s="3" t="str">
        <f t="shared" si="381"/>
        <v>High Contribution &amp; Recent</v>
      </c>
      <c r="P4913" s="3" t="str">
        <f t="shared" si="382"/>
        <v>Other</v>
      </c>
      <c r="Q4913" s="3" t="str">
        <f t="shared" si="383"/>
        <v>Other</v>
      </c>
      <c r="R4913" s="3" t="str">
        <f t="shared" si="384"/>
        <v>Not LCLS</v>
      </c>
      <c r="S4913" s="3" t="str" cm="1">
        <f t="array" ref="S4913">_xlfn.IFS(G4913 &gt; 5000000, "Very High", G4913 &gt; 1000000, "High", G4913 &gt; 500000, "Medium", TRUE, "Low")</f>
        <v>Very High</v>
      </c>
      <c r="T4913" s="3" t="str" cm="1">
        <f t="array" ref="T4913">_xlfn.IFS(B4913 &gt;= 2005, "Post-2005", B4913 &gt;= 2000, "2000-2004", TRUE, "Pre-2000")</f>
        <v>Post-2005</v>
      </c>
    </row>
    <row r="4914" spans="1:20" x14ac:dyDescent="0.85">
      <c r="A4914" s="1">
        <v>41164</v>
      </c>
      <c r="B4914" t="s">
        <v>1502</v>
      </c>
      <c r="C4914" t="s">
        <v>1503</v>
      </c>
      <c r="D4914" t="s">
        <v>1504</v>
      </c>
      <c r="E4914" t="s">
        <v>264</v>
      </c>
      <c r="F4914" t="s">
        <v>265</v>
      </c>
      <c r="G4914" t="s">
        <v>1350</v>
      </c>
      <c r="H4914">
        <v>2008</v>
      </c>
      <c r="I4914" s="2">
        <v>1009921.65</v>
      </c>
      <c r="J4914" s="2">
        <v>661.35</v>
      </c>
      <c r="K4914" s="2">
        <v>1010583</v>
      </c>
      <c r="L4914" t="s">
        <v>116</v>
      </c>
      <c r="M4914" s="3" t="b">
        <f>trust_funds5[[#This Row],[Contributions Outstanding (USD)]]=0</f>
        <v>0</v>
      </c>
      <c r="N4914" s="3" t="str">
        <f t="shared" si="380"/>
        <v>Outstanding</v>
      </c>
      <c r="O4914" s="3" t="str">
        <f t="shared" si="381"/>
        <v>High Contribution &amp; Recent</v>
      </c>
      <c r="P4914" s="3" t="str">
        <f t="shared" si="382"/>
        <v>Other</v>
      </c>
      <c r="Q4914" s="3" t="str">
        <f t="shared" si="383"/>
        <v>Other</v>
      </c>
      <c r="R4914" s="3" t="str">
        <f t="shared" si="384"/>
        <v>Not LCLS</v>
      </c>
      <c r="S4914" s="3" t="str" cm="1">
        <f t="array" ref="S4914">_xlfn.IFS(G4914 &gt; 5000000, "Very High", G4914 &gt; 1000000, "High", G4914 &gt; 500000, "Medium", TRUE, "Low")</f>
        <v>Very High</v>
      </c>
      <c r="T4914" s="3" t="str" cm="1">
        <f t="array" ref="T4914">_xlfn.IFS(B4914 &gt;= 2005, "Post-2005", B4914 &gt;= 2000, "2000-2004", TRUE, "Pre-2000")</f>
        <v>Post-2005</v>
      </c>
    </row>
    <row r="4915" spans="1:20" x14ac:dyDescent="0.85">
      <c r="A4915" s="1">
        <v>41164</v>
      </c>
      <c r="B4915" t="s">
        <v>2137</v>
      </c>
      <c r="C4915" t="s">
        <v>6772</v>
      </c>
      <c r="D4915" t="s">
        <v>6773</v>
      </c>
      <c r="E4915" t="s">
        <v>119</v>
      </c>
      <c r="F4915" t="s">
        <v>120</v>
      </c>
      <c r="G4915" t="s">
        <v>121</v>
      </c>
      <c r="H4915">
        <v>2008</v>
      </c>
      <c r="I4915" s="2">
        <v>11531413.529999999</v>
      </c>
      <c r="J4915" s="2">
        <v>1468586.47</v>
      </c>
      <c r="K4915" s="2">
        <v>13000000</v>
      </c>
      <c r="L4915" t="s">
        <v>116</v>
      </c>
      <c r="M4915" s="3" t="b">
        <f>trust_funds5[[#This Row],[Contributions Outstanding (USD)]]=0</f>
        <v>0</v>
      </c>
      <c r="N4915" s="3" t="str">
        <f t="shared" si="380"/>
        <v>Outstanding</v>
      </c>
      <c r="O4915" s="3" t="str">
        <f t="shared" si="381"/>
        <v>High Contribution &amp; Recent</v>
      </c>
      <c r="P4915" s="3" t="str">
        <f t="shared" si="382"/>
        <v>Other</v>
      </c>
      <c r="Q4915" s="3" t="str">
        <f t="shared" si="383"/>
        <v>Other</v>
      </c>
      <c r="R4915" s="3" t="str">
        <f t="shared" si="384"/>
        <v>Not LCLS</v>
      </c>
      <c r="S4915" s="3" t="str" cm="1">
        <f t="array" ref="S4915">_xlfn.IFS(G4915 &gt; 5000000, "Very High", G4915 &gt; 1000000, "High", G4915 &gt; 500000, "Medium", TRUE, "Low")</f>
        <v>Very High</v>
      </c>
      <c r="T4915" s="3" t="str" cm="1">
        <f t="array" ref="T4915">_xlfn.IFS(B4915 &gt;= 2005, "Post-2005", B4915 &gt;= 2000, "2000-2004", TRUE, "Pre-2000")</f>
        <v>Post-2005</v>
      </c>
    </row>
    <row r="4916" spans="1:20" x14ac:dyDescent="0.85">
      <c r="A4916" s="1">
        <v>41164</v>
      </c>
      <c r="B4916" t="s">
        <v>5844</v>
      </c>
      <c r="C4916" t="s">
        <v>5845</v>
      </c>
      <c r="D4916" t="s">
        <v>5846</v>
      </c>
      <c r="E4916" t="s">
        <v>42</v>
      </c>
      <c r="F4916" t="s">
        <v>43</v>
      </c>
      <c r="G4916" t="s">
        <v>44</v>
      </c>
      <c r="H4916">
        <v>2008</v>
      </c>
      <c r="I4916" s="2">
        <v>90598.97</v>
      </c>
      <c r="J4916" s="2">
        <v>0</v>
      </c>
      <c r="K4916" s="2">
        <v>90598.97</v>
      </c>
      <c r="L4916" t="s">
        <v>116</v>
      </c>
      <c r="M4916" s="3" t="b">
        <f>trust_funds5[[#This Row],[Contributions Outstanding (USD)]]=0</f>
        <v>1</v>
      </c>
      <c r="N4916" s="3" t="str">
        <f t="shared" si="380"/>
        <v>Outstanding</v>
      </c>
      <c r="O4916" s="3" t="str">
        <f t="shared" si="381"/>
        <v>High Contribution &amp; Recent</v>
      </c>
      <c r="P4916" s="3" t="str">
        <f t="shared" si="382"/>
        <v>Other</v>
      </c>
      <c r="Q4916" s="3" t="str">
        <f t="shared" si="383"/>
        <v>Other</v>
      </c>
      <c r="R4916" s="3" t="str">
        <f t="shared" si="384"/>
        <v>Not LCLS</v>
      </c>
      <c r="S4916" s="3" t="str" cm="1">
        <f t="array" ref="S4916">_xlfn.IFS(G4916 &gt; 5000000, "Very High", G4916 &gt; 1000000, "High", G4916 &gt; 500000, "Medium", TRUE, "Low")</f>
        <v>Very High</v>
      </c>
      <c r="T4916" s="3" t="str" cm="1">
        <f t="array" ref="T4916">_xlfn.IFS(B4916 &gt;= 2005, "Post-2005", B4916 &gt;= 2000, "2000-2004", TRUE, "Pre-2000")</f>
        <v>Post-2005</v>
      </c>
    </row>
    <row r="4917" spans="1:20" x14ac:dyDescent="0.85">
      <c r="A4917" s="1">
        <v>41164</v>
      </c>
      <c r="B4917" t="s">
        <v>90</v>
      </c>
      <c r="C4917" t="s">
        <v>6774</v>
      </c>
      <c r="D4917" t="s">
        <v>6775</v>
      </c>
      <c r="E4917" t="s">
        <v>93</v>
      </c>
      <c r="F4917" t="s">
        <v>94</v>
      </c>
      <c r="H4917">
        <v>2008</v>
      </c>
      <c r="I4917" s="2">
        <v>2500000</v>
      </c>
      <c r="J4917" s="2">
        <v>0</v>
      </c>
      <c r="K4917" s="2">
        <v>2500000</v>
      </c>
      <c r="L4917" t="s">
        <v>116</v>
      </c>
      <c r="M4917" s="3" t="b">
        <f>trust_funds5[[#This Row],[Contributions Outstanding (USD)]]=0</f>
        <v>1</v>
      </c>
      <c r="N4917" s="3" t="str">
        <f t="shared" si="380"/>
        <v>Outstanding</v>
      </c>
      <c r="O4917" s="3" t="str">
        <f t="shared" si="381"/>
        <v>High Contribution &amp; Recent</v>
      </c>
      <c r="P4917" s="3" t="str">
        <f t="shared" si="382"/>
        <v>Other</v>
      </c>
      <c r="Q4917" s="3" t="str">
        <f t="shared" si="383"/>
        <v>Other</v>
      </c>
      <c r="R4917" s="3" t="str">
        <f t="shared" si="384"/>
        <v>Not LCLS</v>
      </c>
      <c r="S4917" s="3" t="str" cm="1">
        <f t="array" ref="S4917">_xlfn.IFS(G4917 &gt; 5000000, "Very High", G4917 &gt; 1000000, "High", G4917 &gt; 500000, "Medium", TRUE, "Low")</f>
        <v>Low</v>
      </c>
      <c r="T4917" s="3" t="str" cm="1">
        <f t="array" ref="T4917">_xlfn.IFS(B4917 &gt;= 2005, "Post-2005", B4917 &gt;= 2000, "2000-2004", TRUE, "Pre-2000")</f>
        <v>Post-2005</v>
      </c>
    </row>
    <row r="4918" spans="1:20" x14ac:dyDescent="0.85">
      <c r="A4918" s="1">
        <v>41164</v>
      </c>
      <c r="B4918" t="s">
        <v>4685</v>
      </c>
      <c r="C4918" t="s">
        <v>6317</v>
      </c>
      <c r="D4918" t="s">
        <v>6318</v>
      </c>
      <c r="E4918" t="s">
        <v>56</v>
      </c>
      <c r="F4918" t="s">
        <v>57</v>
      </c>
      <c r="G4918" t="s">
        <v>58</v>
      </c>
      <c r="H4918">
        <v>2008</v>
      </c>
      <c r="I4918" s="2">
        <v>28929321.219999999</v>
      </c>
      <c r="J4918" s="2">
        <v>0</v>
      </c>
      <c r="K4918" s="2">
        <v>28929321.219999999</v>
      </c>
      <c r="L4918" t="s">
        <v>116</v>
      </c>
      <c r="M4918" s="3" t="b">
        <f>trust_funds5[[#This Row],[Contributions Outstanding (USD)]]=0</f>
        <v>1</v>
      </c>
      <c r="N4918" s="3" t="str">
        <f t="shared" si="380"/>
        <v>Outstanding</v>
      </c>
      <c r="O4918" s="3" t="str">
        <f t="shared" si="381"/>
        <v>High Contribution &amp; Recent</v>
      </c>
      <c r="P4918" s="3" t="str">
        <f t="shared" si="382"/>
        <v>Other</v>
      </c>
      <c r="Q4918" s="3" t="str">
        <f t="shared" si="383"/>
        <v>Other</v>
      </c>
      <c r="R4918" s="3" t="str">
        <f t="shared" si="384"/>
        <v>Not LCLS</v>
      </c>
      <c r="S4918" s="3" t="str" cm="1">
        <f t="array" ref="S4918">_xlfn.IFS(G4918 &gt; 5000000, "Very High", G4918 &gt; 1000000, "High", G4918 &gt; 500000, "Medium", TRUE, "Low")</f>
        <v>Very High</v>
      </c>
      <c r="T4918" s="3" t="str" cm="1">
        <f t="array" ref="T4918">_xlfn.IFS(B4918 &gt;= 2005, "Post-2005", B4918 &gt;= 2000, "2000-2004", TRUE, "Pre-2000")</f>
        <v>Post-2005</v>
      </c>
    </row>
    <row r="4919" spans="1:20" x14ac:dyDescent="0.85">
      <c r="A4919" s="1">
        <v>41164</v>
      </c>
      <c r="B4919" t="s">
        <v>4685</v>
      </c>
      <c r="C4919" t="s">
        <v>6317</v>
      </c>
      <c r="D4919" t="s">
        <v>6318</v>
      </c>
      <c r="E4919" t="s">
        <v>21</v>
      </c>
      <c r="F4919" t="s">
        <v>22</v>
      </c>
      <c r="G4919" t="s">
        <v>23</v>
      </c>
      <c r="H4919">
        <v>2008</v>
      </c>
      <c r="I4919" s="2">
        <v>6899724.0199999996</v>
      </c>
      <c r="J4919" s="2">
        <v>0</v>
      </c>
      <c r="K4919" s="2">
        <v>6899724.0199999996</v>
      </c>
      <c r="L4919" t="s">
        <v>116</v>
      </c>
      <c r="M4919" s="3" t="b">
        <f>trust_funds5[[#This Row],[Contributions Outstanding (USD)]]=0</f>
        <v>1</v>
      </c>
      <c r="N4919" s="3" t="str">
        <f t="shared" si="380"/>
        <v>Outstanding</v>
      </c>
      <c r="O4919" s="3" t="str">
        <f t="shared" si="381"/>
        <v>High Contribution &amp; Recent</v>
      </c>
      <c r="P4919" s="3" t="str">
        <f t="shared" si="382"/>
        <v>Other</v>
      </c>
      <c r="Q4919" s="3" t="str">
        <f t="shared" si="383"/>
        <v>Other</v>
      </c>
      <c r="R4919" s="3" t="str">
        <f t="shared" si="384"/>
        <v>Not LCLS</v>
      </c>
      <c r="S4919" s="3" t="str" cm="1">
        <f t="array" ref="S4919">_xlfn.IFS(G4919 &gt; 5000000, "Very High", G4919 &gt; 1000000, "High", G4919 &gt; 500000, "Medium", TRUE, "Low")</f>
        <v>Very High</v>
      </c>
      <c r="T4919" s="3" t="str" cm="1">
        <f t="array" ref="T4919">_xlfn.IFS(B4919 &gt;= 2005, "Post-2005", B4919 &gt;= 2000, "2000-2004", TRUE, "Pre-2000")</f>
        <v>Post-2005</v>
      </c>
    </row>
    <row r="4920" spans="1:20" x14ac:dyDescent="0.85">
      <c r="A4920" s="1">
        <v>41164</v>
      </c>
      <c r="B4920" t="s">
        <v>5847</v>
      </c>
      <c r="C4920" t="s">
        <v>5848</v>
      </c>
      <c r="D4920" t="s">
        <v>5849</v>
      </c>
      <c r="E4920" t="s">
        <v>56</v>
      </c>
      <c r="F4920" t="s">
        <v>57</v>
      </c>
      <c r="G4920" t="s">
        <v>58</v>
      </c>
      <c r="H4920">
        <v>2008</v>
      </c>
      <c r="I4920" s="2">
        <v>882075</v>
      </c>
      <c r="J4920" s="2">
        <v>0</v>
      </c>
      <c r="K4920" s="2">
        <v>882075</v>
      </c>
      <c r="L4920" t="s">
        <v>116</v>
      </c>
      <c r="M4920" s="3" t="b">
        <f>trust_funds5[[#This Row],[Contributions Outstanding (USD)]]=0</f>
        <v>1</v>
      </c>
      <c r="N4920" s="3" t="str">
        <f t="shared" si="380"/>
        <v>Outstanding</v>
      </c>
      <c r="O4920" s="3" t="str">
        <f t="shared" si="381"/>
        <v>High Contribution &amp; Recent</v>
      </c>
      <c r="P4920" s="3" t="str">
        <f t="shared" si="382"/>
        <v>Other</v>
      </c>
      <c r="Q4920" s="3" t="str">
        <f t="shared" si="383"/>
        <v>Other</v>
      </c>
      <c r="R4920" s="3" t="str">
        <f t="shared" si="384"/>
        <v>Not LCLS</v>
      </c>
      <c r="S4920" s="3" t="str" cm="1">
        <f t="array" ref="S4920">_xlfn.IFS(G4920 &gt; 5000000, "Very High", G4920 &gt; 1000000, "High", G4920 &gt; 500000, "Medium", TRUE, "Low")</f>
        <v>Very High</v>
      </c>
      <c r="T4920" s="3" t="str" cm="1">
        <f t="array" ref="T4920">_xlfn.IFS(B4920 &gt;= 2005, "Post-2005", B4920 &gt;= 2000, "2000-2004", TRUE, "Pre-2000")</f>
        <v>Post-2005</v>
      </c>
    </row>
    <row r="4921" spans="1:20" x14ac:dyDescent="0.85">
      <c r="A4921" s="1">
        <v>41164</v>
      </c>
      <c r="B4921" t="s">
        <v>2654</v>
      </c>
      <c r="C4921" t="s">
        <v>6776</v>
      </c>
      <c r="D4921" t="s">
        <v>6777</v>
      </c>
      <c r="E4921" t="s">
        <v>102</v>
      </c>
      <c r="F4921" t="s">
        <v>103</v>
      </c>
      <c r="G4921" t="s">
        <v>104</v>
      </c>
      <c r="H4921">
        <v>2008</v>
      </c>
      <c r="I4921" s="2">
        <v>7996432.4299999997</v>
      </c>
      <c r="J4921" s="2">
        <v>0</v>
      </c>
      <c r="K4921" s="2">
        <v>7996432.4299999997</v>
      </c>
      <c r="L4921" t="s">
        <v>116</v>
      </c>
      <c r="M4921" s="3" t="b">
        <f>trust_funds5[[#This Row],[Contributions Outstanding (USD)]]=0</f>
        <v>1</v>
      </c>
      <c r="N4921" s="3" t="str">
        <f t="shared" si="380"/>
        <v>Outstanding</v>
      </c>
      <c r="O4921" s="3" t="str">
        <f t="shared" si="381"/>
        <v>High Contribution &amp; Recent</v>
      </c>
      <c r="P4921" s="3" t="str">
        <f t="shared" si="382"/>
        <v>Other</v>
      </c>
      <c r="Q4921" s="3" t="str">
        <f t="shared" si="383"/>
        <v>Other</v>
      </c>
      <c r="R4921" s="3" t="str">
        <f t="shared" si="384"/>
        <v>Not LCLS</v>
      </c>
      <c r="S4921" s="3" t="str" cm="1">
        <f t="array" ref="S4921">_xlfn.IFS(G4921 &gt; 5000000, "Very High", G4921 &gt; 1000000, "High", G4921 &gt; 500000, "Medium", TRUE, "Low")</f>
        <v>Very High</v>
      </c>
      <c r="T4921" s="3" t="str" cm="1">
        <f t="array" ref="T4921">_xlfn.IFS(B4921 &gt;= 2005, "Post-2005", B4921 &gt;= 2000, "2000-2004", TRUE, "Pre-2000")</f>
        <v>Post-2005</v>
      </c>
    </row>
    <row r="4922" spans="1:20" x14ac:dyDescent="0.85">
      <c r="A4922" s="1">
        <v>41164</v>
      </c>
      <c r="B4922" t="s">
        <v>5722</v>
      </c>
      <c r="C4922" t="s">
        <v>6778</v>
      </c>
      <c r="D4922" t="s">
        <v>6779</v>
      </c>
      <c r="E4922" t="s">
        <v>85</v>
      </c>
      <c r="F4922" t="s">
        <v>86</v>
      </c>
      <c r="G4922" t="s">
        <v>87</v>
      </c>
      <c r="H4922">
        <v>2008</v>
      </c>
      <c r="I4922" s="2">
        <v>764511.53</v>
      </c>
      <c r="J4922" s="2">
        <v>0</v>
      </c>
      <c r="K4922" s="2">
        <v>764511.53</v>
      </c>
      <c r="L4922" t="s">
        <v>18</v>
      </c>
      <c r="M4922" s="3" t="b">
        <f>trust_funds5[[#This Row],[Contributions Outstanding (USD)]]=0</f>
        <v>1</v>
      </c>
      <c r="N4922" s="3" t="str">
        <f t="shared" si="380"/>
        <v>Outstanding</v>
      </c>
      <c r="O4922" s="3" t="str">
        <f t="shared" si="381"/>
        <v>High Contribution &amp; Recent</v>
      </c>
      <c r="P4922" s="3" t="str">
        <f t="shared" si="382"/>
        <v>Other</v>
      </c>
      <c r="Q4922" s="3" t="str">
        <f t="shared" si="383"/>
        <v>Other</v>
      </c>
      <c r="R4922" s="3" t="str">
        <f t="shared" si="384"/>
        <v>Not LCLS</v>
      </c>
      <c r="S4922" s="3" t="str" cm="1">
        <f t="array" ref="S4922">_xlfn.IFS(G4922 &gt; 5000000, "Very High", G4922 &gt; 1000000, "High", G4922 &gt; 500000, "Medium", TRUE, "Low")</f>
        <v>Very High</v>
      </c>
      <c r="T4922" s="3" t="str" cm="1">
        <f t="array" ref="T4922">_xlfn.IFS(B4922 &gt;= 2005, "Post-2005", B4922 &gt;= 2000, "2000-2004", TRUE, "Pre-2000")</f>
        <v>Post-2005</v>
      </c>
    </row>
    <row r="4923" spans="1:20" x14ac:dyDescent="0.85">
      <c r="A4923" s="1">
        <v>41164</v>
      </c>
      <c r="B4923" t="s">
        <v>90</v>
      </c>
      <c r="C4923" t="s">
        <v>6324</v>
      </c>
      <c r="D4923" t="s">
        <v>6325</v>
      </c>
      <c r="E4923" t="s">
        <v>128</v>
      </c>
      <c r="F4923" t="s">
        <v>129</v>
      </c>
      <c r="G4923" t="s">
        <v>130</v>
      </c>
      <c r="H4923">
        <v>2008</v>
      </c>
      <c r="I4923" s="2">
        <v>1354960</v>
      </c>
      <c r="J4923" s="2">
        <v>0</v>
      </c>
      <c r="K4923" s="2">
        <v>1354960</v>
      </c>
      <c r="L4923" t="s">
        <v>18</v>
      </c>
      <c r="M4923" s="3" t="b">
        <f>trust_funds5[[#This Row],[Contributions Outstanding (USD)]]=0</f>
        <v>1</v>
      </c>
      <c r="N4923" s="3" t="str">
        <f t="shared" si="380"/>
        <v>Outstanding</v>
      </c>
      <c r="O4923" s="3" t="str">
        <f t="shared" si="381"/>
        <v>High Contribution &amp; Recent</v>
      </c>
      <c r="P4923" s="3" t="str">
        <f t="shared" si="382"/>
        <v>Other</v>
      </c>
      <c r="Q4923" s="3" t="str">
        <f t="shared" si="383"/>
        <v>Other</v>
      </c>
      <c r="R4923" s="3" t="str">
        <f t="shared" si="384"/>
        <v>Not LCLS</v>
      </c>
      <c r="S4923" s="3" t="str" cm="1">
        <f t="array" ref="S4923">_xlfn.IFS(G4923 &gt; 5000000, "Very High", G4923 &gt; 1000000, "High", G4923 &gt; 500000, "Medium", TRUE, "Low")</f>
        <v>Very High</v>
      </c>
      <c r="T4923" s="3" t="str" cm="1">
        <f t="array" ref="T4923">_xlfn.IFS(B4923 &gt;= 2005, "Post-2005", B4923 &gt;= 2000, "2000-2004", TRUE, "Pre-2000")</f>
        <v>Post-2005</v>
      </c>
    </row>
    <row r="4924" spans="1:20" x14ac:dyDescent="0.85">
      <c r="A4924" s="1">
        <v>41164</v>
      </c>
      <c r="B4924" t="s">
        <v>5035</v>
      </c>
      <c r="C4924" t="s">
        <v>6780</v>
      </c>
      <c r="D4924" t="s">
        <v>6327</v>
      </c>
      <c r="E4924" t="s">
        <v>200</v>
      </c>
      <c r="F4924" t="s">
        <v>201</v>
      </c>
      <c r="G4924" t="s">
        <v>202</v>
      </c>
      <c r="H4924">
        <v>2008</v>
      </c>
      <c r="I4924" s="2">
        <v>3799892</v>
      </c>
      <c r="J4924" s="2">
        <v>0</v>
      </c>
      <c r="K4924" s="2">
        <v>3799892</v>
      </c>
      <c r="L4924" t="s">
        <v>18</v>
      </c>
      <c r="M4924" s="3" t="b">
        <f>trust_funds5[[#This Row],[Contributions Outstanding (USD)]]=0</f>
        <v>1</v>
      </c>
      <c r="N4924" s="3" t="str">
        <f t="shared" si="380"/>
        <v>Outstanding</v>
      </c>
      <c r="O4924" s="3" t="str">
        <f t="shared" si="381"/>
        <v>High Contribution &amp; Recent</v>
      </c>
      <c r="P4924" s="3" t="str">
        <f t="shared" si="382"/>
        <v>Other</v>
      </c>
      <c r="Q4924" s="3" t="str">
        <f t="shared" si="383"/>
        <v>Other</v>
      </c>
      <c r="R4924" s="3" t="str">
        <f t="shared" si="384"/>
        <v>Not LCLS</v>
      </c>
      <c r="S4924" s="3" t="str" cm="1">
        <f t="array" ref="S4924">_xlfn.IFS(G4924 &gt; 5000000, "Very High", G4924 &gt; 1000000, "High", G4924 &gt; 500000, "Medium", TRUE, "Low")</f>
        <v>Very High</v>
      </c>
      <c r="T4924" s="3" t="str" cm="1">
        <f t="array" ref="T4924">_xlfn.IFS(B4924 &gt;= 2005, "Post-2005", B4924 &gt;= 2000, "2000-2004", TRUE, "Pre-2000")</f>
        <v>Post-2005</v>
      </c>
    </row>
    <row r="4925" spans="1:20" x14ac:dyDescent="0.85">
      <c r="A4925" s="1">
        <v>41164</v>
      </c>
      <c r="B4925" t="s">
        <v>90</v>
      </c>
      <c r="C4925" t="s">
        <v>6330</v>
      </c>
      <c r="D4925" t="s">
        <v>6331</v>
      </c>
      <c r="E4925" t="s">
        <v>119</v>
      </c>
      <c r="F4925" t="s">
        <v>120</v>
      </c>
      <c r="G4925" t="s">
        <v>121</v>
      </c>
      <c r="H4925">
        <v>2008</v>
      </c>
      <c r="I4925" s="2">
        <v>279480</v>
      </c>
      <c r="J4925" s="2">
        <v>0</v>
      </c>
      <c r="K4925" s="2">
        <v>279480</v>
      </c>
      <c r="L4925" t="s">
        <v>18</v>
      </c>
      <c r="M4925" s="3" t="b">
        <f>trust_funds5[[#This Row],[Contributions Outstanding (USD)]]=0</f>
        <v>1</v>
      </c>
      <c r="N4925" s="3" t="str">
        <f t="shared" si="380"/>
        <v>Outstanding</v>
      </c>
      <c r="O4925" s="3" t="str">
        <f t="shared" si="381"/>
        <v>High Contribution &amp; Recent</v>
      </c>
      <c r="P4925" s="3" t="str">
        <f t="shared" si="382"/>
        <v>Other</v>
      </c>
      <c r="Q4925" s="3" t="str">
        <f t="shared" si="383"/>
        <v>Other</v>
      </c>
      <c r="R4925" s="3" t="str">
        <f t="shared" si="384"/>
        <v>Not LCLS</v>
      </c>
      <c r="S4925" s="3" t="str" cm="1">
        <f t="array" ref="S4925">_xlfn.IFS(G4925 &gt; 5000000, "Very High", G4925 &gt; 1000000, "High", G4925 &gt; 500000, "Medium", TRUE, "Low")</f>
        <v>Very High</v>
      </c>
      <c r="T4925" s="3" t="str" cm="1">
        <f t="array" ref="T4925">_xlfn.IFS(B4925 &gt;= 2005, "Post-2005", B4925 &gt;= 2000, "2000-2004", TRUE, "Pre-2000")</f>
        <v>Post-2005</v>
      </c>
    </row>
    <row r="4926" spans="1:20" x14ac:dyDescent="0.85">
      <c r="A4926" s="1">
        <v>41164</v>
      </c>
      <c r="B4926" t="s">
        <v>883</v>
      </c>
      <c r="C4926" t="s">
        <v>4278</v>
      </c>
      <c r="D4926" t="s">
        <v>4279</v>
      </c>
      <c r="E4926" t="s">
        <v>119</v>
      </c>
      <c r="F4926" t="s">
        <v>120</v>
      </c>
      <c r="G4926" t="s">
        <v>1125</v>
      </c>
      <c r="H4926">
        <v>2008</v>
      </c>
      <c r="I4926" s="2">
        <v>1800000</v>
      </c>
      <c r="J4926" s="2">
        <v>0</v>
      </c>
      <c r="K4926" s="2">
        <v>1800000</v>
      </c>
      <c r="L4926" t="s">
        <v>116</v>
      </c>
      <c r="M4926" s="3" t="b">
        <f>trust_funds5[[#This Row],[Contributions Outstanding (USD)]]=0</f>
        <v>1</v>
      </c>
      <c r="N4926" s="3" t="str">
        <f t="shared" si="380"/>
        <v>Outstanding</v>
      </c>
      <c r="O4926" s="3" t="str">
        <f t="shared" si="381"/>
        <v>High Contribution &amp; Recent</v>
      </c>
      <c r="P4926" s="3" t="str">
        <f t="shared" si="382"/>
        <v>Other</v>
      </c>
      <c r="Q4926" s="3" t="str">
        <f t="shared" si="383"/>
        <v>Other</v>
      </c>
      <c r="R4926" s="3" t="str">
        <f t="shared" si="384"/>
        <v>Not LCLS</v>
      </c>
      <c r="S4926" s="3" t="str" cm="1">
        <f t="array" ref="S4926">_xlfn.IFS(G4926 &gt; 5000000, "Very High", G4926 &gt; 1000000, "High", G4926 &gt; 500000, "Medium", TRUE, "Low")</f>
        <v>Very High</v>
      </c>
      <c r="T4926" s="3" t="str" cm="1">
        <f t="array" ref="T4926">_xlfn.IFS(B4926 &gt;= 2005, "Post-2005", B4926 &gt;= 2000, "2000-2004", TRUE, "Pre-2000")</f>
        <v>Post-2005</v>
      </c>
    </row>
    <row r="4927" spans="1:20" x14ac:dyDescent="0.85">
      <c r="A4927" s="1">
        <v>41164</v>
      </c>
      <c r="B4927" t="s">
        <v>90</v>
      </c>
      <c r="C4927" t="s">
        <v>5853</v>
      </c>
      <c r="D4927" t="s">
        <v>5854</v>
      </c>
      <c r="E4927" t="s">
        <v>1698</v>
      </c>
      <c r="F4927" t="s">
        <v>1699</v>
      </c>
      <c r="G4927" t="s">
        <v>1700</v>
      </c>
      <c r="H4927">
        <v>2008</v>
      </c>
      <c r="I4927" s="2">
        <v>554888.88</v>
      </c>
      <c r="J4927" s="2">
        <v>0</v>
      </c>
      <c r="K4927" s="2">
        <v>554888.88</v>
      </c>
      <c r="L4927" t="s">
        <v>116</v>
      </c>
      <c r="M4927" s="3" t="b">
        <f>trust_funds5[[#This Row],[Contributions Outstanding (USD)]]=0</f>
        <v>1</v>
      </c>
      <c r="N4927" s="3" t="str">
        <f t="shared" si="380"/>
        <v>Outstanding</v>
      </c>
      <c r="O4927" s="3" t="str">
        <f t="shared" si="381"/>
        <v>High Contribution &amp; Recent</v>
      </c>
      <c r="P4927" s="3" t="str">
        <f t="shared" si="382"/>
        <v>Other</v>
      </c>
      <c r="Q4927" s="3" t="str">
        <f t="shared" si="383"/>
        <v>Other</v>
      </c>
      <c r="R4927" s="3" t="str">
        <f t="shared" si="384"/>
        <v>Not LCLS</v>
      </c>
      <c r="S4927" s="3" t="str" cm="1">
        <f t="array" ref="S4927">_xlfn.IFS(G4927 &gt; 5000000, "Very High", G4927 &gt; 1000000, "High", G4927 &gt; 500000, "Medium", TRUE, "Low")</f>
        <v>Very High</v>
      </c>
      <c r="T4927" s="3" t="str" cm="1">
        <f t="array" ref="T4927">_xlfn.IFS(B4927 &gt;= 2005, "Post-2005", B4927 &gt;= 2000, "2000-2004", TRUE, "Pre-2000")</f>
        <v>Post-2005</v>
      </c>
    </row>
    <row r="4928" spans="1:20" x14ac:dyDescent="0.85">
      <c r="A4928" s="1">
        <v>41164</v>
      </c>
      <c r="B4928" t="s">
        <v>90</v>
      </c>
      <c r="C4928" t="s">
        <v>4282</v>
      </c>
      <c r="D4928" t="s">
        <v>4283</v>
      </c>
      <c r="E4928" t="s">
        <v>119</v>
      </c>
      <c r="F4928" t="s">
        <v>120</v>
      </c>
      <c r="G4928" t="s">
        <v>121</v>
      </c>
      <c r="H4928">
        <v>2008</v>
      </c>
      <c r="I4928" s="2">
        <v>335376</v>
      </c>
      <c r="J4928" s="2">
        <v>0</v>
      </c>
      <c r="K4928" s="2">
        <v>335376</v>
      </c>
      <c r="L4928" t="s">
        <v>116</v>
      </c>
      <c r="M4928" s="3" t="b">
        <f>trust_funds5[[#This Row],[Contributions Outstanding (USD)]]=0</f>
        <v>1</v>
      </c>
      <c r="N4928" s="3" t="str">
        <f t="shared" si="380"/>
        <v>Outstanding</v>
      </c>
      <c r="O4928" s="3" t="str">
        <f t="shared" si="381"/>
        <v>High Contribution &amp; Recent</v>
      </c>
      <c r="P4928" s="3" t="str">
        <f t="shared" si="382"/>
        <v>Other</v>
      </c>
      <c r="Q4928" s="3" t="str">
        <f t="shared" si="383"/>
        <v>Other</v>
      </c>
      <c r="R4928" s="3" t="str">
        <f t="shared" si="384"/>
        <v>Not LCLS</v>
      </c>
      <c r="S4928" s="3" t="str" cm="1">
        <f t="array" ref="S4928">_xlfn.IFS(G4928 &gt; 5000000, "Very High", G4928 &gt; 1000000, "High", G4928 &gt; 500000, "Medium", TRUE, "Low")</f>
        <v>Very High</v>
      </c>
      <c r="T4928" s="3" t="str" cm="1">
        <f t="array" ref="T4928">_xlfn.IFS(B4928 &gt;= 2005, "Post-2005", B4928 &gt;= 2000, "2000-2004", TRUE, "Pre-2000")</f>
        <v>Post-2005</v>
      </c>
    </row>
    <row r="4929" spans="1:20" x14ac:dyDescent="0.85">
      <c r="A4929" s="1">
        <v>41164</v>
      </c>
      <c r="B4929" t="s">
        <v>90</v>
      </c>
      <c r="C4929" t="s">
        <v>6781</v>
      </c>
      <c r="D4929" t="s">
        <v>6782</v>
      </c>
      <c r="E4929" t="s">
        <v>93</v>
      </c>
      <c r="F4929" t="s">
        <v>94</v>
      </c>
      <c r="H4929">
        <v>2008</v>
      </c>
      <c r="I4929" s="2">
        <v>1000000</v>
      </c>
      <c r="J4929" s="2">
        <v>0</v>
      </c>
      <c r="K4929" s="2">
        <v>1000000</v>
      </c>
      <c r="L4929" t="s">
        <v>116</v>
      </c>
      <c r="M4929" s="3" t="b">
        <f>trust_funds5[[#This Row],[Contributions Outstanding (USD)]]=0</f>
        <v>1</v>
      </c>
      <c r="N4929" s="3" t="str">
        <f t="shared" si="380"/>
        <v>Outstanding</v>
      </c>
      <c r="O4929" s="3" t="str">
        <f t="shared" si="381"/>
        <v>High Contribution &amp; Recent</v>
      </c>
      <c r="P4929" s="3" t="str">
        <f t="shared" si="382"/>
        <v>Other</v>
      </c>
      <c r="Q4929" s="3" t="str">
        <f t="shared" si="383"/>
        <v>Other</v>
      </c>
      <c r="R4929" s="3" t="str">
        <f t="shared" si="384"/>
        <v>Not LCLS</v>
      </c>
      <c r="S4929" s="3" t="str" cm="1">
        <f t="array" ref="S4929">_xlfn.IFS(G4929 &gt; 5000000, "Very High", G4929 &gt; 1000000, "High", G4929 &gt; 500000, "Medium", TRUE, "Low")</f>
        <v>Low</v>
      </c>
      <c r="T4929" s="3" t="str" cm="1">
        <f t="array" ref="T4929">_xlfn.IFS(B4929 &gt;= 2005, "Post-2005", B4929 &gt;= 2000, "2000-2004", TRUE, "Pre-2000")</f>
        <v>Post-2005</v>
      </c>
    </row>
    <row r="4930" spans="1:20" x14ac:dyDescent="0.85">
      <c r="A4930" s="1">
        <v>41164</v>
      </c>
      <c r="B4930" t="s">
        <v>4685</v>
      </c>
      <c r="C4930" t="s">
        <v>5867</v>
      </c>
      <c r="D4930" t="s">
        <v>5868</v>
      </c>
      <c r="E4930" t="s">
        <v>93</v>
      </c>
      <c r="F4930" t="s">
        <v>94</v>
      </c>
      <c r="H4930">
        <v>2008</v>
      </c>
      <c r="I4930" s="2">
        <v>25472080</v>
      </c>
      <c r="J4930" s="2">
        <v>0</v>
      </c>
      <c r="K4930" s="2">
        <v>25472080</v>
      </c>
      <c r="L4930" t="s">
        <v>116</v>
      </c>
      <c r="M4930" s="3" t="b">
        <f>trust_funds5[[#This Row],[Contributions Outstanding (USD)]]=0</f>
        <v>1</v>
      </c>
      <c r="N4930" s="3" t="str">
        <f t="shared" ref="N4930:N4993" si="385">IF(D4930 &gt; 0, "Outstanding", "No Outstanding")</f>
        <v>Outstanding</v>
      </c>
      <c r="O4930" s="3" t="str">
        <f t="shared" ref="O4930:O4993" si="386">IF(AND(C4930 &gt; 1000000, B4930 &gt; 2000), "High Contribution &amp; Recent", "Other")</f>
        <v>High Contribution &amp; Recent</v>
      </c>
      <c r="P4930" s="3" t="str">
        <f t="shared" ref="P4930:P4993" si="387">IF(AND(B4930 = 2000, E4930 = "Canada"), "Year 2000, Canada", "Other")</f>
        <v>Other</v>
      </c>
      <c r="Q4930" s="3" t="str">
        <f t="shared" ref="Q4930:Q4993" si="388">IF(OR(E4930 = "Canada", E4930 = "Sweden"), "Canada or Sweden", "Other")</f>
        <v>Other</v>
      </c>
      <c r="R4930" s="3" t="str">
        <f t="shared" ref="R4930:R4993" si="389">IF(NOT(F4930 = "LCLS"), "Not LCLS", "LCLS")</f>
        <v>Not LCLS</v>
      </c>
      <c r="S4930" s="3" t="str" cm="1">
        <f t="array" ref="S4930">_xlfn.IFS(G4930 &gt; 5000000, "Very High", G4930 &gt; 1000000, "High", G4930 &gt; 500000, "Medium", TRUE, "Low")</f>
        <v>Low</v>
      </c>
      <c r="T4930" s="3" t="str" cm="1">
        <f t="array" ref="T4930">_xlfn.IFS(B4930 &gt;= 2005, "Post-2005", B4930 &gt;= 2000, "2000-2004", TRUE, "Pre-2000")</f>
        <v>Post-2005</v>
      </c>
    </row>
    <row r="4931" spans="1:20" x14ac:dyDescent="0.85">
      <c r="A4931" s="1">
        <v>41164</v>
      </c>
      <c r="B4931" t="s">
        <v>90</v>
      </c>
      <c r="C4931" t="s">
        <v>6343</v>
      </c>
      <c r="D4931" t="s">
        <v>6344</v>
      </c>
      <c r="E4931" t="s">
        <v>288</v>
      </c>
      <c r="F4931" t="s">
        <v>289</v>
      </c>
      <c r="G4931" t="s">
        <v>1737</v>
      </c>
      <c r="H4931">
        <v>2008</v>
      </c>
      <c r="I4931" s="2">
        <v>0</v>
      </c>
      <c r="J4931" s="2">
        <v>1603686.25</v>
      </c>
      <c r="K4931" s="2">
        <v>1603686.25</v>
      </c>
      <c r="L4931" t="s">
        <v>116</v>
      </c>
      <c r="M4931" s="3" t="b">
        <f>trust_funds5[[#This Row],[Contributions Outstanding (USD)]]=0</f>
        <v>0</v>
      </c>
      <c r="N4931" s="3" t="str">
        <f t="shared" si="385"/>
        <v>Outstanding</v>
      </c>
      <c r="O4931" s="3" t="str">
        <f t="shared" si="386"/>
        <v>High Contribution &amp; Recent</v>
      </c>
      <c r="P4931" s="3" t="str">
        <f t="shared" si="387"/>
        <v>Other</v>
      </c>
      <c r="Q4931" s="3" t="str">
        <f t="shared" si="388"/>
        <v>Other</v>
      </c>
      <c r="R4931" s="3" t="str">
        <f t="shared" si="389"/>
        <v>Not LCLS</v>
      </c>
      <c r="S4931" s="3" t="str" cm="1">
        <f t="array" ref="S4931">_xlfn.IFS(G4931 &gt; 5000000, "Very High", G4931 &gt; 1000000, "High", G4931 &gt; 500000, "Medium", TRUE, "Low")</f>
        <v>Very High</v>
      </c>
      <c r="T4931" s="3" t="str" cm="1">
        <f t="array" ref="T4931">_xlfn.IFS(B4931 &gt;= 2005, "Post-2005", B4931 &gt;= 2000, "2000-2004", TRUE, "Pre-2000")</f>
        <v>Post-2005</v>
      </c>
    </row>
    <row r="4932" spans="1:20" x14ac:dyDescent="0.85">
      <c r="A4932" s="1">
        <v>41164</v>
      </c>
      <c r="B4932" t="s">
        <v>5304</v>
      </c>
      <c r="C4932" t="s">
        <v>6783</v>
      </c>
      <c r="D4932" t="s">
        <v>6784</v>
      </c>
      <c r="E4932" t="s">
        <v>204</v>
      </c>
      <c r="F4932" t="s">
        <v>205</v>
      </c>
      <c r="G4932" t="s">
        <v>206</v>
      </c>
      <c r="H4932">
        <v>2008</v>
      </c>
      <c r="I4932" s="2">
        <v>0</v>
      </c>
      <c r="J4932" s="2">
        <v>1000000</v>
      </c>
      <c r="K4932" s="2">
        <v>1000000</v>
      </c>
      <c r="L4932" t="s">
        <v>116</v>
      </c>
      <c r="M4932" s="3" t="b">
        <f>trust_funds5[[#This Row],[Contributions Outstanding (USD)]]=0</f>
        <v>0</v>
      </c>
      <c r="N4932" s="3" t="str">
        <f t="shared" si="385"/>
        <v>Outstanding</v>
      </c>
      <c r="O4932" s="3" t="str">
        <f t="shared" si="386"/>
        <v>High Contribution &amp; Recent</v>
      </c>
      <c r="P4932" s="3" t="str">
        <f t="shared" si="387"/>
        <v>Other</v>
      </c>
      <c r="Q4932" s="3" t="str">
        <f t="shared" si="388"/>
        <v>Other</v>
      </c>
      <c r="R4932" s="3" t="str">
        <f t="shared" si="389"/>
        <v>Not LCLS</v>
      </c>
      <c r="S4932" s="3" t="str" cm="1">
        <f t="array" ref="S4932">_xlfn.IFS(G4932 &gt; 5000000, "Very High", G4932 &gt; 1000000, "High", G4932 &gt; 500000, "Medium", TRUE, "Low")</f>
        <v>Very High</v>
      </c>
      <c r="T4932" s="3" t="str" cm="1">
        <f t="array" ref="T4932">_xlfn.IFS(B4932 &gt;= 2005, "Post-2005", B4932 &gt;= 2000, "2000-2004", TRUE, "Pre-2000")</f>
        <v>Post-2005</v>
      </c>
    </row>
    <row r="4933" spans="1:20" x14ac:dyDescent="0.85">
      <c r="A4933" s="1">
        <v>41164</v>
      </c>
      <c r="B4933" t="s">
        <v>90</v>
      </c>
      <c r="C4933" t="s">
        <v>5869</v>
      </c>
      <c r="D4933" t="s">
        <v>5870</v>
      </c>
      <c r="E4933" t="s">
        <v>119</v>
      </c>
      <c r="F4933" t="s">
        <v>120</v>
      </c>
      <c r="G4933" t="s">
        <v>121</v>
      </c>
      <c r="H4933">
        <v>2008</v>
      </c>
      <c r="I4933" s="2">
        <v>1117920</v>
      </c>
      <c r="J4933" s="2">
        <v>0</v>
      </c>
      <c r="K4933" s="2">
        <v>1117920</v>
      </c>
      <c r="L4933" t="s">
        <v>18</v>
      </c>
      <c r="M4933" s="3" t="b">
        <f>trust_funds5[[#This Row],[Contributions Outstanding (USD)]]=0</f>
        <v>1</v>
      </c>
      <c r="N4933" s="3" t="str">
        <f t="shared" si="385"/>
        <v>Outstanding</v>
      </c>
      <c r="O4933" s="3" t="str">
        <f t="shared" si="386"/>
        <v>High Contribution &amp; Recent</v>
      </c>
      <c r="P4933" s="3" t="str">
        <f t="shared" si="387"/>
        <v>Other</v>
      </c>
      <c r="Q4933" s="3" t="str">
        <f t="shared" si="388"/>
        <v>Other</v>
      </c>
      <c r="R4933" s="3" t="str">
        <f t="shared" si="389"/>
        <v>Not LCLS</v>
      </c>
      <c r="S4933" s="3" t="str" cm="1">
        <f t="array" ref="S4933">_xlfn.IFS(G4933 &gt; 5000000, "Very High", G4933 &gt; 1000000, "High", G4933 &gt; 500000, "Medium", TRUE, "Low")</f>
        <v>Very High</v>
      </c>
      <c r="T4933" s="3" t="str" cm="1">
        <f t="array" ref="T4933">_xlfn.IFS(B4933 &gt;= 2005, "Post-2005", B4933 &gt;= 2000, "2000-2004", TRUE, "Pre-2000")</f>
        <v>Post-2005</v>
      </c>
    </row>
    <row r="4934" spans="1:20" x14ac:dyDescent="0.85">
      <c r="A4934" s="1">
        <v>41164</v>
      </c>
      <c r="B4934" t="s">
        <v>90</v>
      </c>
      <c r="C4934" t="s">
        <v>4290</v>
      </c>
      <c r="D4934" t="s">
        <v>4291</v>
      </c>
      <c r="E4934" t="s">
        <v>119</v>
      </c>
      <c r="F4934" t="s">
        <v>120</v>
      </c>
      <c r="G4934" t="s">
        <v>1125</v>
      </c>
      <c r="H4934">
        <v>2008</v>
      </c>
      <c r="I4934" s="2">
        <v>1227992</v>
      </c>
      <c r="J4934" s="2">
        <v>8</v>
      </c>
      <c r="K4934" s="2">
        <v>1228000</v>
      </c>
      <c r="L4934" t="s">
        <v>116</v>
      </c>
      <c r="M4934" s="3" t="b">
        <f>trust_funds5[[#This Row],[Contributions Outstanding (USD)]]=0</f>
        <v>0</v>
      </c>
      <c r="N4934" s="3" t="str">
        <f t="shared" si="385"/>
        <v>Outstanding</v>
      </c>
      <c r="O4934" s="3" t="str">
        <f t="shared" si="386"/>
        <v>High Contribution &amp; Recent</v>
      </c>
      <c r="P4934" s="3" t="str">
        <f t="shared" si="387"/>
        <v>Other</v>
      </c>
      <c r="Q4934" s="3" t="str">
        <f t="shared" si="388"/>
        <v>Other</v>
      </c>
      <c r="R4934" s="3" t="str">
        <f t="shared" si="389"/>
        <v>Not LCLS</v>
      </c>
      <c r="S4934" s="3" t="str" cm="1">
        <f t="array" ref="S4934">_xlfn.IFS(G4934 &gt; 5000000, "Very High", G4934 &gt; 1000000, "High", G4934 &gt; 500000, "Medium", TRUE, "Low")</f>
        <v>Very High</v>
      </c>
      <c r="T4934" s="3" t="str" cm="1">
        <f t="array" ref="T4934">_xlfn.IFS(B4934 &gt;= 2005, "Post-2005", B4934 &gt;= 2000, "2000-2004", TRUE, "Pre-2000")</f>
        <v>Post-2005</v>
      </c>
    </row>
    <row r="4935" spans="1:20" x14ac:dyDescent="0.85">
      <c r="A4935" s="1">
        <v>41164</v>
      </c>
      <c r="B4935" t="s">
        <v>90</v>
      </c>
      <c r="C4935" t="s">
        <v>4294</v>
      </c>
      <c r="D4935" t="s">
        <v>4293</v>
      </c>
      <c r="E4935" t="s">
        <v>119</v>
      </c>
      <c r="F4935" t="s">
        <v>120</v>
      </c>
      <c r="G4935" t="s">
        <v>121</v>
      </c>
      <c r="H4935">
        <v>2008</v>
      </c>
      <c r="I4935" s="2">
        <v>16594050.439999999</v>
      </c>
      <c r="J4935" s="2">
        <v>0</v>
      </c>
      <c r="K4935" s="2">
        <v>16594050.439999999</v>
      </c>
      <c r="L4935" t="s">
        <v>116</v>
      </c>
      <c r="M4935" s="3" t="b">
        <f>trust_funds5[[#This Row],[Contributions Outstanding (USD)]]=0</f>
        <v>1</v>
      </c>
      <c r="N4935" s="3" t="str">
        <f t="shared" si="385"/>
        <v>Outstanding</v>
      </c>
      <c r="O4935" s="3" t="str">
        <f t="shared" si="386"/>
        <v>High Contribution &amp; Recent</v>
      </c>
      <c r="P4935" s="3" t="str">
        <f t="shared" si="387"/>
        <v>Other</v>
      </c>
      <c r="Q4935" s="3" t="str">
        <f t="shared" si="388"/>
        <v>Other</v>
      </c>
      <c r="R4935" s="3" t="str">
        <f t="shared" si="389"/>
        <v>Not LCLS</v>
      </c>
      <c r="S4935" s="3" t="str" cm="1">
        <f t="array" ref="S4935">_xlfn.IFS(G4935 &gt; 5000000, "Very High", G4935 &gt; 1000000, "High", G4935 &gt; 500000, "Medium", TRUE, "Low")</f>
        <v>Very High</v>
      </c>
      <c r="T4935" s="3" t="str" cm="1">
        <f t="array" ref="T4935">_xlfn.IFS(B4935 &gt;= 2005, "Post-2005", B4935 &gt;= 2000, "2000-2004", TRUE, "Pre-2000")</f>
        <v>Post-2005</v>
      </c>
    </row>
    <row r="4936" spans="1:20" x14ac:dyDescent="0.85">
      <c r="A4936" s="1">
        <v>41164</v>
      </c>
      <c r="B4936" t="s">
        <v>90</v>
      </c>
      <c r="C4936" t="s">
        <v>5083</v>
      </c>
      <c r="D4936" t="s">
        <v>5084</v>
      </c>
      <c r="E4936" t="s">
        <v>93</v>
      </c>
      <c r="F4936" t="s">
        <v>94</v>
      </c>
      <c r="H4936">
        <v>2008</v>
      </c>
      <c r="I4936" s="2">
        <v>7500000</v>
      </c>
      <c r="J4936" s="2">
        <v>0</v>
      </c>
      <c r="K4936" s="2">
        <v>7500000</v>
      </c>
      <c r="L4936" t="s">
        <v>116</v>
      </c>
      <c r="M4936" s="3" t="b">
        <f>trust_funds5[[#This Row],[Contributions Outstanding (USD)]]=0</f>
        <v>1</v>
      </c>
      <c r="N4936" s="3" t="str">
        <f t="shared" si="385"/>
        <v>Outstanding</v>
      </c>
      <c r="O4936" s="3" t="str">
        <f t="shared" si="386"/>
        <v>High Contribution &amp; Recent</v>
      </c>
      <c r="P4936" s="3" t="str">
        <f t="shared" si="387"/>
        <v>Other</v>
      </c>
      <c r="Q4936" s="3" t="str">
        <f t="shared" si="388"/>
        <v>Other</v>
      </c>
      <c r="R4936" s="3" t="str">
        <f t="shared" si="389"/>
        <v>Not LCLS</v>
      </c>
      <c r="S4936" s="3" t="str" cm="1">
        <f t="array" ref="S4936">_xlfn.IFS(G4936 &gt; 5000000, "Very High", G4936 &gt; 1000000, "High", G4936 &gt; 500000, "Medium", TRUE, "Low")</f>
        <v>Low</v>
      </c>
      <c r="T4936" s="3" t="str" cm="1">
        <f t="array" ref="T4936">_xlfn.IFS(B4936 &gt;= 2005, "Post-2005", B4936 &gt;= 2000, "2000-2004", TRUE, "Pre-2000")</f>
        <v>Post-2005</v>
      </c>
    </row>
    <row r="4937" spans="1:20" x14ac:dyDescent="0.85">
      <c r="A4937" s="1">
        <v>41164</v>
      </c>
      <c r="B4937" t="s">
        <v>90</v>
      </c>
      <c r="C4937" t="s">
        <v>5447</v>
      </c>
      <c r="D4937" t="s">
        <v>5448</v>
      </c>
      <c r="E4937" t="s">
        <v>93</v>
      </c>
      <c r="F4937" t="s">
        <v>94</v>
      </c>
      <c r="H4937">
        <v>2008</v>
      </c>
      <c r="I4937" s="2">
        <v>20288840.07</v>
      </c>
      <c r="J4937" s="2">
        <v>1000000</v>
      </c>
      <c r="K4937" s="2">
        <v>21288840.07</v>
      </c>
      <c r="L4937" t="s">
        <v>116</v>
      </c>
      <c r="M4937" s="3" t="b">
        <f>trust_funds5[[#This Row],[Contributions Outstanding (USD)]]=0</f>
        <v>0</v>
      </c>
      <c r="N4937" s="3" t="str">
        <f t="shared" si="385"/>
        <v>Outstanding</v>
      </c>
      <c r="O4937" s="3" t="str">
        <f t="shared" si="386"/>
        <v>High Contribution &amp; Recent</v>
      </c>
      <c r="P4937" s="3" t="str">
        <f t="shared" si="387"/>
        <v>Other</v>
      </c>
      <c r="Q4937" s="3" t="str">
        <f t="shared" si="388"/>
        <v>Other</v>
      </c>
      <c r="R4937" s="3" t="str">
        <f t="shared" si="389"/>
        <v>Not LCLS</v>
      </c>
      <c r="S4937" s="3" t="str" cm="1">
        <f t="array" ref="S4937">_xlfn.IFS(G4937 &gt; 5000000, "Very High", G4937 &gt; 1000000, "High", G4937 &gt; 500000, "Medium", TRUE, "Low")</f>
        <v>Low</v>
      </c>
      <c r="T4937" s="3" t="str" cm="1">
        <f t="array" ref="T4937">_xlfn.IFS(B4937 &gt;= 2005, "Post-2005", B4937 &gt;= 2000, "2000-2004", TRUE, "Pre-2000")</f>
        <v>Post-2005</v>
      </c>
    </row>
    <row r="4938" spans="1:20" x14ac:dyDescent="0.85">
      <c r="A4938" s="1">
        <v>41164</v>
      </c>
      <c r="B4938" t="s">
        <v>90</v>
      </c>
      <c r="C4938" t="s">
        <v>6345</v>
      </c>
      <c r="D4938" t="s">
        <v>6346</v>
      </c>
      <c r="E4938" t="s">
        <v>93</v>
      </c>
      <c r="F4938" t="s">
        <v>94</v>
      </c>
      <c r="H4938">
        <v>2008</v>
      </c>
      <c r="I4938" s="2">
        <v>141321174</v>
      </c>
      <c r="J4938" s="2">
        <v>0</v>
      </c>
      <c r="K4938" s="2">
        <v>141321174</v>
      </c>
      <c r="L4938" t="s">
        <v>116</v>
      </c>
      <c r="M4938" s="3" t="b">
        <f>trust_funds5[[#This Row],[Contributions Outstanding (USD)]]=0</f>
        <v>1</v>
      </c>
      <c r="N4938" s="3" t="str">
        <f t="shared" si="385"/>
        <v>Outstanding</v>
      </c>
      <c r="O4938" s="3" t="str">
        <f t="shared" si="386"/>
        <v>High Contribution &amp; Recent</v>
      </c>
      <c r="P4938" s="3" t="str">
        <f t="shared" si="387"/>
        <v>Other</v>
      </c>
      <c r="Q4938" s="3" t="str">
        <f t="shared" si="388"/>
        <v>Other</v>
      </c>
      <c r="R4938" s="3" t="str">
        <f t="shared" si="389"/>
        <v>Not LCLS</v>
      </c>
      <c r="S4938" s="3" t="str" cm="1">
        <f t="array" ref="S4938">_xlfn.IFS(G4938 &gt; 5000000, "Very High", G4938 &gt; 1000000, "High", G4938 &gt; 500000, "Medium", TRUE, "Low")</f>
        <v>Low</v>
      </c>
      <c r="T4938" s="3" t="str" cm="1">
        <f t="array" ref="T4938">_xlfn.IFS(B4938 &gt;= 2005, "Post-2005", B4938 &gt;= 2000, "2000-2004", TRUE, "Pre-2000")</f>
        <v>Post-2005</v>
      </c>
    </row>
    <row r="4939" spans="1:20" x14ac:dyDescent="0.85">
      <c r="A4939" s="1">
        <v>41164</v>
      </c>
      <c r="B4939" t="s">
        <v>90</v>
      </c>
      <c r="C4939" t="s">
        <v>6785</v>
      </c>
      <c r="D4939" t="s">
        <v>6786</v>
      </c>
      <c r="E4939" t="s">
        <v>260</v>
      </c>
      <c r="F4939" t="s">
        <v>261</v>
      </c>
      <c r="H4939">
        <v>2008</v>
      </c>
      <c r="I4939" s="2">
        <v>878500</v>
      </c>
      <c r="J4939" s="2">
        <v>0</v>
      </c>
      <c r="K4939" s="2">
        <v>878500</v>
      </c>
      <c r="L4939" t="s">
        <v>18</v>
      </c>
      <c r="M4939" s="3" t="b">
        <f>trust_funds5[[#This Row],[Contributions Outstanding (USD)]]=0</f>
        <v>1</v>
      </c>
      <c r="N4939" s="3" t="str">
        <f t="shared" si="385"/>
        <v>Outstanding</v>
      </c>
      <c r="O4939" s="3" t="str">
        <f t="shared" si="386"/>
        <v>High Contribution &amp; Recent</v>
      </c>
      <c r="P4939" s="3" t="str">
        <f t="shared" si="387"/>
        <v>Other</v>
      </c>
      <c r="Q4939" s="3" t="str">
        <f t="shared" si="388"/>
        <v>Other</v>
      </c>
      <c r="R4939" s="3" t="str">
        <f t="shared" si="389"/>
        <v>Not LCLS</v>
      </c>
      <c r="S4939" s="3" t="str" cm="1">
        <f t="array" ref="S4939">_xlfn.IFS(G4939 &gt; 5000000, "Very High", G4939 &gt; 1000000, "High", G4939 &gt; 500000, "Medium", TRUE, "Low")</f>
        <v>Low</v>
      </c>
      <c r="T4939" s="3" t="str" cm="1">
        <f t="array" ref="T4939">_xlfn.IFS(B4939 &gt;= 2005, "Post-2005", B4939 &gt;= 2000, "2000-2004", TRUE, "Pre-2000")</f>
        <v>Post-2005</v>
      </c>
    </row>
    <row r="4940" spans="1:20" x14ac:dyDescent="0.85">
      <c r="A4940" s="1">
        <v>41164</v>
      </c>
      <c r="B4940" t="s">
        <v>4529</v>
      </c>
      <c r="C4940" t="s">
        <v>6787</v>
      </c>
      <c r="D4940" t="s">
        <v>6788</v>
      </c>
      <c r="E4940" t="s">
        <v>85</v>
      </c>
      <c r="F4940" t="s">
        <v>86</v>
      </c>
      <c r="G4940" t="s">
        <v>87</v>
      </c>
      <c r="H4940">
        <v>2008</v>
      </c>
      <c r="I4940" s="2">
        <v>8683800.0199999996</v>
      </c>
      <c r="J4940" s="2">
        <v>0</v>
      </c>
      <c r="K4940" s="2">
        <v>8683800.0199999996</v>
      </c>
      <c r="L4940" t="s">
        <v>116</v>
      </c>
      <c r="M4940" s="3" t="b">
        <f>trust_funds5[[#This Row],[Contributions Outstanding (USD)]]=0</f>
        <v>1</v>
      </c>
      <c r="N4940" s="3" t="str">
        <f t="shared" si="385"/>
        <v>Outstanding</v>
      </c>
      <c r="O4940" s="3" t="str">
        <f t="shared" si="386"/>
        <v>High Contribution &amp; Recent</v>
      </c>
      <c r="P4940" s="3" t="str">
        <f t="shared" si="387"/>
        <v>Other</v>
      </c>
      <c r="Q4940" s="3" t="str">
        <f t="shared" si="388"/>
        <v>Other</v>
      </c>
      <c r="R4940" s="3" t="str">
        <f t="shared" si="389"/>
        <v>Not LCLS</v>
      </c>
      <c r="S4940" s="3" t="str" cm="1">
        <f t="array" ref="S4940">_xlfn.IFS(G4940 &gt; 5000000, "Very High", G4940 &gt; 1000000, "High", G4940 &gt; 500000, "Medium", TRUE, "Low")</f>
        <v>Very High</v>
      </c>
      <c r="T4940" s="3" t="str" cm="1">
        <f t="array" ref="T4940">_xlfn.IFS(B4940 &gt;= 2005, "Post-2005", B4940 &gt;= 2000, "2000-2004", TRUE, "Pre-2000")</f>
        <v>Post-2005</v>
      </c>
    </row>
    <row r="4941" spans="1:20" x14ac:dyDescent="0.85">
      <c r="A4941" s="1">
        <v>41164</v>
      </c>
      <c r="B4941" t="s">
        <v>90</v>
      </c>
      <c r="C4941" t="s">
        <v>4721</v>
      </c>
      <c r="D4941" t="s">
        <v>4722</v>
      </c>
      <c r="E4941" t="s">
        <v>119</v>
      </c>
      <c r="F4941" t="s">
        <v>120</v>
      </c>
      <c r="G4941" t="s">
        <v>121</v>
      </c>
      <c r="H4941">
        <v>2008</v>
      </c>
      <c r="I4941" s="2">
        <v>1020102</v>
      </c>
      <c r="J4941" s="2">
        <v>0</v>
      </c>
      <c r="K4941" s="2">
        <v>1020102</v>
      </c>
      <c r="L4941" t="s">
        <v>116</v>
      </c>
      <c r="M4941" s="3" t="b">
        <f>trust_funds5[[#This Row],[Contributions Outstanding (USD)]]=0</f>
        <v>1</v>
      </c>
      <c r="N4941" s="3" t="str">
        <f t="shared" si="385"/>
        <v>Outstanding</v>
      </c>
      <c r="O4941" s="3" t="str">
        <f t="shared" si="386"/>
        <v>High Contribution &amp; Recent</v>
      </c>
      <c r="P4941" s="3" t="str">
        <f t="shared" si="387"/>
        <v>Other</v>
      </c>
      <c r="Q4941" s="3" t="str">
        <f t="shared" si="388"/>
        <v>Other</v>
      </c>
      <c r="R4941" s="3" t="str">
        <f t="shared" si="389"/>
        <v>Not LCLS</v>
      </c>
      <c r="S4941" s="3" t="str" cm="1">
        <f t="array" ref="S4941">_xlfn.IFS(G4941 &gt; 5000000, "Very High", G4941 &gt; 1000000, "High", G4941 &gt; 500000, "Medium", TRUE, "Low")</f>
        <v>Very High</v>
      </c>
      <c r="T4941" s="3" t="str" cm="1">
        <f t="array" ref="T4941">_xlfn.IFS(B4941 &gt;= 2005, "Post-2005", B4941 &gt;= 2000, "2000-2004", TRUE, "Pre-2000")</f>
        <v>Post-2005</v>
      </c>
    </row>
    <row r="4942" spans="1:20" x14ac:dyDescent="0.85">
      <c r="A4942" s="1">
        <v>41164</v>
      </c>
      <c r="B4942" t="s">
        <v>90</v>
      </c>
      <c r="C4942" t="s">
        <v>4721</v>
      </c>
      <c r="D4942" t="s">
        <v>4722</v>
      </c>
      <c r="E4942" t="s">
        <v>93</v>
      </c>
      <c r="F4942" t="s">
        <v>94</v>
      </c>
      <c r="H4942">
        <v>2008</v>
      </c>
      <c r="I4942" s="2">
        <v>3000000</v>
      </c>
      <c r="J4942" s="2">
        <v>0</v>
      </c>
      <c r="K4942" s="2">
        <v>3000000</v>
      </c>
      <c r="L4942" t="s">
        <v>116</v>
      </c>
      <c r="M4942" s="3" t="b">
        <f>trust_funds5[[#This Row],[Contributions Outstanding (USD)]]=0</f>
        <v>1</v>
      </c>
      <c r="N4942" s="3" t="str">
        <f t="shared" si="385"/>
        <v>Outstanding</v>
      </c>
      <c r="O4942" s="3" t="str">
        <f t="shared" si="386"/>
        <v>High Contribution &amp; Recent</v>
      </c>
      <c r="P4942" s="3" t="str">
        <f t="shared" si="387"/>
        <v>Other</v>
      </c>
      <c r="Q4942" s="3" t="str">
        <f t="shared" si="388"/>
        <v>Other</v>
      </c>
      <c r="R4942" s="3" t="str">
        <f t="shared" si="389"/>
        <v>Not LCLS</v>
      </c>
      <c r="S4942" s="3" t="str" cm="1">
        <f t="array" ref="S4942">_xlfn.IFS(G4942 &gt; 5000000, "Very High", G4942 &gt; 1000000, "High", G4942 &gt; 500000, "Medium", TRUE, "Low")</f>
        <v>Low</v>
      </c>
      <c r="T4942" s="3" t="str" cm="1">
        <f t="array" ref="T4942">_xlfn.IFS(B4942 &gt;= 2005, "Post-2005", B4942 &gt;= 2000, "2000-2004", TRUE, "Pre-2000")</f>
        <v>Post-2005</v>
      </c>
    </row>
    <row r="4943" spans="1:20" x14ac:dyDescent="0.85">
      <c r="A4943" s="1">
        <v>41164</v>
      </c>
      <c r="B4943" t="s">
        <v>90</v>
      </c>
      <c r="C4943" t="s">
        <v>6789</v>
      </c>
      <c r="D4943" t="s">
        <v>6790</v>
      </c>
      <c r="E4943" t="s">
        <v>2105</v>
      </c>
      <c r="F4943" t="s">
        <v>2106</v>
      </c>
      <c r="G4943" t="s">
        <v>2107</v>
      </c>
      <c r="H4943">
        <v>2008</v>
      </c>
      <c r="I4943" s="2">
        <v>1000000</v>
      </c>
      <c r="J4943" s="2">
        <v>0</v>
      </c>
      <c r="K4943" s="2">
        <v>1000000</v>
      </c>
      <c r="L4943" t="s">
        <v>116</v>
      </c>
      <c r="M4943" s="3" t="b">
        <f>trust_funds5[[#This Row],[Contributions Outstanding (USD)]]=0</f>
        <v>1</v>
      </c>
      <c r="N4943" s="3" t="str">
        <f t="shared" si="385"/>
        <v>Outstanding</v>
      </c>
      <c r="O4943" s="3" t="str">
        <f t="shared" si="386"/>
        <v>High Contribution &amp; Recent</v>
      </c>
      <c r="P4943" s="3" t="str">
        <f t="shared" si="387"/>
        <v>Other</v>
      </c>
      <c r="Q4943" s="3" t="str">
        <f t="shared" si="388"/>
        <v>Other</v>
      </c>
      <c r="R4943" s="3" t="str">
        <f t="shared" si="389"/>
        <v>Not LCLS</v>
      </c>
      <c r="S4943" s="3" t="str" cm="1">
        <f t="array" ref="S4943">_xlfn.IFS(G4943 &gt; 5000000, "Very High", G4943 &gt; 1000000, "High", G4943 &gt; 500000, "Medium", TRUE, "Low")</f>
        <v>Very High</v>
      </c>
      <c r="T4943" s="3" t="str" cm="1">
        <f t="array" ref="T4943">_xlfn.IFS(B4943 &gt;= 2005, "Post-2005", B4943 &gt;= 2000, "2000-2004", TRUE, "Pre-2000")</f>
        <v>Post-2005</v>
      </c>
    </row>
    <row r="4944" spans="1:20" x14ac:dyDescent="0.85">
      <c r="A4944" s="1">
        <v>41164</v>
      </c>
      <c r="B4944" t="s">
        <v>507</v>
      </c>
      <c r="C4944" t="s">
        <v>6791</v>
      </c>
      <c r="D4944" t="s">
        <v>6792</v>
      </c>
      <c r="E4944" t="s">
        <v>102</v>
      </c>
      <c r="F4944" t="s">
        <v>103</v>
      </c>
      <c r="G4944" t="s">
        <v>104</v>
      </c>
      <c r="H4944">
        <v>2008</v>
      </c>
      <c r="I4944" s="2">
        <v>2392550.6</v>
      </c>
      <c r="J4944" s="2">
        <v>0</v>
      </c>
      <c r="K4944" s="2">
        <v>2392550.6</v>
      </c>
      <c r="L4944" t="s">
        <v>18</v>
      </c>
      <c r="M4944" s="3" t="b">
        <f>trust_funds5[[#This Row],[Contributions Outstanding (USD)]]=0</f>
        <v>1</v>
      </c>
      <c r="N4944" s="3" t="str">
        <f t="shared" si="385"/>
        <v>Outstanding</v>
      </c>
      <c r="O4944" s="3" t="str">
        <f t="shared" si="386"/>
        <v>High Contribution &amp; Recent</v>
      </c>
      <c r="P4944" s="3" t="str">
        <f t="shared" si="387"/>
        <v>Other</v>
      </c>
      <c r="Q4944" s="3" t="str">
        <f t="shared" si="388"/>
        <v>Other</v>
      </c>
      <c r="R4944" s="3" t="str">
        <f t="shared" si="389"/>
        <v>Not LCLS</v>
      </c>
      <c r="S4944" s="3" t="str" cm="1">
        <f t="array" ref="S4944">_xlfn.IFS(G4944 &gt; 5000000, "Very High", G4944 &gt; 1000000, "High", G4944 &gt; 500000, "Medium", TRUE, "Low")</f>
        <v>Very High</v>
      </c>
      <c r="T4944" s="3" t="str" cm="1">
        <f t="array" ref="T4944">_xlfn.IFS(B4944 &gt;= 2005, "Post-2005", B4944 &gt;= 2000, "2000-2004", TRUE, "Pre-2000")</f>
        <v>Post-2005</v>
      </c>
    </row>
    <row r="4945" spans="1:20" x14ac:dyDescent="0.85">
      <c r="A4945" s="1">
        <v>41164</v>
      </c>
      <c r="B4945" t="s">
        <v>4725</v>
      </c>
      <c r="C4945" t="s">
        <v>6793</v>
      </c>
      <c r="D4945" t="s">
        <v>6794</v>
      </c>
      <c r="E4945" t="s">
        <v>93</v>
      </c>
      <c r="F4945" t="s">
        <v>94</v>
      </c>
      <c r="H4945">
        <v>2008</v>
      </c>
      <c r="I4945" s="2">
        <v>1150000</v>
      </c>
      <c r="J4945" s="2">
        <v>0</v>
      </c>
      <c r="K4945" s="2">
        <v>1150000</v>
      </c>
      <c r="L4945" t="s">
        <v>18</v>
      </c>
      <c r="M4945" s="3" t="b">
        <f>trust_funds5[[#This Row],[Contributions Outstanding (USD)]]=0</f>
        <v>1</v>
      </c>
      <c r="N4945" s="3" t="str">
        <f t="shared" si="385"/>
        <v>Outstanding</v>
      </c>
      <c r="O4945" s="3" t="str">
        <f t="shared" si="386"/>
        <v>High Contribution &amp; Recent</v>
      </c>
      <c r="P4945" s="3" t="str">
        <f t="shared" si="387"/>
        <v>Other</v>
      </c>
      <c r="Q4945" s="3" t="str">
        <f t="shared" si="388"/>
        <v>Other</v>
      </c>
      <c r="R4945" s="3" t="str">
        <f t="shared" si="389"/>
        <v>Not LCLS</v>
      </c>
      <c r="S4945" s="3" t="str" cm="1">
        <f t="array" ref="S4945">_xlfn.IFS(G4945 &gt; 5000000, "Very High", G4945 &gt; 1000000, "High", G4945 &gt; 500000, "Medium", TRUE, "Low")</f>
        <v>Low</v>
      </c>
      <c r="T4945" s="3" t="str" cm="1">
        <f t="array" ref="T4945">_xlfn.IFS(B4945 &gt;= 2005, "Post-2005", B4945 &gt;= 2000, "2000-2004", TRUE, "Pre-2000")</f>
        <v>Post-2005</v>
      </c>
    </row>
    <row r="4946" spans="1:20" x14ac:dyDescent="0.85">
      <c r="A4946" s="1">
        <v>41164</v>
      </c>
      <c r="B4946" t="s">
        <v>90</v>
      </c>
      <c r="C4946" t="s">
        <v>6795</v>
      </c>
      <c r="D4946" t="s">
        <v>6796</v>
      </c>
      <c r="E4946" t="s">
        <v>334</v>
      </c>
      <c r="F4946" t="s">
        <v>335</v>
      </c>
      <c r="G4946" t="s">
        <v>339</v>
      </c>
      <c r="H4946">
        <v>2008</v>
      </c>
      <c r="I4946" s="2">
        <v>393897.75</v>
      </c>
      <c r="J4946" s="2">
        <v>0</v>
      </c>
      <c r="K4946" s="2">
        <v>393897.75</v>
      </c>
      <c r="L4946" t="s">
        <v>18</v>
      </c>
      <c r="M4946" s="3" t="b">
        <f>trust_funds5[[#This Row],[Contributions Outstanding (USD)]]=0</f>
        <v>1</v>
      </c>
      <c r="N4946" s="3" t="str">
        <f t="shared" si="385"/>
        <v>Outstanding</v>
      </c>
      <c r="O4946" s="3" t="str">
        <f t="shared" si="386"/>
        <v>High Contribution &amp; Recent</v>
      </c>
      <c r="P4946" s="3" t="str">
        <f t="shared" si="387"/>
        <v>Other</v>
      </c>
      <c r="Q4946" s="3" t="str">
        <f t="shared" si="388"/>
        <v>Other</v>
      </c>
      <c r="R4946" s="3" t="str">
        <f t="shared" si="389"/>
        <v>Not LCLS</v>
      </c>
      <c r="S4946" s="3" t="str" cm="1">
        <f t="array" ref="S4946">_xlfn.IFS(G4946 &gt; 5000000, "Very High", G4946 &gt; 1000000, "High", G4946 &gt; 500000, "Medium", TRUE, "Low")</f>
        <v>Very High</v>
      </c>
      <c r="T4946" s="3" t="str" cm="1">
        <f t="array" ref="T4946">_xlfn.IFS(B4946 &gt;= 2005, "Post-2005", B4946 &gt;= 2000, "2000-2004", TRUE, "Pre-2000")</f>
        <v>Post-2005</v>
      </c>
    </row>
    <row r="4947" spans="1:20" x14ac:dyDescent="0.85">
      <c r="A4947" s="1">
        <v>41164</v>
      </c>
      <c r="B4947" t="s">
        <v>90</v>
      </c>
      <c r="C4947" t="s">
        <v>6795</v>
      </c>
      <c r="D4947" t="s">
        <v>6796</v>
      </c>
      <c r="E4947" t="s">
        <v>85</v>
      </c>
      <c r="F4947" t="s">
        <v>86</v>
      </c>
      <c r="G4947" t="s">
        <v>87</v>
      </c>
      <c r="H4947">
        <v>2008</v>
      </c>
      <c r="I4947" s="2">
        <v>1510975</v>
      </c>
      <c r="J4947" s="2">
        <v>0</v>
      </c>
      <c r="K4947" s="2">
        <v>1510975</v>
      </c>
      <c r="L4947" t="s">
        <v>18</v>
      </c>
      <c r="M4947" s="3" t="b">
        <f>trust_funds5[[#This Row],[Contributions Outstanding (USD)]]=0</f>
        <v>1</v>
      </c>
      <c r="N4947" s="3" t="str">
        <f t="shared" si="385"/>
        <v>Outstanding</v>
      </c>
      <c r="O4947" s="3" t="str">
        <f t="shared" si="386"/>
        <v>High Contribution &amp; Recent</v>
      </c>
      <c r="P4947" s="3" t="str">
        <f t="shared" si="387"/>
        <v>Other</v>
      </c>
      <c r="Q4947" s="3" t="str">
        <f t="shared" si="388"/>
        <v>Other</v>
      </c>
      <c r="R4947" s="3" t="str">
        <f t="shared" si="389"/>
        <v>Not LCLS</v>
      </c>
      <c r="S4947" s="3" t="str" cm="1">
        <f t="array" ref="S4947">_xlfn.IFS(G4947 &gt; 5000000, "Very High", G4947 &gt; 1000000, "High", G4947 &gt; 500000, "Medium", TRUE, "Low")</f>
        <v>Very High</v>
      </c>
      <c r="T4947" s="3" t="str" cm="1">
        <f t="array" ref="T4947">_xlfn.IFS(B4947 &gt;= 2005, "Post-2005", B4947 &gt;= 2000, "2000-2004", TRUE, "Pre-2000")</f>
        <v>Post-2005</v>
      </c>
    </row>
    <row r="4948" spans="1:20" x14ac:dyDescent="0.85">
      <c r="A4948" s="1">
        <v>41164</v>
      </c>
      <c r="B4948" t="s">
        <v>90</v>
      </c>
      <c r="C4948" t="s">
        <v>6797</v>
      </c>
      <c r="D4948" t="s">
        <v>6798</v>
      </c>
      <c r="E4948" t="s">
        <v>1408</v>
      </c>
      <c r="F4948" t="s">
        <v>1409</v>
      </c>
      <c r="G4948" t="s">
        <v>1410</v>
      </c>
      <c r="H4948">
        <v>2008</v>
      </c>
      <c r="I4948" s="2">
        <v>1542870</v>
      </c>
      <c r="J4948" s="2">
        <v>0</v>
      </c>
      <c r="K4948" s="2">
        <v>1542870</v>
      </c>
      <c r="L4948" t="s">
        <v>116</v>
      </c>
      <c r="M4948" s="3" t="b">
        <f>trust_funds5[[#This Row],[Contributions Outstanding (USD)]]=0</f>
        <v>1</v>
      </c>
      <c r="N4948" s="3" t="str">
        <f t="shared" si="385"/>
        <v>Outstanding</v>
      </c>
      <c r="O4948" s="3" t="str">
        <f t="shared" si="386"/>
        <v>High Contribution &amp; Recent</v>
      </c>
      <c r="P4948" s="3" t="str">
        <f t="shared" si="387"/>
        <v>Other</v>
      </c>
      <c r="Q4948" s="3" t="str">
        <f t="shared" si="388"/>
        <v>Other</v>
      </c>
      <c r="R4948" s="3" t="str">
        <f t="shared" si="389"/>
        <v>Not LCLS</v>
      </c>
      <c r="S4948" s="3" t="str" cm="1">
        <f t="array" ref="S4948">_xlfn.IFS(G4948 &gt; 5000000, "Very High", G4948 &gt; 1000000, "High", G4948 &gt; 500000, "Medium", TRUE, "Low")</f>
        <v>Very High</v>
      </c>
      <c r="T4948" s="3" t="str" cm="1">
        <f t="array" ref="T4948">_xlfn.IFS(B4948 &gt;= 2005, "Post-2005", B4948 &gt;= 2000, "2000-2004", TRUE, "Pre-2000")</f>
        <v>Post-2005</v>
      </c>
    </row>
    <row r="4949" spans="1:20" x14ac:dyDescent="0.85">
      <c r="A4949" s="1">
        <v>41164</v>
      </c>
      <c r="B4949" t="s">
        <v>90</v>
      </c>
      <c r="C4949" t="s">
        <v>1876</v>
      </c>
      <c r="D4949" t="s">
        <v>1877</v>
      </c>
      <c r="E4949" t="s">
        <v>1408</v>
      </c>
      <c r="F4949" t="s">
        <v>1409</v>
      </c>
      <c r="G4949" t="s">
        <v>1410</v>
      </c>
      <c r="H4949">
        <v>2008</v>
      </c>
      <c r="I4949" s="2">
        <v>3012270</v>
      </c>
      <c r="J4949" s="2">
        <v>0</v>
      </c>
      <c r="K4949" s="2">
        <v>3012270</v>
      </c>
      <c r="L4949" t="s">
        <v>116</v>
      </c>
      <c r="M4949" s="3" t="b">
        <f>trust_funds5[[#This Row],[Contributions Outstanding (USD)]]=0</f>
        <v>1</v>
      </c>
      <c r="N4949" s="3" t="str">
        <f t="shared" si="385"/>
        <v>Outstanding</v>
      </c>
      <c r="O4949" s="3" t="str">
        <f t="shared" si="386"/>
        <v>High Contribution &amp; Recent</v>
      </c>
      <c r="P4949" s="3" t="str">
        <f t="shared" si="387"/>
        <v>Other</v>
      </c>
      <c r="Q4949" s="3" t="str">
        <f t="shared" si="388"/>
        <v>Other</v>
      </c>
      <c r="R4949" s="3" t="str">
        <f t="shared" si="389"/>
        <v>Not LCLS</v>
      </c>
      <c r="S4949" s="3" t="str" cm="1">
        <f t="array" ref="S4949">_xlfn.IFS(G4949 &gt; 5000000, "Very High", G4949 &gt; 1000000, "High", G4949 &gt; 500000, "Medium", TRUE, "Low")</f>
        <v>Very High</v>
      </c>
      <c r="T4949" s="3" t="str" cm="1">
        <f t="array" ref="T4949">_xlfn.IFS(B4949 &gt;= 2005, "Post-2005", B4949 &gt;= 2000, "2000-2004", TRUE, "Pre-2000")</f>
        <v>Post-2005</v>
      </c>
    </row>
    <row r="4950" spans="1:20" x14ac:dyDescent="0.85">
      <c r="A4950" s="1">
        <v>41164</v>
      </c>
      <c r="B4950" t="s">
        <v>82</v>
      </c>
      <c r="C4950" t="s">
        <v>5091</v>
      </c>
      <c r="D4950" t="s">
        <v>5092</v>
      </c>
      <c r="E4950" t="s">
        <v>1408</v>
      </c>
      <c r="F4950" t="s">
        <v>1409</v>
      </c>
      <c r="G4950" t="s">
        <v>1410</v>
      </c>
      <c r="H4950">
        <v>2008</v>
      </c>
      <c r="I4950" s="2">
        <v>1502150</v>
      </c>
      <c r="J4950" s="2">
        <v>0</v>
      </c>
      <c r="K4950" s="2">
        <v>1502150</v>
      </c>
      <c r="L4950" t="s">
        <v>18</v>
      </c>
      <c r="M4950" s="3" t="b">
        <f>trust_funds5[[#This Row],[Contributions Outstanding (USD)]]=0</f>
        <v>1</v>
      </c>
      <c r="N4950" s="3" t="str">
        <f t="shared" si="385"/>
        <v>Outstanding</v>
      </c>
      <c r="O4950" s="3" t="str">
        <f t="shared" si="386"/>
        <v>High Contribution &amp; Recent</v>
      </c>
      <c r="P4950" s="3" t="str">
        <f t="shared" si="387"/>
        <v>Other</v>
      </c>
      <c r="Q4950" s="3" t="str">
        <f t="shared" si="388"/>
        <v>Other</v>
      </c>
      <c r="R4950" s="3" t="str">
        <f t="shared" si="389"/>
        <v>Not LCLS</v>
      </c>
      <c r="S4950" s="3" t="str" cm="1">
        <f t="array" ref="S4950">_xlfn.IFS(G4950 &gt; 5000000, "Very High", G4950 &gt; 1000000, "High", G4950 &gt; 500000, "Medium", TRUE, "Low")</f>
        <v>Very High</v>
      </c>
      <c r="T4950" s="3" t="str" cm="1">
        <f t="array" ref="T4950">_xlfn.IFS(B4950 &gt;= 2005, "Post-2005", B4950 &gt;= 2000, "2000-2004", TRUE, "Pre-2000")</f>
        <v>Post-2005</v>
      </c>
    </row>
    <row r="4951" spans="1:20" x14ac:dyDescent="0.85">
      <c r="A4951" s="1">
        <v>41164</v>
      </c>
      <c r="B4951" t="s">
        <v>883</v>
      </c>
      <c r="C4951" t="s">
        <v>5096</v>
      </c>
      <c r="D4951" t="s">
        <v>5097</v>
      </c>
      <c r="E4951" t="s">
        <v>204</v>
      </c>
      <c r="F4951" t="s">
        <v>205</v>
      </c>
      <c r="G4951" t="s">
        <v>1352</v>
      </c>
      <c r="H4951">
        <v>2008</v>
      </c>
      <c r="I4951" s="2">
        <v>400105.16</v>
      </c>
      <c r="J4951" s="2">
        <v>0</v>
      </c>
      <c r="K4951" s="2">
        <v>400105.16</v>
      </c>
      <c r="L4951" t="s">
        <v>116</v>
      </c>
      <c r="M4951" s="3" t="b">
        <f>trust_funds5[[#This Row],[Contributions Outstanding (USD)]]=0</f>
        <v>1</v>
      </c>
      <c r="N4951" s="3" t="str">
        <f t="shared" si="385"/>
        <v>Outstanding</v>
      </c>
      <c r="O4951" s="3" t="str">
        <f t="shared" si="386"/>
        <v>High Contribution &amp; Recent</v>
      </c>
      <c r="P4951" s="3" t="str">
        <f t="shared" si="387"/>
        <v>Other</v>
      </c>
      <c r="Q4951" s="3" t="str">
        <f t="shared" si="388"/>
        <v>Other</v>
      </c>
      <c r="R4951" s="3" t="str">
        <f t="shared" si="389"/>
        <v>Not LCLS</v>
      </c>
      <c r="S4951" s="3" t="str" cm="1">
        <f t="array" ref="S4951">_xlfn.IFS(G4951 &gt; 5000000, "Very High", G4951 &gt; 1000000, "High", G4951 &gt; 500000, "Medium", TRUE, "Low")</f>
        <v>Very High</v>
      </c>
      <c r="T4951" s="3" t="str" cm="1">
        <f t="array" ref="T4951">_xlfn.IFS(B4951 &gt;= 2005, "Post-2005", B4951 &gt;= 2000, "2000-2004", TRUE, "Pre-2000")</f>
        <v>Post-2005</v>
      </c>
    </row>
    <row r="4952" spans="1:20" x14ac:dyDescent="0.85">
      <c r="A4952" s="1">
        <v>41164</v>
      </c>
      <c r="B4952" t="s">
        <v>883</v>
      </c>
      <c r="C4952" t="s">
        <v>5096</v>
      </c>
      <c r="D4952" t="s">
        <v>5097</v>
      </c>
      <c r="E4952" t="s">
        <v>204</v>
      </c>
      <c r="F4952" t="s">
        <v>205</v>
      </c>
      <c r="G4952" t="s">
        <v>5876</v>
      </c>
      <c r="H4952">
        <v>2008</v>
      </c>
      <c r="I4952" s="2">
        <v>952540.35</v>
      </c>
      <c r="J4952" s="2">
        <v>0</v>
      </c>
      <c r="K4952" s="2">
        <v>952540.35</v>
      </c>
      <c r="L4952" t="s">
        <v>116</v>
      </c>
      <c r="M4952" s="3" t="b">
        <f>trust_funds5[[#This Row],[Contributions Outstanding (USD)]]=0</f>
        <v>1</v>
      </c>
      <c r="N4952" s="3" t="str">
        <f t="shared" si="385"/>
        <v>Outstanding</v>
      </c>
      <c r="O4952" s="3" t="str">
        <f t="shared" si="386"/>
        <v>High Contribution &amp; Recent</v>
      </c>
      <c r="P4952" s="3" t="str">
        <f t="shared" si="387"/>
        <v>Other</v>
      </c>
      <c r="Q4952" s="3" t="str">
        <f t="shared" si="388"/>
        <v>Other</v>
      </c>
      <c r="R4952" s="3" t="str">
        <f t="shared" si="389"/>
        <v>Not LCLS</v>
      </c>
      <c r="S4952" s="3" t="str" cm="1">
        <f t="array" ref="S4952">_xlfn.IFS(G4952 &gt; 5000000, "Very High", G4952 &gt; 1000000, "High", G4952 &gt; 500000, "Medium", TRUE, "Low")</f>
        <v>Very High</v>
      </c>
      <c r="T4952" s="3" t="str" cm="1">
        <f t="array" ref="T4952">_xlfn.IFS(B4952 &gt;= 2005, "Post-2005", B4952 &gt;= 2000, "2000-2004", TRUE, "Pre-2000")</f>
        <v>Post-2005</v>
      </c>
    </row>
    <row r="4953" spans="1:20" x14ac:dyDescent="0.85">
      <c r="A4953" s="1">
        <v>41164</v>
      </c>
      <c r="B4953" t="s">
        <v>883</v>
      </c>
      <c r="C4953" t="s">
        <v>5096</v>
      </c>
      <c r="D4953" t="s">
        <v>5097</v>
      </c>
      <c r="E4953" t="s">
        <v>204</v>
      </c>
      <c r="F4953" t="s">
        <v>205</v>
      </c>
      <c r="G4953" t="s">
        <v>5877</v>
      </c>
      <c r="H4953">
        <v>2008</v>
      </c>
      <c r="I4953" s="2">
        <v>1885357.13</v>
      </c>
      <c r="J4953" s="2">
        <v>0</v>
      </c>
      <c r="K4953" s="2">
        <v>1885357.13</v>
      </c>
      <c r="L4953" t="s">
        <v>116</v>
      </c>
      <c r="M4953" s="3" t="b">
        <f>trust_funds5[[#This Row],[Contributions Outstanding (USD)]]=0</f>
        <v>1</v>
      </c>
      <c r="N4953" s="3" t="str">
        <f t="shared" si="385"/>
        <v>Outstanding</v>
      </c>
      <c r="O4953" s="3" t="str">
        <f t="shared" si="386"/>
        <v>High Contribution &amp; Recent</v>
      </c>
      <c r="P4953" s="3" t="str">
        <f t="shared" si="387"/>
        <v>Other</v>
      </c>
      <c r="Q4953" s="3" t="str">
        <f t="shared" si="388"/>
        <v>Other</v>
      </c>
      <c r="R4953" s="3" t="str">
        <f t="shared" si="389"/>
        <v>Not LCLS</v>
      </c>
      <c r="S4953" s="3" t="str" cm="1">
        <f t="array" ref="S4953">_xlfn.IFS(G4953 &gt; 5000000, "Very High", G4953 &gt; 1000000, "High", G4953 &gt; 500000, "Medium", TRUE, "Low")</f>
        <v>Very High</v>
      </c>
      <c r="T4953" s="3" t="str" cm="1">
        <f t="array" ref="T4953">_xlfn.IFS(B4953 &gt;= 2005, "Post-2005", B4953 &gt;= 2000, "2000-2004", TRUE, "Pre-2000")</f>
        <v>Post-2005</v>
      </c>
    </row>
    <row r="4954" spans="1:20" x14ac:dyDescent="0.85">
      <c r="A4954" s="1">
        <v>41164</v>
      </c>
      <c r="B4954" t="s">
        <v>883</v>
      </c>
      <c r="C4954" t="s">
        <v>5096</v>
      </c>
      <c r="D4954" t="s">
        <v>5097</v>
      </c>
      <c r="E4954" t="s">
        <v>204</v>
      </c>
      <c r="F4954" t="s">
        <v>205</v>
      </c>
      <c r="G4954" t="s">
        <v>5878</v>
      </c>
      <c r="H4954">
        <v>2008</v>
      </c>
      <c r="I4954" s="2">
        <v>3142261.87</v>
      </c>
      <c r="J4954" s="2">
        <v>0</v>
      </c>
      <c r="K4954" s="2">
        <v>3142261.87</v>
      </c>
      <c r="L4954" t="s">
        <v>116</v>
      </c>
      <c r="M4954" s="3" t="b">
        <f>trust_funds5[[#This Row],[Contributions Outstanding (USD)]]=0</f>
        <v>1</v>
      </c>
      <c r="N4954" s="3" t="str">
        <f t="shared" si="385"/>
        <v>Outstanding</v>
      </c>
      <c r="O4954" s="3" t="str">
        <f t="shared" si="386"/>
        <v>High Contribution &amp; Recent</v>
      </c>
      <c r="P4954" s="3" t="str">
        <f t="shared" si="387"/>
        <v>Other</v>
      </c>
      <c r="Q4954" s="3" t="str">
        <f t="shared" si="388"/>
        <v>Other</v>
      </c>
      <c r="R4954" s="3" t="str">
        <f t="shared" si="389"/>
        <v>Not LCLS</v>
      </c>
      <c r="S4954" s="3" t="str" cm="1">
        <f t="array" ref="S4954">_xlfn.IFS(G4954 &gt; 5000000, "Very High", G4954 &gt; 1000000, "High", G4954 &gt; 500000, "Medium", TRUE, "Low")</f>
        <v>Very High</v>
      </c>
      <c r="T4954" s="3" t="str" cm="1">
        <f t="array" ref="T4954">_xlfn.IFS(B4954 &gt;= 2005, "Post-2005", B4954 &gt;= 2000, "2000-2004", TRUE, "Pre-2000")</f>
        <v>Post-2005</v>
      </c>
    </row>
    <row r="4955" spans="1:20" x14ac:dyDescent="0.85">
      <c r="A4955" s="1">
        <v>41164</v>
      </c>
      <c r="B4955" t="s">
        <v>883</v>
      </c>
      <c r="C4955" t="s">
        <v>5096</v>
      </c>
      <c r="D4955" t="s">
        <v>5097</v>
      </c>
      <c r="E4955" t="s">
        <v>204</v>
      </c>
      <c r="F4955" t="s">
        <v>205</v>
      </c>
      <c r="G4955" t="s">
        <v>5879</v>
      </c>
      <c r="H4955">
        <v>2008</v>
      </c>
      <c r="I4955" s="2">
        <v>7888646.5999999996</v>
      </c>
      <c r="J4955" s="2">
        <v>0</v>
      </c>
      <c r="K4955" s="2">
        <v>7888646.5999999996</v>
      </c>
      <c r="L4955" t="s">
        <v>116</v>
      </c>
      <c r="M4955" s="3" t="b">
        <f>trust_funds5[[#This Row],[Contributions Outstanding (USD)]]=0</f>
        <v>1</v>
      </c>
      <c r="N4955" s="3" t="str">
        <f t="shared" si="385"/>
        <v>Outstanding</v>
      </c>
      <c r="O4955" s="3" t="str">
        <f t="shared" si="386"/>
        <v>High Contribution &amp; Recent</v>
      </c>
      <c r="P4955" s="3" t="str">
        <f t="shared" si="387"/>
        <v>Other</v>
      </c>
      <c r="Q4955" s="3" t="str">
        <f t="shared" si="388"/>
        <v>Other</v>
      </c>
      <c r="R4955" s="3" t="str">
        <f t="shared" si="389"/>
        <v>Not LCLS</v>
      </c>
      <c r="S4955" s="3" t="str" cm="1">
        <f t="array" ref="S4955">_xlfn.IFS(G4955 &gt; 5000000, "Very High", G4955 &gt; 1000000, "High", G4955 &gt; 500000, "Medium", TRUE, "Low")</f>
        <v>Very High</v>
      </c>
      <c r="T4955" s="3" t="str" cm="1">
        <f t="array" ref="T4955">_xlfn.IFS(B4955 &gt;= 2005, "Post-2005", B4955 &gt;= 2000, "2000-2004", TRUE, "Pre-2000")</f>
        <v>Post-2005</v>
      </c>
    </row>
    <row r="4956" spans="1:20" x14ac:dyDescent="0.85">
      <c r="A4956" s="1">
        <v>41164</v>
      </c>
      <c r="B4956" t="s">
        <v>883</v>
      </c>
      <c r="C4956" t="s">
        <v>5096</v>
      </c>
      <c r="D4956" t="s">
        <v>5097</v>
      </c>
      <c r="E4956" t="s">
        <v>260</v>
      </c>
      <c r="F4956" t="s">
        <v>261</v>
      </c>
      <c r="H4956">
        <v>2008</v>
      </c>
      <c r="I4956" s="2">
        <v>314226.19</v>
      </c>
      <c r="J4956" s="2">
        <v>0</v>
      </c>
      <c r="K4956" s="2">
        <v>314226.19</v>
      </c>
      <c r="L4956" t="s">
        <v>116</v>
      </c>
      <c r="M4956" s="3" t="b">
        <f>trust_funds5[[#This Row],[Contributions Outstanding (USD)]]=0</f>
        <v>1</v>
      </c>
      <c r="N4956" s="3" t="str">
        <f t="shared" si="385"/>
        <v>Outstanding</v>
      </c>
      <c r="O4956" s="3" t="str">
        <f t="shared" si="386"/>
        <v>High Contribution &amp; Recent</v>
      </c>
      <c r="P4956" s="3" t="str">
        <f t="shared" si="387"/>
        <v>Other</v>
      </c>
      <c r="Q4956" s="3" t="str">
        <f t="shared" si="388"/>
        <v>Other</v>
      </c>
      <c r="R4956" s="3" t="str">
        <f t="shared" si="389"/>
        <v>Not LCLS</v>
      </c>
      <c r="S4956" s="3" t="str" cm="1">
        <f t="array" ref="S4956">_xlfn.IFS(G4956 &gt; 5000000, "Very High", G4956 &gt; 1000000, "High", G4956 &gt; 500000, "Medium", TRUE, "Low")</f>
        <v>Low</v>
      </c>
      <c r="T4956" s="3" t="str" cm="1">
        <f t="array" ref="T4956">_xlfn.IFS(B4956 &gt;= 2005, "Post-2005", B4956 &gt;= 2000, "2000-2004", TRUE, "Pre-2000")</f>
        <v>Post-2005</v>
      </c>
    </row>
    <row r="4957" spans="1:20" x14ac:dyDescent="0.85">
      <c r="A4957" s="1">
        <v>41164</v>
      </c>
      <c r="B4957" t="s">
        <v>5880</v>
      </c>
      <c r="C4957" t="s">
        <v>5881</v>
      </c>
      <c r="D4957" t="s">
        <v>5882</v>
      </c>
      <c r="E4957" t="s">
        <v>204</v>
      </c>
      <c r="F4957" t="s">
        <v>205</v>
      </c>
      <c r="G4957" t="s">
        <v>206</v>
      </c>
      <c r="H4957">
        <v>2008</v>
      </c>
      <c r="I4957" s="2">
        <v>7050443</v>
      </c>
      <c r="J4957" s="2">
        <v>0</v>
      </c>
      <c r="K4957" s="2">
        <v>7050443</v>
      </c>
      <c r="L4957" t="s">
        <v>116</v>
      </c>
      <c r="M4957" s="3" t="b">
        <f>trust_funds5[[#This Row],[Contributions Outstanding (USD)]]=0</f>
        <v>1</v>
      </c>
      <c r="N4957" s="3" t="str">
        <f t="shared" si="385"/>
        <v>Outstanding</v>
      </c>
      <c r="O4957" s="3" t="str">
        <f t="shared" si="386"/>
        <v>High Contribution &amp; Recent</v>
      </c>
      <c r="P4957" s="3" t="str">
        <f t="shared" si="387"/>
        <v>Other</v>
      </c>
      <c r="Q4957" s="3" t="str">
        <f t="shared" si="388"/>
        <v>Other</v>
      </c>
      <c r="R4957" s="3" t="str">
        <f t="shared" si="389"/>
        <v>Not LCLS</v>
      </c>
      <c r="S4957" s="3" t="str" cm="1">
        <f t="array" ref="S4957">_xlfn.IFS(G4957 &gt; 5000000, "Very High", G4957 &gt; 1000000, "High", G4957 &gt; 500000, "Medium", TRUE, "Low")</f>
        <v>Very High</v>
      </c>
      <c r="T4957" s="3" t="str" cm="1">
        <f t="array" ref="T4957">_xlfn.IFS(B4957 &gt;= 2005, "Post-2005", B4957 &gt;= 2000, "2000-2004", TRUE, "Pre-2000")</f>
        <v>Post-2005</v>
      </c>
    </row>
    <row r="4958" spans="1:20" x14ac:dyDescent="0.85">
      <c r="A4958" s="1">
        <v>41164</v>
      </c>
      <c r="B4958" t="s">
        <v>6799</v>
      </c>
      <c r="C4958" t="s">
        <v>6800</v>
      </c>
      <c r="D4958" t="s">
        <v>6801</v>
      </c>
      <c r="E4958" t="s">
        <v>204</v>
      </c>
      <c r="F4958" t="s">
        <v>205</v>
      </c>
      <c r="G4958" t="s">
        <v>206</v>
      </c>
      <c r="H4958">
        <v>2008</v>
      </c>
      <c r="I4958" s="2">
        <v>863500</v>
      </c>
      <c r="J4958" s="2">
        <v>0</v>
      </c>
      <c r="K4958" s="2">
        <v>863500</v>
      </c>
      <c r="L4958" t="s">
        <v>116</v>
      </c>
      <c r="M4958" s="3" t="b">
        <f>trust_funds5[[#This Row],[Contributions Outstanding (USD)]]=0</f>
        <v>1</v>
      </c>
      <c r="N4958" s="3" t="str">
        <f t="shared" si="385"/>
        <v>Outstanding</v>
      </c>
      <c r="O4958" s="3" t="str">
        <f t="shared" si="386"/>
        <v>High Contribution &amp; Recent</v>
      </c>
      <c r="P4958" s="3" t="str">
        <f t="shared" si="387"/>
        <v>Other</v>
      </c>
      <c r="Q4958" s="3" t="str">
        <f t="shared" si="388"/>
        <v>Other</v>
      </c>
      <c r="R4958" s="3" t="str">
        <f t="shared" si="389"/>
        <v>Not LCLS</v>
      </c>
      <c r="S4958" s="3" t="str" cm="1">
        <f t="array" ref="S4958">_xlfn.IFS(G4958 &gt; 5000000, "Very High", G4958 &gt; 1000000, "High", G4958 &gt; 500000, "Medium", TRUE, "Low")</f>
        <v>Very High</v>
      </c>
      <c r="T4958" s="3" t="str" cm="1">
        <f t="array" ref="T4958">_xlfn.IFS(B4958 &gt;= 2005, "Post-2005", B4958 &gt;= 2000, "2000-2004", TRUE, "Pre-2000")</f>
        <v>Post-2005</v>
      </c>
    </row>
    <row r="4959" spans="1:20" x14ac:dyDescent="0.85">
      <c r="A4959" s="1">
        <v>41164</v>
      </c>
      <c r="B4959" t="s">
        <v>1502</v>
      </c>
      <c r="C4959" t="s">
        <v>6802</v>
      </c>
      <c r="D4959" t="s">
        <v>6803</v>
      </c>
      <c r="E4959" t="s">
        <v>204</v>
      </c>
      <c r="F4959" t="s">
        <v>205</v>
      </c>
      <c r="G4959" t="s">
        <v>206</v>
      </c>
      <c r="H4959">
        <v>2008</v>
      </c>
      <c r="I4959" s="2">
        <v>485786.03</v>
      </c>
      <c r="J4959" s="2">
        <v>0</v>
      </c>
      <c r="K4959" s="2">
        <v>485786.03</v>
      </c>
      <c r="L4959" t="s">
        <v>116</v>
      </c>
      <c r="M4959" s="3" t="b">
        <f>trust_funds5[[#This Row],[Contributions Outstanding (USD)]]=0</f>
        <v>1</v>
      </c>
      <c r="N4959" s="3" t="str">
        <f t="shared" si="385"/>
        <v>Outstanding</v>
      </c>
      <c r="O4959" s="3" t="str">
        <f t="shared" si="386"/>
        <v>High Contribution &amp; Recent</v>
      </c>
      <c r="P4959" s="3" t="str">
        <f t="shared" si="387"/>
        <v>Other</v>
      </c>
      <c r="Q4959" s="3" t="str">
        <f t="shared" si="388"/>
        <v>Other</v>
      </c>
      <c r="R4959" s="3" t="str">
        <f t="shared" si="389"/>
        <v>Not LCLS</v>
      </c>
      <c r="S4959" s="3" t="str" cm="1">
        <f t="array" ref="S4959">_xlfn.IFS(G4959 &gt; 5000000, "Very High", G4959 &gt; 1000000, "High", G4959 &gt; 500000, "Medium", TRUE, "Low")</f>
        <v>Very High</v>
      </c>
      <c r="T4959" s="3" t="str" cm="1">
        <f t="array" ref="T4959">_xlfn.IFS(B4959 &gt;= 2005, "Post-2005", B4959 &gt;= 2000, "2000-2004", TRUE, "Pre-2000")</f>
        <v>Post-2005</v>
      </c>
    </row>
    <row r="4960" spans="1:20" x14ac:dyDescent="0.85">
      <c r="A4960" s="1">
        <v>41164</v>
      </c>
      <c r="B4960" t="s">
        <v>6191</v>
      </c>
      <c r="C4960" t="s">
        <v>6804</v>
      </c>
      <c r="D4960" t="s">
        <v>6805</v>
      </c>
      <c r="E4960" t="s">
        <v>223</v>
      </c>
      <c r="F4960" t="s">
        <v>224</v>
      </c>
      <c r="G4960" t="s">
        <v>225</v>
      </c>
      <c r="H4960">
        <v>2008</v>
      </c>
      <c r="I4960" s="2">
        <v>3000000</v>
      </c>
      <c r="J4960" s="2">
        <v>0</v>
      </c>
      <c r="K4960" s="2">
        <v>3000000</v>
      </c>
      <c r="L4960" t="s">
        <v>116</v>
      </c>
      <c r="M4960" s="3" t="b">
        <f>trust_funds5[[#This Row],[Contributions Outstanding (USD)]]=0</f>
        <v>1</v>
      </c>
      <c r="N4960" s="3" t="str">
        <f t="shared" si="385"/>
        <v>Outstanding</v>
      </c>
      <c r="O4960" s="3" t="str">
        <f t="shared" si="386"/>
        <v>High Contribution &amp; Recent</v>
      </c>
      <c r="P4960" s="3" t="str">
        <f t="shared" si="387"/>
        <v>Other</v>
      </c>
      <c r="Q4960" s="3" t="str">
        <f t="shared" si="388"/>
        <v>Other</v>
      </c>
      <c r="R4960" s="3" t="str">
        <f t="shared" si="389"/>
        <v>Not LCLS</v>
      </c>
      <c r="S4960" s="3" t="str" cm="1">
        <f t="array" ref="S4960">_xlfn.IFS(G4960 &gt; 5000000, "Very High", G4960 &gt; 1000000, "High", G4960 &gt; 500000, "Medium", TRUE, "Low")</f>
        <v>Very High</v>
      </c>
      <c r="T4960" s="3" t="str" cm="1">
        <f t="array" ref="T4960">_xlfn.IFS(B4960 &gt;= 2005, "Post-2005", B4960 &gt;= 2000, "2000-2004", TRUE, "Pre-2000")</f>
        <v>Post-2005</v>
      </c>
    </row>
    <row r="4961" spans="1:20" x14ac:dyDescent="0.85">
      <c r="A4961" s="1">
        <v>41164</v>
      </c>
      <c r="B4961" t="s">
        <v>538</v>
      </c>
      <c r="C4961" t="s">
        <v>3930</v>
      </c>
      <c r="D4961" t="s">
        <v>3931</v>
      </c>
      <c r="E4961" t="s">
        <v>223</v>
      </c>
      <c r="F4961" t="s">
        <v>224</v>
      </c>
      <c r="G4961" t="s">
        <v>225</v>
      </c>
      <c r="H4961">
        <v>2008</v>
      </c>
      <c r="I4961" s="2">
        <v>300000</v>
      </c>
      <c r="J4961" s="2">
        <v>0</v>
      </c>
      <c r="K4961" s="2">
        <v>300000</v>
      </c>
      <c r="L4961" t="s">
        <v>116</v>
      </c>
      <c r="M4961" s="3" t="b">
        <f>trust_funds5[[#This Row],[Contributions Outstanding (USD)]]=0</f>
        <v>1</v>
      </c>
      <c r="N4961" s="3" t="str">
        <f t="shared" si="385"/>
        <v>Outstanding</v>
      </c>
      <c r="O4961" s="3" t="str">
        <f t="shared" si="386"/>
        <v>High Contribution &amp; Recent</v>
      </c>
      <c r="P4961" s="3" t="str">
        <f t="shared" si="387"/>
        <v>Other</v>
      </c>
      <c r="Q4961" s="3" t="str">
        <f t="shared" si="388"/>
        <v>Other</v>
      </c>
      <c r="R4961" s="3" t="str">
        <f t="shared" si="389"/>
        <v>Not LCLS</v>
      </c>
      <c r="S4961" s="3" t="str" cm="1">
        <f t="array" ref="S4961">_xlfn.IFS(G4961 &gt; 5000000, "Very High", G4961 &gt; 1000000, "High", G4961 &gt; 500000, "Medium", TRUE, "Low")</f>
        <v>Very High</v>
      </c>
      <c r="T4961" s="3" t="str" cm="1">
        <f t="array" ref="T4961">_xlfn.IFS(B4961 &gt;= 2005, "Post-2005", B4961 &gt;= 2000, "2000-2004", TRUE, "Pre-2000")</f>
        <v>Post-2005</v>
      </c>
    </row>
    <row r="4962" spans="1:20" x14ac:dyDescent="0.85">
      <c r="A4962" s="1">
        <v>41164</v>
      </c>
      <c r="B4962" t="s">
        <v>6356</v>
      </c>
      <c r="C4962" t="s">
        <v>6357</v>
      </c>
      <c r="D4962" t="s">
        <v>6358</v>
      </c>
      <c r="E4962" t="s">
        <v>85</v>
      </c>
      <c r="F4962" t="s">
        <v>86</v>
      </c>
      <c r="G4962" t="s">
        <v>87</v>
      </c>
      <c r="H4962">
        <v>2008</v>
      </c>
      <c r="I4962" s="2">
        <v>43508410</v>
      </c>
      <c r="J4962" s="2">
        <v>0</v>
      </c>
      <c r="K4962" s="2">
        <v>43508410</v>
      </c>
      <c r="L4962" t="s">
        <v>116</v>
      </c>
      <c r="M4962" s="3" t="b">
        <f>trust_funds5[[#This Row],[Contributions Outstanding (USD)]]=0</f>
        <v>1</v>
      </c>
      <c r="N4962" s="3" t="str">
        <f t="shared" si="385"/>
        <v>Outstanding</v>
      </c>
      <c r="O4962" s="3" t="str">
        <f t="shared" si="386"/>
        <v>High Contribution &amp; Recent</v>
      </c>
      <c r="P4962" s="3" t="str">
        <f t="shared" si="387"/>
        <v>Other</v>
      </c>
      <c r="Q4962" s="3" t="str">
        <f t="shared" si="388"/>
        <v>Other</v>
      </c>
      <c r="R4962" s="3" t="str">
        <f t="shared" si="389"/>
        <v>Not LCLS</v>
      </c>
      <c r="S4962" s="3" t="str" cm="1">
        <f t="array" ref="S4962">_xlfn.IFS(G4962 &gt; 5000000, "Very High", G4962 &gt; 1000000, "High", G4962 &gt; 500000, "Medium", TRUE, "Low")</f>
        <v>Very High</v>
      </c>
      <c r="T4962" s="3" t="str" cm="1">
        <f t="array" ref="T4962">_xlfn.IFS(B4962 &gt;= 2005, "Post-2005", B4962 &gt;= 2000, "2000-2004", TRUE, "Pre-2000")</f>
        <v>Post-2005</v>
      </c>
    </row>
    <row r="4963" spans="1:20" x14ac:dyDescent="0.85">
      <c r="A4963" s="1">
        <v>41164</v>
      </c>
      <c r="B4963" t="s">
        <v>6556</v>
      </c>
      <c r="C4963" t="s">
        <v>6806</v>
      </c>
      <c r="D4963" t="s">
        <v>6807</v>
      </c>
      <c r="E4963" t="s">
        <v>85</v>
      </c>
      <c r="F4963" t="s">
        <v>86</v>
      </c>
      <c r="G4963" t="s">
        <v>87</v>
      </c>
      <c r="H4963">
        <v>2008</v>
      </c>
      <c r="I4963" s="2">
        <v>476541.4</v>
      </c>
      <c r="J4963" s="2">
        <v>0</v>
      </c>
      <c r="K4963" s="2">
        <v>476541.4</v>
      </c>
      <c r="L4963" t="s">
        <v>18</v>
      </c>
      <c r="M4963" s="3" t="b">
        <f>trust_funds5[[#This Row],[Contributions Outstanding (USD)]]=0</f>
        <v>1</v>
      </c>
      <c r="N4963" s="3" t="str">
        <f t="shared" si="385"/>
        <v>Outstanding</v>
      </c>
      <c r="O4963" s="3" t="str">
        <f t="shared" si="386"/>
        <v>High Contribution &amp; Recent</v>
      </c>
      <c r="P4963" s="3" t="str">
        <f t="shared" si="387"/>
        <v>Other</v>
      </c>
      <c r="Q4963" s="3" t="str">
        <f t="shared" si="388"/>
        <v>Other</v>
      </c>
      <c r="R4963" s="3" t="str">
        <f t="shared" si="389"/>
        <v>Not LCLS</v>
      </c>
      <c r="S4963" s="3" t="str" cm="1">
        <f t="array" ref="S4963">_xlfn.IFS(G4963 &gt; 5000000, "Very High", G4963 &gt; 1000000, "High", G4963 &gt; 500000, "Medium", TRUE, "Low")</f>
        <v>Very High</v>
      </c>
      <c r="T4963" s="3" t="str" cm="1">
        <f t="array" ref="T4963">_xlfn.IFS(B4963 &gt;= 2005, "Post-2005", B4963 &gt;= 2000, "2000-2004", TRUE, "Pre-2000")</f>
        <v>Post-2005</v>
      </c>
    </row>
    <row r="4964" spans="1:20" x14ac:dyDescent="0.85">
      <c r="A4964" s="1">
        <v>41164</v>
      </c>
      <c r="B4964" t="s">
        <v>1796</v>
      </c>
      <c r="C4964" t="s">
        <v>6808</v>
      </c>
      <c r="D4964" t="s">
        <v>6809</v>
      </c>
      <c r="E4964" t="s">
        <v>56</v>
      </c>
      <c r="F4964" t="s">
        <v>57</v>
      </c>
      <c r="G4964" t="s">
        <v>58</v>
      </c>
      <c r="H4964">
        <v>2008</v>
      </c>
      <c r="I4964" s="2">
        <v>1111200</v>
      </c>
      <c r="J4964" s="2">
        <v>0</v>
      </c>
      <c r="K4964" s="2">
        <v>1111200</v>
      </c>
      <c r="L4964" t="s">
        <v>116</v>
      </c>
      <c r="M4964" s="3" t="b">
        <f>trust_funds5[[#This Row],[Contributions Outstanding (USD)]]=0</f>
        <v>1</v>
      </c>
      <c r="N4964" s="3" t="str">
        <f t="shared" si="385"/>
        <v>Outstanding</v>
      </c>
      <c r="O4964" s="3" t="str">
        <f t="shared" si="386"/>
        <v>High Contribution &amp; Recent</v>
      </c>
      <c r="P4964" s="3" t="str">
        <f t="shared" si="387"/>
        <v>Other</v>
      </c>
      <c r="Q4964" s="3" t="str">
        <f t="shared" si="388"/>
        <v>Other</v>
      </c>
      <c r="R4964" s="3" t="str">
        <f t="shared" si="389"/>
        <v>Not LCLS</v>
      </c>
      <c r="S4964" s="3" t="str" cm="1">
        <f t="array" ref="S4964">_xlfn.IFS(G4964 &gt; 5000000, "Very High", G4964 &gt; 1000000, "High", G4964 &gt; 500000, "Medium", TRUE, "Low")</f>
        <v>Very High</v>
      </c>
      <c r="T4964" s="3" t="str" cm="1">
        <f t="array" ref="T4964">_xlfn.IFS(B4964 &gt;= 2005, "Post-2005", B4964 &gt;= 2000, "2000-2004", TRUE, "Pre-2000")</f>
        <v>Post-2005</v>
      </c>
    </row>
    <row r="4965" spans="1:20" x14ac:dyDescent="0.85">
      <c r="A4965" s="1">
        <v>41164</v>
      </c>
      <c r="B4965" t="s">
        <v>4372</v>
      </c>
      <c r="C4965" t="s">
        <v>5455</v>
      </c>
      <c r="D4965" t="s">
        <v>5456</v>
      </c>
      <c r="E4965" t="s">
        <v>293</v>
      </c>
      <c r="F4965" t="s">
        <v>294</v>
      </c>
      <c r="G4965" t="s">
        <v>295</v>
      </c>
      <c r="H4965">
        <v>2008</v>
      </c>
      <c r="I4965" s="2">
        <v>282140</v>
      </c>
      <c r="J4965" s="2">
        <v>0</v>
      </c>
      <c r="K4965" s="2">
        <v>282140</v>
      </c>
      <c r="L4965" t="s">
        <v>18</v>
      </c>
      <c r="M4965" s="3" t="b">
        <f>trust_funds5[[#This Row],[Contributions Outstanding (USD)]]=0</f>
        <v>1</v>
      </c>
      <c r="N4965" s="3" t="str">
        <f t="shared" si="385"/>
        <v>Outstanding</v>
      </c>
      <c r="O4965" s="3" t="str">
        <f t="shared" si="386"/>
        <v>High Contribution &amp; Recent</v>
      </c>
      <c r="P4965" s="3" t="str">
        <f t="shared" si="387"/>
        <v>Other</v>
      </c>
      <c r="Q4965" s="3" t="str">
        <f t="shared" si="388"/>
        <v>Other</v>
      </c>
      <c r="R4965" s="3" t="str">
        <f t="shared" si="389"/>
        <v>Not LCLS</v>
      </c>
      <c r="S4965" s="3" t="str" cm="1">
        <f t="array" ref="S4965">_xlfn.IFS(G4965 &gt; 5000000, "Very High", G4965 &gt; 1000000, "High", G4965 &gt; 500000, "Medium", TRUE, "Low")</f>
        <v>Very High</v>
      </c>
      <c r="T4965" s="3" t="str" cm="1">
        <f t="array" ref="T4965">_xlfn.IFS(B4965 &gt;= 2005, "Post-2005", B4965 &gt;= 2000, "2000-2004", TRUE, "Pre-2000")</f>
        <v>Post-2005</v>
      </c>
    </row>
    <row r="4966" spans="1:20" x14ac:dyDescent="0.85">
      <c r="A4966" s="1">
        <v>41164</v>
      </c>
      <c r="B4966" t="s">
        <v>82</v>
      </c>
      <c r="C4966" t="s">
        <v>4745</v>
      </c>
      <c r="D4966" t="s">
        <v>4746</v>
      </c>
      <c r="E4966" t="s">
        <v>62</v>
      </c>
      <c r="F4966" t="s">
        <v>63</v>
      </c>
      <c r="H4966">
        <v>2008</v>
      </c>
      <c r="I4966" s="2">
        <v>700000</v>
      </c>
      <c r="J4966" s="2">
        <v>0</v>
      </c>
      <c r="K4966" s="2">
        <v>700000</v>
      </c>
      <c r="L4966" t="s">
        <v>116</v>
      </c>
      <c r="M4966" s="3" t="b">
        <f>trust_funds5[[#This Row],[Contributions Outstanding (USD)]]=0</f>
        <v>1</v>
      </c>
      <c r="N4966" s="3" t="str">
        <f t="shared" si="385"/>
        <v>Outstanding</v>
      </c>
      <c r="O4966" s="3" t="str">
        <f t="shared" si="386"/>
        <v>High Contribution &amp; Recent</v>
      </c>
      <c r="P4966" s="3" t="str">
        <f t="shared" si="387"/>
        <v>Other</v>
      </c>
      <c r="Q4966" s="3" t="str">
        <f t="shared" si="388"/>
        <v>Other</v>
      </c>
      <c r="R4966" s="3" t="str">
        <f t="shared" si="389"/>
        <v>Not LCLS</v>
      </c>
      <c r="S4966" s="3" t="str" cm="1">
        <f t="array" ref="S4966">_xlfn.IFS(G4966 &gt; 5000000, "Very High", G4966 &gt; 1000000, "High", G4966 &gt; 500000, "Medium", TRUE, "Low")</f>
        <v>Low</v>
      </c>
      <c r="T4966" s="3" t="str" cm="1">
        <f t="array" ref="T4966">_xlfn.IFS(B4966 &gt;= 2005, "Post-2005", B4966 &gt;= 2000, "2000-2004", TRUE, "Pre-2000")</f>
        <v>Post-2005</v>
      </c>
    </row>
    <row r="4967" spans="1:20" x14ac:dyDescent="0.85">
      <c r="A4967" s="1">
        <v>41164</v>
      </c>
      <c r="B4967" t="s">
        <v>6810</v>
      </c>
      <c r="C4967" t="s">
        <v>6811</v>
      </c>
      <c r="D4967" t="s">
        <v>6812</v>
      </c>
      <c r="E4967" t="s">
        <v>334</v>
      </c>
      <c r="F4967" t="s">
        <v>335</v>
      </c>
      <c r="G4967" t="s">
        <v>5078</v>
      </c>
      <c r="H4967">
        <v>2008</v>
      </c>
      <c r="I4967" s="2">
        <v>938520</v>
      </c>
      <c r="J4967" s="2">
        <v>0</v>
      </c>
      <c r="K4967" s="2">
        <v>938520</v>
      </c>
      <c r="L4967" t="s">
        <v>116</v>
      </c>
      <c r="M4967" s="3" t="b">
        <f>trust_funds5[[#This Row],[Contributions Outstanding (USD)]]=0</f>
        <v>1</v>
      </c>
      <c r="N4967" s="3" t="str">
        <f t="shared" si="385"/>
        <v>Outstanding</v>
      </c>
      <c r="O4967" s="3" t="str">
        <f t="shared" si="386"/>
        <v>High Contribution &amp; Recent</v>
      </c>
      <c r="P4967" s="3" t="str">
        <f t="shared" si="387"/>
        <v>Other</v>
      </c>
      <c r="Q4967" s="3" t="str">
        <f t="shared" si="388"/>
        <v>Other</v>
      </c>
      <c r="R4967" s="3" t="str">
        <f t="shared" si="389"/>
        <v>Not LCLS</v>
      </c>
      <c r="S4967" s="3" t="str" cm="1">
        <f t="array" ref="S4967">_xlfn.IFS(G4967 &gt; 5000000, "Very High", G4967 &gt; 1000000, "High", G4967 &gt; 500000, "Medium", TRUE, "Low")</f>
        <v>Very High</v>
      </c>
      <c r="T4967" s="3" t="str" cm="1">
        <f t="array" ref="T4967">_xlfn.IFS(B4967 &gt;= 2005, "Post-2005", B4967 &gt;= 2000, "2000-2004", TRUE, "Pre-2000")</f>
        <v>Post-2005</v>
      </c>
    </row>
    <row r="4968" spans="1:20" x14ac:dyDescent="0.85">
      <c r="A4968" s="1">
        <v>41164</v>
      </c>
      <c r="B4968" t="s">
        <v>6810</v>
      </c>
      <c r="C4968" t="s">
        <v>6811</v>
      </c>
      <c r="D4968" t="s">
        <v>6812</v>
      </c>
      <c r="E4968" t="s">
        <v>264</v>
      </c>
      <c r="F4968" t="s">
        <v>265</v>
      </c>
      <c r="G4968" t="s">
        <v>1350</v>
      </c>
      <c r="H4968">
        <v>2008</v>
      </c>
      <c r="I4968" s="2">
        <v>2144929.9900000002</v>
      </c>
      <c r="J4968" s="2">
        <v>0</v>
      </c>
      <c r="K4968" s="2">
        <v>2144929.9900000002</v>
      </c>
      <c r="L4968" t="s">
        <v>116</v>
      </c>
      <c r="M4968" s="3" t="b">
        <f>trust_funds5[[#This Row],[Contributions Outstanding (USD)]]=0</f>
        <v>1</v>
      </c>
      <c r="N4968" s="3" t="str">
        <f t="shared" si="385"/>
        <v>Outstanding</v>
      </c>
      <c r="O4968" s="3" t="str">
        <f t="shared" si="386"/>
        <v>High Contribution &amp; Recent</v>
      </c>
      <c r="P4968" s="3" t="str">
        <f t="shared" si="387"/>
        <v>Other</v>
      </c>
      <c r="Q4968" s="3" t="str">
        <f t="shared" si="388"/>
        <v>Other</v>
      </c>
      <c r="R4968" s="3" t="str">
        <f t="shared" si="389"/>
        <v>Not LCLS</v>
      </c>
      <c r="S4968" s="3" t="str" cm="1">
        <f t="array" ref="S4968">_xlfn.IFS(G4968 &gt; 5000000, "Very High", G4968 &gt; 1000000, "High", G4968 &gt; 500000, "Medium", TRUE, "Low")</f>
        <v>Very High</v>
      </c>
      <c r="T4968" s="3" t="str" cm="1">
        <f t="array" ref="T4968">_xlfn.IFS(B4968 &gt;= 2005, "Post-2005", B4968 &gt;= 2000, "2000-2004", TRUE, "Pre-2000")</f>
        <v>Post-2005</v>
      </c>
    </row>
    <row r="4969" spans="1:20" x14ac:dyDescent="0.85">
      <c r="A4969" s="1">
        <v>41164</v>
      </c>
      <c r="B4969" t="s">
        <v>6810</v>
      </c>
      <c r="C4969" t="s">
        <v>6811</v>
      </c>
      <c r="D4969" t="s">
        <v>6812</v>
      </c>
      <c r="E4969" t="s">
        <v>42</v>
      </c>
      <c r="F4969" t="s">
        <v>43</v>
      </c>
      <c r="G4969" t="s">
        <v>44</v>
      </c>
      <c r="H4969">
        <v>2008</v>
      </c>
      <c r="I4969" s="2">
        <v>869681.25</v>
      </c>
      <c r="J4969" s="2">
        <v>0</v>
      </c>
      <c r="K4969" s="2">
        <v>869681.25</v>
      </c>
      <c r="L4969" t="s">
        <v>116</v>
      </c>
      <c r="M4969" s="3" t="b">
        <f>trust_funds5[[#This Row],[Contributions Outstanding (USD)]]=0</f>
        <v>1</v>
      </c>
      <c r="N4969" s="3" t="str">
        <f t="shared" si="385"/>
        <v>Outstanding</v>
      </c>
      <c r="O4969" s="3" t="str">
        <f t="shared" si="386"/>
        <v>High Contribution &amp; Recent</v>
      </c>
      <c r="P4969" s="3" t="str">
        <f t="shared" si="387"/>
        <v>Other</v>
      </c>
      <c r="Q4969" s="3" t="str">
        <f t="shared" si="388"/>
        <v>Other</v>
      </c>
      <c r="R4969" s="3" t="str">
        <f t="shared" si="389"/>
        <v>Not LCLS</v>
      </c>
      <c r="S4969" s="3" t="str" cm="1">
        <f t="array" ref="S4969">_xlfn.IFS(G4969 &gt; 5000000, "Very High", G4969 &gt; 1000000, "High", G4969 &gt; 500000, "Medium", TRUE, "Low")</f>
        <v>Very High</v>
      </c>
      <c r="T4969" s="3" t="str" cm="1">
        <f t="array" ref="T4969">_xlfn.IFS(B4969 &gt;= 2005, "Post-2005", B4969 &gt;= 2000, "2000-2004", TRUE, "Pre-2000")</f>
        <v>Post-2005</v>
      </c>
    </row>
    <row r="4970" spans="1:20" x14ac:dyDescent="0.85">
      <c r="A4970" s="1">
        <v>41164</v>
      </c>
      <c r="B4970" t="s">
        <v>90</v>
      </c>
      <c r="C4970" t="s">
        <v>6813</v>
      </c>
      <c r="D4970" t="s">
        <v>6814</v>
      </c>
      <c r="E4970" t="s">
        <v>93</v>
      </c>
      <c r="F4970" t="s">
        <v>94</v>
      </c>
      <c r="H4970">
        <v>2008</v>
      </c>
      <c r="I4970" s="2">
        <v>2000000</v>
      </c>
      <c r="J4970" s="2">
        <v>0</v>
      </c>
      <c r="K4970" s="2">
        <v>2000000</v>
      </c>
      <c r="L4970" t="s">
        <v>116</v>
      </c>
      <c r="M4970" s="3" t="b">
        <f>trust_funds5[[#This Row],[Contributions Outstanding (USD)]]=0</f>
        <v>1</v>
      </c>
      <c r="N4970" s="3" t="str">
        <f t="shared" si="385"/>
        <v>Outstanding</v>
      </c>
      <c r="O4970" s="3" t="str">
        <f t="shared" si="386"/>
        <v>High Contribution &amp; Recent</v>
      </c>
      <c r="P4970" s="3" t="str">
        <f t="shared" si="387"/>
        <v>Other</v>
      </c>
      <c r="Q4970" s="3" t="str">
        <f t="shared" si="388"/>
        <v>Other</v>
      </c>
      <c r="R4970" s="3" t="str">
        <f t="shared" si="389"/>
        <v>Not LCLS</v>
      </c>
      <c r="S4970" s="3" t="str" cm="1">
        <f t="array" ref="S4970">_xlfn.IFS(G4970 &gt; 5000000, "Very High", G4970 &gt; 1000000, "High", G4970 &gt; 500000, "Medium", TRUE, "Low")</f>
        <v>Low</v>
      </c>
      <c r="T4970" s="3" t="str" cm="1">
        <f t="array" ref="T4970">_xlfn.IFS(B4970 &gt;= 2005, "Post-2005", B4970 &gt;= 2000, "2000-2004", TRUE, "Pre-2000")</f>
        <v>Post-2005</v>
      </c>
    </row>
    <row r="4971" spans="1:20" x14ac:dyDescent="0.85">
      <c r="A4971" s="1">
        <v>41164</v>
      </c>
      <c r="B4971" t="s">
        <v>90</v>
      </c>
      <c r="C4971" t="s">
        <v>6815</v>
      </c>
      <c r="D4971" t="s">
        <v>6816</v>
      </c>
      <c r="E4971" t="s">
        <v>119</v>
      </c>
      <c r="F4971" t="s">
        <v>120</v>
      </c>
      <c r="G4971" t="s">
        <v>121</v>
      </c>
      <c r="H4971">
        <v>2008</v>
      </c>
      <c r="I4971" s="2">
        <v>670752</v>
      </c>
      <c r="J4971" s="2">
        <v>0</v>
      </c>
      <c r="K4971" s="2">
        <v>670752</v>
      </c>
      <c r="L4971" t="s">
        <v>18</v>
      </c>
      <c r="M4971" s="3" t="b">
        <f>trust_funds5[[#This Row],[Contributions Outstanding (USD)]]=0</f>
        <v>1</v>
      </c>
      <c r="N4971" s="3" t="str">
        <f t="shared" si="385"/>
        <v>Outstanding</v>
      </c>
      <c r="O4971" s="3" t="str">
        <f t="shared" si="386"/>
        <v>High Contribution &amp; Recent</v>
      </c>
      <c r="P4971" s="3" t="str">
        <f t="shared" si="387"/>
        <v>Other</v>
      </c>
      <c r="Q4971" s="3" t="str">
        <f t="shared" si="388"/>
        <v>Other</v>
      </c>
      <c r="R4971" s="3" t="str">
        <f t="shared" si="389"/>
        <v>Not LCLS</v>
      </c>
      <c r="S4971" s="3" t="str" cm="1">
        <f t="array" ref="S4971">_xlfn.IFS(G4971 &gt; 5000000, "Very High", G4971 &gt; 1000000, "High", G4971 &gt; 500000, "Medium", TRUE, "Low")</f>
        <v>Very High</v>
      </c>
      <c r="T4971" s="3" t="str" cm="1">
        <f t="array" ref="T4971">_xlfn.IFS(B4971 &gt;= 2005, "Post-2005", B4971 &gt;= 2000, "2000-2004", TRUE, "Pre-2000")</f>
        <v>Post-2005</v>
      </c>
    </row>
    <row r="4972" spans="1:20" x14ac:dyDescent="0.85">
      <c r="A4972" s="1">
        <v>41164</v>
      </c>
      <c r="B4972" t="s">
        <v>90</v>
      </c>
      <c r="C4972" t="s">
        <v>4747</v>
      </c>
      <c r="D4972" t="s">
        <v>4748</v>
      </c>
      <c r="E4972" t="s">
        <v>102</v>
      </c>
      <c r="F4972" t="s">
        <v>103</v>
      </c>
      <c r="G4972" t="s">
        <v>104</v>
      </c>
      <c r="H4972">
        <v>2008</v>
      </c>
      <c r="I4972" s="2">
        <v>864096.89</v>
      </c>
      <c r="J4972" s="2">
        <v>1000</v>
      </c>
      <c r="K4972" s="2">
        <v>865096.89</v>
      </c>
      <c r="L4972" t="s">
        <v>116</v>
      </c>
      <c r="M4972" s="3" t="b">
        <f>trust_funds5[[#This Row],[Contributions Outstanding (USD)]]=0</f>
        <v>0</v>
      </c>
      <c r="N4972" s="3" t="str">
        <f t="shared" si="385"/>
        <v>Outstanding</v>
      </c>
      <c r="O4972" s="3" t="str">
        <f t="shared" si="386"/>
        <v>High Contribution &amp; Recent</v>
      </c>
      <c r="P4972" s="3" t="str">
        <f t="shared" si="387"/>
        <v>Other</v>
      </c>
      <c r="Q4972" s="3" t="str">
        <f t="shared" si="388"/>
        <v>Other</v>
      </c>
      <c r="R4972" s="3" t="str">
        <f t="shared" si="389"/>
        <v>Not LCLS</v>
      </c>
      <c r="S4972" s="3" t="str" cm="1">
        <f t="array" ref="S4972">_xlfn.IFS(G4972 &gt; 5000000, "Very High", G4972 &gt; 1000000, "High", G4972 &gt; 500000, "Medium", TRUE, "Low")</f>
        <v>Very High</v>
      </c>
      <c r="T4972" s="3" t="str" cm="1">
        <f t="array" ref="T4972">_xlfn.IFS(B4972 &gt;= 2005, "Post-2005", B4972 &gt;= 2000, "2000-2004", TRUE, "Pre-2000")</f>
        <v>Post-2005</v>
      </c>
    </row>
    <row r="4973" spans="1:20" x14ac:dyDescent="0.85">
      <c r="A4973" s="1">
        <v>41164</v>
      </c>
      <c r="B4973" t="s">
        <v>90</v>
      </c>
      <c r="C4973" t="s">
        <v>4747</v>
      </c>
      <c r="D4973" t="s">
        <v>4748</v>
      </c>
      <c r="E4973" t="s">
        <v>93</v>
      </c>
      <c r="F4973" t="s">
        <v>94</v>
      </c>
      <c r="H4973">
        <v>2008</v>
      </c>
      <c r="I4973" s="2">
        <v>8000000</v>
      </c>
      <c r="J4973" s="2">
        <v>0</v>
      </c>
      <c r="K4973" s="2">
        <v>8000000</v>
      </c>
      <c r="L4973" t="s">
        <v>116</v>
      </c>
      <c r="M4973" s="3" t="b">
        <f>trust_funds5[[#This Row],[Contributions Outstanding (USD)]]=0</f>
        <v>1</v>
      </c>
      <c r="N4973" s="3" t="str">
        <f t="shared" si="385"/>
        <v>Outstanding</v>
      </c>
      <c r="O4973" s="3" t="str">
        <f t="shared" si="386"/>
        <v>High Contribution &amp; Recent</v>
      </c>
      <c r="P4973" s="3" t="str">
        <f t="shared" si="387"/>
        <v>Other</v>
      </c>
      <c r="Q4973" s="3" t="str">
        <f t="shared" si="388"/>
        <v>Other</v>
      </c>
      <c r="R4973" s="3" t="str">
        <f t="shared" si="389"/>
        <v>Not LCLS</v>
      </c>
      <c r="S4973" s="3" t="str" cm="1">
        <f t="array" ref="S4973">_xlfn.IFS(G4973 &gt; 5000000, "Very High", G4973 &gt; 1000000, "High", G4973 &gt; 500000, "Medium", TRUE, "Low")</f>
        <v>Low</v>
      </c>
      <c r="T4973" s="3" t="str" cm="1">
        <f t="array" ref="T4973">_xlfn.IFS(B4973 &gt;= 2005, "Post-2005", B4973 &gt;= 2000, "2000-2004", TRUE, "Pre-2000")</f>
        <v>Post-2005</v>
      </c>
    </row>
    <row r="4974" spans="1:20" x14ac:dyDescent="0.85">
      <c r="A4974" s="1">
        <v>41164</v>
      </c>
      <c r="B4974" t="s">
        <v>2137</v>
      </c>
      <c r="C4974" t="s">
        <v>6817</v>
      </c>
      <c r="D4974" t="s">
        <v>6818</v>
      </c>
      <c r="E4974" t="s">
        <v>85</v>
      </c>
      <c r="F4974" t="s">
        <v>86</v>
      </c>
      <c r="G4974" t="s">
        <v>87</v>
      </c>
      <c r="H4974">
        <v>2008</v>
      </c>
      <c r="I4974" s="2">
        <v>11230247.98</v>
      </c>
      <c r="J4974" s="2">
        <v>0</v>
      </c>
      <c r="K4974" s="2">
        <v>11230247.98</v>
      </c>
      <c r="L4974" t="s">
        <v>116</v>
      </c>
      <c r="M4974" s="3" t="b">
        <f>trust_funds5[[#This Row],[Contributions Outstanding (USD)]]=0</f>
        <v>1</v>
      </c>
      <c r="N4974" s="3" t="str">
        <f t="shared" si="385"/>
        <v>Outstanding</v>
      </c>
      <c r="O4974" s="3" t="str">
        <f t="shared" si="386"/>
        <v>High Contribution &amp; Recent</v>
      </c>
      <c r="P4974" s="3" t="str">
        <f t="shared" si="387"/>
        <v>Other</v>
      </c>
      <c r="Q4974" s="3" t="str">
        <f t="shared" si="388"/>
        <v>Other</v>
      </c>
      <c r="R4974" s="3" t="str">
        <f t="shared" si="389"/>
        <v>Not LCLS</v>
      </c>
      <c r="S4974" s="3" t="str" cm="1">
        <f t="array" ref="S4974">_xlfn.IFS(G4974 &gt; 5000000, "Very High", G4974 &gt; 1000000, "High", G4974 &gt; 500000, "Medium", TRUE, "Low")</f>
        <v>Very High</v>
      </c>
      <c r="T4974" s="3" t="str" cm="1">
        <f t="array" ref="T4974">_xlfn.IFS(B4974 &gt;= 2005, "Post-2005", B4974 &gt;= 2000, "2000-2004", TRUE, "Pre-2000")</f>
        <v>Post-2005</v>
      </c>
    </row>
    <row r="4975" spans="1:20" x14ac:dyDescent="0.85">
      <c r="A4975" s="1">
        <v>41164</v>
      </c>
      <c r="B4975" t="s">
        <v>6819</v>
      </c>
      <c r="C4975" t="s">
        <v>6820</v>
      </c>
      <c r="D4975" t="s">
        <v>6821</v>
      </c>
      <c r="E4975" t="s">
        <v>264</v>
      </c>
      <c r="F4975" t="s">
        <v>265</v>
      </c>
      <c r="G4975" t="s">
        <v>1613</v>
      </c>
      <c r="H4975">
        <v>2008</v>
      </c>
      <c r="I4975" s="2">
        <v>14184000</v>
      </c>
      <c r="J4975" s="2">
        <v>0</v>
      </c>
      <c r="K4975" s="2">
        <v>14184000</v>
      </c>
      <c r="L4975" t="s">
        <v>116</v>
      </c>
      <c r="M4975" s="3" t="b">
        <f>trust_funds5[[#This Row],[Contributions Outstanding (USD)]]=0</f>
        <v>1</v>
      </c>
      <c r="N4975" s="3" t="str">
        <f t="shared" si="385"/>
        <v>Outstanding</v>
      </c>
      <c r="O4975" s="3" t="str">
        <f t="shared" si="386"/>
        <v>High Contribution &amp; Recent</v>
      </c>
      <c r="P4975" s="3" t="str">
        <f t="shared" si="387"/>
        <v>Other</v>
      </c>
      <c r="Q4975" s="3" t="str">
        <f t="shared" si="388"/>
        <v>Other</v>
      </c>
      <c r="R4975" s="3" t="str">
        <f t="shared" si="389"/>
        <v>Not LCLS</v>
      </c>
      <c r="S4975" s="3" t="str" cm="1">
        <f t="array" ref="S4975">_xlfn.IFS(G4975 &gt; 5000000, "Very High", G4975 &gt; 1000000, "High", G4975 &gt; 500000, "Medium", TRUE, "Low")</f>
        <v>Very High</v>
      </c>
      <c r="T4975" s="3" t="str" cm="1">
        <f t="array" ref="T4975">_xlfn.IFS(B4975 &gt;= 2005, "Post-2005", B4975 &gt;= 2000, "2000-2004", TRUE, "Pre-2000")</f>
        <v>Post-2005</v>
      </c>
    </row>
    <row r="4976" spans="1:20" x14ac:dyDescent="0.85">
      <c r="A4976" s="1">
        <v>41164</v>
      </c>
      <c r="B4976" t="s">
        <v>6819</v>
      </c>
      <c r="C4976" t="s">
        <v>6820</v>
      </c>
      <c r="D4976" t="s">
        <v>6821</v>
      </c>
      <c r="E4976" t="s">
        <v>21</v>
      </c>
      <c r="F4976" t="s">
        <v>22</v>
      </c>
      <c r="G4976" t="s">
        <v>23</v>
      </c>
      <c r="H4976">
        <v>2008</v>
      </c>
      <c r="I4976" s="2">
        <v>1292590.8700000001</v>
      </c>
      <c r="J4976" s="2">
        <v>0</v>
      </c>
      <c r="K4976" s="2">
        <v>1292590.8700000001</v>
      </c>
      <c r="L4976" t="s">
        <v>116</v>
      </c>
      <c r="M4976" s="3" t="b">
        <f>trust_funds5[[#This Row],[Contributions Outstanding (USD)]]=0</f>
        <v>1</v>
      </c>
      <c r="N4976" s="3" t="str">
        <f t="shared" si="385"/>
        <v>Outstanding</v>
      </c>
      <c r="O4976" s="3" t="str">
        <f t="shared" si="386"/>
        <v>High Contribution &amp; Recent</v>
      </c>
      <c r="P4976" s="3" t="str">
        <f t="shared" si="387"/>
        <v>Other</v>
      </c>
      <c r="Q4976" s="3" t="str">
        <f t="shared" si="388"/>
        <v>Other</v>
      </c>
      <c r="R4976" s="3" t="str">
        <f t="shared" si="389"/>
        <v>Not LCLS</v>
      </c>
      <c r="S4976" s="3" t="str" cm="1">
        <f t="array" ref="S4976">_xlfn.IFS(G4976 &gt; 5000000, "Very High", G4976 &gt; 1000000, "High", G4976 &gt; 500000, "Medium", TRUE, "Low")</f>
        <v>Very High</v>
      </c>
      <c r="T4976" s="3" t="str" cm="1">
        <f t="array" ref="T4976">_xlfn.IFS(B4976 &gt;= 2005, "Post-2005", B4976 &gt;= 2000, "2000-2004", TRUE, "Pre-2000")</f>
        <v>Post-2005</v>
      </c>
    </row>
    <row r="4977" spans="1:20" x14ac:dyDescent="0.85">
      <c r="A4977" s="1">
        <v>41164</v>
      </c>
      <c r="B4977" t="s">
        <v>6819</v>
      </c>
      <c r="C4977" t="s">
        <v>6820</v>
      </c>
      <c r="D4977" t="s">
        <v>6821</v>
      </c>
      <c r="E4977" t="s">
        <v>62</v>
      </c>
      <c r="F4977" t="s">
        <v>63</v>
      </c>
      <c r="H4977">
        <v>2008</v>
      </c>
      <c r="I4977" s="2">
        <v>3000000</v>
      </c>
      <c r="J4977" s="2">
        <v>0</v>
      </c>
      <c r="K4977" s="2">
        <v>3000000</v>
      </c>
      <c r="L4977" t="s">
        <v>116</v>
      </c>
      <c r="M4977" s="3" t="b">
        <f>trust_funds5[[#This Row],[Contributions Outstanding (USD)]]=0</f>
        <v>1</v>
      </c>
      <c r="N4977" s="3" t="str">
        <f t="shared" si="385"/>
        <v>Outstanding</v>
      </c>
      <c r="O4977" s="3" t="str">
        <f t="shared" si="386"/>
        <v>High Contribution &amp; Recent</v>
      </c>
      <c r="P4977" s="3" t="str">
        <f t="shared" si="387"/>
        <v>Other</v>
      </c>
      <c r="Q4977" s="3" t="str">
        <f t="shared" si="388"/>
        <v>Other</v>
      </c>
      <c r="R4977" s="3" t="str">
        <f t="shared" si="389"/>
        <v>Not LCLS</v>
      </c>
      <c r="S4977" s="3" t="str" cm="1">
        <f t="array" ref="S4977">_xlfn.IFS(G4977 &gt; 5000000, "Very High", G4977 &gt; 1000000, "High", G4977 &gt; 500000, "Medium", TRUE, "Low")</f>
        <v>Low</v>
      </c>
      <c r="T4977" s="3" t="str" cm="1">
        <f t="array" ref="T4977">_xlfn.IFS(B4977 &gt;= 2005, "Post-2005", B4977 &gt;= 2000, "2000-2004", TRUE, "Pre-2000")</f>
        <v>Post-2005</v>
      </c>
    </row>
    <row r="4978" spans="1:20" x14ac:dyDescent="0.85">
      <c r="A4978" s="1">
        <v>41164</v>
      </c>
      <c r="B4978" t="s">
        <v>90</v>
      </c>
      <c r="C4978" t="s">
        <v>6822</v>
      </c>
      <c r="D4978" t="s">
        <v>6823</v>
      </c>
      <c r="E4978" t="s">
        <v>260</v>
      </c>
      <c r="F4978" t="s">
        <v>261</v>
      </c>
      <c r="H4978">
        <v>2008</v>
      </c>
      <c r="I4978" s="2">
        <v>421783</v>
      </c>
      <c r="J4978" s="2">
        <v>0</v>
      </c>
      <c r="K4978" s="2">
        <v>421783</v>
      </c>
      <c r="L4978" t="s">
        <v>18</v>
      </c>
      <c r="M4978" s="3" t="b">
        <f>trust_funds5[[#This Row],[Contributions Outstanding (USD)]]=0</f>
        <v>1</v>
      </c>
      <c r="N4978" s="3" t="str">
        <f t="shared" si="385"/>
        <v>Outstanding</v>
      </c>
      <c r="O4978" s="3" t="str">
        <f t="shared" si="386"/>
        <v>High Contribution &amp; Recent</v>
      </c>
      <c r="P4978" s="3" t="str">
        <f t="shared" si="387"/>
        <v>Other</v>
      </c>
      <c r="Q4978" s="3" t="str">
        <f t="shared" si="388"/>
        <v>Other</v>
      </c>
      <c r="R4978" s="3" t="str">
        <f t="shared" si="389"/>
        <v>Not LCLS</v>
      </c>
      <c r="S4978" s="3" t="str" cm="1">
        <f t="array" ref="S4978">_xlfn.IFS(G4978 &gt; 5000000, "Very High", G4978 &gt; 1000000, "High", G4978 &gt; 500000, "Medium", TRUE, "Low")</f>
        <v>Low</v>
      </c>
      <c r="T4978" s="3" t="str" cm="1">
        <f t="array" ref="T4978">_xlfn.IFS(B4978 &gt;= 2005, "Post-2005", B4978 &gt;= 2000, "2000-2004", TRUE, "Pre-2000")</f>
        <v>Post-2005</v>
      </c>
    </row>
    <row r="4979" spans="1:20" x14ac:dyDescent="0.85">
      <c r="A4979" s="1">
        <v>41164</v>
      </c>
      <c r="B4979" t="s">
        <v>90</v>
      </c>
      <c r="C4979" t="s">
        <v>6822</v>
      </c>
      <c r="D4979" t="s">
        <v>6823</v>
      </c>
      <c r="E4979" t="s">
        <v>93</v>
      </c>
      <c r="F4979" t="s">
        <v>94</v>
      </c>
      <c r="H4979">
        <v>2008</v>
      </c>
      <c r="I4979" s="2">
        <v>400000</v>
      </c>
      <c r="J4979" s="2">
        <v>0</v>
      </c>
      <c r="K4979" s="2">
        <v>400000</v>
      </c>
      <c r="L4979" t="s">
        <v>18</v>
      </c>
      <c r="M4979" s="3" t="b">
        <f>trust_funds5[[#This Row],[Contributions Outstanding (USD)]]=0</f>
        <v>1</v>
      </c>
      <c r="N4979" s="3" t="str">
        <f t="shared" si="385"/>
        <v>Outstanding</v>
      </c>
      <c r="O4979" s="3" t="str">
        <f t="shared" si="386"/>
        <v>High Contribution &amp; Recent</v>
      </c>
      <c r="P4979" s="3" t="str">
        <f t="shared" si="387"/>
        <v>Other</v>
      </c>
      <c r="Q4979" s="3" t="str">
        <f t="shared" si="388"/>
        <v>Other</v>
      </c>
      <c r="R4979" s="3" t="str">
        <f t="shared" si="389"/>
        <v>Not LCLS</v>
      </c>
      <c r="S4979" s="3" t="str" cm="1">
        <f t="array" ref="S4979">_xlfn.IFS(G4979 &gt; 5000000, "Very High", G4979 &gt; 1000000, "High", G4979 &gt; 500000, "Medium", TRUE, "Low")</f>
        <v>Low</v>
      </c>
      <c r="T4979" s="3" t="str" cm="1">
        <f t="array" ref="T4979">_xlfn.IFS(B4979 &gt;= 2005, "Post-2005", B4979 &gt;= 2000, "2000-2004", TRUE, "Pre-2000")</f>
        <v>Post-2005</v>
      </c>
    </row>
    <row r="4980" spans="1:20" x14ac:dyDescent="0.85">
      <c r="A4980" s="1">
        <v>41164</v>
      </c>
      <c r="B4980" t="s">
        <v>507</v>
      </c>
      <c r="C4980" t="s">
        <v>6824</v>
      </c>
      <c r="D4980" t="s">
        <v>6825</v>
      </c>
      <c r="E4980" t="s">
        <v>1333</v>
      </c>
      <c r="F4980" t="s">
        <v>1334</v>
      </c>
      <c r="G4980" t="s">
        <v>3458</v>
      </c>
      <c r="H4980">
        <v>2008</v>
      </c>
      <c r="I4980" s="2">
        <v>1473330</v>
      </c>
      <c r="J4980" s="2">
        <v>0</v>
      </c>
      <c r="K4980" s="2">
        <v>1473330</v>
      </c>
      <c r="L4980" t="s">
        <v>18</v>
      </c>
      <c r="M4980" s="3" t="b">
        <f>trust_funds5[[#This Row],[Contributions Outstanding (USD)]]=0</f>
        <v>1</v>
      </c>
      <c r="N4980" s="3" t="str">
        <f t="shared" si="385"/>
        <v>Outstanding</v>
      </c>
      <c r="O4980" s="3" t="str">
        <f t="shared" si="386"/>
        <v>High Contribution &amp; Recent</v>
      </c>
      <c r="P4980" s="3" t="str">
        <f t="shared" si="387"/>
        <v>Other</v>
      </c>
      <c r="Q4980" s="3" t="str">
        <f t="shared" si="388"/>
        <v>Other</v>
      </c>
      <c r="R4980" s="3" t="str">
        <f t="shared" si="389"/>
        <v>Not LCLS</v>
      </c>
      <c r="S4980" s="3" t="str" cm="1">
        <f t="array" ref="S4980">_xlfn.IFS(G4980 &gt; 5000000, "Very High", G4980 &gt; 1000000, "High", G4980 &gt; 500000, "Medium", TRUE, "Low")</f>
        <v>Very High</v>
      </c>
      <c r="T4980" s="3" t="str" cm="1">
        <f t="array" ref="T4980">_xlfn.IFS(B4980 &gt;= 2005, "Post-2005", B4980 &gt;= 2000, "2000-2004", TRUE, "Pre-2000")</f>
        <v>Post-2005</v>
      </c>
    </row>
    <row r="4981" spans="1:20" x14ac:dyDescent="0.85">
      <c r="A4981" s="1">
        <v>41164</v>
      </c>
      <c r="B4981" t="s">
        <v>90</v>
      </c>
      <c r="C4981" t="s">
        <v>6367</v>
      </c>
      <c r="D4981" t="s">
        <v>6368</v>
      </c>
      <c r="E4981" t="s">
        <v>1333</v>
      </c>
      <c r="F4981" t="s">
        <v>1334</v>
      </c>
      <c r="G4981" t="s">
        <v>1335</v>
      </c>
      <c r="H4981">
        <v>2008</v>
      </c>
      <c r="I4981" s="2">
        <v>1851191.88</v>
      </c>
      <c r="J4981" s="2">
        <v>0</v>
      </c>
      <c r="K4981" s="2">
        <v>1851191.88</v>
      </c>
      <c r="L4981" t="s">
        <v>116</v>
      </c>
      <c r="M4981" s="3" t="b">
        <f>trust_funds5[[#This Row],[Contributions Outstanding (USD)]]=0</f>
        <v>1</v>
      </c>
      <c r="N4981" s="3" t="str">
        <f t="shared" si="385"/>
        <v>Outstanding</v>
      </c>
      <c r="O4981" s="3" t="str">
        <f t="shared" si="386"/>
        <v>High Contribution &amp; Recent</v>
      </c>
      <c r="P4981" s="3" t="str">
        <f t="shared" si="387"/>
        <v>Other</v>
      </c>
      <c r="Q4981" s="3" t="str">
        <f t="shared" si="388"/>
        <v>Other</v>
      </c>
      <c r="R4981" s="3" t="str">
        <f t="shared" si="389"/>
        <v>Not LCLS</v>
      </c>
      <c r="S4981" s="3" t="str" cm="1">
        <f t="array" ref="S4981">_xlfn.IFS(G4981 &gt; 5000000, "Very High", G4981 &gt; 1000000, "High", G4981 &gt; 500000, "Medium", TRUE, "Low")</f>
        <v>Very High</v>
      </c>
      <c r="T4981" s="3" t="str" cm="1">
        <f t="array" ref="T4981">_xlfn.IFS(B4981 &gt;= 2005, "Post-2005", B4981 &gt;= 2000, "2000-2004", TRUE, "Pre-2000")</f>
        <v>Post-2005</v>
      </c>
    </row>
    <row r="4982" spans="1:20" x14ac:dyDescent="0.85">
      <c r="A4982" s="1">
        <v>41164</v>
      </c>
      <c r="B4982" t="s">
        <v>90</v>
      </c>
      <c r="C4982" t="s">
        <v>6369</v>
      </c>
      <c r="D4982" t="s">
        <v>6370</v>
      </c>
      <c r="E4982" t="s">
        <v>1333</v>
      </c>
      <c r="F4982" t="s">
        <v>1334</v>
      </c>
      <c r="G4982" t="s">
        <v>1335</v>
      </c>
      <c r="H4982">
        <v>2008</v>
      </c>
      <c r="I4982" s="2">
        <v>668374.24</v>
      </c>
      <c r="J4982" s="2">
        <v>5.63</v>
      </c>
      <c r="K4982" s="2">
        <v>668379.87</v>
      </c>
      <c r="L4982" t="s">
        <v>116</v>
      </c>
      <c r="M4982" s="3" t="b">
        <f>trust_funds5[[#This Row],[Contributions Outstanding (USD)]]=0</f>
        <v>0</v>
      </c>
      <c r="N4982" s="3" t="str">
        <f t="shared" si="385"/>
        <v>Outstanding</v>
      </c>
      <c r="O4982" s="3" t="str">
        <f t="shared" si="386"/>
        <v>High Contribution &amp; Recent</v>
      </c>
      <c r="P4982" s="3" t="str">
        <f t="shared" si="387"/>
        <v>Other</v>
      </c>
      <c r="Q4982" s="3" t="str">
        <f t="shared" si="388"/>
        <v>Other</v>
      </c>
      <c r="R4982" s="3" t="str">
        <f t="shared" si="389"/>
        <v>Not LCLS</v>
      </c>
      <c r="S4982" s="3" t="str" cm="1">
        <f t="array" ref="S4982">_xlfn.IFS(G4982 &gt; 5000000, "Very High", G4982 &gt; 1000000, "High", G4982 &gt; 500000, "Medium", TRUE, "Low")</f>
        <v>Very High</v>
      </c>
      <c r="T4982" s="3" t="str" cm="1">
        <f t="array" ref="T4982">_xlfn.IFS(B4982 &gt;= 2005, "Post-2005", B4982 &gt;= 2000, "2000-2004", TRUE, "Pre-2000")</f>
        <v>Post-2005</v>
      </c>
    </row>
    <row r="4983" spans="1:20" x14ac:dyDescent="0.85">
      <c r="A4983" s="1">
        <v>41164</v>
      </c>
      <c r="B4983" t="s">
        <v>5570</v>
      </c>
      <c r="C4983" t="s">
        <v>6826</v>
      </c>
      <c r="D4983" t="s">
        <v>6827</v>
      </c>
      <c r="E4983" t="s">
        <v>85</v>
      </c>
      <c r="F4983" t="s">
        <v>86</v>
      </c>
      <c r="G4983" t="s">
        <v>87</v>
      </c>
      <c r="H4983">
        <v>2008</v>
      </c>
      <c r="I4983" s="2">
        <v>2790746.54</v>
      </c>
      <c r="J4983" s="2">
        <v>0</v>
      </c>
      <c r="K4983" s="2">
        <v>2790746.54</v>
      </c>
      <c r="L4983" t="s">
        <v>18</v>
      </c>
      <c r="M4983" s="3" t="b">
        <f>trust_funds5[[#This Row],[Contributions Outstanding (USD)]]=0</f>
        <v>1</v>
      </c>
      <c r="N4983" s="3" t="str">
        <f t="shared" si="385"/>
        <v>Outstanding</v>
      </c>
      <c r="O4983" s="3" t="str">
        <f t="shared" si="386"/>
        <v>High Contribution &amp; Recent</v>
      </c>
      <c r="P4983" s="3" t="str">
        <f t="shared" si="387"/>
        <v>Other</v>
      </c>
      <c r="Q4983" s="3" t="str">
        <f t="shared" si="388"/>
        <v>Other</v>
      </c>
      <c r="R4983" s="3" t="str">
        <f t="shared" si="389"/>
        <v>Not LCLS</v>
      </c>
      <c r="S4983" s="3" t="str" cm="1">
        <f t="array" ref="S4983">_xlfn.IFS(G4983 &gt; 5000000, "Very High", G4983 &gt; 1000000, "High", G4983 &gt; 500000, "Medium", TRUE, "Low")</f>
        <v>Very High</v>
      </c>
      <c r="T4983" s="3" t="str" cm="1">
        <f t="array" ref="T4983">_xlfn.IFS(B4983 &gt;= 2005, "Post-2005", B4983 &gt;= 2000, "2000-2004", TRUE, "Pre-2000")</f>
        <v>Post-2005</v>
      </c>
    </row>
    <row r="4984" spans="1:20" x14ac:dyDescent="0.85">
      <c r="A4984" s="1">
        <v>41164</v>
      </c>
      <c r="B4984" t="s">
        <v>581</v>
      </c>
      <c r="C4984" t="s">
        <v>6828</v>
      </c>
      <c r="D4984" t="s">
        <v>6829</v>
      </c>
      <c r="E4984" t="s">
        <v>1722</v>
      </c>
      <c r="F4984" t="s">
        <v>1723</v>
      </c>
      <c r="G4984" t="s">
        <v>1724</v>
      </c>
      <c r="H4984">
        <v>2008</v>
      </c>
      <c r="I4984" s="2">
        <v>322892.37</v>
      </c>
      <c r="J4984" s="2">
        <v>0</v>
      </c>
      <c r="K4984" s="2">
        <v>322892.37</v>
      </c>
      <c r="L4984" t="s">
        <v>18</v>
      </c>
      <c r="M4984" s="3" t="b">
        <f>trust_funds5[[#This Row],[Contributions Outstanding (USD)]]=0</f>
        <v>1</v>
      </c>
      <c r="N4984" s="3" t="str">
        <f t="shared" si="385"/>
        <v>Outstanding</v>
      </c>
      <c r="O4984" s="3" t="str">
        <f t="shared" si="386"/>
        <v>High Contribution &amp; Recent</v>
      </c>
      <c r="P4984" s="3" t="str">
        <f t="shared" si="387"/>
        <v>Other</v>
      </c>
      <c r="Q4984" s="3" t="str">
        <f t="shared" si="388"/>
        <v>Other</v>
      </c>
      <c r="R4984" s="3" t="str">
        <f t="shared" si="389"/>
        <v>Not LCLS</v>
      </c>
      <c r="S4984" s="3" t="str" cm="1">
        <f t="array" ref="S4984">_xlfn.IFS(G4984 &gt; 5000000, "Very High", G4984 &gt; 1000000, "High", G4984 &gt; 500000, "Medium", TRUE, "Low")</f>
        <v>Very High</v>
      </c>
      <c r="T4984" s="3" t="str" cm="1">
        <f t="array" ref="T4984">_xlfn.IFS(B4984 &gt;= 2005, "Post-2005", B4984 &gt;= 2000, "2000-2004", TRUE, "Pre-2000")</f>
        <v>Post-2005</v>
      </c>
    </row>
    <row r="4985" spans="1:20" x14ac:dyDescent="0.85">
      <c r="A4985" s="1">
        <v>41164</v>
      </c>
      <c r="B4985" t="s">
        <v>6382</v>
      </c>
      <c r="C4985" t="s">
        <v>6383</v>
      </c>
      <c r="D4985" t="s">
        <v>6384</v>
      </c>
      <c r="E4985" t="s">
        <v>2863</v>
      </c>
      <c r="F4985" t="s">
        <v>2864</v>
      </c>
      <c r="G4985" t="s">
        <v>3051</v>
      </c>
      <c r="H4985">
        <v>2008</v>
      </c>
      <c r="I4985" s="2">
        <v>29094000</v>
      </c>
      <c r="J4985" s="2">
        <v>0</v>
      </c>
      <c r="K4985" s="2">
        <v>29094000</v>
      </c>
      <c r="L4985" t="s">
        <v>116</v>
      </c>
      <c r="M4985" s="3" t="b">
        <f>trust_funds5[[#This Row],[Contributions Outstanding (USD)]]=0</f>
        <v>1</v>
      </c>
      <c r="N4985" s="3" t="str">
        <f t="shared" si="385"/>
        <v>Outstanding</v>
      </c>
      <c r="O4985" s="3" t="str">
        <f t="shared" si="386"/>
        <v>High Contribution &amp; Recent</v>
      </c>
      <c r="P4985" s="3" t="str">
        <f t="shared" si="387"/>
        <v>Other</v>
      </c>
      <c r="Q4985" s="3" t="str">
        <f t="shared" si="388"/>
        <v>Other</v>
      </c>
      <c r="R4985" s="3" t="str">
        <f t="shared" si="389"/>
        <v>Not LCLS</v>
      </c>
      <c r="S4985" s="3" t="str" cm="1">
        <f t="array" ref="S4985">_xlfn.IFS(G4985 &gt; 5000000, "Very High", G4985 &gt; 1000000, "High", G4985 &gt; 500000, "Medium", TRUE, "Low")</f>
        <v>Very High</v>
      </c>
      <c r="T4985" s="3" t="str" cm="1">
        <f t="array" ref="T4985">_xlfn.IFS(B4985 &gt;= 2005, "Post-2005", B4985 &gt;= 2000, "2000-2004", TRUE, "Pre-2000")</f>
        <v>Post-2005</v>
      </c>
    </row>
    <row r="4986" spans="1:20" x14ac:dyDescent="0.85">
      <c r="A4986" s="1">
        <v>41164</v>
      </c>
      <c r="B4986" t="s">
        <v>90</v>
      </c>
      <c r="C4986" t="s">
        <v>6830</v>
      </c>
      <c r="D4986" t="s">
        <v>6831</v>
      </c>
      <c r="E4986" t="s">
        <v>56</v>
      </c>
      <c r="F4986" t="s">
        <v>57</v>
      </c>
      <c r="G4986" t="s">
        <v>58</v>
      </c>
      <c r="H4986">
        <v>2008</v>
      </c>
      <c r="I4986" s="2">
        <v>1188224.1000000001</v>
      </c>
      <c r="J4986" s="2">
        <v>0</v>
      </c>
      <c r="K4986" s="2">
        <v>1188224.1000000001</v>
      </c>
      <c r="L4986" t="s">
        <v>18</v>
      </c>
      <c r="M4986" s="3" t="b">
        <f>trust_funds5[[#This Row],[Contributions Outstanding (USD)]]=0</f>
        <v>1</v>
      </c>
      <c r="N4986" s="3" t="str">
        <f t="shared" si="385"/>
        <v>Outstanding</v>
      </c>
      <c r="O4986" s="3" t="str">
        <f t="shared" si="386"/>
        <v>High Contribution &amp; Recent</v>
      </c>
      <c r="P4986" s="3" t="str">
        <f t="shared" si="387"/>
        <v>Other</v>
      </c>
      <c r="Q4986" s="3" t="str">
        <f t="shared" si="388"/>
        <v>Other</v>
      </c>
      <c r="R4986" s="3" t="str">
        <f t="shared" si="389"/>
        <v>Not LCLS</v>
      </c>
      <c r="S4986" s="3" t="str" cm="1">
        <f t="array" ref="S4986">_xlfn.IFS(G4986 &gt; 5000000, "Very High", G4986 &gt; 1000000, "High", G4986 &gt; 500000, "Medium", TRUE, "Low")</f>
        <v>Very High</v>
      </c>
      <c r="T4986" s="3" t="str" cm="1">
        <f t="array" ref="T4986">_xlfn.IFS(B4986 &gt;= 2005, "Post-2005", B4986 &gt;= 2000, "2000-2004", TRUE, "Pre-2000")</f>
        <v>Post-2005</v>
      </c>
    </row>
    <row r="4987" spans="1:20" x14ac:dyDescent="0.85">
      <c r="A4987" s="1">
        <v>41164</v>
      </c>
      <c r="B4987" t="s">
        <v>90</v>
      </c>
      <c r="C4987" t="s">
        <v>6830</v>
      </c>
      <c r="D4987" t="s">
        <v>6831</v>
      </c>
      <c r="E4987" t="s">
        <v>15</v>
      </c>
      <c r="F4987" t="s">
        <v>16</v>
      </c>
      <c r="G4987" t="s">
        <v>17</v>
      </c>
      <c r="H4987">
        <v>2008</v>
      </c>
      <c r="I4987" s="2">
        <v>581613.41</v>
      </c>
      <c r="J4987" s="2">
        <v>0</v>
      </c>
      <c r="K4987" s="2">
        <v>581613.41</v>
      </c>
      <c r="L4987" t="s">
        <v>18</v>
      </c>
      <c r="M4987" s="3" t="b">
        <f>trust_funds5[[#This Row],[Contributions Outstanding (USD)]]=0</f>
        <v>1</v>
      </c>
      <c r="N4987" s="3" t="str">
        <f t="shared" si="385"/>
        <v>Outstanding</v>
      </c>
      <c r="O4987" s="3" t="str">
        <f t="shared" si="386"/>
        <v>High Contribution &amp; Recent</v>
      </c>
      <c r="P4987" s="3" t="str">
        <f t="shared" si="387"/>
        <v>Other</v>
      </c>
      <c r="Q4987" s="3" t="str">
        <f t="shared" si="388"/>
        <v>Other</v>
      </c>
      <c r="R4987" s="3" t="str">
        <f t="shared" si="389"/>
        <v>Not LCLS</v>
      </c>
      <c r="S4987" s="3" t="str" cm="1">
        <f t="array" ref="S4987">_xlfn.IFS(G4987 &gt; 5000000, "Very High", G4987 &gt; 1000000, "High", G4987 &gt; 500000, "Medium", TRUE, "Low")</f>
        <v>Very High</v>
      </c>
      <c r="T4987" s="3" t="str" cm="1">
        <f t="array" ref="T4987">_xlfn.IFS(B4987 &gt;= 2005, "Post-2005", B4987 &gt;= 2000, "2000-2004", TRUE, "Pre-2000")</f>
        <v>Post-2005</v>
      </c>
    </row>
    <row r="4988" spans="1:20" x14ac:dyDescent="0.85">
      <c r="A4988" s="1">
        <v>41164</v>
      </c>
      <c r="B4988" t="s">
        <v>90</v>
      </c>
      <c r="C4988" t="s">
        <v>6830</v>
      </c>
      <c r="D4988" t="s">
        <v>6831</v>
      </c>
      <c r="E4988" t="s">
        <v>200</v>
      </c>
      <c r="F4988" t="s">
        <v>201</v>
      </c>
      <c r="G4988" t="s">
        <v>213</v>
      </c>
      <c r="H4988">
        <v>2008</v>
      </c>
      <c r="I4988" s="2">
        <v>700334.35</v>
      </c>
      <c r="J4988" s="2">
        <v>0</v>
      </c>
      <c r="K4988" s="2">
        <v>700334.35</v>
      </c>
      <c r="L4988" t="s">
        <v>18</v>
      </c>
      <c r="M4988" s="3" t="b">
        <f>trust_funds5[[#This Row],[Contributions Outstanding (USD)]]=0</f>
        <v>1</v>
      </c>
      <c r="N4988" s="3" t="str">
        <f t="shared" si="385"/>
        <v>Outstanding</v>
      </c>
      <c r="O4988" s="3" t="str">
        <f t="shared" si="386"/>
        <v>High Contribution &amp; Recent</v>
      </c>
      <c r="P4988" s="3" t="str">
        <f t="shared" si="387"/>
        <v>Other</v>
      </c>
      <c r="Q4988" s="3" t="str">
        <f t="shared" si="388"/>
        <v>Other</v>
      </c>
      <c r="R4988" s="3" t="str">
        <f t="shared" si="389"/>
        <v>Not LCLS</v>
      </c>
      <c r="S4988" s="3" t="str" cm="1">
        <f t="array" ref="S4988">_xlfn.IFS(G4988 &gt; 5000000, "Very High", G4988 &gt; 1000000, "High", G4988 &gt; 500000, "Medium", TRUE, "Low")</f>
        <v>Very High</v>
      </c>
      <c r="T4988" s="3" t="str" cm="1">
        <f t="array" ref="T4988">_xlfn.IFS(B4988 &gt;= 2005, "Post-2005", B4988 &gt;= 2000, "2000-2004", TRUE, "Pre-2000")</f>
        <v>Post-2005</v>
      </c>
    </row>
    <row r="4989" spans="1:20" x14ac:dyDescent="0.85">
      <c r="A4989" s="1">
        <v>41164</v>
      </c>
      <c r="B4989" t="s">
        <v>90</v>
      </c>
      <c r="C4989" t="s">
        <v>6830</v>
      </c>
      <c r="D4989" t="s">
        <v>6831</v>
      </c>
      <c r="E4989" t="s">
        <v>288</v>
      </c>
      <c r="F4989" t="s">
        <v>289</v>
      </c>
      <c r="G4989" t="s">
        <v>290</v>
      </c>
      <c r="H4989">
        <v>2008</v>
      </c>
      <c r="I4989" s="2">
        <v>255396.16</v>
      </c>
      <c r="J4989" s="2">
        <v>0</v>
      </c>
      <c r="K4989" s="2">
        <v>255396.16</v>
      </c>
      <c r="L4989" t="s">
        <v>18</v>
      </c>
      <c r="M4989" s="3" t="b">
        <f>trust_funds5[[#This Row],[Contributions Outstanding (USD)]]=0</f>
        <v>1</v>
      </c>
      <c r="N4989" s="3" t="str">
        <f t="shared" si="385"/>
        <v>Outstanding</v>
      </c>
      <c r="O4989" s="3" t="str">
        <f t="shared" si="386"/>
        <v>High Contribution &amp; Recent</v>
      </c>
      <c r="P4989" s="3" t="str">
        <f t="shared" si="387"/>
        <v>Other</v>
      </c>
      <c r="Q4989" s="3" t="str">
        <f t="shared" si="388"/>
        <v>Other</v>
      </c>
      <c r="R4989" s="3" t="str">
        <f t="shared" si="389"/>
        <v>Not LCLS</v>
      </c>
      <c r="S4989" s="3" t="str" cm="1">
        <f t="array" ref="S4989">_xlfn.IFS(G4989 &gt; 5000000, "Very High", G4989 &gt; 1000000, "High", G4989 &gt; 500000, "Medium", TRUE, "Low")</f>
        <v>Very High</v>
      </c>
      <c r="T4989" s="3" t="str" cm="1">
        <f t="array" ref="T4989">_xlfn.IFS(B4989 &gt;= 2005, "Post-2005", B4989 &gt;= 2000, "2000-2004", TRUE, "Pre-2000")</f>
        <v>Post-2005</v>
      </c>
    </row>
    <row r="4990" spans="1:20" x14ac:dyDescent="0.85">
      <c r="A4990" s="1">
        <v>41164</v>
      </c>
      <c r="B4990" t="s">
        <v>90</v>
      </c>
      <c r="C4990" t="s">
        <v>6830</v>
      </c>
      <c r="D4990" t="s">
        <v>6831</v>
      </c>
      <c r="E4990" t="s">
        <v>1408</v>
      </c>
      <c r="F4990" t="s">
        <v>1409</v>
      </c>
      <c r="G4990" t="s">
        <v>1410</v>
      </c>
      <c r="H4990">
        <v>2008</v>
      </c>
      <c r="I4990" s="2">
        <v>764861.26</v>
      </c>
      <c r="J4990" s="2">
        <v>0</v>
      </c>
      <c r="K4990" s="2">
        <v>764861.26</v>
      </c>
      <c r="L4990" t="s">
        <v>18</v>
      </c>
      <c r="M4990" s="3" t="b">
        <f>trust_funds5[[#This Row],[Contributions Outstanding (USD)]]=0</f>
        <v>1</v>
      </c>
      <c r="N4990" s="3" t="str">
        <f t="shared" si="385"/>
        <v>Outstanding</v>
      </c>
      <c r="O4990" s="3" t="str">
        <f t="shared" si="386"/>
        <v>High Contribution &amp; Recent</v>
      </c>
      <c r="P4990" s="3" t="str">
        <f t="shared" si="387"/>
        <v>Other</v>
      </c>
      <c r="Q4990" s="3" t="str">
        <f t="shared" si="388"/>
        <v>Other</v>
      </c>
      <c r="R4990" s="3" t="str">
        <f t="shared" si="389"/>
        <v>Not LCLS</v>
      </c>
      <c r="S4990" s="3" t="str" cm="1">
        <f t="array" ref="S4990">_xlfn.IFS(G4990 &gt; 5000000, "Very High", G4990 &gt; 1000000, "High", G4990 &gt; 500000, "Medium", TRUE, "Low")</f>
        <v>Very High</v>
      </c>
      <c r="T4990" s="3" t="str" cm="1">
        <f t="array" ref="T4990">_xlfn.IFS(B4990 &gt;= 2005, "Post-2005", B4990 &gt;= 2000, "2000-2004", TRUE, "Pre-2000")</f>
        <v>Post-2005</v>
      </c>
    </row>
    <row r="4991" spans="1:20" x14ac:dyDescent="0.85">
      <c r="A4991" s="1">
        <v>41164</v>
      </c>
      <c r="B4991" t="s">
        <v>90</v>
      </c>
      <c r="C4991" t="s">
        <v>6830</v>
      </c>
      <c r="D4991" t="s">
        <v>6831</v>
      </c>
      <c r="E4991" t="s">
        <v>223</v>
      </c>
      <c r="F4991" t="s">
        <v>224</v>
      </c>
      <c r="G4991" t="s">
        <v>225</v>
      </c>
      <c r="H4991">
        <v>2008</v>
      </c>
      <c r="I4991" s="2">
        <v>188851.22</v>
      </c>
      <c r="J4991" s="2">
        <v>0</v>
      </c>
      <c r="K4991" s="2">
        <v>188851.22</v>
      </c>
      <c r="L4991" t="s">
        <v>18</v>
      </c>
      <c r="M4991" s="3" t="b">
        <f>trust_funds5[[#This Row],[Contributions Outstanding (USD)]]=0</f>
        <v>1</v>
      </c>
      <c r="N4991" s="3" t="str">
        <f t="shared" si="385"/>
        <v>Outstanding</v>
      </c>
      <c r="O4991" s="3" t="str">
        <f t="shared" si="386"/>
        <v>High Contribution &amp; Recent</v>
      </c>
      <c r="P4991" s="3" t="str">
        <f t="shared" si="387"/>
        <v>Other</v>
      </c>
      <c r="Q4991" s="3" t="str">
        <f t="shared" si="388"/>
        <v>Other</v>
      </c>
      <c r="R4991" s="3" t="str">
        <f t="shared" si="389"/>
        <v>Not LCLS</v>
      </c>
      <c r="S4991" s="3" t="str" cm="1">
        <f t="array" ref="S4991">_xlfn.IFS(G4991 &gt; 5000000, "Very High", G4991 &gt; 1000000, "High", G4991 &gt; 500000, "Medium", TRUE, "Low")</f>
        <v>Very High</v>
      </c>
      <c r="T4991" s="3" t="str" cm="1">
        <f t="array" ref="T4991">_xlfn.IFS(B4991 &gt;= 2005, "Post-2005", B4991 &gt;= 2000, "2000-2004", TRUE, "Pre-2000")</f>
        <v>Post-2005</v>
      </c>
    </row>
    <row r="4992" spans="1:20" x14ac:dyDescent="0.85">
      <c r="A4992" s="1">
        <v>41164</v>
      </c>
      <c r="B4992" t="s">
        <v>90</v>
      </c>
      <c r="C4992" t="s">
        <v>6830</v>
      </c>
      <c r="D4992" t="s">
        <v>6831</v>
      </c>
      <c r="E4992" t="s">
        <v>119</v>
      </c>
      <c r="F4992" t="s">
        <v>120</v>
      </c>
      <c r="G4992" t="s">
        <v>121</v>
      </c>
      <c r="H4992">
        <v>2008</v>
      </c>
      <c r="I4992" s="2">
        <v>665596.78</v>
      </c>
      <c r="J4992" s="2">
        <v>0</v>
      </c>
      <c r="K4992" s="2">
        <v>665596.78</v>
      </c>
      <c r="L4992" t="s">
        <v>18</v>
      </c>
      <c r="M4992" s="3" t="b">
        <f>trust_funds5[[#This Row],[Contributions Outstanding (USD)]]=0</f>
        <v>1</v>
      </c>
      <c r="N4992" s="3" t="str">
        <f t="shared" si="385"/>
        <v>Outstanding</v>
      </c>
      <c r="O4992" s="3" t="str">
        <f t="shared" si="386"/>
        <v>High Contribution &amp; Recent</v>
      </c>
      <c r="P4992" s="3" t="str">
        <f t="shared" si="387"/>
        <v>Other</v>
      </c>
      <c r="Q4992" s="3" t="str">
        <f t="shared" si="388"/>
        <v>Other</v>
      </c>
      <c r="R4992" s="3" t="str">
        <f t="shared" si="389"/>
        <v>Not LCLS</v>
      </c>
      <c r="S4992" s="3" t="str" cm="1">
        <f t="array" ref="S4992">_xlfn.IFS(G4992 &gt; 5000000, "Very High", G4992 &gt; 1000000, "High", G4992 &gt; 500000, "Medium", TRUE, "Low")</f>
        <v>Very High</v>
      </c>
      <c r="T4992" s="3" t="str" cm="1">
        <f t="array" ref="T4992">_xlfn.IFS(B4992 &gt;= 2005, "Post-2005", B4992 &gt;= 2000, "2000-2004", TRUE, "Pre-2000")</f>
        <v>Post-2005</v>
      </c>
    </row>
    <row r="4993" spans="1:20" x14ac:dyDescent="0.85">
      <c r="A4993" s="1">
        <v>41164</v>
      </c>
      <c r="B4993" t="s">
        <v>90</v>
      </c>
      <c r="C4993" t="s">
        <v>6830</v>
      </c>
      <c r="D4993" t="s">
        <v>6831</v>
      </c>
      <c r="E4993" t="s">
        <v>42</v>
      </c>
      <c r="F4993" t="s">
        <v>43</v>
      </c>
      <c r="G4993" t="s">
        <v>76</v>
      </c>
      <c r="H4993">
        <v>2008</v>
      </c>
      <c r="I4993" s="2">
        <v>437052.14</v>
      </c>
      <c r="J4993" s="2">
        <v>0</v>
      </c>
      <c r="K4993" s="2">
        <v>437052.14</v>
      </c>
      <c r="L4993" t="s">
        <v>18</v>
      </c>
      <c r="M4993" s="3" t="b">
        <f>trust_funds5[[#This Row],[Contributions Outstanding (USD)]]=0</f>
        <v>1</v>
      </c>
      <c r="N4993" s="3" t="str">
        <f t="shared" si="385"/>
        <v>Outstanding</v>
      </c>
      <c r="O4993" s="3" t="str">
        <f t="shared" si="386"/>
        <v>High Contribution &amp; Recent</v>
      </c>
      <c r="P4993" s="3" t="str">
        <f t="shared" si="387"/>
        <v>Other</v>
      </c>
      <c r="Q4993" s="3" t="str">
        <f t="shared" si="388"/>
        <v>Other</v>
      </c>
      <c r="R4993" s="3" t="str">
        <f t="shared" si="389"/>
        <v>Not LCLS</v>
      </c>
      <c r="S4993" s="3" t="str" cm="1">
        <f t="array" ref="S4993">_xlfn.IFS(G4993 &gt; 5000000, "Very High", G4993 &gt; 1000000, "High", G4993 &gt; 500000, "Medium", TRUE, "Low")</f>
        <v>Very High</v>
      </c>
      <c r="T4993" s="3" t="str" cm="1">
        <f t="array" ref="T4993">_xlfn.IFS(B4993 &gt;= 2005, "Post-2005", B4993 &gt;= 2000, "2000-2004", TRUE, "Pre-2000")</f>
        <v>Post-2005</v>
      </c>
    </row>
    <row r="4994" spans="1:20" x14ac:dyDescent="0.85">
      <c r="A4994" s="1">
        <v>41164</v>
      </c>
      <c r="B4994" t="s">
        <v>90</v>
      </c>
      <c r="C4994" t="s">
        <v>6830</v>
      </c>
      <c r="D4994" t="s">
        <v>6831</v>
      </c>
      <c r="E4994" t="s">
        <v>1280</v>
      </c>
      <c r="F4994" t="s">
        <v>1281</v>
      </c>
      <c r="G4994" t="s">
        <v>1282</v>
      </c>
      <c r="H4994">
        <v>2008</v>
      </c>
      <c r="I4994" s="2">
        <v>114086.91</v>
      </c>
      <c r="J4994" s="2">
        <v>0</v>
      </c>
      <c r="K4994" s="2">
        <v>114086.91</v>
      </c>
      <c r="L4994" t="s">
        <v>18</v>
      </c>
      <c r="M4994" s="3" t="b">
        <f>trust_funds5[[#This Row],[Contributions Outstanding (USD)]]=0</f>
        <v>1</v>
      </c>
      <c r="N4994" s="3" t="str">
        <f t="shared" ref="N4994:N5057" si="390">IF(D4994 &gt; 0, "Outstanding", "No Outstanding")</f>
        <v>Outstanding</v>
      </c>
      <c r="O4994" s="3" t="str">
        <f t="shared" ref="O4994:O5057" si="391">IF(AND(C4994 &gt; 1000000, B4994 &gt; 2000), "High Contribution &amp; Recent", "Other")</f>
        <v>High Contribution &amp; Recent</v>
      </c>
      <c r="P4994" s="3" t="str">
        <f t="shared" ref="P4994:P5057" si="392">IF(AND(B4994 = 2000, E4994 = "Canada"), "Year 2000, Canada", "Other")</f>
        <v>Other</v>
      </c>
      <c r="Q4994" s="3" t="str">
        <f t="shared" ref="Q4994:Q5057" si="393">IF(OR(E4994 = "Canada", E4994 = "Sweden"), "Canada or Sweden", "Other")</f>
        <v>Other</v>
      </c>
      <c r="R4994" s="3" t="str">
        <f t="shared" ref="R4994:R5057" si="394">IF(NOT(F4994 = "LCLS"), "Not LCLS", "LCLS")</f>
        <v>Not LCLS</v>
      </c>
      <c r="S4994" s="3" t="str" cm="1">
        <f t="array" ref="S4994">_xlfn.IFS(G4994 &gt; 5000000, "Very High", G4994 &gt; 1000000, "High", G4994 &gt; 500000, "Medium", TRUE, "Low")</f>
        <v>Very High</v>
      </c>
      <c r="T4994" s="3" t="str" cm="1">
        <f t="array" ref="T4994">_xlfn.IFS(B4994 &gt;= 2005, "Post-2005", B4994 &gt;= 2000, "2000-2004", TRUE, "Pre-2000")</f>
        <v>Post-2005</v>
      </c>
    </row>
    <row r="4995" spans="1:20" x14ac:dyDescent="0.85">
      <c r="A4995" s="1">
        <v>41164</v>
      </c>
      <c r="B4995" t="s">
        <v>90</v>
      </c>
      <c r="C4995" t="s">
        <v>6830</v>
      </c>
      <c r="D4995" t="s">
        <v>6831</v>
      </c>
      <c r="E4995" t="s">
        <v>21</v>
      </c>
      <c r="F4995" t="s">
        <v>22</v>
      </c>
      <c r="G4995" t="s">
        <v>23</v>
      </c>
      <c r="H4995">
        <v>2008</v>
      </c>
      <c r="I4995" s="2">
        <v>507262.87</v>
      </c>
      <c r="J4995" s="2">
        <v>0</v>
      </c>
      <c r="K4995" s="2">
        <v>507262.87</v>
      </c>
      <c r="L4995" t="s">
        <v>18</v>
      </c>
      <c r="M4995" s="3" t="b">
        <f>trust_funds5[[#This Row],[Contributions Outstanding (USD)]]=0</f>
        <v>1</v>
      </c>
      <c r="N4995" s="3" t="str">
        <f t="shared" si="390"/>
        <v>Outstanding</v>
      </c>
      <c r="O4995" s="3" t="str">
        <f t="shared" si="391"/>
        <v>High Contribution &amp; Recent</v>
      </c>
      <c r="P4995" s="3" t="str">
        <f t="shared" si="392"/>
        <v>Other</v>
      </c>
      <c r="Q4995" s="3" t="str">
        <f t="shared" si="393"/>
        <v>Other</v>
      </c>
      <c r="R4995" s="3" t="str">
        <f t="shared" si="394"/>
        <v>Not LCLS</v>
      </c>
      <c r="S4995" s="3" t="str" cm="1">
        <f t="array" ref="S4995">_xlfn.IFS(G4995 &gt; 5000000, "Very High", G4995 &gt; 1000000, "High", G4995 &gt; 500000, "Medium", TRUE, "Low")</f>
        <v>Very High</v>
      </c>
      <c r="T4995" s="3" t="str" cm="1">
        <f t="array" ref="T4995">_xlfn.IFS(B4995 &gt;= 2005, "Post-2005", B4995 &gt;= 2000, "2000-2004", TRUE, "Pre-2000")</f>
        <v>Post-2005</v>
      </c>
    </row>
    <row r="4996" spans="1:20" x14ac:dyDescent="0.85">
      <c r="A4996" s="1">
        <v>41164</v>
      </c>
      <c r="B4996" t="s">
        <v>90</v>
      </c>
      <c r="C4996" t="s">
        <v>6830</v>
      </c>
      <c r="D4996" t="s">
        <v>6831</v>
      </c>
      <c r="E4996" t="s">
        <v>93</v>
      </c>
      <c r="F4996" t="s">
        <v>94</v>
      </c>
      <c r="H4996">
        <v>2008</v>
      </c>
      <c r="I4996" s="2">
        <v>975017.77</v>
      </c>
      <c r="J4996" s="2">
        <v>0</v>
      </c>
      <c r="K4996" s="2">
        <v>975017.77</v>
      </c>
      <c r="L4996" t="s">
        <v>18</v>
      </c>
      <c r="M4996" s="3" t="b">
        <f>trust_funds5[[#This Row],[Contributions Outstanding (USD)]]=0</f>
        <v>1</v>
      </c>
      <c r="N4996" s="3" t="str">
        <f t="shared" si="390"/>
        <v>Outstanding</v>
      </c>
      <c r="O4996" s="3" t="str">
        <f t="shared" si="391"/>
        <v>High Contribution &amp; Recent</v>
      </c>
      <c r="P4996" s="3" t="str">
        <f t="shared" si="392"/>
        <v>Other</v>
      </c>
      <c r="Q4996" s="3" t="str">
        <f t="shared" si="393"/>
        <v>Other</v>
      </c>
      <c r="R4996" s="3" t="str">
        <f t="shared" si="394"/>
        <v>Not LCLS</v>
      </c>
      <c r="S4996" s="3" t="str" cm="1">
        <f t="array" ref="S4996">_xlfn.IFS(G4996 &gt; 5000000, "Very High", G4996 &gt; 1000000, "High", G4996 &gt; 500000, "Medium", TRUE, "Low")</f>
        <v>Low</v>
      </c>
      <c r="T4996" s="3" t="str" cm="1">
        <f t="array" ref="T4996">_xlfn.IFS(B4996 &gt;= 2005, "Post-2005", B4996 &gt;= 2000, "2000-2004", TRUE, "Pre-2000")</f>
        <v>Post-2005</v>
      </c>
    </row>
    <row r="4997" spans="1:20" x14ac:dyDescent="0.85">
      <c r="A4997" s="1">
        <v>41164</v>
      </c>
      <c r="B4997" t="s">
        <v>90</v>
      </c>
      <c r="C4997" t="s">
        <v>6832</v>
      </c>
      <c r="D4997" t="s">
        <v>6833</v>
      </c>
      <c r="E4997" t="s">
        <v>200</v>
      </c>
      <c r="F4997" t="s">
        <v>201</v>
      </c>
      <c r="G4997" t="s">
        <v>213</v>
      </c>
      <c r="H4997">
        <v>2008</v>
      </c>
      <c r="I4997" s="2">
        <v>3999973</v>
      </c>
      <c r="J4997" s="2">
        <v>27</v>
      </c>
      <c r="K4997" s="2">
        <v>4000000</v>
      </c>
      <c r="L4997" t="s">
        <v>116</v>
      </c>
      <c r="M4997" s="3" t="b">
        <f>trust_funds5[[#This Row],[Contributions Outstanding (USD)]]=0</f>
        <v>0</v>
      </c>
      <c r="N4997" s="3" t="str">
        <f t="shared" si="390"/>
        <v>Outstanding</v>
      </c>
      <c r="O4997" s="3" t="str">
        <f t="shared" si="391"/>
        <v>High Contribution &amp; Recent</v>
      </c>
      <c r="P4997" s="3" t="str">
        <f t="shared" si="392"/>
        <v>Other</v>
      </c>
      <c r="Q4997" s="3" t="str">
        <f t="shared" si="393"/>
        <v>Other</v>
      </c>
      <c r="R4997" s="3" t="str">
        <f t="shared" si="394"/>
        <v>Not LCLS</v>
      </c>
      <c r="S4997" s="3" t="str" cm="1">
        <f t="array" ref="S4997">_xlfn.IFS(G4997 &gt; 5000000, "Very High", G4997 &gt; 1000000, "High", G4997 &gt; 500000, "Medium", TRUE, "Low")</f>
        <v>Very High</v>
      </c>
      <c r="T4997" s="3" t="str" cm="1">
        <f t="array" ref="T4997">_xlfn.IFS(B4997 &gt;= 2005, "Post-2005", B4997 &gt;= 2000, "2000-2004", TRUE, "Pre-2000")</f>
        <v>Post-2005</v>
      </c>
    </row>
    <row r="4998" spans="1:20" x14ac:dyDescent="0.85">
      <c r="A4998" s="1">
        <v>41164</v>
      </c>
      <c r="B4998" t="s">
        <v>90</v>
      </c>
      <c r="C4998" t="s">
        <v>6832</v>
      </c>
      <c r="D4998" t="s">
        <v>6833</v>
      </c>
      <c r="E4998" t="s">
        <v>288</v>
      </c>
      <c r="F4998" t="s">
        <v>289</v>
      </c>
      <c r="G4998" t="s">
        <v>290</v>
      </c>
      <c r="H4998">
        <v>2008</v>
      </c>
      <c r="I4998" s="2">
        <v>8579761.0999999996</v>
      </c>
      <c r="J4998" s="2">
        <v>0</v>
      </c>
      <c r="K4998" s="2">
        <v>8579761.0999999996</v>
      </c>
      <c r="L4998" t="s">
        <v>116</v>
      </c>
      <c r="M4998" s="3" t="b">
        <f>trust_funds5[[#This Row],[Contributions Outstanding (USD)]]=0</f>
        <v>1</v>
      </c>
      <c r="N4998" s="3" t="str">
        <f t="shared" si="390"/>
        <v>Outstanding</v>
      </c>
      <c r="O4998" s="3" t="str">
        <f t="shared" si="391"/>
        <v>High Contribution &amp; Recent</v>
      </c>
      <c r="P4998" s="3" t="str">
        <f t="shared" si="392"/>
        <v>Other</v>
      </c>
      <c r="Q4998" s="3" t="str">
        <f t="shared" si="393"/>
        <v>Other</v>
      </c>
      <c r="R4998" s="3" t="str">
        <f t="shared" si="394"/>
        <v>Not LCLS</v>
      </c>
      <c r="S4998" s="3" t="str" cm="1">
        <f t="array" ref="S4998">_xlfn.IFS(G4998 &gt; 5000000, "Very High", G4998 &gt; 1000000, "High", G4998 &gt; 500000, "Medium", TRUE, "Low")</f>
        <v>Very High</v>
      </c>
      <c r="T4998" s="3" t="str" cm="1">
        <f t="array" ref="T4998">_xlfn.IFS(B4998 &gt;= 2005, "Post-2005", B4998 &gt;= 2000, "2000-2004", TRUE, "Pre-2000")</f>
        <v>Post-2005</v>
      </c>
    </row>
    <row r="4999" spans="1:20" x14ac:dyDescent="0.85">
      <c r="A4999" s="1">
        <v>41164</v>
      </c>
      <c r="B4999" t="s">
        <v>90</v>
      </c>
      <c r="C4999" t="s">
        <v>6832</v>
      </c>
      <c r="D4999" t="s">
        <v>6833</v>
      </c>
      <c r="E4999" t="s">
        <v>93</v>
      </c>
      <c r="F4999" t="s">
        <v>94</v>
      </c>
      <c r="H4999">
        <v>2008</v>
      </c>
      <c r="I4999" s="2">
        <v>2000000</v>
      </c>
      <c r="J4999" s="2">
        <v>0</v>
      </c>
      <c r="K4999" s="2">
        <v>2000000</v>
      </c>
      <c r="L4999" t="s">
        <v>116</v>
      </c>
      <c r="M4999" s="3" t="b">
        <f>trust_funds5[[#This Row],[Contributions Outstanding (USD)]]=0</f>
        <v>1</v>
      </c>
      <c r="N4999" s="3" t="str">
        <f t="shared" si="390"/>
        <v>Outstanding</v>
      </c>
      <c r="O4999" s="3" t="str">
        <f t="shared" si="391"/>
        <v>High Contribution &amp; Recent</v>
      </c>
      <c r="P4999" s="3" t="str">
        <f t="shared" si="392"/>
        <v>Other</v>
      </c>
      <c r="Q4999" s="3" t="str">
        <f t="shared" si="393"/>
        <v>Other</v>
      </c>
      <c r="R4999" s="3" t="str">
        <f t="shared" si="394"/>
        <v>Not LCLS</v>
      </c>
      <c r="S4999" s="3" t="str" cm="1">
        <f t="array" ref="S4999">_xlfn.IFS(G4999 &gt; 5000000, "Very High", G4999 &gt; 1000000, "High", G4999 &gt; 500000, "Medium", TRUE, "Low")</f>
        <v>Low</v>
      </c>
      <c r="T4999" s="3" t="str" cm="1">
        <f t="array" ref="T4999">_xlfn.IFS(B4999 &gt;= 2005, "Post-2005", B4999 &gt;= 2000, "2000-2004", TRUE, "Pre-2000")</f>
        <v>Post-2005</v>
      </c>
    </row>
    <row r="5000" spans="1:20" x14ac:dyDescent="0.85">
      <c r="A5000" s="1">
        <v>41164</v>
      </c>
      <c r="B5000" t="s">
        <v>90</v>
      </c>
      <c r="C5000" t="s">
        <v>4753</v>
      </c>
      <c r="D5000" t="s">
        <v>4754</v>
      </c>
      <c r="E5000" t="s">
        <v>1408</v>
      </c>
      <c r="F5000" t="s">
        <v>1409</v>
      </c>
      <c r="G5000" t="s">
        <v>1410</v>
      </c>
      <c r="H5000">
        <v>2008</v>
      </c>
      <c r="I5000" s="2">
        <v>1422300</v>
      </c>
      <c r="J5000" s="2">
        <v>0</v>
      </c>
      <c r="K5000" s="2">
        <v>1422300</v>
      </c>
      <c r="L5000" t="s">
        <v>18</v>
      </c>
      <c r="M5000" s="3" t="b">
        <f>trust_funds5[[#This Row],[Contributions Outstanding (USD)]]=0</f>
        <v>1</v>
      </c>
      <c r="N5000" s="3" t="str">
        <f t="shared" si="390"/>
        <v>Outstanding</v>
      </c>
      <c r="O5000" s="3" t="str">
        <f t="shared" si="391"/>
        <v>High Contribution &amp; Recent</v>
      </c>
      <c r="P5000" s="3" t="str">
        <f t="shared" si="392"/>
        <v>Other</v>
      </c>
      <c r="Q5000" s="3" t="str">
        <f t="shared" si="393"/>
        <v>Other</v>
      </c>
      <c r="R5000" s="3" t="str">
        <f t="shared" si="394"/>
        <v>Not LCLS</v>
      </c>
      <c r="S5000" s="3" t="str" cm="1">
        <f t="array" ref="S5000">_xlfn.IFS(G5000 &gt; 5000000, "Very High", G5000 &gt; 1000000, "High", G5000 &gt; 500000, "Medium", TRUE, "Low")</f>
        <v>Very High</v>
      </c>
      <c r="T5000" s="3" t="str" cm="1">
        <f t="array" ref="T5000">_xlfn.IFS(B5000 &gt;= 2005, "Post-2005", B5000 &gt;= 2000, "2000-2004", TRUE, "Pre-2000")</f>
        <v>Post-2005</v>
      </c>
    </row>
    <row r="5001" spans="1:20" x14ac:dyDescent="0.85">
      <c r="A5001" s="1">
        <v>41164</v>
      </c>
      <c r="B5001" t="s">
        <v>2654</v>
      </c>
      <c r="C5001" t="s">
        <v>6834</v>
      </c>
      <c r="D5001" t="s">
        <v>6835</v>
      </c>
      <c r="E5001" t="s">
        <v>56</v>
      </c>
      <c r="F5001" t="s">
        <v>57</v>
      </c>
      <c r="G5001" t="s">
        <v>58</v>
      </c>
      <c r="H5001">
        <v>2008</v>
      </c>
      <c r="I5001" s="2">
        <v>29785214.640000001</v>
      </c>
      <c r="J5001" s="2">
        <v>0</v>
      </c>
      <c r="K5001" s="2">
        <v>29785214.640000001</v>
      </c>
      <c r="L5001" t="s">
        <v>116</v>
      </c>
      <c r="M5001" s="3" t="b">
        <f>trust_funds5[[#This Row],[Contributions Outstanding (USD)]]=0</f>
        <v>1</v>
      </c>
      <c r="N5001" s="3" t="str">
        <f t="shared" si="390"/>
        <v>Outstanding</v>
      </c>
      <c r="O5001" s="3" t="str">
        <f t="shared" si="391"/>
        <v>High Contribution &amp; Recent</v>
      </c>
      <c r="P5001" s="3" t="str">
        <f t="shared" si="392"/>
        <v>Other</v>
      </c>
      <c r="Q5001" s="3" t="str">
        <f t="shared" si="393"/>
        <v>Other</v>
      </c>
      <c r="R5001" s="3" t="str">
        <f t="shared" si="394"/>
        <v>Not LCLS</v>
      </c>
      <c r="S5001" s="3" t="str" cm="1">
        <f t="array" ref="S5001">_xlfn.IFS(G5001 &gt; 5000000, "Very High", G5001 &gt; 1000000, "High", G5001 &gt; 500000, "Medium", TRUE, "Low")</f>
        <v>Very High</v>
      </c>
      <c r="T5001" s="3" t="str" cm="1">
        <f t="array" ref="T5001">_xlfn.IFS(B5001 &gt;= 2005, "Post-2005", B5001 &gt;= 2000, "2000-2004", TRUE, "Pre-2000")</f>
        <v>Post-2005</v>
      </c>
    </row>
    <row r="5002" spans="1:20" x14ac:dyDescent="0.85">
      <c r="A5002" s="1">
        <v>41164</v>
      </c>
      <c r="B5002" t="s">
        <v>5963</v>
      </c>
      <c r="C5002" t="s">
        <v>6836</v>
      </c>
      <c r="D5002" t="s">
        <v>6837</v>
      </c>
      <c r="E5002" t="s">
        <v>85</v>
      </c>
      <c r="F5002" t="s">
        <v>86</v>
      </c>
      <c r="G5002" t="s">
        <v>87</v>
      </c>
      <c r="H5002">
        <v>2008</v>
      </c>
      <c r="I5002" s="2">
        <v>1483188.55</v>
      </c>
      <c r="J5002" s="2">
        <v>0</v>
      </c>
      <c r="K5002" s="2">
        <v>1483188.55</v>
      </c>
      <c r="L5002" t="s">
        <v>116</v>
      </c>
      <c r="M5002" s="3" t="b">
        <f>trust_funds5[[#This Row],[Contributions Outstanding (USD)]]=0</f>
        <v>1</v>
      </c>
      <c r="N5002" s="3" t="str">
        <f t="shared" si="390"/>
        <v>Outstanding</v>
      </c>
      <c r="O5002" s="3" t="str">
        <f t="shared" si="391"/>
        <v>High Contribution &amp; Recent</v>
      </c>
      <c r="P5002" s="3" t="str">
        <f t="shared" si="392"/>
        <v>Other</v>
      </c>
      <c r="Q5002" s="3" t="str">
        <f t="shared" si="393"/>
        <v>Other</v>
      </c>
      <c r="R5002" s="3" t="str">
        <f t="shared" si="394"/>
        <v>Not LCLS</v>
      </c>
      <c r="S5002" s="3" t="str" cm="1">
        <f t="array" ref="S5002">_xlfn.IFS(G5002 &gt; 5000000, "Very High", G5002 &gt; 1000000, "High", G5002 &gt; 500000, "Medium", TRUE, "Low")</f>
        <v>Very High</v>
      </c>
      <c r="T5002" s="3" t="str" cm="1">
        <f t="array" ref="T5002">_xlfn.IFS(B5002 &gt;= 2005, "Post-2005", B5002 &gt;= 2000, "2000-2004", TRUE, "Pre-2000")</f>
        <v>Post-2005</v>
      </c>
    </row>
    <row r="5003" spans="1:20" x14ac:dyDescent="0.85">
      <c r="A5003" s="1">
        <v>41164</v>
      </c>
      <c r="B5003" t="s">
        <v>4759</v>
      </c>
      <c r="C5003" t="s">
        <v>4760</v>
      </c>
      <c r="D5003" t="s">
        <v>4761</v>
      </c>
      <c r="E5003" t="s">
        <v>264</v>
      </c>
      <c r="F5003" t="s">
        <v>265</v>
      </c>
      <c r="G5003" t="s">
        <v>266</v>
      </c>
      <c r="H5003">
        <v>2008</v>
      </c>
      <c r="I5003" s="2">
        <v>2166710</v>
      </c>
      <c r="J5003" s="2">
        <v>0</v>
      </c>
      <c r="K5003" s="2">
        <v>2166710</v>
      </c>
      <c r="L5003" t="s">
        <v>18</v>
      </c>
      <c r="M5003" s="3" t="b">
        <f>trust_funds5[[#This Row],[Contributions Outstanding (USD)]]=0</f>
        <v>1</v>
      </c>
      <c r="N5003" s="3" t="str">
        <f t="shared" si="390"/>
        <v>Outstanding</v>
      </c>
      <c r="O5003" s="3" t="str">
        <f t="shared" si="391"/>
        <v>High Contribution &amp; Recent</v>
      </c>
      <c r="P5003" s="3" t="str">
        <f t="shared" si="392"/>
        <v>Other</v>
      </c>
      <c r="Q5003" s="3" t="str">
        <f t="shared" si="393"/>
        <v>Other</v>
      </c>
      <c r="R5003" s="3" t="str">
        <f t="shared" si="394"/>
        <v>Not LCLS</v>
      </c>
      <c r="S5003" s="3" t="str" cm="1">
        <f t="array" ref="S5003">_xlfn.IFS(G5003 &gt; 5000000, "Very High", G5003 &gt; 1000000, "High", G5003 &gt; 500000, "Medium", TRUE, "Low")</f>
        <v>Very High</v>
      </c>
      <c r="T5003" s="3" t="str" cm="1">
        <f t="array" ref="T5003">_xlfn.IFS(B5003 &gt;= 2005, "Post-2005", B5003 &gt;= 2000, "2000-2004", TRUE, "Pre-2000")</f>
        <v>Post-2005</v>
      </c>
    </row>
    <row r="5004" spans="1:20" x14ac:dyDescent="0.85">
      <c r="A5004" s="1">
        <v>41164</v>
      </c>
      <c r="B5004" t="s">
        <v>4759</v>
      </c>
      <c r="C5004" t="s">
        <v>4760</v>
      </c>
      <c r="D5004" t="s">
        <v>4761</v>
      </c>
      <c r="E5004" t="s">
        <v>21</v>
      </c>
      <c r="F5004" t="s">
        <v>22</v>
      </c>
      <c r="G5004" t="s">
        <v>23</v>
      </c>
      <c r="H5004">
        <v>2008</v>
      </c>
      <c r="I5004" s="2">
        <v>3157063.93</v>
      </c>
      <c r="J5004" s="2">
        <v>0</v>
      </c>
      <c r="K5004" s="2">
        <v>3157063.93</v>
      </c>
      <c r="L5004" t="s">
        <v>18</v>
      </c>
      <c r="M5004" s="3" t="b">
        <f>trust_funds5[[#This Row],[Contributions Outstanding (USD)]]=0</f>
        <v>1</v>
      </c>
      <c r="N5004" s="3" t="str">
        <f t="shared" si="390"/>
        <v>Outstanding</v>
      </c>
      <c r="O5004" s="3" t="str">
        <f t="shared" si="391"/>
        <v>High Contribution &amp; Recent</v>
      </c>
      <c r="P5004" s="3" t="str">
        <f t="shared" si="392"/>
        <v>Other</v>
      </c>
      <c r="Q5004" s="3" t="str">
        <f t="shared" si="393"/>
        <v>Other</v>
      </c>
      <c r="R5004" s="3" t="str">
        <f t="shared" si="394"/>
        <v>Not LCLS</v>
      </c>
      <c r="S5004" s="3" t="str" cm="1">
        <f t="array" ref="S5004">_xlfn.IFS(G5004 &gt; 5000000, "Very High", G5004 &gt; 1000000, "High", G5004 &gt; 500000, "Medium", TRUE, "Low")</f>
        <v>Very High</v>
      </c>
      <c r="T5004" s="3" t="str" cm="1">
        <f t="array" ref="T5004">_xlfn.IFS(B5004 &gt;= 2005, "Post-2005", B5004 &gt;= 2000, "2000-2004", TRUE, "Pre-2000")</f>
        <v>Post-2005</v>
      </c>
    </row>
    <row r="5005" spans="1:20" x14ac:dyDescent="0.85">
      <c r="A5005" s="1">
        <v>41164</v>
      </c>
      <c r="B5005" t="s">
        <v>90</v>
      </c>
      <c r="C5005" t="s">
        <v>6373</v>
      </c>
      <c r="D5005" t="s">
        <v>6374</v>
      </c>
      <c r="E5005" t="s">
        <v>102</v>
      </c>
      <c r="F5005" t="s">
        <v>103</v>
      </c>
      <c r="G5005" t="s">
        <v>104</v>
      </c>
      <c r="H5005">
        <v>2008</v>
      </c>
      <c r="I5005" s="2">
        <v>25674990</v>
      </c>
      <c r="J5005" s="2">
        <v>6848432.1100000003</v>
      </c>
      <c r="K5005" s="2">
        <v>32523422.109999999</v>
      </c>
      <c r="L5005" t="s">
        <v>116</v>
      </c>
      <c r="M5005" s="3" t="b">
        <f>trust_funds5[[#This Row],[Contributions Outstanding (USD)]]=0</f>
        <v>0</v>
      </c>
      <c r="N5005" s="3" t="str">
        <f t="shared" si="390"/>
        <v>Outstanding</v>
      </c>
      <c r="O5005" s="3" t="str">
        <f t="shared" si="391"/>
        <v>High Contribution &amp; Recent</v>
      </c>
      <c r="P5005" s="3" t="str">
        <f t="shared" si="392"/>
        <v>Other</v>
      </c>
      <c r="Q5005" s="3" t="str">
        <f t="shared" si="393"/>
        <v>Other</v>
      </c>
      <c r="R5005" s="3" t="str">
        <f t="shared" si="394"/>
        <v>Not LCLS</v>
      </c>
      <c r="S5005" s="3" t="str" cm="1">
        <f t="array" ref="S5005">_xlfn.IFS(G5005 &gt; 5000000, "Very High", G5005 &gt; 1000000, "High", G5005 &gt; 500000, "Medium", TRUE, "Low")</f>
        <v>Very High</v>
      </c>
      <c r="T5005" s="3" t="str" cm="1">
        <f t="array" ref="T5005">_xlfn.IFS(B5005 &gt;= 2005, "Post-2005", B5005 &gt;= 2000, "2000-2004", TRUE, "Pre-2000")</f>
        <v>Post-2005</v>
      </c>
    </row>
    <row r="5006" spans="1:20" x14ac:dyDescent="0.85">
      <c r="A5006" s="1">
        <v>41164</v>
      </c>
      <c r="B5006" t="s">
        <v>6379</v>
      </c>
      <c r="C5006" t="s">
        <v>6380</v>
      </c>
      <c r="D5006" t="s">
        <v>6381</v>
      </c>
      <c r="E5006" t="s">
        <v>102</v>
      </c>
      <c r="F5006" t="s">
        <v>103</v>
      </c>
      <c r="G5006" t="s">
        <v>104</v>
      </c>
      <c r="H5006">
        <v>2008</v>
      </c>
      <c r="I5006" s="2">
        <v>1731981</v>
      </c>
      <c r="J5006" s="2">
        <v>0</v>
      </c>
      <c r="K5006" s="2">
        <v>1731981</v>
      </c>
      <c r="L5006" t="s">
        <v>116</v>
      </c>
      <c r="M5006" s="3" t="b">
        <f>trust_funds5[[#This Row],[Contributions Outstanding (USD)]]=0</f>
        <v>1</v>
      </c>
      <c r="N5006" s="3" t="str">
        <f t="shared" si="390"/>
        <v>Outstanding</v>
      </c>
      <c r="O5006" s="3" t="str">
        <f t="shared" si="391"/>
        <v>High Contribution &amp; Recent</v>
      </c>
      <c r="P5006" s="3" t="str">
        <f t="shared" si="392"/>
        <v>Other</v>
      </c>
      <c r="Q5006" s="3" t="str">
        <f t="shared" si="393"/>
        <v>Other</v>
      </c>
      <c r="R5006" s="3" t="str">
        <f t="shared" si="394"/>
        <v>Not LCLS</v>
      </c>
      <c r="S5006" s="3" t="str" cm="1">
        <f t="array" ref="S5006">_xlfn.IFS(G5006 &gt; 5000000, "Very High", G5006 &gt; 1000000, "High", G5006 &gt; 500000, "Medium", TRUE, "Low")</f>
        <v>Very High</v>
      </c>
      <c r="T5006" s="3" t="str" cm="1">
        <f t="array" ref="T5006">_xlfn.IFS(B5006 &gt;= 2005, "Post-2005", B5006 &gt;= 2000, "2000-2004", TRUE, "Pre-2000")</f>
        <v>Post-2005</v>
      </c>
    </row>
    <row r="5007" spans="1:20" x14ac:dyDescent="0.85">
      <c r="A5007" s="1">
        <v>41164</v>
      </c>
      <c r="B5007" t="s">
        <v>2137</v>
      </c>
      <c r="C5007" t="s">
        <v>6838</v>
      </c>
      <c r="D5007" t="s">
        <v>6839</v>
      </c>
      <c r="E5007" t="s">
        <v>102</v>
      </c>
      <c r="F5007" t="s">
        <v>103</v>
      </c>
      <c r="G5007" t="s">
        <v>104</v>
      </c>
      <c r="H5007">
        <v>2008</v>
      </c>
      <c r="I5007" s="2">
        <v>8316400</v>
      </c>
      <c r="J5007" s="2">
        <v>0</v>
      </c>
      <c r="K5007" s="2">
        <v>8316400</v>
      </c>
      <c r="L5007" t="s">
        <v>116</v>
      </c>
      <c r="M5007" s="3" t="b">
        <f>trust_funds5[[#This Row],[Contributions Outstanding (USD)]]=0</f>
        <v>1</v>
      </c>
      <c r="N5007" s="3" t="str">
        <f t="shared" si="390"/>
        <v>Outstanding</v>
      </c>
      <c r="O5007" s="3" t="str">
        <f t="shared" si="391"/>
        <v>High Contribution &amp; Recent</v>
      </c>
      <c r="P5007" s="3" t="str">
        <f t="shared" si="392"/>
        <v>Other</v>
      </c>
      <c r="Q5007" s="3" t="str">
        <f t="shared" si="393"/>
        <v>Other</v>
      </c>
      <c r="R5007" s="3" t="str">
        <f t="shared" si="394"/>
        <v>Not LCLS</v>
      </c>
      <c r="S5007" s="3" t="str" cm="1">
        <f t="array" ref="S5007">_xlfn.IFS(G5007 &gt; 5000000, "Very High", G5007 &gt; 1000000, "High", G5007 &gt; 500000, "Medium", TRUE, "Low")</f>
        <v>Very High</v>
      </c>
      <c r="T5007" s="3" t="str" cm="1">
        <f t="array" ref="T5007">_xlfn.IFS(B5007 &gt;= 2005, "Post-2005", B5007 &gt;= 2000, "2000-2004", TRUE, "Pre-2000")</f>
        <v>Post-2005</v>
      </c>
    </row>
    <row r="5008" spans="1:20" x14ac:dyDescent="0.85">
      <c r="A5008" s="1">
        <v>41164</v>
      </c>
      <c r="B5008" t="s">
        <v>5478</v>
      </c>
      <c r="C5008" t="s">
        <v>5479</v>
      </c>
      <c r="D5008" t="s">
        <v>5480</v>
      </c>
      <c r="E5008" t="s">
        <v>15</v>
      </c>
      <c r="F5008" t="s">
        <v>16</v>
      </c>
      <c r="G5008" t="s">
        <v>17</v>
      </c>
      <c r="H5008">
        <v>2008</v>
      </c>
      <c r="I5008" s="2">
        <v>9182029.2799999993</v>
      </c>
      <c r="J5008" s="2">
        <v>0</v>
      </c>
      <c r="K5008" s="2">
        <v>9182029.2799999993</v>
      </c>
      <c r="L5008" t="s">
        <v>116</v>
      </c>
      <c r="M5008" s="3" t="b">
        <f>trust_funds5[[#This Row],[Contributions Outstanding (USD)]]=0</f>
        <v>1</v>
      </c>
      <c r="N5008" s="3" t="str">
        <f t="shared" si="390"/>
        <v>Outstanding</v>
      </c>
      <c r="O5008" s="3" t="str">
        <f t="shared" si="391"/>
        <v>High Contribution &amp; Recent</v>
      </c>
      <c r="P5008" s="3" t="str">
        <f t="shared" si="392"/>
        <v>Other</v>
      </c>
      <c r="Q5008" s="3" t="str">
        <f t="shared" si="393"/>
        <v>Other</v>
      </c>
      <c r="R5008" s="3" t="str">
        <f t="shared" si="394"/>
        <v>Not LCLS</v>
      </c>
      <c r="S5008" s="3" t="str" cm="1">
        <f t="array" ref="S5008">_xlfn.IFS(G5008 &gt; 5000000, "Very High", G5008 &gt; 1000000, "High", G5008 &gt; 500000, "Medium", TRUE, "Low")</f>
        <v>Very High</v>
      </c>
      <c r="T5008" s="3" t="str" cm="1">
        <f t="array" ref="T5008">_xlfn.IFS(B5008 &gt;= 2005, "Post-2005", B5008 &gt;= 2000, "2000-2004", TRUE, "Pre-2000")</f>
        <v>Post-2005</v>
      </c>
    </row>
    <row r="5009" spans="1:20" x14ac:dyDescent="0.85">
      <c r="A5009" s="1">
        <v>41164</v>
      </c>
      <c r="B5009" t="s">
        <v>5478</v>
      </c>
      <c r="C5009" t="s">
        <v>5479</v>
      </c>
      <c r="D5009" t="s">
        <v>5480</v>
      </c>
      <c r="E5009" t="s">
        <v>119</v>
      </c>
      <c r="F5009" t="s">
        <v>120</v>
      </c>
      <c r="G5009" t="s">
        <v>121</v>
      </c>
      <c r="H5009">
        <v>2008</v>
      </c>
      <c r="I5009" s="2">
        <v>46200000</v>
      </c>
      <c r="J5009" s="2">
        <v>0</v>
      </c>
      <c r="K5009" s="2">
        <v>46200000</v>
      </c>
      <c r="L5009" t="s">
        <v>116</v>
      </c>
      <c r="M5009" s="3" t="b">
        <f>trust_funds5[[#This Row],[Contributions Outstanding (USD)]]=0</f>
        <v>1</v>
      </c>
      <c r="N5009" s="3" t="str">
        <f t="shared" si="390"/>
        <v>Outstanding</v>
      </c>
      <c r="O5009" s="3" t="str">
        <f t="shared" si="391"/>
        <v>High Contribution &amp; Recent</v>
      </c>
      <c r="P5009" s="3" t="str">
        <f t="shared" si="392"/>
        <v>Other</v>
      </c>
      <c r="Q5009" s="3" t="str">
        <f t="shared" si="393"/>
        <v>Other</v>
      </c>
      <c r="R5009" s="3" t="str">
        <f t="shared" si="394"/>
        <v>Not LCLS</v>
      </c>
      <c r="S5009" s="3" t="str" cm="1">
        <f t="array" ref="S5009">_xlfn.IFS(G5009 &gt; 5000000, "Very High", G5009 &gt; 1000000, "High", G5009 &gt; 500000, "Medium", TRUE, "Low")</f>
        <v>Very High</v>
      </c>
      <c r="T5009" s="3" t="str" cm="1">
        <f t="array" ref="T5009">_xlfn.IFS(B5009 &gt;= 2005, "Post-2005", B5009 &gt;= 2000, "2000-2004", TRUE, "Pre-2000")</f>
        <v>Post-2005</v>
      </c>
    </row>
    <row r="5010" spans="1:20" x14ac:dyDescent="0.85">
      <c r="A5010" s="1">
        <v>41164</v>
      </c>
      <c r="B5010" t="s">
        <v>5478</v>
      </c>
      <c r="C5010" t="s">
        <v>5479</v>
      </c>
      <c r="D5010" t="s">
        <v>5480</v>
      </c>
      <c r="E5010" t="s">
        <v>42</v>
      </c>
      <c r="F5010" t="s">
        <v>43</v>
      </c>
      <c r="G5010" t="s">
        <v>44</v>
      </c>
      <c r="H5010">
        <v>2008</v>
      </c>
      <c r="I5010" s="2">
        <v>1610994.81</v>
      </c>
      <c r="J5010" s="2">
        <v>0</v>
      </c>
      <c r="K5010" s="2">
        <v>1610994.81</v>
      </c>
      <c r="L5010" t="s">
        <v>116</v>
      </c>
      <c r="M5010" s="3" t="b">
        <f>trust_funds5[[#This Row],[Contributions Outstanding (USD)]]=0</f>
        <v>1</v>
      </c>
      <c r="N5010" s="3" t="str">
        <f t="shared" si="390"/>
        <v>Outstanding</v>
      </c>
      <c r="O5010" s="3" t="str">
        <f t="shared" si="391"/>
        <v>High Contribution &amp; Recent</v>
      </c>
      <c r="P5010" s="3" t="str">
        <f t="shared" si="392"/>
        <v>Other</v>
      </c>
      <c r="Q5010" s="3" t="str">
        <f t="shared" si="393"/>
        <v>Other</v>
      </c>
      <c r="R5010" s="3" t="str">
        <f t="shared" si="394"/>
        <v>Not LCLS</v>
      </c>
      <c r="S5010" s="3" t="str" cm="1">
        <f t="array" ref="S5010">_xlfn.IFS(G5010 &gt; 5000000, "Very High", G5010 &gt; 1000000, "High", G5010 &gt; 500000, "Medium", TRUE, "Low")</f>
        <v>Very High</v>
      </c>
      <c r="T5010" s="3" t="str" cm="1">
        <f t="array" ref="T5010">_xlfn.IFS(B5010 &gt;= 2005, "Post-2005", B5010 &gt;= 2000, "2000-2004", TRUE, "Pre-2000")</f>
        <v>Post-2005</v>
      </c>
    </row>
    <row r="5011" spans="1:20" x14ac:dyDescent="0.85">
      <c r="A5011" s="1">
        <v>41164</v>
      </c>
      <c r="B5011" t="s">
        <v>2137</v>
      </c>
      <c r="C5011" t="s">
        <v>6840</v>
      </c>
      <c r="D5011" t="s">
        <v>6841</v>
      </c>
      <c r="E5011" t="s">
        <v>85</v>
      </c>
      <c r="F5011" t="s">
        <v>86</v>
      </c>
      <c r="G5011" t="s">
        <v>87</v>
      </c>
      <c r="H5011">
        <v>2008</v>
      </c>
      <c r="I5011" s="2">
        <v>3552525</v>
      </c>
      <c r="J5011" s="2">
        <v>0</v>
      </c>
      <c r="K5011" s="2">
        <v>3552525</v>
      </c>
      <c r="L5011" t="s">
        <v>18</v>
      </c>
      <c r="M5011" s="3" t="b">
        <f>trust_funds5[[#This Row],[Contributions Outstanding (USD)]]=0</f>
        <v>1</v>
      </c>
      <c r="N5011" s="3" t="str">
        <f t="shared" si="390"/>
        <v>Outstanding</v>
      </c>
      <c r="O5011" s="3" t="str">
        <f t="shared" si="391"/>
        <v>High Contribution &amp; Recent</v>
      </c>
      <c r="P5011" s="3" t="str">
        <f t="shared" si="392"/>
        <v>Other</v>
      </c>
      <c r="Q5011" s="3" t="str">
        <f t="shared" si="393"/>
        <v>Other</v>
      </c>
      <c r="R5011" s="3" t="str">
        <f t="shared" si="394"/>
        <v>Not LCLS</v>
      </c>
      <c r="S5011" s="3" t="str" cm="1">
        <f t="array" ref="S5011">_xlfn.IFS(G5011 &gt; 5000000, "Very High", G5011 &gt; 1000000, "High", G5011 &gt; 500000, "Medium", TRUE, "Low")</f>
        <v>Very High</v>
      </c>
      <c r="T5011" s="3" t="str" cm="1">
        <f t="array" ref="T5011">_xlfn.IFS(B5011 &gt;= 2005, "Post-2005", B5011 &gt;= 2000, "2000-2004", TRUE, "Pre-2000")</f>
        <v>Post-2005</v>
      </c>
    </row>
    <row r="5012" spans="1:20" x14ac:dyDescent="0.85">
      <c r="A5012" s="1">
        <v>41164</v>
      </c>
      <c r="B5012" t="s">
        <v>90</v>
      </c>
      <c r="C5012" t="s">
        <v>6842</v>
      </c>
      <c r="D5012" t="s">
        <v>6843</v>
      </c>
      <c r="E5012" t="s">
        <v>442</v>
      </c>
      <c r="F5012" t="s">
        <v>443</v>
      </c>
      <c r="G5012" t="s">
        <v>6844</v>
      </c>
      <c r="H5012">
        <v>2008</v>
      </c>
      <c r="I5012" s="2">
        <v>1990000</v>
      </c>
      <c r="J5012" s="2">
        <v>0</v>
      </c>
      <c r="K5012" s="2">
        <v>1990000</v>
      </c>
      <c r="L5012" t="s">
        <v>116</v>
      </c>
      <c r="M5012" s="3" t="b">
        <f>trust_funds5[[#This Row],[Contributions Outstanding (USD)]]=0</f>
        <v>1</v>
      </c>
      <c r="N5012" s="3" t="str">
        <f t="shared" si="390"/>
        <v>Outstanding</v>
      </c>
      <c r="O5012" s="3" t="str">
        <f t="shared" si="391"/>
        <v>High Contribution &amp; Recent</v>
      </c>
      <c r="P5012" s="3" t="str">
        <f t="shared" si="392"/>
        <v>Other</v>
      </c>
      <c r="Q5012" s="3" t="str">
        <f t="shared" si="393"/>
        <v>Other</v>
      </c>
      <c r="R5012" s="3" t="str">
        <f t="shared" si="394"/>
        <v>Not LCLS</v>
      </c>
      <c r="S5012" s="3" t="str" cm="1">
        <f t="array" ref="S5012">_xlfn.IFS(G5012 &gt; 5000000, "Very High", G5012 &gt; 1000000, "High", G5012 &gt; 500000, "Medium", TRUE, "Low")</f>
        <v>Very High</v>
      </c>
      <c r="T5012" s="3" t="str" cm="1">
        <f t="array" ref="T5012">_xlfn.IFS(B5012 &gt;= 2005, "Post-2005", B5012 &gt;= 2000, "2000-2004", TRUE, "Pre-2000")</f>
        <v>Post-2005</v>
      </c>
    </row>
    <row r="5013" spans="1:20" x14ac:dyDescent="0.85">
      <c r="A5013" s="1">
        <v>41164</v>
      </c>
      <c r="B5013" t="s">
        <v>90</v>
      </c>
      <c r="C5013" t="s">
        <v>6842</v>
      </c>
      <c r="D5013" t="s">
        <v>6843</v>
      </c>
      <c r="E5013" t="s">
        <v>93</v>
      </c>
      <c r="F5013" t="s">
        <v>94</v>
      </c>
      <c r="H5013">
        <v>2008</v>
      </c>
      <c r="I5013" s="2">
        <v>1000000</v>
      </c>
      <c r="J5013" s="2">
        <v>0</v>
      </c>
      <c r="K5013" s="2">
        <v>1000000</v>
      </c>
      <c r="L5013" t="s">
        <v>116</v>
      </c>
      <c r="M5013" s="3" t="b">
        <f>trust_funds5[[#This Row],[Contributions Outstanding (USD)]]=0</f>
        <v>1</v>
      </c>
      <c r="N5013" s="3" t="str">
        <f t="shared" si="390"/>
        <v>Outstanding</v>
      </c>
      <c r="O5013" s="3" t="str">
        <f t="shared" si="391"/>
        <v>High Contribution &amp; Recent</v>
      </c>
      <c r="P5013" s="3" t="str">
        <f t="shared" si="392"/>
        <v>Other</v>
      </c>
      <c r="Q5013" s="3" t="str">
        <f t="shared" si="393"/>
        <v>Other</v>
      </c>
      <c r="R5013" s="3" t="str">
        <f t="shared" si="394"/>
        <v>Not LCLS</v>
      </c>
      <c r="S5013" s="3" t="str" cm="1">
        <f t="array" ref="S5013">_xlfn.IFS(G5013 &gt; 5000000, "Very High", G5013 &gt; 1000000, "High", G5013 &gt; 500000, "Medium", TRUE, "Low")</f>
        <v>Low</v>
      </c>
      <c r="T5013" s="3" t="str" cm="1">
        <f t="array" ref="T5013">_xlfn.IFS(B5013 &gt;= 2005, "Post-2005", B5013 &gt;= 2000, "2000-2004", TRUE, "Pre-2000")</f>
        <v>Post-2005</v>
      </c>
    </row>
    <row r="5014" spans="1:20" x14ac:dyDescent="0.85">
      <c r="A5014" s="1">
        <v>41164</v>
      </c>
      <c r="B5014" t="s">
        <v>1040</v>
      </c>
      <c r="C5014" t="s">
        <v>6385</v>
      </c>
      <c r="D5014" t="s">
        <v>6386</v>
      </c>
      <c r="E5014" t="s">
        <v>102</v>
      </c>
      <c r="F5014" t="s">
        <v>103</v>
      </c>
      <c r="G5014" t="s">
        <v>104</v>
      </c>
      <c r="H5014">
        <v>2008</v>
      </c>
      <c r="I5014" s="2">
        <v>3362859.5</v>
      </c>
      <c r="J5014" s="2">
        <v>0</v>
      </c>
      <c r="K5014" s="2">
        <v>3362859.5</v>
      </c>
      <c r="L5014" t="s">
        <v>116</v>
      </c>
      <c r="M5014" s="3" t="b">
        <f>trust_funds5[[#This Row],[Contributions Outstanding (USD)]]=0</f>
        <v>1</v>
      </c>
      <c r="N5014" s="3" t="str">
        <f t="shared" si="390"/>
        <v>Outstanding</v>
      </c>
      <c r="O5014" s="3" t="str">
        <f t="shared" si="391"/>
        <v>High Contribution &amp; Recent</v>
      </c>
      <c r="P5014" s="3" t="str">
        <f t="shared" si="392"/>
        <v>Other</v>
      </c>
      <c r="Q5014" s="3" t="str">
        <f t="shared" si="393"/>
        <v>Other</v>
      </c>
      <c r="R5014" s="3" t="str">
        <f t="shared" si="394"/>
        <v>Not LCLS</v>
      </c>
      <c r="S5014" s="3" t="str" cm="1">
        <f t="array" ref="S5014">_xlfn.IFS(G5014 &gt; 5000000, "Very High", G5014 &gt; 1000000, "High", G5014 &gt; 500000, "Medium", TRUE, "Low")</f>
        <v>Very High</v>
      </c>
      <c r="T5014" s="3" t="str" cm="1">
        <f t="array" ref="T5014">_xlfn.IFS(B5014 &gt;= 2005, "Post-2005", B5014 &gt;= 2000, "2000-2004", TRUE, "Pre-2000")</f>
        <v>Post-2005</v>
      </c>
    </row>
    <row r="5015" spans="1:20" x14ac:dyDescent="0.85">
      <c r="A5015" s="1">
        <v>41164</v>
      </c>
      <c r="B5015" t="s">
        <v>5722</v>
      </c>
      <c r="C5015" t="s">
        <v>6845</v>
      </c>
      <c r="D5015" t="s">
        <v>6846</v>
      </c>
      <c r="E5015" t="s">
        <v>70</v>
      </c>
      <c r="F5015" t="s">
        <v>71</v>
      </c>
      <c r="G5015" t="s">
        <v>72</v>
      </c>
      <c r="H5015">
        <v>2008</v>
      </c>
      <c r="I5015" s="2">
        <v>5399652.2300000004</v>
      </c>
      <c r="J5015" s="2">
        <v>0</v>
      </c>
      <c r="K5015" s="2">
        <v>5399652.2300000004</v>
      </c>
      <c r="L5015" t="s">
        <v>116</v>
      </c>
      <c r="M5015" s="3" t="b">
        <f>trust_funds5[[#This Row],[Contributions Outstanding (USD)]]=0</f>
        <v>1</v>
      </c>
      <c r="N5015" s="3" t="str">
        <f t="shared" si="390"/>
        <v>Outstanding</v>
      </c>
      <c r="O5015" s="3" t="str">
        <f t="shared" si="391"/>
        <v>High Contribution &amp; Recent</v>
      </c>
      <c r="P5015" s="3" t="str">
        <f t="shared" si="392"/>
        <v>Other</v>
      </c>
      <c r="Q5015" s="3" t="str">
        <f t="shared" si="393"/>
        <v>Other</v>
      </c>
      <c r="R5015" s="3" t="str">
        <f t="shared" si="394"/>
        <v>Not LCLS</v>
      </c>
      <c r="S5015" s="3" t="str" cm="1">
        <f t="array" ref="S5015">_xlfn.IFS(G5015 &gt; 5000000, "Very High", G5015 &gt; 1000000, "High", G5015 &gt; 500000, "Medium", TRUE, "Low")</f>
        <v>Very High</v>
      </c>
      <c r="T5015" s="3" t="str" cm="1">
        <f t="array" ref="T5015">_xlfn.IFS(B5015 &gt;= 2005, "Post-2005", B5015 &gt;= 2000, "2000-2004", TRUE, "Pre-2000")</f>
        <v>Post-2005</v>
      </c>
    </row>
    <row r="5016" spans="1:20" x14ac:dyDescent="0.85">
      <c r="A5016" s="1">
        <v>41164</v>
      </c>
      <c r="B5016" t="s">
        <v>5722</v>
      </c>
      <c r="C5016" t="s">
        <v>6845</v>
      </c>
      <c r="D5016" t="s">
        <v>6846</v>
      </c>
      <c r="E5016" t="s">
        <v>102</v>
      </c>
      <c r="F5016" t="s">
        <v>103</v>
      </c>
      <c r="G5016" t="s">
        <v>104</v>
      </c>
      <c r="H5016">
        <v>2008</v>
      </c>
      <c r="I5016" s="2">
        <v>11143643.130000001</v>
      </c>
      <c r="J5016" s="2">
        <v>0</v>
      </c>
      <c r="K5016" s="2">
        <v>11143643.130000001</v>
      </c>
      <c r="L5016" t="s">
        <v>116</v>
      </c>
      <c r="M5016" s="3" t="b">
        <f>trust_funds5[[#This Row],[Contributions Outstanding (USD)]]=0</f>
        <v>1</v>
      </c>
      <c r="N5016" s="3" t="str">
        <f t="shared" si="390"/>
        <v>Outstanding</v>
      </c>
      <c r="O5016" s="3" t="str">
        <f t="shared" si="391"/>
        <v>High Contribution &amp; Recent</v>
      </c>
      <c r="P5016" s="3" t="str">
        <f t="shared" si="392"/>
        <v>Other</v>
      </c>
      <c r="Q5016" s="3" t="str">
        <f t="shared" si="393"/>
        <v>Other</v>
      </c>
      <c r="R5016" s="3" t="str">
        <f t="shared" si="394"/>
        <v>Not LCLS</v>
      </c>
      <c r="S5016" s="3" t="str" cm="1">
        <f t="array" ref="S5016">_xlfn.IFS(G5016 &gt; 5000000, "Very High", G5016 &gt; 1000000, "High", G5016 &gt; 500000, "Medium", TRUE, "Low")</f>
        <v>Very High</v>
      </c>
      <c r="T5016" s="3" t="str" cm="1">
        <f t="array" ref="T5016">_xlfn.IFS(B5016 &gt;= 2005, "Post-2005", B5016 &gt;= 2000, "2000-2004", TRUE, "Pre-2000")</f>
        <v>Post-2005</v>
      </c>
    </row>
    <row r="5017" spans="1:20" x14ac:dyDescent="0.85">
      <c r="A5017" s="1">
        <v>41164</v>
      </c>
      <c r="B5017" t="s">
        <v>2137</v>
      </c>
      <c r="C5017" t="s">
        <v>6847</v>
      </c>
      <c r="D5017" t="s">
        <v>6848</v>
      </c>
      <c r="E5017" t="s">
        <v>102</v>
      </c>
      <c r="F5017" t="s">
        <v>103</v>
      </c>
      <c r="G5017" t="s">
        <v>104</v>
      </c>
      <c r="H5017">
        <v>2008</v>
      </c>
      <c r="I5017" s="2">
        <v>107593500</v>
      </c>
      <c r="J5017" s="2">
        <v>0</v>
      </c>
      <c r="K5017" s="2">
        <v>107593500</v>
      </c>
      <c r="L5017" t="s">
        <v>116</v>
      </c>
      <c r="M5017" s="3" t="b">
        <f>trust_funds5[[#This Row],[Contributions Outstanding (USD)]]=0</f>
        <v>1</v>
      </c>
      <c r="N5017" s="3" t="str">
        <f t="shared" si="390"/>
        <v>Outstanding</v>
      </c>
      <c r="O5017" s="3" t="str">
        <f t="shared" si="391"/>
        <v>High Contribution &amp; Recent</v>
      </c>
      <c r="P5017" s="3" t="str">
        <f t="shared" si="392"/>
        <v>Other</v>
      </c>
      <c r="Q5017" s="3" t="str">
        <f t="shared" si="393"/>
        <v>Other</v>
      </c>
      <c r="R5017" s="3" t="str">
        <f t="shared" si="394"/>
        <v>Not LCLS</v>
      </c>
      <c r="S5017" s="3" t="str" cm="1">
        <f t="array" ref="S5017">_xlfn.IFS(G5017 &gt; 5000000, "Very High", G5017 &gt; 1000000, "High", G5017 &gt; 500000, "Medium", TRUE, "Low")</f>
        <v>Very High</v>
      </c>
      <c r="T5017" s="3" t="str" cm="1">
        <f t="array" ref="T5017">_xlfn.IFS(B5017 &gt;= 2005, "Post-2005", B5017 &gt;= 2000, "2000-2004", TRUE, "Pre-2000")</f>
        <v>Post-2005</v>
      </c>
    </row>
    <row r="5018" spans="1:20" x14ac:dyDescent="0.85">
      <c r="A5018" s="1">
        <v>41164</v>
      </c>
      <c r="B5018" t="s">
        <v>5481</v>
      </c>
      <c r="C5018" t="s">
        <v>5482</v>
      </c>
      <c r="D5018" t="s">
        <v>5483</v>
      </c>
      <c r="E5018" t="s">
        <v>21</v>
      </c>
      <c r="F5018" t="s">
        <v>22</v>
      </c>
      <c r="G5018" t="s">
        <v>23</v>
      </c>
      <c r="H5018">
        <v>2008</v>
      </c>
      <c r="I5018" s="2">
        <v>306654.40000000002</v>
      </c>
      <c r="J5018" s="2">
        <v>0</v>
      </c>
      <c r="K5018" s="2">
        <v>306654.40000000002</v>
      </c>
      <c r="L5018" t="s">
        <v>116</v>
      </c>
      <c r="M5018" s="3" t="b">
        <f>trust_funds5[[#This Row],[Contributions Outstanding (USD)]]=0</f>
        <v>1</v>
      </c>
      <c r="N5018" s="3" t="str">
        <f t="shared" si="390"/>
        <v>Outstanding</v>
      </c>
      <c r="O5018" s="3" t="str">
        <f t="shared" si="391"/>
        <v>High Contribution &amp; Recent</v>
      </c>
      <c r="P5018" s="3" t="str">
        <f t="shared" si="392"/>
        <v>Other</v>
      </c>
      <c r="Q5018" s="3" t="str">
        <f t="shared" si="393"/>
        <v>Other</v>
      </c>
      <c r="R5018" s="3" t="str">
        <f t="shared" si="394"/>
        <v>Not LCLS</v>
      </c>
      <c r="S5018" s="3" t="str" cm="1">
        <f t="array" ref="S5018">_xlfn.IFS(G5018 &gt; 5000000, "Very High", G5018 &gt; 1000000, "High", G5018 &gt; 500000, "Medium", TRUE, "Low")</f>
        <v>Very High</v>
      </c>
      <c r="T5018" s="3" t="str" cm="1">
        <f t="array" ref="T5018">_xlfn.IFS(B5018 &gt;= 2005, "Post-2005", B5018 &gt;= 2000, "2000-2004", TRUE, "Pre-2000")</f>
        <v>Post-2005</v>
      </c>
    </row>
    <row r="5019" spans="1:20" x14ac:dyDescent="0.85">
      <c r="A5019" s="1">
        <v>41164</v>
      </c>
      <c r="B5019" t="s">
        <v>6387</v>
      </c>
      <c r="C5019" t="s">
        <v>6388</v>
      </c>
      <c r="D5019" t="s">
        <v>6389</v>
      </c>
      <c r="E5019" t="s">
        <v>70</v>
      </c>
      <c r="F5019" t="s">
        <v>71</v>
      </c>
      <c r="G5019" t="s">
        <v>72</v>
      </c>
      <c r="H5019">
        <v>2008</v>
      </c>
      <c r="I5019" s="2">
        <v>322135.93</v>
      </c>
      <c r="J5019" s="2">
        <v>0</v>
      </c>
      <c r="K5019" s="2">
        <v>322135.93</v>
      </c>
      <c r="L5019" t="s">
        <v>116</v>
      </c>
      <c r="M5019" s="3" t="b">
        <f>trust_funds5[[#This Row],[Contributions Outstanding (USD)]]=0</f>
        <v>1</v>
      </c>
      <c r="N5019" s="3" t="str">
        <f t="shared" si="390"/>
        <v>Outstanding</v>
      </c>
      <c r="O5019" s="3" t="str">
        <f t="shared" si="391"/>
        <v>High Contribution &amp; Recent</v>
      </c>
      <c r="P5019" s="3" t="str">
        <f t="shared" si="392"/>
        <v>Other</v>
      </c>
      <c r="Q5019" s="3" t="str">
        <f t="shared" si="393"/>
        <v>Other</v>
      </c>
      <c r="R5019" s="3" t="str">
        <f t="shared" si="394"/>
        <v>Not LCLS</v>
      </c>
      <c r="S5019" s="3" t="str" cm="1">
        <f t="array" ref="S5019">_xlfn.IFS(G5019 &gt; 5000000, "Very High", G5019 &gt; 1000000, "High", G5019 &gt; 500000, "Medium", TRUE, "Low")</f>
        <v>Very High</v>
      </c>
      <c r="T5019" s="3" t="str" cm="1">
        <f t="array" ref="T5019">_xlfn.IFS(B5019 &gt;= 2005, "Post-2005", B5019 &gt;= 2000, "2000-2004", TRUE, "Pre-2000")</f>
        <v>Post-2005</v>
      </c>
    </row>
    <row r="5020" spans="1:20" x14ac:dyDescent="0.85">
      <c r="A5020" s="1">
        <v>41164</v>
      </c>
      <c r="B5020" t="s">
        <v>6387</v>
      </c>
      <c r="C5020" t="s">
        <v>6388</v>
      </c>
      <c r="D5020" t="s">
        <v>6389</v>
      </c>
      <c r="E5020" t="s">
        <v>102</v>
      </c>
      <c r="F5020" t="s">
        <v>103</v>
      </c>
      <c r="G5020" t="s">
        <v>104</v>
      </c>
      <c r="H5020">
        <v>2008</v>
      </c>
      <c r="I5020" s="2">
        <v>19568</v>
      </c>
      <c r="J5020" s="2">
        <v>0</v>
      </c>
      <c r="K5020" s="2">
        <v>19568</v>
      </c>
      <c r="L5020" t="s">
        <v>116</v>
      </c>
      <c r="M5020" s="3" t="b">
        <f>trust_funds5[[#This Row],[Contributions Outstanding (USD)]]=0</f>
        <v>1</v>
      </c>
      <c r="N5020" s="3" t="str">
        <f t="shared" si="390"/>
        <v>Outstanding</v>
      </c>
      <c r="O5020" s="3" t="str">
        <f t="shared" si="391"/>
        <v>High Contribution &amp; Recent</v>
      </c>
      <c r="P5020" s="3" t="str">
        <f t="shared" si="392"/>
        <v>Other</v>
      </c>
      <c r="Q5020" s="3" t="str">
        <f t="shared" si="393"/>
        <v>Other</v>
      </c>
      <c r="R5020" s="3" t="str">
        <f t="shared" si="394"/>
        <v>Not LCLS</v>
      </c>
      <c r="S5020" s="3" t="str" cm="1">
        <f t="array" ref="S5020">_xlfn.IFS(G5020 &gt; 5000000, "Very High", G5020 &gt; 1000000, "High", G5020 &gt; 500000, "Medium", TRUE, "Low")</f>
        <v>Very High</v>
      </c>
      <c r="T5020" s="3" t="str" cm="1">
        <f t="array" ref="T5020">_xlfn.IFS(B5020 &gt;= 2005, "Post-2005", B5020 &gt;= 2000, "2000-2004", TRUE, "Pre-2000")</f>
        <v>Post-2005</v>
      </c>
    </row>
    <row r="5021" spans="1:20" x14ac:dyDescent="0.85">
      <c r="A5021" s="1">
        <v>41164</v>
      </c>
      <c r="B5021" t="s">
        <v>4164</v>
      </c>
      <c r="C5021" t="s">
        <v>5902</v>
      </c>
      <c r="D5021" t="s">
        <v>5903</v>
      </c>
      <c r="E5021" t="s">
        <v>70</v>
      </c>
      <c r="F5021" t="s">
        <v>71</v>
      </c>
      <c r="G5021" t="s">
        <v>72</v>
      </c>
      <c r="H5021">
        <v>2008</v>
      </c>
      <c r="I5021" s="2">
        <v>929963.42</v>
      </c>
      <c r="J5021" s="2">
        <v>0</v>
      </c>
      <c r="K5021" s="2">
        <v>929963.42</v>
      </c>
      <c r="L5021" t="s">
        <v>18</v>
      </c>
      <c r="M5021" s="3" t="b">
        <f>trust_funds5[[#This Row],[Contributions Outstanding (USD)]]=0</f>
        <v>1</v>
      </c>
      <c r="N5021" s="3" t="str">
        <f t="shared" si="390"/>
        <v>Outstanding</v>
      </c>
      <c r="O5021" s="3" t="str">
        <f t="shared" si="391"/>
        <v>High Contribution &amp; Recent</v>
      </c>
      <c r="P5021" s="3" t="str">
        <f t="shared" si="392"/>
        <v>Other</v>
      </c>
      <c r="Q5021" s="3" t="str">
        <f t="shared" si="393"/>
        <v>Other</v>
      </c>
      <c r="R5021" s="3" t="str">
        <f t="shared" si="394"/>
        <v>Not LCLS</v>
      </c>
      <c r="S5021" s="3" t="str" cm="1">
        <f t="array" ref="S5021">_xlfn.IFS(G5021 &gt; 5000000, "Very High", G5021 &gt; 1000000, "High", G5021 &gt; 500000, "Medium", TRUE, "Low")</f>
        <v>Very High</v>
      </c>
      <c r="T5021" s="3" t="str" cm="1">
        <f t="array" ref="T5021">_xlfn.IFS(B5021 &gt;= 2005, "Post-2005", B5021 &gt;= 2000, "2000-2004", TRUE, "Pre-2000")</f>
        <v>Post-2005</v>
      </c>
    </row>
    <row r="5022" spans="1:20" x14ac:dyDescent="0.85">
      <c r="A5022" s="1">
        <v>41164</v>
      </c>
      <c r="B5022" t="s">
        <v>2137</v>
      </c>
      <c r="C5022" t="s">
        <v>5904</v>
      </c>
      <c r="D5022" t="s">
        <v>5905</v>
      </c>
      <c r="E5022" t="s">
        <v>235</v>
      </c>
      <c r="F5022" t="s">
        <v>236</v>
      </c>
      <c r="G5022" t="s">
        <v>237</v>
      </c>
      <c r="H5022">
        <v>2008</v>
      </c>
      <c r="I5022" s="2">
        <v>1393700</v>
      </c>
      <c r="J5022" s="2">
        <v>0</v>
      </c>
      <c r="K5022" s="2">
        <v>1393700</v>
      </c>
      <c r="L5022" t="s">
        <v>18</v>
      </c>
      <c r="M5022" s="3" t="b">
        <f>trust_funds5[[#This Row],[Contributions Outstanding (USD)]]=0</f>
        <v>1</v>
      </c>
      <c r="N5022" s="3" t="str">
        <f t="shared" si="390"/>
        <v>Outstanding</v>
      </c>
      <c r="O5022" s="3" t="str">
        <f t="shared" si="391"/>
        <v>High Contribution &amp; Recent</v>
      </c>
      <c r="P5022" s="3" t="str">
        <f t="shared" si="392"/>
        <v>Other</v>
      </c>
      <c r="Q5022" s="3" t="str">
        <f t="shared" si="393"/>
        <v>Other</v>
      </c>
      <c r="R5022" s="3" t="str">
        <f t="shared" si="394"/>
        <v>Not LCLS</v>
      </c>
      <c r="S5022" s="3" t="str" cm="1">
        <f t="array" ref="S5022">_xlfn.IFS(G5022 &gt; 5000000, "Very High", G5022 &gt; 1000000, "High", G5022 &gt; 500000, "Medium", TRUE, "Low")</f>
        <v>Very High</v>
      </c>
      <c r="T5022" s="3" t="str" cm="1">
        <f t="array" ref="T5022">_xlfn.IFS(B5022 &gt;= 2005, "Post-2005", B5022 &gt;= 2000, "2000-2004", TRUE, "Pre-2000")</f>
        <v>Post-2005</v>
      </c>
    </row>
    <row r="5023" spans="1:20" x14ac:dyDescent="0.85">
      <c r="A5023" s="1">
        <v>41164</v>
      </c>
      <c r="B5023" t="s">
        <v>2137</v>
      </c>
      <c r="C5023" t="s">
        <v>5904</v>
      </c>
      <c r="D5023" t="s">
        <v>5905</v>
      </c>
      <c r="E5023" t="s">
        <v>264</v>
      </c>
      <c r="F5023" t="s">
        <v>265</v>
      </c>
      <c r="G5023" t="s">
        <v>266</v>
      </c>
      <c r="H5023">
        <v>2008</v>
      </c>
      <c r="I5023" s="2">
        <v>295220</v>
      </c>
      <c r="J5023" s="2">
        <v>0</v>
      </c>
      <c r="K5023" s="2">
        <v>295220</v>
      </c>
      <c r="L5023" t="s">
        <v>18</v>
      </c>
      <c r="M5023" s="3" t="b">
        <f>trust_funds5[[#This Row],[Contributions Outstanding (USD)]]=0</f>
        <v>1</v>
      </c>
      <c r="N5023" s="3" t="str">
        <f t="shared" si="390"/>
        <v>Outstanding</v>
      </c>
      <c r="O5023" s="3" t="str">
        <f t="shared" si="391"/>
        <v>High Contribution &amp; Recent</v>
      </c>
      <c r="P5023" s="3" t="str">
        <f t="shared" si="392"/>
        <v>Other</v>
      </c>
      <c r="Q5023" s="3" t="str">
        <f t="shared" si="393"/>
        <v>Other</v>
      </c>
      <c r="R5023" s="3" t="str">
        <f t="shared" si="394"/>
        <v>Not LCLS</v>
      </c>
      <c r="S5023" s="3" t="str" cm="1">
        <f t="array" ref="S5023">_xlfn.IFS(G5023 &gt; 5000000, "Very High", G5023 &gt; 1000000, "High", G5023 &gt; 500000, "Medium", TRUE, "Low")</f>
        <v>Very High</v>
      </c>
      <c r="T5023" s="3" t="str" cm="1">
        <f t="array" ref="T5023">_xlfn.IFS(B5023 &gt;= 2005, "Post-2005", B5023 &gt;= 2000, "2000-2004", TRUE, "Pre-2000")</f>
        <v>Post-2005</v>
      </c>
    </row>
    <row r="5024" spans="1:20" x14ac:dyDescent="0.85">
      <c r="A5024" s="1">
        <v>41164</v>
      </c>
      <c r="B5024" t="s">
        <v>2137</v>
      </c>
      <c r="C5024" t="s">
        <v>5904</v>
      </c>
      <c r="D5024" t="s">
        <v>5905</v>
      </c>
      <c r="E5024" t="s">
        <v>1333</v>
      </c>
      <c r="F5024" t="s">
        <v>1334</v>
      </c>
      <c r="G5024" t="s">
        <v>6849</v>
      </c>
      <c r="H5024">
        <v>2008</v>
      </c>
      <c r="I5024" s="2">
        <v>294800</v>
      </c>
      <c r="J5024" s="2">
        <v>0</v>
      </c>
      <c r="K5024" s="2">
        <v>294800</v>
      </c>
      <c r="L5024" t="s">
        <v>18</v>
      </c>
      <c r="M5024" s="3" t="b">
        <f>trust_funds5[[#This Row],[Contributions Outstanding (USD)]]=0</f>
        <v>1</v>
      </c>
      <c r="N5024" s="3" t="str">
        <f t="shared" si="390"/>
        <v>Outstanding</v>
      </c>
      <c r="O5024" s="3" t="str">
        <f t="shared" si="391"/>
        <v>High Contribution &amp; Recent</v>
      </c>
      <c r="P5024" s="3" t="str">
        <f t="shared" si="392"/>
        <v>Other</v>
      </c>
      <c r="Q5024" s="3" t="str">
        <f t="shared" si="393"/>
        <v>Other</v>
      </c>
      <c r="R5024" s="3" t="str">
        <f t="shared" si="394"/>
        <v>Not LCLS</v>
      </c>
      <c r="S5024" s="3" t="str" cm="1">
        <f t="array" ref="S5024">_xlfn.IFS(G5024 &gt; 5000000, "Very High", G5024 &gt; 1000000, "High", G5024 &gt; 500000, "Medium", TRUE, "Low")</f>
        <v>Very High</v>
      </c>
      <c r="T5024" s="3" t="str" cm="1">
        <f t="array" ref="T5024">_xlfn.IFS(B5024 &gt;= 2005, "Post-2005", B5024 &gt;= 2000, "2000-2004", TRUE, "Pre-2000")</f>
        <v>Post-2005</v>
      </c>
    </row>
    <row r="5025" spans="1:20" x14ac:dyDescent="0.85">
      <c r="A5025" s="1">
        <v>41164</v>
      </c>
      <c r="B5025" t="s">
        <v>6850</v>
      </c>
      <c r="C5025" t="s">
        <v>6851</v>
      </c>
      <c r="D5025" t="s">
        <v>6852</v>
      </c>
      <c r="E5025" t="s">
        <v>293</v>
      </c>
      <c r="F5025" t="s">
        <v>294</v>
      </c>
      <c r="G5025" t="s">
        <v>4803</v>
      </c>
      <c r="H5025">
        <v>2008</v>
      </c>
      <c r="I5025" s="2">
        <v>78872.5</v>
      </c>
      <c r="J5025" s="2">
        <v>0</v>
      </c>
      <c r="K5025" s="2">
        <v>78872.5</v>
      </c>
      <c r="L5025" t="s">
        <v>116</v>
      </c>
      <c r="M5025" s="3" t="b">
        <f>trust_funds5[[#This Row],[Contributions Outstanding (USD)]]=0</f>
        <v>1</v>
      </c>
      <c r="N5025" s="3" t="str">
        <f t="shared" si="390"/>
        <v>Outstanding</v>
      </c>
      <c r="O5025" s="3" t="str">
        <f t="shared" si="391"/>
        <v>High Contribution &amp; Recent</v>
      </c>
      <c r="P5025" s="3" t="str">
        <f t="shared" si="392"/>
        <v>Other</v>
      </c>
      <c r="Q5025" s="3" t="str">
        <f t="shared" si="393"/>
        <v>Other</v>
      </c>
      <c r="R5025" s="3" t="str">
        <f t="shared" si="394"/>
        <v>Not LCLS</v>
      </c>
      <c r="S5025" s="3" t="str" cm="1">
        <f t="array" ref="S5025">_xlfn.IFS(G5025 &gt; 5000000, "Very High", G5025 &gt; 1000000, "High", G5025 &gt; 500000, "Medium", TRUE, "Low")</f>
        <v>Very High</v>
      </c>
      <c r="T5025" s="3" t="str" cm="1">
        <f t="array" ref="T5025">_xlfn.IFS(B5025 &gt;= 2005, "Post-2005", B5025 &gt;= 2000, "2000-2004", TRUE, "Pre-2000")</f>
        <v>Post-2005</v>
      </c>
    </row>
    <row r="5026" spans="1:20" x14ac:dyDescent="0.85">
      <c r="A5026" s="1">
        <v>41164</v>
      </c>
      <c r="B5026" t="s">
        <v>6850</v>
      </c>
      <c r="C5026" t="s">
        <v>6851</v>
      </c>
      <c r="D5026" t="s">
        <v>6852</v>
      </c>
      <c r="E5026" t="s">
        <v>119</v>
      </c>
      <c r="F5026" t="s">
        <v>120</v>
      </c>
      <c r="G5026" t="s">
        <v>121</v>
      </c>
      <c r="H5026">
        <v>2008</v>
      </c>
      <c r="I5026" s="2">
        <v>424413.75</v>
      </c>
      <c r="J5026" s="2">
        <v>0</v>
      </c>
      <c r="K5026" s="2">
        <v>424413.75</v>
      </c>
      <c r="L5026" t="s">
        <v>116</v>
      </c>
      <c r="M5026" s="3" t="b">
        <f>trust_funds5[[#This Row],[Contributions Outstanding (USD)]]=0</f>
        <v>1</v>
      </c>
      <c r="N5026" s="3" t="str">
        <f t="shared" si="390"/>
        <v>Outstanding</v>
      </c>
      <c r="O5026" s="3" t="str">
        <f t="shared" si="391"/>
        <v>High Contribution &amp; Recent</v>
      </c>
      <c r="P5026" s="3" t="str">
        <f t="shared" si="392"/>
        <v>Other</v>
      </c>
      <c r="Q5026" s="3" t="str">
        <f t="shared" si="393"/>
        <v>Other</v>
      </c>
      <c r="R5026" s="3" t="str">
        <f t="shared" si="394"/>
        <v>Not LCLS</v>
      </c>
      <c r="S5026" s="3" t="str" cm="1">
        <f t="array" ref="S5026">_xlfn.IFS(G5026 &gt; 5000000, "Very High", G5026 &gt; 1000000, "High", G5026 &gt; 500000, "Medium", TRUE, "Low")</f>
        <v>Very High</v>
      </c>
      <c r="T5026" s="3" t="str" cm="1">
        <f t="array" ref="T5026">_xlfn.IFS(B5026 &gt;= 2005, "Post-2005", B5026 &gt;= 2000, "2000-2004", TRUE, "Pre-2000")</f>
        <v>Post-2005</v>
      </c>
    </row>
    <row r="5027" spans="1:20" x14ac:dyDescent="0.85">
      <c r="A5027" s="1">
        <v>41164</v>
      </c>
      <c r="B5027" t="s">
        <v>5908</v>
      </c>
      <c r="C5027" t="s">
        <v>5909</v>
      </c>
      <c r="D5027" t="s">
        <v>5910</v>
      </c>
      <c r="E5027" t="s">
        <v>288</v>
      </c>
      <c r="F5027" t="s">
        <v>289</v>
      </c>
      <c r="G5027" t="s">
        <v>290</v>
      </c>
      <c r="H5027">
        <v>2008</v>
      </c>
      <c r="I5027" s="2">
        <v>200000</v>
      </c>
      <c r="J5027" s="2">
        <v>0</v>
      </c>
      <c r="K5027" s="2">
        <v>200000</v>
      </c>
      <c r="L5027" t="s">
        <v>116</v>
      </c>
      <c r="M5027" s="3" t="b">
        <f>trust_funds5[[#This Row],[Contributions Outstanding (USD)]]=0</f>
        <v>1</v>
      </c>
      <c r="N5027" s="3" t="str">
        <f t="shared" si="390"/>
        <v>Outstanding</v>
      </c>
      <c r="O5027" s="3" t="str">
        <f t="shared" si="391"/>
        <v>High Contribution &amp; Recent</v>
      </c>
      <c r="P5027" s="3" t="str">
        <f t="shared" si="392"/>
        <v>Other</v>
      </c>
      <c r="Q5027" s="3" t="str">
        <f t="shared" si="393"/>
        <v>Other</v>
      </c>
      <c r="R5027" s="3" t="str">
        <f t="shared" si="394"/>
        <v>Not LCLS</v>
      </c>
      <c r="S5027" s="3" t="str" cm="1">
        <f t="array" ref="S5027">_xlfn.IFS(G5027 &gt; 5000000, "Very High", G5027 &gt; 1000000, "High", G5027 &gt; 500000, "Medium", TRUE, "Low")</f>
        <v>Very High</v>
      </c>
      <c r="T5027" s="3" t="str" cm="1">
        <f t="array" ref="T5027">_xlfn.IFS(B5027 &gt;= 2005, "Post-2005", B5027 &gt;= 2000, "2000-2004", TRUE, "Pre-2000")</f>
        <v>Post-2005</v>
      </c>
    </row>
    <row r="5028" spans="1:20" x14ac:dyDescent="0.85">
      <c r="A5028" s="1">
        <v>41164</v>
      </c>
      <c r="B5028" t="s">
        <v>5485</v>
      </c>
      <c r="C5028" t="s">
        <v>5486</v>
      </c>
      <c r="D5028" t="s">
        <v>5487</v>
      </c>
      <c r="E5028" t="s">
        <v>56</v>
      </c>
      <c r="F5028" t="s">
        <v>57</v>
      </c>
      <c r="G5028" t="s">
        <v>58</v>
      </c>
      <c r="H5028">
        <v>2008</v>
      </c>
      <c r="I5028" s="2">
        <v>1715925.53</v>
      </c>
      <c r="J5028" s="2">
        <v>0</v>
      </c>
      <c r="K5028" s="2">
        <v>1715925.53</v>
      </c>
      <c r="L5028" t="s">
        <v>116</v>
      </c>
      <c r="M5028" s="3" t="b">
        <f>trust_funds5[[#This Row],[Contributions Outstanding (USD)]]=0</f>
        <v>1</v>
      </c>
      <c r="N5028" s="3" t="str">
        <f t="shared" si="390"/>
        <v>Outstanding</v>
      </c>
      <c r="O5028" s="3" t="str">
        <f t="shared" si="391"/>
        <v>High Contribution &amp; Recent</v>
      </c>
      <c r="P5028" s="3" t="str">
        <f t="shared" si="392"/>
        <v>Other</v>
      </c>
      <c r="Q5028" s="3" t="str">
        <f t="shared" si="393"/>
        <v>Other</v>
      </c>
      <c r="R5028" s="3" t="str">
        <f t="shared" si="394"/>
        <v>Not LCLS</v>
      </c>
      <c r="S5028" s="3" t="str" cm="1">
        <f t="array" ref="S5028">_xlfn.IFS(G5028 &gt; 5000000, "Very High", G5028 &gt; 1000000, "High", G5028 &gt; 500000, "Medium", TRUE, "Low")</f>
        <v>Very High</v>
      </c>
      <c r="T5028" s="3" t="str" cm="1">
        <f t="array" ref="T5028">_xlfn.IFS(B5028 &gt;= 2005, "Post-2005", B5028 &gt;= 2000, "2000-2004", TRUE, "Pre-2000")</f>
        <v>Post-2005</v>
      </c>
    </row>
    <row r="5029" spans="1:20" x14ac:dyDescent="0.85">
      <c r="A5029" s="1">
        <v>41164</v>
      </c>
      <c r="B5029" t="s">
        <v>5485</v>
      </c>
      <c r="C5029" t="s">
        <v>5486</v>
      </c>
      <c r="D5029" t="s">
        <v>5487</v>
      </c>
      <c r="E5029" t="s">
        <v>293</v>
      </c>
      <c r="F5029" t="s">
        <v>294</v>
      </c>
      <c r="G5029" t="s">
        <v>4803</v>
      </c>
      <c r="H5029">
        <v>2008</v>
      </c>
      <c r="I5029" s="2">
        <v>4112775</v>
      </c>
      <c r="J5029" s="2">
        <v>0</v>
      </c>
      <c r="K5029" s="2">
        <v>4112775</v>
      </c>
      <c r="L5029" t="s">
        <v>116</v>
      </c>
      <c r="M5029" s="3" t="b">
        <f>trust_funds5[[#This Row],[Contributions Outstanding (USD)]]=0</f>
        <v>1</v>
      </c>
      <c r="N5029" s="3" t="str">
        <f t="shared" si="390"/>
        <v>Outstanding</v>
      </c>
      <c r="O5029" s="3" t="str">
        <f t="shared" si="391"/>
        <v>High Contribution &amp; Recent</v>
      </c>
      <c r="P5029" s="3" t="str">
        <f t="shared" si="392"/>
        <v>Other</v>
      </c>
      <c r="Q5029" s="3" t="str">
        <f t="shared" si="393"/>
        <v>Other</v>
      </c>
      <c r="R5029" s="3" t="str">
        <f t="shared" si="394"/>
        <v>Not LCLS</v>
      </c>
      <c r="S5029" s="3" t="str" cm="1">
        <f t="array" ref="S5029">_xlfn.IFS(G5029 &gt; 5000000, "Very High", G5029 &gt; 1000000, "High", G5029 &gt; 500000, "Medium", TRUE, "Low")</f>
        <v>Very High</v>
      </c>
      <c r="T5029" s="3" t="str" cm="1">
        <f t="array" ref="T5029">_xlfn.IFS(B5029 &gt;= 2005, "Post-2005", B5029 &gt;= 2000, "2000-2004", TRUE, "Pre-2000")</f>
        <v>Post-2005</v>
      </c>
    </row>
    <row r="5030" spans="1:20" x14ac:dyDescent="0.85">
      <c r="A5030" s="1">
        <v>41164</v>
      </c>
      <c r="B5030" t="s">
        <v>5485</v>
      </c>
      <c r="C5030" t="s">
        <v>5486</v>
      </c>
      <c r="D5030" t="s">
        <v>5487</v>
      </c>
      <c r="E5030" t="s">
        <v>223</v>
      </c>
      <c r="F5030" t="s">
        <v>224</v>
      </c>
      <c r="G5030" t="s">
        <v>225</v>
      </c>
      <c r="H5030">
        <v>2008</v>
      </c>
      <c r="I5030" s="2">
        <v>1200000</v>
      </c>
      <c r="J5030" s="2">
        <v>0</v>
      </c>
      <c r="K5030" s="2">
        <v>1200000</v>
      </c>
      <c r="L5030" t="s">
        <v>116</v>
      </c>
      <c r="M5030" s="3" t="b">
        <f>trust_funds5[[#This Row],[Contributions Outstanding (USD)]]=0</f>
        <v>1</v>
      </c>
      <c r="N5030" s="3" t="str">
        <f t="shared" si="390"/>
        <v>Outstanding</v>
      </c>
      <c r="O5030" s="3" t="str">
        <f t="shared" si="391"/>
        <v>High Contribution &amp; Recent</v>
      </c>
      <c r="P5030" s="3" t="str">
        <f t="shared" si="392"/>
        <v>Other</v>
      </c>
      <c r="Q5030" s="3" t="str">
        <f t="shared" si="393"/>
        <v>Other</v>
      </c>
      <c r="R5030" s="3" t="str">
        <f t="shared" si="394"/>
        <v>Not LCLS</v>
      </c>
      <c r="S5030" s="3" t="str" cm="1">
        <f t="array" ref="S5030">_xlfn.IFS(G5030 &gt; 5000000, "Very High", G5030 &gt; 1000000, "High", G5030 &gt; 500000, "Medium", TRUE, "Low")</f>
        <v>Very High</v>
      </c>
      <c r="T5030" s="3" t="str" cm="1">
        <f t="array" ref="T5030">_xlfn.IFS(B5030 &gt;= 2005, "Post-2005", B5030 &gt;= 2000, "2000-2004", TRUE, "Pre-2000")</f>
        <v>Post-2005</v>
      </c>
    </row>
    <row r="5031" spans="1:20" x14ac:dyDescent="0.85">
      <c r="A5031" s="1">
        <v>41164</v>
      </c>
      <c r="B5031" t="s">
        <v>5485</v>
      </c>
      <c r="C5031" t="s">
        <v>5486</v>
      </c>
      <c r="D5031" t="s">
        <v>5487</v>
      </c>
      <c r="E5031" t="s">
        <v>1333</v>
      </c>
      <c r="F5031" t="s">
        <v>1334</v>
      </c>
      <c r="G5031" t="s">
        <v>3458</v>
      </c>
      <c r="H5031">
        <v>2008</v>
      </c>
      <c r="I5031" s="2">
        <v>2161932</v>
      </c>
      <c r="J5031" s="2">
        <v>0</v>
      </c>
      <c r="K5031" s="2">
        <v>2161932</v>
      </c>
      <c r="L5031" t="s">
        <v>116</v>
      </c>
      <c r="M5031" s="3" t="b">
        <f>trust_funds5[[#This Row],[Contributions Outstanding (USD)]]=0</f>
        <v>1</v>
      </c>
      <c r="N5031" s="3" t="str">
        <f t="shared" si="390"/>
        <v>Outstanding</v>
      </c>
      <c r="O5031" s="3" t="str">
        <f t="shared" si="391"/>
        <v>High Contribution &amp; Recent</v>
      </c>
      <c r="P5031" s="3" t="str">
        <f t="shared" si="392"/>
        <v>Other</v>
      </c>
      <c r="Q5031" s="3" t="str">
        <f t="shared" si="393"/>
        <v>Other</v>
      </c>
      <c r="R5031" s="3" t="str">
        <f t="shared" si="394"/>
        <v>Not LCLS</v>
      </c>
      <c r="S5031" s="3" t="str" cm="1">
        <f t="array" ref="S5031">_xlfn.IFS(G5031 &gt; 5000000, "Very High", G5031 &gt; 1000000, "High", G5031 &gt; 500000, "Medium", TRUE, "Low")</f>
        <v>Very High</v>
      </c>
      <c r="T5031" s="3" t="str" cm="1">
        <f t="array" ref="T5031">_xlfn.IFS(B5031 &gt;= 2005, "Post-2005", B5031 &gt;= 2000, "2000-2004", TRUE, "Pre-2000")</f>
        <v>Post-2005</v>
      </c>
    </row>
    <row r="5032" spans="1:20" x14ac:dyDescent="0.85">
      <c r="A5032" s="1">
        <v>41164</v>
      </c>
      <c r="B5032" t="s">
        <v>5485</v>
      </c>
      <c r="C5032" t="s">
        <v>5486</v>
      </c>
      <c r="D5032" t="s">
        <v>5487</v>
      </c>
      <c r="E5032" t="s">
        <v>42</v>
      </c>
      <c r="F5032" t="s">
        <v>43</v>
      </c>
      <c r="G5032" t="s">
        <v>44</v>
      </c>
      <c r="H5032">
        <v>2008</v>
      </c>
      <c r="I5032" s="2">
        <v>6513204.8499999996</v>
      </c>
      <c r="J5032" s="2">
        <v>0</v>
      </c>
      <c r="K5032" s="2">
        <v>6513204.8499999996</v>
      </c>
      <c r="L5032" t="s">
        <v>116</v>
      </c>
      <c r="M5032" s="3" t="b">
        <f>trust_funds5[[#This Row],[Contributions Outstanding (USD)]]=0</f>
        <v>1</v>
      </c>
      <c r="N5032" s="3" t="str">
        <f t="shared" si="390"/>
        <v>Outstanding</v>
      </c>
      <c r="O5032" s="3" t="str">
        <f t="shared" si="391"/>
        <v>High Contribution &amp; Recent</v>
      </c>
      <c r="P5032" s="3" t="str">
        <f t="shared" si="392"/>
        <v>Other</v>
      </c>
      <c r="Q5032" s="3" t="str">
        <f t="shared" si="393"/>
        <v>Other</v>
      </c>
      <c r="R5032" s="3" t="str">
        <f t="shared" si="394"/>
        <v>Not LCLS</v>
      </c>
      <c r="S5032" s="3" t="str" cm="1">
        <f t="array" ref="S5032">_xlfn.IFS(G5032 &gt; 5000000, "Very High", G5032 &gt; 1000000, "High", G5032 &gt; 500000, "Medium", TRUE, "Low")</f>
        <v>Very High</v>
      </c>
      <c r="T5032" s="3" t="str" cm="1">
        <f t="array" ref="T5032">_xlfn.IFS(B5032 &gt;= 2005, "Post-2005", B5032 &gt;= 2000, "2000-2004", TRUE, "Pre-2000")</f>
        <v>Post-2005</v>
      </c>
    </row>
    <row r="5033" spans="1:20" x14ac:dyDescent="0.85">
      <c r="A5033" s="1">
        <v>41164</v>
      </c>
      <c r="B5033" t="s">
        <v>6853</v>
      </c>
      <c r="C5033" t="s">
        <v>6854</v>
      </c>
      <c r="D5033" t="s">
        <v>6855</v>
      </c>
      <c r="E5033" t="s">
        <v>102</v>
      </c>
      <c r="F5033" t="s">
        <v>103</v>
      </c>
      <c r="G5033" t="s">
        <v>104</v>
      </c>
      <c r="H5033">
        <v>2008</v>
      </c>
      <c r="I5033" s="2">
        <v>1968873.57</v>
      </c>
      <c r="J5033" s="2">
        <v>0</v>
      </c>
      <c r="K5033" s="2">
        <v>1968873.57</v>
      </c>
      <c r="L5033" t="s">
        <v>18</v>
      </c>
      <c r="M5033" s="3" t="b">
        <f>trust_funds5[[#This Row],[Contributions Outstanding (USD)]]=0</f>
        <v>1</v>
      </c>
      <c r="N5033" s="3" t="str">
        <f t="shared" si="390"/>
        <v>Outstanding</v>
      </c>
      <c r="O5033" s="3" t="str">
        <f t="shared" si="391"/>
        <v>High Contribution &amp; Recent</v>
      </c>
      <c r="P5033" s="3" t="str">
        <f t="shared" si="392"/>
        <v>Other</v>
      </c>
      <c r="Q5033" s="3" t="str">
        <f t="shared" si="393"/>
        <v>Other</v>
      </c>
      <c r="R5033" s="3" t="str">
        <f t="shared" si="394"/>
        <v>Not LCLS</v>
      </c>
      <c r="S5033" s="3" t="str" cm="1">
        <f t="array" ref="S5033">_xlfn.IFS(G5033 &gt; 5000000, "Very High", G5033 &gt; 1000000, "High", G5033 &gt; 500000, "Medium", TRUE, "Low")</f>
        <v>Very High</v>
      </c>
      <c r="T5033" s="3" t="str" cm="1">
        <f t="array" ref="T5033">_xlfn.IFS(B5033 &gt;= 2005, "Post-2005", B5033 &gt;= 2000, "2000-2004", TRUE, "Pre-2000")</f>
        <v>Post-2005</v>
      </c>
    </row>
    <row r="5034" spans="1:20" x14ac:dyDescent="0.85">
      <c r="A5034" s="1">
        <v>41164</v>
      </c>
      <c r="B5034" t="s">
        <v>5923</v>
      </c>
      <c r="C5034" t="s">
        <v>5924</v>
      </c>
      <c r="D5034" t="s">
        <v>5925</v>
      </c>
      <c r="E5034" t="s">
        <v>1280</v>
      </c>
      <c r="F5034" t="s">
        <v>1281</v>
      </c>
      <c r="G5034" t="s">
        <v>1282</v>
      </c>
      <c r="H5034">
        <v>2008</v>
      </c>
      <c r="I5034" s="2">
        <v>2037500</v>
      </c>
      <c r="J5034" s="2">
        <v>0</v>
      </c>
      <c r="K5034" s="2">
        <v>2037500</v>
      </c>
      <c r="L5034" t="s">
        <v>116</v>
      </c>
      <c r="M5034" s="3" t="b">
        <f>trust_funds5[[#This Row],[Contributions Outstanding (USD)]]=0</f>
        <v>1</v>
      </c>
      <c r="N5034" s="3" t="str">
        <f t="shared" si="390"/>
        <v>Outstanding</v>
      </c>
      <c r="O5034" s="3" t="str">
        <f t="shared" si="391"/>
        <v>High Contribution &amp; Recent</v>
      </c>
      <c r="P5034" s="3" t="str">
        <f t="shared" si="392"/>
        <v>Other</v>
      </c>
      <c r="Q5034" s="3" t="str">
        <f t="shared" si="393"/>
        <v>Other</v>
      </c>
      <c r="R5034" s="3" t="str">
        <f t="shared" si="394"/>
        <v>Not LCLS</v>
      </c>
      <c r="S5034" s="3" t="str" cm="1">
        <f t="array" ref="S5034">_xlfn.IFS(G5034 &gt; 5000000, "Very High", G5034 &gt; 1000000, "High", G5034 &gt; 500000, "Medium", TRUE, "Low")</f>
        <v>Very High</v>
      </c>
      <c r="T5034" s="3" t="str" cm="1">
        <f t="array" ref="T5034">_xlfn.IFS(B5034 &gt;= 2005, "Post-2005", B5034 &gt;= 2000, "2000-2004", TRUE, "Pre-2000")</f>
        <v>Post-2005</v>
      </c>
    </row>
    <row r="5035" spans="1:20" x14ac:dyDescent="0.85">
      <c r="A5035" s="1">
        <v>41164</v>
      </c>
      <c r="B5035" t="s">
        <v>5570</v>
      </c>
      <c r="C5035" t="s">
        <v>6390</v>
      </c>
      <c r="D5035" t="s">
        <v>6391</v>
      </c>
      <c r="E5035" t="s">
        <v>102</v>
      </c>
      <c r="F5035" t="s">
        <v>103</v>
      </c>
      <c r="G5035" t="s">
        <v>104</v>
      </c>
      <c r="H5035">
        <v>2008</v>
      </c>
      <c r="I5035" s="2">
        <v>1000085</v>
      </c>
      <c r="J5035" s="2">
        <v>0</v>
      </c>
      <c r="K5035" s="2">
        <v>1000085</v>
      </c>
      <c r="L5035" t="s">
        <v>116</v>
      </c>
      <c r="M5035" s="3" t="b">
        <f>trust_funds5[[#This Row],[Contributions Outstanding (USD)]]=0</f>
        <v>1</v>
      </c>
      <c r="N5035" s="3" t="str">
        <f t="shared" si="390"/>
        <v>Outstanding</v>
      </c>
      <c r="O5035" s="3" t="str">
        <f t="shared" si="391"/>
        <v>High Contribution &amp; Recent</v>
      </c>
      <c r="P5035" s="3" t="str">
        <f t="shared" si="392"/>
        <v>Other</v>
      </c>
      <c r="Q5035" s="3" t="str">
        <f t="shared" si="393"/>
        <v>Other</v>
      </c>
      <c r="R5035" s="3" t="str">
        <f t="shared" si="394"/>
        <v>Not LCLS</v>
      </c>
      <c r="S5035" s="3" t="str" cm="1">
        <f t="array" ref="S5035">_xlfn.IFS(G5035 &gt; 5000000, "Very High", G5035 &gt; 1000000, "High", G5035 &gt; 500000, "Medium", TRUE, "Low")</f>
        <v>Very High</v>
      </c>
      <c r="T5035" s="3" t="str" cm="1">
        <f t="array" ref="T5035">_xlfn.IFS(B5035 &gt;= 2005, "Post-2005", B5035 &gt;= 2000, "2000-2004", TRUE, "Pre-2000")</f>
        <v>Post-2005</v>
      </c>
    </row>
    <row r="5036" spans="1:20" x14ac:dyDescent="0.85">
      <c r="A5036" s="1">
        <v>41164</v>
      </c>
      <c r="B5036" t="s">
        <v>4764</v>
      </c>
      <c r="C5036" t="s">
        <v>4765</v>
      </c>
      <c r="D5036" t="s">
        <v>4766</v>
      </c>
      <c r="E5036" t="s">
        <v>15</v>
      </c>
      <c r="F5036" t="s">
        <v>16</v>
      </c>
      <c r="G5036" t="s">
        <v>17</v>
      </c>
      <c r="H5036">
        <v>2008</v>
      </c>
      <c r="I5036" s="2">
        <v>400280.2</v>
      </c>
      <c r="J5036" s="2">
        <v>0</v>
      </c>
      <c r="K5036" s="2">
        <v>400280.2</v>
      </c>
      <c r="L5036" t="s">
        <v>116</v>
      </c>
      <c r="M5036" s="3" t="b">
        <f>trust_funds5[[#This Row],[Contributions Outstanding (USD)]]=0</f>
        <v>1</v>
      </c>
      <c r="N5036" s="3" t="str">
        <f t="shared" si="390"/>
        <v>Outstanding</v>
      </c>
      <c r="O5036" s="3" t="str">
        <f t="shared" si="391"/>
        <v>High Contribution &amp; Recent</v>
      </c>
      <c r="P5036" s="3" t="str">
        <f t="shared" si="392"/>
        <v>Other</v>
      </c>
      <c r="Q5036" s="3" t="str">
        <f t="shared" si="393"/>
        <v>Other</v>
      </c>
      <c r="R5036" s="3" t="str">
        <f t="shared" si="394"/>
        <v>Not LCLS</v>
      </c>
      <c r="S5036" s="3" t="str" cm="1">
        <f t="array" ref="S5036">_xlfn.IFS(G5036 &gt; 5000000, "Very High", G5036 &gt; 1000000, "High", G5036 &gt; 500000, "Medium", TRUE, "Low")</f>
        <v>Very High</v>
      </c>
      <c r="T5036" s="3" t="str" cm="1">
        <f t="array" ref="T5036">_xlfn.IFS(B5036 &gt;= 2005, "Post-2005", B5036 &gt;= 2000, "2000-2004", TRUE, "Pre-2000")</f>
        <v>Post-2005</v>
      </c>
    </row>
    <row r="5037" spans="1:20" x14ac:dyDescent="0.85">
      <c r="A5037" s="1">
        <v>41164</v>
      </c>
      <c r="B5037" t="s">
        <v>4764</v>
      </c>
      <c r="C5037" t="s">
        <v>4765</v>
      </c>
      <c r="D5037" t="s">
        <v>4766</v>
      </c>
      <c r="E5037" t="s">
        <v>85</v>
      </c>
      <c r="F5037" t="s">
        <v>86</v>
      </c>
      <c r="G5037" t="s">
        <v>87</v>
      </c>
      <c r="H5037">
        <v>2008</v>
      </c>
      <c r="I5037" s="2">
        <v>375971.49</v>
      </c>
      <c r="J5037" s="2">
        <v>0</v>
      </c>
      <c r="K5037" s="2">
        <v>375971.49</v>
      </c>
      <c r="L5037" t="s">
        <v>116</v>
      </c>
      <c r="M5037" s="3" t="b">
        <f>trust_funds5[[#This Row],[Contributions Outstanding (USD)]]=0</f>
        <v>1</v>
      </c>
      <c r="N5037" s="3" t="str">
        <f t="shared" si="390"/>
        <v>Outstanding</v>
      </c>
      <c r="O5037" s="3" t="str">
        <f t="shared" si="391"/>
        <v>High Contribution &amp; Recent</v>
      </c>
      <c r="P5037" s="3" t="str">
        <f t="shared" si="392"/>
        <v>Other</v>
      </c>
      <c r="Q5037" s="3" t="str">
        <f t="shared" si="393"/>
        <v>Other</v>
      </c>
      <c r="R5037" s="3" t="str">
        <f t="shared" si="394"/>
        <v>Not LCLS</v>
      </c>
      <c r="S5037" s="3" t="str" cm="1">
        <f t="array" ref="S5037">_xlfn.IFS(G5037 &gt; 5000000, "Very High", G5037 &gt; 1000000, "High", G5037 &gt; 500000, "Medium", TRUE, "Low")</f>
        <v>Very High</v>
      </c>
      <c r="T5037" s="3" t="str" cm="1">
        <f t="array" ref="T5037">_xlfn.IFS(B5037 &gt;= 2005, "Post-2005", B5037 &gt;= 2000, "2000-2004", TRUE, "Pre-2000")</f>
        <v>Post-2005</v>
      </c>
    </row>
    <row r="5038" spans="1:20" x14ac:dyDescent="0.85">
      <c r="A5038" s="1">
        <v>41164</v>
      </c>
      <c r="B5038" t="s">
        <v>4764</v>
      </c>
      <c r="C5038" t="s">
        <v>4765</v>
      </c>
      <c r="D5038" t="s">
        <v>4766</v>
      </c>
      <c r="E5038" t="s">
        <v>4029</v>
      </c>
      <c r="F5038" t="s">
        <v>4030</v>
      </c>
      <c r="G5038" t="s">
        <v>6856</v>
      </c>
      <c r="H5038">
        <v>2008</v>
      </c>
      <c r="I5038" s="2">
        <v>99967</v>
      </c>
      <c r="J5038" s="2">
        <v>33</v>
      </c>
      <c r="K5038" s="2">
        <v>100000</v>
      </c>
      <c r="L5038" t="s">
        <v>116</v>
      </c>
      <c r="M5038" s="3" t="b">
        <f>trust_funds5[[#This Row],[Contributions Outstanding (USD)]]=0</f>
        <v>0</v>
      </c>
      <c r="N5038" s="3" t="str">
        <f t="shared" si="390"/>
        <v>Outstanding</v>
      </c>
      <c r="O5038" s="3" t="str">
        <f t="shared" si="391"/>
        <v>High Contribution &amp; Recent</v>
      </c>
      <c r="P5038" s="3" t="str">
        <f t="shared" si="392"/>
        <v>Other</v>
      </c>
      <c r="Q5038" s="3" t="str">
        <f t="shared" si="393"/>
        <v>Other</v>
      </c>
      <c r="R5038" s="3" t="str">
        <f t="shared" si="394"/>
        <v>Not LCLS</v>
      </c>
      <c r="S5038" s="3" t="str" cm="1">
        <f t="array" ref="S5038">_xlfn.IFS(G5038 &gt; 5000000, "Very High", G5038 &gt; 1000000, "High", G5038 &gt; 500000, "Medium", TRUE, "Low")</f>
        <v>Very High</v>
      </c>
      <c r="T5038" s="3" t="str" cm="1">
        <f t="array" ref="T5038">_xlfn.IFS(B5038 &gt;= 2005, "Post-2005", B5038 &gt;= 2000, "2000-2004", TRUE, "Pre-2000")</f>
        <v>Post-2005</v>
      </c>
    </row>
    <row r="5039" spans="1:20" x14ac:dyDescent="0.85">
      <c r="A5039" s="1">
        <v>41164</v>
      </c>
      <c r="B5039" t="s">
        <v>4764</v>
      </c>
      <c r="C5039" t="s">
        <v>4765</v>
      </c>
      <c r="D5039" t="s">
        <v>4766</v>
      </c>
      <c r="E5039" t="s">
        <v>42</v>
      </c>
      <c r="F5039" t="s">
        <v>43</v>
      </c>
      <c r="G5039" t="s">
        <v>6857</v>
      </c>
      <c r="H5039">
        <v>2008</v>
      </c>
      <c r="I5039" s="2">
        <v>233000</v>
      </c>
      <c r="J5039" s="2">
        <v>0</v>
      </c>
      <c r="K5039" s="2">
        <v>233000</v>
      </c>
      <c r="L5039" t="s">
        <v>116</v>
      </c>
      <c r="M5039" s="3" t="b">
        <f>trust_funds5[[#This Row],[Contributions Outstanding (USD)]]=0</f>
        <v>1</v>
      </c>
      <c r="N5039" s="3" t="str">
        <f t="shared" si="390"/>
        <v>Outstanding</v>
      </c>
      <c r="O5039" s="3" t="str">
        <f t="shared" si="391"/>
        <v>High Contribution &amp; Recent</v>
      </c>
      <c r="P5039" s="3" t="str">
        <f t="shared" si="392"/>
        <v>Other</v>
      </c>
      <c r="Q5039" s="3" t="str">
        <f t="shared" si="393"/>
        <v>Other</v>
      </c>
      <c r="R5039" s="3" t="str">
        <f t="shared" si="394"/>
        <v>Not LCLS</v>
      </c>
      <c r="S5039" s="3" t="str" cm="1">
        <f t="array" ref="S5039">_xlfn.IFS(G5039 &gt; 5000000, "Very High", G5039 &gt; 1000000, "High", G5039 &gt; 500000, "Medium", TRUE, "Low")</f>
        <v>Very High</v>
      </c>
      <c r="T5039" s="3" t="str" cm="1">
        <f t="array" ref="T5039">_xlfn.IFS(B5039 &gt;= 2005, "Post-2005", B5039 &gt;= 2000, "2000-2004", TRUE, "Pre-2000")</f>
        <v>Post-2005</v>
      </c>
    </row>
    <row r="5040" spans="1:20" x14ac:dyDescent="0.85">
      <c r="A5040" s="1">
        <v>41164</v>
      </c>
      <c r="B5040" t="s">
        <v>3967</v>
      </c>
      <c r="C5040" t="s">
        <v>6858</v>
      </c>
      <c r="D5040" t="s">
        <v>6859</v>
      </c>
      <c r="E5040" t="s">
        <v>260</v>
      </c>
      <c r="F5040" t="s">
        <v>261</v>
      </c>
      <c r="H5040">
        <v>2008</v>
      </c>
      <c r="I5040" s="2">
        <v>3000000</v>
      </c>
      <c r="J5040" s="2">
        <v>0</v>
      </c>
      <c r="K5040" s="2">
        <v>3000000</v>
      </c>
      <c r="L5040" t="s">
        <v>116</v>
      </c>
      <c r="M5040" s="3" t="b">
        <f>trust_funds5[[#This Row],[Contributions Outstanding (USD)]]=0</f>
        <v>1</v>
      </c>
      <c r="N5040" s="3" t="str">
        <f t="shared" si="390"/>
        <v>Outstanding</v>
      </c>
      <c r="O5040" s="3" t="str">
        <f t="shared" si="391"/>
        <v>High Contribution &amp; Recent</v>
      </c>
      <c r="P5040" s="3" t="str">
        <f t="shared" si="392"/>
        <v>Other</v>
      </c>
      <c r="Q5040" s="3" t="str">
        <f t="shared" si="393"/>
        <v>Other</v>
      </c>
      <c r="R5040" s="3" t="str">
        <f t="shared" si="394"/>
        <v>Not LCLS</v>
      </c>
      <c r="S5040" s="3" t="str" cm="1">
        <f t="array" ref="S5040">_xlfn.IFS(G5040 &gt; 5000000, "Very High", G5040 &gt; 1000000, "High", G5040 &gt; 500000, "Medium", TRUE, "Low")</f>
        <v>Low</v>
      </c>
      <c r="T5040" s="3" t="str" cm="1">
        <f t="array" ref="T5040">_xlfn.IFS(B5040 &gt;= 2005, "Post-2005", B5040 &gt;= 2000, "2000-2004", TRUE, "Pre-2000")</f>
        <v>Post-2005</v>
      </c>
    </row>
    <row r="5041" spans="1:20" x14ac:dyDescent="0.85">
      <c r="A5041" s="1">
        <v>41164</v>
      </c>
      <c r="B5041" t="s">
        <v>6860</v>
      </c>
      <c r="C5041" t="s">
        <v>6861</v>
      </c>
      <c r="D5041" t="s">
        <v>6862</v>
      </c>
      <c r="E5041" t="s">
        <v>42</v>
      </c>
      <c r="F5041" t="s">
        <v>43</v>
      </c>
      <c r="G5041" t="s">
        <v>44</v>
      </c>
      <c r="H5041">
        <v>2008</v>
      </c>
      <c r="I5041" s="2">
        <v>43863350.539999999</v>
      </c>
      <c r="J5041" s="2">
        <v>61807925.340000004</v>
      </c>
      <c r="K5041" s="2">
        <v>105671275.88</v>
      </c>
      <c r="L5041" t="s">
        <v>116</v>
      </c>
      <c r="M5041" s="3" t="b">
        <f>trust_funds5[[#This Row],[Contributions Outstanding (USD)]]=0</f>
        <v>0</v>
      </c>
      <c r="N5041" s="3" t="str">
        <f t="shared" si="390"/>
        <v>Outstanding</v>
      </c>
      <c r="O5041" s="3" t="str">
        <f t="shared" si="391"/>
        <v>High Contribution &amp; Recent</v>
      </c>
      <c r="P5041" s="3" t="str">
        <f t="shared" si="392"/>
        <v>Other</v>
      </c>
      <c r="Q5041" s="3" t="str">
        <f t="shared" si="393"/>
        <v>Other</v>
      </c>
      <c r="R5041" s="3" t="str">
        <f t="shared" si="394"/>
        <v>Not LCLS</v>
      </c>
      <c r="S5041" s="3" t="str" cm="1">
        <f t="array" ref="S5041">_xlfn.IFS(G5041 &gt; 5000000, "Very High", G5041 &gt; 1000000, "High", G5041 &gt; 500000, "Medium", TRUE, "Low")</f>
        <v>Very High</v>
      </c>
      <c r="T5041" s="3" t="str" cm="1">
        <f t="array" ref="T5041">_xlfn.IFS(B5041 &gt;= 2005, "Post-2005", B5041 &gt;= 2000, "2000-2004", TRUE, "Pre-2000")</f>
        <v>Post-2005</v>
      </c>
    </row>
    <row r="5042" spans="1:20" x14ac:dyDescent="0.85">
      <c r="A5042" s="1">
        <v>41164</v>
      </c>
      <c r="B5042" t="s">
        <v>5722</v>
      </c>
      <c r="C5042" t="s">
        <v>5911</v>
      </c>
      <c r="D5042" t="s">
        <v>5912</v>
      </c>
      <c r="E5042" t="s">
        <v>15</v>
      </c>
      <c r="F5042" t="s">
        <v>16</v>
      </c>
      <c r="G5042" t="s">
        <v>17</v>
      </c>
      <c r="H5042">
        <v>2008</v>
      </c>
      <c r="I5042" s="2">
        <v>4691641.84</v>
      </c>
      <c r="J5042" s="2">
        <v>0</v>
      </c>
      <c r="K5042" s="2">
        <v>4691641.84</v>
      </c>
      <c r="L5042" t="s">
        <v>116</v>
      </c>
      <c r="M5042" s="3" t="b">
        <f>trust_funds5[[#This Row],[Contributions Outstanding (USD)]]=0</f>
        <v>1</v>
      </c>
      <c r="N5042" s="3" t="str">
        <f t="shared" si="390"/>
        <v>Outstanding</v>
      </c>
      <c r="O5042" s="3" t="str">
        <f t="shared" si="391"/>
        <v>High Contribution &amp; Recent</v>
      </c>
      <c r="P5042" s="3" t="str">
        <f t="shared" si="392"/>
        <v>Other</v>
      </c>
      <c r="Q5042" s="3" t="str">
        <f t="shared" si="393"/>
        <v>Other</v>
      </c>
      <c r="R5042" s="3" t="str">
        <f t="shared" si="394"/>
        <v>Not LCLS</v>
      </c>
      <c r="S5042" s="3" t="str" cm="1">
        <f t="array" ref="S5042">_xlfn.IFS(G5042 &gt; 5000000, "Very High", G5042 &gt; 1000000, "High", G5042 &gt; 500000, "Medium", TRUE, "Low")</f>
        <v>Very High</v>
      </c>
      <c r="T5042" s="3" t="str" cm="1">
        <f t="array" ref="T5042">_xlfn.IFS(B5042 &gt;= 2005, "Post-2005", B5042 &gt;= 2000, "2000-2004", TRUE, "Pre-2000")</f>
        <v>Post-2005</v>
      </c>
    </row>
    <row r="5043" spans="1:20" x14ac:dyDescent="0.85">
      <c r="A5043" s="1">
        <v>41164</v>
      </c>
      <c r="B5043" t="s">
        <v>5722</v>
      </c>
      <c r="C5043" t="s">
        <v>5911</v>
      </c>
      <c r="D5043" t="s">
        <v>5912</v>
      </c>
      <c r="E5043" t="s">
        <v>264</v>
      </c>
      <c r="F5043" t="s">
        <v>265</v>
      </c>
      <c r="G5043" t="s">
        <v>1613</v>
      </c>
      <c r="H5043">
        <v>2008</v>
      </c>
      <c r="I5043" s="2">
        <v>48836029.979999997</v>
      </c>
      <c r="J5043" s="2">
        <v>0</v>
      </c>
      <c r="K5043" s="2">
        <v>48836029.979999997</v>
      </c>
      <c r="L5043" t="s">
        <v>116</v>
      </c>
      <c r="M5043" s="3" t="b">
        <f>trust_funds5[[#This Row],[Contributions Outstanding (USD)]]=0</f>
        <v>1</v>
      </c>
      <c r="N5043" s="3" t="str">
        <f t="shared" si="390"/>
        <v>Outstanding</v>
      </c>
      <c r="O5043" s="3" t="str">
        <f t="shared" si="391"/>
        <v>High Contribution &amp; Recent</v>
      </c>
      <c r="P5043" s="3" t="str">
        <f t="shared" si="392"/>
        <v>Other</v>
      </c>
      <c r="Q5043" s="3" t="str">
        <f t="shared" si="393"/>
        <v>Other</v>
      </c>
      <c r="R5043" s="3" t="str">
        <f t="shared" si="394"/>
        <v>Not LCLS</v>
      </c>
      <c r="S5043" s="3" t="str" cm="1">
        <f t="array" ref="S5043">_xlfn.IFS(G5043 &gt; 5000000, "Very High", G5043 &gt; 1000000, "High", G5043 &gt; 500000, "Medium", TRUE, "Low")</f>
        <v>Very High</v>
      </c>
      <c r="T5043" s="3" t="str" cm="1">
        <f t="array" ref="T5043">_xlfn.IFS(B5043 &gt;= 2005, "Post-2005", B5043 &gt;= 2000, "2000-2004", TRUE, "Pre-2000")</f>
        <v>Post-2005</v>
      </c>
    </row>
    <row r="5044" spans="1:20" x14ac:dyDescent="0.85">
      <c r="A5044" s="1">
        <v>41164</v>
      </c>
      <c r="B5044" t="s">
        <v>2137</v>
      </c>
      <c r="C5044" t="s">
        <v>6393</v>
      </c>
      <c r="D5044" t="s">
        <v>6394</v>
      </c>
      <c r="E5044" t="s">
        <v>85</v>
      </c>
      <c r="F5044" t="s">
        <v>86</v>
      </c>
      <c r="G5044" t="s">
        <v>87</v>
      </c>
      <c r="H5044">
        <v>2008</v>
      </c>
      <c r="I5044" s="2">
        <v>6855231.2199999997</v>
      </c>
      <c r="J5044" s="2">
        <v>0</v>
      </c>
      <c r="K5044" s="2">
        <v>6855231.2199999997</v>
      </c>
      <c r="L5044" t="s">
        <v>116</v>
      </c>
      <c r="M5044" s="3" t="b">
        <f>trust_funds5[[#This Row],[Contributions Outstanding (USD)]]=0</f>
        <v>1</v>
      </c>
      <c r="N5044" s="3" t="str">
        <f t="shared" si="390"/>
        <v>Outstanding</v>
      </c>
      <c r="O5044" s="3" t="str">
        <f t="shared" si="391"/>
        <v>High Contribution &amp; Recent</v>
      </c>
      <c r="P5044" s="3" t="str">
        <f t="shared" si="392"/>
        <v>Other</v>
      </c>
      <c r="Q5044" s="3" t="str">
        <f t="shared" si="393"/>
        <v>Other</v>
      </c>
      <c r="R5044" s="3" t="str">
        <f t="shared" si="394"/>
        <v>Not LCLS</v>
      </c>
      <c r="S5044" s="3" t="str" cm="1">
        <f t="array" ref="S5044">_xlfn.IFS(G5044 &gt; 5000000, "Very High", G5044 &gt; 1000000, "High", G5044 &gt; 500000, "Medium", TRUE, "Low")</f>
        <v>Very High</v>
      </c>
      <c r="T5044" s="3" t="str" cm="1">
        <f t="array" ref="T5044">_xlfn.IFS(B5044 &gt;= 2005, "Post-2005", B5044 &gt;= 2000, "2000-2004", TRUE, "Pre-2000")</f>
        <v>Post-2005</v>
      </c>
    </row>
    <row r="5045" spans="1:20" x14ac:dyDescent="0.85">
      <c r="A5045" s="1">
        <v>41164</v>
      </c>
      <c r="B5045" t="s">
        <v>5913</v>
      </c>
      <c r="C5045" t="s">
        <v>5914</v>
      </c>
      <c r="D5045" t="s">
        <v>5915</v>
      </c>
      <c r="E5045" t="s">
        <v>42</v>
      </c>
      <c r="F5045" t="s">
        <v>43</v>
      </c>
      <c r="G5045" t="s">
        <v>44</v>
      </c>
      <c r="H5045">
        <v>2008</v>
      </c>
      <c r="I5045" s="2">
        <v>39600</v>
      </c>
      <c r="J5045" s="2">
        <v>0</v>
      </c>
      <c r="K5045" s="2">
        <v>39600</v>
      </c>
      <c r="L5045" t="s">
        <v>116</v>
      </c>
      <c r="M5045" s="3" t="b">
        <f>trust_funds5[[#This Row],[Contributions Outstanding (USD)]]=0</f>
        <v>1</v>
      </c>
      <c r="N5045" s="3" t="str">
        <f t="shared" si="390"/>
        <v>Outstanding</v>
      </c>
      <c r="O5045" s="3" t="str">
        <f t="shared" si="391"/>
        <v>High Contribution &amp; Recent</v>
      </c>
      <c r="P5045" s="3" t="str">
        <f t="shared" si="392"/>
        <v>Other</v>
      </c>
      <c r="Q5045" s="3" t="str">
        <f t="shared" si="393"/>
        <v>Other</v>
      </c>
      <c r="R5045" s="3" t="str">
        <f t="shared" si="394"/>
        <v>Not LCLS</v>
      </c>
      <c r="S5045" s="3" t="str" cm="1">
        <f t="array" ref="S5045">_xlfn.IFS(G5045 &gt; 5000000, "Very High", G5045 &gt; 1000000, "High", G5045 &gt; 500000, "Medium", TRUE, "Low")</f>
        <v>Very High</v>
      </c>
      <c r="T5045" s="3" t="str" cm="1">
        <f t="array" ref="T5045">_xlfn.IFS(B5045 &gt;= 2005, "Post-2005", B5045 &gt;= 2000, "2000-2004", TRUE, "Pre-2000")</f>
        <v>Post-2005</v>
      </c>
    </row>
    <row r="5046" spans="1:20" x14ac:dyDescent="0.85">
      <c r="A5046" s="1">
        <v>41164</v>
      </c>
      <c r="B5046" t="s">
        <v>1234</v>
      </c>
      <c r="C5046" t="s">
        <v>5921</v>
      </c>
      <c r="D5046" t="s">
        <v>5922</v>
      </c>
      <c r="E5046" t="s">
        <v>264</v>
      </c>
      <c r="F5046" t="s">
        <v>265</v>
      </c>
      <c r="G5046" t="s">
        <v>266</v>
      </c>
      <c r="H5046">
        <v>2008</v>
      </c>
      <c r="I5046" s="2">
        <v>110326.57</v>
      </c>
      <c r="J5046" s="2">
        <v>0</v>
      </c>
      <c r="K5046" s="2">
        <v>110326.57</v>
      </c>
      <c r="L5046" t="s">
        <v>116</v>
      </c>
      <c r="M5046" s="3" t="b">
        <f>trust_funds5[[#This Row],[Contributions Outstanding (USD)]]=0</f>
        <v>1</v>
      </c>
      <c r="N5046" s="3" t="str">
        <f t="shared" si="390"/>
        <v>Outstanding</v>
      </c>
      <c r="O5046" s="3" t="str">
        <f t="shared" si="391"/>
        <v>High Contribution &amp; Recent</v>
      </c>
      <c r="P5046" s="3" t="str">
        <f t="shared" si="392"/>
        <v>Other</v>
      </c>
      <c r="Q5046" s="3" t="str">
        <f t="shared" si="393"/>
        <v>Other</v>
      </c>
      <c r="R5046" s="3" t="str">
        <f t="shared" si="394"/>
        <v>Not LCLS</v>
      </c>
      <c r="S5046" s="3" t="str" cm="1">
        <f t="array" ref="S5046">_xlfn.IFS(G5046 &gt; 5000000, "Very High", G5046 &gt; 1000000, "High", G5046 &gt; 500000, "Medium", TRUE, "Low")</f>
        <v>Very High</v>
      </c>
      <c r="T5046" s="3" t="str" cm="1">
        <f t="array" ref="T5046">_xlfn.IFS(B5046 &gt;= 2005, "Post-2005", B5046 &gt;= 2000, "2000-2004", TRUE, "Pre-2000")</f>
        <v>Post-2005</v>
      </c>
    </row>
    <row r="5047" spans="1:20" x14ac:dyDescent="0.85">
      <c r="A5047" s="1">
        <v>41164</v>
      </c>
      <c r="B5047" t="s">
        <v>1234</v>
      </c>
      <c r="C5047" t="s">
        <v>5921</v>
      </c>
      <c r="D5047" t="s">
        <v>5922</v>
      </c>
      <c r="E5047" t="s">
        <v>93</v>
      </c>
      <c r="F5047" t="s">
        <v>94</v>
      </c>
      <c r="H5047">
        <v>2008</v>
      </c>
      <c r="I5047" s="2">
        <v>59100.24</v>
      </c>
      <c r="J5047" s="2">
        <v>0</v>
      </c>
      <c r="K5047" s="2">
        <v>59100.24</v>
      </c>
      <c r="L5047" t="s">
        <v>116</v>
      </c>
      <c r="M5047" s="3" t="b">
        <f>trust_funds5[[#This Row],[Contributions Outstanding (USD)]]=0</f>
        <v>1</v>
      </c>
      <c r="N5047" s="3" t="str">
        <f t="shared" si="390"/>
        <v>Outstanding</v>
      </c>
      <c r="O5047" s="3" t="str">
        <f t="shared" si="391"/>
        <v>High Contribution &amp; Recent</v>
      </c>
      <c r="P5047" s="3" t="str">
        <f t="shared" si="392"/>
        <v>Other</v>
      </c>
      <c r="Q5047" s="3" t="str">
        <f t="shared" si="393"/>
        <v>Other</v>
      </c>
      <c r="R5047" s="3" t="str">
        <f t="shared" si="394"/>
        <v>Not LCLS</v>
      </c>
      <c r="S5047" s="3" t="str" cm="1">
        <f t="array" ref="S5047">_xlfn.IFS(G5047 &gt; 5000000, "Very High", G5047 &gt; 1000000, "High", G5047 &gt; 500000, "Medium", TRUE, "Low")</f>
        <v>Low</v>
      </c>
      <c r="T5047" s="3" t="str" cm="1">
        <f t="array" ref="T5047">_xlfn.IFS(B5047 &gt;= 2005, "Post-2005", B5047 &gt;= 2000, "2000-2004", TRUE, "Pre-2000")</f>
        <v>Post-2005</v>
      </c>
    </row>
    <row r="5048" spans="1:20" x14ac:dyDescent="0.85">
      <c r="A5048" s="1">
        <v>41164</v>
      </c>
      <c r="B5048" t="s">
        <v>4142</v>
      </c>
      <c r="C5048" t="s">
        <v>6395</v>
      </c>
      <c r="D5048" t="s">
        <v>6396</v>
      </c>
      <c r="E5048" t="s">
        <v>200</v>
      </c>
      <c r="F5048" t="s">
        <v>201</v>
      </c>
      <c r="G5048" t="s">
        <v>213</v>
      </c>
      <c r="H5048">
        <v>2008</v>
      </c>
      <c r="I5048" s="2">
        <v>6571913.5499999998</v>
      </c>
      <c r="J5048" s="2">
        <v>27</v>
      </c>
      <c r="K5048" s="2">
        <v>6571940.5499999998</v>
      </c>
      <c r="L5048" t="s">
        <v>116</v>
      </c>
      <c r="M5048" s="3" t="b">
        <f>trust_funds5[[#This Row],[Contributions Outstanding (USD)]]=0</f>
        <v>0</v>
      </c>
      <c r="N5048" s="3" t="str">
        <f t="shared" si="390"/>
        <v>Outstanding</v>
      </c>
      <c r="O5048" s="3" t="str">
        <f t="shared" si="391"/>
        <v>High Contribution &amp; Recent</v>
      </c>
      <c r="P5048" s="3" t="str">
        <f t="shared" si="392"/>
        <v>Other</v>
      </c>
      <c r="Q5048" s="3" t="str">
        <f t="shared" si="393"/>
        <v>Other</v>
      </c>
      <c r="R5048" s="3" t="str">
        <f t="shared" si="394"/>
        <v>Not LCLS</v>
      </c>
      <c r="S5048" s="3" t="str" cm="1">
        <f t="array" ref="S5048">_xlfn.IFS(G5048 &gt; 5000000, "Very High", G5048 &gt; 1000000, "High", G5048 &gt; 500000, "Medium", TRUE, "Low")</f>
        <v>Very High</v>
      </c>
      <c r="T5048" s="3" t="str" cm="1">
        <f t="array" ref="T5048">_xlfn.IFS(B5048 &gt;= 2005, "Post-2005", B5048 &gt;= 2000, "2000-2004", TRUE, "Pre-2000")</f>
        <v>Post-2005</v>
      </c>
    </row>
    <row r="5049" spans="1:20" x14ac:dyDescent="0.85">
      <c r="A5049" s="1">
        <v>41164</v>
      </c>
      <c r="B5049" t="s">
        <v>4142</v>
      </c>
      <c r="C5049" t="s">
        <v>6395</v>
      </c>
      <c r="D5049" t="s">
        <v>6396</v>
      </c>
      <c r="E5049" t="s">
        <v>102</v>
      </c>
      <c r="F5049" t="s">
        <v>103</v>
      </c>
      <c r="G5049" t="s">
        <v>104</v>
      </c>
      <c r="H5049">
        <v>2008</v>
      </c>
      <c r="I5049" s="2">
        <v>53210.28</v>
      </c>
      <c r="J5049" s="2">
        <v>0</v>
      </c>
      <c r="K5049" s="2">
        <v>53210.28</v>
      </c>
      <c r="L5049" t="s">
        <v>116</v>
      </c>
      <c r="M5049" s="3" t="b">
        <f>trust_funds5[[#This Row],[Contributions Outstanding (USD)]]=0</f>
        <v>1</v>
      </c>
      <c r="N5049" s="3" t="str">
        <f t="shared" si="390"/>
        <v>Outstanding</v>
      </c>
      <c r="O5049" s="3" t="str">
        <f t="shared" si="391"/>
        <v>High Contribution &amp; Recent</v>
      </c>
      <c r="P5049" s="3" t="str">
        <f t="shared" si="392"/>
        <v>Other</v>
      </c>
      <c r="Q5049" s="3" t="str">
        <f t="shared" si="393"/>
        <v>Other</v>
      </c>
      <c r="R5049" s="3" t="str">
        <f t="shared" si="394"/>
        <v>Not LCLS</v>
      </c>
      <c r="S5049" s="3" t="str" cm="1">
        <f t="array" ref="S5049">_xlfn.IFS(G5049 &gt; 5000000, "Very High", G5049 &gt; 1000000, "High", G5049 &gt; 500000, "Medium", TRUE, "Low")</f>
        <v>Very High</v>
      </c>
      <c r="T5049" s="3" t="str" cm="1">
        <f t="array" ref="T5049">_xlfn.IFS(B5049 &gt;= 2005, "Post-2005", B5049 &gt;= 2000, "2000-2004", TRUE, "Pre-2000")</f>
        <v>Post-2005</v>
      </c>
    </row>
    <row r="5050" spans="1:20" x14ac:dyDescent="0.85">
      <c r="A5050" s="1">
        <v>41164</v>
      </c>
      <c r="B5050" t="s">
        <v>4142</v>
      </c>
      <c r="C5050" t="s">
        <v>6395</v>
      </c>
      <c r="D5050" t="s">
        <v>6396</v>
      </c>
      <c r="E5050" t="s">
        <v>119</v>
      </c>
      <c r="F5050" t="s">
        <v>120</v>
      </c>
      <c r="G5050" t="s">
        <v>121</v>
      </c>
      <c r="H5050">
        <v>2008</v>
      </c>
      <c r="I5050" s="2">
        <v>8720618.0700000003</v>
      </c>
      <c r="J5050" s="2">
        <v>2583512.0299999998</v>
      </c>
      <c r="K5050" s="2">
        <v>11304130.1</v>
      </c>
      <c r="L5050" t="s">
        <v>116</v>
      </c>
      <c r="M5050" s="3" t="b">
        <f>trust_funds5[[#This Row],[Contributions Outstanding (USD)]]=0</f>
        <v>0</v>
      </c>
      <c r="N5050" s="3" t="str">
        <f t="shared" si="390"/>
        <v>Outstanding</v>
      </c>
      <c r="O5050" s="3" t="str">
        <f t="shared" si="391"/>
        <v>High Contribution &amp; Recent</v>
      </c>
      <c r="P5050" s="3" t="str">
        <f t="shared" si="392"/>
        <v>Other</v>
      </c>
      <c r="Q5050" s="3" t="str">
        <f t="shared" si="393"/>
        <v>Other</v>
      </c>
      <c r="R5050" s="3" t="str">
        <f t="shared" si="394"/>
        <v>Not LCLS</v>
      </c>
      <c r="S5050" s="3" t="str" cm="1">
        <f t="array" ref="S5050">_xlfn.IFS(G5050 &gt; 5000000, "Very High", G5050 &gt; 1000000, "High", G5050 &gt; 500000, "Medium", TRUE, "Low")</f>
        <v>Very High</v>
      </c>
      <c r="T5050" s="3" t="str" cm="1">
        <f t="array" ref="T5050">_xlfn.IFS(B5050 &gt;= 2005, "Post-2005", B5050 &gt;= 2000, "2000-2004", TRUE, "Pre-2000")</f>
        <v>Post-2005</v>
      </c>
    </row>
    <row r="5051" spans="1:20" x14ac:dyDescent="0.85">
      <c r="A5051" s="1">
        <v>41164</v>
      </c>
      <c r="B5051" t="s">
        <v>4142</v>
      </c>
      <c r="C5051" t="s">
        <v>6395</v>
      </c>
      <c r="D5051" t="s">
        <v>6396</v>
      </c>
      <c r="E5051" t="s">
        <v>21</v>
      </c>
      <c r="F5051" t="s">
        <v>22</v>
      </c>
      <c r="G5051" t="s">
        <v>23</v>
      </c>
      <c r="H5051">
        <v>2008</v>
      </c>
      <c r="I5051" s="2">
        <v>1464755.64</v>
      </c>
      <c r="J5051" s="2">
        <v>0</v>
      </c>
      <c r="K5051" s="2">
        <v>1464755.64</v>
      </c>
      <c r="L5051" t="s">
        <v>116</v>
      </c>
      <c r="M5051" s="3" t="b">
        <f>trust_funds5[[#This Row],[Contributions Outstanding (USD)]]=0</f>
        <v>1</v>
      </c>
      <c r="N5051" s="3" t="str">
        <f t="shared" si="390"/>
        <v>Outstanding</v>
      </c>
      <c r="O5051" s="3" t="str">
        <f t="shared" si="391"/>
        <v>High Contribution &amp; Recent</v>
      </c>
      <c r="P5051" s="3" t="str">
        <f t="shared" si="392"/>
        <v>Other</v>
      </c>
      <c r="Q5051" s="3" t="str">
        <f t="shared" si="393"/>
        <v>Other</v>
      </c>
      <c r="R5051" s="3" t="str">
        <f t="shared" si="394"/>
        <v>Not LCLS</v>
      </c>
      <c r="S5051" s="3" t="str" cm="1">
        <f t="array" ref="S5051">_xlfn.IFS(G5051 &gt; 5000000, "Very High", G5051 &gt; 1000000, "High", G5051 &gt; 500000, "Medium", TRUE, "Low")</f>
        <v>Very High</v>
      </c>
      <c r="T5051" s="3" t="str" cm="1">
        <f t="array" ref="T5051">_xlfn.IFS(B5051 &gt;= 2005, "Post-2005", B5051 &gt;= 2000, "2000-2004", TRUE, "Pre-2000")</f>
        <v>Post-2005</v>
      </c>
    </row>
    <row r="5052" spans="1:20" x14ac:dyDescent="0.85">
      <c r="A5052" s="1">
        <v>41164</v>
      </c>
      <c r="B5052" t="s">
        <v>4142</v>
      </c>
      <c r="C5052" t="s">
        <v>6397</v>
      </c>
      <c r="D5052" t="s">
        <v>6398</v>
      </c>
      <c r="E5052" t="s">
        <v>15</v>
      </c>
      <c r="F5052" t="s">
        <v>16</v>
      </c>
      <c r="G5052" t="s">
        <v>17</v>
      </c>
      <c r="H5052">
        <v>2008</v>
      </c>
      <c r="I5052" s="2">
        <v>2839363.37</v>
      </c>
      <c r="J5052" s="2">
        <v>0</v>
      </c>
      <c r="K5052" s="2">
        <v>2839363.37</v>
      </c>
      <c r="L5052" t="s">
        <v>116</v>
      </c>
      <c r="M5052" s="3" t="b">
        <f>trust_funds5[[#This Row],[Contributions Outstanding (USD)]]=0</f>
        <v>1</v>
      </c>
      <c r="N5052" s="3" t="str">
        <f t="shared" si="390"/>
        <v>Outstanding</v>
      </c>
      <c r="O5052" s="3" t="str">
        <f t="shared" si="391"/>
        <v>High Contribution &amp; Recent</v>
      </c>
      <c r="P5052" s="3" t="str">
        <f t="shared" si="392"/>
        <v>Other</v>
      </c>
      <c r="Q5052" s="3" t="str">
        <f t="shared" si="393"/>
        <v>Other</v>
      </c>
      <c r="R5052" s="3" t="str">
        <f t="shared" si="394"/>
        <v>Not LCLS</v>
      </c>
      <c r="S5052" s="3" t="str" cm="1">
        <f t="array" ref="S5052">_xlfn.IFS(G5052 &gt; 5000000, "Very High", G5052 &gt; 1000000, "High", G5052 &gt; 500000, "Medium", TRUE, "Low")</f>
        <v>Very High</v>
      </c>
      <c r="T5052" s="3" t="str" cm="1">
        <f t="array" ref="T5052">_xlfn.IFS(B5052 &gt;= 2005, "Post-2005", B5052 &gt;= 2000, "2000-2004", TRUE, "Pre-2000")</f>
        <v>Post-2005</v>
      </c>
    </row>
    <row r="5053" spans="1:20" x14ac:dyDescent="0.85">
      <c r="A5053" s="1">
        <v>41164</v>
      </c>
      <c r="B5053" t="s">
        <v>4142</v>
      </c>
      <c r="C5053" t="s">
        <v>6397</v>
      </c>
      <c r="D5053" t="s">
        <v>6398</v>
      </c>
      <c r="E5053" t="s">
        <v>200</v>
      </c>
      <c r="F5053" t="s">
        <v>201</v>
      </c>
      <c r="G5053" t="s">
        <v>213</v>
      </c>
      <c r="H5053">
        <v>2008</v>
      </c>
      <c r="I5053" s="2">
        <v>8548011.5800000001</v>
      </c>
      <c r="J5053" s="2">
        <v>52</v>
      </c>
      <c r="K5053" s="2">
        <v>8548063.5800000001</v>
      </c>
      <c r="L5053" t="s">
        <v>116</v>
      </c>
      <c r="M5053" s="3" t="b">
        <f>trust_funds5[[#This Row],[Contributions Outstanding (USD)]]=0</f>
        <v>0</v>
      </c>
      <c r="N5053" s="3" t="str">
        <f t="shared" si="390"/>
        <v>Outstanding</v>
      </c>
      <c r="O5053" s="3" t="str">
        <f t="shared" si="391"/>
        <v>High Contribution &amp; Recent</v>
      </c>
      <c r="P5053" s="3" t="str">
        <f t="shared" si="392"/>
        <v>Other</v>
      </c>
      <c r="Q5053" s="3" t="str">
        <f t="shared" si="393"/>
        <v>Other</v>
      </c>
      <c r="R5053" s="3" t="str">
        <f t="shared" si="394"/>
        <v>Not LCLS</v>
      </c>
      <c r="S5053" s="3" t="str" cm="1">
        <f t="array" ref="S5053">_xlfn.IFS(G5053 &gt; 5000000, "Very High", G5053 &gt; 1000000, "High", G5053 &gt; 500000, "Medium", TRUE, "Low")</f>
        <v>Very High</v>
      </c>
      <c r="T5053" s="3" t="str" cm="1">
        <f t="array" ref="T5053">_xlfn.IFS(B5053 &gt;= 2005, "Post-2005", B5053 &gt;= 2000, "2000-2004", TRUE, "Pre-2000")</f>
        <v>Post-2005</v>
      </c>
    </row>
    <row r="5054" spans="1:20" x14ac:dyDescent="0.85">
      <c r="A5054" s="1">
        <v>41164</v>
      </c>
      <c r="B5054" t="s">
        <v>4142</v>
      </c>
      <c r="C5054" t="s">
        <v>6397</v>
      </c>
      <c r="D5054" t="s">
        <v>6398</v>
      </c>
      <c r="E5054" t="s">
        <v>102</v>
      </c>
      <c r="F5054" t="s">
        <v>103</v>
      </c>
      <c r="G5054" t="s">
        <v>104</v>
      </c>
      <c r="H5054">
        <v>2008</v>
      </c>
      <c r="I5054" s="2">
        <v>259965.2</v>
      </c>
      <c r="J5054" s="2">
        <v>0</v>
      </c>
      <c r="K5054" s="2">
        <v>259965.2</v>
      </c>
      <c r="L5054" t="s">
        <v>116</v>
      </c>
      <c r="M5054" s="3" t="b">
        <f>trust_funds5[[#This Row],[Contributions Outstanding (USD)]]=0</f>
        <v>1</v>
      </c>
      <c r="N5054" s="3" t="str">
        <f t="shared" si="390"/>
        <v>Outstanding</v>
      </c>
      <c r="O5054" s="3" t="str">
        <f t="shared" si="391"/>
        <v>High Contribution &amp; Recent</v>
      </c>
      <c r="P5054" s="3" t="str">
        <f t="shared" si="392"/>
        <v>Other</v>
      </c>
      <c r="Q5054" s="3" t="str">
        <f t="shared" si="393"/>
        <v>Other</v>
      </c>
      <c r="R5054" s="3" t="str">
        <f t="shared" si="394"/>
        <v>Not LCLS</v>
      </c>
      <c r="S5054" s="3" t="str" cm="1">
        <f t="array" ref="S5054">_xlfn.IFS(G5054 &gt; 5000000, "Very High", G5054 &gt; 1000000, "High", G5054 &gt; 500000, "Medium", TRUE, "Low")</f>
        <v>Very High</v>
      </c>
      <c r="T5054" s="3" t="str" cm="1">
        <f t="array" ref="T5054">_xlfn.IFS(B5054 &gt;= 2005, "Post-2005", B5054 &gt;= 2000, "2000-2004", TRUE, "Pre-2000")</f>
        <v>Post-2005</v>
      </c>
    </row>
    <row r="5055" spans="1:20" x14ac:dyDescent="0.85">
      <c r="A5055" s="1">
        <v>41164</v>
      </c>
      <c r="B5055" t="s">
        <v>5762</v>
      </c>
      <c r="C5055" t="s">
        <v>6399</v>
      </c>
      <c r="D5055" t="s">
        <v>6400</v>
      </c>
      <c r="E5055" t="s">
        <v>15</v>
      </c>
      <c r="F5055" t="s">
        <v>16</v>
      </c>
      <c r="G5055" t="s">
        <v>17</v>
      </c>
      <c r="H5055">
        <v>2008</v>
      </c>
      <c r="I5055" s="2">
        <v>266324.71999999997</v>
      </c>
      <c r="J5055" s="2">
        <v>0</v>
      </c>
      <c r="K5055" s="2">
        <v>266324.71999999997</v>
      </c>
      <c r="L5055" t="s">
        <v>116</v>
      </c>
      <c r="M5055" s="3" t="b">
        <f>trust_funds5[[#This Row],[Contributions Outstanding (USD)]]=0</f>
        <v>1</v>
      </c>
      <c r="N5055" s="3" t="str">
        <f t="shared" si="390"/>
        <v>Outstanding</v>
      </c>
      <c r="O5055" s="3" t="str">
        <f t="shared" si="391"/>
        <v>High Contribution &amp; Recent</v>
      </c>
      <c r="P5055" s="3" t="str">
        <f t="shared" si="392"/>
        <v>Other</v>
      </c>
      <c r="Q5055" s="3" t="str">
        <f t="shared" si="393"/>
        <v>Other</v>
      </c>
      <c r="R5055" s="3" t="str">
        <f t="shared" si="394"/>
        <v>Not LCLS</v>
      </c>
      <c r="S5055" s="3" t="str" cm="1">
        <f t="array" ref="S5055">_xlfn.IFS(G5055 &gt; 5000000, "Very High", G5055 &gt; 1000000, "High", G5055 &gt; 500000, "Medium", TRUE, "Low")</f>
        <v>Very High</v>
      </c>
      <c r="T5055" s="3" t="str" cm="1">
        <f t="array" ref="T5055">_xlfn.IFS(B5055 &gt;= 2005, "Post-2005", B5055 &gt;= 2000, "2000-2004", TRUE, "Pre-2000")</f>
        <v>Post-2005</v>
      </c>
    </row>
    <row r="5056" spans="1:20" x14ac:dyDescent="0.85">
      <c r="A5056" s="1">
        <v>41164</v>
      </c>
      <c r="B5056" t="s">
        <v>5762</v>
      </c>
      <c r="C5056" t="s">
        <v>6399</v>
      </c>
      <c r="D5056" t="s">
        <v>6400</v>
      </c>
      <c r="E5056" t="s">
        <v>70</v>
      </c>
      <c r="F5056" t="s">
        <v>71</v>
      </c>
      <c r="G5056" t="s">
        <v>5484</v>
      </c>
      <c r="H5056">
        <v>2008</v>
      </c>
      <c r="I5056" s="2">
        <v>151695.04999999999</v>
      </c>
      <c r="J5056" s="2">
        <v>0</v>
      </c>
      <c r="K5056" s="2">
        <v>151695.04999999999</v>
      </c>
      <c r="L5056" t="s">
        <v>116</v>
      </c>
      <c r="M5056" s="3" t="b">
        <f>trust_funds5[[#This Row],[Contributions Outstanding (USD)]]=0</f>
        <v>1</v>
      </c>
      <c r="N5056" s="3" t="str">
        <f t="shared" si="390"/>
        <v>Outstanding</v>
      </c>
      <c r="O5056" s="3" t="str">
        <f t="shared" si="391"/>
        <v>High Contribution &amp; Recent</v>
      </c>
      <c r="P5056" s="3" t="str">
        <f t="shared" si="392"/>
        <v>Other</v>
      </c>
      <c r="Q5056" s="3" t="str">
        <f t="shared" si="393"/>
        <v>Other</v>
      </c>
      <c r="R5056" s="3" t="str">
        <f t="shared" si="394"/>
        <v>Not LCLS</v>
      </c>
      <c r="S5056" s="3" t="str" cm="1">
        <f t="array" ref="S5056">_xlfn.IFS(G5056 &gt; 5000000, "Very High", G5056 &gt; 1000000, "High", G5056 &gt; 500000, "Medium", TRUE, "Low")</f>
        <v>Very High</v>
      </c>
      <c r="T5056" s="3" t="str" cm="1">
        <f t="array" ref="T5056">_xlfn.IFS(B5056 &gt;= 2005, "Post-2005", B5056 &gt;= 2000, "2000-2004", TRUE, "Pre-2000")</f>
        <v>Post-2005</v>
      </c>
    </row>
    <row r="5057" spans="1:20" x14ac:dyDescent="0.85">
      <c r="A5057" s="1">
        <v>41164</v>
      </c>
      <c r="B5057" t="s">
        <v>5762</v>
      </c>
      <c r="C5057" t="s">
        <v>6399</v>
      </c>
      <c r="D5057" t="s">
        <v>6400</v>
      </c>
      <c r="E5057" t="s">
        <v>1709</v>
      </c>
      <c r="F5057" t="s">
        <v>1710</v>
      </c>
      <c r="G5057" t="s">
        <v>1711</v>
      </c>
      <c r="H5057">
        <v>2008</v>
      </c>
      <c r="I5057" s="2">
        <v>200000</v>
      </c>
      <c r="J5057" s="2">
        <v>0</v>
      </c>
      <c r="K5057" s="2">
        <v>200000</v>
      </c>
      <c r="L5057" t="s">
        <v>116</v>
      </c>
      <c r="M5057" s="3" t="b">
        <f>trust_funds5[[#This Row],[Contributions Outstanding (USD)]]=0</f>
        <v>1</v>
      </c>
      <c r="N5057" s="3" t="str">
        <f t="shared" si="390"/>
        <v>Outstanding</v>
      </c>
      <c r="O5057" s="3" t="str">
        <f t="shared" si="391"/>
        <v>High Contribution &amp; Recent</v>
      </c>
      <c r="P5057" s="3" t="str">
        <f t="shared" si="392"/>
        <v>Other</v>
      </c>
      <c r="Q5057" s="3" t="str">
        <f t="shared" si="393"/>
        <v>Other</v>
      </c>
      <c r="R5057" s="3" t="str">
        <f t="shared" si="394"/>
        <v>Not LCLS</v>
      </c>
      <c r="S5057" s="3" t="str" cm="1">
        <f t="array" ref="S5057">_xlfn.IFS(G5057 &gt; 5000000, "Very High", G5057 &gt; 1000000, "High", G5057 &gt; 500000, "Medium", TRUE, "Low")</f>
        <v>Very High</v>
      </c>
      <c r="T5057" s="3" t="str" cm="1">
        <f t="array" ref="T5057">_xlfn.IFS(B5057 &gt;= 2005, "Post-2005", B5057 &gt;= 2000, "2000-2004", TRUE, "Pre-2000")</f>
        <v>Post-2005</v>
      </c>
    </row>
    <row r="5058" spans="1:20" x14ac:dyDescent="0.85">
      <c r="A5058" s="1">
        <v>41164</v>
      </c>
      <c r="B5058" t="s">
        <v>6863</v>
      </c>
      <c r="C5058" t="s">
        <v>6864</v>
      </c>
      <c r="D5058" t="s">
        <v>6865</v>
      </c>
      <c r="E5058" t="s">
        <v>119</v>
      </c>
      <c r="F5058" t="s">
        <v>120</v>
      </c>
      <c r="G5058" t="s">
        <v>121</v>
      </c>
      <c r="H5058">
        <v>2008</v>
      </c>
      <c r="I5058" s="2">
        <v>831771.94</v>
      </c>
      <c r="J5058" s="2">
        <v>0</v>
      </c>
      <c r="K5058" s="2">
        <v>831771.94</v>
      </c>
      <c r="L5058" t="s">
        <v>116</v>
      </c>
      <c r="M5058" s="3" t="b">
        <f>trust_funds5[[#This Row],[Contributions Outstanding (USD)]]=0</f>
        <v>1</v>
      </c>
      <c r="N5058" s="3" t="str">
        <f t="shared" ref="N5058:N5121" si="395">IF(D5058 &gt; 0, "Outstanding", "No Outstanding")</f>
        <v>Outstanding</v>
      </c>
      <c r="O5058" s="3" t="str">
        <f t="shared" ref="O5058:O5121" si="396">IF(AND(C5058 &gt; 1000000, B5058 &gt; 2000), "High Contribution &amp; Recent", "Other")</f>
        <v>High Contribution &amp; Recent</v>
      </c>
      <c r="P5058" s="3" t="str">
        <f t="shared" ref="P5058:P5121" si="397">IF(AND(B5058 = 2000, E5058 = "Canada"), "Year 2000, Canada", "Other")</f>
        <v>Other</v>
      </c>
      <c r="Q5058" s="3" t="str">
        <f t="shared" ref="Q5058:Q5121" si="398">IF(OR(E5058 = "Canada", E5058 = "Sweden"), "Canada or Sweden", "Other")</f>
        <v>Other</v>
      </c>
      <c r="R5058" s="3" t="str">
        <f t="shared" ref="R5058:R5121" si="399">IF(NOT(F5058 = "LCLS"), "Not LCLS", "LCLS")</f>
        <v>Not LCLS</v>
      </c>
      <c r="S5058" s="3" t="str" cm="1">
        <f t="array" ref="S5058">_xlfn.IFS(G5058 &gt; 5000000, "Very High", G5058 &gt; 1000000, "High", G5058 &gt; 500000, "Medium", TRUE, "Low")</f>
        <v>Very High</v>
      </c>
      <c r="T5058" s="3" t="str" cm="1">
        <f t="array" ref="T5058">_xlfn.IFS(B5058 &gt;= 2005, "Post-2005", B5058 &gt;= 2000, "2000-2004", TRUE, "Pre-2000")</f>
        <v>Post-2005</v>
      </c>
    </row>
    <row r="5059" spans="1:20" x14ac:dyDescent="0.85">
      <c r="A5059" s="1">
        <v>41164</v>
      </c>
      <c r="B5059" t="s">
        <v>4767</v>
      </c>
      <c r="C5059" t="s">
        <v>4768</v>
      </c>
      <c r="D5059" t="s">
        <v>4769</v>
      </c>
      <c r="E5059" t="s">
        <v>288</v>
      </c>
      <c r="F5059" t="s">
        <v>289</v>
      </c>
      <c r="G5059" t="s">
        <v>290</v>
      </c>
      <c r="H5059">
        <v>2008</v>
      </c>
      <c r="I5059" s="2">
        <v>464220</v>
      </c>
      <c r="J5059" s="2">
        <v>0</v>
      </c>
      <c r="K5059" s="2">
        <v>464220</v>
      </c>
      <c r="L5059" t="s">
        <v>116</v>
      </c>
      <c r="M5059" s="3" t="b">
        <f>trust_funds5[[#This Row],[Contributions Outstanding (USD)]]=0</f>
        <v>1</v>
      </c>
      <c r="N5059" s="3" t="str">
        <f t="shared" si="395"/>
        <v>Outstanding</v>
      </c>
      <c r="O5059" s="3" t="str">
        <f t="shared" si="396"/>
        <v>High Contribution &amp; Recent</v>
      </c>
      <c r="P5059" s="3" t="str">
        <f t="shared" si="397"/>
        <v>Other</v>
      </c>
      <c r="Q5059" s="3" t="str">
        <f t="shared" si="398"/>
        <v>Other</v>
      </c>
      <c r="R5059" s="3" t="str">
        <f t="shared" si="399"/>
        <v>Not LCLS</v>
      </c>
      <c r="S5059" s="3" t="str" cm="1">
        <f t="array" ref="S5059">_xlfn.IFS(G5059 &gt; 5000000, "Very High", G5059 &gt; 1000000, "High", G5059 &gt; 500000, "Medium", TRUE, "Low")</f>
        <v>Very High</v>
      </c>
      <c r="T5059" s="3" t="str" cm="1">
        <f t="array" ref="T5059">_xlfn.IFS(B5059 &gt;= 2005, "Post-2005", B5059 &gt;= 2000, "2000-2004", TRUE, "Pre-2000")</f>
        <v>Post-2005</v>
      </c>
    </row>
    <row r="5060" spans="1:20" x14ac:dyDescent="0.85">
      <c r="A5060" s="1">
        <v>41164</v>
      </c>
      <c r="B5060" t="s">
        <v>4767</v>
      </c>
      <c r="C5060" t="s">
        <v>4768</v>
      </c>
      <c r="D5060" t="s">
        <v>4769</v>
      </c>
      <c r="E5060" t="s">
        <v>102</v>
      </c>
      <c r="F5060" t="s">
        <v>103</v>
      </c>
      <c r="G5060" t="s">
        <v>104</v>
      </c>
      <c r="H5060">
        <v>2008</v>
      </c>
      <c r="I5060" s="2">
        <v>3647150</v>
      </c>
      <c r="J5060" s="2">
        <v>0</v>
      </c>
      <c r="K5060" s="2">
        <v>3647150</v>
      </c>
      <c r="L5060" t="s">
        <v>116</v>
      </c>
      <c r="M5060" s="3" t="b">
        <f>trust_funds5[[#This Row],[Contributions Outstanding (USD)]]=0</f>
        <v>1</v>
      </c>
      <c r="N5060" s="3" t="str">
        <f t="shared" si="395"/>
        <v>Outstanding</v>
      </c>
      <c r="O5060" s="3" t="str">
        <f t="shared" si="396"/>
        <v>High Contribution &amp; Recent</v>
      </c>
      <c r="P5060" s="3" t="str">
        <f t="shared" si="397"/>
        <v>Other</v>
      </c>
      <c r="Q5060" s="3" t="str">
        <f t="shared" si="398"/>
        <v>Other</v>
      </c>
      <c r="R5060" s="3" t="str">
        <f t="shared" si="399"/>
        <v>Not LCLS</v>
      </c>
      <c r="S5060" s="3" t="str" cm="1">
        <f t="array" ref="S5060">_xlfn.IFS(G5060 &gt; 5000000, "Very High", G5060 &gt; 1000000, "High", G5060 &gt; 500000, "Medium", TRUE, "Low")</f>
        <v>Very High</v>
      </c>
      <c r="T5060" s="3" t="str" cm="1">
        <f t="array" ref="T5060">_xlfn.IFS(B5060 &gt;= 2005, "Post-2005", B5060 &gt;= 2000, "2000-2004", TRUE, "Pre-2000")</f>
        <v>Post-2005</v>
      </c>
    </row>
    <row r="5061" spans="1:20" x14ac:dyDescent="0.85">
      <c r="A5061" s="1">
        <v>41164</v>
      </c>
      <c r="B5061" t="s">
        <v>4767</v>
      </c>
      <c r="C5061" t="s">
        <v>4768</v>
      </c>
      <c r="D5061" t="s">
        <v>4769</v>
      </c>
      <c r="E5061" t="s">
        <v>204</v>
      </c>
      <c r="F5061" t="s">
        <v>205</v>
      </c>
      <c r="G5061" t="s">
        <v>206</v>
      </c>
      <c r="H5061">
        <v>2008</v>
      </c>
      <c r="I5061" s="2">
        <v>307566</v>
      </c>
      <c r="J5061" s="2">
        <v>0</v>
      </c>
      <c r="K5061" s="2">
        <v>307566</v>
      </c>
      <c r="L5061" t="s">
        <v>116</v>
      </c>
      <c r="M5061" s="3" t="b">
        <f>trust_funds5[[#This Row],[Contributions Outstanding (USD)]]=0</f>
        <v>1</v>
      </c>
      <c r="N5061" s="3" t="str">
        <f t="shared" si="395"/>
        <v>Outstanding</v>
      </c>
      <c r="O5061" s="3" t="str">
        <f t="shared" si="396"/>
        <v>High Contribution &amp; Recent</v>
      </c>
      <c r="P5061" s="3" t="str">
        <f t="shared" si="397"/>
        <v>Other</v>
      </c>
      <c r="Q5061" s="3" t="str">
        <f t="shared" si="398"/>
        <v>Other</v>
      </c>
      <c r="R5061" s="3" t="str">
        <f t="shared" si="399"/>
        <v>Not LCLS</v>
      </c>
      <c r="S5061" s="3" t="str" cm="1">
        <f t="array" ref="S5061">_xlfn.IFS(G5061 &gt; 5000000, "Very High", G5061 &gt; 1000000, "High", G5061 &gt; 500000, "Medium", TRUE, "Low")</f>
        <v>Very High</v>
      </c>
      <c r="T5061" s="3" t="str" cm="1">
        <f t="array" ref="T5061">_xlfn.IFS(B5061 &gt;= 2005, "Post-2005", B5061 &gt;= 2000, "2000-2004", TRUE, "Pre-2000")</f>
        <v>Post-2005</v>
      </c>
    </row>
    <row r="5062" spans="1:20" x14ac:dyDescent="0.85">
      <c r="A5062" s="1">
        <v>41164</v>
      </c>
      <c r="B5062" t="s">
        <v>4767</v>
      </c>
      <c r="C5062" t="s">
        <v>4768</v>
      </c>
      <c r="D5062" t="s">
        <v>4769</v>
      </c>
      <c r="E5062" t="s">
        <v>119</v>
      </c>
      <c r="F5062" t="s">
        <v>120</v>
      </c>
      <c r="G5062" t="s">
        <v>6866</v>
      </c>
      <c r="H5062">
        <v>2008</v>
      </c>
      <c r="I5062" s="2">
        <v>306566.74</v>
      </c>
      <c r="J5062" s="2">
        <v>0</v>
      </c>
      <c r="K5062" s="2">
        <v>306566.74</v>
      </c>
      <c r="L5062" t="s">
        <v>116</v>
      </c>
      <c r="M5062" s="3" t="b">
        <f>trust_funds5[[#This Row],[Contributions Outstanding (USD)]]=0</f>
        <v>1</v>
      </c>
      <c r="N5062" s="3" t="str">
        <f t="shared" si="395"/>
        <v>Outstanding</v>
      </c>
      <c r="O5062" s="3" t="str">
        <f t="shared" si="396"/>
        <v>High Contribution &amp; Recent</v>
      </c>
      <c r="P5062" s="3" t="str">
        <f t="shared" si="397"/>
        <v>Other</v>
      </c>
      <c r="Q5062" s="3" t="str">
        <f t="shared" si="398"/>
        <v>Other</v>
      </c>
      <c r="R5062" s="3" t="str">
        <f t="shared" si="399"/>
        <v>Not LCLS</v>
      </c>
      <c r="S5062" s="3" t="str" cm="1">
        <f t="array" ref="S5062">_xlfn.IFS(G5062 &gt; 5000000, "Very High", G5062 &gt; 1000000, "High", G5062 &gt; 500000, "Medium", TRUE, "Low")</f>
        <v>Very High</v>
      </c>
      <c r="T5062" s="3" t="str" cm="1">
        <f t="array" ref="T5062">_xlfn.IFS(B5062 &gt;= 2005, "Post-2005", B5062 &gt;= 2000, "2000-2004", TRUE, "Pre-2000")</f>
        <v>Post-2005</v>
      </c>
    </row>
    <row r="5063" spans="1:20" x14ac:dyDescent="0.85">
      <c r="A5063" s="1">
        <v>41164</v>
      </c>
      <c r="B5063" t="s">
        <v>3797</v>
      </c>
      <c r="C5063" t="s">
        <v>6404</v>
      </c>
      <c r="D5063" t="s">
        <v>6405</v>
      </c>
      <c r="E5063" t="s">
        <v>85</v>
      </c>
      <c r="F5063" t="s">
        <v>86</v>
      </c>
      <c r="G5063" t="s">
        <v>87</v>
      </c>
      <c r="H5063">
        <v>2008</v>
      </c>
      <c r="I5063" s="2">
        <v>2707880</v>
      </c>
      <c r="J5063" s="2">
        <v>0</v>
      </c>
      <c r="K5063" s="2">
        <v>2707880</v>
      </c>
      <c r="L5063" t="s">
        <v>18</v>
      </c>
      <c r="M5063" s="3" t="b">
        <f>trust_funds5[[#This Row],[Contributions Outstanding (USD)]]=0</f>
        <v>1</v>
      </c>
      <c r="N5063" s="3" t="str">
        <f t="shared" si="395"/>
        <v>Outstanding</v>
      </c>
      <c r="O5063" s="3" t="str">
        <f t="shared" si="396"/>
        <v>High Contribution &amp; Recent</v>
      </c>
      <c r="P5063" s="3" t="str">
        <f t="shared" si="397"/>
        <v>Other</v>
      </c>
      <c r="Q5063" s="3" t="str">
        <f t="shared" si="398"/>
        <v>Other</v>
      </c>
      <c r="R5063" s="3" t="str">
        <f t="shared" si="399"/>
        <v>Not LCLS</v>
      </c>
      <c r="S5063" s="3" t="str" cm="1">
        <f t="array" ref="S5063">_xlfn.IFS(G5063 &gt; 5000000, "Very High", G5063 &gt; 1000000, "High", G5063 &gt; 500000, "Medium", TRUE, "Low")</f>
        <v>Very High</v>
      </c>
      <c r="T5063" s="3" t="str" cm="1">
        <f t="array" ref="T5063">_xlfn.IFS(B5063 &gt;= 2005, "Post-2005", B5063 &gt;= 2000, "2000-2004", TRUE, "Pre-2000")</f>
        <v>Post-2005</v>
      </c>
    </row>
    <row r="5064" spans="1:20" x14ac:dyDescent="0.85">
      <c r="A5064" s="1">
        <v>41164</v>
      </c>
      <c r="B5064" t="s">
        <v>3797</v>
      </c>
      <c r="C5064" t="s">
        <v>6404</v>
      </c>
      <c r="D5064" t="s">
        <v>6405</v>
      </c>
      <c r="E5064" t="s">
        <v>102</v>
      </c>
      <c r="F5064" t="s">
        <v>103</v>
      </c>
      <c r="G5064" t="s">
        <v>104</v>
      </c>
      <c r="H5064">
        <v>2008</v>
      </c>
      <c r="I5064" s="2">
        <v>989400</v>
      </c>
      <c r="J5064" s="2">
        <v>0</v>
      </c>
      <c r="K5064" s="2">
        <v>989400</v>
      </c>
      <c r="L5064" t="s">
        <v>18</v>
      </c>
      <c r="M5064" s="3" t="b">
        <f>trust_funds5[[#This Row],[Contributions Outstanding (USD)]]=0</f>
        <v>1</v>
      </c>
      <c r="N5064" s="3" t="str">
        <f t="shared" si="395"/>
        <v>Outstanding</v>
      </c>
      <c r="O5064" s="3" t="str">
        <f t="shared" si="396"/>
        <v>High Contribution &amp; Recent</v>
      </c>
      <c r="P5064" s="3" t="str">
        <f t="shared" si="397"/>
        <v>Other</v>
      </c>
      <c r="Q5064" s="3" t="str">
        <f t="shared" si="398"/>
        <v>Other</v>
      </c>
      <c r="R5064" s="3" t="str">
        <f t="shared" si="399"/>
        <v>Not LCLS</v>
      </c>
      <c r="S5064" s="3" t="str" cm="1">
        <f t="array" ref="S5064">_xlfn.IFS(G5064 &gt; 5000000, "Very High", G5064 &gt; 1000000, "High", G5064 &gt; 500000, "Medium", TRUE, "Low")</f>
        <v>Very High</v>
      </c>
      <c r="T5064" s="3" t="str" cm="1">
        <f t="array" ref="T5064">_xlfn.IFS(B5064 &gt;= 2005, "Post-2005", B5064 &gt;= 2000, "2000-2004", TRUE, "Pre-2000")</f>
        <v>Post-2005</v>
      </c>
    </row>
    <row r="5065" spans="1:20" x14ac:dyDescent="0.85">
      <c r="A5065" s="1">
        <v>41164</v>
      </c>
      <c r="B5065" t="s">
        <v>3797</v>
      </c>
      <c r="C5065" t="s">
        <v>6404</v>
      </c>
      <c r="D5065" t="s">
        <v>6405</v>
      </c>
      <c r="E5065" t="s">
        <v>119</v>
      </c>
      <c r="F5065" t="s">
        <v>120</v>
      </c>
      <c r="G5065" t="s">
        <v>121</v>
      </c>
      <c r="H5065">
        <v>2008</v>
      </c>
      <c r="I5065" s="2">
        <v>999970</v>
      </c>
      <c r="J5065" s="2">
        <v>0</v>
      </c>
      <c r="K5065" s="2">
        <v>999970</v>
      </c>
      <c r="L5065" t="s">
        <v>18</v>
      </c>
      <c r="M5065" s="3" t="b">
        <f>trust_funds5[[#This Row],[Contributions Outstanding (USD)]]=0</f>
        <v>1</v>
      </c>
      <c r="N5065" s="3" t="str">
        <f t="shared" si="395"/>
        <v>Outstanding</v>
      </c>
      <c r="O5065" s="3" t="str">
        <f t="shared" si="396"/>
        <v>High Contribution &amp; Recent</v>
      </c>
      <c r="P5065" s="3" t="str">
        <f t="shared" si="397"/>
        <v>Other</v>
      </c>
      <c r="Q5065" s="3" t="str">
        <f t="shared" si="398"/>
        <v>Other</v>
      </c>
      <c r="R5065" s="3" t="str">
        <f t="shared" si="399"/>
        <v>Not LCLS</v>
      </c>
      <c r="S5065" s="3" t="str" cm="1">
        <f t="array" ref="S5065">_xlfn.IFS(G5065 &gt; 5000000, "Very High", G5065 &gt; 1000000, "High", G5065 &gt; 500000, "Medium", TRUE, "Low")</f>
        <v>Very High</v>
      </c>
      <c r="T5065" s="3" t="str" cm="1">
        <f t="array" ref="T5065">_xlfn.IFS(B5065 &gt;= 2005, "Post-2005", B5065 &gt;= 2000, "2000-2004", TRUE, "Pre-2000")</f>
        <v>Post-2005</v>
      </c>
    </row>
    <row r="5066" spans="1:20" x14ac:dyDescent="0.85">
      <c r="A5066" s="1">
        <v>41164</v>
      </c>
      <c r="B5066" t="s">
        <v>4806</v>
      </c>
      <c r="C5066" t="s">
        <v>6406</v>
      </c>
      <c r="D5066" t="s">
        <v>6407</v>
      </c>
      <c r="E5066" t="s">
        <v>56</v>
      </c>
      <c r="F5066" t="s">
        <v>57</v>
      </c>
      <c r="G5066" t="s">
        <v>58</v>
      </c>
      <c r="H5066">
        <v>2008</v>
      </c>
      <c r="I5066" s="2">
        <v>842712.5</v>
      </c>
      <c r="J5066" s="2">
        <v>0</v>
      </c>
      <c r="K5066" s="2">
        <v>842712.5</v>
      </c>
      <c r="L5066" t="s">
        <v>18</v>
      </c>
      <c r="M5066" s="3" t="b">
        <f>trust_funds5[[#This Row],[Contributions Outstanding (USD)]]=0</f>
        <v>1</v>
      </c>
      <c r="N5066" s="3" t="str">
        <f t="shared" si="395"/>
        <v>Outstanding</v>
      </c>
      <c r="O5066" s="3" t="str">
        <f t="shared" si="396"/>
        <v>High Contribution &amp; Recent</v>
      </c>
      <c r="P5066" s="3" t="str">
        <f t="shared" si="397"/>
        <v>Other</v>
      </c>
      <c r="Q5066" s="3" t="str">
        <f t="shared" si="398"/>
        <v>Other</v>
      </c>
      <c r="R5066" s="3" t="str">
        <f t="shared" si="399"/>
        <v>Not LCLS</v>
      </c>
      <c r="S5066" s="3" t="str" cm="1">
        <f t="array" ref="S5066">_xlfn.IFS(G5066 &gt; 5000000, "Very High", G5066 &gt; 1000000, "High", G5066 &gt; 500000, "Medium", TRUE, "Low")</f>
        <v>Very High</v>
      </c>
      <c r="T5066" s="3" t="str" cm="1">
        <f t="array" ref="T5066">_xlfn.IFS(B5066 &gt;= 2005, "Post-2005", B5066 &gt;= 2000, "2000-2004", TRUE, "Pre-2000")</f>
        <v>Post-2005</v>
      </c>
    </row>
    <row r="5067" spans="1:20" x14ac:dyDescent="0.85">
      <c r="A5067" s="1">
        <v>41164</v>
      </c>
      <c r="B5067" t="s">
        <v>4702</v>
      </c>
      <c r="C5067" t="s">
        <v>6867</v>
      </c>
      <c r="D5067" t="s">
        <v>6868</v>
      </c>
      <c r="E5067" t="s">
        <v>264</v>
      </c>
      <c r="F5067" t="s">
        <v>265</v>
      </c>
      <c r="G5067" t="s">
        <v>1350</v>
      </c>
      <c r="H5067">
        <v>2008</v>
      </c>
      <c r="I5067" s="2">
        <v>30000</v>
      </c>
      <c r="J5067" s="2">
        <v>0</v>
      </c>
      <c r="K5067" s="2">
        <v>30000</v>
      </c>
      <c r="L5067" t="s">
        <v>18</v>
      </c>
      <c r="M5067" s="3" t="b">
        <f>trust_funds5[[#This Row],[Contributions Outstanding (USD)]]=0</f>
        <v>1</v>
      </c>
      <c r="N5067" s="3" t="str">
        <f t="shared" si="395"/>
        <v>Outstanding</v>
      </c>
      <c r="O5067" s="3" t="str">
        <f t="shared" si="396"/>
        <v>High Contribution &amp; Recent</v>
      </c>
      <c r="P5067" s="3" t="str">
        <f t="shared" si="397"/>
        <v>Other</v>
      </c>
      <c r="Q5067" s="3" t="str">
        <f t="shared" si="398"/>
        <v>Other</v>
      </c>
      <c r="R5067" s="3" t="str">
        <f t="shared" si="399"/>
        <v>Not LCLS</v>
      </c>
      <c r="S5067" s="3" t="str" cm="1">
        <f t="array" ref="S5067">_xlfn.IFS(G5067 &gt; 5000000, "Very High", G5067 &gt; 1000000, "High", G5067 &gt; 500000, "Medium", TRUE, "Low")</f>
        <v>Very High</v>
      </c>
      <c r="T5067" s="3" t="str" cm="1">
        <f t="array" ref="T5067">_xlfn.IFS(B5067 &gt;= 2005, "Post-2005", B5067 &gt;= 2000, "2000-2004", TRUE, "Pre-2000")</f>
        <v>Post-2005</v>
      </c>
    </row>
    <row r="5068" spans="1:20" x14ac:dyDescent="0.85">
      <c r="A5068" s="1">
        <v>41164</v>
      </c>
      <c r="B5068" t="s">
        <v>4702</v>
      </c>
      <c r="C5068" t="s">
        <v>6867</v>
      </c>
      <c r="D5068" t="s">
        <v>6868</v>
      </c>
      <c r="E5068" t="s">
        <v>119</v>
      </c>
      <c r="F5068" t="s">
        <v>120</v>
      </c>
      <c r="G5068" t="s">
        <v>6458</v>
      </c>
      <c r="H5068">
        <v>2008</v>
      </c>
      <c r="I5068" s="2">
        <v>166340</v>
      </c>
      <c r="J5068" s="2">
        <v>0</v>
      </c>
      <c r="K5068" s="2">
        <v>166340</v>
      </c>
      <c r="L5068" t="s">
        <v>18</v>
      </c>
      <c r="M5068" s="3" t="b">
        <f>trust_funds5[[#This Row],[Contributions Outstanding (USD)]]=0</f>
        <v>1</v>
      </c>
      <c r="N5068" s="3" t="str">
        <f t="shared" si="395"/>
        <v>Outstanding</v>
      </c>
      <c r="O5068" s="3" t="str">
        <f t="shared" si="396"/>
        <v>High Contribution &amp; Recent</v>
      </c>
      <c r="P5068" s="3" t="str">
        <f t="shared" si="397"/>
        <v>Other</v>
      </c>
      <c r="Q5068" s="3" t="str">
        <f t="shared" si="398"/>
        <v>Other</v>
      </c>
      <c r="R5068" s="3" t="str">
        <f t="shared" si="399"/>
        <v>Not LCLS</v>
      </c>
      <c r="S5068" s="3" t="str" cm="1">
        <f t="array" ref="S5068">_xlfn.IFS(G5068 &gt; 5000000, "Very High", G5068 &gt; 1000000, "High", G5068 &gt; 500000, "Medium", TRUE, "Low")</f>
        <v>Very High</v>
      </c>
      <c r="T5068" s="3" t="str" cm="1">
        <f t="array" ref="T5068">_xlfn.IFS(B5068 &gt;= 2005, "Post-2005", B5068 &gt;= 2000, "2000-2004", TRUE, "Pre-2000")</f>
        <v>Post-2005</v>
      </c>
    </row>
    <row r="5069" spans="1:20" x14ac:dyDescent="0.85">
      <c r="A5069" s="1">
        <v>41164</v>
      </c>
      <c r="B5069" t="s">
        <v>4702</v>
      </c>
      <c r="C5069" t="s">
        <v>6867</v>
      </c>
      <c r="D5069" t="s">
        <v>6868</v>
      </c>
      <c r="E5069" t="s">
        <v>21</v>
      </c>
      <c r="F5069" t="s">
        <v>22</v>
      </c>
      <c r="G5069" t="s">
        <v>23</v>
      </c>
      <c r="H5069">
        <v>2008</v>
      </c>
      <c r="I5069" s="2">
        <v>74970</v>
      </c>
      <c r="J5069" s="2">
        <v>0</v>
      </c>
      <c r="K5069" s="2">
        <v>74970</v>
      </c>
      <c r="L5069" t="s">
        <v>18</v>
      </c>
      <c r="M5069" s="3" t="b">
        <f>trust_funds5[[#This Row],[Contributions Outstanding (USD)]]=0</f>
        <v>1</v>
      </c>
      <c r="N5069" s="3" t="str">
        <f t="shared" si="395"/>
        <v>Outstanding</v>
      </c>
      <c r="O5069" s="3" t="str">
        <f t="shared" si="396"/>
        <v>High Contribution &amp; Recent</v>
      </c>
      <c r="P5069" s="3" t="str">
        <f t="shared" si="397"/>
        <v>Other</v>
      </c>
      <c r="Q5069" s="3" t="str">
        <f t="shared" si="398"/>
        <v>Other</v>
      </c>
      <c r="R5069" s="3" t="str">
        <f t="shared" si="399"/>
        <v>Not LCLS</v>
      </c>
      <c r="S5069" s="3" t="str" cm="1">
        <f t="array" ref="S5069">_xlfn.IFS(G5069 &gt; 5000000, "Very High", G5069 &gt; 1000000, "High", G5069 &gt; 500000, "Medium", TRUE, "Low")</f>
        <v>Very High</v>
      </c>
      <c r="T5069" s="3" t="str" cm="1">
        <f t="array" ref="T5069">_xlfn.IFS(B5069 &gt;= 2005, "Post-2005", B5069 &gt;= 2000, "2000-2004", TRUE, "Pre-2000")</f>
        <v>Post-2005</v>
      </c>
    </row>
    <row r="5070" spans="1:20" x14ac:dyDescent="0.85">
      <c r="A5070" s="1">
        <v>41164</v>
      </c>
      <c r="B5070" t="s">
        <v>5135</v>
      </c>
      <c r="C5070" t="s">
        <v>5136</v>
      </c>
      <c r="D5070" t="s">
        <v>5137</v>
      </c>
      <c r="E5070" t="s">
        <v>85</v>
      </c>
      <c r="F5070" t="s">
        <v>86</v>
      </c>
      <c r="G5070" t="s">
        <v>87</v>
      </c>
      <c r="H5070">
        <v>2008</v>
      </c>
      <c r="I5070" s="2">
        <v>2866555</v>
      </c>
      <c r="J5070" s="2">
        <v>0</v>
      </c>
      <c r="K5070" s="2">
        <v>2866555</v>
      </c>
      <c r="L5070" t="s">
        <v>18</v>
      </c>
      <c r="M5070" s="3" t="b">
        <f>trust_funds5[[#This Row],[Contributions Outstanding (USD)]]=0</f>
        <v>1</v>
      </c>
      <c r="N5070" s="3" t="str">
        <f t="shared" si="395"/>
        <v>Outstanding</v>
      </c>
      <c r="O5070" s="3" t="str">
        <f t="shared" si="396"/>
        <v>High Contribution &amp; Recent</v>
      </c>
      <c r="P5070" s="3" t="str">
        <f t="shared" si="397"/>
        <v>Other</v>
      </c>
      <c r="Q5070" s="3" t="str">
        <f t="shared" si="398"/>
        <v>Other</v>
      </c>
      <c r="R5070" s="3" t="str">
        <f t="shared" si="399"/>
        <v>Not LCLS</v>
      </c>
      <c r="S5070" s="3" t="str" cm="1">
        <f t="array" ref="S5070">_xlfn.IFS(G5070 &gt; 5000000, "Very High", G5070 &gt; 1000000, "High", G5070 &gt; 500000, "Medium", TRUE, "Low")</f>
        <v>Very High</v>
      </c>
      <c r="T5070" s="3" t="str" cm="1">
        <f t="array" ref="T5070">_xlfn.IFS(B5070 &gt;= 2005, "Post-2005", B5070 &gt;= 2000, "2000-2004", TRUE, "Pre-2000")</f>
        <v>Post-2005</v>
      </c>
    </row>
    <row r="5071" spans="1:20" x14ac:dyDescent="0.85">
      <c r="A5071" s="1">
        <v>41164</v>
      </c>
      <c r="B5071" t="s">
        <v>5135</v>
      </c>
      <c r="C5071" t="s">
        <v>5136</v>
      </c>
      <c r="D5071" t="s">
        <v>5137</v>
      </c>
      <c r="E5071" t="s">
        <v>119</v>
      </c>
      <c r="F5071" t="s">
        <v>120</v>
      </c>
      <c r="G5071" t="s">
        <v>121</v>
      </c>
      <c r="H5071">
        <v>2008</v>
      </c>
      <c r="I5071" s="2">
        <v>508500</v>
      </c>
      <c r="J5071" s="2">
        <v>0</v>
      </c>
      <c r="K5071" s="2">
        <v>508500</v>
      </c>
      <c r="L5071" t="s">
        <v>18</v>
      </c>
      <c r="M5071" s="3" t="b">
        <f>trust_funds5[[#This Row],[Contributions Outstanding (USD)]]=0</f>
        <v>1</v>
      </c>
      <c r="N5071" s="3" t="str">
        <f t="shared" si="395"/>
        <v>Outstanding</v>
      </c>
      <c r="O5071" s="3" t="str">
        <f t="shared" si="396"/>
        <v>High Contribution &amp; Recent</v>
      </c>
      <c r="P5071" s="3" t="str">
        <f t="shared" si="397"/>
        <v>Other</v>
      </c>
      <c r="Q5071" s="3" t="str">
        <f t="shared" si="398"/>
        <v>Other</v>
      </c>
      <c r="R5071" s="3" t="str">
        <f t="shared" si="399"/>
        <v>Not LCLS</v>
      </c>
      <c r="S5071" s="3" t="str" cm="1">
        <f t="array" ref="S5071">_xlfn.IFS(G5071 &gt; 5000000, "Very High", G5071 &gt; 1000000, "High", G5071 &gt; 500000, "Medium", TRUE, "Low")</f>
        <v>Very High</v>
      </c>
      <c r="T5071" s="3" t="str" cm="1">
        <f t="array" ref="T5071">_xlfn.IFS(B5071 &gt;= 2005, "Post-2005", B5071 &gt;= 2000, "2000-2004", TRUE, "Pre-2000")</f>
        <v>Post-2005</v>
      </c>
    </row>
    <row r="5072" spans="1:20" x14ac:dyDescent="0.85">
      <c r="A5072" s="1">
        <v>41164</v>
      </c>
      <c r="B5072" t="s">
        <v>5930</v>
      </c>
      <c r="C5072" t="s">
        <v>5931</v>
      </c>
      <c r="D5072" t="s">
        <v>5932</v>
      </c>
      <c r="E5072" t="s">
        <v>15</v>
      </c>
      <c r="F5072" t="s">
        <v>16</v>
      </c>
      <c r="G5072" t="s">
        <v>17</v>
      </c>
      <c r="H5072">
        <v>2008</v>
      </c>
      <c r="I5072" s="2">
        <v>14898688.91</v>
      </c>
      <c r="J5072" s="2">
        <v>0</v>
      </c>
      <c r="K5072" s="2">
        <v>14898688.91</v>
      </c>
      <c r="L5072" t="s">
        <v>116</v>
      </c>
      <c r="M5072" s="3" t="b">
        <f>trust_funds5[[#This Row],[Contributions Outstanding (USD)]]=0</f>
        <v>1</v>
      </c>
      <c r="N5072" s="3" t="str">
        <f t="shared" si="395"/>
        <v>Outstanding</v>
      </c>
      <c r="O5072" s="3" t="str">
        <f t="shared" si="396"/>
        <v>High Contribution &amp; Recent</v>
      </c>
      <c r="P5072" s="3" t="str">
        <f t="shared" si="397"/>
        <v>Other</v>
      </c>
      <c r="Q5072" s="3" t="str">
        <f t="shared" si="398"/>
        <v>Other</v>
      </c>
      <c r="R5072" s="3" t="str">
        <f t="shared" si="399"/>
        <v>Not LCLS</v>
      </c>
      <c r="S5072" s="3" t="str" cm="1">
        <f t="array" ref="S5072">_xlfn.IFS(G5072 &gt; 5000000, "Very High", G5072 &gt; 1000000, "High", G5072 &gt; 500000, "Medium", TRUE, "Low")</f>
        <v>Very High</v>
      </c>
      <c r="T5072" s="3" t="str" cm="1">
        <f t="array" ref="T5072">_xlfn.IFS(B5072 &gt;= 2005, "Post-2005", B5072 &gt;= 2000, "2000-2004", TRUE, "Pre-2000")</f>
        <v>Post-2005</v>
      </c>
    </row>
    <row r="5073" spans="1:20" x14ac:dyDescent="0.85">
      <c r="A5073" s="1">
        <v>41164</v>
      </c>
      <c r="B5073" t="s">
        <v>5930</v>
      </c>
      <c r="C5073" t="s">
        <v>5931</v>
      </c>
      <c r="D5073" t="s">
        <v>5932</v>
      </c>
      <c r="E5073" t="s">
        <v>2863</v>
      </c>
      <c r="F5073" t="s">
        <v>2864</v>
      </c>
      <c r="G5073" t="s">
        <v>2865</v>
      </c>
      <c r="H5073">
        <v>2008</v>
      </c>
      <c r="I5073" s="2">
        <v>7356000</v>
      </c>
      <c r="J5073" s="2">
        <v>0</v>
      </c>
      <c r="K5073" s="2">
        <v>7356000</v>
      </c>
      <c r="L5073" t="s">
        <v>116</v>
      </c>
      <c r="M5073" s="3" t="b">
        <f>trust_funds5[[#This Row],[Contributions Outstanding (USD)]]=0</f>
        <v>1</v>
      </c>
      <c r="N5073" s="3" t="str">
        <f t="shared" si="395"/>
        <v>Outstanding</v>
      </c>
      <c r="O5073" s="3" t="str">
        <f t="shared" si="396"/>
        <v>High Contribution &amp; Recent</v>
      </c>
      <c r="P5073" s="3" t="str">
        <f t="shared" si="397"/>
        <v>Other</v>
      </c>
      <c r="Q5073" s="3" t="str">
        <f t="shared" si="398"/>
        <v>Other</v>
      </c>
      <c r="R5073" s="3" t="str">
        <f t="shared" si="399"/>
        <v>Not LCLS</v>
      </c>
      <c r="S5073" s="3" t="str" cm="1">
        <f t="array" ref="S5073">_xlfn.IFS(G5073 &gt; 5000000, "Very High", G5073 &gt; 1000000, "High", G5073 &gt; 500000, "Medium", TRUE, "Low")</f>
        <v>Very High</v>
      </c>
      <c r="T5073" s="3" t="str" cm="1">
        <f t="array" ref="T5073">_xlfn.IFS(B5073 &gt;= 2005, "Post-2005", B5073 &gt;= 2000, "2000-2004", TRUE, "Pre-2000")</f>
        <v>Post-2005</v>
      </c>
    </row>
    <row r="5074" spans="1:20" x14ac:dyDescent="0.85">
      <c r="A5074" s="1">
        <v>41164</v>
      </c>
      <c r="B5074" t="s">
        <v>5930</v>
      </c>
      <c r="C5074" t="s">
        <v>5931</v>
      </c>
      <c r="D5074" t="s">
        <v>5932</v>
      </c>
      <c r="E5074" t="s">
        <v>204</v>
      </c>
      <c r="F5074" t="s">
        <v>205</v>
      </c>
      <c r="G5074" t="s">
        <v>206</v>
      </c>
      <c r="H5074">
        <v>2008</v>
      </c>
      <c r="I5074" s="2">
        <v>3417750</v>
      </c>
      <c r="J5074" s="2">
        <v>0</v>
      </c>
      <c r="K5074" s="2">
        <v>3417750</v>
      </c>
      <c r="L5074" t="s">
        <v>116</v>
      </c>
      <c r="M5074" s="3" t="b">
        <f>trust_funds5[[#This Row],[Contributions Outstanding (USD)]]=0</f>
        <v>1</v>
      </c>
      <c r="N5074" s="3" t="str">
        <f t="shared" si="395"/>
        <v>Outstanding</v>
      </c>
      <c r="O5074" s="3" t="str">
        <f t="shared" si="396"/>
        <v>High Contribution &amp; Recent</v>
      </c>
      <c r="P5074" s="3" t="str">
        <f t="shared" si="397"/>
        <v>Other</v>
      </c>
      <c r="Q5074" s="3" t="str">
        <f t="shared" si="398"/>
        <v>Other</v>
      </c>
      <c r="R5074" s="3" t="str">
        <f t="shared" si="399"/>
        <v>Not LCLS</v>
      </c>
      <c r="S5074" s="3" t="str" cm="1">
        <f t="array" ref="S5074">_xlfn.IFS(G5074 &gt; 5000000, "Very High", G5074 &gt; 1000000, "High", G5074 &gt; 500000, "Medium", TRUE, "Low")</f>
        <v>Very High</v>
      </c>
      <c r="T5074" s="3" t="str" cm="1">
        <f t="array" ref="T5074">_xlfn.IFS(B5074 &gt;= 2005, "Post-2005", B5074 &gt;= 2000, "2000-2004", TRUE, "Pre-2000")</f>
        <v>Post-2005</v>
      </c>
    </row>
    <row r="5075" spans="1:20" x14ac:dyDescent="0.85">
      <c r="A5075" s="1">
        <v>41164</v>
      </c>
      <c r="B5075" t="s">
        <v>90</v>
      </c>
      <c r="C5075" t="s">
        <v>5138</v>
      </c>
      <c r="D5075" t="s">
        <v>5139</v>
      </c>
      <c r="E5075" t="s">
        <v>93</v>
      </c>
      <c r="F5075" t="s">
        <v>94</v>
      </c>
      <c r="H5075">
        <v>2008</v>
      </c>
      <c r="I5075" s="2">
        <v>400000</v>
      </c>
      <c r="J5075" s="2">
        <v>0</v>
      </c>
      <c r="K5075" s="2">
        <v>400000</v>
      </c>
      <c r="L5075" t="s">
        <v>18</v>
      </c>
      <c r="M5075" s="3" t="b">
        <f>trust_funds5[[#This Row],[Contributions Outstanding (USD)]]=0</f>
        <v>1</v>
      </c>
      <c r="N5075" s="3" t="str">
        <f t="shared" si="395"/>
        <v>Outstanding</v>
      </c>
      <c r="O5075" s="3" t="str">
        <f t="shared" si="396"/>
        <v>High Contribution &amp; Recent</v>
      </c>
      <c r="P5075" s="3" t="str">
        <f t="shared" si="397"/>
        <v>Other</v>
      </c>
      <c r="Q5075" s="3" t="str">
        <f t="shared" si="398"/>
        <v>Other</v>
      </c>
      <c r="R5075" s="3" t="str">
        <f t="shared" si="399"/>
        <v>Not LCLS</v>
      </c>
      <c r="S5075" s="3" t="str" cm="1">
        <f t="array" ref="S5075">_xlfn.IFS(G5075 &gt; 5000000, "Very High", G5075 &gt; 1000000, "High", G5075 &gt; 500000, "Medium", TRUE, "Low")</f>
        <v>Low</v>
      </c>
      <c r="T5075" s="3" t="str" cm="1">
        <f t="array" ref="T5075">_xlfn.IFS(B5075 &gt;= 2005, "Post-2005", B5075 &gt;= 2000, "2000-2004", TRUE, "Pre-2000")</f>
        <v>Post-2005</v>
      </c>
    </row>
    <row r="5076" spans="1:20" x14ac:dyDescent="0.85">
      <c r="A5076" s="1">
        <v>41164</v>
      </c>
      <c r="B5076" t="s">
        <v>751</v>
      </c>
      <c r="C5076" t="s">
        <v>6411</v>
      </c>
      <c r="D5076" t="s">
        <v>6412</v>
      </c>
      <c r="E5076" t="s">
        <v>102</v>
      </c>
      <c r="F5076" t="s">
        <v>103</v>
      </c>
      <c r="G5076" t="s">
        <v>104</v>
      </c>
      <c r="H5076">
        <v>2008</v>
      </c>
      <c r="I5076" s="2">
        <v>12055255</v>
      </c>
      <c r="J5076" s="2">
        <v>0</v>
      </c>
      <c r="K5076" s="2">
        <v>12055255</v>
      </c>
      <c r="L5076" t="s">
        <v>116</v>
      </c>
      <c r="M5076" s="3" t="b">
        <f>trust_funds5[[#This Row],[Contributions Outstanding (USD)]]=0</f>
        <v>1</v>
      </c>
      <c r="N5076" s="3" t="str">
        <f t="shared" si="395"/>
        <v>Outstanding</v>
      </c>
      <c r="O5076" s="3" t="str">
        <f t="shared" si="396"/>
        <v>High Contribution &amp; Recent</v>
      </c>
      <c r="P5076" s="3" t="str">
        <f t="shared" si="397"/>
        <v>Other</v>
      </c>
      <c r="Q5076" s="3" t="str">
        <f t="shared" si="398"/>
        <v>Other</v>
      </c>
      <c r="R5076" s="3" t="str">
        <f t="shared" si="399"/>
        <v>Not LCLS</v>
      </c>
      <c r="S5076" s="3" t="str" cm="1">
        <f t="array" ref="S5076">_xlfn.IFS(G5076 &gt; 5000000, "Very High", G5076 &gt; 1000000, "High", G5076 &gt; 500000, "Medium", TRUE, "Low")</f>
        <v>Very High</v>
      </c>
      <c r="T5076" s="3" t="str" cm="1">
        <f t="array" ref="T5076">_xlfn.IFS(B5076 &gt;= 2005, "Post-2005", B5076 &gt;= 2000, "2000-2004", TRUE, "Pre-2000")</f>
        <v>Post-2005</v>
      </c>
    </row>
    <row r="5077" spans="1:20" x14ac:dyDescent="0.85">
      <c r="A5077" s="1">
        <v>41164</v>
      </c>
      <c r="B5077" t="s">
        <v>751</v>
      </c>
      <c r="C5077" t="s">
        <v>6411</v>
      </c>
      <c r="D5077" t="s">
        <v>6412</v>
      </c>
      <c r="E5077" t="s">
        <v>119</v>
      </c>
      <c r="F5077" t="s">
        <v>120</v>
      </c>
      <c r="G5077" t="s">
        <v>121</v>
      </c>
      <c r="H5077">
        <v>2008</v>
      </c>
      <c r="I5077" s="2">
        <v>1300000</v>
      </c>
      <c r="J5077" s="2">
        <v>0</v>
      </c>
      <c r="K5077" s="2">
        <v>1300000</v>
      </c>
      <c r="L5077" t="s">
        <v>116</v>
      </c>
      <c r="M5077" s="3" t="b">
        <f>trust_funds5[[#This Row],[Contributions Outstanding (USD)]]=0</f>
        <v>1</v>
      </c>
      <c r="N5077" s="3" t="str">
        <f t="shared" si="395"/>
        <v>Outstanding</v>
      </c>
      <c r="O5077" s="3" t="str">
        <f t="shared" si="396"/>
        <v>High Contribution &amp; Recent</v>
      </c>
      <c r="P5077" s="3" t="str">
        <f t="shared" si="397"/>
        <v>Other</v>
      </c>
      <c r="Q5077" s="3" t="str">
        <f t="shared" si="398"/>
        <v>Other</v>
      </c>
      <c r="R5077" s="3" t="str">
        <f t="shared" si="399"/>
        <v>Not LCLS</v>
      </c>
      <c r="S5077" s="3" t="str" cm="1">
        <f t="array" ref="S5077">_xlfn.IFS(G5077 &gt; 5000000, "Very High", G5077 &gt; 1000000, "High", G5077 &gt; 500000, "Medium", TRUE, "Low")</f>
        <v>Very High</v>
      </c>
      <c r="T5077" s="3" t="str" cm="1">
        <f t="array" ref="T5077">_xlfn.IFS(B5077 &gt;= 2005, "Post-2005", B5077 &gt;= 2000, "2000-2004", TRUE, "Pre-2000")</f>
        <v>Post-2005</v>
      </c>
    </row>
    <row r="5078" spans="1:20" x14ac:dyDescent="0.85">
      <c r="A5078" s="1">
        <v>41164</v>
      </c>
      <c r="B5078" t="s">
        <v>2137</v>
      </c>
      <c r="C5078" t="s">
        <v>6869</v>
      </c>
      <c r="D5078" t="s">
        <v>6870</v>
      </c>
      <c r="E5078" t="s">
        <v>200</v>
      </c>
      <c r="F5078" t="s">
        <v>201</v>
      </c>
      <c r="G5078" t="s">
        <v>202</v>
      </c>
      <c r="H5078">
        <v>2008</v>
      </c>
      <c r="I5078" s="2">
        <v>49930.1</v>
      </c>
      <c r="J5078" s="2">
        <v>0</v>
      </c>
      <c r="K5078" s="2">
        <v>49930.1</v>
      </c>
      <c r="L5078" t="s">
        <v>18</v>
      </c>
      <c r="M5078" s="3" t="b">
        <f>trust_funds5[[#This Row],[Contributions Outstanding (USD)]]=0</f>
        <v>1</v>
      </c>
      <c r="N5078" s="3" t="str">
        <f t="shared" si="395"/>
        <v>Outstanding</v>
      </c>
      <c r="O5078" s="3" t="str">
        <f t="shared" si="396"/>
        <v>High Contribution &amp; Recent</v>
      </c>
      <c r="P5078" s="3" t="str">
        <f t="shared" si="397"/>
        <v>Other</v>
      </c>
      <c r="Q5078" s="3" t="str">
        <f t="shared" si="398"/>
        <v>Other</v>
      </c>
      <c r="R5078" s="3" t="str">
        <f t="shared" si="399"/>
        <v>Not LCLS</v>
      </c>
      <c r="S5078" s="3" t="str" cm="1">
        <f t="array" ref="S5078">_xlfn.IFS(G5078 &gt; 5000000, "Very High", G5078 &gt; 1000000, "High", G5078 &gt; 500000, "Medium", TRUE, "Low")</f>
        <v>Very High</v>
      </c>
      <c r="T5078" s="3" t="str" cm="1">
        <f t="array" ref="T5078">_xlfn.IFS(B5078 &gt;= 2005, "Post-2005", B5078 &gt;= 2000, "2000-2004", TRUE, "Pre-2000")</f>
        <v>Post-2005</v>
      </c>
    </row>
    <row r="5079" spans="1:20" x14ac:dyDescent="0.85">
      <c r="A5079" s="1">
        <v>41164</v>
      </c>
      <c r="B5079" t="s">
        <v>2137</v>
      </c>
      <c r="C5079" t="s">
        <v>6869</v>
      </c>
      <c r="D5079" t="s">
        <v>6870</v>
      </c>
      <c r="E5079" t="s">
        <v>85</v>
      </c>
      <c r="F5079" t="s">
        <v>86</v>
      </c>
      <c r="G5079" t="s">
        <v>87</v>
      </c>
      <c r="H5079">
        <v>2008</v>
      </c>
      <c r="I5079" s="2">
        <v>173448</v>
      </c>
      <c r="J5079" s="2">
        <v>0</v>
      </c>
      <c r="K5079" s="2">
        <v>173448</v>
      </c>
      <c r="L5079" t="s">
        <v>18</v>
      </c>
      <c r="M5079" s="3" t="b">
        <f>trust_funds5[[#This Row],[Contributions Outstanding (USD)]]=0</f>
        <v>1</v>
      </c>
      <c r="N5079" s="3" t="str">
        <f t="shared" si="395"/>
        <v>Outstanding</v>
      </c>
      <c r="O5079" s="3" t="str">
        <f t="shared" si="396"/>
        <v>High Contribution &amp; Recent</v>
      </c>
      <c r="P5079" s="3" t="str">
        <f t="shared" si="397"/>
        <v>Other</v>
      </c>
      <c r="Q5079" s="3" t="str">
        <f t="shared" si="398"/>
        <v>Other</v>
      </c>
      <c r="R5079" s="3" t="str">
        <f t="shared" si="399"/>
        <v>Not LCLS</v>
      </c>
      <c r="S5079" s="3" t="str" cm="1">
        <f t="array" ref="S5079">_xlfn.IFS(G5079 &gt; 5000000, "Very High", G5079 &gt; 1000000, "High", G5079 &gt; 500000, "Medium", TRUE, "Low")</f>
        <v>Very High</v>
      </c>
      <c r="T5079" s="3" t="str" cm="1">
        <f t="array" ref="T5079">_xlfn.IFS(B5079 &gt;= 2005, "Post-2005", B5079 &gt;= 2000, "2000-2004", TRUE, "Pre-2000")</f>
        <v>Post-2005</v>
      </c>
    </row>
    <row r="5080" spans="1:20" x14ac:dyDescent="0.85">
      <c r="A5080" s="1">
        <v>41164</v>
      </c>
      <c r="B5080" t="s">
        <v>2137</v>
      </c>
      <c r="C5080" t="s">
        <v>5939</v>
      </c>
      <c r="D5080" t="s">
        <v>5940</v>
      </c>
      <c r="E5080" t="s">
        <v>85</v>
      </c>
      <c r="F5080" t="s">
        <v>86</v>
      </c>
      <c r="G5080" t="s">
        <v>87</v>
      </c>
      <c r="H5080">
        <v>2008</v>
      </c>
      <c r="I5080" s="2">
        <v>739845</v>
      </c>
      <c r="J5080" s="2">
        <v>0</v>
      </c>
      <c r="K5080" s="2">
        <v>739845</v>
      </c>
      <c r="L5080" t="s">
        <v>18</v>
      </c>
      <c r="M5080" s="3" t="b">
        <f>trust_funds5[[#This Row],[Contributions Outstanding (USD)]]=0</f>
        <v>1</v>
      </c>
      <c r="N5080" s="3" t="str">
        <f t="shared" si="395"/>
        <v>Outstanding</v>
      </c>
      <c r="O5080" s="3" t="str">
        <f t="shared" si="396"/>
        <v>High Contribution &amp; Recent</v>
      </c>
      <c r="P5080" s="3" t="str">
        <f t="shared" si="397"/>
        <v>Other</v>
      </c>
      <c r="Q5080" s="3" t="str">
        <f t="shared" si="398"/>
        <v>Other</v>
      </c>
      <c r="R5080" s="3" t="str">
        <f t="shared" si="399"/>
        <v>Not LCLS</v>
      </c>
      <c r="S5080" s="3" t="str" cm="1">
        <f t="array" ref="S5080">_xlfn.IFS(G5080 &gt; 5000000, "Very High", G5080 &gt; 1000000, "High", G5080 &gt; 500000, "Medium", TRUE, "Low")</f>
        <v>Very High</v>
      </c>
      <c r="T5080" s="3" t="str" cm="1">
        <f t="array" ref="T5080">_xlfn.IFS(B5080 &gt;= 2005, "Post-2005", B5080 &gt;= 2000, "2000-2004", TRUE, "Pre-2000")</f>
        <v>Post-2005</v>
      </c>
    </row>
    <row r="5081" spans="1:20" x14ac:dyDescent="0.85">
      <c r="A5081" s="1">
        <v>41164</v>
      </c>
      <c r="B5081" t="s">
        <v>2137</v>
      </c>
      <c r="C5081" t="s">
        <v>5939</v>
      </c>
      <c r="D5081" t="s">
        <v>5940</v>
      </c>
      <c r="E5081" t="s">
        <v>102</v>
      </c>
      <c r="F5081" t="s">
        <v>103</v>
      </c>
      <c r="G5081" t="s">
        <v>104</v>
      </c>
      <c r="H5081">
        <v>2008</v>
      </c>
      <c r="I5081" s="2">
        <v>1224180</v>
      </c>
      <c r="J5081" s="2">
        <v>0</v>
      </c>
      <c r="K5081" s="2">
        <v>1224180</v>
      </c>
      <c r="L5081" t="s">
        <v>18</v>
      </c>
      <c r="M5081" s="3" t="b">
        <f>trust_funds5[[#This Row],[Contributions Outstanding (USD)]]=0</f>
        <v>1</v>
      </c>
      <c r="N5081" s="3" t="str">
        <f t="shared" si="395"/>
        <v>Outstanding</v>
      </c>
      <c r="O5081" s="3" t="str">
        <f t="shared" si="396"/>
        <v>High Contribution &amp; Recent</v>
      </c>
      <c r="P5081" s="3" t="str">
        <f t="shared" si="397"/>
        <v>Other</v>
      </c>
      <c r="Q5081" s="3" t="str">
        <f t="shared" si="398"/>
        <v>Other</v>
      </c>
      <c r="R5081" s="3" t="str">
        <f t="shared" si="399"/>
        <v>Not LCLS</v>
      </c>
      <c r="S5081" s="3" t="str" cm="1">
        <f t="array" ref="S5081">_xlfn.IFS(G5081 &gt; 5000000, "Very High", G5081 &gt; 1000000, "High", G5081 &gt; 500000, "Medium", TRUE, "Low")</f>
        <v>Very High</v>
      </c>
      <c r="T5081" s="3" t="str" cm="1">
        <f t="array" ref="T5081">_xlfn.IFS(B5081 &gt;= 2005, "Post-2005", B5081 &gt;= 2000, "2000-2004", TRUE, "Pre-2000")</f>
        <v>Post-2005</v>
      </c>
    </row>
    <row r="5082" spans="1:20" x14ac:dyDescent="0.85">
      <c r="A5082" s="1">
        <v>41164</v>
      </c>
      <c r="B5082" t="s">
        <v>4049</v>
      </c>
      <c r="C5082" t="s">
        <v>6871</v>
      </c>
      <c r="D5082" t="s">
        <v>6872</v>
      </c>
      <c r="E5082" t="s">
        <v>128</v>
      </c>
      <c r="F5082" t="s">
        <v>129</v>
      </c>
      <c r="G5082" t="s">
        <v>2147</v>
      </c>
      <c r="H5082">
        <v>2008</v>
      </c>
      <c r="I5082" s="2">
        <v>50000</v>
      </c>
      <c r="J5082" s="2">
        <v>0</v>
      </c>
      <c r="K5082" s="2">
        <v>50000</v>
      </c>
      <c r="L5082" t="s">
        <v>18</v>
      </c>
      <c r="M5082" s="3" t="b">
        <f>trust_funds5[[#This Row],[Contributions Outstanding (USD)]]=0</f>
        <v>1</v>
      </c>
      <c r="N5082" s="3" t="str">
        <f t="shared" si="395"/>
        <v>Outstanding</v>
      </c>
      <c r="O5082" s="3" t="str">
        <f t="shared" si="396"/>
        <v>High Contribution &amp; Recent</v>
      </c>
      <c r="P5082" s="3" t="str">
        <f t="shared" si="397"/>
        <v>Other</v>
      </c>
      <c r="Q5082" s="3" t="str">
        <f t="shared" si="398"/>
        <v>Other</v>
      </c>
      <c r="R5082" s="3" t="str">
        <f t="shared" si="399"/>
        <v>Not LCLS</v>
      </c>
      <c r="S5082" s="3" t="str" cm="1">
        <f t="array" ref="S5082">_xlfn.IFS(G5082 &gt; 5000000, "Very High", G5082 &gt; 1000000, "High", G5082 &gt; 500000, "Medium", TRUE, "Low")</f>
        <v>Very High</v>
      </c>
      <c r="T5082" s="3" t="str" cm="1">
        <f t="array" ref="T5082">_xlfn.IFS(B5082 &gt;= 2005, "Post-2005", B5082 &gt;= 2000, "2000-2004", TRUE, "Pre-2000")</f>
        <v>Post-2005</v>
      </c>
    </row>
    <row r="5083" spans="1:20" x14ac:dyDescent="0.85">
      <c r="A5083" s="1">
        <v>41164</v>
      </c>
      <c r="B5083" t="s">
        <v>4049</v>
      </c>
      <c r="C5083" t="s">
        <v>6871</v>
      </c>
      <c r="D5083" t="s">
        <v>6872</v>
      </c>
      <c r="E5083" t="s">
        <v>15</v>
      </c>
      <c r="F5083" t="s">
        <v>16</v>
      </c>
      <c r="G5083" t="s">
        <v>17</v>
      </c>
      <c r="H5083">
        <v>2008</v>
      </c>
      <c r="I5083" s="2">
        <v>220617.73</v>
      </c>
      <c r="J5083" s="2">
        <v>0</v>
      </c>
      <c r="K5083" s="2">
        <v>220617.73</v>
      </c>
      <c r="L5083" t="s">
        <v>18</v>
      </c>
      <c r="M5083" s="3" t="b">
        <f>trust_funds5[[#This Row],[Contributions Outstanding (USD)]]=0</f>
        <v>1</v>
      </c>
      <c r="N5083" s="3" t="str">
        <f t="shared" si="395"/>
        <v>Outstanding</v>
      </c>
      <c r="O5083" s="3" t="str">
        <f t="shared" si="396"/>
        <v>High Contribution &amp; Recent</v>
      </c>
      <c r="P5083" s="3" t="str">
        <f t="shared" si="397"/>
        <v>Other</v>
      </c>
      <c r="Q5083" s="3" t="str">
        <f t="shared" si="398"/>
        <v>Other</v>
      </c>
      <c r="R5083" s="3" t="str">
        <f t="shared" si="399"/>
        <v>Not LCLS</v>
      </c>
      <c r="S5083" s="3" t="str" cm="1">
        <f t="array" ref="S5083">_xlfn.IFS(G5083 &gt; 5000000, "Very High", G5083 &gt; 1000000, "High", G5083 &gt; 500000, "Medium", TRUE, "Low")</f>
        <v>Very High</v>
      </c>
      <c r="T5083" s="3" t="str" cm="1">
        <f t="array" ref="T5083">_xlfn.IFS(B5083 &gt;= 2005, "Post-2005", B5083 &gt;= 2000, "2000-2004", TRUE, "Pre-2000")</f>
        <v>Post-2005</v>
      </c>
    </row>
    <row r="5084" spans="1:20" x14ac:dyDescent="0.85">
      <c r="A5084" s="1">
        <v>41164</v>
      </c>
      <c r="B5084" t="s">
        <v>4049</v>
      </c>
      <c r="C5084" t="s">
        <v>6871</v>
      </c>
      <c r="D5084" t="s">
        <v>6872</v>
      </c>
      <c r="E5084" t="s">
        <v>119</v>
      </c>
      <c r="F5084" t="s">
        <v>120</v>
      </c>
      <c r="G5084" t="s">
        <v>121</v>
      </c>
      <c r="H5084">
        <v>2008</v>
      </c>
      <c r="I5084" s="2">
        <v>431412</v>
      </c>
      <c r="J5084" s="2">
        <v>0</v>
      </c>
      <c r="K5084" s="2">
        <v>431412</v>
      </c>
      <c r="L5084" t="s">
        <v>18</v>
      </c>
      <c r="M5084" s="3" t="b">
        <f>trust_funds5[[#This Row],[Contributions Outstanding (USD)]]=0</f>
        <v>1</v>
      </c>
      <c r="N5084" s="3" t="str">
        <f t="shared" si="395"/>
        <v>Outstanding</v>
      </c>
      <c r="O5084" s="3" t="str">
        <f t="shared" si="396"/>
        <v>High Contribution &amp; Recent</v>
      </c>
      <c r="P5084" s="3" t="str">
        <f t="shared" si="397"/>
        <v>Other</v>
      </c>
      <c r="Q5084" s="3" t="str">
        <f t="shared" si="398"/>
        <v>Other</v>
      </c>
      <c r="R5084" s="3" t="str">
        <f t="shared" si="399"/>
        <v>Not LCLS</v>
      </c>
      <c r="S5084" s="3" t="str" cm="1">
        <f t="array" ref="S5084">_xlfn.IFS(G5084 &gt; 5000000, "Very High", G5084 &gt; 1000000, "High", G5084 &gt; 500000, "Medium", TRUE, "Low")</f>
        <v>Very High</v>
      </c>
      <c r="T5084" s="3" t="str" cm="1">
        <f t="array" ref="T5084">_xlfn.IFS(B5084 &gt;= 2005, "Post-2005", B5084 &gt;= 2000, "2000-2004", TRUE, "Pre-2000")</f>
        <v>Post-2005</v>
      </c>
    </row>
    <row r="5085" spans="1:20" x14ac:dyDescent="0.85">
      <c r="A5085" s="1">
        <v>41164</v>
      </c>
      <c r="B5085" t="s">
        <v>5941</v>
      </c>
      <c r="C5085" t="s">
        <v>5942</v>
      </c>
      <c r="D5085" t="s">
        <v>5943</v>
      </c>
      <c r="E5085" t="s">
        <v>85</v>
      </c>
      <c r="F5085" t="s">
        <v>86</v>
      </c>
      <c r="G5085" t="s">
        <v>87</v>
      </c>
      <c r="H5085">
        <v>2008</v>
      </c>
      <c r="I5085" s="2">
        <v>1656500</v>
      </c>
      <c r="J5085" s="2">
        <v>0</v>
      </c>
      <c r="K5085" s="2">
        <v>1656500</v>
      </c>
      <c r="L5085" t="s">
        <v>18</v>
      </c>
      <c r="M5085" s="3" t="b">
        <f>trust_funds5[[#This Row],[Contributions Outstanding (USD)]]=0</f>
        <v>1</v>
      </c>
      <c r="N5085" s="3" t="str">
        <f t="shared" si="395"/>
        <v>Outstanding</v>
      </c>
      <c r="O5085" s="3" t="str">
        <f t="shared" si="396"/>
        <v>High Contribution &amp; Recent</v>
      </c>
      <c r="P5085" s="3" t="str">
        <f t="shared" si="397"/>
        <v>Other</v>
      </c>
      <c r="Q5085" s="3" t="str">
        <f t="shared" si="398"/>
        <v>Other</v>
      </c>
      <c r="R5085" s="3" t="str">
        <f t="shared" si="399"/>
        <v>Not LCLS</v>
      </c>
      <c r="S5085" s="3" t="str" cm="1">
        <f t="array" ref="S5085">_xlfn.IFS(G5085 &gt; 5000000, "Very High", G5085 &gt; 1000000, "High", G5085 &gt; 500000, "Medium", TRUE, "Low")</f>
        <v>Very High</v>
      </c>
      <c r="T5085" s="3" t="str" cm="1">
        <f t="array" ref="T5085">_xlfn.IFS(B5085 &gt;= 2005, "Post-2005", B5085 &gt;= 2000, "2000-2004", TRUE, "Pre-2000")</f>
        <v>Post-2005</v>
      </c>
    </row>
    <row r="5086" spans="1:20" x14ac:dyDescent="0.85">
      <c r="A5086" s="1">
        <v>41164</v>
      </c>
      <c r="B5086" t="s">
        <v>5941</v>
      </c>
      <c r="C5086" t="s">
        <v>5942</v>
      </c>
      <c r="D5086" t="s">
        <v>5943</v>
      </c>
      <c r="E5086" t="s">
        <v>293</v>
      </c>
      <c r="F5086" t="s">
        <v>294</v>
      </c>
      <c r="G5086" t="s">
        <v>295</v>
      </c>
      <c r="H5086">
        <v>2008</v>
      </c>
      <c r="I5086" s="2">
        <v>200000</v>
      </c>
      <c r="J5086" s="2">
        <v>0</v>
      </c>
      <c r="K5086" s="2">
        <v>200000</v>
      </c>
      <c r="L5086" t="s">
        <v>18</v>
      </c>
      <c r="M5086" s="3" t="b">
        <f>trust_funds5[[#This Row],[Contributions Outstanding (USD)]]=0</f>
        <v>1</v>
      </c>
      <c r="N5086" s="3" t="str">
        <f t="shared" si="395"/>
        <v>Outstanding</v>
      </c>
      <c r="O5086" s="3" t="str">
        <f t="shared" si="396"/>
        <v>High Contribution &amp; Recent</v>
      </c>
      <c r="P5086" s="3" t="str">
        <f t="shared" si="397"/>
        <v>Other</v>
      </c>
      <c r="Q5086" s="3" t="str">
        <f t="shared" si="398"/>
        <v>Other</v>
      </c>
      <c r="R5086" s="3" t="str">
        <f t="shared" si="399"/>
        <v>Not LCLS</v>
      </c>
      <c r="S5086" s="3" t="str" cm="1">
        <f t="array" ref="S5086">_xlfn.IFS(G5086 &gt; 5000000, "Very High", G5086 &gt; 1000000, "High", G5086 &gt; 500000, "Medium", TRUE, "Low")</f>
        <v>Very High</v>
      </c>
      <c r="T5086" s="3" t="str" cm="1">
        <f t="array" ref="T5086">_xlfn.IFS(B5086 &gt;= 2005, "Post-2005", B5086 &gt;= 2000, "2000-2004", TRUE, "Pre-2000")</f>
        <v>Post-2005</v>
      </c>
    </row>
    <row r="5087" spans="1:20" x14ac:dyDescent="0.85">
      <c r="A5087" s="1">
        <v>41164</v>
      </c>
      <c r="B5087" t="s">
        <v>5804</v>
      </c>
      <c r="C5087" t="s">
        <v>5944</v>
      </c>
      <c r="D5087" t="s">
        <v>5945</v>
      </c>
      <c r="E5087" t="s">
        <v>56</v>
      </c>
      <c r="F5087" t="s">
        <v>57</v>
      </c>
      <c r="G5087" t="s">
        <v>58</v>
      </c>
      <c r="H5087">
        <v>2008</v>
      </c>
      <c r="I5087" s="2">
        <v>2174500</v>
      </c>
      <c r="J5087" s="2">
        <v>0</v>
      </c>
      <c r="K5087" s="2">
        <v>2174500</v>
      </c>
      <c r="L5087" t="s">
        <v>116</v>
      </c>
      <c r="M5087" s="3" t="b">
        <f>trust_funds5[[#This Row],[Contributions Outstanding (USD)]]=0</f>
        <v>1</v>
      </c>
      <c r="N5087" s="3" t="str">
        <f t="shared" si="395"/>
        <v>Outstanding</v>
      </c>
      <c r="O5087" s="3" t="str">
        <f t="shared" si="396"/>
        <v>High Contribution &amp; Recent</v>
      </c>
      <c r="P5087" s="3" t="str">
        <f t="shared" si="397"/>
        <v>Other</v>
      </c>
      <c r="Q5087" s="3" t="str">
        <f t="shared" si="398"/>
        <v>Other</v>
      </c>
      <c r="R5087" s="3" t="str">
        <f t="shared" si="399"/>
        <v>Not LCLS</v>
      </c>
      <c r="S5087" s="3" t="str" cm="1">
        <f t="array" ref="S5087">_xlfn.IFS(G5087 &gt; 5000000, "Very High", G5087 &gt; 1000000, "High", G5087 &gt; 500000, "Medium", TRUE, "Low")</f>
        <v>Very High</v>
      </c>
      <c r="T5087" s="3" t="str" cm="1">
        <f t="array" ref="T5087">_xlfn.IFS(B5087 &gt;= 2005, "Post-2005", B5087 &gt;= 2000, "2000-2004", TRUE, "Pre-2000")</f>
        <v>Post-2005</v>
      </c>
    </row>
    <row r="5088" spans="1:20" x14ac:dyDescent="0.85">
      <c r="A5088" s="1">
        <v>41164</v>
      </c>
      <c r="B5088" t="s">
        <v>5804</v>
      </c>
      <c r="C5088" t="s">
        <v>5944</v>
      </c>
      <c r="D5088" t="s">
        <v>5945</v>
      </c>
      <c r="E5088" t="s">
        <v>102</v>
      </c>
      <c r="F5088" t="s">
        <v>103</v>
      </c>
      <c r="G5088" t="s">
        <v>104</v>
      </c>
      <c r="H5088">
        <v>2008</v>
      </c>
      <c r="I5088" s="2">
        <v>6919150</v>
      </c>
      <c r="J5088" s="2">
        <v>0</v>
      </c>
      <c r="K5088" s="2">
        <v>6919150</v>
      </c>
      <c r="L5088" t="s">
        <v>116</v>
      </c>
      <c r="M5088" s="3" t="b">
        <f>trust_funds5[[#This Row],[Contributions Outstanding (USD)]]=0</f>
        <v>1</v>
      </c>
      <c r="N5088" s="3" t="str">
        <f t="shared" si="395"/>
        <v>Outstanding</v>
      </c>
      <c r="O5088" s="3" t="str">
        <f t="shared" si="396"/>
        <v>High Contribution &amp; Recent</v>
      </c>
      <c r="P5088" s="3" t="str">
        <f t="shared" si="397"/>
        <v>Other</v>
      </c>
      <c r="Q5088" s="3" t="str">
        <f t="shared" si="398"/>
        <v>Other</v>
      </c>
      <c r="R5088" s="3" t="str">
        <f t="shared" si="399"/>
        <v>Not LCLS</v>
      </c>
      <c r="S5088" s="3" t="str" cm="1">
        <f t="array" ref="S5088">_xlfn.IFS(G5088 &gt; 5000000, "Very High", G5088 &gt; 1000000, "High", G5088 &gt; 500000, "Medium", TRUE, "Low")</f>
        <v>Very High</v>
      </c>
      <c r="T5088" s="3" t="str" cm="1">
        <f t="array" ref="T5088">_xlfn.IFS(B5088 &gt;= 2005, "Post-2005", B5088 &gt;= 2000, "2000-2004", TRUE, "Pre-2000")</f>
        <v>Post-2005</v>
      </c>
    </row>
    <row r="5089" spans="1:20" x14ac:dyDescent="0.85">
      <c r="A5089" s="1">
        <v>41164</v>
      </c>
      <c r="B5089" t="s">
        <v>5804</v>
      </c>
      <c r="C5089" t="s">
        <v>5944</v>
      </c>
      <c r="D5089" t="s">
        <v>5945</v>
      </c>
      <c r="E5089" t="s">
        <v>1957</v>
      </c>
      <c r="F5089" t="s">
        <v>1958</v>
      </c>
      <c r="G5089" t="s">
        <v>4093</v>
      </c>
      <c r="H5089">
        <v>2008</v>
      </c>
      <c r="I5089" s="2">
        <v>1000000</v>
      </c>
      <c r="J5089" s="2">
        <v>0</v>
      </c>
      <c r="K5089" s="2">
        <v>1000000</v>
      </c>
      <c r="L5089" t="s">
        <v>116</v>
      </c>
      <c r="M5089" s="3" t="b">
        <f>trust_funds5[[#This Row],[Contributions Outstanding (USD)]]=0</f>
        <v>1</v>
      </c>
      <c r="N5089" s="3" t="str">
        <f t="shared" si="395"/>
        <v>Outstanding</v>
      </c>
      <c r="O5089" s="3" t="str">
        <f t="shared" si="396"/>
        <v>High Contribution &amp; Recent</v>
      </c>
      <c r="P5089" s="3" t="str">
        <f t="shared" si="397"/>
        <v>Other</v>
      </c>
      <c r="Q5089" s="3" t="str">
        <f t="shared" si="398"/>
        <v>Other</v>
      </c>
      <c r="R5089" s="3" t="str">
        <f t="shared" si="399"/>
        <v>Not LCLS</v>
      </c>
      <c r="S5089" s="3" t="str" cm="1">
        <f t="array" ref="S5089">_xlfn.IFS(G5089 &gt; 5000000, "Very High", G5089 &gt; 1000000, "High", G5089 &gt; 500000, "Medium", TRUE, "Low")</f>
        <v>Very High</v>
      </c>
      <c r="T5089" s="3" t="str" cm="1">
        <f t="array" ref="T5089">_xlfn.IFS(B5089 &gt;= 2005, "Post-2005", B5089 &gt;= 2000, "2000-2004", TRUE, "Pre-2000")</f>
        <v>Post-2005</v>
      </c>
    </row>
    <row r="5090" spans="1:20" x14ac:dyDescent="0.85">
      <c r="A5090" s="1">
        <v>41164</v>
      </c>
      <c r="B5090" t="s">
        <v>6421</v>
      </c>
      <c r="C5090" t="s">
        <v>6422</v>
      </c>
      <c r="D5090" t="s">
        <v>6423</v>
      </c>
      <c r="E5090" t="s">
        <v>334</v>
      </c>
      <c r="F5090" t="s">
        <v>335</v>
      </c>
      <c r="G5090" t="s">
        <v>5078</v>
      </c>
      <c r="H5090">
        <v>2008</v>
      </c>
      <c r="I5090" s="2">
        <v>724029.08</v>
      </c>
      <c r="J5090" s="2">
        <v>0</v>
      </c>
      <c r="K5090" s="2">
        <v>724029.08</v>
      </c>
      <c r="L5090" t="s">
        <v>116</v>
      </c>
      <c r="M5090" s="3" t="b">
        <f>trust_funds5[[#This Row],[Contributions Outstanding (USD)]]=0</f>
        <v>1</v>
      </c>
      <c r="N5090" s="3" t="str">
        <f t="shared" si="395"/>
        <v>Outstanding</v>
      </c>
      <c r="O5090" s="3" t="str">
        <f t="shared" si="396"/>
        <v>High Contribution &amp; Recent</v>
      </c>
      <c r="P5090" s="3" t="str">
        <f t="shared" si="397"/>
        <v>Other</v>
      </c>
      <c r="Q5090" s="3" t="str">
        <f t="shared" si="398"/>
        <v>Other</v>
      </c>
      <c r="R5090" s="3" t="str">
        <f t="shared" si="399"/>
        <v>Not LCLS</v>
      </c>
      <c r="S5090" s="3" t="str" cm="1">
        <f t="array" ref="S5090">_xlfn.IFS(G5090 &gt; 5000000, "Very High", G5090 &gt; 1000000, "High", G5090 &gt; 500000, "Medium", TRUE, "Low")</f>
        <v>Very High</v>
      </c>
      <c r="T5090" s="3" t="str" cm="1">
        <f t="array" ref="T5090">_xlfn.IFS(B5090 &gt;= 2005, "Post-2005", B5090 &gt;= 2000, "2000-2004", TRUE, "Pre-2000")</f>
        <v>Post-2005</v>
      </c>
    </row>
    <row r="5091" spans="1:20" x14ac:dyDescent="0.85">
      <c r="A5091" s="1">
        <v>41164</v>
      </c>
      <c r="B5091" t="s">
        <v>6421</v>
      </c>
      <c r="C5091" t="s">
        <v>6422</v>
      </c>
      <c r="D5091" t="s">
        <v>6423</v>
      </c>
      <c r="E5091" t="s">
        <v>200</v>
      </c>
      <c r="F5091" t="s">
        <v>201</v>
      </c>
      <c r="G5091" t="s">
        <v>202</v>
      </c>
      <c r="H5091">
        <v>2008</v>
      </c>
      <c r="I5091" s="2">
        <v>630062.54</v>
      </c>
      <c r="J5091" s="2">
        <v>0</v>
      </c>
      <c r="K5091" s="2">
        <v>630062.54</v>
      </c>
      <c r="L5091" t="s">
        <v>116</v>
      </c>
      <c r="M5091" s="3" t="b">
        <f>trust_funds5[[#This Row],[Contributions Outstanding (USD)]]=0</f>
        <v>1</v>
      </c>
      <c r="N5091" s="3" t="str">
        <f t="shared" si="395"/>
        <v>Outstanding</v>
      </c>
      <c r="O5091" s="3" t="str">
        <f t="shared" si="396"/>
        <v>High Contribution &amp; Recent</v>
      </c>
      <c r="P5091" s="3" t="str">
        <f t="shared" si="397"/>
        <v>Other</v>
      </c>
      <c r="Q5091" s="3" t="str">
        <f t="shared" si="398"/>
        <v>Other</v>
      </c>
      <c r="R5091" s="3" t="str">
        <f t="shared" si="399"/>
        <v>Not LCLS</v>
      </c>
      <c r="S5091" s="3" t="str" cm="1">
        <f t="array" ref="S5091">_xlfn.IFS(G5091 &gt; 5000000, "Very High", G5091 &gt; 1000000, "High", G5091 &gt; 500000, "Medium", TRUE, "Low")</f>
        <v>Very High</v>
      </c>
      <c r="T5091" s="3" t="str" cm="1">
        <f t="array" ref="T5091">_xlfn.IFS(B5091 &gt;= 2005, "Post-2005", B5091 &gt;= 2000, "2000-2004", TRUE, "Pre-2000")</f>
        <v>Post-2005</v>
      </c>
    </row>
    <row r="5092" spans="1:20" x14ac:dyDescent="0.85">
      <c r="A5092" s="1">
        <v>41164</v>
      </c>
      <c r="B5092" t="s">
        <v>6421</v>
      </c>
      <c r="C5092" t="s">
        <v>6422</v>
      </c>
      <c r="D5092" t="s">
        <v>6423</v>
      </c>
      <c r="E5092" t="s">
        <v>85</v>
      </c>
      <c r="F5092" t="s">
        <v>86</v>
      </c>
      <c r="G5092" t="s">
        <v>87</v>
      </c>
      <c r="H5092">
        <v>2008</v>
      </c>
      <c r="I5092" s="2">
        <v>1336545.1499999999</v>
      </c>
      <c r="J5092" s="2">
        <v>0</v>
      </c>
      <c r="K5092" s="2">
        <v>1336545.1499999999</v>
      </c>
      <c r="L5092" t="s">
        <v>116</v>
      </c>
      <c r="M5092" s="3" t="b">
        <f>trust_funds5[[#This Row],[Contributions Outstanding (USD)]]=0</f>
        <v>1</v>
      </c>
      <c r="N5092" s="3" t="str">
        <f t="shared" si="395"/>
        <v>Outstanding</v>
      </c>
      <c r="O5092" s="3" t="str">
        <f t="shared" si="396"/>
        <v>High Contribution &amp; Recent</v>
      </c>
      <c r="P5092" s="3" t="str">
        <f t="shared" si="397"/>
        <v>Other</v>
      </c>
      <c r="Q5092" s="3" t="str">
        <f t="shared" si="398"/>
        <v>Other</v>
      </c>
      <c r="R5092" s="3" t="str">
        <f t="shared" si="399"/>
        <v>Not LCLS</v>
      </c>
      <c r="S5092" s="3" t="str" cm="1">
        <f t="array" ref="S5092">_xlfn.IFS(G5092 &gt; 5000000, "Very High", G5092 &gt; 1000000, "High", G5092 &gt; 500000, "Medium", TRUE, "Low")</f>
        <v>Very High</v>
      </c>
      <c r="T5092" s="3" t="str" cm="1">
        <f t="array" ref="T5092">_xlfn.IFS(B5092 &gt;= 2005, "Post-2005", B5092 &gt;= 2000, "2000-2004", TRUE, "Pre-2000")</f>
        <v>Post-2005</v>
      </c>
    </row>
    <row r="5093" spans="1:20" x14ac:dyDescent="0.85">
      <c r="A5093" s="1">
        <v>41164</v>
      </c>
      <c r="B5093" t="s">
        <v>6421</v>
      </c>
      <c r="C5093" t="s">
        <v>6422</v>
      </c>
      <c r="D5093" t="s">
        <v>6423</v>
      </c>
      <c r="E5093" t="s">
        <v>21</v>
      </c>
      <c r="F5093" t="s">
        <v>22</v>
      </c>
      <c r="G5093" t="s">
        <v>23</v>
      </c>
      <c r="H5093">
        <v>2008</v>
      </c>
      <c r="I5093" s="2">
        <v>584909.18000000005</v>
      </c>
      <c r="J5093" s="2">
        <v>0</v>
      </c>
      <c r="K5093" s="2">
        <v>584909.18000000005</v>
      </c>
      <c r="L5093" t="s">
        <v>116</v>
      </c>
      <c r="M5093" s="3" t="b">
        <f>trust_funds5[[#This Row],[Contributions Outstanding (USD)]]=0</f>
        <v>1</v>
      </c>
      <c r="N5093" s="3" t="str">
        <f t="shared" si="395"/>
        <v>Outstanding</v>
      </c>
      <c r="O5093" s="3" t="str">
        <f t="shared" si="396"/>
        <v>High Contribution &amp; Recent</v>
      </c>
      <c r="P5093" s="3" t="str">
        <f t="shared" si="397"/>
        <v>Other</v>
      </c>
      <c r="Q5093" s="3" t="str">
        <f t="shared" si="398"/>
        <v>Other</v>
      </c>
      <c r="R5093" s="3" t="str">
        <f t="shared" si="399"/>
        <v>Not LCLS</v>
      </c>
      <c r="S5093" s="3" t="str" cm="1">
        <f t="array" ref="S5093">_xlfn.IFS(G5093 &gt; 5000000, "Very High", G5093 &gt; 1000000, "High", G5093 &gt; 500000, "Medium", TRUE, "Low")</f>
        <v>Very High</v>
      </c>
      <c r="T5093" s="3" t="str" cm="1">
        <f t="array" ref="T5093">_xlfn.IFS(B5093 &gt;= 2005, "Post-2005", B5093 &gt;= 2000, "2000-2004", TRUE, "Pre-2000")</f>
        <v>Post-2005</v>
      </c>
    </row>
    <row r="5094" spans="1:20" x14ac:dyDescent="0.85">
      <c r="A5094" s="1">
        <v>41164</v>
      </c>
      <c r="B5094" t="s">
        <v>374</v>
      </c>
      <c r="C5094" t="s">
        <v>6432</v>
      </c>
      <c r="D5094" t="s">
        <v>6433</v>
      </c>
      <c r="E5094" t="s">
        <v>56</v>
      </c>
      <c r="F5094" t="s">
        <v>57</v>
      </c>
      <c r="G5094" t="s">
        <v>58</v>
      </c>
      <c r="H5094">
        <v>2008</v>
      </c>
      <c r="I5094" s="2">
        <v>3599159.22</v>
      </c>
      <c r="J5094" s="2">
        <v>0</v>
      </c>
      <c r="K5094" s="2">
        <v>3599159.22</v>
      </c>
      <c r="L5094" t="s">
        <v>116</v>
      </c>
      <c r="M5094" s="3" t="b">
        <f>trust_funds5[[#This Row],[Contributions Outstanding (USD)]]=0</f>
        <v>1</v>
      </c>
      <c r="N5094" s="3" t="str">
        <f t="shared" si="395"/>
        <v>Outstanding</v>
      </c>
      <c r="O5094" s="3" t="str">
        <f t="shared" si="396"/>
        <v>High Contribution &amp; Recent</v>
      </c>
      <c r="P5094" s="3" t="str">
        <f t="shared" si="397"/>
        <v>Other</v>
      </c>
      <c r="Q5094" s="3" t="str">
        <f t="shared" si="398"/>
        <v>Other</v>
      </c>
      <c r="R5094" s="3" t="str">
        <f t="shared" si="399"/>
        <v>Not LCLS</v>
      </c>
      <c r="S5094" s="3" t="str" cm="1">
        <f t="array" ref="S5094">_xlfn.IFS(G5094 &gt; 5000000, "Very High", G5094 &gt; 1000000, "High", G5094 &gt; 500000, "Medium", TRUE, "Low")</f>
        <v>Very High</v>
      </c>
      <c r="T5094" s="3" t="str" cm="1">
        <f t="array" ref="T5094">_xlfn.IFS(B5094 &gt;= 2005, "Post-2005", B5094 &gt;= 2000, "2000-2004", TRUE, "Pre-2000")</f>
        <v>Post-2005</v>
      </c>
    </row>
    <row r="5095" spans="1:20" x14ac:dyDescent="0.85">
      <c r="A5095" s="1">
        <v>41164</v>
      </c>
      <c r="B5095" t="s">
        <v>374</v>
      </c>
      <c r="C5095" t="s">
        <v>6432</v>
      </c>
      <c r="D5095" t="s">
        <v>6433</v>
      </c>
      <c r="E5095" t="s">
        <v>200</v>
      </c>
      <c r="F5095" t="s">
        <v>201</v>
      </c>
      <c r="G5095" t="s">
        <v>202</v>
      </c>
      <c r="H5095">
        <v>2008</v>
      </c>
      <c r="I5095" s="2">
        <v>2303550.6</v>
      </c>
      <c r="J5095" s="2">
        <v>27</v>
      </c>
      <c r="K5095" s="2">
        <v>2303577.6</v>
      </c>
      <c r="L5095" t="s">
        <v>116</v>
      </c>
      <c r="M5095" s="3" t="b">
        <f>trust_funds5[[#This Row],[Contributions Outstanding (USD)]]=0</f>
        <v>0</v>
      </c>
      <c r="N5095" s="3" t="str">
        <f t="shared" si="395"/>
        <v>Outstanding</v>
      </c>
      <c r="O5095" s="3" t="str">
        <f t="shared" si="396"/>
        <v>High Contribution &amp; Recent</v>
      </c>
      <c r="P5095" s="3" t="str">
        <f t="shared" si="397"/>
        <v>Other</v>
      </c>
      <c r="Q5095" s="3" t="str">
        <f t="shared" si="398"/>
        <v>Other</v>
      </c>
      <c r="R5095" s="3" t="str">
        <f t="shared" si="399"/>
        <v>Not LCLS</v>
      </c>
      <c r="S5095" s="3" t="str" cm="1">
        <f t="array" ref="S5095">_xlfn.IFS(G5095 &gt; 5000000, "Very High", G5095 &gt; 1000000, "High", G5095 &gt; 500000, "Medium", TRUE, "Low")</f>
        <v>Very High</v>
      </c>
      <c r="T5095" s="3" t="str" cm="1">
        <f t="array" ref="T5095">_xlfn.IFS(B5095 &gt;= 2005, "Post-2005", B5095 &gt;= 2000, "2000-2004", TRUE, "Pre-2000")</f>
        <v>Post-2005</v>
      </c>
    </row>
    <row r="5096" spans="1:20" x14ac:dyDescent="0.85">
      <c r="A5096" s="1">
        <v>41164</v>
      </c>
      <c r="B5096" t="s">
        <v>374</v>
      </c>
      <c r="C5096" t="s">
        <v>6432</v>
      </c>
      <c r="D5096" t="s">
        <v>6433</v>
      </c>
      <c r="E5096" t="s">
        <v>85</v>
      </c>
      <c r="F5096" t="s">
        <v>86</v>
      </c>
      <c r="G5096" t="s">
        <v>87</v>
      </c>
      <c r="H5096">
        <v>2008</v>
      </c>
      <c r="I5096" s="2">
        <v>7361631.3799999999</v>
      </c>
      <c r="J5096" s="2">
        <v>0</v>
      </c>
      <c r="K5096" s="2">
        <v>7361631.3799999999</v>
      </c>
      <c r="L5096" t="s">
        <v>116</v>
      </c>
      <c r="M5096" s="3" t="b">
        <f>trust_funds5[[#This Row],[Contributions Outstanding (USD)]]=0</f>
        <v>1</v>
      </c>
      <c r="N5096" s="3" t="str">
        <f t="shared" si="395"/>
        <v>Outstanding</v>
      </c>
      <c r="O5096" s="3" t="str">
        <f t="shared" si="396"/>
        <v>High Contribution &amp; Recent</v>
      </c>
      <c r="P5096" s="3" t="str">
        <f t="shared" si="397"/>
        <v>Other</v>
      </c>
      <c r="Q5096" s="3" t="str">
        <f t="shared" si="398"/>
        <v>Other</v>
      </c>
      <c r="R5096" s="3" t="str">
        <f t="shared" si="399"/>
        <v>Not LCLS</v>
      </c>
      <c r="S5096" s="3" t="str" cm="1">
        <f t="array" ref="S5096">_xlfn.IFS(G5096 &gt; 5000000, "Very High", G5096 &gt; 1000000, "High", G5096 &gt; 500000, "Medium", TRUE, "Low")</f>
        <v>Very High</v>
      </c>
      <c r="T5096" s="3" t="str" cm="1">
        <f t="array" ref="T5096">_xlfn.IFS(B5096 &gt;= 2005, "Post-2005", B5096 &gt;= 2000, "2000-2004", TRUE, "Pre-2000")</f>
        <v>Post-2005</v>
      </c>
    </row>
    <row r="5097" spans="1:20" x14ac:dyDescent="0.85">
      <c r="A5097" s="1">
        <v>41164</v>
      </c>
      <c r="B5097" t="s">
        <v>3797</v>
      </c>
      <c r="C5097" t="s">
        <v>5953</v>
      </c>
      <c r="D5097" t="s">
        <v>5954</v>
      </c>
      <c r="E5097" t="s">
        <v>102</v>
      </c>
      <c r="F5097" t="s">
        <v>103</v>
      </c>
      <c r="G5097" t="s">
        <v>104</v>
      </c>
      <c r="H5097">
        <v>2008</v>
      </c>
      <c r="I5097" s="2">
        <v>1760995</v>
      </c>
      <c r="J5097" s="2">
        <v>0</v>
      </c>
      <c r="K5097" s="2">
        <v>1760995</v>
      </c>
      <c r="L5097" t="s">
        <v>116</v>
      </c>
      <c r="M5097" s="3" t="b">
        <f>trust_funds5[[#This Row],[Contributions Outstanding (USD)]]=0</f>
        <v>1</v>
      </c>
      <c r="N5097" s="3" t="str">
        <f t="shared" si="395"/>
        <v>Outstanding</v>
      </c>
      <c r="O5097" s="3" t="str">
        <f t="shared" si="396"/>
        <v>High Contribution &amp; Recent</v>
      </c>
      <c r="P5097" s="3" t="str">
        <f t="shared" si="397"/>
        <v>Other</v>
      </c>
      <c r="Q5097" s="3" t="str">
        <f t="shared" si="398"/>
        <v>Other</v>
      </c>
      <c r="R5097" s="3" t="str">
        <f t="shared" si="399"/>
        <v>Not LCLS</v>
      </c>
      <c r="S5097" s="3" t="str" cm="1">
        <f t="array" ref="S5097">_xlfn.IFS(G5097 &gt; 5000000, "Very High", G5097 &gt; 1000000, "High", G5097 &gt; 500000, "Medium", TRUE, "Low")</f>
        <v>Very High</v>
      </c>
      <c r="T5097" s="3" t="str" cm="1">
        <f t="array" ref="T5097">_xlfn.IFS(B5097 &gt;= 2005, "Post-2005", B5097 &gt;= 2000, "2000-2004", TRUE, "Pre-2000")</f>
        <v>Post-2005</v>
      </c>
    </row>
    <row r="5098" spans="1:20" x14ac:dyDescent="0.85">
      <c r="A5098" s="1">
        <v>41164</v>
      </c>
      <c r="B5098" t="s">
        <v>3797</v>
      </c>
      <c r="C5098" t="s">
        <v>5953</v>
      </c>
      <c r="D5098" t="s">
        <v>5954</v>
      </c>
      <c r="E5098" t="s">
        <v>1408</v>
      </c>
      <c r="F5098" t="s">
        <v>1409</v>
      </c>
      <c r="G5098" t="s">
        <v>1410</v>
      </c>
      <c r="H5098">
        <v>2008</v>
      </c>
      <c r="I5098" s="2">
        <v>1273006.51</v>
      </c>
      <c r="J5098" s="2">
        <v>0</v>
      </c>
      <c r="K5098" s="2">
        <v>1273006.51</v>
      </c>
      <c r="L5098" t="s">
        <v>116</v>
      </c>
      <c r="M5098" s="3" t="b">
        <f>trust_funds5[[#This Row],[Contributions Outstanding (USD)]]=0</f>
        <v>1</v>
      </c>
      <c r="N5098" s="3" t="str">
        <f t="shared" si="395"/>
        <v>Outstanding</v>
      </c>
      <c r="O5098" s="3" t="str">
        <f t="shared" si="396"/>
        <v>High Contribution &amp; Recent</v>
      </c>
      <c r="P5098" s="3" t="str">
        <f t="shared" si="397"/>
        <v>Other</v>
      </c>
      <c r="Q5098" s="3" t="str">
        <f t="shared" si="398"/>
        <v>Other</v>
      </c>
      <c r="R5098" s="3" t="str">
        <f t="shared" si="399"/>
        <v>Not LCLS</v>
      </c>
      <c r="S5098" s="3" t="str" cm="1">
        <f t="array" ref="S5098">_xlfn.IFS(G5098 &gt; 5000000, "Very High", G5098 &gt; 1000000, "High", G5098 &gt; 500000, "Medium", TRUE, "Low")</f>
        <v>Very High</v>
      </c>
      <c r="T5098" s="3" t="str" cm="1">
        <f t="array" ref="T5098">_xlfn.IFS(B5098 &gt;= 2005, "Post-2005", B5098 &gt;= 2000, "2000-2004", TRUE, "Pre-2000")</f>
        <v>Post-2005</v>
      </c>
    </row>
    <row r="5099" spans="1:20" x14ac:dyDescent="0.85">
      <c r="A5099" s="1">
        <v>41164</v>
      </c>
      <c r="B5099" t="s">
        <v>3797</v>
      </c>
      <c r="C5099" t="s">
        <v>5953</v>
      </c>
      <c r="D5099" t="s">
        <v>5954</v>
      </c>
      <c r="E5099" t="s">
        <v>21</v>
      </c>
      <c r="F5099" t="s">
        <v>22</v>
      </c>
      <c r="G5099" t="s">
        <v>23</v>
      </c>
      <c r="H5099">
        <v>2008</v>
      </c>
      <c r="I5099" s="2">
        <v>613308.80000000005</v>
      </c>
      <c r="J5099" s="2">
        <v>0</v>
      </c>
      <c r="K5099" s="2">
        <v>613308.80000000005</v>
      </c>
      <c r="L5099" t="s">
        <v>116</v>
      </c>
      <c r="M5099" s="3" t="b">
        <f>trust_funds5[[#This Row],[Contributions Outstanding (USD)]]=0</f>
        <v>1</v>
      </c>
      <c r="N5099" s="3" t="str">
        <f t="shared" si="395"/>
        <v>Outstanding</v>
      </c>
      <c r="O5099" s="3" t="str">
        <f t="shared" si="396"/>
        <v>High Contribution &amp; Recent</v>
      </c>
      <c r="P5099" s="3" t="str">
        <f t="shared" si="397"/>
        <v>Other</v>
      </c>
      <c r="Q5099" s="3" t="str">
        <f t="shared" si="398"/>
        <v>Other</v>
      </c>
      <c r="R5099" s="3" t="str">
        <f t="shared" si="399"/>
        <v>Not LCLS</v>
      </c>
      <c r="S5099" s="3" t="str" cm="1">
        <f t="array" ref="S5099">_xlfn.IFS(G5099 &gt; 5000000, "Very High", G5099 &gt; 1000000, "High", G5099 &gt; 500000, "Medium", TRUE, "Low")</f>
        <v>Very High</v>
      </c>
      <c r="T5099" s="3" t="str" cm="1">
        <f t="array" ref="T5099">_xlfn.IFS(B5099 &gt;= 2005, "Post-2005", B5099 &gt;= 2000, "2000-2004", TRUE, "Pre-2000")</f>
        <v>Post-2005</v>
      </c>
    </row>
    <row r="5100" spans="1:20" x14ac:dyDescent="0.85">
      <c r="A5100" s="1">
        <v>41164</v>
      </c>
      <c r="B5100" t="s">
        <v>3797</v>
      </c>
      <c r="C5100" t="s">
        <v>6434</v>
      </c>
      <c r="D5100" t="s">
        <v>6435</v>
      </c>
      <c r="E5100" t="s">
        <v>102</v>
      </c>
      <c r="F5100" t="s">
        <v>103</v>
      </c>
      <c r="G5100" t="s">
        <v>104</v>
      </c>
      <c r="H5100">
        <v>2008</v>
      </c>
      <c r="I5100" s="2">
        <v>118286000</v>
      </c>
      <c r="J5100" s="2">
        <v>0</v>
      </c>
      <c r="K5100" s="2">
        <v>118286000</v>
      </c>
      <c r="L5100" t="s">
        <v>18</v>
      </c>
      <c r="M5100" s="3" t="b">
        <f>trust_funds5[[#This Row],[Contributions Outstanding (USD)]]=0</f>
        <v>1</v>
      </c>
      <c r="N5100" s="3" t="str">
        <f t="shared" si="395"/>
        <v>Outstanding</v>
      </c>
      <c r="O5100" s="3" t="str">
        <f t="shared" si="396"/>
        <v>High Contribution &amp; Recent</v>
      </c>
      <c r="P5100" s="3" t="str">
        <f t="shared" si="397"/>
        <v>Other</v>
      </c>
      <c r="Q5100" s="3" t="str">
        <f t="shared" si="398"/>
        <v>Other</v>
      </c>
      <c r="R5100" s="3" t="str">
        <f t="shared" si="399"/>
        <v>Not LCLS</v>
      </c>
      <c r="S5100" s="3" t="str" cm="1">
        <f t="array" ref="S5100">_xlfn.IFS(G5100 &gt; 5000000, "Very High", G5100 &gt; 1000000, "High", G5100 &gt; 500000, "Medium", TRUE, "Low")</f>
        <v>Very High</v>
      </c>
      <c r="T5100" s="3" t="str" cm="1">
        <f t="array" ref="T5100">_xlfn.IFS(B5100 &gt;= 2005, "Post-2005", B5100 &gt;= 2000, "2000-2004", TRUE, "Pre-2000")</f>
        <v>Post-2005</v>
      </c>
    </row>
    <row r="5101" spans="1:20" x14ac:dyDescent="0.85">
      <c r="A5101" s="1">
        <v>41164</v>
      </c>
      <c r="B5101" t="s">
        <v>5495</v>
      </c>
      <c r="C5101" t="s">
        <v>5496</v>
      </c>
      <c r="D5101" t="s">
        <v>5497</v>
      </c>
      <c r="E5101" t="s">
        <v>56</v>
      </c>
      <c r="F5101" t="s">
        <v>57</v>
      </c>
      <c r="G5101" t="s">
        <v>58</v>
      </c>
      <c r="H5101">
        <v>2008</v>
      </c>
      <c r="I5101" s="2">
        <v>431850</v>
      </c>
      <c r="J5101" s="2">
        <v>0</v>
      </c>
      <c r="K5101" s="2">
        <v>431850</v>
      </c>
      <c r="L5101" t="s">
        <v>116</v>
      </c>
      <c r="M5101" s="3" t="b">
        <f>trust_funds5[[#This Row],[Contributions Outstanding (USD)]]=0</f>
        <v>1</v>
      </c>
      <c r="N5101" s="3" t="str">
        <f t="shared" si="395"/>
        <v>Outstanding</v>
      </c>
      <c r="O5101" s="3" t="str">
        <f t="shared" si="396"/>
        <v>High Contribution &amp; Recent</v>
      </c>
      <c r="P5101" s="3" t="str">
        <f t="shared" si="397"/>
        <v>Other</v>
      </c>
      <c r="Q5101" s="3" t="str">
        <f t="shared" si="398"/>
        <v>Other</v>
      </c>
      <c r="R5101" s="3" t="str">
        <f t="shared" si="399"/>
        <v>Not LCLS</v>
      </c>
      <c r="S5101" s="3" t="str" cm="1">
        <f t="array" ref="S5101">_xlfn.IFS(G5101 &gt; 5000000, "Very High", G5101 &gt; 1000000, "High", G5101 &gt; 500000, "Medium", TRUE, "Low")</f>
        <v>Very High</v>
      </c>
      <c r="T5101" s="3" t="str" cm="1">
        <f t="array" ref="T5101">_xlfn.IFS(B5101 &gt;= 2005, "Post-2005", B5101 &gt;= 2000, "2000-2004", TRUE, "Pre-2000")</f>
        <v>Post-2005</v>
      </c>
    </row>
    <row r="5102" spans="1:20" x14ac:dyDescent="0.85">
      <c r="A5102" s="1">
        <v>41164</v>
      </c>
      <c r="B5102" t="s">
        <v>5495</v>
      </c>
      <c r="C5102" t="s">
        <v>5496</v>
      </c>
      <c r="D5102" t="s">
        <v>5497</v>
      </c>
      <c r="E5102" t="s">
        <v>264</v>
      </c>
      <c r="F5102" t="s">
        <v>265</v>
      </c>
      <c r="G5102" t="s">
        <v>1350</v>
      </c>
      <c r="H5102">
        <v>2008</v>
      </c>
      <c r="I5102" s="2">
        <v>707130</v>
      </c>
      <c r="J5102" s="2">
        <v>0</v>
      </c>
      <c r="K5102" s="2">
        <v>707130</v>
      </c>
      <c r="L5102" t="s">
        <v>116</v>
      </c>
      <c r="M5102" s="3" t="b">
        <f>trust_funds5[[#This Row],[Contributions Outstanding (USD)]]=0</f>
        <v>1</v>
      </c>
      <c r="N5102" s="3" t="str">
        <f t="shared" si="395"/>
        <v>Outstanding</v>
      </c>
      <c r="O5102" s="3" t="str">
        <f t="shared" si="396"/>
        <v>High Contribution &amp; Recent</v>
      </c>
      <c r="P5102" s="3" t="str">
        <f t="shared" si="397"/>
        <v>Other</v>
      </c>
      <c r="Q5102" s="3" t="str">
        <f t="shared" si="398"/>
        <v>Other</v>
      </c>
      <c r="R5102" s="3" t="str">
        <f t="shared" si="399"/>
        <v>Not LCLS</v>
      </c>
      <c r="S5102" s="3" t="str" cm="1">
        <f t="array" ref="S5102">_xlfn.IFS(G5102 &gt; 5000000, "Very High", G5102 &gt; 1000000, "High", G5102 &gt; 500000, "Medium", TRUE, "Low")</f>
        <v>Very High</v>
      </c>
      <c r="T5102" s="3" t="str" cm="1">
        <f t="array" ref="T5102">_xlfn.IFS(B5102 &gt;= 2005, "Post-2005", B5102 &gt;= 2000, "2000-2004", TRUE, "Pre-2000")</f>
        <v>Post-2005</v>
      </c>
    </row>
    <row r="5103" spans="1:20" x14ac:dyDescent="0.85">
      <c r="A5103" s="1">
        <v>41164</v>
      </c>
      <c r="B5103" t="s">
        <v>5495</v>
      </c>
      <c r="C5103" t="s">
        <v>5496</v>
      </c>
      <c r="D5103" t="s">
        <v>5497</v>
      </c>
      <c r="E5103" t="s">
        <v>85</v>
      </c>
      <c r="F5103" t="s">
        <v>86</v>
      </c>
      <c r="G5103" t="s">
        <v>87</v>
      </c>
      <c r="H5103">
        <v>2008</v>
      </c>
      <c r="I5103" s="2">
        <v>791064.22</v>
      </c>
      <c r="J5103" s="2">
        <v>0</v>
      </c>
      <c r="K5103" s="2">
        <v>791064.22</v>
      </c>
      <c r="L5103" t="s">
        <v>116</v>
      </c>
      <c r="M5103" s="3" t="b">
        <f>trust_funds5[[#This Row],[Contributions Outstanding (USD)]]=0</f>
        <v>1</v>
      </c>
      <c r="N5103" s="3" t="str">
        <f t="shared" si="395"/>
        <v>Outstanding</v>
      </c>
      <c r="O5103" s="3" t="str">
        <f t="shared" si="396"/>
        <v>High Contribution &amp; Recent</v>
      </c>
      <c r="P5103" s="3" t="str">
        <f t="shared" si="397"/>
        <v>Other</v>
      </c>
      <c r="Q5103" s="3" t="str">
        <f t="shared" si="398"/>
        <v>Other</v>
      </c>
      <c r="R5103" s="3" t="str">
        <f t="shared" si="399"/>
        <v>Not LCLS</v>
      </c>
      <c r="S5103" s="3" t="str" cm="1">
        <f t="array" ref="S5103">_xlfn.IFS(G5103 &gt; 5000000, "Very High", G5103 &gt; 1000000, "High", G5103 &gt; 500000, "Medium", TRUE, "Low")</f>
        <v>Very High</v>
      </c>
      <c r="T5103" s="3" t="str" cm="1">
        <f t="array" ref="T5103">_xlfn.IFS(B5103 &gt;= 2005, "Post-2005", B5103 &gt;= 2000, "2000-2004", TRUE, "Pre-2000")</f>
        <v>Post-2005</v>
      </c>
    </row>
    <row r="5104" spans="1:20" x14ac:dyDescent="0.85">
      <c r="A5104" s="1">
        <v>41164</v>
      </c>
      <c r="B5104" t="s">
        <v>5495</v>
      </c>
      <c r="C5104" t="s">
        <v>5496</v>
      </c>
      <c r="D5104" t="s">
        <v>5497</v>
      </c>
      <c r="E5104" t="s">
        <v>2863</v>
      </c>
      <c r="F5104" t="s">
        <v>2864</v>
      </c>
      <c r="G5104" t="s">
        <v>2865</v>
      </c>
      <c r="H5104">
        <v>2008</v>
      </c>
      <c r="I5104" s="2">
        <v>2159700</v>
      </c>
      <c r="J5104" s="2">
        <v>0</v>
      </c>
      <c r="K5104" s="2">
        <v>2159700</v>
      </c>
      <c r="L5104" t="s">
        <v>116</v>
      </c>
      <c r="M5104" s="3" t="b">
        <f>trust_funds5[[#This Row],[Contributions Outstanding (USD)]]=0</f>
        <v>1</v>
      </c>
      <c r="N5104" s="3" t="str">
        <f t="shared" si="395"/>
        <v>Outstanding</v>
      </c>
      <c r="O5104" s="3" t="str">
        <f t="shared" si="396"/>
        <v>High Contribution &amp; Recent</v>
      </c>
      <c r="P5104" s="3" t="str">
        <f t="shared" si="397"/>
        <v>Other</v>
      </c>
      <c r="Q5104" s="3" t="str">
        <f t="shared" si="398"/>
        <v>Other</v>
      </c>
      <c r="R5104" s="3" t="str">
        <f t="shared" si="399"/>
        <v>Not LCLS</v>
      </c>
      <c r="S5104" s="3" t="str" cm="1">
        <f t="array" ref="S5104">_xlfn.IFS(G5104 &gt; 5000000, "Very High", G5104 &gt; 1000000, "High", G5104 &gt; 500000, "Medium", TRUE, "Low")</f>
        <v>Very High</v>
      </c>
      <c r="T5104" s="3" t="str" cm="1">
        <f t="array" ref="T5104">_xlfn.IFS(B5104 &gt;= 2005, "Post-2005", B5104 &gt;= 2000, "2000-2004", TRUE, "Pre-2000")</f>
        <v>Post-2005</v>
      </c>
    </row>
    <row r="5105" spans="1:20" x14ac:dyDescent="0.85">
      <c r="A5105" s="1">
        <v>41164</v>
      </c>
      <c r="B5105" t="s">
        <v>5495</v>
      </c>
      <c r="C5105" t="s">
        <v>5496</v>
      </c>
      <c r="D5105" t="s">
        <v>5497</v>
      </c>
      <c r="E5105" t="s">
        <v>293</v>
      </c>
      <c r="F5105" t="s">
        <v>294</v>
      </c>
      <c r="G5105" t="s">
        <v>295</v>
      </c>
      <c r="H5105">
        <v>2008</v>
      </c>
      <c r="I5105" s="2">
        <v>300000</v>
      </c>
      <c r="J5105" s="2">
        <v>0</v>
      </c>
      <c r="K5105" s="2">
        <v>300000</v>
      </c>
      <c r="L5105" t="s">
        <v>116</v>
      </c>
      <c r="M5105" s="3" t="b">
        <f>trust_funds5[[#This Row],[Contributions Outstanding (USD)]]=0</f>
        <v>1</v>
      </c>
      <c r="N5105" s="3" t="str">
        <f t="shared" si="395"/>
        <v>Outstanding</v>
      </c>
      <c r="O5105" s="3" t="str">
        <f t="shared" si="396"/>
        <v>High Contribution &amp; Recent</v>
      </c>
      <c r="P5105" s="3" t="str">
        <f t="shared" si="397"/>
        <v>Other</v>
      </c>
      <c r="Q5105" s="3" t="str">
        <f t="shared" si="398"/>
        <v>Other</v>
      </c>
      <c r="R5105" s="3" t="str">
        <f t="shared" si="399"/>
        <v>Not LCLS</v>
      </c>
      <c r="S5105" s="3" t="str" cm="1">
        <f t="array" ref="S5105">_xlfn.IFS(G5105 &gt; 5000000, "Very High", G5105 &gt; 1000000, "High", G5105 &gt; 500000, "Medium", TRUE, "Low")</f>
        <v>Very High</v>
      </c>
      <c r="T5105" s="3" t="str" cm="1">
        <f t="array" ref="T5105">_xlfn.IFS(B5105 &gt;= 2005, "Post-2005", B5105 &gt;= 2000, "2000-2004", TRUE, "Pre-2000")</f>
        <v>Post-2005</v>
      </c>
    </row>
    <row r="5106" spans="1:20" x14ac:dyDescent="0.85">
      <c r="A5106" s="1">
        <v>41164</v>
      </c>
      <c r="B5106" t="s">
        <v>5958</v>
      </c>
      <c r="C5106" t="s">
        <v>6873</v>
      </c>
      <c r="D5106" t="s">
        <v>5960</v>
      </c>
      <c r="E5106" t="s">
        <v>293</v>
      </c>
      <c r="F5106" t="s">
        <v>294</v>
      </c>
      <c r="G5106" t="s">
        <v>4803</v>
      </c>
      <c r="H5106">
        <v>2008</v>
      </c>
      <c r="I5106" s="2">
        <v>112084.64</v>
      </c>
      <c r="J5106" s="2">
        <v>0</v>
      </c>
      <c r="K5106" s="2">
        <v>112084.64</v>
      </c>
      <c r="L5106" t="s">
        <v>116</v>
      </c>
      <c r="M5106" s="3" t="b">
        <f>trust_funds5[[#This Row],[Contributions Outstanding (USD)]]=0</f>
        <v>1</v>
      </c>
      <c r="N5106" s="3" t="str">
        <f t="shared" si="395"/>
        <v>Outstanding</v>
      </c>
      <c r="O5106" s="3" t="str">
        <f t="shared" si="396"/>
        <v>High Contribution &amp; Recent</v>
      </c>
      <c r="P5106" s="3" t="str">
        <f t="shared" si="397"/>
        <v>Other</v>
      </c>
      <c r="Q5106" s="3" t="str">
        <f t="shared" si="398"/>
        <v>Other</v>
      </c>
      <c r="R5106" s="3" t="str">
        <f t="shared" si="399"/>
        <v>Not LCLS</v>
      </c>
      <c r="S5106" s="3" t="str" cm="1">
        <f t="array" ref="S5106">_xlfn.IFS(G5106 &gt; 5000000, "Very High", G5106 &gt; 1000000, "High", G5106 &gt; 500000, "Medium", TRUE, "Low")</f>
        <v>Very High</v>
      </c>
      <c r="T5106" s="3" t="str" cm="1">
        <f t="array" ref="T5106">_xlfn.IFS(B5106 &gt;= 2005, "Post-2005", B5106 &gt;= 2000, "2000-2004", TRUE, "Pre-2000")</f>
        <v>Post-2005</v>
      </c>
    </row>
    <row r="5107" spans="1:20" x14ac:dyDescent="0.85">
      <c r="A5107" s="1">
        <v>41164</v>
      </c>
      <c r="B5107" t="s">
        <v>5958</v>
      </c>
      <c r="C5107" t="s">
        <v>6873</v>
      </c>
      <c r="D5107" t="s">
        <v>5960</v>
      </c>
      <c r="E5107" t="s">
        <v>102</v>
      </c>
      <c r="F5107" t="s">
        <v>103</v>
      </c>
      <c r="G5107" t="s">
        <v>104</v>
      </c>
      <c r="H5107">
        <v>2008</v>
      </c>
      <c r="I5107" s="2">
        <v>1588400</v>
      </c>
      <c r="J5107" s="2">
        <v>0</v>
      </c>
      <c r="K5107" s="2">
        <v>1588400</v>
      </c>
      <c r="L5107" t="s">
        <v>116</v>
      </c>
      <c r="M5107" s="3" t="b">
        <f>trust_funds5[[#This Row],[Contributions Outstanding (USD)]]=0</f>
        <v>1</v>
      </c>
      <c r="N5107" s="3" t="str">
        <f t="shared" si="395"/>
        <v>Outstanding</v>
      </c>
      <c r="O5107" s="3" t="str">
        <f t="shared" si="396"/>
        <v>High Contribution &amp; Recent</v>
      </c>
      <c r="P5107" s="3" t="str">
        <f t="shared" si="397"/>
        <v>Other</v>
      </c>
      <c r="Q5107" s="3" t="str">
        <f t="shared" si="398"/>
        <v>Other</v>
      </c>
      <c r="R5107" s="3" t="str">
        <f t="shared" si="399"/>
        <v>Not LCLS</v>
      </c>
      <c r="S5107" s="3" t="str" cm="1">
        <f t="array" ref="S5107">_xlfn.IFS(G5107 &gt; 5000000, "Very High", G5107 &gt; 1000000, "High", G5107 &gt; 500000, "Medium", TRUE, "Low")</f>
        <v>Very High</v>
      </c>
      <c r="T5107" s="3" t="str" cm="1">
        <f t="array" ref="T5107">_xlfn.IFS(B5107 &gt;= 2005, "Post-2005", B5107 &gt;= 2000, "2000-2004", TRUE, "Pre-2000")</f>
        <v>Post-2005</v>
      </c>
    </row>
    <row r="5108" spans="1:20" x14ac:dyDescent="0.85">
      <c r="A5108" s="1">
        <v>41164</v>
      </c>
      <c r="B5108" t="s">
        <v>5958</v>
      </c>
      <c r="C5108" t="s">
        <v>6873</v>
      </c>
      <c r="D5108" t="s">
        <v>5960</v>
      </c>
      <c r="E5108" t="s">
        <v>1698</v>
      </c>
      <c r="F5108" t="s">
        <v>1699</v>
      </c>
      <c r="G5108" t="s">
        <v>1700</v>
      </c>
      <c r="H5108">
        <v>2008</v>
      </c>
      <c r="I5108" s="2">
        <v>1000000</v>
      </c>
      <c r="J5108" s="2">
        <v>0</v>
      </c>
      <c r="K5108" s="2">
        <v>1000000</v>
      </c>
      <c r="L5108" t="s">
        <v>116</v>
      </c>
      <c r="M5108" s="3" t="b">
        <f>trust_funds5[[#This Row],[Contributions Outstanding (USD)]]=0</f>
        <v>1</v>
      </c>
      <c r="N5108" s="3" t="str">
        <f t="shared" si="395"/>
        <v>Outstanding</v>
      </c>
      <c r="O5108" s="3" t="str">
        <f t="shared" si="396"/>
        <v>High Contribution &amp; Recent</v>
      </c>
      <c r="P5108" s="3" t="str">
        <f t="shared" si="397"/>
        <v>Other</v>
      </c>
      <c r="Q5108" s="3" t="str">
        <f t="shared" si="398"/>
        <v>Other</v>
      </c>
      <c r="R5108" s="3" t="str">
        <f t="shared" si="399"/>
        <v>Not LCLS</v>
      </c>
      <c r="S5108" s="3" t="str" cm="1">
        <f t="array" ref="S5108">_xlfn.IFS(G5108 &gt; 5000000, "Very High", G5108 &gt; 1000000, "High", G5108 &gt; 500000, "Medium", TRUE, "Low")</f>
        <v>Very High</v>
      </c>
      <c r="T5108" s="3" t="str" cm="1">
        <f t="array" ref="T5108">_xlfn.IFS(B5108 &gt;= 2005, "Post-2005", B5108 &gt;= 2000, "2000-2004", TRUE, "Pre-2000")</f>
        <v>Post-2005</v>
      </c>
    </row>
    <row r="5109" spans="1:20" x14ac:dyDescent="0.85">
      <c r="A5109" s="1">
        <v>41164</v>
      </c>
      <c r="B5109" t="s">
        <v>4456</v>
      </c>
      <c r="C5109" t="s">
        <v>6874</v>
      </c>
      <c r="D5109" t="s">
        <v>6875</v>
      </c>
      <c r="E5109" t="s">
        <v>56</v>
      </c>
      <c r="F5109" t="s">
        <v>57</v>
      </c>
      <c r="G5109" t="s">
        <v>58</v>
      </c>
      <c r="H5109">
        <v>2008</v>
      </c>
      <c r="I5109" s="2">
        <v>21136780</v>
      </c>
      <c r="J5109" s="2">
        <v>0</v>
      </c>
      <c r="K5109" s="2">
        <v>21136780</v>
      </c>
      <c r="L5109" t="s">
        <v>116</v>
      </c>
      <c r="M5109" s="3" t="b">
        <f>trust_funds5[[#This Row],[Contributions Outstanding (USD)]]=0</f>
        <v>1</v>
      </c>
      <c r="N5109" s="3" t="str">
        <f t="shared" si="395"/>
        <v>Outstanding</v>
      </c>
      <c r="O5109" s="3" t="str">
        <f t="shared" si="396"/>
        <v>High Contribution &amp; Recent</v>
      </c>
      <c r="P5109" s="3" t="str">
        <f t="shared" si="397"/>
        <v>Other</v>
      </c>
      <c r="Q5109" s="3" t="str">
        <f t="shared" si="398"/>
        <v>Other</v>
      </c>
      <c r="R5109" s="3" t="str">
        <f t="shared" si="399"/>
        <v>Not LCLS</v>
      </c>
      <c r="S5109" s="3" t="str" cm="1">
        <f t="array" ref="S5109">_xlfn.IFS(G5109 &gt; 5000000, "Very High", G5109 &gt; 1000000, "High", G5109 &gt; 500000, "Medium", TRUE, "Low")</f>
        <v>Very High</v>
      </c>
      <c r="T5109" s="3" t="str" cm="1">
        <f t="array" ref="T5109">_xlfn.IFS(B5109 &gt;= 2005, "Post-2005", B5109 &gt;= 2000, "2000-2004", TRUE, "Pre-2000")</f>
        <v>Post-2005</v>
      </c>
    </row>
    <row r="5110" spans="1:20" x14ac:dyDescent="0.85">
      <c r="A5110" s="1">
        <v>41164</v>
      </c>
      <c r="B5110" t="s">
        <v>1450</v>
      </c>
      <c r="C5110" t="s">
        <v>5961</v>
      </c>
      <c r="D5110" t="s">
        <v>5962</v>
      </c>
      <c r="E5110" t="s">
        <v>264</v>
      </c>
      <c r="F5110" t="s">
        <v>265</v>
      </c>
      <c r="G5110" t="s">
        <v>1350</v>
      </c>
      <c r="H5110">
        <v>2008</v>
      </c>
      <c r="I5110" s="2">
        <v>555540</v>
      </c>
      <c r="J5110" s="2">
        <v>0</v>
      </c>
      <c r="K5110" s="2">
        <v>555540</v>
      </c>
      <c r="L5110" t="s">
        <v>116</v>
      </c>
      <c r="M5110" s="3" t="b">
        <f>trust_funds5[[#This Row],[Contributions Outstanding (USD)]]=0</f>
        <v>1</v>
      </c>
      <c r="N5110" s="3" t="str">
        <f t="shared" si="395"/>
        <v>Outstanding</v>
      </c>
      <c r="O5110" s="3" t="str">
        <f t="shared" si="396"/>
        <v>High Contribution &amp; Recent</v>
      </c>
      <c r="P5110" s="3" t="str">
        <f t="shared" si="397"/>
        <v>Other</v>
      </c>
      <c r="Q5110" s="3" t="str">
        <f t="shared" si="398"/>
        <v>Other</v>
      </c>
      <c r="R5110" s="3" t="str">
        <f t="shared" si="399"/>
        <v>Not LCLS</v>
      </c>
      <c r="S5110" s="3" t="str" cm="1">
        <f t="array" ref="S5110">_xlfn.IFS(G5110 &gt; 5000000, "Very High", G5110 &gt; 1000000, "High", G5110 &gt; 500000, "Medium", TRUE, "Low")</f>
        <v>Very High</v>
      </c>
      <c r="T5110" s="3" t="str" cm="1">
        <f t="array" ref="T5110">_xlfn.IFS(B5110 &gt;= 2005, "Post-2005", B5110 &gt;= 2000, "2000-2004", TRUE, "Pre-2000")</f>
        <v>Post-2005</v>
      </c>
    </row>
    <row r="5111" spans="1:20" x14ac:dyDescent="0.85">
      <c r="A5111" s="1">
        <v>41164</v>
      </c>
      <c r="B5111" t="s">
        <v>1450</v>
      </c>
      <c r="C5111" t="s">
        <v>5961</v>
      </c>
      <c r="D5111" t="s">
        <v>5962</v>
      </c>
      <c r="E5111" t="s">
        <v>1408</v>
      </c>
      <c r="F5111" t="s">
        <v>1409</v>
      </c>
      <c r="G5111" t="s">
        <v>1410</v>
      </c>
      <c r="H5111">
        <v>2008</v>
      </c>
      <c r="I5111" s="2">
        <v>290200</v>
      </c>
      <c r="J5111" s="2">
        <v>0</v>
      </c>
      <c r="K5111" s="2">
        <v>290200</v>
      </c>
      <c r="L5111" t="s">
        <v>116</v>
      </c>
      <c r="M5111" s="3" t="b">
        <f>trust_funds5[[#This Row],[Contributions Outstanding (USD)]]=0</f>
        <v>1</v>
      </c>
      <c r="N5111" s="3" t="str">
        <f t="shared" si="395"/>
        <v>Outstanding</v>
      </c>
      <c r="O5111" s="3" t="str">
        <f t="shared" si="396"/>
        <v>High Contribution &amp; Recent</v>
      </c>
      <c r="P5111" s="3" t="str">
        <f t="shared" si="397"/>
        <v>Other</v>
      </c>
      <c r="Q5111" s="3" t="str">
        <f t="shared" si="398"/>
        <v>Other</v>
      </c>
      <c r="R5111" s="3" t="str">
        <f t="shared" si="399"/>
        <v>Not LCLS</v>
      </c>
      <c r="S5111" s="3" t="str" cm="1">
        <f t="array" ref="S5111">_xlfn.IFS(G5111 &gt; 5000000, "Very High", G5111 &gt; 1000000, "High", G5111 &gt; 500000, "Medium", TRUE, "Low")</f>
        <v>Very High</v>
      </c>
      <c r="T5111" s="3" t="str" cm="1">
        <f t="array" ref="T5111">_xlfn.IFS(B5111 &gt;= 2005, "Post-2005", B5111 &gt;= 2000, "2000-2004", TRUE, "Pre-2000")</f>
        <v>Post-2005</v>
      </c>
    </row>
    <row r="5112" spans="1:20" x14ac:dyDescent="0.85">
      <c r="A5112" s="1">
        <v>41164</v>
      </c>
      <c r="B5112" t="s">
        <v>4456</v>
      </c>
      <c r="C5112" t="s">
        <v>6876</v>
      </c>
      <c r="D5112" t="s">
        <v>6877</v>
      </c>
      <c r="E5112" t="s">
        <v>85</v>
      </c>
      <c r="F5112" t="s">
        <v>86</v>
      </c>
      <c r="G5112" t="s">
        <v>87</v>
      </c>
      <c r="H5112">
        <v>2008</v>
      </c>
      <c r="I5112" s="2">
        <v>5146225</v>
      </c>
      <c r="J5112" s="2">
        <v>0</v>
      </c>
      <c r="K5112" s="2">
        <v>5146225</v>
      </c>
      <c r="L5112" t="s">
        <v>116</v>
      </c>
      <c r="M5112" s="3" t="b">
        <f>trust_funds5[[#This Row],[Contributions Outstanding (USD)]]=0</f>
        <v>1</v>
      </c>
      <c r="N5112" s="3" t="str">
        <f t="shared" si="395"/>
        <v>Outstanding</v>
      </c>
      <c r="O5112" s="3" t="str">
        <f t="shared" si="396"/>
        <v>High Contribution &amp; Recent</v>
      </c>
      <c r="P5112" s="3" t="str">
        <f t="shared" si="397"/>
        <v>Other</v>
      </c>
      <c r="Q5112" s="3" t="str">
        <f t="shared" si="398"/>
        <v>Other</v>
      </c>
      <c r="R5112" s="3" t="str">
        <f t="shared" si="399"/>
        <v>Not LCLS</v>
      </c>
      <c r="S5112" s="3" t="str" cm="1">
        <f t="array" ref="S5112">_xlfn.IFS(G5112 &gt; 5000000, "Very High", G5112 &gt; 1000000, "High", G5112 &gt; 500000, "Medium", TRUE, "Low")</f>
        <v>Very High</v>
      </c>
      <c r="T5112" s="3" t="str" cm="1">
        <f t="array" ref="T5112">_xlfn.IFS(B5112 &gt;= 2005, "Post-2005", B5112 &gt;= 2000, "2000-2004", TRUE, "Pre-2000")</f>
        <v>Post-2005</v>
      </c>
    </row>
    <row r="5113" spans="1:20" x14ac:dyDescent="0.85">
      <c r="A5113" s="1">
        <v>41164</v>
      </c>
      <c r="B5113" t="s">
        <v>4456</v>
      </c>
      <c r="C5113" t="s">
        <v>6876</v>
      </c>
      <c r="D5113" t="s">
        <v>6877</v>
      </c>
      <c r="E5113" t="s">
        <v>1408</v>
      </c>
      <c r="F5113" t="s">
        <v>1409</v>
      </c>
      <c r="G5113" t="s">
        <v>1410</v>
      </c>
      <c r="H5113">
        <v>2008</v>
      </c>
      <c r="I5113" s="2">
        <v>8212600</v>
      </c>
      <c r="J5113" s="2">
        <v>0</v>
      </c>
      <c r="K5113" s="2">
        <v>8212600</v>
      </c>
      <c r="L5113" t="s">
        <v>116</v>
      </c>
      <c r="M5113" s="3" t="b">
        <f>trust_funds5[[#This Row],[Contributions Outstanding (USD)]]=0</f>
        <v>1</v>
      </c>
      <c r="N5113" s="3" t="str">
        <f t="shared" si="395"/>
        <v>Outstanding</v>
      </c>
      <c r="O5113" s="3" t="str">
        <f t="shared" si="396"/>
        <v>High Contribution &amp; Recent</v>
      </c>
      <c r="P5113" s="3" t="str">
        <f t="shared" si="397"/>
        <v>Other</v>
      </c>
      <c r="Q5113" s="3" t="str">
        <f t="shared" si="398"/>
        <v>Other</v>
      </c>
      <c r="R5113" s="3" t="str">
        <f t="shared" si="399"/>
        <v>Not LCLS</v>
      </c>
      <c r="S5113" s="3" t="str" cm="1">
        <f t="array" ref="S5113">_xlfn.IFS(G5113 &gt; 5000000, "Very High", G5113 &gt; 1000000, "High", G5113 &gt; 500000, "Medium", TRUE, "Low")</f>
        <v>Very High</v>
      </c>
      <c r="T5113" s="3" t="str" cm="1">
        <f t="array" ref="T5113">_xlfn.IFS(B5113 &gt;= 2005, "Post-2005", B5113 &gt;= 2000, "2000-2004", TRUE, "Pre-2000")</f>
        <v>Post-2005</v>
      </c>
    </row>
    <row r="5114" spans="1:20" x14ac:dyDescent="0.85">
      <c r="A5114" s="1">
        <v>41164</v>
      </c>
      <c r="B5114" t="s">
        <v>4456</v>
      </c>
      <c r="C5114" t="s">
        <v>6876</v>
      </c>
      <c r="D5114" t="s">
        <v>6877</v>
      </c>
      <c r="E5114" t="s">
        <v>42</v>
      </c>
      <c r="F5114" t="s">
        <v>43</v>
      </c>
      <c r="G5114" t="s">
        <v>44</v>
      </c>
      <c r="H5114">
        <v>2008</v>
      </c>
      <c r="I5114" s="2">
        <v>959140.6</v>
      </c>
      <c r="J5114" s="2">
        <v>0</v>
      </c>
      <c r="K5114" s="2">
        <v>959140.6</v>
      </c>
      <c r="L5114" t="s">
        <v>116</v>
      </c>
      <c r="M5114" s="3" t="b">
        <f>trust_funds5[[#This Row],[Contributions Outstanding (USD)]]=0</f>
        <v>1</v>
      </c>
      <c r="N5114" s="3" t="str">
        <f t="shared" si="395"/>
        <v>Outstanding</v>
      </c>
      <c r="O5114" s="3" t="str">
        <f t="shared" si="396"/>
        <v>High Contribution &amp; Recent</v>
      </c>
      <c r="P5114" s="3" t="str">
        <f t="shared" si="397"/>
        <v>Other</v>
      </c>
      <c r="Q5114" s="3" t="str">
        <f t="shared" si="398"/>
        <v>Other</v>
      </c>
      <c r="R5114" s="3" t="str">
        <f t="shared" si="399"/>
        <v>Not LCLS</v>
      </c>
      <c r="S5114" s="3" t="str" cm="1">
        <f t="array" ref="S5114">_xlfn.IFS(G5114 &gt; 5000000, "Very High", G5114 &gt; 1000000, "High", G5114 &gt; 500000, "Medium", TRUE, "Low")</f>
        <v>Very High</v>
      </c>
      <c r="T5114" s="3" t="str" cm="1">
        <f t="array" ref="T5114">_xlfn.IFS(B5114 &gt;= 2005, "Post-2005", B5114 &gt;= 2000, "2000-2004", TRUE, "Pre-2000")</f>
        <v>Post-2005</v>
      </c>
    </row>
    <row r="5115" spans="1:20" x14ac:dyDescent="0.85">
      <c r="A5115" s="1">
        <v>41164</v>
      </c>
      <c r="B5115" t="s">
        <v>3797</v>
      </c>
      <c r="C5115" t="s">
        <v>6438</v>
      </c>
      <c r="D5115" t="s">
        <v>6439</v>
      </c>
      <c r="E5115" t="s">
        <v>264</v>
      </c>
      <c r="F5115" t="s">
        <v>265</v>
      </c>
      <c r="G5115" t="s">
        <v>1613</v>
      </c>
      <c r="H5115">
        <v>2008</v>
      </c>
      <c r="I5115" s="2">
        <v>146960</v>
      </c>
      <c r="J5115" s="2">
        <v>0</v>
      </c>
      <c r="K5115" s="2">
        <v>146960</v>
      </c>
      <c r="L5115" t="s">
        <v>116</v>
      </c>
      <c r="M5115" s="3" t="b">
        <f>trust_funds5[[#This Row],[Contributions Outstanding (USD)]]=0</f>
        <v>1</v>
      </c>
      <c r="N5115" s="3" t="str">
        <f t="shared" si="395"/>
        <v>Outstanding</v>
      </c>
      <c r="O5115" s="3" t="str">
        <f t="shared" si="396"/>
        <v>High Contribution &amp; Recent</v>
      </c>
      <c r="P5115" s="3" t="str">
        <f t="shared" si="397"/>
        <v>Other</v>
      </c>
      <c r="Q5115" s="3" t="str">
        <f t="shared" si="398"/>
        <v>Other</v>
      </c>
      <c r="R5115" s="3" t="str">
        <f t="shared" si="399"/>
        <v>Not LCLS</v>
      </c>
      <c r="S5115" s="3" t="str" cm="1">
        <f t="array" ref="S5115">_xlfn.IFS(G5115 &gt; 5000000, "Very High", G5115 &gt; 1000000, "High", G5115 &gt; 500000, "Medium", TRUE, "Low")</f>
        <v>Very High</v>
      </c>
      <c r="T5115" s="3" t="str" cm="1">
        <f t="array" ref="T5115">_xlfn.IFS(B5115 &gt;= 2005, "Post-2005", B5115 &gt;= 2000, "2000-2004", TRUE, "Pre-2000")</f>
        <v>Post-2005</v>
      </c>
    </row>
    <row r="5116" spans="1:20" x14ac:dyDescent="0.85">
      <c r="A5116" s="1">
        <v>41164</v>
      </c>
      <c r="B5116" t="s">
        <v>6878</v>
      </c>
      <c r="C5116" t="s">
        <v>6879</v>
      </c>
      <c r="D5116" t="s">
        <v>6880</v>
      </c>
      <c r="E5116" t="s">
        <v>56</v>
      </c>
      <c r="F5116" t="s">
        <v>57</v>
      </c>
      <c r="G5116" t="s">
        <v>58</v>
      </c>
      <c r="H5116">
        <v>2008</v>
      </c>
      <c r="I5116" s="2">
        <v>1935640</v>
      </c>
      <c r="J5116" s="2">
        <v>0</v>
      </c>
      <c r="K5116" s="2">
        <v>1935640</v>
      </c>
      <c r="L5116" t="s">
        <v>116</v>
      </c>
      <c r="M5116" s="3" t="b">
        <f>trust_funds5[[#This Row],[Contributions Outstanding (USD)]]=0</f>
        <v>1</v>
      </c>
      <c r="N5116" s="3" t="str">
        <f t="shared" si="395"/>
        <v>Outstanding</v>
      </c>
      <c r="O5116" s="3" t="str">
        <f t="shared" si="396"/>
        <v>High Contribution &amp; Recent</v>
      </c>
      <c r="P5116" s="3" t="str">
        <f t="shared" si="397"/>
        <v>Other</v>
      </c>
      <c r="Q5116" s="3" t="str">
        <f t="shared" si="398"/>
        <v>Other</v>
      </c>
      <c r="R5116" s="3" t="str">
        <f t="shared" si="399"/>
        <v>Not LCLS</v>
      </c>
      <c r="S5116" s="3" t="str" cm="1">
        <f t="array" ref="S5116">_xlfn.IFS(G5116 &gt; 5000000, "Very High", G5116 &gt; 1000000, "High", G5116 &gt; 500000, "Medium", TRUE, "Low")</f>
        <v>Very High</v>
      </c>
      <c r="T5116" s="3" t="str" cm="1">
        <f t="array" ref="T5116">_xlfn.IFS(B5116 &gt;= 2005, "Post-2005", B5116 &gt;= 2000, "2000-2004", TRUE, "Pre-2000")</f>
        <v>Post-2005</v>
      </c>
    </row>
    <row r="5117" spans="1:20" x14ac:dyDescent="0.85">
      <c r="A5117" s="1">
        <v>41164</v>
      </c>
      <c r="B5117" t="s">
        <v>6878</v>
      </c>
      <c r="C5117" t="s">
        <v>6879</v>
      </c>
      <c r="D5117" t="s">
        <v>6880</v>
      </c>
      <c r="E5117" t="s">
        <v>200</v>
      </c>
      <c r="F5117" t="s">
        <v>201</v>
      </c>
      <c r="G5117" t="s">
        <v>202</v>
      </c>
      <c r="H5117">
        <v>2008</v>
      </c>
      <c r="I5117" s="2">
        <v>199973</v>
      </c>
      <c r="J5117" s="2">
        <v>27</v>
      </c>
      <c r="K5117" s="2">
        <v>200000</v>
      </c>
      <c r="L5117" t="s">
        <v>116</v>
      </c>
      <c r="M5117" s="3" t="b">
        <f>trust_funds5[[#This Row],[Contributions Outstanding (USD)]]=0</f>
        <v>0</v>
      </c>
      <c r="N5117" s="3" t="str">
        <f t="shared" si="395"/>
        <v>Outstanding</v>
      </c>
      <c r="O5117" s="3" t="str">
        <f t="shared" si="396"/>
        <v>High Contribution &amp; Recent</v>
      </c>
      <c r="P5117" s="3" t="str">
        <f t="shared" si="397"/>
        <v>Other</v>
      </c>
      <c r="Q5117" s="3" t="str">
        <f t="shared" si="398"/>
        <v>Other</v>
      </c>
      <c r="R5117" s="3" t="str">
        <f t="shared" si="399"/>
        <v>Not LCLS</v>
      </c>
      <c r="S5117" s="3" t="str" cm="1">
        <f t="array" ref="S5117">_xlfn.IFS(G5117 &gt; 5000000, "Very High", G5117 &gt; 1000000, "High", G5117 &gt; 500000, "Medium", TRUE, "Low")</f>
        <v>Very High</v>
      </c>
      <c r="T5117" s="3" t="str" cm="1">
        <f t="array" ref="T5117">_xlfn.IFS(B5117 &gt;= 2005, "Post-2005", B5117 &gt;= 2000, "2000-2004", TRUE, "Pre-2000")</f>
        <v>Post-2005</v>
      </c>
    </row>
    <row r="5118" spans="1:20" x14ac:dyDescent="0.85">
      <c r="A5118" s="1">
        <v>41164</v>
      </c>
      <c r="B5118" t="s">
        <v>4705</v>
      </c>
      <c r="C5118" t="s">
        <v>6440</v>
      </c>
      <c r="D5118" t="s">
        <v>6441</v>
      </c>
      <c r="E5118" t="s">
        <v>1582</v>
      </c>
      <c r="F5118" t="s">
        <v>1583</v>
      </c>
      <c r="G5118" t="s">
        <v>5987</v>
      </c>
      <c r="H5118">
        <v>2008</v>
      </c>
      <c r="I5118" s="2">
        <v>1000000</v>
      </c>
      <c r="J5118" s="2">
        <v>0</v>
      </c>
      <c r="K5118" s="2">
        <v>1000000</v>
      </c>
      <c r="L5118" t="s">
        <v>116</v>
      </c>
      <c r="M5118" s="3" t="b">
        <f>trust_funds5[[#This Row],[Contributions Outstanding (USD)]]=0</f>
        <v>1</v>
      </c>
      <c r="N5118" s="3" t="str">
        <f t="shared" si="395"/>
        <v>Outstanding</v>
      </c>
      <c r="O5118" s="3" t="str">
        <f t="shared" si="396"/>
        <v>High Contribution &amp; Recent</v>
      </c>
      <c r="P5118" s="3" t="str">
        <f t="shared" si="397"/>
        <v>Other</v>
      </c>
      <c r="Q5118" s="3" t="str">
        <f t="shared" si="398"/>
        <v>Other</v>
      </c>
      <c r="R5118" s="3" t="str">
        <f t="shared" si="399"/>
        <v>Not LCLS</v>
      </c>
      <c r="S5118" s="3" t="str" cm="1">
        <f t="array" ref="S5118">_xlfn.IFS(G5118 &gt; 5000000, "Very High", G5118 &gt; 1000000, "High", G5118 &gt; 500000, "Medium", TRUE, "Low")</f>
        <v>Very High</v>
      </c>
      <c r="T5118" s="3" t="str" cm="1">
        <f t="array" ref="T5118">_xlfn.IFS(B5118 &gt;= 2005, "Post-2005", B5118 &gt;= 2000, "2000-2004", TRUE, "Pre-2000")</f>
        <v>Post-2005</v>
      </c>
    </row>
    <row r="5119" spans="1:20" x14ac:dyDescent="0.85">
      <c r="A5119" s="1">
        <v>41164</v>
      </c>
      <c r="B5119" t="s">
        <v>6881</v>
      </c>
      <c r="C5119" t="s">
        <v>6882</v>
      </c>
      <c r="D5119" t="s">
        <v>6883</v>
      </c>
      <c r="E5119" t="s">
        <v>56</v>
      </c>
      <c r="F5119" t="s">
        <v>57</v>
      </c>
      <c r="G5119" t="s">
        <v>58</v>
      </c>
      <c r="H5119">
        <v>2008</v>
      </c>
      <c r="I5119" s="2">
        <v>191340</v>
      </c>
      <c r="J5119" s="2">
        <v>0</v>
      </c>
      <c r="K5119" s="2">
        <v>191340</v>
      </c>
      <c r="L5119" t="s">
        <v>18</v>
      </c>
      <c r="M5119" s="3" t="b">
        <f>trust_funds5[[#This Row],[Contributions Outstanding (USD)]]=0</f>
        <v>1</v>
      </c>
      <c r="N5119" s="3" t="str">
        <f t="shared" si="395"/>
        <v>Outstanding</v>
      </c>
      <c r="O5119" s="3" t="str">
        <f t="shared" si="396"/>
        <v>High Contribution &amp; Recent</v>
      </c>
      <c r="P5119" s="3" t="str">
        <f t="shared" si="397"/>
        <v>Other</v>
      </c>
      <c r="Q5119" s="3" t="str">
        <f t="shared" si="398"/>
        <v>Other</v>
      </c>
      <c r="R5119" s="3" t="str">
        <f t="shared" si="399"/>
        <v>Not LCLS</v>
      </c>
      <c r="S5119" s="3" t="str" cm="1">
        <f t="array" ref="S5119">_xlfn.IFS(G5119 &gt; 5000000, "Very High", G5119 &gt; 1000000, "High", G5119 &gt; 500000, "Medium", TRUE, "Low")</f>
        <v>Very High</v>
      </c>
      <c r="T5119" s="3" t="str" cm="1">
        <f t="array" ref="T5119">_xlfn.IFS(B5119 &gt;= 2005, "Post-2005", B5119 &gt;= 2000, "2000-2004", TRUE, "Pre-2000")</f>
        <v>Post-2005</v>
      </c>
    </row>
    <row r="5120" spans="1:20" x14ac:dyDescent="0.85">
      <c r="A5120" s="1">
        <v>41164</v>
      </c>
      <c r="B5120" t="s">
        <v>6881</v>
      </c>
      <c r="C5120" t="s">
        <v>6882</v>
      </c>
      <c r="D5120" t="s">
        <v>6883</v>
      </c>
      <c r="E5120" t="s">
        <v>288</v>
      </c>
      <c r="F5120" t="s">
        <v>289</v>
      </c>
      <c r="G5120" t="s">
        <v>290</v>
      </c>
      <c r="H5120">
        <v>2008</v>
      </c>
      <c r="I5120" s="2">
        <v>155340</v>
      </c>
      <c r="J5120" s="2">
        <v>0</v>
      </c>
      <c r="K5120" s="2">
        <v>155340</v>
      </c>
      <c r="L5120" t="s">
        <v>18</v>
      </c>
      <c r="M5120" s="3" t="b">
        <f>trust_funds5[[#This Row],[Contributions Outstanding (USD)]]=0</f>
        <v>1</v>
      </c>
      <c r="N5120" s="3" t="str">
        <f t="shared" si="395"/>
        <v>Outstanding</v>
      </c>
      <c r="O5120" s="3" t="str">
        <f t="shared" si="396"/>
        <v>High Contribution &amp; Recent</v>
      </c>
      <c r="P5120" s="3" t="str">
        <f t="shared" si="397"/>
        <v>Other</v>
      </c>
      <c r="Q5120" s="3" t="str">
        <f t="shared" si="398"/>
        <v>Other</v>
      </c>
      <c r="R5120" s="3" t="str">
        <f t="shared" si="399"/>
        <v>Not LCLS</v>
      </c>
      <c r="S5120" s="3" t="str" cm="1">
        <f t="array" ref="S5120">_xlfn.IFS(G5120 &gt; 5000000, "Very High", G5120 &gt; 1000000, "High", G5120 &gt; 500000, "Medium", TRUE, "Low")</f>
        <v>Very High</v>
      </c>
      <c r="T5120" s="3" t="str" cm="1">
        <f t="array" ref="T5120">_xlfn.IFS(B5120 &gt;= 2005, "Post-2005", B5120 &gt;= 2000, "2000-2004", TRUE, "Pre-2000")</f>
        <v>Post-2005</v>
      </c>
    </row>
    <row r="5121" spans="1:20" x14ac:dyDescent="0.85">
      <c r="A5121" s="1">
        <v>41164</v>
      </c>
      <c r="B5121" t="s">
        <v>6881</v>
      </c>
      <c r="C5121" t="s">
        <v>6882</v>
      </c>
      <c r="D5121" t="s">
        <v>6883</v>
      </c>
      <c r="E5121" t="s">
        <v>102</v>
      </c>
      <c r="F5121" t="s">
        <v>103</v>
      </c>
      <c r="G5121" t="s">
        <v>104</v>
      </c>
      <c r="H5121">
        <v>2008</v>
      </c>
      <c r="I5121" s="2">
        <v>990300</v>
      </c>
      <c r="J5121" s="2">
        <v>0</v>
      </c>
      <c r="K5121" s="2">
        <v>990300</v>
      </c>
      <c r="L5121" t="s">
        <v>18</v>
      </c>
      <c r="M5121" s="3" t="b">
        <f>trust_funds5[[#This Row],[Contributions Outstanding (USD)]]=0</f>
        <v>1</v>
      </c>
      <c r="N5121" s="3" t="str">
        <f t="shared" si="395"/>
        <v>Outstanding</v>
      </c>
      <c r="O5121" s="3" t="str">
        <f t="shared" si="396"/>
        <v>High Contribution &amp; Recent</v>
      </c>
      <c r="P5121" s="3" t="str">
        <f t="shared" si="397"/>
        <v>Other</v>
      </c>
      <c r="Q5121" s="3" t="str">
        <f t="shared" si="398"/>
        <v>Other</v>
      </c>
      <c r="R5121" s="3" t="str">
        <f t="shared" si="399"/>
        <v>Not LCLS</v>
      </c>
      <c r="S5121" s="3" t="str" cm="1">
        <f t="array" ref="S5121">_xlfn.IFS(G5121 &gt; 5000000, "Very High", G5121 &gt; 1000000, "High", G5121 &gt; 500000, "Medium", TRUE, "Low")</f>
        <v>Very High</v>
      </c>
      <c r="T5121" s="3" t="str" cm="1">
        <f t="array" ref="T5121">_xlfn.IFS(B5121 &gt;= 2005, "Post-2005", B5121 &gt;= 2000, "2000-2004", TRUE, "Pre-2000")</f>
        <v>Post-2005</v>
      </c>
    </row>
    <row r="5122" spans="1:20" x14ac:dyDescent="0.85">
      <c r="A5122" s="1">
        <v>41164</v>
      </c>
      <c r="B5122" t="s">
        <v>6881</v>
      </c>
      <c r="C5122" t="s">
        <v>6882</v>
      </c>
      <c r="D5122" t="s">
        <v>6883</v>
      </c>
      <c r="E5122" t="s">
        <v>42</v>
      </c>
      <c r="F5122" t="s">
        <v>43</v>
      </c>
      <c r="G5122" t="s">
        <v>44</v>
      </c>
      <c r="H5122">
        <v>2008</v>
      </c>
      <c r="I5122" s="2">
        <v>201726.78</v>
      </c>
      <c r="J5122" s="2">
        <v>0</v>
      </c>
      <c r="K5122" s="2">
        <v>201726.78</v>
      </c>
      <c r="L5122" t="s">
        <v>18</v>
      </c>
      <c r="M5122" s="3" t="b">
        <f>trust_funds5[[#This Row],[Contributions Outstanding (USD)]]=0</f>
        <v>1</v>
      </c>
      <c r="N5122" s="3" t="str">
        <f t="shared" ref="N5122:N5185" si="400">IF(D5122 &gt; 0, "Outstanding", "No Outstanding")</f>
        <v>Outstanding</v>
      </c>
      <c r="O5122" s="3" t="str">
        <f t="shared" ref="O5122:O5185" si="401">IF(AND(C5122 &gt; 1000000, B5122 &gt; 2000), "High Contribution &amp; Recent", "Other")</f>
        <v>High Contribution &amp; Recent</v>
      </c>
      <c r="P5122" s="3" t="str">
        <f t="shared" ref="P5122:P5185" si="402">IF(AND(B5122 = 2000, E5122 = "Canada"), "Year 2000, Canada", "Other")</f>
        <v>Other</v>
      </c>
      <c r="Q5122" s="3" t="str">
        <f t="shared" ref="Q5122:Q5185" si="403">IF(OR(E5122 = "Canada", E5122 = "Sweden"), "Canada or Sweden", "Other")</f>
        <v>Other</v>
      </c>
      <c r="R5122" s="3" t="str">
        <f t="shared" ref="R5122:R5185" si="404">IF(NOT(F5122 = "LCLS"), "Not LCLS", "LCLS")</f>
        <v>Not LCLS</v>
      </c>
      <c r="S5122" s="3" t="str" cm="1">
        <f t="array" ref="S5122">_xlfn.IFS(G5122 &gt; 5000000, "Very High", G5122 &gt; 1000000, "High", G5122 &gt; 500000, "Medium", TRUE, "Low")</f>
        <v>Very High</v>
      </c>
      <c r="T5122" s="3" t="str" cm="1">
        <f t="array" ref="T5122">_xlfn.IFS(B5122 &gt;= 2005, "Post-2005", B5122 &gt;= 2000, "2000-2004", TRUE, "Pre-2000")</f>
        <v>Post-2005</v>
      </c>
    </row>
    <row r="5123" spans="1:20" x14ac:dyDescent="0.85">
      <c r="A5123" s="1">
        <v>41164</v>
      </c>
      <c r="B5123" t="s">
        <v>6442</v>
      </c>
      <c r="C5123" t="s">
        <v>6443</v>
      </c>
      <c r="D5123" t="s">
        <v>6444</v>
      </c>
      <c r="E5123" t="s">
        <v>70</v>
      </c>
      <c r="F5123" t="s">
        <v>71</v>
      </c>
      <c r="G5123" t="s">
        <v>72</v>
      </c>
      <c r="H5123">
        <v>2008</v>
      </c>
      <c r="I5123" s="2">
        <v>399201.6</v>
      </c>
      <c r="J5123" s="2">
        <v>0</v>
      </c>
      <c r="K5123" s="2">
        <v>399201.6</v>
      </c>
      <c r="L5123" t="s">
        <v>116</v>
      </c>
      <c r="M5123" s="3" t="b">
        <f>trust_funds5[[#This Row],[Contributions Outstanding (USD)]]=0</f>
        <v>1</v>
      </c>
      <c r="N5123" s="3" t="str">
        <f t="shared" si="400"/>
        <v>Outstanding</v>
      </c>
      <c r="O5123" s="3" t="str">
        <f t="shared" si="401"/>
        <v>High Contribution &amp; Recent</v>
      </c>
      <c r="P5123" s="3" t="str">
        <f t="shared" si="402"/>
        <v>Other</v>
      </c>
      <c r="Q5123" s="3" t="str">
        <f t="shared" si="403"/>
        <v>Other</v>
      </c>
      <c r="R5123" s="3" t="str">
        <f t="shared" si="404"/>
        <v>Not LCLS</v>
      </c>
      <c r="S5123" s="3" t="str" cm="1">
        <f t="array" ref="S5123">_xlfn.IFS(G5123 &gt; 5000000, "Very High", G5123 &gt; 1000000, "High", G5123 &gt; 500000, "Medium", TRUE, "Low")</f>
        <v>Very High</v>
      </c>
      <c r="T5123" s="3" t="str" cm="1">
        <f t="array" ref="T5123">_xlfn.IFS(B5123 &gt;= 2005, "Post-2005", B5123 &gt;= 2000, "2000-2004", TRUE, "Pre-2000")</f>
        <v>Post-2005</v>
      </c>
    </row>
    <row r="5124" spans="1:20" x14ac:dyDescent="0.85">
      <c r="A5124" s="1">
        <v>41164</v>
      </c>
      <c r="B5124" t="s">
        <v>6442</v>
      </c>
      <c r="C5124" t="s">
        <v>6443</v>
      </c>
      <c r="D5124" t="s">
        <v>6444</v>
      </c>
      <c r="E5124" t="s">
        <v>1408</v>
      </c>
      <c r="F5124" t="s">
        <v>1409</v>
      </c>
      <c r="G5124" t="s">
        <v>1410</v>
      </c>
      <c r="H5124">
        <v>2008</v>
      </c>
      <c r="I5124" s="2">
        <v>81462.63</v>
      </c>
      <c r="J5124" s="2">
        <v>0</v>
      </c>
      <c r="K5124" s="2">
        <v>81462.63</v>
      </c>
      <c r="L5124" t="s">
        <v>116</v>
      </c>
      <c r="M5124" s="3" t="b">
        <f>trust_funds5[[#This Row],[Contributions Outstanding (USD)]]=0</f>
        <v>1</v>
      </c>
      <c r="N5124" s="3" t="str">
        <f t="shared" si="400"/>
        <v>Outstanding</v>
      </c>
      <c r="O5124" s="3" t="str">
        <f t="shared" si="401"/>
        <v>High Contribution &amp; Recent</v>
      </c>
      <c r="P5124" s="3" t="str">
        <f t="shared" si="402"/>
        <v>Other</v>
      </c>
      <c r="Q5124" s="3" t="str">
        <f t="shared" si="403"/>
        <v>Other</v>
      </c>
      <c r="R5124" s="3" t="str">
        <f t="shared" si="404"/>
        <v>Not LCLS</v>
      </c>
      <c r="S5124" s="3" t="str" cm="1">
        <f t="array" ref="S5124">_xlfn.IFS(G5124 &gt; 5000000, "Very High", G5124 &gt; 1000000, "High", G5124 &gt; 500000, "Medium", TRUE, "Low")</f>
        <v>Very High</v>
      </c>
      <c r="T5124" s="3" t="str" cm="1">
        <f t="array" ref="T5124">_xlfn.IFS(B5124 &gt;= 2005, "Post-2005", B5124 &gt;= 2000, "2000-2004", TRUE, "Pre-2000")</f>
        <v>Post-2005</v>
      </c>
    </row>
    <row r="5125" spans="1:20" x14ac:dyDescent="0.85">
      <c r="A5125" s="1">
        <v>41164</v>
      </c>
      <c r="B5125" t="s">
        <v>2137</v>
      </c>
      <c r="C5125" t="s">
        <v>5966</v>
      </c>
      <c r="D5125" t="s">
        <v>5967</v>
      </c>
      <c r="E5125" t="s">
        <v>293</v>
      </c>
      <c r="F5125" t="s">
        <v>294</v>
      </c>
      <c r="G5125" t="s">
        <v>295</v>
      </c>
      <c r="H5125">
        <v>2008</v>
      </c>
      <c r="I5125" s="2">
        <v>154580</v>
      </c>
      <c r="J5125" s="2">
        <v>0</v>
      </c>
      <c r="K5125" s="2">
        <v>154580</v>
      </c>
      <c r="L5125" t="s">
        <v>18</v>
      </c>
      <c r="M5125" s="3" t="b">
        <f>trust_funds5[[#This Row],[Contributions Outstanding (USD)]]=0</f>
        <v>1</v>
      </c>
      <c r="N5125" s="3" t="str">
        <f t="shared" si="400"/>
        <v>Outstanding</v>
      </c>
      <c r="O5125" s="3" t="str">
        <f t="shared" si="401"/>
        <v>High Contribution &amp; Recent</v>
      </c>
      <c r="P5125" s="3" t="str">
        <f t="shared" si="402"/>
        <v>Other</v>
      </c>
      <c r="Q5125" s="3" t="str">
        <f t="shared" si="403"/>
        <v>Other</v>
      </c>
      <c r="R5125" s="3" t="str">
        <f t="shared" si="404"/>
        <v>Not LCLS</v>
      </c>
      <c r="S5125" s="3" t="str" cm="1">
        <f t="array" ref="S5125">_xlfn.IFS(G5125 &gt; 5000000, "Very High", G5125 &gt; 1000000, "High", G5125 &gt; 500000, "Medium", TRUE, "Low")</f>
        <v>Very High</v>
      </c>
      <c r="T5125" s="3" t="str" cm="1">
        <f t="array" ref="T5125">_xlfn.IFS(B5125 &gt;= 2005, "Post-2005", B5125 &gt;= 2000, "2000-2004", TRUE, "Pre-2000")</f>
        <v>Post-2005</v>
      </c>
    </row>
    <row r="5126" spans="1:20" x14ac:dyDescent="0.85">
      <c r="A5126" s="1">
        <v>41164</v>
      </c>
      <c r="B5126" t="s">
        <v>2137</v>
      </c>
      <c r="C5126" t="s">
        <v>5966</v>
      </c>
      <c r="D5126" t="s">
        <v>5967</v>
      </c>
      <c r="E5126" t="s">
        <v>293</v>
      </c>
      <c r="F5126" t="s">
        <v>294</v>
      </c>
      <c r="G5126" t="s">
        <v>4803</v>
      </c>
      <c r="H5126">
        <v>2008</v>
      </c>
      <c r="I5126" s="2">
        <v>344262.5</v>
      </c>
      <c r="J5126" s="2">
        <v>0</v>
      </c>
      <c r="K5126" s="2">
        <v>344262.5</v>
      </c>
      <c r="L5126" t="s">
        <v>18</v>
      </c>
      <c r="M5126" s="3" t="b">
        <f>trust_funds5[[#This Row],[Contributions Outstanding (USD)]]=0</f>
        <v>1</v>
      </c>
      <c r="N5126" s="3" t="str">
        <f t="shared" si="400"/>
        <v>Outstanding</v>
      </c>
      <c r="O5126" s="3" t="str">
        <f t="shared" si="401"/>
        <v>High Contribution &amp; Recent</v>
      </c>
      <c r="P5126" s="3" t="str">
        <f t="shared" si="402"/>
        <v>Other</v>
      </c>
      <c r="Q5126" s="3" t="str">
        <f t="shared" si="403"/>
        <v>Other</v>
      </c>
      <c r="R5126" s="3" t="str">
        <f t="shared" si="404"/>
        <v>Not LCLS</v>
      </c>
      <c r="S5126" s="3" t="str" cm="1">
        <f t="array" ref="S5126">_xlfn.IFS(G5126 &gt; 5000000, "Very High", G5126 &gt; 1000000, "High", G5126 &gt; 500000, "Medium", TRUE, "Low")</f>
        <v>Very High</v>
      </c>
      <c r="T5126" s="3" t="str" cm="1">
        <f t="array" ref="T5126">_xlfn.IFS(B5126 &gt;= 2005, "Post-2005", B5126 &gt;= 2000, "2000-2004", TRUE, "Pre-2000")</f>
        <v>Post-2005</v>
      </c>
    </row>
    <row r="5127" spans="1:20" x14ac:dyDescent="0.85">
      <c r="A5127" s="1">
        <v>41164</v>
      </c>
      <c r="B5127" t="s">
        <v>2137</v>
      </c>
      <c r="C5127" t="s">
        <v>5966</v>
      </c>
      <c r="D5127" t="s">
        <v>5967</v>
      </c>
      <c r="E5127" t="s">
        <v>1709</v>
      </c>
      <c r="F5127" t="s">
        <v>1710</v>
      </c>
      <c r="G5127" t="s">
        <v>1711</v>
      </c>
      <c r="H5127">
        <v>2008</v>
      </c>
      <c r="I5127" s="2">
        <v>200000</v>
      </c>
      <c r="J5127" s="2">
        <v>0</v>
      </c>
      <c r="K5127" s="2">
        <v>200000</v>
      </c>
      <c r="L5127" t="s">
        <v>18</v>
      </c>
      <c r="M5127" s="3" t="b">
        <f>trust_funds5[[#This Row],[Contributions Outstanding (USD)]]=0</f>
        <v>1</v>
      </c>
      <c r="N5127" s="3" t="str">
        <f t="shared" si="400"/>
        <v>Outstanding</v>
      </c>
      <c r="O5127" s="3" t="str">
        <f t="shared" si="401"/>
        <v>High Contribution &amp; Recent</v>
      </c>
      <c r="P5127" s="3" t="str">
        <f t="shared" si="402"/>
        <v>Other</v>
      </c>
      <c r="Q5127" s="3" t="str">
        <f t="shared" si="403"/>
        <v>Other</v>
      </c>
      <c r="R5127" s="3" t="str">
        <f t="shared" si="404"/>
        <v>Not LCLS</v>
      </c>
      <c r="S5127" s="3" t="str" cm="1">
        <f t="array" ref="S5127">_xlfn.IFS(G5127 &gt; 5000000, "Very High", G5127 &gt; 1000000, "High", G5127 &gt; 500000, "Medium", TRUE, "Low")</f>
        <v>Very High</v>
      </c>
      <c r="T5127" s="3" t="str" cm="1">
        <f t="array" ref="T5127">_xlfn.IFS(B5127 &gt;= 2005, "Post-2005", B5127 &gt;= 2000, "2000-2004", TRUE, "Pre-2000")</f>
        <v>Post-2005</v>
      </c>
    </row>
    <row r="5128" spans="1:20" x14ac:dyDescent="0.85">
      <c r="A5128" s="1">
        <v>41164</v>
      </c>
      <c r="B5128" t="s">
        <v>6884</v>
      </c>
      <c r="C5128" t="s">
        <v>6885</v>
      </c>
      <c r="D5128" t="s">
        <v>6886</v>
      </c>
      <c r="E5128" t="s">
        <v>102</v>
      </c>
      <c r="F5128" t="s">
        <v>103</v>
      </c>
      <c r="G5128" t="s">
        <v>104</v>
      </c>
      <c r="H5128">
        <v>2008</v>
      </c>
      <c r="I5128" s="2">
        <v>7925320</v>
      </c>
      <c r="J5128" s="2">
        <v>0</v>
      </c>
      <c r="K5128" s="2">
        <v>7925320</v>
      </c>
      <c r="L5128" t="s">
        <v>116</v>
      </c>
      <c r="M5128" s="3" t="b">
        <f>trust_funds5[[#This Row],[Contributions Outstanding (USD)]]=0</f>
        <v>1</v>
      </c>
      <c r="N5128" s="3" t="str">
        <f t="shared" si="400"/>
        <v>Outstanding</v>
      </c>
      <c r="O5128" s="3" t="str">
        <f t="shared" si="401"/>
        <v>High Contribution &amp; Recent</v>
      </c>
      <c r="P5128" s="3" t="str">
        <f t="shared" si="402"/>
        <v>Other</v>
      </c>
      <c r="Q5128" s="3" t="str">
        <f t="shared" si="403"/>
        <v>Other</v>
      </c>
      <c r="R5128" s="3" t="str">
        <f t="shared" si="404"/>
        <v>Not LCLS</v>
      </c>
      <c r="S5128" s="3" t="str" cm="1">
        <f t="array" ref="S5128">_xlfn.IFS(G5128 &gt; 5000000, "Very High", G5128 &gt; 1000000, "High", G5128 &gt; 500000, "Medium", TRUE, "Low")</f>
        <v>Very High</v>
      </c>
      <c r="T5128" s="3" t="str" cm="1">
        <f t="array" ref="T5128">_xlfn.IFS(B5128 &gt;= 2005, "Post-2005", B5128 &gt;= 2000, "2000-2004", TRUE, "Pre-2000")</f>
        <v>Post-2005</v>
      </c>
    </row>
    <row r="5129" spans="1:20" x14ac:dyDescent="0.85">
      <c r="A5129" s="1">
        <v>41164</v>
      </c>
      <c r="B5129" t="s">
        <v>6884</v>
      </c>
      <c r="C5129" t="s">
        <v>6885</v>
      </c>
      <c r="D5129" t="s">
        <v>6886</v>
      </c>
      <c r="E5129" t="s">
        <v>42</v>
      </c>
      <c r="F5129" t="s">
        <v>43</v>
      </c>
      <c r="G5129" t="s">
        <v>44</v>
      </c>
      <c r="H5129">
        <v>2008</v>
      </c>
      <c r="I5129" s="2">
        <v>5293858.92</v>
      </c>
      <c r="J5129" s="2">
        <v>0</v>
      </c>
      <c r="K5129" s="2">
        <v>5293858.92</v>
      </c>
      <c r="L5129" t="s">
        <v>116</v>
      </c>
      <c r="M5129" s="3" t="b">
        <f>trust_funds5[[#This Row],[Contributions Outstanding (USD)]]=0</f>
        <v>1</v>
      </c>
      <c r="N5129" s="3" t="str">
        <f t="shared" si="400"/>
        <v>Outstanding</v>
      </c>
      <c r="O5129" s="3" t="str">
        <f t="shared" si="401"/>
        <v>High Contribution &amp; Recent</v>
      </c>
      <c r="P5129" s="3" t="str">
        <f t="shared" si="402"/>
        <v>Other</v>
      </c>
      <c r="Q5129" s="3" t="str">
        <f t="shared" si="403"/>
        <v>Other</v>
      </c>
      <c r="R5129" s="3" t="str">
        <f t="shared" si="404"/>
        <v>Not LCLS</v>
      </c>
      <c r="S5129" s="3" t="str" cm="1">
        <f t="array" ref="S5129">_xlfn.IFS(G5129 &gt; 5000000, "Very High", G5129 &gt; 1000000, "High", G5129 &gt; 500000, "Medium", TRUE, "Low")</f>
        <v>Very High</v>
      </c>
      <c r="T5129" s="3" t="str" cm="1">
        <f t="array" ref="T5129">_xlfn.IFS(B5129 &gt;= 2005, "Post-2005", B5129 &gt;= 2000, "2000-2004", TRUE, "Pre-2000")</f>
        <v>Post-2005</v>
      </c>
    </row>
    <row r="5130" spans="1:20" x14ac:dyDescent="0.85">
      <c r="A5130" s="1">
        <v>41164</v>
      </c>
      <c r="B5130" t="s">
        <v>6884</v>
      </c>
      <c r="C5130" t="s">
        <v>6885</v>
      </c>
      <c r="D5130" t="s">
        <v>6886</v>
      </c>
      <c r="E5130" t="s">
        <v>21</v>
      </c>
      <c r="F5130" t="s">
        <v>22</v>
      </c>
      <c r="G5130" t="s">
        <v>23</v>
      </c>
      <c r="H5130">
        <v>2008</v>
      </c>
      <c r="I5130" s="2">
        <v>12611796.619999999</v>
      </c>
      <c r="J5130" s="2">
        <v>0</v>
      </c>
      <c r="K5130" s="2">
        <v>12611796.619999999</v>
      </c>
      <c r="L5130" t="s">
        <v>116</v>
      </c>
      <c r="M5130" s="3" t="b">
        <f>trust_funds5[[#This Row],[Contributions Outstanding (USD)]]=0</f>
        <v>1</v>
      </c>
      <c r="N5130" s="3" t="str">
        <f t="shared" si="400"/>
        <v>Outstanding</v>
      </c>
      <c r="O5130" s="3" t="str">
        <f t="shared" si="401"/>
        <v>High Contribution &amp; Recent</v>
      </c>
      <c r="P5130" s="3" t="str">
        <f t="shared" si="402"/>
        <v>Other</v>
      </c>
      <c r="Q5130" s="3" t="str">
        <f t="shared" si="403"/>
        <v>Other</v>
      </c>
      <c r="R5130" s="3" t="str">
        <f t="shared" si="404"/>
        <v>Not LCLS</v>
      </c>
      <c r="S5130" s="3" t="str" cm="1">
        <f t="array" ref="S5130">_xlfn.IFS(G5130 &gt; 5000000, "Very High", G5130 &gt; 1000000, "High", G5130 &gt; 500000, "Medium", TRUE, "Low")</f>
        <v>Very High</v>
      </c>
      <c r="T5130" s="3" t="str" cm="1">
        <f t="array" ref="T5130">_xlfn.IFS(B5130 &gt;= 2005, "Post-2005", B5130 &gt;= 2000, "2000-2004", TRUE, "Pre-2000")</f>
        <v>Post-2005</v>
      </c>
    </row>
    <row r="5131" spans="1:20" x14ac:dyDescent="0.85">
      <c r="A5131" s="1">
        <v>41164</v>
      </c>
      <c r="B5131" t="s">
        <v>6887</v>
      </c>
      <c r="C5131" t="s">
        <v>6888</v>
      </c>
      <c r="D5131" t="s">
        <v>6889</v>
      </c>
      <c r="E5131" t="s">
        <v>56</v>
      </c>
      <c r="F5131" t="s">
        <v>57</v>
      </c>
      <c r="G5131" t="s">
        <v>58</v>
      </c>
      <c r="H5131">
        <v>2008</v>
      </c>
      <c r="I5131" s="2">
        <v>2963540</v>
      </c>
      <c r="J5131" s="2">
        <v>0</v>
      </c>
      <c r="K5131" s="2">
        <v>2963540</v>
      </c>
      <c r="L5131" t="s">
        <v>116</v>
      </c>
      <c r="M5131" s="3" t="b">
        <f>trust_funds5[[#This Row],[Contributions Outstanding (USD)]]=0</f>
        <v>1</v>
      </c>
      <c r="N5131" s="3" t="str">
        <f t="shared" si="400"/>
        <v>Outstanding</v>
      </c>
      <c r="O5131" s="3" t="str">
        <f t="shared" si="401"/>
        <v>High Contribution &amp; Recent</v>
      </c>
      <c r="P5131" s="3" t="str">
        <f t="shared" si="402"/>
        <v>Other</v>
      </c>
      <c r="Q5131" s="3" t="str">
        <f t="shared" si="403"/>
        <v>Other</v>
      </c>
      <c r="R5131" s="3" t="str">
        <f t="shared" si="404"/>
        <v>Not LCLS</v>
      </c>
      <c r="S5131" s="3" t="str" cm="1">
        <f t="array" ref="S5131">_xlfn.IFS(G5131 &gt; 5000000, "Very High", G5131 &gt; 1000000, "High", G5131 &gt; 500000, "Medium", TRUE, "Low")</f>
        <v>Very High</v>
      </c>
      <c r="T5131" s="3" t="str" cm="1">
        <f t="array" ref="T5131">_xlfn.IFS(B5131 &gt;= 2005, "Post-2005", B5131 &gt;= 2000, "2000-2004", TRUE, "Pre-2000")</f>
        <v>Post-2005</v>
      </c>
    </row>
    <row r="5132" spans="1:20" x14ac:dyDescent="0.85">
      <c r="A5132" s="1">
        <v>41164</v>
      </c>
      <c r="B5132" t="s">
        <v>6887</v>
      </c>
      <c r="C5132" t="s">
        <v>6888</v>
      </c>
      <c r="D5132" t="s">
        <v>6889</v>
      </c>
      <c r="E5132" t="s">
        <v>85</v>
      </c>
      <c r="F5132" t="s">
        <v>86</v>
      </c>
      <c r="G5132" t="s">
        <v>87</v>
      </c>
      <c r="H5132">
        <v>2008</v>
      </c>
      <c r="I5132" s="2">
        <v>6046446</v>
      </c>
      <c r="J5132" s="2">
        <v>0</v>
      </c>
      <c r="K5132" s="2">
        <v>6046446</v>
      </c>
      <c r="L5132" t="s">
        <v>116</v>
      </c>
      <c r="M5132" s="3" t="b">
        <f>trust_funds5[[#This Row],[Contributions Outstanding (USD)]]=0</f>
        <v>1</v>
      </c>
      <c r="N5132" s="3" t="str">
        <f t="shared" si="400"/>
        <v>Outstanding</v>
      </c>
      <c r="O5132" s="3" t="str">
        <f t="shared" si="401"/>
        <v>High Contribution &amp; Recent</v>
      </c>
      <c r="P5132" s="3" t="str">
        <f t="shared" si="402"/>
        <v>Other</v>
      </c>
      <c r="Q5132" s="3" t="str">
        <f t="shared" si="403"/>
        <v>Other</v>
      </c>
      <c r="R5132" s="3" t="str">
        <f t="shared" si="404"/>
        <v>Not LCLS</v>
      </c>
      <c r="S5132" s="3" t="str" cm="1">
        <f t="array" ref="S5132">_xlfn.IFS(G5132 &gt; 5000000, "Very High", G5132 &gt; 1000000, "High", G5132 &gt; 500000, "Medium", TRUE, "Low")</f>
        <v>Very High</v>
      </c>
      <c r="T5132" s="3" t="str" cm="1">
        <f t="array" ref="T5132">_xlfn.IFS(B5132 &gt;= 2005, "Post-2005", B5132 &gt;= 2000, "2000-2004", TRUE, "Pre-2000")</f>
        <v>Post-2005</v>
      </c>
    </row>
    <row r="5133" spans="1:20" x14ac:dyDescent="0.85">
      <c r="A5133" s="1">
        <v>41164</v>
      </c>
      <c r="B5133" t="s">
        <v>5762</v>
      </c>
      <c r="C5133" t="s">
        <v>6890</v>
      </c>
      <c r="D5133" t="s">
        <v>6891</v>
      </c>
      <c r="E5133" t="s">
        <v>70</v>
      </c>
      <c r="F5133" t="s">
        <v>71</v>
      </c>
      <c r="G5133" t="s">
        <v>72</v>
      </c>
      <c r="H5133">
        <v>2008</v>
      </c>
      <c r="I5133" s="2">
        <v>416292.66</v>
      </c>
      <c r="J5133" s="2">
        <v>3132.09</v>
      </c>
      <c r="K5133" s="2">
        <v>419424.75</v>
      </c>
      <c r="L5133" t="s">
        <v>116</v>
      </c>
      <c r="M5133" s="3" t="b">
        <f>trust_funds5[[#This Row],[Contributions Outstanding (USD)]]=0</f>
        <v>0</v>
      </c>
      <c r="N5133" s="3" t="str">
        <f t="shared" si="400"/>
        <v>Outstanding</v>
      </c>
      <c r="O5133" s="3" t="str">
        <f t="shared" si="401"/>
        <v>High Contribution &amp; Recent</v>
      </c>
      <c r="P5133" s="3" t="str">
        <f t="shared" si="402"/>
        <v>Other</v>
      </c>
      <c r="Q5133" s="3" t="str">
        <f t="shared" si="403"/>
        <v>Other</v>
      </c>
      <c r="R5133" s="3" t="str">
        <f t="shared" si="404"/>
        <v>Not LCLS</v>
      </c>
      <c r="S5133" s="3" t="str" cm="1">
        <f t="array" ref="S5133">_xlfn.IFS(G5133 &gt; 5000000, "Very High", G5133 &gt; 1000000, "High", G5133 &gt; 500000, "Medium", TRUE, "Low")</f>
        <v>Very High</v>
      </c>
      <c r="T5133" s="3" t="str" cm="1">
        <f t="array" ref="T5133">_xlfn.IFS(B5133 &gt;= 2005, "Post-2005", B5133 &gt;= 2000, "2000-2004", TRUE, "Pre-2000")</f>
        <v>Post-2005</v>
      </c>
    </row>
    <row r="5134" spans="1:20" x14ac:dyDescent="0.85">
      <c r="A5134" s="1">
        <v>41164</v>
      </c>
      <c r="B5134" t="s">
        <v>5762</v>
      </c>
      <c r="C5134" t="s">
        <v>6890</v>
      </c>
      <c r="D5134" t="s">
        <v>6891</v>
      </c>
      <c r="E5134" t="s">
        <v>102</v>
      </c>
      <c r="F5134" t="s">
        <v>103</v>
      </c>
      <c r="G5134" t="s">
        <v>104</v>
      </c>
      <c r="H5134">
        <v>2008</v>
      </c>
      <c r="I5134" s="2">
        <v>1858680</v>
      </c>
      <c r="J5134" s="2">
        <v>0</v>
      </c>
      <c r="K5134" s="2">
        <v>1858680</v>
      </c>
      <c r="L5134" t="s">
        <v>116</v>
      </c>
      <c r="M5134" s="3" t="b">
        <f>trust_funds5[[#This Row],[Contributions Outstanding (USD)]]=0</f>
        <v>1</v>
      </c>
      <c r="N5134" s="3" t="str">
        <f t="shared" si="400"/>
        <v>Outstanding</v>
      </c>
      <c r="O5134" s="3" t="str">
        <f t="shared" si="401"/>
        <v>High Contribution &amp; Recent</v>
      </c>
      <c r="P5134" s="3" t="str">
        <f t="shared" si="402"/>
        <v>Other</v>
      </c>
      <c r="Q5134" s="3" t="str">
        <f t="shared" si="403"/>
        <v>Other</v>
      </c>
      <c r="R5134" s="3" t="str">
        <f t="shared" si="404"/>
        <v>Not LCLS</v>
      </c>
      <c r="S5134" s="3" t="str" cm="1">
        <f t="array" ref="S5134">_xlfn.IFS(G5134 &gt; 5000000, "Very High", G5134 &gt; 1000000, "High", G5134 &gt; 500000, "Medium", TRUE, "Low")</f>
        <v>Very High</v>
      </c>
      <c r="T5134" s="3" t="str" cm="1">
        <f t="array" ref="T5134">_xlfn.IFS(B5134 &gt;= 2005, "Post-2005", B5134 &gt;= 2000, "2000-2004", TRUE, "Pre-2000")</f>
        <v>Post-2005</v>
      </c>
    </row>
    <row r="5135" spans="1:20" x14ac:dyDescent="0.85">
      <c r="A5135" s="1">
        <v>41164</v>
      </c>
      <c r="B5135" t="s">
        <v>5762</v>
      </c>
      <c r="C5135" t="s">
        <v>6890</v>
      </c>
      <c r="D5135" t="s">
        <v>6891</v>
      </c>
      <c r="E5135" t="s">
        <v>119</v>
      </c>
      <c r="F5135" t="s">
        <v>120</v>
      </c>
      <c r="G5135" t="s">
        <v>121</v>
      </c>
      <c r="H5135">
        <v>2008</v>
      </c>
      <c r="I5135" s="2">
        <v>999962</v>
      </c>
      <c r="J5135" s="2">
        <v>38</v>
      </c>
      <c r="K5135" s="2">
        <v>1000000</v>
      </c>
      <c r="L5135" t="s">
        <v>116</v>
      </c>
      <c r="M5135" s="3" t="b">
        <f>trust_funds5[[#This Row],[Contributions Outstanding (USD)]]=0</f>
        <v>0</v>
      </c>
      <c r="N5135" s="3" t="str">
        <f t="shared" si="400"/>
        <v>Outstanding</v>
      </c>
      <c r="O5135" s="3" t="str">
        <f t="shared" si="401"/>
        <v>High Contribution &amp; Recent</v>
      </c>
      <c r="P5135" s="3" t="str">
        <f t="shared" si="402"/>
        <v>Other</v>
      </c>
      <c r="Q5135" s="3" t="str">
        <f t="shared" si="403"/>
        <v>Other</v>
      </c>
      <c r="R5135" s="3" t="str">
        <f t="shared" si="404"/>
        <v>Not LCLS</v>
      </c>
      <c r="S5135" s="3" t="str" cm="1">
        <f t="array" ref="S5135">_xlfn.IFS(G5135 &gt; 5000000, "Very High", G5135 &gt; 1000000, "High", G5135 &gt; 500000, "Medium", TRUE, "Low")</f>
        <v>Very High</v>
      </c>
      <c r="T5135" s="3" t="str" cm="1">
        <f t="array" ref="T5135">_xlfn.IFS(B5135 &gt;= 2005, "Post-2005", B5135 &gt;= 2000, "2000-2004", TRUE, "Pre-2000")</f>
        <v>Post-2005</v>
      </c>
    </row>
    <row r="5136" spans="1:20" x14ac:dyDescent="0.85">
      <c r="A5136" s="1">
        <v>41164</v>
      </c>
      <c r="B5136" t="s">
        <v>5762</v>
      </c>
      <c r="C5136" t="s">
        <v>6890</v>
      </c>
      <c r="D5136" t="s">
        <v>6891</v>
      </c>
      <c r="E5136" t="s">
        <v>42</v>
      </c>
      <c r="F5136" t="s">
        <v>43</v>
      </c>
      <c r="G5136" t="s">
        <v>44</v>
      </c>
      <c r="H5136">
        <v>2008</v>
      </c>
      <c r="I5136" s="2">
        <v>561696.31999999995</v>
      </c>
      <c r="J5136" s="2">
        <v>0</v>
      </c>
      <c r="K5136" s="2">
        <v>561696.31999999995</v>
      </c>
      <c r="L5136" t="s">
        <v>116</v>
      </c>
      <c r="M5136" s="3" t="b">
        <f>trust_funds5[[#This Row],[Contributions Outstanding (USD)]]=0</f>
        <v>1</v>
      </c>
      <c r="N5136" s="3" t="str">
        <f t="shared" si="400"/>
        <v>Outstanding</v>
      </c>
      <c r="O5136" s="3" t="str">
        <f t="shared" si="401"/>
        <v>High Contribution &amp; Recent</v>
      </c>
      <c r="P5136" s="3" t="str">
        <f t="shared" si="402"/>
        <v>Other</v>
      </c>
      <c r="Q5136" s="3" t="str">
        <f t="shared" si="403"/>
        <v>Other</v>
      </c>
      <c r="R5136" s="3" t="str">
        <f t="shared" si="404"/>
        <v>Not LCLS</v>
      </c>
      <c r="S5136" s="3" t="str" cm="1">
        <f t="array" ref="S5136">_xlfn.IFS(G5136 &gt; 5000000, "Very High", G5136 &gt; 1000000, "High", G5136 &gt; 500000, "Medium", TRUE, "Low")</f>
        <v>Very High</v>
      </c>
      <c r="T5136" s="3" t="str" cm="1">
        <f t="array" ref="T5136">_xlfn.IFS(B5136 &gt;= 2005, "Post-2005", B5136 &gt;= 2000, "2000-2004", TRUE, "Pre-2000")</f>
        <v>Post-2005</v>
      </c>
    </row>
    <row r="5137" spans="1:20" x14ac:dyDescent="0.85">
      <c r="A5137" s="1">
        <v>41164</v>
      </c>
      <c r="B5137" t="s">
        <v>5035</v>
      </c>
      <c r="C5137" t="s">
        <v>5971</v>
      </c>
      <c r="D5137" t="s">
        <v>5972</v>
      </c>
      <c r="E5137" t="s">
        <v>6892</v>
      </c>
      <c r="F5137" t="s">
        <v>6893</v>
      </c>
      <c r="G5137" t="s">
        <v>6894</v>
      </c>
      <c r="H5137">
        <v>2008</v>
      </c>
      <c r="I5137" s="2">
        <v>26798.87</v>
      </c>
      <c r="J5137" s="2">
        <v>0</v>
      </c>
      <c r="K5137" s="2">
        <v>26798.87</v>
      </c>
      <c r="L5137" t="s">
        <v>116</v>
      </c>
      <c r="M5137" s="3" t="b">
        <f>trust_funds5[[#This Row],[Contributions Outstanding (USD)]]=0</f>
        <v>1</v>
      </c>
      <c r="N5137" s="3" t="str">
        <f t="shared" si="400"/>
        <v>Outstanding</v>
      </c>
      <c r="O5137" s="3" t="str">
        <f t="shared" si="401"/>
        <v>High Contribution &amp; Recent</v>
      </c>
      <c r="P5137" s="3" t="str">
        <f t="shared" si="402"/>
        <v>Other</v>
      </c>
      <c r="Q5137" s="3" t="str">
        <f t="shared" si="403"/>
        <v>Other</v>
      </c>
      <c r="R5137" s="3" t="str">
        <f t="shared" si="404"/>
        <v>Not LCLS</v>
      </c>
      <c r="S5137" s="3" t="str" cm="1">
        <f t="array" ref="S5137">_xlfn.IFS(G5137 &gt; 5000000, "Very High", G5137 &gt; 1000000, "High", G5137 &gt; 500000, "Medium", TRUE, "Low")</f>
        <v>Very High</v>
      </c>
      <c r="T5137" s="3" t="str" cm="1">
        <f t="array" ref="T5137">_xlfn.IFS(B5137 &gt;= 2005, "Post-2005", B5137 &gt;= 2000, "2000-2004", TRUE, "Pre-2000")</f>
        <v>Post-2005</v>
      </c>
    </row>
    <row r="5138" spans="1:20" x14ac:dyDescent="0.85">
      <c r="A5138" s="1">
        <v>41164</v>
      </c>
      <c r="B5138" t="s">
        <v>5035</v>
      </c>
      <c r="C5138" t="s">
        <v>5971</v>
      </c>
      <c r="D5138" t="s">
        <v>5972</v>
      </c>
      <c r="E5138" t="s">
        <v>6895</v>
      </c>
      <c r="F5138" t="s">
        <v>6896</v>
      </c>
      <c r="G5138" t="s">
        <v>6897</v>
      </c>
      <c r="H5138">
        <v>2008</v>
      </c>
      <c r="I5138" s="2">
        <v>29452.04</v>
      </c>
      <c r="J5138" s="2">
        <v>0</v>
      </c>
      <c r="K5138" s="2">
        <v>29452.04</v>
      </c>
      <c r="L5138" t="s">
        <v>116</v>
      </c>
      <c r="M5138" s="3" t="b">
        <f>trust_funds5[[#This Row],[Contributions Outstanding (USD)]]=0</f>
        <v>1</v>
      </c>
      <c r="N5138" s="3" t="str">
        <f t="shared" si="400"/>
        <v>Outstanding</v>
      </c>
      <c r="O5138" s="3" t="str">
        <f t="shared" si="401"/>
        <v>High Contribution &amp; Recent</v>
      </c>
      <c r="P5138" s="3" t="str">
        <f t="shared" si="402"/>
        <v>Other</v>
      </c>
      <c r="Q5138" s="3" t="str">
        <f t="shared" si="403"/>
        <v>Other</v>
      </c>
      <c r="R5138" s="3" t="str">
        <f t="shared" si="404"/>
        <v>Not LCLS</v>
      </c>
      <c r="S5138" s="3" t="str" cm="1">
        <f t="array" ref="S5138">_xlfn.IFS(G5138 &gt; 5000000, "Very High", G5138 &gt; 1000000, "High", G5138 &gt; 500000, "Medium", TRUE, "Low")</f>
        <v>Very High</v>
      </c>
      <c r="T5138" s="3" t="str" cm="1">
        <f t="array" ref="T5138">_xlfn.IFS(B5138 &gt;= 2005, "Post-2005", B5138 &gt;= 2000, "2000-2004", TRUE, "Pre-2000")</f>
        <v>Post-2005</v>
      </c>
    </row>
    <row r="5139" spans="1:20" x14ac:dyDescent="0.85">
      <c r="A5139" s="1">
        <v>41164</v>
      </c>
      <c r="B5139" t="s">
        <v>5035</v>
      </c>
      <c r="C5139" t="s">
        <v>5971</v>
      </c>
      <c r="D5139" t="s">
        <v>5972</v>
      </c>
      <c r="E5139" t="s">
        <v>6625</v>
      </c>
      <c r="F5139" t="s">
        <v>6626</v>
      </c>
      <c r="G5139" t="s">
        <v>6898</v>
      </c>
      <c r="H5139">
        <v>2008</v>
      </c>
      <c r="I5139" s="2">
        <v>28777.81</v>
      </c>
      <c r="J5139" s="2">
        <v>0</v>
      </c>
      <c r="K5139" s="2">
        <v>28777.81</v>
      </c>
      <c r="L5139" t="s">
        <v>116</v>
      </c>
      <c r="M5139" s="3" t="b">
        <f>trust_funds5[[#This Row],[Contributions Outstanding (USD)]]=0</f>
        <v>1</v>
      </c>
      <c r="N5139" s="3" t="str">
        <f t="shared" si="400"/>
        <v>Outstanding</v>
      </c>
      <c r="O5139" s="3" t="str">
        <f t="shared" si="401"/>
        <v>High Contribution &amp; Recent</v>
      </c>
      <c r="P5139" s="3" t="str">
        <f t="shared" si="402"/>
        <v>Other</v>
      </c>
      <c r="Q5139" s="3" t="str">
        <f t="shared" si="403"/>
        <v>Other</v>
      </c>
      <c r="R5139" s="3" t="str">
        <f t="shared" si="404"/>
        <v>Not LCLS</v>
      </c>
      <c r="S5139" s="3" t="str" cm="1">
        <f t="array" ref="S5139">_xlfn.IFS(G5139 &gt; 5000000, "Very High", G5139 &gt; 1000000, "High", G5139 &gt; 500000, "Medium", TRUE, "Low")</f>
        <v>Very High</v>
      </c>
      <c r="T5139" s="3" t="str" cm="1">
        <f t="array" ref="T5139">_xlfn.IFS(B5139 &gt;= 2005, "Post-2005", B5139 &gt;= 2000, "2000-2004", TRUE, "Pre-2000")</f>
        <v>Post-2005</v>
      </c>
    </row>
    <row r="5140" spans="1:20" x14ac:dyDescent="0.85">
      <c r="A5140" s="1">
        <v>41164</v>
      </c>
      <c r="B5140" t="s">
        <v>6899</v>
      </c>
      <c r="C5140" t="s">
        <v>6900</v>
      </c>
      <c r="D5140" t="s">
        <v>6901</v>
      </c>
      <c r="E5140" t="s">
        <v>15</v>
      </c>
      <c r="F5140" t="s">
        <v>16</v>
      </c>
      <c r="G5140" t="s">
        <v>17</v>
      </c>
      <c r="H5140">
        <v>2008</v>
      </c>
      <c r="I5140" s="2">
        <v>495540.14</v>
      </c>
      <c r="J5140" s="2">
        <v>0</v>
      </c>
      <c r="K5140" s="2">
        <v>495540.14</v>
      </c>
      <c r="L5140" t="s">
        <v>116</v>
      </c>
      <c r="M5140" s="3" t="b">
        <f>trust_funds5[[#This Row],[Contributions Outstanding (USD)]]=0</f>
        <v>1</v>
      </c>
      <c r="N5140" s="3" t="str">
        <f t="shared" si="400"/>
        <v>Outstanding</v>
      </c>
      <c r="O5140" s="3" t="str">
        <f t="shared" si="401"/>
        <v>High Contribution &amp; Recent</v>
      </c>
      <c r="P5140" s="3" t="str">
        <f t="shared" si="402"/>
        <v>Other</v>
      </c>
      <c r="Q5140" s="3" t="str">
        <f t="shared" si="403"/>
        <v>Other</v>
      </c>
      <c r="R5140" s="3" t="str">
        <f t="shared" si="404"/>
        <v>Not LCLS</v>
      </c>
      <c r="S5140" s="3" t="str" cm="1">
        <f t="array" ref="S5140">_xlfn.IFS(G5140 &gt; 5000000, "Very High", G5140 &gt; 1000000, "High", G5140 &gt; 500000, "Medium", TRUE, "Low")</f>
        <v>Very High</v>
      </c>
      <c r="T5140" s="3" t="str" cm="1">
        <f t="array" ref="T5140">_xlfn.IFS(B5140 &gt;= 2005, "Post-2005", B5140 &gt;= 2000, "2000-2004", TRUE, "Pre-2000")</f>
        <v>Post-2005</v>
      </c>
    </row>
    <row r="5141" spans="1:20" x14ac:dyDescent="0.85">
      <c r="A5141" s="1">
        <v>41164</v>
      </c>
      <c r="B5141" t="s">
        <v>6899</v>
      </c>
      <c r="C5141" t="s">
        <v>6900</v>
      </c>
      <c r="D5141" t="s">
        <v>6901</v>
      </c>
      <c r="E5141" t="s">
        <v>85</v>
      </c>
      <c r="F5141" t="s">
        <v>86</v>
      </c>
      <c r="G5141" t="s">
        <v>87</v>
      </c>
      <c r="H5141">
        <v>2008</v>
      </c>
      <c r="I5141" s="2">
        <v>493388</v>
      </c>
      <c r="J5141" s="2">
        <v>0</v>
      </c>
      <c r="K5141" s="2">
        <v>493388</v>
      </c>
      <c r="L5141" t="s">
        <v>116</v>
      </c>
      <c r="M5141" s="3" t="b">
        <f>trust_funds5[[#This Row],[Contributions Outstanding (USD)]]=0</f>
        <v>1</v>
      </c>
      <c r="N5141" s="3" t="str">
        <f t="shared" si="400"/>
        <v>Outstanding</v>
      </c>
      <c r="O5141" s="3" t="str">
        <f t="shared" si="401"/>
        <v>High Contribution &amp; Recent</v>
      </c>
      <c r="P5141" s="3" t="str">
        <f t="shared" si="402"/>
        <v>Other</v>
      </c>
      <c r="Q5141" s="3" t="str">
        <f t="shared" si="403"/>
        <v>Other</v>
      </c>
      <c r="R5141" s="3" t="str">
        <f t="shared" si="404"/>
        <v>Not LCLS</v>
      </c>
      <c r="S5141" s="3" t="str" cm="1">
        <f t="array" ref="S5141">_xlfn.IFS(G5141 &gt; 5000000, "Very High", G5141 &gt; 1000000, "High", G5141 &gt; 500000, "Medium", TRUE, "Low")</f>
        <v>Very High</v>
      </c>
      <c r="T5141" s="3" t="str" cm="1">
        <f t="array" ref="T5141">_xlfn.IFS(B5141 &gt;= 2005, "Post-2005", B5141 &gt;= 2000, "2000-2004", TRUE, "Pre-2000")</f>
        <v>Post-2005</v>
      </c>
    </row>
    <row r="5142" spans="1:20" x14ac:dyDescent="0.85">
      <c r="A5142" s="1">
        <v>41164</v>
      </c>
      <c r="B5142" t="s">
        <v>6899</v>
      </c>
      <c r="C5142" t="s">
        <v>6900</v>
      </c>
      <c r="D5142" t="s">
        <v>6901</v>
      </c>
      <c r="E5142" t="s">
        <v>102</v>
      </c>
      <c r="F5142" t="s">
        <v>103</v>
      </c>
      <c r="G5142" t="s">
        <v>104</v>
      </c>
      <c r="H5142">
        <v>2008</v>
      </c>
      <c r="I5142" s="2">
        <v>494341.26</v>
      </c>
      <c r="J5142" s="2">
        <v>0</v>
      </c>
      <c r="K5142" s="2">
        <v>494341.26</v>
      </c>
      <c r="L5142" t="s">
        <v>116</v>
      </c>
      <c r="M5142" s="3" t="b">
        <f>trust_funds5[[#This Row],[Contributions Outstanding (USD)]]=0</f>
        <v>1</v>
      </c>
      <c r="N5142" s="3" t="str">
        <f t="shared" si="400"/>
        <v>Outstanding</v>
      </c>
      <c r="O5142" s="3" t="str">
        <f t="shared" si="401"/>
        <v>High Contribution &amp; Recent</v>
      </c>
      <c r="P5142" s="3" t="str">
        <f t="shared" si="402"/>
        <v>Other</v>
      </c>
      <c r="Q5142" s="3" t="str">
        <f t="shared" si="403"/>
        <v>Other</v>
      </c>
      <c r="R5142" s="3" t="str">
        <f t="shared" si="404"/>
        <v>Not LCLS</v>
      </c>
      <c r="S5142" s="3" t="str" cm="1">
        <f t="array" ref="S5142">_xlfn.IFS(G5142 &gt; 5000000, "Very High", G5142 &gt; 1000000, "High", G5142 &gt; 500000, "Medium", TRUE, "Low")</f>
        <v>Very High</v>
      </c>
      <c r="T5142" s="3" t="str" cm="1">
        <f t="array" ref="T5142">_xlfn.IFS(B5142 &gt;= 2005, "Post-2005", B5142 &gt;= 2000, "2000-2004", TRUE, "Pre-2000")</f>
        <v>Post-2005</v>
      </c>
    </row>
    <row r="5143" spans="1:20" x14ac:dyDescent="0.85">
      <c r="A5143" s="1">
        <v>41164</v>
      </c>
      <c r="B5143" t="s">
        <v>6899</v>
      </c>
      <c r="C5143" t="s">
        <v>6900</v>
      </c>
      <c r="D5143" t="s">
        <v>6901</v>
      </c>
      <c r="E5143" t="s">
        <v>21</v>
      </c>
      <c r="F5143" t="s">
        <v>22</v>
      </c>
      <c r="G5143" t="s">
        <v>23</v>
      </c>
      <c r="H5143">
        <v>2008</v>
      </c>
      <c r="I5143" s="2">
        <v>489922.65</v>
      </c>
      <c r="J5143" s="2">
        <v>0</v>
      </c>
      <c r="K5143" s="2">
        <v>489922.65</v>
      </c>
      <c r="L5143" t="s">
        <v>116</v>
      </c>
      <c r="M5143" s="3" t="b">
        <f>trust_funds5[[#This Row],[Contributions Outstanding (USD)]]=0</f>
        <v>1</v>
      </c>
      <c r="N5143" s="3" t="str">
        <f t="shared" si="400"/>
        <v>Outstanding</v>
      </c>
      <c r="O5143" s="3" t="str">
        <f t="shared" si="401"/>
        <v>High Contribution &amp; Recent</v>
      </c>
      <c r="P5143" s="3" t="str">
        <f t="shared" si="402"/>
        <v>Other</v>
      </c>
      <c r="Q5143" s="3" t="str">
        <f t="shared" si="403"/>
        <v>Other</v>
      </c>
      <c r="R5143" s="3" t="str">
        <f t="shared" si="404"/>
        <v>Not LCLS</v>
      </c>
      <c r="S5143" s="3" t="str" cm="1">
        <f t="array" ref="S5143">_xlfn.IFS(G5143 &gt; 5000000, "Very High", G5143 &gt; 1000000, "High", G5143 &gt; 500000, "Medium", TRUE, "Low")</f>
        <v>Very High</v>
      </c>
      <c r="T5143" s="3" t="str" cm="1">
        <f t="array" ref="T5143">_xlfn.IFS(B5143 &gt;= 2005, "Post-2005", B5143 &gt;= 2000, "2000-2004", TRUE, "Pre-2000")</f>
        <v>Post-2005</v>
      </c>
    </row>
    <row r="5144" spans="1:20" x14ac:dyDescent="0.85">
      <c r="A5144" s="1">
        <v>41164</v>
      </c>
      <c r="B5144" t="s">
        <v>6899</v>
      </c>
      <c r="C5144" t="s">
        <v>6900</v>
      </c>
      <c r="D5144" t="s">
        <v>6901</v>
      </c>
      <c r="E5144" t="s">
        <v>62</v>
      </c>
      <c r="F5144" t="s">
        <v>63</v>
      </c>
      <c r="H5144">
        <v>2008</v>
      </c>
      <c r="I5144" s="2">
        <v>1000000</v>
      </c>
      <c r="J5144" s="2">
        <v>0</v>
      </c>
      <c r="K5144" s="2">
        <v>1000000</v>
      </c>
      <c r="L5144" t="s">
        <v>116</v>
      </c>
      <c r="M5144" s="3" t="b">
        <f>trust_funds5[[#This Row],[Contributions Outstanding (USD)]]=0</f>
        <v>1</v>
      </c>
      <c r="N5144" s="3" t="str">
        <f t="shared" si="400"/>
        <v>Outstanding</v>
      </c>
      <c r="O5144" s="3" t="str">
        <f t="shared" si="401"/>
        <v>High Contribution &amp; Recent</v>
      </c>
      <c r="P5144" s="3" t="str">
        <f t="shared" si="402"/>
        <v>Other</v>
      </c>
      <c r="Q5144" s="3" t="str">
        <f t="shared" si="403"/>
        <v>Other</v>
      </c>
      <c r="R5144" s="3" t="str">
        <f t="shared" si="404"/>
        <v>Not LCLS</v>
      </c>
      <c r="S5144" s="3" t="str" cm="1">
        <f t="array" ref="S5144">_xlfn.IFS(G5144 &gt; 5000000, "Very High", G5144 &gt; 1000000, "High", G5144 &gt; 500000, "Medium", TRUE, "Low")</f>
        <v>Low</v>
      </c>
      <c r="T5144" s="3" t="str" cm="1">
        <f t="array" ref="T5144">_xlfn.IFS(B5144 &gt;= 2005, "Post-2005", B5144 &gt;= 2000, "2000-2004", TRUE, "Pre-2000")</f>
        <v>Post-2005</v>
      </c>
    </row>
    <row r="5145" spans="1:20" x14ac:dyDescent="0.85">
      <c r="A5145" s="1">
        <v>41164</v>
      </c>
      <c r="B5145" t="s">
        <v>5984</v>
      </c>
      <c r="C5145" t="s">
        <v>5985</v>
      </c>
      <c r="D5145" t="s">
        <v>5986</v>
      </c>
      <c r="E5145" t="s">
        <v>15</v>
      </c>
      <c r="F5145" t="s">
        <v>16</v>
      </c>
      <c r="G5145" t="s">
        <v>17</v>
      </c>
      <c r="H5145">
        <v>2008</v>
      </c>
      <c r="I5145" s="2">
        <v>4966229.6399999997</v>
      </c>
      <c r="J5145" s="2">
        <v>0</v>
      </c>
      <c r="K5145" s="2">
        <v>4966229.6399999997</v>
      </c>
      <c r="L5145" t="s">
        <v>116</v>
      </c>
      <c r="M5145" s="3" t="b">
        <f>trust_funds5[[#This Row],[Contributions Outstanding (USD)]]=0</f>
        <v>1</v>
      </c>
      <c r="N5145" s="3" t="str">
        <f t="shared" si="400"/>
        <v>Outstanding</v>
      </c>
      <c r="O5145" s="3" t="str">
        <f t="shared" si="401"/>
        <v>High Contribution &amp; Recent</v>
      </c>
      <c r="P5145" s="3" t="str">
        <f t="shared" si="402"/>
        <v>Other</v>
      </c>
      <c r="Q5145" s="3" t="str">
        <f t="shared" si="403"/>
        <v>Other</v>
      </c>
      <c r="R5145" s="3" t="str">
        <f t="shared" si="404"/>
        <v>Not LCLS</v>
      </c>
      <c r="S5145" s="3" t="str" cm="1">
        <f t="array" ref="S5145">_xlfn.IFS(G5145 &gt; 5000000, "Very High", G5145 &gt; 1000000, "High", G5145 &gt; 500000, "Medium", TRUE, "Low")</f>
        <v>Very High</v>
      </c>
      <c r="T5145" s="3" t="str" cm="1">
        <f t="array" ref="T5145">_xlfn.IFS(B5145 &gt;= 2005, "Post-2005", B5145 &gt;= 2000, "2000-2004", TRUE, "Pre-2000")</f>
        <v>Post-2005</v>
      </c>
    </row>
    <row r="5146" spans="1:20" x14ac:dyDescent="0.85">
      <c r="A5146" s="1">
        <v>41164</v>
      </c>
      <c r="B5146" t="s">
        <v>5984</v>
      </c>
      <c r="C5146" t="s">
        <v>5985</v>
      </c>
      <c r="D5146" t="s">
        <v>5986</v>
      </c>
      <c r="E5146" t="s">
        <v>2863</v>
      </c>
      <c r="F5146" t="s">
        <v>2864</v>
      </c>
      <c r="G5146" t="s">
        <v>2865</v>
      </c>
      <c r="H5146">
        <v>2008</v>
      </c>
      <c r="I5146" s="2">
        <v>7356000</v>
      </c>
      <c r="J5146" s="2">
        <v>0</v>
      </c>
      <c r="K5146" s="2">
        <v>7356000</v>
      </c>
      <c r="L5146" t="s">
        <v>116</v>
      </c>
      <c r="M5146" s="3" t="b">
        <f>trust_funds5[[#This Row],[Contributions Outstanding (USD)]]=0</f>
        <v>1</v>
      </c>
      <c r="N5146" s="3" t="str">
        <f t="shared" si="400"/>
        <v>Outstanding</v>
      </c>
      <c r="O5146" s="3" t="str">
        <f t="shared" si="401"/>
        <v>High Contribution &amp; Recent</v>
      </c>
      <c r="P5146" s="3" t="str">
        <f t="shared" si="402"/>
        <v>Other</v>
      </c>
      <c r="Q5146" s="3" t="str">
        <f t="shared" si="403"/>
        <v>Other</v>
      </c>
      <c r="R5146" s="3" t="str">
        <f t="shared" si="404"/>
        <v>Not LCLS</v>
      </c>
      <c r="S5146" s="3" t="str" cm="1">
        <f t="array" ref="S5146">_xlfn.IFS(G5146 &gt; 5000000, "Very High", G5146 &gt; 1000000, "High", G5146 &gt; 500000, "Medium", TRUE, "Low")</f>
        <v>Very High</v>
      </c>
      <c r="T5146" s="3" t="str" cm="1">
        <f t="array" ref="T5146">_xlfn.IFS(B5146 &gt;= 2005, "Post-2005", B5146 &gt;= 2000, "2000-2004", TRUE, "Pre-2000")</f>
        <v>Post-2005</v>
      </c>
    </row>
    <row r="5147" spans="1:20" x14ac:dyDescent="0.85">
      <c r="A5147" s="1">
        <v>41164</v>
      </c>
      <c r="B5147" t="s">
        <v>5984</v>
      </c>
      <c r="C5147" t="s">
        <v>5985</v>
      </c>
      <c r="D5147" t="s">
        <v>5986</v>
      </c>
      <c r="E5147" t="s">
        <v>204</v>
      </c>
      <c r="F5147" t="s">
        <v>205</v>
      </c>
      <c r="G5147" t="s">
        <v>206</v>
      </c>
      <c r="H5147">
        <v>2008</v>
      </c>
      <c r="I5147" s="2">
        <v>2050650</v>
      </c>
      <c r="J5147" s="2">
        <v>0</v>
      </c>
      <c r="K5147" s="2">
        <v>2050650</v>
      </c>
      <c r="L5147" t="s">
        <v>116</v>
      </c>
      <c r="M5147" s="3" t="b">
        <f>trust_funds5[[#This Row],[Contributions Outstanding (USD)]]=0</f>
        <v>1</v>
      </c>
      <c r="N5147" s="3" t="str">
        <f t="shared" si="400"/>
        <v>Outstanding</v>
      </c>
      <c r="O5147" s="3" t="str">
        <f t="shared" si="401"/>
        <v>High Contribution &amp; Recent</v>
      </c>
      <c r="P5147" s="3" t="str">
        <f t="shared" si="402"/>
        <v>Other</v>
      </c>
      <c r="Q5147" s="3" t="str">
        <f t="shared" si="403"/>
        <v>Other</v>
      </c>
      <c r="R5147" s="3" t="str">
        <f t="shared" si="404"/>
        <v>Not LCLS</v>
      </c>
      <c r="S5147" s="3" t="str" cm="1">
        <f t="array" ref="S5147">_xlfn.IFS(G5147 &gt; 5000000, "Very High", G5147 &gt; 1000000, "High", G5147 &gt; 500000, "Medium", TRUE, "Low")</f>
        <v>Very High</v>
      </c>
      <c r="T5147" s="3" t="str" cm="1">
        <f t="array" ref="T5147">_xlfn.IFS(B5147 &gt;= 2005, "Post-2005", B5147 &gt;= 2000, "2000-2004", TRUE, "Pre-2000")</f>
        <v>Post-2005</v>
      </c>
    </row>
    <row r="5148" spans="1:20" x14ac:dyDescent="0.85">
      <c r="A5148" s="1">
        <v>41164</v>
      </c>
      <c r="B5148" t="s">
        <v>5984</v>
      </c>
      <c r="C5148" t="s">
        <v>5985</v>
      </c>
      <c r="D5148" t="s">
        <v>5986</v>
      </c>
      <c r="E5148" t="s">
        <v>119</v>
      </c>
      <c r="F5148" t="s">
        <v>120</v>
      </c>
      <c r="G5148" t="s">
        <v>121</v>
      </c>
      <c r="H5148">
        <v>2008</v>
      </c>
      <c r="I5148" s="2">
        <v>2104500</v>
      </c>
      <c r="J5148" s="2">
        <v>0</v>
      </c>
      <c r="K5148" s="2">
        <v>2104500</v>
      </c>
      <c r="L5148" t="s">
        <v>116</v>
      </c>
      <c r="M5148" s="3" t="b">
        <f>trust_funds5[[#This Row],[Contributions Outstanding (USD)]]=0</f>
        <v>1</v>
      </c>
      <c r="N5148" s="3" t="str">
        <f t="shared" si="400"/>
        <v>Outstanding</v>
      </c>
      <c r="O5148" s="3" t="str">
        <f t="shared" si="401"/>
        <v>High Contribution &amp; Recent</v>
      </c>
      <c r="P5148" s="3" t="str">
        <f t="shared" si="402"/>
        <v>Other</v>
      </c>
      <c r="Q5148" s="3" t="str">
        <f t="shared" si="403"/>
        <v>Other</v>
      </c>
      <c r="R5148" s="3" t="str">
        <f t="shared" si="404"/>
        <v>Not LCLS</v>
      </c>
      <c r="S5148" s="3" t="str" cm="1">
        <f t="array" ref="S5148">_xlfn.IFS(G5148 &gt; 5000000, "Very High", G5148 &gt; 1000000, "High", G5148 &gt; 500000, "Medium", TRUE, "Low")</f>
        <v>Very High</v>
      </c>
      <c r="T5148" s="3" t="str" cm="1">
        <f t="array" ref="T5148">_xlfn.IFS(B5148 &gt;= 2005, "Post-2005", B5148 &gt;= 2000, "2000-2004", TRUE, "Pre-2000")</f>
        <v>Post-2005</v>
      </c>
    </row>
    <row r="5149" spans="1:20" x14ac:dyDescent="0.85">
      <c r="A5149" s="1">
        <v>41164</v>
      </c>
      <c r="B5149" t="s">
        <v>5984</v>
      </c>
      <c r="C5149" t="s">
        <v>5985</v>
      </c>
      <c r="D5149" t="s">
        <v>5986</v>
      </c>
      <c r="E5149" t="s">
        <v>42</v>
      </c>
      <c r="F5149" t="s">
        <v>43</v>
      </c>
      <c r="G5149" t="s">
        <v>44</v>
      </c>
      <c r="H5149">
        <v>2008</v>
      </c>
      <c r="I5149" s="2">
        <v>3425101.36</v>
      </c>
      <c r="J5149" s="2">
        <v>0</v>
      </c>
      <c r="K5149" s="2">
        <v>3425101.36</v>
      </c>
      <c r="L5149" t="s">
        <v>116</v>
      </c>
      <c r="M5149" s="3" t="b">
        <f>trust_funds5[[#This Row],[Contributions Outstanding (USD)]]=0</f>
        <v>1</v>
      </c>
      <c r="N5149" s="3" t="str">
        <f t="shared" si="400"/>
        <v>Outstanding</v>
      </c>
      <c r="O5149" s="3" t="str">
        <f t="shared" si="401"/>
        <v>High Contribution &amp; Recent</v>
      </c>
      <c r="P5149" s="3" t="str">
        <f t="shared" si="402"/>
        <v>Other</v>
      </c>
      <c r="Q5149" s="3" t="str">
        <f t="shared" si="403"/>
        <v>Other</v>
      </c>
      <c r="R5149" s="3" t="str">
        <f t="shared" si="404"/>
        <v>Not LCLS</v>
      </c>
      <c r="S5149" s="3" t="str" cm="1">
        <f t="array" ref="S5149">_xlfn.IFS(G5149 &gt; 5000000, "Very High", G5149 &gt; 1000000, "High", G5149 &gt; 500000, "Medium", TRUE, "Low")</f>
        <v>Very High</v>
      </c>
      <c r="T5149" s="3" t="str" cm="1">
        <f t="array" ref="T5149">_xlfn.IFS(B5149 &gt;= 2005, "Post-2005", B5149 &gt;= 2000, "2000-2004", TRUE, "Pre-2000")</f>
        <v>Post-2005</v>
      </c>
    </row>
    <row r="5150" spans="1:20" x14ac:dyDescent="0.85">
      <c r="A5150" s="1">
        <v>41164</v>
      </c>
      <c r="B5150" t="s">
        <v>90</v>
      </c>
      <c r="C5150" t="s">
        <v>6902</v>
      </c>
      <c r="D5150" t="s">
        <v>6903</v>
      </c>
      <c r="E5150" t="s">
        <v>119</v>
      </c>
      <c r="F5150" t="s">
        <v>120</v>
      </c>
      <c r="G5150" t="s">
        <v>121</v>
      </c>
      <c r="H5150">
        <v>2008</v>
      </c>
      <c r="I5150" s="2">
        <v>475116</v>
      </c>
      <c r="J5150" s="2">
        <v>0</v>
      </c>
      <c r="K5150" s="2">
        <v>475116</v>
      </c>
      <c r="L5150" t="s">
        <v>116</v>
      </c>
      <c r="M5150" s="3" t="b">
        <f>trust_funds5[[#This Row],[Contributions Outstanding (USD)]]=0</f>
        <v>1</v>
      </c>
      <c r="N5150" s="3" t="str">
        <f t="shared" si="400"/>
        <v>Outstanding</v>
      </c>
      <c r="O5150" s="3" t="str">
        <f t="shared" si="401"/>
        <v>High Contribution &amp; Recent</v>
      </c>
      <c r="P5150" s="3" t="str">
        <f t="shared" si="402"/>
        <v>Other</v>
      </c>
      <c r="Q5150" s="3" t="str">
        <f t="shared" si="403"/>
        <v>Other</v>
      </c>
      <c r="R5150" s="3" t="str">
        <f t="shared" si="404"/>
        <v>Not LCLS</v>
      </c>
      <c r="S5150" s="3" t="str" cm="1">
        <f t="array" ref="S5150">_xlfn.IFS(G5150 &gt; 5000000, "Very High", G5150 &gt; 1000000, "High", G5150 &gt; 500000, "Medium", TRUE, "Low")</f>
        <v>Very High</v>
      </c>
      <c r="T5150" s="3" t="str" cm="1">
        <f t="array" ref="T5150">_xlfn.IFS(B5150 &gt;= 2005, "Post-2005", B5150 &gt;= 2000, "2000-2004", TRUE, "Pre-2000")</f>
        <v>Post-2005</v>
      </c>
    </row>
    <row r="5151" spans="1:20" x14ac:dyDescent="0.85">
      <c r="A5151" s="1">
        <v>41164</v>
      </c>
      <c r="B5151" t="s">
        <v>90</v>
      </c>
      <c r="C5151" t="s">
        <v>4341</v>
      </c>
      <c r="D5151" t="s">
        <v>4342</v>
      </c>
      <c r="E5151" t="s">
        <v>119</v>
      </c>
      <c r="F5151" t="s">
        <v>120</v>
      </c>
      <c r="G5151" t="s">
        <v>121</v>
      </c>
      <c r="H5151">
        <v>2008</v>
      </c>
      <c r="I5151" s="2">
        <v>782544.18</v>
      </c>
      <c r="J5151" s="2">
        <v>0</v>
      </c>
      <c r="K5151" s="2">
        <v>782544.18</v>
      </c>
      <c r="L5151" t="s">
        <v>116</v>
      </c>
      <c r="M5151" s="3" t="b">
        <f>trust_funds5[[#This Row],[Contributions Outstanding (USD)]]=0</f>
        <v>1</v>
      </c>
      <c r="N5151" s="3" t="str">
        <f t="shared" si="400"/>
        <v>Outstanding</v>
      </c>
      <c r="O5151" s="3" t="str">
        <f t="shared" si="401"/>
        <v>High Contribution &amp; Recent</v>
      </c>
      <c r="P5151" s="3" t="str">
        <f t="shared" si="402"/>
        <v>Other</v>
      </c>
      <c r="Q5151" s="3" t="str">
        <f t="shared" si="403"/>
        <v>Other</v>
      </c>
      <c r="R5151" s="3" t="str">
        <f t="shared" si="404"/>
        <v>Not LCLS</v>
      </c>
      <c r="S5151" s="3" t="str" cm="1">
        <f t="array" ref="S5151">_xlfn.IFS(G5151 &gt; 5000000, "Very High", G5151 &gt; 1000000, "High", G5151 &gt; 500000, "Medium", TRUE, "Low")</f>
        <v>Very High</v>
      </c>
      <c r="T5151" s="3" t="str" cm="1">
        <f t="array" ref="T5151">_xlfn.IFS(B5151 &gt;= 2005, "Post-2005", B5151 &gt;= 2000, "2000-2004", TRUE, "Pre-2000")</f>
        <v>Post-2005</v>
      </c>
    </row>
    <row r="5152" spans="1:20" x14ac:dyDescent="0.85">
      <c r="A5152" s="1">
        <v>41164</v>
      </c>
      <c r="B5152" t="s">
        <v>90</v>
      </c>
      <c r="C5152" t="s">
        <v>4345</v>
      </c>
      <c r="D5152" t="s">
        <v>4346</v>
      </c>
      <c r="E5152" t="s">
        <v>119</v>
      </c>
      <c r="F5152" t="s">
        <v>120</v>
      </c>
      <c r="G5152" t="s">
        <v>842</v>
      </c>
      <c r="H5152">
        <v>2008</v>
      </c>
      <c r="I5152" s="2">
        <v>1047255.42</v>
      </c>
      <c r="J5152" s="2">
        <v>0</v>
      </c>
      <c r="K5152" s="2">
        <v>1047255.42</v>
      </c>
      <c r="L5152" t="s">
        <v>116</v>
      </c>
      <c r="M5152" s="3" t="b">
        <f>trust_funds5[[#This Row],[Contributions Outstanding (USD)]]=0</f>
        <v>1</v>
      </c>
      <c r="N5152" s="3" t="str">
        <f t="shared" si="400"/>
        <v>Outstanding</v>
      </c>
      <c r="O5152" s="3" t="str">
        <f t="shared" si="401"/>
        <v>High Contribution &amp; Recent</v>
      </c>
      <c r="P5152" s="3" t="str">
        <f t="shared" si="402"/>
        <v>Other</v>
      </c>
      <c r="Q5152" s="3" t="str">
        <f t="shared" si="403"/>
        <v>Other</v>
      </c>
      <c r="R5152" s="3" t="str">
        <f t="shared" si="404"/>
        <v>Not LCLS</v>
      </c>
      <c r="S5152" s="3" t="str" cm="1">
        <f t="array" ref="S5152">_xlfn.IFS(G5152 &gt; 5000000, "Very High", G5152 &gt; 1000000, "High", G5152 &gt; 500000, "Medium", TRUE, "Low")</f>
        <v>Very High</v>
      </c>
      <c r="T5152" s="3" t="str" cm="1">
        <f t="array" ref="T5152">_xlfn.IFS(B5152 &gt;= 2005, "Post-2005", B5152 &gt;= 2000, "2000-2004", TRUE, "Pre-2000")</f>
        <v>Post-2005</v>
      </c>
    </row>
    <row r="5153" spans="1:20" x14ac:dyDescent="0.85">
      <c r="A5153" s="1">
        <v>41164</v>
      </c>
      <c r="B5153" t="s">
        <v>6904</v>
      </c>
      <c r="C5153" t="s">
        <v>6905</v>
      </c>
      <c r="E5153" t="s">
        <v>56</v>
      </c>
      <c r="F5153" t="s">
        <v>57</v>
      </c>
      <c r="G5153" t="s">
        <v>58</v>
      </c>
      <c r="H5153">
        <v>2012</v>
      </c>
      <c r="I5153" s="2">
        <v>7474100</v>
      </c>
      <c r="J5153" s="2">
        <v>26321032.710000001</v>
      </c>
      <c r="K5153" s="2">
        <v>33795132.710000001</v>
      </c>
      <c r="L5153" t="s">
        <v>116</v>
      </c>
      <c r="M5153" s="3" t="b">
        <f>trust_funds5[[#This Row],[Contributions Outstanding (USD)]]=0</f>
        <v>0</v>
      </c>
      <c r="N5153" s="3" t="str">
        <f t="shared" si="400"/>
        <v>No Outstanding</v>
      </c>
      <c r="O5153" s="3" t="str">
        <f t="shared" si="401"/>
        <v>High Contribution &amp; Recent</v>
      </c>
      <c r="P5153" s="3" t="str">
        <f t="shared" si="402"/>
        <v>Other</v>
      </c>
      <c r="Q5153" s="3" t="str">
        <f t="shared" si="403"/>
        <v>Other</v>
      </c>
      <c r="R5153" s="3" t="str">
        <f t="shared" si="404"/>
        <v>Not LCLS</v>
      </c>
      <c r="S5153" s="3" t="str" cm="1">
        <f t="array" ref="S5153">_xlfn.IFS(G5153 &gt; 5000000, "Very High", G5153 &gt; 1000000, "High", G5153 &gt; 500000, "Medium", TRUE, "Low")</f>
        <v>Very High</v>
      </c>
      <c r="T5153" s="3" t="str" cm="1">
        <f t="array" ref="T5153">_xlfn.IFS(B5153 &gt;= 2005, "Post-2005", B5153 &gt;= 2000, "2000-2004", TRUE, "Pre-2000")</f>
        <v>Post-2005</v>
      </c>
    </row>
    <row r="5154" spans="1:20" x14ac:dyDescent="0.85">
      <c r="A5154" s="1">
        <v>41164</v>
      </c>
      <c r="B5154" t="s">
        <v>90</v>
      </c>
      <c r="C5154" t="s">
        <v>4347</v>
      </c>
      <c r="D5154" t="s">
        <v>4348</v>
      </c>
      <c r="E5154" t="s">
        <v>119</v>
      </c>
      <c r="F5154" t="s">
        <v>120</v>
      </c>
      <c r="G5154" t="s">
        <v>121</v>
      </c>
      <c r="H5154">
        <v>2008</v>
      </c>
      <c r="I5154" s="2">
        <v>307428</v>
      </c>
      <c r="J5154" s="2">
        <v>0</v>
      </c>
      <c r="K5154" s="2">
        <v>307428</v>
      </c>
      <c r="L5154" t="s">
        <v>116</v>
      </c>
      <c r="M5154" s="3" t="b">
        <f>trust_funds5[[#This Row],[Contributions Outstanding (USD)]]=0</f>
        <v>1</v>
      </c>
      <c r="N5154" s="3" t="str">
        <f t="shared" si="400"/>
        <v>Outstanding</v>
      </c>
      <c r="O5154" s="3" t="str">
        <f t="shared" si="401"/>
        <v>High Contribution &amp; Recent</v>
      </c>
      <c r="P5154" s="3" t="str">
        <f t="shared" si="402"/>
        <v>Other</v>
      </c>
      <c r="Q5154" s="3" t="str">
        <f t="shared" si="403"/>
        <v>Other</v>
      </c>
      <c r="R5154" s="3" t="str">
        <f t="shared" si="404"/>
        <v>Not LCLS</v>
      </c>
      <c r="S5154" s="3" t="str" cm="1">
        <f t="array" ref="S5154">_xlfn.IFS(G5154 &gt; 5000000, "Very High", G5154 &gt; 1000000, "High", G5154 &gt; 500000, "Medium", TRUE, "Low")</f>
        <v>Very High</v>
      </c>
      <c r="T5154" s="3" t="str" cm="1">
        <f t="array" ref="T5154">_xlfn.IFS(B5154 &gt;= 2005, "Post-2005", B5154 &gt;= 2000, "2000-2004", TRUE, "Pre-2000")</f>
        <v>Post-2005</v>
      </c>
    </row>
    <row r="5155" spans="1:20" x14ac:dyDescent="0.85">
      <c r="A5155" s="1">
        <v>41164</v>
      </c>
      <c r="B5155" t="s">
        <v>82</v>
      </c>
      <c r="C5155" t="s">
        <v>6906</v>
      </c>
      <c r="D5155" t="s">
        <v>6907</v>
      </c>
      <c r="E5155" t="s">
        <v>119</v>
      </c>
      <c r="F5155" t="s">
        <v>120</v>
      </c>
      <c r="G5155" t="s">
        <v>121</v>
      </c>
      <c r="H5155">
        <v>2008</v>
      </c>
      <c r="I5155" s="2">
        <v>500000</v>
      </c>
      <c r="J5155" s="2">
        <v>0</v>
      </c>
      <c r="K5155" s="2">
        <v>500000</v>
      </c>
      <c r="L5155" t="s">
        <v>18</v>
      </c>
      <c r="M5155" s="3" t="b">
        <f>trust_funds5[[#This Row],[Contributions Outstanding (USD)]]=0</f>
        <v>1</v>
      </c>
      <c r="N5155" s="3" t="str">
        <f t="shared" si="400"/>
        <v>Outstanding</v>
      </c>
      <c r="O5155" s="3" t="str">
        <f t="shared" si="401"/>
        <v>High Contribution &amp; Recent</v>
      </c>
      <c r="P5155" s="3" t="str">
        <f t="shared" si="402"/>
        <v>Other</v>
      </c>
      <c r="Q5155" s="3" t="str">
        <f t="shared" si="403"/>
        <v>Other</v>
      </c>
      <c r="R5155" s="3" t="str">
        <f t="shared" si="404"/>
        <v>Not LCLS</v>
      </c>
      <c r="S5155" s="3" t="str" cm="1">
        <f t="array" ref="S5155">_xlfn.IFS(G5155 &gt; 5000000, "Very High", G5155 &gt; 1000000, "High", G5155 &gt; 500000, "Medium", TRUE, "Low")</f>
        <v>Very High</v>
      </c>
      <c r="T5155" s="3" t="str" cm="1">
        <f t="array" ref="T5155">_xlfn.IFS(B5155 &gt;= 2005, "Post-2005", B5155 &gt;= 2000, "2000-2004", TRUE, "Pre-2000")</f>
        <v>Post-2005</v>
      </c>
    </row>
    <row r="5156" spans="1:20" x14ac:dyDescent="0.85">
      <c r="A5156" s="1">
        <v>41164</v>
      </c>
      <c r="B5156" t="s">
        <v>700</v>
      </c>
      <c r="C5156" t="s">
        <v>6456</v>
      </c>
      <c r="D5156" t="s">
        <v>6457</v>
      </c>
      <c r="E5156" t="s">
        <v>113</v>
      </c>
      <c r="F5156" t="s">
        <v>114</v>
      </c>
      <c r="G5156" t="s">
        <v>115</v>
      </c>
      <c r="H5156">
        <v>2008</v>
      </c>
      <c r="I5156" s="2">
        <v>32481567.969999999</v>
      </c>
      <c r="J5156" s="2">
        <v>0</v>
      </c>
      <c r="K5156" s="2">
        <v>32481567.969999999</v>
      </c>
      <c r="L5156" t="s">
        <v>18</v>
      </c>
      <c r="M5156" s="3" t="b">
        <f>trust_funds5[[#This Row],[Contributions Outstanding (USD)]]=0</f>
        <v>1</v>
      </c>
      <c r="N5156" s="3" t="str">
        <f t="shared" si="400"/>
        <v>Outstanding</v>
      </c>
      <c r="O5156" s="3" t="str">
        <f t="shared" si="401"/>
        <v>High Contribution &amp; Recent</v>
      </c>
      <c r="P5156" s="3" t="str">
        <f t="shared" si="402"/>
        <v>Other</v>
      </c>
      <c r="Q5156" s="3" t="str">
        <f t="shared" si="403"/>
        <v>Other</v>
      </c>
      <c r="R5156" s="3" t="str">
        <f t="shared" si="404"/>
        <v>Not LCLS</v>
      </c>
      <c r="S5156" s="3" t="str" cm="1">
        <f t="array" ref="S5156">_xlfn.IFS(G5156 &gt; 5000000, "Very High", G5156 &gt; 1000000, "High", G5156 &gt; 500000, "Medium", TRUE, "Low")</f>
        <v>Very High</v>
      </c>
      <c r="T5156" s="3" t="str" cm="1">
        <f t="array" ref="T5156">_xlfn.IFS(B5156 &gt;= 2005, "Post-2005", B5156 &gt;= 2000, "2000-2004", TRUE, "Pre-2000")</f>
        <v>Post-2005</v>
      </c>
    </row>
    <row r="5157" spans="1:20" x14ac:dyDescent="0.85">
      <c r="A5157" s="1">
        <v>41164</v>
      </c>
      <c r="B5157" t="s">
        <v>90</v>
      </c>
      <c r="C5157" t="s">
        <v>6908</v>
      </c>
      <c r="D5157" t="s">
        <v>6909</v>
      </c>
      <c r="E5157" t="s">
        <v>42</v>
      </c>
      <c r="F5157" t="s">
        <v>43</v>
      </c>
      <c r="G5157" t="s">
        <v>76</v>
      </c>
      <c r="H5157">
        <v>2008</v>
      </c>
      <c r="I5157" s="2">
        <v>642448.31000000006</v>
      </c>
      <c r="J5157" s="2">
        <v>0</v>
      </c>
      <c r="K5157" s="2">
        <v>642448.31000000006</v>
      </c>
      <c r="L5157" t="s">
        <v>18</v>
      </c>
      <c r="M5157" s="3" t="b">
        <f>trust_funds5[[#This Row],[Contributions Outstanding (USD)]]=0</f>
        <v>1</v>
      </c>
      <c r="N5157" s="3" t="str">
        <f t="shared" si="400"/>
        <v>Outstanding</v>
      </c>
      <c r="O5157" s="3" t="str">
        <f t="shared" si="401"/>
        <v>High Contribution &amp; Recent</v>
      </c>
      <c r="P5157" s="3" t="str">
        <f t="shared" si="402"/>
        <v>Other</v>
      </c>
      <c r="Q5157" s="3" t="str">
        <f t="shared" si="403"/>
        <v>Other</v>
      </c>
      <c r="R5157" s="3" t="str">
        <f t="shared" si="404"/>
        <v>Not LCLS</v>
      </c>
      <c r="S5157" s="3" t="str" cm="1">
        <f t="array" ref="S5157">_xlfn.IFS(G5157 &gt; 5000000, "Very High", G5157 &gt; 1000000, "High", G5157 &gt; 500000, "Medium", TRUE, "Low")</f>
        <v>Very High</v>
      </c>
      <c r="T5157" s="3" t="str" cm="1">
        <f t="array" ref="T5157">_xlfn.IFS(B5157 &gt;= 2005, "Post-2005", B5157 &gt;= 2000, "2000-2004", TRUE, "Pre-2000")</f>
        <v>Post-2005</v>
      </c>
    </row>
    <row r="5158" spans="1:20" x14ac:dyDescent="0.85">
      <c r="A5158" s="1">
        <v>41164</v>
      </c>
      <c r="B5158" t="s">
        <v>4784</v>
      </c>
      <c r="C5158" t="s">
        <v>4785</v>
      </c>
      <c r="D5158" t="s">
        <v>4786</v>
      </c>
      <c r="E5158" t="s">
        <v>15</v>
      </c>
      <c r="F5158" t="s">
        <v>16</v>
      </c>
      <c r="G5158" t="s">
        <v>17</v>
      </c>
      <c r="H5158">
        <v>2008</v>
      </c>
      <c r="I5158" s="2">
        <v>9584458.1500000004</v>
      </c>
      <c r="J5158" s="2">
        <v>0</v>
      </c>
      <c r="K5158" s="2">
        <v>9584458.1500000004</v>
      </c>
      <c r="L5158" t="s">
        <v>116</v>
      </c>
      <c r="M5158" s="3" t="b">
        <f>trust_funds5[[#This Row],[Contributions Outstanding (USD)]]=0</f>
        <v>1</v>
      </c>
      <c r="N5158" s="3" t="str">
        <f t="shared" si="400"/>
        <v>Outstanding</v>
      </c>
      <c r="O5158" s="3" t="str">
        <f t="shared" si="401"/>
        <v>High Contribution &amp; Recent</v>
      </c>
      <c r="P5158" s="3" t="str">
        <f t="shared" si="402"/>
        <v>Other</v>
      </c>
      <c r="Q5158" s="3" t="str">
        <f t="shared" si="403"/>
        <v>Other</v>
      </c>
      <c r="R5158" s="3" t="str">
        <f t="shared" si="404"/>
        <v>Not LCLS</v>
      </c>
      <c r="S5158" s="3" t="str" cm="1">
        <f t="array" ref="S5158">_xlfn.IFS(G5158 &gt; 5000000, "Very High", G5158 &gt; 1000000, "High", G5158 &gt; 500000, "Medium", TRUE, "Low")</f>
        <v>Very High</v>
      </c>
      <c r="T5158" s="3" t="str" cm="1">
        <f t="array" ref="T5158">_xlfn.IFS(B5158 &gt;= 2005, "Post-2005", B5158 &gt;= 2000, "2000-2004", TRUE, "Pre-2000")</f>
        <v>Post-2005</v>
      </c>
    </row>
    <row r="5159" spans="1:20" x14ac:dyDescent="0.85">
      <c r="A5159" s="1">
        <v>41164</v>
      </c>
      <c r="B5159" t="s">
        <v>4784</v>
      </c>
      <c r="C5159" t="s">
        <v>4785</v>
      </c>
      <c r="D5159" t="s">
        <v>4786</v>
      </c>
      <c r="E5159" t="s">
        <v>102</v>
      </c>
      <c r="F5159" t="s">
        <v>103</v>
      </c>
      <c r="G5159" t="s">
        <v>104</v>
      </c>
      <c r="H5159">
        <v>2008</v>
      </c>
      <c r="I5159" s="2">
        <v>15855200</v>
      </c>
      <c r="J5159" s="2">
        <v>0</v>
      </c>
      <c r="K5159" s="2">
        <v>15855200</v>
      </c>
      <c r="L5159" t="s">
        <v>116</v>
      </c>
      <c r="M5159" s="3" t="b">
        <f>trust_funds5[[#This Row],[Contributions Outstanding (USD)]]=0</f>
        <v>1</v>
      </c>
      <c r="N5159" s="3" t="str">
        <f t="shared" si="400"/>
        <v>Outstanding</v>
      </c>
      <c r="O5159" s="3" t="str">
        <f t="shared" si="401"/>
        <v>High Contribution &amp; Recent</v>
      </c>
      <c r="P5159" s="3" t="str">
        <f t="shared" si="402"/>
        <v>Other</v>
      </c>
      <c r="Q5159" s="3" t="str">
        <f t="shared" si="403"/>
        <v>Other</v>
      </c>
      <c r="R5159" s="3" t="str">
        <f t="shared" si="404"/>
        <v>Not LCLS</v>
      </c>
      <c r="S5159" s="3" t="str" cm="1">
        <f t="array" ref="S5159">_xlfn.IFS(G5159 &gt; 5000000, "Very High", G5159 &gt; 1000000, "High", G5159 &gt; 500000, "Medium", TRUE, "Low")</f>
        <v>Very High</v>
      </c>
      <c r="T5159" s="3" t="str" cm="1">
        <f t="array" ref="T5159">_xlfn.IFS(B5159 &gt;= 2005, "Post-2005", B5159 &gt;= 2000, "2000-2004", TRUE, "Pre-2000")</f>
        <v>Post-2005</v>
      </c>
    </row>
    <row r="5160" spans="1:20" x14ac:dyDescent="0.85">
      <c r="A5160" s="1">
        <v>41164</v>
      </c>
      <c r="B5160" t="s">
        <v>4784</v>
      </c>
      <c r="C5160" t="s">
        <v>4785</v>
      </c>
      <c r="D5160" t="s">
        <v>4786</v>
      </c>
      <c r="E5160" t="s">
        <v>21</v>
      </c>
      <c r="F5160" t="s">
        <v>22</v>
      </c>
      <c r="G5160" t="s">
        <v>23</v>
      </c>
      <c r="H5160">
        <v>2008</v>
      </c>
      <c r="I5160" s="2">
        <v>490733.32</v>
      </c>
      <c r="J5160" s="2">
        <v>0</v>
      </c>
      <c r="K5160" s="2">
        <v>490733.32</v>
      </c>
      <c r="L5160" t="s">
        <v>116</v>
      </c>
      <c r="M5160" s="3" t="b">
        <f>trust_funds5[[#This Row],[Contributions Outstanding (USD)]]=0</f>
        <v>1</v>
      </c>
      <c r="N5160" s="3" t="str">
        <f t="shared" si="400"/>
        <v>Outstanding</v>
      </c>
      <c r="O5160" s="3" t="str">
        <f t="shared" si="401"/>
        <v>High Contribution &amp; Recent</v>
      </c>
      <c r="P5160" s="3" t="str">
        <f t="shared" si="402"/>
        <v>Other</v>
      </c>
      <c r="Q5160" s="3" t="str">
        <f t="shared" si="403"/>
        <v>Other</v>
      </c>
      <c r="R5160" s="3" t="str">
        <f t="shared" si="404"/>
        <v>Not LCLS</v>
      </c>
      <c r="S5160" s="3" t="str" cm="1">
        <f t="array" ref="S5160">_xlfn.IFS(G5160 &gt; 5000000, "Very High", G5160 &gt; 1000000, "High", G5160 &gt; 500000, "Medium", TRUE, "Low")</f>
        <v>Very High</v>
      </c>
      <c r="T5160" s="3" t="str" cm="1">
        <f t="array" ref="T5160">_xlfn.IFS(B5160 &gt;= 2005, "Post-2005", B5160 &gt;= 2000, "2000-2004", TRUE, "Pre-2000")</f>
        <v>Post-2005</v>
      </c>
    </row>
    <row r="5161" spans="1:20" x14ac:dyDescent="0.85">
      <c r="A5161" s="1">
        <v>41164</v>
      </c>
      <c r="B5161" t="s">
        <v>5304</v>
      </c>
      <c r="C5161" t="s">
        <v>6463</v>
      </c>
      <c r="D5161" t="s">
        <v>6464</v>
      </c>
      <c r="E5161" t="s">
        <v>42</v>
      </c>
      <c r="F5161" t="s">
        <v>43</v>
      </c>
      <c r="G5161" t="s">
        <v>44</v>
      </c>
      <c r="H5161">
        <v>2008</v>
      </c>
      <c r="I5161" s="2">
        <v>0</v>
      </c>
      <c r="J5161" s="2">
        <v>487499.13</v>
      </c>
      <c r="K5161" s="2">
        <v>487499.13</v>
      </c>
      <c r="L5161" t="s">
        <v>116</v>
      </c>
      <c r="M5161" s="3" t="b">
        <f>trust_funds5[[#This Row],[Contributions Outstanding (USD)]]=0</f>
        <v>0</v>
      </c>
      <c r="N5161" s="3" t="str">
        <f t="shared" si="400"/>
        <v>Outstanding</v>
      </c>
      <c r="O5161" s="3" t="str">
        <f t="shared" si="401"/>
        <v>High Contribution &amp; Recent</v>
      </c>
      <c r="P5161" s="3" t="str">
        <f t="shared" si="402"/>
        <v>Other</v>
      </c>
      <c r="Q5161" s="3" t="str">
        <f t="shared" si="403"/>
        <v>Other</v>
      </c>
      <c r="R5161" s="3" t="str">
        <f t="shared" si="404"/>
        <v>Not LCLS</v>
      </c>
      <c r="S5161" s="3" t="str" cm="1">
        <f t="array" ref="S5161">_xlfn.IFS(G5161 &gt; 5000000, "Very High", G5161 &gt; 1000000, "High", G5161 &gt; 500000, "Medium", TRUE, "Low")</f>
        <v>Very High</v>
      </c>
      <c r="T5161" s="3" t="str" cm="1">
        <f t="array" ref="T5161">_xlfn.IFS(B5161 &gt;= 2005, "Post-2005", B5161 &gt;= 2000, "2000-2004", TRUE, "Pre-2000")</f>
        <v>Post-2005</v>
      </c>
    </row>
    <row r="5162" spans="1:20" x14ac:dyDescent="0.85">
      <c r="A5162" s="1">
        <v>41164</v>
      </c>
      <c r="B5162" t="s">
        <v>90</v>
      </c>
      <c r="C5162" t="s">
        <v>6465</v>
      </c>
      <c r="D5162" t="s">
        <v>6466</v>
      </c>
      <c r="E5162" t="s">
        <v>42</v>
      </c>
      <c r="F5162" t="s">
        <v>43</v>
      </c>
      <c r="G5162" t="s">
        <v>76</v>
      </c>
      <c r="H5162">
        <v>2008</v>
      </c>
      <c r="I5162" s="2">
        <v>699913.98</v>
      </c>
      <c r="J5162" s="2">
        <v>0</v>
      </c>
      <c r="K5162" s="2">
        <v>699913.98</v>
      </c>
      <c r="L5162" t="s">
        <v>18</v>
      </c>
      <c r="M5162" s="3" t="b">
        <f>trust_funds5[[#This Row],[Contributions Outstanding (USD)]]=0</f>
        <v>1</v>
      </c>
      <c r="N5162" s="3" t="str">
        <f t="shared" si="400"/>
        <v>Outstanding</v>
      </c>
      <c r="O5162" s="3" t="str">
        <f t="shared" si="401"/>
        <v>High Contribution &amp; Recent</v>
      </c>
      <c r="P5162" s="3" t="str">
        <f t="shared" si="402"/>
        <v>Other</v>
      </c>
      <c r="Q5162" s="3" t="str">
        <f t="shared" si="403"/>
        <v>Other</v>
      </c>
      <c r="R5162" s="3" t="str">
        <f t="shared" si="404"/>
        <v>Not LCLS</v>
      </c>
      <c r="S5162" s="3" t="str" cm="1">
        <f t="array" ref="S5162">_xlfn.IFS(G5162 &gt; 5000000, "Very High", G5162 &gt; 1000000, "High", G5162 &gt; 500000, "Medium", TRUE, "Low")</f>
        <v>Very High</v>
      </c>
      <c r="T5162" s="3" t="str" cm="1">
        <f t="array" ref="T5162">_xlfn.IFS(B5162 &gt;= 2005, "Post-2005", B5162 &gt;= 2000, "2000-2004", TRUE, "Pre-2000")</f>
        <v>Post-2005</v>
      </c>
    </row>
    <row r="5163" spans="1:20" x14ac:dyDescent="0.85">
      <c r="A5163" s="1">
        <v>41164</v>
      </c>
      <c r="B5163" t="s">
        <v>6467</v>
      </c>
      <c r="C5163" t="s">
        <v>6468</v>
      </c>
      <c r="D5163" t="s">
        <v>6469</v>
      </c>
      <c r="E5163" t="s">
        <v>42</v>
      </c>
      <c r="F5163" t="s">
        <v>43</v>
      </c>
      <c r="G5163" t="s">
        <v>44</v>
      </c>
      <c r="H5163">
        <v>2008</v>
      </c>
      <c r="I5163" s="2">
        <v>937822.38</v>
      </c>
      <c r="J5163" s="2">
        <v>0</v>
      </c>
      <c r="K5163" s="2">
        <v>937822.38</v>
      </c>
      <c r="L5163" t="s">
        <v>18</v>
      </c>
      <c r="M5163" s="3" t="b">
        <f>trust_funds5[[#This Row],[Contributions Outstanding (USD)]]=0</f>
        <v>1</v>
      </c>
      <c r="N5163" s="3" t="str">
        <f t="shared" si="400"/>
        <v>Outstanding</v>
      </c>
      <c r="O5163" s="3" t="str">
        <f t="shared" si="401"/>
        <v>High Contribution &amp; Recent</v>
      </c>
      <c r="P5163" s="3" t="str">
        <f t="shared" si="402"/>
        <v>Other</v>
      </c>
      <c r="Q5163" s="3" t="str">
        <f t="shared" si="403"/>
        <v>Other</v>
      </c>
      <c r="R5163" s="3" t="str">
        <f t="shared" si="404"/>
        <v>Not LCLS</v>
      </c>
      <c r="S5163" s="3" t="str" cm="1">
        <f t="array" ref="S5163">_xlfn.IFS(G5163 &gt; 5000000, "Very High", G5163 &gt; 1000000, "High", G5163 &gt; 500000, "Medium", TRUE, "Low")</f>
        <v>Very High</v>
      </c>
      <c r="T5163" s="3" t="str" cm="1">
        <f t="array" ref="T5163">_xlfn.IFS(B5163 &gt;= 2005, "Post-2005", B5163 &gt;= 2000, "2000-2004", TRUE, "Pre-2000")</f>
        <v>Post-2005</v>
      </c>
    </row>
    <row r="5164" spans="1:20" x14ac:dyDescent="0.85">
      <c r="A5164" s="1">
        <v>41164</v>
      </c>
      <c r="B5164" t="s">
        <v>1502</v>
      </c>
      <c r="C5164" t="s">
        <v>5147</v>
      </c>
      <c r="D5164" t="s">
        <v>5148</v>
      </c>
      <c r="E5164" t="s">
        <v>42</v>
      </c>
      <c r="F5164" t="s">
        <v>43</v>
      </c>
      <c r="G5164" t="s">
        <v>44</v>
      </c>
      <c r="H5164">
        <v>2008</v>
      </c>
      <c r="I5164" s="2">
        <v>1954249.59</v>
      </c>
      <c r="J5164" s="2">
        <v>0</v>
      </c>
      <c r="K5164" s="2">
        <v>1954249.59</v>
      </c>
      <c r="L5164" t="s">
        <v>116</v>
      </c>
      <c r="M5164" s="3" t="b">
        <f>trust_funds5[[#This Row],[Contributions Outstanding (USD)]]=0</f>
        <v>1</v>
      </c>
      <c r="N5164" s="3" t="str">
        <f t="shared" si="400"/>
        <v>Outstanding</v>
      </c>
      <c r="O5164" s="3" t="str">
        <f t="shared" si="401"/>
        <v>High Contribution &amp; Recent</v>
      </c>
      <c r="P5164" s="3" t="str">
        <f t="shared" si="402"/>
        <v>Other</v>
      </c>
      <c r="Q5164" s="3" t="str">
        <f t="shared" si="403"/>
        <v>Other</v>
      </c>
      <c r="R5164" s="3" t="str">
        <f t="shared" si="404"/>
        <v>Not LCLS</v>
      </c>
      <c r="S5164" s="3" t="str" cm="1">
        <f t="array" ref="S5164">_xlfn.IFS(G5164 &gt; 5000000, "Very High", G5164 &gt; 1000000, "High", G5164 &gt; 500000, "Medium", TRUE, "Low")</f>
        <v>Very High</v>
      </c>
      <c r="T5164" s="3" t="str" cm="1">
        <f t="array" ref="T5164">_xlfn.IFS(B5164 &gt;= 2005, "Post-2005", B5164 &gt;= 2000, "2000-2004", TRUE, "Pre-2000")</f>
        <v>Post-2005</v>
      </c>
    </row>
    <row r="5165" spans="1:20" x14ac:dyDescent="0.85">
      <c r="A5165" s="1">
        <v>41164</v>
      </c>
      <c r="B5165" t="s">
        <v>1234</v>
      </c>
      <c r="C5165" t="s">
        <v>5508</v>
      </c>
      <c r="D5165" t="s">
        <v>5509</v>
      </c>
      <c r="E5165" t="s">
        <v>42</v>
      </c>
      <c r="F5165" t="s">
        <v>43</v>
      </c>
      <c r="G5165" t="s">
        <v>44</v>
      </c>
      <c r="H5165">
        <v>2008</v>
      </c>
      <c r="I5165" s="2">
        <v>2271291.2799999998</v>
      </c>
      <c r="J5165" s="2">
        <v>0</v>
      </c>
      <c r="K5165" s="2">
        <v>2271291.2799999998</v>
      </c>
      <c r="L5165" t="s">
        <v>116</v>
      </c>
      <c r="M5165" s="3" t="b">
        <f>trust_funds5[[#This Row],[Contributions Outstanding (USD)]]=0</f>
        <v>1</v>
      </c>
      <c r="N5165" s="3" t="str">
        <f t="shared" si="400"/>
        <v>Outstanding</v>
      </c>
      <c r="O5165" s="3" t="str">
        <f t="shared" si="401"/>
        <v>High Contribution &amp; Recent</v>
      </c>
      <c r="P5165" s="3" t="str">
        <f t="shared" si="402"/>
        <v>Other</v>
      </c>
      <c r="Q5165" s="3" t="str">
        <f t="shared" si="403"/>
        <v>Other</v>
      </c>
      <c r="R5165" s="3" t="str">
        <f t="shared" si="404"/>
        <v>Not LCLS</v>
      </c>
      <c r="S5165" s="3" t="str" cm="1">
        <f t="array" ref="S5165">_xlfn.IFS(G5165 &gt; 5000000, "Very High", G5165 &gt; 1000000, "High", G5165 &gt; 500000, "Medium", TRUE, "Low")</f>
        <v>Very High</v>
      </c>
      <c r="T5165" s="3" t="str" cm="1">
        <f t="array" ref="T5165">_xlfn.IFS(B5165 &gt;= 2005, "Post-2005", B5165 &gt;= 2000, "2000-2004", TRUE, "Pre-2000")</f>
        <v>Post-2005</v>
      </c>
    </row>
    <row r="5166" spans="1:20" x14ac:dyDescent="0.85">
      <c r="A5166" s="1">
        <v>41164</v>
      </c>
      <c r="B5166" t="s">
        <v>90</v>
      </c>
      <c r="C5166" t="s">
        <v>6910</v>
      </c>
      <c r="D5166" t="s">
        <v>6911</v>
      </c>
      <c r="E5166" t="s">
        <v>334</v>
      </c>
      <c r="F5166" t="s">
        <v>335</v>
      </c>
      <c r="G5166" t="s">
        <v>339</v>
      </c>
      <c r="H5166">
        <v>2008</v>
      </c>
      <c r="I5166" s="2">
        <v>9955224.9900000002</v>
      </c>
      <c r="J5166" s="2">
        <v>0</v>
      </c>
      <c r="K5166" s="2">
        <v>9955224.9900000002</v>
      </c>
      <c r="L5166" t="s">
        <v>116</v>
      </c>
      <c r="M5166" s="3" t="b">
        <f>trust_funds5[[#This Row],[Contributions Outstanding (USD)]]=0</f>
        <v>1</v>
      </c>
      <c r="N5166" s="3" t="str">
        <f t="shared" si="400"/>
        <v>Outstanding</v>
      </c>
      <c r="O5166" s="3" t="str">
        <f t="shared" si="401"/>
        <v>High Contribution &amp; Recent</v>
      </c>
      <c r="P5166" s="3" t="str">
        <f t="shared" si="402"/>
        <v>Other</v>
      </c>
      <c r="Q5166" s="3" t="str">
        <f t="shared" si="403"/>
        <v>Other</v>
      </c>
      <c r="R5166" s="3" t="str">
        <f t="shared" si="404"/>
        <v>Not LCLS</v>
      </c>
      <c r="S5166" s="3" t="str" cm="1">
        <f t="array" ref="S5166">_xlfn.IFS(G5166 &gt; 5000000, "Very High", G5166 &gt; 1000000, "High", G5166 &gt; 500000, "Medium", TRUE, "Low")</f>
        <v>Very High</v>
      </c>
      <c r="T5166" s="3" t="str" cm="1">
        <f t="array" ref="T5166">_xlfn.IFS(B5166 &gt;= 2005, "Post-2005", B5166 &gt;= 2000, "2000-2004", TRUE, "Pre-2000")</f>
        <v>Post-2005</v>
      </c>
    </row>
    <row r="5167" spans="1:20" x14ac:dyDescent="0.85">
      <c r="A5167" s="1">
        <v>41164</v>
      </c>
      <c r="B5167" t="s">
        <v>90</v>
      </c>
      <c r="C5167" t="s">
        <v>6912</v>
      </c>
      <c r="D5167" t="s">
        <v>6913</v>
      </c>
      <c r="E5167" t="s">
        <v>102</v>
      </c>
      <c r="F5167" t="s">
        <v>103</v>
      </c>
      <c r="G5167" t="s">
        <v>104</v>
      </c>
      <c r="H5167">
        <v>2008</v>
      </c>
      <c r="I5167" s="2">
        <v>1565965.01</v>
      </c>
      <c r="J5167" s="2">
        <v>0</v>
      </c>
      <c r="K5167" s="2">
        <v>1565965.01</v>
      </c>
      <c r="L5167" t="s">
        <v>116</v>
      </c>
      <c r="M5167" s="3" t="b">
        <f>trust_funds5[[#This Row],[Contributions Outstanding (USD)]]=0</f>
        <v>1</v>
      </c>
      <c r="N5167" s="3" t="str">
        <f t="shared" si="400"/>
        <v>Outstanding</v>
      </c>
      <c r="O5167" s="3" t="str">
        <f t="shared" si="401"/>
        <v>High Contribution &amp; Recent</v>
      </c>
      <c r="P5167" s="3" t="str">
        <f t="shared" si="402"/>
        <v>Other</v>
      </c>
      <c r="Q5167" s="3" t="str">
        <f t="shared" si="403"/>
        <v>Other</v>
      </c>
      <c r="R5167" s="3" t="str">
        <f t="shared" si="404"/>
        <v>Not LCLS</v>
      </c>
      <c r="S5167" s="3" t="str" cm="1">
        <f t="array" ref="S5167">_xlfn.IFS(G5167 &gt; 5000000, "Very High", G5167 &gt; 1000000, "High", G5167 &gt; 500000, "Medium", TRUE, "Low")</f>
        <v>Very High</v>
      </c>
      <c r="T5167" s="3" t="str" cm="1">
        <f t="array" ref="T5167">_xlfn.IFS(B5167 &gt;= 2005, "Post-2005", B5167 &gt;= 2000, "2000-2004", TRUE, "Pre-2000")</f>
        <v>Post-2005</v>
      </c>
    </row>
    <row r="5168" spans="1:20" x14ac:dyDescent="0.85">
      <c r="A5168" s="1">
        <v>41164</v>
      </c>
      <c r="B5168" t="s">
        <v>2348</v>
      </c>
      <c r="C5168" t="s">
        <v>2349</v>
      </c>
      <c r="D5168" t="s">
        <v>2350</v>
      </c>
      <c r="E5168" t="s">
        <v>1722</v>
      </c>
      <c r="F5168" t="s">
        <v>1723</v>
      </c>
      <c r="G5168" t="s">
        <v>1724</v>
      </c>
      <c r="H5168">
        <v>2008</v>
      </c>
      <c r="I5168" s="2">
        <v>39346459</v>
      </c>
      <c r="J5168" s="2">
        <v>0</v>
      </c>
      <c r="K5168" s="2">
        <v>39346459</v>
      </c>
      <c r="L5168" t="s">
        <v>116</v>
      </c>
      <c r="M5168" s="3" t="b">
        <f>trust_funds5[[#This Row],[Contributions Outstanding (USD)]]=0</f>
        <v>1</v>
      </c>
      <c r="N5168" s="3" t="str">
        <f t="shared" si="400"/>
        <v>Outstanding</v>
      </c>
      <c r="O5168" s="3" t="str">
        <f t="shared" si="401"/>
        <v>High Contribution &amp; Recent</v>
      </c>
      <c r="P5168" s="3" t="str">
        <f t="shared" si="402"/>
        <v>Other</v>
      </c>
      <c r="Q5168" s="3" t="str">
        <f t="shared" si="403"/>
        <v>Other</v>
      </c>
      <c r="R5168" s="3" t="str">
        <f t="shared" si="404"/>
        <v>Not LCLS</v>
      </c>
      <c r="S5168" s="3" t="str" cm="1">
        <f t="array" ref="S5168">_xlfn.IFS(G5168 &gt; 5000000, "Very High", G5168 &gt; 1000000, "High", G5168 &gt; 500000, "Medium", TRUE, "Low")</f>
        <v>Very High</v>
      </c>
      <c r="T5168" s="3" t="str" cm="1">
        <f t="array" ref="T5168">_xlfn.IFS(B5168 &gt;= 2005, "Post-2005", B5168 &gt;= 2000, "2000-2004", TRUE, "Pre-2000")</f>
        <v>Post-2005</v>
      </c>
    </row>
    <row r="5169" spans="1:20" x14ac:dyDescent="0.85">
      <c r="A5169" s="1">
        <v>41164</v>
      </c>
      <c r="B5169" t="s">
        <v>4705</v>
      </c>
      <c r="C5169" t="s">
        <v>6914</v>
      </c>
      <c r="D5169" t="s">
        <v>6915</v>
      </c>
      <c r="E5169" t="s">
        <v>56</v>
      </c>
      <c r="F5169" t="s">
        <v>57</v>
      </c>
      <c r="G5169" t="s">
        <v>58</v>
      </c>
      <c r="H5169">
        <v>2008</v>
      </c>
      <c r="I5169" s="2">
        <v>18856000</v>
      </c>
      <c r="J5169" s="2">
        <v>0</v>
      </c>
      <c r="K5169" s="2">
        <v>18856000</v>
      </c>
      <c r="L5169" t="s">
        <v>116</v>
      </c>
      <c r="M5169" s="3" t="b">
        <f>trust_funds5[[#This Row],[Contributions Outstanding (USD)]]=0</f>
        <v>1</v>
      </c>
      <c r="N5169" s="3" t="str">
        <f t="shared" si="400"/>
        <v>Outstanding</v>
      </c>
      <c r="O5169" s="3" t="str">
        <f t="shared" si="401"/>
        <v>High Contribution &amp; Recent</v>
      </c>
      <c r="P5169" s="3" t="str">
        <f t="shared" si="402"/>
        <v>Other</v>
      </c>
      <c r="Q5169" s="3" t="str">
        <f t="shared" si="403"/>
        <v>Other</v>
      </c>
      <c r="R5169" s="3" t="str">
        <f t="shared" si="404"/>
        <v>Not LCLS</v>
      </c>
      <c r="S5169" s="3" t="str" cm="1">
        <f t="array" ref="S5169">_xlfn.IFS(G5169 &gt; 5000000, "Very High", G5169 &gt; 1000000, "High", G5169 &gt; 500000, "Medium", TRUE, "Low")</f>
        <v>Very High</v>
      </c>
      <c r="T5169" s="3" t="str" cm="1">
        <f t="array" ref="T5169">_xlfn.IFS(B5169 &gt;= 2005, "Post-2005", B5169 &gt;= 2000, "2000-2004", TRUE, "Pre-2000")</f>
        <v>Post-2005</v>
      </c>
    </row>
    <row r="5170" spans="1:20" x14ac:dyDescent="0.85">
      <c r="A5170" s="1">
        <v>41164</v>
      </c>
      <c r="B5170" t="s">
        <v>4705</v>
      </c>
      <c r="C5170" t="s">
        <v>6914</v>
      </c>
      <c r="D5170" t="s">
        <v>6915</v>
      </c>
      <c r="E5170" t="s">
        <v>288</v>
      </c>
      <c r="F5170" t="s">
        <v>289</v>
      </c>
      <c r="G5170" t="s">
        <v>290</v>
      </c>
      <c r="H5170">
        <v>2008</v>
      </c>
      <c r="I5170" s="2">
        <v>3889500</v>
      </c>
      <c r="J5170" s="2">
        <v>0</v>
      </c>
      <c r="K5170" s="2">
        <v>3889500</v>
      </c>
      <c r="L5170" t="s">
        <v>116</v>
      </c>
      <c r="M5170" s="3" t="b">
        <f>trust_funds5[[#This Row],[Contributions Outstanding (USD)]]=0</f>
        <v>1</v>
      </c>
      <c r="N5170" s="3" t="str">
        <f t="shared" si="400"/>
        <v>Outstanding</v>
      </c>
      <c r="O5170" s="3" t="str">
        <f t="shared" si="401"/>
        <v>High Contribution &amp; Recent</v>
      </c>
      <c r="P5170" s="3" t="str">
        <f t="shared" si="402"/>
        <v>Other</v>
      </c>
      <c r="Q5170" s="3" t="str">
        <f t="shared" si="403"/>
        <v>Other</v>
      </c>
      <c r="R5170" s="3" t="str">
        <f t="shared" si="404"/>
        <v>Not LCLS</v>
      </c>
      <c r="S5170" s="3" t="str" cm="1">
        <f t="array" ref="S5170">_xlfn.IFS(G5170 &gt; 5000000, "Very High", G5170 &gt; 1000000, "High", G5170 &gt; 500000, "Medium", TRUE, "Low")</f>
        <v>Very High</v>
      </c>
      <c r="T5170" s="3" t="str" cm="1">
        <f t="array" ref="T5170">_xlfn.IFS(B5170 &gt;= 2005, "Post-2005", B5170 &gt;= 2000, "2000-2004", TRUE, "Pre-2000")</f>
        <v>Post-2005</v>
      </c>
    </row>
    <row r="5171" spans="1:20" x14ac:dyDescent="0.85">
      <c r="A5171" s="1">
        <v>41164</v>
      </c>
      <c r="B5171" t="s">
        <v>4705</v>
      </c>
      <c r="C5171" t="s">
        <v>6914</v>
      </c>
      <c r="D5171" t="s">
        <v>6915</v>
      </c>
      <c r="E5171" t="s">
        <v>293</v>
      </c>
      <c r="F5171" t="s">
        <v>294</v>
      </c>
      <c r="G5171" t="s">
        <v>626</v>
      </c>
      <c r="H5171">
        <v>2008</v>
      </c>
      <c r="I5171" s="2">
        <v>1500000</v>
      </c>
      <c r="J5171" s="2">
        <v>0</v>
      </c>
      <c r="K5171" s="2">
        <v>1500000</v>
      </c>
      <c r="L5171" t="s">
        <v>116</v>
      </c>
      <c r="M5171" s="3" t="b">
        <f>trust_funds5[[#This Row],[Contributions Outstanding (USD)]]=0</f>
        <v>1</v>
      </c>
      <c r="N5171" s="3" t="str">
        <f t="shared" si="400"/>
        <v>Outstanding</v>
      </c>
      <c r="O5171" s="3" t="str">
        <f t="shared" si="401"/>
        <v>High Contribution &amp; Recent</v>
      </c>
      <c r="P5171" s="3" t="str">
        <f t="shared" si="402"/>
        <v>Other</v>
      </c>
      <c r="Q5171" s="3" t="str">
        <f t="shared" si="403"/>
        <v>Other</v>
      </c>
      <c r="R5171" s="3" t="str">
        <f t="shared" si="404"/>
        <v>Not LCLS</v>
      </c>
      <c r="S5171" s="3" t="str" cm="1">
        <f t="array" ref="S5171">_xlfn.IFS(G5171 &gt; 5000000, "Very High", G5171 &gt; 1000000, "High", G5171 &gt; 500000, "Medium", TRUE, "Low")</f>
        <v>Very High</v>
      </c>
      <c r="T5171" s="3" t="str" cm="1">
        <f t="array" ref="T5171">_xlfn.IFS(B5171 &gt;= 2005, "Post-2005", B5171 &gt;= 2000, "2000-2004", TRUE, "Pre-2000")</f>
        <v>Post-2005</v>
      </c>
    </row>
    <row r="5172" spans="1:20" x14ac:dyDescent="0.85">
      <c r="A5172" s="1">
        <v>41164</v>
      </c>
      <c r="B5172" t="s">
        <v>4705</v>
      </c>
      <c r="C5172" t="s">
        <v>6914</v>
      </c>
      <c r="D5172" t="s">
        <v>6915</v>
      </c>
      <c r="E5172" t="s">
        <v>102</v>
      </c>
      <c r="F5172" t="s">
        <v>103</v>
      </c>
      <c r="G5172" t="s">
        <v>104</v>
      </c>
      <c r="H5172">
        <v>2008</v>
      </c>
      <c r="I5172" s="2">
        <v>39984000</v>
      </c>
      <c r="J5172" s="2">
        <v>0</v>
      </c>
      <c r="K5172" s="2">
        <v>39984000</v>
      </c>
      <c r="L5172" t="s">
        <v>116</v>
      </c>
      <c r="M5172" s="3" t="b">
        <f>trust_funds5[[#This Row],[Contributions Outstanding (USD)]]=0</f>
        <v>1</v>
      </c>
      <c r="N5172" s="3" t="str">
        <f t="shared" si="400"/>
        <v>Outstanding</v>
      </c>
      <c r="O5172" s="3" t="str">
        <f t="shared" si="401"/>
        <v>High Contribution &amp; Recent</v>
      </c>
      <c r="P5172" s="3" t="str">
        <f t="shared" si="402"/>
        <v>Other</v>
      </c>
      <c r="Q5172" s="3" t="str">
        <f t="shared" si="403"/>
        <v>Other</v>
      </c>
      <c r="R5172" s="3" t="str">
        <f t="shared" si="404"/>
        <v>Not LCLS</v>
      </c>
      <c r="S5172" s="3" t="str" cm="1">
        <f t="array" ref="S5172">_xlfn.IFS(G5172 &gt; 5000000, "Very High", G5172 &gt; 1000000, "High", G5172 &gt; 500000, "Medium", TRUE, "Low")</f>
        <v>Very High</v>
      </c>
      <c r="T5172" s="3" t="str" cm="1">
        <f t="array" ref="T5172">_xlfn.IFS(B5172 &gt;= 2005, "Post-2005", B5172 &gt;= 2000, "2000-2004", TRUE, "Pre-2000")</f>
        <v>Post-2005</v>
      </c>
    </row>
    <row r="5173" spans="1:20" x14ac:dyDescent="0.85">
      <c r="A5173" s="1">
        <v>41164</v>
      </c>
      <c r="B5173" t="s">
        <v>4705</v>
      </c>
      <c r="C5173" t="s">
        <v>6914</v>
      </c>
      <c r="D5173" t="s">
        <v>6915</v>
      </c>
      <c r="E5173" t="s">
        <v>42</v>
      </c>
      <c r="F5173" t="s">
        <v>43</v>
      </c>
      <c r="G5173" t="s">
        <v>44</v>
      </c>
      <c r="H5173">
        <v>2008</v>
      </c>
      <c r="I5173" s="2">
        <v>44784914.560000002</v>
      </c>
      <c r="J5173" s="2">
        <v>0</v>
      </c>
      <c r="K5173" s="2">
        <v>44784914.560000002</v>
      </c>
      <c r="L5173" t="s">
        <v>116</v>
      </c>
      <c r="M5173" s="3" t="b">
        <f>trust_funds5[[#This Row],[Contributions Outstanding (USD)]]=0</f>
        <v>1</v>
      </c>
      <c r="N5173" s="3" t="str">
        <f t="shared" si="400"/>
        <v>Outstanding</v>
      </c>
      <c r="O5173" s="3" t="str">
        <f t="shared" si="401"/>
        <v>High Contribution &amp; Recent</v>
      </c>
      <c r="P5173" s="3" t="str">
        <f t="shared" si="402"/>
        <v>Other</v>
      </c>
      <c r="Q5173" s="3" t="str">
        <f t="shared" si="403"/>
        <v>Other</v>
      </c>
      <c r="R5173" s="3" t="str">
        <f t="shared" si="404"/>
        <v>Not LCLS</v>
      </c>
      <c r="S5173" s="3" t="str" cm="1">
        <f t="array" ref="S5173">_xlfn.IFS(G5173 &gt; 5000000, "Very High", G5173 &gt; 1000000, "High", G5173 &gt; 500000, "Medium", TRUE, "Low")</f>
        <v>Very High</v>
      </c>
      <c r="T5173" s="3" t="str" cm="1">
        <f t="array" ref="T5173">_xlfn.IFS(B5173 &gt;= 2005, "Post-2005", B5173 &gt;= 2000, "2000-2004", TRUE, "Pre-2000")</f>
        <v>Post-2005</v>
      </c>
    </row>
    <row r="5174" spans="1:20" x14ac:dyDescent="0.85">
      <c r="A5174" s="1">
        <v>41164</v>
      </c>
      <c r="B5174" t="s">
        <v>5762</v>
      </c>
      <c r="C5174" t="s">
        <v>6916</v>
      </c>
      <c r="D5174" t="s">
        <v>6917</v>
      </c>
      <c r="E5174" t="s">
        <v>607</v>
      </c>
      <c r="F5174" t="s">
        <v>608</v>
      </c>
      <c r="G5174" t="s">
        <v>608</v>
      </c>
      <c r="H5174">
        <v>2008</v>
      </c>
      <c r="I5174" s="2">
        <v>1014701</v>
      </c>
      <c r="J5174" s="2">
        <v>0</v>
      </c>
      <c r="K5174" s="2">
        <v>1014701</v>
      </c>
      <c r="L5174" t="s">
        <v>116</v>
      </c>
      <c r="M5174" s="3" t="b">
        <f>trust_funds5[[#This Row],[Contributions Outstanding (USD)]]=0</f>
        <v>1</v>
      </c>
      <c r="N5174" s="3" t="str">
        <f t="shared" si="400"/>
        <v>Outstanding</v>
      </c>
      <c r="O5174" s="3" t="str">
        <f t="shared" si="401"/>
        <v>High Contribution &amp; Recent</v>
      </c>
      <c r="P5174" s="3" t="str">
        <f t="shared" si="402"/>
        <v>Other</v>
      </c>
      <c r="Q5174" s="3" t="str">
        <f t="shared" si="403"/>
        <v>Other</v>
      </c>
      <c r="R5174" s="3" t="str">
        <f t="shared" si="404"/>
        <v>Not LCLS</v>
      </c>
      <c r="S5174" s="3" t="str" cm="1">
        <f t="array" ref="S5174">_xlfn.IFS(G5174 &gt; 5000000, "Very High", G5174 &gt; 1000000, "High", G5174 &gt; 500000, "Medium", TRUE, "Low")</f>
        <v>Very High</v>
      </c>
      <c r="T5174" s="3" t="str" cm="1">
        <f t="array" ref="T5174">_xlfn.IFS(B5174 &gt;= 2005, "Post-2005", B5174 &gt;= 2000, "2000-2004", TRUE, "Pre-2000")</f>
        <v>Post-2005</v>
      </c>
    </row>
    <row r="5175" spans="1:20" x14ac:dyDescent="0.85">
      <c r="A5175" s="1">
        <v>41164</v>
      </c>
      <c r="B5175" t="s">
        <v>90</v>
      </c>
      <c r="C5175" t="s">
        <v>4364</v>
      </c>
      <c r="D5175" t="s">
        <v>4365</v>
      </c>
      <c r="E5175" t="s">
        <v>223</v>
      </c>
      <c r="F5175" t="s">
        <v>224</v>
      </c>
      <c r="G5175" t="s">
        <v>225</v>
      </c>
      <c r="H5175">
        <v>2008</v>
      </c>
      <c r="I5175" s="2">
        <v>500000</v>
      </c>
      <c r="J5175" s="2">
        <v>0</v>
      </c>
      <c r="K5175" s="2">
        <v>500000</v>
      </c>
      <c r="L5175" t="s">
        <v>18</v>
      </c>
      <c r="M5175" s="3" t="b">
        <f>trust_funds5[[#This Row],[Contributions Outstanding (USD)]]=0</f>
        <v>1</v>
      </c>
      <c r="N5175" s="3" t="str">
        <f t="shared" si="400"/>
        <v>Outstanding</v>
      </c>
      <c r="O5175" s="3" t="str">
        <f t="shared" si="401"/>
        <v>High Contribution &amp; Recent</v>
      </c>
      <c r="P5175" s="3" t="str">
        <f t="shared" si="402"/>
        <v>Other</v>
      </c>
      <c r="Q5175" s="3" t="str">
        <f t="shared" si="403"/>
        <v>Other</v>
      </c>
      <c r="R5175" s="3" t="str">
        <f t="shared" si="404"/>
        <v>Not LCLS</v>
      </c>
      <c r="S5175" s="3" t="str" cm="1">
        <f t="array" ref="S5175">_xlfn.IFS(G5175 &gt; 5000000, "Very High", G5175 &gt; 1000000, "High", G5175 &gt; 500000, "Medium", TRUE, "Low")</f>
        <v>Very High</v>
      </c>
      <c r="T5175" s="3" t="str" cm="1">
        <f t="array" ref="T5175">_xlfn.IFS(B5175 &gt;= 2005, "Post-2005", B5175 &gt;= 2000, "2000-2004", TRUE, "Pre-2000")</f>
        <v>Post-2005</v>
      </c>
    </row>
    <row r="5176" spans="1:20" x14ac:dyDescent="0.85">
      <c r="A5176" s="1">
        <v>41164</v>
      </c>
      <c r="B5176" t="s">
        <v>90</v>
      </c>
      <c r="C5176" t="s">
        <v>4364</v>
      </c>
      <c r="D5176" t="s">
        <v>4365</v>
      </c>
      <c r="E5176" t="s">
        <v>119</v>
      </c>
      <c r="F5176" t="s">
        <v>120</v>
      </c>
      <c r="G5176" t="s">
        <v>121</v>
      </c>
      <c r="H5176">
        <v>2008</v>
      </c>
      <c r="I5176" s="2">
        <v>950232</v>
      </c>
      <c r="J5176" s="2">
        <v>0</v>
      </c>
      <c r="K5176" s="2">
        <v>950232</v>
      </c>
      <c r="L5176" t="s">
        <v>18</v>
      </c>
      <c r="M5176" s="3" t="b">
        <f>trust_funds5[[#This Row],[Contributions Outstanding (USD)]]=0</f>
        <v>1</v>
      </c>
      <c r="N5176" s="3" t="str">
        <f t="shared" si="400"/>
        <v>Outstanding</v>
      </c>
      <c r="O5176" s="3" t="str">
        <f t="shared" si="401"/>
        <v>High Contribution &amp; Recent</v>
      </c>
      <c r="P5176" s="3" t="str">
        <f t="shared" si="402"/>
        <v>Other</v>
      </c>
      <c r="Q5176" s="3" t="str">
        <f t="shared" si="403"/>
        <v>Other</v>
      </c>
      <c r="R5176" s="3" t="str">
        <f t="shared" si="404"/>
        <v>Not LCLS</v>
      </c>
      <c r="S5176" s="3" t="str" cm="1">
        <f t="array" ref="S5176">_xlfn.IFS(G5176 &gt; 5000000, "Very High", G5176 &gt; 1000000, "High", G5176 &gt; 500000, "Medium", TRUE, "Low")</f>
        <v>Very High</v>
      </c>
      <c r="T5176" s="3" t="str" cm="1">
        <f t="array" ref="T5176">_xlfn.IFS(B5176 &gt;= 2005, "Post-2005", B5176 &gt;= 2000, "2000-2004", TRUE, "Pre-2000")</f>
        <v>Post-2005</v>
      </c>
    </row>
    <row r="5177" spans="1:20" x14ac:dyDescent="0.85">
      <c r="A5177" s="1">
        <v>41164</v>
      </c>
      <c r="B5177" t="s">
        <v>90</v>
      </c>
      <c r="C5177" t="s">
        <v>6478</v>
      </c>
      <c r="D5177" t="s">
        <v>6479</v>
      </c>
      <c r="E5177" t="s">
        <v>128</v>
      </c>
      <c r="F5177" t="s">
        <v>129</v>
      </c>
      <c r="G5177" t="s">
        <v>130</v>
      </c>
      <c r="H5177">
        <v>2008</v>
      </c>
      <c r="I5177" s="2">
        <v>500000</v>
      </c>
      <c r="J5177" s="2">
        <v>0</v>
      </c>
      <c r="K5177" s="2">
        <v>500000</v>
      </c>
      <c r="L5177" t="s">
        <v>116</v>
      </c>
      <c r="M5177" s="3" t="b">
        <f>trust_funds5[[#This Row],[Contributions Outstanding (USD)]]=0</f>
        <v>1</v>
      </c>
      <c r="N5177" s="3" t="str">
        <f t="shared" si="400"/>
        <v>Outstanding</v>
      </c>
      <c r="O5177" s="3" t="str">
        <f t="shared" si="401"/>
        <v>High Contribution &amp; Recent</v>
      </c>
      <c r="P5177" s="3" t="str">
        <f t="shared" si="402"/>
        <v>Other</v>
      </c>
      <c r="Q5177" s="3" t="str">
        <f t="shared" si="403"/>
        <v>Other</v>
      </c>
      <c r="R5177" s="3" t="str">
        <f t="shared" si="404"/>
        <v>Not LCLS</v>
      </c>
      <c r="S5177" s="3" t="str" cm="1">
        <f t="array" ref="S5177">_xlfn.IFS(G5177 &gt; 5000000, "Very High", G5177 &gt; 1000000, "High", G5177 &gt; 500000, "Medium", TRUE, "Low")</f>
        <v>Very High</v>
      </c>
      <c r="T5177" s="3" t="str" cm="1">
        <f t="array" ref="T5177">_xlfn.IFS(B5177 &gt;= 2005, "Post-2005", B5177 &gt;= 2000, "2000-2004", TRUE, "Pre-2000")</f>
        <v>Post-2005</v>
      </c>
    </row>
    <row r="5178" spans="1:20" x14ac:dyDescent="0.85">
      <c r="A5178" s="1">
        <v>41164</v>
      </c>
      <c r="B5178" t="s">
        <v>90</v>
      </c>
      <c r="C5178" t="s">
        <v>6478</v>
      </c>
      <c r="D5178" t="s">
        <v>6479</v>
      </c>
      <c r="E5178" t="s">
        <v>70</v>
      </c>
      <c r="F5178" t="s">
        <v>71</v>
      </c>
      <c r="G5178" t="s">
        <v>72</v>
      </c>
      <c r="H5178">
        <v>2008</v>
      </c>
      <c r="I5178" s="2">
        <v>1250000</v>
      </c>
      <c r="J5178" s="2">
        <v>0</v>
      </c>
      <c r="K5178" s="2">
        <v>1250000</v>
      </c>
      <c r="L5178" t="s">
        <v>116</v>
      </c>
      <c r="M5178" s="3" t="b">
        <f>trust_funds5[[#This Row],[Contributions Outstanding (USD)]]=0</f>
        <v>1</v>
      </c>
      <c r="N5178" s="3" t="str">
        <f t="shared" si="400"/>
        <v>Outstanding</v>
      </c>
      <c r="O5178" s="3" t="str">
        <f t="shared" si="401"/>
        <v>High Contribution &amp; Recent</v>
      </c>
      <c r="P5178" s="3" t="str">
        <f t="shared" si="402"/>
        <v>Other</v>
      </c>
      <c r="Q5178" s="3" t="str">
        <f t="shared" si="403"/>
        <v>Other</v>
      </c>
      <c r="R5178" s="3" t="str">
        <f t="shared" si="404"/>
        <v>Not LCLS</v>
      </c>
      <c r="S5178" s="3" t="str" cm="1">
        <f t="array" ref="S5178">_xlfn.IFS(G5178 &gt; 5000000, "Very High", G5178 &gt; 1000000, "High", G5178 &gt; 500000, "Medium", TRUE, "Low")</f>
        <v>Very High</v>
      </c>
      <c r="T5178" s="3" t="str" cm="1">
        <f t="array" ref="T5178">_xlfn.IFS(B5178 &gt;= 2005, "Post-2005", B5178 &gt;= 2000, "2000-2004", TRUE, "Pre-2000")</f>
        <v>Post-2005</v>
      </c>
    </row>
    <row r="5179" spans="1:20" x14ac:dyDescent="0.85">
      <c r="A5179" s="1">
        <v>41164</v>
      </c>
      <c r="B5179" t="s">
        <v>90</v>
      </c>
      <c r="C5179" t="s">
        <v>6478</v>
      </c>
      <c r="D5179" t="s">
        <v>6479</v>
      </c>
      <c r="E5179" t="s">
        <v>1408</v>
      </c>
      <c r="F5179" t="s">
        <v>1409</v>
      </c>
      <c r="G5179" t="s">
        <v>1410</v>
      </c>
      <c r="H5179">
        <v>2008</v>
      </c>
      <c r="I5179" s="2">
        <v>367350</v>
      </c>
      <c r="J5179" s="2">
        <v>0</v>
      </c>
      <c r="K5179" s="2">
        <v>367350</v>
      </c>
      <c r="L5179" t="s">
        <v>116</v>
      </c>
      <c r="M5179" s="3" t="b">
        <f>trust_funds5[[#This Row],[Contributions Outstanding (USD)]]=0</f>
        <v>1</v>
      </c>
      <c r="N5179" s="3" t="str">
        <f t="shared" si="400"/>
        <v>Outstanding</v>
      </c>
      <c r="O5179" s="3" t="str">
        <f t="shared" si="401"/>
        <v>High Contribution &amp; Recent</v>
      </c>
      <c r="P5179" s="3" t="str">
        <f t="shared" si="402"/>
        <v>Other</v>
      </c>
      <c r="Q5179" s="3" t="str">
        <f t="shared" si="403"/>
        <v>Other</v>
      </c>
      <c r="R5179" s="3" t="str">
        <f t="shared" si="404"/>
        <v>Not LCLS</v>
      </c>
      <c r="S5179" s="3" t="str" cm="1">
        <f t="array" ref="S5179">_xlfn.IFS(G5179 &gt; 5000000, "Very High", G5179 &gt; 1000000, "High", G5179 &gt; 500000, "Medium", TRUE, "Low")</f>
        <v>Very High</v>
      </c>
      <c r="T5179" s="3" t="str" cm="1">
        <f t="array" ref="T5179">_xlfn.IFS(B5179 &gt;= 2005, "Post-2005", B5179 &gt;= 2000, "2000-2004", TRUE, "Pre-2000")</f>
        <v>Post-2005</v>
      </c>
    </row>
    <row r="5180" spans="1:20" x14ac:dyDescent="0.85">
      <c r="A5180" s="1">
        <v>41164</v>
      </c>
      <c r="B5180" t="s">
        <v>90</v>
      </c>
      <c r="C5180" t="s">
        <v>6478</v>
      </c>
      <c r="D5180" t="s">
        <v>6479</v>
      </c>
      <c r="E5180" t="s">
        <v>119</v>
      </c>
      <c r="F5180" t="s">
        <v>120</v>
      </c>
      <c r="G5180" t="s">
        <v>121</v>
      </c>
      <c r="H5180">
        <v>2008</v>
      </c>
      <c r="I5180" s="2">
        <v>782544</v>
      </c>
      <c r="J5180" s="2">
        <v>0</v>
      </c>
      <c r="K5180" s="2">
        <v>782544</v>
      </c>
      <c r="L5180" t="s">
        <v>116</v>
      </c>
      <c r="M5180" s="3" t="b">
        <f>trust_funds5[[#This Row],[Contributions Outstanding (USD)]]=0</f>
        <v>1</v>
      </c>
      <c r="N5180" s="3" t="str">
        <f t="shared" si="400"/>
        <v>Outstanding</v>
      </c>
      <c r="O5180" s="3" t="str">
        <f t="shared" si="401"/>
        <v>High Contribution &amp; Recent</v>
      </c>
      <c r="P5180" s="3" t="str">
        <f t="shared" si="402"/>
        <v>Other</v>
      </c>
      <c r="Q5180" s="3" t="str">
        <f t="shared" si="403"/>
        <v>Other</v>
      </c>
      <c r="R5180" s="3" t="str">
        <f t="shared" si="404"/>
        <v>Not LCLS</v>
      </c>
      <c r="S5180" s="3" t="str" cm="1">
        <f t="array" ref="S5180">_xlfn.IFS(G5180 &gt; 5000000, "Very High", G5180 &gt; 1000000, "High", G5180 &gt; 500000, "Medium", TRUE, "Low")</f>
        <v>Very High</v>
      </c>
      <c r="T5180" s="3" t="str" cm="1">
        <f t="array" ref="T5180">_xlfn.IFS(B5180 &gt;= 2005, "Post-2005", B5180 &gt;= 2000, "2000-2004", TRUE, "Pre-2000")</f>
        <v>Post-2005</v>
      </c>
    </row>
    <row r="5181" spans="1:20" x14ac:dyDescent="0.85">
      <c r="A5181" s="1">
        <v>41164</v>
      </c>
      <c r="B5181" t="s">
        <v>5108</v>
      </c>
      <c r="C5181" t="s">
        <v>6480</v>
      </c>
      <c r="D5181" t="s">
        <v>6481</v>
      </c>
      <c r="E5181" t="s">
        <v>85</v>
      </c>
      <c r="F5181" t="s">
        <v>86</v>
      </c>
      <c r="G5181" t="s">
        <v>87</v>
      </c>
      <c r="H5181">
        <v>2008</v>
      </c>
      <c r="I5181" s="2">
        <v>9318757.1300000008</v>
      </c>
      <c r="J5181" s="2">
        <v>0</v>
      </c>
      <c r="K5181" s="2">
        <v>9318757.1300000008</v>
      </c>
      <c r="L5181" t="s">
        <v>116</v>
      </c>
      <c r="M5181" s="3" t="b">
        <f>trust_funds5[[#This Row],[Contributions Outstanding (USD)]]=0</f>
        <v>1</v>
      </c>
      <c r="N5181" s="3" t="str">
        <f t="shared" si="400"/>
        <v>Outstanding</v>
      </c>
      <c r="O5181" s="3" t="str">
        <f t="shared" si="401"/>
        <v>High Contribution &amp; Recent</v>
      </c>
      <c r="P5181" s="3" t="str">
        <f t="shared" si="402"/>
        <v>Other</v>
      </c>
      <c r="Q5181" s="3" t="str">
        <f t="shared" si="403"/>
        <v>Other</v>
      </c>
      <c r="R5181" s="3" t="str">
        <f t="shared" si="404"/>
        <v>Not LCLS</v>
      </c>
      <c r="S5181" s="3" t="str" cm="1">
        <f t="array" ref="S5181">_xlfn.IFS(G5181 &gt; 5000000, "Very High", G5181 &gt; 1000000, "High", G5181 &gt; 500000, "Medium", TRUE, "Low")</f>
        <v>Very High</v>
      </c>
      <c r="T5181" s="3" t="str" cm="1">
        <f t="array" ref="T5181">_xlfn.IFS(B5181 &gt;= 2005, "Post-2005", B5181 &gt;= 2000, "2000-2004", TRUE, "Pre-2000")</f>
        <v>Post-2005</v>
      </c>
    </row>
    <row r="5182" spans="1:20" x14ac:dyDescent="0.85">
      <c r="A5182" s="1">
        <v>41164</v>
      </c>
      <c r="B5182" t="s">
        <v>6918</v>
      </c>
      <c r="C5182" t="s">
        <v>6919</v>
      </c>
      <c r="D5182" t="s">
        <v>6920</v>
      </c>
      <c r="E5182" t="s">
        <v>49</v>
      </c>
      <c r="F5182" t="s">
        <v>50</v>
      </c>
      <c r="G5182" t="s">
        <v>51</v>
      </c>
      <c r="H5182">
        <v>2008</v>
      </c>
      <c r="I5182" s="2">
        <v>750000</v>
      </c>
      <c r="J5182" s="2">
        <v>0</v>
      </c>
      <c r="K5182" s="2">
        <v>750000</v>
      </c>
      <c r="L5182" t="s">
        <v>116</v>
      </c>
      <c r="M5182" s="3" t="b">
        <f>trust_funds5[[#This Row],[Contributions Outstanding (USD)]]=0</f>
        <v>1</v>
      </c>
      <c r="N5182" s="3" t="str">
        <f t="shared" si="400"/>
        <v>Outstanding</v>
      </c>
      <c r="O5182" s="3" t="str">
        <f t="shared" si="401"/>
        <v>High Contribution &amp; Recent</v>
      </c>
      <c r="P5182" s="3" t="str">
        <f t="shared" si="402"/>
        <v>Other</v>
      </c>
      <c r="Q5182" s="3" t="str">
        <f t="shared" si="403"/>
        <v>Other</v>
      </c>
      <c r="R5182" s="3" t="str">
        <f t="shared" si="404"/>
        <v>Not LCLS</v>
      </c>
      <c r="S5182" s="3" t="str" cm="1">
        <f t="array" ref="S5182">_xlfn.IFS(G5182 &gt; 5000000, "Very High", G5182 &gt; 1000000, "High", G5182 &gt; 500000, "Medium", TRUE, "Low")</f>
        <v>Very High</v>
      </c>
      <c r="T5182" s="3" t="str" cm="1">
        <f t="array" ref="T5182">_xlfn.IFS(B5182 &gt;= 2005, "Post-2005", B5182 &gt;= 2000, "2000-2004", TRUE, "Pre-2000")</f>
        <v>Post-2005</v>
      </c>
    </row>
    <row r="5183" spans="1:20" x14ac:dyDescent="0.85">
      <c r="A5183" s="1">
        <v>41164</v>
      </c>
      <c r="B5183" t="s">
        <v>4372</v>
      </c>
      <c r="C5183" t="s">
        <v>4373</v>
      </c>
      <c r="D5183" t="s">
        <v>4374</v>
      </c>
      <c r="E5183" t="s">
        <v>42</v>
      </c>
      <c r="F5183" t="s">
        <v>43</v>
      </c>
      <c r="G5183" t="s">
        <v>44</v>
      </c>
      <c r="H5183">
        <v>2008</v>
      </c>
      <c r="I5183" s="2">
        <v>500000</v>
      </c>
      <c r="J5183" s="2">
        <v>0</v>
      </c>
      <c r="K5183" s="2">
        <v>500000</v>
      </c>
      <c r="L5183" t="s">
        <v>18</v>
      </c>
      <c r="M5183" s="3" t="b">
        <f>trust_funds5[[#This Row],[Contributions Outstanding (USD)]]=0</f>
        <v>1</v>
      </c>
      <c r="N5183" s="3" t="str">
        <f t="shared" si="400"/>
        <v>Outstanding</v>
      </c>
      <c r="O5183" s="3" t="str">
        <f t="shared" si="401"/>
        <v>High Contribution &amp; Recent</v>
      </c>
      <c r="P5183" s="3" t="str">
        <f t="shared" si="402"/>
        <v>Other</v>
      </c>
      <c r="Q5183" s="3" t="str">
        <f t="shared" si="403"/>
        <v>Other</v>
      </c>
      <c r="R5183" s="3" t="str">
        <f t="shared" si="404"/>
        <v>Not LCLS</v>
      </c>
      <c r="S5183" s="3" t="str" cm="1">
        <f t="array" ref="S5183">_xlfn.IFS(G5183 &gt; 5000000, "Very High", G5183 &gt; 1000000, "High", G5183 &gt; 500000, "Medium", TRUE, "Low")</f>
        <v>Very High</v>
      </c>
      <c r="T5183" s="3" t="str" cm="1">
        <f t="array" ref="T5183">_xlfn.IFS(B5183 &gt;= 2005, "Post-2005", B5183 &gt;= 2000, "2000-2004", TRUE, "Pre-2000")</f>
        <v>Post-2005</v>
      </c>
    </row>
    <row r="5184" spans="1:20" x14ac:dyDescent="0.85">
      <c r="A5184" s="1">
        <v>41164</v>
      </c>
      <c r="B5184" t="s">
        <v>2137</v>
      </c>
      <c r="C5184" t="s">
        <v>6488</v>
      </c>
      <c r="D5184" t="s">
        <v>6489</v>
      </c>
      <c r="E5184" t="s">
        <v>102</v>
      </c>
      <c r="F5184" t="s">
        <v>103</v>
      </c>
      <c r="G5184" t="s">
        <v>104</v>
      </c>
      <c r="H5184">
        <v>2008</v>
      </c>
      <c r="I5184" s="2">
        <v>50000</v>
      </c>
      <c r="J5184" s="2">
        <v>0</v>
      </c>
      <c r="K5184" s="2">
        <v>50000</v>
      </c>
      <c r="L5184" t="s">
        <v>18</v>
      </c>
      <c r="M5184" s="3" t="b">
        <f>trust_funds5[[#This Row],[Contributions Outstanding (USD)]]=0</f>
        <v>1</v>
      </c>
      <c r="N5184" s="3" t="str">
        <f t="shared" si="400"/>
        <v>Outstanding</v>
      </c>
      <c r="O5184" s="3" t="str">
        <f t="shared" si="401"/>
        <v>High Contribution &amp; Recent</v>
      </c>
      <c r="P5184" s="3" t="str">
        <f t="shared" si="402"/>
        <v>Other</v>
      </c>
      <c r="Q5184" s="3" t="str">
        <f t="shared" si="403"/>
        <v>Other</v>
      </c>
      <c r="R5184" s="3" t="str">
        <f t="shared" si="404"/>
        <v>Not LCLS</v>
      </c>
      <c r="S5184" s="3" t="str" cm="1">
        <f t="array" ref="S5184">_xlfn.IFS(G5184 &gt; 5000000, "Very High", G5184 &gt; 1000000, "High", G5184 &gt; 500000, "Medium", TRUE, "Low")</f>
        <v>Very High</v>
      </c>
      <c r="T5184" s="3" t="str" cm="1">
        <f t="array" ref="T5184">_xlfn.IFS(B5184 &gt;= 2005, "Post-2005", B5184 &gt;= 2000, "2000-2004", TRUE, "Pre-2000")</f>
        <v>Post-2005</v>
      </c>
    </row>
    <row r="5185" spans="1:20" x14ac:dyDescent="0.85">
      <c r="A5185" s="1">
        <v>41164</v>
      </c>
      <c r="B5185" t="s">
        <v>90</v>
      </c>
      <c r="C5185" t="s">
        <v>5521</v>
      </c>
      <c r="D5185" t="s">
        <v>5522</v>
      </c>
      <c r="E5185" t="s">
        <v>15</v>
      </c>
      <c r="F5185" t="s">
        <v>16</v>
      </c>
      <c r="G5185" t="s">
        <v>17</v>
      </c>
      <c r="H5185">
        <v>2008</v>
      </c>
      <c r="I5185" s="2">
        <v>266071.34000000003</v>
      </c>
      <c r="J5185" s="2">
        <v>0</v>
      </c>
      <c r="K5185" s="2">
        <v>266071.34000000003</v>
      </c>
      <c r="L5185" t="s">
        <v>5523</v>
      </c>
      <c r="M5185" s="3" t="b">
        <f>trust_funds5[[#This Row],[Contributions Outstanding (USD)]]=0</f>
        <v>1</v>
      </c>
      <c r="N5185" s="3" t="str">
        <f t="shared" si="400"/>
        <v>Outstanding</v>
      </c>
      <c r="O5185" s="3" t="str">
        <f t="shared" si="401"/>
        <v>High Contribution &amp; Recent</v>
      </c>
      <c r="P5185" s="3" t="str">
        <f t="shared" si="402"/>
        <v>Other</v>
      </c>
      <c r="Q5185" s="3" t="str">
        <f t="shared" si="403"/>
        <v>Other</v>
      </c>
      <c r="R5185" s="3" t="str">
        <f t="shared" si="404"/>
        <v>Not LCLS</v>
      </c>
      <c r="S5185" s="3" t="str" cm="1">
        <f t="array" ref="S5185">_xlfn.IFS(G5185 &gt; 5000000, "Very High", G5185 &gt; 1000000, "High", G5185 &gt; 500000, "Medium", TRUE, "Low")</f>
        <v>Very High</v>
      </c>
      <c r="T5185" s="3" t="str" cm="1">
        <f t="array" ref="T5185">_xlfn.IFS(B5185 &gt;= 2005, "Post-2005", B5185 &gt;= 2000, "2000-2004", TRUE, "Pre-2000")</f>
        <v>Post-2005</v>
      </c>
    </row>
    <row r="5186" spans="1:20" x14ac:dyDescent="0.85">
      <c r="A5186" s="1">
        <v>41164</v>
      </c>
      <c r="B5186" t="s">
        <v>90</v>
      </c>
      <c r="C5186" t="s">
        <v>5521</v>
      </c>
      <c r="D5186" t="s">
        <v>5522</v>
      </c>
      <c r="E5186" t="s">
        <v>102</v>
      </c>
      <c r="F5186" t="s">
        <v>103</v>
      </c>
      <c r="G5186" t="s">
        <v>104</v>
      </c>
      <c r="H5186">
        <v>2008</v>
      </c>
      <c r="I5186" s="2">
        <v>2018000</v>
      </c>
      <c r="J5186" s="2">
        <v>0</v>
      </c>
      <c r="K5186" s="2">
        <v>2018000</v>
      </c>
      <c r="L5186" t="s">
        <v>5523</v>
      </c>
      <c r="M5186" s="3" t="b">
        <f>trust_funds5[[#This Row],[Contributions Outstanding (USD)]]=0</f>
        <v>1</v>
      </c>
      <c r="N5186" s="3" t="str">
        <f t="shared" ref="N5186:N5249" si="405">IF(D5186 &gt; 0, "Outstanding", "No Outstanding")</f>
        <v>Outstanding</v>
      </c>
      <c r="O5186" s="3" t="str">
        <f t="shared" ref="O5186:O5249" si="406">IF(AND(C5186 &gt; 1000000, B5186 &gt; 2000), "High Contribution &amp; Recent", "Other")</f>
        <v>High Contribution &amp; Recent</v>
      </c>
      <c r="P5186" s="3" t="str">
        <f t="shared" ref="P5186:P5249" si="407">IF(AND(B5186 = 2000, E5186 = "Canada"), "Year 2000, Canada", "Other")</f>
        <v>Other</v>
      </c>
      <c r="Q5186" s="3" t="str">
        <f t="shared" ref="Q5186:Q5249" si="408">IF(OR(E5186 = "Canada", E5186 = "Sweden"), "Canada or Sweden", "Other")</f>
        <v>Other</v>
      </c>
      <c r="R5186" s="3" t="str">
        <f t="shared" ref="R5186:R5249" si="409">IF(NOT(F5186 = "LCLS"), "Not LCLS", "LCLS")</f>
        <v>Not LCLS</v>
      </c>
      <c r="S5186" s="3" t="str" cm="1">
        <f t="array" ref="S5186">_xlfn.IFS(G5186 &gt; 5000000, "Very High", G5186 &gt; 1000000, "High", G5186 &gt; 500000, "Medium", TRUE, "Low")</f>
        <v>Very High</v>
      </c>
      <c r="T5186" s="3" t="str" cm="1">
        <f t="array" ref="T5186">_xlfn.IFS(B5186 &gt;= 2005, "Post-2005", B5186 &gt;= 2000, "2000-2004", TRUE, "Pre-2000")</f>
        <v>Post-2005</v>
      </c>
    </row>
    <row r="5187" spans="1:20" x14ac:dyDescent="0.85">
      <c r="A5187" s="1">
        <v>41164</v>
      </c>
      <c r="B5187" t="s">
        <v>90</v>
      </c>
      <c r="C5187" t="s">
        <v>6921</v>
      </c>
      <c r="D5187" t="s">
        <v>6922</v>
      </c>
      <c r="E5187" t="s">
        <v>119</v>
      </c>
      <c r="F5187" t="s">
        <v>120</v>
      </c>
      <c r="G5187" t="s">
        <v>121</v>
      </c>
      <c r="H5187">
        <v>2008</v>
      </c>
      <c r="I5187" s="2">
        <v>335376</v>
      </c>
      <c r="J5187" s="2">
        <v>0</v>
      </c>
      <c r="K5187" s="2">
        <v>335376</v>
      </c>
      <c r="L5187" t="s">
        <v>18</v>
      </c>
      <c r="M5187" s="3" t="b">
        <f>trust_funds5[[#This Row],[Contributions Outstanding (USD)]]=0</f>
        <v>1</v>
      </c>
      <c r="N5187" s="3" t="str">
        <f t="shared" si="405"/>
        <v>Outstanding</v>
      </c>
      <c r="O5187" s="3" t="str">
        <f t="shared" si="406"/>
        <v>High Contribution &amp; Recent</v>
      </c>
      <c r="P5187" s="3" t="str">
        <f t="shared" si="407"/>
        <v>Other</v>
      </c>
      <c r="Q5187" s="3" t="str">
        <f t="shared" si="408"/>
        <v>Other</v>
      </c>
      <c r="R5187" s="3" t="str">
        <f t="shared" si="409"/>
        <v>Not LCLS</v>
      </c>
      <c r="S5187" s="3" t="str" cm="1">
        <f t="array" ref="S5187">_xlfn.IFS(G5187 &gt; 5000000, "Very High", G5187 &gt; 1000000, "High", G5187 &gt; 500000, "Medium", TRUE, "Low")</f>
        <v>Very High</v>
      </c>
      <c r="T5187" s="3" t="str" cm="1">
        <f t="array" ref="T5187">_xlfn.IFS(B5187 &gt;= 2005, "Post-2005", B5187 &gt;= 2000, "2000-2004", TRUE, "Pre-2000")</f>
        <v>Post-2005</v>
      </c>
    </row>
    <row r="5188" spans="1:20" x14ac:dyDescent="0.85">
      <c r="A5188" s="1">
        <v>41164</v>
      </c>
      <c r="B5188" t="s">
        <v>90</v>
      </c>
      <c r="C5188" t="s">
        <v>6491</v>
      </c>
      <c r="D5188" t="s">
        <v>6492</v>
      </c>
      <c r="E5188" t="s">
        <v>128</v>
      </c>
      <c r="F5188" t="s">
        <v>129</v>
      </c>
      <c r="G5188" t="s">
        <v>130</v>
      </c>
      <c r="H5188">
        <v>2008</v>
      </c>
      <c r="I5188" s="2">
        <v>306000</v>
      </c>
      <c r="J5188" s="2">
        <v>0</v>
      </c>
      <c r="K5188" s="2">
        <v>306000</v>
      </c>
      <c r="L5188" t="s">
        <v>116</v>
      </c>
      <c r="M5188" s="3" t="b">
        <f>trust_funds5[[#This Row],[Contributions Outstanding (USD)]]=0</f>
        <v>1</v>
      </c>
      <c r="N5188" s="3" t="str">
        <f t="shared" si="405"/>
        <v>Outstanding</v>
      </c>
      <c r="O5188" s="3" t="str">
        <f t="shared" si="406"/>
        <v>High Contribution &amp; Recent</v>
      </c>
      <c r="P5188" s="3" t="str">
        <f t="shared" si="407"/>
        <v>Other</v>
      </c>
      <c r="Q5188" s="3" t="str">
        <f t="shared" si="408"/>
        <v>Other</v>
      </c>
      <c r="R5188" s="3" t="str">
        <f t="shared" si="409"/>
        <v>Not LCLS</v>
      </c>
      <c r="S5188" s="3" t="str" cm="1">
        <f t="array" ref="S5188">_xlfn.IFS(G5188 &gt; 5000000, "Very High", G5188 &gt; 1000000, "High", G5188 &gt; 500000, "Medium", TRUE, "Low")</f>
        <v>Very High</v>
      </c>
      <c r="T5188" s="3" t="str" cm="1">
        <f t="array" ref="T5188">_xlfn.IFS(B5188 &gt;= 2005, "Post-2005", B5188 &gt;= 2000, "2000-2004", TRUE, "Pre-2000")</f>
        <v>Post-2005</v>
      </c>
    </row>
    <row r="5189" spans="1:20" x14ac:dyDescent="0.85">
      <c r="A5189" s="1">
        <v>41164</v>
      </c>
      <c r="B5189" t="s">
        <v>90</v>
      </c>
      <c r="C5189" t="s">
        <v>6491</v>
      </c>
      <c r="D5189" t="s">
        <v>6492</v>
      </c>
      <c r="E5189" t="s">
        <v>70</v>
      </c>
      <c r="F5189" t="s">
        <v>71</v>
      </c>
      <c r="G5189" t="s">
        <v>72</v>
      </c>
      <c r="H5189">
        <v>2008</v>
      </c>
      <c r="I5189" s="2">
        <v>194000</v>
      </c>
      <c r="J5189" s="2">
        <v>0</v>
      </c>
      <c r="K5189" s="2">
        <v>194000</v>
      </c>
      <c r="L5189" t="s">
        <v>116</v>
      </c>
      <c r="M5189" s="3" t="b">
        <f>trust_funds5[[#This Row],[Contributions Outstanding (USD)]]=0</f>
        <v>1</v>
      </c>
      <c r="N5189" s="3" t="str">
        <f t="shared" si="405"/>
        <v>Outstanding</v>
      </c>
      <c r="O5189" s="3" t="str">
        <f t="shared" si="406"/>
        <v>High Contribution &amp; Recent</v>
      </c>
      <c r="P5189" s="3" t="str">
        <f t="shared" si="407"/>
        <v>Other</v>
      </c>
      <c r="Q5189" s="3" t="str">
        <f t="shared" si="408"/>
        <v>Other</v>
      </c>
      <c r="R5189" s="3" t="str">
        <f t="shared" si="409"/>
        <v>Not LCLS</v>
      </c>
      <c r="S5189" s="3" t="str" cm="1">
        <f t="array" ref="S5189">_xlfn.IFS(G5189 &gt; 5000000, "Very High", G5189 &gt; 1000000, "High", G5189 &gt; 500000, "Medium", TRUE, "Low")</f>
        <v>Very High</v>
      </c>
      <c r="T5189" s="3" t="str" cm="1">
        <f t="array" ref="T5189">_xlfn.IFS(B5189 &gt;= 2005, "Post-2005", B5189 &gt;= 2000, "2000-2004", TRUE, "Pre-2000")</f>
        <v>Post-2005</v>
      </c>
    </row>
    <row r="5190" spans="1:20" x14ac:dyDescent="0.85">
      <c r="A5190" s="1">
        <v>41164</v>
      </c>
      <c r="B5190" t="s">
        <v>90</v>
      </c>
      <c r="C5190" t="s">
        <v>6491</v>
      </c>
      <c r="D5190" t="s">
        <v>6492</v>
      </c>
      <c r="E5190" t="s">
        <v>119</v>
      </c>
      <c r="F5190" t="s">
        <v>120</v>
      </c>
      <c r="G5190" t="s">
        <v>121</v>
      </c>
      <c r="H5190">
        <v>2008</v>
      </c>
      <c r="I5190" s="2">
        <v>1509192</v>
      </c>
      <c r="J5190" s="2">
        <v>0</v>
      </c>
      <c r="K5190" s="2">
        <v>1509192</v>
      </c>
      <c r="L5190" t="s">
        <v>116</v>
      </c>
      <c r="M5190" s="3" t="b">
        <f>trust_funds5[[#This Row],[Contributions Outstanding (USD)]]=0</f>
        <v>1</v>
      </c>
      <c r="N5190" s="3" t="str">
        <f t="shared" si="405"/>
        <v>Outstanding</v>
      </c>
      <c r="O5190" s="3" t="str">
        <f t="shared" si="406"/>
        <v>High Contribution &amp; Recent</v>
      </c>
      <c r="P5190" s="3" t="str">
        <f t="shared" si="407"/>
        <v>Other</v>
      </c>
      <c r="Q5190" s="3" t="str">
        <f t="shared" si="408"/>
        <v>Other</v>
      </c>
      <c r="R5190" s="3" t="str">
        <f t="shared" si="409"/>
        <v>Not LCLS</v>
      </c>
      <c r="S5190" s="3" t="str" cm="1">
        <f t="array" ref="S5190">_xlfn.IFS(G5190 &gt; 5000000, "Very High", G5190 &gt; 1000000, "High", G5190 &gt; 500000, "Medium", TRUE, "Low")</f>
        <v>Very High</v>
      </c>
      <c r="T5190" s="3" t="str" cm="1">
        <f t="array" ref="T5190">_xlfn.IFS(B5190 &gt;= 2005, "Post-2005", B5190 &gt;= 2000, "2000-2004", TRUE, "Pre-2000")</f>
        <v>Post-2005</v>
      </c>
    </row>
    <row r="5191" spans="1:20" x14ac:dyDescent="0.85">
      <c r="A5191" s="1">
        <v>41164</v>
      </c>
      <c r="B5191" t="s">
        <v>90</v>
      </c>
      <c r="C5191" t="s">
        <v>6016</v>
      </c>
      <c r="D5191" t="s">
        <v>6017</v>
      </c>
      <c r="E5191" t="s">
        <v>93</v>
      </c>
      <c r="F5191" t="s">
        <v>94</v>
      </c>
      <c r="H5191">
        <v>2008</v>
      </c>
      <c r="I5191" s="2">
        <v>1000000</v>
      </c>
      <c r="J5191" s="2">
        <v>0</v>
      </c>
      <c r="K5191" s="2">
        <v>1000000</v>
      </c>
      <c r="L5191" t="s">
        <v>18</v>
      </c>
      <c r="M5191" s="3" t="b">
        <f>trust_funds5[[#This Row],[Contributions Outstanding (USD)]]=0</f>
        <v>1</v>
      </c>
      <c r="N5191" s="3" t="str">
        <f t="shared" si="405"/>
        <v>Outstanding</v>
      </c>
      <c r="O5191" s="3" t="str">
        <f t="shared" si="406"/>
        <v>High Contribution &amp; Recent</v>
      </c>
      <c r="P5191" s="3" t="str">
        <f t="shared" si="407"/>
        <v>Other</v>
      </c>
      <c r="Q5191" s="3" t="str">
        <f t="shared" si="408"/>
        <v>Other</v>
      </c>
      <c r="R5191" s="3" t="str">
        <f t="shared" si="409"/>
        <v>Not LCLS</v>
      </c>
      <c r="S5191" s="3" t="str" cm="1">
        <f t="array" ref="S5191">_xlfn.IFS(G5191 &gt; 5000000, "Very High", G5191 &gt; 1000000, "High", G5191 &gt; 500000, "Medium", TRUE, "Low")</f>
        <v>Low</v>
      </c>
      <c r="T5191" s="3" t="str" cm="1">
        <f t="array" ref="T5191">_xlfn.IFS(B5191 &gt;= 2005, "Post-2005", B5191 &gt;= 2000, "2000-2004", TRUE, "Pre-2000")</f>
        <v>Post-2005</v>
      </c>
    </row>
    <row r="5192" spans="1:20" x14ac:dyDescent="0.85">
      <c r="A5192" s="1">
        <v>41164</v>
      </c>
      <c r="B5192" t="s">
        <v>90</v>
      </c>
      <c r="C5192" t="s">
        <v>6495</v>
      </c>
      <c r="D5192" t="s">
        <v>6496</v>
      </c>
      <c r="E5192" t="s">
        <v>223</v>
      </c>
      <c r="F5192" t="s">
        <v>224</v>
      </c>
      <c r="G5192" t="s">
        <v>225</v>
      </c>
      <c r="H5192">
        <v>2008</v>
      </c>
      <c r="I5192" s="2">
        <v>300000</v>
      </c>
      <c r="J5192" s="2">
        <v>0</v>
      </c>
      <c r="K5192" s="2">
        <v>300000</v>
      </c>
      <c r="L5192" t="s">
        <v>116</v>
      </c>
      <c r="M5192" s="3" t="b">
        <f>trust_funds5[[#This Row],[Contributions Outstanding (USD)]]=0</f>
        <v>1</v>
      </c>
      <c r="N5192" s="3" t="str">
        <f t="shared" si="405"/>
        <v>Outstanding</v>
      </c>
      <c r="O5192" s="3" t="str">
        <f t="shared" si="406"/>
        <v>High Contribution &amp; Recent</v>
      </c>
      <c r="P5192" s="3" t="str">
        <f t="shared" si="407"/>
        <v>Other</v>
      </c>
      <c r="Q5192" s="3" t="str">
        <f t="shared" si="408"/>
        <v>Other</v>
      </c>
      <c r="R5192" s="3" t="str">
        <f t="shared" si="409"/>
        <v>Not LCLS</v>
      </c>
      <c r="S5192" s="3" t="str" cm="1">
        <f t="array" ref="S5192">_xlfn.IFS(G5192 &gt; 5000000, "Very High", G5192 &gt; 1000000, "High", G5192 &gt; 500000, "Medium", TRUE, "Low")</f>
        <v>Very High</v>
      </c>
      <c r="T5192" s="3" t="str" cm="1">
        <f t="array" ref="T5192">_xlfn.IFS(B5192 &gt;= 2005, "Post-2005", B5192 &gt;= 2000, "2000-2004", TRUE, "Pre-2000")</f>
        <v>Post-2005</v>
      </c>
    </row>
    <row r="5193" spans="1:20" x14ac:dyDescent="0.85">
      <c r="A5193" s="1">
        <v>41164</v>
      </c>
      <c r="B5193" t="s">
        <v>90</v>
      </c>
      <c r="C5193" t="s">
        <v>6495</v>
      </c>
      <c r="D5193" t="s">
        <v>6496</v>
      </c>
      <c r="E5193" t="s">
        <v>119</v>
      </c>
      <c r="F5193" t="s">
        <v>120</v>
      </c>
      <c r="G5193" t="s">
        <v>121</v>
      </c>
      <c r="H5193">
        <v>2008</v>
      </c>
      <c r="I5193" s="2">
        <v>335376</v>
      </c>
      <c r="J5193" s="2">
        <v>0</v>
      </c>
      <c r="K5193" s="2">
        <v>335376</v>
      </c>
      <c r="L5193" t="s">
        <v>116</v>
      </c>
      <c r="M5193" s="3" t="b">
        <f>trust_funds5[[#This Row],[Contributions Outstanding (USD)]]=0</f>
        <v>1</v>
      </c>
      <c r="N5193" s="3" t="str">
        <f t="shared" si="405"/>
        <v>Outstanding</v>
      </c>
      <c r="O5193" s="3" t="str">
        <f t="shared" si="406"/>
        <v>High Contribution &amp; Recent</v>
      </c>
      <c r="P5193" s="3" t="str">
        <f t="shared" si="407"/>
        <v>Other</v>
      </c>
      <c r="Q5193" s="3" t="str">
        <f t="shared" si="408"/>
        <v>Other</v>
      </c>
      <c r="R5193" s="3" t="str">
        <f t="shared" si="409"/>
        <v>Not LCLS</v>
      </c>
      <c r="S5193" s="3" t="str" cm="1">
        <f t="array" ref="S5193">_xlfn.IFS(G5193 &gt; 5000000, "Very High", G5193 &gt; 1000000, "High", G5193 &gt; 500000, "Medium", TRUE, "Low")</f>
        <v>Very High</v>
      </c>
      <c r="T5193" s="3" t="str" cm="1">
        <f t="array" ref="T5193">_xlfn.IFS(B5193 &gt;= 2005, "Post-2005", B5193 &gt;= 2000, "2000-2004", TRUE, "Pre-2000")</f>
        <v>Post-2005</v>
      </c>
    </row>
    <row r="5194" spans="1:20" x14ac:dyDescent="0.85">
      <c r="A5194" s="1">
        <v>41164</v>
      </c>
      <c r="B5194" t="s">
        <v>90</v>
      </c>
      <c r="C5194" t="s">
        <v>6495</v>
      </c>
      <c r="D5194" t="s">
        <v>6496</v>
      </c>
      <c r="E5194" t="s">
        <v>93</v>
      </c>
      <c r="F5194" t="s">
        <v>94</v>
      </c>
      <c r="H5194">
        <v>2008</v>
      </c>
      <c r="I5194" s="2">
        <v>0</v>
      </c>
      <c r="J5194" s="2">
        <v>100000</v>
      </c>
      <c r="K5194" s="2">
        <v>100000</v>
      </c>
      <c r="L5194" t="s">
        <v>116</v>
      </c>
      <c r="M5194" s="3" t="b">
        <f>trust_funds5[[#This Row],[Contributions Outstanding (USD)]]=0</f>
        <v>0</v>
      </c>
      <c r="N5194" s="3" t="str">
        <f t="shared" si="405"/>
        <v>Outstanding</v>
      </c>
      <c r="O5194" s="3" t="str">
        <f t="shared" si="406"/>
        <v>High Contribution &amp; Recent</v>
      </c>
      <c r="P5194" s="3" t="str">
        <f t="shared" si="407"/>
        <v>Other</v>
      </c>
      <c r="Q5194" s="3" t="str">
        <f t="shared" si="408"/>
        <v>Other</v>
      </c>
      <c r="R5194" s="3" t="str">
        <f t="shared" si="409"/>
        <v>Not LCLS</v>
      </c>
      <c r="S5194" s="3" t="str" cm="1">
        <f t="array" ref="S5194">_xlfn.IFS(G5194 &gt; 5000000, "Very High", G5194 &gt; 1000000, "High", G5194 &gt; 500000, "Medium", TRUE, "Low")</f>
        <v>Low</v>
      </c>
      <c r="T5194" s="3" t="str" cm="1">
        <f t="array" ref="T5194">_xlfn.IFS(B5194 &gt;= 2005, "Post-2005", B5194 &gt;= 2000, "2000-2004", TRUE, "Pre-2000")</f>
        <v>Post-2005</v>
      </c>
    </row>
    <row r="5195" spans="1:20" x14ac:dyDescent="0.85">
      <c r="A5195" s="1">
        <v>41164</v>
      </c>
      <c r="B5195" t="s">
        <v>90</v>
      </c>
      <c r="C5195" t="s">
        <v>6923</v>
      </c>
      <c r="D5195" t="s">
        <v>6924</v>
      </c>
      <c r="E5195" t="s">
        <v>1408</v>
      </c>
      <c r="F5195" t="s">
        <v>1409</v>
      </c>
      <c r="G5195" t="s">
        <v>1410</v>
      </c>
      <c r="H5195">
        <v>2008</v>
      </c>
      <c r="I5195" s="2">
        <v>367350</v>
      </c>
      <c r="J5195" s="2">
        <v>0</v>
      </c>
      <c r="K5195" s="2">
        <v>367350</v>
      </c>
      <c r="L5195" t="s">
        <v>116</v>
      </c>
      <c r="M5195" s="3" t="b">
        <f>trust_funds5[[#This Row],[Contributions Outstanding (USD)]]=0</f>
        <v>1</v>
      </c>
      <c r="N5195" s="3" t="str">
        <f t="shared" si="405"/>
        <v>Outstanding</v>
      </c>
      <c r="O5195" s="3" t="str">
        <f t="shared" si="406"/>
        <v>High Contribution &amp; Recent</v>
      </c>
      <c r="P5195" s="3" t="str">
        <f t="shared" si="407"/>
        <v>Other</v>
      </c>
      <c r="Q5195" s="3" t="str">
        <f t="shared" si="408"/>
        <v>Other</v>
      </c>
      <c r="R5195" s="3" t="str">
        <f t="shared" si="409"/>
        <v>Not LCLS</v>
      </c>
      <c r="S5195" s="3" t="str" cm="1">
        <f t="array" ref="S5195">_xlfn.IFS(G5195 &gt; 5000000, "Very High", G5195 &gt; 1000000, "High", G5195 &gt; 500000, "Medium", TRUE, "Low")</f>
        <v>Very High</v>
      </c>
      <c r="T5195" s="3" t="str" cm="1">
        <f t="array" ref="T5195">_xlfn.IFS(B5195 &gt;= 2005, "Post-2005", B5195 &gt;= 2000, "2000-2004", TRUE, "Pre-2000")</f>
        <v>Post-2005</v>
      </c>
    </row>
    <row r="5196" spans="1:20" x14ac:dyDescent="0.85">
      <c r="A5196" s="1">
        <v>41164</v>
      </c>
      <c r="B5196" t="s">
        <v>90</v>
      </c>
      <c r="C5196" t="s">
        <v>6018</v>
      </c>
      <c r="D5196" t="s">
        <v>6019</v>
      </c>
      <c r="E5196" t="s">
        <v>56</v>
      </c>
      <c r="F5196" t="s">
        <v>57</v>
      </c>
      <c r="G5196" t="s">
        <v>58</v>
      </c>
      <c r="H5196">
        <v>2008</v>
      </c>
      <c r="I5196" s="2">
        <v>477.98</v>
      </c>
      <c r="J5196" s="2">
        <v>0</v>
      </c>
      <c r="K5196" s="2">
        <v>477.98</v>
      </c>
      <c r="L5196" t="s">
        <v>116</v>
      </c>
      <c r="M5196" s="3" t="b">
        <f>trust_funds5[[#This Row],[Contributions Outstanding (USD)]]=0</f>
        <v>1</v>
      </c>
      <c r="N5196" s="3" t="str">
        <f t="shared" si="405"/>
        <v>Outstanding</v>
      </c>
      <c r="O5196" s="3" t="str">
        <f t="shared" si="406"/>
        <v>High Contribution &amp; Recent</v>
      </c>
      <c r="P5196" s="3" t="str">
        <f t="shared" si="407"/>
        <v>Other</v>
      </c>
      <c r="Q5196" s="3" t="str">
        <f t="shared" si="408"/>
        <v>Other</v>
      </c>
      <c r="R5196" s="3" t="str">
        <f t="shared" si="409"/>
        <v>Not LCLS</v>
      </c>
      <c r="S5196" s="3" t="str" cm="1">
        <f t="array" ref="S5196">_xlfn.IFS(G5196 &gt; 5000000, "Very High", G5196 &gt; 1000000, "High", G5196 &gt; 500000, "Medium", TRUE, "Low")</f>
        <v>Very High</v>
      </c>
      <c r="T5196" s="3" t="str" cm="1">
        <f t="array" ref="T5196">_xlfn.IFS(B5196 &gt;= 2005, "Post-2005", B5196 &gt;= 2000, "2000-2004", TRUE, "Pre-2000")</f>
        <v>Post-2005</v>
      </c>
    </row>
    <row r="5197" spans="1:20" x14ac:dyDescent="0.85">
      <c r="A5197" s="1">
        <v>41164</v>
      </c>
      <c r="B5197" t="s">
        <v>90</v>
      </c>
      <c r="C5197" t="s">
        <v>6018</v>
      </c>
      <c r="D5197" t="s">
        <v>6019</v>
      </c>
      <c r="E5197" t="s">
        <v>200</v>
      </c>
      <c r="F5197" t="s">
        <v>201</v>
      </c>
      <c r="G5197" t="s">
        <v>213</v>
      </c>
      <c r="H5197">
        <v>2008</v>
      </c>
      <c r="I5197" s="2">
        <v>750.72</v>
      </c>
      <c r="J5197" s="2">
        <v>0</v>
      </c>
      <c r="K5197" s="2">
        <v>750.72</v>
      </c>
      <c r="L5197" t="s">
        <v>116</v>
      </c>
      <c r="M5197" s="3" t="b">
        <f>trust_funds5[[#This Row],[Contributions Outstanding (USD)]]=0</f>
        <v>1</v>
      </c>
      <c r="N5197" s="3" t="str">
        <f t="shared" si="405"/>
        <v>Outstanding</v>
      </c>
      <c r="O5197" s="3" t="str">
        <f t="shared" si="406"/>
        <v>High Contribution &amp; Recent</v>
      </c>
      <c r="P5197" s="3" t="str">
        <f t="shared" si="407"/>
        <v>Other</v>
      </c>
      <c r="Q5197" s="3" t="str">
        <f t="shared" si="408"/>
        <v>Other</v>
      </c>
      <c r="R5197" s="3" t="str">
        <f t="shared" si="409"/>
        <v>Not LCLS</v>
      </c>
      <c r="S5197" s="3" t="str" cm="1">
        <f t="array" ref="S5197">_xlfn.IFS(G5197 &gt; 5000000, "Very High", G5197 &gt; 1000000, "High", G5197 &gt; 500000, "Medium", TRUE, "Low")</f>
        <v>Very High</v>
      </c>
      <c r="T5197" s="3" t="str" cm="1">
        <f t="array" ref="T5197">_xlfn.IFS(B5197 &gt;= 2005, "Post-2005", B5197 &gt;= 2000, "2000-2004", TRUE, "Pre-2000")</f>
        <v>Post-2005</v>
      </c>
    </row>
    <row r="5198" spans="1:20" x14ac:dyDescent="0.85">
      <c r="A5198" s="1">
        <v>41164</v>
      </c>
      <c r="B5198" t="s">
        <v>90</v>
      </c>
      <c r="C5198" t="s">
        <v>6018</v>
      </c>
      <c r="D5198" t="s">
        <v>6019</v>
      </c>
      <c r="E5198" t="s">
        <v>102</v>
      </c>
      <c r="F5198" t="s">
        <v>103</v>
      </c>
      <c r="G5198" t="s">
        <v>104</v>
      </c>
      <c r="H5198">
        <v>2008</v>
      </c>
      <c r="I5198" s="2">
        <v>1089.02</v>
      </c>
      <c r="J5198" s="2">
        <v>0</v>
      </c>
      <c r="K5198" s="2">
        <v>1089.02</v>
      </c>
      <c r="L5198" t="s">
        <v>116</v>
      </c>
      <c r="M5198" s="3" t="b">
        <f>trust_funds5[[#This Row],[Contributions Outstanding (USD)]]=0</f>
        <v>1</v>
      </c>
      <c r="N5198" s="3" t="str">
        <f t="shared" si="405"/>
        <v>Outstanding</v>
      </c>
      <c r="O5198" s="3" t="str">
        <f t="shared" si="406"/>
        <v>High Contribution &amp; Recent</v>
      </c>
      <c r="P5198" s="3" t="str">
        <f t="shared" si="407"/>
        <v>Other</v>
      </c>
      <c r="Q5198" s="3" t="str">
        <f t="shared" si="408"/>
        <v>Other</v>
      </c>
      <c r="R5198" s="3" t="str">
        <f t="shared" si="409"/>
        <v>Not LCLS</v>
      </c>
      <c r="S5198" s="3" t="str" cm="1">
        <f t="array" ref="S5198">_xlfn.IFS(G5198 &gt; 5000000, "Very High", G5198 &gt; 1000000, "High", G5198 &gt; 500000, "Medium", TRUE, "Low")</f>
        <v>Very High</v>
      </c>
      <c r="T5198" s="3" t="str" cm="1">
        <f t="array" ref="T5198">_xlfn.IFS(B5198 &gt;= 2005, "Post-2005", B5198 &gt;= 2000, "2000-2004", TRUE, "Pre-2000")</f>
        <v>Post-2005</v>
      </c>
    </row>
    <row r="5199" spans="1:20" x14ac:dyDescent="0.85">
      <c r="A5199" s="1">
        <v>41164</v>
      </c>
      <c r="B5199" t="s">
        <v>90</v>
      </c>
      <c r="C5199" t="s">
        <v>6018</v>
      </c>
      <c r="D5199" t="s">
        <v>6019</v>
      </c>
      <c r="E5199" t="s">
        <v>93</v>
      </c>
      <c r="F5199" t="s">
        <v>94</v>
      </c>
      <c r="H5199">
        <v>2008</v>
      </c>
      <c r="I5199" s="2">
        <v>4934597.49</v>
      </c>
      <c r="J5199" s="2">
        <v>0.01</v>
      </c>
      <c r="K5199" s="2">
        <v>4934597.5</v>
      </c>
      <c r="L5199" t="s">
        <v>116</v>
      </c>
      <c r="M5199" s="3" t="b">
        <f>trust_funds5[[#This Row],[Contributions Outstanding (USD)]]=0</f>
        <v>0</v>
      </c>
      <c r="N5199" s="3" t="str">
        <f t="shared" si="405"/>
        <v>Outstanding</v>
      </c>
      <c r="O5199" s="3" t="str">
        <f t="shared" si="406"/>
        <v>High Contribution &amp; Recent</v>
      </c>
      <c r="P5199" s="3" t="str">
        <f t="shared" si="407"/>
        <v>Other</v>
      </c>
      <c r="Q5199" s="3" t="str">
        <f t="shared" si="408"/>
        <v>Other</v>
      </c>
      <c r="R5199" s="3" t="str">
        <f t="shared" si="409"/>
        <v>Not LCLS</v>
      </c>
      <c r="S5199" s="3" t="str" cm="1">
        <f t="array" ref="S5199">_xlfn.IFS(G5199 &gt; 5000000, "Very High", G5199 &gt; 1000000, "High", G5199 &gt; 500000, "Medium", TRUE, "Low")</f>
        <v>Low</v>
      </c>
      <c r="T5199" s="3" t="str" cm="1">
        <f t="array" ref="T5199">_xlfn.IFS(B5199 &gt;= 2005, "Post-2005", B5199 &gt;= 2000, "2000-2004", TRUE, "Pre-2000")</f>
        <v>Post-2005</v>
      </c>
    </row>
    <row r="5200" spans="1:20" x14ac:dyDescent="0.85">
      <c r="A5200" s="1">
        <v>41164</v>
      </c>
      <c r="B5200" t="s">
        <v>90</v>
      </c>
      <c r="C5200" t="s">
        <v>6020</v>
      </c>
      <c r="D5200" t="s">
        <v>6021</v>
      </c>
      <c r="E5200" t="s">
        <v>334</v>
      </c>
      <c r="F5200" t="s">
        <v>335</v>
      </c>
      <c r="G5200" t="s">
        <v>339</v>
      </c>
      <c r="H5200">
        <v>2008</v>
      </c>
      <c r="I5200" s="2">
        <v>493633</v>
      </c>
      <c r="J5200" s="2">
        <v>0</v>
      </c>
      <c r="K5200" s="2">
        <v>493633</v>
      </c>
      <c r="L5200" t="s">
        <v>18</v>
      </c>
      <c r="M5200" s="3" t="b">
        <f>trust_funds5[[#This Row],[Contributions Outstanding (USD)]]=0</f>
        <v>1</v>
      </c>
      <c r="N5200" s="3" t="str">
        <f t="shared" si="405"/>
        <v>Outstanding</v>
      </c>
      <c r="O5200" s="3" t="str">
        <f t="shared" si="406"/>
        <v>High Contribution &amp; Recent</v>
      </c>
      <c r="P5200" s="3" t="str">
        <f t="shared" si="407"/>
        <v>Other</v>
      </c>
      <c r="Q5200" s="3" t="str">
        <f t="shared" si="408"/>
        <v>Other</v>
      </c>
      <c r="R5200" s="3" t="str">
        <f t="shared" si="409"/>
        <v>Not LCLS</v>
      </c>
      <c r="S5200" s="3" t="str" cm="1">
        <f t="array" ref="S5200">_xlfn.IFS(G5200 &gt; 5000000, "Very High", G5200 &gt; 1000000, "High", G5200 &gt; 500000, "Medium", TRUE, "Low")</f>
        <v>Very High</v>
      </c>
      <c r="T5200" s="3" t="str" cm="1">
        <f t="array" ref="T5200">_xlfn.IFS(B5200 &gt;= 2005, "Post-2005", B5200 &gt;= 2000, "2000-2004", TRUE, "Pre-2000")</f>
        <v>Post-2005</v>
      </c>
    </row>
    <row r="5201" spans="1:20" x14ac:dyDescent="0.85">
      <c r="A5201" s="1">
        <v>41164</v>
      </c>
      <c r="B5201" t="s">
        <v>90</v>
      </c>
      <c r="C5201" t="s">
        <v>5527</v>
      </c>
      <c r="D5201" t="s">
        <v>5528</v>
      </c>
      <c r="E5201" t="s">
        <v>223</v>
      </c>
      <c r="F5201" t="s">
        <v>224</v>
      </c>
      <c r="G5201" t="s">
        <v>225</v>
      </c>
      <c r="H5201">
        <v>2008</v>
      </c>
      <c r="I5201" s="2">
        <v>501323.22</v>
      </c>
      <c r="J5201" s="2">
        <v>0</v>
      </c>
      <c r="K5201" s="2">
        <v>501323.22</v>
      </c>
      <c r="L5201" t="s">
        <v>116</v>
      </c>
      <c r="M5201" s="3" t="b">
        <f>trust_funds5[[#This Row],[Contributions Outstanding (USD)]]=0</f>
        <v>1</v>
      </c>
      <c r="N5201" s="3" t="str">
        <f t="shared" si="405"/>
        <v>Outstanding</v>
      </c>
      <c r="O5201" s="3" t="str">
        <f t="shared" si="406"/>
        <v>High Contribution &amp; Recent</v>
      </c>
      <c r="P5201" s="3" t="str">
        <f t="shared" si="407"/>
        <v>Other</v>
      </c>
      <c r="Q5201" s="3" t="str">
        <f t="shared" si="408"/>
        <v>Other</v>
      </c>
      <c r="R5201" s="3" t="str">
        <f t="shared" si="409"/>
        <v>Not LCLS</v>
      </c>
      <c r="S5201" s="3" t="str" cm="1">
        <f t="array" ref="S5201">_xlfn.IFS(G5201 &gt; 5000000, "Very High", G5201 &gt; 1000000, "High", G5201 &gt; 500000, "Medium", TRUE, "Low")</f>
        <v>Very High</v>
      </c>
      <c r="T5201" s="3" t="str" cm="1">
        <f t="array" ref="T5201">_xlfn.IFS(B5201 &gt;= 2005, "Post-2005", B5201 &gt;= 2000, "2000-2004", TRUE, "Pre-2000")</f>
        <v>Post-2005</v>
      </c>
    </row>
    <row r="5202" spans="1:20" x14ac:dyDescent="0.85">
      <c r="A5202" s="1">
        <v>41164</v>
      </c>
      <c r="B5202" t="s">
        <v>90</v>
      </c>
      <c r="C5202" t="s">
        <v>5527</v>
      </c>
      <c r="D5202" t="s">
        <v>5528</v>
      </c>
      <c r="E5202" t="s">
        <v>5512</v>
      </c>
      <c r="F5202" t="s">
        <v>5513</v>
      </c>
      <c r="G5202" t="s">
        <v>5514</v>
      </c>
      <c r="H5202">
        <v>2008</v>
      </c>
      <c r="I5202" s="2">
        <v>1453.81</v>
      </c>
      <c r="J5202" s="2">
        <v>0</v>
      </c>
      <c r="K5202" s="2">
        <v>1453.81</v>
      </c>
      <c r="L5202" t="s">
        <v>116</v>
      </c>
      <c r="M5202" s="3" t="b">
        <f>trust_funds5[[#This Row],[Contributions Outstanding (USD)]]=0</f>
        <v>1</v>
      </c>
      <c r="N5202" s="3" t="str">
        <f t="shared" si="405"/>
        <v>Outstanding</v>
      </c>
      <c r="O5202" s="3" t="str">
        <f t="shared" si="406"/>
        <v>High Contribution &amp; Recent</v>
      </c>
      <c r="P5202" s="3" t="str">
        <f t="shared" si="407"/>
        <v>Other</v>
      </c>
      <c r="Q5202" s="3" t="str">
        <f t="shared" si="408"/>
        <v>Other</v>
      </c>
      <c r="R5202" s="3" t="str">
        <f t="shared" si="409"/>
        <v>Not LCLS</v>
      </c>
      <c r="S5202" s="3" t="str" cm="1">
        <f t="array" ref="S5202">_xlfn.IFS(G5202 &gt; 5000000, "Very High", G5202 &gt; 1000000, "High", G5202 &gt; 500000, "Medium", TRUE, "Low")</f>
        <v>Very High</v>
      </c>
      <c r="T5202" s="3" t="str" cm="1">
        <f t="array" ref="T5202">_xlfn.IFS(B5202 &gt;= 2005, "Post-2005", B5202 &gt;= 2000, "2000-2004", TRUE, "Pre-2000")</f>
        <v>Post-2005</v>
      </c>
    </row>
    <row r="5203" spans="1:20" x14ac:dyDescent="0.85">
      <c r="A5203" s="1">
        <v>41164</v>
      </c>
      <c r="B5203" t="s">
        <v>90</v>
      </c>
      <c r="C5203" t="s">
        <v>5527</v>
      </c>
      <c r="D5203" t="s">
        <v>5528</v>
      </c>
      <c r="E5203" t="s">
        <v>93</v>
      </c>
      <c r="F5203" t="s">
        <v>94</v>
      </c>
      <c r="H5203">
        <v>2008</v>
      </c>
      <c r="I5203" s="2">
        <v>798953.88</v>
      </c>
      <c r="J5203" s="2">
        <v>0</v>
      </c>
      <c r="K5203" s="2">
        <v>798953.88</v>
      </c>
      <c r="L5203" t="s">
        <v>116</v>
      </c>
      <c r="M5203" s="3" t="b">
        <f>trust_funds5[[#This Row],[Contributions Outstanding (USD)]]=0</f>
        <v>1</v>
      </c>
      <c r="N5203" s="3" t="str">
        <f t="shared" si="405"/>
        <v>Outstanding</v>
      </c>
      <c r="O5203" s="3" t="str">
        <f t="shared" si="406"/>
        <v>High Contribution &amp; Recent</v>
      </c>
      <c r="P5203" s="3" t="str">
        <f t="shared" si="407"/>
        <v>Other</v>
      </c>
      <c r="Q5203" s="3" t="str">
        <f t="shared" si="408"/>
        <v>Other</v>
      </c>
      <c r="R5203" s="3" t="str">
        <f t="shared" si="409"/>
        <v>Not LCLS</v>
      </c>
      <c r="S5203" s="3" t="str" cm="1">
        <f t="array" ref="S5203">_xlfn.IFS(G5203 &gt; 5000000, "Very High", G5203 &gt; 1000000, "High", G5203 &gt; 500000, "Medium", TRUE, "Low")</f>
        <v>Low</v>
      </c>
      <c r="T5203" s="3" t="str" cm="1">
        <f t="array" ref="T5203">_xlfn.IFS(B5203 &gt;= 2005, "Post-2005", B5203 &gt;= 2000, "2000-2004", TRUE, "Pre-2000")</f>
        <v>Post-2005</v>
      </c>
    </row>
    <row r="5204" spans="1:20" x14ac:dyDescent="0.85">
      <c r="A5204" s="1">
        <v>41164</v>
      </c>
      <c r="B5204" t="s">
        <v>6904</v>
      </c>
      <c r="C5204" t="s">
        <v>6925</v>
      </c>
      <c r="E5204" t="s">
        <v>56</v>
      </c>
      <c r="F5204" t="s">
        <v>57</v>
      </c>
      <c r="G5204" t="s">
        <v>58</v>
      </c>
      <c r="H5204">
        <v>2012</v>
      </c>
      <c r="I5204" s="2">
        <v>6939100</v>
      </c>
      <c r="J5204" s="2">
        <v>31459401.640000001</v>
      </c>
      <c r="K5204" s="2">
        <v>38398501.640000001</v>
      </c>
      <c r="L5204" t="s">
        <v>116</v>
      </c>
      <c r="M5204" s="3" t="b">
        <f>trust_funds5[[#This Row],[Contributions Outstanding (USD)]]=0</f>
        <v>0</v>
      </c>
      <c r="N5204" s="3" t="str">
        <f t="shared" si="405"/>
        <v>No Outstanding</v>
      </c>
      <c r="O5204" s="3" t="str">
        <f t="shared" si="406"/>
        <v>High Contribution &amp; Recent</v>
      </c>
      <c r="P5204" s="3" t="str">
        <f t="shared" si="407"/>
        <v>Other</v>
      </c>
      <c r="Q5204" s="3" t="str">
        <f t="shared" si="408"/>
        <v>Other</v>
      </c>
      <c r="R5204" s="3" t="str">
        <f t="shared" si="409"/>
        <v>Not LCLS</v>
      </c>
      <c r="S5204" s="3" t="str" cm="1">
        <f t="array" ref="S5204">_xlfn.IFS(G5204 &gt; 5000000, "Very High", G5204 &gt; 1000000, "High", G5204 &gt; 500000, "Medium", TRUE, "Low")</f>
        <v>Very High</v>
      </c>
      <c r="T5204" s="3" t="str" cm="1">
        <f t="array" ref="T5204">_xlfn.IFS(B5204 &gt;= 2005, "Post-2005", B5204 &gt;= 2000, "2000-2004", TRUE, "Pre-2000")</f>
        <v>Post-2005</v>
      </c>
    </row>
    <row r="5205" spans="1:20" x14ac:dyDescent="0.85">
      <c r="A5205" s="1">
        <v>41164</v>
      </c>
      <c r="B5205" t="s">
        <v>5170</v>
      </c>
      <c r="C5205" t="s">
        <v>5171</v>
      </c>
      <c r="D5205" t="s">
        <v>2480</v>
      </c>
      <c r="E5205" t="s">
        <v>42</v>
      </c>
      <c r="F5205" t="s">
        <v>43</v>
      </c>
      <c r="G5205" t="s">
        <v>44</v>
      </c>
      <c r="H5205">
        <v>2008</v>
      </c>
      <c r="I5205" s="2">
        <v>283439.65000000002</v>
      </c>
      <c r="J5205" s="2">
        <v>0</v>
      </c>
      <c r="K5205" s="2">
        <v>283439.65000000002</v>
      </c>
      <c r="L5205" t="s">
        <v>18</v>
      </c>
      <c r="M5205" s="3" t="b">
        <f>trust_funds5[[#This Row],[Contributions Outstanding (USD)]]=0</f>
        <v>1</v>
      </c>
      <c r="N5205" s="3" t="str">
        <f t="shared" si="405"/>
        <v>Outstanding</v>
      </c>
      <c r="O5205" s="3" t="str">
        <f t="shared" si="406"/>
        <v>High Contribution &amp; Recent</v>
      </c>
      <c r="P5205" s="3" t="str">
        <f t="shared" si="407"/>
        <v>Other</v>
      </c>
      <c r="Q5205" s="3" t="str">
        <f t="shared" si="408"/>
        <v>Other</v>
      </c>
      <c r="R5205" s="3" t="str">
        <f t="shared" si="409"/>
        <v>Not LCLS</v>
      </c>
      <c r="S5205" s="3" t="str" cm="1">
        <f t="array" ref="S5205">_xlfn.IFS(G5205 &gt; 5000000, "Very High", G5205 &gt; 1000000, "High", G5205 &gt; 500000, "Medium", TRUE, "Low")</f>
        <v>Very High</v>
      </c>
      <c r="T5205" s="3" t="str" cm="1">
        <f t="array" ref="T5205">_xlfn.IFS(B5205 &gt;= 2005, "Post-2005", B5205 &gt;= 2000, "2000-2004", TRUE, "Pre-2000")</f>
        <v>Post-2005</v>
      </c>
    </row>
    <row r="5206" spans="1:20" x14ac:dyDescent="0.85">
      <c r="A5206" s="1">
        <v>41164</v>
      </c>
      <c r="B5206" t="s">
        <v>90</v>
      </c>
      <c r="C5206" t="s">
        <v>6926</v>
      </c>
      <c r="D5206" t="s">
        <v>6927</v>
      </c>
      <c r="E5206" t="s">
        <v>56</v>
      </c>
      <c r="F5206" t="s">
        <v>57</v>
      </c>
      <c r="G5206" t="s">
        <v>58</v>
      </c>
      <c r="H5206">
        <v>2008</v>
      </c>
      <c r="I5206" s="2">
        <v>77254.539999999994</v>
      </c>
      <c r="J5206" s="2">
        <v>0</v>
      </c>
      <c r="K5206" s="2">
        <v>77254.539999999994</v>
      </c>
      <c r="L5206" t="s">
        <v>116</v>
      </c>
      <c r="M5206" s="3" t="b">
        <f>trust_funds5[[#This Row],[Contributions Outstanding (USD)]]=0</f>
        <v>1</v>
      </c>
      <c r="N5206" s="3" t="str">
        <f t="shared" si="405"/>
        <v>Outstanding</v>
      </c>
      <c r="O5206" s="3" t="str">
        <f t="shared" si="406"/>
        <v>High Contribution &amp; Recent</v>
      </c>
      <c r="P5206" s="3" t="str">
        <f t="shared" si="407"/>
        <v>Other</v>
      </c>
      <c r="Q5206" s="3" t="str">
        <f t="shared" si="408"/>
        <v>Other</v>
      </c>
      <c r="R5206" s="3" t="str">
        <f t="shared" si="409"/>
        <v>Not LCLS</v>
      </c>
      <c r="S5206" s="3" t="str" cm="1">
        <f t="array" ref="S5206">_xlfn.IFS(G5206 &gt; 5000000, "Very High", G5206 &gt; 1000000, "High", G5206 &gt; 500000, "Medium", TRUE, "Low")</f>
        <v>Very High</v>
      </c>
      <c r="T5206" s="3" t="str" cm="1">
        <f t="array" ref="T5206">_xlfn.IFS(B5206 &gt;= 2005, "Post-2005", B5206 &gt;= 2000, "2000-2004", TRUE, "Pre-2000")</f>
        <v>Post-2005</v>
      </c>
    </row>
    <row r="5207" spans="1:20" x14ac:dyDescent="0.85">
      <c r="A5207" s="1">
        <v>41164</v>
      </c>
      <c r="B5207" t="s">
        <v>90</v>
      </c>
      <c r="C5207" t="s">
        <v>6926</v>
      </c>
      <c r="D5207" t="s">
        <v>6927</v>
      </c>
      <c r="E5207" t="s">
        <v>15</v>
      </c>
      <c r="F5207" t="s">
        <v>16</v>
      </c>
      <c r="G5207" t="s">
        <v>17</v>
      </c>
      <c r="H5207">
        <v>2008</v>
      </c>
      <c r="I5207" s="2">
        <v>108982.38</v>
      </c>
      <c r="J5207" s="2">
        <v>0</v>
      </c>
      <c r="K5207" s="2">
        <v>108982.38</v>
      </c>
      <c r="L5207" t="s">
        <v>116</v>
      </c>
      <c r="M5207" s="3" t="b">
        <f>trust_funds5[[#This Row],[Contributions Outstanding (USD)]]=0</f>
        <v>1</v>
      </c>
      <c r="N5207" s="3" t="str">
        <f t="shared" si="405"/>
        <v>Outstanding</v>
      </c>
      <c r="O5207" s="3" t="str">
        <f t="shared" si="406"/>
        <v>High Contribution &amp; Recent</v>
      </c>
      <c r="P5207" s="3" t="str">
        <f t="shared" si="407"/>
        <v>Other</v>
      </c>
      <c r="Q5207" s="3" t="str">
        <f t="shared" si="408"/>
        <v>Other</v>
      </c>
      <c r="R5207" s="3" t="str">
        <f t="shared" si="409"/>
        <v>Not LCLS</v>
      </c>
      <c r="S5207" s="3" t="str" cm="1">
        <f t="array" ref="S5207">_xlfn.IFS(G5207 &gt; 5000000, "Very High", G5207 &gt; 1000000, "High", G5207 &gt; 500000, "Medium", TRUE, "Low")</f>
        <v>Very High</v>
      </c>
      <c r="T5207" s="3" t="str" cm="1">
        <f t="array" ref="T5207">_xlfn.IFS(B5207 &gt;= 2005, "Post-2005", B5207 &gt;= 2000, "2000-2004", TRUE, "Pre-2000")</f>
        <v>Post-2005</v>
      </c>
    </row>
    <row r="5208" spans="1:20" x14ac:dyDescent="0.85">
      <c r="A5208" s="1">
        <v>41164</v>
      </c>
      <c r="B5208" t="s">
        <v>90</v>
      </c>
      <c r="C5208" t="s">
        <v>6926</v>
      </c>
      <c r="D5208" t="s">
        <v>6927</v>
      </c>
      <c r="E5208" t="s">
        <v>200</v>
      </c>
      <c r="F5208" t="s">
        <v>201</v>
      </c>
      <c r="G5208" t="s">
        <v>213</v>
      </c>
      <c r="H5208">
        <v>2008</v>
      </c>
      <c r="I5208" s="2">
        <v>94974.11</v>
      </c>
      <c r="J5208" s="2">
        <v>0</v>
      </c>
      <c r="K5208" s="2">
        <v>94974.11</v>
      </c>
      <c r="L5208" t="s">
        <v>116</v>
      </c>
      <c r="M5208" s="3" t="b">
        <f>trust_funds5[[#This Row],[Contributions Outstanding (USD)]]=0</f>
        <v>1</v>
      </c>
      <c r="N5208" s="3" t="str">
        <f t="shared" si="405"/>
        <v>Outstanding</v>
      </c>
      <c r="O5208" s="3" t="str">
        <f t="shared" si="406"/>
        <v>High Contribution &amp; Recent</v>
      </c>
      <c r="P5208" s="3" t="str">
        <f t="shared" si="407"/>
        <v>Other</v>
      </c>
      <c r="Q5208" s="3" t="str">
        <f t="shared" si="408"/>
        <v>Other</v>
      </c>
      <c r="R5208" s="3" t="str">
        <f t="shared" si="409"/>
        <v>Not LCLS</v>
      </c>
      <c r="S5208" s="3" t="str" cm="1">
        <f t="array" ref="S5208">_xlfn.IFS(G5208 &gt; 5000000, "Very High", G5208 &gt; 1000000, "High", G5208 &gt; 500000, "Medium", TRUE, "Low")</f>
        <v>Very High</v>
      </c>
      <c r="T5208" s="3" t="str" cm="1">
        <f t="array" ref="T5208">_xlfn.IFS(B5208 &gt;= 2005, "Post-2005", B5208 &gt;= 2000, "2000-2004", TRUE, "Pre-2000")</f>
        <v>Post-2005</v>
      </c>
    </row>
    <row r="5209" spans="1:20" x14ac:dyDescent="0.85">
      <c r="A5209" s="1">
        <v>41164</v>
      </c>
      <c r="B5209" t="s">
        <v>90</v>
      </c>
      <c r="C5209" t="s">
        <v>6926</v>
      </c>
      <c r="D5209" t="s">
        <v>6927</v>
      </c>
      <c r="E5209" t="s">
        <v>223</v>
      </c>
      <c r="F5209" t="s">
        <v>224</v>
      </c>
      <c r="G5209" t="s">
        <v>225</v>
      </c>
      <c r="H5209">
        <v>2008</v>
      </c>
      <c r="I5209" s="2">
        <v>62049.42</v>
      </c>
      <c r="J5209" s="2">
        <v>0</v>
      </c>
      <c r="K5209" s="2">
        <v>62049.42</v>
      </c>
      <c r="L5209" t="s">
        <v>116</v>
      </c>
      <c r="M5209" s="3" t="b">
        <f>trust_funds5[[#This Row],[Contributions Outstanding (USD)]]=0</f>
        <v>1</v>
      </c>
      <c r="N5209" s="3" t="str">
        <f t="shared" si="405"/>
        <v>Outstanding</v>
      </c>
      <c r="O5209" s="3" t="str">
        <f t="shared" si="406"/>
        <v>High Contribution &amp; Recent</v>
      </c>
      <c r="P5209" s="3" t="str">
        <f t="shared" si="407"/>
        <v>Other</v>
      </c>
      <c r="Q5209" s="3" t="str">
        <f t="shared" si="408"/>
        <v>Other</v>
      </c>
      <c r="R5209" s="3" t="str">
        <f t="shared" si="409"/>
        <v>Not LCLS</v>
      </c>
      <c r="S5209" s="3" t="str" cm="1">
        <f t="array" ref="S5209">_xlfn.IFS(G5209 &gt; 5000000, "Very High", G5209 &gt; 1000000, "High", G5209 &gt; 500000, "Medium", TRUE, "Low")</f>
        <v>Very High</v>
      </c>
      <c r="T5209" s="3" t="str" cm="1">
        <f t="array" ref="T5209">_xlfn.IFS(B5209 &gt;= 2005, "Post-2005", B5209 &gt;= 2000, "2000-2004", TRUE, "Pre-2000")</f>
        <v>Post-2005</v>
      </c>
    </row>
    <row r="5210" spans="1:20" x14ac:dyDescent="0.85">
      <c r="A5210" s="1">
        <v>41164</v>
      </c>
      <c r="B5210" t="s">
        <v>90</v>
      </c>
      <c r="C5210" t="s">
        <v>6926</v>
      </c>
      <c r="D5210" t="s">
        <v>6927</v>
      </c>
      <c r="E5210" t="s">
        <v>119</v>
      </c>
      <c r="F5210" t="s">
        <v>120</v>
      </c>
      <c r="G5210" t="s">
        <v>121</v>
      </c>
      <c r="H5210">
        <v>2008</v>
      </c>
      <c r="I5210" s="2">
        <v>169640.71</v>
      </c>
      <c r="J5210" s="2">
        <v>0</v>
      </c>
      <c r="K5210" s="2">
        <v>169640.71</v>
      </c>
      <c r="L5210" t="s">
        <v>116</v>
      </c>
      <c r="M5210" s="3" t="b">
        <f>trust_funds5[[#This Row],[Contributions Outstanding (USD)]]=0</f>
        <v>1</v>
      </c>
      <c r="N5210" s="3" t="str">
        <f t="shared" si="405"/>
        <v>Outstanding</v>
      </c>
      <c r="O5210" s="3" t="str">
        <f t="shared" si="406"/>
        <v>High Contribution &amp; Recent</v>
      </c>
      <c r="P5210" s="3" t="str">
        <f t="shared" si="407"/>
        <v>Other</v>
      </c>
      <c r="Q5210" s="3" t="str">
        <f t="shared" si="408"/>
        <v>Other</v>
      </c>
      <c r="R5210" s="3" t="str">
        <f t="shared" si="409"/>
        <v>Not LCLS</v>
      </c>
      <c r="S5210" s="3" t="str" cm="1">
        <f t="array" ref="S5210">_xlfn.IFS(G5210 &gt; 5000000, "Very High", G5210 &gt; 1000000, "High", G5210 &gt; 500000, "Medium", TRUE, "Low")</f>
        <v>Very High</v>
      </c>
      <c r="T5210" s="3" t="str" cm="1">
        <f t="array" ref="T5210">_xlfn.IFS(B5210 &gt;= 2005, "Post-2005", B5210 &gt;= 2000, "2000-2004", TRUE, "Pre-2000")</f>
        <v>Post-2005</v>
      </c>
    </row>
    <row r="5211" spans="1:20" x14ac:dyDescent="0.85">
      <c r="A5211" s="1">
        <v>41164</v>
      </c>
      <c r="B5211" t="s">
        <v>90</v>
      </c>
      <c r="C5211" t="s">
        <v>6926</v>
      </c>
      <c r="D5211" t="s">
        <v>6927</v>
      </c>
      <c r="E5211" t="s">
        <v>93</v>
      </c>
      <c r="F5211" t="s">
        <v>94</v>
      </c>
      <c r="H5211">
        <v>2008</v>
      </c>
      <c r="I5211" s="2">
        <v>124098.84</v>
      </c>
      <c r="J5211" s="2">
        <v>0</v>
      </c>
      <c r="K5211" s="2">
        <v>124098.84</v>
      </c>
      <c r="L5211" t="s">
        <v>116</v>
      </c>
      <c r="M5211" s="3" t="b">
        <f>trust_funds5[[#This Row],[Contributions Outstanding (USD)]]=0</f>
        <v>1</v>
      </c>
      <c r="N5211" s="3" t="str">
        <f t="shared" si="405"/>
        <v>Outstanding</v>
      </c>
      <c r="O5211" s="3" t="str">
        <f t="shared" si="406"/>
        <v>High Contribution &amp; Recent</v>
      </c>
      <c r="P5211" s="3" t="str">
        <f t="shared" si="407"/>
        <v>Other</v>
      </c>
      <c r="Q5211" s="3" t="str">
        <f t="shared" si="408"/>
        <v>Other</v>
      </c>
      <c r="R5211" s="3" t="str">
        <f t="shared" si="409"/>
        <v>Not LCLS</v>
      </c>
      <c r="S5211" s="3" t="str" cm="1">
        <f t="array" ref="S5211">_xlfn.IFS(G5211 &gt; 5000000, "Very High", G5211 &gt; 1000000, "High", G5211 &gt; 500000, "Medium", TRUE, "Low")</f>
        <v>Low</v>
      </c>
      <c r="T5211" s="3" t="str" cm="1">
        <f t="array" ref="T5211">_xlfn.IFS(B5211 &gt;= 2005, "Post-2005", B5211 &gt;= 2000, "2000-2004", TRUE, "Pre-2000")</f>
        <v>Post-2005</v>
      </c>
    </row>
    <row r="5212" spans="1:20" x14ac:dyDescent="0.85">
      <c r="A5212" s="1">
        <v>41164</v>
      </c>
      <c r="B5212" t="s">
        <v>90</v>
      </c>
      <c r="C5212" t="s">
        <v>6928</v>
      </c>
      <c r="D5212" t="s">
        <v>6929</v>
      </c>
      <c r="E5212" t="s">
        <v>85</v>
      </c>
      <c r="F5212" t="s">
        <v>86</v>
      </c>
      <c r="G5212" t="s">
        <v>87</v>
      </c>
      <c r="H5212">
        <v>2008</v>
      </c>
      <c r="I5212" s="2">
        <v>6091810</v>
      </c>
      <c r="J5212" s="2">
        <v>0</v>
      </c>
      <c r="K5212" s="2">
        <v>6091810</v>
      </c>
      <c r="L5212" t="s">
        <v>18</v>
      </c>
      <c r="M5212" s="3" t="b">
        <f>trust_funds5[[#This Row],[Contributions Outstanding (USD)]]=0</f>
        <v>1</v>
      </c>
      <c r="N5212" s="3" t="str">
        <f t="shared" si="405"/>
        <v>Outstanding</v>
      </c>
      <c r="O5212" s="3" t="str">
        <f t="shared" si="406"/>
        <v>High Contribution &amp; Recent</v>
      </c>
      <c r="P5212" s="3" t="str">
        <f t="shared" si="407"/>
        <v>Other</v>
      </c>
      <c r="Q5212" s="3" t="str">
        <f t="shared" si="408"/>
        <v>Other</v>
      </c>
      <c r="R5212" s="3" t="str">
        <f t="shared" si="409"/>
        <v>Not LCLS</v>
      </c>
      <c r="S5212" s="3" t="str" cm="1">
        <f t="array" ref="S5212">_xlfn.IFS(G5212 &gt; 5000000, "Very High", G5212 &gt; 1000000, "High", G5212 &gt; 500000, "Medium", TRUE, "Low")</f>
        <v>Very High</v>
      </c>
      <c r="T5212" s="3" t="str" cm="1">
        <f t="array" ref="T5212">_xlfn.IFS(B5212 &gt;= 2005, "Post-2005", B5212 &gt;= 2000, "2000-2004", TRUE, "Pre-2000")</f>
        <v>Post-2005</v>
      </c>
    </row>
    <row r="5213" spans="1:20" x14ac:dyDescent="0.85">
      <c r="A5213" s="1">
        <v>41164</v>
      </c>
      <c r="B5213" t="s">
        <v>90</v>
      </c>
      <c r="C5213" t="s">
        <v>6930</v>
      </c>
      <c r="D5213" t="s">
        <v>6931</v>
      </c>
      <c r="E5213" t="s">
        <v>85</v>
      </c>
      <c r="F5213" t="s">
        <v>86</v>
      </c>
      <c r="G5213" t="s">
        <v>87</v>
      </c>
      <c r="H5213">
        <v>2008</v>
      </c>
      <c r="I5213" s="2">
        <v>9613968.4000000004</v>
      </c>
      <c r="J5213" s="2">
        <v>2221820.34</v>
      </c>
      <c r="K5213" s="2">
        <v>11835788.74</v>
      </c>
      <c r="L5213" t="s">
        <v>116</v>
      </c>
      <c r="M5213" s="3" t="b">
        <f>trust_funds5[[#This Row],[Contributions Outstanding (USD)]]=0</f>
        <v>0</v>
      </c>
      <c r="N5213" s="3" t="str">
        <f t="shared" si="405"/>
        <v>Outstanding</v>
      </c>
      <c r="O5213" s="3" t="str">
        <f t="shared" si="406"/>
        <v>High Contribution &amp; Recent</v>
      </c>
      <c r="P5213" s="3" t="str">
        <f t="shared" si="407"/>
        <v>Other</v>
      </c>
      <c r="Q5213" s="3" t="str">
        <f t="shared" si="408"/>
        <v>Other</v>
      </c>
      <c r="R5213" s="3" t="str">
        <f t="shared" si="409"/>
        <v>Not LCLS</v>
      </c>
      <c r="S5213" s="3" t="str" cm="1">
        <f t="array" ref="S5213">_xlfn.IFS(G5213 &gt; 5000000, "Very High", G5213 &gt; 1000000, "High", G5213 &gt; 500000, "Medium", TRUE, "Low")</f>
        <v>Very High</v>
      </c>
      <c r="T5213" s="3" t="str" cm="1">
        <f t="array" ref="T5213">_xlfn.IFS(B5213 &gt;= 2005, "Post-2005", B5213 &gt;= 2000, "2000-2004", TRUE, "Pre-2000")</f>
        <v>Post-2005</v>
      </c>
    </row>
    <row r="5214" spans="1:20" x14ac:dyDescent="0.85">
      <c r="A5214" s="1">
        <v>41164</v>
      </c>
      <c r="B5214" t="s">
        <v>6932</v>
      </c>
      <c r="C5214" t="s">
        <v>6933</v>
      </c>
      <c r="D5214" t="s">
        <v>6934</v>
      </c>
      <c r="E5214" t="s">
        <v>607</v>
      </c>
      <c r="F5214" t="s">
        <v>608</v>
      </c>
      <c r="G5214" t="s">
        <v>608</v>
      </c>
      <c r="H5214">
        <v>2008</v>
      </c>
      <c r="I5214" s="2">
        <v>3381391</v>
      </c>
      <c r="J5214" s="2">
        <v>0</v>
      </c>
      <c r="K5214" s="2">
        <v>3381391</v>
      </c>
      <c r="L5214" t="s">
        <v>18</v>
      </c>
      <c r="M5214" s="3" t="b">
        <f>trust_funds5[[#This Row],[Contributions Outstanding (USD)]]=0</f>
        <v>1</v>
      </c>
      <c r="N5214" s="3" t="str">
        <f t="shared" si="405"/>
        <v>Outstanding</v>
      </c>
      <c r="O5214" s="3" t="str">
        <f t="shared" si="406"/>
        <v>High Contribution &amp; Recent</v>
      </c>
      <c r="P5214" s="3" t="str">
        <f t="shared" si="407"/>
        <v>Other</v>
      </c>
      <c r="Q5214" s="3" t="str">
        <f t="shared" si="408"/>
        <v>Other</v>
      </c>
      <c r="R5214" s="3" t="str">
        <f t="shared" si="409"/>
        <v>Not LCLS</v>
      </c>
      <c r="S5214" s="3" t="str" cm="1">
        <f t="array" ref="S5214">_xlfn.IFS(G5214 &gt; 5000000, "Very High", G5214 &gt; 1000000, "High", G5214 &gt; 500000, "Medium", TRUE, "Low")</f>
        <v>Very High</v>
      </c>
      <c r="T5214" s="3" t="str" cm="1">
        <f t="array" ref="T5214">_xlfn.IFS(B5214 &gt;= 2005, "Post-2005", B5214 &gt;= 2000, "2000-2004", TRUE, "Pre-2000")</f>
        <v>Post-2005</v>
      </c>
    </row>
    <row r="5215" spans="1:20" x14ac:dyDescent="0.85">
      <c r="A5215" s="1">
        <v>41164</v>
      </c>
      <c r="B5215" t="s">
        <v>883</v>
      </c>
      <c r="C5215" t="s">
        <v>6935</v>
      </c>
      <c r="D5215" t="s">
        <v>6936</v>
      </c>
      <c r="E5215" t="s">
        <v>223</v>
      </c>
      <c r="F5215" t="s">
        <v>224</v>
      </c>
      <c r="G5215" t="s">
        <v>2491</v>
      </c>
      <c r="H5215">
        <v>2008</v>
      </c>
      <c r="I5215" s="2">
        <v>2401477.54</v>
      </c>
      <c r="J5215" s="2">
        <v>0</v>
      </c>
      <c r="K5215" s="2">
        <v>2401477.54</v>
      </c>
      <c r="L5215" t="s">
        <v>116</v>
      </c>
      <c r="M5215" s="3" t="b">
        <f>trust_funds5[[#This Row],[Contributions Outstanding (USD)]]=0</f>
        <v>1</v>
      </c>
      <c r="N5215" s="3" t="str">
        <f t="shared" si="405"/>
        <v>Outstanding</v>
      </c>
      <c r="O5215" s="3" t="str">
        <f t="shared" si="406"/>
        <v>High Contribution &amp; Recent</v>
      </c>
      <c r="P5215" s="3" t="str">
        <f t="shared" si="407"/>
        <v>Other</v>
      </c>
      <c r="Q5215" s="3" t="str">
        <f t="shared" si="408"/>
        <v>Other</v>
      </c>
      <c r="R5215" s="3" t="str">
        <f t="shared" si="409"/>
        <v>Not LCLS</v>
      </c>
      <c r="S5215" s="3" t="str" cm="1">
        <f t="array" ref="S5215">_xlfn.IFS(G5215 &gt; 5000000, "Very High", G5215 &gt; 1000000, "High", G5215 &gt; 500000, "Medium", TRUE, "Low")</f>
        <v>Very High</v>
      </c>
      <c r="T5215" s="3" t="str" cm="1">
        <f t="array" ref="T5215">_xlfn.IFS(B5215 &gt;= 2005, "Post-2005", B5215 &gt;= 2000, "2000-2004", TRUE, "Pre-2000")</f>
        <v>Post-2005</v>
      </c>
    </row>
    <row r="5216" spans="1:20" x14ac:dyDescent="0.85">
      <c r="A5216" s="1">
        <v>41164</v>
      </c>
      <c r="B5216" t="s">
        <v>883</v>
      </c>
      <c r="C5216" t="s">
        <v>6937</v>
      </c>
      <c r="D5216" t="s">
        <v>6938</v>
      </c>
      <c r="E5216" t="s">
        <v>260</v>
      </c>
      <c r="F5216" t="s">
        <v>261</v>
      </c>
      <c r="H5216">
        <v>2008</v>
      </c>
      <c r="I5216" s="2">
        <v>1400861.9</v>
      </c>
      <c r="J5216" s="2">
        <v>0</v>
      </c>
      <c r="K5216" s="2">
        <v>1400861.9</v>
      </c>
      <c r="L5216" t="s">
        <v>116</v>
      </c>
      <c r="M5216" s="3" t="b">
        <f>trust_funds5[[#This Row],[Contributions Outstanding (USD)]]=0</f>
        <v>1</v>
      </c>
      <c r="N5216" s="3" t="str">
        <f t="shared" si="405"/>
        <v>Outstanding</v>
      </c>
      <c r="O5216" s="3" t="str">
        <f t="shared" si="406"/>
        <v>High Contribution &amp; Recent</v>
      </c>
      <c r="P5216" s="3" t="str">
        <f t="shared" si="407"/>
        <v>Other</v>
      </c>
      <c r="Q5216" s="3" t="str">
        <f t="shared" si="408"/>
        <v>Other</v>
      </c>
      <c r="R5216" s="3" t="str">
        <f t="shared" si="409"/>
        <v>Not LCLS</v>
      </c>
      <c r="S5216" s="3" t="str" cm="1">
        <f t="array" ref="S5216">_xlfn.IFS(G5216 &gt; 5000000, "Very High", G5216 &gt; 1000000, "High", G5216 &gt; 500000, "Medium", TRUE, "Low")</f>
        <v>Low</v>
      </c>
      <c r="T5216" s="3" t="str" cm="1">
        <f t="array" ref="T5216">_xlfn.IFS(B5216 &gt;= 2005, "Post-2005", B5216 &gt;= 2000, "2000-2004", TRUE, "Pre-2000")</f>
        <v>Post-2005</v>
      </c>
    </row>
    <row r="5217" spans="1:20" x14ac:dyDescent="0.85">
      <c r="A5217" s="1">
        <v>41164</v>
      </c>
      <c r="B5217" t="s">
        <v>883</v>
      </c>
      <c r="C5217" t="s">
        <v>6939</v>
      </c>
      <c r="D5217" t="s">
        <v>6940</v>
      </c>
      <c r="E5217" t="s">
        <v>260</v>
      </c>
      <c r="F5217" t="s">
        <v>261</v>
      </c>
      <c r="H5217">
        <v>2008</v>
      </c>
      <c r="I5217" s="2">
        <v>1200738.77</v>
      </c>
      <c r="J5217" s="2">
        <v>0</v>
      </c>
      <c r="K5217" s="2">
        <v>1200738.77</v>
      </c>
      <c r="L5217" t="s">
        <v>116</v>
      </c>
      <c r="M5217" s="3" t="b">
        <f>trust_funds5[[#This Row],[Contributions Outstanding (USD)]]=0</f>
        <v>1</v>
      </c>
      <c r="N5217" s="3" t="str">
        <f t="shared" si="405"/>
        <v>Outstanding</v>
      </c>
      <c r="O5217" s="3" t="str">
        <f t="shared" si="406"/>
        <v>High Contribution &amp; Recent</v>
      </c>
      <c r="P5217" s="3" t="str">
        <f t="shared" si="407"/>
        <v>Other</v>
      </c>
      <c r="Q5217" s="3" t="str">
        <f t="shared" si="408"/>
        <v>Other</v>
      </c>
      <c r="R5217" s="3" t="str">
        <f t="shared" si="409"/>
        <v>Not LCLS</v>
      </c>
      <c r="S5217" s="3" t="str" cm="1">
        <f t="array" ref="S5217">_xlfn.IFS(G5217 &gt; 5000000, "Very High", G5217 &gt; 1000000, "High", G5217 &gt; 500000, "Medium", TRUE, "Low")</f>
        <v>Low</v>
      </c>
      <c r="T5217" s="3" t="str" cm="1">
        <f t="array" ref="T5217">_xlfn.IFS(B5217 &gt;= 2005, "Post-2005", B5217 &gt;= 2000, "2000-2004", TRUE, "Pre-2000")</f>
        <v>Post-2005</v>
      </c>
    </row>
    <row r="5218" spans="1:20" x14ac:dyDescent="0.85">
      <c r="A5218" s="1">
        <v>41164</v>
      </c>
      <c r="B5218" t="s">
        <v>883</v>
      </c>
      <c r="C5218" t="s">
        <v>6941</v>
      </c>
      <c r="D5218" t="s">
        <v>6942</v>
      </c>
      <c r="E5218" t="s">
        <v>260</v>
      </c>
      <c r="F5218" t="s">
        <v>261</v>
      </c>
      <c r="H5218">
        <v>2008</v>
      </c>
      <c r="I5218" s="2">
        <v>1200738.77</v>
      </c>
      <c r="J5218" s="2">
        <v>0</v>
      </c>
      <c r="K5218" s="2">
        <v>1200738.77</v>
      </c>
      <c r="L5218" t="s">
        <v>116</v>
      </c>
      <c r="M5218" s="3" t="b">
        <f>trust_funds5[[#This Row],[Contributions Outstanding (USD)]]=0</f>
        <v>1</v>
      </c>
      <c r="N5218" s="3" t="str">
        <f t="shared" si="405"/>
        <v>Outstanding</v>
      </c>
      <c r="O5218" s="3" t="str">
        <f t="shared" si="406"/>
        <v>High Contribution &amp; Recent</v>
      </c>
      <c r="P5218" s="3" t="str">
        <f t="shared" si="407"/>
        <v>Other</v>
      </c>
      <c r="Q5218" s="3" t="str">
        <f t="shared" si="408"/>
        <v>Other</v>
      </c>
      <c r="R5218" s="3" t="str">
        <f t="shared" si="409"/>
        <v>Not LCLS</v>
      </c>
      <c r="S5218" s="3" t="str" cm="1">
        <f t="array" ref="S5218">_xlfn.IFS(G5218 &gt; 5000000, "Very High", G5218 &gt; 1000000, "High", G5218 &gt; 500000, "Medium", TRUE, "Low")</f>
        <v>Low</v>
      </c>
      <c r="T5218" s="3" t="str" cm="1">
        <f t="array" ref="T5218">_xlfn.IFS(B5218 &gt;= 2005, "Post-2005", B5218 &gt;= 2000, "2000-2004", TRUE, "Pre-2000")</f>
        <v>Post-2005</v>
      </c>
    </row>
    <row r="5219" spans="1:20" x14ac:dyDescent="0.85">
      <c r="A5219" s="1">
        <v>41164</v>
      </c>
      <c r="B5219" t="s">
        <v>883</v>
      </c>
      <c r="C5219" t="s">
        <v>6943</v>
      </c>
      <c r="D5219" t="s">
        <v>6944</v>
      </c>
      <c r="E5219" t="s">
        <v>260</v>
      </c>
      <c r="F5219" t="s">
        <v>261</v>
      </c>
      <c r="H5219">
        <v>2008</v>
      </c>
      <c r="I5219" s="2">
        <v>2401477.54</v>
      </c>
      <c r="J5219" s="2">
        <v>0</v>
      </c>
      <c r="K5219" s="2">
        <v>2401477.54</v>
      </c>
      <c r="L5219" t="s">
        <v>116</v>
      </c>
      <c r="M5219" s="3" t="b">
        <f>trust_funds5[[#This Row],[Contributions Outstanding (USD)]]=0</f>
        <v>1</v>
      </c>
      <c r="N5219" s="3" t="str">
        <f t="shared" si="405"/>
        <v>Outstanding</v>
      </c>
      <c r="O5219" s="3" t="str">
        <f t="shared" si="406"/>
        <v>High Contribution &amp; Recent</v>
      </c>
      <c r="P5219" s="3" t="str">
        <f t="shared" si="407"/>
        <v>Other</v>
      </c>
      <c r="Q5219" s="3" t="str">
        <f t="shared" si="408"/>
        <v>Other</v>
      </c>
      <c r="R5219" s="3" t="str">
        <f t="shared" si="409"/>
        <v>Not LCLS</v>
      </c>
      <c r="S5219" s="3" t="str" cm="1">
        <f t="array" ref="S5219">_xlfn.IFS(G5219 &gt; 5000000, "Very High", G5219 &gt; 1000000, "High", G5219 &gt; 500000, "Medium", TRUE, "Low")</f>
        <v>Low</v>
      </c>
      <c r="T5219" s="3" t="str" cm="1">
        <f t="array" ref="T5219">_xlfn.IFS(B5219 &gt;= 2005, "Post-2005", B5219 &gt;= 2000, "2000-2004", TRUE, "Pre-2000")</f>
        <v>Post-2005</v>
      </c>
    </row>
    <row r="5220" spans="1:20" x14ac:dyDescent="0.85">
      <c r="A5220" s="1">
        <v>41164</v>
      </c>
      <c r="B5220" t="s">
        <v>883</v>
      </c>
      <c r="C5220" t="s">
        <v>6945</v>
      </c>
      <c r="D5220" t="s">
        <v>6946</v>
      </c>
      <c r="E5220" t="s">
        <v>260</v>
      </c>
      <c r="F5220" t="s">
        <v>261</v>
      </c>
      <c r="H5220">
        <v>2008</v>
      </c>
      <c r="I5220" s="2">
        <v>2400000</v>
      </c>
      <c r="J5220" s="2">
        <v>0</v>
      </c>
      <c r="K5220" s="2">
        <v>2400000</v>
      </c>
      <c r="L5220" t="s">
        <v>116</v>
      </c>
      <c r="M5220" s="3" t="b">
        <f>trust_funds5[[#This Row],[Contributions Outstanding (USD)]]=0</f>
        <v>1</v>
      </c>
      <c r="N5220" s="3" t="str">
        <f t="shared" si="405"/>
        <v>Outstanding</v>
      </c>
      <c r="O5220" s="3" t="str">
        <f t="shared" si="406"/>
        <v>High Contribution &amp; Recent</v>
      </c>
      <c r="P5220" s="3" t="str">
        <f t="shared" si="407"/>
        <v>Other</v>
      </c>
      <c r="Q5220" s="3" t="str">
        <f t="shared" si="408"/>
        <v>Other</v>
      </c>
      <c r="R5220" s="3" t="str">
        <f t="shared" si="409"/>
        <v>Not LCLS</v>
      </c>
      <c r="S5220" s="3" t="str" cm="1">
        <f t="array" ref="S5220">_xlfn.IFS(G5220 &gt; 5000000, "Very High", G5220 &gt; 1000000, "High", G5220 &gt; 500000, "Medium", TRUE, "Low")</f>
        <v>Low</v>
      </c>
      <c r="T5220" s="3" t="str" cm="1">
        <f t="array" ref="T5220">_xlfn.IFS(B5220 &gt;= 2005, "Post-2005", B5220 &gt;= 2000, "2000-2004", TRUE, "Pre-2000")</f>
        <v>Post-2005</v>
      </c>
    </row>
    <row r="5221" spans="1:20" x14ac:dyDescent="0.85">
      <c r="A5221" s="1">
        <v>41164</v>
      </c>
      <c r="B5221" t="s">
        <v>883</v>
      </c>
      <c r="C5221" t="s">
        <v>6947</v>
      </c>
      <c r="D5221" t="s">
        <v>6948</v>
      </c>
      <c r="E5221" t="s">
        <v>260</v>
      </c>
      <c r="F5221" t="s">
        <v>261</v>
      </c>
      <c r="H5221">
        <v>2008</v>
      </c>
      <c r="I5221" s="2">
        <v>2401477.5099999998</v>
      </c>
      <c r="J5221" s="2">
        <v>0</v>
      </c>
      <c r="K5221" s="2">
        <v>2401477.5099999998</v>
      </c>
      <c r="L5221" t="s">
        <v>116</v>
      </c>
      <c r="M5221" s="3" t="b">
        <f>trust_funds5[[#This Row],[Contributions Outstanding (USD)]]=0</f>
        <v>1</v>
      </c>
      <c r="N5221" s="3" t="str">
        <f t="shared" si="405"/>
        <v>Outstanding</v>
      </c>
      <c r="O5221" s="3" t="str">
        <f t="shared" si="406"/>
        <v>High Contribution &amp; Recent</v>
      </c>
      <c r="P5221" s="3" t="str">
        <f t="shared" si="407"/>
        <v>Other</v>
      </c>
      <c r="Q5221" s="3" t="str">
        <f t="shared" si="408"/>
        <v>Other</v>
      </c>
      <c r="R5221" s="3" t="str">
        <f t="shared" si="409"/>
        <v>Not LCLS</v>
      </c>
      <c r="S5221" s="3" t="str" cm="1">
        <f t="array" ref="S5221">_xlfn.IFS(G5221 &gt; 5000000, "Very High", G5221 &gt; 1000000, "High", G5221 &gt; 500000, "Medium", TRUE, "Low")</f>
        <v>Low</v>
      </c>
      <c r="T5221" s="3" t="str" cm="1">
        <f t="array" ref="T5221">_xlfn.IFS(B5221 &gt;= 2005, "Post-2005", B5221 &gt;= 2000, "2000-2004", TRUE, "Pre-2000")</f>
        <v>Post-2005</v>
      </c>
    </row>
    <row r="5222" spans="1:20" x14ac:dyDescent="0.85">
      <c r="A5222" s="1">
        <v>41164</v>
      </c>
      <c r="B5222" t="s">
        <v>883</v>
      </c>
      <c r="C5222" t="s">
        <v>6949</v>
      </c>
      <c r="D5222" t="s">
        <v>6950</v>
      </c>
      <c r="E5222" t="s">
        <v>260</v>
      </c>
      <c r="F5222" t="s">
        <v>261</v>
      </c>
      <c r="H5222">
        <v>2008</v>
      </c>
      <c r="I5222" s="2">
        <v>1900000</v>
      </c>
      <c r="J5222" s="2">
        <v>0</v>
      </c>
      <c r="K5222" s="2">
        <v>1900000</v>
      </c>
      <c r="L5222" t="s">
        <v>116</v>
      </c>
      <c r="M5222" s="3" t="b">
        <f>trust_funds5[[#This Row],[Contributions Outstanding (USD)]]=0</f>
        <v>1</v>
      </c>
      <c r="N5222" s="3" t="str">
        <f t="shared" si="405"/>
        <v>Outstanding</v>
      </c>
      <c r="O5222" s="3" t="str">
        <f t="shared" si="406"/>
        <v>High Contribution &amp; Recent</v>
      </c>
      <c r="P5222" s="3" t="str">
        <f t="shared" si="407"/>
        <v>Other</v>
      </c>
      <c r="Q5222" s="3" t="str">
        <f t="shared" si="408"/>
        <v>Other</v>
      </c>
      <c r="R5222" s="3" t="str">
        <f t="shared" si="409"/>
        <v>Not LCLS</v>
      </c>
      <c r="S5222" s="3" t="str" cm="1">
        <f t="array" ref="S5222">_xlfn.IFS(G5222 &gt; 5000000, "Very High", G5222 &gt; 1000000, "High", G5222 &gt; 500000, "Medium", TRUE, "Low")</f>
        <v>Low</v>
      </c>
      <c r="T5222" s="3" t="str" cm="1">
        <f t="array" ref="T5222">_xlfn.IFS(B5222 &gt;= 2005, "Post-2005", B5222 &gt;= 2000, "2000-2004", TRUE, "Pre-2000")</f>
        <v>Post-2005</v>
      </c>
    </row>
    <row r="5223" spans="1:20" x14ac:dyDescent="0.85">
      <c r="A5223" s="1">
        <v>41164</v>
      </c>
      <c r="B5223" t="s">
        <v>4571</v>
      </c>
      <c r="C5223" t="s">
        <v>5531</v>
      </c>
      <c r="D5223" t="s">
        <v>5532</v>
      </c>
      <c r="E5223" t="s">
        <v>21</v>
      </c>
      <c r="F5223" t="s">
        <v>22</v>
      </c>
      <c r="G5223" t="s">
        <v>23</v>
      </c>
      <c r="H5223">
        <v>2008</v>
      </c>
      <c r="I5223" s="2">
        <v>4119016.48</v>
      </c>
      <c r="J5223" s="2">
        <v>0</v>
      </c>
      <c r="K5223" s="2">
        <v>4119016.48</v>
      </c>
      <c r="L5223" t="s">
        <v>116</v>
      </c>
      <c r="M5223" s="3" t="b">
        <f>trust_funds5[[#This Row],[Contributions Outstanding (USD)]]=0</f>
        <v>1</v>
      </c>
      <c r="N5223" s="3" t="str">
        <f t="shared" si="405"/>
        <v>Outstanding</v>
      </c>
      <c r="O5223" s="3" t="str">
        <f t="shared" si="406"/>
        <v>High Contribution &amp; Recent</v>
      </c>
      <c r="P5223" s="3" t="str">
        <f t="shared" si="407"/>
        <v>Other</v>
      </c>
      <c r="Q5223" s="3" t="str">
        <f t="shared" si="408"/>
        <v>Other</v>
      </c>
      <c r="R5223" s="3" t="str">
        <f t="shared" si="409"/>
        <v>Not LCLS</v>
      </c>
      <c r="S5223" s="3" t="str" cm="1">
        <f t="array" ref="S5223">_xlfn.IFS(G5223 &gt; 5000000, "Very High", G5223 &gt; 1000000, "High", G5223 &gt; 500000, "Medium", TRUE, "Low")</f>
        <v>Very High</v>
      </c>
      <c r="T5223" s="3" t="str" cm="1">
        <f t="array" ref="T5223">_xlfn.IFS(B5223 &gt;= 2005, "Post-2005", B5223 &gt;= 2000, "2000-2004", TRUE, "Pre-2000")</f>
        <v>Post-2005</v>
      </c>
    </row>
    <row r="5224" spans="1:20" x14ac:dyDescent="0.85">
      <c r="A5224" s="1">
        <v>41164</v>
      </c>
      <c r="B5224" t="s">
        <v>12</v>
      </c>
      <c r="C5224" t="s">
        <v>5175</v>
      </c>
      <c r="D5224" t="s">
        <v>5176</v>
      </c>
      <c r="E5224" t="s">
        <v>102</v>
      </c>
      <c r="F5224" t="s">
        <v>103</v>
      </c>
      <c r="G5224" t="s">
        <v>104</v>
      </c>
      <c r="H5224">
        <v>2008</v>
      </c>
      <c r="I5224" s="2">
        <v>82768</v>
      </c>
      <c r="J5224" s="2">
        <v>0</v>
      </c>
      <c r="K5224" s="2">
        <v>82768</v>
      </c>
      <c r="L5224" t="s">
        <v>18</v>
      </c>
      <c r="M5224" s="3" t="b">
        <f>trust_funds5[[#This Row],[Contributions Outstanding (USD)]]=0</f>
        <v>1</v>
      </c>
      <c r="N5224" s="3" t="str">
        <f t="shared" si="405"/>
        <v>Outstanding</v>
      </c>
      <c r="O5224" s="3" t="str">
        <f t="shared" si="406"/>
        <v>High Contribution &amp; Recent</v>
      </c>
      <c r="P5224" s="3" t="str">
        <f t="shared" si="407"/>
        <v>Other</v>
      </c>
      <c r="Q5224" s="3" t="str">
        <f t="shared" si="408"/>
        <v>Other</v>
      </c>
      <c r="R5224" s="3" t="str">
        <f t="shared" si="409"/>
        <v>Not LCLS</v>
      </c>
      <c r="S5224" s="3" t="str" cm="1">
        <f t="array" ref="S5224">_xlfn.IFS(G5224 &gt; 5000000, "Very High", G5224 &gt; 1000000, "High", G5224 &gt; 500000, "Medium", TRUE, "Low")</f>
        <v>Very High</v>
      </c>
      <c r="T5224" s="3" t="str" cm="1">
        <f t="array" ref="T5224">_xlfn.IFS(B5224 &gt;= 2005, "Post-2005", B5224 &gt;= 2000, "2000-2004", TRUE, "Pre-2000")</f>
        <v>Post-2005</v>
      </c>
    </row>
    <row r="5225" spans="1:20" x14ac:dyDescent="0.85">
      <c r="A5225" s="1">
        <v>41164</v>
      </c>
      <c r="B5225" t="s">
        <v>648</v>
      </c>
      <c r="C5225" t="s">
        <v>5533</v>
      </c>
      <c r="D5225" t="s">
        <v>5534</v>
      </c>
      <c r="E5225" t="s">
        <v>56</v>
      </c>
      <c r="F5225" t="s">
        <v>57</v>
      </c>
      <c r="G5225" t="s">
        <v>58</v>
      </c>
      <c r="H5225">
        <v>2008</v>
      </c>
      <c r="I5225" s="2">
        <v>2622700</v>
      </c>
      <c r="J5225" s="2">
        <v>0</v>
      </c>
      <c r="K5225" s="2">
        <v>2622700</v>
      </c>
      <c r="L5225" t="s">
        <v>116</v>
      </c>
      <c r="M5225" s="3" t="b">
        <f>trust_funds5[[#This Row],[Contributions Outstanding (USD)]]=0</f>
        <v>1</v>
      </c>
      <c r="N5225" s="3" t="str">
        <f t="shared" si="405"/>
        <v>Outstanding</v>
      </c>
      <c r="O5225" s="3" t="str">
        <f t="shared" si="406"/>
        <v>High Contribution &amp; Recent</v>
      </c>
      <c r="P5225" s="3" t="str">
        <f t="shared" si="407"/>
        <v>Other</v>
      </c>
      <c r="Q5225" s="3" t="str">
        <f t="shared" si="408"/>
        <v>Other</v>
      </c>
      <c r="R5225" s="3" t="str">
        <f t="shared" si="409"/>
        <v>Not LCLS</v>
      </c>
      <c r="S5225" s="3" t="str" cm="1">
        <f t="array" ref="S5225">_xlfn.IFS(G5225 &gt; 5000000, "Very High", G5225 &gt; 1000000, "High", G5225 &gt; 500000, "Medium", TRUE, "Low")</f>
        <v>Very High</v>
      </c>
      <c r="T5225" s="3" t="str" cm="1">
        <f t="array" ref="T5225">_xlfn.IFS(B5225 &gt;= 2005, "Post-2005", B5225 &gt;= 2000, "2000-2004", TRUE, "Pre-2000")</f>
        <v>Post-2005</v>
      </c>
    </row>
    <row r="5226" spans="1:20" x14ac:dyDescent="0.85">
      <c r="A5226" s="1">
        <v>41164</v>
      </c>
      <c r="B5226" t="s">
        <v>648</v>
      </c>
      <c r="C5226" t="s">
        <v>5533</v>
      </c>
      <c r="D5226" t="s">
        <v>5534</v>
      </c>
      <c r="E5226" t="s">
        <v>200</v>
      </c>
      <c r="F5226" t="s">
        <v>201</v>
      </c>
      <c r="G5226" t="s">
        <v>213</v>
      </c>
      <c r="H5226">
        <v>2008</v>
      </c>
      <c r="I5226" s="2">
        <v>1445086.71</v>
      </c>
      <c r="J5226" s="2">
        <v>0</v>
      </c>
      <c r="K5226" s="2">
        <v>1445086.71</v>
      </c>
      <c r="L5226" t="s">
        <v>116</v>
      </c>
      <c r="M5226" s="3" t="b">
        <f>trust_funds5[[#This Row],[Contributions Outstanding (USD)]]=0</f>
        <v>1</v>
      </c>
      <c r="N5226" s="3" t="str">
        <f t="shared" si="405"/>
        <v>Outstanding</v>
      </c>
      <c r="O5226" s="3" t="str">
        <f t="shared" si="406"/>
        <v>High Contribution &amp; Recent</v>
      </c>
      <c r="P5226" s="3" t="str">
        <f t="shared" si="407"/>
        <v>Other</v>
      </c>
      <c r="Q5226" s="3" t="str">
        <f t="shared" si="408"/>
        <v>Other</v>
      </c>
      <c r="R5226" s="3" t="str">
        <f t="shared" si="409"/>
        <v>Not LCLS</v>
      </c>
      <c r="S5226" s="3" t="str" cm="1">
        <f t="array" ref="S5226">_xlfn.IFS(G5226 &gt; 5000000, "Very High", G5226 &gt; 1000000, "High", G5226 &gt; 500000, "Medium", TRUE, "Low")</f>
        <v>Very High</v>
      </c>
      <c r="T5226" s="3" t="str" cm="1">
        <f t="array" ref="T5226">_xlfn.IFS(B5226 &gt;= 2005, "Post-2005", B5226 &gt;= 2000, "2000-2004", TRUE, "Pre-2000")</f>
        <v>Post-2005</v>
      </c>
    </row>
    <row r="5227" spans="1:20" x14ac:dyDescent="0.85">
      <c r="A5227" s="1">
        <v>41164</v>
      </c>
      <c r="B5227" t="s">
        <v>648</v>
      </c>
      <c r="C5227" t="s">
        <v>5533</v>
      </c>
      <c r="D5227" t="s">
        <v>5534</v>
      </c>
      <c r="E5227" t="s">
        <v>264</v>
      </c>
      <c r="F5227" t="s">
        <v>265</v>
      </c>
      <c r="G5227" t="s">
        <v>2394</v>
      </c>
      <c r="H5227">
        <v>2008</v>
      </c>
      <c r="I5227" s="2">
        <v>704075</v>
      </c>
      <c r="J5227" s="2">
        <v>0</v>
      </c>
      <c r="K5227" s="2">
        <v>704075</v>
      </c>
      <c r="L5227" t="s">
        <v>116</v>
      </c>
      <c r="M5227" s="3" t="b">
        <f>trust_funds5[[#This Row],[Contributions Outstanding (USD)]]=0</f>
        <v>1</v>
      </c>
      <c r="N5227" s="3" t="str">
        <f t="shared" si="405"/>
        <v>Outstanding</v>
      </c>
      <c r="O5227" s="3" t="str">
        <f t="shared" si="406"/>
        <v>High Contribution &amp; Recent</v>
      </c>
      <c r="P5227" s="3" t="str">
        <f t="shared" si="407"/>
        <v>Other</v>
      </c>
      <c r="Q5227" s="3" t="str">
        <f t="shared" si="408"/>
        <v>Other</v>
      </c>
      <c r="R5227" s="3" t="str">
        <f t="shared" si="409"/>
        <v>Not LCLS</v>
      </c>
      <c r="S5227" s="3" t="str" cm="1">
        <f t="array" ref="S5227">_xlfn.IFS(G5227 &gt; 5000000, "Very High", G5227 &gt; 1000000, "High", G5227 &gt; 500000, "Medium", TRUE, "Low")</f>
        <v>Very High</v>
      </c>
      <c r="T5227" s="3" t="str" cm="1">
        <f t="array" ref="T5227">_xlfn.IFS(B5227 &gt;= 2005, "Post-2005", B5227 &gt;= 2000, "2000-2004", TRUE, "Pre-2000")</f>
        <v>Post-2005</v>
      </c>
    </row>
    <row r="5228" spans="1:20" x14ac:dyDescent="0.85">
      <c r="A5228" s="1">
        <v>41164</v>
      </c>
      <c r="B5228" t="s">
        <v>648</v>
      </c>
      <c r="C5228" t="s">
        <v>5533</v>
      </c>
      <c r="D5228" t="s">
        <v>5534</v>
      </c>
      <c r="E5228" t="s">
        <v>293</v>
      </c>
      <c r="F5228" t="s">
        <v>294</v>
      </c>
      <c r="G5228" t="s">
        <v>4803</v>
      </c>
      <c r="H5228">
        <v>2008</v>
      </c>
      <c r="I5228" s="2">
        <v>1458300</v>
      </c>
      <c r="J5228" s="2">
        <v>0</v>
      </c>
      <c r="K5228" s="2">
        <v>1458300</v>
      </c>
      <c r="L5228" t="s">
        <v>116</v>
      </c>
      <c r="M5228" s="3" t="b">
        <f>trust_funds5[[#This Row],[Contributions Outstanding (USD)]]=0</f>
        <v>1</v>
      </c>
      <c r="N5228" s="3" t="str">
        <f t="shared" si="405"/>
        <v>Outstanding</v>
      </c>
      <c r="O5228" s="3" t="str">
        <f t="shared" si="406"/>
        <v>High Contribution &amp; Recent</v>
      </c>
      <c r="P5228" s="3" t="str">
        <f t="shared" si="407"/>
        <v>Other</v>
      </c>
      <c r="Q5228" s="3" t="str">
        <f t="shared" si="408"/>
        <v>Other</v>
      </c>
      <c r="R5228" s="3" t="str">
        <f t="shared" si="409"/>
        <v>Not LCLS</v>
      </c>
      <c r="S5228" s="3" t="str" cm="1">
        <f t="array" ref="S5228">_xlfn.IFS(G5228 &gt; 5000000, "Very High", G5228 &gt; 1000000, "High", G5228 &gt; 500000, "Medium", TRUE, "Low")</f>
        <v>Very High</v>
      </c>
      <c r="T5228" s="3" t="str" cm="1">
        <f t="array" ref="T5228">_xlfn.IFS(B5228 &gt;= 2005, "Post-2005", B5228 &gt;= 2000, "2000-2004", TRUE, "Pre-2000")</f>
        <v>Post-2005</v>
      </c>
    </row>
    <row r="5229" spans="1:20" x14ac:dyDescent="0.85">
      <c r="A5229" s="1">
        <v>41164</v>
      </c>
      <c r="B5229" t="s">
        <v>648</v>
      </c>
      <c r="C5229" t="s">
        <v>5533</v>
      </c>
      <c r="D5229" t="s">
        <v>5534</v>
      </c>
      <c r="E5229" t="s">
        <v>119</v>
      </c>
      <c r="F5229" t="s">
        <v>120</v>
      </c>
      <c r="G5229" t="s">
        <v>121</v>
      </c>
      <c r="H5229">
        <v>2008</v>
      </c>
      <c r="I5229" s="2">
        <v>2249970</v>
      </c>
      <c r="J5229" s="2">
        <v>30</v>
      </c>
      <c r="K5229" s="2">
        <v>2250000</v>
      </c>
      <c r="L5229" t="s">
        <v>116</v>
      </c>
      <c r="M5229" s="3" t="b">
        <f>trust_funds5[[#This Row],[Contributions Outstanding (USD)]]=0</f>
        <v>0</v>
      </c>
      <c r="N5229" s="3" t="str">
        <f t="shared" si="405"/>
        <v>Outstanding</v>
      </c>
      <c r="O5229" s="3" t="str">
        <f t="shared" si="406"/>
        <v>High Contribution &amp; Recent</v>
      </c>
      <c r="P5229" s="3" t="str">
        <f t="shared" si="407"/>
        <v>Other</v>
      </c>
      <c r="Q5229" s="3" t="str">
        <f t="shared" si="408"/>
        <v>Other</v>
      </c>
      <c r="R5229" s="3" t="str">
        <f t="shared" si="409"/>
        <v>Not LCLS</v>
      </c>
      <c r="S5229" s="3" t="str" cm="1">
        <f t="array" ref="S5229">_xlfn.IFS(G5229 &gt; 5000000, "Very High", G5229 &gt; 1000000, "High", G5229 &gt; 500000, "Medium", TRUE, "Low")</f>
        <v>Very High</v>
      </c>
      <c r="T5229" s="3" t="str" cm="1">
        <f t="array" ref="T5229">_xlfn.IFS(B5229 &gt;= 2005, "Post-2005", B5229 &gt;= 2000, "2000-2004", TRUE, "Pre-2000")</f>
        <v>Post-2005</v>
      </c>
    </row>
    <row r="5230" spans="1:20" x14ac:dyDescent="0.85">
      <c r="A5230" s="1">
        <v>41164</v>
      </c>
      <c r="B5230" t="s">
        <v>648</v>
      </c>
      <c r="C5230" t="s">
        <v>5533</v>
      </c>
      <c r="D5230" t="s">
        <v>5534</v>
      </c>
      <c r="E5230" t="s">
        <v>93</v>
      </c>
      <c r="F5230" t="s">
        <v>94</v>
      </c>
      <c r="H5230">
        <v>2008</v>
      </c>
      <c r="I5230" s="2">
        <v>250000</v>
      </c>
      <c r="J5230" s="2">
        <v>0</v>
      </c>
      <c r="K5230" s="2">
        <v>250000</v>
      </c>
      <c r="L5230" t="s">
        <v>116</v>
      </c>
      <c r="M5230" s="3" t="b">
        <f>trust_funds5[[#This Row],[Contributions Outstanding (USD)]]=0</f>
        <v>1</v>
      </c>
      <c r="N5230" s="3" t="str">
        <f t="shared" si="405"/>
        <v>Outstanding</v>
      </c>
      <c r="O5230" s="3" t="str">
        <f t="shared" si="406"/>
        <v>High Contribution &amp; Recent</v>
      </c>
      <c r="P5230" s="3" t="str">
        <f t="shared" si="407"/>
        <v>Other</v>
      </c>
      <c r="Q5230" s="3" t="str">
        <f t="shared" si="408"/>
        <v>Other</v>
      </c>
      <c r="R5230" s="3" t="str">
        <f t="shared" si="409"/>
        <v>Not LCLS</v>
      </c>
      <c r="S5230" s="3" t="str" cm="1">
        <f t="array" ref="S5230">_xlfn.IFS(G5230 &gt; 5000000, "Very High", G5230 &gt; 1000000, "High", G5230 &gt; 500000, "Medium", TRUE, "Low")</f>
        <v>Low</v>
      </c>
      <c r="T5230" s="3" t="str" cm="1">
        <f t="array" ref="T5230">_xlfn.IFS(B5230 &gt;= 2005, "Post-2005", B5230 &gt;= 2000, "2000-2004", TRUE, "Pre-2000")</f>
        <v>Post-2005</v>
      </c>
    </row>
    <row r="5231" spans="1:20" x14ac:dyDescent="0.85">
      <c r="A5231" s="1">
        <v>41164</v>
      </c>
      <c r="B5231" t="s">
        <v>648</v>
      </c>
      <c r="C5231" t="s">
        <v>5535</v>
      </c>
      <c r="D5231" t="s">
        <v>2514</v>
      </c>
      <c r="E5231" t="s">
        <v>1772</v>
      </c>
      <c r="F5231" t="s">
        <v>1773</v>
      </c>
      <c r="G5231" t="s">
        <v>1774</v>
      </c>
      <c r="H5231">
        <v>2008</v>
      </c>
      <c r="I5231" s="2">
        <v>500000</v>
      </c>
      <c r="J5231" s="2">
        <v>0</v>
      </c>
      <c r="K5231" s="2">
        <v>500000</v>
      </c>
      <c r="L5231" t="s">
        <v>116</v>
      </c>
      <c r="M5231" s="3" t="b">
        <f>trust_funds5[[#This Row],[Contributions Outstanding (USD)]]=0</f>
        <v>1</v>
      </c>
      <c r="N5231" s="3" t="str">
        <f t="shared" si="405"/>
        <v>Outstanding</v>
      </c>
      <c r="O5231" s="3" t="str">
        <f t="shared" si="406"/>
        <v>High Contribution &amp; Recent</v>
      </c>
      <c r="P5231" s="3" t="str">
        <f t="shared" si="407"/>
        <v>Other</v>
      </c>
      <c r="Q5231" s="3" t="str">
        <f t="shared" si="408"/>
        <v>Other</v>
      </c>
      <c r="R5231" s="3" t="str">
        <f t="shared" si="409"/>
        <v>Not LCLS</v>
      </c>
      <c r="S5231" s="3" t="str" cm="1">
        <f t="array" ref="S5231">_xlfn.IFS(G5231 &gt; 5000000, "Very High", G5231 &gt; 1000000, "High", G5231 &gt; 500000, "Medium", TRUE, "Low")</f>
        <v>Very High</v>
      </c>
      <c r="T5231" s="3" t="str" cm="1">
        <f t="array" ref="T5231">_xlfn.IFS(B5231 &gt;= 2005, "Post-2005", B5231 &gt;= 2000, "2000-2004", TRUE, "Pre-2000")</f>
        <v>Post-2005</v>
      </c>
    </row>
    <row r="5232" spans="1:20" x14ac:dyDescent="0.85">
      <c r="A5232" s="1">
        <v>41164</v>
      </c>
      <c r="B5232" t="s">
        <v>4529</v>
      </c>
      <c r="C5232" t="s">
        <v>5538</v>
      </c>
      <c r="D5232" t="s">
        <v>5539</v>
      </c>
      <c r="E5232" t="s">
        <v>102</v>
      </c>
      <c r="F5232" t="s">
        <v>103</v>
      </c>
      <c r="G5232" t="s">
        <v>104</v>
      </c>
      <c r="H5232">
        <v>2008</v>
      </c>
      <c r="I5232" s="2">
        <v>614038</v>
      </c>
      <c r="J5232" s="2">
        <v>0</v>
      </c>
      <c r="K5232" s="2">
        <v>614038</v>
      </c>
      <c r="L5232" t="s">
        <v>18</v>
      </c>
      <c r="M5232" s="3" t="b">
        <f>trust_funds5[[#This Row],[Contributions Outstanding (USD)]]=0</f>
        <v>1</v>
      </c>
      <c r="N5232" s="3" t="str">
        <f t="shared" si="405"/>
        <v>Outstanding</v>
      </c>
      <c r="O5232" s="3" t="str">
        <f t="shared" si="406"/>
        <v>High Contribution &amp; Recent</v>
      </c>
      <c r="P5232" s="3" t="str">
        <f t="shared" si="407"/>
        <v>Other</v>
      </c>
      <c r="Q5232" s="3" t="str">
        <f t="shared" si="408"/>
        <v>Other</v>
      </c>
      <c r="R5232" s="3" t="str">
        <f t="shared" si="409"/>
        <v>Not LCLS</v>
      </c>
      <c r="S5232" s="3" t="str" cm="1">
        <f t="array" ref="S5232">_xlfn.IFS(G5232 &gt; 5000000, "Very High", G5232 &gt; 1000000, "High", G5232 &gt; 500000, "Medium", TRUE, "Low")</f>
        <v>Very High</v>
      </c>
      <c r="T5232" s="3" t="str" cm="1">
        <f t="array" ref="T5232">_xlfn.IFS(B5232 &gt;= 2005, "Post-2005", B5232 &gt;= 2000, "2000-2004", TRUE, "Pre-2000")</f>
        <v>Post-2005</v>
      </c>
    </row>
    <row r="5233" spans="1:20" x14ac:dyDescent="0.85">
      <c r="A5233" s="1">
        <v>41164</v>
      </c>
      <c r="B5233" t="s">
        <v>90</v>
      </c>
      <c r="C5233" t="s">
        <v>6030</v>
      </c>
      <c r="D5233" t="s">
        <v>6031</v>
      </c>
      <c r="E5233" t="s">
        <v>119</v>
      </c>
      <c r="F5233" t="s">
        <v>120</v>
      </c>
      <c r="G5233" t="s">
        <v>121</v>
      </c>
      <c r="H5233">
        <v>2008</v>
      </c>
      <c r="I5233" s="2">
        <v>593895</v>
      </c>
      <c r="J5233" s="2">
        <v>0</v>
      </c>
      <c r="K5233" s="2">
        <v>593895</v>
      </c>
      <c r="L5233" t="s">
        <v>18</v>
      </c>
      <c r="M5233" s="3" t="b">
        <f>trust_funds5[[#This Row],[Contributions Outstanding (USD)]]=0</f>
        <v>1</v>
      </c>
      <c r="N5233" s="3" t="str">
        <f t="shared" si="405"/>
        <v>Outstanding</v>
      </c>
      <c r="O5233" s="3" t="str">
        <f t="shared" si="406"/>
        <v>High Contribution &amp; Recent</v>
      </c>
      <c r="P5233" s="3" t="str">
        <f t="shared" si="407"/>
        <v>Other</v>
      </c>
      <c r="Q5233" s="3" t="str">
        <f t="shared" si="408"/>
        <v>Other</v>
      </c>
      <c r="R5233" s="3" t="str">
        <f t="shared" si="409"/>
        <v>Not LCLS</v>
      </c>
      <c r="S5233" s="3" t="str" cm="1">
        <f t="array" ref="S5233">_xlfn.IFS(G5233 &gt; 5000000, "Very High", G5233 &gt; 1000000, "High", G5233 &gt; 500000, "Medium", TRUE, "Low")</f>
        <v>Very High</v>
      </c>
      <c r="T5233" s="3" t="str" cm="1">
        <f t="array" ref="T5233">_xlfn.IFS(B5233 &gt;= 2005, "Post-2005", B5233 &gt;= 2000, "2000-2004", TRUE, "Pre-2000")</f>
        <v>Post-2005</v>
      </c>
    </row>
    <row r="5234" spans="1:20" x14ac:dyDescent="0.85">
      <c r="A5234" s="1">
        <v>41164</v>
      </c>
      <c r="B5234" t="s">
        <v>6509</v>
      </c>
      <c r="C5234" t="s">
        <v>6510</v>
      </c>
      <c r="D5234" t="s">
        <v>6511</v>
      </c>
      <c r="E5234" t="s">
        <v>85</v>
      </c>
      <c r="F5234" t="s">
        <v>86</v>
      </c>
      <c r="G5234" t="s">
        <v>87</v>
      </c>
      <c r="H5234">
        <v>2008</v>
      </c>
      <c r="I5234" s="2">
        <v>12493315.99</v>
      </c>
      <c r="J5234" s="2">
        <v>0</v>
      </c>
      <c r="K5234" s="2">
        <v>12493315.99</v>
      </c>
      <c r="L5234" t="s">
        <v>116</v>
      </c>
      <c r="M5234" s="3" t="b">
        <f>trust_funds5[[#This Row],[Contributions Outstanding (USD)]]=0</f>
        <v>1</v>
      </c>
      <c r="N5234" s="3" t="str">
        <f t="shared" si="405"/>
        <v>Outstanding</v>
      </c>
      <c r="O5234" s="3" t="str">
        <f t="shared" si="406"/>
        <v>High Contribution &amp; Recent</v>
      </c>
      <c r="P5234" s="3" t="str">
        <f t="shared" si="407"/>
        <v>Other</v>
      </c>
      <c r="Q5234" s="3" t="str">
        <f t="shared" si="408"/>
        <v>Other</v>
      </c>
      <c r="R5234" s="3" t="str">
        <f t="shared" si="409"/>
        <v>Not LCLS</v>
      </c>
      <c r="S5234" s="3" t="str" cm="1">
        <f t="array" ref="S5234">_xlfn.IFS(G5234 &gt; 5000000, "Very High", G5234 &gt; 1000000, "High", G5234 &gt; 500000, "Medium", TRUE, "Low")</f>
        <v>Very High</v>
      </c>
      <c r="T5234" s="3" t="str" cm="1">
        <f t="array" ref="T5234">_xlfn.IFS(B5234 &gt;= 2005, "Post-2005", B5234 &gt;= 2000, "2000-2004", TRUE, "Pre-2000")</f>
        <v>Post-2005</v>
      </c>
    </row>
    <row r="5235" spans="1:20" x14ac:dyDescent="0.85">
      <c r="A5235" s="1">
        <v>41164</v>
      </c>
      <c r="B5235" t="s">
        <v>5093</v>
      </c>
      <c r="C5235" t="s">
        <v>6951</v>
      </c>
      <c r="D5235" t="s">
        <v>6952</v>
      </c>
      <c r="E5235" t="s">
        <v>5946</v>
      </c>
      <c r="F5235" t="s">
        <v>5947</v>
      </c>
      <c r="G5235" t="s">
        <v>5948</v>
      </c>
      <c r="H5235">
        <v>2008</v>
      </c>
      <c r="I5235" s="2">
        <v>0</v>
      </c>
      <c r="J5235" s="2">
        <v>350000</v>
      </c>
      <c r="K5235" s="2">
        <v>350000</v>
      </c>
      <c r="L5235" t="s">
        <v>116</v>
      </c>
      <c r="M5235" s="3" t="b">
        <f>trust_funds5[[#This Row],[Contributions Outstanding (USD)]]=0</f>
        <v>0</v>
      </c>
      <c r="N5235" s="3" t="str">
        <f t="shared" si="405"/>
        <v>Outstanding</v>
      </c>
      <c r="O5235" s="3" t="str">
        <f t="shared" si="406"/>
        <v>High Contribution &amp; Recent</v>
      </c>
      <c r="P5235" s="3" t="str">
        <f t="shared" si="407"/>
        <v>Other</v>
      </c>
      <c r="Q5235" s="3" t="str">
        <f t="shared" si="408"/>
        <v>Other</v>
      </c>
      <c r="R5235" s="3" t="str">
        <f t="shared" si="409"/>
        <v>Not LCLS</v>
      </c>
      <c r="S5235" s="3" t="str" cm="1">
        <f t="array" ref="S5235">_xlfn.IFS(G5235 &gt; 5000000, "Very High", G5235 &gt; 1000000, "High", G5235 &gt; 500000, "Medium", TRUE, "Low")</f>
        <v>Very High</v>
      </c>
      <c r="T5235" s="3" t="str" cm="1">
        <f t="array" ref="T5235">_xlfn.IFS(B5235 &gt;= 2005, "Post-2005", B5235 &gt;= 2000, "2000-2004", TRUE, "Pre-2000")</f>
        <v>Post-2005</v>
      </c>
    </row>
    <row r="5236" spans="1:20" x14ac:dyDescent="0.85">
      <c r="A5236" s="1">
        <v>41164</v>
      </c>
      <c r="B5236" t="s">
        <v>5304</v>
      </c>
      <c r="C5236" t="s">
        <v>6953</v>
      </c>
      <c r="D5236" t="s">
        <v>6954</v>
      </c>
      <c r="E5236" t="s">
        <v>5946</v>
      </c>
      <c r="F5236" t="s">
        <v>5947</v>
      </c>
      <c r="G5236" t="s">
        <v>5948</v>
      </c>
      <c r="H5236">
        <v>2008</v>
      </c>
      <c r="I5236" s="2">
        <v>5000000</v>
      </c>
      <c r="J5236" s="2">
        <v>0</v>
      </c>
      <c r="K5236" s="2">
        <v>5000000</v>
      </c>
      <c r="L5236" t="s">
        <v>116</v>
      </c>
      <c r="M5236" s="3" t="b">
        <f>trust_funds5[[#This Row],[Contributions Outstanding (USD)]]=0</f>
        <v>1</v>
      </c>
      <c r="N5236" s="3" t="str">
        <f t="shared" si="405"/>
        <v>Outstanding</v>
      </c>
      <c r="O5236" s="3" t="str">
        <f t="shared" si="406"/>
        <v>High Contribution &amp; Recent</v>
      </c>
      <c r="P5236" s="3" t="str">
        <f t="shared" si="407"/>
        <v>Other</v>
      </c>
      <c r="Q5236" s="3" t="str">
        <f t="shared" si="408"/>
        <v>Other</v>
      </c>
      <c r="R5236" s="3" t="str">
        <f t="shared" si="409"/>
        <v>Not LCLS</v>
      </c>
      <c r="S5236" s="3" t="str" cm="1">
        <f t="array" ref="S5236">_xlfn.IFS(G5236 &gt; 5000000, "Very High", G5236 &gt; 1000000, "High", G5236 &gt; 500000, "Medium", TRUE, "Low")</f>
        <v>Very High</v>
      </c>
      <c r="T5236" s="3" t="str" cm="1">
        <f t="array" ref="T5236">_xlfn.IFS(B5236 &gt;= 2005, "Post-2005", B5236 &gt;= 2000, "2000-2004", TRUE, "Pre-2000")</f>
        <v>Post-2005</v>
      </c>
    </row>
    <row r="5237" spans="1:20" x14ac:dyDescent="0.85">
      <c r="A5237" s="1">
        <v>41164</v>
      </c>
      <c r="B5237" t="s">
        <v>6955</v>
      </c>
      <c r="C5237" t="s">
        <v>6956</v>
      </c>
      <c r="D5237" t="s">
        <v>6957</v>
      </c>
      <c r="E5237" t="s">
        <v>5946</v>
      </c>
      <c r="F5237" t="s">
        <v>5947</v>
      </c>
      <c r="G5237" t="s">
        <v>5948</v>
      </c>
      <c r="H5237">
        <v>2008</v>
      </c>
      <c r="I5237" s="2">
        <v>15000000</v>
      </c>
      <c r="J5237" s="2">
        <v>0</v>
      </c>
      <c r="K5237" s="2">
        <v>15000000</v>
      </c>
      <c r="L5237" t="s">
        <v>116</v>
      </c>
      <c r="M5237" s="3" t="b">
        <f>trust_funds5[[#This Row],[Contributions Outstanding (USD)]]=0</f>
        <v>1</v>
      </c>
      <c r="N5237" s="3" t="str">
        <f t="shared" si="405"/>
        <v>Outstanding</v>
      </c>
      <c r="O5237" s="3" t="str">
        <f t="shared" si="406"/>
        <v>High Contribution &amp; Recent</v>
      </c>
      <c r="P5237" s="3" t="str">
        <f t="shared" si="407"/>
        <v>Other</v>
      </c>
      <c r="Q5237" s="3" t="str">
        <f t="shared" si="408"/>
        <v>Other</v>
      </c>
      <c r="R5237" s="3" t="str">
        <f t="shared" si="409"/>
        <v>Not LCLS</v>
      </c>
      <c r="S5237" s="3" t="str" cm="1">
        <f t="array" ref="S5237">_xlfn.IFS(G5237 &gt; 5000000, "Very High", G5237 &gt; 1000000, "High", G5237 &gt; 500000, "Medium", TRUE, "Low")</f>
        <v>Very High</v>
      </c>
      <c r="T5237" s="3" t="str" cm="1">
        <f t="array" ref="T5237">_xlfn.IFS(B5237 &gt;= 2005, "Post-2005", B5237 &gt;= 2000, "2000-2004", TRUE, "Pre-2000")</f>
        <v>Post-2005</v>
      </c>
    </row>
    <row r="5238" spans="1:20" x14ac:dyDescent="0.85">
      <c r="A5238" s="1">
        <v>41164</v>
      </c>
      <c r="B5238" t="s">
        <v>5546</v>
      </c>
      <c r="C5238" t="s">
        <v>6958</v>
      </c>
      <c r="D5238" t="s">
        <v>6959</v>
      </c>
      <c r="E5238" t="s">
        <v>119</v>
      </c>
      <c r="F5238" t="s">
        <v>120</v>
      </c>
      <c r="G5238" t="s">
        <v>121</v>
      </c>
      <c r="H5238">
        <v>2008</v>
      </c>
      <c r="I5238" s="2">
        <v>1974679</v>
      </c>
      <c r="J5238" s="2">
        <v>321</v>
      </c>
      <c r="K5238" s="2">
        <v>1975000</v>
      </c>
      <c r="L5238" t="s">
        <v>116</v>
      </c>
      <c r="M5238" s="3" t="b">
        <f>trust_funds5[[#This Row],[Contributions Outstanding (USD)]]=0</f>
        <v>0</v>
      </c>
      <c r="N5238" s="3" t="str">
        <f t="shared" si="405"/>
        <v>Outstanding</v>
      </c>
      <c r="O5238" s="3" t="str">
        <f t="shared" si="406"/>
        <v>High Contribution &amp; Recent</v>
      </c>
      <c r="P5238" s="3" t="str">
        <f t="shared" si="407"/>
        <v>Other</v>
      </c>
      <c r="Q5238" s="3" t="str">
        <f t="shared" si="408"/>
        <v>Other</v>
      </c>
      <c r="R5238" s="3" t="str">
        <f t="shared" si="409"/>
        <v>Not LCLS</v>
      </c>
      <c r="S5238" s="3" t="str" cm="1">
        <f t="array" ref="S5238">_xlfn.IFS(G5238 &gt; 5000000, "Very High", G5238 &gt; 1000000, "High", G5238 &gt; 500000, "Medium", TRUE, "Low")</f>
        <v>Very High</v>
      </c>
      <c r="T5238" s="3" t="str" cm="1">
        <f t="array" ref="T5238">_xlfn.IFS(B5238 &gt;= 2005, "Post-2005", B5238 &gt;= 2000, "2000-2004", TRUE, "Pre-2000")</f>
        <v>Post-2005</v>
      </c>
    </row>
    <row r="5239" spans="1:20" x14ac:dyDescent="0.85">
      <c r="A5239" s="1">
        <v>41164</v>
      </c>
      <c r="B5239" t="s">
        <v>6516</v>
      </c>
      <c r="C5239" t="s">
        <v>6517</v>
      </c>
      <c r="D5239" t="s">
        <v>6518</v>
      </c>
      <c r="E5239" t="s">
        <v>15</v>
      </c>
      <c r="F5239" t="s">
        <v>16</v>
      </c>
      <c r="G5239" t="s">
        <v>17</v>
      </c>
      <c r="H5239">
        <v>2008</v>
      </c>
      <c r="I5239" s="2">
        <v>499002</v>
      </c>
      <c r="J5239" s="2">
        <v>0</v>
      </c>
      <c r="K5239" s="2">
        <v>499002</v>
      </c>
      <c r="L5239" t="s">
        <v>116</v>
      </c>
      <c r="M5239" s="3" t="b">
        <f>trust_funds5[[#This Row],[Contributions Outstanding (USD)]]=0</f>
        <v>1</v>
      </c>
      <c r="N5239" s="3" t="str">
        <f t="shared" si="405"/>
        <v>Outstanding</v>
      </c>
      <c r="O5239" s="3" t="str">
        <f t="shared" si="406"/>
        <v>High Contribution &amp; Recent</v>
      </c>
      <c r="P5239" s="3" t="str">
        <f t="shared" si="407"/>
        <v>Other</v>
      </c>
      <c r="Q5239" s="3" t="str">
        <f t="shared" si="408"/>
        <v>Other</v>
      </c>
      <c r="R5239" s="3" t="str">
        <f t="shared" si="409"/>
        <v>Not LCLS</v>
      </c>
      <c r="S5239" s="3" t="str" cm="1">
        <f t="array" ref="S5239">_xlfn.IFS(G5239 &gt; 5000000, "Very High", G5239 &gt; 1000000, "High", G5239 &gt; 500000, "Medium", TRUE, "Low")</f>
        <v>Very High</v>
      </c>
      <c r="T5239" s="3" t="str" cm="1">
        <f t="array" ref="T5239">_xlfn.IFS(B5239 &gt;= 2005, "Post-2005", B5239 &gt;= 2000, "2000-2004", TRUE, "Pre-2000")</f>
        <v>Post-2005</v>
      </c>
    </row>
    <row r="5240" spans="1:20" x14ac:dyDescent="0.85">
      <c r="A5240" s="1">
        <v>41164</v>
      </c>
      <c r="B5240" t="s">
        <v>4054</v>
      </c>
      <c r="C5240" t="s">
        <v>6960</v>
      </c>
      <c r="D5240" t="s">
        <v>6961</v>
      </c>
      <c r="E5240" t="s">
        <v>119</v>
      </c>
      <c r="F5240" t="s">
        <v>120</v>
      </c>
      <c r="G5240" t="s">
        <v>121</v>
      </c>
      <c r="H5240">
        <v>2008</v>
      </c>
      <c r="I5240" s="2">
        <v>11025705.65</v>
      </c>
      <c r="J5240" s="2">
        <v>0</v>
      </c>
      <c r="K5240" s="2">
        <v>11025705.65</v>
      </c>
      <c r="L5240" t="s">
        <v>18</v>
      </c>
      <c r="M5240" s="3" t="b">
        <f>trust_funds5[[#This Row],[Contributions Outstanding (USD)]]=0</f>
        <v>1</v>
      </c>
      <c r="N5240" s="3" t="str">
        <f t="shared" si="405"/>
        <v>Outstanding</v>
      </c>
      <c r="O5240" s="3" t="str">
        <f t="shared" si="406"/>
        <v>High Contribution &amp; Recent</v>
      </c>
      <c r="P5240" s="3" t="str">
        <f t="shared" si="407"/>
        <v>Other</v>
      </c>
      <c r="Q5240" s="3" t="str">
        <f t="shared" si="408"/>
        <v>Other</v>
      </c>
      <c r="R5240" s="3" t="str">
        <f t="shared" si="409"/>
        <v>Not LCLS</v>
      </c>
      <c r="S5240" s="3" t="str" cm="1">
        <f t="array" ref="S5240">_xlfn.IFS(G5240 &gt; 5000000, "Very High", G5240 &gt; 1000000, "High", G5240 &gt; 500000, "Medium", TRUE, "Low")</f>
        <v>Very High</v>
      </c>
      <c r="T5240" s="3" t="str" cm="1">
        <f t="array" ref="T5240">_xlfn.IFS(B5240 &gt;= 2005, "Post-2005", B5240 &gt;= 2000, "2000-2004", TRUE, "Pre-2000")</f>
        <v>Post-2005</v>
      </c>
    </row>
    <row r="5241" spans="1:20" x14ac:dyDescent="0.85">
      <c r="A5241" s="1">
        <v>41164</v>
      </c>
      <c r="B5241" t="s">
        <v>883</v>
      </c>
      <c r="C5241" t="s">
        <v>6521</v>
      </c>
      <c r="D5241" t="s">
        <v>6522</v>
      </c>
      <c r="E5241" t="s">
        <v>293</v>
      </c>
      <c r="F5241" t="s">
        <v>294</v>
      </c>
      <c r="G5241" t="s">
        <v>4803</v>
      </c>
      <c r="H5241">
        <v>2008</v>
      </c>
      <c r="I5241" s="2">
        <v>2000000</v>
      </c>
      <c r="J5241" s="2">
        <v>0</v>
      </c>
      <c r="K5241" s="2">
        <v>2000000</v>
      </c>
      <c r="L5241" t="s">
        <v>116</v>
      </c>
      <c r="M5241" s="3" t="b">
        <f>trust_funds5[[#This Row],[Contributions Outstanding (USD)]]=0</f>
        <v>1</v>
      </c>
      <c r="N5241" s="3" t="str">
        <f t="shared" si="405"/>
        <v>Outstanding</v>
      </c>
      <c r="O5241" s="3" t="str">
        <f t="shared" si="406"/>
        <v>High Contribution &amp; Recent</v>
      </c>
      <c r="P5241" s="3" t="str">
        <f t="shared" si="407"/>
        <v>Other</v>
      </c>
      <c r="Q5241" s="3" t="str">
        <f t="shared" si="408"/>
        <v>Other</v>
      </c>
      <c r="R5241" s="3" t="str">
        <f t="shared" si="409"/>
        <v>Not LCLS</v>
      </c>
      <c r="S5241" s="3" t="str" cm="1">
        <f t="array" ref="S5241">_xlfn.IFS(G5241 &gt; 5000000, "Very High", G5241 &gt; 1000000, "High", G5241 &gt; 500000, "Medium", TRUE, "Low")</f>
        <v>Very High</v>
      </c>
      <c r="T5241" s="3" t="str" cm="1">
        <f t="array" ref="T5241">_xlfn.IFS(B5241 &gt;= 2005, "Post-2005", B5241 &gt;= 2000, "2000-2004", TRUE, "Pre-2000")</f>
        <v>Post-2005</v>
      </c>
    </row>
    <row r="5242" spans="1:20" x14ac:dyDescent="0.85">
      <c r="A5242" s="1">
        <v>41164</v>
      </c>
      <c r="B5242" t="s">
        <v>883</v>
      </c>
      <c r="C5242" t="s">
        <v>6521</v>
      </c>
      <c r="D5242" t="s">
        <v>6522</v>
      </c>
      <c r="E5242" t="s">
        <v>260</v>
      </c>
      <c r="F5242" t="s">
        <v>261</v>
      </c>
      <c r="H5242">
        <v>2008</v>
      </c>
      <c r="I5242" s="2">
        <v>10000000</v>
      </c>
      <c r="J5242" s="2">
        <v>0</v>
      </c>
      <c r="K5242" s="2">
        <v>10000000</v>
      </c>
      <c r="L5242" t="s">
        <v>116</v>
      </c>
      <c r="M5242" s="3" t="b">
        <f>trust_funds5[[#This Row],[Contributions Outstanding (USD)]]=0</f>
        <v>1</v>
      </c>
      <c r="N5242" s="3" t="str">
        <f t="shared" si="405"/>
        <v>Outstanding</v>
      </c>
      <c r="O5242" s="3" t="str">
        <f t="shared" si="406"/>
        <v>High Contribution &amp; Recent</v>
      </c>
      <c r="P5242" s="3" t="str">
        <f t="shared" si="407"/>
        <v>Other</v>
      </c>
      <c r="Q5242" s="3" t="str">
        <f t="shared" si="408"/>
        <v>Other</v>
      </c>
      <c r="R5242" s="3" t="str">
        <f t="shared" si="409"/>
        <v>Not LCLS</v>
      </c>
      <c r="S5242" s="3" t="str" cm="1">
        <f t="array" ref="S5242">_xlfn.IFS(G5242 &gt; 5000000, "Very High", G5242 &gt; 1000000, "High", G5242 &gt; 500000, "Medium", TRUE, "Low")</f>
        <v>Low</v>
      </c>
      <c r="T5242" s="3" t="str" cm="1">
        <f t="array" ref="T5242">_xlfn.IFS(B5242 &gt;= 2005, "Post-2005", B5242 &gt;= 2000, "2000-2004", TRUE, "Pre-2000")</f>
        <v>Post-2005</v>
      </c>
    </row>
    <row r="5243" spans="1:20" x14ac:dyDescent="0.85">
      <c r="A5243" s="1">
        <v>41164</v>
      </c>
      <c r="B5243" t="s">
        <v>883</v>
      </c>
      <c r="C5243" t="s">
        <v>6962</v>
      </c>
      <c r="D5243" t="s">
        <v>6963</v>
      </c>
      <c r="E5243" t="s">
        <v>2863</v>
      </c>
      <c r="F5243" t="s">
        <v>2864</v>
      </c>
      <c r="G5243" t="s">
        <v>6964</v>
      </c>
      <c r="H5243">
        <v>2008</v>
      </c>
      <c r="I5243" s="2">
        <v>110645696.67</v>
      </c>
      <c r="J5243" s="2">
        <v>0</v>
      </c>
      <c r="K5243" s="2">
        <v>110645696.67</v>
      </c>
      <c r="L5243" t="s">
        <v>116</v>
      </c>
      <c r="M5243" s="3" t="b">
        <f>trust_funds5[[#This Row],[Contributions Outstanding (USD)]]=0</f>
        <v>1</v>
      </c>
      <c r="N5243" s="3" t="str">
        <f t="shared" si="405"/>
        <v>Outstanding</v>
      </c>
      <c r="O5243" s="3" t="str">
        <f t="shared" si="406"/>
        <v>High Contribution &amp; Recent</v>
      </c>
      <c r="P5243" s="3" t="str">
        <f t="shared" si="407"/>
        <v>Other</v>
      </c>
      <c r="Q5243" s="3" t="str">
        <f t="shared" si="408"/>
        <v>Other</v>
      </c>
      <c r="R5243" s="3" t="str">
        <f t="shared" si="409"/>
        <v>Not LCLS</v>
      </c>
      <c r="S5243" s="3" t="str" cm="1">
        <f t="array" ref="S5243">_xlfn.IFS(G5243 &gt; 5000000, "Very High", G5243 &gt; 1000000, "High", G5243 &gt; 500000, "Medium", TRUE, "Low")</f>
        <v>Very High</v>
      </c>
      <c r="T5243" s="3" t="str" cm="1">
        <f t="array" ref="T5243">_xlfn.IFS(B5243 &gt;= 2005, "Post-2005", B5243 &gt;= 2000, "2000-2004", TRUE, "Pre-2000")</f>
        <v>Post-2005</v>
      </c>
    </row>
    <row r="5244" spans="1:20" x14ac:dyDescent="0.85">
      <c r="A5244" s="1">
        <v>41164</v>
      </c>
      <c r="B5244" t="s">
        <v>90</v>
      </c>
      <c r="C5244" t="s">
        <v>6965</v>
      </c>
      <c r="D5244" t="s">
        <v>6966</v>
      </c>
      <c r="E5244" t="s">
        <v>85</v>
      </c>
      <c r="F5244" t="s">
        <v>86</v>
      </c>
      <c r="G5244" t="s">
        <v>5463</v>
      </c>
      <c r="H5244">
        <v>2008</v>
      </c>
      <c r="I5244" s="2">
        <v>2201454.91</v>
      </c>
      <c r="J5244" s="2">
        <v>0</v>
      </c>
      <c r="K5244" s="2">
        <v>2201454.91</v>
      </c>
      <c r="L5244" t="s">
        <v>18</v>
      </c>
      <c r="M5244" s="3" t="b">
        <f>trust_funds5[[#This Row],[Contributions Outstanding (USD)]]=0</f>
        <v>1</v>
      </c>
      <c r="N5244" s="3" t="str">
        <f t="shared" si="405"/>
        <v>Outstanding</v>
      </c>
      <c r="O5244" s="3" t="str">
        <f t="shared" si="406"/>
        <v>High Contribution &amp; Recent</v>
      </c>
      <c r="P5244" s="3" t="str">
        <f t="shared" si="407"/>
        <v>Other</v>
      </c>
      <c r="Q5244" s="3" t="str">
        <f t="shared" si="408"/>
        <v>Other</v>
      </c>
      <c r="R5244" s="3" t="str">
        <f t="shared" si="409"/>
        <v>Not LCLS</v>
      </c>
      <c r="S5244" s="3" t="str" cm="1">
        <f t="array" ref="S5244">_xlfn.IFS(G5244 &gt; 5000000, "Very High", G5244 &gt; 1000000, "High", G5244 &gt; 500000, "Medium", TRUE, "Low")</f>
        <v>Very High</v>
      </c>
      <c r="T5244" s="3" t="str" cm="1">
        <f t="array" ref="T5244">_xlfn.IFS(B5244 &gt;= 2005, "Post-2005", B5244 &gt;= 2000, "2000-2004", TRUE, "Pre-2000")</f>
        <v>Post-2005</v>
      </c>
    </row>
    <row r="5245" spans="1:20" x14ac:dyDescent="0.85">
      <c r="A5245" s="1">
        <v>41164</v>
      </c>
      <c r="B5245" t="s">
        <v>90</v>
      </c>
      <c r="C5245" t="s">
        <v>6967</v>
      </c>
      <c r="D5245" t="s">
        <v>6968</v>
      </c>
      <c r="E5245" t="s">
        <v>42</v>
      </c>
      <c r="F5245" t="s">
        <v>43</v>
      </c>
      <c r="G5245" t="s">
        <v>44</v>
      </c>
      <c r="H5245">
        <v>2008</v>
      </c>
      <c r="I5245" s="2">
        <v>2523636.54</v>
      </c>
      <c r="J5245" s="2">
        <v>0</v>
      </c>
      <c r="K5245" s="2">
        <v>2523636.54</v>
      </c>
      <c r="L5245" t="s">
        <v>116</v>
      </c>
      <c r="M5245" s="3" t="b">
        <f>trust_funds5[[#This Row],[Contributions Outstanding (USD)]]=0</f>
        <v>1</v>
      </c>
      <c r="N5245" s="3" t="str">
        <f t="shared" si="405"/>
        <v>Outstanding</v>
      </c>
      <c r="O5245" s="3" t="str">
        <f t="shared" si="406"/>
        <v>High Contribution &amp; Recent</v>
      </c>
      <c r="P5245" s="3" t="str">
        <f t="shared" si="407"/>
        <v>Other</v>
      </c>
      <c r="Q5245" s="3" t="str">
        <f t="shared" si="408"/>
        <v>Other</v>
      </c>
      <c r="R5245" s="3" t="str">
        <f t="shared" si="409"/>
        <v>Not LCLS</v>
      </c>
      <c r="S5245" s="3" t="str" cm="1">
        <f t="array" ref="S5245">_xlfn.IFS(G5245 &gt; 5000000, "Very High", G5245 &gt; 1000000, "High", G5245 &gt; 500000, "Medium", TRUE, "Low")</f>
        <v>Very High</v>
      </c>
      <c r="T5245" s="3" t="str" cm="1">
        <f t="array" ref="T5245">_xlfn.IFS(B5245 &gt;= 2005, "Post-2005", B5245 &gt;= 2000, "2000-2004", TRUE, "Pre-2000")</f>
        <v>Post-2005</v>
      </c>
    </row>
    <row r="5246" spans="1:20" x14ac:dyDescent="0.85">
      <c r="A5246" s="1">
        <v>41164</v>
      </c>
      <c r="B5246" t="s">
        <v>90</v>
      </c>
      <c r="C5246" t="s">
        <v>6535</v>
      </c>
      <c r="D5246" t="s">
        <v>6536</v>
      </c>
      <c r="E5246" t="s">
        <v>119</v>
      </c>
      <c r="F5246" t="s">
        <v>120</v>
      </c>
      <c r="G5246" t="s">
        <v>121</v>
      </c>
      <c r="H5246">
        <v>2008</v>
      </c>
      <c r="I5246" s="2">
        <v>761583</v>
      </c>
      <c r="J5246" s="2">
        <v>0</v>
      </c>
      <c r="K5246" s="2">
        <v>761583</v>
      </c>
      <c r="L5246" t="s">
        <v>116</v>
      </c>
      <c r="M5246" s="3" t="b">
        <f>trust_funds5[[#This Row],[Contributions Outstanding (USD)]]=0</f>
        <v>1</v>
      </c>
      <c r="N5246" s="3" t="str">
        <f t="shared" si="405"/>
        <v>Outstanding</v>
      </c>
      <c r="O5246" s="3" t="str">
        <f t="shared" si="406"/>
        <v>High Contribution &amp; Recent</v>
      </c>
      <c r="P5246" s="3" t="str">
        <f t="shared" si="407"/>
        <v>Other</v>
      </c>
      <c r="Q5246" s="3" t="str">
        <f t="shared" si="408"/>
        <v>Other</v>
      </c>
      <c r="R5246" s="3" t="str">
        <f t="shared" si="409"/>
        <v>Not LCLS</v>
      </c>
      <c r="S5246" s="3" t="str" cm="1">
        <f t="array" ref="S5246">_xlfn.IFS(G5246 &gt; 5000000, "Very High", G5246 &gt; 1000000, "High", G5246 &gt; 500000, "Medium", TRUE, "Low")</f>
        <v>Very High</v>
      </c>
      <c r="T5246" s="3" t="str" cm="1">
        <f t="array" ref="T5246">_xlfn.IFS(B5246 &gt;= 2005, "Post-2005", B5246 &gt;= 2000, "2000-2004", TRUE, "Pre-2000")</f>
        <v>Post-2005</v>
      </c>
    </row>
    <row r="5247" spans="1:20" x14ac:dyDescent="0.85">
      <c r="A5247" s="1">
        <v>41164</v>
      </c>
      <c r="B5247" t="s">
        <v>90</v>
      </c>
      <c r="C5247" t="s">
        <v>6535</v>
      </c>
      <c r="D5247" t="s">
        <v>6536</v>
      </c>
      <c r="E5247" t="s">
        <v>93</v>
      </c>
      <c r="F5247" t="s">
        <v>94</v>
      </c>
      <c r="H5247">
        <v>2008</v>
      </c>
      <c r="I5247" s="2">
        <v>962000</v>
      </c>
      <c r="J5247" s="2">
        <v>0</v>
      </c>
      <c r="K5247" s="2">
        <v>962000</v>
      </c>
      <c r="L5247" t="s">
        <v>116</v>
      </c>
      <c r="M5247" s="3" t="b">
        <f>trust_funds5[[#This Row],[Contributions Outstanding (USD)]]=0</f>
        <v>1</v>
      </c>
      <c r="N5247" s="3" t="str">
        <f t="shared" si="405"/>
        <v>Outstanding</v>
      </c>
      <c r="O5247" s="3" t="str">
        <f t="shared" si="406"/>
        <v>High Contribution &amp; Recent</v>
      </c>
      <c r="P5247" s="3" t="str">
        <f t="shared" si="407"/>
        <v>Other</v>
      </c>
      <c r="Q5247" s="3" t="str">
        <f t="shared" si="408"/>
        <v>Other</v>
      </c>
      <c r="R5247" s="3" t="str">
        <f t="shared" si="409"/>
        <v>Not LCLS</v>
      </c>
      <c r="S5247" s="3" t="str" cm="1">
        <f t="array" ref="S5247">_xlfn.IFS(G5247 &gt; 5000000, "Very High", G5247 &gt; 1000000, "High", G5247 &gt; 500000, "Medium", TRUE, "Low")</f>
        <v>Low</v>
      </c>
      <c r="T5247" s="3" t="str" cm="1">
        <f t="array" ref="T5247">_xlfn.IFS(B5247 &gt;= 2005, "Post-2005", B5247 &gt;= 2000, "2000-2004", TRUE, "Pre-2000")</f>
        <v>Post-2005</v>
      </c>
    </row>
    <row r="5248" spans="1:20" x14ac:dyDescent="0.85">
      <c r="A5248" s="1">
        <v>41164</v>
      </c>
      <c r="B5248" t="s">
        <v>6191</v>
      </c>
      <c r="C5248" t="s">
        <v>6969</v>
      </c>
      <c r="D5248" t="s">
        <v>6970</v>
      </c>
      <c r="E5248" t="s">
        <v>42</v>
      </c>
      <c r="F5248" t="s">
        <v>43</v>
      </c>
      <c r="G5248" t="s">
        <v>44</v>
      </c>
      <c r="H5248">
        <v>2008</v>
      </c>
      <c r="I5248" s="2">
        <v>393933.43</v>
      </c>
      <c r="J5248" s="2">
        <v>0</v>
      </c>
      <c r="K5248" s="2">
        <v>393933.43</v>
      </c>
      <c r="L5248" t="s">
        <v>116</v>
      </c>
      <c r="M5248" s="3" t="b">
        <f>trust_funds5[[#This Row],[Contributions Outstanding (USD)]]=0</f>
        <v>1</v>
      </c>
      <c r="N5248" s="3" t="str">
        <f t="shared" si="405"/>
        <v>Outstanding</v>
      </c>
      <c r="O5248" s="3" t="str">
        <f t="shared" si="406"/>
        <v>High Contribution &amp; Recent</v>
      </c>
      <c r="P5248" s="3" t="str">
        <f t="shared" si="407"/>
        <v>Other</v>
      </c>
      <c r="Q5248" s="3" t="str">
        <f t="shared" si="408"/>
        <v>Other</v>
      </c>
      <c r="R5248" s="3" t="str">
        <f t="shared" si="409"/>
        <v>Not LCLS</v>
      </c>
      <c r="S5248" s="3" t="str" cm="1">
        <f t="array" ref="S5248">_xlfn.IFS(G5248 &gt; 5000000, "Very High", G5248 &gt; 1000000, "High", G5248 &gt; 500000, "Medium", TRUE, "Low")</f>
        <v>Very High</v>
      </c>
      <c r="T5248" s="3" t="str" cm="1">
        <f t="array" ref="T5248">_xlfn.IFS(B5248 &gt;= 2005, "Post-2005", B5248 &gt;= 2000, "2000-2004", TRUE, "Pre-2000")</f>
        <v>Post-2005</v>
      </c>
    </row>
    <row r="5249" spans="1:20" x14ac:dyDescent="0.85">
      <c r="A5249" s="1">
        <v>41164</v>
      </c>
      <c r="B5249" t="s">
        <v>1502</v>
      </c>
      <c r="C5249" t="s">
        <v>6537</v>
      </c>
      <c r="D5249" t="s">
        <v>6538</v>
      </c>
      <c r="E5249" t="s">
        <v>2863</v>
      </c>
      <c r="F5249" t="s">
        <v>2864</v>
      </c>
      <c r="G5249" t="s">
        <v>3051</v>
      </c>
      <c r="H5249">
        <v>2008</v>
      </c>
      <c r="I5249" s="2">
        <v>1968225</v>
      </c>
      <c r="J5249" s="2">
        <v>0</v>
      </c>
      <c r="K5249" s="2">
        <v>1968225</v>
      </c>
      <c r="L5249" t="s">
        <v>116</v>
      </c>
      <c r="M5249" s="3" t="b">
        <f>trust_funds5[[#This Row],[Contributions Outstanding (USD)]]=0</f>
        <v>1</v>
      </c>
      <c r="N5249" s="3" t="str">
        <f t="shared" si="405"/>
        <v>Outstanding</v>
      </c>
      <c r="O5249" s="3" t="str">
        <f t="shared" si="406"/>
        <v>High Contribution &amp; Recent</v>
      </c>
      <c r="P5249" s="3" t="str">
        <f t="shared" si="407"/>
        <v>Other</v>
      </c>
      <c r="Q5249" s="3" t="str">
        <f t="shared" si="408"/>
        <v>Other</v>
      </c>
      <c r="R5249" s="3" t="str">
        <f t="shared" si="409"/>
        <v>Not LCLS</v>
      </c>
      <c r="S5249" s="3" t="str" cm="1">
        <f t="array" ref="S5249">_xlfn.IFS(G5249 &gt; 5000000, "Very High", G5249 &gt; 1000000, "High", G5249 &gt; 500000, "Medium", TRUE, "Low")</f>
        <v>Very High</v>
      </c>
      <c r="T5249" s="3" t="str" cm="1">
        <f t="array" ref="T5249">_xlfn.IFS(B5249 &gt;= 2005, "Post-2005", B5249 &gt;= 2000, "2000-2004", TRUE, "Pre-2000")</f>
        <v>Post-2005</v>
      </c>
    </row>
    <row r="5250" spans="1:20" x14ac:dyDescent="0.85">
      <c r="A5250" s="1">
        <v>41164</v>
      </c>
      <c r="B5250" t="s">
        <v>6971</v>
      </c>
      <c r="C5250" t="s">
        <v>6972</v>
      </c>
      <c r="D5250" t="s">
        <v>6973</v>
      </c>
      <c r="E5250" t="s">
        <v>2863</v>
      </c>
      <c r="F5250" t="s">
        <v>2864</v>
      </c>
      <c r="G5250" t="s">
        <v>2865</v>
      </c>
      <c r="H5250">
        <v>2008</v>
      </c>
      <c r="I5250" s="2">
        <v>14877200</v>
      </c>
      <c r="J5250" s="2">
        <v>0</v>
      </c>
      <c r="K5250" s="2">
        <v>14877200</v>
      </c>
      <c r="L5250" t="s">
        <v>116</v>
      </c>
      <c r="M5250" s="3" t="b">
        <f>trust_funds5[[#This Row],[Contributions Outstanding (USD)]]=0</f>
        <v>1</v>
      </c>
      <c r="N5250" s="3" t="str">
        <f t="shared" ref="N5250:N5313" si="410">IF(D5250 &gt; 0, "Outstanding", "No Outstanding")</f>
        <v>Outstanding</v>
      </c>
      <c r="O5250" s="3" t="str">
        <f t="shared" ref="O5250:O5313" si="411">IF(AND(C5250 &gt; 1000000, B5250 &gt; 2000), "High Contribution &amp; Recent", "Other")</f>
        <v>High Contribution &amp; Recent</v>
      </c>
      <c r="P5250" s="3" t="str">
        <f t="shared" ref="P5250:P5313" si="412">IF(AND(B5250 = 2000, E5250 = "Canada"), "Year 2000, Canada", "Other")</f>
        <v>Other</v>
      </c>
      <c r="Q5250" s="3" t="str">
        <f t="shared" ref="Q5250:Q5313" si="413">IF(OR(E5250 = "Canada", E5250 = "Sweden"), "Canada or Sweden", "Other")</f>
        <v>Other</v>
      </c>
      <c r="R5250" s="3" t="str">
        <f t="shared" ref="R5250:R5313" si="414">IF(NOT(F5250 = "LCLS"), "Not LCLS", "LCLS")</f>
        <v>Not LCLS</v>
      </c>
      <c r="S5250" s="3" t="str" cm="1">
        <f t="array" ref="S5250">_xlfn.IFS(G5250 &gt; 5000000, "Very High", G5250 &gt; 1000000, "High", G5250 &gt; 500000, "Medium", TRUE, "Low")</f>
        <v>Very High</v>
      </c>
      <c r="T5250" s="3" t="str" cm="1">
        <f t="array" ref="T5250">_xlfn.IFS(B5250 &gt;= 2005, "Post-2005", B5250 &gt;= 2000, "2000-2004", TRUE, "Pre-2000")</f>
        <v>Post-2005</v>
      </c>
    </row>
    <row r="5251" spans="1:20" x14ac:dyDescent="0.85">
      <c r="A5251" s="1">
        <v>41164</v>
      </c>
      <c r="B5251" t="s">
        <v>6191</v>
      </c>
      <c r="C5251" t="s">
        <v>6974</v>
      </c>
      <c r="D5251" t="s">
        <v>6975</v>
      </c>
      <c r="E5251" t="s">
        <v>2863</v>
      </c>
      <c r="F5251" t="s">
        <v>2864</v>
      </c>
      <c r="G5251" t="s">
        <v>2865</v>
      </c>
      <c r="H5251">
        <v>2008</v>
      </c>
      <c r="I5251" s="2">
        <v>3210400.77</v>
      </c>
      <c r="J5251" s="2">
        <v>200595.47</v>
      </c>
      <c r="K5251" s="2">
        <v>3410996.24</v>
      </c>
      <c r="L5251" t="s">
        <v>116</v>
      </c>
      <c r="M5251" s="3" t="b">
        <f>trust_funds5[[#This Row],[Contributions Outstanding (USD)]]=0</f>
        <v>0</v>
      </c>
      <c r="N5251" s="3" t="str">
        <f t="shared" si="410"/>
        <v>Outstanding</v>
      </c>
      <c r="O5251" s="3" t="str">
        <f t="shared" si="411"/>
        <v>High Contribution &amp; Recent</v>
      </c>
      <c r="P5251" s="3" t="str">
        <f t="shared" si="412"/>
        <v>Other</v>
      </c>
      <c r="Q5251" s="3" t="str">
        <f t="shared" si="413"/>
        <v>Other</v>
      </c>
      <c r="R5251" s="3" t="str">
        <f t="shared" si="414"/>
        <v>Not LCLS</v>
      </c>
      <c r="S5251" s="3" t="str" cm="1">
        <f t="array" ref="S5251">_xlfn.IFS(G5251 &gt; 5000000, "Very High", G5251 &gt; 1000000, "High", G5251 &gt; 500000, "Medium", TRUE, "Low")</f>
        <v>Very High</v>
      </c>
      <c r="T5251" s="3" t="str" cm="1">
        <f t="array" ref="T5251">_xlfn.IFS(B5251 &gt;= 2005, "Post-2005", B5251 &gt;= 2000, "2000-2004", TRUE, "Pre-2000")</f>
        <v>Post-2005</v>
      </c>
    </row>
    <row r="5252" spans="1:20" x14ac:dyDescent="0.85">
      <c r="A5252" s="1">
        <v>41164</v>
      </c>
      <c r="B5252" t="s">
        <v>6539</v>
      </c>
      <c r="C5252" t="s">
        <v>6540</v>
      </c>
      <c r="D5252" t="s">
        <v>6541</v>
      </c>
      <c r="E5252" t="s">
        <v>264</v>
      </c>
      <c r="F5252" t="s">
        <v>265</v>
      </c>
      <c r="G5252" t="s">
        <v>266</v>
      </c>
      <c r="H5252">
        <v>2008</v>
      </c>
      <c r="I5252" s="2">
        <v>29356</v>
      </c>
      <c r="J5252" s="2">
        <v>0</v>
      </c>
      <c r="K5252" s="2">
        <v>29356</v>
      </c>
      <c r="L5252" t="s">
        <v>116</v>
      </c>
      <c r="M5252" s="3" t="b">
        <f>trust_funds5[[#This Row],[Contributions Outstanding (USD)]]=0</f>
        <v>1</v>
      </c>
      <c r="N5252" s="3" t="str">
        <f t="shared" si="410"/>
        <v>Outstanding</v>
      </c>
      <c r="O5252" s="3" t="str">
        <f t="shared" si="411"/>
        <v>High Contribution &amp; Recent</v>
      </c>
      <c r="P5252" s="3" t="str">
        <f t="shared" si="412"/>
        <v>Other</v>
      </c>
      <c r="Q5252" s="3" t="str">
        <f t="shared" si="413"/>
        <v>Other</v>
      </c>
      <c r="R5252" s="3" t="str">
        <f t="shared" si="414"/>
        <v>Not LCLS</v>
      </c>
      <c r="S5252" s="3" t="str" cm="1">
        <f t="array" ref="S5252">_xlfn.IFS(G5252 &gt; 5000000, "Very High", G5252 &gt; 1000000, "High", G5252 &gt; 500000, "Medium", TRUE, "Low")</f>
        <v>Very High</v>
      </c>
      <c r="T5252" s="3" t="str" cm="1">
        <f t="array" ref="T5252">_xlfn.IFS(B5252 &gt;= 2005, "Post-2005", B5252 &gt;= 2000, "2000-2004", TRUE, "Pre-2000")</f>
        <v>Post-2005</v>
      </c>
    </row>
    <row r="5253" spans="1:20" x14ac:dyDescent="0.85">
      <c r="A5253" s="1">
        <v>41164</v>
      </c>
      <c r="B5253" t="s">
        <v>6539</v>
      </c>
      <c r="C5253" t="s">
        <v>6540</v>
      </c>
      <c r="D5253" t="s">
        <v>6541</v>
      </c>
      <c r="E5253" t="s">
        <v>293</v>
      </c>
      <c r="F5253" t="s">
        <v>294</v>
      </c>
      <c r="G5253" t="s">
        <v>4803</v>
      </c>
      <c r="H5253">
        <v>2008</v>
      </c>
      <c r="I5253" s="2">
        <v>26366.03</v>
      </c>
      <c r="J5253" s="2">
        <v>0</v>
      </c>
      <c r="K5253" s="2">
        <v>26366.03</v>
      </c>
      <c r="L5253" t="s">
        <v>116</v>
      </c>
      <c r="M5253" s="3" t="b">
        <f>trust_funds5[[#This Row],[Contributions Outstanding (USD)]]=0</f>
        <v>1</v>
      </c>
      <c r="N5253" s="3" t="str">
        <f t="shared" si="410"/>
        <v>Outstanding</v>
      </c>
      <c r="O5253" s="3" t="str">
        <f t="shared" si="411"/>
        <v>High Contribution &amp; Recent</v>
      </c>
      <c r="P5253" s="3" t="str">
        <f t="shared" si="412"/>
        <v>Other</v>
      </c>
      <c r="Q5253" s="3" t="str">
        <f t="shared" si="413"/>
        <v>Other</v>
      </c>
      <c r="R5253" s="3" t="str">
        <f t="shared" si="414"/>
        <v>Not LCLS</v>
      </c>
      <c r="S5253" s="3" t="str" cm="1">
        <f t="array" ref="S5253">_xlfn.IFS(G5253 &gt; 5000000, "Very High", G5253 &gt; 1000000, "High", G5253 &gt; 500000, "Medium", TRUE, "Low")</f>
        <v>Very High</v>
      </c>
      <c r="T5253" s="3" t="str" cm="1">
        <f t="array" ref="T5253">_xlfn.IFS(B5253 &gt;= 2005, "Post-2005", B5253 &gt;= 2000, "2000-2004", TRUE, "Pre-2000")</f>
        <v>Post-2005</v>
      </c>
    </row>
    <row r="5254" spans="1:20" x14ac:dyDescent="0.85">
      <c r="A5254" s="1">
        <v>41164</v>
      </c>
      <c r="B5254" t="s">
        <v>6539</v>
      </c>
      <c r="C5254" t="s">
        <v>6540</v>
      </c>
      <c r="D5254" t="s">
        <v>6541</v>
      </c>
      <c r="E5254" t="s">
        <v>102</v>
      </c>
      <c r="F5254" t="s">
        <v>103</v>
      </c>
      <c r="G5254" t="s">
        <v>104</v>
      </c>
      <c r="H5254">
        <v>2008</v>
      </c>
      <c r="I5254" s="2">
        <v>93323.199999999997</v>
      </c>
      <c r="J5254" s="2">
        <v>0</v>
      </c>
      <c r="K5254" s="2">
        <v>93323.199999999997</v>
      </c>
      <c r="L5254" t="s">
        <v>116</v>
      </c>
      <c r="M5254" s="3" t="b">
        <f>trust_funds5[[#This Row],[Contributions Outstanding (USD)]]=0</f>
        <v>1</v>
      </c>
      <c r="N5254" s="3" t="str">
        <f t="shared" si="410"/>
        <v>Outstanding</v>
      </c>
      <c r="O5254" s="3" t="str">
        <f t="shared" si="411"/>
        <v>High Contribution &amp; Recent</v>
      </c>
      <c r="P5254" s="3" t="str">
        <f t="shared" si="412"/>
        <v>Other</v>
      </c>
      <c r="Q5254" s="3" t="str">
        <f t="shared" si="413"/>
        <v>Other</v>
      </c>
      <c r="R5254" s="3" t="str">
        <f t="shared" si="414"/>
        <v>Not LCLS</v>
      </c>
      <c r="S5254" s="3" t="str" cm="1">
        <f t="array" ref="S5254">_xlfn.IFS(G5254 &gt; 5000000, "Very High", G5254 &gt; 1000000, "High", G5254 &gt; 500000, "Medium", TRUE, "Low")</f>
        <v>Very High</v>
      </c>
      <c r="T5254" s="3" t="str" cm="1">
        <f t="array" ref="T5254">_xlfn.IFS(B5254 &gt;= 2005, "Post-2005", B5254 &gt;= 2000, "2000-2004", TRUE, "Pre-2000")</f>
        <v>Post-2005</v>
      </c>
    </row>
    <row r="5255" spans="1:20" x14ac:dyDescent="0.85">
      <c r="A5255" s="1">
        <v>41164</v>
      </c>
      <c r="B5255" t="s">
        <v>6539</v>
      </c>
      <c r="C5255" t="s">
        <v>6540</v>
      </c>
      <c r="D5255" t="s">
        <v>6541</v>
      </c>
      <c r="E5255" t="s">
        <v>119</v>
      </c>
      <c r="F5255" t="s">
        <v>120</v>
      </c>
      <c r="G5255" t="s">
        <v>6458</v>
      </c>
      <c r="H5255">
        <v>2008</v>
      </c>
      <c r="I5255" s="2">
        <v>63974.61</v>
      </c>
      <c r="J5255" s="2">
        <v>0</v>
      </c>
      <c r="K5255" s="2">
        <v>63974.61</v>
      </c>
      <c r="L5255" t="s">
        <v>116</v>
      </c>
      <c r="M5255" s="3" t="b">
        <f>trust_funds5[[#This Row],[Contributions Outstanding (USD)]]=0</f>
        <v>1</v>
      </c>
      <c r="N5255" s="3" t="str">
        <f t="shared" si="410"/>
        <v>Outstanding</v>
      </c>
      <c r="O5255" s="3" t="str">
        <f t="shared" si="411"/>
        <v>High Contribution &amp; Recent</v>
      </c>
      <c r="P5255" s="3" t="str">
        <f t="shared" si="412"/>
        <v>Other</v>
      </c>
      <c r="Q5255" s="3" t="str">
        <f t="shared" si="413"/>
        <v>Other</v>
      </c>
      <c r="R5255" s="3" t="str">
        <f t="shared" si="414"/>
        <v>Not LCLS</v>
      </c>
      <c r="S5255" s="3" t="str" cm="1">
        <f t="array" ref="S5255">_xlfn.IFS(G5255 &gt; 5000000, "Very High", G5255 &gt; 1000000, "High", G5255 &gt; 500000, "Medium", TRUE, "Low")</f>
        <v>Very High</v>
      </c>
      <c r="T5255" s="3" t="str" cm="1">
        <f t="array" ref="T5255">_xlfn.IFS(B5255 &gt;= 2005, "Post-2005", B5255 &gt;= 2000, "2000-2004", TRUE, "Pre-2000")</f>
        <v>Post-2005</v>
      </c>
    </row>
    <row r="5256" spans="1:20" x14ac:dyDescent="0.85">
      <c r="A5256" s="1">
        <v>41164</v>
      </c>
      <c r="B5256" t="s">
        <v>5722</v>
      </c>
      <c r="C5256" t="s">
        <v>6057</v>
      </c>
      <c r="D5256" t="s">
        <v>6058</v>
      </c>
      <c r="E5256" t="s">
        <v>85</v>
      </c>
      <c r="F5256" t="s">
        <v>86</v>
      </c>
      <c r="G5256" t="s">
        <v>87</v>
      </c>
      <c r="H5256">
        <v>2008</v>
      </c>
      <c r="I5256" s="2">
        <v>13759345.66</v>
      </c>
      <c r="J5256" s="2">
        <v>0</v>
      </c>
      <c r="K5256" s="2">
        <v>13759345.66</v>
      </c>
      <c r="L5256" t="s">
        <v>18</v>
      </c>
      <c r="M5256" s="3" t="b">
        <f>trust_funds5[[#This Row],[Contributions Outstanding (USD)]]=0</f>
        <v>1</v>
      </c>
      <c r="N5256" s="3" t="str">
        <f t="shared" si="410"/>
        <v>Outstanding</v>
      </c>
      <c r="O5256" s="3" t="str">
        <f t="shared" si="411"/>
        <v>High Contribution &amp; Recent</v>
      </c>
      <c r="P5256" s="3" t="str">
        <f t="shared" si="412"/>
        <v>Other</v>
      </c>
      <c r="Q5256" s="3" t="str">
        <f t="shared" si="413"/>
        <v>Other</v>
      </c>
      <c r="R5256" s="3" t="str">
        <f t="shared" si="414"/>
        <v>Not LCLS</v>
      </c>
      <c r="S5256" s="3" t="str" cm="1">
        <f t="array" ref="S5256">_xlfn.IFS(G5256 &gt; 5000000, "Very High", G5256 &gt; 1000000, "High", G5256 &gt; 500000, "Medium", TRUE, "Low")</f>
        <v>Very High</v>
      </c>
      <c r="T5256" s="3" t="str" cm="1">
        <f t="array" ref="T5256">_xlfn.IFS(B5256 &gt;= 2005, "Post-2005", B5256 &gt;= 2000, "2000-2004", TRUE, "Pre-2000")</f>
        <v>Post-2005</v>
      </c>
    </row>
    <row r="5257" spans="1:20" x14ac:dyDescent="0.85">
      <c r="A5257" s="1">
        <v>41164</v>
      </c>
      <c r="B5257" t="s">
        <v>90</v>
      </c>
      <c r="C5257" t="s">
        <v>6976</v>
      </c>
      <c r="D5257" t="s">
        <v>6977</v>
      </c>
      <c r="E5257" t="s">
        <v>119</v>
      </c>
      <c r="F5257" t="s">
        <v>120</v>
      </c>
      <c r="G5257" t="s">
        <v>121</v>
      </c>
      <c r="H5257">
        <v>2008</v>
      </c>
      <c r="I5257" s="2">
        <v>447168</v>
      </c>
      <c r="J5257" s="2">
        <v>0</v>
      </c>
      <c r="K5257" s="2">
        <v>447168</v>
      </c>
      <c r="L5257" t="s">
        <v>18</v>
      </c>
      <c r="M5257" s="3" t="b">
        <f>trust_funds5[[#This Row],[Contributions Outstanding (USD)]]=0</f>
        <v>1</v>
      </c>
      <c r="N5257" s="3" t="str">
        <f t="shared" si="410"/>
        <v>Outstanding</v>
      </c>
      <c r="O5257" s="3" t="str">
        <f t="shared" si="411"/>
        <v>High Contribution &amp; Recent</v>
      </c>
      <c r="P5257" s="3" t="str">
        <f t="shared" si="412"/>
        <v>Other</v>
      </c>
      <c r="Q5257" s="3" t="str">
        <f t="shared" si="413"/>
        <v>Other</v>
      </c>
      <c r="R5257" s="3" t="str">
        <f t="shared" si="414"/>
        <v>Not LCLS</v>
      </c>
      <c r="S5257" s="3" t="str" cm="1">
        <f t="array" ref="S5257">_xlfn.IFS(G5257 &gt; 5000000, "Very High", G5257 &gt; 1000000, "High", G5257 &gt; 500000, "Medium", TRUE, "Low")</f>
        <v>Very High</v>
      </c>
      <c r="T5257" s="3" t="str" cm="1">
        <f t="array" ref="T5257">_xlfn.IFS(B5257 &gt;= 2005, "Post-2005", B5257 &gt;= 2000, "2000-2004", TRUE, "Pre-2000")</f>
        <v>Post-2005</v>
      </c>
    </row>
    <row r="5258" spans="1:20" x14ac:dyDescent="0.85">
      <c r="A5258" s="1">
        <v>41164</v>
      </c>
      <c r="B5258" t="s">
        <v>6191</v>
      </c>
      <c r="C5258" t="s">
        <v>6978</v>
      </c>
      <c r="D5258" t="s">
        <v>6979</v>
      </c>
      <c r="E5258" t="s">
        <v>56</v>
      </c>
      <c r="F5258" t="s">
        <v>57</v>
      </c>
      <c r="G5258" t="s">
        <v>58</v>
      </c>
      <c r="H5258">
        <v>2008</v>
      </c>
      <c r="I5258" s="2">
        <v>972600</v>
      </c>
      <c r="J5258" s="2">
        <v>0</v>
      </c>
      <c r="K5258" s="2">
        <v>972600</v>
      </c>
      <c r="L5258" t="s">
        <v>116</v>
      </c>
      <c r="M5258" s="3" t="b">
        <f>trust_funds5[[#This Row],[Contributions Outstanding (USD)]]=0</f>
        <v>1</v>
      </c>
      <c r="N5258" s="3" t="str">
        <f t="shared" si="410"/>
        <v>Outstanding</v>
      </c>
      <c r="O5258" s="3" t="str">
        <f t="shared" si="411"/>
        <v>High Contribution &amp; Recent</v>
      </c>
      <c r="P5258" s="3" t="str">
        <f t="shared" si="412"/>
        <v>Other</v>
      </c>
      <c r="Q5258" s="3" t="str">
        <f t="shared" si="413"/>
        <v>Other</v>
      </c>
      <c r="R5258" s="3" t="str">
        <f t="shared" si="414"/>
        <v>Not LCLS</v>
      </c>
      <c r="S5258" s="3" t="str" cm="1">
        <f t="array" ref="S5258">_xlfn.IFS(G5258 &gt; 5000000, "Very High", G5258 &gt; 1000000, "High", G5258 &gt; 500000, "Medium", TRUE, "Low")</f>
        <v>Very High</v>
      </c>
      <c r="T5258" s="3" t="str" cm="1">
        <f t="array" ref="T5258">_xlfn.IFS(B5258 &gt;= 2005, "Post-2005", B5258 &gt;= 2000, "2000-2004", TRUE, "Pre-2000")</f>
        <v>Post-2005</v>
      </c>
    </row>
    <row r="5259" spans="1:20" x14ac:dyDescent="0.85">
      <c r="A5259" s="1">
        <v>41164</v>
      </c>
      <c r="B5259" t="s">
        <v>6191</v>
      </c>
      <c r="C5259" t="s">
        <v>6978</v>
      </c>
      <c r="D5259" t="s">
        <v>6979</v>
      </c>
      <c r="E5259" t="s">
        <v>42</v>
      </c>
      <c r="F5259" t="s">
        <v>43</v>
      </c>
      <c r="G5259" t="s">
        <v>44</v>
      </c>
      <c r="H5259">
        <v>2008</v>
      </c>
      <c r="I5259" s="2">
        <v>784175.34</v>
      </c>
      <c r="J5259" s="2">
        <v>0</v>
      </c>
      <c r="K5259" s="2">
        <v>784175.34</v>
      </c>
      <c r="L5259" t="s">
        <v>116</v>
      </c>
      <c r="M5259" s="3" t="b">
        <f>trust_funds5[[#This Row],[Contributions Outstanding (USD)]]=0</f>
        <v>1</v>
      </c>
      <c r="N5259" s="3" t="str">
        <f t="shared" si="410"/>
        <v>Outstanding</v>
      </c>
      <c r="O5259" s="3" t="str">
        <f t="shared" si="411"/>
        <v>High Contribution &amp; Recent</v>
      </c>
      <c r="P5259" s="3" t="str">
        <f t="shared" si="412"/>
        <v>Other</v>
      </c>
      <c r="Q5259" s="3" t="str">
        <f t="shared" si="413"/>
        <v>Other</v>
      </c>
      <c r="R5259" s="3" t="str">
        <f t="shared" si="414"/>
        <v>Not LCLS</v>
      </c>
      <c r="S5259" s="3" t="str" cm="1">
        <f t="array" ref="S5259">_xlfn.IFS(G5259 &gt; 5000000, "Very High", G5259 &gt; 1000000, "High", G5259 &gt; 500000, "Medium", TRUE, "Low")</f>
        <v>Very High</v>
      </c>
      <c r="T5259" s="3" t="str" cm="1">
        <f t="array" ref="T5259">_xlfn.IFS(B5259 &gt;= 2005, "Post-2005", B5259 &gt;= 2000, "2000-2004", TRUE, "Pre-2000")</f>
        <v>Post-2005</v>
      </c>
    </row>
    <row r="5260" spans="1:20" x14ac:dyDescent="0.85">
      <c r="A5260" s="1">
        <v>41164</v>
      </c>
      <c r="B5260" t="s">
        <v>6191</v>
      </c>
      <c r="C5260" t="s">
        <v>6978</v>
      </c>
      <c r="D5260" t="s">
        <v>6979</v>
      </c>
      <c r="E5260" t="s">
        <v>21</v>
      </c>
      <c r="F5260" t="s">
        <v>22</v>
      </c>
      <c r="G5260" t="s">
        <v>23</v>
      </c>
      <c r="H5260">
        <v>2008</v>
      </c>
      <c r="I5260" s="2">
        <v>1504010.69</v>
      </c>
      <c r="J5260" s="2">
        <v>0</v>
      </c>
      <c r="K5260" s="2">
        <v>1504010.69</v>
      </c>
      <c r="L5260" t="s">
        <v>116</v>
      </c>
      <c r="M5260" s="3" t="b">
        <f>trust_funds5[[#This Row],[Contributions Outstanding (USD)]]=0</f>
        <v>1</v>
      </c>
      <c r="N5260" s="3" t="str">
        <f t="shared" si="410"/>
        <v>Outstanding</v>
      </c>
      <c r="O5260" s="3" t="str">
        <f t="shared" si="411"/>
        <v>High Contribution &amp; Recent</v>
      </c>
      <c r="P5260" s="3" t="str">
        <f t="shared" si="412"/>
        <v>Other</v>
      </c>
      <c r="Q5260" s="3" t="str">
        <f t="shared" si="413"/>
        <v>Other</v>
      </c>
      <c r="R5260" s="3" t="str">
        <f t="shared" si="414"/>
        <v>Not LCLS</v>
      </c>
      <c r="S5260" s="3" t="str" cm="1">
        <f t="array" ref="S5260">_xlfn.IFS(G5260 &gt; 5000000, "Very High", G5260 &gt; 1000000, "High", G5260 &gt; 500000, "Medium", TRUE, "Low")</f>
        <v>Very High</v>
      </c>
      <c r="T5260" s="3" t="str" cm="1">
        <f t="array" ref="T5260">_xlfn.IFS(B5260 &gt;= 2005, "Post-2005", B5260 &gt;= 2000, "2000-2004", TRUE, "Pre-2000")</f>
        <v>Post-2005</v>
      </c>
    </row>
    <row r="5261" spans="1:20" x14ac:dyDescent="0.85">
      <c r="A5261" s="1">
        <v>41164</v>
      </c>
      <c r="B5261" t="s">
        <v>6980</v>
      </c>
      <c r="C5261" t="s">
        <v>6981</v>
      </c>
      <c r="D5261" t="s">
        <v>6982</v>
      </c>
      <c r="E5261" t="s">
        <v>113</v>
      </c>
      <c r="F5261" t="s">
        <v>114</v>
      </c>
      <c r="G5261" t="s">
        <v>115</v>
      </c>
      <c r="H5261">
        <v>2008</v>
      </c>
      <c r="I5261" s="2">
        <v>89621566.329999998</v>
      </c>
      <c r="J5261" s="2">
        <v>10378433.67</v>
      </c>
      <c r="K5261" s="2">
        <v>100000000</v>
      </c>
      <c r="L5261" t="s">
        <v>116</v>
      </c>
      <c r="M5261" s="3" t="b">
        <f>trust_funds5[[#This Row],[Contributions Outstanding (USD)]]=0</f>
        <v>0</v>
      </c>
      <c r="N5261" s="3" t="str">
        <f t="shared" si="410"/>
        <v>Outstanding</v>
      </c>
      <c r="O5261" s="3" t="str">
        <f t="shared" si="411"/>
        <v>High Contribution &amp; Recent</v>
      </c>
      <c r="P5261" s="3" t="str">
        <f t="shared" si="412"/>
        <v>Other</v>
      </c>
      <c r="Q5261" s="3" t="str">
        <f t="shared" si="413"/>
        <v>Other</v>
      </c>
      <c r="R5261" s="3" t="str">
        <f t="shared" si="414"/>
        <v>Not LCLS</v>
      </c>
      <c r="S5261" s="3" t="str" cm="1">
        <f t="array" ref="S5261">_xlfn.IFS(G5261 &gt; 5000000, "Very High", G5261 &gt; 1000000, "High", G5261 &gt; 500000, "Medium", TRUE, "Low")</f>
        <v>Very High</v>
      </c>
      <c r="T5261" s="3" t="str" cm="1">
        <f t="array" ref="T5261">_xlfn.IFS(B5261 &gt;= 2005, "Post-2005", B5261 &gt;= 2000, "2000-2004", TRUE, "Pre-2000")</f>
        <v>Post-2005</v>
      </c>
    </row>
    <row r="5262" spans="1:20" x14ac:dyDescent="0.85">
      <c r="A5262" s="1">
        <v>41164</v>
      </c>
      <c r="B5262" t="s">
        <v>90</v>
      </c>
      <c r="C5262" t="s">
        <v>4426</v>
      </c>
      <c r="D5262" t="s">
        <v>4427</v>
      </c>
      <c r="E5262" t="s">
        <v>200</v>
      </c>
      <c r="F5262" t="s">
        <v>201</v>
      </c>
      <c r="G5262" t="s">
        <v>213</v>
      </c>
      <c r="H5262">
        <v>2008</v>
      </c>
      <c r="I5262" s="2">
        <v>6858000</v>
      </c>
      <c r="J5262" s="2">
        <v>0</v>
      </c>
      <c r="K5262" s="2">
        <v>6858000</v>
      </c>
      <c r="L5262" t="s">
        <v>116</v>
      </c>
      <c r="M5262" s="3" t="b">
        <f>trust_funds5[[#This Row],[Contributions Outstanding (USD)]]=0</f>
        <v>1</v>
      </c>
      <c r="N5262" s="3" t="str">
        <f t="shared" si="410"/>
        <v>Outstanding</v>
      </c>
      <c r="O5262" s="3" t="str">
        <f t="shared" si="411"/>
        <v>High Contribution &amp; Recent</v>
      </c>
      <c r="P5262" s="3" t="str">
        <f t="shared" si="412"/>
        <v>Other</v>
      </c>
      <c r="Q5262" s="3" t="str">
        <f t="shared" si="413"/>
        <v>Other</v>
      </c>
      <c r="R5262" s="3" t="str">
        <f t="shared" si="414"/>
        <v>Not LCLS</v>
      </c>
      <c r="S5262" s="3" t="str" cm="1">
        <f t="array" ref="S5262">_xlfn.IFS(G5262 &gt; 5000000, "Very High", G5262 &gt; 1000000, "High", G5262 &gt; 500000, "Medium", TRUE, "Low")</f>
        <v>Very High</v>
      </c>
      <c r="T5262" s="3" t="str" cm="1">
        <f t="array" ref="T5262">_xlfn.IFS(B5262 &gt;= 2005, "Post-2005", B5262 &gt;= 2000, "2000-2004", TRUE, "Pre-2000")</f>
        <v>Post-2005</v>
      </c>
    </row>
    <row r="5263" spans="1:20" x14ac:dyDescent="0.85">
      <c r="A5263" s="1">
        <v>41164</v>
      </c>
      <c r="B5263" t="s">
        <v>5135</v>
      </c>
      <c r="C5263" t="s">
        <v>6983</v>
      </c>
      <c r="D5263" t="s">
        <v>6984</v>
      </c>
      <c r="E5263" t="s">
        <v>102</v>
      </c>
      <c r="F5263" t="s">
        <v>103</v>
      </c>
      <c r="G5263" t="s">
        <v>104</v>
      </c>
      <c r="H5263">
        <v>2008</v>
      </c>
      <c r="I5263" s="2">
        <v>1002388.02</v>
      </c>
      <c r="J5263" s="2">
        <v>0</v>
      </c>
      <c r="K5263" s="2">
        <v>1002388.02</v>
      </c>
      <c r="L5263" t="s">
        <v>18</v>
      </c>
      <c r="M5263" s="3" t="b">
        <f>trust_funds5[[#This Row],[Contributions Outstanding (USD)]]=0</f>
        <v>1</v>
      </c>
      <c r="N5263" s="3" t="str">
        <f t="shared" si="410"/>
        <v>Outstanding</v>
      </c>
      <c r="O5263" s="3" t="str">
        <f t="shared" si="411"/>
        <v>High Contribution &amp; Recent</v>
      </c>
      <c r="P5263" s="3" t="str">
        <f t="shared" si="412"/>
        <v>Other</v>
      </c>
      <c r="Q5263" s="3" t="str">
        <f t="shared" si="413"/>
        <v>Other</v>
      </c>
      <c r="R5263" s="3" t="str">
        <f t="shared" si="414"/>
        <v>Not LCLS</v>
      </c>
      <c r="S5263" s="3" t="str" cm="1">
        <f t="array" ref="S5263">_xlfn.IFS(G5263 &gt; 5000000, "Very High", G5263 &gt; 1000000, "High", G5263 &gt; 500000, "Medium", TRUE, "Low")</f>
        <v>Very High</v>
      </c>
      <c r="T5263" s="3" t="str" cm="1">
        <f t="array" ref="T5263">_xlfn.IFS(B5263 &gt;= 2005, "Post-2005", B5263 &gt;= 2000, "2000-2004", TRUE, "Pre-2000")</f>
        <v>Post-2005</v>
      </c>
    </row>
    <row r="5264" spans="1:20" x14ac:dyDescent="0.85">
      <c r="A5264" s="1">
        <v>41164</v>
      </c>
      <c r="B5264" t="s">
        <v>6985</v>
      </c>
      <c r="C5264" t="s">
        <v>6986</v>
      </c>
      <c r="D5264" t="s">
        <v>6987</v>
      </c>
      <c r="E5264" t="s">
        <v>56</v>
      </c>
      <c r="F5264" t="s">
        <v>57</v>
      </c>
      <c r="G5264" t="s">
        <v>58</v>
      </c>
      <c r="H5264">
        <v>2008</v>
      </c>
      <c r="I5264" s="2">
        <v>6204160</v>
      </c>
      <c r="J5264" s="2">
        <v>0</v>
      </c>
      <c r="K5264" s="2">
        <v>6204160</v>
      </c>
      <c r="L5264" t="s">
        <v>116</v>
      </c>
      <c r="M5264" s="3" t="b">
        <f>trust_funds5[[#This Row],[Contributions Outstanding (USD)]]=0</f>
        <v>1</v>
      </c>
      <c r="N5264" s="3" t="str">
        <f t="shared" si="410"/>
        <v>Outstanding</v>
      </c>
      <c r="O5264" s="3" t="str">
        <f t="shared" si="411"/>
        <v>High Contribution &amp; Recent</v>
      </c>
      <c r="P5264" s="3" t="str">
        <f t="shared" si="412"/>
        <v>Other</v>
      </c>
      <c r="Q5264" s="3" t="str">
        <f t="shared" si="413"/>
        <v>Other</v>
      </c>
      <c r="R5264" s="3" t="str">
        <f t="shared" si="414"/>
        <v>Not LCLS</v>
      </c>
      <c r="S5264" s="3" t="str" cm="1">
        <f t="array" ref="S5264">_xlfn.IFS(G5264 &gt; 5000000, "Very High", G5264 &gt; 1000000, "High", G5264 &gt; 500000, "Medium", TRUE, "Low")</f>
        <v>Very High</v>
      </c>
      <c r="T5264" s="3" t="str" cm="1">
        <f t="array" ref="T5264">_xlfn.IFS(B5264 &gt;= 2005, "Post-2005", B5264 &gt;= 2000, "2000-2004", TRUE, "Pre-2000")</f>
        <v>Post-2005</v>
      </c>
    </row>
    <row r="5265" spans="1:20" x14ac:dyDescent="0.85">
      <c r="A5265" s="1">
        <v>41164</v>
      </c>
      <c r="B5265" t="s">
        <v>6985</v>
      </c>
      <c r="C5265" t="s">
        <v>6986</v>
      </c>
      <c r="D5265" t="s">
        <v>6987</v>
      </c>
      <c r="E5265" t="s">
        <v>70</v>
      </c>
      <c r="F5265" t="s">
        <v>71</v>
      </c>
      <c r="G5265" t="s">
        <v>72</v>
      </c>
      <c r="H5265">
        <v>2008</v>
      </c>
      <c r="I5265" s="2">
        <v>15120164.310000001</v>
      </c>
      <c r="J5265" s="2">
        <v>0</v>
      </c>
      <c r="K5265" s="2">
        <v>15120164.310000001</v>
      </c>
      <c r="L5265" t="s">
        <v>116</v>
      </c>
      <c r="M5265" s="3" t="b">
        <f>trust_funds5[[#This Row],[Contributions Outstanding (USD)]]=0</f>
        <v>1</v>
      </c>
      <c r="N5265" s="3" t="str">
        <f t="shared" si="410"/>
        <v>Outstanding</v>
      </c>
      <c r="O5265" s="3" t="str">
        <f t="shared" si="411"/>
        <v>High Contribution &amp; Recent</v>
      </c>
      <c r="P5265" s="3" t="str">
        <f t="shared" si="412"/>
        <v>Other</v>
      </c>
      <c r="Q5265" s="3" t="str">
        <f t="shared" si="413"/>
        <v>Other</v>
      </c>
      <c r="R5265" s="3" t="str">
        <f t="shared" si="414"/>
        <v>Not LCLS</v>
      </c>
      <c r="S5265" s="3" t="str" cm="1">
        <f t="array" ref="S5265">_xlfn.IFS(G5265 &gt; 5000000, "Very High", G5265 &gt; 1000000, "High", G5265 &gt; 500000, "Medium", TRUE, "Low")</f>
        <v>Very High</v>
      </c>
      <c r="T5265" s="3" t="str" cm="1">
        <f t="array" ref="T5265">_xlfn.IFS(B5265 &gt;= 2005, "Post-2005", B5265 &gt;= 2000, "2000-2004", TRUE, "Pre-2000")</f>
        <v>Post-2005</v>
      </c>
    </row>
    <row r="5266" spans="1:20" x14ac:dyDescent="0.85">
      <c r="A5266" s="1">
        <v>41164</v>
      </c>
      <c r="B5266" t="s">
        <v>6985</v>
      </c>
      <c r="C5266" t="s">
        <v>6986</v>
      </c>
      <c r="D5266" t="s">
        <v>6987</v>
      </c>
      <c r="E5266" t="s">
        <v>119</v>
      </c>
      <c r="F5266" t="s">
        <v>120</v>
      </c>
      <c r="G5266" t="s">
        <v>121</v>
      </c>
      <c r="H5266">
        <v>2008</v>
      </c>
      <c r="I5266" s="2">
        <v>10924970</v>
      </c>
      <c r="J5266" s="2">
        <v>4075030</v>
      </c>
      <c r="K5266" s="2">
        <v>15000000</v>
      </c>
      <c r="L5266" t="s">
        <v>116</v>
      </c>
      <c r="M5266" s="3" t="b">
        <f>trust_funds5[[#This Row],[Contributions Outstanding (USD)]]=0</f>
        <v>0</v>
      </c>
      <c r="N5266" s="3" t="str">
        <f t="shared" si="410"/>
        <v>Outstanding</v>
      </c>
      <c r="O5266" s="3" t="str">
        <f t="shared" si="411"/>
        <v>High Contribution &amp; Recent</v>
      </c>
      <c r="P5266" s="3" t="str">
        <f t="shared" si="412"/>
        <v>Other</v>
      </c>
      <c r="Q5266" s="3" t="str">
        <f t="shared" si="413"/>
        <v>Other</v>
      </c>
      <c r="R5266" s="3" t="str">
        <f t="shared" si="414"/>
        <v>Not LCLS</v>
      </c>
      <c r="S5266" s="3" t="str" cm="1">
        <f t="array" ref="S5266">_xlfn.IFS(G5266 &gt; 5000000, "Very High", G5266 &gt; 1000000, "High", G5266 &gt; 500000, "Medium", TRUE, "Low")</f>
        <v>Very High</v>
      </c>
      <c r="T5266" s="3" t="str" cm="1">
        <f t="array" ref="T5266">_xlfn.IFS(B5266 &gt;= 2005, "Post-2005", B5266 &gt;= 2000, "2000-2004", TRUE, "Pre-2000")</f>
        <v>Post-2005</v>
      </c>
    </row>
    <row r="5267" spans="1:20" x14ac:dyDescent="0.85">
      <c r="A5267" s="1">
        <v>41164</v>
      </c>
      <c r="B5267" t="s">
        <v>4054</v>
      </c>
      <c r="C5267" t="s">
        <v>6988</v>
      </c>
      <c r="D5267" t="s">
        <v>6989</v>
      </c>
      <c r="E5267" t="s">
        <v>102</v>
      </c>
      <c r="F5267" t="s">
        <v>103</v>
      </c>
      <c r="G5267" t="s">
        <v>104</v>
      </c>
      <c r="H5267">
        <v>2008</v>
      </c>
      <c r="I5267" s="2">
        <v>7589093.0800000001</v>
      </c>
      <c r="J5267" s="2">
        <v>0</v>
      </c>
      <c r="K5267" s="2">
        <v>7589093.0800000001</v>
      </c>
      <c r="L5267" t="s">
        <v>18</v>
      </c>
      <c r="M5267" s="3" t="b">
        <f>trust_funds5[[#This Row],[Contributions Outstanding (USD)]]=0</f>
        <v>1</v>
      </c>
      <c r="N5267" s="3" t="str">
        <f t="shared" si="410"/>
        <v>Outstanding</v>
      </c>
      <c r="O5267" s="3" t="str">
        <f t="shared" si="411"/>
        <v>High Contribution &amp; Recent</v>
      </c>
      <c r="P5267" s="3" t="str">
        <f t="shared" si="412"/>
        <v>Other</v>
      </c>
      <c r="Q5267" s="3" t="str">
        <f t="shared" si="413"/>
        <v>Other</v>
      </c>
      <c r="R5267" s="3" t="str">
        <f t="shared" si="414"/>
        <v>Not LCLS</v>
      </c>
      <c r="S5267" s="3" t="str" cm="1">
        <f t="array" ref="S5267">_xlfn.IFS(G5267 &gt; 5000000, "Very High", G5267 &gt; 1000000, "High", G5267 &gt; 500000, "Medium", TRUE, "Low")</f>
        <v>Very High</v>
      </c>
      <c r="T5267" s="3" t="str" cm="1">
        <f t="array" ref="T5267">_xlfn.IFS(B5267 &gt;= 2005, "Post-2005", B5267 &gt;= 2000, "2000-2004", TRUE, "Pre-2000")</f>
        <v>Post-2005</v>
      </c>
    </row>
    <row r="5268" spans="1:20" x14ac:dyDescent="0.85">
      <c r="A5268" s="1">
        <v>41164</v>
      </c>
      <c r="B5268" t="s">
        <v>2137</v>
      </c>
      <c r="C5268" t="s">
        <v>5579</v>
      </c>
      <c r="D5268" t="s">
        <v>5580</v>
      </c>
      <c r="E5268" t="s">
        <v>102</v>
      </c>
      <c r="F5268" t="s">
        <v>103</v>
      </c>
      <c r="G5268" t="s">
        <v>104</v>
      </c>
      <c r="H5268">
        <v>2008</v>
      </c>
      <c r="I5268" s="2">
        <v>399977</v>
      </c>
      <c r="J5268" s="2">
        <v>0</v>
      </c>
      <c r="K5268" s="2">
        <v>399977</v>
      </c>
      <c r="L5268" t="s">
        <v>116</v>
      </c>
      <c r="M5268" s="3" t="b">
        <f>trust_funds5[[#This Row],[Contributions Outstanding (USD)]]=0</f>
        <v>1</v>
      </c>
      <c r="N5268" s="3" t="str">
        <f t="shared" si="410"/>
        <v>Outstanding</v>
      </c>
      <c r="O5268" s="3" t="str">
        <f t="shared" si="411"/>
        <v>High Contribution &amp; Recent</v>
      </c>
      <c r="P5268" s="3" t="str">
        <f t="shared" si="412"/>
        <v>Other</v>
      </c>
      <c r="Q5268" s="3" t="str">
        <f t="shared" si="413"/>
        <v>Other</v>
      </c>
      <c r="R5268" s="3" t="str">
        <f t="shared" si="414"/>
        <v>Not LCLS</v>
      </c>
      <c r="S5268" s="3" t="str" cm="1">
        <f t="array" ref="S5268">_xlfn.IFS(G5268 &gt; 5000000, "Very High", G5268 &gt; 1000000, "High", G5268 &gt; 500000, "Medium", TRUE, "Low")</f>
        <v>Very High</v>
      </c>
      <c r="T5268" s="3" t="str" cm="1">
        <f t="array" ref="T5268">_xlfn.IFS(B5268 &gt;= 2005, "Post-2005", B5268 &gt;= 2000, "2000-2004", TRUE, "Pre-2000")</f>
        <v>Post-2005</v>
      </c>
    </row>
    <row r="5269" spans="1:20" x14ac:dyDescent="0.85">
      <c r="A5269" s="1">
        <v>41164</v>
      </c>
      <c r="B5269" t="s">
        <v>5762</v>
      </c>
      <c r="C5269" t="s">
        <v>6554</v>
      </c>
      <c r="D5269" t="s">
        <v>6555</v>
      </c>
      <c r="E5269" t="s">
        <v>102</v>
      </c>
      <c r="F5269" t="s">
        <v>103</v>
      </c>
      <c r="G5269" t="s">
        <v>104</v>
      </c>
      <c r="H5269">
        <v>2008</v>
      </c>
      <c r="I5269" s="2">
        <v>366980</v>
      </c>
      <c r="J5269" s="2">
        <v>0</v>
      </c>
      <c r="K5269" s="2">
        <v>366980</v>
      </c>
      <c r="L5269" t="s">
        <v>18</v>
      </c>
      <c r="M5269" s="3" t="b">
        <f>trust_funds5[[#This Row],[Contributions Outstanding (USD)]]=0</f>
        <v>1</v>
      </c>
      <c r="N5269" s="3" t="str">
        <f t="shared" si="410"/>
        <v>Outstanding</v>
      </c>
      <c r="O5269" s="3" t="str">
        <f t="shared" si="411"/>
        <v>High Contribution &amp; Recent</v>
      </c>
      <c r="P5269" s="3" t="str">
        <f t="shared" si="412"/>
        <v>Other</v>
      </c>
      <c r="Q5269" s="3" t="str">
        <f t="shared" si="413"/>
        <v>Other</v>
      </c>
      <c r="R5269" s="3" t="str">
        <f t="shared" si="414"/>
        <v>Not LCLS</v>
      </c>
      <c r="S5269" s="3" t="str" cm="1">
        <f t="array" ref="S5269">_xlfn.IFS(G5269 &gt; 5000000, "Very High", G5269 &gt; 1000000, "High", G5269 &gt; 500000, "Medium", TRUE, "Low")</f>
        <v>Very High</v>
      </c>
      <c r="T5269" s="3" t="str" cm="1">
        <f t="array" ref="T5269">_xlfn.IFS(B5269 &gt;= 2005, "Post-2005", B5269 &gt;= 2000, "2000-2004", TRUE, "Pre-2000")</f>
        <v>Post-2005</v>
      </c>
    </row>
    <row r="5270" spans="1:20" x14ac:dyDescent="0.85">
      <c r="A5270" s="1">
        <v>41164</v>
      </c>
      <c r="B5270" t="s">
        <v>5108</v>
      </c>
      <c r="C5270" t="s">
        <v>6990</v>
      </c>
      <c r="D5270" t="s">
        <v>6991</v>
      </c>
      <c r="E5270" t="s">
        <v>56</v>
      </c>
      <c r="F5270" t="s">
        <v>57</v>
      </c>
      <c r="G5270" t="s">
        <v>58</v>
      </c>
      <c r="H5270">
        <v>2008</v>
      </c>
      <c r="I5270" s="2">
        <v>36560506.729999997</v>
      </c>
      <c r="J5270" s="2">
        <v>0</v>
      </c>
      <c r="K5270" s="2">
        <v>36560506.729999997</v>
      </c>
      <c r="L5270" t="s">
        <v>116</v>
      </c>
      <c r="M5270" s="3" t="b">
        <f>trust_funds5[[#This Row],[Contributions Outstanding (USD)]]=0</f>
        <v>1</v>
      </c>
      <c r="N5270" s="3" t="str">
        <f t="shared" si="410"/>
        <v>Outstanding</v>
      </c>
      <c r="O5270" s="3" t="str">
        <f t="shared" si="411"/>
        <v>High Contribution &amp; Recent</v>
      </c>
      <c r="P5270" s="3" t="str">
        <f t="shared" si="412"/>
        <v>Other</v>
      </c>
      <c r="Q5270" s="3" t="str">
        <f t="shared" si="413"/>
        <v>Other</v>
      </c>
      <c r="R5270" s="3" t="str">
        <f t="shared" si="414"/>
        <v>Not LCLS</v>
      </c>
      <c r="S5270" s="3" t="str" cm="1">
        <f t="array" ref="S5270">_xlfn.IFS(G5270 &gt; 5000000, "Very High", G5270 &gt; 1000000, "High", G5270 &gt; 500000, "Medium", TRUE, "Low")</f>
        <v>Very High</v>
      </c>
      <c r="T5270" s="3" t="str" cm="1">
        <f t="array" ref="T5270">_xlfn.IFS(B5270 &gt;= 2005, "Post-2005", B5270 &gt;= 2000, "2000-2004", TRUE, "Pre-2000")</f>
        <v>Post-2005</v>
      </c>
    </row>
    <row r="5271" spans="1:20" x14ac:dyDescent="0.85">
      <c r="A5271" s="1">
        <v>41164</v>
      </c>
      <c r="B5271" t="s">
        <v>4054</v>
      </c>
      <c r="C5271" t="s">
        <v>6992</v>
      </c>
      <c r="D5271" t="s">
        <v>6993</v>
      </c>
      <c r="E5271" t="s">
        <v>119</v>
      </c>
      <c r="F5271" t="s">
        <v>120</v>
      </c>
      <c r="G5271" t="s">
        <v>6994</v>
      </c>
      <c r="H5271">
        <v>2008</v>
      </c>
      <c r="I5271" s="2">
        <v>961761.6</v>
      </c>
      <c r="J5271" s="2">
        <v>0</v>
      </c>
      <c r="K5271" s="2">
        <v>961761.6</v>
      </c>
      <c r="L5271" t="s">
        <v>18</v>
      </c>
      <c r="M5271" s="3" t="b">
        <f>trust_funds5[[#This Row],[Contributions Outstanding (USD)]]=0</f>
        <v>1</v>
      </c>
      <c r="N5271" s="3" t="str">
        <f t="shared" si="410"/>
        <v>Outstanding</v>
      </c>
      <c r="O5271" s="3" t="str">
        <f t="shared" si="411"/>
        <v>High Contribution &amp; Recent</v>
      </c>
      <c r="P5271" s="3" t="str">
        <f t="shared" si="412"/>
        <v>Other</v>
      </c>
      <c r="Q5271" s="3" t="str">
        <f t="shared" si="413"/>
        <v>Other</v>
      </c>
      <c r="R5271" s="3" t="str">
        <f t="shared" si="414"/>
        <v>Not LCLS</v>
      </c>
      <c r="S5271" s="3" t="str" cm="1">
        <f t="array" ref="S5271">_xlfn.IFS(G5271 &gt; 5000000, "Very High", G5271 &gt; 1000000, "High", G5271 &gt; 500000, "Medium", TRUE, "Low")</f>
        <v>Very High</v>
      </c>
      <c r="T5271" s="3" t="str" cm="1">
        <f t="array" ref="T5271">_xlfn.IFS(B5271 &gt;= 2005, "Post-2005", B5271 &gt;= 2000, "2000-2004", TRUE, "Pre-2000")</f>
        <v>Post-2005</v>
      </c>
    </row>
    <row r="5272" spans="1:20" x14ac:dyDescent="0.85">
      <c r="A5272" s="1">
        <v>41164</v>
      </c>
      <c r="B5272" t="s">
        <v>507</v>
      </c>
      <c r="C5272" t="s">
        <v>4872</v>
      </c>
      <c r="D5272" t="s">
        <v>4873</v>
      </c>
      <c r="E5272" t="s">
        <v>21</v>
      </c>
      <c r="F5272" t="s">
        <v>22</v>
      </c>
      <c r="G5272" t="s">
        <v>23</v>
      </c>
      <c r="H5272">
        <v>2008</v>
      </c>
      <c r="I5272" s="2">
        <v>567327.6</v>
      </c>
      <c r="J5272" s="2">
        <v>0</v>
      </c>
      <c r="K5272" s="2">
        <v>567327.6</v>
      </c>
      <c r="L5272" t="s">
        <v>18</v>
      </c>
      <c r="M5272" s="3" t="b">
        <f>trust_funds5[[#This Row],[Contributions Outstanding (USD)]]=0</f>
        <v>1</v>
      </c>
      <c r="N5272" s="3" t="str">
        <f t="shared" si="410"/>
        <v>Outstanding</v>
      </c>
      <c r="O5272" s="3" t="str">
        <f t="shared" si="411"/>
        <v>High Contribution &amp; Recent</v>
      </c>
      <c r="P5272" s="3" t="str">
        <f t="shared" si="412"/>
        <v>Other</v>
      </c>
      <c r="Q5272" s="3" t="str">
        <f t="shared" si="413"/>
        <v>Other</v>
      </c>
      <c r="R5272" s="3" t="str">
        <f t="shared" si="414"/>
        <v>Not LCLS</v>
      </c>
      <c r="S5272" s="3" t="str" cm="1">
        <f t="array" ref="S5272">_xlfn.IFS(G5272 &gt; 5000000, "Very High", G5272 &gt; 1000000, "High", G5272 &gt; 500000, "Medium", TRUE, "Low")</f>
        <v>Very High</v>
      </c>
      <c r="T5272" s="3" t="str" cm="1">
        <f t="array" ref="T5272">_xlfn.IFS(B5272 &gt;= 2005, "Post-2005", B5272 &gt;= 2000, "2000-2004", TRUE, "Pre-2000")</f>
        <v>Post-2005</v>
      </c>
    </row>
    <row r="5273" spans="1:20" x14ac:dyDescent="0.85">
      <c r="A5273" s="1">
        <v>41164</v>
      </c>
      <c r="B5273" t="s">
        <v>90</v>
      </c>
      <c r="C5273" t="s">
        <v>6559</v>
      </c>
      <c r="D5273" t="s">
        <v>6560</v>
      </c>
      <c r="E5273" t="s">
        <v>1333</v>
      </c>
      <c r="F5273" t="s">
        <v>1334</v>
      </c>
      <c r="G5273" t="s">
        <v>1335</v>
      </c>
      <c r="H5273">
        <v>2008</v>
      </c>
      <c r="I5273" s="2">
        <v>460721.88</v>
      </c>
      <c r="J5273" s="2">
        <v>0</v>
      </c>
      <c r="K5273" s="2">
        <v>460721.88</v>
      </c>
      <c r="L5273" t="s">
        <v>18</v>
      </c>
      <c r="M5273" s="3" t="b">
        <f>trust_funds5[[#This Row],[Contributions Outstanding (USD)]]=0</f>
        <v>1</v>
      </c>
      <c r="N5273" s="3" t="str">
        <f t="shared" si="410"/>
        <v>Outstanding</v>
      </c>
      <c r="O5273" s="3" t="str">
        <f t="shared" si="411"/>
        <v>High Contribution &amp; Recent</v>
      </c>
      <c r="P5273" s="3" t="str">
        <f t="shared" si="412"/>
        <v>Other</v>
      </c>
      <c r="Q5273" s="3" t="str">
        <f t="shared" si="413"/>
        <v>Other</v>
      </c>
      <c r="R5273" s="3" t="str">
        <f t="shared" si="414"/>
        <v>Not LCLS</v>
      </c>
      <c r="S5273" s="3" t="str" cm="1">
        <f t="array" ref="S5273">_xlfn.IFS(G5273 &gt; 5000000, "Very High", G5273 &gt; 1000000, "High", G5273 &gt; 500000, "Medium", TRUE, "Low")</f>
        <v>Very High</v>
      </c>
      <c r="T5273" s="3" t="str" cm="1">
        <f t="array" ref="T5273">_xlfn.IFS(B5273 &gt;= 2005, "Post-2005", B5273 &gt;= 2000, "2000-2004", TRUE, "Pre-2000")</f>
        <v>Post-2005</v>
      </c>
    </row>
    <row r="5274" spans="1:20" x14ac:dyDescent="0.85">
      <c r="A5274" s="1">
        <v>41164</v>
      </c>
      <c r="B5274" t="s">
        <v>90</v>
      </c>
      <c r="C5274" t="s">
        <v>6559</v>
      </c>
      <c r="D5274" t="s">
        <v>6560</v>
      </c>
      <c r="E5274" t="s">
        <v>93</v>
      </c>
      <c r="F5274" t="s">
        <v>94</v>
      </c>
      <c r="H5274">
        <v>2008</v>
      </c>
      <c r="I5274" s="2">
        <v>5100000</v>
      </c>
      <c r="J5274" s="2">
        <v>0</v>
      </c>
      <c r="K5274" s="2">
        <v>5100000</v>
      </c>
      <c r="L5274" t="s">
        <v>18</v>
      </c>
      <c r="M5274" s="3" t="b">
        <f>trust_funds5[[#This Row],[Contributions Outstanding (USD)]]=0</f>
        <v>1</v>
      </c>
      <c r="N5274" s="3" t="str">
        <f t="shared" si="410"/>
        <v>Outstanding</v>
      </c>
      <c r="O5274" s="3" t="str">
        <f t="shared" si="411"/>
        <v>High Contribution &amp; Recent</v>
      </c>
      <c r="P5274" s="3" t="str">
        <f t="shared" si="412"/>
        <v>Other</v>
      </c>
      <c r="Q5274" s="3" t="str">
        <f t="shared" si="413"/>
        <v>Other</v>
      </c>
      <c r="R5274" s="3" t="str">
        <f t="shared" si="414"/>
        <v>Not LCLS</v>
      </c>
      <c r="S5274" s="3" t="str" cm="1">
        <f t="array" ref="S5274">_xlfn.IFS(G5274 &gt; 5000000, "Very High", G5274 &gt; 1000000, "High", G5274 &gt; 500000, "Medium", TRUE, "Low")</f>
        <v>Low</v>
      </c>
      <c r="T5274" s="3" t="str" cm="1">
        <f t="array" ref="T5274">_xlfn.IFS(B5274 &gt;= 2005, "Post-2005", B5274 &gt;= 2000, "2000-2004", TRUE, "Pre-2000")</f>
        <v>Post-2005</v>
      </c>
    </row>
    <row r="5275" spans="1:20" x14ac:dyDescent="0.85">
      <c r="A5275" s="1">
        <v>41164</v>
      </c>
      <c r="B5275" t="s">
        <v>90</v>
      </c>
      <c r="C5275" t="s">
        <v>6995</v>
      </c>
      <c r="D5275" t="s">
        <v>6996</v>
      </c>
      <c r="E5275" t="s">
        <v>200</v>
      </c>
      <c r="F5275" t="s">
        <v>201</v>
      </c>
      <c r="G5275" t="s">
        <v>213</v>
      </c>
      <c r="H5275">
        <v>2008</v>
      </c>
      <c r="I5275" s="2">
        <v>499999.79</v>
      </c>
      <c r="J5275" s="2">
        <v>0</v>
      </c>
      <c r="K5275" s="2">
        <v>499999.79</v>
      </c>
      <c r="L5275" t="s">
        <v>18</v>
      </c>
      <c r="M5275" s="3" t="b">
        <f>trust_funds5[[#This Row],[Contributions Outstanding (USD)]]=0</f>
        <v>1</v>
      </c>
      <c r="N5275" s="3" t="str">
        <f t="shared" si="410"/>
        <v>Outstanding</v>
      </c>
      <c r="O5275" s="3" t="str">
        <f t="shared" si="411"/>
        <v>High Contribution &amp; Recent</v>
      </c>
      <c r="P5275" s="3" t="str">
        <f t="shared" si="412"/>
        <v>Other</v>
      </c>
      <c r="Q5275" s="3" t="str">
        <f t="shared" si="413"/>
        <v>Other</v>
      </c>
      <c r="R5275" s="3" t="str">
        <f t="shared" si="414"/>
        <v>Not LCLS</v>
      </c>
      <c r="S5275" s="3" t="str" cm="1">
        <f t="array" ref="S5275">_xlfn.IFS(G5275 &gt; 5000000, "Very High", G5275 &gt; 1000000, "High", G5275 &gt; 500000, "Medium", TRUE, "Low")</f>
        <v>Very High</v>
      </c>
      <c r="T5275" s="3" t="str" cm="1">
        <f t="array" ref="T5275">_xlfn.IFS(B5275 &gt;= 2005, "Post-2005", B5275 &gt;= 2000, "2000-2004", TRUE, "Pre-2000")</f>
        <v>Post-2005</v>
      </c>
    </row>
    <row r="5276" spans="1:20" x14ac:dyDescent="0.85">
      <c r="A5276" s="1">
        <v>41164</v>
      </c>
      <c r="B5276" t="s">
        <v>90</v>
      </c>
      <c r="C5276" t="s">
        <v>6997</v>
      </c>
      <c r="D5276" t="s">
        <v>6998</v>
      </c>
      <c r="E5276" t="s">
        <v>334</v>
      </c>
      <c r="F5276" t="s">
        <v>335</v>
      </c>
      <c r="G5276" t="s">
        <v>5078</v>
      </c>
      <c r="H5276">
        <v>2008</v>
      </c>
      <c r="I5276" s="2">
        <v>609288.47</v>
      </c>
      <c r="J5276" s="2">
        <v>0</v>
      </c>
      <c r="K5276" s="2">
        <v>609288.47</v>
      </c>
      <c r="L5276" t="s">
        <v>18</v>
      </c>
      <c r="M5276" s="3" t="b">
        <f>trust_funds5[[#This Row],[Contributions Outstanding (USD)]]=0</f>
        <v>1</v>
      </c>
      <c r="N5276" s="3" t="str">
        <f t="shared" si="410"/>
        <v>Outstanding</v>
      </c>
      <c r="O5276" s="3" t="str">
        <f t="shared" si="411"/>
        <v>High Contribution &amp; Recent</v>
      </c>
      <c r="P5276" s="3" t="str">
        <f t="shared" si="412"/>
        <v>Other</v>
      </c>
      <c r="Q5276" s="3" t="str">
        <f t="shared" si="413"/>
        <v>Other</v>
      </c>
      <c r="R5276" s="3" t="str">
        <f t="shared" si="414"/>
        <v>Not LCLS</v>
      </c>
      <c r="S5276" s="3" t="str" cm="1">
        <f t="array" ref="S5276">_xlfn.IFS(G5276 &gt; 5000000, "Very High", G5276 &gt; 1000000, "High", G5276 &gt; 500000, "Medium", TRUE, "Low")</f>
        <v>Very High</v>
      </c>
      <c r="T5276" s="3" t="str" cm="1">
        <f t="array" ref="T5276">_xlfn.IFS(B5276 &gt;= 2005, "Post-2005", B5276 &gt;= 2000, "2000-2004", TRUE, "Pre-2000")</f>
        <v>Post-2005</v>
      </c>
    </row>
    <row r="5277" spans="1:20" x14ac:dyDescent="0.85">
      <c r="A5277" s="1">
        <v>41164</v>
      </c>
      <c r="B5277" t="s">
        <v>90</v>
      </c>
      <c r="C5277" t="s">
        <v>6999</v>
      </c>
      <c r="D5277" t="s">
        <v>7000</v>
      </c>
      <c r="E5277" t="s">
        <v>1408</v>
      </c>
      <c r="F5277" t="s">
        <v>1409</v>
      </c>
      <c r="G5277" t="s">
        <v>1410</v>
      </c>
      <c r="H5277">
        <v>2008</v>
      </c>
      <c r="I5277" s="2">
        <v>808170</v>
      </c>
      <c r="J5277" s="2">
        <v>0</v>
      </c>
      <c r="K5277" s="2">
        <v>808170</v>
      </c>
      <c r="L5277" t="s">
        <v>116</v>
      </c>
      <c r="M5277" s="3" t="b">
        <f>trust_funds5[[#This Row],[Contributions Outstanding (USD)]]=0</f>
        <v>1</v>
      </c>
      <c r="N5277" s="3" t="str">
        <f t="shared" si="410"/>
        <v>Outstanding</v>
      </c>
      <c r="O5277" s="3" t="str">
        <f t="shared" si="411"/>
        <v>High Contribution &amp; Recent</v>
      </c>
      <c r="P5277" s="3" t="str">
        <f t="shared" si="412"/>
        <v>Other</v>
      </c>
      <c r="Q5277" s="3" t="str">
        <f t="shared" si="413"/>
        <v>Other</v>
      </c>
      <c r="R5277" s="3" t="str">
        <f t="shared" si="414"/>
        <v>Not LCLS</v>
      </c>
      <c r="S5277" s="3" t="str" cm="1">
        <f t="array" ref="S5277">_xlfn.IFS(G5277 &gt; 5000000, "Very High", G5277 &gt; 1000000, "High", G5277 &gt; 500000, "Medium", TRUE, "Low")</f>
        <v>Very High</v>
      </c>
      <c r="T5277" s="3" t="str" cm="1">
        <f t="array" ref="T5277">_xlfn.IFS(B5277 &gt;= 2005, "Post-2005", B5277 &gt;= 2000, "2000-2004", TRUE, "Pre-2000")</f>
        <v>Post-2005</v>
      </c>
    </row>
    <row r="5278" spans="1:20" x14ac:dyDescent="0.85">
      <c r="A5278" s="1">
        <v>41164</v>
      </c>
      <c r="B5278" t="s">
        <v>90</v>
      </c>
      <c r="C5278" t="s">
        <v>7001</v>
      </c>
      <c r="D5278" t="s">
        <v>7002</v>
      </c>
      <c r="E5278" t="s">
        <v>119</v>
      </c>
      <c r="F5278" t="s">
        <v>120</v>
      </c>
      <c r="G5278" t="s">
        <v>121</v>
      </c>
      <c r="H5278">
        <v>2008</v>
      </c>
      <c r="I5278" s="2">
        <v>5811050.25</v>
      </c>
      <c r="J5278" s="2">
        <v>0</v>
      </c>
      <c r="K5278" s="2">
        <v>5811050.25</v>
      </c>
      <c r="L5278" t="s">
        <v>18</v>
      </c>
      <c r="M5278" s="3" t="b">
        <f>trust_funds5[[#This Row],[Contributions Outstanding (USD)]]=0</f>
        <v>1</v>
      </c>
      <c r="N5278" s="3" t="str">
        <f t="shared" si="410"/>
        <v>Outstanding</v>
      </c>
      <c r="O5278" s="3" t="str">
        <f t="shared" si="411"/>
        <v>High Contribution &amp; Recent</v>
      </c>
      <c r="P5278" s="3" t="str">
        <f t="shared" si="412"/>
        <v>Other</v>
      </c>
      <c r="Q5278" s="3" t="str">
        <f t="shared" si="413"/>
        <v>Other</v>
      </c>
      <c r="R5278" s="3" t="str">
        <f t="shared" si="414"/>
        <v>Not LCLS</v>
      </c>
      <c r="S5278" s="3" t="str" cm="1">
        <f t="array" ref="S5278">_xlfn.IFS(G5278 &gt; 5000000, "Very High", G5278 &gt; 1000000, "High", G5278 &gt; 500000, "Medium", TRUE, "Low")</f>
        <v>Very High</v>
      </c>
      <c r="T5278" s="3" t="str" cm="1">
        <f t="array" ref="T5278">_xlfn.IFS(B5278 &gt;= 2005, "Post-2005", B5278 &gt;= 2000, "2000-2004", TRUE, "Pre-2000")</f>
        <v>Post-2005</v>
      </c>
    </row>
    <row r="5279" spans="1:20" x14ac:dyDescent="0.85">
      <c r="A5279" s="1">
        <v>41164</v>
      </c>
      <c r="B5279" t="s">
        <v>5390</v>
      </c>
      <c r="C5279" t="s">
        <v>7003</v>
      </c>
      <c r="D5279" t="s">
        <v>7004</v>
      </c>
      <c r="E5279" t="s">
        <v>85</v>
      </c>
      <c r="F5279" t="s">
        <v>86</v>
      </c>
      <c r="G5279" t="s">
        <v>87</v>
      </c>
      <c r="H5279">
        <v>2008</v>
      </c>
      <c r="I5279" s="2">
        <v>14544626.75</v>
      </c>
      <c r="J5279" s="2">
        <v>0</v>
      </c>
      <c r="K5279" s="2">
        <v>14544626.75</v>
      </c>
      <c r="L5279" t="s">
        <v>116</v>
      </c>
      <c r="M5279" s="3" t="b">
        <f>trust_funds5[[#This Row],[Contributions Outstanding (USD)]]=0</f>
        <v>1</v>
      </c>
      <c r="N5279" s="3" t="str">
        <f t="shared" si="410"/>
        <v>Outstanding</v>
      </c>
      <c r="O5279" s="3" t="str">
        <f t="shared" si="411"/>
        <v>High Contribution &amp; Recent</v>
      </c>
      <c r="P5279" s="3" t="str">
        <f t="shared" si="412"/>
        <v>Other</v>
      </c>
      <c r="Q5279" s="3" t="str">
        <f t="shared" si="413"/>
        <v>Other</v>
      </c>
      <c r="R5279" s="3" t="str">
        <f t="shared" si="414"/>
        <v>Not LCLS</v>
      </c>
      <c r="S5279" s="3" t="str" cm="1">
        <f t="array" ref="S5279">_xlfn.IFS(G5279 &gt; 5000000, "Very High", G5279 &gt; 1000000, "High", G5279 &gt; 500000, "Medium", TRUE, "Low")</f>
        <v>Very High</v>
      </c>
      <c r="T5279" s="3" t="str" cm="1">
        <f t="array" ref="T5279">_xlfn.IFS(B5279 &gt;= 2005, "Post-2005", B5279 &gt;= 2000, "2000-2004", TRUE, "Pre-2000")</f>
        <v>Post-2005</v>
      </c>
    </row>
    <row r="5280" spans="1:20" x14ac:dyDescent="0.85">
      <c r="A5280" s="1">
        <v>41164</v>
      </c>
      <c r="B5280" t="s">
        <v>5722</v>
      </c>
      <c r="C5280" t="s">
        <v>7005</v>
      </c>
      <c r="D5280" t="s">
        <v>7006</v>
      </c>
      <c r="E5280" t="s">
        <v>21</v>
      </c>
      <c r="F5280" t="s">
        <v>22</v>
      </c>
      <c r="G5280" t="s">
        <v>23</v>
      </c>
      <c r="H5280">
        <v>2008</v>
      </c>
      <c r="I5280" s="2">
        <v>5351128.46</v>
      </c>
      <c r="J5280" s="2">
        <v>0</v>
      </c>
      <c r="K5280" s="2">
        <v>5351128.46</v>
      </c>
      <c r="L5280" t="s">
        <v>18</v>
      </c>
      <c r="M5280" s="3" t="b">
        <f>trust_funds5[[#This Row],[Contributions Outstanding (USD)]]=0</f>
        <v>1</v>
      </c>
      <c r="N5280" s="3" t="str">
        <f t="shared" si="410"/>
        <v>Outstanding</v>
      </c>
      <c r="O5280" s="3" t="str">
        <f t="shared" si="411"/>
        <v>High Contribution &amp; Recent</v>
      </c>
      <c r="P5280" s="3" t="str">
        <f t="shared" si="412"/>
        <v>Other</v>
      </c>
      <c r="Q5280" s="3" t="str">
        <f t="shared" si="413"/>
        <v>Other</v>
      </c>
      <c r="R5280" s="3" t="str">
        <f t="shared" si="414"/>
        <v>Not LCLS</v>
      </c>
      <c r="S5280" s="3" t="str" cm="1">
        <f t="array" ref="S5280">_xlfn.IFS(G5280 &gt; 5000000, "Very High", G5280 &gt; 1000000, "High", G5280 &gt; 500000, "Medium", TRUE, "Low")</f>
        <v>Very High</v>
      </c>
      <c r="T5280" s="3" t="str" cm="1">
        <f t="array" ref="T5280">_xlfn.IFS(B5280 &gt;= 2005, "Post-2005", B5280 &gt;= 2000, "2000-2004", TRUE, "Pre-2000")</f>
        <v>Post-2005</v>
      </c>
    </row>
    <row r="5281" spans="1:20" x14ac:dyDescent="0.85">
      <c r="A5281" s="1">
        <v>41164</v>
      </c>
      <c r="B5281" t="s">
        <v>374</v>
      </c>
      <c r="C5281" t="s">
        <v>7007</v>
      </c>
      <c r="D5281" t="s">
        <v>7008</v>
      </c>
      <c r="E5281" t="s">
        <v>21</v>
      </c>
      <c r="F5281" t="s">
        <v>22</v>
      </c>
      <c r="G5281" t="s">
        <v>23</v>
      </c>
      <c r="H5281">
        <v>2008</v>
      </c>
      <c r="I5281" s="2">
        <v>5811733.0599999996</v>
      </c>
      <c r="J5281" s="2">
        <v>0</v>
      </c>
      <c r="K5281" s="2">
        <v>5811733.0599999996</v>
      </c>
      <c r="L5281" t="s">
        <v>18</v>
      </c>
      <c r="M5281" s="3" t="b">
        <f>trust_funds5[[#This Row],[Contributions Outstanding (USD)]]=0</f>
        <v>1</v>
      </c>
      <c r="N5281" s="3" t="str">
        <f t="shared" si="410"/>
        <v>Outstanding</v>
      </c>
      <c r="O5281" s="3" t="str">
        <f t="shared" si="411"/>
        <v>High Contribution &amp; Recent</v>
      </c>
      <c r="P5281" s="3" t="str">
        <f t="shared" si="412"/>
        <v>Other</v>
      </c>
      <c r="Q5281" s="3" t="str">
        <f t="shared" si="413"/>
        <v>Other</v>
      </c>
      <c r="R5281" s="3" t="str">
        <f t="shared" si="414"/>
        <v>Not LCLS</v>
      </c>
      <c r="S5281" s="3" t="str" cm="1">
        <f t="array" ref="S5281">_xlfn.IFS(G5281 &gt; 5000000, "Very High", G5281 &gt; 1000000, "High", G5281 &gt; 500000, "Medium", TRUE, "Low")</f>
        <v>Very High</v>
      </c>
      <c r="T5281" s="3" t="str" cm="1">
        <f t="array" ref="T5281">_xlfn.IFS(B5281 &gt;= 2005, "Post-2005", B5281 &gt;= 2000, "2000-2004", TRUE, "Pre-2000")</f>
        <v>Post-2005</v>
      </c>
    </row>
    <row r="5282" spans="1:20" x14ac:dyDescent="0.85">
      <c r="A5282" s="1">
        <v>41164</v>
      </c>
      <c r="B5282" t="s">
        <v>1346</v>
      </c>
      <c r="C5282" t="s">
        <v>7009</v>
      </c>
      <c r="D5282" t="s">
        <v>7010</v>
      </c>
      <c r="E5282" t="s">
        <v>21</v>
      </c>
      <c r="F5282" t="s">
        <v>22</v>
      </c>
      <c r="G5282" t="s">
        <v>23</v>
      </c>
      <c r="H5282">
        <v>2008</v>
      </c>
      <c r="I5282" s="2">
        <v>6156642.4400000004</v>
      </c>
      <c r="J5282" s="2">
        <v>0</v>
      </c>
      <c r="K5282" s="2">
        <v>6156642.4400000004</v>
      </c>
      <c r="L5282" t="s">
        <v>116</v>
      </c>
      <c r="M5282" s="3" t="b">
        <f>trust_funds5[[#This Row],[Contributions Outstanding (USD)]]=0</f>
        <v>1</v>
      </c>
      <c r="N5282" s="3" t="str">
        <f t="shared" si="410"/>
        <v>Outstanding</v>
      </c>
      <c r="O5282" s="3" t="str">
        <f t="shared" si="411"/>
        <v>High Contribution &amp; Recent</v>
      </c>
      <c r="P5282" s="3" t="str">
        <f t="shared" si="412"/>
        <v>Other</v>
      </c>
      <c r="Q5282" s="3" t="str">
        <f t="shared" si="413"/>
        <v>Other</v>
      </c>
      <c r="R5282" s="3" t="str">
        <f t="shared" si="414"/>
        <v>Not LCLS</v>
      </c>
      <c r="S5282" s="3" t="str" cm="1">
        <f t="array" ref="S5282">_xlfn.IFS(G5282 &gt; 5000000, "Very High", G5282 &gt; 1000000, "High", G5282 &gt; 500000, "Medium", TRUE, "Low")</f>
        <v>Very High</v>
      </c>
      <c r="T5282" s="3" t="str" cm="1">
        <f t="array" ref="T5282">_xlfn.IFS(B5282 &gt;= 2005, "Post-2005", B5282 &gt;= 2000, "2000-2004", TRUE, "Pre-2000")</f>
        <v>Post-2005</v>
      </c>
    </row>
    <row r="5283" spans="1:20" x14ac:dyDescent="0.85">
      <c r="A5283" s="1">
        <v>41164</v>
      </c>
      <c r="B5283" t="s">
        <v>1502</v>
      </c>
      <c r="C5283" t="s">
        <v>6575</v>
      </c>
      <c r="D5283" t="s">
        <v>6576</v>
      </c>
      <c r="E5283" t="s">
        <v>200</v>
      </c>
      <c r="F5283" t="s">
        <v>201</v>
      </c>
      <c r="G5283" t="s">
        <v>213</v>
      </c>
      <c r="H5283">
        <v>2008</v>
      </c>
      <c r="I5283" s="2">
        <v>570436</v>
      </c>
      <c r="J5283" s="2">
        <v>108</v>
      </c>
      <c r="K5283" s="2">
        <v>570544</v>
      </c>
      <c r="L5283" t="s">
        <v>116</v>
      </c>
      <c r="M5283" s="3" t="b">
        <f>trust_funds5[[#This Row],[Contributions Outstanding (USD)]]=0</f>
        <v>0</v>
      </c>
      <c r="N5283" s="3" t="str">
        <f t="shared" si="410"/>
        <v>Outstanding</v>
      </c>
      <c r="O5283" s="3" t="str">
        <f t="shared" si="411"/>
        <v>High Contribution &amp; Recent</v>
      </c>
      <c r="P5283" s="3" t="str">
        <f t="shared" si="412"/>
        <v>Other</v>
      </c>
      <c r="Q5283" s="3" t="str">
        <f t="shared" si="413"/>
        <v>Other</v>
      </c>
      <c r="R5283" s="3" t="str">
        <f t="shared" si="414"/>
        <v>Not LCLS</v>
      </c>
      <c r="S5283" s="3" t="str" cm="1">
        <f t="array" ref="S5283">_xlfn.IFS(G5283 &gt; 5000000, "Very High", G5283 &gt; 1000000, "High", G5283 &gt; 500000, "Medium", TRUE, "Low")</f>
        <v>Very High</v>
      </c>
      <c r="T5283" s="3" t="str" cm="1">
        <f t="array" ref="T5283">_xlfn.IFS(B5283 &gt;= 2005, "Post-2005", B5283 &gt;= 2000, "2000-2004", TRUE, "Pre-2000")</f>
        <v>Post-2005</v>
      </c>
    </row>
    <row r="5284" spans="1:20" x14ac:dyDescent="0.85">
      <c r="A5284" s="1">
        <v>41164</v>
      </c>
      <c r="B5284" t="s">
        <v>90</v>
      </c>
      <c r="C5284" t="s">
        <v>7011</v>
      </c>
      <c r="D5284" t="s">
        <v>7012</v>
      </c>
      <c r="E5284" t="s">
        <v>102</v>
      </c>
      <c r="F5284" t="s">
        <v>103</v>
      </c>
      <c r="G5284" t="s">
        <v>104</v>
      </c>
      <c r="H5284">
        <v>2008</v>
      </c>
      <c r="I5284" s="2">
        <v>89945</v>
      </c>
      <c r="J5284" s="2">
        <v>0</v>
      </c>
      <c r="K5284" s="2">
        <v>89945</v>
      </c>
      <c r="L5284" t="s">
        <v>116</v>
      </c>
      <c r="M5284" s="3" t="b">
        <f>trust_funds5[[#This Row],[Contributions Outstanding (USD)]]=0</f>
        <v>1</v>
      </c>
      <c r="N5284" s="3" t="str">
        <f t="shared" si="410"/>
        <v>Outstanding</v>
      </c>
      <c r="O5284" s="3" t="str">
        <f t="shared" si="411"/>
        <v>High Contribution &amp; Recent</v>
      </c>
      <c r="P5284" s="3" t="str">
        <f t="shared" si="412"/>
        <v>Other</v>
      </c>
      <c r="Q5284" s="3" t="str">
        <f t="shared" si="413"/>
        <v>Other</v>
      </c>
      <c r="R5284" s="3" t="str">
        <f t="shared" si="414"/>
        <v>Not LCLS</v>
      </c>
      <c r="S5284" s="3" t="str" cm="1">
        <f t="array" ref="S5284">_xlfn.IFS(G5284 &gt; 5000000, "Very High", G5284 &gt; 1000000, "High", G5284 &gt; 500000, "Medium", TRUE, "Low")</f>
        <v>Very High</v>
      </c>
      <c r="T5284" s="3" t="str" cm="1">
        <f t="array" ref="T5284">_xlfn.IFS(B5284 &gt;= 2005, "Post-2005", B5284 &gt;= 2000, "2000-2004", TRUE, "Pre-2000")</f>
        <v>Post-2005</v>
      </c>
    </row>
    <row r="5285" spans="1:20" x14ac:dyDescent="0.85">
      <c r="A5285" s="1">
        <v>41164</v>
      </c>
      <c r="B5285" t="s">
        <v>5035</v>
      </c>
      <c r="C5285" t="s">
        <v>6577</v>
      </c>
      <c r="D5285" t="s">
        <v>6578</v>
      </c>
      <c r="E5285" t="s">
        <v>200</v>
      </c>
      <c r="F5285" t="s">
        <v>201</v>
      </c>
      <c r="G5285" t="s">
        <v>202</v>
      </c>
      <c r="H5285">
        <v>2008</v>
      </c>
      <c r="I5285" s="2">
        <v>469973</v>
      </c>
      <c r="J5285" s="2">
        <v>0</v>
      </c>
      <c r="K5285" s="2">
        <v>469973</v>
      </c>
      <c r="L5285" t="s">
        <v>18</v>
      </c>
      <c r="M5285" s="3" t="b">
        <f>trust_funds5[[#This Row],[Contributions Outstanding (USD)]]=0</f>
        <v>1</v>
      </c>
      <c r="N5285" s="3" t="str">
        <f t="shared" si="410"/>
        <v>Outstanding</v>
      </c>
      <c r="O5285" s="3" t="str">
        <f t="shared" si="411"/>
        <v>High Contribution &amp; Recent</v>
      </c>
      <c r="P5285" s="3" t="str">
        <f t="shared" si="412"/>
        <v>Other</v>
      </c>
      <c r="Q5285" s="3" t="str">
        <f t="shared" si="413"/>
        <v>Other</v>
      </c>
      <c r="R5285" s="3" t="str">
        <f t="shared" si="414"/>
        <v>Not LCLS</v>
      </c>
      <c r="S5285" s="3" t="str" cm="1">
        <f t="array" ref="S5285">_xlfn.IFS(G5285 &gt; 5000000, "Very High", G5285 &gt; 1000000, "High", G5285 &gt; 500000, "Medium", TRUE, "Low")</f>
        <v>Very High</v>
      </c>
      <c r="T5285" s="3" t="str" cm="1">
        <f t="array" ref="T5285">_xlfn.IFS(B5285 &gt;= 2005, "Post-2005", B5285 &gt;= 2000, "2000-2004", TRUE, "Pre-2000")</f>
        <v>Post-2005</v>
      </c>
    </row>
    <row r="5286" spans="1:20" x14ac:dyDescent="0.85">
      <c r="A5286" s="1">
        <v>41164</v>
      </c>
      <c r="B5286" t="s">
        <v>90</v>
      </c>
      <c r="C5286" t="s">
        <v>7013</v>
      </c>
      <c r="D5286" t="s">
        <v>7014</v>
      </c>
      <c r="E5286" t="s">
        <v>119</v>
      </c>
      <c r="F5286" t="s">
        <v>120</v>
      </c>
      <c r="G5286" t="s">
        <v>7015</v>
      </c>
      <c r="H5286">
        <v>2008</v>
      </c>
      <c r="I5286" s="2">
        <v>1336660</v>
      </c>
      <c r="J5286" s="2">
        <v>0</v>
      </c>
      <c r="K5286" s="2">
        <v>1336660</v>
      </c>
      <c r="L5286" t="s">
        <v>18</v>
      </c>
      <c r="M5286" s="3" t="b">
        <f>trust_funds5[[#This Row],[Contributions Outstanding (USD)]]=0</f>
        <v>1</v>
      </c>
      <c r="N5286" s="3" t="str">
        <f t="shared" si="410"/>
        <v>Outstanding</v>
      </c>
      <c r="O5286" s="3" t="str">
        <f t="shared" si="411"/>
        <v>High Contribution &amp; Recent</v>
      </c>
      <c r="P5286" s="3" t="str">
        <f t="shared" si="412"/>
        <v>Other</v>
      </c>
      <c r="Q5286" s="3" t="str">
        <f t="shared" si="413"/>
        <v>Other</v>
      </c>
      <c r="R5286" s="3" t="str">
        <f t="shared" si="414"/>
        <v>Not LCLS</v>
      </c>
      <c r="S5286" s="3" t="str" cm="1">
        <f t="array" ref="S5286">_xlfn.IFS(G5286 &gt; 5000000, "Very High", G5286 &gt; 1000000, "High", G5286 &gt; 500000, "Medium", TRUE, "Low")</f>
        <v>Very High</v>
      </c>
      <c r="T5286" s="3" t="str" cm="1">
        <f t="array" ref="T5286">_xlfn.IFS(B5286 &gt;= 2005, "Post-2005", B5286 &gt;= 2000, "2000-2004", TRUE, "Pre-2000")</f>
        <v>Post-2005</v>
      </c>
    </row>
    <row r="5287" spans="1:20" x14ac:dyDescent="0.85">
      <c r="A5287" s="1">
        <v>41164</v>
      </c>
      <c r="B5287" t="s">
        <v>90</v>
      </c>
      <c r="C5287" t="s">
        <v>7013</v>
      </c>
      <c r="D5287" t="s">
        <v>7014</v>
      </c>
      <c r="E5287" t="s">
        <v>260</v>
      </c>
      <c r="F5287" t="s">
        <v>261</v>
      </c>
      <c r="H5287">
        <v>2008</v>
      </c>
      <c r="I5287" s="2">
        <v>500000</v>
      </c>
      <c r="J5287" s="2">
        <v>0</v>
      </c>
      <c r="K5287" s="2">
        <v>500000</v>
      </c>
      <c r="L5287" t="s">
        <v>18</v>
      </c>
      <c r="M5287" s="3" t="b">
        <f>trust_funds5[[#This Row],[Contributions Outstanding (USD)]]=0</f>
        <v>1</v>
      </c>
      <c r="N5287" s="3" t="str">
        <f t="shared" si="410"/>
        <v>Outstanding</v>
      </c>
      <c r="O5287" s="3" t="str">
        <f t="shared" si="411"/>
        <v>High Contribution &amp; Recent</v>
      </c>
      <c r="P5287" s="3" t="str">
        <f t="shared" si="412"/>
        <v>Other</v>
      </c>
      <c r="Q5287" s="3" t="str">
        <f t="shared" si="413"/>
        <v>Other</v>
      </c>
      <c r="R5287" s="3" t="str">
        <f t="shared" si="414"/>
        <v>Not LCLS</v>
      </c>
      <c r="S5287" s="3" t="str" cm="1">
        <f t="array" ref="S5287">_xlfn.IFS(G5287 &gt; 5000000, "Very High", G5287 &gt; 1000000, "High", G5287 &gt; 500000, "Medium", TRUE, "Low")</f>
        <v>Low</v>
      </c>
      <c r="T5287" s="3" t="str" cm="1">
        <f t="array" ref="T5287">_xlfn.IFS(B5287 &gt;= 2005, "Post-2005", B5287 &gt;= 2000, "2000-2004", TRUE, "Pre-2000")</f>
        <v>Post-2005</v>
      </c>
    </row>
    <row r="5288" spans="1:20" x14ac:dyDescent="0.85">
      <c r="A5288" s="1">
        <v>41164</v>
      </c>
      <c r="B5288" t="s">
        <v>90</v>
      </c>
      <c r="C5288" t="s">
        <v>5236</v>
      </c>
      <c r="D5288" t="s">
        <v>5237</v>
      </c>
      <c r="E5288" t="s">
        <v>334</v>
      </c>
      <c r="F5288" t="s">
        <v>335</v>
      </c>
      <c r="G5288" t="s">
        <v>339</v>
      </c>
      <c r="H5288">
        <v>2008</v>
      </c>
      <c r="I5288" s="2">
        <v>1982218</v>
      </c>
      <c r="J5288" s="2">
        <v>42</v>
      </c>
      <c r="K5288" s="2">
        <v>1982260</v>
      </c>
      <c r="L5288" t="s">
        <v>116</v>
      </c>
      <c r="M5288" s="3" t="b">
        <f>trust_funds5[[#This Row],[Contributions Outstanding (USD)]]=0</f>
        <v>0</v>
      </c>
      <c r="N5288" s="3" t="str">
        <f t="shared" si="410"/>
        <v>Outstanding</v>
      </c>
      <c r="O5288" s="3" t="str">
        <f t="shared" si="411"/>
        <v>High Contribution &amp; Recent</v>
      </c>
      <c r="P5288" s="3" t="str">
        <f t="shared" si="412"/>
        <v>Other</v>
      </c>
      <c r="Q5288" s="3" t="str">
        <f t="shared" si="413"/>
        <v>Other</v>
      </c>
      <c r="R5288" s="3" t="str">
        <f t="shared" si="414"/>
        <v>Not LCLS</v>
      </c>
      <c r="S5288" s="3" t="str" cm="1">
        <f t="array" ref="S5288">_xlfn.IFS(G5288 &gt; 5000000, "Very High", G5288 &gt; 1000000, "High", G5288 &gt; 500000, "Medium", TRUE, "Low")</f>
        <v>Very High</v>
      </c>
      <c r="T5288" s="3" t="str" cm="1">
        <f t="array" ref="T5288">_xlfn.IFS(B5288 &gt;= 2005, "Post-2005", B5288 &gt;= 2000, "2000-2004", TRUE, "Pre-2000")</f>
        <v>Post-2005</v>
      </c>
    </row>
    <row r="5289" spans="1:20" x14ac:dyDescent="0.85">
      <c r="A5289" s="1">
        <v>41164</v>
      </c>
      <c r="B5289" t="s">
        <v>6581</v>
      </c>
      <c r="C5289" t="s">
        <v>6582</v>
      </c>
      <c r="D5289" t="s">
        <v>6583</v>
      </c>
      <c r="E5289" t="s">
        <v>119</v>
      </c>
      <c r="F5289" t="s">
        <v>120</v>
      </c>
      <c r="G5289" t="s">
        <v>121</v>
      </c>
      <c r="H5289">
        <v>2008</v>
      </c>
      <c r="I5289" s="2">
        <v>5399970</v>
      </c>
      <c r="J5289" s="2">
        <v>600030</v>
      </c>
      <c r="K5289" s="2">
        <v>6000000</v>
      </c>
      <c r="L5289" t="s">
        <v>116</v>
      </c>
      <c r="M5289" s="3" t="b">
        <f>trust_funds5[[#This Row],[Contributions Outstanding (USD)]]=0</f>
        <v>0</v>
      </c>
      <c r="N5289" s="3" t="str">
        <f t="shared" si="410"/>
        <v>Outstanding</v>
      </c>
      <c r="O5289" s="3" t="str">
        <f t="shared" si="411"/>
        <v>High Contribution &amp; Recent</v>
      </c>
      <c r="P5289" s="3" t="str">
        <f t="shared" si="412"/>
        <v>Other</v>
      </c>
      <c r="Q5289" s="3" t="str">
        <f t="shared" si="413"/>
        <v>Other</v>
      </c>
      <c r="R5289" s="3" t="str">
        <f t="shared" si="414"/>
        <v>Not LCLS</v>
      </c>
      <c r="S5289" s="3" t="str" cm="1">
        <f t="array" ref="S5289">_xlfn.IFS(G5289 &gt; 5000000, "Very High", G5289 &gt; 1000000, "High", G5289 &gt; 500000, "Medium", TRUE, "Low")</f>
        <v>Very High</v>
      </c>
      <c r="T5289" s="3" t="str" cm="1">
        <f t="array" ref="T5289">_xlfn.IFS(B5289 &gt;= 2005, "Post-2005", B5289 &gt;= 2000, "2000-2004", TRUE, "Pre-2000")</f>
        <v>Post-2005</v>
      </c>
    </row>
    <row r="5290" spans="1:20" x14ac:dyDescent="0.85">
      <c r="A5290" s="1">
        <v>41164</v>
      </c>
      <c r="B5290" t="s">
        <v>2654</v>
      </c>
      <c r="C5290" t="s">
        <v>7016</v>
      </c>
      <c r="D5290" t="s">
        <v>7017</v>
      </c>
      <c r="E5290" t="s">
        <v>85</v>
      </c>
      <c r="F5290" t="s">
        <v>86</v>
      </c>
      <c r="G5290" t="s">
        <v>87</v>
      </c>
      <c r="H5290">
        <v>2008</v>
      </c>
      <c r="I5290" s="2">
        <v>12668317.82</v>
      </c>
      <c r="J5290" s="2">
        <v>0</v>
      </c>
      <c r="K5290" s="2">
        <v>12668317.82</v>
      </c>
      <c r="L5290" t="s">
        <v>18</v>
      </c>
      <c r="M5290" s="3" t="b">
        <f>trust_funds5[[#This Row],[Contributions Outstanding (USD)]]=0</f>
        <v>1</v>
      </c>
      <c r="N5290" s="3" t="str">
        <f t="shared" si="410"/>
        <v>Outstanding</v>
      </c>
      <c r="O5290" s="3" t="str">
        <f t="shared" si="411"/>
        <v>High Contribution &amp; Recent</v>
      </c>
      <c r="P5290" s="3" t="str">
        <f t="shared" si="412"/>
        <v>Other</v>
      </c>
      <c r="Q5290" s="3" t="str">
        <f t="shared" si="413"/>
        <v>Other</v>
      </c>
      <c r="R5290" s="3" t="str">
        <f t="shared" si="414"/>
        <v>Not LCLS</v>
      </c>
      <c r="S5290" s="3" t="str" cm="1">
        <f t="array" ref="S5290">_xlfn.IFS(G5290 &gt; 5000000, "Very High", G5290 &gt; 1000000, "High", G5290 &gt; 500000, "Medium", TRUE, "Low")</f>
        <v>Very High</v>
      </c>
      <c r="T5290" s="3" t="str" cm="1">
        <f t="array" ref="T5290">_xlfn.IFS(B5290 &gt;= 2005, "Post-2005", B5290 &gt;= 2000, "2000-2004", TRUE, "Pre-2000")</f>
        <v>Post-2005</v>
      </c>
    </row>
    <row r="5291" spans="1:20" x14ac:dyDescent="0.85">
      <c r="A5291" s="1">
        <v>41164</v>
      </c>
      <c r="B5291" t="s">
        <v>600</v>
      </c>
      <c r="C5291" t="s">
        <v>5599</v>
      </c>
      <c r="D5291" t="s">
        <v>5600</v>
      </c>
      <c r="E5291" t="s">
        <v>56</v>
      </c>
      <c r="F5291" t="s">
        <v>57</v>
      </c>
      <c r="G5291" t="s">
        <v>58</v>
      </c>
      <c r="H5291">
        <v>2008</v>
      </c>
      <c r="I5291" s="2">
        <v>250000</v>
      </c>
      <c r="J5291" s="2">
        <v>0</v>
      </c>
      <c r="K5291" s="2">
        <v>250000</v>
      </c>
      <c r="L5291" t="s">
        <v>116</v>
      </c>
      <c r="M5291" s="3" t="b">
        <f>trust_funds5[[#This Row],[Contributions Outstanding (USD)]]=0</f>
        <v>1</v>
      </c>
      <c r="N5291" s="3" t="str">
        <f t="shared" si="410"/>
        <v>Outstanding</v>
      </c>
      <c r="O5291" s="3" t="str">
        <f t="shared" si="411"/>
        <v>High Contribution &amp; Recent</v>
      </c>
      <c r="P5291" s="3" t="str">
        <f t="shared" si="412"/>
        <v>Other</v>
      </c>
      <c r="Q5291" s="3" t="str">
        <f t="shared" si="413"/>
        <v>Other</v>
      </c>
      <c r="R5291" s="3" t="str">
        <f t="shared" si="414"/>
        <v>Not LCLS</v>
      </c>
      <c r="S5291" s="3" t="str" cm="1">
        <f t="array" ref="S5291">_xlfn.IFS(G5291 &gt; 5000000, "Very High", G5291 &gt; 1000000, "High", G5291 &gt; 500000, "Medium", TRUE, "Low")</f>
        <v>Very High</v>
      </c>
      <c r="T5291" s="3" t="str" cm="1">
        <f t="array" ref="T5291">_xlfn.IFS(B5291 &gt;= 2005, "Post-2005", B5291 &gt;= 2000, "2000-2004", TRUE, "Pre-2000")</f>
        <v>Post-2005</v>
      </c>
    </row>
    <row r="5292" spans="1:20" x14ac:dyDescent="0.85">
      <c r="A5292" s="1">
        <v>41164</v>
      </c>
      <c r="B5292" t="s">
        <v>600</v>
      </c>
      <c r="C5292" t="s">
        <v>5599</v>
      </c>
      <c r="D5292" t="s">
        <v>5600</v>
      </c>
      <c r="E5292" t="s">
        <v>7018</v>
      </c>
      <c r="F5292" t="s">
        <v>7019</v>
      </c>
      <c r="G5292" t="s">
        <v>7020</v>
      </c>
      <c r="H5292">
        <v>2008</v>
      </c>
      <c r="I5292" s="2">
        <v>50000</v>
      </c>
      <c r="J5292" s="2">
        <v>0</v>
      </c>
      <c r="K5292" s="2">
        <v>50000</v>
      </c>
      <c r="L5292" t="s">
        <v>116</v>
      </c>
      <c r="M5292" s="3" t="b">
        <f>trust_funds5[[#This Row],[Contributions Outstanding (USD)]]=0</f>
        <v>1</v>
      </c>
      <c r="N5292" s="3" t="str">
        <f t="shared" si="410"/>
        <v>Outstanding</v>
      </c>
      <c r="O5292" s="3" t="str">
        <f t="shared" si="411"/>
        <v>High Contribution &amp; Recent</v>
      </c>
      <c r="P5292" s="3" t="str">
        <f t="shared" si="412"/>
        <v>Other</v>
      </c>
      <c r="Q5292" s="3" t="str">
        <f t="shared" si="413"/>
        <v>Other</v>
      </c>
      <c r="R5292" s="3" t="str">
        <f t="shared" si="414"/>
        <v>Not LCLS</v>
      </c>
      <c r="S5292" s="3" t="str" cm="1">
        <f t="array" ref="S5292">_xlfn.IFS(G5292 &gt; 5000000, "Very High", G5292 &gt; 1000000, "High", G5292 &gt; 500000, "Medium", TRUE, "Low")</f>
        <v>Very High</v>
      </c>
      <c r="T5292" s="3" t="str" cm="1">
        <f t="array" ref="T5292">_xlfn.IFS(B5292 &gt;= 2005, "Post-2005", B5292 &gt;= 2000, "2000-2004", TRUE, "Pre-2000")</f>
        <v>Post-2005</v>
      </c>
    </row>
    <row r="5293" spans="1:20" x14ac:dyDescent="0.85">
      <c r="A5293" s="1">
        <v>41164</v>
      </c>
      <c r="B5293" t="s">
        <v>600</v>
      </c>
      <c r="C5293" t="s">
        <v>5599</v>
      </c>
      <c r="D5293" t="s">
        <v>5600</v>
      </c>
      <c r="E5293" t="s">
        <v>264</v>
      </c>
      <c r="F5293" t="s">
        <v>265</v>
      </c>
      <c r="G5293" t="s">
        <v>2394</v>
      </c>
      <c r="H5293">
        <v>2008</v>
      </c>
      <c r="I5293" s="2">
        <v>692025</v>
      </c>
      <c r="J5293" s="2">
        <v>0</v>
      </c>
      <c r="K5293" s="2">
        <v>692025</v>
      </c>
      <c r="L5293" t="s">
        <v>116</v>
      </c>
      <c r="M5293" s="3" t="b">
        <f>trust_funds5[[#This Row],[Contributions Outstanding (USD)]]=0</f>
        <v>1</v>
      </c>
      <c r="N5293" s="3" t="str">
        <f t="shared" si="410"/>
        <v>Outstanding</v>
      </c>
      <c r="O5293" s="3" t="str">
        <f t="shared" si="411"/>
        <v>High Contribution &amp; Recent</v>
      </c>
      <c r="P5293" s="3" t="str">
        <f t="shared" si="412"/>
        <v>Other</v>
      </c>
      <c r="Q5293" s="3" t="str">
        <f t="shared" si="413"/>
        <v>Other</v>
      </c>
      <c r="R5293" s="3" t="str">
        <f t="shared" si="414"/>
        <v>Not LCLS</v>
      </c>
      <c r="S5293" s="3" t="str" cm="1">
        <f t="array" ref="S5293">_xlfn.IFS(G5293 &gt; 5000000, "Very High", G5293 &gt; 1000000, "High", G5293 &gt; 500000, "Medium", TRUE, "Low")</f>
        <v>Very High</v>
      </c>
      <c r="T5293" s="3" t="str" cm="1">
        <f t="array" ref="T5293">_xlfn.IFS(B5293 &gt;= 2005, "Post-2005", B5293 &gt;= 2000, "2000-2004", TRUE, "Pre-2000")</f>
        <v>Post-2005</v>
      </c>
    </row>
    <row r="5294" spans="1:20" x14ac:dyDescent="0.85">
      <c r="A5294" s="1">
        <v>41164</v>
      </c>
      <c r="B5294" t="s">
        <v>600</v>
      </c>
      <c r="C5294" t="s">
        <v>5599</v>
      </c>
      <c r="D5294" t="s">
        <v>5600</v>
      </c>
      <c r="E5294" t="s">
        <v>2863</v>
      </c>
      <c r="F5294" t="s">
        <v>2864</v>
      </c>
      <c r="G5294" t="s">
        <v>2865</v>
      </c>
      <c r="H5294">
        <v>2008</v>
      </c>
      <c r="I5294" s="2">
        <v>2321400</v>
      </c>
      <c r="J5294" s="2">
        <v>0</v>
      </c>
      <c r="K5294" s="2">
        <v>2321400</v>
      </c>
      <c r="L5294" t="s">
        <v>116</v>
      </c>
      <c r="M5294" s="3" t="b">
        <f>trust_funds5[[#This Row],[Contributions Outstanding (USD)]]=0</f>
        <v>1</v>
      </c>
      <c r="N5294" s="3" t="str">
        <f t="shared" si="410"/>
        <v>Outstanding</v>
      </c>
      <c r="O5294" s="3" t="str">
        <f t="shared" si="411"/>
        <v>High Contribution &amp; Recent</v>
      </c>
      <c r="P5294" s="3" t="str">
        <f t="shared" si="412"/>
        <v>Other</v>
      </c>
      <c r="Q5294" s="3" t="str">
        <f t="shared" si="413"/>
        <v>Other</v>
      </c>
      <c r="R5294" s="3" t="str">
        <f t="shared" si="414"/>
        <v>Not LCLS</v>
      </c>
      <c r="S5294" s="3" t="str" cm="1">
        <f t="array" ref="S5294">_xlfn.IFS(G5294 &gt; 5000000, "Very High", G5294 &gt; 1000000, "High", G5294 &gt; 500000, "Medium", TRUE, "Low")</f>
        <v>Very High</v>
      </c>
      <c r="T5294" s="3" t="str" cm="1">
        <f t="array" ref="T5294">_xlfn.IFS(B5294 &gt;= 2005, "Post-2005", B5294 &gt;= 2000, "2000-2004", TRUE, "Pre-2000")</f>
        <v>Post-2005</v>
      </c>
    </row>
    <row r="5295" spans="1:20" x14ac:dyDescent="0.85">
      <c r="A5295" s="1">
        <v>41164</v>
      </c>
      <c r="B5295" t="s">
        <v>600</v>
      </c>
      <c r="C5295" t="s">
        <v>5599</v>
      </c>
      <c r="D5295" t="s">
        <v>5600</v>
      </c>
      <c r="E5295" t="s">
        <v>293</v>
      </c>
      <c r="F5295" t="s">
        <v>294</v>
      </c>
      <c r="G5295" t="s">
        <v>4803</v>
      </c>
      <c r="H5295">
        <v>2008</v>
      </c>
      <c r="I5295" s="2">
        <v>357208.8</v>
      </c>
      <c r="J5295" s="2">
        <v>0</v>
      </c>
      <c r="K5295" s="2">
        <v>357208.8</v>
      </c>
      <c r="L5295" t="s">
        <v>116</v>
      </c>
      <c r="M5295" s="3" t="b">
        <f>trust_funds5[[#This Row],[Contributions Outstanding (USD)]]=0</f>
        <v>1</v>
      </c>
      <c r="N5295" s="3" t="str">
        <f t="shared" si="410"/>
        <v>Outstanding</v>
      </c>
      <c r="O5295" s="3" t="str">
        <f t="shared" si="411"/>
        <v>High Contribution &amp; Recent</v>
      </c>
      <c r="P5295" s="3" t="str">
        <f t="shared" si="412"/>
        <v>Other</v>
      </c>
      <c r="Q5295" s="3" t="str">
        <f t="shared" si="413"/>
        <v>Other</v>
      </c>
      <c r="R5295" s="3" t="str">
        <f t="shared" si="414"/>
        <v>Not LCLS</v>
      </c>
      <c r="S5295" s="3" t="str" cm="1">
        <f t="array" ref="S5295">_xlfn.IFS(G5295 &gt; 5000000, "Very High", G5295 &gt; 1000000, "High", G5295 &gt; 500000, "Medium", TRUE, "Low")</f>
        <v>Very High</v>
      </c>
      <c r="T5295" s="3" t="str" cm="1">
        <f t="array" ref="T5295">_xlfn.IFS(B5295 &gt;= 2005, "Post-2005", B5295 &gt;= 2000, "2000-2004", TRUE, "Pre-2000")</f>
        <v>Post-2005</v>
      </c>
    </row>
    <row r="5296" spans="1:20" x14ac:dyDescent="0.85">
      <c r="A5296" s="1">
        <v>41164</v>
      </c>
      <c r="B5296" t="s">
        <v>600</v>
      </c>
      <c r="C5296" t="s">
        <v>5599</v>
      </c>
      <c r="D5296" t="s">
        <v>5600</v>
      </c>
      <c r="E5296" t="s">
        <v>204</v>
      </c>
      <c r="F5296" t="s">
        <v>205</v>
      </c>
      <c r="G5296" t="s">
        <v>206</v>
      </c>
      <c r="H5296">
        <v>2008</v>
      </c>
      <c r="I5296" s="2">
        <v>564280</v>
      </c>
      <c r="J5296" s="2">
        <v>0</v>
      </c>
      <c r="K5296" s="2">
        <v>564280</v>
      </c>
      <c r="L5296" t="s">
        <v>116</v>
      </c>
      <c r="M5296" s="3" t="b">
        <f>trust_funds5[[#This Row],[Contributions Outstanding (USD)]]=0</f>
        <v>1</v>
      </c>
      <c r="N5296" s="3" t="str">
        <f t="shared" si="410"/>
        <v>Outstanding</v>
      </c>
      <c r="O5296" s="3" t="str">
        <f t="shared" si="411"/>
        <v>High Contribution &amp; Recent</v>
      </c>
      <c r="P5296" s="3" t="str">
        <f t="shared" si="412"/>
        <v>Other</v>
      </c>
      <c r="Q5296" s="3" t="str">
        <f t="shared" si="413"/>
        <v>Other</v>
      </c>
      <c r="R5296" s="3" t="str">
        <f t="shared" si="414"/>
        <v>Not LCLS</v>
      </c>
      <c r="S5296" s="3" t="str" cm="1">
        <f t="array" ref="S5296">_xlfn.IFS(G5296 &gt; 5000000, "Very High", G5296 &gt; 1000000, "High", G5296 &gt; 500000, "Medium", TRUE, "Low")</f>
        <v>Very High</v>
      </c>
      <c r="T5296" s="3" t="str" cm="1">
        <f t="array" ref="T5296">_xlfn.IFS(B5296 &gt;= 2005, "Post-2005", B5296 &gt;= 2000, "2000-2004", TRUE, "Pre-2000")</f>
        <v>Post-2005</v>
      </c>
    </row>
    <row r="5297" spans="1:20" x14ac:dyDescent="0.85">
      <c r="A5297" s="1">
        <v>41164</v>
      </c>
      <c r="B5297" t="s">
        <v>600</v>
      </c>
      <c r="C5297" t="s">
        <v>5599</v>
      </c>
      <c r="D5297" t="s">
        <v>5600</v>
      </c>
      <c r="E5297" t="s">
        <v>42</v>
      </c>
      <c r="F5297" t="s">
        <v>43</v>
      </c>
      <c r="G5297" t="s">
        <v>44</v>
      </c>
      <c r="H5297">
        <v>2008</v>
      </c>
      <c r="I5297" s="2">
        <v>2703189.76</v>
      </c>
      <c r="J5297" s="2">
        <v>0</v>
      </c>
      <c r="K5297" s="2">
        <v>2703189.76</v>
      </c>
      <c r="L5297" t="s">
        <v>116</v>
      </c>
      <c r="M5297" s="3" t="b">
        <f>trust_funds5[[#This Row],[Contributions Outstanding (USD)]]=0</f>
        <v>1</v>
      </c>
      <c r="N5297" s="3" t="str">
        <f t="shared" si="410"/>
        <v>Outstanding</v>
      </c>
      <c r="O5297" s="3" t="str">
        <f t="shared" si="411"/>
        <v>High Contribution &amp; Recent</v>
      </c>
      <c r="P5297" s="3" t="str">
        <f t="shared" si="412"/>
        <v>Other</v>
      </c>
      <c r="Q5297" s="3" t="str">
        <f t="shared" si="413"/>
        <v>Other</v>
      </c>
      <c r="R5297" s="3" t="str">
        <f t="shared" si="414"/>
        <v>Not LCLS</v>
      </c>
      <c r="S5297" s="3" t="str" cm="1">
        <f t="array" ref="S5297">_xlfn.IFS(G5297 &gt; 5000000, "Very High", G5297 &gt; 1000000, "High", G5297 &gt; 500000, "Medium", TRUE, "Low")</f>
        <v>Very High</v>
      </c>
      <c r="T5297" s="3" t="str" cm="1">
        <f t="array" ref="T5297">_xlfn.IFS(B5297 &gt;= 2005, "Post-2005", B5297 &gt;= 2000, "2000-2004", TRUE, "Pre-2000")</f>
        <v>Post-2005</v>
      </c>
    </row>
    <row r="5298" spans="1:20" x14ac:dyDescent="0.85">
      <c r="A5298" s="1">
        <v>41164</v>
      </c>
      <c r="B5298" t="s">
        <v>600</v>
      </c>
      <c r="C5298" t="s">
        <v>5599</v>
      </c>
      <c r="D5298" t="s">
        <v>5600</v>
      </c>
      <c r="E5298" t="s">
        <v>7021</v>
      </c>
      <c r="F5298" t="s">
        <v>7022</v>
      </c>
      <c r="G5298" t="s">
        <v>7023</v>
      </c>
      <c r="H5298">
        <v>2008</v>
      </c>
      <c r="I5298" s="2">
        <v>50000</v>
      </c>
      <c r="J5298" s="2">
        <v>0</v>
      </c>
      <c r="K5298" s="2">
        <v>50000</v>
      </c>
      <c r="L5298" t="s">
        <v>116</v>
      </c>
      <c r="M5298" s="3" t="b">
        <f>trust_funds5[[#This Row],[Contributions Outstanding (USD)]]=0</f>
        <v>1</v>
      </c>
      <c r="N5298" s="3" t="str">
        <f t="shared" si="410"/>
        <v>Outstanding</v>
      </c>
      <c r="O5298" s="3" t="str">
        <f t="shared" si="411"/>
        <v>High Contribution &amp; Recent</v>
      </c>
      <c r="P5298" s="3" t="str">
        <f t="shared" si="412"/>
        <v>Other</v>
      </c>
      <c r="Q5298" s="3" t="str">
        <f t="shared" si="413"/>
        <v>Other</v>
      </c>
      <c r="R5298" s="3" t="str">
        <f t="shared" si="414"/>
        <v>Not LCLS</v>
      </c>
      <c r="S5298" s="3" t="str" cm="1">
        <f t="array" ref="S5298">_xlfn.IFS(G5298 &gt; 5000000, "Very High", G5298 &gt; 1000000, "High", G5298 &gt; 500000, "Medium", TRUE, "Low")</f>
        <v>Very High</v>
      </c>
      <c r="T5298" s="3" t="str" cm="1">
        <f t="array" ref="T5298">_xlfn.IFS(B5298 &gt;= 2005, "Post-2005", B5298 &gt;= 2000, "2000-2004", TRUE, "Pre-2000")</f>
        <v>Post-2005</v>
      </c>
    </row>
    <row r="5299" spans="1:20" x14ac:dyDescent="0.85">
      <c r="A5299" s="1">
        <v>41164</v>
      </c>
      <c r="B5299" t="s">
        <v>600</v>
      </c>
      <c r="C5299" t="s">
        <v>5599</v>
      </c>
      <c r="D5299" t="s">
        <v>5600</v>
      </c>
      <c r="E5299" t="s">
        <v>1722</v>
      </c>
      <c r="F5299" t="s">
        <v>1723</v>
      </c>
      <c r="G5299" t="s">
        <v>1724</v>
      </c>
      <c r="H5299">
        <v>2008</v>
      </c>
      <c r="I5299" s="2">
        <v>100000</v>
      </c>
      <c r="J5299" s="2">
        <v>0</v>
      </c>
      <c r="K5299" s="2">
        <v>100000</v>
      </c>
      <c r="L5299" t="s">
        <v>116</v>
      </c>
      <c r="M5299" s="3" t="b">
        <f>trust_funds5[[#This Row],[Contributions Outstanding (USD)]]=0</f>
        <v>1</v>
      </c>
      <c r="N5299" s="3" t="str">
        <f t="shared" si="410"/>
        <v>Outstanding</v>
      </c>
      <c r="O5299" s="3" t="str">
        <f t="shared" si="411"/>
        <v>High Contribution &amp; Recent</v>
      </c>
      <c r="P5299" s="3" t="str">
        <f t="shared" si="412"/>
        <v>Other</v>
      </c>
      <c r="Q5299" s="3" t="str">
        <f t="shared" si="413"/>
        <v>Other</v>
      </c>
      <c r="R5299" s="3" t="str">
        <f t="shared" si="414"/>
        <v>Not LCLS</v>
      </c>
      <c r="S5299" s="3" t="str" cm="1">
        <f t="array" ref="S5299">_xlfn.IFS(G5299 &gt; 5000000, "Very High", G5299 &gt; 1000000, "High", G5299 &gt; 500000, "Medium", TRUE, "Low")</f>
        <v>Very High</v>
      </c>
      <c r="T5299" s="3" t="str" cm="1">
        <f t="array" ref="T5299">_xlfn.IFS(B5299 &gt;= 2005, "Post-2005", B5299 &gt;= 2000, "2000-2004", TRUE, "Pre-2000")</f>
        <v>Post-2005</v>
      </c>
    </row>
    <row r="5300" spans="1:20" x14ac:dyDescent="0.85">
      <c r="A5300" s="1">
        <v>41164</v>
      </c>
      <c r="B5300" t="s">
        <v>600</v>
      </c>
      <c r="C5300" t="s">
        <v>5599</v>
      </c>
      <c r="D5300" t="s">
        <v>5600</v>
      </c>
      <c r="E5300" t="s">
        <v>93</v>
      </c>
      <c r="F5300" t="s">
        <v>94</v>
      </c>
      <c r="H5300">
        <v>2008</v>
      </c>
      <c r="I5300" s="2">
        <v>200000</v>
      </c>
      <c r="J5300" s="2">
        <v>0</v>
      </c>
      <c r="K5300" s="2">
        <v>200000</v>
      </c>
      <c r="L5300" t="s">
        <v>116</v>
      </c>
      <c r="M5300" s="3" t="b">
        <f>trust_funds5[[#This Row],[Contributions Outstanding (USD)]]=0</f>
        <v>1</v>
      </c>
      <c r="N5300" s="3" t="str">
        <f t="shared" si="410"/>
        <v>Outstanding</v>
      </c>
      <c r="O5300" s="3" t="str">
        <f t="shared" si="411"/>
        <v>High Contribution &amp; Recent</v>
      </c>
      <c r="P5300" s="3" t="str">
        <f t="shared" si="412"/>
        <v>Other</v>
      </c>
      <c r="Q5300" s="3" t="str">
        <f t="shared" si="413"/>
        <v>Other</v>
      </c>
      <c r="R5300" s="3" t="str">
        <f t="shared" si="414"/>
        <v>Not LCLS</v>
      </c>
      <c r="S5300" s="3" t="str" cm="1">
        <f t="array" ref="S5300">_xlfn.IFS(G5300 &gt; 5000000, "Very High", G5300 &gt; 1000000, "High", G5300 &gt; 500000, "Medium", TRUE, "Low")</f>
        <v>Low</v>
      </c>
      <c r="T5300" s="3" t="str" cm="1">
        <f t="array" ref="T5300">_xlfn.IFS(B5300 &gt;= 2005, "Post-2005", B5300 &gt;= 2000, "2000-2004", TRUE, "Pre-2000")</f>
        <v>Post-2005</v>
      </c>
    </row>
    <row r="5301" spans="1:20" x14ac:dyDescent="0.85">
      <c r="A5301" s="1">
        <v>41164</v>
      </c>
      <c r="B5301" t="s">
        <v>4159</v>
      </c>
      <c r="C5301" t="s">
        <v>7024</v>
      </c>
      <c r="D5301" t="s">
        <v>7025</v>
      </c>
      <c r="E5301" t="s">
        <v>85</v>
      </c>
      <c r="F5301" t="s">
        <v>86</v>
      </c>
      <c r="G5301" t="s">
        <v>87</v>
      </c>
      <c r="H5301">
        <v>2008</v>
      </c>
      <c r="I5301" s="2">
        <v>5740960</v>
      </c>
      <c r="J5301" s="2">
        <v>0</v>
      </c>
      <c r="K5301" s="2">
        <v>5740960</v>
      </c>
      <c r="L5301" t="s">
        <v>18</v>
      </c>
      <c r="M5301" s="3" t="b">
        <f>trust_funds5[[#This Row],[Contributions Outstanding (USD)]]=0</f>
        <v>1</v>
      </c>
      <c r="N5301" s="3" t="str">
        <f t="shared" si="410"/>
        <v>Outstanding</v>
      </c>
      <c r="O5301" s="3" t="str">
        <f t="shared" si="411"/>
        <v>High Contribution &amp; Recent</v>
      </c>
      <c r="P5301" s="3" t="str">
        <f t="shared" si="412"/>
        <v>Other</v>
      </c>
      <c r="Q5301" s="3" t="str">
        <f t="shared" si="413"/>
        <v>Other</v>
      </c>
      <c r="R5301" s="3" t="str">
        <f t="shared" si="414"/>
        <v>Not LCLS</v>
      </c>
      <c r="S5301" s="3" t="str" cm="1">
        <f t="array" ref="S5301">_xlfn.IFS(G5301 &gt; 5000000, "Very High", G5301 &gt; 1000000, "High", G5301 &gt; 500000, "Medium", TRUE, "Low")</f>
        <v>Very High</v>
      </c>
      <c r="T5301" s="3" t="str" cm="1">
        <f t="array" ref="T5301">_xlfn.IFS(B5301 &gt;= 2005, "Post-2005", B5301 &gt;= 2000, "2000-2004", TRUE, "Pre-2000")</f>
        <v>Post-2005</v>
      </c>
    </row>
    <row r="5302" spans="1:20" x14ac:dyDescent="0.85">
      <c r="A5302" s="1">
        <v>41164</v>
      </c>
      <c r="B5302" t="s">
        <v>90</v>
      </c>
      <c r="C5302" t="s">
        <v>6076</v>
      </c>
      <c r="D5302" t="s">
        <v>6077</v>
      </c>
      <c r="E5302" t="s">
        <v>2863</v>
      </c>
      <c r="F5302" t="s">
        <v>2864</v>
      </c>
      <c r="G5302" t="s">
        <v>6078</v>
      </c>
      <c r="H5302">
        <v>2008</v>
      </c>
      <c r="I5302" s="2">
        <v>1471800</v>
      </c>
      <c r="J5302" s="2">
        <v>0</v>
      </c>
      <c r="K5302" s="2">
        <v>1471800</v>
      </c>
      <c r="L5302" t="s">
        <v>116</v>
      </c>
      <c r="M5302" s="3" t="b">
        <f>trust_funds5[[#This Row],[Contributions Outstanding (USD)]]=0</f>
        <v>1</v>
      </c>
      <c r="N5302" s="3" t="str">
        <f t="shared" si="410"/>
        <v>Outstanding</v>
      </c>
      <c r="O5302" s="3" t="str">
        <f t="shared" si="411"/>
        <v>High Contribution &amp; Recent</v>
      </c>
      <c r="P5302" s="3" t="str">
        <f t="shared" si="412"/>
        <v>Other</v>
      </c>
      <c r="Q5302" s="3" t="str">
        <f t="shared" si="413"/>
        <v>Other</v>
      </c>
      <c r="R5302" s="3" t="str">
        <f t="shared" si="414"/>
        <v>Not LCLS</v>
      </c>
      <c r="S5302" s="3" t="str" cm="1">
        <f t="array" ref="S5302">_xlfn.IFS(G5302 &gt; 5000000, "Very High", G5302 &gt; 1000000, "High", G5302 &gt; 500000, "Medium", TRUE, "Low")</f>
        <v>Very High</v>
      </c>
      <c r="T5302" s="3" t="str" cm="1">
        <f t="array" ref="T5302">_xlfn.IFS(B5302 &gt;= 2005, "Post-2005", B5302 &gt;= 2000, "2000-2004", TRUE, "Pre-2000")</f>
        <v>Post-2005</v>
      </c>
    </row>
    <row r="5303" spans="1:20" x14ac:dyDescent="0.85">
      <c r="A5303" s="1">
        <v>41164</v>
      </c>
      <c r="B5303" t="s">
        <v>90</v>
      </c>
      <c r="C5303" t="s">
        <v>7026</v>
      </c>
      <c r="D5303" t="s">
        <v>7027</v>
      </c>
      <c r="E5303" t="s">
        <v>119</v>
      </c>
      <c r="F5303" t="s">
        <v>120</v>
      </c>
      <c r="G5303" t="s">
        <v>121</v>
      </c>
      <c r="H5303">
        <v>2008</v>
      </c>
      <c r="I5303" s="2">
        <v>867765</v>
      </c>
      <c r="J5303" s="2">
        <v>0</v>
      </c>
      <c r="K5303" s="2">
        <v>867765</v>
      </c>
      <c r="L5303" t="s">
        <v>18</v>
      </c>
      <c r="M5303" s="3" t="b">
        <f>trust_funds5[[#This Row],[Contributions Outstanding (USD)]]=0</f>
        <v>1</v>
      </c>
      <c r="N5303" s="3" t="str">
        <f t="shared" si="410"/>
        <v>Outstanding</v>
      </c>
      <c r="O5303" s="3" t="str">
        <f t="shared" si="411"/>
        <v>High Contribution &amp; Recent</v>
      </c>
      <c r="P5303" s="3" t="str">
        <f t="shared" si="412"/>
        <v>Other</v>
      </c>
      <c r="Q5303" s="3" t="str">
        <f t="shared" si="413"/>
        <v>Other</v>
      </c>
      <c r="R5303" s="3" t="str">
        <f t="shared" si="414"/>
        <v>Not LCLS</v>
      </c>
      <c r="S5303" s="3" t="str" cm="1">
        <f t="array" ref="S5303">_xlfn.IFS(G5303 &gt; 5000000, "Very High", G5303 &gt; 1000000, "High", G5303 &gt; 500000, "Medium", TRUE, "Low")</f>
        <v>Very High</v>
      </c>
      <c r="T5303" s="3" t="str" cm="1">
        <f t="array" ref="T5303">_xlfn.IFS(B5303 &gt;= 2005, "Post-2005", B5303 &gt;= 2000, "2000-2004", TRUE, "Pre-2000")</f>
        <v>Post-2005</v>
      </c>
    </row>
    <row r="5304" spans="1:20" x14ac:dyDescent="0.85">
      <c r="A5304" s="1">
        <v>41164</v>
      </c>
      <c r="B5304" t="s">
        <v>90</v>
      </c>
      <c r="C5304" t="s">
        <v>7028</v>
      </c>
      <c r="D5304" t="s">
        <v>7029</v>
      </c>
      <c r="E5304" t="s">
        <v>49</v>
      </c>
      <c r="F5304" t="s">
        <v>50</v>
      </c>
      <c r="G5304" t="s">
        <v>5088</v>
      </c>
      <c r="H5304">
        <v>2008</v>
      </c>
      <c r="I5304" s="2">
        <v>4673000</v>
      </c>
      <c r="J5304" s="2">
        <v>0</v>
      </c>
      <c r="K5304" s="2">
        <v>4673000</v>
      </c>
      <c r="L5304" t="s">
        <v>116</v>
      </c>
      <c r="M5304" s="3" t="b">
        <f>trust_funds5[[#This Row],[Contributions Outstanding (USD)]]=0</f>
        <v>1</v>
      </c>
      <c r="N5304" s="3" t="str">
        <f t="shared" si="410"/>
        <v>Outstanding</v>
      </c>
      <c r="O5304" s="3" t="str">
        <f t="shared" si="411"/>
        <v>High Contribution &amp; Recent</v>
      </c>
      <c r="P5304" s="3" t="str">
        <f t="shared" si="412"/>
        <v>Other</v>
      </c>
      <c r="Q5304" s="3" t="str">
        <f t="shared" si="413"/>
        <v>Other</v>
      </c>
      <c r="R5304" s="3" t="str">
        <f t="shared" si="414"/>
        <v>Not LCLS</v>
      </c>
      <c r="S5304" s="3" t="str" cm="1">
        <f t="array" ref="S5304">_xlfn.IFS(G5304 &gt; 5000000, "Very High", G5304 &gt; 1000000, "High", G5304 &gt; 500000, "Medium", TRUE, "Low")</f>
        <v>Very High</v>
      </c>
      <c r="T5304" s="3" t="str" cm="1">
        <f t="array" ref="T5304">_xlfn.IFS(B5304 &gt;= 2005, "Post-2005", B5304 &gt;= 2000, "2000-2004", TRUE, "Pre-2000")</f>
        <v>Post-2005</v>
      </c>
    </row>
    <row r="5305" spans="1:20" x14ac:dyDescent="0.85">
      <c r="A5305" s="1">
        <v>41164</v>
      </c>
      <c r="B5305" t="s">
        <v>5847</v>
      </c>
      <c r="C5305" t="s">
        <v>6590</v>
      </c>
      <c r="D5305" t="s">
        <v>6591</v>
      </c>
      <c r="E5305" t="s">
        <v>21</v>
      </c>
      <c r="F5305" t="s">
        <v>22</v>
      </c>
      <c r="G5305" t="s">
        <v>23</v>
      </c>
      <c r="H5305">
        <v>2008</v>
      </c>
      <c r="I5305" s="2">
        <v>148568.54</v>
      </c>
      <c r="J5305" s="2">
        <v>0</v>
      </c>
      <c r="K5305" s="2">
        <v>148568.54</v>
      </c>
      <c r="L5305" t="s">
        <v>116</v>
      </c>
      <c r="M5305" s="3" t="b">
        <f>trust_funds5[[#This Row],[Contributions Outstanding (USD)]]=0</f>
        <v>1</v>
      </c>
      <c r="N5305" s="3" t="str">
        <f t="shared" si="410"/>
        <v>Outstanding</v>
      </c>
      <c r="O5305" s="3" t="str">
        <f t="shared" si="411"/>
        <v>High Contribution &amp; Recent</v>
      </c>
      <c r="P5305" s="3" t="str">
        <f t="shared" si="412"/>
        <v>Other</v>
      </c>
      <c r="Q5305" s="3" t="str">
        <f t="shared" si="413"/>
        <v>Other</v>
      </c>
      <c r="R5305" s="3" t="str">
        <f t="shared" si="414"/>
        <v>Not LCLS</v>
      </c>
      <c r="S5305" s="3" t="str" cm="1">
        <f t="array" ref="S5305">_xlfn.IFS(G5305 &gt; 5000000, "Very High", G5305 &gt; 1000000, "High", G5305 &gt; 500000, "Medium", TRUE, "Low")</f>
        <v>Very High</v>
      </c>
      <c r="T5305" s="3" t="str" cm="1">
        <f t="array" ref="T5305">_xlfn.IFS(B5305 &gt;= 2005, "Post-2005", B5305 &gt;= 2000, "2000-2004", TRUE, "Pre-2000")</f>
        <v>Post-2005</v>
      </c>
    </row>
    <row r="5306" spans="1:20" x14ac:dyDescent="0.85">
      <c r="A5306" s="1">
        <v>41164</v>
      </c>
      <c r="B5306" t="s">
        <v>1450</v>
      </c>
      <c r="C5306" t="s">
        <v>7030</v>
      </c>
      <c r="D5306" t="s">
        <v>7031</v>
      </c>
      <c r="E5306" t="s">
        <v>1957</v>
      </c>
      <c r="F5306" t="s">
        <v>1958</v>
      </c>
      <c r="G5306" t="s">
        <v>7032</v>
      </c>
      <c r="H5306">
        <v>2008</v>
      </c>
      <c r="I5306" s="2">
        <v>15000000</v>
      </c>
      <c r="J5306" s="2">
        <v>0</v>
      </c>
      <c r="K5306" s="2">
        <v>15000000</v>
      </c>
      <c r="L5306" t="s">
        <v>116</v>
      </c>
      <c r="M5306" s="3" t="b">
        <f>trust_funds5[[#This Row],[Contributions Outstanding (USD)]]=0</f>
        <v>1</v>
      </c>
      <c r="N5306" s="3" t="str">
        <f t="shared" si="410"/>
        <v>Outstanding</v>
      </c>
      <c r="O5306" s="3" t="str">
        <f t="shared" si="411"/>
        <v>High Contribution &amp; Recent</v>
      </c>
      <c r="P5306" s="3" t="str">
        <f t="shared" si="412"/>
        <v>Other</v>
      </c>
      <c r="Q5306" s="3" t="str">
        <f t="shared" si="413"/>
        <v>Other</v>
      </c>
      <c r="R5306" s="3" t="str">
        <f t="shared" si="414"/>
        <v>Not LCLS</v>
      </c>
      <c r="S5306" s="3" t="str" cm="1">
        <f t="array" ref="S5306">_xlfn.IFS(G5306 &gt; 5000000, "Very High", G5306 &gt; 1000000, "High", G5306 &gt; 500000, "Medium", TRUE, "Low")</f>
        <v>Very High</v>
      </c>
      <c r="T5306" s="3" t="str" cm="1">
        <f t="array" ref="T5306">_xlfn.IFS(B5306 &gt;= 2005, "Post-2005", B5306 &gt;= 2000, "2000-2004", TRUE, "Pre-2000")</f>
        <v>Post-2005</v>
      </c>
    </row>
    <row r="5307" spans="1:20" x14ac:dyDescent="0.85">
      <c r="A5307" s="1">
        <v>41164</v>
      </c>
      <c r="B5307" t="s">
        <v>90</v>
      </c>
      <c r="C5307" t="s">
        <v>7033</v>
      </c>
      <c r="D5307" t="s">
        <v>7034</v>
      </c>
      <c r="E5307" t="s">
        <v>93</v>
      </c>
      <c r="F5307" t="s">
        <v>94</v>
      </c>
      <c r="H5307">
        <v>2008</v>
      </c>
      <c r="I5307" s="2">
        <v>39248000</v>
      </c>
      <c r="J5307" s="2">
        <v>21352000</v>
      </c>
      <c r="K5307" s="2">
        <v>60600000</v>
      </c>
      <c r="L5307" t="s">
        <v>116</v>
      </c>
      <c r="M5307" s="3" t="b">
        <f>trust_funds5[[#This Row],[Contributions Outstanding (USD)]]=0</f>
        <v>0</v>
      </c>
      <c r="N5307" s="3" t="str">
        <f t="shared" si="410"/>
        <v>Outstanding</v>
      </c>
      <c r="O5307" s="3" t="str">
        <f t="shared" si="411"/>
        <v>High Contribution &amp; Recent</v>
      </c>
      <c r="P5307" s="3" t="str">
        <f t="shared" si="412"/>
        <v>Other</v>
      </c>
      <c r="Q5307" s="3" t="str">
        <f t="shared" si="413"/>
        <v>Other</v>
      </c>
      <c r="R5307" s="3" t="str">
        <f t="shared" si="414"/>
        <v>Not LCLS</v>
      </c>
      <c r="S5307" s="3" t="str" cm="1">
        <f t="array" ref="S5307">_xlfn.IFS(G5307 &gt; 5000000, "Very High", G5307 &gt; 1000000, "High", G5307 &gt; 500000, "Medium", TRUE, "Low")</f>
        <v>Low</v>
      </c>
      <c r="T5307" s="3" t="str" cm="1">
        <f t="array" ref="T5307">_xlfn.IFS(B5307 &gt;= 2005, "Post-2005", B5307 &gt;= 2000, "2000-2004", TRUE, "Pre-2000")</f>
        <v>Post-2005</v>
      </c>
    </row>
    <row r="5308" spans="1:20" x14ac:dyDescent="0.85">
      <c r="A5308" s="1">
        <v>41164</v>
      </c>
      <c r="B5308" t="s">
        <v>5240</v>
      </c>
      <c r="C5308" t="s">
        <v>5241</v>
      </c>
      <c r="D5308" t="s">
        <v>5242</v>
      </c>
      <c r="E5308" t="s">
        <v>42</v>
      </c>
      <c r="F5308" t="s">
        <v>43</v>
      </c>
      <c r="G5308" t="s">
        <v>44</v>
      </c>
      <c r="H5308">
        <v>2008</v>
      </c>
      <c r="I5308" s="2">
        <v>1132160.92</v>
      </c>
      <c r="J5308" s="2">
        <v>0</v>
      </c>
      <c r="K5308" s="2">
        <v>1132160.92</v>
      </c>
      <c r="L5308" t="s">
        <v>116</v>
      </c>
      <c r="M5308" s="3" t="b">
        <f>trust_funds5[[#This Row],[Contributions Outstanding (USD)]]=0</f>
        <v>1</v>
      </c>
      <c r="N5308" s="3" t="str">
        <f t="shared" si="410"/>
        <v>Outstanding</v>
      </c>
      <c r="O5308" s="3" t="str">
        <f t="shared" si="411"/>
        <v>High Contribution &amp; Recent</v>
      </c>
      <c r="P5308" s="3" t="str">
        <f t="shared" si="412"/>
        <v>Other</v>
      </c>
      <c r="Q5308" s="3" t="str">
        <f t="shared" si="413"/>
        <v>Other</v>
      </c>
      <c r="R5308" s="3" t="str">
        <f t="shared" si="414"/>
        <v>Not LCLS</v>
      </c>
      <c r="S5308" s="3" t="str" cm="1">
        <f t="array" ref="S5308">_xlfn.IFS(G5308 &gt; 5000000, "Very High", G5308 &gt; 1000000, "High", G5308 &gt; 500000, "Medium", TRUE, "Low")</f>
        <v>Very High</v>
      </c>
      <c r="T5308" s="3" t="str" cm="1">
        <f t="array" ref="T5308">_xlfn.IFS(B5308 &gt;= 2005, "Post-2005", B5308 &gt;= 2000, "2000-2004", TRUE, "Pre-2000")</f>
        <v>Post-2005</v>
      </c>
    </row>
    <row r="5309" spans="1:20" x14ac:dyDescent="0.85">
      <c r="A5309" s="1">
        <v>41164</v>
      </c>
      <c r="B5309" t="s">
        <v>3967</v>
      </c>
      <c r="C5309" t="s">
        <v>6592</v>
      </c>
      <c r="D5309" t="s">
        <v>6593</v>
      </c>
      <c r="E5309" t="s">
        <v>15</v>
      </c>
      <c r="F5309" t="s">
        <v>16</v>
      </c>
      <c r="G5309" t="s">
        <v>17</v>
      </c>
      <c r="H5309">
        <v>2008</v>
      </c>
      <c r="I5309" s="2">
        <v>493193.92</v>
      </c>
      <c r="J5309" s="2">
        <v>0</v>
      </c>
      <c r="K5309" s="2">
        <v>493193.92</v>
      </c>
      <c r="L5309" t="s">
        <v>116</v>
      </c>
      <c r="M5309" s="3" t="b">
        <f>trust_funds5[[#This Row],[Contributions Outstanding (USD)]]=0</f>
        <v>1</v>
      </c>
      <c r="N5309" s="3" t="str">
        <f t="shared" si="410"/>
        <v>Outstanding</v>
      </c>
      <c r="O5309" s="3" t="str">
        <f t="shared" si="411"/>
        <v>High Contribution &amp; Recent</v>
      </c>
      <c r="P5309" s="3" t="str">
        <f t="shared" si="412"/>
        <v>Other</v>
      </c>
      <c r="Q5309" s="3" t="str">
        <f t="shared" si="413"/>
        <v>Other</v>
      </c>
      <c r="R5309" s="3" t="str">
        <f t="shared" si="414"/>
        <v>Not LCLS</v>
      </c>
      <c r="S5309" s="3" t="str" cm="1">
        <f t="array" ref="S5309">_xlfn.IFS(G5309 &gt; 5000000, "Very High", G5309 &gt; 1000000, "High", G5309 &gt; 500000, "Medium", TRUE, "Low")</f>
        <v>Very High</v>
      </c>
      <c r="T5309" s="3" t="str" cm="1">
        <f t="array" ref="T5309">_xlfn.IFS(B5309 &gt;= 2005, "Post-2005", B5309 &gt;= 2000, "2000-2004", TRUE, "Pre-2000")</f>
        <v>Post-2005</v>
      </c>
    </row>
    <row r="5310" spans="1:20" x14ac:dyDescent="0.85">
      <c r="A5310" s="1">
        <v>41164</v>
      </c>
      <c r="B5310" t="s">
        <v>3967</v>
      </c>
      <c r="C5310" t="s">
        <v>6592</v>
      </c>
      <c r="D5310" t="s">
        <v>6593</v>
      </c>
      <c r="E5310" t="s">
        <v>264</v>
      </c>
      <c r="F5310" t="s">
        <v>265</v>
      </c>
      <c r="G5310" t="s">
        <v>1350</v>
      </c>
      <c r="H5310">
        <v>2008</v>
      </c>
      <c r="I5310" s="2">
        <v>3170260</v>
      </c>
      <c r="J5310" s="2">
        <v>0</v>
      </c>
      <c r="K5310" s="2">
        <v>3170260</v>
      </c>
      <c r="L5310" t="s">
        <v>116</v>
      </c>
      <c r="M5310" s="3" t="b">
        <f>trust_funds5[[#This Row],[Contributions Outstanding (USD)]]=0</f>
        <v>1</v>
      </c>
      <c r="N5310" s="3" t="str">
        <f t="shared" si="410"/>
        <v>Outstanding</v>
      </c>
      <c r="O5310" s="3" t="str">
        <f t="shared" si="411"/>
        <v>High Contribution &amp; Recent</v>
      </c>
      <c r="P5310" s="3" t="str">
        <f t="shared" si="412"/>
        <v>Other</v>
      </c>
      <c r="Q5310" s="3" t="str">
        <f t="shared" si="413"/>
        <v>Other</v>
      </c>
      <c r="R5310" s="3" t="str">
        <f t="shared" si="414"/>
        <v>Not LCLS</v>
      </c>
      <c r="S5310" s="3" t="str" cm="1">
        <f t="array" ref="S5310">_xlfn.IFS(G5310 &gt; 5000000, "Very High", G5310 &gt; 1000000, "High", G5310 &gt; 500000, "Medium", TRUE, "Low")</f>
        <v>Very High</v>
      </c>
      <c r="T5310" s="3" t="str" cm="1">
        <f t="array" ref="T5310">_xlfn.IFS(B5310 &gt;= 2005, "Post-2005", B5310 &gt;= 2000, "2000-2004", TRUE, "Pre-2000")</f>
        <v>Post-2005</v>
      </c>
    </row>
    <row r="5311" spans="1:20" x14ac:dyDescent="0.85">
      <c r="A5311" s="1">
        <v>41164</v>
      </c>
      <c r="B5311" t="s">
        <v>3967</v>
      </c>
      <c r="C5311" t="s">
        <v>6592</v>
      </c>
      <c r="D5311" t="s">
        <v>6593</v>
      </c>
      <c r="E5311" t="s">
        <v>70</v>
      </c>
      <c r="F5311" t="s">
        <v>71</v>
      </c>
      <c r="G5311" t="s">
        <v>5484</v>
      </c>
      <c r="H5311">
        <v>2008</v>
      </c>
      <c r="I5311" s="2">
        <v>1418041.58</v>
      </c>
      <c r="J5311" s="2">
        <v>0</v>
      </c>
      <c r="K5311" s="2">
        <v>1418041.58</v>
      </c>
      <c r="L5311" t="s">
        <v>116</v>
      </c>
      <c r="M5311" s="3" t="b">
        <f>trust_funds5[[#This Row],[Contributions Outstanding (USD)]]=0</f>
        <v>1</v>
      </c>
      <c r="N5311" s="3" t="str">
        <f t="shared" si="410"/>
        <v>Outstanding</v>
      </c>
      <c r="O5311" s="3" t="str">
        <f t="shared" si="411"/>
        <v>High Contribution &amp; Recent</v>
      </c>
      <c r="P5311" s="3" t="str">
        <f t="shared" si="412"/>
        <v>Other</v>
      </c>
      <c r="Q5311" s="3" t="str">
        <f t="shared" si="413"/>
        <v>Other</v>
      </c>
      <c r="R5311" s="3" t="str">
        <f t="shared" si="414"/>
        <v>Not LCLS</v>
      </c>
      <c r="S5311" s="3" t="str" cm="1">
        <f t="array" ref="S5311">_xlfn.IFS(G5311 &gt; 5000000, "Very High", G5311 &gt; 1000000, "High", G5311 &gt; 500000, "Medium", TRUE, "Low")</f>
        <v>Very High</v>
      </c>
      <c r="T5311" s="3" t="str" cm="1">
        <f t="array" ref="T5311">_xlfn.IFS(B5311 &gt;= 2005, "Post-2005", B5311 &gt;= 2000, "2000-2004", TRUE, "Pre-2000")</f>
        <v>Post-2005</v>
      </c>
    </row>
    <row r="5312" spans="1:20" x14ac:dyDescent="0.85">
      <c r="A5312" s="1">
        <v>41164</v>
      </c>
      <c r="B5312" t="s">
        <v>3967</v>
      </c>
      <c r="C5312" t="s">
        <v>6592</v>
      </c>
      <c r="D5312" t="s">
        <v>6593</v>
      </c>
      <c r="E5312" t="s">
        <v>2863</v>
      </c>
      <c r="F5312" t="s">
        <v>2864</v>
      </c>
      <c r="G5312" t="s">
        <v>2865</v>
      </c>
      <c r="H5312">
        <v>2008</v>
      </c>
      <c r="I5312" s="2">
        <v>1242400</v>
      </c>
      <c r="J5312" s="2">
        <v>0</v>
      </c>
      <c r="K5312" s="2">
        <v>1242400</v>
      </c>
      <c r="L5312" t="s">
        <v>116</v>
      </c>
      <c r="M5312" s="3" t="b">
        <f>trust_funds5[[#This Row],[Contributions Outstanding (USD)]]=0</f>
        <v>1</v>
      </c>
      <c r="N5312" s="3" t="str">
        <f t="shared" si="410"/>
        <v>Outstanding</v>
      </c>
      <c r="O5312" s="3" t="str">
        <f t="shared" si="411"/>
        <v>High Contribution &amp; Recent</v>
      </c>
      <c r="P5312" s="3" t="str">
        <f t="shared" si="412"/>
        <v>Other</v>
      </c>
      <c r="Q5312" s="3" t="str">
        <f t="shared" si="413"/>
        <v>Other</v>
      </c>
      <c r="R5312" s="3" t="str">
        <f t="shared" si="414"/>
        <v>Not LCLS</v>
      </c>
      <c r="S5312" s="3" t="str" cm="1">
        <f t="array" ref="S5312">_xlfn.IFS(G5312 &gt; 5000000, "Very High", G5312 &gt; 1000000, "High", G5312 &gt; 500000, "Medium", TRUE, "Low")</f>
        <v>Very High</v>
      </c>
      <c r="T5312" s="3" t="str" cm="1">
        <f t="array" ref="T5312">_xlfn.IFS(B5312 &gt;= 2005, "Post-2005", B5312 &gt;= 2000, "2000-2004", TRUE, "Pre-2000")</f>
        <v>Post-2005</v>
      </c>
    </row>
    <row r="5313" spans="1:20" x14ac:dyDescent="0.85">
      <c r="A5313" s="1">
        <v>41164</v>
      </c>
      <c r="B5313" t="s">
        <v>3967</v>
      </c>
      <c r="C5313" t="s">
        <v>6592</v>
      </c>
      <c r="D5313" t="s">
        <v>6593</v>
      </c>
      <c r="E5313" t="s">
        <v>1698</v>
      </c>
      <c r="F5313" t="s">
        <v>1699</v>
      </c>
      <c r="G5313" t="s">
        <v>1700</v>
      </c>
      <c r="H5313">
        <v>2008</v>
      </c>
      <c r="I5313" s="2">
        <v>900000</v>
      </c>
      <c r="J5313" s="2">
        <v>0</v>
      </c>
      <c r="K5313" s="2">
        <v>900000</v>
      </c>
      <c r="L5313" t="s">
        <v>116</v>
      </c>
      <c r="M5313" s="3" t="b">
        <f>trust_funds5[[#This Row],[Contributions Outstanding (USD)]]=0</f>
        <v>1</v>
      </c>
      <c r="N5313" s="3" t="str">
        <f t="shared" si="410"/>
        <v>Outstanding</v>
      </c>
      <c r="O5313" s="3" t="str">
        <f t="shared" si="411"/>
        <v>High Contribution &amp; Recent</v>
      </c>
      <c r="P5313" s="3" t="str">
        <f t="shared" si="412"/>
        <v>Other</v>
      </c>
      <c r="Q5313" s="3" t="str">
        <f t="shared" si="413"/>
        <v>Other</v>
      </c>
      <c r="R5313" s="3" t="str">
        <f t="shared" si="414"/>
        <v>Not LCLS</v>
      </c>
      <c r="S5313" s="3" t="str" cm="1">
        <f t="array" ref="S5313">_xlfn.IFS(G5313 &gt; 5000000, "Very High", G5313 &gt; 1000000, "High", G5313 &gt; 500000, "Medium", TRUE, "Low")</f>
        <v>Very High</v>
      </c>
      <c r="T5313" s="3" t="str" cm="1">
        <f t="array" ref="T5313">_xlfn.IFS(B5313 &gt;= 2005, "Post-2005", B5313 &gt;= 2000, "2000-2004", TRUE, "Pre-2000")</f>
        <v>Post-2005</v>
      </c>
    </row>
    <row r="5314" spans="1:20" x14ac:dyDescent="0.85">
      <c r="A5314" s="1">
        <v>41164</v>
      </c>
      <c r="B5314" t="s">
        <v>3967</v>
      </c>
      <c r="C5314" t="s">
        <v>6592</v>
      </c>
      <c r="D5314" t="s">
        <v>6593</v>
      </c>
      <c r="E5314" t="s">
        <v>42</v>
      </c>
      <c r="F5314" t="s">
        <v>43</v>
      </c>
      <c r="G5314" t="s">
        <v>44</v>
      </c>
      <c r="H5314">
        <v>2008</v>
      </c>
      <c r="I5314" s="2">
        <v>2716800.7</v>
      </c>
      <c r="J5314" s="2">
        <v>0</v>
      </c>
      <c r="K5314" s="2">
        <v>2716800.7</v>
      </c>
      <c r="L5314" t="s">
        <v>116</v>
      </c>
      <c r="M5314" s="3" t="b">
        <f>trust_funds5[[#This Row],[Contributions Outstanding (USD)]]=0</f>
        <v>1</v>
      </c>
      <c r="N5314" s="3" t="str">
        <f t="shared" ref="N5314:N5377" si="415">IF(D5314 &gt; 0, "Outstanding", "No Outstanding")</f>
        <v>Outstanding</v>
      </c>
      <c r="O5314" s="3" t="str">
        <f t="shared" ref="O5314:O5377" si="416">IF(AND(C5314 &gt; 1000000, B5314 &gt; 2000), "High Contribution &amp; Recent", "Other")</f>
        <v>High Contribution &amp; Recent</v>
      </c>
      <c r="P5314" s="3" t="str">
        <f t="shared" ref="P5314:P5377" si="417">IF(AND(B5314 = 2000, E5314 = "Canada"), "Year 2000, Canada", "Other")</f>
        <v>Other</v>
      </c>
      <c r="Q5314" s="3" t="str">
        <f t="shared" ref="Q5314:Q5377" si="418">IF(OR(E5314 = "Canada", E5314 = "Sweden"), "Canada or Sweden", "Other")</f>
        <v>Other</v>
      </c>
      <c r="R5314" s="3" t="str">
        <f t="shared" ref="R5314:R5377" si="419">IF(NOT(F5314 = "LCLS"), "Not LCLS", "LCLS")</f>
        <v>Not LCLS</v>
      </c>
      <c r="S5314" s="3" t="str" cm="1">
        <f t="array" ref="S5314">_xlfn.IFS(G5314 &gt; 5000000, "Very High", G5314 &gt; 1000000, "High", G5314 &gt; 500000, "Medium", TRUE, "Low")</f>
        <v>Very High</v>
      </c>
      <c r="T5314" s="3" t="str" cm="1">
        <f t="array" ref="T5314">_xlfn.IFS(B5314 &gt;= 2005, "Post-2005", B5314 &gt;= 2000, "2000-2004", TRUE, "Pre-2000")</f>
        <v>Post-2005</v>
      </c>
    </row>
    <row r="5315" spans="1:20" x14ac:dyDescent="0.85">
      <c r="A5315" s="1">
        <v>41164</v>
      </c>
      <c r="B5315" t="s">
        <v>3967</v>
      </c>
      <c r="C5315" t="s">
        <v>6592</v>
      </c>
      <c r="D5315" t="s">
        <v>6593</v>
      </c>
      <c r="E5315" t="s">
        <v>21</v>
      </c>
      <c r="F5315" t="s">
        <v>22</v>
      </c>
      <c r="G5315" t="s">
        <v>1353</v>
      </c>
      <c r="H5315">
        <v>2008</v>
      </c>
      <c r="I5315" s="2">
        <v>2999970</v>
      </c>
      <c r="J5315" s="2">
        <v>0</v>
      </c>
      <c r="K5315" s="2">
        <v>2999970</v>
      </c>
      <c r="L5315" t="s">
        <v>116</v>
      </c>
      <c r="M5315" s="3" t="b">
        <f>trust_funds5[[#This Row],[Contributions Outstanding (USD)]]=0</f>
        <v>1</v>
      </c>
      <c r="N5315" s="3" t="str">
        <f t="shared" si="415"/>
        <v>Outstanding</v>
      </c>
      <c r="O5315" s="3" t="str">
        <f t="shared" si="416"/>
        <v>High Contribution &amp; Recent</v>
      </c>
      <c r="P5315" s="3" t="str">
        <f t="shared" si="417"/>
        <v>Other</v>
      </c>
      <c r="Q5315" s="3" t="str">
        <f t="shared" si="418"/>
        <v>Other</v>
      </c>
      <c r="R5315" s="3" t="str">
        <f t="shared" si="419"/>
        <v>Not LCLS</v>
      </c>
      <c r="S5315" s="3" t="str" cm="1">
        <f t="array" ref="S5315">_xlfn.IFS(G5315 &gt; 5000000, "Very High", G5315 &gt; 1000000, "High", G5315 &gt; 500000, "Medium", TRUE, "Low")</f>
        <v>Very High</v>
      </c>
      <c r="T5315" s="3" t="str" cm="1">
        <f t="array" ref="T5315">_xlfn.IFS(B5315 &gt;= 2005, "Post-2005", B5315 &gt;= 2000, "2000-2004", TRUE, "Pre-2000")</f>
        <v>Post-2005</v>
      </c>
    </row>
    <row r="5316" spans="1:20" x14ac:dyDescent="0.85">
      <c r="A5316" s="1">
        <v>41164</v>
      </c>
      <c r="B5316" t="s">
        <v>90</v>
      </c>
      <c r="C5316" t="s">
        <v>7035</v>
      </c>
      <c r="D5316" t="s">
        <v>7036</v>
      </c>
      <c r="E5316" t="s">
        <v>119</v>
      </c>
      <c r="F5316" t="s">
        <v>120</v>
      </c>
      <c r="G5316" t="s">
        <v>121</v>
      </c>
      <c r="H5316">
        <v>2008</v>
      </c>
      <c r="I5316" s="2">
        <v>1234970</v>
      </c>
      <c r="J5316" s="2">
        <v>0</v>
      </c>
      <c r="K5316" s="2">
        <v>1234970</v>
      </c>
      <c r="L5316" t="s">
        <v>18</v>
      </c>
      <c r="M5316" s="3" t="b">
        <f>trust_funds5[[#This Row],[Contributions Outstanding (USD)]]=0</f>
        <v>1</v>
      </c>
      <c r="N5316" s="3" t="str">
        <f t="shared" si="415"/>
        <v>Outstanding</v>
      </c>
      <c r="O5316" s="3" t="str">
        <f t="shared" si="416"/>
        <v>High Contribution &amp; Recent</v>
      </c>
      <c r="P5316" s="3" t="str">
        <f t="shared" si="417"/>
        <v>Other</v>
      </c>
      <c r="Q5316" s="3" t="str">
        <f t="shared" si="418"/>
        <v>Other</v>
      </c>
      <c r="R5316" s="3" t="str">
        <f t="shared" si="419"/>
        <v>Not LCLS</v>
      </c>
      <c r="S5316" s="3" t="str" cm="1">
        <f t="array" ref="S5316">_xlfn.IFS(G5316 &gt; 5000000, "Very High", G5316 &gt; 1000000, "High", G5316 &gt; 500000, "Medium", TRUE, "Low")</f>
        <v>Very High</v>
      </c>
      <c r="T5316" s="3" t="str" cm="1">
        <f t="array" ref="T5316">_xlfn.IFS(B5316 &gt;= 2005, "Post-2005", B5316 &gt;= 2000, "2000-2004", TRUE, "Pre-2000")</f>
        <v>Post-2005</v>
      </c>
    </row>
    <row r="5317" spans="1:20" x14ac:dyDescent="0.85">
      <c r="A5317" s="1">
        <v>41164</v>
      </c>
      <c r="B5317" t="s">
        <v>90</v>
      </c>
      <c r="C5317" t="s">
        <v>4893</v>
      </c>
      <c r="D5317" t="s">
        <v>4894</v>
      </c>
      <c r="E5317" t="s">
        <v>4846</v>
      </c>
      <c r="F5317" t="s">
        <v>4847</v>
      </c>
      <c r="G5317" t="s">
        <v>4848</v>
      </c>
      <c r="H5317">
        <v>2008</v>
      </c>
      <c r="I5317" s="2">
        <v>1247925.26</v>
      </c>
      <c r="J5317" s="2">
        <v>0</v>
      </c>
      <c r="K5317" s="2">
        <v>1247925.26</v>
      </c>
      <c r="L5317" t="s">
        <v>116</v>
      </c>
      <c r="M5317" s="3" t="b">
        <f>trust_funds5[[#This Row],[Contributions Outstanding (USD)]]=0</f>
        <v>1</v>
      </c>
      <c r="N5317" s="3" t="str">
        <f t="shared" si="415"/>
        <v>Outstanding</v>
      </c>
      <c r="O5317" s="3" t="str">
        <f t="shared" si="416"/>
        <v>High Contribution &amp; Recent</v>
      </c>
      <c r="P5317" s="3" t="str">
        <f t="shared" si="417"/>
        <v>Other</v>
      </c>
      <c r="Q5317" s="3" t="str">
        <f t="shared" si="418"/>
        <v>Other</v>
      </c>
      <c r="R5317" s="3" t="str">
        <f t="shared" si="419"/>
        <v>Not LCLS</v>
      </c>
      <c r="S5317" s="3" t="str" cm="1">
        <f t="array" ref="S5317">_xlfn.IFS(G5317 &gt; 5000000, "Very High", G5317 &gt; 1000000, "High", G5317 &gt; 500000, "Medium", TRUE, "Low")</f>
        <v>Very High</v>
      </c>
      <c r="T5317" s="3" t="str" cm="1">
        <f t="array" ref="T5317">_xlfn.IFS(B5317 &gt;= 2005, "Post-2005", B5317 &gt;= 2000, "2000-2004", TRUE, "Pre-2000")</f>
        <v>Post-2005</v>
      </c>
    </row>
    <row r="5318" spans="1:20" x14ac:dyDescent="0.85">
      <c r="A5318" s="1">
        <v>41164</v>
      </c>
      <c r="B5318" t="s">
        <v>1346</v>
      </c>
      <c r="C5318" t="s">
        <v>7037</v>
      </c>
      <c r="D5318" t="s">
        <v>7038</v>
      </c>
      <c r="E5318" t="s">
        <v>21</v>
      </c>
      <c r="F5318" t="s">
        <v>22</v>
      </c>
      <c r="G5318" t="s">
        <v>23</v>
      </c>
      <c r="H5318">
        <v>2008</v>
      </c>
      <c r="I5318" s="2">
        <v>5509282.0700000003</v>
      </c>
      <c r="J5318" s="2">
        <v>609161.79</v>
      </c>
      <c r="K5318" s="2">
        <v>6118443.8600000003</v>
      </c>
      <c r="L5318" t="s">
        <v>116</v>
      </c>
      <c r="M5318" s="3" t="b">
        <f>trust_funds5[[#This Row],[Contributions Outstanding (USD)]]=0</f>
        <v>0</v>
      </c>
      <c r="N5318" s="3" t="str">
        <f t="shared" si="415"/>
        <v>Outstanding</v>
      </c>
      <c r="O5318" s="3" t="str">
        <f t="shared" si="416"/>
        <v>High Contribution &amp; Recent</v>
      </c>
      <c r="P5318" s="3" t="str">
        <f t="shared" si="417"/>
        <v>Other</v>
      </c>
      <c r="Q5318" s="3" t="str">
        <f t="shared" si="418"/>
        <v>Other</v>
      </c>
      <c r="R5318" s="3" t="str">
        <f t="shared" si="419"/>
        <v>Not LCLS</v>
      </c>
      <c r="S5318" s="3" t="str" cm="1">
        <f t="array" ref="S5318">_xlfn.IFS(G5318 &gt; 5000000, "Very High", G5318 &gt; 1000000, "High", G5318 &gt; 500000, "Medium", TRUE, "Low")</f>
        <v>Very High</v>
      </c>
      <c r="T5318" s="3" t="str" cm="1">
        <f t="array" ref="T5318">_xlfn.IFS(B5318 &gt;= 2005, "Post-2005", B5318 &gt;= 2000, "2000-2004", TRUE, "Pre-2000")</f>
        <v>Post-2005</v>
      </c>
    </row>
    <row r="5319" spans="1:20" x14ac:dyDescent="0.85">
      <c r="A5319" s="1">
        <v>41164</v>
      </c>
      <c r="B5319" t="s">
        <v>5722</v>
      </c>
      <c r="C5319" t="s">
        <v>7039</v>
      </c>
      <c r="D5319" t="s">
        <v>7040</v>
      </c>
      <c r="E5319" t="s">
        <v>119</v>
      </c>
      <c r="F5319" t="s">
        <v>120</v>
      </c>
      <c r="G5319" t="s">
        <v>121</v>
      </c>
      <c r="H5319">
        <v>2008</v>
      </c>
      <c r="I5319" s="2">
        <v>3546149.59</v>
      </c>
      <c r="J5319" s="2">
        <v>0</v>
      </c>
      <c r="K5319" s="2">
        <v>3546149.59</v>
      </c>
      <c r="L5319" t="s">
        <v>18</v>
      </c>
      <c r="M5319" s="3" t="b">
        <f>trust_funds5[[#This Row],[Contributions Outstanding (USD)]]=0</f>
        <v>1</v>
      </c>
      <c r="N5319" s="3" t="str">
        <f t="shared" si="415"/>
        <v>Outstanding</v>
      </c>
      <c r="O5319" s="3" t="str">
        <f t="shared" si="416"/>
        <v>High Contribution &amp; Recent</v>
      </c>
      <c r="P5319" s="3" t="str">
        <f t="shared" si="417"/>
        <v>Other</v>
      </c>
      <c r="Q5319" s="3" t="str">
        <f t="shared" si="418"/>
        <v>Other</v>
      </c>
      <c r="R5319" s="3" t="str">
        <f t="shared" si="419"/>
        <v>Not LCLS</v>
      </c>
      <c r="S5319" s="3" t="str" cm="1">
        <f t="array" ref="S5319">_xlfn.IFS(G5319 &gt; 5000000, "Very High", G5319 &gt; 1000000, "High", G5319 &gt; 500000, "Medium", TRUE, "Low")</f>
        <v>Very High</v>
      </c>
      <c r="T5319" s="3" t="str" cm="1">
        <f t="array" ref="T5319">_xlfn.IFS(B5319 &gt;= 2005, "Post-2005", B5319 &gt;= 2000, "2000-2004", TRUE, "Pre-2000")</f>
        <v>Post-2005</v>
      </c>
    </row>
    <row r="5320" spans="1:20" x14ac:dyDescent="0.85">
      <c r="A5320" s="1">
        <v>41164</v>
      </c>
      <c r="B5320" t="s">
        <v>507</v>
      </c>
      <c r="C5320" t="s">
        <v>6599</v>
      </c>
      <c r="D5320" t="s">
        <v>6600</v>
      </c>
      <c r="E5320" t="s">
        <v>607</v>
      </c>
      <c r="F5320" t="s">
        <v>608</v>
      </c>
      <c r="G5320" t="s">
        <v>608</v>
      </c>
      <c r="H5320">
        <v>2008</v>
      </c>
      <c r="I5320" s="2">
        <v>5557000</v>
      </c>
      <c r="J5320" s="2">
        <v>0</v>
      </c>
      <c r="K5320" s="2">
        <v>5557000</v>
      </c>
      <c r="L5320" t="s">
        <v>116</v>
      </c>
      <c r="M5320" s="3" t="b">
        <f>trust_funds5[[#This Row],[Contributions Outstanding (USD)]]=0</f>
        <v>1</v>
      </c>
      <c r="N5320" s="3" t="str">
        <f t="shared" si="415"/>
        <v>Outstanding</v>
      </c>
      <c r="O5320" s="3" t="str">
        <f t="shared" si="416"/>
        <v>High Contribution &amp; Recent</v>
      </c>
      <c r="P5320" s="3" t="str">
        <f t="shared" si="417"/>
        <v>Other</v>
      </c>
      <c r="Q5320" s="3" t="str">
        <f t="shared" si="418"/>
        <v>Other</v>
      </c>
      <c r="R5320" s="3" t="str">
        <f t="shared" si="419"/>
        <v>Not LCLS</v>
      </c>
      <c r="S5320" s="3" t="str" cm="1">
        <f t="array" ref="S5320">_xlfn.IFS(G5320 &gt; 5000000, "Very High", G5320 &gt; 1000000, "High", G5320 &gt; 500000, "Medium", TRUE, "Low")</f>
        <v>Very High</v>
      </c>
      <c r="T5320" s="3" t="str" cm="1">
        <f t="array" ref="T5320">_xlfn.IFS(B5320 &gt;= 2005, "Post-2005", B5320 &gt;= 2000, "2000-2004", TRUE, "Pre-2000")</f>
        <v>Post-2005</v>
      </c>
    </row>
    <row r="5321" spans="1:20" x14ac:dyDescent="0.85">
      <c r="A5321" s="1">
        <v>41164</v>
      </c>
      <c r="B5321" t="s">
        <v>1346</v>
      </c>
      <c r="C5321" t="s">
        <v>7041</v>
      </c>
      <c r="D5321" t="s">
        <v>7042</v>
      </c>
      <c r="E5321" t="s">
        <v>49</v>
      </c>
      <c r="F5321" t="s">
        <v>50</v>
      </c>
      <c r="G5321" t="s">
        <v>51</v>
      </c>
      <c r="H5321">
        <v>2008</v>
      </c>
      <c r="I5321" s="2">
        <v>350000</v>
      </c>
      <c r="J5321" s="2">
        <v>0</v>
      </c>
      <c r="K5321" s="2">
        <v>350000</v>
      </c>
      <c r="L5321" t="s">
        <v>18</v>
      </c>
      <c r="M5321" s="3" t="b">
        <f>trust_funds5[[#This Row],[Contributions Outstanding (USD)]]=0</f>
        <v>1</v>
      </c>
      <c r="N5321" s="3" t="str">
        <f t="shared" si="415"/>
        <v>Outstanding</v>
      </c>
      <c r="O5321" s="3" t="str">
        <f t="shared" si="416"/>
        <v>High Contribution &amp; Recent</v>
      </c>
      <c r="P5321" s="3" t="str">
        <f t="shared" si="417"/>
        <v>Other</v>
      </c>
      <c r="Q5321" s="3" t="str">
        <f t="shared" si="418"/>
        <v>Other</v>
      </c>
      <c r="R5321" s="3" t="str">
        <f t="shared" si="419"/>
        <v>Not LCLS</v>
      </c>
      <c r="S5321" s="3" t="str" cm="1">
        <f t="array" ref="S5321">_xlfn.IFS(G5321 &gt; 5000000, "Very High", G5321 &gt; 1000000, "High", G5321 &gt; 500000, "Medium", TRUE, "Low")</f>
        <v>Very High</v>
      </c>
      <c r="T5321" s="3" t="str" cm="1">
        <f t="array" ref="T5321">_xlfn.IFS(B5321 &gt;= 2005, "Post-2005", B5321 &gt;= 2000, "2000-2004", TRUE, "Pre-2000")</f>
        <v>Post-2005</v>
      </c>
    </row>
    <row r="5322" spans="1:20" x14ac:dyDescent="0.85">
      <c r="A5322" s="1">
        <v>41164</v>
      </c>
      <c r="B5322" t="s">
        <v>5762</v>
      </c>
      <c r="C5322" t="s">
        <v>7043</v>
      </c>
      <c r="D5322" t="s">
        <v>7044</v>
      </c>
      <c r="E5322" t="s">
        <v>119</v>
      </c>
      <c r="F5322" t="s">
        <v>120</v>
      </c>
      <c r="G5322" t="s">
        <v>121</v>
      </c>
      <c r="H5322">
        <v>2008</v>
      </c>
      <c r="I5322" s="2">
        <v>739970</v>
      </c>
      <c r="J5322" s="2">
        <v>0</v>
      </c>
      <c r="K5322" s="2">
        <v>739970</v>
      </c>
      <c r="L5322" t="s">
        <v>18</v>
      </c>
      <c r="M5322" s="3" t="b">
        <f>trust_funds5[[#This Row],[Contributions Outstanding (USD)]]=0</f>
        <v>1</v>
      </c>
      <c r="N5322" s="3" t="str">
        <f t="shared" si="415"/>
        <v>Outstanding</v>
      </c>
      <c r="O5322" s="3" t="str">
        <f t="shared" si="416"/>
        <v>High Contribution &amp; Recent</v>
      </c>
      <c r="P5322" s="3" t="str">
        <f t="shared" si="417"/>
        <v>Other</v>
      </c>
      <c r="Q5322" s="3" t="str">
        <f t="shared" si="418"/>
        <v>Other</v>
      </c>
      <c r="R5322" s="3" t="str">
        <f t="shared" si="419"/>
        <v>Not LCLS</v>
      </c>
      <c r="S5322" s="3" t="str" cm="1">
        <f t="array" ref="S5322">_xlfn.IFS(G5322 &gt; 5000000, "Very High", G5322 &gt; 1000000, "High", G5322 &gt; 500000, "Medium", TRUE, "Low")</f>
        <v>Very High</v>
      </c>
      <c r="T5322" s="3" t="str" cm="1">
        <f t="array" ref="T5322">_xlfn.IFS(B5322 &gt;= 2005, "Post-2005", B5322 &gt;= 2000, "2000-2004", TRUE, "Pre-2000")</f>
        <v>Post-2005</v>
      </c>
    </row>
    <row r="5323" spans="1:20" x14ac:dyDescent="0.85">
      <c r="A5323" s="1">
        <v>41164</v>
      </c>
      <c r="B5323" t="s">
        <v>5762</v>
      </c>
      <c r="C5323" t="s">
        <v>6083</v>
      </c>
      <c r="D5323" t="s">
        <v>6084</v>
      </c>
      <c r="E5323" t="s">
        <v>15</v>
      </c>
      <c r="F5323" t="s">
        <v>16</v>
      </c>
      <c r="G5323" t="s">
        <v>6085</v>
      </c>
      <c r="H5323">
        <v>2008</v>
      </c>
      <c r="I5323" s="2">
        <v>147102.09</v>
      </c>
      <c r="J5323" s="2">
        <v>0</v>
      </c>
      <c r="K5323" s="2">
        <v>147102.09</v>
      </c>
      <c r="L5323" t="s">
        <v>116</v>
      </c>
      <c r="M5323" s="3" t="b">
        <f>trust_funds5[[#This Row],[Contributions Outstanding (USD)]]=0</f>
        <v>1</v>
      </c>
      <c r="N5323" s="3" t="str">
        <f t="shared" si="415"/>
        <v>Outstanding</v>
      </c>
      <c r="O5323" s="3" t="str">
        <f t="shared" si="416"/>
        <v>High Contribution &amp; Recent</v>
      </c>
      <c r="P5323" s="3" t="str">
        <f t="shared" si="417"/>
        <v>Other</v>
      </c>
      <c r="Q5323" s="3" t="str">
        <f t="shared" si="418"/>
        <v>Other</v>
      </c>
      <c r="R5323" s="3" t="str">
        <f t="shared" si="419"/>
        <v>Not LCLS</v>
      </c>
      <c r="S5323" s="3" t="str" cm="1">
        <f t="array" ref="S5323">_xlfn.IFS(G5323 &gt; 5000000, "Very High", G5323 &gt; 1000000, "High", G5323 &gt; 500000, "Medium", TRUE, "Low")</f>
        <v>Very High</v>
      </c>
      <c r="T5323" s="3" t="str" cm="1">
        <f t="array" ref="T5323">_xlfn.IFS(B5323 &gt;= 2005, "Post-2005", B5323 &gt;= 2000, "2000-2004", TRUE, "Pre-2000")</f>
        <v>Post-2005</v>
      </c>
    </row>
    <row r="5324" spans="1:20" x14ac:dyDescent="0.85">
      <c r="A5324" s="1">
        <v>41164</v>
      </c>
      <c r="B5324" t="s">
        <v>2654</v>
      </c>
      <c r="C5324" t="s">
        <v>7045</v>
      </c>
      <c r="D5324" t="s">
        <v>7046</v>
      </c>
      <c r="E5324" t="s">
        <v>1408</v>
      </c>
      <c r="F5324" t="s">
        <v>1409</v>
      </c>
      <c r="G5324" t="s">
        <v>1410</v>
      </c>
      <c r="H5324">
        <v>2008</v>
      </c>
      <c r="I5324" s="2">
        <v>11112428.140000001</v>
      </c>
      <c r="J5324" s="2">
        <v>0</v>
      </c>
      <c r="K5324" s="2">
        <v>11112428.140000001</v>
      </c>
      <c r="L5324" t="s">
        <v>18</v>
      </c>
      <c r="M5324" s="3" t="b">
        <f>trust_funds5[[#This Row],[Contributions Outstanding (USD)]]=0</f>
        <v>1</v>
      </c>
      <c r="N5324" s="3" t="str">
        <f t="shared" si="415"/>
        <v>Outstanding</v>
      </c>
      <c r="O5324" s="3" t="str">
        <f t="shared" si="416"/>
        <v>High Contribution &amp; Recent</v>
      </c>
      <c r="P5324" s="3" t="str">
        <f t="shared" si="417"/>
        <v>Other</v>
      </c>
      <c r="Q5324" s="3" t="str">
        <f t="shared" si="418"/>
        <v>Other</v>
      </c>
      <c r="R5324" s="3" t="str">
        <f t="shared" si="419"/>
        <v>Not LCLS</v>
      </c>
      <c r="S5324" s="3" t="str" cm="1">
        <f t="array" ref="S5324">_xlfn.IFS(G5324 &gt; 5000000, "Very High", G5324 &gt; 1000000, "High", G5324 &gt; 500000, "Medium", TRUE, "Low")</f>
        <v>Very High</v>
      </c>
      <c r="T5324" s="3" t="str" cm="1">
        <f t="array" ref="T5324">_xlfn.IFS(B5324 &gt;= 2005, "Post-2005", B5324 &gt;= 2000, "2000-2004", TRUE, "Pre-2000")</f>
        <v>Post-2005</v>
      </c>
    </row>
    <row r="5325" spans="1:20" x14ac:dyDescent="0.85">
      <c r="A5325" s="1">
        <v>41164</v>
      </c>
      <c r="B5325" t="s">
        <v>2654</v>
      </c>
      <c r="C5325" t="s">
        <v>7047</v>
      </c>
      <c r="D5325" t="s">
        <v>7048</v>
      </c>
      <c r="E5325" t="s">
        <v>1408</v>
      </c>
      <c r="F5325" t="s">
        <v>1409</v>
      </c>
      <c r="G5325" t="s">
        <v>1410</v>
      </c>
      <c r="H5325">
        <v>2008</v>
      </c>
      <c r="I5325" s="2">
        <v>11038177.380000001</v>
      </c>
      <c r="J5325" s="2">
        <v>0</v>
      </c>
      <c r="K5325" s="2">
        <v>11038177.380000001</v>
      </c>
      <c r="L5325" t="s">
        <v>18</v>
      </c>
      <c r="M5325" s="3" t="b">
        <f>trust_funds5[[#This Row],[Contributions Outstanding (USD)]]=0</f>
        <v>1</v>
      </c>
      <c r="N5325" s="3" t="str">
        <f t="shared" si="415"/>
        <v>Outstanding</v>
      </c>
      <c r="O5325" s="3" t="str">
        <f t="shared" si="416"/>
        <v>High Contribution &amp; Recent</v>
      </c>
      <c r="P5325" s="3" t="str">
        <f t="shared" si="417"/>
        <v>Other</v>
      </c>
      <c r="Q5325" s="3" t="str">
        <f t="shared" si="418"/>
        <v>Other</v>
      </c>
      <c r="R5325" s="3" t="str">
        <f t="shared" si="419"/>
        <v>Not LCLS</v>
      </c>
      <c r="S5325" s="3" t="str" cm="1">
        <f t="array" ref="S5325">_xlfn.IFS(G5325 &gt; 5000000, "Very High", G5325 &gt; 1000000, "High", G5325 &gt; 500000, "Medium", TRUE, "Low")</f>
        <v>Very High</v>
      </c>
      <c r="T5325" s="3" t="str" cm="1">
        <f t="array" ref="T5325">_xlfn.IFS(B5325 &gt;= 2005, "Post-2005", B5325 &gt;= 2000, "2000-2004", TRUE, "Pre-2000")</f>
        <v>Post-2005</v>
      </c>
    </row>
    <row r="5326" spans="1:20" x14ac:dyDescent="0.85">
      <c r="A5326" s="1">
        <v>41164</v>
      </c>
      <c r="B5326" t="s">
        <v>2654</v>
      </c>
      <c r="C5326" t="s">
        <v>7049</v>
      </c>
      <c r="D5326" t="s">
        <v>7050</v>
      </c>
      <c r="E5326" t="s">
        <v>15</v>
      </c>
      <c r="F5326" t="s">
        <v>16</v>
      </c>
      <c r="G5326" t="s">
        <v>17</v>
      </c>
      <c r="H5326">
        <v>2008</v>
      </c>
      <c r="I5326" s="2">
        <v>7468631.75</v>
      </c>
      <c r="J5326" s="2">
        <v>0</v>
      </c>
      <c r="K5326" s="2">
        <v>7468631.75</v>
      </c>
      <c r="L5326" t="s">
        <v>18</v>
      </c>
      <c r="M5326" s="3" t="b">
        <f>trust_funds5[[#This Row],[Contributions Outstanding (USD)]]=0</f>
        <v>1</v>
      </c>
      <c r="N5326" s="3" t="str">
        <f t="shared" si="415"/>
        <v>Outstanding</v>
      </c>
      <c r="O5326" s="3" t="str">
        <f t="shared" si="416"/>
        <v>High Contribution &amp; Recent</v>
      </c>
      <c r="P5326" s="3" t="str">
        <f t="shared" si="417"/>
        <v>Other</v>
      </c>
      <c r="Q5326" s="3" t="str">
        <f t="shared" si="418"/>
        <v>Other</v>
      </c>
      <c r="R5326" s="3" t="str">
        <f t="shared" si="419"/>
        <v>Not LCLS</v>
      </c>
      <c r="S5326" s="3" t="str" cm="1">
        <f t="array" ref="S5326">_xlfn.IFS(G5326 &gt; 5000000, "Very High", G5326 &gt; 1000000, "High", G5326 &gt; 500000, "Medium", TRUE, "Low")</f>
        <v>Very High</v>
      </c>
      <c r="T5326" s="3" t="str" cm="1">
        <f t="array" ref="T5326">_xlfn.IFS(B5326 &gt;= 2005, "Post-2005", B5326 &gt;= 2000, "2000-2004", TRUE, "Pre-2000")</f>
        <v>Post-2005</v>
      </c>
    </row>
    <row r="5327" spans="1:20" x14ac:dyDescent="0.85">
      <c r="A5327" s="1">
        <v>41164</v>
      </c>
      <c r="B5327" t="s">
        <v>90</v>
      </c>
      <c r="C5327" t="s">
        <v>7051</v>
      </c>
      <c r="D5327" t="s">
        <v>7052</v>
      </c>
      <c r="E5327" t="s">
        <v>93</v>
      </c>
      <c r="F5327" t="s">
        <v>94</v>
      </c>
      <c r="H5327">
        <v>2008</v>
      </c>
      <c r="I5327" s="2">
        <v>3600000</v>
      </c>
      <c r="J5327" s="2">
        <v>0</v>
      </c>
      <c r="K5327" s="2">
        <v>3600000</v>
      </c>
      <c r="L5327" t="s">
        <v>116</v>
      </c>
      <c r="M5327" s="3" t="b">
        <f>trust_funds5[[#This Row],[Contributions Outstanding (USD)]]=0</f>
        <v>1</v>
      </c>
      <c r="N5327" s="3" t="str">
        <f t="shared" si="415"/>
        <v>Outstanding</v>
      </c>
      <c r="O5327" s="3" t="str">
        <f t="shared" si="416"/>
        <v>High Contribution &amp; Recent</v>
      </c>
      <c r="P5327" s="3" t="str">
        <f t="shared" si="417"/>
        <v>Other</v>
      </c>
      <c r="Q5327" s="3" t="str">
        <f t="shared" si="418"/>
        <v>Other</v>
      </c>
      <c r="R5327" s="3" t="str">
        <f t="shared" si="419"/>
        <v>Not LCLS</v>
      </c>
      <c r="S5327" s="3" t="str" cm="1">
        <f t="array" ref="S5327">_xlfn.IFS(G5327 &gt; 5000000, "Very High", G5327 &gt; 1000000, "High", G5327 &gt; 500000, "Medium", TRUE, "Low")</f>
        <v>Low</v>
      </c>
      <c r="T5327" s="3" t="str" cm="1">
        <f t="array" ref="T5327">_xlfn.IFS(B5327 &gt;= 2005, "Post-2005", B5327 &gt;= 2000, "2000-2004", TRUE, "Pre-2000")</f>
        <v>Post-2005</v>
      </c>
    </row>
    <row r="5328" spans="1:20" x14ac:dyDescent="0.85">
      <c r="A5328" s="1">
        <v>41164</v>
      </c>
      <c r="B5328" t="s">
        <v>3797</v>
      </c>
      <c r="C5328" t="s">
        <v>6099</v>
      </c>
      <c r="D5328" t="s">
        <v>6100</v>
      </c>
      <c r="E5328" t="s">
        <v>15</v>
      </c>
      <c r="F5328" t="s">
        <v>16</v>
      </c>
      <c r="G5328" t="s">
        <v>17</v>
      </c>
      <c r="H5328">
        <v>2008</v>
      </c>
      <c r="I5328" s="2">
        <v>20230629.170000002</v>
      </c>
      <c r="J5328" s="2">
        <v>0</v>
      </c>
      <c r="K5328" s="2">
        <v>20230629.170000002</v>
      </c>
      <c r="L5328" t="s">
        <v>18</v>
      </c>
      <c r="M5328" s="3" t="b">
        <f>trust_funds5[[#This Row],[Contributions Outstanding (USD)]]=0</f>
        <v>1</v>
      </c>
      <c r="N5328" s="3" t="str">
        <f t="shared" si="415"/>
        <v>Outstanding</v>
      </c>
      <c r="O5328" s="3" t="str">
        <f t="shared" si="416"/>
        <v>High Contribution &amp; Recent</v>
      </c>
      <c r="P5328" s="3" t="str">
        <f t="shared" si="417"/>
        <v>Other</v>
      </c>
      <c r="Q5328" s="3" t="str">
        <f t="shared" si="418"/>
        <v>Other</v>
      </c>
      <c r="R5328" s="3" t="str">
        <f t="shared" si="419"/>
        <v>Not LCLS</v>
      </c>
      <c r="S5328" s="3" t="str" cm="1">
        <f t="array" ref="S5328">_xlfn.IFS(G5328 &gt; 5000000, "Very High", G5328 &gt; 1000000, "High", G5328 &gt; 500000, "Medium", TRUE, "Low")</f>
        <v>Very High</v>
      </c>
      <c r="T5328" s="3" t="str" cm="1">
        <f t="array" ref="T5328">_xlfn.IFS(B5328 &gt;= 2005, "Post-2005", B5328 &gt;= 2000, "2000-2004", TRUE, "Pre-2000")</f>
        <v>Post-2005</v>
      </c>
    </row>
    <row r="5329" spans="1:20" x14ac:dyDescent="0.85">
      <c r="A5329" s="1">
        <v>41164</v>
      </c>
      <c r="B5329" t="s">
        <v>3797</v>
      </c>
      <c r="C5329" t="s">
        <v>6099</v>
      </c>
      <c r="D5329" t="s">
        <v>6100</v>
      </c>
      <c r="E5329" t="s">
        <v>85</v>
      </c>
      <c r="F5329" t="s">
        <v>86</v>
      </c>
      <c r="G5329" t="s">
        <v>87</v>
      </c>
      <c r="H5329">
        <v>2008</v>
      </c>
      <c r="I5329" s="2">
        <v>7104425</v>
      </c>
      <c r="J5329" s="2">
        <v>0</v>
      </c>
      <c r="K5329" s="2">
        <v>7104425</v>
      </c>
      <c r="L5329" t="s">
        <v>18</v>
      </c>
      <c r="M5329" s="3" t="b">
        <f>trust_funds5[[#This Row],[Contributions Outstanding (USD)]]=0</f>
        <v>1</v>
      </c>
      <c r="N5329" s="3" t="str">
        <f t="shared" si="415"/>
        <v>Outstanding</v>
      </c>
      <c r="O5329" s="3" t="str">
        <f t="shared" si="416"/>
        <v>High Contribution &amp; Recent</v>
      </c>
      <c r="P5329" s="3" t="str">
        <f t="shared" si="417"/>
        <v>Other</v>
      </c>
      <c r="Q5329" s="3" t="str">
        <f t="shared" si="418"/>
        <v>Other</v>
      </c>
      <c r="R5329" s="3" t="str">
        <f t="shared" si="419"/>
        <v>Not LCLS</v>
      </c>
      <c r="S5329" s="3" t="str" cm="1">
        <f t="array" ref="S5329">_xlfn.IFS(G5329 &gt; 5000000, "Very High", G5329 &gt; 1000000, "High", G5329 &gt; 500000, "Medium", TRUE, "Low")</f>
        <v>Very High</v>
      </c>
      <c r="T5329" s="3" t="str" cm="1">
        <f t="array" ref="T5329">_xlfn.IFS(B5329 &gt;= 2005, "Post-2005", B5329 &gt;= 2000, "2000-2004", TRUE, "Pre-2000")</f>
        <v>Post-2005</v>
      </c>
    </row>
    <row r="5330" spans="1:20" x14ac:dyDescent="0.85">
      <c r="A5330" s="1">
        <v>41164</v>
      </c>
      <c r="B5330" t="s">
        <v>3797</v>
      </c>
      <c r="C5330" t="s">
        <v>6099</v>
      </c>
      <c r="D5330" t="s">
        <v>6100</v>
      </c>
      <c r="E5330" t="s">
        <v>119</v>
      </c>
      <c r="F5330" t="s">
        <v>120</v>
      </c>
      <c r="G5330" t="s">
        <v>121</v>
      </c>
      <c r="H5330">
        <v>2008</v>
      </c>
      <c r="I5330" s="2">
        <v>5660400</v>
      </c>
      <c r="J5330" s="2">
        <v>0</v>
      </c>
      <c r="K5330" s="2">
        <v>5660400</v>
      </c>
      <c r="L5330" t="s">
        <v>18</v>
      </c>
      <c r="M5330" s="3" t="b">
        <f>trust_funds5[[#This Row],[Contributions Outstanding (USD)]]=0</f>
        <v>1</v>
      </c>
      <c r="N5330" s="3" t="str">
        <f t="shared" si="415"/>
        <v>Outstanding</v>
      </c>
      <c r="O5330" s="3" t="str">
        <f t="shared" si="416"/>
        <v>High Contribution &amp; Recent</v>
      </c>
      <c r="P5330" s="3" t="str">
        <f t="shared" si="417"/>
        <v>Other</v>
      </c>
      <c r="Q5330" s="3" t="str">
        <f t="shared" si="418"/>
        <v>Other</v>
      </c>
      <c r="R5330" s="3" t="str">
        <f t="shared" si="419"/>
        <v>Not LCLS</v>
      </c>
      <c r="S5330" s="3" t="str" cm="1">
        <f t="array" ref="S5330">_xlfn.IFS(G5330 &gt; 5000000, "Very High", G5330 &gt; 1000000, "High", G5330 &gt; 500000, "Medium", TRUE, "Low")</f>
        <v>Very High</v>
      </c>
      <c r="T5330" s="3" t="str" cm="1">
        <f t="array" ref="T5330">_xlfn.IFS(B5330 &gt;= 2005, "Post-2005", B5330 &gt;= 2000, "2000-2004", TRUE, "Pre-2000")</f>
        <v>Post-2005</v>
      </c>
    </row>
    <row r="5331" spans="1:20" x14ac:dyDescent="0.85">
      <c r="A5331" s="1">
        <v>41164</v>
      </c>
      <c r="B5331" t="s">
        <v>6103</v>
      </c>
      <c r="C5331" t="s">
        <v>6104</v>
      </c>
      <c r="D5331" t="s">
        <v>6105</v>
      </c>
      <c r="E5331" t="s">
        <v>1582</v>
      </c>
      <c r="F5331" t="s">
        <v>1583</v>
      </c>
      <c r="G5331" t="s">
        <v>1584</v>
      </c>
      <c r="H5331">
        <v>2008</v>
      </c>
      <c r="I5331" s="2">
        <v>439000</v>
      </c>
      <c r="J5331" s="2">
        <v>0</v>
      </c>
      <c r="K5331" s="2">
        <v>439000</v>
      </c>
      <c r="L5331" t="s">
        <v>18</v>
      </c>
      <c r="M5331" s="3" t="b">
        <f>trust_funds5[[#This Row],[Contributions Outstanding (USD)]]=0</f>
        <v>1</v>
      </c>
      <c r="N5331" s="3" t="str">
        <f t="shared" si="415"/>
        <v>Outstanding</v>
      </c>
      <c r="O5331" s="3" t="str">
        <f t="shared" si="416"/>
        <v>High Contribution &amp; Recent</v>
      </c>
      <c r="P5331" s="3" t="str">
        <f t="shared" si="417"/>
        <v>Other</v>
      </c>
      <c r="Q5331" s="3" t="str">
        <f t="shared" si="418"/>
        <v>Other</v>
      </c>
      <c r="R5331" s="3" t="str">
        <f t="shared" si="419"/>
        <v>Not LCLS</v>
      </c>
      <c r="S5331" s="3" t="str" cm="1">
        <f t="array" ref="S5331">_xlfn.IFS(G5331 &gt; 5000000, "Very High", G5331 &gt; 1000000, "High", G5331 &gt; 500000, "Medium", TRUE, "Low")</f>
        <v>Very High</v>
      </c>
      <c r="T5331" s="3" t="str" cm="1">
        <f t="array" ref="T5331">_xlfn.IFS(B5331 &gt;= 2005, "Post-2005", B5331 &gt;= 2000, "2000-2004", TRUE, "Pre-2000")</f>
        <v>Post-2005</v>
      </c>
    </row>
    <row r="5332" spans="1:20" x14ac:dyDescent="0.85">
      <c r="A5332" s="1">
        <v>41164</v>
      </c>
      <c r="B5332" t="s">
        <v>1234</v>
      </c>
      <c r="C5332" t="s">
        <v>5632</v>
      </c>
      <c r="D5332" t="s">
        <v>5633</v>
      </c>
      <c r="E5332" t="s">
        <v>204</v>
      </c>
      <c r="F5332" t="s">
        <v>205</v>
      </c>
      <c r="G5332" t="s">
        <v>1352</v>
      </c>
      <c r="H5332">
        <v>2008</v>
      </c>
      <c r="I5332" s="2">
        <v>383000</v>
      </c>
      <c r="J5332" s="2">
        <v>0</v>
      </c>
      <c r="K5332" s="2">
        <v>383000</v>
      </c>
      <c r="L5332" t="s">
        <v>18</v>
      </c>
      <c r="M5332" s="3" t="b">
        <f>trust_funds5[[#This Row],[Contributions Outstanding (USD)]]=0</f>
        <v>1</v>
      </c>
      <c r="N5332" s="3" t="str">
        <f t="shared" si="415"/>
        <v>Outstanding</v>
      </c>
      <c r="O5332" s="3" t="str">
        <f t="shared" si="416"/>
        <v>High Contribution &amp; Recent</v>
      </c>
      <c r="P5332" s="3" t="str">
        <f t="shared" si="417"/>
        <v>Other</v>
      </c>
      <c r="Q5332" s="3" t="str">
        <f t="shared" si="418"/>
        <v>Other</v>
      </c>
      <c r="R5332" s="3" t="str">
        <f t="shared" si="419"/>
        <v>Not LCLS</v>
      </c>
      <c r="S5332" s="3" t="str" cm="1">
        <f t="array" ref="S5332">_xlfn.IFS(G5332 &gt; 5000000, "Very High", G5332 &gt; 1000000, "High", G5332 &gt; 500000, "Medium", TRUE, "Low")</f>
        <v>Very High</v>
      </c>
      <c r="T5332" s="3" t="str" cm="1">
        <f t="array" ref="T5332">_xlfn.IFS(B5332 &gt;= 2005, "Post-2005", B5332 &gt;= 2000, "2000-2004", TRUE, "Pre-2000")</f>
        <v>Post-2005</v>
      </c>
    </row>
    <row r="5333" spans="1:20" x14ac:dyDescent="0.85">
      <c r="A5333" s="1">
        <v>41164</v>
      </c>
      <c r="B5333" t="s">
        <v>5546</v>
      </c>
      <c r="C5333" t="s">
        <v>7053</v>
      </c>
      <c r="D5333" t="s">
        <v>7054</v>
      </c>
      <c r="E5333" t="s">
        <v>200</v>
      </c>
      <c r="F5333" t="s">
        <v>201</v>
      </c>
      <c r="G5333" t="s">
        <v>213</v>
      </c>
      <c r="H5333">
        <v>2008</v>
      </c>
      <c r="I5333" s="2">
        <v>624973</v>
      </c>
      <c r="J5333" s="2">
        <v>0</v>
      </c>
      <c r="K5333" s="2">
        <v>624973</v>
      </c>
      <c r="L5333" t="s">
        <v>18</v>
      </c>
      <c r="M5333" s="3" t="b">
        <f>trust_funds5[[#This Row],[Contributions Outstanding (USD)]]=0</f>
        <v>1</v>
      </c>
      <c r="N5333" s="3" t="str">
        <f t="shared" si="415"/>
        <v>Outstanding</v>
      </c>
      <c r="O5333" s="3" t="str">
        <f t="shared" si="416"/>
        <v>High Contribution &amp; Recent</v>
      </c>
      <c r="P5333" s="3" t="str">
        <f t="shared" si="417"/>
        <v>Other</v>
      </c>
      <c r="Q5333" s="3" t="str">
        <f t="shared" si="418"/>
        <v>Other</v>
      </c>
      <c r="R5333" s="3" t="str">
        <f t="shared" si="419"/>
        <v>Not LCLS</v>
      </c>
      <c r="S5333" s="3" t="str" cm="1">
        <f t="array" ref="S5333">_xlfn.IFS(G5333 &gt; 5000000, "Very High", G5333 &gt; 1000000, "High", G5333 &gt; 500000, "Medium", TRUE, "Low")</f>
        <v>Very High</v>
      </c>
      <c r="T5333" s="3" t="str" cm="1">
        <f t="array" ref="T5333">_xlfn.IFS(B5333 &gt;= 2005, "Post-2005", B5333 &gt;= 2000, "2000-2004", TRUE, "Pre-2000")</f>
        <v>Post-2005</v>
      </c>
    </row>
    <row r="5334" spans="1:20" x14ac:dyDescent="0.85">
      <c r="A5334" s="1">
        <v>41164</v>
      </c>
      <c r="B5334" t="s">
        <v>5762</v>
      </c>
      <c r="C5334" t="s">
        <v>7055</v>
      </c>
      <c r="D5334" t="s">
        <v>7056</v>
      </c>
      <c r="E5334" t="s">
        <v>1561</v>
      </c>
      <c r="F5334" t="s">
        <v>1562</v>
      </c>
      <c r="G5334" t="s">
        <v>1563</v>
      </c>
      <c r="H5334">
        <v>2008</v>
      </c>
      <c r="I5334" s="2">
        <v>451340</v>
      </c>
      <c r="J5334" s="2">
        <v>0</v>
      </c>
      <c r="K5334" s="2">
        <v>451340</v>
      </c>
      <c r="L5334" t="s">
        <v>18</v>
      </c>
      <c r="M5334" s="3" t="b">
        <f>trust_funds5[[#This Row],[Contributions Outstanding (USD)]]=0</f>
        <v>1</v>
      </c>
      <c r="N5334" s="3" t="str">
        <f t="shared" si="415"/>
        <v>Outstanding</v>
      </c>
      <c r="O5334" s="3" t="str">
        <f t="shared" si="416"/>
        <v>High Contribution &amp; Recent</v>
      </c>
      <c r="P5334" s="3" t="str">
        <f t="shared" si="417"/>
        <v>Other</v>
      </c>
      <c r="Q5334" s="3" t="str">
        <f t="shared" si="418"/>
        <v>Other</v>
      </c>
      <c r="R5334" s="3" t="str">
        <f t="shared" si="419"/>
        <v>Not LCLS</v>
      </c>
      <c r="S5334" s="3" t="str" cm="1">
        <f t="array" ref="S5334">_xlfn.IFS(G5334 &gt; 5000000, "Very High", G5334 &gt; 1000000, "High", G5334 &gt; 500000, "Medium", TRUE, "Low")</f>
        <v>Very High</v>
      </c>
      <c r="T5334" s="3" t="str" cm="1">
        <f t="array" ref="T5334">_xlfn.IFS(B5334 &gt;= 2005, "Post-2005", B5334 &gt;= 2000, "2000-2004", TRUE, "Pre-2000")</f>
        <v>Post-2005</v>
      </c>
    </row>
    <row r="5335" spans="1:20" x14ac:dyDescent="0.85">
      <c r="A5335" s="1">
        <v>41164</v>
      </c>
      <c r="B5335" t="s">
        <v>6878</v>
      </c>
      <c r="C5335" t="s">
        <v>7057</v>
      </c>
      <c r="D5335" t="s">
        <v>7058</v>
      </c>
      <c r="E5335" t="s">
        <v>56</v>
      </c>
      <c r="F5335" t="s">
        <v>57</v>
      </c>
      <c r="G5335" t="s">
        <v>58</v>
      </c>
      <c r="H5335">
        <v>2008</v>
      </c>
      <c r="I5335" s="2">
        <v>2134789.84</v>
      </c>
      <c r="J5335" s="2">
        <v>0</v>
      </c>
      <c r="K5335" s="2">
        <v>2134789.84</v>
      </c>
      <c r="L5335" t="s">
        <v>18</v>
      </c>
      <c r="M5335" s="3" t="b">
        <f>trust_funds5[[#This Row],[Contributions Outstanding (USD)]]=0</f>
        <v>1</v>
      </c>
      <c r="N5335" s="3" t="str">
        <f t="shared" si="415"/>
        <v>Outstanding</v>
      </c>
      <c r="O5335" s="3" t="str">
        <f t="shared" si="416"/>
        <v>High Contribution &amp; Recent</v>
      </c>
      <c r="P5335" s="3" t="str">
        <f t="shared" si="417"/>
        <v>Other</v>
      </c>
      <c r="Q5335" s="3" t="str">
        <f t="shared" si="418"/>
        <v>Other</v>
      </c>
      <c r="R5335" s="3" t="str">
        <f t="shared" si="419"/>
        <v>Not LCLS</v>
      </c>
      <c r="S5335" s="3" t="str" cm="1">
        <f t="array" ref="S5335">_xlfn.IFS(G5335 &gt; 5000000, "Very High", G5335 &gt; 1000000, "High", G5335 &gt; 500000, "Medium", TRUE, "Low")</f>
        <v>Very High</v>
      </c>
      <c r="T5335" s="3" t="str" cm="1">
        <f t="array" ref="T5335">_xlfn.IFS(B5335 &gt;= 2005, "Post-2005", B5335 &gt;= 2000, "2000-2004", TRUE, "Pre-2000")</f>
        <v>Post-2005</v>
      </c>
    </row>
    <row r="5336" spans="1:20" x14ac:dyDescent="0.85">
      <c r="A5336" s="1">
        <v>41164</v>
      </c>
      <c r="B5336" t="s">
        <v>90</v>
      </c>
      <c r="C5336" t="s">
        <v>7059</v>
      </c>
      <c r="D5336" t="s">
        <v>7060</v>
      </c>
      <c r="E5336" t="s">
        <v>113</v>
      </c>
      <c r="F5336" t="s">
        <v>114</v>
      </c>
      <c r="G5336" t="s">
        <v>115</v>
      </c>
      <c r="H5336">
        <v>2008</v>
      </c>
      <c r="I5336" s="2">
        <v>15000000</v>
      </c>
      <c r="J5336" s="2">
        <v>0</v>
      </c>
      <c r="K5336" s="2">
        <v>15000000</v>
      </c>
      <c r="L5336" t="s">
        <v>116</v>
      </c>
      <c r="M5336" s="3" t="b">
        <f>trust_funds5[[#This Row],[Contributions Outstanding (USD)]]=0</f>
        <v>1</v>
      </c>
      <c r="N5336" s="3" t="str">
        <f t="shared" si="415"/>
        <v>Outstanding</v>
      </c>
      <c r="O5336" s="3" t="str">
        <f t="shared" si="416"/>
        <v>High Contribution &amp; Recent</v>
      </c>
      <c r="P5336" s="3" t="str">
        <f t="shared" si="417"/>
        <v>Other</v>
      </c>
      <c r="Q5336" s="3" t="str">
        <f t="shared" si="418"/>
        <v>Other</v>
      </c>
      <c r="R5336" s="3" t="str">
        <f t="shared" si="419"/>
        <v>Not LCLS</v>
      </c>
      <c r="S5336" s="3" t="str" cm="1">
        <f t="array" ref="S5336">_xlfn.IFS(G5336 &gt; 5000000, "Very High", G5336 &gt; 1000000, "High", G5336 &gt; 500000, "Medium", TRUE, "Low")</f>
        <v>Very High</v>
      </c>
      <c r="T5336" s="3" t="str" cm="1">
        <f t="array" ref="T5336">_xlfn.IFS(B5336 &gt;= 2005, "Post-2005", B5336 &gt;= 2000, "2000-2004", TRUE, "Pre-2000")</f>
        <v>Post-2005</v>
      </c>
    </row>
    <row r="5337" spans="1:20" x14ac:dyDescent="0.85">
      <c r="A5337" s="1">
        <v>41164</v>
      </c>
      <c r="B5337" t="s">
        <v>7061</v>
      </c>
      <c r="C5337" t="s">
        <v>7062</v>
      </c>
      <c r="D5337" t="s">
        <v>7063</v>
      </c>
      <c r="E5337" t="s">
        <v>1333</v>
      </c>
      <c r="F5337" t="s">
        <v>1334</v>
      </c>
      <c r="G5337" t="s">
        <v>1335</v>
      </c>
      <c r="H5337">
        <v>2008</v>
      </c>
      <c r="I5337" s="2">
        <v>3831194.02</v>
      </c>
      <c r="J5337" s="2">
        <v>0</v>
      </c>
      <c r="K5337" s="2">
        <v>3831194.02</v>
      </c>
      <c r="L5337" t="s">
        <v>116</v>
      </c>
      <c r="M5337" s="3" t="b">
        <f>trust_funds5[[#This Row],[Contributions Outstanding (USD)]]=0</f>
        <v>1</v>
      </c>
      <c r="N5337" s="3" t="str">
        <f t="shared" si="415"/>
        <v>Outstanding</v>
      </c>
      <c r="O5337" s="3" t="str">
        <f t="shared" si="416"/>
        <v>High Contribution &amp; Recent</v>
      </c>
      <c r="P5337" s="3" t="str">
        <f t="shared" si="417"/>
        <v>Other</v>
      </c>
      <c r="Q5337" s="3" t="str">
        <f t="shared" si="418"/>
        <v>Other</v>
      </c>
      <c r="R5337" s="3" t="str">
        <f t="shared" si="419"/>
        <v>Not LCLS</v>
      </c>
      <c r="S5337" s="3" t="str" cm="1">
        <f t="array" ref="S5337">_xlfn.IFS(G5337 &gt; 5000000, "Very High", G5337 &gt; 1000000, "High", G5337 &gt; 500000, "Medium", TRUE, "Low")</f>
        <v>Very High</v>
      </c>
      <c r="T5337" s="3" t="str" cm="1">
        <f t="array" ref="T5337">_xlfn.IFS(B5337 &gt;= 2005, "Post-2005", B5337 &gt;= 2000, "2000-2004", TRUE, "Pre-2000")</f>
        <v>Post-2005</v>
      </c>
    </row>
    <row r="5338" spans="1:20" x14ac:dyDescent="0.85">
      <c r="A5338" s="1">
        <v>41164</v>
      </c>
      <c r="B5338" t="s">
        <v>6191</v>
      </c>
      <c r="C5338" t="s">
        <v>6618</v>
      </c>
      <c r="D5338" t="s">
        <v>6619</v>
      </c>
      <c r="E5338" t="s">
        <v>15</v>
      </c>
      <c r="F5338" t="s">
        <v>16</v>
      </c>
      <c r="G5338" t="s">
        <v>17</v>
      </c>
      <c r="H5338">
        <v>2008</v>
      </c>
      <c r="I5338" s="2">
        <v>3113009.72</v>
      </c>
      <c r="J5338" s="2">
        <v>0</v>
      </c>
      <c r="K5338" s="2">
        <v>3113009.72</v>
      </c>
      <c r="L5338" t="s">
        <v>116</v>
      </c>
      <c r="M5338" s="3" t="b">
        <f>trust_funds5[[#This Row],[Contributions Outstanding (USD)]]=0</f>
        <v>1</v>
      </c>
      <c r="N5338" s="3" t="str">
        <f t="shared" si="415"/>
        <v>Outstanding</v>
      </c>
      <c r="O5338" s="3" t="str">
        <f t="shared" si="416"/>
        <v>High Contribution &amp; Recent</v>
      </c>
      <c r="P5338" s="3" t="str">
        <f t="shared" si="417"/>
        <v>Other</v>
      </c>
      <c r="Q5338" s="3" t="str">
        <f t="shared" si="418"/>
        <v>Other</v>
      </c>
      <c r="R5338" s="3" t="str">
        <f t="shared" si="419"/>
        <v>Not LCLS</v>
      </c>
      <c r="S5338" s="3" t="str" cm="1">
        <f t="array" ref="S5338">_xlfn.IFS(G5338 &gt; 5000000, "Very High", G5338 &gt; 1000000, "High", G5338 &gt; 500000, "Medium", TRUE, "Low")</f>
        <v>Very High</v>
      </c>
      <c r="T5338" s="3" t="str" cm="1">
        <f t="array" ref="T5338">_xlfn.IFS(B5338 &gt;= 2005, "Post-2005", B5338 &gt;= 2000, "2000-2004", TRUE, "Pre-2000")</f>
        <v>Post-2005</v>
      </c>
    </row>
    <row r="5339" spans="1:20" x14ac:dyDescent="0.85">
      <c r="A5339" s="1">
        <v>41164</v>
      </c>
      <c r="B5339" t="s">
        <v>6191</v>
      </c>
      <c r="C5339" t="s">
        <v>6618</v>
      </c>
      <c r="D5339" t="s">
        <v>6619</v>
      </c>
      <c r="E5339" t="s">
        <v>200</v>
      </c>
      <c r="F5339" t="s">
        <v>201</v>
      </c>
      <c r="G5339" t="s">
        <v>202</v>
      </c>
      <c r="H5339">
        <v>2008</v>
      </c>
      <c r="I5339" s="2">
        <v>174018.97</v>
      </c>
      <c r="J5339" s="2">
        <v>0</v>
      </c>
      <c r="K5339" s="2">
        <v>174018.97</v>
      </c>
      <c r="L5339" t="s">
        <v>116</v>
      </c>
      <c r="M5339" s="3" t="b">
        <f>trust_funds5[[#This Row],[Contributions Outstanding (USD)]]=0</f>
        <v>1</v>
      </c>
      <c r="N5339" s="3" t="str">
        <f t="shared" si="415"/>
        <v>Outstanding</v>
      </c>
      <c r="O5339" s="3" t="str">
        <f t="shared" si="416"/>
        <v>High Contribution &amp; Recent</v>
      </c>
      <c r="P5339" s="3" t="str">
        <f t="shared" si="417"/>
        <v>Other</v>
      </c>
      <c r="Q5339" s="3" t="str">
        <f t="shared" si="418"/>
        <v>Other</v>
      </c>
      <c r="R5339" s="3" t="str">
        <f t="shared" si="419"/>
        <v>Not LCLS</v>
      </c>
      <c r="S5339" s="3" t="str" cm="1">
        <f t="array" ref="S5339">_xlfn.IFS(G5339 &gt; 5000000, "Very High", G5339 &gt; 1000000, "High", G5339 &gt; 500000, "Medium", TRUE, "Low")</f>
        <v>Very High</v>
      </c>
      <c r="T5339" s="3" t="str" cm="1">
        <f t="array" ref="T5339">_xlfn.IFS(B5339 &gt;= 2005, "Post-2005", B5339 &gt;= 2000, "2000-2004", TRUE, "Pre-2000")</f>
        <v>Post-2005</v>
      </c>
    </row>
    <row r="5340" spans="1:20" x14ac:dyDescent="0.85">
      <c r="A5340" s="1">
        <v>41164</v>
      </c>
      <c r="B5340" t="s">
        <v>6191</v>
      </c>
      <c r="C5340" t="s">
        <v>6618</v>
      </c>
      <c r="D5340" t="s">
        <v>6619</v>
      </c>
      <c r="E5340" t="s">
        <v>70</v>
      </c>
      <c r="F5340" t="s">
        <v>71</v>
      </c>
      <c r="G5340" t="s">
        <v>5484</v>
      </c>
      <c r="H5340">
        <v>2008</v>
      </c>
      <c r="I5340" s="2">
        <v>1066408.1399999999</v>
      </c>
      <c r="J5340" s="2">
        <v>0</v>
      </c>
      <c r="K5340" s="2">
        <v>1066408.1399999999</v>
      </c>
      <c r="L5340" t="s">
        <v>116</v>
      </c>
      <c r="M5340" s="3" t="b">
        <f>trust_funds5[[#This Row],[Contributions Outstanding (USD)]]=0</f>
        <v>1</v>
      </c>
      <c r="N5340" s="3" t="str">
        <f t="shared" si="415"/>
        <v>Outstanding</v>
      </c>
      <c r="O5340" s="3" t="str">
        <f t="shared" si="416"/>
        <v>High Contribution &amp; Recent</v>
      </c>
      <c r="P5340" s="3" t="str">
        <f t="shared" si="417"/>
        <v>Other</v>
      </c>
      <c r="Q5340" s="3" t="str">
        <f t="shared" si="418"/>
        <v>Other</v>
      </c>
      <c r="R5340" s="3" t="str">
        <f t="shared" si="419"/>
        <v>Not LCLS</v>
      </c>
      <c r="S5340" s="3" t="str" cm="1">
        <f t="array" ref="S5340">_xlfn.IFS(G5340 &gt; 5000000, "Very High", G5340 &gt; 1000000, "High", G5340 &gt; 500000, "Medium", TRUE, "Low")</f>
        <v>Very High</v>
      </c>
      <c r="T5340" s="3" t="str" cm="1">
        <f t="array" ref="T5340">_xlfn.IFS(B5340 &gt;= 2005, "Post-2005", B5340 &gt;= 2000, "2000-2004", TRUE, "Pre-2000")</f>
        <v>Post-2005</v>
      </c>
    </row>
    <row r="5341" spans="1:20" x14ac:dyDescent="0.85">
      <c r="A5341" s="1">
        <v>41164</v>
      </c>
      <c r="B5341" t="s">
        <v>6191</v>
      </c>
      <c r="C5341" t="s">
        <v>6618</v>
      </c>
      <c r="D5341" t="s">
        <v>6619</v>
      </c>
      <c r="E5341" t="s">
        <v>2863</v>
      </c>
      <c r="F5341" t="s">
        <v>2864</v>
      </c>
      <c r="G5341" t="s">
        <v>2865</v>
      </c>
      <c r="H5341">
        <v>2008</v>
      </c>
      <c r="I5341" s="2">
        <v>3024332.05</v>
      </c>
      <c r="J5341" s="2">
        <v>200595.49</v>
      </c>
      <c r="K5341" s="2">
        <v>3224927.54</v>
      </c>
      <c r="L5341" t="s">
        <v>116</v>
      </c>
      <c r="M5341" s="3" t="b">
        <f>trust_funds5[[#This Row],[Contributions Outstanding (USD)]]=0</f>
        <v>0</v>
      </c>
      <c r="N5341" s="3" t="str">
        <f t="shared" si="415"/>
        <v>Outstanding</v>
      </c>
      <c r="O5341" s="3" t="str">
        <f t="shared" si="416"/>
        <v>High Contribution &amp; Recent</v>
      </c>
      <c r="P5341" s="3" t="str">
        <f t="shared" si="417"/>
        <v>Other</v>
      </c>
      <c r="Q5341" s="3" t="str">
        <f t="shared" si="418"/>
        <v>Other</v>
      </c>
      <c r="R5341" s="3" t="str">
        <f t="shared" si="419"/>
        <v>Not LCLS</v>
      </c>
      <c r="S5341" s="3" t="str" cm="1">
        <f t="array" ref="S5341">_xlfn.IFS(G5341 &gt; 5000000, "Very High", G5341 &gt; 1000000, "High", G5341 &gt; 500000, "Medium", TRUE, "Low")</f>
        <v>Very High</v>
      </c>
      <c r="T5341" s="3" t="str" cm="1">
        <f t="array" ref="T5341">_xlfn.IFS(B5341 &gt;= 2005, "Post-2005", B5341 &gt;= 2000, "2000-2004", TRUE, "Pre-2000")</f>
        <v>Post-2005</v>
      </c>
    </row>
    <row r="5342" spans="1:20" x14ac:dyDescent="0.85">
      <c r="A5342" s="1">
        <v>41164</v>
      </c>
      <c r="B5342" t="s">
        <v>6191</v>
      </c>
      <c r="C5342" t="s">
        <v>6618</v>
      </c>
      <c r="D5342" t="s">
        <v>6619</v>
      </c>
      <c r="E5342" t="s">
        <v>204</v>
      </c>
      <c r="F5342" t="s">
        <v>205</v>
      </c>
      <c r="G5342" t="s">
        <v>206</v>
      </c>
      <c r="H5342">
        <v>2008</v>
      </c>
      <c r="I5342" s="2">
        <v>2858512.5</v>
      </c>
      <c r="J5342" s="2">
        <v>0</v>
      </c>
      <c r="K5342" s="2">
        <v>2858512.5</v>
      </c>
      <c r="L5342" t="s">
        <v>116</v>
      </c>
      <c r="M5342" s="3" t="b">
        <f>trust_funds5[[#This Row],[Contributions Outstanding (USD)]]=0</f>
        <v>1</v>
      </c>
      <c r="N5342" s="3" t="str">
        <f t="shared" si="415"/>
        <v>Outstanding</v>
      </c>
      <c r="O5342" s="3" t="str">
        <f t="shared" si="416"/>
        <v>High Contribution &amp; Recent</v>
      </c>
      <c r="P5342" s="3" t="str">
        <f t="shared" si="417"/>
        <v>Other</v>
      </c>
      <c r="Q5342" s="3" t="str">
        <f t="shared" si="418"/>
        <v>Other</v>
      </c>
      <c r="R5342" s="3" t="str">
        <f t="shared" si="419"/>
        <v>Not LCLS</v>
      </c>
      <c r="S5342" s="3" t="str" cm="1">
        <f t="array" ref="S5342">_xlfn.IFS(G5342 &gt; 5000000, "Very High", G5342 &gt; 1000000, "High", G5342 &gt; 500000, "Medium", TRUE, "Low")</f>
        <v>Very High</v>
      </c>
      <c r="T5342" s="3" t="str" cm="1">
        <f t="array" ref="T5342">_xlfn.IFS(B5342 &gt;= 2005, "Post-2005", B5342 &gt;= 2000, "2000-2004", TRUE, "Pre-2000")</f>
        <v>Post-2005</v>
      </c>
    </row>
    <row r="5343" spans="1:20" x14ac:dyDescent="0.85">
      <c r="A5343" s="1">
        <v>41164</v>
      </c>
      <c r="B5343" t="s">
        <v>6191</v>
      </c>
      <c r="C5343" t="s">
        <v>6618</v>
      </c>
      <c r="D5343" t="s">
        <v>6619</v>
      </c>
      <c r="E5343" t="s">
        <v>223</v>
      </c>
      <c r="F5343" t="s">
        <v>224</v>
      </c>
      <c r="G5343" t="s">
        <v>225</v>
      </c>
      <c r="H5343">
        <v>2008</v>
      </c>
      <c r="I5343" s="2">
        <v>3000000</v>
      </c>
      <c r="J5343" s="2">
        <v>0</v>
      </c>
      <c r="K5343" s="2">
        <v>3000000</v>
      </c>
      <c r="L5343" t="s">
        <v>116</v>
      </c>
      <c r="M5343" s="3" t="b">
        <f>trust_funds5[[#This Row],[Contributions Outstanding (USD)]]=0</f>
        <v>1</v>
      </c>
      <c r="N5343" s="3" t="str">
        <f t="shared" si="415"/>
        <v>Outstanding</v>
      </c>
      <c r="O5343" s="3" t="str">
        <f t="shared" si="416"/>
        <v>High Contribution &amp; Recent</v>
      </c>
      <c r="P5343" s="3" t="str">
        <f t="shared" si="417"/>
        <v>Other</v>
      </c>
      <c r="Q5343" s="3" t="str">
        <f t="shared" si="418"/>
        <v>Other</v>
      </c>
      <c r="R5343" s="3" t="str">
        <f t="shared" si="419"/>
        <v>Not LCLS</v>
      </c>
      <c r="S5343" s="3" t="str" cm="1">
        <f t="array" ref="S5343">_xlfn.IFS(G5343 &gt; 5000000, "Very High", G5343 &gt; 1000000, "High", G5343 &gt; 500000, "Medium", TRUE, "Low")</f>
        <v>Very High</v>
      </c>
      <c r="T5343" s="3" t="str" cm="1">
        <f t="array" ref="T5343">_xlfn.IFS(B5343 &gt;= 2005, "Post-2005", B5343 &gt;= 2000, "2000-2004", TRUE, "Pre-2000")</f>
        <v>Post-2005</v>
      </c>
    </row>
    <row r="5344" spans="1:20" x14ac:dyDescent="0.85">
      <c r="A5344" s="1">
        <v>41164</v>
      </c>
      <c r="B5344" t="s">
        <v>6191</v>
      </c>
      <c r="C5344" t="s">
        <v>6618</v>
      </c>
      <c r="D5344" t="s">
        <v>6619</v>
      </c>
      <c r="E5344" t="s">
        <v>1333</v>
      </c>
      <c r="F5344" t="s">
        <v>1334</v>
      </c>
      <c r="G5344" t="s">
        <v>6849</v>
      </c>
      <c r="H5344">
        <v>2008</v>
      </c>
      <c r="I5344" s="2">
        <v>2935600</v>
      </c>
      <c r="J5344" s="2">
        <v>0</v>
      </c>
      <c r="K5344" s="2">
        <v>2935600</v>
      </c>
      <c r="L5344" t="s">
        <v>116</v>
      </c>
      <c r="M5344" s="3" t="b">
        <f>trust_funds5[[#This Row],[Contributions Outstanding (USD)]]=0</f>
        <v>1</v>
      </c>
      <c r="N5344" s="3" t="str">
        <f t="shared" si="415"/>
        <v>Outstanding</v>
      </c>
      <c r="O5344" s="3" t="str">
        <f t="shared" si="416"/>
        <v>High Contribution &amp; Recent</v>
      </c>
      <c r="P5344" s="3" t="str">
        <f t="shared" si="417"/>
        <v>Other</v>
      </c>
      <c r="Q5344" s="3" t="str">
        <f t="shared" si="418"/>
        <v>Other</v>
      </c>
      <c r="R5344" s="3" t="str">
        <f t="shared" si="419"/>
        <v>Not LCLS</v>
      </c>
      <c r="S5344" s="3" t="str" cm="1">
        <f t="array" ref="S5344">_xlfn.IFS(G5344 &gt; 5000000, "Very High", G5344 &gt; 1000000, "High", G5344 &gt; 500000, "Medium", TRUE, "Low")</f>
        <v>Very High</v>
      </c>
      <c r="T5344" s="3" t="str" cm="1">
        <f t="array" ref="T5344">_xlfn.IFS(B5344 &gt;= 2005, "Post-2005", B5344 &gt;= 2000, "2000-2004", TRUE, "Pre-2000")</f>
        <v>Post-2005</v>
      </c>
    </row>
    <row r="5345" spans="1:20" x14ac:dyDescent="0.85">
      <c r="A5345" s="1">
        <v>41164</v>
      </c>
      <c r="B5345" t="s">
        <v>6191</v>
      </c>
      <c r="C5345" t="s">
        <v>6618</v>
      </c>
      <c r="D5345" t="s">
        <v>6619</v>
      </c>
      <c r="E5345" t="s">
        <v>42</v>
      </c>
      <c r="F5345" t="s">
        <v>43</v>
      </c>
      <c r="G5345" t="s">
        <v>44</v>
      </c>
      <c r="H5345">
        <v>2008</v>
      </c>
      <c r="I5345" s="2">
        <v>1772700.41</v>
      </c>
      <c r="J5345" s="2">
        <v>0</v>
      </c>
      <c r="K5345" s="2">
        <v>1772700.41</v>
      </c>
      <c r="L5345" t="s">
        <v>116</v>
      </c>
      <c r="M5345" s="3" t="b">
        <f>trust_funds5[[#This Row],[Contributions Outstanding (USD)]]=0</f>
        <v>1</v>
      </c>
      <c r="N5345" s="3" t="str">
        <f t="shared" si="415"/>
        <v>Outstanding</v>
      </c>
      <c r="O5345" s="3" t="str">
        <f t="shared" si="416"/>
        <v>High Contribution &amp; Recent</v>
      </c>
      <c r="P5345" s="3" t="str">
        <f t="shared" si="417"/>
        <v>Other</v>
      </c>
      <c r="Q5345" s="3" t="str">
        <f t="shared" si="418"/>
        <v>Other</v>
      </c>
      <c r="R5345" s="3" t="str">
        <f t="shared" si="419"/>
        <v>Not LCLS</v>
      </c>
      <c r="S5345" s="3" t="str" cm="1">
        <f t="array" ref="S5345">_xlfn.IFS(G5345 &gt; 5000000, "Very High", G5345 &gt; 1000000, "High", G5345 &gt; 500000, "Medium", TRUE, "Low")</f>
        <v>Very High</v>
      </c>
      <c r="T5345" s="3" t="str" cm="1">
        <f t="array" ref="T5345">_xlfn.IFS(B5345 &gt;= 2005, "Post-2005", B5345 &gt;= 2000, "2000-2004", TRUE, "Pre-2000")</f>
        <v>Post-2005</v>
      </c>
    </row>
    <row r="5346" spans="1:20" x14ac:dyDescent="0.85">
      <c r="A5346" s="1">
        <v>41164</v>
      </c>
      <c r="B5346" t="s">
        <v>6191</v>
      </c>
      <c r="C5346" t="s">
        <v>6618</v>
      </c>
      <c r="D5346" t="s">
        <v>6619</v>
      </c>
      <c r="E5346" t="s">
        <v>21</v>
      </c>
      <c r="F5346" t="s">
        <v>22</v>
      </c>
      <c r="G5346" t="s">
        <v>23</v>
      </c>
      <c r="H5346">
        <v>2008</v>
      </c>
      <c r="I5346" s="2">
        <v>6705925.0999999996</v>
      </c>
      <c r="J5346" s="2">
        <v>0</v>
      </c>
      <c r="K5346" s="2">
        <v>6705925.0999999996</v>
      </c>
      <c r="L5346" t="s">
        <v>116</v>
      </c>
      <c r="M5346" s="3" t="b">
        <f>trust_funds5[[#This Row],[Contributions Outstanding (USD)]]=0</f>
        <v>1</v>
      </c>
      <c r="N5346" s="3" t="str">
        <f t="shared" si="415"/>
        <v>Outstanding</v>
      </c>
      <c r="O5346" s="3" t="str">
        <f t="shared" si="416"/>
        <v>High Contribution &amp; Recent</v>
      </c>
      <c r="P5346" s="3" t="str">
        <f t="shared" si="417"/>
        <v>Other</v>
      </c>
      <c r="Q5346" s="3" t="str">
        <f t="shared" si="418"/>
        <v>Other</v>
      </c>
      <c r="R5346" s="3" t="str">
        <f t="shared" si="419"/>
        <v>Not LCLS</v>
      </c>
      <c r="S5346" s="3" t="str" cm="1">
        <f t="array" ref="S5346">_xlfn.IFS(G5346 &gt; 5000000, "Very High", G5346 &gt; 1000000, "High", G5346 &gt; 500000, "Medium", TRUE, "Low")</f>
        <v>Very High</v>
      </c>
      <c r="T5346" s="3" t="str" cm="1">
        <f t="array" ref="T5346">_xlfn.IFS(B5346 &gt;= 2005, "Post-2005", B5346 &gt;= 2000, "2000-2004", TRUE, "Pre-2000")</f>
        <v>Post-2005</v>
      </c>
    </row>
    <row r="5347" spans="1:20" x14ac:dyDescent="0.85">
      <c r="A5347" s="1">
        <v>41164</v>
      </c>
      <c r="B5347" t="s">
        <v>4164</v>
      </c>
      <c r="C5347" t="s">
        <v>7064</v>
      </c>
      <c r="D5347" t="s">
        <v>7065</v>
      </c>
      <c r="E5347" t="s">
        <v>293</v>
      </c>
      <c r="F5347" t="s">
        <v>294</v>
      </c>
      <c r="G5347" t="s">
        <v>295</v>
      </c>
      <c r="H5347">
        <v>2008</v>
      </c>
      <c r="I5347" s="2">
        <v>479920</v>
      </c>
      <c r="J5347" s="2">
        <v>0</v>
      </c>
      <c r="K5347" s="2">
        <v>479920</v>
      </c>
      <c r="L5347" t="s">
        <v>18</v>
      </c>
      <c r="M5347" s="3" t="b">
        <f>trust_funds5[[#This Row],[Contributions Outstanding (USD)]]=0</f>
        <v>1</v>
      </c>
      <c r="N5347" s="3" t="str">
        <f t="shared" si="415"/>
        <v>Outstanding</v>
      </c>
      <c r="O5347" s="3" t="str">
        <f t="shared" si="416"/>
        <v>High Contribution &amp; Recent</v>
      </c>
      <c r="P5347" s="3" t="str">
        <f t="shared" si="417"/>
        <v>Other</v>
      </c>
      <c r="Q5347" s="3" t="str">
        <f t="shared" si="418"/>
        <v>Other</v>
      </c>
      <c r="R5347" s="3" t="str">
        <f t="shared" si="419"/>
        <v>Not LCLS</v>
      </c>
      <c r="S5347" s="3" t="str" cm="1">
        <f t="array" ref="S5347">_xlfn.IFS(G5347 &gt; 5000000, "Very High", G5347 &gt; 1000000, "High", G5347 &gt; 500000, "Medium", TRUE, "Low")</f>
        <v>Very High</v>
      </c>
      <c r="T5347" s="3" t="str" cm="1">
        <f t="array" ref="T5347">_xlfn.IFS(B5347 &gt;= 2005, "Post-2005", B5347 &gt;= 2000, "2000-2004", TRUE, "Pre-2000")</f>
        <v>Post-2005</v>
      </c>
    </row>
    <row r="5348" spans="1:20" x14ac:dyDescent="0.85">
      <c r="A5348" s="1">
        <v>41164</v>
      </c>
      <c r="B5348" t="s">
        <v>4571</v>
      </c>
      <c r="C5348" t="s">
        <v>7066</v>
      </c>
      <c r="D5348" t="s">
        <v>7067</v>
      </c>
      <c r="E5348" t="s">
        <v>102</v>
      </c>
      <c r="F5348" t="s">
        <v>103</v>
      </c>
      <c r="G5348" t="s">
        <v>104</v>
      </c>
      <c r="H5348">
        <v>2008</v>
      </c>
      <c r="I5348" s="2">
        <v>2619622.91</v>
      </c>
      <c r="J5348" s="2">
        <v>1740307.45</v>
      </c>
      <c r="K5348" s="2">
        <v>4359930.3600000003</v>
      </c>
      <c r="L5348" t="s">
        <v>116</v>
      </c>
      <c r="M5348" s="3" t="b">
        <f>trust_funds5[[#This Row],[Contributions Outstanding (USD)]]=0</f>
        <v>0</v>
      </c>
      <c r="N5348" s="3" t="str">
        <f t="shared" si="415"/>
        <v>Outstanding</v>
      </c>
      <c r="O5348" s="3" t="str">
        <f t="shared" si="416"/>
        <v>High Contribution &amp; Recent</v>
      </c>
      <c r="P5348" s="3" t="str">
        <f t="shared" si="417"/>
        <v>Other</v>
      </c>
      <c r="Q5348" s="3" t="str">
        <f t="shared" si="418"/>
        <v>Other</v>
      </c>
      <c r="R5348" s="3" t="str">
        <f t="shared" si="419"/>
        <v>Not LCLS</v>
      </c>
      <c r="S5348" s="3" t="str" cm="1">
        <f t="array" ref="S5348">_xlfn.IFS(G5348 &gt; 5000000, "Very High", G5348 &gt; 1000000, "High", G5348 &gt; 500000, "Medium", TRUE, "Low")</f>
        <v>Very High</v>
      </c>
      <c r="T5348" s="3" t="str" cm="1">
        <f t="array" ref="T5348">_xlfn.IFS(B5348 &gt;= 2005, "Post-2005", B5348 &gt;= 2000, "2000-2004", TRUE, "Pre-2000")</f>
        <v>Post-2005</v>
      </c>
    </row>
    <row r="5349" spans="1:20" x14ac:dyDescent="0.85">
      <c r="A5349" s="1">
        <v>41164</v>
      </c>
      <c r="B5349" t="s">
        <v>6115</v>
      </c>
      <c r="C5349" t="s">
        <v>6116</v>
      </c>
      <c r="D5349" t="s">
        <v>6117</v>
      </c>
      <c r="E5349" t="s">
        <v>42</v>
      </c>
      <c r="F5349" t="s">
        <v>43</v>
      </c>
      <c r="G5349" t="s">
        <v>44</v>
      </c>
      <c r="H5349">
        <v>2008</v>
      </c>
      <c r="I5349" s="2">
        <v>3617094.39</v>
      </c>
      <c r="J5349" s="2">
        <v>0</v>
      </c>
      <c r="K5349" s="2">
        <v>3617094.39</v>
      </c>
      <c r="L5349" t="s">
        <v>116</v>
      </c>
      <c r="M5349" s="3" t="b">
        <f>trust_funds5[[#This Row],[Contributions Outstanding (USD)]]=0</f>
        <v>1</v>
      </c>
      <c r="N5349" s="3" t="str">
        <f t="shared" si="415"/>
        <v>Outstanding</v>
      </c>
      <c r="O5349" s="3" t="str">
        <f t="shared" si="416"/>
        <v>High Contribution &amp; Recent</v>
      </c>
      <c r="P5349" s="3" t="str">
        <f t="shared" si="417"/>
        <v>Other</v>
      </c>
      <c r="Q5349" s="3" t="str">
        <f t="shared" si="418"/>
        <v>Other</v>
      </c>
      <c r="R5349" s="3" t="str">
        <f t="shared" si="419"/>
        <v>Not LCLS</v>
      </c>
      <c r="S5349" s="3" t="str" cm="1">
        <f t="array" ref="S5349">_xlfn.IFS(G5349 &gt; 5000000, "Very High", G5349 &gt; 1000000, "High", G5349 &gt; 500000, "Medium", TRUE, "Low")</f>
        <v>Very High</v>
      </c>
      <c r="T5349" s="3" t="str" cm="1">
        <f t="array" ref="T5349">_xlfn.IFS(B5349 &gt;= 2005, "Post-2005", B5349 &gt;= 2000, "2000-2004", TRUE, "Pre-2000")</f>
        <v>Post-2005</v>
      </c>
    </row>
    <row r="5350" spans="1:20" x14ac:dyDescent="0.85">
      <c r="A5350" s="1">
        <v>41164</v>
      </c>
      <c r="B5350" t="s">
        <v>90</v>
      </c>
      <c r="C5350" t="s">
        <v>5649</v>
      </c>
      <c r="D5350" t="s">
        <v>5650</v>
      </c>
      <c r="E5350" t="s">
        <v>93</v>
      </c>
      <c r="F5350" t="s">
        <v>94</v>
      </c>
      <c r="H5350">
        <v>2008</v>
      </c>
      <c r="I5350" s="2">
        <v>1450000</v>
      </c>
      <c r="J5350" s="2">
        <v>0</v>
      </c>
      <c r="K5350" s="2">
        <v>1450000</v>
      </c>
      <c r="L5350" t="s">
        <v>116</v>
      </c>
      <c r="M5350" s="3" t="b">
        <f>trust_funds5[[#This Row],[Contributions Outstanding (USD)]]=0</f>
        <v>1</v>
      </c>
      <c r="N5350" s="3" t="str">
        <f t="shared" si="415"/>
        <v>Outstanding</v>
      </c>
      <c r="O5350" s="3" t="str">
        <f t="shared" si="416"/>
        <v>High Contribution &amp; Recent</v>
      </c>
      <c r="P5350" s="3" t="str">
        <f t="shared" si="417"/>
        <v>Other</v>
      </c>
      <c r="Q5350" s="3" t="str">
        <f t="shared" si="418"/>
        <v>Other</v>
      </c>
      <c r="R5350" s="3" t="str">
        <f t="shared" si="419"/>
        <v>Not LCLS</v>
      </c>
      <c r="S5350" s="3" t="str" cm="1">
        <f t="array" ref="S5350">_xlfn.IFS(G5350 &gt; 5000000, "Very High", G5350 &gt; 1000000, "High", G5350 &gt; 500000, "Medium", TRUE, "Low")</f>
        <v>Low</v>
      </c>
      <c r="T5350" s="3" t="str" cm="1">
        <f t="array" ref="T5350">_xlfn.IFS(B5350 &gt;= 2005, "Post-2005", B5350 &gt;= 2000, "2000-2004", TRUE, "Pre-2000")</f>
        <v>Post-2005</v>
      </c>
    </row>
    <row r="5351" spans="1:20" x14ac:dyDescent="0.85">
      <c r="A5351" s="1">
        <v>41164</v>
      </c>
      <c r="B5351" t="s">
        <v>4164</v>
      </c>
      <c r="C5351" t="s">
        <v>7068</v>
      </c>
      <c r="D5351" t="s">
        <v>7069</v>
      </c>
      <c r="E5351" t="s">
        <v>102</v>
      </c>
      <c r="F5351" t="s">
        <v>103</v>
      </c>
      <c r="G5351" t="s">
        <v>104</v>
      </c>
      <c r="H5351">
        <v>2008</v>
      </c>
      <c r="I5351" s="2">
        <v>998536.5</v>
      </c>
      <c r="J5351" s="2">
        <v>0</v>
      </c>
      <c r="K5351" s="2">
        <v>998536.5</v>
      </c>
      <c r="L5351" t="s">
        <v>18</v>
      </c>
      <c r="M5351" s="3" t="b">
        <f>trust_funds5[[#This Row],[Contributions Outstanding (USD)]]=0</f>
        <v>1</v>
      </c>
      <c r="N5351" s="3" t="str">
        <f t="shared" si="415"/>
        <v>Outstanding</v>
      </c>
      <c r="O5351" s="3" t="str">
        <f t="shared" si="416"/>
        <v>High Contribution &amp; Recent</v>
      </c>
      <c r="P5351" s="3" t="str">
        <f t="shared" si="417"/>
        <v>Other</v>
      </c>
      <c r="Q5351" s="3" t="str">
        <f t="shared" si="418"/>
        <v>Other</v>
      </c>
      <c r="R5351" s="3" t="str">
        <f t="shared" si="419"/>
        <v>Not LCLS</v>
      </c>
      <c r="S5351" s="3" t="str" cm="1">
        <f t="array" ref="S5351">_xlfn.IFS(G5351 &gt; 5000000, "Very High", G5351 &gt; 1000000, "High", G5351 &gt; 500000, "Medium", TRUE, "Low")</f>
        <v>Very High</v>
      </c>
      <c r="T5351" s="3" t="str" cm="1">
        <f t="array" ref="T5351">_xlfn.IFS(B5351 &gt;= 2005, "Post-2005", B5351 &gt;= 2000, "2000-2004", TRUE, "Pre-2000")</f>
        <v>Post-2005</v>
      </c>
    </row>
    <row r="5352" spans="1:20" x14ac:dyDescent="0.85">
      <c r="A5352" s="1">
        <v>41164</v>
      </c>
      <c r="B5352" t="s">
        <v>82</v>
      </c>
      <c r="C5352" t="s">
        <v>7070</v>
      </c>
      <c r="D5352" t="s">
        <v>7071</v>
      </c>
      <c r="E5352" t="s">
        <v>334</v>
      </c>
      <c r="F5352" t="s">
        <v>335</v>
      </c>
      <c r="G5352" t="s">
        <v>339</v>
      </c>
      <c r="H5352">
        <v>2008</v>
      </c>
      <c r="I5352" s="2">
        <v>497958</v>
      </c>
      <c r="J5352" s="2">
        <v>42</v>
      </c>
      <c r="K5352" s="2">
        <v>498000</v>
      </c>
      <c r="L5352" t="s">
        <v>116</v>
      </c>
      <c r="M5352" s="3" t="b">
        <f>trust_funds5[[#This Row],[Contributions Outstanding (USD)]]=0</f>
        <v>0</v>
      </c>
      <c r="N5352" s="3" t="str">
        <f t="shared" si="415"/>
        <v>Outstanding</v>
      </c>
      <c r="O5352" s="3" t="str">
        <f t="shared" si="416"/>
        <v>High Contribution &amp; Recent</v>
      </c>
      <c r="P5352" s="3" t="str">
        <f t="shared" si="417"/>
        <v>Other</v>
      </c>
      <c r="Q5352" s="3" t="str">
        <f t="shared" si="418"/>
        <v>Other</v>
      </c>
      <c r="R5352" s="3" t="str">
        <f t="shared" si="419"/>
        <v>Not LCLS</v>
      </c>
      <c r="S5352" s="3" t="str" cm="1">
        <f t="array" ref="S5352">_xlfn.IFS(G5352 &gt; 5000000, "Very High", G5352 &gt; 1000000, "High", G5352 &gt; 500000, "Medium", TRUE, "Low")</f>
        <v>Very High</v>
      </c>
      <c r="T5352" s="3" t="str" cm="1">
        <f t="array" ref="T5352">_xlfn.IFS(B5352 &gt;= 2005, "Post-2005", B5352 &gt;= 2000, "2000-2004", TRUE, "Pre-2000")</f>
        <v>Post-2005</v>
      </c>
    </row>
    <row r="5353" spans="1:20" x14ac:dyDescent="0.85">
      <c r="A5353" s="1">
        <v>41164</v>
      </c>
      <c r="B5353" t="s">
        <v>4054</v>
      </c>
      <c r="C5353" t="s">
        <v>7072</v>
      </c>
      <c r="D5353" t="s">
        <v>7073</v>
      </c>
      <c r="E5353" t="s">
        <v>119</v>
      </c>
      <c r="F5353" t="s">
        <v>120</v>
      </c>
      <c r="G5353" t="s">
        <v>121</v>
      </c>
      <c r="H5353">
        <v>2008</v>
      </c>
      <c r="I5353" s="2">
        <v>267725.12</v>
      </c>
      <c r="J5353" s="2">
        <v>0</v>
      </c>
      <c r="K5353" s="2">
        <v>267725.12</v>
      </c>
      <c r="L5353" t="s">
        <v>18</v>
      </c>
      <c r="M5353" s="3" t="b">
        <f>trust_funds5[[#This Row],[Contributions Outstanding (USD)]]=0</f>
        <v>1</v>
      </c>
      <c r="N5353" s="3" t="str">
        <f t="shared" si="415"/>
        <v>Outstanding</v>
      </c>
      <c r="O5353" s="3" t="str">
        <f t="shared" si="416"/>
        <v>High Contribution &amp; Recent</v>
      </c>
      <c r="P5353" s="3" t="str">
        <f t="shared" si="417"/>
        <v>Other</v>
      </c>
      <c r="Q5353" s="3" t="str">
        <f t="shared" si="418"/>
        <v>Other</v>
      </c>
      <c r="R5353" s="3" t="str">
        <f t="shared" si="419"/>
        <v>Not LCLS</v>
      </c>
      <c r="S5353" s="3" t="str" cm="1">
        <f t="array" ref="S5353">_xlfn.IFS(G5353 &gt; 5000000, "Very High", G5353 &gt; 1000000, "High", G5353 &gt; 500000, "Medium", TRUE, "Low")</f>
        <v>Very High</v>
      </c>
      <c r="T5353" s="3" t="str" cm="1">
        <f t="array" ref="T5353">_xlfn.IFS(B5353 &gt;= 2005, "Post-2005", B5353 &gt;= 2000, "2000-2004", TRUE, "Pre-2000")</f>
        <v>Post-2005</v>
      </c>
    </row>
    <row r="5354" spans="1:20" x14ac:dyDescent="0.85">
      <c r="A5354" s="1">
        <v>41164</v>
      </c>
      <c r="B5354" t="s">
        <v>2654</v>
      </c>
      <c r="C5354" t="s">
        <v>7074</v>
      </c>
      <c r="D5354" t="s">
        <v>7075</v>
      </c>
      <c r="E5354" t="s">
        <v>70</v>
      </c>
      <c r="F5354" t="s">
        <v>71</v>
      </c>
      <c r="G5354" t="s">
        <v>72</v>
      </c>
      <c r="H5354">
        <v>2008</v>
      </c>
      <c r="I5354" s="2">
        <v>24197225.399999999</v>
      </c>
      <c r="J5354" s="2">
        <v>0</v>
      </c>
      <c r="K5354" s="2">
        <v>24197225.399999999</v>
      </c>
      <c r="L5354" t="s">
        <v>18</v>
      </c>
      <c r="M5354" s="3" t="b">
        <f>trust_funds5[[#This Row],[Contributions Outstanding (USD)]]=0</f>
        <v>1</v>
      </c>
      <c r="N5354" s="3" t="str">
        <f t="shared" si="415"/>
        <v>Outstanding</v>
      </c>
      <c r="O5354" s="3" t="str">
        <f t="shared" si="416"/>
        <v>High Contribution &amp; Recent</v>
      </c>
      <c r="P5354" s="3" t="str">
        <f t="shared" si="417"/>
        <v>Other</v>
      </c>
      <c r="Q5354" s="3" t="str">
        <f t="shared" si="418"/>
        <v>Other</v>
      </c>
      <c r="R5354" s="3" t="str">
        <f t="shared" si="419"/>
        <v>Not LCLS</v>
      </c>
      <c r="S5354" s="3" t="str" cm="1">
        <f t="array" ref="S5354">_xlfn.IFS(G5354 &gt; 5000000, "Very High", G5354 &gt; 1000000, "High", G5354 &gt; 500000, "Medium", TRUE, "Low")</f>
        <v>Very High</v>
      </c>
      <c r="T5354" s="3" t="str" cm="1">
        <f t="array" ref="T5354">_xlfn.IFS(B5354 &gt;= 2005, "Post-2005", B5354 &gt;= 2000, "2000-2004", TRUE, "Pre-2000")</f>
        <v>Post-2005</v>
      </c>
    </row>
    <row r="5355" spans="1:20" x14ac:dyDescent="0.85">
      <c r="A5355" s="1">
        <v>41164</v>
      </c>
      <c r="B5355" t="s">
        <v>5762</v>
      </c>
      <c r="C5355" t="s">
        <v>7076</v>
      </c>
      <c r="D5355" t="s">
        <v>7077</v>
      </c>
      <c r="E5355" t="s">
        <v>2863</v>
      </c>
      <c r="F5355" t="s">
        <v>2864</v>
      </c>
      <c r="G5355" t="s">
        <v>3051</v>
      </c>
      <c r="H5355">
        <v>2008</v>
      </c>
      <c r="I5355" s="2">
        <v>7218208.4000000004</v>
      </c>
      <c r="J5355" s="2">
        <v>0</v>
      </c>
      <c r="K5355" s="2">
        <v>7218208.4000000004</v>
      </c>
      <c r="L5355" t="s">
        <v>116</v>
      </c>
      <c r="M5355" s="3" t="b">
        <f>trust_funds5[[#This Row],[Contributions Outstanding (USD)]]=0</f>
        <v>1</v>
      </c>
      <c r="N5355" s="3" t="str">
        <f t="shared" si="415"/>
        <v>Outstanding</v>
      </c>
      <c r="O5355" s="3" t="str">
        <f t="shared" si="416"/>
        <v>High Contribution &amp; Recent</v>
      </c>
      <c r="P5355" s="3" t="str">
        <f t="shared" si="417"/>
        <v>Other</v>
      </c>
      <c r="Q5355" s="3" t="str">
        <f t="shared" si="418"/>
        <v>Other</v>
      </c>
      <c r="R5355" s="3" t="str">
        <f t="shared" si="419"/>
        <v>Not LCLS</v>
      </c>
      <c r="S5355" s="3" t="str" cm="1">
        <f t="array" ref="S5355">_xlfn.IFS(G5355 &gt; 5000000, "Very High", G5355 &gt; 1000000, "High", G5355 &gt; 500000, "Medium", TRUE, "Low")</f>
        <v>Very High</v>
      </c>
      <c r="T5355" s="3" t="str" cm="1">
        <f t="array" ref="T5355">_xlfn.IFS(B5355 &gt;= 2005, "Post-2005", B5355 &gt;= 2000, "2000-2004", TRUE, "Pre-2000")</f>
        <v>Post-2005</v>
      </c>
    </row>
    <row r="5356" spans="1:20" x14ac:dyDescent="0.85">
      <c r="A5356" s="1">
        <v>41164</v>
      </c>
      <c r="B5356" t="s">
        <v>3797</v>
      </c>
      <c r="C5356" t="s">
        <v>7078</v>
      </c>
      <c r="D5356" t="s">
        <v>7079</v>
      </c>
      <c r="E5356" t="s">
        <v>1561</v>
      </c>
      <c r="F5356" t="s">
        <v>1562</v>
      </c>
      <c r="G5356" t="s">
        <v>1563</v>
      </c>
      <c r="H5356">
        <v>2008</v>
      </c>
      <c r="I5356" s="2">
        <v>522770</v>
      </c>
      <c r="J5356" s="2">
        <v>0</v>
      </c>
      <c r="K5356" s="2">
        <v>522770</v>
      </c>
      <c r="L5356" t="s">
        <v>18</v>
      </c>
      <c r="M5356" s="3" t="b">
        <f>trust_funds5[[#This Row],[Contributions Outstanding (USD)]]=0</f>
        <v>1</v>
      </c>
      <c r="N5356" s="3" t="str">
        <f t="shared" si="415"/>
        <v>Outstanding</v>
      </c>
      <c r="O5356" s="3" t="str">
        <f t="shared" si="416"/>
        <v>High Contribution &amp; Recent</v>
      </c>
      <c r="P5356" s="3" t="str">
        <f t="shared" si="417"/>
        <v>Other</v>
      </c>
      <c r="Q5356" s="3" t="str">
        <f t="shared" si="418"/>
        <v>Other</v>
      </c>
      <c r="R5356" s="3" t="str">
        <f t="shared" si="419"/>
        <v>Not LCLS</v>
      </c>
      <c r="S5356" s="3" t="str" cm="1">
        <f t="array" ref="S5356">_xlfn.IFS(G5356 &gt; 5000000, "Very High", G5356 &gt; 1000000, "High", G5356 &gt; 500000, "Medium", TRUE, "Low")</f>
        <v>Very High</v>
      </c>
      <c r="T5356" s="3" t="str" cm="1">
        <f t="array" ref="T5356">_xlfn.IFS(B5356 &gt;= 2005, "Post-2005", B5356 &gt;= 2000, "2000-2004", TRUE, "Pre-2000")</f>
        <v>Post-2005</v>
      </c>
    </row>
    <row r="5357" spans="1:20" x14ac:dyDescent="0.85">
      <c r="A5357" s="1">
        <v>41164</v>
      </c>
      <c r="B5357" t="s">
        <v>90</v>
      </c>
      <c r="C5357" t="s">
        <v>5253</v>
      </c>
      <c r="D5357" t="s">
        <v>5254</v>
      </c>
      <c r="E5357" t="s">
        <v>93</v>
      </c>
      <c r="F5357" t="s">
        <v>94</v>
      </c>
      <c r="H5357">
        <v>2008</v>
      </c>
      <c r="I5357" s="2">
        <v>4000000</v>
      </c>
      <c r="J5357" s="2">
        <v>0</v>
      </c>
      <c r="K5357" s="2">
        <v>4000000</v>
      </c>
      <c r="L5357" t="s">
        <v>18</v>
      </c>
      <c r="M5357" s="3" t="b">
        <f>trust_funds5[[#This Row],[Contributions Outstanding (USD)]]=0</f>
        <v>1</v>
      </c>
      <c r="N5357" s="3" t="str">
        <f t="shared" si="415"/>
        <v>Outstanding</v>
      </c>
      <c r="O5357" s="3" t="str">
        <f t="shared" si="416"/>
        <v>High Contribution &amp; Recent</v>
      </c>
      <c r="P5357" s="3" t="str">
        <f t="shared" si="417"/>
        <v>Other</v>
      </c>
      <c r="Q5357" s="3" t="str">
        <f t="shared" si="418"/>
        <v>Other</v>
      </c>
      <c r="R5357" s="3" t="str">
        <f t="shared" si="419"/>
        <v>Not LCLS</v>
      </c>
      <c r="S5357" s="3" t="str" cm="1">
        <f t="array" ref="S5357">_xlfn.IFS(G5357 &gt; 5000000, "Very High", G5357 &gt; 1000000, "High", G5357 &gt; 500000, "Medium", TRUE, "Low")</f>
        <v>Low</v>
      </c>
      <c r="T5357" s="3" t="str" cm="1">
        <f t="array" ref="T5357">_xlfn.IFS(B5357 &gt;= 2005, "Post-2005", B5357 &gt;= 2000, "2000-2004", TRUE, "Pre-2000")</f>
        <v>Post-2005</v>
      </c>
    </row>
    <row r="5358" spans="1:20" x14ac:dyDescent="0.85">
      <c r="A5358" s="1">
        <v>41164</v>
      </c>
      <c r="B5358" t="s">
        <v>7080</v>
      </c>
      <c r="C5358" t="s">
        <v>7081</v>
      </c>
      <c r="D5358" t="s">
        <v>7082</v>
      </c>
      <c r="E5358" t="s">
        <v>42</v>
      </c>
      <c r="F5358" t="s">
        <v>43</v>
      </c>
      <c r="G5358" t="s">
        <v>44</v>
      </c>
      <c r="H5358">
        <v>2008</v>
      </c>
      <c r="I5358" s="2">
        <v>1081718.95</v>
      </c>
      <c r="J5358" s="2">
        <v>0</v>
      </c>
      <c r="K5358" s="2">
        <v>1081718.95</v>
      </c>
      <c r="L5358" t="s">
        <v>18</v>
      </c>
      <c r="M5358" s="3" t="b">
        <f>trust_funds5[[#This Row],[Contributions Outstanding (USD)]]=0</f>
        <v>1</v>
      </c>
      <c r="N5358" s="3" t="str">
        <f t="shared" si="415"/>
        <v>Outstanding</v>
      </c>
      <c r="O5358" s="3" t="str">
        <f t="shared" si="416"/>
        <v>High Contribution &amp; Recent</v>
      </c>
      <c r="P5358" s="3" t="str">
        <f t="shared" si="417"/>
        <v>Other</v>
      </c>
      <c r="Q5358" s="3" t="str">
        <f t="shared" si="418"/>
        <v>Other</v>
      </c>
      <c r="R5358" s="3" t="str">
        <f t="shared" si="419"/>
        <v>Not LCLS</v>
      </c>
      <c r="S5358" s="3" t="str" cm="1">
        <f t="array" ref="S5358">_xlfn.IFS(G5358 &gt; 5000000, "Very High", G5358 &gt; 1000000, "High", G5358 &gt; 500000, "Medium", TRUE, "Low")</f>
        <v>Very High</v>
      </c>
      <c r="T5358" s="3" t="str" cm="1">
        <f t="array" ref="T5358">_xlfn.IFS(B5358 &gt;= 2005, "Post-2005", B5358 &gt;= 2000, "2000-2004", TRUE, "Pre-2000")</f>
        <v>Post-2005</v>
      </c>
    </row>
    <row r="5359" spans="1:20" x14ac:dyDescent="0.85">
      <c r="A5359" s="1">
        <v>41164</v>
      </c>
      <c r="B5359" t="s">
        <v>73</v>
      </c>
      <c r="C5359" t="s">
        <v>7083</v>
      </c>
      <c r="D5359" t="s">
        <v>7084</v>
      </c>
      <c r="E5359" t="s">
        <v>93</v>
      </c>
      <c r="F5359" t="s">
        <v>94</v>
      </c>
      <c r="H5359">
        <v>2008</v>
      </c>
      <c r="I5359" s="2">
        <v>268000</v>
      </c>
      <c r="J5359" s="2">
        <v>0</v>
      </c>
      <c r="K5359" s="2">
        <v>268000</v>
      </c>
      <c r="L5359" t="s">
        <v>116</v>
      </c>
      <c r="M5359" s="3" t="b">
        <f>trust_funds5[[#This Row],[Contributions Outstanding (USD)]]=0</f>
        <v>1</v>
      </c>
      <c r="N5359" s="3" t="str">
        <f t="shared" si="415"/>
        <v>Outstanding</v>
      </c>
      <c r="O5359" s="3" t="str">
        <f t="shared" si="416"/>
        <v>High Contribution &amp; Recent</v>
      </c>
      <c r="P5359" s="3" t="str">
        <f t="shared" si="417"/>
        <v>Other</v>
      </c>
      <c r="Q5359" s="3" t="str">
        <f t="shared" si="418"/>
        <v>Other</v>
      </c>
      <c r="R5359" s="3" t="str">
        <f t="shared" si="419"/>
        <v>Not LCLS</v>
      </c>
      <c r="S5359" s="3" t="str" cm="1">
        <f t="array" ref="S5359">_xlfn.IFS(G5359 &gt; 5000000, "Very High", G5359 &gt; 1000000, "High", G5359 &gt; 500000, "Medium", TRUE, "Low")</f>
        <v>Low</v>
      </c>
      <c r="T5359" s="3" t="str" cm="1">
        <f t="array" ref="T5359">_xlfn.IFS(B5359 &gt;= 2005, "Post-2005", B5359 &gt;= 2000, "2000-2004", TRUE, "Pre-2000")</f>
        <v>Post-2005</v>
      </c>
    </row>
    <row r="5360" spans="1:20" x14ac:dyDescent="0.85">
      <c r="A5360" s="1">
        <v>41164</v>
      </c>
      <c r="B5360" t="s">
        <v>4912</v>
      </c>
      <c r="C5360" t="s">
        <v>4913</v>
      </c>
      <c r="D5360" t="s">
        <v>4914</v>
      </c>
      <c r="E5360" t="s">
        <v>288</v>
      </c>
      <c r="F5360" t="s">
        <v>289</v>
      </c>
      <c r="G5360" t="s">
        <v>290</v>
      </c>
      <c r="H5360">
        <v>2008</v>
      </c>
      <c r="I5360" s="2">
        <v>2054400</v>
      </c>
      <c r="J5360" s="2">
        <v>0</v>
      </c>
      <c r="K5360" s="2">
        <v>2054400</v>
      </c>
      <c r="L5360" t="s">
        <v>116</v>
      </c>
      <c r="M5360" s="3" t="b">
        <f>trust_funds5[[#This Row],[Contributions Outstanding (USD)]]=0</f>
        <v>1</v>
      </c>
      <c r="N5360" s="3" t="str">
        <f t="shared" si="415"/>
        <v>Outstanding</v>
      </c>
      <c r="O5360" s="3" t="str">
        <f t="shared" si="416"/>
        <v>High Contribution &amp; Recent</v>
      </c>
      <c r="P5360" s="3" t="str">
        <f t="shared" si="417"/>
        <v>Other</v>
      </c>
      <c r="Q5360" s="3" t="str">
        <f t="shared" si="418"/>
        <v>Other</v>
      </c>
      <c r="R5360" s="3" t="str">
        <f t="shared" si="419"/>
        <v>Not LCLS</v>
      </c>
      <c r="S5360" s="3" t="str" cm="1">
        <f t="array" ref="S5360">_xlfn.IFS(G5360 &gt; 5000000, "Very High", G5360 &gt; 1000000, "High", G5360 &gt; 500000, "Medium", TRUE, "Low")</f>
        <v>Very High</v>
      </c>
      <c r="T5360" s="3" t="str" cm="1">
        <f t="array" ref="T5360">_xlfn.IFS(B5360 &gt;= 2005, "Post-2005", B5360 &gt;= 2000, "2000-2004", TRUE, "Pre-2000")</f>
        <v>Post-2005</v>
      </c>
    </row>
    <row r="5361" spans="1:20" x14ac:dyDescent="0.85">
      <c r="A5361" s="1">
        <v>41164</v>
      </c>
      <c r="B5361" t="s">
        <v>4912</v>
      </c>
      <c r="C5361" t="s">
        <v>4913</v>
      </c>
      <c r="D5361" t="s">
        <v>4914</v>
      </c>
      <c r="E5361" t="s">
        <v>42</v>
      </c>
      <c r="F5361" t="s">
        <v>43</v>
      </c>
      <c r="G5361" t="s">
        <v>44</v>
      </c>
      <c r="H5361">
        <v>2008</v>
      </c>
      <c r="I5361" s="2">
        <v>16879615.879999999</v>
      </c>
      <c r="J5361" s="2">
        <v>0</v>
      </c>
      <c r="K5361" s="2">
        <v>16879615.879999999</v>
      </c>
      <c r="L5361" t="s">
        <v>116</v>
      </c>
      <c r="M5361" s="3" t="b">
        <f>trust_funds5[[#This Row],[Contributions Outstanding (USD)]]=0</f>
        <v>1</v>
      </c>
      <c r="N5361" s="3" t="str">
        <f t="shared" si="415"/>
        <v>Outstanding</v>
      </c>
      <c r="O5361" s="3" t="str">
        <f t="shared" si="416"/>
        <v>High Contribution &amp; Recent</v>
      </c>
      <c r="P5361" s="3" t="str">
        <f t="shared" si="417"/>
        <v>Other</v>
      </c>
      <c r="Q5361" s="3" t="str">
        <f t="shared" si="418"/>
        <v>Other</v>
      </c>
      <c r="R5361" s="3" t="str">
        <f t="shared" si="419"/>
        <v>Not LCLS</v>
      </c>
      <c r="S5361" s="3" t="str" cm="1">
        <f t="array" ref="S5361">_xlfn.IFS(G5361 &gt; 5000000, "Very High", G5361 &gt; 1000000, "High", G5361 &gt; 500000, "Medium", TRUE, "Low")</f>
        <v>Very High</v>
      </c>
      <c r="T5361" s="3" t="str" cm="1">
        <f t="array" ref="T5361">_xlfn.IFS(B5361 &gt;= 2005, "Post-2005", B5361 &gt;= 2000, "2000-2004", TRUE, "Pre-2000")</f>
        <v>Post-2005</v>
      </c>
    </row>
    <row r="5362" spans="1:20" x14ac:dyDescent="0.85">
      <c r="A5362" s="1">
        <v>41164</v>
      </c>
      <c r="B5362" t="s">
        <v>82</v>
      </c>
      <c r="C5362" t="s">
        <v>7085</v>
      </c>
      <c r="D5362" t="s">
        <v>7086</v>
      </c>
      <c r="E5362" t="s">
        <v>70</v>
      </c>
      <c r="F5362" t="s">
        <v>71</v>
      </c>
      <c r="G5362" t="s">
        <v>72</v>
      </c>
      <c r="H5362">
        <v>2008</v>
      </c>
      <c r="I5362" s="2">
        <v>295050.57</v>
      </c>
      <c r="J5362" s="2">
        <v>0</v>
      </c>
      <c r="K5362" s="2">
        <v>295050.57</v>
      </c>
      <c r="L5362" t="s">
        <v>18</v>
      </c>
      <c r="M5362" s="3" t="b">
        <f>trust_funds5[[#This Row],[Contributions Outstanding (USD)]]=0</f>
        <v>1</v>
      </c>
      <c r="N5362" s="3" t="str">
        <f t="shared" si="415"/>
        <v>Outstanding</v>
      </c>
      <c r="O5362" s="3" t="str">
        <f t="shared" si="416"/>
        <v>High Contribution &amp; Recent</v>
      </c>
      <c r="P5362" s="3" t="str">
        <f t="shared" si="417"/>
        <v>Other</v>
      </c>
      <c r="Q5362" s="3" t="str">
        <f t="shared" si="418"/>
        <v>Other</v>
      </c>
      <c r="R5362" s="3" t="str">
        <f t="shared" si="419"/>
        <v>Not LCLS</v>
      </c>
      <c r="S5362" s="3" t="str" cm="1">
        <f t="array" ref="S5362">_xlfn.IFS(G5362 &gt; 5000000, "Very High", G5362 &gt; 1000000, "High", G5362 &gt; 500000, "Medium", TRUE, "Low")</f>
        <v>Very High</v>
      </c>
      <c r="T5362" s="3" t="str" cm="1">
        <f t="array" ref="T5362">_xlfn.IFS(B5362 &gt;= 2005, "Post-2005", B5362 &gt;= 2000, "2000-2004", TRUE, "Pre-2000")</f>
        <v>Post-2005</v>
      </c>
    </row>
    <row r="5363" spans="1:20" x14ac:dyDescent="0.85">
      <c r="A5363" s="1">
        <v>41164</v>
      </c>
      <c r="B5363" t="s">
        <v>651</v>
      </c>
      <c r="C5363" t="s">
        <v>4496</v>
      </c>
      <c r="D5363" t="s">
        <v>4497</v>
      </c>
      <c r="E5363" t="s">
        <v>288</v>
      </c>
      <c r="F5363" t="s">
        <v>289</v>
      </c>
      <c r="G5363" t="s">
        <v>290</v>
      </c>
      <c r="H5363">
        <v>2008</v>
      </c>
      <c r="I5363" s="2">
        <v>1049420</v>
      </c>
      <c r="J5363" s="2">
        <v>0</v>
      </c>
      <c r="K5363" s="2">
        <v>1049420</v>
      </c>
      <c r="L5363" t="s">
        <v>116</v>
      </c>
      <c r="M5363" s="3" t="b">
        <f>trust_funds5[[#This Row],[Contributions Outstanding (USD)]]=0</f>
        <v>1</v>
      </c>
      <c r="N5363" s="3" t="str">
        <f t="shared" si="415"/>
        <v>Outstanding</v>
      </c>
      <c r="O5363" s="3" t="str">
        <f t="shared" si="416"/>
        <v>High Contribution &amp; Recent</v>
      </c>
      <c r="P5363" s="3" t="str">
        <f t="shared" si="417"/>
        <v>Other</v>
      </c>
      <c r="Q5363" s="3" t="str">
        <f t="shared" si="418"/>
        <v>Other</v>
      </c>
      <c r="R5363" s="3" t="str">
        <f t="shared" si="419"/>
        <v>Not LCLS</v>
      </c>
      <c r="S5363" s="3" t="str" cm="1">
        <f t="array" ref="S5363">_xlfn.IFS(G5363 &gt; 5000000, "Very High", G5363 &gt; 1000000, "High", G5363 &gt; 500000, "Medium", TRUE, "Low")</f>
        <v>Very High</v>
      </c>
      <c r="T5363" s="3" t="str" cm="1">
        <f t="array" ref="T5363">_xlfn.IFS(B5363 &gt;= 2005, "Post-2005", B5363 &gt;= 2000, "2000-2004", TRUE, "Pre-2000")</f>
        <v>Post-2005</v>
      </c>
    </row>
    <row r="5364" spans="1:20" x14ac:dyDescent="0.85">
      <c r="A5364" s="1">
        <v>41164</v>
      </c>
      <c r="B5364" t="s">
        <v>651</v>
      </c>
      <c r="C5364" t="s">
        <v>7087</v>
      </c>
      <c r="D5364" t="s">
        <v>7088</v>
      </c>
      <c r="E5364" t="s">
        <v>2863</v>
      </c>
      <c r="F5364" t="s">
        <v>2864</v>
      </c>
      <c r="G5364" t="s">
        <v>3051</v>
      </c>
      <c r="H5364">
        <v>2008</v>
      </c>
      <c r="I5364" s="2">
        <v>554785</v>
      </c>
      <c r="J5364" s="2">
        <v>0</v>
      </c>
      <c r="K5364" s="2">
        <v>554785</v>
      </c>
      <c r="L5364" t="s">
        <v>116</v>
      </c>
      <c r="M5364" s="3" t="b">
        <f>trust_funds5[[#This Row],[Contributions Outstanding (USD)]]=0</f>
        <v>1</v>
      </c>
      <c r="N5364" s="3" t="str">
        <f t="shared" si="415"/>
        <v>Outstanding</v>
      </c>
      <c r="O5364" s="3" t="str">
        <f t="shared" si="416"/>
        <v>High Contribution &amp; Recent</v>
      </c>
      <c r="P5364" s="3" t="str">
        <f t="shared" si="417"/>
        <v>Other</v>
      </c>
      <c r="Q5364" s="3" t="str">
        <f t="shared" si="418"/>
        <v>Other</v>
      </c>
      <c r="R5364" s="3" t="str">
        <f t="shared" si="419"/>
        <v>Not LCLS</v>
      </c>
      <c r="S5364" s="3" t="str" cm="1">
        <f t="array" ref="S5364">_xlfn.IFS(G5364 &gt; 5000000, "Very High", G5364 &gt; 1000000, "High", G5364 &gt; 500000, "Medium", TRUE, "Low")</f>
        <v>Very High</v>
      </c>
      <c r="T5364" s="3" t="str" cm="1">
        <f t="array" ref="T5364">_xlfn.IFS(B5364 &gt;= 2005, "Post-2005", B5364 &gt;= 2000, "2000-2004", TRUE, "Pre-2000")</f>
        <v>Post-2005</v>
      </c>
    </row>
    <row r="5365" spans="1:20" x14ac:dyDescent="0.85">
      <c r="A5365" s="1">
        <v>41164</v>
      </c>
      <c r="B5365" t="s">
        <v>651</v>
      </c>
      <c r="C5365" t="s">
        <v>4052</v>
      </c>
      <c r="D5365" t="s">
        <v>4053</v>
      </c>
      <c r="E5365" t="s">
        <v>21</v>
      </c>
      <c r="F5365" t="s">
        <v>22</v>
      </c>
      <c r="G5365" t="s">
        <v>23</v>
      </c>
      <c r="H5365">
        <v>2008</v>
      </c>
      <c r="I5365" s="2">
        <v>1592647</v>
      </c>
      <c r="J5365" s="2">
        <v>240</v>
      </c>
      <c r="K5365" s="2">
        <v>1592887</v>
      </c>
      <c r="L5365" t="s">
        <v>116</v>
      </c>
      <c r="M5365" s="3" t="b">
        <f>trust_funds5[[#This Row],[Contributions Outstanding (USD)]]=0</f>
        <v>0</v>
      </c>
      <c r="N5365" s="3" t="str">
        <f t="shared" si="415"/>
        <v>Outstanding</v>
      </c>
      <c r="O5365" s="3" t="str">
        <f t="shared" si="416"/>
        <v>High Contribution &amp; Recent</v>
      </c>
      <c r="P5365" s="3" t="str">
        <f t="shared" si="417"/>
        <v>Other</v>
      </c>
      <c r="Q5365" s="3" t="str">
        <f t="shared" si="418"/>
        <v>Other</v>
      </c>
      <c r="R5365" s="3" t="str">
        <f t="shared" si="419"/>
        <v>Not LCLS</v>
      </c>
      <c r="S5365" s="3" t="str" cm="1">
        <f t="array" ref="S5365">_xlfn.IFS(G5365 &gt; 5000000, "Very High", G5365 &gt; 1000000, "High", G5365 &gt; 500000, "Medium", TRUE, "Low")</f>
        <v>Very High</v>
      </c>
      <c r="T5365" s="3" t="str" cm="1">
        <f t="array" ref="T5365">_xlfn.IFS(B5365 &gt;= 2005, "Post-2005", B5365 &gt;= 2000, "2000-2004", TRUE, "Pre-2000")</f>
        <v>Post-2005</v>
      </c>
    </row>
    <row r="5366" spans="1:20" x14ac:dyDescent="0.85">
      <c r="A5366" s="1">
        <v>41164</v>
      </c>
      <c r="B5366" t="s">
        <v>651</v>
      </c>
      <c r="C5366" t="s">
        <v>3402</v>
      </c>
      <c r="D5366" t="s">
        <v>3403</v>
      </c>
      <c r="E5366" t="s">
        <v>70</v>
      </c>
      <c r="F5366" t="s">
        <v>71</v>
      </c>
      <c r="G5366" t="s">
        <v>72</v>
      </c>
      <c r="H5366">
        <v>2008</v>
      </c>
      <c r="I5366" s="2">
        <v>1123686</v>
      </c>
      <c r="J5366" s="2">
        <v>0</v>
      </c>
      <c r="K5366" s="2">
        <v>1123686</v>
      </c>
      <c r="L5366" t="s">
        <v>116</v>
      </c>
      <c r="M5366" s="3" t="b">
        <f>trust_funds5[[#This Row],[Contributions Outstanding (USD)]]=0</f>
        <v>1</v>
      </c>
      <c r="N5366" s="3" t="str">
        <f t="shared" si="415"/>
        <v>Outstanding</v>
      </c>
      <c r="O5366" s="3" t="str">
        <f t="shared" si="416"/>
        <v>High Contribution &amp; Recent</v>
      </c>
      <c r="P5366" s="3" t="str">
        <f t="shared" si="417"/>
        <v>Other</v>
      </c>
      <c r="Q5366" s="3" t="str">
        <f t="shared" si="418"/>
        <v>Other</v>
      </c>
      <c r="R5366" s="3" t="str">
        <f t="shared" si="419"/>
        <v>Not LCLS</v>
      </c>
      <c r="S5366" s="3" t="str" cm="1">
        <f t="array" ref="S5366">_xlfn.IFS(G5366 &gt; 5000000, "Very High", G5366 &gt; 1000000, "High", G5366 &gt; 500000, "Medium", TRUE, "Low")</f>
        <v>Very High</v>
      </c>
      <c r="T5366" s="3" t="str" cm="1">
        <f t="array" ref="T5366">_xlfn.IFS(B5366 &gt;= 2005, "Post-2005", B5366 &gt;= 2000, "2000-2004", TRUE, "Pre-2000")</f>
        <v>Post-2005</v>
      </c>
    </row>
    <row r="5367" spans="1:20" x14ac:dyDescent="0.85">
      <c r="A5367" s="1">
        <v>41164</v>
      </c>
      <c r="B5367" t="s">
        <v>651</v>
      </c>
      <c r="C5367" t="s">
        <v>7089</v>
      </c>
      <c r="D5367" t="s">
        <v>7090</v>
      </c>
      <c r="E5367" t="s">
        <v>5946</v>
      </c>
      <c r="F5367" t="s">
        <v>5947</v>
      </c>
      <c r="G5367" t="s">
        <v>5948</v>
      </c>
      <c r="H5367">
        <v>2008</v>
      </c>
      <c r="I5367" s="2">
        <v>254085</v>
      </c>
      <c r="J5367" s="2">
        <v>395915</v>
      </c>
      <c r="K5367" s="2">
        <v>650000</v>
      </c>
      <c r="L5367" t="s">
        <v>116</v>
      </c>
      <c r="M5367" s="3" t="b">
        <f>trust_funds5[[#This Row],[Contributions Outstanding (USD)]]=0</f>
        <v>0</v>
      </c>
      <c r="N5367" s="3" t="str">
        <f t="shared" si="415"/>
        <v>Outstanding</v>
      </c>
      <c r="O5367" s="3" t="str">
        <f t="shared" si="416"/>
        <v>High Contribution &amp; Recent</v>
      </c>
      <c r="P5367" s="3" t="str">
        <f t="shared" si="417"/>
        <v>Other</v>
      </c>
      <c r="Q5367" s="3" t="str">
        <f t="shared" si="418"/>
        <v>Other</v>
      </c>
      <c r="R5367" s="3" t="str">
        <f t="shared" si="419"/>
        <v>Not LCLS</v>
      </c>
      <c r="S5367" s="3" t="str" cm="1">
        <f t="array" ref="S5367">_xlfn.IFS(G5367 &gt; 5000000, "Very High", G5367 &gt; 1000000, "High", G5367 &gt; 500000, "Medium", TRUE, "Low")</f>
        <v>Very High</v>
      </c>
      <c r="T5367" s="3" t="str" cm="1">
        <f t="array" ref="T5367">_xlfn.IFS(B5367 &gt;= 2005, "Post-2005", B5367 &gt;= 2000, "2000-2004", TRUE, "Pre-2000")</f>
        <v>Post-2005</v>
      </c>
    </row>
    <row r="5368" spans="1:20" x14ac:dyDescent="0.85">
      <c r="A5368" s="1">
        <v>41164</v>
      </c>
      <c r="B5368" t="s">
        <v>1502</v>
      </c>
      <c r="C5368" t="s">
        <v>7091</v>
      </c>
      <c r="D5368" t="s">
        <v>7092</v>
      </c>
      <c r="E5368" t="s">
        <v>1065</v>
      </c>
      <c r="F5368" t="s">
        <v>1066</v>
      </c>
      <c r="G5368" t="s">
        <v>6490</v>
      </c>
      <c r="H5368">
        <v>2008</v>
      </c>
      <c r="I5368" s="2">
        <v>767091.95</v>
      </c>
      <c r="J5368" s="2">
        <v>232908.05</v>
      </c>
      <c r="K5368" s="2">
        <v>1000000</v>
      </c>
      <c r="L5368" t="s">
        <v>116</v>
      </c>
      <c r="M5368" s="3" t="b">
        <f>trust_funds5[[#This Row],[Contributions Outstanding (USD)]]=0</f>
        <v>0</v>
      </c>
      <c r="N5368" s="3" t="str">
        <f t="shared" si="415"/>
        <v>Outstanding</v>
      </c>
      <c r="O5368" s="3" t="str">
        <f t="shared" si="416"/>
        <v>High Contribution &amp; Recent</v>
      </c>
      <c r="P5368" s="3" t="str">
        <f t="shared" si="417"/>
        <v>Other</v>
      </c>
      <c r="Q5368" s="3" t="str">
        <f t="shared" si="418"/>
        <v>Other</v>
      </c>
      <c r="R5368" s="3" t="str">
        <f t="shared" si="419"/>
        <v>Not LCLS</v>
      </c>
      <c r="S5368" s="3" t="str" cm="1">
        <f t="array" ref="S5368">_xlfn.IFS(G5368 &gt; 5000000, "Very High", G5368 &gt; 1000000, "High", G5368 &gt; 500000, "Medium", TRUE, "Low")</f>
        <v>Very High</v>
      </c>
      <c r="T5368" s="3" t="str" cm="1">
        <f t="array" ref="T5368">_xlfn.IFS(B5368 &gt;= 2005, "Post-2005", B5368 &gt;= 2000, "2000-2004", TRUE, "Pre-2000")</f>
        <v>Post-2005</v>
      </c>
    </row>
    <row r="5369" spans="1:20" x14ac:dyDescent="0.85">
      <c r="A5369" s="1">
        <v>41164</v>
      </c>
      <c r="B5369" t="s">
        <v>648</v>
      </c>
      <c r="C5369" t="s">
        <v>6634</v>
      </c>
      <c r="D5369" t="s">
        <v>6635</v>
      </c>
      <c r="E5369" t="s">
        <v>102</v>
      </c>
      <c r="F5369" t="s">
        <v>103</v>
      </c>
      <c r="G5369" t="s">
        <v>104</v>
      </c>
      <c r="H5369">
        <v>2008</v>
      </c>
      <c r="I5369" s="2">
        <v>8169525</v>
      </c>
      <c r="J5369" s="2">
        <v>0</v>
      </c>
      <c r="K5369" s="2">
        <v>8169525</v>
      </c>
      <c r="L5369" t="s">
        <v>116</v>
      </c>
      <c r="M5369" s="3" t="b">
        <f>trust_funds5[[#This Row],[Contributions Outstanding (USD)]]=0</f>
        <v>1</v>
      </c>
      <c r="N5369" s="3" t="str">
        <f t="shared" si="415"/>
        <v>Outstanding</v>
      </c>
      <c r="O5369" s="3" t="str">
        <f t="shared" si="416"/>
        <v>High Contribution &amp; Recent</v>
      </c>
      <c r="P5369" s="3" t="str">
        <f t="shared" si="417"/>
        <v>Other</v>
      </c>
      <c r="Q5369" s="3" t="str">
        <f t="shared" si="418"/>
        <v>Other</v>
      </c>
      <c r="R5369" s="3" t="str">
        <f t="shared" si="419"/>
        <v>Not LCLS</v>
      </c>
      <c r="S5369" s="3" t="str" cm="1">
        <f t="array" ref="S5369">_xlfn.IFS(G5369 &gt; 5000000, "Very High", G5369 &gt; 1000000, "High", G5369 &gt; 500000, "Medium", TRUE, "Low")</f>
        <v>Very High</v>
      </c>
      <c r="T5369" s="3" t="str" cm="1">
        <f t="array" ref="T5369">_xlfn.IFS(B5369 &gt;= 2005, "Post-2005", B5369 &gt;= 2000, "2000-2004", TRUE, "Pre-2000")</f>
        <v>Post-2005</v>
      </c>
    </row>
    <row r="5370" spans="1:20" x14ac:dyDescent="0.85">
      <c r="A5370" s="1">
        <v>41164</v>
      </c>
      <c r="B5370" t="s">
        <v>648</v>
      </c>
      <c r="C5370" t="s">
        <v>6634</v>
      </c>
      <c r="D5370" t="s">
        <v>6635</v>
      </c>
      <c r="E5370" t="s">
        <v>93</v>
      </c>
      <c r="F5370" t="s">
        <v>94</v>
      </c>
      <c r="H5370">
        <v>2008</v>
      </c>
      <c r="I5370" s="2">
        <v>1100000</v>
      </c>
      <c r="J5370" s="2">
        <v>0</v>
      </c>
      <c r="K5370" s="2">
        <v>1100000</v>
      </c>
      <c r="L5370" t="s">
        <v>116</v>
      </c>
      <c r="M5370" s="3" t="b">
        <f>trust_funds5[[#This Row],[Contributions Outstanding (USD)]]=0</f>
        <v>1</v>
      </c>
      <c r="N5370" s="3" t="str">
        <f t="shared" si="415"/>
        <v>Outstanding</v>
      </c>
      <c r="O5370" s="3" t="str">
        <f t="shared" si="416"/>
        <v>High Contribution &amp; Recent</v>
      </c>
      <c r="P5370" s="3" t="str">
        <f t="shared" si="417"/>
        <v>Other</v>
      </c>
      <c r="Q5370" s="3" t="str">
        <f t="shared" si="418"/>
        <v>Other</v>
      </c>
      <c r="R5370" s="3" t="str">
        <f t="shared" si="419"/>
        <v>Not LCLS</v>
      </c>
      <c r="S5370" s="3" t="str" cm="1">
        <f t="array" ref="S5370">_xlfn.IFS(G5370 &gt; 5000000, "Very High", G5370 &gt; 1000000, "High", G5370 &gt; 500000, "Medium", TRUE, "Low")</f>
        <v>Low</v>
      </c>
      <c r="T5370" s="3" t="str" cm="1">
        <f t="array" ref="T5370">_xlfn.IFS(B5370 &gt;= 2005, "Post-2005", B5370 &gt;= 2000, "2000-2004", TRUE, "Pre-2000")</f>
        <v>Post-2005</v>
      </c>
    </row>
    <row r="5371" spans="1:20" x14ac:dyDescent="0.85">
      <c r="A5371" s="1">
        <v>41164</v>
      </c>
      <c r="B5371" t="s">
        <v>507</v>
      </c>
      <c r="C5371" t="s">
        <v>6140</v>
      </c>
      <c r="D5371" t="s">
        <v>6141</v>
      </c>
      <c r="E5371" t="s">
        <v>293</v>
      </c>
      <c r="F5371" t="s">
        <v>294</v>
      </c>
      <c r="G5371" t="s">
        <v>4803</v>
      </c>
      <c r="H5371">
        <v>2008</v>
      </c>
      <c r="I5371" s="2">
        <v>1748560</v>
      </c>
      <c r="J5371" s="2">
        <v>0</v>
      </c>
      <c r="K5371" s="2">
        <v>1748560</v>
      </c>
      <c r="L5371" t="s">
        <v>18</v>
      </c>
      <c r="M5371" s="3" t="b">
        <f>trust_funds5[[#This Row],[Contributions Outstanding (USD)]]=0</f>
        <v>1</v>
      </c>
      <c r="N5371" s="3" t="str">
        <f t="shared" si="415"/>
        <v>Outstanding</v>
      </c>
      <c r="O5371" s="3" t="str">
        <f t="shared" si="416"/>
        <v>High Contribution &amp; Recent</v>
      </c>
      <c r="P5371" s="3" t="str">
        <f t="shared" si="417"/>
        <v>Other</v>
      </c>
      <c r="Q5371" s="3" t="str">
        <f t="shared" si="418"/>
        <v>Other</v>
      </c>
      <c r="R5371" s="3" t="str">
        <f t="shared" si="419"/>
        <v>Not LCLS</v>
      </c>
      <c r="S5371" s="3" t="str" cm="1">
        <f t="array" ref="S5371">_xlfn.IFS(G5371 &gt; 5000000, "Very High", G5371 &gt; 1000000, "High", G5371 &gt; 500000, "Medium", TRUE, "Low")</f>
        <v>Very High</v>
      </c>
      <c r="T5371" s="3" t="str" cm="1">
        <f t="array" ref="T5371">_xlfn.IFS(B5371 &gt;= 2005, "Post-2005", B5371 &gt;= 2000, "2000-2004", TRUE, "Pre-2000")</f>
        <v>Post-2005</v>
      </c>
    </row>
    <row r="5372" spans="1:20" x14ac:dyDescent="0.85">
      <c r="A5372" s="1">
        <v>41164</v>
      </c>
      <c r="B5372" t="s">
        <v>82</v>
      </c>
      <c r="C5372" t="s">
        <v>7093</v>
      </c>
      <c r="D5372" t="s">
        <v>7094</v>
      </c>
      <c r="E5372" t="s">
        <v>2863</v>
      </c>
      <c r="F5372" t="s">
        <v>2864</v>
      </c>
      <c r="G5372" t="s">
        <v>3051</v>
      </c>
      <c r="H5372">
        <v>2008</v>
      </c>
      <c r="I5372" s="2">
        <v>1749125</v>
      </c>
      <c r="J5372" s="2">
        <v>0</v>
      </c>
      <c r="K5372" s="2">
        <v>1749125</v>
      </c>
      <c r="L5372" t="s">
        <v>18</v>
      </c>
      <c r="M5372" s="3" t="b">
        <f>trust_funds5[[#This Row],[Contributions Outstanding (USD)]]=0</f>
        <v>1</v>
      </c>
      <c r="N5372" s="3" t="str">
        <f t="shared" si="415"/>
        <v>Outstanding</v>
      </c>
      <c r="O5372" s="3" t="str">
        <f t="shared" si="416"/>
        <v>High Contribution &amp; Recent</v>
      </c>
      <c r="P5372" s="3" t="str">
        <f t="shared" si="417"/>
        <v>Other</v>
      </c>
      <c r="Q5372" s="3" t="str">
        <f t="shared" si="418"/>
        <v>Other</v>
      </c>
      <c r="R5372" s="3" t="str">
        <f t="shared" si="419"/>
        <v>Not LCLS</v>
      </c>
      <c r="S5372" s="3" t="str" cm="1">
        <f t="array" ref="S5372">_xlfn.IFS(G5372 &gt; 5000000, "Very High", G5372 &gt; 1000000, "High", G5372 &gt; 500000, "Medium", TRUE, "Low")</f>
        <v>Very High</v>
      </c>
      <c r="T5372" s="3" t="str" cm="1">
        <f t="array" ref="T5372">_xlfn.IFS(B5372 &gt;= 2005, "Post-2005", B5372 &gt;= 2000, "2000-2004", TRUE, "Pre-2000")</f>
        <v>Post-2005</v>
      </c>
    </row>
    <row r="5373" spans="1:20" x14ac:dyDescent="0.85">
      <c r="A5373" s="1">
        <v>41164</v>
      </c>
      <c r="B5373" t="s">
        <v>4456</v>
      </c>
      <c r="C5373" t="s">
        <v>7095</v>
      </c>
      <c r="D5373" t="s">
        <v>7096</v>
      </c>
      <c r="E5373" t="s">
        <v>56</v>
      </c>
      <c r="F5373" t="s">
        <v>57</v>
      </c>
      <c r="G5373" t="s">
        <v>58</v>
      </c>
      <c r="H5373">
        <v>2008</v>
      </c>
      <c r="I5373" s="2">
        <v>7383750.7400000002</v>
      </c>
      <c r="J5373" s="2">
        <v>0</v>
      </c>
      <c r="K5373" s="2">
        <v>7383750.7400000002</v>
      </c>
      <c r="L5373" t="s">
        <v>116</v>
      </c>
      <c r="M5373" s="3" t="b">
        <f>trust_funds5[[#This Row],[Contributions Outstanding (USD)]]=0</f>
        <v>1</v>
      </c>
      <c r="N5373" s="3" t="str">
        <f t="shared" si="415"/>
        <v>Outstanding</v>
      </c>
      <c r="O5373" s="3" t="str">
        <f t="shared" si="416"/>
        <v>High Contribution &amp; Recent</v>
      </c>
      <c r="P5373" s="3" t="str">
        <f t="shared" si="417"/>
        <v>Other</v>
      </c>
      <c r="Q5373" s="3" t="str">
        <f t="shared" si="418"/>
        <v>Other</v>
      </c>
      <c r="R5373" s="3" t="str">
        <f t="shared" si="419"/>
        <v>Not LCLS</v>
      </c>
      <c r="S5373" s="3" t="str" cm="1">
        <f t="array" ref="S5373">_xlfn.IFS(G5373 &gt; 5000000, "Very High", G5373 &gt; 1000000, "High", G5373 &gt; 500000, "Medium", TRUE, "Low")</f>
        <v>Very High</v>
      </c>
      <c r="T5373" s="3" t="str" cm="1">
        <f t="array" ref="T5373">_xlfn.IFS(B5373 &gt;= 2005, "Post-2005", B5373 &gt;= 2000, "2000-2004", TRUE, "Pre-2000")</f>
        <v>Post-2005</v>
      </c>
    </row>
    <row r="5374" spans="1:20" x14ac:dyDescent="0.85">
      <c r="A5374" s="1">
        <v>41164</v>
      </c>
      <c r="B5374" t="s">
        <v>1234</v>
      </c>
      <c r="C5374" t="s">
        <v>6144</v>
      </c>
      <c r="D5374" t="s">
        <v>6145</v>
      </c>
      <c r="E5374" t="s">
        <v>93</v>
      </c>
      <c r="F5374" t="s">
        <v>94</v>
      </c>
      <c r="H5374">
        <v>2008</v>
      </c>
      <c r="I5374" s="2">
        <v>469176.21</v>
      </c>
      <c r="J5374" s="2">
        <v>0</v>
      </c>
      <c r="K5374" s="2">
        <v>469176.21</v>
      </c>
      <c r="L5374" t="s">
        <v>18</v>
      </c>
      <c r="M5374" s="3" t="b">
        <f>trust_funds5[[#This Row],[Contributions Outstanding (USD)]]=0</f>
        <v>1</v>
      </c>
      <c r="N5374" s="3" t="str">
        <f t="shared" si="415"/>
        <v>Outstanding</v>
      </c>
      <c r="O5374" s="3" t="str">
        <f t="shared" si="416"/>
        <v>High Contribution &amp; Recent</v>
      </c>
      <c r="P5374" s="3" t="str">
        <f t="shared" si="417"/>
        <v>Other</v>
      </c>
      <c r="Q5374" s="3" t="str">
        <f t="shared" si="418"/>
        <v>Other</v>
      </c>
      <c r="R5374" s="3" t="str">
        <f t="shared" si="419"/>
        <v>Not LCLS</v>
      </c>
      <c r="S5374" s="3" t="str" cm="1">
        <f t="array" ref="S5374">_xlfn.IFS(G5374 &gt; 5000000, "Very High", G5374 &gt; 1000000, "High", G5374 &gt; 500000, "Medium", TRUE, "Low")</f>
        <v>Low</v>
      </c>
      <c r="T5374" s="3" t="str" cm="1">
        <f t="array" ref="T5374">_xlfn.IFS(B5374 &gt;= 2005, "Post-2005", B5374 &gt;= 2000, "2000-2004", TRUE, "Pre-2000")</f>
        <v>Post-2005</v>
      </c>
    </row>
    <row r="5375" spans="1:20" x14ac:dyDescent="0.85">
      <c r="A5375" s="1">
        <v>41164</v>
      </c>
      <c r="B5375" t="s">
        <v>6112</v>
      </c>
      <c r="C5375" t="s">
        <v>7097</v>
      </c>
      <c r="D5375" t="s">
        <v>6145</v>
      </c>
      <c r="E5375" t="s">
        <v>93</v>
      </c>
      <c r="F5375" t="s">
        <v>94</v>
      </c>
      <c r="H5375">
        <v>2008</v>
      </c>
      <c r="I5375" s="2">
        <v>12409985</v>
      </c>
      <c r="J5375" s="2">
        <v>0</v>
      </c>
      <c r="K5375" s="2">
        <v>12409985</v>
      </c>
      <c r="L5375" t="s">
        <v>18</v>
      </c>
      <c r="M5375" s="3" t="b">
        <f>trust_funds5[[#This Row],[Contributions Outstanding (USD)]]=0</f>
        <v>1</v>
      </c>
      <c r="N5375" s="3" t="str">
        <f t="shared" si="415"/>
        <v>Outstanding</v>
      </c>
      <c r="O5375" s="3" t="str">
        <f t="shared" si="416"/>
        <v>High Contribution &amp; Recent</v>
      </c>
      <c r="P5375" s="3" t="str">
        <f t="shared" si="417"/>
        <v>Other</v>
      </c>
      <c r="Q5375" s="3" t="str">
        <f t="shared" si="418"/>
        <v>Other</v>
      </c>
      <c r="R5375" s="3" t="str">
        <f t="shared" si="419"/>
        <v>Not LCLS</v>
      </c>
      <c r="S5375" s="3" t="str" cm="1">
        <f t="array" ref="S5375">_xlfn.IFS(G5375 &gt; 5000000, "Very High", G5375 &gt; 1000000, "High", G5375 &gt; 500000, "Medium", TRUE, "Low")</f>
        <v>Low</v>
      </c>
      <c r="T5375" s="3" t="str" cm="1">
        <f t="array" ref="T5375">_xlfn.IFS(B5375 &gt;= 2005, "Post-2005", B5375 &gt;= 2000, "2000-2004", TRUE, "Pre-2000")</f>
        <v>Post-2005</v>
      </c>
    </row>
    <row r="5376" spans="1:20" x14ac:dyDescent="0.85">
      <c r="A5376" s="1">
        <v>41164</v>
      </c>
      <c r="B5376" t="s">
        <v>4054</v>
      </c>
      <c r="C5376" t="s">
        <v>6646</v>
      </c>
      <c r="D5376" t="s">
        <v>6647</v>
      </c>
      <c r="E5376" t="s">
        <v>102</v>
      </c>
      <c r="F5376" t="s">
        <v>103</v>
      </c>
      <c r="G5376" t="s">
        <v>104</v>
      </c>
      <c r="H5376">
        <v>2008</v>
      </c>
      <c r="I5376" s="2">
        <v>189651.17</v>
      </c>
      <c r="J5376" s="2">
        <v>0</v>
      </c>
      <c r="K5376" s="2">
        <v>189651.17</v>
      </c>
      <c r="L5376" t="s">
        <v>18</v>
      </c>
      <c r="M5376" s="3" t="b">
        <f>trust_funds5[[#This Row],[Contributions Outstanding (USD)]]=0</f>
        <v>1</v>
      </c>
      <c r="N5376" s="3" t="str">
        <f t="shared" si="415"/>
        <v>Outstanding</v>
      </c>
      <c r="O5376" s="3" t="str">
        <f t="shared" si="416"/>
        <v>High Contribution &amp; Recent</v>
      </c>
      <c r="P5376" s="3" t="str">
        <f t="shared" si="417"/>
        <v>Other</v>
      </c>
      <c r="Q5376" s="3" t="str">
        <f t="shared" si="418"/>
        <v>Other</v>
      </c>
      <c r="R5376" s="3" t="str">
        <f t="shared" si="419"/>
        <v>Not LCLS</v>
      </c>
      <c r="S5376" s="3" t="str" cm="1">
        <f t="array" ref="S5376">_xlfn.IFS(G5376 &gt; 5000000, "Very High", G5376 &gt; 1000000, "High", G5376 &gt; 500000, "Medium", TRUE, "Low")</f>
        <v>Very High</v>
      </c>
      <c r="T5376" s="3" t="str" cm="1">
        <f t="array" ref="T5376">_xlfn.IFS(B5376 &gt;= 2005, "Post-2005", B5376 &gt;= 2000, "2000-2004", TRUE, "Pre-2000")</f>
        <v>Post-2005</v>
      </c>
    </row>
    <row r="5377" spans="1:20" x14ac:dyDescent="0.85">
      <c r="A5377" s="1">
        <v>41164</v>
      </c>
      <c r="B5377" t="s">
        <v>90</v>
      </c>
      <c r="C5377" t="s">
        <v>7098</v>
      </c>
      <c r="D5377" t="s">
        <v>7099</v>
      </c>
      <c r="E5377" t="s">
        <v>31</v>
      </c>
      <c r="F5377" t="s">
        <v>32</v>
      </c>
      <c r="H5377">
        <v>2008</v>
      </c>
      <c r="I5377" s="2">
        <v>1000000</v>
      </c>
      <c r="J5377" s="2">
        <v>0</v>
      </c>
      <c r="K5377" s="2">
        <v>1000000</v>
      </c>
      <c r="L5377" t="s">
        <v>116</v>
      </c>
      <c r="M5377" s="3" t="b">
        <f>trust_funds5[[#This Row],[Contributions Outstanding (USD)]]=0</f>
        <v>1</v>
      </c>
      <c r="N5377" s="3" t="str">
        <f t="shared" si="415"/>
        <v>Outstanding</v>
      </c>
      <c r="O5377" s="3" t="str">
        <f t="shared" si="416"/>
        <v>High Contribution &amp; Recent</v>
      </c>
      <c r="P5377" s="3" t="str">
        <f t="shared" si="417"/>
        <v>Other</v>
      </c>
      <c r="Q5377" s="3" t="str">
        <f t="shared" si="418"/>
        <v>Other</v>
      </c>
      <c r="R5377" s="3" t="str">
        <f t="shared" si="419"/>
        <v>Not LCLS</v>
      </c>
      <c r="S5377" s="3" t="str" cm="1">
        <f t="array" ref="S5377">_xlfn.IFS(G5377 &gt; 5000000, "Very High", G5377 &gt; 1000000, "High", G5377 &gt; 500000, "Medium", TRUE, "Low")</f>
        <v>Low</v>
      </c>
      <c r="T5377" s="3" t="str" cm="1">
        <f t="array" ref="T5377">_xlfn.IFS(B5377 &gt;= 2005, "Post-2005", B5377 &gt;= 2000, "2000-2004", TRUE, "Pre-2000")</f>
        <v>Post-2005</v>
      </c>
    </row>
    <row r="5378" spans="1:20" x14ac:dyDescent="0.85">
      <c r="A5378" s="1">
        <v>41164</v>
      </c>
      <c r="B5378" t="s">
        <v>90</v>
      </c>
      <c r="C5378" t="s">
        <v>6659</v>
      </c>
      <c r="D5378" t="s">
        <v>6660</v>
      </c>
      <c r="E5378" t="s">
        <v>334</v>
      </c>
      <c r="F5378" t="s">
        <v>335</v>
      </c>
      <c r="G5378" t="s">
        <v>5078</v>
      </c>
      <c r="H5378">
        <v>2008</v>
      </c>
      <c r="I5378" s="2">
        <v>405.67</v>
      </c>
      <c r="J5378" s="2">
        <v>0</v>
      </c>
      <c r="K5378" s="2">
        <v>405.67</v>
      </c>
      <c r="L5378" t="s">
        <v>18</v>
      </c>
      <c r="M5378" s="3" t="b">
        <f>trust_funds5[[#This Row],[Contributions Outstanding (USD)]]=0</f>
        <v>1</v>
      </c>
      <c r="N5378" s="3" t="str">
        <f t="shared" ref="N5378:N5441" si="420">IF(D5378 &gt; 0, "Outstanding", "No Outstanding")</f>
        <v>Outstanding</v>
      </c>
      <c r="O5378" s="3" t="str">
        <f t="shared" ref="O5378:O5441" si="421">IF(AND(C5378 &gt; 1000000, B5378 &gt; 2000), "High Contribution &amp; Recent", "Other")</f>
        <v>High Contribution &amp; Recent</v>
      </c>
      <c r="P5378" s="3" t="str">
        <f t="shared" ref="P5378:P5441" si="422">IF(AND(B5378 = 2000, E5378 = "Canada"), "Year 2000, Canada", "Other")</f>
        <v>Other</v>
      </c>
      <c r="Q5378" s="3" t="str">
        <f t="shared" ref="Q5378:Q5441" si="423">IF(OR(E5378 = "Canada", E5378 = "Sweden"), "Canada or Sweden", "Other")</f>
        <v>Other</v>
      </c>
      <c r="R5378" s="3" t="str">
        <f t="shared" ref="R5378:R5441" si="424">IF(NOT(F5378 = "LCLS"), "Not LCLS", "LCLS")</f>
        <v>Not LCLS</v>
      </c>
      <c r="S5378" s="3" t="str" cm="1">
        <f t="array" ref="S5378">_xlfn.IFS(G5378 &gt; 5000000, "Very High", G5378 &gt; 1000000, "High", G5378 &gt; 500000, "Medium", TRUE, "Low")</f>
        <v>Very High</v>
      </c>
      <c r="T5378" s="3" t="str" cm="1">
        <f t="array" ref="T5378">_xlfn.IFS(B5378 &gt;= 2005, "Post-2005", B5378 &gt;= 2000, "2000-2004", TRUE, "Pre-2000")</f>
        <v>Post-2005</v>
      </c>
    </row>
    <row r="5379" spans="1:20" x14ac:dyDescent="0.85">
      <c r="A5379" s="1">
        <v>41164</v>
      </c>
      <c r="B5379" t="s">
        <v>3486</v>
      </c>
      <c r="C5379" t="s">
        <v>4503</v>
      </c>
      <c r="D5379" t="s">
        <v>4504</v>
      </c>
      <c r="E5379" t="s">
        <v>2152</v>
      </c>
      <c r="F5379" t="s">
        <v>2153</v>
      </c>
      <c r="G5379" t="s">
        <v>2154</v>
      </c>
      <c r="H5379">
        <v>2008</v>
      </c>
      <c r="I5379" s="2">
        <v>960785</v>
      </c>
      <c r="J5379" s="2">
        <v>362300</v>
      </c>
      <c r="K5379" s="2">
        <v>1323085</v>
      </c>
      <c r="L5379" t="s">
        <v>116</v>
      </c>
      <c r="M5379" s="3" t="b">
        <f>trust_funds5[[#This Row],[Contributions Outstanding (USD)]]=0</f>
        <v>0</v>
      </c>
      <c r="N5379" s="3" t="str">
        <f t="shared" si="420"/>
        <v>Outstanding</v>
      </c>
      <c r="O5379" s="3" t="str">
        <f t="shared" si="421"/>
        <v>High Contribution &amp; Recent</v>
      </c>
      <c r="P5379" s="3" t="str">
        <f t="shared" si="422"/>
        <v>Other</v>
      </c>
      <c r="Q5379" s="3" t="str">
        <f t="shared" si="423"/>
        <v>Other</v>
      </c>
      <c r="R5379" s="3" t="str">
        <f t="shared" si="424"/>
        <v>Not LCLS</v>
      </c>
      <c r="S5379" s="3" t="str" cm="1">
        <f t="array" ref="S5379">_xlfn.IFS(G5379 &gt; 5000000, "Very High", G5379 &gt; 1000000, "High", G5379 &gt; 500000, "Medium", TRUE, "Low")</f>
        <v>Very High</v>
      </c>
      <c r="T5379" s="3" t="str" cm="1">
        <f t="array" ref="T5379">_xlfn.IFS(B5379 &gt;= 2005, "Post-2005", B5379 &gt;= 2000, "2000-2004", TRUE, "Pre-2000")</f>
        <v>Post-2005</v>
      </c>
    </row>
    <row r="5380" spans="1:20" x14ac:dyDescent="0.85">
      <c r="A5380" s="1">
        <v>41164</v>
      </c>
      <c r="B5380" t="s">
        <v>600</v>
      </c>
      <c r="C5380" t="s">
        <v>4065</v>
      </c>
      <c r="D5380" t="s">
        <v>4066</v>
      </c>
      <c r="E5380" t="s">
        <v>49</v>
      </c>
      <c r="F5380" t="s">
        <v>50</v>
      </c>
      <c r="G5380" t="s">
        <v>51</v>
      </c>
      <c r="H5380">
        <v>2008</v>
      </c>
      <c r="I5380" s="2">
        <v>217827</v>
      </c>
      <c r="J5380" s="2">
        <v>0</v>
      </c>
      <c r="K5380" s="2">
        <v>217827</v>
      </c>
      <c r="L5380" t="s">
        <v>116</v>
      </c>
      <c r="M5380" s="3" t="b">
        <f>trust_funds5[[#This Row],[Contributions Outstanding (USD)]]=0</f>
        <v>1</v>
      </c>
      <c r="N5380" s="3" t="str">
        <f t="shared" si="420"/>
        <v>Outstanding</v>
      </c>
      <c r="O5380" s="3" t="str">
        <f t="shared" si="421"/>
        <v>High Contribution &amp; Recent</v>
      </c>
      <c r="P5380" s="3" t="str">
        <f t="shared" si="422"/>
        <v>Other</v>
      </c>
      <c r="Q5380" s="3" t="str">
        <f t="shared" si="423"/>
        <v>Other</v>
      </c>
      <c r="R5380" s="3" t="str">
        <f t="shared" si="424"/>
        <v>Not LCLS</v>
      </c>
      <c r="S5380" s="3" t="str" cm="1">
        <f t="array" ref="S5380">_xlfn.IFS(G5380 &gt; 5000000, "Very High", G5380 &gt; 1000000, "High", G5380 &gt; 500000, "Medium", TRUE, "Low")</f>
        <v>Very High</v>
      </c>
      <c r="T5380" s="3" t="str" cm="1">
        <f t="array" ref="T5380">_xlfn.IFS(B5380 &gt;= 2005, "Post-2005", B5380 &gt;= 2000, "2000-2004", TRUE, "Pre-2000")</f>
        <v>Post-2005</v>
      </c>
    </row>
    <row r="5381" spans="1:20" x14ac:dyDescent="0.85">
      <c r="A5381" s="1">
        <v>41164</v>
      </c>
      <c r="B5381" t="s">
        <v>90</v>
      </c>
      <c r="C5381" t="s">
        <v>5669</v>
      </c>
      <c r="D5381" t="s">
        <v>5670</v>
      </c>
      <c r="E5381" t="s">
        <v>49</v>
      </c>
      <c r="F5381" t="s">
        <v>50</v>
      </c>
      <c r="G5381" t="s">
        <v>51</v>
      </c>
      <c r="H5381">
        <v>2008</v>
      </c>
      <c r="I5381" s="2">
        <v>1422000</v>
      </c>
      <c r="J5381" s="2">
        <v>0</v>
      </c>
      <c r="K5381" s="2">
        <v>1422000</v>
      </c>
      <c r="L5381" t="s">
        <v>116</v>
      </c>
      <c r="M5381" s="3" t="b">
        <f>trust_funds5[[#This Row],[Contributions Outstanding (USD)]]=0</f>
        <v>1</v>
      </c>
      <c r="N5381" s="3" t="str">
        <f t="shared" si="420"/>
        <v>Outstanding</v>
      </c>
      <c r="O5381" s="3" t="str">
        <f t="shared" si="421"/>
        <v>High Contribution &amp; Recent</v>
      </c>
      <c r="P5381" s="3" t="str">
        <f t="shared" si="422"/>
        <v>Other</v>
      </c>
      <c r="Q5381" s="3" t="str">
        <f t="shared" si="423"/>
        <v>Other</v>
      </c>
      <c r="R5381" s="3" t="str">
        <f t="shared" si="424"/>
        <v>Not LCLS</v>
      </c>
      <c r="S5381" s="3" t="str" cm="1">
        <f t="array" ref="S5381">_xlfn.IFS(G5381 &gt; 5000000, "Very High", G5381 &gt; 1000000, "High", G5381 &gt; 500000, "Medium", TRUE, "Low")</f>
        <v>Very High</v>
      </c>
      <c r="T5381" s="3" t="str" cm="1">
        <f t="array" ref="T5381">_xlfn.IFS(B5381 &gt;= 2005, "Post-2005", B5381 &gt;= 2000, "2000-2004", TRUE, "Pre-2000")</f>
        <v>Post-2005</v>
      </c>
    </row>
    <row r="5382" spans="1:20" x14ac:dyDescent="0.85">
      <c r="A5382" s="1">
        <v>41164</v>
      </c>
      <c r="B5382" t="s">
        <v>5762</v>
      </c>
      <c r="C5382" t="s">
        <v>7100</v>
      </c>
      <c r="D5382" t="s">
        <v>7101</v>
      </c>
      <c r="E5382" t="s">
        <v>49</v>
      </c>
      <c r="F5382" t="s">
        <v>50</v>
      </c>
      <c r="G5382" t="s">
        <v>51</v>
      </c>
      <c r="H5382">
        <v>2008</v>
      </c>
      <c r="I5382" s="2">
        <v>100000</v>
      </c>
      <c r="J5382" s="2">
        <v>0</v>
      </c>
      <c r="K5382" s="2">
        <v>100000</v>
      </c>
      <c r="L5382" t="s">
        <v>18</v>
      </c>
      <c r="M5382" s="3" t="b">
        <f>trust_funds5[[#This Row],[Contributions Outstanding (USD)]]=0</f>
        <v>1</v>
      </c>
      <c r="N5382" s="3" t="str">
        <f t="shared" si="420"/>
        <v>Outstanding</v>
      </c>
      <c r="O5382" s="3" t="str">
        <f t="shared" si="421"/>
        <v>High Contribution &amp; Recent</v>
      </c>
      <c r="P5382" s="3" t="str">
        <f t="shared" si="422"/>
        <v>Other</v>
      </c>
      <c r="Q5382" s="3" t="str">
        <f t="shared" si="423"/>
        <v>Other</v>
      </c>
      <c r="R5382" s="3" t="str">
        <f t="shared" si="424"/>
        <v>Not LCLS</v>
      </c>
      <c r="S5382" s="3" t="str" cm="1">
        <f t="array" ref="S5382">_xlfn.IFS(G5382 &gt; 5000000, "Very High", G5382 &gt; 1000000, "High", G5382 &gt; 500000, "Medium", TRUE, "Low")</f>
        <v>Very High</v>
      </c>
      <c r="T5382" s="3" t="str" cm="1">
        <f t="array" ref="T5382">_xlfn.IFS(B5382 &gt;= 2005, "Post-2005", B5382 &gt;= 2000, "2000-2004", TRUE, "Pre-2000")</f>
        <v>Post-2005</v>
      </c>
    </row>
    <row r="5383" spans="1:20" x14ac:dyDescent="0.85">
      <c r="A5383" s="1">
        <v>41164</v>
      </c>
      <c r="B5383" t="s">
        <v>507</v>
      </c>
      <c r="C5383" t="s">
        <v>6154</v>
      </c>
      <c r="D5383" t="s">
        <v>6155</v>
      </c>
      <c r="E5383" t="s">
        <v>49</v>
      </c>
      <c r="F5383" t="s">
        <v>50</v>
      </c>
      <c r="G5383" t="s">
        <v>51</v>
      </c>
      <c r="H5383">
        <v>2008</v>
      </c>
      <c r="I5383" s="2">
        <v>550000</v>
      </c>
      <c r="J5383" s="2">
        <v>0</v>
      </c>
      <c r="K5383" s="2">
        <v>550000</v>
      </c>
      <c r="L5383" t="s">
        <v>18</v>
      </c>
      <c r="M5383" s="3" t="b">
        <f>trust_funds5[[#This Row],[Contributions Outstanding (USD)]]=0</f>
        <v>1</v>
      </c>
      <c r="N5383" s="3" t="str">
        <f t="shared" si="420"/>
        <v>Outstanding</v>
      </c>
      <c r="O5383" s="3" t="str">
        <f t="shared" si="421"/>
        <v>High Contribution &amp; Recent</v>
      </c>
      <c r="P5383" s="3" t="str">
        <f t="shared" si="422"/>
        <v>Other</v>
      </c>
      <c r="Q5383" s="3" t="str">
        <f t="shared" si="423"/>
        <v>Other</v>
      </c>
      <c r="R5383" s="3" t="str">
        <f t="shared" si="424"/>
        <v>Not LCLS</v>
      </c>
      <c r="S5383" s="3" t="str" cm="1">
        <f t="array" ref="S5383">_xlfn.IFS(G5383 &gt; 5000000, "Very High", G5383 &gt; 1000000, "High", G5383 &gt; 500000, "Medium", TRUE, "Low")</f>
        <v>Very High</v>
      </c>
      <c r="T5383" s="3" t="str" cm="1">
        <f t="array" ref="T5383">_xlfn.IFS(B5383 &gt;= 2005, "Post-2005", B5383 &gt;= 2000, "2000-2004", TRUE, "Pre-2000")</f>
        <v>Post-2005</v>
      </c>
    </row>
    <row r="5384" spans="1:20" x14ac:dyDescent="0.85">
      <c r="A5384" s="1">
        <v>41164</v>
      </c>
      <c r="B5384" t="s">
        <v>5284</v>
      </c>
      <c r="C5384" t="s">
        <v>7102</v>
      </c>
      <c r="D5384" t="s">
        <v>7103</v>
      </c>
      <c r="E5384" t="s">
        <v>56</v>
      </c>
      <c r="F5384" t="s">
        <v>57</v>
      </c>
      <c r="G5384" t="s">
        <v>58</v>
      </c>
      <c r="H5384">
        <v>2008</v>
      </c>
      <c r="I5384" s="2">
        <v>1680766</v>
      </c>
      <c r="J5384" s="2">
        <v>0</v>
      </c>
      <c r="K5384" s="2">
        <v>1680766</v>
      </c>
      <c r="L5384" t="s">
        <v>18</v>
      </c>
      <c r="M5384" s="3" t="b">
        <f>trust_funds5[[#This Row],[Contributions Outstanding (USD)]]=0</f>
        <v>1</v>
      </c>
      <c r="N5384" s="3" t="str">
        <f t="shared" si="420"/>
        <v>Outstanding</v>
      </c>
      <c r="O5384" s="3" t="str">
        <f t="shared" si="421"/>
        <v>High Contribution &amp; Recent</v>
      </c>
      <c r="P5384" s="3" t="str">
        <f t="shared" si="422"/>
        <v>Other</v>
      </c>
      <c r="Q5384" s="3" t="str">
        <f t="shared" si="423"/>
        <v>Other</v>
      </c>
      <c r="R5384" s="3" t="str">
        <f t="shared" si="424"/>
        <v>Not LCLS</v>
      </c>
      <c r="S5384" s="3" t="str" cm="1">
        <f t="array" ref="S5384">_xlfn.IFS(G5384 &gt; 5000000, "Very High", G5384 &gt; 1000000, "High", G5384 &gt; 500000, "Medium", TRUE, "Low")</f>
        <v>Very High</v>
      </c>
      <c r="T5384" s="3" t="str" cm="1">
        <f t="array" ref="T5384">_xlfn.IFS(B5384 &gt;= 2005, "Post-2005", B5384 &gt;= 2000, "2000-2004", TRUE, "Pre-2000")</f>
        <v>Post-2005</v>
      </c>
    </row>
    <row r="5385" spans="1:20" x14ac:dyDescent="0.85">
      <c r="A5385" s="1">
        <v>41164</v>
      </c>
      <c r="B5385" t="s">
        <v>507</v>
      </c>
      <c r="C5385" t="s">
        <v>7104</v>
      </c>
      <c r="D5385" t="s">
        <v>7105</v>
      </c>
      <c r="E5385" t="s">
        <v>102</v>
      </c>
      <c r="F5385" t="s">
        <v>103</v>
      </c>
      <c r="G5385" t="s">
        <v>104</v>
      </c>
      <c r="H5385">
        <v>2008</v>
      </c>
      <c r="I5385" s="2">
        <v>365874.5</v>
      </c>
      <c r="J5385" s="2">
        <v>0</v>
      </c>
      <c r="K5385" s="2">
        <v>365874.5</v>
      </c>
      <c r="L5385" t="s">
        <v>116</v>
      </c>
      <c r="M5385" s="3" t="b">
        <f>trust_funds5[[#This Row],[Contributions Outstanding (USD)]]=0</f>
        <v>1</v>
      </c>
      <c r="N5385" s="3" t="str">
        <f t="shared" si="420"/>
        <v>Outstanding</v>
      </c>
      <c r="O5385" s="3" t="str">
        <f t="shared" si="421"/>
        <v>High Contribution &amp; Recent</v>
      </c>
      <c r="P5385" s="3" t="str">
        <f t="shared" si="422"/>
        <v>Other</v>
      </c>
      <c r="Q5385" s="3" t="str">
        <f t="shared" si="423"/>
        <v>Other</v>
      </c>
      <c r="R5385" s="3" t="str">
        <f t="shared" si="424"/>
        <v>Not LCLS</v>
      </c>
      <c r="S5385" s="3" t="str" cm="1">
        <f t="array" ref="S5385">_xlfn.IFS(G5385 &gt; 5000000, "Very High", G5385 &gt; 1000000, "High", G5385 &gt; 500000, "Medium", TRUE, "Low")</f>
        <v>Very High</v>
      </c>
      <c r="T5385" s="3" t="str" cm="1">
        <f t="array" ref="T5385">_xlfn.IFS(B5385 &gt;= 2005, "Post-2005", B5385 &gt;= 2000, "2000-2004", TRUE, "Pre-2000")</f>
        <v>Post-2005</v>
      </c>
    </row>
    <row r="5386" spans="1:20" x14ac:dyDescent="0.85">
      <c r="A5386" s="1">
        <v>41164</v>
      </c>
      <c r="B5386" t="s">
        <v>507</v>
      </c>
      <c r="C5386" t="s">
        <v>7104</v>
      </c>
      <c r="D5386" t="s">
        <v>7105</v>
      </c>
      <c r="E5386" t="s">
        <v>1408</v>
      </c>
      <c r="F5386" t="s">
        <v>1409</v>
      </c>
      <c r="G5386" t="s">
        <v>1410</v>
      </c>
      <c r="H5386">
        <v>2008</v>
      </c>
      <c r="I5386" s="2">
        <v>775950</v>
      </c>
      <c r="J5386" s="2">
        <v>0</v>
      </c>
      <c r="K5386" s="2">
        <v>775950</v>
      </c>
      <c r="L5386" t="s">
        <v>116</v>
      </c>
      <c r="M5386" s="3" t="b">
        <f>trust_funds5[[#This Row],[Contributions Outstanding (USD)]]=0</f>
        <v>1</v>
      </c>
      <c r="N5386" s="3" t="str">
        <f t="shared" si="420"/>
        <v>Outstanding</v>
      </c>
      <c r="O5386" s="3" t="str">
        <f t="shared" si="421"/>
        <v>High Contribution &amp; Recent</v>
      </c>
      <c r="P5386" s="3" t="str">
        <f t="shared" si="422"/>
        <v>Other</v>
      </c>
      <c r="Q5386" s="3" t="str">
        <f t="shared" si="423"/>
        <v>Other</v>
      </c>
      <c r="R5386" s="3" t="str">
        <f t="shared" si="424"/>
        <v>Not LCLS</v>
      </c>
      <c r="S5386" s="3" t="str" cm="1">
        <f t="array" ref="S5386">_xlfn.IFS(G5386 &gt; 5000000, "Very High", G5386 &gt; 1000000, "High", G5386 &gt; 500000, "Medium", TRUE, "Low")</f>
        <v>Very High</v>
      </c>
      <c r="T5386" s="3" t="str" cm="1">
        <f t="array" ref="T5386">_xlfn.IFS(B5386 &gt;= 2005, "Post-2005", B5386 &gt;= 2000, "2000-2004", TRUE, "Pre-2000")</f>
        <v>Post-2005</v>
      </c>
    </row>
    <row r="5387" spans="1:20" x14ac:dyDescent="0.85">
      <c r="A5387" s="1">
        <v>41164</v>
      </c>
      <c r="B5387" t="s">
        <v>507</v>
      </c>
      <c r="C5387" t="s">
        <v>6669</v>
      </c>
      <c r="D5387" t="s">
        <v>6670</v>
      </c>
      <c r="E5387" t="s">
        <v>607</v>
      </c>
      <c r="F5387" t="s">
        <v>608</v>
      </c>
      <c r="G5387" t="s">
        <v>608</v>
      </c>
      <c r="H5387">
        <v>2008</v>
      </c>
      <c r="I5387" s="2">
        <v>8833000</v>
      </c>
      <c r="J5387" s="2">
        <v>0</v>
      </c>
      <c r="K5387" s="2">
        <v>8833000</v>
      </c>
      <c r="L5387" t="s">
        <v>116</v>
      </c>
      <c r="M5387" s="3" t="b">
        <f>trust_funds5[[#This Row],[Contributions Outstanding (USD)]]=0</f>
        <v>1</v>
      </c>
      <c r="N5387" s="3" t="str">
        <f t="shared" si="420"/>
        <v>Outstanding</v>
      </c>
      <c r="O5387" s="3" t="str">
        <f t="shared" si="421"/>
        <v>High Contribution &amp; Recent</v>
      </c>
      <c r="P5387" s="3" t="str">
        <f t="shared" si="422"/>
        <v>Other</v>
      </c>
      <c r="Q5387" s="3" t="str">
        <f t="shared" si="423"/>
        <v>Other</v>
      </c>
      <c r="R5387" s="3" t="str">
        <f t="shared" si="424"/>
        <v>Not LCLS</v>
      </c>
      <c r="S5387" s="3" t="str" cm="1">
        <f t="array" ref="S5387">_xlfn.IFS(G5387 &gt; 5000000, "Very High", G5387 &gt; 1000000, "High", G5387 &gt; 500000, "Medium", TRUE, "Low")</f>
        <v>Very High</v>
      </c>
      <c r="T5387" s="3" t="str" cm="1">
        <f t="array" ref="T5387">_xlfn.IFS(B5387 &gt;= 2005, "Post-2005", B5387 &gt;= 2000, "2000-2004", TRUE, "Pre-2000")</f>
        <v>Post-2005</v>
      </c>
    </row>
    <row r="5388" spans="1:20" x14ac:dyDescent="0.85">
      <c r="A5388" s="1">
        <v>41164</v>
      </c>
      <c r="B5388" t="s">
        <v>4705</v>
      </c>
      <c r="C5388" t="s">
        <v>4941</v>
      </c>
      <c r="D5388" t="s">
        <v>4942</v>
      </c>
      <c r="E5388" t="s">
        <v>42</v>
      </c>
      <c r="F5388" t="s">
        <v>43</v>
      </c>
      <c r="G5388" t="s">
        <v>44</v>
      </c>
      <c r="H5388">
        <v>2008</v>
      </c>
      <c r="I5388" s="2">
        <v>702199.86</v>
      </c>
      <c r="J5388" s="2">
        <v>0</v>
      </c>
      <c r="K5388" s="2">
        <v>702199.86</v>
      </c>
      <c r="L5388" t="s">
        <v>116</v>
      </c>
      <c r="M5388" s="3" t="b">
        <f>trust_funds5[[#This Row],[Contributions Outstanding (USD)]]=0</f>
        <v>1</v>
      </c>
      <c r="N5388" s="3" t="str">
        <f t="shared" si="420"/>
        <v>Outstanding</v>
      </c>
      <c r="O5388" s="3" t="str">
        <f t="shared" si="421"/>
        <v>High Contribution &amp; Recent</v>
      </c>
      <c r="P5388" s="3" t="str">
        <f t="shared" si="422"/>
        <v>Other</v>
      </c>
      <c r="Q5388" s="3" t="str">
        <f t="shared" si="423"/>
        <v>Other</v>
      </c>
      <c r="R5388" s="3" t="str">
        <f t="shared" si="424"/>
        <v>Not LCLS</v>
      </c>
      <c r="S5388" s="3" t="str" cm="1">
        <f t="array" ref="S5388">_xlfn.IFS(G5388 &gt; 5000000, "Very High", G5388 &gt; 1000000, "High", G5388 &gt; 500000, "Medium", TRUE, "Low")</f>
        <v>Very High</v>
      </c>
      <c r="T5388" s="3" t="str" cm="1">
        <f t="array" ref="T5388">_xlfn.IFS(B5388 &gt;= 2005, "Post-2005", B5388 &gt;= 2000, "2000-2004", TRUE, "Pre-2000")</f>
        <v>Post-2005</v>
      </c>
    </row>
    <row r="5389" spans="1:20" x14ac:dyDescent="0.85">
      <c r="A5389" s="1">
        <v>41164</v>
      </c>
      <c r="B5389" t="s">
        <v>4472</v>
      </c>
      <c r="C5389" t="s">
        <v>7106</v>
      </c>
      <c r="D5389" t="s">
        <v>7107</v>
      </c>
      <c r="E5389" t="s">
        <v>102</v>
      </c>
      <c r="F5389" t="s">
        <v>103</v>
      </c>
      <c r="G5389" t="s">
        <v>104</v>
      </c>
      <c r="H5389">
        <v>2008</v>
      </c>
      <c r="I5389" s="2">
        <v>827989.1</v>
      </c>
      <c r="J5389" s="2">
        <v>0</v>
      </c>
      <c r="K5389" s="2">
        <v>827989.1</v>
      </c>
      <c r="L5389" t="s">
        <v>18</v>
      </c>
      <c r="M5389" s="3" t="b">
        <f>trust_funds5[[#This Row],[Contributions Outstanding (USD)]]=0</f>
        <v>1</v>
      </c>
      <c r="N5389" s="3" t="str">
        <f t="shared" si="420"/>
        <v>Outstanding</v>
      </c>
      <c r="O5389" s="3" t="str">
        <f t="shared" si="421"/>
        <v>High Contribution &amp; Recent</v>
      </c>
      <c r="P5389" s="3" t="str">
        <f t="shared" si="422"/>
        <v>Other</v>
      </c>
      <c r="Q5389" s="3" t="str">
        <f t="shared" si="423"/>
        <v>Other</v>
      </c>
      <c r="R5389" s="3" t="str">
        <f t="shared" si="424"/>
        <v>Not LCLS</v>
      </c>
      <c r="S5389" s="3" t="str" cm="1">
        <f t="array" ref="S5389">_xlfn.IFS(G5389 &gt; 5000000, "Very High", G5389 &gt; 1000000, "High", G5389 &gt; 500000, "Medium", TRUE, "Low")</f>
        <v>Very High</v>
      </c>
      <c r="T5389" s="3" t="str" cm="1">
        <f t="array" ref="T5389">_xlfn.IFS(B5389 &gt;= 2005, "Post-2005", B5389 &gt;= 2000, "2000-2004", TRUE, "Pre-2000")</f>
        <v>Post-2005</v>
      </c>
    </row>
    <row r="5390" spans="1:20" x14ac:dyDescent="0.85">
      <c r="A5390" s="1">
        <v>41164</v>
      </c>
      <c r="B5390" t="s">
        <v>3718</v>
      </c>
      <c r="C5390" t="s">
        <v>3719</v>
      </c>
      <c r="D5390" t="s">
        <v>3720</v>
      </c>
      <c r="E5390" t="s">
        <v>113</v>
      </c>
      <c r="F5390" t="s">
        <v>114</v>
      </c>
      <c r="G5390" t="s">
        <v>115</v>
      </c>
      <c r="H5390">
        <v>2008</v>
      </c>
      <c r="I5390" s="2">
        <v>55000000</v>
      </c>
      <c r="J5390" s="2">
        <v>0</v>
      </c>
      <c r="K5390" s="2">
        <v>55000000</v>
      </c>
      <c r="L5390" t="s">
        <v>116</v>
      </c>
      <c r="M5390" s="3" t="b">
        <f>trust_funds5[[#This Row],[Contributions Outstanding (USD)]]=0</f>
        <v>1</v>
      </c>
      <c r="N5390" s="3" t="str">
        <f t="shared" si="420"/>
        <v>Outstanding</v>
      </c>
      <c r="O5390" s="3" t="str">
        <f t="shared" si="421"/>
        <v>High Contribution &amp; Recent</v>
      </c>
      <c r="P5390" s="3" t="str">
        <f t="shared" si="422"/>
        <v>Other</v>
      </c>
      <c r="Q5390" s="3" t="str">
        <f t="shared" si="423"/>
        <v>Other</v>
      </c>
      <c r="R5390" s="3" t="str">
        <f t="shared" si="424"/>
        <v>Not LCLS</v>
      </c>
      <c r="S5390" s="3" t="str" cm="1">
        <f t="array" ref="S5390">_xlfn.IFS(G5390 &gt; 5000000, "Very High", G5390 &gt; 1000000, "High", G5390 &gt; 500000, "Medium", TRUE, "Low")</f>
        <v>Very High</v>
      </c>
      <c r="T5390" s="3" t="str" cm="1">
        <f t="array" ref="T5390">_xlfn.IFS(B5390 &gt;= 2005, "Post-2005", B5390 &gt;= 2000, "2000-2004", TRUE, "Pre-2000")</f>
        <v>Post-2005</v>
      </c>
    </row>
    <row r="5391" spans="1:20" x14ac:dyDescent="0.85">
      <c r="A5391" s="1">
        <v>41164</v>
      </c>
      <c r="B5391" t="s">
        <v>5762</v>
      </c>
      <c r="C5391" t="s">
        <v>6162</v>
      </c>
      <c r="D5391" t="s">
        <v>6163</v>
      </c>
      <c r="E5391" t="s">
        <v>102</v>
      </c>
      <c r="F5391" t="s">
        <v>103</v>
      </c>
      <c r="G5391" t="s">
        <v>104</v>
      </c>
      <c r="H5391">
        <v>2008</v>
      </c>
      <c r="I5391" s="2">
        <v>109777.25</v>
      </c>
      <c r="J5391" s="2">
        <v>0</v>
      </c>
      <c r="K5391" s="2">
        <v>109777.25</v>
      </c>
      <c r="L5391" t="s">
        <v>18</v>
      </c>
      <c r="M5391" s="3" t="b">
        <f>trust_funds5[[#This Row],[Contributions Outstanding (USD)]]=0</f>
        <v>1</v>
      </c>
      <c r="N5391" s="3" t="str">
        <f t="shared" si="420"/>
        <v>Outstanding</v>
      </c>
      <c r="O5391" s="3" t="str">
        <f t="shared" si="421"/>
        <v>High Contribution &amp; Recent</v>
      </c>
      <c r="P5391" s="3" t="str">
        <f t="shared" si="422"/>
        <v>Other</v>
      </c>
      <c r="Q5391" s="3" t="str">
        <f t="shared" si="423"/>
        <v>Other</v>
      </c>
      <c r="R5391" s="3" t="str">
        <f t="shared" si="424"/>
        <v>Not LCLS</v>
      </c>
      <c r="S5391" s="3" t="str" cm="1">
        <f t="array" ref="S5391">_xlfn.IFS(G5391 &gt; 5000000, "Very High", G5391 &gt; 1000000, "High", G5391 &gt; 500000, "Medium", TRUE, "Low")</f>
        <v>Very High</v>
      </c>
      <c r="T5391" s="3" t="str" cm="1">
        <f t="array" ref="T5391">_xlfn.IFS(B5391 &gt;= 2005, "Post-2005", B5391 &gt;= 2000, "2000-2004", TRUE, "Pre-2000")</f>
        <v>Post-2005</v>
      </c>
    </row>
    <row r="5392" spans="1:20" x14ac:dyDescent="0.85">
      <c r="A5392" s="1">
        <v>41164</v>
      </c>
      <c r="B5392" t="s">
        <v>4509</v>
      </c>
      <c r="C5392" t="s">
        <v>4510</v>
      </c>
      <c r="D5392" t="s">
        <v>4511</v>
      </c>
      <c r="E5392" t="s">
        <v>42</v>
      </c>
      <c r="F5392" t="s">
        <v>43</v>
      </c>
      <c r="G5392" t="s">
        <v>44</v>
      </c>
      <c r="H5392">
        <v>2008</v>
      </c>
      <c r="I5392" s="2">
        <v>9140645.5399999991</v>
      </c>
      <c r="J5392" s="2">
        <v>0</v>
      </c>
      <c r="K5392" s="2">
        <v>9140645.5399999991</v>
      </c>
      <c r="L5392" t="s">
        <v>116</v>
      </c>
      <c r="M5392" s="3" t="b">
        <f>trust_funds5[[#This Row],[Contributions Outstanding (USD)]]=0</f>
        <v>1</v>
      </c>
      <c r="N5392" s="3" t="str">
        <f t="shared" si="420"/>
        <v>Outstanding</v>
      </c>
      <c r="O5392" s="3" t="str">
        <f t="shared" si="421"/>
        <v>High Contribution &amp; Recent</v>
      </c>
      <c r="P5392" s="3" t="str">
        <f t="shared" si="422"/>
        <v>Other</v>
      </c>
      <c r="Q5392" s="3" t="str">
        <f t="shared" si="423"/>
        <v>Other</v>
      </c>
      <c r="R5392" s="3" t="str">
        <f t="shared" si="424"/>
        <v>Not LCLS</v>
      </c>
      <c r="S5392" s="3" t="str" cm="1">
        <f t="array" ref="S5392">_xlfn.IFS(G5392 &gt; 5000000, "Very High", G5392 &gt; 1000000, "High", G5392 &gt; 500000, "Medium", TRUE, "Low")</f>
        <v>Very High</v>
      </c>
      <c r="T5392" s="3" t="str" cm="1">
        <f t="array" ref="T5392">_xlfn.IFS(B5392 &gt;= 2005, "Post-2005", B5392 &gt;= 2000, "2000-2004", TRUE, "Pre-2000")</f>
        <v>Post-2005</v>
      </c>
    </row>
    <row r="5393" spans="1:20" x14ac:dyDescent="0.85">
      <c r="A5393" s="1">
        <v>41164</v>
      </c>
      <c r="B5393" t="s">
        <v>82</v>
      </c>
      <c r="C5393" t="s">
        <v>6164</v>
      </c>
      <c r="D5393" t="s">
        <v>6165</v>
      </c>
      <c r="E5393" t="s">
        <v>293</v>
      </c>
      <c r="F5393" t="s">
        <v>294</v>
      </c>
      <c r="G5393" t="s">
        <v>1445</v>
      </c>
      <c r="H5393">
        <v>2008</v>
      </c>
      <c r="I5393" s="2">
        <v>72885</v>
      </c>
      <c r="J5393" s="2">
        <v>0</v>
      </c>
      <c r="K5393" s="2">
        <v>72885</v>
      </c>
      <c r="L5393" t="s">
        <v>18</v>
      </c>
      <c r="M5393" s="3" t="b">
        <f>trust_funds5[[#This Row],[Contributions Outstanding (USD)]]=0</f>
        <v>1</v>
      </c>
      <c r="N5393" s="3" t="str">
        <f t="shared" si="420"/>
        <v>Outstanding</v>
      </c>
      <c r="O5393" s="3" t="str">
        <f t="shared" si="421"/>
        <v>High Contribution &amp; Recent</v>
      </c>
      <c r="P5393" s="3" t="str">
        <f t="shared" si="422"/>
        <v>Other</v>
      </c>
      <c r="Q5393" s="3" t="str">
        <f t="shared" si="423"/>
        <v>Other</v>
      </c>
      <c r="R5393" s="3" t="str">
        <f t="shared" si="424"/>
        <v>Not LCLS</v>
      </c>
      <c r="S5393" s="3" t="str" cm="1">
        <f t="array" ref="S5393">_xlfn.IFS(G5393 &gt; 5000000, "Very High", G5393 &gt; 1000000, "High", G5393 &gt; 500000, "Medium", TRUE, "Low")</f>
        <v>Very High</v>
      </c>
      <c r="T5393" s="3" t="str" cm="1">
        <f t="array" ref="T5393">_xlfn.IFS(B5393 &gt;= 2005, "Post-2005", B5393 &gt;= 2000, "2000-2004", TRUE, "Pre-2000")</f>
        <v>Post-2005</v>
      </c>
    </row>
    <row r="5394" spans="1:20" x14ac:dyDescent="0.85">
      <c r="A5394" s="1">
        <v>41164</v>
      </c>
      <c r="B5394" t="s">
        <v>5025</v>
      </c>
      <c r="C5394" t="s">
        <v>5280</v>
      </c>
      <c r="D5394" t="s">
        <v>5281</v>
      </c>
      <c r="E5394" t="s">
        <v>85</v>
      </c>
      <c r="F5394" t="s">
        <v>86</v>
      </c>
      <c r="G5394" t="s">
        <v>87</v>
      </c>
      <c r="H5394">
        <v>2008</v>
      </c>
      <c r="I5394" s="2">
        <v>29776000</v>
      </c>
      <c r="J5394" s="2">
        <v>0</v>
      </c>
      <c r="K5394" s="2">
        <v>29776000</v>
      </c>
      <c r="L5394" t="s">
        <v>116</v>
      </c>
      <c r="M5394" s="3" t="b">
        <f>trust_funds5[[#This Row],[Contributions Outstanding (USD)]]=0</f>
        <v>1</v>
      </c>
      <c r="N5394" s="3" t="str">
        <f t="shared" si="420"/>
        <v>Outstanding</v>
      </c>
      <c r="O5394" s="3" t="str">
        <f t="shared" si="421"/>
        <v>High Contribution &amp; Recent</v>
      </c>
      <c r="P5394" s="3" t="str">
        <f t="shared" si="422"/>
        <v>Other</v>
      </c>
      <c r="Q5394" s="3" t="str">
        <f t="shared" si="423"/>
        <v>Other</v>
      </c>
      <c r="R5394" s="3" t="str">
        <f t="shared" si="424"/>
        <v>Not LCLS</v>
      </c>
      <c r="S5394" s="3" t="str" cm="1">
        <f t="array" ref="S5394">_xlfn.IFS(G5394 &gt; 5000000, "Very High", G5394 &gt; 1000000, "High", G5394 &gt; 500000, "Medium", TRUE, "Low")</f>
        <v>Very High</v>
      </c>
      <c r="T5394" s="3" t="str" cm="1">
        <f t="array" ref="T5394">_xlfn.IFS(B5394 &gt;= 2005, "Post-2005", B5394 &gt;= 2000, "2000-2004", TRUE, "Pre-2000")</f>
        <v>Post-2005</v>
      </c>
    </row>
    <row r="5395" spans="1:20" x14ac:dyDescent="0.85">
      <c r="A5395" s="1">
        <v>41164</v>
      </c>
      <c r="B5395" t="s">
        <v>5025</v>
      </c>
      <c r="C5395" t="s">
        <v>5280</v>
      </c>
      <c r="D5395" t="s">
        <v>5281</v>
      </c>
      <c r="E5395" t="s">
        <v>1957</v>
      </c>
      <c r="F5395" t="s">
        <v>1958</v>
      </c>
      <c r="G5395" t="s">
        <v>4093</v>
      </c>
      <c r="H5395">
        <v>2008</v>
      </c>
      <c r="I5395" s="2">
        <v>5000000</v>
      </c>
      <c r="J5395" s="2">
        <v>0</v>
      </c>
      <c r="K5395" s="2">
        <v>5000000</v>
      </c>
      <c r="L5395" t="s">
        <v>116</v>
      </c>
      <c r="M5395" s="3" t="b">
        <f>trust_funds5[[#This Row],[Contributions Outstanding (USD)]]=0</f>
        <v>1</v>
      </c>
      <c r="N5395" s="3" t="str">
        <f t="shared" si="420"/>
        <v>Outstanding</v>
      </c>
      <c r="O5395" s="3" t="str">
        <f t="shared" si="421"/>
        <v>High Contribution &amp; Recent</v>
      </c>
      <c r="P5395" s="3" t="str">
        <f t="shared" si="422"/>
        <v>Other</v>
      </c>
      <c r="Q5395" s="3" t="str">
        <f t="shared" si="423"/>
        <v>Other</v>
      </c>
      <c r="R5395" s="3" t="str">
        <f t="shared" si="424"/>
        <v>Not LCLS</v>
      </c>
      <c r="S5395" s="3" t="str" cm="1">
        <f t="array" ref="S5395">_xlfn.IFS(G5395 &gt; 5000000, "Very High", G5395 &gt; 1000000, "High", G5395 &gt; 500000, "Medium", TRUE, "Low")</f>
        <v>Very High</v>
      </c>
      <c r="T5395" s="3" t="str" cm="1">
        <f t="array" ref="T5395">_xlfn.IFS(B5395 &gt;= 2005, "Post-2005", B5395 &gt;= 2000, "2000-2004", TRUE, "Pre-2000")</f>
        <v>Post-2005</v>
      </c>
    </row>
    <row r="5396" spans="1:20" x14ac:dyDescent="0.85">
      <c r="A5396" s="1">
        <v>41164</v>
      </c>
      <c r="B5396" t="s">
        <v>7108</v>
      </c>
      <c r="C5396" t="s">
        <v>7109</v>
      </c>
      <c r="D5396" t="s">
        <v>7110</v>
      </c>
      <c r="E5396" t="s">
        <v>1957</v>
      </c>
      <c r="F5396" t="s">
        <v>1958</v>
      </c>
      <c r="G5396" t="s">
        <v>7032</v>
      </c>
      <c r="H5396">
        <v>2008</v>
      </c>
      <c r="I5396" s="2">
        <v>15000000</v>
      </c>
      <c r="J5396" s="2">
        <v>0</v>
      </c>
      <c r="K5396" s="2">
        <v>15000000</v>
      </c>
      <c r="L5396" t="s">
        <v>116</v>
      </c>
      <c r="M5396" s="3" t="b">
        <f>trust_funds5[[#This Row],[Contributions Outstanding (USD)]]=0</f>
        <v>1</v>
      </c>
      <c r="N5396" s="3" t="str">
        <f t="shared" si="420"/>
        <v>Outstanding</v>
      </c>
      <c r="O5396" s="3" t="str">
        <f t="shared" si="421"/>
        <v>High Contribution &amp; Recent</v>
      </c>
      <c r="P5396" s="3" t="str">
        <f t="shared" si="422"/>
        <v>Other</v>
      </c>
      <c r="Q5396" s="3" t="str">
        <f t="shared" si="423"/>
        <v>Other</v>
      </c>
      <c r="R5396" s="3" t="str">
        <f t="shared" si="424"/>
        <v>Not LCLS</v>
      </c>
      <c r="S5396" s="3" t="str" cm="1">
        <f t="array" ref="S5396">_xlfn.IFS(G5396 &gt; 5000000, "Very High", G5396 &gt; 1000000, "High", G5396 &gt; 500000, "Medium", TRUE, "Low")</f>
        <v>Very High</v>
      </c>
      <c r="T5396" s="3" t="str" cm="1">
        <f t="array" ref="T5396">_xlfn.IFS(B5396 &gt;= 2005, "Post-2005", B5396 &gt;= 2000, "2000-2004", TRUE, "Pre-2000")</f>
        <v>Post-2005</v>
      </c>
    </row>
    <row r="5397" spans="1:20" x14ac:dyDescent="0.85">
      <c r="A5397" s="1">
        <v>41164</v>
      </c>
      <c r="B5397" t="s">
        <v>5127</v>
      </c>
      <c r="C5397" t="s">
        <v>7111</v>
      </c>
      <c r="D5397" t="s">
        <v>7112</v>
      </c>
      <c r="E5397" t="s">
        <v>607</v>
      </c>
      <c r="F5397" t="s">
        <v>608</v>
      </c>
      <c r="G5397" t="s">
        <v>608</v>
      </c>
      <c r="H5397">
        <v>2009</v>
      </c>
      <c r="I5397" s="2">
        <v>1030900</v>
      </c>
      <c r="J5397" s="2">
        <v>0</v>
      </c>
      <c r="K5397" s="2">
        <v>1030900</v>
      </c>
      <c r="L5397" t="s">
        <v>116</v>
      </c>
      <c r="M5397" s="3" t="b">
        <f>trust_funds5[[#This Row],[Contributions Outstanding (USD)]]=0</f>
        <v>1</v>
      </c>
      <c r="N5397" s="3" t="str">
        <f t="shared" si="420"/>
        <v>Outstanding</v>
      </c>
      <c r="O5397" s="3" t="str">
        <f t="shared" si="421"/>
        <v>High Contribution &amp; Recent</v>
      </c>
      <c r="P5397" s="3" t="str">
        <f t="shared" si="422"/>
        <v>Other</v>
      </c>
      <c r="Q5397" s="3" t="str">
        <f t="shared" si="423"/>
        <v>Other</v>
      </c>
      <c r="R5397" s="3" t="str">
        <f t="shared" si="424"/>
        <v>Not LCLS</v>
      </c>
      <c r="S5397" s="3" t="str" cm="1">
        <f t="array" ref="S5397">_xlfn.IFS(G5397 &gt; 5000000, "Very High", G5397 &gt; 1000000, "High", G5397 &gt; 500000, "Medium", TRUE, "Low")</f>
        <v>Very High</v>
      </c>
      <c r="T5397" s="3" t="str" cm="1">
        <f t="array" ref="T5397">_xlfn.IFS(B5397 &gt;= 2005, "Post-2005", B5397 &gt;= 2000, "2000-2004", TRUE, "Pre-2000")</f>
        <v>Post-2005</v>
      </c>
    </row>
    <row r="5398" spans="1:20" x14ac:dyDescent="0.85">
      <c r="A5398" s="1">
        <v>41164</v>
      </c>
      <c r="B5398" t="s">
        <v>90</v>
      </c>
      <c r="C5398" t="s">
        <v>7113</v>
      </c>
      <c r="D5398" t="s">
        <v>7114</v>
      </c>
      <c r="E5398" t="s">
        <v>269</v>
      </c>
      <c r="F5398" t="s">
        <v>270</v>
      </c>
      <c r="G5398" t="s">
        <v>271</v>
      </c>
      <c r="H5398">
        <v>2009</v>
      </c>
      <c r="I5398" s="2">
        <v>740739.12</v>
      </c>
      <c r="J5398" s="2">
        <v>0</v>
      </c>
      <c r="K5398" s="2">
        <v>740739.12</v>
      </c>
      <c r="L5398" t="s">
        <v>116</v>
      </c>
      <c r="M5398" s="3" t="b">
        <f>trust_funds5[[#This Row],[Contributions Outstanding (USD)]]=0</f>
        <v>1</v>
      </c>
      <c r="N5398" s="3" t="str">
        <f t="shared" si="420"/>
        <v>Outstanding</v>
      </c>
      <c r="O5398" s="3" t="str">
        <f t="shared" si="421"/>
        <v>High Contribution &amp; Recent</v>
      </c>
      <c r="P5398" s="3" t="str">
        <f t="shared" si="422"/>
        <v>Other</v>
      </c>
      <c r="Q5398" s="3" t="str">
        <f t="shared" si="423"/>
        <v>Other</v>
      </c>
      <c r="R5398" s="3" t="str">
        <f t="shared" si="424"/>
        <v>Not LCLS</v>
      </c>
      <c r="S5398" s="3" t="str" cm="1">
        <f t="array" ref="S5398">_xlfn.IFS(G5398 &gt; 5000000, "Very High", G5398 &gt; 1000000, "High", G5398 &gt; 500000, "Medium", TRUE, "Low")</f>
        <v>Very High</v>
      </c>
      <c r="T5398" s="3" t="str" cm="1">
        <f t="array" ref="T5398">_xlfn.IFS(B5398 &gt;= 2005, "Post-2005", B5398 &gt;= 2000, "2000-2004", TRUE, "Pre-2000")</f>
        <v>Post-2005</v>
      </c>
    </row>
    <row r="5399" spans="1:20" x14ac:dyDescent="0.85">
      <c r="A5399" s="1">
        <v>41164</v>
      </c>
      <c r="B5399" t="s">
        <v>90</v>
      </c>
      <c r="C5399" t="s">
        <v>7115</v>
      </c>
      <c r="D5399" t="s">
        <v>7116</v>
      </c>
      <c r="E5399" t="s">
        <v>119</v>
      </c>
      <c r="F5399" t="s">
        <v>120</v>
      </c>
      <c r="G5399" t="s">
        <v>121</v>
      </c>
      <c r="H5399">
        <v>2009</v>
      </c>
      <c r="I5399" s="2">
        <v>800000</v>
      </c>
      <c r="J5399" s="2">
        <v>0</v>
      </c>
      <c r="K5399" s="2">
        <v>800000</v>
      </c>
      <c r="L5399" t="s">
        <v>116</v>
      </c>
      <c r="M5399" s="3" t="b">
        <f>trust_funds5[[#This Row],[Contributions Outstanding (USD)]]=0</f>
        <v>1</v>
      </c>
      <c r="N5399" s="3" t="str">
        <f t="shared" si="420"/>
        <v>Outstanding</v>
      </c>
      <c r="O5399" s="3" t="str">
        <f t="shared" si="421"/>
        <v>High Contribution &amp; Recent</v>
      </c>
      <c r="P5399" s="3" t="str">
        <f t="shared" si="422"/>
        <v>Other</v>
      </c>
      <c r="Q5399" s="3" t="str">
        <f t="shared" si="423"/>
        <v>Other</v>
      </c>
      <c r="R5399" s="3" t="str">
        <f t="shared" si="424"/>
        <v>Not LCLS</v>
      </c>
      <c r="S5399" s="3" t="str" cm="1">
        <f t="array" ref="S5399">_xlfn.IFS(G5399 &gt; 5000000, "Very High", G5399 &gt; 1000000, "High", G5399 &gt; 500000, "Medium", TRUE, "Low")</f>
        <v>Very High</v>
      </c>
      <c r="T5399" s="3" t="str" cm="1">
        <f t="array" ref="T5399">_xlfn.IFS(B5399 &gt;= 2005, "Post-2005", B5399 &gt;= 2000, "2000-2004", TRUE, "Pre-2000")</f>
        <v>Post-2005</v>
      </c>
    </row>
    <row r="5400" spans="1:20" x14ac:dyDescent="0.85">
      <c r="A5400" s="1">
        <v>41164</v>
      </c>
      <c r="B5400" t="s">
        <v>90</v>
      </c>
      <c r="C5400" t="s">
        <v>7117</v>
      </c>
      <c r="D5400" t="s">
        <v>7118</v>
      </c>
      <c r="E5400" t="s">
        <v>15</v>
      </c>
      <c r="F5400" t="s">
        <v>16</v>
      </c>
      <c r="G5400" t="s">
        <v>17</v>
      </c>
      <c r="H5400">
        <v>2009</v>
      </c>
      <c r="I5400" s="2">
        <v>723088.88</v>
      </c>
      <c r="J5400" s="2">
        <v>0</v>
      </c>
      <c r="K5400" s="2">
        <v>723088.88</v>
      </c>
      <c r="L5400" t="s">
        <v>18</v>
      </c>
      <c r="M5400" s="3" t="b">
        <f>trust_funds5[[#This Row],[Contributions Outstanding (USD)]]=0</f>
        <v>1</v>
      </c>
      <c r="N5400" s="3" t="str">
        <f t="shared" si="420"/>
        <v>Outstanding</v>
      </c>
      <c r="O5400" s="3" t="str">
        <f t="shared" si="421"/>
        <v>High Contribution &amp; Recent</v>
      </c>
      <c r="P5400" s="3" t="str">
        <f t="shared" si="422"/>
        <v>Other</v>
      </c>
      <c r="Q5400" s="3" t="str">
        <f t="shared" si="423"/>
        <v>Other</v>
      </c>
      <c r="R5400" s="3" t="str">
        <f t="shared" si="424"/>
        <v>Not LCLS</v>
      </c>
      <c r="S5400" s="3" t="str" cm="1">
        <f t="array" ref="S5400">_xlfn.IFS(G5400 &gt; 5000000, "Very High", G5400 &gt; 1000000, "High", G5400 &gt; 500000, "Medium", TRUE, "Low")</f>
        <v>Very High</v>
      </c>
      <c r="T5400" s="3" t="str" cm="1">
        <f t="array" ref="T5400">_xlfn.IFS(B5400 &gt;= 2005, "Post-2005", B5400 &gt;= 2000, "2000-2004", TRUE, "Pre-2000")</f>
        <v>Post-2005</v>
      </c>
    </row>
    <row r="5401" spans="1:20" x14ac:dyDescent="0.85">
      <c r="A5401" s="1">
        <v>41164</v>
      </c>
      <c r="B5401" t="s">
        <v>4090</v>
      </c>
      <c r="C5401" t="s">
        <v>4091</v>
      </c>
      <c r="D5401" t="s">
        <v>4092</v>
      </c>
      <c r="E5401" t="s">
        <v>56</v>
      </c>
      <c r="F5401" t="s">
        <v>57</v>
      </c>
      <c r="G5401" t="s">
        <v>58</v>
      </c>
      <c r="H5401">
        <v>2009</v>
      </c>
      <c r="I5401" s="2">
        <v>14991900</v>
      </c>
      <c r="J5401" s="2">
        <v>0</v>
      </c>
      <c r="K5401" s="2">
        <v>14991900</v>
      </c>
      <c r="L5401" t="s">
        <v>116</v>
      </c>
      <c r="M5401" s="3" t="b">
        <f>trust_funds5[[#This Row],[Contributions Outstanding (USD)]]=0</f>
        <v>1</v>
      </c>
      <c r="N5401" s="3" t="str">
        <f t="shared" si="420"/>
        <v>Outstanding</v>
      </c>
      <c r="O5401" s="3" t="str">
        <f t="shared" si="421"/>
        <v>High Contribution &amp; Recent</v>
      </c>
      <c r="P5401" s="3" t="str">
        <f t="shared" si="422"/>
        <v>Other</v>
      </c>
      <c r="Q5401" s="3" t="str">
        <f t="shared" si="423"/>
        <v>Other</v>
      </c>
      <c r="R5401" s="3" t="str">
        <f t="shared" si="424"/>
        <v>Not LCLS</v>
      </c>
      <c r="S5401" s="3" t="str" cm="1">
        <f t="array" ref="S5401">_xlfn.IFS(G5401 &gt; 5000000, "Very High", G5401 &gt; 1000000, "High", G5401 &gt; 500000, "Medium", TRUE, "Low")</f>
        <v>Very High</v>
      </c>
      <c r="T5401" s="3" t="str" cm="1">
        <f t="array" ref="T5401">_xlfn.IFS(B5401 &gt;= 2005, "Post-2005", B5401 &gt;= 2000, "2000-2004", TRUE, "Pre-2000")</f>
        <v>Post-2005</v>
      </c>
    </row>
    <row r="5402" spans="1:20" x14ac:dyDescent="0.85">
      <c r="A5402" s="1">
        <v>41164</v>
      </c>
      <c r="B5402" t="s">
        <v>4090</v>
      </c>
      <c r="C5402" t="s">
        <v>4091</v>
      </c>
      <c r="D5402" t="s">
        <v>4092</v>
      </c>
      <c r="E5402" t="s">
        <v>235</v>
      </c>
      <c r="F5402" t="s">
        <v>236</v>
      </c>
      <c r="G5402" t="s">
        <v>237</v>
      </c>
      <c r="H5402">
        <v>2009</v>
      </c>
      <c r="I5402" s="2">
        <v>8029599.9900000002</v>
      </c>
      <c r="J5402" s="2">
        <v>0</v>
      </c>
      <c r="K5402" s="2">
        <v>8029599.9900000002</v>
      </c>
      <c r="L5402" t="s">
        <v>116</v>
      </c>
      <c r="M5402" s="3" t="b">
        <f>trust_funds5[[#This Row],[Contributions Outstanding (USD)]]=0</f>
        <v>1</v>
      </c>
      <c r="N5402" s="3" t="str">
        <f t="shared" si="420"/>
        <v>Outstanding</v>
      </c>
      <c r="O5402" s="3" t="str">
        <f t="shared" si="421"/>
        <v>High Contribution &amp; Recent</v>
      </c>
      <c r="P5402" s="3" t="str">
        <f t="shared" si="422"/>
        <v>Other</v>
      </c>
      <c r="Q5402" s="3" t="str">
        <f t="shared" si="423"/>
        <v>Other</v>
      </c>
      <c r="R5402" s="3" t="str">
        <f t="shared" si="424"/>
        <v>Not LCLS</v>
      </c>
      <c r="S5402" s="3" t="str" cm="1">
        <f t="array" ref="S5402">_xlfn.IFS(G5402 &gt; 5000000, "Very High", G5402 &gt; 1000000, "High", G5402 &gt; 500000, "Medium", TRUE, "Low")</f>
        <v>Very High</v>
      </c>
      <c r="T5402" s="3" t="str" cm="1">
        <f t="array" ref="T5402">_xlfn.IFS(B5402 &gt;= 2005, "Post-2005", B5402 &gt;= 2000, "2000-2004", TRUE, "Pre-2000")</f>
        <v>Post-2005</v>
      </c>
    </row>
    <row r="5403" spans="1:20" x14ac:dyDescent="0.85">
      <c r="A5403" s="1">
        <v>41164</v>
      </c>
      <c r="B5403" t="s">
        <v>90</v>
      </c>
      <c r="C5403" t="s">
        <v>6764</v>
      </c>
      <c r="D5403" t="s">
        <v>6765</v>
      </c>
      <c r="E5403" t="s">
        <v>62</v>
      </c>
      <c r="F5403" t="s">
        <v>63</v>
      </c>
      <c r="H5403">
        <v>2009</v>
      </c>
      <c r="I5403" s="2">
        <v>14950000</v>
      </c>
      <c r="J5403" s="2">
        <v>0</v>
      </c>
      <c r="K5403" s="2">
        <v>14950000</v>
      </c>
      <c r="L5403" t="s">
        <v>18</v>
      </c>
      <c r="M5403" s="3" t="b">
        <f>trust_funds5[[#This Row],[Contributions Outstanding (USD)]]=0</f>
        <v>1</v>
      </c>
      <c r="N5403" s="3" t="str">
        <f t="shared" si="420"/>
        <v>Outstanding</v>
      </c>
      <c r="O5403" s="3" t="str">
        <f t="shared" si="421"/>
        <v>High Contribution &amp; Recent</v>
      </c>
      <c r="P5403" s="3" t="str">
        <f t="shared" si="422"/>
        <v>Other</v>
      </c>
      <c r="Q5403" s="3" t="str">
        <f t="shared" si="423"/>
        <v>Other</v>
      </c>
      <c r="R5403" s="3" t="str">
        <f t="shared" si="424"/>
        <v>Not LCLS</v>
      </c>
      <c r="S5403" s="3" t="str" cm="1">
        <f t="array" ref="S5403">_xlfn.IFS(G5403 &gt; 5000000, "Very High", G5403 &gt; 1000000, "High", G5403 &gt; 500000, "Medium", TRUE, "Low")</f>
        <v>Low</v>
      </c>
      <c r="T5403" s="3" t="str" cm="1">
        <f t="array" ref="T5403">_xlfn.IFS(B5403 &gt;= 2005, "Post-2005", B5403 &gt;= 2000, "2000-2004", TRUE, "Pre-2000")</f>
        <v>Post-2005</v>
      </c>
    </row>
    <row r="5404" spans="1:20" x14ac:dyDescent="0.85">
      <c r="A5404" s="1">
        <v>41164</v>
      </c>
      <c r="B5404" t="s">
        <v>4090</v>
      </c>
      <c r="C5404" t="s">
        <v>4091</v>
      </c>
      <c r="D5404" t="s">
        <v>4092</v>
      </c>
      <c r="E5404" t="s">
        <v>15</v>
      </c>
      <c r="F5404" t="s">
        <v>16</v>
      </c>
      <c r="G5404" t="s">
        <v>5006</v>
      </c>
      <c r="H5404">
        <v>2009</v>
      </c>
      <c r="I5404" s="2">
        <v>2995951.42</v>
      </c>
      <c r="J5404" s="2">
        <v>0</v>
      </c>
      <c r="K5404" s="2">
        <v>2995951.42</v>
      </c>
      <c r="L5404" t="s">
        <v>116</v>
      </c>
      <c r="M5404" s="3" t="b">
        <f>trust_funds5[[#This Row],[Contributions Outstanding (USD)]]=0</f>
        <v>1</v>
      </c>
      <c r="N5404" s="3" t="str">
        <f t="shared" si="420"/>
        <v>Outstanding</v>
      </c>
      <c r="O5404" s="3" t="str">
        <f t="shared" si="421"/>
        <v>High Contribution &amp; Recent</v>
      </c>
      <c r="P5404" s="3" t="str">
        <f t="shared" si="422"/>
        <v>Other</v>
      </c>
      <c r="Q5404" s="3" t="str">
        <f t="shared" si="423"/>
        <v>Other</v>
      </c>
      <c r="R5404" s="3" t="str">
        <f t="shared" si="424"/>
        <v>Not LCLS</v>
      </c>
      <c r="S5404" s="3" t="str" cm="1">
        <f t="array" ref="S5404">_xlfn.IFS(G5404 &gt; 5000000, "Very High", G5404 &gt; 1000000, "High", G5404 &gt; 500000, "Medium", TRUE, "Low")</f>
        <v>Very High</v>
      </c>
      <c r="T5404" s="3" t="str" cm="1">
        <f t="array" ref="T5404">_xlfn.IFS(B5404 &gt;= 2005, "Post-2005", B5404 &gt;= 2000, "2000-2004", TRUE, "Pre-2000")</f>
        <v>Post-2005</v>
      </c>
    </row>
    <row r="5405" spans="1:20" x14ac:dyDescent="0.85">
      <c r="A5405" s="1">
        <v>41164</v>
      </c>
      <c r="B5405" t="s">
        <v>4090</v>
      </c>
      <c r="C5405" t="s">
        <v>4091</v>
      </c>
      <c r="D5405" t="s">
        <v>4092</v>
      </c>
      <c r="E5405" t="s">
        <v>15</v>
      </c>
      <c r="F5405" t="s">
        <v>16</v>
      </c>
      <c r="G5405" t="s">
        <v>17</v>
      </c>
      <c r="H5405">
        <v>2009</v>
      </c>
      <c r="I5405" s="2">
        <v>53296594.880000003</v>
      </c>
      <c r="J5405" s="2">
        <v>0</v>
      </c>
      <c r="K5405" s="2">
        <v>53296594.880000003</v>
      </c>
      <c r="L5405" t="s">
        <v>116</v>
      </c>
      <c r="M5405" s="3" t="b">
        <f>trust_funds5[[#This Row],[Contributions Outstanding (USD)]]=0</f>
        <v>1</v>
      </c>
      <c r="N5405" s="3" t="str">
        <f t="shared" si="420"/>
        <v>Outstanding</v>
      </c>
      <c r="O5405" s="3" t="str">
        <f t="shared" si="421"/>
        <v>High Contribution &amp; Recent</v>
      </c>
      <c r="P5405" s="3" t="str">
        <f t="shared" si="422"/>
        <v>Other</v>
      </c>
      <c r="Q5405" s="3" t="str">
        <f t="shared" si="423"/>
        <v>Other</v>
      </c>
      <c r="R5405" s="3" t="str">
        <f t="shared" si="424"/>
        <v>Not LCLS</v>
      </c>
      <c r="S5405" s="3" t="str" cm="1">
        <f t="array" ref="S5405">_xlfn.IFS(G5405 &gt; 5000000, "Very High", G5405 &gt; 1000000, "High", G5405 &gt; 500000, "Medium", TRUE, "Low")</f>
        <v>Very High</v>
      </c>
      <c r="T5405" s="3" t="str" cm="1">
        <f t="array" ref="T5405">_xlfn.IFS(B5405 &gt;= 2005, "Post-2005", B5405 &gt;= 2000, "2000-2004", TRUE, "Pre-2000")</f>
        <v>Post-2005</v>
      </c>
    </row>
    <row r="5406" spans="1:20" x14ac:dyDescent="0.85">
      <c r="A5406" s="1">
        <v>41164</v>
      </c>
      <c r="B5406" t="s">
        <v>4090</v>
      </c>
      <c r="C5406" t="s">
        <v>4091</v>
      </c>
      <c r="D5406" t="s">
        <v>4092</v>
      </c>
      <c r="E5406" t="s">
        <v>264</v>
      </c>
      <c r="F5406" t="s">
        <v>265</v>
      </c>
      <c r="G5406" t="s">
        <v>1350</v>
      </c>
      <c r="H5406">
        <v>2009</v>
      </c>
      <c r="I5406" s="2">
        <v>26556000</v>
      </c>
      <c r="J5406" s="2">
        <v>0</v>
      </c>
      <c r="K5406" s="2">
        <v>26556000</v>
      </c>
      <c r="L5406" t="s">
        <v>116</v>
      </c>
      <c r="M5406" s="3" t="b">
        <f>trust_funds5[[#This Row],[Contributions Outstanding (USD)]]=0</f>
        <v>1</v>
      </c>
      <c r="N5406" s="3" t="str">
        <f t="shared" si="420"/>
        <v>Outstanding</v>
      </c>
      <c r="O5406" s="3" t="str">
        <f t="shared" si="421"/>
        <v>High Contribution &amp; Recent</v>
      </c>
      <c r="P5406" s="3" t="str">
        <f t="shared" si="422"/>
        <v>Other</v>
      </c>
      <c r="Q5406" s="3" t="str">
        <f t="shared" si="423"/>
        <v>Other</v>
      </c>
      <c r="R5406" s="3" t="str">
        <f t="shared" si="424"/>
        <v>Not LCLS</v>
      </c>
      <c r="S5406" s="3" t="str" cm="1">
        <f t="array" ref="S5406">_xlfn.IFS(G5406 &gt; 5000000, "Very High", G5406 &gt; 1000000, "High", G5406 &gt; 500000, "Medium", TRUE, "Low")</f>
        <v>Very High</v>
      </c>
      <c r="T5406" s="3" t="str" cm="1">
        <f t="array" ref="T5406">_xlfn.IFS(B5406 &gt;= 2005, "Post-2005", B5406 &gt;= 2000, "2000-2004", TRUE, "Pre-2000")</f>
        <v>Post-2005</v>
      </c>
    </row>
    <row r="5407" spans="1:20" x14ac:dyDescent="0.85">
      <c r="A5407" s="1">
        <v>41164</v>
      </c>
      <c r="B5407" t="s">
        <v>4090</v>
      </c>
      <c r="C5407" t="s">
        <v>4091</v>
      </c>
      <c r="D5407" t="s">
        <v>4092</v>
      </c>
      <c r="E5407" t="s">
        <v>70</v>
      </c>
      <c r="F5407" t="s">
        <v>71</v>
      </c>
      <c r="G5407" t="s">
        <v>72</v>
      </c>
      <c r="H5407">
        <v>2009</v>
      </c>
      <c r="I5407" s="2">
        <v>20861751.440000001</v>
      </c>
      <c r="J5407" s="2">
        <v>0</v>
      </c>
      <c r="K5407" s="2">
        <v>20861751.440000001</v>
      </c>
      <c r="L5407" t="s">
        <v>116</v>
      </c>
      <c r="M5407" s="3" t="b">
        <f>trust_funds5[[#This Row],[Contributions Outstanding (USD)]]=0</f>
        <v>1</v>
      </c>
      <c r="N5407" s="3" t="str">
        <f t="shared" si="420"/>
        <v>Outstanding</v>
      </c>
      <c r="O5407" s="3" t="str">
        <f t="shared" si="421"/>
        <v>High Contribution &amp; Recent</v>
      </c>
      <c r="P5407" s="3" t="str">
        <f t="shared" si="422"/>
        <v>Other</v>
      </c>
      <c r="Q5407" s="3" t="str">
        <f t="shared" si="423"/>
        <v>Other</v>
      </c>
      <c r="R5407" s="3" t="str">
        <f t="shared" si="424"/>
        <v>Not LCLS</v>
      </c>
      <c r="S5407" s="3" t="str" cm="1">
        <f t="array" ref="S5407">_xlfn.IFS(G5407 &gt; 5000000, "Very High", G5407 &gt; 1000000, "High", G5407 &gt; 500000, "Medium", TRUE, "Low")</f>
        <v>Very High</v>
      </c>
      <c r="T5407" s="3" t="str" cm="1">
        <f t="array" ref="T5407">_xlfn.IFS(B5407 &gt;= 2005, "Post-2005", B5407 &gt;= 2000, "2000-2004", TRUE, "Pre-2000")</f>
        <v>Post-2005</v>
      </c>
    </row>
    <row r="5408" spans="1:20" x14ac:dyDescent="0.85">
      <c r="A5408" s="1">
        <v>41164</v>
      </c>
      <c r="B5408" t="s">
        <v>4090</v>
      </c>
      <c r="C5408" t="s">
        <v>4091</v>
      </c>
      <c r="D5408" t="s">
        <v>4092</v>
      </c>
      <c r="E5408" t="s">
        <v>85</v>
      </c>
      <c r="F5408" t="s">
        <v>86</v>
      </c>
      <c r="G5408" t="s">
        <v>87</v>
      </c>
      <c r="H5408">
        <v>2009</v>
      </c>
      <c r="I5408" s="2">
        <v>28299247</v>
      </c>
      <c r="J5408" s="2">
        <v>0</v>
      </c>
      <c r="K5408" s="2">
        <v>28299247</v>
      </c>
      <c r="L5408" t="s">
        <v>116</v>
      </c>
      <c r="M5408" s="3" t="b">
        <f>trust_funds5[[#This Row],[Contributions Outstanding (USD)]]=0</f>
        <v>1</v>
      </c>
      <c r="N5408" s="3" t="str">
        <f t="shared" si="420"/>
        <v>Outstanding</v>
      </c>
      <c r="O5408" s="3" t="str">
        <f t="shared" si="421"/>
        <v>High Contribution &amp; Recent</v>
      </c>
      <c r="P5408" s="3" t="str">
        <f t="shared" si="422"/>
        <v>Other</v>
      </c>
      <c r="Q5408" s="3" t="str">
        <f t="shared" si="423"/>
        <v>Other</v>
      </c>
      <c r="R5408" s="3" t="str">
        <f t="shared" si="424"/>
        <v>Not LCLS</v>
      </c>
      <c r="S5408" s="3" t="str" cm="1">
        <f t="array" ref="S5408">_xlfn.IFS(G5408 &gt; 5000000, "Very High", G5408 &gt; 1000000, "High", G5408 &gt; 500000, "Medium", TRUE, "Low")</f>
        <v>Very High</v>
      </c>
      <c r="T5408" s="3" t="str" cm="1">
        <f t="array" ref="T5408">_xlfn.IFS(B5408 &gt;= 2005, "Post-2005", B5408 &gt;= 2000, "2000-2004", TRUE, "Pre-2000")</f>
        <v>Post-2005</v>
      </c>
    </row>
    <row r="5409" spans="1:20" x14ac:dyDescent="0.85">
      <c r="A5409" s="1">
        <v>41164</v>
      </c>
      <c r="B5409" t="s">
        <v>4090</v>
      </c>
      <c r="C5409" t="s">
        <v>4091</v>
      </c>
      <c r="D5409" t="s">
        <v>4092</v>
      </c>
      <c r="E5409" t="s">
        <v>2863</v>
      </c>
      <c r="F5409" t="s">
        <v>2864</v>
      </c>
      <c r="G5409" t="s">
        <v>2865</v>
      </c>
      <c r="H5409">
        <v>2009</v>
      </c>
      <c r="I5409" s="2">
        <v>35224999.990000002</v>
      </c>
      <c r="J5409" s="2">
        <v>0</v>
      </c>
      <c r="K5409" s="2">
        <v>35224999.990000002</v>
      </c>
      <c r="L5409" t="s">
        <v>116</v>
      </c>
      <c r="M5409" s="3" t="b">
        <f>trust_funds5[[#This Row],[Contributions Outstanding (USD)]]=0</f>
        <v>1</v>
      </c>
      <c r="N5409" s="3" t="str">
        <f t="shared" si="420"/>
        <v>Outstanding</v>
      </c>
      <c r="O5409" s="3" t="str">
        <f t="shared" si="421"/>
        <v>High Contribution &amp; Recent</v>
      </c>
      <c r="P5409" s="3" t="str">
        <f t="shared" si="422"/>
        <v>Other</v>
      </c>
      <c r="Q5409" s="3" t="str">
        <f t="shared" si="423"/>
        <v>Other</v>
      </c>
      <c r="R5409" s="3" t="str">
        <f t="shared" si="424"/>
        <v>Not LCLS</v>
      </c>
      <c r="S5409" s="3" t="str" cm="1">
        <f t="array" ref="S5409">_xlfn.IFS(G5409 &gt; 5000000, "Very High", G5409 &gt; 1000000, "High", G5409 &gt; 500000, "Medium", TRUE, "Low")</f>
        <v>Very High</v>
      </c>
      <c r="T5409" s="3" t="str" cm="1">
        <f t="array" ref="T5409">_xlfn.IFS(B5409 &gt;= 2005, "Post-2005", B5409 &gt;= 2000, "2000-2004", TRUE, "Pre-2000")</f>
        <v>Post-2005</v>
      </c>
    </row>
    <row r="5410" spans="1:20" x14ac:dyDescent="0.85">
      <c r="A5410" s="1">
        <v>41164</v>
      </c>
      <c r="B5410" t="s">
        <v>4090</v>
      </c>
      <c r="C5410" t="s">
        <v>4091</v>
      </c>
      <c r="D5410" t="s">
        <v>4092</v>
      </c>
      <c r="E5410" t="s">
        <v>288</v>
      </c>
      <c r="F5410" t="s">
        <v>289</v>
      </c>
      <c r="G5410" t="s">
        <v>290</v>
      </c>
      <c r="H5410">
        <v>2009</v>
      </c>
      <c r="I5410" s="2">
        <v>8860800</v>
      </c>
      <c r="J5410" s="2">
        <v>0</v>
      </c>
      <c r="K5410" s="2">
        <v>8860800</v>
      </c>
      <c r="L5410" t="s">
        <v>116</v>
      </c>
      <c r="M5410" s="3" t="b">
        <f>trust_funds5[[#This Row],[Contributions Outstanding (USD)]]=0</f>
        <v>1</v>
      </c>
      <c r="N5410" s="3" t="str">
        <f t="shared" si="420"/>
        <v>Outstanding</v>
      </c>
      <c r="O5410" s="3" t="str">
        <f t="shared" si="421"/>
        <v>High Contribution &amp; Recent</v>
      </c>
      <c r="P5410" s="3" t="str">
        <f t="shared" si="422"/>
        <v>Other</v>
      </c>
      <c r="Q5410" s="3" t="str">
        <f t="shared" si="423"/>
        <v>Other</v>
      </c>
      <c r="R5410" s="3" t="str">
        <f t="shared" si="424"/>
        <v>Not LCLS</v>
      </c>
      <c r="S5410" s="3" t="str" cm="1">
        <f t="array" ref="S5410">_xlfn.IFS(G5410 &gt; 5000000, "Very High", G5410 &gt; 1000000, "High", G5410 &gt; 500000, "Medium", TRUE, "Low")</f>
        <v>Very High</v>
      </c>
      <c r="T5410" s="3" t="str" cm="1">
        <f t="array" ref="T5410">_xlfn.IFS(B5410 &gt;= 2005, "Post-2005", B5410 &gt;= 2000, "2000-2004", TRUE, "Pre-2000")</f>
        <v>Post-2005</v>
      </c>
    </row>
    <row r="5411" spans="1:20" x14ac:dyDescent="0.85">
      <c r="A5411" s="1">
        <v>41164</v>
      </c>
      <c r="B5411" t="s">
        <v>4090</v>
      </c>
      <c r="C5411" t="s">
        <v>4091</v>
      </c>
      <c r="D5411" t="s">
        <v>4092</v>
      </c>
      <c r="E5411" t="s">
        <v>293</v>
      </c>
      <c r="F5411" t="s">
        <v>294</v>
      </c>
      <c r="G5411" t="s">
        <v>626</v>
      </c>
      <c r="H5411">
        <v>2009</v>
      </c>
      <c r="I5411" s="2">
        <v>5132800</v>
      </c>
      <c r="J5411" s="2">
        <v>0</v>
      </c>
      <c r="K5411" s="2">
        <v>5132800</v>
      </c>
      <c r="L5411" t="s">
        <v>116</v>
      </c>
      <c r="M5411" s="3" t="b">
        <f>trust_funds5[[#This Row],[Contributions Outstanding (USD)]]=0</f>
        <v>1</v>
      </c>
      <c r="N5411" s="3" t="str">
        <f t="shared" si="420"/>
        <v>Outstanding</v>
      </c>
      <c r="O5411" s="3" t="str">
        <f t="shared" si="421"/>
        <v>High Contribution &amp; Recent</v>
      </c>
      <c r="P5411" s="3" t="str">
        <f t="shared" si="422"/>
        <v>Other</v>
      </c>
      <c r="Q5411" s="3" t="str">
        <f t="shared" si="423"/>
        <v>Other</v>
      </c>
      <c r="R5411" s="3" t="str">
        <f t="shared" si="424"/>
        <v>Not LCLS</v>
      </c>
      <c r="S5411" s="3" t="str" cm="1">
        <f t="array" ref="S5411">_xlfn.IFS(G5411 &gt; 5000000, "Very High", G5411 &gt; 1000000, "High", G5411 &gt; 500000, "Medium", TRUE, "Low")</f>
        <v>Very High</v>
      </c>
      <c r="T5411" s="3" t="str" cm="1">
        <f t="array" ref="T5411">_xlfn.IFS(B5411 &gt;= 2005, "Post-2005", B5411 &gt;= 2000, "2000-2004", TRUE, "Pre-2000")</f>
        <v>Post-2005</v>
      </c>
    </row>
    <row r="5412" spans="1:20" x14ac:dyDescent="0.85">
      <c r="A5412" s="1">
        <v>41164</v>
      </c>
      <c r="B5412" t="s">
        <v>4090</v>
      </c>
      <c r="C5412" t="s">
        <v>4091</v>
      </c>
      <c r="D5412" t="s">
        <v>4092</v>
      </c>
      <c r="E5412" t="s">
        <v>102</v>
      </c>
      <c r="F5412" t="s">
        <v>103</v>
      </c>
      <c r="G5412" t="s">
        <v>104</v>
      </c>
      <c r="H5412">
        <v>2009</v>
      </c>
      <c r="I5412" s="2">
        <v>105192000</v>
      </c>
      <c r="J5412" s="2">
        <v>0</v>
      </c>
      <c r="K5412" s="2">
        <v>105192000</v>
      </c>
      <c r="L5412" t="s">
        <v>116</v>
      </c>
      <c r="M5412" s="3" t="b">
        <f>trust_funds5[[#This Row],[Contributions Outstanding (USD)]]=0</f>
        <v>1</v>
      </c>
      <c r="N5412" s="3" t="str">
        <f t="shared" si="420"/>
        <v>Outstanding</v>
      </c>
      <c r="O5412" s="3" t="str">
        <f t="shared" si="421"/>
        <v>High Contribution &amp; Recent</v>
      </c>
      <c r="P5412" s="3" t="str">
        <f t="shared" si="422"/>
        <v>Other</v>
      </c>
      <c r="Q5412" s="3" t="str">
        <f t="shared" si="423"/>
        <v>Other</v>
      </c>
      <c r="R5412" s="3" t="str">
        <f t="shared" si="424"/>
        <v>Not LCLS</v>
      </c>
      <c r="S5412" s="3" t="str" cm="1">
        <f t="array" ref="S5412">_xlfn.IFS(G5412 &gt; 5000000, "Very High", G5412 &gt; 1000000, "High", G5412 &gt; 500000, "Medium", TRUE, "Low")</f>
        <v>Very High</v>
      </c>
      <c r="T5412" s="3" t="str" cm="1">
        <f t="array" ref="T5412">_xlfn.IFS(B5412 &gt;= 2005, "Post-2005", B5412 &gt;= 2000, "2000-2004", TRUE, "Pre-2000")</f>
        <v>Post-2005</v>
      </c>
    </row>
    <row r="5413" spans="1:20" x14ac:dyDescent="0.85">
      <c r="A5413" s="1">
        <v>41164</v>
      </c>
      <c r="B5413" t="s">
        <v>4090</v>
      </c>
      <c r="C5413" t="s">
        <v>4091</v>
      </c>
      <c r="D5413" t="s">
        <v>4092</v>
      </c>
      <c r="E5413" t="s">
        <v>1408</v>
      </c>
      <c r="F5413" t="s">
        <v>1409</v>
      </c>
      <c r="G5413" t="s">
        <v>1410</v>
      </c>
      <c r="H5413">
        <v>2009</v>
      </c>
      <c r="I5413" s="2">
        <v>4357700</v>
      </c>
      <c r="J5413" s="2">
        <v>0</v>
      </c>
      <c r="K5413" s="2">
        <v>4357700</v>
      </c>
      <c r="L5413" t="s">
        <v>116</v>
      </c>
      <c r="M5413" s="3" t="b">
        <f>trust_funds5[[#This Row],[Contributions Outstanding (USD)]]=0</f>
        <v>1</v>
      </c>
      <c r="N5413" s="3" t="str">
        <f t="shared" si="420"/>
        <v>Outstanding</v>
      </c>
      <c r="O5413" s="3" t="str">
        <f t="shared" si="421"/>
        <v>High Contribution &amp; Recent</v>
      </c>
      <c r="P5413" s="3" t="str">
        <f t="shared" si="422"/>
        <v>Other</v>
      </c>
      <c r="Q5413" s="3" t="str">
        <f t="shared" si="423"/>
        <v>Other</v>
      </c>
      <c r="R5413" s="3" t="str">
        <f t="shared" si="424"/>
        <v>Not LCLS</v>
      </c>
      <c r="S5413" s="3" t="str" cm="1">
        <f t="array" ref="S5413">_xlfn.IFS(G5413 &gt; 5000000, "Very High", G5413 &gt; 1000000, "High", G5413 &gt; 500000, "Medium", TRUE, "Low")</f>
        <v>Very High</v>
      </c>
      <c r="T5413" s="3" t="str" cm="1">
        <f t="array" ref="T5413">_xlfn.IFS(B5413 &gt;= 2005, "Post-2005", B5413 &gt;= 2000, "2000-2004", TRUE, "Pre-2000")</f>
        <v>Post-2005</v>
      </c>
    </row>
    <row r="5414" spans="1:20" x14ac:dyDescent="0.85">
      <c r="A5414" s="1">
        <v>41164</v>
      </c>
      <c r="B5414" t="s">
        <v>4090</v>
      </c>
      <c r="C5414" t="s">
        <v>4091</v>
      </c>
      <c r="D5414" t="s">
        <v>4092</v>
      </c>
      <c r="E5414" t="s">
        <v>1791</v>
      </c>
      <c r="F5414" t="s">
        <v>1792</v>
      </c>
      <c r="G5414" t="s">
        <v>1793</v>
      </c>
      <c r="H5414">
        <v>2009</v>
      </c>
      <c r="I5414" s="2">
        <v>192750</v>
      </c>
      <c r="J5414" s="2">
        <v>7250</v>
      </c>
      <c r="K5414" s="2">
        <v>200000</v>
      </c>
      <c r="L5414" t="s">
        <v>116</v>
      </c>
      <c r="M5414" s="3" t="b">
        <f>trust_funds5[[#This Row],[Contributions Outstanding (USD)]]=0</f>
        <v>0</v>
      </c>
      <c r="N5414" s="3" t="str">
        <f t="shared" si="420"/>
        <v>Outstanding</v>
      </c>
      <c r="O5414" s="3" t="str">
        <f t="shared" si="421"/>
        <v>High Contribution &amp; Recent</v>
      </c>
      <c r="P5414" s="3" t="str">
        <f t="shared" si="422"/>
        <v>Other</v>
      </c>
      <c r="Q5414" s="3" t="str">
        <f t="shared" si="423"/>
        <v>Other</v>
      </c>
      <c r="R5414" s="3" t="str">
        <f t="shared" si="424"/>
        <v>Not LCLS</v>
      </c>
      <c r="S5414" s="3" t="str" cm="1">
        <f t="array" ref="S5414">_xlfn.IFS(G5414 &gt; 5000000, "Very High", G5414 &gt; 1000000, "High", G5414 &gt; 500000, "Medium", TRUE, "Low")</f>
        <v>Very High</v>
      </c>
      <c r="T5414" s="3" t="str" cm="1">
        <f t="array" ref="T5414">_xlfn.IFS(B5414 &gt;= 2005, "Post-2005", B5414 &gt;= 2000, "2000-2004", TRUE, "Pre-2000")</f>
        <v>Post-2005</v>
      </c>
    </row>
    <row r="5415" spans="1:20" x14ac:dyDescent="0.85">
      <c r="A5415" s="1">
        <v>41164</v>
      </c>
      <c r="B5415" t="s">
        <v>4090</v>
      </c>
      <c r="C5415" t="s">
        <v>4091</v>
      </c>
      <c r="D5415" t="s">
        <v>4092</v>
      </c>
      <c r="E5415" t="s">
        <v>204</v>
      </c>
      <c r="F5415" t="s">
        <v>205</v>
      </c>
      <c r="G5415" t="s">
        <v>206</v>
      </c>
      <c r="H5415">
        <v>2009</v>
      </c>
      <c r="I5415" s="2">
        <v>19282500</v>
      </c>
      <c r="J5415" s="2">
        <v>0</v>
      </c>
      <c r="K5415" s="2">
        <v>19282500</v>
      </c>
      <c r="L5415" t="s">
        <v>116</v>
      </c>
      <c r="M5415" s="3" t="b">
        <f>trust_funds5[[#This Row],[Contributions Outstanding (USD)]]=0</f>
        <v>1</v>
      </c>
      <c r="N5415" s="3" t="str">
        <f t="shared" si="420"/>
        <v>Outstanding</v>
      </c>
      <c r="O5415" s="3" t="str">
        <f t="shared" si="421"/>
        <v>High Contribution &amp; Recent</v>
      </c>
      <c r="P5415" s="3" t="str">
        <f t="shared" si="422"/>
        <v>Other</v>
      </c>
      <c r="Q5415" s="3" t="str">
        <f t="shared" si="423"/>
        <v>Other</v>
      </c>
      <c r="R5415" s="3" t="str">
        <f t="shared" si="424"/>
        <v>Not LCLS</v>
      </c>
      <c r="S5415" s="3" t="str" cm="1">
        <f t="array" ref="S5415">_xlfn.IFS(G5415 &gt; 5000000, "Very High", G5415 &gt; 1000000, "High", G5415 &gt; 500000, "Medium", TRUE, "Low")</f>
        <v>Very High</v>
      </c>
      <c r="T5415" s="3" t="str" cm="1">
        <f t="array" ref="T5415">_xlfn.IFS(B5415 &gt;= 2005, "Post-2005", B5415 &gt;= 2000, "2000-2004", TRUE, "Pre-2000")</f>
        <v>Post-2005</v>
      </c>
    </row>
    <row r="5416" spans="1:20" x14ac:dyDescent="0.85">
      <c r="A5416" s="1">
        <v>41164</v>
      </c>
      <c r="B5416" t="s">
        <v>4090</v>
      </c>
      <c r="C5416" t="s">
        <v>4091</v>
      </c>
      <c r="D5416" t="s">
        <v>4092</v>
      </c>
      <c r="E5416" t="s">
        <v>42</v>
      </c>
      <c r="F5416" t="s">
        <v>43</v>
      </c>
      <c r="G5416" t="s">
        <v>44</v>
      </c>
      <c r="H5416">
        <v>2009</v>
      </c>
      <c r="I5416" s="2">
        <v>72727394.409999996</v>
      </c>
      <c r="J5416" s="2">
        <v>0</v>
      </c>
      <c r="K5416" s="2">
        <v>72727394.409999996</v>
      </c>
      <c r="L5416" t="s">
        <v>116</v>
      </c>
      <c r="M5416" s="3" t="b">
        <f>trust_funds5[[#This Row],[Contributions Outstanding (USD)]]=0</f>
        <v>1</v>
      </c>
      <c r="N5416" s="3" t="str">
        <f t="shared" si="420"/>
        <v>Outstanding</v>
      </c>
      <c r="O5416" s="3" t="str">
        <f t="shared" si="421"/>
        <v>High Contribution &amp; Recent</v>
      </c>
      <c r="P5416" s="3" t="str">
        <f t="shared" si="422"/>
        <v>Other</v>
      </c>
      <c r="Q5416" s="3" t="str">
        <f t="shared" si="423"/>
        <v>Other</v>
      </c>
      <c r="R5416" s="3" t="str">
        <f t="shared" si="424"/>
        <v>Not LCLS</v>
      </c>
      <c r="S5416" s="3" t="str" cm="1">
        <f t="array" ref="S5416">_xlfn.IFS(G5416 &gt; 5000000, "Very High", G5416 &gt; 1000000, "High", G5416 &gt; 500000, "Medium", TRUE, "Low")</f>
        <v>Very High</v>
      </c>
      <c r="T5416" s="3" t="str" cm="1">
        <f t="array" ref="T5416">_xlfn.IFS(B5416 &gt;= 2005, "Post-2005", B5416 &gt;= 2000, "2000-2004", TRUE, "Pre-2000")</f>
        <v>Post-2005</v>
      </c>
    </row>
    <row r="5417" spans="1:20" x14ac:dyDescent="0.85">
      <c r="A5417" s="1">
        <v>41164</v>
      </c>
      <c r="B5417" t="s">
        <v>4090</v>
      </c>
      <c r="C5417" t="s">
        <v>4091</v>
      </c>
      <c r="D5417" t="s">
        <v>4092</v>
      </c>
      <c r="E5417" t="s">
        <v>6172</v>
      </c>
      <c r="F5417" t="s">
        <v>6173</v>
      </c>
      <c r="G5417" t="s">
        <v>6174</v>
      </c>
      <c r="H5417">
        <v>2009</v>
      </c>
      <c r="I5417" s="2">
        <v>1170500</v>
      </c>
      <c r="J5417" s="2">
        <v>0</v>
      </c>
      <c r="K5417" s="2">
        <v>1170500</v>
      </c>
      <c r="L5417" t="s">
        <v>116</v>
      </c>
      <c r="M5417" s="3" t="b">
        <f>trust_funds5[[#This Row],[Contributions Outstanding (USD)]]=0</f>
        <v>1</v>
      </c>
      <c r="N5417" s="3" t="str">
        <f t="shared" si="420"/>
        <v>Outstanding</v>
      </c>
      <c r="O5417" s="3" t="str">
        <f t="shared" si="421"/>
        <v>High Contribution &amp; Recent</v>
      </c>
      <c r="P5417" s="3" t="str">
        <f t="shared" si="422"/>
        <v>Other</v>
      </c>
      <c r="Q5417" s="3" t="str">
        <f t="shared" si="423"/>
        <v>Other</v>
      </c>
      <c r="R5417" s="3" t="str">
        <f t="shared" si="424"/>
        <v>Not LCLS</v>
      </c>
      <c r="S5417" s="3" t="str" cm="1">
        <f t="array" ref="S5417">_xlfn.IFS(G5417 &gt; 5000000, "Very High", G5417 &gt; 1000000, "High", G5417 &gt; 500000, "Medium", TRUE, "Low")</f>
        <v>Very High</v>
      </c>
      <c r="T5417" s="3" t="str" cm="1">
        <f t="array" ref="T5417">_xlfn.IFS(B5417 &gt;= 2005, "Post-2005", B5417 &gt;= 2000, "2000-2004", TRUE, "Pre-2000")</f>
        <v>Post-2005</v>
      </c>
    </row>
    <row r="5418" spans="1:20" x14ac:dyDescent="0.85">
      <c r="A5418" s="1">
        <v>41164</v>
      </c>
      <c r="B5418" t="s">
        <v>4090</v>
      </c>
      <c r="C5418" t="s">
        <v>4091</v>
      </c>
      <c r="D5418" t="s">
        <v>4092</v>
      </c>
      <c r="E5418" t="s">
        <v>49</v>
      </c>
      <c r="F5418" t="s">
        <v>50</v>
      </c>
      <c r="G5418" t="s">
        <v>51</v>
      </c>
      <c r="H5418">
        <v>2009</v>
      </c>
      <c r="I5418" s="2">
        <v>120500000</v>
      </c>
      <c r="J5418" s="2">
        <v>0</v>
      </c>
      <c r="K5418" s="2">
        <v>120500000</v>
      </c>
      <c r="L5418" t="s">
        <v>116</v>
      </c>
      <c r="M5418" s="3" t="b">
        <f>trust_funds5[[#This Row],[Contributions Outstanding (USD)]]=0</f>
        <v>1</v>
      </c>
      <c r="N5418" s="3" t="str">
        <f t="shared" si="420"/>
        <v>Outstanding</v>
      </c>
      <c r="O5418" s="3" t="str">
        <f t="shared" si="421"/>
        <v>High Contribution &amp; Recent</v>
      </c>
      <c r="P5418" s="3" t="str">
        <f t="shared" si="422"/>
        <v>Other</v>
      </c>
      <c r="Q5418" s="3" t="str">
        <f t="shared" si="423"/>
        <v>Other</v>
      </c>
      <c r="R5418" s="3" t="str">
        <f t="shared" si="424"/>
        <v>Not LCLS</v>
      </c>
      <c r="S5418" s="3" t="str" cm="1">
        <f t="array" ref="S5418">_xlfn.IFS(G5418 &gt; 5000000, "Very High", G5418 &gt; 1000000, "High", G5418 &gt; 500000, "Medium", TRUE, "Low")</f>
        <v>Very High</v>
      </c>
      <c r="T5418" s="3" t="str" cm="1">
        <f t="array" ref="T5418">_xlfn.IFS(B5418 &gt;= 2005, "Post-2005", B5418 &gt;= 2000, "2000-2004", TRUE, "Pre-2000")</f>
        <v>Post-2005</v>
      </c>
    </row>
    <row r="5419" spans="1:20" x14ac:dyDescent="0.85">
      <c r="A5419" s="1">
        <v>41164</v>
      </c>
      <c r="B5419" t="s">
        <v>90</v>
      </c>
      <c r="C5419" t="s">
        <v>7119</v>
      </c>
      <c r="D5419" t="s">
        <v>7120</v>
      </c>
      <c r="E5419" t="s">
        <v>119</v>
      </c>
      <c r="F5419" t="s">
        <v>120</v>
      </c>
      <c r="G5419" t="s">
        <v>121</v>
      </c>
      <c r="H5419">
        <v>2009</v>
      </c>
      <c r="I5419" s="2">
        <v>500000</v>
      </c>
      <c r="J5419" s="2">
        <v>0</v>
      </c>
      <c r="K5419" s="2">
        <v>500000</v>
      </c>
      <c r="L5419" t="s">
        <v>116</v>
      </c>
      <c r="M5419" s="3" t="b">
        <f>trust_funds5[[#This Row],[Contributions Outstanding (USD)]]=0</f>
        <v>1</v>
      </c>
      <c r="N5419" s="3" t="str">
        <f t="shared" si="420"/>
        <v>Outstanding</v>
      </c>
      <c r="O5419" s="3" t="str">
        <f t="shared" si="421"/>
        <v>High Contribution &amp; Recent</v>
      </c>
      <c r="P5419" s="3" t="str">
        <f t="shared" si="422"/>
        <v>Other</v>
      </c>
      <c r="Q5419" s="3" t="str">
        <f t="shared" si="423"/>
        <v>Other</v>
      </c>
      <c r="R5419" s="3" t="str">
        <f t="shared" si="424"/>
        <v>Not LCLS</v>
      </c>
      <c r="S5419" s="3" t="str" cm="1">
        <f t="array" ref="S5419">_xlfn.IFS(G5419 &gt; 5000000, "Very High", G5419 &gt; 1000000, "High", G5419 &gt; 500000, "Medium", TRUE, "Low")</f>
        <v>Very High</v>
      </c>
      <c r="T5419" s="3" t="str" cm="1">
        <f t="array" ref="T5419">_xlfn.IFS(B5419 &gt;= 2005, "Post-2005", B5419 &gt;= 2000, "2000-2004", TRUE, "Pre-2000")</f>
        <v>Post-2005</v>
      </c>
    </row>
    <row r="5420" spans="1:20" x14ac:dyDescent="0.85">
      <c r="A5420" s="1">
        <v>41164</v>
      </c>
      <c r="B5420" t="s">
        <v>90</v>
      </c>
      <c r="C5420" t="s">
        <v>7121</v>
      </c>
      <c r="D5420" t="s">
        <v>7122</v>
      </c>
      <c r="E5420" t="s">
        <v>128</v>
      </c>
      <c r="F5420" t="s">
        <v>129</v>
      </c>
      <c r="G5420" t="s">
        <v>130</v>
      </c>
      <c r="H5420">
        <v>2009</v>
      </c>
      <c r="I5420" s="2">
        <v>150000</v>
      </c>
      <c r="J5420" s="2">
        <v>0</v>
      </c>
      <c r="K5420" s="2">
        <v>150000</v>
      </c>
      <c r="L5420" t="s">
        <v>116</v>
      </c>
      <c r="M5420" s="3" t="b">
        <f>trust_funds5[[#This Row],[Contributions Outstanding (USD)]]=0</f>
        <v>1</v>
      </c>
      <c r="N5420" s="3" t="str">
        <f t="shared" si="420"/>
        <v>Outstanding</v>
      </c>
      <c r="O5420" s="3" t="str">
        <f t="shared" si="421"/>
        <v>High Contribution &amp; Recent</v>
      </c>
      <c r="P5420" s="3" t="str">
        <f t="shared" si="422"/>
        <v>Other</v>
      </c>
      <c r="Q5420" s="3" t="str">
        <f t="shared" si="423"/>
        <v>Other</v>
      </c>
      <c r="R5420" s="3" t="str">
        <f t="shared" si="424"/>
        <v>Not LCLS</v>
      </c>
      <c r="S5420" s="3" t="str" cm="1">
        <f t="array" ref="S5420">_xlfn.IFS(G5420 &gt; 5000000, "Very High", G5420 &gt; 1000000, "High", G5420 &gt; 500000, "Medium", TRUE, "Low")</f>
        <v>Very High</v>
      </c>
      <c r="T5420" s="3" t="str" cm="1">
        <f t="array" ref="T5420">_xlfn.IFS(B5420 &gt;= 2005, "Post-2005", B5420 &gt;= 2000, "2000-2004", TRUE, "Pre-2000")</f>
        <v>Post-2005</v>
      </c>
    </row>
    <row r="5421" spans="1:20" x14ac:dyDescent="0.85">
      <c r="A5421" s="1">
        <v>41164</v>
      </c>
      <c r="B5421" t="s">
        <v>90</v>
      </c>
      <c r="C5421" t="s">
        <v>7121</v>
      </c>
      <c r="D5421" t="s">
        <v>7122</v>
      </c>
      <c r="E5421" t="s">
        <v>70</v>
      </c>
      <c r="F5421" t="s">
        <v>71</v>
      </c>
      <c r="G5421" t="s">
        <v>72</v>
      </c>
      <c r="H5421">
        <v>2009</v>
      </c>
      <c r="I5421" s="2">
        <v>450000</v>
      </c>
      <c r="J5421" s="2">
        <v>0</v>
      </c>
      <c r="K5421" s="2">
        <v>450000</v>
      </c>
      <c r="L5421" t="s">
        <v>116</v>
      </c>
      <c r="M5421" s="3" t="b">
        <f>trust_funds5[[#This Row],[Contributions Outstanding (USD)]]=0</f>
        <v>1</v>
      </c>
      <c r="N5421" s="3" t="str">
        <f t="shared" si="420"/>
        <v>Outstanding</v>
      </c>
      <c r="O5421" s="3" t="str">
        <f t="shared" si="421"/>
        <v>High Contribution &amp; Recent</v>
      </c>
      <c r="P5421" s="3" t="str">
        <f t="shared" si="422"/>
        <v>Other</v>
      </c>
      <c r="Q5421" s="3" t="str">
        <f t="shared" si="423"/>
        <v>Other</v>
      </c>
      <c r="R5421" s="3" t="str">
        <f t="shared" si="424"/>
        <v>Not LCLS</v>
      </c>
      <c r="S5421" s="3" t="str" cm="1">
        <f t="array" ref="S5421">_xlfn.IFS(G5421 &gt; 5000000, "Very High", G5421 &gt; 1000000, "High", G5421 &gt; 500000, "Medium", TRUE, "Low")</f>
        <v>Very High</v>
      </c>
      <c r="T5421" s="3" t="str" cm="1">
        <f t="array" ref="T5421">_xlfn.IFS(B5421 &gt;= 2005, "Post-2005", B5421 &gt;= 2000, "2000-2004", TRUE, "Pre-2000")</f>
        <v>Post-2005</v>
      </c>
    </row>
    <row r="5422" spans="1:20" x14ac:dyDescent="0.85">
      <c r="A5422" s="1">
        <v>41164</v>
      </c>
      <c r="B5422" t="s">
        <v>7123</v>
      </c>
      <c r="C5422" t="s">
        <v>7124</v>
      </c>
      <c r="D5422" t="s">
        <v>7125</v>
      </c>
      <c r="E5422" t="s">
        <v>49</v>
      </c>
      <c r="F5422" t="s">
        <v>50</v>
      </c>
      <c r="G5422" t="s">
        <v>51</v>
      </c>
      <c r="H5422">
        <v>2009</v>
      </c>
      <c r="I5422" s="2">
        <v>3100000</v>
      </c>
      <c r="J5422" s="2">
        <v>0</v>
      </c>
      <c r="K5422" s="2">
        <v>3100000</v>
      </c>
      <c r="L5422" t="s">
        <v>116</v>
      </c>
      <c r="M5422" s="3" t="b">
        <f>trust_funds5[[#This Row],[Contributions Outstanding (USD)]]=0</f>
        <v>1</v>
      </c>
      <c r="N5422" s="3" t="str">
        <f t="shared" si="420"/>
        <v>Outstanding</v>
      </c>
      <c r="O5422" s="3" t="str">
        <f t="shared" si="421"/>
        <v>High Contribution &amp; Recent</v>
      </c>
      <c r="P5422" s="3" t="str">
        <f t="shared" si="422"/>
        <v>Other</v>
      </c>
      <c r="Q5422" s="3" t="str">
        <f t="shared" si="423"/>
        <v>Other</v>
      </c>
      <c r="R5422" s="3" t="str">
        <f t="shared" si="424"/>
        <v>Not LCLS</v>
      </c>
      <c r="S5422" s="3" t="str" cm="1">
        <f t="array" ref="S5422">_xlfn.IFS(G5422 &gt; 5000000, "Very High", G5422 &gt; 1000000, "High", G5422 &gt; 500000, "Medium", TRUE, "Low")</f>
        <v>Very High</v>
      </c>
      <c r="T5422" s="3" t="str" cm="1">
        <f t="array" ref="T5422">_xlfn.IFS(B5422 &gt;= 2005, "Post-2005", B5422 &gt;= 2000, "2000-2004", TRUE, "Pre-2000")</f>
        <v>Post-2005</v>
      </c>
    </row>
    <row r="5423" spans="1:20" x14ac:dyDescent="0.85">
      <c r="A5423" s="1">
        <v>41164</v>
      </c>
      <c r="B5423" t="s">
        <v>7126</v>
      </c>
      <c r="C5423" t="s">
        <v>7127</v>
      </c>
      <c r="D5423" t="s">
        <v>7128</v>
      </c>
      <c r="E5423" t="s">
        <v>607</v>
      </c>
      <c r="F5423" t="s">
        <v>608</v>
      </c>
      <c r="G5423" t="s">
        <v>608</v>
      </c>
      <c r="H5423">
        <v>2009</v>
      </c>
      <c r="I5423" s="2">
        <v>17997299</v>
      </c>
      <c r="J5423" s="2">
        <v>2000450</v>
      </c>
      <c r="K5423" s="2">
        <v>19997749</v>
      </c>
      <c r="L5423" t="s">
        <v>116</v>
      </c>
      <c r="M5423" s="3" t="b">
        <f>trust_funds5[[#This Row],[Contributions Outstanding (USD)]]=0</f>
        <v>0</v>
      </c>
      <c r="N5423" s="3" t="str">
        <f t="shared" si="420"/>
        <v>Outstanding</v>
      </c>
      <c r="O5423" s="3" t="str">
        <f t="shared" si="421"/>
        <v>High Contribution &amp; Recent</v>
      </c>
      <c r="P5423" s="3" t="str">
        <f t="shared" si="422"/>
        <v>Other</v>
      </c>
      <c r="Q5423" s="3" t="str">
        <f t="shared" si="423"/>
        <v>Other</v>
      </c>
      <c r="R5423" s="3" t="str">
        <f t="shared" si="424"/>
        <v>Not LCLS</v>
      </c>
      <c r="S5423" s="3" t="str" cm="1">
        <f t="array" ref="S5423">_xlfn.IFS(G5423 &gt; 5000000, "Very High", G5423 &gt; 1000000, "High", G5423 &gt; 500000, "Medium", TRUE, "Low")</f>
        <v>Very High</v>
      </c>
      <c r="T5423" s="3" t="str" cm="1">
        <f t="array" ref="T5423">_xlfn.IFS(B5423 &gt;= 2005, "Post-2005", B5423 &gt;= 2000, "2000-2004", TRUE, "Pre-2000")</f>
        <v>Post-2005</v>
      </c>
    </row>
    <row r="5424" spans="1:20" x14ac:dyDescent="0.85">
      <c r="A5424" s="1">
        <v>41164</v>
      </c>
      <c r="B5424" t="s">
        <v>5304</v>
      </c>
      <c r="C5424" t="s">
        <v>5305</v>
      </c>
      <c r="D5424" t="s">
        <v>5306</v>
      </c>
      <c r="E5424" t="s">
        <v>56</v>
      </c>
      <c r="F5424" t="s">
        <v>57</v>
      </c>
      <c r="G5424" t="s">
        <v>58</v>
      </c>
      <c r="H5424">
        <v>2009</v>
      </c>
      <c r="I5424" s="2">
        <v>0</v>
      </c>
      <c r="J5424" s="2">
        <v>19362104.34</v>
      </c>
      <c r="K5424" s="2">
        <v>19362104.34</v>
      </c>
      <c r="L5424" t="s">
        <v>116</v>
      </c>
      <c r="M5424" s="3" t="b">
        <f>trust_funds5[[#This Row],[Contributions Outstanding (USD)]]=0</f>
        <v>0</v>
      </c>
      <c r="N5424" s="3" t="str">
        <f t="shared" si="420"/>
        <v>Outstanding</v>
      </c>
      <c r="O5424" s="3" t="str">
        <f t="shared" si="421"/>
        <v>High Contribution &amp; Recent</v>
      </c>
      <c r="P5424" s="3" t="str">
        <f t="shared" si="422"/>
        <v>Other</v>
      </c>
      <c r="Q5424" s="3" t="str">
        <f t="shared" si="423"/>
        <v>Other</v>
      </c>
      <c r="R5424" s="3" t="str">
        <f t="shared" si="424"/>
        <v>Not LCLS</v>
      </c>
      <c r="S5424" s="3" t="str" cm="1">
        <f t="array" ref="S5424">_xlfn.IFS(G5424 &gt; 5000000, "Very High", G5424 &gt; 1000000, "High", G5424 &gt; 500000, "Medium", TRUE, "Low")</f>
        <v>Very High</v>
      </c>
      <c r="T5424" s="3" t="str" cm="1">
        <f t="array" ref="T5424">_xlfn.IFS(B5424 &gt;= 2005, "Post-2005", B5424 &gt;= 2000, "2000-2004", TRUE, "Pre-2000")</f>
        <v>Post-2005</v>
      </c>
    </row>
    <row r="5425" spans="1:20" x14ac:dyDescent="0.85">
      <c r="A5425" s="1">
        <v>41164</v>
      </c>
      <c r="B5425" t="s">
        <v>7129</v>
      </c>
      <c r="C5425" t="s">
        <v>7130</v>
      </c>
      <c r="D5425" t="s">
        <v>7131</v>
      </c>
      <c r="E5425" t="s">
        <v>56</v>
      </c>
      <c r="F5425" t="s">
        <v>57</v>
      </c>
      <c r="G5425" t="s">
        <v>58</v>
      </c>
      <c r="H5425">
        <v>2009</v>
      </c>
      <c r="I5425" s="2">
        <v>35909139.880000003</v>
      </c>
      <c r="J5425" s="2">
        <v>13105583.439999999</v>
      </c>
      <c r="K5425" s="2">
        <v>49014723.32</v>
      </c>
      <c r="L5425" t="s">
        <v>116</v>
      </c>
      <c r="M5425" s="3" t="b">
        <f>trust_funds5[[#This Row],[Contributions Outstanding (USD)]]=0</f>
        <v>0</v>
      </c>
      <c r="N5425" s="3" t="str">
        <f t="shared" si="420"/>
        <v>Outstanding</v>
      </c>
      <c r="O5425" s="3" t="str">
        <f t="shared" si="421"/>
        <v>High Contribution &amp; Recent</v>
      </c>
      <c r="P5425" s="3" t="str">
        <f t="shared" si="422"/>
        <v>Other</v>
      </c>
      <c r="Q5425" s="3" t="str">
        <f t="shared" si="423"/>
        <v>Other</v>
      </c>
      <c r="R5425" s="3" t="str">
        <f t="shared" si="424"/>
        <v>Not LCLS</v>
      </c>
      <c r="S5425" s="3" t="str" cm="1">
        <f t="array" ref="S5425">_xlfn.IFS(G5425 &gt; 5000000, "Very High", G5425 &gt; 1000000, "High", G5425 &gt; 500000, "Medium", TRUE, "Low")</f>
        <v>Very High</v>
      </c>
      <c r="T5425" s="3" t="str" cm="1">
        <f t="array" ref="T5425">_xlfn.IFS(B5425 &gt;= 2005, "Post-2005", B5425 &gt;= 2000, "2000-2004", TRUE, "Pre-2000")</f>
        <v>Post-2005</v>
      </c>
    </row>
    <row r="5426" spans="1:20" x14ac:dyDescent="0.85">
      <c r="A5426" s="1">
        <v>41164</v>
      </c>
      <c r="B5426" t="s">
        <v>6685</v>
      </c>
      <c r="C5426" t="s">
        <v>6686</v>
      </c>
      <c r="D5426" t="s">
        <v>6687</v>
      </c>
      <c r="E5426" t="s">
        <v>56</v>
      </c>
      <c r="F5426" t="s">
        <v>57</v>
      </c>
      <c r="G5426" t="s">
        <v>58</v>
      </c>
      <c r="H5426">
        <v>2009</v>
      </c>
      <c r="I5426" s="2">
        <v>212226.31</v>
      </c>
      <c r="J5426" s="2">
        <v>0</v>
      </c>
      <c r="K5426" s="2">
        <v>212226.31</v>
      </c>
      <c r="L5426" t="s">
        <v>116</v>
      </c>
      <c r="M5426" s="3" t="b">
        <f>trust_funds5[[#This Row],[Contributions Outstanding (USD)]]=0</f>
        <v>1</v>
      </c>
      <c r="N5426" s="3" t="str">
        <f t="shared" si="420"/>
        <v>Outstanding</v>
      </c>
      <c r="O5426" s="3" t="str">
        <f t="shared" si="421"/>
        <v>High Contribution &amp; Recent</v>
      </c>
      <c r="P5426" s="3" t="str">
        <f t="shared" si="422"/>
        <v>Other</v>
      </c>
      <c r="Q5426" s="3" t="str">
        <f t="shared" si="423"/>
        <v>Other</v>
      </c>
      <c r="R5426" s="3" t="str">
        <f t="shared" si="424"/>
        <v>Not LCLS</v>
      </c>
      <c r="S5426" s="3" t="str" cm="1">
        <f t="array" ref="S5426">_xlfn.IFS(G5426 &gt; 5000000, "Very High", G5426 &gt; 1000000, "High", G5426 &gt; 500000, "Medium", TRUE, "Low")</f>
        <v>Very High</v>
      </c>
      <c r="T5426" s="3" t="str" cm="1">
        <f t="array" ref="T5426">_xlfn.IFS(B5426 &gt;= 2005, "Post-2005", B5426 &gt;= 2000, "2000-2004", TRUE, "Pre-2000")</f>
        <v>Post-2005</v>
      </c>
    </row>
    <row r="5427" spans="1:20" x14ac:dyDescent="0.85">
      <c r="A5427" s="1">
        <v>41164</v>
      </c>
      <c r="B5427" t="s">
        <v>4806</v>
      </c>
      <c r="C5427" t="s">
        <v>6197</v>
      </c>
      <c r="D5427" t="s">
        <v>6198</v>
      </c>
      <c r="E5427" t="s">
        <v>56</v>
      </c>
      <c r="F5427" t="s">
        <v>57</v>
      </c>
      <c r="G5427" t="s">
        <v>58</v>
      </c>
      <c r="H5427">
        <v>2009</v>
      </c>
      <c r="I5427" s="2">
        <v>222924</v>
      </c>
      <c r="J5427" s="2">
        <v>0</v>
      </c>
      <c r="K5427" s="2">
        <v>222924</v>
      </c>
      <c r="L5427" t="s">
        <v>18</v>
      </c>
      <c r="M5427" s="3" t="b">
        <f>trust_funds5[[#This Row],[Contributions Outstanding (USD)]]=0</f>
        <v>1</v>
      </c>
      <c r="N5427" s="3" t="str">
        <f t="shared" si="420"/>
        <v>Outstanding</v>
      </c>
      <c r="O5427" s="3" t="str">
        <f t="shared" si="421"/>
        <v>High Contribution &amp; Recent</v>
      </c>
      <c r="P5427" s="3" t="str">
        <f t="shared" si="422"/>
        <v>Other</v>
      </c>
      <c r="Q5427" s="3" t="str">
        <f t="shared" si="423"/>
        <v>Other</v>
      </c>
      <c r="R5427" s="3" t="str">
        <f t="shared" si="424"/>
        <v>Not LCLS</v>
      </c>
      <c r="S5427" s="3" t="str" cm="1">
        <f t="array" ref="S5427">_xlfn.IFS(G5427 &gt; 5000000, "Very High", G5427 &gt; 1000000, "High", G5427 &gt; 500000, "Medium", TRUE, "Low")</f>
        <v>Very High</v>
      </c>
      <c r="T5427" s="3" t="str" cm="1">
        <f t="array" ref="T5427">_xlfn.IFS(B5427 &gt;= 2005, "Post-2005", B5427 &gt;= 2000, "2000-2004", TRUE, "Pre-2000")</f>
        <v>Post-2005</v>
      </c>
    </row>
    <row r="5428" spans="1:20" x14ac:dyDescent="0.85">
      <c r="A5428" s="1">
        <v>41164</v>
      </c>
      <c r="B5428" t="s">
        <v>3967</v>
      </c>
      <c r="C5428" t="s">
        <v>6695</v>
      </c>
      <c r="D5428" t="s">
        <v>6696</v>
      </c>
      <c r="E5428" t="s">
        <v>56</v>
      </c>
      <c r="F5428" t="s">
        <v>57</v>
      </c>
      <c r="G5428" t="s">
        <v>58</v>
      </c>
      <c r="H5428">
        <v>2009</v>
      </c>
      <c r="I5428" s="2">
        <v>95790</v>
      </c>
      <c r="J5428" s="2">
        <v>0</v>
      </c>
      <c r="K5428" s="2">
        <v>95790</v>
      </c>
      <c r="L5428" t="s">
        <v>18</v>
      </c>
      <c r="M5428" s="3" t="b">
        <f>trust_funds5[[#This Row],[Contributions Outstanding (USD)]]=0</f>
        <v>1</v>
      </c>
      <c r="N5428" s="3" t="str">
        <f t="shared" si="420"/>
        <v>Outstanding</v>
      </c>
      <c r="O5428" s="3" t="str">
        <f t="shared" si="421"/>
        <v>High Contribution &amp; Recent</v>
      </c>
      <c r="P5428" s="3" t="str">
        <f t="shared" si="422"/>
        <v>Other</v>
      </c>
      <c r="Q5428" s="3" t="str">
        <f t="shared" si="423"/>
        <v>Other</v>
      </c>
      <c r="R5428" s="3" t="str">
        <f t="shared" si="424"/>
        <v>Not LCLS</v>
      </c>
      <c r="S5428" s="3" t="str" cm="1">
        <f t="array" ref="S5428">_xlfn.IFS(G5428 &gt; 5000000, "Very High", G5428 &gt; 1000000, "High", G5428 &gt; 500000, "Medium", TRUE, "Low")</f>
        <v>Very High</v>
      </c>
      <c r="T5428" s="3" t="str" cm="1">
        <f t="array" ref="T5428">_xlfn.IFS(B5428 &gt;= 2005, "Post-2005", B5428 &gt;= 2000, "2000-2004", TRUE, "Pre-2000")</f>
        <v>Post-2005</v>
      </c>
    </row>
    <row r="5429" spans="1:20" x14ac:dyDescent="0.85">
      <c r="A5429" s="1">
        <v>41164</v>
      </c>
      <c r="B5429" t="s">
        <v>5390</v>
      </c>
      <c r="C5429" t="s">
        <v>7132</v>
      </c>
      <c r="D5429" t="s">
        <v>7133</v>
      </c>
      <c r="E5429" t="s">
        <v>56</v>
      </c>
      <c r="F5429" t="s">
        <v>57</v>
      </c>
      <c r="G5429" t="s">
        <v>58</v>
      </c>
      <c r="H5429">
        <v>2009</v>
      </c>
      <c r="I5429" s="2">
        <v>3947264.55</v>
      </c>
      <c r="J5429" s="2">
        <v>0</v>
      </c>
      <c r="K5429" s="2">
        <v>3947264.55</v>
      </c>
      <c r="L5429" t="s">
        <v>18</v>
      </c>
      <c r="M5429" s="3" t="b">
        <f>trust_funds5[[#This Row],[Contributions Outstanding (USD)]]=0</f>
        <v>1</v>
      </c>
      <c r="N5429" s="3" t="str">
        <f t="shared" si="420"/>
        <v>Outstanding</v>
      </c>
      <c r="O5429" s="3" t="str">
        <f t="shared" si="421"/>
        <v>High Contribution &amp; Recent</v>
      </c>
      <c r="P5429" s="3" t="str">
        <f t="shared" si="422"/>
        <v>Other</v>
      </c>
      <c r="Q5429" s="3" t="str">
        <f t="shared" si="423"/>
        <v>Other</v>
      </c>
      <c r="R5429" s="3" t="str">
        <f t="shared" si="424"/>
        <v>Not LCLS</v>
      </c>
      <c r="S5429" s="3" t="str" cm="1">
        <f t="array" ref="S5429">_xlfn.IFS(G5429 &gt; 5000000, "Very High", G5429 &gt; 1000000, "High", G5429 &gt; 500000, "Medium", TRUE, "Low")</f>
        <v>Very High</v>
      </c>
      <c r="T5429" s="3" t="str" cm="1">
        <f t="array" ref="T5429">_xlfn.IFS(B5429 &gt;= 2005, "Post-2005", B5429 &gt;= 2000, "2000-2004", TRUE, "Pre-2000")</f>
        <v>Post-2005</v>
      </c>
    </row>
    <row r="5430" spans="1:20" x14ac:dyDescent="0.85">
      <c r="A5430" s="1">
        <v>41164</v>
      </c>
      <c r="B5430" t="s">
        <v>82</v>
      </c>
      <c r="C5430" t="s">
        <v>7134</v>
      </c>
      <c r="D5430" t="s">
        <v>7135</v>
      </c>
      <c r="E5430" t="s">
        <v>334</v>
      </c>
      <c r="F5430" t="s">
        <v>335</v>
      </c>
      <c r="G5430" t="s">
        <v>339</v>
      </c>
      <c r="H5430">
        <v>2009</v>
      </c>
      <c r="I5430" s="2">
        <v>3036800</v>
      </c>
      <c r="J5430" s="2">
        <v>42</v>
      </c>
      <c r="K5430" s="2">
        <v>3036842</v>
      </c>
      <c r="L5430" t="s">
        <v>116</v>
      </c>
      <c r="M5430" s="3" t="b">
        <f>trust_funds5[[#This Row],[Contributions Outstanding (USD)]]=0</f>
        <v>0</v>
      </c>
      <c r="N5430" s="3" t="str">
        <f t="shared" si="420"/>
        <v>Outstanding</v>
      </c>
      <c r="O5430" s="3" t="str">
        <f t="shared" si="421"/>
        <v>High Contribution &amp; Recent</v>
      </c>
      <c r="P5430" s="3" t="str">
        <f t="shared" si="422"/>
        <v>Other</v>
      </c>
      <c r="Q5430" s="3" t="str">
        <f t="shared" si="423"/>
        <v>Other</v>
      </c>
      <c r="R5430" s="3" t="str">
        <f t="shared" si="424"/>
        <v>Not LCLS</v>
      </c>
      <c r="S5430" s="3" t="str" cm="1">
        <f t="array" ref="S5430">_xlfn.IFS(G5430 &gt; 5000000, "Very High", G5430 &gt; 1000000, "High", G5430 &gt; 500000, "Medium", TRUE, "Low")</f>
        <v>Very High</v>
      </c>
      <c r="T5430" s="3" t="str" cm="1">
        <f t="array" ref="T5430">_xlfn.IFS(B5430 &gt;= 2005, "Post-2005", B5430 &gt;= 2000, "2000-2004", TRUE, "Pre-2000")</f>
        <v>Post-2005</v>
      </c>
    </row>
    <row r="5431" spans="1:20" x14ac:dyDescent="0.85">
      <c r="A5431" s="1">
        <v>41164</v>
      </c>
      <c r="B5431" t="s">
        <v>1502</v>
      </c>
      <c r="C5431" t="s">
        <v>7136</v>
      </c>
      <c r="D5431" t="s">
        <v>7137</v>
      </c>
      <c r="E5431" t="s">
        <v>334</v>
      </c>
      <c r="F5431" t="s">
        <v>335</v>
      </c>
      <c r="G5431" t="s">
        <v>339</v>
      </c>
      <c r="H5431">
        <v>2009</v>
      </c>
      <c r="I5431" s="2">
        <v>429480</v>
      </c>
      <c r="J5431" s="2">
        <v>0</v>
      </c>
      <c r="K5431" s="2">
        <v>429480</v>
      </c>
      <c r="L5431" t="s">
        <v>116</v>
      </c>
      <c r="M5431" s="3" t="b">
        <f>trust_funds5[[#This Row],[Contributions Outstanding (USD)]]=0</f>
        <v>1</v>
      </c>
      <c r="N5431" s="3" t="str">
        <f t="shared" si="420"/>
        <v>Outstanding</v>
      </c>
      <c r="O5431" s="3" t="str">
        <f t="shared" si="421"/>
        <v>High Contribution &amp; Recent</v>
      </c>
      <c r="P5431" s="3" t="str">
        <f t="shared" si="422"/>
        <v>Other</v>
      </c>
      <c r="Q5431" s="3" t="str">
        <f t="shared" si="423"/>
        <v>Other</v>
      </c>
      <c r="R5431" s="3" t="str">
        <f t="shared" si="424"/>
        <v>Not LCLS</v>
      </c>
      <c r="S5431" s="3" t="str" cm="1">
        <f t="array" ref="S5431">_xlfn.IFS(G5431 &gt; 5000000, "Very High", G5431 &gt; 1000000, "High", G5431 &gt; 500000, "Medium", TRUE, "Low")</f>
        <v>Very High</v>
      </c>
      <c r="T5431" s="3" t="str" cm="1">
        <f t="array" ref="T5431">_xlfn.IFS(B5431 &gt;= 2005, "Post-2005", B5431 &gt;= 2000, "2000-2004", TRUE, "Pre-2000")</f>
        <v>Post-2005</v>
      </c>
    </row>
    <row r="5432" spans="1:20" x14ac:dyDescent="0.85">
      <c r="A5432" s="1">
        <v>41164</v>
      </c>
      <c r="B5432" t="s">
        <v>5304</v>
      </c>
      <c r="C5432" t="s">
        <v>7138</v>
      </c>
      <c r="D5432" t="s">
        <v>7139</v>
      </c>
      <c r="E5432" t="s">
        <v>235</v>
      </c>
      <c r="F5432" t="s">
        <v>236</v>
      </c>
      <c r="G5432" t="s">
        <v>237</v>
      </c>
      <c r="H5432">
        <v>2009</v>
      </c>
      <c r="I5432" s="2">
        <v>0</v>
      </c>
      <c r="J5432" s="2">
        <v>2867698.35</v>
      </c>
      <c r="K5432" s="2">
        <v>2867698.35</v>
      </c>
      <c r="L5432" t="s">
        <v>116</v>
      </c>
      <c r="M5432" s="3" t="b">
        <f>trust_funds5[[#This Row],[Contributions Outstanding (USD)]]=0</f>
        <v>0</v>
      </c>
      <c r="N5432" s="3" t="str">
        <f t="shared" si="420"/>
        <v>Outstanding</v>
      </c>
      <c r="O5432" s="3" t="str">
        <f t="shared" si="421"/>
        <v>High Contribution &amp; Recent</v>
      </c>
      <c r="P5432" s="3" t="str">
        <f t="shared" si="422"/>
        <v>Other</v>
      </c>
      <c r="Q5432" s="3" t="str">
        <f t="shared" si="423"/>
        <v>Other</v>
      </c>
      <c r="R5432" s="3" t="str">
        <f t="shared" si="424"/>
        <v>Not LCLS</v>
      </c>
      <c r="S5432" s="3" t="str" cm="1">
        <f t="array" ref="S5432">_xlfn.IFS(G5432 &gt; 5000000, "Very High", G5432 &gt; 1000000, "High", G5432 &gt; 500000, "Medium", TRUE, "Low")</f>
        <v>Very High</v>
      </c>
      <c r="T5432" s="3" t="str" cm="1">
        <f t="array" ref="T5432">_xlfn.IFS(B5432 &gt;= 2005, "Post-2005", B5432 &gt;= 2000, "2000-2004", TRUE, "Pre-2000")</f>
        <v>Post-2005</v>
      </c>
    </row>
    <row r="5433" spans="1:20" x14ac:dyDescent="0.85">
      <c r="A5433" s="1">
        <v>41164</v>
      </c>
      <c r="B5433" t="s">
        <v>3800</v>
      </c>
      <c r="C5433" t="s">
        <v>7140</v>
      </c>
      <c r="D5433" t="s">
        <v>7141</v>
      </c>
      <c r="E5433" t="s">
        <v>235</v>
      </c>
      <c r="F5433" t="s">
        <v>236</v>
      </c>
      <c r="G5433" t="s">
        <v>237</v>
      </c>
      <c r="H5433">
        <v>2009</v>
      </c>
      <c r="I5433" s="2">
        <v>13565744</v>
      </c>
      <c r="J5433" s="2">
        <v>0</v>
      </c>
      <c r="K5433" s="2">
        <v>13565744</v>
      </c>
      <c r="L5433" t="s">
        <v>116</v>
      </c>
      <c r="M5433" s="3" t="b">
        <f>trust_funds5[[#This Row],[Contributions Outstanding (USD)]]=0</f>
        <v>1</v>
      </c>
      <c r="N5433" s="3" t="str">
        <f t="shared" si="420"/>
        <v>Outstanding</v>
      </c>
      <c r="O5433" s="3" t="str">
        <f t="shared" si="421"/>
        <v>High Contribution &amp; Recent</v>
      </c>
      <c r="P5433" s="3" t="str">
        <f t="shared" si="422"/>
        <v>Other</v>
      </c>
      <c r="Q5433" s="3" t="str">
        <f t="shared" si="423"/>
        <v>Other</v>
      </c>
      <c r="R5433" s="3" t="str">
        <f t="shared" si="424"/>
        <v>Not LCLS</v>
      </c>
      <c r="S5433" s="3" t="str" cm="1">
        <f t="array" ref="S5433">_xlfn.IFS(G5433 &gt; 5000000, "Very High", G5433 &gt; 1000000, "High", G5433 &gt; 500000, "Medium", TRUE, "Low")</f>
        <v>Very High</v>
      </c>
      <c r="T5433" s="3" t="str" cm="1">
        <f t="array" ref="T5433">_xlfn.IFS(B5433 &gt;= 2005, "Post-2005", B5433 &gt;= 2000, "2000-2004", TRUE, "Pre-2000")</f>
        <v>Post-2005</v>
      </c>
    </row>
    <row r="5434" spans="1:20" x14ac:dyDescent="0.85">
      <c r="A5434" s="1">
        <v>41164</v>
      </c>
      <c r="B5434" t="s">
        <v>82</v>
      </c>
      <c r="C5434" t="s">
        <v>4977</v>
      </c>
      <c r="D5434" t="s">
        <v>4978</v>
      </c>
      <c r="E5434" t="s">
        <v>235</v>
      </c>
      <c r="F5434" t="s">
        <v>236</v>
      </c>
      <c r="G5434" t="s">
        <v>237</v>
      </c>
      <c r="H5434">
        <v>2009</v>
      </c>
      <c r="I5434" s="2">
        <v>2616800</v>
      </c>
      <c r="J5434" s="2">
        <v>0</v>
      </c>
      <c r="K5434" s="2">
        <v>2616800</v>
      </c>
      <c r="L5434" t="s">
        <v>116</v>
      </c>
      <c r="M5434" s="3" t="b">
        <f>trust_funds5[[#This Row],[Contributions Outstanding (USD)]]=0</f>
        <v>1</v>
      </c>
      <c r="N5434" s="3" t="str">
        <f t="shared" si="420"/>
        <v>Outstanding</v>
      </c>
      <c r="O5434" s="3" t="str">
        <f t="shared" si="421"/>
        <v>High Contribution &amp; Recent</v>
      </c>
      <c r="P5434" s="3" t="str">
        <f t="shared" si="422"/>
        <v>Other</v>
      </c>
      <c r="Q5434" s="3" t="str">
        <f t="shared" si="423"/>
        <v>Other</v>
      </c>
      <c r="R5434" s="3" t="str">
        <f t="shared" si="424"/>
        <v>Not LCLS</v>
      </c>
      <c r="S5434" s="3" t="str" cm="1">
        <f t="array" ref="S5434">_xlfn.IFS(G5434 &gt; 5000000, "Very High", G5434 &gt; 1000000, "High", G5434 &gt; 500000, "Medium", TRUE, "Low")</f>
        <v>Very High</v>
      </c>
      <c r="T5434" s="3" t="str" cm="1">
        <f t="array" ref="T5434">_xlfn.IFS(B5434 &gt;= 2005, "Post-2005", B5434 &gt;= 2000, "2000-2004", TRUE, "Pre-2000")</f>
        <v>Post-2005</v>
      </c>
    </row>
    <row r="5435" spans="1:20" x14ac:dyDescent="0.85">
      <c r="A5435" s="1">
        <v>41164</v>
      </c>
      <c r="B5435" t="s">
        <v>90</v>
      </c>
      <c r="C5435" t="s">
        <v>6708</v>
      </c>
      <c r="D5435" t="s">
        <v>6709</v>
      </c>
      <c r="E5435" t="s">
        <v>70</v>
      </c>
      <c r="F5435" t="s">
        <v>71</v>
      </c>
      <c r="G5435" t="s">
        <v>6710</v>
      </c>
      <c r="H5435">
        <v>2009</v>
      </c>
      <c r="I5435" s="2">
        <v>473045.85</v>
      </c>
      <c r="J5435" s="2">
        <v>0</v>
      </c>
      <c r="K5435" s="2">
        <v>473045.85</v>
      </c>
      <c r="L5435" t="s">
        <v>116</v>
      </c>
      <c r="M5435" s="3" t="b">
        <f>trust_funds5[[#This Row],[Contributions Outstanding (USD)]]=0</f>
        <v>1</v>
      </c>
      <c r="N5435" s="3" t="str">
        <f t="shared" si="420"/>
        <v>Outstanding</v>
      </c>
      <c r="O5435" s="3" t="str">
        <f t="shared" si="421"/>
        <v>High Contribution &amp; Recent</v>
      </c>
      <c r="P5435" s="3" t="str">
        <f t="shared" si="422"/>
        <v>Other</v>
      </c>
      <c r="Q5435" s="3" t="str">
        <f t="shared" si="423"/>
        <v>Other</v>
      </c>
      <c r="R5435" s="3" t="str">
        <f t="shared" si="424"/>
        <v>Not LCLS</v>
      </c>
      <c r="S5435" s="3" t="str" cm="1">
        <f t="array" ref="S5435">_xlfn.IFS(G5435 &gt; 5000000, "Very High", G5435 &gt; 1000000, "High", G5435 &gt; 500000, "Medium", TRUE, "Low")</f>
        <v>Very High</v>
      </c>
      <c r="T5435" s="3" t="str" cm="1">
        <f t="array" ref="T5435">_xlfn.IFS(B5435 &gt;= 2005, "Post-2005", B5435 &gt;= 2000, "2000-2004", TRUE, "Pre-2000")</f>
        <v>Post-2005</v>
      </c>
    </row>
    <row r="5436" spans="1:20" x14ac:dyDescent="0.85">
      <c r="A5436" s="1">
        <v>41164</v>
      </c>
      <c r="B5436" t="s">
        <v>1796</v>
      </c>
      <c r="C5436" t="s">
        <v>7142</v>
      </c>
      <c r="D5436" t="s">
        <v>7143</v>
      </c>
      <c r="E5436" t="s">
        <v>119</v>
      </c>
      <c r="F5436" t="s">
        <v>120</v>
      </c>
      <c r="G5436" t="s">
        <v>121</v>
      </c>
      <c r="H5436">
        <v>2009</v>
      </c>
      <c r="I5436" s="2">
        <v>2373645</v>
      </c>
      <c r="J5436" s="2">
        <v>0</v>
      </c>
      <c r="K5436" s="2">
        <v>2373645</v>
      </c>
      <c r="L5436" t="s">
        <v>116</v>
      </c>
      <c r="M5436" s="3" t="b">
        <f>trust_funds5[[#This Row],[Contributions Outstanding (USD)]]=0</f>
        <v>1</v>
      </c>
      <c r="N5436" s="3" t="str">
        <f t="shared" si="420"/>
        <v>Outstanding</v>
      </c>
      <c r="O5436" s="3" t="str">
        <f t="shared" si="421"/>
        <v>High Contribution &amp; Recent</v>
      </c>
      <c r="P5436" s="3" t="str">
        <f t="shared" si="422"/>
        <v>Other</v>
      </c>
      <c r="Q5436" s="3" t="str">
        <f t="shared" si="423"/>
        <v>Other</v>
      </c>
      <c r="R5436" s="3" t="str">
        <f t="shared" si="424"/>
        <v>Not LCLS</v>
      </c>
      <c r="S5436" s="3" t="str" cm="1">
        <f t="array" ref="S5436">_xlfn.IFS(G5436 &gt; 5000000, "Very High", G5436 &gt; 1000000, "High", G5436 &gt; 500000, "Medium", TRUE, "Low")</f>
        <v>Very High</v>
      </c>
      <c r="T5436" s="3" t="str" cm="1">
        <f t="array" ref="T5436">_xlfn.IFS(B5436 &gt;= 2005, "Post-2005", B5436 &gt;= 2000, "2000-2004", TRUE, "Pre-2000")</f>
        <v>Post-2005</v>
      </c>
    </row>
    <row r="5437" spans="1:20" x14ac:dyDescent="0.85">
      <c r="A5437" s="1">
        <v>41164</v>
      </c>
      <c r="B5437" t="s">
        <v>90</v>
      </c>
      <c r="C5437" t="s">
        <v>7144</v>
      </c>
      <c r="D5437" t="s">
        <v>7145</v>
      </c>
      <c r="E5437" t="s">
        <v>119</v>
      </c>
      <c r="F5437" t="s">
        <v>120</v>
      </c>
      <c r="G5437" t="s">
        <v>121</v>
      </c>
      <c r="H5437">
        <v>2009</v>
      </c>
      <c r="I5437" s="2">
        <v>400000</v>
      </c>
      <c r="J5437" s="2">
        <v>0</v>
      </c>
      <c r="K5437" s="2">
        <v>400000</v>
      </c>
      <c r="L5437" t="s">
        <v>18</v>
      </c>
      <c r="M5437" s="3" t="b">
        <f>trust_funds5[[#This Row],[Contributions Outstanding (USD)]]=0</f>
        <v>1</v>
      </c>
      <c r="N5437" s="3" t="str">
        <f t="shared" si="420"/>
        <v>Outstanding</v>
      </c>
      <c r="O5437" s="3" t="str">
        <f t="shared" si="421"/>
        <v>High Contribution &amp; Recent</v>
      </c>
      <c r="P5437" s="3" t="str">
        <f t="shared" si="422"/>
        <v>Other</v>
      </c>
      <c r="Q5437" s="3" t="str">
        <f t="shared" si="423"/>
        <v>Other</v>
      </c>
      <c r="R5437" s="3" t="str">
        <f t="shared" si="424"/>
        <v>Not LCLS</v>
      </c>
      <c r="S5437" s="3" t="str" cm="1">
        <f t="array" ref="S5437">_xlfn.IFS(G5437 &gt; 5000000, "Very High", G5437 &gt; 1000000, "High", G5437 &gt; 500000, "Medium", TRUE, "Low")</f>
        <v>Very High</v>
      </c>
      <c r="T5437" s="3" t="str" cm="1">
        <f t="array" ref="T5437">_xlfn.IFS(B5437 &gt;= 2005, "Post-2005", B5437 &gt;= 2000, "2000-2004", TRUE, "Pre-2000")</f>
        <v>Post-2005</v>
      </c>
    </row>
    <row r="5438" spans="1:20" x14ac:dyDescent="0.85">
      <c r="A5438" s="1">
        <v>41164</v>
      </c>
      <c r="B5438" t="s">
        <v>6191</v>
      </c>
      <c r="C5438" t="s">
        <v>6715</v>
      </c>
      <c r="D5438" t="s">
        <v>6716</v>
      </c>
      <c r="E5438" t="s">
        <v>200</v>
      </c>
      <c r="F5438" t="s">
        <v>201</v>
      </c>
      <c r="G5438" t="s">
        <v>202</v>
      </c>
      <c r="H5438">
        <v>2009</v>
      </c>
      <c r="I5438" s="2">
        <v>1443454.06</v>
      </c>
      <c r="J5438" s="2">
        <v>0</v>
      </c>
      <c r="K5438" s="2">
        <v>1443454.06</v>
      </c>
      <c r="L5438" t="s">
        <v>116</v>
      </c>
      <c r="M5438" s="3" t="b">
        <f>trust_funds5[[#This Row],[Contributions Outstanding (USD)]]=0</f>
        <v>1</v>
      </c>
      <c r="N5438" s="3" t="str">
        <f t="shared" si="420"/>
        <v>Outstanding</v>
      </c>
      <c r="O5438" s="3" t="str">
        <f t="shared" si="421"/>
        <v>High Contribution &amp; Recent</v>
      </c>
      <c r="P5438" s="3" t="str">
        <f t="shared" si="422"/>
        <v>Other</v>
      </c>
      <c r="Q5438" s="3" t="str">
        <f t="shared" si="423"/>
        <v>Other</v>
      </c>
      <c r="R5438" s="3" t="str">
        <f t="shared" si="424"/>
        <v>Not LCLS</v>
      </c>
      <c r="S5438" s="3" t="str" cm="1">
        <f t="array" ref="S5438">_xlfn.IFS(G5438 &gt; 5000000, "Very High", G5438 &gt; 1000000, "High", G5438 &gt; 500000, "Medium", TRUE, "Low")</f>
        <v>Very High</v>
      </c>
      <c r="T5438" s="3" t="str" cm="1">
        <f t="array" ref="T5438">_xlfn.IFS(B5438 &gt;= 2005, "Post-2005", B5438 &gt;= 2000, "2000-2004", TRUE, "Pre-2000")</f>
        <v>Post-2005</v>
      </c>
    </row>
    <row r="5439" spans="1:20" x14ac:dyDescent="0.85">
      <c r="A5439" s="1">
        <v>41164</v>
      </c>
      <c r="B5439" t="s">
        <v>6191</v>
      </c>
      <c r="C5439" t="s">
        <v>6715</v>
      </c>
      <c r="D5439" t="s">
        <v>6716</v>
      </c>
      <c r="E5439" t="s">
        <v>204</v>
      </c>
      <c r="F5439" t="s">
        <v>205</v>
      </c>
      <c r="G5439" t="s">
        <v>206</v>
      </c>
      <c r="H5439">
        <v>2009</v>
      </c>
      <c r="I5439" s="2">
        <v>558339.5</v>
      </c>
      <c r="J5439" s="2">
        <v>0</v>
      </c>
      <c r="K5439" s="2">
        <v>558339.5</v>
      </c>
      <c r="L5439" t="s">
        <v>116</v>
      </c>
      <c r="M5439" s="3" t="b">
        <f>trust_funds5[[#This Row],[Contributions Outstanding (USD)]]=0</f>
        <v>1</v>
      </c>
      <c r="N5439" s="3" t="str">
        <f t="shared" si="420"/>
        <v>Outstanding</v>
      </c>
      <c r="O5439" s="3" t="str">
        <f t="shared" si="421"/>
        <v>High Contribution &amp; Recent</v>
      </c>
      <c r="P5439" s="3" t="str">
        <f t="shared" si="422"/>
        <v>Other</v>
      </c>
      <c r="Q5439" s="3" t="str">
        <f t="shared" si="423"/>
        <v>Other</v>
      </c>
      <c r="R5439" s="3" t="str">
        <f t="shared" si="424"/>
        <v>Not LCLS</v>
      </c>
      <c r="S5439" s="3" t="str" cm="1">
        <f t="array" ref="S5439">_xlfn.IFS(G5439 &gt; 5000000, "Very High", G5439 &gt; 1000000, "High", G5439 &gt; 500000, "Medium", TRUE, "Low")</f>
        <v>Very High</v>
      </c>
      <c r="T5439" s="3" t="str" cm="1">
        <f t="array" ref="T5439">_xlfn.IFS(B5439 &gt;= 2005, "Post-2005", B5439 &gt;= 2000, "2000-2004", TRUE, "Pre-2000")</f>
        <v>Post-2005</v>
      </c>
    </row>
    <row r="5440" spans="1:20" x14ac:dyDescent="0.85">
      <c r="A5440" s="1">
        <v>41164</v>
      </c>
      <c r="B5440" t="s">
        <v>6191</v>
      </c>
      <c r="C5440" t="s">
        <v>6715</v>
      </c>
      <c r="D5440" t="s">
        <v>6716</v>
      </c>
      <c r="E5440" t="s">
        <v>1333</v>
      </c>
      <c r="F5440" t="s">
        <v>1334</v>
      </c>
      <c r="G5440" t="s">
        <v>6849</v>
      </c>
      <c r="H5440">
        <v>2009</v>
      </c>
      <c r="I5440" s="2">
        <v>70080.03</v>
      </c>
      <c r="J5440" s="2">
        <v>0</v>
      </c>
      <c r="K5440" s="2">
        <v>70080.03</v>
      </c>
      <c r="L5440" t="s">
        <v>116</v>
      </c>
      <c r="M5440" s="3" t="b">
        <f>trust_funds5[[#This Row],[Contributions Outstanding (USD)]]=0</f>
        <v>1</v>
      </c>
      <c r="N5440" s="3" t="str">
        <f t="shared" si="420"/>
        <v>Outstanding</v>
      </c>
      <c r="O5440" s="3" t="str">
        <f t="shared" si="421"/>
        <v>High Contribution &amp; Recent</v>
      </c>
      <c r="P5440" s="3" t="str">
        <f t="shared" si="422"/>
        <v>Other</v>
      </c>
      <c r="Q5440" s="3" t="str">
        <f t="shared" si="423"/>
        <v>Other</v>
      </c>
      <c r="R5440" s="3" t="str">
        <f t="shared" si="424"/>
        <v>Not LCLS</v>
      </c>
      <c r="S5440" s="3" t="str" cm="1">
        <f t="array" ref="S5440">_xlfn.IFS(G5440 &gt; 5000000, "Very High", G5440 &gt; 1000000, "High", G5440 &gt; 500000, "Medium", TRUE, "Low")</f>
        <v>Very High</v>
      </c>
      <c r="T5440" s="3" t="str" cm="1">
        <f t="array" ref="T5440">_xlfn.IFS(B5440 &gt;= 2005, "Post-2005", B5440 &gt;= 2000, "2000-2004", TRUE, "Pre-2000")</f>
        <v>Post-2005</v>
      </c>
    </row>
    <row r="5441" spans="1:20" x14ac:dyDescent="0.85">
      <c r="A5441" s="1">
        <v>41164</v>
      </c>
      <c r="B5441" t="s">
        <v>5304</v>
      </c>
      <c r="C5441" t="s">
        <v>6210</v>
      </c>
      <c r="D5441" t="s">
        <v>6211</v>
      </c>
      <c r="E5441" t="s">
        <v>15</v>
      </c>
      <c r="F5441" t="s">
        <v>16</v>
      </c>
      <c r="G5441" t="s">
        <v>17</v>
      </c>
      <c r="H5441">
        <v>2009</v>
      </c>
      <c r="I5441" s="2">
        <v>930448.94</v>
      </c>
      <c r="J5441" s="2">
        <v>1321733.77</v>
      </c>
      <c r="K5441" s="2">
        <v>2252182.71</v>
      </c>
      <c r="L5441" t="s">
        <v>116</v>
      </c>
      <c r="M5441" s="3" t="b">
        <f>trust_funds5[[#This Row],[Contributions Outstanding (USD)]]=0</f>
        <v>0</v>
      </c>
      <c r="N5441" s="3" t="str">
        <f t="shared" si="420"/>
        <v>Outstanding</v>
      </c>
      <c r="O5441" s="3" t="str">
        <f t="shared" si="421"/>
        <v>High Contribution &amp; Recent</v>
      </c>
      <c r="P5441" s="3" t="str">
        <f t="shared" si="422"/>
        <v>Other</v>
      </c>
      <c r="Q5441" s="3" t="str">
        <f t="shared" si="423"/>
        <v>Other</v>
      </c>
      <c r="R5441" s="3" t="str">
        <f t="shared" si="424"/>
        <v>Not LCLS</v>
      </c>
      <c r="S5441" s="3" t="str" cm="1">
        <f t="array" ref="S5441">_xlfn.IFS(G5441 &gt; 5000000, "Very High", G5441 &gt; 1000000, "High", G5441 &gt; 500000, "Medium", TRUE, "Low")</f>
        <v>Very High</v>
      </c>
      <c r="T5441" s="3" t="str" cm="1">
        <f t="array" ref="T5441">_xlfn.IFS(B5441 &gt;= 2005, "Post-2005", B5441 &gt;= 2000, "2000-2004", TRUE, "Pre-2000")</f>
        <v>Post-2005</v>
      </c>
    </row>
    <row r="5442" spans="1:20" x14ac:dyDescent="0.85">
      <c r="A5442" s="1">
        <v>41164</v>
      </c>
      <c r="B5442" t="s">
        <v>4054</v>
      </c>
      <c r="C5442" t="s">
        <v>7146</v>
      </c>
      <c r="D5442" t="s">
        <v>7147</v>
      </c>
      <c r="E5442" t="s">
        <v>200</v>
      </c>
      <c r="F5442" t="s">
        <v>201</v>
      </c>
      <c r="G5442" t="s">
        <v>213</v>
      </c>
      <c r="H5442">
        <v>2009</v>
      </c>
      <c r="I5442" s="2">
        <v>599966.19999999995</v>
      </c>
      <c r="J5442" s="2">
        <v>0</v>
      </c>
      <c r="K5442" s="2">
        <v>599966.19999999995</v>
      </c>
      <c r="L5442" t="s">
        <v>18</v>
      </c>
      <c r="M5442" s="3" t="b">
        <f>trust_funds5[[#This Row],[Contributions Outstanding (USD)]]=0</f>
        <v>1</v>
      </c>
      <c r="N5442" s="3" t="str">
        <f t="shared" ref="N5442:N5505" si="425">IF(D5442 &gt; 0, "Outstanding", "No Outstanding")</f>
        <v>Outstanding</v>
      </c>
      <c r="O5442" s="3" t="str">
        <f t="shared" ref="O5442:O5505" si="426">IF(AND(C5442 &gt; 1000000, B5442 &gt; 2000), "High Contribution &amp; Recent", "Other")</f>
        <v>High Contribution &amp; Recent</v>
      </c>
      <c r="P5442" s="3" t="str">
        <f t="shared" ref="P5442:P5505" si="427">IF(AND(B5442 = 2000, E5442 = "Canada"), "Year 2000, Canada", "Other")</f>
        <v>Other</v>
      </c>
      <c r="Q5442" s="3" t="str">
        <f t="shared" ref="Q5442:Q5505" si="428">IF(OR(E5442 = "Canada", E5442 = "Sweden"), "Canada or Sweden", "Other")</f>
        <v>Other</v>
      </c>
      <c r="R5442" s="3" t="str">
        <f t="shared" ref="R5442:R5505" si="429">IF(NOT(F5442 = "LCLS"), "Not LCLS", "LCLS")</f>
        <v>Not LCLS</v>
      </c>
      <c r="S5442" s="3" t="str" cm="1">
        <f t="array" ref="S5442">_xlfn.IFS(G5442 &gt; 5000000, "Very High", G5442 &gt; 1000000, "High", G5442 &gt; 500000, "Medium", TRUE, "Low")</f>
        <v>Very High</v>
      </c>
      <c r="T5442" s="3" t="str" cm="1">
        <f t="array" ref="T5442">_xlfn.IFS(B5442 &gt;= 2005, "Post-2005", B5442 &gt;= 2000, "2000-2004", TRUE, "Pre-2000")</f>
        <v>Post-2005</v>
      </c>
    </row>
    <row r="5443" spans="1:20" x14ac:dyDescent="0.85">
      <c r="A5443" s="1">
        <v>41164</v>
      </c>
      <c r="B5443" t="s">
        <v>883</v>
      </c>
      <c r="C5443" t="s">
        <v>7148</v>
      </c>
      <c r="D5443" t="s">
        <v>7149</v>
      </c>
      <c r="E5443" t="s">
        <v>2863</v>
      </c>
      <c r="F5443" t="s">
        <v>2864</v>
      </c>
      <c r="G5443" t="s">
        <v>5561</v>
      </c>
      <c r="H5443">
        <v>2009</v>
      </c>
      <c r="I5443" s="2">
        <v>6464000</v>
      </c>
      <c r="J5443" s="2">
        <v>0</v>
      </c>
      <c r="K5443" s="2">
        <v>6464000</v>
      </c>
      <c r="L5443" t="s">
        <v>116</v>
      </c>
      <c r="M5443" s="3" t="b">
        <f>trust_funds5[[#This Row],[Contributions Outstanding (USD)]]=0</f>
        <v>1</v>
      </c>
      <c r="N5443" s="3" t="str">
        <f t="shared" si="425"/>
        <v>Outstanding</v>
      </c>
      <c r="O5443" s="3" t="str">
        <f t="shared" si="426"/>
        <v>High Contribution &amp; Recent</v>
      </c>
      <c r="P5443" s="3" t="str">
        <f t="shared" si="427"/>
        <v>Other</v>
      </c>
      <c r="Q5443" s="3" t="str">
        <f t="shared" si="428"/>
        <v>Other</v>
      </c>
      <c r="R5443" s="3" t="str">
        <f t="shared" si="429"/>
        <v>Not LCLS</v>
      </c>
      <c r="S5443" s="3" t="str" cm="1">
        <f t="array" ref="S5443">_xlfn.IFS(G5443 &gt; 5000000, "Very High", G5443 &gt; 1000000, "High", G5443 &gt; 500000, "Medium", TRUE, "Low")</f>
        <v>Very High</v>
      </c>
      <c r="T5443" s="3" t="str" cm="1">
        <f t="array" ref="T5443">_xlfn.IFS(B5443 &gt;= 2005, "Post-2005", B5443 &gt;= 2000, "2000-2004", TRUE, "Pre-2000")</f>
        <v>Post-2005</v>
      </c>
    </row>
    <row r="5444" spans="1:20" x14ac:dyDescent="0.85">
      <c r="A5444" s="1">
        <v>41164</v>
      </c>
      <c r="B5444" t="s">
        <v>883</v>
      </c>
      <c r="C5444" t="s">
        <v>7148</v>
      </c>
      <c r="D5444" t="s">
        <v>7149</v>
      </c>
      <c r="E5444" t="s">
        <v>42</v>
      </c>
      <c r="F5444" t="s">
        <v>43</v>
      </c>
      <c r="G5444" t="s">
        <v>44</v>
      </c>
      <c r="H5444">
        <v>2009</v>
      </c>
      <c r="I5444" s="2">
        <v>2730630.49</v>
      </c>
      <c r="J5444" s="2">
        <v>0</v>
      </c>
      <c r="K5444" s="2">
        <v>2730630.49</v>
      </c>
      <c r="L5444" t="s">
        <v>116</v>
      </c>
      <c r="M5444" s="3" t="b">
        <f>trust_funds5[[#This Row],[Contributions Outstanding (USD)]]=0</f>
        <v>1</v>
      </c>
      <c r="N5444" s="3" t="str">
        <f t="shared" si="425"/>
        <v>Outstanding</v>
      </c>
      <c r="O5444" s="3" t="str">
        <f t="shared" si="426"/>
        <v>High Contribution &amp; Recent</v>
      </c>
      <c r="P5444" s="3" t="str">
        <f t="shared" si="427"/>
        <v>Other</v>
      </c>
      <c r="Q5444" s="3" t="str">
        <f t="shared" si="428"/>
        <v>Other</v>
      </c>
      <c r="R5444" s="3" t="str">
        <f t="shared" si="429"/>
        <v>Not LCLS</v>
      </c>
      <c r="S5444" s="3" t="str" cm="1">
        <f t="array" ref="S5444">_xlfn.IFS(G5444 &gt; 5000000, "Very High", G5444 &gt; 1000000, "High", G5444 &gt; 500000, "Medium", TRUE, "Low")</f>
        <v>Very High</v>
      </c>
      <c r="T5444" s="3" t="str" cm="1">
        <f t="array" ref="T5444">_xlfn.IFS(B5444 &gt;= 2005, "Post-2005", B5444 &gt;= 2000, "2000-2004", TRUE, "Pre-2000")</f>
        <v>Post-2005</v>
      </c>
    </row>
    <row r="5445" spans="1:20" x14ac:dyDescent="0.85">
      <c r="A5445" s="1">
        <v>41164</v>
      </c>
      <c r="B5445" t="s">
        <v>5332</v>
      </c>
      <c r="C5445" t="s">
        <v>5333</v>
      </c>
      <c r="D5445" t="s">
        <v>5334</v>
      </c>
      <c r="E5445" t="s">
        <v>2863</v>
      </c>
      <c r="F5445" t="s">
        <v>2864</v>
      </c>
      <c r="G5445" t="s">
        <v>3051</v>
      </c>
      <c r="H5445">
        <v>2009</v>
      </c>
      <c r="I5445" s="2">
        <v>1560000</v>
      </c>
      <c r="J5445" s="2">
        <v>0</v>
      </c>
      <c r="K5445" s="2">
        <v>1560000</v>
      </c>
      <c r="L5445" t="s">
        <v>116</v>
      </c>
      <c r="M5445" s="3" t="b">
        <f>trust_funds5[[#This Row],[Contributions Outstanding (USD)]]=0</f>
        <v>1</v>
      </c>
      <c r="N5445" s="3" t="str">
        <f t="shared" si="425"/>
        <v>Outstanding</v>
      </c>
      <c r="O5445" s="3" t="str">
        <f t="shared" si="426"/>
        <v>High Contribution &amp; Recent</v>
      </c>
      <c r="P5445" s="3" t="str">
        <f t="shared" si="427"/>
        <v>Other</v>
      </c>
      <c r="Q5445" s="3" t="str">
        <f t="shared" si="428"/>
        <v>Other</v>
      </c>
      <c r="R5445" s="3" t="str">
        <f t="shared" si="429"/>
        <v>Not LCLS</v>
      </c>
      <c r="S5445" s="3" t="str" cm="1">
        <f t="array" ref="S5445">_xlfn.IFS(G5445 &gt; 5000000, "Very High", G5445 &gt; 1000000, "High", G5445 &gt; 500000, "Medium", TRUE, "Low")</f>
        <v>Very High</v>
      </c>
      <c r="T5445" s="3" t="str" cm="1">
        <f t="array" ref="T5445">_xlfn.IFS(B5445 &gt;= 2005, "Post-2005", B5445 &gt;= 2000, "2000-2004", TRUE, "Pre-2000")</f>
        <v>Post-2005</v>
      </c>
    </row>
    <row r="5446" spans="1:20" x14ac:dyDescent="0.85">
      <c r="A5446" s="1">
        <v>41164</v>
      </c>
      <c r="B5446" t="s">
        <v>883</v>
      </c>
      <c r="C5446" t="s">
        <v>7150</v>
      </c>
      <c r="D5446" t="s">
        <v>7151</v>
      </c>
      <c r="E5446" t="s">
        <v>2863</v>
      </c>
      <c r="F5446" t="s">
        <v>2864</v>
      </c>
      <c r="G5446" t="s">
        <v>5933</v>
      </c>
      <c r="H5446">
        <v>2009</v>
      </c>
      <c r="I5446" s="2">
        <v>48835619.310000002</v>
      </c>
      <c r="J5446" s="2">
        <v>0</v>
      </c>
      <c r="K5446" s="2">
        <v>48835619.310000002</v>
      </c>
      <c r="L5446" t="s">
        <v>116</v>
      </c>
      <c r="M5446" s="3" t="b">
        <f>trust_funds5[[#This Row],[Contributions Outstanding (USD)]]=0</f>
        <v>1</v>
      </c>
      <c r="N5446" s="3" t="str">
        <f t="shared" si="425"/>
        <v>Outstanding</v>
      </c>
      <c r="O5446" s="3" t="str">
        <f t="shared" si="426"/>
        <v>High Contribution &amp; Recent</v>
      </c>
      <c r="P5446" s="3" t="str">
        <f t="shared" si="427"/>
        <v>Other</v>
      </c>
      <c r="Q5446" s="3" t="str">
        <f t="shared" si="428"/>
        <v>Other</v>
      </c>
      <c r="R5446" s="3" t="str">
        <f t="shared" si="429"/>
        <v>Not LCLS</v>
      </c>
      <c r="S5446" s="3" t="str" cm="1">
        <f t="array" ref="S5446">_xlfn.IFS(G5446 &gt; 5000000, "Very High", G5446 &gt; 1000000, "High", G5446 &gt; 500000, "Medium", TRUE, "Low")</f>
        <v>Very High</v>
      </c>
      <c r="T5446" s="3" t="str" cm="1">
        <f t="array" ref="T5446">_xlfn.IFS(B5446 &gt;= 2005, "Post-2005", B5446 &gt;= 2000, "2000-2004", TRUE, "Pre-2000")</f>
        <v>Post-2005</v>
      </c>
    </row>
    <row r="5447" spans="1:20" x14ac:dyDescent="0.85">
      <c r="A5447" s="1">
        <v>41164</v>
      </c>
      <c r="B5447" t="s">
        <v>883</v>
      </c>
      <c r="C5447" t="s">
        <v>7150</v>
      </c>
      <c r="D5447" t="s">
        <v>7151</v>
      </c>
      <c r="E5447" t="s">
        <v>2863</v>
      </c>
      <c r="F5447" t="s">
        <v>2864</v>
      </c>
      <c r="G5447" t="s">
        <v>3051</v>
      </c>
      <c r="H5447">
        <v>2009</v>
      </c>
      <c r="I5447" s="2">
        <v>87716733.430000007</v>
      </c>
      <c r="J5447" s="2">
        <v>0</v>
      </c>
      <c r="K5447" s="2">
        <v>87716733.430000007</v>
      </c>
      <c r="L5447" t="s">
        <v>116</v>
      </c>
      <c r="M5447" s="3" t="b">
        <f>trust_funds5[[#This Row],[Contributions Outstanding (USD)]]=0</f>
        <v>1</v>
      </c>
      <c r="N5447" s="3" t="str">
        <f t="shared" si="425"/>
        <v>Outstanding</v>
      </c>
      <c r="O5447" s="3" t="str">
        <f t="shared" si="426"/>
        <v>High Contribution &amp; Recent</v>
      </c>
      <c r="P5447" s="3" t="str">
        <f t="shared" si="427"/>
        <v>Other</v>
      </c>
      <c r="Q5447" s="3" t="str">
        <f t="shared" si="428"/>
        <v>Other</v>
      </c>
      <c r="R5447" s="3" t="str">
        <f t="shared" si="429"/>
        <v>Not LCLS</v>
      </c>
      <c r="S5447" s="3" t="str" cm="1">
        <f t="array" ref="S5447">_xlfn.IFS(G5447 &gt; 5000000, "Very High", G5447 &gt; 1000000, "High", G5447 &gt; 500000, "Medium", TRUE, "Low")</f>
        <v>Very High</v>
      </c>
      <c r="T5447" s="3" t="str" cm="1">
        <f t="array" ref="T5447">_xlfn.IFS(B5447 &gt;= 2005, "Post-2005", B5447 &gt;= 2000, "2000-2004", TRUE, "Pre-2000")</f>
        <v>Post-2005</v>
      </c>
    </row>
    <row r="5448" spans="1:20" x14ac:dyDescent="0.85">
      <c r="A5448" s="1">
        <v>41164</v>
      </c>
      <c r="B5448" t="s">
        <v>883</v>
      </c>
      <c r="C5448" t="s">
        <v>7152</v>
      </c>
      <c r="D5448" t="s">
        <v>7153</v>
      </c>
      <c r="E5448" t="s">
        <v>2863</v>
      </c>
      <c r="F5448" t="s">
        <v>2864</v>
      </c>
      <c r="G5448" t="s">
        <v>3051</v>
      </c>
      <c r="H5448">
        <v>2009</v>
      </c>
      <c r="I5448" s="2">
        <v>67663354.239999995</v>
      </c>
      <c r="J5448" s="2">
        <v>0</v>
      </c>
      <c r="K5448" s="2">
        <v>67663354.239999995</v>
      </c>
      <c r="L5448" t="s">
        <v>116</v>
      </c>
      <c r="M5448" s="3" t="b">
        <f>trust_funds5[[#This Row],[Contributions Outstanding (USD)]]=0</f>
        <v>1</v>
      </c>
      <c r="N5448" s="3" t="str">
        <f t="shared" si="425"/>
        <v>Outstanding</v>
      </c>
      <c r="O5448" s="3" t="str">
        <f t="shared" si="426"/>
        <v>High Contribution &amp; Recent</v>
      </c>
      <c r="P5448" s="3" t="str">
        <f t="shared" si="427"/>
        <v>Other</v>
      </c>
      <c r="Q5448" s="3" t="str">
        <f t="shared" si="428"/>
        <v>Other</v>
      </c>
      <c r="R5448" s="3" t="str">
        <f t="shared" si="429"/>
        <v>Not LCLS</v>
      </c>
      <c r="S5448" s="3" t="str" cm="1">
        <f t="array" ref="S5448">_xlfn.IFS(G5448 &gt; 5000000, "Very High", G5448 &gt; 1000000, "High", G5448 &gt; 500000, "Medium", TRUE, "Low")</f>
        <v>Very High</v>
      </c>
      <c r="T5448" s="3" t="str" cm="1">
        <f t="array" ref="T5448">_xlfn.IFS(B5448 &gt;= 2005, "Post-2005", B5448 &gt;= 2000, "2000-2004", TRUE, "Pre-2000")</f>
        <v>Post-2005</v>
      </c>
    </row>
    <row r="5449" spans="1:20" x14ac:dyDescent="0.85">
      <c r="A5449" s="1">
        <v>41164</v>
      </c>
      <c r="B5449" t="s">
        <v>5762</v>
      </c>
      <c r="C5449" t="s">
        <v>6219</v>
      </c>
      <c r="D5449" t="s">
        <v>6220</v>
      </c>
      <c r="E5449" t="s">
        <v>85</v>
      </c>
      <c r="F5449" t="s">
        <v>86</v>
      </c>
      <c r="G5449" t="s">
        <v>87</v>
      </c>
      <c r="H5449">
        <v>2009</v>
      </c>
      <c r="I5449" s="2">
        <v>16960000</v>
      </c>
      <c r="J5449" s="2">
        <v>0</v>
      </c>
      <c r="K5449" s="2">
        <v>16960000</v>
      </c>
      <c r="L5449" t="s">
        <v>116</v>
      </c>
      <c r="M5449" s="3" t="b">
        <f>trust_funds5[[#This Row],[Contributions Outstanding (USD)]]=0</f>
        <v>1</v>
      </c>
      <c r="N5449" s="3" t="str">
        <f t="shared" si="425"/>
        <v>Outstanding</v>
      </c>
      <c r="O5449" s="3" t="str">
        <f t="shared" si="426"/>
        <v>High Contribution &amp; Recent</v>
      </c>
      <c r="P5449" s="3" t="str">
        <f t="shared" si="427"/>
        <v>Other</v>
      </c>
      <c r="Q5449" s="3" t="str">
        <f t="shared" si="428"/>
        <v>Other</v>
      </c>
      <c r="R5449" s="3" t="str">
        <f t="shared" si="429"/>
        <v>Not LCLS</v>
      </c>
      <c r="S5449" s="3" t="str" cm="1">
        <f t="array" ref="S5449">_xlfn.IFS(G5449 &gt; 5000000, "Very High", G5449 &gt; 1000000, "High", G5449 &gt; 500000, "Medium", TRUE, "Low")</f>
        <v>Very High</v>
      </c>
      <c r="T5449" s="3" t="str" cm="1">
        <f t="array" ref="T5449">_xlfn.IFS(B5449 &gt;= 2005, "Post-2005", B5449 &gt;= 2000, "2000-2004", TRUE, "Pre-2000")</f>
        <v>Post-2005</v>
      </c>
    </row>
    <row r="5450" spans="1:20" x14ac:dyDescent="0.85">
      <c r="A5450" s="1">
        <v>41164</v>
      </c>
      <c r="B5450" t="s">
        <v>2142</v>
      </c>
      <c r="C5450" t="s">
        <v>7154</v>
      </c>
      <c r="D5450" t="s">
        <v>6222</v>
      </c>
      <c r="E5450" t="s">
        <v>85</v>
      </c>
      <c r="F5450" t="s">
        <v>86</v>
      </c>
      <c r="G5450" t="s">
        <v>87</v>
      </c>
      <c r="H5450">
        <v>2009</v>
      </c>
      <c r="I5450" s="2">
        <v>12479540.869999999</v>
      </c>
      <c r="J5450" s="2">
        <v>1265920.8899999999</v>
      </c>
      <c r="K5450" s="2">
        <v>13745461.76</v>
      </c>
      <c r="L5450" t="s">
        <v>116</v>
      </c>
      <c r="M5450" s="3" t="b">
        <f>trust_funds5[[#This Row],[Contributions Outstanding (USD)]]=0</f>
        <v>0</v>
      </c>
      <c r="N5450" s="3" t="str">
        <f t="shared" si="425"/>
        <v>Outstanding</v>
      </c>
      <c r="O5450" s="3" t="str">
        <f t="shared" si="426"/>
        <v>High Contribution &amp; Recent</v>
      </c>
      <c r="P5450" s="3" t="str">
        <f t="shared" si="427"/>
        <v>Other</v>
      </c>
      <c r="Q5450" s="3" t="str">
        <f t="shared" si="428"/>
        <v>Other</v>
      </c>
      <c r="R5450" s="3" t="str">
        <f t="shared" si="429"/>
        <v>Not LCLS</v>
      </c>
      <c r="S5450" s="3" t="str" cm="1">
        <f t="array" ref="S5450">_xlfn.IFS(G5450 &gt; 5000000, "Very High", G5450 &gt; 1000000, "High", G5450 &gt; 500000, "Medium", TRUE, "Low")</f>
        <v>Very High</v>
      </c>
      <c r="T5450" s="3" t="str" cm="1">
        <f t="array" ref="T5450">_xlfn.IFS(B5450 &gt;= 2005, "Post-2005", B5450 &gt;= 2000, "2000-2004", TRUE, "Pre-2000")</f>
        <v>Post-2005</v>
      </c>
    </row>
    <row r="5451" spans="1:20" x14ac:dyDescent="0.85">
      <c r="A5451" s="1">
        <v>41164</v>
      </c>
      <c r="B5451" t="s">
        <v>90</v>
      </c>
      <c r="C5451" t="s">
        <v>5748</v>
      </c>
      <c r="D5451" t="s">
        <v>5749</v>
      </c>
      <c r="E5451" t="s">
        <v>288</v>
      </c>
      <c r="F5451" t="s">
        <v>289</v>
      </c>
      <c r="G5451" t="s">
        <v>1737</v>
      </c>
      <c r="H5451">
        <v>2009</v>
      </c>
      <c r="I5451" s="2">
        <v>327763</v>
      </c>
      <c r="J5451" s="2">
        <v>0</v>
      </c>
      <c r="K5451" s="2">
        <v>327763</v>
      </c>
      <c r="L5451" t="s">
        <v>116</v>
      </c>
      <c r="M5451" s="3" t="b">
        <f>trust_funds5[[#This Row],[Contributions Outstanding (USD)]]=0</f>
        <v>1</v>
      </c>
      <c r="N5451" s="3" t="str">
        <f t="shared" si="425"/>
        <v>Outstanding</v>
      </c>
      <c r="O5451" s="3" t="str">
        <f t="shared" si="426"/>
        <v>High Contribution &amp; Recent</v>
      </c>
      <c r="P5451" s="3" t="str">
        <f t="shared" si="427"/>
        <v>Other</v>
      </c>
      <c r="Q5451" s="3" t="str">
        <f t="shared" si="428"/>
        <v>Other</v>
      </c>
      <c r="R5451" s="3" t="str">
        <f t="shared" si="429"/>
        <v>Not LCLS</v>
      </c>
      <c r="S5451" s="3" t="str" cm="1">
        <f t="array" ref="S5451">_xlfn.IFS(G5451 &gt; 5000000, "Very High", G5451 &gt; 1000000, "High", G5451 &gt; 500000, "Medium", TRUE, "Low")</f>
        <v>Very High</v>
      </c>
      <c r="T5451" s="3" t="str" cm="1">
        <f t="array" ref="T5451">_xlfn.IFS(B5451 &gt;= 2005, "Post-2005", B5451 &gt;= 2000, "2000-2004", TRUE, "Pre-2000")</f>
        <v>Post-2005</v>
      </c>
    </row>
    <row r="5452" spans="1:20" x14ac:dyDescent="0.85">
      <c r="A5452" s="1">
        <v>41164</v>
      </c>
      <c r="B5452" t="s">
        <v>600</v>
      </c>
      <c r="C5452" t="s">
        <v>7155</v>
      </c>
      <c r="D5452" t="s">
        <v>7156</v>
      </c>
      <c r="E5452" t="s">
        <v>607</v>
      </c>
      <c r="F5452" t="s">
        <v>608</v>
      </c>
      <c r="G5452" t="s">
        <v>608</v>
      </c>
      <c r="H5452">
        <v>2009</v>
      </c>
      <c r="I5452" s="2">
        <v>14999980</v>
      </c>
      <c r="J5452" s="2">
        <v>20</v>
      </c>
      <c r="K5452" s="2">
        <v>15000000</v>
      </c>
      <c r="L5452" t="s">
        <v>116</v>
      </c>
      <c r="M5452" s="3" t="b">
        <f>trust_funds5[[#This Row],[Contributions Outstanding (USD)]]=0</f>
        <v>0</v>
      </c>
      <c r="N5452" s="3" t="str">
        <f t="shared" si="425"/>
        <v>Outstanding</v>
      </c>
      <c r="O5452" s="3" t="str">
        <f t="shared" si="426"/>
        <v>High Contribution &amp; Recent</v>
      </c>
      <c r="P5452" s="3" t="str">
        <f t="shared" si="427"/>
        <v>Other</v>
      </c>
      <c r="Q5452" s="3" t="str">
        <f t="shared" si="428"/>
        <v>Other</v>
      </c>
      <c r="R5452" s="3" t="str">
        <f t="shared" si="429"/>
        <v>Not LCLS</v>
      </c>
      <c r="S5452" s="3" t="str" cm="1">
        <f t="array" ref="S5452">_xlfn.IFS(G5452 &gt; 5000000, "Very High", G5452 &gt; 1000000, "High", G5452 &gt; 500000, "Medium", TRUE, "Low")</f>
        <v>Very High</v>
      </c>
      <c r="T5452" s="3" t="str" cm="1">
        <f t="array" ref="T5452">_xlfn.IFS(B5452 &gt;= 2005, "Post-2005", B5452 &gt;= 2000, "2000-2004", TRUE, "Pre-2000")</f>
        <v>Post-2005</v>
      </c>
    </row>
    <row r="5453" spans="1:20" x14ac:dyDescent="0.85">
      <c r="A5453" s="1">
        <v>41164</v>
      </c>
      <c r="B5453" t="s">
        <v>5722</v>
      </c>
      <c r="C5453" t="s">
        <v>7157</v>
      </c>
      <c r="D5453" t="s">
        <v>7158</v>
      </c>
      <c r="E5453" t="s">
        <v>85</v>
      </c>
      <c r="F5453" t="s">
        <v>86</v>
      </c>
      <c r="G5453" t="s">
        <v>87</v>
      </c>
      <c r="H5453">
        <v>2009</v>
      </c>
      <c r="I5453" s="2">
        <v>2813612.26</v>
      </c>
      <c r="J5453" s="2">
        <v>10334048.1</v>
      </c>
      <c r="K5453" s="2">
        <v>13147660.359999999</v>
      </c>
      <c r="L5453" t="s">
        <v>116</v>
      </c>
      <c r="M5453" s="3" t="b">
        <f>trust_funds5[[#This Row],[Contributions Outstanding (USD)]]=0</f>
        <v>0</v>
      </c>
      <c r="N5453" s="3" t="str">
        <f t="shared" si="425"/>
        <v>Outstanding</v>
      </c>
      <c r="O5453" s="3" t="str">
        <f t="shared" si="426"/>
        <v>High Contribution &amp; Recent</v>
      </c>
      <c r="P5453" s="3" t="str">
        <f t="shared" si="427"/>
        <v>Other</v>
      </c>
      <c r="Q5453" s="3" t="str">
        <f t="shared" si="428"/>
        <v>Other</v>
      </c>
      <c r="R5453" s="3" t="str">
        <f t="shared" si="429"/>
        <v>Not LCLS</v>
      </c>
      <c r="S5453" s="3" t="str" cm="1">
        <f t="array" ref="S5453">_xlfn.IFS(G5453 &gt; 5000000, "Very High", G5453 &gt; 1000000, "High", G5453 &gt; 500000, "Medium", TRUE, "Low")</f>
        <v>Very High</v>
      </c>
      <c r="T5453" s="3" t="str" cm="1">
        <f t="array" ref="T5453">_xlfn.IFS(B5453 &gt;= 2005, "Post-2005", B5453 &gt;= 2000, "2000-2004", TRUE, "Pre-2000")</f>
        <v>Post-2005</v>
      </c>
    </row>
    <row r="5454" spans="1:20" x14ac:dyDescent="0.85">
      <c r="A5454" s="1">
        <v>41164</v>
      </c>
      <c r="B5454" t="s">
        <v>5722</v>
      </c>
      <c r="C5454" t="s">
        <v>7159</v>
      </c>
      <c r="D5454" t="s">
        <v>7160</v>
      </c>
      <c r="E5454" t="s">
        <v>85</v>
      </c>
      <c r="F5454" t="s">
        <v>86</v>
      </c>
      <c r="G5454" t="s">
        <v>87</v>
      </c>
      <c r="H5454">
        <v>2009</v>
      </c>
      <c r="I5454" s="2">
        <v>7153792.2300000004</v>
      </c>
      <c r="J5454" s="2">
        <v>6458780.0700000003</v>
      </c>
      <c r="K5454" s="2">
        <v>13612572.300000001</v>
      </c>
      <c r="L5454" t="s">
        <v>116</v>
      </c>
      <c r="M5454" s="3" t="b">
        <f>trust_funds5[[#This Row],[Contributions Outstanding (USD)]]=0</f>
        <v>0</v>
      </c>
      <c r="N5454" s="3" t="str">
        <f t="shared" si="425"/>
        <v>Outstanding</v>
      </c>
      <c r="O5454" s="3" t="str">
        <f t="shared" si="426"/>
        <v>High Contribution &amp; Recent</v>
      </c>
      <c r="P5454" s="3" t="str">
        <f t="shared" si="427"/>
        <v>Other</v>
      </c>
      <c r="Q5454" s="3" t="str">
        <f t="shared" si="428"/>
        <v>Other</v>
      </c>
      <c r="R5454" s="3" t="str">
        <f t="shared" si="429"/>
        <v>Not LCLS</v>
      </c>
      <c r="S5454" s="3" t="str" cm="1">
        <f t="array" ref="S5454">_xlfn.IFS(G5454 &gt; 5000000, "Very High", G5454 &gt; 1000000, "High", G5454 &gt; 500000, "Medium", TRUE, "Low")</f>
        <v>Very High</v>
      </c>
      <c r="T5454" s="3" t="str" cm="1">
        <f t="array" ref="T5454">_xlfn.IFS(B5454 &gt;= 2005, "Post-2005", B5454 &gt;= 2000, "2000-2004", TRUE, "Pre-2000")</f>
        <v>Post-2005</v>
      </c>
    </row>
    <row r="5455" spans="1:20" x14ac:dyDescent="0.85">
      <c r="A5455" s="1">
        <v>41164</v>
      </c>
      <c r="B5455" t="s">
        <v>5722</v>
      </c>
      <c r="C5455" t="s">
        <v>7161</v>
      </c>
      <c r="D5455" t="s">
        <v>7162</v>
      </c>
      <c r="E5455" t="s">
        <v>85</v>
      </c>
      <c r="F5455" t="s">
        <v>86</v>
      </c>
      <c r="G5455" t="s">
        <v>87</v>
      </c>
      <c r="H5455">
        <v>2009</v>
      </c>
      <c r="I5455" s="2">
        <v>10963798.07</v>
      </c>
      <c r="J5455" s="2">
        <v>0</v>
      </c>
      <c r="K5455" s="2">
        <v>10963798.07</v>
      </c>
      <c r="L5455" t="s">
        <v>116</v>
      </c>
      <c r="M5455" s="3" t="b">
        <f>trust_funds5[[#This Row],[Contributions Outstanding (USD)]]=0</f>
        <v>1</v>
      </c>
      <c r="N5455" s="3" t="str">
        <f t="shared" si="425"/>
        <v>Outstanding</v>
      </c>
      <c r="O5455" s="3" t="str">
        <f t="shared" si="426"/>
        <v>High Contribution &amp; Recent</v>
      </c>
      <c r="P5455" s="3" t="str">
        <f t="shared" si="427"/>
        <v>Other</v>
      </c>
      <c r="Q5455" s="3" t="str">
        <f t="shared" si="428"/>
        <v>Other</v>
      </c>
      <c r="R5455" s="3" t="str">
        <f t="shared" si="429"/>
        <v>Not LCLS</v>
      </c>
      <c r="S5455" s="3" t="str" cm="1">
        <f t="array" ref="S5455">_xlfn.IFS(G5455 &gt; 5000000, "Very High", G5455 &gt; 1000000, "High", G5455 &gt; 500000, "Medium", TRUE, "Low")</f>
        <v>Very High</v>
      </c>
      <c r="T5455" s="3" t="str" cm="1">
        <f t="array" ref="T5455">_xlfn.IFS(B5455 &gt;= 2005, "Post-2005", B5455 &gt;= 2000, "2000-2004", TRUE, "Pre-2000")</f>
        <v>Post-2005</v>
      </c>
    </row>
    <row r="5456" spans="1:20" x14ac:dyDescent="0.85">
      <c r="A5456" s="1">
        <v>41164</v>
      </c>
      <c r="B5456" t="s">
        <v>700</v>
      </c>
      <c r="C5456" t="s">
        <v>7163</v>
      </c>
      <c r="D5456" t="s">
        <v>7164</v>
      </c>
      <c r="E5456" t="s">
        <v>264</v>
      </c>
      <c r="F5456" t="s">
        <v>265</v>
      </c>
      <c r="G5456" t="s">
        <v>1613</v>
      </c>
      <c r="H5456">
        <v>2009</v>
      </c>
      <c r="I5456" s="2">
        <v>6515500</v>
      </c>
      <c r="J5456" s="2">
        <v>0</v>
      </c>
      <c r="K5456" s="2">
        <v>6515500</v>
      </c>
      <c r="L5456" t="s">
        <v>18</v>
      </c>
      <c r="M5456" s="3" t="b">
        <f>trust_funds5[[#This Row],[Contributions Outstanding (USD)]]=0</f>
        <v>1</v>
      </c>
      <c r="N5456" s="3" t="str">
        <f t="shared" si="425"/>
        <v>Outstanding</v>
      </c>
      <c r="O5456" s="3" t="str">
        <f t="shared" si="426"/>
        <v>High Contribution &amp; Recent</v>
      </c>
      <c r="P5456" s="3" t="str">
        <f t="shared" si="427"/>
        <v>Other</v>
      </c>
      <c r="Q5456" s="3" t="str">
        <f t="shared" si="428"/>
        <v>Other</v>
      </c>
      <c r="R5456" s="3" t="str">
        <f t="shared" si="429"/>
        <v>Not LCLS</v>
      </c>
      <c r="S5456" s="3" t="str" cm="1">
        <f t="array" ref="S5456">_xlfn.IFS(G5456 &gt; 5000000, "Very High", G5456 &gt; 1000000, "High", G5456 &gt; 500000, "Medium", TRUE, "Low")</f>
        <v>Very High</v>
      </c>
      <c r="T5456" s="3" t="str" cm="1">
        <f t="array" ref="T5456">_xlfn.IFS(B5456 &gt;= 2005, "Post-2005", B5456 &gt;= 2000, "2000-2004", TRUE, "Pre-2000")</f>
        <v>Post-2005</v>
      </c>
    </row>
    <row r="5457" spans="1:20" x14ac:dyDescent="0.85">
      <c r="A5457" s="1">
        <v>41164</v>
      </c>
      <c r="B5457" t="s">
        <v>90</v>
      </c>
      <c r="C5457" t="s">
        <v>631</v>
      </c>
      <c r="D5457" t="s">
        <v>632</v>
      </c>
      <c r="E5457" t="s">
        <v>223</v>
      </c>
      <c r="F5457" t="s">
        <v>224</v>
      </c>
      <c r="G5457" t="s">
        <v>225</v>
      </c>
      <c r="H5457">
        <v>2009</v>
      </c>
      <c r="I5457" s="2">
        <v>2621566.44</v>
      </c>
      <c r="J5457" s="2">
        <v>0</v>
      </c>
      <c r="K5457" s="2">
        <v>2621566.44</v>
      </c>
      <c r="L5457" t="s">
        <v>116</v>
      </c>
      <c r="M5457" s="3" t="b">
        <f>trust_funds5[[#This Row],[Contributions Outstanding (USD)]]=0</f>
        <v>1</v>
      </c>
      <c r="N5457" s="3" t="str">
        <f t="shared" si="425"/>
        <v>Outstanding</v>
      </c>
      <c r="O5457" s="3" t="str">
        <f t="shared" si="426"/>
        <v>High Contribution &amp; Recent</v>
      </c>
      <c r="P5457" s="3" t="str">
        <f t="shared" si="427"/>
        <v>Other</v>
      </c>
      <c r="Q5457" s="3" t="str">
        <f t="shared" si="428"/>
        <v>Other</v>
      </c>
      <c r="R5457" s="3" t="str">
        <f t="shared" si="429"/>
        <v>Not LCLS</v>
      </c>
      <c r="S5457" s="3" t="str" cm="1">
        <f t="array" ref="S5457">_xlfn.IFS(G5457 &gt; 5000000, "Very High", G5457 &gt; 1000000, "High", G5457 &gt; 500000, "Medium", TRUE, "Low")</f>
        <v>Very High</v>
      </c>
      <c r="T5457" s="3" t="str" cm="1">
        <f t="array" ref="T5457">_xlfn.IFS(B5457 &gt;= 2005, "Post-2005", B5457 &gt;= 2000, "2000-2004", TRUE, "Pre-2000")</f>
        <v>Post-2005</v>
      </c>
    </row>
    <row r="5458" spans="1:20" x14ac:dyDescent="0.85">
      <c r="A5458" s="1">
        <v>41164</v>
      </c>
      <c r="B5458" t="s">
        <v>5722</v>
      </c>
      <c r="C5458" t="s">
        <v>7165</v>
      </c>
      <c r="D5458" t="s">
        <v>7166</v>
      </c>
      <c r="E5458" t="s">
        <v>119</v>
      </c>
      <c r="F5458" t="s">
        <v>120</v>
      </c>
      <c r="G5458" t="s">
        <v>121</v>
      </c>
      <c r="H5458">
        <v>2009</v>
      </c>
      <c r="I5458" s="2">
        <v>1674000</v>
      </c>
      <c r="J5458" s="2">
        <v>5126000</v>
      </c>
      <c r="K5458" s="2">
        <v>6800000</v>
      </c>
      <c r="L5458" t="s">
        <v>116</v>
      </c>
      <c r="M5458" s="3" t="b">
        <f>trust_funds5[[#This Row],[Contributions Outstanding (USD)]]=0</f>
        <v>0</v>
      </c>
      <c r="N5458" s="3" t="str">
        <f t="shared" si="425"/>
        <v>Outstanding</v>
      </c>
      <c r="O5458" s="3" t="str">
        <f t="shared" si="426"/>
        <v>High Contribution &amp; Recent</v>
      </c>
      <c r="P5458" s="3" t="str">
        <f t="shared" si="427"/>
        <v>Other</v>
      </c>
      <c r="Q5458" s="3" t="str">
        <f t="shared" si="428"/>
        <v>Other</v>
      </c>
      <c r="R5458" s="3" t="str">
        <f t="shared" si="429"/>
        <v>Not LCLS</v>
      </c>
      <c r="S5458" s="3" t="str" cm="1">
        <f t="array" ref="S5458">_xlfn.IFS(G5458 &gt; 5000000, "Very High", G5458 &gt; 1000000, "High", G5458 &gt; 500000, "Medium", TRUE, "Low")</f>
        <v>Very High</v>
      </c>
      <c r="T5458" s="3" t="str" cm="1">
        <f t="array" ref="T5458">_xlfn.IFS(B5458 &gt;= 2005, "Post-2005", B5458 &gt;= 2000, "2000-2004", TRUE, "Pre-2000")</f>
        <v>Post-2005</v>
      </c>
    </row>
    <row r="5459" spans="1:20" x14ac:dyDescent="0.85">
      <c r="A5459" s="1">
        <v>41164</v>
      </c>
      <c r="B5459" t="s">
        <v>538</v>
      </c>
      <c r="C5459" t="s">
        <v>5012</v>
      </c>
      <c r="D5459" t="s">
        <v>5013</v>
      </c>
      <c r="E5459" t="s">
        <v>56</v>
      </c>
      <c r="F5459" t="s">
        <v>57</v>
      </c>
      <c r="G5459" t="s">
        <v>58</v>
      </c>
      <c r="H5459">
        <v>2009</v>
      </c>
      <c r="I5459" s="2">
        <v>814600</v>
      </c>
      <c r="J5459" s="2">
        <v>0</v>
      </c>
      <c r="K5459" s="2">
        <v>814600</v>
      </c>
      <c r="L5459" t="s">
        <v>116</v>
      </c>
      <c r="M5459" s="3" t="b">
        <f>trust_funds5[[#This Row],[Contributions Outstanding (USD)]]=0</f>
        <v>1</v>
      </c>
      <c r="N5459" s="3" t="str">
        <f t="shared" si="425"/>
        <v>Outstanding</v>
      </c>
      <c r="O5459" s="3" t="str">
        <f t="shared" si="426"/>
        <v>High Contribution &amp; Recent</v>
      </c>
      <c r="P5459" s="3" t="str">
        <f t="shared" si="427"/>
        <v>Other</v>
      </c>
      <c r="Q5459" s="3" t="str">
        <f t="shared" si="428"/>
        <v>Other</v>
      </c>
      <c r="R5459" s="3" t="str">
        <f t="shared" si="429"/>
        <v>Not LCLS</v>
      </c>
      <c r="S5459" s="3" t="str" cm="1">
        <f t="array" ref="S5459">_xlfn.IFS(G5459 &gt; 5000000, "Very High", G5459 &gt; 1000000, "High", G5459 &gt; 500000, "Medium", TRUE, "Low")</f>
        <v>Very High</v>
      </c>
      <c r="T5459" s="3" t="str" cm="1">
        <f t="array" ref="T5459">_xlfn.IFS(B5459 &gt;= 2005, "Post-2005", B5459 &gt;= 2000, "2000-2004", TRUE, "Pre-2000")</f>
        <v>Post-2005</v>
      </c>
    </row>
    <row r="5460" spans="1:20" x14ac:dyDescent="0.85">
      <c r="A5460" s="1">
        <v>41164</v>
      </c>
      <c r="B5460" t="s">
        <v>538</v>
      </c>
      <c r="C5460" t="s">
        <v>5012</v>
      </c>
      <c r="D5460" t="s">
        <v>5013</v>
      </c>
      <c r="E5460" t="s">
        <v>85</v>
      </c>
      <c r="F5460" t="s">
        <v>86</v>
      </c>
      <c r="G5460" t="s">
        <v>87</v>
      </c>
      <c r="H5460">
        <v>2009</v>
      </c>
      <c r="I5460" s="2">
        <v>717050</v>
      </c>
      <c r="J5460" s="2">
        <v>0</v>
      </c>
      <c r="K5460" s="2">
        <v>717050</v>
      </c>
      <c r="L5460" t="s">
        <v>116</v>
      </c>
      <c r="M5460" s="3" t="b">
        <f>trust_funds5[[#This Row],[Contributions Outstanding (USD)]]=0</f>
        <v>1</v>
      </c>
      <c r="N5460" s="3" t="str">
        <f t="shared" si="425"/>
        <v>Outstanding</v>
      </c>
      <c r="O5460" s="3" t="str">
        <f t="shared" si="426"/>
        <v>High Contribution &amp; Recent</v>
      </c>
      <c r="P5460" s="3" t="str">
        <f t="shared" si="427"/>
        <v>Other</v>
      </c>
      <c r="Q5460" s="3" t="str">
        <f t="shared" si="428"/>
        <v>Other</v>
      </c>
      <c r="R5460" s="3" t="str">
        <f t="shared" si="429"/>
        <v>Not LCLS</v>
      </c>
      <c r="S5460" s="3" t="str" cm="1">
        <f t="array" ref="S5460">_xlfn.IFS(G5460 &gt; 5000000, "Very High", G5460 &gt; 1000000, "High", G5460 &gt; 500000, "Medium", TRUE, "Low")</f>
        <v>Very High</v>
      </c>
      <c r="T5460" s="3" t="str" cm="1">
        <f t="array" ref="T5460">_xlfn.IFS(B5460 &gt;= 2005, "Post-2005", B5460 &gt;= 2000, "2000-2004", TRUE, "Pre-2000")</f>
        <v>Post-2005</v>
      </c>
    </row>
    <row r="5461" spans="1:20" x14ac:dyDescent="0.85">
      <c r="A5461" s="1">
        <v>41164</v>
      </c>
      <c r="B5461" t="s">
        <v>538</v>
      </c>
      <c r="C5461" t="s">
        <v>5012</v>
      </c>
      <c r="D5461" t="s">
        <v>5013</v>
      </c>
      <c r="E5461" t="s">
        <v>2105</v>
      </c>
      <c r="F5461" t="s">
        <v>2106</v>
      </c>
      <c r="G5461" t="s">
        <v>2107</v>
      </c>
      <c r="H5461">
        <v>2009</v>
      </c>
      <c r="I5461" s="2">
        <v>50000</v>
      </c>
      <c r="J5461" s="2">
        <v>0</v>
      </c>
      <c r="K5461" s="2">
        <v>50000</v>
      </c>
      <c r="L5461" t="s">
        <v>116</v>
      </c>
      <c r="M5461" s="3" t="b">
        <f>trust_funds5[[#This Row],[Contributions Outstanding (USD)]]=0</f>
        <v>1</v>
      </c>
      <c r="N5461" s="3" t="str">
        <f t="shared" si="425"/>
        <v>Outstanding</v>
      </c>
      <c r="O5461" s="3" t="str">
        <f t="shared" si="426"/>
        <v>High Contribution &amp; Recent</v>
      </c>
      <c r="P5461" s="3" t="str">
        <f t="shared" si="427"/>
        <v>Other</v>
      </c>
      <c r="Q5461" s="3" t="str">
        <f t="shared" si="428"/>
        <v>Other</v>
      </c>
      <c r="R5461" s="3" t="str">
        <f t="shared" si="429"/>
        <v>Not LCLS</v>
      </c>
      <c r="S5461" s="3" t="str" cm="1">
        <f t="array" ref="S5461">_xlfn.IFS(G5461 &gt; 5000000, "Very High", G5461 &gt; 1000000, "High", G5461 &gt; 500000, "Medium", TRUE, "Low")</f>
        <v>Very High</v>
      </c>
      <c r="T5461" s="3" t="str" cm="1">
        <f t="array" ref="T5461">_xlfn.IFS(B5461 &gt;= 2005, "Post-2005", B5461 &gt;= 2000, "2000-2004", TRUE, "Pre-2000")</f>
        <v>Post-2005</v>
      </c>
    </row>
    <row r="5462" spans="1:20" x14ac:dyDescent="0.85">
      <c r="A5462" s="1">
        <v>41164</v>
      </c>
      <c r="B5462" t="s">
        <v>538</v>
      </c>
      <c r="C5462" t="s">
        <v>5012</v>
      </c>
      <c r="D5462" t="s">
        <v>5013</v>
      </c>
      <c r="E5462" t="s">
        <v>204</v>
      </c>
      <c r="F5462" t="s">
        <v>205</v>
      </c>
      <c r="G5462" t="s">
        <v>206</v>
      </c>
      <c r="H5462">
        <v>2009</v>
      </c>
      <c r="I5462" s="2">
        <v>384780</v>
      </c>
      <c r="J5462" s="2">
        <v>0</v>
      </c>
      <c r="K5462" s="2">
        <v>384780</v>
      </c>
      <c r="L5462" t="s">
        <v>116</v>
      </c>
      <c r="M5462" s="3" t="b">
        <f>trust_funds5[[#This Row],[Contributions Outstanding (USD)]]=0</f>
        <v>1</v>
      </c>
      <c r="N5462" s="3" t="str">
        <f t="shared" si="425"/>
        <v>Outstanding</v>
      </c>
      <c r="O5462" s="3" t="str">
        <f t="shared" si="426"/>
        <v>High Contribution &amp; Recent</v>
      </c>
      <c r="P5462" s="3" t="str">
        <f t="shared" si="427"/>
        <v>Other</v>
      </c>
      <c r="Q5462" s="3" t="str">
        <f t="shared" si="428"/>
        <v>Other</v>
      </c>
      <c r="R5462" s="3" t="str">
        <f t="shared" si="429"/>
        <v>Not LCLS</v>
      </c>
      <c r="S5462" s="3" t="str" cm="1">
        <f t="array" ref="S5462">_xlfn.IFS(G5462 &gt; 5000000, "Very High", G5462 &gt; 1000000, "High", G5462 &gt; 500000, "Medium", TRUE, "Low")</f>
        <v>Very High</v>
      </c>
      <c r="T5462" s="3" t="str" cm="1">
        <f t="array" ref="T5462">_xlfn.IFS(B5462 &gt;= 2005, "Post-2005", B5462 &gt;= 2000, "2000-2004", TRUE, "Pre-2000")</f>
        <v>Post-2005</v>
      </c>
    </row>
    <row r="5463" spans="1:20" x14ac:dyDescent="0.85">
      <c r="A5463" s="1">
        <v>41164</v>
      </c>
      <c r="B5463" t="s">
        <v>538</v>
      </c>
      <c r="C5463" t="s">
        <v>5012</v>
      </c>
      <c r="D5463" t="s">
        <v>5013</v>
      </c>
      <c r="E5463" t="s">
        <v>49</v>
      </c>
      <c r="F5463" t="s">
        <v>50</v>
      </c>
      <c r="G5463" t="s">
        <v>7167</v>
      </c>
      <c r="H5463">
        <v>2009</v>
      </c>
      <c r="I5463" s="2">
        <v>100000</v>
      </c>
      <c r="J5463" s="2">
        <v>0</v>
      </c>
      <c r="K5463" s="2">
        <v>100000</v>
      </c>
      <c r="L5463" t="s">
        <v>116</v>
      </c>
      <c r="M5463" s="3" t="b">
        <f>trust_funds5[[#This Row],[Contributions Outstanding (USD)]]=0</f>
        <v>1</v>
      </c>
      <c r="N5463" s="3" t="str">
        <f t="shared" si="425"/>
        <v>Outstanding</v>
      </c>
      <c r="O5463" s="3" t="str">
        <f t="shared" si="426"/>
        <v>High Contribution &amp; Recent</v>
      </c>
      <c r="P5463" s="3" t="str">
        <f t="shared" si="427"/>
        <v>Other</v>
      </c>
      <c r="Q5463" s="3" t="str">
        <f t="shared" si="428"/>
        <v>Other</v>
      </c>
      <c r="R5463" s="3" t="str">
        <f t="shared" si="429"/>
        <v>Not LCLS</v>
      </c>
      <c r="S5463" s="3" t="str" cm="1">
        <f t="array" ref="S5463">_xlfn.IFS(G5463 &gt; 5000000, "Very High", G5463 &gt; 1000000, "High", G5463 &gt; 500000, "Medium", TRUE, "Low")</f>
        <v>Very High</v>
      </c>
      <c r="T5463" s="3" t="str" cm="1">
        <f t="array" ref="T5463">_xlfn.IFS(B5463 &gt;= 2005, "Post-2005", B5463 &gt;= 2000, "2000-2004", TRUE, "Pre-2000")</f>
        <v>Post-2005</v>
      </c>
    </row>
    <row r="5464" spans="1:20" x14ac:dyDescent="0.85">
      <c r="A5464" s="1">
        <v>41164</v>
      </c>
      <c r="B5464" t="s">
        <v>538</v>
      </c>
      <c r="C5464" t="s">
        <v>5012</v>
      </c>
      <c r="D5464" t="s">
        <v>5013</v>
      </c>
      <c r="E5464" t="s">
        <v>49</v>
      </c>
      <c r="F5464" t="s">
        <v>50</v>
      </c>
      <c r="G5464" t="s">
        <v>5770</v>
      </c>
      <c r="H5464">
        <v>2009</v>
      </c>
      <c r="I5464" s="2">
        <v>200000</v>
      </c>
      <c r="J5464" s="2">
        <v>0</v>
      </c>
      <c r="K5464" s="2">
        <v>200000</v>
      </c>
      <c r="L5464" t="s">
        <v>116</v>
      </c>
      <c r="M5464" s="3" t="b">
        <f>trust_funds5[[#This Row],[Contributions Outstanding (USD)]]=0</f>
        <v>1</v>
      </c>
      <c r="N5464" s="3" t="str">
        <f t="shared" si="425"/>
        <v>Outstanding</v>
      </c>
      <c r="O5464" s="3" t="str">
        <f t="shared" si="426"/>
        <v>High Contribution &amp; Recent</v>
      </c>
      <c r="P5464" s="3" t="str">
        <f t="shared" si="427"/>
        <v>Other</v>
      </c>
      <c r="Q5464" s="3" t="str">
        <f t="shared" si="428"/>
        <v>Other</v>
      </c>
      <c r="R5464" s="3" t="str">
        <f t="shared" si="429"/>
        <v>Not LCLS</v>
      </c>
      <c r="S5464" s="3" t="str" cm="1">
        <f t="array" ref="S5464">_xlfn.IFS(G5464 &gt; 5000000, "Very High", G5464 &gt; 1000000, "High", G5464 &gt; 500000, "Medium", TRUE, "Low")</f>
        <v>Very High</v>
      </c>
      <c r="T5464" s="3" t="str" cm="1">
        <f t="array" ref="T5464">_xlfn.IFS(B5464 &gt;= 2005, "Post-2005", B5464 &gt;= 2000, "2000-2004", TRUE, "Pre-2000")</f>
        <v>Post-2005</v>
      </c>
    </row>
    <row r="5465" spans="1:20" x14ac:dyDescent="0.85">
      <c r="A5465" s="1">
        <v>41164</v>
      </c>
      <c r="B5465" t="s">
        <v>538</v>
      </c>
      <c r="C5465" t="s">
        <v>5012</v>
      </c>
      <c r="D5465" t="s">
        <v>5013</v>
      </c>
      <c r="E5465" t="s">
        <v>93</v>
      </c>
      <c r="F5465" t="s">
        <v>94</v>
      </c>
      <c r="H5465">
        <v>2009</v>
      </c>
      <c r="I5465" s="2">
        <v>300000</v>
      </c>
      <c r="J5465" s="2">
        <v>0</v>
      </c>
      <c r="K5465" s="2">
        <v>300000</v>
      </c>
      <c r="L5465" t="s">
        <v>116</v>
      </c>
      <c r="M5465" s="3" t="b">
        <f>trust_funds5[[#This Row],[Contributions Outstanding (USD)]]=0</f>
        <v>1</v>
      </c>
      <c r="N5465" s="3" t="str">
        <f t="shared" si="425"/>
        <v>Outstanding</v>
      </c>
      <c r="O5465" s="3" t="str">
        <f t="shared" si="426"/>
        <v>High Contribution &amp; Recent</v>
      </c>
      <c r="P5465" s="3" t="str">
        <f t="shared" si="427"/>
        <v>Other</v>
      </c>
      <c r="Q5465" s="3" t="str">
        <f t="shared" si="428"/>
        <v>Other</v>
      </c>
      <c r="R5465" s="3" t="str">
        <f t="shared" si="429"/>
        <v>Not LCLS</v>
      </c>
      <c r="S5465" s="3" t="str" cm="1">
        <f t="array" ref="S5465">_xlfn.IFS(G5465 &gt; 5000000, "Very High", G5465 &gt; 1000000, "High", G5465 &gt; 500000, "Medium", TRUE, "Low")</f>
        <v>Low</v>
      </c>
      <c r="T5465" s="3" t="str" cm="1">
        <f t="array" ref="T5465">_xlfn.IFS(B5465 &gt;= 2005, "Post-2005", B5465 &gt;= 2000, "2000-2004", TRUE, "Pre-2000")</f>
        <v>Post-2005</v>
      </c>
    </row>
    <row r="5466" spans="1:20" x14ac:dyDescent="0.85">
      <c r="A5466" s="1">
        <v>41164</v>
      </c>
      <c r="B5466" t="s">
        <v>538</v>
      </c>
      <c r="C5466" t="s">
        <v>6726</v>
      </c>
      <c r="D5466" t="s">
        <v>6727</v>
      </c>
      <c r="E5466" t="s">
        <v>49</v>
      </c>
      <c r="F5466" t="s">
        <v>50</v>
      </c>
      <c r="G5466" t="s">
        <v>51</v>
      </c>
      <c r="H5466">
        <v>2009</v>
      </c>
      <c r="I5466" s="2">
        <v>300000</v>
      </c>
      <c r="J5466" s="2">
        <v>0</v>
      </c>
      <c r="K5466" s="2">
        <v>300000</v>
      </c>
      <c r="L5466" t="s">
        <v>116</v>
      </c>
      <c r="M5466" s="3" t="b">
        <f>trust_funds5[[#This Row],[Contributions Outstanding (USD)]]=0</f>
        <v>1</v>
      </c>
      <c r="N5466" s="3" t="str">
        <f t="shared" si="425"/>
        <v>Outstanding</v>
      </c>
      <c r="O5466" s="3" t="str">
        <f t="shared" si="426"/>
        <v>High Contribution &amp; Recent</v>
      </c>
      <c r="P5466" s="3" t="str">
        <f t="shared" si="427"/>
        <v>Other</v>
      </c>
      <c r="Q5466" s="3" t="str">
        <f t="shared" si="428"/>
        <v>Other</v>
      </c>
      <c r="R5466" s="3" t="str">
        <f t="shared" si="429"/>
        <v>Not LCLS</v>
      </c>
      <c r="S5466" s="3" t="str" cm="1">
        <f t="array" ref="S5466">_xlfn.IFS(G5466 &gt; 5000000, "Very High", G5466 &gt; 1000000, "High", G5466 &gt; 500000, "Medium", TRUE, "Low")</f>
        <v>Very High</v>
      </c>
      <c r="T5466" s="3" t="str" cm="1">
        <f t="array" ref="T5466">_xlfn.IFS(B5466 &gt;= 2005, "Post-2005", B5466 &gt;= 2000, "2000-2004", TRUE, "Pre-2000")</f>
        <v>Post-2005</v>
      </c>
    </row>
    <row r="5467" spans="1:20" x14ac:dyDescent="0.85">
      <c r="A5467" s="1">
        <v>41164</v>
      </c>
      <c r="B5467" t="s">
        <v>538</v>
      </c>
      <c r="C5467" t="s">
        <v>644</v>
      </c>
      <c r="D5467" t="s">
        <v>645</v>
      </c>
      <c r="E5467" t="s">
        <v>113</v>
      </c>
      <c r="F5467" t="s">
        <v>114</v>
      </c>
      <c r="G5467" t="s">
        <v>115</v>
      </c>
      <c r="H5467">
        <v>2009</v>
      </c>
      <c r="I5467" s="2">
        <v>4325000</v>
      </c>
      <c r="J5467" s="2">
        <v>0</v>
      </c>
      <c r="K5467" s="2">
        <v>4325000</v>
      </c>
      <c r="L5467" t="s">
        <v>116</v>
      </c>
      <c r="M5467" s="3" t="b">
        <f>trust_funds5[[#This Row],[Contributions Outstanding (USD)]]=0</f>
        <v>1</v>
      </c>
      <c r="N5467" s="3" t="str">
        <f t="shared" si="425"/>
        <v>Outstanding</v>
      </c>
      <c r="O5467" s="3" t="str">
        <f t="shared" si="426"/>
        <v>High Contribution &amp; Recent</v>
      </c>
      <c r="P5467" s="3" t="str">
        <f t="shared" si="427"/>
        <v>Other</v>
      </c>
      <c r="Q5467" s="3" t="str">
        <f t="shared" si="428"/>
        <v>Other</v>
      </c>
      <c r="R5467" s="3" t="str">
        <f t="shared" si="429"/>
        <v>Not LCLS</v>
      </c>
      <c r="S5467" s="3" t="str" cm="1">
        <f t="array" ref="S5467">_xlfn.IFS(G5467 &gt; 5000000, "Very High", G5467 &gt; 1000000, "High", G5467 &gt; 500000, "Medium", TRUE, "Low")</f>
        <v>Very High</v>
      </c>
      <c r="T5467" s="3" t="str" cm="1">
        <f t="array" ref="T5467">_xlfn.IFS(B5467 &gt;= 2005, "Post-2005", B5467 &gt;= 2000, "2000-2004", TRUE, "Pre-2000")</f>
        <v>Post-2005</v>
      </c>
    </row>
    <row r="5468" spans="1:20" x14ac:dyDescent="0.85">
      <c r="A5468" s="1">
        <v>41164</v>
      </c>
      <c r="B5468" t="s">
        <v>4164</v>
      </c>
      <c r="C5468" t="s">
        <v>4165</v>
      </c>
      <c r="D5468" t="s">
        <v>4166</v>
      </c>
      <c r="E5468" t="s">
        <v>223</v>
      </c>
      <c r="F5468" t="s">
        <v>224</v>
      </c>
      <c r="G5468" t="s">
        <v>225</v>
      </c>
      <c r="H5468">
        <v>2009</v>
      </c>
      <c r="I5468" s="2">
        <v>5000000</v>
      </c>
      <c r="J5468" s="2">
        <v>0</v>
      </c>
      <c r="K5468" s="2">
        <v>5000000</v>
      </c>
      <c r="L5468" t="s">
        <v>116</v>
      </c>
      <c r="M5468" s="3" t="b">
        <f>trust_funds5[[#This Row],[Contributions Outstanding (USD)]]=0</f>
        <v>1</v>
      </c>
      <c r="N5468" s="3" t="str">
        <f t="shared" si="425"/>
        <v>Outstanding</v>
      </c>
      <c r="O5468" s="3" t="str">
        <f t="shared" si="426"/>
        <v>High Contribution &amp; Recent</v>
      </c>
      <c r="P5468" s="3" t="str">
        <f t="shared" si="427"/>
        <v>Other</v>
      </c>
      <c r="Q5468" s="3" t="str">
        <f t="shared" si="428"/>
        <v>Other</v>
      </c>
      <c r="R5468" s="3" t="str">
        <f t="shared" si="429"/>
        <v>Not LCLS</v>
      </c>
      <c r="S5468" s="3" t="str" cm="1">
        <f t="array" ref="S5468">_xlfn.IFS(G5468 &gt; 5000000, "Very High", G5468 &gt; 1000000, "High", G5468 &gt; 500000, "Medium", TRUE, "Low")</f>
        <v>Very High</v>
      </c>
      <c r="T5468" s="3" t="str" cm="1">
        <f t="array" ref="T5468">_xlfn.IFS(B5468 &gt;= 2005, "Post-2005", B5468 &gt;= 2000, "2000-2004", TRUE, "Pre-2000")</f>
        <v>Post-2005</v>
      </c>
    </row>
    <row r="5469" spans="1:20" x14ac:dyDescent="0.85">
      <c r="A5469" s="1">
        <v>41164</v>
      </c>
      <c r="B5469" t="s">
        <v>883</v>
      </c>
      <c r="C5469" t="s">
        <v>5361</v>
      </c>
      <c r="D5469" t="s">
        <v>5362</v>
      </c>
      <c r="E5469" t="s">
        <v>70</v>
      </c>
      <c r="F5469" t="s">
        <v>71</v>
      </c>
      <c r="G5469" t="s">
        <v>7168</v>
      </c>
      <c r="H5469">
        <v>2009</v>
      </c>
      <c r="I5469" s="2">
        <v>18049962.109999999</v>
      </c>
      <c r="J5469" s="2">
        <v>0</v>
      </c>
      <c r="K5469" s="2">
        <v>18049962.109999999</v>
      </c>
      <c r="L5469" t="s">
        <v>116</v>
      </c>
      <c r="M5469" s="3" t="b">
        <f>trust_funds5[[#This Row],[Contributions Outstanding (USD)]]=0</f>
        <v>1</v>
      </c>
      <c r="N5469" s="3" t="str">
        <f t="shared" si="425"/>
        <v>Outstanding</v>
      </c>
      <c r="O5469" s="3" t="str">
        <f t="shared" si="426"/>
        <v>High Contribution &amp; Recent</v>
      </c>
      <c r="P5469" s="3" t="str">
        <f t="shared" si="427"/>
        <v>Other</v>
      </c>
      <c r="Q5469" s="3" t="str">
        <f t="shared" si="428"/>
        <v>Other</v>
      </c>
      <c r="R5469" s="3" t="str">
        <f t="shared" si="429"/>
        <v>Not LCLS</v>
      </c>
      <c r="S5469" s="3" t="str" cm="1">
        <f t="array" ref="S5469">_xlfn.IFS(G5469 &gt; 5000000, "Very High", G5469 &gt; 1000000, "High", G5469 &gt; 500000, "Medium", TRUE, "Low")</f>
        <v>Very High</v>
      </c>
      <c r="T5469" s="3" t="str" cm="1">
        <f t="array" ref="T5469">_xlfn.IFS(B5469 &gt;= 2005, "Post-2005", B5469 &gt;= 2000, "2000-2004", TRUE, "Pre-2000")</f>
        <v>Post-2005</v>
      </c>
    </row>
    <row r="5470" spans="1:20" x14ac:dyDescent="0.85">
      <c r="A5470" s="1">
        <v>41164</v>
      </c>
      <c r="B5470" t="s">
        <v>883</v>
      </c>
      <c r="C5470" t="s">
        <v>5361</v>
      </c>
      <c r="D5470" t="s">
        <v>5362</v>
      </c>
      <c r="E5470" t="s">
        <v>70</v>
      </c>
      <c r="F5470" t="s">
        <v>71</v>
      </c>
      <c r="G5470" t="s">
        <v>6250</v>
      </c>
      <c r="H5470">
        <v>2009</v>
      </c>
      <c r="I5470" s="2">
        <v>46590596.729999997</v>
      </c>
      <c r="J5470" s="2">
        <v>0</v>
      </c>
      <c r="K5470" s="2">
        <v>46590596.729999997</v>
      </c>
      <c r="L5470" t="s">
        <v>116</v>
      </c>
      <c r="M5470" s="3" t="b">
        <f>trust_funds5[[#This Row],[Contributions Outstanding (USD)]]=0</f>
        <v>1</v>
      </c>
      <c r="N5470" s="3" t="str">
        <f t="shared" si="425"/>
        <v>Outstanding</v>
      </c>
      <c r="O5470" s="3" t="str">
        <f t="shared" si="426"/>
        <v>High Contribution &amp; Recent</v>
      </c>
      <c r="P5470" s="3" t="str">
        <f t="shared" si="427"/>
        <v>Other</v>
      </c>
      <c r="Q5470" s="3" t="str">
        <f t="shared" si="428"/>
        <v>Other</v>
      </c>
      <c r="R5470" s="3" t="str">
        <f t="shared" si="429"/>
        <v>Not LCLS</v>
      </c>
      <c r="S5470" s="3" t="str" cm="1">
        <f t="array" ref="S5470">_xlfn.IFS(G5470 &gt; 5000000, "Very High", G5470 &gt; 1000000, "High", G5470 &gt; 500000, "Medium", TRUE, "Low")</f>
        <v>Very High</v>
      </c>
      <c r="T5470" s="3" t="str" cm="1">
        <f t="array" ref="T5470">_xlfn.IFS(B5470 &gt;= 2005, "Post-2005", B5470 &gt;= 2000, "2000-2004", TRUE, "Pre-2000")</f>
        <v>Post-2005</v>
      </c>
    </row>
    <row r="5471" spans="1:20" x14ac:dyDescent="0.85">
      <c r="A5471" s="1">
        <v>41164</v>
      </c>
      <c r="B5471" t="s">
        <v>700</v>
      </c>
      <c r="C5471" t="s">
        <v>7169</v>
      </c>
      <c r="D5471" t="s">
        <v>7170</v>
      </c>
      <c r="E5471" t="s">
        <v>113</v>
      </c>
      <c r="F5471" t="s">
        <v>114</v>
      </c>
      <c r="G5471" t="s">
        <v>115</v>
      </c>
      <c r="H5471">
        <v>2009</v>
      </c>
      <c r="I5471" s="2">
        <v>950000</v>
      </c>
      <c r="J5471" s="2">
        <v>0</v>
      </c>
      <c r="K5471" s="2">
        <v>950000</v>
      </c>
      <c r="L5471" t="s">
        <v>116</v>
      </c>
      <c r="M5471" s="3" t="b">
        <f>trust_funds5[[#This Row],[Contributions Outstanding (USD)]]=0</f>
        <v>1</v>
      </c>
      <c r="N5471" s="3" t="str">
        <f t="shared" si="425"/>
        <v>Outstanding</v>
      </c>
      <c r="O5471" s="3" t="str">
        <f t="shared" si="426"/>
        <v>High Contribution &amp; Recent</v>
      </c>
      <c r="P5471" s="3" t="str">
        <f t="shared" si="427"/>
        <v>Other</v>
      </c>
      <c r="Q5471" s="3" t="str">
        <f t="shared" si="428"/>
        <v>Other</v>
      </c>
      <c r="R5471" s="3" t="str">
        <f t="shared" si="429"/>
        <v>Not LCLS</v>
      </c>
      <c r="S5471" s="3" t="str" cm="1">
        <f t="array" ref="S5471">_xlfn.IFS(G5471 &gt; 5000000, "Very High", G5471 &gt; 1000000, "High", G5471 &gt; 500000, "Medium", TRUE, "Low")</f>
        <v>Very High</v>
      </c>
      <c r="T5471" s="3" t="str" cm="1">
        <f t="array" ref="T5471">_xlfn.IFS(B5471 &gt;= 2005, "Post-2005", B5471 &gt;= 2000, "2000-2004", TRUE, "Pre-2000")</f>
        <v>Post-2005</v>
      </c>
    </row>
    <row r="5472" spans="1:20" x14ac:dyDescent="0.85">
      <c r="A5472" s="1">
        <v>41164</v>
      </c>
      <c r="B5472" t="s">
        <v>1502</v>
      </c>
      <c r="C5472" t="s">
        <v>5785</v>
      </c>
      <c r="D5472" t="s">
        <v>5786</v>
      </c>
      <c r="E5472" t="s">
        <v>70</v>
      </c>
      <c r="F5472" t="s">
        <v>71</v>
      </c>
      <c r="G5472" t="s">
        <v>72</v>
      </c>
      <c r="H5472">
        <v>2009</v>
      </c>
      <c r="I5472" s="2">
        <v>1994616</v>
      </c>
      <c r="J5472" s="2">
        <v>0</v>
      </c>
      <c r="K5472" s="2">
        <v>1994616</v>
      </c>
      <c r="L5472" t="s">
        <v>116</v>
      </c>
      <c r="M5472" s="3" t="b">
        <f>trust_funds5[[#This Row],[Contributions Outstanding (USD)]]=0</f>
        <v>1</v>
      </c>
      <c r="N5472" s="3" t="str">
        <f t="shared" si="425"/>
        <v>Outstanding</v>
      </c>
      <c r="O5472" s="3" t="str">
        <f t="shared" si="426"/>
        <v>High Contribution &amp; Recent</v>
      </c>
      <c r="P5472" s="3" t="str">
        <f t="shared" si="427"/>
        <v>Other</v>
      </c>
      <c r="Q5472" s="3" t="str">
        <f t="shared" si="428"/>
        <v>Other</v>
      </c>
      <c r="R5472" s="3" t="str">
        <f t="shared" si="429"/>
        <v>Not LCLS</v>
      </c>
      <c r="S5472" s="3" t="str" cm="1">
        <f t="array" ref="S5472">_xlfn.IFS(G5472 &gt; 5000000, "Very High", G5472 &gt; 1000000, "High", G5472 &gt; 500000, "Medium", TRUE, "Low")</f>
        <v>Very High</v>
      </c>
      <c r="T5472" s="3" t="str" cm="1">
        <f t="array" ref="T5472">_xlfn.IFS(B5472 &gt;= 2005, "Post-2005", B5472 &gt;= 2000, "2000-2004", TRUE, "Pre-2000")</f>
        <v>Post-2005</v>
      </c>
    </row>
    <row r="5473" spans="1:20" x14ac:dyDescent="0.85">
      <c r="A5473" s="1">
        <v>41164</v>
      </c>
      <c r="B5473" t="s">
        <v>90</v>
      </c>
      <c r="C5473" t="s">
        <v>6255</v>
      </c>
      <c r="D5473" t="s">
        <v>6256</v>
      </c>
      <c r="E5473" t="s">
        <v>70</v>
      </c>
      <c r="F5473" t="s">
        <v>71</v>
      </c>
      <c r="G5473" t="s">
        <v>72</v>
      </c>
      <c r="H5473">
        <v>2009</v>
      </c>
      <c r="I5473" s="2">
        <v>5097543.33</v>
      </c>
      <c r="J5473" s="2">
        <v>0</v>
      </c>
      <c r="K5473" s="2">
        <v>5097543.33</v>
      </c>
      <c r="L5473" t="s">
        <v>116</v>
      </c>
      <c r="M5473" s="3" t="b">
        <f>trust_funds5[[#This Row],[Contributions Outstanding (USD)]]=0</f>
        <v>1</v>
      </c>
      <c r="N5473" s="3" t="str">
        <f t="shared" si="425"/>
        <v>Outstanding</v>
      </c>
      <c r="O5473" s="3" t="str">
        <f t="shared" si="426"/>
        <v>High Contribution &amp; Recent</v>
      </c>
      <c r="P5473" s="3" t="str">
        <f t="shared" si="427"/>
        <v>Other</v>
      </c>
      <c r="Q5473" s="3" t="str">
        <f t="shared" si="428"/>
        <v>Other</v>
      </c>
      <c r="R5473" s="3" t="str">
        <f t="shared" si="429"/>
        <v>Not LCLS</v>
      </c>
      <c r="S5473" s="3" t="str" cm="1">
        <f t="array" ref="S5473">_xlfn.IFS(G5473 &gt; 5000000, "Very High", G5473 &gt; 1000000, "High", G5473 &gt; 500000, "Medium", TRUE, "Low")</f>
        <v>Very High</v>
      </c>
      <c r="T5473" s="3" t="str" cm="1">
        <f t="array" ref="T5473">_xlfn.IFS(B5473 &gt;= 2005, "Post-2005", B5473 &gt;= 2000, "2000-2004", TRUE, "Pre-2000")</f>
        <v>Post-2005</v>
      </c>
    </row>
    <row r="5474" spans="1:20" x14ac:dyDescent="0.85">
      <c r="A5474" s="1">
        <v>41164</v>
      </c>
      <c r="B5474" t="s">
        <v>7171</v>
      </c>
      <c r="C5474" t="s">
        <v>7172</v>
      </c>
      <c r="D5474" t="s">
        <v>7173</v>
      </c>
      <c r="E5474" t="s">
        <v>102</v>
      </c>
      <c r="F5474" t="s">
        <v>103</v>
      </c>
      <c r="G5474" t="s">
        <v>104</v>
      </c>
      <c r="H5474">
        <v>2009</v>
      </c>
      <c r="I5474" s="2">
        <v>6432832.5</v>
      </c>
      <c r="J5474" s="2">
        <v>5602823.1699999999</v>
      </c>
      <c r="K5474" s="2">
        <v>12035655.67</v>
      </c>
      <c r="L5474" t="s">
        <v>116</v>
      </c>
      <c r="M5474" s="3" t="b">
        <f>trust_funds5[[#This Row],[Contributions Outstanding (USD)]]=0</f>
        <v>0</v>
      </c>
      <c r="N5474" s="3" t="str">
        <f t="shared" si="425"/>
        <v>Outstanding</v>
      </c>
      <c r="O5474" s="3" t="str">
        <f t="shared" si="426"/>
        <v>High Contribution &amp; Recent</v>
      </c>
      <c r="P5474" s="3" t="str">
        <f t="shared" si="427"/>
        <v>Other</v>
      </c>
      <c r="Q5474" s="3" t="str">
        <f t="shared" si="428"/>
        <v>Other</v>
      </c>
      <c r="R5474" s="3" t="str">
        <f t="shared" si="429"/>
        <v>Not LCLS</v>
      </c>
      <c r="S5474" s="3" t="str" cm="1">
        <f t="array" ref="S5474">_xlfn.IFS(G5474 &gt; 5000000, "Very High", G5474 &gt; 1000000, "High", G5474 &gt; 500000, "Medium", TRUE, "Low")</f>
        <v>Very High</v>
      </c>
      <c r="T5474" s="3" t="str" cm="1">
        <f t="array" ref="T5474">_xlfn.IFS(B5474 &gt;= 2005, "Post-2005", B5474 &gt;= 2000, "2000-2004", TRUE, "Pre-2000")</f>
        <v>Post-2005</v>
      </c>
    </row>
    <row r="5475" spans="1:20" x14ac:dyDescent="0.85">
      <c r="A5475" s="1">
        <v>41164</v>
      </c>
      <c r="B5475" t="s">
        <v>90</v>
      </c>
      <c r="C5475" t="s">
        <v>5793</v>
      </c>
      <c r="D5475" t="s">
        <v>5794</v>
      </c>
      <c r="E5475" t="s">
        <v>334</v>
      </c>
      <c r="F5475" t="s">
        <v>335</v>
      </c>
      <c r="G5475" t="s">
        <v>5078</v>
      </c>
      <c r="H5475">
        <v>2009</v>
      </c>
      <c r="I5475" s="2">
        <v>20000</v>
      </c>
      <c r="J5475" s="2">
        <v>0</v>
      </c>
      <c r="K5475" s="2">
        <v>20000</v>
      </c>
      <c r="L5475" t="s">
        <v>116</v>
      </c>
      <c r="M5475" s="3" t="b">
        <f>trust_funds5[[#This Row],[Contributions Outstanding (USD)]]=0</f>
        <v>1</v>
      </c>
      <c r="N5475" s="3" t="str">
        <f t="shared" si="425"/>
        <v>Outstanding</v>
      </c>
      <c r="O5475" s="3" t="str">
        <f t="shared" si="426"/>
        <v>High Contribution &amp; Recent</v>
      </c>
      <c r="P5475" s="3" t="str">
        <f t="shared" si="427"/>
        <v>Other</v>
      </c>
      <c r="Q5475" s="3" t="str">
        <f t="shared" si="428"/>
        <v>Other</v>
      </c>
      <c r="R5475" s="3" t="str">
        <f t="shared" si="429"/>
        <v>Not LCLS</v>
      </c>
      <c r="S5475" s="3" t="str" cm="1">
        <f t="array" ref="S5475">_xlfn.IFS(G5475 &gt; 5000000, "Very High", G5475 &gt; 1000000, "High", G5475 &gt; 500000, "Medium", TRUE, "Low")</f>
        <v>Very High</v>
      </c>
      <c r="T5475" s="3" t="str" cm="1">
        <f t="array" ref="T5475">_xlfn.IFS(B5475 &gt;= 2005, "Post-2005", B5475 &gt;= 2000, "2000-2004", TRUE, "Pre-2000")</f>
        <v>Post-2005</v>
      </c>
    </row>
    <row r="5476" spans="1:20" x14ac:dyDescent="0.85">
      <c r="A5476" s="1">
        <v>41164</v>
      </c>
      <c r="B5476" t="s">
        <v>90</v>
      </c>
      <c r="C5476" t="s">
        <v>5793</v>
      </c>
      <c r="D5476" t="s">
        <v>5794</v>
      </c>
      <c r="E5476" t="s">
        <v>56</v>
      </c>
      <c r="F5476" t="s">
        <v>57</v>
      </c>
      <c r="G5476" t="s">
        <v>58</v>
      </c>
      <c r="H5476">
        <v>2009</v>
      </c>
      <c r="I5476" s="2">
        <v>20000</v>
      </c>
      <c r="J5476" s="2">
        <v>0</v>
      </c>
      <c r="K5476" s="2">
        <v>20000</v>
      </c>
      <c r="L5476" t="s">
        <v>116</v>
      </c>
      <c r="M5476" s="3" t="b">
        <f>trust_funds5[[#This Row],[Contributions Outstanding (USD)]]=0</f>
        <v>1</v>
      </c>
      <c r="N5476" s="3" t="str">
        <f t="shared" si="425"/>
        <v>Outstanding</v>
      </c>
      <c r="O5476" s="3" t="str">
        <f t="shared" si="426"/>
        <v>High Contribution &amp; Recent</v>
      </c>
      <c r="P5476" s="3" t="str">
        <f t="shared" si="427"/>
        <v>Other</v>
      </c>
      <c r="Q5476" s="3" t="str">
        <f t="shared" si="428"/>
        <v>Other</v>
      </c>
      <c r="R5476" s="3" t="str">
        <f t="shared" si="429"/>
        <v>Not LCLS</v>
      </c>
      <c r="S5476" s="3" t="str" cm="1">
        <f t="array" ref="S5476">_xlfn.IFS(G5476 &gt; 5000000, "Very High", G5476 &gt; 1000000, "High", G5476 &gt; 500000, "Medium", TRUE, "Low")</f>
        <v>Very High</v>
      </c>
      <c r="T5476" s="3" t="str" cm="1">
        <f t="array" ref="T5476">_xlfn.IFS(B5476 &gt;= 2005, "Post-2005", B5476 &gt;= 2000, "2000-2004", TRUE, "Pre-2000")</f>
        <v>Post-2005</v>
      </c>
    </row>
    <row r="5477" spans="1:20" x14ac:dyDescent="0.85">
      <c r="A5477" s="1">
        <v>41164</v>
      </c>
      <c r="B5477" t="s">
        <v>90</v>
      </c>
      <c r="C5477" t="s">
        <v>5793</v>
      </c>
      <c r="D5477" t="s">
        <v>5794</v>
      </c>
      <c r="E5477" t="s">
        <v>15</v>
      </c>
      <c r="F5477" t="s">
        <v>16</v>
      </c>
      <c r="G5477" t="s">
        <v>17</v>
      </c>
      <c r="H5477">
        <v>2009</v>
      </c>
      <c r="I5477" s="2">
        <v>9571.42</v>
      </c>
      <c r="J5477" s="2">
        <v>0</v>
      </c>
      <c r="K5477" s="2">
        <v>9571.42</v>
      </c>
      <c r="L5477" t="s">
        <v>116</v>
      </c>
      <c r="M5477" s="3" t="b">
        <f>trust_funds5[[#This Row],[Contributions Outstanding (USD)]]=0</f>
        <v>1</v>
      </c>
      <c r="N5477" s="3" t="str">
        <f t="shared" si="425"/>
        <v>Outstanding</v>
      </c>
      <c r="O5477" s="3" t="str">
        <f t="shared" si="426"/>
        <v>High Contribution &amp; Recent</v>
      </c>
      <c r="P5477" s="3" t="str">
        <f t="shared" si="427"/>
        <v>Other</v>
      </c>
      <c r="Q5477" s="3" t="str">
        <f t="shared" si="428"/>
        <v>Other</v>
      </c>
      <c r="R5477" s="3" t="str">
        <f t="shared" si="429"/>
        <v>Not LCLS</v>
      </c>
      <c r="S5477" s="3" t="str" cm="1">
        <f t="array" ref="S5477">_xlfn.IFS(G5477 &gt; 5000000, "Very High", G5477 &gt; 1000000, "High", G5477 &gt; 500000, "Medium", TRUE, "Low")</f>
        <v>Very High</v>
      </c>
      <c r="T5477" s="3" t="str" cm="1">
        <f t="array" ref="T5477">_xlfn.IFS(B5477 &gt;= 2005, "Post-2005", B5477 &gt;= 2000, "2000-2004", TRUE, "Pre-2000")</f>
        <v>Post-2005</v>
      </c>
    </row>
    <row r="5478" spans="1:20" x14ac:dyDescent="0.85">
      <c r="A5478" s="1">
        <v>41164</v>
      </c>
      <c r="B5478" t="s">
        <v>90</v>
      </c>
      <c r="C5478" t="s">
        <v>5793</v>
      </c>
      <c r="D5478" t="s">
        <v>5794</v>
      </c>
      <c r="E5478" t="s">
        <v>200</v>
      </c>
      <c r="F5478" t="s">
        <v>201</v>
      </c>
      <c r="G5478" t="s">
        <v>202</v>
      </c>
      <c r="H5478">
        <v>2009</v>
      </c>
      <c r="I5478" s="2">
        <v>99973</v>
      </c>
      <c r="J5478" s="2">
        <v>27</v>
      </c>
      <c r="K5478" s="2">
        <v>100000</v>
      </c>
      <c r="L5478" t="s">
        <v>116</v>
      </c>
      <c r="M5478" s="3" t="b">
        <f>trust_funds5[[#This Row],[Contributions Outstanding (USD)]]=0</f>
        <v>0</v>
      </c>
      <c r="N5478" s="3" t="str">
        <f t="shared" si="425"/>
        <v>Outstanding</v>
      </c>
      <c r="O5478" s="3" t="str">
        <f t="shared" si="426"/>
        <v>High Contribution &amp; Recent</v>
      </c>
      <c r="P5478" s="3" t="str">
        <f t="shared" si="427"/>
        <v>Other</v>
      </c>
      <c r="Q5478" s="3" t="str">
        <f t="shared" si="428"/>
        <v>Other</v>
      </c>
      <c r="R5478" s="3" t="str">
        <f t="shared" si="429"/>
        <v>Not LCLS</v>
      </c>
      <c r="S5478" s="3" t="str" cm="1">
        <f t="array" ref="S5478">_xlfn.IFS(G5478 &gt; 5000000, "Very High", G5478 &gt; 1000000, "High", G5478 &gt; 500000, "Medium", TRUE, "Low")</f>
        <v>Very High</v>
      </c>
      <c r="T5478" s="3" t="str" cm="1">
        <f t="array" ref="T5478">_xlfn.IFS(B5478 &gt;= 2005, "Post-2005", B5478 &gt;= 2000, "2000-2004", TRUE, "Pre-2000")</f>
        <v>Post-2005</v>
      </c>
    </row>
    <row r="5479" spans="1:20" x14ac:dyDescent="0.85">
      <c r="A5479" s="1">
        <v>41164</v>
      </c>
      <c r="B5479" t="s">
        <v>90</v>
      </c>
      <c r="C5479" t="s">
        <v>5793</v>
      </c>
      <c r="D5479" t="s">
        <v>5794</v>
      </c>
      <c r="E5479" t="s">
        <v>70</v>
      </c>
      <c r="F5479" t="s">
        <v>71</v>
      </c>
      <c r="G5479" t="s">
        <v>72</v>
      </c>
      <c r="H5479">
        <v>2009</v>
      </c>
      <c r="I5479" s="2">
        <v>0</v>
      </c>
      <c r="J5479" s="2">
        <v>10000</v>
      </c>
      <c r="K5479" s="2">
        <v>10000</v>
      </c>
      <c r="L5479" t="s">
        <v>116</v>
      </c>
      <c r="M5479" s="3" t="b">
        <f>trust_funds5[[#This Row],[Contributions Outstanding (USD)]]=0</f>
        <v>0</v>
      </c>
      <c r="N5479" s="3" t="str">
        <f t="shared" si="425"/>
        <v>Outstanding</v>
      </c>
      <c r="O5479" s="3" t="str">
        <f t="shared" si="426"/>
        <v>High Contribution &amp; Recent</v>
      </c>
      <c r="P5479" s="3" t="str">
        <f t="shared" si="427"/>
        <v>Other</v>
      </c>
      <c r="Q5479" s="3" t="str">
        <f t="shared" si="428"/>
        <v>Other</v>
      </c>
      <c r="R5479" s="3" t="str">
        <f t="shared" si="429"/>
        <v>Not LCLS</v>
      </c>
      <c r="S5479" s="3" t="str" cm="1">
        <f t="array" ref="S5479">_xlfn.IFS(G5479 &gt; 5000000, "Very High", G5479 &gt; 1000000, "High", G5479 &gt; 500000, "Medium", TRUE, "Low")</f>
        <v>Very High</v>
      </c>
      <c r="T5479" s="3" t="str" cm="1">
        <f t="array" ref="T5479">_xlfn.IFS(B5479 &gt;= 2005, "Post-2005", B5479 &gt;= 2000, "2000-2004", TRUE, "Pre-2000")</f>
        <v>Post-2005</v>
      </c>
    </row>
    <row r="5480" spans="1:20" x14ac:dyDescent="0.85">
      <c r="A5480" s="1">
        <v>41164</v>
      </c>
      <c r="B5480" t="s">
        <v>90</v>
      </c>
      <c r="C5480" t="s">
        <v>5793</v>
      </c>
      <c r="D5480" t="s">
        <v>5794</v>
      </c>
      <c r="E5480" t="s">
        <v>744</v>
      </c>
      <c r="F5480" t="s">
        <v>745</v>
      </c>
      <c r="G5480" t="s">
        <v>746</v>
      </c>
      <c r="H5480">
        <v>2009</v>
      </c>
      <c r="I5480" s="2">
        <v>10000</v>
      </c>
      <c r="J5480" s="2">
        <v>0</v>
      </c>
      <c r="K5480" s="2">
        <v>10000</v>
      </c>
      <c r="L5480" t="s">
        <v>116</v>
      </c>
      <c r="M5480" s="3" t="b">
        <f>trust_funds5[[#This Row],[Contributions Outstanding (USD)]]=0</f>
        <v>1</v>
      </c>
      <c r="N5480" s="3" t="str">
        <f t="shared" si="425"/>
        <v>Outstanding</v>
      </c>
      <c r="O5480" s="3" t="str">
        <f t="shared" si="426"/>
        <v>High Contribution &amp; Recent</v>
      </c>
      <c r="P5480" s="3" t="str">
        <f t="shared" si="427"/>
        <v>Other</v>
      </c>
      <c r="Q5480" s="3" t="str">
        <f t="shared" si="428"/>
        <v>Other</v>
      </c>
      <c r="R5480" s="3" t="str">
        <f t="shared" si="429"/>
        <v>Not LCLS</v>
      </c>
      <c r="S5480" s="3" t="str" cm="1">
        <f t="array" ref="S5480">_xlfn.IFS(G5480 &gt; 5000000, "Very High", G5480 &gt; 1000000, "High", G5480 &gt; 500000, "Medium", TRUE, "Low")</f>
        <v>Very High</v>
      </c>
      <c r="T5480" s="3" t="str" cm="1">
        <f t="array" ref="T5480">_xlfn.IFS(B5480 &gt;= 2005, "Post-2005", B5480 &gt;= 2000, "2000-2004", TRUE, "Pre-2000")</f>
        <v>Post-2005</v>
      </c>
    </row>
    <row r="5481" spans="1:20" x14ac:dyDescent="0.85">
      <c r="A5481" s="1">
        <v>41164</v>
      </c>
      <c r="B5481" t="s">
        <v>90</v>
      </c>
      <c r="C5481" t="s">
        <v>5793</v>
      </c>
      <c r="D5481" t="s">
        <v>5794</v>
      </c>
      <c r="E5481" t="s">
        <v>293</v>
      </c>
      <c r="F5481" t="s">
        <v>294</v>
      </c>
      <c r="G5481" t="s">
        <v>295</v>
      </c>
      <c r="H5481">
        <v>2009</v>
      </c>
      <c r="I5481" s="2">
        <v>26634</v>
      </c>
      <c r="J5481" s="2">
        <v>0</v>
      </c>
      <c r="K5481" s="2">
        <v>26634</v>
      </c>
      <c r="L5481" t="s">
        <v>116</v>
      </c>
      <c r="M5481" s="3" t="b">
        <f>trust_funds5[[#This Row],[Contributions Outstanding (USD)]]=0</f>
        <v>1</v>
      </c>
      <c r="N5481" s="3" t="str">
        <f t="shared" si="425"/>
        <v>Outstanding</v>
      </c>
      <c r="O5481" s="3" t="str">
        <f t="shared" si="426"/>
        <v>High Contribution &amp; Recent</v>
      </c>
      <c r="P5481" s="3" t="str">
        <f t="shared" si="427"/>
        <v>Other</v>
      </c>
      <c r="Q5481" s="3" t="str">
        <f t="shared" si="428"/>
        <v>Other</v>
      </c>
      <c r="R5481" s="3" t="str">
        <f t="shared" si="429"/>
        <v>Not LCLS</v>
      </c>
      <c r="S5481" s="3" t="str" cm="1">
        <f t="array" ref="S5481">_xlfn.IFS(G5481 &gt; 5000000, "Very High", G5481 &gt; 1000000, "High", G5481 &gt; 500000, "Medium", TRUE, "Low")</f>
        <v>Very High</v>
      </c>
      <c r="T5481" s="3" t="str" cm="1">
        <f t="array" ref="T5481">_xlfn.IFS(B5481 &gt;= 2005, "Post-2005", B5481 &gt;= 2000, "2000-2004", TRUE, "Pre-2000")</f>
        <v>Post-2005</v>
      </c>
    </row>
    <row r="5482" spans="1:20" x14ac:dyDescent="0.85">
      <c r="A5482" s="1">
        <v>41164</v>
      </c>
      <c r="B5482" t="s">
        <v>90</v>
      </c>
      <c r="C5482" t="s">
        <v>5793</v>
      </c>
      <c r="D5482" t="s">
        <v>5794</v>
      </c>
      <c r="E5482" t="s">
        <v>102</v>
      </c>
      <c r="F5482" t="s">
        <v>103</v>
      </c>
      <c r="G5482" t="s">
        <v>104</v>
      </c>
      <c r="H5482">
        <v>2009</v>
      </c>
      <c r="I5482" s="2">
        <v>187199.75</v>
      </c>
      <c r="J5482" s="2">
        <v>0</v>
      </c>
      <c r="K5482" s="2">
        <v>187199.75</v>
      </c>
      <c r="L5482" t="s">
        <v>116</v>
      </c>
      <c r="M5482" s="3" t="b">
        <f>trust_funds5[[#This Row],[Contributions Outstanding (USD)]]=0</f>
        <v>1</v>
      </c>
      <c r="N5482" s="3" t="str">
        <f t="shared" si="425"/>
        <v>Outstanding</v>
      </c>
      <c r="O5482" s="3" t="str">
        <f t="shared" si="426"/>
        <v>High Contribution &amp; Recent</v>
      </c>
      <c r="P5482" s="3" t="str">
        <f t="shared" si="427"/>
        <v>Other</v>
      </c>
      <c r="Q5482" s="3" t="str">
        <f t="shared" si="428"/>
        <v>Other</v>
      </c>
      <c r="R5482" s="3" t="str">
        <f t="shared" si="429"/>
        <v>Not LCLS</v>
      </c>
      <c r="S5482" s="3" t="str" cm="1">
        <f t="array" ref="S5482">_xlfn.IFS(G5482 &gt; 5000000, "Very High", G5482 &gt; 1000000, "High", G5482 &gt; 500000, "Medium", TRUE, "Low")</f>
        <v>Very High</v>
      </c>
      <c r="T5482" s="3" t="str" cm="1">
        <f t="array" ref="T5482">_xlfn.IFS(B5482 &gt;= 2005, "Post-2005", B5482 &gt;= 2000, "2000-2004", TRUE, "Pre-2000")</f>
        <v>Post-2005</v>
      </c>
    </row>
    <row r="5483" spans="1:20" x14ac:dyDescent="0.85">
      <c r="A5483" s="1">
        <v>41164</v>
      </c>
      <c r="B5483" t="s">
        <v>90</v>
      </c>
      <c r="C5483" t="s">
        <v>5793</v>
      </c>
      <c r="D5483" t="s">
        <v>5794</v>
      </c>
      <c r="E5483" t="s">
        <v>1709</v>
      </c>
      <c r="F5483" t="s">
        <v>1710</v>
      </c>
      <c r="G5483" t="s">
        <v>1711</v>
      </c>
      <c r="H5483">
        <v>2009</v>
      </c>
      <c r="I5483" s="2">
        <v>10000</v>
      </c>
      <c r="J5483" s="2">
        <v>0</v>
      </c>
      <c r="K5483" s="2">
        <v>10000</v>
      </c>
      <c r="L5483" t="s">
        <v>116</v>
      </c>
      <c r="M5483" s="3" t="b">
        <f>trust_funds5[[#This Row],[Contributions Outstanding (USD)]]=0</f>
        <v>1</v>
      </c>
      <c r="N5483" s="3" t="str">
        <f t="shared" si="425"/>
        <v>Outstanding</v>
      </c>
      <c r="O5483" s="3" t="str">
        <f t="shared" si="426"/>
        <v>High Contribution &amp; Recent</v>
      </c>
      <c r="P5483" s="3" t="str">
        <f t="shared" si="427"/>
        <v>Other</v>
      </c>
      <c r="Q5483" s="3" t="str">
        <f t="shared" si="428"/>
        <v>Other</v>
      </c>
      <c r="R5483" s="3" t="str">
        <f t="shared" si="429"/>
        <v>Not LCLS</v>
      </c>
      <c r="S5483" s="3" t="str" cm="1">
        <f t="array" ref="S5483">_xlfn.IFS(G5483 &gt; 5000000, "Very High", G5483 &gt; 1000000, "High", G5483 &gt; 500000, "Medium", TRUE, "Low")</f>
        <v>Very High</v>
      </c>
      <c r="T5483" s="3" t="str" cm="1">
        <f t="array" ref="T5483">_xlfn.IFS(B5483 &gt;= 2005, "Post-2005", B5483 &gt;= 2000, "2000-2004", TRUE, "Pre-2000")</f>
        <v>Post-2005</v>
      </c>
    </row>
    <row r="5484" spans="1:20" x14ac:dyDescent="0.85">
      <c r="A5484" s="1">
        <v>41164</v>
      </c>
      <c r="B5484" t="s">
        <v>90</v>
      </c>
      <c r="C5484" t="s">
        <v>5793</v>
      </c>
      <c r="D5484" t="s">
        <v>5794</v>
      </c>
      <c r="E5484" t="s">
        <v>119</v>
      </c>
      <c r="F5484" t="s">
        <v>120</v>
      </c>
      <c r="G5484" t="s">
        <v>121</v>
      </c>
      <c r="H5484">
        <v>2009</v>
      </c>
      <c r="I5484" s="2">
        <v>109975</v>
      </c>
      <c r="J5484" s="2">
        <v>25</v>
      </c>
      <c r="K5484" s="2">
        <v>110000</v>
      </c>
      <c r="L5484" t="s">
        <v>116</v>
      </c>
      <c r="M5484" s="3" t="b">
        <f>trust_funds5[[#This Row],[Contributions Outstanding (USD)]]=0</f>
        <v>0</v>
      </c>
      <c r="N5484" s="3" t="str">
        <f t="shared" si="425"/>
        <v>Outstanding</v>
      </c>
      <c r="O5484" s="3" t="str">
        <f t="shared" si="426"/>
        <v>High Contribution &amp; Recent</v>
      </c>
      <c r="P5484" s="3" t="str">
        <f t="shared" si="427"/>
        <v>Other</v>
      </c>
      <c r="Q5484" s="3" t="str">
        <f t="shared" si="428"/>
        <v>Other</v>
      </c>
      <c r="R5484" s="3" t="str">
        <f t="shared" si="429"/>
        <v>Not LCLS</v>
      </c>
      <c r="S5484" s="3" t="str" cm="1">
        <f t="array" ref="S5484">_xlfn.IFS(G5484 &gt; 5000000, "Very High", G5484 &gt; 1000000, "High", G5484 &gt; 500000, "Medium", TRUE, "Low")</f>
        <v>Very High</v>
      </c>
      <c r="T5484" s="3" t="str" cm="1">
        <f t="array" ref="T5484">_xlfn.IFS(B5484 &gt;= 2005, "Post-2005", B5484 &gt;= 2000, "2000-2004", TRUE, "Pre-2000")</f>
        <v>Post-2005</v>
      </c>
    </row>
    <row r="5485" spans="1:20" x14ac:dyDescent="0.85">
      <c r="A5485" s="1">
        <v>41164</v>
      </c>
      <c r="B5485" t="s">
        <v>90</v>
      </c>
      <c r="C5485" t="s">
        <v>5793</v>
      </c>
      <c r="D5485" t="s">
        <v>5794</v>
      </c>
      <c r="E5485" t="s">
        <v>42</v>
      </c>
      <c r="F5485" t="s">
        <v>43</v>
      </c>
      <c r="G5485" t="s">
        <v>44</v>
      </c>
      <c r="H5485">
        <v>2009</v>
      </c>
      <c r="I5485" s="2">
        <v>25069.63</v>
      </c>
      <c r="J5485" s="2">
        <v>0</v>
      </c>
      <c r="K5485" s="2">
        <v>25069.63</v>
      </c>
      <c r="L5485" t="s">
        <v>116</v>
      </c>
      <c r="M5485" s="3" t="b">
        <f>trust_funds5[[#This Row],[Contributions Outstanding (USD)]]=0</f>
        <v>1</v>
      </c>
      <c r="N5485" s="3" t="str">
        <f t="shared" si="425"/>
        <v>Outstanding</v>
      </c>
      <c r="O5485" s="3" t="str">
        <f t="shared" si="426"/>
        <v>High Contribution &amp; Recent</v>
      </c>
      <c r="P5485" s="3" t="str">
        <f t="shared" si="427"/>
        <v>Other</v>
      </c>
      <c r="Q5485" s="3" t="str">
        <f t="shared" si="428"/>
        <v>Other</v>
      </c>
      <c r="R5485" s="3" t="str">
        <f t="shared" si="429"/>
        <v>Not LCLS</v>
      </c>
      <c r="S5485" s="3" t="str" cm="1">
        <f t="array" ref="S5485">_xlfn.IFS(G5485 &gt; 5000000, "Very High", G5485 &gt; 1000000, "High", G5485 &gt; 500000, "Medium", TRUE, "Low")</f>
        <v>Very High</v>
      </c>
      <c r="T5485" s="3" t="str" cm="1">
        <f t="array" ref="T5485">_xlfn.IFS(B5485 &gt;= 2005, "Post-2005", B5485 &gt;= 2000, "2000-2004", TRUE, "Pre-2000")</f>
        <v>Post-2005</v>
      </c>
    </row>
    <row r="5486" spans="1:20" x14ac:dyDescent="0.85">
      <c r="A5486" s="1">
        <v>41164</v>
      </c>
      <c r="B5486" t="s">
        <v>90</v>
      </c>
      <c r="C5486" t="s">
        <v>5793</v>
      </c>
      <c r="D5486" t="s">
        <v>5794</v>
      </c>
      <c r="E5486" t="s">
        <v>21</v>
      </c>
      <c r="F5486" t="s">
        <v>22</v>
      </c>
      <c r="G5486" t="s">
        <v>23</v>
      </c>
      <c r="H5486">
        <v>2009</v>
      </c>
      <c r="I5486" s="2">
        <v>107186</v>
      </c>
      <c r="J5486" s="2">
        <v>0</v>
      </c>
      <c r="K5486" s="2">
        <v>107186</v>
      </c>
      <c r="L5486" t="s">
        <v>116</v>
      </c>
      <c r="M5486" s="3" t="b">
        <f>trust_funds5[[#This Row],[Contributions Outstanding (USD)]]=0</f>
        <v>1</v>
      </c>
      <c r="N5486" s="3" t="str">
        <f t="shared" si="425"/>
        <v>Outstanding</v>
      </c>
      <c r="O5486" s="3" t="str">
        <f t="shared" si="426"/>
        <v>High Contribution &amp; Recent</v>
      </c>
      <c r="P5486" s="3" t="str">
        <f t="shared" si="427"/>
        <v>Other</v>
      </c>
      <c r="Q5486" s="3" t="str">
        <f t="shared" si="428"/>
        <v>Other</v>
      </c>
      <c r="R5486" s="3" t="str">
        <f t="shared" si="429"/>
        <v>Not LCLS</v>
      </c>
      <c r="S5486" s="3" t="str" cm="1">
        <f t="array" ref="S5486">_xlfn.IFS(G5486 &gt; 5000000, "Very High", G5486 &gt; 1000000, "High", G5486 &gt; 500000, "Medium", TRUE, "Low")</f>
        <v>Very High</v>
      </c>
      <c r="T5486" s="3" t="str" cm="1">
        <f t="array" ref="T5486">_xlfn.IFS(B5486 &gt;= 2005, "Post-2005", B5486 &gt;= 2000, "2000-2004", TRUE, "Pre-2000")</f>
        <v>Post-2005</v>
      </c>
    </row>
    <row r="5487" spans="1:20" x14ac:dyDescent="0.85">
      <c r="A5487" s="1">
        <v>41164</v>
      </c>
      <c r="B5487" t="s">
        <v>90</v>
      </c>
      <c r="C5487" t="s">
        <v>5793</v>
      </c>
      <c r="D5487" t="s">
        <v>5794</v>
      </c>
      <c r="E5487" t="s">
        <v>2152</v>
      </c>
      <c r="F5487" t="s">
        <v>2153</v>
      </c>
      <c r="G5487" t="s">
        <v>2154</v>
      </c>
      <c r="H5487">
        <v>2009</v>
      </c>
      <c r="I5487" s="2">
        <v>10000</v>
      </c>
      <c r="J5487" s="2">
        <v>0</v>
      </c>
      <c r="K5487" s="2">
        <v>10000</v>
      </c>
      <c r="L5487" t="s">
        <v>116</v>
      </c>
      <c r="M5487" s="3" t="b">
        <f>trust_funds5[[#This Row],[Contributions Outstanding (USD)]]=0</f>
        <v>1</v>
      </c>
      <c r="N5487" s="3" t="str">
        <f t="shared" si="425"/>
        <v>Outstanding</v>
      </c>
      <c r="O5487" s="3" t="str">
        <f t="shared" si="426"/>
        <v>High Contribution &amp; Recent</v>
      </c>
      <c r="P5487" s="3" t="str">
        <f t="shared" si="427"/>
        <v>Other</v>
      </c>
      <c r="Q5487" s="3" t="str">
        <f t="shared" si="428"/>
        <v>Other</v>
      </c>
      <c r="R5487" s="3" t="str">
        <f t="shared" si="429"/>
        <v>Not LCLS</v>
      </c>
      <c r="S5487" s="3" t="str" cm="1">
        <f t="array" ref="S5487">_xlfn.IFS(G5487 &gt; 5000000, "Very High", G5487 &gt; 1000000, "High", G5487 &gt; 500000, "Medium", TRUE, "Low")</f>
        <v>Very High</v>
      </c>
      <c r="T5487" s="3" t="str" cm="1">
        <f t="array" ref="T5487">_xlfn.IFS(B5487 &gt;= 2005, "Post-2005", B5487 &gt;= 2000, "2000-2004", TRUE, "Pre-2000")</f>
        <v>Post-2005</v>
      </c>
    </row>
    <row r="5488" spans="1:20" x14ac:dyDescent="0.85">
      <c r="A5488" s="1">
        <v>41164</v>
      </c>
      <c r="B5488" t="s">
        <v>90</v>
      </c>
      <c r="C5488" t="s">
        <v>5793</v>
      </c>
      <c r="D5488" t="s">
        <v>5794</v>
      </c>
      <c r="E5488" t="s">
        <v>2108</v>
      </c>
      <c r="F5488" t="s">
        <v>2109</v>
      </c>
      <c r="G5488" t="s">
        <v>2110</v>
      </c>
      <c r="H5488">
        <v>2009</v>
      </c>
      <c r="I5488" s="2">
        <v>10000</v>
      </c>
      <c r="J5488" s="2">
        <v>0</v>
      </c>
      <c r="K5488" s="2">
        <v>10000</v>
      </c>
      <c r="L5488" t="s">
        <v>116</v>
      </c>
      <c r="M5488" s="3" t="b">
        <f>trust_funds5[[#This Row],[Contributions Outstanding (USD)]]=0</f>
        <v>1</v>
      </c>
      <c r="N5488" s="3" t="str">
        <f t="shared" si="425"/>
        <v>Outstanding</v>
      </c>
      <c r="O5488" s="3" t="str">
        <f t="shared" si="426"/>
        <v>High Contribution &amp; Recent</v>
      </c>
      <c r="P5488" s="3" t="str">
        <f t="shared" si="427"/>
        <v>Other</v>
      </c>
      <c r="Q5488" s="3" t="str">
        <f t="shared" si="428"/>
        <v>Other</v>
      </c>
      <c r="R5488" s="3" t="str">
        <f t="shared" si="429"/>
        <v>Not LCLS</v>
      </c>
      <c r="S5488" s="3" t="str" cm="1">
        <f t="array" ref="S5488">_xlfn.IFS(G5488 &gt; 5000000, "Very High", G5488 &gt; 1000000, "High", G5488 &gt; 500000, "Medium", TRUE, "Low")</f>
        <v>Very High</v>
      </c>
      <c r="T5488" s="3" t="str" cm="1">
        <f t="array" ref="T5488">_xlfn.IFS(B5488 &gt;= 2005, "Post-2005", B5488 &gt;= 2000, "2000-2004", TRUE, "Pre-2000")</f>
        <v>Post-2005</v>
      </c>
    </row>
    <row r="5489" spans="1:20" x14ac:dyDescent="0.85">
      <c r="A5489" s="1">
        <v>41164</v>
      </c>
      <c r="B5489" t="s">
        <v>90</v>
      </c>
      <c r="C5489" t="s">
        <v>5793</v>
      </c>
      <c r="D5489" t="s">
        <v>5794</v>
      </c>
      <c r="E5489" t="s">
        <v>93</v>
      </c>
      <c r="F5489" t="s">
        <v>94</v>
      </c>
      <c r="H5489">
        <v>2009</v>
      </c>
      <c r="I5489" s="2">
        <v>29980</v>
      </c>
      <c r="J5489" s="2">
        <v>20</v>
      </c>
      <c r="K5489" s="2">
        <v>30000</v>
      </c>
      <c r="L5489" t="s">
        <v>116</v>
      </c>
      <c r="M5489" s="3" t="b">
        <f>trust_funds5[[#This Row],[Contributions Outstanding (USD)]]=0</f>
        <v>0</v>
      </c>
      <c r="N5489" s="3" t="str">
        <f t="shared" si="425"/>
        <v>Outstanding</v>
      </c>
      <c r="O5489" s="3" t="str">
        <f t="shared" si="426"/>
        <v>High Contribution &amp; Recent</v>
      </c>
      <c r="P5489" s="3" t="str">
        <f t="shared" si="427"/>
        <v>Other</v>
      </c>
      <c r="Q5489" s="3" t="str">
        <f t="shared" si="428"/>
        <v>Other</v>
      </c>
      <c r="R5489" s="3" t="str">
        <f t="shared" si="429"/>
        <v>Not LCLS</v>
      </c>
      <c r="S5489" s="3" t="str" cm="1">
        <f t="array" ref="S5489">_xlfn.IFS(G5489 &gt; 5000000, "Very High", G5489 &gt; 1000000, "High", G5489 &gt; 500000, "Medium", TRUE, "Low")</f>
        <v>Low</v>
      </c>
      <c r="T5489" s="3" t="str" cm="1">
        <f t="array" ref="T5489">_xlfn.IFS(B5489 &gt;= 2005, "Post-2005", B5489 &gt;= 2000, "2000-2004", TRUE, "Pre-2000")</f>
        <v>Post-2005</v>
      </c>
    </row>
    <row r="5490" spans="1:20" x14ac:dyDescent="0.85">
      <c r="A5490" s="1">
        <v>41164</v>
      </c>
      <c r="B5490" t="s">
        <v>90</v>
      </c>
      <c r="C5490" t="s">
        <v>5793</v>
      </c>
      <c r="D5490" t="s">
        <v>5794</v>
      </c>
      <c r="E5490" t="s">
        <v>93</v>
      </c>
      <c r="F5490" t="s">
        <v>94</v>
      </c>
      <c r="H5490">
        <v>2009</v>
      </c>
      <c r="I5490" s="2">
        <v>100000</v>
      </c>
      <c r="J5490" s="2">
        <v>0</v>
      </c>
      <c r="K5490" s="2">
        <v>100000</v>
      </c>
      <c r="L5490" t="s">
        <v>116</v>
      </c>
      <c r="M5490" s="3" t="b">
        <f>trust_funds5[[#This Row],[Contributions Outstanding (USD)]]=0</f>
        <v>1</v>
      </c>
      <c r="N5490" s="3" t="str">
        <f t="shared" si="425"/>
        <v>Outstanding</v>
      </c>
      <c r="O5490" s="3" t="str">
        <f t="shared" si="426"/>
        <v>High Contribution &amp; Recent</v>
      </c>
      <c r="P5490" s="3" t="str">
        <f t="shared" si="427"/>
        <v>Other</v>
      </c>
      <c r="Q5490" s="3" t="str">
        <f t="shared" si="428"/>
        <v>Other</v>
      </c>
      <c r="R5490" s="3" t="str">
        <f t="shared" si="429"/>
        <v>Not LCLS</v>
      </c>
      <c r="S5490" s="3" t="str" cm="1">
        <f t="array" ref="S5490">_xlfn.IFS(G5490 &gt; 5000000, "Very High", G5490 &gt; 1000000, "High", G5490 &gt; 500000, "Medium", TRUE, "Low")</f>
        <v>Low</v>
      </c>
      <c r="T5490" s="3" t="str" cm="1">
        <f t="array" ref="T5490">_xlfn.IFS(B5490 &gt;= 2005, "Post-2005", B5490 &gt;= 2000, "2000-2004", TRUE, "Pre-2000")</f>
        <v>Post-2005</v>
      </c>
    </row>
    <row r="5491" spans="1:20" x14ac:dyDescent="0.85">
      <c r="A5491" s="1">
        <v>41164</v>
      </c>
      <c r="B5491" t="s">
        <v>90</v>
      </c>
      <c r="C5491" t="s">
        <v>5793</v>
      </c>
      <c r="D5491" t="s">
        <v>5794</v>
      </c>
      <c r="E5491" t="s">
        <v>62</v>
      </c>
      <c r="F5491" t="s">
        <v>63</v>
      </c>
      <c r="H5491">
        <v>2009</v>
      </c>
      <c r="I5491" s="2">
        <v>20000</v>
      </c>
      <c r="J5491" s="2">
        <v>0</v>
      </c>
      <c r="K5491" s="2">
        <v>20000</v>
      </c>
      <c r="L5491" t="s">
        <v>116</v>
      </c>
      <c r="M5491" s="3" t="b">
        <f>trust_funds5[[#This Row],[Contributions Outstanding (USD)]]=0</f>
        <v>1</v>
      </c>
      <c r="N5491" s="3" t="str">
        <f t="shared" si="425"/>
        <v>Outstanding</v>
      </c>
      <c r="O5491" s="3" t="str">
        <f t="shared" si="426"/>
        <v>High Contribution &amp; Recent</v>
      </c>
      <c r="P5491" s="3" t="str">
        <f t="shared" si="427"/>
        <v>Other</v>
      </c>
      <c r="Q5491" s="3" t="str">
        <f t="shared" si="428"/>
        <v>Other</v>
      </c>
      <c r="R5491" s="3" t="str">
        <f t="shared" si="429"/>
        <v>Not LCLS</v>
      </c>
      <c r="S5491" s="3" t="str" cm="1">
        <f t="array" ref="S5491">_xlfn.IFS(G5491 &gt; 5000000, "Very High", G5491 &gt; 1000000, "High", G5491 &gt; 500000, "Medium", TRUE, "Low")</f>
        <v>Low</v>
      </c>
      <c r="T5491" s="3" t="str" cm="1">
        <f t="array" ref="T5491">_xlfn.IFS(B5491 &gt;= 2005, "Post-2005", B5491 &gt;= 2000, "2000-2004", TRUE, "Pre-2000")</f>
        <v>Post-2005</v>
      </c>
    </row>
    <row r="5492" spans="1:20" x14ac:dyDescent="0.85">
      <c r="A5492" s="1">
        <v>41164</v>
      </c>
      <c r="B5492" t="s">
        <v>1796</v>
      </c>
      <c r="C5492" t="s">
        <v>6263</v>
      </c>
      <c r="D5492" t="s">
        <v>6264</v>
      </c>
      <c r="E5492" t="s">
        <v>119</v>
      </c>
      <c r="F5492" t="s">
        <v>120</v>
      </c>
      <c r="G5492" t="s">
        <v>121</v>
      </c>
      <c r="H5492">
        <v>2009</v>
      </c>
      <c r="I5492" s="2">
        <v>20000000</v>
      </c>
      <c r="J5492" s="2">
        <v>0</v>
      </c>
      <c r="K5492" s="2">
        <v>20000000</v>
      </c>
      <c r="L5492" t="s">
        <v>116</v>
      </c>
      <c r="M5492" s="3" t="b">
        <f>trust_funds5[[#This Row],[Contributions Outstanding (USD)]]=0</f>
        <v>1</v>
      </c>
      <c r="N5492" s="3" t="str">
        <f t="shared" si="425"/>
        <v>Outstanding</v>
      </c>
      <c r="O5492" s="3" t="str">
        <f t="shared" si="426"/>
        <v>High Contribution &amp; Recent</v>
      </c>
      <c r="P5492" s="3" t="str">
        <f t="shared" si="427"/>
        <v>Other</v>
      </c>
      <c r="Q5492" s="3" t="str">
        <f t="shared" si="428"/>
        <v>Other</v>
      </c>
      <c r="R5492" s="3" t="str">
        <f t="shared" si="429"/>
        <v>Not LCLS</v>
      </c>
      <c r="S5492" s="3" t="str" cm="1">
        <f t="array" ref="S5492">_xlfn.IFS(G5492 &gt; 5000000, "Very High", G5492 &gt; 1000000, "High", G5492 &gt; 500000, "Medium", TRUE, "Low")</f>
        <v>Very High</v>
      </c>
      <c r="T5492" s="3" t="str" cm="1">
        <f t="array" ref="T5492">_xlfn.IFS(B5492 &gt;= 2005, "Post-2005", B5492 &gt;= 2000, "2000-2004", TRUE, "Pre-2000")</f>
        <v>Post-2005</v>
      </c>
    </row>
    <row r="5493" spans="1:20" x14ac:dyDescent="0.85">
      <c r="A5493" s="1">
        <v>41164</v>
      </c>
      <c r="B5493" t="s">
        <v>7174</v>
      </c>
      <c r="C5493" t="s">
        <v>7175</v>
      </c>
      <c r="D5493" t="s">
        <v>7176</v>
      </c>
      <c r="E5493" t="s">
        <v>56</v>
      </c>
      <c r="F5493" t="s">
        <v>57</v>
      </c>
      <c r="G5493" t="s">
        <v>58</v>
      </c>
      <c r="H5493">
        <v>2009</v>
      </c>
      <c r="I5493" s="2">
        <v>9350000</v>
      </c>
      <c r="J5493" s="2">
        <v>0</v>
      </c>
      <c r="K5493" s="2">
        <v>9350000</v>
      </c>
      <c r="L5493" t="s">
        <v>116</v>
      </c>
      <c r="M5493" s="3" t="b">
        <f>trust_funds5[[#This Row],[Contributions Outstanding (USD)]]=0</f>
        <v>1</v>
      </c>
      <c r="N5493" s="3" t="str">
        <f t="shared" si="425"/>
        <v>Outstanding</v>
      </c>
      <c r="O5493" s="3" t="str">
        <f t="shared" si="426"/>
        <v>High Contribution &amp; Recent</v>
      </c>
      <c r="P5493" s="3" t="str">
        <f t="shared" si="427"/>
        <v>Other</v>
      </c>
      <c r="Q5493" s="3" t="str">
        <f t="shared" si="428"/>
        <v>Other</v>
      </c>
      <c r="R5493" s="3" t="str">
        <f t="shared" si="429"/>
        <v>Not LCLS</v>
      </c>
      <c r="S5493" s="3" t="str" cm="1">
        <f t="array" ref="S5493">_xlfn.IFS(G5493 &gt; 5000000, "Very High", G5493 &gt; 1000000, "High", G5493 &gt; 500000, "Medium", TRUE, "Low")</f>
        <v>Very High</v>
      </c>
      <c r="T5493" s="3" t="str" cm="1">
        <f t="array" ref="T5493">_xlfn.IFS(B5493 &gt;= 2005, "Post-2005", B5493 &gt;= 2000, "2000-2004", TRUE, "Pre-2000")</f>
        <v>Post-2005</v>
      </c>
    </row>
    <row r="5494" spans="1:20" x14ac:dyDescent="0.85">
      <c r="A5494" s="1">
        <v>41164</v>
      </c>
      <c r="B5494" t="s">
        <v>6556</v>
      </c>
      <c r="C5494" t="s">
        <v>7177</v>
      </c>
      <c r="D5494" t="s">
        <v>7178</v>
      </c>
      <c r="E5494" t="s">
        <v>85</v>
      </c>
      <c r="F5494" t="s">
        <v>86</v>
      </c>
      <c r="G5494" t="s">
        <v>87</v>
      </c>
      <c r="H5494">
        <v>2009</v>
      </c>
      <c r="I5494" s="2">
        <v>7153792.2300000004</v>
      </c>
      <c r="J5494" s="2">
        <v>0</v>
      </c>
      <c r="K5494" s="2">
        <v>7153792.2300000004</v>
      </c>
      <c r="L5494" t="s">
        <v>116</v>
      </c>
      <c r="M5494" s="3" t="b">
        <f>trust_funds5[[#This Row],[Contributions Outstanding (USD)]]=0</f>
        <v>1</v>
      </c>
      <c r="N5494" s="3" t="str">
        <f t="shared" si="425"/>
        <v>Outstanding</v>
      </c>
      <c r="O5494" s="3" t="str">
        <f t="shared" si="426"/>
        <v>High Contribution &amp; Recent</v>
      </c>
      <c r="P5494" s="3" t="str">
        <f t="shared" si="427"/>
        <v>Other</v>
      </c>
      <c r="Q5494" s="3" t="str">
        <f t="shared" si="428"/>
        <v>Other</v>
      </c>
      <c r="R5494" s="3" t="str">
        <f t="shared" si="429"/>
        <v>Not LCLS</v>
      </c>
      <c r="S5494" s="3" t="str" cm="1">
        <f t="array" ref="S5494">_xlfn.IFS(G5494 &gt; 5000000, "Very High", G5494 &gt; 1000000, "High", G5494 &gt; 500000, "Medium", TRUE, "Low")</f>
        <v>Very High</v>
      </c>
      <c r="T5494" s="3" t="str" cm="1">
        <f t="array" ref="T5494">_xlfn.IFS(B5494 &gt;= 2005, "Post-2005", B5494 &gt;= 2000, "2000-2004", TRUE, "Pre-2000")</f>
        <v>Post-2005</v>
      </c>
    </row>
    <row r="5495" spans="1:20" x14ac:dyDescent="0.85">
      <c r="A5495" s="1">
        <v>41164</v>
      </c>
      <c r="B5495" t="s">
        <v>5032</v>
      </c>
      <c r="C5495" t="s">
        <v>5033</v>
      </c>
      <c r="D5495" t="s">
        <v>5034</v>
      </c>
      <c r="E5495" t="s">
        <v>235</v>
      </c>
      <c r="F5495" t="s">
        <v>236</v>
      </c>
      <c r="G5495" t="s">
        <v>237</v>
      </c>
      <c r="H5495">
        <v>2009</v>
      </c>
      <c r="I5495" s="2">
        <v>5384300</v>
      </c>
      <c r="J5495" s="2">
        <v>0</v>
      </c>
      <c r="K5495" s="2">
        <v>5384300</v>
      </c>
      <c r="L5495" t="s">
        <v>116</v>
      </c>
      <c r="M5495" s="3" t="b">
        <f>trust_funds5[[#This Row],[Contributions Outstanding (USD)]]=0</f>
        <v>1</v>
      </c>
      <c r="N5495" s="3" t="str">
        <f t="shared" si="425"/>
        <v>Outstanding</v>
      </c>
      <c r="O5495" s="3" t="str">
        <f t="shared" si="426"/>
        <v>High Contribution &amp; Recent</v>
      </c>
      <c r="P5495" s="3" t="str">
        <f t="shared" si="427"/>
        <v>Other</v>
      </c>
      <c r="Q5495" s="3" t="str">
        <f t="shared" si="428"/>
        <v>Other</v>
      </c>
      <c r="R5495" s="3" t="str">
        <f t="shared" si="429"/>
        <v>Not LCLS</v>
      </c>
      <c r="S5495" s="3" t="str" cm="1">
        <f t="array" ref="S5495">_xlfn.IFS(G5495 &gt; 5000000, "Very High", G5495 &gt; 1000000, "High", G5495 &gt; 500000, "Medium", TRUE, "Low")</f>
        <v>Very High</v>
      </c>
      <c r="T5495" s="3" t="str" cm="1">
        <f t="array" ref="T5495">_xlfn.IFS(B5495 &gt;= 2005, "Post-2005", B5495 &gt;= 2000, "2000-2004", TRUE, "Pre-2000")</f>
        <v>Post-2005</v>
      </c>
    </row>
    <row r="5496" spans="1:20" x14ac:dyDescent="0.85">
      <c r="A5496" s="1">
        <v>41164</v>
      </c>
      <c r="B5496" t="s">
        <v>5032</v>
      </c>
      <c r="C5496" t="s">
        <v>5033</v>
      </c>
      <c r="D5496" t="s">
        <v>5034</v>
      </c>
      <c r="E5496" t="s">
        <v>15</v>
      </c>
      <c r="F5496" t="s">
        <v>16</v>
      </c>
      <c r="G5496" t="s">
        <v>17</v>
      </c>
      <c r="H5496">
        <v>2009</v>
      </c>
      <c r="I5496" s="2">
        <v>28033761</v>
      </c>
      <c r="J5496" s="2">
        <v>0</v>
      </c>
      <c r="K5496" s="2">
        <v>28033761</v>
      </c>
      <c r="L5496" t="s">
        <v>116</v>
      </c>
      <c r="M5496" s="3" t="b">
        <f>trust_funds5[[#This Row],[Contributions Outstanding (USD)]]=0</f>
        <v>1</v>
      </c>
      <c r="N5496" s="3" t="str">
        <f t="shared" si="425"/>
        <v>Outstanding</v>
      </c>
      <c r="O5496" s="3" t="str">
        <f t="shared" si="426"/>
        <v>High Contribution &amp; Recent</v>
      </c>
      <c r="P5496" s="3" t="str">
        <f t="shared" si="427"/>
        <v>Other</v>
      </c>
      <c r="Q5496" s="3" t="str">
        <f t="shared" si="428"/>
        <v>Other</v>
      </c>
      <c r="R5496" s="3" t="str">
        <f t="shared" si="429"/>
        <v>Not LCLS</v>
      </c>
      <c r="S5496" s="3" t="str" cm="1">
        <f t="array" ref="S5496">_xlfn.IFS(G5496 &gt; 5000000, "Very High", G5496 &gt; 1000000, "High", G5496 &gt; 500000, "Medium", TRUE, "Low")</f>
        <v>Very High</v>
      </c>
      <c r="T5496" s="3" t="str" cm="1">
        <f t="array" ref="T5496">_xlfn.IFS(B5496 &gt;= 2005, "Post-2005", B5496 &gt;= 2000, "2000-2004", TRUE, "Pre-2000")</f>
        <v>Post-2005</v>
      </c>
    </row>
    <row r="5497" spans="1:20" x14ac:dyDescent="0.85">
      <c r="A5497" s="1">
        <v>41164</v>
      </c>
      <c r="B5497" t="s">
        <v>5032</v>
      </c>
      <c r="C5497" t="s">
        <v>5033</v>
      </c>
      <c r="D5497" t="s">
        <v>5034</v>
      </c>
      <c r="E5497" t="s">
        <v>200</v>
      </c>
      <c r="F5497" t="s">
        <v>201</v>
      </c>
      <c r="G5497" t="s">
        <v>202</v>
      </c>
      <c r="H5497">
        <v>2009</v>
      </c>
      <c r="I5497" s="2">
        <v>2526109.9500000002</v>
      </c>
      <c r="J5497" s="2">
        <v>0</v>
      </c>
      <c r="K5497" s="2">
        <v>2526109.9500000002</v>
      </c>
      <c r="L5497" t="s">
        <v>116</v>
      </c>
      <c r="M5497" s="3" t="b">
        <f>trust_funds5[[#This Row],[Contributions Outstanding (USD)]]=0</f>
        <v>1</v>
      </c>
      <c r="N5497" s="3" t="str">
        <f t="shared" si="425"/>
        <v>Outstanding</v>
      </c>
      <c r="O5497" s="3" t="str">
        <f t="shared" si="426"/>
        <v>High Contribution &amp; Recent</v>
      </c>
      <c r="P5497" s="3" t="str">
        <f t="shared" si="427"/>
        <v>Other</v>
      </c>
      <c r="Q5497" s="3" t="str">
        <f t="shared" si="428"/>
        <v>Other</v>
      </c>
      <c r="R5497" s="3" t="str">
        <f t="shared" si="429"/>
        <v>Not LCLS</v>
      </c>
      <c r="S5497" s="3" t="str" cm="1">
        <f t="array" ref="S5497">_xlfn.IFS(G5497 &gt; 5000000, "Very High", G5497 &gt; 1000000, "High", G5497 &gt; 500000, "Medium", TRUE, "Low")</f>
        <v>Very High</v>
      </c>
      <c r="T5497" s="3" t="str" cm="1">
        <f t="array" ref="T5497">_xlfn.IFS(B5497 &gt;= 2005, "Post-2005", B5497 &gt;= 2000, "2000-2004", TRUE, "Pre-2000")</f>
        <v>Post-2005</v>
      </c>
    </row>
    <row r="5498" spans="1:20" x14ac:dyDescent="0.85">
      <c r="A5498" s="1">
        <v>41164</v>
      </c>
      <c r="B5498" t="s">
        <v>5032</v>
      </c>
      <c r="C5498" t="s">
        <v>5033</v>
      </c>
      <c r="D5498" t="s">
        <v>5034</v>
      </c>
      <c r="E5498" t="s">
        <v>70</v>
      </c>
      <c r="F5498" t="s">
        <v>71</v>
      </c>
      <c r="G5498" t="s">
        <v>72</v>
      </c>
      <c r="H5498">
        <v>2009</v>
      </c>
      <c r="I5498" s="2">
        <v>14411664.970000001</v>
      </c>
      <c r="J5498" s="2">
        <v>0</v>
      </c>
      <c r="K5498" s="2">
        <v>14411664.970000001</v>
      </c>
      <c r="L5498" t="s">
        <v>116</v>
      </c>
      <c r="M5498" s="3" t="b">
        <f>trust_funds5[[#This Row],[Contributions Outstanding (USD)]]=0</f>
        <v>1</v>
      </c>
      <c r="N5498" s="3" t="str">
        <f t="shared" si="425"/>
        <v>Outstanding</v>
      </c>
      <c r="O5498" s="3" t="str">
        <f t="shared" si="426"/>
        <v>High Contribution &amp; Recent</v>
      </c>
      <c r="P5498" s="3" t="str">
        <f t="shared" si="427"/>
        <v>Other</v>
      </c>
      <c r="Q5498" s="3" t="str">
        <f t="shared" si="428"/>
        <v>Other</v>
      </c>
      <c r="R5498" s="3" t="str">
        <f t="shared" si="429"/>
        <v>Not LCLS</v>
      </c>
      <c r="S5498" s="3" t="str" cm="1">
        <f t="array" ref="S5498">_xlfn.IFS(G5498 &gt; 5000000, "Very High", G5498 &gt; 1000000, "High", G5498 &gt; 500000, "Medium", TRUE, "Low")</f>
        <v>Very High</v>
      </c>
      <c r="T5498" s="3" t="str" cm="1">
        <f t="array" ref="T5498">_xlfn.IFS(B5498 &gt;= 2005, "Post-2005", B5498 &gt;= 2000, "2000-2004", TRUE, "Pre-2000")</f>
        <v>Post-2005</v>
      </c>
    </row>
    <row r="5499" spans="1:20" x14ac:dyDescent="0.85">
      <c r="A5499" s="1">
        <v>41164</v>
      </c>
      <c r="B5499" t="s">
        <v>5032</v>
      </c>
      <c r="C5499" t="s">
        <v>5033</v>
      </c>
      <c r="D5499" t="s">
        <v>5034</v>
      </c>
      <c r="E5499" t="s">
        <v>2863</v>
      </c>
      <c r="F5499" t="s">
        <v>2864</v>
      </c>
      <c r="G5499" t="s">
        <v>5769</v>
      </c>
      <c r="H5499">
        <v>2009</v>
      </c>
      <c r="I5499" s="2">
        <v>244140000</v>
      </c>
      <c r="J5499" s="2">
        <v>0</v>
      </c>
      <c r="K5499" s="2">
        <v>244140000</v>
      </c>
      <c r="L5499" t="s">
        <v>116</v>
      </c>
      <c r="M5499" s="3" t="b">
        <f>trust_funds5[[#This Row],[Contributions Outstanding (USD)]]=0</f>
        <v>1</v>
      </c>
      <c r="N5499" s="3" t="str">
        <f t="shared" si="425"/>
        <v>Outstanding</v>
      </c>
      <c r="O5499" s="3" t="str">
        <f t="shared" si="426"/>
        <v>High Contribution &amp; Recent</v>
      </c>
      <c r="P5499" s="3" t="str">
        <f t="shared" si="427"/>
        <v>Other</v>
      </c>
      <c r="Q5499" s="3" t="str">
        <f t="shared" si="428"/>
        <v>Other</v>
      </c>
      <c r="R5499" s="3" t="str">
        <f t="shared" si="429"/>
        <v>Not LCLS</v>
      </c>
      <c r="S5499" s="3" t="str" cm="1">
        <f t="array" ref="S5499">_xlfn.IFS(G5499 &gt; 5000000, "Very High", G5499 &gt; 1000000, "High", G5499 &gt; 500000, "Medium", TRUE, "Low")</f>
        <v>Very High</v>
      </c>
      <c r="T5499" s="3" t="str" cm="1">
        <f t="array" ref="T5499">_xlfn.IFS(B5499 &gt;= 2005, "Post-2005", B5499 &gt;= 2000, "2000-2004", TRUE, "Pre-2000")</f>
        <v>Post-2005</v>
      </c>
    </row>
    <row r="5500" spans="1:20" x14ac:dyDescent="0.85">
      <c r="A5500" s="1">
        <v>41164</v>
      </c>
      <c r="B5500" t="s">
        <v>5032</v>
      </c>
      <c r="C5500" t="s">
        <v>5033</v>
      </c>
      <c r="D5500" t="s">
        <v>5034</v>
      </c>
      <c r="E5500" t="s">
        <v>293</v>
      </c>
      <c r="F5500" t="s">
        <v>294</v>
      </c>
      <c r="G5500" t="s">
        <v>4803</v>
      </c>
      <c r="H5500">
        <v>2009</v>
      </c>
      <c r="I5500" s="2">
        <v>15351585</v>
      </c>
      <c r="J5500" s="2">
        <v>0</v>
      </c>
      <c r="K5500" s="2">
        <v>15351585</v>
      </c>
      <c r="L5500" t="s">
        <v>116</v>
      </c>
      <c r="M5500" s="3" t="b">
        <f>trust_funds5[[#This Row],[Contributions Outstanding (USD)]]=0</f>
        <v>1</v>
      </c>
      <c r="N5500" s="3" t="str">
        <f t="shared" si="425"/>
        <v>Outstanding</v>
      </c>
      <c r="O5500" s="3" t="str">
        <f t="shared" si="426"/>
        <v>High Contribution &amp; Recent</v>
      </c>
      <c r="P5500" s="3" t="str">
        <f t="shared" si="427"/>
        <v>Other</v>
      </c>
      <c r="Q5500" s="3" t="str">
        <f t="shared" si="428"/>
        <v>Other</v>
      </c>
      <c r="R5500" s="3" t="str">
        <f t="shared" si="429"/>
        <v>Not LCLS</v>
      </c>
      <c r="S5500" s="3" t="str" cm="1">
        <f t="array" ref="S5500">_xlfn.IFS(G5500 &gt; 5000000, "Very High", G5500 &gt; 1000000, "High", G5500 &gt; 500000, "Medium", TRUE, "Low")</f>
        <v>Very High</v>
      </c>
      <c r="T5500" s="3" t="str" cm="1">
        <f t="array" ref="T5500">_xlfn.IFS(B5500 &gt;= 2005, "Post-2005", B5500 &gt;= 2000, "2000-2004", TRUE, "Pre-2000")</f>
        <v>Post-2005</v>
      </c>
    </row>
    <row r="5501" spans="1:20" x14ac:dyDescent="0.85">
      <c r="A5501" s="1">
        <v>41164</v>
      </c>
      <c r="B5501" t="s">
        <v>5032</v>
      </c>
      <c r="C5501" t="s">
        <v>5033</v>
      </c>
      <c r="D5501" t="s">
        <v>5034</v>
      </c>
      <c r="E5501" t="s">
        <v>204</v>
      </c>
      <c r="F5501" t="s">
        <v>205</v>
      </c>
      <c r="G5501" t="s">
        <v>206</v>
      </c>
      <c r="H5501">
        <v>2009</v>
      </c>
      <c r="I5501" s="2">
        <v>12613000</v>
      </c>
      <c r="J5501" s="2">
        <v>0</v>
      </c>
      <c r="K5501" s="2">
        <v>12613000</v>
      </c>
      <c r="L5501" t="s">
        <v>116</v>
      </c>
      <c r="M5501" s="3" t="b">
        <f>trust_funds5[[#This Row],[Contributions Outstanding (USD)]]=0</f>
        <v>1</v>
      </c>
      <c r="N5501" s="3" t="str">
        <f t="shared" si="425"/>
        <v>Outstanding</v>
      </c>
      <c r="O5501" s="3" t="str">
        <f t="shared" si="426"/>
        <v>High Contribution &amp; Recent</v>
      </c>
      <c r="P5501" s="3" t="str">
        <f t="shared" si="427"/>
        <v>Other</v>
      </c>
      <c r="Q5501" s="3" t="str">
        <f t="shared" si="428"/>
        <v>Other</v>
      </c>
      <c r="R5501" s="3" t="str">
        <f t="shared" si="429"/>
        <v>Not LCLS</v>
      </c>
      <c r="S5501" s="3" t="str" cm="1">
        <f t="array" ref="S5501">_xlfn.IFS(G5501 &gt; 5000000, "Very High", G5501 &gt; 1000000, "High", G5501 &gt; 500000, "Medium", TRUE, "Low")</f>
        <v>Very High</v>
      </c>
      <c r="T5501" s="3" t="str" cm="1">
        <f t="array" ref="T5501">_xlfn.IFS(B5501 &gt;= 2005, "Post-2005", B5501 &gt;= 2000, "2000-2004", TRUE, "Pre-2000")</f>
        <v>Post-2005</v>
      </c>
    </row>
    <row r="5502" spans="1:20" x14ac:dyDescent="0.85">
      <c r="A5502" s="1">
        <v>41164</v>
      </c>
      <c r="B5502" t="s">
        <v>5032</v>
      </c>
      <c r="C5502" t="s">
        <v>5033</v>
      </c>
      <c r="D5502" t="s">
        <v>5034</v>
      </c>
      <c r="E5502" t="s">
        <v>223</v>
      </c>
      <c r="F5502" t="s">
        <v>224</v>
      </c>
      <c r="G5502" t="s">
        <v>4528</v>
      </c>
      <c r="H5502">
        <v>2009</v>
      </c>
      <c r="I5502" s="2">
        <v>1200000</v>
      </c>
      <c r="J5502" s="2">
        <v>0</v>
      </c>
      <c r="K5502" s="2">
        <v>1200000</v>
      </c>
      <c r="L5502" t="s">
        <v>116</v>
      </c>
      <c r="M5502" s="3" t="b">
        <f>trust_funds5[[#This Row],[Contributions Outstanding (USD)]]=0</f>
        <v>1</v>
      </c>
      <c r="N5502" s="3" t="str">
        <f t="shared" si="425"/>
        <v>Outstanding</v>
      </c>
      <c r="O5502" s="3" t="str">
        <f t="shared" si="426"/>
        <v>High Contribution &amp; Recent</v>
      </c>
      <c r="P5502" s="3" t="str">
        <f t="shared" si="427"/>
        <v>Other</v>
      </c>
      <c r="Q5502" s="3" t="str">
        <f t="shared" si="428"/>
        <v>Other</v>
      </c>
      <c r="R5502" s="3" t="str">
        <f t="shared" si="429"/>
        <v>Not LCLS</v>
      </c>
      <c r="S5502" s="3" t="str" cm="1">
        <f t="array" ref="S5502">_xlfn.IFS(G5502 &gt; 5000000, "Very High", G5502 &gt; 1000000, "High", G5502 &gt; 500000, "Medium", TRUE, "Low")</f>
        <v>Very High</v>
      </c>
      <c r="T5502" s="3" t="str" cm="1">
        <f t="array" ref="T5502">_xlfn.IFS(B5502 &gt;= 2005, "Post-2005", B5502 &gt;= 2000, "2000-2004", TRUE, "Pre-2000")</f>
        <v>Post-2005</v>
      </c>
    </row>
    <row r="5503" spans="1:20" x14ac:dyDescent="0.85">
      <c r="A5503" s="1">
        <v>41164</v>
      </c>
      <c r="B5503" t="s">
        <v>5032</v>
      </c>
      <c r="C5503" t="s">
        <v>5033</v>
      </c>
      <c r="D5503" t="s">
        <v>5034</v>
      </c>
      <c r="E5503" t="s">
        <v>42</v>
      </c>
      <c r="F5503" t="s">
        <v>43</v>
      </c>
      <c r="G5503" t="s">
        <v>44</v>
      </c>
      <c r="H5503">
        <v>2009</v>
      </c>
      <c r="I5503" s="2">
        <v>8526966.5299999993</v>
      </c>
      <c r="J5503" s="2">
        <v>0</v>
      </c>
      <c r="K5503" s="2">
        <v>8526966.5299999993</v>
      </c>
      <c r="L5503" t="s">
        <v>116</v>
      </c>
      <c r="M5503" s="3" t="b">
        <f>trust_funds5[[#This Row],[Contributions Outstanding (USD)]]=0</f>
        <v>1</v>
      </c>
      <c r="N5503" s="3" t="str">
        <f t="shared" si="425"/>
        <v>Outstanding</v>
      </c>
      <c r="O5503" s="3" t="str">
        <f t="shared" si="426"/>
        <v>High Contribution &amp; Recent</v>
      </c>
      <c r="P5503" s="3" t="str">
        <f t="shared" si="427"/>
        <v>Other</v>
      </c>
      <c r="Q5503" s="3" t="str">
        <f t="shared" si="428"/>
        <v>Other</v>
      </c>
      <c r="R5503" s="3" t="str">
        <f t="shared" si="429"/>
        <v>Not LCLS</v>
      </c>
      <c r="S5503" s="3" t="str" cm="1">
        <f t="array" ref="S5503">_xlfn.IFS(G5503 &gt; 5000000, "Very High", G5503 &gt; 1000000, "High", G5503 &gt; 500000, "Medium", TRUE, "Low")</f>
        <v>Very High</v>
      </c>
      <c r="T5503" s="3" t="str" cm="1">
        <f t="array" ref="T5503">_xlfn.IFS(B5503 &gt;= 2005, "Post-2005", B5503 &gt;= 2000, "2000-2004", TRUE, "Pre-2000")</f>
        <v>Post-2005</v>
      </c>
    </row>
    <row r="5504" spans="1:20" x14ac:dyDescent="0.85">
      <c r="A5504" s="1">
        <v>41164</v>
      </c>
      <c r="B5504" t="s">
        <v>5032</v>
      </c>
      <c r="C5504" t="s">
        <v>5033</v>
      </c>
      <c r="D5504" t="s">
        <v>5034</v>
      </c>
      <c r="E5504" t="s">
        <v>5978</v>
      </c>
      <c r="F5504" t="s">
        <v>5979</v>
      </c>
      <c r="G5504" t="s">
        <v>6741</v>
      </c>
      <c r="H5504">
        <v>2009</v>
      </c>
      <c r="I5504" s="2">
        <v>70484</v>
      </c>
      <c r="J5504" s="2">
        <v>0</v>
      </c>
      <c r="K5504" s="2">
        <v>70484</v>
      </c>
      <c r="L5504" t="s">
        <v>116</v>
      </c>
      <c r="M5504" s="3" t="b">
        <f>trust_funds5[[#This Row],[Contributions Outstanding (USD)]]=0</f>
        <v>1</v>
      </c>
      <c r="N5504" s="3" t="str">
        <f t="shared" si="425"/>
        <v>Outstanding</v>
      </c>
      <c r="O5504" s="3" t="str">
        <f t="shared" si="426"/>
        <v>High Contribution &amp; Recent</v>
      </c>
      <c r="P5504" s="3" t="str">
        <f t="shared" si="427"/>
        <v>Other</v>
      </c>
      <c r="Q5504" s="3" t="str">
        <f t="shared" si="428"/>
        <v>Other</v>
      </c>
      <c r="R5504" s="3" t="str">
        <f t="shared" si="429"/>
        <v>Not LCLS</v>
      </c>
      <c r="S5504" s="3" t="str" cm="1">
        <f t="array" ref="S5504">_xlfn.IFS(G5504 &gt; 5000000, "Very High", G5504 &gt; 1000000, "High", G5504 &gt; 500000, "Medium", TRUE, "Low")</f>
        <v>Very High</v>
      </c>
      <c r="T5504" s="3" t="str" cm="1">
        <f t="array" ref="T5504">_xlfn.IFS(B5504 &gt;= 2005, "Post-2005", B5504 &gt;= 2000, "2000-2004", TRUE, "Pre-2000")</f>
        <v>Post-2005</v>
      </c>
    </row>
    <row r="5505" spans="1:20" x14ac:dyDescent="0.85">
      <c r="A5505" s="1">
        <v>41164</v>
      </c>
      <c r="B5505" t="s">
        <v>5032</v>
      </c>
      <c r="C5505" t="s">
        <v>5033</v>
      </c>
      <c r="D5505" t="s">
        <v>5034</v>
      </c>
      <c r="E5505" t="s">
        <v>5946</v>
      </c>
      <c r="F5505" t="s">
        <v>5947</v>
      </c>
      <c r="G5505" t="s">
        <v>5948</v>
      </c>
      <c r="H5505">
        <v>2009</v>
      </c>
      <c r="I5505" s="2">
        <v>6000000</v>
      </c>
      <c r="J5505" s="2">
        <v>0</v>
      </c>
      <c r="K5505" s="2">
        <v>6000000</v>
      </c>
      <c r="L5505" t="s">
        <v>116</v>
      </c>
      <c r="M5505" s="3" t="b">
        <f>trust_funds5[[#This Row],[Contributions Outstanding (USD)]]=0</f>
        <v>1</v>
      </c>
      <c r="N5505" s="3" t="str">
        <f t="shared" si="425"/>
        <v>Outstanding</v>
      </c>
      <c r="O5505" s="3" t="str">
        <f t="shared" si="426"/>
        <v>High Contribution &amp; Recent</v>
      </c>
      <c r="P5505" s="3" t="str">
        <f t="shared" si="427"/>
        <v>Other</v>
      </c>
      <c r="Q5505" s="3" t="str">
        <f t="shared" si="428"/>
        <v>Other</v>
      </c>
      <c r="R5505" s="3" t="str">
        <f t="shared" si="429"/>
        <v>Not LCLS</v>
      </c>
      <c r="S5505" s="3" t="str" cm="1">
        <f t="array" ref="S5505">_xlfn.IFS(G5505 &gt; 5000000, "Very High", G5505 &gt; 1000000, "High", G5505 &gt; 500000, "Medium", TRUE, "Low")</f>
        <v>Very High</v>
      </c>
      <c r="T5505" s="3" t="str" cm="1">
        <f t="array" ref="T5505">_xlfn.IFS(B5505 &gt;= 2005, "Post-2005", B5505 &gt;= 2000, "2000-2004", TRUE, "Pre-2000")</f>
        <v>Post-2005</v>
      </c>
    </row>
    <row r="5506" spans="1:20" x14ac:dyDescent="0.85">
      <c r="A5506" s="1">
        <v>41164</v>
      </c>
      <c r="B5506" t="s">
        <v>5032</v>
      </c>
      <c r="C5506" t="s">
        <v>5033</v>
      </c>
      <c r="D5506" t="s">
        <v>5034</v>
      </c>
      <c r="E5506" t="s">
        <v>21</v>
      </c>
      <c r="F5506" t="s">
        <v>22</v>
      </c>
      <c r="G5506" t="s">
        <v>23</v>
      </c>
      <c r="H5506">
        <v>2009</v>
      </c>
      <c r="I5506" s="2">
        <v>46082459.119999997</v>
      </c>
      <c r="J5506" s="2">
        <v>0</v>
      </c>
      <c r="K5506" s="2">
        <v>46082459.119999997</v>
      </c>
      <c r="L5506" t="s">
        <v>116</v>
      </c>
      <c r="M5506" s="3" t="b">
        <f>trust_funds5[[#This Row],[Contributions Outstanding (USD)]]=0</f>
        <v>1</v>
      </c>
      <c r="N5506" s="3" t="str">
        <f t="shared" ref="N5506:N5569" si="430">IF(D5506 &gt; 0, "Outstanding", "No Outstanding")</f>
        <v>Outstanding</v>
      </c>
      <c r="O5506" s="3" t="str">
        <f t="shared" ref="O5506:O5569" si="431">IF(AND(C5506 &gt; 1000000, B5506 &gt; 2000), "High Contribution &amp; Recent", "Other")</f>
        <v>High Contribution &amp; Recent</v>
      </c>
      <c r="P5506" s="3" t="str">
        <f t="shared" ref="P5506:P5569" si="432">IF(AND(B5506 = 2000, E5506 = "Canada"), "Year 2000, Canada", "Other")</f>
        <v>Other</v>
      </c>
      <c r="Q5506" s="3" t="str">
        <f t="shared" ref="Q5506:Q5569" si="433">IF(OR(E5506 = "Canada", E5506 = "Sweden"), "Canada or Sweden", "Other")</f>
        <v>Other</v>
      </c>
      <c r="R5506" s="3" t="str">
        <f t="shared" ref="R5506:R5569" si="434">IF(NOT(F5506 = "LCLS"), "Not LCLS", "LCLS")</f>
        <v>Not LCLS</v>
      </c>
      <c r="S5506" s="3" t="str" cm="1">
        <f t="array" ref="S5506">_xlfn.IFS(G5506 &gt; 5000000, "Very High", G5506 &gt; 1000000, "High", G5506 &gt; 500000, "Medium", TRUE, "Low")</f>
        <v>Very High</v>
      </c>
      <c r="T5506" s="3" t="str" cm="1">
        <f t="array" ref="T5506">_xlfn.IFS(B5506 &gt;= 2005, "Post-2005", B5506 &gt;= 2000, "2000-2004", TRUE, "Pre-2000")</f>
        <v>Post-2005</v>
      </c>
    </row>
    <row r="5507" spans="1:20" x14ac:dyDescent="0.85">
      <c r="A5507" s="1">
        <v>41164</v>
      </c>
      <c r="B5507" t="s">
        <v>5032</v>
      </c>
      <c r="C5507" t="s">
        <v>6742</v>
      </c>
      <c r="D5507" t="s">
        <v>6743</v>
      </c>
      <c r="E5507" t="s">
        <v>264</v>
      </c>
      <c r="F5507" t="s">
        <v>265</v>
      </c>
      <c r="G5507" t="s">
        <v>1350</v>
      </c>
      <c r="H5507">
        <v>2009</v>
      </c>
      <c r="I5507" s="2">
        <v>3193500</v>
      </c>
      <c r="J5507" s="2">
        <v>0</v>
      </c>
      <c r="K5507" s="2">
        <v>3193500</v>
      </c>
      <c r="L5507" t="s">
        <v>116</v>
      </c>
      <c r="M5507" s="3" t="b">
        <f>trust_funds5[[#This Row],[Contributions Outstanding (USD)]]=0</f>
        <v>1</v>
      </c>
      <c r="N5507" s="3" t="str">
        <f t="shared" si="430"/>
        <v>Outstanding</v>
      </c>
      <c r="O5507" s="3" t="str">
        <f t="shared" si="431"/>
        <v>High Contribution &amp; Recent</v>
      </c>
      <c r="P5507" s="3" t="str">
        <f t="shared" si="432"/>
        <v>Other</v>
      </c>
      <c r="Q5507" s="3" t="str">
        <f t="shared" si="433"/>
        <v>Other</v>
      </c>
      <c r="R5507" s="3" t="str">
        <f t="shared" si="434"/>
        <v>Not LCLS</v>
      </c>
      <c r="S5507" s="3" t="str" cm="1">
        <f t="array" ref="S5507">_xlfn.IFS(G5507 &gt; 5000000, "Very High", G5507 &gt; 1000000, "High", G5507 &gt; 500000, "Medium", TRUE, "Low")</f>
        <v>Very High</v>
      </c>
      <c r="T5507" s="3" t="str" cm="1">
        <f t="array" ref="T5507">_xlfn.IFS(B5507 &gt;= 2005, "Post-2005", B5507 &gt;= 2000, "2000-2004", TRUE, "Pre-2000")</f>
        <v>Post-2005</v>
      </c>
    </row>
    <row r="5508" spans="1:20" x14ac:dyDescent="0.85">
      <c r="A5508" s="1">
        <v>41164</v>
      </c>
      <c r="B5508" t="s">
        <v>5032</v>
      </c>
      <c r="C5508" t="s">
        <v>6742</v>
      </c>
      <c r="D5508" t="s">
        <v>6743</v>
      </c>
      <c r="E5508" t="s">
        <v>85</v>
      </c>
      <c r="F5508" t="s">
        <v>86</v>
      </c>
      <c r="G5508" t="s">
        <v>87</v>
      </c>
      <c r="H5508">
        <v>2009</v>
      </c>
      <c r="I5508" s="2">
        <v>33388714</v>
      </c>
      <c r="J5508" s="2">
        <v>1085075.05</v>
      </c>
      <c r="K5508" s="2">
        <v>34473789.049999997</v>
      </c>
      <c r="L5508" t="s">
        <v>116</v>
      </c>
      <c r="M5508" s="3" t="b">
        <f>trust_funds5[[#This Row],[Contributions Outstanding (USD)]]=0</f>
        <v>0</v>
      </c>
      <c r="N5508" s="3" t="str">
        <f t="shared" si="430"/>
        <v>Outstanding</v>
      </c>
      <c r="O5508" s="3" t="str">
        <f t="shared" si="431"/>
        <v>High Contribution &amp; Recent</v>
      </c>
      <c r="P5508" s="3" t="str">
        <f t="shared" si="432"/>
        <v>Other</v>
      </c>
      <c r="Q5508" s="3" t="str">
        <f t="shared" si="433"/>
        <v>Other</v>
      </c>
      <c r="R5508" s="3" t="str">
        <f t="shared" si="434"/>
        <v>Not LCLS</v>
      </c>
      <c r="S5508" s="3" t="str" cm="1">
        <f t="array" ref="S5508">_xlfn.IFS(G5508 &gt; 5000000, "Very High", G5508 &gt; 1000000, "High", G5508 &gt; 500000, "Medium", TRUE, "Low")</f>
        <v>Very High</v>
      </c>
      <c r="T5508" s="3" t="str" cm="1">
        <f t="array" ref="T5508">_xlfn.IFS(B5508 &gt;= 2005, "Post-2005", B5508 &gt;= 2000, "2000-2004", TRUE, "Pre-2000")</f>
        <v>Post-2005</v>
      </c>
    </row>
    <row r="5509" spans="1:20" x14ac:dyDescent="0.85">
      <c r="A5509" s="1">
        <v>41164</v>
      </c>
      <c r="B5509" t="s">
        <v>5381</v>
      </c>
      <c r="C5509" t="s">
        <v>5382</v>
      </c>
      <c r="D5509" t="s">
        <v>5383</v>
      </c>
      <c r="E5509" t="s">
        <v>56</v>
      </c>
      <c r="F5509" t="s">
        <v>57</v>
      </c>
      <c r="G5509" t="s">
        <v>58</v>
      </c>
      <c r="H5509">
        <v>2009</v>
      </c>
      <c r="I5509" s="2">
        <v>322400</v>
      </c>
      <c r="J5509" s="2">
        <v>0</v>
      </c>
      <c r="K5509" s="2">
        <v>322400</v>
      </c>
      <c r="L5509" t="s">
        <v>116</v>
      </c>
      <c r="M5509" s="3" t="b">
        <f>trust_funds5[[#This Row],[Contributions Outstanding (USD)]]=0</f>
        <v>1</v>
      </c>
      <c r="N5509" s="3" t="str">
        <f t="shared" si="430"/>
        <v>Outstanding</v>
      </c>
      <c r="O5509" s="3" t="str">
        <f t="shared" si="431"/>
        <v>High Contribution &amp; Recent</v>
      </c>
      <c r="P5509" s="3" t="str">
        <f t="shared" si="432"/>
        <v>Other</v>
      </c>
      <c r="Q5509" s="3" t="str">
        <f t="shared" si="433"/>
        <v>Other</v>
      </c>
      <c r="R5509" s="3" t="str">
        <f t="shared" si="434"/>
        <v>Not LCLS</v>
      </c>
      <c r="S5509" s="3" t="str" cm="1">
        <f t="array" ref="S5509">_xlfn.IFS(G5509 &gt; 5000000, "Very High", G5509 &gt; 1000000, "High", G5509 &gt; 500000, "Medium", TRUE, "Low")</f>
        <v>Very High</v>
      </c>
      <c r="T5509" s="3" t="str" cm="1">
        <f t="array" ref="T5509">_xlfn.IFS(B5509 &gt;= 2005, "Post-2005", B5509 &gt;= 2000, "2000-2004", TRUE, "Pre-2000")</f>
        <v>Post-2005</v>
      </c>
    </row>
    <row r="5510" spans="1:20" x14ac:dyDescent="0.85">
      <c r="A5510" s="1">
        <v>41164</v>
      </c>
      <c r="B5510" t="s">
        <v>5381</v>
      </c>
      <c r="C5510" t="s">
        <v>5382</v>
      </c>
      <c r="D5510" t="s">
        <v>5383</v>
      </c>
      <c r="E5510" t="s">
        <v>235</v>
      </c>
      <c r="F5510" t="s">
        <v>236</v>
      </c>
      <c r="G5510" t="s">
        <v>237</v>
      </c>
      <c r="H5510">
        <v>2009</v>
      </c>
      <c r="I5510" s="2">
        <v>264160</v>
      </c>
      <c r="J5510" s="2">
        <v>0</v>
      </c>
      <c r="K5510" s="2">
        <v>264160</v>
      </c>
      <c r="L5510" t="s">
        <v>116</v>
      </c>
      <c r="M5510" s="3" t="b">
        <f>trust_funds5[[#This Row],[Contributions Outstanding (USD)]]=0</f>
        <v>1</v>
      </c>
      <c r="N5510" s="3" t="str">
        <f t="shared" si="430"/>
        <v>Outstanding</v>
      </c>
      <c r="O5510" s="3" t="str">
        <f t="shared" si="431"/>
        <v>High Contribution &amp; Recent</v>
      </c>
      <c r="P5510" s="3" t="str">
        <f t="shared" si="432"/>
        <v>Other</v>
      </c>
      <c r="Q5510" s="3" t="str">
        <f t="shared" si="433"/>
        <v>Other</v>
      </c>
      <c r="R5510" s="3" t="str">
        <f t="shared" si="434"/>
        <v>Not LCLS</v>
      </c>
      <c r="S5510" s="3" t="str" cm="1">
        <f t="array" ref="S5510">_xlfn.IFS(G5510 &gt; 5000000, "Very High", G5510 &gt; 1000000, "High", G5510 &gt; 500000, "Medium", TRUE, "Low")</f>
        <v>Very High</v>
      </c>
      <c r="T5510" s="3" t="str" cm="1">
        <f t="array" ref="T5510">_xlfn.IFS(B5510 &gt;= 2005, "Post-2005", B5510 &gt;= 2000, "2000-2004", TRUE, "Pre-2000")</f>
        <v>Post-2005</v>
      </c>
    </row>
    <row r="5511" spans="1:20" x14ac:dyDescent="0.85">
      <c r="A5511" s="1">
        <v>41164</v>
      </c>
      <c r="B5511" t="s">
        <v>5381</v>
      </c>
      <c r="C5511" t="s">
        <v>5382</v>
      </c>
      <c r="D5511" t="s">
        <v>5383</v>
      </c>
      <c r="E5511" t="s">
        <v>15</v>
      </c>
      <c r="F5511" t="s">
        <v>16</v>
      </c>
      <c r="G5511" t="s">
        <v>17</v>
      </c>
      <c r="H5511">
        <v>2009</v>
      </c>
      <c r="I5511" s="2">
        <v>168807.22</v>
      </c>
      <c r="J5511" s="2">
        <v>0</v>
      </c>
      <c r="K5511" s="2">
        <v>168807.22</v>
      </c>
      <c r="L5511" t="s">
        <v>116</v>
      </c>
      <c r="M5511" s="3" t="b">
        <f>trust_funds5[[#This Row],[Contributions Outstanding (USD)]]=0</f>
        <v>1</v>
      </c>
      <c r="N5511" s="3" t="str">
        <f t="shared" si="430"/>
        <v>Outstanding</v>
      </c>
      <c r="O5511" s="3" t="str">
        <f t="shared" si="431"/>
        <v>High Contribution &amp; Recent</v>
      </c>
      <c r="P5511" s="3" t="str">
        <f t="shared" si="432"/>
        <v>Other</v>
      </c>
      <c r="Q5511" s="3" t="str">
        <f t="shared" si="433"/>
        <v>Other</v>
      </c>
      <c r="R5511" s="3" t="str">
        <f t="shared" si="434"/>
        <v>Not LCLS</v>
      </c>
      <c r="S5511" s="3" t="str" cm="1">
        <f t="array" ref="S5511">_xlfn.IFS(G5511 &gt; 5000000, "Very High", G5511 &gt; 1000000, "High", G5511 &gt; 500000, "Medium", TRUE, "Low")</f>
        <v>Very High</v>
      </c>
      <c r="T5511" s="3" t="str" cm="1">
        <f t="array" ref="T5511">_xlfn.IFS(B5511 &gt;= 2005, "Post-2005", B5511 &gt;= 2000, "2000-2004", TRUE, "Pre-2000")</f>
        <v>Post-2005</v>
      </c>
    </row>
    <row r="5512" spans="1:20" x14ac:dyDescent="0.85">
      <c r="A5512" s="1">
        <v>41164</v>
      </c>
      <c r="B5512" t="s">
        <v>5381</v>
      </c>
      <c r="C5512" t="s">
        <v>5382</v>
      </c>
      <c r="D5512" t="s">
        <v>5383</v>
      </c>
      <c r="E5512" t="s">
        <v>85</v>
      </c>
      <c r="F5512" t="s">
        <v>86</v>
      </c>
      <c r="G5512" t="s">
        <v>87</v>
      </c>
      <c r="H5512">
        <v>2009</v>
      </c>
      <c r="I5512" s="2">
        <v>1380620</v>
      </c>
      <c r="J5512" s="2">
        <v>0</v>
      </c>
      <c r="K5512" s="2">
        <v>1380620</v>
      </c>
      <c r="L5512" t="s">
        <v>116</v>
      </c>
      <c r="M5512" s="3" t="b">
        <f>trust_funds5[[#This Row],[Contributions Outstanding (USD)]]=0</f>
        <v>1</v>
      </c>
      <c r="N5512" s="3" t="str">
        <f t="shared" si="430"/>
        <v>Outstanding</v>
      </c>
      <c r="O5512" s="3" t="str">
        <f t="shared" si="431"/>
        <v>High Contribution &amp; Recent</v>
      </c>
      <c r="P5512" s="3" t="str">
        <f t="shared" si="432"/>
        <v>Other</v>
      </c>
      <c r="Q5512" s="3" t="str">
        <f t="shared" si="433"/>
        <v>Other</v>
      </c>
      <c r="R5512" s="3" t="str">
        <f t="shared" si="434"/>
        <v>Not LCLS</v>
      </c>
      <c r="S5512" s="3" t="str" cm="1">
        <f t="array" ref="S5512">_xlfn.IFS(G5512 &gt; 5000000, "Very High", G5512 &gt; 1000000, "High", G5512 &gt; 500000, "Medium", TRUE, "Low")</f>
        <v>Very High</v>
      </c>
      <c r="T5512" s="3" t="str" cm="1">
        <f t="array" ref="T5512">_xlfn.IFS(B5512 &gt;= 2005, "Post-2005", B5512 &gt;= 2000, "2000-2004", TRUE, "Pre-2000")</f>
        <v>Post-2005</v>
      </c>
    </row>
    <row r="5513" spans="1:20" x14ac:dyDescent="0.85">
      <c r="A5513" s="1">
        <v>41164</v>
      </c>
      <c r="B5513" t="s">
        <v>5381</v>
      </c>
      <c r="C5513" t="s">
        <v>5382</v>
      </c>
      <c r="D5513" t="s">
        <v>5383</v>
      </c>
      <c r="E5513" t="s">
        <v>1408</v>
      </c>
      <c r="F5513" t="s">
        <v>1409</v>
      </c>
      <c r="G5513" t="s">
        <v>1410</v>
      </c>
      <c r="H5513">
        <v>2009</v>
      </c>
      <c r="I5513" s="2">
        <v>321550</v>
      </c>
      <c r="J5513" s="2">
        <v>0</v>
      </c>
      <c r="K5513" s="2">
        <v>321550</v>
      </c>
      <c r="L5513" t="s">
        <v>116</v>
      </c>
      <c r="M5513" s="3" t="b">
        <f>trust_funds5[[#This Row],[Contributions Outstanding (USD)]]=0</f>
        <v>1</v>
      </c>
      <c r="N5513" s="3" t="str">
        <f t="shared" si="430"/>
        <v>Outstanding</v>
      </c>
      <c r="O5513" s="3" t="str">
        <f t="shared" si="431"/>
        <v>High Contribution &amp; Recent</v>
      </c>
      <c r="P5513" s="3" t="str">
        <f t="shared" si="432"/>
        <v>Other</v>
      </c>
      <c r="Q5513" s="3" t="str">
        <f t="shared" si="433"/>
        <v>Other</v>
      </c>
      <c r="R5513" s="3" t="str">
        <f t="shared" si="434"/>
        <v>Not LCLS</v>
      </c>
      <c r="S5513" s="3" t="str" cm="1">
        <f t="array" ref="S5513">_xlfn.IFS(G5513 &gt; 5000000, "Very High", G5513 &gt; 1000000, "High", G5513 &gt; 500000, "Medium", TRUE, "Low")</f>
        <v>Very High</v>
      </c>
      <c r="T5513" s="3" t="str" cm="1">
        <f t="array" ref="T5513">_xlfn.IFS(B5513 &gt;= 2005, "Post-2005", B5513 &gt;= 2000, "2000-2004", TRUE, "Pre-2000")</f>
        <v>Post-2005</v>
      </c>
    </row>
    <row r="5514" spans="1:20" x14ac:dyDescent="0.85">
      <c r="A5514" s="1">
        <v>41164</v>
      </c>
      <c r="B5514" t="s">
        <v>1040</v>
      </c>
      <c r="C5514" t="s">
        <v>5800</v>
      </c>
      <c r="D5514" t="s">
        <v>5801</v>
      </c>
      <c r="E5514" t="s">
        <v>334</v>
      </c>
      <c r="F5514" t="s">
        <v>335</v>
      </c>
      <c r="G5514" t="s">
        <v>339</v>
      </c>
      <c r="H5514">
        <v>2009</v>
      </c>
      <c r="I5514" s="2">
        <v>378690</v>
      </c>
      <c r="J5514" s="2">
        <v>0</v>
      </c>
      <c r="K5514" s="2">
        <v>378690</v>
      </c>
      <c r="L5514" t="s">
        <v>18</v>
      </c>
      <c r="M5514" s="3" t="b">
        <f>trust_funds5[[#This Row],[Contributions Outstanding (USD)]]=0</f>
        <v>1</v>
      </c>
      <c r="N5514" s="3" t="str">
        <f t="shared" si="430"/>
        <v>Outstanding</v>
      </c>
      <c r="O5514" s="3" t="str">
        <f t="shared" si="431"/>
        <v>High Contribution &amp; Recent</v>
      </c>
      <c r="P5514" s="3" t="str">
        <f t="shared" si="432"/>
        <v>Other</v>
      </c>
      <c r="Q5514" s="3" t="str">
        <f t="shared" si="433"/>
        <v>Other</v>
      </c>
      <c r="R5514" s="3" t="str">
        <f t="shared" si="434"/>
        <v>Not LCLS</v>
      </c>
      <c r="S5514" s="3" t="str" cm="1">
        <f t="array" ref="S5514">_xlfn.IFS(G5514 &gt; 5000000, "Very High", G5514 &gt; 1000000, "High", G5514 &gt; 500000, "Medium", TRUE, "Low")</f>
        <v>Very High</v>
      </c>
      <c r="T5514" s="3" t="str" cm="1">
        <f t="array" ref="T5514">_xlfn.IFS(B5514 &gt;= 2005, "Post-2005", B5514 &gt;= 2000, "2000-2004", TRUE, "Pre-2000")</f>
        <v>Post-2005</v>
      </c>
    </row>
    <row r="5515" spans="1:20" x14ac:dyDescent="0.85">
      <c r="A5515" s="1">
        <v>41164</v>
      </c>
      <c r="B5515" t="s">
        <v>1040</v>
      </c>
      <c r="C5515" t="s">
        <v>5800</v>
      </c>
      <c r="D5515" t="s">
        <v>5801</v>
      </c>
      <c r="E5515" t="s">
        <v>334</v>
      </c>
      <c r="F5515" t="s">
        <v>335</v>
      </c>
      <c r="G5515" t="s">
        <v>5078</v>
      </c>
      <c r="H5515">
        <v>2009</v>
      </c>
      <c r="I5515" s="2">
        <v>424200</v>
      </c>
      <c r="J5515" s="2">
        <v>0</v>
      </c>
      <c r="K5515" s="2">
        <v>424200</v>
      </c>
      <c r="L5515" t="s">
        <v>18</v>
      </c>
      <c r="M5515" s="3" t="b">
        <f>trust_funds5[[#This Row],[Contributions Outstanding (USD)]]=0</f>
        <v>1</v>
      </c>
      <c r="N5515" s="3" t="str">
        <f t="shared" si="430"/>
        <v>Outstanding</v>
      </c>
      <c r="O5515" s="3" t="str">
        <f t="shared" si="431"/>
        <v>High Contribution &amp; Recent</v>
      </c>
      <c r="P5515" s="3" t="str">
        <f t="shared" si="432"/>
        <v>Other</v>
      </c>
      <c r="Q5515" s="3" t="str">
        <f t="shared" si="433"/>
        <v>Other</v>
      </c>
      <c r="R5515" s="3" t="str">
        <f t="shared" si="434"/>
        <v>Not LCLS</v>
      </c>
      <c r="S5515" s="3" t="str" cm="1">
        <f t="array" ref="S5515">_xlfn.IFS(G5515 &gt; 5000000, "Very High", G5515 &gt; 1000000, "High", G5515 &gt; 500000, "Medium", TRUE, "Low")</f>
        <v>Very High</v>
      </c>
      <c r="T5515" s="3" t="str" cm="1">
        <f t="array" ref="T5515">_xlfn.IFS(B5515 &gt;= 2005, "Post-2005", B5515 &gt;= 2000, "2000-2004", TRUE, "Pre-2000")</f>
        <v>Post-2005</v>
      </c>
    </row>
    <row r="5516" spans="1:20" x14ac:dyDescent="0.85">
      <c r="A5516" s="1">
        <v>41164</v>
      </c>
      <c r="B5516" t="s">
        <v>1040</v>
      </c>
      <c r="C5516" t="s">
        <v>1084</v>
      </c>
      <c r="D5516" t="s">
        <v>1085</v>
      </c>
      <c r="E5516" t="s">
        <v>42</v>
      </c>
      <c r="F5516" t="s">
        <v>43</v>
      </c>
      <c r="G5516" t="s">
        <v>44</v>
      </c>
      <c r="H5516">
        <v>2009</v>
      </c>
      <c r="I5516" s="2">
        <v>750000</v>
      </c>
      <c r="J5516" s="2">
        <v>0</v>
      </c>
      <c r="K5516" s="2">
        <v>750000</v>
      </c>
      <c r="L5516" t="s">
        <v>18</v>
      </c>
      <c r="M5516" s="3" t="b">
        <f>trust_funds5[[#This Row],[Contributions Outstanding (USD)]]=0</f>
        <v>1</v>
      </c>
      <c r="N5516" s="3" t="str">
        <f t="shared" si="430"/>
        <v>Outstanding</v>
      </c>
      <c r="O5516" s="3" t="str">
        <f t="shared" si="431"/>
        <v>High Contribution &amp; Recent</v>
      </c>
      <c r="P5516" s="3" t="str">
        <f t="shared" si="432"/>
        <v>Other</v>
      </c>
      <c r="Q5516" s="3" t="str">
        <f t="shared" si="433"/>
        <v>Other</v>
      </c>
      <c r="R5516" s="3" t="str">
        <f t="shared" si="434"/>
        <v>Not LCLS</v>
      </c>
      <c r="S5516" s="3" t="str" cm="1">
        <f t="array" ref="S5516">_xlfn.IFS(G5516 &gt; 5000000, "Very High", G5516 &gt; 1000000, "High", G5516 &gt; 500000, "Medium", TRUE, "Low")</f>
        <v>Very High</v>
      </c>
      <c r="T5516" s="3" t="str" cm="1">
        <f t="array" ref="T5516">_xlfn.IFS(B5516 &gt;= 2005, "Post-2005", B5516 &gt;= 2000, "2000-2004", TRUE, "Pre-2000")</f>
        <v>Post-2005</v>
      </c>
    </row>
    <row r="5517" spans="1:20" x14ac:dyDescent="0.85">
      <c r="A5517" s="1">
        <v>41164</v>
      </c>
      <c r="B5517" t="s">
        <v>7179</v>
      </c>
      <c r="C5517" t="s">
        <v>7180</v>
      </c>
      <c r="D5517" t="s">
        <v>7181</v>
      </c>
      <c r="E5517" t="s">
        <v>5946</v>
      </c>
      <c r="F5517" t="s">
        <v>5947</v>
      </c>
      <c r="G5517" t="s">
        <v>5948</v>
      </c>
      <c r="H5517">
        <v>2009</v>
      </c>
      <c r="I5517" s="2">
        <v>30000000</v>
      </c>
      <c r="J5517" s="2">
        <v>0</v>
      </c>
      <c r="K5517" s="2">
        <v>30000000</v>
      </c>
      <c r="L5517" t="s">
        <v>116</v>
      </c>
      <c r="M5517" s="3" t="b">
        <f>trust_funds5[[#This Row],[Contributions Outstanding (USD)]]=0</f>
        <v>1</v>
      </c>
      <c r="N5517" s="3" t="str">
        <f t="shared" si="430"/>
        <v>Outstanding</v>
      </c>
      <c r="O5517" s="3" t="str">
        <f t="shared" si="431"/>
        <v>High Contribution &amp; Recent</v>
      </c>
      <c r="P5517" s="3" t="str">
        <f t="shared" si="432"/>
        <v>Other</v>
      </c>
      <c r="Q5517" s="3" t="str">
        <f t="shared" si="433"/>
        <v>Other</v>
      </c>
      <c r="R5517" s="3" t="str">
        <f t="shared" si="434"/>
        <v>Not LCLS</v>
      </c>
      <c r="S5517" s="3" t="str" cm="1">
        <f t="array" ref="S5517">_xlfn.IFS(G5517 &gt; 5000000, "Very High", G5517 &gt; 1000000, "High", G5517 &gt; 500000, "Medium", TRUE, "Low")</f>
        <v>Very High</v>
      </c>
      <c r="T5517" s="3" t="str" cm="1">
        <f t="array" ref="T5517">_xlfn.IFS(B5517 &gt;= 2005, "Post-2005", B5517 &gt;= 2000, "2000-2004", TRUE, "Pre-2000")</f>
        <v>Post-2005</v>
      </c>
    </row>
    <row r="5518" spans="1:20" x14ac:dyDescent="0.85">
      <c r="A5518" s="1">
        <v>41164</v>
      </c>
      <c r="B5518" t="s">
        <v>3797</v>
      </c>
      <c r="C5518" t="s">
        <v>6286</v>
      </c>
      <c r="D5518" t="s">
        <v>6287</v>
      </c>
      <c r="E5518" t="s">
        <v>119</v>
      </c>
      <c r="F5518" t="s">
        <v>120</v>
      </c>
      <c r="G5518" t="s">
        <v>121</v>
      </c>
      <c r="H5518">
        <v>2009</v>
      </c>
      <c r="I5518" s="2">
        <v>32865500</v>
      </c>
      <c r="J5518" s="2">
        <v>0</v>
      </c>
      <c r="K5518" s="2">
        <v>32865500</v>
      </c>
      <c r="L5518" t="s">
        <v>116</v>
      </c>
      <c r="M5518" s="3" t="b">
        <f>trust_funds5[[#This Row],[Contributions Outstanding (USD)]]=0</f>
        <v>1</v>
      </c>
      <c r="N5518" s="3" t="str">
        <f t="shared" si="430"/>
        <v>Outstanding</v>
      </c>
      <c r="O5518" s="3" t="str">
        <f t="shared" si="431"/>
        <v>High Contribution &amp; Recent</v>
      </c>
      <c r="P5518" s="3" t="str">
        <f t="shared" si="432"/>
        <v>Other</v>
      </c>
      <c r="Q5518" s="3" t="str">
        <f t="shared" si="433"/>
        <v>Other</v>
      </c>
      <c r="R5518" s="3" t="str">
        <f t="shared" si="434"/>
        <v>Not LCLS</v>
      </c>
      <c r="S5518" s="3" t="str" cm="1">
        <f t="array" ref="S5518">_xlfn.IFS(G5518 &gt; 5000000, "Very High", G5518 &gt; 1000000, "High", G5518 &gt; 500000, "Medium", TRUE, "Low")</f>
        <v>Very High</v>
      </c>
      <c r="T5518" s="3" t="str" cm="1">
        <f t="array" ref="T5518">_xlfn.IFS(B5518 &gt;= 2005, "Post-2005", B5518 &gt;= 2000, "2000-2004", TRUE, "Pre-2000")</f>
        <v>Post-2005</v>
      </c>
    </row>
    <row r="5519" spans="1:20" x14ac:dyDescent="0.85">
      <c r="A5519" s="1">
        <v>41164</v>
      </c>
      <c r="B5519" t="s">
        <v>3797</v>
      </c>
      <c r="C5519" t="s">
        <v>7182</v>
      </c>
      <c r="D5519" t="s">
        <v>7183</v>
      </c>
      <c r="E5519" t="s">
        <v>2863</v>
      </c>
      <c r="F5519" t="s">
        <v>2864</v>
      </c>
      <c r="G5519" t="s">
        <v>2865</v>
      </c>
      <c r="H5519">
        <v>2009</v>
      </c>
      <c r="I5519" s="2">
        <v>14378000</v>
      </c>
      <c r="J5519" s="2">
        <v>0</v>
      </c>
      <c r="K5519" s="2">
        <v>14378000</v>
      </c>
      <c r="L5519" t="s">
        <v>116</v>
      </c>
      <c r="M5519" s="3" t="b">
        <f>trust_funds5[[#This Row],[Contributions Outstanding (USD)]]=0</f>
        <v>1</v>
      </c>
      <c r="N5519" s="3" t="str">
        <f t="shared" si="430"/>
        <v>Outstanding</v>
      </c>
      <c r="O5519" s="3" t="str">
        <f t="shared" si="431"/>
        <v>High Contribution &amp; Recent</v>
      </c>
      <c r="P5519" s="3" t="str">
        <f t="shared" si="432"/>
        <v>Other</v>
      </c>
      <c r="Q5519" s="3" t="str">
        <f t="shared" si="433"/>
        <v>Other</v>
      </c>
      <c r="R5519" s="3" t="str">
        <f t="shared" si="434"/>
        <v>Not LCLS</v>
      </c>
      <c r="S5519" s="3" t="str" cm="1">
        <f t="array" ref="S5519">_xlfn.IFS(G5519 &gt; 5000000, "Very High", G5519 &gt; 1000000, "High", G5519 &gt; 500000, "Medium", TRUE, "Low")</f>
        <v>Very High</v>
      </c>
      <c r="T5519" s="3" t="str" cm="1">
        <f t="array" ref="T5519">_xlfn.IFS(B5519 &gt;= 2005, "Post-2005", B5519 &gt;= 2000, "2000-2004", TRUE, "Pre-2000")</f>
        <v>Post-2005</v>
      </c>
    </row>
    <row r="5520" spans="1:20" x14ac:dyDescent="0.85">
      <c r="A5520" s="1">
        <v>41164</v>
      </c>
      <c r="B5520" t="s">
        <v>3797</v>
      </c>
      <c r="C5520" t="s">
        <v>7182</v>
      </c>
      <c r="D5520" t="s">
        <v>7183</v>
      </c>
      <c r="E5520" t="s">
        <v>102</v>
      </c>
      <c r="F5520" t="s">
        <v>103</v>
      </c>
      <c r="G5520" t="s">
        <v>104</v>
      </c>
      <c r="H5520">
        <v>2009</v>
      </c>
      <c r="I5520" s="2">
        <v>32896000</v>
      </c>
      <c r="J5520" s="2">
        <v>0</v>
      </c>
      <c r="K5520" s="2">
        <v>32896000</v>
      </c>
      <c r="L5520" t="s">
        <v>116</v>
      </c>
      <c r="M5520" s="3" t="b">
        <f>trust_funds5[[#This Row],[Contributions Outstanding (USD)]]=0</f>
        <v>1</v>
      </c>
      <c r="N5520" s="3" t="str">
        <f t="shared" si="430"/>
        <v>Outstanding</v>
      </c>
      <c r="O5520" s="3" t="str">
        <f t="shared" si="431"/>
        <v>High Contribution &amp; Recent</v>
      </c>
      <c r="P5520" s="3" t="str">
        <f t="shared" si="432"/>
        <v>Other</v>
      </c>
      <c r="Q5520" s="3" t="str">
        <f t="shared" si="433"/>
        <v>Other</v>
      </c>
      <c r="R5520" s="3" t="str">
        <f t="shared" si="434"/>
        <v>Not LCLS</v>
      </c>
      <c r="S5520" s="3" t="str" cm="1">
        <f t="array" ref="S5520">_xlfn.IFS(G5520 &gt; 5000000, "Very High", G5520 &gt; 1000000, "High", G5520 &gt; 500000, "Medium", TRUE, "Low")</f>
        <v>Very High</v>
      </c>
      <c r="T5520" s="3" t="str" cm="1">
        <f t="array" ref="T5520">_xlfn.IFS(B5520 &gt;= 2005, "Post-2005", B5520 &gt;= 2000, "2000-2004", TRUE, "Pre-2000")</f>
        <v>Post-2005</v>
      </c>
    </row>
    <row r="5521" spans="1:20" x14ac:dyDescent="0.85">
      <c r="A5521" s="1">
        <v>41164</v>
      </c>
      <c r="B5521" t="s">
        <v>3797</v>
      </c>
      <c r="C5521" t="s">
        <v>7182</v>
      </c>
      <c r="D5521" t="s">
        <v>7183</v>
      </c>
      <c r="E5521" t="s">
        <v>1408</v>
      </c>
      <c r="F5521" t="s">
        <v>1409</v>
      </c>
      <c r="G5521" t="s">
        <v>1410</v>
      </c>
      <c r="H5521">
        <v>2009</v>
      </c>
      <c r="I5521" s="2">
        <v>13966000</v>
      </c>
      <c r="J5521" s="2">
        <v>0</v>
      </c>
      <c r="K5521" s="2">
        <v>13966000</v>
      </c>
      <c r="L5521" t="s">
        <v>116</v>
      </c>
      <c r="M5521" s="3" t="b">
        <f>trust_funds5[[#This Row],[Contributions Outstanding (USD)]]=0</f>
        <v>1</v>
      </c>
      <c r="N5521" s="3" t="str">
        <f t="shared" si="430"/>
        <v>Outstanding</v>
      </c>
      <c r="O5521" s="3" t="str">
        <f t="shared" si="431"/>
        <v>High Contribution &amp; Recent</v>
      </c>
      <c r="P5521" s="3" t="str">
        <f t="shared" si="432"/>
        <v>Other</v>
      </c>
      <c r="Q5521" s="3" t="str">
        <f t="shared" si="433"/>
        <v>Other</v>
      </c>
      <c r="R5521" s="3" t="str">
        <f t="shared" si="434"/>
        <v>Not LCLS</v>
      </c>
      <c r="S5521" s="3" t="str" cm="1">
        <f t="array" ref="S5521">_xlfn.IFS(G5521 &gt; 5000000, "Very High", G5521 &gt; 1000000, "High", G5521 &gt; 500000, "Medium", TRUE, "Low")</f>
        <v>Very High</v>
      </c>
      <c r="T5521" s="3" t="str" cm="1">
        <f t="array" ref="T5521">_xlfn.IFS(B5521 &gt;= 2005, "Post-2005", B5521 &gt;= 2000, "2000-2004", TRUE, "Pre-2000")</f>
        <v>Post-2005</v>
      </c>
    </row>
    <row r="5522" spans="1:20" x14ac:dyDescent="0.85">
      <c r="A5522" s="1">
        <v>41164</v>
      </c>
      <c r="B5522" t="s">
        <v>5722</v>
      </c>
      <c r="C5522" t="s">
        <v>7184</v>
      </c>
      <c r="D5522" t="s">
        <v>7185</v>
      </c>
      <c r="E5522" t="s">
        <v>85</v>
      </c>
      <c r="F5522" t="s">
        <v>86</v>
      </c>
      <c r="G5522" t="s">
        <v>87</v>
      </c>
      <c r="H5522">
        <v>2009</v>
      </c>
      <c r="I5522" s="2">
        <v>1161860.01</v>
      </c>
      <c r="J5522" s="2">
        <v>0</v>
      </c>
      <c r="K5522" s="2">
        <v>1161860.01</v>
      </c>
      <c r="L5522" t="s">
        <v>18</v>
      </c>
      <c r="M5522" s="3" t="b">
        <f>trust_funds5[[#This Row],[Contributions Outstanding (USD)]]=0</f>
        <v>1</v>
      </c>
      <c r="N5522" s="3" t="str">
        <f t="shared" si="430"/>
        <v>Outstanding</v>
      </c>
      <c r="O5522" s="3" t="str">
        <f t="shared" si="431"/>
        <v>High Contribution &amp; Recent</v>
      </c>
      <c r="P5522" s="3" t="str">
        <f t="shared" si="432"/>
        <v>Other</v>
      </c>
      <c r="Q5522" s="3" t="str">
        <f t="shared" si="433"/>
        <v>Other</v>
      </c>
      <c r="R5522" s="3" t="str">
        <f t="shared" si="434"/>
        <v>Not LCLS</v>
      </c>
      <c r="S5522" s="3" t="str" cm="1">
        <f t="array" ref="S5522">_xlfn.IFS(G5522 &gt; 5000000, "Very High", G5522 &gt; 1000000, "High", G5522 &gt; 500000, "Medium", TRUE, "Low")</f>
        <v>Very High</v>
      </c>
      <c r="T5522" s="3" t="str" cm="1">
        <f t="array" ref="T5522">_xlfn.IFS(B5522 &gt;= 2005, "Post-2005", B5522 &gt;= 2000, "2000-2004", TRUE, "Pre-2000")</f>
        <v>Post-2005</v>
      </c>
    </row>
    <row r="5523" spans="1:20" x14ac:dyDescent="0.85">
      <c r="A5523" s="1">
        <v>41164</v>
      </c>
      <c r="B5523" t="s">
        <v>6103</v>
      </c>
      <c r="C5523" t="s">
        <v>6290</v>
      </c>
      <c r="D5523" t="s">
        <v>6291</v>
      </c>
      <c r="E5523" t="s">
        <v>200</v>
      </c>
      <c r="F5523" t="s">
        <v>201</v>
      </c>
      <c r="G5523" t="s">
        <v>213</v>
      </c>
      <c r="H5523">
        <v>2009</v>
      </c>
      <c r="I5523" s="2">
        <v>585000</v>
      </c>
      <c r="J5523" s="2">
        <v>0</v>
      </c>
      <c r="K5523" s="2">
        <v>585000</v>
      </c>
      <c r="L5523" t="s">
        <v>116</v>
      </c>
      <c r="M5523" s="3" t="b">
        <f>trust_funds5[[#This Row],[Contributions Outstanding (USD)]]=0</f>
        <v>1</v>
      </c>
      <c r="N5523" s="3" t="str">
        <f t="shared" si="430"/>
        <v>Outstanding</v>
      </c>
      <c r="O5523" s="3" t="str">
        <f t="shared" si="431"/>
        <v>High Contribution &amp; Recent</v>
      </c>
      <c r="P5523" s="3" t="str">
        <f t="shared" si="432"/>
        <v>Other</v>
      </c>
      <c r="Q5523" s="3" t="str">
        <f t="shared" si="433"/>
        <v>Other</v>
      </c>
      <c r="R5523" s="3" t="str">
        <f t="shared" si="434"/>
        <v>Not LCLS</v>
      </c>
      <c r="S5523" s="3" t="str" cm="1">
        <f t="array" ref="S5523">_xlfn.IFS(G5523 &gt; 5000000, "Very High", G5523 &gt; 1000000, "High", G5523 &gt; 500000, "Medium", TRUE, "Low")</f>
        <v>Very High</v>
      </c>
      <c r="T5523" s="3" t="str" cm="1">
        <f t="array" ref="T5523">_xlfn.IFS(B5523 &gt;= 2005, "Post-2005", B5523 &gt;= 2000, "2000-2004", TRUE, "Pre-2000")</f>
        <v>Post-2005</v>
      </c>
    </row>
    <row r="5524" spans="1:20" x14ac:dyDescent="0.85">
      <c r="A5524" s="1">
        <v>41164</v>
      </c>
      <c r="B5524" t="s">
        <v>90</v>
      </c>
      <c r="C5524" t="s">
        <v>7186</v>
      </c>
      <c r="D5524" t="s">
        <v>7187</v>
      </c>
      <c r="E5524" t="s">
        <v>93</v>
      </c>
      <c r="F5524" t="s">
        <v>94</v>
      </c>
      <c r="H5524">
        <v>2009</v>
      </c>
      <c r="I5524" s="2">
        <v>2000000</v>
      </c>
      <c r="J5524" s="2">
        <v>3000000</v>
      </c>
      <c r="K5524" s="2">
        <v>5000000</v>
      </c>
      <c r="L5524" t="s">
        <v>116</v>
      </c>
      <c r="M5524" s="3" t="b">
        <f>trust_funds5[[#This Row],[Contributions Outstanding (USD)]]=0</f>
        <v>0</v>
      </c>
      <c r="N5524" s="3" t="str">
        <f t="shared" si="430"/>
        <v>Outstanding</v>
      </c>
      <c r="O5524" s="3" t="str">
        <f t="shared" si="431"/>
        <v>High Contribution &amp; Recent</v>
      </c>
      <c r="P5524" s="3" t="str">
        <f t="shared" si="432"/>
        <v>Other</v>
      </c>
      <c r="Q5524" s="3" t="str">
        <f t="shared" si="433"/>
        <v>Other</v>
      </c>
      <c r="R5524" s="3" t="str">
        <f t="shared" si="434"/>
        <v>Not LCLS</v>
      </c>
      <c r="S5524" s="3" t="str" cm="1">
        <f t="array" ref="S5524">_xlfn.IFS(G5524 &gt; 5000000, "Very High", G5524 &gt; 1000000, "High", G5524 &gt; 500000, "Medium", TRUE, "Low")</f>
        <v>Low</v>
      </c>
      <c r="T5524" s="3" t="str" cm="1">
        <f t="array" ref="T5524">_xlfn.IFS(B5524 &gt;= 2005, "Post-2005", B5524 &gt;= 2000, "2000-2004", TRUE, "Pre-2000")</f>
        <v>Post-2005</v>
      </c>
    </row>
    <row r="5525" spans="1:20" x14ac:dyDescent="0.85">
      <c r="A5525" s="1">
        <v>41164</v>
      </c>
      <c r="B5525" t="s">
        <v>5546</v>
      </c>
      <c r="C5525" t="s">
        <v>7188</v>
      </c>
      <c r="D5525" t="s">
        <v>7189</v>
      </c>
      <c r="E5525" t="s">
        <v>119</v>
      </c>
      <c r="F5525" t="s">
        <v>120</v>
      </c>
      <c r="G5525" t="s">
        <v>121</v>
      </c>
      <c r="H5525">
        <v>2009</v>
      </c>
      <c r="I5525" s="2">
        <v>3050126.52</v>
      </c>
      <c r="J5525" s="2">
        <v>0</v>
      </c>
      <c r="K5525" s="2">
        <v>3050126.52</v>
      </c>
      <c r="L5525" t="s">
        <v>18</v>
      </c>
      <c r="M5525" s="3" t="b">
        <f>trust_funds5[[#This Row],[Contributions Outstanding (USD)]]=0</f>
        <v>1</v>
      </c>
      <c r="N5525" s="3" t="str">
        <f t="shared" si="430"/>
        <v>Outstanding</v>
      </c>
      <c r="O5525" s="3" t="str">
        <f t="shared" si="431"/>
        <v>High Contribution &amp; Recent</v>
      </c>
      <c r="P5525" s="3" t="str">
        <f t="shared" si="432"/>
        <v>Other</v>
      </c>
      <c r="Q5525" s="3" t="str">
        <f t="shared" si="433"/>
        <v>Other</v>
      </c>
      <c r="R5525" s="3" t="str">
        <f t="shared" si="434"/>
        <v>Not LCLS</v>
      </c>
      <c r="S5525" s="3" t="str" cm="1">
        <f t="array" ref="S5525">_xlfn.IFS(G5525 &gt; 5000000, "Very High", G5525 &gt; 1000000, "High", G5525 &gt; 500000, "Medium", TRUE, "Low")</f>
        <v>Very High</v>
      </c>
      <c r="T5525" s="3" t="str" cm="1">
        <f t="array" ref="T5525">_xlfn.IFS(B5525 &gt;= 2005, "Post-2005", B5525 &gt;= 2000, "2000-2004", TRUE, "Pre-2000")</f>
        <v>Post-2005</v>
      </c>
    </row>
    <row r="5526" spans="1:20" x14ac:dyDescent="0.85">
      <c r="A5526" s="1">
        <v>41164</v>
      </c>
      <c r="B5526" t="s">
        <v>90</v>
      </c>
      <c r="C5526" t="s">
        <v>7190</v>
      </c>
      <c r="D5526" t="s">
        <v>7191</v>
      </c>
      <c r="E5526" t="s">
        <v>119</v>
      </c>
      <c r="F5526" t="s">
        <v>120</v>
      </c>
      <c r="G5526" t="s">
        <v>121</v>
      </c>
      <c r="H5526">
        <v>2009</v>
      </c>
      <c r="I5526" s="2">
        <v>2224970</v>
      </c>
      <c r="J5526" s="2">
        <v>30</v>
      </c>
      <c r="K5526" s="2">
        <v>2225000</v>
      </c>
      <c r="L5526" t="s">
        <v>116</v>
      </c>
      <c r="M5526" s="3" t="b">
        <f>trust_funds5[[#This Row],[Contributions Outstanding (USD)]]=0</f>
        <v>0</v>
      </c>
      <c r="N5526" s="3" t="str">
        <f t="shared" si="430"/>
        <v>Outstanding</v>
      </c>
      <c r="O5526" s="3" t="str">
        <f t="shared" si="431"/>
        <v>High Contribution &amp; Recent</v>
      </c>
      <c r="P5526" s="3" t="str">
        <f t="shared" si="432"/>
        <v>Other</v>
      </c>
      <c r="Q5526" s="3" t="str">
        <f t="shared" si="433"/>
        <v>Other</v>
      </c>
      <c r="R5526" s="3" t="str">
        <f t="shared" si="434"/>
        <v>Not LCLS</v>
      </c>
      <c r="S5526" s="3" t="str" cm="1">
        <f t="array" ref="S5526">_xlfn.IFS(G5526 &gt; 5000000, "Very High", G5526 &gt; 1000000, "High", G5526 &gt; 500000, "Medium", TRUE, "Low")</f>
        <v>Very High</v>
      </c>
      <c r="T5526" s="3" t="str" cm="1">
        <f t="array" ref="T5526">_xlfn.IFS(B5526 &gt;= 2005, "Post-2005", B5526 &gt;= 2000, "2000-2004", TRUE, "Pre-2000")</f>
        <v>Post-2005</v>
      </c>
    </row>
    <row r="5527" spans="1:20" x14ac:dyDescent="0.85">
      <c r="A5527" s="1">
        <v>41164</v>
      </c>
      <c r="B5527" t="s">
        <v>90</v>
      </c>
      <c r="C5527" t="s">
        <v>5403</v>
      </c>
      <c r="D5527" t="s">
        <v>5404</v>
      </c>
      <c r="E5527" t="s">
        <v>293</v>
      </c>
      <c r="F5527" t="s">
        <v>294</v>
      </c>
      <c r="G5527" t="s">
        <v>4803</v>
      </c>
      <c r="H5527">
        <v>2009</v>
      </c>
      <c r="I5527" s="2">
        <v>699375</v>
      </c>
      <c r="J5527" s="2">
        <v>0</v>
      </c>
      <c r="K5527" s="2">
        <v>699375</v>
      </c>
      <c r="L5527" t="s">
        <v>116</v>
      </c>
      <c r="M5527" s="3" t="b">
        <f>trust_funds5[[#This Row],[Contributions Outstanding (USD)]]=0</f>
        <v>1</v>
      </c>
      <c r="N5527" s="3" t="str">
        <f t="shared" si="430"/>
        <v>Outstanding</v>
      </c>
      <c r="O5527" s="3" t="str">
        <f t="shared" si="431"/>
        <v>High Contribution &amp; Recent</v>
      </c>
      <c r="P5527" s="3" t="str">
        <f t="shared" si="432"/>
        <v>Other</v>
      </c>
      <c r="Q5527" s="3" t="str">
        <f t="shared" si="433"/>
        <v>Other</v>
      </c>
      <c r="R5527" s="3" t="str">
        <f t="shared" si="434"/>
        <v>Not LCLS</v>
      </c>
      <c r="S5527" s="3" t="str" cm="1">
        <f t="array" ref="S5527">_xlfn.IFS(G5527 &gt; 5000000, "Very High", G5527 &gt; 1000000, "High", G5527 &gt; 500000, "Medium", TRUE, "Low")</f>
        <v>Very High</v>
      </c>
      <c r="T5527" s="3" t="str" cm="1">
        <f t="array" ref="T5527">_xlfn.IFS(B5527 &gt;= 2005, "Post-2005", B5527 &gt;= 2000, "2000-2004", TRUE, "Pre-2000")</f>
        <v>Post-2005</v>
      </c>
    </row>
    <row r="5528" spans="1:20" x14ac:dyDescent="0.85">
      <c r="A5528" s="1">
        <v>41164</v>
      </c>
      <c r="B5528" t="s">
        <v>90</v>
      </c>
      <c r="C5528" t="s">
        <v>5403</v>
      </c>
      <c r="D5528" t="s">
        <v>5404</v>
      </c>
      <c r="E5528" t="s">
        <v>1333</v>
      </c>
      <c r="F5528" t="s">
        <v>1334</v>
      </c>
      <c r="G5528" t="s">
        <v>1335</v>
      </c>
      <c r="H5528">
        <v>2009</v>
      </c>
      <c r="I5528" s="2">
        <v>769450.09</v>
      </c>
      <c r="J5528" s="2">
        <v>0</v>
      </c>
      <c r="K5528" s="2">
        <v>769450.09</v>
      </c>
      <c r="L5528" t="s">
        <v>116</v>
      </c>
      <c r="M5528" s="3" t="b">
        <f>trust_funds5[[#This Row],[Contributions Outstanding (USD)]]=0</f>
        <v>1</v>
      </c>
      <c r="N5528" s="3" t="str">
        <f t="shared" si="430"/>
        <v>Outstanding</v>
      </c>
      <c r="O5528" s="3" t="str">
        <f t="shared" si="431"/>
        <v>High Contribution &amp; Recent</v>
      </c>
      <c r="P5528" s="3" t="str">
        <f t="shared" si="432"/>
        <v>Other</v>
      </c>
      <c r="Q5528" s="3" t="str">
        <f t="shared" si="433"/>
        <v>Other</v>
      </c>
      <c r="R5528" s="3" t="str">
        <f t="shared" si="434"/>
        <v>Not LCLS</v>
      </c>
      <c r="S5528" s="3" t="str" cm="1">
        <f t="array" ref="S5528">_xlfn.IFS(G5528 &gt; 5000000, "Very High", G5528 &gt; 1000000, "High", G5528 &gt; 500000, "Medium", TRUE, "Low")</f>
        <v>Very High</v>
      </c>
      <c r="T5528" s="3" t="str" cm="1">
        <f t="array" ref="T5528">_xlfn.IFS(B5528 &gt;= 2005, "Post-2005", B5528 &gt;= 2000, "2000-2004", TRUE, "Pre-2000")</f>
        <v>Post-2005</v>
      </c>
    </row>
    <row r="5529" spans="1:20" x14ac:dyDescent="0.85">
      <c r="A5529" s="1">
        <v>41164</v>
      </c>
      <c r="B5529" t="s">
        <v>90</v>
      </c>
      <c r="C5529" t="s">
        <v>5405</v>
      </c>
      <c r="D5529" t="s">
        <v>5406</v>
      </c>
      <c r="E5529" t="s">
        <v>128</v>
      </c>
      <c r="F5529" t="s">
        <v>129</v>
      </c>
      <c r="G5529" t="s">
        <v>130</v>
      </c>
      <c r="H5529">
        <v>2009</v>
      </c>
      <c r="I5529" s="2">
        <v>752508</v>
      </c>
      <c r="J5529" s="2">
        <v>0</v>
      </c>
      <c r="K5529" s="2">
        <v>752508</v>
      </c>
      <c r="L5529" t="s">
        <v>18</v>
      </c>
      <c r="M5529" s="3" t="b">
        <f>trust_funds5[[#This Row],[Contributions Outstanding (USD)]]=0</f>
        <v>1</v>
      </c>
      <c r="N5529" s="3" t="str">
        <f t="shared" si="430"/>
        <v>Outstanding</v>
      </c>
      <c r="O5529" s="3" t="str">
        <f t="shared" si="431"/>
        <v>High Contribution &amp; Recent</v>
      </c>
      <c r="P5529" s="3" t="str">
        <f t="shared" si="432"/>
        <v>Other</v>
      </c>
      <c r="Q5529" s="3" t="str">
        <f t="shared" si="433"/>
        <v>Other</v>
      </c>
      <c r="R5529" s="3" t="str">
        <f t="shared" si="434"/>
        <v>Not LCLS</v>
      </c>
      <c r="S5529" s="3" t="str" cm="1">
        <f t="array" ref="S5529">_xlfn.IFS(G5529 &gt; 5000000, "Very High", G5529 &gt; 1000000, "High", G5529 &gt; 500000, "Medium", TRUE, "Low")</f>
        <v>Very High</v>
      </c>
      <c r="T5529" s="3" t="str" cm="1">
        <f t="array" ref="T5529">_xlfn.IFS(B5529 &gt;= 2005, "Post-2005", B5529 &gt;= 2000, "2000-2004", TRUE, "Pre-2000")</f>
        <v>Post-2005</v>
      </c>
    </row>
    <row r="5530" spans="1:20" x14ac:dyDescent="0.85">
      <c r="A5530" s="1">
        <v>41164</v>
      </c>
      <c r="B5530" t="s">
        <v>538</v>
      </c>
      <c r="C5530" t="s">
        <v>5407</v>
      </c>
      <c r="D5530" t="s">
        <v>5408</v>
      </c>
      <c r="E5530" t="s">
        <v>15</v>
      </c>
      <c r="F5530" t="s">
        <v>16</v>
      </c>
      <c r="G5530" t="s">
        <v>7192</v>
      </c>
      <c r="H5530">
        <v>2009</v>
      </c>
      <c r="I5530" s="2">
        <v>199980</v>
      </c>
      <c r="J5530" s="2">
        <v>20</v>
      </c>
      <c r="K5530" s="2">
        <v>200000</v>
      </c>
      <c r="L5530" t="s">
        <v>116</v>
      </c>
      <c r="M5530" s="3" t="b">
        <f>trust_funds5[[#This Row],[Contributions Outstanding (USD)]]=0</f>
        <v>0</v>
      </c>
      <c r="N5530" s="3" t="str">
        <f t="shared" si="430"/>
        <v>Outstanding</v>
      </c>
      <c r="O5530" s="3" t="str">
        <f t="shared" si="431"/>
        <v>High Contribution &amp; Recent</v>
      </c>
      <c r="P5530" s="3" t="str">
        <f t="shared" si="432"/>
        <v>Other</v>
      </c>
      <c r="Q5530" s="3" t="str">
        <f t="shared" si="433"/>
        <v>Other</v>
      </c>
      <c r="R5530" s="3" t="str">
        <f t="shared" si="434"/>
        <v>Not LCLS</v>
      </c>
      <c r="S5530" s="3" t="str" cm="1">
        <f t="array" ref="S5530">_xlfn.IFS(G5530 &gt; 5000000, "Very High", G5530 &gt; 1000000, "High", G5530 &gt; 500000, "Medium", TRUE, "Low")</f>
        <v>Very High</v>
      </c>
      <c r="T5530" s="3" t="str" cm="1">
        <f t="array" ref="T5530">_xlfn.IFS(B5530 &gt;= 2005, "Post-2005", B5530 &gt;= 2000, "2000-2004", TRUE, "Pre-2000")</f>
        <v>Post-2005</v>
      </c>
    </row>
    <row r="5531" spans="1:20" x14ac:dyDescent="0.85">
      <c r="A5531" s="1">
        <v>41164</v>
      </c>
      <c r="B5531" t="s">
        <v>90</v>
      </c>
      <c r="C5531" t="s">
        <v>6766</v>
      </c>
      <c r="D5531" t="s">
        <v>6767</v>
      </c>
      <c r="E5531" t="s">
        <v>21</v>
      </c>
      <c r="F5531" t="s">
        <v>22</v>
      </c>
      <c r="G5531" t="s">
        <v>23</v>
      </c>
      <c r="H5531">
        <v>2009</v>
      </c>
      <c r="I5531" s="2">
        <v>1134286.97</v>
      </c>
      <c r="J5531" s="2">
        <v>0</v>
      </c>
      <c r="K5531" s="2">
        <v>1134286.97</v>
      </c>
      <c r="L5531" t="s">
        <v>18</v>
      </c>
      <c r="M5531" s="3" t="b">
        <f>trust_funds5[[#This Row],[Contributions Outstanding (USD)]]=0</f>
        <v>1</v>
      </c>
      <c r="N5531" s="3" t="str">
        <f t="shared" si="430"/>
        <v>Outstanding</v>
      </c>
      <c r="O5531" s="3" t="str">
        <f t="shared" si="431"/>
        <v>High Contribution &amp; Recent</v>
      </c>
      <c r="P5531" s="3" t="str">
        <f t="shared" si="432"/>
        <v>Other</v>
      </c>
      <c r="Q5531" s="3" t="str">
        <f t="shared" si="433"/>
        <v>Other</v>
      </c>
      <c r="R5531" s="3" t="str">
        <f t="shared" si="434"/>
        <v>Not LCLS</v>
      </c>
      <c r="S5531" s="3" t="str" cm="1">
        <f t="array" ref="S5531">_xlfn.IFS(G5531 &gt; 5000000, "Very High", G5531 &gt; 1000000, "High", G5531 &gt; 500000, "Medium", TRUE, "Low")</f>
        <v>Very High</v>
      </c>
      <c r="T5531" s="3" t="str" cm="1">
        <f t="array" ref="T5531">_xlfn.IFS(B5531 &gt;= 2005, "Post-2005", B5531 &gt;= 2000, "2000-2004", TRUE, "Pre-2000")</f>
        <v>Post-2005</v>
      </c>
    </row>
    <row r="5532" spans="1:20" x14ac:dyDescent="0.85">
      <c r="A5532" s="1">
        <v>41164</v>
      </c>
      <c r="B5532" t="s">
        <v>538</v>
      </c>
      <c r="C5532" t="s">
        <v>5407</v>
      </c>
      <c r="D5532" t="s">
        <v>5408</v>
      </c>
      <c r="E5532" t="s">
        <v>200</v>
      </c>
      <c r="F5532" t="s">
        <v>201</v>
      </c>
      <c r="G5532" t="s">
        <v>202</v>
      </c>
      <c r="H5532">
        <v>2009</v>
      </c>
      <c r="I5532" s="2">
        <v>1254036.3899999999</v>
      </c>
      <c r="J5532" s="2">
        <v>0</v>
      </c>
      <c r="K5532" s="2">
        <v>1254036.3899999999</v>
      </c>
      <c r="L5532" t="s">
        <v>116</v>
      </c>
      <c r="M5532" s="3" t="b">
        <f>trust_funds5[[#This Row],[Contributions Outstanding (USD)]]=0</f>
        <v>1</v>
      </c>
      <c r="N5532" s="3" t="str">
        <f t="shared" si="430"/>
        <v>Outstanding</v>
      </c>
      <c r="O5532" s="3" t="str">
        <f t="shared" si="431"/>
        <v>High Contribution &amp; Recent</v>
      </c>
      <c r="P5532" s="3" t="str">
        <f t="shared" si="432"/>
        <v>Other</v>
      </c>
      <c r="Q5532" s="3" t="str">
        <f t="shared" si="433"/>
        <v>Other</v>
      </c>
      <c r="R5532" s="3" t="str">
        <f t="shared" si="434"/>
        <v>Not LCLS</v>
      </c>
      <c r="S5532" s="3" t="str" cm="1">
        <f t="array" ref="S5532">_xlfn.IFS(G5532 &gt; 5000000, "Very High", G5532 &gt; 1000000, "High", G5532 &gt; 500000, "Medium", TRUE, "Low")</f>
        <v>Very High</v>
      </c>
      <c r="T5532" s="3" t="str" cm="1">
        <f t="array" ref="T5532">_xlfn.IFS(B5532 &gt;= 2005, "Post-2005", B5532 &gt;= 2000, "2000-2004", TRUE, "Pre-2000")</f>
        <v>Post-2005</v>
      </c>
    </row>
    <row r="5533" spans="1:20" x14ac:dyDescent="0.85">
      <c r="A5533" s="1">
        <v>41164</v>
      </c>
      <c r="B5533" t="s">
        <v>538</v>
      </c>
      <c r="C5533" t="s">
        <v>5407</v>
      </c>
      <c r="D5533" t="s">
        <v>5408</v>
      </c>
      <c r="E5533" t="s">
        <v>70</v>
      </c>
      <c r="F5533" t="s">
        <v>71</v>
      </c>
      <c r="G5533" t="s">
        <v>72</v>
      </c>
      <c r="H5533">
        <v>2009</v>
      </c>
      <c r="I5533" s="2">
        <v>1792411.06</v>
      </c>
      <c r="J5533" s="2">
        <v>0</v>
      </c>
      <c r="K5533" s="2">
        <v>1792411.06</v>
      </c>
      <c r="L5533" t="s">
        <v>116</v>
      </c>
      <c r="M5533" s="3" t="b">
        <f>trust_funds5[[#This Row],[Contributions Outstanding (USD)]]=0</f>
        <v>1</v>
      </c>
      <c r="N5533" s="3" t="str">
        <f t="shared" si="430"/>
        <v>Outstanding</v>
      </c>
      <c r="O5533" s="3" t="str">
        <f t="shared" si="431"/>
        <v>High Contribution &amp; Recent</v>
      </c>
      <c r="P5533" s="3" t="str">
        <f t="shared" si="432"/>
        <v>Other</v>
      </c>
      <c r="Q5533" s="3" t="str">
        <f t="shared" si="433"/>
        <v>Other</v>
      </c>
      <c r="R5533" s="3" t="str">
        <f t="shared" si="434"/>
        <v>Not LCLS</v>
      </c>
      <c r="S5533" s="3" t="str" cm="1">
        <f t="array" ref="S5533">_xlfn.IFS(G5533 &gt; 5000000, "Very High", G5533 &gt; 1000000, "High", G5533 &gt; 500000, "Medium", TRUE, "Low")</f>
        <v>Very High</v>
      </c>
      <c r="T5533" s="3" t="str" cm="1">
        <f t="array" ref="T5533">_xlfn.IFS(B5533 &gt;= 2005, "Post-2005", B5533 &gt;= 2000, "2000-2004", TRUE, "Pre-2000")</f>
        <v>Post-2005</v>
      </c>
    </row>
    <row r="5534" spans="1:20" x14ac:dyDescent="0.85">
      <c r="A5534" s="1">
        <v>41164</v>
      </c>
      <c r="B5534" t="s">
        <v>538</v>
      </c>
      <c r="C5534" t="s">
        <v>5407</v>
      </c>
      <c r="D5534" t="s">
        <v>5408</v>
      </c>
      <c r="E5534" t="s">
        <v>102</v>
      </c>
      <c r="F5534" t="s">
        <v>103</v>
      </c>
      <c r="G5534" t="s">
        <v>104</v>
      </c>
      <c r="H5534">
        <v>2009</v>
      </c>
      <c r="I5534" s="2">
        <v>601207</v>
      </c>
      <c r="J5534" s="2">
        <v>193367.49</v>
      </c>
      <c r="K5534" s="2">
        <v>794574.49</v>
      </c>
      <c r="L5534" t="s">
        <v>116</v>
      </c>
      <c r="M5534" s="3" t="b">
        <f>trust_funds5[[#This Row],[Contributions Outstanding (USD)]]=0</f>
        <v>0</v>
      </c>
      <c r="N5534" s="3" t="str">
        <f t="shared" si="430"/>
        <v>Outstanding</v>
      </c>
      <c r="O5534" s="3" t="str">
        <f t="shared" si="431"/>
        <v>High Contribution &amp; Recent</v>
      </c>
      <c r="P5534" s="3" t="str">
        <f t="shared" si="432"/>
        <v>Other</v>
      </c>
      <c r="Q5534" s="3" t="str">
        <f t="shared" si="433"/>
        <v>Other</v>
      </c>
      <c r="R5534" s="3" t="str">
        <f t="shared" si="434"/>
        <v>Not LCLS</v>
      </c>
      <c r="S5534" s="3" t="str" cm="1">
        <f t="array" ref="S5534">_xlfn.IFS(G5534 &gt; 5000000, "Very High", G5534 &gt; 1000000, "High", G5534 &gt; 500000, "Medium", TRUE, "Low")</f>
        <v>Very High</v>
      </c>
      <c r="T5534" s="3" t="str" cm="1">
        <f t="array" ref="T5534">_xlfn.IFS(B5534 &gt;= 2005, "Post-2005", B5534 &gt;= 2000, "2000-2004", TRUE, "Pre-2000")</f>
        <v>Post-2005</v>
      </c>
    </row>
    <row r="5535" spans="1:20" x14ac:dyDescent="0.85">
      <c r="A5535" s="1">
        <v>41164</v>
      </c>
      <c r="B5535" t="s">
        <v>538</v>
      </c>
      <c r="C5535" t="s">
        <v>5407</v>
      </c>
      <c r="D5535" t="s">
        <v>5408</v>
      </c>
      <c r="E5535" t="s">
        <v>1333</v>
      </c>
      <c r="F5535" t="s">
        <v>1334</v>
      </c>
      <c r="G5535" t="s">
        <v>3458</v>
      </c>
      <c r="H5535">
        <v>2009</v>
      </c>
      <c r="I5535" s="2">
        <v>620820</v>
      </c>
      <c r="J5535" s="2">
        <v>0</v>
      </c>
      <c r="K5535" s="2">
        <v>620820</v>
      </c>
      <c r="L5535" t="s">
        <v>116</v>
      </c>
      <c r="M5535" s="3" t="b">
        <f>trust_funds5[[#This Row],[Contributions Outstanding (USD)]]=0</f>
        <v>1</v>
      </c>
      <c r="N5535" s="3" t="str">
        <f t="shared" si="430"/>
        <v>Outstanding</v>
      </c>
      <c r="O5535" s="3" t="str">
        <f t="shared" si="431"/>
        <v>High Contribution &amp; Recent</v>
      </c>
      <c r="P5535" s="3" t="str">
        <f t="shared" si="432"/>
        <v>Other</v>
      </c>
      <c r="Q5535" s="3" t="str">
        <f t="shared" si="433"/>
        <v>Other</v>
      </c>
      <c r="R5535" s="3" t="str">
        <f t="shared" si="434"/>
        <v>Not LCLS</v>
      </c>
      <c r="S5535" s="3" t="str" cm="1">
        <f t="array" ref="S5535">_xlfn.IFS(G5535 &gt; 5000000, "Very High", G5535 &gt; 1000000, "High", G5535 &gt; 500000, "Medium", TRUE, "Low")</f>
        <v>Very High</v>
      </c>
      <c r="T5535" s="3" t="str" cm="1">
        <f t="array" ref="T5535">_xlfn.IFS(B5535 &gt;= 2005, "Post-2005", B5535 &gt;= 2000, "2000-2004", TRUE, "Pre-2000")</f>
        <v>Post-2005</v>
      </c>
    </row>
    <row r="5536" spans="1:20" x14ac:dyDescent="0.85">
      <c r="A5536" s="1">
        <v>41164</v>
      </c>
      <c r="B5536" t="s">
        <v>538</v>
      </c>
      <c r="C5536" t="s">
        <v>5407</v>
      </c>
      <c r="D5536" t="s">
        <v>5408</v>
      </c>
      <c r="E5536" t="s">
        <v>1333</v>
      </c>
      <c r="F5536" t="s">
        <v>1334</v>
      </c>
      <c r="G5536" t="s">
        <v>1335</v>
      </c>
      <c r="H5536">
        <v>2009</v>
      </c>
      <c r="I5536" s="2">
        <v>827220</v>
      </c>
      <c r="J5536" s="2">
        <v>0</v>
      </c>
      <c r="K5536" s="2">
        <v>827220</v>
      </c>
      <c r="L5536" t="s">
        <v>116</v>
      </c>
      <c r="M5536" s="3" t="b">
        <f>trust_funds5[[#This Row],[Contributions Outstanding (USD)]]=0</f>
        <v>1</v>
      </c>
      <c r="N5536" s="3" t="str">
        <f t="shared" si="430"/>
        <v>Outstanding</v>
      </c>
      <c r="O5536" s="3" t="str">
        <f t="shared" si="431"/>
        <v>High Contribution &amp; Recent</v>
      </c>
      <c r="P5536" s="3" t="str">
        <f t="shared" si="432"/>
        <v>Other</v>
      </c>
      <c r="Q5536" s="3" t="str">
        <f t="shared" si="433"/>
        <v>Other</v>
      </c>
      <c r="R5536" s="3" t="str">
        <f t="shared" si="434"/>
        <v>Not LCLS</v>
      </c>
      <c r="S5536" s="3" t="str" cm="1">
        <f t="array" ref="S5536">_xlfn.IFS(G5536 &gt; 5000000, "Very High", G5536 &gt; 1000000, "High", G5536 &gt; 500000, "Medium", TRUE, "Low")</f>
        <v>Very High</v>
      </c>
      <c r="T5536" s="3" t="str" cm="1">
        <f t="array" ref="T5536">_xlfn.IFS(B5536 &gt;= 2005, "Post-2005", B5536 &gt;= 2000, "2000-2004", TRUE, "Pre-2000")</f>
        <v>Post-2005</v>
      </c>
    </row>
    <row r="5537" spans="1:20" x14ac:dyDescent="0.85">
      <c r="A5537" s="1">
        <v>41164</v>
      </c>
      <c r="B5537" t="s">
        <v>538</v>
      </c>
      <c r="C5537" t="s">
        <v>5407</v>
      </c>
      <c r="D5537" t="s">
        <v>5408</v>
      </c>
      <c r="E5537" t="s">
        <v>119</v>
      </c>
      <c r="F5537" t="s">
        <v>120</v>
      </c>
      <c r="G5537" t="s">
        <v>121</v>
      </c>
      <c r="H5537">
        <v>2009</v>
      </c>
      <c r="I5537" s="2">
        <v>1600000</v>
      </c>
      <c r="J5537" s="2">
        <v>400000</v>
      </c>
      <c r="K5537" s="2">
        <v>2000000</v>
      </c>
      <c r="L5537" t="s">
        <v>116</v>
      </c>
      <c r="M5537" s="3" t="b">
        <f>trust_funds5[[#This Row],[Contributions Outstanding (USD)]]=0</f>
        <v>0</v>
      </c>
      <c r="N5537" s="3" t="str">
        <f t="shared" si="430"/>
        <v>Outstanding</v>
      </c>
      <c r="O5537" s="3" t="str">
        <f t="shared" si="431"/>
        <v>High Contribution &amp; Recent</v>
      </c>
      <c r="P5537" s="3" t="str">
        <f t="shared" si="432"/>
        <v>Other</v>
      </c>
      <c r="Q5537" s="3" t="str">
        <f t="shared" si="433"/>
        <v>Other</v>
      </c>
      <c r="R5537" s="3" t="str">
        <f t="shared" si="434"/>
        <v>Not LCLS</v>
      </c>
      <c r="S5537" s="3" t="str" cm="1">
        <f t="array" ref="S5537">_xlfn.IFS(G5537 &gt; 5000000, "Very High", G5537 &gt; 1000000, "High", G5537 &gt; 500000, "Medium", TRUE, "Low")</f>
        <v>Very High</v>
      </c>
      <c r="T5537" s="3" t="str" cm="1">
        <f t="array" ref="T5537">_xlfn.IFS(B5537 &gt;= 2005, "Post-2005", B5537 &gt;= 2000, "2000-2004", TRUE, "Pre-2000")</f>
        <v>Post-2005</v>
      </c>
    </row>
    <row r="5538" spans="1:20" x14ac:dyDescent="0.85">
      <c r="A5538" s="1">
        <v>41164</v>
      </c>
      <c r="B5538" t="s">
        <v>538</v>
      </c>
      <c r="C5538" t="s">
        <v>5407</v>
      </c>
      <c r="D5538" t="s">
        <v>5408</v>
      </c>
      <c r="E5538" t="s">
        <v>21</v>
      </c>
      <c r="F5538" t="s">
        <v>22</v>
      </c>
      <c r="G5538" t="s">
        <v>23</v>
      </c>
      <c r="H5538">
        <v>2009</v>
      </c>
      <c r="I5538" s="2">
        <v>1714370.5</v>
      </c>
      <c r="J5538" s="2">
        <v>456871.35</v>
      </c>
      <c r="K5538" s="2">
        <v>2171241.85</v>
      </c>
      <c r="L5538" t="s">
        <v>116</v>
      </c>
      <c r="M5538" s="3" t="b">
        <f>trust_funds5[[#This Row],[Contributions Outstanding (USD)]]=0</f>
        <v>0</v>
      </c>
      <c r="N5538" s="3" t="str">
        <f t="shared" si="430"/>
        <v>Outstanding</v>
      </c>
      <c r="O5538" s="3" t="str">
        <f t="shared" si="431"/>
        <v>High Contribution &amp; Recent</v>
      </c>
      <c r="P5538" s="3" t="str">
        <f t="shared" si="432"/>
        <v>Other</v>
      </c>
      <c r="Q5538" s="3" t="str">
        <f t="shared" si="433"/>
        <v>Other</v>
      </c>
      <c r="R5538" s="3" t="str">
        <f t="shared" si="434"/>
        <v>Not LCLS</v>
      </c>
      <c r="S5538" s="3" t="str" cm="1">
        <f t="array" ref="S5538">_xlfn.IFS(G5538 &gt; 5000000, "Very High", G5538 &gt; 1000000, "High", G5538 &gt; 500000, "Medium", TRUE, "Low")</f>
        <v>Very High</v>
      </c>
      <c r="T5538" s="3" t="str" cm="1">
        <f t="array" ref="T5538">_xlfn.IFS(B5538 &gt;= 2005, "Post-2005", B5538 &gt;= 2000, "2000-2004", TRUE, "Pre-2000")</f>
        <v>Post-2005</v>
      </c>
    </row>
    <row r="5539" spans="1:20" x14ac:dyDescent="0.85">
      <c r="A5539" s="1">
        <v>41164</v>
      </c>
      <c r="B5539" t="s">
        <v>1502</v>
      </c>
      <c r="C5539" t="s">
        <v>5051</v>
      </c>
      <c r="D5539" t="s">
        <v>5052</v>
      </c>
      <c r="E5539" t="s">
        <v>288</v>
      </c>
      <c r="F5539" t="s">
        <v>289</v>
      </c>
      <c r="G5539" t="s">
        <v>290</v>
      </c>
      <c r="H5539">
        <v>2009</v>
      </c>
      <c r="I5539" s="2">
        <v>810600</v>
      </c>
      <c r="J5539" s="2">
        <v>0</v>
      </c>
      <c r="K5539" s="2">
        <v>810600</v>
      </c>
      <c r="L5539" t="s">
        <v>116</v>
      </c>
      <c r="M5539" s="3" t="b">
        <f>trust_funds5[[#This Row],[Contributions Outstanding (USD)]]=0</f>
        <v>1</v>
      </c>
      <c r="N5539" s="3" t="str">
        <f t="shared" si="430"/>
        <v>Outstanding</v>
      </c>
      <c r="O5539" s="3" t="str">
        <f t="shared" si="431"/>
        <v>High Contribution &amp; Recent</v>
      </c>
      <c r="P5539" s="3" t="str">
        <f t="shared" si="432"/>
        <v>Other</v>
      </c>
      <c r="Q5539" s="3" t="str">
        <f t="shared" si="433"/>
        <v>Other</v>
      </c>
      <c r="R5539" s="3" t="str">
        <f t="shared" si="434"/>
        <v>Not LCLS</v>
      </c>
      <c r="S5539" s="3" t="str" cm="1">
        <f t="array" ref="S5539">_xlfn.IFS(G5539 &gt; 5000000, "Very High", G5539 &gt; 1000000, "High", G5539 &gt; 500000, "Medium", TRUE, "Low")</f>
        <v>Very High</v>
      </c>
      <c r="T5539" s="3" t="str" cm="1">
        <f t="array" ref="T5539">_xlfn.IFS(B5539 &gt;= 2005, "Post-2005", B5539 &gt;= 2000, "2000-2004", TRUE, "Pre-2000")</f>
        <v>Post-2005</v>
      </c>
    </row>
    <row r="5540" spans="1:20" x14ac:dyDescent="0.85">
      <c r="A5540" s="1">
        <v>41164</v>
      </c>
      <c r="B5540" t="s">
        <v>507</v>
      </c>
      <c r="C5540" t="s">
        <v>7193</v>
      </c>
      <c r="D5540" t="s">
        <v>7194</v>
      </c>
      <c r="E5540" t="s">
        <v>288</v>
      </c>
      <c r="F5540" t="s">
        <v>289</v>
      </c>
      <c r="G5540" t="s">
        <v>290</v>
      </c>
      <c r="H5540">
        <v>2009</v>
      </c>
      <c r="I5540" s="2">
        <v>1471171.5</v>
      </c>
      <c r="J5540" s="2">
        <v>0</v>
      </c>
      <c r="K5540" s="2">
        <v>1471171.5</v>
      </c>
      <c r="L5540" t="s">
        <v>18</v>
      </c>
      <c r="M5540" s="3" t="b">
        <f>trust_funds5[[#This Row],[Contributions Outstanding (USD)]]=0</f>
        <v>1</v>
      </c>
      <c r="N5540" s="3" t="str">
        <f t="shared" si="430"/>
        <v>Outstanding</v>
      </c>
      <c r="O5540" s="3" t="str">
        <f t="shared" si="431"/>
        <v>High Contribution &amp; Recent</v>
      </c>
      <c r="P5540" s="3" t="str">
        <f t="shared" si="432"/>
        <v>Other</v>
      </c>
      <c r="Q5540" s="3" t="str">
        <f t="shared" si="433"/>
        <v>Other</v>
      </c>
      <c r="R5540" s="3" t="str">
        <f t="shared" si="434"/>
        <v>Not LCLS</v>
      </c>
      <c r="S5540" s="3" t="str" cm="1">
        <f t="array" ref="S5540">_xlfn.IFS(G5540 &gt; 5000000, "Very High", G5540 &gt; 1000000, "High", G5540 &gt; 500000, "Medium", TRUE, "Low")</f>
        <v>Very High</v>
      </c>
      <c r="T5540" s="3" t="str" cm="1">
        <f t="array" ref="T5540">_xlfn.IFS(B5540 &gt;= 2005, "Post-2005", B5540 &gt;= 2000, "2000-2004", TRUE, "Pre-2000")</f>
        <v>Post-2005</v>
      </c>
    </row>
    <row r="5541" spans="1:20" x14ac:dyDescent="0.85">
      <c r="A5541" s="1">
        <v>41164</v>
      </c>
      <c r="B5541" t="s">
        <v>90</v>
      </c>
      <c r="C5541" t="s">
        <v>5411</v>
      </c>
      <c r="D5541" t="s">
        <v>5412</v>
      </c>
      <c r="E5541" t="s">
        <v>288</v>
      </c>
      <c r="F5541" t="s">
        <v>289</v>
      </c>
      <c r="G5541" t="s">
        <v>290</v>
      </c>
      <c r="H5541">
        <v>2009</v>
      </c>
      <c r="I5541" s="2">
        <v>1316350</v>
      </c>
      <c r="J5541" s="2">
        <v>0</v>
      </c>
      <c r="K5541" s="2">
        <v>1316350</v>
      </c>
      <c r="L5541" t="s">
        <v>116</v>
      </c>
      <c r="M5541" s="3" t="b">
        <f>trust_funds5[[#This Row],[Contributions Outstanding (USD)]]=0</f>
        <v>1</v>
      </c>
      <c r="N5541" s="3" t="str">
        <f t="shared" si="430"/>
        <v>Outstanding</v>
      </c>
      <c r="O5541" s="3" t="str">
        <f t="shared" si="431"/>
        <v>High Contribution &amp; Recent</v>
      </c>
      <c r="P5541" s="3" t="str">
        <f t="shared" si="432"/>
        <v>Other</v>
      </c>
      <c r="Q5541" s="3" t="str">
        <f t="shared" si="433"/>
        <v>Other</v>
      </c>
      <c r="R5541" s="3" t="str">
        <f t="shared" si="434"/>
        <v>Not LCLS</v>
      </c>
      <c r="S5541" s="3" t="str" cm="1">
        <f t="array" ref="S5541">_xlfn.IFS(G5541 &gt; 5000000, "Very High", G5541 &gt; 1000000, "High", G5541 &gt; 500000, "Medium", TRUE, "Low")</f>
        <v>Very High</v>
      </c>
      <c r="T5541" s="3" t="str" cm="1">
        <f t="array" ref="T5541">_xlfn.IFS(B5541 &gt;= 2005, "Post-2005", B5541 &gt;= 2000, "2000-2004", TRUE, "Pre-2000")</f>
        <v>Post-2005</v>
      </c>
    </row>
    <row r="5542" spans="1:20" x14ac:dyDescent="0.85">
      <c r="A5542" s="1">
        <v>41164</v>
      </c>
      <c r="B5542" t="s">
        <v>90</v>
      </c>
      <c r="C5542" t="s">
        <v>4223</v>
      </c>
      <c r="D5542" t="s">
        <v>4224</v>
      </c>
      <c r="E5542" t="s">
        <v>288</v>
      </c>
      <c r="F5542" t="s">
        <v>289</v>
      </c>
      <c r="G5542" t="s">
        <v>1737</v>
      </c>
      <c r="H5542">
        <v>2009</v>
      </c>
      <c r="I5542" s="2">
        <v>1000000</v>
      </c>
      <c r="J5542" s="2">
        <v>0</v>
      </c>
      <c r="K5542" s="2">
        <v>1000000</v>
      </c>
      <c r="L5542" t="s">
        <v>116</v>
      </c>
      <c r="M5542" s="3" t="b">
        <f>trust_funds5[[#This Row],[Contributions Outstanding (USD)]]=0</f>
        <v>1</v>
      </c>
      <c r="N5542" s="3" t="str">
        <f t="shared" si="430"/>
        <v>Outstanding</v>
      </c>
      <c r="O5542" s="3" t="str">
        <f t="shared" si="431"/>
        <v>High Contribution &amp; Recent</v>
      </c>
      <c r="P5542" s="3" t="str">
        <f t="shared" si="432"/>
        <v>Other</v>
      </c>
      <c r="Q5542" s="3" t="str">
        <f t="shared" si="433"/>
        <v>Other</v>
      </c>
      <c r="R5542" s="3" t="str">
        <f t="shared" si="434"/>
        <v>Not LCLS</v>
      </c>
      <c r="S5542" s="3" t="str" cm="1">
        <f t="array" ref="S5542">_xlfn.IFS(G5542 &gt; 5000000, "Very High", G5542 &gt; 1000000, "High", G5542 &gt; 500000, "Medium", TRUE, "Low")</f>
        <v>Very High</v>
      </c>
      <c r="T5542" s="3" t="str" cm="1">
        <f t="array" ref="T5542">_xlfn.IFS(B5542 &gt;= 2005, "Post-2005", B5542 &gt;= 2000, "2000-2004", TRUE, "Pre-2000")</f>
        <v>Post-2005</v>
      </c>
    </row>
    <row r="5543" spans="1:20" x14ac:dyDescent="0.85">
      <c r="A5543" s="1">
        <v>41164</v>
      </c>
      <c r="B5543" t="s">
        <v>6759</v>
      </c>
      <c r="C5543" t="s">
        <v>6760</v>
      </c>
      <c r="D5543" t="s">
        <v>6761</v>
      </c>
      <c r="E5543" t="s">
        <v>113</v>
      </c>
      <c r="F5543" t="s">
        <v>114</v>
      </c>
      <c r="G5543" t="s">
        <v>115</v>
      </c>
      <c r="H5543">
        <v>2009</v>
      </c>
      <c r="I5543" s="2">
        <v>115000000</v>
      </c>
      <c r="J5543" s="2">
        <v>0</v>
      </c>
      <c r="K5543" s="2">
        <v>115000000</v>
      </c>
      <c r="L5543" t="s">
        <v>116</v>
      </c>
      <c r="M5543" s="3" t="b">
        <f>trust_funds5[[#This Row],[Contributions Outstanding (USD)]]=0</f>
        <v>1</v>
      </c>
      <c r="N5543" s="3" t="str">
        <f t="shared" si="430"/>
        <v>Outstanding</v>
      </c>
      <c r="O5543" s="3" t="str">
        <f t="shared" si="431"/>
        <v>High Contribution &amp; Recent</v>
      </c>
      <c r="P5543" s="3" t="str">
        <f t="shared" si="432"/>
        <v>Other</v>
      </c>
      <c r="Q5543" s="3" t="str">
        <f t="shared" si="433"/>
        <v>Other</v>
      </c>
      <c r="R5543" s="3" t="str">
        <f t="shared" si="434"/>
        <v>Not LCLS</v>
      </c>
      <c r="S5543" s="3" t="str" cm="1">
        <f t="array" ref="S5543">_xlfn.IFS(G5543 &gt; 5000000, "Very High", G5543 &gt; 1000000, "High", G5543 &gt; 500000, "Medium", TRUE, "Low")</f>
        <v>Very High</v>
      </c>
      <c r="T5543" s="3" t="str" cm="1">
        <f t="array" ref="T5543">_xlfn.IFS(B5543 &gt;= 2005, "Post-2005", B5543 &gt;= 2000, "2000-2004", TRUE, "Pre-2000")</f>
        <v>Post-2005</v>
      </c>
    </row>
    <row r="5544" spans="1:20" x14ac:dyDescent="0.85">
      <c r="A5544" s="1">
        <v>41164</v>
      </c>
      <c r="B5544" t="s">
        <v>90</v>
      </c>
      <c r="C5544" t="s">
        <v>7195</v>
      </c>
      <c r="D5544" t="s">
        <v>7196</v>
      </c>
      <c r="E5544" t="s">
        <v>102</v>
      </c>
      <c r="F5544" t="s">
        <v>103</v>
      </c>
      <c r="G5544" t="s">
        <v>104</v>
      </c>
      <c r="H5544">
        <v>2009</v>
      </c>
      <c r="I5544" s="2">
        <v>1067690</v>
      </c>
      <c r="J5544" s="2">
        <v>0</v>
      </c>
      <c r="K5544" s="2">
        <v>1067690</v>
      </c>
      <c r="L5544" t="s">
        <v>116</v>
      </c>
      <c r="M5544" s="3" t="b">
        <f>trust_funds5[[#This Row],[Contributions Outstanding (USD)]]=0</f>
        <v>1</v>
      </c>
      <c r="N5544" s="3" t="str">
        <f t="shared" si="430"/>
        <v>Outstanding</v>
      </c>
      <c r="O5544" s="3" t="str">
        <f t="shared" si="431"/>
        <v>High Contribution &amp; Recent</v>
      </c>
      <c r="P5544" s="3" t="str">
        <f t="shared" si="432"/>
        <v>Other</v>
      </c>
      <c r="Q5544" s="3" t="str">
        <f t="shared" si="433"/>
        <v>Other</v>
      </c>
      <c r="R5544" s="3" t="str">
        <f t="shared" si="434"/>
        <v>Not LCLS</v>
      </c>
      <c r="S5544" s="3" t="str" cm="1">
        <f t="array" ref="S5544">_xlfn.IFS(G5544 &gt; 5000000, "Very High", G5544 &gt; 1000000, "High", G5544 &gt; 500000, "Medium", TRUE, "Low")</f>
        <v>Very High</v>
      </c>
      <c r="T5544" s="3" t="str" cm="1">
        <f t="array" ref="T5544">_xlfn.IFS(B5544 &gt;= 2005, "Post-2005", B5544 &gt;= 2000, "2000-2004", TRUE, "Pre-2000")</f>
        <v>Post-2005</v>
      </c>
    </row>
    <row r="5545" spans="1:20" x14ac:dyDescent="0.85">
      <c r="A5545" s="1">
        <v>41164</v>
      </c>
      <c r="B5545" t="s">
        <v>90</v>
      </c>
      <c r="C5545" t="s">
        <v>6298</v>
      </c>
      <c r="D5545" t="s">
        <v>6299</v>
      </c>
      <c r="E5545" t="s">
        <v>200</v>
      </c>
      <c r="F5545" t="s">
        <v>201</v>
      </c>
      <c r="G5545" t="s">
        <v>213</v>
      </c>
      <c r="H5545">
        <v>2009</v>
      </c>
      <c r="I5545" s="2">
        <v>299912.49</v>
      </c>
      <c r="J5545" s="2">
        <v>0</v>
      </c>
      <c r="K5545" s="2">
        <v>299912.49</v>
      </c>
      <c r="L5545" t="s">
        <v>18</v>
      </c>
      <c r="M5545" s="3" t="b">
        <f>trust_funds5[[#This Row],[Contributions Outstanding (USD)]]=0</f>
        <v>1</v>
      </c>
      <c r="N5545" s="3" t="str">
        <f t="shared" si="430"/>
        <v>Outstanding</v>
      </c>
      <c r="O5545" s="3" t="str">
        <f t="shared" si="431"/>
        <v>High Contribution &amp; Recent</v>
      </c>
      <c r="P5545" s="3" t="str">
        <f t="shared" si="432"/>
        <v>Other</v>
      </c>
      <c r="Q5545" s="3" t="str">
        <f t="shared" si="433"/>
        <v>Other</v>
      </c>
      <c r="R5545" s="3" t="str">
        <f t="shared" si="434"/>
        <v>Not LCLS</v>
      </c>
      <c r="S5545" s="3" t="str" cm="1">
        <f t="array" ref="S5545">_xlfn.IFS(G5545 &gt; 5000000, "Very High", G5545 &gt; 1000000, "High", G5545 &gt; 500000, "Medium", TRUE, "Low")</f>
        <v>Very High</v>
      </c>
      <c r="T5545" s="3" t="str" cm="1">
        <f t="array" ref="T5545">_xlfn.IFS(B5545 &gt;= 2005, "Post-2005", B5545 &gt;= 2000, "2000-2004", TRUE, "Pre-2000")</f>
        <v>Post-2005</v>
      </c>
    </row>
    <row r="5546" spans="1:20" x14ac:dyDescent="0.85">
      <c r="A5546" s="1">
        <v>41164</v>
      </c>
      <c r="B5546" t="s">
        <v>90</v>
      </c>
      <c r="C5546" t="s">
        <v>6298</v>
      </c>
      <c r="D5546" t="s">
        <v>6299</v>
      </c>
      <c r="E5546" t="s">
        <v>293</v>
      </c>
      <c r="F5546" t="s">
        <v>294</v>
      </c>
      <c r="G5546" t="s">
        <v>626</v>
      </c>
      <c r="H5546">
        <v>2009</v>
      </c>
      <c r="I5546" s="2">
        <v>2710432</v>
      </c>
      <c r="J5546" s="2">
        <v>0</v>
      </c>
      <c r="K5546" s="2">
        <v>2710432</v>
      </c>
      <c r="L5546" t="s">
        <v>18</v>
      </c>
      <c r="M5546" s="3" t="b">
        <f>trust_funds5[[#This Row],[Contributions Outstanding (USD)]]=0</f>
        <v>1</v>
      </c>
      <c r="N5546" s="3" t="str">
        <f t="shared" si="430"/>
        <v>Outstanding</v>
      </c>
      <c r="O5546" s="3" t="str">
        <f t="shared" si="431"/>
        <v>High Contribution &amp; Recent</v>
      </c>
      <c r="P5546" s="3" t="str">
        <f t="shared" si="432"/>
        <v>Other</v>
      </c>
      <c r="Q5546" s="3" t="str">
        <f t="shared" si="433"/>
        <v>Other</v>
      </c>
      <c r="R5546" s="3" t="str">
        <f t="shared" si="434"/>
        <v>Not LCLS</v>
      </c>
      <c r="S5546" s="3" t="str" cm="1">
        <f t="array" ref="S5546">_xlfn.IFS(G5546 &gt; 5000000, "Very High", G5546 &gt; 1000000, "High", G5546 &gt; 500000, "Medium", TRUE, "Low")</f>
        <v>Very High</v>
      </c>
      <c r="T5546" s="3" t="str" cm="1">
        <f t="array" ref="T5546">_xlfn.IFS(B5546 &gt;= 2005, "Post-2005", B5546 &gt;= 2000, "2000-2004", TRUE, "Pre-2000")</f>
        <v>Post-2005</v>
      </c>
    </row>
    <row r="5547" spans="1:20" x14ac:dyDescent="0.85">
      <c r="A5547" s="1">
        <v>41164</v>
      </c>
      <c r="B5547" t="s">
        <v>90</v>
      </c>
      <c r="C5547" t="s">
        <v>6298</v>
      </c>
      <c r="D5547" t="s">
        <v>6299</v>
      </c>
      <c r="E5547" t="s">
        <v>102</v>
      </c>
      <c r="F5547" t="s">
        <v>103</v>
      </c>
      <c r="G5547" t="s">
        <v>104</v>
      </c>
      <c r="H5547">
        <v>2009</v>
      </c>
      <c r="I5547" s="2">
        <v>1193949.42</v>
      </c>
      <c r="J5547" s="2">
        <v>0</v>
      </c>
      <c r="K5547" s="2">
        <v>1193949.42</v>
      </c>
      <c r="L5547" t="s">
        <v>18</v>
      </c>
      <c r="M5547" s="3" t="b">
        <f>trust_funds5[[#This Row],[Contributions Outstanding (USD)]]=0</f>
        <v>1</v>
      </c>
      <c r="N5547" s="3" t="str">
        <f t="shared" si="430"/>
        <v>Outstanding</v>
      </c>
      <c r="O5547" s="3" t="str">
        <f t="shared" si="431"/>
        <v>High Contribution &amp; Recent</v>
      </c>
      <c r="P5547" s="3" t="str">
        <f t="shared" si="432"/>
        <v>Other</v>
      </c>
      <c r="Q5547" s="3" t="str">
        <f t="shared" si="433"/>
        <v>Other</v>
      </c>
      <c r="R5547" s="3" t="str">
        <f t="shared" si="434"/>
        <v>Not LCLS</v>
      </c>
      <c r="S5547" s="3" t="str" cm="1">
        <f t="array" ref="S5547">_xlfn.IFS(G5547 &gt; 5000000, "Very High", G5547 &gt; 1000000, "High", G5547 &gt; 500000, "Medium", TRUE, "Low")</f>
        <v>Very High</v>
      </c>
      <c r="T5547" s="3" t="str" cm="1">
        <f t="array" ref="T5547">_xlfn.IFS(B5547 &gt;= 2005, "Post-2005", B5547 &gt;= 2000, "2000-2004", TRUE, "Pre-2000")</f>
        <v>Post-2005</v>
      </c>
    </row>
    <row r="5548" spans="1:20" x14ac:dyDescent="0.85">
      <c r="A5548" s="1">
        <v>41164</v>
      </c>
      <c r="B5548" t="s">
        <v>90</v>
      </c>
      <c r="C5548" t="s">
        <v>6298</v>
      </c>
      <c r="D5548" t="s">
        <v>6299</v>
      </c>
      <c r="E5548" t="s">
        <v>113</v>
      </c>
      <c r="F5548" t="s">
        <v>114</v>
      </c>
      <c r="G5548" t="s">
        <v>115</v>
      </c>
      <c r="H5548">
        <v>2009</v>
      </c>
      <c r="I5548" s="2">
        <v>1787384.07</v>
      </c>
      <c r="J5548" s="2">
        <v>0</v>
      </c>
      <c r="K5548" s="2">
        <v>1787384.07</v>
      </c>
      <c r="L5548" t="s">
        <v>18</v>
      </c>
      <c r="M5548" s="3" t="b">
        <f>trust_funds5[[#This Row],[Contributions Outstanding (USD)]]=0</f>
        <v>1</v>
      </c>
      <c r="N5548" s="3" t="str">
        <f t="shared" si="430"/>
        <v>Outstanding</v>
      </c>
      <c r="O5548" s="3" t="str">
        <f t="shared" si="431"/>
        <v>High Contribution &amp; Recent</v>
      </c>
      <c r="P5548" s="3" t="str">
        <f t="shared" si="432"/>
        <v>Other</v>
      </c>
      <c r="Q5548" s="3" t="str">
        <f t="shared" si="433"/>
        <v>Other</v>
      </c>
      <c r="R5548" s="3" t="str">
        <f t="shared" si="434"/>
        <v>Not LCLS</v>
      </c>
      <c r="S5548" s="3" t="str" cm="1">
        <f t="array" ref="S5548">_xlfn.IFS(G5548 &gt; 5000000, "Very High", G5548 &gt; 1000000, "High", G5548 &gt; 500000, "Medium", TRUE, "Low")</f>
        <v>Very High</v>
      </c>
      <c r="T5548" s="3" t="str" cm="1">
        <f t="array" ref="T5548">_xlfn.IFS(B5548 &gt;= 2005, "Post-2005", B5548 &gt;= 2000, "2000-2004", TRUE, "Pre-2000")</f>
        <v>Post-2005</v>
      </c>
    </row>
    <row r="5549" spans="1:20" x14ac:dyDescent="0.85">
      <c r="A5549" s="1">
        <v>41164</v>
      </c>
      <c r="B5549" t="s">
        <v>90</v>
      </c>
      <c r="C5549" t="s">
        <v>6298</v>
      </c>
      <c r="D5549" t="s">
        <v>6299</v>
      </c>
      <c r="E5549" t="s">
        <v>1408</v>
      </c>
      <c r="F5549" t="s">
        <v>1409</v>
      </c>
      <c r="G5549" t="s">
        <v>1410</v>
      </c>
      <c r="H5549">
        <v>2009</v>
      </c>
      <c r="I5549" s="2">
        <v>14912.53</v>
      </c>
      <c r="J5549" s="2">
        <v>0</v>
      </c>
      <c r="K5549" s="2">
        <v>14912.53</v>
      </c>
      <c r="L5549" t="s">
        <v>18</v>
      </c>
      <c r="M5549" s="3" t="b">
        <f>trust_funds5[[#This Row],[Contributions Outstanding (USD)]]=0</f>
        <v>1</v>
      </c>
      <c r="N5549" s="3" t="str">
        <f t="shared" si="430"/>
        <v>Outstanding</v>
      </c>
      <c r="O5549" s="3" t="str">
        <f t="shared" si="431"/>
        <v>High Contribution &amp; Recent</v>
      </c>
      <c r="P5549" s="3" t="str">
        <f t="shared" si="432"/>
        <v>Other</v>
      </c>
      <c r="Q5549" s="3" t="str">
        <f t="shared" si="433"/>
        <v>Other</v>
      </c>
      <c r="R5549" s="3" t="str">
        <f t="shared" si="434"/>
        <v>Not LCLS</v>
      </c>
      <c r="S5549" s="3" t="str" cm="1">
        <f t="array" ref="S5549">_xlfn.IFS(G5549 &gt; 5000000, "Very High", G5549 &gt; 1000000, "High", G5549 &gt; 500000, "Medium", TRUE, "Low")</f>
        <v>Very High</v>
      </c>
      <c r="T5549" s="3" t="str" cm="1">
        <f t="array" ref="T5549">_xlfn.IFS(B5549 &gt;= 2005, "Post-2005", B5549 &gt;= 2000, "2000-2004", TRUE, "Pre-2000")</f>
        <v>Post-2005</v>
      </c>
    </row>
    <row r="5550" spans="1:20" x14ac:dyDescent="0.85">
      <c r="A5550" s="1">
        <v>41164</v>
      </c>
      <c r="B5550" t="s">
        <v>90</v>
      </c>
      <c r="C5550" t="s">
        <v>6298</v>
      </c>
      <c r="D5550" t="s">
        <v>6299</v>
      </c>
      <c r="E5550" t="s">
        <v>204</v>
      </c>
      <c r="F5550" t="s">
        <v>205</v>
      </c>
      <c r="G5550" t="s">
        <v>206</v>
      </c>
      <c r="H5550">
        <v>2009</v>
      </c>
      <c r="I5550" s="2">
        <v>1413575.58</v>
      </c>
      <c r="J5550" s="2">
        <v>0</v>
      </c>
      <c r="K5550" s="2">
        <v>1413575.58</v>
      </c>
      <c r="L5550" t="s">
        <v>18</v>
      </c>
      <c r="M5550" s="3" t="b">
        <f>trust_funds5[[#This Row],[Contributions Outstanding (USD)]]=0</f>
        <v>1</v>
      </c>
      <c r="N5550" s="3" t="str">
        <f t="shared" si="430"/>
        <v>Outstanding</v>
      </c>
      <c r="O5550" s="3" t="str">
        <f t="shared" si="431"/>
        <v>High Contribution &amp; Recent</v>
      </c>
      <c r="P5550" s="3" t="str">
        <f t="shared" si="432"/>
        <v>Other</v>
      </c>
      <c r="Q5550" s="3" t="str">
        <f t="shared" si="433"/>
        <v>Other</v>
      </c>
      <c r="R5550" s="3" t="str">
        <f t="shared" si="434"/>
        <v>Not LCLS</v>
      </c>
      <c r="S5550" s="3" t="str" cm="1">
        <f t="array" ref="S5550">_xlfn.IFS(G5550 &gt; 5000000, "Very High", G5550 &gt; 1000000, "High", G5550 &gt; 500000, "Medium", TRUE, "Low")</f>
        <v>Very High</v>
      </c>
      <c r="T5550" s="3" t="str" cm="1">
        <f t="array" ref="T5550">_xlfn.IFS(B5550 &gt;= 2005, "Post-2005", B5550 &gt;= 2000, "2000-2004", TRUE, "Pre-2000")</f>
        <v>Post-2005</v>
      </c>
    </row>
    <row r="5551" spans="1:20" x14ac:dyDescent="0.85">
      <c r="A5551" s="1">
        <v>41164</v>
      </c>
      <c r="B5551" t="s">
        <v>90</v>
      </c>
      <c r="C5551" t="s">
        <v>6298</v>
      </c>
      <c r="D5551" t="s">
        <v>6299</v>
      </c>
      <c r="E5551" t="s">
        <v>1333</v>
      </c>
      <c r="F5551" t="s">
        <v>1334</v>
      </c>
      <c r="G5551" t="s">
        <v>1335</v>
      </c>
      <c r="H5551">
        <v>2009</v>
      </c>
      <c r="I5551" s="2">
        <v>994219.34</v>
      </c>
      <c r="J5551" s="2">
        <v>0</v>
      </c>
      <c r="K5551" s="2">
        <v>994219.34</v>
      </c>
      <c r="L5551" t="s">
        <v>18</v>
      </c>
      <c r="M5551" s="3" t="b">
        <f>trust_funds5[[#This Row],[Contributions Outstanding (USD)]]=0</f>
        <v>1</v>
      </c>
      <c r="N5551" s="3" t="str">
        <f t="shared" si="430"/>
        <v>Outstanding</v>
      </c>
      <c r="O5551" s="3" t="str">
        <f t="shared" si="431"/>
        <v>High Contribution &amp; Recent</v>
      </c>
      <c r="P5551" s="3" t="str">
        <f t="shared" si="432"/>
        <v>Other</v>
      </c>
      <c r="Q5551" s="3" t="str">
        <f t="shared" si="433"/>
        <v>Other</v>
      </c>
      <c r="R5551" s="3" t="str">
        <f t="shared" si="434"/>
        <v>Not LCLS</v>
      </c>
      <c r="S5551" s="3" t="str" cm="1">
        <f t="array" ref="S5551">_xlfn.IFS(G5551 &gt; 5000000, "Very High", G5551 &gt; 1000000, "High", G5551 &gt; 500000, "Medium", TRUE, "Low")</f>
        <v>Very High</v>
      </c>
      <c r="T5551" s="3" t="str" cm="1">
        <f t="array" ref="T5551">_xlfn.IFS(B5551 &gt;= 2005, "Post-2005", B5551 &gt;= 2000, "2000-2004", TRUE, "Pre-2000")</f>
        <v>Post-2005</v>
      </c>
    </row>
    <row r="5552" spans="1:20" x14ac:dyDescent="0.85">
      <c r="A5552" s="1">
        <v>41164</v>
      </c>
      <c r="B5552" t="s">
        <v>90</v>
      </c>
      <c r="C5552" t="s">
        <v>6298</v>
      </c>
      <c r="D5552" t="s">
        <v>6299</v>
      </c>
      <c r="E5552" t="s">
        <v>42</v>
      </c>
      <c r="F5552" t="s">
        <v>43</v>
      </c>
      <c r="G5552" t="s">
        <v>44</v>
      </c>
      <c r="H5552">
        <v>2009</v>
      </c>
      <c r="I5552" s="2">
        <v>494259.91</v>
      </c>
      <c r="J5552" s="2">
        <v>0</v>
      </c>
      <c r="K5552" s="2">
        <v>494259.91</v>
      </c>
      <c r="L5552" t="s">
        <v>18</v>
      </c>
      <c r="M5552" s="3" t="b">
        <f>trust_funds5[[#This Row],[Contributions Outstanding (USD)]]=0</f>
        <v>1</v>
      </c>
      <c r="N5552" s="3" t="str">
        <f t="shared" si="430"/>
        <v>Outstanding</v>
      </c>
      <c r="O5552" s="3" t="str">
        <f t="shared" si="431"/>
        <v>High Contribution &amp; Recent</v>
      </c>
      <c r="P5552" s="3" t="str">
        <f t="shared" si="432"/>
        <v>Other</v>
      </c>
      <c r="Q5552" s="3" t="str">
        <f t="shared" si="433"/>
        <v>Other</v>
      </c>
      <c r="R5552" s="3" t="str">
        <f t="shared" si="434"/>
        <v>Not LCLS</v>
      </c>
      <c r="S5552" s="3" t="str" cm="1">
        <f t="array" ref="S5552">_xlfn.IFS(G5552 &gt; 5000000, "Very High", G5552 &gt; 1000000, "High", G5552 &gt; 500000, "Medium", TRUE, "Low")</f>
        <v>Very High</v>
      </c>
      <c r="T5552" s="3" t="str" cm="1">
        <f t="array" ref="T5552">_xlfn.IFS(B5552 &gt;= 2005, "Post-2005", B5552 &gt;= 2000, "2000-2004", TRUE, "Pre-2000")</f>
        <v>Post-2005</v>
      </c>
    </row>
    <row r="5553" spans="1:20" x14ac:dyDescent="0.85">
      <c r="A5553" s="1">
        <v>41164</v>
      </c>
      <c r="B5553" t="s">
        <v>90</v>
      </c>
      <c r="C5553" t="s">
        <v>6298</v>
      </c>
      <c r="D5553" t="s">
        <v>6299</v>
      </c>
      <c r="E5553" t="s">
        <v>21</v>
      </c>
      <c r="F5553" t="s">
        <v>22</v>
      </c>
      <c r="G5553" t="s">
        <v>23</v>
      </c>
      <c r="H5553">
        <v>2009</v>
      </c>
      <c r="I5553" s="2">
        <v>64517.03</v>
      </c>
      <c r="J5553" s="2">
        <v>0</v>
      </c>
      <c r="K5553" s="2">
        <v>64517.03</v>
      </c>
      <c r="L5553" t="s">
        <v>18</v>
      </c>
      <c r="M5553" s="3" t="b">
        <f>trust_funds5[[#This Row],[Contributions Outstanding (USD)]]=0</f>
        <v>1</v>
      </c>
      <c r="N5553" s="3" t="str">
        <f t="shared" si="430"/>
        <v>Outstanding</v>
      </c>
      <c r="O5553" s="3" t="str">
        <f t="shared" si="431"/>
        <v>High Contribution &amp; Recent</v>
      </c>
      <c r="P5553" s="3" t="str">
        <f t="shared" si="432"/>
        <v>Other</v>
      </c>
      <c r="Q5553" s="3" t="str">
        <f t="shared" si="433"/>
        <v>Other</v>
      </c>
      <c r="R5553" s="3" t="str">
        <f t="shared" si="434"/>
        <v>Not LCLS</v>
      </c>
      <c r="S5553" s="3" t="str" cm="1">
        <f t="array" ref="S5553">_xlfn.IFS(G5553 &gt; 5000000, "Very High", G5553 &gt; 1000000, "High", G5553 &gt; 500000, "Medium", TRUE, "Low")</f>
        <v>Very High</v>
      </c>
      <c r="T5553" s="3" t="str" cm="1">
        <f t="array" ref="T5553">_xlfn.IFS(B5553 &gt;= 2005, "Post-2005", B5553 &gt;= 2000, "2000-2004", TRUE, "Pre-2000")</f>
        <v>Post-2005</v>
      </c>
    </row>
    <row r="5554" spans="1:20" x14ac:dyDescent="0.85">
      <c r="A5554" s="1">
        <v>41164</v>
      </c>
      <c r="B5554" t="s">
        <v>90</v>
      </c>
      <c r="C5554" t="s">
        <v>6298</v>
      </c>
      <c r="D5554" t="s">
        <v>6299</v>
      </c>
      <c r="E5554" t="s">
        <v>93</v>
      </c>
      <c r="F5554" t="s">
        <v>94</v>
      </c>
      <c r="H5554">
        <v>2009</v>
      </c>
      <c r="I5554" s="2">
        <v>2400351.1</v>
      </c>
      <c r="J5554" s="2">
        <v>0</v>
      </c>
      <c r="K5554" s="2">
        <v>2400351.1</v>
      </c>
      <c r="L5554" t="s">
        <v>18</v>
      </c>
      <c r="M5554" s="3" t="b">
        <f>trust_funds5[[#This Row],[Contributions Outstanding (USD)]]=0</f>
        <v>1</v>
      </c>
      <c r="N5554" s="3" t="str">
        <f t="shared" si="430"/>
        <v>Outstanding</v>
      </c>
      <c r="O5554" s="3" t="str">
        <f t="shared" si="431"/>
        <v>High Contribution &amp; Recent</v>
      </c>
      <c r="P5554" s="3" t="str">
        <f t="shared" si="432"/>
        <v>Other</v>
      </c>
      <c r="Q5554" s="3" t="str">
        <f t="shared" si="433"/>
        <v>Other</v>
      </c>
      <c r="R5554" s="3" t="str">
        <f t="shared" si="434"/>
        <v>Not LCLS</v>
      </c>
      <c r="S5554" s="3" t="str" cm="1">
        <f t="array" ref="S5554">_xlfn.IFS(G5554 &gt; 5000000, "Very High", G5554 &gt; 1000000, "High", G5554 &gt; 500000, "Medium", TRUE, "Low")</f>
        <v>Low</v>
      </c>
      <c r="T5554" s="3" t="str" cm="1">
        <f t="array" ref="T5554">_xlfn.IFS(B5554 &gt;= 2005, "Post-2005", B5554 &gt;= 2000, "2000-2004", TRUE, "Pre-2000")</f>
        <v>Post-2005</v>
      </c>
    </row>
    <row r="5555" spans="1:20" x14ac:dyDescent="0.85">
      <c r="A5555" s="1">
        <v>41164</v>
      </c>
      <c r="B5555" t="s">
        <v>90</v>
      </c>
      <c r="C5555" t="s">
        <v>6298</v>
      </c>
      <c r="D5555" t="s">
        <v>6299</v>
      </c>
      <c r="E5555" t="s">
        <v>93</v>
      </c>
      <c r="F5555" t="s">
        <v>94</v>
      </c>
      <c r="H5555">
        <v>2009</v>
      </c>
      <c r="I5555" s="2">
        <v>3519543.08</v>
      </c>
      <c r="J5555" s="2">
        <v>0</v>
      </c>
      <c r="K5555" s="2">
        <v>3519543.08</v>
      </c>
      <c r="L5555" t="s">
        <v>18</v>
      </c>
      <c r="M5555" s="3" t="b">
        <f>trust_funds5[[#This Row],[Contributions Outstanding (USD)]]=0</f>
        <v>1</v>
      </c>
      <c r="N5555" s="3" t="str">
        <f t="shared" si="430"/>
        <v>Outstanding</v>
      </c>
      <c r="O5555" s="3" t="str">
        <f t="shared" si="431"/>
        <v>High Contribution &amp; Recent</v>
      </c>
      <c r="P5555" s="3" t="str">
        <f t="shared" si="432"/>
        <v>Other</v>
      </c>
      <c r="Q5555" s="3" t="str">
        <f t="shared" si="433"/>
        <v>Other</v>
      </c>
      <c r="R5555" s="3" t="str">
        <f t="shared" si="434"/>
        <v>Not LCLS</v>
      </c>
      <c r="S5555" s="3" t="str" cm="1">
        <f t="array" ref="S5555">_xlfn.IFS(G5555 &gt; 5000000, "Very High", G5555 &gt; 1000000, "High", G5555 &gt; 500000, "Medium", TRUE, "Low")</f>
        <v>Low</v>
      </c>
      <c r="T5555" s="3" t="str" cm="1">
        <f t="array" ref="T5555">_xlfn.IFS(B5555 &gt;= 2005, "Post-2005", B5555 &gt;= 2000, "2000-2004", TRUE, "Pre-2000")</f>
        <v>Post-2005</v>
      </c>
    </row>
    <row r="5556" spans="1:20" x14ac:dyDescent="0.85">
      <c r="A5556" s="1">
        <v>41164</v>
      </c>
      <c r="B5556" t="s">
        <v>90</v>
      </c>
      <c r="C5556" t="s">
        <v>6762</v>
      </c>
      <c r="D5556" t="s">
        <v>6763</v>
      </c>
      <c r="E5556" t="s">
        <v>119</v>
      </c>
      <c r="F5556" t="s">
        <v>120</v>
      </c>
      <c r="G5556" t="s">
        <v>121</v>
      </c>
      <c r="H5556">
        <v>2009</v>
      </c>
      <c r="I5556" s="2">
        <v>3243453.57</v>
      </c>
      <c r="J5556" s="2">
        <v>0</v>
      </c>
      <c r="K5556" s="2">
        <v>3243453.57</v>
      </c>
      <c r="L5556" t="s">
        <v>116</v>
      </c>
      <c r="M5556" s="3" t="b">
        <f>trust_funds5[[#This Row],[Contributions Outstanding (USD)]]=0</f>
        <v>1</v>
      </c>
      <c r="N5556" s="3" t="str">
        <f t="shared" si="430"/>
        <v>Outstanding</v>
      </c>
      <c r="O5556" s="3" t="str">
        <f t="shared" si="431"/>
        <v>High Contribution &amp; Recent</v>
      </c>
      <c r="P5556" s="3" t="str">
        <f t="shared" si="432"/>
        <v>Other</v>
      </c>
      <c r="Q5556" s="3" t="str">
        <f t="shared" si="433"/>
        <v>Other</v>
      </c>
      <c r="R5556" s="3" t="str">
        <f t="shared" si="434"/>
        <v>Not LCLS</v>
      </c>
      <c r="S5556" s="3" t="str" cm="1">
        <f t="array" ref="S5556">_xlfn.IFS(G5556 &gt; 5000000, "Very High", G5556 &gt; 1000000, "High", G5556 &gt; 500000, "Medium", TRUE, "Low")</f>
        <v>Very High</v>
      </c>
      <c r="T5556" s="3" t="str" cm="1">
        <f t="array" ref="T5556">_xlfn.IFS(B5556 &gt;= 2005, "Post-2005", B5556 &gt;= 2000, "2000-2004", TRUE, "Pre-2000")</f>
        <v>Post-2005</v>
      </c>
    </row>
    <row r="5557" spans="1:20" x14ac:dyDescent="0.85">
      <c r="A5557" s="1">
        <v>41164</v>
      </c>
      <c r="B5557" t="s">
        <v>90</v>
      </c>
      <c r="C5557" t="s">
        <v>6768</v>
      </c>
      <c r="D5557" t="s">
        <v>6769</v>
      </c>
      <c r="E5557" t="s">
        <v>200</v>
      </c>
      <c r="F5557" t="s">
        <v>201</v>
      </c>
      <c r="G5557" t="s">
        <v>213</v>
      </c>
      <c r="H5557">
        <v>2009</v>
      </c>
      <c r="I5557" s="2">
        <v>1700000</v>
      </c>
      <c r="J5557" s="2">
        <v>0</v>
      </c>
      <c r="K5557" s="2">
        <v>1700000</v>
      </c>
      <c r="L5557" t="s">
        <v>18</v>
      </c>
      <c r="M5557" s="3" t="b">
        <f>trust_funds5[[#This Row],[Contributions Outstanding (USD)]]=0</f>
        <v>1</v>
      </c>
      <c r="N5557" s="3" t="str">
        <f t="shared" si="430"/>
        <v>Outstanding</v>
      </c>
      <c r="O5557" s="3" t="str">
        <f t="shared" si="431"/>
        <v>High Contribution &amp; Recent</v>
      </c>
      <c r="P5557" s="3" t="str">
        <f t="shared" si="432"/>
        <v>Other</v>
      </c>
      <c r="Q5557" s="3" t="str">
        <f t="shared" si="433"/>
        <v>Other</v>
      </c>
      <c r="R5557" s="3" t="str">
        <f t="shared" si="434"/>
        <v>Not LCLS</v>
      </c>
      <c r="S5557" s="3" t="str" cm="1">
        <f t="array" ref="S5557">_xlfn.IFS(G5557 &gt; 5000000, "Very High", G5557 &gt; 1000000, "High", G5557 &gt; 500000, "Medium", TRUE, "Low")</f>
        <v>Very High</v>
      </c>
      <c r="T5557" s="3" t="str" cm="1">
        <f t="array" ref="T5557">_xlfn.IFS(B5557 &gt;= 2005, "Post-2005", B5557 &gt;= 2000, "2000-2004", TRUE, "Pre-2000")</f>
        <v>Post-2005</v>
      </c>
    </row>
    <row r="5558" spans="1:20" x14ac:dyDescent="0.85">
      <c r="A5558" s="1">
        <v>41164</v>
      </c>
      <c r="B5558" t="s">
        <v>883</v>
      </c>
      <c r="C5558" t="s">
        <v>7197</v>
      </c>
      <c r="D5558" t="s">
        <v>7198</v>
      </c>
      <c r="E5558" t="s">
        <v>264</v>
      </c>
      <c r="F5558" t="s">
        <v>265</v>
      </c>
      <c r="G5558" t="s">
        <v>5934</v>
      </c>
      <c r="H5558">
        <v>2009</v>
      </c>
      <c r="I5558" s="2">
        <v>13402800</v>
      </c>
      <c r="J5558" s="2">
        <v>0</v>
      </c>
      <c r="K5558" s="2">
        <v>13402800</v>
      </c>
      <c r="L5558" t="s">
        <v>116</v>
      </c>
      <c r="M5558" s="3" t="b">
        <f>trust_funds5[[#This Row],[Contributions Outstanding (USD)]]=0</f>
        <v>1</v>
      </c>
      <c r="N5558" s="3" t="str">
        <f t="shared" si="430"/>
        <v>Outstanding</v>
      </c>
      <c r="O5558" s="3" t="str">
        <f t="shared" si="431"/>
        <v>High Contribution &amp; Recent</v>
      </c>
      <c r="P5558" s="3" t="str">
        <f t="shared" si="432"/>
        <v>Other</v>
      </c>
      <c r="Q5558" s="3" t="str">
        <f t="shared" si="433"/>
        <v>Other</v>
      </c>
      <c r="R5558" s="3" t="str">
        <f t="shared" si="434"/>
        <v>Not LCLS</v>
      </c>
      <c r="S5558" s="3" t="str" cm="1">
        <f t="array" ref="S5558">_xlfn.IFS(G5558 &gt; 5000000, "Very High", G5558 &gt; 1000000, "High", G5558 &gt; 500000, "Medium", TRUE, "Low")</f>
        <v>Very High</v>
      </c>
      <c r="T5558" s="3" t="str" cm="1">
        <f t="array" ref="T5558">_xlfn.IFS(B5558 &gt;= 2005, "Post-2005", B5558 &gt;= 2000, "2000-2004", TRUE, "Pre-2000")</f>
        <v>Post-2005</v>
      </c>
    </row>
    <row r="5559" spans="1:20" x14ac:dyDescent="0.85">
      <c r="A5559" s="1">
        <v>41164</v>
      </c>
      <c r="B5559" t="s">
        <v>883</v>
      </c>
      <c r="C5559" t="s">
        <v>7197</v>
      </c>
      <c r="D5559" t="s">
        <v>7198</v>
      </c>
      <c r="E5559" t="s">
        <v>85</v>
      </c>
      <c r="F5559" t="s">
        <v>86</v>
      </c>
      <c r="G5559" t="s">
        <v>87</v>
      </c>
      <c r="H5559">
        <v>2009</v>
      </c>
      <c r="I5559" s="2">
        <v>6709450</v>
      </c>
      <c r="J5559" s="2">
        <v>0</v>
      </c>
      <c r="K5559" s="2">
        <v>6709450</v>
      </c>
      <c r="L5559" t="s">
        <v>116</v>
      </c>
      <c r="M5559" s="3" t="b">
        <f>trust_funds5[[#This Row],[Contributions Outstanding (USD)]]=0</f>
        <v>1</v>
      </c>
      <c r="N5559" s="3" t="str">
        <f t="shared" si="430"/>
        <v>Outstanding</v>
      </c>
      <c r="O5559" s="3" t="str">
        <f t="shared" si="431"/>
        <v>High Contribution &amp; Recent</v>
      </c>
      <c r="P5559" s="3" t="str">
        <f t="shared" si="432"/>
        <v>Other</v>
      </c>
      <c r="Q5559" s="3" t="str">
        <f t="shared" si="433"/>
        <v>Other</v>
      </c>
      <c r="R5559" s="3" t="str">
        <f t="shared" si="434"/>
        <v>Not LCLS</v>
      </c>
      <c r="S5559" s="3" t="str" cm="1">
        <f t="array" ref="S5559">_xlfn.IFS(G5559 &gt; 5000000, "Very High", G5559 &gt; 1000000, "High", G5559 &gt; 500000, "Medium", TRUE, "Low")</f>
        <v>Very High</v>
      </c>
      <c r="T5559" s="3" t="str" cm="1">
        <f t="array" ref="T5559">_xlfn.IFS(B5559 &gt;= 2005, "Post-2005", B5559 &gt;= 2000, "2000-2004", TRUE, "Pre-2000")</f>
        <v>Post-2005</v>
      </c>
    </row>
    <row r="5560" spans="1:20" x14ac:dyDescent="0.85">
      <c r="A5560" s="1">
        <v>41164</v>
      </c>
      <c r="B5560" t="s">
        <v>883</v>
      </c>
      <c r="C5560" t="s">
        <v>7197</v>
      </c>
      <c r="D5560" t="s">
        <v>7198</v>
      </c>
      <c r="E5560" t="s">
        <v>42</v>
      </c>
      <c r="F5560" t="s">
        <v>43</v>
      </c>
      <c r="G5560" t="s">
        <v>44</v>
      </c>
      <c r="H5560">
        <v>2009</v>
      </c>
      <c r="I5560" s="2">
        <v>9999970</v>
      </c>
      <c r="J5560" s="2">
        <v>30</v>
      </c>
      <c r="K5560" s="2">
        <v>10000000</v>
      </c>
      <c r="L5560" t="s">
        <v>116</v>
      </c>
      <c r="M5560" s="3" t="b">
        <f>trust_funds5[[#This Row],[Contributions Outstanding (USD)]]=0</f>
        <v>0</v>
      </c>
      <c r="N5560" s="3" t="str">
        <f t="shared" si="430"/>
        <v>Outstanding</v>
      </c>
      <c r="O5560" s="3" t="str">
        <f t="shared" si="431"/>
        <v>High Contribution &amp; Recent</v>
      </c>
      <c r="P5560" s="3" t="str">
        <f t="shared" si="432"/>
        <v>Other</v>
      </c>
      <c r="Q5560" s="3" t="str">
        <f t="shared" si="433"/>
        <v>Other</v>
      </c>
      <c r="R5560" s="3" t="str">
        <f t="shared" si="434"/>
        <v>Not LCLS</v>
      </c>
      <c r="S5560" s="3" t="str" cm="1">
        <f t="array" ref="S5560">_xlfn.IFS(G5560 &gt; 5000000, "Very High", G5560 &gt; 1000000, "High", G5560 &gt; 500000, "Medium", TRUE, "Low")</f>
        <v>Very High</v>
      </c>
      <c r="T5560" s="3" t="str" cm="1">
        <f t="array" ref="T5560">_xlfn.IFS(B5560 &gt;= 2005, "Post-2005", B5560 &gt;= 2000, "2000-2004", TRUE, "Pre-2000")</f>
        <v>Post-2005</v>
      </c>
    </row>
    <row r="5561" spans="1:20" x14ac:dyDescent="0.85">
      <c r="A5561" s="1">
        <v>41164</v>
      </c>
      <c r="B5561" t="s">
        <v>883</v>
      </c>
      <c r="C5561" t="s">
        <v>7197</v>
      </c>
      <c r="D5561" t="s">
        <v>7198</v>
      </c>
      <c r="E5561" t="s">
        <v>31</v>
      </c>
      <c r="F5561" t="s">
        <v>32</v>
      </c>
      <c r="H5561">
        <v>2009</v>
      </c>
      <c r="I5561" s="2">
        <v>5000000</v>
      </c>
      <c r="J5561" s="2">
        <v>0</v>
      </c>
      <c r="K5561" s="2">
        <v>5000000</v>
      </c>
      <c r="L5561" t="s">
        <v>116</v>
      </c>
      <c r="M5561" s="3" t="b">
        <f>trust_funds5[[#This Row],[Contributions Outstanding (USD)]]=0</f>
        <v>1</v>
      </c>
      <c r="N5561" s="3" t="str">
        <f t="shared" si="430"/>
        <v>Outstanding</v>
      </c>
      <c r="O5561" s="3" t="str">
        <f t="shared" si="431"/>
        <v>High Contribution &amp; Recent</v>
      </c>
      <c r="P5561" s="3" t="str">
        <f t="shared" si="432"/>
        <v>Other</v>
      </c>
      <c r="Q5561" s="3" t="str">
        <f t="shared" si="433"/>
        <v>Other</v>
      </c>
      <c r="R5561" s="3" t="str">
        <f t="shared" si="434"/>
        <v>Not LCLS</v>
      </c>
      <c r="S5561" s="3" t="str" cm="1">
        <f t="array" ref="S5561">_xlfn.IFS(G5561 &gt; 5000000, "Very High", G5561 &gt; 1000000, "High", G5561 &gt; 500000, "Medium", TRUE, "Low")</f>
        <v>Low</v>
      </c>
      <c r="T5561" s="3" t="str" cm="1">
        <f t="array" ref="T5561">_xlfn.IFS(B5561 &gt;= 2005, "Post-2005", B5561 &gt;= 2000, "2000-2004", TRUE, "Pre-2000")</f>
        <v>Post-2005</v>
      </c>
    </row>
    <row r="5562" spans="1:20" x14ac:dyDescent="0.85">
      <c r="A5562" s="1">
        <v>41164</v>
      </c>
      <c r="B5562" t="s">
        <v>4054</v>
      </c>
      <c r="C5562" t="s">
        <v>7199</v>
      </c>
      <c r="D5562" t="s">
        <v>7200</v>
      </c>
      <c r="E5562" t="s">
        <v>119</v>
      </c>
      <c r="F5562" t="s">
        <v>120</v>
      </c>
      <c r="G5562" t="s">
        <v>121</v>
      </c>
      <c r="H5562">
        <v>2009</v>
      </c>
      <c r="I5562" s="2">
        <v>3509581.78</v>
      </c>
      <c r="J5562" s="2">
        <v>0</v>
      </c>
      <c r="K5562" s="2">
        <v>3509581.78</v>
      </c>
      <c r="L5562" t="s">
        <v>18</v>
      </c>
      <c r="M5562" s="3" t="b">
        <f>trust_funds5[[#This Row],[Contributions Outstanding (USD)]]=0</f>
        <v>1</v>
      </c>
      <c r="N5562" s="3" t="str">
        <f t="shared" si="430"/>
        <v>Outstanding</v>
      </c>
      <c r="O5562" s="3" t="str">
        <f t="shared" si="431"/>
        <v>High Contribution &amp; Recent</v>
      </c>
      <c r="P5562" s="3" t="str">
        <f t="shared" si="432"/>
        <v>Other</v>
      </c>
      <c r="Q5562" s="3" t="str">
        <f t="shared" si="433"/>
        <v>Other</v>
      </c>
      <c r="R5562" s="3" t="str">
        <f t="shared" si="434"/>
        <v>Not LCLS</v>
      </c>
      <c r="S5562" s="3" t="str" cm="1">
        <f t="array" ref="S5562">_xlfn.IFS(G5562 &gt; 5000000, "Very High", G5562 &gt; 1000000, "High", G5562 &gt; 500000, "Medium", TRUE, "Low")</f>
        <v>Very High</v>
      </c>
      <c r="T5562" s="3" t="str" cm="1">
        <f t="array" ref="T5562">_xlfn.IFS(B5562 &gt;= 2005, "Post-2005", B5562 &gt;= 2000, "2000-2004", TRUE, "Pre-2000")</f>
        <v>Post-2005</v>
      </c>
    </row>
    <row r="5563" spans="1:20" x14ac:dyDescent="0.85">
      <c r="A5563" s="1">
        <v>41164</v>
      </c>
      <c r="B5563" t="s">
        <v>1502</v>
      </c>
      <c r="C5563" t="s">
        <v>5831</v>
      </c>
      <c r="D5563" t="s">
        <v>5832</v>
      </c>
      <c r="E5563" t="s">
        <v>293</v>
      </c>
      <c r="F5563" t="s">
        <v>294</v>
      </c>
      <c r="G5563" t="s">
        <v>295</v>
      </c>
      <c r="H5563">
        <v>2009</v>
      </c>
      <c r="I5563" s="2">
        <v>1055283.3</v>
      </c>
      <c r="J5563" s="2">
        <v>248400</v>
      </c>
      <c r="K5563" s="2">
        <v>1303683.3</v>
      </c>
      <c r="L5563" t="s">
        <v>116</v>
      </c>
      <c r="M5563" s="3" t="b">
        <f>trust_funds5[[#This Row],[Contributions Outstanding (USD)]]=0</f>
        <v>0</v>
      </c>
      <c r="N5563" s="3" t="str">
        <f t="shared" si="430"/>
        <v>Outstanding</v>
      </c>
      <c r="O5563" s="3" t="str">
        <f t="shared" si="431"/>
        <v>High Contribution &amp; Recent</v>
      </c>
      <c r="P5563" s="3" t="str">
        <f t="shared" si="432"/>
        <v>Other</v>
      </c>
      <c r="Q5563" s="3" t="str">
        <f t="shared" si="433"/>
        <v>Other</v>
      </c>
      <c r="R5563" s="3" t="str">
        <f t="shared" si="434"/>
        <v>Not LCLS</v>
      </c>
      <c r="S5563" s="3" t="str" cm="1">
        <f t="array" ref="S5563">_xlfn.IFS(G5563 &gt; 5000000, "Very High", G5563 &gt; 1000000, "High", G5563 &gt; 500000, "Medium", TRUE, "Low")</f>
        <v>Very High</v>
      </c>
      <c r="T5563" s="3" t="str" cm="1">
        <f t="array" ref="T5563">_xlfn.IFS(B5563 &gt;= 2005, "Post-2005", B5563 &gt;= 2000, "2000-2004", TRUE, "Pre-2000")</f>
        <v>Post-2005</v>
      </c>
    </row>
    <row r="5564" spans="1:20" x14ac:dyDescent="0.85">
      <c r="A5564" s="1">
        <v>41164</v>
      </c>
      <c r="B5564" t="s">
        <v>5833</v>
      </c>
      <c r="C5564" t="s">
        <v>5834</v>
      </c>
      <c r="D5564" t="s">
        <v>5835</v>
      </c>
      <c r="E5564" t="s">
        <v>293</v>
      </c>
      <c r="F5564" t="s">
        <v>294</v>
      </c>
      <c r="G5564" t="s">
        <v>626</v>
      </c>
      <c r="H5564">
        <v>2009</v>
      </c>
      <c r="I5564" s="2">
        <v>0</v>
      </c>
      <c r="J5564" s="2">
        <v>655929.47</v>
      </c>
      <c r="K5564" s="2">
        <v>655929.47</v>
      </c>
      <c r="L5564" t="s">
        <v>116</v>
      </c>
      <c r="M5564" s="3" t="b">
        <f>trust_funds5[[#This Row],[Contributions Outstanding (USD)]]=0</f>
        <v>0</v>
      </c>
      <c r="N5564" s="3" t="str">
        <f t="shared" si="430"/>
        <v>Outstanding</v>
      </c>
      <c r="O5564" s="3" t="str">
        <f t="shared" si="431"/>
        <v>High Contribution &amp; Recent</v>
      </c>
      <c r="P5564" s="3" t="str">
        <f t="shared" si="432"/>
        <v>Other</v>
      </c>
      <c r="Q5564" s="3" t="str">
        <f t="shared" si="433"/>
        <v>Other</v>
      </c>
      <c r="R5564" s="3" t="str">
        <f t="shared" si="434"/>
        <v>Not LCLS</v>
      </c>
      <c r="S5564" s="3" t="str" cm="1">
        <f t="array" ref="S5564">_xlfn.IFS(G5564 &gt; 5000000, "Very High", G5564 &gt; 1000000, "High", G5564 &gt; 500000, "Medium", TRUE, "Low")</f>
        <v>Very High</v>
      </c>
      <c r="T5564" s="3" t="str" cm="1">
        <f t="array" ref="T5564">_xlfn.IFS(B5564 &gt;= 2005, "Post-2005", B5564 &gt;= 2000, "2000-2004", TRUE, "Pre-2000")</f>
        <v>Post-2005</v>
      </c>
    </row>
    <row r="5565" spans="1:20" x14ac:dyDescent="0.85">
      <c r="A5565" s="1">
        <v>41164</v>
      </c>
      <c r="B5565" t="s">
        <v>5833</v>
      </c>
      <c r="C5565" t="s">
        <v>7201</v>
      </c>
      <c r="D5565" t="s">
        <v>5835</v>
      </c>
      <c r="E5565" t="s">
        <v>293</v>
      </c>
      <c r="F5565" t="s">
        <v>294</v>
      </c>
      <c r="G5565" t="s">
        <v>626</v>
      </c>
      <c r="H5565">
        <v>2009</v>
      </c>
      <c r="I5565" s="2">
        <v>17464638.640000001</v>
      </c>
      <c r="J5565" s="2">
        <v>9570668.0999999996</v>
      </c>
      <c r="K5565" s="2">
        <v>27035306.739999998</v>
      </c>
      <c r="L5565" t="s">
        <v>116</v>
      </c>
      <c r="M5565" s="3" t="b">
        <f>trust_funds5[[#This Row],[Contributions Outstanding (USD)]]=0</f>
        <v>0</v>
      </c>
      <c r="N5565" s="3" t="str">
        <f t="shared" si="430"/>
        <v>Outstanding</v>
      </c>
      <c r="O5565" s="3" t="str">
        <f t="shared" si="431"/>
        <v>High Contribution &amp; Recent</v>
      </c>
      <c r="P5565" s="3" t="str">
        <f t="shared" si="432"/>
        <v>Other</v>
      </c>
      <c r="Q5565" s="3" t="str">
        <f t="shared" si="433"/>
        <v>Other</v>
      </c>
      <c r="R5565" s="3" t="str">
        <f t="shared" si="434"/>
        <v>Not LCLS</v>
      </c>
      <c r="S5565" s="3" t="str" cm="1">
        <f t="array" ref="S5565">_xlfn.IFS(G5565 &gt; 5000000, "Very High", G5565 &gt; 1000000, "High", G5565 &gt; 500000, "Medium", TRUE, "Low")</f>
        <v>Very High</v>
      </c>
      <c r="T5565" s="3" t="str" cm="1">
        <f t="array" ref="T5565">_xlfn.IFS(B5565 &gt;= 2005, "Post-2005", B5565 &gt;= 2000, "2000-2004", TRUE, "Pre-2000")</f>
        <v>Post-2005</v>
      </c>
    </row>
    <row r="5566" spans="1:20" x14ac:dyDescent="0.85">
      <c r="A5566" s="1">
        <v>41164</v>
      </c>
      <c r="B5566" t="s">
        <v>82</v>
      </c>
      <c r="C5566" t="s">
        <v>4239</v>
      </c>
      <c r="D5566" t="s">
        <v>4240</v>
      </c>
      <c r="E5566" t="s">
        <v>293</v>
      </c>
      <c r="F5566" t="s">
        <v>294</v>
      </c>
      <c r="G5566" t="s">
        <v>295</v>
      </c>
      <c r="H5566">
        <v>2009</v>
      </c>
      <c r="I5566" s="2">
        <v>512720</v>
      </c>
      <c r="J5566" s="2">
        <v>0</v>
      </c>
      <c r="K5566" s="2">
        <v>512720</v>
      </c>
      <c r="L5566" t="s">
        <v>116</v>
      </c>
      <c r="M5566" s="3" t="b">
        <f>trust_funds5[[#This Row],[Contributions Outstanding (USD)]]=0</f>
        <v>1</v>
      </c>
      <c r="N5566" s="3" t="str">
        <f t="shared" si="430"/>
        <v>Outstanding</v>
      </c>
      <c r="O5566" s="3" t="str">
        <f t="shared" si="431"/>
        <v>High Contribution &amp; Recent</v>
      </c>
      <c r="P5566" s="3" t="str">
        <f t="shared" si="432"/>
        <v>Other</v>
      </c>
      <c r="Q5566" s="3" t="str">
        <f t="shared" si="433"/>
        <v>Other</v>
      </c>
      <c r="R5566" s="3" t="str">
        <f t="shared" si="434"/>
        <v>Not LCLS</v>
      </c>
      <c r="S5566" s="3" t="str" cm="1">
        <f t="array" ref="S5566">_xlfn.IFS(G5566 &gt; 5000000, "Very High", G5566 &gt; 1000000, "High", G5566 &gt; 500000, "Medium", TRUE, "Low")</f>
        <v>Very High</v>
      </c>
      <c r="T5566" s="3" t="str" cm="1">
        <f t="array" ref="T5566">_xlfn.IFS(B5566 &gt;= 2005, "Post-2005", B5566 &gt;= 2000, "2000-2004", TRUE, "Pre-2000")</f>
        <v>Post-2005</v>
      </c>
    </row>
    <row r="5567" spans="1:20" x14ac:dyDescent="0.85">
      <c r="A5567" s="1">
        <v>41164</v>
      </c>
      <c r="B5567" t="s">
        <v>82</v>
      </c>
      <c r="C5567" t="s">
        <v>4666</v>
      </c>
      <c r="D5567" t="s">
        <v>4667</v>
      </c>
      <c r="E5567" t="s">
        <v>288</v>
      </c>
      <c r="F5567" t="s">
        <v>289</v>
      </c>
      <c r="G5567" t="s">
        <v>290</v>
      </c>
      <c r="H5567">
        <v>2009</v>
      </c>
      <c r="I5567" s="2">
        <v>684200</v>
      </c>
      <c r="J5567" s="2">
        <v>0</v>
      </c>
      <c r="K5567" s="2">
        <v>684200</v>
      </c>
      <c r="L5567" t="s">
        <v>18</v>
      </c>
      <c r="M5567" s="3" t="b">
        <f>trust_funds5[[#This Row],[Contributions Outstanding (USD)]]=0</f>
        <v>1</v>
      </c>
      <c r="N5567" s="3" t="str">
        <f t="shared" si="430"/>
        <v>Outstanding</v>
      </c>
      <c r="O5567" s="3" t="str">
        <f t="shared" si="431"/>
        <v>High Contribution &amp; Recent</v>
      </c>
      <c r="P5567" s="3" t="str">
        <f t="shared" si="432"/>
        <v>Other</v>
      </c>
      <c r="Q5567" s="3" t="str">
        <f t="shared" si="433"/>
        <v>Other</v>
      </c>
      <c r="R5567" s="3" t="str">
        <f t="shared" si="434"/>
        <v>Not LCLS</v>
      </c>
      <c r="S5567" s="3" t="str" cm="1">
        <f t="array" ref="S5567">_xlfn.IFS(G5567 &gt; 5000000, "Very High", G5567 &gt; 1000000, "High", G5567 &gt; 500000, "Medium", TRUE, "Low")</f>
        <v>Very High</v>
      </c>
      <c r="T5567" s="3" t="str" cm="1">
        <f t="array" ref="T5567">_xlfn.IFS(B5567 &gt;= 2005, "Post-2005", B5567 &gt;= 2000, "2000-2004", TRUE, "Pre-2000")</f>
        <v>Post-2005</v>
      </c>
    </row>
    <row r="5568" spans="1:20" x14ac:dyDescent="0.85">
      <c r="A5568" s="1">
        <v>41164</v>
      </c>
      <c r="B5568" t="s">
        <v>4668</v>
      </c>
      <c r="C5568" t="s">
        <v>4669</v>
      </c>
      <c r="D5568" t="s">
        <v>4670</v>
      </c>
      <c r="E5568" t="s">
        <v>607</v>
      </c>
      <c r="F5568" t="s">
        <v>608</v>
      </c>
      <c r="G5568" t="s">
        <v>608</v>
      </c>
      <c r="H5568">
        <v>2009</v>
      </c>
      <c r="I5568" s="2">
        <v>58499960</v>
      </c>
      <c r="J5568" s="2">
        <v>40</v>
      </c>
      <c r="K5568" s="2">
        <v>58500000</v>
      </c>
      <c r="L5568" t="s">
        <v>116</v>
      </c>
      <c r="M5568" s="3" t="b">
        <f>trust_funds5[[#This Row],[Contributions Outstanding (USD)]]=0</f>
        <v>0</v>
      </c>
      <c r="N5568" s="3" t="str">
        <f t="shared" si="430"/>
        <v>Outstanding</v>
      </c>
      <c r="O5568" s="3" t="str">
        <f t="shared" si="431"/>
        <v>High Contribution &amp; Recent</v>
      </c>
      <c r="P5568" s="3" t="str">
        <f t="shared" si="432"/>
        <v>Other</v>
      </c>
      <c r="Q5568" s="3" t="str">
        <f t="shared" si="433"/>
        <v>Other</v>
      </c>
      <c r="R5568" s="3" t="str">
        <f t="shared" si="434"/>
        <v>Not LCLS</v>
      </c>
      <c r="S5568" s="3" t="str" cm="1">
        <f t="array" ref="S5568">_xlfn.IFS(G5568 &gt; 5000000, "Very High", G5568 &gt; 1000000, "High", G5568 &gt; 500000, "Medium", TRUE, "Low")</f>
        <v>Very High</v>
      </c>
      <c r="T5568" s="3" t="str" cm="1">
        <f t="array" ref="T5568">_xlfn.IFS(B5568 &gt;= 2005, "Post-2005", B5568 &gt;= 2000, "2000-2004", TRUE, "Pre-2000")</f>
        <v>Post-2005</v>
      </c>
    </row>
    <row r="5569" spans="1:20" x14ac:dyDescent="0.85">
      <c r="A5569" s="1">
        <v>41164</v>
      </c>
      <c r="B5569" t="s">
        <v>1796</v>
      </c>
      <c r="C5569" t="s">
        <v>7202</v>
      </c>
      <c r="D5569" t="s">
        <v>7203</v>
      </c>
      <c r="E5569" t="s">
        <v>119</v>
      </c>
      <c r="F5569" t="s">
        <v>120</v>
      </c>
      <c r="G5569" t="s">
        <v>121</v>
      </c>
      <c r="H5569">
        <v>2009</v>
      </c>
      <c r="I5569" s="2">
        <v>2708711.4</v>
      </c>
      <c r="J5569" s="2">
        <v>0</v>
      </c>
      <c r="K5569" s="2">
        <v>2708711.4</v>
      </c>
      <c r="L5569" t="s">
        <v>116</v>
      </c>
      <c r="M5569" s="3" t="b">
        <f>trust_funds5[[#This Row],[Contributions Outstanding (USD)]]=0</f>
        <v>1</v>
      </c>
      <c r="N5569" s="3" t="str">
        <f t="shared" si="430"/>
        <v>Outstanding</v>
      </c>
      <c r="O5569" s="3" t="str">
        <f t="shared" si="431"/>
        <v>High Contribution &amp; Recent</v>
      </c>
      <c r="P5569" s="3" t="str">
        <f t="shared" si="432"/>
        <v>Other</v>
      </c>
      <c r="Q5569" s="3" t="str">
        <f t="shared" si="433"/>
        <v>Other</v>
      </c>
      <c r="R5569" s="3" t="str">
        <f t="shared" si="434"/>
        <v>Not LCLS</v>
      </c>
      <c r="S5569" s="3" t="str" cm="1">
        <f t="array" ref="S5569">_xlfn.IFS(G5569 &gt; 5000000, "Very High", G5569 &gt; 1000000, "High", G5569 &gt; 500000, "Medium", TRUE, "Low")</f>
        <v>Very High</v>
      </c>
      <c r="T5569" s="3" t="str" cm="1">
        <f t="array" ref="T5569">_xlfn.IFS(B5569 &gt;= 2005, "Post-2005", B5569 &gt;= 2000, "2000-2004", TRUE, "Pre-2000")</f>
        <v>Post-2005</v>
      </c>
    </row>
    <row r="5570" spans="1:20" x14ac:dyDescent="0.85">
      <c r="A5570" s="1">
        <v>41164</v>
      </c>
      <c r="B5570" t="s">
        <v>1502</v>
      </c>
      <c r="C5570" t="s">
        <v>1503</v>
      </c>
      <c r="D5570" t="s">
        <v>1504</v>
      </c>
      <c r="E5570" t="s">
        <v>264</v>
      </c>
      <c r="F5570" t="s">
        <v>265</v>
      </c>
      <c r="G5570" t="s">
        <v>1350</v>
      </c>
      <c r="H5570">
        <v>2009</v>
      </c>
      <c r="I5570" s="2">
        <v>1745318.43</v>
      </c>
      <c r="J5570" s="2">
        <v>2023.57</v>
      </c>
      <c r="K5570" s="2">
        <v>1747342</v>
      </c>
      <c r="L5570" t="s">
        <v>116</v>
      </c>
      <c r="M5570" s="3" t="b">
        <f>trust_funds5[[#This Row],[Contributions Outstanding (USD)]]=0</f>
        <v>0</v>
      </c>
      <c r="N5570" s="3" t="str">
        <f t="shared" ref="N5570:N5633" si="435">IF(D5570 &gt; 0, "Outstanding", "No Outstanding")</f>
        <v>Outstanding</v>
      </c>
      <c r="O5570" s="3" t="str">
        <f t="shared" ref="O5570:O5633" si="436">IF(AND(C5570 &gt; 1000000, B5570 &gt; 2000), "High Contribution &amp; Recent", "Other")</f>
        <v>High Contribution &amp; Recent</v>
      </c>
      <c r="P5570" s="3" t="str">
        <f t="shared" ref="P5570:P5633" si="437">IF(AND(B5570 = 2000, E5570 = "Canada"), "Year 2000, Canada", "Other")</f>
        <v>Other</v>
      </c>
      <c r="Q5570" s="3" t="str">
        <f t="shared" ref="Q5570:Q5633" si="438">IF(OR(E5570 = "Canada", E5570 = "Sweden"), "Canada or Sweden", "Other")</f>
        <v>Other</v>
      </c>
      <c r="R5570" s="3" t="str">
        <f t="shared" ref="R5570:R5633" si="439">IF(NOT(F5570 = "LCLS"), "Not LCLS", "LCLS")</f>
        <v>Not LCLS</v>
      </c>
      <c r="S5570" s="3" t="str" cm="1">
        <f t="array" ref="S5570">_xlfn.IFS(G5570 &gt; 5000000, "Very High", G5570 &gt; 1000000, "High", G5570 &gt; 500000, "Medium", TRUE, "Low")</f>
        <v>Very High</v>
      </c>
      <c r="T5570" s="3" t="str" cm="1">
        <f t="array" ref="T5570">_xlfn.IFS(B5570 &gt;= 2005, "Post-2005", B5570 &gt;= 2000, "2000-2004", TRUE, "Pre-2000")</f>
        <v>Post-2005</v>
      </c>
    </row>
    <row r="5571" spans="1:20" x14ac:dyDescent="0.85">
      <c r="A5571" s="1">
        <v>41164</v>
      </c>
      <c r="B5571" t="s">
        <v>90</v>
      </c>
      <c r="C5571" t="s">
        <v>6774</v>
      </c>
      <c r="D5571" t="s">
        <v>6775</v>
      </c>
      <c r="E5571" t="s">
        <v>93</v>
      </c>
      <c r="F5571" t="s">
        <v>94</v>
      </c>
      <c r="H5571">
        <v>2009</v>
      </c>
      <c r="I5571" s="2">
        <v>1500000</v>
      </c>
      <c r="J5571" s="2">
        <v>0</v>
      </c>
      <c r="K5571" s="2">
        <v>1500000</v>
      </c>
      <c r="L5571" t="s">
        <v>116</v>
      </c>
      <c r="M5571" s="3" t="b">
        <f>trust_funds5[[#This Row],[Contributions Outstanding (USD)]]=0</f>
        <v>1</v>
      </c>
      <c r="N5571" s="3" t="str">
        <f t="shared" si="435"/>
        <v>Outstanding</v>
      </c>
      <c r="O5571" s="3" t="str">
        <f t="shared" si="436"/>
        <v>High Contribution &amp; Recent</v>
      </c>
      <c r="P5571" s="3" t="str">
        <f t="shared" si="437"/>
        <v>Other</v>
      </c>
      <c r="Q5571" s="3" t="str">
        <f t="shared" si="438"/>
        <v>Other</v>
      </c>
      <c r="R5571" s="3" t="str">
        <f t="shared" si="439"/>
        <v>Not LCLS</v>
      </c>
      <c r="S5571" s="3" t="str" cm="1">
        <f t="array" ref="S5571">_xlfn.IFS(G5571 &gt; 5000000, "Very High", G5571 &gt; 1000000, "High", G5571 &gt; 500000, "Medium", TRUE, "Low")</f>
        <v>Low</v>
      </c>
      <c r="T5571" s="3" t="str" cm="1">
        <f t="array" ref="T5571">_xlfn.IFS(B5571 &gt;= 2005, "Post-2005", B5571 &gt;= 2000, "2000-2004", TRUE, "Pre-2000")</f>
        <v>Post-2005</v>
      </c>
    </row>
    <row r="5572" spans="1:20" x14ac:dyDescent="0.85">
      <c r="A5572" s="1">
        <v>41164</v>
      </c>
      <c r="B5572" t="s">
        <v>4685</v>
      </c>
      <c r="C5572" t="s">
        <v>7204</v>
      </c>
      <c r="D5572" t="s">
        <v>7205</v>
      </c>
      <c r="E5572" t="s">
        <v>102</v>
      </c>
      <c r="F5572" t="s">
        <v>103</v>
      </c>
      <c r="G5572" t="s">
        <v>104</v>
      </c>
      <c r="H5572">
        <v>2009</v>
      </c>
      <c r="I5572" s="2">
        <v>52551416.469999999</v>
      </c>
      <c r="J5572" s="2">
        <v>6211945.0499999998</v>
      </c>
      <c r="K5572" s="2">
        <v>58763361.520000003</v>
      </c>
      <c r="L5572" t="s">
        <v>116</v>
      </c>
      <c r="M5572" s="3" t="b">
        <f>trust_funds5[[#This Row],[Contributions Outstanding (USD)]]=0</f>
        <v>0</v>
      </c>
      <c r="N5572" s="3" t="str">
        <f t="shared" si="435"/>
        <v>Outstanding</v>
      </c>
      <c r="O5572" s="3" t="str">
        <f t="shared" si="436"/>
        <v>High Contribution &amp; Recent</v>
      </c>
      <c r="P5572" s="3" t="str">
        <f t="shared" si="437"/>
        <v>Other</v>
      </c>
      <c r="Q5572" s="3" t="str">
        <f t="shared" si="438"/>
        <v>Other</v>
      </c>
      <c r="R5572" s="3" t="str">
        <f t="shared" si="439"/>
        <v>Not LCLS</v>
      </c>
      <c r="S5572" s="3" t="str" cm="1">
        <f t="array" ref="S5572">_xlfn.IFS(G5572 &gt; 5000000, "Very High", G5572 &gt; 1000000, "High", G5572 &gt; 500000, "Medium", TRUE, "Low")</f>
        <v>Very High</v>
      </c>
      <c r="T5572" s="3" t="str" cm="1">
        <f t="array" ref="T5572">_xlfn.IFS(B5572 &gt;= 2005, "Post-2005", B5572 &gt;= 2000, "2000-2004", TRUE, "Pre-2000")</f>
        <v>Post-2005</v>
      </c>
    </row>
    <row r="5573" spans="1:20" x14ac:dyDescent="0.85">
      <c r="A5573" s="1">
        <v>41164</v>
      </c>
      <c r="B5573" t="s">
        <v>4685</v>
      </c>
      <c r="C5573" t="s">
        <v>7206</v>
      </c>
      <c r="D5573" t="s">
        <v>7207</v>
      </c>
      <c r="E5573" t="s">
        <v>85</v>
      </c>
      <c r="F5573" t="s">
        <v>86</v>
      </c>
      <c r="G5573" t="s">
        <v>87</v>
      </c>
      <c r="H5573">
        <v>2009</v>
      </c>
      <c r="I5573" s="2">
        <v>1077596.5900000001</v>
      </c>
      <c r="J5573" s="2">
        <v>982105.95</v>
      </c>
      <c r="K5573" s="2">
        <v>2059702.54</v>
      </c>
      <c r="L5573" t="s">
        <v>116</v>
      </c>
      <c r="M5573" s="3" t="b">
        <f>trust_funds5[[#This Row],[Contributions Outstanding (USD)]]=0</f>
        <v>0</v>
      </c>
      <c r="N5573" s="3" t="str">
        <f t="shared" si="435"/>
        <v>Outstanding</v>
      </c>
      <c r="O5573" s="3" t="str">
        <f t="shared" si="436"/>
        <v>High Contribution &amp; Recent</v>
      </c>
      <c r="P5573" s="3" t="str">
        <f t="shared" si="437"/>
        <v>Other</v>
      </c>
      <c r="Q5573" s="3" t="str">
        <f t="shared" si="438"/>
        <v>Other</v>
      </c>
      <c r="R5573" s="3" t="str">
        <f t="shared" si="439"/>
        <v>Not LCLS</v>
      </c>
      <c r="S5573" s="3" t="str" cm="1">
        <f t="array" ref="S5573">_xlfn.IFS(G5573 &gt; 5000000, "Very High", G5573 &gt; 1000000, "High", G5573 &gt; 500000, "Medium", TRUE, "Low")</f>
        <v>Very High</v>
      </c>
      <c r="T5573" s="3" t="str" cm="1">
        <f t="array" ref="T5573">_xlfn.IFS(B5573 &gt;= 2005, "Post-2005", B5573 &gt;= 2000, "2000-2004", TRUE, "Pre-2000")</f>
        <v>Post-2005</v>
      </c>
    </row>
    <row r="5574" spans="1:20" x14ac:dyDescent="0.85">
      <c r="A5574" s="1">
        <v>41164</v>
      </c>
      <c r="B5574" t="s">
        <v>90</v>
      </c>
      <c r="C5574" t="s">
        <v>7208</v>
      </c>
      <c r="D5574" t="s">
        <v>7209</v>
      </c>
      <c r="E5574" t="s">
        <v>119</v>
      </c>
      <c r="F5574" t="s">
        <v>120</v>
      </c>
      <c r="G5574" t="s">
        <v>121</v>
      </c>
      <c r="H5574">
        <v>2009</v>
      </c>
      <c r="I5574" s="2">
        <v>500000</v>
      </c>
      <c r="J5574" s="2">
        <v>0</v>
      </c>
      <c r="K5574" s="2">
        <v>500000</v>
      </c>
      <c r="L5574" t="s">
        <v>116</v>
      </c>
      <c r="M5574" s="3" t="b">
        <f>trust_funds5[[#This Row],[Contributions Outstanding (USD)]]=0</f>
        <v>1</v>
      </c>
      <c r="N5574" s="3" t="str">
        <f t="shared" si="435"/>
        <v>Outstanding</v>
      </c>
      <c r="O5574" s="3" t="str">
        <f t="shared" si="436"/>
        <v>High Contribution &amp; Recent</v>
      </c>
      <c r="P5574" s="3" t="str">
        <f t="shared" si="437"/>
        <v>Other</v>
      </c>
      <c r="Q5574" s="3" t="str">
        <f t="shared" si="438"/>
        <v>Other</v>
      </c>
      <c r="R5574" s="3" t="str">
        <f t="shared" si="439"/>
        <v>Not LCLS</v>
      </c>
      <c r="S5574" s="3" t="str" cm="1">
        <f t="array" ref="S5574">_xlfn.IFS(G5574 &gt; 5000000, "Very High", G5574 &gt; 1000000, "High", G5574 &gt; 500000, "Medium", TRUE, "Low")</f>
        <v>Very High</v>
      </c>
      <c r="T5574" s="3" t="str" cm="1">
        <f t="array" ref="T5574">_xlfn.IFS(B5574 &gt;= 2005, "Post-2005", B5574 &gt;= 2000, "2000-2004", TRUE, "Pre-2000")</f>
        <v>Post-2005</v>
      </c>
    </row>
    <row r="5575" spans="1:20" x14ac:dyDescent="0.85">
      <c r="A5575" s="1">
        <v>41164</v>
      </c>
      <c r="B5575" t="s">
        <v>90</v>
      </c>
      <c r="C5575" t="s">
        <v>7210</v>
      </c>
      <c r="D5575" t="s">
        <v>7211</v>
      </c>
      <c r="E5575" t="s">
        <v>992</v>
      </c>
      <c r="F5575" t="s">
        <v>993</v>
      </c>
      <c r="G5575" t="s">
        <v>994</v>
      </c>
      <c r="H5575">
        <v>2009</v>
      </c>
      <c r="I5575" s="2">
        <v>300000000</v>
      </c>
      <c r="J5575" s="2">
        <v>0</v>
      </c>
      <c r="K5575" s="2">
        <v>300000000</v>
      </c>
      <c r="L5575" t="s">
        <v>116</v>
      </c>
      <c r="M5575" s="3" t="b">
        <f>trust_funds5[[#This Row],[Contributions Outstanding (USD)]]=0</f>
        <v>1</v>
      </c>
      <c r="N5575" s="3" t="str">
        <f t="shared" si="435"/>
        <v>Outstanding</v>
      </c>
      <c r="O5575" s="3" t="str">
        <f t="shared" si="436"/>
        <v>High Contribution &amp; Recent</v>
      </c>
      <c r="P5575" s="3" t="str">
        <f t="shared" si="437"/>
        <v>Other</v>
      </c>
      <c r="Q5575" s="3" t="str">
        <f t="shared" si="438"/>
        <v>Other</v>
      </c>
      <c r="R5575" s="3" t="str">
        <f t="shared" si="439"/>
        <v>Not LCLS</v>
      </c>
      <c r="S5575" s="3" t="str" cm="1">
        <f t="array" ref="S5575">_xlfn.IFS(G5575 &gt; 5000000, "Very High", G5575 &gt; 1000000, "High", G5575 &gt; 500000, "Medium", TRUE, "Low")</f>
        <v>Very High</v>
      </c>
      <c r="T5575" s="3" t="str" cm="1">
        <f t="array" ref="T5575">_xlfn.IFS(B5575 &gt;= 2005, "Post-2005", B5575 &gt;= 2000, "2000-2004", TRUE, "Pre-2000")</f>
        <v>Post-2005</v>
      </c>
    </row>
    <row r="5576" spans="1:20" x14ac:dyDescent="0.85">
      <c r="A5576" s="1">
        <v>41164</v>
      </c>
      <c r="B5576" t="s">
        <v>90</v>
      </c>
      <c r="C5576" t="s">
        <v>7212</v>
      </c>
      <c r="D5576" t="s">
        <v>7213</v>
      </c>
      <c r="E5576" t="s">
        <v>102</v>
      </c>
      <c r="F5576" t="s">
        <v>103</v>
      </c>
      <c r="G5576" t="s">
        <v>104</v>
      </c>
      <c r="H5576">
        <v>2009</v>
      </c>
      <c r="I5576" s="2">
        <v>326525500</v>
      </c>
      <c r="J5576" s="2">
        <v>0</v>
      </c>
      <c r="K5576" s="2">
        <v>326525500</v>
      </c>
      <c r="L5576" t="s">
        <v>18</v>
      </c>
      <c r="M5576" s="3" t="b">
        <f>trust_funds5[[#This Row],[Contributions Outstanding (USD)]]=0</f>
        <v>1</v>
      </c>
      <c r="N5576" s="3" t="str">
        <f t="shared" si="435"/>
        <v>Outstanding</v>
      </c>
      <c r="O5576" s="3" t="str">
        <f t="shared" si="436"/>
        <v>High Contribution &amp; Recent</v>
      </c>
      <c r="P5576" s="3" t="str">
        <f t="shared" si="437"/>
        <v>Other</v>
      </c>
      <c r="Q5576" s="3" t="str">
        <f t="shared" si="438"/>
        <v>Other</v>
      </c>
      <c r="R5576" s="3" t="str">
        <f t="shared" si="439"/>
        <v>Not LCLS</v>
      </c>
      <c r="S5576" s="3" t="str" cm="1">
        <f t="array" ref="S5576">_xlfn.IFS(G5576 &gt; 5000000, "Very High", G5576 &gt; 1000000, "High", G5576 &gt; 500000, "Medium", TRUE, "Low")</f>
        <v>Very High</v>
      </c>
      <c r="T5576" s="3" t="str" cm="1">
        <f t="array" ref="T5576">_xlfn.IFS(B5576 &gt;= 2005, "Post-2005", B5576 &gt;= 2000, "2000-2004", TRUE, "Pre-2000")</f>
        <v>Post-2005</v>
      </c>
    </row>
    <row r="5577" spans="1:20" x14ac:dyDescent="0.85">
      <c r="A5577" s="1">
        <v>41164</v>
      </c>
      <c r="B5577" t="s">
        <v>90</v>
      </c>
      <c r="C5577" t="s">
        <v>7214</v>
      </c>
      <c r="D5577" t="s">
        <v>7215</v>
      </c>
      <c r="E5577" t="s">
        <v>15</v>
      </c>
      <c r="F5577" t="s">
        <v>16</v>
      </c>
      <c r="G5577" t="s">
        <v>6085</v>
      </c>
      <c r="H5577">
        <v>2009</v>
      </c>
      <c r="I5577" s="2">
        <v>200000000</v>
      </c>
      <c r="J5577" s="2">
        <v>0</v>
      </c>
      <c r="K5577" s="2">
        <v>200000000</v>
      </c>
      <c r="L5577" t="s">
        <v>18</v>
      </c>
      <c r="M5577" s="3" t="b">
        <f>trust_funds5[[#This Row],[Contributions Outstanding (USD)]]=0</f>
        <v>1</v>
      </c>
      <c r="N5577" s="3" t="str">
        <f t="shared" si="435"/>
        <v>Outstanding</v>
      </c>
      <c r="O5577" s="3" t="str">
        <f t="shared" si="436"/>
        <v>High Contribution &amp; Recent</v>
      </c>
      <c r="P5577" s="3" t="str">
        <f t="shared" si="437"/>
        <v>Other</v>
      </c>
      <c r="Q5577" s="3" t="str">
        <f t="shared" si="438"/>
        <v>Other</v>
      </c>
      <c r="R5577" s="3" t="str">
        <f t="shared" si="439"/>
        <v>Not LCLS</v>
      </c>
      <c r="S5577" s="3" t="str" cm="1">
        <f t="array" ref="S5577">_xlfn.IFS(G5577 &gt; 5000000, "Very High", G5577 &gt; 1000000, "High", G5577 &gt; 500000, "Medium", TRUE, "Low")</f>
        <v>Very High</v>
      </c>
      <c r="T5577" s="3" t="str" cm="1">
        <f t="array" ref="T5577">_xlfn.IFS(B5577 &gt;= 2005, "Post-2005", B5577 &gt;= 2000, "2000-2004", TRUE, "Pre-2000")</f>
        <v>Post-2005</v>
      </c>
    </row>
    <row r="5578" spans="1:20" x14ac:dyDescent="0.85">
      <c r="A5578" s="1">
        <v>41164</v>
      </c>
      <c r="B5578" t="s">
        <v>5304</v>
      </c>
      <c r="C5578" t="s">
        <v>6321</v>
      </c>
      <c r="D5578" t="s">
        <v>6322</v>
      </c>
      <c r="E5578" t="s">
        <v>1408</v>
      </c>
      <c r="F5578" t="s">
        <v>1409</v>
      </c>
      <c r="G5578" t="s">
        <v>1410</v>
      </c>
      <c r="H5578">
        <v>2009</v>
      </c>
      <c r="I5578" s="2">
        <v>0</v>
      </c>
      <c r="J5578" s="2">
        <v>859017.75</v>
      </c>
      <c r="K5578" s="2">
        <v>859017.75</v>
      </c>
      <c r="L5578" t="s">
        <v>116</v>
      </c>
      <c r="M5578" s="3" t="b">
        <f>trust_funds5[[#This Row],[Contributions Outstanding (USD)]]=0</f>
        <v>0</v>
      </c>
      <c r="N5578" s="3" t="str">
        <f t="shared" si="435"/>
        <v>Outstanding</v>
      </c>
      <c r="O5578" s="3" t="str">
        <f t="shared" si="436"/>
        <v>High Contribution &amp; Recent</v>
      </c>
      <c r="P5578" s="3" t="str">
        <f t="shared" si="437"/>
        <v>Other</v>
      </c>
      <c r="Q5578" s="3" t="str">
        <f t="shared" si="438"/>
        <v>Other</v>
      </c>
      <c r="R5578" s="3" t="str">
        <f t="shared" si="439"/>
        <v>Not LCLS</v>
      </c>
      <c r="S5578" s="3" t="str" cm="1">
        <f t="array" ref="S5578">_xlfn.IFS(G5578 &gt; 5000000, "Very High", G5578 &gt; 1000000, "High", G5578 &gt; 500000, "Medium", TRUE, "Low")</f>
        <v>Very High</v>
      </c>
      <c r="T5578" s="3" t="str" cm="1">
        <f t="array" ref="T5578">_xlfn.IFS(B5578 &gt;= 2005, "Post-2005", B5578 &gt;= 2000, "2000-2004", TRUE, "Pre-2000")</f>
        <v>Post-2005</v>
      </c>
    </row>
    <row r="5579" spans="1:20" x14ac:dyDescent="0.85">
      <c r="A5579" s="1">
        <v>41164</v>
      </c>
      <c r="B5579" t="s">
        <v>1234</v>
      </c>
      <c r="C5579" t="s">
        <v>5072</v>
      </c>
      <c r="D5579" t="s">
        <v>5073</v>
      </c>
      <c r="E5579" t="s">
        <v>62</v>
      </c>
      <c r="F5579" t="s">
        <v>63</v>
      </c>
      <c r="H5579">
        <v>2009</v>
      </c>
      <c r="I5579" s="2">
        <v>20500000</v>
      </c>
      <c r="J5579" s="2">
        <v>0</v>
      </c>
      <c r="K5579" s="2">
        <v>20500000</v>
      </c>
      <c r="L5579" t="s">
        <v>116</v>
      </c>
      <c r="M5579" s="3" t="b">
        <f>trust_funds5[[#This Row],[Contributions Outstanding (USD)]]=0</f>
        <v>1</v>
      </c>
      <c r="N5579" s="3" t="str">
        <f t="shared" si="435"/>
        <v>Outstanding</v>
      </c>
      <c r="O5579" s="3" t="str">
        <f t="shared" si="436"/>
        <v>High Contribution &amp; Recent</v>
      </c>
      <c r="P5579" s="3" t="str">
        <f t="shared" si="437"/>
        <v>Other</v>
      </c>
      <c r="Q5579" s="3" t="str">
        <f t="shared" si="438"/>
        <v>Other</v>
      </c>
      <c r="R5579" s="3" t="str">
        <f t="shared" si="439"/>
        <v>Not LCLS</v>
      </c>
      <c r="S5579" s="3" t="str" cm="1">
        <f t="array" ref="S5579">_xlfn.IFS(G5579 &gt; 5000000, "Very High", G5579 &gt; 1000000, "High", G5579 &gt; 500000, "Medium", TRUE, "Low")</f>
        <v>Low</v>
      </c>
      <c r="T5579" s="3" t="str" cm="1">
        <f t="array" ref="T5579">_xlfn.IFS(B5579 &gt;= 2005, "Post-2005", B5579 &gt;= 2000, "2000-2004", TRUE, "Pre-2000")</f>
        <v>Post-2005</v>
      </c>
    </row>
    <row r="5580" spans="1:20" x14ac:dyDescent="0.85">
      <c r="A5580" s="1">
        <v>41164</v>
      </c>
      <c r="B5580" t="s">
        <v>90</v>
      </c>
      <c r="C5580" t="s">
        <v>6330</v>
      </c>
      <c r="D5580" t="s">
        <v>6331</v>
      </c>
      <c r="E5580" t="s">
        <v>119</v>
      </c>
      <c r="F5580" t="s">
        <v>120</v>
      </c>
      <c r="G5580" t="s">
        <v>121</v>
      </c>
      <c r="H5580">
        <v>2009</v>
      </c>
      <c r="I5580" s="2">
        <v>250000</v>
      </c>
      <c r="J5580" s="2">
        <v>0</v>
      </c>
      <c r="K5580" s="2">
        <v>250000</v>
      </c>
      <c r="L5580" t="s">
        <v>18</v>
      </c>
      <c r="M5580" s="3" t="b">
        <f>trust_funds5[[#This Row],[Contributions Outstanding (USD)]]=0</f>
        <v>1</v>
      </c>
      <c r="N5580" s="3" t="str">
        <f t="shared" si="435"/>
        <v>Outstanding</v>
      </c>
      <c r="O5580" s="3" t="str">
        <f t="shared" si="436"/>
        <v>High Contribution &amp; Recent</v>
      </c>
      <c r="P5580" s="3" t="str">
        <f t="shared" si="437"/>
        <v>Other</v>
      </c>
      <c r="Q5580" s="3" t="str">
        <f t="shared" si="438"/>
        <v>Other</v>
      </c>
      <c r="R5580" s="3" t="str">
        <f t="shared" si="439"/>
        <v>Not LCLS</v>
      </c>
      <c r="S5580" s="3" t="str" cm="1">
        <f t="array" ref="S5580">_xlfn.IFS(G5580 &gt; 5000000, "Very High", G5580 &gt; 1000000, "High", G5580 &gt; 500000, "Medium", TRUE, "Low")</f>
        <v>Very High</v>
      </c>
      <c r="T5580" s="3" t="str" cm="1">
        <f t="array" ref="T5580">_xlfn.IFS(B5580 &gt;= 2005, "Post-2005", B5580 &gt;= 2000, "2000-2004", TRUE, "Pre-2000")</f>
        <v>Post-2005</v>
      </c>
    </row>
    <row r="5581" spans="1:20" x14ac:dyDescent="0.85">
      <c r="A5581" s="1">
        <v>41164</v>
      </c>
      <c r="B5581" t="s">
        <v>90</v>
      </c>
      <c r="C5581" t="s">
        <v>7216</v>
      </c>
      <c r="D5581" t="s">
        <v>7217</v>
      </c>
      <c r="E5581" t="s">
        <v>334</v>
      </c>
      <c r="F5581" t="s">
        <v>335</v>
      </c>
      <c r="G5581" t="s">
        <v>339</v>
      </c>
      <c r="H5581">
        <v>2009</v>
      </c>
      <c r="I5581" s="2">
        <v>1937100</v>
      </c>
      <c r="J5581" s="2">
        <v>0</v>
      </c>
      <c r="K5581" s="2">
        <v>1937100</v>
      </c>
      <c r="L5581" t="s">
        <v>116</v>
      </c>
      <c r="M5581" s="3" t="b">
        <f>trust_funds5[[#This Row],[Contributions Outstanding (USD)]]=0</f>
        <v>1</v>
      </c>
      <c r="N5581" s="3" t="str">
        <f t="shared" si="435"/>
        <v>Outstanding</v>
      </c>
      <c r="O5581" s="3" t="str">
        <f t="shared" si="436"/>
        <v>High Contribution &amp; Recent</v>
      </c>
      <c r="P5581" s="3" t="str">
        <f t="shared" si="437"/>
        <v>Other</v>
      </c>
      <c r="Q5581" s="3" t="str">
        <f t="shared" si="438"/>
        <v>Other</v>
      </c>
      <c r="R5581" s="3" t="str">
        <f t="shared" si="439"/>
        <v>Not LCLS</v>
      </c>
      <c r="S5581" s="3" t="str" cm="1">
        <f t="array" ref="S5581">_xlfn.IFS(G5581 &gt; 5000000, "Very High", G5581 &gt; 1000000, "High", G5581 &gt; 500000, "Medium", TRUE, "Low")</f>
        <v>Very High</v>
      </c>
      <c r="T5581" s="3" t="str" cm="1">
        <f t="array" ref="T5581">_xlfn.IFS(B5581 &gt;= 2005, "Post-2005", B5581 &gt;= 2000, "2000-2004", TRUE, "Pre-2000")</f>
        <v>Post-2005</v>
      </c>
    </row>
    <row r="5582" spans="1:20" x14ac:dyDescent="0.85">
      <c r="A5582" s="1">
        <v>41164</v>
      </c>
      <c r="B5582" t="s">
        <v>883</v>
      </c>
      <c r="C5582" t="s">
        <v>4278</v>
      </c>
      <c r="D5582" t="s">
        <v>4279</v>
      </c>
      <c r="E5582" t="s">
        <v>119</v>
      </c>
      <c r="F5582" t="s">
        <v>120</v>
      </c>
      <c r="G5582" t="s">
        <v>1125</v>
      </c>
      <c r="H5582">
        <v>2009</v>
      </c>
      <c r="I5582" s="2">
        <v>1300000</v>
      </c>
      <c r="J5582" s="2">
        <v>0</v>
      </c>
      <c r="K5582" s="2">
        <v>1300000</v>
      </c>
      <c r="L5582" t="s">
        <v>116</v>
      </c>
      <c r="M5582" s="3" t="b">
        <f>trust_funds5[[#This Row],[Contributions Outstanding (USD)]]=0</f>
        <v>1</v>
      </c>
      <c r="N5582" s="3" t="str">
        <f t="shared" si="435"/>
        <v>Outstanding</v>
      </c>
      <c r="O5582" s="3" t="str">
        <f t="shared" si="436"/>
        <v>High Contribution &amp; Recent</v>
      </c>
      <c r="P5582" s="3" t="str">
        <f t="shared" si="437"/>
        <v>Other</v>
      </c>
      <c r="Q5582" s="3" t="str">
        <f t="shared" si="438"/>
        <v>Other</v>
      </c>
      <c r="R5582" s="3" t="str">
        <f t="shared" si="439"/>
        <v>Not LCLS</v>
      </c>
      <c r="S5582" s="3" t="str" cm="1">
        <f t="array" ref="S5582">_xlfn.IFS(G5582 &gt; 5000000, "Very High", G5582 &gt; 1000000, "High", G5582 &gt; 500000, "Medium", TRUE, "Low")</f>
        <v>Very High</v>
      </c>
      <c r="T5582" s="3" t="str" cm="1">
        <f t="array" ref="T5582">_xlfn.IFS(B5582 &gt;= 2005, "Post-2005", B5582 &gt;= 2000, "2000-2004", TRUE, "Pre-2000")</f>
        <v>Post-2005</v>
      </c>
    </row>
    <row r="5583" spans="1:20" x14ac:dyDescent="0.85">
      <c r="A5583" s="1">
        <v>41164</v>
      </c>
      <c r="B5583" t="s">
        <v>90</v>
      </c>
      <c r="C5583" t="s">
        <v>6336</v>
      </c>
      <c r="D5583" t="s">
        <v>6337</v>
      </c>
      <c r="E5583" t="s">
        <v>42</v>
      </c>
      <c r="F5583" t="s">
        <v>43</v>
      </c>
      <c r="G5583" t="s">
        <v>44</v>
      </c>
      <c r="H5583">
        <v>2009</v>
      </c>
      <c r="I5583" s="2">
        <v>800000</v>
      </c>
      <c r="J5583" s="2">
        <v>0</v>
      </c>
      <c r="K5583" s="2">
        <v>800000</v>
      </c>
      <c r="L5583" t="s">
        <v>18</v>
      </c>
      <c r="M5583" s="3" t="b">
        <f>trust_funds5[[#This Row],[Contributions Outstanding (USD)]]=0</f>
        <v>1</v>
      </c>
      <c r="N5583" s="3" t="str">
        <f t="shared" si="435"/>
        <v>Outstanding</v>
      </c>
      <c r="O5583" s="3" t="str">
        <f t="shared" si="436"/>
        <v>High Contribution &amp; Recent</v>
      </c>
      <c r="P5583" s="3" t="str">
        <f t="shared" si="437"/>
        <v>Other</v>
      </c>
      <c r="Q5583" s="3" t="str">
        <f t="shared" si="438"/>
        <v>Other</v>
      </c>
      <c r="R5583" s="3" t="str">
        <f t="shared" si="439"/>
        <v>Not LCLS</v>
      </c>
      <c r="S5583" s="3" t="str" cm="1">
        <f t="array" ref="S5583">_xlfn.IFS(G5583 &gt; 5000000, "Very High", G5583 &gt; 1000000, "High", G5583 &gt; 500000, "Medium", TRUE, "Low")</f>
        <v>Very High</v>
      </c>
      <c r="T5583" s="3" t="str" cm="1">
        <f t="array" ref="T5583">_xlfn.IFS(B5583 &gt;= 2005, "Post-2005", B5583 &gt;= 2000, "2000-2004", TRUE, "Pre-2000")</f>
        <v>Post-2005</v>
      </c>
    </row>
    <row r="5584" spans="1:20" x14ac:dyDescent="0.85">
      <c r="A5584" s="1">
        <v>41164</v>
      </c>
      <c r="B5584" t="s">
        <v>90</v>
      </c>
      <c r="C5584" t="s">
        <v>7218</v>
      </c>
      <c r="D5584" t="s">
        <v>7219</v>
      </c>
      <c r="E5584" t="s">
        <v>200</v>
      </c>
      <c r="F5584" t="s">
        <v>201</v>
      </c>
      <c r="G5584" t="s">
        <v>213</v>
      </c>
      <c r="H5584">
        <v>2009</v>
      </c>
      <c r="I5584" s="2">
        <v>1883069</v>
      </c>
      <c r="J5584" s="2">
        <v>0</v>
      </c>
      <c r="K5584" s="2">
        <v>1883069</v>
      </c>
      <c r="L5584" t="s">
        <v>116</v>
      </c>
      <c r="M5584" s="3" t="b">
        <f>trust_funds5[[#This Row],[Contributions Outstanding (USD)]]=0</f>
        <v>1</v>
      </c>
      <c r="N5584" s="3" t="str">
        <f t="shared" si="435"/>
        <v>Outstanding</v>
      </c>
      <c r="O5584" s="3" t="str">
        <f t="shared" si="436"/>
        <v>High Contribution &amp; Recent</v>
      </c>
      <c r="P5584" s="3" t="str">
        <f t="shared" si="437"/>
        <v>Other</v>
      </c>
      <c r="Q5584" s="3" t="str">
        <f t="shared" si="438"/>
        <v>Other</v>
      </c>
      <c r="R5584" s="3" t="str">
        <f t="shared" si="439"/>
        <v>Not LCLS</v>
      </c>
      <c r="S5584" s="3" t="str" cm="1">
        <f t="array" ref="S5584">_xlfn.IFS(G5584 &gt; 5000000, "Very High", G5584 &gt; 1000000, "High", G5584 &gt; 500000, "Medium", TRUE, "Low")</f>
        <v>Very High</v>
      </c>
      <c r="T5584" s="3" t="str" cm="1">
        <f t="array" ref="T5584">_xlfn.IFS(B5584 &gt;= 2005, "Post-2005", B5584 &gt;= 2000, "2000-2004", TRUE, "Pre-2000")</f>
        <v>Post-2005</v>
      </c>
    </row>
    <row r="5585" spans="1:20" x14ac:dyDescent="0.85">
      <c r="A5585" s="1">
        <v>41164</v>
      </c>
      <c r="B5585" t="s">
        <v>90</v>
      </c>
      <c r="C5585" t="s">
        <v>7220</v>
      </c>
      <c r="D5585" t="s">
        <v>7221</v>
      </c>
      <c r="E5585" t="s">
        <v>4538</v>
      </c>
      <c r="F5585" t="s">
        <v>4539</v>
      </c>
      <c r="G5585" t="s">
        <v>4540</v>
      </c>
      <c r="H5585">
        <v>2009</v>
      </c>
      <c r="I5585" s="2">
        <v>1557176.15</v>
      </c>
      <c r="J5585" s="2">
        <v>0</v>
      </c>
      <c r="K5585" s="2">
        <v>1557176.15</v>
      </c>
      <c r="L5585" t="s">
        <v>116</v>
      </c>
      <c r="M5585" s="3" t="b">
        <f>trust_funds5[[#This Row],[Contributions Outstanding (USD)]]=0</f>
        <v>1</v>
      </c>
      <c r="N5585" s="3" t="str">
        <f t="shared" si="435"/>
        <v>Outstanding</v>
      </c>
      <c r="O5585" s="3" t="str">
        <f t="shared" si="436"/>
        <v>High Contribution &amp; Recent</v>
      </c>
      <c r="P5585" s="3" t="str">
        <f t="shared" si="437"/>
        <v>Other</v>
      </c>
      <c r="Q5585" s="3" t="str">
        <f t="shared" si="438"/>
        <v>Other</v>
      </c>
      <c r="R5585" s="3" t="str">
        <f t="shared" si="439"/>
        <v>Not LCLS</v>
      </c>
      <c r="S5585" s="3" t="str" cm="1">
        <f t="array" ref="S5585">_xlfn.IFS(G5585 &gt; 5000000, "Very High", G5585 &gt; 1000000, "High", G5585 &gt; 500000, "Medium", TRUE, "Low")</f>
        <v>Very High</v>
      </c>
      <c r="T5585" s="3" t="str" cm="1">
        <f t="array" ref="T5585">_xlfn.IFS(B5585 &gt;= 2005, "Post-2005", B5585 &gt;= 2000, "2000-2004", TRUE, "Pre-2000")</f>
        <v>Post-2005</v>
      </c>
    </row>
    <row r="5586" spans="1:20" x14ac:dyDescent="0.85">
      <c r="A5586" s="1">
        <v>41164</v>
      </c>
      <c r="B5586" t="s">
        <v>90</v>
      </c>
      <c r="C5586" t="s">
        <v>4282</v>
      </c>
      <c r="D5586" t="s">
        <v>4283</v>
      </c>
      <c r="E5586" t="s">
        <v>119</v>
      </c>
      <c r="F5586" t="s">
        <v>120</v>
      </c>
      <c r="G5586" t="s">
        <v>121</v>
      </c>
      <c r="H5586">
        <v>2009</v>
      </c>
      <c r="I5586" s="2">
        <v>650000</v>
      </c>
      <c r="J5586" s="2">
        <v>0</v>
      </c>
      <c r="K5586" s="2">
        <v>650000</v>
      </c>
      <c r="L5586" t="s">
        <v>116</v>
      </c>
      <c r="M5586" s="3" t="b">
        <f>trust_funds5[[#This Row],[Contributions Outstanding (USD)]]=0</f>
        <v>1</v>
      </c>
      <c r="N5586" s="3" t="str">
        <f t="shared" si="435"/>
        <v>Outstanding</v>
      </c>
      <c r="O5586" s="3" t="str">
        <f t="shared" si="436"/>
        <v>High Contribution &amp; Recent</v>
      </c>
      <c r="P5586" s="3" t="str">
        <f t="shared" si="437"/>
        <v>Other</v>
      </c>
      <c r="Q5586" s="3" t="str">
        <f t="shared" si="438"/>
        <v>Other</v>
      </c>
      <c r="R5586" s="3" t="str">
        <f t="shared" si="439"/>
        <v>Not LCLS</v>
      </c>
      <c r="S5586" s="3" t="str" cm="1">
        <f t="array" ref="S5586">_xlfn.IFS(G5586 &gt; 5000000, "Very High", G5586 &gt; 1000000, "High", G5586 &gt; 500000, "Medium", TRUE, "Low")</f>
        <v>Very High</v>
      </c>
      <c r="T5586" s="3" t="str" cm="1">
        <f t="array" ref="T5586">_xlfn.IFS(B5586 &gt;= 2005, "Post-2005", B5586 &gt;= 2000, "2000-2004", TRUE, "Pre-2000")</f>
        <v>Post-2005</v>
      </c>
    </row>
    <row r="5587" spans="1:20" x14ac:dyDescent="0.85">
      <c r="A5587" s="1">
        <v>41164</v>
      </c>
      <c r="B5587" t="s">
        <v>90</v>
      </c>
      <c r="C5587" t="s">
        <v>7222</v>
      </c>
      <c r="D5587" t="s">
        <v>7223</v>
      </c>
      <c r="E5587" t="s">
        <v>93</v>
      </c>
      <c r="F5587" t="s">
        <v>94</v>
      </c>
      <c r="H5587">
        <v>2009</v>
      </c>
      <c r="I5587" s="2">
        <v>31469000</v>
      </c>
      <c r="J5587" s="2">
        <v>28531000</v>
      </c>
      <c r="K5587" s="2">
        <v>60000000</v>
      </c>
      <c r="L5587" t="s">
        <v>116</v>
      </c>
      <c r="M5587" s="3" t="b">
        <f>trust_funds5[[#This Row],[Contributions Outstanding (USD)]]=0</f>
        <v>0</v>
      </c>
      <c r="N5587" s="3" t="str">
        <f t="shared" si="435"/>
        <v>Outstanding</v>
      </c>
      <c r="O5587" s="3" t="str">
        <f t="shared" si="436"/>
        <v>High Contribution &amp; Recent</v>
      </c>
      <c r="P5587" s="3" t="str">
        <f t="shared" si="437"/>
        <v>Other</v>
      </c>
      <c r="Q5587" s="3" t="str">
        <f t="shared" si="438"/>
        <v>Other</v>
      </c>
      <c r="R5587" s="3" t="str">
        <f t="shared" si="439"/>
        <v>Not LCLS</v>
      </c>
      <c r="S5587" s="3" t="str" cm="1">
        <f t="array" ref="S5587">_xlfn.IFS(G5587 &gt; 5000000, "Very High", G5587 &gt; 1000000, "High", G5587 &gt; 500000, "Medium", TRUE, "Low")</f>
        <v>Low</v>
      </c>
      <c r="T5587" s="3" t="str" cm="1">
        <f t="array" ref="T5587">_xlfn.IFS(B5587 &gt;= 2005, "Post-2005", B5587 &gt;= 2000, "2000-2004", TRUE, "Pre-2000")</f>
        <v>Post-2005</v>
      </c>
    </row>
    <row r="5588" spans="1:20" x14ac:dyDescent="0.85">
      <c r="A5588" s="1">
        <v>41164</v>
      </c>
      <c r="B5588" t="s">
        <v>90</v>
      </c>
      <c r="C5588" t="s">
        <v>7224</v>
      </c>
      <c r="D5588" t="s">
        <v>7225</v>
      </c>
      <c r="E5588" t="s">
        <v>93</v>
      </c>
      <c r="F5588" t="s">
        <v>94</v>
      </c>
      <c r="H5588">
        <v>2009</v>
      </c>
      <c r="I5588" s="2">
        <v>5000000</v>
      </c>
      <c r="J5588" s="2">
        <v>0</v>
      </c>
      <c r="K5588" s="2">
        <v>5000000</v>
      </c>
      <c r="L5588" t="s">
        <v>116</v>
      </c>
      <c r="M5588" s="3" t="b">
        <f>trust_funds5[[#This Row],[Contributions Outstanding (USD)]]=0</f>
        <v>1</v>
      </c>
      <c r="N5588" s="3" t="str">
        <f t="shared" si="435"/>
        <v>Outstanding</v>
      </c>
      <c r="O5588" s="3" t="str">
        <f t="shared" si="436"/>
        <v>High Contribution &amp; Recent</v>
      </c>
      <c r="P5588" s="3" t="str">
        <f t="shared" si="437"/>
        <v>Other</v>
      </c>
      <c r="Q5588" s="3" t="str">
        <f t="shared" si="438"/>
        <v>Other</v>
      </c>
      <c r="R5588" s="3" t="str">
        <f t="shared" si="439"/>
        <v>Not LCLS</v>
      </c>
      <c r="S5588" s="3" t="str" cm="1">
        <f t="array" ref="S5588">_xlfn.IFS(G5588 &gt; 5000000, "Very High", G5588 &gt; 1000000, "High", G5588 &gt; 500000, "Medium", TRUE, "Low")</f>
        <v>Low</v>
      </c>
      <c r="T5588" s="3" t="str" cm="1">
        <f t="array" ref="T5588">_xlfn.IFS(B5588 &gt;= 2005, "Post-2005", B5588 &gt;= 2000, "2000-2004", TRUE, "Pre-2000")</f>
        <v>Post-2005</v>
      </c>
    </row>
    <row r="5589" spans="1:20" x14ac:dyDescent="0.85">
      <c r="A5589" s="1">
        <v>41164</v>
      </c>
      <c r="B5589" t="s">
        <v>90</v>
      </c>
      <c r="C5589" t="s">
        <v>6781</v>
      </c>
      <c r="D5589" t="s">
        <v>6782</v>
      </c>
      <c r="E5589" t="s">
        <v>42</v>
      </c>
      <c r="F5589" t="s">
        <v>43</v>
      </c>
      <c r="G5589" t="s">
        <v>76</v>
      </c>
      <c r="H5589">
        <v>2009</v>
      </c>
      <c r="I5589" s="2">
        <v>5789330.4400000004</v>
      </c>
      <c r="J5589" s="2">
        <v>2437495.65</v>
      </c>
      <c r="K5589" s="2">
        <v>8226826.0899999999</v>
      </c>
      <c r="L5589" t="s">
        <v>116</v>
      </c>
      <c r="M5589" s="3" t="b">
        <f>trust_funds5[[#This Row],[Contributions Outstanding (USD)]]=0</f>
        <v>0</v>
      </c>
      <c r="N5589" s="3" t="str">
        <f t="shared" si="435"/>
        <v>Outstanding</v>
      </c>
      <c r="O5589" s="3" t="str">
        <f t="shared" si="436"/>
        <v>High Contribution &amp; Recent</v>
      </c>
      <c r="P5589" s="3" t="str">
        <f t="shared" si="437"/>
        <v>Other</v>
      </c>
      <c r="Q5589" s="3" t="str">
        <f t="shared" si="438"/>
        <v>Other</v>
      </c>
      <c r="R5589" s="3" t="str">
        <f t="shared" si="439"/>
        <v>Not LCLS</v>
      </c>
      <c r="S5589" s="3" t="str" cm="1">
        <f t="array" ref="S5589">_xlfn.IFS(G5589 &gt; 5000000, "Very High", G5589 &gt; 1000000, "High", G5589 &gt; 500000, "Medium", TRUE, "Low")</f>
        <v>Very High</v>
      </c>
      <c r="T5589" s="3" t="str" cm="1">
        <f t="array" ref="T5589">_xlfn.IFS(B5589 &gt;= 2005, "Post-2005", B5589 &gt;= 2000, "2000-2004", TRUE, "Pre-2000")</f>
        <v>Post-2005</v>
      </c>
    </row>
    <row r="5590" spans="1:20" x14ac:dyDescent="0.85">
      <c r="A5590" s="1">
        <v>41164</v>
      </c>
      <c r="B5590" t="s">
        <v>90</v>
      </c>
      <c r="C5590" t="s">
        <v>6341</v>
      </c>
      <c r="D5590" t="s">
        <v>6342</v>
      </c>
      <c r="E5590" t="s">
        <v>42</v>
      </c>
      <c r="F5590" t="s">
        <v>43</v>
      </c>
      <c r="G5590" t="s">
        <v>44</v>
      </c>
      <c r="H5590">
        <v>2009</v>
      </c>
      <c r="I5590" s="2">
        <v>256670.19</v>
      </c>
      <c r="J5590" s="2">
        <v>0</v>
      </c>
      <c r="K5590" s="2">
        <v>256670.19</v>
      </c>
      <c r="L5590" t="s">
        <v>116</v>
      </c>
      <c r="M5590" s="3" t="b">
        <f>trust_funds5[[#This Row],[Contributions Outstanding (USD)]]=0</f>
        <v>1</v>
      </c>
      <c r="N5590" s="3" t="str">
        <f t="shared" si="435"/>
        <v>Outstanding</v>
      </c>
      <c r="O5590" s="3" t="str">
        <f t="shared" si="436"/>
        <v>High Contribution &amp; Recent</v>
      </c>
      <c r="P5590" s="3" t="str">
        <f t="shared" si="437"/>
        <v>Other</v>
      </c>
      <c r="Q5590" s="3" t="str">
        <f t="shared" si="438"/>
        <v>Other</v>
      </c>
      <c r="R5590" s="3" t="str">
        <f t="shared" si="439"/>
        <v>Not LCLS</v>
      </c>
      <c r="S5590" s="3" t="str" cm="1">
        <f t="array" ref="S5590">_xlfn.IFS(G5590 &gt; 5000000, "Very High", G5590 &gt; 1000000, "High", G5590 &gt; 500000, "Medium", TRUE, "Low")</f>
        <v>Very High</v>
      </c>
      <c r="T5590" s="3" t="str" cm="1">
        <f t="array" ref="T5590">_xlfn.IFS(B5590 &gt;= 2005, "Post-2005", B5590 &gt;= 2000, "2000-2004", TRUE, "Pre-2000")</f>
        <v>Post-2005</v>
      </c>
    </row>
    <row r="5591" spans="1:20" x14ac:dyDescent="0.85">
      <c r="A5591" s="1">
        <v>41164</v>
      </c>
      <c r="B5591" t="s">
        <v>90</v>
      </c>
      <c r="C5591" t="s">
        <v>6343</v>
      </c>
      <c r="D5591" t="s">
        <v>6344</v>
      </c>
      <c r="E5591" t="s">
        <v>288</v>
      </c>
      <c r="F5591" t="s">
        <v>289</v>
      </c>
      <c r="G5591" t="s">
        <v>1737</v>
      </c>
      <c r="H5591">
        <v>2009</v>
      </c>
      <c r="I5591" s="2">
        <v>0</v>
      </c>
      <c r="J5591" s="2">
        <v>1162580.4099999999</v>
      </c>
      <c r="K5591" s="2">
        <v>1162580.4099999999</v>
      </c>
      <c r="L5591" t="s">
        <v>116</v>
      </c>
      <c r="M5591" s="3" t="b">
        <f>trust_funds5[[#This Row],[Contributions Outstanding (USD)]]=0</f>
        <v>0</v>
      </c>
      <c r="N5591" s="3" t="str">
        <f t="shared" si="435"/>
        <v>Outstanding</v>
      </c>
      <c r="O5591" s="3" t="str">
        <f t="shared" si="436"/>
        <v>High Contribution &amp; Recent</v>
      </c>
      <c r="P5591" s="3" t="str">
        <f t="shared" si="437"/>
        <v>Other</v>
      </c>
      <c r="Q5591" s="3" t="str">
        <f t="shared" si="438"/>
        <v>Other</v>
      </c>
      <c r="R5591" s="3" t="str">
        <f t="shared" si="439"/>
        <v>Not LCLS</v>
      </c>
      <c r="S5591" s="3" t="str" cm="1">
        <f t="array" ref="S5591">_xlfn.IFS(G5591 &gt; 5000000, "Very High", G5591 &gt; 1000000, "High", G5591 &gt; 500000, "Medium", TRUE, "Low")</f>
        <v>Very High</v>
      </c>
      <c r="T5591" s="3" t="str" cm="1">
        <f t="array" ref="T5591">_xlfn.IFS(B5591 &gt;= 2005, "Post-2005", B5591 &gt;= 2000, "2000-2004", TRUE, "Pre-2000")</f>
        <v>Post-2005</v>
      </c>
    </row>
    <row r="5592" spans="1:20" x14ac:dyDescent="0.85">
      <c r="A5592" s="1">
        <v>41164</v>
      </c>
      <c r="B5592" t="s">
        <v>90</v>
      </c>
      <c r="C5592" t="s">
        <v>5869</v>
      </c>
      <c r="D5592" t="s">
        <v>5870</v>
      </c>
      <c r="E5592" t="s">
        <v>119</v>
      </c>
      <c r="F5592" t="s">
        <v>120</v>
      </c>
      <c r="G5592" t="s">
        <v>121</v>
      </c>
      <c r="H5592">
        <v>2009</v>
      </c>
      <c r="I5592" s="2">
        <v>500000</v>
      </c>
      <c r="J5592" s="2">
        <v>0</v>
      </c>
      <c r="K5592" s="2">
        <v>500000</v>
      </c>
      <c r="L5592" t="s">
        <v>18</v>
      </c>
      <c r="M5592" s="3" t="b">
        <f>trust_funds5[[#This Row],[Contributions Outstanding (USD)]]=0</f>
        <v>1</v>
      </c>
      <c r="N5592" s="3" t="str">
        <f t="shared" si="435"/>
        <v>Outstanding</v>
      </c>
      <c r="O5592" s="3" t="str">
        <f t="shared" si="436"/>
        <v>High Contribution &amp; Recent</v>
      </c>
      <c r="P5592" s="3" t="str">
        <f t="shared" si="437"/>
        <v>Other</v>
      </c>
      <c r="Q5592" s="3" t="str">
        <f t="shared" si="438"/>
        <v>Other</v>
      </c>
      <c r="R5592" s="3" t="str">
        <f t="shared" si="439"/>
        <v>Not LCLS</v>
      </c>
      <c r="S5592" s="3" t="str" cm="1">
        <f t="array" ref="S5592">_xlfn.IFS(G5592 &gt; 5000000, "Very High", G5592 &gt; 1000000, "High", G5592 &gt; 500000, "Medium", TRUE, "Low")</f>
        <v>Very High</v>
      </c>
      <c r="T5592" s="3" t="str" cm="1">
        <f t="array" ref="T5592">_xlfn.IFS(B5592 &gt;= 2005, "Post-2005", B5592 &gt;= 2000, "2000-2004", TRUE, "Pre-2000")</f>
        <v>Post-2005</v>
      </c>
    </row>
    <row r="5593" spans="1:20" x14ac:dyDescent="0.85">
      <c r="A5593" s="1">
        <v>41164</v>
      </c>
      <c r="B5593" t="s">
        <v>90</v>
      </c>
      <c r="C5593" t="s">
        <v>4290</v>
      </c>
      <c r="D5593" t="s">
        <v>4291</v>
      </c>
      <c r="E5593" t="s">
        <v>119</v>
      </c>
      <c r="F5593" t="s">
        <v>120</v>
      </c>
      <c r="G5593" t="s">
        <v>1125</v>
      </c>
      <c r="H5593">
        <v>2009</v>
      </c>
      <c r="I5593" s="2">
        <v>1094284</v>
      </c>
      <c r="J5593" s="2">
        <v>16</v>
      </c>
      <c r="K5593" s="2">
        <v>1094300</v>
      </c>
      <c r="L5593" t="s">
        <v>116</v>
      </c>
      <c r="M5593" s="3" t="b">
        <f>trust_funds5[[#This Row],[Contributions Outstanding (USD)]]=0</f>
        <v>0</v>
      </c>
      <c r="N5593" s="3" t="str">
        <f t="shared" si="435"/>
        <v>Outstanding</v>
      </c>
      <c r="O5593" s="3" t="str">
        <f t="shared" si="436"/>
        <v>High Contribution &amp; Recent</v>
      </c>
      <c r="P5593" s="3" t="str">
        <f t="shared" si="437"/>
        <v>Other</v>
      </c>
      <c r="Q5593" s="3" t="str">
        <f t="shared" si="438"/>
        <v>Other</v>
      </c>
      <c r="R5593" s="3" t="str">
        <f t="shared" si="439"/>
        <v>Not LCLS</v>
      </c>
      <c r="S5593" s="3" t="str" cm="1">
        <f t="array" ref="S5593">_xlfn.IFS(G5593 &gt; 5000000, "Very High", G5593 &gt; 1000000, "High", G5593 &gt; 500000, "Medium", TRUE, "Low")</f>
        <v>Very High</v>
      </c>
      <c r="T5593" s="3" t="str" cm="1">
        <f t="array" ref="T5593">_xlfn.IFS(B5593 &gt;= 2005, "Post-2005", B5593 &gt;= 2000, "2000-2004", TRUE, "Pre-2000")</f>
        <v>Post-2005</v>
      </c>
    </row>
    <row r="5594" spans="1:20" x14ac:dyDescent="0.85">
      <c r="A5594" s="1">
        <v>41164</v>
      </c>
      <c r="B5594" t="s">
        <v>90</v>
      </c>
      <c r="C5594" t="s">
        <v>4294</v>
      </c>
      <c r="D5594" t="s">
        <v>4293</v>
      </c>
      <c r="E5594" t="s">
        <v>119</v>
      </c>
      <c r="F5594" t="s">
        <v>120</v>
      </c>
      <c r="G5594" t="s">
        <v>121</v>
      </c>
      <c r="H5594">
        <v>2009</v>
      </c>
      <c r="I5594" s="2">
        <v>16849970</v>
      </c>
      <c r="J5594" s="2">
        <v>30</v>
      </c>
      <c r="K5594" s="2">
        <v>16850000</v>
      </c>
      <c r="L5594" t="s">
        <v>116</v>
      </c>
      <c r="M5594" s="3" t="b">
        <f>trust_funds5[[#This Row],[Contributions Outstanding (USD)]]=0</f>
        <v>0</v>
      </c>
      <c r="N5594" s="3" t="str">
        <f t="shared" si="435"/>
        <v>Outstanding</v>
      </c>
      <c r="O5594" s="3" t="str">
        <f t="shared" si="436"/>
        <v>High Contribution &amp; Recent</v>
      </c>
      <c r="P5594" s="3" t="str">
        <f t="shared" si="437"/>
        <v>Other</v>
      </c>
      <c r="Q5594" s="3" t="str">
        <f t="shared" si="438"/>
        <v>Other</v>
      </c>
      <c r="R5594" s="3" t="str">
        <f t="shared" si="439"/>
        <v>Not LCLS</v>
      </c>
      <c r="S5594" s="3" t="str" cm="1">
        <f t="array" ref="S5594">_xlfn.IFS(G5594 &gt; 5000000, "Very High", G5594 &gt; 1000000, "High", G5594 &gt; 500000, "Medium", TRUE, "Low")</f>
        <v>Very High</v>
      </c>
      <c r="T5594" s="3" t="str" cm="1">
        <f t="array" ref="T5594">_xlfn.IFS(B5594 &gt;= 2005, "Post-2005", B5594 &gt;= 2000, "2000-2004", TRUE, "Pre-2000")</f>
        <v>Post-2005</v>
      </c>
    </row>
    <row r="5595" spans="1:20" x14ac:dyDescent="0.85">
      <c r="A5595" s="1">
        <v>41164</v>
      </c>
      <c r="B5595" t="s">
        <v>90</v>
      </c>
      <c r="C5595" t="s">
        <v>4295</v>
      </c>
      <c r="D5595" t="s">
        <v>4296</v>
      </c>
      <c r="E5595" t="s">
        <v>119</v>
      </c>
      <c r="F5595" t="s">
        <v>120</v>
      </c>
      <c r="G5595" t="s">
        <v>121</v>
      </c>
      <c r="H5595">
        <v>2009</v>
      </c>
      <c r="I5595" s="2">
        <v>490.11</v>
      </c>
      <c r="J5595" s="2">
        <v>0</v>
      </c>
      <c r="K5595" s="2">
        <v>490.11</v>
      </c>
      <c r="L5595" t="s">
        <v>18</v>
      </c>
      <c r="M5595" s="3" t="b">
        <f>trust_funds5[[#This Row],[Contributions Outstanding (USD)]]=0</f>
        <v>1</v>
      </c>
      <c r="N5595" s="3" t="str">
        <f t="shared" si="435"/>
        <v>Outstanding</v>
      </c>
      <c r="O5595" s="3" t="str">
        <f t="shared" si="436"/>
        <v>High Contribution &amp; Recent</v>
      </c>
      <c r="P5595" s="3" t="str">
        <f t="shared" si="437"/>
        <v>Other</v>
      </c>
      <c r="Q5595" s="3" t="str">
        <f t="shared" si="438"/>
        <v>Other</v>
      </c>
      <c r="R5595" s="3" t="str">
        <f t="shared" si="439"/>
        <v>Not LCLS</v>
      </c>
      <c r="S5595" s="3" t="str" cm="1">
        <f t="array" ref="S5595">_xlfn.IFS(G5595 &gt; 5000000, "Very High", G5595 &gt; 1000000, "High", G5595 &gt; 500000, "Medium", TRUE, "Low")</f>
        <v>Very High</v>
      </c>
      <c r="T5595" s="3" t="str" cm="1">
        <f t="array" ref="T5595">_xlfn.IFS(B5595 &gt;= 2005, "Post-2005", B5595 &gt;= 2000, "2000-2004", TRUE, "Pre-2000")</f>
        <v>Post-2005</v>
      </c>
    </row>
    <row r="5596" spans="1:20" x14ac:dyDescent="0.85">
      <c r="A5596" s="1">
        <v>41164</v>
      </c>
      <c r="B5596" t="s">
        <v>90</v>
      </c>
      <c r="C5596" t="s">
        <v>5083</v>
      </c>
      <c r="D5596" t="s">
        <v>5084</v>
      </c>
      <c r="E5596" t="s">
        <v>93</v>
      </c>
      <c r="F5596" t="s">
        <v>94</v>
      </c>
      <c r="H5596">
        <v>2009</v>
      </c>
      <c r="I5596" s="2">
        <v>7500000</v>
      </c>
      <c r="J5596" s="2">
        <v>0</v>
      </c>
      <c r="K5596" s="2">
        <v>7500000</v>
      </c>
      <c r="L5596" t="s">
        <v>116</v>
      </c>
      <c r="M5596" s="3" t="b">
        <f>trust_funds5[[#This Row],[Contributions Outstanding (USD)]]=0</f>
        <v>1</v>
      </c>
      <c r="N5596" s="3" t="str">
        <f t="shared" si="435"/>
        <v>Outstanding</v>
      </c>
      <c r="O5596" s="3" t="str">
        <f t="shared" si="436"/>
        <v>High Contribution &amp; Recent</v>
      </c>
      <c r="P5596" s="3" t="str">
        <f t="shared" si="437"/>
        <v>Other</v>
      </c>
      <c r="Q5596" s="3" t="str">
        <f t="shared" si="438"/>
        <v>Other</v>
      </c>
      <c r="R5596" s="3" t="str">
        <f t="shared" si="439"/>
        <v>Not LCLS</v>
      </c>
      <c r="S5596" s="3" t="str" cm="1">
        <f t="array" ref="S5596">_xlfn.IFS(G5596 &gt; 5000000, "Very High", G5596 &gt; 1000000, "High", G5596 &gt; 500000, "Medium", TRUE, "Low")</f>
        <v>Low</v>
      </c>
      <c r="T5596" s="3" t="str" cm="1">
        <f t="array" ref="T5596">_xlfn.IFS(B5596 &gt;= 2005, "Post-2005", B5596 &gt;= 2000, "2000-2004", TRUE, "Pre-2000")</f>
        <v>Post-2005</v>
      </c>
    </row>
    <row r="5597" spans="1:20" x14ac:dyDescent="0.85">
      <c r="A5597" s="1">
        <v>41164</v>
      </c>
      <c r="B5597" t="s">
        <v>90</v>
      </c>
      <c r="C5597" t="s">
        <v>5447</v>
      </c>
      <c r="D5597" t="s">
        <v>5448</v>
      </c>
      <c r="E5597" t="s">
        <v>93</v>
      </c>
      <c r="F5597" t="s">
        <v>94</v>
      </c>
      <c r="H5597">
        <v>2009</v>
      </c>
      <c r="I5597" s="2">
        <v>750000</v>
      </c>
      <c r="J5597" s="2">
        <v>0</v>
      </c>
      <c r="K5597" s="2">
        <v>750000</v>
      </c>
      <c r="L5597" t="s">
        <v>116</v>
      </c>
      <c r="M5597" s="3" t="b">
        <f>trust_funds5[[#This Row],[Contributions Outstanding (USD)]]=0</f>
        <v>1</v>
      </c>
      <c r="N5597" s="3" t="str">
        <f t="shared" si="435"/>
        <v>Outstanding</v>
      </c>
      <c r="O5597" s="3" t="str">
        <f t="shared" si="436"/>
        <v>High Contribution &amp; Recent</v>
      </c>
      <c r="P5597" s="3" t="str">
        <f t="shared" si="437"/>
        <v>Other</v>
      </c>
      <c r="Q5597" s="3" t="str">
        <f t="shared" si="438"/>
        <v>Other</v>
      </c>
      <c r="R5597" s="3" t="str">
        <f t="shared" si="439"/>
        <v>Not LCLS</v>
      </c>
      <c r="S5597" s="3" t="str" cm="1">
        <f t="array" ref="S5597">_xlfn.IFS(G5597 &gt; 5000000, "Very High", G5597 &gt; 1000000, "High", G5597 &gt; 500000, "Medium", TRUE, "Low")</f>
        <v>Low</v>
      </c>
      <c r="T5597" s="3" t="str" cm="1">
        <f t="array" ref="T5597">_xlfn.IFS(B5597 &gt;= 2005, "Post-2005", B5597 &gt;= 2000, "2000-2004", TRUE, "Pre-2000")</f>
        <v>Post-2005</v>
      </c>
    </row>
    <row r="5598" spans="1:20" x14ac:dyDescent="0.85">
      <c r="A5598" s="1">
        <v>41164</v>
      </c>
      <c r="B5598" t="s">
        <v>90</v>
      </c>
      <c r="C5598" t="s">
        <v>6345</v>
      </c>
      <c r="D5598" t="s">
        <v>6346</v>
      </c>
      <c r="E5598" t="s">
        <v>93</v>
      </c>
      <c r="F5598" t="s">
        <v>94</v>
      </c>
      <c r="H5598">
        <v>2009</v>
      </c>
      <c r="I5598" s="2">
        <v>13598511.859999999</v>
      </c>
      <c r="J5598" s="2">
        <v>0</v>
      </c>
      <c r="K5598" s="2">
        <v>13598511.859999999</v>
      </c>
      <c r="L5598" t="s">
        <v>116</v>
      </c>
      <c r="M5598" s="3" t="b">
        <f>trust_funds5[[#This Row],[Contributions Outstanding (USD)]]=0</f>
        <v>1</v>
      </c>
      <c r="N5598" s="3" t="str">
        <f t="shared" si="435"/>
        <v>Outstanding</v>
      </c>
      <c r="O5598" s="3" t="str">
        <f t="shared" si="436"/>
        <v>High Contribution &amp; Recent</v>
      </c>
      <c r="P5598" s="3" t="str">
        <f t="shared" si="437"/>
        <v>Other</v>
      </c>
      <c r="Q5598" s="3" t="str">
        <f t="shared" si="438"/>
        <v>Other</v>
      </c>
      <c r="R5598" s="3" t="str">
        <f t="shared" si="439"/>
        <v>Not LCLS</v>
      </c>
      <c r="S5598" s="3" t="str" cm="1">
        <f t="array" ref="S5598">_xlfn.IFS(G5598 &gt; 5000000, "Very High", G5598 &gt; 1000000, "High", G5598 &gt; 500000, "Medium", TRUE, "Low")</f>
        <v>Low</v>
      </c>
      <c r="T5598" s="3" t="str" cm="1">
        <f t="array" ref="T5598">_xlfn.IFS(B5598 &gt;= 2005, "Post-2005", B5598 &gt;= 2000, "2000-2004", TRUE, "Pre-2000")</f>
        <v>Post-2005</v>
      </c>
    </row>
    <row r="5599" spans="1:20" x14ac:dyDescent="0.85">
      <c r="A5599" s="1">
        <v>41164</v>
      </c>
      <c r="B5599" t="s">
        <v>4705</v>
      </c>
      <c r="C5599" t="s">
        <v>4706</v>
      </c>
      <c r="D5599" t="s">
        <v>4707</v>
      </c>
      <c r="E5599" t="s">
        <v>49</v>
      </c>
      <c r="F5599" t="s">
        <v>50</v>
      </c>
      <c r="G5599" t="s">
        <v>51</v>
      </c>
      <c r="H5599">
        <v>2009</v>
      </c>
      <c r="I5599" s="2">
        <v>16071.56</v>
      </c>
      <c r="J5599" s="2">
        <v>0</v>
      </c>
      <c r="K5599" s="2">
        <v>16071.56</v>
      </c>
      <c r="L5599" t="s">
        <v>18</v>
      </c>
      <c r="M5599" s="3" t="b">
        <f>trust_funds5[[#This Row],[Contributions Outstanding (USD)]]=0</f>
        <v>1</v>
      </c>
      <c r="N5599" s="3" t="str">
        <f t="shared" si="435"/>
        <v>Outstanding</v>
      </c>
      <c r="O5599" s="3" t="str">
        <f t="shared" si="436"/>
        <v>High Contribution &amp; Recent</v>
      </c>
      <c r="P5599" s="3" t="str">
        <f t="shared" si="437"/>
        <v>Other</v>
      </c>
      <c r="Q5599" s="3" t="str">
        <f t="shared" si="438"/>
        <v>Other</v>
      </c>
      <c r="R5599" s="3" t="str">
        <f t="shared" si="439"/>
        <v>Not LCLS</v>
      </c>
      <c r="S5599" s="3" t="str" cm="1">
        <f t="array" ref="S5599">_xlfn.IFS(G5599 &gt; 5000000, "Very High", G5599 &gt; 1000000, "High", G5599 &gt; 500000, "Medium", TRUE, "Low")</f>
        <v>Very High</v>
      </c>
      <c r="T5599" s="3" t="str" cm="1">
        <f t="array" ref="T5599">_xlfn.IFS(B5599 &gt;= 2005, "Post-2005", B5599 &gt;= 2000, "2000-2004", TRUE, "Pre-2000")</f>
        <v>Post-2005</v>
      </c>
    </row>
    <row r="5600" spans="1:20" x14ac:dyDescent="0.85">
      <c r="A5600" s="1">
        <v>41164</v>
      </c>
      <c r="B5600" t="s">
        <v>7226</v>
      </c>
      <c r="C5600" t="s">
        <v>7227</v>
      </c>
      <c r="D5600" t="s">
        <v>7228</v>
      </c>
      <c r="E5600" t="s">
        <v>607</v>
      </c>
      <c r="F5600" t="s">
        <v>608</v>
      </c>
      <c r="G5600" t="s">
        <v>608</v>
      </c>
      <c r="H5600">
        <v>2009</v>
      </c>
      <c r="I5600" s="2">
        <v>13994198</v>
      </c>
      <c r="J5600" s="2">
        <v>4910941</v>
      </c>
      <c r="K5600" s="2">
        <v>18905139</v>
      </c>
      <c r="L5600" t="s">
        <v>116</v>
      </c>
      <c r="M5600" s="3" t="b">
        <f>trust_funds5[[#This Row],[Contributions Outstanding (USD)]]=0</f>
        <v>0</v>
      </c>
      <c r="N5600" s="3" t="str">
        <f t="shared" si="435"/>
        <v>Outstanding</v>
      </c>
      <c r="O5600" s="3" t="str">
        <f t="shared" si="436"/>
        <v>High Contribution &amp; Recent</v>
      </c>
      <c r="P5600" s="3" t="str">
        <f t="shared" si="437"/>
        <v>Other</v>
      </c>
      <c r="Q5600" s="3" t="str">
        <f t="shared" si="438"/>
        <v>Other</v>
      </c>
      <c r="R5600" s="3" t="str">
        <f t="shared" si="439"/>
        <v>Not LCLS</v>
      </c>
      <c r="S5600" s="3" t="str" cm="1">
        <f t="array" ref="S5600">_xlfn.IFS(G5600 &gt; 5000000, "Very High", G5600 &gt; 1000000, "High", G5600 &gt; 500000, "Medium", TRUE, "Low")</f>
        <v>Very High</v>
      </c>
      <c r="T5600" s="3" t="str" cm="1">
        <f t="array" ref="T5600">_xlfn.IFS(B5600 &gt;= 2005, "Post-2005", B5600 &gt;= 2000, "2000-2004", TRUE, "Pre-2000")</f>
        <v>Post-2005</v>
      </c>
    </row>
    <row r="5601" spans="1:20" x14ac:dyDescent="0.85">
      <c r="A5601" s="1">
        <v>41164</v>
      </c>
      <c r="B5601" t="s">
        <v>7229</v>
      </c>
      <c r="C5601" t="s">
        <v>7230</v>
      </c>
      <c r="D5601" t="s">
        <v>7231</v>
      </c>
      <c r="E5601" t="s">
        <v>15</v>
      </c>
      <c r="F5601" t="s">
        <v>16</v>
      </c>
      <c r="G5601" t="s">
        <v>17</v>
      </c>
      <c r="H5601">
        <v>2009</v>
      </c>
      <c r="I5601" s="2">
        <v>5672614.0099999998</v>
      </c>
      <c r="J5601" s="2">
        <v>0</v>
      </c>
      <c r="K5601" s="2">
        <v>5672614.0099999998</v>
      </c>
      <c r="L5601" t="s">
        <v>116</v>
      </c>
      <c r="M5601" s="3" t="b">
        <f>trust_funds5[[#This Row],[Contributions Outstanding (USD)]]=0</f>
        <v>1</v>
      </c>
      <c r="N5601" s="3" t="str">
        <f t="shared" si="435"/>
        <v>Outstanding</v>
      </c>
      <c r="O5601" s="3" t="str">
        <f t="shared" si="436"/>
        <v>High Contribution &amp; Recent</v>
      </c>
      <c r="P5601" s="3" t="str">
        <f t="shared" si="437"/>
        <v>Other</v>
      </c>
      <c r="Q5601" s="3" t="str">
        <f t="shared" si="438"/>
        <v>Other</v>
      </c>
      <c r="R5601" s="3" t="str">
        <f t="shared" si="439"/>
        <v>Not LCLS</v>
      </c>
      <c r="S5601" s="3" t="str" cm="1">
        <f t="array" ref="S5601">_xlfn.IFS(G5601 &gt; 5000000, "Very High", G5601 &gt; 1000000, "High", G5601 &gt; 500000, "Medium", TRUE, "Low")</f>
        <v>Very High</v>
      </c>
      <c r="T5601" s="3" t="str" cm="1">
        <f t="array" ref="T5601">_xlfn.IFS(B5601 &gt;= 2005, "Post-2005", B5601 &gt;= 2000, "2000-2004", TRUE, "Pre-2000")</f>
        <v>Post-2005</v>
      </c>
    </row>
    <row r="5602" spans="1:20" x14ac:dyDescent="0.85">
      <c r="A5602" s="1">
        <v>41164</v>
      </c>
      <c r="B5602" t="s">
        <v>1796</v>
      </c>
      <c r="C5602" t="s">
        <v>5451</v>
      </c>
      <c r="D5602" t="s">
        <v>5452</v>
      </c>
      <c r="E5602" t="s">
        <v>119</v>
      </c>
      <c r="F5602" t="s">
        <v>120</v>
      </c>
      <c r="G5602" t="s">
        <v>121</v>
      </c>
      <c r="H5602">
        <v>2009</v>
      </c>
      <c r="I5602" s="2">
        <v>8447713.4800000004</v>
      </c>
      <c r="J5602" s="2">
        <v>167928.28</v>
      </c>
      <c r="K5602" s="2">
        <v>8615641.7599999998</v>
      </c>
      <c r="L5602" t="s">
        <v>116</v>
      </c>
      <c r="M5602" s="3" t="b">
        <f>trust_funds5[[#This Row],[Contributions Outstanding (USD)]]=0</f>
        <v>0</v>
      </c>
      <c r="N5602" s="3" t="str">
        <f t="shared" si="435"/>
        <v>Outstanding</v>
      </c>
      <c r="O5602" s="3" t="str">
        <f t="shared" si="436"/>
        <v>High Contribution &amp; Recent</v>
      </c>
      <c r="P5602" s="3" t="str">
        <f t="shared" si="437"/>
        <v>Other</v>
      </c>
      <c r="Q5602" s="3" t="str">
        <f t="shared" si="438"/>
        <v>Other</v>
      </c>
      <c r="R5602" s="3" t="str">
        <f t="shared" si="439"/>
        <v>Not LCLS</v>
      </c>
      <c r="S5602" s="3" t="str" cm="1">
        <f t="array" ref="S5602">_xlfn.IFS(G5602 &gt; 5000000, "Very High", G5602 &gt; 1000000, "High", G5602 &gt; 500000, "Medium", TRUE, "Low")</f>
        <v>Very High</v>
      </c>
      <c r="T5602" s="3" t="str" cm="1">
        <f t="array" ref="T5602">_xlfn.IFS(B5602 &gt;= 2005, "Post-2005", B5602 &gt;= 2000, "2000-2004", TRUE, "Pre-2000")</f>
        <v>Post-2005</v>
      </c>
    </row>
    <row r="5603" spans="1:20" x14ac:dyDescent="0.85">
      <c r="A5603" s="1">
        <v>41164</v>
      </c>
      <c r="B5603" t="s">
        <v>90</v>
      </c>
      <c r="C5603" t="s">
        <v>4721</v>
      </c>
      <c r="D5603" t="s">
        <v>4722</v>
      </c>
      <c r="E5603" t="s">
        <v>119</v>
      </c>
      <c r="F5603" t="s">
        <v>120</v>
      </c>
      <c r="G5603" t="s">
        <v>121</v>
      </c>
      <c r="H5603">
        <v>2009</v>
      </c>
      <c r="I5603" s="2">
        <v>1000000</v>
      </c>
      <c r="J5603" s="2">
        <v>0</v>
      </c>
      <c r="K5603" s="2">
        <v>1000000</v>
      </c>
      <c r="L5603" t="s">
        <v>116</v>
      </c>
      <c r="M5603" s="3" t="b">
        <f>trust_funds5[[#This Row],[Contributions Outstanding (USD)]]=0</f>
        <v>1</v>
      </c>
      <c r="N5603" s="3" t="str">
        <f t="shared" si="435"/>
        <v>Outstanding</v>
      </c>
      <c r="O5603" s="3" t="str">
        <f t="shared" si="436"/>
        <v>High Contribution &amp; Recent</v>
      </c>
      <c r="P5603" s="3" t="str">
        <f t="shared" si="437"/>
        <v>Other</v>
      </c>
      <c r="Q5603" s="3" t="str">
        <f t="shared" si="438"/>
        <v>Other</v>
      </c>
      <c r="R5603" s="3" t="str">
        <f t="shared" si="439"/>
        <v>Not LCLS</v>
      </c>
      <c r="S5603" s="3" t="str" cm="1">
        <f t="array" ref="S5603">_xlfn.IFS(G5603 &gt; 5000000, "Very High", G5603 &gt; 1000000, "High", G5603 &gt; 500000, "Medium", TRUE, "Low")</f>
        <v>Very High</v>
      </c>
      <c r="T5603" s="3" t="str" cm="1">
        <f t="array" ref="T5603">_xlfn.IFS(B5603 &gt;= 2005, "Post-2005", B5603 &gt;= 2000, "2000-2004", TRUE, "Pre-2000")</f>
        <v>Post-2005</v>
      </c>
    </row>
    <row r="5604" spans="1:20" x14ac:dyDescent="0.85">
      <c r="A5604" s="1">
        <v>41164</v>
      </c>
      <c r="B5604" t="s">
        <v>1843</v>
      </c>
      <c r="C5604" t="s">
        <v>1844</v>
      </c>
      <c r="D5604" t="s">
        <v>1845</v>
      </c>
      <c r="E5604" t="s">
        <v>113</v>
      </c>
      <c r="F5604" t="s">
        <v>114</v>
      </c>
      <c r="G5604" t="s">
        <v>115</v>
      </c>
      <c r="H5604">
        <v>2009</v>
      </c>
      <c r="I5604" s="2">
        <v>16000000</v>
      </c>
      <c r="J5604" s="2">
        <v>0</v>
      </c>
      <c r="K5604" s="2">
        <v>16000000</v>
      </c>
      <c r="L5604" t="s">
        <v>116</v>
      </c>
      <c r="M5604" s="3" t="b">
        <f>trust_funds5[[#This Row],[Contributions Outstanding (USD)]]=0</f>
        <v>1</v>
      </c>
      <c r="N5604" s="3" t="str">
        <f t="shared" si="435"/>
        <v>Outstanding</v>
      </c>
      <c r="O5604" s="3" t="str">
        <f t="shared" si="436"/>
        <v>High Contribution &amp; Recent</v>
      </c>
      <c r="P5604" s="3" t="str">
        <f t="shared" si="437"/>
        <v>Other</v>
      </c>
      <c r="Q5604" s="3" t="str">
        <f t="shared" si="438"/>
        <v>Other</v>
      </c>
      <c r="R5604" s="3" t="str">
        <f t="shared" si="439"/>
        <v>Not LCLS</v>
      </c>
      <c r="S5604" s="3" t="str" cm="1">
        <f t="array" ref="S5604">_xlfn.IFS(G5604 &gt; 5000000, "Very High", G5604 &gt; 1000000, "High", G5604 &gt; 500000, "Medium", TRUE, "Low")</f>
        <v>Very High</v>
      </c>
      <c r="T5604" s="3" t="str" cm="1">
        <f t="array" ref="T5604">_xlfn.IFS(B5604 &gt;= 2005, "Post-2005", B5604 &gt;= 2000, "2000-2004", TRUE, "Pre-2000")</f>
        <v>Post-2005</v>
      </c>
    </row>
    <row r="5605" spans="1:20" x14ac:dyDescent="0.85">
      <c r="A5605" s="1">
        <v>41164</v>
      </c>
      <c r="B5605" t="s">
        <v>90</v>
      </c>
      <c r="C5605" t="s">
        <v>7232</v>
      </c>
      <c r="D5605" t="s">
        <v>7233</v>
      </c>
      <c r="E5605" t="s">
        <v>42</v>
      </c>
      <c r="F5605" t="s">
        <v>43</v>
      </c>
      <c r="G5605" t="s">
        <v>44</v>
      </c>
      <c r="H5605">
        <v>2009</v>
      </c>
      <c r="I5605" s="2">
        <v>1794104.84</v>
      </c>
      <c r="J5605" s="2">
        <v>0</v>
      </c>
      <c r="K5605" s="2">
        <v>1794104.84</v>
      </c>
      <c r="L5605" t="s">
        <v>116</v>
      </c>
      <c r="M5605" s="3" t="b">
        <f>trust_funds5[[#This Row],[Contributions Outstanding (USD)]]=0</f>
        <v>1</v>
      </c>
      <c r="N5605" s="3" t="str">
        <f t="shared" si="435"/>
        <v>Outstanding</v>
      </c>
      <c r="O5605" s="3" t="str">
        <f t="shared" si="436"/>
        <v>High Contribution &amp; Recent</v>
      </c>
      <c r="P5605" s="3" t="str">
        <f t="shared" si="437"/>
        <v>Other</v>
      </c>
      <c r="Q5605" s="3" t="str">
        <f t="shared" si="438"/>
        <v>Other</v>
      </c>
      <c r="R5605" s="3" t="str">
        <f t="shared" si="439"/>
        <v>Not LCLS</v>
      </c>
      <c r="S5605" s="3" t="str" cm="1">
        <f t="array" ref="S5605">_xlfn.IFS(G5605 &gt; 5000000, "Very High", G5605 &gt; 1000000, "High", G5605 &gt; 500000, "Medium", TRUE, "Low")</f>
        <v>Very High</v>
      </c>
      <c r="T5605" s="3" t="str" cm="1">
        <f t="array" ref="T5605">_xlfn.IFS(B5605 &gt;= 2005, "Post-2005", B5605 &gt;= 2000, "2000-2004", TRUE, "Pre-2000")</f>
        <v>Post-2005</v>
      </c>
    </row>
    <row r="5606" spans="1:20" x14ac:dyDescent="0.85">
      <c r="A5606" s="1">
        <v>41164</v>
      </c>
      <c r="B5606" t="s">
        <v>90</v>
      </c>
      <c r="C5606" t="s">
        <v>6797</v>
      </c>
      <c r="D5606" t="s">
        <v>6798</v>
      </c>
      <c r="E5606" t="s">
        <v>1408</v>
      </c>
      <c r="F5606" t="s">
        <v>1409</v>
      </c>
      <c r="G5606" t="s">
        <v>1410</v>
      </c>
      <c r="H5606">
        <v>2009</v>
      </c>
      <c r="I5606" s="2">
        <v>1498770</v>
      </c>
      <c r="J5606" s="2">
        <v>0</v>
      </c>
      <c r="K5606" s="2">
        <v>1498770</v>
      </c>
      <c r="L5606" t="s">
        <v>116</v>
      </c>
      <c r="M5606" s="3" t="b">
        <f>trust_funds5[[#This Row],[Contributions Outstanding (USD)]]=0</f>
        <v>1</v>
      </c>
      <c r="N5606" s="3" t="str">
        <f t="shared" si="435"/>
        <v>Outstanding</v>
      </c>
      <c r="O5606" s="3" t="str">
        <f t="shared" si="436"/>
        <v>High Contribution &amp; Recent</v>
      </c>
      <c r="P5606" s="3" t="str">
        <f t="shared" si="437"/>
        <v>Other</v>
      </c>
      <c r="Q5606" s="3" t="str">
        <f t="shared" si="438"/>
        <v>Other</v>
      </c>
      <c r="R5606" s="3" t="str">
        <f t="shared" si="439"/>
        <v>Not LCLS</v>
      </c>
      <c r="S5606" s="3" t="str" cm="1">
        <f t="array" ref="S5606">_xlfn.IFS(G5606 &gt; 5000000, "Very High", G5606 &gt; 1000000, "High", G5606 &gt; 500000, "Medium", TRUE, "Low")</f>
        <v>Very High</v>
      </c>
      <c r="T5606" s="3" t="str" cm="1">
        <f t="array" ref="T5606">_xlfn.IFS(B5606 &gt;= 2005, "Post-2005", B5606 &gt;= 2000, "2000-2004", TRUE, "Pre-2000")</f>
        <v>Post-2005</v>
      </c>
    </row>
    <row r="5607" spans="1:20" x14ac:dyDescent="0.85">
      <c r="A5607" s="1">
        <v>41164</v>
      </c>
      <c r="B5607" t="s">
        <v>12</v>
      </c>
      <c r="C5607" t="s">
        <v>4730</v>
      </c>
      <c r="D5607" t="s">
        <v>4731</v>
      </c>
      <c r="E5607" t="s">
        <v>102</v>
      </c>
      <c r="F5607" t="s">
        <v>103</v>
      </c>
      <c r="G5607" t="s">
        <v>104</v>
      </c>
      <c r="H5607">
        <v>2009</v>
      </c>
      <c r="I5607" s="2">
        <v>340298.1</v>
      </c>
      <c r="J5607" s="2">
        <v>0</v>
      </c>
      <c r="K5607" s="2">
        <v>340298.1</v>
      </c>
      <c r="L5607" t="s">
        <v>18</v>
      </c>
      <c r="M5607" s="3" t="b">
        <f>trust_funds5[[#This Row],[Contributions Outstanding (USD)]]=0</f>
        <v>1</v>
      </c>
      <c r="N5607" s="3" t="str">
        <f t="shared" si="435"/>
        <v>Outstanding</v>
      </c>
      <c r="O5607" s="3" t="str">
        <f t="shared" si="436"/>
        <v>High Contribution &amp; Recent</v>
      </c>
      <c r="P5607" s="3" t="str">
        <f t="shared" si="437"/>
        <v>Other</v>
      </c>
      <c r="Q5607" s="3" t="str">
        <f t="shared" si="438"/>
        <v>Other</v>
      </c>
      <c r="R5607" s="3" t="str">
        <f t="shared" si="439"/>
        <v>Not LCLS</v>
      </c>
      <c r="S5607" s="3" t="str" cm="1">
        <f t="array" ref="S5607">_xlfn.IFS(G5607 &gt; 5000000, "Very High", G5607 &gt; 1000000, "High", G5607 &gt; 500000, "Medium", TRUE, "Low")</f>
        <v>Very High</v>
      </c>
      <c r="T5607" s="3" t="str" cm="1">
        <f t="array" ref="T5607">_xlfn.IFS(B5607 &gt;= 2005, "Post-2005", B5607 &gt;= 2000, "2000-2004", TRUE, "Pre-2000")</f>
        <v>Post-2005</v>
      </c>
    </row>
    <row r="5608" spans="1:20" x14ac:dyDescent="0.85">
      <c r="A5608" s="1">
        <v>41164</v>
      </c>
      <c r="B5608" t="s">
        <v>5833</v>
      </c>
      <c r="C5608" t="s">
        <v>7234</v>
      </c>
      <c r="D5608" t="s">
        <v>7235</v>
      </c>
      <c r="E5608" t="s">
        <v>204</v>
      </c>
      <c r="F5608" t="s">
        <v>205</v>
      </c>
      <c r="G5608" t="s">
        <v>643</v>
      </c>
      <c r="H5608">
        <v>2009</v>
      </c>
      <c r="I5608" s="2">
        <v>0</v>
      </c>
      <c r="J5608" s="2">
        <v>98102059.159999996</v>
      </c>
      <c r="K5608" s="2">
        <v>98102059.159999996</v>
      </c>
      <c r="L5608" t="s">
        <v>18</v>
      </c>
      <c r="M5608" s="3" t="b">
        <f>trust_funds5[[#This Row],[Contributions Outstanding (USD)]]=0</f>
        <v>0</v>
      </c>
      <c r="N5608" s="3" t="str">
        <f t="shared" si="435"/>
        <v>Outstanding</v>
      </c>
      <c r="O5608" s="3" t="str">
        <f t="shared" si="436"/>
        <v>High Contribution &amp; Recent</v>
      </c>
      <c r="P5608" s="3" t="str">
        <f t="shared" si="437"/>
        <v>Other</v>
      </c>
      <c r="Q5608" s="3" t="str">
        <f t="shared" si="438"/>
        <v>Other</v>
      </c>
      <c r="R5608" s="3" t="str">
        <f t="shared" si="439"/>
        <v>Not LCLS</v>
      </c>
      <c r="S5608" s="3" t="str" cm="1">
        <f t="array" ref="S5608">_xlfn.IFS(G5608 &gt; 5000000, "Very High", G5608 &gt; 1000000, "High", G5608 &gt; 500000, "Medium", TRUE, "Low")</f>
        <v>Very High</v>
      </c>
      <c r="T5608" s="3" t="str" cm="1">
        <f t="array" ref="T5608">_xlfn.IFS(B5608 &gt;= 2005, "Post-2005", B5608 &gt;= 2000, "2000-2004", TRUE, "Pre-2000")</f>
        <v>Post-2005</v>
      </c>
    </row>
    <row r="5609" spans="1:20" x14ac:dyDescent="0.85">
      <c r="A5609" s="1">
        <v>41164</v>
      </c>
      <c r="B5609" t="s">
        <v>6799</v>
      </c>
      <c r="C5609" t="s">
        <v>6800</v>
      </c>
      <c r="D5609" t="s">
        <v>6801</v>
      </c>
      <c r="E5609" t="s">
        <v>204</v>
      </c>
      <c r="F5609" t="s">
        <v>205</v>
      </c>
      <c r="G5609" t="s">
        <v>206</v>
      </c>
      <c r="H5609">
        <v>2009</v>
      </c>
      <c r="I5609" s="2">
        <v>1199185</v>
      </c>
      <c r="J5609" s="2">
        <v>0</v>
      </c>
      <c r="K5609" s="2">
        <v>1199185</v>
      </c>
      <c r="L5609" t="s">
        <v>116</v>
      </c>
      <c r="M5609" s="3" t="b">
        <f>trust_funds5[[#This Row],[Contributions Outstanding (USD)]]=0</f>
        <v>1</v>
      </c>
      <c r="N5609" s="3" t="str">
        <f t="shared" si="435"/>
        <v>Outstanding</v>
      </c>
      <c r="O5609" s="3" t="str">
        <f t="shared" si="436"/>
        <v>High Contribution &amp; Recent</v>
      </c>
      <c r="P5609" s="3" t="str">
        <f t="shared" si="437"/>
        <v>Other</v>
      </c>
      <c r="Q5609" s="3" t="str">
        <f t="shared" si="438"/>
        <v>Other</v>
      </c>
      <c r="R5609" s="3" t="str">
        <f t="shared" si="439"/>
        <v>Not LCLS</v>
      </c>
      <c r="S5609" s="3" t="str" cm="1">
        <f t="array" ref="S5609">_xlfn.IFS(G5609 &gt; 5000000, "Very High", G5609 &gt; 1000000, "High", G5609 &gt; 500000, "Medium", TRUE, "Low")</f>
        <v>Very High</v>
      </c>
      <c r="T5609" s="3" t="str" cm="1">
        <f t="array" ref="T5609">_xlfn.IFS(B5609 &gt;= 2005, "Post-2005", B5609 &gt;= 2000, "2000-2004", TRUE, "Pre-2000")</f>
        <v>Post-2005</v>
      </c>
    </row>
    <row r="5610" spans="1:20" x14ac:dyDescent="0.85">
      <c r="A5610" s="1">
        <v>41164</v>
      </c>
      <c r="B5610" t="s">
        <v>1502</v>
      </c>
      <c r="C5610" t="s">
        <v>6802</v>
      </c>
      <c r="D5610" t="s">
        <v>6803</v>
      </c>
      <c r="E5610" t="s">
        <v>204</v>
      </c>
      <c r="F5610" t="s">
        <v>205</v>
      </c>
      <c r="G5610" t="s">
        <v>206</v>
      </c>
      <c r="H5610">
        <v>2009</v>
      </c>
      <c r="I5610" s="2">
        <v>1077798.31</v>
      </c>
      <c r="J5610" s="2">
        <v>0</v>
      </c>
      <c r="K5610" s="2">
        <v>1077798.31</v>
      </c>
      <c r="L5610" t="s">
        <v>116</v>
      </c>
      <c r="M5610" s="3" t="b">
        <f>trust_funds5[[#This Row],[Contributions Outstanding (USD)]]=0</f>
        <v>1</v>
      </c>
      <c r="N5610" s="3" t="str">
        <f t="shared" si="435"/>
        <v>Outstanding</v>
      </c>
      <c r="O5610" s="3" t="str">
        <f t="shared" si="436"/>
        <v>High Contribution &amp; Recent</v>
      </c>
      <c r="P5610" s="3" t="str">
        <f t="shared" si="437"/>
        <v>Other</v>
      </c>
      <c r="Q5610" s="3" t="str">
        <f t="shared" si="438"/>
        <v>Other</v>
      </c>
      <c r="R5610" s="3" t="str">
        <f t="shared" si="439"/>
        <v>Not LCLS</v>
      </c>
      <c r="S5610" s="3" t="str" cm="1">
        <f t="array" ref="S5610">_xlfn.IFS(G5610 &gt; 5000000, "Very High", G5610 &gt; 1000000, "High", G5610 &gt; 500000, "Medium", TRUE, "Low")</f>
        <v>Very High</v>
      </c>
      <c r="T5610" s="3" t="str" cm="1">
        <f t="array" ref="T5610">_xlfn.IFS(B5610 &gt;= 2005, "Post-2005", B5610 &gt;= 2000, "2000-2004", TRUE, "Pre-2000")</f>
        <v>Post-2005</v>
      </c>
    </row>
    <row r="5611" spans="1:20" x14ac:dyDescent="0.85">
      <c r="A5611" s="1">
        <v>41164</v>
      </c>
      <c r="B5611" t="s">
        <v>5304</v>
      </c>
      <c r="C5611" t="s">
        <v>6783</v>
      </c>
      <c r="D5611" t="s">
        <v>6784</v>
      </c>
      <c r="E5611" t="s">
        <v>204</v>
      </c>
      <c r="F5611" t="s">
        <v>205</v>
      </c>
      <c r="G5611" t="s">
        <v>206</v>
      </c>
      <c r="H5611">
        <v>2009</v>
      </c>
      <c r="I5611" s="2">
        <v>0</v>
      </c>
      <c r="J5611" s="2">
        <v>5748314.2599999998</v>
      </c>
      <c r="K5611" s="2">
        <v>5748314.2599999998</v>
      </c>
      <c r="L5611" t="s">
        <v>116</v>
      </c>
      <c r="M5611" s="3" t="b">
        <f>trust_funds5[[#This Row],[Contributions Outstanding (USD)]]=0</f>
        <v>0</v>
      </c>
      <c r="N5611" s="3" t="str">
        <f t="shared" si="435"/>
        <v>Outstanding</v>
      </c>
      <c r="O5611" s="3" t="str">
        <f t="shared" si="436"/>
        <v>High Contribution &amp; Recent</v>
      </c>
      <c r="P5611" s="3" t="str">
        <f t="shared" si="437"/>
        <v>Other</v>
      </c>
      <c r="Q5611" s="3" t="str">
        <f t="shared" si="438"/>
        <v>Other</v>
      </c>
      <c r="R5611" s="3" t="str">
        <f t="shared" si="439"/>
        <v>Not LCLS</v>
      </c>
      <c r="S5611" s="3" t="str" cm="1">
        <f t="array" ref="S5611">_xlfn.IFS(G5611 &gt; 5000000, "Very High", G5611 &gt; 1000000, "High", G5611 &gt; 500000, "Medium", TRUE, "Low")</f>
        <v>Very High</v>
      </c>
      <c r="T5611" s="3" t="str" cm="1">
        <f t="array" ref="T5611">_xlfn.IFS(B5611 &gt;= 2005, "Post-2005", B5611 &gt;= 2000, "2000-2004", TRUE, "Pre-2000")</f>
        <v>Post-2005</v>
      </c>
    </row>
    <row r="5612" spans="1:20" x14ac:dyDescent="0.85">
      <c r="A5612" s="1">
        <v>41164</v>
      </c>
      <c r="B5612" t="s">
        <v>1502</v>
      </c>
      <c r="C5612" t="s">
        <v>7236</v>
      </c>
      <c r="D5612" t="s">
        <v>7237</v>
      </c>
      <c r="E5612" t="s">
        <v>223</v>
      </c>
      <c r="F5612" t="s">
        <v>224</v>
      </c>
      <c r="G5612" t="s">
        <v>225</v>
      </c>
      <c r="H5612">
        <v>2009</v>
      </c>
      <c r="I5612" s="2">
        <v>5000000</v>
      </c>
      <c r="J5612" s="2">
        <v>0</v>
      </c>
      <c r="K5612" s="2">
        <v>5000000</v>
      </c>
      <c r="L5612" t="s">
        <v>116</v>
      </c>
      <c r="M5612" s="3" t="b">
        <f>trust_funds5[[#This Row],[Contributions Outstanding (USD)]]=0</f>
        <v>1</v>
      </c>
      <c r="N5612" s="3" t="str">
        <f t="shared" si="435"/>
        <v>Outstanding</v>
      </c>
      <c r="O5612" s="3" t="str">
        <f t="shared" si="436"/>
        <v>High Contribution &amp; Recent</v>
      </c>
      <c r="P5612" s="3" t="str">
        <f t="shared" si="437"/>
        <v>Other</v>
      </c>
      <c r="Q5612" s="3" t="str">
        <f t="shared" si="438"/>
        <v>Other</v>
      </c>
      <c r="R5612" s="3" t="str">
        <f t="shared" si="439"/>
        <v>Not LCLS</v>
      </c>
      <c r="S5612" s="3" t="str" cm="1">
        <f t="array" ref="S5612">_xlfn.IFS(G5612 &gt; 5000000, "Very High", G5612 &gt; 1000000, "High", G5612 &gt; 500000, "Medium", TRUE, "Low")</f>
        <v>Very High</v>
      </c>
      <c r="T5612" s="3" t="str" cm="1">
        <f t="array" ref="T5612">_xlfn.IFS(B5612 &gt;= 2005, "Post-2005", B5612 &gt;= 2000, "2000-2004", TRUE, "Pre-2000")</f>
        <v>Post-2005</v>
      </c>
    </row>
    <row r="5613" spans="1:20" x14ac:dyDescent="0.85">
      <c r="A5613" s="1">
        <v>41164</v>
      </c>
      <c r="B5613" t="s">
        <v>1919</v>
      </c>
      <c r="C5613" t="s">
        <v>1920</v>
      </c>
      <c r="D5613" t="s">
        <v>1921</v>
      </c>
      <c r="E5613" t="s">
        <v>223</v>
      </c>
      <c r="F5613" t="s">
        <v>224</v>
      </c>
      <c r="G5613" t="s">
        <v>225</v>
      </c>
      <c r="H5613">
        <v>2009</v>
      </c>
      <c r="I5613" s="2">
        <v>24813200.309999999</v>
      </c>
      <c r="J5613" s="2">
        <v>0</v>
      </c>
      <c r="K5613" s="2">
        <v>24813200.309999999</v>
      </c>
      <c r="L5613" t="s">
        <v>116</v>
      </c>
      <c r="M5613" s="3" t="b">
        <f>trust_funds5[[#This Row],[Contributions Outstanding (USD)]]=0</f>
        <v>1</v>
      </c>
      <c r="N5613" s="3" t="str">
        <f t="shared" si="435"/>
        <v>Outstanding</v>
      </c>
      <c r="O5613" s="3" t="str">
        <f t="shared" si="436"/>
        <v>High Contribution &amp; Recent</v>
      </c>
      <c r="P5613" s="3" t="str">
        <f t="shared" si="437"/>
        <v>Other</v>
      </c>
      <c r="Q5613" s="3" t="str">
        <f t="shared" si="438"/>
        <v>Other</v>
      </c>
      <c r="R5613" s="3" t="str">
        <f t="shared" si="439"/>
        <v>Not LCLS</v>
      </c>
      <c r="S5613" s="3" t="str" cm="1">
        <f t="array" ref="S5613">_xlfn.IFS(G5613 &gt; 5000000, "Very High", G5613 &gt; 1000000, "High", G5613 &gt; 500000, "Medium", TRUE, "Low")</f>
        <v>Very High</v>
      </c>
      <c r="T5613" s="3" t="str" cm="1">
        <f t="array" ref="T5613">_xlfn.IFS(B5613 &gt;= 2005, "Post-2005", B5613 &gt;= 2000, "2000-2004", TRUE, "Pre-2000")</f>
        <v>Post-2005</v>
      </c>
    </row>
    <row r="5614" spans="1:20" x14ac:dyDescent="0.85">
      <c r="A5614" s="1">
        <v>41164</v>
      </c>
      <c r="B5614" t="s">
        <v>90</v>
      </c>
      <c r="C5614" t="s">
        <v>5883</v>
      </c>
      <c r="D5614" t="s">
        <v>5884</v>
      </c>
      <c r="E5614" t="s">
        <v>223</v>
      </c>
      <c r="F5614" t="s">
        <v>224</v>
      </c>
      <c r="G5614" t="s">
        <v>225</v>
      </c>
      <c r="H5614">
        <v>2009</v>
      </c>
      <c r="I5614" s="2">
        <v>2000000</v>
      </c>
      <c r="J5614" s="2">
        <v>0</v>
      </c>
      <c r="K5614" s="2">
        <v>2000000</v>
      </c>
      <c r="L5614" t="s">
        <v>116</v>
      </c>
      <c r="M5614" s="3" t="b">
        <f>trust_funds5[[#This Row],[Contributions Outstanding (USD)]]=0</f>
        <v>1</v>
      </c>
      <c r="N5614" s="3" t="str">
        <f t="shared" si="435"/>
        <v>Outstanding</v>
      </c>
      <c r="O5614" s="3" t="str">
        <f t="shared" si="436"/>
        <v>High Contribution &amp; Recent</v>
      </c>
      <c r="P5614" s="3" t="str">
        <f t="shared" si="437"/>
        <v>Other</v>
      </c>
      <c r="Q5614" s="3" t="str">
        <f t="shared" si="438"/>
        <v>Other</v>
      </c>
      <c r="R5614" s="3" t="str">
        <f t="shared" si="439"/>
        <v>Not LCLS</v>
      </c>
      <c r="S5614" s="3" t="str" cm="1">
        <f t="array" ref="S5614">_xlfn.IFS(G5614 &gt; 5000000, "Very High", G5614 &gt; 1000000, "High", G5614 &gt; 500000, "Medium", TRUE, "Low")</f>
        <v>Very High</v>
      </c>
      <c r="T5614" s="3" t="str" cm="1">
        <f t="array" ref="T5614">_xlfn.IFS(B5614 &gt;= 2005, "Post-2005", B5614 &gt;= 2000, "2000-2004", TRUE, "Pre-2000")</f>
        <v>Post-2005</v>
      </c>
    </row>
    <row r="5615" spans="1:20" x14ac:dyDescent="0.85">
      <c r="A5615" s="1">
        <v>41164</v>
      </c>
      <c r="B5615" t="s">
        <v>538</v>
      </c>
      <c r="C5615" t="s">
        <v>3930</v>
      </c>
      <c r="D5615" t="s">
        <v>3931</v>
      </c>
      <c r="E5615" t="s">
        <v>223</v>
      </c>
      <c r="F5615" t="s">
        <v>224</v>
      </c>
      <c r="G5615" t="s">
        <v>225</v>
      </c>
      <c r="H5615">
        <v>2009</v>
      </c>
      <c r="I5615" s="2">
        <v>300000</v>
      </c>
      <c r="J5615" s="2">
        <v>0</v>
      </c>
      <c r="K5615" s="2">
        <v>300000</v>
      </c>
      <c r="L5615" t="s">
        <v>116</v>
      </c>
      <c r="M5615" s="3" t="b">
        <f>trust_funds5[[#This Row],[Contributions Outstanding (USD)]]=0</f>
        <v>1</v>
      </c>
      <c r="N5615" s="3" t="str">
        <f t="shared" si="435"/>
        <v>Outstanding</v>
      </c>
      <c r="O5615" s="3" t="str">
        <f t="shared" si="436"/>
        <v>High Contribution &amp; Recent</v>
      </c>
      <c r="P5615" s="3" t="str">
        <f t="shared" si="437"/>
        <v>Other</v>
      </c>
      <c r="Q5615" s="3" t="str">
        <f t="shared" si="438"/>
        <v>Other</v>
      </c>
      <c r="R5615" s="3" t="str">
        <f t="shared" si="439"/>
        <v>Not LCLS</v>
      </c>
      <c r="S5615" s="3" t="str" cm="1">
        <f t="array" ref="S5615">_xlfn.IFS(G5615 &gt; 5000000, "Very High", G5615 &gt; 1000000, "High", G5615 &gt; 500000, "Medium", TRUE, "Low")</f>
        <v>Very High</v>
      </c>
      <c r="T5615" s="3" t="str" cm="1">
        <f t="array" ref="T5615">_xlfn.IFS(B5615 &gt;= 2005, "Post-2005", B5615 &gt;= 2000, "2000-2004", TRUE, "Pre-2000")</f>
        <v>Post-2005</v>
      </c>
    </row>
    <row r="5616" spans="1:20" x14ac:dyDescent="0.85">
      <c r="A5616" s="1">
        <v>41164</v>
      </c>
      <c r="B5616" t="s">
        <v>6356</v>
      </c>
      <c r="C5616" t="s">
        <v>6357</v>
      </c>
      <c r="D5616" t="s">
        <v>6358</v>
      </c>
      <c r="E5616" t="s">
        <v>1772</v>
      </c>
      <c r="F5616" t="s">
        <v>1773</v>
      </c>
      <c r="G5616" t="s">
        <v>1774</v>
      </c>
      <c r="H5616">
        <v>2009</v>
      </c>
      <c r="I5616" s="2">
        <v>10000000</v>
      </c>
      <c r="J5616" s="2">
        <v>0</v>
      </c>
      <c r="K5616" s="2">
        <v>10000000</v>
      </c>
      <c r="L5616" t="s">
        <v>116</v>
      </c>
      <c r="M5616" s="3" t="b">
        <f>trust_funds5[[#This Row],[Contributions Outstanding (USD)]]=0</f>
        <v>1</v>
      </c>
      <c r="N5616" s="3" t="str">
        <f t="shared" si="435"/>
        <v>Outstanding</v>
      </c>
      <c r="O5616" s="3" t="str">
        <f t="shared" si="436"/>
        <v>High Contribution &amp; Recent</v>
      </c>
      <c r="P5616" s="3" t="str">
        <f t="shared" si="437"/>
        <v>Other</v>
      </c>
      <c r="Q5616" s="3" t="str">
        <f t="shared" si="438"/>
        <v>Other</v>
      </c>
      <c r="R5616" s="3" t="str">
        <f t="shared" si="439"/>
        <v>Not LCLS</v>
      </c>
      <c r="S5616" s="3" t="str" cm="1">
        <f t="array" ref="S5616">_xlfn.IFS(G5616 &gt; 5000000, "Very High", G5616 &gt; 1000000, "High", G5616 &gt; 500000, "Medium", TRUE, "Low")</f>
        <v>Very High</v>
      </c>
      <c r="T5616" s="3" t="str" cm="1">
        <f t="array" ref="T5616">_xlfn.IFS(B5616 &gt;= 2005, "Post-2005", B5616 &gt;= 2000, "2000-2004", TRUE, "Pre-2000")</f>
        <v>Post-2005</v>
      </c>
    </row>
    <row r="5617" spans="1:20" x14ac:dyDescent="0.85">
      <c r="A5617" s="1">
        <v>41164</v>
      </c>
      <c r="B5617" t="s">
        <v>1796</v>
      </c>
      <c r="C5617" t="s">
        <v>6808</v>
      </c>
      <c r="D5617" t="s">
        <v>6809</v>
      </c>
      <c r="E5617" t="s">
        <v>56</v>
      </c>
      <c r="F5617" t="s">
        <v>57</v>
      </c>
      <c r="G5617" t="s">
        <v>58</v>
      </c>
      <c r="H5617">
        <v>2009</v>
      </c>
      <c r="I5617" s="2">
        <v>1004100</v>
      </c>
      <c r="J5617" s="2">
        <v>0</v>
      </c>
      <c r="K5617" s="2">
        <v>1004100</v>
      </c>
      <c r="L5617" t="s">
        <v>116</v>
      </c>
      <c r="M5617" s="3" t="b">
        <f>trust_funds5[[#This Row],[Contributions Outstanding (USD)]]=0</f>
        <v>1</v>
      </c>
      <c r="N5617" s="3" t="str">
        <f t="shared" si="435"/>
        <v>Outstanding</v>
      </c>
      <c r="O5617" s="3" t="str">
        <f t="shared" si="436"/>
        <v>High Contribution &amp; Recent</v>
      </c>
      <c r="P5617" s="3" t="str">
        <f t="shared" si="437"/>
        <v>Other</v>
      </c>
      <c r="Q5617" s="3" t="str">
        <f t="shared" si="438"/>
        <v>Other</v>
      </c>
      <c r="R5617" s="3" t="str">
        <f t="shared" si="439"/>
        <v>Not LCLS</v>
      </c>
      <c r="S5617" s="3" t="str" cm="1">
        <f t="array" ref="S5617">_xlfn.IFS(G5617 &gt; 5000000, "Very High", G5617 &gt; 1000000, "High", G5617 &gt; 500000, "Medium", TRUE, "Low")</f>
        <v>Very High</v>
      </c>
      <c r="T5617" s="3" t="str" cm="1">
        <f t="array" ref="T5617">_xlfn.IFS(B5617 &gt;= 2005, "Post-2005", B5617 &gt;= 2000, "2000-2004", TRUE, "Pre-2000")</f>
        <v>Post-2005</v>
      </c>
    </row>
    <row r="5618" spans="1:20" x14ac:dyDescent="0.85">
      <c r="A5618" s="1">
        <v>41164</v>
      </c>
      <c r="B5618" t="s">
        <v>90</v>
      </c>
      <c r="C5618" t="s">
        <v>7238</v>
      </c>
      <c r="D5618" t="s">
        <v>7239</v>
      </c>
      <c r="E5618" t="s">
        <v>119</v>
      </c>
      <c r="F5618" t="s">
        <v>120</v>
      </c>
      <c r="G5618" t="s">
        <v>121</v>
      </c>
      <c r="H5618">
        <v>2009</v>
      </c>
      <c r="I5618" s="2">
        <v>2026967</v>
      </c>
      <c r="J5618" s="2">
        <v>0</v>
      </c>
      <c r="K5618" s="2">
        <v>2026967</v>
      </c>
      <c r="L5618" t="s">
        <v>116</v>
      </c>
      <c r="M5618" s="3" t="b">
        <f>trust_funds5[[#This Row],[Contributions Outstanding (USD)]]=0</f>
        <v>1</v>
      </c>
      <c r="N5618" s="3" t="str">
        <f t="shared" si="435"/>
        <v>Outstanding</v>
      </c>
      <c r="O5618" s="3" t="str">
        <f t="shared" si="436"/>
        <v>High Contribution &amp; Recent</v>
      </c>
      <c r="P5618" s="3" t="str">
        <f t="shared" si="437"/>
        <v>Other</v>
      </c>
      <c r="Q5618" s="3" t="str">
        <f t="shared" si="438"/>
        <v>Other</v>
      </c>
      <c r="R5618" s="3" t="str">
        <f t="shared" si="439"/>
        <v>Not LCLS</v>
      </c>
      <c r="S5618" s="3" t="str" cm="1">
        <f t="array" ref="S5618">_xlfn.IFS(G5618 &gt; 5000000, "Very High", G5618 &gt; 1000000, "High", G5618 &gt; 500000, "Medium", TRUE, "Low")</f>
        <v>Very High</v>
      </c>
      <c r="T5618" s="3" t="str" cm="1">
        <f t="array" ref="T5618">_xlfn.IFS(B5618 &gt;= 2005, "Post-2005", B5618 &gt;= 2000, "2000-2004", TRUE, "Pre-2000")</f>
        <v>Post-2005</v>
      </c>
    </row>
    <row r="5619" spans="1:20" x14ac:dyDescent="0.85">
      <c r="A5619" s="1">
        <v>41164</v>
      </c>
      <c r="B5619" t="s">
        <v>4372</v>
      </c>
      <c r="C5619" t="s">
        <v>5455</v>
      </c>
      <c r="D5619" t="s">
        <v>5456</v>
      </c>
      <c r="E5619" t="s">
        <v>70</v>
      </c>
      <c r="F5619" t="s">
        <v>71</v>
      </c>
      <c r="G5619" t="s">
        <v>5484</v>
      </c>
      <c r="H5619">
        <v>2009</v>
      </c>
      <c r="I5619" s="2">
        <v>401364.64</v>
      </c>
      <c r="J5619" s="2">
        <v>0</v>
      </c>
      <c r="K5619" s="2">
        <v>401364.64</v>
      </c>
      <c r="L5619" t="s">
        <v>18</v>
      </c>
      <c r="M5619" s="3" t="b">
        <f>trust_funds5[[#This Row],[Contributions Outstanding (USD)]]=0</f>
        <v>1</v>
      </c>
      <c r="N5619" s="3" t="str">
        <f t="shared" si="435"/>
        <v>Outstanding</v>
      </c>
      <c r="O5619" s="3" t="str">
        <f t="shared" si="436"/>
        <v>High Contribution &amp; Recent</v>
      </c>
      <c r="P5619" s="3" t="str">
        <f t="shared" si="437"/>
        <v>Other</v>
      </c>
      <c r="Q5619" s="3" t="str">
        <f t="shared" si="438"/>
        <v>Other</v>
      </c>
      <c r="R5619" s="3" t="str">
        <f t="shared" si="439"/>
        <v>Not LCLS</v>
      </c>
      <c r="S5619" s="3" t="str" cm="1">
        <f t="array" ref="S5619">_xlfn.IFS(G5619 &gt; 5000000, "Very High", G5619 &gt; 1000000, "High", G5619 &gt; 500000, "Medium", TRUE, "Low")</f>
        <v>Very High</v>
      </c>
      <c r="T5619" s="3" t="str" cm="1">
        <f t="array" ref="T5619">_xlfn.IFS(B5619 &gt;= 2005, "Post-2005", B5619 &gt;= 2000, "2000-2004", TRUE, "Pre-2000")</f>
        <v>Post-2005</v>
      </c>
    </row>
    <row r="5620" spans="1:20" x14ac:dyDescent="0.85">
      <c r="A5620" s="1">
        <v>41164</v>
      </c>
      <c r="B5620" t="s">
        <v>7240</v>
      </c>
      <c r="C5620" t="s">
        <v>7241</v>
      </c>
      <c r="D5620" t="s">
        <v>7242</v>
      </c>
      <c r="E5620" t="s">
        <v>56</v>
      </c>
      <c r="F5620" t="s">
        <v>57</v>
      </c>
      <c r="G5620" t="s">
        <v>58</v>
      </c>
      <c r="H5620">
        <v>2009</v>
      </c>
      <c r="I5620" s="2">
        <v>400000</v>
      </c>
      <c r="J5620" s="2">
        <v>0</v>
      </c>
      <c r="K5620" s="2">
        <v>400000</v>
      </c>
      <c r="L5620" t="s">
        <v>116</v>
      </c>
      <c r="M5620" s="3" t="b">
        <f>trust_funds5[[#This Row],[Contributions Outstanding (USD)]]=0</f>
        <v>1</v>
      </c>
      <c r="N5620" s="3" t="str">
        <f t="shared" si="435"/>
        <v>Outstanding</v>
      </c>
      <c r="O5620" s="3" t="str">
        <f t="shared" si="436"/>
        <v>High Contribution &amp; Recent</v>
      </c>
      <c r="P5620" s="3" t="str">
        <f t="shared" si="437"/>
        <v>Other</v>
      </c>
      <c r="Q5620" s="3" t="str">
        <f t="shared" si="438"/>
        <v>Other</v>
      </c>
      <c r="R5620" s="3" t="str">
        <f t="shared" si="439"/>
        <v>Not LCLS</v>
      </c>
      <c r="S5620" s="3" t="str" cm="1">
        <f t="array" ref="S5620">_xlfn.IFS(G5620 &gt; 5000000, "Very High", G5620 &gt; 1000000, "High", G5620 &gt; 500000, "Medium", TRUE, "Low")</f>
        <v>Very High</v>
      </c>
      <c r="T5620" s="3" t="str" cm="1">
        <f t="array" ref="T5620">_xlfn.IFS(B5620 &gt;= 2005, "Post-2005", B5620 &gt;= 2000, "2000-2004", TRUE, "Pre-2000")</f>
        <v>Post-2005</v>
      </c>
    </row>
    <row r="5621" spans="1:20" x14ac:dyDescent="0.85">
      <c r="A5621" s="1">
        <v>41164</v>
      </c>
      <c r="B5621" t="s">
        <v>7240</v>
      </c>
      <c r="C5621" t="s">
        <v>7241</v>
      </c>
      <c r="D5621" t="s">
        <v>7242</v>
      </c>
      <c r="E5621" t="s">
        <v>288</v>
      </c>
      <c r="F5621" t="s">
        <v>289</v>
      </c>
      <c r="G5621" t="s">
        <v>290</v>
      </c>
      <c r="H5621">
        <v>2009</v>
      </c>
      <c r="I5621" s="2">
        <v>1020625</v>
      </c>
      <c r="J5621" s="2">
        <v>0</v>
      </c>
      <c r="K5621" s="2">
        <v>1020625</v>
      </c>
      <c r="L5621" t="s">
        <v>116</v>
      </c>
      <c r="M5621" s="3" t="b">
        <f>trust_funds5[[#This Row],[Contributions Outstanding (USD)]]=0</f>
        <v>1</v>
      </c>
      <c r="N5621" s="3" t="str">
        <f t="shared" si="435"/>
        <v>Outstanding</v>
      </c>
      <c r="O5621" s="3" t="str">
        <f t="shared" si="436"/>
        <v>High Contribution &amp; Recent</v>
      </c>
      <c r="P5621" s="3" t="str">
        <f t="shared" si="437"/>
        <v>Other</v>
      </c>
      <c r="Q5621" s="3" t="str">
        <f t="shared" si="438"/>
        <v>Other</v>
      </c>
      <c r="R5621" s="3" t="str">
        <f t="shared" si="439"/>
        <v>Not LCLS</v>
      </c>
      <c r="S5621" s="3" t="str" cm="1">
        <f t="array" ref="S5621">_xlfn.IFS(G5621 &gt; 5000000, "Very High", G5621 &gt; 1000000, "High", G5621 &gt; 500000, "Medium", TRUE, "Low")</f>
        <v>Very High</v>
      </c>
      <c r="T5621" s="3" t="str" cm="1">
        <f t="array" ref="T5621">_xlfn.IFS(B5621 &gt;= 2005, "Post-2005", B5621 &gt;= 2000, "2000-2004", TRUE, "Pre-2000")</f>
        <v>Post-2005</v>
      </c>
    </row>
    <row r="5622" spans="1:20" x14ac:dyDescent="0.85">
      <c r="A5622" s="1">
        <v>41164</v>
      </c>
      <c r="B5622" t="s">
        <v>7240</v>
      </c>
      <c r="C5622" t="s">
        <v>7241</v>
      </c>
      <c r="D5622" t="s">
        <v>7242</v>
      </c>
      <c r="E5622" t="s">
        <v>102</v>
      </c>
      <c r="F5622" t="s">
        <v>103</v>
      </c>
      <c r="G5622" t="s">
        <v>104</v>
      </c>
      <c r="H5622">
        <v>2009</v>
      </c>
      <c r="I5622" s="2">
        <v>312213.92</v>
      </c>
      <c r="J5622" s="2">
        <v>0</v>
      </c>
      <c r="K5622" s="2">
        <v>312213.92</v>
      </c>
      <c r="L5622" t="s">
        <v>116</v>
      </c>
      <c r="M5622" s="3" t="b">
        <f>trust_funds5[[#This Row],[Contributions Outstanding (USD)]]=0</f>
        <v>1</v>
      </c>
      <c r="N5622" s="3" t="str">
        <f t="shared" si="435"/>
        <v>Outstanding</v>
      </c>
      <c r="O5622" s="3" t="str">
        <f t="shared" si="436"/>
        <v>High Contribution &amp; Recent</v>
      </c>
      <c r="P5622" s="3" t="str">
        <f t="shared" si="437"/>
        <v>Other</v>
      </c>
      <c r="Q5622" s="3" t="str">
        <f t="shared" si="438"/>
        <v>Other</v>
      </c>
      <c r="R5622" s="3" t="str">
        <f t="shared" si="439"/>
        <v>Not LCLS</v>
      </c>
      <c r="S5622" s="3" t="str" cm="1">
        <f t="array" ref="S5622">_xlfn.IFS(G5622 &gt; 5000000, "Very High", G5622 &gt; 1000000, "High", G5622 &gt; 500000, "Medium", TRUE, "Low")</f>
        <v>Very High</v>
      </c>
      <c r="T5622" s="3" t="str" cm="1">
        <f t="array" ref="T5622">_xlfn.IFS(B5622 &gt;= 2005, "Post-2005", B5622 &gt;= 2000, "2000-2004", TRUE, "Pre-2000")</f>
        <v>Post-2005</v>
      </c>
    </row>
    <row r="5623" spans="1:20" x14ac:dyDescent="0.85">
      <c r="A5623" s="1">
        <v>41164</v>
      </c>
      <c r="B5623" t="s">
        <v>7240</v>
      </c>
      <c r="C5623" t="s">
        <v>7243</v>
      </c>
      <c r="D5623" t="s">
        <v>7244</v>
      </c>
      <c r="E5623" t="s">
        <v>56</v>
      </c>
      <c r="F5623" t="s">
        <v>57</v>
      </c>
      <c r="G5623" t="s">
        <v>58</v>
      </c>
      <c r="H5623">
        <v>2009</v>
      </c>
      <c r="I5623" s="2">
        <v>800000</v>
      </c>
      <c r="J5623" s="2">
        <v>0</v>
      </c>
      <c r="K5623" s="2">
        <v>800000</v>
      </c>
      <c r="L5623" t="s">
        <v>116</v>
      </c>
      <c r="M5623" s="3" t="b">
        <f>trust_funds5[[#This Row],[Contributions Outstanding (USD)]]=0</f>
        <v>1</v>
      </c>
      <c r="N5623" s="3" t="str">
        <f t="shared" si="435"/>
        <v>Outstanding</v>
      </c>
      <c r="O5623" s="3" t="str">
        <f t="shared" si="436"/>
        <v>High Contribution &amp; Recent</v>
      </c>
      <c r="P5623" s="3" t="str">
        <f t="shared" si="437"/>
        <v>Other</v>
      </c>
      <c r="Q5623" s="3" t="str">
        <f t="shared" si="438"/>
        <v>Other</v>
      </c>
      <c r="R5623" s="3" t="str">
        <f t="shared" si="439"/>
        <v>Not LCLS</v>
      </c>
      <c r="S5623" s="3" t="str" cm="1">
        <f t="array" ref="S5623">_xlfn.IFS(G5623 &gt; 5000000, "Very High", G5623 &gt; 1000000, "High", G5623 &gt; 500000, "Medium", TRUE, "Low")</f>
        <v>Very High</v>
      </c>
      <c r="T5623" s="3" t="str" cm="1">
        <f t="array" ref="T5623">_xlfn.IFS(B5623 &gt;= 2005, "Post-2005", B5623 &gt;= 2000, "2000-2004", TRUE, "Pre-2000")</f>
        <v>Post-2005</v>
      </c>
    </row>
    <row r="5624" spans="1:20" x14ac:dyDescent="0.85">
      <c r="A5624" s="1">
        <v>41164</v>
      </c>
      <c r="B5624" t="s">
        <v>7240</v>
      </c>
      <c r="C5624" t="s">
        <v>7243</v>
      </c>
      <c r="D5624" t="s">
        <v>7244</v>
      </c>
      <c r="E5624" t="s">
        <v>288</v>
      </c>
      <c r="F5624" t="s">
        <v>289</v>
      </c>
      <c r="G5624" t="s">
        <v>290</v>
      </c>
      <c r="H5624">
        <v>2009</v>
      </c>
      <c r="I5624" s="2">
        <v>1020625</v>
      </c>
      <c r="J5624" s="2">
        <v>0</v>
      </c>
      <c r="K5624" s="2">
        <v>1020625</v>
      </c>
      <c r="L5624" t="s">
        <v>116</v>
      </c>
      <c r="M5624" s="3" t="b">
        <f>trust_funds5[[#This Row],[Contributions Outstanding (USD)]]=0</f>
        <v>1</v>
      </c>
      <c r="N5624" s="3" t="str">
        <f t="shared" si="435"/>
        <v>Outstanding</v>
      </c>
      <c r="O5624" s="3" t="str">
        <f t="shared" si="436"/>
        <v>High Contribution &amp; Recent</v>
      </c>
      <c r="P5624" s="3" t="str">
        <f t="shared" si="437"/>
        <v>Other</v>
      </c>
      <c r="Q5624" s="3" t="str">
        <f t="shared" si="438"/>
        <v>Other</v>
      </c>
      <c r="R5624" s="3" t="str">
        <f t="shared" si="439"/>
        <v>Not LCLS</v>
      </c>
      <c r="S5624" s="3" t="str" cm="1">
        <f t="array" ref="S5624">_xlfn.IFS(G5624 &gt; 5000000, "Very High", G5624 &gt; 1000000, "High", G5624 &gt; 500000, "Medium", TRUE, "Low")</f>
        <v>Very High</v>
      </c>
      <c r="T5624" s="3" t="str" cm="1">
        <f t="array" ref="T5624">_xlfn.IFS(B5624 &gt;= 2005, "Post-2005", B5624 &gt;= 2000, "2000-2004", TRUE, "Pre-2000")</f>
        <v>Post-2005</v>
      </c>
    </row>
    <row r="5625" spans="1:20" x14ac:dyDescent="0.85">
      <c r="A5625" s="1">
        <v>41164</v>
      </c>
      <c r="B5625" t="s">
        <v>7240</v>
      </c>
      <c r="C5625" t="s">
        <v>7243</v>
      </c>
      <c r="D5625" t="s">
        <v>7244</v>
      </c>
      <c r="E5625" t="s">
        <v>102</v>
      </c>
      <c r="F5625" t="s">
        <v>103</v>
      </c>
      <c r="G5625" t="s">
        <v>104</v>
      </c>
      <c r="H5625">
        <v>2009</v>
      </c>
      <c r="I5625" s="2">
        <v>1181195.54</v>
      </c>
      <c r="J5625" s="2">
        <v>0</v>
      </c>
      <c r="K5625" s="2">
        <v>1181195.54</v>
      </c>
      <c r="L5625" t="s">
        <v>116</v>
      </c>
      <c r="M5625" s="3" t="b">
        <f>trust_funds5[[#This Row],[Contributions Outstanding (USD)]]=0</f>
        <v>1</v>
      </c>
      <c r="N5625" s="3" t="str">
        <f t="shared" si="435"/>
        <v>Outstanding</v>
      </c>
      <c r="O5625" s="3" t="str">
        <f t="shared" si="436"/>
        <v>High Contribution &amp; Recent</v>
      </c>
      <c r="P5625" s="3" t="str">
        <f t="shared" si="437"/>
        <v>Other</v>
      </c>
      <c r="Q5625" s="3" t="str">
        <f t="shared" si="438"/>
        <v>Other</v>
      </c>
      <c r="R5625" s="3" t="str">
        <f t="shared" si="439"/>
        <v>Not LCLS</v>
      </c>
      <c r="S5625" s="3" t="str" cm="1">
        <f t="array" ref="S5625">_xlfn.IFS(G5625 &gt; 5000000, "Very High", G5625 &gt; 1000000, "High", G5625 &gt; 500000, "Medium", TRUE, "Low")</f>
        <v>Very High</v>
      </c>
      <c r="T5625" s="3" t="str" cm="1">
        <f t="array" ref="T5625">_xlfn.IFS(B5625 &gt;= 2005, "Post-2005", B5625 &gt;= 2000, "2000-2004", TRUE, "Pre-2000")</f>
        <v>Post-2005</v>
      </c>
    </row>
    <row r="5626" spans="1:20" x14ac:dyDescent="0.85">
      <c r="A5626" s="1">
        <v>41164</v>
      </c>
      <c r="B5626" t="s">
        <v>7240</v>
      </c>
      <c r="C5626" t="s">
        <v>7245</v>
      </c>
      <c r="D5626" t="s">
        <v>7246</v>
      </c>
      <c r="E5626" t="s">
        <v>56</v>
      </c>
      <c r="F5626" t="s">
        <v>57</v>
      </c>
      <c r="G5626" t="s">
        <v>58</v>
      </c>
      <c r="H5626">
        <v>2009</v>
      </c>
      <c r="I5626" s="2">
        <v>800000</v>
      </c>
      <c r="J5626" s="2">
        <v>0</v>
      </c>
      <c r="K5626" s="2">
        <v>800000</v>
      </c>
      <c r="L5626" t="s">
        <v>116</v>
      </c>
      <c r="M5626" s="3" t="b">
        <f>trust_funds5[[#This Row],[Contributions Outstanding (USD)]]=0</f>
        <v>1</v>
      </c>
      <c r="N5626" s="3" t="str">
        <f t="shared" si="435"/>
        <v>Outstanding</v>
      </c>
      <c r="O5626" s="3" t="str">
        <f t="shared" si="436"/>
        <v>High Contribution &amp; Recent</v>
      </c>
      <c r="P5626" s="3" t="str">
        <f t="shared" si="437"/>
        <v>Other</v>
      </c>
      <c r="Q5626" s="3" t="str">
        <f t="shared" si="438"/>
        <v>Other</v>
      </c>
      <c r="R5626" s="3" t="str">
        <f t="shared" si="439"/>
        <v>Not LCLS</v>
      </c>
      <c r="S5626" s="3" t="str" cm="1">
        <f t="array" ref="S5626">_xlfn.IFS(G5626 &gt; 5000000, "Very High", G5626 &gt; 1000000, "High", G5626 &gt; 500000, "Medium", TRUE, "Low")</f>
        <v>Very High</v>
      </c>
      <c r="T5626" s="3" t="str" cm="1">
        <f t="array" ref="T5626">_xlfn.IFS(B5626 &gt;= 2005, "Post-2005", B5626 &gt;= 2000, "2000-2004", TRUE, "Pre-2000")</f>
        <v>Post-2005</v>
      </c>
    </row>
    <row r="5627" spans="1:20" x14ac:dyDescent="0.85">
      <c r="A5627" s="1">
        <v>41164</v>
      </c>
      <c r="B5627" t="s">
        <v>7240</v>
      </c>
      <c r="C5627" t="s">
        <v>7245</v>
      </c>
      <c r="D5627" t="s">
        <v>7246</v>
      </c>
      <c r="E5627" t="s">
        <v>288</v>
      </c>
      <c r="F5627" t="s">
        <v>289</v>
      </c>
      <c r="G5627" t="s">
        <v>290</v>
      </c>
      <c r="H5627">
        <v>2009</v>
      </c>
      <c r="I5627" s="2">
        <v>1020625</v>
      </c>
      <c r="J5627" s="2">
        <v>0</v>
      </c>
      <c r="K5627" s="2">
        <v>1020625</v>
      </c>
      <c r="L5627" t="s">
        <v>116</v>
      </c>
      <c r="M5627" s="3" t="b">
        <f>trust_funds5[[#This Row],[Contributions Outstanding (USD)]]=0</f>
        <v>1</v>
      </c>
      <c r="N5627" s="3" t="str">
        <f t="shared" si="435"/>
        <v>Outstanding</v>
      </c>
      <c r="O5627" s="3" t="str">
        <f t="shared" si="436"/>
        <v>High Contribution &amp; Recent</v>
      </c>
      <c r="P5627" s="3" t="str">
        <f t="shared" si="437"/>
        <v>Other</v>
      </c>
      <c r="Q5627" s="3" t="str">
        <f t="shared" si="438"/>
        <v>Other</v>
      </c>
      <c r="R5627" s="3" t="str">
        <f t="shared" si="439"/>
        <v>Not LCLS</v>
      </c>
      <c r="S5627" s="3" t="str" cm="1">
        <f t="array" ref="S5627">_xlfn.IFS(G5627 &gt; 5000000, "Very High", G5627 &gt; 1000000, "High", G5627 &gt; 500000, "Medium", TRUE, "Low")</f>
        <v>Very High</v>
      </c>
      <c r="T5627" s="3" t="str" cm="1">
        <f t="array" ref="T5627">_xlfn.IFS(B5627 &gt;= 2005, "Post-2005", B5627 &gt;= 2000, "2000-2004", TRUE, "Pre-2000")</f>
        <v>Post-2005</v>
      </c>
    </row>
    <row r="5628" spans="1:20" x14ac:dyDescent="0.85">
      <c r="A5628" s="1">
        <v>41164</v>
      </c>
      <c r="B5628" t="s">
        <v>7240</v>
      </c>
      <c r="C5628" t="s">
        <v>7245</v>
      </c>
      <c r="D5628" t="s">
        <v>7246</v>
      </c>
      <c r="E5628" t="s">
        <v>102</v>
      </c>
      <c r="F5628" t="s">
        <v>103</v>
      </c>
      <c r="G5628" t="s">
        <v>104</v>
      </c>
      <c r="H5628">
        <v>2009</v>
      </c>
      <c r="I5628" s="2">
        <v>893740.54</v>
      </c>
      <c r="J5628" s="2">
        <v>0</v>
      </c>
      <c r="K5628" s="2">
        <v>893740.54</v>
      </c>
      <c r="L5628" t="s">
        <v>116</v>
      </c>
      <c r="M5628" s="3" t="b">
        <f>trust_funds5[[#This Row],[Contributions Outstanding (USD)]]=0</f>
        <v>1</v>
      </c>
      <c r="N5628" s="3" t="str">
        <f t="shared" si="435"/>
        <v>Outstanding</v>
      </c>
      <c r="O5628" s="3" t="str">
        <f t="shared" si="436"/>
        <v>High Contribution &amp; Recent</v>
      </c>
      <c r="P5628" s="3" t="str">
        <f t="shared" si="437"/>
        <v>Other</v>
      </c>
      <c r="Q5628" s="3" t="str">
        <f t="shared" si="438"/>
        <v>Other</v>
      </c>
      <c r="R5628" s="3" t="str">
        <f t="shared" si="439"/>
        <v>Not LCLS</v>
      </c>
      <c r="S5628" s="3" t="str" cm="1">
        <f t="array" ref="S5628">_xlfn.IFS(G5628 &gt; 5000000, "Very High", G5628 &gt; 1000000, "High", G5628 &gt; 500000, "Medium", TRUE, "Low")</f>
        <v>Very High</v>
      </c>
      <c r="T5628" s="3" t="str" cm="1">
        <f t="array" ref="T5628">_xlfn.IFS(B5628 &gt;= 2005, "Post-2005", B5628 &gt;= 2000, "2000-2004", TRUE, "Pre-2000")</f>
        <v>Post-2005</v>
      </c>
    </row>
    <row r="5629" spans="1:20" x14ac:dyDescent="0.85">
      <c r="A5629" s="1">
        <v>41164</v>
      </c>
      <c r="B5629" t="s">
        <v>6126</v>
      </c>
      <c r="C5629" t="s">
        <v>7247</v>
      </c>
      <c r="D5629" t="s">
        <v>7248</v>
      </c>
      <c r="E5629" t="s">
        <v>49</v>
      </c>
      <c r="F5629" t="s">
        <v>50</v>
      </c>
      <c r="G5629" t="s">
        <v>51</v>
      </c>
      <c r="H5629">
        <v>2009</v>
      </c>
      <c r="I5629" s="2">
        <v>125000000</v>
      </c>
      <c r="J5629" s="2">
        <v>0</v>
      </c>
      <c r="K5629" s="2">
        <v>125000000</v>
      </c>
      <c r="L5629" t="s">
        <v>116</v>
      </c>
      <c r="M5629" s="3" t="b">
        <f>trust_funds5[[#This Row],[Contributions Outstanding (USD)]]=0</f>
        <v>1</v>
      </c>
      <c r="N5629" s="3" t="str">
        <f t="shared" si="435"/>
        <v>Outstanding</v>
      </c>
      <c r="O5629" s="3" t="str">
        <f t="shared" si="436"/>
        <v>High Contribution &amp; Recent</v>
      </c>
      <c r="P5629" s="3" t="str">
        <f t="shared" si="437"/>
        <v>Other</v>
      </c>
      <c r="Q5629" s="3" t="str">
        <f t="shared" si="438"/>
        <v>Other</v>
      </c>
      <c r="R5629" s="3" t="str">
        <f t="shared" si="439"/>
        <v>Not LCLS</v>
      </c>
      <c r="S5629" s="3" t="str" cm="1">
        <f t="array" ref="S5629">_xlfn.IFS(G5629 &gt; 5000000, "Very High", G5629 &gt; 1000000, "High", G5629 &gt; 500000, "Medium", TRUE, "Low")</f>
        <v>Very High</v>
      </c>
      <c r="T5629" s="3" t="str" cm="1">
        <f t="array" ref="T5629">_xlfn.IFS(B5629 &gt;= 2005, "Post-2005", B5629 &gt;= 2000, "2000-2004", TRUE, "Pre-2000")</f>
        <v>Post-2005</v>
      </c>
    </row>
    <row r="5630" spans="1:20" x14ac:dyDescent="0.85">
      <c r="A5630" s="1">
        <v>41164</v>
      </c>
      <c r="B5630" t="s">
        <v>6556</v>
      </c>
      <c r="C5630" t="s">
        <v>7249</v>
      </c>
      <c r="D5630" t="s">
        <v>7250</v>
      </c>
      <c r="E5630" t="s">
        <v>113</v>
      </c>
      <c r="F5630" t="s">
        <v>114</v>
      </c>
      <c r="G5630" t="s">
        <v>115</v>
      </c>
      <c r="H5630">
        <v>2009</v>
      </c>
      <c r="I5630" s="2">
        <v>40000000</v>
      </c>
      <c r="J5630" s="2">
        <v>0</v>
      </c>
      <c r="K5630" s="2">
        <v>40000000</v>
      </c>
      <c r="L5630" t="s">
        <v>18</v>
      </c>
      <c r="M5630" s="3" t="b">
        <f>trust_funds5[[#This Row],[Contributions Outstanding (USD)]]=0</f>
        <v>1</v>
      </c>
      <c r="N5630" s="3" t="str">
        <f t="shared" si="435"/>
        <v>Outstanding</v>
      </c>
      <c r="O5630" s="3" t="str">
        <f t="shared" si="436"/>
        <v>High Contribution &amp; Recent</v>
      </c>
      <c r="P5630" s="3" t="str">
        <f t="shared" si="437"/>
        <v>Other</v>
      </c>
      <c r="Q5630" s="3" t="str">
        <f t="shared" si="438"/>
        <v>Other</v>
      </c>
      <c r="R5630" s="3" t="str">
        <f t="shared" si="439"/>
        <v>Not LCLS</v>
      </c>
      <c r="S5630" s="3" t="str" cm="1">
        <f t="array" ref="S5630">_xlfn.IFS(G5630 &gt; 5000000, "Very High", G5630 &gt; 1000000, "High", G5630 &gt; 500000, "Medium", TRUE, "Low")</f>
        <v>Very High</v>
      </c>
      <c r="T5630" s="3" t="str" cm="1">
        <f t="array" ref="T5630">_xlfn.IFS(B5630 &gt;= 2005, "Post-2005", B5630 &gt;= 2000, "2000-2004", TRUE, "Pre-2000")</f>
        <v>Post-2005</v>
      </c>
    </row>
    <row r="5631" spans="1:20" x14ac:dyDescent="0.85">
      <c r="A5631" s="1">
        <v>41164</v>
      </c>
      <c r="B5631" t="s">
        <v>6810</v>
      </c>
      <c r="C5631" t="s">
        <v>6811</v>
      </c>
      <c r="D5631" t="s">
        <v>6812</v>
      </c>
      <c r="E5631" t="s">
        <v>1957</v>
      </c>
      <c r="F5631" t="s">
        <v>1958</v>
      </c>
      <c r="G5631" t="s">
        <v>1959</v>
      </c>
      <c r="H5631">
        <v>2009</v>
      </c>
      <c r="I5631" s="2">
        <v>1499964</v>
      </c>
      <c r="J5631" s="2">
        <v>36</v>
      </c>
      <c r="K5631" s="2">
        <v>1500000</v>
      </c>
      <c r="L5631" t="s">
        <v>116</v>
      </c>
      <c r="M5631" s="3" t="b">
        <f>trust_funds5[[#This Row],[Contributions Outstanding (USD)]]=0</f>
        <v>0</v>
      </c>
      <c r="N5631" s="3" t="str">
        <f t="shared" si="435"/>
        <v>Outstanding</v>
      </c>
      <c r="O5631" s="3" t="str">
        <f t="shared" si="436"/>
        <v>High Contribution &amp; Recent</v>
      </c>
      <c r="P5631" s="3" t="str">
        <f t="shared" si="437"/>
        <v>Other</v>
      </c>
      <c r="Q5631" s="3" t="str">
        <f t="shared" si="438"/>
        <v>Other</v>
      </c>
      <c r="R5631" s="3" t="str">
        <f t="shared" si="439"/>
        <v>Not LCLS</v>
      </c>
      <c r="S5631" s="3" t="str" cm="1">
        <f t="array" ref="S5631">_xlfn.IFS(G5631 &gt; 5000000, "Very High", G5631 &gt; 1000000, "High", G5631 &gt; 500000, "Medium", TRUE, "Low")</f>
        <v>Very High</v>
      </c>
      <c r="T5631" s="3" t="str" cm="1">
        <f t="array" ref="T5631">_xlfn.IFS(B5631 &gt;= 2005, "Post-2005", B5631 &gt;= 2000, "2000-2004", TRUE, "Pre-2000")</f>
        <v>Post-2005</v>
      </c>
    </row>
    <row r="5632" spans="1:20" x14ac:dyDescent="0.85">
      <c r="A5632" s="1">
        <v>41164</v>
      </c>
      <c r="B5632" t="s">
        <v>1457</v>
      </c>
      <c r="C5632" t="s">
        <v>7251</v>
      </c>
      <c r="D5632" t="s">
        <v>7252</v>
      </c>
      <c r="E5632" t="s">
        <v>21</v>
      </c>
      <c r="F5632" t="s">
        <v>22</v>
      </c>
      <c r="G5632" t="s">
        <v>23</v>
      </c>
      <c r="H5632">
        <v>2009</v>
      </c>
      <c r="I5632" s="2">
        <v>7811573.54</v>
      </c>
      <c r="J5632" s="2">
        <v>3807261.21</v>
      </c>
      <c r="K5632" s="2">
        <v>11618834.75</v>
      </c>
      <c r="L5632" t="s">
        <v>116</v>
      </c>
      <c r="M5632" s="3" t="b">
        <f>trust_funds5[[#This Row],[Contributions Outstanding (USD)]]=0</f>
        <v>0</v>
      </c>
      <c r="N5632" s="3" t="str">
        <f t="shared" si="435"/>
        <v>Outstanding</v>
      </c>
      <c r="O5632" s="3" t="str">
        <f t="shared" si="436"/>
        <v>High Contribution &amp; Recent</v>
      </c>
      <c r="P5632" s="3" t="str">
        <f t="shared" si="437"/>
        <v>Other</v>
      </c>
      <c r="Q5632" s="3" t="str">
        <f t="shared" si="438"/>
        <v>Other</v>
      </c>
      <c r="R5632" s="3" t="str">
        <f t="shared" si="439"/>
        <v>Not LCLS</v>
      </c>
      <c r="S5632" s="3" t="str" cm="1">
        <f t="array" ref="S5632">_xlfn.IFS(G5632 &gt; 5000000, "Very High", G5632 &gt; 1000000, "High", G5632 &gt; 500000, "Medium", TRUE, "Low")</f>
        <v>Very High</v>
      </c>
      <c r="T5632" s="3" t="str" cm="1">
        <f t="array" ref="T5632">_xlfn.IFS(B5632 &gt;= 2005, "Post-2005", B5632 &gt;= 2000, "2000-2004", TRUE, "Pre-2000")</f>
        <v>Post-2005</v>
      </c>
    </row>
    <row r="5633" spans="1:20" x14ac:dyDescent="0.85">
      <c r="A5633" s="1">
        <v>41164</v>
      </c>
      <c r="B5633" t="s">
        <v>90</v>
      </c>
      <c r="C5633" t="s">
        <v>6815</v>
      </c>
      <c r="D5633" t="s">
        <v>6816</v>
      </c>
      <c r="E5633" t="s">
        <v>119</v>
      </c>
      <c r="F5633" t="s">
        <v>120</v>
      </c>
      <c r="G5633" t="s">
        <v>121</v>
      </c>
      <c r="H5633">
        <v>2009</v>
      </c>
      <c r="I5633" s="2">
        <v>700000</v>
      </c>
      <c r="J5633" s="2">
        <v>0</v>
      </c>
      <c r="K5633" s="2">
        <v>700000</v>
      </c>
      <c r="L5633" t="s">
        <v>18</v>
      </c>
      <c r="M5633" s="3" t="b">
        <f>trust_funds5[[#This Row],[Contributions Outstanding (USD)]]=0</f>
        <v>1</v>
      </c>
      <c r="N5633" s="3" t="str">
        <f t="shared" si="435"/>
        <v>Outstanding</v>
      </c>
      <c r="O5633" s="3" t="str">
        <f t="shared" si="436"/>
        <v>High Contribution &amp; Recent</v>
      </c>
      <c r="P5633" s="3" t="str">
        <f t="shared" si="437"/>
        <v>Other</v>
      </c>
      <c r="Q5633" s="3" t="str">
        <f t="shared" si="438"/>
        <v>Other</v>
      </c>
      <c r="R5633" s="3" t="str">
        <f t="shared" si="439"/>
        <v>Not LCLS</v>
      </c>
      <c r="S5633" s="3" t="str" cm="1">
        <f t="array" ref="S5633">_xlfn.IFS(G5633 &gt; 5000000, "Very High", G5633 &gt; 1000000, "High", G5633 &gt; 500000, "Medium", TRUE, "Low")</f>
        <v>Very High</v>
      </c>
      <c r="T5633" s="3" t="str" cm="1">
        <f t="array" ref="T5633">_xlfn.IFS(B5633 &gt;= 2005, "Post-2005", B5633 &gt;= 2000, "2000-2004", TRUE, "Pre-2000")</f>
        <v>Post-2005</v>
      </c>
    </row>
    <row r="5634" spans="1:20" x14ac:dyDescent="0.85">
      <c r="A5634" s="1">
        <v>41164</v>
      </c>
      <c r="B5634" t="s">
        <v>5762</v>
      </c>
      <c r="C5634" t="s">
        <v>6365</v>
      </c>
      <c r="D5634" t="s">
        <v>6366</v>
      </c>
      <c r="E5634" t="s">
        <v>49</v>
      </c>
      <c r="F5634" t="s">
        <v>50</v>
      </c>
      <c r="G5634" t="s">
        <v>51</v>
      </c>
      <c r="H5634">
        <v>2009</v>
      </c>
      <c r="I5634" s="2">
        <v>100000</v>
      </c>
      <c r="J5634" s="2">
        <v>0</v>
      </c>
      <c r="K5634" s="2">
        <v>100000</v>
      </c>
      <c r="L5634" t="s">
        <v>18</v>
      </c>
      <c r="M5634" s="3" t="b">
        <f>trust_funds5[[#This Row],[Contributions Outstanding (USD)]]=0</f>
        <v>1</v>
      </c>
      <c r="N5634" s="3" t="str">
        <f t="shared" ref="N5634:N5697" si="440">IF(D5634 &gt; 0, "Outstanding", "No Outstanding")</f>
        <v>Outstanding</v>
      </c>
      <c r="O5634" s="3" t="str">
        <f t="shared" ref="O5634:O5697" si="441">IF(AND(C5634 &gt; 1000000, B5634 &gt; 2000), "High Contribution &amp; Recent", "Other")</f>
        <v>High Contribution &amp; Recent</v>
      </c>
      <c r="P5634" s="3" t="str">
        <f t="shared" ref="P5634:P5697" si="442">IF(AND(B5634 = 2000, E5634 = "Canada"), "Year 2000, Canada", "Other")</f>
        <v>Other</v>
      </c>
      <c r="Q5634" s="3" t="str">
        <f t="shared" ref="Q5634:Q5697" si="443">IF(OR(E5634 = "Canada", E5634 = "Sweden"), "Canada or Sweden", "Other")</f>
        <v>Other</v>
      </c>
      <c r="R5634" s="3" t="str">
        <f t="shared" ref="R5634:R5697" si="444">IF(NOT(F5634 = "LCLS"), "Not LCLS", "LCLS")</f>
        <v>Not LCLS</v>
      </c>
      <c r="S5634" s="3" t="str" cm="1">
        <f t="array" ref="S5634">_xlfn.IFS(G5634 &gt; 5000000, "Very High", G5634 &gt; 1000000, "High", G5634 &gt; 500000, "Medium", TRUE, "Low")</f>
        <v>Very High</v>
      </c>
      <c r="T5634" s="3" t="str" cm="1">
        <f t="array" ref="T5634">_xlfn.IFS(B5634 &gt;= 2005, "Post-2005", B5634 &gt;= 2000, "2000-2004", TRUE, "Pre-2000")</f>
        <v>Post-2005</v>
      </c>
    </row>
    <row r="5635" spans="1:20" x14ac:dyDescent="0.85">
      <c r="A5635" s="1">
        <v>41164</v>
      </c>
      <c r="B5635" t="s">
        <v>6819</v>
      </c>
      <c r="C5635" t="s">
        <v>6820</v>
      </c>
      <c r="D5635" t="s">
        <v>6821</v>
      </c>
      <c r="E5635" t="s">
        <v>1408</v>
      </c>
      <c r="F5635" t="s">
        <v>1409</v>
      </c>
      <c r="G5635" t="s">
        <v>1410</v>
      </c>
      <c r="H5635">
        <v>2009</v>
      </c>
      <c r="I5635" s="2">
        <v>2842600</v>
      </c>
      <c r="J5635" s="2">
        <v>0</v>
      </c>
      <c r="K5635" s="2">
        <v>2842600</v>
      </c>
      <c r="L5635" t="s">
        <v>116</v>
      </c>
      <c r="M5635" s="3" t="b">
        <f>trust_funds5[[#This Row],[Contributions Outstanding (USD)]]=0</f>
        <v>1</v>
      </c>
      <c r="N5635" s="3" t="str">
        <f t="shared" si="440"/>
        <v>Outstanding</v>
      </c>
      <c r="O5635" s="3" t="str">
        <f t="shared" si="441"/>
        <v>High Contribution &amp; Recent</v>
      </c>
      <c r="P5635" s="3" t="str">
        <f t="shared" si="442"/>
        <v>Other</v>
      </c>
      <c r="Q5635" s="3" t="str">
        <f t="shared" si="443"/>
        <v>Other</v>
      </c>
      <c r="R5635" s="3" t="str">
        <f t="shared" si="444"/>
        <v>Not LCLS</v>
      </c>
      <c r="S5635" s="3" t="str" cm="1">
        <f t="array" ref="S5635">_xlfn.IFS(G5635 &gt; 5000000, "Very High", G5635 &gt; 1000000, "High", G5635 &gt; 500000, "Medium", TRUE, "Low")</f>
        <v>Very High</v>
      </c>
      <c r="T5635" s="3" t="str" cm="1">
        <f t="array" ref="T5635">_xlfn.IFS(B5635 &gt;= 2005, "Post-2005", B5635 &gt;= 2000, "2000-2004", TRUE, "Pre-2000")</f>
        <v>Post-2005</v>
      </c>
    </row>
    <row r="5636" spans="1:20" x14ac:dyDescent="0.85">
      <c r="A5636" s="1">
        <v>41164</v>
      </c>
      <c r="B5636" t="s">
        <v>6819</v>
      </c>
      <c r="C5636" t="s">
        <v>6820</v>
      </c>
      <c r="D5636" t="s">
        <v>6821</v>
      </c>
      <c r="E5636" t="s">
        <v>21</v>
      </c>
      <c r="F5636" t="s">
        <v>22</v>
      </c>
      <c r="G5636" t="s">
        <v>23</v>
      </c>
      <c r="H5636">
        <v>2009</v>
      </c>
      <c r="I5636" s="2">
        <v>9463339.7699999996</v>
      </c>
      <c r="J5636" s="2">
        <v>0</v>
      </c>
      <c r="K5636" s="2">
        <v>9463339.7699999996</v>
      </c>
      <c r="L5636" t="s">
        <v>116</v>
      </c>
      <c r="M5636" s="3" t="b">
        <f>trust_funds5[[#This Row],[Contributions Outstanding (USD)]]=0</f>
        <v>1</v>
      </c>
      <c r="N5636" s="3" t="str">
        <f t="shared" si="440"/>
        <v>Outstanding</v>
      </c>
      <c r="O5636" s="3" t="str">
        <f t="shared" si="441"/>
        <v>High Contribution &amp; Recent</v>
      </c>
      <c r="P5636" s="3" t="str">
        <f t="shared" si="442"/>
        <v>Other</v>
      </c>
      <c r="Q5636" s="3" t="str">
        <f t="shared" si="443"/>
        <v>Other</v>
      </c>
      <c r="R5636" s="3" t="str">
        <f t="shared" si="444"/>
        <v>Not LCLS</v>
      </c>
      <c r="S5636" s="3" t="str" cm="1">
        <f t="array" ref="S5636">_xlfn.IFS(G5636 &gt; 5000000, "Very High", G5636 &gt; 1000000, "High", G5636 &gt; 500000, "Medium", TRUE, "Low")</f>
        <v>Very High</v>
      </c>
      <c r="T5636" s="3" t="str" cm="1">
        <f t="array" ref="T5636">_xlfn.IFS(B5636 &gt;= 2005, "Post-2005", B5636 &gt;= 2000, "2000-2004", TRUE, "Pre-2000")</f>
        <v>Post-2005</v>
      </c>
    </row>
    <row r="5637" spans="1:20" x14ac:dyDescent="0.85">
      <c r="A5637" s="1">
        <v>41164</v>
      </c>
      <c r="B5637" t="s">
        <v>90</v>
      </c>
      <c r="C5637" t="s">
        <v>6367</v>
      </c>
      <c r="D5637" t="s">
        <v>6368</v>
      </c>
      <c r="E5637" t="s">
        <v>1333</v>
      </c>
      <c r="F5637" t="s">
        <v>1334</v>
      </c>
      <c r="G5637" t="s">
        <v>1335</v>
      </c>
      <c r="H5637">
        <v>2009</v>
      </c>
      <c r="I5637" s="2">
        <v>1948757.52</v>
      </c>
      <c r="J5637" s="2">
        <v>0</v>
      </c>
      <c r="K5637" s="2">
        <v>1948757.52</v>
      </c>
      <c r="L5637" t="s">
        <v>116</v>
      </c>
      <c r="M5637" s="3" t="b">
        <f>trust_funds5[[#This Row],[Contributions Outstanding (USD)]]=0</f>
        <v>1</v>
      </c>
      <c r="N5637" s="3" t="str">
        <f t="shared" si="440"/>
        <v>Outstanding</v>
      </c>
      <c r="O5637" s="3" t="str">
        <f t="shared" si="441"/>
        <v>High Contribution &amp; Recent</v>
      </c>
      <c r="P5637" s="3" t="str">
        <f t="shared" si="442"/>
        <v>Other</v>
      </c>
      <c r="Q5637" s="3" t="str">
        <f t="shared" si="443"/>
        <v>Other</v>
      </c>
      <c r="R5637" s="3" t="str">
        <f t="shared" si="444"/>
        <v>Not LCLS</v>
      </c>
      <c r="S5637" s="3" t="str" cm="1">
        <f t="array" ref="S5637">_xlfn.IFS(G5637 &gt; 5000000, "Very High", G5637 &gt; 1000000, "High", G5637 &gt; 500000, "Medium", TRUE, "Low")</f>
        <v>Very High</v>
      </c>
      <c r="T5637" s="3" t="str" cm="1">
        <f t="array" ref="T5637">_xlfn.IFS(B5637 &gt;= 2005, "Post-2005", B5637 &gt;= 2000, "2000-2004", TRUE, "Pre-2000")</f>
        <v>Post-2005</v>
      </c>
    </row>
    <row r="5638" spans="1:20" x14ac:dyDescent="0.85">
      <c r="A5638" s="1">
        <v>41164</v>
      </c>
      <c r="B5638" t="s">
        <v>90</v>
      </c>
      <c r="C5638" t="s">
        <v>6369</v>
      </c>
      <c r="D5638" t="s">
        <v>6370</v>
      </c>
      <c r="E5638" t="s">
        <v>1333</v>
      </c>
      <c r="F5638" t="s">
        <v>1334</v>
      </c>
      <c r="G5638" t="s">
        <v>1335</v>
      </c>
      <c r="H5638">
        <v>2009</v>
      </c>
      <c r="I5638" s="2">
        <v>810629.34</v>
      </c>
      <c r="J5638" s="2">
        <v>0</v>
      </c>
      <c r="K5638" s="2">
        <v>810629.34</v>
      </c>
      <c r="L5638" t="s">
        <v>116</v>
      </c>
      <c r="M5638" s="3" t="b">
        <f>trust_funds5[[#This Row],[Contributions Outstanding (USD)]]=0</f>
        <v>1</v>
      </c>
      <c r="N5638" s="3" t="str">
        <f t="shared" si="440"/>
        <v>Outstanding</v>
      </c>
      <c r="O5638" s="3" t="str">
        <f t="shared" si="441"/>
        <v>High Contribution &amp; Recent</v>
      </c>
      <c r="P5638" s="3" t="str">
        <f t="shared" si="442"/>
        <v>Other</v>
      </c>
      <c r="Q5638" s="3" t="str">
        <f t="shared" si="443"/>
        <v>Other</v>
      </c>
      <c r="R5638" s="3" t="str">
        <f t="shared" si="444"/>
        <v>Not LCLS</v>
      </c>
      <c r="S5638" s="3" t="str" cm="1">
        <f t="array" ref="S5638">_xlfn.IFS(G5638 &gt; 5000000, "Very High", G5638 &gt; 1000000, "High", G5638 &gt; 500000, "Medium", TRUE, "Low")</f>
        <v>Very High</v>
      </c>
      <c r="T5638" s="3" t="str" cm="1">
        <f t="array" ref="T5638">_xlfn.IFS(B5638 &gt;= 2005, "Post-2005", B5638 &gt;= 2000, "2000-2004", TRUE, "Pre-2000")</f>
        <v>Post-2005</v>
      </c>
    </row>
    <row r="5639" spans="1:20" x14ac:dyDescent="0.85">
      <c r="A5639" s="1">
        <v>41164</v>
      </c>
      <c r="B5639" t="s">
        <v>7253</v>
      </c>
      <c r="C5639" t="s">
        <v>7254</v>
      </c>
      <c r="D5639" t="s">
        <v>7255</v>
      </c>
      <c r="E5639" t="s">
        <v>56</v>
      </c>
      <c r="F5639" t="s">
        <v>57</v>
      </c>
      <c r="G5639" t="s">
        <v>58</v>
      </c>
      <c r="H5639">
        <v>2009</v>
      </c>
      <c r="I5639" s="2">
        <v>16056942</v>
      </c>
      <c r="J5639" s="2">
        <v>2128752.84</v>
      </c>
      <c r="K5639" s="2">
        <v>18185694.84</v>
      </c>
      <c r="L5639" t="s">
        <v>116</v>
      </c>
      <c r="M5639" s="3" t="b">
        <f>trust_funds5[[#This Row],[Contributions Outstanding (USD)]]=0</f>
        <v>0</v>
      </c>
      <c r="N5639" s="3" t="str">
        <f t="shared" si="440"/>
        <v>Outstanding</v>
      </c>
      <c r="O5639" s="3" t="str">
        <f t="shared" si="441"/>
        <v>High Contribution &amp; Recent</v>
      </c>
      <c r="P5639" s="3" t="str">
        <f t="shared" si="442"/>
        <v>Other</v>
      </c>
      <c r="Q5639" s="3" t="str">
        <f t="shared" si="443"/>
        <v>Other</v>
      </c>
      <c r="R5639" s="3" t="str">
        <f t="shared" si="444"/>
        <v>Not LCLS</v>
      </c>
      <c r="S5639" s="3" t="str" cm="1">
        <f t="array" ref="S5639">_xlfn.IFS(G5639 &gt; 5000000, "Very High", G5639 &gt; 1000000, "High", G5639 &gt; 500000, "Medium", TRUE, "Low")</f>
        <v>Very High</v>
      </c>
      <c r="T5639" s="3" t="str" cm="1">
        <f t="array" ref="T5639">_xlfn.IFS(B5639 &gt;= 2005, "Post-2005", B5639 &gt;= 2000, "2000-2004", TRUE, "Pre-2000")</f>
        <v>Post-2005</v>
      </c>
    </row>
    <row r="5640" spans="1:20" x14ac:dyDescent="0.85">
      <c r="A5640" s="1">
        <v>41164</v>
      </c>
      <c r="B5640" t="s">
        <v>90</v>
      </c>
      <c r="C5640" t="s">
        <v>6830</v>
      </c>
      <c r="D5640" t="s">
        <v>6831</v>
      </c>
      <c r="E5640" t="s">
        <v>56</v>
      </c>
      <c r="F5640" t="s">
        <v>57</v>
      </c>
      <c r="G5640" t="s">
        <v>58</v>
      </c>
      <c r="H5640">
        <v>2009</v>
      </c>
      <c r="I5640" s="2">
        <v>51755.45</v>
      </c>
      <c r="J5640" s="2">
        <v>0</v>
      </c>
      <c r="K5640" s="2">
        <v>51755.45</v>
      </c>
      <c r="L5640" t="s">
        <v>18</v>
      </c>
      <c r="M5640" s="3" t="b">
        <f>trust_funds5[[#This Row],[Contributions Outstanding (USD)]]=0</f>
        <v>1</v>
      </c>
      <c r="N5640" s="3" t="str">
        <f t="shared" si="440"/>
        <v>Outstanding</v>
      </c>
      <c r="O5640" s="3" t="str">
        <f t="shared" si="441"/>
        <v>High Contribution &amp; Recent</v>
      </c>
      <c r="P5640" s="3" t="str">
        <f t="shared" si="442"/>
        <v>Other</v>
      </c>
      <c r="Q5640" s="3" t="str">
        <f t="shared" si="443"/>
        <v>Other</v>
      </c>
      <c r="R5640" s="3" t="str">
        <f t="shared" si="444"/>
        <v>Not LCLS</v>
      </c>
      <c r="S5640" s="3" t="str" cm="1">
        <f t="array" ref="S5640">_xlfn.IFS(G5640 &gt; 5000000, "Very High", G5640 &gt; 1000000, "High", G5640 &gt; 500000, "Medium", TRUE, "Low")</f>
        <v>Very High</v>
      </c>
      <c r="T5640" s="3" t="str" cm="1">
        <f t="array" ref="T5640">_xlfn.IFS(B5640 &gt;= 2005, "Post-2005", B5640 &gt;= 2000, "2000-2004", TRUE, "Pre-2000")</f>
        <v>Post-2005</v>
      </c>
    </row>
    <row r="5641" spans="1:20" x14ac:dyDescent="0.85">
      <c r="A5641" s="1">
        <v>41164</v>
      </c>
      <c r="B5641" t="s">
        <v>90</v>
      </c>
      <c r="C5641" t="s">
        <v>6830</v>
      </c>
      <c r="D5641" t="s">
        <v>6831</v>
      </c>
      <c r="E5641" t="s">
        <v>15</v>
      </c>
      <c r="F5641" t="s">
        <v>16</v>
      </c>
      <c r="G5641" t="s">
        <v>17</v>
      </c>
      <c r="H5641">
        <v>2009</v>
      </c>
      <c r="I5641" s="2">
        <v>27207.24</v>
      </c>
      <c r="J5641" s="2">
        <v>0</v>
      </c>
      <c r="K5641" s="2">
        <v>27207.24</v>
      </c>
      <c r="L5641" t="s">
        <v>18</v>
      </c>
      <c r="M5641" s="3" t="b">
        <f>trust_funds5[[#This Row],[Contributions Outstanding (USD)]]=0</f>
        <v>1</v>
      </c>
      <c r="N5641" s="3" t="str">
        <f t="shared" si="440"/>
        <v>Outstanding</v>
      </c>
      <c r="O5641" s="3" t="str">
        <f t="shared" si="441"/>
        <v>High Contribution &amp; Recent</v>
      </c>
      <c r="P5641" s="3" t="str">
        <f t="shared" si="442"/>
        <v>Other</v>
      </c>
      <c r="Q5641" s="3" t="str">
        <f t="shared" si="443"/>
        <v>Other</v>
      </c>
      <c r="R5641" s="3" t="str">
        <f t="shared" si="444"/>
        <v>Not LCLS</v>
      </c>
      <c r="S5641" s="3" t="str" cm="1">
        <f t="array" ref="S5641">_xlfn.IFS(G5641 &gt; 5000000, "Very High", G5641 &gt; 1000000, "High", G5641 &gt; 500000, "Medium", TRUE, "Low")</f>
        <v>Very High</v>
      </c>
      <c r="T5641" s="3" t="str" cm="1">
        <f t="array" ref="T5641">_xlfn.IFS(B5641 &gt;= 2005, "Post-2005", B5641 &gt;= 2000, "2000-2004", TRUE, "Pre-2000")</f>
        <v>Post-2005</v>
      </c>
    </row>
    <row r="5642" spans="1:20" x14ac:dyDescent="0.85">
      <c r="A5642" s="1">
        <v>41164</v>
      </c>
      <c r="B5642" t="s">
        <v>90</v>
      </c>
      <c r="C5642" t="s">
        <v>6830</v>
      </c>
      <c r="D5642" t="s">
        <v>6831</v>
      </c>
      <c r="E5642" t="s">
        <v>200</v>
      </c>
      <c r="F5642" t="s">
        <v>201</v>
      </c>
      <c r="G5642" t="s">
        <v>213</v>
      </c>
      <c r="H5642">
        <v>2009</v>
      </c>
      <c r="I5642" s="2">
        <v>32883.07</v>
      </c>
      <c r="J5642" s="2">
        <v>0</v>
      </c>
      <c r="K5642" s="2">
        <v>32883.07</v>
      </c>
      <c r="L5642" t="s">
        <v>18</v>
      </c>
      <c r="M5642" s="3" t="b">
        <f>trust_funds5[[#This Row],[Contributions Outstanding (USD)]]=0</f>
        <v>1</v>
      </c>
      <c r="N5642" s="3" t="str">
        <f t="shared" si="440"/>
        <v>Outstanding</v>
      </c>
      <c r="O5642" s="3" t="str">
        <f t="shared" si="441"/>
        <v>High Contribution &amp; Recent</v>
      </c>
      <c r="P5642" s="3" t="str">
        <f t="shared" si="442"/>
        <v>Other</v>
      </c>
      <c r="Q5642" s="3" t="str">
        <f t="shared" si="443"/>
        <v>Other</v>
      </c>
      <c r="R5642" s="3" t="str">
        <f t="shared" si="444"/>
        <v>Not LCLS</v>
      </c>
      <c r="S5642" s="3" t="str" cm="1">
        <f t="array" ref="S5642">_xlfn.IFS(G5642 &gt; 5000000, "Very High", G5642 &gt; 1000000, "High", G5642 &gt; 500000, "Medium", TRUE, "Low")</f>
        <v>Very High</v>
      </c>
      <c r="T5642" s="3" t="str" cm="1">
        <f t="array" ref="T5642">_xlfn.IFS(B5642 &gt;= 2005, "Post-2005", B5642 &gt;= 2000, "2000-2004", TRUE, "Pre-2000")</f>
        <v>Post-2005</v>
      </c>
    </row>
    <row r="5643" spans="1:20" x14ac:dyDescent="0.85">
      <c r="A5643" s="1">
        <v>41164</v>
      </c>
      <c r="B5643" t="s">
        <v>90</v>
      </c>
      <c r="C5643" t="s">
        <v>6830</v>
      </c>
      <c r="D5643" t="s">
        <v>6831</v>
      </c>
      <c r="E5643" t="s">
        <v>288</v>
      </c>
      <c r="F5643" t="s">
        <v>289</v>
      </c>
      <c r="G5643" t="s">
        <v>290</v>
      </c>
      <c r="H5643">
        <v>2009</v>
      </c>
      <c r="I5643" s="2">
        <v>3555.66</v>
      </c>
      <c r="J5643" s="2">
        <v>0</v>
      </c>
      <c r="K5643" s="2">
        <v>3555.66</v>
      </c>
      <c r="L5643" t="s">
        <v>18</v>
      </c>
      <c r="M5643" s="3" t="b">
        <f>trust_funds5[[#This Row],[Contributions Outstanding (USD)]]=0</f>
        <v>1</v>
      </c>
      <c r="N5643" s="3" t="str">
        <f t="shared" si="440"/>
        <v>Outstanding</v>
      </c>
      <c r="O5643" s="3" t="str">
        <f t="shared" si="441"/>
        <v>High Contribution &amp; Recent</v>
      </c>
      <c r="P5643" s="3" t="str">
        <f t="shared" si="442"/>
        <v>Other</v>
      </c>
      <c r="Q5643" s="3" t="str">
        <f t="shared" si="443"/>
        <v>Other</v>
      </c>
      <c r="R5643" s="3" t="str">
        <f t="shared" si="444"/>
        <v>Not LCLS</v>
      </c>
      <c r="S5643" s="3" t="str" cm="1">
        <f t="array" ref="S5643">_xlfn.IFS(G5643 &gt; 5000000, "Very High", G5643 &gt; 1000000, "High", G5643 &gt; 500000, "Medium", TRUE, "Low")</f>
        <v>Very High</v>
      </c>
      <c r="T5643" s="3" t="str" cm="1">
        <f t="array" ref="T5643">_xlfn.IFS(B5643 &gt;= 2005, "Post-2005", B5643 &gt;= 2000, "2000-2004", TRUE, "Pre-2000")</f>
        <v>Post-2005</v>
      </c>
    </row>
    <row r="5644" spans="1:20" x14ac:dyDescent="0.85">
      <c r="A5644" s="1">
        <v>41164</v>
      </c>
      <c r="B5644" t="s">
        <v>90</v>
      </c>
      <c r="C5644" t="s">
        <v>6830</v>
      </c>
      <c r="D5644" t="s">
        <v>6831</v>
      </c>
      <c r="E5644" t="s">
        <v>1408</v>
      </c>
      <c r="F5644" t="s">
        <v>1409</v>
      </c>
      <c r="G5644" t="s">
        <v>1410</v>
      </c>
      <c r="H5644">
        <v>2009</v>
      </c>
      <c r="I5644" s="2">
        <v>10722.51</v>
      </c>
      <c r="J5644" s="2">
        <v>0</v>
      </c>
      <c r="K5644" s="2">
        <v>10722.51</v>
      </c>
      <c r="L5644" t="s">
        <v>18</v>
      </c>
      <c r="M5644" s="3" t="b">
        <f>trust_funds5[[#This Row],[Contributions Outstanding (USD)]]=0</f>
        <v>1</v>
      </c>
      <c r="N5644" s="3" t="str">
        <f t="shared" si="440"/>
        <v>Outstanding</v>
      </c>
      <c r="O5644" s="3" t="str">
        <f t="shared" si="441"/>
        <v>High Contribution &amp; Recent</v>
      </c>
      <c r="P5644" s="3" t="str">
        <f t="shared" si="442"/>
        <v>Other</v>
      </c>
      <c r="Q5644" s="3" t="str">
        <f t="shared" si="443"/>
        <v>Other</v>
      </c>
      <c r="R5644" s="3" t="str">
        <f t="shared" si="444"/>
        <v>Not LCLS</v>
      </c>
      <c r="S5644" s="3" t="str" cm="1">
        <f t="array" ref="S5644">_xlfn.IFS(G5644 &gt; 5000000, "Very High", G5644 &gt; 1000000, "High", G5644 &gt; 500000, "Medium", TRUE, "Low")</f>
        <v>Very High</v>
      </c>
      <c r="T5644" s="3" t="str" cm="1">
        <f t="array" ref="T5644">_xlfn.IFS(B5644 &gt;= 2005, "Post-2005", B5644 &gt;= 2000, "2000-2004", TRUE, "Pre-2000")</f>
        <v>Post-2005</v>
      </c>
    </row>
    <row r="5645" spans="1:20" x14ac:dyDescent="0.85">
      <c r="A5645" s="1">
        <v>41164</v>
      </c>
      <c r="B5645" t="s">
        <v>90</v>
      </c>
      <c r="C5645" t="s">
        <v>6830</v>
      </c>
      <c r="D5645" t="s">
        <v>6831</v>
      </c>
      <c r="E5645" t="s">
        <v>223</v>
      </c>
      <c r="F5645" t="s">
        <v>224</v>
      </c>
      <c r="G5645" t="s">
        <v>225</v>
      </c>
      <c r="H5645">
        <v>2009</v>
      </c>
      <c r="I5645" s="2">
        <v>8867.2099999999991</v>
      </c>
      <c r="J5645" s="2">
        <v>0</v>
      </c>
      <c r="K5645" s="2">
        <v>8867.2099999999991</v>
      </c>
      <c r="L5645" t="s">
        <v>18</v>
      </c>
      <c r="M5645" s="3" t="b">
        <f>trust_funds5[[#This Row],[Contributions Outstanding (USD)]]=0</f>
        <v>1</v>
      </c>
      <c r="N5645" s="3" t="str">
        <f t="shared" si="440"/>
        <v>Outstanding</v>
      </c>
      <c r="O5645" s="3" t="str">
        <f t="shared" si="441"/>
        <v>High Contribution &amp; Recent</v>
      </c>
      <c r="P5645" s="3" t="str">
        <f t="shared" si="442"/>
        <v>Other</v>
      </c>
      <c r="Q5645" s="3" t="str">
        <f t="shared" si="443"/>
        <v>Other</v>
      </c>
      <c r="R5645" s="3" t="str">
        <f t="shared" si="444"/>
        <v>Not LCLS</v>
      </c>
      <c r="S5645" s="3" t="str" cm="1">
        <f t="array" ref="S5645">_xlfn.IFS(G5645 &gt; 5000000, "Very High", G5645 &gt; 1000000, "High", G5645 &gt; 500000, "Medium", TRUE, "Low")</f>
        <v>Very High</v>
      </c>
      <c r="T5645" s="3" t="str" cm="1">
        <f t="array" ref="T5645">_xlfn.IFS(B5645 &gt;= 2005, "Post-2005", B5645 &gt;= 2000, "2000-2004", TRUE, "Pre-2000")</f>
        <v>Post-2005</v>
      </c>
    </row>
    <row r="5646" spans="1:20" x14ac:dyDescent="0.85">
      <c r="A5646" s="1">
        <v>41164</v>
      </c>
      <c r="B5646" t="s">
        <v>90</v>
      </c>
      <c r="C5646" t="s">
        <v>6830</v>
      </c>
      <c r="D5646" t="s">
        <v>6831</v>
      </c>
      <c r="E5646" t="s">
        <v>119</v>
      </c>
      <c r="F5646" t="s">
        <v>120</v>
      </c>
      <c r="G5646" t="s">
        <v>121</v>
      </c>
      <c r="H5646">
        <v>2009</v>
      </c>
      <c r="I5646" s="2">
        <v>26783.19</v>
      </c>
      <c r="J5646" s="2">
        <v>0</v>
      </c>
      <c r="K5646" s="2">
        <v>26783.19</v>
      </c>
      <c r="L5646" t="s">
        <v>18</v>
      </c>
      <c r="M5646" s="3" t="b">
        <f>trust_funds5[[#This Row],[Contributions Outstanding (USD)]]=0</f>
        <v>1</v>
      </c>
      <c r="N5646" s="3" t="str">
        <f t="shared" si="440"/>
        <v>Outstanding</v>
      </c>
      <c r="O5646" s="3" t="str">
        <f t="shared" si="441"/>
        <v>High Contribution &amp; Recent</v>
      </c>
      <c r="P5646" s="3" t="str">
        <f t="shared" si="442"/>
        <v>Other</v>
      </c>
      <c r="Q5646" s="3" t="str">
        <f t="shared" si="443"/>
        <v>Other</v>
      </c>
      <c r="R5646" s="3" t="str">
        <f t="shared" si="444"/>
        <v>Not LCLS</v>
      </c>
      <c r="S5646" s="3" t="str" cm="1">
        <f t="array" ref="S5646">_xlfn.IFS(G5646 &gt; 5000000, "Very High", G5646 &gt; 1000000, "High", G5646 &gt; 500000, "Medium", TRUE, "Low")</f>
        <v>Very High</v>
      </c>
      <c r="T5646" s="3" t="str" cm="1">
        <f t="array" ref="T5646">_xlfn.IFS(B5646 &gt;= 2005, "Post-2005", B5646 &gt;= 2000, "2000-2004", TRUE, "Pre-2000")</f>
        <v>Post-2005</v>
      </c>
    </row>
    <row r="5647" spans="1:20" x14ac:dyDescent="0.85">
      <c r="A5647" s="1">
        <v>41164</v>
      </c>
      <c r="B5647" t="s">
        <v>90</v>
      </c>
      <c r="C5647" t="s">
        <v>6830</v>
      </c>
      <c r="D5647" t="s">
        <v>6831</v>
      </c>
      <c r="E5647" t="s">
        <v>42</v>
      </c>
      <c r="F5647" t="s">
        <v>43</v>
      </c>
      <c r="G5647" t="s">
        <v>76</v>
      </c>
      <c r="H5647">
        <v>2009</v>
      </c>
      <c r="I5647" s="2">
        <v>20521.080000000002</v>
      </c>
      <c r="J5647" s="2">
        <v>0</v>
      </c>
      <c r="K5647" s="2">
        <v>20521.080000000002</v>
      </c>
      <c r="L5647" t="s">
        <v>18</v>
      </c>
      <c r="M5647" s="3" t="b">
        <f>trust_funds5[[#This Row],[Contributions Outstanding (USD)]]=0</f>
        <v>1</v>
      </c>
      <c r="N5647" s="3" t="str">
        <f t="shared" si="440"/>
        <v>Outstanding</v>
      </c>
      <c r="O5647" s="3" t="str">
        <f t="shared" si="441"/>
        <v>High Contribution &amp; Recent</v>
      </c>
      <c r="P5647" s="3" t="str">
        <f t="shared" si="442"/>
        <v>Other</v>
      </c>
      <c r="Q5647" s="3" t="str">
        <f t="shared" si="443"/>
        <v>Other</v>
      </c>
      <c r="R5647" s="3" t="str">
        <f t="shared" si="444"/>
        <v>Not LCLS</v>
      </c>
      <c r="S5647" s="3" t="str" cm="1">
        <f t="array" ref="S5647">_xlfn.IFS(G5647 &gt; 5000000, "Very High", G5647 &gt; 1000000, "High", G5647 &gt; 500000, "Medium", TRUE, "Low")</f>
        <v>Very High</v>
      </c>
      <c r="T5647" s="3" t="str" cm="1">
        <f t="array" ref="T5647">_xlfn.IFS(B5647 &gt;= 2005, "Post-2005", B5647 &gt;= 2000, "2000-2004", TRUE, "Pre-2000")</f>
        <v>Post-2005</v>
      </c>
    </row>
    <row r="5648" spans="1:20" x14ac:dyDescent="0.85">
      <c r="A5648" s="1">
        <v>41164</v>
      </c>
      <c r="B5648" t="s">
        <v>90</v>
      </c>
      <c r="C5648" t="s">
        <v>6830</v>
      </c>
      <c r="D5648" t="s">
        <v>6831</v>
      </c>
      <c r="E5648" t="s">
        <v>1280</v>
      </c>
      <c r="F5648" t="s">
        <v>1281</v>
      </c>
      <c r="G5648" t="s">
        <v>1282</v>
      </c>
      <c r="H5648">
        <v>2009</v>
      </c>
      <c r="I5648" s="2">
        <v>5356.77</v>
      </c>
      <c r="J5648" s="2">
        <v>0</v>
      </c>
      <c r="K5648" s="2">
        <v>5356.77</v>
      </c>
      <c r="L5648" t="s">
        <v>18</v>
      </c>
      <c r="M5648" s="3" t="b">
        <f>trust_funds5[[#This Row],[Contributions Outstanding (USD)]]=0</f>
        <v>1</v>
      </c>
      <c r="N5648" s="3" t="str">
        <f t="shared" si="440"/>
        <v>Outstanding</v>
      </c>
      <c r="O5648" s="3" t="str">
        <f t="shared" si="441"/>
        <v>High Contribution &amp; Recent</v>
      </c>
      <c r="P5648" s="3" t="str">
        <f t="shared" si="442"/>
        <v>Other</v>
      </c>
      <c r="Q5648" s="3" t="str">
        <f t="shared" si="443"/>
        <v>Other</v>
      </c>
      <c r="R5648" s="3" t="str">
        <f t="shared" si="444"/>
        <v>Not LCLS</v>
      </c>
      <c r="S5648" s="3" t="str" cm="1">
        <f t="array" ref="S5648">_xlfn.IFS(G5648 &gt; 5000000, "Very High", G5648 &gt; 1000000, "High", G5648 &gt; 500000, "Medium", TRUE, "Low")</f>
        <v>Very High</v>
      </c>
      <c r="T5648" s="3" t="str" cm="1">
        <f t="array" ref="T5648">_xlfn.IFS(B5648 &gt;= 2005, "Post-2005", B5648 &gt;= 2000, "2000-2004", TRUE, "Pre-2000")</f>
        <v>Post-2005</v>
      </c>
    </row>
    <row r="5649" spans="1:20" x14ac:dyDescent="0.85">
      <c r="A5649" s="1">
        <v>41164</v>
      </c>
      <c r="B5649" t="s">
        <v>90</v>
      </c>
      <c r="C5649" t="s">
        <v>6830</v>
      </c>
      <c r="D5649" t="s">
        <v>6831</v>
      </c>
      <c r="E5649" t="s">
        <v>21</v>
      </c>
      <c r="F5649" t="s">
        <v>22</v>
      </c>
      <c r="G5649" t="s">
        <v>23</v>
      </c>
      <c r="H5649">
        <v>2009</v>
      </c>
      <c r="I5649" s="2">
        <v>23910.01</v>
      </c>
      <c r="J5649" s="2">
        <v>0</v>
      </c>
      <c r="K5649" s="2">
        <v>23910.01</v>
      </c>
      <c r="L5649" t="s">
        <v>18</v>
      </c>
      <c r="M5649" s="3" t="b">
        <f>trust_funds5[[#This Row],[Contributions Outstanding (USD)]]=0</f>
        <v>1</v>
      </c>
      <c r="N5649" s="3" t="str">
        <f t="shared" si="440"/>
        <v>Outstanding</v>
      </c>
      <c r="O5649" s="3" t="str">
        <f t="shared" si="441"/>
        <v>High Contribution &amp; Recent</v>
      </c>
      <c r="P5649" s="3" t="str">
        <f t="shared" si="442"/>
        <v>Other</v>
      </c>
      <c r="Q5649" s="3" t="str">
        <f t="shared" si="443"/>
        <v>Other</v>
      </c>
      <c r="R5649" s="3" t="str">
        <f t="shared" si="444"/>
        <v>Not LCLS</v>
      </c>
      <c r="S5649" s="3" t="str" cm="1">
        <f t="array" ref="S5649">_xlfn.IFS(G5649 &gt; 5000000, "Very High", G5649 &gt; 1000000, "High", G5649 &gt; 500000, "Medium", TRUE, "Low")</f>
        <v>Very High</v>
      </c>
      <c r="T5649" s="3" t="str" cm="1">
        <f t="array" ref="T5649">_xlfn.IFS(B5649 &gt;= 2005, "Post-2005", B5649 &gt;= 2000, "2000-2004", TRUE, "Pre-2000")</f>
        <v>Post-2005</v>
      </c>
    </row>
    <row r="5650" spans="1:20" x14ac:dyDescent="0.85">
      <c r="A5650" s="1">
        <v>41164</v>
      </c>
      <c r="B5650" t="s">
        <v>90</v>
      </c>
      <c r="C5650" t="s">
        <v>6830</v>
      </c>
      <c r="D5650" t="s">
        <v>6831</v>
      </c>
      <c r="E5650" t="s">
        <v>93</v>
      </c>
      <c r="F5650" t="s">
        <v>94</v>
      </c>
      <c r="H5650">
        <v>2009</v>
      </c>
      <c r="I5650" s="2">
        <v>13574.35</v>
      </c>
      <c r="J5650" s="2">
        <v>0</v>
      </c>
      <c r="K5650" s="2">
        <v>13574.35</v>
      </c>
      <c r="L5650" t="s">
        <v>18</v>
      </c>
      <c r="M5650" s="3" t="b">
        <f>trust_funds5[[#This Row],[Contributions Outstanding (USD)]]=0</f>
        <v>1</v>
      </c>
      <c r="N5650" s="3" t="str">
        <f t="shared" si="440"/>
        <v>Outstanding</v>
      </c>
      <c r="O5650" s="3" t="str">
        <f t="shared" si="441"/>
        <v>High Contribution &amp; Recent</v>
      </c>
      <c r="P5650" s="3" t="str">
        <f t="shared" si="442"/>
        <v>Other</v>
      </c>
      <c r="Q5650" s="3" t="str">
        <f t="shared" si="443"/>
        <v>Other</v>
      </c>
      <c r="R5650" s="3" t="str">
        <f t="shared" si="444"/>
        <v>Not LCLS</v>
      </c>
      <c r="S5650" s="3" t="str" cm="1">
        <f t="array" ref="S5650">_xlfn.IFS(G5650 &gt; 5000000, "Very High", G5650 &gt; 1000000, "High", G5650 &gt; 500000, "Medium", TRUE, "Low")</f>
        <v>Low</v>
      </c>
      <c r="T5650" s="3" t="str" cm="1">
        <f t="array" ref="T5650">_xlfn.IFS(B5650 &gt;= 2005, "Post-2005", B5650 &gt;= 2000, "2000-2004", TRUE, "Pre-2000")</f>
        <v>Post-2005</v>
      </c>
    </row>
    <row r="5651" spans="1:20" x14ac:dyDescent="0.85">
      <c r="A5651" s="1">
        <v>41164</v>
      </c>
      <c r="B5651" t="s">
        <v>90</v>
      </c>
      <c r="C5651" t="s">
        <v>6832</v>
      </c>
      <c r="D5651" t="s">
        <v>6833</v>
      </c>
      <c r="E5651" t="s">
        <v>1408</v>
      </c>
      <c r="F5651" t="s">
        <v>1409</v>
      </c>
      <c r="G5651" t="s">
        <v>1410</v>
      </c>
      <c r="H5651">
        <v>2009</v>
      </c>
      <c r="I5651" s="2">
        <v>6405750</v>
      </c>
      <c r="J5651" s="2">
        <v>0</v>
      </c>
      <c r="K5651" s="2">
        <v>6405750</v>
      </c>
      <c r="L5651" t="s">
        <v>116</v>
      </c>
      <c r="M5651" s="3" t="b">
        <f>trust_funds5[[#This Row],[Contributions Outstanding (USD)]]=0</f>
        <v>1</v>
      </c>
      <c r="N5651" s="3" t="str">
        <f t="shared" si="440"/>
        <v>Outstanding</v>
      </c>
      <c r="O5651" s="3" t="str">
        <f t="shared" si="441"/>
        <v>High Contribution &amp; Recent</v>
      </c>
      <c r="P5651" s="3" t="str">
        <f t="shared" si="442"/>
        <v>Other</v>
      </c>
      <c r="Q5651" s="3" t="str">
        <f t="shared" si="443"/>
        <v>Other</v>
      </c>
      <c r="R5651" s="3" t="str">
        <f t="shared" si="444"/>
        <v>Not LCLS</v>
      </c>
      <c r="S5651" s="3" t="str" cm="1">
        <f t="array" ref="S5651">_xlfn.IFS(G5651 &gt; 5000000, "Very High", G5651 &gt; 1000000, "High", G5651 &gt; 500000, "Medium", TRUE, "Low")</f>
        <v>Very High</v>
      </c>
      <c r="T5651" s="3" t="str" cm="1">
        <f t="array" ref="T5651">_xlfn.IFS(B5651 &gt;= 2005, "Post-2005", B5651 &gt;= 2000, "2000-2004", TRUE, "Pre-2000")</f>
        <v>Post-2005</v>
      </c>
    </row>
    <row r="5652" spans="1:20" x14ac:dyDescent="0.85">
      <c r="A5652" s="1">
        <v>41164</v>
      </c>
      <c r="B5652" t="s">
        <v>90</v>
      </c>
      <c r="C5652" t="s">
        <v>6832</v>
      </c>
      <c r="D5652" t="s">
        <v>6833</v>
      </c>
      <c r="E5652" t="s">
        <v>119</v>
      </c>
      <c r="F5652" t="s">
        <v>120</v>
      </c>
      <c r="G5652" t="s">
        <v>121</v>
      </c>
      <c r="H5652">
        <v>2009</v>
      </c>
      <c r="I5652" s="2">
        <v>500000</v>
      </c>
      <c r="J5652" s="2">
        <v>0</v>
      </c>
      <c r="K5652" s="2">
        <v>500000</v>
      </c>
      <c r="L5652" t="s">
        <v>116</v>
      </c>
      <c r="M5652" s="3" t="b">
        <f>trust_funds5[[#This Row],[Contributions Outstanding (USD)]]=0</f>
        <v>1</v>
      </c>
      <c r="N5652" s="3" t="str">
        <f t="shared" si="440"/>
        <v>Outstanding</v>
      </c>
      <c r="O5652" s="3" t="str">
        <f t="shared" si="441"/>
        <v>High Contribution &amp; Recent</v>
      </c>
      <c r="P5652" s="3" t="str">
        <f t="shared" si="442"/>
        <v>Other</v>
      </c>
      <c r="Q5652" s="3" t="str">
        <f t="shared" si="443"/>
        <v>Other</v>
      </c>
      <c r="R5652" s="3" t="str">
        <f t="shared" si="444"/>
        <v>Not LCLS</v>
      </c>
      <c r="S5652" s="3" t="str" cm="1">
        <f t="array" ref="S5652">_xlfn.IFS(G5652 &gt; 5000000, "Very High", G5652 &gt; 1000000, "High", G5652 &gt; 500000, "Medium", TRUE, "Low")</f>
        <v>Very High</v>
      </c>
      <c r="T5652" s="3" t="str" cm="1">
        <f t="array" ref="T5652">_xlfn.IFS(B5652 &gt;= 2005, "Post-2005", B5652 &gt;= 2000, "2000-2004", TRUE, "Pre-2000")</f>
        <v>Post-2005</v>
      </c>
    </row>
    <row r="5653" spans="1:20" x14ac:dyDescent="0.85">
      <c r="A5653" s="1">
        <v>41164</v>
      </c>
      <c r="B5653" t="s">
        <v>90</v>
      </c>
      <c r="C5653" t="s">
        <v>6832</v>
      </c>
      <c r="D5653" t="s">
        <v>6833</v>
      </c>
      <c r="E5653" t="s">
        <v>1280</v>
      </c>
      <c r="F5653" t="s">
        <v>1281</v>
      </c>
      <c r="G5653" t="s">
        <v>1282</v>
      </c>
      <c r="H5653">
        <v>2009</v>
      </c>
      <c r="I5653" s="2">
        <v>2000000</v>
      </c>
      <c r="J5653" s="2">
        <v>0</v>
      </c>
      <c r="K5653" s="2">
        <v>2000000</v>
      </c>
      <c r="L5653" t="s">
        <v>116</v>
      </c>
      <c r="M5653" s="3" t="b">
        <f>trust_funds5[[#This Row],[Contributions Outstanding (USD)]]=0</f>
        <v>1</v>
      </c>
      <c r="N5653" s="3" t="str">
        <f t="shared" si="440"/>
        <v>Outstanding</v>
      </c>
      <c r="O5653" s="3" t="str">
        <f t="shared" si="441"/>
        <v>High Contribution &amp; Recent</v>
      </c>
      <c r="P5653" s="3" t="str">
        <f t="shared" si="442"/>
        <v>Other</v>
      </c>
      <c r="Q5653" s="3" t="str">
        <f t="shared" si="443"/>
        <v>Other</v>
      </c>
      <c r="R5653" s="3" t="str">
        <f t="shared" si="444"/>
        <v>Not LCLS</v>
      </c>
      <c r="S5653" s="3" t="str" cm="1">
        <f t="array" ref="S5653">_xlfn.IFS(G5653 &gt; 5000000, "Very High", G5653 &gt; 1000000, "High", G5653 &gt; 500000, "Medium", TRUE, "Low")</f>
        <v>Very High</v>
      </c>
      <c r="T5653" s="3" t="str" cm="1">
        <f t="array" ref="T5653">_xlfn.IFS(B5653 &gt;= 2005, "Post-2005", B5653 &gt;= 2000, "2000-2004", TRUE, "Pre-2000")</f>
        <v>Post-2005</v>
      </c>
    </row>
    <row r="5654" spans="1:20" x14ac:dyDescent="0.85">
      <c r="A5654" s="1">
        <v>41164</v>
      </c>
      <c r="B5654" t="s">
        <v>90</v>
      </c>
      <c r="C5654" t="s">
        <v>4753</v>
      </c>
      <c r="D5654" t="s">
        <v>4754</v>
      </c>
      <c r="E5654" t="s">
        <v>56</v>
      </c>
      <c r="F5654" t="s">
        <v>57</v>
      </c>
      <c r="G5654" t="s">
        <v>58</v>
      </c>
      <c r="H5654">
        <v>2009</v>
      </c>
      <c r="I5654" s="2">
        <v>11178.82</v>
      </c>
      <c r="J5654" s="2">
        <v>0</v>
      </c>
      <c r="K5654" s="2">
        <v>11178.82</v>
      </c>
      <c r="L5654" t="s">
        <v>18</v>
      </c>
      <c r="M5654" s="3" t="b">
        <f>trust_funds5[[#This Row],[Contributions Outstanding (USD)]]=0</f>
        <v>1</v>
      </c>
      <c r="N5654" s="3" t="str">
        <f t="shared" si="440"/>
        <v>Outstanding</v>
      </c>
      <c r="O5654" s="3" t="str">
        <f t="shared" si="441"/>
        <v>High Contribution &amp; Recent</v>
      </c>
      <c r="P5654" s="3" t="str">
        <f t="shared" si="442"/>
        <v>Other</v>
      </c>
      <c r="Q5654" s="3" t="str">
        <f t="shared" si="443"/>
        <v>Other</v>
      </c>
      <c r="R5654" s="3" t="str">
        <f t="shared" si="444"/>
        <v>Not LCLS</v>
      </c>
      <c r="S5654" s="3" t="str" cm="1">
        <f t="array" ref="S5654">_xlfn.IFS(G5654 &gt; 5000000, "Very High", G5654 &gt; 1000000, "High", G5654 &gt; 500000, "Medium", TRUE, "Low")</f>
        <v>Very High</v>
      </c>
      <c r="T5654" s="3" t="str" cm="1">
        <f t="array" ref="T5654">_xlfn.IFS(B5654 &gt;= 2005, "Post-2005", B5654 &gt;= 2000, "2000-2004", TRUE, "Pre-2000")</f>
        <v>Post-2005</v>
      </c>
    </row>
    <row r="5655" spans="1:20" x14ac:dyDescent="0.85">
      <c r="A5655" s="1">
        <v>41164</v>
      </c>
      <c r="B5655" t="s">
        <v>5381</v>
      </c>
      <c r="C5655" t="s">
        <v>7256</v>
      </c>
      <c r="D5655" t="s">
        <v>7257</v>
      </c>
      <c r="E5655" t="s">
        <v>49</v>
      </c>
      <c r="F5655" t="s">
        <v>50</v>
      </c>
      <c r="G5655" t="s">
        <v>51</v>
      </c>
      <c r="H5655">
        <v>2009</v>
      </c>
      <c r="I5655" s="2">
        <v>1500000</v>
      </c>
      <c r="J5655" s="2">
        <v>0</v>
      </c>
      <c r="K5655" s="2">
        <v>1500000</v>
      </c>
      <c r="L5655" t="s">
        <v>18</v>
      </c>
      <c r="M5655" s="3" t="b">
        <f>trust_funds5[[#This Row],[Contributions Outstanding (USD)]]=0</f>
        <v>1</v>
      </c>
      <c r="N5655" s="3" t="str">
        <f t="shared" si="440"/>
        <v>Outstanding</v>
      </c>
      <c r="O5655" s="3" t="str">
        <f t="shared" si="441"/>
        <v>High Contribution &amp; Recent</v>
      </c>
      <c r="P5655" s="3" t="str">
        <f t="shared" si="442"/>
        <v>Other</v>
      </c>
      <c r="Q5655" s="3" t="str">
        <f t="shared" si="443"/>
        <v>Other</v>
      </c>
      <c r="R5655" s="3" t="str">
        <f t="shared" si="444"/>
        <v>Not LCLS</v>
      </c>
      <c r="S5655" s="3" t="str" cm="1">
        <f t="array" ref="S5655">_xlfn.IFS(G5655 &gt; 5000000, "Very High", G5655 &gt; 1000000, "High", G5655 &gt; 500000, "Medium", TRUE, "Low")</f>
        <v>Very High</v>
      </c>
      <c r="T5655" s="3" t="str" cm="1">
        <f t="array" ref="T5655">_xlfn.IFS(B5655 &gt;= 2005, "Post-2005", B5655 &gt;= 2000, "2000-2004", TRUE, "Pre-2000")</f>
        <v>Post-2005</v>
      </c>
    </row>
    <row r="5656" spans="1:20" x14ac:dyDescent="0.85">
      <c r="A5656" s="1">
        <v>41164</v>
      </c>
      <c r="B5656" t="s">
        <v>90</v>
      </c>
      <c r="C5656" t="s">
        <v>7258</v>
      </c>
      <c r="D5656" t="s">
        <v>7259</v>
      </c>
      <c r="E5656" t="s">
        <v>119</v>
      </c>
      <c r="F5656" t="s">
        <v>120</v>
      </c>
      <c r="G5656" t="s">
        <v>121</v>
      </c>
      <c r="H5656">
        <v>2009</v>
      </c>
      <c r="I5656" s="2">
        <v>200000</v>
      </c>
      <c r="J5656" s="2">
        <v>0</v>
      </c>
      <c r="K5656" s="2">
        <v>200000</v>
      </c>
      <c r="L5656" t="s">
        <v>18</v>
      </c>
      <c r="M5656" s="3" t="b">
        <f>trust_funds5[[#This Row],[Contributions Outstanding (USD)]]=0</f>
        <v>1</v>
      </c>
      <c r="N5656" s="3" t="str">
        <f t="shared" si="440"/>
        <v>Outstanding</v>
      </c>
      <c r="O5656" s="3" t="str">
        <f t="shared" si="441"/>
        <v>High Contribution &amp; Recent</v>
      </c>
      <c r="P5656" s="3" t="str">
        <f t="shared" si="442"/>
        <v>Other</v>
      </c>
      <c r="Q5656" s="3" t="str">
        <f t="shared" si="443"/>
        <v>Other</v>
      </c>
      <c r="R5656" s="3" t="str">
        <f t="shared" si="444"/>
        <v>Not LCLS</v>
      </c>
      <c r="S5656" s="3" t="str" cm="1">
        <f t="array" ref="S5656">_xlfn.IFS(G5656 &gt; 5000000, "Very High", G5656 &gt; 1000000, "High", G5656 &gt; 500000, "Medium", TRUE, "Low")</f>
        <v>Very High</v>
      </c>
      <c r="T5656" s="3" t="str" cm="1">
        <f t="array" ref="T5656">_xlfn.IFS(B5656 &gt;= 2005, "Post-2005", B5656 &gt;= 2000, "2000-2004", TRUE, "Pre-2000")</f>
        <v>Post-2005</v>
      </c>
    </row>
    <row r="5657" spans="1:20" x14ac:dyDescent="0.85">
      <c r="A5657" s="1">
        <v>41164</v>
      </c>
      <c r="B5657" t="s">
        <v>7260</v>
      </c>
      <c r="C5657" t="s">
        <v>7261</v>
      </c>
      <c r="D5657" t="s">
        <v>7262</v>
      </c>
      <c r="E5657" t="s">
        <v>85</v>
      </c>
      <c r="F5657" t="s">
        <v>86</v>
      </c>
      <c r="G5657" t="s">
        <v>87</v>
      </c>
      <c r="H5657">
        <v>2009</v>
      </c>
      <c r="I5657" s="2">
        <v>13452930.99</v>
      </c>
      <c r="J5657" s="2">
        <v>3229390.03</v>
      </c>
      <c r="K5657" s="2">
        <v>16682321.02</v>
      </c>
      <c r="L5657" t="s">
        <v>116</v>
      </c>
      <c r="M5657" s="3" t="b">
        <f>trust_funds5[[#This Row],[Contributions Outstanding (USD)]]=0</f>
        <v>0</v>
      </c>
      <c r="N5657" s="3" t="str">
        <f t="shared" si="440"/>
        <v>Outstanding</v>
      </c>
      <c r="O5657" s="3" t="str">
        <f t="shared" si="441"/>
        <v>High Contribution &amp; Recent</v>
      </c>
      <c r="P5657" s="3" t="str">
        <f t="shared" si="442"/>
        <v>Other</v>
      </c>
      <c r="Q5657" s="3" t="str">
        <f t="shared" si="443"/>
        <v>Other</v>
      </c>
      <c r="R5657" s="3" t="str">
        <f t="shared" si="444"/>
        <v>Not LCLS</v>
      </c>
      <c r="S5657" s="3" t="str" cm="1">
        <f t="array" ref="S5657">_xlfn.IFS(G5657 &gt; 5000000, "Very High", G5657 &gt; 1000000, "High", G5657 &gt; 500000, "Medium", TRUE, "Low")</f>
        <v>Very High</v>
      </c>
      <c r="T5657" s="3" t="str" cm="1">
        <f t="array" ref="T5657">_xlfn.IFS(B5657 &gt;= 2005, "Post-2005", B5657 &gt;= 2000, "2000-2004", TRUE, "Pre-2000")</f>
        <v>Post-2005</v>
      </c>
    </row>
    <row r="5658" spans="1:20" x14ac:dyDescent="0.85">
      <c r="A5658" s="1">
        <v>41164</v>
      </c>
      <c r="B5658" t="s">
        <v>4054</v>
      </c>
      <c r="C5658" t="s">
        <v>7263</v>
      </c>
      <c r="D5658" t="s">
        <v>7264</v>
      </c>
      <c r="E5658" t="s">
        <v>119</v>
      </c>
      <c r="F5658" t="s">
        <v>120</v>
      </c>
      <c r="G5658" t="s">
        <v>121</v>
      </c>
      <c r="H5658">
        <v>2009</v>
      </c>
      <c r="I5658" s="2">
        <v>5116790.75</v>
      </c>
      <c r="J5658" s="2">
        <v>0</v>
      </c>
      <c r="K5658" s="2">
        <v>5116790.75</v>
      </c>
      <c r="L5658" t="s">
        <v>18</v>
      </c>
      <c r="M5658" s="3" t="b">
        <f>trust_funds5[[#This Row],[Contributions Outstanding (USD)]]=0</f>
        <v>1</v>
      </c>
      <c r="N5658" s="3" t="str">
        <f t="shared" si="440"/>
        <v>Outstanding</v>
      </c>
      <c r="O5658" s="3" t="str">
        <f t="shared" si="441"/>
        <v>High Contribution &amp; Recent</v>
      </c>
      <c r="P5658" s="3" t="str">
        <f t="shared" si="442"/>
        <v>Other</v>
      </c>
      <c r="Q5658" s="3" t="str">
        <f t="shared" si="443"/>
        <v>Other</v>
      </c>
      <c r="R5658" s="3" t="str">
        <f t="shared" si="444"/>
        <v>Not LCLS</v>
      </c>
      <c r="S5658" s="3" t="str" cm="1">
        <f t="array" ref="S5658">_xlfn.IFS(G5658 &gt; 5000000, "Very High", G5658 &gt; 1000000, "High", G5658 &gt; 500000, "Medium", TRUE, "Low")</f>
        <v>Very High</v>
      </c>
      <c r="T5658" s="3" t="str" cm="1">
        <f t="array" ref="T5658">_xlfn.IFS(B5658 &gt;= 2005, "Post-2005", B5658 &gt;= 2000, "2000-2004", TRUE, "Pre-2000")</f>
        <v>Post-2005</v>
      </c>
    </row>
    <row r="5659" spans="1:20" x14ac:dyDescent="0.85">
      <c r="A5659" s="1">
        <v>41164</v>
      </c>
      <c r="B5659" t="s">
        <v>5390</v>
      </c>
      <c r="C5659" t="s">
        <v>7265</v>
      </c>
      <c r="D5659" t="s">
        <v>7266</v>
      </c>
      <c r="E5659" t="s">
        <v>200</v>
      </c>
      <c r="F5659" t="s">
        <v>201</v>
      </c>
      <c r="G5659" t="s">
        <v>202</v>
      </c>
      <c r="H5659">
        <v>2009</v>
      </c>
      <c r="I5659" s="2">
        <v>753631.44</v>
      </c>
      <c r="J5659" s="2">
        <v>0</v>
      </c>
      <c r="K5659" s="2">
        <v>753631.44</v>
      </c>
      <c r="L5659" t="s">
        <v>116</v>
      </c>
      <c r="M5659" s="3" t="b">
        <f>trust_funds5[[#This Row],[Contributions Outstanding (USD)]]=0</f>
        <v>1</v>
      </c>
      <c r="N5659" s="3" t="str">
        <f t="shared" si="440"/>
        <v>Outstanding</v>
      </c>
      <c r="O5659" s="3" t="str">
        <f t="shared" si="441"/>
        <v>High Contribution &amp; Recent</v>
      </c>
      <c r="P5659" s="3" t="str">
        <f t="shared" si="442"/>
        <v>Other</v>
      </c>
      <c r="Q5659" s="3" t="str">
        <f t="shared" si="443"/>
        <v>Other</v>
      </c>
      <c r="R5659" s="3" t="str">
        <f t="shared" si="444"/>
        <v>Not LCLS</v>
      </c>
      <c r="S5659" s="3" t="str" cm="1">
        <f t="array" ref="S5659">_xlfn.IFS(G5659 &gt; 5000000, "Very High", G5659 &gt; 1000000, "High", G5659 &gt; 500000, "Medium", TRUE, "Low")</f>
        <v>Very High</v>
      </c>
      <c r="T5659" s="3" t="str" cm="1">
        <f t="array" ref="T5659">_xlfn.IFS(B5659 &gt;= 2005, "Post-2005", B5659 &gt;= 2000, "2000-2004", TRUE, "Pre-2000")</f>
        <v>Post-2005</v>
      </c>
    </row>
    <row r="5660" spans="1:20" x14ac:dyDescent="0.85">
      <c r="A5660" s="1">
        <v>41164</v>
      </c>
      <c r="B5660" t="s">
        <v>2137</v>
      </c>
      <c r="C5660" t="s">
        <v>7267</v>
      </c>
      <c r="D5660" t="s">
        <v>7268</v>
      </c>
      <c r="E5660" t="s">
        <v>119</v>
      </c>
      <c r="F5660" t="s">
        <v>120</v>
      </c>
      <c r="G5660" t="s">
        <v>121</v>
      </c>
      <c r="H5660">
        <v>2009</v>
      </c>
      <c r="I5660" s="2">
        <v>2063110</v>
      </c>
      <c r="J5660" s="2">
        <v>0</v>
      </c>
      <c r="K5660" s="2">
        <v>2063110</v>
      </c>
      <c r="L5660" t="s">
        <v>116</v>
      </c>
      <c r="M5660" s="3" t="b">
        <f>trust_funds5[[#This Row],[Contributions Outstanding (USD)]]=0</f>
        <v>1</v>
      </c>
      <c r="N5660" s="3" t="str">
        <f t="shared" si="440"/>
        <v>Outstanding</v>
      </c>
      <c r="O5660" s="3" t="str">
        <f t="shared" si="441"/>
        <v>High Contribution &amp; Recent</v>
      </c>
      <c r="P5660" s="3" t="str">
        <f t="shared" si="442"/>
        <v>Other</v>
      </c>
      <c r="Q5660" s="3" t="str">
        <f t="shared" si="443"/>
        <v>Other</v>
      </c>
      <c r="R5660" s="3" t="str">
        <f t="shared" si="444"/>
        <v>Not LCLS</v>
      </c>
      <c r="S5660" s="3" t="str" cm="1">
        <f t="array" ref="S5660">_xlfn.IFS(G5660 &gt; 5000000, "Very High", G5660 &gt; 1000000, "High", G5660 &gt; 500000, "Medium", TRUE, "Low")</f>
        <v>Very High</v>
      </c>
      <c r="T5660" s="3" t="str" cm="1">
        <f t="array" ref="T5660">_xlfn.IFS(B5660 &gt;= 2005, "Post-2005", B5660 &gt;= 2000, "2000-2004", TRUE, "Pre-2000")</f>
        <v>Post-2005</v>
      </c>
    </row>
    <row r="5661" spans="1:20" x14ac:dyDescent="0.85">
      <c r="A5661" s="1">
        <v>41164</v>
      </c>
      <c r="B5661" t="s">
        <v>7269</v>
      </c>
      <c r="C5661" t="s">
        <v>7270</v>
      </c>
      <c r="D5661" t="s">
        <v>7271</v>
      </c>
      <c r="E5661" t="s">
        <v>70</v>
      </c>
      <c r="F5661" t="s">
        <v>71</v>
      </c>
      <c r="G5661" t="s">
        <v>5484</v>
      </c>
      <c r="H5661">
        <v>2009</v>
      </c>
      <c r="I5661" s="2">
        <v>4601254.2300000004</v>
      </c>
      <c r="J5661" s="2">
        <v>0</v>
      </c>
      <c r="K5661" s="2">
        <v>4601254.2300000004</v>
      </c>
      <c r="L5661" t="s">
        <v>116</v>
      </c>
      <c r="M5661" s="3" t="b">
        <f>trust_funds5[[#This Row],[Contributions Outstanding (USD)]]=0</f>
        <v>1</v>
      </c>
      <c r="N5661" s="3" t="str">
        <f t="shared" si="440"/>
        <v>Outstanding</v>
      </c>
      <c r="O5661" s="3" t="str">
        <f t="shared" si="441"/>
        <v>High Contribution &amp; Recent</v>
      </c>
      <c r="P5661" s="3" t="str">
        <f t="shared" si="442"/>
        <v>Other</v>
      </c>
      <c r="Q5661" s="3" t="str">
        <f t="shared" si="443"/>
        <v>Other</v>
      </c>
      <c r="R5661" s="3" t="str">
        <f t="shared" si="444"/>
        <v>Not LCLS</v>
      </c>
      <c r="S5661" s="3" t="str" cm="1">
        <f t="array" ref="S5661">_xlfn.IFS(G5661 &gt; 5000000, "Very High", G5661 &gt; 1000000, "High", G5661 &gt; 500000, "Medium", TRUE, "Low")</f>
        <v>Very High</v>
      </c>
      <c r="T5661" s="3" t="str" cm="1">
        <f t="array" ref="T5661">_xlfn.IFS(B5661 &gt;= 2005, "Post-2005", B5661 &gt;= 2000, "2000-2004", TRUE, "Pre-2000")</f>
        <v>Post-2005</v>
      </c>
    </row>
    <row r="5662" spans="1:20" x14ac:dyDescent="0.85">
      <c r="A5662" s="1">
        <v>41164</v>
      </c>
      <c r="B5662" t="s">
        <v>7269</v>
      </c>
      <c r="C5662" t="s">
        <v>7270</v>
      </c>
      <c r="D5662" t="s">
        <v>7271</v>
      </c>
      <c r="E5662" t="s">
        <v>288</v>
      </c>
      <c r="F5662" t="s">
        <v>289</v>
      </c>
      <c r="G5662" t="s">
        <v>290</v>
      </c>
      <c r="H5662">
        <v>2009</v>
      </c>
      <c r="I5662" s="2">
        <v>2787800</v>
      </c>
      <c r="J5662" s="2">
        <v>0</v>
      </c>
      <c r="K5662" s="2">
        <v>2787800</v>
      </c>
      <c r="L5662" t="s">
        <v>116</v>
      </c>
      <c r="M5662" s="3" t="b">
        <f>trust_funds5[[#This Row],[Contributions Outstanding (USD)]]=0</f>
        <v>1</v>
      </c>
      <c r="N5662" s="3" t="str">
        <f t="shared" si="440"/>
        <v>Outstanding</v>
      </c>
      <c r="O5662" s="3" t="str">
        <f t="shared" si="441"/>
        <v>High Contribution &amp; Recent</v>
      </c>
      <c r="P5662" s="3" t="str">
        <f t="shared" si="442"/>
        <v>Other</v>
      </c>
      <c r="Q5662" s="3" t="str">
        <f t="shared" si="443"/>
        <v>Other</v>
      </c>
      <c r="R5662" s="3" t="str">
        <f t="shared" si="444"/>
        <v>Not LCLS</v>
      </c>
      <c r="S5662" s="3" t="str" cm="1">
        <f t="array" ref="S5662">_xlfn.IFS(G5662 &gt; 5000000, "Very High", G5662 &gt; 1000000, "High", G5662 &gt; 500000, "Medium", TRUE, "Low")</f>
        <v>Very High</v>
      </c>
      <c r="T5662" s="3" t="str" cm="1">
        <f t="array" ref="T5662">_xlfn.IFS(B5662 &gt;= 2005, "Post-2005", B5662 &gt;= 2000, "2000-2004", TRUE, "Pre-2000")</f>
        <v>Post-2005</v>
      </c>
    </row>
    <row r="5663" spans="1:20" x14ac:dyDescent="0.85">
      <c r="A5663" s="1">
        <v>41164</v>
      </c>
      <c r="B5663" t="s">
        <v>7269</v>
      </c>
      <c r="C5663" t="s">
        <v>7270</v>
      </c>
      <c r="D5663" t="s">
        <v>7271</v>
      </c>
      <c r="E5663" t="s">
        <v>1698</v>
      </c>
      <c r="F5663" t="s">
        <v>1699</v>
      </c>
      <c r="G5663" t="s">
        <v>1700</v>
      </c>
      <c r="H5663">
        <v>2009</v>
      </c>
      <c r="I5663" s="2">
        <v>150000</v>
      </c>
      <c r="J5663" s="2">
        <v>0</v>
      </c>
      <c r="K5663" s="2">
        <v>150000</v>
      </c>
      <c r="L5663" t="s">
        <v>116</v>
      </c>
      <c r="M5663" s="3" t="b">
        <f>trust_funds5[[#This Row],[Contributions Outstanding (USD)]]=0</f>
        <v>1</v>
      </c>
      <c r="N5663" s="3" t="str">
        <f t="shared" si="440"/>
        <v>Outstanding</v>
      </c>
      <c r="O5663" s="3" t="str">
        <f t="shared" si="441"/>
        <v>High Contribution &amp; Recent</v>
      </c>
      <c r="P5663" s="3" t="str">
        <f t="shared" si="442"/>
        <v>Other</v>
      </c>
      <c r="Q5663" s="3" t="str">
        <f t="shared" si="443"/>
        <v>Other</v>
      </c>
      <c r="R5663" s="3" t="str">
        <f t="shared" si="444"/>
        <v>Not LCLS</v>
      </c>
      <c r="S5663" s="3" t="str" cm="1">
        <f t="array" ref="S5663">_xlfn.IFS(G5663 &gt; 5000000, "Very High", G5663 &gt; 1000000, "High", G5663 &gt; 500000, "Medium", TRUE, "Low")</f>
        <v>Very High</v>
      </c>
      <c r="T5663" s="3" t="str" cm="1">
        <f t="array" ref="T5663">_xlfn.IFS(B5663 &gt;= 2005, "Post-2005", B5663 &gt;= 2000, "2000-2004", TRUE, "Pre-2000")</f>
        <v>Post-2005</v>
      </c>
    </row>
    <row r="5664" spans="1:20" x14ac:dyDescent="0.85">
      <c r="A5664" s="1">
        <v>41164</v>
      </c>
      <c r="B5664" t="s">
        <v>7269</v>
      </c>
      <c r="C5664" t="s">
        <v>7270</v>
      </c>
      <c r="D5664" t="s">
        <v>7271</v>
      </c>
      <c r="E5664" t="s">
        <v>42</v>
      </c>
      <c r="F5664" t="s">
        <v>43</v>
      </c>
      <c r="G5664" t="s">
        <v>44</v>
      </c>
      <c r="H5664">
        <v>2009</v>
      </c>
      <c r="I5664" s="2">
        <v>5570314.6200000001</v>
      </c>
      <c r="J5664" s="2">
        <v>0</v>
      </c>
      <c r="K5664" s="2">
        <v>5570314.6200000001</v>
      </c>
      <c r="L5664" t="s">
        <v>116</v>
      </c>
      <c r="M5664" s="3" t="b">
        <f>trust_funds5[[#This Row],[Contributions Outstanding (USD)]]=0</f>
        <v>1</v>
      </c>
      <c r="N5664" s="3" t="str">
        <f t="shared" si="440"/>
        <v>Outstanding</v>
      </c>
      <c r="O5664" s="3" t="str">
        <f t="shared" si="441"/>
        <v>High Contribution &amp; Recent</v>
      </c>
      <c r="P5664" s="3" t="str">
        <f t="shared" si="442"/>
        <v>Other</v>
      </c>
      <c r="Q5664" s="3" t="str">
        <f t="shared" si="443"/>
        <v>Other</v>
      </c>
      <c r="R5664" s="3" t="str">
        <f t="shared" si="444"/>
        <v>Not LCLS</v>
      </c>
      <c r="S5664" s="3" t="str" cm="1">
        <f t="array" ref="S5664">_xlfn.IFS(G5664 &gt; 5000000, "Very High", G5664 &gt; 1000000, "High", G5664 &gt; 500000, "Medium", TRUE, "Low")</f>
        <v>Very High</v>
      </c>
      <c r="T5664" s="3" t="str" cm="1">
        <f t="array" ref="T5664">_xlfn.IFS(B5664 &gt;= 2005, "Post-2005", B5664 &gt;= 2000, "2000-2004", TRUE, "Pre-2000")</f>
        <v>Post-2005</v>
      </c>
    </row>
    <row r="5665" spans="1:20" x14ac:dyDescent="0.85">
      <c r="A5665" s="1">
        <v>41164</v>
      </c>
      <c r="B5665" t="s">
        <v>7269</v>
      </c>
      <c r="C5665" t="s">
        <v>7270</v>
      </c>
      <c r="D5665" t="s">
        <v>7271</v>
      </c>
      <c r="E5665" t="s">
        <v>21</v>
      </c>
      <c r="F5665" t="s">
        <v>22</v>
      </c>
      <c r="G5665" t="s">
        <v>1353</v>
      </c>
      <c r="H5665">
        <v>2009</v>
      </c>
      <c r="I5665" s="2">
        <v>1247411.6200000001</v>
      </c>
      <c r="J5665" s="2">
        <v>0</v>
      </c>
      <c r="K5665" s="2">
        <v>1247411.6200000001</v>
      </c>
      <c r="L5665" t="s">
        <v>116</v>
      </c>
      <c r="M5665" s="3" t="b">
        <f>trust_funds5[[#This Row],[Contributions Outstanding (USD)]]=0</f>
        <v>1</v>
      </c>
      <c r="N5665" s="3" t="str">
        <f t="shared" si="440"/>
        <v>Outstanding</v>
      </c>
      <c r="O5665" s="3" t="str">
        <f t="shared" si="441"/>
        <v>High Contribution &amp; Recent</v>
      </c>
      <c r="P5665" s="3" t="str">
        <f t="shared" si="442"/>
        <v>Other</v>
      </c>
      <c r="Q5665" s="3" t="str">
        <f t="shared" si="443"/>
        <v>Other</v>
      </c>
      <c r="R5665" s="3" t="str">
        <f t="shared" si="444"/>
        <v>Not LCLS</v>
      </c>
      <c r="S5665" s="3" t="str" cm="1">
        <f t="array" ref="S5665">_xlfn.IFS(G5665 &gt; 5000000, "Very High", G5665 &gt; 1000000, "High", G5665 &gt; 500000, "Medium", TRUE, "Low")</f>
        <v>Very High</v>
      </c>
      <c r="T5665" s="3" t="str" cm="1">
        <f t="array" ref="T5665">_xlfn.IFS(B5665 &gt;= 2005, "Post-2005", B5665 &gt;= 2000, "2000-2004", TRUE, "Pre-2000")</f>
        <v>Post-2005</v>
      </c>
    </row>
    <row r="5666" spans="1:20" x14ac:dyDescent="0.85">
      <c r="A5666" s="1">
        <v>41164</v>
      </c>
      <c r="B5666" t="s">
        <v>6379</v>
      </c>
      <c r="C5666" t="s">
        <v>6380</v>
      </c>
      <c r="D5666" t="s">
        <v>6381</v>
      </c>
      <c r="E5666" t="s">
        <v>102</v>
      </c>
      <c r="F5666" t="s">
        <v>103</v>
      </c>
      <c r="G5666" t="s">
        <v>104</v>
      </c>
      <c r="H5666">
        <v>2009</v>
      </c>
      <c r="I5666" s="2">
        <v>1132670</v>
      </c>
      <c r="J5666" s="2">
        <v>0</v>
      </c>
      <c r="K5666" s="2">
        <v>1132670</v>
      </c>
      <c r="L5666" t="s">
        <v>116</v>
      </c>
      <c r="M5666" s="3" t="b">
        <f>trust_funds5[[#This Row],[Contributions Outstanding (USD)]]=0</f>
        <v>1</v>
      </c>
      <c r="N5666" s="3" t="str">
        <f t="shared" si="440"/>
        <v>Outstanding</v>
      </c>
      <c r="O5666" s="3" t="str">
        <f t="shared" si="441"/>
        <v>High Contribution &amp; Recent</v>
      </c>
      <c r="P5666" s="3" t="str">
        <f t="shared" si="442"/>
        <v>Other</v>
      </c>
      <c r="Q5666" s="3" t="str">
        <f t="shared" si="443"/>
        <v>Other</v>
      </c>
      <c r="R5666" s="3" t="str">
        <f t="shared" si="444"/>
        <v>Not LCLS</v>
      </c>
      <c r="S5666" s="3" t="str" cm="1">
        <f t="array" ref="S5666">_xlfn.IFS(G5666 &gt; 5000000, "Very High", G5666 &gt; 1000000, "High", G5666 &gt; 500000, "Medium", TRUE, "Low")</f>
        <v>Very High</v>
      </c>
      <c r="T5666" s="3" t="str" cm="1">
        <f t="array" ref="T5666">_xlfn.IFS(B5666 &gt;= 2005, "Post-2005", B5666 &gt;= 2000, "2000-2004", TRUE, "Pre-2000")</f>
        <v>Post-2005</v>
      </c>
    </row>
    <row r="5667" spans="1:20" x14ac:dyDescent="0.85">
      <c r="A5667" s="1">
        <v>41164</v>
      </c>
      <c r="B5667" t="s">
        <v>1234</v>
      </c>
      <c r="C5667" t="s">
        <v>5473</v>
      </c>
      <c r="D5667" t="s">
        <v>5474</v>
      </c>
      <c r="E5667" t="s">
        <v>85</v>
      </c>
      <c r="F5667" t="s">
        <v>86</v>
      </c>
      <c r="G5667" t="s">
        <v>87</v>
      </c>
      <c r="H5667">
        <v>2009</v>
      </c>
      <c r="I5667" s="2">
        <v>209775</v>
      </c>
      <c r="J5667" s="2">
        <v>0</v>
      </c>
      <c r="K5667" s="2">
        <v>209775</v>
      </c>
      <c r="L5667" t="s">
        <v>116</v>
      </c>
      <c r="M5667" s="3" t="b">
        <f>trust_funds5[[#This Row],[Contributions Outstanding (USD)]]=0</f>
        <v>1</v>
      </c>
      <c r="N5667" s="3" t="str">
        <f t="shared" si="440"/>
        <v>Outstanding</v>
      </c>
      <c r="O5667" s="3" t="str">
        <f t="shared" si="441"/>
        <v>High Contribution &amp; Recent</v>
      </c>
      <c r="P5667" s="3" t="str">
        <f t="shared" si="442"/>
        <v>Other</v>
      </c>
      <c r="Q5667" s="3" t="str">
        <f t="shared" si="443"/>
        <v>Other</v>
      </c>
      <c r="R5667" s="3" t="str">
        <f t="shared" si="444"/>
        <v>Not LCLS</v>
      </c>
      <c r="S5667" s="3" t="str" cm="1">
        <f t="array" ref="S5667">_xlfn.IFS(G5667 &gt; 5000000, "Very High", G5667 &gt; 1000000, "High", G5667 &gt; 500000, "Medium", TRUE, "Low")</f>
        <v>Very High</v>
      </c>
      <c r="T5667" s="3" t="str" cm="1">
        <f t="array" ref="T5667">_xlfn.IFS(B5667 &gt;= 2005, "Post-2005", B5667 &gt;= 2000, "2000-2004", TRUE, "Pre-2000")</f>
        <v>Post-2005</v>
      </c>
    </row>
    <row r="5668" spans="1:20" x14ac:dyDescent="0.85">
      <c r="A5668" s="1">
        <v>41164</v>
      </c>
      <c r="B5668" t="s">
        <v>7272</v>
      </c>
      <c r="C5668" t="s">
        <v>7273</v>
      </c>
      <c r="D5668" t="s">
        <v>7274</v>
      </c>
      <c r="E5668" t="s">
        <v>85</v>
      </c>
      <c r="F5668" t="s">
        <v>86</v>
      </c>
      <c r="G5668" t="s">
        <v>87</v>
      </c>
      <c r="H5668">
        <v>2009</v>
      </c>
      <c r="I5668" s="2">
        <v>1546845</v>
      </c>
      <c r="J5668" s="2">
        <v>387526.8</v>
      </c>
      <c r="K5668" s="2">
        <v>1934371.8</v>
      </c>
      <c r="L5668" t="s">
        <v>116</v>
      </c>
      <c r="M5668" s="3" t="b">
        <f>trust_funds5[[#This Row],[Contributions Outstanding (USD)]]=0</f>
        <v>0</v>
      </c>
      <c r="N5668" s="3" t="str">
        <f t="shared" si="440"/>
        <v>Outstanding</v>
      </c>
      <c r="O5668" s="3" t="str">
        <f t="shared" si="441"/>
        <v>High Contribution &amp; Recent</v>
      </c>
      <c r="P5668" s="3" t="str">
        <f t="shared" si="442"/>
        <v>Other</v>
      </c>
      <c r="Q5668" s="3" t="str">
        <f t="shared" si="443"/>
        <v>Other</v>
      </c>
      <c r="R5668" s="3" t="str">
        <f t="shared" si="444"/>
        <v>Not LCLS</v>
      </c>
      <c r="S5668" s="3" t="str" cm="1">
        <f t="array" ref="S5668">_xlfn.IFS(G5668 &gt; 5000000, "Very High", G5668 &gt; 1000000, "High", G5668 &gt; 500000, "Medium", TRUE, "Low")</f>
        <v>Very High</v>
      </c>
      <c r="T5668" s="3" t="str" cm="1">
        <f t="array" ref="T5668">_xlfn.IFS(B5668 &gt;= 2005, "Post-2005", B5668 &gt;= 2000, "2000-2004", TRUE, "Pre-2000")</f>
        <v>Post-2005</v>
      </c>
    </row>
    <row r="5669" spans="1:20" x14ac:dyDescent="0.85">
      <c r="A5669" s="1">
        <v>41164</v>
      </c>
      <c r="B5669" t="s">
        <v>7272</v>
      </c>
      <c r="C5669" t="s">
        <v>7273</v>
      </c>
      <c r="D5669" t="s">
        <v>7274</v>
      </c>
      <c r="E5669" t="s">
        <v>204</v>
      </c>
      <c r="F5669" t="s">
        <v>205</v>
      </c>
      <c r="G5669" t="s">
        <v>206</v>
      </c>
      <c r="H5669">
        <v>2009</v>
      </c>
      <c r="I5669" s="2">
        <v>1917475</v>
      </c>
      <c r="J5669" s="2">
        <v>0</v>
      </c>
      <c r="K5669" s="2">
        <v>1917475</v>
      </c>
      <c r="L5669" t="s">
        <v>116</v>
      </c>
      <c r="M5669" s="3" t="b">
        <f>trust_funds5[[#This Row],[Contributions Outstanding (USD)]]=0</f>
        <v>1</v>
      </c>
      <c r="N5669" s="3" t="str">
        <f t="shared" si="440"/>
        <v>Outstanding</v>
      </c>
      <c r="O5669" s="3" t="str">
        <f t="shared" si="441"/>
        <v>High Contribution &amp; Recent</v>
      </c>
      <c r="P5669" s="3" t="str">
        <f t="shared" si="442"/>
        <v>Other</v>
      </c>
      <c r="Q5669" s="3" t="str">
        <f t="shared" si="443"/>
        <v>Other</v>
      </c>
      <c r="R5669" s="3" t="str">
        <f t="shared" si="444"/>
        <v>Not LCLS</v>
      </c>
      <c r="S5669" s="3" t="str" cm="1">
        <f t="array" ref="S5669">_xlfn.IFS(G5669 &gt; 5000000, "Very High", G5669 &gt; 1000000, "High", G5669 &gt; 500000, "Medium", TRUE, "Low")</f>
        <v>Very High</v>
      </c>
      <c r="T5669" s="3" t="str" cm="1">
        <f t="array" ref="T5669">_xlfn.IFS(B5669 &gt;= 2005, "Post-2005", B5669 &gt;= 2000, "2000-2004", TRUE, "Pre-2000")</f>
        <v>Post-2005</v>
      </c>
    </row>
    <row r="5670" spans="1:20" x14ac:dyDescent="0.85">
      <c r="A5670" s="1">
        <v>41164</v>
      </c>
      <c r="B5670" t="s">
        <v>5722</v>
      </c>
      <c r="C5670" t="s">
        <v>7275</v>
      </c>
      <c r="D5670" t="s">
        <v>7276</v>
      </c>
      <c r="E5670" t="s">
        <v>119</v>
      </c>
      <c r="F5670" t="s">
        <v>120</v>
      </c>
      <c r="G5670" t="s">
        <v>121</v>
      </c>
      <c r="H5670">
        <v>2009</v>
      </c>
      <c r="I5670" s="2">
        <v>20000000</v>
      </c>
      <c r="J5670" s="2">
        <v>0</v>
      </c>
      <c r="K5670" s="2">
        <v>20000000</v>
      </c>
      <c r="L5670" t="s">
        <v>18</v>
      </c>
      <c r="M5670" s="3" t="b">
        <f>trust_funds5[[#This Row],[Contributions Outstanding (USD)]]=0</f>
        <v>1</v>
      </c>
      <c r="N5670" s="3" t="str">
        <f t="shared" si="440"/>
        <v>Outstanding</v>
      </c>
      <c r="O5670" s="3" t="str">
        <f t="shared" si="441"/>
        <v>High Contribution &amp; Recent</v>
      </c>
      <c r="P5670" s="3" t="str">
        <f t="shared" si="442"/>
        <v>Other</v>
      </c>
      <c r="Q5670" s="3" t="str">
        <f t="shared" si="443"/>
        <v>Other</v>
      </c>
      <c r="R5670" s="3" t="str">
        <f t="shared" si="444"/>
        <v>Not LCLS</v>
      </c>
      <c r="S5670" s="3" t="str" cm="1">
        <f t="array" ref="S5670">_xlfn.IFS(G5670 &gt; 5000000, "Very High", G5670 &gt; 1000000, "High", G5670 &gt; 500000, "Medium", TRUE, "Low")</f>
        <v>Very High</v>
      </c>
      <c r="T5670" s="3" t="str" cm="1">
        <f t="array" ref="T5670">_xlfn.IFS(B5670 &gt;= 2005, "Post-2005", B5670 &gt;= 2000, "2000-2004", TRUE, "Pre-2000")</f>
        <v>Post-2005</v>
      </c>
    </row>
    <row r="5671" spans="1:20" x14ac:dyDescent="0.85">
      <c r="A5671" s="1">
        <v>41164</v>
      </c>
      <c r="B5671" t="s">
        <v>5722</v>
      </c>
      <c r="C5671" t="s">
        <v>7275</v>
      </c>
      <c r="D5671" t="s">
        <v>7276</v>
      </c>
      <c r="E5671" t="s">
        <v>42</v>
      </c>
      <c r="F5671" t="s">
        <v>43</v>
      </c>
      <c r="G5671" t="s">
        <v>44</v>
      </c>
      <c r="H5671">
        <v>2009</v>
      </c>
      <c r="I5671" s="2">
        <v>14483307.99</v>
      </c>
      <c r="J5671" s="2">
        <v>0</v>
      </c>
      <c r="K5671" s="2">
        <v>14483307.99</v>
      </c>
      <c r="L5671" t="s">
        <v>18</v>
      </c>
      <c r="M5671" s="3" t="b">
        <f>trust_funds5[[#This Row],[Contributions Outstanding (USD)]]=0</f>
        <v>1</v>
      </c>
      <c r="N5671" s="3" t="str">
        <f t="shared" si="440"/>
        <v>Outstanding</v>
      </c>
      <c r="O5671" s="3" t="str">
        <f t="shared" si="441"/>
        <v>High Contribution &amp; Recent</v>
      </c>
      <c r="P5671" s="3" t="str">
        <f t="shared" si="442"/>
        <v>Other</v>
      </c>
      <c r="Q5671" s="3" t="str">
        <f t="shared" si="443"/>
        <v>Other</v>
      </c>
      <c r="R5671" s="3" t="str">
        <f t="shared" si="444"/>
        <v>Not LCLS</v>
      </c>
      <c r="S5671" s="3" t="str" cm="1">
        <f t="array" ref="S5671">_xlfn.IFS(G5671 &gt; 5000000, "Very High", G5671 &gt; 1000000, "High", G5671 &gt; 500000, "Medium", TRUE, "Low")</f>
        <v>Very High</v>
      </c>
      <c r="T5671" s="3" t="str" cm="1">
        <f t="array" ref="T5671">_xlfn.IFS(B5671 &gt;= 2005, "Post-2005", B5671 &gt;= 2000, "2000-2004", TRUE, "Pre-2000")</f>
        <v>Post-2005</v>
      </c>
    </row>
    <row r="5672" spans="1:20" x14ac:dyDescent="0.85">
      <c r="A5672" s="1">
        <v>41164</v>
      </c>
      <c r="B5672" t="s">
        <v>1040</v>
      </c>
      <c r="C5672" t="s">
        <v>6385</v>
      </c>
      <c r="D5672" t="s">
        <v>6386</v>
      </c>
      <c r="E5672" t="s">
        <v>102</v>
      </c>
      <c r="F5672" t="s">
        <v>103</v>
      </c>
      <c r="G5672" t="s">
        <v>104</v>
      </c>
      <c r="H5672">
        <v>2009</v>
      </c>
      <c r="I5672" s="2">
        <v>289030</v>
      </c>
      <c r="J5672" s="2">
        <v>0</v>
      </c>
      <c r="K5672" s="2">
        <v>289030</v>
      </c>
      <c r="L5672" t="s">
        <v>116</v>
      </c>
      <c r="M5672" s="3" t="b">
        <f>trust_funds5[[#This Row],[Contributions Outstanding (USD)]]=0</f>
        <v>1</v>
      </c>
      <c r="N5672" s="3" t="str">
        <f t="shared" si="440"/>
        <v>Outstanding</v>
      </c>
      <c r="O5672" s="3" t="str">
        <f t="shared" si="441"/>
        <v>High Contribution &amp; Recent</v>
      </c>
      <c r="P5672" s="3" t="str">
        <f t="shared" si="442"/>
        <v>Other</v>
      </c>
      <c r="Q5672" s="3" t="str">
        <f t="shared" si="443"/>
        <v>Other</v>
      </c>
      <c r="R5672" s="3" t="str">
        <f t="shared" si="444"/>
        <v>Not LCLS</v>
      </c>
      <c r="S5672" s="3" t="str" cm="1">
        <f t="array" ref="S5672">_xlfn.IFS(G5672 &gt; 5000000, "Very High", G5672 &gt; 1000000, "High", G5672 &gt; 500000, "Medium", TRUE, "Low")</f>
        <v>Very High</v>
      </c>
      <c r="T5672" s="3" t="str" cm="1">
        <f t="array" ref="T5672">_xlfn.IFS(B5672 &gt;= 2005, "Post-2005", B5672 &gt;= 2000, "2000-2004", TRUE, "Pre-2000")</f>
        <v>Post-2005</v>
      </c>
    </row>
    <row r="5673" spans="1:20" x14ac:dyDescent="0.85">
      <c r="A5673" s="1">
        <v>41164</v>
      </c>
      <c r="B5673" t="s">
        <v>1040</v>
      </c>
      <c r="C5673" t="s">
        <v>6385</v>
      </c>
      <c r="D5673" t="s">
        <v>6386</v>
      </c>
      <c r="E5673" t="s">
        <v>119</v>
      </c>
      <c r="F5673" t="s">
        <v>120</v>
      </c>
      <c r="G5673" t="s">
        <v>121</v>
      </c>
      <c r="H5673">
        <v>2009</v>
      </c>
      <c r="I5673" s="2">
        <v>31983000</v>
      </c>
      <c r="J5673" s="2">
        <v>0</v>
      </c>
      <c r="K5673" s="2">
        <v>31983000</v>
      </c>
      <c r="L5673" t="s">
        <v>116</v>
      </c>
      <c r="M5673" s="3" t="b">
        <f>trust_funds5[[#This Row],[Contributions Outstanding (USD)]]=0</f>
        <v>1</v>
      </c>
      <c r="N5673" s="3" t="str">
        <f t="shared" si="440"/>
        <v>Outstanding</v>
      </c>
      <c r="O5673" s="3" t="str">
        <f t="shared" si="441"/>
        <v>High Contribution &amp; Recent</v>
      </c>
      <c r="P5673" s="3" t="str">
        <f t="shared" si="442"/>
        <v>Other</v>
      </c>
      <c r="Q5673" s="3" t="str">
        <f t="shared" si="443"/>
        <v>Other</v>
      </c>
      <c r="R5673" s="3" t="str">
        <f t="shared" si="444"/>
        <v>Not LCLS</v>
      </c>
      <c r="S5673" s="3" t="str" cm="1">
        <f t="array" ref="S5673">_xlfn.IFS(G5673 &gt; 5000000, "Very High", G5673 &gt; 1000000, "High", G5673 &gt; 500000, "Medium", TRUE, "Low")</f>
        <v>Very High</v>
      </c>
      <c r="T5673" s="3" t="str" cm="1">
        <f t="array" ref="T5673">_xlfn.IFS(B5673 &gt;= 2005, "Post-2005", B5673 &gt;= 2000, "2000-2004", TRUE, "Pre-2000")</f>
        <v>Post-2005</v>
      </c>
    </row>
    <row r="5674" spans="1:20" x14ac:dyDescent="0.85">
      <c r="A5674" s="1">
        <v>41164</v>
      </c>
      <c r="B5674" t="s">
        <v>5722</v>
      </c>
      <c r="C5674" t="s">
        <v>7277</v>
      </c>
      <c r="D5674" t="s">
        <v>7278</v>
      </c>
      <c r="E5674" t="s">
        <v>204</v>
      </c>
      <c r="F5674" t="s">
        <v>205</v>
      </c>
      <c r="G5674" t="s">
        <v>206</v>
      </c>
      <c r="H5674">
        <v>2009</v>
      </c>
      <c r="I5674" s="2">
        <v>10739250</v>
      </c>
      <c r="J5674" s="2">
        <v>0</v>
      </c>
      <c r="K5674" s="2">
        <v>10739250</v>
      </c>
      <c r="L5674" t="s">
        <v>116</v>
      </c>
      <c r="M5674" s="3" t="b">
        <f>trust_funds5[[#This Row],[Contributions Outstanding (USD)]]=0</f>
        <v>1</v>
      </c>
      <c r="N5674" s="3" t="str">
        <f t="shared" si="440"/>
        <v>Outstanding</v>
      </c>
      <c r="O5674" s="3" t="str">
        <f t="shared" si="441"/>
        <v>High Contribution &amp; Recent</v>
      </c>
      <c r="P5674" s="3" t="str">
        <f t="shared" si="442"/>
        <v>Other</v>
      </c>
      <c r="Q5674" s="3" t="str">
        <f t="shared" si="443"/>
        <v>Other</v>
      </c>
      <c r="R5674" s="3" t="str">
        <f t="shared" si="444"/>
        <v>Not LCLS</v>
      </c>
      <c r="S5674" s="3" t="str" cm="1">
        <f t="array" ref="S5674">_xlfn.IFS(G5674 &gt; 5000000, "Very High", G5674 &gt; 1000000, "High", G5674 &gt; 500000, "Medium", TRUE, "Low")</f>
        <v>Very High</v>
      </c>
      <c r="T5674" s="3" t="str" cm="1">
        <f t="array" ref="T5674">_xlfn.IFS(B5674 &gt;= 2005, "Post-2005", B5674 &gt;= 2000, "2000-2004", TRUE, "Pre-2000")</f>
        <v>Post-2005</v>
      </c>
    </row>
    <row r="5675" spans="1:20" x14ac:dyDescent="0.85">
      <c r="A5675" s="1">
        <v>41164</v>
      </c>
      <c r="B5675" t="s">
        <v>5722</v>
      </c>
      <c r="C5675" t="s">
        <v>7277</v>
      </c>
      <c r="D5675" t="s">
        <v>7278</v>
      </c>
      <c r="E5675" t="s">
        <v>119</v>
      </c>
      <c r="F5675" t="s">
        <v>120</v>
      </c>
      <c r="G5675" t="s">
        <v>121</v>
      </c>
      <c r="H5675">
        <v>2009</v>
      </c>
      <c r="I5675" s="2">
        <v>12000000</v>
      </c>
      <c r="J5675" s="2">
        <v>0</v>
      </c>
      <c r="K5675" s="2">
        <v>12000000</v>
      </c>
      <c r="L5675" t="s">
        <v>116</v>
      </c>
      <c r="M5675" s="3" t="b">
        <f>trust_funds5[[#This Row],[Contributions Outstanding (USD)]]=0</f>
        <v>1</v>
      </c>
      <c r="N5675" s="3" t="str">
        <f t="shared" si="440"/>
        <v>Outstanding</v>
      </c>
      <c r="O5675" s="3" t="str">
        <f t="shared" si="441"/>
        <v>High Contribution &amp; Recent</v>
      </c>
      <c r="P5675" s="3" t="str">
        <f t="shared" si="442"/>
        <v>Other</v>
      </c>
      <c r="Q5675" s="3" t="str">
        <f t="shared" si="443"/>
        <v>Other</v>
      </c>
      <c r="R5675" s="3" t="str">
        <f t="shared" si="444"/>
        <v>Not LCLS</v>
      </c>
      <c r="S5675" s="3" t="str" cm="1">
        <f t="array" ref="S5675">_xlfn.IFS(G5675 &gt; 5000000, "Very High", G5675 &gt; 1000000, "High", G5675 &gt; 500000, "Medium", TRUE, "Low")</f>
        <v>Very High</v>
      </c>
      <c r="T5675" s="3" t="str" cm="1">
        <f t="array" ref="T5675">_xlfn.IFS(B5675 &gt;= 2005, "Post-2005", B5675 &gt;= 2000, "2000-2004", TRUE, "Pre-2000")</f>
        <v>Post-2005</v>
      </c>
    </row>
    <row r="5676" spans="1:20" x14ac:dyDescent="0.85">
      <c r="A5676" s="1">
        <v>41164</v>
      </c>
      <c r="B5676" t="s">
        <v>1457</v>
      </c>
      <c r="C5676" t="s">
        <v>7279</v>
      </c>
      <c r="D5676" t="s">
        <v>7280</v>
      </c>
      <c r="E5676" t="s">
        <v>288</v>
      </c>
      <c r="F5676" t="s">
        <v>289</v>
      </c>
      <c r="G5676" t="s">
        <v>290</v>
      </c>
      <c r="H5676">
        <v>2009</v>
      </c>
      <c r="I5676" s="2">
        <v>19519060</v>
      </c>
      <c r="J5676" s="2">
        <v>0</v>
      </c>
      <c r="K5676" s="2">
        <v>19519060</v>
      </c>
      <c r="L5676" t="s">
        <v>116</v>
      </c>
      <c r="M5676" s="3" t="b">
        <f>trust_funds5[[#This Row],[Contributions Outstanding (USD)]]=0</f>
        <v>1</v>
      </c>
      <c r="N5676" s="3" t="str">
        <f t="shared" si="440"/>
        <v>Outstanding</v>
      </c>
      <c r="O5676" s="3" t="str">
        <f t="shared" si="441"/>
        <v>High Contribution &amp; Recent</v>
      </c>
      <c r="P5676" s="3" t="str">
        <f t="shared" si="442"/>
        <v>Other</v>
      </c>
      <c r="Q5676" s="3" t="str">
        <f t="shared" si="443"/>
        <v>Other</v>
      </c>
      <c r="R5676" s="3" t="str">
        <f t="shared" si="444"/>
        <v>Not LCLS</v>
      </c>
      <c r="S5676" s="3" t="str" cm="1">
        <f t="array" ref="S5676">_xlfn.IFS(G5676 &gt; 5000000, "Very High", G5676 &gt; 1000000, "High", G5676 &gt; 500000, "Medium", TRUE, "Low")</f>
        <v>Very High</v>
      </c>
      <c r="T5676" s="3" t="str" cm="1">
        <f t="array" ref="T5676">_xlfn.IFS(B5676 &gt;= 2005, "Post-2005", B5676 &gt;= 2000, "2000-2004", TRUE, "Pre-2000")</f>
        <v>Post-2005</v>
      </c>
    </row>
    <row r="5677" spans="1:20" x14ac:dyDescent="0.85">
      <c r="A5677" s="1">
        <v>41164</v>
      </c>
      <c r="B5677" t="s">
        <v>1457</v>
      </c>
      <c r="C5677" t="s">
        <v>7279</v>
      </c>
      <c r="D5677" t="s">
        <v>7280</v>
      </c>
      <c r="E5677" t="s">
        <v>102</v>
      </c>
      <c r="F5677" t="s">
        <v>103</v>
      </c>
      <c r="G5677" t="s">
        <v>104</v>
      </c>
      <c r="H5677">
        <v>2009</v>
      </c>
      <c r="I5677" s="2">
        <v>26484353.510000002</v>
      </c>
      <c r="J5677" s="2">
        <v>0</v>
      </c>
      <c r="K5677" s="2">
        <v>26484353.510000002</v>
      </c>
      <c r="L5677" t="s">
        <v>116</v>
      </c>
      <c r="M5677" s="3" t="b">
        <f>trust_funds5[[#This Row],[Contributions Outstanding (USD)]]=0</f>
        <v>1</v>
      </c>
      <c r="N5677" s="3" t="str">
        <f t="shared" si="440"/>
        <v>Outstanding</v>
      </c>
      <c r="O5677" s="3" t="str">
        <f t="shared" si="441"/>
        <v>High Contribution &amp; Recent</v>
      </c>
      <c r="P5677" s="3" t="str">
        <f t="shared" si="442"/>
        <v>Other</v>
      </c>
      <c r="Q5677" s="3" t="str">
        <f t="shared" si="443"/>
        <v>Other</v>
      </c>
      <c r="R5677" s="3" t="str">
        <f t="shared" si="444"/>
        <v>Not LCLS</v>
      </c>
      <c r="S5677" s="3" t="str" cm="1">
        <f t="array" ref="S5677">_xlfn.IFS(G5677 &gt; 5000000, "Very High", G5677 &gt; 1000000, "High", G5677 &gt; 500000, "Medium", TRUE, "Low")</f>
        <v>Very High</v>
      </c>
      <c r="T5677" s="3" t="str" cm="1">
        <f t="array" ref="T5677">_xlfn.IFS(B5677 &gt;= 2005, "Post-2005", B5677 &gt;= 2000, "2000-2004", TRUE, "Pre-2000")</f>
        <v>Post-2005</v>
      </c>
    </row>
    <row r="5678" spans="1:20" x14ac:dyDescent="0.85">
      <c r="A5678" s="1">
        <v>41164</v>
      </c>
      <c r="B5678" t="s">
        <v>1457</v>
      </c>
      <c r="C5678" t="s">
        <v>7279</v>
      </c>
      <c r="D5678" t="s">
        <v>7280</v>
      </c>
      <c r="E5678" t="s">
        <v>204</v>
      </c>
      <c r="F5678" t="s">
        <v>205</v>
      </c>
      <c r="G5678" t="s">
        <v>206</v>
      </c>
      <c r="H5678">
        <v>2009</v>
      </c>
      <c r="I5678" s="2">
        <v>16348634.289999999</v>
      </c>
      <c r="J5678" s="2">
        <v>4967609.22</v>
      </c>
      <c r="K5678" s="2">
        <v>21316243.510000002</v>
      </c>
      <c r="L5678" t="s">
        <v>116</v>
      </c>
      <c r="M5678" s="3" t="b">
        <f>trust_funds5[[#This Row],[Contributions Outstanding (USD)]]=0</f>
        <v>0</v>
      </c>
      <c r="N5678" s="3" t="str">
        <f t="shared" si="440"/>
        <v>Outstanding</v>
      </c>
      <c r="O5678" s="3" t="str">
        <f t="shared" si="441"/>
        <v>High Contribution &amp; Recent</v>
      </c>
      <c r="P5678" s="3" t="str">
        <f t="shared" si="442"/>
        <v>Other</v>
      </c>
      <c r="Q5678" s="3" t="str">
        <f t="shared" si="443"/>
        <v>Other</v>
      </c>
      <c r="R5678" s="3" t="str">
        <f t="shared" si="444"/>
        <v>Not LCLS</v>
      </c>
      <c r="S5678" s="3" t="str" cm="1">
        <f t="array" ref="S5678">_xlfn.IFS(G5678 &gt; 5000000, "Very High", G5678 &gt; 1000000, "High", G5678 &gt; 500000, "Medium", TRUE, "Low")</f>
        <v>Very High</v>
      </c>
      <c r="T5678" s="3" t="str" cm="1">
        <f t="array" ref="T5678">_xlfn.IFS(B5678 &gt;= 2005, "Post-2005", B5678 &gt;= 2000, "2000-2004", TRUE, "Pre-2000")</f>
        <v>Post-2005</v>
      </c>
    </row>
    <row r="5679" spans="1:20" x14ac:dyDescent="0.85">
      <c r="A5679" s="1">
        <v>41164</v>
      </c>
      <c r="B5679" t="s">
        <v>1457</v>
      </c>
      <c r="C5679" t="s">
        <v>7279</v>
      </c>
      <c r="D5679" t="s">
        <v>7280</v>
      </c>
      <c r="E5679" t="s">
        <v>119</v>
      </c>
      <c r="F5679" t="s">
        <v>120</v>
      </c>
      <c r="G5679" t="s">
        <v>121</v>
      </c>
      <c r="H5679">
        <v>2009</v>
      </c>
      <c r="I5679" s="2">
        <v>27071560</v>
      </c>
      <c r="J5679" s="2">
        <v>0</v>
      </c>
      <c r="K5679" s="2">
        <v>27071560</v>
      </c>
      <c r="L5679" t="s">
        <v>116</v>
      </c>
      <c r="M5679" s="3" t="b">
        <f>trust_funds5[[#This Row],[Contributions Outstanding (USD)]]=0</f>
        <v>1</v>
      </c>
      <c r="N5679" s="3" t="str">
        <f t="shared" si="440"/>
        <v>Outstanding</v>
      </c>
      <c r="O5679" s="3" t="str">
        <f t="shared" si="441"/>
        <v>High Contribution &amp; Recent</v>
      </c>
      <c r="P5679" s="3" t="str">
        <f t="shared" si="442"/>
        <v>Other</v>
      </c>
      <c r="Q5679" s="3" t="str">
        <f t="shared" si="443"/>
        <v>Other</v>
      </c>
      <c r="R5679" s="3" t="str">
        <f t="shared" si="444"/>
        <v>Not LCLS</v>
      </c>
      <c r="S5679" s="3" t="str" cm="1">
        <f t="array" ref="S5679">_xlfn.IFS(G5679 &gt; 5000000, "Very High", G5679 &gt; 1000000, "High", G5679 &gt; 500000, "Medium", TRUE, "Low")</f>
        <v>Very High</v>
      </c>
      <c r="T5679" s="3" t="str" cm="1">
        <f t="array" ref="T5679">_xlfn.IFS(B5679 &gt;= 2005, "Post-2005", B5679 &gt;= 2000, "2000-2004", TRUE, "Pre-2000")</f>
        <v>Post-2005</v>
      </c>
    </row>
    <row r="5680" spans="1:20" x14ac:dyDescent="0.85">
      <c r="A5680" s="1">
        <v>41164</v>
      </c>
      <c r="B5680" t="s">
        <v>2654</v>
      </c>
      <c r="C5680" t="s">
        <v>7281</v>
      </c>
      <c r="D5680" t="s">
        <v>7282</v>
      </c>
      <c r="E5680" t="s">
        <v>56</v>
      </c>
      <c r="F5680" t="s">
        <v>57</v>
      </c>
      <c r="G5680" t="s">
        <v>58</v>
      </c>
      <c r="H5680">
        <v>2009</v>
      </c>
      <c r="I5680" s="2">
        <v>11485500</v>
      </c>
      <c r="J5680" s="2">
        <v>0</v>
      </c>
      <c r="K5680" s="2">
        <v>11485500</v>
      </c>
      <c r="L5680" t="s">
        <v>116</v>
      </c>
      <c r="M5680" s="3" t="b">
        <f>trust_funds5[[#This Row],[Contributions Outstanding (USD)]]=0</f>
        <v>1</v>
      </c>
      <c r="N5680" s="3" t="str">
        <f t="shared" si="440"/>
        <v>Outstanding</v>
      </c>
      <c r="O5680" s="3" t="str">
        <f t="shared" si="441"/>
        <v>High Contribution &amp; Recent</v>
      </c>
      <c r="P5680" s="3" t="str">
        <f t="shared" si="442"/>
        <v>Other</v>
      </c>
      <c r="Q5680" s="3" t="str">
        <f t="shared" si="443"/>
        <v>Other</v>
      </c>
      <c r="R5680" s="3" t="str">
        <f t="shared" si="444"/>
        <v>Not LCLS</v>
      </c>
      <c r="S5680" s="3" t="str" cm="1">
        <f t="array" ref="S5680">_xlfn.IFS(G5680 &gt; 5000000, "Very High", G5680 &gt; 1000000, "High", G5680 &gt; 500000, "Medium", TRUE, "Low")</f>
        <v>Very High</v>
      </c>
      <c r="T5680" s="3" t="str" cm="1">
        <f t="array" ref="T5680">_xlfn.IFS(B5680 &gt;= 2005, "Post-2005", B5680 &gt;= 2000, "2000-2004", TRUE, "Pre-2000")</f>
        <v>Post-2005</v>
      </c>
    </row>
    <row r="5681" spans="1:20" x14ac:dyDescent="0.85">
      <c r="A5681" s="1">
        <v>41164</v>
      </c>
      <c r="B5681" t="s">
        <v>2654</v>
      </c>
      <c r="C5681" t="s">
        <v>7281</v>
      </c>
      <c r="D5681" t="s">
        <v>7282</v>
      </c>
      <c r="E5681" t="s">
        <v>15</v>
      </c>
      <c r="F5681" t="s">
        <v>16</v>
      </c>
      <c r="G5681" t="s">
        <v>17</v>
      </c>
      <c r="H5681">
        <v>2009</v>
      </c>
      <c r="I5681" s="2">
        <v>10934574.779999999</v>
      </c>
      <c r="J5681" s="2">
        <v>0</v>
      </c>
      <c r="K5681" s="2">
        <v>10934574.779999999</v>
      </c>
      <c r="L5681" t="s">
        <v>116</v>
      </c>
      <c r="M5681" s="3" t="b">
        <f>trust_funds5[[#This Row],[Contributions Outstanding (USD)]]=0</f>
        <v>1</v>
      </c>
      <c r="N5681" s="3" t="str">
        <f t="shared" si="440"/>
        <v>Outstanding</v>
      </c>
      <c r="O5681" s="3" t="str">
        <f t="shared" si="441"/>
        <v>High Contribution &amp; Recent</v>
      </c>
      <c r="P5681" s="3" t="str">
        <f t="shared" si="442"/>
        <v>Other</v>
      </c>
      <c r="Q5681" s="3" t="str">
        <f t="shared" si="443"/>
        <v>Other</v>
      </c>
      <c r="R5681" s="3" t="str">
        <f t="shared" si="444"/>
        <v>Not LCLS</v>
      </c>
      <c r="S5681" s="3" t="str" cm="1">
        <f t="array" ref="S5681">_xlfn.IFS(G5681 &gt; 5000000, "Very High", G5681 &gt; 1000000, "High", G5681 &gt; 500000, "Medium", TRUE, "Low")</f>
        <v>Very High</v>
      </c>
      <c r="T5681" s="3" t="str" cm="1">
        <f t="array" ref="T5681">_xlfn.IFS(B5681 &gt;= 2005, "Post-2005", B5681 &gt;= 2000, "2000-2004", TRUE, "Pre-2000")</f>
        <v>Post-2005</v>
      </c>
    </row>
    <row r="5682" spans="1:20" x14ac:dyDescent="0.85">
      <c r="A5682" s="1">
        <v>41164</v>
      </c>
      <c r="B5682" t="s">
        <v>2654</v>
      </c>
      <c r="C5682" t="s">
        <v>7281</v>
      </c>
      <c r="D5682" t="s">
        <v>7282</v>
      </c>
      <c r="E5682" t="s">
        <v>1408</v>
      </c>
      <c r="F5682" t="s">
        <v>1409</v>
      </c>
      <c r="G5682" t="s">
        <v>1410</v>
      </c>
      <c r="H5682">
        <v>2009</v>
      </c>
      <c r="I5682" s="2">
        <v>9474750</v>
      </c>
      <c r="J5682" s="2">
        <v>0</v>
      </c>
      <c r="K5682" s="2">
        <v>9474750</v>
      </c>
      <c r="L5682" t="s">
        <v>116</v>
      </c>
      <c r="M5682" s="3" t="b">
        <f>trust_funds5[[#This Row],[Contributions Outstanding (USD)]]=0</f>
        <v>1</v>
      </c>
      <c r="N5682" s="3" t="str">
        <f t="shared" si="440"/>
        <v>Outstanding</v>
      </c>
      <c r="O5682" s="3" t="str">
        <f t="shared" si="441"/>
        <v>High Contribution &amp; Recent</v>
      </c>
      <c r="P5682" s="3" t="str">
        <f t="shared" si="442"/>
        <v>Other</v>
      </c>
      <c r="Q5682" s="3" t="str">
        <f t="shared" si="443"/>
        <v>Other</v>
      </c>
      <c r="R5682" s="3" t="str">
        <f t="shared" si="444"/>
        <v>Not LCLS</v>
      </c>
      <c r="S5682" s="3" t="str" cm="1">
        <f t="array" ref="S5682">_xlfn.IFS(G5682 &gt; 5000000, "Very High", G5682 &gt; 1000000, "High", G5682 &gt; 500000, "Medium", TRUE, "Low")</f>
        <v>Very High</v>
      </c>
      <c r="T5682" s="3" t="str" cm="1">
        <f t="array" ref="T5682">_xlfn.IFS(B5682 &gt;= 2005, "Post-2005", B5682 &gt;= 2000, "2000-2004", TRUE, "Pre-2000")</f>
        <v>Post-2005</v>
      </c>
    </row>
    <row r="5683" spans="1:20" x14ac:dyDescent="0.85">
      <c r="A5683" s="1">
        <v>41164</v>
      </c>
      <c r="B5683" t="s">
        <v>4764</v>
      </c>
      <c r="C5683" t="s">
        <v>4765</v>
      </c>
      <c r="D5683" t="s">
        <v>4766</v>
      </c>
      <c r="E5683" t="s">
        <v>70</v>
      </c>
      <c r="F5683" t="s">
        <v>71</v>
      </c>
      <c r="G5683" t="s">
        <v>5776</v>
      </c>
      <c r="H5683">
        <v>2009</v>
      </c>
      <c r="I5683" s="2">
        <v>116666</v>
      </c>
      <c r="J5683" s="2">
        <v>0</v>
      </c>
      <c r="K5683" s="2">
        <v>116666</v>
      </c>
      <c r="L5683" t="s">
        <v>116</v>
      </c>
      <c r="M5683" s="3" t="b">
        <f>trust_funds5[[#This Row],[Contributions Outstanding (USD)]]=0</f>
        <v>1</v>
      </c>
      <c r="N5683" s="3" t="str">
        <f t="shared" si="440"/>
        <v>Outstanding</v>
      </c>
      <c r="O5683" s="3" t="str">
        <f t="shared" si="441"/>
        <v>High Contribution &amp; Recent</v>
      </c>
      <c r="P5683" s="3" t="str">
        <f t="shared" si="442"/>
        <v>Other</v>
      </c>
      <c r="Q5683" s="3" t="str">
        <f t="shared" si="443"/>
        <v>Other</v>
      </c>
      <c r="R5683" s="3" t="str">
        <f t="shared" si="444"/>
        <v>Not LCLS</v>
      </c>
      <c r="S5683" s="3" t="str" cm="1">
        <f t="array" ref="S5683">_xlfn.IFS(G5683 &gt; 5000000, "Very High", G5683 &gt; 1000000, "High", G5683 &gt; 500000, "Medium", TRUE, "Low")</f>
        <v>Very High</v>
      </c>
      <c r="T5683" s="3" t="str" cm="1">
        <f t="array" ref="T5683">_xlfn.IFS(B5683 &gt;= 2005, "Post-2005", B5683 &gt;= 2000, "2000-2004", TRUE, "Pre-2000")</f>
        <v>Post-2005</v>
      </c>
    </row>
    <row r="5684" spans="1:20" x14ac:dyDescent="0.85">
      <c r="A5684" s="1">
        <v>41164</v>
      </c>
      <c r="B5684" t="s">
        <v>2654</v>
      </c>
      <c r="C5684" t="s">
        <v>7281</v>
      </c>
      <c r="D5684" t="s">
        <v>7282</v>
      </c>
      <c r="E5684" t="s">
        <v>119</v>
      </c>
      <c r="F5684" t="s">
        <v>120</v>
      </c>
      <c r="G5684" t="s">
        <v>121</v>
      </c>
      <c r="H5684">
        <v>2009</v>
      </c>
      <c r="I5684" s="2">
        <v>7573800</v>
      </c>
      <c r="J5684" s="2">
        <v>0</v>
      </c>
      <c r="K5684" s="2">
        <v>7573800</v>
      </c>
      <c r="L5684" t="s">
        <v>116</v>
      </c>
      <c r="M5684" s="3" t="b">
        <f>trust_funds5[[#This Row],[Contributions Outstanding (USD)]]=0</f>
        <v>1</v>
      </c>
      <c r="N5684" s="3" t="str">
        <f t="shared" si="440"/>
        <v>Outstanding</v>
      </c>
      <c r="O5684" s="3" t="str">
        <f t="shared" si="441"/>
        <v>High Contribution &amp; Recent</v>
      </c>
      <c r="P5684" s="3" t="str">
        <f t="shared" si="442"/>
        <v>Other</v>
      </c>
      <c r="Q5684" s="3" t="str">
        <f t="shared" si="443"/>
        <v>Other</v>
      </c>
      <c r="R5684" s="3" t="str">
        <f t="shared" si="444"/>
        <v>Not LCLS</v>
      </c>
      <c r="S5684" s="3" t="str" cm="1">
        <f t="array" ref="S5684">_xlfn.IFS(G5684 &gt; 5000000, "Very High", G5684 &gt; 1000000, "High", G5684 &gt; 500000, "Medium", TRUE, "Low")</f>
        <v>Very High</v>
      </c>
      <c r="T5684" s="3" t="str" cm="1">
        <f t="array" ref="T5684">_xlfn.IFS(B5684 &gt;= 2005, "Post-2005", B5684 &gt;= 2000, "2000-2004", TRUE, "Pre-2000")</f>
        <v>Post-2005</v>
      </c>
    </row>
    <row r="5685" spans="1:20" x14ac:dyDescent="0.85">
      <c r="A5685" s="1">
        <v>41164</v>
      </c>
      <c r="B5685" t="s">
        <v>5481</v>
      </c>
      <c r="C5685" t="s">
        <v>5482</v>
      </c>
      <c r="D5685" t="s">
        <v>5483</v>
      </c>
      <c r="E5685" t="s">
        <v>70</v>
      </c>
      <c r="F5685" t="s">
        <v>71</v>
      </c>
      <c r="G5685" t="s">
        <v>5484</v>
      </c>
      <c r="H5685">
        <v>2009</v>
      </c>
      <c r="I5685" s="2">
        <v>294892.46000000002</v>
      </c>
      <c r="J5685" s="2">
        <v>0</v>
      </c>
      <c r="K5685" s="2">
        <v>294892.46000000002</v>
      </c>
      <c r="L5685" t="s">
        <v>116</v>
      </c>
      <c r="M5685" s="3" t="b">
        <f>trust_funds5[[#This Row],[Contributions Outstanding (USD)]]=0</f>
        <v>1</v>
      </c>
      <c r="N5685" s="3" t="str">
        <f t="shared" si="440"/>
        <v>Outstanding</v>
      </c>
      <c r="O5685" s="3" t="str">
        <f t="shared" si="441"/>
        <v>High Contribution &amp; Recent</v>
      </c>
      <c r="P5685" s="3" t="str">
        <f t="shared" si="442"/>
        <v>Other</v>
      </c>
      <c r="Q5685" s="3" t="str">
        <f t="shared" si="443"/>
        <v>Other</v>
      </c>
      <c r="R5685" s="3" t="str">
        <f t="shared" si="444"/>
        <v>Not LCLS</v>
      </c>
      <c r="S5685" s="3" t="str" cm="1">
        <f t="array" ref="S5685">_xlfn.IFS(G5685 &gt; 5000000, "Very High", G5685 &gt; 1000000, "High", G5685 &gt; 500000, "Medium", TRUE, "Low")</f>
        <v>Very High</v>
      </c>
      <c r="T5685" s="3" t="str" cm="1">
        <f t="array" ref="T5685">_xlfn.IFS(B5685 &gt;= 2005, "Post-2005", B5685 &gt;= 2000, "2000-2004", TRUE, "Pre-2000")</f>
        <v>Post-2005</v>
      </c>
    </row>
    <row r="5686" spans="1:20" x14ac:dyDescent="0.85">
      <c r="A5686" s="1">
        <v>41164</v>
      </c>
      <c r="B5686" t="s">
        <v>700</v>
      </c>
      <c r="C5686" t="s">
        <v>7283</v>
      </c>
      <c r="D5686" t="s">
        <v>7284</v>
      </c>
      <c r="E5686" t="s">
        <v>102</v>
      </c>
      <c r="F5686" t="s">
        <v>103</v>
      </c>
      <c r="G5686" t="s">
        <v>104</v>
      </c>
      <c r="H5686">
        <v>2009</v>
      </c>
      <c r="I5686" s="2">
        <v>5000000</v>
      </c>
      <c r="J5686" s="2">
        <v>0</v>
      </c>
      <c r="K5686" s="2">
        <v>5000000</v>
      </c>
      <c r="L5686" t="s">
        <v>18</v>
      </c>
      <c r="M5686" s="3" t="b">
        <f>trust_funds5[[#This Row],[Contributions Outstanding (USD)]]=0</f>
        <v>1</v>
      </c>
      <c r="N5686" s="3" t="str">
        <f t="shared" si="440"/>
        <v>Outstanding</v>
      </c>
      <c r="O5686" s="3" t="str">
        <f t="shared" si="441"/>
        <v>High Contribution &amp; Recent</v>
      </c>
      <c r="P5686" s="3" t="str">
        <f t="shared" si="442"/>
        <v>Other</v>
      </c>
      <c r="Q5686" s="3" t="str">
        <f t="shared" si="443"/>
        <v>Other</v>
      </c>
      <c r="R5686" s="3" t="str">
        <f t="shared" si="444"/>
        <v>Not LCLS</v>
      </c>
      <c r="S5686" s="3" t="str" cm="1">
        <f t="array" ref="S5686">_xlfn.IFS(G5686 &gt; 5000000, "Very High", G5686 &gt; 1000000, "High", G5686 &gt; 500000, "Medium", TRUE, "Low")</f>
        <v>Very High</v>
      </c>
      <c r="T5686" s="3" t="str" cm="1">
        <f t="array" ref="T5686">_xlfn.IFS(B5686 &gt;= 2005, "Post-2005", B5686 &gt;= 2000, "2000-2004", TRUE, "Pre-2000")</f>
        <v>Post-2005</v>
      </c>
    </row>
    <row r="5687" spans="1:20" x14ac:dyDescent="0.85">
      <c r="A5687" s="1">
        <v>41164</v>
      </c>
      <c r="B5687" t="s">
        <v>700</v>
      </c>
      <c r="C5687" t="s">
        <v>7283</v>
      </c>
      <c r="D5687" t="s">
        <v>7284</v>
      </c>
      <c r="E5687" t="s">
        <v>113</v>
      </c>
      <c r="F5687" t="s">
        <v>114</v>
      </c>
      <c r="G5687" t="s">
        <v>115</v>
      </c>
      <c r="H5687">
        <v>2009</v>
      </c>
      <c r="I5687" s="2">
        <v>17246613</v>
      </c>
      <c r="J5687" s="2">
        <v>0</v>
      </c>
      <c r="K5687" s="2">
        <v>17246613</v>
      </c>
      <c r="L5687" t="s">
        <v>18</v>
      </c>
      <c r="M5687" s="3" t="b">
        <f>trust_funds5[[#This Row],[Contributions Outstanding (USD)]]=0</f>
        <v>1</v>
      </c>
      <c r="N5687" s="3" t="str">
        <f t="shared" si="440"/>
        <v>Outstanding</v>
      </c>
      <c r="O5687" s="3" t="str">
        <f t="shared" si="441"/>
        <v>High Contribution &amp; Recent</v>
      </c>
      <c r="P5687" s="3" t="str">
        <f t="shared" si="442"/>
        <v>Other</v>
      </c>
      <c r="Q5687" s="3" t="str">
        <f t="shared" si="443"/>
        <v>Other</v>
      </c>
      <c r="R5687" s="3" t="str">
        <f t="shared" si="444"/>
        <v>Not LCLS</v>
      </c>
      <c r="S5687" s="3" t="str" cm="1">
        <f t="array" ref="S5687">_xlfn.IFS(G5687 &gt; 5000000, "Very High", G5687 &gt; 1000000, "High", G5687 &gt; 500000, "Medium", TRUE, "Low")</f>
        <v>Very High</v>
      </c>
      <c r="T5687" s="3" t="str" cm="1">
        <f t="array" ref="T5687">_xlfn.IFS(B5687 &gt;= 2005, "Post-2005", B5687 &gt;= 2000, "2000-2004", TRUE, "Pre-2000")</f>
        <v>Post-2005</v>
      </c>
    </row>
    <row r="5688" spans="1:20" x14ac:dyDescent="0.85">
      <c r="A5688" s="1">
        <v>41164</v>
      </c>
      <c r="B5688" t="s">
        <v>700</v>
      </c>
      <c r="C5688" t="s">
        <v>7283</v>
      </c>
      <c r="D5688" t="s">
        <v>7284</v>
      </c>
      <c r="E5688" t="s">
        <v>42</v>
      </c>
      <c r="F5688" t="s">
        <v>43</v>
      </c>
      <c r="G5688" t="s">
        <v>44</v>
      </c>
      <c r="H5688">
        <v>2009</v>
      </c>
      <c r="I5688" s="2">
        <v>5237887.3899999997</v>
      </c>
      <c r="J5688" s="2">
        <v>0</v>
      </c>
      <c r="K5688" s="2">
        <v>5237887.3899999997</v>
      </c>
      <c r="L5688" t="s">
        <v>18</v>
      </c>
      <c r="M5688" s="3" t="b">
        <f>trust_funds5[[#This Row],[Contributions Outstanding (USD)]]=0</f>
        <v>1</v>
      </c>
      <c r="N5688" s="3" t="str">
        <f t="shared" si="440"/>
        <v>Outstanding</v>
      </c>
      <c r="O5688" s="3" t="str">
        <f t="shared" si="441"/>
        <v>High Contribution &amp; Recent</v>
      </c>
      <c r="P5688" s="3" t="str">
        <f t="shared" si="442"/>
        <v>Other</v>
      </c>
      <c r="Q5688" s="3" t="str">
        <f t="shared" si="443"/>
        <v>Other</v>
      </c>
      <c r="R5688" s="3" t="str">
        <f t="shared" si="444"/>
        <v>Not LCLS</v>
      </c>
      <c r="S5688" s="3" t="str" cm="1">
        <f t="array" ref="S5688">_xlfn.IFS(G5688 &gt; 5000000, "Very High", G5688 &gt; 1000000, "High", G5688 &gt; 500000, "Medium", TRUE, "Low")</f>
        <v>Very High</v>
      </c>
      <c r="T5688" s="3" t="str" cm="1">
        <f t="array" ref="T5688">_xlfn.IFS(B5688 &gt;= 2005, "Post-2005", B5688 &gt;= 2000, "2000-2004", TRUE, "Pre-2000")</f>
        <v>Post-2005</v>
      </c>
    </row>
    <row r="5689" spans="1:20" x14ac:dyDescent="0.85">
      <c r="A5689" s="1">
        <v>41164</v>
      </c>
      <c r="B5689" t="s">
        <v>700</v>
      </c>
      <c r="C5689" t="s">
        <v>7283</v>
      </c>
      <c r="D5689" t="s">
        <v>7284</v>
      </c>
      <c r="E5689" t="s">
        <v>49</v>
      </c>
      <c r="F5689" t="s">
        <v>50</v>
      </c>
      <c r="G5689" t="s">
        <v>5088</v>
      </c>
      <c r="H5689">
        <v>2009</v>
      </c>
      <c r="I5689" s="2">
        <v>5000000</v>
      </c>
      <c r="J5689" s="2">
        <v>0</v>
      </c>
      <c r="K5689" s="2">
        <v>5000000</v>
      </c>
      <c r="L5689" t="s">
        <v>18</v>
      </c>
      <c r="M5689" s="3" t="b">
        <f>trust_funds5[[#This Row],[Contributions Outstanding (USD)]]=0</f>
        <v>1</v>
      </c>
      <c r="N5689" s="3" t="str">
        <f t="shared" si="440"/>
        <v>Outstanding</v>
      </c>
      <c r="O5689" s="3" t="str">
        <f t="shared" si="441"/>
        <v>High Contribution &amp; Recent</v>
      </c>
      <c r="P5689" s="3" t="str">
        <f t="shared" si="442"/>
        <v>Other</v>
      </c>
      <c r="Q5689" s="3" t="str">
        <f t="shared" si="443"/>
        <v>Other</v>
      </c>
      <c r="R5689" s="3" t="str">
        <f t="shared" si="444"/>
        <v>Not LCLS</v>
      </c>
      <c r="S5689" s="3" t="str" cm="1">
        <f t="array" ref="S5689">_xlfn.IFS(G5689 &gt; 5000000, "Very High", G5689 &gt; 1000000, "High", G5689 &gt; 500000, "Medium", TRUE, "Low")</f>
        <v>Very High</v>
      </c>
      <c r="T5689" s="3" t="str" cm="1">
        <f t="array" ref="T5689">_xlfn.IFS(B5689 &gt;= 2005, "Post-2005", B5689 &gt;= 2000, "2000-2004", TRUE, "Pre-2000")</f>
        <v>Post-2005</v>
      </c>
    </row>
    <row r="5690" spans="1:20" x14ac:dyDescent="0.85">
      <c r="A5690" s="1">
        <v>41164</v>
      </c>
      <c r="B5690" t="s">
        <v>7285</v>
      </c>
      <c r="C5690" t="s">
        <v>7286</v>
      </c>
      <c r="D5690" t="s">
        <v>7287</v>
      </c>
      <c r="E5690" t="s">
        <v>204</v>
      </c>
      <c r="F5690" t="s">
        <v>205</v>
      </c>
      <c r="G5690" t="s">
        <v>1352</v>
      </c>
      <c r="H5690">
        <v>2009</v>
      </c>
      <c r="I5690" s="2">
        <v>543618.6</v>
      </c>
      <c r="J5690" s="2">
        <v>0</v>
      </c>
      <c r="K5690" s="2">
        <v>543618.6</v>
      </c>
      <c r="L5690" t="s">
        <v>116</v>
      </c>
      <c r="M5690" s="3" t="b">
        <f>trust_funds5[[#This Row],[Contributions Outstanding (USD)]]=0</f>
        <v>1</v>
      </c>
      <c r="N5690" s="3" t="str">
        <f t="shared" si="440"/>
        <v>Outstanding</v>
      </c>
      <c r="O5690" s="3" t="str">
        <f t="shared" si="441"/>
        <v>High Contribution &amp; Recent</v>
      </c>
      <c r="P5690" s="3" t="str">
        <f t="shared" si="442"/>
        <v>Other</v>
      </c>
      <c r="Q5690" s="3" t="str">
        <f t="shared" si="443"/>
        <v>Other</v>
      </c>
      <c r="R5690" s="3" t="str">
        <f t="shared" si="444"/>
        <v>Not LCLS</v>
      </c>
      <c r="S5690" s="3" t="str" cm="1">
        <f t="array" ref="S5690">_xlfn.IFS(G5690 &gt; 5000000, "Very High", G5690 &gt; 1000000, "High", G5690 &gt; 500000, "Medium", TRUE, "Low")</f>
        <v>Very High</v>
      </c>
      <c r="T5690" s="3" t="str" cm="1">
        <f t="array" ref="T5690">_xlfn.IFS(B5690 &gt;= 2005, "Post-2005", B5690 &gt;= 2000, "2000-2004", TRUE, "Pre-2000")</f>
        <v>Post-2005</v>
      </c>
    </row>
    <row r="5691" spans="1:20" x14ac:dyDescent="0.85">
      <c r="A5691" s="1">
        <v>41164</v>
      </c>
      <c r="B5691" t="s">
        <v>6387</v>
      </c>
      <c r="C5691" t="s">
        <v>6388</v>
      </c>
      <c r="D5691" t="s">
        <v>6389</v>
      </c>
      <c r="E5691" t="s">
        <v>102</v>
      </c>
      <c r="F5691" t="s">
        <v>103</v>
      </c>
      <c r="G5691" t="s">
        <v>104</v>
      </c>
      <c r="H5691">
        <v>2009</v>
      </c>
      <c r="I5691" s="2">
        <v>452200</v>
      </c>
      <c r="J5691" s="2">
        <v>0</v>
      </c>
      <c r="K5691" s="2">
        <v>452200</v>
      </c>
      <c r="L5691" t="s">
        <v>116</v>
      </c>
      <c r="M5691" s="3" t="b">
        <f>trust_funds5[[#This Row],[Contributions Outstanding (USD)]]=0</f>
        <v>1</v>
      </c>
      <c r="N5691" s="3" t="str">
        <f t="shared" si="440"/>
        <v>Outstanding</v>
      </c>
      <c r="O5691" s="3" t="str">
        <f t="shared" si="441"/>
        <v>High Contribution &amp; Recent</v>
      </c>
      <c r="P5691" s="3" t="str">
        <f t="shared" si="442"/>
        <v>Other</v>
      </c>
      <c r="Q5691" s="3" t="str">
        <f t="shared" si="443"/>
        <v>Other</v>
      </c>
      <c r="R5691" s="3" t="str">
        <f t="shared" si="444"/>
        <v>Not LCLS</v>
      </c>
      <c r="S5691" s="3" t="str" cm="1">
        <f t="array" ref="S5691">_xlfn.IFS(G5691 &gt; 5000000, "Very High", G5691 &gt; 1000000, "High", G5691 &gt; 500000, "Medium", TRUE, "Low")</f>
        <v>Very High</v>
      </c>
      <c r="T5691" s="3" t="str" cm="1">
        <f t="array" ref="T5691">_xlfn.IFS(B5691 &gt;= 2005, "Post-2005", B5691 &gt;= 2000, "2000-2004", TRUE, "Pre-2000")</f>
        <v>Post-2005</v>
      </c>
    </row>
    <row r="5692" spans="1:20" x14ac:dyDescent="0.85">
      <c r="A5692" s="1">
        <v>41164</v>
      </c>
      <c r="B5692" t="s">
        <v>2137</v>
      </c>
      <c r="C5692" t="s">
        <v>5904</v>
      </c>
      <c r="D5692" t="s">
        <v>5905</v>
      </c>
      <c r="E5692" t="s">
        <v>102</v>
      </c>
      <c r="F5692" t="s">
        <v>103</v>
      </c>
      <c r="G5692" t="s">
        <v>104</v>
      </c>
      <c r="H5692">
        <v>2009</v>
      </c>
      <c r="I5692" s="2">
        <v>378625</v>
      </c>
      <c r="J5692" s="2">
        <v>0</v>
      </c>
      <c r="K5692" s="2">
        <v>378625</v>
      </c>
      <c r="L5692" t="s">
        <v>18</v>
      </c>
      <c r="M5692" s="3" t="b">
        <f>trust_funds5[[#This Row],[Contributions Outstanding (USD)]]=0</f>
        <v>1</v>
      </c>
      <c r="N5692" s="3" t="str">
        <f t="shared" si="440"/>
        <v>Outstanding</v>
      </c>
      <c r="O5692" s="3" t="str">
        <f t="shared" si="441"/>
        <v>High Contribution &amp; Recent</v>
      </c>
      <c r="P5692" s="3" t="str">
        <f t="shared" si="442"/>
        <v>Other</v>
      </c>
      <c r="Q5692" s="3" t="str">
        <f t="shared" si="443"/>
        <v>Other</v>
      </c>
      <c r="R5692" s="3" t="str">
        <f t="shared" si="444"/>
        <v>Not LCLS</v>
      </c>
      <c r="S5692" s="3" t="str" cm="1">
        <f t="array" ref="S5692">_xlfn.IFS(G5692 &gt; 5000000, "Very High", G5692 &gt; 1000000, "High", G5692 &gt; 500000, "Medium", TRUE, "Low")</f>
        <v>Very High</v>
      </c>
      <c r="T5692" s="3" t="str" cm="1">
        <f t="array" ref="T5692">_xlfn.IFS(B5692 &gt;= 2005, "Post-2005", B5692 &gt;= 2000, "2000-2004", TRUE, "Pre-2000")</f>
        <v>Post-2005</v>
      </c>
    </row>
    <row r="5693" spans="1:20" x14ac:dyDescent="0.85">
      <c r="A5693" s="1">
        <v>41164</v>
      </c>
      <c r="B5693" t="s">
        <v>6850</v>
      </c>
      <c r="C5693" t="s">
        <v>6851</v>
      </c>
      <c r="D5693" t="s">
        <v>6852</v>
      </c>
      <c r="E5693" t="s">
        <v>235</v>
      </c>
      <c r="F5693" t="s">
        <v>236</v>
      </c>
      <c r="G5693" t="s">
        <v>237</v>
      </c>
      <c r="H5693">
        <v>2009</v>
      </c>
      <c r="I5693" s="2">
        <v>199025</v>
      </c>
      <c r="J5693" s="2">
        <v>0</v>
      </c>
      <c r="K5693" s="2">
        <v>199025</v>
      </c>
      <c r="L5693" t="s">
        <v>116</v>
      </c>
      <c r="M5693" s="3" t="b">
        <f>trust_funds5[[#This Row],[Contributions Outstanding (USD)]]=0</f>
        <v>1</v>
      </c>
      <c r="N5693" s="3" t="str">
        <f t="shared" si="440"/>
        <v>Outstanding</v>
      </c>
      <c r="O5693" s="3" t="str">
        <f t="shared" si="441"/>
        <v>High Contribution &amp; Recent</v>
      </c>
      <c r="P5693" s="3" t="str">
        <f t="shared" si="442"/>
        <v>Other</v>
      </c>
      <c r="Q5693" s="3" t="str">
        <f t="shared" si="443"/>
        <v>Other</v>
      </c>
      <c r="R5693" s="3" t="str">
        <f t="shared" si="444"/>
        <v>Not LCLS</v>
      </c>
      <c r="S5693" s="3" t="str" cm="1">
        <f t="array" ref="S5693">_xlfn.IFS(G5693 &gt; 5000000, "Very High", G5693 &gt; 1000000, "High", G5693 &gt; 500000, "Medium", TRUE, "Low")</f>
        <v>Very High</v>
      </c>
      <c r="T5693" s="3" t="str" cm="1">
        <f t="array" ref="T5693">_xlfn.IFS(B5693 &gt;= 2005, "Post-2005", B5693 &gt;= 2000, "2000-2004", TRUE, "Pre-2000")</f>
        <v>Post-2005</v>
      </c>
    </row>
    <row r="5694" spans="1:20" x14ac:dyDescent="0.85">
      <c r="A5694" s="1">
        <v>41164</v>
      </c>
      <c r="B5694" t="s">
        <v>6850</v>
      </c>
      <c r="C5694" t="s">
        <v>6851</v>
      </c>
      <c r="D5694" t="s">
        <v>6852</v>
      </c>
      <c r="E5694" t="s">
        <v>264</v>
      </c>
      <c r="F5694" t="s">
        <v>265</v>
      </c>
      <c r="G5694" t="s">
        <v>266</v>
      </c>
      <c r="H5694">
        <v>2009</v>
      </c>
      <c r="I5694" s="2">
        <v>87484.53</v>
      </c>
      <c r="J5694" s="2">
        <v>19.600000000000001</v>
      </c>
      <c r="K5694" s="2">
        <v>87504.13</v>
      </c>
      <c r="L5694" t="s">
        <v>116</v>
      </c>
      <c r="M5694" s="3" t="b">
        <f>trust_funds5[[#This Row],[Contributions Outstanding (USD)]]=0</f>
        <v>0</v>
      </c>
      <c r="N5694" s="3" t="str">
        <f t="shared" si="440"/>
        <v>Outstanding</v>
      </c>
      <c r="O5694" s="3" t="str">
        <f t="shared" si="441"/>
        <v>High Contribution &amp; Recent</v>
      </c>
      <c r="P5694" s="3" t="str">
        <f t="shared" si="442"/>
        <v>Other</v>
      </c>
      <c r="Q5694" s="3" t="str">
        <f t="shared" si="443"/>
        <v>Other</v>
      </c>
      <c r="R5694" s="3" t="str">
        <f t="shared" si="444"/>
        <v>Not LCLS</v>
      </c>
      <c r="S5694" s="3" t="str" cm="1">
        <f t="array" ref="S5694">_xlfn.IFS(G5694 &gt; 5000000, "Very High", G5694 &gt; 1000000, "High", G5694 &gt; 500000, "Medium", TRUE, "Low")</f>
        <v>Very High</v>
      </c>
      <c r="T5694" s="3" t="str" cm="1">
        <f t="array" ref="T5694">_xlfn.IFS(B5694 &gt;= 2005, "Post-2005", B5694 &gt;= 2000, "2000-2004", TRUE, "Pre-2000")</f>
        <v>Post-2005</v>
      </c>
    </row>
    <row r="5695" spans="1:20" x14ac:dyDescent="0.85">
      <c r="A5695" s="1">
        <v>41164</v>
      </c>
      <c r="B5695" t="s">
        <v>6850</v>
      </c>
      <c r="C5695" t="s">
        <v>6851</v>
      </c>
      <c r="D5695" t="s">
        <v>6852</v>
      </c>
      <c r="E5695" t="s">
        <v>293</v>
      </c>
      <c r="F5695" t="s">
        <v>294</v>
      </c>
      <c r="G5695" t="s">
        <v>7288</v>
      </c>
      <c r="H5695">
        <v>2009</v>
      </c>
      <c r="I5695" s="2">
        <v>205365</v>
      </c>
      <c r="J5695" s="2">
        <v>0</v>
      </c>
      <c r="K5695" s="2">
        <v>205365</v>
      </c>
      <c r="L5695" t="s">
        <v>116</v>
      </c>
      <c r="M5695" s="3" t="b">
        <f>trust_funds5[[#This Row],[Contributions Outstanding (USD)]]=0</f>
        <v>1</v>
      </c>
      <c r="N5695" s="3" t="str">
        <f t="shared" si="440"/>
        <v>Outstanding</v>
      </c>
      <c r="O5695" s="3" t="str">
        <f t="shared" si="441"/>
        <v>High Contribution &amp; Recent</v>
      </c>
      <c r="P5695" s="3" t="str">
        <f t="shared" si="442"/>
        <v>Other</v>
      </c>
      <c r="Q5695" s="3" t="str">
        <f t="shared" si="443"/>
        <v>Other</v>
      </c>
      <c r="R5695" s="3" t="str">
        <f t="shared" si="444"/>
        <v>Not LCLS</v>
      </c>
      <c r="S5695" s="3" t="str" cm="1">
        <f t="array" ref="S5695">_xlfn.IFS(G5695 &gt; 5000000, "Very High", G5695 &gt; 1000000, "High", G5695 &gt; 500000, "Medium", TRUE, "Low")</f>
        <v>Very High</v>
      </c>
      <c r="T5695" s="3" t="str" cm="1">
        <f t="array" ref="T5695">_xlfn.IFS(B5695 &gt;= 2005, "Post-2005", B5695 &gt;= 2000, "2000-2004", TRUE, "Pre-2000")</f>
        <v>Post-2005</v>
      </c>
    </row>
    <row r="5696" spans="1:20" x14ac:dyDescent="0.85">
      <c r="A5696" s="1">
        <v>41164</v>
      </c>
      <c r="B5696" t="s">
        <v>5485</v>
      </c>
      <c r="C5696" t="s">
        <v>5486</v>
      </c>
      <c r="D5696" t="s">
        <v>5487</v>
      </c>
      <c r="E5696" t="s">
        <v>15</v>
      </c>
      <c r="F5696" t="s">
        <v>16</v>
      </c>
      <c r="G5696" t="s">
        <v>17</v>
      </c>
      <c r="H5696">
        <v>2009</v>
      </c>
      <c r="I5696" s="2">
        <v>5650490.25</v>
      </c>
      <c r="J5696" s="2">
        <v>0</v>
      </c>
      <c r="K5696" s="2">
        <v>5650490.25</v>
      </c>
      <c r="L5696" t="s">
        <v>116</v>
      </c>
      <c r="M5696" s="3" t="b">
        <f>trust_funds5[[#This Row],[Contributions Outstanding (USD)]]=0</f>
        <v>1</v>
      </c>
      <c r="N5696" s="3" t="str">
        <f t="shared" si="440"/>
        <v>Outstanding</v>
      </c>
      <c r="O5696" s="3" t="str">
        <f t="shared" si="441"/>
        <v>High Contribution &amp; Recent</v>
      </c>
      <c r="P5696" s="3" t="str">
        <f t="shared" si="442"/>
        <v>Other</v>
      </c>
      <c r="Q5696" s="3" t="str">
        <f t="shared" si="443"/>
        <v>Other</v>
      </c>
      <c r="R5696" s="3" t="str">
        <f t="shared" si="444"/>
        <v>Not LCLS</v>
      </c>
      <c r="S5696" s="3" t="str" cm="1">
        <f t="array" ref="S5696">_xlfn.IFS(G5696 &gt; 5000000, "Very High", G5696 &gt; 1000000, "High", G5696 &gt; 500000, "Medium", TRUE, "Low")</f>
        <v>Very High</v>
      </c>
      <c r="T5696" s="3" t="str" cm="1">
        <f t="array" ref="T5696">_xlfn.IFS(B5696 &gt;= 2005, "Post-2005", B5696 &gt;= 2000, "2000-2004", TRUE, "Pre-2000")</f>
        <v>Post-2005</v>
      </c>
    </row>
    <row r="5697" spans="1:20" x14ac:dyDescent="0.85">
      <c r="A5697" s="1">
        <v>41164</v>
      </c>
      <c r="B5697" t="s">
        <v>5485</v>
      </c>
      <c r="C5697" t="s">
        <v>5486</v>
      </c>
      <c r="D5697" t="s">
        <v>5487</v>
      </c>
      <c r="E5697" t="s">
        <v>2863</v>
      </c>
      <c r="F5697" t="s">
        <v>2864</v>
      </c>
      <c r="G5697" t="s">
        <v>2865</v>
      </c>
      <c r="H5697">
        <v>2009</v>
      </c>
      <c r="I5697" s="2">
        <v>1408000</v>
      </c>
      <c r="J5697" s="2">
        <v>0</v>
      </c>
      <c r="K5697" s="2">
        <v>1408000</v>
      </c>
      <c r="L5697" t="s">
        <v>116</v>
      </c>
      <c r="M5697" s="3" t="b">
        <f>trust_funds5[[#This Row],[Contributions Outstanding (USD)]]=0</f>
        <v>1</v>
      </c>
      <c r="N5697" s="3" t="str">
        <f t="shared" si="440"/>
        <v>Outstanding</v>
      </c>
      <c r="O5697" s="3" t="str">
        <f t="shared" si="441"/>
        <v>High Contribution &amp; Recent</v>
      </c>
      <c r="P5697" s="3" t="str">
        <f t="shared" si="442"/>
        <v>Other</v>
      </c>
      <c r="Q5697" s="3" t="str">
        <f t="shared" si="443"/>
        <v>Other</v>
      </c>
      <c r="R5697" s="3" t="str">
        <f t="shared" si="444"/>
        <v>Not LCLS</v>
      </c>
      <c r="S5697" s="3" t="str" cm="1">
        <f t="array" ref="S5697">_xlfn.IFS(G5697 &gt; 5000000, "Very High", G5697 &gt; 1000000, "High", G5697 &gt; 500000, "Medium", TRUE, "Low")</f>
        <v>Very High</v>
      </c>
      <c r="T5697" s="3" t="str" cm="1">
        <f t="array" ref="T5697">_xlfn.IFS(B5697 &gt;= 2005, "Post-2005", B5697 &gt;= 2000, "2000-2004", TRUE, "Pre-2000")</f>
        <v>Post-2005</v>
      </c>
    </row>
    <row r="5698" spans="1:20" x14ac:dyDescent="0.85">
      <c r="A5698" s="1">
        <v>41164</v>
      </c>
      <c r="B5698" t="s">
        <v>5485</v>
      </c>
      <c r="C5698" t="s">
        <v>5486</v>
      </c>
      <c r="D5698" t="s">
        <v>5487</v>
      </c>
      <c r="E5698" t="s">
        <v>1333</v>
      </c>
      <c r="F5698" t="s">
        <v>1334</v>
      </c>
      <c r="G5698" t="s">
        <v>3458</v>
      </c>
      <c r="H5698">
        <v>2009</v>
      </c>
      <c r="I5698" s="2">
        <v>1068640</v>
      </c>
      <c r="J5698" s="2">
        <v>0</v>
      </c>
      <c r="K5698" s="2">
        <v>1068640</v>
      </c>
      <c r="L5698" t="s">
        <v>116</v>
      </c>
      <c r="M5698" s="3" t="b">
        <f>trust_funds5[[#This Row],[Contributions Outstanding (USD)]]=0</f>
        <v>1</v>
      </c>
      <c r="N5698" s="3" t="str">
        <f t="shared" ref="N5698:N5761" si="445">IF(D5698 &gt; 0, "Outstanding", "No Outstanding")</f>
        <v>Outstanding</v>
      </c>
      <c r="O5698" s="3" t="str">
        <f t="shared" ref="O5698:O5761" si="446">IF(AND(C5698 &gt; 1000000, B5698 &gt; 2000), "High Contribution &amp; Recent", "Other")</f>
        <v>High Contribution &amp; Recent</v>
      </c>
      <c r="P5698" s="3" t="str">
        <f t="shared" ref="P5698:P5761" si="447">IF(AND(B5698 = 2000, E5698 = "Canada"), "Year 2000, Canada", "Other")</f>
        <v>Other</v>
      </c>
      <c r="Q5698" s="3" t="str">
        <f t="shared" ref="Q5698:Q5761" si="448">IF(OR(E5698 = "Canada", E5698 = "Sweden"), "Canada or Sweden", "Other")</f>
        <v>Other</v>
      </c>
      <c r="R5698" s="3" t="str">
        <f t="shared" ref="R5698:R5761" si="449">IF(NOT(F5698 = "LCLS"), "Not LCLS", "LCLS")</f>
        <v>Not LCLS</v>
      </c>
      <c r="S5698" s="3" t="str" cm="1">
        <f t="array" ref="S5698">_xlfn.IFS(G5698 &gt; 5000000, "Very High", G5698 &gt; 1000000, "High", G5698 &gt; 500000, "Medium", TRUE, "Low")</f>
        <v>Very High</v>
      </c>
      <c r="T5698" s="3" t="str" cm="1">
        <f t="array" ref="T5698">_xlfn.IFS(B5698 &gt;= 2005, "Post-2005", B5698 &gt;= 2000, "2000-2004", TRUE, "Pre-2000")</f>
        <v>Post-2005</v>
      </c>
    </row>
    <row r="5699" spans="1:20" x14ac:dyDescent="0.85">
      <c r="A5699" s="1">
        <v>41164</v>
      </c>
      <c r="B5699" t="s">
        <v>5485</v>
      </c>
      <c r="C5699" t="s">
        <v>5486</v>
      </c>
      <c r="D5699" t="s">
        <v>5487</v>
      </c>
      <c r="E5699" t="s">
        <v>42</v>
      </c>
      <c r="F5699" t="s">
        <v>43</v>
      </c>
      <c r="G5699" t="s">
        <v>44</v>
      </c>
      <c r="H5699">
        <v>2009</v>
      </c>
      <c r="I5699" s="2">
        <v>1421161.09</v>
      </c>
      <c r="J5699" s="2">
        <v>0</v>
      </c>
      <c r="K5699" s="2">
        <v>1421161.09</v>
      </c>
      <c r="L5699" t="s">
        <v>116</v>
      </c>
      <c r="M5699" s="3" t="b">
        <f>trust_funds5[[#This Row],[Contributions Outstanding (USD)]]=0</f>
        <v>1</v>
      </c>
      <c r="N5699" s="3" t="str">
        <f t="shared" si="445"/>
        <v>Outstanding</v>
      </c>
      <c r="O5699" s="3" t="str">
        <f t="shared" si="446"/>
        <v>High Contribution &amp; Recent</v>
      </c>
      <c r="P5699" s="3" t="str">
        <f t="shared" si="447"/>
        <v>Other</v>
      </c>
      <c r="Q5699" s="3" t="str">
        <f t="shared" si="448"/>
        <v>Other</v>
      </c>
      <c r="R5699" s="3" t="str">
        <f t="shared" si="449"/>
        <v>Not LCLS</v>
      </c>
      <c r="S5699" s="3" t="str" cm="1">
        <f t="array" ref="S5699">_xlfn.IFS(G5699 &gt; 5000000, "Very High", G5699 &gt; 1000000, "High", G5699 &gt; 500000, "Medium", TRUE, "Low")</f>
        <v>Very High</v>
      </c>
      <c r="T5699" s="3" t="str" cm="1">
        <f t="array" ref="T5699">_xlfn.IFS(B5699 &gt;= 2005, "Post-2005", B5699 &gt;= 2000, "2000-2004", TRUE, "Pre-2000")</f>
        <v>Post-2005</v>
      </c>
    </row>
    <row r="5700" spans="1:20" x14ac:dyDescent="0.85">
      <c r="A5700" s="1">
        <v>41164</v>
      </c>
      <c r="B5700" t="s">
        <v>5485</v>
      </c>
      <c r="C5700" t="s">
        <v>5486</v>
      </c>
      <c r="D5700" t="s">
        <v>5487</v>
      </c>
      <c r="E5700" t="s">
        <v>5946</v>
      </c>
      <c r="F5700" t="s">
        <v>5947</v>
      </c>
      <c r="G5700" t="s">
        <v>5948</v>
      </c>
      <c r="H5700">
        <v>2009</v>
      </c>
      <c r="I5700" s="2">
        <v>2000000</v>
      </c>
      <c r="J5700" s="2">
        <v>0</v>
      </c>
      <c r="K5700" s="2">
        <v>2000000</v>
      </c>
      <c r="L5700" t="s">
        <v>116</v>
      </c>
      <c r="M5700" s="3" t="b">
        <f>trust_funds5[[#This Row],[Contributions Outstanding (USD)]]=0</f>
        <v>1</v>
      </c>
      <c r="N5700" s="3" t="str">
        <f t="shared" si="445"/>
        <v>Outstanding</v>
      </c>
      <c r="O5700" s="3" t="str">
        <f t="shared" si="446"/>
        <v>High Contribution &amp; Recent</v>
      </c>
      <c r="P5700" s="3" t="str">
        <f t="shared" si="447"/>
        <v>Other</v>
      </c>
      <c r="Q5700" s="3" t="str">
        <f t="shared" si="448"/>
        <v>Other</v>
      </c>
      <c r="R5700" s="3" t="str">
        <f t="shared" si="449"/>
        <v>Not LCLS</v>
      </c>
      <c r="S5700" s="3" t="str" cm="1">
        <f t="array" ref="S5700">_xlfn.IFS(G5700 &gt; 5000000, "Very High", G5700 &gt; 1000000, "High", G5700 &gt; 500000, "Medium", TRUE, "Low")</f>
        <v>Very High</v>
      </c>
      <c r="T5700" s="3" t="str" cm="1">
        <f t="array" ref="T5700">_xlfn.IFS(B5700 &gt;= 2005, "Post-2005", B5700 &gt;= 2000, "2000-2004", TRUE, "Pre-2000")</f>
        <v>Post-2005</v>
      </c>
    </row>
    <row r="5701" spans="1:20" x14ac:dyDescent="0.85">
      <c r="A5701" s="1">
        <v>41164</v>
      </c>
      <c r="B5701" t="s">
        <v>5485</v>
      </c>
      <c r="C5701" t="s">
        <v>5486</v>
      </c>
      <c r="D5701" t="s">
        <v>5487</v>
      </c>
      <c r="E5701" t="s">
        <v>21</v>
      </c>
      <c r="F5701" t="s">
        <v>22</v>
      </c>
      <c r="G5701" t="s">
        <v>23</v>
      </c>
      <c r="H5701">
        <v>2009</v>
      </c>
      <c r="I5701" s="2">
        <v>8144961.0800000001</v>
      </c>
      <c r="J5701" s="2">
        <v>0</v>
      </c>
      <c r="K5701" s="2">
        <v>8144961.0800000001</v>
      </c>
      <c r="L5701" t="s">
        <v>116</v>
      </c>
      <c r="M5701" s="3" t="b">
        <f>trust_funds5[[#This Row],[Contributions Outstanding (USD)]]=0</f>
        <v>1</v>
      </c>
      <c r="N5701" s="3" t="str">
        <f t="shared" si="445"/>
        <v>Outstanding</v>
      </c>
      <c r="O5701" s="3" t="str">
        <f t="shared" si="446"/>
        <v>High Contribution &amp; Recent</v>
      </c>
      <c r="P5701" s="3" t="str">
        <f t="shared" si="447"/>
        <v>Other</v>
      </c>
      <c r="Q5701" s="3" t="str">
        <f t="shared" si="448"/>
        <v>Other</v>
      </c>
      <c r="R5701" s="3" t="str">
        <f t="shared" si="449"/>
        <v>Not LCLS</v>
      </c>
      <c r="S5701" s="3" t="str" cm="1">
        <f t="array" ref="S5701">_xlfn.IFS(G5701 &gt; 5000000, "Very High", G5701 &gt; 1000000, "High", G5701 &gt; 500000, "Medium", TRUE, "Low")</f>
        <v>Very High</v>
      </c>
      <c r="T5701" s="3" t="str" cm="1">
        <f t="array" ref="T5701">_xlfn.IFS(B5701 &gt;= 2005, "Post-2005", B5701 &gt;= 2000, "2000-2004", TRUE, "Pre-2000")</f>
        <v>Post-2005</v>
      </c>
    </row>
    <row r="5702" spans="1:20" x14ac:dyDescent="0.85">
      <c r="A5702" s="1">
        <v>41164</v>
      </c>
      <c r="B5702" t="s">
        <v>6853</v>
      </c>
      <c r="C5702" t="s">
        <v>6854</v>
      </c>
      <c r="D5702" t="s">
        <v>6855</v>
      </c>
      <c r="E5702" t="s">
        <v>235</v>
      </c>
      <c r="F5702" t="s">
        <v>236</v>
      </c>
      <c r="G5702" t="s">
        <v>237</v>
      </c>
      <c r="H5702">
        <v>2009</v>
      </c>
      <c r="I5702" s="2">
        <v>2588192.66</v>
      </c>
      <c r="J5702" s="2">
        <v>0</v>
      </c>
      <c r="K5702" s="2">
        <v>2588192.66</v>
      </c>
      <c r="L5702" t="s">
        <v>18</v>
      </c>
      <c r="M5702" s="3" t="b">
        <f>trust_funds5[[#This Row],[Contributions Outstanding (USD)]]=0</f>
        <v>1</v>
      </c>
      <c r="N5702" s="3" t="str">
        <f t="shared" si="445"/>
        <v>Outstanding</v>
      </c>
      <c r="O5702" s="3" t="str">
        <f t="shared" si="446"/>
        <v>High Contribution &amp; Recent</v>
      </c>
      <c r="P5702" s="3" t="str">
        <f t="shared" si="447"/>
        <v>Other</v>
      </c>
      <c r="Q5702" s="3" t="str">
        <f t="shared" si="448"/>
        <v>Other</v>
      </c>
      <c r="R5702" s="3" t="str">
        <f t="shared" si="449"/>
        <v>Not LCLS</v>
      </c>
      <c r="S5702" s="3" t="str" cm="1">
        <f t="array" ref="S5702">_xlfn.IFS(G5702 &gt; 5000000, "Very High", G5702 &gt; 1000000, "High", G5702 &gt; 500000, "Medium", TRUE, "Low")</f>
        <v>Very High</v>
      </c>
      <c r="T5702" s="3" t="str" cm="1">
        <f t="array" ref="T5702">_xlfn.IFS(B5702 &gt;= 2005, "Post-2005", B5702 &gt;= 2000, "2000-2004", TRUE, "Pre-2000")</f>
        <v>Post-2005</v>
      </c>
    </row>
    <row r="5703" spans="1:20" x14ac:dyDescent="0.85">
      <c r="A5703" s="1">
        <v>41164</v>
      </c>
      <c r="B5703" t="s">
        <v>6853</v>
      </c>
      <c r="C5703" t="s">
        <v>6854</v>
      </c>
      <c r="D5703" t="s">
        <v>6855</v>
      </c>
      <c r="E5703" t="s">
        <v>264</v>
      </c>
      <c r="F5703" t="s">
        <v>265</v>
      </c>
      <c r="G5703" t="s">
        <v>266</v>
      </c>
      <c r="H5703">
        <v>2009</v>
      </c>
      <c r="I5703" s="2">
        <v>884307.33</v>
      </c>
      <c r="J5703" s="2">
        <v>0</v>
      </c>
      <c r="K5703" s="2">
        <v>884307.33</v>
      </c>
      <c r="L5703" t="s">
        <v>18</v>
      </c>
      <c r="M5703" s="3" t="b">
        <f>trust_funds5[[#This Row],[Contributions Outstanding (USD)]]=0</f>
        <v>1</v>
      </c>
      <c r="N5703" s="3" t="str">
        <f t="shared" si="445"/>
        <v>Outstanding</v>
      </c>
      <c r="O5703" s="3" t="str">
        <f t="shared" si="446"/>
        <v>High Contribution &amp; Recent</v>
      </c>
      <c r="P5703" s="3" t="str">
        <f t="shared" si="447"/>
        <v>Other</v>
      </c>
      <c r="Q5703" s="3" t="str">
        <f t="shared" si="448"/>
        <v>Other</v>
      </c>
      <c r="R5703" s="3" t="str">
        <f t="shared" si="449"/>
        <v>Not LCLS</v>
      </c>
      <c r="S5703" s="3" t="str" cm="1">
        <f t="array" ref="S5703">_xlfn.IFS(G5703 &gt; 5000000, "Very High", G5703 &gt; 1000000, "High", G5703 &gt; 500000, "Medium", TRUE, "Low")</f>
        <v>Very High</v>
      </c>
      <c r="T5703" s="3" t="str" cm="1">
        <f t="array" ref="T5703">_xlfn.IFS(B5703 &gt;= 2005, "Post-2005", B5703 &gt;= 2000, "2000-2004", TRUE, "Pre-2000")</f>
        <v>Post-2005</v>
      </c>
    </row>
    <row r="5704" spans="1:20" x14ac:dyDescent="0.85">
      <c r="A5704" s="1">
        <v>41164</v>
      </c>
      <c r="B5704" t="s">
        <v>6853</v>
      </c>
      <c r="C5704" t="s">
        <v>6854</v>
      </c>
      <c r="D5704" t="s">
        <v>6855</v>
      </c>
      <c r="E5704" t="s">
        <v>119</v>
      </c>
      <c r="F5704" t="s">
        <v>120</v>
      </c>
      <c r="G5704" t="s">
        <v>121</v>
      </c>
      <c r="H5704">
        <v>2009</v>
      </c>
      <c r="I5704" s="2">
        <v>2079520.88</v>
      </c>
      <c r="J5704" s="2">
        <v>0</v>
      </c>
      <c r="K5704" s="2">
        <v>2079520.88</v>
      </c>
      <c r="L5704" t="s">
        <v>18</v>
      </c>
      <c r="M5704" s="3" t="b">
        <f>trust_funds5[[#This Row],[Contributions Outstanding (USD)]]=0</f>
        <v>1</v>
      </c>
      <c r="N5704" s="3" t="str">
        <f t="shared" si="445"/>
        <v>Outstanding</v>
      </c>
      <c r="O5704" s="3" t="str">
        <f t="shared" si="446"/>
        <v>High Contribution &amp; Recent</v>
      </c>
      <c r="P5704" s="3" t="str">
        <f t="shared" si="447"/>
        <v>Other</v>
      </c>
      <c r="Q5704" s="3" t="str">
        <f t="shared" si="448"/>
        <v>Other</v>
      </c>
      <c r="R5704" s="3" t="str">
        <f t="shared" si="449"/>
        <v>Not LCLS</v>
      </c>
      <c r="S5704" s="3" t="str" cm="1">
        <f t="array" ref="S5704">_xlfn.IFS(G5704 &gt; 5000000, "Very High", G5704 &gt; 1000000, "High", G5704 &gt; 500000, "Medium", TRUE, "Low")</f>
        <v>Very High</v>
      </c>
      <c r="T5704" s="3" t="str" cm="1">
        <f t="array" ref="T5704">_xlfn.IFS(B5704 &gt;= 2005, "Post-2005", B5704 &gt;= 2000, "2000-2004", TRUE, "Pre-2000")</f>
        <v>Post-2005</v>
      </c>
    </row>
    <row r="5705" spans="1:20" x14ac:dyDescent="0.85">
      <c r="A5705" s="1">
        <v>41164</v>
      </c>
      <c r="B5705" t="s">
        <v>5570</v>
      </c>
      <c r="C5705" t="s">
        <v>6390</v>
      </c>
      <c r="D5705" t="s">
        <v>6391</v>
      </c>
      <c r="E5705" t="s">
        <v>204</v>
      </c>
      <c r="F5705" t="s">
        <v>205</v>
      </c>
      <c r="G5705" t="s">
        <v>206</v>
      </c>
      <c r="H5705">
        <v>2009</v>
      </c>
      <c r="I5705" s="2">
        <v>126695</v>
      </c>
      <c r="J5705" s="2">
        <v>0</v>
      </c>
      <c r="K5705" s="2">
        <v>126695</v>
      </c>
      <c r="L5705" t="s">
        <v>116</v>
      </c>
      <c r="M5705" s="3" t="b">
        <f>trust_funds5[[#This Row],[Contributions Outstanding (USD)]]=0</f>
        <v>1</v>
      </c>
      <c r="N5705" s="3" t="str">
        <f t="shared" si="445"/>
        <v>Outstanding</v>
      </c>
      <c r="O5705" s="3" t="str">
        <f t="shared" si="446"/>
        <v>High Contribution &amp; Recent</v>
      </c>
      <c r="P5705" s="3" t="str">
        <f t="shared" si="447"/>
        <v>Other</v>
      </c>
      <c r="Q5705" s="3" t="str">
        <f t="shared" si="448"/>
        <v>Other</v>
      </c>
      <c r="R5705" s="3" t="str">
        <f t="shared" si="449"/>
        <v>Not LCLS</v>
      </c>
      <c r="S5705" s="3" t="str" cm="1">
        <f t="array" ref="S5705">_xlfn.IFS(G5705 &gt; 5000000, "Very High", G5705 &gt; 1000000, "High", G5705 &gt; 500000, "Medium", TRUE, "Low")</f>
        <v>Very High</v>
      </c>
      <c r="T5705" s="3" t="str" cm="1">
        <f t="array" ref="T5705">_xlfn.IFS(B5705 &gt;= 2005, "Post-2005", B5705 &gt;= 2000, "2000-2004", TRUE, "Pre-2000")</f>
        <v>Post-2005</v>
      </c>
    </row>
    <row r="5706" spans="1:20" x14ac:dyDescent="0.85">
      <c r="A5706" s="1">
        <v>41164</v>
      </c>
      <c r="B5706" t="s">
        <v>4764</v>
      </c>
      <c r="C5706" t="s">
        <v>4765</v>
      </c>
      <c r="D5706" t="s">
        <v>4766</v>
      </c>
      <c r="E5706" t="s">
        <v>7289</v>
      </c>
      <c r="F5706" t="s">
        <v>7290</v>
      </c>
      <c r="G5706" t="s">
        <v>7291</v>
      </c>
      <c r="H5706">
        <v>2009</v>
      </c>
      <c r="I5706" s="2">
        <v>50000</v>
      </c>
      <c r="J5706" s="2">
        <v>0</v>
      </c>
      <c r="K5706" s="2">
        <v>50000</v>
      </c>
      <c r="L5706" t="s">
        <v>116</v>
      </c>
      <c r="M5706" s="3" t="b">
        <f>trust_funds5[[#This Row],[Contributions Outstanding (USD)]]=0</f>
        <v>1</v>
      </c>
      <c r="N5706" s="3" t="str">
        <f t="shared" si="445"/>
        <v>Outstanding</v>
      </c>
      <c r="O5706" s="3" t="str">
        <f t="shared" si="446"/>
        <v>High Contribution &amp; Recent</v>
      </c>
      <c r="P5706" s="3" t="str">
        <f t="shared" si="447"/>
        <v>Other</v>
      </c>
      <c r="Q5706" s="3" t="str">
        <f t="shared" si="448"/>
        <v>Other</v>
      </c>
      <c r="R5706" s="3" t="str">
        <f t="shared" si="449"/>
        <v>Not LCLS</v>
      </c>
      <c r="S5706" s="3" t="str" cm="1">
        <f t="array" ref="S5706">_xlfn.IFS(G5706 &gt; 5000000, "Very High", G5706 &gt; 1000000, "High", G5706 &gt; 500000, "Medium", TRUE, "Low")</f>
        <v>Very High</v>
      </c>
      <c r="T5706" s="3" t="str" cm="1">
        <f t="array" ref="T5706">_xlfn.IFS(B5706 &gt;= 2005, "Post-2005", B5706 &gt;= 2000, "2000-2004", TRUE, "Pre-2000")</f>
        <v>Post-2005</v>
      </c>
    </row>
    <row r="5707" spans="1:20" x14ac:dyDescent="0.85">
      <c r="A5707" s="1">
        <v>41164</v>
      </c>
      <c r="B5707" t="s">
        <v>4764</v>
      </c>
      <c r="C5707" t="s">
        <v>4765</v>
      </c>
      <c r="D5707" t="s">
        <v>4766</v>
      </c>
      <c r="E5707" t="s">
        <v>1853</v>
      </c>
      <c r="F5707" t="s">
        <v>1854</v>
      </c>
      <c r="G5707" t="s">
        <v>7292</v>
      </c>
      <c r="H5707">
        <v>2009</v>
      </c>
      <c r="I5707" s="2">
        <v>350000</v>
      </c>
      <c r="J5707" s="2">
        <v>0</v>
      </c>
      <c r="K5707" s="2">
        <v>350000</v>
      </c>
      <c r="L5707" t="s">
        <v>116</v>
      </c>
      <c r="M5707" s="3" t="b">
        <f>trust_funds5[[#This Row],[Contributions Outstanding (USD)]]=0</f>
        <v>1</v>
      </c>
      <c r="N5707" s="3" t="str">
        <f t="shared" si="445"/>
        <v>Outstanding</v>
      </c>
      <c r="O5707" s="3" t="str">
        <f t="shared" si="446"/>
        <v>High Contribution &amp; Recent</v>
      </c>
      <c r="P5707" s="3" t="str">
        <f t="shared" si="447"/>
        <v>Other</v>
      </c>
      <c r="Q5707" s="3" t="str">
        <f t="shared" si="448"/>
        <v>Other</v>
      </c>
      <c r="R5707" s="3" t="str">
        <f t="shared" si="449"/>
        <v>Not LCLS</v>
      </c>
      <c r="S5707" s="3" t="str" cm="1">
        <f t="array" ref="S5707">_xlfn.IFS(G5707 &gt; 5000000, "Very High", G5707 &gt; 1000000, "High", G5707 &gt; 500000, "Medium", TRUE, "Low")</f>
        <v>Very High</v>
      </c>
      <c r="T5707" s="3" t="str" cm="1">
        <f t="array" ref="T5707">_xlfn.IFS(B5707 &gt;= 2005, "Post-2005", B5707 &gt;= 2000, "2000-2004", TRUE, "Pre-2000")</f>
        <v>Post-2005</v>
      </c>
    </row>
    <row r="5708" spans="1:20" x14ac:dyDescent="0.85">
      <c r="A5708" s="1">
        <v>41164</v>
      </c>
      <c r="B5708" t="s">
        <v>4764</v>
      </c>
      <c r="C5708" t="s">
        <v>4765</v>
      </c>
      <c r="D5708" t="s">
        <v>4766</v>
      </c>
      <c r="E5708" t="s">
        <v>49</v>
      </c>
      <c r="F5708" t="s">
        <v>50</v>
      </c>
      <c r="G5708" t="s">
        <v>3605</v>
      </c>
      <c r="H5708">
        <v>2009</v>
      </c>
      <c r="I5708" s="2">
        <v>351000</v>
      </c>
      <c r="J5708" s="2">
        <v>0</v>
      </c>
      <c r="K5708" s="2">
        <v>351000</v>
      </c>
      <c r="L5708" t="s">
        <v>116</v>
      </c>
      <c r="M5708" s="3" t="b">
        <f>trust_funds5[[#This Row],[Contributions Outstanding (USD)]]=0</f>
        <v>1</v>
      </c>
      <c r="N5708" s="3" t="str">
        <f t="shared" si="445"/>
        <v>Outstanding</v>
      </c>
      <c r="O5708" s="3" t="str">
        <f t="shared" si="446"/>
        <v>High Contribution &amp; Recent</v>
      </c>
      <c r="P5708" s="3" t="str">
        <f t="shared" si="447"/>
        <v>Other</v>
      </c>
      <c r="Q5708" s="3" t="str">
        <f t="shared" si="448"/>
        <v>Other</v>
      </c>
      <c r="R5708" s="3" t="str">
        <f t="shared" si="449"/>
        <v>Not LCLS</v>
      </c>
      <c r="S5708" s="3" t="str" cm="1">
        <f t="array" ref="S5708">_xlfn.IFS(G5708 &gt; 5000000, "Very High", G5708 &gt; 1000000, "High", G5708 &gt; 500000, "Medium", TRUE, "Low")</f>
        <v>Very High</v>
      </c>
      <c r="T5708" s="3" t="str" cm="1">
        <f t="array" ref="T5708">_xlfn.IFS(B5708 &gt;= 2005, "Post-2005", B5708 &gt;= 2000, "2000-2004", TRUE, "Pre-2000")</f>
        <v>Post-2005</v>
      </c>
    </row>
    <row r="5709" spans="1:20" x14ac:dyDescent="0.85">
      <c r="A5709" s="1">
        <v>41164</v>
      </c>
      <c r="B5709" t="s">
        <v>7293</v>
      </c>
      <c r="C5709" t="s">
        <v>7294</v>
      </c>
      <c r="D5709" t="s">
        <v>7295</v>
      </c>
      <c r="E5709" t="s">
        <v>70</v>
      </c>
      <c r="F5709" t="s">
        <v>71</v>
      </c>
      <c r="G5709" t="s">
        <v>5484</v>
      </c>
      <c r="H5709">
        <v>2009</v>
      </c>
      <c r="I5709" s="2">
        <v>1124532.29</v>
      </c>
      <c r="J5709" s="2">
        <v>0</v>
      </c>
      <c r="K5709" s="2">
        <v>1124532.29</v>
      </c>
      <c r="L5709" t="s">
        <v>116</v>
      </c>
      <c r="M5709" s="3" t="b">
        <f>trust_funds5[[#This Row],[Contributions Outstanding (USD)]]=0</f>
        <v>1</v>
      </c>
      <c r="N5709" s="3" t="str">
        <f t="shared" si="445"/>
        <v>Outstanding</v>
      </c>
      <c r="O5709" s="3" t="str">
        <f t="shared" si="446"/>
        <v>High Contribution &amp; Recent</v>
      </c>
      <c r="P5709" s="3" t="str">
        <f t="shared" si="447"/>
        <v>Other</v>
      </c>
      <c r="Q5709" s="3" t="str">
        <f t="shared" si="448"/>
        <v>Other</v>
      </c>
      <c r="R5709" s="3" t="str">
        <f t="shared" si="449"/>
        <v>Not LCLS</v>
      </c>
      <c r="S5709" s="3" t="str" cm="1">
        <f t="array" ref="S5709">_xlfn.IFS(G5709 &gt; 5000000, "Very High", G5709 &gt; 1000000, "High", G5709 &gt; 500000, "Medium", TRUE, "Low")</f>
        <v>Very High</v>
      </c>
      <c r="T5709" s="3" t="str" cm="1">
        <f t="array" ref="T5709">_xlfn.IFS(B5709 &gt;= 2005, "Post-2005", B5709 &gt;= 2000, "2000-2004", TRUE, "Pre-2000")</f>
        <v>Post-2005</v>
      </c>
    </row>
    <row r="5710" spans="1:20" x14ac:dyDescent="0.85">
      <c r="A5710" s="1">
        <v>41164</v>
      </c>
      <c r="B5710" t="s">
        <v>5913</v>
      </c>
      <c r="C5710" t="s">
        <v>5914</v>
      </c>
      <c r="D5710" t="s">
        <v>5915</v>
      </c>
      <c r="E5710" t="s">
        <v>42</v>
      </c>
      <c r="F5710" t="s">
        <v>43</v>
      </c>
      <c r="G5710" t="s">
        <v>44</v>
      </c>
      <c r="H5710">
        <v>2009</v>
      </c>
      <c r="I5710" s="2">
        <v>2392723.85</v>
      </c>
      <c r="J5710" s="2">
        <v>0</v>
      </c>
      <c r="K5710" s="2">
        <v>2392723.85</v>
      </c>
      <c r="L5710" t="s">
        <v>116</v>
      </c>
      <c r="M5710" s="3" t="b">
        <f>trust_funds5[[#This Row],[Contributions Outstanding (USD)]]=0</f>
        <v>1</v>
      </c>
      <c r="N5710" s="3" t="str">
        <f t="shared" si="445"/>
        <v>Outstanding</v>
      </c>
      <c r="O5710" s="3" t="str">
        <f t="shared" si="446"/>
        <v>High Contribution &amp; Recent</v>
      </c>
      <c r="P5710" s="3" t="str">
        <f t="shared" si="447"/>
        <v>Other</v>
      </c>
      <c r="Q5710" s="3" t="str">
        <f t="shared" si="448"/>
        <v>Other</v>
      </c>
      <c r="R5710" s="3" t="str">
        <f t="shared" si="449"/>
        <v>Not LCLS</v>
      </c>
      <c r="S5710" s="3" t="str" cm="1">
        <f t="array" ref="S5710">_xlfn.IFS(G5710 &gt; 5000000, "Very High", G5710 &gt; 1000000, "High", G5710 &gt; 500000, "Medium", TRUE, "Low")</f>
        <v>Very High</v>
      </c>
      <c r="T5710" s="3" t="str" cm="1">
        <f t="array" ref="T5710">_xlfn.IFS(B5710 &gt;= 2005, "Post-2005", B5710 &gt;= 2000, "2000-2004", TRUE, "Pre-2000")</f>
        <v>Post-2005</v>
      </c>
    </row>
    <row r="5711" spans="1:20" x14ac:dyDescent="0.85">
      <c r="A5711" s="1">
        <v>41164</v>
      </c>
      <c r="B5711" t="s">
        <v>4054</v>
      </c>
      <c r="C5711" t="s">
        <v>7296</v>
      </c>
      <c r="D5711" t="s">
        <v>7297</v>
      </c>
      <c r="E5711" t="s">
        <v>200</v>
      </c>
      <c r="F5711" t="s">
        <v>201</v>
      </c>
      <c r="G5711" t="s">
        <v>202</v>
      </c>
      <c r="H5711">
        <v>2009</v>
      </c>
      <c r="I5711" s="2">
        <v>559520</v>
      </c>
      <c r="J5711" s="2">
        <v>0</v>
      </c>
      <c r="K5711" s="2">
        <v>559520</v>
      </c>
      <c r="L5711" t="s">
        <v>18</v>
      </c>
      <c r="M5711" s="3" t="b">
        <f>trust_funds5[[#This Row],[Contributions Outstanding (USD)]]=0</f>
        <v>1</v>
      </c>
      <c r="N5711" s="3" t="str">
        <f t="shared" si="445"/>
        <v>Outstanding</v>
      </c>
      <c r="O5711" s="3" t="str">
        <f t="shared" si="446"/>
        <v>High Contribution &amp; Recent</v>
      </c>
      <c r="P5711" s="3" t="str">
        <f t="shared" si="447"/>
        <v>Other</v>
      </c>
      <c r="Q5711" s="3" t="str">
        <f t="shared" si="448"/>
        <v>Other</v>
      </c>
      <c r="R5711" s="3" t="str">
        <f t="shared" si="449"/>
        <v>Not LCLS</v>
      </c>
      <c r="S5711" s="3" t="str" cm="1">
        <f t="array" ref="S5711">_xlfn.IFS(G5711 &gt; 5000000, "Very High", G5711 &gt; 1000000, "High", G5711 &gt; 500000, "Medium", TRUE, "Low")</f>
        <v>Very High</v>
      </c>
      <c r="T5711" s="3" t="str" cm="1">
        <f t="array" ref="T5711">_xlfn.IFS(B5711 &gt;= 2005, "Post-2005", B5711 &gt;= 2000, "2000-2004", TRUE, "Pre-2000")</f>
        <v>Post-2005</v>
      </c>
    </row>
    <row r="5712" spans="1:20" x14ac:dyDescent="0.85">
      <c r="A5712" s="1">
        <v>41164</v>
      </c>
      <c r="B5712" t="s">
        <v>4054</v>
      </c>
      <c r="C5712" t="s">
        <v>7296</v>
      </c>
      <c r="D5712" t="s">
        <v>7297</v>
      </c>
      <c r="E5712" t="s">
        <v>70</v>
      </c>
      <c r="F5712" t="s">
        <v>71</v>
      </c>
      <c r="G5712" t="s">
        <v>5484</v>
      </c>
      <c r="H5712">
        <v>2009</v>
      </c>
      <c r="I5712" s="2">
        <v>450639</v>
      </c>
      <c r="J5712" s="2">
        <v>0</v>
      </c>
      <c r="K5712" s="2">
        <v>450639</v>
      </c>
      <c r="L5712" t="s">
        <v>18</v>
      </c>
      <c r="M5712" s="3" t="b">
        <f>trust_funds5[[#This Row],[Contributions Outstanding (USD)]]=0</f>
        <v>1</v>
      </c>
      <c r="N5712" s="3" t="str">
        <f t="shared" si="445"/>
        <v>Outstanding</v>
      </c>
      <c r="O5712" s="3" t="str">
        <f t="shared" si="446"/>
        <v>High Contribution &amp; Recent</v>
      </c>
      <c r="P5712" s="3" t="str">
        <f t="shared" si="447"/>
        <v>Other</v>
      </c>
      <c r="Q5712" s="3" t="str">
        <f t="shared" si="448"/>
        <v>Other</v>
      </c>
      <c r="R5712" s="3" t="str">
        <f t="shared" si="449"/>
        <v>Not LCLS</v>
      </c>
      <c r="S5712" s="3" t="str" cm="1">
        <f t="array" ref="S5712">_xlfn.IFS(G5712 &gt; 5000000, "Very High", G5712 &gt; 1000000, "High", G5712 &gt; 500000, "Medium", TRUE, "Low")</f>
        <v>Very High</v>
      </c>
      <c r="T5712" s="3" t="str" cm="1">
        <f t="array" ref="T5712">_xlfn.IFS(B5712 &gt;= 2005, "Post-2005", B5712 &gt;= 2000, "2000-2004", TRUE, "Pre-2000")</f>
        <v>Post-2005</v>
      </c>
    </row>
    <row r="5713" spans="1:20" x14ac:dyDescent="0.85">
      <c r="A5713" s="1">
        <v>41164</v>
      </c>
      <c r="B5713" t="s">
        <v>4054</v>
      </c>
      <c r="C5713" t="s">
        <v>7296</v>
      </c>
      <c r="D5713" t="s">
        <v>7297</v>
      </c>
      <c r="E5713" t="s">
        <v>102</v>
      </c>
      <c r="F5713" t="s">
        <v>103</v>
      </c>
      <c r="G5713" t="s">
        <v>104</v>
      </c>
      <c r="H5713">
        <v>2009</v>
      </c>
      <c r="I5713" s="2">
        <v>911090</v>
      </c>
      <c r="J5713" s="2">
        <v>0</v>
      </c>
      <c r="K5713" s="2">
        <v>911090</v>
      </c>
      <c r="L5713" t="s">
        <v>18</v>
      </c>
      <c r="M5713" s="3" t="b">
        <f>trust_funds5[[#This Row],[Contributions Outstanding (USD)]]=0</f>
        <v>1</v>
      </c>
      <c r="N5713" s="3" t="str">
        <f t="shared" si="445"/>
        <v>Outstanding</v>
      </c>
      <c r="O5713" s="3" t="str">
        <f t="shared" si="446"/>
        <v>High Contribution &amp; Recent</v>
      </c>
      <c r="P5713" s="3" t="str">
        <f t="shared" si="447"/>
        <v>Other</v>
      </c>
      <c r="Q5713" s="3" t="str">
        <f t="shared" si="448"/>
        <v>Other</v>
      </c>
      <c r="R5713" s="3" t="str">
        <f t="shared" si="449"/>
        <v>Not LCLS</v>
      </c>
      <c r="S5713" s="3" t="str" cm="1">
        <f t="array" ref="S5713">_xlfn.IFS(G5713 &gt; 5000000, "Very High", G5713 &gt; 1000000, "High", G5713 &gt; 500000, "Medium", TRUE, "Low")</f>
        <v>Very High</v>
      </c>
      <c r="T5713" s="3" t="str" cm="1">
        <f t="array" ref="T5713">_xlfn.IFS(B5713 &gt;= 2005, "Post-2005", B5713 &gt;= 2000, "2000-2004", TRUE, "Pre-2000")</f>
        <v>Post-2005</v>
      </c>
    </row>
    <row r="5714" spans="1:20" x14ac:dyDescent="0.85">
      <c r="A5714" s="1">
        <v>41164</v>
      </c>
      <c r="B5714" t="s">
        <v>4054</v>
      </c>
      <c r="C5714" t="s">
        <v>7296</v>
      </c>
      <c r="D5714" t="s">
        <v>7297</v>
      </c>
      <c r="E5714" t="s">
        <v>42</v>
      </c>
      <c r="F5714" t="s">
        <v>43</v>
      </c>
      <c r="G5714" t="s">
        <v>44</v>
      </c>
      <c r="H5714">
        <v>2009</v>
      </c>
      <c r="I5714" s="2">
        <v>224432.02</v>
      </c>
      <c r="J5714" s="2">
        <v>0</v>
      </c>
      <c r="K5714" s="2">
        <v>224432.02</v>
      </c>
      <c r="L5714" t="s">
        <v>18</v>
      </c>
      <c r="M5714" s="3" t="b">
        <f>trust_funds5[[#This Row],[Contributions Outstanding (USD)]]=0</f>
        <v>1</v>
      </c>
      <c r="N5714" s="3" t="str">
        <f t="shared" si="445"/>
        <v>Outstanding</v>
      </c>
      <c r="O5714" s="3" t="str">
        <f t="shared" si="446"/>
        <v>High Contribution &amp; Recent</v>
      </c>
      <c r="P5714" s="3" t="str">
        <f t="shared" si="447"/>
        <v>Other</v>
      </c>
      <c r="Q5714" s="3" t="str">
        <f t="shared" si="448"/>
        <v>Other</v>
      </c>
      <c r="R5714" s="3" t="str">
        <f t="shared" si="449"/>
        <v>Not LCLS</v>
      </c>
      <c r="S5714" s="3" t="str" cm="1">
        <f t="array" ref="S5714">_xlfn.IFS(G5714 &gt; 5000000, "Very High", G5714 &gt; 1000000, "High", G5714 &gt; 500000, "Medium", TRUE, "Low")</f>
        <v>Very High</v>
      </c>
      <c r="T5714" s="3" t="str" cm="1">
        <f t="array" ref="T5714">_xlfn.IFS(B5714 &gt;= 2005, "Post-2005", B5714 &gt;= 2000, "2000-2004", TRUE, "Pre-2000")</f>
        <v>Post-2005</v>
      </c>
    </row>
    <row r="5715" spans="1:20" x14ac:dyDescent="0.85">
      <c r="A5715" s="1">
        <v>41164</v>
      </c>
      <c r="B5715" t="s">
        <v>4054</v>
      </c>
      <c r="C5715" t="s">
        <v>7296</v>
      </c>
      <c r="D5715" t="s">
        <v>7297</v>
      </c>
      <c r="E5715" t="s">
        <v>3993</v>
      </c>
      <c r="F5715" t="s">
        <v>3994</v>
      </c>
      <c r="G5715" t="s">
        <v>7298</v>
      </c>
      <c r="H5715">
        <v>2009</v>
      </c>
      <c r="I5715" s="2">
        <v>145320</v>
      </c>
      <c r="J5715" s="2">
        <v>0</v>
      </c>
      <c r="K5715" s="2">
        <v>145320</v>
      </c>
      <c r="L5715" t="s">
        <v>18</v>
      </c>
      <c r="M5715" s="3" t="b">
        <f>trust_funds5[[#This Row],[Contributions Outstanding (USD)]]=0</f>
        <v>1</v>
      </c>
      <c r="N5715" s="3" t="str">
        <f t="shared" si="445"/>
        <v>Outstanding</v>
      </c>
      <c r="O5715" s="3" t="str">
        <f t="shared" si="446"/>
        <v>High Contribution &amp; Recent</v>
      </c>
      <c r="P5715" s="3" t="str">
        <f t="shared" si="447"/>
        <v>Other</v>
      </c>
      <c r="Q5715" s="3" t="str">
        <f t="shared" si="448"/>
        <v>Other</v>
      </c>
      <c r="R5715" s="3" t="str">
        <f t="shared" si="449"/>
        <v>Not LCLS</v>
      </c>
      <c r="S5715" s="3" t="str" cm="1">
        <f t="array" ref="S5715">_xlfn.IFS(G5715 &gt; 5000000, "Very High", G5715 &gt; 1000000, "High", G5715 &gt; 500000, "Medium", TRUE, "Low")</f>
        <v>Very High</v>
      </c>
      <c r="T5715" s="3" t="str" cm="1">
        <f t="array" ref="T5715">_xlfn.IFS(B5715 &gt;= 2005, "Post-2005", B5715 &gt;= 2000, "2000-2004", TRUE, "Pre-2000")</f>
        <v>Post-2005</v>
      </c>
    </row>
    <row r="5716" spans="1:20" x14ac:dyDescent="0.85">
      <c r="A5716" s="1">
        <v>41164</v>
      </c>
      <c r="B5716" t="s">
        <v>1234</v>
      </c>
      <c r="C5716" t="s">
        <v>5921</v>
      </c>
      <c r="D5716" t="s">
        <v>5922</v>
      </c>
      <c r="E5716" t="s">
        <v>93</v>
      </c>
      <c r="F5716" t="s">
        <v>94</v>
      </c>
      <c r="H5716">
        <v>2009</v>
      </c>
      <c r="I5716" s="2">
        <v>274342.59000000003</v>
      </c>
      <c r="J5716" s="2">
        <v>0</v>
      </c>
      <c r="K5716" s="2">
        <v>274342.59000000003</v>
      </c>
      <c r="L5716" t="s">
        <v>116</v>
      </c>
      <c r="M5716" s="3" t="b">
        <f>trust_funds5[[#This Row],[Contributions Outstanding (USD)]]=0</f>
        <v>1</v>
      </c>
      <c r="N5716" s="3" t="str">
        <f t="shared" si="445"/>
        <v>Outstanding</v>
      </c>
      <c r="O5716" s="3" t="str">
        <f t="shared" si="446"/>
        <v>High Contribution &amp; Recent</v>
      </c>
      <c r="P5716" s="3" t="str">
        <f t="shared" si="447"/>
        <v>Other</v>
      </c>
      <c r="Q5716" s="3" t="str">
        <f t="shared" si="448"/>
        <v>Other</v>
      </c>
      <c r="R5716" s="3" t="str">
        <f t="shared" si="449"/>
        <v>Not LCLS</v>
      </c>
      <c r="S5716" s="3" t="str" cm="1">
        <f t="array" ref="S5716">_xlfn.IFS(G5716 &gt; 5000000, "Very High", G5716 &gt; 1000000, "High", G5716 &gt; 500000, "Medium", TRUE, "Low")</f>
        <v>Low</v>
      </c>
      <c r="T5716" s="3" t="str" cm="1">
        <f t="array" ref="T5716">_xlfn.IFS(B5716 &gt;= 2005, "Post-2005", B5716 &gt;= 2000, "2000-2004", TRUE, "Pre-2000")</f>
        <v>Post-2005</v>
      </c>
    </row>
    <row r="5717" spans="1:20" x14ac:dyDescent="0.85">
      <c r="A5717" s="1">
        <v>41164</v>
      </c>
      <c r="B5717" t="s">
        <v>4142</v>
      </c>
      <c r="C5717" t="s">
        <v>6395</v>
      </c>
      <c r="D5717" t="s">
        <v>6396</v>
      </c>
      <c r="E5717" t="s">
        <v>200</v>
      </c>
      <c r="F5717" t="s">
        <v>201</v>
      </c>
      <c r="G5717" t="s">
        <v>213</v>
      </c>
      <c r="H5717">
        <v>2009</v>
      </c>
      <c r="I5717" s="2">
        <v>8387.16</v>
      </c>
      <c r="J5717" s="2">
        <v>0</v>
      </c>
      <c r="K5717" s="2">
        <v>8387.16</v>
      </c>
      <c r="L5717" t="s">
        <v>116</v>
      </c>
      <c r="M5717" s="3" t="b">
        <f>trust_funds5[[#This Row],[Contributions Outstanding (USD)]]=0</f>
        <v>1</v>
      </c>
      <c r="N5717" s="3" t="str">
        <f t="shared" si="445"/>
        <v>Outstanding</v>
      </c>
      <c r="O5717" s="3" t="str">
        <f t="shared" si="446"/>
        <v>High Contribution &amp; Recent</v>
      </c>
      <c r="P5717" s="3" t="str">
        <f t="shared" si="447"/>
        <v>Other</v>
      </c>
      <c r="Q5717" s="3" t="str">
        <f t="shared" si="448"/>
        <v>Other</v>
      </c>
      <c r="R5717" s="3" t="str">
        <f t="shared" si="449"/>
        <v>Not LCLS</v>
      </c>
      <c r="S5717" s="3" t="str" cm="1">
        <f t="array" ref="S5717">_xlfn.IFS(G5717 &gt; 5000000, "Very High", G5717 &gt; 1000000, "High", G5717 &gt; 500000, "Medium", TRUE, "Low")</f>
        <v>Very High</v>
      </c>
      <c r="T5717" s="3" t="str" cm="1">
        <f t="array" ref="T5717">_xlfn.IFS(B5717 &gt;= 2005, "Post-2005", B5717 &gt;= 2000, "2000-2004", TRUE, "Pre-2000")</f>
        <v>Post-2005</v>
      </c>
    </row>
    <row r="5718" spans="1:20" x14ac:dyDescent="0.85">
      <c r="A5718" s="1">
        <v>41164</v>
      </c>
      <c r="B5718" t="s">
        <v>4142</v>
      </c>
      <c r="C5718" t="s">
        <v>6395</v>
      </c>
      <c r="D5718" t="s">
        <v>6396</v>
      </c>
      <c r="E5718" t="s">
        <v>102</v>
      </c>
      <c r="F5718" t="s">
        <v>103</v>
      </c>
      <c r="G5718" t="s">
        <v>104</v>
      </c>
      <c r="H5718">
        <v>2009</v>
      </c>
      <c r="I5718" s="2">
        <v>24178.83</v>
      </c>
      <c r="J5718" s="2">
        <v>0</v>
      </c>
      <c r="K5718" s="2">
        <v>24178.83</v>
      </c>
      <c r="L5718" t="s">
        <v>116</v>
      </c>
      <c r="M5718" s="3" t="b">
        <f>trust_funds5[[#This Row],[Contributions Outstanding (USD)]]=0</f>
        <v>1</v>
      </c>
      <c r="N5718" s="3" t="str">
        <f t="shared" si="445"/>
        <v>Outstanding</v>
      </c>
      <c r="O5718" s="3" t="str">
        <f t="shared" si="446"/>
        <v>High Contribution &amp; Recent</v>
      </c>
      <c r="P5718" s="3" t="str">
        <f t="shared" si="447"/>
        <v>Other</v>
      </c>
      <c r="Q5718" s="3" t="str">
        <f t="shared" si="448"/>
        <v>Other</v>
      </c>
      <c r="R5718" s="3" t="str">
        <f t="shared" si="449"/>
        <v>Not LCLS</v>
      </c>
      <c r="S5718" s="3" t="str" cm="1">
        <f t="array" ref="S5718">_xlfn.IFS(G5718 &gt; 5000000, "Very High", G5718 &gt; 1000000, "High", G5718 &gt; 500000, "Medium", TRUE, "Low")</f>
        <v>Very High</v>
      </c>
      <c r="T5718" s="3" t="str" cm="1">
        <f t="array" ref="T5718">_xlfn.IFS(B5718 &gt;= 2005, "Post-2005", B5718 &gt;= 2000, "2000-2004", TRUE, "Pre-2000")</f>
        <v>Post-2005</v>
      </c>
    </row>
    <row r="5719" spans="1:20" x14ac:dyDescent="0.85">
      <c r="A5719" s="1">
        <v>41164</v>
      </c>
      <c r="B5719" t="s">
        <v>4142</v>
      </c>
      <c r="C5719" t="s">
        <v>6395</v>
      </c>
      <c r="D5719" t="s">
        <v>6396</v>
      </c>
      <c r="E5719" t="s">
        <v>119</v>
      </c>
      <c r="F5719" t="s">
        <v>120</v>
      </c>
      <c r="G5719" t="s">
        <v>121</v>
      </c>
      <c r="H5719">
        <v>2009</v>
      </c>
      <c r="I5719" s="2">
        <v>10062.57</v>
      </c>
      <c r="J5719" s="2">
        <v>0</v>
      </c>
      <c r="K5719" s="2">
        <v>10062.57</v>
      </c>
      <c r="L5719" t="s">
        <v>116</v>
      </c>
      <c r="M5719" s="3" t="b">
        <f>trust_funds5[[#This Row],[Contributions Outstanding (USD)]]=0</f>
        <v>1</v>
      </c>
      <c r="N5719" s="3" t="str">
        <f t="shared" si="445"/>
        <v>Outstanding</v>
      </c>
      <c r="O5719" s="3" t="str">
        <f t="shared" si="446"/>
        <v>High Contribution &amp; Recent</v>
      </c>
      <c r="P5719" s="3" t="str">
        <f t="shared" si="447"/>
        <v>Other</v>
      </c>
      <c r="Q5719" s="3" t="str">
        <f t="shared" si="448"/>
        <v>Other</v>
      </c>
      <c r="R5719" s="3" t="str">
        <f t="shared" si="449"/>
        <v>Not LCLS</v>
      </c>
      <c r="S5719" s="3" t="str" cm="1">
        <f t="array" ref="S5719">_xlfn.IFS(G5719 &gt; 5000000, "Very High", G5719 &gt; 1000000, "High", G5719 &gt; 500000, "Medium", TRUE, "Low")</f>
        <v>Very High</v>
      </c>
      <c r="T5719" s="3" t="str" cm="1">
        <f t="array" ref="T5719">_xlfn.IFS(B5719 &gt;= 2005, "Post-2005", B5719 &gt;= 2000, "2000-2004", TRUE, "Pre-2000")</f>
        <v>Post-2005</v>
      </c>
    </row>
    <row r="5720" spans="1:20" x14ac:dyDescent="0.85">
      <c r="A5720" s="1">
        <v>41164</v>
      </c>
      <c r="B5720" t="s">
        <v>4142</v>
      </c>
      <c r="C5720" t="s">
        <v>6395</v>
      </c>
      <c r="D5720" t="s">
        <v>6396</v>
      </c>
      <c r="E5720" t="s">
        <v>21</v>
      </c>
      <c r="F5720" t="s">
        <v>22</v>
      </c>
      <c r="G5720" t="s">
        <v>23</v>
      </c>
      <c r="H5720">
        <v>2009</v>
      </c>
      <c r="I5720" s="2">
        <v>5604132.9100000001</v>
      </c>
      <c r="J5720" s="2">
        <v>0</v>
      </c>
      <c r="K5720" s="2">
        <v>5604132.9100000001</v>
      </c>
      <c r="L5720" t="s">
        <v>116</v>
      </c>
      <c r="M5720" s="3" t="b">
        <f>trust_funds5[[#This Row],[Contributions Outstanding (USD)]]=0</f>
        <v>1</v>
      </c>
      <c r="N5720" s="3" t="str">
        <f t="shared" si="445"/>
        <v>Outstanding</v>
      </c>
      <c r="O5720" s="3" t="str">
        <f t="shared" si="446"/>
        <v>High Contribution &amp; Recent</v>
      </c>
      <c r="P5720" s="3" t="str">
        <f t="shared" si="447"/>
        <v>Other</v>
      </c>
      <c r="Q5720" s="3" t="str">
        <f t="shared" si="448"/>
        <v>Other</v>
      </c>
      <c r="R5720" s="3" t="str">
        <f t="shared" si="449"/>
        <v>Not LCLS</v>
      </c>
      <c r="S5720" s="3" t="str" cm="1">
        <f t="array" ref="S5720">_xlfn.IFS(G5720 &gt; 5000000, "Very High", G5720 &gt; 1000000, "High", G5720 &gt; 500000, "Medium", TRUE, "Low")</f>
        <v>Very High</v>
      </c>
      <c r="T5720" s="3" t="str" cm="1">
        <f t="array" ref="T5720">_xlfn.IFS(B5720 &gt;= 2005, "Post-2005", B5720 &gt;= 2000, "2000-2004", TRUE, "Pre-2000")</f>
        <v>Post-2005</v>
      </c>
    </row>
    <row r="5721" spans="1:20" x14ac:dyDescent="0.85">
      <c r="A5721" s="1">
        <v>41164</v>
      </c>
      <c r="B5721" t="s">
        <v>4142</v>
      </c>
      <c r="C5721" t="s">
        <v>6397</v>
      </c>
      <c r="D5721" t="s">
        <v>6398</v>
      </c>
      <c r="E5721" t="s">
        <v>15</v>
      </c>
      <c r="F5721" t="s">
        <v>16</v>
      </c>
      <c r="G5721" t="s">
        <v>17</v>
      </c>
      <c r="H5721">
        <v>2009</v>
      </c>
      <c r="I5721" s="2">
        <v>13633.88</v>
      </c>
      <c r="J5721" s="2">
        <v>0</v>
      </c>
      <c r="K5721" s="2">
        <v>13633.88</v>
      </c>
      <c r="L5721" t="s">
        <v>116</v>
      </c>
      <c r="M5721" s="3" t="b">
        <f>trust_funds5[[#This Row],[Contributions Outstanding (USD)]]=0</f>
        <v>1</v>
      </c>
      <c r="N5721" s="3" t="str">
        <f t="shared" si="445"/>
        <v>Outstanding</v>
      </c>
      <c r="O5721" s="3" t="str">
        <f t="shared" si="446"/>
        <v>High Contribution &amp; Recent</v>
      </c>
      <c r="P5721" s="3" t="str">
        <f t="shared" si="447"/>
        <v>Other</v>
      </c>
      <c r="Q5721" s="3" t="str">
        <f t="shared" si="448"/>
        <v>Other</v>
      </c>
      <c r="R5721" s="3" t="str">
        <f t="shared" si="449"/>
        <v>Not LCLS</v>
      </c>
      <c r="S5721" s="3" t="str" cm="1">
        <f t="array" ref="S5721">_xlfn.IFS(G5721 &gt; 5000000, "Very High", G5721 &gt; 1000000, "High", G5721 &gt; 500000, "Medium", TRUE, "Low")</f>
        <v>Very High</v>
      </c>
      <c r="T5721" s="3" t="str" cm="1">
        <f t="array" ref="T5721">_xlfn.IFS(B5721 &gt;= 2005, "Post-2005", B5721 &gt;= 2000, "2000-2004", TRUE, "Pre-2000")</f>
        <v>Post-2005</v>
      </c>
    </row>
    <row r="5722" spans="1:20" x14ac:dyDescent="0.85">
      <c r="A5722" s="1">
        <v>41164</v>
      </c>
      <c r="B5722" t="s">
        <v>4142</v>
      </c>
      <c r="C5722" t="s">
        <v>6397</v>
      </c>
      <c r="D5722" t="s">
        <v>6398</v>
      </c>
      <c r="E5722" t="s">
        <v>200</v>
      </c>
      <c r="F5722" t="s">
        <v>201</v>
      </c>
      <c r="G5722" t="s">
        <v>213</v>
      </c>
      <c r="H5722">
        <v>2009</v>
      </c>
      <c r="I5722" s="2">
        <v>7115.99</v>
      </c>
      <c r="J5722" s="2">
        <v>0</v>
      </c>
      <c r="K5722" s="2">
        <v>7115.99</v>
      </c>
      <c r="L5722" t="s">
        <v>116</v>
      </c>
      <c r="M5722" s="3" t="b">
        <f>trust_funds5[[#This Row],[Contributions Outstanding (USD)]]=0</f>
        <v>1</v>
      </c>
      <c r="N5722" s="3" t="str">
        <f t="shared" si="445"/>
        <v>Outstanding</v>
      </c>
      <c r="O5722" s="3" t="str">
        <f t="shared" si="446"/>
        <v>High Contribution &amp; Recent</v>
      </c>
      <c r="P5722" s="3" t="str">
        <f t="shared" si="447"/>
        <v>Other</v>
      </c>
      <c r="Q5722" s="3" t="str">
        <f t="shared" si="448"/>
        <v>Other</v>
      </c>
      <c r="R5722" s="3" t="str">
        <f t="shared" si="449"/>
        <v>Not LCLS</v>
      </c>
      <c r="S5722" s="3" t="str" cm="1">
        <f t="array" ref="S5722">_xlfn.IFS(G5722 &gt; 5000000, "Very High", G5722 &gt; 1000000, "High", G5722 &gt; 500000, "Medium", TRUE, "Low")</f>
        <v>Very High</v>
      </c>
      <c r="T5722" s="3" t="str" cm="1">
        <f t="array" ref="T5722">_xlfn.IFS(B5722 &gt;= 2005, "Post-2005", B5722 &gt;= 2000, "2000-2004", TRUE, "Pre-2000")</f>
        <v>Post-2005</v>
      </c>
    </row>
    <row r="5723" spans="1:20" x14ac:dyDescent="0.85">
      <c r="A5723" s="1">
        <v>41164</v>
      </c>
      <c r="B5723" t="s">
        <v>4142</v>
      </c>
      <c r="C5723" t="s">
        <v>6397</v>
      </c>
      <c r="D5723" t="s">
        <v>6398</v>
      </c>
      <c r="E5723" t="s">
        <v>102</v>
      </c>
      <c r="F5723" t="s">
        <v>103</v>
      </c>
      <c r="G5723" t="s">
        <v>104</v>
      </c>
      <c r="H5723">
        <v>2009</v>
      </c>
      <c r="I5723" s="2">
        <v>13168.89</v>
      </c>
      <c r="J5723" s="2">
        <v>0</v>
      </c>
      <c r="K5723" s="2">
        <v>13168.89</v>
      </c>
      <c r="L5723" t="s">
        <v>116</v>
      </c>
      <c r="M5723" s="3" t="b">
        <f>trust_funds5[[#This Row],[Contributions Outstanding (USD)]]=0</f>
        <v>1</v>
      </c>
      <c r="N5723" s="3" t="str">
        <f t="shared" si="445"/>
        <v>Outstanding</v>
      </c>
      <c r="O5723" s="3" t="str">
        <f t="shared" si="446"/>
        <v>High Contribution &amp; Recent</v>
      </c>
      <c r="P5723" s="3" t="str">
        <f t="shared" si="447"/>
        <v>Other</v>
      </c>
      <c r="Q5723" s="3" t="str">
        <f t="shared" si="448"/>
        <v>Other</v>
      </c>
      <c r="R5723" s="3" t="str">
        <f t="shared" si="449"/>
        <v>Not LCLS</v>
      </c>
      <c r="S5723" s="3" t="str" cm="1">
        <f t="array" ref="S5723">_xlfn.IFS(G5723 &gt; 5000000, "Very High", G5723 &gt; 1000000, "High", G5723 &gt; 500000, "Medium", TRUE, "Low")</f>
        <v>Very High</v>
      </c>
      <c r="T5723" s="3" t="str" cm="1">
        <f t="array" ref="T5723">_xlfn.IFS(B5723 &gt;= 2005, "Post-2005", B5723 &gt;= 2000, "2000-2004", TRUE, "Pre-2000")</f>
        <v>Post-2005</v>
      </c>
    </row>
    <row r="5724" spans="1:20" x14ac:dyDescent="0.85">
      <c r="A5724" s="1">
        <v>41164</v>
      </c>
      <c r="B5724" t="s">
        <v>5762</v>
      </c>
      <c r="C5724" t="s">
        <v>6399</v>
      </c>
      <c r="D5724" t="s">
        <v>6400</v>
      </c>
      <c r="E5724" t="s">
        <v>293</v>
      </c>
      <c r="F5724" t="s">
        <v>294</v>
      </c>
      <c r="G5724" t="s">
        <v>7288</v>
      </c>
      <c r="H5724">
        <v>2009</v>
      </c>
      <c r="I5724" s="2">
        <v>484275</v>
      </c>
      <c r="J5724" s="2">
        <v>0</v>
      </c>
      <c r="K5724" s="2">
        <v>484275</v>
      </c>
      <c r="L5724" t="s">
        <v>116</v>
      </c>
      <c r="M5724" s="3" t="b">
        <f>trust_funds5[[#This Row],[Contributions Outstanding (USD)]]=0</f>
        <v>1</v>
      </c>
      <c r="N5724" s="3" t="str">
        <f t="shared" si="445"/>
        <v>Outstanding</v>
      </c>
      <c r="O5724" s="3" t="str">
        <f t="shared" si="446"/>
        <v>High Contribution &amp; Recent</v>
      </c>
      <c r="P5724" s="3" t="str">
        <f t="shared" si="447"/>
        <v>Other</v>
      </c>
      <c r="Q5724" s="3" t="str">
        <f t="shared" si="448"/>
        <v>Other</v>
      </c>
      <c r="R5724" s="3" t="str">
        <f t="shared" si="449"/>
        <v>Not LCLS</v>
      </c>
      <c r="S5724" s="3" t="str" cm="1">
        <f t="array" ref="S5724">_xlfn.IFS(G5724 &gt; 5000000, "Very High", G5724 &gt; 1000000, "High", G5724 &gt; 500000, "Medium", TRUE, "Low")</f>
        <v>Very High</v>
      </c>
      <c r="T5724" s="3" t="str" cm="1">
        <f t="array" ref="T5724">_xlfn.IFS(B5724 &gt;= 2005, "Post-2005", B5724 &gt;= 2000, "2000-2004", TRUE, "Pre-2000")</f>
        <v>Post-2005</v>
      </c>
    </row>
    <row r="5725" spans="1:20" x14ac:dyDescent="0.85">
      <c r="A5725" s="1">
        <v>41164</v>
      </c>
      <c r="B5725" t="s">
        <v>5762</v>
      </c>
      <c r="C5725" t="s">
        <v>6399</v>
      </c>
      <c r="D5725" t="s">
        <v>6400</v>
      </c>
      <c r="E5725" t="s">
        <v>21</v>
      </c>
      <c r="F5725" t="s">
        <v>22</v>
      </c>
      <c r="G5725" t="s">
        <v>23</v>
      </c>
      <c r="H5725">
        <v>2009</v>
      </c>
      <c r="I5725" s="2">
        <v>249970</v>
      </c>
      <c r="J5725" s="2">
        <v>0</v>
      </c>
      <c r="K5725" s="2">
        <v>249970</v>
      </c>
      <c r="L5725" t="s">
        <v>116</v>
      </c>
      <c r="M5725" s="3" t="b">
        <f>trust_funds5[[#This Row],[Contributions Outstanding (USD)]]=0</f>
        <v>1</v>
      </c>
      <c r="N5725" s="3" t="str">
        <f t="shared" si="445"/>
        <v>Outstanding</v>
      </c>
      <c r="O5725" s="3" t="str">
        <f t="shared" si="446"/>
        <v>High Contribution &amp; Recent</v>
      </c>
      <c r="P5725" s="3" t="str">
        <f t="shared" si="447"/>
        <v>Other</v>
      </c>
      <c r="Q5725" s="3" t="str">
        <f t="shared" si="448"/>
        <v>Other</v>
      </c>
      <c r="R5725" s="3" t="str">
        <f t="shared" si="449"/>
        <v>Not LCLS</v>
      </c>
      <c r="S5725" s="3" t="str" cm="1">
        <f t="array" ref="S5725">_xlfn.IFS(G5725 &gt; 5000000, "Very High", G5725 &gt; 1000000, "High", G5725 &gt; 500000, "Medium", TRUE, "Low")</f>
        <v>Very High</v>
      </c>
      <c r="T5725" s="3" t="str" cm="1">
        <f t="array" ref="T5725">_xlfn.IFS(B5725 &gt;= 2005, "Post-2005", B5725 &gt;= 2000, "2000-2004", TRUE, "Pre-2000")</f>
        <v>Post-2005</v>
      </c>
    </row>
    <row r="5726" spans="1:20" x14ac:dyDescent="0.85">
      <c r="A5726" s="1">
        <v>41164</v>
      </c>
      <c r="B5726" t="s">
        <v>6863</v>
      </c>
      <c r="C5726" t="s">
        <v>6864</v>
      </c>
      <c r="D5726" t="s">
        <v>6865</v>
      </c>
      <c r="E5726" t="s">
        <v>293</v>
      </c>
      <c r="F5726" t="s">
        <v>294</v>
      </c>
      <c r="G5726" t="s">
        <v>626</v>
      </c>
      <c r="H5726">
        <v>2009</v>
      </c>
      <c r="I5726" s="2">
        <v>114362.68</v>
      </c>
      <c r="J5726" s="2">
        <v>0</v>
      </c>
      <c r="K5726" s="2">
        <v>114362.68</v>
      </c>
      <c r="L5726" t="s">
        <v>116</v>
      </c>
      <c r="M5726" s="3" t="b">
        <f>trust_funds5[[#This Row],[Contributions Outstanding (USD)]]=0</f>
        <v>1</v>
      </c>
      <c r="N5726" s="3" t="str">
        <f t="shared" si="445"/>
        <v>Outstanding</v>
      </c>
      <c r="O5726" s="3" t="str">
        <f t="shared" si="446"/>
        <v>High Contribution &amp; Recent</v>
      </c>
      <c r="P5726" s="3" t="str">
        <f t="shared" si="447"/>
        <v>Other</v>
      </c>
      <c r="Q5726" s="3" t="str">
        <f t="shared" si="448"/>
        <v>Other</v>
      </c>
      <c r="R5726" s="3" t="str">
        <f t="shared" si="449"/>
        <v>Not LCLS</v>
      </c>
      <c r="S5726" s="3" t="str" cm="1">
        <f t="array" ref="S5726">_xlfn.IFS(G5726 &gt; 5000000, "Very High", G5726 &gt; 1000000, "High", G5726 &gt; 500000, "Medium", TRUE, "Low")</f>
        <v>Very High</v>
      </c>
      <c r="T5726" s="3" t="str" cm="1">
        <f t="array" ref="T5726">_xlfn.IFS(B5726 &gt;= 2005, "Post-2005", B5726 &gt;= 2000, "2000-2004", TRUE, "Pre-2000")</f>
        <v>Post-2005</v>
      </c>
    </row>
    <row r="5727" spans="1:20" x14ac:dyDescent="0.85">
      <c r="A5727" s="1">
        <v>41164</v>
      </c>
      <c r="B5727" t="s">
        <v>6863</v>
      </c>
      <c r="C5727" t="s">
        <v>6864</v>
      </c>
      <c r="D5727" t="s">
        <v>6865</v>
      </c>
      <c r="E5727" t="s">
        <v>102</v>
      </c>
      <c r="F5727" t="s">
        <v>103</v>
      </c>
      <c r="G5727" t="s">
        <v>104</v>
      </c>
      <c r="H5727">
        <v>2009</v>
      </c>
      <c r="I5727" s="2">
        <v>473106.47</v>
      </c>
      <c r="J5727" s="2">
        <v>0</v>
      </c>
      <c r="K5727" s="2">
        <v>473106.47</v>
      </c>
      <c r="L5727" t="s">
        <v>116</v>
      </c>
      <c r="M5727" s="3" t="b">
        <f>trust_funds5[[#This Row],[Contributions Outstanding (USD)]]=0</f>
        <v>1</v>
      </c>
      <c r="N5727" s="3" t="str">
        <f t="shared" si="445"/>
        <v>Outstanding</v>
      </c>
      <c r="O5727" s="3" t="str">
        <f t="shared" si="446"/>
        <v>High Contribution &amp; Recent</v>
      </c>
      <c r="P5727" s="3" t="str">
        <f t="shared" si="447"/>
        <v>Other</v>
      </c>
      <c r="Q5727" s="3" t="str">
        <f t="shared" si="448"/>
        <v>Other</v>
      </c>
      <c r="R5727" s="3" t="str">
        <f t="shared" si="449"/>
        <v>Not LCLS</v>
      </c>
      <c r="S5727" s="3" t="str" cm="1">
        <f t="array" ref="S5727">_xlfn.IFS(G5727 &gt; 5000000, "Very High", G5727 &gt; 1000000, "High", G5727 &gt; 500000, "Medium", TRUE, "Low")</f>
        <v>Very High</v>
      </c>
      <c r="T5727" s="3" t="str" cm="1">
        <f t="array" ref="T5727">_xlfn.IFS(B5727 &gt;= 2005, "Post-2005", B5727 &gt;= 2000, "2000-2004", TRUE, "Pre-2000")</f>
        <v>Post-2005</v>
      </c>
    </row>
    <row r="5728" spans="1:20" x14ac:dyDescent="0.85">
      <c r="A5728" s="1">
        <v>41164</v>
      </c>
      <c r="B5728" t="s">
        <v>4767</v>
      </c>
      <c r="C5728" t="s">
        <v>4768</v>
      </c>
      <c r="D5728" t="s">
        <v>4769</v>
      </c>
      <c r="E5728" t="s">
        <v>200</v>
      </c>
      <c r="F5728" t="s">
        <v>201</v>
      </c>
      <c r="G5728" t="s">
        <v>202</v>
      </c>
      <c r="H5728">
        <v>2009</v>
      </c>
      <c r="I5728" s="2">
        <v>899896</v>
      </c>
      <c r="J5728" s="2">
        <v>104</v>
      </c>
      <c r="K5728" s="2">
        <v>900000</v>
      </c>
      <c r="L5728" t="s">
        <v>116</v>
      </c>
      <c r="M5728" s="3" t="b">
        <f>trust_funds5[[#This Row],[Contributions Outstanding (USD)]]=0</f>
        <v>0</v>
      </c>
      <c r="N5728" s="3" t="str">
        <f t="shared" si="445"/>
        <v>Outstanding</v>
      </c>
      <c r="O5728" s="3" t="str">
        <f t="shared" si="446"/>
        <v>High Contribution &amp; Recent</v>
      </c>
      <c r="P5728" s="3" t="str">
        <f t="shared" si="447"/>
        <v>Other</v>
      </c>
      <c r="Q5728" s="3" t="str">
        <f t="shared" si="448"/>
        <v>Other</v>
      </c>
      <c r="R5728" s="3" t="str">
        <f t="shared" si="449"/>
        <v>Not LCLS</v>
      </c>
      <c r="S5728" s="3" t="str" cm="1">
        <f t="array" ref="S5728">_xlfn.IFS(G5728 &gt; 5000000, "Very High", G5728 &gt; 1000000, "High", G5728 &gt; 500000, "Medium", TRUE, "Low")</f>
        <v>Very High</v>
      </c>
      <c r="T5728" s="3" t="str" cm="1">
        <f t="array" ref="T5728">_xlfn.IFS(B5728 &gt;= 2005, "Post-2005", B5728 &gt;= 2000, "2000-2004", TRUE, "Pre-2000")</f>
        <v>Post-2005</v>
      </c>
    </row>
    <row r="5729" spans="1:20" x14ac:dyDescent="0.85">
      <c r="A5729" s="1">
        <v>41164</v>
      </c>
      <c r="B5729" t="s">
        <v>4767</v>
      </c>
      <c r="C5729" t="s">
        <v>4768</v>
      </c>
      <c r="D5729" t="s">
        <v>4769</v>
      </c>
      <c r="E5729" t="s">
        <v>85</v>
      </c>
      <c r="F5729" t="s">
        <v>86</v>
      </c>
      <c r="G5729" t="s">
        <v>87</v>
      </c>
      <c r="H5729">
        <v>2009</v>
      </c>
      <c r="I5729" s="2">
        <v>4668783.55</v>
      </c>
      <c r="J5729" s="2">
        <v>310071.82</v>
      </c>
      <c r="K5729" s="2">
        <v>4978855.37</v>
      </c>
      <c r="L5729" t="s">
        <v>116</v>
      </c>
      <c r="M5729" s="3" t="b">
        <f>trust_funds5[[#This Row],[Contributions Outstanding (USD)]]=0</f>
        <v>0</v>
      </c>
      <c r="N5729" s="3" t="str">
        <f t="shared" si="445"/>
        <v>Outstanding</v>
      </c>
      <c r="O5729" s="3" t="str">
        <f t="shared" si="446"/>
        <v>High Contribution &amp; Recent</v>
      </c>
      <c r="P5729" s="3" t="str">
        <f t="shared" si="447"/>
        <v>Other</v>
      </c>
      <c r="Q5729" s="3" t="str">
        <f t="shared" si="448"/>
        <v>Other</v>
      </c>
      <c r="R5729" s="3" t="str">
        <f t="shared" si="449"/>
        <v>Not LCLS</v>
      </c>
      <c r="S5729" s="3" t="str" cm="1">
        <f t="array" ref="S5729">_xlfn.IFS(G5729 &gt; 5000000, "Very High", G5729 &gt; 1000000, "High", G5729 &gt; 500000, "Medium", TRUE, "Low")</f>
        <v>Very High</v>
      </c>
      <c r="T5729" s="3" t="str" cm="1">
        <f t="array" ref="T5729">_xlfn.IFS(B5729 &gt;= 2005, "Post-2005", B5729 &gt;= 2000, "2000-2004", TRUE, "Pre-2000")</f>
        <v>Post-2005</v>
      </c>
    </row>
    <row r="5730" spans="1:20" x14ac:dyDescent="0.85">
      <c r="A5730" s="1">
        <v>41164</v>
      </c>
      <c r="B5730" t="s">
        <v>4767</v>
      </c>
      <c r="C5730" t="s">
        <v>4768</v>
      </c>
      <c r="D5730" t="s">
        <v>4769</v>
      </c>
      <c r="E5730" t="s">
        <v>288</v>
      </c>
      <c r="F5730" t="s">
        <v>289</v>
      </c>
      <c r="G5730" t="s">
        <v>290</v>
      </c>
      <c r="H5730">
        <v>2009</v>
      </c>
      <c r="I5730" s="2">
        <v>891377.08</v>
      </c>
      <c r="J5730" s="2">
        <v>0</v>
      </c>
      <c r="K5730" s="2">
        <v>891377.08</v>
      </c>
      <c r="L5730" t="s">
        <v>116</v>
      </c>
      <c r="M5730" s="3" t="b">
        <f>trust_funds5[[#This Row],[Contributions Outstanding (USD)]]=0</f>
        <v>1</v>
      </c>
      <c r="N5730" s="3" t="str">
        <f t="shared" si="445"/>
        <v>Outstanding</v>
      </c>
      <c r="O5730" s="3" t="str">
        <f t="shared" si="446"/>
        <v>High Contribution &amp; Recent</v>
      </c>
      <c r="P5730" s="3" t="str">
        <f t="shared" si="447"/>
        <v>Other</v>
      </c>
      <c r="Q5730" s="3" t="str">
        <f t="shared" si="448"/>
        <v>Other</v>
      </c>
      <c r="R5730" s="3" t="str">
        <f t="shared" si="449"/>
        <v>Not LCLS</v>
      </c>
      <c r="S5730" s="3" t="str" cm="1">
        <f t="array" ref="S5730">_xlfn.IFS(G5730 &gt; 5000000, "Very High", G5730 &gt; 1000000, "High", G5730 &gt; 500000, "Medium", TRUE, "Low")</f>
        <v>Very High</v>
      </c>
      <c r="T5730" s="3" t="str" cm="1">
        <f t="array" ref="T5730">_xlfn.IFS(B5730 &gt;= 2005, "Post-2005", B5730 &gt;= 2000, "2000-2004", TRUE, "Pre-2000")</f>
        <v>Post-2005</v>
      </c>
    </row>
    <row r="5731" spans="1:20" x14ac:dyDescent="0.85">
      <c r="A5731" s="1">
        <v>41164</v>
      </c>
      <c r="B5731" t="s">
        <v>4767</v>
      </c>
      <c r="C5731" t="s">
        <v>4768</v>
      </c>
      <c r="D5731" t="s">
        <v>4769</v>
      </c>
      <c r="E5731" t="s">
        <v>204</v>
      </c>
      <c r="F5731" t="s">
        <v>205</v>
      </c>
      <c r="G5731" t="s">
        <v>206</v>
      </c>
      <c r="H5731">
        <v>2009</v>
      </c>
      <c r="I5731" s="2">
        <v>340600</v>
      </c>
      <c r="J5731" s="2">
        <v>0</v>
      </c>
      <c r="K5731" s="2">
        <v>340600</v>
      </c>
      <c r="L5731" t="s">
        <v>116</v>
      </c>
      <c r="M5731" s="3" t="b">
        <f>trust_funds5[[#This Row],[Contributions Outstanding (USD)]]=0</f>
        <v>1</v>
      </c>
      <c r="N5731" s="3" t="str">
        <f t="shared" si="445"/>
        <v>Outstanding</v>
      </c>
      <c r="O5731" s="3" t="str">
        <f t="shared" si="446"/>
        <v>High Contribution &amp; Recent</v>
      </c>
      <c r="P5731" s="3" t="str">
        <f t="shared" si="447"/>
        <v>Other</v>
      </c>
      <c r="Q5731" s="3" t="str">
        <f t="shared" si="448"/>
        <v>Other</v>
      </c>
      <c r="R5731" s="3" t="str">
        <f t="shared" si="449"/>
        <v>Not LCLS</v>
      </c>
      <c r="S5731" s="3" t="str" cm="1">
        <f t="array" ref="S5731">_xlfn.IFS(G5731 &gt; 5000000, "Very High", G5731 &gt; 1000000, "High", G5731 &gt; 500000, "Medium", TRUE, "Low")</f>
        <v>Very High</v>
      </c>
      <c r="T5731" s="3" t="str" cm="1">
        <f t="array" ref="T5731">_xlfn.IFS(B5731 &gt;= 2005, "Post-2005", B5731 &gt;= 2000, "2000-2004", TRUE, "Pre-2000")</f>
        <v>Post-2005</v>
      </c>
    </row>
    <row r="5732" spans="1:20" x14ac:dyDescent="0.85">
      <c r="A5732" s="1">
        <v>41164</v>
      </c>
      <c r="B5732" t="s">
        <v>4806</v>
      </c>
      <c r="C5732" t="s">
        <v>6406</v>
      </c>
      <c r="D5732" t="s">
        <v>6407</v>
      </c>
      <c r="E5732" t="s">
        <v>56</v>
      </c>
      <c r="F5732" t="s">
        <v>57</v>
      </c>
      <c r="G5732" t="s">
        <v>58</v>
      </c>
      <c r="H5732">
        <v>2009</v>
      </c>
      <c r="I5732" s="2">
        <v>407600</v>
      </c>
      <c r="J5732" s="2">
        <v>0</v>
      </c>
      <c r="K5732" s="2">
        <v>407600</v>
      </c>
      <c r="L5732" t="s">
        <v>18</v>
      </c>
      <c r="M5732" s="3" t="b">
        <f>trust_funds5[[#This Row],[Contributions Outstanding (USD)]]=0</f>
        <v>1</v>
      </c>
      <c r="N5732" s="3" t="str">
        <f t="shared" si="445"/>
        <v>Outstanding</v>
      </c>
      <c r="O5732" s="3" t="str">
        <f t="shared" si="446"/>
        <v>High Contribution &amp; Recent</v>
      </c>
      <c r="P5732" s="3" t="str">
        <f t="shared" si="447"/>
        <v>Other</v>
      </c>
      <c r="Q5732" s="3" t="str">
        <f t="shared" si="448"/>
        <v>Other</v>
      </c>
      <c r="R5732" s="3" t="str">
        <f t="shared" si="449"/>
        <v>Not LCLS</v>
      </c>
      <c r="S5732" s="3" t="str" cm="1">
        <f t="array" ref="S5732">_xlfn.IFS(G5732 &gt; 5000000, "Very High", G5732 &gt; 1000000, "High", G5732 &gt; 500000, "Medium", TRUE, "Low")</f>
        <v>Very High</v>
      </c>
      <c r="T5732" s="3" t="str" cm="1">
        <f t="array" ref="T5732">_xlfn.IFS(B5732 &gt;= 2005, "Post-2005", B5732 &gt;= 2000, "2000-2004", TRUE, "Pre-2000")</f>
        <v>Post-2005</v>
      </c>
    </row>
    <row r="5733" spans="1:20" x14ac:dyDescent="0.85">
      <c r="A5733" s="1">
        <v>41164</v>
      </c>
      <c r="B5733" t="s">
        <v>4702</v>
      </c>
      <c r="C5733" t="s">
        <v>6867</v>
      </c>
      <c r="D5733" t="s">
        <v>6868</v>
      </c>
      <c r="E5733" t="s">
        <v>264</v>
      </c>
      <c r="F5733" t="s">
        <v>265</v>
      </c>
      <c r="G5733" t="s">
        <v>1350</v>
      </c>
      <c r="H5733">
        <v>2009</v>
      </c>
      <c r="I5733" s="2">
        <v>32165.5</v>
      </c>
      <c r="J5733" s="2">
        <v>0</v>
      </c>
      <c r="K5733" s="2">
        <v>32165.5</v>
      </c>
      <c r="L5733" t="s">
        <v>18</v>
      </c>
      <c r="M5733" s="3" t="b">
        <f>trust_funds5[[#This Row],[Contributions Outstanding (USD)]]=0</f>
        <v>1</v>
      </c>
      <c r="N5733" s="3" t="str">
        <f t="shared" si="445"/>
        <v>Outstanding</v>
      </c>
      <c r="O5733" s="3" t="str">
        <f t="shared" si="446"/>
        <v>High Contribution &amp; Recent</v>
      </c>
      <c r="P5733" s="3" t="str">
        <f t="shared" si="447"/>
        <v>Other</v>
      </c>
      <c r="Q5733" s="3" t="str">
        <f t="shared" si="448"/>
        <v>Other</v>
      </c>
      <c r="R5733" s="3" t="str">
        <f t="shared" si="449"/>
        <v>Not LCLS</v>
      </c>
      <c r="S5733" s="3" t="str" cm="1">
        <f t="array" ref="S5733">_xlfn.IFS(G5733 &gt; 5000000, "Very High", G5733 &gt; 1000000, "High", G5733 &gt; 500000, "Medium", TRUE, "Low")</f>
        <v>Very High</v>
      </c>
      <c r="T5733" s="3" t="str" cm="1">
        <f t="array" ref="T5733">_xlfn.IFS(B5733 &gt;= 2005, "Post-2005", B5733 &gt;= 2000, "2000-2004", TRUE, "Pre-2000")</f>
        <v>Post-2005</v>
      </c>
    </row>
    <row r="5734" spans="1:20" x14ac:dyDescent="0.85">
      <c r="A5734" s="1">
        <v>41164</v>
      </c>
      <c r="B5734" t="s">
        <v>4702</v>
      </c>
      <c r="C5734" t="s">
        <v>6867</v>
      </c>
      <c r="D5734" t="s">
        <v>6868</v>
      </c>
      <c r="E5734" t="s">
        <v>102</v>
      </c>
      <c r="F5734" t="s">
        <v>103</v>
      </c>
      <c r="G5734" t="s">
        <v>104</v>
      </c>
      <c r="H5734">
        <v>2009</v>
      </c>
      <c r="I5734" s="2">
        <v>150000</v>
      </c>
      <c r="J5734" s="2">
        <v>0</v>
      </c>
      <c r="K5734" s="2">
        <v>150000</v>
      </c>
      <c r="L5734" t="s">
        <v>18</v>
      </c>
      <c r="M5734" s="3" t="b">
        <f>trust_funds5[[#This Row],[Contributions Outstanding (USD)]]=0</f>
        <v>1</v>
      </c>
      <c r="N5734" s="3" t="str">
        <f t="shared" si="445"/>
        <v>Outstanding</v>
      </c>
      <c r="O5734" s="3" t="str">
        <f t="shared" si="446"/>
        <v>High Contribution &amp; Recent</v>
      </c>
      <c r="P5734" s="3" t="str">
        <f t="shared" si="447"/>
        <v>Other</v>
      </c>
      <c r="Q5734" s="3" t="str">
        <f t="shared" si="448"/>
        <v>Other</v>
      </c>
      <c r="R5734" s="3" t="str">
        <f t="shared" si="449"/>
        <v>Not LCLS</v>
      </c>
      <c r="S5734" s="3" t="str" cm="1">
        <f t="array" ref="S5734">_xlfn.IFS(G5734 &gt; 5000000, "Very High", G5734 &gt; 1000000, "High", G5734 &gt; 500000, "Medium", TRUE, "Low")</f>
        <v>Very High</v>
      </c>
      <c r="T5734" s="3" t="str" cm="1">
        <f t="array" ref="T5734">_xlfn.IFS(B5734 &gt;= 2005, "Post-2005", B5734 &gt;= 2000, "2000-2004", TRUE, "Pre-2000")</f>
        <v>Post-2005</v>
      </c>
    </row>
    <row r="5735" spans="1:20" x14ac:dyDescent="0.85">
      <c r="A5735" s="1">
        <v>41164</v>
      </c>
      <c r="B5735" t="s">
        <v>4702</v>
      </c>
      <c r="C5735" t="s">
        <v>6867</v>
      </c>
      <c r="D5735" t="s">
        <v>6868</v>
      </c>
      <c r="E5735" t="s">
        <v>42</v>
      </c>
      <c r="F5735" t="s">
        <v>43</v>
      </c>
      <c r="G5735" t="s">
        <v>76</v>
      </c>
      <c r="H5735">
        <v>2009</v>
      </c>
      <c r="I5735" s="2">
        <v>25739.58</v>
      </c>
      <c r="J5735" s="2">
        <v>0</v>
      </c>
      <c r="K5735" s="2">
        <v>25739.58</v>
      </c>
      <c r="L5735" t="s">
        <v>18</v>
      </c>
      <c r="M5735" s="3" t="b">
        <f>trust_funds5[[#This Row],[Contributions Outstanding (USD)]]=0</f>
        <v>1</v>
      </c>
      <c r="N5735" s="3" t="str">
        <f t="shared" si="445"/>
        <v>Outstanding</v>
      </c>
      <c r="O5735" s="3" t="str">
        <f t="shared" si="446"/>
        <v>High Contribution &amp; Recent</v>
      </c>
      <c r="P5735" s="3" t="str">
        <f t="shared" si="447"/>
        <v>Other</v>
      </c>
      <c r="Q5735" s="3" t="str">
        <f t="shared" si="448"/>
        <v>Other</v>
      </c>
      <c r="R5735" s="3" t="str">
        <f t="shared" si="449"/>
        <v>Not LCLS</v>
      </c>
      <c r="S5735" s="3" t="str" cm="1">
        <f t="array" ref="S5735">_xlfn.IFS(G5735 &gt; 5000000, "Very High", G5735 &gt; 1000000, "High", G5735 &gt; 500000, "Medium", TRUE, "Low")</f>
        <v>Very High</v>
      </c>
      <c r="T5735" s="3" t="str" cm="1">
        <f t="array" ref="T5735">_xlfn.IFS(B5735 &gt;= 2005, "Post-2005", B5735 &gt;= 2000, "2000-2004", TRUE, "Pre-2000")</f>
        <v>Post-2005</v>
      </c>
    </row>
    <row r="5736" spans="1:20" x14ac:dyDescent="0.85">
      <c r="A5736" s="1">
        <v>41164</v>
      </c>
      <c r="B5736" t="s">
        <v>5930</v>
      </c>
      <c r="C5736" t="s">
        <v>5931</v>
      </c>
      <c r="D5736" t="s">
        <v>5932</v>
      </c>
      <c r="E5736" t="s">
        <v>15</v>
      </c>
      <c r="F5736" t="s">
        <v>16</v>
      </c>
      <c r="G5736" t="s">
        <v>17</v>
      </c>
      <c r="H5736">
        <v>2009</v>
      </c>
      <c r="I5736" s="2">
        <v>19624774.32</v>
      </c>
      <c r="J5736" s="2">
        <v>0</v>
      </c>
      <c r="K5736" s="2">
        <v>19624774.32</v>
      </c>
      <c r="L5736" t="s">
        <v>116</v>
      </c>
      <c r="M5736" s="3" t="b">
        <f>trust_funds5[[#This Row],[Contributions Outstanding (USD)]]=0</f>
        <v>1</v>
      </c>
      <c r="N5736" s="3" t="str">
        <f t="shared" si="445"/>
        <v>Outstanding</v>
      </c>
      <c r="O5736" s="3" t="str">
        <f t="shared" si="446"/>
        <v>High Contribution &amp; Recent</v>
      </c>
      <c r="P5736" s="3" t="str">
        <f t="shared" si="447"/>
        <v>Other</v>
      </c>
      <c r="Q5736" s="3" t="str">
        <f t="shared" si="448"/>
        <v>Other</v>
      </c>
      <c r="R5736" s="3" t="str">
        <f t="shared" si="449"/>
        <v>Not LCLS</v>
      </c>
      <c r="S5736" s="3" t="str" cm="1">
        <f t="array" ref="S5736">_xlfn.IFS(G5736 &gt; 5000000, "Very High", G5736 &gt; 1000000, "High", G5736 &gt; 500000, "Medium", TRUE, "Low")</f>
        <v>Very High</v>
      </c>
      <c r="T5736" s="3" t="str" cm="1">
        <f t="array" ref="T5736">_xlfn.IFS(B5736 &gt;= 2005, "Post-2005", B5736 &gt;= 2000, "2000-2004", TRUE, "Pre-2000")</f>
        <v>Post-2005</v>
      </c>
    </row>
    <row r="5737" spans="1:20" x14ac:dyDescent="0.85">
      <c r="A5737" s="1">
        <v>41164</v>
      </c>
      <c r="B5737" t="s">
        <v>5930</v>
      </c>
      <c r="C5737" t="s">
        <v>5931</v>
      </c>
      <c r="D5737" t="s">
        <v>5932</v>
      </c>
      <c r="E5737" t="s">
        <v>70</v>
      </c>
      <c r="F5737" t="s">
        <v>71</v>
      </c>
      <c r="G5737" t="s">
        <v>72</v>
      </c>
      <c r="H5737">
        <v>2009</v>
      </c>
      <c r="I5737" s="2">
        <v>1920233.5</v>
      </c>
      <c r="J5737" s="2">
        <v>0</v>
      </c>
      <c r="K5737" s="2">
        <v>1920233.5</v>
      </c>
      <c r="L5737" t="s">
        <v>116</v>
      </c>
      <c r="M5737" s="3" t="b">
        <f>trust_funds5[[#This Row],[Contributions Outstanding (USD)]]=0</f>
        <v>1</v>
      </c>
      <c r="N5737" s="3" t="str">
        <f t="shared" si="445"/>
        <v>Outstanding</v>
      </c>
      <c r="O5737" s="3" t="str">
        <f t="shared" si="446"/>
        <v>High Contribution &amp; Recent</v>
      </c>
      <c r="P5737" s="3" t="str">
        <f t="shared" si="447"/>
        <v>Other</v>
      </c>
      <c r="Q5737" s="3" t="str">
        <f t="shared" si="448"/>
        <v>Other</v>
      </c>
      <c r="R5737" s="3" t="str">
        <f t="shared" si="449"/>
        <v>Not LCLS</v>
      </c>
      <c r="S5737" s="3" t="str" cm="1">
        <f t="array" ref="S5737">_xlfn.IFS(G5737 &gt; 5000000, "Very High", G5737 &gt; 1000000, "High", G5737 &gt; 500000, "Medium", TRUE, "Low")</f>
        <v>Very High</v>
      </c>
      <c r="T5737" s="3" t="str" cm="1">
        <f t="array" ref="T5737">_xlfn.IFS(B5737 &gt;= 2005, "Post-2005", B5737 &gt;= 2000, "2000-2004", TRUE, "Pre-2000")</f>
        <v>Post-2005</v>
      </c>
    </row>
    <row r="5738" spans="1:20" x14ac:dyDescent="0.85">
      <c r="A5738" s="1">
        <v>41164</v>
      </c>
      <c r="B5738" t="s">
        <v>5930</v>
      </c>
      <c r="C5738" t="s">
        <v>5931</v>
      </c>
      <c r="D5738" t="s">
        <v>5932</v>
      </c>
      <c r="E5738" t="s">
        <v>2863</v>
      </c>
      <c r="F5738" t="s">
        <v>2864</v>
      </c>
      <c r="G5738" t="s">
        <v>2865</v>
      </c>
      <c r="H5738">
        <v>2009</v>
      </c>
      <c r="I5738" s="2">
        <v>9456999.9900000002</v>
      </c>
      <c r="J5738" s="2">
        <v>0</v>
      </c>
      <c r="K5738" s="2">
        <v>9456999.9900000002</v>
      </c>
      <c r="L5738" t="s">
        <v>116</v>
      </c>
      <c r="M5738" s="3" t="b">
        <f>trust_funds5[[#This Row],[Contributions Outstanding (USD)]]=0</f>
        <v>1</v>
      </c>
      <c r="N5738" s="3" t="str">
        <f t="shared" si="445"/>
        <v>Outstanding</v>
      </c>
      <c r="O5738" s="3" t="str">
        <f t="shared" si="446"/>
        <v>High Contribution &amp; Recent</v>
      </c>
      <c r="P5738" s="3" t="str">
        <f t="shared" si="447"/>
        <v>Other</v>
      </c>
      <c r="Q5738" s="3" t="str">
        <f t="shared" si="448"/>
        <v>Other</v>
      </c>
      <c r="R5738" s="3" t="str">
        <f t="shared" si="449"/>
        <v>Not LCLS</v>
      </c>
      <c r="S5738" s="3" t="str" cm="1">
        <f t="array" ref="S5738">_xlfn.IFS(G5738 &gt; 5000000, "Very High", G5738 &gt; 1000000, "High", G5738 &gt; 500000, "Medium", TRUE, "Low")</f>
        <v>Very High</v>
      </c>
      <c r="T5738" s="3" t="str" cm="1">
        <f t="array" ref="T5738">_xlfn.IFS(B5738 &gt;= 2005, "Post-2005", B5738 &gt;= 2000, "2000-2004", TRUE, "Pre-2000")</f>
        <v>Post-2005</v>
      </c>
    </row>
    <row r="5739" spans="1:20" x14ac:dyDescent="0.85">
      <c r="A5739" s="1">
        <v>41164</v>
      </c>
      <c r="B5739" t="s">
        <v>5930</v>
      </c>
      <c r="C5739" t="s">
        <v>5931</v>
      </c>
      <c r="D5739" t="s">
        <v>5932</v>
      </c>
      <c r="E5739" t="s">
        <v>288</v>
      </c>
      <c r="F5739" t="s">
        <v>289</v>
      </c>
      <c r="G5739" t="s">
        <v>290</v>
      </c>
      <c r="H5739">
        <v>2009</v>
      </c>
      <c r="I5739" s="2">
        <v>13786135.859999999</v>
      </c>
      <c r="J5739" s="2">
        <v>12.92</v>
      </c>
      <c r="K5739" s="2">
        <v>13786148.779999999</v>
      </c>
      <c r="L5739" t="s">
        <v>116</v>
      </c>
      <c r="M5739" s="3" t="b">
        <f>trust_funds5[[#This Row],[Contributions Outstanding (USD)]]=0</f>
        <v>0</v>
      </c>
      <c r="N5739" s="3" t="str">
        <f t="shared" si="445"/>
        <v>Outstanding</v>
      </c>
      <c r="O5739" s="3" t="str">
        <f t="shared" si="446"/>
        <v>High Contribution &amp; Recent</v>
      </c>
      <c r="P5739" s="3" t="str">
        <f t="shared" si="447"/>
        <v>Other</v>
      </c>
      <c r="Q5739" s="3" t="str">
        <f t="shared" si="448"/>
        <v>Other</v>
      </c>
      <c r="R5739" s="3" t="str">
        <f t="shared" si="449"/>
        <v>Not LCLS</v>
      </c>
      <c r="S5739" s="3" t="str" cm="1">
        <f t="array" ref="S5739">_xlfn.IFS(G5739 &gt; 5000000, "Very High", G5739 &gt; 1000000, "High", G5739 &gt; 500000, "Medium", TRUE, "Low")</f>
        <v>Very High</v>
      </c>
      <c r="T5739" s="3" t="str" cm="1">
        <f t="array" ref="T5739">_xlfn.IFS(B5739 &gt;= 2005, "Post-2005", B5739 &gt;= 2000, "2000-2004", TRUE, "Pre-2000")</f>
        <v>Post-2005</v>
      </c>
    </row>
    <row r="5740" spans="1:20" x14ac:dyDescent="0.85">
      <c r="A5740" s="1">
        <v>41164</v>
      </c>
      <c r="B5740" t="s">
        <v>5930</v>
      </c>
      <c r="C5740" t="s">
        <v>5931</v>
      </c>
      <c r="D5740" t="s">
        <v>5932</v>
      </c>
      <c r="E5740" t="s">
        <v>102</v>
      </c>
      <c r="F5740" t="s">
        <v>103</v>
      </c>
      <c r="G5740" t="s">
        <v>104</v>
      </c>
      <c r="H5740">
        <v>2009</v>
      </c>
      <c r="I5740" s="2">
        <v>29822000</v>
      </c>
      <c r="J5740" s="2">
        <v>0</v>
      </c>
      <c r="K5740" s="2">
        <v>29822000</v>
      </c>
      <c r="L5740" t="s">
        <v>116</v>
      </c>
      <c r="M5740" s="3" t="b">
        <f>trust_funds5[[#This Row],[Contributions Outstanding (USD)]]=0</f>
        <v>1</v>
      </c>
      <c r="N5740" s="3" t="str">
        <f t="shared" si="445"/>
        <v>Outstanding</v>
      </c>
      <c r="O5740" s="3" t="str">
        <f t="shared" si="446"/>
        <v>High Contribution &amp; Recent</v>
      </c>
      <c r="P5740" s="3" t="str">
        <f t="shared" si="447"/>
        <v>Other</v>
      </c>
      <c r="Q5740" s="3" t="str">
        <f t="shared" si="448"/>
        <v>Other</v>
      </c>
      <c r="R5740" s="3" t="str">
        <f t="shared" si="449"/>
        <v>Not LCLS</v>
      </c>
      <c r="S5740" s="3" t="str" cm="1">
        <f t="array" ref="S5740">_xlfn.IFS(G5740 &gt; 5000000, "Very High", G5740 &gt; 1000000, "High", G5740 &gt; 500000, "Medium", TRUE, "Low")</f>
        <v>Very High</v>
      </c>
      <c r="T5740" s="3" t="str" cm="1">
        <f t="array" ref="T5740">_xlfn.IFS(B5740 &gt;= 2005, "Post-2005", B5740 &gt;= 2000, "2000-2004", TRUE, "Pre-2000")</f>
        <v>Post-2005</v>
      </c>
    </row>
    <row r="5741" spans="1:20" x14ac:dyDescent="0.85">
      <c r="A5741" s="1">
        <v>41164</v>
      </c>
      <c r="B5741" t="s">
        <v>5930</v>
      </c>
      <c r="C5741" t="s">
        <v>5931</v>
      </c>
      <c r="D5741" t="s">
        <v>5932</v>
      </c>
      <c r="E5741" t="s">
        <v>119</v>
      </c>
      <c r="F5741" t="s">
        <v>120</v>
      </c>
      <c r="G5741" t="s">
        <v>121</v>
      </c>
      <c r="H5741">
        <v>2009</v>
      </c>
      <c r="I5741" s="2">
        <v>38415000</v>
      </c>
      <c r="J5741" s="2">
        <v>0</v>
      </c>
      <c r="K5741" s="2">
        <v>38415000</v>
      </c>
      <c r="L5741" t="s">
        <v>116</v>
      </c>
      <c r="M5741" s="3" t="b">
        <f>trust_funds5[[#This Row],[Contributions Outstanding (USD)]]=0</f>
        <v>1</v>
      </c>
      <c r="N5741" s="3" t="str">
        <f t="shared" si="445"/>
        <v>Outstanding</v>
      </c>
      <c r="O5741" s="3" t="str">
        <f t="shared" si="446"/>
        <v>High Contribution &amp; Recent</v>
      </c>
      <c r="P5741" s="3" t="str">
        <f t="shared" si="447"/>
        <v>Other</v>
      </c>
      <c r="Q5741" s="3" t="str">
        <f t="shared" si="448"/>
        <v>Other</v>
      </c>
      <c r="R5741" s="3" t="str">
        <f t="shared" si="449"/>
        <v>Not LCLS</v>
      </c>
      <c r="S5741" s="3" t="str" cm="1">
        <f t="array" ref="S5741">_xlfn.IFS(G5741 &gt; 5000000, "Very High", G5741 &gt; 1000000, "High", G5741 &gt; 500000, "Medium", TRUE, "Low")</f>
        <v>Very High</v>
      </c>
      <c r="T5741" s="3" t="str" cm="1">
        <f t="array" ref="T5741">_xlfn.IFS(B5741 &gt;= 2005, "Post-2005", B5741 &gt;= 2000, "2000-2004", TRUE, "Pre-2000")</f>
        <v>Post-2005</v>
      </c>
    </row>
    <row r="5742" spans="1:20" x14ac:dyDescent="0.85">
      <c r="A5742" s="1">
        <v>41164</v>
      </c>
      <c r="B5742" t="s">
        <v>5930</v>
      </c>
      <c r="C5742" t="s">
        <v>5931</v>
      </c>
      <c r="D5742" t="s">
        <v>5932</v>
      </c>
      <c r="E5742" t="s">
        <v>42</v>
      </c>
      <c r="F5742" t="s">
        <v>43</v>
      </c>
      <c r="G5742" t="s">
        <v>44</v>
      </c>
      <c r="H5742">
        <v>2009</v>
      </c>
      <c r="I5742" s="2">
        <v>22207485.050000001</v>
      </c>
      <c r="J5742" s="2">
        <v>78348074.379999995</v>
      </c>
      <c r="K5742" s="2">
        <v>100555559.43000001</v>
      </c>
      <c r="L5742" t="s">
        <v>116</v>
      </c>
      <c r="M5742" s="3" t="b">
        <f>trust_funds5[[#This Row],[Contributions Outstanding (USD)]]=0</f>
        <v>0</v>
      </c>
      <c r="N5742" s="3" t="str">
        <f t="shared" si="445"/>
        <v>Outstanding</v>
      </c>
      <c r="O5742" s="3" t="str">
        <f t="shared" si="446"/>
        <v>High Contribution &amp; Recent</v>
      </c>
      <c r="P5742" s="3" t="str">
        <f t="shared" si="447"/>
        <v>Other</v>
      </c>
      <c r="Q5742" s="3" t="str">
        <f t="shared" si="448"/>
        <v>Other</v>
      </c>
      <c r="R5742" s="3" t="str">
        <f t="shared" si="449"/>
        <v>Not LCLS</v>
      </c>
      <c r="S5742" s="3" t="str" cm="1">
        <f t="array" ref="S5742">_xlfn.IFS(G5742 &gt; 5000000, "Very High", G5742 &gt; 1000000, "High", G5742 &gt; 500000, "Medium", TRUE, "Low")</f>
        <v>Very High</v>
      </c>
      <c r="T5742" s="3" t="str" cm="1">
        <f t="array" ref="T5742">_xlfn.IFS(B5742 &gt;= 2005, "Post-2005", B5742 &gt;= 2000, "2000-2004", TRUE, "Pre-2000")</f>
        <v>Post-2005</v>
      </c>
    </row>
    <row r="5743" spans="1:20" x14ac:dyDescent="0.85">
      <c r="A5743" s="1">
        <v>41164</v>
      </c>
      <c r="B5743" t="s">
        <v>5930</v>
      </c>
      <c r="C5743" t="s">
        <v>5931</v>
      </c>
      <c r="D5743" t="s">
        <v>5932</v>
      </c>
      <c r="E5743" t="s">
        <v>21</v>
      </c>
      <c r="F5743" t="s">
        <v>22</v>
      </c>
      <c r="G5743" t="s">
        <v>23</v>
      </c>
      <c r="H5743">
        <v>2009</v>
      </c>
      <c r="I5743" s="2">
        <v>8192072.5999999996</v>
      </c>
      <c r="J5743" s="2">
        <v>0</v>
      </c>
      <c r="K5743" s="2">
        <v>8192072.5999999996</v>
      </c>
      <c r="L5743" t="s">
        <v>116</v>
      </c>
      <c r="M5743" s="3" t="b">
        <f>trust_funds5[[#This Row],[Contributions Outstanding (USD)]]=0</f>
        <v>1</v>
      </c>
      <c r="N5743" s="3" t="str">
        <f t="shared" si="445"/>
        <v>Outstanding</v>
      </c>
      <c r="O5743" s="3" t="str">
        <f t="shared" si="446"/>
        <v>High Contribution &amp; Recent</v>
      </c>
      <c r="P5743" s="3" t="str">
        <f t="shared" si="447"/>
        <v>Other</v>
      </c>
      <c r="Q5743" s="3" t="str">
        <f t="shared" si="448"/>
        <v>Other</v>
      </c>
      <c r="R5743" s="3" t="str">
        <f t="shared" si="449"/>
        <v>Not LCLS</v>
      </c>
      <c r="S5743" s="3" t="str" cm="1">
        <f t="array" ref="S5743">_xlfn.IFS(G5743 &gt; 5000000, "Very High", G5743 &gt; 1000000, "High", G5743 &gt; 500000, "Medium", TRUE, "Low")</f>
        <v>Very High</v>
      </c>
      <c r="T5743" s="3" t="str" cm="1">
        <f t="array" ref="T5743">_xlfn.IFS(B5743 &gt;= 2005, "Post-2005", B5743 &gt;= 2000, "2000-2004", TRUE, "Pre-2000")</f>
        <v>Post-2005</v>
      </c>
    </row>
    <row r="5744" spans="1:20" x14ac:dyDescent="0.85">
      <c r="A5744" s="1">
        <v>41164</v>
      </c>
      <c r="B5744" t="s">
        <v>90</v>
      </c>
      <c r="C5744" t="s">
        <v>5138</v>
      </c>
      <c r="D5744" t="s">
        <v>5139</v>
      </c>
      <c r="E5744" t="s">
        <v>93</v>
      </c>
      <c r="F5744" t="s">
        <v>94</v>
      </c>
      <c r="H5744">
        <v>2009</v>
      </c>
      <c r="I5744" s="2">
        <v>1100000</v>
      </c>
      <c r="J5744" s="2">
        <v>0</v>
      </c>
      <c r="K5744" s="2">
        <v>1100000</v>
      </c>
      <c r="L5744" t="s">
        <v>18</v>
      </c>
      <c r="M5744" s="3" t="b">
        <f>trust_funds5[[#This Row],[Contributions Outstanding (USD)]]=0</f>
        <v>1</v>
      </c>
      <c r="N5744" s="3" t="str">
        <f t="shared" si="445"/>
        <v>Outstanding</v>
      </c>
      <c r="O5744" s="3" t="str">
        <f t="shared" si="446"/>
        <v>High Contribution &amp; Recent</v>
      </c>
      <c r="P5744" s="3" t="str">
        <f t="shared" si="447"/>
        <v>Other</v>
      </c>
      <c r="Q5744" s="3" t="str">
        <f t="shared" si="448"/>
        <v>Other</v>
      </c>
      <c r="R5744" s="3" t="str">
        <f t="shared" si="449"/>
        <v>Not LCLS</v>
      </c>
      <c r="S5744" s="3" t="str" cm="1">
        <f t="array" ref="S5744">_xlfn.IFS(G5744 &gt; 5000000, "Very High", G5744 &gt; 1000000, "High", G5744 &gt; 500000, "Medium", TRUE, "Low")</f>
        <v>Low</v>
      </c>
      <c r="T5744" s="3" t="str" cm="1">
        <f t="array" ref="T5744">_xlfn.IFS(B5744 &gt;= 2005, "Post-2005", B5744 &gt;= 2000, "2000-2004", TRUE, "Pre-2000")</f>
        <v>Post-2005</v>
      </c>
    </row>
    <row r="5745" spans="1:20" x14ac:dyDescent="0.85">
      <c r="A5745" s="1">
        <v>41164</v>
      </c>
      <c r="B5745" t="s">
        <v>7299</v>
      </c>
      <c r="C5745" t="s">
        <v>7300</v>
      </c>
      <c r="D5745" t="s">
        <v>7301</v>
      </c>
      <c r="E5745" t="s">
        <v>70</v>
      </c>
      <c r="F5745" t="s">
        <v>71</v>
      </c>
      <c r="G5745" t="s">
        <v>72</v>
      </c>
      <c r="H5745">
        <v>2009</v>
      </c>
      <c r="I5745" s="2">
        <v>2865110.59</v>
      </c>
      <c r="J5745" s="2">
        <v>0</v>
      </c>
      <c r="K5745" s="2">
        <v>2865110.59</v>
      </c>
      <c r="L5745" t="s">
        <v>116</v>
      </c>
      <c r="M5745" s="3" t="b">
        <f>trust_funds5[[#This Row],[Contributions Outstanding (USD)]]=0</f>
        <v>1</v>
      </c>
      <c r="N5745" s="3" t="str">
        <f t="shared" si="445"/>
        <v>Outstanding</v>
      </c>
      <c r="O5745" s="3" t="str">
        <f t="shared" si="446"/>
        <v>High Contribution &amp; Recent</v>
      </c>
      <c r="P5745" s="3" t="str">
        <f t="shared" si="447"/>
        <v>Other</v>
      </c>
      <c r="Q5745" s="3" t="str">
        <f t="shared" si="448"/>
        <v>Other</v>
      </c>
      <c r="R5745" s="3" t="str">
        <f t="shared" si="449"/>
        <v>Not LCLS</v>
      </c>
      <c r="S5745" s="3" t="str" cm="1">
        <f t="array" ref="S5745">_xlfn.IFS(G5745 &gt; 5000000, "Very High", G5745 &gt; 1000000, "High", G5745 &gt; 500000, "Medium", TRUE, "Low")</f>
        <v>Very High</v>
      </c>
      <c r="T5745" s="3" t="str" cm="1">
        <f t="array" ref="T5745">_xlfn.IFS(B5745 &gt;= 2005, "Post-2005", B5745 &gt;= 2000, "2000-2004", TRUE, "Pre-2000")</f>
        <v>Post-2005</v>
      </c>
    </row>
    <row r="5746" spans="1:20" x14ac:dyDescent="0.85">
      <c r="A5746" s="1">
        <v>41164</v>
      </c>
      <c r="B5746" t="s">
        <v>7299</v>
      </c>
      <c r="C5746" t="s">
        <v>7300</v>
      </c>
      <c r="D5746" t="s">
        <v>7301</v>
      </c>
      <c r="E5746" t="s">
        <v>85</v>
      </c>
      <c r="F5746" t="s">
        <v>86</v>
      </c>
      <c r="G5746" t="s">
        <v>87</v>
      </c>
      <c r="H5746">
        <v>2009</v>
      </c>
      <c r="I5746" s="2">
        <v>17586899.989999998</v>
      </c>
      <c r="J5746" s="2">
        <v>1937634.02</v>
      </c>
      <c r="K5746" s="2">
        <v>19524534.010000002</v>
      </c>
      <c r="L5746" t="s">
        <v>116</v>
      </c>
      <c r="M5746" s="3" t="b">
        <f>trust_funds5[[#This Row],[Contributions Outstanding (USD)]]=0</f>
        <v>0</v>
      </c>
      <c r="N5746" s="3" t="str">
        <f t="shared" si="445"/>
        <v>Outstanding</v>
      </c>
      <c r="O5746" s="3" t="str">
        <f t="shared" si="446"/>
        <v>High Contribution &amp; Recent</v>
      </c>
      <c r="P5746" s="3" t="str">
        <f t="shared" si="447"/>
        <v>Other</v>
      </c>
      <c r="Q5746" s="3" t="str">
        <f t="shared" si="448"/>
        <v>Other</v>
      </c>
      <c r="R5746" s="3" t="str">
        <f t="shared" si="449"/>
        <v>Not LCLS</v>
      </c>
      <c r="S5746" s="3" t="str" cm="1">
        <f t="array" ref="S5746">_xlfn.IFS(G5746 &gt; 5000000, "Very High", G5746 &gt; 1000000, "High", G5746 &gt; 500000, "Medium", TRUE, "Low")</f>
        <v>Very High</v>
      </c>
      <c r="T5746" s="3" t="str" cm="1">
        <f t="array" ref="T5746">_xlfn.IFS(B5746 &gt;= 2005, "Post-2005", B5746 &gt;= 2000, "2000-2004", TRUE, "Pre-2000")</f>
        <v>Post-2005</v>
      </c>
    </row>
    <row r="5747" spans="1:20" x14ac:dyDescent="0.85">
      <c r="A5747" s="1">
        <v>41164</v>
      </c>
      <c r="B5747" t="s">
        <v>7123</v>
      </c>
      <c r="C5747" t="s">
        <v>7302</v>
      </c>
      <c r="D5747" t="s">
        <v>7303</v>
      </c>
      <c r="E5747" t="s">
        <v>85</v>
      </c>
      <c r="F5747" t="s">
        <v>86</v>
      </c>
      <c r="G5747" t="s">
        <v>87</v>
      </c>
      <c r="H5747">
        <v>2009</v>
      </c>
      <c r="I5747" s="2">
        <v>6694575</v>
      </c>
      <c r="J5747" s="2">
        <v>0</v>
      </c>
      <c r="K5747" s="2">
        <v>6694575</v>
      </c>
      <c r="L5747" t="s">
        <v>116</v>
      </c>
      <c r="M5747" s="3" t="b">
        <f>trust_funds5[[#This Row],[Contributions Outstanding (USD)]]=0</f>
        <v>1</v>
      </c>
      <c r="N5747" s="3" t="str">
        <f t="shared" si="445"/>
        <v>Outstanding</v>
      </c>
      <c r="O5747" s="3" t="str">
        <f t="shared" si="446"/>
        <v>High Contribution &amp; Recent</v>
      </c>
      <c r="P5747" s="3" t="str">
        <f t="shared" si="447"/>
        <v>Other</v>
      </c>
      <c r="Q5747" s="3" t="str">
        <f t="shared" si="448"/>
        <v>Other</v>
      </c>
      <c r="R5747" s="3" t="str">
        <f t="shared" si="449"/>
        <v>Not LCLS</v>
      </c>
      <c r="S5747" s="3" t="str" cm="1">
        <f t="array" ref="S5747">_xlfn.IFS(G5747 &gt; 5000000, "Very High", G5747 &gt; 1000000, "High", G5747 &gt; 500000, "Medium", TRUE, "Low")</f>
        <v>Very High</v>
      </c>
      <c r="T5747" s="3" t="str" cm="1">
        <f t="array" ref="T5747">_xlfn.IFS(B5747 &gt;= 2005, "Post-2005", B5747 &gt;= 2000, "2000-2004", TRUE, "Pre-2000")</f>
        <v>Post-2005</v>
      </c>
    </row>
    <row r="5748" spans="1:20" x14ac:dyDescent="0.85">
      <c r="A5748" s="1">
        <v>41164</v>
      </c>
      <c r="B5748" t="s">
        <v>7123</v>
      </c>
      <c r="C5748" t="s">
        <v>7302</v>
      </c>
      <c r="D5748" t="s">
        <v>7303</v>
      </c>
      <c r="E5748" t="s">
        <v>119</v>
      </c>
      <c r="F5748" t="s">
        <v>120</v>
      </c>
      <c r="G5748" t="s">
        <v>121</v>
      </c>
      <c r="H5748">
        <v>2009</v>
      </c>
      <c r="I5748" s="2">
        <v>3250000</v>
      </c>
      <c r="J5748" s="2">
        <v>3250000</v>
      </c>
      <c r="K5748" s="2">
        <v>6500000</v>
      </c>
      <c r="L5748" t="s">
        <v>116</v>
      </c>
      <c r="M5748" s="3" t="b">
        <f>trust_funds5[[#This Row],[Contributions Outstanding (USD)]]=0</f>
        <v>0</v>
      </c>
      <c r="N5748" s="3" t="str">
        <f t="shared" si="445"/>
        <v>Outstanding</v>
      </c>
      <c r="O5748" s="3" t="str">
        <f t="shared" si="446"/>
        <v>High Contribution &amp; Recent</v>
      </c>
      <c r="P5748" s="3" t="str">
        <f t="shared" si="447"/>
        <v>Other</v>
      </c>
      <c r="Q5748" s="3" t="str">
        <f t="shared" si="448"/>
        <v>Other</v>
      </c>
      <c r="R5748" s="3" t="str">
        <f t="shared" si="449"/>
        <v>Not LCLS</v>
      </c>
      <c r="S5748" s="3" t="str" cm="1">
        <f t="array" ref="S5748">_xlfn.IFS(G5748 &gt; 5000000, "Very High", G5748 &gt; 1000000, "High", G5748 &gt; 500000, "Medium", TRUE, "Low")</f>
        <v>Very High</v>
      </c>
      <c r="T5748" s="3" t="str" cm="1">
        <f t="array" ref="T5748">_xlfn.IFS(B5748 &gt;= 2005, "Post-2005", B5748 &gt;= 2000, "2000-2004", TRUE, "Pre-2000")</f>
        <v>Post-2005</v>
      </c>
    </row>
    <row r="5749" spans="1:20" x14ac:dyDescent="0.85">
      <c r="A5749" s="1">
        <v>41164</v>
      </c>
      <c r="B5749" t="s">
        <v>7304</v>
      </c>
      <c r="C5749" t="s">
        <v>7305</v>
      </c>
      <c r="D5749" t="s">
        <v>7306</v>
      </c>
      <c r="E5749" t="s">
        <v>85</v>
      </c>
      <c r="F5749" t="s">
        <v>86</v>
      </c>
      <c r="G5749" t="s">
        <v>87</v>
      </c>
      <c r="H5749">
        <v>2009</v>
      </c>
      <c r="I5749" s="2">
        <v>12661950</v>
      </c>
      <c r="J5749" s="2">
        <v>645878.01</v>
      </c>
      <c r="K5749" s="2">
        <v>13307828.01</v>
      </c>
      <c r="L5749" t="s">
        <v>116</v>
      </c>
      <c r="M5749" s="3" t="b">
        <f>trust_funds5[[#This Row],[Contributions Outstanding (USD)]]=0</f>
        <v>0</v>
      </c>
      <c r="N5749" s="3" t="str">
        <f t="shared" si="445"/>
        <v>Outstanding</v>
      </c>
      <c r="O5749" s="3" t="str">
        <f t="shared" si="446"/>
        <v>High Contribution &amp; Recent</v>
      </c>
      <c r="P5749" s="3" t="str">
        <f t="shared" si="447"/>
        <v>Other</v>
      </c>
      <c r="Q5749" s="3" t="str">
        <f t="shared" si="448"/>
        <v>Other</v>
      </c>
      <c r="R5749" s="3" t="str">
        <f t="shared" si="449"/>
        <v>Not LCLS</v>
      </c>
      <c r="S5749" s="3" t="str" cm="1">
        <f t="array" ref="S5749">_xlfn.IFS(G5749 &gt; 5000000, "Very High", G5749 &gt; 1000000, "High", G5749 &gt; 500000, "Medium", TRUE, "Low")</f>
        <v>Very High</v>
      </c>
      <c r="T5749" s="3" t="str" cm="1">
        <f t="array" ref="T5749">_xlfn.IFS(B5749 &gt;= 2005, "Post-2005", B5749 &gt;= 2000, "2000-2004", TRUE, "Pre-2000")</f>
        <v>Post-2005</v>
      </c>
    </row>
    <row r="5750" spans="1:20" x14ac:dyDescent="0.85">
      <c r="A5750" s="1">
        <v>41164</v>
      </c>
      <c r="B5750" t="s">
        <v>7304</v>
      </c>
      <c r="C5750" t="s">
        <v>7305</v>
      </c>
      <c r="D5750" t="s">
        <v>7306</v>
      </c>
      <c r="E5750" t="s">
        <v>102</v>
      </c>
      <c r="F5750" t="s">
        <v>103</v>
      </c>
      <c r="G5750" t="s">
        <v>104</v>
      </c>
      <c r="H5750">
        <v>2009</v>
      </c>
      <c r="I5750" s="2">
        <v>0</v>
      </c>
      <c r="J5750" s="2">
        <v>805697.9</v>
      </c>
      <c r="K5750" s="2">
        <v>805697.9</v>
      </c>
      <c r="L5750" t="s">
        <v>116</v>
      </c>
      <c r="M5750" s="3" t="b">
        <f>trust_funds5[[#This Row],[Contributions Outstanding (USD)]]=0</f>
        <v>0</v>
      </c>
      <c r="N5750" s="3" t="str">
        <f t="shared" si="445"/>
        <v>Outstanding</v>
      </c>
      <c r="O5750" s="3" t="str">
        <f t="shared" si="446"/>
        <v>High Contribution &amp; Recent</v>
      </c>
      <c r="P5750" s="3" t="str">
        <f t="shared" si="447"/>
        <v>Other</v>
      </c>
      <c r="Q5750" s="3" t="str">
        <f t="shared" si="448"/>
        <v>Other</v>
      </c>
      <c r="R5750" s="3" t="str">
        <f t="shared" si="449"/>
        <v>Not LCLS</v>
      </c>
      <c r="S5750" s="3" t="str" cm="1">
        <f t="array" ref="S5750">_xlfn.IFS(G5750 &gt; 5000000, "Very High", G5750 &gt; 1000000, "High", G5750 &gt; 500000, "Medium", TRUE, "Low")</f>
        <v>Very High</v>
      </c>
      <c r="T5750" s="3" t="str" cm="1">
        <f t="array" ref="T5750">_xlfn.IFS(B5750 &gt;= 2005, "Post-2005", B5750 &gt;= 2000, "2000-2004", TRUE, "Pre-2000")</f>
        <v>Post-2005</v>
      </c>
    </row>
    <row r="5751" spans="1:20" x14ac:dyDescent="0.85">
      <c r="A5751" s="1">
        <v>41164</v>
      </c>
      <c r="B5751" t="s">
        <v>2137</v>
      </c>
      <c r="C5751" t="s">
        <v>6869</v>
      </c>
      <c r="D5751" t="s">
        <v>6870</v>
      </c>
      <c r="E5751" t="s">
        <v>293</v>
      </c>
      <c r="F5751" t="s">
        <v>294</v>
      </c>
      <c r="G5751" t="s">
        <v>295</v>
      </c>
      <c r="H5751">
        <v>2009</v>
      </c>
      <c r="I5751" s="2">
        <v>42489.599999999999</v>
      </c>
      <c r="J5751" s="2">
        <v>0</v>
      </c>
      <c r="K5751" s="2">
        <v>42489.599999999999</v>
      </c>
      <c r="L5751" t="s">
        <v>18</v>
      </c>
      <c r="M5751" s="3" t="b">
        <f>trust_funds5[[#This Row],[Contributions Outstanding (USD)]]=0</f>
        <v>1</v>
      </c>
      <c r="N5751" s="3" t="str">
        <f t="shared" si="445"/>
        <v>Outstanding</v>
      </c>
      <c r="O5751" s="3" t="str">
        <f t="shared" si="446"/>
        <v>High Contribution &amp; Recent</v>
      </c>
      <c r="P5751" s="3" t="str">
        <f t="shared" si="447"/>
        <v>Other</v>
      </c>
      <c r="Q5751" s="3" t="str">
        <f t="shared" si="448"/>
        <v>Other</v>
      </c>
      <c r="R5751" s="3" t="str">
        <f t="shared" si="449"/>
        <v>Not LCLS</v>
      </c>
      <c r="S5751" s="3" t="str" cm="1">
        <f t="array" ref="S5751">_xlfn.IFS(G5751 &gt; 5000000, "Very High", G5751 &gt; 1000000, "High", G5751 &gt; 500000, "Medium", TRUE, "Low")</f>
        <v>Very High</v>
      </c>
      <c r="T5751" s="3" t="str" cm="1">
        <f t="array" ref="T5751">_xlfn.IFS(B5751 &gt;= 2005, "Post-2005", B5751 &gt;= 2000, "2000-2004", TRUE, "Pre-2000")</f>
        <v>Post-2005</v>
      </c>
    </row>
    <row r="5752" spans="1:20" x14ac:dyDescent="0.85">
      <c r="A5752" s="1">
        <v>41164</v>
      </c>
      <c r="B5752" t="s">
        <v>3967</v>
      </c>
      <c r="C5752" t="s">
        <v>7307</v>
      </c>
      <c r="D5752" t="s">
        <v>7308</v>
      </c>
      <c r="E5752" t="s">
        <v>21</v>
      </c>
      <c r="F5752" t="s">
        <v>22</v>
      </c>
      <c r="G5752" t="s">
        <v>23</v>
      </c>
      <c r="H5752">
        <v>2009</v>
      </c>
      <c r="I5752" s="2">
        <v>4280498.42</v>
      </c>
      <c r="J5752" s="2">
        <v>0</v>
      </c>
      <c r="K5752" s="2">
        <v>4280498.42</v>
      </c>
      <c r="L5752" t="s">
        <v>116</v>
      </c>
      <c r="M5752" s="3" t="b">
        <f>trust_funds5[[#This Row],[Contributions Outstanding (USD)]]=0</f>
        <v>1</v>
      </c>
      <c r="N5752" s="3" t="str">
        <f t="shared" si="445"/>
        <v>Outstanding</v>
      </c>
      <c r="O5752" s="3" t="str">
        <f t="shared" si="446"/>
        <v>High Contribution &amp; Recent</v>
      </c>
      <c r="P5752" s="3" t="str">
        <f t="shared" si="447"/>
        <v>Other</v>
      </c>
      <c r="Q5752" s="3" t="str">
        <f t="shared" si="448"/>
        <v>Other</v>
      </c>
      <c r="R5752" s="3" t="str">
        <f t="shared" si="449"/>
        <v>Not LCLS</v>
      </c>
      <c r="S5752" s="3" t="str" cm="1">
        <f t="array" ref="S5752">_xlfn.IFS(G5752 &gt; 5000000, "Very High", G5752 &gt; 1000000, "High", G5752 &gt; 500000, "Medium", TRUE, "Low")</f>
        <v>Very High</v>
      </c>
      <c r="T5752" s="3" t="str" cm="1">
        <f t="array" ref="T5752">_xlfn.IFS(B5752 &gt;= 2005, "Post-2005", B5752 &gt;= 2000, "2000-2004", TRUE, "Pre-2000")</f>
        <v>Post-2005</v>
      </c>
    </row>
    <row r="5753" spans="1:20" x14ac:dyDescent="0.85">
      <c r="A5753" s="1">
        <v>41164</v>
      </c>
      <c r="B5753" t="s">
        <v>2137</v>
      </c>
      <c r="C5753" t="s">
        <v>5939</v>
      </c>
      <c r="D5753" t="s">
        <v>5940</v>
      </c>
      <c r="E5753" t="s">
        <v>293</v>
      </c>
      <c r="F5753" t="s">
        <v>294</v>
      </c>
      <c r="G5753" t="s">
        <v>4803</v>
      </c>
      <c r="H5753">
        <v>2009</v>
      </c>
      <c r="I5753" s="2">
        <v>297200</v>
      </c>
      <c r="J5753" s="2">
        <v>0</v>
      </c>
      <c r="K5753" s="2">
        <v>297200</v>
      </c>
      <c r="L5753" t="s">
        <v>18</v>
      </c>
      <c r="M5753" s="3" t="b">
        <f>trust_funds5[[#This Row],[Contributions Outstanding (USD)]]=0</f>
        <v>1</v>
      </c>
      <c r="N5753" s="3" t="str">
        <f t="shared" si="445"/>
        <v>Outstanding</v>
      </c>
      <c r="O5753" s="3" t="str">
        <f t="shared" si="446"/>
        <v>High Contribution &amp; Recent</v>
      </c>
      <c r="P5753" s="3" t="str">
        <f t="shared" si="447"/>
        <v>Other</v>
      </c>
      <c r="Q5753" s="3" t="str">
        <f t="shared" si="448"/>
        <v>Other</v>
      </c>
      <c r="R5753" s="3" t="str">
        <f t="shared" si="449"/>
        <v>Not LCLS</v>
      </c>
      <c r="S5753" s="3" t="str" cm="1">
        <f t="array" ref="S5753">_xlfn.IFS(G5753 &gt; 5000000, "Very High", G5753 &gt; 1000000, "High", G5753 &gt; 500000, "Medium", TRUE, "Low")</f>
        <v>Very High</v>
      </c>
      <c r="T5753" s="3" t="str" cm="1">
        <f t="array" ref="T5753">_xlfn.IFS(B5753 &gt;= 2005, "Post-2005", B5753 &gt;= 2000, "2000-2004", TRUE, "Pre-2000")</f>
        <v>Post-2005</v>
      </c>
    </row>
    <row r="5754" spans="1:20" x14ac:dyDescent="0.85">
      <c r="A5754" s="1">
        <v>41164</v>
      </c>
      <c r="B5754" t="s">
        <v>4049</v>
      </c>
      <c r="C5754" t="s">
        <v>6871</v>
      </c>
      <c r="D5754" t="s">
        <v>6872</v>
      </c>
      <c r="E5754" t="s">
        <v>1709</v>
      </c>
      <c r="F5754" t="s">
        <v>1710</v>
      </c>
      <c r="G5754" t="s">
        <v>1711</v>
      </c>
      <c r="H5754">
        <v>2009</v>
      </c>
      <c r="I5754" s="2">
        <v>90000</v>
      </c>
      <c r="J5754" s="2">
        <v>0</v>
      </c>
      <c r="K5754" s="2">
        <v>90000</v>
      </c>
      <c r="L5754" t="s">
        <v>18</v>
      </c>
      <c r="M5754" s="3" t="b">
        <f>trust_funds5[[#This Row],[Contributions Outstanding (USD)]]=0</f>
        <v>1</v>
      </c>
      <c r="N5754" s="3" t="str">
        <f t="shared" si="445"/>
        <v>Outstanding</v>
      </c>
      <c r="O5754" s="3" t="str">
        <f t="shared" si="446"/>
        <v>High Contribution &amp; Recent</v>
      </c>
      <c r="P5754" s="3" t="str">
        <f t="shared" si="447"/>
        <v>Other</v>
      </c>
      <c r="Q5754" s="3" t="str">
        <f t="shared" si="448"/>
        <v>Other</v>
      </c>
      <c r="R5754" s="3" t="str">
        <f t="shared" si="449"/>
        <v>Not LCLS</v>
      </c>
      <c r="S5754" s="3" t="str" cm="1">
        <f t="array" ref="S5754">_xlfn.IFS(G5754 &gt; 5000000, "Very High", G5754 &gt; 1000000, "High", G5754 &gt; 500000, "Medium", TRUE, "Low")</f>
        <v>Very High</v>
      </c>
      <c r="T5754" s="3" t="str" cm="1">
        <f t="array" ref="T5754">_xlfn.IFS(B5754 &gt;= 2005, "Post-2005", B5754 &gt;= 2000, "2000-2004", TRUE, "Pre-2000")</f>
        <v>Post-2005</v>
      </c>
    </row>
    <row r="5755" spans="1:20" x14ac:dyDescent="0.85">
      <c r="A5755" s="1">
        <v>41164</v>
      </c>
      <c r="B5755" t="s">
        <v>4571</v>
      </c>
      <c r="C5755" t="s">
        <v>7309</v>
      </c>
      <c r="D5755" t="s">
        <v>7310</v>
      </c>
      <c r="E5755" t="s">
        <v>56</v>
      </c>
      <c r="F5755" t="s">
        <v>57</v>
      </c>
      <c r="G5755" t="s">
        <v>58</v>
      </c>
      <c r="H5755">
        <v>2009</v>
      </c>
      <c r="I5755" s="2">
        <v>36070290</v>
      </c>
      <c r="J5755" s="2">
        <v>0</v>
      </c>
      <c r="K5755" s="2">
        <v>36070290</v>
      </c>
      <c r="L5755" t="s">
        <v>116</v>
      </c>
      <c r="M5755" s="3" t="b">
        <f>trust_funds5[[#This Row],[Contributions Outstanding (USD)]]=0</f>
        <v>1</v>
      </c>
      <c r="N5755" s="3" t="str">
        <f t="shared" si="445"/>
        <v>Outstanding</v>
      </c>
      <c r="O5755" s="3" t="str">
        <f t="shared" si="446"/>
        <v>High Contribution &amp; Recent</v>
      </c>
      <c r="P5755" s="3" t="str">
        <f t="shared" si="447"/>
        <v>Other</v>
      </c>
      <c r="Q5755" s="3" t="str">
        <f t="shared" si="448"/>
        <v>Other</v>
      </c>
      <c r="R5755" s="3" t="str">
        <f t="shared" si="449"/>
        <v>Not LCLS</v>
      </c>
      <c r="S5755" s="3" t="str" cm="1">
        <f t="array" ref="S5755">_xlfn.IFS(G5755 &gt; 5000000, "Very High", G5755 &gt; 1000000, "High", G5755 &gt; 500000, "Medium", TRUE, "Low")</f>
        <v>Very High</v>
      </c>
      <c r="T5755" s="3" t="str" cm="1">
        <f t="array" ref="T5755">_xlfn.IFS(B5755 &gt;= 2005, "Post-2005", B5755 &gt;= 2000, "2000-2004", TRUE, "Pre-2000")</f>
        <v>Post-2005</v>
      </c>
    </row>
    <row r="5756" spans="1:20" x14ac:dyDescent="0.85">
      <c r="A5756" s="1">
        <v>41164</v>
      </c>
      <c r="B5756" t="s">
        <v>4571</v>
      </c>
      <c r="C5756" t="s">
        <v>7309</v>
      </c>
      <c r="D5756" t="s">
        <v>7310</v>
      </c>
      <c r="E5756" t="s">
        <v>102</v>
      </c>
      <c r="F5756" t="s">
        <v>103</v>
      </c>
      <c r="G5756" t="s">
        <v>104</v>
      </c>
      <c r="H5756">
        <v>2009</v>
      </c>
      <c r="I5756" s="2">
        <v>36680750</v>
      </c>
      <c r="J5756" s="2">
        <v>18531051.600000001</v>
      </c>
      <c r="K5756" s="2">
        <v>55211801.600000001</v>
      </c>
      <c r="L5756" t="s">
        <v>116</v>
      </c>
      <c r="M5756" s="3" t="b">
        <f>trust_funds5[[#This Row],[Contributions Outstanding (USD)]]=0</f>
        <v>0</v>
      </c>
      <c r="N5756" s="3" t="str">
        <f t="shared" si="445"/>
        <v>Outstanding</v>
      </c>
      <c r="O5756" s="3" t="str">
        <f t="shared" si="446"/>
        <v>High Contribution &amp; Recent</v>
      </c>
      <c r="P5756" s="3" t="str">
        <f t="shared" si="447"/>
        <v>Other</v>
      </c>
      <c r="Q5756" s="3" t="str">
        <f t="shared" si="448"/>
        <v>Other</v>
      </c>
      <c r="R5756" s="3" t="str">
        <f t="shared" si="449"/>
        <v>Not LCLS</v>
      </c>
      <c r="S5756" s="3" t="str" cm="1">
        <f t="array" ref="S5756">_xlfn.IFS(G5756 &gt; 5000000, "Very High", G5756 &gt; 1000000, "High", G5756 &gt; 500000, "Medium", TRUE, "Low")</f>
        <v>Very High</v>
      </c>
      <c r="T5756" s="3" t="str" cm="1">
        <f t="array" ref="T5756">_xlfn.IFS(B5756 &gt;= 2005, "Post-2005", B5756 &gt;= 2000, "2000-2004", TRUE, "Pre-2000")</f>
        <v>Post-2005</v>
      </c>
    </row>
    <row r="5757" spans="1:20" x14ac:dyDescent="0.85">
      <c r="A5757" s="1">
        <v>41164</v>
      </c>
      <c r="B5757" t="s">
        <v>4705</v>
      </c>
      <c r="C5757" t="s">
        <v>7311</v>
      </c>
      <c r="D5757" t="s">
        <v>7312</v>
      </c>
      <c r="E5757" t="s">
        <v>2863</v>
      </c>
      <c r="F5757" t="s">
        <v>2864</v>
      </c>
      <c r="G5757" t="s">
        <v>5769</v>
      </c>
      <c r="H5757">
        <v>2009</v>
      </c>
      <c r="I5757" s="2">
        <v>8214600</v>
      </c>
      <c r="J5757" s="2">
        <v>0</v>
      </c>
      <c r="K5757" s="2">
        <v>8214600</v>
      </c>
      <c r="L5757" t="s">
        <v>116</v>
      </c>
      <c r="M5757" s="3" t="b">
        <f>trust_funds5[[#This Row],[Contributions Outstanding (USD)]]=0</f>
        <v>1</v>
      </c>
      <c r="N5757" s="3" t="str">
        <f t="shared" si="445"/>
        <v>Outstanding</v>
      </c>
      <c r="O5757" s="3" t="str">
        <f t="shared" si="446"/>
        <v>High Contribution &amp; Recent</v>
      </c>
      <c r="P5757" s="3" t="str">
        <f t="shared" si="447"/>
        <v>Other</v>
      </c>
      <c r="Q5757" s="3" t="str">
        <f t="shared" si="448"/>
        <v>Other</v>
      </c>
      <c r="R5757" s="3" t="str">
        <f t="shared" si="449"/>
        <v>Not LCLS</v>
      </c>
      <c r="S5757" s="3" t="str" cm="1">
        <f t="array" ref="S5757">_xlfn.IFS(G5757 &gt; 5000000, "Very High", G5757 &gt; 1000000, "High", G5757 &gt; 500000, "Medium", TRUE, "Low")</f>
        <v>Very High</v>
      </c>
      <c r="T5757" s="3" t="str" cm="1">
        <f t="array" ref="T5757">_xlfn.IFS(B5757 &gt;= 2005, "Post-2005", B5757 &gt;= 2000, "2000-2004", TRUE, "Pre-2000")</f>
        <v>Post-2005</v>
      </c>
    </row>
    <row r="5758" spans="1:20" x14ac:dyDescent="0.85">
      <c r="A5758" s="1">
        <v>41164</v>
      </c>
      <c r="B5758" t="s">
        <v>4705</v>
      </c>
      <c r="C5758" t="s">
        <v>7311</v>
      </c>
      <c r="D5758" t="s">
        <v>7312</v>
      </c>
      <c r="E5758" t="s">
        <v>288</v>
      </c>
      <c r="F5758" t="s">
        <v>289</v>
      </c>
      <c r="G5758" t="s">
        <v>290</v>
      </c>
      <c r="H5758">
        <v>2009</v>
      </c>
      <c r="I5758" s="2">
        <v>137590</v>
      </c>
      <c r="J5758" s="2">
        <v>0</v>
      </c>
      <c r="K5758" s="2">
        <v>137590</v>
      </c>
      <c r="L5758" t="s">
        <v>116</v>
      </c>
      <c r="M5758" s="3" t="b">
        <f>trust_funds5[[#This Row],[Contributions Outstanding (USD)]]=0</f>
        <v>1</v>
      </c>
      <c r="N5758" s="3" t="str">
        <f t="shared" si="445"/>
        <v>Outstanding</v>
      </c>
      <c r="O5758" s="3" t="str">
        <f t="shared" si="446"/>
        <v>High Contribution &amp; Recent</v>
      </c>
      <c r="P5758" s="3" t="str">
        <f t="shared" si="447"/>
        <v>Other</v>
      </c>
      <c r="Q5758" s="3" t="str">
        <f t="shared" si="448"/>
        <v>Other</v>
      </c>
      <c r="R5758" s="3" t="str">
        <f t="shared" si="449"/>
        <v>Not LCLS</v>
      </c>
      <c r="S5758" s="3" t="str" cm="1">
        <f t="array" ref="S5758">_xlfn.IFS(G5758 &gt; 5000000, "Very High", G5758 &gt; 1000000, "High", G5758 &gt; 500000, "Medium", TRUE, "Low")</f>
        <v>Very High</v>
      </c>
      <c r="T5758" s="3" t="str" cm="1">
        <f t="array" ref="T5758">_xlfn.IFS(B5758 &gt;= 2005, "Post-2005", B5758 &gt;= 2000, "2000-2004", TRUE, "Pre-2000")</f>
        <v>Post-2005</v>
      </c>
    </row>
    <row r="5759" spans="1:20" x14ac:dyDescent="0.85">
      <c r="A5759" s="1">
        <v>41164</v>
      </c>
      <c r="B5759" t="s">
        <v>4705</v>
      </c>
      <c r="C5759" t="s">
        <v>7311</v>
      </c>
      <c r="D5759" t="s">
        <v>7312</v>
      </c>
      <c r="E5759" t="s">
        <v>42</v>
      </c>
      <c r="F5759" t="s">
        <v>43</v>
      </c>
      <c r="G5759" t="s">
        <v>44</v>
      </c>
      <c r="H5759">
        <v>2009</v>
      </c>
      <c r="I5759" s="2">
        <v>1435956.35</v>
      </c>
      <c r="J5759" s="2">
        <v>0</v>
      </c>
      <c r="K5759" s="2">
        <v>1435956.35</v>
      </c>
      <c r="L5759" t="s">
        <v>116</v>
      </c>
      <c r="M5759" s="3" t="b">
        <f>trust_funds5[[#This Row],[Contributions Outstanding (USD)]]=0</f>
        <v>1</v>
      </c>
      <c r="N5759" s="3" t="str">
        <f t="shared" si="445"/>
        <v>Outstanding</v>
      </c>
      <c r="O5759" s="3" t="str">
        <f t="shared" si="446"/>
        <v>High Contribution &amp; Recent</v>
      </c>
      <c r="P5759" s="3" t="str">
        <f t="shared" si="447"/>
        <v>Other</v>
      </c>
      <c r="Q5759" s="3" t="str">
        <f t="shared" si="448"/>
        <v>Other</v>
      </c>
      <c r="R5759" s="3" t="str">
        <f t="shared" si="449"/>
        <v>Not LCLS</v>
      </c>
      <c r="S5759" s="3" t="str" cm="1">
        <f t="array" ref="S5759">_xlfn.IFS(G5759 &gt; 5000000, "Very High", G5759 &gt; 1000000, "High", G5759 &gt; 500000, "Medium", TRUE, "Low")</f>
        <v>Very High</v>
      </c>
      <c r="T5759" s="3" t="str" cm="1">
        <f t="array" ref="T5759">_xlfn.IFS(B5759 &gt;= 2005, "Post-2005", B5759 &gt;= 2000, "2000-2004", TRUE, "Pre-2000")</f>
        <v>Post-2005</v>
      </c>
    </row>
    <row r="5760" spans="1:20" x14ac:dyDescent="0.85">
      <c r="A5760" s="1">
        <v>41164</v>
      </c>
      <c r="B5760" t="s">
        <v>7313</v>
      </c>
      <c r="C5760" t="s">
        <v>7314</v>
      </c>
      <c r="D5760" t="s">
        <v>7315</v>
      </c>
      <c r="E5760" t="s">
        <v>334</v>
      </c>
      <c r="F5760" t="s">
        <v>335</v>
      </c>
      <c r="G5760" t="s">
        <v>339</v>
      </c>
      <c r="H5760">
        <v>2009</v>
      </c>
      <c r="I5760" s="2">
        <v>999916</v>
      </c>
      <c r="J5760" s="2">
        <v>84</v>
      </c>
      <c r="K5760" s="2">
        <v>1000000</v>
      </c>
      <c r="L5760" t="s">
        <v>116</v>
      </c>
      <c r="M5760" s="3" t="b">
        <f>trust_funds5[[#This Row],[Contributions Outstanding (USD)]]=0</f>
        <v>0</v>
      </c>
      <c r="N5760" s="3" t="str">
        <f t="shared" si="445"/>
        <v>Outstanding</v>
      </c>
      <c r="O5760" s="3" t="str">
        <f t="shared" si="446"/>
        <v>High Contribution &amp; Recent</v>
      </c>
      <c r="P5760" s="3" t="str">
        <f t="shared" si="447"/>
        <v>Other</v>
      </c>
      <c r="Q5760" s="3" t="str">
        <f t="shared" si="448"/>
        <v>Other</v>
      </c>
      <c r="R5760" s="3" t="str">
        <f t="shared" si="449"/>
        <v>Not LCLS</v>
      </c>
      <c r="S5760" s="3" t="str" cm="1">
        <f t="array" ref="S5760">_xlfn.IFS(G5760 &gt; 5000000, "Very High", G5760 &gt; 1000000, "High", G5760 &gt; 500000, "Medium", TRUE, "Low")</f>
        <v>Very High</v>
      </c>
      <c r="T5760" s="3" t="str" cm="1">
        <f t="array" ref="T5760">_xlfn.IFS(B5760 &gt;= 2005, "Post-2005", B5760 &gt;= 2000, "2000-2004", TRUE, "Pre-2000")</f>
        <v>Post-2005</v>
      </c>
    </row>
    <row r="5761" spans="1:20" x14ac:dyDescent="0.85">
      <c r="A5761" s="1">
        <v>41164</v>
      </c>
      <c r="B5761" t="s">
        <v>7313</v>
      </c>
      <c r="C5761" t="s">
        <v>7314</v>
      </c>
      <c r="D5761" t="s">
        <v>7315</v>
      </c>
      <c r="E5761" t="s">
        <v>235</v>
      </c>
      <c r="F5761" t="s">
        <v>236</v>
      </c>
      <c r="G5761" t="s">
        <v>237</v>
      </c>
      <c r="H5761">
        <v>2009</v>
      </c>
      <c r="I5761" s="2">
        <v>1000000</v>
      </c>
      <c r="J5761" s="2">
        <v>0</v>
      </c>
      <c r="K5761" s="2">
        <v>1000000</v>
      </c>
      <c r="L5761" t="s">
        <v>116</v>
      </c>
      <c r="M5761" s="3" t="b">
        <f>trust_funds5[[#This Row],[Contributions Outstanding (USD)]]=0</f>
        <v>1</v>
      </c>
      <c r="N5761" s="3" t="str">
        <f t="shared" si="445"/>
        <v>Outstanding</v>
      </c>
      <c r="O5761" s="3" t="str">
        <f t="shared" si="446"/>
        <v>High Contribution &amp; Recent</v>
      </c>
      <c r="P5761" s="3" t="str">
        <f t="shared" si="447"/>
        <v>Other</v>
      </c>
      <c r="Q5761" s="3" t="str">
        <f t="shared" si="448"/>
        <v>Other</v>
      </c>
      <c r="R5761" s="3" t="str">
        <f t="shared" si="449"/>
        <v>Not LCLS</v>
      </c>
      <c r="S5761" s="3" t="str" cm="1">
        <f t="array" ref="S5761">_xlfn.IFS(G5761 &gt; 5000000, "Very High", G5761 &gt; 1000000, "High", G5761 &gt; 500000, "Medium", TRUE, "Low")</f>
        <v>Very High</v>
      </c>
      <c r="T5761" s="3" t="str" cm="1">
        <f t="array" ref="T5761">_xlfn.IFS(B5761 &gt;= 2005, "Post-2005", B5761 &gt;= 2000, "2000-2004", TRUE, "Pre-2000")</f>
        <v>Post-2005</v>
      </c>
    </row>
    <row r="5762" spans="1:20" x14ac:dyDescent="0.85">
      <c r="A5762" s="1">
        <v>41164</v>
      </c>
      <c r="B5762" t="s">
        <v>7313</v>
      </c>
      <c r="C5762" t="s">
        <v>7314</v>
      </c>
      <c r="D5762" t="s">
        <v>7315</v>
      </c>
      <c r="E5762" t="s">
        <v>15</v>
      </c>
      <c r="F5762" t="s">
        <v>16</v>
      </c>
      <c r="G5762" t="s">
        <v>17</v>
      </c>
      <c r="H5762">
        <v>2009</v>
      </c>
      <c r="I5762" s="2">
        <v>1621139.66</v>
      </c>
      <c r="J5762" s="2">
        <v>0</v>
      </c>
      <c r="K5762" s="2">
        <v>1621139.66</v>
      </c>
      <c r="L5762" t="s">
        <v>116</v>
      </c>
      <c r="M5762" s="3" t="b">
        <f>trust_funds5[[#This Row],[Contributions Outstanding (USD)]]=0</f>
        <v>1</v>
      </c>
      <c r="N5762" s="3" t="str">
        <f t="shared" ref="N5762:N5825" si="450">IF(D5762 &gt; 0, "Outstanding", "No Outstanding")</f>
        <v>Outstanding</v>
      </c>
      <c r="O5762" s="3" t="str">
        <f t="shared" ref="O5762:O5825" si="451">IF(AND(C5762 &gt; 1000000, B5762 &gt; 2000), "High Contribution &amp; Recent", "Other")</f>
        <v>High Contribution &amp; Recent</v>
      </c>
      <c r="P5762" s="3" t="str">
        <f t="shared" ref="P5762:P5825" si="452">IF(AND(B5762 = 2000, E5762 = "Canada"), "Year 2000, Canada", "Other")</f>
        <v>Other</v>
      </c>
      <c r="Q5762" s="3" t="str">
        <f t="shared" ref="Q5762:Q5825" si="453">IF(OR(E5762 = "Canada", E5762 = "Sweden"), "Canada or Sweden", "Other")</f>
        <v>Other</v>
      </c>
      <c r="R5762" s="3" t="str">
        <f t="shared" ref="R5762:R5825" si="454">IF(NOT(F5762 = "LCLS"), "Not LCLS", "LCLS")</f>
        <v>Not LCLS</v>
      </c>
      <c r="S5762" s="3" t="str" cm="1">
        <f t="array" ref="S5762">_xlfn.IFS(G5762 &gt; 5000000, "Very High", G5762 &gt; 1000000, "High", G5762 &gt; 500000, "Medium", TRUE, "Low")</f>
        <v>Very High</v>
      </c>
      <c r="T5762" s="3" t="str" cm="1">
        <f t="array" ref="T5762">_xlfn.IFS(B5762 &gt;= 2005, "Post-2005", B5762 &gt;= 2000, "2000-2004", TRUE, "Pre-2000")</f>
        <v>Post-2005</v>
      </c>
    </row>
    <row r="5763" spans="1:20" x14ac:dyDescent="0.85">
      <c r="A5763" s="1">
        <v>41164</v>
      </c>
      <c r="B5763" t="s">
        <v>7313</v>
      </c>
      <c r="C5763" t="s">
        <v>7314</v>
      </c>
      <c r="D5763" t="s">
        <v>7315</v>
      </c>
      <c r="E5763" t="s">
        <v>200</v>
      </c>
      <c r="F5763" t="s">
        <v>201</v>
      </c>
      <c r="G5763" t="s">
        <v>213</v>
      </c>
      <c r="H5763">
        <v>2009</v>
      </c>
      <c r="I5763" s="2">
        <v>1999973</v>
      </c>
      <c r="J5763" s="2">
        <v>27</v>
      </c>
      <c r="K5763" s="2">
        <v>2000000</v>
      </c>
      <c r="L5763" t="s">
        <v>116</v>
      </c>
      <c r="M5763" s="3" t="b">
        <f>trust_funds5[[#This Row],[Contributions Outstanding (USD)]]=0</f>
        <v>0</v>
      </c>
      <c r="N5763" s="3" t="str">
        <f t="shared" si="450"/>
        <v>Outstanding</v>
      </c>
      <c r="O5763" s="3" t="str">
        <f t="shared" si="451"/>
        <v>High Contribution &amp; Recent</v>
      </c>
      <c r="P5763" s="3" t="str">
        <f t="shared" si="452"/>
        <v>Other</v>
      </c>
      <c r="Q5763" s="3" t="str">
        <f t="shared" si="453"/>
        <v>Other</v>
      </c>
      <c r="R5763" s="3" t="str">
        <f t="shared" si="454"/>
        <v>Not LCLS</v>
      </c>
      <c r="S5763" s="3" t="str" cm="1">
        <f t="array" ref="S5763">_xlfn.IFS(G5763 &gt; 5000000, "Very High", G5763 &gt; 1000000, "High", G5763 &gt; 500000, "Medium", TRUE, "Low")</f>
        <v>Very High</v>
      </c>
      <c r="T5763" s="3" t="str" cm="1">
        <f t="array" ref="T5763">_xlfn.IFS(B5763 &gt;= 2005, "Post-2005", B5763 &gt;= 2000, "2000-2004", TRUE, "Pre-2000")</f>
        <v>Post-2005</v>
      </c>
    </row>
    <row r="5764" spans="1:20" x14ac:dyDescent="0.85">
      <c r="A5764" s="1">
        <v>41164</v>
      </c>
      <c r="B5764" t="s">
        <v>7313</v>
      </c>
      <c r="C5764" t="s">
        <v>7314</v>
      </c>
      <c r="D5764" t="s">
        <v>7315</v>
      </c>
      <c r="E5764" t="s">
        <v>119</v>
      </c>
      <c r="F5764" t="s">
        <v>120</v>
      </c>
      <c r="G5764" t="s">
        <v>121</v>
      </c>
      <c r="H5764">
        <v>2009</v>
      </c>
      <c r="I5764" s="2">
        <v>4000000</v>
      </c>
      <c r="J5764" s="2">
        <v>0</v>
      </c>
      <c r="K5764" s="2">
        <v>4000000</v>
      </c>
      <c r="L5764" t="s">
        <v>116</v>
      </c>
      <c r="M5764" s="3" t="b">
        <f>trust_funds5[[#This Row],[Contributions Outstanding (USD)]]=0</f>
        <v>1</v>
      </c>
      <c r="N5764" s="3" t="str">
        <f t="shared" si="450"/>
        <v>Outstanding</v>
      </c>
      <c r="O5764" s="3" t="str">
        <f t="shared" si="451"/>
        <v>High Contribution &amp; Recent</v>
      </c>
      <c r="P5764" s="3" t="str">
        <f t="shared" si="452"/>
        <v>Other</v>
      </c>
      <c r="Q5764" s="3" t="str">
        <f t="shared" si="453"/>
        <v>Other</v>
      </c>
      <c r="R5764" s="3" t="str">
        <f t="shared" si="454"/>
        <v>Not LCLS</v>
      </c>
      <c r="S5764" s="3" t="str" cm="1">
        <f t="array" ref="S5764">_xlfn.IFS(G5764 &gt; 5000000, "Very High", G5764 &gt; 1000000, "High", G5764 &gt; 500000, "Medium", TRUE, "Low")</f>
        <v>Very High</v>
      </c>
      <c r="T5764" s="3" t="str" cm="1">
        <f t="array" ref="T5764">_xlfn.IFS(B5764 &gt;= 2005, "Post-2005", B5764 &gt;= 2000, "2000-2004", TRUE, "Pre-2000")</f>
        <v>Post-2005</v>
      </c>
    </row>
    <row r="5765" spans="1:20" x14ac:dyDescent="0.85">
      <c r="A5765" s="1">
        <v>41164</v>
      </c>
      <c r="B5765" t="s">
        <v>7313</v>
      </c>
      <c r="C5765" t="s">
        <v>7314</v>
      </c>
      <c r="D5765" t="s">
        <v>7315</v>
      </c>
      <c r="E5765" t="s">
        <v>42</v>
      </c>
      <c r="F5765" t="s">
        <v>43</v>
      </c>
      <c r="G5765" t="s">
        <v>44</v>
      </c>
      <c r="H5765">
        <v>2009</v>
      </c>
      <c r="I5765" s="2">
        <v>1812382.34</v>
      </c>
      <c r="J5765" s="2">
        <v>626784.6</v>
      </c>
      <c r="K5765" s="2">
        <v>2439166.94</v>
      </c>
      <c r="L5765" t="s">
        <v>116</v>
      </c>
      <c r="M5765" s="3" t="b">
        <f>trust_funds5[[#This Row],[Contributions Outstanding (USD)]]=0</f>
        <v>0</v>
      </c>
      <c r="N5765" s="3" t="str">
        <f t="shared" si="450"/>
        <v>Outstanding</v>
      </c>
      <c r="O5765" s="3" t="str">
        <f t="shared" si="451"/>
        <v>High Contribution &amp; Recent</v>
      </c>
      <c r="P5765" s="3" t="str">
        <f t="shared" si="452"/>
        <v>Other</v>
      </c>
      <c r="Q5765" s="3" t="str">
        <f t="shared" si="453"/>
        <v>Other</v>
      </c>
      <c r="R5765" s="3" t="str">
        <f t="shared" si="454"/>
        <v>Not LCLS</v>
      </c>
      <c r="S5765" s="3" t="str" cm="1">
        <f t="array" ref="S5765">_xlfn.IFS(G5765 &gt; 5000000, "Very High", G5765 &gt; 1000000, "High", G5765 &gt; 500000, "Medium", TRUE, "Low")</f>
        <v>Very High</v>
      </c>
      <c r="T5765" s="3" t="str" cm="1">
        <f t="array" ref="T5765">_xlfn.IFS(B5765 &gt;= 2005, "Post-2005", B5765 &gt;= 2000, "2000-2004", TRUE, "Pre-2000")</f>
        <v>Post-2005</v>
      </c>
    </row>
    <row r="5766" spans="1:20" x14ac:dyDescent="0.85">
      <c r="A5766" s="1">
        <v>41164</v>
      </c>
      <c r="B5766" t="s">
        <v>374</v>
      </c>
      <c r="C5766" t="s">
        <v>6432</v>
      </c>
      <c r="D5766" t="s">
        <v>6433</v>
      </c>
      <c r="E5766" t="s">
        <v>85</v>
      </c>
      <c r="F5766" t="s">
        <v>86</v>
      </c>
      <c r="G5766" t="s">
        <v>87</v>
      </c>
      <c r="H5766">
        <v>2009</v>
      </c>
      <c r="I5766" s="2">
        <v>6935808.9500000002</v>
      </c>
      <c r="J5766" s="2">
        <v>0</v>
      </c>
      <c r="K5766" s="2">
        <v>6935808.9500000002</v>
      </c>
      <c r="L5766" t="s">
        <v>116</v>
      </c>
      <c r="M5766" s="3" t="b">
        <f>trust_funds5[[#This Row],[Contributions Outstanding (USD)]]=0</f>
        <v>1</v>
      </c>
      <c r="N5766" s="3" t="str">
        <f t="shared" si="450"/>
        <v>Outstanding</v>
      </c>
      <c r="O5766" s="3" t="str">
        <f t="shared" si="451"/>
        <v>High Contribution &amp; Recent</v>
      </c>
      <c r="P5766" s="3" t="str">
        <f t="shared" si="452"/>
        <v>Other</v>
      </c>
      <c r="Q5766" s="3" t="str">
        <f t="shared" si="453"/>
        <v>Other</v>
      </c>
      <c r="R5766" s="3" t="str">
        <f t="shared" si="454"/>
        <v>Not LCLS</v>
      </c>
      <c r="S5766" s="3" t="str" cm="1">
        <f t="array" ref="S5766">_xlfn.IFS(G5766 &gt; 5000000, "Very High", G5766 &gt; 1000000, "High", G5766 &gt; 500000, "Medium", TRUE, "Low")</f>
        <v>Very High</v>
      </c>
      <c r="T5766" s="3" t="str" cm="1">
        <f t="array" ref="T5766">_xlfn.IFS(B5766 &gt;= 2005, "Post-2005", B5766 &gt;= 2000, "2000-2004", TRUE, "Pre-2000")</f>
        <v>Post-2005</v>
      </c>
    </row>
    <row r="5767" spans="1:20" x14ac:dyDescent="0.85">
      <c r="A5767" s="1">
        <v>41164</v>
      </c>
      <c r="B5767" t="s">
        <v>7316</v>
      </c>
      <c r="C5767" t="s">
        <v>7317</v>
      </c>
      <c r="D5767" t="s">
        <v>7318</v>
      </c>
      <c r="E5767" t="s">
        <v>102</v>
      </c>
      <c r="F5767" t="s">
        <v>103</v>
      </c>
      <c r="G5767" t="s">
        <v>104</v>
      </c>
      <c r="H5767">
        <v>2009</v>
      </c>
      <c r="I5767" s="2">
        <v>823950</v>
      </c>
      <c r="J5767" s="2">
        <v>644558.31999999995</v>
      </c>
      <c r="K5767" s="2">
        <v>1468508.32</v>
      </c>
      <c r="L5767" t="s">
        <v>116</v>
      </c>
      <c r="M5767" s="3" t="b">
        <f>trust_funds5[[#This Row],[Contributions Outstanding (USD)]]=0</f>
        <v>0</v>
      </c>
      <c r="N5767" s="3" t="str">
        <f t="shared" si="450"/>
        <v>Outstanding</v>
      </c>
      <c r="O5767" s="3" t="str">
        <f t="shared" si="451"/>
        <v>High Contribution &amp; Recent</v>
      </c>
      <c r="P5767" s="3" t="str">
        <f t="shared" si="452"/>
        <v>Other</v>
      </c>
      <c r="Q5767" s="3" t="str">
        <f t="shared" si="453"/>
        <v>Other</v>
      </c>
      <c r="R5767" s="3" t="str">
        <f t="shared" si="454"/>
        <v>Not LCLS</v>
      </c>
      <c r="S5767" s="3" t="str" cm="1">
        <f t="array" ref="S5767">_xlfn.IFS(G5767 &gt; 5000000, "Very High", G5767 &gt; 1000000, "High", G5767 &gt; 500000, "Medium", TRUE, "Low")</f>
        <v>Very High</v>
      </c>
      <c r="T5767" s="3" t="str" cm="1">
        <f t="array" ref="T5767">_xlfn.IFS(B5767 &gt;= 2005, "Post-2005", B5767 &gt;= 2000, "2000-2004", TRUE, "Pre-2000")</f>
        <v>Post-2005</v>
      </c>
    </row>
    <row r="5768" spans="1:20" x14ac:dyDescent="0.85">
      <c r="A5768" s="1">
        <v>41164</v>
      </c>
      <c r="B5768" t="s">
        <v>7316</v>
      </c>
      <c r="C5768" t="s">
        <v>7317</v>
      </c>
      <c r="D5768" t="s">
        <v>7318</v>
      </c>
      <c r="E5768" t="s">
        <v>119</v>
      </c>
      <c r="F5768" t="s">
        <v>120</v>
      </c>
      <c r="G5768" t="s">
        <v>121</v>
      </c>
      <c r="H5768">
        <v>2009</v>
      </c>
      <c r="I5768" s="2">
        <v>500000</v>
      </c>
      <c r="J5768" s="2">
        <v>0</v>
      </c>
      <c r="K5768" s="2">
        <v>500000</v>
      </c>
      <c r="L5768" t="s">
        <v>116</v>
      </c>
      <c r="M5768" s="3" t="b">
        <f>trust_funds5[[#This Row],[Contributions Outstanding (USD)]]=0</f>
        <v>1</v>
      </c>
      <c r="N5768" s="3" t="str">
        <f t="shared" si="450"/>
        <v>Outstanding</v>
      </c>
      <c r="O5768" s="3" t="str">
        <f t="shared" si="451"/>
        <v>High Contribution &amp; Recent</v>
      </c>
      <c r="P5768" s="3" t="str">
        <f t="shared" si="452"/>
        <v>Other</v>
      </c>
      <c r="Q5768" s="3" t="str">
        <f t="shared" si="453"/>
        <v>Other</v>
      </c>
      <c r="R5768" s="3" t="str">
        <f t="shared" si="454"/>
        <v>Not LCLS</v>
      </c>
      <c r="S5768" s="3" t="str" cm="1">
        <f t="array" ref="S5768">_xlfn.IFS(G5768 &gt; 5000000, "Very High", G5768 &gt; 1000000, "High", G5768 &gt; 500000, "Medium", TRUE, "Low")</f>
        <v>Very High</v>
      </c>
      <c r="T5768" s="3" t="str" cm="1">
        <f t="array" ref="T5768">_xlfn.IFS(B5768 &gt;= 2005, "Post-2005", B5768 &gt;= 2000, "2000-2004", TRUE, "Pre-2000")</f>
        <v>Post-2005</v>
      </c>
    </row>
    <row r="5769" spans="1:20" x14ac:dyDescent="0.85">
      <c r="A5769" s="1">
        <v>41164</v>
      </c>
      <c r="B5769" t="s">
        <v>3797</v>
      </c>
      <c r="C5769" t="s">
        <v>5953</v>
      </c>
      <c r="D5769" t="s">
        <v>5954</v>
      </c>
      <c r="E5769" t="s">
        <v>1408</v>
      </c>
      <c r="F5769" t="s">
        <v>1409</v>
      </c>
      <c r="G5769" t="s">
        <v>1410</v>
      </c>
      <c r="H5769">
        <v>2009</v>
      </c>
      <c r="I5769" s="2">
        <v>670150</v>
      </c>
      <c r="J5769" s="2">
        <v>0</v>
      </c>
      <c r="K5769" s="2">
        <v>670150</v>
      </c>
      <c r="L5769" t="s">
        <v>116</v>
      </c>
      <c r="M5769" s="3" t="b">
        <f>trust_funds5[[#This Row],[Contributions Outstanding (USD)]]=0</f>
        <v>1</v>
      </c>
      <c r="N5769" s="3" t="str">
        <f t="shared" si="450"/>
        <v>Outstanding</v>
      </c>
      <c r="O5769" s="3" t="str">
        <f t="shared" si="451"/>
        <v>High Contribution &amp; Recent</v>
      </c>
      <c r="P5769" s="3" t="str">
        <f t="shared" si="452"/>
        <v>Other</v>
      </c>
      <c r="Q5769" s="3" t="str">
        <f t="shared" si="453"/>
        <v>Other</v>
      </c>
      <c r="R5769" s="3" t="str">
        <f t="shared" si="454"/>
        <v>Not LCLS</v>
      </c>
      <c r="S5769" s="3" t="str" cm="1">
        <f t="array" ref="S5769">_xlfn.IFS(G5769 &gt; 5000000, "Very High", G5769 &gt; 1000000, "High", G5769 &gt; 500000, "Medium", TRUE, "Low")</f>
        <v>Very High</v>
      </c>
      <c r="T5769" s="3" t="str" cm="1">
        <f t="array" ref="T5769">_xlfn.IFS(B5769 &gt;= 2005, "Post-2005", B5769 &gt;= 2000, "2000-2004", TRUE, "Pre-2000")</f>
        <v>Post-2005</v>
      </c>
    </row>
    <row r="5770" spans="1:20" x14ac:dyDescent="0.85">
      <c r="A5770" s="1">
        <v>41164</v>
      </c>
      <c r="B5770" t="s">
        <v>3797</v>
      </c>
      <c r="C5770" t="s">
        <v>6434</v>
      </c>
      <c r="D5770" t="s">
        <v>6435</v>
      </c>
      <c r="E5770" t="s">
        <v>2863</v>
      </c>
      <c r="F5770" t="s">
        <v>2864</v>
      </c>
      <c r="G5770" t="s">
        <v>2865</v>
      </c>
      <c r="H5770">
        <v>2009</v>
      </c>
      <c r="I5770" s="2">
        <v>13000000</v>
      </c>
      <c r="J5770" s="2">
        <v>0</v>
      </c>
      <c r="K5770" s="2">
        <v>13000000</v>
      </c>
      <c r="L5770" t="s">
        <v>18</v>
      </c>
      <c r="M5770" s="3" t="b">
        <f>trust_funds5[[#This Row],[Contributions Outstanding (USD)]]=0</f>
        <v>1</v>
      </c>
      <c r="N5770" s="3" t="str">
        <f t="shared" si="450"/>
        <v>Outstanding</v>
      </c>
      <c r="O5770" s="3" t="str">
        <f t="shared" si="451"/>
        <v>High Contribution &amp; Recent</v>
      </c>
      <c r="P5770" s="3" t="str">
        <f t="shared" si="452"/>
        <v>Other</v>
      </c>
      <c r="Q5770" s="3" t="str">
        <f t="shared" si="453"/>
        <v>Other</v>
      </c>
      <c r="R5770" s="3" t="str">
        <f t="shared" si="454"/>
        <v>Not LCLS</v>
      </c>
      <c r="S5770" s="3" t="str" cm="1">
        <f t="array" ref="S5770">_xlfn.IFS(G5770 &gt; 5000000, "Very High", G5770 &gt; 1000000, "High", G5770 &gt; 500000, "Medium", TRUE, "Low")</f>
        <v>Very High</v>
      </c>
      <c r="T5770" s="3" t="str" cm="1">
        <f t="array" ref="T5770">_xlfn.IFS(B5770 &gt;= 2005, "Post-2005", B5770 &gt;= 2000, "2000-2004", TRUE, "Pre-2000")</f>
        <v>Post-2005</v>
      </c>
    </row>
    <row r="5771" spans="1:20" x14ac:dyDescent="0.85">
      <c r="A5771" s="1">
        <v>41164</v>
      </c>
      <c r="B5771" t="s">
        <v>3797</v>
      </c>
      <c r="C5771" t="s">
        <v>6434</v>
      </c>
      <c r="D5771" t="s">
        <v>6435</v>
      </c>
      <c r="E5771" t="s">
        <v>102</v>
      </c>
      <c r="F5771" t="s">
        <v>103</v>
      </c>
      <c r="G5771" t="s">
        <v>104</v>
      </c>
      <c r="H5771">
        <v>2009</v>
      </c>
      <c r="I5771" s="2">
        <v>57560000</v>
      </c>
      <c r="J5771" s="2">
        <v>0</v>
      </c>
      <c r="K5771" s="2">
        <v>57560000</v>
      </c>
      <c r="L5771" t="s">
        <v>18</v>
      </c>
      <c r="M5771" s="3" t="b">
        <f>trust_funds5[[#This Row],[Contributions Outstanding (USD)]]=0</f>
        <v>1</v>
      </c>
      <c r="N5771" s="3" t="str">
        <f t="shared" si="450"/>
        <v>Outstanding</v>
      </c>
      <c r="O5771" s="3" t="str">
        <f t="shared" si="451"/>
        <v>High Contribution &amp; Recent</v>
      </c>
      <c r="P5771" s="3" t="str">
        <f t="shared" si="452"/>
        <v>Other</v>
      </c>
      <c r="Q5771" s="3" t="str">
        <f t="shared" si="453"/>
        <v>Other</v>
      </c>
      <c r="R5771" s="3" t="str">
        <f t="shared" si="454"/>
        <v>Not LCLS</v>
      </c>
      <c r="S5771" s="3" t="str" cm="1">
        <f t="array" ref="S5771">_xlfn.IFS(G5771 &gt; 5000000, "Very High", G5771 &gt; 1000000, "High", G5771 &gt; 500000, "Medium", TRUE, "Low")</f>
        <v>Very High</v>
      </c>
      <c r="T5771" s="3" t="str" cm="1">
        <f t="array" ref="T5771">_xlfn.IFS(B5771 &gt;= 2005, "Post-2005", B5771 &gt;= 2000, "2000-2004", TRUE, "Pre-2000")</f>
        <v>Post-2005</v>
      </c>
    </row>
    <row r="5772" spans="1:20" x14ac:dyDescent="0.85">
      <c r="A5772" s="1">
        <v>41164</v>
      </c>
      <c r="B5772" t="s">
        <v>7319</v>
      </c>
      <c r="C5772" t="s">
        <v>7320</v>
      </c>
      <c r="D5772" t="s">
        <v>7321</v>
      </c>
      <c r="E5772" t="s">
        <v>93</v>
      </c>
      <c r="F5772" t="s">
        <v>94</v>
      </c>
      <c r="H5772">
        <v>2009</v>
      </c>
      <c r="I5772" s="2">
        <v>2750000</v>
      </c>
      <c r="J5772" s="2">
        <v>2250000</v>
      </c>
      <c r="K5772" s="2">
        <v>5000000</v>
      </c>
      <c r="L5772" t="s">
        <v>116</v>
      </c>
      <c r="M5772" s="3" t="b">
        <f>trust_funds5[[#This Row],[Contributions Outstanding (USD)]]=0</f>
        <v>0</v>
      </c>
      <c r="N5772" s="3" t="str">
        <f t="shared" si="450"/>
        <v>Outstanding</v>
      </c>
      <c r="O5772" s="3" t="str">
        <f t="shared" si="451"/>
        <v>High Contribution &amp; Recent</v>
      </c>
      <c r="P5772" s="3" t="str">
        <f t="shared" si="452"/>
        <v>Other</v>
      </c>
      <c r="Q5772" s="3" t="str">
        <f t="shared" si="453"/>
        <v>Other</v>
      </c>
      <c r="R5772" s="3" t="str">
        <f t="shared" si="454"/>
        <v>Not LCLS</v>
      </c>
      <c r="S5772" s="3" t="str" cm="1">
        <f t="array" ref="S5772">_xlfn.IFS(G5772 &gt; 5000000, "Very High", G5772 &gt; 1000000, "High", G5772 &gt; 500000, "Medium", TRUE, "Low")</f>
        <v>Low</v>
      </c>
      <c r="T5772" s="3" t="str" cm="1">
        <f t="array" ref="T5772">_xlfn.IFS(B5772 &gt;= 2005, "Post-2005", B5772 &gt;= 2000, "2000-2004", TRUE, "Pre-2000")</f>
        <v>Post-2005</v>
      </c>
    </row>
    <row r="5773" spans="1:20" x14ac:dyDescent="0.85">
      <c r="A5773" s="1">
        <v>41164</v>
      </c>
      <c r="B5773" t="s">
        <v>5495</v>
      </c>
      <c r="C5773" t="s">
        <v>5496</v>
      </c>
      <c r="D5773" t="s">
        <v>5497</v>
      </c>
      <c r="E5773" t="s">
        <v>56</v>
      </c>
      <c r="F5773" t="s">
        <v>57</v>
      </c>
      <c r="G5773" t="s">
        <v>58</v>
      </c>
      <c r="H5773">
        <v>2009</v>
      </c>
      <c r="I5773" s="2">
        <v>561330</v>
      </c>
      <c r="J5773" s="2">
        <v>0</v>
      </c>
      <c r="K5773" s="2">
        <v>561330</v>
      </c>
      <c r="L5773" t="s">
        <v>116</v>
      </c>
      <c r="M5773" s="3" t="b">
        <f>trust_funds5[[#This Row],[Contributions Outstanding (USD)]]=0</f>
        <v>1</v>
      </c>
      <c r="N5773" s="3" t="str">
        <f t="shared" si="450"/>
        <v>Outstanding</v>
      </c>
      <c r="O5773" s="3" t="str">
        <f t="shared" si="451"/>
        <v>High Contribution &amp; Recent</v>
      </c>
      <c r="P5773" s="3" t="str">
        <f t="shared" si="452"/>
        <v>Other</v>
      </c>
      <c r="Q5773" s="3" t="str">
        <f t="shared" si="453"/>
        <v>Other</v>
      </c>
      <c r="R5773" s="3" t="str">
        <f t="shared" si="454"/>
        <v>Not LCLS</v>
      </c>
      <c r="S5773" s="3" t="str" cm="1">
        <f t="array" ref="S5773">_xlfn.IFS(G5773 &gt; 5000000, "Very High", G5773 &gt; 1000000, "High", G5773 &gt; 500000, "Medium", TRUE, "Low")</f>
        <v>Very High</v>
      </c>
      <c r="T5773" s="3" t="str" cm="1">
        <f t="array" ref="T5773">_xlfn.IFS(B5773 &gt;= 2005, "Post-2005", B5773 &gt;= 2000, "2000-2004", TRUE, "Pre-2000")</f>
        <v>Post-2005</v>
      </c>
    </row>
    <row r="5774" spans="1:20" x14ac:dyDescent="0.85">
      <c r="A5774" s="1">
        <v>41164</v>
      </c>
      <c r="B5774" t="s">
        <v>5495</v>
      </c>
      <c r="C5774" t="s">
        <v>5496</v>
      </c>
      <c r="D5774" t="s">
        <v>5497</v>
      </c>
      <c r="E5774" t="s">
        <v>288</v>
      </c>
      <c r="F5774" t="s">
        <v>289</v>
      </c>
      <c r="G5774" t="s">
        <v>290</v>
      </c>
      <c r="H5774">
        <v>2009</v>
      </c>
      <c r="I5774" s="2">
        <v>1061780</v>
      </c>
      <c r="J5774" s="2">
        <v>0</v>
      </c>
      <c r="K5774" s="2">
        <v>1061780</v>
      </c>
      <c r="L5774" t="s">
        <v>116</v>
      </c>
      <c r="M5774" s="3" t="b">
        <f>trust_funds5[[#This Row],[Contributions Outstanding (USD)]]=0</f>
        <v>1</v>
      </c>
      <c r="N5774" s="3" t="str">
        <f t="shared" si="450"/>
        <v>Outstanding</v>
      </c>
      <c r="O5774" s="3" t="str">
        <f t="shared" si="451"/>
        <v>High Contribution &amp; Recent</v>
      </c>
      <c r="P5774" s="3" t="str">
        <f t="shared" si="452"/>
        <v>Other</v>
      </c>
      <c r="Q5774" s="3" t="str">
        <f t="shared" si="453"/>
        <v>Other</v>
      </c>
      <c r="R5774" s="3" t="str">
        <f t="shared" si="454"/>
        <v>Not LCLS</v>
      </c>
      <c r="S5774" s="3" t="str" cm="1">
        <f t="array" ref="S5774">_xlfn.IFS(G5774 &gt; 5000000, "Very High", G5774 &gt; 1000000, "High", G5774 &gt; 500000, "Medium", TRUE, "Low")</f>
        <v>Very High</v>
      </c>
      <c r="T5774" s="3" t="str" cm="1">
        <f t="array" ref="T5774">_xlfn.IFS(B5774 &gt;= 2005, "Post-2005", B5774 &gt;= 2000, "2000-2004", TRUE, "Pre-2000")</f>
        <v>Post-2005</v>
      </c>
    </row>
    <row r="5775" spans="1:20" x14ac:dyDescent="0.85">
      <c r="A5775" s="1">
        <v>41164</v>
      </c>
      <c r="B5775" t="s">
        <v>5495</v>
      </c>
      <c r="C5775" t="s">
        <v>5496</v>
      </c>
      <c r="D5775" t="s">
        <v>5497</v>
      </c>
      <c r="E5775" t="s">
        <v>293</v>
      </c>
      <c r="F5775" t="s">
        <v>294</v>
      </c>
      <c r="G5775" t="s">
        <v>295</v>
      </c>
      <c r="H5775">
        <v>2009</v>
      </c>
      <c r="I5775" s="2">
        <v>450000</v>
      </c>
      <c r="J5775" s="2">
        <v>0</v>
      </c>
      <c r="K5775" s="2">
        <v>450000</v>
      </c>
      <c r="L5775" t="s">
        <v>116</v>
      </c>
      <c r="M5775" s="3" t="b">
        <f>trust_funds5[[#This Row],[Contributions Outstanding (USD)]]=0</f>
        <v>1</v>
      </c>
      <c r="N5775" s="3" t="str">
        <f t="shared" si="450"/>
        <v>Outstanding</v>
      </c>
      <c r="O5775" s="3" t="str">
        <f t="shared" si="451"/>
        <v>High Contribution &amp; Recent</v>
      </c>
      <c r="P5775" s="3" t="str">
        <f t="shared" si="452"/>
        <v>Other</v>
      </c>
      <c r="Q5775" s="3" t="str">
        <f t="shared" si="453"/>
        <v>Other</v>
      </c>
      <c r="R5775" s="3" t="str">
        <f t="shared" si="454"/>
        <v>Not LCLS</v>
      </c>
      <c r="S5775" s="3" t="str" cm="1">
        <f t="array" ref="S5775">_xlfn.IFS(G5775 &gt; 5000000, "Very High", G5775 &gt; 1000000, "High", G5775 &gt; 500000, "Medium", TRUE, "Low")</f>
        <v>Very High</v>
      </c>
      <c r="T5775" s="3" t="str" cm="1">
        <f t="array" ref="T5775">_xlfn.IFS(B5775 &gt;= 2005, "Post-2005", B5775 &gt;= 2000, "2000-2004", TRUE, "Pre-2000")</f>
        <v>Post-2005</v>
      </c>
    </row>
    <row r="5776" spans="1:20" x14ac:dyDescent="0.85">
      <c r="A5776" s="1">
        <v>41164</v>
      </c>
      <c r="B5776" t="s">
        <v>5495</v>
      </c>
      <c r="C5776" t="s">
        <v>5496</v>
      </c>
      <c r="D5776" t="s">
        <v>5497</v>
      </c>
      <c r="E5776" t="s">
        <v>102</v>
      </c>
      <c r="F5776" t="s">
        <v>103</v>
      </c>
      <c r="G5776" t="s">
        <v>104</v>
      </c>
      <c r="H5776">
        <v>2009</v>
      </c>
      <c r="I5776" s="2">
        <v>60000</v>
      </c>
      <c r="J5776" s="2">
        <v>0</v>
      </c>
      <c r="K5776" s="2">
        <v>60000</v>
      </c>
      <c r="L5776" t="s">
        <v>116</v>
      </c>
      <c r="M5776" s="3" t="b">
        <f>trust_funds5[[#This Row],[Contributions Outstanding (USD)]]=0</f>
        <v>1</v>
      </c>
      <c r="N5776" s="3" t="str">
        <f t="shared" si="450"/>
        <v>Outstanding</v>
      </c>
      <c r="O5776" s="3" t="str">
        <f t="shared" si="451"/>
        <v>High Contribution &amp; Recent</v>
      </c>
      <c r="P5776" s="3" t="str">
        <f t="shared" si="452"/>
        <v>Other</v>
      </c>
      <c r="Q5776" s="3" t="str">
        <f t="shared" si="453"/>
        <v>Other</v>
      </c>
      <c r="R5776" s="3" t="str">
        <f t="shared" si="454"/>
        <v>Not LCLS</v>
      </c>
      <c r="S5776" s="3" t="str" cm="1">
        <f t="array" ref="S5776">_xlfn.IFS(G5776 &gt; 5000000, "Very High", G5776 &gt; 1000000, "High", G5776 &gt; 500000, "Medium", TRUE, "Low")</f>
        <v>Very High</v>
      </c>
      <c r="T5776" s="3" t="str" cm="1">
        <f t="array" ref="T5776">_xlfn.IFS(B5776 &gt;= 2005, "Post-2005", B5776 &gt;= 2000, "2000-2004", TRUE, "Pre-2000")</f>
        <v>Post-2005</v>
      </c>
    </row>
    <row r="5777" spans="1:20" x14ac:dyDescent="0.85">
      <c r="A5777" s="1">
        <v>41164</v>
      </c>
      <c r="B5777" t="s">
        <v>5495</v>
      </c>
      <c r="C5777" t="s">
        <v>5496</v>
      </c>
      <c r="D5777" t="s">
        <v>5497</v>
      </c>
      <c r="E5777" t="s">
        <v>42</v>
      </c>
      <c r="F5777" t="s">
        <v>43</v>
      </c>
      <c r="G5777" t="s">
        <v>44</v>
      </c>
      <c r="H5777">
        <v>2009</v>
      </c>
      <c r="I5777" s="2">
        <v>142116.10999999999</v>
      </c>
      <c r="J5777" s="2">
        <v>0</v>
      </c>
      <c r="K5777" s="2">
        <v>142116.10999999999</v>
      </c>
      <c r="L5777" t="s">
        <v>116</v>
      </c>
      <c r="M5777" s="3" t="b">
        <f>trust_funds5[[#This Row],[Contributions Outstanding (USD)]]=0</f>
        <v>1</v>
      </c>
      <c r="N5777" s="3" t="str">
        <f t="shared" si="450"/>
        <v>Outstanding</v>
      </c>
      <c r="O5777" s="3" t="str">
        <f t="shared" si="451"/>
        <v>High Contribution &amp; Recent</v>
      </c>
      <c r="P5777" s="3" t="str">
        <f t="shared" si="452"/>
        <v>Other</v>
      </c>
      <c r="Q5777" s="3" t="str">
        <f t="shared" si="453"/>
        <v>Other</v>
      </c>
      <c r="R5777" s="3" t="str">
        <f t="shared" si="454"/>
        <v>Not LCLS</v>
      </c>
      <c r="S5777" s="3" t="str" cm="1">
        <f t="array" ref="S5777">_xlfn.IFS(G5777 &gt; 5000000, "Very High", G5777 &gt; 1000000, "High", G5777 &gt; 500000, "Medium", TRUE, "Low")</f>
        <v>Very High</v>
      </c>
      <c r="T5777" s="3" t="str" cm="1">
        <f t="array" ref="T5777">_xlfn.IFS(B5777 &gt;= 2005, "Post-2005", B5777 &gt;= 2000, "2000-2004", TRUE, "Pre-2000")</f>
        <v>Post-2005</v>
      </c>
    </row>
    <row r="5778" spans="1:20" x14ac:dyDescent="0.85">
      <c r="A5778" s="1">
        <v>41164</v>
      </c>
      <c r="B5778" t="s">
        <v>6881</v>
      </c>
      <c r="C5778" t="s">
        <v>6882</v>
      </c>
      <c r="D5778" t="s">
        <v>6883</v>
      </c>
      <c r="E5778" t="s">
        <v>70</v>
      </c>
      <c r="F5778" t="s">
        <v>71</v>
      </c>
      <c r="G5778" t="s">
        <v>5484</v>
      </c>
      <c r="H5778">
        <v>2009</v>
      </c>
      <c r="I5778" s="2">
        <v>544030.18000000005</v>
      </c>
      <c r="J5778" s="2">
        <v>0</v>
      </c>
      <c r="K5778" s="2">
        <v>544030.18000000005</v>
      </c>
      <c r="L5778" t="s">
        <v>18</v>
      </c>
      <c r="M5778" s="3" t="b">
        <f>trust_funds5[[#This Row],[Contributions Outstanding (USD)]]=0</f>
        <v>1</v>
      </c>
      <c r="N5778" s="3" t="str">
        <f t="shared" si="450"/>
        <v>Outstanding</v>
      </c>
      <c r="O5778" s="3" t="str">
        <f t="shared" si="451"/>
        <v>High Contribution &amp; Recent</v>
      </c>
      <c r="P5778" s="3" t="str">
        <f t="shared" si="452"/>
        <v>Other</v>
      </c>
      <c r="Q5778" s="3" t="str">
        <f t="shared" si="453"/>
        <v>Other</v>
      </c>
      <c r="R5778" s="3" t="str">
        <f t="shared" si="454"/>
        <v>Not LCLS</v>
      </c>
      <c r="S5778" s="3" t="str" cm="1">
        <f t="array" ref="S5778">_xlfn.IFS(G5778 &gt; 5000000, "Very High", G5778 &gt; 1000000, "High", G5778 &gt; 500000, "Medium", TRUE, "Low")</f>
        <v>Very High</v>
      </c>
      <c r="T5778" s="3" t="str" cm="1">
        <f t="array" ref="T5778">_xlfn.IFS(B5778 &gt;= 2005, "Post-2005", B5778 &gt;= 2000, "2000-2004", TRUE, "Pre-2000")</f>
        <v>Post-2005</v>
      </c>
    </row>
    <row r="5779" spans="1:20" x14ac:dyDescent="0.85">
      <c r="A5779" s="1">
        <v>41164</v>
      </c>
      <c r="B5779" t="s">
        <v>7304</v>
      </c>
      <c r="C5779" t="s">
        <v>7322</v>
      </c>
      <c r="D5779" t="s">
        <v>7323</v>
      </c>
      <c r="E5779" t="s">
        <v>85</v>
      </c>
      <c r="F5779" t="s">
        <v>86</v>
      </c>
      <c r="G5779" t="s">
        <v>87</v>
      </c>
      <c r="H5779">
        <v>2009</v>
      </c>
      <c r="I5779" s="2">
        <v>1923240</v>
      </c>
      <c r="J5779" s="2">
        <v>0</v>
      </c>
      <c r="K5779" s="2">
        <v>1923240</v>
      </c>
      <c r="L5779" t="s">
        <v>18</v>
      </c>
      <c r="M5779" s="3" t="b">
        <f>trust_funds5[[#This Row],[Contributions Outstanding (USD)]]=0</f>
        <v>1</v>
      </c>
      <c r="N5779" s="3" t="str">
        <f t="shared" si="450"/>
        <v>Outstanding</v>
      </c>
      <c r="O5779" s="3" t="str">
        <f t="shared" si="451"/>
        <v>High Contribution &amp; Recent</v>
      </c>
      <c r="P5779" s="3" t="str">
        <f t="shared" si="452"/>
        <v>Other</v>
      </c>
      <c r="Q5779" s="3" t="str">
        <f t="shared" si="453"/>
        <v>Other</v>
      </c>
      <c r="R5779" s="3" t="str">
        <f t="shared" si="454"/>
        <v>Not LCLS</v>
      </c>
      <c r="S5779" s="3" t="str" cm="1">
        <f t="array" ref="S5779">_xlfn.IFS(G5779 &gt; 5000000, "Very High", G5779 &gt; 1000000, "High", G5779 &gt; 500000, "Medium", TRUE, "Low")</f>
        <v>Very High</v>
      </c>
      <c r="T5779" s="3" t="str" cm="1">
        <f t="array" ref="T5779">_xlfn.IFS(B5779 &gt;= 2005, "Post-2005", B5779 &gt;= 2000, "2000-2004", TRUE, "Pre-2000")</f>
        <v>Post-2005</v>
      </c>
    </row>
    <row r="5780" spans="1:20" x14ac:dyDescent="0.85">
      <c r="A5780" s="1">
        <v>41164</v>
      </c>
      <c r="B5780" t="s">
        <v>5958</v>
      </c>
      <c r="C5780" t="s">
        <v>6873</v>
      </c>
      <c r="D5780" t="s">
        <v>5960</v>
      </c>
      <c r="E5780" t="s">
        <v>1698</v>
      </c>
      <c r="F5780" t="s">
        <v>1699</v>
      </c>
      <c r="G5780" t="s">
        <v>1700</v>
      </c>
      <c r="H5780">
        <v>2009</v>
      </c>
      <c r="I5780" s="2">
        <v>521161.93</v>
      </c>
      <c r="J5780" s="2">
        <v>0</v>
      </c>
      <c r="K5780" s="2">
        <v>521161.93</v>
      </c>
      <c r="L5780" t="s">
        <v>116</v>
      </c>
      <c r="M5780" s="3" t="b">
        <f>trust_funds5[[#This Row],[Contributions Outstanding (USD)]]=0</f>
        <v>1</v>
      </c>
      <c r="N5780" s="3" t="str">
        <f t="shared" si="450"/>
        <v>Outstanding</v>
      </c>
      <c r="O5780" s="3" t="str">
        <f t="shared" si="451"/>
        <v>High Contribution &amp; Recent</v>
      </c>
      <c r="P5780" s="3" t="str">
        <f t="shared" si="452"/>
        <v>Other</v>
      </c>
      <c r="Q5780" s="3" t="str">
        <f t="shared" si="453"/>
        <v>Other</v>
      </c>
      <c r="R5780" s="3" t="str">
        <f t="shared" si="454"/>
        <v>Not LCLS</v>
      </c>
      <c r="S5780" s="3" t="str" cm="1">
        <f t="array" ref="S5780">_xlfn.IFS(G5780 &gt; 5000000, "Very High", G5780 &gt; 1000000, "High", G5780 &gt; 500000, "Medium", TRUE, "Low")</f>
        <v>Very High</v>
      </c>
      <c r="T5780" s="3" t="str" cm="1">
        <f t="array" ref="T5780">_xlfn.IFS(B5780 &gt;= 2005, "Post-2005", B5780 &gt;= 2000, "2000-2004", TRUE, "Pre-2000")</f>
        <v>Post-2005</v>
      </c>
    </row>
    <row r="5781" spans="1:20" x14ac:dyDescent="0.85">
      <c r="A5781" s="1">
        <v>41164</v>
      </c>
      <c r="B5781" t="s">
        <v>5958</v>
      </c>
      <c r="C5781" t="s">
        <v>6873</v>
      </c>
      <c r="D5781" t="s">
        <v>5960</v>
      </c>
      <c r="E5781" t="s">
        <v>1280</v>
      </c>
      <c r="F5781" t="s">
        <v>1281</v>
      </c>
      <c r="G5781" t="s">
        <v>7324</v>
      </c>
      <c r="H5781">
        <v>2009</v>
      </c>
      <c r="I5781" s="2">
        <v>34185</v>
      </c>
      <c r="J5781" s="2">
        <v>0</v>
      </c>
      <c r="K5781" s="2">
        <v>34185</v>
      </c>
      <c r="L5781" t="s">
        <v>116</v>
      </c>
      <c r="M5781" s="3" t="b">
        <f>trust_funds5[[#This Row],[Contributions Outstanding (USD)]]=0</f>
        <v>1</v>
      </c>
      <c r="N5781" s="3" t="str">
        <f t="shared" si="450"/>
        <v>Outstanding</v>
      </c>
      <c r="O5781" s="3" t="str">
        <f t="shared" si="451"/>
        <v>High Contribution &amp; Recent</v>
      </c>
      <c r="P5781" s="3" t="str">
        <f t="shared" si="452"/>
        <v>Other</v>
      </c>
      <c r="Q5781" s="3" t="str">
        <f t="shared" si="453"/>
        <v>Other</v>
      </c>
      <c r="R5781" s="3" t="str">
        <f t="shared" si="454"/>
        <v>Not LCLS</v>
      </c>
      <c r="S5781" s="3" t="str" cm="1">
        <f t="array" ref="S5781">_xlfn.IFS(G5781 &gt; 5000000, "Very High", G5781 &gt; 1000000, "High", G5781 &gt; 500000, "Medium", TRUE, "Low")</f>
        <v>Very High</v>
      </c>
      <c r="T5781" s="3" t="str" cm="1">
        <f t="array" ref="T5781">_xlfn.IFS(B5781 &gt;= 2005, "Post-2005", B5781 &gt;= 2000, "2000-2004", TRUE, "Pre-2000")</f>
        <v>Post-2005</v>
      </c>
    </row>
    <row r="5782" spans="1:20" x14ac:dyDescent="0.85">
      <c r="A5782" s="1">
        <v>41164</v>
      </c>
      <c r="B5782" t="s">
        <v>7325</v>
      </c>
      <c r="C5782" t="s">
        <v>7326</v>
      </c>
      <c r="D5782" t="s">
        <v>7327</v>
      </c>
      <c r="E5782" t="s">
        <v>102</v>
      </c>
      <c r="F5782" t="s">
        <v>103</v>
      </c>
      <c r="G5782" t="s">
        <v>104</v>
      </c>
      <c r="H5782">
        <v>2009</v>
      </c>
      <c r="I5782" s="2">
        <v>19961980</v>
      </c>
      <c r="J5782" s="2">
        <v>0</v>
      </c>
      <c r="K5782" s="2">
        <v>19961980</v>
      </c>
      <c r="L5782" t="s">
        <v>116</v>
      </c>
      <c r="M5782" s="3" t="b">
        <f>trust_funds5[[#This Row],[Contributions Outstanding (USD)]]=0</f>
        <v>1</v>
      </c>
      <c r="N5782" s="3" t="str">
        <f t="shared" si="450"/>
        <v>Outstanding</v>
      </c>
      <c r="O5782" s="3" t="str">
        <f t="shared" si="451"/>
        <v>High Contribution &amp; Recent</v>
      </c>
      <c r="P5782" s="3" t="str">
        <f t="shared" si="452"/>
        <v>Other</v>
      </c>
      <c r="Q5782" s="3" t="str">
        <f t="shared" si="453"/>
        <v>Other</v>
      </c>
      <c r="R5782" s="3" t="str">
        <f t="shared" si="454"/>
        <v>Not LCLS</v>
      </c>
      <c r="S5782" s="3" t="str" cm="1">
        <f t="array" ref="S5782">_xlfn.IFS(G5782 &gt; 5000000, "Very High", G5782 &gt; 1000000, "High", G5782 &gt; 500000, "Medium", TRUE, "Low")</f>
        <v>Very High</v>
      </c>
      <c r="T5782" s="3" t="str" cm="1">
        <f t="array" ref="T5782">_xlfn.IFS(B5782 &gt;= 2005, "Post-2005", B5782 &gt;= 2000, "2000-2004", TRUE, "Pre-2000")</f>
        <v>Post-2005</v>
      </c>
    </row>
    <row r="5783" spans="1:20" x14ac:dyDescent="0.85">
      <c r="A5783" s="1">
        <v>41164</v>
      </c>
      <c r="B5783" t="s">
        <v>7325</v>
      </c>
      <c r="C5783" t="s">
        <v>7326</v>
      </c>
      <c r="D5783" t="s">
        <v>7327</v>
      </c>
      <c r="E5783" t="s">
        <v>42</v>
      </c>
      <c r="F5783" t="s">
        <v>43</v>
      </c>
      <c r="G5783" t="s">
        <v>44</v>
      </c>
      <c r="H5783">
        <v>2009</v>
      </c>
      <c r="I5783" s="2">
        <v>8336051.5300000003</v>
      </c>
      <c r="J5783" s="2">
        <v>0</v>
      </c>
      <c r="K5783" s="2">
        <v>8336051.5300000003</v>
      </c>
      <c r="L5783" t="s">
        <v>116</v>
      </c>
      <c r="M5783" s="3" t="b">
        <f>trust_funds5[[#This Row],[Contributions Outstanding (USD)]]=0</f>
        <v>1</v>
      </c>
      <c r="N5783" s="3" t="str">
        <f t="shared" si="450"/>
        <v>Outstanding</v>
      </c>
      <c r="O5783" s="3" t="str">
        <f t="shared" si="451"/>
        <v>High Contribution &amp; Recent</v>
      </c>
      <c r="P5783" s="3" t="str">
        <f t="shared" si="452"/>
        <v>Other</v>
      </c>
      <c r="Q5783" s="3" t="str">
        <f t="shared" si="453"/>
        <v>Other</v>
      </c>
      <c r="R5783" s="3" t="str">
        <f t="shared" si="454"/>
        <v>Not LCLS</v>
      </c>
      <c r="S5783" s="3" t="str" cm="1">
        <f t="array" ref="S5783">_xlfn.IFS(G5783 &gt; 5000000, "Very High", G5783 &gt; 1000000, "High", G5783 &gt; 500000, "Medium", TRUE, "Low")</f>
        <v>Very High</v>
      </c>
      <c r="T5783" s="3" t="str" cm="1">
        <f t="array" ref="T5783">_xlfn.IFS(B5783 &gt;= 2005, "Post-2005", B5783 &gt;= 2000, "2000-2004", TRUE, "Pre-2000")</f>
        <v>Post-2005</v>
      </c>
    </row>
    <row r="5784" spans="1:20" x14ac:dyDescent="0.85">
      <c r="A5784" s="1">
        <v>41164</v>
      </c>
      <c r="B5784" t="s">
        <v>1450</v>
      </c>
      <c r="C5784" t="s">
        <v>5961</v>
      </c>
      <c r="D5784" t="s">
        <v>5962</v>
      </c>
      <c r="E5784" t="s">
        <v>442</v>
      </c>
      <c r="F5784" t="s">
        <v>443</v>
      </c>
      <c r="G5784" t="s">
        <v>1490</v>
      </c>
      <c r="H5784">
        <v>2009</v>
      </c>
      <c r="I5784" s="2">
        <v>752742.58</v>
      </c>
      <c r="J5784" s="2">
        <v>247257.42</v>
      </c>
      <c r="K5784" s="2">
        <v>1000000</v>
      </c>
      <c r="L5784" t="s">
        <v>116</v>
      </c>
      <c r="M5784" s="3" t="b">
        <f>trust_funds5[[#This Row],[Contributions Outstanding (USD)]]=0</f>
        <v>0</v>
      </c>
      <c r="N5784" s="3" t="str">
        <f t="shared" si="450"/>
        <v>Outstanding</v>
      </c>
      <c r="O5784" s="3" t="str">
        <f t="shared" si="451"/>
        <v>High Contribution &amp; Recent</v>
      </c>
      <c r="P5784" s="3" t="str">
        <f t="shared" si="452"/>
        <v>Other</v>
      </c>
      <c r="Q5784" s="3" t="str">
        <f t="shared" si="453"/>
        <v>Other</v>
      </c>
      <c r="R5784" s="3" t="str">
        <f t="shared" si="454"/>
        <v>Not LCLS</v>
      </c>
      <c r="S5784" s="3" t="str" cm="1">
        <f t="array" ref="S5784">_xlfn.IFS(G5784 &gt; 5000000, "Very High", G5784 &gt; 1000000, "High", G5784 &gt; 500000, "Medium", TRUE, "Low")</f>
        <v>Very High</v>
      </c>
      <c r="T5784" s="3" t="str" cm="1">
        <f t="array" ref="T5784">_xlfn.IFS(B5784 &gt;= 2005, "Post-2005", B5784 &gt;= 2000, "2000-2004", TRUE, "Pre-2000")</f>
        <v>Post-2005</v>
      </c>
    </row>
    <row r="5785" spans="1:20" x14ac:dyDescent="0.85">
      <c r="A5785" s="1">
        <v>41164</v>
      </c>
      <c r="B5785" t="s">
        <v>1450</v>
      </c>
      <c r="C5785" t="s">
        <v>5961</v>
      </c>
      <c r="D5785" t="s">
        <v>5962</v>
      </c>
      <c r="E5785" t="s">
        <v>288</v>
      </c>
      <c r="F5785" t="s">
        <v>289</v>
      </c>
      <c r="G5785" t="s">
        <v>290</v>
      </c>
      <c r="H5785">
        <v>2009</v>
      </c>
      <c r="I5785" s="2">
        <v>255980</v>
      </c>
      <c r="J5785" s="2">
        <v>0</v>
      </c>
      <c r="K5785" s="2">
        <v>255980</v>
      </c>
      <c r="L5785" t="s">
        <v>116</v>
      </c>
      <c r="M5785" s="3" t="b">
        <f>trust_funds5[[#This Row],[Contributions Outstanding (USD)]]=0</f>
        <v>1</v>
      </c>
      <c r="N5785" s="3" t="str">
        <f t="shared" si="450"/>
        <v>Outstanding</v>
      </c>
      <c r="O5785" s="3" t="str">
        <f t="shared" si="451"/>
        <v>High Contribution &amp; Recent</v>
      </c>
      <c r="P5785" s="3" t="str">
        <f t="shared" si="452"/>
        <v>Other</v>
      </c>
      <c r="Q5785" s="3" t="str">
        <f t="shared" si="453"/>
        <v>Other</v>
      </c>
      <c r="R5785" s="3" t="str">
        <f t="shared" si="454"/>
        <v>Not LCLS</v>
      </c>
      <c r="S5785" s="3" t="str" cm="1">
        <f t="array" ref="S5785">_xlfn.IFS(G5785 &gt; 5000000, "Very High", G5785 &gt; 1000000, "High", G5785 &gt; 500000, "Medium", TRUE, "Low")</f>
        <v>Very High</v>
      </c>
      <c r="T5785" s="3" t="str" cm="1">
        <f t="array" ref="T5785">_xlfn.IFS(B5785 &gt;= 2005, "Post-2005", B5785 &gt;= 2000, "2000-2004", TRUE, "Pre-2000")</f>
        <v>Post-2005</v>
      </c>
    </row>
    <row r="5786" spans="1:20" x14ac:dyDescent="0.85">
      <c r="A5786" s="1">
        <v>41164</v>
      </c>
      <c r="B5786" t="s">
        <v>1450</v>
      </c>
      <c r="C5786" t="s">
        <v>5961</v>
      </c>
      <c r="D5786" t="s">
        <v>5962</v>
      </c>
      <c r="E5786" t="s">
        <v>102</v>
      </c>
      <c r="F5786" t="s">
        <v>103</v>
      </c>
      <c r="G5786" t="s">
        <v>104</v>
      </c>
      <c r="H5786">
        <v>2009</v>
      </c>
      <c r="I5786" s="2">
        <v>3199177.69</v>
      </c>
      <c r="J5786" s="2">
        <v>0</v>
      </c>
      <c r="K5786" s="2">
        <v>3199177.69</v>
      </c>
      <c r="L5786" t="s">
        <v>116</v>
      </c>
      <c r="M5786" s="3" t="b">
        <f>trust_funds5[[#This Row],[Contributions Outstanding (USD)]]=0</f>
        <v>1</v>
      </c>
      <c r="N5786" s="3" t="str">
        <f t="shared" si="450"/>
        <v>Outstanding</v>
      </c>
      <c r="O5786" s="3" t="str">
        <f t="shared" si="451"/>
        <v>High Contribution &amp; Recent</v>
      </c>
      <c r="P5786" s="3" t="str">
        <f t="shared" si="452"/>
        <v>Other</v>
      </c>
      <c r="Q5786" s="3" t="str">
        <f t="shared" si="453"/>
        <v>Other</v>
      </c>
      <c r="R5786" s="3" t="str">
        <f t="shared" si="454"/>
        <v>Not LCLS</v>
      </c>
      <c r="S5786" s="3" t="str" cm="1">
        <f t="array" ref="S5786">_xlfn.IFS(G5786 &gt; 5000000, "Very High", G5786 &gt; 1000000, "High", G5786 &gt; 500000, "Medium", TRUE, "Low")</f>
        <v>Very High</v>
      </c>
      <c r="T5786" s="3" t="str" cm="1">
        <f t="array" ref="T5786">_xlfn.IFS(B5786 &gt;= 2005, "Post-2005", B5786 &gt;= 2000, "2000-2004", TRUE, "Pre-2000")</f>
        <v>Post-2005</v>
      </c>
    </row>
    <row r="5787" spans="1:20" x14ac:dyDescent="0.85">
      <c r="A5787" s="1">
        <v>41164</v>
      </c>
      <c r="B5787" t="s">
        <v>6556</v>
      </c>
      <c r="C5787" t="s">
        <v>7328</v>
      </c>
      <c r="D5787" t="s">
        <v>7329</v>
      </c>
      <c r="E5787" t="s">
        <v>5973</v>
      </c>
      <c r="F5787" t="s">
        <v>5974</v>
      </c>
      <c r="G5787" t="s">
        <v>7330</v>
      </c>
      <c r="H5787">
        <v>2009</v>
      </c>
      <c r="I5787" s="2">
        <v>704900.47</v>
      </c>
      <c r="J5787" s="2">
        <v>0</v>
      </c>
      <c r="K5787" s="2">
        <v>704900.47</v>
      </c>
      <c r="L5787" t="s">
        <v>116</v>
      </c>
      <c r="M5787" s="3" t="b">
        <f>trust_funds5[[#This Row],[Contributions Outstanding (USD)]]=0</f>
        <v>1</v>
      </c>
      <c r="N5787" s="3" t="str">
        <f t="shared" si="450"/>
        <v>Outstanding</v>
      </c>
      <c r="O5787" s="3" t="str">
        <f t="shared" si="451"/>
        <v>High Contribution &amp; Recent</v>
      </c>
      <c r="P5787" s="3" t="str">
        <f t="shared" si="452"/>
        <v>Other</v>
      </c>
      <c r="Q5787" s="3" t="str">
        <f t="shared" si="453"/>
        <v>Other</v>
      </c>
      <c r="R5787" s="3" t="str">
        <f t="shared" si="454"/>
        <v>Not LCLS</v>
      </c>
      <c r="S5787" s="3" t="str" cm="1">
        <f t="array" ref="S5787">_xlfn.IFS(G5787 &gt; 5000000, "Very High", G5787 &gt; 1000000, "High", G5787 &gt; 500000, "Medium", TRUE, "Low")</f>
        <v>Very High</v>
      </c>
      <c r="T5787" s="3" t="str" cm="1">
        <f t="array" ref="T5787">_xlfn.IFS(B5787 &gt;= 2005, "Post-2005", B5787 &gt;= 2000, "2000-2004", TRUE, "Pre-2000")</f>
        <v>Post-2005</v>
      </c>
    </row>
    <row r="5788" spans="1:20" x14ac:dyDescent="0.85">
      <c r="A5788" s="1">
        <v>41164</v>
      </c>
      <c r="B5788" t="s">
        <v>6556</v>
      </c>
      <c r="C5788" t="s">
        <v>7328</v>
      </c>
      <c r="D5788" t="s">
        <v>7329</v>
      </c>
      <c r="E5788" t="s">
        <v>70</v>
      </c>
      <c r="F5788" t="s">
        <v>71</v>
      </c>
      <c r="G5788" t="s">
        <v>5484</v>
      </c>
      <c r="H5788">
        <v>2009</v>
      </c>
      <c r="I5788" s="2">
        <v>1870940.34</v>
      </c>
      <c r="J5788" s="2">
        <v>0</v>
      </c>
      <c r="K5788" s="2">
        <v>1870940.34</v>
      </c>
      <c r="L5788" t="s">
        <v>116</v>
      </c>
      <c r="M5788" s="3" t="b">
        <f>trust_funds5[[#This Row],[Contributions Outstanding (USD)]]=0</f>
        <v>1</v>
      </c>
      <c r="N5788" s="3" t="str">
        <f t="shared" si="450"/>
        <v>Outstanding</v>
      </c>
      <c r="O5788" s="3" t="str">
        <f t="shared" si="451"/>
        <v>High Contribution &amp; Recent</v>
      </c>
      <c r="P5788" s="3" t="str">
        <f t="shared" si="452"/>
        <v>Other</v>
      </c>
      <c r="Q5788" s="3" t="str">
        <f t="shared" si="453"/>
        <v>Other</v>
      </c>
      <c r="R5788" s="3" t="str">
        <f t="shared" si="454"/>
        <v>Not LCLS</v>
      </c>
      <c r="S5788" s="3" t="str" cm="1">
        <f t="array" ref="S5788">_xlfn.IFS(G5788 &gt; 5000000, "Very High", G5788 &gt; 1000000, "High", G5788 &gt; 500000, "Medium", TRUE, "Low")</f>
        <v>Very High</v>
      </c>
      <c r="T5788" s="3" t="str" cm="1">
        <f t="array" ref="T5788">_xlfn.IFS(B5788 &gt;= 2005, "Post-2005", B5788 &gt;= 2000, "2000-2004", TRUE, "Pre-2000")</f>
        <v>Post-2005</v>
      </c>
    </row>
    <row r="5789" spans="1:20" x14ac:dyDescent="0.85">
      <c r="A5789" s="1">
        <v>41164</v>
      </c>
      <c r="B5789" t="s">
        <v>6556</v>
      </c>
      <c r="C5789" t="s">
        <v>7328</v>
      </c>
      <c r="D5789" t="s">
        <v>7329</v>
      </c>
      <c r="E5789" t="s">
        <v>6418</v>
      </c>
      <c r="F5789" t="s">
        <v>6419</v>
      </c>
      <c r="G5789" t="s">
        <v>6420</v>
      </c>
      <c r="H5789">
        <v>2009</v>
      </c>
      <c r="I5789" s="2">
        <v>258409.93</v>
      </c>
      <c r="J5789" s="2">
        <v>0</v>
      </c>
      <c r="K5789" s="2">
        <v>258409.93</v>
      </c>
      <c r="L5789" t="s">
        <v>116</v>
      </c>
      <c r="M5789" s="3" t="b">
        <f>trust_funds5[[#This Row],[Contributions Outstanding (USD)]]=0</f>
        <v>1</v>
      </c>
      <c r="N5789" s="3" t="str">
        <f t="shared" si="450"/>
        <v>Outstanding</v>
      </c>
      <c r="O5789" s="3" t="str">
        <f t="shared" si="451"/>
        <v>High Contribution &amp; Recent</v>
      </c>
      <c r="P5789" s="3" t="str">
        <f t="shared" si="452"/>
        <v>Other</v>
      </c>
      <c r="Q5789" s="3" t="str">
        <f t="shared" si="453"/>
        <v>Other</v>
      </c>
      <c r="R5789" s="3" t="str">
        <f t="shared" si="454"/>
        <v>Not LCLS</v>
      </c>
      <c r="S5789" s="3" t="str" cm="1">
        <f t="array" ref="S5789">_xlfn.IFS(G5789 &gt; 5000000, "Very High", G5789 &gt; 1000000, "High", G5789 &gt; 500000, "Medium", TRUE, "Low")</f>
        <v>Very High</v>
      </c>
      <c r="T5789" s="3" t="str" cm="1">
        <f t="array" ref="T5789">_xlfn.IFS(B5789 &gt;= 2005, "Post-2005", B5789 &gt;= 2000, "2000-2004", TRUE, "Pre-2000")</f>
        <v>Post-2005</v>
      </c>
    </row>
    <row r="5790" spans="1:20" x14ac:dyDescent="0.85">
      <c r="A5790" s="1">
        <v>41164</v>
      </c>
      <c r="B5790" t="s">
        <v>6556</v>
      </c>
      <c r="C5790" t="s">
        <v>7328</v>
      </c>
      <c r="D5790" t="s">
        <v>7329</v>
      </c>
      <c r="E5790" t="s">
        <v>288</v>
      </c>
      <c r="F5790" t="s">
        <v>289</v>
      </c>
      <c r="G5790" t="s">
        <v>290</v>
      </c>
      <c r="H5790">
        <v>2009</v>
      </c>
      <c r="I5790" s="2">
        <v>6064853.5</v>
      </c>
      <c r="J5790" s="2">
        <v>0</v>
      </c>
      <c r="K5790" s="2">
        <v>6064853.5</v>
      </c>
      <c r="L5790" t="s">
        <v>116</v>
      </c>
      <c r="M5790" s="3" t="b">
        <f>trust_funds5[[#This Row],[Contributions Outstanding (USD)]]=0</f>
        <v>1</v>
      </c>
      <c r="N5790" s="3" t="str">
        <f t="shared" si="450"/>
        <v>Outstanding</v>
      </c>
      <c r="O5790" s="3" t="str">
        <f t="shared" si="451"/>
        <v>High Contribution &amp; Recent</v>
      </c>
      <c r="P5790" s="3" t="str">
        <f t="shared" si="452"/>
        <v>Other</v>
      </c>
      <c r="Q5790" s="3" t="str">
        <f t="shared" si="453"/>
        <v>Other</v>
      </c>
      <c r="R5790" s="3" t="str">
        <f t="shared" si="454"/>
        <v>Not LCLS</v>
      </c>
      <c r="S5790" s="3" t="str" cm="1">
        <f t="array" ref="S5790">_xlfn.IFS(G5790 &gt; 5000000, "Very High", G5790 &gt; 1000000, "High", G5790 &gt; 500000, "Medium", TRUE, "Low")</f>
        <v>Very High</v>
      </c>
      <c r="T5790" s="3" t="str" cm="1">
        <f t="array" ref="T5790">_xlfn.IFS(B5790 &gt;= 2005, "Post-2005", B5790 &gt;= 2000, "2000-2004", TRUE, "Pre-2000")</f>
        <v>Post-2005</v>
      </c>
    </row>
    <row r="5791" spans="1:20" x14ac:dyDescent="0.85">
      <c r="A5791" s="1">
        <v>41164</v>
      </c>
      <c r="B5791" t="s">
        <v>6556</v>
      </c>
      <c r="C5791" t="s">
        <v>7328</v>
      </c>
      <c r="D5791" t="s">
        <v>7329</v>
      </c>
      <c r="E5791" t="s">
        <v>204</v>
      </c>
      <c r="F5791" t="s">
        <v>205</v>
      </c>
      <c r="G5791" t="s">
        <v>206</v>
      </c>
      <c r="H5791">
        <v>2009</v>
      </c>
      <c r="I5791" s="2">
        <v>3838968.09</v>
      </c>
      <c r="J5791" s="2">
        <v>0</v>
      </c>
      <c r="K5791" s="2">
        <v>3838968.09</v>
      </c>
      <c r="L5791" t="s">
        <v>116</v>
      </c>
      <c r="M5791" s="3" t="b">
        <f>trust_funds5[[#This Row],[Contributions Outstanding (USD)]]=0</f>
        <v>1</v>
      </c>
      <c r="N5791" s="3" t="str">
        <f t="shared" si="450"/>
        <v>Outstanding</v>
      </c>
      <c r="O5791" s="3" t="str">
        <f t="shared" si="451"/>
        <v>High Contribution &amp; Recent</v>
      </c>
      <c r="P5791" s="3" t="str">
        <f t="shared" si="452"/>
        <v>Other</v>
      </c>
      <c r="Q5791" s="3" t="str">
        <f t="shared" si="453"/>
        <v>Other</v>
      </c>
      <c r="R5791" s="3" t="str">
        <f t="shared" si="454"/>
        <v>Not LCLS</v>
      </c>
      <c r="S5791" s="3" t="str" cm="1">
        <f t="array" ref="S5791">_xlfn.IFS(G5791 &gt; 5000000, "Very High", G5791 &gt; 1000000, "High", G5791 &gt; 500000, "Medium", TRUE, "Low")</f>
        <v>Very High</v>
      </c>
      <c r="T5791" s="3" t="str" cm="1">
        <f t="array" ref="T5791">_xlfn.IFS(B5791 &gt;= 2005, "Post-2005", B5791 &gt;= 2000, "2000-2004", TRUE, "Pre-2000")</f>
        <v>Post-2005</v>
      </c>
    </row>
    <row r="5792" spans="1:20" x14ac:dyDescent="0.85">
      <c r="A5792" s="1">
        <v>41164</v>
      </c>
      <c r="B5792" t="s">
        <v>6556</v>
      </c>
      <c r="C5792" t="s">
        <v>7328</v>
      </c>
      <c r="D5792" t="s">
        <v>7329</v>
      </c>
      <c r="E5792" t="s">
        <v>42</v>
      </c>
      <c r="F5792" t="s">
        <v>43</v>
      </c>
      <c r="G5792" t="s">
        <v>44</v>
      </c>
      <c r="H5792">
        <v>2009</v>
      </c>
      <c r="I5792" s="2">
        <v>1572008.78</v>
      </c>
      <c r="J5792" s="2">
        <v>0</v>
      </c>
      <c r="K5792" s="2">
        <v>1572008.78</v>
      </c>
      <c r="L5792" t="s">
        <v>116</v>
      </c>
      <c r="M5792" s="3" t="b">
        <f>trust_funds5[[#This Row],[Contributions Outstanding (USD)]]=0</f>
        <v>1</v>
      </c>
      <c r="N5792" s="3" t="str">
        <f t="shared" si="450"/>
        <v>Outstanding</v>
      </c>
      <c r="O5792" s="3" t="str">
        <f t="shared" si="451"/>
        <v>High Contribution &amp; Recent</v>
      </c>
      <c r="P5792" s="3" t="str">
        <f t="shared" si="452"/>
        <v>Other</v>
      </c>
      <c r="Q5792" s="3" t="str">
        <f t="shared" si="453"/>
        <v>Other</v>
      </c>
      <c r="R5792" s="3" t="str">
        <f t="shared" si="454"/>
        <v>Not LCLS</v>
      </c>
      <c r="S5792" s="3" t="str" cm="1">
        <f t="array" ref="S5792">_xlfn.IFS(G5792 &gt; 5000000, "Very High", G5792 &gt; 1000000, "High", G5792 &gt; 500000, "Medium", TRUE, "Low")</f>
        <v>Very High</v>
      </c>
      <c r="T5792" s="3" t="str" cm="1">
        <f t="array" ref="T5792">_xlfn.IFS(B5792 &gt;= 2005, "Post-2005", B5792 &gt;= 2000, "2000-2004", TRUE, "Pre-2000")</f>
        <v>Post-2005</v>
      </c>
    </row>
    <row r="5793" spans="1:20" x14ac:dyDescent="0.85">
      <c r="A5793" s="1">
        <v>41164</v>
      </c>
      <c r="B5793" t="s">
        <v>6556</v>
      </c>
      <c r="C5793" t="s">
        <v>7328</v>
      </c>
      <c r="D5793" t="s">
        <v>7329</v>
      </c>
      <c r="E5793" t="s">
        <v>21</v>
      </c>
      <c r="F5793" t="s">
        <v>22</v>
      </c>
      <c r="G5793" t="s">
        <v>1353</v>
      </c>
      <c r="H5793">
        <v>2009</v>
      </c>
      <c r="I5793" s="2">
        <v>1149098.3700000001</v>
      </c>
      <c r="J5793" s="2">
        <v>0</v>
      </c>
      <c r="K5793" s="2">
        <v>1149098.3700000001</v>
      </c>
      <c r="L5793" t="s">
        <v>116</v>
      </c>
      <c r="M5793" s="3" t="b">
        <f>trust_funds5[[#This Row],[Contributions Outstanding (USD)]]=0</f>
        <v>1</v>
      </c>
      <c r="N5793" s="3" t="str">
        <f t="shared" si="450"/>
        <v>Outstanding</v>
      </c>
      <c r="O5793" s="3" t="str">
        <f t="shared" si="451"/>
        <v>High Contribution &amp; Recent</v>
      </c>
      <c r="P5793" s="3" t="str">
        <f t="shared" si="452"/>
        <v>Other</v>
      </c>
      <c r="Q5793" s="3" t="str">
        <f t="shared" si="453"/>
        <v>Other</v>
      </c>
      <c r="R5793" s="3" t="str">
        <f t="shared" si="454"/>
        <v>Not LCLS</v>
      </c>
      <c r="S5793" s="3" t="str" cm="1">
        <f t="array" ref="S5793">_xlfn.IFS(G5793 &gt; 5000000, "Very High", G5793 &gt; 1000000, "High", G5793 &gt; 500000, "Medium", TRUE, "Low")</f>
        <v>Very High</v>
      </c>
      <c r="T5793" s="3" t="str" cm="1">
        <f t="array" ref="T5793">_xlfn.IFS(B5793 &gt;= 2005, "Post-2005", B5793 &gt;= 2000, "2000-2004", TRUE, "Pre-2000")</f>
        <v>Post-2005</v>
      </c>
    </row>
    <row r="5794" spans="1:20" x14ac:dyDescent="0.85">
      <c r="A5794" s="1">
        <v>41164</v>
      </c>
      <c r="B5794" t="s">
        <v>7331</v>
      </c>
      <c r="C5794" t="s">
        <v>7332</v>
      </c>
      <c r="D5794" t="s">
        <v>7333</v>
      </c>
      <c r="E5794" t="s">
        <v>56</v>
      </c>
      <c r="F5794" t="s">
        <v>57</v>
      </c>
      <c r="G5794" t="s">
        <v>58</v>
      </c>
      <c r="H5794">
        <v>2009</v>
      </c>
      <c r="I5794" s="2">
        <v>7420648.4000000004</v>
      </c>
      <c r="J5794" s="2">
        <v>0</v>
      </c>
      <c r="K5794" s="2">
        <v>7420648.4000000004</v>
      </c>
      <c r="L5794" t="s">
        <v>116</v>
      </c>
      <c r="M5794" s="3" t="b">
        <f>trust_funds5[[#This Row],[Contributions Outstanding (USD)]]=0</f>
        <v>1</v>
      </c>
      <c r="N5794" s="3" t="str">
        <f t="shared" si="450"/>
        <v>Outstanding</v>
      </c>
      <c r="O5794" s="3" t="str">
        <f t="shared" si="451"/>
        <v>High Contribution &amp; Recent</v>
      </c>
      <c r="P5794" s="3" t="str">
        <f t="shared" si="452"/>
        <v>Other</v>
      </c>
      <c r="Q5794" s="3" t="str">
        <f t="shared" si="453"/>
        <v>Other</v>
      </c>
      <c r="R5794" s="3" t="str">
        <f t="shared" si="454"/>
        <v>Not LCLS</v>
      </c>
      <c r="S5794" s="3" t="str" cm="1">
        <f t="array" ref="S5794">_xlfn.IFS(G5794 &gt; 5000000, "Very High", G5794 &gt; 1000000, "High", G5794 &gt; 500000, "Medium", TRUE, "Low")</f>
        <v>Very High</v>
      </c>
      <c r="T5794" s="3" t="str" cm="1">
        <f t="array" ref="T5794">_xlfn.IFS(B5794 &gt;= 2005, "Post-2005", B5794 &gt;= 2000, "2000-2004", TRUE, "Pre-2000")</f>
        <v>Post-2005</v>
      </c>
    </row>
    <row r="5795" spans="1:20" x14ac:dyDescent="0.85">
      <c r="A5795" s="1">
        <v>41164</v>
      </c>
      <c r="B5795" t="s">
        <v>4456</v>
      </c>
      <c r="C5795" t="s">
        <v>6876</v>
      </c>
      <c r="D5795" t="s">
        <v>6877</v>
      </c>
      <c r="E5795" t="s">
        <v>56</v>
      </c>
      <c r="F5795" t="s">
        <v>57</v>
      </c>
      <c r="G5795" t="s">
        <v>58</v>
      </c>
      <c r="H5795">
        <v>2009</v>
      </c>
      <c r="I5795" s="2">
        <v>10843860.01</v>
      </c>
      <c r="J5795" s="2">
        <v>1153511.3899999999</v>
      </c>
      <c r="K5795" s="2">
        <v>11997371.4</v>
      </c>
      <c r="L5795" t="s">
        <v>116</v>
      </c>
      <c r="M5795" s="3" t="b">
        <f>trust_funds5[[#This Row],[Contributions Outstanding (USD)]]=0</f>
        <v>0</v>
      </c>
      <c r="N5795" s="3" t="str">
        <f t="shared" si="450"/>
        <v>Outstanding</v>
      </c>
      <c r="O5795" s="3" t="str">
        <f t="shared" si="451"/>
        <v>High Contribution &amp; Recent</v>
      </c>
      <c r="P5795" s="3" t="str">
        <f t="shared" si="452"/>
        <v>Other</v>
      </c>
      <c r="Q5795" s="3" t="str">
        <f t="shared" si="453"/>
        <v>Other</v>
      </c>
      <c r="R5795" s="3" t="str">
        <f t="shared" si="454"/>
        <v>Not LCLS</v>
      </c>
      <c r="S5795" s="3" t="str" cm="1">
        <f t="array" ref="S5795">_xlfn.IFS(G5795 &gt; 5000000, "Very High", G5795 &gt; 1000000, "High", G5795 &gt; 500000, "Medium", TRUE, "Low")</f>
        <v>Very High</v>
      </c>
      <c r="T5795" s="3" t="str" cm="1">
        <f t="array" ref="T5795">_xlfn.IFS(B5795 &gt;= 2005, "Post-2005", B5795 &gt;= 2000, "2000-2004", TRUE, "Pre-2000")</f>
        <v>Post-2005</v>
      </c>
    </row>
    <row r="5796" spans="1:20" x14ac:dyDescent="0.85">
      <c r="A5796" s="1">
        <v>41164</v>
      </c>
      <c r="B5796" t="s">
        <v>4456</v>
      </c>
      <c r="C5796" t="s">
        <v>6876</v>
      </c>
      <c r="D5796" t="s">
        <v>6877</v>
      </c>
      <c r="E5796" t="s">
        <v>1280</v>
      </c>
      <c r="F5796" t="s">
        <v>1281</v>
      </c>
      <c r="G5796" t="s">
        <v>1282</v>
      </c>
      <c r="H5796">
        <v>2009</v>
      </c>
      <c r="I5796" s="2">
        <v>1000000</v>
      </c>
      <c r="J5796" s="2">
        <v>0</v>
      </c>
      <c r="K5796" s="2">
        <v>1000000</v>
      </c>
      <c r="L5796" t="s">
        <v>116</v>
      </c>
      <c r="M5796" s="3" t="b">
        <f>trust_funds5[[#This Row],[Contributions Outstanding (USD)]]=0</f>
        <v>1</v>
      </c>
      <c r="N5796" s="3" t="str">
        <f t="shared" si="450"/>
        <v>Outstanding</v>
      </c>
      <c r="O5796" s="3" t="str">
        <f t="shared" si="451"/>
        <v>High Contribution &amp; Recent</v>
      </c>
      <c r="P5796" s="3" t="str">
        <f t="shared" si="452"/>
        <v>Other</v>
      </c>
      <c r="Q5796" s="3" t="str">
        <f t="shared" si="453"/>
        <v>Other</v>
      </c>
      <c r="R5796" s="3" t="str">
        <f t="shared" si="454"/>
        <v>Not LCLS</v>
      </c>
      <c r="S5796" s="3" t="str" cm="1">
        <f t="array" ref="S5796">_xlfn.IFS(G5796 &gt; 5000000, "Very High", G5796 &gt; 1000000, "High", G5796 &gt; 500000, "Medium", TRUE, "Low")</f>
        <v>Very High</v>
      </c>
      <c r="T5796" s="3" t="str" cm="1">
        <f t="array" ref="T5796">_xlfn.IFS(B5796 &gt;= 2005, "Post-2005", B5796 &gt;= 2000, "2000-2004", TRUE, "Pre-2000")</f>
        <v>Post-2005</v>
      </c>
    </row>
    <row r="5797" spans="1:20" x14ac:dyDescent="0.85">
      <c r="A5797" s="1">
        <v>41164</v>
      </c>
      <c r="B5797" t="s">
        <v>6878</v>
      </c>
      <c r="C5797" t="s">
        <v>6879</v>
      </c>
      <c r="D5797" t="s">
        <v>6880</v>
      </c>
      <c r="E5797" t="s">
        <v>85</v>
      </c>
      <c r="F5797" t="s">
        <v>86</v>
      </c>
      <c r="G5797" t="s">
        <v>87</v>
      </c>
      <c r="H5797">
        <v>2009</v>
      </c>
      <c r="I5797" s="2">
        <v>3341370</v>
      </c>
      <c r="J5797" s="2">
        <v>775053.61</v>
      </c>
      <c r="K5797" s="2">
        <v>4116423.61</v>
      </c>
      <c r="L5797" t="s">
        <v>116</v>
      </c>
      <c r="M5797" s="3" t="b">
        <f>trust_funds5[[#This Row],[Contributions Outstanding (USD)]]=0</f>
        <v>0</v>
      </c>
      <c r="N5797" s="3" t="str">
        <f t="shared" si="450"/>
        <v>Outstanding</v>
      </c>
      <c r="O5797" s="3" t="str">
        <f t="shared" si="451"/>
        <v>High Contribution &amp; Recent</v>
      </c>
      <c r="P5797" s="3" t="str">
        <f t="shared" si="452"/>
        <v>Other</v>
      </c>
      <c r="Q5797" s="3" t="str">
        <f t="shared" si="453"/>
        <v>Other</v>
      </c>
      <c r="R5797" s="3" t="str">
        <f t="shared" si="454"/>
        <v>Not LCLS</v>
      </c>
      <c r="S5797" s="3" t="str" cm="1">
        <f t="array" ref="S5797">_xlfn.IFS(G5797 &gt; 5000000, "Very High", G5797 &gt; 1000000, "High", G5797 &gt; 500000, "Medium", TRUE, "Low")</f>
        <v>Very High</v>
      </c>
      <c r="T5797" s="3" t="str" cm="1">
        <f t="array" ref="T5797">_xlfn.IFS(B5797 &gt;= 2005, "Post-2005", B5797 &gt;= 2000, "2000-2004", TRUE, "Pre-2000")</f>
        <v>Post-2005</v>
      </c>
    </row>
    <row r="5798" spans="1:20" x14ac:dyDescent="0.85">
      <c r="A5798" s="1">
        <v>41164</v>
      </c>
      <c r="B5798" t="s">
        <v>6878</v>
      </c>
      <c r="C5798" t="s">
        <v>6879</v>
      </c>
      <c r="D5798" t="s">
        <v>6880</v>
      </c>
      <c r="E5798" t="s">
        <v>21</v>
      </c>
      <c r="F5798" t="s">
        <v>22</v>
      </c>
      <c r="G5798" t="s">
        <v>23</v>
      </c>
      <c r="H5798">
        <v>2009</v>
      </c>
      <c r="I5798" s="2">
        <v>611377.74</v>
      </c>
      <c r="J5798" s="2">
        <v>0</v>
      </c>
      <c r="K5798" s="2">
        <v>611377.74</v>
      </c>
      <c r="L5798" t="s">
        <v>116</v>
      </c>
      <c r="M5798" s="3" t="b">
        <f>trust_funds5[[#This Row],[Contributions Outstanding (USD)]]=0</f>
        <v>1</v>
      </c>
      <c r="N5798" s="3" t="str">
        <f t="shared" si="450"/>
        <v>Outstanding</v>
      </c>
      <c r="O5798" s="3" t="str">
        <f t="shared" si="451"/>
        <v>High Contribution &amp; Recent</v>
      </c>
      <c r="P5798" s="3" t="str">
        <f t="shared" si="452"/>
        <v>Other</v>
      </c>
      <c r="Q5798" s="3" t="str">
        <f t="shared" si="453"/>
        <v>Other</v>
      </c>
      <c r="R5798" s="3" t="str">
        <f t="shared" si="454"/>
        <v>Not LCLS</v>
      </c>
      <c r="S5798" s="3" t="str" cm="1">
        <f t="array" ref="S5798">_xlfn.IFS(G5798 &gt; 5000000, "Very High", G5798 &gt; 1000000, "High", G5798 &gt; 500000, "Medium", TRUE, "Low")</f>
        <v>Very High</v>
      </c>
      <c r="T5798" s="3" t="str" cm="1">
        <f t="array" ref="T5798">_xlfn.IFS(B5798 &gt;= 2005, "Post-2005", B5798 &gt;= 2000, "2000-2004", TRUE, "Pre-2000")</f>
        <v>Post-2005</v>
      </c>
    </row>
    <row r="5799" spans="1:20" x14ac:dyDescent="0.85">
      <c r="A5799" s="1">
        <v>41164</v>
      </c>
      <c r="B5799" t="s">
        <v>4705</v>
      </c>
      <c r="C5799" t="s">
        <v>6440</v>
      </c>
      <c r="D5799" t="s">
        <v>6441</v>
      </c>
      <c r="E5799" t="s">
        <v>204</v>
      </c>
      <c r="F5799" t="s">
        <v>205</v>
      </c>
      <c r="G5799" t="s">
        <v>206</v>
      </c>
      <c r="H5799">
        <v>2009</v>
      </c>
      <c r="I5799" s="2">
        <v>2736800</v>
      </c>
      <c r="J5799" s="2">
        <v>0</v>
      </c>
      <c r="K5799" s="2">
        <v>2736800</v>
      </c>
      <c r="L5799" t="s">
        <v>116</v>
      </c>
      <c r="M5799" s="3" t="b">
        <f>trust_funds5[[#This Row],[Contributions Outstanding (USD)]]=0</f>
        <v>1</v>
      </c>
      <c r="N5799" s="3" t="str">
        <f t="shared" si="450"/>
        <v>Outstanding</v>
      </c>
      <c r="O5799" s="3" t="str">
        <f t="shared" si="451"/>
        <v>High Contribution &amp; Recent</v>
      </c>
      <c r="P5799" s="3" t="str">
        <f t="shared" si="452"/>
        <v>Other</v>
      </c>
      <c r="Q5799" s="3" t="str">
        <f t="shared" si="453"/>
        <v>Other</v>
      </c>
      <c r="R5799" s="3" t="str">
        <f t="shared" si="454"/>
        <v>Not LCLS</v>
      </c>
      <c r="S5799" s="3" t="str" cm="1">
        <f t="array" ref="S5799">_xlfn.IFS(G5799 &gt; 5000000, "Very High", G5799 &gt; 1000000, "High", G5799 &gt; 500000, "Medium", TRUE, "Low")</f>
        <v>Very High</v>
      </c>
      <c r="T5799" s="3" t="str" cm="1">
        <f t="array" ref="T5799">_xlfn.IFS(B5799 &gt;= 2005, "Post-2005", B5799 &gt;= 2000, "2000-2004", TRUE, "Pre-2000")</f>
        <v>Post-2005</v>
      </c>
    </row>
    <row r="5800" spans="1:20" x14ac:dyDescent="0.85">
      <c r="A5800" s="1">
        <v>41164</v>
      </c>
      <c r="B5800" t="s">
        <v>4705</v>
      </c>
      <c r="C5800" t="s">
        <v>6440</v>
      </c>
      <c r="D5800" t="s">
        <v>6441</v>
      </c>
      <c r="E5800" t="s">
        <v>1957</v>
      </c>
      <c r="F5800" t="s">
        <v>1958</v>
      </c>
      <c r="G5800" t="s">
        <v>4093</v>
      </c>
      <c r="H5800">
        <v>2009</v>
      </c>
      <c r="I5800" s="2">
        <v>1000000</v>
      </c>
      <c r="J5800" s="2">
        <v>0</v>
      </c>
      <c r="K5800" s="2">
        <v>1000000</v>
      </c>
      <c r="L5800" t="s">
        <v>116</v>
      </c>
      <c r="M5800" s="3" t="b">
        <f>trust_funds5[[#This Row],[Contributions Outstanding (USD)]]=0</f>
        <v>1</v>
      </c>
      <c r="N5800" s="3" t="str">
        <f t="shared" si="450"/>
        <v>Outstanding</v>
      </c>
      <c r="O5800" s="3" t="str">
        <f t="shared" si="451"/>
        <v>High Contribution &amp; Recent</v>
      </c>
      <c r="P5800" s="3" t="str">
        <f t="shared" si="452"/>
        <v>Other</v>
      </c>
      <c r="Q5800" s="3" t="str">
        <f t="shared" si="453"/>
        <v>Other</v>
      </c>
      <c r="R5800" s="3" t="str">
        <f t="shared" si="454"/>
        <v>Not LCLS</v>
      </c>
      <c r="S5800" s="3" t="str" cm="1">
        <f t="array" ref="S5800">_xlfn.IFS(G5800 &gt; 5000000, "Very High", G5800 &gt; 1000000, "High", G5800 &gt; 500000, "Medium", TRUE, "Low")</f>
        <v>Very High</v>
      </c>
      <c r="T5800" s="3" t="str" cm="1">
        <f t="array" ref="T5800">_xlfn.IFS(B5800 &gt;= 2005, "Post-2005", B5800 &gt;= 2000, "2000-2004", TRUE, "Pre-2000")</f>
        <v>Post-2005</v>
      </c>
    </row>
    <row r="5801" spans="1:20" x14ac:dyDescent="0.85">
      <c r="A5801" s="1">
        <v>41164</v>
      </c>
      <c r="B5801" t="s">
        <v>4705</v>
      </c>
      <c r="C5801" t="s">
        <v>6440</v>
      </c>
      <c r="D5801" t="s">
        <v>6441</v>
      </c>
      <c r="E5801" t="s">
        <v>21</v>
      </c>
      <c r="F5801" t="s">
        <v>22</v>
      </c>
      <c r="G5801" t="s">
        <v>23</v>
      </c>
      <c r="H5801">
        <v>2009</v>
      </c>
      <c r="I5801" s="2">
        <v>2976709.69</v>
      </c>
      <c r="J5801" s="2">
        <v>0</v>
      </c>
      <c r="K5801" s="2">
        <v>2976709.69</v>
      </c>
      <c r="L5801" t="s">
        <v>116</v>
      </c>
      <c r="M5801" s="3" t="b">
        <f>trust_funds5[[#This Row],[Contributions Outstanding (USD)]]=0</f>
        <v>1</v>
      </c>
      <c r="N5801" s="3" t="str">
        <f t="shared" si="450"/>
        <v>Outstanding</v>
      </c>
      <c r="O5801" s="3" t="str">
        <f t="shared" si="451"/>
        <v>High Contribution &amp; Recent</v>
      </c>
      <c r="P5801" s="3" t="str">
        <f t="shared" si="452"/>
        <v>Other</v>
      </c>
      <c r="Q5801" s="3" t="str">
        <f t="shared" si="453"/>
        <v>Other</v>
      </c>
      <c r="R5801" s="3" t="str">
        <f t="shared" si="454"/>
        <v>Not LCLS</v>
      </c>
      <c r="S5801" s="3" t="str" cm="1">
        <f t="array" ref="S5801">_xlfn.IFS(G5801 &gt; 5000000, "Very High", G5801 &gt; 1000000, "High", G5801 &gt; 500000, "Medium", TRUE, "Low")</f>
        <v>Very High</v>
      </c>
      <c r="T5801" s="3" t="str" cm="1">
        <f t="array" ref="T5801">_xlfn.IFS(B5801 &gt;= 2005, "Post-2005", B5801 &gt;= 2000, "2000-2004", TRUE, "Pre-2000")</f>
        <v>Post-2005</v>
      </c>
    </row>
    <row r="5802" spans="1:20" x14ac:dyDescent="0.85">
      <c r="A5802" s="1">
        <v>41164</v>
      </c>
      <c r="B5802" t="s">
        <v>6881</v>
      </c>
      <c r="C5802" t="s">
        <v>6882</v>
      </c>
      <c r="D5802" t="s">
        <v>6883</v>
      </c>
      <c r="E5802" t="s">
        <v>200</v>
      </c>
      <c r="F5802" t="s">
        <v>201</v>
      </c>
      <c r="G5802" t="s">
        <v>202</v>
      </c>
      <c r="H5802">
        <v>2009</v>
      </c>
      <c r="I5802" s="2">
        <v>182016.75</v>
      </c>
      <c r="J5802" s="2">
        <v>0</v>
      </c>
      <c r="K5802" s="2">
        <v>182016.75</v>
      </c>
      <c r="L5802" t="s">
        <v>18</v>
      </c>
      <c r="M5802" s="3" t="b">
        <f>trust_funds5[[#This Row],[Contributions Outstanding (USD)]]=0</f>
        <v>1</v>
      </c>
      <c r="N5802" s="3" t="str">
        <f t="shared" si="450"/>
        <v>Outstanding</v>
      </c>
      <c r="O5802" s="3" t="str">
        <f t="shared" si="451"/>
        <v>High Contribution &amp; Recent</v>
      </c>
      <c r="P5802" s="3" t="str">
        <f t="shared" si="452"/>
        <v>Other</v>
      </c>
      <c r="Q5802" s="3" t="str">
        <f t="shared" si="453"/>
        <v>Other</v>
      </c>
      <c r="R5802" s="3" t="str">
        <f t="shared" si="454"/>
        <v>Not LCLS</v>
      </c>
      <c r="S5802" s="3" t="str" cm="1">
        <f t="array" ref="S5802">_xlfn.IFS(G5802 &gt; 5000000, "Very High", G5802 &gt; 1000000, "High", G5802 &gt; 500000, "Medium", TRUE, "Low")</f>
        <v>Very High</v>
      </c>
      <c r="T5802" s="3" t="str" cm="1">
        <f t="array" ref="T5802">_xlfn.IFS(B5802 &gt;= 2005, "Post-2005", B5802 &gt;= 2000, "2000-2004", TRUE, "Pre-2000")</f>
        <v>Post-2005</v>
      </c>
    </row>
    <row r="5803" spans="1:20" x14ac:dyDescent="0.85">
      <c r="A5803" s="1">
        <v>41164</v>
      </c>
      <c r="B5803" t="s">
        <v>6881</v>
      </c>
      <c r="C5803" t="s">
        <v>6882</v>
      </c>
      <c r="D5803" t="s">
        <v>6883</v>
      </c>
      <c r="E5803" t="s">
        <v>293</v>
      </c>
      <c r="F5803" t="s">
        <v>294</v>
      </c>
      <c r="G5803" t="s">
        <v>626</v>
      </c>
      <c r="H5803">
        <v>2009</v>
      </c>
      <c r="I5803" s="2">
        <v>122692.5</v>
      </c>
      <c r="J5803" s="2">
        <v>0</v>
      </c>
      <c r="K5803" s="2">
        <v>122692.5</v>
      </c>
      <c r="L5803" t="s">
        <v>18</v>
      </c>
      <c r="M5803" s="3" t="b">
        <f>trust_funds5[[#This Row],[Contributions Outstanding (USD)]]=0</f>
        <v>1</v>
      </c>
      <c r="N5803" s="3" t="str">
        <f t="shared" si="450"/>
        <v>Outstanding</v>
      </c>
      <c r="O5803" s="3" t="str">
        <f t="shared" si="451"/>
        <v>High Contribution &amp; Recent</v>
      </c>
      <c r="P5803" s="3" t="str">
        <f t="shared" si="452"/>
        <v>Other</v>
      </c>
      <c r="Q5803" s="3" t="str">
        <f t="shared" si="453"/>
        <v>Other</v>
      </c>
      <c r="R5803" s="3" t="str">
        <f t="shared" si="454"/>
        <v>Not LCLS</v>
      </c>
      <c r="S5803" s="3" t="str" cm="1">
        <f t="array" ref="S5803">_xlfn.IFS(G5803 &gt; 5000000, "Very High", G5803 &gt; 1000000, "High", G5803 &gt; 500000, "Medium", TRUE, "Low")</f>
        <v>Very High</v>
      </c>
      <c r="T5803" s="3" t="str" cm="1">
        <f t="array" ref="T5803">_xlfn.IFS(B5803 &gt;= 2005, "Post-2005", B5803 &gt;= 2000, "2000-2004", TRUE, "Pre-2000")</f>
        <v>Post-2005</v>
      </c>
    </row>
    <row r="5804" spans="1:20" x14ac:dyDescent="0.85">
      <c r="A5804" s="1">
        <v>41164</v>
      </c>
      <c r="B5804" t="s">
        <v>6881</v>
      </c>
      <c r="C5804" t="s">
        <v>6882</v>
      </c>
      <c r="D5804" t="s">
        <v>6883</v>
      </c>
      <c r="E5804" t="s">
        <v>223</v>
      </c>
      <c r="F5804" t="s">
        <v>224</v>
      </c>
      <c r="G5804" t="s">
        <v>7334</v>
      </c>
      <c r="H5804">
        <v>2009</v>
      </c>
      <c r="I5804" s="2">
        <v>13093.97</v>
      </c>
      <c r="J5804" s="2">
        <v>0</v>
      </c>
      <c r="K5804" s="2">
        <v>13093.97</v>
      </c>
      <c r="L5804" t="s">
        <v>18</v>
      </c>
      <c r="M5804" s="3" t="b">
        <f>trust_funds5[[#This Row],[Contributions Outstanding (USD)]]=0</f>
        <v>1</v>
      </c>
      <c r="N5804" s="3" t="str">
        <f t="shared" si="450"/>
        <v>Outstanding</v>
      </c>
      <c r="O5804" s="3" t="str">
        <f t="shared" si="451"/>
        <v>High Contribution &amp; Recent</v>
      </c>
      <c r="P5804" s="3" t="str">
        <f t="shared" si="452"/>
        <v>Other</v>
      </c>
      <c r="Q5804" s="3" t="str">
        <f t="shared" si="453"/>
        <v>Other</v>
      </c>
      <c r="R5804" s="3" t="str">
        <f t="shared" si="454"/>
        <v>Not LCLS</v>
      </c>
      <c r="S5804" s="3" t="str" cm="1">
        <f t="array" ref="S5804">_xlfn.IFS(G5804 &gt; 5000000, "Very High", G5804 &gt; 1000000, "High", G5804 &gt; 500000, "Medium", TRUE, "Low")</f>
        <v>Very High</v>
      </c>
      <c r="T5804" s="3" t="str" cm="1">
        <f t="array" ref="T5804">_xlfn.IFS(B5804 &gt;= 2005, "Post-2005", B5804 &gt;= 2000, "2000-2004", TRUE, "Pre-2000")</f>
        <v>Post-2005</v>
      </c>
    </row>
    <row r="5805" spans="1:20" x14ac:dyDescent="0.85">
      <c r="A5805" s="1">
        <v>41164</v>
      </c>
      <c r="B5805" t="s">
        <v>6881</v>
      </c>
      <c r="C5805" t="s">
        <v>6882</v>
      </c>
      <c r="D5805" t="s">
        <v>6883</v>
      </c>
      <c r="E5805" t="s">
        <v>119</v>
      </c>
      <c r="F5805" t="s">
        <v>120</v>
      </c>
      <c r="G5805" t="s">
        <v>1125</v>
      </c>
      <c r="H5805">
        <v>2009</v>
      </c>
      <c r="I5805" s="2">
        <v>139300</v>
      </c>
      <c r="J5805" s="2">
        <v>0</v>
      </c>
      <c r="K5805" s="2">
        <v>139300</v>
      </c>
      <c r="L5805" t="s">
        <v>18</v>
      </c>
      <c r="M5805" s="3" t="b">
        <f>trust_funds5[[#This Row],[Contributions Outstanding (USD)]]=0</f>
        <v>1</v>
      </c>
      <c r="N5805" s="3" t="str">
        <f t="shared" si="450"/>
        <v>Outstanding</v>
      </c>
      <c r="O5805" s="3" t="str">
        <f t="shared" si="451"/>
        <v>High Contribution &amp; Recent</v>
      </c>
      <c r="P5805" s="3" t="str">
        <f t="shared" si="452"/>
        <v>Other</v>
      </c>
      <c r="Q5805" s="3" t="str">
        <f t="shared" si="453"/>
        <v>Other</v>
      </c>
      <c r="R5805" s="3" t="str">
        <f t="shared" si="454"/>
        <v>Not LCLS</v>
      </c>
      <c r="S5805" s="3" t="str" cm="1">
        <f t="array" ref="S5805">_xlfn.IFS(G5805 &gt; 5000000, "Very High", G5805 &gt; 1000000, "High", G5805 &gt; 500000, "Medium", TRUE, "Low")</f>
        <v>Very High</v>
      </c>
      <c r="T5805" s="3" t="str" cm="1">
        <f t="array" ref="T5805">_xlfn.IFS(B5805 &gt;= 2005, "Post-2005", B5805 &gt;= 2000, "2000-2004", TRUE, "Pre-2000")</f>
        <v>Post-2005</v>
      </c>
    </row>
    <row r="5806" spans="1:20" x14ac:dyDescent="0.85">
      <c r="A5806" s="1">
        <v>41164</v>
      </c>
      <c r="B5806" t="s">
        <v>6881</v>
      </c>
      <c r="C5806" t="s">
        <v>6882</v>
      </c>
      <c r="D5806" t="s">
        <v>6883</v>
      </c>
      <c r="E5806" t="s">
        <v>21</v>
      </c>
      <c r="F5806" t="s">
        <v>22</v>
      </c>
      <c r="G5806" t="s">
        <v>1112</v>
      </c>
      <c r="H5806">
        <v>2009</v>
      </c>
      <c r="I5806" s="2">
        <v>251154.11</v>
      </c>
      <c r="J5806" s="2">
        <v>0</v>
      </c>
      <c r="K5806" s="2">
        <v>251154.11</v>
      </c>
      <c r="L5806" t="s">
        <v>18</v>
      </c>
      <c r="M5806" s="3" t="b">
        <f>trust_funds5[[#This Row],[Contributions Outstanding (USD)]]=0</f>
        <v>1</v>
      </c>
      <c r="N5806" s="3" t="str">
        <f t="shared" si="450"/>
        <v>Outstanding</v>
      </c>
      <c r="O5806" s="3" t="str">
        <f t="shared" si="451"/>
        <v>High Contribution &amp; Recent</v>
      </c>
      <c r="P5806" s="3" t="str">
        <f t="shared" si="452"/>
        <v>Other</v>
      </c>
      <c r="Q5806" s="3" t="str">
        <f t="shared" si="453"/>
        <v>Other</v>
      </c>
      <c r="R5806" s="3" t="str">
        <f t="shared" si="454"/>
        <v>Not LCLS</v>
      </c>
      <c r="S5806" s="3" t="str" cm="1">
        <f t="array" ref="S5806">_xlfn.IFS(G5806 &gt; 5000000, "Very High", G5806 &gt; 1000000, "High", G5806 &gt; 500000, "Medium", TRUE, "Low")</f>
        <v>Very High</v>
      </c>
      <c r="T5806" s="3" t="str" cm="1">
        <f t="array" ref="T5806">_xlfn.IFS(B5806 &gt;= 2005, "Post-2005", B5806 &gt;= 2000, "2000-2004", TRUE, "Pre-2000")</f>
        <v>Post-2005</v>
      </c>
    </row>
    <row r="5807" spans="1:20" x14ac:dyDescent="0.85">
      <c r="A5807" s="1">
        <v>41164</v>
      </c>
      <c r="B5807" t="s">
        <v>6881</v>
      </c>
      <c r="C5807" t="s">
        <v>6882</v>
      </c>
      <c r="D5807" t="s">
        <v>6883</v>
      </c>
      <c r="E5807" t="s">
        <v>1722</v>
      </c>
      <c r="F5807" t="s">
        <v>1723</v>
      </c>
      <c r="G5807" t="s">
        <v>1724</v>
      </c>
      <c r="H5807">
        <v>2009</v>
      </c>
      <c r="I5807" s="2">
        <v>500000</v>
      </c>
      <c r="J5807" s="2">
        <v>0</v>
      </c>
      <c r="K5807" s="2">
        <v>500000</v>
      </c>
      <c r="L5807" t="s">
        <v>18</v>
      </c>
      <c r="M5807" s="3" t="b">
        <f>trust_funds5[[#This Row],[Contributions Outstanding (USD)]]=0</f>
        <v>1</v>
      </c>
      <c r="N5807" s="3" t="str">
        <f t="shared" si="450"/>
        <v>Outstanding</v>
      </c>
      <c r="O5807" s="3" t="str">
        <f t="shared" si="451"/>
        <v>High Contribution &amp; Recent</v>
      </c>
      <c r="P5807" s="3" t="str">
        <f t="shared" si="452"/>
        <v>Other</v>
      </c>
      <c r="Q5807" s="3" t="str">
        <f t="shared" si="453"/>
        <v>Other</v>
      </c>
      <c r="R5807" s="3" t="str">
        <f t="shared" si="454"/>
        <v>Not LCLS</v>
      </c>
      <c r="S5807" s="3" t="str" cm="1">
        <f t="array" ref="S5807">_xlfn.IFS(G5807 &gt; 5000000, "Very High", G5807 &gt; 1000000, "High", G5807 &gt; 500000, "Medium", TRUE, "Low")</f>
        <v>Very High</v>
      </c>
      <c r="T5807" s="3" t="str" cm="1">
        <f t="array" ref="T5807">_xlfn.IFS(B5807 &gt;= 2005, "Post-2005", B5807 &gt;= 2000, "2000-2004", TRUE, "Pre-2000")</f>
        <v>Post-2005</v>
      </c>
    </row>
    <row r="5808" spans="1:20" x14ac:dyDescent="0.85">
      <c r="A5808" s="1">
        <v>41164</v>
      </c>
      <c r="B5808" t="s">
        <v>7335</v>
      </c>
      <c r="C5808" t="s">
        <v>7336</v>
      </c>
      <c r="D5808" t="s">
        <v>7337</v>
      </c>
      <c r="E5808" t="s">
        <v>564</v>
      </c>
      <c r="F5808" t="s">
        <v>565</v>
      </c>
      <c r="G5808" t="s">
        <v>4553</v>
      </c>
      <c r="H5808">
        <v>2009</v>
      </c>
      <c r="I5808" s="2">
        <v>300000</v>
      </c>
      <c r="J5808" s="2">
        <v>0</v>
      </c>
      <c r="K5808" s="2">
        <v>300000</v>
      </c>
      <c r="L5808" t="s">
        <v>116</v>
      </c>
      <c r="M5808" s="3" t="b">
        <f>trust_funds5[[#This Row],[Contributions Outstanding (USD)]]=0</f>
        <v>1</v>
      </c>
      <c r="N5808" s="3" t="str">
        <f t="shared" si="450"/>
        <v>Outstanding</v>
      </c>
      <c r="O5808" s="3" t="str">
        <f t="shared" si="451"/>
        <v>High Contribution &amp; Recent</v>
      </c>
      <c r="P5808" s="3" t="str">
        <f t="shared" si="452"/>
        <v>Other</v>
      </c>
      <c r="Q5808" s="3" t="str">
        <f t="shared" si="453"/>
        <v>Other</v>
      </c>
      <c r="R5808" s="3" t="str">
        <f t="shared" si="454"/>
        <v>Not LCLS</v>
      </c>
      <c r="S5808" s="3" t="str" cm="1">
        <f t="array" ref="S5808">_xlfn.IFS(G5808 &gt; 5000000, "Very High", G5808 &gt; 1000000, "High", G5808 &gt; 500000, "Medium", TRUE, "Low")</f>
        <v>Very High</v>
      </c>
      <c r="T5808" s="3" t="str" cm="1">
        <f t="array" ref="T5808">_xlfn.IFS(B5808 &gt;= 2005, "Post-2005", B5808 &gt;= 2000, "2000-2004", TRUE, "Pre-2000")</f>
        <v>Post-2005</v>
      </c>
    </row>
    <row r="5809" spans="1:20" x14ac:dyDescent="0.85">
      <c r="A5809" s="1">
        <v>41164</v>
      </c>
      <c r="B5809" t="s">
        <v>7335</v>
      </c>
      <c r="C5809" t="s">
        <v>7336</v>
      </c>
      <c r="D5809" t="s">
        <v>7337</v>
      </c>
      <c r="E5809" t="s">
        <v>70</v>
      </c>
      <c r="F5809" t="s">
        <v>71</v>
      </c>
      <c r="G5809" t="s">
        <v>5484</v>
      </c>
      <c r="H5809">
        <v>2009</v>
      </c>
      <c r="I5809" s="2">
        <v>988396.23</v>
      </c>
      <c r="J5809" s="2">
        <v>0</v>
      </c>
      <c r="K5809" s="2">
        <v>988396.23</v>
      </c>
      <c r="L5809" t="s">
        <v>116</v>
      </c>
      <c r="M5809" s="3" t="b">
        <f>trust_funds5[[#This Row],[Contributions Outstanding (USD)]]=0</f>
        <v>1</v>
      </c>
      <c r="N5809" s="3" t="str">
        <f t="shared" si="450"/>
        <v>Outstanding</v>
      </c>
      <c r="O5809" s="3" t="str">
        <f t="shared" si="451"/>
        <v>High Contribution &amp; Recent</v>
      </c>
      <c r="P5809" s="3" t="str">
        <f t="shared" si="452"/>
        <v>Other</v>
      </c>
      <c r="Q5809" s="3" t="str">
        <f t="shared" si="453"/>
        <v>Other</v>
      </c>
      <c r="R5809" s="3" t="str">
        <f t="shared" si="454"/>
        <v>Not LCLS</v>
      </c>
      <c r="S5809" s="3" t="str" cm="1">
        <f t="array" ref="S5809">_xlfn.IFS(G5809 &gt; 5000000, "Very High", G5809 &gt; 1000000, "High", G5809 &gt; 500000, "Medium", TRUE, "Low")</f>
        <v>Very High</v>
      </c>
      <c r="T5809" s="3" t="str" cm="1">
        <f t="array" ref="T5809">_xlfn.IFS(B5809 &gt;= 2005, "Post-2005", B5809 &gt;= 2000, "2000-2004", TRUE, "Pre-2000")</f>
        <v>Post-2005</v>
      </c>
    </row>
    <row r="5810" spans="1:20" x14ac:dyDescent="0.85">
      <c r="A5810" s="1">
        <v>41164</v>
      </c>
      <c r="B5810" t="s">
        <v>7335</v>
      </c>
      <c r="C5810" t="s">
        <v>7336</v>
      </c>
      <c r="D5810" t="s">
        <v>7337</v>
      </c>
      <c r="E5810" t="s">
        <v>2863</v>
      </c>
      <c r="F5810" t="s">
        <v>2864</v>
      </c>
      <c r="G5810" t="s">
        <v>3051</v>
      </c>
      <c r="H5810">
        <v>2009</v>
      </c>
      <c r="I5810" s="2">
        <v>1291400</v>
      </c>
      <c r="J5810" s="2">
        <v>0</v>
      </c>
      <c r="K5810" s="2">
        <v>1291400</v>
      </c>
      <c r="L5810" t="s">
        <v>116</v>
      </c>
      <c r="M5810" s="3" t="b">
        <f>trust_funds5[[#This Row],[Contributions Outstanding (USD)]]=0</f>
        <v>1</v>
      </c>
      <c r="N5810" s="3" t="str">
        <f t="shared" si="450"/>
        <v>Outstanding</v>
      </c>
      <c r="O5810" s="3" t="str">
        <f t="shared" si="451"/>
        <v>High Contribution &amp; Recent</v>
      </c>
      <c r="P5810" s="3" t="str">
        <f t="shared" si="452"/>
        <v>Other</v>
      </c>
      <c r="Q5810" s="3" t="str">
        <f t="shared" si="453"/>
        <v>Other</v>
      </c>
      <c r="R5810" s="3" t="str">
        <f t="shared" si="454"/>
        <v>Not LCLS</v>
      </c>
      <c r="S5810" s="3" t="str" cm="1">
        <f t="array" ref="S5810">_xlfn.IFS(G5810 &gt; 5000000, "Very High", G5810 &gt; 1000000, "High", G5810 &gt; 500000, "Medium", TRUE, "Low")</f>
        <v>Very High</v>
      </c>
      <c r="T5810" s="3" t="str" cm="1">
        <f t="array" ref="T5810">_xlfn.IFS(B5810 &gt;= 2005, "Post-2005", B5810 &gt;= 2000, "2000-2004", TRUE, "Pre-2000")</f>
        <v>Post-2005</v>
      </c>
    </row>
    <row r="5811" spans="1:20" x14ac:dyDescent="0.85">
      <c r="A5811" s="1">
        <v>41164</v>
      </c>
      <c r="B5811" t="s">
        <v>7335</v>
      </c>
      <c r="C5811" t="s">
        <v>7336</v>
      </c>
      <c r="D5811" t="s">
        <v>7337</v>
      </c>
      <c r="E5811" t="s">
        <v>102</v>
      </c>
      <c r="F5811" t="s">
        <v>103</v>
      </c>
      <c r="G5811" t="s">
        <v>104</v>
      </c>
      <c r="H5811">
        <v>2009</v>
      </c>
      <c r="I5811" s="2">
        <v>500000</v>
      </c>
      <c r="J5811" s="2">
        <v>0</v>
      </c>
      <c r="K5811" s="2">
        <v>500000</v>
      </c>
      <c r="L5811" t="s">
        <v>116</v>
      </c>
      <c r="M5811" s="3" t="b">
        <f>trust_funds5[[#This Row],[Contributions Outstanding (USD)]]=0</f>
        <v>1</v>
      </c>
      <c r="N5811" s="3" t="str">
        <f t="shared" si="450"/>
        <v>Outstanding</v>
      </c>
      <c r="O5811" s="3" t="str">
        <f t="shared" si="451"/>
        <v>High Contribution &amp; Recent</v>
      </c>
      <c r="P5811" s="3" t="str">
        <f t="shared" si="452"/>
        <v>Other</v>
      </c>
      <c r="Q5811" s="3" t="str">
        <f t="shared" si="453"/>
        <v>Other</v>
      </c>
      <c r="R5811" s="3" t="str">
        <f t="shared" si="454"/>
        <v>Not LCLS</v>
      </c>
      <c r="S5811" s="3" t="str" cm="1">
        <f t="array" ref="S5811">_xlfn.IFS(G5811 &gt; 5000000, "Very High", G5811 &gt; 1000000, "High", G5811 &gt; 500000, "Medium", TRUE, "Low")</f>
        <v>Very High</v>
      </c>
      <c r="T5811" s="3" t="str" cm="1">
        <f t="array" ref="T5811">_xlfn.IFS(B5811 &gt;= 2005, "Post-2005", B5811 &gt;= 2000, "2000-2004", TRUE, "Pre-2000")</f>
        <v>Post-2005</v>
      </c>
    </row>
    <row r="5812" spans="1:20" x14ac:dyDescent="0.85">
      <c r="A5812" s="1">
        <v>41164</v>
      </c>
      <c r="B5812" t="s">
        <v>7335</v>
      </c>
      <c r="C5812" t="s">
        <v>7336</v>
      </c>
      <c r="D5812" t="s">
        <v>7337</v>
      </c>
      <c r="E5812" t="s">
        <v>466</v>
      </c>
      <c r="F5812" t="s">
        <v>467</v>
      </c>
      <c r="G5812" t="s">
        <v>468</v>
      </c>
      <c r="H5812">
        <v>2009</v>
      </c>
      <c r="I5812" s="2">
        <v>276965.76000000001</v>
      </c>
      <c r="J5812" s="2">
        <v>0</v>
      </c>
      <c r="K5812" s="2">
        <v>276965.76000000001</v>
      </c>
      <c r="L5812" t="s">
        <v>116</v>
      </c>
      <c r="M5812" s="3" t="b">
        <f>trust_funds5[[#This Row],[Contributions Outstanding (USD)]]=0</f>
        <v>1</v>
      </c>
      <c r="N5812" s="3" t="str">
        <f t="shared" si="450"/>
        <v>Outstanding</v>
      </c>
      <c r="O5812" s="3" t="str">
        <f t="shared" si="451"/>
        <v>High Contribution &amp; Recent</v>
      </c>
      <c r="P5812" s="3" t="str">
        <f t="shared" si="452"/>
        <v>Other</v>
      </c>
      <c r="Q5812" s="3" t="str">
        <f t="shared" si="453"/>
        <v>Other</v>
      </c>
      <c r="R5812" s="3" t="str">
        <f t="shared" si="454"/>
        <v>Not LCLS</v>
      </c>
      <c r="S5812" s="3" t="str" cm="1">
        <f t="array" ref="S5812">_xlfn.IFS(G5812 &gt; 5000000, "Very High", G5812 &gt; 1000000, "High", G5812 &gt; 500000, "Medium", TRUE, "Low")</f>
        <v>Very High</v>
      </c>
      <c r="T5812" s="3" t="str" cm="1">
        <f t="array" ref="T5812">_xlfn.IFS(B5812 &gt;= 2005, "Post-2005", B5812 &gt;= 2000, "2000-2004", TRUE, "Pre-2000")</f>
        <v>Post-2005</v>
      </c>
    </row>
    <row r="5813" spans="1:20" x14ac:dyDescent="0.85">
      <c r="A5813" s="1">
        <v>41164</v>
      </c>
      <c r="B5813" t="s">
        <v>7335</v>
      </c>
      <c r="C5813" t="s">
        <v>7336</v>
      </c>
      <c r="D5813" t="s">
        <v>7337</v>
      </c>
      <c r="E5813" t="s">
        <v>119</v>
      </c>
      <c r="F5813" t="s">
        <v>120</v>
      </c>
      <c r="G5813" t="s">
        <v>121</v>
      </c>
      <c r="H5813">
        <v>2009</v>
      </c>
      <c r="I5813" s="2">
        <v>1000000</v>
      </c>
      <c r="J5813" s="2">
        <v>0</v>
      </c>
      <c r="K5813" s="2">
        <v>1000000</v>
      </c>
      <c r="L5813" t="s">
        <v>116</v>
      </c>
      <c r="M5813" s="3" t="b">
        <f>trust_funds5[[#This Row],[Contributions Outstanding (USD)]]=0</f>
        <v>1</v>
      </c>
      <c r="N5813" s="3" t="str">
        <f t="shared" si="450"/>
        <v>Outstanding</v>
      </c>
      <c r="O5813" s="3" t="str">
        <f t="shared" si="451"/>
        <v>High Contribution &amp; Recent</v>
      </c>
      <c r="P5813" s="3" t="str">
        <f t="shared" si="452"/>
        <v>Other</v>
      </c>
      <c r="Q5813" s="3" t="str">
        <f t="shared" si="453"/>
        <v>Other</v>
      </c>
      <c r="R5813" s="3" t="str">
        <f t="shared" si="454"/>
        <v>Not LCLS</v>
      </c>
      <c r="S5813" s="3" t="str" cm="1">
        <f t="array" ref="S5813">_xlfn.IFS(G5813 &gt; 5000000, "Very High", G5813 &gt; 1000000, "High", G5813 &gt; 500000, "Medium", TRUE, "Low")</f>
        <v>Very High</v>
      </c>
      <c r="T5813" s="3" t="str" cm="1">
        <f t="array" ref="T5813">_xlfn.IFS(B5813 &gt;= 2005, "Post-2005", B5813 &gt;= 2000, "2000-2004", TRUE, "Pre-2000")</f>
        <v>Post-2005</v>
      </c>
    </row>
    <row r="5814" spans="1:20" x14ac:dyDescent="0.85">
      <c r="A5814" s="1">
        <v>41164</v>
      </c>
      <c r="B5814" t="s">
        <v>7338</v>
      </c>
      <c r="C5814" t="s">
        <v>7339</v>
      </c>
      <c r="D5814" t="s">
        <v>7340</v>
      </c>
      <c r="E5814" t="s">
        <v>119</v>
      </c>
      <c r="F5814" t="s">
        <v>120</v>
      </c>
      <c r="G5814" t="s">
        <v>6458</v>
      </c>
      <c r="H5814">
        <v>2009</v>
      </c>
      <c r="I5814" s="2">
        <v>6820174.9900000002</v>
      </c>
      <c r="J5814" s="2">
        <v>28741571.289999999</v>
      </c>
      <c r="K5814" s="2">
        <v>35561746.280000001</v>
      </c>
      <c r="L5814" t="s">
        <v>116</v>
      </c>
      <c r="M5814" s="3" t="b">
        <f>trust_funds5[[#This Row],[Contributions Outstanding (USD)]]=0</f>
        <v>0</v>
      </c>
      <c r="N5814" s="3" t="str">
        <f t="shared" si="450"/>
        <v>Outstanding</v>
      </c>
      <c r="O5814" s="3" t="str">
        <f t="shared" si="451"/>
        <v>High Contribution &amp; Recent</v>
      </c>
      <c r="P5814" s="3" t="str">
        <f t="shared" si="452"/>
        <v>Other</v>
      </c>
      <c r="Q5814" s="3" t="str">
        <f t="shared" si="453"/>
        <v>Other</v>
      </c>
      <c r="R5814" s="3" t="str">
        <f t="shared" si="454"/>
        <v>Not LCLS</v>
      </c>
      <c r="S5814" s="3" t="str" cm="1">
        <f t="array" ref="S5814">_xlfn.IFS(G5814 &gt; 5000000, "Very High", G5814 &gt; 1000000, "High", G5814 &gt; 500000, "Medium", TRUE, "Low")</f>
        <v>Very High</v>
      </c>
      <c r="T5814" s="3" t="str" cm="1">
        <f t="array" ref="T5814">_xlfn.IFS(B5814 &gt;= 2005, "Post-2005", B5814 &gt;= 2000, "2000-2004", TRUE, "Pre-2000")</f>
        <v>Post-2005</v>
      </c>
    </row>
    <row r="5815" spans="1:20" x14ac:dyDescent="0.85">
      <c r="A5815" s="1">
        <v>41164</v>
      </c>
      <c r="B5815" t="s">
        <v>6442</v>
      </c>
      <c r="C5815" t="s">
        <v>6443</v>
      </c>
      <c r="D5815" t="s">
        <v>6444</v>
      </c>
      <c r="E5815" t="s">
        <v>4532</v>
      </c>
      <c r="F5815" t="s">
        <v>4533</v>
      </c>
      <c r="G5815" t="s">
        <v>7341</v>
      </c>
      <c r="H5815">
        <v>2009</v>
      </c>
      <c r="I5815" s="2">
        <v>49965</v>
      </c>
      <c r="J5815" s="2">
        <v>0</v>
      </c>
      <c r="K5815" s="2">
        <v>49965</v>
      </c>
      <c r="L5815" t="s">
        <v>116</v>
      </c>
      <c r="M5815" s="3" t="b">
        <f>trust_funds5[[#This Row],[Contributions Outstanding (USD)]]=0</f>
        <v>1</v>
      </c>
      <c r="N5815" s="3" t="str">
        <f t="shared" si="450"/>
        <v>Outstanding</v>
      </c>
      <c r="O5815" s="3" t="str">
        <f t="shared" si="451"/>
        <v>High Contribution &amp; Recent</v>
      </c>
      <c r="P5815" s="3" t="str">
        <f t="shared" si="452"/>
        <v>Other</v>
      </c>
      <c r="Q5815" s="3" t="str">
        <f t="shared" si="453"/>
        <v>Other</v>
      </c>
      <c r="R5815" s="3" t="str">
        <f t="shared" si="454"/>
        <v>Not LCLS</v>
      </c>
      <c r="S5815" s="3" t="str" cm="1">
        <f t="array" ref="S5815">_xlfn.IFS(G5815 &gt; 5000000, "Very High", G5815 &gt; 1000000, "High", G5815 &gt; 500000, "Medium", TRUE, "Low")</f>
        <v>Very High</v>
      </c>
      <c r="T5815" s="3" t="str" cm="1">
        <f t="array" ref="T5815">_xlfn.IFS(B5815 &gt;= 2005, "Post-2005", B5815 &gt;= 2000, "2000-2004", TRUE, "Pre-2000")</f>
        <v>Post-2005</v>
      </c>
    </row>
    <row r="5816" spans="1:20" x14ac:dyDescent="0.85">
      <c r="A5816" s="1">
        <v>41164</v>
      </c>
      <c r="B5816" t="s">
        <v>6442</v>
      </c>
      <c r="C5816" t="s">
        <v>6443</v>
      </c>
      <c r="D5816" t="s">
        <v>6444</v>
      </c>
      <c r="E5816" t="s">
        <v>6734</v>
      </c>
      <c r="F5816" t="s">
        <v>6735</v>
      </c>
      <c r="G5816" t="s">
        <v>6736</v>
      </c>
      <c r="H5816">
        <v>2009</v>
      </c>
      <c r="I5816" s="2">
        <v>100000</v>
      </c>
      <c r="J5816" s="2">
        <v>0</v>
      </c>
      <c r="K5816" s="2">
        <v>100000</v>
      </c>
      <c r="L5816" t="s">
        <v>116</v>
      </c>
      <c r="M5816" s="3" t="b">
        <f>trust_funds5[[#This Row],[Contributions Outstanding (USD)]]=0</f>
        <v>1</v>
      </c>
      <c r="N5816" s="3" t="str">
        <f t="shared" si="450"/>
        <v>Outstanding</v>
      </c>
      <c r="O5816" s="3" t="str">
        <f t="shared" si="451"/>
        <v>High Contribution &amp; Recent</v>
      </c>
      <c r="P5816" s="3" t="str">
        <f t="shared" si="452"/>
        <v>Other</v>
      </c>
      <c r="Q5816" s="3" t="str">
        <f t="shared" si="453"/>
        <v>Other</v>
      </c>
      <c r="R5816" s="3" t="str">
        <f t="shared" si="454"/>
        <v>Not LCLS</v>
      </c>
      <c r="S5816" s="3" t="str" cm="1">
        <f t="array" ref="S5816">_xlfn.IFS(G5816 &gt; 5000000, "Very High", G5816 &gt; 1000000, "High", G5816 &gt; 500000, "Medium", TRUE, "Low")</f>
        <v>Very High</v>
      </c>
      <c r="T5816" s="3" t="str" cm="1">
        <f t="array" ref="T5816">_xlfn.IFS(B5816 &gt;= 2005, "Post-2005", B5816 &gt;= 2000, "2000-2004", TRUE, "Pre-2000")</f>
        <v>Post-2005</v>
      </c>
    </row>
    <row r="5817" spans="1:20" x14ac:dyDescent="0.85">
      <c r="A5817" s="1">
        <v>41164</v>
      </c>
      <c r="B5817" t="s">
        <v>6442</v>
      </c>
      <c r="C5817" t="s">
        <v>6443</v>
      </c>
      <c r="D5817" t="s">
        <v>6444</v>
      </c>
      <c r="E5817" t="s">
        <v>1408</v>
      </c>
      <c r="F5817" t="s">
        <v>1409</v>
      </c>
      <c r="G5817" t="s">
        <v>1410</v>
      </c>
      <c r="H5817">
        <v>2009</v>
      </c>
      <c r="I5817" s="2">
        <v>77172</v>
      </c>
      <c r="J5817" s="2">
        <v>0</v>
      </c>
      <c r="K5817" s="2">
        <v>77172</v>
      </c>
      <c r="L5817" t="s">
        <v>116</v>
      </c>
      <c r="M5817" s="3" t="b">
        <f>trust_funds5[[#This Row],[Contributions Outstanding (USD)]]=0</f>
        <v>1</v>
      </c>
      <c r="N5817" s="3" t="str">
        <f t="shared" si="450"/>
        <v>Outstanding</v>
      </c>
      <c r="O5817" s="3" t="str">
        <f t="shared" si="451"/>
        <v>High Contribution &amp; Recent</v>
      </c>
      <c r="P5817" s="3" t="str">
        <f t="shared" si="452"/>
        <v>Other</v>
      </c>
      <c r="Q5817" s="3" t="str">
        <f t="shared" si="453"/>
        <v>Other</v>
      </c>
      <c r="R5817" s="3" t="str">
        <f t="shared" si="454"/>
        <v>Not LCLS</v>
      </c>
      <c r="S5817" s="3" t="str" cm="1">
        <f t="array" ref="S5817">_xlfn.IFS(G5817 &gt; 5000000, "Very High", G5817 &gt; 1000000, "High", G5817 &gt; 500000, "Medium", TRUE, "Low")</f>
        <v>Very High</v>
      </c>
      <c r="T5817" s="3" t="str" cm="1">
        <f t="array" ref="T5817">_xlfn.IFS(B5817 &gt;= 2005, "Post-2005", B5817 &gt;= 2000, "2000-2004", TRUE, "Pre-2000")</f>
        <v>Post-2005</v>
      </c>
    </row>
    <row r="5818" spans="1:20" x14ac:dyDescent="0.85">
      <c r="A5818" s="1">
        <v>41164</v>
      </c>
      <c r="B5818" t="s">
        <v>6442</v>
      </c>
      <c r="C5818" t="s">
        <v>6443</v>
      </c>
      <c r="D5818" t="s">
        <v>6444</v>
      </c>
      <c r="E5818" t="s">
        <v>4459</v>
      </c>
      <c r="F5818" t="s">
        <v>4460</v>
      </c>
      <c r="G5818" t="s">
        <v>7342</v>
      </c>
      <c r="H5818">
        <v>2009</v>
      </c>
      <c r="I5818" s="2">
        <v>75000</v>
      </c>
      <c r="J5818" s="2">
        <v>0</v>
      </c>
      <c r="K5818" s="2">
        <v>75000</v>
      </c>
      <c r="L5818" t="s">
        <v>116</v>
      </c>
      <c r="M5818" s="3" t="b">
        <f>trust_funds5[[#This Row],[Contributions Outstanding (USD)]]=0</f>
        <v>1</v>
      </c>
      <c r="N5818" s="3" t="str">
        <f t="shared" si="450"/>
        <v>Outstanding</v>
      </c>
      <c r="O5818" s="3" t="str">
        <f t="shared" si="451"/>
        <v>High Contribution &amp; Recent</v>
      </c>
      <c r="P5818" s="3" t="str">
        <f t="shared" si="452"/>
        <v>Other</v>
      </c>
      <c r="Q5818" s="3" t="str">
        <f t="shared" si="453"/>
        <v>Other</v>
      </c>
      <c r="R5818" s="3" t="str">
        <f t="shared" si="454"/>
        <v>Not LCLS</v>
      </c>
      <c r="S5818" s="3" t="str" cm="1">
        <f t="array" ref="S5818">_xlfn.IFS(G5818 &gt; 5000000, "Very High", G5818 &gt; 1000000, "High", G5818 &gt; 500000, "Medium", TRUE, "Low")</f>
        <v>Very High</v>
      </c>
      <c r="T5818" s="3" t="str" cm="1">
        <f t="array" ref="T5818">_xlfn.IFS(B5818 &gt;= 2005, "Post-2005", B5818 &gt;= 2000, "2000-2004", TRUE, "Pre-2000")</f>
        <v>Post-2005</v>
      </c>
    </row>
    <row r="5819" spans="1:20" x14ac:dyDescent="0.85">
      <c r="A5819" s="1">
        <v>41164</v>
      </c>
      <c r="B5819" t="s">
        <v>73</v>
      </c>
      <c r="C5819" t="s">
        <v>7343</v>
      </c>
      <c r="D5819" t="s">
        <v>7344</v>
      </c>
      <c r="E5819" t="s">
        <v>128</v>
      </c>
      <c r="F5819" t="s">
        <v>129</v>
      </c>
      <c r="G5819" t="s">
        <v>2147</v>
      </c>
      <c r="H5819">
        <v>2009</v>
      </c>
      <c r="I5819" s="2">
        <v>600000</v>
      </c>
      <c r="J5819" s="2">
        <v>0</v>
      </c>
      <c r="K5819" s="2">
        <v>600000</v>
      </c>
      <c r="L5819" t="s">
        <v>116</v>
      </c>
      <c r="M5819" s="3" t="b">
        <f>trust_funds5[[#This Row],[Contributions Outstanding (USD)]]=0</f>
        <v>1</v>
      </c>
      <c r="N5819" s="3" t="str">
        <f t="shared" si="450"/>
        <v>Outstanding</v>
      </c>
      <c r="O5819" s="3" t="str">
        <f t="shared" si="451"/>
        <v>High Contribution &amp; Recent</v>
      </c>
      <c r="P5819" s="3" t="str">
        <f t="shared" si="452"/>
        <v>Other</v>
      </c>
      <c r="Q5819" s="3" t="str">
        <f t="shared" si="453"/>
        <v>Other</v>
      </c>
      <c r="R5819" s="3" t="str">
        <f t="shared" si="454"/>
        <v>Not LCLS</v>
      </c>
      <c r="S5819" s="3" t="str" cm="1">
        <f t="array" ref="S5819">_xlfn.IFS(G5819 &gt; 5000000, "Very High", G5819 &gt; 1000000, "High", G5819 &gt; 500000, "Medium", TRUE, "Low")</f>
        <v>Very High</v>
      </c>
      <c r="T5819" s="3" t="str" cm="1">
        <f t="array" ref="T5819">_xlfn.IFS(B5819 &gt;= 2005, "Post-2005", B5819 &gt;= 2000, "2000-2004", TRUE, "Pre-2000")</f>
        <v>Post-2005</v>
      </c>
    </row>
    <row r="5820" spans="1:20" x14ac:dyDescent="0.85">
      <c r="A5820" s="1">
        <v>41164</v>
      </c>
      <c r="B5820" t="s">
        <v>73</v>
      </c>
      <c r="C5820" t="s">
        <v>7343</v>
      </c>
      <c r="D5820" t="s">
        <v>7344</v>
      </c>
      <c r="E5820" t="s">
        <v>102</v>
      </c>
      <c r="F5820" t="s">
        <v>103</v>
      </c>
      <c r="G5820" t="s">
        <v>104</v>
      </c>
      <c r="H5820">
        <v>2009</v>
      </c>
      <c r="I5820" s="2">
        <v>1159737.5</v>
      </c>
      <c r="J5820" s="2">
        <v>0</v>
      </c>
      <c r="K5820" s="2">
        <v>1159737.5</v>
      </c>
      <c r="L5820" t="s">
        <v>116</v>
      </c>
      <c r="M5820" s="3" t="b">
        <f>trust_funds5[[#This Row],[Contributions Outstanding (USD)]]=0</f>
        <v>1</v>
      </c>
      <c r="N5820" s="3" t="str">
        <f t="shared" si="450"/>
        <v>Outstanding</v>
      </c>
      <c r="O5820" s="3" t="str">
        <f t="shared" si="451"/>
        <v>High Contribution &amp; Recent</v>
      </c>
      <c r="P5820" s="3" t="str">
        <f t="shared" si="452"/>
        <v>Other</v>
      </c>
      <c r="Q5820" s="3" t="str">
        <f t="shared" si="453"/>
        <v>Other</v>
      </c>
      <c r="R5820" s="3" t="str">
        <f t="shared" si="454"/>
        <v>Not LCLS</v>
      </c>
      <c r="S5820" s="3" t="str" cm="1">
        <f t="array" ref="S5820">_xlfn.IFS(G5820 &gt; 5000000, "Very High", G5820 &gt; 1000000, "High", G5820 &gt; 500000, "Medium", TRUE, "Low")</f>
        <v>Very High</v>
      </c>
      <c r="T5820" s="3" t="str" cm="1">
        <f t="array" ref="T5820">_xlfn.IFS(B5820 &gt;= 2005, "Post-2005", B5820 &gt;= 2000, "2000-2004", TRUE, "Pre-2000")</f>
        <v>Post-2005</v>
      </c>
    </row>
    <row r="5821" spans="1:20" x14ac:dyDescent="0.85">
      <c r="A5821" s="1">
        <v>41164</v>
      </c>
      <c r="B5821" t="s">
        <v>73</v>
      </c>
      <c r="C5821" t="s">
        <v>7343</v>
      </c>
      <c r="D5821" t="s">
        <v>7344</v>
      </c>
      <c r="E5821" t="s">
        <v>42</v>
      </c>
      <c r="F5821" t="s">
        <v>43</v>
      </c>
      <c r="G5821" t="s">
        <v>44</v>
      </c>
      <c r="H5821">
        <v>2009</v>
      </c>
      <c r="I5821" s="2">
        <v>281713.95</v>
      </c>
      <c r="J5821" s="2">
        <v>0</v>
      </c>
      <c r="K5821" s="2">
        <v>281713.95</v>
      </c>
      <c r="L5821" t="s">
        <v>116</v>
      </c>
      <c r="M5821" s="3" t="b">
        <f>trust_funds5[[#This Row],[Contributions Outstanding (USD)]]=0</f>
        <v>1</v>
      </c>
      <c r="N5821" s="3" t="str">
        <f t="shared" si="450"/>
        <v>Outstanding</v>
      </c>
      <c r="O5821" s="3" t="str">
        <f t="shared" si="451"/>
        <v>High Contribution &amp; Recent</v>
      </c>
      <c r="P5821" s="3" t="str">
        <f t="shared" si="452"/>
        <v>Other</v>
      </c>
      <c r="Q5821" s="3" t="str">
        <f t="shared" si="453"/>
        <v>Other</v>
      </c>
      <c r="R5821" s="3" t="str">
        <f t="shared" si="454"/>
        <v>Not LCLS</v>
      </c>
      <c r="S5821" s="3" t="str" cm="1">
        <f t="array" ref="S5821">_xlfn.IFS(G5821 &gt; 5000000, "Very High", G5821 &gt; 1000000, "High", G5821 &gt; 500000, "Medium", TRUE, "Low")</f>
        <v>Very High</v>
      </c>
      <c r="T5821" s="3" t="str" cm="1">
        <f t="array" ref="T5821">_xlfn.IFS(B5821 &gt;= 2005, "Post-2005", B5821 &gt;= 2000, "2000-2004", TRUE, "Pre-2000")</f>
        <v>Post-2005</v>
      </c>
    </row>
    <row r="5822" spans="1:20" x14ac:dyDescent="0.85">
      <c r="A5822" s="1">
        <v>41164</v>
      </c>
      <c r="B5822" t="s">
        <v>73</v>
      </c>
      <c r="C5822" t="s">
        <v>7343</v>
      </c>
      <c r="D5822" t="s">
        <v>7344</v>
      </c>
      <c r="E5822" t="s">
        <v>21</v>
      </c>
      <c r="F5822" t="s">
        <v>22</v>
      </c>
      <c r="G5822" t="s">
        <v>23</v>
      </c>
      <c r="H5822">
        <v>2009</v>
      </c>
      <c r="I5822" s="2">
        <v>2429088.7400000002</v>
      </c>
      <c r="J5822" s="2">
        <v>0</v>
      </c>
      <c r="K5822" s="2">
        <v>2429088.7400000002</v>
      </c>
      <c r="L5822" t="s">
        <v>116</v>
      </c>
      <c r="M5822" s="3" t="b">
        <f>trust_funds5[[#This Row],[Contributions Outstanding (USD)]]=0</f>
        <v>1</v>
      </c>
      <c r="N5822" s="3" t="str">
        <f t="shared" si="450"/>
        <v>Outstanding</v>
      </c>
      <c r="O5822" s="3" t="str">
        <f t="shared" si="451"/>
        <v>High Contribution &amp; Recent</v>
      </c>
      <c r="P5822" s="3" t="str">
        <f t="shared" si="452"/>
        <v>Other</v>
      </c>
      <c r="Q5822" s="3" t="str">
        <f t="shared" si="453"/>
        <v>Other</v>
      </c>
      <c r="R5822" s="3" t="str">
        <f t="shared" si="454"/>
        <v>Not LCLS</v>
      </c>
      <c r="S5822" s="3" t="str" cm="1">
        <f t="array" ref="S5822">_xlfn.IFS(G5822 &gt; 5000000, "Very High", G5822 &gt; 1000000, "High", G5822 &gt; 500000, "Medium", TRUE, "Low")</f>
        <v>Very High</v>
      </c>
      <c r="T5822" s="3" t="str" cm="1">
        <f t="array" ref="T5822">_xlfn.IFS(B5822 &gt;= 2005, "Post-2005", B5822 &gt;= 2000, "2000-2004", TRUE, "Pre-2000")</f>
        <v>Post-2005</v>
      </c>
    </row>
    <row r="5823" spans="1:20" x14ac:dyDescent="0.85">
      <c r="A5823" s="1">
        <v>41164</v>
      </c>
      <c r="B5823" t="s">
        <v>7345</v>
      </c>
      <c r="C5823" t="s">
        <v>7346</v>
      </c>
      <c r="D5823" t="s">
        <v>7347</v>
      </c>
      <c r="E5823" t="s">
        <v>102</v>
      </c>
      <c r="F5823" t="s">
        <v>103</v>
      </c>
      <c r="G5823" t="s">
        <v>104</v>
      </c>
      <c r="H5823">
        <v>2009</v>
      </c>
      <c r="I5823" s="2">
        <v>19830575</v>
      </c>
      <c r="J5823" s="2">
        <v>0</v>
      </c>
      <c r="K5823" s="2">
        <v>19830575</v>
      </c>
      <c r="L5823" t="s">
        <v>116</v>
      </c>
      <c r="M5823" s="3" t="b">
        <f>trust_funds5[[#This Row],[Contributions Outstanding (USD)]]=0</f>
        <v>1</v>
      </c>
      <c r="N5823" s="3" t="str">
        <f t="shared" si="450"/>
        <v>Outstanding</v>
      </c>
      <c r="O5823" s="3" t="str">
        <f t="shared" si="451"/>
        <v>High Contribution &amp; Recent</v>
      </c>
      <c r="P5823" s="3" t="str">
        <f t="shared" si="452"/>
        <v>Other</v>
      </c>
      <c r="Q5823" s="3" t="str">
        <f t="shared" si="453"/>
        <v>Other</v>
      </c>
      <c r="R5823" s="3" t="str">
        <f t="shared" si="454"/>
        <v>Not LCLS</v>
      </c>
      <c r="S5823" s="3" t="str" cm="1">
        <f t="array" ref="S5823">_xlfn.IFS(G5823 &gt; 5000000, "Very High", G5823 &gt; 1000000, "High", G5823 &gt; 500000, "Medium", TRUE, "Low")</f>
        <v>Very High</v>
      </c>
      <c r="T5823" s="3" t="str" cm="1">
        <f t="array" ref="T5823">_xlfn.IFS(B5823 &gt;= 2005, "Post-2005", B5823 &gt;= 2000, "2000-2004", TRUE, "Pre-2000")</f>
        <v>Post-2005</v>
      </c>
    </row>
    <row r="5824" spans="1:20" x14ac:dyDescent="0.85">
      <c r="A5824" s="1">
        <v>41164</v>
      </c>
      <c r="B5824" t="s">
        <v>6884</v>
      </c>
      <c r="C5824" t="s">
        <v>6885</v>
      </c>
      <c r="D5824" t="s">
        <v>6886</v>
      </c>
      <c r="E5824" t="s">
        <v>288</v>
      </c>
      <c r="F5824" t="s">
        <v>289</v>
      </c>
      <c r="G5824" t="s">
        <v>290</v>
      </c>
      <c r="H5824">
        <v>2009</v>
      </c>
      <c r="I5824" s="2">
        <v>2625600</v>
      </c>
      <c r="J5824" s="2">
        <v>0</v>
      </c>
      <c r="K5824" s="2">
        <v>2625600</v>
      </c>
      <c r="L5824" t="s">
        <v>116</v>
      </c>
      <c r="M5824" s="3" t="b">
        <f>trust_funds5[[#This Row],[Contributions Outstanding (USD)]]=0</f>
        <v>1</v>
      </c>
      <c r="N5824" s="3" t="str">
        <f t="shared" si="450"/>
        <v>Outstanding</v>
      </c>
      <c r="O5824" s="3" t="str">
        <f t="shared" si="451"/>
        <v>High Contribution &amp; Recent</v>
      </c>
      <c r="P5824" s="3" t="str">
        <f t="shared" si="452"/>
        <v>Other</v>
      </c>
      <c r="Q5824" s="3" t="str">
        <f t="shared" si="453"/>
        <v>Other</v>
      </c>
      <c r="R5824" s="3" t="str">
        <f t="shared" si="454"/>
        <v>Not LCLS</v>
      </c>
      <c r="S5824" s="3" t="str" cm="1">
        <f t="array" ref="S5824">_xlfn.IFS(G5824 &gt; 5000000, "Very High", G5824 &gt; 1000000, "High", G5824 &gt; 500000, "Medium", TRUE, "Low")</f>
        <v>Very High</v>
      </c>
      <c r="T5824" s="3" t="str" cm="1">
        <f t="array" ref="T5824">_xlfn.IFS(B5824 &gt;= 2005, "Post-2005", B5824 &gt;= 2000, "2000-2004", TRUE, "Pre-2000")</f>
        <v>Post-2005</v>
      </c>
    </row>
    <row r="5825" spans="1:20" x14ac:dyDescent="0.85">
      <c r="A5825" s="1">
        <v>41164</v>
      </c>
      <c r="B5825" t="s">
        <v>7348</v>
      </c>
      <c r="C5825" t="s">
        <v>7349</v>
      </c>
      <c r="D5825" t="s">
        <v>7350</v>
      </c>
      <c r="E5825" t="s">
        <v>119</v>
      </c>
      <c r="F5825" t="s">
        <v>120</v>
      </c>
      <c r="G5825" t="s">
        <v>121</v>
      </c>
      <c r="H5825">
        <v>2009</v>
      </c>
      <c r="I5825" s="2">
        <v>6060000</v>
      </c>
      <c r="J5825" s="2">
        <v>690000</v>
      </c>
      <c r="K5825" s="2">
        <v>6750000</v>
      </c>
      <c r="L5825" t="s">
        <v>116</v>
      </c>
      <c r="M5825" s="3" t="b">
        <f>trust_funds5[[#This Row],[Contributions Outstanding (USD)]]=0</f>
        <v>0</v>
      </c>
      <c r="N5825" s="3" t="str">
        <f t="shared" si="450"/>
        <v>Outstanding</v>
      </c>
      <c r="O5825" s="3" t="str">
        <f t="shared" si="451"/>
        <v>High Contribution &amp; Recent</v>
      </c>
      <c r="P5825" s="3" t="str">
        <f t="shared" si="452"/>
        <v>Other</v>
      </c>
      <c r="Q5825" s="3" t="str">
        <f t="shared" si="453"/>
        <v>Other</v>
      </c>
      <c r="R5825" s="3" t="str">
        <f t="shared" si="454"/>
        <v>Not LCLS</v>
      </c>
      <c r="S5825" s="3" t="str" cm="1">
        <f t="array" ref="S5825">_xlfn.IFS(G5825 &gt; 5000000, "Very High", G5825 &gt; 1000000, "High", G5825 &gt; 500000, "Medium", TRUE, "Low")</f>
        <v>Very High</v>
      </c>
      <c r="T5825" s="3" t="str" cm="1">
        <f t="array" ref="T5825">_xlfn.IFS(B5825 &gt;= 2005, "Post-2005", B5825 &gt;= 2000, "2000-2004", TRUE, "Pre-2000")</f>
        <v>Post-2005</v>
      </c>
    </row>
    <row r="5826" spans="1:20" x14ac:dyDescent="0.85">
      <c r="A5826" s="1">
        <v>41164</v>
      </c>
      <c r="B5826" t="s">
        <v>7351</v>
      </c>
      <c r="C5826" t="s">
        <v>7352</v>
      </c>
      <c r="D5826" t="s">
        <v>7353</v>
      </c>
      <c r="E5826" t="s">
        <v>70</v>
      </c>
      <c r="F5826" t="s">
        <v>71</v>
      </c>
      <c r="G5826" t="s">
        <v>5484</v>
      </c>
      <c r="H5826">
        <v>2009</v>
      </c>
      <c r="I5826" s="2">
        <v>6084294.1600000001</v>
      </c>
      <c r="J5826" s="2">
        <v>62.39</v>
      </c>
      <c r="K5826" s="2">
        <v>6084356.5499999998</v>
      </c>
      <c r="L5826" t="s">
        <v>116</v>
      </c>
      <c r="M5826" s="3" t="b">
        <f>trust_funds5[[#This Row],[Contributions Outstanding (USD)]]=0</f>
        <v>0</v>
      </c>
      <c r="N5826" s="3" t="str">
        <f t="shared" ref="N5826:N5889" si="455">IF(D5826 &gt; 0, "Outstanding", "No Outstanding")</f>
        <v>Outstanding</v>
      </c>
      <c r="O5826" s="3" t="str">
        <f t="shared" ref="O5826:O5889" si="456">IF(AND(C5826 &gt; 1000000, B5826 &gt; 2000), "High Contribution &amp; Recent", "Other")</f>
        <v>High Contribution &amp; Recent</v>
      </c>
      <c r="P5826" s="3" t="str">
        <f t="shared" ref="P5826:P5889" si="457">IF(AND(B5826 = 2000, E5826 = "Canada"), "Year 2000, Canada", "Other")</f>
        <v>Other</v>
      </c>
      <c r="Q5826" s="3" t="str">
        <f t="shared" ref="Q5826:Q5889" si="458">IF(OR(E5826 = "Canada", E5826 = "Sweden"), "Canada or Sweden", "Other")</f>
        <v>Other</v>
      </c>
      <c r="R5826" s="3" t="str">
        <f t="shared" ref="R5826:R5889" si="459">IF(NOT(F5826 = "LCLS"), "Not LCLS", "LCLS")</f>
        <v>Not LCLS</v>
      </c>
      <c r="S5826" s="3" t="str" cm="1">
        <f t="array" ref="S5826">_xlfn.IFS(G5826 &gt; 5000000, "Very High", G5826 &gt; 1000000, "High", G5826 &gt; 500000, "Medium", TRUE, "Low")</f>
        <v>Very High</v>
      </c>
      <c r="T5826" s="3" t="str" cm="1">
        <f t="array" ref="T5826">_xlfn.IFS(B5826 &gt;= 2005, "Post-2005", B5826 &gt;= 2000, "2000-2004", TRUE, "Pre-2000")</f>
        <v>Post-2005</v>
      </c>
    </row>
    <row r="5827" spans="1:20" x14ac:dyDescent="0.85">
      <c r="A5827" s="1">
        <v>41164</v>
      </c>
      <c r="B5827" t="s">
        <v>7351</v>
      </c>
      <c r="C5827" t="s">
        <v>7352</v>
      </c>
      <c r="D5827" t="s">
        <v>7353</v>
      </c>
      <c r="E5827" t="s">
        <v>85</v>
      </c>
      <c r="F5827" t="s">
        <v>86</v>
      </c>
      <c r="G5827" t="s">
        <v>87</v>
      </c>
      <c r="H5827">
        <v>2009</v>
      </c>
      <c r="I5827" s="2">
        <v>7349494</v>
      </c>
      <c r="J5827" s="2">
        <v>1834293.54</v>
      </c>
      <c r="K5827" s="2">
        <v>9183787.5399999991</v>
      </c>
      <c r="L5827" t="s">
        <v>116</v>
      </c>
      <c r="M5827" s="3" t="b">
        <f>trust_funds5[[#This Row],[Contributions Outstanding (USD)]]=0</f>
        <v>0</v>
      </c>
      <c r="N5827" s="3" t="str">
        <f t="shared" si="455"/>
        <v>Outstanding</v>
      </c>
      <c r="O5827" s="3" t="str">
        <f t="shared" si="456"/>
        <v>High Contribution &amp; Recent</v>
      </c>
      <c r="P5827" s="3" t="str">
        <f t="shared" si="457"/>
        <v>Other</v>
      </c>
      <c r="Q5827" s="3" t="str">
        <f t="shared" si="458"/>
        <v>Other</v>
      </c>
      <c r="R5827" s="3" t="str">
        <f t="shared" si="459"/>
        <v>Not LCLS</v>
      </c>
      <c r="S5827" s="3" t="str" cm="1">
        <f t="array" ref="S5827">_xlfn.IFS(G5827 &gt; 5000000, "Very High", G5827 &gt; 1000000, "High", G5827 &gt; 500000, "Medium", TRUE, "Low")</f>
        <v>Very High</v>
      </c>
      <c r="T5827" s="3" t="str" cm="1">
        <f t="array" ref="T5827">_xlfn.IFS(B5827 &gt;= 2005, "Post-2005", B5827 &gt;= 2000, "2000-2004", TRUE, "Pre-2000")</f>
        <v>Post-2005</v>
      </c>
    </row>
    <row r="5828" spans="1:20" x14ac:dyDescent="0.85">
      <c r="A5828" s="1">
        <v>41164</v>
      </c>
      <c r="B5828" t="s">
        <v>7351</v>
      </c>
      <c r="C5828" t="s">
        <v>7352</v>
      </c>
      <c r="D5828" t="s">
        <v>7353</v>
      </c>
      <c r="E5828" t="s">
        <v>2108</v>
      </c>
      <c r="F5828" t="s">
        <v>2109</v>
      </c>
      <c r="G5828" t="s">
        <v>2110</v>
      </c>
      <c r="H5828">
        <v>2009</v>
      </c>
      <c r="I5828" s="2">
        <v>249421.7</v>
      </c>
      <c r="J5828" s="2">
        <v>0</v>
      </c>
      <c r="K5828" s="2">
        <v>249421.7</v>
      </c>
      <c r="L5828" t="s">
        <v>116</v>
      </c>
      <c r="M5828" s="3" t="b">
        <f>trust_funds5[[#This Row],[Contributions Outstanding (USD)]]=0</f>
        <v>1</v>
      </c>
      <c r="N5828" s="3" t="str">
        <f t="shared" si="455"/>
        <v>Outstanding</v>
      </c>
      <c r="O5828" s="3" t="str">
        <f t="shared" si="456"/>
        <v>High Contribution &amp; Recent</v>
      </c>
      <c r="P5828" s="3" t="str">
        <f t="shared" si="457"/>
        <v>Other</v>
      </c>
      <c r="Q5828" s="3" t="str">
        <f t="shared" si="458"/>
        <v>Other</v>
      </c>
      <c r="R5828" s="3" t="str">
        <f t="shared" si="459"/>
        <v>Not LCLS</v>
      </c>
      <c r="S5828" s="3" t="str" cm="1">
        <f t="array" ref="S5828">_xlfn.IFS(G5828 &gt; 5000000, "Very High", G5828 &gt; 1000000, "High", G5828 &gt; 500000, "Medium", TRUE, "Low")</f>
        <v>Very High</v>
      </c>
      <c r="T5828" s="3" t="str" cm="1">
        <f t="array" ref="T5828">_xlfn.IFS(B5828 &gt;= 2005, "Post-2005", B5828 &gt;= 2000, "2000-2004", TRUE, "Pre-2000")</f>
        <v>Post-2005</v>
      </c>
    </row>
    <row r="5829" spans="1:20" x14ac:dyDescent="0.85">
      <c r="A5829" s="1">
        <v>41164</v>
      </c>
      <c r="B5829" t="s">
        <v>5762</v>
      </c>
      <c r="C5829" t="s">
        <v>6890</v>
      </c>
      <c r="D5829" t="s">
        <v>6891</v>
      </c>
      <c r="E5829" t="s">
        <v>21</v>
      </c>
      <c r="F5829" t="s">
        <v>22</v>
      </c>
      <c r="G5829" t="s">
        <v>23</v>
      </c>
      <c r="H5829">
        <v>2009</v>
      </c>
      <c r="I5829" s="2">
        <v>941294.59</v>
      </c>
      <c r="J5829" s="2">
        <v>0</v>
      </c>
      <c r="K5829" s="2">
        <v>941294.59</v>
      </c>
      <c r="L5829" t="s">
        <v>116</v>
      </c>
      <c r="M5829" s="3" t="b">
        <f>trust_funds5[[#This Row],[Contributions Outstanding (USD)]]=0</f>
        <v>1</v>
      </c>
      <c r="N5829" s="3" t="str">
        <f t="shared" si="455"/>
        <v>Outstanding</v>
      </c>
      <c r="O5829" s="3" t="str">
        <f t="shared" si="456"/>
        <v>High Contribution &amp; Recent</v>
      </c>
      <c r="P5829" s="3" t="str">
        <f t="shared" si="457"/>
        <v>Other</v>
      </c>
      <c r="Q5829" s="3" t="str">
        <f t="shared" si="458"/>
        <v>Other</v>
      </c>
      <c r="R5829" s="3" t="str">
        <f t="shared" si="459"/>
        <v>Not LCLS</v>
      </c>
      <c r="S5829" s="3" t="str" cm="1">
        <f t="array" ref="S5829">_xlfn.IFS(G5829 &gt; 5000000, "Very High", G5829 &gt; 1000000, "High", G5829 &gt; 500000, "Medium", TRUE, "Low")</f>
        <v>Very High</v>
      </c>
      <c r="T5829" s="3" t="str" cm="1">
        <f t="array" ref="T5829">_xlfn.IFS(B5829 &gt;= 2005, "Post-2005", B5829 &gt;= 2000, "2000-2004", TRUE, "Pre-2000")</f>
        <v>Post-2005</v>
      </c>
    </row>
    <row r="5830" spans="1:20" x14ac:dyDescent="0.85">
      <c r="A5830" s="1">
        <v>41164</v>
      </c>
      <c r="B5830" t="s">
        <v>507</v>
      </c>
      <c r="C5830" t="s">
        <v>6445</v>
      </c>
      <c r="D5830" t="s">
        <v>6446</v>
      </c>
      <c r="E5830" t="s">
        <v>56</v>
      </c>
      <c r="F5830" t="s">
        <v>57</v>
      </c>
      <c r="G5830" t="s">
        <v>58</v>
      </c>
      <c r="H5830">
        <v>2009</v>
      </c>
      <c r="I5830" s="2">
        <v>4347550</v>
      </c>
      <c r="J5830" s="2">
        <v>0</v>
      </c>
      <c r="K5830" s="2">
        <v>4347550</v>
      </c>
      <c r="L5830" t="s">
        <v>116</v>
      </c>
      <c r="M5830" s="3" t="b">
        <f>trust_funds5[[#This Row],[Contributions Outstanding (USD)]]=0</f>
        <v>1</v>
      </c>
      <c r="N5830" s="3" t="str">
        <f t="shared" si="455"/>
        <v>Outstanding</v>
      </c>
      <c r="O5830" s="3" t="str">
        <f t="shared" si="456"/>
        <v>High Contribution &amp; Recent</v>
      </c>
      <c r="P5830" s="3" t="str">
        <f t="shared" si="457"/>
        <v>Other</v>
      </c>
      <c r="Q5830" s="3" t="str">
        <f t="shared" si="458"/>
        <v>Other</v>
      </c>
      <c r="R5830" s="3" t="str">
        <f t="shared" si="459"/>
        <v>Not LCLS</v>
      </c>
      <c r="S5830" s="3" t="str" cm="1">
        <f t="array" ref="S5830">_xlfn.IFS(G5830 &gt; 5000000, "Very High", G5830 &gt; 1000000, "High", G5830 &gt; 500000, "Medium", TRUE, "Low")</f>
        <v>Very High</v>
      </c>
      <c r="T5830" s="3" t="str" cm="1">
        <f t="array" ref="T5830">_xlfn.IFS(B5830 &gt;= 2005, "Post-2005", B5830 &gt;= 2000, "2000-2004", TRUE, "Pre-2000")</f>
        <v>Post-2005</v>
      </c>
    </row>
    <row r="5831" spans="1:20" x14ac:dyDescent="0.85">
      <c r="A5831" s="1">
        <v>41164</v>
      </c>
      <c r="B5831" t="s">
        <v>7354</v>
      </c>
      <c r="C5831" t="s">
        <v>7355</v>
      </c>
      <c r="D5831" t="s">
        <v>7356</v>
      </c>
      <c r="E5831" t="s">
        <v>70</v>
      </c>
      <c r="F5831" t="s">
        <v>71</v>
      </c>
      <c r="G5831" t="s">
        <v>5484</v>
      </c>
      <c r="H5831">
        <v>2009</v>
      </c>
      <c r="I5831" s="2">
        <v>5437699.4400000004</v>
      </c>
      <c r="J5831" s="2">
        <v>0</v>
      </c>
      <c r="K5831" s="2">
        <v>5437699.4400000004</v>
      </c>
      <c r="L5831" t="s">
        <v>116</v>
      </c>
      <c r="M5831" s="3" t="b">
        <f>trust_funds5[[#This Row],[Contributions Outstanding (USD)]]=0</f>
        <v>1</v>
      </c>
      <c r="N5831" s="3" t="str">
        <f t="shared" si="455"/>
        <v>Outstanding</v>
      </c>
      <c r="O5831" s="3" t="str">
        <f t="shared" si="456"/>
        <v>High Contribution &amp; Recent</v>
      </c>
      <c r="P5831" s="3" t="str">
        <f t="shared" si="457"/>
        <v>Other</v>
      </c>
      <c r="Q5831" s="3" t="str">
        <f t="shared" si="458"/>
        <v>Other</v>
      </c>
      <c r="R5831" s="3" t="str">
        <f t="shared" si="459"/>
        <v>Not LCLS</v>
      </c>
      <c r="S5831" s="3" t="str" cm="1">
        <f t="array" ref="S5831">_xlfn.IFS(G5831 &gt; 5000000, "Very High", G5831 &gt; 1000000, "High", G5831 &gt; 500000, "Medium", TRUE, "Low")</f>
        <v>Very High</v>
      </c>
      <c r="T5831" s="3" t="str" cm="1">
        <f t="array" ref="T5831">_xlfn.IFS(B5831 &gt;= 2005, "Post-2005", B5831 &gt;= 2000, "2000-2004", TRUE, "Pre-2000")</f>
        <v>Post-2005</v>
      </c>
    </row>
    <row r="5832" spans="1:20" x14ac:dyDescent="0.85">
      <c r="A5832" s="1">
        <v>41164</v>
      </c>
      <c r="B5832" t="s">
        <v>7354</v>
      </c>
      <c r="C5832" t="s">
        <v>7355</v>
      </c>
      <c r="D5832" t="s">
        <v>7356</v>
      </c>
      <c r="E5832" t="s">
        <v>102</v>
      </c>
      <c r="F5832" t="s">
        <v>103</v>
      </c>
      <c r="G5832" t="s">
        <v>104</v>
      </c>
      <c r="H5832">
        <v>2009</v>
      </c>
      <c r="I5832" s="2">
        <v>4629712.5</v>
      </c>
      <c r="J5832" s="2">
        <v>0</v>
      </c>
      <c r="K5832" s="2">
        <v>4629712.5</v>
      </c>
      <c r="L5832" t="s">
        <v>116</v>
      </c>
      <c r="M5832" s="3" t="b">
        <f>trust_funds5[[#This Row],[Contributions Outstanding (USD)]]=0</f>
        <v>1</v>
      </c>
      <c r="N5832" s="3" t="str">
        <f t="shared" si="455"/>
        <v>Outstanding</v>
      </c>
      <c r="O5832" s="3" t="str">
        <f t="shared" si="456"/>
        <v>High Contribution &amp; Recent</v>
      </c>
      <c r="P5832" s="3" t="str">
        <f t="shared" si="457"/>
        <v>Other</v>
      </c>
      <c r="Q5832" s="3" t="str">
        <f t="shared" si="458"/>
        <v>Other</v>
      </c>
      <c r="R5832" s="3" t="str">
        <f t="shared" si="459"/>
        <v>Not LCLS</v>
      </c>
      <c r="S5832" s="3" t="str" cm="1">
        <f t="array" ref="S5832">_xlfn.IFS(G5832 &gt; 5000000, "Very High", G5832 &gt; 1000000, "High", G5832 &gt; 500000, "Medium", TRUE, "Low")</f>
        <v>Very High</v>
      </c>
      <c r="T5832" s="3" t="str" cm="1">
        <f t="array" ref="T5832">_xlfn.IFS(B5832 &gt;= 2005, "Post-2005", B5832 &gt;= 2000, "2000-2004", TRUE, "Pre-2000")</f>
        <v>Post-2005</v>
      </c>
    </row>
    <row r="5833" spans="1:20" x14ac:dyDescent="0.85">
      <c r="A5833" s="1">
        <v>41164</v>
      </c>
      <c r="B5833" t="s">
        <v>7354</v>
      </c>
      <c r="C5833" t="s">
        <v>7355</v>
      </c>
      <c r="D5833" t="s">
        <v>7356</v>
      </c>
      <c r="E5833" t="s">
        <v>119</v>
      </c>
      <c r="F5833" t="s">
        <v>120</v>
      </c>
      <c r="G5833" t="s">
        <v>121</v>
      </c>
      <c r="H5833">
        <v>2009</v>
      </c>
      <c r="I5833" s="2">
        <v>11000000</v>
      </c>
      <c r="J5833" s="2">
        <v>0</v>
      </c>
      <c r="K5833" s="2">
        <v>11000000</v>
      </c>
      <c r="L5833" t="s">
        <v>116</v>
      </c>
      <c r="M5833" s="3" t="b">
        <f>trust_funds5[[#This Row],[Contributions Outstanding (USD)]]=0</f>
        <v>1</v>
      </c>
      <c r="N5833" s="3" t="str">
        <f t="shared" si="455"/>
        <v>Outstanding</v>
      </c>
      <c r="O5833" s="3" t="str">
        <f t="shared" si="456"/>
        <v>High Contribution &amp; Recent</v>
      </c>
      <c r="P5833" s="3" t="str">
        <f t="shared" si="457"/>
        <v>Other</v>
      </c>
      <c r="Q5833" s="3" t="str">
        <f t="shared" si="458"/>
        <v>Other</v>
      </c>
      <c r="R5833" s="3" t="str">
        <f t="shared" si="459"/>
        <v>Not LCLS</v>
      </c>
      <c r="S5833" s="3" t="str" cm="1">
        <f t="array" ref="S5833">_xlfn.IFS(G5833 &gt; 5000000, "Very High", G5833 &gt; 1000000, "High", G5833 &gt; 500000, "Medium", TRUE, "Low")</f>
        <v>Very High</v>
      </c>
      <c r="T5833" s="3" t="str" cm="1">
        <f t="array" ref="T5833">_xlfn.IFS(B5833 &gt;= 2005, "Post-2005", B5833 &gt;= 2000, "2000-2004", TRUE, "Pre-2000")</f>
        <v>Post-2005</v>
      </c>
    </row>
    <row r="5834" spans="1:20" x14ac:dyDescent="0.85">
      <c r="A5834" s="1">
        <v>41164</v>
      </c>
      <c r="B5834" t="s">
        <v>6899</v>
      </c>
      <c r="C5834" t="s">
        <v>6900</v>
      </c>
      <c r="D5834" t="s">
        <v>6901</v>
      </c>
      <c r="E5834" t="s">
        <v>56</v>
      </c>
      <c r="F5834" t="s">
        <v>57</v>
      </c>
      <c r="G5834" t="s">
        <v>58</v>
      </c>
      <c r="H5834">
        <v>2009</v>
      </c>
      <c r="I5834" s="2">
        <v>638400</v>
      </c>
      <c r="J5834" s="2">
        <v>0</v>
      </c>
      <c r="K5834" s="2">
        <v>638400</v>
      </c>
      <c r="L5834" t="s">
        <v>116</v>
      </c>
      <c r="M5834" s="3" t="b">
        <f>trust_funds5[[#This Row],[Contributions Outstanding (USD)]]=0</f>
        <v>1</v>
      </c>
      <c r="N5834" s="3" t="str">
        <f t="shared" si="455"/>
        <v>Outstanding</v>
      </c>
      <c r="O5834" s="3" t="str">
        <f t="shared" si="456"/>
        <v>High Contribution &amp; Recent</v>
      </c>
      <c r="P5834" s="3" t="str">
        <f t="shared" si="457"/>
        <v>Other</v>
      </c>
      <c r="Q5834" s="3" t="str">
        <f t="shared" si="458"/>
        <v>Other</v>
      </c>
      <c r="R5834" s="3" t="str">
        <f t="shared" si="459"/>
        <v>Not LCLS</v>
      </c>
      <c r="S5834" s="3" t="str" cm="1">
        <f t="array" ref="S5834">_xlfn.IFS(G5834 &gt; 5000000, "Very High", G5834 &gt; 1000000, "High", G5834 &gt; 500000, "Medium", TRUE, "Low")</f>
        <v>Very High</v>
      </c>
      <c r="T5834" s="3" t="str" cm="1">
        <f t="array" ref="T5834">_xlfn.IFS(B5834 &gt;= 2005, "Post-2005", B5834 &gt;= 2000, "2000-2004", TRUE, "Pre-2000")</f>
        <v>Post-2005</v>
      </c>
    </row>
    <row r="5835" spans="1:20" x14ac:dyDescent="0.85">
      <c r="A5835" s="1">
        <v>41164</v>
      </c>
      <c r="B5835" t="s">
        <v>6899</v>
      </c>
      <c r="C5835" t="s">
        <v>6900</v>
      </c>
      <c r="D5835" t="s">
        <v>6901</v>
      </c>
      <c r="E5835" t="s">
        <v>264</v>
      </c>
      <c r="F5835" t="s">
        <v>265</v>
      </c>
      <c r="G5835" t="s">
        <v>266</v>
      </c>
      <c r="H5835">
        <v>2009</v>
      </c>
      <c r="I5835" s="2">
        <v>513150</v>
      </c>
      <c r="J5835" s="2">
        <v>0</v>
      </c>
      <c r="K5835" s="2">
        <v>513150</v>
      </c>
      <c r="L5835" t="s">
        <v>116</v>
      </c>
      <c r="M5835" s="3" t="b">
        <f>trust_funds5[[#This Row],[Contributions Outstanding (USD)]]=0</f>
        <v>1</v>
      </c>
      <c r="N5835" s="3" t="str">
        <f t="shared" si="455"/>
        <v>Outstanding</v>
      </c>
      <c r="O5835" s="3" t="str">
        <f t="shared" si="456"/>
        <v>High Contribution &amp; Recent</v>
      </c>
      <c r="P5835" s="3" t="str">
        <f t="shared" si="457"/>
        <v>Other</v>
      </c>
      <c r="Q5835" s="3" t="str">
        <f t="shared" si="458"/>
        <v>Other</v>
      </c>
      <c r="R5835" s="3" t="str">
        <f t="shared" si="459"/>
        <v>Not LCLS</v>
      </c>
      <c r="S5835" s="3" t="str" cm="1">
        <f t="array" ref="S5835">_xlfn.IFS(G5835 &gt; 5000000, "Very High", G5835 &gt; 1000000, "High", G5835 &gt; 500000, "Medium", TRUE, "Low")</f>
        <v>Very High</v>
      </c>
      <c r="T5835" s="3" t="str" cm="1">
        <f t="array" ref="T5835">_xlfn.IFS(B5835 &gt;= 2005, "Post-2005", B5835 &gt;= 2000, "2000-2004", TRUE, "Pre-2000")</f>
        <v>Post-2005</v>
      </c>
    </row>
    <row r="5836" spans="1:20" x14ac:dyDescent="0.85">
      <c r="A5836" s="1">
        <v>41164</v>
      </c>
      <c r="B5836" t="s">
        <v>6899</v>
      </c>
      <c r="C5836" t="s">
        <v>6900</v>
      </c>
      <c r="D5836" t="s">
        <v>6901</v>
      </c>
      <c r="E5836" t="s">
        <v>70</v>
      </c>
      <c r="F5836" t="s">
        <v>71</v>
      </c>
      <c r="G5836" t="s">
        <v>5484</v>
      </c>
      <c r="H5836">
        <v>2009</v>
      </c>
      <c r="I5836" s="2">
        <v>938967.14</v>
      </c>
      <c r="J5836" s="2">
        <v>0</v>
      </c>
      <c r="K5836" s="2">
        <v>938967.14</v>
      </c>
      <c r="L5836" t="s">
        <v>116</v>
      </c>
      <c r="M5836" s="3" t="b">
        <f>trust_funds5[[#This Row],[Contributions Outstanding (USD)]]=0</f>
        <v>1</v>
      </c>
      <c r="N5836" s="3" t="str">
        <f t="shared" si="455"/>
        <v>Outstanding</v>
      </c>
      <c r="O5836" s="3" t="str">
        <f t="shared" si="456"/>
        <v>High Contribution &amp; Recent</v>
      </c>
      <c r="P5836" s="3" t="str">
        <f t="shared" si="457"/>
        <v>Other</v>
      </c>
      <c r="Q5836" s="3" t="str">
        <f t="shared" si="458"/>
        <v>Other</v>
      </c>
      <c r="R5836" s="3" t="str">
        <f t="shared" si="459"/>
        <v>Not LCLS</v>
      </c>
      <c r="S5836" s="3" t="str" cm="1">
        <f t="array" ref="S5836">_xlfn.IFS(G5836 &gt; 5000000, "Very High", G5836 &gt; 1000000, "High", G5836 &gt; 500000, "Medium", TRUE, "Low")</f>
        <v>Very High</v>
      </c>
      <c r="T5836" s="3" t="str" cm="1">
        <f t="array" ref="T5836">_xlfn.IFS(B5836 &gt;= 2005, "Post-2005", B5836 &gt;= 2000, "2000-2004", TRUE, "Pre-2000")</f>
        <v>Post-2005</v>
      </c>
    </row>
    <row r="5837" spans="1:20" x14ac:dyDescent="0.85">
      <c r="A5837" s="1">
        <v>41164</v>
      </c>
      <c r="B5837" t="s">
        <v>6899</v>
      </c>
      <c r="C5837" t="s">
        <v>6900</v>
      </c>
      <c r="D5837" t="s">
        <v>6901</v>
      </c>
      <c r="E5837" t="s">
        <v>119</v>
      </c>
      <c r="F5837" t="s">
        <v>120</v>
      </c>
      <c r="G5837" t="s">
        <v>121</v>
      </c>
      <c r="H5837">
        <v>2009</v>
      </c>
      <c r="I5837" s="2">
        <v>270000</v>
      </c>
      <c r="J5837" s="2">
        <v>0</v>
      </c>
      <c r="K5837" s="2">
        <v>270000</v>
      </c>
      <c r="L5837" t="s">
        <v>116</v>
      </c>
      <c r="M5837" s="3" t="b">
        <f>trust_funds5[[#This Row],[Contributions Outstanding (USD)]]=0</f>
        <v>1</v>
      </c>
      <c r="N5837" s="3" t="str">
        <f t="shared" si="455"/>
        <v>Outstanding</v>
      </c>
      <c r="O5837" s="3" t="str">
        <f t="shared" si="456"/>
        <v>High Contribution &amp; Recent</v>
      </c>
      <c r="P5837" s="3" t="str">
        <f t="shared" si="457"/>
        <v>Other</v>
      </c>
      <c r="Q5837" s="3" t="str">
        <f t="shared" si="458"/>
        <v>Other</v>
      </c>
      <c r="R5837" s="3" t="str">
        <f t="shared" si="459"/>
        <v>Not LCLS</v>
      </c>
      <c r="S5837" s="3" t="str" cm="1">
        <f t="array" ref="S5837">_xlfn.IFS(G5837 &gt; 5000000, "Very High", G5837 &gt; 1000000, "High", G5837 &gt; 500000, "Medium", TRUE, "Low")</f>
        <v>Very High</v>
      </c>
      <c r="T5837" s="3" t="str" cm="1">
        <f t="array" ref="T5837">_xlfn.IFS(B5837 &gt;= 2005, "Post-2005", B5837 &gt;= 2000, "2000-2004", TRUE, "Pre-2000")</f>
        <v>Post-2005</v>
      </c>
    </row>
    <row r="5838" spans="1:20" x14ac:dyDescent="0.85">
      <c r="A5838" s="1">
        <v>41164</v>
      </c>
      <c r="B5838" t="s">
        <v>6899</v>
      </c>
      <c r="C5838" t="s">
        <v>6900</v>
      </c>
      <c r="D5838" t="s">
        <v>6901</v>
      </c>
      <c r="E5838" t="s">
        <v>49</v>
      </c>
      <c r="F5838" t="s">
        <v>50</v>
      </c>
      <c r="G5838" t="s">
        <v>51</v>
      </c>
      <c r="H5838">
        <v>2009</v>
      </c>
      <c r="I5838" s="2">
        <v>200000</v>
      </c>
      <c r="J5838" s="2">
        <v>0</v>
      </c>
      <c r="K5838" s="2">
        <v>200000</v>
      </c>
      <c r="L5838" t="s">
        <v>116</v>
      </c>
      <c r="M5838" s="3" t="b">
        <f>trust_funds5[[#This Row],[Contributions Outstanding (USD)]]=0</f>
        <v>1</v>
      </c>
      <c r="N5838" s="3" t="str">
        <f t="shared" si="455"/>
        <v>Outstanding</v>
      </c>
      <c r="O5838" s="3" t="str">
        <f t="shared" si="456"/>
        <v>High Contribution &amp; Recent</v>
      </c>
      <c r="P5838" s="3" t="str">
        <f t="shared" si="457"/>
        <v>Other</v>
      </c>
      <c r="Q5838" s="3" t="str">
        <f t="shared" si="458"/>
        <v>Other</v>
      </c>
      <c r="R5838" s="3" t="str">
        <f t="shared" si="459"/>
        <v>Not LCLS</v>
      </c>
      <c r="S5838" s="3" t="str" cm="1">
        <f t="array" ref="S5838">_xlfn.IFS(G5838 &gt; 5000000, "Very High", G5838 &gt; 1000000, "High", G5838 &gt; 500000, "Medium", TRUE, "Low")</f>
        <v>Very High</v>
      </c>
      <c r="T5838" s="3" t="str" cm="1">
        <f t="array" ref="T5838">_xlfn.IFS(B5838 &gt;= 2005, "Post-2005", B5838 &gt;= 2000, "2000-2004", TRUE, "Pre-2000")</f>
        <v>Post-2005</v>
      </c>
    </row>
    <row r="5839" spans="1:20" x14ac:dyDescent="0.85">
      <c r="A5839" s="1">
        <v>41164</v>
      </c>
      <c r="B5839" t="s">
        <v>2654</v>
      </c>
      <c r="C5839" t="s">
        <v>7357</v>
      </c>
      <c r="D5839" t="s">
        <v>7358</v>
      </c>
      <c r="E5839" t="s">
        <v>56</v>
      </c>
      <c r="F5839" t="s">
        <v>57</v>
      </c>
      <c r="G5839" t="s">
        <v>58</v>
      </c>
      <c r="H5839">
        <v>2009</v>
      </c>
      <c r="I5839" s="2">
        <v>1779650</v>
      </c>
      <c r="J5839" s="2">
        <v>0</v>
      </c>
      <c r="K5839" s="2">
        <v>1779650</v>
      </c>
      <c r="L5839" t="s">
        <v>116</v>
      </c>
      <c r="M5839" s="3" t="b">
        <f>trust_funds5[[#This Row],[Contributions Outstanding (USD)]]=0</f>
        <v>1</v>
      </c>
      <c r="N5839" s="3" t="str">
        <f t="shared" si="455"/>
        <v>Outstanding</v>
      </c>
      <c r="O5839" s="3" t="str">
        <f t="shared" si="456"/>
        <v>High Contribution &amp; Recent</v>
      </c>
      <c r="P5839" s="3" t="str">
        <f t="shared" si="457"/>
        <v>Other</v>
      </c>
      <c r="Q5839" s="3" t="str">
        <f t="shared" si="458"/>
        <v>Other</v>
      </c>
      <c r="R5839" s="3" t="str">
        <f t="shared" si="459"/>
        <v>Not LCLS</v>
      </c>
      <c r="S5839" s="3" t="str" cm="1">
        <f t="array" ref="S5839">_xlfn.IFS(G5839 &gt; 5000000, "Very High", G5839 &gt; 1000000, "High", G5839 &gt; 500000, "Medium", TRUE, "Low")</f>
        <v>Very High</v>
      </c>
      <c r="T5839" s="3" t="str" cm="1">
        <f t="array" ref="T5839">_xlfn.IFS(B5839 &gt;= 2005, "Post-2005", B5839 &gt;= 2000, "2000-2004", TRUE, "Pre-2000")</f>
        <v>Post-2005</v>
      </c>
    </row>
    <row r="5840" spans="1:20" x14ac:dyDescent="0.85">
      <c r="A5840" s="1">
        <v>41164</v>
      </c>
      <c r="B5840" t="s">
        <v>2654</v>
      </c>
      <c r="C5840" t="s">
        <v>7357</v>
      </c>
      <c r="D5840" t="s">
        <v>7358</v>
      </c>
      <c r="E5840" t="s">
        <v>15</v>
      </c>
      <c r="F5840" t="s">
        <v>16</v>
      </c>
      <c r="G5840" t="s">
        <v>17</v>
      </c>
      <c r="H5840">
        <v>2009</v>
      </c>
      <c r="I5840" s="2">
        <v>938285.44</v>
      </c>
      <c r="J5840" s="2">
        <v>0</v>
      </c>
      <c r="K5840" s="2">
        <v>938285.44</v>
      </c>
      <c r="L5840" t="s">
        <v>116</v>
      </c>
      <c r="M5840" s="3" t="b">
        <f>trust_funds5[[#This Row],[Contributions Outstanding (USD)]]=0</f>
        <v>1</v>
      </c>
      <c r="N5840" s="3" t="str">
        <f t="shared" si="455"/>
        <v>Outstanding</v>
      </c>
      <c r="O5840" s="3" t="str">
        <f t="shared" si="456"/>
        <v>High Contribution &amp; Recent</v>
      </c>
      <c r="P5840" s="3" t="str">
        <f t="shared" si="457"/>
        <v>Other</v>
      </c>
      <c r="Q5840" s="3" t="str">
        <f t="shared" si="458"/>
        <v>Other</v>
      </c>
      <c r="R5840" s="3" t="str">
        <f t="shared" si="459"/>
        <v>Not LCLS</v>
      </c>
      <c r="S5840" s="3" t="str" cm="1">
        <f t="array" ref="S5840">_xlfn.IFS(G5840 &gt; 5000000, "Very High", G5840 &gt; 1000000, "High", G5840 &gt; 500000, "Medium", TRUE, "Low")</f>
        <v>Very High</v>
      </c>
      <c r="T5840" s="3" t="str" cm="1">
        <f t="array" ref="T5840">_xlfn.IFS(B5840 &gt;= 2005, "Post-2005", B5840 &gt;= 2000, "2000-2004", TRUE, "Pre-2000")</f>
        <v>Post-2005</v>
      </c>
    </row>
    <row r="5841" spans="1:20" x14ac:dyDescent="0.85">
      <c r="A5841" s="1">
        <v>41164</v>
      </c>
      <c r="B5841" t="s">
        <v>2654</v>
      </c>
      <c r="C5841" t="s">
        <v>7357</v>
      </c>
      <c r="D5841" t="s">
        <v>7358</v>
      </c>
      <c r="E5841" t="s">
        <v>70</v>
      </c>
      <c r="F5841" t="s">
        <v>71</v>
      </c>
      <c r="G5841" t="s">
        <v>72</v>
      </c>
      <c r="H5841">
        <v>2009</v>
      </c>
      <c r="I5841" s="2">
        <v>1877264.44</v>
      </c>
      <c r="J5841" s="2">
        <v>0</v>
      </c>
      <c r="K5841" s="2">
        <v>1877264.44</v>
      </c>
      <c r="L5841" t="s">
        <v>116</v>
      </c>
      <c r="M5841" s="3" t="b">
        <f>trust_funds5[[#This Row],[Contributions Outstanding (USD)]]=0</f>
        <v>1</v>
      </c>
      <c r="N5841" s="3" t="str">
        <f t="shared" si="455"/>
        <v>Outstanding</v>
      </c>
      <c r="O5841" s="3" t="str">
        <f t="shared" si="456"/>
        <v>High Contribution &amp; Recent</v>
      </c>
      <c r="P5841" s="3" t="str">
        <f t="shared" si="457"/>
        <v>Other</v>
      </c>
      <c r="Q5841" s="3" t="str">
        <f t="shared" si="458"/>
        <v>Other</v>
      </c>
      <c r="R5841" s="3" t="str">
        <f t="shared" si="459"/>
        <v>Not LCLS</v>
      </c>
      <c r="S5841" s="3" t="str" cm="1">
        <f t="array" ref="S5841">_xlfn.IFS(G5841 &gt; 5000000, "Very High", G5841 &gt; 1000000, "High", G5841 &gt; 500000, "Medium", TRUE, "Low")</f>
        <v>Very High</v>
      </c>
      <c r="T5841" s="3" t="str" cm="1">
        <f t="array" ref="T5841">_xlfn.IFS(B5841 &gt;= 2005, "Post-2005", B5841 &gt;= 2000, "2000-2004", TRUE, "Pre-2000")</f>
        <v>Post-2005</v>
      </c>
    </row>
    <row r="5842" spans="1:20" x14ac:dyDescent="0.85">
      <c r="A5842" s="1">
        <v>41164</v>
      </c>
      <c r="B5842" t="s">
        <v>2654</v>
      </c>
      <c r="C5842" t="s">
        <v>7357</v>
      </c>
      <c r="D5842" t="s">
        <v>7358</v>
      </c>
      <c r="E5842" t="s">
        <v>85</v>
      </c>
      <c r="F5842" t="s">
        <v>86</v>
      </c>
      <c r="G5842" t="s">
        <v>87</v>
      </c>
      <c r="H5842">
        <v>2009</v>
      </c>
      <c r="I5842" s="2">
        <v>659649.98</v>
      </c>
      <c r="J5842" s="2">
        <v>645878.01</v>
      </c>
      <c r="K5842" s="2">
        <v>1305527.99</v>
      </c>
      <c r="L5842" t="s">
        <v>116</v>
      </c>
      <c r="M5842" s="3" t="b">
        <f>trust_funds5[[#This Row],[Contributions Outstanding (USD)]]=0</f>
        <v>0</v>
      </c>
      <c r="N5842" s="3" t="str">
        <f t="shared" si="455"/>
        <v>Outstanding</v>
      </c>
      <c r="O5842" s="3" t="str">
        <f t="shared" si="456"/>
        <v>High Contribution &amp; Recent</v>
      </c>
      <c r="P5842" s="3" t="str">
        <f t="shared" si="457"/>
        <v>Other</v>
      </c>
      <c r="Q5842" s="3" t="str">
        <f t="shared" si="458"/>
        <v>Other</v>
      </c>
      <c r="R5842" s="3" t="str">
        <f t="shared" si="459"/>
        <v>Not LCLS</v>
      </c>
      <c r="S5842" s="3" t="str" cm="1">
        <f t="array" ref="S5842">_xlfn.IFS(G5842 &gt; 5000000, "Very High", G5842 &gt; 1000000, "High", G5842 &gt; 500000, "Medium", TRUE, "Low")</f>
        <v>Very High</v>
      </c>
      <c r="T5842" s="3" t="str" cm="1">
        <f t="array" ref="T5842">_xlfn.IFS(B5842 &gt;= 2005, "Post-2005", B5842 &gt;= 2000, "2000-2004", TRUE, "Pre-2000")</f>
        <v>Post-2005</v>
      </c>
    </row>
    <row r="5843" spans="1:20" x14ac:dyDescent="0.85">
      <c r="A5843" s="1">
        <v>41164</v>
      </c>
      <c r="B5843" t="s">
        <v>2654</v>
      </c>
      <c r="C5843" t="s">
        <v>7357</v>
      </c>
      <c r="D5843" t="s">
        <v>7358</v>
      </c>
      <c r="E5843" t="s">
        <v>119</v>
      </c>
      <c r="F5843" t="s">
        <v>120</v>
      </c>
      <c r="G5843" t="s">
        <v>121</v>
      </c>
      <c r="H5843">
        <v>2009</v>
      </c>
      <c r="I5843" s="2">
        <v>107470</v>
      </c>
      <c r="J5843" s="2">
        <v>322530</v>
      </c>
      <c r="K5843" s="2">
        <v>430000</v>
      </c>
      <c r="L5843" t="s">
        <v>116</v>
      </c>
      <c r="M5843" s="3" t="b">
        <f>trust_funds5[[#This Row],[Contributions Outstanding (USD)]]=0</f>
        <v>0</v>
      </c>
      <c r="N5843" s="3" t="str">
        <f t="shared" si="455"/>
        <v>Outstanding</v>
      </c>
      <c r="O5843" s="3" t="str">
        <f t="shared" si="456"/>
        <v>High Contribution &amp; Recent</v>
      </c>
      <c r="P5843" s="3" t="str">
        <f t="shared" si="457"/>
        <v>Other</v>
      </c>
      <c r="Q5843" s="3" t="str">
        <f t="shared" si="458"/>
        <v>Other</v>
      </c>
      <c r="R5843" s="3" t="str">
        <f t="shared" si="459"/>
        <v>Not LCLS</v>
      </c>
      <c r="S5843" s="3" t="str" cm="1">
        <f t="array" ref="S5843">_xlfn.IFS(G5843 &gt; 5000000, "Very High", G5843 &gt; 1000000, "High", G5843 &gt; 500000, "Medium", TRUE, "Low")</f>
        <v>Very High</v>
      </c>
      <c r="T5843" s="3" t="str" cm="1">
        <f t="array" ref="T5843">_xlfn.IFS(B5843 &gt;= 2005, "Post-2005", B5843 &gt;= 2000, "2000-2004", TRUE, "Pre-2000")</f>
        <v>Post-2005</v>
      </c>
    </row>
    <row r="5844" spans="1:20" x14ac:dyDescent="0.85">
      <c r="A5844" s="1">
        <v>41164</v>
      </c>
      <c r="B5844" t="s">
        <v>7359</v>
      </c>
      <c r="C5844" t="s">
        <v>7360</v>
      </c>
      <c r="D5844" t="s">
        <v>7361</v>
      </c>
      <c r="E5844" t="s">
        <v>56</v>
      </c>
      <c r="F5844" t="s">
        <v>57</v>
      </c>
      <c r="G5844" t="s">
        <v>58</v>
      </c>
      <c r="H5844">
        <v>2009</v>
      </c>
      <c r="I5844" s="2">
        <v>2831100</v>
      </c>
      <c r="J5844" s="2">
        <v>0</v>
      </c>
      <c r="K5844" s="2">
        <v>2831100</v>
      </c>
      <c r="L5844" t="s">
        <v>116</v>
      </c>
      <c r="M5844" s="3" t="b">
        <f>trust_funds5[[#This Row],[Contributions Outstanding (USD)]]=0</f>
        <v>1</v>
      </c>
      <c r="N5844" s="3" t="str">
        <f t="shared" si="455"/>
        <v>Outstanding</v>
      </c>
      <c r="O5844" s="3" t="str">
        <f t="shared" si="456"/>
        <v>High Contribution &amp; Recent</v>
      </c>
      <c r="P5844" s="3" t="str">
        <f t="shared" si="457"/>
        <v>Other</v>
      </c>
      <c r="Q5844" s="3" t="str">
        <f t="shared" si="458"/>
        <v>Other</v>
      </c>
      <c r="R5844" s="3" t="str">
        <f t="shared" si="459"/>
        <v>Not LCLS</v>
      </c>
      <c r="S5844" s="3" t="str" cm="1">
        <f t="array" ref="S5844">_xlfn.IFS(G5844 &gt; 5000000, "Very High", G5844 &gt; 1000000, "High", G5844 &gt; 500000, "Medium", TRUE, "Low")</f>
        <v>Very High</v>
      </c>
      <c r="T5844" s="3" t="str" cm="1">
        <f t="array" ref="T5844">_xlfn.IFS(B5844 &gt;= 2005, "Post-2005", B5844 &gt;= 2000, "2000-2004", TRUE, "Pre-2000")</f>
        <v>Post-2005</v>
      </c>
    </row>
    <row r="5845" spans="1:20" x14ac:dyDescent="0.85">
      <c r="A5845" s="1">
        <v>41164</v>
      </c>
      <c r="B5845" t="s">
        <v>7359</v>
      </c>
      <c r="C5845" t="s">
        <v>7360</v>
      </c>
      <c r="D5845" t="s">
        <v>7361</v>
      </c>
      <c r="E5845" t="s">
        <v>102</v>
      </c>
      <c r="F5845" t="s">
        <v>103</v>
      </c>
      <c r="G5845" t="s">
        <v>104</v>
      </c>
      <c r="H5845">
        <v>2009</v>
      </c>
      <c r="I5845" s="2">
        <v>3275698.22</v>
      </c>
      <c r="J5845" s="2">
        <v>0</v>
      </c>
      <c r="K5845" s="2">
        <v>3275698.22</v>
      </c>
      <c r="L5845" t="s">
        <v>116</v>
      </c>
      <c r="M5845" s="3" t="b">
        <f>trust_funds5[[#This Row],[Contributions Outstanding (USD)]]=0</f>
        <v>1</v>
      </c>
      <c r="N5845" s="3" t="str">
        <f t="shared" si="455"/>
        <v>Outstanding</v>
      </c>
      <c r="O5845" s="3" t="str">
        <f t="shared" si="456"/>
        <v>High Contribution &amp; Recent</v>
      </c>
      <c r="P5845" s="3" t="str">
        <f t="shared" si="457"/>
        <v>Other</v>
      </c>
      <c r="Q5845" s="3" t="str">
        <f t="shared" si="458"/>
        <v>Other</v>
      </c>
      <c r="R5845" s="3" t="str">
        <f t="shared" si="459"/>
        <v>Not LCLS</v>
      </c>
      <c r="S5845" s="3" t="str" cm="1">
        <f t="array" ref="S5845">_xlfn.IFS(G5845 &gt; 5000000, "Very High", G5845 &gt; 1000000, "High", G5845 &gt; 500000, "Medium", TRUE, "Low")</f>
        <v>Very High</v>
      </c>
      <c r="T5845" s="3" t="str" cm="1">
        <f t="array" ref="T5845">_xlfn.IFS(B5845 &gt;= 2005, "Post-2005", B5845 &gt;= 2000, "2000-2004", TRUE, "Pre-2000")</f>
        <v>Post-2005</v>
      </c>
    </row>
    <row r="5846" spans="1:20" x14ac:dyDescent="0.85">
      <c r="A5846" s="1">
        <v>41164</v>
      </c>
      <c r="B5846" t="s">
        <v>5984</v>
      </c>
      <c r="C5846" t="s">
        <v>5985</v>
      </c>
      <c r="D5846" t="s">
        <v>5986</v>
      </c>
      <c r="E5846" t="s">
        <v>15</v>
      </c>
      <c r="F5846" t="s">
        <v>16</v>
      </c>
      <c r="G5846" t="s">
        <v>17</v>
      </c>
      <c r="H5846">
        <v>2009</v>
      </c>
      <c r="I5846" s="2">
        <v>3924954.86</v>
      </c>
      <c r="J5846" s="2">
        <v>0</v>
      </c>
      <c r="K5846" s="2">
        <v>3924954.86</v>
      </c>
      <c r="L5846" t="s">
        <v>116</v>
      </c>
      <c r="M5846" s="3" t="b">
        <f>trust_funds5[[#This Row],[Contributions Outstanding (USD)]]=0</f>
        <v>1</v>
      </c>
      <c r="N5846" s="3" t="str">
        <f t="shared" si="455"/>
        <v>Outstanding</v>
      </c>
      <c r="O5846" s="3" t="str">
        <f t="shared" si="456"/>
        <v>High Contribution &amp; Recent</v>
      </c>
      <c r="P5846" s="3" t="str">
        <f t="shared" si="457"/>
        <v>Other</v>
      </c>
      <c r="Q5846" s="3" t="str">
        <f t="shared" si="458"/>
        <v>Other</v>
      </c>
      <c r="R5846" s="3" t="str">
        <f t="shared" si="459"/>
        <v>Not LCLS</v>
      </c>
      <c r="S5846" s="3" t="str" cm="1">
        <f t="array" ref="S5846">_xlfn.IFS(G5846 &gt; 5000000, "Very High", G5846 &gt; 1000000, "High", G5846 &gt; 500000, "Medium", TRUE, "Low")</f>
        <v>Very High</v>
      </c>
      <c r="T5846" s="3" t="str" cm="1">
        <f t="array" ref="T5846">_xlfn.IFS(B5846 &gt;= 2005, "Post-2005", B5846 &gt;= 2000, "2000-2004", TRUE, "Pre-2000")</f>
        <v>Post-2005</v>
      </c>
    </row>
    <row r="5847" spans="1:20" x14ac:dyDescent="0.85">
      <c r="A5847" s="1">
        <v>41164</v>
      </c>
      <c r="B5847" t="s">
        <v>5984</v>
      </c>
      <c r="C5847" t="s">
        <v>5985</v>
      </c>
      <c r="D5847" t="s">
        <v>5986</v>
      </c>
      <c r="E5847" t="s">
        <v>2863</v>
      </c>
      <c r="F5847" t="s">
        <v>2864</v>
      </c>
      <c r="G5847" t="s">
        <v>2865</v>
      </c>
      <c r="H5847">
        <v>2009</v>
      </c>
      <c r="I5847" s="2">
        <v>6755000</v>
      </c>
      <c r="J5847" s="2">
        <v>0</v>
      </c>
      <c r="K5847" s="2">
        <v>6755000</v>
      </c>
      <c r="L5847" t="s">
        <v>116</v>
      </c>
      <c r="M5847" s="3" t="b">
        <f>trust_funds5[[#This Row],[Contributions Outstanding (USD)]]=0</f>
        <v>1</v>
      </c>
      <c r="N5847" s="3" t="str">
        <f t="shared" si="455"/>
        <v>Outstanding</v>
      </c>
      <c r="O5847" s="3" t="str">
        <f t="shared" si="456"/>
        <v>High Contribution &amp; Recent</v>
      </c>
      <c r="P5847" s="3" t="str">
        <f t="shared" si="457"/>
        <v>Other</v>
      </c>
      <c r="Q5847" s="3" t="str">
        <f t="shared" si="458"/>
        <v>Other</v>
      </c>
      <c r="R5847" s="3" t="str">
        <f t="shared" si="459"/>
        <v>Not LCLS</v>
      </c>
      <c r="S5847" s="3" t="str" cm="1">
        <f t="array" ref="S5847">_xlfn.IFS(G5847 &gt; 5000000, "Very High", G5847 &gt; 1000000, "High", G5847 &gt; 500000, "Medium", TRUE, "Low")</f>
        <v>Very High</v>
      </c>
      <c r="T5847" s="3" t="str" cm="1">
        <f t="array" ref="T5847">_xlfn.IFS(B5847 &gt;= 2005, "Post-2005", B5847 &gt;= 2000, "2000-2004", TRUE, "Pre-2000")</f>
        <v>Post-2005</v>
      </c>
    </row>
    <row r="5848" spans="1:20" x14ac:dyDescent="0.85">
      <c r="A5848" s="1">
        <v>41164</v>
      </c>
      <c r="B5848" t="s">
        <v>5984</v>
      </c>
      <c r="C5848" t="s">
        <v>5985</v>
      </c>
      <c r="D5848" t="s">
        <v>5986</v>
      </c>
      <c r="E5848" t="s">
        <v>102</v>
      </c>
      <c r="F5848" t="s">
        <v>103</v>
      </c>
      <c r="G5848" t="s">
        <v>104</v>
      </c>
      <c r="H5848">
        <v>2009</v>
      </c>
      <c r="I5848" s="2">
        <v>7446000</v>
      </c>
      <c r="J5848" s="2">
        <v>0</v>
      </c>
      <c r="K5848" s="2">
        <v>7446000</v>
      </c>
      <c r="L5848" t="s">
        <v>116</v>
      </c>
      <c r="M5848" s="3" t="b">
        <f>trust_funds5[[#This Row],[Contributions Outstanding (USD)]]=0</f>
        <v>1</v>
      </c>
      <c r="N5848" s="3" t="str">
        <f t="shared" si="455"/>
        <v>Outstanding</v>
      </c>
      <c r="O5848" s="3" t="str">
        <f t="shared" si="456"/>
        <v>High Contribution &amp; Recent</v>
      </c>
      <c r="P5848" s="3" t="str">
        <f t="shared" si="457"/>
        <v>Other</v>
      </c>
      <c r="Q5848" s="3" t="str">
        <f t="shared" si="458"/>
        <v>Other</v>
      </c>
      <c r="R5848" s="3" t="str">
        <f t="shared" si="459"/>
        <v>Not LCLS</v>
      </c>
      <c r="S5848" s="3" t="str" cm="1">
        <f t="array" ref="S5848">_xlfn.IFS(G5848 &gt; 5000000, "Very High", G5848 &gt; 1000000, "High", G5848 &gt; 500000, "Medium", TRUE, "Low")</f>
        <v>Very High</v>
      </c>
      <c r="T5848" s="3" t="str" cm="1">
        <f t="array" ref="T5848">_xlfn.IFS(B5848 &gt;= 2005, "Post-2005", B5848 &gt;= 2000, "2000-2004", TRUE, "Pre-2000")</f>
        <v>Post-2005</v>
      </c>
    </row>
    <row r="5849" spans="1:20" x14ac:dyDescent="0.85">
      <c r="A5849" s="1">
        <v>41164</v>
      </c>
      <c r="B5849" t="s">
        <v>5984</v>
      </c>
      <c r="C5849" t="s">
        <v>5985</v>
      </c>
      <c r="D5849" t="s">
        <v>5986</v>
      </c>
      <c r="E5849" t="s">
        <v>119</v>
      </c>
      <c r="F5849" t="s">
        <v>120</v>
      </c>
      <c r="G5849" t="s">
        <v>121</v>
      </c>
      <c r="H5849">
        <v>2009</v>
      </c>
      <c r="I5849" s="2">
        <v>3858600</v>
      </c>
      <c r="J5849" s="2">
        <v>0</v>
      </c>
      <c r="K5849" s="2">
        <v>3858600</v>
      </c>
      <c r="L5849" t="s">
        <v>116</v>
      </c>
      <c r="M5849" s="3" t="b">
        <f>trust_funds5[[#This Row],[Contributions Outstanding (USD)]]=0</f>
        <v>1</v>
      </c>
      <c r="N5849" s="3" t="str">
        <f t="shared" si="455"/>
        <v>Outstanding</v>
      </c>
      <c r="O5849" s="3" t="str">
        <f t="shared" si="456"/>
        <v>High Contribution &amp; Recent</v>
      </c>
      <c r="P5849" s="3" t="str">
        <f t="shared" si="457"/>
        <v>Other</v>
      </c>
      <c r="Q5849" s="3" t="str">
        <f t="shared" si="458"/>
        <v>Other</v>
      </c>
      <c r="R5849" s="3" t="str">
        <f t="shared" si="459"/>
        <v>Not LCLS</v>
      </c>
      <c r="S5849" s="3" t="str" cm="1">
        <f t="array" ref="S5849">_xlfn.IFS(G5849 &gt; 5000000, "Very High", G5849 &gt; 1000000, "High", G5849 &gt; 500000, "Medium", TRUE, "Low")</f>
        <v>Very High</v>
      </c>
      <c r="T5849" s="3" t="str" cm="1">
        <f t="array" ref="T5849">_xlfn.IFS(B5849 &gt;= 2005, "Post-2005", B5849 &gt;= 2000, "2000-2004", TRUE, "Pre-2000")</f>
        <v>Post-2005</v>
      </c>
    </row>
    <row r="5850" spans="1:20" x14ac:dyDescent="0.85">
      <c r="A5850" s="1">
        <v>41164</v>
      </c>
      <c r="B5850" t="s">
        <v>5984</v>
      </c>
      <c r="C5850" t="s">
        <v>5985</v>
      </c>
      <c r="D5850" t="s">
        <v>5986</v>
      </c>
      <c r="E5850" t="s">
        <v>21</v>
      </c>
      <c r="F5850" t="s">
        <v>22</v>
      </c>
      <c r="G5850" t="s">
        <v>23</v>
      </c>
      <c r="H5850">
        <v>2009</v>
      </c>
      <c r="I5850" s="2">
        <v>4411116.01</v>
      </c>
      <c r="J5850" s="2">
        <v>0</v>
      </c>
      <c r="K5850" s="2">
        <v>4411116.01</v>
      </c>
      <c r="L5850" t="s">
        <v>116</v>
      </c>
      <c r="M5850" s="3" t="b">
        <f>trust_funds5[[#This Row],[Contributions Outstanding (USD)]]=0</f>
        <v>1</v>
      </c>
      <c r="N5850" s="3" t="str">
        <f t="shared" si="455"/>
        <v>Outstanding</v>
      </c>
      <c r="O5850" s="3" t="str">
        <f t="shared" si="456"/>
        <v>High Contribution &amp; Recent</v>
      </c>
      <c r="P5850" s="3" t="str">
        <f t="shared" si="457"/>
        <v>Other</v>
      </c>
      <c r="Q5850" s="3" t="str">
        <f t="shared" si="458"/>
        <v>Other</v>
      </c>
      <c r="R5850" s="3" t="str">
        <f t="shared" si="459"/>
        <v>Not LCLS</v>
      </c>
      <c r="S5850" s="3" t="str" cm="1">
        <f t="array" ref="S5850">_xlfn.IFS(G5850 &gt; 5000000, "Very High", G5850 &gt; 1000000, "High", G5850 &gt; 500000, "Medium", TRUE, "Low")</f>
        <v>Very High</v>
      </c>
      <c r="T5850" s="3" t="str" cm="1">
        <f t="array" ref="T5850">_xlfn.IFS(B5850 &gt;= 2005, "Post-2005", B5850 &gt;= 2000, "2000-2004", TRUE, "Pre-2000")</f>
        <v>Post-2005</v>
      </c>
    </row>
    <row r="5851" spans="1:20" x14ac:dyDescent="0.85">
      <c r="A5851" s="1">
        <v>41164</v>
      </c>
      <c r="B5851" t="s">
        <v>90</v>
      </c>
      <c r="C5851" t="s">
        <v>7362</v>
      </c>
      <c r="D5851" t="s">
        <v>7363</v>
      </c>
      <c r="E5851" t="s">
        <v>15</v>
      </c>
      <c r="F5851" t="s">
        <v>16</v>
      </c>
      <c r="G5851" t="s">
        <v>17</v>
      </c>
      <c r="H5851">
        <v>2009</v>
      </c>
      <c r="I5851" s="2">
        <v>229283.94</v>
      </c>
      <c r="J5851" s="2">
        <v>0</v>
      </c>
      <c r="K5851" s="2">
        <v>229283.94</v>
      </c>
      <c r="L5851" t="s">
        <v>18</v>
      </c>
      <c r="M5851" s="3" t="b">
        <f>trust_funds5[[#This Row],[Contributions Outstanding (USD)]]=0</f>
        <v>1</v>
      </c>
      <c r="N5851" s="3" t="str">
        <f t="shared" si="455"/>
        <v>Outstanding</v>
      </c>
      <c r="O5851" s="3" t="str">
        <f t="shared" si="456"/>
        <v>High Contribution &amp; Recent</v>
      </c>
      <c r="P5851" s="3" t="str">
        <f t="shared" si="457"/>
        <v>Other</v>
      </c>
      <c r="Q5851" s="3" t="str">
        <f t="shared" si="458"/>
        <v>Other</v>
      </c>
      <c r="R5851" s="3" t="str">
        <f t="shared" si="459"/>
        <v>Not LCLS</v>
      </c>
      <c r="S5851" s="3" t="str" cm="1">
        <f t="array" ref="S5851">_xlfn.IFS(G5851 &gt; 5000000, "Very High", G5851 &gt; 1000000, "High", G5851 &gt; 500000, "Medium", TRUE, "Low")</f>
        <v>Very High</v>
      </c>
      <c r="T5851" s="3" t="str" cm="1">
        <f t="array" ref="T5851">_xlfn.IFS(B5851 &gt;= 2005, "Post-2005", B5851 &gt;= 2000, "2000-2004", TRUE, "Pre-2000")</f>
        <v>Post-2005</v>
      </c>
    </row>
    <row r="5852" spans="1:20" x14ac:dyDescent="0.85">
      <c r="A5852" s="1">
        <v>41164</v>
      </c>
      <c r="B5852" t="s">
        <v>90</v>
      </c>
      <c r="C5852" t="s">
        <v>6902</v>
      </c>
      <c r="D5852" t="s">
        <v>6903</v>
      </c>
      <c r="E5852" t="s">
        <v>119</v>
      </c>
      <c r="F5852" t="s">
        <v>120</v>
      </c>
      <c r="G5852" t="s">
        <v>121</v>
      </c>
      <c r="H5852">
        <v>2009</v>
      </c>
      <c r="I5852" s="2">
        <v>500000</v>
      </c>
      <c r="J5852" s="2">
        <v>0</v>
      </c>
      <c r="K5852" s="2">
        <v>500000</v>
      </c>
      <c r="L5852" t="s">
        <v>116</v>
      </c>
      <c r="M5852" s="3" t="b">
        <f>trust_funds5[[#This Row],[Contributions Outstanding (USD)]]=0</f>
        <v>1</v>
      </c>
      <c r="N5852" s="3" t="str">
        <f t="shared" si="455"/>
        <v>Outstanding</v>
      </c>
      <c r="O5852" s="3" t="str">
        <f t="shared" si="456"/>
        <v>High Contribution &amp; Recent</v>
      </c>
      <c r="P5852" s="3" t="str">
        <f t="shared" si="457"/>
        <v>Other</v>
      </c>
      <c r="Q5852" s="3" t="str">
        <f t="shared" si="458"/>
        <v>Other</v>
      </c>
      <c r="R5852" s="3" t="str">
        <f t="shared" si="459"/>
        <v>Not LCLS</v>
      </c>
      <c r="S5852" s="3" t="str" cm="1">
        <f t="array" ref="S5852">_xlfn.IFS(G5852 &gt; 5000000, "Very High", G5852 &gt; 1000000, "High", G5852 &gt; 500000, "Medium", TRUE, "Low")</f>
        <v>Very High</v>
      </c>
      <c r="T5852" s="3" t="str" cm="1">
        <f t="array" ref="T5852">_xlfn.IFS(B5852 &gt;= 2005, "Post-2005", B5852 &gt;= 2000, "2000-2004", TRUE, "Pre-2000")</f>
        <v>Post-2005</v>
      </c>
    </row>
    <row r="5853" spans="1:20" x14ac:dyDescent="0.85">
      <c r="A5853" s="1">
        <v>41164</v>
      </c>
      <c r="B5853" t="s">
        <v>90</v>
      </c>
      <c r="C5853" t="s">
        <v>7364</v>
      </c>
      <c r="D5853" t="s">
        <v>7365</v>
      </c>
      <c r="E5853" t="s">
        <v>119</v>
      </c>
      <c r="F5853" t="s">
        <v>120</v>
      </c>
      <c r="G5853" t="s">
        <v>121</v>
      </c>
      <c r="H5853">
        <v>2009</v>
      </c>
      <c r="I5853" s="2">
        <v>15203250</v>
      </c>
      <c r="J5853" s="2">
        <v>5067750</v>
      </c>
      <c r="K5853" s="2">
        <v>20271000</v>
      </c>
      <c r="L5853" t="s">
        <v>116</v>
      </c>
      <c r="M5853" s="3" t="b">
        <f>trust_funds5[[#This Row],[Contributions Outstanding (USD)]]=0</f>
        <v>0</v>
      </c>
      <c r="N5853" s="3" t="str">
        <f t="shared" si="455"/>
        <v>Outstanding</v>
      </c>
      <c r="O5853" s="3" t="str">
        <f t="shared" si="456"/>
        <v>High Contribution &amp; Recent</v>
      </c>
      <c r="P5853" s="3" t="str">
        <f t="shared" si="457"/>
        <v>Other</v>
      </c>
      <c r="Q5853" s="3" t="str">
        <f t="shared" si="458"/>
        <v>Other</v>
      </c>
      <c r="R5853" s="3" t="str">
        <f t="shared" si="459"/>
        <v>Not LCLS</v>
      </c>
      <c r="S5853" s="3" t="str" cm="1">
        <f t="array" ref="S5853">_xlfn.IFS(G5853 &gt; 5000000, "Very High", G5853 &gt; 1000000, "High", G5853 &gt; 500000, "Medium", TRUE, "Low")</f>
        <v>Very High</v>
      </c>
      <c r="T5853" s="3" t="str" cm="1">
        <f t="array" ref="T5853">_xlfn.IFS(B5853 &gt;= 2005, "Post-2005", B5853 &gt;= 2000, "2000-2004", TRUE, "Pre-2000")</f>
        <v>Post-2005</v>
      </c>
    </row>
    <row r="5854" spans="1:20" x14ac:dyDescent="0.85">
      <c r="A5854" s="1">
        <v>41164</v>
      </c>
      <c r="B5854" t="s">
        <v>90</v>
      </c>
      <c r="C5854" t="s">
        <v>4341</v>
      </c>
      <c r="D5854" t="s">
        <v>4342</v>
      </c>
      <c r="E5854" t="s">
        <v>119</v>
      </c>
      <c r="F5854" t="s">
        <v>120</v>
      </c>
      <c r="G5854" t="s">
        <v>121</v>
      </c>
      <c r="H5854">
        <v>2009</v>
      </c>
      <c r="I5854" s="2">
        <v>1000000</v>
      </c>
      <c r="J5854" s="2">
        <v>0</v>
      </c>
      <c r="K5854" s="2">
        <v>1000000</v>
      </c>
      <c r="L5854" t="s">
        <v>116</v>
      </c>
      <c r="M5854" s="3" t="b">
        <f>trust_funds5[[#This Row],[Contributions Outstanding (USD)]]=0</f>
        <v>1</v>
      </c>
      <c r="N5854" s="3" t="str">
        <f t="shared" si="455"/>
        <v>Outstanding</v>
      </c>
      <c r="O5854" s="3" t="str">
        <f t="shared" si="456"/>
        <v>High Contribution &amp; Recent</v>
      </c>
      <c r="P5854" s="3" t="str">
        <f t="shared" si="457"/>
        <v>Other</v>
      </c>
      <c r="Q5854" s="3" t="str">
        <f t="shared" si="458"/>
        <v>Other</v>
      </c>
      <c r="R5854" s="3" t="str">
        <f t="shared" si="459"/>
        <v>Not LCLS</v>
      </c>
      <c r="S5854" s="3" t="str" cm="1">
        <f t="array" ref="S5854">_xlfn.IFS(G5854 &gt; 5000000, "Very High", G5854 &gt; 1000000, "High", G5854 &gt; 500000, "Medium", TRUE, "Low")</f>
        <v>Very High</v>
      </c>
      <c r="T5854" s="3" t="str" cm="1">
        <f t="array" ref="T5854">_xlfn.IFS(B5854 &gt;= 2005, "Post-2005", B5854 &gt;= 2000, "2000-2004", TRUE, "Pre-2000")</f>
        <v>Post-2005</v>
      </c>
    </row>
    <row r="5855" spans="1:20" x14ac:dyDescent="0.85">
      <c r="A5855" s="1">
        <v>41164</v>
      </c>
      <c r="B5855" t="s">
        <v>90</v>
      </c>
      <c r="C5855" t="s">
        <v>7366</v>
      </c>
      <c r="D5855" t="s">
        <v>7367</v>
      </c>
      <c r="E5855" t="s">
        <v>119</v>
      </c>
      <c r="F5855" t="s">
        <v>120</v>
      </c>
      <c r="G5855" t="s">
        <v>121</v>
      </c>
      <c r="H5855">
        <v>2009</v>
      </c>
      <c r="I5855" s="2">
        <v>400000</v>
      </c>
      <c r="J5855" s="2">
        <v>0</v>
      </c>
      <c r="K5855" s="2">
        <v>400000</v>
      </c>
      <c r="L5855" t="s">
        <v>18</v>
      </c>
      <c r="M5855" s="3" t="b">
        <f>trust_funds5[[#This Row],[Contributions Outstanding (USD)]]=0</f>
        <v>1</v>
      </c>
      <c r="N5855" s="3" t="str">
        <f t="shared" si="455"/>
        <v>Outstanding</v>
      </c>
      <c r="O5855" s="3" t="str">
        <f t="shared" si="456"/>
        <v>High Contribution &amp; Recent</v>
      </c>
      <c r="P5855" s="3" t="str">
        <f t="shared" si="457"/>
        <v>Other</v>
      </c>
      <c r="Q5855" s="3" t="str">
        <f t="shared" si="458"/>
        <v>Other</v>
      </c>
      <c r="R5855" s="3" t="str">
        <f t="shared" si="459"/>
        <v>Not LCLS</v>
      </c>
      <c r="S5855" s="3" t="str" cm="1">
        <f t="array" ref="S5855">_xlfn.IFS(G5855 &gt; 5000000, "Very High", G5855 &gt; 1000000, "High", G5855 &gt; 500000, "Medium", TRUE, "Low")</f>
        <v>Very High</v>
      </c>
      <c r="T5855" s="3" t="str" cm="1">
        <f t="array" ref="T5855">_xlfn.IFS(B5855 &gt;= 2005, "Post-2005", B5855 &gt;= 2000, "2000-2004", TRUE, "Pre-2000")</f>
        <v>Post-2005</v>
      </c>
    </row>
    <row r="5856" spans="1:20" x14ac:dyDescent="0.85">
      <c r="A5856" s="1">
        <v>41164</v>
      </c>
      <c r="B5856" t="s">
        <v>90</v>
      </c>
      <c r="C5856" t="s">
        <v>7368</v>
      </c>
      <c r="D5856" t="s">
        <v>7369</v>
      </c>
      <c r="E5856" t="s">
        <v>119</v>
      </c>
      <c r="F5856" t="s">
        <v>120</v>
      </c>
      <c r="G5856" t="s">
        <v>121</v>
      </c>
      <c r="H5856">
        <v>2009</v>
      </c>
      <c r="I5856" s="2">
        <v>500000</v>
      </c>
      <c r="J5856" s="2">
        <v>0</v>
      </c>
      <c r="K5856" s="2">
        <v>500000</v>
      </c>
      <c r="L5856" t="s">
        <v>18</v>
      </c>
      <c r="M5856" s="3" t="b">
        <f>trust_funds5[[#This Row],[Contributions Outstanding (USD)]]=0</f>
        <v>1</v>
      </c>
      <c r="N5856" s="3" t="str">
        <f t="shared" si="455"/>
        <v>Outstanding</v>
      </c>
      <c r="O5856" s="3" t="str">
        <f t="shared" si="456"/>
        <v>High Contribution &amp; Recent</v>
      </c>
      <c r="P5856" s="3" t="str">
        <f t="shared" si="457"/>
        <v>Other</v>
      </c>
      <c r="Q5856" s="3" t="str">
        <f t="shared" si="458"/>
        <v>Other</v>
      </c>
      <c r="R5856" s="3" t="str">
        <f t="shared" si="459"/>
        <v>Not LCLS</v>
      </c>
      <c r="S5856" s="3" t="str" cm="1">
        <f t="array" ref="S5856">_xlfn.IFS(G5856 &gt; 5000000, "Very High", G5856 &gt; 1000000, "High", G5856 &gt; 500000, "Medium", TRUE, "Low")</f>
        <v>Very High</v>
      </c>
      <c r="T5856" s="3" t="str" cm="1">
        <f t="array" ref="T5856">_xlfn.IFS(B5856 &gt;= 2005, "Post-2005", B5856 &gt;= 2000, "2000-2004", TRUE, "Pre-2000")</f>
        <v>Post-2005</v>
      </c>
    </row>
    <row r="5857" spans="1:20" x14ac:dyDescent="0.85">
      <c r="A5857" s="1">
        <v>41164</v>
      </c>
      <c r="B5857" t="s">
        <v>90</v>
      </c>
      <c r="C5857" t="s">
        <v>4345</v>
      </c>
      <c r="D5857" t="s">
        <v>4346</v>
      </c>
      <c r="E5857" t="s">
        <v>119</v>
      </c>
      <c r="F5857" t="s">
        <v>120</v>
      </c>
      <c r="G5857" t="s">
        <v>842</v>
      </c>
      <c r="H5857">
        <v>2009</v>
      </c>
      <c r="I5857" s="2">
        <v>1728411.05</v>
      </c>
      <c r="J5857" s="2">
        <v>0</v>
      </c>
      <c r="K5857" s="2">
        <v>1728411.05</v>
      </c>
      <c r="L5857" t="s">
        <v>116</v>
      </c>
      <c r="M5857" s="3" t="b">
        <f>trust_funds5[[#This Row],[Contributions Outstanding (USD)]]=0</f>
        <v>1</v>
      </c>
      <c r="N5857" s="3" t="str">
        <f t="shared" si="455"/>
        <v>Outstanding</v>
      </c>
      <c r="O5857" s="3" t="str">
        <f t="shared" si="456"/>
        <v>High Contribution &amp; Recent</v>
      </c>
      <c r="P5857" s="3" t="str">
        <f t="shared" si="457"/>
        <v>Other</v>
      </c>
      <c r="Q5857" s="3" t="str">
        <f t="shared" si="458"/>
        <v>Other</v>
      </c>
      <c r="R5857" s="3" t="str">
        <f t="shared" si="459"/>
        <v>Not LCLS</v>
      </c>
      <c r="S5857" s="3" t="str" cm="1">
        <f t="array" ref="S5857">_xlfn.IFS(G5857 &gt; 5000000, "Very High", G5857 &gt; 1000000, "High", G5857 &gt; 500000, "Medium", TRUE, "Low")</f>
        <v>Very High</v>
      </c>
      <c r="T5857" s="3" t="str" cm="1">
        <f t="array" ref="T5857">_xlfn.IFS(B5857 &gt;= 2005, "Post-2005", B5857 &gt;= 2000, "2000-2004", TRUE, "Pre-2000")</f>
        <v>Post-2005</v>
      </c>
    </row>
    <row r="5858" spans="1:20" x14ac:dyDescent="0.85">
      <c r="A5858" s="1">
        <v>41164</v>
      </c>
      <c r="B5858" t="s">
        <v>4784</v>
      </c>
      <c r="C5858" t="s">
        <v>4785</v>
      </c>
      <c r="D5858" t="s">
        <v>4786</v>
      </c>
      <c r="E5858" t="s">
        <v>70</v>
      </c>
      <c r="F5858" t="s">
        <v>71</v>
      </c>
      <c r="G5858" t="s">
        <v>72</v>
      </c>
      <c r="H5858">
        <v>2009</v>
      </c>
      <c r="I5858" s="2">
        <v>6275099.7800000003</v>
      </c>
      <c r="J5858" s="2">
        <v>0</v>
      </c>
      <c r="K5858" s="2">
        <v>6275099.7800000003</v>
      </c>
      <c r="L5858" t="s">
        <v>116</v>
      </c>
      <c r="M5858" s="3" t="b">
        <f>trust_funds5[[#This Row],[Contributions Outstanding (USD)]]=0</f>
        <v>1</v>
      </c>
      <c r="N5858" s="3" t="str">
        <f t="shared" si="455"/>
        <v>Outstanding</v>
      </c>
      <c r="O5858" s="3" t="str">
        <f t="shared" si="456"/>
        <v>High Contribution &amp; Recent</v>
      </c>
      <c r="P5858" s="3" t="str">
        <f t="shared" si="457"/>
        <v>Other</v>
      </c>
      <c r="Q5858" s="3" t="str">
        <f t="shared" si="458"/>
        <v>Other</v>
      </c>
      <c r="R5858" s="3" t="str">
        <f t="shared" si="459"/>
        <v>Not LCLS</v>
      </c>
      <c r="S5858" s="3" t="str" cm="1">
        <f t="array" ref="S5858">_xlfn.IFS(G5858 &gt; 5000000, "Very High", G5858 &gt; 1000000, "High", G5858 &gt; 500000, "Medium", TRUE, "Low")</f>
        <v>Very High</v>
      </c>
      <c r="T5858" s="3" t="str" cm="1">
        <f t="array" ref="T5858">_xlfn.IFS(B5858 &gt;= 2005, "Post-2005", B5858 &gt;= 2000, "2000-2004", TRUE, "Pre-2000")</f>
        <v>Post-2005</v>
      </c>
    </row>
    <row r="5859" spans="1:20" x14ac:dyDescent="0.85">
      <c r="A5859" s="1">
        <v>41164</v>
      </c>
      <c r="B5859" t="s">
        <v>4784</v>
      </c>
      <c r="C5859" t="s">
        <v>4785</v>
      </c>
      <c r="D5859" t="s">
        <v>4786</v>
      </c>
      <c r="E5859" t="s">
        <v>85</v>
      </c>
      <c r="F5859" t="s">
        <v>86</v>
      </c>
      <c r="G5859" t="s">
        <v>87</v>
      </c>
      <c r="H5859">
        <v>2009</v>
      </c>
      <c r="I5859" s="2">
        <v>3053468</v>
      </c>
      <c r="J5859" s="2">
        <v>0</v>
      </c>
      <c r="K5859" s="2">
        <v>3053468</v>
      </c>
      <c r="L5859" t="s">
        <v>116</v>
      </c>
      <c r="M5859" s="3" t="b">
        <f>trust_funds5[[#This Row],[Contributions Outstanding (USD)]]=0</f>
        <v>1</v>
      </c>
      <c r="N5859" s="3" t="str">
        <f t="shared" si="455"/>
        <v>Outstanding</v>
      </c>
      <c r="O5859" s="3" t="str">
        <f t="shared" si="456"/>
        <v>High Contribution &amp; Recent</v>
      </c>
      <c r="P5859" s="3" t="str">
        <f t="shared" si="457"/>
        <v>Other</v>
      </c>
      <c r="Q5859" s="3" t="str">
        <f t="shared" si="458"/>
        <v>Other</v>
      </c>
      <c r="R5859" s="3" t="str">
        <f t="shared" si="459"/>
        <v>Not LCLS</v>
      </c>
      <c r="S5859" s="3" t="str" cm="1">
        <f t="array" ref="S5859">_xlfn.IFS(G5859 &gt; 5000000, "Very High", G5859 &gt; 1000000, "High", G5859 &gt; 500000, "Medium", TRUE, "Low")</f>
        <v>Very High</v>
      </c>
      <c r="T5859" s="3" t="str" cm="1">
        <f t="array" ref="T5859">_xlfn.IFS(B5859 &gt;= 2005, "Post-2005", B5859 &gt;= 2000, "2000-2004", TRUE, "Pre-2000")</f>
        <v>Post-2005</v>
      </c>
    </row>
    <row r="5860" spans="1:20" x14ac:dyDescent="0.85">
      <c r="A5860" s="1">
        <v>41164</v>
      </c>
      <c r="B5860" t="s">
        <v>4784</v>
      </c>
      <c r="C5860" t="s">
        <v>4785</v>
      </c>
      <c r="D5860" t="s">
        <v>4786</v>
      </c>
      <c r="E5860" t="s">
        <v>42</v>
      </c>
      <c r="F5860" t="s">
        <v>43</v>
      </c>
      <c r="G5860" t="s">
        <v>44</v>
      </c>
      <c r="H5860">
        <v>2009</v>
      </c>
      <c r="I5860" s="2">
        <v>8257114.8600000003</v>
      </c>
      <c r="J5860" s="2">
        <v>0</v>
      </c>
      <c r="K5860" s="2">
        <v>8257114.8600000003</v>
      </c>
      <c r="L5860" t="s">
        <v>116</v>
      </c>
      <c r="M5860" s="3" t="b">
        <f>trust_funds5[[#This Row],[Contributions Outstanding (USD)]]=0</f>
        <v>1</v>
      </c>
      <c r="N5860" s="3" t="str">
        <f t="shared" si="455"/>
        <v>Outstanding</v>
      </c>
      <c r="O5860" s="3" t="str">
        <f t="shared" si="456"/>
        <v>High Contribution &amp; Recent</v>
      </c>
      <c r="P5860" s="3" t="str">
        <f t="shared" si="457"/>
        <v>Other</v>
      </c>
      <c r="Q5860" s="3" t="str">
        <f t="shared" si="458"/>
        <v>Other</v>
      </c>
      <c r="R5860" s="3" t="str">
        <f t="shared" si="459"/>
        <v>Not LCLS</v>
      </c>
      <c r="S5860" s="3" t="str" cm="1">
        <f t="array" ref="S5860">_xlfn.IFS(G5860 &gt; 5000000, "Very High", G5860 &gt; 1000000, "High", G5860 &gt; 500000, "Medium", TRUE, "Low")</f>
        <v>Very High</v>
      </c>
      <c r="T5860" s="3" t="str" cm="1">
        <f t="array" ref="T5860">_xlfn.IFS(B5860 &gt;= 2005, "Post-2005", B5860 &gt;= 2000, "2000-2004", TRUE, "Pre-2000")</f>
        <v>Post-2005</v>
      </c>
    </row>
    <row r="5861" spans="1:20" x14ac:dyDescent="0.85">
      <c r="A5861" s="1">
        <v>41164</v>
      </c>
      <c r="B5861" t="s">
        <v>4784</v>
      </c>
      <c r="C5861" t="s">
        <v>4785</v>
      </c>
      <c r="D5861" t="s">
        <v>4786</v>
      </c>
      <c r="E5861" t="s">
        <v>21</v>
      </c>
      <c r="F5861" t="s">
        <v>22</v>
      </c>
      <c r="G5861" t="s">
        <v>23</v>
      </c>
      <c r="H5861">
        <v>2009</v>
      </c>
      <c r="I5861" s="2">
        <v>2703599.83</v>
      </c>
      <c r="J5861" s="2">
        <v>0</v>
      </c>
      <c r="K5861" s="2">
        <v>2703599.83</v>
      </c>
      <c r="L5861" t="s">
        <v>116</v>
      </c>
      <c r="M5861" s="3" t="b">
        <f>trust_funds5[[#This Row],[Contributions Outstanding (USD)]]=0</f>
        <v>1</v>
      </c>
      <c r="N5861" s="3" t="str">
        <f t="shared" si="455"/>
        <v>Outstanding</v>
      </c>
      <c r="O5861" s="3" t="str">
        <f t="shared" si="456"/>
        <v>High Contribution &amp; Recent</v>
      </c>
      <c r="P5861" s="3" t="str">
        <f t="shared" si="457"/>
        <v>Other</v>
      </c>
      <c r="Q5861" s="3" t="str">
        <f t="shared" si="458"/>
        <v>Other</v>
      </c>
      <c r="R5861" s="3" t="str">
        <f t="shared" si="459"/>
        <v>Not LCLS</v>
      </c>
      <c r="S5861" s="3" t="str" cm="1">
        <f t="array" ref="S5861">_xlfn.IFS(G5861 &gt; 5000000, "Very High", G5861 &gt; 1000000, "High", G5861 &gt; 500000, "Medium", TRUE, "Low")</f>
        <v>Very High</v>
      </c>
      <c r="T5861" s="3" t="str" cm="1">
        <f t="array" ref="T5861">_xlfn.IFS(B5861 &gt;= 2005, "Post-2005", B5861 &gt;= 2000, "2000-2004", TRUE, "Pre-2000")</f>
        <v>Post-2005</v>
      </c>
    </row>
    <row r="5862" spans="1:20" x14ac:dyDescent="0.85">
      <c r="A5862" s="1">
        <v>41164</v>
      </c>
      <c r="B5862" t="s">
        <v>5997</v>
      </c>
      <c r="C5862" t="s">
        <v>5998</v>
      </c>
      <c r="D5862" t="s">
        <v>5999</v>
      </c>
      <c r="E5862" t="s">
        <v>42</v>
      </c>
      <c r="F5862" t="s">
        <v>43</v>
      </c>
      <c r="G5862" t="s">
        <v>44</v>
      </c>
      <c r="H5862">
        <v>2009</v>
      </c>
      <c r="I5862" s="2">
        <v>945795.97</v>
      </c>
      <c r="J5862" s="2">
        <v>0</v>
      </c>
      <c r="K5862" s="2">
        <v>945795.97</v>
      </c>
      <c r="L5862" t="s">
        <v>116</v>
      </c>
      <c r="M5862" s="3" t="b">
        <f>trust_funds5[[#This Row],[Contributions Outstanding (USD)]]=0</f>
        <v>1</v>
      </c>
      <c r="N5862" s="3" t="str">
        <f t="shared" si="455"/>
        <v>Outstanding</v>
      </c>
      <c r="O5862" s="3" t="str">
        <f t="shared" si="456"/>
        <v>High Contribution &amp; Recent</v>
      </c>
      <c r="P5862" s="3" t="str">
        <f t="shared" si="457"/>
        <v>Other</v>
      </c>
      <c r="Q5862" s="3" t="str">
        <f t="shared" si="458"/>
        <v>Other</v>
      </c>
      <c r="R5862" s="3" t="str">
        <f t="shared" si="459"/>
        <v>Not LCLS</v>
      </c>
      <c r="S5862" s="3" t="str" cm="1">
        <f t="array" ref="S5862">_xlfn.IFS(G5862 &gt; 5000000, "Very High", G5862 &gt; 1000000, "High", G5862 &gt; 500000, "Medium", TRUE, "Low")</f>
        <v>Very High</v>
      </c>
      <c r="T5862" s="3" t="str" cm="1">
        <f t="array" ref="T5862">_xlfn.IFS(B5862 &gt;= 2005, "Post-2005", B5862 &gt;= 2000, "2000-2004", TRUE, "Pre-2000")</f>
        <v>Post-2005</v>
      </c>
    </row>
    <row r="5863" spans="1:20" x14ac:dyDescent="0.85">
      <c r="A5863" s="1">
        <v>41164</v>
      </c>
      <c r="B5863" t="s">
        <v>4702</v>
      </c>
      <c r="C5863" t="s">
        <v>5506</v>
      </c>
      <c r="D5863" t="s">
        <v>5507</v>
      </c>
      <c r="E5863" t="s">
        <v>42</v>
      </c>
      <c r="F5863" t="s">
        <v>43</v>
      </c>
      <c r="G5863" t="s">
        <v>76</v>
      </c>
      <c r="H5863">
        <v>2009</v>
      </c>
      <c r="I5863" s="2">
        <v>123204.81</v>
      </c>
      <c r="J5863" s="2">
        <v>0</v>
      </c>
      <c r="K5863" s="2">
        <v>123204.81</v>
      </c>
      <c r="L5863" t="s">
        <v>18</v>
      </c>
      <c r="M5863" s="3" t="b">
        <f>trust_funds5[[#This Row],[Contributions Outstanding (USD)]]=0</f>
        <v>1</v>
      </c>
      <c r="N5863" s="3" t="str">
        <f t="shared" si="455"/>
        <v>Outstanding</v>
      </c>
      <c r="O5863" s="3" t="str">
        <f t="shared" si="456"/>
        <v>High Contribution &amp; Recent</v>
      </c>
      <c r="P5863" s="3" t="str">
        <f t="shared" si="457"/>
        <v>Other</v>
      </c>
      <c r="Q5863" s="3" t="str">
        <f t="shared" si="458"/>
        <v>Other</v>
      </c>
      <c r="R5863" s="3" t="str">
        <f t="shared" si="459"/>
        <v>Not LCLS</v>
      </c>
      <c r="S5863" s="3" t="str" cm="1">
        <f t="array" ref="S5863">_xlfn.IFS(G5863 &gt; 5000000, "Very High", G5863 &gt; 1000000, "High", G5863 &gt; 500000, "Medium", TRUE, "Low")</f>
        <v>Very High</v>
      </c>
      <c r="T5863" s="3" t="str" cm="1">
        <f t="array" ref="T5863">_xlfn.IFS(B5863 &gt;= 2005, "Post-2005", B5863 &gt;= 2000, "2000-2004", TRUE, "Pre-2000")</f>
        <v>Post-2005</v>
      </c>
    </row>
    <row r="5864" spans="1:20" x14ac:dyDescent="0.85">
      <c r="A5864" s="1">
        <v>41164</v>
      </c>
      <c r="B5864" t="s">
        <v>7370</v>
      </c>
      <c r="C5864" t="s">
        <v>7371</v>
      </c>
      <c r="D5864" t="s">
        <v>7372</v>
      </c>
      <c r="E5864" t="s">
        <v>42</v>
      </c>
      <c r="F5864" t="s">
        <v>43</v>
      </c>
      <c r="G5864" t="s">
        <v>76</v>
      </c>
      <c r="H5864">
        <v>2009</v>
      </c>
      <c r="I5864" s="2">
        <v>2141986.71</v>
      </c>
      <c r="J5864" s="2">
        <v>555836.06000000006</v>
      </c>
      <c r="K5864" s="2">
        <v>2697822.77</v>
      </c>
      <c r="L5864" t="s">
        <v>116</v>
      </c>
      <c r="M5864" s="3" t="b">
        <f>trust_funds5[[#This Row],[Contributions Outstanding (USD)]]=0</f>
        <v>0</v>
      </c>
      <c r="N5864" s="3" t="str">
        <f t="shared" si="455"/>
        <v>Outstanding</v>
      </c>
      <c r="O5864" s="3" t="str">
        <f t="shared" si="456"/>
        <v>High Contribution &amp; Recent</v>
      </c>
      <c r="P5864" s="3" t="str">
        <f t="shared" si="457"/>
        <v>Other</v>
      </c>
      <c r="Q5864" s="3" t="str">
        <f t="shared" si="458"/>
        <v>Other</v>
      </c>
      <c r="R5864" s="3" t="str">
        <f t="shared" si="459"/>
        <v>Not LCLS</v>
      </c>
      <c r="S5864" s="3" t="str" cm="1">
        <f t="array" ref="S5864">_xlfn.IFS(G5864 &gt; 5000000, "Very High", G5864 &gt; 1000000, "High", G5864 &gt; 500000, "Medium", TRUE, "Low")</f>
        <v>Very High</v>
      </c>
      <c r="T5864" s="3" t="str" cm="1">
        <f t="array" ref="T5864">_xlfn.IFS(B5864 &gt;= 2005, "Post-2005", B5864 &gt;= 2000, "2000-2004", TRUE, "Pre-2000")</f>
        <v>Post-2005</v>
      </c>
    </row>
    <row r="5865" spans="1:20" x14ac:dyDescent="0.85">
      <c r="A5865" s="1">
        <v>41164</v>
      </c>
      <c r="B5865" t="s">
        <v>6467</v>
      </c>
      <c r="C5865" t="s">
        <v>6468</v>
      </c>
      <c r="D5865" t="s">
        <v>6469</v>
      </c>
      <c r="E5865" t="s">
        <v>42</v>
      </c>
      <c r="F5865" t="s">
        <v>43</v>
      </c>
      <c r="G5865" t="s">
        <v>44</v>
      </c>
      <c r="H5865">
        <v>2009</v>
      </c>
      <c r="I5865" s="2">
        <v>497406.38</v>
      </c>
      <c r="J5865" s="2">
        <v>0</v>
      </c>
      <c r="K5865" s="2">
        <v>497406.38</v>
      </c>
      <c r="L5865" t="s">
        <v>18</v>
      </c>
      <c r="M5865" s="3" t="b">
        <f>trust_funds5[[#This Row],[Contributions Outstanding (USD)]]=0</f>
        <v>1</v>
      </c>
      <c r="N5865" s="3" t="str">
        <f t="shared" si="455"/>
        <v>Outstanding</v>
      </c>
      <c r="O5865" s="3" t="str">
        <f t="shared" si="456"/>
        <v>High Contribution &amp; Recent</v>
      </c>
      <c r="P5865" s="3" t="str">
        <f t="shared" si="457"/>
        <v>Other</v>
      </c>
      <c r="Q5865" s="3" t="str">
        <f t="shared" si="458"/>
        <v>Other</v>
      </c>
      <c r="R5865" s="3" t="str">
        <f t="shared" si="459"/>
        <v>Not LCLS</v>
      </c>
      <c r="S5865" s="3" t="str" cm="1">
        <f t="array" ref="S5865">_xlfn.IFS(G5865 &gt; 5000000, "Very High", G5865 &gt; 1000000, "High", G5865 &gt; 500000, "Medium", TRUE, "Low")</f>
        <v>Very High</v>
      </c>
      <c r="T5865" s="3" t="str" cm="1">
        <f t="array" ref="T5865">_xlfn.IFS(B5865 &gt;= 2005, "Post-2005", B5865 &gt;= 2000, "2000-2004", TRUE, "Pre-2000")</f>
        <v>Post-2005</v>
      </c>
    </row>
    <row r="5866" spans="1:20" x14ac:dyDescent="0.85">
      <c r="A5866" s="1">
        <v>41164</v>
      </c>
      <c r="B5866" t="s">
        <v>3967</v>
      </c>
      <c r="C5866" t="s">
        <v>5146</v>
      </c>
      <c r="D5866" t="s">
        <v>3969</v>
      </c>
      <c r="E5866" t="s">
        <v>42</v>
      </c>
      <c r="F5866" t="s">
        <v>43</v>
      </c>
      <c r="G5866" t="s">
        <v>44</v>
      </c>
      <c r="H5866">
        <v>2009</v>
      </c>
      <c r="I5866" s="2">
        <v>341899.82</v>
      </c>
      <c r="J5866" s="2">
        <v>0</v>
      </c>
      <c r="K5866" s="2">
        <v>341899.82</v>
      </c>
      <c r="L5866" t="s">
        <v>116</v>
      </c>
      <c r="M5866" s="3" t="b">
        <f>trust_funds5[[#This Row],[Contributions Outstanding (USD)]]=0</f>
        <v>1</v>
      </c>
      <c r="N5866" s="3" t="str">
        <f t="shared" si="455"/>
        <v>Outstanding</v>
      </c>
      <c r="O5866" s="3" t="str">
        <f t="shared" si="456"/>
        <v>High Contribution &amp; Recent</v>
      </c>
      <c r="P5866" s="3" t="str">
        <f t="shared" si="457"/>
        <v>Other</v>
      </c>
      <c r="Q5866" s="3" t="str">
        <f t="shared" si="458"/>
        <v>Other</v>
      </c>
      <c r="R5866" s="3" t="str">
        <f t="shared" si="459"/>
        <v>Not LCLS</v>
      </c>
      <c r="S5866" s="3" t="str" cm="1">
        <f t="array" ref="S5866">_xlfn.IFS(G5866 &gt; 5000000, "Very High", G5866 &gt; 1000000, "High", G5866 &gt; 500000, "Medium", TRUE, "Low")</f>
        <v>Very High</v>
      </c>
      <c r="T5866" s="3" t="str" cm="1">
        <f t="array" ref="T5866">_xlfn.IFS(B5866 &gt;= 2005, "Post-2005", B5866 &gt;= 2000, "2000-2004", TRUE, "Pre-2000")</f>
        <v>Post-2005</v>
      </c>
    </row>
    <row r="5867" spans="1:20" x14ac:dyDescent="0.85">
      <c r="A5867" s="1">
        <v>41164</v>
      </c>
      <c r="B5867" t="s">
        <v>1502</v>
      </c>
      <c r="C5867" t="s">
        <v>5147</v>
      </c>
      <c r="D5867" t="s">
        <v>5148</v>
      </c>
      <c r="E5867" t="s">
        <v>42</v>
      </c>
      <c r="F5867" t="s">
        <v>43</v>
      </c>
      <c r="G5867" t="s">
        <v>44</v>
      </c>
      <c r="H5867">
        <v>2009</v>
      </c>
      <c r="I5867" s="2">
        <v>2927285.94</v>
      </c>
      <c r="J5867" s="2">
        <v>0</v>
      </c>
      <c r="K5867" s="2">
        <v>2927285.94</v>
      </c>
      <c r="L5867" t="s">
        <v>116</v>
      </c>
      <c r="M5867" s="3" t="b">
        <f>trust_funds5[[#This Row],[Contributions Outstanding (USD)]]=0</f>
        <v>1</v>
      </c>
      <c r="N5867" s="3" t="str">
        <f t="shared" si="455"/>
        <v>Outstanding</v>
      </c>
      <c r="O5867" s="3" t="str">
        <f t="shared" si="456"/>
        <v>High Contribution &amp; Recent</v>
      </c>
      <c r="P5867" s="3" t="str">
        <f t="shared" si="457"/>
        <v>Other</v>
      </c>
      <c r="Q5867" s="3" t="str">
        <f t="shared" si="458"/>
        <v>Other</v>
      </c>
      <c r="R5867" s="3" t="str">
        <f t="shared" si="459"/>
        <v>Not LCLS</v>
      </c>
      <c r="S5867" s="3" t="str" cm="1">
        <f t="array" ref="S5867">_xlfn.IFS(G5867 &gt; 5000000, "Very High", G5867 &gt; 1000000, "High", G5867 &gt; 500000, "Medium", TRUE, "Low")</f>
        <v>Very High</v>
      </c>
      <c r="T5867" s="3" t="str" cm="1">
        <f t="array" ref="T5867">_xlfn.IFS(B5867 &gt;= 2005, "Post-2005", B5867 &gt;= 2000, "2000-2004", TRUE, "Pre-2000")</f>
        <v>Post-2005</v>
      </c>
    </row>
    <row r="5868" spans="1:20" x14ac:dyDescent="0.85">
      <c r="A5868" s="1">
        <v>41164</v>
      </c>
      <c r="B5868" t="s">
        <v>90</v>
      </c>
      <c r="C5868" t="s">
        <v>6912</v>
      </c>
      <c r="D5868" t="s">
        <v>6913</v>
      </c>
      <c r="E5868" t="s">
        <v>200</v>
      </c>
      <c r="F5868" t="s">
        <v>201</v>
      </c>
      <c r="G5868" t="s">
        <v>213</v>
      </c>
      <c r="H5868">
        <v>2009</v>
      </c>
      <c r="I5868" s="2">
        <v>1000000</v>
      </c>
      <c r="J5868" s="2">
        <v>0</v>
      </c>
      <c r="K5868" s="2">
        <v>1000000</v>
      </c>
      <c r="L5868" t="s">
        <v>116</v>
      </c>
      <c r="M5868" s="3" t="b">
        <f>trust_funds5[[#This Row],[Contributions Outstanding (USD)]]=0</f>
        <v>1</v>
      </c>
      <c r="N5868" s="3" t="str">
        <f t="shared" si="455"/>
        <v>Outstanding</v>
      </c>
      <c r="O5868" s="3" t="str">
        <f t="shared" si="456"/>
        <v>High Contribution &amp; Recent</v>
      </c>
      <c r="P5868" s="3" t="str">
        <f t="shared" si="457"/>
        <v>Other</v>
      </c>
      <c r="Q5868" s="3" t="str">
        <f t="shared" si="458"/>
        <v>Other</v>
      </c>
      <c r="R5868" s="3" t="str">
        <f t="shared" si="459"/>
        <v>Not LCLS</v>
      </c>
      <c r="S5868" s="3" t="str" cm="1">
        <f t="array" ref="S5868">_xlfn.IFS(G5868 &gt; 5000000, "Very High", G5868 &gt; 1000000, "High", G5868 &gt; 500000, "Medium", TRUE, "Low")</f>
        <v>Very High</v>
      </c>
      <c r="T5868" s="3" t="str" cm="1">
        <f t="array" ref="T5868">_xlfn.IFS(B5868 &gt;= 2005, "Post-2005", B5868 &gt;= 2000, "2000-2004", TRUE, "Pre-2000")</f>
        <v>Post-2005</v>
      </c>
    </row>
    <row r="5869" spans="1:20" x14ac:dyDescent="0.85">
      <c r="A5869" s="1">
        <v>41164</v>
      </c>
      <c r="B5869" t="s">
        <v>90</v>
      </c>
      <c r="C5869" t="s">
        <v>6912</v>
      </c>
      <c r="D5869" t="s">
        <v>6913</v>
      </c>
      <c r="E5869" t="s">
        <v>102</v>
      </c>
      <c r="F5869" t="s">
        <v>103</v>
      </c>
      <c r="G5869" t="s">
        <v>104</v>
      </c>
      <c r="H5869">
        <v>2009</v>
      </c>
      <c r="I5869" s="2">
        <v>42966</v>
      </c>
      <c r="J5869" s="2">
        <v>0</v>
      </c>
      <c r="K5869" s="2">
        <v>42966</v>
      </c>
      <c r="L5869" t="s">
        <v>116</v>
      </c>
      <c r="M5869" s="3" t="b">
        <f>trust_funds5[[#This Row],[Contributions Outstanding (USD)]]=0</f>
        <v>1</v>
      </c>
      <c r="N5869" s="3" t="str">
        <f t="shared" si="455"/>
        <v>Outstanding</v>
      </c>
      <c r="O5869" s="3" t="str">
        <f t="shared" si="456"/>
        <v>High Contribution &amp; Recent</v>
      </c>
      <c r="P5869" s="3" t="str">
        <f t="shared" si="457"/>
        <v>Other</v>
      </c>
      <c r="Q5869" s="3" t="str">
        <f t="shared" si="458"/>
        <v>Other</v>
      </c>
      <c r="R5869" s="3" t="str">
        <f t="shared" si="459"/>
        <v>Not LCLS</v>
      </c>
      <c r="S5869" s="3" t="str" cm="1">
        <f t="array" ref="S5869">_xlfn.IFS(G5869 &gt; 5000000, "Very High", G5869 &gt; 1000000, "High", G5869 &gt; 500000, "Medium", TRUE, "Low")</f>
        <v>Very High</v>
      </c>
      <c r="T5869" s="3" t="str" cm="1">
        <f t="array" ref="T5869">_xlfn.IFS(B5869 &gt;= 2005, "Post-2005", B5869 &gt;= 2000, "2000-2004", TRUE, "Pre-2000")</f>
        <v>Post-2005</v>
      </c>
    </row>
    <row r="5870" spans="1:20" x14ac:dyDescent="0.85">
      <c r="A5870" s="1">
        <v>41164</v>
      </c>
      <c r="B5870" t="s">
        <v>2348</v>
      </c>
      <c r="C5870" t="s">
        <v>2349</v>
      </c>
      <c r="D5870" t="s">
        <v>2350</v>
      </c>
      <c r="E5870" t="s">
        <v>1722</v>
      </c>
      <c r="F5870" t="s">
        <v>1723</v>
      </c>
      <c r="G5870" t="s">
        <v>1724</v>
      </c>
      <c r="H5870">
        <v>2009</v>
      </c>
      <c r="I5870" s="2">
        <v>35437528</v>
      </c>
      <c r="J5870" s="2">
        <v>0</v>
      </c>
      <c r="K5870" s="2">
        <v>35437528</v>
      </c>
      <c r="L5870" t="s">
        <v>116</v>
      </c>
      <c r="M5870" s="3" t="b">
        <f>trust_funds5[[#This Row],[Contributions Outstanding (USD)]]=0</f>
        <v>1</v>
      </c>
      <c r="N5870" s="3" t="str">
        <f t="shared" si="455"/>
        <v>Outstanding</v>
      </c>
      <c r="O5870" s="3" t="str">
        <f t="shared" si="456"/>
        <v>High Contribution &amp; Recent</v>
      </c>
      <c r="P5870" s="3" t="str">
        <f t="shared" si="457"/>
        <v>Other</v>
      </c>
      <c r="Q5870" s="3" t="str">
        <f t="shared" si="458"/>
        <v>Other</v>
      </c>
      <c r="R5870" s="3" t="str">
        <f t="shared" si="459"/>
        <v>Not LCLS</v>
      </c>
      <c r="S5870" s="3" t="str" cm="1">
        <f t="array" ref="S5870">_xlfn.IFS(G5870 &gt; 5000000, "Very High", G5870 &gt; 1000000, "High", G5870 &gt; 500000, "Medium", TRUE, "Low")</f>
        <v>Very High</v>
      </c>
      <c r="T5870" s="3" t="str" cm="1">
        <f t="array" ref="T5870">_xlfn.IFS(B5870 &gt;= 2005, "Post-2005", B5870 &gt;= 2000, "2000-2004", TRUE, "Pre-2000")</f>
        <v>Post-2005</v>
      </c>
    </row>
    <row r="5871" spans="1:20" x14ac:dyDescent="0.85">
      <c r="A5871" s="1">
        <v>41164</v>
      </c>
      <c r="B5871" t="s">
        <v>90</v>
      </c>
      <c r="C5871" t="s">
        <v>7373</v>
      </c>
      <c r="D5871" t="s">
        <v>7374</v>
      </c>
      <c r="E5871" t="s">
        <v>56</v>
      </c>
      <c r="F5871" t="s">
        <v>57</v>
      </c>
      <c r="G5871" t="s">
        <v>58</v>
      </c>
      <c r="H5871">
        <v>2009</v>
      </c>
      <c r="I5871" s="2">
        <v>1811584</v>
      </c>
      <c r="J5871" s="2">
        <v>3145940.16</v>
      </c>
      <c r="K5871" s="2">
        <v>4957524.16</v>
      </c>
      <c r="L5871" t="s">
        <v>116</v>
      </c>
      <c r="M5871" s="3" t="b">
        <f>trust_funds5[[#This Row],[Contributions Outstanding (USD)]]=0</f>
        <v>0</v>
      </c>
      <c r="N5871" s="3" t="str">
        <f t="shared" si="455"/>
        <v>Outstanding</v>
      </c>
      <c r="O5871" s="3" t="str">
        <f t="shared" si="456"/>
        <v>High Contribution &amp; Recent</v>
      </c>
      <c r="P5871" s="3" t="str">
        <f t="shared" si="457"/>
        <v>Other</v>
      </c>
      <c r="Q5871" s="3" t="str">
        <f t="shared" si="458"/>
        <v>Other</v>
      </c>
      <c r="R5871" s="3" t="str">
        <f t="shared" si="459"/>
        <v>Not LCLS</v>
      </c>
      <c r="S5871" s="3" t="str" cm="1">
        <f t="array" ref="S5871">_xlfn.IFS(G5871 &gt; 5000000, "Very High", G5871 &gt; 1000000, "High", G5871 &gt; 500000, "Medium", TRUE, "Low")</f>
        <v>Very High</v>
      </c>
      <c r="T5871" s="3" t="str" cm="1">
        <f t="array" ref="T5871">_xlfn.IFS(B5871 &gt;= 2005, "Post-2005", B5871 &gt;= 2000, "2000-2004", TRUE, "Pre-2000")</f>
        <v>Post-2005</v>
      </c>
    </row>
    <row r="5872" spans="1:20" x14ac:dyDescent="0.85">
      <c r="A5872" s="1">
        <v>41164</v>
      </c>
      <c r="B5872" t="s">
        <v>4705</v>
      </c>
      <c r="C5872" t="s">
        <v>6914</v>
      </c>
      <c r="D5872" t="s">
        <v>6915</v>
      </c>
      <c r="E5872" t="s">
        <v>56</v>
      </c>
      <c r="F5872" t="s">
        <v>57</v>
      </c>
      <c r="G5872" t="s">
        <v>58</v>
      </c>
      <c r="H5872">
        <v>2009</v>
      </c>
      <c r="I5872" s="2">
        <v>13138249.99</v>
      </c>
      <c r="J5872" s="2">
        <v>0</v>
      </c>
      <c r="K5872" s="2">
        <v>13138249.99</v>
      </c>
      <c r="L5872" t="s">
        <v>116</v>
      </c>
      <c r="M5872" s="3" t="b">
        <f>trust_funds5[[#This Row],[Contributions Outstanding (USD)]]=0</f>
        <v>1</v>
      </c>
      <c r="N5872" s="3" t="str">
        <f t="shared" si="455"/>
        <v>Outstanding</v>
      </c>
      <c r="O5872" s="3" t="str">
        <f t="shared" si="456"/>
        <v>High Contribution &amp; Recent</v>
      </c>
      <c r="P5872" s="3" t="str">
        <f t="shared" si="457"/>
        <v>Other</v>
      </c>
      <c r="Q5872" s="3" t="str">
        <f t="shared" si="458"/>
        <v>Other</v>
      </c>
      <c r="R5872" s="3" t="str">
        <f t="shared" si="459"/>
        <v>Not LCLS</v>
      </c>
      <c r="S5872" s="3" t="str" cm="1">
        <f t="array" ref="S5872">_xlfn.IFS(G5872 &gt; 5000000, "Very High", G5872 &gt; 1000000, "High", G5872 &gt; 500000, "Medium", TRUE, "Low")</f>
        <v>Very High</v>
      </c>
      <c r="T5872" s="3" t="str" cm="1">
        <f t="array" ref="T5872">_xlfn.IFS(B5872 &gt;= 2005, "Post-2005", B5872 &gt;= 2000, "2000-2004", TRUE, "Pre-2000")</f>
        <v>Post-2005</v>
      </c>
    </row>
    <row r="5873" spans="1:20" x14ac:dyDescent="0.85">
      <c r="A5873" s="1">
        <v>41164</v>
      </c>
      <c r="B5873" t="s">
        <v>4705</v>
      </c>
      <c r="C5873" t="s">
        <v>6914</v>
      </c>
      <c r="D5873" t="s">
        <v>6915</v>
      </c>
      <c r="E5873" t="s">
        <v>15</v>
      </c>
      <c r="F5873" t="s">
        <v>16</v>
      </c>
      <c r="G5873" t="s">
        <v>17</v>
      </c>
      <c r="H5873">
        <v>2009</v>
      </c>
      <c r="I5873" s="2">
        <v>14231134.5</v>
      </c>
      <c r="J5873" s="2">
        <v>0</v>
      </c>
      <c r="K5873" s="2">
        <v>14231134.5</v>
      </c>
      <c r="L5873" t="s">
        <v>116</v>
      </c>
      <c r="M5873" s="3" t="b">
        <f>trust_funds5[[#This Row],[Contributions Outstanding (USD)]]=0</f>
        <v>1</v>
      </c>
      <c r="N5873" s="3" t="str">
        <f t="shared" si="455"/>
        <v>Outstanding</v>
      </c>
      <c r="O5873" s="3" t="str">
        <f t="shared" si="456"/>
        <v>High Contribution &amp; Recent</v>
      </c>
      <c r="P5873" s="3" t="str">
        <f t="shared" si="457"/>
        <v>Other</v>
      </c>
      <c r="Q5873" s="3" t="str">
        <f t="shared" si="458"/>
        <v>Other</v>
      </c>
      <c r="R5873" s="3" t="str">
        <f t="shared" si="459"/>
        <v>Not LCLS</v>
      </c>
      <c r="S5873" s="3" t="str" cm="1">
        <f t="array" ref="S5873">_xlfn.IFS(G5873 &gt; 5000000, "Very High", G5873 &gt; 1000000, "High", G5873 &gt; 500000, "Medium", TRUE, "Low")</f>
        <v>Very High</v>
      </c>
      <c r="T5873" s="3" t="str" cm="1">
        <f t="array" ref="T5873">_xlfn.IFS(B5873 &gt;= 2005, "Post-2005", B5873 &gt;= 2000, "2000-2004", TRUE, "Pre-2000")</f>
        <v>Post-2005</v>
      </c>
    </row>
    <row r="5874" spans="1:20" x14ac:dyDescent="0.85">
      <c r="A5874" s="1">
        <v>41164</v>
      </c>
      <c r="B5874" t="s">
        <v>4705</v>
      </c>
      <c r="C5874" t="s">
        <v>6914</v>
      </c>
      <c r="D5874" t="s">
        <v>6915</v>
      </c>
      <c r="E5874" t="s">
        <v>293</v>
      </c>
      <c r="F5874" t="s">
        <v>294</v>
      </c>
      <c r="G5874" t="s">
        <v>626</v>
      </c>
      <c r="H5874">
        <v>2009</v>
      </c>
      <c r="I5874" s="2">
        <v>3993000</v>
      </c>
      <c r="J5874" s="2">
        <v>0</v>
      </c>
      <c r="K5874" s="2">
        <v>3993000</v>
      </c>
      <c r="L5874" t="s">
        <v>116</v>
      </c>
      <c r="M5874" s="3" t="b">
        <f>trust_funds5[[#This Row],[Contributions Outstanding (USD)]]=0</f>
        <v>1</v>
      </c>
      <c r="N5874" s="3" t="str">
        <f t="shared" si="455"/>
        <v>Outstanding</v>
      </c>
      <c r="O5874" s="3" t="str">
        <f t="shared" si="456"/>
        <v>High Contribution &amp; Recent</v>
      </c>
      <c r="P5874" s="3" t="str">
        <f t="shared" si="457"/>
        <v>Other</v>
      </c>
      <c r="Q5874" s="3" t="str">
        <f t="shared" si="458"/>
        <v>Other</v>
      </c>
      <c r="R5874" s="3" t="str">
        <f t="shared" si="459"/>
        <v>Not LCLS</v>
      </c>
      <c r="S5874" s="3" t="str" cm="1">
        <f t="array" ref="S5874">_xlfn.IFS(G5874 &gt; 5000000, "Very High", G5874 &gt; 1000000, "High", G5874 &gt; 500000, "Medium", TRUE, "Low")</f>
        <v>Very High</v>
      </c>
      <c r="T5874" s="3" t="str" cm="1">
        <f t="array" ref="T5874">_xlfn.IFS(B5874 &gt;= 2005, "Post-2005", B5874 &gt;= 2000, "2000-2004", TRUE, "Pre-2000")</f>
        <v>Post-2005</v>
      </c>
    </row>
    <row r="5875" spans="1:20" x14ac:dyDescent="0.85">
      <c r="A5875" s="1">
        <v>41164</v>
      </c>
      <c r="B5875" t="s">
        <v>4705</v>
      </c>
      <c r="C5875" t="s">
        <v>6914</v>
      </c>
      <c r="D5875" t="s">
        <v>6915</v>
      </c>
      <c r="E5875" t="s">
        <v>102</v>
      </c>
      <c r="F5875" t="s">
        <v>103</v>
      </c>
      <c r="G5875" t="s">
        <v>104</v>
      </c>
      <c r="H5875">
        <v>2009</v>
      </c>
      <c r="I5875" s="2">
        <v>40875500</v>
      </c>
      <c r="J5875" s="2">
        <v>0</v>
      </c>
      <c r="K5875" s="2">
        <v>40875500</v>
      </c>
      <c r="L5875" t="s">
        <v>116</v>
      </c>
      <c r="M5875" s="3" t="b">
        <f>trust_funds5[[#This Row],[Contributions Outstanding (USD)]]=0</f>
        <v>1</v>
      </c>
      <c r="N5875" s="3" t="str">
        <f t="shared" si="455"/>
        <v>Outstanding</v>
      </c>
      <c r="O5875" s="3" t="str">
        <f t="shared" si="456"/>
        <v>High Contribution &amp; Recent</v>
      </c>
      <c r="P5875" s="3" t="str">
        <f t="shared" si="457"/>
        <v>Other</v>
      </c>
      <c r="Q5875" s="3" t="str">
        <f t="shared" si="458"/>
        <v>Other</v>
      </c>
      <c r="R5875" s="3" t="str">
        <f t="shared" si="459"/>
        <v>Not LCLS</v>
      </c>
      <c r="S5875" s="3" t="str" cm="1">
        <f t="array" ref="S5875">_xlfn.IFS(G5875 &gt; 5000000, "Very High", G5875 &gt; 1000000, "High", G5875 &gt; 500000, "Medium", TRUE, "Low")</f>
        <v>Very High</v>
      </c>
      <c r="T5875" s="3" t="str" cm="1">
        <f t="array" ref="T5875">_xlfn.IFS(B5875 &gt;= 2005, "Post-2005", B5875 &gt;= 2000, "2000-2004", TRUE, "Pre-2000")</f>
        <v>Post-2005</v>
      </c>
    </row>
    <row r="5876" spans="1:20" x14ac:dyDescent="0.85">
      <c r="A5876" s="1">
        <v>41164</v>
      </c>
      <c r="B5876" t="s">
        <v>4705</v>
      </c>
      <c r="C5876" t="s">
        <v>6914</v>
      </c>
      <c r="D5876" t="s">
        <v>6915</v>
      </c>
      <c r="E5876" t="s">
        <v>1065</v>
      </c>
      <c r="F5876" t="s">
        <v>1066</v>
      </c>
      <c r="G5876" t="s">
        <v>1067</v>
      </c>
      <c r="H5876">
        <v>2009</v>
      </c>
      <c r="I5876" s="2">
        <v>80000000</v>
      </c>
      <c r="J5876" s="2">
        <v>0</v>
      </c>
      <c r="K5876" s="2">
        <v>80000000</v>
      </c>
      <c r="L5876" t="s">
        <v>116</v>
      </c>
      <c r="M5876" s="3" t="b">
        <f>trust_funds5[[#This Row],[Contributions Outstanding (USD)]]=0</f>
        <v>1</v>
      </c>
      <c r="N5876" s="3" t="str">
        <f t="shared" si="455"/>
        <v>Outstanding</v>
      </c>
      <c r="O5876" s="3" t="str">
        <f t="shared" si="456"/>
        <v>High Contribution &amp; Recent</v>
      </c>
      <c r="P5876" s="3" t="str">
        <f t="shared" si="457"/>
        <v>Other</v>
      </c>
      <c r="Q5876" s="3" t="str">
        <f t="shared" si="458"/>
        <v>Other</v>
      </c>
      <c r="R5876" s="3" t="str">
        <f t="shared" si="459"/>
        <v>Not LCLS</v>
      </c>
      <c r="S5876" s="3" t="str" cm="1">
        <f t="array" ref="S5876">_xlfn.IFS(G5876 &gt; 5000000, "Very High", G5876 &gt; 1000000, "High", G5876 &gt; 500000, "Medium", TRUE, "Low")</f>
        <v>Very High</v>
      </c>
      <c r="T5876" s="3" t="str" cm="1">
        <f t="array" ref="T5876">_xlfn.IFS(B5876 &gt;= 2005, "Post-2005", B5876 &gt;= 2000, "2000-2004", TRUE, "Pre-2000")</f>
        <v>Post-2005</v>
      </c>
    </row>
    <row r="5877" spans="1:20" x14ac:dyDescent="0.85">
      <c r="A5877" s="1">
        <v>41164</v>
      </c>
      <c r="B5877" t="s">
        <v>4705</v>
      </c>
      <c r="C5877" t="s">
        <v>6914</v>
      </c>
      <c r="D5877" t="s">
        <v>6915</v>
      </c>
      <c r="E5877" t="s">
        <v>42</v>
      </c>
      <c r="F5877" t="s">
        <v>43</v>
      </c>
      <c r="G5877" t="s">
        <v>44</v>
      </c>
      <c r="H5877">
        <v>2009</v>
      </c>
      <c r="I5877" s="2">
        <v>47999970</v>
      </c>
      <c r="J5877" s="2">
        <v>30</v>
      </c>
      <c r="K5877" s="2">
        <v>48000000</v>
      </c>
      <c r="L5877" t="s">
        <v>116</v>
      </c>
      <c r="M5877" s="3" t="b">
        <f>trust_funds5[[#This Row],[Contributions Outstanding (USD)]]=0</f>
        <v>0</v>
      </c>
      <c r="N5877" s="3" t="str">
        <f t="shared" si="455"/>
        <v>Outstanding</v>
      </c>
      <c r="O5877" s="3" t="str">
        <f t="shared" si="456"/>
        <v>High Contribution &amp; Recent</v>
      </c>
      <c r="P5877" s="3" t="str">
        <f t="shared" si="457"/>
        <v>Other</v>
      </c>
      <c r="Q5877" s="3" t="str">
        <f t="shared" si="458"/>
        <v>Other</v>
      </c>
      <c r="R5877" s="3" t="str">
        <f t="shared" si="459"/>
        <v>Not LCLS</v>
      </c>
      <c r="S5877" s="3" t="str" cm="1">
        <f t="array" ref="S5877">_xlfn.IFS(G5877 &gt; 5000000, "Very High", G5877 &gt; 1000000, "High", G5877 &gt; 500000, "Medium", TRUE, "Low")</f>
        <v>Very High</v>
      </c>
      <c r="T5877" s="3" t="str" cm="1">
        <f t="array" ref="T5877">_xlfn.IFS(B5877 &gt;= 2005, "Post-2005", B5877 &gt;= 2000, "2000-2004", TRUE, "Pre-2000")</f>
        <v>Post-2005</v>
      </c>
    </row>
    <row r="5878" spans="1:20" x14ac:dyDescent="0.85">
      <c r="A5878" s="1">
        <v>41164</v>
      </c>
      <c r="B5878" t="s">
        <v>4705</v>
      </c>
      <c r="C5878" t="s">
        <v>6914</v>
      </c>
      <c r="D5878" t="s">
        <v>6915</v>
      </c>
      <c r="E5878" t="s">
        <v>6172</v>
      </c>
      <c r="F5878" t="s">
        <v>6173</v>
      </c>
      <c r="G5878" t="s">
        <v>6174</v>
      </c>
      <c r="H5878">
        <v>2009</v>
      </c>
      <c r="I5878" s="2">
        <v>500000</v>
      </c>
      <c r="J5878" s="2">
        <v>0</v>
      </c>
      <c r="K5878" s="2">
        <v>500000</v>
      </c>
      <c r="L5878" t="s">
        <v>116</v>
      </c>
      <c r="M5878" s="3" t="b">
        <f>trust_funds5[[#This Row],[Contributions Outstanding (USD)]]=0</f>
        <v>1</v>
      </c>
      <c r="N5878" s="3" t="str">
        <f t="shared" si="455"/>
        <v>Outstanding</v>
      </c>
      <c r="O5878" s="3" t="str">
        <f t="shared" si="456"/>
        <v>High Contribution &amp; Recent</v>
      </c>
      <c r="P5878" s="3" t="str">
        <f t="shared" si="457"/>
        <v>Other</v>
      </c>
      <c r="Q5878" s="3" t="str">
        <f t="shared" si="458"/>
        <v>Other</v>
      </c>
      <c r="R5878" s="3" t="str">
        <f t="shared" si="459"/>
        <v>Not LCLS</v>
      </c>
      <c r="S5878" s="3" t="str" cm="1">
        <f t="array" ref="S5878">_xlfn.IFS(G5878 &gt; 5000000, "Very High", G5878 &gt; 1000000, "High", G5878 &gt; 500000, "Medium", TRUE, "Low")</f>
        <v>Very High</v>
      </c>
      <c r="T5878" s="3" t="str" cm="1">
        <f t="array" ref="T5878">_xlfn.IFS(B5878 &gt;= 2005, "Post-2005", B5878 &gt;= 2000, "2000-2004", TRUE, "Pre-2000")</f>
        <v>Post-2005</v>
      </c>
    </row>
    <row r="5879" spans="1:20" x14ac:dyDescent="0.85">
      <c r="A5879" s="1">
        <v>41164</v>
      </c>
      <c r="B5879" t="s">
        <v>90</v>
      </c>
      <c r="C5879" t="s">
        <v>7375</v>
      </c>
      <c r="D5879" t="s">
        <v>7376</v>
      </c>
      <c r="E5879" t="s">
        <v>15</v>
      </c>
      <c r="F5879" t="s">
        <v>16</v>
      </c>
      <c r="G5879" t="s">
        <v>17</v>
      </c>
      <c r="H5879">
        <v>2009</v>
      </c>
      <c r="I5879" s="2">
        <v>17203268.010000002</v>
      </c>
      <c r="J5879" s="2">
        <v>0</v>
      </c>
      <c r="K5879" s="2">
        <v>17203268.010000002</v>
      </c>
      <c r="L5879" t="s">
        <v>116</v>
      </c>
      <c r="M5879" s="3" t="b">
        <f>trust_funds5[[#This Row],[Contributions Outstanding (USD)]]=0</f>
        <v>1</v>
      </c>
      <c r="N5879" s="3" t="str">
        <f t="shared" si="455"/>
        <v>Outstanding</v>
      </c>
      <c r="O5879" s="3" t="str">
        <f t="shared" si="456"/>
        <v>High Contribution &amp; Recent</v>
      </c>
      <c r="P5879" s="3" t="str">
        <f t="shared" si="457"/>
        <v>Other</v>
      </c>
      <c r="Q5879" s="3" t="str">
        <f t="shared" si="458"/>
        <v>Other</v>
      </c>
      <c r="R5879" s="3" t="str">
        <f t="shared" si="459"/>
        <v>Not LCLS</v>
      </c>
      <c r="S5879" s="3" t="str" cm="1">
        <f t="array" ref="S5879">_xlfn.IFS(G5879 &gt; 5000000, "Very High", G5879 &gt; 1000000, "High", G5879 &gt; 500000, "Medium", TRUE, "Low")</f>
        <v>Very High</v>
      </c>
      <c r="T5879" s="3" t="str" cm="1">
        <f t="array" ref="T5879">_xlfn.IFS(B5879 &gt;= 2005, "Post-2005", B5879 &gt;= 2000, "2000-2004", TRUE, "Pre-2000")</f>
        <v>Post-2005</v>
      </c>
    </row>
    <row r="5880" spans="1:20" x14ac:dyDescent="0.85">
      <c r="A5880" s="1">
        <v>41164</v>
      </c>
      <c r="B5880" t="s">
        <v>90</v>
      </c>
      <c r="C5880" t="s">
        <v>7377</v>
      </c>
      <c r="D5880" t="s">
        <v>7378</v>
      </c>
      <c r="E5880" t="s">
        <v>128</v>
      </c>
      <c r="F5880" t="s">
        <v>129</v>
      </c>
      <c r="G5880" t="s">
        <v>2147</v>
      </c>
      <c r="H5880">
        <v>2009</v>
      </c>
      <c r="I5880" s="2">
        <v>530000</v>
      </c>
      <c r="J5880" s="2">
        <v>0</v>
      </c>
      <c r="K5880" s="2">
        <v>530000</v>
      </c>
      <c r="L5880" t="s">
        <v>18</v>
      </c>
      <c r="M5880" s="3" t="b">
        <f>trust_funds5[[#This Row],[Contributions Outstanding (USD)]]=0</f>
        <v>1</v>
      </c>
      <c r="N5880" s="3" t="str">
        <f t="shared" si="455"/>
        <v>Outstanding</v>
      </c>
      <c r="O5880" s="3" t="str">
        <f t="shared" si="456"/>
        <v>High Contribution &amp; Recent</v>
      </c>
      <c r="P5880" s="3" t="str">
        <f t="shared" si="457"/>
        <v>Other</v>
      </c>
      <c r="Q5880" s="3" t="str">
        <f t="shared" si="458"/>
        <v>Other</v>
      </c>
      <c r="R5880" s="3" t="str">
        <f t="shared" si="459"/>
        <v>Not LCLS</v>
      </c>
      <c r="S5880" s="3" t="str" cm="1">
        <f t="array" ref="S5880">_xlfn.IFS(G5880 &gt; 5000000, "Very High", G5880 &gt; 1000000, "High", G5880 &gt; 500000, "Medium", TRUE, "Low")</f>
        <v>Very High</v>
      </c>
      <c r="T5880" s="3" t="str" cm="1">
        <f t="array" ref="T5880">_xlfn.IFS(B5880 &gt;= 2005, "Post-2005", B5880 &gt;= 2000, "2000-2004", TRUE, "Pre-2000")</f>
        <v>Post-2005</v>
      </c>
    </row>
    <row r="5881" spans="1:20" x14ac:dyDescent="0.85">
      <c r="A5881" s="1">
        <v>41164</v>
      </c>
      <c r="B5881" t="s">
        <v>90</v>
      </c>
      <c r="C5881" t="s">
        <v>6478</v>
      </c>
      <c r="D5881" t="s">
        <v>6479</v>
      </c>
      <c r="E5881" t="s">
        <v>70</v>
      </c>
      <c r="F5881" t="s">
        <v>71</v>
      </c>
      <c r="G5881" t="s">
        <v>72</v>
      </c>
      <c r="H5881">
        <v>2009</v>
      </c>
      <c r="I5881" s="2">
        <v>1050000</v>
      </c>
      <c r="J5881" s="2">
        <v>0</v>
      </c>
      <c r="K5881" s="2">
        <v>1050000</v>
      </c>
      <c r="L5881" t="s">
        <v>116</v>
      </c>
      <c r="M5881" s="3" t="b">
        <f>trust_funds5[[#This Row],[Contributions Outstanding (USD)]]=0</f>
        <v>1</v>
      </c>
      <c r="N5881" s="3" t="str">
        <f t="shared" si="455"/>
        <v>Outstanding</v>
      </c>
      <c r="O5881" s="3" t="str">
        <f t="shared" si="456"/>
        <v>High Contribution &amp; Recent</v>
      </c>
      <c r="P5881" s="3" t="str">
        <f t="shared" si="457"/>
        <v>Other</v>
      </c>
      <c r="Q5881" s="3" t="str">
        <f t="shared" si="458"/>
        <v>Other</v>
      </c>
      <c r="R5881" s="3" t="str">
        <f t="shared" si="459"/>
        <v>Not LCLS</v>
      </c>
      <c r="S5881" s="3" t="str" cm="1">
        <f t="array" ref="S5881">_xlfn.IFS(G5881 &gt; 5000000, "Very High", G5881 &gt; 1000000, "High", G5881 &gt; 500000, "Medium", TRUE, "Low")</f>
        <v>Very High</v>
      </c>
      <c r="T5881" s="3" t="str" cm="1">
        <f t="array" ref="T5881">_xlfn.IFS(B5881 &gt;= 2005, "Post-2005", B5881 &gt;= 2000, "2000-2004", TRUE, "Pre-2000")</f>
        <v>Post-2005</v>
      </c>
    </row>
    <row r="5882" spans="1:20" x14ac:dyDescent="0.85">
      <c r="A5882" s="1">
        <v>41164</v>
      </c>
      <c r="B5882" t="s">
        <v>90</v>
      </c>
      <c r="C5882" t="s">
        <v>6478</v>
      </c>
      <c r="D5882" t="s">
        <v>6479</v>
      </c>
      <c r="E5882" t="s">
        <v>119</v>
      </c>
      <c r="F5882" t="s">
        <v>120</v>
      </c>
      <c r="G5882" t="s">
        <v>121</v>
      </c>
      <c r="H5882">
        <v>2009</v>
      </c>
      <c r="I5882" s="2">
        <v>700000</v>
      </c>
      <c r="J5882" s="2">
        <v>0</v>
      </c>
      <c r="K5882" s="2">
        <v>700000</v>
      </c>
      <c r="L5882" t="s">
        <v>116</v>
      </c>
      <c r="M5882" s="3" t="b">
        <f>trust_funds5[[#This Row],[Contributions Outstanding (USD)]]=0</f>
        <v>1</v>
      </c>
      <c r="N5882" s="3" t="str">
        <f t="shared" si="455"/>
        <v>Outstanding</v>
      </c>
      <c r="O5882" s="3" t="str">
        <f t="shared" si="456"/>
        <v>High Contribution &amp; Recent</v>
      </c>
      <c r="P5882" s="3" t="str">
        <f t="shared" si="457"/>
        <v>Other</v>
      </c>
      <c r="Q5882" s="3" t="str">
        <f t="shared" si="458"/>
        <v>Other</v>
      </c>
      <c r="R5882" s="3" t="str">
        <f t="shared" si="459"/>
        <v>Not LCLS</v>
      </c>
      <c r="S5882" s="3" t="str" cm="1">
        <f t="array" ref="S5882">_xlfn.IFS(G5882 &gt; 5000000, "Very High", G5882 &gt; 1000000, "High", G5882 &gt; 500000, "Medium", TRUE, "Low")</f>
        <v>Very High</v>
      </c>
      <c r="T5882" s="3" t="str" cm="1">
        <f t="array" ref="T5882">_xlfn.IFS(B5882 &gt;= 2005, "Post-2005", B5882 &gt;= 2000, "2000-2004", TRUE, "Pre-2000")</f>
        <v>Post-2005</v>
      </c>
    </row>
    <row r="5883" spans="1:20" x14ac:dyDescent="0.85">
      <c r="A5883" s="1">
        <v>41164</v>
      </c>
      <c r="B5883" t="s">
        <v>90</v>
      </c>
      <c r="C5883" t="s">
        <v>7379</v>
      </c>
      <c r="D5883" t="s">
        <v>7380</v>
      </c>
      <c r="E5883" t="s">
        <v>93</v>
      </c>
      <c r="F5883" t="s">
        <v>94</v>
      </c>
      <c r="H5883">
        <v>2009</v>
      </c>
      <c r="I5883" s="2">
        <v>40000000</v>
      </c>
      <c r="J5883" s="2">
        <v>0</v>
      </c>
      <c r="K5883" s="2">
        <v>40000000</v>
      </c>
      <c r="L5883" t="s">
        <v>116</v>
      </c>
      <c r="M5883" s="3" t="b">
        <f>trust_funds5[[#This Row],[Contributions Outstanding (USD)]]=0</f>
        <v>1</v>
      </c>
      <c r="N5883" s="3" t="str">
        <f t="shared" si="455"/>
        <v>Outstanding</v>
      </c>
      <c r="O5883" s="3" t="str">
        <f t="shared" si="456"/>
        <v>High Contribution &amp; Recent</v>
      </c>
      <c r="P5883" s="3" t="str">
        <f t="shared" si="457"/>
        <v>Other</v>
      </c>
      <c r="Q5883" s="3" t="str">
        <f t="shared" si="458"/>
        <v>Other</v>
      </c>
      <c r="R5883" s="3" t="str">
        <f t="shared" si="459"/>
        <v>Not LCLS</v>
      </c>
      <c r="S5883" s="3" t="str" cm="1">
        <f t="array" ref="S5883">_xlfn.IFS(G5883 &gt; 5000000, "Very High", G5883 &gt; 1000000, "High", G5883 &gt; 500000, "Medium", TRUE, "Low")</f>
        <v>Low</v>
      </c>
      <c r="T5883" s="3" t="str" cm="1">
        <f t="array" ref="T5883">_xlfn.IFS(B5883 &gt;= 2005, "Post-2005", B5883 &gt;= 2000, "2000-2004", TRUE, "Pre-2000")</f>
        <v>Post-2005</v>
      </c>
    </row>
    <row r="5884" spans="1:20" x14ac:dyDescent="0.85">
      <c r="A5884" s="1">
        <v>41164</v>
      </c>
      <c r="B5884" t="s">
        <v>1234</v>
      </c>
      <c r="C5884" t="s">
        <v>6011</v>
      </c>
      <c r="D5884" t="s">
        <v>6012</v>
      </c>
      <c r="E5884" t="s">
        <v>85</v>
      </c>
      <c r="F5884" t="s">
        <v>86</v>
      </c>
      <c r="G5884" t="s">
        <v>87</v>
      </c>
      <c r="H5884">
        <v>2009</v>
      </c>
      <c r="I5884" s="2">
        <v>2364555.6</v>
      </c>
      <c r="J5884" s="2">
        <v>0</v>
      </c>
      <c r="K5884" s="2">
        <v>2364555.6</v>
      </c>
      <c r="L5884" t="s">
        <v>18</v>
      </c>
      <c r="M5884" s="3" t="b">
        <f>trust_funds5[[#This Row],[Contributions Outstanding (USD)]]=0</f>
        <v>1</v>
      </c>
      <c r="N5884" s="3" t="str">
        <f t="shared" si="455"/>
        <v>Outstanding</v>
      </c>
      <c r="O5884" s="3" t="str">
        <f t="shared" si="456"/>
        <v>High Contribution &amp; Recent</v>
      </c>
      <c r="P5884" s="3" t="str">
        <f t="shared" si="457"/>
        <v>Other</v>
      </c>
      <c r="Q5884" s="3" t="str">
        <f t="shared" si="458"/>
        <v>Other</v>
      </c>
      <c r="R5884" s="3" t="str">
        <f t="shared" si="459"/>
        <v>Not LCLS</v>
      </c>
      <c r="S5884" s="3" t="str" cm="1">
        <f t="array" ref="S5884">_xlfn.IFS(G5884 &gt; 5000000, "Very High", G5884 &gt; 1000000, "High", G5884 &gt; 500000, "Medium", TRUE, "Low")</f>
        <v>Very High</v>
      </c>
      <c r="T5884" s="3" t="str" cm="1">
        <f t="array" ref="T5884">_xlfn.IFS(B5884 &gt;= 2005, "Post-2005", B5884 &gt;= 2000, "2000-2004", TRUE, "Pre-2000")</f>
        <v>Post-2005</v>
      </c>
    </row>
    <row r="5885" spans="1:20" x14ac:dyDescent="0.85">
      <c r="A5885" s="1">
        <v>41164</v>
      </c>
      <c r="B5885" t="s">
        <v>90</v>
      </c>
      <c r="C5885" t="s">
        <v>5521</v>
      </c>
      <c r="D5885" t="s">
        <v>5522</v>
      </c>
      <c r="E5885" t="s">
        <v>93</v>
      </c>
      <c r="F5885" t="s">
        <v>94</v>
      </c>
      <c r="H5885">
        <v>2009</v>
      </c>
      <c r="I5885" s="2">
        <v>1000000</v>
      </c>
      <c r="J5885" s="2">
        <v>0</v>
      </c>
      <c r="K5885" s="2">
        <v>1000000</v>
      </c>
      <c r="L5885" t="s">
        <v>5523</v>
      </c>
      <c r="M5885" s="3" t="b">
        <f>trust_funds5[[#This Row],[Contributions Outstanding (USD)]]=0</f>
        <v>1</v>
      </c>
      <c r="N5885" s="3" t="str">
        <f t="shared" si="455"/>
        <v>Outstanding</v>
      </c>
      <c r="O5885" s="3" t="str">
        <f t="shared" si="456"/>
        <v>High Contribution &amp; Recent</v>
      </c>
      <c r="P5885" s="3" t="str">
        <f t="shared" si="457"/>
        <v>Other</v>
      </c>
      <c r="Q5885" s="3" t="str">
        <f t="shared" si="458"/>
        <v>Other</v>
      </c>
      <c r="R5885" s="3" t="str">
        <f t="shared" si="459"/>
        <v>Not LCLS</v>
      </c>
      <c r="S5885" s="3" t="str" cm="1">
        <f t="array" ref="S5885">_xlfn.IFS(G5885 &gt; 5000000, "Very High", G5885 &gt; 1000000, "High", G5885 &gt; 500000, "Medium", TRUE, "Low")</f>
        <v>Low</v>
      </c>
      <c r="T5885" s="3" t="str" cm="1">
        <f t="array" ref="T5885">_xlfn.IFS(B5885 &gt;= 2005, "Post-2005", B5885 &gt;= 2000, "2000-2004", TRUE, "Pre-2000")</f>
        <v>Post-2005</v>
      </c>
    </row>
    <row r="5886" spans="1:20" x14ac:dyDescent="0.85">
      <c r="A5886" s="1">
        <v>41164</v>
      </c>
      <c r="B5886" t="s">
        <v>90</v>
      </c>
      <c r="C5886" t="s">
        <v>6491</v>
      </c>
      <c r="D5886" t="s">
        <v>6492</v>
      </c>
      <c r="E5886" t="s">
        <v>1333</v>
      </c>
      <c r="F5886" t="s">
        <v>1334</v>
      </c>
      <c r="G5886" t="s">
        <v>1335</v>
      </c>
      <c r="H5886">
        <v>2009</v>
      </c>
      <c r="I5886" s="2">
        <v>157370</v>
      </c>
      <c r="J5886" s="2">
        <v>0</v>
      </c>
      <c r="K5886" s="2">
        <v>157370</v>
      </c>
      <c r="L5886" t="s">
        <v>116</v>
      </c>
      <c r="M5886" s="3" t="b">
        <f>trust_funds5[[#This Row],[Contributions Outstanding (USD)]]=0</f>
        <v>1</v>
      </c>
      <c r="N5886" s="3" t="str">
        <f t="shared" si="455"/>
        <v>Outstanding</v>
      </c>
      <c r="O5886" s="3" t="str">
        <f t="shared" si="456"/>
        <v>High Contribution &amp; Recent</v>
      </c>
      <c r="P5886" s="3" t="str">
        <f t="shared" si="457"/>
        <v>Other</v>
      </c>
      <c r="Q5886" s="3" t="str">
        <f t="shared" si="458"/>
        <v>Other</v>
      </c>
      <c r="R5886" s="3" t="str">
        <f t="shared" si="459"/>
        <v>Not LCLS</v>
      </c>
      <c r="S5886" s="3" t="str" cm="1">
        <f t="array" ref="S5886">_xlfn.IFS(G5886 &gt; 5000000, "Very High", G5886 &gt; 1000000, "High", G5886 &gt; 500000, "Medium", TRUE, "Low")</f>
        <v>Very High</v>
      </c>
      <c r="T5886" s="3" t="str" cm="1">
        <f t="array" ref="T5886">_xlfn.IFS(B5886 &gt;= 2005, "Post-2005", B5886 &gt;= 2000, "2000-2004", TRUE, "Pre-2000")</f>
        <v>Post-2005</v>
      </c>
    </row>
    <row r="5887" spans="1:20" x14ac:dyDescent="0.85">
      <c r="A5887" s="1">
        <v>41164</v>
      </c>
      <c r="B5887" t="s">
        <v>90</v>
      </c>
      <c r="C5887" t="s">
        <v>6491</v>
      </c>
      <c r="D5887" t="s">
        <v>6492</v>
      </c>
      <c r="E5887" t="s">
        <v>119</v>
      </c>
      <c r="F5887" t="s">
        <v>120</v>
      </c>
      <c r="G5887" t="s">
        <v>121</v>
      </c>
      <c r="H5887">
        <v>2009</v>
      </c>
      <c r="I5887" s="2">
        <v>1100000</v>
      </c>
      <c r="J5887" s="2">
        <v>0</v>
      </c>
      <c r="K5887" s="2">
        <v>1100000</v>
      </c>
      <c r="L5887" t="s">
        <v>116</v>
      </c>
      <c r="M5887" s="3" t="b">
        <f>trust_funds5[[#This Row],[Contributions Outstanding (USD)]]=0</f>
        <v>1</v>
      </c>
      <c r="N5887" s="3" t="str">
        <f t="shared" si="455"/>
        <v>Outstanding</v>
      </c>
      <c r="O5887" s="3" t="str">
        <f t="shared" si="456"/>
        <v>High Contribution &amp; Recent</v>
      </c>
      <c r="P5887" s="3" t="str">
        <f t="shared" si="457"/>
        <v>Other</v>
      </c>
      <c r="Q5887" s="3" t="str">
        <f t="shared" si="458"/>
        <v>Other</v>
      </c>
      <c r="R5887" s="3" t="str">
        <f t="shared" si="459"/>
        <v>Not LCLS</v>
      </c>
      <c r="S5887" s="3" t="str" cm="1">
        <f t="array" ref="S5887">_xlfn.IFS(G5887 &gt; 5000000, "Very High", G5887 &gt; 1000000, "High", G5887 &gt; 500000, "Medium", TRUE, "Low")</f>
        <v>Very High</v>
      </c>
      <c r="T5887" s="3" t="str" cm="1">
        <f t="array" ref="T5887">_xlfn.IFS(B5887 &gt;= 2005, "Post-2005", B5887 &gt;= 2000, "2000-2004", TRUE, "Pre-2000")</f>
        <v>Post-2005</v>
      </c>
    </row>
    <row r="5888" spans="1:20" x14ac:dyDescent="0.85">
      <c r="A5888" s="1">
        <v>41164</v>
      </c>
      <c r="B5888" t="s">
        <v>90</v>
      </c>
      <c r="C5888" t="s">
        <v>6493</v>
      </c>
      <c r="D5888" t="s">
        <v>6494</v>
      </c>
      <c r="E5888" t="s">
        <v>128</v>
      </c>
      <c r="F5888" t="s">
        <v>129</v>
      </c>
      <c r="G5888" t="s">
        <v>130</v>
      </c>
      <c r="H5888">
        <v>2009</v>
      </c>
      <c r="I5888" s="2">
        <v>380000</v>
      </c>
      <c r="J5888" s="2">
        <v>20000</v>
      </c>
      <c r="K5888" s="2">
        <v>400000</v>
      </c>
      <c r="L5888" t="s">
        <v>116</v>
      </c>
      <c r="M5888" s="3" t="b">
        <f>trust_funds5[[#This Row],[Contributions Outstanding (USD)]]=0</f>
        <v>0</v>
      </c>
      <c r="N5888" s="3" t="str">
        <f t="shared" si="455"/>
        <v>Outstanding</v>
      </c>
      <c r="O5888" s="3" t="str">
        <f t="shared" si="456"/>
        <v>High Contribution &amp; Recent</v>
      </c>
      <c r="P5888" s="3" t="str">
        <f t="shared" si="457"/>
        <v>Other</v>
      </c>
      <c r="Q5888" s="3" t="str">
        <f t="shared" si="458"/>
        <v>Other</v>
      </c>
      <c r="R5888" s="3" t="str">
        <f t="shared" si="459"/>
        <v>Not LCLS</v>
      </c>
      <c r="S5888" s="3" t="str" cm="1">
        <f t="array" ref="S5888">_xlfn.IFS(G5888 &gt; 5000000, "Very High", G5888 &gt; 1000000, "High", G5888 &gt; 500000, "Medium", TRUE, "Low")</f>
        <v>Very High</v>
      </c>
      <c r="T5888" s="3" t="str" cm="1">
        <f t="array" ref="T5888">_xlfn.IFS(B5888 &gt;= 2005, "Post-2005", B5888 &gt;= 2000, "2000-2004", TRUE, "Pre-2000")</f>
        <v>Post-2005</v>
      </c>
    </row>
    <row r="5889" spans="1:20" x14ac:dyDescent="0.85">
      <c r="A5889" s="1">
        <v>41164</v>
      </c>
      <c r="B5889" t="s">
        <v>90</v>
      </c>
      <c r="C5889" t="s">
        <v>6495</v>
      </c>
      <c r="D5889" t="s">
        <v>6496</v>
      </c>
      <c r="E5889" t="s">
        <v>119</v>
      </c>
      <c r="F5889" t="s">
        <v>120</v>
      </c>
      <c r="G5889" t="s">
        <v>121</v>
      </c>
      <c r="H5889">
        <v>2009</v>
      </c>
      <c r="I5889" s="2">
        <v>450000</v>
      </c>
      <c r="J5889" s="2">
        <v>0</v>
      </c>
      <c r="K5889" s="2">
        <v>450000</v>
      </c>
      <c r="L5889" t="s">
        <v>116</v>
      </c>
      <c r="M5889" s="3" t="b">
        <f>trust_funds5[[#This Row],[Contributions Outstanding (USD)]]=0</f>
        <v>1</v>
      </c>
      <c r="N5889" s="3" t="str">
        <f t="shared" si="455"/>
        <v>Outstanding</v>
      </c>
      <c r="O5889" s="3" t="str">
        <f t="shared" si="456"/>
        <v>High Contribution &amp; Recent</v>
      </c>
      <c r="P5889" s="3" t="str">
        <f t="shared" si="457"/>
        <v>Other</v>
      </c>
      <c r="Q5889" s="3" t="str">
        <f t="shared" si="458"/>
        <v>Other</v>
      </c>
      <c r="R5889" s="3" t="str">
        <f t="shared" si="459"/>
        <v>Not LCLS</v>
      </c>
      <c r="S5889" s="3" t="str" cm="1">
        <f t="array" ref="S5889">_xlfn.IFS(G5889 &gt; 5000000, "Very High", G5889 &gt; 1000000, "High", G5889 &gt; 500000, "Medium", TRUE, "Low")</f>
        <v>Very High</v>
      </c>
      <c r="T5889" s="3" t="str" cm="1">
        <f t="array" ref="T5889">_xlfn.IFS(B5889 &gt;= 2005, "Post-2005", B5889 &gt;= 2000, "2000-2004", TRUE, "Pre-2000")</f>
        <v>Post-2005</v>
      </c>
    </row>
    <row r="5890" spans="1:20" x14ac:dyDescent="0.85">
      <c r="A5890" s="1">
        <v>41164</v>
      </c>
      <c r="B5890" t="s">
        <v>90</v>
      </c>
      <c r="C5890" t="s">
        <v>6923</v>
      </c>
      <c r="D5890" t="s">
        <v>6924</v>
      </c>
      <c r="E5890" t="s">
        <v>1408</v>
      </c>
      <c r="F5890" t="s">
        <v>1409</v>
      </c>
      <c r="G5890" t="s">
        <v>1410</v>
      </c>
      <c r="H5890">
        <v>2009</v>
      </c>
      <c r="I5890" s="2">
        <v>1498770</v>
      </c>
      <c r="J5890" s="2">
        <v>0</v>
      </c>
      <c r="K5890" s="2">
        <v>1498770</v>
      </c>
      <c r="L5890" t="s">
        <v>116</v>
      </c>
      <c r="M5890" s="3" t="b">
        <f>trust_funds5[[#This Row],[Contributions Outstanding (USD)]]=0</f>
        <v>1</v>
      </c>
      <c r="N5890" s="3" t="str">
        <f t="shared" ref="N5890:N5953" si="460">IF(D5890 &gt; 0, "Outstanding", "No Outstanding")</f>
        <v>Outstanding</v>
      </c>
      <c r="O5890" s="3" t="str">
        <f t="shared" ref="O5890:O5953" si="461">IF(AND(C5890 &gt; 1000000, B5890 &gt; 2000), "High Contribution &amp; Recent", "Other")</f>
        <v>High Contribution &amp; Recent</v>
      </c>
      <c r="P5890" s="3" t="str">
        <f t="shared" ref="P5890:P5953" si="462">IF(AND(B5890 = 2000, E5890 = "Canada"), "Year 2000, Canada", "Other")</f>
        <v>Other</v>
      </c>
      <c r="Q5890" s="3" t="str">
        <f t="shared" ref="Q5890:Q5953" si="463">IF(OR(E5890 = "Canada", E5890 = "Sweden"), "Canada or Sweden", "Other")</f>
        <v>Other</v>
      </c>
      <c r="R5890" s="3" t="str">
        <f t="shared" ref="R5890:R5953" si="464">IF(NOT(F5890 = "LCLS"), "Not LCLS", "LCLS")</f>
        <v>Not LCLS</v>
      </c>
      <c r="S5890" s="3" t="str" cm="1">
        <f t="array" ref="S5890">_xlfn.IFS(G5890 &gt; 5000000, "Very High", G5890 &gt; 1000000, "High", G5890 &gt; 500000, "Medium", TRUE, "Low")</f>
        <v>Very High</v>
      </c>
      <c r="T5890" s="3" t="str" cm="1">
        <f t="array" ref="T5890">_xlfn.IFS(B5890 &gt;= 2005, "Post-2005", B5890 &gt;= 2000, "2000-2004", TRUE, "Pre-2000")</f>
        <v>Post-2005</v>
      </c>
    </row>
    <row r="5891" spans="1:20" x14ac:dyDescent="0.85">
      <c r="A5891" s="1">
        <v>41164</v>
      </c>
      <c r="B5891" t="s">
        <v>90</v>
      </c>
      <c r="C5891" t="s">
        <v>6923</v>
      </c>
      <c r="D5891" t="s">
        <v>6924</v>
      </c>
      <c r="E5891" t="s">
        <v>119</v>
      </c>
      <c r="F5891" t="s">
        <v>120</v>
      </c>
      <c r="G5891" t="s">
        <v>121</v>
      </c>
      <c r="H5891">
        <v>2009</v>
      </c>
      <c r="I5891" s="2">
        <v>1351394</v>
      </c>
      <c r="J5891" s="2">
        <v>6</v>
      </c>
      <c r="K5891" s="2">
        <v>1351400</v>
      </c>
      <c r="L5891" t="s">
        <v>116</v>
      </c>
      <c r="M5891" s="3" t="b">
        <f>trust_funds5[[#This Row],[Contributions Outstanding (USD)]]=0</f>
        <v>0</v>
      </c>
      <c r="N5891" s="3" t="str">
        <f t="shared" si="460"/>
        <v>Outstanding</v>
      </c>
      <c r="O5891" s="3" t="str">
        <f t="shared" si="461"/>
        <v>High Contribution &amp; Recent</v>
      </c>
      <c r="P5891" s="3" t="str">
        <f t="shared" si="462"/>
        <v>Other</v>
      </c>
      <c r="Q5891" s="3" t="str">
        <f t="shared" si="463"/>
        <v>Other</v>
      </c>
      <c r="R5891" s="3" t="str">
        <f t="shared" si="464"/>
        <v>Not LCLS</v>
      </c>
      <c r="S5891" s="3" t="str" cm="1">
        <f t="array" ref="S5891">_xlfn.IFS(G5891 &gt; 5000000, "Very High", G5891 &gt; 1000000, "High", G5891 &gt; 500000, "Medium", TRUE, "Low")</f>
        <v>Very High</v>
      </c>
      <c r="T5891" s="3" t="str" cm="1">
        <f t="array" ref="T5891">_xlfn.IFS(B5891 &gt;= 2005, "Post-2005", B5891 &gt;= 2000, "2000-2004", TRUE, "Pre-2000")</f>
        <v>Post-2005</v>
      </c>
    </row>
    <row r="5892" spans="1:20" x14ac:dyDescent="0.85">
      <c r="A5892" s="1">
        <v>41164</v>
      </c>
      <c r="B5892" t="s">
        <v>90</v>
      </c>
      <c r="C5892" t="s">
        <v>7381</v>
      </c>
      <c r="D5892" t="s">
        <v>7382</v>
      </c>
      <c r="E5892" t="s">
        <v>42</v>
      </c>
      <c r="F5892" t="s">
        <v>43</v>
      </c>
      <c r="G5892" t="s">
        <v>44</v>
      </c>
      <c r="H5892">
        <v>2009</v>
      </c>
      <c r="I5892" s="2">
        <v>1000000</v>
      </c>
      <c r="J5892" s="2">
        <v>0</v>
      </c>
      <c r="K5892" s="2">
        <v>1000000</v>
      </c>
      <c r="L5892" t="s">
        <v>116</v>
      </c>
      <c r="M5892" s="3" t="b">
        <f>trust_funds5[[#This Row],[Contributions Outstanding (USD)]]=0</f>
        <v>1</v>
      </c>
      <c r="N5892" s="3" t="str">
        <f t="shared" si="460"/>
        <v>Outstanding</v>
      </c>
      <c r="O5892" s="3" t="str">
        <f t="shared" si="461"/>
        <v>High Contribution &amp; Recent</v>
      </c>
      <c r="P5892" s="3" t="str">
        <f t="shared" si="462"/>
        <v>Other</v>
      </c>
      <c r="Q5892" s="3" t="str">
        <f t="shared" si="463"/>
        <v>Other</v>
      </c>
      <c r="R5892" s="3" t="str">
        <f t="shared" si="464"/>
        <v>Not LCLS</v>
      </c>
      <c r="S5892" s="3" t="str" cm="1">
        <f t="array" ref="S5892">_xlfn.IFS(G5892 &gt; 5000000, "Very High", G5892 &gt; 1000000, "High", G5892 &gt; 500000, "Medium", TRUE, "Low")</f>
        <v>Very High</v>
      </c>
      <c r="T5892" s="3" t="str" cm="1">
        <f t="array" ref="T5892">_xlfn.IFS(B5892 &gt;= 2005, "Post-2005", B5892 &gt;= 2000, "2000-2004", TRUE, "Pre-2000")</f>
        <v>Post-2005</v>
      </c>
    </row>
    <row r="5893" spans="1:20" x14ac:dyDescent="0.85">
      <c r="A5893" s="1">
        <v>41164</v>
      </c>
      <c r="B5893" t="s">
        <v>90</v>
      </c>
      <c r="C5893" t="s">
        <v>5527</v>
      </c>
      <c r="D5893" t="s">
        <v>5528</v>
      </c>
      <c r="E5893" t="s">
        <v>56</v>
      </c>
      <c r="F5893" t="s">
        <v>57</v>
      </c>
      <c r="G5893" t="s">
        <v>58</v>
      </c>
      <c r="H5893">
        <v>2009</v>
      </c>
      <c r="I5893" s="2">
        <v>775.36</v>
      </c>
      <c r="J5893" s="2">
        <v>0</v>
      </c>
      <c r="K5893" s="2">
        <v>775.36</v>
      </c>
      <c r="L5893" t="s">
        <v>116</v>
      </c>
      <c r="M5893" s="3" t="b">
        <f>trust_funds5[[#This Row],[Contributions Outstanding (USD)]]=0</f>
        <v>1</v>
      </c>
      <c r="N5893" s="3" t="str">
        <f t="shared" si="460"/>
        <v>Outstanding</v>
      </c>
      <c r="O5893" s="3" t="str">
        <f t="shared" si="461"/>
        <v>High Contribution &amp; Recent</v>
      </c>
      <c r="P5893" s="3" t="str">
        <f t="shared" si="462"/>
        <v>Other</v>
      </c>
      <c r="Q5893" s="3" t="str">
        <f t="shared" si="463"/>
        <v>Other</v>
      </c>
      <c r="R5893" s="3" t="str">
        <f t="shared" si="464"/>
        <v>Not LCLS</v>
      </c>
      <c r="S5893" s="3" t="str" cm="1">
        <f t="array" ref="S5893">_xlfn.IFS(G5893 &gt; 5000000, "Very High", G5893 &gt; 1000000, "High", G5893 &gt; 500000, "Medium", TRUE, "Low")</f>
        <v>Very High</v>
      </c>
      <c r="T5893" s="3" t="str" cm="1">
        <f t="array" ref="T5893">_xlfn.IFS(B5893 &gt;= 2005, "Post-2005", B5893 &gt;= 2000, "2000-2004", TRUE, "Pre-2000")</f>
        <v>Post-2005</v>
      </c>
    </row>
    <row r="5894" spans="1:20" x14ac:dyDescent="0.85">
      <c r="A5894" s="1">
        <v>41164</v>
      </c>
      <c r="B5894" t="s">
        <v>90</v>
      </c>
      <c r="C5894" t="s">
        <v>5527</v>
      </c>
      <c r="D5894" t="s">
        <v>5528</v>
      </c>
      <c r="E5894" t="s">
        <v>223</v>
      </c>
      <c r="F5894" t="s">
        <v>224</v>
      </c>
      <c r="G5894" t="s">
        <v>225</v>
      </c>
      <c r="H5894">
        <v>2009</v>
      </c>
      <c r="I5894" s="2">
        <v>490771.44</v>
      </c>
      <c r="J5894" s="2">
        <v>0</v>
      </c>
      <c r="K5894" s="2">
        <v>490771.44</v>
      </c>
      <c r="L5894" t="s">
        <v>116</v>
      </c>
      <c r="M5894" s="3" t="b">
        <f>trust_funds5[[#This Row],[Contributions Outstanding (USD)]]=0</f>
        <v>1</v>
      </c>
      <c r="N5894" s="3" t="str">
        <f t="shared" si="460"/>
        <v>Outstanding</v>
      </c>
      <c r="O5894" s="3" t="str">
        <f t="shared" si="461"/>
        <v>High Contribution &amp; Recent</v>
      </c>
      <c r="P5894" s="3" t="str">
        <f t="shared" si="462"/>
        <v>Other</v>
      </c>
      <c r="Q5894" s="3" t="str">
        <f t="shared" si="463"/>
        <v>Other</v>
      </c>
      <c r="R5894" s="3" t="str">
        <f t="shared" si="464"/>
        <v>Not LCLS</v>
      </c>
      <c r="S5894" s="3" t="str" cm="1">
        <f t="array" ref="S5894">_xlfn.IFS(G5894 &gt; 5000000, "Very High", G5894 &gt; 1000000, "High", G5894 &gt; 500000, "Medium", TRUE, "Low")</f>
        <v>Very High</v>
      </c>
      <c r="T5894" s="3" t="str" cm="1">
        <f t="array" ref="T5894">_xlfn.IFS(B5894 &gt;= 2005, "Post-2005", B5894 &gt;= 2000, "2000-2004", TRUE, "Pre-2000")</f>
        <v>Post-2005</v>
      </c>
    </row>
    <row r="5895" spans="1:20" x14ac:dyDescent="0.85">
      <c r="A5895" s="1">
        <v>41164</v>
      </c>
      <c r="B5895" t="s">
        <v>90</v>
      </c>
      <c r="C5895" t="s">
        <v>5527</v>
      </c>
      <c r="D5895" t="s">
        <v>5528</v>
      </c>
      <c r="E5895" t="s">
        <v>1280</v>
      </c>
      <c r="F5895" t="s">
        <v>1281</v>
      </c>
      <c r="G5895" t="s">
        <v>1282</v>
      </c>
      <c r="H5895">
        <v>2009</v>
      </c>
      <c r="I5895" s="2">
        <v>341.05</v>
      </c>
      <c r="J5895" s="2">
        <v>0</v>
      </c>
      <c r="K5895" s="2">
        <v>341.05</v>
      </c>
      <c r="L5895" t="s">
        <v>116</v>
      </c>
      <c r="M5895" s="3" t="b">
        <f>trust_funds5[[#This Row],[Contributions Outstanding (USD)]]=0</f>
        <v>1</v>
      </c>
      <c r="N5895" s="3" t="str">
        <f t="shared" si="460"/>
        <v>Outstanding</v>
      </c>
      <c r="O5895" s="3" t="str">
        <f t="shared" si="461"/>
        <v>High Contribution &amp; Recent</v>
      </c>
      <c r="P5895" s="3" t="str">
        <f t="shared" si="462"/>
        <v>Other</v>
      </c>
      <c r="Q5895" s="3" t="str">
        <f t="shared" si="463"/>
        <v>Other</v>
      </c>
      <c r="R5895" s="3" t="str">
        <f t="shared" si="464"/>
        <v>Not LCLS</v>
      </c>
      <c r="S5895" s="3" t="str" cm="1">
        <f t="array" ref="S5895">_xlfn.IFS(G5895 &gt; 5000000, "Very High", G5895 &gt; 1000000, "High", G5895 &gt; 500000, "Medium", TRUE, "Low")</f>
        <v>Very High</v>
      </c>
      <c r="T5895" s="3" t="str" cm="1">
        <f t="array" ref="T5895">_xlfn.IFS(B5895 &gt;= 2005, "Post-2005", B5895 &gt;= 2000, "2000-2004", TRUE, "Pre-2000")</f>
        <v>Post-2005</v>
      </c>
    </row>
    <row r="5896" spans="1:20" x14ac:dyDescent="0.85">
      <c r="A5896" s="1">
        <v>41164</v>
      </c>
      <c r="B5896" t="s">
        <v>90</v>
      </c>
      <c r="C5896" t="s">
        <v>5527</v>
      </c>
      <c r="D5896" t="s">
        <v>5528</v>
      </c>
      <c r="E5896" t="s">
        <v>5512</v>
      </c>
      <c r="F5896" t="s">
        <v>5513</v>
      </c>
      <c r="G5896" t="s">
        <v>5514</v>
      </c>
      <c r="H5896">
        <v>2009</v>
      </c>
      <c r="I5896" s="2">
        <v>4.59</v>
      </c>
      <c r="J5896" s="2">
        <v>0</v>
      </c>
      <c r="K5896" s="2">
        <v>4.59</v>
      </c>
      <c r="L5896" t="s">
        <v>116</v>
      </c>
      <c r="M5896" s="3" t="b">
        <f>trust_funds5[[#This Row],[Contributions Outstanding (USD)]]=0</f>
        <v>1</v>
      </c>
      <c r="N5896" s="3" t="str">
        <f t="shared" si="460"/>
        <v>Outstanding</v>
      </c>
      <c r="O5896" s="3" t="str">
        <f t="shared" si="461"/>
        <v>High Contribution &amp; Recent</v>
      </c>
      <c r="P5896" s="3" t="str">
        <f t="shared" si="462"/>
        <v>Other</v>
      </c>
      <c r="Q5896" s="3" t="str">
        <f t="shared" si="463"/>
        <v>Other</v>
      </c>
      <c r="R5896" s="3" t="str">
        <f t="shared" si="464"/>
        <v>Not LCLS</v>
      </c>
      <c r="S5896" s="3" t="str" cm="1">
        <f t="array" ref="S5896">_xlfn.IFS(G5896 &gt; 5000000, "Very High", G5896 &gt; 1000000, "High", G5896 &gt; 500000, "Medium", TRUE, "Low")</f>
        <v>Very High</v>
      </c>
      <c r="T5896" s="3" t="str" cm="1">
        <f t="array" ref="T5896">_xlfn.IFS(B5896 &gt;= 2005, "Post-2005", B5896 &gt;= 2000, "2000-2004", TRUE, "Pre-2000")</f>
        <v>Post-2005</v>
      </c>
    </row>
    <row r="5897" spans="1:20" x14ac:dyDescent="0.85">
      <c r="A5897" s="1">
        <v>41164</v>
      </c>
      <c r="B5897" t="s">
        <v>90</v>
      </c>
      <c r="C5897" t="s">
        <v>5527</v>
      </c>
      <c r="D5897" t="s">
        <v>5528</v>
      </c>
      <c r="E5897" t="s">
        <v>93</v>
      </c>
      <c r="F5897" t="s">
        <v>94</v>
      </c>
      <c r="H5897">
        <v>2009</v>
      </c>
      <c r="I5897" s="2">
        <v>770.04</v>
      </c>
      <c r="J5897" s="2">
        <v>0</v>
      </c>
      <c r="K5897" s="2">
        <v>770.04</v>
      </c>
      <c r="L5897" t="s">
        <v>116</v>
      </c>
      <c r="M5897" s="3" t="b">
        <f>trust_funds5[[#This Row],[Contributions Outstanding (USD)]]=0</f>
        <v>1</v>
      </c>
      <c r="N5897" s="3" t="str">
        <f t="shared" si="460"/>
        <v>Outstanding</v>
      </c>
      <c r="O5897" s="3" t="str">
        <f t="shared" si="461"/>
        <v>High Contribution &amp; Recent</v>
      </c>
      <c r="P5897" s="3" t="str">
        <f t="shared" si="462"/>
        <v>Other</v>
      </c>
      <c r="Q5897" s="3" t="str">
        <f t="shared" si="463"/>
        <v>Other</v>
      </c>
      <c r="R5897" s="3" t="str">
        <f t="shared" si="464"/>
        <v>Not LCLS</v>
      </c>
      <c r="S5897" s="3" t="str" cm="1">
        <f t="array" ref="S5897">_xlfn.IFS(G5897 &gt; 5000000, "Very High", G5897 &gt; 1000000, "High", G5897 &gt; 500000, "Medium", TRUE, "Low")</f>
        <v>Low</v>
      </c>
      <c r="T5897" s="3" t="str" cm="1">
        <f t="array" ref="T5897">_xlfn.IFS(B5897 &gt;= 2005, "Post-2005", B5897 &gt;= 2000, "2000-2004", TRUE, "Pre-2000")</f>
        <v>Post-2005</v>
      </c>
    </row>
    <row r="5898" spans="1:20" x14ac:dyDescent="0.85">
      <c r="A5898" s="1">
        <v>41164</v>
      </c>
      <c r="B5898" t="s">
        <v>90</v>
      </c>
      <c r="C5898" t="s">
        <v>6926</v>
      </c>
      <c r="D5898" t="s">
        <v>6927</v>
      </c>
      <c r="E5898" t="s">
        <v>56</v>
      </c>
      <c r="F5898" t="s">
        <v>57</v>
      </c>
      <c r="G5898" t="s">
        <v>58</v>
      </c>
      <c r="H5898">
        <v>2009</v>
      </c>
      <c r="I5898" s="2">
        <v>1629200</v>
      </c>
      <c r="J5898" s="2">
        <v>0</v>
      </c>
      <c r="K5898" s="2">
        <v>1629200</v>
      </c>
      <c r="L5898" t="s">
        <v>116</v>
      </c>
      <c r="M5898" s="3" t="b">
        <f>trust_funds5[[#This Row],[Contributions Outstanding (USD)]]=0</f>
        <v>1</v>
      </c>
      <c r="N5898" s="3" t="str">
        <f t="shared" si="460"/>
        <v>Outstanding</v>
      </c>
      <c r="O5898" s="3" t="str">
        <f t="shared" si="461"/>
        <v>High Contribution &amp; Recent</v>
      </c>
      <c r="P5898" s="3" t="str">
        <f t="shared" si="462"/>
        <v>Other</v>
      </c>
      <c r="Q5898" s="3" t="str">
        <f t="shared" si="463"/>
        <v>Other</v>
      </c>
      <c r="R5898" s="3" t="str">
        <f t="shared" si="464"/>
        <v>Not LCLS</v>
      </c>
      <c r="S5898" s="3" t="str" cm="1">
        <f t="array" ref="S5898">_xlfn.IFS(G5898 &gt; 5000000, "Very High", G5898 &gt; 1000000, "High", G5898 &gt; 500000, "Medium", TRUE, "Low")</f>
        <v>Very High</v>
      </c>
      <c r="T5898" s="3" t="str" cm="1">
        <f t="array" ref="T5898">_xlfn.IFS(B5898 &gt;= 2005, "Post-2005", B5898 &gt;= 2000, "2000-2004", TRUE, "Pre-2000")</f>
        <v>Post-2005</v>
      </c>
    </row>
    <row r="5899" spans="1:20" x14ac:dyDescent="0.85">
      <c r="A5899" s="1">
        <v>41164</v>
      </c>
      <c r="B5899" t="s">
        <v>90</v>
      </c>
      <c r="C5899" t="s">
        <v>6926</v>
      </c>
      <c r="D5899" t="s">
        <v>6927</v>
      </c>
      <c r="E5899" t="s">
        <v>200</v>
      </c>
      <c r="F5899" t="s">
        <v>201</v>
      </c>
      <c r="G5899" t="s">
        <v>213</v>
      </c>
      <c r="H5899">
        <v>2009</v>
      </c>
      <c r="I5899" s="2">
        <v>6838629.3200000003</v>
      </c>
      <c r="J5899" s="2">
        <v>38</v>
      </c>
      <c r="K5899" s="2">
        <v>6838667.3200000003</v>
      </c>
      <c r="L5899" t="s">
        <v>116</v>
      </c>
      <c r="M5899" s="3" t="b">
        <f>trust_funds5[[#This Row],[Contributions Outstanding (USD)]]=0</f>
        <v>0</v>
      </c>
      <c r="N5899" s="3" t="str">
        <f t="shared" si="460"/>
        <v>Outstanding</v>
      </c>
      <c r="O5899" s="3" t="str">
        <f t="shared" si="461"/>
        <v>High Contribution &amp; Recent</v>
      </c>
      <c r="P5899" s="3" t="str">
        <f t="shared" si="462"/>
        <v>Other</v>
      </c>
      <c r="Q5899" s="3" t="str">
        <f t="shared" si="463"/>
        <v>Other</v>
      </c>
      <c r="R5899" s="3" t="str">
        <f t="shared" si="464"/>
        <v>Not LCLS</v>
      </c>
      <c r="S5899" s="3" t="str" cm="1">
        <f t="array" ref="S5899">_xlfn.IFS(G5899 &gt; 5000000, "Very High", G5899 &gt; 1000000, "High", G5899 &gt; 500000, "Medium", TRUE, "Low")</f>
        <v>Very High</v>
      </c>
      <c r="T5899" s="3" t="str" cm="1">
        <f t="array" ref="T5899">_xlfn.IFS(B5899 &gt;= 2005, "Post-2005", B5899 &gt;= 2000, "2000-2004", TRUE, "Pre-2000")</f>
        <v>Post-2005</v>
      </c>
    </row>
    <row r="5900" spans="1:20" x14ac:dyDescent="0.85">
      <c r="A5900" s="1">
        <v>41164</v>
      </c>
      <c r="B5900" t="s">
        <v>90</v>
      </c>
      <c r="C5900" t="s">
        <v>6926</v>
      </c>
      <c r="D5900" t="s">
        <v>6927</v>
      </c>
      <c r="E5900" t="s">
        <v>119</v>
      </c>
      <c r="F5900" t="s">
        <v>120</v>
      </c>
      <c r="G5900" t="s">
        <v>121</v>
      </c>
      <c r="H5900">
        <v>2009</v>
      </c>
      <c r="I5900" s="2">
        <v>1400000</v>
      </c>
      <c r="J5900" s="2">
        <v>0</v>
      </c>
      <c r="K5900" s="2">
        <v>1400000</v>
      </c>
      <c r="L5900" t="s">
        <v>116</v>
      </c>
      <c r="M5900" s="3" t="b">
        <f>trust_funds5[[#This Row],[Contributions Outstanding (USD)]]=0</f>
        <v>1</v>
      </c>
      <c r="N5900" s="3" t="str">
        <f t="shared" si="460"/>
        <v>Outstanding</v>
      </c>
      <c r="O5900" s="3" t="str">
        <f t="shared" si="461"/>
        <v>High Contribution &amp; Recent</v>
      </c>
      <c r="P5900" s="3" t="str">
        <f t="shared" si="462"/>
        <v>Other</v>
      </c>
      <c r="Q5900" s="3" t="str">
        <f t="shared" si="463"/>
        <v>Other</v>
      </c>
      <c r="R5900" s="3" t="str">
        <f t="shared" si="464"/>
        <v>Not LCLS</v>
      </c>
      <c r="S5900" s="3" t="str" cm="1">
        <f t="array" ref="S5900">_xlfn.IFS(G5900 &gt; 5000000, "Very High", G5900 &gt; 1000000, "High", G5900 &gt; 500000, "Medium", TRUE, "Low")</f>
        <v>Very High</v>
      </c>
      <c r="T5900" s="3" t="str" cm="1">
        <f t="array" ref="T5900">_xlfn.IFS(B5900 &gt;= 2005, "Post-2005", B5900 &gt;= 2000, "2000-2004", TRUE, "Pre-2000")</f>
        <v>Post-2005</v>
      </c>
    </row>
    <row r="5901" spans="1:20" x14ac:dyDescent="0.85">
      <c r="A5901" s="1">
        <v>41164</v>
      </c>
      <c r="B5901" t="s">
        <v>90</v>
      </c>
      <c r="C5901" t="s">
        <v>6926</v>
      </c>
      <c r="D5901" t="s">
        <v>6927</v>
      </c>
      <c r="E5901" t="s">
        <v>1280</v>
      </c>
      <c r="F5901" t="s">
        <v>1281</v>
      </c>
      <c r="G5901" t="s">
        <v>1282</v>
      </c>
      <c r="H5901">
        <v>2009</v>
      </c>
      <c r="I5901" s="2">
        <v>1999975</v>
      </c>
      <c r="J5901" s="2">
        <v>25</v>
      </c>
      <c r="K5901" s="2">
        <v>2000000</v>
      </c>
      <c r="L5901" t="s">
        <v>116</v>
      </c>
      <c r="M5901" s="3" t="b">
        <f>trust_funds5[[#This Row],[Contributions Outstanding (USD)]]=0</f>
        <v>0</v>
      </c>
      <c r="N5901" s="3" t="str">
        <f t="shared" si="460"/>
        <v>Outstanding</v>
      </c>
      <c r="O5901" s="3" t="str">
        <f t="shared" si="461"/>
        <v>High Contribution &amp; Recent</v>
      </c>
      <c r="P5901" s="3" t="str">
        <f t="shared" si="462"/>
        <v>Other</v>
      </c>
      <c r="Q5901" s="3" t="str">
        <f t="shared" si="463"/>
        <v>Other</v>
      </c>
      <c r="R5901" s="3" t="str">
        <f t="shared" si="464"/>
        <v>Not LCLS</v>
      </c>
      <c r="S5901" s="3" t="str" cm="1">
        <f t="array" ref="S5901">_xlfn.IFS(G5901 &gt; 5000000, "Very High", G5901 &gt; 1000000, "High", G5901 &gt; 500000, "Medium", TRUE, "Low")</f>
        <v>Very High</v>
      </c>
      <c r="T5901" s="3" t="str" cm="1">
        <f t="array" ref="T5901">_xlfn.IFS(B5901 &gt;= 2005, "Post-2005", B5901 &gt;= 2000, "2000-2004", TRUE, "Pre-2000")</f>
        <v>Post-2005</v>
      </c>
    </row>
    <row r="5902" spans="1:20" x14ac:dyDescent="0.85">
      <c r="A5902" s="1">
        <v>41164</v>
      </c>
      <c r="B5902" t="s">
        <v>90</v>
      </c>
      <c r="C5902" t="s">
        <v>6926</v>
      </c>
      <c r="D5902" t="s">
        <v>6927</v>
      </c>
      <c r="E5902" t="s">
        <v>93</v>
      </c>
      <c r="F5902" t="s">
        <v>94</v>
      </c>
      <c r="H5902">
        <v>2009</v>
      </c>
      <c r="I5902" s="2">
        <v>9198491.4299999997</v>
      </c>
      <c r="J5902" s="2">
        <v>2000000.3</v>
      </c>
      <c r="K5902" s="2">
        <v>11198491.73</v>
      </c>
      <c r="L5902" t="s">
        <v>116</v>
      </c>
      <c r="M5902" s="3" t="b">
        <f>trust_funds5[[#This Row],[Contributions Outstanding (USD)]]=0</f>
        <v>0</v>
      </c>
      <c r="N5902" s="3" t="str">
        <f t="shared" si="460"/>
        <v>Outstanding</v>
      </c>
      <c r="O5902" s="3" t="str">
        <f t="shared" si="461"/>
        <v>High Contribution &amp; Recent</v>
      </c>
      <c r="P5902" s="3" t="str">
        <f t="shared" si="462"/>
        <v>Other</v>
      </c>
      <c r="Q5902" s="3" t="str">
        <f t="shared" si="463"/>
        <v>Other</v>
      </c>
      <c r="R5902" s="3" t="str">
        <f t="shared" si="464"/>
        <v>Not LCLS</v>
      </c>
      <c r="S5902" s="3" t="str" cm="1">
        <f t="array" ref="S5902">_xlfn.IFS(G5902 &gt; 5000000, "Very High", G5902 &gt; 1000000, "High", G5902 &gt; 500000, "Medium", TRUE, "Low")</f>
        <v>Low</v>
      </c>
      <c r="T5902" s="3" t="str" cm="1">
        <f t="array" ref="T5902">_xlfn.IFS(B5902 &gt;= 2005, "Post-2005", B5902 &gt;= 2000, "2000-2004", TRUE, "Pre-2000")</f>
        <v>Post-2005</v>
      </c>
    </row>
    <row r="5903" spans="1:20" x14ac:dyDescent="0.85">
      <c r="A5903" s="1">
        <v>41164</v>
      </c>
      <c r="B5903" t="s">
        <v>90</v>
      </c>
      <c r="C5903" t="s">
        <v>6499</v>
      </c>
      <c r="D5903" t="s">
        <v>6500</v>
      </c>
      <c r="E5903" t="s">
        <v>56</v>
      </c>
      <c r="F5903" t="s">
        <v>57</v>
      </c>
      <c r="G5903" t="s">
        <v>58</v>
      </c>
      <c r="H5903">
        <v>2009</v>
      </c>
      <c r="I5903" s="2">
        <v>331001.37</v>
      </c>
      <c r="J5903" s="2">
        <v>0</v>
      </c>
      <c r="K5903" s="2">
        <v>331001.37</v>
      </c>
      <c r="L5903" t="s">
        <v>18</v>
      </c>
      <c r="M5903" s="3" t="b">
        <f>trust_funds5[[#This Row],[Contributions Outstanding (USD)]]=0</f>
        <v>1</v>
      </c>
      <c r="N5903" s="3" t="str">
        <f t="shared" si="460"/>
        <v>Outstanding</v>
      </c>
      <c r="O5903" s="3" t="str">
        <f t="shared" si="461"/>
        <v>High Contribution &amp; Recent</v>
      </c>
      <c r="P5903" s="3" t="str">
        <f t="shared" si="462"/>
        <v>Other</v>
      </c>
      <c r="Q5903" s="3" t="str">
        <f t="shared" si="463"/>
        <v>Other</v>
      </c>
      <c r="R5903" s="3" t="str">
        <f t="shared" si="464"/>
        <v>Not LCLS</v>
      </c>
      <c r="S5903" s="3" t="str" cm="1">
        <f t="array" ref="S5903">_xlfn.IFS(G5903 &gt; 5000000, "Very High", G5903 &gt; 1000000, "High", G5903 &gt; 500000, "Medium", TRUE, "Low")</f>
        <v>Very High</v>
      </c>
      <c r="T5903" s="3" t="str" cm="1">
        <f t="array" ref="T5903">_xlfn.IFS(B5903 &gt;= 2005, "Post-2005", B5903 &gt;= 2000, "2000-2004", TRUE, "Pre-2000")</f>
        <v>Post-2005</v>
      </c>
    </row>
    <row r="5904" spans="1:20" x14ac:dyDescent="0.85">
      <c r="A5904" s="1">
        <v>41164</v>
      </c>
      <c r="B5904" t="s">
        <v>90</v>
      </c>
      <c r="C5904" t="s">
        <v>6930</v>
      </c>
      <c r="D5904" t="s">
        <v>6931</v>
      </c>
      <c r="E5904" t="s">
        <v>62</v>
      </c>
      <c r="F5904" t="s">
        <v>63</v>
      </c>
      <c r="H5904">
        <v>2009</v>
      </c>
      <c r="I5904" s="2">
        <v>1547412</v>
      </c>
      <c r="J5904" s="2">
        <v>1550107.22</v>
      </c>
      <c r="K5904" s="2">
        <v>3097519.22</v>
      </c>
      <c r="L5904" t="s">
        <v>116</v>
      </c>
      <c r="M5904" s="3" t="b">
        <f>trust_funds5[[#This Row],[Contributions Outstanding (USD)]]=0</f>
        <v>0</v>
      </c>
      <c r="N5904" s="3" t="str">
        <f t="shared" si="460"/>
        <v>Outstanding</v>
      </c>
      <c r="O5904" s="3" t="str">
        <f t="shared" si="461"/>
        <v>High Contribution &amp; Recent</v>
      </c>
      <c r="P5904" s="3" t="str">
        <f t="shared" si="462"/>
        <v>Other</v>
      </c>
      <c r="Q5904" s="3" t="str">
        <f t="shared" si="463"/>
        <v>Other</v>
      </c>
      <c r="R5904" s="3" t="str">
        <f t="shared" si="464"/>
        <v>Not LCLS</v>
      </c>
      <c r="S5904" s="3" t="str" cm="1">
        <f t="array" ref="S5904">_xlfn.IFS(G5904 &gt; 5000000, "Very High", G5904 &gt; 1000000, "High", G5904 &gt; 500000, "Medium", TRUE, "Low")</f>
        <v>Low</v>
      </c>
      <c r="T5904" s="3" t="str" cm="1">
        <f t="array" ref="T5904">_xlfn.IFS(B5904 &gt;= 2005, "Post-2005", B5904 &gt;= 2000, "2000-2004", TRUE, "Pre-2000")</f>
        <v>Post-2005</v>
      </c>
    </row>
    <row r="5905" spans="1:20" x14ac:dyDescent="0.85">
      <c r="A5905" s="1">
        <v>41164</v>
      </c>
      <c r="B5905" t="s">
        <v>883</v>
      </c>
      <c r="C5905" t="s">
        <v>2332</v>
      </c>
      <c r="D5905" t="s">
        <v>2333</v>
      </c>
      <c r="E5905" t="s">
        <v>42</v>
      </c>
      <c r="F5905" t="s">
        <v>43</v>
      </c>
      <c r="G5905" t="s">
        <v>44</v>
      </c>
      <c r="H5905">
        <v>2009</v>
      </c>
      <c r="I5905" s="2">
        <v>28200000</v>
      </c>
      <c r="J5905" s="2">
        <v>0</v>
      </c>
      <c r="K5905" s="2">
        <v>28200000</v>
      </c>
      <c r="L5905" t="s">
        <v>116</v>
      </c>
      <c r="M5905" s="3" t="b">
        <f>trust_funds5[[#This Row],[Contributions Outstanding (USD)]]=0</f>
        <v>1</v>
      </c>
      <c r="N5905" s="3" t="str">
        <f t="shared" si="460"/>
        <v>Outstanding</v>
      </c>
      <c r="O5905" s="3" t="str">
        <f t="shared" si="461"/>
        <v>High Contribution &amp; Recent</v>
      </c>
      <c r="P5905" s="3" t="str">
        <f t="shared" si="462"/>
        <v>Other</v>
      </c>
      <c r="Q5905" s="3" t="str">
        <f t="shared" si="463"/>
        <v>Other</v>
      </c>
      <c r="R5905" s="3" t="str">
        <f t="shared" si="464"/>
        <v>Not LCLS</v>
      </c>
      <c r="S5905" s="3" t="str" cm="1">
        <f t="array" ref="S5905">_xlfn.IFS(G5905 &gt; 5000000, "Very High", G5905 &gt; 1000000, "High", G5905 &gt; 500000, "Medium", TRUE, "Low")</f>
        <v>Very High</v>
      </c>
      <c r="T5905" s="3" t="str" cm="1">
        <f t="array" ref="T5905">_xlfn.IFS(B5905 &gt;= 2005, "Post-2005", B5905 &gt;= 2000, "2000-2004", TRUE, "Pre-2000")</f>
        <v>Post-2005</v>
      </c>
    </row>
    <row r="5906" spans="1:20" x14ac:dyDescent="0.85">
      <c r="A5906" s="1">
        <v>41164</v>
      </c>
      <c r="B5906" t="s">
        <v>883</v>
      </c>
      <c r="C5906" t="s">
        <v>2332</v>
      </c>
      <c r="D5906" t="s">
        <v>2333</v>
      </c>
      <c r="E5906" t="s">
        <v>260</v>
      </c>
      <c r="F5906" t="s">
        <v>261</v>
      </c>
      <c r="H5906">
        <v>2009</v>
      </c>
      <c r="I5906" s="2">
        <v>2988629.27</v>
      </c>
      <c r="J5906" s="2">
        <v>0</v>
      </c>
      <c r="K5906" s="2">
        <v>2988629.27</v>
      </c>
      <c r="L5906" t="s">
        <v>116</v>
      </c>
      <c r="M5906" s="3" t="b">
        <f>trust_funds5[[#This Row],[Contributions Outstanding (USD)]]=0</f>
        <v>1</v>
      </c>
      <c r="N5906" s="3" t="str">
        <f t="shared" si="460"/>
        <v>Outstanding</v>
      </c>
      <c r="O5906" s="3" t="str">
        <f t="shared" si="461"/>
        <v>High Contribution &amp; Recent</v>
      </c>
      <c r="P5906" s="3" t="str">
        <f t="shared" si="462"/>
        <v>Other</v>
      </c>
      <c r="Q5906" s="3" t="str">
        <f t="shared" si="463"/>
        <v>Other</v>
      </c>
      <c r="R5906" s="3" t="str">
        <f t="shared" si="464"/>
        <v>Not LCLS</v>
      </c>
      <c r="S5906" s="3" t="str" cm="1">
        <f t="array" ref="S5906">_xlfn.IFS(G5906 &gt; 5000000, "Very High", G5906 &gt; 1000000, "High", G5906 &gt; 500000, "Medium", TRUE, "Low")</f>
        <v>Low</v>
      </c>
      <c r="T5906" s="3" t="str" cm="1">
        <f t="array" ref="T5906">_xlfn.IFS(B5906 &gt;= 2005, "Post-2005", B5906 &gt;= 2000, "2000-2004", TRUE, "Pre-2000")</f>
        <v>Post-2005</v>
      </c>
    </row>
    <row r="5907" spans="1:20" x14ac:dyDescent="0.85">
      <c r="A5907" s="1">
        <v>41164</v>
      </c>
      <c r="B5907" t="s">
        <v>883</v>
      </c>
      <c r="C5907" t="s">
        <v>2332</v>
      </c>
      <c r="D5907" t="s">
        <v>2333</v>
      </c>
      <c r="E5907" t="s">
        <v>260</v>
      </c>
      <c r="F5907" t="s">
        <v>261</v>
      </c>
      <c r="H5907">
        <v>2009</v>
      </c>
      <c r="I5907" s="2">
        <v>4600000</v>
      </c>
      <c r="J5907" s="2">
        <v>0</v>
      </c>
      <c r="K5907" s="2">
        <v>4600000</v>
      </c>
      <c r="L5907" t="s">
        <v>116</v>
      </c>
      <c r="M5907" s="3" t="b">
        <f>trust_funds5[[#This Row],[Contributions Outstanding (USD)]]=0</f>
        <v>1</v>
      </c>
      <c r="N5907" s="3" t="str">
        <f t="shared" si="460"/>
        <v>Outstanding</v>
      </c>
      <c r="O5907" s="3" t="str">
        <f t="shared" si="461"/>
        <v>High Contribution &amp; Recent</v>
      </c>
      <c r="P5907" s="3" t="str">
        <f t="shared" si="462"/>
        <v>Other</v>
      </c>
      <c r="Q5907" s="3" t="str">
        <f t="shared" si="463"/>
        <v>Other</v>
      </c>
      <c r="R5907" s="3" t="str">
        <f t="shared" si="464"/>
        <v>Not LCLS</v>
      </c>
      <c r="S5907" s="3" t="str" cm="1">
        <f t="array" ref="S5907">_xlfn.IFS(G5907 &gt; 5000000, "Very High", G5907 &gt; 1000000, "High", G5907 &gt; 500000, "Medium", TRUE, "Low")</f>
        <v>Low</v>
      </c>
      <c r="T5907" s="3" t="str" cm="1">
        <f t="array" ref="T5907">_xlfn.IFS(B5907 &gt;= 2005, "Post-2005", B5907 &gt;= 2000, "2000-2004", TRUE, "Pre-2000")</f>
        <v>Post-2005</v>
      </c>
    </row>
    <row r="5908" spans="1:20" x14ac:dyDescent="0.85">
      <c r="A5908" s="1">
        <v>41164</v>
      </c>
      <c r="B5908" t="s">
        <v>5172</v>
      </c>
      <c r="C5908" t="s">
        <v>5173</v>
      </c>
      <c r="D5908" t="s">
        <v>5174</v>
      </c>
      <c r="E5908" t="s">
        <v>200</v>
      </c>
      <c r="F5908" t="s">
        <v>201</v>
      </c>
      <c r="G5908" t="s">
        <v>213</v>
      </c>
      <c r="H5908">
        <v>2009</v>
      </c>
      <c r="I5908" s="2">
        <v>1250000</v>
      </c>
      <c r="J5908" s="2">
        <v>0</v>
      </c>
      <c r="K5908" s="2">
        <v>1250000</v>
      </c>
      <c r="L5908" t="s">
        <v>116</v>
      </c>
      <c r="M5908" s="3" t="b">
        <f>trust_funds5[[#This Row],[Contributions Outstanding (USD)]]=0</f>
        <v>1</v>
      </c>
      <c r="N5908" s="3" t="str">
        <f t="shared" si="460"/>
        <v>Outstanding</v>
      </c>
      <c r="O5908" s="3" t="str">
        <f t="shared" si="461"/>
        <v>High Contribution &amp; Recent</v>
      </c>
      <c r="P5908" s="3" t="str">
        <f t="shared" si="462"/>
        <v>Other</v>
      </c>
      <c r="Q5908" s="3" t="str">
        <f t="shared" si="463"/>
        <v>Other</v>
      </c>
      <c r="R5908" s="3" t="str">
        <f t="shared" si="464"/>
        <v>Not LCLS</v>
      </c>
      <c r="S5908" s="3" t="str" cm="1">
        <f t="array" ref="S5908">_xlfn.IFS(G5908 &gt; 5000000, "Very High", G5908 &gt; 1000000, "High", G5908 &gt; 500000, "Medium", TRUE, "Low")</f>
        <v>Very High</v>
      </c>
      <c r="T5908" s="3" t="str" cm="1">
        <f t="array" ref="T5908">_xlfn.IFS(B5908 &gt;= 2005, "Post-2005", B5908 &gt;= 2000, "2000-2004", TRUE, "Pre-2000")</f>
        <v>Post-2005</v>
      </c>
    </row>
    <row r="5909" spans="1:20" x14ac:dyDescent="0.85">
      <c r="A5909" s="1">
        <v>41164</v>
      </c>
      <c r="B5909" t="s">
        <v>5172</v>
      </c>
      <c r="C5909" t="s">
        <v>5173</v>
      </c>
      <c r="D5909" t="s">
        <v>5174</v>
      </c>
      <c r="E5909" t="s">
        <v>85</v>
      </c>
      <c r="F5909" t="s">
        <v>86</v>
      </c>
      <c r="G5909" t="s">
        <v>87</v>
      </c>
      <c r="H5909">
        <v>2009</v>
      </c>
      <c r="I5909" s="2">
        <v>1419787.02</v>
      </c>
      <c r="J5909" s="2">
        <v>31497.15</v>
      </c>
      <c r="K5909" s="2">
        <v>1451284.17</v>
      </c>
      <c r="L5909" t="s">
        <v>116</v>
      </c>
      <c r="M5909" s="3" t="b">
        <f>trust_funds5[[#This Row],[Contributions Outstanding (USD)]]=0</f>
        <v>0</v>
      </c>
      <c r="N5909" s="3" t="str">
        <f t="shared" si="460"/>
        <v>Outstanding</v>
      </c>
      <c r="O5909" s="3" t="str">
        <f t="shared" si="461"/>
        <v>High Contribution &amp; Recent</v>
      </c>
      <c r="P5909" s="3" t="str">
        <f t="shared" si="462"/>
        <v>Other</v>
      </c>
      <c r="Q5909" s="3" t="str">
        <f t="shared" si="463"/>
        <v>Other</v>
      </c>
      <c r="R5909" s="3" t="str">
        <f t="shared" si="464"/>
        <v>Not LCLS</v>
      </c>
      <c r="S5909" s="3" t="str" cm="1">
        <f t="array" ref="S5909">_xlfn.IFS(G5909 &gt; 5000000, "Very High", G5909 &gt; 1000000, "High", G5909 &gt; 500000, "Medium", TRUE, "Low")</f>
        <v>Very High</v>
      </c>
      <c r="T5909" s="3" t="str" cm="1">
        <f t="array" ref="T5909">_xlfn.IFS(B5909 &gt;= 2005, "Post-2005", B5909 &gt;= 2000, "2000-2004", TRUE, "Pre-2000")</f>
        <v>Post-2005</v>
      </c>
    </row>
    <row r="5910" spans="1:20" x14ac:dyDescent="0.85">
      <c r="A5910" s="1">
        <v>41164</v>
      </c>
      <c r="B5910" t="s">
        <v>5172</v>
      </c>
      <c r="C5910" t="s">
        <v>5173</v>
      </c>
      <c r="D5910" t="s">
        <v>5174</v>
      </c>
      <c r="E5910" t="s">
        <v>102</v>
      </c>
      <c r="F5910" t="s">
        <v>103</v>
      </c>
      <c r="G5910" t="s">
        <v>104</v>
      </c>
      <c r="H5910">
        <v>2009</v>
      </c>
      <c r="I5910" s="2">
        <v>972182.5</v>
      </c>
      <c r="J5910" s="2">
        <v>0</v>
      </c>
      <c r="K5910" s="2">
        <v>972182.5</v>
      </c>
      <c r="L5910" t="s">
        <v>116</v>
      </c>
      <c r="M5910" s="3" t="b">
        <f>trust_funds5[[#This Row],[Contributions Outstanding (USD)]]=0</f>
        <v>1</v>
      </c>
      <c r="N5910" s="3" t="str">
        <f t="shared" si="460"/>
        <v>Outstanding</v>
      </c>
      <c r="O5910" s="3" t="str">
        <f t="shared" si="461"/>
        <v>High Contribution &amp; Recent</v>
      </c>
      <c r="P5910" s="3" t="str">
        <f t="shared" si="462"/>
        <v>Other</v>
      </c>
      <c r="Q5910" s="3" t="str">
        <f t="shared" si="463"/>
        <v>Other</v>
      </c>
      <c r="R5910" s="3" t="str">
        <f t="shared" si="464"/>
        <v>Not LCLS</v>
      </c>
      <c r="S5910" s="3" t="str" cm="1">
        <f t="array" ref="S5910">_xlfn.IFS(G5910 &gt; 5000000, "Very High", G5910 &gt; 1000000, "High", G5910 &gt; 500000, "Medium", TRUE, "Low")</f>
        <v>Very High</v>
      </c>
      <c r="T5910" s="3" t="str" cm="1">
        <f t="array" ref="T5910">_xlfn.IFS(B5910 &gt;= 2005, "Post-2005", B5910 &gt;= 2000, "2000-2004", TRUE, "Pre-2000")</f>
        <v>Post-2005</v>
      </c>
    </row>
    <row r="5911" spans="1:20" x14ac:dyDescent="0.85">
      <c r="A5911" s="1">
        <v>41164</v>
      </c>
      <c r="B5911" t="s">
        <v>5172</v>
      </c>
      <c r="C5911" t="s">
        <v>5173</v>
      </c>
      <c r="D5911" t="s">
        <v>5174</v>
      </c>
      <c r="E5911" t="s">
        <v>42</v>
      </c>
      <c r="F5911" t="s">
        <v>43</v>
      </c>
      <c r="G5911" t="s">
        <v>44</v>
      </c>
      <c r="H5911">
        <v>2009</v>
      </c>
      <c r="I5911" s="2">
        <v>468450.69</v>
      </c>
      <c r="J5911" s="2">
        <v>0</v>
      </c>
      <c r="K5911" s="2">
        <v>468450.69</v>
      </c>
      <c r="L5911" t="s">
        <v>116</v>
      </c>
      <c r="M5911" s="3" t="b">
        <f>trust_funds5[[#This Row],[Contributions Outstanding (USD)]]=0</f>
        <v>1</v>
      </c>
      <c r="N5911" s="3" t="str">
        <f t="shared" si="460"/>
        <v>Outstanding</v>
      </c>
      <c r="O5911" s="3" t="str">
        <f t="shared" si="461"/>
        <v>High Contribution &amp; Recent</v>
      </c>
      <c r="P5911" s="3" t="str">
        <f t="shared" si="462"/>
        <v>Other</v>
      </c>
      <c r="Q5911" s="3" t="str">
        <f t="shared" si="463"/>
        <v>Other</v>
      </c>
      <c r="R5911" s="3" t="str">
        <f t="shared" si="464"/>
        <v>Not LCLS</v>
      </c>
      <c r="S5911" s="3" t="str" cm="1">
        <f t="array" ref="S5911">_xlfn.IFS(G5911 &gt; 5000000, "Very High", G5911 &gt; 1000000, "High", G5911 &gt; 500000, "Medium", TRUE, "Low")</f>
        <v>Very High</v>
      </c>
      <c r="T5911" s="3" t="str" cm="1">
        <f t="array" ref="T5911">_xlfn.IFS(B5911 &gt;= 2005, "Post-2005", B5911 &gt;= 2000, "2000-2004", TRUE, "Pre-2000")</f>
        <v>Post-2005</v>
      </c>
    </row>
    <row r="5912" spans="1:20" x14ac:dyDescent="0.85">
      <c r="A5912" s="1">
        <v>41164</v>
      </c>
      <c r="B5912" t="s">
        <v>4571</v>
      </c>
      <c r="C5912" t="s">
        <v>5531</v>
      </c>
      <c r="D5912" t="s">
        <v>5532</v>
      </c>
      <c r="E5912" t="s">
        <v>56</v>
      </c>
      <c r="F5912" t="s">
        <v>57</v>
      </c>
      <c r="G5912" t="s">
        <v>58</v>
      </c>
      <c r="H5912">
        <v>2009</v>
      </c>
      <c r="I5912" s="2">
        <v>127626.48</v>
      </c>
      <c r="J5912" s="2">
        <v>0</v>
      </c>
      <c r="K5912" s="2">
        <v>127626.48</v>
      </c>
      <c r="L5912" t="s">
        <v>116</v>
      </c>
      <c r="M5912" s="3" t="b">
        <f>trust_funds5[[#This Row],[Contributions Outstanding (USD)]]=0</f>
        <v>1</v>
      </c>
      <c r="N5912" s="3" t="str">
        <f t="shared" si="460"/>
        <v>Outstanding</v>
      </c>
      <c r="O5912" s="3" t="str">
        <f t="shared" si="461"/>
        <v>High Contribution &amp; Recent</v>
      </c>
      <c r="P5912" s="3" t="str">
        <f t="shared" si="462"/>
        <v>Other</v>
      </c>
      <c r="Q5912" s="3" t="str">
        <f t="shared" si="463"/>
        <v>Other</v>
      </c>
      <c r="R5912" s="3" t="str">
        <f t="shared" si="464"/>
        <v>Not LCLS</v>
      </c>
      <c r="S5912" s="3" t="str" cm="1">
        <f t="array" ref="S5912">_xlfn.IFS(G5912 &gt; 5000000, "Very High", G5912 &gt; 1000000, "High", G5912 &gt; 500000, "Medium", TRUE, "Low")</f>
        <v>Very High</v>
      </c>
      <c r="T5912" s="3" t="str" cm="1">
        <f t="array" ref="T5912">_xlfn.IFS(B5912 &gt;= 2005, "Post-2005", B5912 &gt;= 2000, "2000-2004", TRUE, "Pre-2000")</f>
        <v>Post-2005</v>
      </c>
    </row>
    <row r="5913" spans="1:20" x14ac:dyDescent="0.85">
      <c r="A5913" s="1">
        <v>41164</v>
      </c>
      <c r="B5913" t="s">
        <v>648</v>
      </c>
      <c r="C5913" t="s">
        <v>7383</v>
      </c>
      <c r="D5913" t="s">
        <v>7384</v>
      </c>
      <c r="E5913" t="s">
        <v>42</v>
      </c>
      <c r="F5913" t="s">
        <v>43</v>
      </c>
      <c r="G5913" t="s">
        <v>76</v>
      </c>
      <c r="H5913">
        <v>2009</v>
      </c>
      <c r="I5913" s="2">
        <v>2028006.01</v>
      </c>
      <c r="J5913" s="2">
        <v>0</v>
      </c>
      <c r="K5913" s="2">
        <v>2028006.01</v>
      </c>
      <c r="L5913" t="s">
        <v>116</v>
      </c>
      <c r="M5913" s="3" t="b">
        <f>trust_funds5[[#This Row],[Contributions Outstanding (USD)]]=0</f>
        <v>1</v>
      </c>
      <c r="N5913" s="3" t="str">
        <f t="shared" si="460"/>
        <v>Outstanding</v>
      </c>
      <c r="O5913" s="3" t="str">
        <f t="shared" si="461"/>
        <v>High Contribution &amp; Recent</v>
      </c>
      <c r="P5913" s="3" t="str">
        <f t="shared" si="462"/>
        <v>Other</v>
      </c>
      <c r="Q5913" s="3" t="str">
        <f t="shared" si="463"/>
        <v>Other</v>
      </c>
      <c r="R5913" s="3" t="str">
        <f t="shared" si="464"/>
        <v>Not LCLS</v>
      </c>
      <c r="S5913" s="3" t="str" cm="1">
        <f t="array" ref="S5913">_xlfn.IFS(G5913 &gt; 5000000, "Very High", G5913 &gt; 1000000, "High", G5913 &gt; 500000, "Medium", TRUE, "Low")</f>
        <v>Very High</v>
      </c>
      <c r="T5913" s="3" t="str" cm="1">
        <f t="array" ref="T5913">_xlfn.IFS(B5913 &gt;= 2005, "Post-2005", B5913 &gt;= 2000, "2000-2004", TRUE, "Pre-2000")</f>
        <v>Post-2005</v>
      </c>
    </row>
    <row r="5914" spans="1:20" x14ac:dyDescent="0.85">
      <c r="A5914" s="1">
        <v>41164</v>
      </c>
      <c r="B5914" t="s">
        <v>648</v>
      </c>
      <c r="C5914" t="s">
        <v>5533</v>
      </c>
      <c r="D5914" t="s">
        <v>5534</v>
      </c>
      <c r="E5914" t="s">
        <v>200</v>
      </c>
      <c r="F5914" t="s">
        <v>201</v>
      </c>
      <c r="G5914" t="s">
        <v>213</v>
      </c>
      <c r="H5914">
        <v>2009</v>
      </c>
      <c r="I5914" s="2">
        <v>3708.99</v>
      </c>
      <c r="J5914" s="2">
        <v>0</v>
      </c>
      <c r="K5914" s="2">
        <v>3708.99</v>
      </c>
      <c r="L5914" t="s">
        <v>116</v>
      </c>
      <c r="M5914" s="3" t="b">
        <f>trust_funds5[[#This Row],[Contributions Outstanding (USD)]]=0</f>
        <v>1</v>
      </c>
      <c r="N5914" s="3" t="str">
        <f t="shared" si="460"/>
        <v>Outstanding</v>
      </c>
      <c r="O5914" s="3" t="str">
        <f t="shared" si="461"/>
        <v>High Contribution &amp; Recent</v>
      </c>
      <c r="P5914" s="3" t="str">
        <f t="shared" si="462"/>
        <v>Other</v>
      </c>
      <c r="Q5914" s="3" t="str">
        <f t="shared" si="463"/>
        <v>Other</v>
      </c>
      <c r="R5914" s="3" t="str">
        <f t="shared" si="464"/>
        <v>Not LCLS</v>
      </c>
      <c r="S5914" s="3" t="str" cm="1">
        <f t="array" ref="S5914">_xlfn.IFS(G5914 &gt; 5000000, "Very High", G5914 &gt; 1000000, "High", G5914 &gt; 500000, "Medium", TRUE, "Low")</f>
        <v>Very High</v>
      </c>
      <c r="T5914" s="3" t="str" cm="1">
        <f t="array" ref="T5914">_xlfn.IFS(B5914 &gt;= 2005, "Post-2005", B5914 &gt;= 2000, "2000-2004", TRUE, "Pre-2000")</f>
        <v>Post-2005</v>
      </c>
    </row>
    <row r="5915" spans="1:20" x14ac:dyDescent="0.85">
      <c r="A5915" s="1">
        <v>41164</v>
      </c>
      <c r="B5915" t="s">
        <v>648</v>
      </c>
      <c r="C5915" t="s">
        <v>5533</v>
      </c>
      <c r="D5915" t="s">
        <v>5534</v>
      </c>
      <c r="E5915" t="s">
        <v>102</v>
      </c>
      <c r="F5915" t="s">
        <v>103</v>
      </c>
      <c r="G5915" t="s">
        <v>104</v>
      </c>
      <c r="H5915">
        <v>2009</v>
      </c>
      <c r="I5915" s="2">
        <v>24784589.77</v>
      </c>
      <c r="J5915" s="2">
        <v>0</v>
      </c>
      <c r="K5915" s="2">
        <v>24784589.77</v>
      </c>
      <c r="L5915" t="s">
        <v>116</v>
      </c>
      <c r="M5915" s="3" t="b">
        <f>trust_funds5[[#This Row],[Contributions Outstanding (USD)]]=0</f>
        <v>1</v>
      </c>
      <c r="N5915" s="3" t="str">
        <f t="shared" si="460"/>
        <v>Outstanding</v>
      </c>
      <c r="O5915" s="3" t="str">
        <f t="shared" si="461"/>
        <v>High Contribution &amp; Recent</v>
      </c>
      <c r="P5915" s="3" t="str">
        <f t="shared" si="462"/>
        <v>Other</v>
      </c>
      <c r="Q5915" s="3" t="str">
        <f t="shared" si="463"/>
        <v>Other</v>
      </c>
      <c r="R5915" s="3" t="str">
        <f t="shared" si="464"/>
        <v>Not LCLS</v>
      </c>
      <c r="S5915" s="3" t="str" cm="1">
        <f t="array" ref="S5915">_xlfn.IFS(G5915 &gt; 5000000, "Very High", G5915 &gt; 1000000, "High", G5915 &gt; 500000, "Medium", TRUE, "Low")</f>
        <v>Very High</v>
      </c>
      <c r="T5915" s="3" t="str" cm="1">
        <f t="array" ref="T5915">_xlfn.IFS(B5915 &gt;= 2005, "Post-2005", B5915 &gt;= 2000, "2000-2004", TRUE, "Pre-2000")</f>
        <v>Post-2005</v>
      </c>
    </row>
    <row r="5916" spans="1:20" x14ac:dyDescent="0.85">
      <c r="A5916" s="1">
        <v>41164</v>
      </c>
      <c r="B5916" t="s">
        <v>648</v>
      </c>
      <c r="C5916" t="s">
        <v>5533</v>
      </c>
      <c r="D5916" t="s">
        <v>5534</v>
      </c>
      <c r="E5916" t="s">
        <v>204</v>
      </c>
      <c r="F5916" t="s">
        <v>205</v>
      </c>
      <c r="G5916" t="s">
        <v>206</v>
      </c>
      <c r="H5916">
        <v>2009</v>
      </c>
      <c r="I5916" s="2">
        <v>647140</v>
      </c>
      <c r="J5916" s="2">
        <v>0</v>
      </c>
      <c r="K5916" s="2">
        <v>647140</v>
      </c>
      <c r="L5916" t="s">
        <v>116</v>
      </c>
      <c r="M5916" s="3" t="b">
        <f>trust_funds5[[#This Row],[Contributions Outstanding (USD)]]=0</f>
        <v>1</v>
      </c>
      <c r="N5916" s="3" t="str">
        <f t="shared" si="460"/>
        <v>Outstanding</v>
      </c>
      <c r="O5916" s="3" t="str">
        <f t="shared" si="461"/>
        <v>High Contribution &amp; Recent</v>
      </c>
      <c r="P5916" s="3" t="str">
        <f t="shared" si="462"/>
        <v>Other</v>
      </c>
      <c r="Q5916" s="3" t="str">
        <f t="shared" si="463"/>
        <v>Other</v>
      </c>
      <c r="R5916" s="3" t="str">
        <f t="shared" si="464"/>
        <v>Not LCLS</v>
      </c>
      <c r="S5916" s="3" t="str" cm="1">
        <f t="array" ref="S5916">_xlfn.IFS(G5916 &gt; 5000000, "Very High", G5916 &gt; 1000000, "High", G5916 &gt; 500000, "Medium", TRUE, "Low")</f>
        <v>Very High</v>
      </c>
      <c r="T5916" s="3" t="str" cm="1">
        <f t="array" ref="T5916">_xlfn.IFS(B5916 &gt;= 2005, "Post-2005", B5916 &gt;= 2000, "2000-2004", TRUE, "Pre-2000")</f>
        <v>Post-2005</v>
      </c>
    </row>
    <row r="5917" spans="1:20" x14ac:dyDescent="0.85">
      <c r="A5917" s="1">
        <v>41164</v>
      </c>
      <c r="B5917" t="s">
        <v>648</v>
      </c>
      <c r="C5917" t="s">
        <v>5533</v>
      </c>
      <c r="D5917" t="s">
        <v>5534</v>
      </c>
      <c r="E5917" t="s">
        <v>119</v>
      </c>
      <c r="F5917" t="s">
        <v>120</v>
      </c>
      <c r="G5917" t="s">
        <v>121</v>
      </c>
      <c r="H5917">
        <v>2009</v>
      </c>
      <c r="I5917" s="2">
        <v>883.18</v>
      </c>
      <c r="J5917" s="2">
        <v>0</v>
      </c>
      <c r="K5917" s="2">
        <v>883.18</v>
      </c>
      <c r="L5917" t="s">
        <v>116</v>
      </c>
      <c r="M5917" s="3" t="b">
        <f>trust_funds5[[#This Row],[Contributions Outstanding (USD)]]=0</f>
        <v>1</v>
      </c>
      <c r="N5917" s="3" t="str">
        <f t="shared" si="460"/>
        <v>Outstanding</v>
      </c>
      <c r="O5917" s="3" t="str">
        <f t="shared" si="461"/>
        <v>High Contribution &amp; Recent</v>
      </c>
      <c r="P5917" s="3" t="str">
        <f t="shared" si="462"/>
        <v>Other</v>
      </c>
      <c r="Q5917" s="3" t="str">
        <f t="shared" si="463"/>
        <v>Other</v>
      </c>
      <c r="R5917" s="3" t="str">
        <f t="shared" si="464"/>
        <v>Not LCLS</v>
      </c>
      <c r="S5917" s="3" t="str" cm="1">
        <f t="array" ref="S5917">_xlfn.IFS(G5917 &gt; 5000000, "Very High", G5917 &gt; 1000000, "High", G5917 &gt; 500000, "Medium", TRUE, "Low")</f>
        <v>Very High</v>
      </c>
      <c r="T5917" s="3" t="str" cm="1">
        <f t="array" ref="T5917">_xlfn.IFS(B5917 &gt;= 2005, "Post-2005", B5917 &gt;= 2000, "2000-2004", TRUE, "Pre-2000")</f>
        <v>Post-2005</v>
      </c>
    </row>
    <row r="5918" spans="1:20" x14ac:dyDescent="0.85">
      <c r="A5918" s="1">
        <v>41164</v>
      </c>
      <c r="B5918" t="s">
        <v>648</v>
      </c>
      <c r="C5918" t="s">
        <v>5533</v>
      </c>
      <c r="D5918" t="s">
        <v>5534</v>
      </c>
      <c r="E5918" t="s">
        <v>42</v>
      </c>
      <c r="F5918" t="s">
        <v>43</v>
      </c>
      <c r="G5918" t="s">
        <v>76</v>
      </c>
      <c r="H5918">
        <v>2009</v>
      </c>
      <c r="I5918" s="2">
        <v>616.87</v>
      </c>
      <c r="J5918" s="2">
        <v>0</v>
      </c>
      <c r="K5918" s="2">
        <v>616.87</v>
      </c>
      <c r="L5918" t="s">
        <v>116</v>
      </c>
      <c r="M5918" s="3" t="b">
        <f>trust_funds5[[#This Row],[Contributions Outstanding (USD)]]=0</f>
        <v>1</v>
      </c>
      <c r="N5918" s="3" t="str">
        <f t="shared" si="460"/>
        <v>Outstanding</v>
      </c>
      <c r="O5918" s="3" t="str">
        <f t="shared" si="461"/>
        <v>High Contribution &amp; Recent</v>
      </c>
      <c r="P5918" s="3" t="str">
        <f t="shared" si="462"/>
        <v>Other</v>
      </c>
      <c r="Q5918" s="3" t="str">
        <f t="shared" si="463"/>
        <v>Other</v>
      </c>
      <c r="R5918" s="3" t="str">
        <f t="shared" si="464"/>
        <v>Not LCLS</v>
      </c>
      <c r="S5918" s="3" t="str" cm="1">
        <f t="array" ref="S5918">_xlfn.IFS(G5918 &gt; 5000000, "Very High", G5918 &gt; 1000000, "High", G5918 &gt; 500000, "Medium", TRUE, "Low")</f>
        <v>Very High</v>
      </c>
      <c r="T5918" s="3" t="str" cm="1">
        <f t="array" ref="T5918">_xlfn.IFS(B5918 &gt;= 2005, "Post-2005", B5918 &gt;= 2000, "2000-2004", TRUE, "Pre-2000")</f>
        <v>Post-2005</v>
      </c>
    </row>
    <row r="5919" spans="1:20" x14ac:dyDescent="0.85">
      <c r="A5919" s="1">
        <v>41164</v>
      </c>
      <c r="B5919" t="s">
        <v>648</v>
      </c>
      <c r="C5919" t="s">
        <v>5533</v>
      </c>
      <c r="D5919" t="s">
        <v>5534</v>
      </c>
      <c r="E5919" t="s">
        <v>21</v>
      </c>
      <c r="F5919" t="s">
        <v>22</v>
      </c>
      <c r="G5919" t="s">
        <v>23</v>
      </c>
      <c r="H5919">
        <v>2009</v>
      </c>
      <c r="I5919" s="2">
        <v>3473.33</v>
      </c>
      <c r="J5919" s="2">
        <v>0</v>
      </c>
      <c r="K5919" s="2">
        <v>3473.33</v>
      </c>
      <c r="L5919" t="s">
        <v>116</v>
      </c>
      <c r="M5919" s="3" t="b">
        <f>trust_funds5[[#This Row],[Contributions Outstanding (USD)]]=0</f>
        <v>1</v>
      </c>
      <c r="N5919" s="3" t="str">
        <f t="shared" si="460"/>
        <v>Outstanding</v>
      </c>
      <c r="O5919" s="3" t="str">
        <f t="shared" si="461"/>
        <v>High Contribution &amp; Recent</v>
      </c>
      <c r="P5919" s="3" t="str">
        <f t="shared" si="462"/>
        <v>Other</v>
      </c>
      <c r="Q5919" s="3" t="str">
        <f t="shared" si="463"/>
        <v>Other</v>
      </c>
      <c r="R5919" s="3" t="str">
        <f t="shared" si="464"/>
        <v>Not LCLS</v>
      </c>
      <c r="S5919" s="3" t="str" cm="1">
        <f t="array" ref="S5919">_xlfn.IFS(G5919 &gt; 5000000, "Very High", G5919 &gt; 1000000, "High", G5919 &gt; 500000, "Medium", TRUE, "Low")</f>
        <v>Very High</v>
      </c>
      <c r="T5919" s="3" t="str" cm="1">
        <f t="array" ref="T5919">_xlfn.IFS(B5919 &gt;= 2005, "Post-2005", B5919 &gt;= 2000, "2000-2004", TRUE, "Pre-2000")</f>
        <v>Post-2005</v>
      </c>
    </row>
    <row r="5920" spans="1:20" x14ac:dyDescent="0.85">
      <c r="A5920" s="1">
        <v>41164</v>
      </c>
      <c r="B5920" t="s">
        <v>648</v>
      </c>
      <c r="C5920" t="s">
        <v>5533</v>
      </c>
      <c r="D5920" t="s">
        <v>5534</v>
      </c>
      <c r="E5920" t="s">
        <v>49</v>
      </c>
      <c r="F5920" t="s">
        <v>50</v>
      </c>
      <c r="G5920" t="s">
        <v>51</v>
      </c>
      <c r="H5920">
        <v>2009</v>
      </c>
      <c r="I5920" s="2">
        <v>250000</v>
      </c>
      <c r="J5920" s="2">
        <v>0</v>
      </c>
      <c r="K5920" s="2">
        <v>250000</v>
      </c>
      <c r="L5920" t="s">
        <v>116</v>
      </c>
      <c r="M5920" s="3" t="b">
        <f>trust_funds5[[#This Row],[Contributions Outstanding (USD)]]=0</f>
        <v>1</v>
      </c>
      <c r="N5920" s="3" t="str">
        <f t="shared" si="460"/>
        <v>Outstanding</v>
      </c>
      <c r="O5920" s="3" t="str">
        <f t="shared" si="461"/>
        <v>High Contribution &amp; Recent</v>
      </c>
      <c r="P5920" s="3" t="str">
        <f t="shared" si="462"/>
        <v>Other</v>
      </c>
      <c r="Q5920" s="3" t="str">
        <f t="shared" si="463"/>
        <v>Other</v>
      </c>
      <c r="R5920" s="3" t="str">
        <f t="shared" si="464"/>
        <v>Not LCLS</v>
      </c>
      <c r="S5920" s="3" t="str" cm="1">
        <f t="array" ref="S5920">_xlfn.IFS(G5920 &gt; 5000000, "Very High", G5920 &gt; 1000000, "High", G5920 &gt; 500000, "Medium", TRUE, "Low")</f>
        <v>Very High</v>
      </c>
      <c r="T5920" s="3" t="str" cm="1">
        <f t="array" ref="T5920">_xlfn.IFS(B5920 &gt;= 2005, "Post-2005", B5920 &gt;= 2000, "2000-2004", TRUE, "Pre-2000")</f>
        <v>Post-2005</v>
      </c>
    </row>
    <row r="5921" spans="1:20" x14ac:dyDescent="0.85">
      <c r="A5921" s="1">
        <v>41164</v>
      </c>
      <c r="B5921" t="s">
        <v>648</v>
      </c>
      <c r="C5921" t="s">
        <v>5533</v>
      </c>
      <c r="D5921" t="s">
        <v>5534</v>
      </c>
      <c r="E5921" t="s">
        <v>93</v>
      </c>
      <c r="F5921" t="s">
        <v>94</v>
      </c>
      <c r="H5921">
        <v>2009</v>
      </c>
      <c r="I5921" s="2">
        <v>250000</v>
      </c>
      <c r="J5921" s="2">
        <v>0</v>
      </c>
      <c r="K5921" s="2">
        <v>250000</v>
      </c>
      <c r="L5921" t="s">
        <v>116</v>
      </c>
      <c r="M5921" s="3" t="b">
        <f>trust_funds5[[#This Row],[Contributions Outstanding (USD)]]=0</f>
        <v>1</v>
      </c>
      <c r="N5921" s="3" t="str">
        <f t="shared" si="460"/>
        <v>Outstanding</v>
      </c>
      <c r="O5921" s="3" t="str">
        <f t="shared" si="461"/>
        <v>High Contribution &amp; Recent</v>
      </c>
      <c r="P5921" s="3" t="str">
        <f t="shared" si="462"/>
        <v>Other</v>
      </c>
      <c r="Q5921" s="3" t="str">
        <f t="shared" si="463"/>
        <v>Other</v>
      </c>
      <c r="R5921" s="3" t="str">
        <f t="shared" si="464"/>
        <v>Not LCLS</v>
      </c>
      <c r="S5921" s="3" t="str" cm="1">
        <f t="array" ref="S5921">_xlfn.IFS(G5921 &gt; 5000000, "Very High", G5921 &gt; 1000000, "High", G5921 &gt; 500000, "Medium", TRUE, "Low")</f>
        <v>Low</v>
      </c>
      <c r="T5921" s="3" t="str" cm="1">
        <f t="array" ref="T5921">_xlfn.IFS(B5921 &gt;= 2005, "Post-2005", B5921 &gt;= 2000, "2000-2004", TRUE, "Pre-2000")</f>
        <v>Post-2005</v>
      </c>
    </row>
    <row r="5922" spans="1:20" x14ac:dyDescent="0.85">
      <c r="A5922" s="1">
        <v>41164</v>
      </c>
      <c r="B5922" t="s">
        <v>7385</v>
      </c>
      <c r="C5922" t="s">
        <v>7386</v>
      </c>
      <c r="D5922" t="s">
        <v>7387</v>
      </c>
      <c r="E5922" t="s">
        <v>56</v>
      </c>
      <c r="F5922" t="s">
        <v>57</v>
      </c>
      <c r="G5922" t="s">
        <v>58</v>
      </c>
      <c r="H5922">
        <v>2009</v>
      </c>
      <c r="I5922" s="2">
        <v>9564750</v>
      </c>
      <c r="J5922" s="2">
        <v>0</v>
      </c>
      <c r="K5922" s="2">
        <v>9564750</v>
      </c>
      <c r="L5922" t="s">
        <v>116</v>
      </c>
      <c r="M5922" s="3" t="b">
        <f>trust_funds5[[#This Row],[Contributions Outstanding (USD)]]=0</f>
        <v>1</v>
      </c>
      <c r="N5922" s="3" t="str">
        <f t="shared" si="460"/>
        <v>Outstanding</v>
      </c>
      <c r="O5922" s="3" t="str">
        <f t="shared" si="461"/>
        <v>High Contribution &amp; Recent</v>
      </c>
      <c r="P5922" s="3" t="str">
        <f t="shared" si="462"/>
        <v>Other</v>
      </c>
      <c r="Q5922" s="3" t="str">
        <f t="shared" si="463"/>
        <v>Other</v>
      </c>
      <c r="R5922" s="3" t="str">
        <f t="shared" si="464"/>
        <v>Not LCLS</v>
      </c>
      <c r="S5922" s="3" t="str" cm="1">
        <f t="array" ref="S5922">_xlfn.IFS(G5922 &gt; 5000000, "Very High", G5922 &gt; 1000000, "High", G5922 &gt; 500000, "Medium", TRUE, "Low")</f>
        <v>Very High</v>
      </c>
      <c r="T5922" s="3" t="str" cm="1">
        <f t="array" ref="T5922">_xlfn.IFS(B5922 &gt;= 2005, "Post-2005", B5922 &gt;= 2000, "2000-2004", TRUE, "Pre-2000")</f>
        <v>Post-2005</v>
      </c>
    </row>
    <row r="5923" spans="1:20" x14ac:dyDescent="0.85">
      <c r="A5923" s="1">
        <v>41164</v>
      </c>
      <c r="B5923" t="s">
        <v>7385</v>
      </c>
      <c r="C5923" t="s">
        <v>7386</v>
      </c>
      <c r="D5923" t="s">
        <v>7387</v>
      </c>
      <c r="E5923" t="s">
        <v>200</v>
      </c>
      <c r="F5923" t="s">
        <v>201</v>
      </c>
      <c r="G5923" t="s">
        <v>213</v>
      </c>
      <c r="H5923">
        <v>2009</v>
      </c>
      <c r="I5923" s="2">
        <v>8213860.0099999998</v>
      </c>
      <c r="J5923" s="2">
        <v>0</v>
      </c>
      <c r="K5923" s="2">
        <v>8213860.0099999998</v>
      </c>
      <c r="L5923" t="s">
        <v>116</v>
      </c>
      <c r="M5923" s="3" t="b">
        <f>trust_funds5[[#This Row],[Contributions Outstanding (USD)]]=0</f>
        <v>1</v>
      </c>
      <c r="N5923" s="3" t="str">
        <f t="shared" si="460"/>
        <v>Outstanding</v>
      </c>
      <c r="O5923" s="3" t="str">
        <f t="shared" si="461"/>
        <v>High Contribution &amp; Recent</v>
      </c>
      <c r="P5923" s="3" t="str">
        <f t="shared" si="462"/>
        <v>Other</v>
      </c>
      <c r="Q5923" s="3" t="str">
        <f t="shared" si="463"/>
        <v>Other</v>
      </c>
      <c r="R5923" s="3" t="str">
        <f t="shared" si="464"/>
        <v>Not LCLS</v>
      </c>
      <c r="S5923" s="3" t="str" cm="1">
        <f t="array" ref="S5923">_xlfn.IFS(G5923 &gt; 5000000, "Very High", G5923 &gt; 1000000, "High", G5923 &gt; 500000, "Medium", TRUE, "Low")</f>
        <v>Very High</v>
      </c>
      <c r="T5923" s="3" t="str" cm="1">
        <f t="array" ref="T5923">_xlfn.IFS(B5923 &gt;= 2005, "Post-2005", B5923 &gt;= 2000, "2000-2004", TRUE, "Pre-2000")</f>
        <v>Post-2005</v>
      </c>
    </row>
    <row r="5924" spans="1:20" x14ac:dyDescent="0.85">
      <c r="A5924" s="1">
        <v>41164</v>
      </c>
      <c r="B5924" t="s">
        <v>7385</v>
      </c>
      <c r="C5924" t="s">
        <v>7386</v>
      </c>
      <c r="D5924" t="s">
        <v>7387</v>
      </c>
      <c r="E5924" t="s">
        <v>2863</v>
      </c>
      <c r="F5924" t="s">
        <v>2864</v>
      </c>
      <c r="G5924" t="s">
        <v>6964</v>
      </c>
      <c r="H5924">
        <v>2009</v>
      </c>
      <c r="I5924" s="2">
        <v>7048400</v>
      </c>
      <c r="J5924" s="2">
        <v>0</v>
      </c>
      <c r="K5924" s="2">
        <v>7048400</v>
      </c>
      <c r="L5924" t="s">
        <v>116</v>
      </c>
      <c r="M5924" s="3" t="b">
        <f>trust_funds5[[#This Row],[Contributions Outstanding (USD)]]=0</f>
        <v>1</v>
      </c>
      <c r="N5924" s="3" t="str">
        <f t="shared" si="460"/>
        <v>Outstanding</v>
      </c>
      <c r="O5924" s="3" t="str">
        <f t="shared" si="461"/>
        <v>High Contribution &amp; Recent</v>
      </c>
      <c r="P5924" s="3" t="str">
        <f t="shared" si="462"/>
        <v>Other</v>
      </c>
      <c r="Q5924" s="3" t="str">
        <f t="shared" si="463"/>
        <v>Other</v>
      </c>
      <c r="R5924" s="3" t="str">
        <f t="shared" si="464"/>
        <v>Not LCLS</v>
      </c>
      <c r="S5924" s="3" t="str" cm="1">
        <f t="array" ref="S5924">_xlfn.IFS(G5924 &gt; 5000000, "Very High", G5924 &gt; 1000000, "High", G5924 &gt; 500000, "Medium", TRUE, "Low")</f>
        <v>Very High</v>
      </c>
      <c r="T5924" s="3" t="str" cm="1">
        <f t="array" ref="T5924">_xlfn.IFS(B5924 &gt;= 2005, "Post-2005", B5924 &gt;= 2000, "2000-2004", TRUE, "Pre-2000")</f>
        <v>Post-2005</v>
      </c>
    </row>
    <row r="5925" spans="1:20" x14ac:dyDescent="0.85">
      <c r="A5925" s="1">
        <v>41164</v>
      </c>
      <c r="B5925" t="s">
        <v>7385</v>
      </c>
      <c r="C5925" t="s">
        <v>7386</v>
      </c>
      <c r="D5925" t="s">
        <v>7387</v>
      </c>
      <c r="E5925" t="s">
        <v>288</v>
      </c>
      <c r="F5925" t="s">
        <v>289</v>
      </c>
      <c r="G5925" t="s">
        <v>290</v>
      </c>
      <c r="H5925">
        <v>2009</v>
      </c>
      <c r="I5925" s="2">
        <v>8956500</v>
      </c>
      <c r="J5925" s="2">
        <v>0</v>
      </c>
      <c r="K5925" s="2">
        <v>8956500</v>
      </c>
      <c r="L5925" t="s">
        <v>116</v>
      </c>
      <c r="M5925" s="3" t="b">
        <f>trust_funds5[[#This Row],[Contributions Outstanding (USD)]]=0</f>
        <v>1</v>
      </c>
      <c r="N5925" s="3" t="str">
        <f t="shared" si="460"/>
        <v>Outstanding</v>
      </c>
      <c r="O5925" s="3" t="str">
        <f t="shared" si="461"/>
        <v>High Contribution &amp; Recent</v>
      </c>
      <c r="P5925" s="3" t="str">
        <f t="shared" si="462"/>
        <v>Other</v>
      </c>
      <c r="Q5925" s="3" t="str">
        <f t="shared" si="463"/>
        <v>Other</v>
      </c>
      <c r="R5925" s="3" t="str">
        <f t="shared" si="464"/>
        <v>Not LCLS</v>
      </c>
      <c r="S5925" s="3" t="str" cm="1">
        <f t="array" ref="S5925">_xlfn.IFS(G5925 &gt; 5000000, "Very High", G5925 &gt; 1000000, "High", G5925 &gt; 500000, "Medium", TRUE, "Low")</f>
        <v>Very High</v>
      </c>
      <c r="T5925" s="3" t="str" cm="1">
        <f t="array" ref="T5925">_xlfn.IFS(B5925 &gt;= 2005, "Post-2005", B5925 &gt;= 2000, "2000-2004", TRUE, "Pre-2000")</f>
        <v>Post-2005</v>
      </c>
    </row>
    <row r="5926" spans="1:20" x14ac:dyDescent="0.85">
      <c r="A5926" s="1">
        <v>41164</v>
      </c>
      <c r="B5926" t="s">
        <v>7385</v>
      </c>
      <c r="C5926" t="s">
        <v>7386</v>
      </c>
      <c r="D5926" t="s">
        <v>7387</v>
      </c>
      <c r="E5926" t="s">
        <v>293</v>
      </c>
      <c r="F5926" t="s">
        <v>294</v>
      </c>
      <c r="G5926" t="s">
        <v>4803</v>
      </c>
      <c r="H5926">
        <v>2009</v>
      </c>
      <c r="I5926" s="2">
        <v>4612453.7300000004</v>
      </c>
      <c r="J5926" s="2">
        <v>0</v>
      </c>
      <c r="K5926" s="2">
        <v>4612453.7300000004</v>
      </c>
      <c r="L5926" t="s">
        <v>116</v>
      </c>
      <c r="M5926" s="3" t="b">
        <f>trust_funds5[[#This Row],[Contributions Outstanding (USD)]]=0</f>
        <v>1</v>
      </c>
      <c r="N5926" s="3" t="str">
        <f t="shared" si="460"/>
        <v>Outstanding</v>
      </c>
      <c r="O5926" s="3" t="str">
        <f t="shared" si="461"/>
        <v>High Contribution &amp; Recent</v>
      </c>
      <c r="P5926" s="3" t="str">
        <f t="shared" si="462"/>
        <v>Other</v>
      </c>
      <c r="Q5926" s="3" t="str">
        <f t="shared" si="463"/>
        <v>Other</v>
      </c>
      <c r="R5926" s="3" t="str">
        <f t="shared" si="464"/>
        <v>Not LCLS</v>
      </c>
      <c r="S5926" s="3" t="str" cm="1">
        <f t="array" ref="S5926">_xlfn.IFS(G5926 &gt; 5000000, "Very High", G5926 &gt; 1000000, "High", G5926 &gt; 500000, "Medium", TRUE, "Low")</f>
        <v>Very High</v>
      </c>
      <c r="T5926" s="3" t="str" cm="1">
        <f t="array" ref="T5926">_xlfn.IFS(B5926 &gt;= 2005, "Post-2005", B5926 &gt;= 2000, "2000-2004", TRUE, "Pre-2000")</f>
        <v>Post-2005</v>
      </c>
    </row>
    <row r="5927" spans="1:20" x14ac:dyDescent="0.85">
      <c r="A5927" s="1">
        <v>41164</v>
      </c>
      <c r="B5927" t="s">
        <v>7385</v>
      </c>
      <c r="C5927" t="s">
        <v>7386</v>
      </c>
      <c r="D5927" t="s">
        <v>7387</v>
      </c>
      <c r="E5927" t="s">
        <v>223</v>
      </c>
      <c r="F5927" t="s">
        <v>224</v>
      </c>
      <c r="G5927" t="s">
        <v>225</v>
      </c>
      <c r="H5927">
        <v>2009</v>
      </c>
      <c r="I5927" s="2">
        <v>10000000</v>
      </c>
      <c r="J5927" s="2">
        <v>0</v>
      </c>
      <c r="K5927" s="2">
        <v>10000000</v>
      </c>
      <c r="L5927" t="s">
        <v>116</v>
      </c>
      <c r="M5927" s="3" t="b">
        <f>trust_funds5[[#This Row],[Contributions Outstanding (USD)]]=0</f>
        <v>1</v>
      </c>
      <c r="N5927" s="3" t="str">
        <f t="shared" si="460"/>
        <v>Outstanding</v>
      </c>
      <c r="O5927" s="3" t="str">
        <f t="shared" si="461"/>
        <v>High Contribution &amp; Recent</v>
      </c>
      <c r="P5927" s="3" t="str">
        <f t="shared" si="462"/>
        <v>Other</v>
      </c>
      <c r="Q5927" s="3" t="str">
        <f t="shared" si="463"/>
        <v>Other</v>
      </c>
      <c r="R5927" s="3" t="str">
        <f t="shared" si="464"/>
        <v>Not LCLS</v>
      </c>
      <c r="S5927" s="3" t="str" cm="1">
        <f t="array" ref="S5927">_xlfn.IFS(G5927 &gt; 5000000, "Very High", G5927 &gt; 1000000, "High", G5927 &gt; 500000, "Medium", TRUE, "Low")</f>
        <v>Very High</v>
      </c>
      <c r="T5927" s="3" t="str" cm="1">
        <f t="array" ref="T5927">_xlfn.IFS(B5927 &gt;= 2005, "Post-2005", B5927 &gt;= 2000, "2000-2004", TRUE, "Pre-2000")</f>
        <v>Post-2005</v>
      </c>
    </row>
    <row r="5928" spans="1:20" x14ac:dyDescent="0.85">
      <c r="A5928" s="1">
        <v>41164</v>
      </c>
      <c r="B5928" t="s">
        <v>7385</v>
      </c>
      <c r="C5928" t="s">
        <v>7386</v>
      </c>
      <c r="D5928" t="s">
        <v>7387</v>
      </c>
      <c r="E5928" t="s">
        <v>119</v>
      </c>
      <c r="F5928" t="s">
        <v>120</v>
      </c>
      <c r="G5928" t="s">
        <v>6458</v>
      </c>
      <c r="H5928">
        <v>2009</v>
      </c>
      <c r="I5928" s="2">
        <v>12635135</v>
      </c>
      <c r="J5928" s="2">
        <v>7635135</v>
      </c>
      <c r="K5928" s="2">
        <v>20270270</v>
      </c>
      <c r="L5928" t="s">
        <v>116</v>
      </c>
      <c r="M5928" s="3" t="b">
        <f>trust_funds5[[#This Row],[Contributions Outstanding (USD)]]=0</f>
        <v>0</v>
      </c>
      <c r="N5928" s="3" t="str">
        <f t="shared" si="460"/>
        <v>Outstanding</v>
      </c>
      <c r="O5928" s="3" t="str">
        <f t="shared" si="461"/>
        <v>High Contribution &amp; Recent</v>
      </c>
      <c r="P5928" s="3" t="str">
        <f t="shared" si="462"/>
        <v>Other</v>
      </c>
      <c r="Q5928" s="3" t="str">
        <f t="shared" si="463"/>
        <v>Other</v>
      </c>
      <c r="R5928" s="3" t="str">
        <f t="shared" si="464"/>
        <v>Not LCLS</v>
      </c>
      <c r="S5928" s="3" t="str" cm="1">
        <f t="array" ref="S5928">_xlfn.IFS(G5928 &gt; 5000000, "Very High", G5928 &gt; 1000000, "High", G5928 &gt; 500000, "Medium", TRUE, "Low")</f>
        <v>Very High</v>
      </c>
      <c r="T5928" s="3" t="str" cm="1">
        <f t="array" ref="T5928">_xlfn.IFS(B5928 &gt;= 2005, "Post-2005", B5928 &gt;= 2000, "2000-2004", TRUE, "Pre-2000")</f>
        <v>Post-2005</v>
      </c>
    </row>
    <row r="5929" spans="1:20" x14ac:dyDescent="0.85">
      <c r="A5929" s="1">
        <v>41164</v>
      </c>
      <c r="B5929" t="s">
        <v>7385</v>
      </c>
      <c r="C5929" t="s">
        <v>7386</v>
      </c>
      <c r="D5929" t="s">
        <v>7387</v>
      </c>
      <c r="E5929" t="s">
        <v>42</v>
      </c>
      <c r="F5929" t="s">
        <v>43</v>
      </c>
      <c r="G5929" t="s">
        <v>44</v>
      </c>
      <c r="H5929">
        <v>2009</v>
      </c>
      <c r="I5929" s="2">
        <v>30199977</v>
      </c>
      <c r="J5929" s="2">
        <v>23</v>
      </c>
      <c r="K5929" s="2">
        <v>30200000</v>
      </c>
      <c r="L5929" t="s">
        <v>116</v>
      </c>
      <c r="M5929" s="3" t="b">
        <f>trust_funds5[[#This Row],[Contributions Outstanding (USD)]]=0</f>
        <v>0</v>
      </c>
      <c r="N5929" s="3" t="str">
        <f t="shared" si="460"/>
        <v>Outstanding</v>
      </c>
      <c r="O5929" s="3" t="str">
        <f t="shared" si="461"/>
        <v>High Contribution &amp; Recent</v>
      </c>
      <c r="P5929" s="3" t="str">
        <f t="shared" si="462"/>
        <v>Other</v>
      </c>
      <c r="Q5929" s="3" t="str">
        <f t="shared" si="463"/>
        <v>Other</v>
      </c>
      <c r="R5929" s="3" t="str">
        <f t="shared" si="464"/>
        <v>Not LCLS</v>
      </c>
      <c r="S5929" s="3" t="str" cm="1">
        <f t="array" ref="S5929">_xlfn.IFS(G5929 &gt; 5000000, "Very High", G5929 &gt; 1000000, "High", G5929 &gt; 500000, "Medium", TRUE, "Low")</f>
        <v>Very High</v>
      </c>
      <c r="T5929" s="3" t="str" cm="1">
        <f t="array" ref="T5929">_xlfn.IFS(B5929 &gt;= 2005, "Post-2005", B5929 &gt;= 2000, "2000-2004", TRUE, "Pre-2000")</f>
        <v>Post-2005</v>
      </c>
    </row>
    <row r="5930" spans="1:20" x14ac:dyDescent="0.85">
      <c r="A5930" s="1">
        <v>41164</v>
      </c>
      <c r="B5930" t="s">
        <v>7385</v>
      </c>
      <c r="C5930" t="s">
        <v>7386</v>
      </c>
      <c r="D5930" t="s">
        <v>7387</v>
      </c>
      <c r="E5930" t="s">
        <v>49</v>
      </c>
      <c r="F5930" t="s">
        <v>50</v>
      </c>
      <c r="G5930" t="s">
        <v>451</v>
      </c>
      <c r="H5930">
        <v>2009</v>
      </c>
      <c r="I5930" s="2">
        <v>5000000</v>
      </c>
      <c r="J5930" s="2">
        <v>0</v>
      </c>
      <c r="K5930" s="2">
        <v>5000000</v>
      </c>
      <c r="L5930" t="s">
        <v>116</v>
      </c>
      <c r="M5930" s="3" t="b">
        <f>trust_funds5[[#This Row],[Contributions Outstanding (USD)]]=0</f>
        <v>1</v>
      </c>
      <c r="N5930" s="3" t="str">
        <f t="shared" si="460"/>
        <v>Outstanding</v>
      </c>
      <c r="O5930" s="3" t="str">
        <f t="shared" si="461"/>
        <v>High Contribution &amp; Recent</v>
      </c>
      <c r="P5930" s="3" t="str">
        <f t="shared" si="462"/>
        <v>Other</v>
      </c>
      <c r="Q5930" s="3" t="str">
        <f t="shared" si="463"/>
        <v>Other</v>
      </c>
      <c r="R5930" s="3" t="str">
        <f t="shared" si="464"/>
        <v>Not LCLS</v>
      </c>
      <c r="S5930" s="3" t="str" cm="1">
        <f t="array" ref="S5930">_xlfn.IFS(G5930 &gt; 5000000, "Very High", G5930 &gt; 1000000, "High", G5930 &gt; 500000, "Medium", TRUE, "Low")</f>
        <v>Very High</v>
      </c>
      <c r="T5930" s="3" t="str" cm="1">
        <f t="array" ref="T5930">_xlfn.IFS(B5930 &gt;= 2005, "Post-2005", B5930 &gt;= 2000, "2000-2004", TRUE, "Pre-2000")</f>
        <v>Post-2005</v>
      </c>
    </row>
    <row r="5931" spans="1:20" x14ac:dyDescent="0.85">
      <c r="A5931" s="1">
        <v>41164</v>
      </c>
      <c r="B5931" t="s">
        <v>4529</v>
      </c>
      <c r="C5931" t="s">
        <v>5538</v>
      </c>
      <c r="D5931" t="s">
        <v>5539</v>
      </c>
      <c r="E5931" t="s">
        <v>102</v>
      </c>
      <c r="F5931" t="s">
        <v>103</v>
      </c>
      <c r="G5931" t="s">
        <v>104</v>
      </c>
      <c r="H5931">
        <v>2009</v>
      </c>
      <c r="I5931" s="2">
        <v>147700</v>
      </c>
      <c r="J5931" s="2">
        <v>0</v>
      </c>
      <c r="K5931" s="2">
        <v>147700</v>
      </c>
      <c r="L5931" t="s">
        <v>18</v>
      </c>
      <c r="M5931" s="3" t="b">
        <f>trust_funds5[[#This Row],[Contributions Outstanding (USD)]]=0</f>
        <v>1</v>
      </c>
      <c r="N5931" s="3" t="str">
        <f t="shared" si="460"/>
        <v>Outstanding</v>
      </c>
      <c r="O5931" s="3" t="str">
        <f t="shared" si="461"/>
        <v>High Contribution &amp; Recent</v>
      </c>
      <c r="P5931" s="3" t="str">
        <f t="shared" si="462"/>
        <v>Other</v>
      </c>
      <c r="Q5931" s="3" t="str">
        <f t="shared" si="463"/>
        <v>Other</v>
      </c>
      <c r="R5931" s="3" t="str">
        <f t="shared" si="464"/>
        <v>Not LCLS</v>
      </c>
      <c r="S5931" s="3" t="str" cm="1">
        <f t="array" ref="S5931">_xlfn.IFS(G5931 &gt; 5000000, "Very High", G5931 &gt; 1000000, "High", G5931 &gt; 500000, "Medium", TRUE, "Low")</f>
        <v>Very High</v>
      </c>
      <c r="T5931" s="3" t="str" cm="1">
        <f t="array" ref="T5931">_xlfn.IFS(B5931 &gt;= 2005, "Post-2005", B5931 &gt;= 2000, "2000-2004", TRUE, "Pre-2000")</f>
        <v>Post-2005</v>
      </c>
    </row>
    <row r="5932" spans="1:20" x14ac:dyDescent="0.85">
      <c r="A5932" s="1">
        <v>41164</v>
      </c>
      <c r="B5932" t="s">
        <v>90</v>
      </c>
      <c r="C5932" t="s">
        <v>6030</v>
      </c>
      <c r="D5932" t="s">
        <v>6031</v>
      </c>
      <c r="E5932" t="s">
        <v>119</v>
      </c>
      <c r="F5932" t="s">
        <v>120</v>
      </c>
      <c r="G5932" t="s">
        <v>121</v>
      </c>
      <c r="H5932">
        <v>2009</v>
      </c>
      <c r="I5932" s="2">
        <v>800000</v>
      </c>
      <c r="J5932" s="2">
        <v>0</v>
      </c>
      <c r="K5932" s="2">
        <v>800000</v>
      </c>
      <c r="L5932" t="s">
        <v>18</v>
      </c>
      <c r="M5932" s="3" t="b">
        <f>trust_funds5[[#This Row],[Contributions Outstanding (USD)]]=0</f>
        <v>1</v>
      </c>
      <c r="N5932" s="3" t="str">
        <f t="shared" si="460"/>
        <v>Outstanding</v>
      </c>
      <c r="O5932" s="3" t="str">
        <f t="shared" si="461"/>
        <v>High Contribution &amp; Recent</v>
      </c>
      <c r="P5932" s="3" t="str">
        <f t="shared" si="462"/>
        <v>Other</v>
      </c>
      <c r="Q5932" s="3" t="str">
        <f t="shared" si="463"/>
        <v>Other</v>
      </c>
      <c r="R5932" s="3" t="str">
        <f t="shared" si="464"/>
        <v>Not LCLS</v>
      </c>
      <c r="S5932" s="3" t="str" cm="1">
        <f t="array" ref="S5932">_xlfn.IFS(G5932 &gt; 5000000, "Very High", G5932 &gt; 1000000, "High", G5932 &gt; 500000, "Medium", TRUE, "Low")</f>
        <v>Very High</v>
      </c>
      <c r="T5932" s="3" t="str" cm="1">
        <f t="array" ref="T5932">_xlfn.IFS(B5932 &gt;= 2005, "Post-2005", B5932 &gt;= 2000, "2000-2004", TRUE, "Pre-2000")</f>
        <v>Post-2005</v>
      </c>
    </row>
    <row r="5933" spans="1:20" x14ac:dyDescent="0.85">
      <c r="A5933" s="1">
        <v>41164</v>
      </c>
      <c r="B5933" t="s">
        <v>2142</v>
      </c>
      <c r="C5933" t="s">
        <v>7388</v>
      </c>
      <c r="D5933" t="s">
        <v>7389</v>
      </c>
      <c r="E5933" t="s">
        <v>119</v>
      </c>
      <c r="F5933" t="s">
        <v>120</v>
      </c>
      <c r="G5933" t="s">
        <v>121</v>
      </c>
      <c r="H5933">
        <v>2009</v>
      </c>
      <c r="I5933" s="2">
        <v>1999622</v>
      </c>
      <c r="J5933" s="2">
        <v>773378</v>
      </c>
      <c r="K5933" s="2">
        <v>2773000</v>
      </c>
      <c r="L5933" t="s">
        <v>116</v>
      </c>
      <c r="M5933" s="3" t="b">
        <f>trust_funds5[[#This Row],[Contributions Outstanding (USD)]]=0</f>
        <v>0</v>
      </c>
      <c r="N5933" s="3" t="str">
        <f t="shared" si="460"/>
        <v>Outstanding</v>
      </c>
      <c r="O5933" s="3" t="str">
        <f t="shared" si="461"/>
        <v>High Contribution &amp; Recent</v>
      </c>
      <c r="P5933" s="3" t="str">
        <f t="shared" si="462"/>
        <v>Other</v>
      </c>
      <c r="Q5933" s="3" t="str">
        <f t="shared" si="463"/>
        <v>Other</v>
      </c>
      <c r="R5933" s="3" t="str">
        <f t="shared" si="464"/>
        <v>Not LCLS</v>
      </c>
      <c r="S5933" s="3" t="str" cm="1">
        <f t="array" ref="S5933">_xlfn.IFS(G5933 &gt; 5000000, "Very High", G5933 &gt; 1000000, "High", G5933 &gt; 500000, "Medium", TRUE, "Low")</f>
        <v>Very High</v>
      </c>
      <c r="T5933" s="3" t="str" cm="1">
        <f t="array" ref="T5933">_xlfn.IFS(B5933 &gt;= 2005, "Post-2005", B5933 &gt;= 2000, "2000-2004", TRUE, "Pre-2000")</f>
        <v>Post-2005</v>
      </c>
    </row>
    <row r="5934" spans="1:20" x14ac:dyDescent="0.85">
      <c r="A5934" s="1">
        <v>41164</v>
      </c>
      <c r="B5934" t="s">
        <v>5722</v>
      </c>
      <c r="C5934" t="s">
        <v>7390</v>
      </c>
      <c r="D5934" t="s">
        <v>7391</v>
      </c>
      <c r="E5934" t="s">
        <v>85</v>
      </c>
      <c r="F5934" t="s">
        <v>86</v>
      </c>
      <c r="G5934" t="s">
        <v>87</v>
      </c>
      <c r="H5934">
        <v>2009</v>
      </c>
      <c r="I5934" s="2">
        <v>3729348.19</v>
      </c>
      <c r="J5934" s="2">
        <v>0</v>
      </c>
      <c r="K5934" s="2">
        <v>3729348.19</v>
      </c>
      <c r="L5934" t="s">
        <v>116</v>
      </c>
      <c r="M5934" s="3" t="b">
        <f>trust_funds5[[#This Row],[Contributions Outstanding (USD)]]=0</f>
        <v>1</v>
      </c>
      <c r="N5934" s="3" t="str">
        <f t="shared" si="460"/>
        <v>Outstanding</v>
      </c>
      <c r="O5934" s="3" t="str">
        <f t="shared" si="461"/>
        <v>High Contribution &amp; Recent</v>
      </c>
      <c r="P5934" s="3" t="str">
        <f t="shared" si="462"/>
        <v>Other</v>
      </c>
      <c r="Q5934" s="3" t="str">
        <f t="shared" si="463"/>
        <v>Other</v>
      </c>
      <c r="R5934" s="3" t="str">
        <f t="shared" si="464"/>
        <v>Not LCLS</v>
      </c>
      <c r="S5934" s="3" t="str" cm="1">
        <f t="array" ref="S5934">_xlfn.IFS(G5934 &gt; 5000000, "Very High", G5934 &gt; 1000000, "High", G5934 &gt; 500000, "Medium", TRUE, "Low")</f>
        <v>Very High</v>
      </c>
      <c r="T5934" s="3" t="str" cm="1">
        <f t="array" ref="T5934">_xlfn.IFS(B5934 &gt;= 2005, "Post-2005", B5934 &gt;= 2000, "2000-2004", TRUE, "Pre-2000")</f>
        <v>Post-2005</v>
      </c>
    </row>
    <row r="5935" spans="1:20" x14ac:dyDescent="0.85">
      <c r="A5935" s="1">
        <v>41164</v>
      </c>
      <c r="B5935" t="s">
        <v>7392</v>
      </c>
      <c r="C5935" t="s">
        <v>7393</v>
      </c>
      <c r="D5935" t="s">
        <v>7394</v>
      </c>
      <c r="E5935" t="s">
        <v>5946</v>
      </c>
      <c r="F5935" t="s">
        <v>5947</v>
      </c>
      <c r="G5935" t="s">
        <v>5948</v>
      </c>
      <c r="H5935">
        <v>2009</v>
      </c>
      <c r="I5935" s="2">
        <v>32000000</v>
      </c>
      <c r="J5935" s="2">
        <v>0</v>
      </c>
      <c r="K5935" s="2">
        <v>32000000</v>
      </c>
      <c r="L5935" t="s">
        <v>116</v>
      </c>
      <c r="M5935" s="3" t="b">
        <f>trust_funds5[[#This Row],[Contributions Outstanding (USD)]]=0</f>
        <v>1</v>
      </c>
      <c r="N5935" s="3" t="str">
        <f t="shared" si="460"/>
        <v>Outstanding</v>
      </c>
      <c r="O5935" s="3" t="str">
        <f t="shared" si="461"/>
        <v>High Contribution &amp; Recent</v>
      </c>
      <c r="P5935" s="3" t="str">
        <f t="shared" si="462"/>
        <v>Other</v>
      </c>
      <c r="Q5935" s="3" t="str">
        <f t="shared" si="463"/>
        <v>Other</v>
      </c>
      <c r="R5935" s="3" t="str">
        <f t="shared" si="464"/>
        <v>Not LCLS</v>
      </c>
      <c r="S5935" s="3" t="str" cm="1">
        <f t="array" ref="S5935">_xlfn.IFS(G5935 &gt; 5000000, "Very High", G5935 &gt; 1000000, "High", G5935 &gt; 500000, "Medium", TRUE, "Low")</f>
        <v>Very High</v>
      </c>
      <c r="T5935" s="3" t="str" cm="1">
        <f t="array" ref="T5935">_xlfn.IFS(B5935 &gt;= 2005, "Post-2005", B5935 &gt;= 2000, "2000-2004", TRUE, "Pre-2000")</f>
        <v>Post-2005</v>
      </c>
    </row>
    <row r="5936" spans="1:20" x14ac:dyDescent="0.85">
      <c r="A5936" s="1">
        <v>41164</v>
      </c>
      <c r="B5936" t="s">
        <v>6759</v>
      </c>
      <c r="C5936" t="s">
        <v>7395</v>
      </c>
      <c r="D5936" t="s">
        <v>7396</v>
      </c>
      <c r="E5936" t="s">
        <v>5946</v>
      </c>
      <c r="F5936" t="s">
        <v>5947</v>
      </c>
      <c r="G5936" t="s">
        <v>5948</v>
      </c>
      <c r="H5936">
        <v>2009</v>
      </c>
      <c r="I5936" s="2">
        <v>15000000</v>
      </c>
      <c r="J5936" s="2">
        <v>0</v>
      </c>
      <c r="K5936" s="2">
        <v>15000000</v>
      </c>
      <c r="L5936" t="s">
        <v>116</v>
      </c>
      <c r="M5936" s="3" t="b">
        <f>trust_funds5[[#This Row],[Contributions Outstanding (USD)]]=0</f>
        <v>1</v>
      </c>
      <c r="N5936" s="3" t="str">
        <f t="shared" si="460"/>
        <v>Outstanding</v>
      </c>
      <c r="O5936" s="3" t="str">
        <f t="shared" si="461"/>
        <v>High Contribution &amp; Recent</v>
      </c>
      <c r="P5936" s="3" t="str">
        <f t="shared" si="462"/>
        <v>Other</v>
      </c>
      <c r="Q5936" s="3" t="str">
        <f t="shared" si="463"/>
        <v>Other</v>
      </c>
      <c r="R5936" s="3" t="str">
        <f t="shared" si="464"/>
        <v>Not LCLS</v>
      </c>
      <c r="S5936" s="3" t="str" cm="1">
        <f t="array" ref="S5936">_xlfn.IFS(G5936 &gt; 5000000, "Very High", G5936 &gt; 1000000, "High", G5936 &gt; 500000, "Medium", TRUE, "Low")</f>
        <v>Very High</v>
      </c>
      <c r="T5936" s="3" t="str" cm="1">
        <f t="array" ref="T5936">_xlfn.IFS(B5936 &gt;= 2005, "Post-2005", B5936 &gt;= 2000, "2000-2004", TRUE, "Pre-2000")</f>
        <v>Post-2005</v>
      </c>
    </row>
    <row r="5937" spans="1:20" x14ac:dyDescent="0.85">
      <c r="A5937" s="1">
        <v>41164</v>
      </c>
      <c r="B5937" t="s">
        <v>5304</v>
      </c>
      <c r="C5937" t="s">
        <v>6953</v>
      </c>
      <c r="D5937" t="s">
        <v>6954</v>
      </c>
      <c r="E5937" t="s">
        <v>5946</v>
      </c>
      <c r="F5937" t="s">
        <v>5947</v>
      </c>
      <c r="G5937" t="s">
        <v>5948</v>
      </c>
      <c r="H5937">
        <v>2009</v>
      </c>
      <c r="I5937" s="2">
        <v>0</v>
      </c>
      <c r="J5937" s="2">
        <v>12000000</v>
      </c>
      <c r="K5937" s="2">
        <v>12000000</v>
      </c>
      <c r="L5937" t="s">
        <v>116</v>
      </c>
      <c r="M5937" s="3" t="b">
        <f>trust_funds5[[#This Row],[Contributions Outstanding (USD)]]=0</f>
        <v>0</v>
      </c>
      <c r="N5937" s="3" t="str">
        <f t="shared" si="460"/>
        <v>Outstanding</v>
      </c>
      <c r="O5937" s="3" t="str">
        <f t="shared" si="461"/>
        <v>High Contribution &amp; Recent</v>
      </c>
      <c r="P5937" s="3" t="str">
        <f t="shared" si="462"/>
        <v>Other</v>
      </c>
      <c r="Q5937" s="3" t="str">
        <f t="shared" si="463"/>
        <v>Other</v>
      </c>
      <c r="R5937" s="3" t="str">
        <f t="shared" si="464"/>
        <v>Not LCLS</v>
      </c>
      <c r="S5937" s="3" t="str" cm="1">
        <f t="array" ref="S5937">_xlfn.IFS(G5937 &gt; 5000000, "Very High", G5937 &gt; 1000000, "High", G5937 &gt; 500000, "Medium", TRUE, "Low")</f>
        <v>Very High</v>
      </c>
      <c r="T5937" s="3" t="str" cm="1">
        <f t="array" ref="T5937">_xlfn.IFS(B5937 &gt;= 2005, "Post-2005", B5937 &gt;= 2000, "2000-2004", TRUE, "Pre-2000")</f>
        <v>Post-2005</v>
      </c>
    </row>
    <row r="5938" spans="1:20" x14ac:dyDescent="0.85">
      <c r="A5938" s="1">
        <v>41164</v>
      </c>
      <c r="B5938" t="s">
        <v>90</v>
      </c>
      <c r="C5938" t="s">
        <v>5542</v>
      </c>
      <c r="D5938" t="s">
        <v>5543</v>
      </c>
      <c r="E5938" t="s">
        <v>62</v>
      </c>
      <c r="F5938" t="s">
        <v>63</v>
      </c>
      <c r="H5938">
        <v>2009</v>
      </c>
      <c r="I5938" s="2">
        <v>1286136.27</v>
      </c>
      <c r="J5938" s="2">
        <v>0</v>
      </c>
      <c r="K5938" s="2">
        <v>1286136.27</v>
      </c>
      <c r="L5938" t="s">
        <v>18</v>
      </c>
      <c r="M5938" s="3" t="b">
        <f>trust_funds5[[#This Row],[Contributions Outstanding (USD)]]=0</f>
        <v>1</v>
      </c>
      <c r="N5938" s="3" t="str">
        <f t="shared" si="460"/>
        <v>Outstanding</v>
      </c>
      <c r="O5938" s="3" t="str">
        <f t="shared" si="461"/>
        <v>High Contribution &amp; Recent</v>
      </c>
      <c r="P5938" s="3" t="str">
        <f t="shared" si="462"/>
        <v>Other</v>
      </c>
      <c r="Q5938" s="3" t="str">
        <f t="shared" si="463"/>
        <v>Other</v>
      </c>
      <c r="R5938" s="3" t="str">
        <f t="shared" si="464"/>
        <v>Not LCLS</v>
      </c>
      <c r="S5938" s="3" t="str" cm="1">
        <f t="array" ref="S5938">_xlfn.IFS(G5938 &gt; 5000000, "Very High", G5938 &gt; 1000000, "High", G5938 &gt; 500000, "Medium", TRUE, "Low")</f>
        <v>Low</v>
      </c>
      <c r="T5938" s="3" t="str" cm="1">
        <f t="array" ref="T5938">_xlfn.IFS(B5938 &gt;= 2005, "Post-2005", B5938 &gt;= 2000, "2000-2004", TRUE, "Pre-2000")</f>
        <v>Post-2005</v>
      </c>
    </row>
    <row r="5939" spans="1:20" x14ac:dyDescent="0.85">
      <c r="A5939" s="1">
        <v>41164</v>
      </c>
      <c r="B5939" t="s">
        <v>883</v>
      </c>
      <c r="C5939" t="s">
        <v>6525</v>
      </c>
      <c r="D5939" t="s">
        <v>6526</v>
      </c>
      <c r="E5939" t="s">
        <v>2863</v>
      </c>
      <c r="F5939" t="s">
        <v>2864</v>
      </c>
      <c r="G5939" t="s">
        <v>3051</v>
      </c>
      <c r="H5939">
        <v>2009</v>
      </c>
      <c r="I5939" s="2">
        <v>259860</v>
      </c>
      <c r="J5939" s="2">
        <v>0</v>
      </c>
      <c r="K5939" s="2">
        <v>259860</v>
      </c>
      <c r="L5939" t="s">
        <v>116</v>
      </c>
      <c r="M5939" s="3" t="b">
        <f>trust_funds5[[#This Row],[Contributions Outstanding (USD)]]=0</f>
        <v>1</v>
      </c>
      <c r="N5939" s="3" t="str">
        <f t="shared" si="460"/>
        <v>Outstanding</v>
      </c>
      <c r="O5939" s="3" t="str">
        <f t="shared" si="461"/>
        <v>High Contribution &amp; Recent</v>
      </c>
      <c r="P5939" s="3" t="str">
        <f t="shared" si="462"/>
        <v>Other</v>
      </c>
      <c r="Q5939" s="3" t="str">
        <f t="shared" si="463"/>
        <v>Other</v>
      </c>
      <c r="R5939" s="3" t="str">
        <f t="shared" si="464"/>
        <v>Not LCLS</v>
      </c>
      <c r="S5939" s="3" t="str" cm="1">
        <f t="array" ref="S5939">_xlfn.IFS(G5939 &gt; 5000000, "Very High", G5939 &gt; 1000000, "High", G5939 &gt; 500000, "Medium", TRUE, "Low")</f>
        <v>Very High</v>
      </c>
      <c r="T5939" s="3" t="str" cm="1">
        <f t="array" ref="T5939">_xlfn.IFS(B5939 &gt;= 2005, "Post-2005", B5939 &gt;= 2000, "2000-2004", TRUE, "Pre-2000")</f>
        <v>Post-2005</v>
      </c>
    </row>
    <row r="5940" spans="1:20" x14ac:dyDescent="0.85">
      <c r="A5940" s="1">
        <v>41164</v>
      </c>
      <c r="B5940" t="s">
        <v>883</v>
      </c>
      <c r="C5940" t="s">
        <v>6525</v>
      </c>
      <c r="D5940" t="s">
        <v>6526</v>
      </c>
      <c r="E5940" t="s">
        <v>293</v>
      </c>
      <c r="F5940" t="s">
        <v>294</v>
      </c>
      <c r="G5940" t="s">
        <v>4803</v>
      </c>
      <c r="H5940">
        <v>2009</v>
      </c>
      <c r="I5940" s="2">
        <v>2000000</v>
      </c>
      <c r="J5940" s="2">
        <v>0</v>
      </c>
      <c r="K5940" s="2">
        <v>2000000</v>
      </c>
      <c r="L5940" t="s">
        <v>116</v>
      </c>
      <c r="M5940" s="3" t="b">
        <f>trust_funds5[[#This Row],[Contributions Outstanding (USD)]]=0</f>
        <v>1</v>
      </c>
      <c r="N5940" s="3" t="str">
        <f t="shared" si="460"/>
        <v>Outstanding</v>
      </c>
      <c r="O5940" s="3" t="str">
        <f t="shared" si="461"/>
        <v>High Contribution &amp; Recent</v>
      </c>
      <c r="P5940" s="3" t="str">
        <f t="shared" si="462"/>
        <v>Other</v>
      </c>
      <c r="Q5940" s="3" t="str">
        <f t="shared" si="463"/>
        <v>Other</v>
      </c>
      <c r="R5940" s="3" t="str">
        <f t="shared" si="464"/>
        <v>Not LCLS</v>
      </c>
      <c r="S5940" s="3" t="str" cm="1">
        <f t="array" ref="S5940">_xlfn.IFS(G5940 &gt; 5000000, "Very High", G5940 &gt; 1000000, "High", G5940 &gt; 500000, "Medium", TRUE, "Low")</f>
        <v>Very High</v>
      </c>
      <c r="T5940" s="3" t="str" cm="1">
        <f t="array" ref="T5940">_xlfn.IFS(B5940 &gt;= 2005, "Post-2005", B5940 &gt;= 2000, "2000-2004", TRUE, "Pre-2000")</f>
        <v>Post-2005</v>
      </c>
    </row>
    <row r="5941" spans="1:20" x14ac:dyDescent="0.85">
      <c r="A5941" s="1">
        <v>41164</v>
      </c>
      <c r="B5941" t="s">
        <v>4705</v>
      </c>
      <c r="C5941" t="s">
        <v>7397</v>
      </c>
      <c r="D5941" t="s">
        <v>7398</v>
      </c>
      <c r="E5941" t="s">
        <v>119</v>
      </c>
      <c r="F5941" t="s">
        <v>120</v>
      </c>
      <c r="G5941" t="s">
        <v>121</v>
      </c>
      <c r="H5941">
        <v>2009</v>
      </c>
      <c r="I5941" s="2">
        <v>2000000</v>
      </c>
      <c r="J5941" s="2">
        <v>12800000</v>
      </c>
      <c r="K5941" s="2">
        <v>14800000</v>
      </c>
      <c r="L5941" t="s">
        <v>116</v>
      </c>
      <c r="M5941" s="3" t="b">
        <f>trust_funds5[[#This Row],[Contributions Outstanding (USD)]]=0</f>
        <v>0</v>
      </c>
      <c r="N5941" s="3" t="str">
        <f t="shared" si="460"/>
        <v>Outstanding</v>
      </c>
      <c r="O5941" s="3" t="str">
        <f t="shared" si="461"/>
        <v>High Contribution &amp; Recent</v>
      </c>
      <c r="P5941" s="3" t="str">
        <f t="shared" si="462"/>
        <v>Other</v>
      </c>
      <c r="Q5941" s="3" t="str">
        <f t="shared" si="463"/>
        <v>Other</v>
      </c>
      <c r="R5941" s="3" t="str">
        <f t="shared" si="464"/>
        <v>Not LCLS</v>
      </c>
      <c r="S5941" s="3" t="str" cm="1">
        <f t="array" ref="S5941">_xlfn.IFS(G5941 &gt; 5000000, "Very High", G5941 &gt; 1000000, "High", G5941 &gt; 500000, "Medium", TRUE, "Low")</f>
        <v>Very High</v>
      </c>
      <c r="T5941" s="3" t="str" cm="1">
        <f t="array" ref="T5941">_xlfn.IFS(B5941 &gt;= 2005, "Post-2005", B5941 &gt;= 2000, "2000-2004", TRUE, "Pre-2000")</f>
        <v>Post-2005</v>
      </c>
    </row>
    <row r="5942" spans="1:20" x14ac:dyDescent="0.85">
      <c r="A5942" s="1">
        <v>41164</v>
      </c>
      <c r="B5942" t="s">
        <v>2137</v>
      </c>
      <c r="C5942" t="s">
        <v>7399</v>
      </c>
      <c r="D5942" t="s">
        <v>7400</v>
      </c>
      <c r="E5942" t="s">
        <v>119</v>
      </c>
      <c r="F5942" t="s">
        <v>120</v>
      </c>
      <c r="G5942" t="s">
        <v>121</v>
      </c>
      <c r="H5942">
        <v>2009</v>
      </c>
      <c r="I5942" s="2">
        <v>12789864.4</v>
      </c>
      <c r="J5942" s="2">
        <v>0</v>
      </c>
      <c r="K5942" s="2">
        <v>12789864.4</v>
      </c>
      <c r="L5942" t="s">
        <v>116</v>
      </c>
      <c r="M5942" s="3" t="b">
        <f>trust_funds5[[#This Row],[Contributions Outstanding (USD)]]=0</f>
        <v>1</v>
      </c>
      <c r="N5942" s="3" t="str">
        <f t="shared" si="460"/>
        <v>Outstanding</v>
      </c>
      <c r="O5942" s="3" t="str">
        <f t="shared" si="461"/>
        <v>High Contribution &amp; Recent</v>
      </c>
      <c r="P5942" s="3" t="str">
        <f t="shared" si="462"/>
        <v>Other</v>
      </c>
      <c r="Q5942" s="3" t="str">
        <f t="shared" si="463"/>
        <v>Other</v>
      </c>
      <c r="R5942" s="3" t="str">
        <f t="shared" si="464"/>
        <v>Not LCLS</v>
      </c>
      <c r="S5942" s="3" t="str" cm="1">
        <f t="array" ref="S5942">_xlfn.IFS(G5942 &gt; 5000000, "Very High", G5942 &gt; 1000000, "High", G5942 &gt; 500000, "Medium", TRUE, "Low")</f>
        <v>Very High</v>
      </c>
      <c r="T5942" s="3" t="str" cm="1">
        <f t="array" ref="T5942">_xlfn.IFS(B5942 &gt;= 2005, "Post-2005", B5942 &gt;= 2000, "2000-2004", TRUE, "Pre-2000")</f>
        <v>Post-2005</v>
      </c>
    </row>
    <row r="5943" spans="1:20" x14ac:dyDescent="0.85">
      <c r="A5943" s="1">
        <v>41164</v>
      </c>
      <c r="B5943" t="s">
        <v>90</v>
      </c>
      <c r="C5943" t="s">
        <v>7401</v>
      </c>
      <c r="D5943" t="s">
        <v>7402</v>
      </c>
      <c r="E5943" t="s">
        <v>93</v>
      </c>
      <c r="F5943" t="s">
        <v>94</v>
      </c>
      <c r="H5943">
        <v>2009</v>
      </c>
      <c r="I5943" s="2">
        <v>10000000</v>
      </c>
      <c r="J5943" s="2">
        <v>0</v>
      </c>
      <c r="K5943" s="2">
        <v>10000000</v>
      </c>
      <c r="L5943" t="s">
        <v>116</v>
      </c>
      <c r="M5943" s="3" t="b">
        <f>trust_funds5[[#This Row],[Contributions Outstanding (USD)]]=0</f>
        <v>1</v>
      </c>
      <c r="N5943" s="3" t="str">
        <f t="shared" si="460"/>
        <v>Outstanding</v>
      </c>
      <c r="O5943" s="3" t="str">
        <f t="shared" si="461"/>
        <v>High Contribution &amp; Recent</v>
      </c>
      <c r="P5943" s="3" t="str">
        <f t="shared" si="462"/>
        <v>Other</v>
      </c>
      <c r="Q5943" s="3" t="str">
        <f t="shared" si="463"/>
        <v>Other</v>
      </c>
      <c r="R5943" s="3" t="str">
        <f t="shared" si="464"/>
        <v>Not LCLS</v>
      </c>
      <c r="S5943" s="3" t="str" cm="1">
        <f t="array" ref="S5943">_xlfn.IFS(G5943 &gt; 5000000, "Very High", G5943 &gt; 1000000, "High", G5943 &gt; 500000, "Medium", TRUE, "Low")</f>
        <v>Low</v>
      </c>
      <c r="T5943" s="3" t="str" cm="1">
        <f t="array" ref="T5943">_xlfn.IFS(B5943 &gt;= 2005, "Post-2005", B5943 &gt;= 2000, "2000-2004", TRUE, "Pre-2000")</f>
        <v>Post-2005</v>
      </c>
    </row>
    <row r="5944" spans="1:20" x14ac:dyDescent="0.85">
      <c r="A5944" s="1">
        <v>41164</v>
      </c>
      <c r="B5944" t="s">
        <v>90</v>
      </c>
      <c r="C5944" t="s">
        <v>7403</v>
      </c>
      <c r="D5944" t="s">
        <v>7404</v>
      </c>
      <c r="E5944" t="s">
        <v>334</v>
      </c>
      <c r="F5944" t="s">
        <v>335</v>
      </c>
      <c r="G5944" t="s">
        <v>339</v>
      </c>
      <c r="H5944">
        <v>2009</v>
      </c>
      <c r="I5944" s="2">
        <v>1937100</v>
      </c>
      <c r="J5944" s="2">
        <v>0</v>
      </c>
      <c r="K5944" s="2">
        <v>1937100</v>
      </c>
      <c r="L5944" t="s">
        <v>116</v>
      </c>
      <c r="M5944" s="3" t="b">
        <f>trust_funds5[[#This Row],[Contributions Outstanding (USD)]]=0</f>
        <v>1</v>
      </c>
      <c r="N5944" s="3" t="str">
        <f t="shared" si="460"/>
        <v>Outstanding</v>
      </c>
      <c r="O5944" s="3" t="str">
        <f t="shared" si="461"/>
        <v>High Contribution &amp; Recent</v>
      </c>
      <c r="P5944" s="3" t="str">
        <f t="shared" si="462"/>
        <v>Other</v>
      </c>
      <c r="Q5944" s="3" t="str">
        <f t="shared" si="463"/>
        <v>Other</v>
      </c>
      <c r="R5944" s="3" t="str">
        <f t="shared" si="464"/>
        <v>Not LCLS</v>
      </c>
      <c r="S5944" s="3" t="str" cm="1">
        <f t="array" ref="S5944">_xlfn.IFS(G5944 &gt; 5000000, "Very High", G5944 &gt; 1000000, "High", G5944 &gt; 500000, "Medium", TRUE, "Low")</f>
        <v>Very High</v>
      </c>
      <c r="T5944" s="3" t="str" cm="1">
        <f t="array" ref="T5944">_xlfn.IFS(B5944 &gt;= 2005, "Post-2005", B5944 &gt;= 2000, "2000-2004", TRUE, "Pre-2000")</f>
        <v>Post-2005</v>
      </c>
    </row>
    <row r="5945" spans="1:20" x14ac:dyDescent="0.85">
      <c r="A5945" s="1">
        <v>41164</v>
      </c>
      <c r="B5945" t="s">
        <v>90</v>
      </c>
      <c r="C5945" t="s">
        <v>6535</v>
      </c>
      <c r="D5945" t="s">
        <v>6536</v>
      </c>
      <c r="E5945" t="s">
        <v>119</v>
      </c>
      <c r="F5945" t="s">
        <v>120</v>
      </c>
      <c r="G5945" t="s">
        <v>121</v>
      </c>
      <c r="H5945">
        <v>2009</v>
      </c>
      <c r="I5945" s="2">
        <v>1000000</v>
      </c>
      <c r="J5945" s="2">
        <v>0</v>
      </c>
      <c r="K5945" s="2">
        <v>1000000</v>
      </c>
      <c r="L5945" t="s">
        <v>116</v>
      </c>
      <c r="M5945" s="3" t="b">
        <f>trust_funds5[[#This Row],[Contributions Outstanding (USD)]]=0</f>
        <v>1</v>
      </c>
      <c r="N5945" s="3" t="str">
        <f t="shared" si="460"/>
        <v>Outstanding</v>
      </c>
      <c r="O5945" s="3" t="str">
        <f t="shared" si="461"/>
        <v>High Contribution &amp; Recent</v>
      </c>
      <c r="P5945" s="3" t="str">
        <f t="shared" si="462"/>
        <v>Other</v>
      </c>
      <c r="Q5945" s="3" t="str">
        <f t="shared" si="463"/>
        <v>Other</v>
      </c>
      <c r="R5945" s="3" t="str">
        <f t="shared" si="464"/>
        <v>Not LCLS</v>
      </c>
      <c r="S5945" s="3" t="str" cm="1">
        <f t="array" ref="S5945">_xlfn.IFS(G5945 &gt; 5000000, "Very High", G5945 &gt; 1000000, "High", G5945 &gt; 500000, "Medium", TRUE, "Low")</f>
        <v>Very High</v>
      </c>
      <c r="T5945" s="3" t="str" cm="1">
        <f t="array" ref="T5945">_xlfn.IFS(B5945 &gt;= 2005, "Post-2005", B5945 &gt;= 2000, "2000-2004", TRUE, "Pre-2000")</f>
        <v>Post-2005</v>
      </c>
    </row>
    <row r="5946" spans="1:20" x14ac:dyDescent="0.85">
      <c r="A5946" s="1">
        <v>41164</v>
      </c>
      <c r="B5946" t="s">
        <v>90</v>
      </c>
      <c r="C5946" t="s">
        <v>6535</v>
      </c>
      <c r="D5946" t="s">
        <v>6536</v>
      </c>
      <c r="E5946" t="s">
        <v>93</v>
      </c>
      <c r="F5946" t="s">
        <v>94</v>
      </c>
      <c r="H5946">
        <v>2009</v>
      </c>
      <c r="I5946" s="2">
        <v>1000000</v>
      </c>
      <c r="J5946" s="2">
        <v>0</v>
      </c>
      <c r="K5946" s="2">
        <v>1000000</v>
      </c>
      <c r="L5946" t="s">
        <v>116</v>
      </c>
      <c r="M5946" s="3" t="b">
        <f>trust_funds5[[#This Row],[Contributions Outstanding (USD)]]=0</f>
        <v>1</v>
      </c>
      <c r="N5946" s="3" t="str">
        <f t="shared" si="460"/>
        <v>Outstanding</v>
      </c>
      <c r="O5946" s="3" t="str">
        <f t="shared" si="461"/>
        <v>High Contribution &amp; Recent</v>
      </c>
      <c r="P5946" s="3" t="str">
        <f t="shared" si="462"/>
        <v>Other</v>
      </c>
      <c r="Q5946" s="3" t="str">
        <f t="shared" si="463"/>
        <v>Other</v>
      </c>
      <c r="R5946" s="3" t="str">
        <f t="shared" si="464"/>
        <v>Not LCLS</v>
      </c>
      <c r="S5946" s="3" t="str" cm="1">
        <f t="array" ref="S5946">_xlfn.IFS(G5946 &gt; 5000000, "Very High", G5946 &gt; 1000000, "High", G5946 &gt; 500000, "Medium", TRUE, "Low")</f>
        <v>Low</v>
      </c>
      <c r="T5946" s="3" t="str" cm="1">
        <f t="array" ref="T5946">_xlfn.IFS(B5946 &gt;= 2005, "Post-2005", B5946 &gt;= 2000, "2000-2004", TRUE, "Pre-2000")</f>
        <v>Post-2005</v>
      </c>
    </row>
    <row r="5947" spans="1:20" x14ac:dyDescent="0.85">
      <c r="A5947" s="1">
        <v>41164</v>
      </c>
      <c r="B5947" t="s">
        <v>6191</v>
      </c>
      <c r="C5947" t="s">
        <v>6969</v>
      </c>
      <c r="D5947" t="s">
        <v>6970</v>
      </c>
      <c r="E5947" t="s">
        <v>204</v>
      </c>
      <c r="F5947" t="s">
        <v>205</v>
      </c>
      <c r="G5947" t="s">
        <v>206</v>
      </c>
      <c r="H5947">
        <v>2009</v>
      </c>
      <c r="I5947" s="2">
        <v>1057260</v>
      </c>
      <c r="J5947" s="2">
        <v>0</v>
      </c>
      <c r="K5947" s="2">
        <v>1057260</v>
      </c>
      <c r="L5947" t="s">
        <v>116</v>
      </c>
      <c r="M5947" s="3" t="b">
        <f>trust_funds5[[#This Row],[Contributions Outstanding (USD)]]=0</f>
        <v>1</v>
      </c>
      <c r="N5947" s="3" t="str">
        <f t="shared" si="460"/>
        <v>Outstanding</v>
      </c>
      <c r="O5947" s="3" t="str">
        <f t="shared" si="461"/>
        <v>High Contribution &amp; Recent</v>
      </c>
      <c r="P5947" s="3" t="str">
        <f t="shared" si="462"/>
        <v>Other</v>
      </c>
      <c r="Q5947" s="3" t="str">
        <f t="shared" si="463"/>
        <v>Other</v>
      </c>
      <c r="R5947" s="3" t="str">
        <f t="shared" si="464"/>
        <v>Not LCLS</v>
      </c>
      <c r="S5947" s="3" t="str" cm="1">
        <f t="array" ref="S5947">_xlfn.IFS(G5947 &gt; 5000000, "Very High", G5947 &gt; 1000000, "High", G5947 &gt; 500000, "Medium", TRUE, "Low")</f>
        <v>Very High</v>
      </c>
      <c r="T5947" s="3" t="str" cm="1">
        <f t="array" ref="T5947">_xlfn.IFS(B5947 &gt;= 2005, "Post-2005", B5947 &gt;= 2000, "2000-2004", TRUE, "Pre-2000")</f>
        <v>Post-2005</v>
      </c>
    </row>
    <row r="5948" spans="1:20" x14ac:dyDescent="0.85">
      <c r="A5948" s="1">
        <v>41164</v>
      </c>
      <c r="B5948" t="s">
        <v>1502</v>
      </c>
      <c r="C5948" t="s">
        <v>6537</v>
      </c>
      <c r="D5948" t="s">
        <v>6538</v>
      </c>
      <c r="E5948" t="s">
        <v>2863</v>
      </c>
      <c r="F5948" t="s">
        <v>2864</v>
      </c>
      <c r="G5948" t="s">
        <v>3051</v>
      </c>
      <c r="H5948">
        <v>2009</v>
      </c>
      <c r="I5948" s="2">
        <v>600000</v>
      </c>
      <c r="J5948" s="2">
        <v>0</v>
      </c>
      <c r="K5948" s="2">
        <v>600000</v>
      </c>
      <c r="L5948" t="s">
        <v>116</v>
      </c>
      <c r="M5948" s="3" t="b">
        <f>trust_funds5[[#This Row],[Contributions Outstanding (USD)]]=0</f>
        <v>1</v>
      </c>
      <c r="N5948" s="3" t="str">
        <f t="shared" si="460"/>
        <v>Outstanding</v>
      </c>
      <c r="O5948" s="3" t="str">
        <f t="shared" si="461"/>
        <v>High Contribution &amp; Recent</v>
      </c>
      <c r="P5948" s="3" t="str">
        <f t="shared" si="462"/>
        <v>Other</v>
      </c>
      <c r="Q5948" s="3" t="str">
        <f t="shared" si="463"/>
        <v>Other</v>
      </c>
      <c r="R5948" s="3" t="str">
        <f t="shared" si="464"/>
        <v>Not LCLS</v>
      </c>
      <c r="S5948" s="3" t="str" cm="1">
        <f t="array" ref="S5948">_xlfn.IFS(G5948 &gt; 5000000, "Very High", G5948 &gt; 1000000, "High", G5948 &gt; 500000, "Medium", TRUE, "Low")</f>
        <v>Very High</v>
      </c>
      <c r="T5948" s="3" t="str" cm="1">
        <f t="array" ref="T5948">_xlfn.IFS(B5948 &gt;= 2005, "Post-2005", B5948 &gt;= 2000, "2000-2004", TRUE, "Pre-2000")</f>
        <v>Post-2005</v>
      </c>
    </row>
    <row r="5949" spans="1:20" x14ac:dyDescent="0.85">
      <c r="A5949" s="1">
        <v>41164</v>
      </c>
      <c r="B5949" t="s">
        <v>5304</v>
      </c>
      <c r="C5949" t="s">
        <v>7405</v>
      </c>
      <c r="D5949" t="s">
        <v>7406</v>
      </c>
      <c r="E5949" t="s">
        <v>2863</v>
      </c>
      <c r="F5949" t="s">
        <v>2864</v>
      </c>
      <c r="G5949" t="s">
        <v>3051</v>
      </c>
      <c r="H5949">
        <v>2009</v>
      </c>
      <c r="I5949" s="2">
        <v>0</v>
      </c>
      <c r="J5949" s="2">
        <v>12917560.130000001</v>
      </c>
      <c r="K5949" s="2">
        <v>12917560.130000001</v>
      </c>
      <c r="L5949" t="s">
        <v>116</v>
      </c>
      <c r="M5949" s="3" t="b">
        <f>trust_funds5[[#This Row],[Contributions Outstanding (USD)]]=0</f>
        <v>0</v>
      </c>
      <c r="N5949" s="3" t="str">
        <f t="shared" si="460"/>
        <v>Outstanding</v>
      </c>
      <c r="O5949" s="3" t="str">
        <f t="shared" si="461"/>
        <v>High Contribution &amp; Recent</v>
      </c>
      <c r="P5949" s="3" t="str">
        <f t="shared" si="462"/>
        <v>Other</v>
      </c>
      <c r="Q5949" s="3" t="str">
        <f t="shared" si="463"/>
        <v>Other</v>
      </c>
      <c r="R5949" s="3" t="str">
        <f t="shared" si="464"/>
        <v>Not LCLS</v>
      </c>
      <c r="S5949" s="3" t="str" cm="1">
        <f t="array" ref="S5949">_xlfn.IFS(G5949 &gt; 5000000, "Very High", G5949 &gt; 1000000, "High", G5949 &gt; 500000, "Medium", TRUE, "Low")</f>
        <v>Very High</v>
      </c>
      <c r="T5949" s="3" t="str" cm="1">
        <f t="array" ref="T5949">_xlfn.IFS(B5949 &gt;= 2005, "Post-2005", B5949 &gt;= 2000, "2000-2004", TRUE, "Pre-2000")</f>
        <v>Post-2005</v>
      </c>
    </row>
    <row r="5950" spans="1:20" x14ac:dyDescent="0.85">
      <c r="A5950" s="1">
        <v>41164</v>
      </c>
      <c r="B5950" t="s">
        <v>90</v>
      </c>
      <c r="C5950" t="s">
        <v>3049</v>
      </c>
      <c r="D5950" t="s">
        <v>3050</v>
      </c>
      <c r="E5950" t="s">
        <v>2863</v>
      </c>
      <c r="F5950" t="s">
        <v>2864</v>
      </c>
      <c r="G5950" t="s">
        <v>3051</v>
      </c>
      <c r="H5950">
        <v>2009</v>
      </c>
      <c r="I5950" s="2">
        <v>2787400</v>
      </c>
      <c r="J5950" s="2">
        <v>0</v>
      </c>
      <c r="K5950" s="2">
        <v>2787400</v>
      </c>
      <c r="L5950" t="s">
        <v>116</v>
      </c>
      <c r="M5950" s="3" t="b">
        <f>trust_funds5[[#This Row],[Contributions Outstanding (USD)]]=0</f>
        <v>1</v>
      </c>
      <c r="N5950" s="3" t="str">
        <f t="shared" si="460"/>
        <v>Outstanding</v>
      </c>
      <c r="O5950" s="3" t="str">
        <f t="shared" si="461"/>
        <v>High Contribution &amp; Recent</v>
      </c>
      <c r="P5950" s="3" t="str">
        <f t="shared" si="462"/>
        <v>Other</v>
      </c>
      <c r="Q5950" s="3" t="str">
        <f t="shared" si="463"/>
        <v>Other</v>
      </c>
      <c r="R5950" s="3" t="str">
        <f t="shared" si="464"/>
        <v>Not LCLS</v>
      </c>
      <c r="S5950" s="3" t="str" cm="1">
        <f t="array" ref="S5950">_xlfn.IFS(G5950 &gt; 5000000, "Very High", G5950 &gt; 1000000, "High", G5950 &gt; 500000, "Medium", TRUE, "Low")</f>
        <v>Very High</v>
      </c>
      <c r="T5950" s="3" t="str" cm="1">
        <f t="array" ref="T5950">_xlfn.IFS(B5950 &gt;= 2005, "Post-2005", B5950 &gt;= 2000, "2000-2004", TRUE, "Pre-2000")</f>
        <v>Post-2005</v>
      </c>
    </row>
    <row r="5951" spans="1:20" x14ac:dyDescent="0.85">
      <c r="A5951" s="1">
        <v>41164</v>
      </c>
      <c r="B5951" t="s">
        <v>7407</v>
      </c>
      <c r="C5951" t="s">
        <v>7408</v>
      </c>
      <c r="D5951" t="s">
        <v>7409</v>
      </c>
      <c r="E5951" t="s">
        <v>2863</v>
      </c>
      <c r="F5951" t="s">
        <v>2864</v>
      </c>
      <c r="G5951" t="s">
        <v>3051</v>
      </c>
      <c r="H5951">
        <v>2009</v>
      </c>
      <c r="I5951" s="2">
        <v>40000000</v>
      </c>
      <c r="J5951" s="2">
        <v>0</v>
      </c>
      <c r="K5951" s="2">
        <v>40000000</v>
      </c>
      <c r="L5951" t="s">
        <v>116</v>
      </c>
      <c r="M5951" s="3" t="b">
        <f>trust_funds5[[#This Row],[Contributions Outstanding (USD)]]=0</f>
        <v>1</v>
      </c>
      <c r="N5951" s="3" t="str">
        <f t="shared" si="460"/>
        <v>Outstanding</v>
      </c>
      <c r="O5951" s="3" t="str">
        <f t="shared" si="461"/>
        <v>High Contribution &amp; Recent</v>
      </c>
      <c r="P5951" s="3" t="str">
        <f t="shared" si="462"/>
        <v>Other</v>
      </c>
      <c r="Q5951" s="3" t="str">
        <f t="shared" si="463"/>
        <v>Other</v>
      </c>
      <c r="R5951" s="3" t="str">
        <f t="shared" si="464"/>
        <v>Not LCLS</v>
      </c>
      <c r="S5951" s="3" t="str" cm="1">
        <f t="array" ref="S5951">_xlfn.IFS(G5951 &gt; 5000000, "Very High", G5951 &gt; 1000000, "High", G5951 &gt; 500000, "Medium", TRUE, "Low")</f>
        <v>Very High</v>
      </c>
      <c r="T5951" s="3" t="str" cm="1">
        <f t="array" ref="T5951">_xlfn.IFS(B5951 &gt;= 2005, "Post-2005", B5951 &gt;= 2000, "2000-2004", TRUE, "Pre-2000")</f>
        <v>Post-2005</v>
      </c>
    </row>
    <row r="5952" spans="1:20" x14ac:dyDescent="0.85">
      <c r="A5952" s="1">
        <v>41164</v>
      </c>
      <c r="B5952" t="s">
        <v>3058</v>
      </c>
      <c r="C5952" t="s">
        <v>3059</v>
      </c>
      <c r="D5952" t="s">
        <v>3060</v>
      </c>
      <c r="E5952" t="s">
        <v>223</v>
      </c>
      <c r="F5952" t="s">
        <v>224</v>
      </c>
      <c r="G5952" t="s">
        <v>225</v>
      </c>
      <c r="H5952">
        <v>2009</v>
      </c>
      <c r="I5952" s="2">
        <v>159945211.52000001</v>
      </c>
      <c r="J5952" s="2">
        <v>0</v>
      </c>
      <c r="K5952" s="2">
        <v>159945211.52000001</v>
      </c>
      <c r="L5952" t="s">
        <v>116</v>
      </c>
      <c r="M5952" s="3" t="b">
        <f>trust_funds5[[#This Row],[Contributions Outstanding (USD)]]=0</f>
        <v>1</v>
      </c>
      <c r="N5952" s="3" t="str">
        <f t="shared" si="460"/>
        <v>Outstanding</v>
      </c>
      <c r="O5952" s="3" t="str">
        <f t="shared" si="461"/>
        <v>High Contribution &amp; Recent</v>
      </c>
      <c r="P5952" s="3" t="str">
        <f t="shared" si="462"/>
        <v>Other</v>
      </c>
      <c r="Q5952" s="3" t="str">
        <f t="shared" si="463"/>
        <v>Other</v>
      </c>
      <c r="R5952" s="3" t="str">
        <f t="shared" si="464"/>
        <v>Not LCLS</v>
      </c>
      <c r="S5952" s="3" t="str" cm="1">
        <f t="array" ref="S5952">_xlfn.IFS(G5952 &gt; 5000000, "Very High", G5952 &gt; 1000000, "High", G5952 &gt; 500000, "Medium", TRUE, "Low")</f>
        <v>Very High</v>
      </c>
      <c r="T5952" s="3" t="str" cm="1">
        <f t="array" ref="T5952">_xlfn.IFS(B5952 &gt;= 2005, "Post-2005", B5952 &gt;= 2000, "2000-2004", TRUE, "Pre-2000")</f>
        <v>Post-2005</v>
      </c>
    </row>
    <row r="5953" spans="1:20" x14ac:dyDescent="0.85">
      <c r="A5953" s="1">
        <v>41164</v>
      </c>
      <c r="B5953" t="s">
        <v>1234</v>
      </c>
      <c r="C5953" t="s">
        <v>5566</v>
      </c>
      <c r="D5953" t="s">
        <v>5567</v>
      </c>
      <c r="E5953" t="s">
        <v>56</v>
      </c>
      <c r="F5953" t="s">
        <v>57</v>
      </c>
      <c r="G5953" t="s">
        <v>58</v>
      </c>
      <c r="H5953">
        <v>2009</v>
      </c>
      <c r="I5953" s="2">
        <v>139240</v>
      </c>
      <c r="J5953" s="2">
        <v>0</v>
      </c>
      <c r="K5953" s="2">
        <v>139240</v>
      </c>
      <c r="L5953" t="s">
        <v>116</v>
      </c>
      <c r="M5953" s="3" t="b">
        <f>trust_funds5[[#This Row],[Contributions Outstanding (USD)]]=0</f>
        <v>1</v>
      </c>
      <c r="N5953" s="3" t="str">
        <f t="shared" si="460"/>
        <v>Outstanding</v>
      </c>
      <c r="O5953" s="3" t="str">
        <f t="shared" si="461"/>
        <v>High Contribution &amp; Recent</v>
      </c>
      <c r="P5953" s="3" t="str">
        <f t="shared" si="462"/>
        <v>Other</v>
      </c>
      <c r="Q5953" s="3" t="str">
        <f t="shared" si="463"/>
        <v>Other</v>
      </c>
      <c r="R5953" s="3" t="str">
        <f t="shared" si="464"/>
        <v>Not LCLS</v>
      </c>
      <c r="S5953" s="3" t="str" cm="1">
        <f t="array" ref="S5953">_xlfn.IFS(G5953 &gt; 5000000, "Very High", G5953 &gt; 1000000, "High", G5953 &gt; 500000, "Medium", TRUE, "Low")</f>
        <v>Very High</v>
      </c>
      <c r="T5953" s="3" t="str" cm="1">
        <f t="array" ref="T5953">_xlfn.IFS(B5953 &gt;= 2005, "Post-2005", B5953 &gt;= 2000, "2000-2004", TRUE, "Pre-2000")</f>
        <v>Post-2005</v>
      </c>
    </row>
    <row r="5954" spans="1:20" x14ac:dyDescent="0.85">
      <c r="A5954" s="1">
        <v>41164</v>
      </c>
      <c r="B5954" t="s">
        <v>1234</v>
      </c>
      <c r="C5954" t="s">
        <v>5566</v>
      </c>
      <c r="D5954" t="s">
        <v>5567</v>
      </c>
      <c r="E5954" t="s">
        <v>200</v>
      </c>
      <c r="F5954" t="s">
        <v>201</v>
      </c>
      <c r="G5954" t="s">
        <v>7410</v>
      </c>
      <c r="H5954">
        <v>2009</v>
      </c>
      <c r="I5954" s="2">
        <v>100000</v>
      </c>
      <c r="J5954" s="2">
        <v>0</v>
      </c>
      <c r="K5954" s="2">
        <v>100000</v>
      </c>
      <c r="L5954" t="s">
        <v>116</v>
      </c>
      <c r="M5954" s="3" t="b">
        <f>trust_funds5[[#This Row],[Contributions Outstanding (USD)]]=0</f>
        <v>1</v>
      </c>
      <c r="N5954" s="3" t="str">
        <f t="shared" ref="N5954:N6017" si="465">IF(D5954 &gt; 0, "Outstanding", "No Outstanding")</f>
        <v>Outstanding</v>
      </c>
      <c r="O5954" s="3" t="str">
        <f t="shared" ref="O5954:O6017" si="466">IF(AND(C5954 &gt; 1000000, B5954 &gt; 2000), "High Contribution &amp; Recent", "Other")</f>
        <v>High Contribution &amp; Recent</v>
      </c>
      <c r="P5954" s="3" t="str">
        <f t="shared" ref="P5954:P6017" si="467">IF(AND(B5954 = 2000, E5954 = "Canada"), "Year 2000, Canada", "Other")</f>
        <v>Other</v>
      </c>
      <c r="Q5954" s="3" t="str">
        <f t="shared" ref="Q5954:Q6017" si="468">IF(OR(E5954 = "Canada", E5954 = "Sweden"), "Canada or Sweden", "Other")</f>
        <v>Other</v>
      </c>
      <c r="R5954" s="3" t="str">
        <f t="shared" ref="R5954:R6017" si="469">IF(NOT(F5954 = "LCLS"), "Not LCLS", "LCLS")</f>
        <v>Not LCLS</v>
      </c>
      <c r="S5954" s="3" t="str" cm="1">
        <f t="array" ref="S5954">_xlfn.IFS(G5954 &gt; 5000000, "Very High", G5954 &gt; 1000000, "High", G5954 &gt; 500000, "Medium", TRUE, "Low")</f>
        <v>Very High</v>
      </c>
      <c r="T5954" s="3" t="str" cm="1">
        <f t="array" ref="T5954">_xlfn.IFS(B5954 &gt;= 2005, "Post-2005", B5954 &gt;= 2000, "2000-2004", TRUE, "Pre-2000")</f>
        <v>Post-2005</v>
      </c>
    </row>
    <row r="5955" spans="1:20" x14ac:dyDescent="0.85">
      <c r="A5955" s="1">
        <v>41164</v>
      </c>
      <c r="B5955" t="s">
        <v>6191</v>
      </c>
      <c r="C5955" t="s">
        <v>6978</v>
      </c>
      <c r="D5955" t="s">
        <v>6979</v>
      </c>
      <c r="E5955" t="s">
        <v>85</v>
      </c>
      <c r="F5955" t="s">
        <v>86</v>
      </c>
      <c r="G5955" t="s">
        <v>87</v>
      </c>
      <c r="H5955">
        <v>2009</v>
      </c>
      <c r="I5955" s="2">
        <v>332184.15000000002</v>
      </c>
      <c r="J5955" s="2">
        <v>0</v>
      </c>
      <c r="K5955" s="2">
        <v>332184.15000000002</v>
      </c>
      <c r="L5955" t="s">
        <v>116</v>
      </c>
      <c r="M5955" s="3" t="b">
        <f>trust_funds5[[#This Row],[Contributions Outstanding (USD)]]=0</f>
        <v>1</v>
      </c>
      <c r="N5955" s="3" t="str">
        <f t="shared" si="465"/>
        <v>Outstanding</v>
      </c>
      <c r="O5955" s="3" t="str">
        <f t="shared" si="466"/>
        <v>High Contribution &amp; Recent</v>
      </c>
      <c r="P5955" s="3" t="str">
        <f t="shared" si="467"/>
        <v>Other</v>
      </c>
      <c r="Q5955" s="3" t="str">
        <f t="shared" si="468"/>
        <v>Other</v>
      </c>
      <c r="R5955" s="3" t="str">
        <f t="shared" si="469"/>
        <v>Not LCLS</v>
      </c>
      <c r="S5955" s="3" t="str" cm="1">
        <f t="array" ref="S5955">_xlfn.IFS(G5955 &gt; 5000000, "Very High", G5955 &gt; 1000000, "High", G5955 &gt; 500000, "Medium", TRUE, "Low")</f>
        <v>Very High</v>
      </c>
      <c r="T5955" s="3" t="str" cm="1">
        <f t="array" ref="T5955">_xlfn.IFS(B5955 &gt;= 2005, "Post-2005", B5955 &gt;= 2000, "2000-2004", TRUE, "Pre-2000")</f>
        <v>Post-2005</v>
      </c>
    </row>
    <row r="5956" spans="1:20" x14ac:dyDescent="0.85">
      <c r="A5956" s="1">
        <v>41164</v>
      </c>
      <c r="B5956" t="s">
        <v>6191</v>
      </c>
      <c r="C5956" t="s">
        <v>6978</v>
      </c>
      <c r="D5956" t="s">
        <v>6979</v>
      </c>
      <c r="E5956" t="s">
        <v>42</v>
      </c>
      <c r="F5956" t="s">
        <v>43</v>
      </c>
      <c r="G5956" t="s">
        <v>44</v>
      </c>
      <c r="H5956">
        <v>2009</v>
      </c>
      <c r="I5956" s="2">
        <v>803150.05</v>
      </c>
      <c r="J5956" s="2">
        <v>0</v>
      </c>
      <c r="K5956" s="2">
        <v>803150.05</v>
      </c>
      <c r="L5956" t="s">
        <v>116</v>
      </c>
      <c r="M5956" s="3" t="b">
        <f>trust_funds5[[#This Row],[Contributions Outstanding (USD)]]=0</f>
        <v>1</v>
      </c>
      <c r="N5956" s="3" t="str">
        <f t="shared" si="465"/>
        <v>Outstanding</v>
      </c>
      <c r="O5956" s="3" t="str">
        <f t="shared" si="466"/>
        <v>High Contribution &amp; Recent</v>
      </c>
      <c r="P5956" s="3" t="str">
        <f t="shared" si="467"/>
        <v>Other</v>
      </c>
      <c r="Q5956" s="3" t="str">
        <f t="shared" si="468"/>
        <v>Other</v>
      </c>
      <c r="R5956" s="3" t="str">
        <f t="shared" si="469"/>
        <v>Not LCLS</v>
      </c>
      <c r="S5956" s="3" t="str" cm="1">
        <f t="array" ref="S5956">_xlfn.IFS(G5956 &gt; 5000000, "Very High", G5956 &gt; 1000000, "High", G5956 &gt; 500000, "Medium", TRUE, "Low")</f>
        <v>Very High</v>
      </c>
      <c r="T5956" s="3" t="str" cm="1">
        <f t="array" ref="T5956">_xlfn.IFS(B5956 &gt;= 2005, "Post-2005", B5956 &gt;= 2000, "2000-2004", TRUE, "Pre-2000")</f>
        <v>Post-2005</v>
      </c>
    </row>
    <row r="5957" spans="1:20" x14ac:dyDescent="0.85">
      <c r="A5957" s="1">
        <v>41164</v>
      </c>
      <c r="B5957" t="s">
        <v>6980</v>
      </c>
      <c r="C5957" t="s">
        <v>6981</v>
      </c>
      <c r="D5957" t="s">
        <v>6982</v>
      </c>
      <c r="E5957" t="s">
        <v>56</v>
      </c>
      <c r="F5957" t="s">
        <v>57</v>
      </c>
      <c r="G5957" t="s">
        <v>58</v>
      </c>
      <c r="H5957">
        <v>2009</v>
      </c>
      <c r="I5957" s="2">
        <v>1591600</v>
      </c>
      <c r="J5957" s="2">
        <v>0</v>
      </c>
      <c r="K5957" s="2">
        <v>1591600</v>
      </c>
      <c r="L5957" t="s">
        <v>116</v>
      </c>
      <c r="M5957" s="3" t="b">
        <f>trust_funds5[[#This Row],[Contributions Outstanding (USD)]]=0</f>
        <v>1</v>
      </c>
      <c r="N5957" s="3" t="str">
        <f t="shared" si="465"/>
        <v>Outstanding</v>
      </c>
      <c r="O5957" s="3" t="str">
        <f t="shared" si="466"/>
        <v>High Contribution &amp; Recent</v>
      </c>
      <c r="P5957" s="3" t="str">
        <f t="shared" si="467"/>
        <v>Other</v>
      </c>
      <c r="Q5957" s="3" t="str">
        <f t="shared" si="468"/>
        <v>Other</v>
      </c>
      <c r="R5957" s="3" t="str">
        <f t="shared" si="469"/>
        <v>Not LCLS</v>
      </c>
      <c r="S5957" s="3" t="str" cm="1">
        <f t="array" ref="S5957">_xlfn.IFS(G5957 &gt; 5000000, "Very High", G5957 &gt; 1000000, "High", G5957 &gt; 500000, "Medium", TRUE, "Low")</f>
        <v>Very High</v>
      </c>
      <c r="T5957" s="3" t="str" cm="1">
        <f t="array" ref="T5957">_xlfn.IFS(B5957 &gt;= 2005, "Post-2005", B5957 &gt;= 2000, "2000-2004", TRUE, "Pre-2000")</f>
        <v>Post-2005</v>
      </c>
    </row>
    <row r="5958" spans="1:20" x14ac:dyDescent="0.85">
      <c r="A5958" s="1">
        <v>41164</v>
      </c>
      <c r="B5958" t="s">
        <v>6980</v>
      </c>
      <c r="C5958" t="s">
        <v>6981</v>
      </c>
      <c r="D5958" t="s">
        <v>6982</v>
      </c>
      <c r="E5958" t="s">
        <v>119</v>
      </c>
      <c r="F5958" t="s">
        <v>120</v>
      </c>
      <c r="G5958" t="s">
        <v>121</v>
      </c>
      <c r="H5958">
        <v>2009</v>
      </c>
      <c r="I5958" s="2">
        <v>14051000</v>
      </c>
      <c r="J5958" s="2">
        <v>0</v>
      </c>
      <c r="K5958" s="2">
        <v>14051000</v>
      </c>
      <c r="L5958" t="s">
        <v>116</v>
      </c>
      <c r="M5958" s="3" t="b">
        <f>trust_funds5[[#This Row],[Contributions Outstanding (USD)]]=0</f>
        <v>1</v>
      </c>
      <c r="N5958" s="3" t="str">
        <f t="shared" si="465"/>
        <v>Outstanding</v>
      </c>
      <c r="O5958" s="3" t="str">
        <f t="shared" si="466"/>
        <v>High Contribution &amp; Recent</v>
      </c>
      <c r="P5958" s="3" t="str">
        <f t="shared" si="467"/>
        <v>Other</v>
      </c>
      <c r="Q5958" s="3" t="str">
        <f t="shared" si="468"/>
        <v>Other</v>
      </c>
      <c r="R5958" s="3" t="str">
        <f t="shared" si="469"/>
        <v>Not LCLS</v>
      </c>
      <c r="S5958" s="3" t="str" cm="1">
        <f t="array" ref="S5958">_xlfn.IFS(G5958 &gt; 5000000, "Very High", G5958 &gt; 1000000, "High", G5958 &gt; 500000, "Medium", TRUE, "Low")</f>
        <v>Very High</v>
      </c>
      <c r="T5958" s="3" t="str" cm="1">
        <f t="array" ref="T5958">_xlfn.IFS(B5958 &gt;= 2005, "Post-2005", B5958 &gt;= 2000, "2000-2004", TRUE, "Pre-2000")</f>
        <v>Post-2005</v>
      </c>
    </row>
    <row r="5959" spans="1:20" x14ac:dyDescent="0.85">
      <c r="A5959" s="1">
        <v>41164</v>
      </c>
      <c r="B5959" t="s">
        <v>6980</v>
      </c>
      <c r="C5959" t="s">
        <v>6981</v>
      </c>
      <c r="D5959" t="s">
        <v>6982</v>
      </c>
      <c r="E5959" t="s">
        <v>42</v>
      </c>
      <c r="F5959" t="s">
        <v>43</v>
      </c>
      <c r="G5959" t="s">
        <v>44</v>
      </c>
      <c r="H5959">
        <v>2009</v>
      </c>
      <c r="I5959" s="2">
        <v>3258631.67</v>
      </c>
      <c r="J5959" s="2">
        <v>0</v>
      </c>
      <c r="K5959" s="2">
        <v>3258631.67</v>
      </c>
      <c r="L5959" t="s">
        <v>116</v>
      </c>
      <c r="M5959" s="3" t="b">
        <f>trust_funds5[[#This Row],[Contributions Outstanding (USD)]]=0</f>
        <v>1</v>
      </c>
      <c r="N5959" s="3" t="str">
        <f t="shared" si="465"/>
        <v>Outstanding</v>
      </c>
      <c r="O5959" s="3" t="str">
        <f t="shared" si="466"/>
        <v>High Contribution &amp; Recent</v>
      </c>
      <c r="P5959" s="3" t="str">
        <f t="shared" si="467"/>
        <v>Other</v>
      </c>
      <c r="Q5959" s="3" t="str">
        <f t="shared" si="468"/>
        <v>Other</v>
      </c>
      <c r="R5959" s="3" t="str">
        <f t="shared" si="469"/>
        <v>Not LCLS</v>
      </c>
      <c r="S5959" s="3" t="str" cm="1">
        <f t="array" ref="S5959">_xlfn.IFS(G5959 &gt; 5000000, "Very High", G5959 &gt; 1000000, "High", G5959 &gt; 500000, "Medium", TRUE, "Low")</f>
        <v>Very High</v>
      </c>
      <c r="T5959" s="3" t="str" cm="1">
        <f t="array" ref="T5959">_xlfn.IFS(B5959 &gt;= 2005, "Post-2005", B5959 &gt;= 2000, "2000-2004", TRUE, "Pre-2000")</f>
        <v>Post-2005</v>
      </c>
    </row>
    <row r="5960" spans="1:20" x14ac:dyDescent="0.85">
      <c r="A5960" s="1">
        <v>41164</v>
      </c>
      <c r="B5960" t="s">
        <v>90</v>
      </c>
      <c r="C5960" t="s">
        <v>4426</v>
      </c>
      <c r="D5960" t="s">
        <v>4427</v>
      </c>
      <c r="E5960" t="s">
        <v>200</v>
      </c>
      <c r="F5960" t="s">
        <v>201</v>
      </c>
      <c r="G5960" t="s">
        <v>213</v>
      </c>
      <c r="H5960">
        <v>2009</v>
      </c>
      <c r="I5960" s="2">
        <v>5320241</v>
      </c>
      <c r="J5960" s="2">
        <v>17549</v>
      </c>
      <c r="K5960" s="2">
        <v>5337790</v>
      </c>
      <c r="L5960" t="s">
        <v>116</v>
      </c>
      <c r="M5960" s="3" t="b">
        <f>trust_funds5[[#This Row],[Contributions Outstanding (USD)]]=0</f>
        <v>0</v>
      </c>
      <c r="N5960" s="3" t="str">
        <f t="shared" si="465"/>
        <v>Outstanding</v>
      </c>
      <c r="O5960" s="3" t="str">
        <f t="shared" si="466"/>
        <v>High Contribution &amp; Recent</v>
      </c>
      <c r="P5960" s="3" t="str">
        <f t="shared" si="467"/>
        <v>Other</v>
      </c>
      <c r="Q5960" s="3" t="str">
        <f t="shared" si="468"/>
        <v>Other</v>
      </c>
      <c r="R5960" s="3" t="str">
        <f t="shared" si="469"/>
        <v>Not LCLS</v>
      </c>
      <c r="S5960" s="3" t="str" cm="1">
        <f t="array" ref="S5960">_xlfn.IFS(G5960 &gt; 5000000, "Very High", G5960 &gt; 1000000, "High", G5960 &gt; 500000, "Medium", TRUE, "Low")</f>
        <v>Very High</v>
      </c>
      <c r="T5960" s="3" t="str" cm="1">
        <f t="array" ref="T5960">_xlfn.IFS(B5960 &gt;= 2005, "Post-2005", B5960 &gt;= 2000, "2000-2004", TRUE, "Pre-2000")</f>
        <v>Post-2005</v>
      </c>
    </row>
    <row r="5961" spans="1:20" x14ac:dyDescent="0.85">
      <c r="A5961" s="1">
        <v>41164</v>
      </c>
      <c r="B5961" t="s">
        <v>7411</v>
      </c>
      <c r="C5961" t="s">
        <v>7412</v>
      </c>
      <c r="D5961" t="s">
        <v>7413</v>
      </c>
      <c r="E5961" t="s">
        <v>56</v>
      </c>
      <c r="F5961" t="s">
        <v>57</v>
      </c>
      <c r="G5961" t="s">
        <v>58</v>
      </c>
      <c r="H5961">
        <v>2009</v>
      </c>
      <c r="I5961" s="2">
        <v>486600</v>
      </c>
      <c r="J5961" s="2">
        <v>0</v>
      </c>
      <c r="K5961" s="2">
        <v>486600</v>
      </c>
      <c r="L5961" t="s">
        <v>116</v>
      </c>
      <c r="M5961" s="3" t="b">
        <f>trust_funds5[[#This Row],[Contributions Outstanding (USD)]]=0</f>
        <v>1</v>
      </c>
      <c r="N5961" s="3" t="str">
        <f t="shared" si="465"/>
        <v>Outstanding</v>
      </c>
      <c r="O5961" s="3" t="str">
        <f t="shared" si="466"/>
        <v>High Contribution &amp; Recent</v>
      </c>
      <c r="P5961" s="3" t="str">
        <f t="shared" si="467"/>
        <v>Other</v>
      </c>
      <c r="Q5961" s="3" t="str">
        <f t="shared" si="468"/>
        <v>Other</v>
      </c>
      <c r="R5961" s="3" t="str">
        <f t="shared" si="469"/>
        <v>Not LCLS</v>
      </c>
      <c r="S5961" s="3" t="str" cm="1">
        <f t="array" ref="S5961">_xlfn.IFS(G5961 &gt; 5000000, "Very High", G5961 &gt; 1000000, "High", G5961 &gt; 500000, "Medium", TRUE, "Low")</f>
        <v>Very High</v>
      </c>
      <c r="T5961" s="3" t="str" cm="1">
        <f t="array" ref="T5961">_xlfn.IFS(B5961 &gt;= 2005, "Post-2005", B5961 &gt;= 2000, "2000-2004", TRUE, "Pre-2000")</f>
        <v>Post-2005</v>
      </c>
    </row>
    <row r="5962" spans="1:20" x14ac:dyDescent="0.85">
      <c r="A5962" s="1">
        <v>41164</v>
      </c>
      <c r="B5962" t="s">
        <v>7411</v>
      </c>
      <c r="C5962" t="s">
        <v>7412</v>
      </c>
      <c r="D5962" t="s">
        <v>7413</v>
      </c>
      <c r="E5962" t="s">
        <v>200</v>
      </c>
      <c r="F5962" t="s">
        <v>201</v>
      </c>
      <c r="G5962" t="s">
        <v>202</v>
      </c>
      <c r="H5962">
        <v>2009</v>
      </c>
      <c r="I5962" s="2">
        <v>1000000</v>
      </c>
      <c r="J5962" s="2">
        <v>0</v>
      </c>
      <c r="K5962" s="2">
        <v>1000000</v>
      </c>
      <c r="L5962" t="s">
        <v>116</v>
      </c>
      <c r="M5962" s="3" t="b">
        <f>trust_funds5[[#This Row],[Contributions Outstanding (USD)]]=0</f>
        <v>1</v>
      </c>
      <c r="N5962" s="3" t="str">
        <f t="shared" si="465"/>
        <v>Outstanding</v>
      </c>
      <c r="O5962" s="3" t="str">
        <f t="shared" si="466"/>
        <v>High Contribution &amp; Recent</v>
      </c>
      <c r="P5962" s="3" t="str">
        <f t="shared" si="467"/>
        <v>Other</v>
      </c>
      <c r="Q5962" s="3" t="str">
        <f t="shared" si="468"/>
        <v>Other</v>
      </c>
      <c r="R5962" s="3" t="str">
        <f t="shared" si="469"/>
        <v>Not LCLS</v>
      </c>
      <c r="S5962" s="3" t="str" cm="1">
        <f t="array" ref="S5962">_xlfn.IFS(G5962 &gt; 5000000, "Very High", G5962 &gt; 1000000, "High", G5962 &gt; 500000, "Medium", TRUE, "Low")</f>
        <v>Very High</v>
      </c>
      <c r="T5962" s="3" t="str" cm="1">
        <f t="array" ref="T5962">_xlfn.IFS(B5962 &gt;= 2005, "Post-2005", B5962 &gt;= 2000, "2000-2004", TRUE, "Pre-2000")</f>
        <v>Post-2005</v>
      </c>
    </row>
    <row r="5963" spans="1:20" x14ac:dyDescent="0.85">
      <c r="A5963" s="1">
        <v>41164</v>
      </c>
      <c r="B5963" t="s">
        <v>7411</v>
      </c>
      <c r="C5963" t="s">
        <v>7412</v>
      </c>
      <c r="D5963" t="s">
        <v>7413</v>
      </c>
      <c r="E5963" t="s">
        <v>293</v>
      </c>
      <c r="F5963" t="s">
        <v>294</v>
      </c>
      <c r="G5963" t="s">
        <v>626</v>
      </c>
      <c r="H5963">
        <v>2009</v>
      </c>
      <c r="I5963" s="2">
        <v>142230</v>
      </c>
      <c r="J5963" s="2">
        <v>0</v>
      </c>
      <c r="K5963" s="2">
        <v>142230</v>
      </c>
      <c r="L5963" t="s">
        <v>116</v>
      </c>
      <c r="M5963" s="3" t="b">
        <f>trust_funds5[[#This Row],[Contributions Outstanding (USD)]]=0</f>
        <v>1</v>
      </c>
      <c r="N5963" s="3" t="str">
        <f t="shared" si="465"/>
        <v>Outstanding</v>
      </c>
      <c r="O5963" s="3" t="str">
        <f t="shared" si="466"/>
        <v>High Contribution &amp; Recent</v>
      </c>
      <c r="P5963" s="3" t="str">
        <f t="shared" si="467"/>
        <v>Other</v>
      </c>
      <c r="Q5963" s="3" t="str">
        <f t="shared" si="468"/>
        <v>Other</v>
      </c>
      <c r="R5963" s="3" t="str">
        <f t="shared" si="469"/>
        <v>Not LCLS</v>
      </c>
      <c r="S5963" s="3" t="str" cm="1">
        <f t="array" ref="S5963">_xlfn.IFS(G5963 &gt; 5000000, "Very High", G5963 &gt; 1000000, "High", G5963 &gt; 500000, "Medium", TRUE, "Low")</f>
        <v>Very High</v>
      </c>
      <c r="T5963" s="3" t="str" cm="1">
        <f t="array" ref="T5963">_xlfn.IFS(B5963 &gt;= 2005, "Post-2005", B5963 &gt;= 2000, "2000-2004", TRUE, "Pre-2000")</f>
        <v>Post-2005</v>
      </c>
    </row>
    <row r="5964" spans="1:20" x14ac:dyDescent="0.85">
      <c r="A5964" s="1">
        <v>41164</v>
      </c>
      <c r="B5964" t="s">
        <v>7411</v>
      </c>
      <c r="C5964" t="s">
        <v>7412</v>
      </c>
      <c r="D5964" t="s">
        <v>7413</v>
      </c>
      <c r="E5964" t="s">
        <v>42</v>
      </c>
      <c r="F5964" t="s">
        <v>43</v>
      </c>
      <c r="G5964" t="s">
        <v>44</v>
      </c>
      <c r="H5964">
        <v>2009</v>
      </c>
      <c r="I5964" s="2">
        <v>4059870.03</v>
      </c>
      <c r="J5964" s="2">
        <v>0</v>
      </c>
      <c r="K5964" s="2">
        <v>4059870.03</v>
      </c>
      <c r="L5964" t="s">
        <v>116</v>
      </c>
      <c r="M5964" s="3" t="b">
        <f>trust_funds5[[#This Row],[Contributions Outstanding (USD)]]=0</f>
        <v>1</v>
      </c>
      <c r="N5964" s="3" t="str">
        <f t="shared" si="465"/>
        <v>Outstanding</v>
      </c>
      <c r="O5964" s="3" t="str">
        <f t="shared" si="466"/>
        <v>High Contribution &amp; Recent</v>
      </c>
      <c r="P5964" s="3" t="str">
        <f t="shared" si="467"/>
        <v>Other</v>
      </c>
      <c r="Q5964" s="3" t="str">
        <f t="shared" si="468"/>
        <v>Other</v>
      </c>
      <c r="R5964" s="3" t="str">
        <f t="shared" si="469"/>
        <v>Not LCLS</v>
      </c>
      <c r="S5964" s="3" t="str" cm="1">
        <f t="array" ref="S5964">_xlfn.IFS(G5964 &gt; 5000000, "Very High", G5964 &gt; 1000000, "High", G5964 &gt; 500000, "Medium", TRUE, "Low")</f>
        <v>Very High</v>
      </c>
      <c r="T5964" s="3" t="str" cm="1">
        <f t="array" ref="T5964">_xlfn.IFS(B5964 &gt;= 2005, "Post-2005", B5964 &gt;= 2000, "2000-2004", TRUE, "Pre-2000")</f>
        <v>Post-2005</v>
      </c>
    </row>
    <row r="5965" spans="1:20" x14ac:dyDescent="0.85">
      <c r="A5965" s="1">
        <v>41164</v>
      </c>
      <c r="B5965" t="s">
        <v>7411</v>
      </c>
      <c r="C5965" t="s">
        <v>7412</v>
      </c>
      <c r="D5965" t="s">
        <v>7413</v>
      </c>
      <c r="E5965" t="s">
        <v>21</v>
      </c>
      <c r="F5965" t="s">
        <v>22</v>
      </c>
      <c r="G5965" t="s">
        <v>1353</v>
      </c>
      <c r="H5965">
        <v>2009</v>
      </c>
      <c r="I5965" s="2">
        <v>1000000</v>
      </c>
      <c r="J5965" s="2">
        <v>0</v>
      </c>
      <c r="K5965" s="2">
        <v>1000000</v>
      </c>
      <c r="L5965" t="s">
        <v>116</v>
      </c>
      <c r="M5965" s="3" t="b">
        <f>trust_funds5[[#This Row],[Contributions Outstanding (USD)]]=0</f>
        <v>1</v>
      </c>
      <c r="N5965" s="3" t="str">
        <f t="shared" si="465"/>
        <v>Outstanding</v>
      </c>
      <c r="O5965" s="3" t="str">
        <f t="shared" si="466"/>
        <v>High Contribution &amp; Recent</v>
      </c>
      <c r="P5965" s="3" t="str">
        <f t="shared" si="467"/>
        <v>Other</v>
      </c>
      <c r="Q5965" s="3" t="str">
        <f t="shared" si="468"/>
        <v>Other</v>
      </c>
      <c r="R5965" s="3" t="str">
        <f t="shared" si="469"/>
        <v>Not LCLS</v>
      </c>
      <c r="S5965" s="3" t="str" cm="1">
        <f t="array" ref="S5965">_xlfn.IFS(G5965 &gt; 5000000, "Very High", G5965 &gt; 1000000, "High", G5965 &gt; 500000, "Medium", TRUE, "Low")</f>
        <v>Very High</v>
      </c>
      <c r="T5965" s="3" t="str" cm="1">
        <f t="array" ref="T5965">_xlfn.IFS(B5965 &gt;= 2005, "Post-2005", B5965 &gt;= 2000, "2000-2004", TRUE, "Pre-2000")</f>
        <v>Post-2005</v>
      </c>
    </row>
    <row r="5966" spans="1:20" x14ac:dyDescent="0.85">
      <c r="A5966" s="1">
        <v>41164</v>
      </c>
      <c r="B5966" t="s">
        <v>6985</v>
      </c>
      <c r="C5966" t="s">
        <v>6986</v>
      </c>
      <c r="D5966" t="s">
        <v>6987</v>
      </c>
      <c r="E5966" t="s">
        <v>56</v>
      </c>
      <c r="F5966" t="s">
        <v>57</v>
      </c>
      <c r="G5966" t="s">
        <v>58</v>
      </c>
      <c r="H5966">
        <v>2009</v>
      </c>
      <c r="I5966" s="2">
        <v>3138400</v>
      </c>
      <c r="J5966" s="2">
        <v>0</v>
      </c>
      <c r="K5966" s="2">
        <v>3138400</v>
      </c>
      <c r="L5966" t="s">
        <v>116</v>
      </c>
      <c r="M5966" s="3" t="b">
        <f>trust_funds5[[#This Row],[Contributions Outstanding (USD)]]=0</f>
        <v>1</v>
      </c>
      <c r="N5966" s="3" t="str">
        <f t="shared" si="465"/>
        <v>Outstanding</v>
      </c>
      <c r="O5966" s="3" t="str">
        <f t="shared" si="466"/>
        <v>High Contribution &amp; Recent</v>
      </c>
      <c r="P5966" s="3" t="str">
        <f t="shared" si="467"/>
        <v>Other</v>
      </c>
      <c r="Q5966" s="3" t="str">
        <f t="shared" si="468"/>
        <v>Other</v>
      </c>
      <c r="R5966" s="3" t="str">
        <f t="shared" si="469"/>
        <v>Not LCLS</v>
      </c>
      <c r="S5966" s="3" t="str" cm="1">
        <f t="array" ref="S5966">_xlfn.IFS(G5966 &gt; 5000000, "Very High", G5966 &gt; 1000000, "High", G5966 &gt; 500000, "Medium", TRUE, "Low")</f>
        <v>Very High</v>
      </c>
      <c r="T5966" s="3" t="str" cm="1">
        <f t="array" ref="T5966">_xlfn.IFS(B5966 &gt;= 2005, "Post-2005", B5966 &gt;= 2000, "2000-2004", TRUE, "Pre-2000")</f>
        <v>Post-2005</v>
      </c>
    </row>
    <row r="5967" spans="1:20" x14ac:dyDescent="0.85">
      <c r="A5967" s="1">
        <v>41164</v>
      </c>
      <c r="B5967" t="s">
        <v>6985</v>
      </c>
      <c r="C5967" t="s">
        <v>6986</v>
      </c>
      <c r="D5967" t="s">
        <v>6987</v>
      </c>
      <c r="E5967" t="s">
        <v>102</v>
      </c>
      <c r="F5967" t="s">
        <v>103</v>
      </c>
      <c r="G5967" t="s">
        <v>104</v>
      </c>
      <c r="H5967">
        <v>2009</v>
      </c>
      <c r="I5967" s="2">
        <v>5629080</v>
      </c>
      <c r="J5967" s="2">
        <v>0</v>
      </c>
      <c r="K5967" s="2">
        <v>5629080</v>
      </c>
      <c r="L5967" t="s">
        <v>116</v>
      </c>
      <c r="M5967" s="3" t="b">
        <f>trust_funds5[[#This Row],[Contributions Outstanding (USD)]]=0</f>
        <v>1</v>
      </c>
      <c r="N5967" s="3" t="str">
        <f t="shared" si="465"/>
        <v>Outstanding</v>
      </c>
      <c r="O5967" s="3" t="str">
        <f t="shared" si="466"/>
        <v>High Contribution &amp; Recent</v>
      </c>
      <c r="P5967" s="3" t="str">
        <f t="shared" si="467"/>
        <v>Other</v>
      </c>
      <c r="Q5967" s="3" t="str">
        <f t="shared" si="468"/>
        <v>Other</v>
      </c>
      <c r="R5967" s="3" t="str">
        <f t="shared" si="469"/>
        <v>Not LCLS</v>
      </c>
      <c r="S5967" s="3" t="str" cm="1">
        <f t="array" ref="S5967">_xlfn.IFS(G5967 &gt; 5000000, "Very High", G5967 &gt; 1000000, "High", G5967 &gt; 500000, "Medium", TRUE, "Low")</f>
        <v>Very High</v>
      </c>
      <c r="T5967" s="3" t="str" cm="1">
        <f t="array" ref="T5967">_xlfn.IFS(B5967 &gt;= 2005, "Post-2005", B5967 &gt;= 2000, "2000-2004", TRUE, "Pre-2000")</f>
        <v>Post-2005</v>
      </c>
    </row>
    <row r="5968" spans="1:20" x14ac:dyDescent="0.85">
      <c r="A5968" s="1">
        <v>41164</v>
      </c>
      <c r="B5968" t="s">
        <v>6985</v>
      </c>
      <c r="C5968" t="s">
        <v>6986</v>
      </c>
      <c r="D5968" t="s">
        <v>6987</v>
      </c>
      <c r="E5968" t="s">
        <v>119</v>
      </c>
      <c r="F5968" t="s">
        <v>120</v>
      </c>
      <c r="G5968" t="s">
        <v>121</v>
      </c>
      <c r="H5968">
        <v>2009</v>
      </c>
      <c r="I5968" s="2">
        <v>20975000</v>
      </c>
      <c r="J5968" s="2">
        <v>1325000</v>
      </c>
      <c r="K5968" s="2">
        <v>22300000</v>
      </c>
      <c r="L5968" t="s">
        <v>116</v>
      </c>
      <c r="M5968" s="3" t="b">
        <f>trust_funds5[[#This Row],[Contributions Outstanding (USD)]]=0</f>
        <v>0</v>
      </c>
      <c r="N5968" s="3" t="str">
        <f t="shared" si="465"/>
        <v>Outstanding</v>
      </c>
      <c r="O5968" s="3" t="str">
        <f t="shared" si="466"/>
        <v>High Contribution &amp; Recent</v>
      </c>
      <c r="P5968" s="3" t="str">
        <f t="shared" si="467"/>
        <v>Other</v>
      </c>
      <c r="Q5968" s="3" t="str">
        <f t="shared" si="468"/>
        <v>Other</v>
      </c>
      <c r="R5968" s="3" t="str">
        <f t="shared" si="469"/>
        <v>Not LCLS</v>
      </c>
      <c r="S5968" s="3" t="str" cm="1">
        <f t="array" ref="S5968">_xlfn.IFS(G5968 &gt; 5000000, "Very High", G5968 &gt; 1000000, "High", G5968 &gt; 500000, "Medium", TRUE, "Low")</f>
        <v>Very High</v>
      </c>
      <c r="T5968" s="3" t="str" cm="1">
        <f t="array" ref="T5968">_xlfn.IFS(B5968 &gt;= 2005, "Post-2005", B5968 &gt;= 2000, "2000-2004", TRUE, "Pre-2000")</f>
        <v>Post-2005</v>
      </c>
    </row>
    <row r="5969" spans="1:20" x14ac:dyDescent="0.85">
      <c r="A5969" s="1">
        <v>41164</v>
      </c>
      <c r="B5969" t="s">
        <v>90</v>
      </c>
      <c r="C5969" t="s">
        <v>7414</v>
      </c>
      <c r="D5969" t="s">
        <v>7415</v>
      </c>
      <c r="E5969" t="s">
        <v>6216</v>
      </c>
      <c r="F5969" t="s">
        <v>6217</v>
      </c>
      <c r="G5969" t="s">
        <v>7416</v>
      </c>
      <c r="H5969">
        <v>2009</v>
      </c>
      <c r="I5969" s="2">
        <v>177900</v>
      </c>
      <c r="J5969" s="2">
        <v>0</v>
      </c>
      <c r="K5969" s="2">
        <v>177900</v>
      </c>
      <c r="L5969" t="s">
        <v>18</v>
      </c>
      <c r="M5969" s="3" t="b">
        <f>trust_funds5[[#This Row],[Contributions Outstanding (USD)]]=0</f>
        <v>1</v>
      </c>
      <c r="N5969" s="3" t="str">
        <f t="shared" si="465"/>
        <v>Outstanding</v>
      </c>
      <c r="O5969" s="3" t="str">
        <f t="shared" si="466"/>
        <v>High Contribution &amp; Recent</v>
      </c>
      <c r="P5969" s="3" t="str">
        <f t="shared" si="467"/>
        <v>Other</v>
      </c>
      <c r="Q5969" s="3" t="str">
        <f t="shared" si="468"/>
        <v>Other</v>
      </c>
      <c r="R5969" s="3" t="str">
        <f t="shared" si="469"/>
        <v>Not LCLS</v>
      </c>
      <c r="S5969" s="3" t="str" cm="1">
        <f t="array" ref="S5969">_xlfn.IFS(G5969 &gt; 5000000, "Very High", G5969 &gt; 1000000, "High", G5969 &gt; 500000, "Medium", TRUE, "Low")</f>
        <v>Very High</v>
      </c>
      <c r="T5969" s="3" t="str" cm="1">
        <f t="array" ref="T5969">_xlfn.IFS(B5969 &gt;= 2005, "Post-2005", B5969 &gt;= 2000, "2000-2004", TRUE, "Pre-2000")</f>
        <v>Post-2005</v>
      </c>
    </row>
    <row r="5970" spans="1:20" x14ac:dyDescent="0.85">
      <c r="A5970" s="1">
        <v>41164</v>
      </c>
      <c r="B5970" t="s">
        <v>1796</v>
      </c>
      <c r="C5970" t="s">
        <v>7417</v>
      </c>
      <c r="D5970" t="s">
        <v>7418</v>
      </c>
      <c r="E5970" t="s">
        <v>56</v>
      </c>
      <c r="F5970" t="s">
        <v>57</v>
      </c>
      <c r="G5970" t="s">
        <v>58</v>
      </c>
      <c r="H5970">
        <v>2009</v>
      </c>
      <c r="I5970" s="2">
        <v>9539119.4399999995</v>
      </c>
      <c r="J5970" s="2">
        <v>0</v>
      </c>
      <c r="K5970" s="2">
        <v>9539119.4399999995</v>
      </c>
      <c r="L5970" t="s">
        <v>116</v>
      </c>
      <c r="M5970" s="3" t="b">
        <f>trust_funds5[[#This Row],[Contributions Outstanding (USD)]]=0</f>
        <v>1</v>
      </c>
      <c r="N5970" s="3" t="str">
        <f t="shared" si="465"/>
        <v>Outstanding</v>
      </c>
      <c r="O5970" s="3" t="str">
        <f t="shared" si="466"/>
        <v>High Contribution &amp; Recent</v>
      </c>
      <c r="P5970" s="3" t="str">
        <f t="shared" si="467"/>
        <v>Other</v>
      </c>
      <c r="Q5970" s="3" t="str">
        <f t="shared" si="468"/>
        <v>Other</v>
      </c>
      <c r="R5970" s="3" t="str">
        <f t="shared" si="469"/>
        <v>Not LCLS</v>
      </c>
      <c r="S5970" s="3" t="str" cm="1">
        <f t="array" ref="S5970">_xlfn.IFS(G5970 &gt; 5000000, "Very High", G5970 &gt; 1000000, "High", G5970 &gt; 500000, "Medium", TRUE, "Low")</f>
        <v>Very High</v>
      </c>
      <c r="T5970" s="3" t="str" cm="1">
        <f t="array" ref="T5970">_xlfn.IFS(B5970 &gt;= 2005, "Post-2005", B5970 &gt;= 2000, "2000-2004", TRUE, "Pre-2000")</f>
        <v>Post-2005</v>
      </c>
    </row>
    <row r="5971" spans="1:20" x14ac:dyDescent="0.85">
      <c r="A5971" s="1">
        <v>41164</v>
      </c>
      <c r="B5971" t="s">
        <v>5762</v>
      </c>
      <c r="C5971" t="s">
        <v>7419</v>
      </c>
      <c r="D5971" t="s">
        <v>7420</v>
      </c>
      <c r="E5971" t="s">
        <v>85</v>
      </c>
      <c r="F5971" t="s">
        <v>86</v>
      </c>
      <c r="G5971" t="s">
        <v>87</v>
      </c>
      <c r="H5971">
        <v>2009</v>
      </c>
      <c r="I5971" s="2">
        <v>4119903.4</v>
      </c>
      <c r="J5971" s="2">
        <v>0</v>
      </c>
      <c r="K5971" s="2">
        <v>4119903.4</v>
      </c>
      <c r="L5971" t="s">
        <v>18</v>
      </c>
      <c r="M5971" s="3" t="b">
        <f>trust_funds5[[#This Row],[Contributions Outstanding (USD)]]=0</f>
        <v>1</v>
      </c>
      <c r="N5971" s="3" t="str">
        <f t="shared" si="465"/>
        <v>Outstanding</v>
      </c>
      <c r="O5971" s="3" t="str">
        <f t="shared" si="466"/>
        <v>High Contribution &amp; Recent</v>
      </c>
      <c r="P5971" s="3" t="str">
        <f t="shared" si="467"/>
        <v>Other</v>
      </c>
      <c r="Q5971" s="3" t="str">
        <f t="shared" si="468"/>
        <v>Other</v>
      </c>
      <c r="R5971" s="3" t="str">
        <f t="shared" si="469"/>
        <v>Not LCLS</v>
      </c>
      <c r="S5971" s="3" t="str" cm="1">
        <f t="array" ref="S5971">_xlfn.IFS(G5971 &gt; 5000000, "Very High", G5971 &gt; 1000000, "High", G5971 &gt; 500000, "Medium", TRUE, "Low")</f>
        <v>Very High</v>
      </c>
      <c r="T5971" s="3" t="str" cm="1">
        <f t="array" ref="T5971">_xlfn.IFS(B5971 &gt;= 2005, "Post-2005", B5971 &gt;= 2000, "2000-2004", TRUE, "Pre-2000")</f>
        <v>Post-2005</v>
      </c>
    </row>
    <row r="5972" spans="1:20" x14ac:dyDescent="0.85">
      <c r="A5972" s="1">
        <v>41164</v>
      </c>
      <c r="B5972" t="s">
        <v>5762</v>
      </c>
      <c r="C5972" t="s">
        <v>6554</v>
      </c>
      <c r="D5972" t="s">
        <v>6555</v>
      </c>
      <c r="E5972" t="s">
        <v>102</v>
      </c>
      <c r="F5972" t="s">
        <v>103</v>
      </c>
      <c r="G5972" t="s">
        <v>104</v>
      </c>
      <c r="H5972">
        <v>2009</v>
      </c>
      <c r="I5972" s="2">
        <v>197260</v>
      </c>
      <c r="J5972" s="2">
        <v>0</v>
      </c>
      <c r="K5972" s="2">
        <v>197260</v>
      </c>
      <c r="L5972" t="s">
        <v>18</v>
      </c>
      <c r="M5972" s="3" t="b">
        <f>trust_funds5[[#This Row],[Contributions Outstanding (USD)]]=0</f>
        <v>1</v>
      </c>
      <c r="N5972" s="3" t="str">
        <f t="shared" si="465"/>
        <v>Outstanding</v>
      </c>
      <c r="O5972" s="3" t="str">
        <f t="shared" si="466"/>
        <v>High Contribution &amp; Recent</v>
      </c>
      <c r="P5972" s="3" t="str">
        <f t="shared" si="467"/>
        <v>Other</v>
      </c>
      <c r="Q5972" s="3" t="str">
        <f t="shared" si="468"/>
        <v>Other</v>
      </c>
      <c r="R5972" s="3" t="str">
        <f t="shared" si="469"/>
        <v>Not LCLS</v>
      </c>
      <c r="S5972" s="3" t="str" cm="1">
        <f t="array" ref="S5972">_xlfn.IFS(G5972 &gt; 5000000, "Very High", G5972 &gt; 1000000, "High", G5972 &gt; 500000, "Medium", TRUE, "Low")</f>
        <v>Very High</v>
      </c>
      <c r="T5972" s="3" t="str" cm="1">
        <f t="array" ref="T5972">_xlfn.IFS(B5972 &gt;= 2005, "Post-2005", B5972 &gt;= 2000, "2000-2004", TRUE, "Pre-2000")</f>
        <v>Post-2005</v>
      </c>
    </row>
    <row r="5973" spans="1:20" x14ac:dyDescent="0.85">
      <c r="A5973" s="1">
        <v>41164</v>
      </c>
      <c r="B5973" t="s">
        <v>7304</v>
      </c>
      <c r="C5973" t="s">
        <v>7421</v>
      </c>
      <c r="D5973" t="s">
        <v>7422</v>
      </c>
      <c r="E5973" t="s">
        <v>15</v>
      </c>
      <c r="F5973" t="s">
        <v>16</v>
      </c>
      <c r="G5973" t="s">
        <v>17</v>
      </c>
      <c r="H5973">
        <v>2009</v>
      </c>
      <c r="I5973" s="2">
        <v>12019052.189999999</v>
      </c>
      <c r="J5973" s="2">
        <v>0</v>
      </c>
      <c r="K5973" s="2">
        <v>12019052.189999999</v>
      </c>
      <c r="L5973" t="s">
        <v>116</v>
      </c>
      <c r="M5973" s="3" t="b">
        <f>trust_funds5[[#This Row],[Contributions Outstanding (USD)]]=0</f>
        <v>1</v>
      </c>
      <c r="N5973" s="3" t="str">
        <f t="shared" si="465"/>
        <v>Outstanding</v>
      </c>
      <c r="O5973" s="3" t="str">
        <f t="shared" si="466"/>
        <v>High Contribution &amp; Recent</v>
      </c>
      <c r="P5973" s="3" t="str">
        <f t="shared" si="467"/>
        <v>Other</v>
      </c>
      <c r="Q5973" s="3" t="str">
        <f t="shared" si="468"/>
        <v>Other</v>
      </c>
      <c r="R5973" s="3" t="str">
        <f t="shared" si="469"/>
        <v>Not LCLS</v>
      </c>
      <c r="S5973" s="3" t="str" cm="1">
        <f t="array" ref="S5973">_xlfn.IFS(G5973 &gt; 5000000, "Very High", G5973 &gt; 1000000, "High", G5973 &gt; 500000, "Medium", TRUE, "Low")</f>
        <v>Very High</v>
      </c>
      <c r="T5973" s="3" t="str" cm="1">
        <f t="array" ref="T5973">_xlfn.IFS(B5973 &gt;= 2005, "Post-2005", B5973 &gt;= 2000, "2000-2004", TRUE, "Pre-2000")</f>
        <v>Post-2005</v>
      </c>
    </row>
    <row r="5974" spans="1:20" x14ac:dyDescent="0.85">
      <c r="A5974" s="1">
        <v>41164</v>
      </c>
      <c r="B5974" t="s">
        <v>7304</v>
      </c>
      <c r="C5974" t="s">
        <v>7421</v>
      </c>
      <c r="D5974" t="s">
        <v>7422</v>
      </c>
      <c r="E5974" t="s">
        <v>85</v>
      </c>
      <c r="F5974" t="s">
        <v>86</v>
      </c>
      <c r="G5974" t="s">
        <v>87</v>
      </c>
      <c r="H5974">
        <v>2009</v>
      </c>
      <c r="I5974" s="2">
        <v>19002970.010000002</v>
      </c>
      <c r="J5974" s="2">
        <v>0</v>
      </c>
      <c r="K5974" s="2">
        <v>19002970.010000002</v>
      </c>
      <c r="L5974" t="s">
        <v>116</v>
      </c>
      <c r="M5974" s="3" t="b">
        <f>trust_funds5[[#This Row],[Contributions Outstanding (USD)]]=0</f>
        <v>1</v>
      </c>
      <c r="N5974" s="3" t="str">
        <f t="shared" si="465"/>
        <v>Outstanding</v>
      </c>
      <c r="O5974" s="3" t="str">
        <f t="shared" si="466"/>
        <v>High Contribution &amp; Recent</v>
      </c>
      <c r="P5974" s="3" t="str">
        <f t="shared" si="467"/>
        <v>Other</v>
      </c>
      <c r="Q5974" s="3" t="str">
        <f t="shared" si="468"/>
        <v>Other</v>
      </c>
      <c r="R5974" s="3" t="str">
        <f t="shared" si="469"/>
        <v>Not LCLS</v>
      </c>
      <c r="S5974" s="3" t="str" cm="1">
        <f t="array" ref="S5974">_xlfn.IFS(G5974 &gt; 5000000, "Very High", G5974 &gt; 1000000, "High", G5974 &gt; 500000, "Medium", TRUE, "Low")</f>
        <v>Very High</v>
      </c>
      <c r="T5974" s="3" t="str" cm="1">
        <f t="array" ref="T5974">_xlfn.IFS(B5974 &gt;= 2005, "Post-2005", B5974 &gt;= 2000, "2000-2004", TRUE, "Pre-2000")</f>
        <v>Post-2005</v>
      </c>
    </row>
    <row r="5975" spans="1:20" x14ac:dyDescent="0.85">
      <c r="A5975" s="1">
        <v>41164</v>
      </c>
      <c r="B5975" t="s">
        <v>7304</v>
      </c>
      <c r="C5975" t="s">
        <v>7421</v>
      </c>
      <c r="D5975" t="s">
        <v>7422</v>
      </c>
      <c r="E5975" t="s">
        <v>102</v>
      </c>
      <c r="F5975" t="s">
        <v>103</v>
      </c>
      <c r="G5975" t="s">
        <v>104</v>
      </c>
      <c r="H5975">
        <v>2009</v>
      </c>
      <c r="I5975" s="2">
        <v>15818800</v>
      </c>
      <c r="J5975" s="2">
        <v>0</v>
      </c>
      <c r="K5975" s="2">
        <v>15818800</v>
      </c>
      <c r="L5975" t="s">
        <v>116</v>
      </c>
      <c r="M5975" s="3" t="b">
        <f>trust_funds5[[#This Row],[Contributions Outstanding (USD)]]=0</f>
        <v>1</v>
      </c>
      <c r="N5975" s="3" t="str">
        <f t="shared" si="465"/>
        <v>Outstanding</v>
      </c>
      <c r="O5975" s="3" t="str">
        <f t="shared" si="466"/>
        <v>High Contribution &amp; Recent</v>
      </c>
      <c r="P5975" s="3" t="str">
        <f t="shared" si="467"/>
        <v>Other</v>
      </c>
      <c r="Q5975" s="3" t="str">
        <f t="shared" si="468"/>
        <v>Other</v>
      </c>
      <c r="R5975" s="3" t="str">
        <f t="shared" si="469"/>
        <v>Not LCLS</v>
      </c>
      <c r="S5975" s="3" t="str" cm="1">
        <f t="array" ref="S5975">_xlfn.IFS(G5975 &gt; 5000000, "Very High", G5975 &gt; 1000000, "High", G5975 &gt; 500000, "Medium", TRUE, "Low")</f>
        <v>Very High</v>
      </c>
      <c r="T5975" s="3" t="str" cm="1">
        <f t="array" ref="T5975">_xlfn.IFS(B5975 &gt;= 2005, "Post-2005", B5975 &gt;= 2000, "2000-2004", TRUE, "Pre-2000")</f>
        <v>Post-2005</v>
      </c>
    </row>
    <row r="5976" spans="1:20" x14ac:dyDescent="0.85">
      <c r="A5976" s="1">
        <v>41164</v>
      </c>
      <c r="B5976" t="s">
        <v>2654</v>
      </c>
      <c r="C5976" t="s">
        <v>7423</v>
      </c>
      <c r="D5976" t="s">
        <v>7424</v>
      </c>
      <c r="E5976" t="s">
        <v>85</v>
      </c>
      <c r="F5976" t="s">
        <v>86</v>
      </c>
      <c r="G5976" t="s">
        <v>87</v>
      </c>
      <c r="H5976">
        <v>2009</v>
      </c>
      <c r="I5976" s="2">
        <v>28376519.149999999</v>
      </c>
      <c r="J5976" s="2">
        <v>0</v>
      </c>
      <c r="K5976" s="2">
        <v>28376519.149999999</v>
      </c>
      <c r="L5976" t="s">
        <v>18</v>
      </c>
      <c r="M5976" s="3" t="b">
        <f>trust_funds5[[#This Row],[Contributions Outstanding (USD)]]=0</f>
        <v>1</v>
      </c>
      <c r="N5976" s="3" t="str">
        <f t="shared" si="465"/>
        <v>Outstanding</v>
      </c>
      <c r="O5976" s="3" t="str">
        <f t="shared" si="466"/>
        <v>High Contribution &amp; Recent</v>
      </c>
      <c r="P5976" s="3" t="str">
        <f t="shared" si="467"/>
        <v>Other</v>
      </c>
      <c r="Q5976" s="3" t="str">
        <f t="shared" si="468"/>
        <v>Other</v>
      </c>
      <c r="R5976" s="3" t="str">
        <f t="shared" si="469"/>
        <v>Not LCLS</v>
      </c>
      <c r="S5976" s="3" t="str" cm="1">
        <f t="array" ref="S5976">_xlfn.IFS(G5976 &gt; 5000000, "Very High", G5976 &gt; 1000000, "High", G5976 &gt; 500000, "Medium", TRUE, "Low")</f>
        <v>Very High</v>
      </c>
      <c r="T5976" s="3" t="str" cm="1">
        <f t="array" ref="T5976">_xlfn.IFS(B5976 &gt;= 2005, "Post-2005", B5976 &gt;= 2000, "2000-2004", TRUE, "Pre-2000")</f>
        <v>Post-2005</v>
      </c>
    </row>
    <row r="5977" spans="1:20" x14ac:dyDescent="0.85">
      <c r="A5977" s="1">
        <v>41164</v>
      </c>
      <c r="B5977" t="s">
        <v>507</v>
      </c>
      <c r="C5977" t="s">
        <v>4870</v>
      </c>
      <c r="D5977" t="s">
        <v>4871</v>
      </c>
      <c r="E5977" t="s">
        <v>56</v>
      </c>
      <c r="F5977" t="s">
        <v>57</v>
      </c>
      <c r="G5977" t="s">
        <v>58</v>
      </c>
      <c r="H5977">
        <v>2009</v>
      </c>
      <c r="I5977" s="2">
        <v>4613050</v>
      </c>
      <c r="J5977" s="2">
        <v>0</v>
      </c>
      <c r="K5977" s="2">
        <v>4613050</v>
      </c>
      <c r="L5977" t="s">
        <v>116</v>
      </c>
      <c r="M5977" s="3" t="b">
        <f>trust_funds5[[#This Row],[Contributions Outstanding (USD)]]=0</f>
        <v>1</v>
      </c>
      <c r="N5977" s="3" t="str">
        <f t="shared" si="465"/>
        <v>Outstanding</v>
      </c>
      <c r="O5977" s="3" t="str">
        <f t="shared" si="466"/>
        <v>High Contribution &amp; Recent</v>
      </c>
      <c r="P5977" s="3" t="str">
        <f t="shared" si="467"/>
        <v>Other</v>
      </c>
      <c r="Q5977" s="3" t="str">
        <f t="shared" si="468"/>
        <v>Other</v>
      </c>
      <c r="R5977" s="3" t="str">
        <f t="shared" si="469"/>
        <v>Not LCLS</v>
      </c>
      <c r="S5977" s="3" t="str" cm="1">
        <f t="array" ref="S5977">_xlfn.IFS(G5977 &gt; 5000000, "Very High", G5977 &gt; 1000000, "High", G5977 &gt; 500000, "Medium", TRUE, "Low")</f>
        <v>Very High</v>
      </c>
      <c r="T5977" s="3" t="str" cm="1">
        <f t="array" ref="T5977">_xlfn.IFS(B5977 &gt;= 2005, "Post-2005", B5977 &gt;= 2000, "2000-2004", TRUE, "Pre-2000")</f>
        <v>Post-2005</v>
      </c>
    </row>
    <row r="5978" spans="1:20" x14ac:dyDescent="0.85">
      <c r="A5978" s="1">
        <v>41164</v>
      </c>
      <c r="B5978" t="s">
        <v>90</v>
      </c>
      <c r="C5978" t="s">
        <v>6559</v>
      </c>
      <c r="D5978" t="s">
        <v>6560</v>
      </c>
      <c r="E5978" t="s">
        <v>204</v>
      </c>
      <c r="F5978" t="s">
        <v>205</v>
      </c>
      <c r="G5978" t="s">
        <v>206</v>
      </c>
      <c r="H5978">
        <v>2009</v>
      </c>
      <c r="I5978" s="2">
        <v>192013.37</v>
      </c>
      <c r="J5978" s="2">
        <v>0</v>
      </c>
      <c r="K5978" s="2">
        <v>192013.37</v>
      </c>
      <c r="L5978" t="s">
        <v>18</v>
      </c>
      <c r="M5978" s="3" t="b">
        <f>trust_funds5[[#This Row],[Contributions Outstanding (USD)]]=0</f>
        <v>1</v>
      </c>
      <c r="N5978" s="3" t="str">
        <f t="shared" si="465"/>
        <v>Outstanding</v>
      </c>
      <c r="O5978" s="3" t="str">
        <f t="shared" si="466"/>
        <v>High Contribution &amp; Recent</v>
      </c>
      <c r="P5978" s="3" t="str">
        <f t="shared" si="467"/>
        <v>Other</v>
      </c>
      <c r="Q5978" s="3" t="str">
        <f t="shared" si="468"/>
        <v>Other</v>
      </c>
      <c r="R5978" s="3" t="str">
        <f t="shared" si="469"/>
        <v>Not LCLS</v>
      </c>
      <c r="S5978" s="3" t="str" cm="1">
        <f t="array" ref="S5978">_xlfn.IFS(G5978 &gt; 5000000, "Very High", G5978 &gt; 1000000, "High", G5978 &gt; 500000, "Medium", TRUE, "Low")</f>
        <v>Very High</v>
      </c>
      <c r="T5978" s="3" t="str" cm="1">
        <f t="array" ref="T5978">_xlfn.IFS(B5978 &gt;= 2005, "Post-2005", B5978 &gt;= 2000, "2000-2004", TRUE, "Pre-2000")</f>
        <v>Post-2005</v>
      </c>
    </row>
    <row r="5979" spans="1:20" x14ac:dyDescent="0.85">
      <c r="A5979" s="1">
        <v>41164</v>
      </c>
      <c r="B5979" t="s">
        <v>90</v>
      </c>
      <c r="C5979" t="s">
        <v>6559</v>
      </c>
      <c r="D5979" t="s">
        <v>6560</v>
      </c>
      <c r="E5979" t="s">
        <v>1333</v>
      </c>
      <c r="F5979" t="s">
        <v>1334</v>
      </c>
      <c r="G5979" t="s">
        <v>1335</v>
      </c>
      <c r="H5979">
        <v>2009</v>
      </c>
      <c r="I5979" s="2">
        <v>653259.34</v>
      </c>
      <c r="J5979" s="2">
        <v>0</v>
      </c>
      <c r="K5979" s="2">
        <v>653259.34</v>
      </c>
      <c r="L5979" t="s">
        <v>18</v>
      </c>
      <c r="M5979" s="3" t="b">
        <f>trust_funds5[[#This Row],[Contributions Outstanding (USD)]]=0</f>
        <v>1</v>
      </c>
      <c r="N5979" s="3" t="str">
        <f t="shared" si="465"/>
        <v>Outstanding</v>
      </c>
      <c r="O5979" s="3" t="str">
        <f t="shared" si="466"/>
        <v>High Contribution &amp; Recent</v>
      </c>
      <c r="P5979" s="3" t="str">
        <f t="shared" si="467"/>
        <v>Other</v>
      </c>
      <c r="Q5979" s="3" t="str">
        <f t="shared" si="468"/>
        <v>Other</v>
      </c>
      <c r="R5979" s="3" t="str">
        <f t="shared" si="469"/>
        <v>Not LCLS</v>
      </c>
      <c r="S5979" s="3" t="str" cm="1">
        <f t="array" ref="S5979">_xlfn.IFS(G5979 &gt; 5000000, "Very High", G5979 &gt; 1000000, "High", G5979 &gt; 500000, "Medium", TRUE, "Low")</f>
        <v>Very High</v>
      </c>
      <c r="T5979" s="3" t="str" cm="1">
        <f t="array" ref="T5979">_xlfn.IFS(B5979 &gt;= 2005, "Post-2005", B5979 &gt;= 2000, "2000-2004", TRUE, "Pre-2000")</f>
        <v>Post-2005</v>
      </c>
    </row>
    <row r="5980" spans="1:20" x14ac:dyDescent="0.85">
      <c r="A5980" s="1">
        <v>41164</v>
      </c>
      <c r="B5980" t="s">
        <v>90</v>
      </c>
      <c r="C5980" t="s">
        <v>6559</v>
      </c>
      <c r="D5980" t="s">
        <v>6560</v>
      </c>
      <c r="E5980" t="s">
        <v>1280</v>
      </c>
      <c r="F5980" t="s">
        <v>1281</v>
      </c>
      <c r="G5980" t="s">
        <v>1282</v>
      </c>
      <c r="H5980">
        <v>2009</v>
      </c>
      <c r="I5980" s="2">
        <v>112387.45</v>
      </c>
      <c r="J5980" s="2">
        <v>0</v>
      </c>
      <c r="K5980" s="2">
        <v>112387.45</v>
      </c>
      <c r="L5980" t="s">
        <v>18</v>
      </c>
      <c r="M5980" s="3" t="b">
        <f>trust_funds5[[#This Row],[Contributions Outstanding (USD)]]=0</f>
        <v>1</v>
      </c>
      <c r="N5980" s="3" t="str">
        <f t="shared" si="465"/>
        <v>Outstanding</v>
      </c>
      <c r="O5980" s="3" t="str">
        <f t="shared" si="466"/>
        <v>High Contribution &amp; Recent</v>
      </c>
      <c r="P5980" s="3" t="str">
        <f t="shared" si="467"/>
        <v>Other</v>
      </c>
      <c r="Q5980" s="3" t="str">
        <f t="shared" si="468"/>
        <v>Other</v>
      </c>
      <c r="R5980" s="3" t="str">
        <f t="shared" si="469"/>
        <v>Not LCLS</v>
      </c>
      <c r="S5980" s="3" t="str" cm="1">
        <f t="array" ref="S5980">_xlfn.IFS(G5980 &gt; 5000000, "Very High", G5980 &gt; 1000000, "High", G5980 &gt; 500000, "Medium", TRUE, "Low")</f>
        <v>Very High</v>
      </c>
      <c r="T5980" s="3" t="str" cm="1">
        <f t="array" ref="T5980">_xlfn.IFS(B5980 &gt;= 2005, "Post-2005", B5980 &gt;= 2000, "2000-2004", TRUE, "Pre-2000")</f>
        <v>Post-2005</v>
      </c>
    </row>
    <row r="5981" spans="1:20" x14ac:dyDescent="0.85">
      <c r="A5981" s="1">
        <v>41164</v>
      </c>
      <c r="B5981" t="s">
        <v>90</v>
      </c>
      <c r="C5981" t="s">
        <v>6559</v>
      </c>
      <c r="D5981" t="s">
        <v>6560</v>
      </c>
      <c r="E5981" t="s">
        <v>93</v>
      </c>
      <c r="F5981" t="s">
        <v>94</v>
      </c>
      <c r="H5981">
        <v>2009</v>
      </c>
      <c r="I5981" s="2">
        <v>1009507.07</v>
      </c>
      <c r="J5981" s="2">
        <v>0</v>
      </c>
      <c r="K5981" s="2">
        <v>1009507.07</v>
      </c>
      <c r="L5981" t="s">
        <v>18</v>
      </c>
      <c r="M5981" s="3" t="b">
        <f>trust_funds5[[#This Row],[Contributions Outstanding (USD)]]=0</f>
        <v>1</v>
      </c>
      <c r="N5981" s="3" t="str">
        <f t="shared" si="465"/>
        <v>Outstanding</v>
      </c>
      <c r="O5981" s="3" t="str">
        <f t="shared" si="466"/>
        <v>High Contribution &amp; Recent</v>
      </c>
      <c r="P5981" s="3" t="str">
        <f t="shared" si="467"/>
        <v>Other</v>
      </c>
      <c r="Q5981" s="3" t="str">
        <f t="shared" si="468"/>
        <v>Other</v>
      </c>
      <c r="R5981" s="3" t="str">
        <f t="shared" si="469"/>
        <v>Not LCLS</v>
      </c>
      <c r="S5981" s="3" t="str" cm="1">
        <f t="array" ref="S5981">_xlfn.IFS(G5981 &gt; 5000000, "Very High", G5981 &gt; 1000000, "High", G5981 &gt; 500000, "Medium", TRUE, "Low")</f>
        <v>Low</v>
      </c>
      <c r="T5981" s="3" t="str" cm="1">
        <f t="array" ref="T5981">_xlfn.IFS(B5981 &gt;= 2005, "Post-2005", B5981 &gt;= 2000, "2000-2004", TRUE, "Pre-2000")</f>
        <v>Post-2005</v>
      </c>
    </row>
    <row r="5982" spans="1:20" x14ac:dyDescent="0.85">
      <c r="A5982" s="1">
        <v>41164</v>
      </c>
      <c r="B5982" t="s">
        <v>90</v>
      </c>
      <c r="C5982" t="s">
        <v>7425</v>
      </c>
      <c r="D5982" t="s">
        <v>7426</v>
      </c>
      <c r="E5982" t="s">
        <v>93</v>
      </c>
      <c r="F5982" t="s">
        <v>94</v>
      </c>
      <c r="H5982">
        <v>2009</v>
      </c>
      <c r="I5982" s="2">
        <v>950000</v>
      </c>
      <c r="J5982" s="2">
        <v>0</v>
      </c>
      <c r="K5982" s="2">
        <v>950000</v>
      </c>
      <c r="L5982" t="s">
        <v>18</v>
      </c>
      <c r="M5982" s="3" t="b">
        <f>trust_funds5[[#This Row],[Contributions Outstanding (USD)]]=0</f>
        <v>1</v>
      </c>
      <c r="N5982" s="3" t="str">
        <f t="shared" si="465"/>
        <v>Outstanding</v>
      </c>
      <c r="O5982" s="3" t="str">
        <f t="shared" si="466"/>
        <v>High Contribution &amp; Recent</v>
      </c>
      <c r="P5982" s="3" t="str">
        <f t="shared" si="467"/>
        <v>Other</v>
      </c>
      <c r="Q5982" s="3" t="str">
        <f t="shared" si="468"/>
        <v>Other</v>
      </c>
      <c r="R5982" s="3" t="str">
        <f t="shared" si="469"/>
        <v>Not LCLS</v>
      </c>
      <c r="S5982" s="3" t="str" cm="1">
        <f t="array" ref="S5982">_xlfn.IFS(G5982 &gt; 5000000, "Very High", G5982 &gt; 1000000, "High", G5982 &gt; 500000, "Medium", TRUE, "Low")</f>
        <v>Low</v>
      </c>
      <c r="T5982" s="3" t="str" cm="1">
        <f t="array" ref="T5982">_xlfn.IFS(B5982 &gt;= 2005, "Post-2005", B5982 &gt;= 2000, "2000-2004", TRUE, "Pre-2000")</f>
        <v>Post-2005</v>
      </c>
    </row>
    <row r="5983" spans="1:20" x14ac:dyDescent="0.85">
      <c r="A5983" s="1">
        <v>41164</v>
      </c>
      <c r="B5983" t="s">
        <v>90</v>
      </c>
      <c r="C5983" t="s">
        <v>7427</v>
      </c>
      <c r="D5983" t="s">
        <v>7428</v>
      </c>
      <c r="E5983" t="s">
        <v>334</v>
      </c>
      <c r="F5983" t="s">
        <v>335</v>
      </c>
      <c r="G5983" t="s">
        <v>339</v>
      </c>
      <c r="H5983">
        <v>2009</v>
      </c>
      <c r="I5983" s="2">
        <v>1361600</v>
      </c>
      <c r="J5983" s="2">
        <v>0</v>
      </c>
      <c r="K5983" s="2">
        <v>1361600</v>
      </c>
      <c r="L5983" t="s">
        <v>116</v>
      </c>
      <c r="M5983" s="3" t="b">
        <f>trust_funds5[[#This Row],[Contributions Outstanding (USD)]]=0</f>
        <v>1</v>
      </c>
      <c r="N5983" s="3" t="str">
        <f t="shared" si="465"/>
        <v>Outstanding</v>
      </c>
      <c r="O5983" s="3" t="str">
        <f t="shared" si="466"/>
        <v>High Contribution &amp; Recent</v>
      </c>
      <c r="P5983" s="3" t="str">
        <f t="shared" si="467"/>
        <v>Other</v>
      </c>
      <c r="Q5983" s="3" t="str">
        <f t="shared" si="468"/>
        <v>Other</v>
      </c>
      <c r="R5983" s="3" t="str">
        <f t="shared" si="469"/>
        <v>Not LCLS</v>
      </c>
      <c r="S5983" s="3" t="str" cm="1">
        <f t="array" ref="S5983">_xlfn.IFS(G5983 &gt; 5000000, "Very High", G5983 &gt; 1000000, "High", G5983 &gt; 500000, "Medium", TRUE, "Low")</f>
        <v>Very High</v>
      </c>
      <c r="T5983" s="3" t="str" cm="1">
        <f t="array" ref="T5983">_xlfn.IFS(B5983 &gt;= 2005, "Post-2005", B5983 &gt;= 2000, "2000-2004", TRUE, "Pre-2000")</f>
        <v>Post-2005</v>
      </c>
    </row>
    <row r="5984" spans="1:20" x14ac:dyDescent="0.85">
      <c r="A5984" s="1">
        <v>41164</v>
      </c>
      <c r="B5984" t="s">
        <v>90</v>
      </c>
      <c r="C5984" t="s">
        <v>7001</v>
      </c>
      <c r="D5984" t="s">
        <v>7002</v>
      </c>
      <c r="E5984" t="s">
        <v>119</v>
      </c>
      <c r="F5984" t="s">
        <v>120</v>
      </c>
      <c r="G5984" t="s">
        <v>121</v>
      </c>
      <c r="H5984">
        <v>2009</v>
      </c>
      <c r="I5984" s="2">
        <v>2100000</v>
      </c>
      <c r="J5984" s="2">
        <v>0</v>
      </c>
      <c r="K5984" s="2">
        <v>2100000</v>
      </c>
      <c r="L5984" t="s">
        <v>18</v>
      </c>
      <c r="M5984" s="3" t="b">
        <f>trust_funds5[[#This Row],[Contributions Outstanding (USD)]]=0</f>
        <v>1</v>
      </c>
      <c r="N5984" s="3" t="str">
        <f t="shared" si="465"/>
        <v>Outstanding</v>
      </c>
      <c r="O5984" s="3" t="str">
        <f t="shared" si="466"/>
        <v>High Contribution &amp; Recent</v>
      </c>
      <c r="P5984" s="3" t="str">
        <f t="shared" si="467"/>
        <v>Other</v>
      </c>
      <c r="Q5984" s="3" t="str">
        <f t="shared" si="468"/>
        <v>Other</v>
      </c>
      <c r="R5984" s="3" t="str">
        <f t="shared" si="469"/>
        <v>Not LCLS</v>
      </c>
      <c r="S5984" s="3" t="str" cm="1">
        <f t="array" ref="S5984">_xlfn.IFS(G5984 &gt; 5000000, "Very High", G5984 &gt; 1000000, "High", G5984 &gt; 500000, "Medium", TRUE, "Low")</f>
        <v>Very High</v>
      </c>
      <c r="T5984" s="3" t="str" cm="1">
        <f t="array" ref="T5984">_xlfn.IFS(B5984 &gt;= 2005, "Post-2005", B5984 &gt;= 2000, "2000-2004", TRUE, "Pre-2000")</f>
        <v>Post-2005</v>
      </c>
    </row>
    <row r="5985" spans="1:20" x14ac:dyDescent="0.85">
      <c r="A5985" s="1">
        <v>41164</v>
      </c>
      <c r="B5985" t="s">
        <v>90</v>
      </c>
      <c r="C5985" t="s">
        <v>6063</v>
      </c>
      <c r="D5985" t="s">
        <v>6064</v>
      </c>
      <c r="E5985" t="s">
        <v>102</v>
      </c>
      <c r="F5985" t="s">
        <v>103</v>
      </c>
      <c r="G5985" t="s">
        <v>104</v>
      </c>
      <c r="H5985">
        <v>2009</v>
      </c>
      <c r="I5985" s="2">
        <v>328540</v>
      </c>
      <c r="J5985" s="2">
        <v>0</v>
      </c>
      <c r="K5985" s="2">
        <v>328540</v>
      </c>
      <c r="L5985" t="s">
        <v>18</v>
      </c>
      <c r="M5985" s="3" t="b">
        <f>trust_funds5[[#This Row],[Contributions Outstanding (USD)]]=0</f>
        <v>1</v>
      </c>
      <c r="N5985" s="3" t="str">
        <f t="shared" si="465"/>
        <v>Outstanding</v>
      </c>
      <c r="O5985" s="3" t="str">
        <f t="shared" si="466"/>
        <v>High Contribution &amp; Recent</v>
      </c>
      <c r="P5985" s="3" t="str">
        <f t="shared" si="467"/>
        <v>Other</v>
      </c>
      <c r="Q5985" s="3" t="str">
        <f t="shared" si="468"/>
        <v>Other</v>
      </c>
      <c r="R5985" s="3" t="str">
        <f t="shared" si="469"/>
        <v>Not LCLS</v>
      </c>
      <c r="S5985" s="3" t="str" cm="1">
        <f t="array" ref="S5985">_xlfn.IFS(G5985 &gt; 5000000, "Very High", G5985 &gt; 1000000, "High", G5985 &gt; 500000, "Medium", TRUE, "Low")</f>
        <v>Very High</v>
      </c>
      <c r="T5985" s="3" t="str" cm="1">
        <f t="array" ref="T5985">_xlfn.IFS(B5985 &gt;= 2005, "Post-2005", B5985 &gt;= 2000, "2000-2004", TRUE, "Pre-2000")</f>
        <v>Post-2005</v>
      </c>
    </row>
    <row r="5986" spans="1:20" x14ac:dyDescent="0.85">
      <c r="A5986" s="1">
        <v>41164</v>
      </c>
      <c r="B5986" t="s">
        <v>5304</v>
      </c>
      <c r="C5986" t="s">
        <v>7429</v>
      </c>
      <c r="D5986" t="s">
        <v>7430</v>
      </c>
      <c r="E5986" t="s">
        <v>21</v>
      </c>
      <c r="F5986" t="s">
        <v>22</v>
      </c>
      <c r="G5986" t="s">
        <v>1353</v>
      </c>
      <c r="H5986">
        <v>2009</v>
      </c>
      <c r="I5986" s="2">
        <v>0</v>
      </c>
      <c r="J5986" s="2">
        <v>533016.56999999995</v>
      </c>
      <c r="K5986" s="2">
        <v>533016.56999999995</v>
      </c>
      <c r="L5986" t="s">
        <v>116</v>
      </c>
      <c r="M5986" s="3" t="b">
        <f>trust_funds5[[#This Row],[Contributions Outstanding (USD)]]=0</f>
        <v>0</v>
      </c>
      <c r="N5986" s="3" t="str">
        <f t="shared" si="465"/>
        <v>Outstanding</v>
      </c>
      <c r="O5986" s="3" t="str">
        <f t="shared" si="466"/>
        <v>High Contribution &amp; Recent</v>
      </c>
      <c r="P5986" s="3" t="str">
        <f t="shared" si="467"/>
        <v>Other</v>
      </c>
      <c r="Q5986" s="3" t="str">
        <f t="shared" si="468"/>
        <v>Other</v>
      </c>
      <c r="R5986" s="3" t="str">
        <f t="shared" si="469"/>
        <v>Not LCLS</v>
      </c>
      <c r="S5986" s="3" t="str" cm="1">
        <f t="array" ref="S5986">_xlfn.IFS(G5986 &gt; 5000000, "Very High", G5986 &gt; 1000000, "High", G5986 &gt; 500000, "Medium", TRUE, "Low")</f>
        <v>Very High</v>
      </c>
      <c r="T5986" s="3" t="str" cm="1">
        <f t="array" ref="T5986">_xlfn.IFS(B5986 &gt;= 2005, "Post-2005", B5986 &gt;= 2000, "2000-2004", TRUE, "Pre-2000")</f>
        <v>Post-2005</v>
      </c>
    </row>
    <row r="5987" spans="1:20" x14ac:dyDescent="0.85">
      <c r="A5987" s="1">
        <v>41164</v>
      </c>
      <c r="B5987" t="s">
        <v>4054</v>
      </c>
      <c r="C5987" t="s">
        <v>7431</v>
      </c>
      <c r="D5987" t="s">
        <v>7432</v>
      </c>
      <c r="E5987" t="s">
        <v>21</v>
      </c>
      <c r="F5987" t="s">
        <v>22</v>
      </c>
      <c r="G5987" t="s">
        <v>23</v>
      </c>
      <c r="H5987">
        <v>2009</v>
      </c>
      <c r="I5987" s="2">
        <v>2630942.83</v>
      </c>
      <c r="J5987" s="2">
        <v>0</v>
      </c>
      <c r="K5987" s="2">
        <v>2630942.83</v>
      </c>
      <c r="L5987" t="s">
        <v>18</v>
      </c>
      <c r="M5987" s="3" t="b">
        <f>trust_funds5[[#This Row],[Contributions Outstanding (USD)]]=0</f>
        <v>1</v>
      </c>
      <c r="N5987" s="3" t="str">
        <f t="shared" si="465"/>
        <v>Outstanding</v>
      </c>
      <c r="O5987" s="3" t="str">
        <f t="shared" si="466"/>
        <v>High Contribution &amp; Recent</v>
      </c>
      <c r="P5987" s="3" t="str">
        <f t="shared" si="467"/>
        <v>Other</v>
      </c>
      <c r="Q5987" s="3" t="str">
        <f t="shared" si="468"/>
        <v>Other</v>
      </c>
      <c r="R5987" s="3" t="str">
        <f t="shared" si="469"/>
        <v>Not LCLS</v>
      </c>
      <c r="S5987" s="3" t="str" cm="1">
        <f t="array" ref="S5987">_xlfn.IFS(G5987 &gt; 5000000, "Very High", G5987 &gt; 1000000, "High", G5987 &gt; 500000, "Medium", TRUE, "Low")</f>
        <v>Very High</v>
      </c>
      <c r="T5987" s="3" t="str" cm="1">
        <f t="array" ref="T5987">_xlfn.IFS(B5987 &gt;= 2005, "Post-2005", B5987 &gt;= 2000, "2000-2004", TRUE, "Pre-2000")</f>
        <v>Post-2005</v>
      </c>
    </row>
    <row r="5988" spans="1:20" x14ac:dyDescent="0.85">
      <c r="A5988" s="1">
        <v>41164</v>
      </c>
      <c r="B5988" t="s">
        <v>507</v>
      </c>
      <c r="C5988" t="s">
        <v>7433</v>
      </c>
      <c r="D5988" t="s">
        <v>7434</v>
      </c>
      <c r="E5988" t="s">
        <v>21</v>
      </c>
      <c r="F5988" t="s">
        <v>22</v>
      </c>
      <c r="G5988" t="s">
        <v>23</v>
      </c>
      <c r="H5988">
        <v>2009</v>
      </c>
      <c r="I5988" s="2">
        <v>372157.18</v>
      </c>
      <c r="J5988" s="2">
        <v>0</v>
      </c>
      <c r="K5988" s="2">
        <v>372157.18</v>
      </c>
      <c r="L5988" t="s">
        <v>18</v>
      </c>
      <c r="M5988" s="3" t="b">
        <f>trust_funds5[[#This Row],[Contributions Outstanding (USD)]]=0</f>
        <v>1</v>
      </c>
      <c r="N5988" s="3" t="str">
        <f t="shared" si="465"/>
        <v>Outstanding</v>
      </c>
      <c r="O5988" s="3" t="str">
        <f t="shared" si="466"/>
        <v>High Contribution &amp; Recent</v>
      </c>
      <c r="P5988" s="3" t="str">
        <f t="shared" si="467"/>
        <v>Other</v>
      </c>
      <c r="Q5988" s="3" t="str">
        <f t="shared" si="468"/>
        <v>Other</v>
      </c>
      <c r="R5988" s="3" t="str">
        <f t="shared" si="469"/>
        <v>Not LCLS</v>
      </c>
      <c r="S5988" s="3" t="str" cm="1">
        <f t="array" ref="S5988">_xlfn.IFS(G5988 &gt; 5000000, "Very High", G5988 &gt; 1000000, "High", G5988 &gt; 500000, "Medium", TRUE, "Low")</f>
        <v>Very High</v>
      </c>
      <c r="T5988" s="3" t="str" cm="1">
        <f t="array" ref="T5988">_xlfn.IFS(B5988 &gt;= 2005, "Post-2005", B5988 &gt;= 2000, "2000-2004", TRUE, "Pre-2000")</f>
        <v>Post-2005</v>
      </c>
    </row>
    <row r="5989" spans="1:20" x14ac:dyDescent="0.85">
      <c r="A5989" s="1">
        <v>41164</v>
      </c>
      <c r="B5989" t="s">
        <v>374</v>
      </c>
      <c r="C5989" t="s">
        <v>7007</v>
      </c>
      <c r="D5989" t="s">
        <v>7008</v>
      </c>
      <c r="E5989" t="s">
        <v>21</v>
      </c>
      <c r="F5989" t="s">
        <v>22</v>
      </c>
      <c r="G5989" t="s">
        <v>23</v>
      </c>
      <c r="H5989">
        <v>2009</v>
      </c>
      <c r="I5989" s="2">
        <v>3293756.27</v>
      </c>
      <c r="J5989" s="2">
        <v>0</v>
      </c>
      <c r="K5989" s="2">
        <v>3293756.27</v>
      </c>
      <c r="L5989" t="s">
        <v>18</v>
      </c>
      <c r="M5989" s="3" t="b">
        <f>trust_funds5[[#This Row],[Contributions Outstanding (USD)]]=0</f>
        <v>1</v>
      </c>
      <c r="N5989" s="3" t="str">
        <f t="shared" si="465"/>
        <v>Outstanding</v>
      </c>
      <c r="O5989" s="3" t="str">
        <f t="shared" si="466"/>
        <v>High Contribution &amp; Recent</v>
      </c>
      <c r="P5989" s="3" t="str">
        <f t="shared" si="467"/>
        <v>Other</v>
      </c>
      <c r="Q5989" s="3" t="str">
        <f t="shared" si="468"/>
        <v>Other</v>
      </c>
      <c r="R5989" s="3" t="str">
        <f t="shared" si="469"/>
        <v>Not LCLS</v>
      </c>
      <c r="S5989" s="3" t="str" cm="1">
        <f t="array" ref="S5989">_xlfn.IFS(G5989 &gt; 5000000, "Very High", G5989 &gt; 1000000, "High", G5989 &gt; 500000, "Medium", TRUE, "Low")</f>
        <v>Very High</v>
      </c>
      <c r="T5989" s="3" t="str" cm="1">
        <f t="array" ref="T5989">_xlfn.IFS(B5989 &gt;= 2005, "Post-2005", B5989 &gt;= 2000, "2000-2004", TRUE, "Pre-2000")</f>
        <v>Post-2005</v>
      </c>
    </row>
    <row r="5990" spans="1:20" x14ac:dyDescent="0.85">
      <c r="A5990" s="1">
        <v>41164</v>
      </c>
      <c r="B5990" t="s">
        <v>5304</v>
      </c>
      <c r="C5990" t="s">
        <v>7435</v>
      </c>
      <c r="D5990" t="s">
        <v>7436</v>
      </c>
      <c r="E5990" t="s">
        <v>200</v>
      </c>
      <c r="F5990" t="s">
        <v>201</v>
      </c>
      <c r="G5990" t="s">
        <v>202</v>
      </c>
      <c r="H5990">
        <v>2009</v>
      </c>
      <c r="I5990" s="2">
        <v>0</v>
      </c>
      <c r="J5990" s="2">
        <v>1068832.83</v>
      </c>
      <c r="K5990" s="2">
        <v>1068832.83</v>
      </c>
      <c r="L5990" t="s">
        <v>116</v>
      </c>
      <c r="M5990" s="3" t="b">
        <f>trust_funds5[[#This Row],[Contributions Outstanding (USD)]]=0</f>
        <v>0</v>
      </c>
      <c r="N5990" s="3" t="str">
        <f t="shared" si="465"/>
        <v>Outstanding</v>
      </c>
      <c r="O5990" s="3" t="str">
        <f t="shared" si="466"/>
        <v>High Contribution &amp; Recent</v>
      </c>
      <c r="P5990" s="3" t="str">
        <f t="shared" si="467"/>
        <v>Other</v>
      </c>
      <c r="Q5990" s="3" t="str">
        <f t="shared" si="468"/>
        <v>Other</v>
      </c>
      <c r="R5990" s="3" t="str">
        <f t="shared" si="469"/>
        <v>Not LCLS</v>
      </c>
      <c r="S5990" s="3" t="str" cm="1">
        <f t="array" ref="S5990">_xlfn.IFS(G5990 &gt; 5000000, "Very High", G5990 &gt; 1000000, "High", G5990 &gt; 500000, "Medium", TRUE, "Low")</f>
        <v>Very High</v>
      </c>
      <c r="T5990" s="3" t="str" cm="1">
        <f t="array" ref="T5990">_xlfn.IFS(B5990 &gt;= 2005, "Post-2005", B5990 &gt;= 2000, "2000-2004", TRUE, "Pre-2000")</f>
        <v>Post-2005</v>
      </c>
    </row>
    <row r="5991" spans="1:20" x14ac:dyDescent="0.85">
      <c r="A5991" s="1">
        <v>41164</v>
      </c>
      <c r="B5991" t="s">
        <v>5833</v>
      </c>
      <c r="C5991" t="s">
        <v>7437</v>
      </c>
      <c r="D5991" t="s">
        <v>7438</v>
      </c>
      <c r="E5991" t="s">
        <v>200</v>
      </c>
      <c r="F5991" t="s">
        <v>201</v>
      </c>
      <c r="G5991" t="s">
        <v>202</v>
      </c>
      <c r="H5991">
        <v>2009</v>
      </c>
      <c r="I5991" s="2">
        <v>0</v>
      </c>
      <c r="J5991" s="2">
        <v>5018066</v>
      </c>
      <c r="K5991" s="2">
        <v>5018066</v>
      </c>
      <c r="L5991" t="s">
        <v>18</v>
      </c>
      <c r="M5991" s="3" t="b">
        <f>trust_funds5[[#This Row],[Contributions Outstanding (USD)]]=0</f>
        <v>0</v>
      </c>
      <c r="N5991" s="3" t="str">
        <f t="shared" si="465"/>
        <v>Outstanding</v>
      </c>
      <c r="O5991" s="3" t="str">
        <f t="shared" si="466"/>
        <v>High Contribution &amp; Recent</v>
      </c>
      <c r="P5991" s="3" t="str">
        <f t="shared" si="467"/>
        <v>Other</v>
      </c>
      <c r="Q5991" s="3" t="str">
        <f t="shared" si="468"/>
        <v>Other</v>
      </c>
      <c r="R5991" s="3" t="str">
        <f t="shared" si="469"/>
        <v>Not LCLS</v>
      </c>
      <c r="S5991" s="3" t="str" cm="1">
        <f t="array" ref="S5991">_xlfn.IFS(G5991 &gt; 5000000, "Very High", G5991 &gt; 1000000, "High", G5991 &gt; 500000, "Medium", TRUE, "Low")</f>
        <v>Very High</v>
      </c>
      <c r="T5991" s="3" t="str" cm="1">
        <f t="array" ref="T5991">_xlfn.IFS(B5991 &gt;= 2005, "Post-2005", B5991 &gt;= 2000, "2000-2004", TRUE, "Pre-2000")</f>
        <v>Post-2005</v>
      </c>
    </row>
    <row r="5992" spans="1:20" x14ac:dyDescent="0.85">
      <c r="A5992" s="1">
        <v>41164</v>
      </c>
      <c r="B5992" t="s">
        <v>1502</v>
      </c>
      <c r="C5992" t="s">
        <v>6575</v>
      </c>
      <c r="D5992" t="s">
        <v>6576</v>
      </c>
      <c r="E5992" t="s">
        <v>200</v>
      </c>
      <c r="F5992" t="s">
        <v>201</v>
      </c>
      <c r="G5992" t="s">
        <v>213</v>
      </c>
      <c r="H5992">
        <v>2009</v>
      </c>
      <c r="I5992" s="2">
        <v>967463</v>
      </c>
      <c r="J5992" s="2">
        <v>0</v>
      </c>
      <c r="K5992" s="2">
        <v>967463</v>
      </c>
      <c r="L5992" t="s">
        <v>116</v>
      </c>
      <c r="M5992" s="3" t="b">
        <f>trust_funds5[[#This Row],[Contributions Outstanding (USD)]]=0</f>
        <v>1</v>
      </c>
      <c r="N5992" s="3" t="str">
        <f t="shared" si="465"/>
        <v>Outstanding</v>
      </c>
      <c r="O5992" s="3" t="str">
        <f t="shared" si="466"/>
        <v>High Contribution &amp; Recent</v>
      </c>
      <c r="P5992" s="3" t="str">
        <f t="shared" si="467"/>
        <v>Other</v>
      </c>
      <c r="Q5992" s="3" t="str">
        <f t="shared" si="468"/>
        <v>Other</v>
      </c>
      <c r="R5992" s="3" t="str">
        <f t="shared" si="469"/>
        <v>Not LCLS</v>
      </c>
      <c r="S5992" s="3" t="str" cm="1">
        <f t="array" ref="S5992">_xlfn.IFS(G5992 &gt; 5000000, "Very High", G5992 &gt; 1000000, "High", G5992 &gt; 500000, "Medium", TRUE, "Low")</f>
        <v>Very High</v>
      </c>
      <c r="T5992" s="3" t="str" cm="1">
        <f t="array" ref="T5992">_xlfn.IFS(B5992 &gt;= 2005, "Post-2005", B5992 &gt;= 2000, "2000-2004", TRUE, "Pre-2000")</f>
        <v>Post-2005</v>
      </c>
    </row>
    <row r="5993" spans="1:20" x14ac:dyDescent="0.85">
      <c r="A5993" s="1">
        <v>41164</v>
      </c>
      <c r="B5993" t="s">
        <v>4702</v>
      </c>
      <c r="C5993" t="s">
        <v>4880</v>
      </c>
      <c r="D5993" t="s">
        <v>4881</v>
      </c>
      <c r="E5993" t="s">
        <v>200</v>
      </c>
      <c r="F5993" t="s">
        <v>201</v>
      </c>
      <c r="G5993" t="s">
        <v>202</v>
      </c>
      <c r="H5993">
        <v>2009</v>
      </c>
      <c r="I5993" s="2">
        <v>346590.42</v>
      </c>
      <c r="J5993" s="2">
        <v>0</v>
      </c>
      <c r="K5993" s="2">
        <v>346590.42</v>
      </c>
      <c r="L5993" t="s">
        <v>18</v>
      </c>
      <c r="M5993" s="3" t="b">
        <f>trust_funds5[[#This Row],[Contributions Outstanding (USD)]]=0</f>
        <v>1</v>
      </c>
      <c r="N5993" s="3" t="str">
        <f t="shared" si="465"/>
        <v>Outstanding</v>
      </c>
      <c r="O5993" s="3" t="str">
        <f t="shared" si="466"/>
        <v>High Contribution &amp; Recent</v>
      </c>
      <c r="P5993" s="3" t="str">
        <f t="shared" si="467"/>
        <v>Other</v>
      </c>
      <c r="Q5993" s="3" t="str">
        <f t="shared" si="468"/>
        <v>Other</v>
      </c>
      <c r="R5993" s="3" t="str">
        <f t="shared" si="469"/>
        <v>Not LCLS</v>
      </c>
      <c r="S5993" s="3" t="str" cm="1">
        <f t="array" ref="S5993">_xlfn.IFS(G5993 &gt; 5000000, "Very High", G5993 &gt; 1000000, "High", G5993 &gt; 500000, "Medium", TRUE, "Low")</f>
        <v>Very High</v>
      </c>
      <c r="T5993" s="3" t="str" cm="1">
        <f t="array" ref="T5993">_xlfn.IFS(B5993 &gt;= 2005, "Post-2005", B5993 &gt;= 2000, "2000-2004", TRUE, "Pre-2000")</f>
        <v>Post-2005</v>
      </c>
    </row>
    <row r="5994" spans="1:20" x14ac:dyDescent="0.85">
      <c r="A5994" s="1">
        <v>41164</v>
      </c>
      <c r="B5994" t="s">
        <v>90</v>
      </c>
      <c r="C5994" t="s">
        <v>7011</v>
      </c>
      <c r="D5994" t="s">
        <v>7012</v>
      </c>
      <c r="E5994" t="s">
        <v>102</v>
      </c>
      <c r="F5994" t="s">
        <v>103</v>
      </c>
      <c r="G5994" t="s">
        <v>104</v>
      </c>
      <c r="H5994">
        <v>2009</v>
      </c>
      <c r="I5994" s="2">
        <v>1363310</v>
      </c>
      <c r="J5994" s="2">
        <v>0</v>
      </c>
      <c r="K5994" s="2">
        <v>1363310</v>
      </c>
      <c r="L5994" t="s">
        <v>116</v>
      </c>
      <c r="M5994" s="3" t="b">
        <f>trust_funds5[[#This Row],[Contributions Outstanding (USD)]]=0</f>
        <v>1</v>
      </c>
      <c r="N5994" s="3" t="str">
        <f t="shared" si="465"/>
        <v>Outstanding</v>
      </c>
      <c r="O5994" s="3" t="str">
        <f t="shared" si="466"/>
        <v>High Contribution &amp; Recent</v>
      </c>
      <c r="P5994" s="3" t="str">
        <f t="shared" si="467"/>
        <v>Other</v>
      </c>
      <c r="Q5994" s="3" t="str">
        <f t="shared" si="468"/>
        <v>Other</v>
      </c>
      <c r="R5994" s="3" t="str">
        <f t="shared" si="469"/>
        <v>Not LCLS</v>
      </c>
      <c r="S5994" s="3" t="str" cm="1">
        <f t="array" ref="S5994">_xlfn.IFS(G5994 &gt; 5000000, "Very High", G5994 &gt; 1000000, "High", G5994 &gt; 500000, "Medium", TRUE, "Low")</f>
        <v>Very High</v>
      </c>
      <c r="T5994" s="3" t="str" cm="1">
        <f t="array" ref="T5994">_xlfn.IFS(B5994 &gt;= 2005, "Post-2005", B5994 &gt;= 2000, "2000-2004", TRUE, "Pre-2000")</f>
        <v>Post-2005</v>
      </c>
    </row>
    <row r="5995" spans="1:20" x14ac:dyDescent="0.85">
      <c r="A5995" s="1">
        <v>41164</v>
      </c>
      <c r="B5995" t="s">
        <v>90</v>
      </c>
      <c r="C5995" t="s">
        <v>5236</v>
      </c>
      <c r="D5995" t="s">
        <v>5237</v>
      </c>
      <c r="E5995" t="s">
        <v>334</v>
      </c>
      <c r="F5995" t="s">
        <v>335</v>
      </c>
      <c r="G5995" t="s">
        <v>339</v>
      </c>
      <c r="H5995">
        <v>2009</v>
      </c>
      <c r="I5995" s="2">
        <v>4278377</v>
      </c>
      <c r="J5995" s="2">
        <v>126</v>
      </c>
      <c r="K5995" s="2">
        <v>4278503</v>
      </c>
      <c r="L5995" t="s">
        <v>116</v>
      </c>
      <c r="M5995" s="3" t="b">
        <f>trust_funds5[[#This Row],[Contributions Outstanding (USD)]]=0</f>
        <v>0</v>
      </c>
      <c r="N5995" s="3" t="str">
        <f t="shared" si="465"/>
        <v>Outstanding</v>
      </c>
      <c r="O5995" s="3" t="str">
        <f t="shared" si="466"/>
        <v>High Contribution &amp; Recent</v>
      </c>
      <c r="P5995" s="3" t="str">
        <f t="shared" si="467"/>
        <v>Other</v>
      </c>
      <c r="Q5995" s="3" t="str">
        <f t="shared" si="468"/>
        <v>Other</v>
      </c>
      <c r="R5995" s="3" t="str">
        <f t="shared" si="469"/>
        <v>Not LCLS</v>
      </c>
      <c r="S5995" s="3" t="str" cm="1">
        <f t="array" ref="S5995">_xlfn.IFS(G5995 &gt; 5000000, "Very High", G5995 &gt; 1000000, "High", G5995 &gt; 500000, "Medium", TRUE, "Low")</f>
        <v>Very High</v>
      </c>
      <c r="T5995" s="3" t="str" cm="1">
        <f t="array" ref="T5995">_xlfn.IFS(B5995 &gt;= 2005, "Post-2005", B5995 &gt;= 2000, "2000-2004", TRUE, "Pre-2000")</f>
        <v>Post-2005</v>
      </c>
    </row>
    <row r="5996" spans="1:20" x14ac:dyDescent="0.85">
      <c r="A5996" s="1">
        <v>41164</v>
      </c>
      <c r="B5996" t="s">
        <v>90</v>
      </c>
      <c r="C5996" t="s">
        <v>5597</v>
      </c>
      <c r="D5996" t="s">
        <v>5598</v>
      </c>
      <c r="E5996" t="s">
        <v>200</v>
      </c>
      <c r="F5996" t="s">
        <v>201</v>
      </c>
      <c r="G5996" t="s">
        <v>213</v>
      </c>
      <c r="H5996">
        <v>2009</v>
      </c>
      <c r="I5996" s="2">
        <v>5840833.4000000004</v>
      </c>
      <c r="J5996" s="2">
        <v>121.6</v>
      </c>
      <c r="K5996" s="2">
        <v>5840955</v>
      </c>
      <c r="L5996" t="s">
        <v>116</v>
      </c>
      <c r="M5996" s="3" t="b">
        <f>trust_funds5[[#This Row],[Contributions Outstanding (USD)]]=0</f>
        <v>0</v>
      </c>
      <c r="N5996" s="3" t="str">
        <f t="shared" si="465"/>
        <v>Outstanding</v>
      </c>
      <c r="O5996" s="3" t="str">
        <f t="shared" si="466"/>
        <v>High Contribution &amp; Recent</v>
      </c>
      <c r="P5996" s="3" t="str">
        <f t="shared" si="467"/>
        <v>Other</v>
      </c>
      <c r="Q5996" s="3" t="str">
        <f t="shared" si="468"/>
        <v>Other</v>
      </c>
      <c r="R5996" s="3" t="str">
        <f t="shared" si="469"/>
        <v>Not LCLS</v>
      </c>
      <c r="S5996" s="3" t="str" cm="1">
        <f t="array" ref="S5996">_xlfn.IFS(G5996 &gt; 5000000, "Very High", G5996 &gt; 1000000, "High", G5996 &gt; 500000, "Medium", TRUE, "Low")</f>
        <v>Very High</v>
      </c>
      <c r="T5996" s="3" t="str" cm="1">
        <f t="array" ref="T5996">_xlfn.IFS(B5996 &gt;= 2005, "Post-2005", B5996 &gt;= 2000, "2000-2004", TRUE, "Pre-2000")</f>
        <v>Post-2005</v>
      </c>
    </row>
    <row r="5997" spans="1:20" x14ac:dyDescent="0.85">
      <c r="A5997" s="1">
        <v>41164</v>
      </c>
      <c r="B5997" t="s">
        <v>90</v>
      </c>
      <c r="C5997" t="s">
        <v>7439</v>
      </c>
      <c r="D5997" t="s">
        <v>7440</v>
      </c>
      <c r="E5997" t="s">
        <v>260</v>
      </c>
      <c r="F5997" t="s">
        <v>261</v>
      </c>
      <c r="H5997">
        <v>2009</v>
      </c>
      <c r="I5997" s="2">
        <v>460000</v>
      </c>
      <c r="J5997" s="2">
        <v>0</v>
      </c>
      <c r="K5997" s="2">
        <v>460000</v>
      </c>
      <c r="L5997" t="s">
        <v>116</v>
      </c>
      <c r="M5997" s="3" t="b">
        <f>trust_funds5[[#This Row],[Contributions Outstanding (USD)]]=0</f>
        <v>1</v>
      </c>
      <c r="N5997" s="3" t="str">
        <f t="shared" si="465"/>
        <v>Outstanding</v>
      </c>
      <c r="O5997" s="3" t="str">
        <f t="shared" si="466"/>
        <v>High Contribution &amp; Recent</v>
      </c>
      <c r="P5997" s="3" t="str">
        <f t="shared" si="467"/>
        <v>Other</v>
      </c>
      <c r="Q5997" s="3" t="str">
        <f t="shared" si="468"/>
        <v>Other</v>
      </c>
      <c r="R5997" s="3" t="str">
        <f t="shared" si="469"/>
        <v>Not LCLS</v>
      </c>
      <c r="S5997" s="3" t="str" cm="1">
        <f t="array" ref="S5997">_xlfn.IFS(G5997 &gt; 5000000, "Very High", G5997 &gt; 1000000, "High", G5997 &gt; 500000, "Medium", TRUE, "Low")</f>
        <v>Low</v>
      </c>
      <c r="T5997" s="3" t="str" cm="1">
        <f t="array" ref="T5997">_xlfn.IFS(B5997 &gt;= 2005, "Post-2005", B5997 &gt;= 2000, "2000-2004", TRUE, "Pre-2000")</f>
        <v>Post-2005</v>
      </c>
    </row>
    <row r="5998" spans="1:20" x14ac:dyDescent="0.85">
      <c r="A5998" s="1">
        <v>41164</v>
      </c>
      <c r="B5998" t="s">
        <v>600</v>
      </c>
      <c r="C5998" t="s">
        <v>5599</v>
      </c>
      <c r="D5998" t="s">
        <v>5600</v>
      </c>
      <c r="E5998" t="s">
        <v>56</v>
      </c>
      <c r="F5998" t="s">
        <v>57</v>
      </c>
      <c r="G5998" t="s">
        <v>58</v>
      </c>
      <c r="H5998">
        <v>2009</v>
      </c>
      <c r="I5998" s="2">
        <v>500000</v>
      </c>
      <c r="J5998" s="2">
        <v>0</v>
      </c>
      <c r="K5998" s="2">
        <v>500000</v>
      </c>
      <c r="L5998" t="s">
        <v>116</v>
      </c>
      <c r="M5998" s="3" t="b">
        <f>trust_funds5[[#This Row],[Contributions Outstanding (USD)]]=0</f>
        <v>1</v>
      </c>
      <c r="N5998" s="3" t="str">
        <f t="shared" si="465"/>
        <v>Outstanding</v>
      </c>
      <c r="O5998" s="3" t="str">
        <f t="shared" si="466"/>
        <v>High Contribution &amp; Recent</v>
      </c>
      <c r="P5998" s="3" t="str">
        <f t="shared" si="467"/>
        <v>Other</v>
      </c>
      <c r="Q5998" s="3" t="str">
        <f t="shared" si="468"/>
        <v>Other</v>
      </c>
      <c r="R5998" s="3" t="str">
        <f t="shared" si="469"/>
        <v>Not LCLS</v>
      </c>
      <c r="S5998" s="3" t="str" cm="1">
        <f t="array" ref="S5998">_xlfn.IFS(G5998 &gt; 5000000, "Very High", G5998 &gt; 1000000, "High", G5998 &gt; 500000, "Medium", TRUE, "Low")</f>
        <v>Very High</v>
      </c>
      <c r="T5998" s="3" t="str" cm="1">
        <f t="array" ref="T5998">_xlfn.IFS(B5998 &gt;= 2005, "Post-2005", B5998 &gt;= 2000, "2000-2004", TRUE, "Pre-2000")</f>
        <v>Post-2005</v>
      </c>
    </row>
    <row r="5999" spans="1:20" x14ac:dyDescent="0.85">
      <c r="A5999" s="1">
        <v>41164</v>
      </c>
      <c r="B5999" t="s">
        <v>600</v>
      </c>
      <c r="C5999" t="s">
        <v>5599</v>
      </c>
      <c r="D5999" t="s">
        <v>5600</v>
      </c>
      <c r="E5999" t="s">
        <v>442</v>
      </c>
      <c r="F5999" t="s">
        <v>443</v>
      </c>
      <c r="G5999" t="s">
        <v>5349</v>
      </c>
      <c r="H5999">
        <v>2009</v>
      </c>
      <c r="I5999" s="2">
        <v>300000</v>
      </c>
      <c r="J5999" s="2">
        <v>0</v>
      </c>
      <c r="K5999" s="2">
        <v>300000</v>
      </c>
      <c r="L5999" t="s">
        <v>116</v>
      </c>
      <c r="M5999" s="3" t="b">
        <f>trust_funds5[[#This Row],[Contributions Outstanding (USD)]]=0</f>
        <v>1</v>
      </c>
      <c r="N5999" s="3" t="str">
        <f t="shared" si="465"/>
        <v>Outstanding</v>
      </c>
      <c r="O5999" s="3" t="str">
        <f t="shared" si="466"/>
        <v>High Contribution &amp; Recent</v>
      </c>
      <c r="P5999" s="3" t="str">
        <f t="shared" si="467"/>
        <v>Other</v>
      </c>
      <c r="Q5999" s="3" t="str">
        <f t="shared" si="468"/>
        <v>Other</v>
      </c>
      <c r="R5999" s="3" t="str">
        <f t="shared" si="469"/>
        <v>Not LCLS</v>
      </c>
      <c r="S5999" s="3" t="str" cm="1">
        <f t="array" ref="S5999">_xlfn.IFS(G5999 &gt; 5000000, "Very High", G5999 &gt; 1000000, "High", G5999 &gt; 500000, "Medium", TRUE, "Low")</f>
        <v>Very High</v>
      </c>
      <c r="T5999" s="3" t="str" cm="1">
        <f t="array" ref="T5999">_xlfn.IFS(B5999 &gt;= 2005, "Post-2005", B5999 &gt;= 2000, "2000-2004", TRUE, "Pre-2000")</f>
        <v>Post-2005</v>
      </c>
    </row>
    <row r="6000" spans="1:20" x14ac:dyDescent="0.85">
      <c r="A6000" s="1">
        <v>41164</v>
      </c>
      <c r="B6000" t="s">
        <v>600</v>
      </c>
      <c r="C6000" t="s">
        <v>5599</v>
      </c>
      <c r="D6000" t="s">
        <v>5600</v>
      </c>
      <c r="E6000" t="s">
        <v>85</v>
      </c>
      <c r="F6000" t="s">
        <v>86</v>
      </c>
      <c r="G6000" t="s">
        <v>87</v>
      </c>
      <c r="H6000">
        <v>2009</v>
      </c>
      <c r="I6000" s="2">
        <v>1035412.5</v>
      </c>
      <c r="J6000" s="2">
        <v>0</v>
      </c>
      <c r="K6000" s="2">
        <v>1035412.5</v>
      </c>
      <c r="L6000" t="s">
        <v>116</v>
      </c>
      <c r="M6000" s="3" t="b">
        <f>trust_funds5[[#This Row],[Contributions Outstanding (USD)]]=0</f>
        <v>1</v>
      </c>
      <c r="N6000" s="3" t="str">
        <f t="shared" si="465"/>
        <v>Outstanding</v>
      </c>
      <c r="O6000" s="3" t="str">
        <f t="shared" si="466"/>
        <v>High Contribution &amp; Recent</v>
      </c>
      <c r="P6000" s="3" t="str">
        <f t="shared" si="467"/>
        <v>Other</v>
      </c>
      <c r="Q6000" s="3" t="str">
        <f t="shared" si="468"/>
        <v>Other</v>
      </c>
      <c r="R6000" s="3" t="str">
        <f t="shared" si="469"/>
        <v>Not LCLS</v>
      </c>
      <c r="S6000" s="3" t="str" cm="1">
        <f t="array" ref="S6000">_xlfn.IFS(G6000 &gt; 5000000, "Very High", G6000 &gt; 1000000, "High", G6000 &gt; 500000, "Medium", TRUE, "Low")</f>
        <v>Very High</v>
      </c>
      <c r="T6000" s="3" t="str" cm="1">
        <f t="array" ref="T6000">_xlfn.IFS(B6000 &gt;= 2005, "Post-2005", B6000 &gt;= 2000, "2000-2004", TRUE, "Pre-2000")</f>
        <v>Post-2005</v>
      </c>
    </row>
    <row r="6001" spans="1:20" x14ac:dyDescent="0.85">
      <c r="A6001" s="1">
        <v>41164</v>
      </c>
      <c r="B6001" t="s">
        <v>600</v>
      </c>
      <c r="C6001" t="s">
        <v>5599</v>
      </c>
      <c r="D6001" t="s">
        <v>5600</v>
      </c>
      <c r="E6001" t="s">
        <v>293</v>
      </c>
      <c r="F6001" t="s">
        <v>294</v>
      </c>
      <c r="G6001" t="s">
        <v>295</v>
      </c>
      <c r="H6001">
        <v>2009</v>
      </c>
      <c r="I6001" s="2">
        <v>101272.15</v>
      </c>
      <c r="J6001" s="2">
        <v>0</v>
      </c>
      <c r="K6001" s="2">
        <v>101272.15</v>
      </c>
      <c r="L6001" t="s">
        <v>116</v>
      </c>
      <c r="M6001" s="3" t="b">
        <f>trust_funds5[[#This Row],[Contributions Outstanding (USD)]]=0</f>
        <v>1</v>
      </c>
      <c r="N6001" s="3" t="str">
        <f t="shared" si="465"/>
        <v>Outstanding</v>
      </c>
      <c r="O6001" s="3" t="str">
        <f t="shared" si="466"/>
        <v>High Contribution &amp; Recent</v>
      </c>
      <c r="P6001" s="3" t="str">
        <f t="shared" si="467"/>
        <v>Other</v>
      </c>
      <c r="Q6001" s="3" t="str">
        <f t="shared" si="468"/>
        <v>Other</v>
      </c>
      <c r="R6001" s="3" t="str">
        <f t="shared" si="469"/>
        <v>Not LCLS</v>
      </c>
      <c r="S6001" s="3" t="str" cm="1">
        <f t="array" ref="S6001">_xlfn.IFS(G6001 &gt; 5000000, "Very High", G6001 &gt; 1000000, "High", G6001 &gt; 500000, "Medium", TRUE, "Low")</f>
        <v>Very High</v>
      </c>
      <c r="T6001" s="3" t="str" cm="1">
        <f t="array" ref="T6001">_xlfn.IFS(B6001 &gt;= 2005, "Post-2005", B6001 &gt;= 2000, "2000-2004", TRUE, "Pre-2000")</f>
        <v>Post-2005</v>
      </c>
    </row>
    <row r="6002" spans="1:20" x14ac:dyDescent="0.85">
      <c r="A6002" s="1">
        <v>41164</v>
      </c>
      <c r="B6002" t="s">
        <v>600</v>
      </c>
      <c r="C6002" t="s">
        <v>5599</v>
      </c>
      <c r="D6002" t="s">
        <v>5600</v>
      </c>
      <c r="E6002" t="s">
        <v>204</v>
      </c>
      <c r="F6002" t="s">
        <v>205</v>
      </c>
      <c r="G6002" t="s">
        <v>206</v>
      </c>
      <c r="H6002">
        <v>2009</v>
      </c>
      <c r="I6002" s="2">
        <v>984060</v>
      </c>
      <c r="J6002" s="2">
        <v>0</v>
      </c>
      <c r="K6002" s="2">
        <v>984060</v>
      </c>
      <c r="L6002" t="s">
        <v>116</v>
      </c>
      <c r="M6002" s="3" t="b">
        <f>trust_funds5[[#This Row],[Contributions Outstanding (USD)]]=0</f>
        <v>1</v>
      </c>
      <c r="N6002" s="3" t="str">
        <f t="shared" si="465"/>
        <v>Outstanding</v>
      </c>
      <c r="O6002" s="3" t="str">
        <f t="shared" si="466"/>
        <v>High Contribution &amp; Recent</v>
      </c>
      <c r="P6002" s="3" t="str">
        <f t="shared" si="467"/>
        <v>Other</v>
      </c>
      <c r="Q6002" s="3" t="str">
        <f t="shared" si="468"/>
        <v>Other</v>
      </c>
      <c r="R6002" s="3" t="str">
        <f t="shared" si="469"/>
        <v>Not LCLS</v>
      </c>
      <c r="S6002" s="3" t="str" cm="1">
        <f t="array" ref="S6002">_xlfn.IFS(G6002 &gt; 5000000, "Very High", G6002 &gt; 1000000, "High", G6002 &gt; 500000, "Medium", TRUE, "Low")</f>
        <v>Very High</v>
      </c>
      <c r="T6002" s="3" t="str" cm="1">
        <f t="array" ref="T6002">_xlfn.IFS(B6002 &gt;= 2005, "Post-2005", B6002 &gt;= 2000, "2000-2004", TRUE, "Pre-2000")</f>
        <v>Post-2005</v>
      </c>
    </row>
    <row r="6003" spans="1:20" x14ac:dyDescent="0.85">
      <c r="A6003" s="1">
        <v>41164</v>
      </c>
      <c r="B6003" t="s">
        <v>600</v>
      </c>
      <c r="C6003" t="s">
        <v>5599</v>
      </c>
      <c r="D6003" t="s">
        <v>5600</v>
      </c>
      <c r="E6003" t="s">
        <v>42</v>
      </c>
      <c r="F6003" t="s">
        <v>43</v>
      </c>
      <c r="G6003" t="s">
        <v>44</v>
      </c>
      <c r="H6003">
        <v>2009</v>
      </c>
      <c r="I6003" s="2">
        <v>1139666.08</v>
      </c>
      <c r="J6003" s="2">
        <v>0</v>
      </c>
      <c r="K6003" s="2">
        <v>1139666.08</v>
      </c>
      <c r="L6003" t="s">
        <v>116</v>
      </c>
      <c r="M6003" s="3" t="b">
        <f>trust_funds5[[#This Row],[Contributions Outstanding (USD)]]=0</f>
        <v>1</v>
      </c>
      <c r="N6003" s="3" t="str">
        <f t="shared" si="465"/>
        <v>Outstanding</v>
      </c>
      <c r="O6003" s="3" t="str">
        <f t="shared" si="466"/>
        <v>High Contribution &amp; Recent</v>
      </c>
      <c r="P6003" s="3" t="str">
        <f t="shared" si="467"/>
        <v>Other</v>
      </c>
      <c r="Q6003" s="3" t="str">
        <f t="shared" si="468"/>
        <v>Other</v>
      </c>
      <c r="R6003" s="3" t="str">
        <f t="shared" si="469"/>
        <v>Not LCLS</v>
      </c>
      <c r="S6003" s="3" t="str" cm="1">
        <f t="array" ref="S6003">_xlfn.IFS(G6003 &gt; 5000000, "Very High", G6003 &gt; 1000000, "High", G6003 &gt; 500000, "Medium", TRUE, "Low")</f>
        <v>Very High</v>
      </c>
      <c r="T6003" s="3" t="str" cm="1">
        <f t="array" ref="T6003">_xlfn.IFS(B6003 &gt;= 2005, "Post-2005", B6003 &gt;= 2000, "2000-2004", TRUE, "Pre-2000")</f>
        <v>Post-2005</v>
      </c>
    </row>
    <row r="6004" spans="1:20" x14ac:dyDescent="0.85">
      <c r="A6004" s="1">
        <v>41164</v>
      </c>
      <c r="B6004" t="s">
        <v>600</v>
      </c>
      <c r="C6004" t="s">
        <v>5599</v>
      </c>
      <c r="D6004" t="s">
        <v>5600</v>
      </c>
      <c r="E6004" t="s">
        <v>21</v>
      </c>
      <c r="F6004" t="s">
        <v>22</v>
      </c>
      <c r="G6004" t="s">
        <v>23</v>
      </c>
      <c r="H6004">
        <v>2009</v>
      </c>
      <c r="I6004" s="2">
        <v>2242997.91</v>
      </c>
      <c r="J6004" s="2">
        <v>106603.31</v>
      </c>
      <c r="K6004" s="2">
        <v>2349601.2200000002</v>
      </c>
      <c r="L6004" t="s">
        <v>116</v>
      </c>
      <c r="M6004" s="3" t="b">
        <f>trust_funds5[[#This Row],[Contributions Outstanding (USD)]]=0</f>
        <v>0</v>
      </c>
      <c r="N6004" s="3" t="str">
        <f t="shared" si="465"/>
        <v>Outstanding</v>
      </c>
      <c r="O6004" s="3" t="str">
        <f t="shared" si="466"/>
        <v>High Contribution &amp; Recent</v>
      </c>
      <c r="P6004" s="3" t="str">
        <f t="shared" si="467"/>
        <v>Other</v>
      </c>
      <c r="Q6004" s="3" t="str">
        <f t="shared" si="468"/>
        <v>Other</v>
      </c>
      <c r="R6004" s="3" t="str">
        <f t="shared" si="469"/>
        <v>Not LCLS</v>
      </c>
      <c r="S6004" s="3" t="str" cm="1">
        <f t="array" ref="S6004">_xlfn.IFS(G6004 &gt; 5000000, "Very High", G6004 &gt; 1000000, "High", G6004 &gt; 500000, "Medium", TRUE, "Low")</f>
        <v>Very High</v>
      </c>
      <c r="T6004" s="3" t="str" cm="1">
        <f t="array" ref="T6004">_xlfn.IFS(B6004 &gt;= 2005, "Post-2005", B6004 &gt;= 2000, "2000-2004", TRUE, "Pre-2000")</f>
        <v>Post-2005</v>
      </c>
    </row>
    <row r="6005" spans="1:20" x14ac:dyDescent="0.85">
      <c r="A6005" s="1">
        <v>41164</v>
      </c>
      <c r="B6005" t="s">
        <v>90</v>
      </c>
      <c r="C6005" t="s">
        <v>7441</v>
      </c>
      <c r="D6005" t="s">
        <v>7442</v>
      </c>
      <c r="E6005" t="s">
        <v>6717</v>
      </c>
      <c r="F6005" t="s">
        <v>6718</v>
      </c>
      <c r="G6005" t="s">
        <v>6719</v>
      </c>
      <c r="H6005">
        <v>2009</v>
      </c>
      <c r="I6005" s="2">
        <v>398440</v>
      </c>
      <c r="J6005" s="2">
        <v>0</v>
      </c>
      <c r="K6005" s="2">
        <v>398440</v>
      </c>
      <c r="L6005" t="s">
        <v>116</v>
      </c>
      <c r="M6005" s="3" t="b">
        <f>trust_funds5[[#This Row],[Contributions Outstanding (USD)]]=0</f>
        <v>1</v>
      </c>
      <c r="N6005" s="3" t="str">
        <f t="shared" si="465"/>
        <v>Outstanding</v>
      </c>
      <c r="O6005" s="3" t="str">
        <f t="shared" si="466"/>
        <v>High Contribution &amp; Recent</v>
      </c>
      <c r="P6005" s="3" t="str">
        <f t="shared" si="467"/>
        <v>Other</v>
      </c>
      <c r="Q6005" s="3" t="str">
        <f t="shared" si="468"/>
        <v>Other</v>
      </c>
      <c r="R6005" s="3" t="str">
        <f t="shared" si="469"/>
        <v>Not LCLS</v>
      </c>
      <c r="S6005" s="3" t="str" cm="1">
        <f t="array" ref="S6005">_xlfn.IFS(G6005 &gt; 5000000, "Very High", G6005 &gt; 1000000, "High", G6005 &gt; 500000, "Medium", TRUE, "Low")</f>
        <v>Very High</v>
      </c>
      <c r="T6005" s="3" t="str" cm="1">
        <f t="array" ref="T6005">_xlfn.IFS(B6005 &gt;= 2005, "Post-2005", B6005 &gt;= 2000, "2000-2004", TRUE, "Pre-2000")</f>
        <v>Post-2005</v>
      </c>
    </row>
    <row r="6006" spans="1:20" x14ac:dyDescent="0.85">
      <c r="A6006" s="1">
        <v>41164</v>
      </c>
      <c r="B6006" t="s">
        <v>90</v>
      </c>
      <c r="C6006" t="s">
        <v>7443</v>
      </c>
      <c r="D6006" t="s">
        <v>7444</v>
      </c>
      <c r="E6006" t="s">
        <v>128</v>
      </c>
      <c r="F6006" t="s">
        <v>129</v>
      </c>
      <c r="G6006" t="s">
        <v>2147</v>
      </c>
      <c r="H6006">
        <v>2009</v>
      </c>
      <c r="I6006" s="2">
        <v>530000</v>
      </c>
      <c r="J6006" s="2">
        <v>0</v>
      </c>
      <c r="K6006" s="2">
        <v>530000</v>
      </c>
      <c r="L6006" t="s">
        <v>116</v>
      </c>
      <c r="M6006" s="3" t="b">
        <f>trust_funds5[[#This Row],[Contributions Outstanding (USD)]]=0</f>
        <v>1</v>
      </c>
      <c r="N6006" s="3" t="str">
        <f t="shared" si="465"/>
        <v>Outstanding</v>
      </c>
      <c r="O6006" s="3" t="str">
        <f t="shared" si="466"/>
        <v>High Contribution &amp; Recent</v>
      </c>
      <c r="P6006" s="3" t="str">
        <f t="shared" si="467"/>
        <v>Other</v>
      </c>
      <c r="Q6006" s="3" t="str">
        <f t="shared" si="468"/>
        <v>Other</v>
      </c>
      <c r="R6006" s="3" t="str">
        <f t="shared" si="469"/>
        <v>Not LCLS</v>
      </c>
      <c r="S6006" s="3" t="str" cm="1">
        <f t="array" ref="S6006">_xlfn.IFS(G6006 &gt; 5000000, "Very High", G6006 &gt; 1000000, "High", G6006 &gt; 500000, "Medium", TRUE, "Low")</f>
        <v>Very High</v>
      </c>
      <c r="T6006" s="3" t="str" cm="1">
        <f t="array" ref="T6006">_xlfn.IFS(B6006 &gt;= 2005, "Post-2005", B6006 &gt;= 2000, "2000-2004", TRUE, "Pre-2000")</f>
        <v>Post-2005</v>
      </c>
    </row>
    <row r="6007" spans="1:20" x14ac:dyDescent="0.85">
      <c r="A6007" s="1">
        <v>41164</v>
      </c>
      <c r="B6007" t="s">
        <v>90</v>
      </c>
      <c r="C6007" t="s">
        <v>7445</v>
      </c>
      <c r="D6007" t="s">
        <v>7446</v>
      </c>
      <c r="E6007" t="s">
        <v>334</v>
      </c>
      <c r="F6007" t="s">
        <v>335</v>
      </c>
      <c r="G6007" t="s">
        <v>339</v>
      </c>
      <c r="H6007">
        <v>2009</v>
      </c>
      <c r="I6007" s="2">
        <v>2750962.18</v>
      </c>
      <c r="J6007" s="2">
        <v>0</v>
      </c>
      <c r="K6007" s="2">
        <v>2750962.18</v>
      </c>
      <c r="L6007" t="s">
        <v>18</v>
      </c>
      <c r="M6007" s="3" t="b">
        <f>trust_funds5[[#This Row],[Contributions Outstanding (USD)]]=0</f>
        <v>1</v>
      </c>
      <c r="N6007" s="3" t="str">
        <f t="shared" si="465"/>
        <v>Outstanding</v>
      </c>
      <c r="O6007" s="3" t="str">
        <f t="shared" si="466"/>
        <v>High Contribution &amp; Recent</v>
      </c>
      <c r="P6007" s="3" t="str">
        <f t="shared" si="467"/>
        <v>Other</v>
      </c>
      <c r="Q6007" s="3" t="str">
        <f t="shared" si="468"/>
        <v>Other</v>
      </c>
      <c r="R6007" s="3" t="str">
        <f t="shared" si="469"/>
        <v>Not LCLS</v>
      </c>
      <c r="S6007" s="3" t="str" cm="1">
        <f t="array" ref="S6007">_xlfn.IFS(G6007 &gt; 5000000, "Very High", G6007 &gt; 1000000, "High", G6007 &gt; 500000, "Medium", TRUE, "Low")</f>
        <v>Very High</v>
      </c>
      <c r="T6007" s="3" t="str" cm="1">
        <f t="array" ref="T6007">_xlfn.IFS(B6007 &gt;= 2005, "Post-2005", B6007 &gt;= 2000, "2000-2004", TRUE, "Pre-2000")</f>
        <v>Post-2005</v>
      </c>
    </row>
    <row r="6008" spans="1:20" x14ac:dyDescent="0.85">
      <c r="A6008" s="1">
        <v>41164</v>
      </c>
      <c r="B6008" t="s">
        <v>90</v>
      </c>
      <c r="C6008" t="s">
        <v>7447</v>
      </c>
      <c r="D6008" t="s">
        <v>7448</v>
      </c>
      <c r="E6008" t="s">
        <v>334</v>
      </c>
      <c r="F6008" t="s">
        <v>335</v>
      </c>
      <c r="G6008" t="s">
        <v>7449</v>
      </c>
      <c r="H6008">
        <v>2009</v>
      </c>
      <c r="I6008" s="2">
        <v>6943750</v>
      </c>
      <c r="J6008" s="2">
        <v>0</v>
      </c>
      <c r="K6008" s="2">
        <v>6943750</v>
      </c>
      <c r="L6008" t="s">
        <v>116</v>
      </c>
      <c r="M6008" s="3" t="b">
        <f>trust_funds5[[#This Row],[Contributions Outstanding (USD)]]=0</f>
        <v>1</v>
      </c>
      <c r="N6008" s="3" t="str">
        <f t="shared" si="465"/>
        <v>Outstanding</v>
      </c>
      <c r="O6008" s="3" t="str">
        <f t="shared" si="466"/>
        <v>High Contribution &amp; Recent</v>
      </c>
      <c r="P6008" s="3" t="str">
        <f t="shared" si="467"/>
        <v>Other</v>
      </c>
      <c r="Q6008" s="3" t="str">
        <f t="shared" si="468"/>
        <v>Other</v>
      </c>
      <c r="R6008" s="3" t="str">
        <f t="shared" si="469"/>
        <v>Not LCLS</v>
      </c>
      <c r="S6008" s="3" t="str" cm="1">
        <f t="array" ref="S6008">_xlfn.IFS(G6008 &gt; 5000000, "Very High", G6008 &gt; 1000000, "High", G6008 &gt; 500000, "Medium", TRUE, "Low")</f>
        <v>Very High</v>
      </c>
      <c r="T6008" s="3" t="str" cm="1">
        <f t="array" ref="T6008">_xlfn.IFS(B6008 &gt;= 2005, "Post-2005", B6008 &gt;= 2000, "2000-2004", TRUE, "Pre-2000")</f>
        <v>Post-2005</v>
      </c>
    </row>
    <row r="6009" spans="1:20" x14ac:dyDescent="0.85">
      <c r="A6009" s="1">
        <v>41164</v>
      </c>
      <c r="B6009" t="s">
        <v>6759</v>
      </c>
      <c r="C6009" t="s">
        <v>7450</v>
      </c>
      <c r="D6009" t="s">
        <v>7451</v>
      </c>
      <c r="E6009" t="s">
        <v>56</v>
      </c>
      <c r="F6009" t="s">
        <v>57</v>
      </c>
      <c r="G6009" t="s">
        <v>58</v>
      </c>
      <c r="H6009">
        <v>2009</v>
      </c>
      <c r="I6009" s="2">
        <v>32885000</v>
      </c>
      <c r="J6009" s="2">
        <v>0</v>
      </c>
      <c r="K6009" s="2">
        <v>32885000</v>
      </c>
      <c r="L6009" t="s">
        <v>116</v>
      </c>
      <c r="M6009" s="3" t="b">
        <f>trust_funds5[[#This Row],[Contributions Outstanding (USD)]]=0</f>
        <v>1</v>
      </c>
      <c r="N6009" s="3" t="str">
        <f t="shared" si="465"/>
        <v>Outstanding</v>
      </c>
      <c r="O6009" s="3" t="str">
        <f t="shared" si="466"/>
        <v>High Contribution &amp; Recent</v>
      </c>
      <c r="P6009" s="3" t="str">
        <f t="shared" si="467"/>
        <v>Other</v>
      </c>
      <c r="Q6009" s="3" t="str">
        <f t="shared" si="468"/>
        <v>Other</v>
      </c>
      <c r="R6009" s="3" t="str">
        <f t="shared" si="469"/>
        <v>Not LCLS</v>
      </c>
      <c r="S6009" s="3" t="str" cm="1">
        <f t="array" ref="S6009">_xlfn.IFS(G6009 &gt; 5000000, "Very High", G6009 &gt; 1000000, "High", G6009 &gt; 500000, "Medium", TRUE, "Low")</f>
        <v>Very High</v>
      </c>
      <c r="T6009" s="3" t="str" cm="1">
        <f t="array" ref="T6009">_xlfn.IFS(B6009 &gt;= 2005, "Post-2005", B6009 &gt;= 2000, "2000-2004", TRUE, "Pre-2000")</f>
        <v>Post-2005</v>
      </c>
    </row>
    <row r="6010" spans="1:20" x14ac:dyDescent="0.85">
      <c r="A6010" s="1">
        <v>41164</v>
      </c>
      <c r="B6010" t="s">
        <v>3967</v>
      </c>
      <c r="C6010" t="s">
        <v>6592</v>
      </c>
      <c r="D6010" t="s">
        <v>6593</v>
      </c>
      <c r="E6010" t="s">
        <v>2863</v>
      </c>
      <c r="F6010" t="s">
        <v>2864</v>
      </c>
      <c r="G6010" t="s">
        <v>2865</v>
      </c>
      <c r="H6010">
        <v>2009</v>
      </c>
      <c r="I6010" s="2">
        <v>2584800</v>
      </c>
      <c r="J6010" s="2">
        <v>0</v>
      </c>
      <c r="K6010" s="2">
        <v>2584800</v>
      </c>
      <c r="L6010" t="s">
        <v>116</v>
      </c>
      <c r="M6010" s="3" t="b">
        <f>trust_funds5[[#This Row],[Contributions Outstanding (USD)]]=0</f>
        <v>1</v>
      </c>
      <c r="N6010" s="3" t="str">
        <f t="shared" si="465"/>
        <v>Outstanding</v>
      </c>
      <c r="O6010" s="3" t="str">
        <f t="shared" si="466"/>
        <v>High Contribution &amp; Recent</v>
      </c>
      <c r="P6010" s="3" t="str">
        <f t="shared" si="467"/>
        <v>Other</v>
      </c>
      <c r="Q6010" s="3" t="str">
        <f t="shared" si="468"/>
        <v>Other</v>
      </c>
      <c r="R6010" s="3" t="str">
        <f t="shared" si="469"/>
        <v>Not LCLS</v>
      </c>
      <c r="S6010" s="3" t="str" cm="1">
        <f t="array" ref="S6010">_xlfn.IFS(G6010 &gt; 5000000, "Very High", G6010 &gt; 1000000, "High", G6010 &gt; 500000, "Medium", TRUE, "Low")</f>
        <v>Very High</v>
      </c>
      <c r="T6010" s="3" t="str" cm="1">
        <f t="array" ref="T6010">_xlfn.IFS(B6010 &gt;= 2005, "Post-2005", B6010 &gt;= 2000, "2000-2004", TRUE, "Pre-2000")</f>
        <v>Post-2005</v>
      </c>
    </row>
    <row r="6011" spans="1:20" x14ac:dyDescent="0.85">
      <c r="A6011" s="1">
        <v>41164</v>
      </c>
      <c r="B6011" t="s">
        <v>3967</v>
      </c>
      <c r="C6011" t="s">
        <v>6592</v>
      </c>
      <c r="D6011" t="s">
        <v>6593</v>
      </c>
      <c r="E6011" t="s">
        <v>288</v>
      </c>
      <c r="F6011" t="s">
        <v>289</v>
      </c>
      <c r="G6011" t="s">
        <v>290</v>
      </c>
      <c r="H6011">
        <v>2009</v>
      </c>
      <c r="I6011" s="2">
        <v>1362600</v>
      </c>
      <c r="J6011" s="2">
        <v>0</v>
      </c>
      <c r="K6011" s="2">
        <v>1362600</v>
      </c>
      <c r="L6011" t="s">
        <v>116</v>
      </c>
      <c r="M6011" s="3" t="b">
        <f>trust_funds5[[#This Row],[Contributions Outstanding (USD)]]=0</f>
        <v>1</v>
      </c>
      <c r="N6011" s="3" t="str">
        <f t="shared" si="465"/>
        <v>Outstanding</v>
      </c>
      <c r="O6011" s="3" t="str">
        <f t="shared" si="466"/>
        <v>High Contribution &amp; Recent</v>
      </c>
      <c r="P6011" s="3" t="str">
        <f t="shared" si="467"/>
        <v>Other</v>
      </c>
      <c r="Q6011" s="3" t="str">
        <f t="shared" si="468"/>
        <v>Other</v>
      </c>
      <c r="R6011" s="3" t="str">
        <f t="shared" si="469"/>
        <v>Not LCLS</v>
      </c>
      <c r="S6011" s="3" t="str" cm="1">
        <f t="array" ref="S6011">_xlfn.IFS(G6011 &gt; 5000000, "Very High", G6011 &gt; 1000000, "High", G6011 &gt; 500000, "Medium", TRUE, "Low")</f>
        <v>Very High</v>
      </c>
      <c r="T6011" s="3" t="str" cm="1">
        <f t="array" ref="T6011">_xlfn.IFS(B6011 &gt;= 2005, "Post-2005", B6011 &gt;= 2000, "2000-2004", TRUE, "Pre-2000")</f>
        <v>Post-2005</v>
      </c>
    </row>
    <row r="6012" spans="1:20" x14ac:dyDescent="0.85">
      <c r="A6012" s="1">
        <v>41164</v>
      </c>
      <c r="B6012" t="s">
        <v>3967</v>
      </c>
      <c r="C6012" t="s">
        <v>6592</v>
      </c>
      <c r="D6012" t="s">
        <v>6593</v>
      </c>
      <c r="E6012" t="s">
        <v>102</v>
      </c>
      <c r="F6012" t="s">
        <v>103</v>
      </c>
      <c r="G6012" t="s">
        <v>104</v>
      </c>
      <c r="H6012">
        <v>2009</v>
      </c>
      <c r="I6012" s="2">
        <v>1129550.01</v>
      </c>
      <c r="J6012" s="2">
        <v>0</v>
      </c>
      <c r="K6012" s="2">
        <v>1129550.01</v>
      </c>
      <c r="L6012" t="s">
        <v>116</v>
      </c>
      <c r="M6012" s="3" t="b">
        <f>trust_funds5[[#This Row],[Contributions Outstanding (USD)]]=0</f>
        <v>1</v>
      </c>
      <c r="N6012" s="3" t="str">
        <f t="shared" si="465"/>
        <v>Outstanding</v>
      </c>
      <c r="O6012" s="3" t="str">
        <f t="shared" si="466"/>
        <v>High Contribution &amp; Recent</v>
      </c>
      <c r="P6012" s="3" t="str">
        <f t="shared" si="467"/>
        <v>Other</v>
      </c>
      <c r="Q6012" s="3" t="str">
        <f t="shared" si="468"/>
        <v>Other</v>
      </c>
      <c r="R6012" s="3" t="str">
        <f t="shared" si="469"/>
        <v>Not LCLS</v>
      </c>
      <c r="S6012" s="3" t="str" cm="1">
        <f t="array" ref="S6012">_xlfn.IFS(G6012 &gt; 5000000, "Very High", G6012 &gt; 1000000, "High", G6012 &gt; 500000, "Medium", TRUE, "Low")</f>
        <v>Very High</v>
      </c>
      <c r="T6012" s="3" t="str" cm="1">
        <f t="array" ref="T6012">_xlfn.IFS(B6012 &gt;= 2005, "Post-2005", B6012 &gt;= 2000, "2000-2004", TRUE, "Pre-2000")</f>
        <v>Post-2005</v>
      </c>
    </row>
    <row r="6013" spans="1:20" x14ac:dyDescent="0.85">
      <c r="A6013" s="1">
        <v>41164</v>
      </c>
      <c r="B6013" t="s">
        <v>3967</v>
      </c>
      <c r="C6013" t="s">
        <v>6592</v>
      </c>
      <c r="D6013" t="s">
        <v>6593</v>
      </c>
      <c r="E6013" t="s">
        <v>42</v>
      </c>
      <c r="F6013" t="s">
        <v>43</v>
      </c>
      <c r="G6013" t="s">
        <v>44</v>
      </c>
      <c r="H6013">
        <v>2009</v>
      </c>
      <c r="I6013" s="2">
        <v>9920782.25</v>
      </c>
      <c r="J6013" s="2">
        <v>0</v>
      </c>
      <c r="K6013" s="2">
        <v>9920782.25</v>
      </c>
      <c r="L6013" t="s">
        <v>116</v>
      </c>
      <c r="M6013" s="3" t="b">
        <f>trust_funds5[[#This Row],[Contributions Outstanding (USD)]]=0</f>
        <v>1</v>
      </c>
      <c r="N6013" s="3" t="str">
        <f t="shared" si="465"/>
        <v>Outstanding</v>
      </c>
      <c r="O6013" s="3" t="str">
        <f t="shared" si="466"/>
        <v>High Contribution &amp; Recent</v>
      </c>
      <c r="P6013" s="3" t="str">
        <f t="shared" si="467"/>
        <v>Other</v>
      </c>
      <c r="Q6013" s="3" t="str">
        <f t="shared" si="468"/>
        <v>Other</v>
      </c>
      <c r="R6013" s="3" t="str">
        <f t="shared" si="469"/>
        <v>Not LCLS</v>
      </c>
      <c r="S6013" s="3" t="str" cm="1">
        <f t="array" ref="S6013">_xlfn.IFS(G6013 &gt; 5000000, "Very High", G6013 &gt; 1000000, "High", G6013 &gt; 500000, "Medium", TRUE, "Low")</f>
        <v>Very High</v>
      </c>
      <c r="T6013" s="3" t="str" cm="1">
        <f t="array" ref="T6013">_xlfn.IFS(B6013 &gt;= 2005, "Post-2005", B6013 &gt;= 2000, "2000-2004", TRUE, "Pre-2000")</f>
        <v>Post-2005</v>
      </c>
    </row>
    <row r="6014" spans="1:20" x14ac:dyDescent="0.85">
      <c r="A6014" s="1">
        <v>41164</v>
      </c>
      <c r="B6014" t="s">
        <v>3967</v>
      </c>
      <c r="C6014" t="s">
        <v>6592</v>
      </c>
      <c r="D6014" t="s">
        <v>6593</v>
      </c>
      <c r="E6014" t="s">
        <v>21</v>
      </c>
      <c r="F6014" t="s">
        <v>22</v>
      </c>
      <c r="G6014" t="s">
        <v>23</v>
      </c>
      <c r="H6014">
        <v>2009</v>
      </c>
      <c r="I6014" s="2">
        <v>771994.24</v>
      </c>
      <c r="J6014" s="2">
        <v>0</v>
      </c>
      <c r="K6014" s="2">
        <v>771994.24</v>
      </c>
      <c r="L6014" t="s">
        <v>116</v>
      </c>
      <c r="M6014" s="3" t="b">
        <f>trust_funds5[[#This Row],[Contributions Outstanding (USD)]]=0</f>
        <v>1</v>
      </c>
      <c r="N6014" s="3" t="str">
        <f t="shared" si="465"/>
        <v>Outstanding</v>
      </c>
      <c r="O6014" s="3" t="str">
        <f t="shared" si="466"/>
        <v>High Contribution &amp; Recent</v>
      </c>
      <c r="P6014" s="3" t="str">
        <f t="shared" si="467"/>
        <v>Other</v>
      </c>
      <c r="Q6014" s="3" t="str">
        <f t="shared" si="468"/>
        <v>Other</v>
      </c>
      <c r="R6014" s="3" t="str">
        <f t="shared" si="469"/>
        <v>Not LCLS</v>
      </c>
      <c r="S6014" s="3" t="str" cm="1">
        <f t="array" ref="S6014">_xlfn.IFS(G6014 &gt; 5000000, "Very High", G6014 &gt; 1000000, "High", G6014 &gt; 500000, "Medium", TRUE, "Low")</f>
        <v>Very High</v>
      </c>
      <c r="T6014" s="3" t="str" cm="1">
        <f t="array" ref="T6014">_xlfn.IFS(B6014 &gt;= 2005, "Post-2005", B6014 &gt;= 2000, "2000-2004", TRUE, "Pre-2000")</f>
        <v>Post-2005</v>
      </c>
    </row>
    <row r="6015" spans="1:20" x14ac:dyDescent="0.85">
      <c r="A6015" s="1">
        <v>41164</v>
      </c>
      <c r="B6015" t="s">
        <v>6426</v>
      </c>
      <c r="C6015" t="s">
        <v>7452</v>
      </c>
      <c r="D6015" t="s">
        <v>7453</v>
      </c>
      <c r="E6015" t="s">
        <v>334</v>
      </c>
      <c r="F6015" t="s">
        <v>335</v>
      </c>
      <c r="G6015" t="s">
        <v>5078</v>
      </c>
      <c r="H6015">
        <v>2009</v>
      </c>
      <c r="I6015" s="2">
        <v>1315039.3400000001</v>
      </c>
      <c r="J6015" s="2">
        <v>0</v>
      </c>
      <c r="K6015" s="2">
        <v>1315039.3400000001</v>
      </c>
      <c r="L6015" t="s">
        <v>116</v>
      </c>
      <c r="M6015" s="3" t="b">
        <f>trust_funds5[[#This Row],[Contributions Outstanding (USD)]]=0</f>
        <v>1</v>
      </c>
      <c r="N6015" s="3" t="str">
        <f t="shared" si="465"/>
        <v>Outstanding</v>
      </c>
      <c r="O6015" s="3" t="str">
        <f t="shared" si="466"/>
        <v>High Contribution &amp; Recent</v>
      </c>
      <c r="P6015" s="3" t="str">
        <f t="shared" si="467"/>
        <v>Other</v>
      </c>
      <c r="Q6015" s="3" t="str">
        <f t="shared" si="468"/>
        <v>Other</v>
      </c>
      <c r="R6015" s="3" t="str">
        <f t="shared" si="469"/>
        <v>Not LCLS</v>
      </c>
      <c r="S6015" s="3" t="str" cm="1">
        <f t="array" ref="S6015">_xlfn.IFS(G6015 &gt; 5000000, "Very High", G6015 &gt; 1000000, "High", G6015 &gt; 500000, "Medium", TRUE, "Low")</f>
        <v>Very High</v>
      </c>
      <c r="T6015" s="3" t="str" cm="1">
        <f t="array" ref="T6015">_xlfn.IFS(B6015 &gt;= 2005, "Post-2005", B6015 &gt;= 2000, "2000-2004", TRUE, "Pre-2000")</f>
        <v>Post-2005</v>
      </c>
    </row>
    <row r="6016" spans="1:20" x14ac:dyDescent="0.85">
      <c r="A6016" s="1">
        <v>41164</v>
      </c>
      <c r="B6016" t="s">
        <v>6426</v>
      </c>
      <c r="C6016" t="s">
        <v>7452</v>
      </c>
      <c r="D6016" t="s">
        <v>7453</v>
      </c>
      <c r="E6016" t="s">
        <v>1333</v>
      </c>
      <c r="F6016" t="s">
        <v>1334</v>
      </c>
      <c r="G6016" t="s">
        <v>1335</v>
      </c>
      <c r="H6016">
        <v>2009</v>
      </c>
      <c r="I6016" s="2">
        <v>259110.99</v>
      </c>
      <c r="J6016" s="2">
        <v>0</v>
      </c>
      <c r="K6016" s="2">
        <v>259110.99</v>
      </c>
      <c r="L6016" t="s">
        <v>116</v>
      </c>
      <c r="M6016" s="3" t="b">
        <f>trust_funds5[[#This Row],[Contributions Outstanding (USD)]]=0</f>
        <v>1</v>
      </c>
      <c r="N6016" s="3" t="str">
        <f t="shared" si="465"/>
        <v>Outstanding</v>
      </c>
      <c r="O6016" s="3" t="str">
        <f t="shared" si="466"/>
        <v>High Contribution &amp; Recent</v>
      </c>
      <c r="P6016" s="3" t="str">
        <f t="shared" si="467"/>
        <v>Other</v>
      </c>
      <c r="Q6016" s="3" t="str">
        <f t="shared" si="468"/>
        <v>Other</v>
      </c>
      <c r="R6016" s="3" t="str">
        <f t="shared" si="469"/>
        <v>Not LCLS</v>
      </c>
      <c r="S6016" s="3" t="str" cm="1">
        <f t="array" ref="S6016">_xlfn.IFS(G6016 &gt; 5000000, "Very High", G6016 &gt; 1000000, "High", G6016 &gt; 500000, "Medium", TRUE, "Low")</f>
        <v>Very High</v>
      </c>
      <c r="T6016" s="3" t="str" cm="1">
        <f t="array" ref="T6016">_xlfn.IFS(B6016 &gt;= 2005, "Post-2005", B6016 &gt;= 2000, "2000-2004", TRUE, "Pre-2000")</f>
        <v>Post-2005</v>
      </c>
    </row>
    <row r="6017" spans="1:20" x14ac:dyDescent="0.85">
      <c r="A6017" s="1">
        <v>41164</v>
      </c>
      <c r="B6017" t="s">
        <v>7454</v>
      </c>
      <c r="C6017" t="s">
        <v>7455</v>
      </c>
      <c r="D6017" t="s">
        <v>7456</v>
      </c>
      <c r="E6017" t="s">
        <v>4846</v>
      </c>
      <c r="F6017" t="s">
        <v>4847</v>
      </c>
      <c r="G6017" t="s">
        <v>4848</v>
      </c>
      <c r="H6017">
        <v>2009</v>
      </c>
      <c r="I6017" s="2">
        <v>3816495.1</v>
      </c>
      <c r="J6017" s="2">
        <v>283221.62</v>
      </c>
      <c r="K6017" s="2">
        <v>4099716.72</v>
      </c>
      <c r="L6017" t="s">
        <v>116</v>
      </c>
      <c r="M6017" s="3" t="b">
        <f>trust_funds5[[#This Row],[Contributions Outstanding (USD)]]=0</f>
        <v>0</v>
      </c>
      <c r="N6017" s="3" t="str">
        <f t="shared" si="465"/>
        <v>Outstanding</v>
      </c>
      <c r="O6017" s="3" t="str">
        <f t="shared" si="466"/>
        <v>High Contribution &amp; Recent</v>
      </c>
      <c r="P6017" s="3" t="str">
        <f t="shared" si="467"/>
        <v>Other</v>
      </c>
      <c r="Q6017" s="3" t="str">
        <f t="shared" si="468"/>
        <v>Other</v>
      </c>
      <c r="R6017" s="3" t="str">
        <f t="shared" si="469"/>
        <v>Not LCLS</v>
      </c>
      <c r="S6017" s="3" t="str" cm="1">
        <f t="array" ref="S6017">_xlfn.IFS(G6017 &gt; 5000000, "Very High", G6017 &gt; 1000000, "High", G6017 &gt; 500000, "Medium", TRUE, "Low")</f>
        <v>Very High</v>
      </c>
      <c r="T6017" s="3" t="str" cm="1">
        <f t="array" ref="T6017">_xlfn.IFS(B6017 &gt;= 2005, "Post-2005", B6017 &gt;= 2000, "2000-2004", TRUE, "Pre-2000")</f>
        <v>Post-2005</v>
      </c>
    </row>
    <row r="6018" spans="1:20" x14ac:dyDescent="0.85">
      <c r="A6018" s="1">
        <v>41164</v>
      </c>
      <c r="B6018" t="s">
        <v>5762</v>
      </c>
      <c r="C6018" t="s">
        <v>6083</v>
      </c>
      <c r="D6018" t="s">
        <v>6084</v>
      </c>
      <c r="E6018" t="s">
        <v>15</v>
      </c>
      <c r="F6018" t="s">
        <v>16</v>
      </c>
      <c r="G6018" t="s">
        <v>6085</v>
      </c>
      <c r="H6018">
        <v>2009</v>
      </c>
      <c r="I6018" s="2">
        <v>122699.39</v>
      </c>
      <c r="J6018" s="2">
        <v>0</v>
      </c>
      <c r="K6018" s="2">
        <v>122699.39</v>
      </c>
      <c r="L6018" t="s">
        <v>116</v>
      </c>
      <c r="M6018" s="3" t="b">
        <f>trust_funds5[[#This Row],[Contributions Outstanding (USD)]]=0</f>
        <v>1</v>
      </c>
      <c r="N6018" s="3" t="str">
        <f t="shared" ref="N6018:N6081" si="470">IF(D6018 &gt; 0, "Outstanding", "No Outstanding")</f>
        <v>Outstanding</v>
      </c>
      <c r="O6018" s="3" t="str">
        <f t="shared" ref="O6018:O6081" si="471">IF(AND(C6018 &gt; 1000000, B6018 &gt; 2000), "High Contribution &amp; Recent", "Other")</f>
        <v>High Contribution &amp; Recent</v>
      </c>
      <c r="P6018" s="3" t="str">
        <f t="shared" ref="P6018:P6081" si="472">IF(AND(B6018 = 2000, E6018 = "Canada"), "Year 2000, Canada", "Other")</f>
        <v>Other</v>
      </c>
      <c r="Q6018" s="3" t="str">
        <f t="shared" ref="Q6018:Q6081" si="473">IF(OR(E6018 = "Canada", E6018 = "Sweden"), "Canada or Sweden", "Other")</f>
        <v>Other</v>
      </c>
      <c r="R6018" s="3" t="str">
        <f t="shared" ref="R6018:R6081" si="474">IF(NOT(F6018 = "LCLS"), "Not LCLS", "LCLS")</f>
        <v>Not LCLS</v>
      </c>
      <c r="S6018" s="3" t="str" cm="1">
        <f t="array" ref="S6018">_xlfn.IFS(G6018 &gt; 5000000, "Very High", G6018 &gt; 1000000, "High", G6018 &gt; 500000, "Medium", TRUE, "Low")</f>
        <v>Very High</v>
      </c>
      <c r="T6018" s="3" t="str" cm="1">
        <f t="array" ref="T6018">_xlfn.IFS(B6018 &gt;= 2005, "Post-2005", B6018 &gt;= 2000, "2000-2004", TRUE, "Pre-2000")</f>
        <v>Post-2005</v>
      </c>
    </row>
    <row r="6019" spans="1:20" x14ac:dyDescent="0.85">
      <c r="A6019" s="1">
        <v>41164</v>
      </c>
      <c r="B6019" t="s">
        <v>4472</v>
      </c>
      <c r="C6019" t="s">
        <v>7457</v>
      </c>
      <c r="D6019" t="s">
        <v>7458</v>
      </c>
      <c r="E6019" t="s">
        <v>102</v>
      </c>
      <c r="F6019" t="s">
        <v>103</v>
      </c>
      <c r="G6019" t="s">
        <v>104</v>
      </c>
      <c r="H6019">
        <v>2009</v>
      </c>
      <c r="I6019" s="2">
        <v>6369352.1600000001</v>
      </c>
      <c r="J6019" s="2">
        <v>0</v>
      </c>
      <c r="K6019" s="2">
        <v>6369352.1600000001</v>
      </c>
      <c r="L6019" t="s">
        <v>18</v>
      </c>
      <c r="M6019" s="3" t="b">
        <f>trust_funds5[[#This Row],[Contributions Outstanding (USD)]]=0</f>
        <v>1</v>
      </c>
      <c r="N6019" s="3" t="str">
        <f t="shared" si="470"/>
        <v>Outstanding</v>
      </c>
      <c r="O6019" s="3" t="str">
        <f t="shared" si="471"/>
        <v>High Contribution &amp; Recent</v>
      </c>
      <c r="P6019" s="3" t="str">
        <f t="shared" si="472"/>
        <v>Other</v>
      </c>
      <c r="Q6019" s="3" t="str">
        <f t="shared" si="473"/>
        <v>Other</v>
      </c>
      <c r="R6019" s="3" t="str">
        <f t="shared" si="474"/>
        <v>Not LCLS</v>
      </c>
      <c r="S6019" s="3" t="str" cm="1">
        <f t="array" ref="S6019">_xlfn.IFS(G6019 &gt; 5000000, "Very High", G6019 &gt; 1000000, "High", G6019 &gt; 500000, "Medium", TRUE, "Low")</f>
        <v>Very High</v>
      </c>
      <c r="T6019" s="3" t="str" cm="1">
        <f t="array" ref="T6019">_xlfn.IFS(B6019 &gt;= 2005, "Post-2005", B6019 &gt;= 2000, "2000-2004", TRUE, "Pre-2000")</f>
        <v>Post-2005</v>
      </c>
    </row>
    <row r="6020" spans="1:20" x14ac:dyDescent="0.85">
      <c r="A6020" s="1">
        <v>41164</v>
      </c>
      <c r="B6020" t="s">
        <v>5634</v>
      </c>
      <c r="C6020" t="s">
        <v>7459</v>
      </c>
      <c r="D6020" t="s">
        <v>7460</v>
      </c>
      <c r="E6020" t="s">
        <v>200</v>
      </c>
      <c r="F6020" t="s">
        <v>201</v>
      </c>
      <c r="G6020" t="s">
        <v>213</v>
      </c>
      <c r="H6020">
        <v>2009</v>
      </c>
      <c r="I6020" s="2">
        <v>2599946</v>
      </c>
      <c r="J6020" s="2">
        <v>54</v>
      </c>
      <c r="K6020" s="2">
        <v>2600000</v>
      </c>
      <c r="L6020" t="s">
        <v>116</v>
      </c>
      <c r="M6020" s="3" t="b">
        <f>trust_funds5[[#This Row],[Contributions Outstanding (USD)]]=0</f>
        <v>0</v>
      </c>
      <c r="N6020" s="3" t="str">
        <f t="shared" si="470"/>
        <v>Outstanding</v>
      </c>
      <c r="O6020" s="3" t="str">
        <f t="shared" si="471"/>
        <v>High Contribution &amp; Recent</v>
      </c>
      <c r="P6020" s="3" t="str">
        <f t="shared" si="472"/>
        <v>Other</v>
      </c>
      <c r="Q6020" s="3" t="str">
        <f t="shared" si="473"/>
        <v>Other</v>
      </c>
      <c r="R6020" s="3" t="str">
        <f t="shared" si="474"/>
        <v>Not LCLS</v>
      </c>
      <c r="S6020" s="3" t="str" cm="1">
        <f t="array" ref="S6020">_xlfn.IFS(G6020 &gt; 5000000, "Very High", G6020 &gt; 1000000, "High", G6020 &gt; 500000, "Medium", TRUE, "Low")</f>
        <v>Very High</v>
      </c>
      <c r="T6020" s="3" t="str" cm="1">
        <f t="array" ref="T6020">_xlfn.IFS(B6020 &gt;= 2005, "Post-2005", B6020 &gt;= 2000, "2000-2004", TRUE, "Pre-2000")</f>
        <v>Post-2005</v>
      </c>
    </row>
    <row r="6021" spans="1:20" x14ac:dyDescent="0.85">
      <c r="A6021" s="1">
        <v>41164</v>
      </c>
      <c r="B6021" t="s">
        <v>2654</v>
      </c>
      <c r="C6021" t="s">
        <v>7461</v>
      </c>
      <c r="D6021" t="s">
        <v>7462</v>
      </c>
      <c r="E6021" t="s">
        <v>56</v>
      </c>
      <c r="F6021" t="s">
        <v>57</v>
      </c>
      <c r="G6021" t="s">
        <v>58</v>
      </c>
      <c r="H6021">
        <v>2009</v>
      </c>
      <c r="I6021" s="2">
        <v>2984022.86</v>
      </c>
      <c r="J6021" s="2">
        <v>0</v>
      </c>
      <c r="K6021" s="2">
        <v>2984022.86</v>
      </c>
      <c r="L6021" t="s">
        <v>116</v>
      </c>
      <c r="M6021" s="3" t="b">
        <f>trust_funds5[[#This Row],[Contributions Outstanding (USD)]]=0</f>
        <v>1</v>
      </c>
      <c r="N6021" s="3" t="str">
        <f t="shared" si="470"/>
        <v>Outstanding</v>
      </c>
      <c r="O6021" s="3" t="str">
        <f t="shared" si="471"/>
        <v>High Contribution &amp; Recent</v>
      </c>
      <c r="P6021" s="3" t="str">
        <f t="shared" si="472"/>
        <v>Other</v>
      </c>
      <c r="Q6021" s="3" t="str">
        <f t="shared" si="473"/>
        <v>Other</v>
      </c>
      <c r="R6021" s="3" t="str">
        <f t="shared" si="474"/>
        <v>Not LCLS</v>
      </c>
      <c r="S6021" s="3" t="str" cm="1">
        <f t="array" ref="S6021">_xlfn.IFS(G6021 &gt; 5000000, "Very High", G6021 &gt; 1000000, "High", G6021 &gt; 500000, "Medium", TRUE, "Low")</f>
        <v>Very High</v>
      </c>
      <c r="T6021" s="3" t="str" cm="1">
        <f t="array" ref="T6021">_xlfn.IFS(B6021 &gt;= 2005, "Post-2005", B6021 &gt;= 2000, "2000-2004", TRUE, "Pre-2000")</f>
        <v>Post-2005</v>
      </c>
    </row>
    <row r="6022" spans="1:20" x14ac:dyDescent="0.85">
      <c r="A6022" s="1">
        <v>41164</v>
      </c>
      <c r="B6022" t="s">
        <v>538</v>
      </c>
      <c r="C6022" t="s">
        <v>3386</v>
      </c>
      <c r="D6022" t="s">
        <v>3387</v>
      </c>
      <c r="E6022" t="s">
        <v>113</v>
      </c>
      <c r="F6022" t="s">
        <v>114</v>
      </c>
      <c r="G6022" t="s">
        <v>115</v>
      </c>
      <c r="H6022">
        <v>2009</v>
      </c>
      <c r="I6022" s="2">
        <v>3900000</v>
      </c>
      <c r="J6022" s="2">
        <v>0</v>
      </c>
      <c r="K6022" s="2">
        <v>3900000</v>
      </c>
      <c r="L6022" t="s">
        <v>116</v>
      </c>
      <c r="M6022" s="3" t="b">
        <f>trust_funds5[[#This Row],[Contributions Outstanding (USD)]]=0</f>
        <v>1</v>
      </c>
      <c r="N6022" s="3" t="str">
        <f t="shared" si="470"/>
        <v>Outstanding</v>
      </c>
      <c r="O6022" s="3" t="str">
        <f t="shared" si="471"/>
        <v>High Contribution &amp; Recent</v>
      </c>
      <c r="P6022" s="3" t="str">
        <f t="shared" si="472"/>
        <v>Other</v>
      </c>
      <c r="Q6022" s="3" t="str">
        <f t="shared" si="473"/>
        <v>Other</v>
      </c>
      <c r="R6022" s="3" t="str">
        <f t="shared" si="474"/>
        <v>Not LCLS</v>
      </c>
      <c r="S6022" s="3" t="str" cm="1">
        <f t="array" ref="S6022">_xlfn.IFS(G6022 &gt; 5000000, "Very High", G6022 &gt; 1000000, "High", G6022 &gt; 500000, "Medium", TRUE, "Low")</f>
        <v>Very High</v>
      </c>
      <c r="T6022" s="3" t="str" cm="1">
        <f t="array" ref="T6022">_xlfn.IFS(B6022 &gt;= 2005, "Post-2005", B6022 &gt;= 2000, "2000-2004", TRUE, "Pre-2000")</f>
        <v>Post-2005</v>
      </c>
    </row>
    <row r="6023" spans="1:20" x14ac:dyDescent="0.85">
      <c r="A6023" s="1">
        <v>41164</v>
      </c>
      <c r="B6023" t="s">
        <v>1457</v>
      </c>
      <c r="C6023" t="s">
        <v>7463</v>
      </c>
      <c r="D6023" t="s">
        <v>7464</v>
      </c>
      <c r="E6023" t="s">
        <v>102</v>
      </c>
      <c r="F6023" t="s">
        <v>103</v>
      </c>
      <c r="G6023" t="s">
        <v>104</v>
      </c>
      <c r="H6023">
        <v>2009</v>
      </c>
      <c r="I6023" s="2">
        <v>1191795.6599999999</v>
      </c>
      <c r="J6023" s="2">
        <v>0</v>
      </c>
      <c r="K6023" s="2">
        <v>1191795.6599999999</v>
      </c>
      <c r="L6023" t="s">
        <v>116</v>
      </c>
      <c r="M6023" s="3" t="b">
        <f>trust_funds5[[#This Row],[Contributions Outstanding (USD)]]=0</f>
        <v>1</v>
      </c>
      <c r="N6023" s="3" t="str">
        <f t="shared" si="470"/>
        <v>Outstanding</v>
      </c>
      <c r="O6023" s="3" t="str">
        <f t="shared" si="471"/>
        <v>High Contribution &amp; Recent</v>
      </c>
      <c r="P6023" s="3" t="str">
        <f t="shared" si="472"/>
        <v>Other</v>
      </c>
      <c r="Q6023" s="3" t="str">
        <f t="shared" si="473"/>
        <v>Other</v>
      </c>
      <c r="R6023" s="3" t="str">
        <f t="shared" si="474"/>
        <v>Not LCLS</v>
      </c>
      <c r="S6023" s="3" t="str" cm="1">
        <f t="array" ref="S6023">_xlfn.IFS(G6023 &gt; 5000000, "Very High", G6023 &gt; 1000000, "High", G6023 &gt; 500000, "Medium", TRUE, "Low")</f>
        <v>Very High</v>
      </c>
      <c r="T6023" s="3" t="str" cm="1">
        <f t="array" ref="T6023">_xlfn.IFS(B6023 &gt;= 2005, "Post-2005", B6023 &gt;= 2000, "2000-2004", TRUE, "Pre-2000")</f>
        <v>Post-2005</v>
      </c>
    </row>
    <row r="6024" spans="1:20" x14ac:dyDescent="0.85">
      <c r="A6024" s="1">
        <v>41164</v>
      </c>
      <c r="B6024" t="s">
        <v>7465</v>
      </c>
      <c r="C6024" t="s">
        <v>7466</v>
      </c>
      <c r="D6024" t="s">
        <v>7467</v>
      </c>
      <c r="E6024" t="s">
        <v>102</v>
      </c>
      <c r="F6024" t="s">
        <v>103</v>
      </c>
      <c r="G6024" t="s">
        <v>104</v>
      </c>
      <c r="H6024">
        <v>2009</v>
      </c>
      <c r="I6024" s="2">
        <v>20382025</v>
      </c>
      <c r="J6024" s="2">
        <v>11279770.539999999</v>
      </c>
      <c r="K6024" s="2">
        <v>31661795.539999999</v>
      </c>
      <c r="L6024" t="s">
        <v>116</v>
      </c>
      <c r="M6024" s="3" t="b">
        <f>trust_funds5[[#This Row],[Contributions Outstanding (USD)]]=0</f>
        <v>0</v>
      </c>
      <c r="N6024" s="3" t="str">
        <f t="shared" si="470"/>
        <v>Outstanding</v>
      </c>
      <c r="O6024" s="3" t="str">
        <f t="shared" si="471"/>
        <v>High Contribution &amp; Recent</v>
      </c>
      <c r="P6024" s="3" t="str">
        <f t="shared" si="472"/>
        <v>Other</v>
      </c>
      <c r="Q6024" s="3" t="str">
        <f t="shared" si="473"/>
        <v>Other</v>
      </c>
      <c r="R6024" s="3" t="str">
        <f t="shared" si="474"/>
        <v>Not LCLS</v>
      </c>
      <c r="S6024" s="3" t="str" cm="1">
        <f t="array" ref="S6024">_xlfn.IFS(G6024 &gt; 5000000, "Very High", G6024 &gt; 1000000, "High", G6024 &gt; 500000, "Medium", TRUE, "Low")</f>
        <v>Very High</v>
      </c>
      <c r="T6024" s="3" t="str" cm="1">
        <f t="array" ref="T6024">_xlfn.IFS(B6024 &gt;= 2005, "Post-2005", B6024 &gt;= 2000, "2000-2004", TRUE, "Pre-2000")</f>
        <v>Post-2005</v>
      </c>
    </row>
    <row r="6025" spans="1:20" x14ac:dyDescent="0.85">
      <c r="A6025" s="1">
        <v>41164</v>
      </c>
      <c r="B6025" t="s">
        <v>90</v>
      </c>
      <c r="C6025" t="s">
        <v>7051</v>
      </c>
      <c r="D6025" t="s">
        <v>7052</v>
      </c>
      <c r="E6025" t="s">
        <v>93</v>
      </c>
      <c r="F6025" t="s">
        <v>94</v>
      </c>
      <c r="H6025">
        <v>2009</v>
      </c>
      <c r="I6025" s="2">
        <v>2370000</v>
      </c>
      <c r="J6025" s="2">
        <v>0</v>
      </c>
      <c r="K6025" s="2">
        <v>2370000</v>
      </c>
      <c r="L6025" t="s">
        <v>116</v>
      </c>
      <c r="M6025" s="3" t="b">
        <f>trust_funds5[[#This Row],[Contributions Outstanding (USD)]]=0</f>
        <v>1</v>
      </c>
      <c r="N6025" s="3" t="str">
        <f t="shared" si="470"/>
        <v>Outstanding</v>
      </c>
      <c r="O6025" s="3" t="str">
        <f t="shared" si="471"/>
        <v>High Contribution &amp; Recent</v>
      </c>
      <c r="P6025" s="3" t="str">
        <f t="shared" si="472"/>
        <v>Other</v>
      </c>
      <c r="Q6025" s="3" t="str">
        <f t="shared" si="473"/>
        <v>Other</v>
      </c>
      <c r="R6025" s="3" t="str">
        <f t="shared" si="474"/>
        <v>Not LCLS</v>
      </c>
      <c r="S6025" s="3" t="str" cm="1">
        <f t="array" ref="S6025">_xlfn.IFS(G6025 &gt; 5000000, "Very High", G6025 &gt; 1000000, "High", G6025 &gt; 500000, "Medium", TRUE, "Low")</f>
        <v>Low</v>
      </c>
      <c r="T6025" s="3" t="str" cm="1">
        <f t="array" ref="T6025">_xlfn.IFS(B6025 &gt;= 2005, "Post-2005", B6025 &gt;= 2000, "2000-2004", TRUE, "Pre-2000")</f>
        <v>Post-2005</v>
      </c>
    </row>
    <row r="6026" spans="1:20" x14ac:dyDescent="0.85">
      <c r="A6026" s="1">
        <v>41164</v>
      </c>
      <c r="B6026" t="s">
        <v>6112</v>
      </c>
      <c r="C6026" t="s">
        <v>7468</v>
      </c>
      <c r="D6026" t="s">
        <v>7469</v>
      </c>
      <c r="E6026" t="s">
        <v>102</v>
      </c>
      <c r="F6026" t="s">
        <v>103</v>
      </c>
      <c r="G6026" t="s">
        <v>104</v>
      </c>
      <c r="H6026">
        <v>2009</v>
      </c>
      <c r="I6026" s="2">
        <v>2334775.5</v>
      </c>
      <c r="J6026" s="2">
        <v>0</v>
      </c>
      <c r="K6026" s="2">
        <v>2334775.5</v>
      </c>
      <c r="L6026" t="s">
        <v>18</v>
      </c>
      <c r="M6026" s="3" t="b">
        <f>trust_funds5[[#This Row],[Contributions Outstanding (USD)]]=0</f>
        <v>1</v>
      </c>
      <c r="N6026" s="3" t="str">
        <f t="shared" si="470"/>
        <v>Outstanding</v>
      </c>
      <c r="O6026" s="3" t="str">
        <f t="shared" si="471"/>
        <v>High Contribution &amp; Recent</v>
      </c>
      <c r="P6026" s="3" t="str">
        <f t="shared" si="472"/>
        <v>Other</v>
      </c>
      <c r="Q6026" s="3" t="str">
        <f t="shared" si="473"/>
        <v>Other</v>
      </c>
      <c r="R6026" s="3" t="str">
        <f t="shared" si="474"/>
        <v>Not LCLS</v>
      </c>
      <c r="S6026" s="3" t="str" cm="1">
        <f t="array" ref="S6026">_xlfn.IFS(G6026 &gt; 5000000, "Very High", G6026 &gt; 1000000, "High", G6026 &gt; 500000, "Medium", TRUE, "Low")</f>
        <v>Very High</v>
      </c>
      <c r="T6026" s="3" t="str" cm="1">
        <f t="array" ref="T6026">_xlfn.IFS(B6026 &gt;= 2005, "Post-2005", B6026 &gt;= 2000, "2000-2004", TRUE, "Pre-2000")</f>
        <v>Post-2005</v>
      </c>
    </row>
    <row r="6027" spans="1:20" x14ac:dyDescent="0.85">
      <c r="A6027" s="1">
        <v>41164</v>
      </c>
      <c r="B6027" t="s">
        <v>5762</v>
      </c>
      <c r="C6027" t="s">
        <v>7055</v>
      </c>
      <c r="D6027" t="s">
        <v>7056</v>
      </c>
      <c r="E6027" t="s">
        <v>1561</v>
      </c>
      <c r="F6027" t="s">
        <v>1562</v>
      </c>
      <c r="G6027" t="s">
        <v>1563</v>
      </c>
      <c r="H6027">
        <v>2009</v>
      </c>
      <c r="I6027" s="2">
        <v>429000</v>
      </c>
      <c r="J6027" s="2">
        <v>0</v>
      </c>
      <c r="K6027" s="2">
        <v>429000</v>
      </c>
      <c r="L6027" t="s">
        <v>18</v>
      </c>
      <c r="M6027" s="3" t="b">
        <f>trust_funds5[[#This Row],[Contributions Outstanding (USD)]]=0</f>
        <v>1</v>
      </c>
      <c r="N6027" s="3" t="str">
        <f t="shared" si="470"/>
        <v>Outstanding</v>
      </c>
      <c r="O6027" s="3" t="str">
        <f t="shared" si="471"/>
        <v>High Contribution &amp; Recent</v>
      </c>
      <c r="P6027" s="3" t="str">
        <f t="shared" si="472"/>
        <v>Other</v>
      </c>
      <c r="Q6027" s="3" t="str">
        <f t="shared" si="473"/>
        <v>Other</v>
      </c>
      <c r="R6027" s="3" t="str">
        <f t="shared" si="474"/>
        <v>Not LCLS</v>
      </c>
      <c r="S6027" s="3" t="str" cm="1">
        <f t="array" ref="S6027">_xlfn.IFS(G6027 &gt; 5000000, "Very High", G6027 &gt; 1000000, "High", G6027 &gt; 500000, "Medium", TRUE, "Low")</f>
        <v>Very High</v>
      </c>
      <c r="T6027" s="3" t="str" cm="1">
        <f t="array" ref="T6027">_xlfn.IFS(B6027 &gt;= 2005, "Post-2005", B6027 &gt;= 2000, "2000-2004", TRUE, "Pre-2000")</f>
        <v>Post-2005</v>
      </c>
    </row>
    <row r="6028" spans="1:20" x14ac:dyDescent="0.85">
      <c r="A6028" s="1">
        <v>41164</v>
      </c>
      <c r="B6028" t="s">
        <v>4764</v>
      </c>
      <c r="C6028" t="s">
        <v>4765</v>
      </c>
      <c r="D6028" t="s">
        <v>4766</v>
      </c>
      <c r="E6028" t="s">
        <v>260</v>
      </c>
      <c r="F6028" t="s">
        <v>261</v>
      </c>
      <c r="H6028">
        <v>2010</v>
      </c>
      <c r="I6028" s="2">
        <v>390000</v>
      </c>
      <c r="J6028" s="2">
        <v>0</v>
      </c>
      <c r="K6028" s="2">
        <v>390000</v>
      </c>
      <c r="L6028" t="s">
        <v>116</v>
      </c>
      <c r="M6028" s="3" t="b">
        <f>trust_funds5[[#This Row],[Contributions Outstanding (USD)]]=0</f>
        <v>1</v>
      </c>
      <c r="N6028" s="3" t="str">
        <f t="shared" si="470"/>
        <v>Outstanding</v>
      </c>
      <c r="O6028" s="3" t="str">
        <f t="shared" si="471"/>
        <v>High Contribution &amp; Recent</v>
      </c>
      <c r="P6028" s="3" t="str">
        <f t="shared" si="472"/>
        <v>Other</v>
      </c>
      <c r="Q6028" s="3" t="str">
        <f t="shared" si="473"/>
        <v>Other</v>
      </c>
      <c r="R6028" s="3" t="str">
        <f t="shared" si="474"/>
        <v>Not LCLS</v>
      </c>
      <c r="S6028" s="3" t="str" cm="1">
        <f t="array" ref="S6028">_xlfn.IFS(G6028 &gt; 5000000, "Very High", G6028 &gt; 1000000, "High", G6028 &gt; 500000, "Medium", TRUE, "Low")</f>
        <v>Low</v>
      </c>
      <c r="T6028" s="3" t="str" cm="1">
        <f t="array" ref="T6028">_xlfn.IFS(B6028 &gt;= 2005, "Post-2005", B6028 &gt;= 2000, "2000-2004", TRUE, "Pre-2000")</f>
        <v>Post-2005</v>
      </c>
    </row>
    <row r="6029" spans="1:20" x14ac:dyDescent="0.85">
      <c r="A6029" s="1">
        <v>41164</v>
      </c>
      <c r="B6029" t="s">
        <v>6971</v>
      </c>
      <c r="C6029" t="s">
        <v>7470</v>
      </c>
      <c r="D6029" t="s">
        <v>7471</v>
      </c>
      <c r="E6029" t="s">
        <v>102</v>
      </c>
      <c r="F6029" t="s">
        <v>103</v>
      </c>
      <c r="G6029" t="s">
        <v>104</v>
      </c>
      <c r="H6029">
        <v>2009</v>
      </c>
      <c r="I6029" s="2">
        <v>947968</v>
      </c>
      <c r="J6029" s="2">
        <v>0</v>
      </c>
      <c r="K6029" s="2">
        <v>947968</v>
      </c>
      <c r="L6029" t="s">
        <v>18</v>
      </c>
      <c r="M6029" s="3" t="b">
        <f>trust_funds5[[#This Row],[Contributions Outstanding (USD)]]=0</f>
        <v>1</v>
      </c>
      <c r="N6029" s="3" t="str">
        <f t="shared" si="470"/>
        <v>Outstanding</v>
      </c>
      <c r="O6029" s="3" t="str">
        <f t="shared" si="471"/>
        <v>High Contribution &amp; Recent</v>
      </c>
      <c r="P6029" s="3" t="str">
        <f t="shared" si="472"/>
        <v>Other</v>
      </c>
      <c r="Q6029" s="3" t="str">
        <f t="shared" si="473"/>
        <v>Other</v>
      </c>
      <c r="R6029" s="3" t="str">
        <f t="shared" si="474"/>
        <v>Not LCLS</v>
      </c>
      <c r="S6029" s="3" t="str" cm="1">
        <f t="array" ref="S6029">_xlfn.IFS(G6029 &gt; 5000000, "Very High", G6029 &gt; 1000000, "High", G6029 &gt; 500000, "Medium", TRUE, "Low")</f>
        <v>Very High</v>
      </c>
      <c r="T6029" s="3" t="str" cm="1">
        <f t="array" ref="T6029">_xlfn.IFS(B6029 &gt;= 2005, "Post-2005", B6029 &gt;= 2000, "2000-2004", TRUE, "Pre-2000")</f>
        <v>Post-2005</v>
      </c>
    </row>
    <row r="6030" spans="1:20" x14ac:dyDescent="0.85">
      <c r="A6030" s="1">
        <v>41164</v>
      </c>
      <c r="B6030" t="s">
        <v>6191</v>
      </c>
      <c r="C6030" t="s">
        <v>6618</v>
      </c>
      <c r="D6030" t="s">
        <v>6619</v>
      </c>
      <c r="E6030" t="s">
        <v>70</v>
      </c>
      <c r="F6030" t="s">
        <v>71</v>
      </c>
      <c r="G6030" t="s">
        <v>5484</v>
      </c>
      <c r="H6030">
        <v>2009</v>
      </c>
      <c r="I6030" s="2">
        <v>5297752.57</v>
      </c>
      <c r="J6030" s="2">
        <v>0</v>
      </c>
      <c r="K6030" s="2">
        <v>5297752.57</v>
      </c>
      <c r="L6030" t="s">
        <v>116</v>
      </c>
      <c r="M6030" s="3" t="b">
        <f>trust_funds5[[#This Row],[Contributions Outstanding (USD)]]=0</f>
        <v>1</v>
      </c>
      <c r="N6030" s="3" t="str">
        <f t="shared" si="470"/>
        <v>Outstanding</v>
      </c>
      <c r="O6030" s="3" t="str">
        <f t="shared" si="471"/>
        <v>High Contribution &amp; Recent</v>
      </c>
      <c r="P6030" s="3" t="str">
        <f t="shared" si="472"/>
        <v>Other</v>
      </c>
      <c r="Q6030" s="3" t="str">
        <f t="shared" si="473"/>
        <v>Other</v>
      </c>
      <c r="R6030" s="3" t="str">
        <f t="shared" si="474"/>
        <v>Not LCLS</v>
      </c>
      <c r="S6030" s="3" t="str" cm="1">
        <f t="array" ref="S6030">_xlfn.IFS(G6030 &gt; 5000000, "Very High", G6030 &gt; 1000000, "High", G6030 &gt; 500000, "Medium", TRUE, "Low")</f>
        <v>Very High</v>
      </c>
      <c r="T6030" s="3" t="str" cm="1">
        <f t="array" ref="T6030">_xlfn.IFS(B6030 &gt;= 2005, "Post-2005", B6030 &gt;= 2000, "2000-2004", TRUE, "Pre-2000")</f>
        <v>Post-2005</v>
      </c>
    </row>
    <row r="6031" spans="1:20" x14ac:dyDescent="0.85">
      <c r="A6031" s="1">
        <v>41164</v>
      </c>
      <c r="B6031" t="s">
        <v>6191</v>
      </c>
      <c r="C6031" t="s">
        <v>6618</v>
      </c>
      <c r="D6031" t="s">
        <v>6619</v>
      </c>
      <c r="E6031" t="s">
        <v>293</v>
      </c>
      <c r="F6031" t="s">
        <v>294</v>
      </c>
      <c r="G6031" t="s">
        <v>295</v>
      </c>
      <c r="H6031">
        <v>2009</v>
      </c>
      <c r="I6031" s="2">
        <v>1149480</v>
      </c>
      <c r="J6031" s="2">
        <v>0</v>
      </c>
      <c r="K6031" s="2">
        <v>1149480</v>
      </c>
      <c r="L6031" t="s">
        <v>116</v>
      </c>
      <c r="M6031" s="3" t="b">
        <f>trust_funds5[[#This Row],[Contributions Outstanding (USD)]]=0</f>
        <v>1</v>
      </c>
      <c r="N6031" s="3" t="str">
        <f t="shared" si="470"/>
        <v>Outstanding</v>
      </c>
      <c r="O6031" s="3" t="str">
        <f t="shared" si="471"/>
        <v>High Contribution &amp; Recent</v>
      </c>
      <c r="P6031" s="3" t="str">
        <f t="shared" si="472"/>
        <v>Other</v>
      </c>
      <c r="Q6031" s="3" t="str">
        <f t="shared" si="473"/>
        <v>Other</v>
      </c>
      <c r="R6031" s="3" t="str">
        <f t="shared" si="474"/>
        <v>Not LCLS</v>
      </c>
      <c r="S6031" s="3" t="str" cm="1">
        <f t="array" ref="S6031">_xlfn.IFS(G6031 &gt; 5000000, "Very High", G6031 &gt; 1000000, "High", G6031 &gt; 500000, "Medium", TRUE, "Low")</f>
        <v>Very High</v>
      </c>
      <c r="T6031" s="3" t="str" cm="1">
        <f t="array" ref="T6031">_xlfn.IFS(B6031 &gt;= 2005, "Post-2005", B6031 &gt;= 2000, "2000-2004", TRUE, "Pre-2000")</f>
        <v>Post-2005</v>
      </c>
    </row>
    <row r="6032" spans="1:20" x14ac:dyDescent="0.85">
      <c r="A6032" s="1">
        <v>41164</v>
      </c>
      <c r="B6032" t="s">
        <v>6191</v>
      </c>
      <c r="C6032" t="s">
        <v>6618</v>
      </c>
      <c r="D6032" t="s">
        <v>6619</v>
      </c>
      <c r="E6032" t="s">
        <v>204</v>
      </c>
      <c r="F6032" t="s">
        <v>205</v>
      </c>
      <c r="G6032" t="s">
        <v>206</v>
      </c>
      <c r="H6032">
        <v>2009</v>
      </c>
      <c r="I6032" s="2">
        <v>192946.23</v>
      </c>
      <c r="J6032" s="2">
        <v>0</v>
      </c>
      <c r="K6032" s="2">
        <v>192946.23</v>
      </c>
      <c r="L6032" t="s">
        <v>116</v>
      </c>
      <c r="M6032" s="3" t="b">
        <f>trust_funds5[[#This Row],[Contributions Outstanding (USD)]]=0</f>
        <v>1</v>
      </c>
      <c r="N6032" s="3" t="str">
        <f t="shared" si="470"/>
        <v>Outstanding</v>
      </c>
      <c r="O6032" s="3" t="str">
        <f t="shared" si="471"/>
        <v>High Contribution &amp; Recent</v>
      </c>
      <c r="P6032" s="3" t="str">
        <f t="shared" si="472"/>
        <v>Other</v>
      </c>
      <c r="Q6032" s="3" t="str">
        <f t="shared" si="473"/>
        <v>Other</v>
      </c>
      <c r="R6032" s="3" t="str">
        <f t="shared" si="474"/>
        <v>Not LCLS</v>
      </c>
      <c r="S6032" s="3" t="str" cm="1">
        <f t="array" ref="S6032">_xlfn.IFS(G6032 &gt; 5000000, "Very High", G6032 &gt; 1000000, "High", G6032 &gt; 500000, "Medium", TRUE, "Low")</f>
        <v>Very High</v>
      </c>
      <c r="T6032" s="3" t="str" cm="1">
        <f t="array" ref="T6032">_xlfn.IFS(B6032 &gt;= 2005, "Post-2005", B6032 &gt;= 2000, "2000-2004", TRUE, "Pre-2000")</f>
        <v>Post-2005</v>
      </c>
    </row>
    <row r="6033" spans="1:20" x14ac:dyDescent="0.85">
      <c r="A6033" s="1">
        <v>41164</v>
      </c>
      <c r="B6033" t="s">
        <v>6191</v>
      </c>
      <c r="C6033" t="s">
        <v>6618</v>
      </c>
      <c r="D6033" t="s">
        <v>6619</v>
      </c>
      <c r="E6033" t="s">
        <v>21</v>
      </c>
      <c r="F6033" t="s">
        <v>22</v>
      </c>
      <c r="G6033" t="s">
        <v>23</v>
      </c>
      <c r="H6033">
        <v>2009</v>
      </c>
      <c r="I6033" s="2">
        <v>384738.7</v>
      </c>
      <c r="J6033" s="2">
        <v>0</v>
      </c>
      <c r="K6033" s="2">
        <v>384738.7</v>
      </c>
      <c r="L6033" t="s">
        <v>116</v>
      </c>
      <c r="M6033" s="3" t="b">
        <f>trust_funds5[[#This Row],[Contributions Outstanding (USD)]]=0</f>
        <v>1</v>
      </c>
      <c r="N6033" s="3" t="str">
        <f t="shared" si="470"/>
        <v>Outstanding</v>
      </c>
      <c r="O6033" s="3" t="str">
        <f t="shared" si="471"/>
        <v>High Contribution &amp; Recent</v>
      </c>
      <c r="P6033" s="3" t="str">
        <f t="shared" si="472"/>
        <v>Other</v>
      </c>
      <c r="Q6033" s="3" t="str">
        <f t="shared" si="473"/>
        <v>Other</v>
      </c>
      <c r="R6033" s="3" t="str">
        <f t="shared" si="474"/>
        <v>Not LCLS</v>
      </c>
      <c r="S6033" s="3" t="str" cm="1">
        <f t="array" ref="S6033">_xlfn.IFS(G6033 &gt; 5000000, "Very High", G6033 &gt; 1000000, "High", G6033 &gt; 500000, "Medium", TRUE, "Low")</f>
        <v>Very High</v>
      </c>
      <c r="T6033" s="3" t="str" cm="1">
        <f t="array" ref="T6033">_xlfn.IFS(B6033 &gt;= 2005, "Post-2005", B6033 &gt;= 2000, "2000-2004", TRUE, "Pre-2000")</f>
        <v>Post-2005</v>
      </c>
    </row>
    <row r="6034" spans="1:20" x14ac:dyDescent="0.85">
      <c r="A6034" s="1">
        <v>41164</v>
      </c>
      <c r="B6034" t="s">
        <v>4705</v>
      </c>
      <c r="C6034" t="s">
        <v>5647</v>
      </c>
      <c r="D6034" t="s">
        <v>5648</v>
      </c>
      <c r="E6034" t="s">
        <v>204</v>
      </c>
      <c r="F6034" t="s">
        <v>205</v>
      </c>
      <c r="G6034" t="s">
        <v>206</v>
      </c>
      <c r="H6034">
        <v>2009</v>
      </c>
      <c r="I6034" s="2">
        <v>105016.8</v>
      </c>
      <c r="J6034" s="2">
        <v>0</v>
      </c>
      <c r="K6034" s="2">
        <v>105016.8</v>
      </c>
      <c r="L6034" t="s">
        <v>18</v>
      </c>
      <c r="M6034" s="3" t="b">
        <f>trust_funds5[[#This Row],[Contributions Outstanding (USD)]]=0</f>
        <v>1</v>
      </c>
      <c r="N6034" s="3" t="str">
        <f t="shared" si="470"/>
        <v>Outstanding</v>
      </c>
      <c r="O6034" s="3" t="str">
        <f t="shared" si="471"/>
        <v>High Contribution &amp; Recent</v>
      </c>
      <c r="P6034" s="3" t="str">
        <f t="shared" si="472"/>
        <v>Other</v>
      </c>
      <c r="Q6034" s="3" t="str">
        <f t="shared" si="473"/>
        <v>Other</v>
      </c>
      <c r="R6034" s="3" t="str">
        <f t="shared" si="474"/>
        <v>Not LCLS</v>
      </c>
      <c r="S6034" s="3" t="str" cm="1">
        <f t="array" ref="S6034">_xlfn.IFS(G6034 &gt; 5000000, "Very High", G6034 &gt; 1000000, "High", G6034 &gt; 500000, "Medium", TRUE, "Low")</f>
        <v>Very High</v>
      </c>
      <c r="T6034" s="3" t="str" cm="1">
        <f t="array" ref="T6034">_xlfn.IFS(B6034 &gt;= 2005, "Post-2005", B6034 &gt;= 2000, "2000-2004", TRUE, "Pre-2000")</f>
        <v>Post-2005</v>
      </c>
    </row>
    <row r="6035" spans="1:20" x14ac:dyDescent="0.85">
      <c r="A6035" s="1">
        <v>41164</v>
      </c>
      <c r="B6035" t="s">
        <v>6115</v>
      </c>
      <c r="C6035" t="s">
        <v>6116</v>
      </c>
      <c r="D6035" t="s">
        <v>6117</v>
      </c>
      <c r="E6035" t="s">
        <v>42</v>
      </c>
      <c r="F6035" t="s">
        <v>43</v>
      </c>
      <c r="G6035" t="s">
        <v>44</v>
      </c>
      <c r="H6035">
        <v>2009</v>
      </c>
      <c r="I6035" s="2">
        <v>4698053.05</v>
      </c>
      <c r="J6035" s="2">
        <v>0</v>
      </c>
      <c r="K6035" s="2">
        <v>4698053.05</v>
      </c>
      <c r="L6035" t="s">
        <v>116</v>
      </c>
      <c r="M6035" s="3" t="b">
        <f>trust_funds5[[#This Row],[Contributions Outstanding (USD)]]=0</f>
        <v>1</v>
      </c>
      <c r="N6035" s="3" t="str">
        <f t="shared" si="470"/>
        <v>Outstanding</v>
      </c>
      <c r="O6035" s="3" t="str">
        <f t="shared" si="471"/>
        <v>High Contribution &amp; Recent</v>
      </c>
      <c r="P6035" s="3" t="str">
        <f t="shared" si="472"/>
        <v>Other</v>
      </c>
      <c r="Q6035" s="3" t="str">
        <f t="shared" si="473"/>
        <v>Other</v>
      </c>
      <c r="R6035" s="3" t="str">
        <f t="shared" si="474"/>
        <v>Not LCLS</v>
      </c>
      <c r="S6035" s="3" t="str" cm="1">
        <f t="array" ref="S6035">_xlfn.IFS(G6035 &gt; 5000000, "Very High", G6035 &gt; 1000000, "High", G6035 &gt; 500000, "Medium", TRUE, "Low")</f>
        <v>Very High</v>
      </c>
      <c r="T6035" s="3" t="str" cm="1">
        <f t="array" ref="T6035">_xlfn.IFS(B6035 &gt;= 2005, "Post-2005", B6035 &gt;= 2000, "2000-2004", TRUE, "Pre-2000")</f>
        <v>Post-2005</v>
      </c>
    </row>
    <row r="6036" spans="1:20" x14ac:dyDescent="0.85">
      <c r="A6036" s="1">
        <v>41164</v>
      </c>
      <c r="B6036" t="s">
        <v>82</v>
      </c>
      <c r="C6036" t="s">
        <v>7070</v>
      </c>
      <c r="D6036" t="s">
        <v>7071</v>
      </c>
      <c r="E6036" t="s">
        <v>334</v>
      </c>
      <c r="F6036" t="s">
        <v>335</v>
      </c>
      <c r="G6036" t="s">
        <v>339</v>
      </c>
      <c r="H6036">
        <v>2009</v>
      </c>
      <c r="I6036" s="2">
        <v>712458</v>
      </c>
      <c r="J6036" s="2">
        <v>42</v>
      </c>
      <c r="K6036" s="2">
        <v>712500</v>
      </c>
      <c r="L6036" t="s">
        <v>116</v>
      </c>
      <c r="M6036" s="3" t="b">
        <f>trust_funds5[[#This Row],[Contributions Outstanding (USD)]]=0</f>
        <v>0</v>
      </c>
      <c r="N6036" s="3" t="str">
        <f t="shared" si="470"/>
        <v>Outstanding</v>
      </c>
      <c r="O6036" s="3" t="str">
        <f t="shared" si="471"/>
        <v>High Contribution &amp; Recent</v>
      </c>
      <c r="P6036" s="3" t="str">
        <f t="shared" si="472"/>
        <v>Other</v>
      </c>
      <c r="Q6036" s="3" t="str">
        <f t="shared" si="473"/>
        <v>Other</v>
      </c>
      <c r="R6036" s="3" t="str">
        <f t="shared" si="474"/>
        <v>Not LCLS</v>
      </c>
      <c r="S6036" s="3" t="str" cm="1">
        <f t="array" ref="S6036">_xlfn.IFS(G6036 &gt; 5000000, "Very High", G6036 &gt; 1000000, "High", G6036 &gt; 500000, "Medium", TRUE, "Low")</f>
        <v>Very High</v>
      </c>
      <c r="T6036" s="3" t="str" cm="1">
        <f t="array" ref="T6036">_xlfn.IFS(B6036 &gt;= 2005, "Post-2005", B6036 &gt;= 2000, "2000-2004", TRUE, "Pre-2000")</f>
        <v>Post-2005</v>
      </c>
    </row>
    <row r="6037" spans="1:20" x14ac:dyDescent="0.85">
      <c r="A6037" s="1">
        <v>41164</v>
      </c>
      <c r="B6037" t="s">
        <v>6878</v>
      </c>
      <c r="C6037" t="s">
        <v>7472</v>
      </c>
      <c r="D6037" t="s">
        <v>7473</v>
      </c>
      <c r="E6037" t="s">
        <v>56</v>
      </c>
      <c r="F6037" t="s">
        <v>57</v>
      </c>
      <c r="G6037" t="s">
        <v>58</v>
      </c>
      <c r="H6037">
        <v>2009</v>
      </c>
      <c r="I6037" s="2">
        <v>2315178.48</v>
      </c>
      <c r="J6037" s="2">
        <v>0</v>
      </c>
      <c r="K6037" s="2">
        <v>2315178.48</v>
      </c>
      <c r="L6037" t="s">
        <v>18</v>
      </c>
      <c r="M6037" s="3" t="b">
        <f>trust_funds5[[#This Row],[Contributions Outstanding (USD)]]=0</f>
        <v>1</v>
      </c>
      <c r="N6037" s="3" t="str">
        <f t="shared" si="470"/>
        <v>Outstanding</v>
      </c>
      <c r="O6037" s="3" t="str">
        <f t="shared" si="471"/>
        <v>High Contribution &amp; Recent</v>
      </c>
      <c r="P6037" s="3" t="str">
        <f t="shared" si="472"/>
        <v>Other</v>
      </c>
      <c r="Q6037" s="3" t="str">
        <f t="shared" si="473"/>
        <v>Other</v>
      </c>
      <c r="R6037" s="3" t="str">
        <f t="shared" si="474"/>
        <v>Not LCLS</v>
      </c>
      <c r="S6037" s="3" t="str" cm="1">
        <f t="array" ref="S6037">_xlfn.IFS(G6037 &gt; 5000000, "Very High", G6037 &gt; 1000000, "High", G6037 &gt; 500000, "Medium", TRUE, "Low")</f>
        <v>Very High</v>
      </c>
      <c r="T6037" s="3" t="str" cm="1">
        <f t="array" ref="T6037">_xlfn.IFS(B6037 &gt;= 2005, "Post-2005", B6037 &gt;= 2000, "2000-2004", TRUE, "Pre-2000")</f>
        <v>Post-2005</v>
      </c>
    </row>
    <row r="6038" spans="1:20" x14ac:dyDescent="0.85">
      <c r="A6038" s="1">
        <v>41164</v>
      </c>
      <c r="B6038" t="s">
        <v>5762</v>
      </c>
      <c r="C6038" t="s">
        <v>7076</v>
      </c>
      <c r="D6038" t="s">
        <v>7077</v>
      </c>
      <c r="E6038" t="s">
        <v>2863</v>
      </c>
      <c r="F6038" t="s">
        <v>2864</v>
      </c>
      <c r="G6038" t="s">
        <v>3051</v>
      </c>
      <c r="H6038">
        <v>2009</v>
      </c>
      <c r="I6038" s="2">
        <v>8256733.0999999996</v>
      </c>
      <c r="J6038" s="2">
        <v>0</v>
      </c>
      <c r="K6038" s="2">
        <v>8256733.0999999996</v>
      </c>
      <c r="L6038" t="s">
        <v>116</v>
      </c>
      <c r="M6038" s="3" t="b">
        <f>trust_funds5[[#This Row],[Contributions Outstanding (USD)]]=0</f>
        <v>1</v>
      </c>
      <c r="N6038" s="3" t="str">
        <f t="shared" si="470"/>
        <v>Outstanding</v>
      </c>
      <c r="O6038" s="3" t="str">
        <f t="shared" si="471"/>
        <v>High Contribution &amp; Recent</v>
      </c>
      <c r="P6038" s="3" t="str">
        <f t="shared" si="472"/>
        <v>Other</v>
      </c>
      <c r="Q6038" s="3" t="str">
        <f t="shared" si="473"/>
        <v>Other</v>
      </c>
      <c r="R6038" s="3" t="str">
        <f t="shared" si="474"/>
        <v>Not LCLS</v>
      </c>
      <c r="S6038" s="3" t="str" cm="1">
        <f t="array" ref="S6038">_xlfn.IFS(G6038 &gt; 5000000, "Very High", G6038 &gt; 1000000, "High", G6038 &gt; 500000, "Medium", TRUE, "Low")</f>
        <v>Very High</v>
      </c>
      <c r="T6038" s="3" t="str" cm="1">
        <f t="array" ref="T6038">_xlfn.IFS(B6038 &gt;= 2005, "Post-2005", B6038 &gt;= 2000, "2000-2004", TRUE, "Pre-2000")</f>
        <v>Post-2005</v>
      </c>
    </row>
    <row r="6039" spans="1:20" x14ac:dyDescent="0.85">
      <c r="A6039" s="1">
        <v>41164</v>
      </c>
      <c r="B6039" t="s">
        <v>90</v>
      </c>
      <c r="C6039" t="s">
        <v>5253</v>
      </c>
      <c r="D6039" t="s">
        <v>5254</v>
      </c>
      <c r="E6039" t="s">
        <v>93</v>
      </c>
      <c r="F6039" t="s">
        <v>94</v>
      </c>
      <c r="H6039">
        <v>2009</v>
      </c>
      <c r="I6039" s="2">
        <v>500000</v>
      </c>
      <c r="J6039" s="2">
        <v>0</v>
      </c>
      <c r="K6039" s="2">
        <v>500000</v>
      </c>
      <c r="L6039" t="s">
        <v>18</v>
      </c>
      <c r="M6039" s="3" t="b">
        <f>trust_funds5[[#This Row],[Contributions Outstanding (USD)]]=0</f>
        <v>1</v>
      </c>
      <c r="N6039" s="3" t="str">
        <f t="shared" si="470"/>
        <v>Outstanding</v>
      </c>
      <c r="O6039" s="3" t="str">
        <f t="shared" si="471"/>
        <v>High Contribution &amp; Recent</v>
      </c>
      <c r="P6039" s="3" t="str">
        <f t="shared" si="472"/>
        <v>Other</v>
      </c>
      <c r="Q6039" s="3" t="str">
        <f t="shared" si="473"/>
        <v>Other</v>
      </c>
      <c r="R6039" s="3" t="str">
        <f t="shared" si="474"/>
        <v>Not LCLS</v>
      </c>
      <c r="S6039" s="3" t="str" cm="1">
        <f t="array" ref="S6039">_xlfn.IFS(G6039 &gt; 5000000, "Very High", G6039 &gt; 1000000, "High", G6039 &gt; 500000, "Medium", TRUE, "Low")</f>
        <v>Low</v>
      </c>
      <c r="T6039" s="3" t="str" cm="1">
        <f t="array" ref="T6039">_xlfn.IFS(B6039 &gt;= 2005, "Post-2005", B6039 &gt;= 2000, "2000-2004", TRUE, "Pre-2000")</f>
        <v>Post-2005</v>
      </c>
    </row>
    <row r="6040" spans="1:20" x14ac:dyDescent="0.85">
      <c r="A6040" s="1">
        <v>41164</v>
      </c>
      <c r="B6040" t="s">
        <v>507</v>
      </c>
      <c r="C6040" t="s">
        <v>6122</v>
      </c>
      <c r="D6040" t="s">
        <v>6123</v>
      </c>
      <c r="E6040" t="s">
        <v>200</v>
      </c>
      <c r="F6040" t="s">
        <v>201</v>
      </c>
      <c r="G6040" t="s">
        <v>202</v>
      </c>
      <c r="H6040">
        <v>2009</v>
      </c>
      <c r="I6040" s="2">
        <v>9515247.3100000005</v>
      </c>
      <c r="J6040" s="2">
        <v>326776.69</v>
      </c>
      <c r="K6040" s="2">
        <v>9842024</v>
      </c>
      <c r="L6040" t="s">
        <v>116</v>
      </c>
      <c r="M6040" s="3" t="b">
        <f>trust_funds5[[#This Row],[Contributions Outstanding (USD)]]=0</f>
        <v>0</v>
      </c>
      <c r="N6040" s="3" t="str">
        <f t="shared" si="470"/>
        <v>Outstanding</v>
      </c>
      <c r="O6040" s="3" t="str">
        <f t="shared" si="471"/>
        <v>High Contribution &amp; Recent</v>
      </c>
      <c r="P6040" s="3" t="str">
        <f t="shared" si="472"/>
        <v>Other</v>
      </c>
      <c r="Q6040" s="3" t="str">
        <f t="shared" si="473"/>
        <v>Other</v>
      </c>
      <c r="R6040" s="3" t="str">
        <f t="shared" si="474"/>
        <v>Not LCLS</v>
      </c>
      <c r="S6040" s="3" t="str" cm="1">
        <f t="array" ref="S6040">_xlfn.IFS(G6040 &gt; 5000000, "Very High", G6040 &gt; 1000000, "High", G6040 &gt; 500000, "Medium", TRUE, "Low")</f>
        <v>Very High</v>
      </c>
      <c r="T6040" s="3" t="str" cm="1">
        <f t="array" ref="T6040">_xlfn.IFS(B6040 &gt;= 2005, "Post-2005", B6040 &gt;= 2000, "2000-2004", TRUE, "Pre-2000")</f>
        <v>Post-2005</v>
      </c>
    </row>
    <row r="6041" spans="1:20" x14ac:dyDescent="0.85">
      <c r="A6041" s="1">
        <v>41164</v>
      </c>
      <c r="B6041" t="s">
        <v>4571</v>
      </c>
      <c r="C6041" t="s">
        <v>7474</v>
      </c>
      <c r="D6041" t="s">
        <v>7475</v>
      </c>
      <c r="E6041" t="s">
        <v>56</v>
      </c>
      <c r="F6041" t="s">
        <v>57</v>
      </c>
      <c r="G6041" t="s">
        <v>58</v>
      </c>
      <c r="H6041">
        <v>2009</v>
      </c>
      <c r="I6041" s="2">
        <v>2248299.35</v>
      </c>
      <c r="J6041" s="2">
        <v>0</v>
      </c>
      <c r="K6041" s="2">
        <v>2248299.35</v>
      </c>
      <c r="L6041" t="s">
        <v>116</v>
      </c>
      <c r="M6041" s="3" t="b">
        <f>trust_funds5[[#This Row],[Contributions Outstanding (USD)]]=0</f>
        <v>1</v>
      </c>
      <c r="N6041" s="3" t="str">
        <f t="shared" si="470"/>
        <v>Outstanding</v>
      </c>
      <c r="O6041" s="3" t="str">
        <f t="shared" si="471"/>
        <v>High Contribution &amp; Recent</v>
      </c>
      <c r="P6041" s="3" t="str">
        <f t="shared" si="472"/>
        <v>Other</v>
      </c>
      <c r="Q6041" s="3" t="str">
        <f t="shared" si="473"/>
        <v>Other</v>
      </c>
      <c r="R6041" s="3" t="str">
        <f t="shared" si="474"/>
        <v>Not LCLS</v>
      </c>
      <c r="S6041" s="3" t="str" cm="1">
        <f t="array" ref="S6041">_xlfn.IFS(G6041 &gt; 5000000, "Very High", G6041 &gt; 1000000, "High", G6041 &gt; 500000, "Medium", TRUE, "Low")</f>
        <v>Very High</v>
      </c>
      <c r="T6041" s="3" t="str" cm="1">
        <f t="array" ref="T6041">_xlfn.IFS(B6041 &gt;= 2005, "Post-2005", B6041 &gt;= 2000, "2000-2004", TRUE, "Pre-2000")</f>
        <v>Post-2005</v>
      </c>
    </row>
    <row r="6042" spans="1:20" x14ac:dyDescent="0.85">
      <c r="A6042" s="1">
        <v>41164</v>
      </c>
      <c r="B6042" t="s">
        <v>4054</v>
      </c>
      <c r="C6042" t="s">
        <v>7476</v>
      </c>
      <c r="D6042" t="s">
        <v>7477</v>
      </c>
      <c r="E6042" t="s">
        <v>102</v>
      </c>
      <c r="F6042" t="s">
        <v>103</v>
      </c>
      <c r="G6042" t="s">
        <v>104</v>
      </c>
      <c r="H6042">
        <v>2009</v>
      </c>
      <c r="I6042" s="2">
        <v>1506795.65</v>
      </c>
      <c r="J6042" s="2">
        <v>0</v>
      </c>
      <c r="K6042" s="2">
        <v>1506795.65</v>
      </c>
      <c r="L6042" t="s">
        <v>18</v>
      </c>
      <c r="M6042" s="3" t="b">
        <f>trust_funds5[[#This Row],[Contributions Outstanding (USD)]]=0</f>
        <v>1</v>
      </c>
      <c r="N6042" s="3" t="str">
        <f t="shared" si="470"/>
        <v>Outstanding</v>
      </c>
      <c r="O6042" s="3" t="str">
        <f t="shared" si="471"/>
        <v>High Contribution &amp; Recent</v>
      </c>
      <c r="P6042" s="3" t="str">
        <f t="shared" si="472"/>
        <v>Other</v>
      </c>
      <c r="Q6042" s="3" t="str">
        <f t="shared" si="473"/>
        <v>Other</v>
      </c>
      <c r="R6042" s="3" t="str">
        <f t="shared" si="474"/>
        <v>Not LCLS</v>
      </c>
      <c r="S6042" s="3" t="str" cm="1">
        <f t="array" ref="S6042">_xlfn.IFS(G6042 &gt; 5000000, "Very High", G6042 &gt; 1000000, "High", G6042 &gt; 500000, "Medium", TRUE, "Low")</f>
        <v>Very High</v>
      </c>
      <c r="T6042" s="3" t="str" cm="1">
        <f t="array" ref="T6042">_xlfn.IFS(B6042 &gt;= 2005, "Post-2005", B6042 &gt;= 2000, "2000-2004", TRUE, "Pre-2000")</f>
        <v>Post-2005</v>
      </c>
    </row>
    <row r="6043" spans="1:20" x14ac:dyDescent="0.85">
      <c r="A6043" s="1">
        <v>41164</v>
      </c>
      <c r="B6043" t="s">
        <v>4912</v>
      </c>
      <c r="C6043" t="s">
        <v>4913</v>
      </c>
      <c r="D6043" t="s">
        <v>4914</v>
      </c>
      <c r="E6043" t="s">
        <v>288</v>
      </c>
      <c r="F6043" t="s">
        <v>289</v>
      </c>
      <c r="G6043" t="s">
        <v>290</v>
      </c>
      <c r="H6043">
        <v>2009</v>
      </c>
      <c r="I6043" s="2">
        <v>1915800.02</v>
      </c>
      <c r="J6043" s="2">
        <v>0</v>
      </c>
      <c r="K6043" s="2">
        <v>1915800.02</v>
      </c>
      <c r="L6043" t="s">
        <v>116</v>
      </c>
      <c r="M6043" s="3" t="b">
        <f>trust_funds5[[#This Row],[Contributions Outstanding (USD)]]=0</f>
        <v>1</v>
      </c>
      <c r="N6043" s="3" t="str">
        <f t="shared" si="470"/>
        <v>Outstanding</v>
      </c>
      <c r="O6043" s="3" t="str">
        <f t="shared" si="471"/>
        <v>High Contribution &amp; Recent</v>
      </c>
      <c r="P6043" s="3" t="str">
        <f t="shared" si="472"/>
        <v>Other</v>
      </c>
      <c r="Q6043" s="3" t="str">
        <f t="shared" si="473"/>
        <v>Other</v>
      </c>
      <c r="R6043" s="3" t="str">
        <f t="shared" si="474"/>
        <v>Not LCLS</v>
      </c>
      <c r="S6043" s="3" t="str" cm="1">
        <f t="array" ref="S6043">_xlfn.IFS(G6043 &gt; 5000000, "Very High", G6043 &gt; 1000000, "High", G6043 &gt; 500000, "Medium", TRUE, "Low")</f>
        <v>Very High</v>
      </c>
      <c r="T6043" s="3" t="str" cm="1">
        <f t="array" ref="T6043">_xlfn.IFS(B6043 &gt;= 2005, "Post-2005", B6043 &gt;= 2000, "2000-2004", TRUE, "Pre-2000")</f>
        <v>Post-2005</v>
      </c>
    </row>
    <row r="6044" spans="1:20" x14ac:dyDescent="0.85">
      <c r="A6044" s="1">
        <v>41164</v>
      </c>
      <c r="B6044" t="s">
        <v>4912</v>
      </c>
      <c r="C6044" t="s">
        <v>4913</v>
      </c>
      <c r="D6044" t="s">
        <v>4914</v>
      </c>
      <c r="E6044" t="s">
        <v>42</v>
      </c>
      <c r="F6044" t="s">
        <v>43</v>
      </c>
      <c r="G6044" t="s">
        <v>44</v>
      </c>
      <c r="H6044">
        <v>2009</v>
      </c>
      <c r="I6044" s="2">
        <v>12195075.140000001</v>
      </c>
      <c r="J6044" s="2">
        <v>0</v>
      </c>
      <c r="K6044" s="2">
        <v>12195075.140000001</v>
      </c>
      <c r="L6044" t="s">
        <v>116</v>
      </c>
      <c r="M6044" s="3" t="b">
        <f>trust_funds5[[#This Row],[Contributions Outstanding (USD)]]=0</f>
        <v>1</v>
      </c>
      <c r="N6044" s="3" t="str">
        <f t="shared" si="470"/>
        <v>Outstanding</v>
      </c>
      <c r="O6044" s="3" t="str">
        <f t="shared" si="471"/>
        <v>High Contribution &amp; Recent</v>
      </c>
      <c r="P6044" s="3" t="str">
        <f t="shared" si="472"/>
        <v>Other</v>
      </c>
      <c r="Q6044" s="3" t="str">
        <f t="shared" si="473"/>
        <v>Other</v>
      </c>
      <c r="R6044" s="3" t="str">
        <f t="shared" si="474"/>
        <v>Not LCLS</v>
      </c>
      <c r="S6044" s="3" t="str" cm="1">
        <f t="array" ref="S6044">_xlfn.IFS(G6044 &gt; 5000000, "Very High", G6044 &gt; 1000000, "High", G6044 &gt; 500000, "Medium", TRUE, "Low")</f>
        <v>Very High</v>
      </c>
      <c r="T6044" s="3" t="str" cm="1">
        <f t="array" ref="T6044">_xlfn.IFS(B6044 &gt;= 2005, "Post-2005", B6044 &gt;= 2000, "2000-2004", TRUE, "Pre-2000")</f>
        <v>Post-2005</v>
      </c>
    </row>
    <row r="6045" spans="1:20" x14ac:dyDescent="0.85">
      <c r="A6045" s="1">
        <v>41164</v>
      </c>
      <c r="B6045" t="s">
        <v>7478</v>
      </c>
      <c r="C6045" t="s">
        <v>7479</v>
      </c>
      <c r="D6045" t="s">
        <v>7480</v>
      </c>
      <c r="E6045" t="s">
        <v>5946</v>
      </c>
      <c r="F6045" t="s">
        <v>5947</v>
      </c>
      <c r="G6045" t="s">
        <v>5948</v>
      </c>
      <c r="H6045">
        <v>2009</v>
      </c>
      <c r="I6045" s="2">
        <v>15000000</v>
      </c>
      <c r="J6045" s="2">
        <v>0</v>
      </c>
      <c r="K6045" s="2">
        <v>15000000</v>
      </c>
      <c r="L6045" t="s">
        <v>116</v>
      </c>
      <c r="M6045" s="3" t="b">
        <f>trust_funds5[[#This Row],[Contributions Outstanding (USD)]]=0</f>
        <v>1</v>
      </c>
      <c r="N6045" s="3" t="str">
        <f t="shared" si="470"/>
        <v>Outstanding</v>
      </c>
      <c r="O6045" s="3" t="str">
        <f t="shared" si="471"/>
        <v>High Contribution &amp; Recent</v>
      </c>
      <c r="P6045" s="3" t="str">
        <f t="shared" si="472"/>
        <v>Other</v>
      </c>
      <c r="Q6045" s="3" t="str">
        <f t="shared" si="473"/>
        <v>Other</v>
      </c>
      <c r="R6045" s="3" t="str">
        <f t="shared" si="474"/>
        <v>Not LCLS</v>
      </c>
      <c r="S6045" s="3" t="str" cm="1">
        <f t="array" ref="S6045">_xlfn.IFS(G6045 &gt; 5000000, "Very High", G6045 &gt; 1000000, "High", G6045 &gt; 500000, "Medium", TRUE, "Low")</f>
        <v>Very High</v>
      </c>
      <c r="T6045" s="3" t="str" cm="1">
        <f t="array" ref="T6045">_xlfn.IFS(B6045 &gt;= 2005, "Post-2005", B6045 &gt;= 2000, "2000-2004", TRUE, "Pre-2000")</f>
        <v>Post-2005</v>
      </c>
    </row>
    <row r="6046" spans="1:20" x14ac:dyDescent="0.85">
      <c r="A6046" s="1">
        <v>41164</v>
      </c>
      <c r="B6046" t="s">
        <v>90</v>
      </c>
      <c r="C6046" t="s">
        <v>7481</v>
      </c>
      <c r="D6046" t="s">
        <v>7482</v>
      </c>
      <c r="E6046" t="s">
        <v>85</v>
      </c>
      <c r="F6046" t="s">
        <v>86</v>
      </c>
      <c r="G6046" t="s">
        <v>87</v>
      </c>
      <c r="H6046">
        <v>2009</v>
      </c>
      <c r="I6046" s="2">
        <v>25923205</v>
      </c>
      <c r="J6046" s="2">
        <v>6329604.46</v>
      </c>
      <c r="K6046" s="2">
        <v>32252809.460000001</v>
      </c>
      <c r="L6046" t="s">
        <v>116</v>
      </c>
      <c r="M6046" s="3" t="b">
        <f>trust_funds5[[#This Row],[Contributions Outstanding (USD)]]=0</f>
        <v>0</v>
      </c>
      <c r="N6046" s="3" t="str">
        <f t="shared" si="470"/>
        <v>Outstanding</v>
      </c>
      <c r="O6046" s="3" t="str">
        <f t="shared" si="471"/>
        <v>High Contribution &amp; Recent</v>
      </c>
      <c r="P6046" s="3" t="str">
        <f t="shared" si="472"/>
        <v>Other</v>
      </c>
      <c r="Q6046" s="3" t="str">
        <f t="shared" si="473"/>
        <v>Other</v>
      </c>
      <c r="R6046" s="3" t="str">
        <f t="shared" si="474"/>
        <v>Not LCLS</v>
      </c>
      <c r="S6046" s="3" t="str" cm="1">
        <f t="array" ref="S6046">_xlfn.IFS(G6046 &gt; 5000000, "Very High", G6046 &gt; 1000000, "High", G6046 &gt; 500000, "Medium", TRUE, "Low")</f>
        <v>Very High</v>
      </c>
      <c r="T6046" s="3" t="str" cm="1">
        <f t="array" ref="T6046">_xlfn.IFS(B6046 &gt;= 2005, "Post-2005", B6046 &gt;= 2000, "2000-2004", TRUE, "Pre-2000")</f>
        <v>Post-2005</v>
      </c>
    </row>
    <row r="6047" spans="1:20" x14ac:dyDescent="0.85">
      <c r="A6047" s="1">
        <v>41164</v>
      </c>
      <c r="B6047" t="s">
        <v>5722</v>
      </c>
      <c r="C6047" t="s">
        <v>7483</v>
      </c>
      <c r="D6047" t="s">
        <v>7484</v>
      </c>
      <c r="E6047" t="s">
        <v>102</v>
      </c>
      <c r="F6047" t="s">
        <v>103</v>
      </c>
      <c r="G6047" t="s">
        <v>104</v>
      </c>
      <c r="H6047">
        <v>2009</v>
      </c>
      <c r="I6047" s="2">
        <v>4371900</v>
      </c>
      <c r="J6047" s="2">
        <v>0</v>
      </c>
      <c r="K6047" s="2">
        <v>4371900</v>
      </c>
      <c r="L6047" t="s">
        <v>18</v>
      </c>
      <c r="M6047" s="3" t="b">
        <f>trust_funds5[[#This Row],[Contributions Outstanding (USD)]]=0</f>
        <v>1</v>
      </c>
      <c r="N6047" s="3" t="str">
        <f t="shared" si="470"/>
        <v>Outstanding</v>
      </c>
      <c r="O6047" s="3" t="str">
        <f t="shared" si="471"/>
        <v>High Contribution &amp; Recent</v>
      </c>
      <c r="P6047" s="3" t="str">
        <f t="shared" si="472"/>
        <v>Other</v>
      </c>
      <c r="Q6047" s="3" t="str">
        <f t="shared" si="473"/>
        <v>Other</v>
      </c>
      <c r="R6047" s="3" t="str">
        <f t="shared" si="474"/>
        <v>Not LCLS</v>
      </c>
      <c r="S6047" s="3" t="str" cm="1">
        <f t="array" ref="S6047">_xlfn.IFS(G6047 &gt; 5000000, "Very High", G6047 &gt; 1000000, "High", G6047 &gt; 500000, "Medium", TRUE, "Low")</f>
        <v>Very High</v>
      </c>
      <c r="T6047" s="3" t="str" cm="1">
        <f t="array" ref="T6047">_xlfn.IFS(B6047 &gt;= 2005, "Post-2005", B6047 &gt;= 2000, "2000-2004", TRUE, "Pre-2000")</f>
        <v>Post-2005</v>
      </c>
    </row>
    <row r="6048" spans="1:20" x14ac:dyDescent="0.85">
      <c r="A6048" s="1">
        <v>41164</v>
      </c>
      <c r="B6048" t="s">
        <v>651</v>
      </c>
      <c r="C6048" t="s">
        <v>6632</v>
      </c>
      <c r="D6048" t="s">
        <v>6633</v>
      </c>
      <c r="E6048" t="s">
        <v>334</v>
      </c>
      <c r="F6048" t="s">
        <v>335</v>
      </c>
      <c r="G6048" t="s">
        <v>339</v>
      </c>
      <c r="H6048">
        <v>2009</v>
      </c>
      <c r="I6048" s="2">
        <v>818184</v>
      </c>
      <c r="J6048" s="2">
        <v>42.22</v>
      </c>
      <c r="K6048" s="2">
        <v>818226.22</v>
      </c>
      <c r="L6048" t="s">
        <v>116</v>
      </c>
      <c r="M6048" s="3" t="b">
        <f>trust_funds5[[#This Row],[Contributions Outstanding (USD)]]=0</f>
        <v>0</v>
      </c>
      <c r="N6048" s="3" t="str">
        <f t="shared" si="470"/>
        <v>Outstanding</v>
      </c>
      <c r="O6048" s="3" t="str">
        <f t="shared" si="471"/>
        <v>High Contribution &amp; Recent</v>
      </c>
      <c r="P6048" s="3" t="str">
        <f t="shared" si="472"/>
        <v>Other</v>
      </c>
      <c r="Q6048" s="3" t="str">
        <f t="shared" si="473"/>
        <v>Other</v>
      </c>
      <c r="R6048" s="3" t="str">
        <f t="shared" si="474"/>
        <v>Not LCLS</v>
      </c>
      <c r="S6048" s="3" t="str" cm="1">
        <f t="array" ref="S6048">_xlfn.IFS(G6048 &gt; 5000000, "Very High", G6048 &gt; 1000000, "High", G6048 &gt; 500000, "Medium", TRUE, "Low")</f>
        <v>Very High</v>
      </c>
      <c r="T6048" s="3" t="str" cm="1">
        <f t="array" ref="T6048">_xlfn.IFS(B6048 &gt;= 2005, "Post-2005", B6048 &gt;= 2000, "2000-2004", TRUE, "Pre-2000")</f>
        <v>Post-2005</v>
      </c>
    </row>
    <row r="6049" spans="1:20" x14ac:dyDescent="0.85">
      <c r="A6049" s="1">
        <v>41164</v>
      </c>
      <c r="B6049" t="s">
        <v>651</v>
      </c>
      <c r="C6049" t="s">
        <v>4496</v>
      </c>
      <c r="D6049" t="s">
        <v>4497</v>
      </c>
      <c r="E6049" t="s">
        <v>288</v>
      </c>
      <c r="F6049" t="s">
        <v>289</v>
      </c>
      <c r="G6049" t="s">
        <v>290</v>
      </c>
      <c r="H6049">
        <v>2009</v>
      </c>
      <c r="I6049" s="2">
        <v>1123053</v>
      </c>
      <c r="J6049" s="2">
        <v>0</v>
      </c>
      <c r="K6049" s="2">
        <v>1123053</v>
      </c>
      <c r="L6049" t="s">
        <v>116</v>
      </c>
      <c r="M6049" s="3" t="b">
        <f>trust_funds5[[#This Row],[Contributions Outstanding (USD)]]=0</f>
        <v>1</v>
      </c>
      <c r="N6049" s="3" t="str">
        <f t="shared" si="470"/>
        <v>Outstanding</v>
      </c>
      <c r="O6049" s="3" t="str">
        <f t="shared" si="471"/>
        <v>High Contribution &amp; Recent</v>
      </c>
      <c r="P6049" s="3" t="str">
        <f t="shared" si="472"/>
        <v>Other</v>
      </c>
      <c r="Q6049" s="3" t="str">
        <f t="shared" si="473"/>
        <v>Other</v>
      </c>
      <c r="R6049" s="3" t="str">
        <f t="shared" si="474"/>
        <v>Not LCLS</v>
      </c>
      <c r="S6049" s="3" t="str" cm="1">
        <f t="array" ref="S6049">_xlfn.IFS(G6049 &gt; 5000000, "Very High", G6049 &gt; 1000000, "High", G6049 &gt; 500000, "Medium", TRUE, "Low")</f>
        <v>Very High</v>
      </c>
      <c r="T6049" s="3" t="str" cm="1">
        <f t="array" ref="T6049">_xlfn.IFS(B6049 &gt;= 2005, "Post-2005", B6049 &gt;= 2000, "2000-2004", TRUE, "Pre-2000")</f>
        <v>Post-2005</v>
      </c>
    </row>
    <row r="6050" spans="1:20" x14ac:dyDescent="0.85">
      <c r="A6050" s="1">
        <v>41164</v>
      </c>
      <c r="B6050" t="s">
        <v>651</v>
      </c>
      <c r="C6050" t="s">
        <v>7485</v>
      </c>
      <c r="D6050" t="s">
        <v>7486</v>
      </c>
      <c r="E6050" t="s">
        <v>204</v>
      </c>
      <c r="F6050" t="s">
        <v>205</v>
      </c>
      <c r="G6050" t="s">
        <v>206</v>
      </c>
      <c r="H6050">
        <v>2009</v>
      </c>
      <c r="I6050" s="2">
        <v>375528</v>
      </c>
      <c r="J6050" s="2">
        <v>0</v>
      </c>
      <c r="K6050" s="2">
        <v>375528</v>
      </c>
      <c r="L6050" t="s">
        <v>116</v>
      </c>
      <c r="M6050" s="3" t="b">
        <f>trust_funds5[[#This Row],[Contributions Outstanding (USD)]]=0</f>
        <v>1</v>
      </c>
      <c r="N6050" s="3" t="str">
        <f t="shared" si="470"/>
        <v>Outstanding</v>
      </c>
      <c r="O6050" s="3" t="str">
        <f t="shared" si="471"/>
        <v>High Contribution &amp; Recent</v>
      </c>
      <c r="P6050" s="3" t="str">
        <f t="shared" si="472"/>
        <v>Other</v>
      </c>
      <c r="Q6050" s="3" t="str">
        <f t="shared" si="473"/>
        <v>Other</v>
      </c>
      <c r="R6050" s="3" t="str">
        <f t="shared" si="474"/>
        <v>Not LCLS</v>
      </c>
      <c r="S6050" s="3" t="str" cm="1">
        <f t="array" ref="S6050">_xlfn.IFS(G6050 &gt; 5000000, "Very High", G6050 &gt; 1000000, "High", G6050 &gt; 500000, "Medium", TRUE, "Low")</f>
        <v>Very High</v>
      </c>
      <c r="T6050" s="3" t="str" cm="1">
        <f t="array" ref="T6050">_xlfn.IFS(B6050 &gt;= 2005, "Post-2005", B6050 &gt;= 2000, "2000-2004", TRUE, "Pre-2000")</f>
        <v>Post-2005</v>
      </c>
    </row>
    <row r="6051" spans="1:20" x14ac:dyDescent="0.85">
      <c r="A6051" s="1">
        <v>41164</v>
      </c>
      <c r="B6051" t="s">
        <v>651</v>
      </c>
      <c r="C6051" t="s">
        <v>7087</v>
      </c>
      <c r="D6051" t="s">
        <v>7088</v>
      </c>
      <c r="E6051" t="s">
        <v>2863</v>
      </c>
      <c r="F6051" t="s">
        <v>2864</v>
      </c>
      <c r="G6051" t="s">
        <v>3051</v>
      </c>
      <c r="H6051">
        <v>2009</v>
      </c>
      <c r="I6051" s="2">
        <v>1826125</v>
      </c>
      <c r="J6051" s="2">
        <v>0</v>
      </c>
      <c r="K6051" s="2">
        <v>1826125</v>
      </c>
      <c r="L6051" t="s">
        <v>116</v>
      </c>
      <c r="M6051" s="3" t="b">
        <f>trust_funds5[[#This Row],[Contributions Outstanding (USD)]]=0</f>
        <v>1</v>
      </c>
      <c r="N6051" s="3" t="str">
        <f t="shared" si="470"/>
        <v>Outstanding</v>
      </c>
      <c r="O6051" s="3" t="str">
        <f t="shared" si="471"/>
        <v>High Contribution &amp; Recent</v>
      </c>
      <c r="P6051" s="3" t="str">
        <f t="shared" si="472"/>
        <v>Other</v>
      </c>
      <c r="Q6051" s="3" t="str">
        <f t="shared" si="473"/>
        <v>Other</v>
      </c>
      <c r="R6051" s="3" t="str">
        <f t="shared" si="474"/>
        <v>Not LCLS</v>
      </c>
      <c r="S6051" s="3" t="str" cm="1">
        <f t="array" ref="S6051">_xlfn.IFS(G6051 &gt; 5000000, "Very High", G6051 &gt; 1000000, "High", G6051 &gt; 500000, "Medium", TRUE, "Low")</f>
        <v>Very High</v>
      </c>
      <c r="T6051" s="3" t="str" cm="1">
        <f t="array" ref="T6051">_xlfn.IFS(B6051 &gt;= 2005, "Post-2005", B6051 &gt;= 2000, "2000-2004", TRUE, "Pre-2000")</f>
        <v>Post-2005</v>
      </c>
    </row>
    <row r="6052" spans="1:20" x14ac:dyDescent="0.85">
      <c r="A6052" s="1">
        <v>41164</v>
      </c>
      <c r="B6052" t="s">
        <v>651</v>
      </c>
      <c r="C6052" t="s">
        <v>4052</v>
      </c>
      <c r="D6052" t="s">
        <v>4053</v>
      </c>
      <c r="E6052" t="s">
        <v>21</v>
      </c>
      <c r="F6052" t="s">
        <v>22</v>
      </c>
      <c r="G6052" t="s">
        <v>23</v>
      </c>
      <c r="H6052">
        <v>2009</v>
      </c>
      <c r="I6052" s="2">
        <v>1059398</v>
      </c>
      <c r="J6052" s="2">
        <v>210</v>
      </c>
      <c r="K6052" s="2">
        <v>1059608</v>
      </c>
      <c r="L6052" t="s">
        <v>116</v>
      </c>
      <c r="M6052" s="3" t="b">
        <f>trust_funds5[[#This Row],[Contributions Outstanding (USD)]]=0</f>
        <v>0</v>
      </c>
      <c r="N6052" s="3" t="str">
        <f t="shared" si="470"/>
        <v>Outstanding</v>
      </c>
      <c r="O6052" s="3" t="str">
        <f t="shared" si="471"/>
        <v>High Contribution &amp; Recent</v>
      </c>
      <c r="P6052" s="3" t="str">
        <f t="shared" si="472"/>
        <v>Other</v>
      </c>
      <c r="Q6052" s="3" t="str">
        <f t="shared" si="473"/>
        <v>Other</v>
      </c>
      <c r="R6052" s="3" t="str">
        <f t="shared" si="474"/>
        <v>Not LCLS</v>
      </c>
      <c r="S6052" s="3" t="str" cm="1">
        <f t="array" ref="S6052">_xlfn.IFS(G6052 &gt; 5000000, "Very High", G6052 &gt; 1000000, "High", G6052 &gt; 500000, "Medium", TRUE, "Low")</f>
        <v>Very High</v>
      </c>
      <c r="T6052" s="3" t="str" cm="1">
        <f t="array" ref="T6052">_xlfn.IFS(B6052 &gt;= 2005, "Post-2005", B6052 &gt;= 2000, "2000-2004", TRUE, "Pre-2000")</f>
        <v>Post-2005</v>
      </c>
    </row>
    <row r="6053" spans="1:20" x14ac:dyDescent="0.85">
      <c r="A6053" s="1">
        <v>41164</v>
      </c>
      <c r="B6053" t="s">
        <v>4764</v>
      </c>
      <c r="C6053" t="s">
        <v>4765</v>
      </c>
      <c r="D6053" t="s">
        <v>4766</v>
      </c>
      <c r="E6053" t="s">
        <v>260</v>
      </c>
      <c r="F6053" t="s">
        <v>261</v>
      </c>
      <c r="H6053">
        <v>2010</v>
      </c>
      <c r="I6053" s="2">
        <v>390000</v>
      </c>
      <c r="J6053" s="2">
        <v>0</v>
      </c>
      <c r="K6053" s="2">
        <v>390000</v>
      </c>
      <c r="L6053" t="s">
        <v>116</v>
      </c>
      <c r="M6053" s="3" t="b">
        <f>trust_funds5[[#This Row],[Contributions Outstanding (USD)]]=0</f>
        <v>1</v>
      </c>
      <c r="N6053" s="3" t="str">
        <f t="shared" si="470"/>
        <v>Outstanding</v>
      </c>
      <c r="O6053" s="3" t="str">
        <f t="shared" si="471"/>
        <v>High Contribution &amp; Recent</v>
      </c>
      <c r="P6053" s="3" t="str">
        <f t="shared" si="472"/>
        <v>Other</v>
      </c>
      <c r="Q6053" s="3" t="str">
        <f t="shared" si="473"/>
        <v>Other</v>
      </c>
      <c r="R6053" s="3" t="str">
        <f t="shared" si="474"/>
        <v>Not LCLS</v>
      </c>
      <c r="S6053" s="3" t="str" cm="1">
        <f t="array" ref="S6053">_xlfn.IFS(G6053 &gt; 5000000, "Very High", G6053 &gt; 1000000, "High", G6053 &gt; 500000, "Medium", TRUE, "Low")</f>
        <v>Low</v>
      </c>
      <c r="T6053" s="3" t="str" cm="1">
        <f t="array" ref="T6053">_xlfn.IFS(B6053 &gt;= 2005, "Post-2005", B6053 &gt;= 2000, "2000-2004", TRUE, "Pre-2000")</f>
        <v>Post-2005</v>
      </c>
    </row>
    <row r="6054" spans="1:20" x14ac:dyDescent="0.85">
      <c r="A6054" s="1">
        <v>41164</v>
      </c>
      <c r="B6054" t="s">
        <v>651</v>
      </c>
      <c r="C6054" t="s">
        <v>3402</v>
      </c>
      <c r="D6054" t="s">
        <v>3403</v>
      </c>
      <c r="E6054" t="s">
        <v>70</v>
      </c>
      <c r="F6054" t="s">
        <v>71</v>
      </c>
      <c r="G6054" t="s">
        <v>72</v>
      </c>
      <c r="H6054">
        <v>2009</v>
      </c>
      <c r="I6054" s="2">
        <v>1006837</v>
      </c>
      <c r="J6054" s="2">
        <v>20</v>
      </c>
      <c r="K6054" s="2">
        <v>1006857</v>
      </c>
      <c r="L6054" t="s">
        <v>116</v>
      </c>
      <c r="M6054" s="3" t="b">
        <f>trust_funds5[[#This Row],[Contributions Outstanding (USD)]]=0</f>
        <v>0</v>
      </c>
      <c r="N6054" s="3" t="str">
        <f t="shared" si="470"/>
        <v>Outstanding</v>
      </c>
      <c r="O6054" s="3" t="str">
        <f t="shared" si="471"/>
        <v>High Contribution &amp; Recent</v>
      </c>
      <c r="P6054" s="3" t="str">
        <f t="shared" si="472"/>
        <v>Other</v>
      </c>
      <c r="Q6054" s="3" t="str">
        <f t="shared" si="473"/>
        <v>Other</v>
      </c>
      <c r="R6054" s="3" t="str">
        <f t="shared" si="474"/>
        <v>Not LCLS</v>
      </c>
      <c r="S6054" s="3" t="str" cm="1">
        <f t="array" ref="S6054">_xlfn.IFS(G6054 &gt; 5000000, "Very High", G6054 &gt; 1000000, "High", G6054 &gt; 500000, "Medium", TRUE, "Low")</f>
        <v>Very High</v>
      </c>
      <c r="T6054" s="3" t="str" cm="1">
        <f t="array" ref="T6054">_xlfn.IFS(B6054 &gt;= 2005, "Post-2005", B6054 &gt;= 2000, "2000-2004", TRUE, "Pre-2000")</f>
        <v>Post-2005</v>
      </c>
    </row>
    <row r="6055" spans="1:20" x14ac:dyDescent="0.85">
      <c r="A6055" s="1">
        <v>41164</v>
      </c>
      <c r="B6055" t="s">
        <v>648</v>
      </c>
      <c r="C6055" t="s">
        <v>6634</v>
      </c>
      <c r="D6055" t="s">
        <v>6635</v>
      </c>
      <c r="E6055" t="s">
        <v>200</v>
      </c>
      <c r="F6055" t="s">
        <v>201</v>
      </c>
      <c r="G6055" t="s">
        <v>213</v>
      </c>
      <c r="H6055">
        <v>2009</v>
      </c>
      <c r="I6055" s="2">
        <v>3644623.79</v>
      </c>
      <c r="J6055" s="2">
        <v>0</v>
      </c>
      <c r="K6055" s="2">
        <v>3644623.79</v>
      </c>
      <c r="L6055" t="s">
        <v>116</v>
      </c>
      <c r="M6055" s="3" t="b">
        <f>trust_funds5[[#This Row],[Contributions Outstanding (USD)]]=0</f>
        <v>1</v>
      </c>
      <c r="N6055" s="3" t="str">
        <f t="shared" si="470"/>
        <v>Outstanding</v>
      </c>
      <c r="O6055" s="3" t="str">
        <f t="shared" si="471"/>
        <v>High Contribution &amp; Recent</v>
      </c>
      <c r="P6055" s="3" t="str">
        <f t="shared" si="472"/>
        <v>Other</v>
      </c>
      <c r="Q6055" s="3" t="str">
        <f t="shared" si="473"/>
        <v>Other</v>
      </c>
      <c r="R6055" s="3" t="str">
        <f t="shared" si="474"/>
        <v>Not LCLS</v>
      </c>
      <c r="S6055" s="3" t="str" cm="1">
        <f t="array" ref="S6055">_xlfn.IFS(G6055 &gt; 5000000, "Very High", G6055 &gt; 1000000, "High", G6055 &gt; 500000, "Medium", TRUE, "Low")</f>
        <v>Very High</v>
      </c>
      <c r="T6055" s="3" t="str" cm="1">
        <f t="array" ref="T6055">_xlfn.IFS(B6055 &gt;= 2005, "Post-2005", B6055 &gt;= 2000, "2000-2004", TRUE, "Pre-2000")</f>
        <v>Post-2005</v>
      </c>
    </row>
    <row r="6056" spans="1:20" x14ac:dyDescent="0.85">
      <c r="A6056" s="1">
        <v>41164</v>
      </c>
      <c r="B6056" t="s">
        <v>648</v>
      </c>
      <c r="C6056" t="s">
        <v>6634</v>
      </c>
      <c r="D6056" t="s">
        <v>6635</v>
      </c>
      <c r="E6056" t="s">
        <v>204</v>
      </c>
      <c r="F6056" t="s">
        <v>205</v>
      </c>
      <c r="G6056" t="s">
        <v>206</v>
      </c>
      <c r="H6056">
        <v>2009</v>
      </c>
      <c r="I6056" s="2">
        <v>647140</v>
      </c>
      <c r="J6056" s="2">
        <v>0</v>
      </c>
      <c r="K6056" s="2">
        <v>647140</v>
      </c>
      <c r="L6056" t="s">
        <v>116</v>
      </c>
      <c r="M6056" s="3" t="b">
        <f>trust_funds5[[#This Row],[Contributions Outstanding (USD)]]=0</f>
        <v>1</v>
      </c>
      <c r="N6056" s="3" t="str">
        <f t="shared" si="470"/>
        <v>Outstanding</v>
      </c>
      <c r="O6056" s="3" t="str">
        <f t="shared" si="471"/>
        <v>High Contribution &amp; Recent</v>
      </c>
      <c r="P6056" s="3" t="str">
        <f t="shared" si="472"/>
        <v>Other</v>
      </c>
      <c r="Q6056" s="3" t="str">
        <f t="shared" si="473"/>
        <v>Other</v>
      </c>
      <c r="R6056" s="3" t="str">
        <f t="shared" si="474"/>
        <v>Not LCLS</v>
      </c>
      <c r="S6056" s="3" t="str" cm="1">
        <f t="array" ref="S6056">_xlfn.IFS(G6056 &gt; 5000000, "Very High", G6056 &gt; 1000000, "High", G6056 &gt; 500000, "Medium", TRUE, "Low")</f>
        <v>Very High</v>
      </c>
      <c r="T6056" s="3" t="str" cm="1">
        <f t="array" ref="T6056">_xlfn.IFS(B6056 &gt;= 2005, "Post-2005", B6056 &gt;= 2000, "2000-2004", TRUE, "Pre-2000")</f>
        <v>Post-2005</v>
      </c>
    </row>
    <row r="6057" spans="1:20" x14ac:dyDescent="0.85">
      <c r="A6057" s="1">
        <v>41164</v>
      </c>
      <c r="B6057" t="s">
        <v>7487</v>
      </c>
      <c r="C6057" t="s">
        <v>7488</v>
      </c>
      <c r="D6057" t="s">
        <v>7489</v>
      </c>
      <c r="E6057" t="s">
        <v>102</v>
      </c>
      <c r="F6057" t="s">
        <v>103</v>
      </c>
      <c r="G6057" t="s">
        <v>104</v>
      </c>
      <c r="H6057">
        <v>2009</v>
      </c>
      <c r="I6057" s="2">
        <v>872084</v>
      </c>
      <c r="J6057" s="2">
        <v>0</v>
      </c>
      <c r="K6057" s="2">
        <v>872084</v>
      </c>
      <c r="L6057" t="s">
        <v>18</v>
      </c>
      <c r="M6057" s="3" t="b">
        <f>trust_funds5[[#This Row],[Contributions Outstanding (USD)]]=0</f>
        <v>1</v>
      </c>
      <c r="N6057" s="3" t="str">
        <f t="shared" si="470"/>
        <v>Outstanding</v>
      </c>
      <c r="O6057" s="3" t="str">
        <f t="shared" si="471"/>
        <v>High Contribution &amp; Recent</v>
      </c>
      <c r="P6057" s="3" t="str">
        <f t="shared" si="472"/>
        <v>Other</v>
      </c>
      <c r="Q6057" s="3" t="str">
        <f t="shared" si="473"/>
        <v>Other</v>
      </c>
      <c r="R6057" s="3" t="str">
        <f t="shared" si="474"/>
        <v>Not LCLS</v>
      </c>
      <c r="S6057" s="3" t="str" cm="1">
        <f t="array" ref="S6057">_xlfn.IFS(G6057 &gt; 5000000, "Very High", G6057 &gt; 1000000, "High", G6057 &gt; 500000, "Medium", TRUE, "Low")</f>
        <v>Very High</v>
      </c>
      <c r="T6057" s="3" t="str" cm="1">
        <f t="array" ref="T6057">_xlfn.IFS(B6057 &gt;= 2005, "Post-2005", B6057 &gt;= 2000, "2000-2004", TRUE, "Pre-2000")</f>
        <v>Post-2005</v>
      </c>
    </row>
    <row r="6058" spans="1:20" x14ac:dyDescent="0.85">
      <c r="A6058" s="1">
        <v>41164</v>
      </c>
      <c r="B6058" t="s">
        <v>5135</v>
      </c>
      <c r="C6058" t="s">
        <v>7490</v>
      </c>
      <c r="D6058" t="s">
        <v>7491</v>
      </c>
      <c r="E6058" t="s">
        <v>15</v>
      </c>
      <c r="F6058" t="s">
        <v>16</v>
      </c>
      <c r="G6058" t="s">
        <v>17</v>
      </c>
      <c r="H6058">
        <v>2009</v>
      </c>
      <c r="I6058" s="2">
        <v>17391304.350000001</v>
      </c>
      <c r="J6058" s="2">
        <v>0</v>
      </c>
      <c r="K6058" s="2">
        <v>17391304.350000001</v>
      </c>
      <c r="L6058" t="s">
        <v>18</v>
      </c>
      <c r="M6058" s="3" t="b">
        <f>trust_funds5[[#This Row],[Contributions Outstanding (USD)]]=0</f>
        <v>1</v>
      </c>
      <c r="N6058" s="3" t="str">
        <f t="shared" si="470"/>
        <v>Outstanding</v>
      </c>
      <c r="O6058" s="3" t="str">
        <f t="shared" si="471"/>
        <v>High Contribution &amp; Recent</v>
      </c>
      <c r="P6058" s="3" t="str">
        <f t="shared" si="472"/>
        <v>Other</v>
      </c>
      <c r="Q6058" s="3" t="str">
        <f t="shared" si="473"/>
        <v>Other</v>
      </c>
      <c r="R6058" s="3" t="str">
        <f t="shared" si="474"/>
        <v>Not LCLS</v>
      </c>
      <c r="S6058" s="3" t="str" cm="1">
        <f t="array" ref="S6058">_xlfn.IFS(G6058 &gt; 5000000, "Very High", G6058 &gt; 1000000, "High", G6058 &gt; 500000, "Medium", TRUE, "Low")</f>
        <v>Very High</v>
      </c>
      <c r="T6058" s="3" t="str" cm="1">
        <f t="array" ref="T6058">_xlfn.IFS(B6058 &gt;= 2005, "Post-2005", B6058 &gt;= 2000, "2000-2004", TRUE, "Pre-2000")</f>
        <v>Post-2005</v>
      </c>
    </row>
    <row r="6059" spans="1:20" x14ac:dyDescent="0.85">
      <c r="A6059" s="1">
        <v>41164</v>
      </c>
      <c r="B6059" t="s">
        <v>7492</v>
      </c>
      <c r="C6059" t="s">
        <v>7493</v>
      </c>
      <c r="D6059" t="s">
        <v>7494</v>
      </c>
      <c r="E6059" t="s">
        <v>102</v>
      </c>
      <c r="F6059" t="s">
        <v>103</v>
      </c>
      <c r="G6059" t="s">
        <v>104</v>
      </c>
      <c r="H6059">
        <v>2009</v>
      </c>
      <c r="I6059" s="2">
        <v>4608324</v>
      </c>
      <c r="J6059" s="2">
        <v>0</v>
      </c>
      <c r="K6059" s="2">
        <v>4608324</v>
      </c>
      <c r="L6059" t="s">
        <v>18</v>
      </c>
      <c r="M6059" s="3" t="b">
        <f>trust_funds5[[#This Row],[Contributions Outstanding (USD)]]=0</f>
        <v>1</v>
      </c>
      <c r="N6059" s="3" t="str">
        <f t="shared" si="470"/>
        <v>Outstanding</v>
      </c>
      <c r="O6059" s="3" t="str">
        <f t="shared" si="471"/>
        <v>High Contribution &amp; Recent</v>
      </c>
      <c r="P6059" s="3" t="str">
        <f t="shared" si="472"/>
        <v>Other</v>
      </c>
      <c r="Q6059" s="3" t="str">
        <f t="shared" si="473"/>
        <v>Other</v>
      </c>
      <c r="R6059" s="3" t="str">
        <f t="shared" si="474"/>
        <v>Not LCLS</v>
      </c>
      <c r="S6059" s="3" t="str" cm="1">
        <f t="array" ref="S6059">_xlfn.IFS(G6059 &gt; 5000000, "Very High", G6059 &gt; 1000000, "High", G6059 &gt; 500000, "Medium", TRUE, "Low")</f>
        <v>Very High</v>
      </c>
      <c r="T6059" s="3" t="str" cm="1">
        <f t="array" ref="T6059">_xlfn.IFS(B6059 &gt;= 2005, "Post-2005", B6059 &gt;= 2000, "2000-2004", TRUE, "Pre-2000")</f>
        <v>Post-2005</v>
      </c>
    </row>
    <row r="6060" spans="1:20" x14ac:dyDescent="0.85">
      <c r="A6060" s="1">
        <v>41164</v>
      </c>
      <c r="B6060" t="s">
        <v>6112</v>
      </c>
      <c r="C6060" t="s">
        <v>7495</v>
      </c>
      <c r="D6060" t="s">
        <v>7496</v>
      </c>
      <c r="E6060" t="s">
        <v>93</v>
      </c>
      <c r="F6060" t="s">
        <v>94</v>
      </c>
      <c r="H6060">
        <v>2009</v>
      </c>
      <c r="I6060" s="2">
        <v>5999985</v>
      </c>
      <c r="J6060" s="2">
        <v>0</v>
      </c>
      <c r="K6060" s="2">
        <v>5999985</v>
      </c>
      <c r="L6060" t="s">
        <v>18</v>
      </c>
      <c r="M6060" s="3" t="b">
        <f>trust_funds5[[#This Row],[Contributions Outstanding (USD)]]=0</f>
        <v>1</v>
      </c>
      <c r="N6060" s="3" t="str">
        <f t="shared" si="470"/>
        <v>Outstanding</v>
      </c>
      <c r="O6060" s="3" t="str">
        <f t="shared" si="471"/>
        <v>High Contribution &amp; Recent</v>
      </c>
      <c r="P6060" s="3" t="str">
        <f t="shared" si="472"/>
        <v>Other</v>
      </c>
      <c r="Q6060" s="3" t="str">
        <f t="shared" si="473"/>
        <v>Other</v>
      </c>
      <c r="R6060" s="3" t="str">
        <f t="shared" si="474"/>
        <v>Not LCLS</v>
      </c>
      <c r="S6060" s="3" t="str" cm="1">
        <f t="array" ref="S6060">_xlfn.IFS(G6060 &gt; 5000000, "Very High", G6060 &gt; 1000000, "High", G6060 &gt; 500000, "Medium", TRUE, "Low")</f>
        <v>Low</v>
      </c>
      <c r="T6060" s="3" t="str" cm="1">
        <f t="array" ref="T6060">_xlfn.IFS(B6060 &gt;= 2005, "Post-2005", B6060 &gt;= 2000, "2000-2004", TRUE, "Pre-2000")</f>
        <v>Post-2005</v>
      </c>
    </row>
    <row r="6061" spans="1:20" x14ac:dyDescent="0.85">
      <c r="A6061" s="1">
        <v>41164</v>
      </c>
      <c r="B6061" t="s">
        <v>507</v>
      </c>
      <c r="C6061" t="s">
        <v>7497</v>
      </c>
      <c r="D6061" t="s">
        <v>7498</v>
      </c>
      <c r="E6061" t="s">
        <v>1408</v>
      </c>
      <c r="F6061" t="s">
        <v>1409</v>
      </c>
      <c r="G6061" t="s">
        <v>1410</v>
      </c>
      <c r="H6061">
        <v>2009</v>
      </c>
      <c r="I6061" s="2">
        <v>929160</v>
      </c>
      <c r="J6061" s="2">
        <v>0</v>
      </c>
      <c r="K6061" s="2">
        <v>929160</v>
      </c>
      <c r="L6061" t="s">
        <v>18</v>
      </c>
      <c r="M6061" s="3" t="b">
        <f>trust_funds5[[#This Row],[Contributions Outstanding (USD)]]=0</f>
        <v>1</v>
      </c>
      <c r="N6061" s="3" t="str">
        <f t="shared" si="470"/>
        <v>Outstanding</v>
      </c>
      <c r="O6061" s="3" t="str">
        <f t="shared" si="471"/>
        <v>High Contribution &amp; Recent</v>
      </c>
      <c r="P6061" s="3" t="str">
        <f t="shared" si="472"/>
        <v>Other</v>
      </c>
      <c r="Q6061" s="3" t="str">
        <f t="shared" si="473"/>
        <v>Other</v>
      </c>
      <c r="R6061" s="3" t="str">
        <f t="shared" si="474"/>
        <v>Not LCLS</v>
      </c>
      <c r="S6061" s="3" t="str" cm="1">
        <f t="array" ref="S6061">_xlfn.IFS(G6061 &gt; 5000000, "Very High", G6061 &gt; 1000000, "High", G6061 &gt; 500000, "Medium", TRUE, "Low")</f>
        <v>Very High</v>
      </c>
      <c r="T6061" s="3" t="str" cm="1">
        <f t="array" ref="T6061">_xlfn.IFS(B6061 &gt;= 2005, "Post-2005", B6061 &gt;= 2000, "2000-2004", TRUE, "Pre-2000")</f>
        <v>Post-2005</v>
      </c>
    </row>
    <row r="6062" spans="1:20" x14ac:dyDescent="0.85">
      <c r="A6062" s="1">
        <v>41164</v>
      </c>
      <c r="B6062" t="s">
        <v>2654</v>
      </c>
      <c r="C6062" t="s">
        <v>7499</v>
      </c>
      <c r="D6062" t="s">
        <v>7500</v>
      </c>
      <c r="E6062" t="s">
        <v>70</v>
      </c>
      <c r="F6062" t="s">
        <v>71</v>
      </c>
      <c r="G6062" t="s">
        <v>72</v>
      </c>
      <c r="H6062">
        <v>2009</v>
      </c>
      <c r="I6062" s="2">
        <v>32201432.280000001</v>
      </c>
      <c r="J6062" s="2">
        <v>0</v>
      </c>
      <c r="K6062" s="2">
        <v>32201432.280000001</v>
      </c>
      <c r="L6062" t="s">
        <v>116</v>
      </c>
      <c r="M6062" s="3" t="b">
        <f>trust_funds5[[#This Row],[Contributions Outstanding (USD)]]=0</f>
        <v>1</v>
      </c>
      <c r="N6062" s="3" t="str">
        <f t="shared" si="470"/>
        <v>Outstanding</v>
      </c>
      <c r="O6062" s="3" t="str">
        <f t="shared" si="471"/>
        <v>High Contribution &amp; Recent</v>
      </c>
      <c r="P6062" s="3" t="str">
        <f t="shared" si="472"/>
        <v>Other</v>
      </c>
      <c r="Q6062" s="3" t="str">
        <f t="shared" si="473"/>
        <v>Other</v>
      </c>
      <c r="R6062" s="3" t="str">
        <f t="shared" si="474"/>
        <v>Not LCLS</v>
      </c>
      <c r="S6062" s="3" t="str" cm="1">
        <f t="array" ref="S6062">_xlfn.IFS(G6062 &gt; 5000000, "Very High", G6062 &gt; 1000000, "High", G6062 &gt; 500000, "Medium", TRUE, "Low")</f>
        <v>Very High</v>
      </c>
      <c r="T6062" s="3" t="str" cm="1">
        <f t="array" ref="T6062">_xlfn.IFS(B6062 &gt;= 2005, "Post-2005", B6062 &gt;= 2000, "2000-2004", TRUE, "Pre-2000")</f>
        <v>Post-2005</v>
      </c>
    </row>
    <row r="6063" spans="1:20" x14ac:dyDescent="0.85">
      <c r="A6063" s="1">
        <v>41164</v>
      </c>
      <c r="B6063" t="s">
        <v>90</v>
      </c>
      <c r="C6063" t="s">
        <v>7501</v>
      </c>
      <c r="D6063" t="s">
        <v>7502</v>
      </c>
      <c r="E6063" t="s">
        <v>260</v>
      </c>
      <c r="F6063" t="s">
        <v>261</v>
      </c>
      <c r="H6063">
        <v>2009</v>
      </c>
      <c r="I6063" s="2">
        <v>249950</v>
      </c>
      <c r="J6063" s="2">
        <v>50</v>
      </c>
      <c r="K6063" s="2">
        <v>250000</v>
      </c>
      <c r="L6063" t="s">
        <v>116</v>
      </c>
      <c r="M6063" s="3" t="b">
        <f>trust_funds5[[#This Row],[Contributions Outstanding (USD)]]=0</f>
        <v>0</v>
      </c>
      <c r="N6063" s="3" t="str">
        <f t="shared" si="470"/>
        <v>Outstanding</v>
      </c>
      <c r="O6063" s="3" t="str">
        <f t="shared" si="471"/>
        <v>High Contribution &amp; Recent</v>
      </c>
      <c r="P6063" s="3" t="str">
        <f t="shared" si="472"/>
        <v>Other</v>
      </c>
      <c r="Q6063" s="3" t="str">
        <f t="shared" si="473"/>
        <v>Other</v>
      </c>
      <c r="R6063" s="3" t="str">
        <f t="shared" si="474"/>
        <v>Not LCLS</v>
      </c>
      <c r="S6063" s="3" t="str" cm="1">
        <f t="array" ref="S6063">_xlfn.IFS(G6063 &gt; 5000000, "Very High", G6063 &gt; 1000000, "High", G6063 &gt; 500000, "Medium", TRUE, "Low")</f>
        <v>Low</v>
      </c>
      <c r="T6063" s="3" t="str" cm="1">
        <f t="array" ref="T6063">_xlfn.IFS(B6063 &gt;= 2005, "Post-2005", B6063 &gt;= 2000, "2000-2004", TRUE, "Pre-2000")</f>
        <v>Post-2005</v>
      </c>
    </row>
    <row r="6064" spans="1:20" x14ac:dyDescent="0.85">
      <c r="A6064" s="1">
        <v>41164</v>
      </c>
      <c r="B6064" t="s">
        <v>90</v>
      </c>
      <c r="C6064" t="s">
        <v>7503</v>
      </c>
      <c r="D6064" t="s">
        <v>7504</v>
      </c>
      <c r="E6064" t="s">
        <v>102</v>
      </c>
      <c r="F6064" t="s">
        <v>103</v>
      </c>
      <c r="G6064" t="s">
        <v>104</v>
      </c>
      <c r="H6064">
        <v>2009</v>
      </c>
      <c r="I6064" s="2">
        <v>11309057.6</v>
      </c>
      <c r="J6064" s="2">
        <v>0</v>
      </c>
      <c r="K6064" s="2">
        <v>11309057.6</v>
      </c>
      <c r="L6064" t="s">
        <v>116</v>
      </c>
      <c r="M6064" s="3" t="b">
        <f>trust_funds5[[#This Row],[Contributions Outstanding (USD)]]=0</f>
        <v>1</v>
      </c>
      <c r="N6064" s="3" t="str">
        <f t="shared" si="470"/>
        <v>Outstanding</v>
      </c>
      <c r="O6064" s="3" t="str">
        <f t="shared" si="471"/>
        <v>High Contribution &amp; Recent</v>
      </c>
      <c r="P6064" s="3" t="str">
        <f t="shared" si="472"/>
        <v>Other</v>
      </c>
      <c r="Q6064" s="3" t="str">
        <f t="shared" si="473"/>
        <v>Other</v>
      </c>
      <c r="R6064" s="3" t="str">
        <f t="shared" si="474"/>
        <v>Not LCLS</v>
      </c>
      <c r="S6064" s="3" t="str" cm="1">
        <f t="array" ref="S6064">_xlfn.IFS(G6064 &gt; 5000000, "Very High", G6064 &gt; 1000000, "High", G6064 &gt; 500000, "Medium", TRUE, "Low")</f>
        <v>Very High</v>
      </c>
      <c r="T6064" s="3" t="str" cm="1">
        <f t="array" ref="T6064">_xlfn.IFS(B6064 &gt;= 2005, "Post-2005", B6064 &gt;= 2000, "2000-2004", TRUE, "Pre-2000")</f>
        <v>Post-2005</v>
      </c>
    </row>
    <row r="6065" spans="1:20" x14ac:dyDescent="0.85">
      <c r="A6065" s="1">
        <v>41164</v>
      </c>
      <c r="B6065" t="s">
        <v>90</v>
      </c>
      <c r="C6065" t="s">
        <v>7505</v>
      </c>
      <c r="D6065" t="s">
        <v>7506</v>
      </c>
      <c r="E6065" t="s">
        <v>442</v>
      </c>
      <c r="F6065" t="s">
        <v>443</v>
      </c>
      <c r="G6065" t="s">
        <v>7507</v>
      </c>
      <c r="H6065">
        <v>2009</v>
      </c>
      <c r="I6065" s="2">
        <v>2300000</v>
      </c>
      <c r="J6065" s="2">
        <v>0</v>
      </c>
      <c r="K6065" s="2">
        <v>2300000</v>
      </c>
      <c r="L6065" t="s">
        <v>116</v>
      </c>
      <c r="M6065" s="3" t="b">
        <f>trust_funds5[[#This Row],[Contributions Outstanding (USD)]]=0</f>
        <v>1</v>
      </c>
      <c r="N6065" s="3" t="str">
        <f t="shared" si="470"/>
        <v>Outstanding</v>
      </c>
      <c r="O6065" s="3" t="str">
        <f t="shared" si="471"/>
        <v>High Contribution &amp; Recent</v>
      </c>
      <c r="P6065" s="3" t="str">
        <f t="shared" si="472"/>
        <v>Other</v>
      </c>
      <c r="Q6065" s="3" t="str">
        <f t="shared" si="473"/>
        <v>Other</v>
      </c>
      <c r="R6065" s="3" t="str">
        <f t="shared" si="474"/>
        <v>Not LCLS</v>
      </c>
      <c r="S6065" s="3" t="str" cm="1">
        <f t="array" ref="S6065">_xlfn.IFS(G6065 &gt; 5000000, "Very High", G6065 &gt; 1000000, "High", G6065 &gt; 500000, "Medium", TRUE, "Low")</f>
        <v>Very High</v>
      </c>
      <c r="T6065" s="3" t="str" cm="1">
        <f t="array" ref="T6065">_xlfn.IFS(B6065 &gt;= 2005, "Post-2005", B6065 &gt;= 2000, "2000-2004", TRUE, "Pre-2000")</f>
        <v>Post-2005</v>
      </c>
    </row>
    <row r="6066" spans="1:20" x14ac:dyDescent="0.85">
      <c r="A6066" s="1">
        <v>41164</v>
      </c>
      <c r="B6066" t="s">
        <v>90</v>
      </c>
      <c r="C6066" t="s">
        <v>7508</v>
      </c>
      <c r="D6066" t="s">
        <v>7509</v>
      </c>
      <c r="E6066" t="s">
        <v>200</v>
      </c>
      <c r="F6066" t="s">
        <v>201</v>
      </c>
      <c r="G6066" t="s">
        <v>213</v>
      </c>
      <c r="H6066">
        <v>2009</v>
      </c>
      <c r="I6066" s="2">
        <v>1300000</v>
      </c>
      <c r="J6066" s="2">
        <v>0</v>
      </c>
      <c r="K6066" s="2">
        <v>1300000</v>
      </c>
      <c r="L6066" t="s">
        <v>18</v>
      </c>
      <c r="M6066" s="3" t="b">
        <f>trust_funds5[[#This Row],[Contributions Outstanding (USD)]]=0</f>
        <v>1</v>
      </c>
      <c r="N6066" s="3" t="str">
        <f t="shared" si="470"/>
        <v>Outstanding</v>
      </c>
      <c r="O6066" s="3" t="str">
        <f t="shared" si="471"/>
        <v>High Contribution &amp; Recent</v>
      </c>
      <c r="P6066" s="3" t="str">
        <f t="shared" si="472"/>
        <v>Other</v>
      </c>
      <c r="Q6066" s="3" t="str">
        <f t="shared" si="473"/>
        <v>Other</v>
      </c>
      <c r="R6066" s="3" t="str">
        <f t="shared" si="474"/>
        <v>Not LCLS</v>
      </c>
      <c r="S6066" s="3" t="str" cm="1">
        <f t="array" ref="S6066">_xlfn.IFS(G6066 &gt; 5000000, "Very High", G6066 &gt; 1000000, "High", G6066 &gt; 500000, "Medium", TRUE, "Low")</f>
        <v>Very High</v>
      </c>
      <c r="T6066" s="3" t="str" cm="1">
        <f t="array" ref="T6066">_xlfn.IFS(B6066 &gt;= 2005, "Post-2005", B6066 &gt;= 2000, "2000-2004", TRUE, "Pre-2000")</f>
        <v>Post-2005</v>
      </c>
    </row>
    <row r="6067" spans="1:20" x14ac:dyDescent="0.85">
      <c r="A6067" s="1">
        <v>41164</v>
      </c>
      <c r="B6067" t="s">
        <v>90</v>
      </c>
      <c r="C6067" t="s">
        <v>7510</v>
      </c>
      <c r="D6067" t="s">
        <v>7511</v>
      </c>
      <c r="E6067" t="s">
        <v>70</v>
      </c>
      <c r="F6067" t="s">
        <v>71</v>
      </c>
      <c r="G6067" t="s">
        <v>5484</v>
      </c>
      <c r="H6067">
        <v>2009</v>
      </c>
      <c r="I6067" s="2">
        <v>221725.87</v>
      </c>
      <c r="J6067" s="2">
        <v>0</v>
      </c>
      <c r="K6067" s="2">
        <v>221725.87</v>
      </c>
      <c r="L6067" t="s">
        <v>116</v>
      </c>
      <c r="M6067" s="3" t="b">
        <f>trust_funds5[[#This Row],[Contributions Outstanding (USD)]]=0</f>
        <v>1</v>
      </c>
      <c r="N6067" s="3" t="str">
        <f t="shared" si="470"/>
        <v>Outstanding</v>
      </c>
      <c r="O6067" s="3" t="str">
        <f t="shared" si="471"/>
        <v>High Contribution &amp; Recent</v>
      </c>
      <c r="P6067" s="3" t="str">
        <f t="shared" si="472"/>
        <v>Other</v>
      </c>
      <c r="Q6067" s="3" t="str">
        <f t="shared" si="473"/>
        <v>Other</v>
      </c>
      <c r="R6067" s="3" t="str">
        <f t="shared" si="474"/>
        <v>Not LCLS</v>
      </c>
      <c r="S6067" s="3" t="str" cm="1">
        <f t="array" ref="S6067">_xlfn.IFS(G6067 &gt; 5000000, "Very High", G6067 &gt; 1000000, "High", G6067 &gt; 500000, "Medium", TRUE, "Low")</f>
        <v>Very High</v>
      </c>
      <c r="T6067" s="3" t="str" cm="1">
        <f t="array" ref="T6067">_xlfn.IFS(B6067 &gt;= 2005, "Post-2005", B6067 &gt;= 2000, "2000-2004", TRUE, "Pre-2000")</f>
        <v>Post-2005</v>
      </c>
    </row>
    <row r="6068" spans="1:20" x14ac:dyDescent="0.85">
      <c r="A6068" s="1">
        <v>41164</v>
      </c>
      <c r="B6068" t="s">
        <v>90</v>
      </c>
      <c r="C6068" t="s">
        <v>7512</v>
      </c>
      <c r="D6068" t="s">
        <v>7513</v>
      </c>
      <c r="E6068" t="s">
        <v>200</v>
      </c>
      <c r="F6068" t="s">
        <v>201</v>
      </c>
      <c r="G6068" t="s">
        <v>213</v>
      </c>
      <c r="H6068">
        <v>2009</v>
      </c>
      <c r="I6068" s="2">
        <v>1818888</v>
      </c>
      <c r="J6068" s="2">
        <v>509862</v>
      </c>
      <c r="K6068" s="2">
        <v>2328750</v>
      </c>
      <c r="L6068" t="s">
        <v>116</v>
      </c>
      <c r="M6068" s="3" t="b">
        <f>trust_funds5[[#This Row],[Contributions Outstanding (USD)]]=0</f>
        <v>0</v>
      </c>
      <c r="N6068" s="3" t="str">
        <f t="shared" si="470"/>
        <v>Outstanding</v>
      </c>
      <c r="O6068" s="3" t="str">
        <f t="shared" si="471"/>
        <v>High Contribution &amp; Recent</v>
      </c>
      <c r="P6068" s="3" t="str">
        <f t="shared" si="472"/>
        <v>Other</v>
      </c>
      <c r="Q6068" s="3" t="str">
        <f t="shared" si="473"/>
        <v>Other</v>
      </c>
      <c r="R6068" s="3" t="str">
        <f t="shared" si="474"/>
        <v>Not LCLS</v>
      </c>
      <c r="S6068" s="3" t="str" cm="1">
        <f t="array" ref="S6068">_xlfn.IFS(G6068 &gt; 5000000, "Very High", G6068 &gt; 1000000, "High", G6068 &gt; 500000, "Medium", TRUE, "Low")</f>
        <v>Very High</v>
      </c>
      <c r="T6068" s="3" t="str" cm="1">
        <f t="array" ref="T6068">_xlfn.IFS(B6068 &gt;= 2005, "Post-2005", B6068 &gt;= 2000, "2000-2004", TRUE, "Pre-2000")</f>
        <v>Post-2005</v>
      </c>
    </row>
    <row r="6069" spans="1:20" x14ac:dyDescent="0.85">
      <c r="A6069" s="1">
        <v>41164</v>
      </c>
      <c r="B6069" t="s">
        <v>90</v>
      </c>
      <c r="C6069" t="s">
        <v>7514</v>
      </c>
      <c r="D6069" t="s">
        <v>7515</v>
      </c>
      <c r="E6069" t="s">
        <v>102</v>
      </c>
      <c r="F6069" t="s">
        <v>103</v>
      </c>
      <c r="G6069" t="s">
        <v>104</v>
      </c>
      <c r="H6069">
        <v>2009</v>
      </c>
      <c r="I6069" s="2">
        <v>863940.3</v>
      </c>
      <c r="J6069" s="2">
        <v>0</v>
      </c>
      <c r="K6069" s="2">
        <v>863940.3</v>
      </c>
      <c r="L6069" t="s">
        <v>18</v>
      </c>
      <c r="M6069" s="3" t="b">
        <f>trust_funds5[[#This Row],[Contributions Outstanding (USD)]]=0</f>
        <v>1</v>
      </c>
      <c r="N6069" s="3" t="str">
        <f t="shared" si="470"/>
        <v>Outstanding</v>
      </c>
      <c r="O6069" s="3" t="str">
        <f t="shared" si="471"/>
        <v>High Contribution &amp; Recent</v>
      </c>
      <c r="P6069" s="3" t="str">
        <f t="shared" si="472"/>
        <v>Other</v>
      </c>
      <c r="Q6069" s="3" t="str">
        <f t="shared" si="473"/>
        <v>Other</v>
      </c>
      <c r="R6069" s="3" t="str">
        <f t="shared" si="474"/>
        <v>Not LCLS</v>
      </c>
      <c r="S6069" s="3" t="str" cm="1">
        <f t="array" ref="S6069">_xlfn.IFS(G6069 &gt; 5000000, "Very High", G6069 &gt; 1000000, "High", G6069 &gt; 500000, "Medium", TRUE, "Low")</f>
        <v>Very High</v>
      </c>
      <c r="T6069" s="3" t="str" cm="1">
        <f t="array" ref="T6069">_xlfn.IFS(B6069 &gt;= 2005, "Post-2005", B6069 &gt;= 2000, "2000-2004", TRUE, "Pre-2000")</f>
        <v>Post-2005</v>
      </c>
    </row>
    <row r="6070" spans="1:20" x14ac:dyDescent="0.85">
      <c r="A6070" s="1">
        <v>41164</v>
      </c>
      <c r="B6070" t="s">
        <v>4668</v>
      </c>
      <c r="C6070" t="s">
        <v>4921</v>
      </c>
      <c r="D6070" t="s">
        <v>4922</v>
      </c>
      <c r="E6070" t="s">
        <v>4923</v>
      </c>
      <c r="F6070" t="s">
        <v>4924</v>
      </c>
      <c r="G6070" t="s">
        <v>4925</v>
      </c>
      <c r="H6070">
        <v>2009</v>
      </c>
      <c r="I6070" s="2">
        <v>6000000</v>
      </c>
      <c r="J6070" s="2">
        <v>0</v>
      </c>
      <c r="K6070" s="2">
        <v>6000000</v>
      </c>
      <c r="L6070" t="s">
        <v>116</v>
      </c>
      <c r="M6070" s="3" t="b">
        <f>trust_funds5[[#This Row],[Contributions Outstanding (USD)]]=0</f>
        <v>1</v>
      </c>
      <c r="N6070" s="3" t="str">
        <f t="shared" si="470"/>
        <v>Outstanding</v>
      </c>
      <c r="O6070" s="3" t="str">
        <f t="shared" si="471"/>
        <v>High Contribution &amp; Recent</v>
      </c>
      <c r="P6070" s="3" t="str">
        <f t="shared" si="472"/>
        <v>Other</v>
      </c>
      <c r="Q6070" s="3" t="str">
        <f t="shared" si="473"/>
        <v>Other</v>
      </c>
      <c r="R6070" s="3" t="str">
        <f t="shared" si="474"/>
        <v>Not LCLS</v>
      </c>
      <c r="S6070" s="3" t="str" cm="1">
        <f t="array" ref="S6070">_xlfn.IFS(G6070 &gt; 5000000, "Very High", G6070 &gt; 1000000, "High", G6070 &gt; 500000, "Medium", TRUE, "Low")</f>
        <v>Very High</v>
      </c>
      <c r="T6070" s="3" t="str" cm="1">
        <f t="array" ref="T6070">_xlfn.IFS(B6070 &gt;= 2005, "Post-2005", B6070 &gt;= 2000, "2000-2004", TRUE, "Pre-2000")</f>
        <v>Post-2005</v>
      </c>
    </row>
    <row r="6071" spans="1:20" x14ac:dyDescent="0.85">
      <c r="A6071" s="1">
        <v>41164</v>
      </c>
      <c r="B6071" t="s">
        <v>90</v>
      </c>
      <c r="C6071" t="s">
        <v>5669</v>
      </c>
      <c r="D6071" t="s">
        <v>5670</v>
      </c>
      <c r="E6071" t="s">
        <v>49</v>
      </c>
      <c r="F6071" t="s">
        <v>50</v>
      </c>
      <c r="G6071" t="s">
        <v>51</v>
      </c>
      <c r="H6071">
        <v>2009</v>
      </c>
      <c r="I6071" s="2">
        <v>425000</v>
      </c>
      <c r="J6071" s="2">
        <v>0</v>
      </c>
      <c r="K6071" s="2">
        <v>425000</v>
      </c>
      <c r="L6071" t="s">
        <v>116</v>
      </c>
      <c r="M6071" s="3" t="b">
        <f>trust_funds5[[#This Row],[Contributions Outstanding (USD)]]=0</f>
        <v>1</v>
      </c>
      <c r="N6071" s="3" t="str">
        <f t="shared" si="470"/>
        <v>Outstanding</v>
      </c>
      <c r="O6071" s="3" t="str">
        <f t="shared" si="471"/>
        <v>High Contribution &amp; Recent</v>
      </c>
      <c r="P6071" s="3" t="str">
        <f t="shared" si="472"/>
        <v>Other</v>
      </c>
      <c r="Q6071" s="3" t="str">
        <f t="shared" si="473"/>
        <v>Other</v>
      </c>
      <c r="R6071" s="3" t="str">
        <f t="shared" si="474"/>
        <v>Not LCLS</v>
      </c>
      <c r="S6071" s="3" t="str" cm="1">
        <f t="array" ref="S6071">_xlfn.IFS(G6071 &gt; 5000000, "Very High", G6071 &gt; 1000000, "High", G6071 &gt; 500000, "Medium", TRUE, "Low")</f>
        <v>Very High</v>
      </c>
      <c r="T6071" s="3" t="str" cm="1">
        <f t="array" ref="T6071">_xlfn.IFS(B6071 &gt;= 2005, "Post-2005", B6071 &gt;= 2000, "2000-2004", TRUE, "Pre-2000")</f>
        <v>Post-2005</v>
      </c>
    </row>
    <row r="6072" spans="1:20" x14ac:dyDescent="0.85">
      <c r="A6072" s="1">
        <v>41164</v>
      </c>
      <c r="B6072" t="s">
        <v>2654</v>
      </c>
      <c r="C6072" t="s">
        <v>7516</v>
      </c>
      <c r="D6072" t="s">
        <v>6666</v>
      </c>
      <c r="E6072" t="s">
        <v>102</v>
      </c>
      <c r="F6072" t="s">
        <v>103</v>
      </c>
      <c r="G6072" t="s">
        <v>104</v>
      </c>
      <c r="H6072">
        <v>2009</v>
      </c>
      <c r="I6072" s="2">
        <v>17692598.66</v>
      </c>
      <c r="J6072" s="2">
        <v>0</v>
      </c>
      <c r="K6072" s="2">
        <v>17692598.66</v>
      </c>
      <c r="L6072" t="s">
        <v>116</v>
      </c>
      <c r="M6072" s="3" t="b">
        <f>trust_funds5[[#This Row],[Contributions Outstanding (USD)]]=0</f>
        <v>1</v>
      </c>
      <c r="N6072" s="3" t="str">
        <f t="shared" si="470"/>
        <v>Outstanding</v>
      </c>
      <c r="O6072" s="3" t="str">
        <f t="shared" si="471"/>
        <v>High Contribution &amp; Recent</v>
      </c>
      <c r="P6072" s="3" t="str">
        <f t="shared" si="472"/>
        <v>Other</v>
      </c>
      <c r="Q6072" s="3" t="str">
        <f t="shared" si="473"/>
        <v>Other</v>
      </c>
      <c r="R6072" s="3" t="str">
        <f t="shared" si="474"/>
        <v>Not LCLS</v>
      </c>
      <c r="S6072" s="3" t="str" cm="1">
        <f t="array" ref="S6072">_xlfn.IFS(G6072 &gt; 5000000, "Very High", G6072 &gt; 1000000, "High", G6072 &gt; 500000, "Medium", TRUE, "Low")</f>
        <v>Very High</v>
      </c>
      <c r="T6072" s="3" t="str" cm="1">
        <f t="array" ref="T6072">_xlfn.IFS(B6072 &gt;= 2005, "Post-2005", B6072 &gt;= 2000, "2000-2004", TRUE, "Pre-2000")</f>
        <v>Post-2005</v>
      </c>
    </row>
    <row r="6073" spans="1:20" x14ac:dyDescent="0.85">
      <c r="A6073" s="1">
        <v>41164</v>
      </c>
      <c r="B6073" t="s">
        <v>507</v>
      </c>
      <c r="C6073" t="s">
        <v>7104</v>
      </c>
      <c r="D6073" t="s">
        <v>7105</v>
      </c>
      <c r="E6073" t="s">
        <v>56</v>
      </c>
      <c r="F6073" t="s">
        <v>57</v>
      </c>
      <c r="G6073" t="s">
        <v>58</v>
      </c>
      <c r="H6073">
        <v>2009</v>
      </c>
      <c r="I6073" s="2">
        <v>1625500</v>
      </c>
      <c r="J6073" s="2">
        <v>0</v>
      </c>
      <c r="K6073" s="2">
        <v>1625500</v>
      </c>
      <c r="L6073" t="s">
        <v>116</v>
      </c>
      <c r="M6073" s="3" t="b">
        <f>trust_funds5[[#This Row],[Contributions Outstanding (USD)]]=0</f>
        <v>1</v>
      </c>
      <c r="N6073" s="3" t="str">
        <f t="shared" si="470"/>
        <v>Outstanding</v>
      </c>
      <c r="O6073" s="3" t="str">
        <f t="shared" si="471"/>
        <v>High Contribution &amp; Recent</v>
      </c>
      <c r="P6073" s="3" t="str">
        <f t="shared" si="472"/>
        <v>Other</v>
      </c>
      <c r="Q6073" s="3" t="str">
        <f t="shared" si="473"/>
        <v>Other</v>
      </c>
      <c r="R6073" s="3" t="str">
        <f t="shared" si="474"/>
        <v>Not LCLS</v>
      </c>
      <c r="S6073" s="3" t="str" cm="1">
        <f t="array" ref="S6073">_xlfn.IFS(G6073 &gt; 5000000, "Very High", G6073 &gt; 1000000, "High", G6073 &gt; 500000, "Medium", TRUE, "Low")</f>
        <v>Very High</v>
      </c>
      <c r="T6073" s="3" t="str" cm="1">
        <f t="array" ref="T6073">_xlfn.IFS(B6073 &gt;= 2005, "Post-2005", B6073 &gt;= 2000, "2000-2004", TRUE, "Pre-2000")</f>
        <v>Post-2005</v>
      </c>
    </row>
    <row r="6074" spans="1:20" x14ac:dyDescent="0.85">
      <c r="A6074" s="1">
        <v>41164</v>
      </c>
      <c r="B6074" t="s">
        <v>507</v>
      </c>
      <c r="C6074" t="s">
        <v>7104</v>
      </c>
      <c r="D6074" t="s">
        <v>7105</v>
      </c>
      <c r="E6074" t="s">
        <v>288</v>
      </c>
      <c r="F6074" t="s">
        <v>289</v>
      </c>
      <c r="G6074" t="s">
        <v>290</v>
      </c>
      <c r="H6074">
        <v>2009</v>
      </c>
      <c r="I6074" s="2">
        <v>4116600</v>
      </c>
      <c r="J6074" s="2">
        <v>0</v>
      </c>
      <c r="K6074" s="2">
        <v>4116600</v>
      </c>
      <c r="L6074" t="s">
        <v>116</v>
      </c>
      <c r="M6074" s="3" t="b">
        <f>trust_funds5[[#This Row],[Contributions Outstanding (USD)]]=0</f>
        <v>1</v>
      </c>
      <c r="N6074" s="3" t="str">
        <f t="shared" si="470"/>
        <v>Outstanding</v>
      </c>
      <c r="O6074" s="3" t="str">
        <f t="shared" si="471"/>
        <v>High Contribution &amp; Recent</v>
      </c>
      <c r="P6074" s="3" t="str">
        <f t="shared" si="472"/>
        <v>Other</v>
      </c>
      <c r="Q6074" s="3" t="str">
        <f t="shared" si="473"/>
        <v>Other</v>
      </c>
      <c r="R6074" s="3" t="str">
        <f t="shared" si="474"/>
        <v>Not LCLS</v>
      </c>
      <c r="S6074" s="3" t="str" cm="1">
        <f t="array" ref="S6074">_xlfn.IFS(G6074 &gt; 5000000, "Very High", G6074 &gt; 1000000, "High", G6074 &gt; 500000, "Medium", TRUE, "Low")</f>
        <v>Very High</v>
      </c>
      <c r="T6074" s="3" t="str" cm="1">
        <f t="array" ref="T6074">_xlfn.IFS(B6074 &gt;= 2005, "Post-2005", B6074 &gt;= 2000, "2000-2004", TRUE, "Pre-2000")</f>
        <v>Post-2005</v>
      </c>
    </row>
    <row r="6075" spans="1:20" x14ac:dyDescent="0.85">
      <c r="A6075" s="1">
        <v>41164</v>
      </c>
      <c r="B6075" t="s">
        <v>507</v>
      </c>
      <c r="C6075" t="s">
        <v>7517</v>
      </c>
      <c r="D6075" t="s">
        <v>7518</v>
      </c>
      <c r="E6075" t="s">
        <v>56</v>
      </c>
      <c r="F6075" t="s">
        <v>57</v>
      </c>
      <c r="G6075" t="s">
        <v>58</v>
      </c>
      <c r="H6075">
        <v>2009</v>
      </c>
      <c r="I6075" s="2">
        <v>8790844.3599999994</v>
      </c>
      <c r="J6075" s="2">
        <v>0</v>
      </c>
      <c r="K6075" s="2">
        <v>8790844.3599999994</v>
      </c>
      <c r="L6075" t="s">
        <v>116</v>
      </c>
      <c r="M6075" s="3" t="b">
        <f>trust_funds5[[#This Row],[Contributions Outstanding (USD)]]=0</f>
        <v>1</v>
      </c>
      <c r="N6075" s="3" t="str">
        <f t="shared" si="470"/>
        <v>Outstanding</v>
      </c>
      <c r="O6075" s="3" t="str">
        <f t="shared" si="471"/>
        <v>High Contribution &amp; Recent</v>
      </c>
      <c r="P6075" s="3" t="str">
        <f t="shared" si="472"/>
        <v>Other</v>
      </c>
      <c r="Q6075" s="3" t="str">
        <f t="shared" si="473"/>
        <v>Other</v>
      </c>
      <c r="R6075" s="3" t="str">
        <f t="shared" si="474"/>
        <v>Not LCLS</v>
      </c>
      <c r="S6075" s="3" t="str" cm="1">
        <f t="array" ref="S6075">_xlfn.IFS(G6075 &gt; 5000000, "Very High", G6075 &gt; 1000000, "High", G6075 &gt; 500000, "Medium", TRUE, "Low")</f>
        <v>Very High</v>
      </c>
      <c r="T6075" s="3" t="str" cm="1">
        <f t="array" ref="T6075">_xlfn.IFS(B6075 &gt;= 2005, "Post-2005", B6075 &gt;= 2000, "2000-2004", TRUE, "Pre-2000")</f>
        <v>Post-2005</v>
      </c>
    </row>
    <row r="6076" spans="1:20" x14ac:dyDescent="0.85">
      <c r="A6076" s="1">
        <v>41164</v>
      </c>
      <c r="B6076" t="s">
        <v>507</v>
      </c>
      <c r="C6076" t="s">
        <v>7519</v>
      </c>
      <c r="D6076" t="s">
        <v>7520</v>
      </c>
      <c r="E6076" t="s">
        <v>15</v>
      </c>
      <c r="F6076" t="s">
        <v>16</v>
      </c>
      <c r="G6076" t="s">
        <v>17</v>
      </c>
      <c r="H6076">
        <v>2009</v>
      </c>
      <c r="I6076" s="2">
        <v>2816621.49</v>
      </c>
      <c r="J6076" s="2">
        <v>0</v>
      </c>
      <c r="K6076" s="2">
        <v>2816621.49</v>
      </c>
      <c r="L6076" t="s">
        <v>18</v>
      </c>
      <c r="M6076" s="3" t="b">
        <f>trust_funds5[[#This Row],[Contributions Outstanding (USD)]]=0</f>
        <v>1</v>
      </c>
      <c r="N6076" s="3" t="str">
        <f t="shared" si="470"/>
        <v>Outstanding</v>
      </c>
      <c r="O6076" s="3" t="str">
        <f t="shared" si="471"/>
        <v>High Contribution &amp; Recent</v>
      </c>
      <c r="P6076" s="3" t="str">
        <f t="shared" si="472"/>
        <v>Other</v>
      </c>
      <c r="Q6076" s="3" t="str">
        <f t="shared" si="473"/>
        <v>Other</v>
      </c>
      <c r="R6076" s="3" t="str">
        <f t="shared" si="474"/>
        <v>Not LCLS</v>
      </c>
      <c r="S6076" s="3" t="str" cm="1">
        <f t="array" ref="S6076">_xlfn.IFS(G6076 &gt; 5000000, "Very High", G6076 &gt; 1000000, "High", G6076 &gt; 500000, "Medium", TRUE, "Low")</f>
        <v>Very High</v>
      </c>
      <c r="T6076" s="3" t="str" cm="1">
        <f t="array" ref="T6076">_xlfn.IFS(B6076 &gt;= 2005, "Post-2005", B6076 &gt;= 2000, "2000-2004", TRUE, "Pre-2000")</f>
        <v>Post-2005</v>
      </c>
    </row>
    <row r="6077" spans="1:20" x14ac:dyDescent="0.85">
      <c r="A6077" s="1">
        <v>41164</v>
      </c>
      <c r="B6077" t="s">
        <v>507</v>
      </c>
      <c r="C6077" t="s">
        <v>7521</v>
      </c>
      <c r="D6077" t="s">
        <v>7522</v>
      </c>
      <c r="E6077" t="s">
        <v>334</v>
      </c>
      <c r="F6077" t="s">
        <v>335</v>
      </c>
      <c r="G6077" t="s">
        <v>339</v>
      </c>
      <c r="H6077">
        <v>2009</v>
      </c>
      <c r="I6077" s="2">
        <v>2026500</v>
      </c>
      <c r="J6077" s="2">
        <v>0</v>
      </c>
      <c r="K6077" s="2">
        <v>2026500</v>
      </c>
      <c r="L6077" t="s">
        <v>116</v>
      </c>
      <c r="M6077" s="3" t="b">
        <f>trust_funds5[[#This Row],[Contributions Outstanding (USD)]]=0</f>
        <v>1</v>
      </c>
      <c r="N6077" s="3" t="str">
        <f t="shared" si="470"/>
        <v>Outstanding</v>
      </c>
      <c r="O6077" s="3" t="str">
        <f t="shared" si="471"/>
        <v>High Contribution &amp; Recent</v>
      </c>
      <c r="P6077" s="3" t="str">
        <f t="shared" si="472"/>
        <v>Other</v>
      </c>
      <c r="Q6077" s="3" t="str">
        <f t="shared" si="473"/>
        <v>Other</v>
      </c>
      <c r="R6077" s="3" t="str">
        <f t="shared" si="474"/>
        <v>Not LCLS</v>
      </c>
      <c r="S6077" s="3" t="str" cm="1">
        <f t="array" ref="S6077">_xlfn.IFS(G6077 &gt; 5000000, "Very High", G6077 &gt; 1000000, "High", G6077 &gt; 500000, "Medium", TRUE, "Low")</f>
        <v>Very High</v>
      </c>
      <c r="T6077" s="3" t="str" cm="1">
        <f t="array" ref="T6077">_xlfn.IFS(B6077 &gt;= 2005, "Post-2005", B6077 &gt;= 2000, "2000-2004", TRUE, "Pre-2000")</f>
        <v>Post-2005</v>
      </c>
    </row>
    <row r="6078" spans="1:20" x14ac:dyDescent="0.85">
      <c r="A6078" s="1">
        <v>41164</v>
      </c>
      <c r="B6078" t="s">
        <v>507</v>
      </c>
      <c r="C6078" t="s">
        <v>7521</v>
      </c>
      <c r="D6078" t="s">
        <v>7522</v>
      </c>
      <c r="E6078" t="s">
        <v>102</v>
      </c>
      <c r="F6078" t="s">
        <v>103</v>
      </c>
      <c r="G6078" t="s">
        <v>104</v>
      </c>
      <c r="H6078">
        <v>2009</v>
      </c>
      <c r="I6078" s="2">
        <v>8205275</v>
      </c>
      <c r="J6078" s="2">
        <v>0</v>
      </c>
      <c r="K6078" s="2">
        <v>8205275</v>
      </c>
      <c r="L6078" t="s">
        <v>116</v>
      </c>
      <c r="M6078" s="3" t="b">
        <f>trust_funds5[[#This Row],[Contributions Outstanding (USD)]]=0</f>
        <v>1</v>
      </c>
      <c r="N6078" s="3" t="str">
        <f t="shared" si="470"/>
        <v>Outstanding</v>
      </c>
      <c r="O6078" s="3" t="str">
        <f t="shared" si="471"/>
        <v>High Contribution &amp; Recent</v>
      </c>
      <c r="P6078" s="3" t="str">
        <f t="shared" si="472"/>
        <v>Other</v>
      </c>
      <c r="Q6078" s="3" t="str">
        <f t="shared" si="473"/>
        <v>Other</v>
      </c>
      <c r="R6078" s="3" t="str">
        <f t="shared" si="474"/>
        <v>Not LCLS</v>
      </c>
      <c r="S6078" s="3" t="str" cm="1">
        <f t="array" ref="S6078">_xlfn.IFS(G6078 &gt; 5000000, "Very High", G6078 &gt; 1000000, "High", G6078 &gt; 500000, "Medium", TRUE, "Low")</f>
        <v>Very High</v>
      </c>
      <c r="T6078" s="3" t="str" cm="1">
        <f t="array" ref="T6078">_xlfn.IFS(B6078 &gt;= 2005, "Post-2005", B6078 &gt;= 2000, "2000-2004", TRUE, "Pre-2000")</f>
        <v>Post-2005</v>
      </c>
    </row>
    <row r="6079" spans="1:20" x14ac:dyDescent="0.85">
      <c r="A6079" s="1">
        <v>41164</v>
      </c>
      <c r="B6079" t="s">
        <v>507</v>
      </c>
      <c r="C6079" t="s">
        <v>7521</v>
      </c>
      <c r="D6079" t="s">
        <v>7522</v>
      </c>
      <c r="E6079" t="s">
        <v>1408</v>
      </c>
      <c r="F6079" t="s">
        <v>1409</v>
      </c>
      <c r="G6079" t="s">
        <v>1410</v>
      </c>
      <c r="H6079">
        <v>2009</v>
      </c>
      <c r="I6079" s="2">
        <v>699400</v>
      </c>
      <c r="J6079" s="2">
        <v>0</v>
      </c>
      <c r="K6079" s="2">
        <v>699400</v>
      </c>
      <c r="L6079" t="s">
        <v>116</v>
      </c>
      <c r="M6079" s="3" t="b">
        <f>trust_funds5[[#This Row],[Contributions Outstanding (USD)]]=0</f>
        <v>1</v>
      </c>
      <c r="N6079" s="3" t="str">
        <f t="shared" si="470"/>
        <v>Outstanding</v>
      </c>
      <c r="O6079" s="3" t="str">
        <f t="shared" si="471"/>
        <v>High Contribution &amp; Recent</v>
      </c>
      <c r="P6079" s="3" t="str">
        <f t="shared" si="472"/>
        <v>Other</v>
      </c>
      <c r="Q6079" s="3" t="str">
        <f t="shared" si="473"/>
        <v>Other</v>
      </c>
      <c r="R6079" s="3" t="str">
        <f t="shared" si="474"/>
        <v>Not LCLS</v>
      </c>
      <c r="S6079" s="3" t="str" cm="1">
        <f t="array" ref="S6079">_xlfn.IFS(G6079 &gt; 5000000, "Very High", G6079 &gt; 1000000, "High", G6079 &gt; 500000, "Medium", TRUE, "Low")</f>
        <v>Very High</v>
      </c>
      <c r="T6079" s="3" t="str" cm="1">
        <f t="array" ref="T6079">_xlfn.IFS(B6079 &gt;= 2005, "Post-2005", B6079 &gt;= 2000, "2000-2004", TRUE, "Pre-2000")</f>
        <v>Post-2005</v>
      </c>
    </row>
    <row r="6080" spans="1:20" x14ac:dyDescent="0.85">
      <c r="A6080" s="1">
        <v>41164</v>
      </c>
      <c r="B6080" t="s">
        <v>507</v>
      </c>
      <c r="C6080" t="s">
        <v>7521</v>
      </c>
      <c r="D6080" t="s">
        <v>7522</v>
      </c>
      <c r="E6080" t="s">
        <v>1333</v>
      </c>
      <c r="F6080" t="s">
        <v>1334</v>
      </c>
      <c r="G6080" t="s">
        <v>3458</v>
      </c>
      <c r="H6080">
        <v>2009</v>
      </c>
      <c r="I6080" s="2">
        <v>1065360</v>
      </c>
      <c r="J6080" s="2">
        <v>0</v>
      </c>
      <c r="K6080" s="2">
        <v>1065360</v>
      </c>
      <c r="L6080" t="s">
        <v>116</v>
      </c>
      <c r="M6080" s="3" t="b">
        <f>trust_funds5[[#This Row],[Contributions Outstanding (USD)]]=0</f>
        <v>1</v>
      </c>
      <c r="N6080" s="3" t="str">
        <f t="shared" si="470"/>
        <v>Outstanding</v>
      </c>
      <c r="O6080" s="3" t="str">
        <f t="shared" si="471"/>
        <v>High Contribution &amp; Recent</v>
      </c>
      <c r="P6080" s="3" t="str">
        <f t="shared" si="472"/>
        <v>Other</v>
      </c>
      <c r="Q6080" s="3" t="str">
        <f t="shared" si="473"/>
        <v>Other</v>
      </c>
      <c r="R6080" s="3" t="str">
        <f t="shared" si="474"/>
        <v>Not LCLS</v>
      </c>
      <c r="S6080" s="3" t="str" cm="1">
        <f t="array" ref="S6080">_xlfn.IFS(G6080 &gt; 5000000, "Very High", G6080 &gt; 1000000, "High", G6080 &gt; 500000, "Medium", TRUE, "Low")</f>
        <v>Very High</v>
      </c>
      <c r="T6080" s="3" t="str" cm="1">
        <f t="array" ref="T6080">_xlfn.IFS(B6080 &gt;= 2005, "Post-2005", B6080 &gt;= 2000, "2000-2004", TRUE, "Pre-2000")</f>
        <v>Post-2005</v>
      </c>
    </row>
    <row r="6081" spans="1:20" x14ac:dyDescent="0.85">
      <c r="A6081" s="1">
        <v>41164</v>
      </c>
      <c r="B6081" t="s">
        <v>507</v>
      </c>
      <c r="C6081" t="s">
        <v>7521</v>
      </c>
      <c r="D6081" t="s">
        <v>7522</v>
      </c>
      <c r="E6081" t="s">
        <v>119</v>
      </c>
      <c r="F6081" t="s">
        <v>120</v>
      </c>
      <c r="G6081" t="s">
        <v>121</v>
      </c>
      <c r="H6081">
        <v>2009</v>
      </c>
      <c r="I6081" s="2">
        <v>5679970</v>
      </c>
      <c r="J6081" s="2">
        <v>30</v>
      </c>
      <c r="K6081" s="2">
        <v>5680000</v>
      </c>
      <c r="L6081" t="s">
        <v>116</v>
      </c>
      <c r="M6081" s="3" t="b">
        <f>trust_funds5[[#This Row],[Contributions Outstanding (USD)]]=0</f>
        <v>0</v>
      </c>
      <c r="N6081" s="3" t="str">
        <f t="shared" si="470"/>
        <v>Outstanding</v>
      </c>
      <c r="O6081" s="3" t="str">
        <f t="shared" si="471"/>
        <v>High Contribution &amp; Recent</v>
      </c>
      <c r="P6081" s="3" t="str">
        <f t="shared" si="472"/>
        <v>Other</v>
      </c>
      <c r="Q6081" s="3" t="str">
        <f t="shared" si="473"/>
        <v>Other</v>
      </c>
      <c r="R6081" s="3" t="str">
        <f t="shared" si="474"/>
        <v>Not LCLS</v>
      </c>
      <c r="S6081" s="3" t="str" cm="1">
        <f t="array" ref="S6081">_xlfn.IFS(G6081 &gt; 5000000, "Very High", G6081 &gt; 1000000, "High", G6081 &gt; 500000, "Medium", TRUE, "Low")</f>
        <v>Very High</v>
      </c>
      <c r="T6081" s="3" t="str" cm="1">
        <f t="array" ref="T6081">_xlfn.IFS(B6081 &gt;= 2005, "Post-2005", B6081 &gt;= 2000, "2000-2004", TRUE, "Pre-2000")</f>
        <v>Post-2005</v>
      </c>
    </row>
    <row r="6082" spans="1:20" x14ac:dyDescent="0.85">
      <c r="A6082" s="1">
        <v>41164</v>
      </c>
      <c r="B6082" t="s">
        <v>4509</v>
      </c>
      <c r="C6082" t="s">
        <v>4510</v>
      </c>
      <c r="D6082" t="s">
        <v>4511</v>
      </c>
      <c r="E6082" t="s">
        <v>42</v>
      </c>
      <c r="F6082" t="s">
        <v>43</v>
      </c>
      <c r="G6082" t="s">
        <v>44</v>
      </c>
      <c r="H6082">
        <v>2009</v>
      </c>
      <c r="I6082" s="2">
        <v>14516531.43</v>
      </c>
      <c r="J6082" s="2">
        <v>0</v>
      </c>
      <c r="K6082" s="2">
        <v>14516531.43</v>
      </c>
      <c r="L6082" t="s">
        <v>116</v>
      </c>
      <c r="M6082" s="3" t="b">
        <f>trust_funds5[[#This Row],[Contributions Outstanding (USD)]]=0</f>
        <v>1</v>
      </c>
      <c r="N6082" s="3" t="str">
        <f t="shared" ref="N6082:N6145" si="475">IF(D6082 &gt; 0, "Outstanding", "No Outstanding")</f>
        <v>Outstanding</v>
      </c>
      <c r="O6082" s="3" t="str">
        <f t="shared" ref="O6082:O6145" si="476">IF(AND(C6082 &gt; 1000000, B6082 &gt; 2000), "High Contribution &amp; Recent", "Other")</f>
        <v>High Contribution &amp; Recent</v>
      </c>
      <c r="P6082" s="3" t="str">
        <f t="shared" ref="P6082:P6145" si="477">IF(AND(B6082 = 2000, E6082 = "Canada"), "Year 2000, Canada", "Other")</f>
        <v>Other</v>
      </c>
      <c r="Q6082" s="3" t="str">
        <f t="shared" ref="Q6082:Q6145" si="478">IF(OR(E6082 = "Canada", E6082 = "Sweden"), "Canada or Sweden", "Other")</f>
        <v>Other</v>
      </c>
      <c r="R6082" s="3" t="str">
        <f t="shared" ref="R6082:R6145" si="479">IF(NOT(F6082 = "LCLS"), "Not LCLS", "LCLS")</f>
        <v>Not LCLS</v>
      </c>
      <c r="S6082" s="3" t="str" cm="1">
        <f t="array" ref="S6082">_xlfn.IFS(G6082 &gt; 5000000, "Very High", G6082 &gt; 1000000, "High", G6082 &gt; 500000, "Medium", TRUE, "Low")</f>
        <v>Very High</v>
      </c>
      <c r="T6082" s="3" t="str" cm="1">
        <f t="array" ref="T6082">_xlfn.IFS(B6082 &gt;= 2005, "Post-2005", B6082 &gt;= 2000, "2000-2004", TRUE, "Pre-2000")</f>
        <v>Post-2005</v>
      </c>
    </row>
    <row r="6083" spans="1:20" x14ac:dyDescent="0.85">
      <c r="A6083" s="1">
        <v>41164</v>
      </c>
      <c r="B6083" t="s">
        <v>90</v>
      </c>
      <c r="C6083" t="s">
        <v>7523</v>
      </c>
      <c r="D6083" t="s">
        <v>7524</v>
      </c>
      <c r="E6083" t="s">
        <v>119</v>
      </c>
      <c r="F6083" t="s">
        <v>120</v>
      </c>
      <c r="G6083" t="s">
        <v>121</v>
      </c>
      <c r="H6083">
        <v>2010</v>
      </c>
      <c r="I6083" s="2">
        <v>1050000</v>
      </c>
      <c r="J6083" s="2">
        <v>0</v>
      </c>
      <c r="K6083" s="2">
        <v>1050000</v>
      </c>
      <c r="L6083" t="s">
        <v>116</v>
      </c>
      <c r="M6083" s="3" t="b">
        <f>trust_funds5[[#This Row],[Contributions Outstanding (USD)]]=0</f>
        <v>1</v>
      </c>
      <c r="N6083" s="3" t="str">
        <f t="shared" si="475"/>
        <v>Outstanding</v>
      </c>
      <c r="O6083" s="3" t="str">
        <f t="shared" si="476"/>
        <v>High Contribution &amp; Recent</v>
      </c>
      <c r="P6083" s="3" t="str">
        <f t="shared" si="477"/>
        <v>Other</v>
      </c>
      <c r="Q6083" s="3" t="str">
        <f t="shared" si="478"/>
        <v>Other</v>
      </c>
      <c r="R6083" s="3" t="str">
        <f t="shared" si="479"/>
        <v>Not LCLS</v>
      </c>
      <c r="S6083" s="3" t="str" cm="1">
        <f t="array" ref="S6083">_xlfn.IFS(G6083 &gt; 5000000, "Very High", G6083 &gt; 1000000, "High", G6083 &gt; 500000, "Medium", TRUE, "Low")</f>
        <v>Very High</v>
      </c>
      <c r="T6083" s="3" t="str" cm="1">
        <f t="array" ref="T6083">_xlfn.IFS(B6083 &gt;= 2005, "Post-2005", B6083 &gt;= 2000, "2000-2004", TRUE, "Pre-2000")</f>
        <v>Post-2005</v>
      </c>
    </row>
    <row r="6084" spans="1:20" x14ac:dyDescent="0.85">
      <c r="A6084" s="1">
        <v>41164</v>
      </c>
      <c r="B6084" t="s">
        <v>90</v>
      </c>
      <c r="C6084" t="s">
        <v>7525</v>
      </c>
      <c r="D6084" t="s">
        <v>7526</v>
      </c>
      <c r="E6084" t="s">
        <v>119</v>
      </c>
      <c r="F6084" t="s">
        <v>120</v>
      </c>
      <c r="G6084" t="s">
        <v>121</v>
      </c>
      <c r="H6084">
        <v>2010</v>
      </c>
      <c r="I6084" s="2">
        <v>827500</v>
      </c>
      <c r="J6084" s="2">
        <v>0</v>
      </c>
      <c r="K6084" s="2">
        <v>827500</v>
      </c>
      <c r="L6084" t="s">
        <v>18</v>
      </c>
      <c r="M6084" s="3" t="b">
        <f>trust_funds5[[#This Row],[Contributions Outstanding (USD)]]=0</f>
        <v>1</v>
      </c>
      <c r="N6084" s="3" t="str">
        <f t="shared" si="475"/>
        <v>Outstanding</v>
      </c>
      <c r="O6084" s="3" t="str">
        <f t="shared" si="476"/>
        <v>High Contribution &amp; Recent</v>
      </c>
      <c r="P6084" s="3" t="str">
        <f t="shared" si="477"/>
        <v>Other</v>
      </c>
      <c r="Q6084" s="3" t="str">
        <f t="shared" si="478"/>
        <v>Other</v>
      </c>
      <c r="R6084" s="3" t="str">
        <f t="shared" si="479"/>
        <v>Not LCLS</v>
      </c>
      <c r="S6084" s="3" t="str" cm="1">
        <f t="array" ref="S6084">_xlfn.IFS(G6084 &gt; 5000000, "Very High", G6084 &gt; 1000000, "High", G6084 &gt; 500000, "Medium", TRUE, "Low")</f>
        <v>Very High</v>
      </c>
      <c r="T6084" s="3" t="str" cm="1">
        <f t="array" ref="T6084">_xlfn.IFS(B6084 &gt;= 2005, "Post-2005", B6084 &gt;= 2000, "2000-2004", TRUE, "Pre-2000")</f>
        <v>Post-2005</v>
      </c>
    </row>
    <row r="6085" spans="1:20" x14ac:dyDescent="0.85">
      <c r="A6085" s="1">
        <v>41164</v>
      </c>
      <c r="B6085" t="s">
        <v>90</v>
      </c>
      <c r="C6085" t="s">
        <v>7527</v>
      </c>
      <c r="D6085" t="s">
        <v>7528</v>
      </c>
      <c r="E6085" t="s">
        <v>5466</v>
      </c>
      <c r="F6085" t="s">
        <v>5467</v>
      </c>
      <c r="G6085" t="s">
        <v>7529</v>
      </c>
      <c r="H6085">
        <v>2010</v>
      </c>
      <c r="I6085" s="2">
        <v>427388</v>
      </c>
      <c r="J6085" s="2">
        <v>142612</v>
      </c>
      <c r="K6085" s="2">
        <v>570000</v>
      </c>
      <c r="L6085" t="s">
        <v>116</v>
      </c>
      <c r="M6085" s="3" t="b">
        <f>trust_funds5[[#This Row],[Contributions Outstanding (USD)]]=0</f>
        <v>0</v>
      </c>
      <c r="N6085" s="3" t="str">
        <f t="shared" si="475"/>
        <v>Outstanding</v>
      </c>
      <c r="O6085" s="3" t="str">
        <f t="shared" si="476"/>
        <v>High Contribution &amp; Recent</v>
      </c>
      <c r="P6085" s="3" t="str">
        <f t="shared" si="477"/>
        <v>Other</v>
      </c>
      <c r="Q6085" s="3" t="str">
        <f t="shared" si="478"/>
        <v>Other</v>
      </c>
      <c r="R6085" s="3" t="str">
        <f t="shared" si="479"/>
        <v>Not LCLS</v>
      </c>
      <c r="S6085" s="3" t="str" cm="1">
        <f t="array" ref="S6085">_xlfn.IFS(G6085 &gt; 5000000, "Very High", G6085 &gt; 1000000, "High", G6085 &gt; 500000, "Medium", TRUE, "Low")</f>
        <v>Very High</v>
      </c>
      <c r="T6085" s="3" t="str" cm="1">
        <f t="array" ref="T6085">_xlfn.IFS(B6085 &gt;= 2005, "Post-2005", B6085 &gt;= 2000, "2000-2004", TRUE, "Pre-2000")</f>
        <v>Post-2005</v>
      </c>
    </row>
    <row r="6086" spans="1:20" x14ac:dyDescent="0.85">
      <c r="A6086" s="1">
        <v>41164</v>
      </c>
      <c r="B6086" t="s">
        <v>90</v>
      </c>
      <c r="C6086" t="s">
        <v>7117</v>
      </c>
      <c r="D6086" t="s">
        <v>7118</v>
      </c>
      <c r="E6086" t="s">
        <v>15</v>
      </c>
      <c r="F6086" t="s">
        <v>16</v>
      </c>
      <c r="G6086" t="s">
        <v>17</v>
      </c>
      <c r="H6086">
        <v>2010</v>
      </c>
      <c r="I6086" s="2">
        <v>304781.89</v>
      </c>
      <c r="J6086" s="2">
        <v>0</v>
      </c>
      <c r="K6086" s="2">
        <v>304781.89</v>
      </c>
      <c r="L6086" t="s">
        <v>18</v>
      </c>
      <c r="M6086" s="3" t="b">
        <f>trust_funds5[[#This Row],[Contributions Outstanding (USD)]]=0</f>
        <v>1</v>
      </c>
      <c r="N6086" s="3" t="str">
        <f t="shared" si="475"/>
        <v>Outstanding</v>
      </c>
      <c r="O6086" s="3" t="str">
        <f t="shared" si="476"/>
        <v>High Contribution &amp; Recent</v>
      </c>
      <c r="P6086" s="3" t="str">
        <f t="shared" si="477"/>
        <v>Other</v>
      </c>
      <c r="Q6086" s="3" t="str">
        <f t="shared" si="478"/>
        <v>Other</v>
      </c>
      <c r="R6086" s="3" t="str">
        <f t="shared" si="479"/>
        <v>Not LCLS</v>
      </c>
      <c r="S6086" s="3" t="str" cm="1">
        <f t="array" ref="S6086">_xlfn.IFS(G6086 &gt; 5000000, "Very High", G6086 &gt; 1000000, "High", G6086 &gt; 500000, "Medium", TRUE, "Low")</f>
        <v>Very High</v>
      </c>
      <c r="T6086" s="3" t="str" cm="1">
        <f t="array" ref="T6086">_xlfn.IFS(B6086 &gt;= 2005, "Post-2005", B6086 &gt;= 2000, "2000-2004", TRUE, "Pre-2000")</f>
        <v>Post-2005</v>
      </c>
    </row>
    <row r="6087" spans="1:20" x14ac:dyDescent="0.85">
      <c r="A6087" s="1">
        <v>41164</v>
      </c>
      <c r="B6087" t="s">
        <v>4090</v>
      </c>
      <c r="C6087" t="s">
        <v>4091</v>
      </c>
      <c r="D6087" t="s">
        <v>4092</v>
      </c>
      <c r="E6087" t="s">
        <v>56</v>
      </c>
      <c r="F6087" t="s">
        <v>57</v>
      </c>
      <c r="G6087" t="s">
        <v>58</v>
      </c>
      <c r="H6087">
        <v>2010</v>
      </c>
      <c r="I6087" s="2">
        <v>22547300</v>
      </c>
      <c r="J6087" s="2">
        <v>0</v>
      </c>
      <c r="K6087" s="2">
        <v>22547300</v>
      </c>
      <c r="L6087" t="s">
        <v>116</v>
      </c>
      <c r="M6087" s="3" t="b">
        <f>trust_funds5[[#This Row],[Contributions Outstanding (USD)]]=0</f>
        <v>1</v>
      </c>
      <c r="N6087" s="3" t="str">
        <f t="shared" si="475"/>
        <v>Outstanding</v>
      </c>
      <c r="O6087" s="3" t="str">
        <f t="shared" si="476"/>
        <v>High Contribution &amp; Recent</v>
      </c>
      <c r="P6087" s="3" t="str">
        <f t="shared" si="477"/>
        <v>Other</v>
      </c>
      <c r="Q6087" s="3" t="str">
        <f t="shared" si="478"/>
        <v>Other</v>
      </c>
      <c r="R6087" s="3" t="str">
        <f t="shared" si="479"/>
        <v>Not LCLS</v>
      </c>
      <c r="S6087" s="3" t="str" cm="1">
        <f t="array" ref="S6087">_xlfn.IFS(G6087 &gt; 5000000, "Very High", G6087 &gt; 1000000, "High", G6087 &gt; 500000, "Medium", TRUE, "Low")</f>
        <v>Very High</v>
      </c>
      <c r="T6087" s="3" t="str" cm="1">
        <f t="array" ref="T6087">_xlfn.IFS(B6087 &gt;= 2005, "Post-2005", B6087 &gt;= 2000, "2000-2004", TRUE, "Pre-2000")</f>
        <v>Post-2005</v>
      </c>
    </row>
    <row r="6088" spans="1:20" x14ac:dyDescent="0.85">
      <c r="A6088" s="1">
        <v>41164</v>
      </c>
      <c r="B6088" t="s">
        <v>4090</v>
      </c>
      <c r="C6088" t="s">
        <v>4091</v>
      </c>
      <c r="D6088" t="s">
        <v>4092</v>
      </c>
      <c r="E6088" t="s">
        <v>442</v>
      </c>
      <c r="F6088" t="s">
        <v>443</v>
      </c>
      <c r="G6088" t="s">
        <v>444</v>
      </c>
      <c r="H6088">
        <v>2010</v>
      </c>
      <c r="I6088" s="2">
        <v>200000</v>
      </c>
      <c r="J6088" s="2">
        <v>0</v>
      </c>
      <c r="K6088" s="2">
        <v>200000</v>
      </c>
      <c r="L6088" t="s">
        <v>116</v>
      </c>
      <c r="M6088" s="3" t="b">
        <f>trust_funds5[[#This Row],[Contributions Outstanding (USD)]]=0</f>
        <v>1</v>
      </c>
      <c r="N6088" s="3" t="str">
        <f t="shared" si="475"/>
        <v>Outstanding</v>
      </c>
      <c r="O6088" s="3" t="str">
        <f t="shared" si="476"/>
        <v>High Contribution &amp; Recent</v>
      </c>
      <c r="P6088" s="3" t="str">
        <f t="shared" si="477"/>
        <v>Other</v>
      </c>
      <c r="Q6088" s="3" t="str">
        <f t="shared" si="478"/>
        <v>Other</v>
      </c>
      <c r="R6088" s="3" t="str">
        <f t="shared" si="479"/>
        <v>Not LCLS</v>
      </c>
      <c r="S6088" s="3" t="str" cm="1">
        <f t="array" ref="S6088">_xlfn.IFS(G6088 &gt; 5000000, "Very High", G6088 &gt; 1000000, "High", G6088 &gt; 500000, "Medium", TRUE, "Low")</f>
        <v>Very High</v>
      </c>
      <c r="T6088" s="3" t="str" cm="1">
        <f t="array" ref="T6088">_xlfn.IFS(B6088 &gt;= 2005, "Post-2005", B6088 &gt;= 2000, "2000-2004", TRUE, "Pre-2000")</f>
        <v>Post-2005</v>
      </c>
    </row>
    <row r="6089" spans="1:20" x14ac:dyDescent="0.85">
      <c r="A6089" s="1">
        <v>41164</v>
      </c>
      <c r="B6089" t="s">
        <v>4090</v>
      </c>
      <c r="C6089" t="s">
        <v>4091</v>
      </c>
      <c r="D6089" t="s">
        <v>4092</v>
      </c>
      <c r="E6089" t="s">
        <v>15</v>
      </c>
      <c r="F6089" t="s">
        <v>16</v>
      </c>
      <c r="G6089" t="s">
        <v>5006</v>
      </c>
      <c r="H6089">
        <v>2010</v>
      </c>
      <c r="I6089" s="2">
        <v>1279395.3400000001</v>
      </c>
      <c r="J6089" s="2">
        <v>0</v>
      </c>
      <c r="K6089" s="2">
        <v>1279395.3400000001</v>
      </c>
      <c r="L6089" t="s">
        <v>116</v>
      </c>
      <c r="M6089" s="3" t="b">
        <f>trust_funds5[[#This Row],[Contributions Outstanding (USD)]]=0</f>
        <v>1</v>
      </c>
      <c r="N6089" s="3" t="str">
        <f t="shared" si="475"/>
        <v>Outstanding</v>
      </c>
      <c r="O6089" s="3" t="str">
        <f t="shared" si="476"/>
        <v>High Contribution &amp; Recent</v>
      </c>
      <c r="P6089" s="3" t="str">
        <f t="shared" si="477"/>
        <v>Other</v>
      </c>
      <c r="Q6089" s="3" t="str">
        <f t="shared" si="478"/>
        <v>Other</v>
      </c>
      <c r="R6089" s="3" t="str">
        <f t="shared" si="479"/>
        <v>Not LCLS</v>
      </c>
      <c r="S6089" s="3" t="str" cm="1">
        <f t="array" ref="S6089">_xlfn.IFS(G6089 &gt; 5000000, "Very High", G6089 &gt; 1000000, "High", G6089 &gt; 500000, "Medium", TRUE, "Low")</f>
        <v>Very High</v>
      </c>
      <c r="T6089" s="3" t="str" cm="1">
        <f t="array" ref="T6089">_xlfn.IFS(B6089 &gt;= 2005, "Post-2005", B6089 &gt;= 2000, "2000-2004", TRUE, "Pre-2000")</f>
        <v>Post-2005</v>
      </c>
    </row>
    <row r="6090" spans="1:20" x14ac:dyDescent="0.85">
      <c r="A6090" s="1">
        <v>41164</v>
      </c>
      <c r="B6090" t="s">
        <v>4090</v>
      </c>
      <c r="C6090" t="s">
        <v>4091</v>
      </c>
      <c r="D6090" t="s">
        <v>4092</v>
      </c>
      <c r="E6090" t="s">
        <v>15</v>
      </c>
      <c r="F6090" t="s">
        <v>16</v>
      </c>
      <c r="G6090" t="s">
        <v>17</v>
      </c>
      <c r="H6090">
        <v>2010</v>
      </c>
      <c r="I6090" s="2">
        <v>25370609.890000001</v>
      </c>
      <c r="J6090" s="2">
        <v>0</v>
      </c>
      <c r="K6090" s="2">
        <v>25370609.890000001</v>
      </c>
      <c r="L6090" t="s">
        <v>116</v>
      </c>
      <c r="M6090" s="3" t="b">
        <f>trust_funds5[[#This Row],[Contributions Outstanding (USD)]]=0</f>
        <v>1</v>
      </c>
      <c r="N6090" s="3" t="str">
        <f t="shared" si="475"/>
        <v>Outstanding</v>
      </c>
      <c r="O6090" s="3" t="str">
        <f t="shared" si="476"/>
        <v>High Contribution &amp; Recent</v>
      </c>
      <c r="P6090" s="3" t="str">
        <f t="shared" si="477"/>
        <v>Other</v>
      </c>
      <c r="Q6090" s="3" t="str">
        <f t="shared" si="478"/>
        <v>Other</v>
      </c>
      <c r="R6090" s="3" t="str">
        <f t="shared" si="479"/>
        <v>Not LCLS</v>
      </c>
      <c r="S6090" s="3" t="str" cm="1">
        <f t="array" ref="S6090">_xlfn.IFS(G6090 &gt; 5000000, "Very High", G6090 &gt; 1000000, "High", G6090 &gt; 500000, "Medium", TRUE, "Low")</f>
        <v>Very High</v>
      </c>
      <c r="T6090" s="3" t="str" cm="1">
        <f t="array" ref="T6090">_xlfn.IFS(B6090 &gt;= 2005, "Post-2005", B6090 &gt;= 2000, "2000-2004", TRUE, "Pre-2000")</f>
        <v>Post-2005</v>
      </c>
    </row>
    <row r="6091" spans="1:20" x14ac:dyDescent="0.85">
      <c r="A6091" s="1">
        <v>41164</v>
      </c>
      <c r="B6091" t="s">
        <v>4090</v>
      </c>
      <c r="C6091" t="s">
        <v>4091</v>
      </c>
      <c r="D6091" t="s">
        <v>4092</v>
      </c>
      <c r="E6091" t="s">
        <v>264</v>
      </c>
      <c r="F6091" t="s">
        <v>265</v>
      </c>
      <c r="G6091" t="s">
        <v>1350</v>
      </c>
      <c r="H6091">
        <v>2010</v>
      </c>
      <c r="I6091" s="2">
        <v>50845499.990000002</v>
      </c>
      <c r="J6091" s="2">
        <v>0</v>
      </c>
      <c r="K6091" s="2">
        <v>50845499.990000002</v>
      </c>
      <c r="L6091" t="s">
        <v>116</v>
      </c>
      <c r="M6091" s="3" t="b">
        <f>trust_funds5[[#This Row],[Contributions Outstanding (USD)]]=0</f>
        <v>1</v>
      </c>
      <c r="N6091" s="3" t="str">
        <f t="shared" si="475"/>
        <v>Outstanding</v>
      </c>
      <c r="O6091" s="3" t="str">
        <f t="shared" si="476"/>
        <v>High Contribution &amp; Recent</v>
      </c>
      <c r="P6091" s="3" t="str">
        <f t="shared" si="477"/>
        <v>Other</v>
      </c>
      <c r="Q6091" s="3" t="str">
        <f t="shared" si="478"/>
        <v>Other</v>
      </c>
      <c r="R6091" s="3" t="str">
        <f t="shared" si="479"/>
        <v>Not LCLS</v>
      </c>
      <c r="S6091" s="3" t="str" cm="1">
        <f t="array" ref="S6091">_xlfn.IFS(G6091 &gt; 5000000, "Very High", G6091 &gt; 1000000, "High", G6091 &gt; 500000, "Medium", TRUE, "Low")</f>
        <v>Very High</v>
      </c>
      <c r="T6091" s="3" t="str" cm="1">
        <f t="array" ref="T6091">_xlfn.IFS(B6091 &gt;= 2005, "Post-2005", B6091 &gt;= 2000, "2000-2004", TRUE, "Pre-2000")</f>
        <v>Post-2005</v>
      </c>
    </row>
    <row r="6092" spans="1:20" x14ac:dyDescent="0.85">
      <c r="A6092" s="1">
        <v>41164</v>
      </c>
      <c r="B6092" t="s">
        <v>4090</v>
      </c>
      <c r="C6092" t="s">
        <v>4091</v>
      </c>
      <c r="D6092" t="s">
        <v>4092</v>
      </c>
      <c r="E6092" t="s">
        <v>70</v>
      </c>
      <c r="F6092" t="s">
        <v>71</v>
      </c>
      <c r="G6092" t="s">
        <v>72</v>
      </c>
      <c r="H6092">
        <v>2010</v>
      </c>
      <c r="I6092" s="2">
        <v>10250623.48</v>
      </c>
      <c r="J6092" s="2">
        <v>0</v>
      </c>
      <c r="K6092" s="2">
        <v>10250623.48</v>
      </c>
      <c r="L6092" t="s">
        <v>116</v>
      </c>
      <c r="M6092" s="3" t="b">
        <f>trust_funds5[[#This Row],[Contributions Outstanding (USD)]]=0</f>
        <v>1</v>
      </c>
      <c r="N6092" s="3" t="str">
        <f t="shared" si="475"/>
        <v>Outstanding</v>
      </c>
      <c r="O6092" s="3" t="str">
        <f t="shared" si="476"/>
        <v>High Contribution &amp; Recent</v>
      </c>
      <c r="P6092" s="3" t="str">
        <f t="shared" si="477"/>
        <v>Other</v>
      </c>
      <c r="Q6092" s="3" t="str">
        <f t="shared" si="478"/>
        <v>Other</v>
      </c>
      <c r="R6092" s="3" t="str">
        <f t="shared" si="479"/>
        <v>Not LCLS</v>
      </c>
      <c r="S6092" s="3" t="str" cm="1">
        <f t="array" ref="S6092">_xlfn.IFS(G6092 &gt; 5000000, "Very High", G6092 &gt; 1000000, "High", G6092 &gt; 500000, "Medium", TRUE, "Low")</f>
        <v>Very High</v>
      </c>
      <c r="T6092" s="3" t="str" cm="1">
        <f t="array" ref="T6092">_xlfn.IFS(B6092 &gt;= 2005, "Post-2005", B6092 &gt;= 2000, "2000-2004", TRUE, "Pre-2000")</f>
        <v>Post-2005</v>
      </c>
    </row>
    <row r="6093" spans="1:20" x14ac:dyDescent="0.85">
      <c r="A6093" s="1">
        <v>41164</v>
      </c>
      <c r="B6093" t="s">
        <v>4090</v>
      </c>
      <c r="C6093" t="s">
        <v>4091</v>
      </c>
      <c r="D6093" t="s">
        <v>4092</v>
      </c>
      <c r="E6093" t="s">
        <v>2863</v>
      </c>
      <c r="F6093" t="s">
        <v>2864</v>
      </c>
      <c r="G6093" t="s">
        <v>2865</v>
      </c>
      <c r="H6093">
        <v>2010</v>
      </c>
      <c r="I6093" s="2">
        <v>15083200</v>
      </c>
      <c r="J6093" s="2">
        <v>0</v>
      </c>
      <c r="K6093" s="2">
        <v>15083200</v>
      </c>
      <c r="L6093" t="s">
        <v>116</v>
      </c>
      <c r="M6093" s="3" t="b">
        <f>trust_funds5[[#This Row],[Contributions Outstanding (USD)]]=0</f>
        <v>1</v>
      </c>
      <c r="N6093" s="3" t="str">
        <f t="shared" si="475"/>
        <v>Outstanding</v>
      </c>
      <c r="O6093" s="3" t="str">
        <f t="shared" si="476"/>
        <v>High Contribution &amp; Recent</v>
      </c>
      <c r="P6093" s="3" t="str">
        <f t="shared" si="477"/>
        <v>Other</v>
      </c>
      <c r="Q6093" s="3" t="str">
        <f t="shared" si="478"/>
        <v>Other</v>
      </c>
      <c r="R6093" s="3" t="str">
        <f t="shared" si="479"/>
        <v>Not LCLS</v>
      </c>
      <c r="S6093" s="3" t="str" cm="1">
        <f t="array" ref="S6093">_xlfn.IFS(G6093 &gt; 5000000, "Very High", G6093 &gt; 1000000, "High", G6093 &gt; 500000, "Medium", TRUE, "Low")</f>
        <v>Very High</v>
      </c>
      <c r="T6093" s="3" t="str" cm="1">
        <f t="array" ref="T6093">_xlfn.IFS(B6093 &gt;= 2005, "Post-2005", B6093 &gt;= 2000, "2000-2004", TRUE, "Pre-2000")</f>
        <v>Post-2005</v>
      </c>
    </row>
    <row r="6094" spans="1:20" x14ac:dyDescent="0.85">
      <c r="A6094" s="1">
        <v>41164</v>
      </c>
      <c r="B6094" t="s">
        <v>4090</v>
      </c>
      <c r="C6094" t="s">
        <v>4091</v>
      </c>
      <c r="D6094" t="s">
        <v>4092</v>
      </c>
      <c r="E6094" t="s">
        <v>288</v>
      </c>
      <c r="F6094" t="s">
        <v>289</v>
      </c>
      <c r="G6094" t="s">
        <v>290</v>
      </c>
      <c r="H6094">
        <v>2010</v>
      </c>
      <c r="I6094" s="2">
        <v>7821600</v>
      </c>
      <c r="J6094" s="2">
        <v>0</v>
      </c>
      <c r="K6094" s="2">
        <v>7821600</v>
      </c>
      <c r="L6094" t="s">
        <v>116</v>
      </c>
      <c r="M6094" s="3" t="b">
        <f>trust_funds5[[#This Row],[Contributions Outstanding (USD)]]=0</f>
        <v>1</v>
      </c>
      <c r="N6094" s="3" t="str">
        <f t="shared" si="475"/>
        <v>Outstanding</v>
      </c>
      <c r="O6094" s="3" t="str">
        <f t="shared" si="476"/>
        <v>High Contribution &amp; Recent</v>
      </c>
      <c r="P6094" s="3" t="str">
        <f t="shared" si="477"/>
        <v>Other</v>
      </c>
      <c r="Q6094" s="3" t="str">
        <f t="shared" si="478"/>
        <v>Other</v>
      </c>
      <c r="R6094" s="3" t="str">
        <f t="shared" si="479"/>
        <v>Not LCLS</v>
      </c>
      <c r="S6094" s="3" t="str" cm="1">
        <f t="array" ref="S6094">_xlfn.IFS(G6094 &gt; 5000000, "Very High", G6094 &gt; 1000000, "High", G6094 &gt; 500000, "Medium", TRUE, "Low")</f>
        <v>Very High</v>
      </c>
      <c r="T6094" s="3" t="str" cm="1">
        <f t="array" ref="T6094">_xlfn.IFS(B6094 &gt;= 2005, "Post-2005", B6094 &gt;= 2000, "2000-2004", TRUE, "Pre-2000")</f>
        <v>Post-2005</v>
      </c>
    </row>
    <row r="6095" spans="1:20" x14ac:dyDescent="0.85">
      <c r="A6095" s="1">
        <v>41164</v>
      </c>
      <c r="B6095" t="s">
        <v>4090</v>
      </c>
      <c r="C6095" t="s">
        <v>4091</v>
      </c>
      <c r="D6095" t="s">
        <v>4092</v>
      </c>
      <c r="E6095" t="s">
        <v>293</v>
      </c>
      <c r="F6095" t="s">
        <v>294</v>
      </c>
      <c r="G6095" t="s">
        <v>626</v>
      </c>
      <c r="H6095">
        <v>2010</v>
      </c>
      <c r="I6095" s="2">
        <v>5715200</v>
      </c>
      <c r="J6095" s="2">
        <v>0</v>
      </c>
      <c r="K6095" s="2">
        <v>5715200</v>
      </c>
      <c r="L6095" t="s">
        <v>116</v>
      </c>
      <c r="M6095" s="3" t="b">
        <f>trust_funds5[[#This Row],[Contributions Outstanding (USD)]]=0</f>
        <v>1</v>
      </c>
      <c r="N6095" s="3" t="str">
        <f t="shared" si="475"/>
        <v>Outstanding</v>
      </c>
      <c r="O6095" s="3" t="str">
        <f t="shared" si="476"/>
        <v>High Contribution &amp; Recent</v>
      </c>
      <c r="P6095" s="3" t="str">
        <f t="shared" si="477"/>
        <v>Other</v>
      </c>
      <c r="Q6095" s="3" t="str">
        <f t="shared" si="478"/>
        <v>Other</v>
      </c>
      <c r="R6095" s="3" t="str">
        <f t="shared" si="479"/>
        <v>Not LCLS</v>
      </c>
      <c r="S6095" s="3" t="str" cm="1">
        <f t="array" ref="S6095">_xlfn.IFS(G6095 &gt; 5000000, "Very High", G6095 &gt; 1000000, "High", G6095 &gt; 500000, "Medium", TRUE, "Low")</f>
        <v>Very High</v>
      </c>
      <c r="T6095" s="3" t="str" cm="1">
        <f t="array" ref="T6095">_xlfn.IFS(B6095 &gt;= 2005, "Post-2005", B6095 &gt;= 2000, "2000-2004", TRUE, "Pre-2000")</f>
        <v>Post-2005</v>
      </c>
    </row>
    <row r="6096" spans="1:20" x14ac:dyDescent="0.85">
      <c r="A6096" s="1">
        <v>41164</v>
      </c>
      <c r="B6096" t="s">
        <v>4090</v>
      </c>
      <c r="C6096" t="s">
        <v>4091</v>
      </c>
      <c r="D6096" t="s">
        <v>4092</v>
      </c>
      <c r="E6096" t="s">
        <v>102</v>
      </c>
      <c r="F6096" t="s">
        <v>103</v>
      </c>
      <c r="G6096" t="s">
        <v>104</v>
      </c>
      <c r="H6096">
        <v>2010</v>
      </c>
      <c r="I6096" s="2">
        <v>116706200</v>
      </c>
      <c r="J6096" s="2">
        <v>0</v>
      </c>
      <c r="K6096" s="2">
        <v>116706200</v>
      </c>
      <c r="L6096" t="s">
        <v>116</v>
      </c>
      <c r="M6096" s="3" t="b">
        <f>trust_funds5[[#This Row],[Contributions Outstanding (USD)]]=0</f>
        <v>1</v>
      </c>
      <c r="N6096" s="3" t="str">
        <f t="shared" si="475"/>
        <v>Outstanding</v>
      </c>
      <c r="O6096" s="3" t="str">
        <f t="shared" si="476"/>
        <v>High Contribution &amp; Recent</v>
      </c>
      <c r="P6096" s="3" t="str">
        <f t="shared" si="477"/>
        <v>Other</v>
      </c>
      <c r="Q6096" s="3" t="str">
        <f t="shared" si="478"/>
        <v>Other</v>
      </c>
      <c r="R6096" s="3" t="str">
        <f t="shared" si="479"/>
        <v>Not LCLS</v>
      </c>
      <c r="S6096" s="3" t="str" cm="1">
        <f t="array" ref="S6096">_xlfn.IFS(G6096 &gt; 5000000, "Very High", G6096 &gt; 1000000, "High", G6096 &gt; 500000, "Medium", TRUE, "Low")</f>
        <v>Very High</v>
      </c>
      <c r="T6096" s="3" t="str" cm="1">
        <f t="array" ref="T6096">_xlfn.IFS(B6096 &gt;= 2005, "Post-2005", B6096 &gt;= 2000, "2000-2004", TRUE, "Pre-2000")</f>
        <v>Post-2005</v>
      </c>
    </row>
    <row r="6097" spans="1:20" x14ac:dyDescent="0.85">
      <c r="A6097" s="1">
        <v>41164</v>
      </c>
      <c r="B6097" t="s">
        <v>4090</v>
      </c>
      <c r="C6097" t="s">
        <v>4091</v>
      </c>
      <c r="D6097" t="s">
        <v>4092</v>
      </c>
      <c r="E6097" t="s">
        <v>1408</v>
      </c>
      <c r="F6097" t="s">
        <v>1409</v>
      </c>
      <c r="G6097" t="s">
        <v>1410</v>
      </c>
      <c r="H6097">
        <v>2010</v>
      </c>
      <c r="I6097" s="2">
        <v>2537400</v>
      </c>
      <c r="J6097" s="2">
        <v>0</v>
      </c>
      <c r="K6097" s="2">
        <v>2537400</v>
      </c>
      <c r="L6097" t="s">
        <v>116</v>
      </c>
      <c r="M6097" s="3" t="b">
        <f>trust_funds5[[#This Row],[Contributions Outstanding (USD)]]=0</f>
        <v>1</v>
      </c>
      <c r="N6097" s="3" t="str">
        <f t="shared" si="475"/>
        <v>Outstanding</v>
      </c>
      <c r="O6097" s="3" t="str">
        <f t="shared" si="476"/>
        <v>High Contribution &amp; Recent</v>
      </c>
      <c r="P6097" s="3" t="str">
        <f t="shared" si="477"/>
        <v>Other</v>
      </c>
      <c r="Q6097" s="3" t="str">
        <f t="shared" si="478"/>
        <v>Other</v>
      </c>
      <c r="R6097" s="3" t="str">
        <f t="shared" si="479"/>
        <v>Not LCLS</v>
      </c>
      <c r="S6097" s="3" t="str" cm="1">
        <f t="array" ref="S6097">_xlfn.IFS(G6097 &gt; 5000000, "Very High", G6097 &gt; 1000000, "High", G6097 &gt; 500000, "Medium", TRUE, "Low")</f>
        <v>Very High</v>
      </c>
      <c r="T6097" s="3" t="str" cm="1">
        <f t="array" ref="T6097">_xlfn.IFS(B6097 &gt;= 2005, "Post-2005", B6097 &gt;= 2000, "2000-2004", TRUE, "Pre-2000")</f>
        <v>Post-2005</v>
      </c>
    </row>
    <row r="6098" spans="1:20" x14ac:dyDescent="0.85">
      <c r="A6098" s="1">
        <v>41164</v>
      </c>
      <c r="B6098" t="s">
        <v>4090</v>
      </c>
      <c r="C6098" t="s">
        <v>4091</v>
      </c>
      <c r="D6098" t="s">
        <v>4092</v>
      </c>
      <c r="E6098" t="s">
        <v>1791</v>
      </c>
      <c r="F6098" t="s">
        <v>1792</v>
      </c>
      <c r="G6098" t="s">
        <v>1793</v>
      </c>
      <c r="H6098">
        <v>2010</v>
      </c>
      <c r="I6098" s="2">
        <v>200000</v>
      </c>
      <c r="J6098" s="2">
        <v>0</v>
      </c>
      <c r="K6098" s="2">
        <v>200000</v>
      </c>
      <c r="L6098" t="s">
        <v>116</v>
      </c>
      <c r="M6098" s="3" t="b">
        <f>trust_funds5[[#This Row],[Contributions Outstanding (USD)]]=0</f>
        <v>1</v>
      </c>
      <c r="N6098" s="3" t="str">
        <f t="shared" si="475"/>
        <v>Outstanding</v>
      </c>
      <c r="O6098" s="3" t="str">
        <f t="shared" si="476"/>
        <v>High Contribution &amp; Recent</v>
      </c>
      <c r="P6098" s="3" t="str">
        <f t="shared" si="477"/>
        <v>Other</v>
      </c>
      <c r="Q6098" s="3" t="str">
        <f t="shared" si="478"/>
        <v>Other</v>
      </c>
      <c r="R6098" s="3" t="str">
        <f t="shared" si="479"/>
        <v>Not LCLS</v>
      </c>
      <c r="S6098" s="3" t="str" cm="1">
        <f t="array" ref="S6098">_xlfn.IFS(G6098 &gt; 5000000, "Very High", G6098 &gt; 1000000, "High", G6098 &gt; 500000, "Medium", TRUE, "Low")</f>
        <v>Very High</v>
      </c>
      <c r="T6098" s="3" t="str" cm="1">
        <f t="array" ref="T6098">_xlfn.IFS(B6098 &gt;= 2005, "Post-2005", B6098 &gt;= 2000, "2000-2004", TRUE, "Pre-2000")</f>
        <v>Post-2005</v>
      </c>
    </row>
    <row r="6099" spans="1:20" x14ac:dyDescent="0.85">
      <c r="A6099" s="1">
        <v>41164</v>
      </c>
      <c r="B6099" t="s">
        <v>4090</v>
      </c>
      <c r="C6099" t="s">
        <v>4091</v>
      </c>
      <c r="D6099" t="s">
        <v>4092</v>
      </c>
      <c r="E6099" t="s">
        <v>204</v>
      </c>
      <c r="F6099" t="s">
        <v>205</v>
      </c>
      <c r="G6099" t="s">
        <v>206</v>
      </c>
      <c r="H6099">
        <v>2010</v>
      </c>
      <c r="I6099" s="2">
        <v>5338500</v>
      </c>
      <c r="J6099" s="2">
        <v>0</v>
      </c>
      <c r="K6099" s="2">
        <v>5338500</v>
      </c>
      <c r="L6099" t="s">
        <v>116</v>
      </c>
      <c r="M6099" s="3" t="b">
        <f>trust_funds5[[#This Row],[Contributions Outstanding (USD)]]=0</f>
        <v>1</v>
      </c>
      <c r="N6099" s="3" t="str">
        <f t="shared" si="475"/>
        <v>Outstanding</v>
      </c>
      <c r="O6099" s="3" t="str">
        <f t="shared" si="476"/>
        <v>High Contribution &amp; Recent</v>
      </c>
      <c r="P6099" s="3" t="str">
        <f t="shared" si="477"/>
        <v>Other</v>
      </c>
      <c r="Q6099" s="3" t="str">
        <f t="shared" si="478"/>
        <v>Other</v>
      </c>
      <c r="R6099" s="3" t="str">
        <f t="shared" si="479"/>
        <v>Not LCLS</v>
      </c>
      <c r="S6099" s="3" t="str" cm="1">
        <f t="array" ref="S6099">_xlfn.IFS(G6099 &gt; 5000000, "Very High", G6099 &gt; 1000000, "High", G6099 &gt; 500000, "Medium", TRUE, "Low")</f>
        <v>Very High</v>
      </c>
      <c r="T6099" s="3" t="str" cm="1">
        <f t="array" ref="T6099">_xlfn.IFS(B6099 &gt;= 2005, "Post-2005", B6099 &gt;= 2000, "2000-2004", TRUE, "Pre-2000")</f>
        <v>Post-2005</v>
      </c>
    </row>
    <row r="6100" spans="1:20" x14ac:dyDescent="0.85">
      <c r="A6100" s="1">
        <v>41164</v>
      </c>
      <c r="B6100" t="s">
        <v>4090</v>
      </c>
      <c r="C6100" t="s">
        <v>4091</v>
      </c>
      <c r="D6100" t="s">
        <v>4092</v>
      </c>
      <c r="E6100" t="s">
        <v>119</v>
      </c>
      <c r="F6100" t="s">
        <v>120</v>
      </c>
      <c r="G6100" t="s">
        <v>121</v>
      </c>
      <c r="H6100">
        <v>2010</v>
      </c>
      <c r="I6100" s="2">
        <v>36595000.009999998</v>
      </c>
      <c r="J6100" s="2">
        <v>0</v>
      </c>
      <c r="K6100" s="2">
        <v>36595000.009999998</v>
      </c>
      <c r="L6100" t="s">
        <v>116</v>
      </c>
      <c r="M6100" s="3" t="b">
        <f>trust_funds5[[#This Row],[Contributions Outstanding (USD)]]=0</f>
        <v>1</v>
      </c>
      <c r="N6100" s="3" t="str">
        <f t="shared" si="475"/>
        <v>Outstanding</v>
      </c>
      <c r="O6100" s="3" t="str">
        <f t="shared" si="476"/>
        <v>High Contribution &amp; Recent</v>
      </c>
      <c r="P6100" s="3" t="str">
        <f t="shared" si="477"/>
        <v>Other</v>
      </c>
      <c r="Q6100" s="3" t="str">
        <f t="shared" si="478"/>
        <v>Other</v>
      </c>
      <c r="R6100" s="3" t="str">
        <f t="shared" si="479"/>
        <v>Not LCLS</v>
      </c>
      <c r="S6100" s="3" t="str" cm="1">
        <f t="array" ref="S6100">_xlfn.IFS(G6100 &gt; 5000000, "Very High", G6100 &gt; 1000000, "High", G6100 &gt; 500000, "Medium", TRUE, "Low")</f>
        <v>Very High</v>
      </c>
      <c r="T6100" s="3" t="str" cm="1">
        <f t="array" ref="T6100">_xlfn.IFS(B6100 &gt;= 2005, "Post-2005", B6100 &gt;= 2000, "2000-2004", TRUE, "Pre-2000")</f>
        <v>Post-2005</v>
      </c>
    </row>
    <row r="6101" spans="1:20" x14ac:dyDescent="0.85">
      <c r="A6101" s="1">
        <v>41164</v>
      </c>
      <c r="B6101" t="s">
        <v>4090</v>
      </c>
      <c r="C6101" t="s">
        <v>4091</v>
      </c>
      <c r="D6101" t="s">
        <v>4092</v>
      </c>
      <c r="E6101" t="s">
        <v>42</v>
      </c>
      <c r="F6101" t="s">
        <v>43</v>
      </c>
      <c r="G6101" t="s">
        <v>44</v>
      </c>
      <c r="H6101">
        <v>2010</v>
      </c>
      <c r="I6101" s="2">
        <v>26903484.969999999</v>
      </c>
      <c r="J6101" s="2">
        <v>9575875.7599999998</v>
      </c>
      <c r="K6101" s="2">
        <v>36479360.729999997</v>
      </c>
      <c r="L6101" t="s">
        <v>116</v>
      </c>
      <c r="M6101" s="3" t="b">
        <f>trust_funds5[[#This Row],[Contributions Outstanding (USD)]]=0</f>
        <v>0</v>
      </c>
      <c r="N6101" s="3" t="str">
        <f t="shared" si="475"/>
        <v>Outstanding</v>
      </c>
      <c r="O6101" s="3" t="str">
        <f t="shared" si="476"/>
        <v>High Contribution &amp; Recent</v>
      </c>
      <c r="P6101" s="3" t="str">
        <f t="shared" si="477"/>
        <v>Other</v>
      </c>
      <c r="Q6101" s="3" t="str">
        <f t="shared" si="478"/>
        <v>Other</v>
      </c>
      <c r="R6101" s="3" t="str">
        <f t="shared" si="479"/>
        <v>Not LCLS</v>
      </c>
      <c r="S6101" s="3" t="str" cm="1">
        <f t="array" ref="S6101">_xlfn.IFS(G6101 &gt; 5000000, "Very High", G6101 &gt; 1000000, "High", G6101 &gt; 500000, "Medium", TRUE, "Low")</f>
        <v>Very High</v>
      </c>
      <c r="T6101" s="3" t="str" cm="1">
        <f t="array" ref="T6101">_xlfn.IFS(B6101 &gt;= 2005, "Post-2005", B6101 &gt;= 2000, "2000-2004", TRUE, "Pre-2000")</f>
        <v>Post-2005</v>
      </c>
    </row>
    <row r="6102" spans="1:20" x14ac:dyDescent="0.85">
      <c r="A6102" s="1">
        <v>41164</v>
      </c>
      <c r="B6102" t="s">
        <v>4090</v>
      </c>
      <c r="C6102" t="s">
        <v>4091</v>
      </c>
      <c r="D6102" t="s">
        <v>4092</v>
      </c>
      <c r="E6102" t="s">
        <v>6172</v>
      </c>
      <c r="F6102" t="s">
        <v>6173</v>
      </c>
      <c r="G6102" t="s">
        <v>6174</v>
      </c>
      <c r="H6102">
        <v>2010</v>
      </c>
      <c r="I6102" s="2">
        <v>1200000</v>
      </c>
      <c r="J6102" s="2">
        <v>0</v>
      </c>
      <c r="K6102" s="2">
        <v>1200000</v>
      </c>
      <c r="L6102" t="s">
        <v>116</v>
      </c>
      <c r="M6102" s="3" t="b">
        <f>trust_funds5[[#This Row],[Contributions Outstanding (USD)]]=0</f>
        <v>1</v>
      </c>
      <c r="N6102" s="3" t="str">
        <f t="shared" si="475"/>
        <v>Outstanding</v>
      </c>
      <c r="O6102" s="3" t="str">
        <f t="shared" si="476"/>
        <v>High Contribution &amp; Recent</v>
      </c>
      <c r="P6102" s="3" t="str">
        <f t="shared" si="477"/>
        <v>Other</v>
      </c>
      <c r="Q6102" s="3" t="str">
        <f t="shared" si="478"/>
        <v>Other</v>
      </c>
      <c r="R6102" s="3" t="str">
        <f t="shared" si="479"/>
        <v>Not LCLS</v>
      </c>
      <c r="S6102" s="3" t="str" cm="1">
        <f t="array" ref="S6102">_xlfn.IFS(G6102 &gt; 5000000, "Very High", G6102 &gt; 1000000, "High", G6102 &gt; 500000, "Medium", TRUE, "Low")</f>
        <v>Very High</v>
      </c>
      <c r="T6102" s="3" t="str" cm="1">
        <f t="array" ref="T6102">_xlfn.IFS(B6102 &gt;= 2005, "Post-2005", B6102 &gt;= 2000, "2000-2004", TRUE, "Pre-2000")</f>
        <v>Post-2005</v>
      </c>
    </row>
    <row r="6103" spans="1:20" x14ac:dyDescent="0.85">
      <c r="A6103" s="1">
        <v>41164</v>
      </c>
      <c r="B6103" t="s">
        <v>4090</v>
      </c>
      <c r="C6103" t="s">
        <v>4091</v>
      </c>
      <c r="D6103" t="s">
        <v>4092</v>
      </c>
      <c r="E6103" t="s">
        <v>21</v>
      </c>
      <c r="F6103" t="s">
        <v>22</v>
      </c>
      <c r="G6103" t="s">
        <v>23</v>
      </c>
      <c r="H6103">
        <v>2010</v>
      </c>
      <c r="I6103" s="2">
        <v>25345937.800000001</v>
      </c>
      <c r="J6103" s="2">
        <v>0</v>
      </c>
      <c r="K6103" s="2">
        <v>25345937.800000001</v>
      </c>
      <c r="L6103" t="s">
        <v>116</v>
      </c>
      <c r="M6103" s="3" t="b">
        <f>trust_funds5[[#This Row],[Contributions Outstanding (USD)]]=0</f>
        <v>1</v>
      </c>
      <c r="N6103" s="3" t="str">
        <f t="shared" si="475"/>
        <v>Outstanding</v>
      </c>
      <c r="O6103" s="3" t="str">
        <f t="shared" si="476"/>
        <v>High Contribution &amp; Recent</v>
      </c>
      <c r="P6103" s="3" t="str">
        <f t="shared" si="477"/>
        <v>Other</v>
      </c>
      <c r="Q6103" s="3" t="str">
        <f t="shared" si="478"/>
        <v>Other</v>
      </c>
      <c r="R6103" s="3" t="str">
        <f t="shared" si="479"/>
        <v>Not LCLS</v>
      </c>
      <c r="S6103" s="3" t="str" cm="1">
        <f t="array" ref="S6103">_xlfn.IFS(G6103 &gt; 5000000, "Very High", G6103 &gt; 1000000, "High", G6103 &gt; 500000, "Medium", TRUE, "Low")</f>
        <v>Very High</v>
      </c>
      <c r="T6103" s="3" t="str" cm="1">
        <f t="array" ref="T6103">_xlfn.IFS(B6103 &gt;= 2005, "Post-2005", B6103 &gt;= 2000, "2000-2004", TRUE, "Pre-2000")</f>
        <v>Post-2005</v>
      </c>
    </row>
    <row r="6104" spans="1:20" x14ac:dyDescent="0.85">
      <c r="A6104" s="1">
        <v>41164</v>
      </c>
      <c r="B6104" t="s">
        <v>4090</v>
      </c>
      <c r="C6104" t="s">
        <v>4091</v>
      </c>
      <c r="D6104" t="s">
        <v>4092</v>
      </c>
      <c r="E6104" t="s">
        <v>49</v>
      </c>
      <c r="F6104" t="s">
        <v>50</v>
      </c>
      <c r="G6104" t="s">
        <v>51</v>
      </c>
      <c r="H6104">
        <v>2010</v>
      </c>
      <c r="I6104" s="2">
        <v>252500000</v>
      </c>
      <c r="J6104" s="2">
        <v>0</v>
      </c>
      <c r="K6104" s="2">
        <v>252500000</v>
      </c>
      <c r="L6104" t="s">
        <v>116</v>
      </c>
      <c r="M6104" s="3" t="b">
        <f>trust_funds5[[#This Row],[Contributions Outstanding (USD)]]=0</f>
        <v>1</v>
      </c>
      <c r="N6104" s="3" t="str">
        <f t="shared" si="475"/>
        <v>Outstanding</v>
      </c>
      <c r="O6104" s="3" t="str">
        <f t="shared" si="476"/>
        <v>High Contribution &amp; Recent</v>
      </c>
      <c r="P6104" s="3" t="str">
        <f t="shared" si="477"/>
        <v>Other</v>
      </c>
      <c r="Q6104" s="3" t="str">
        <f t="shared" si="478"/>
        <v>Other</v>
      </c>
      <c r="R6104" s="3" t="str">
        <f t="shared" si="479"/>
        <v>Not LCLS</v>
      </c>
      <c r="S6104" s="3" t="str" cm="1">
        <f t="array" ref="S6104">_xlfn.IFS(G6104 &gt; 5000000, "Very High", G6104 &gt; 1000000, "High", G6104 &gt; 500000, "Medium", TRUE, "Low")</f>
        <v>Very High</v>
      </c>
      <c r="T6104" s="3" t="str" cm="1">
        <f t="array" ref="T6104">_xlfn.IFS(B6104 &gt;= 2005, "Post-2005", B6104 &gt;= 2000, "2000-2004", TRUE, "Pre-2000")</f>
        <v>Post-2005</v>
      </c>
    </row>
    <row r="6105" spans="1:20" x14ac:dyDescent="0.85">
      <c r="A6105" s="1">
        <v>41164</v>
      </c>
      <c r="B6105" t="s">
        <v>90</v>
      </c>
      <c r="C6105" t="s">
        <v>7119</v>
      </c>
      <c r="D6105" t="s">
        <v>7120</v>
      </c>
      <c r="E6105" t="s">
        <v>119</v>
      </c>
      <c r="F6105" t="s">
        <v>120</v>
      </c>
      <c r="G6105" t="s">
        <v>121</v>
      </c>
      <c r="H6105">
        <v>2010</v>
      </c>
      <c r="I6105" s="2">
        <v>100000</v>
      </c>
      <c r="J6105" s="2">
        <v>0</v>
      </c>
      <c r="K6105" s="2">
        <v>100000</v>
      </c>
      <c r="L6105" t="s">
        <v>116</v>
      </c>
      <c r="M6105" s="3" t="b">
        <f>trust_funds5[[#This Row],[Contributions Outstanding (USD)]]=0</f>
        <v>1</v>
      </c>
      <c r="N6105" s="3" t="str">
        <f t="shared" si="475"/>
        <v>Outstanding</v>
      </c>
      <c r="O6105" s="3" t="str">
        <f t="shared" si="476"/>
        <v>High Contribution &amp; Recent</v>
      </c>
      <c r="P6105" s="3" t="str">
        <f t="shared" si="477"/>
        <v>Other</v>
      </c>
      <c r="Q6105" s="3" t="str">
        <f t="shared" si="478"/>
        <v>Other</v>
      </c>
      <c r="R6105" s="3" t="str">
        <f t="shared" si="479"/>
        <v>Not LCLS</v>
      </c>
      <c r="S6105" s="3" t="str" cm="1">
        <f t="array" ref="S6105">_xlfn.IFS(G6105 &gt; 5000000, "Very High", G6105 &gt; 1000000, "High", G6105 &gt; 500000, "Medium", TRUE, "Low")</f>
        <v>Very High</v>
      </c>
      <c r="T6105" s="3" t="str" cm="1">
        <f t="array" ref="T6105">_xlfn.IFS(B6105 &gt;= 2005, "Post-2005", B6105 &gt;= 2000, "2000-2004", TRUE, "Pre-2000")</f>
        <v>Post-2005</v>
      </c>
    </row>
    <row r="6106" spans="1:20" x14ac:dyDescent="0.85">
      <c r="A6106" s="1">
        <v>41164</v>
      </c>
      <c r="B6106" t="s">
        <v>90</v>
      </c>
      <c r="C6106" t="s">
        <v>5716</v>
      </c>
      <c r="D6106" t="s">
        <v>5717</v>
      </c>
      <c r="E6106" t="s">
        <v>119</v>
      </c>
      <c r="F6106" t="s">
        <v>120</v>
      </c>
      <c r="G6106" t="s">
        <v>121</v>
      </c>
      <c r="H6106">
        <v>2010</v>
      </c>
      <c r="I6106" s="2">
        <v>700000</v>
      </c>
      <c r="J6106" s="2">
        <v>0</v>
      </c>
      <c r="K6106" s="2">
        <v>700000</v>
      </c>
      <c r="L6106" t="s">
        <v>116</v>
      </c>
      <c r="M6106" s="3" t="b">
        <f>trust_funds5[[#This Row],[Contributions Outstanding (USD)]]=0</f>
        <v>1</v>
      </c>
      <c r="N6106" s="3" t="str">
        <f t="shared" si="475"/>
        <v>Outstanding</v>
      </c>
      <c r="O6106" s="3" t="str">
        <f t="shared" si="476"/>
        <v>High Contribution &amp; Recent</v>
      </c>
      <c r="P6106" s="3" t="str">
        <f t="shared" si="477"/>
        <v>Other</v>
      </c>
      <c r="Q6106" s="3" t="str">
        <f t="shared" si="478"/>
        <v>Other</v>
      </c>
      <c r="R6106" s="3" t="str">
        <f t="shared" si="479"/>
        <v>Not LCLS</v>
      </c>
      <c r="S6106" s="3" t="str" cm="1">
        <f t="array" ref="S6106">_xlfn.IFS(G6106 &gt; 5000000, "Very High", G6106 &gt; 1000000, "High", G6106 &gt; 500000, "Medium", TRUE, "Low")</f>
        <v>Very High</v>
      </c>
      <c r="T6106" s="3" t="str" cm="1">
        <f t="array" ref="T6106">_xlfn.IFS(B6106 &gt;= 2005, "Post-2005", B6106 &gt;= 2000, "2000-2004", TRUE, "Pre-2000")</f>
        <v>Post-2005</v>
      </c>
    </row>
    <row r="6107" spans="1:20" x14ac:dyDescent="0.85">
      <c r="A6107" s="1">
        <v>41164</v>
      </c>
      <c r="B6107" t="s">
        <v>7123</v>
      </c>
      <c r="C6107" t="s">
        <v>7124</v>
      </c>
      <c r="D6107" t="s">
        <v>7125</v>
      </c>
      <c r="E6107" t="s">
        <v>49</v>
      </c>
      <c r="F6107" t="s">
        <v>50</v>
      </c>
      <c r="G6107" t="s">
        <v>51</v>
      </c>
      <c r="H6107">
        <v>2010</v>
      </c>
      <c r="I6107" s="2">
        <v>1500000</v>
      </c>
      <c r="J6107" s="2">
        <v>0</v>
      </c>
      <c r="K6107" s="2">
        <v>1500000</v>
      </c>
      <c r="L6107" t="s">
        <v>116</v>
      </c>
      <c r="M6107" s="3" t="b">
        <f>trust_funds5[[#This Row],[Contributions Outstanding (USD)]]=0</f>
        <v>1</v>
      </c>
      <c r="N6107" s="3" t="str">
        <f t="shared" si="475"/>
        <v>Outstanding</v>
      </c>
      <c r="O6107" s="3" t="str">
        <f t="shared" si="476"/>
        <v>High Contribution &amp; Recent</v>
      </c>
      <c r="P6107" s="3" t="str">
        <f t="shared" si="477"/>
        <v>Other</v>
      </c>
      <c r="Q6107" s="3" t="str">
        <f t="shared" si="478"/>
        <v>Other</v>
      </c>
      <c r="R6107" s="3" t="str">
        <f t="shared" si="479"/>
        <v>Not LCLS</v>
      </c>
      <c r="S6107" s="3" t="str" cm="1">
        <f t="array" ref="S6107">_xlfn.IFS(G6107 &gt; 5000000, "Very High", G6107 &gt; 1000000, "High", G6107 &gt; 500000, "Medium", TRUE, "Low")</f>
        <v>Very High</v>
      </c>
      <c r="T6107" s="3" t="str" cm="1">
        <f t="array" ref="T6107">_xlfn.IFS(B6107 &gt;= 2005, "Post-2005", B6107 &gt;= 2000, "2000-2004", TRUE, "Pre-2000")</f>
        <v>Post-2005</v>
      </c>
    </row>
    <row r="6108" spans="1:20" x14ac:dyDescent="0.85">
      <c r="A6108" s="1">
        <v>41164</v>
      </c>
      <c r="B6108" t="s">
        <v>90</v>
      </c>
      <c r="C6108" t="s">
        <v>6179</v>
      </c>
      <c r="D6108" t="s">
        <v>6180</v>
      </c>
      <c r="E6108" t="s">
        <v>15</v>
      </c>
      <c r="F6108" t="s">
        <v>16</v>
      </c>
      <c r="G6108" t="s">
        <v>17</v>
      </c>
      <c r="H6108">
        <v>2010</v>
      </c>
      <c r="I6108" s="2">
        <v>95512.88</v>
      </c>
      <c r="J6108" s="2">
        <v>0</v>
      </c>
      <c r="K6108" s="2">
        <v>95512.88</v>
      </c>
      <c r="L6108" t="s">
        <v>18</v>
      </c>
      <c r="M6108" s="3" t="b">
        <f>trust_funds5[[#This Row],[Contributions Outstanding (USD)]]=0</f>
        <v>1</v>
      </c>
      <c r="N6108" s="3" t="str">
        <f t="shared" si="475"/>
        <v>Outstanding</v>
      </c>
      <c r="O6108" s="3" t="str">
        <f t="shared" si="476"/>
        <v>High Contribution &amp; Recent</v>
      </c>
      <c r="P6108" s="3" t="str">
        <f t="shared" si="477"/>
        <v>Other</v>
      </c>
      <c r="Q6108" s="3" t="str">
        <f t="shared" si="478"/>
        <v>Other</v>
      </c>
      <c r="R6108" s="3" t="str">
        <f t="shared" si="479"/>
        <v>Not LCLS</v>
      </c>
      <c r="S6108" s="3" t="str" cm="1">
        <f t="array" ref="S6108">_xlfn.IFS(G6108 &gt; 5000000, "Very High", G6108 &gt; 1000000, "High", G6108 &gt; 500000, "Medium", TRUE, "Low")</f>
        <v>Very High</v>
      </c>
      <c r="T6108" s="3" t="str" cm="1">
        <f t="array" ref="T6108">_xlfn.IFS(B6108 &gt;= 2005, "Post-2005", B6108 &gt;= 2000, "2000-2004", TRUE, "Pre-2000")</f>
        <v>Post-2005</v>
      </c>
    </row>
    <row r="6109" spans="1:20" x14ac:dyDescent="0.85">
      <c r="A6109" s="1">
        <v>41164</v>
      </c>
      <c r="B6109" t="s">
        <v>3399</v>
      </c>
      <c r="C6109" t="s">
        <v>7530</v>
      </c>
      <c r="D6109" t="s">
        <v>7531</v>
      </c>
      <c r="E6109" t="s">
        <v>56</v>
      </c>
      <c r="F6109" t="s">
        <v>57</v>
      </c>
      <c r="G6109" t="s">
        <v>58</v>
      </c>
      <c r="H6109">
        <v>2010</v>
      </c>
      <c r="I6109" s="2">
        <v>16659615.380000001</v>
      </c>
      <c r="J6109" s="2">
        <v>0</v>
      </c>
      <c r="K6109" s="2">
        <v>16659615.380000001</v>
      </c>
      <c r="L6109" t="s">
        <v>116</v>
      </c>
      <c r="M6109" s="3" t="b">
        <f>trust_funds5[[#This Row],[Contributions Outstanding (USD)]]=0</f>
        <v>1</v>
      </c>
      <c r="N6109" s="3" t="str">
        <f t="shared" si="475"/>
        <v>Outstanding</v>
      </c>
      <c r="O6109" s="3" t="str">
        <f t="shared" si="476"/>
        <v>High Contribution &amp; Recent</v>
      </c>
      <c r="P6109" s="3" t="str">
        <f t="shared" si="477"/>
        <v>Other</v>
      </c>
      <c r="Q6109" s="3" t="str">
        <f t="shared" si="478"/>
        <v>Other</v>
      </c>
      <c r="R6109" s="3" t="str">
        <f t="shared" si="479"/>
        <v>Not LCLS</v>
      </c>
      <c r="S6109" s="3" t="str" cm="1">
        <f t="array" ref="S6109">_xlfn.IFS(G6109 &gt; 5000000, "Very High", G6109 &gt; 1000000, "High", G6109 &gt; 500000, "Medium", TRUE, "Low")</f>
        <v>Very High</v>
      </c>
      <c r="T6109" s="3" t="str" cm="1">
        <f t="array" ref="T6109">_xlfn.IFS(B6109 &gt;= 2005, "Post-2005", B6109 &gt;= 2000, "2000-2004", TRUE, "Pre-2000")</f>
        <v>Post-2005</v>
      </c>
    </row>
    <row r="6110" spans="1:20" x14ac:dyDescent="0.85">
      <c r="A6110" s="1">
        <v>41164</v>
      </c>
      <c r="B6110" t="s">
        <v>5304</v>
      </c>
      <c r="C6110" t="s">
        <v>5305</v>
      </c>
      <c r="D6110" t="s">
        <v>5306</v>
      </c>
      <c r="E6110" t="s">
        <v>56</v>
      </c>
      <c r="F6110" t="s">
        <v>57</v>
      </c>
      <c r="G6110" t="s">
        <v>58</v>
      </c>
      <c r="H6110">
        <v>2010</v>
      </c>
      <c r="I6110" s="2">
        <v>10156096.65</v>
      </c>
      <c r="J6110" s="2">
        <v>2279188.0299999998</v>
      </c>
      <c r="K6110" s="2">
        <v>12435284.68</v>
      </c>
      <c r="L6110" t="s">
        <v>116</v>
      </c>
      <c r="M6110" s="3" t="b">
        <f>trust_funds5[[#This Row],[Contributions Outstanding (USD)]]=0</f>
        <v>0</v>
      </c>
      <c r="N6110" s="3" t="str">
        <f t="shared" si="475"/>
        <v>Outstanding</v>
      </c>
      <c r="O6110" s="3" t="str">
        <f t="shared" si="476"/>
        <v>High Contribution &amp; Recent</v>
      </c>
      <c r="P6110" s="3" t="str">
        <f t="shared" si="477"/>
        <v>Other</v>
      </c>
      <c r="Q6110" s="3" t="str">
        <f t="shared" si="478"/>
        <v>Other</v>
      </c>
      <c r="R6110" s="3" t="str">
        <f t="shared" si="479"/>
        <v>Not LCLS</v>
      </c>
      <c r="S6110" s="3" t="str" cm="1">
        <f t="array" ref="S6110">_xlfn.IFS(G6110 &gt; 5000000, "Very High", G6110 &gt; 1000000, "High", G6110 &gt; 500000, "Medium", TRUE, "Low")</f>
        <v>Very High</v>
      </c>
      <c r="T6110" s="3" t="str" cm="1">
        <f t="array" ref="T6110">_xlfn.IFS(B6110 &gt;= 2005, "Post-2005", B6110 &gt;= 2000, "2000-2004", TRUE, "Pre-2000")</f>
        <v>Post-2005</v>
      </c>
    </row>
    <row r="6111" spans="1:20" x14ac:dyDescent="0.85">
      <c r="A6111" s="1">
        <v>41164</v>
      </c>
      <c r="B6111" t="s">
        <v>3797</v>
      </c>
      <c r="C6111" t="s">
        <v>7532</v>
      </c>
      <c r="D6111" t="s">
        <v>7533</v>
      </c>
      <c r="E6111" t="s">
        <v>56</v>
      </c>
      <c r="F6111" t="s">
        <v>57</v>
      </c>
      <c r="G6111" t="s">
        <v>58</v>
      </c>
      <c r="H6111">
        <v>2010</v>
      </c>
      <c r="I6111" s="2">
        <v>1731200</v>
      </c>
      <c r="J6111" s="2">
        <v>0</v>
      </c>
      <c r="K6111" s="2">
        <v>1731200</v>
      </c>
      <c r="L6111" t="s">
        <v>18</v>
      </c>
      <c r="M6111" s="3" t="b">
        <f>trust_funds5[[#This Row],[Contributions Outstanding (USD)]]=0</f>
        <v>1</v>
      </c>
      <c r="N6111" s="3" t="str">
        <f t="shared" si="475"/>
        <v>Outstanding</v>
      </c>
      <c r="O6111" s="3" t="str">
        <f t="shared" si="476"/>
        <v>High Contribution &amp; Recent</v>
      </c>
      <c r="P6111" s="3" t="str">
        <f t="shared" si="477"/>
        <v>Other</v>
      </c>
      <c r="Q6111" s="3" t="str">
        <f t="shared" si="478"/>
        <v>Other</v>
      </c>
      <c r="R6111" s="3" t="str">
        <f t="shared" si="479"/>
        <v>Not LCLS</v>
      </c>
      <c r="S6111" s="3" t="str" cm="1">
        <f t="array" ref="S6111">_xlfn.IFS(G6111 &gt; 5000000, "Very High", G6111 &gt; 1000000, "High", G6111 &gt; 500000, "Medium", TRUE, "Low")</f>
        <v>Very High</v>
      </c>
      <c r="T6111" s="3" t="str" cm="1">
        <f t="array" ref="T6111">_xlfn.IFS(B6111 &gt;= 2005, "Post-2005", B6111 &gt;= 2000, "2000-2004", TRUE, "Pre-2000")</f>
        <v>Post-2005</v>
      </c>
    </row>
    <row r="6112" spans="1:20" x14ac:dyDescent="0.85">
      <c r="A6112" s="1">
        <v>41164</v>
      </c>
      <c r="B6112" t="s">
        <v>6191</v>
      </c>
      <c r="C6112" t="s">
        <v>6192</v>
      </c>
      <c r="D6112" t="s">
        <v>6193</v>
      </c>
      <c r="E6112" t="s">
        <v>56</v>
      </c>
      <c r="F6112" t="s">
        <v>57</v>
      </c>
      <c r="G6112" t="s">
        <v>58</v>
      </c>
      <c r="H6112">
        <v>2010</v>
      </c>
      <c r="I6112" s="2">
        <v>2843310</v>
      </c>
      <c r="J6112" s="2">
        <v>1048646.72</v>
      </c>
      <c r="K6112" s="2">
        <v>3891956.72</v>
      </c>
      <c r="L6112" t="s">
        <v>116</v>
      </c>
      <c r="M6112" s="3" t="b">
        <f>trust_funds5[[#This Row],[Contributions Outstanding (USD)]]=0</f>
        <v>0</v>
      </c>
      <c r="N6112" s="3" t="str">
        <f t="shared" si="475"/>
        <v>Outstanding</v>
      </c>
      <c r="O6112" s="3" t="str">
        <f t="shared" si="476"/>
        <v>High Contribution &amp; Recent</v>
      </c>
      <c r="P6112" s="3" t="str">
        <f t="shared" si="477"/>
        <v>Other</v>
      </c>
      <c r="Q6112" s="3" t="str">
        <f t="shared" si="478"/>
        <v>Other</v>
      </c>
      <c r="R6112" s="3" t="str">
        <f t="shared" si="479"/>
        <v>Not LCLS</v>
      </c>
      <c r="S6112" s="3" t="str" cm="1">
        <f t="array" ref="S6112">_xlfn.IFS(G6112 &gt; 5000000, "Very High", G6112 &gt; 1000000, "High", G6112 &gt; 500000, "Medium", TRUE, "Low")</f>
        <v>Very High</v>
      </c>
      <c r="T6112" s="3" t="str" cm="1">
        <f t="array" ref="T6112">_xlfn.IFS(B6112 &gt;= 2005, "Post-2005", B6112 &gt;= 2000, "2000-2004", TRUE, "Pre-2000")</f>
        <v>Post-2005</v>
      </c>
    </row>
    <row r="6113" spans="1:20" x14ac:dyDescent="0.85">
      <c r="A6113" s="1">
        <v>41164</v>
      </c>
      <c r="B6113" t="s">
        <v>6194</v>
      </c>
      <c r="C6113" t="s">
        <v>6195</v>
      </c>
      <c r="D6113" t="s">
        <v>6196</v>
      </c>
      <c r="E6113" t="s">
        <v>56</v>
      </c>
      <c r="F6113" t="s">
        <v>57</v>
      </c>
      <c r="G6113" t="s">
        <v>58</v>
      </c>
      <c r="H6113">
        <v>2010</v>
      </c>
      <c r="I6113" s="2">
        <v>401440</v>
      </c>
      <c r="J6113" s="2">
        <v>0</v>
      </c>
      <c r="K6113" s="2">
        <v>401440</v>
      </c>
      <c r="L6113" t="s">
        <v>116</v>
      </c>
      <c r="M6113" s="3" t="b">
        <f>trust_funds5[[#This Row],[Contributions Outstanding (USD)]]=0</f>
        <v>1</v>
      </c>
      <c r="N6113" s="3" t="str">
        <f t="shared" si="475"/>
        <v>Outstanding</v>
      </c>
      <c r="O6113" s="3" t="str">
        <f t="shared" si="476"/>
        <v>High Contribution &amp; Recent</v>
      </c>
      <c r="P6113" s="3" t="str">
        <f t="shared" si="477"/>
        <v>Other</v>
      </c>
      <c r="Q6113" s="3" t="str">
        <f t="shared" si="478"/>
        <v>Other</v>
      </c>
      <c r="R6113" s="3" t="str">
        <f t="shared" si="479"/>
        <v>Not LCLS</v>
      </c>
      <c r="S6113" s="3" t="str" cm="1">
        <f t="array" ref="S6113">_xlfn.IFS(G6113 &gt; 5000000, "Very High", G6113 &gt; 1000000, "High", G6113 &gt; 500000, "Medium", TRUE, "Low")</f>
        <v>Very High</v>
      </c>
      <c r="T6113" s="3" t="str" cm="1">
        <f t="array" ref="T6113">_xlfn.IFS(B6113 &gt;= 2005, "Post-2005", B6113 &gt;= 2000, "2000-2004", TRUE, "Pre-2000")</f>
        <v>Post-2005</v>
      </c>
    </row>
    <row r="6114" spans="1:20" x14ac:dyDescent="0.85">
      <c r="A6114" s="1">
        <v>41164</v>
      </c>
      <c r="B6114" t="s">
        <v>90</v>
      </c>
      <c r="C6114" t="s">
        <v>7534</v>
      </c>
      <c r="D6114" t="s">
        <v>7535</v>
      </c>
      <c r="E6114" t="s">
        <v>334</v>
      </c>
      <c r="F6114" t="s">
        <v>335</v>
      </c>
      <c r="G6114" t="s">
        <v>339</v>
      </c>
      <c r="H6114">
        <v>2010</v>
      </c>
      <c r="I6114" s="2">
        <v>1603261</v>
      </c>
      <c r="J6114" s="2">
        <v>84</v>
      </c>
      <c r="K6114" s="2">
        <v>1603345</v>
      </c>
      <c r="L6114" t="s">
        <v>116</v>
      </c>
      <c r="M6114" s="3" t="b">
        <f>trust_funds5[[#This Row],[Contributions Outstanding (USD)]]=0</f>
        <v>0</v>
      </c>
      <c r="N6114" s="3" t="str">
        <f t="shared" si="475"/>
        <v>Outstanding</v>
      </c>
      <c r="O6114" s="3" t="str">
        <f t="shared" si="476"/>
        <v>High Contribution &amp; Recent</v>
      </c>
      <c r="P6114" s="3" t="str">
        <f t="shared" si="477"/>
        <v>Other</v>
      </c>
      <c r="Q6114" s="3" t="str">
        <f t="shared" si="478"/>
        <v>Other</v>
      </c>
      <c r="R6114" s="3" t="str">
        <f t="shared" si="479"/>
        <v>Not LCLS</v>
      </c>
      <c r="S6114" s="3" t="str" cm="1">
        <f t="array" ref="S6114">_xlfn.IFS(G6114 &gt; 5000000, "Very High", G6114 &gt; 1000000, "High", G6114 &gt; 500000, "Medium", TRUE, "Low")</f>
        <v>Very High</v>
      </c>
      <c r="T6114" s="3" t="str" cm="1">
        <f t="array" ref="T6114">_xlfn.IFS(B6114 &gt;= 2005, "Post-2005", B6114 &gt;= 2000, "2000-2004", TRUE, "Pre-2000")</f>
        <v>Post-2005</v>
      </c>
    </row>
    <row r="6115" spans="1:20" x14ac:dyDescent="0.85">
      <c r="A6115" s="1">
        <v>41164</v>
      </c>
      <c r="B6115" t="s">
        <v>90</v>
      </c>
      <c r="C6115" t="s">
        <v>6199</v>
      </c>
      <c r="D6115" t="s">
        <v>6200</v>
      </c>
      <c r="E6115" t="s">
        <v>334</v>
      </c>
      <c r="F6115" t="s">
        <v>335</v>
      </c>
      <c r="G6115" t="s">
        <v>339</v>
      </c>
      <c r="H6115">
        <v>2010</v>
      </c>
      <c r="I6115" s="2">
        <v>1435600</v>
      </c>
      <c r="J6115" s="2">
        <v>0</v>
      </c>
      <c r="K6115" s="2">
        <v>1435600</v>
      </c>
      <c r="L6115" t="s">
        <v>116</v>
      </c>
      <c r="M6115" s="3" t="b">
        <f>trust_funds5[[#This Row],[Contributions Outstanding (USD)]]=0</f>
        <v>1</v>
      </c>
      <c r="N6115" s="3" t="str">
        <f t="shared" si="475"/>
        <v>Outstanding</v>
      </c>
      <c r="O6115" s="3" t="str">
        <f t="shared" si="476"/>
        <v>High Contribution &amp; Recent</v>
      </c>
      <c r="P6115" s="3" t="str">
        <f t="shared" si="477"/>
        <v>Other</v>
      </c>
      <c r="Q6115" s="3" t="str">
        <f t="shared" si="478"/>
        <v>Other</v>
      </c>
      <c r="R6115" s="3" t="str">
        <f t="shared" si="479"/>
        <v>Not LCLS</v>
      </c>
      <c r="S6115" s="3" t="str" cm="1">
        <f t="array" ref="S6115">_xlfn.IFS(G6115 &gt; 5000000, "Very High", G6115 &gt; 1000000, "High", G6115 &gt; 500000, "Medium", TRUE, "Low")</f>
        <v>Very High</v>
      </c>
      <c r="T6115" s="3" t="str" cm="1">
        <f t="array" ref="T6115">_xlfn.IFS(B6115 &gt;= 2005, "Post-2005", B6115 &gt;= 2000, "2000-2004", TRUE, "Pre-2000")</f>
        <v>Post-2005</v>
      </c>
    </row>
    <row r="6116" spans="1:20" x14ac:dyDescent="0.85">
      <c r="A6116" s="1">
        <v>41164</v>
      </c>
      <c r="B6116" t="s">
        <v>5304</v>
      </c>
      <c r="C6116" t="s">
        <v>7536</v>
      </c>
      <c r="D6116" t="s">
        <v>7537</v>
      </c>
      <c r="E6116" t="s">
        <v>2863</v>
      </c>
      <c r="F6116" t="s">
        <v>2864</v>
      </c>
      <c r="G6116" t="s">
        <v>2865</v>
      </c>
      <c r="H6116">
        <v>2010</v>
      </c>
      <c r="I6116" s="2">
        <v>0</v>
      </c>
      <c r="J6116" s="2">
        <v>90422920.920000002</v>
      </c>
      <c r="K6116" s="2">
        <v>90422920.920000002</v>
      </c>
      <c r="L6116" t="s">
        <v>116</v>
      </c>
      <c r="M6116" s="3" t="b">
        <f>trust_funds5[[#This Row],[Contributions Outstanding (USD)]]=0</f>
        <v>0</v>
      </c>
      <c r="N6116" s="3" t="str">
        <f t="shared" si="475"/>
        <v>Outstanding</v>
      </c>
      <c r="O6116" s="3" t="str">
        <f t="shared" si="476"/>
        <v>High Contribution &amp; Recent</v>
      </c>
      <c r="P6116" s="3" t="str">
        <f t="shared" si="477"/>
        <v>Other</v>
      </c>
      <c r="Q6116" s="3" t="str">
        <f t="shared" si="478"/>
        <v>Other</v>
      </c>
      <c r="R6116" s="3" t="str">
        <f t="shared" si="479"/>
        <v>Not LCLS</v>
      </c>
      <c r="S6116" s="3" t="str" cm="1">
        <f t="array" ref="S6116">_xlfn.IFS(G6116 &gt; 5000000, "Very High", G6116 &gt; 1000000, "High", G6116 &gt; 500000, "Medium", TRUE, "Low")</f>
        <v>Very High</v>
      </c>
      <c r="T6116" s="3" t="str" cm="1">
        <f t="array" ref="T6116">_xlfn.IFS(B6116 &gt;= 2005, "Post-2005", B6116 &gt;= 2000, "2000-2004", TRUE, "Pre-2000")</f>
        <v>Post-2005</v>
      </c>
    </row>
    <row r="6117" spans="1:20" x14ac:dyDescent="0.85">
      <c r="A6117" s="1">
        <v>41164</v>
      </c>
      <c r="B6117" t="s">
        <v>7538</v>
      </c>
      <c r="C6117" t="s">
        <v>7539</v>
      </c>
      <c r="D6117" t="s">
        <v>7540</v>
      </c>
      <c r="E6117" t="s">
        <v>119</v>
      </c>
      <c r="F6117" t="s">
        <v>120</v>
      </c>
      <c r="G6117" t="s">
        <v>121</v>
      </c>
      <c r="H6117">
        <v>2010</v>
      </c>
      <c r="I6117" s="2">
        <v>71268300</v>
      </c>
      <c r="J6117" s="2">
        <v>49501468</v>
      </c>
      <c r="K6117" s="2">
        <v>120769768</v>
      </c>
      <c r="L6117" t="s">
        <v>116</v>
      </c>
      <c r="M6117" s="3" t="b">
        <f>trust_funds5[[#This Row],[Contributions Outstanding (USD)]]=0</f>
        <v>0</v>
      </c>
      <c r="N6117" s="3" t="str">
        <f t="shared" si="475"/>
        <v>Outstanding</v>
      </c>
      <c r="O6117" s="3" t="str">
        <f t="shared" si="476"/>
        <v>High Contribution &amp; Recent</v>
      </c>
      <c r="P6117" s="3" t="str">
        <f t="shared" si="477"/>
        <v>Other</v>
      </c>
      <c r="Q6117" s="3" t="str">
        <f t="shared" si="478"/>
        <v>Other</v>
      </c>
      <c r="R6117" s="3" t="str">
        <f t="shared" si="479"/>
        <v>Not LCLS</v>
      </c>
      <c r="S6117" s="3" t="str" cm="1">
        <f t="array" ref="S6117">_xlfn.IFS(G6117 &gt; 5000000, "Very High", G6117 &gt; 1000000, "High", G6117 &gt; 500000, "Medium", TRUE, "Low")</f>
        <v>Very High</v>
      </c>
      <c r="T6117" s="3" t="str" cm="1">
        <f t="array" ref="T6117">_xlfn.IFS(B6117 &gt;= 2005, "Post-2005", B6117 &gt;= 2000, "2000-2004", TRUE, "Pre-2000")</f>
        <v>Post-2005</v>
      </c>
    </row>
    <row r="6118" spans="1:20" x14ac:dyDescent="0.85">
      <c r="A6118" s="1">
        <v>41164</v>
      </c>
      <c r="B6118" t="s">
        <v>90</v>
      </c>
      <c r="C6118" t="s">
        <v>6708</v>
      </c>
      <c r="D6118" t="s">
        <v>6709</v>
      </c>
      <c r="E6118" t="s">
        <v>70</v>
      </c>
      <c r="F6118" t="s">
        <v>71</v>
      </c>
      <c r="G6118" t="s">
        <v>6710</v>
      </c>
      <c r="H6118">
        <v>2010</v>
      </c>
      <c r="I6118" s="2">
        <v>397574.79</v>
      </c>
      <c r="J6118" s="2">
        <v>0</v>
      </c>
      <c r="K6118" s="2">
        <v>397574.79</v>
      </c>
      <c r="L6118" t="s">
        <v>116</v>
      </c>
      <c r="M6118" s="3" t="b">
        <f>trust_funds5[[#This Row],[Contributions Outstanding (USD)]]=0</f>
        <v>1</v>
      </c>
      <c r="N6118" s="3" t="str">
        <f t="shared" si="475"/>
        <v>Outstanding</v>
      </c>
      <c r="O6118" s="3" t="str">
        <f t="shared" si="476"/>
        <v>High Contribution &amp; Recent</v>
      </c>
      <c r="P6118" s="3" t="str">
        <f t="shared" si="477"/>
        <v>Other</v>
      </c>
      <c r="Q6118" s="3" t="str">
        <f t="shared" si="478"/>
        <v>Other</v>
      </c>
      <c r="R6118" s="3" t="str">
        <f t="shared" si="479"/>
        <v>Not LCLS</v>
      </c>
      <c r="S6118" s="3" t="str" cm="1">
        <f t="array" ref="S6118">_xlfn.IFS(G6118 &gt; 5000000, "Very High", G6118 &gt; 1000000, "High", G6118 &gt; 500000, "Medium", TRUE, "Low")</f>
        <v>Very High</v>
      </c>
      <c r="T6118" s="3" t="str" cm="1">
        <f t="array" ref="T6118">_xlfn.IFS(B6118 &gt;= 2005, "Post-2005", B6118 &gt;= 2000, "2000-2004", TRUE, "Pre-2000")</f>
        <v>Post-2005</v>
      </c>
    </row>
    <row r="6119" spans="1:20" x14ac:dyDescent="0.85">
      <c r="A6119" s="1">
        <v>41164</v>
      </c>
      <c r="B6119" t="s">
        <v>6191</v>
      </c>
      <c r="C6119" t="s">
        <v>6715</v>
      </c>
      <c r="D6119" t="s">
        <v>6716</v>
      </c>
      <c r="E6119" t="s">
        <v>442</v>
      </c>
      <c r="F6119" t="s">
        <v>443</v>
      </c>
      <c r="G6119" t="s">
        <v>7541</v>
      </c>
      <c r="H6119">
        <v>2010</v>
      </c>
      <c r="I6119" s="2">
        <v>49849.22</v>
      </c>
      <c r="J6119" s="2">
        <v>0</v>
      </c>
      <c r="K6119" s="2">
        <v>49849.22</v>
      </c>
      <c r="L6119" t="s">
        <v>116</v>
      </c>
      <c r="M6119" s="3" t="b">
        <f>trust_funds5[[#This Row],[Contributions Outstanding (USD)]]=0</f>
        <v>1</v>
      </c>
      <c r="N6119" s="3" t="str">
        <f t="shared" si="475"/>
        <v>Outstanding</v>
      </c>
      <c r="O6119" s="3" t="str">
        <f t="shared" si="476"/>
        <v>High Contribution &amp; Recent</v>
      </c>
      <c r="P6119" s="3" t="str">
        <f t="shared" si="477"/>
        <v>Other</v>
      </c>
      <c r="Q6119" s="3" t="str">
        <f t="shared" si="478"/>
        <v>Other</v>
      </c>
      <c r="R6119" s="3" t="str">
        <f t="shared" si="479"/>
        <v>Not LCLS</v>
      </c>
      <c r="S6119" s="3" t="str" cm="1">
        <f t="array" ref="S6119">_xlfn.IFS(G6119 &gt; 5000000, "Very High", G6119 &gt; 1000000, "High", G6119 &gt; 500000, "Medium", TRUE, "Low")</f>
        <v>Very High</v>
      </c>
      <c r="T6119" s="3" t="str" cm="1">
        <f t="array" ref="T6119">_xlfn.IFS(B6119 &gt;= 2005, "Post-2005", B6119 &gt;= 2000, "2000-2004", TRUE, "Pre-2000")</f>
        <v>Post-2005</v>
      </c>
    </row>
    <row r="6120" spans="1:20" x14ac:dyDescent="0.85">
      <c r="A6120" s="1">
        <v>41164</v>
      </c>
      <c r="B6120" t="s">
        <v>6191</v>
      </c>
      <c r="C6120" t="s">
        <v>6715</v>
      </c>
      <c r="D6120" t="s">
        <v>6716</v>
      </c>
      <c r="E6120" t="s">
        <v>200</v>
      </c>
      <c r="F6120" t="s">
        <v>201</v>
      </c>
      <c r="G6120" t="s">
        <v>202</v>
      </c>
      <c r="H6120">
        <v>2010</v>
      </c>
      <c r="I6120" s="2">
        <v>51774.95</v>
      </c>
      <c r="J6120" s="2">
        <v>0</v>
      </c>
      <c r="K6120" s="2">
        <v>51774.95</v>
      </c>
      <c r="L6120" t="s">
        <v>116</v>
      </c>
      <c r="M6120" s="3" t="b">
        <f>trust_funds5[[#This Row],[Contributions Outstanding (USD)]]=0</f>
        <v>1</v>
      </c>
      <c r="N6120" s="3" t="str">
        <f t="shared" si="475"/>
        <v>Outstanding</v>
      </c>
      <c r="O6120" s="3" t="str">
        <f t="shared" si="476"/>
        <v>High Contribution &amp; Recent</v>
      </c>
      <c r="P6120" s="3" t="str">
        <f t="shared" si="477"/>
        <v>Other</v>
      </c>
      <c r="Q6120" s="3" t="str">
        <f t="shared" si="478"/>
        <v>Other</v>
      </c>
      <c r="R6120" s="3" t="str">
        <f t="shared" si="479"/>
        <v>Not LCLS</v>
      </c>
      <c r="S6120" s="3" t="str" cm="1">
        <f t="array" ref="S6120">_xlfn.IFS(G6120 &gt; 5000000, "Very High", G6120 &gt; 1000000, "High", G6120 &gt; 500000, "Medium", TRUE, "Low")</f>
        <v>Very High</v>
      </c>
      <c r="T6120" s="3" t="str" cm="1">
        <f t="array" ref="T6120">_xlfn.IFS(B6120 &gt;= 2005, "Post-2005", B6120 &gt;= 2000, "2000-2004", TRUE, "Pre-2000")</f>
        <v>Post-2005</v>
      </c>
    </row>
    <row r="6121" spans="1:20" x14ac:dyDescent="0.85">
      <c r="A6121" s="1">
        <v>41164</v>
      </c>
      <c r="B6121" t="s">
        <v>6191</v>
      </c>
      <c r="C6121" t="s">
        <v>6715</v>
      </c>
      <c r="D6121" t="s">
        <v>6716</v>
      </c>
      <c r="E6121" t="s">
        <v>1333</v>
      </c>
      <c r="F6121" t="s">
        <v>1334</v>
      </c>
      <c r="G6121" t="s">
        <v>6849</v>
      </c>
      <c r="H6121">
        <v>2010</v>
      </c>
      <c r="I6121" s="2">
        <v>53513.55</v>
      </c>
      <c r="J6121" s="2">
        <v>0</v>
      </c>
      <c r="K6121" s="2">
        <v>53513.55</v>
      </c>
      <c r="L6121" t="s">
        <v>116</v>
      </c>
      <c r="M6121" s="3" t="b">
        <f>trust_funds5[[#This Row],[Contributions Outstanding (USD)]]=0</f>
        <v>1</v>
      </c>
      <c r="N6121" s="3" t="str">
        <f t="shared" si="475"/>
        <v>Outstanding</v>
      </c>
      <c r="O6121" s="3" t="str">
        <f t="shared" si="476"/>
        <v>High Contribution &amp; Recent</v>
      </c>
      <c r="P6121" s="3" t="str">
        <f t="shared" si="477"/>
        <v>Other</v>
      </c>
      <c r="Q6121" s="3" t="str">
        <f t="shared" si="478"/>
        <v>Other</v>
      </c>
      <c r="R6121" s="3" t="str">
        <f t="shared" si="479"/>
        <v>Not LCLS</v>
      </c>
      <c r="S6121" s="3" t="str" cm="1">
        <f t="array" ref="S6121">_xlfn.IFS(G6121 &gt; 5000000, "Very High", G6121 &gt; 1000000, "High", G6121 &gt; 500000, "Medium", TRUE, "Low")</f>
        <v>Very High</v>
      </c>
      <c r="T6121" s="3" t="str" cm="1">
        <f t="array" ref="T6121">_xlfn.IFS(B6121 &gt;= 2005, "Post-2005", B6121 &gt;= 2000, "2000-2004", TRUE, "Pre-2000")</f>
        <v>Post-2005</v>
      </c>
    </row>
    <row r="6122" spans="1:20" x14ac:dyDescent="0.85">
      <c r="A6122" s="1">
        <v>41164</v>
      </c>
      <c r="B6122" t="s">
        <v>5304</v>
      </c>
      <c r="C6122" t="s">
        <v>6210</v>
      </c>
      <c r="D6122" t="s">
        <v>6211</v>
      </c>
      <c r="E6122" t="s">
        <v>15</v>
      </c>
      <c r="F6122" t="s">
        <v>16</v>
      </c>
      <c r="G6122" t="s">
        <v>17</v>
      </c>
      <c r="H6122">
        <v>2010</v>
      </c>
      <c r="I6122" s="2">
        <v>188649935.97999999</v>
      </c>
      <c r="J6122" s="2">
        <v>0</v>
      </c>
      <c r="K6122" s="2">
        <v>188649935.97999999</v>
      </c>
      <c r="L6122" t="s">
        <v>116</v>
      </c>
      <c r="M6122" s="3" t="b">
        <f>trust_funds5[[#This Row],[Contributions Outstanding (USD)]]=0</f>
        <v>1</v>
      </c>
      <c r="N6122" s="3" t="str">
        <f t="shared" si="475"/>
        <v>Outstanding</v>
      </c>
      <c r="O6122" s="3" t="str">
        <f t="shared" si="476"/>
        <v>High Contribution &amp; Recent</v>
      </c>
      <c r="P6122" s="3" t="str">
        <f t="shared" si="477"/>
        <v>Other</v>
      </c>
      <c r="Q6122" s="3" t="str">
        <f t="shared" si="478"/>
        <v>Other</v>
      </c>
      <c r="R6122" s="3" t="str">
        <f t="shared" si="479"/>
        <v>Not LCLS</v>
      </c>
      <c r="S6122" s="3" t="str" cm="1">
        <f t="array" ref="S6122">_xlfn.IFS(G6122 &gt; 5000000, "Very High", G6122 &gt; 1000000, "High", G6122 &gt; 500000, "Medium", TRUE, "Low")</f>
        <v>Very High</v>
      </c>
      <c r="T6122" s="3" t="str" cm="1">
        <f t="array" ref="T6122">_xlfn.IFS(B6122 &gt;= 2005, "Post-2005", B6122 &gt;= 2000, "2000-2004", TRUE, "Pre-2000")</f>
        <v>Post-2005</v>
      </c>
    </row>
    <row r="6123" spans="1:20" x14ac:dyDescent="0.85">
      <c r="A6123" s="1">
        <v>41164</v>
      </c>
      <c r="B6123" t="s">
        <v>5304</v>
      </c>
      <c r="C6123" t="s">
        <v>7542</v>
      </c>
      <c r="D6123" t="s">
        <v>7543</v>
      </c>
      <c r="E6123" t="s">
        <v>15</v>
      </c>
      <c r="F6123" t="s">
        <v>16</v>
      </c>
      <c r="G6123" t="s">
        <v>6085</v>
      </c>
      <c r="H6123">
        <v>2010</v>
      </c>
      <c r="I6123" s="2">
        <v>47107316.359999999</v>
      </c>
      <c r="J6123" s="2">
        <v>0</v>
      </c>
      <c r="K6123" s="2">
        <v>47107316.359999999</v>
      </c>
      <c r="L6123" t="s">
        <v>116</v>
      </c>
      <c r="M6123" s="3" t="b">
        <f>trust_funds5[[#This Row],[Contributions Outstanding (USD)]]=0</f>
        <v>1</v>
      </c>
      <c r="N6123" s="3" t="str">
        <f t="shared" si="475"/>
        <v>Outstanding</v>
      </c>
      <c r="O6123" s="3" t="str">
        <f t="shared" si="476"/>
        <v>High Contribution &amp; Recent</v>
      </c>
      <c r="P6123" s="3" t="str">
        <f t="shared" si="477"/>
        <v>Other</v>
      </c>
      <c r="Q6123" s="3" t="str">
        <f t="shared" si="478"/>
        <v>Other</v>
      </c>
      <c r="R6123" s="3" t="str">
        <f t="shared" si="479"/>
        <v>Not LCLS</v>
      </c>
      <c r="S6123" s="3" t="str" cm="1">
        <f t="array" ref="S6123">_xlfn.IFS(G6123 &gt; 5000000, "Very High", G6123 &gt; 1000000, "High", G6123 &gt; 500000, "Medium", TRUE, "Low")</f>
        <v>Very High</v>
      </c>
      <c r="T6123" s="3" t="str" cm="1">
        <f t="array" ref="T6123">_xlfn.IFS(B6123 &gt;= 2005, "Post-2005", B6123 &gt;= 2000, "2000-2004", TRUE, "Pre-2000")</f>
        <v>Post-2005</v>
      </c>
    </row>
    <row r="6124" spans="1:20" x14ac:dyDescent="0.85">
      <c r="A6124" s="1">
        <v>41164</v>
      </c>
      <c r="B6124" t="s">
        <v>4054</v>
      </c>
      <c r="C6124" t="s">
        <v>7544</v>
      </c>
      <c r="D6124" t="s">
        <v>7545</v>
      </c>
      <c r="E6124" t="s">
        <v>200</v>
      </c>
      <c r="F6124" t="s">
        <v>201</v>
      </c>
      <c r="G6124" t="s">
        <v>213</v>
      </c>
      <c r="H6124">
        <v>2010</v>
      </c>
      <c r="I6124" s="2">
        <v>570000</v>
      </c>
      <c r="J6124" s="2">
        <v>0</v>
      </c>
      <c r="K6124" s="2">
        <v>570000</v>
      </c>
      <c r="L6124" t="s">
        <v>116</v>
      </c>
      <c r="M6124" s="3" t="b">
        <f>trust_funds5[[#This Row],[Contributions Outstanding (USD)]]=0</f>
        <v>1</v>
      </c>
      <c r="N6124" s="3" t="str">
        <f t="shared" si="475"/>
        <v>Outstanding</v>
      </c>
      <c r="O6124" s="3" t="str">
        <f t="shared" si="476"/>
        <v>High Contribution &amp; Recent</v>
      </c>
      <c r="P6124" s="3" t="str">
        <f t="shared" si="477"/>
        <v>Other</v>
      </c>
      <c r="Q6124" s="3" t="str">
        <f t="shared" si="478"/>
        <v>Other</v>
      </c>
      <c r="R6124" s="3" t="str">
        <f t="shared" si="479"/>
        <v>Not LCLS</v>
      </c>
      <c r="S6124" s="3" t="str" cm="1">
        <f t="array" ref="S6124">_xlfn.IFS(G6124 &gt; 5000000, "Very High", G6124 &gt; 1000000, "High", G6124 &gt; 500000, "Medium", TRUE, "Low")</f>
        <v>Very High</v>
      </c>
      <c r="T6124" s="3" t="str" cm="1">
        <f t="array" ref="T6124">_xlfn.IFS(B6124 &gt;= 2005, "Post-2005", B6124 &gt;= 2000, "2000-2004", TRUE, "Pre-2000")</f>
        <v>Post-2005</v>
      </c>
    </row>
    <row r="6125" spans="1:20" x14ac:dyDescent="0.85">
      <c r="A6125" s="1">
        <v>41164</v>
      </c>
      <c r="B6125" t="s">
        <v>4054</v>
      </c>
      <c r="C6125" t="s">
        <v>7544</v>
      </c>
      <c r="D6125" t="s">
        <v>7545</v>
      </c>
      <c r="E6125" t="s">
        <v>85</v>
      </c>
      <c r="F6125" t="s">
        <v>86</v>
      </c>
      <c r="G6125" t="s">
        <v>87</v>
      </c>
      <c r="H6125">
        <v>2010</v>
      </c>
      <c r="I6125" s="2">
        <v>2023000</v>
      </c>
      <c r="J6125" s="2">
        <v>1808458.42</v>
      </c>
      <c r="K6125" s="2">
        <v>3831458.42</v>
      </c>
      <c r="L6125" t="s">
        <v>116</v>
      </c>
      <c r="M6125" s="3" t="b">
        <f>trust_funds5[[#This Row],[Contributions Outstanding (USD)]]=0</f>
        <v>0</v>
      </c>
      <c r="N6125" s="3" t="str">
        <f t="shared" si="475"/>
        <v>Outstanding</v>
      </c>
      <c r="O6125" s="3" t="str">
        <f t="shared" si="476"/>
        <v>High Contribution &amp; Recent</v>
      </c>
      <c r="P6125" s="3" t="str">
        <f t="shared" si="477"/>
        <v>Other</v>
      </c>
      <c r="Q6125" s="3" t="str">
        <f t="shared" si="478"/>
        <v>Other</v>
      </c>
      <c r="R6125" s="3" t="str">
        <f t="shared" si="479"/>
        <v>Not LCLS</v>
      </c>
      <c r="S6125" s="3" t="str" cm="1">
        <f t="array" ref="S6125">_xlfn.IFS(G6125 &gt; 5000000, "Very High", G6125 &gt; 1000000, "High", G6125 &gt; 500000, "Medium", TRUE, "Low")</f>
        <v>Very High</v>
      </c>
      <c r="T6125" s="3" t="str" cm="1">
        <f t="array" ref="T6125">_xlfn.IFS(B6125 &gt;= 2005, "Post-2005", B6125 &gt;= 2000, "2000-2004", TRUE, "Pre-2000")</f>
        <v>Post-2005</v>
      </c>
    </row>
    <row r="6126" spans="1:20" x14ac:dyDescent="0.85">
      <c r="A6126" s="1">
        <v>41164</v>
      </c>
      <c r="B6126" t="s">
        <v>4054</v>
      </c>
      <c r="C6126" t="s">
        <v>7544</v>
      </c>
      <c r="D6126" t="s">
        <v>7545</v>
      </c>
      <c r="E6126" t="s">
        <v>102</v>
      </c>
      <c r="F6126" t="s">
        <v>103</v>
      </c>
      <c r="G6126" t="s">
        <v>104</v>
      </c>
      <c r="H6126">
        <v>2010</v>
      </c>
      <c r="I6126" s="2">
        <v>2442250</v>
      </c>
      <c r="J6126" s="2">
        <v>2900512.42</v>
      </c>
      <c r="K6126" s="2">
        <v>5342762.42</v>
      </c>
      <c r="L6126" t="s">
        <v>116</v>
      </c>
      <c r="M6126" s="3" t="b">
        <f>trust_funds5[[#This Row],[Contributions Outstanding (USD)]]=0</f>
        <v>0</v>
      </c>
      <c r="N6126" s="3" t="str">
        <f t="shared" si="475"/>
        <v>Outstanding</v>
      </c>
      <c r="O6126" s="3" t="str">
        <f t="shared" si="476"/>
        <v>High Contribution &amp; Recent</v>
      </c>
      <c r="P6126" s="3" t="str">
        <f t="shared" si="477"/>
        <v>Other</v>
      </c>
      <c r="Q6126" s="3" t="str">
        <f t="shared" si="478"/>
        <v>Other</v>
      </c>
      <c r="R6126" s="3" t="str">
        <f t="shared" si="479"/>
        <v>Not LCLS</v>
      </c>
      <c r="S6126" s="3" t="str" cm="1">
        <f t="array" ref="S6126">_xlfn.IFS(G6126 &gt; 5000000, "Very High", G6126 &gt; 1000000, "High", G6126 &gt; 500000, "Medium", TRUE, "Low")</f>
        <v>Very High</v>
      </c>
      <c r="T6126" s="3" t="str" cm="1">
        <f t="array" ref="T6126">_xlfn.IFS(B6126 &gt;= 2005, "Post-2005", B6126 &gt;= 2000, "2000-2004", TRUE, "Pre-2000")</f>
        <v>Post-2005</v>
      </c>
    </row>
    <row r="6127" spans="1:20" x14ac:dyDescent="0.85">
      <c r="A6127" s="1">
        <v>41164</v>
      </c>
      <c r="B6127" t="s">
        <v>4054</v>
      </c>
      <c r="C6127" t="s">
        <v>7544</v>
      </c>
      <c r="D6127" t="s">
        <v>7545</v>
      </c>
      <c r="E6127" t="s">
        <v>21</v>
      </c>
      <c r="F6127" t="s">
        <v>22</v>
      </c>
      <c r="G6127" t="s">
        <v>23</v>
      </c>
      <c r="H6127">
        <v>2010</v>
      </c>
      <c r="I6127" s="2">
        <v>649022.37</v>
      </c>
      <c r="J6127" s="2">
        <v>0</v>
      </c>
      <c r="K6127" s="2">
        <v>649022.37</v>
      </c>
      <c r="L6127" t="s">
        <v>116</v>
      </c>
      <c r="M6127" s="3" t="b">
        <f>trust_funds5[[#This Row],[Contributions Outstanding (USD)]]=0</f>
        <v>1</v>
      </c>
      <c r="N6127" s="3" t="str">
        <f t="shared" si="475"/>
        <v>Outstanding</v>
      </c>
      <c r="O6127" s="3" t="str">
        <f t="shared" si="476"/>
        <v>High Contribution &amp; Recent</v>
      </c>
      <c r="P6127" s="3" t="str">
        <f t="shared" si="477"/>
        <v>Other</v>
      </c>
      <c r="Q6127" s="3" t="str">
        <f t="shared" si="478"/>
        <v>Other</v>
      </c>
      <c r="R6127" s="3" t="str">
        <f t="shared" si="479"/>
        <v>Not LCLS</v>
      </c>
      <c r="S6127" s="3" t="str" cm="1">
        <f t="array" ref="S6127">_xlfn.IFS(G6127 &gt; 5000000, "Very High", G6127 &gt; 1000000, "High", G6127 &gt; 500000, "Medium", TRUE, "Low")</f>
        <v>Very High</v>
      </c>
      <c r="T6127" s="3" t="str" cm="1">
        <f t="array" ref="T6127">_xlfn.IFS(B6127 &gt;= 2005, "Post-2005", B6127 &gt;= 2000, "2000-2004", TRUE, "Pre-2000")</f>
        <v>Post-2005</v>
      </c>
    </row>
    <row r="6128" spans="1:20" x14ac:dyDescent="0.85">
      <c r="A6128" s="1">
        <v>41164</v>
      </c>
      <c r="B6128" t="s">
        <v>883</v>
      </c>
      <c r="C6128" t="s">
        <v>7148</v>
      </c>
      <c r="D6128" t="s">
        <v>7149</v>
      </c>
      <c r="E6128" t="s">
        <v>85</v>
      </c>
      <c r="F6128" t="s">
        <v>86</v>
      </c>
      <c r="G6128" t="s">
        <v>87</v>
      </c>
      <c r="H6128">
        <v>2010</v>
      </c>
      <c r="I6128" s="2">
        <v>2592600</v>
      </c>
      <c r="J6128" s="2">
        <v>0</v>
      </c>
      <c r="K6128" s="2">
        <v>2592600</v>
      </c>
      <c r="L6128" t="s">
        <v>116</v>
      </c>
      <c r="M6128" s="3" t="b">
        <f>trust_funds5[[#This Row],[Contributions Outstanding (USD)]]=0</f>
        <v>1</v>
      </c>
      <c r="N6128" s="3" t="str">
        <f t="shared" si="475"/>
        <v>Outstanding</v>
      </c>
      <c r="O6128" s="3" t="str">
        <f t="shared" si="476"/>
        <v>High Contribution &amp; Recent</v>
      </c>
      <c r="P6128" s="3" t="str">
        <f t="shared" si="477"/>
        <v>Other</v>
      </c>
      <c r="Q6128" s="3" t="str">
        <f t="shared" si="478"/>
        <v>Other</v>
      </c>
      <c r="R6128" s="3" t="str">
        <f t="shared" si="479"/>
        <v>Not LCLS</v>
      </c>
      <c r="S6128" s="3" t="str" cm="1">
        <f t="array" ref="S6128">_xlfn.IFS(G6128 &gt; 5000000, "Very High", G6128 &gt; 1000000, "High", G6128 &gt; 500000, "Medium", TRUE, "Low")</f>
        <v>Very High</v>
      </c>
      <c r="T6128" s="3" t="str" cm="1">
        <f t="array" ref="T6128">_xlfn.IFS(B6128 &gt;= 2005, "Post-2005", B6128 &gt;= 2000, "2000-2004", TRUE, "Pre-2000")</f>
        <v>Post-2005</v>
      </c>
    </row>
    <row r="6129" spans="1:20" x14ac:dyDescent="0.85">
      <c r="A6129" s="1">
        <v>41164</v>
      </c>
      <c r="B6129" t="s">
        <v>7546</v>
      </c>
      <c r="C6129" t="s">
        <v>7547</v>
      </c>
      <c r="D6129" t="s">
        <v>7548</v>
      </c>
      <c r="E6129" t="s">
        <v>42</v>
      </c>
      <c r="F6129" t="s">
        <v>43</v>
      </c>
      <c r="G6129" t="s">
        <v>44</v>
      </c>
      <c r="H6129">
        <v>2010</v>
      </c>
      <c r="I6129" s="2">
        <v>6037189.0800000001</v>
      </c>
      <c r="J6129" s="2">
        <v>0</v>
      </c>
      <c r="K6129" s="2">
        <v>6037189.0800000001</v>
      </c>
      <c r="L6129" t="s">
        <v>116</v>
      </c>
      <c r="M6129" s="3" t="b">
        <f>trust_funds5[[#This Row],[Contributions Outstanding (USD)]]=0</f>
        <v>1</v>
      </c>
      <c r="N6129" s="3" t="str">
        <f t="shared" si="475"/>
        <v>Outstanding</v>
      </c>
      <c r="O6129" s="3" t="str">
        <f t="shared" si="476"/>
        <v>High Contribution &amp; Recent</v>
      </c>
      <c r="P6129" s="3" t="str">
        <f t="shared" si="477"/>
        <v>Other</v>
      </c>
      <c r="Q6129" s="3" t="str">
        <f t="shared" si="478"/>
        <v>Other</v>
      </c>
      <c r="R6129" s="3" t="str">
        <f t="shared" si="479"/>
        <v>Not LCLS</v>
      </c>
      <c r="S6129" s="3" t="str" cm="1">
        <f t="array" ref="S6129">_xlfn.IFS(G6129 &gt; 5000000, "Very High", G6129 &gt; 1000000, "High", G6129 &gt; 500000, "Medium", TRUE, "Low")</f>
        <v>Very High</v>
      </c>
      <c r="T6129" s="3" t="str" cm="1">
        <f t="array" ref="T6129">_xlfn.IFS(B6129 &gt;= 2005, "Post-2005", B6129 &gt;= 2000, "2000-2004", TRUE, "Pre-2000")</f>
        <v>Post-2005</v>
      </c>
    </row>
    <row r="6130" spans="1:20" x14ac:dyDescent="0.85">
      <c r="A6130" s="1">
        <v>41164</v>
      </c>
      <c r="B6130" t="s">
        <v>7546</v>
      </c>
      <c r="C6130" t="s">
        <v>7547</v>
      </c>
      <c r="D6130" t="s">
        <v>7548</v>
      </c>
      <c r="E6130" t="s">
        <v>31</v>
      </c>
      <c r="F6130" t="s">
        <v>32</v>
      </c>
      <c r="H6130">
        <v>2010</v>
      </c>
      <c r="I6130" s="2">
        <v>2172960</v>
      </c>
      <c r="J6130" s="2">
        <v>0</v>
      </c>
      <c r="K6130" s="2">
        <v>2172960</v>
      </c>
      <c r="L6130" t="s">
        <v>116</v>
      </c>
      <c r="M6130" s="3" t="b">
        <f>trust_funds5[[#This Row],[Contributions Outstanding (USD)]]=0</f>
        <v>1</v>
      </c>
      <c r="N6130" s="3" t="str">
        <f t="shared" si="475"/>
        <v>Outstanding</v>
      </c>
      <c r="O6130" s="3" t="str">
        <f t="shared" si="476"/>
        <v>High Contribution &amp; Recent</v>
      </c>
      <c r="P6130" s="3" t="str">
        <f t="shared" si="477"/>
        <v>Other</v>
      </c>
      <c r="Q6130" s="3" t="str">
        <f t="shared" si="478"/>
        <v>Other</v>
      </c>
      <c r="R6130" s="3" t="str">
        <f t="shared" si="479"/>
        <v>Not LCLS</v>
      </c>
      <c r="S6130" s="3" t="str" cm="1">
        <f t="array" ref="S6130">_xlfn.IFS(G6130 &gt; 5000000, "Very High", G6130 &gt; 1000000, "High", G6130 &gt; 500000, "Medium", TRUE, "Low")</f>
        <v>Low</v>
      </c>
      <c r="T6130" s="3" t="str" cm="1">
        <f t="array" ref="T6130">_xlfn.IFS(B6130 &gt;= 2005, "Post-2005", B6130 &gt;= 2000, "2000-2004", TRUE, "Pre-2000")</f>
        <v>Post-2005</v>
      </c>
    </row>
    <row r="6131" spans="1:20" x14ac:dyDescent="0.85">
      <c r="A6131" s="1">
        <v>41164</v>
      </c>
      <c r="B6131" t="s">
        <v>5332</v>
      </c>
      <c r="C6131" t="s">
        <v>5333</v>
      </c>
      <c r="D6131" t="s">
        <v>5334</v>
      </c>
      <c r="E6131" t="s">
        <v>200</v>
      </c>
      <c r="F6131" t="s">
        <v>201</v>
      </c>
      <c r="G6131" t="s">
        <v>213</v>
      </c>
      <c r="H6131">
        <v>2010</v>
      </c>
      <c r="I6131" s="2">
        <v>4499973</v>
      </c>
      <c r="J6131" s="2">
        <v>27</v>
      </c>
      <c r="K6131" s="2">
        <v>4500000</v>
      </c>
      <c r="L6131" t="s">
        <v>116</v>
      </c>
      <c r="M6131" s="3" t="b">
        <f>trust_funds5[[#This Row],[Contributions Outstanding (USD)]]=0</f>
        <v>0</v>
      </c>
      <c r="N6131" s="3" t="str">
        <f t="shared" si="475"/>
        <v>Outstanding</v>
      </c>
      <c r="O6131" s="3" t="str">
        <f t="shared" si="476"/>
        <v>High Contribution &amp; Recent</v>
      </c>
      <c r="P6131" s="3" t="str">
        <f t="shared" si="477"/>
        <v>Other</v>
      </c>
      <c r="Q6131" s="3" t="str">
        <f t="shared" si="478"/>
        <v>Other</v>
      </c>
      <c r="R6131" s="3" t="str">
        <f t="shared" si="479"/>
        <v>Not LCLS</v>
      </c>
      <c r="S6131" s="3" t="str" cm="1">
        <f t="array" ref="S6131">_xlfn.IFS(G6131 &gt; 5000000, "Very High", G6131 &gt; 1000000, "High", G6131 &gt; 500000, "Medium", TRUE, "Low")</f>
        <v>Very High</v>
      </c>
      <c r="T6131" s="3" t="str" cm="1">
        <f t="array" ref="T6131">_xlfn.IFS(B6131 &gt;= 2005, "Post-2005", B6131 &gt;= 2000, "2000-2004", TRUE, "Pre-2000")</f>
        <v>Post-2005</v>
      </c>
    </row>
    <row r="6132" spans="1:20" x14ac:dyDescent="0.85">
      <c r="A6132" s="1">
        <v>41164</v>
      </c>
      <c r="B6132" t="s">
        <v>2142</v>
      </c>
      <c r="C6132" t="s">
        <v>7549</v>
      </c>
      <c r="D6132" t="s">
        <v>7550</v>
      </c>
      <c r="E6132" t="s">
        <v>102</v>
      </c>
      <c r="F6132" t="s">
        <v>103</v>
      </c>
      <c r="G6132" t="s">
        <v>104</v>
      </c>
      <c r="H6132">
        <v>2010</v>
      </c>
      <c r="I6132" s="2">
        <v>6388800</v>
      </c>
      <c r="J6132" s="2">
        <v>0</v>
      </c>
      <c r="K6132" s="2">
        <v>6388800</v>
      </c>
      <c r="L6132" t="s">
        <v>116</v>
      </c>
      <c r="M6132" s="3" t="b">
        <f>trust_funds5[[#This Row],[Contributions Outstanding (USD)]]=0</f>
        <v>1</v>
      </c>
      <c r="N6132" s="3" t="str">
        <f t="shared" si="475"/>
        <v>Outstanding</v>
      </c>
      <c r="O6132" s="3" t="str">
        <f t="shared" si="476"/>
        <v>High Contribution &amp; Recent</v>
      </c>
      <c r="P6132" s="3" t="str">
        <f t="shared" si="477"/>
        <v>Other</v>
      </c>
      <c r="Q6132" s="3" t="str">
        <f t="shared" si="478"/>
        <v>Other</v>
      </c>
      <c r="R6132" s="3" t="str">
        <f t="shared" si="479"/>
        <v>Not LCLS</v>
      </c>
      <c r="S6132" s="3" t="str" cm="1">
        <f t="array" ref="S6132">_xlfn.IFS(G6132 &gt; 5000000, "Very High", G6132 &gt; 1000000, "High", G6132 &gt; 500000, "Medium", TRUE, "Low")</f>
        <v>Very High</v>
      </c>
      <c r="T6132" s="3" t="str" cm="1">
        <f t="array" ref="T6132">_xlfn.IFS(B6132 &gt;= 2005, "Post-2005", B6132 &gt;= 2000, "2000-2004", TRUE, "Pre-2000")</f>
        <v>Post-2005</v>
      </c>
    </row>
    <row r="6133" spans="1:20" x14ac:dyDescent="0.85">
      <c r="A6133" s="1">
        <v>41164</v>
      </c>
      <c r="B6133" t="s">
        <v>5722</v>
      </c>
      <c r="C6133" t="s">
        <v>7551</v>
      </c>
      <c r="D6133" t="s">
        <v>7552</v>
      </c>
      <c r="E6133" t="s">
        <v>102</v>
      </c>
      <c r="F6133" t="s">
        <v>103</v>
      </c>
      <c r="G6133" t="s">
        <v>104</v>
      </c>
      <c r="H6133">
        <v>2010</v>
      </c>
      <c r="I6133" s="2">
        <v>19449785</v>
      </c>
      <c r="J6133" s="2">
        <v>11279770.539999999</v>
      </c>
      <c r="K6133" s="2">
        <v>30729555.539999999</v>
      </c>
      <c r="L6133" t="s">
        <v>116</v>
      </c>
      <c r="M6133" s="3" t="b">
        <f>trust_funds5[[#This Row],[Contributions Outstanding (USD)]]=0</f>
        <v>0</v>
      </c>
      <c r="N6133" s="3" t="str">
        <f t="shared" si="475"/>
        <v>Outstanding</v>
      </c>
      <c r="O6133" s="3" t="str">
        <f t="shared" si="476"/>
        <v>High Contribution &amp; Recent</v>
      </c>
      <c r="P6133" s="3" t="str">
        <f t="shared" si="477"/>
        <v>Other</v>
      </c>
      <c r="Q6133" s="3" t="str">
        <f t="shared" si="478"/>
        <v>Other</v>
      </c>
      <c r="R6133" s="3" t="str">
        <f t="shared" si="479"/>
        <v>Not LCLS</v>
      </c>
      <c r="S6133" s="3" t="str" cm="1">
        <f t="array" ref="S6133">_xlfn.IFS(G6133 &gt; 5000000, "Very High", G6133 &gt; 1000000, "High", G6133 &gt; 500000, "Medium", TRUE, "Low")</f>
        <v>Very High</v>
      </c>
      <c r="T6133" s="3" t="str" cm="1">
        <f t="array" ref="T6133">_xlfn.IFS(B6133 &gt;= 2005, "Post-2005", B6133 &gt;= 2000, "2000-2004", TRUE, "Pre-2000")</f>
        <v>Post-2005</v>
      </c>
    </row>
    <row r="6134" spans="1:20" x14ac:dyDescent="0.85">
      <c r="A6134" s="1">
        <v>41164</v>
      </c>
      <c r="B6134" t="s">
        <v>7553</v>
      </c>
      <c r="C6134" t="s">
        <v>7554</v>
      </c>
      <c r="D6134" t="s">
        <v>7555</v>
      </c>
      <c r="E6134" t="s">
        <v>200</v>
      </c>
      <c r="F6134" t="s">
        <v>201</v>
      </c>
      <c r="G6134" t="s">
        <v>213</v>
      </c>
      <c r="H6134">
        <v>2010</v>
      </c>
      <c r="I6134" s="2">
        <v>1000000</v>
      </c>
      <c r="J6134" s="2">
        <v>0</v>
      </c>
      <c r="K6134" s="2">
        <v>1000000</v>
      </c>
      <c r="L6134" t="s">
        <v>116</v>
      </c>
      <c r="M6134" s="3" t="b">
        <f>trust_funds5[[#This Row],[Contributions Outstanding (USD)]]=0</f>
        <v>1</v>
      </c>
      <c r="N6134" s="3" t="str">
        <f t="shared" si="475"/>
        <v>Outstanding</v>
      </c>
      <c r="O6134" s="3" t="str">
        <f t="shared" si="476"/>
        <v>High Contribution &amp; Recent</v>
      </c>
      <c r="P6134" s="3" t="str">
        <f t="shared" si="477"/>
        <v>Other</v>
      </c>
      <c r="Q6134" s="3" t="str">
        <f t="shared" si="478"/>
        <v>Other</v>
      </c>
      <c r="R6134" s="3" t="str">
        <f t="shared" si="479"/>
        <v>Not LCLS</v>
      </c>
      <c r="S6134" s="3" t="str" cm="1">
        <f t="array" ref="S6134">_xlfn.IFS(G6134 &gt; 5000000, "Very High", G6134 &gt; 1000000, "High", G6134 &gt; 500000, "Medium", TRUE, "Low")</f>
        <v>Very High</v>
      </c>
      <c r="T6134" s="3" t="str" cm="1">
        <f t="array" ref="T6134">_xlfn.IFS(B6134 &gt;= 2005, "Post-2005", B6134 &gt;= 2000, "2000-2004", TRUE, "Pre-2000")</f>
        <v>Post-2005</v>
      </c>
    </row>
    <row r="6135" spans="1:20" x14ac:dyDescent="0.85">
      <c r="A6135" s="1">
        <v>41164</v>
      </c>
      <c r="B6135" t="s">
        <v>4472</v>
      </c>
      <c r="C6135" t="s">
        <v>7556</v>
      </c>
      <c r="D6135" t="s">
        <v>7557</v>
      </c>
      <c r="E6135" t="s">
        <v>607</v>
      </c>
      <c r="F6135" t="s">
        <v>608</v>
      </c>
      <c r="G6135" t="s">
        <v>608</v>
      </c>
      <c r="H6135">
        <v>2010</v>
      </c>
      <c r="I6135" s="2">
        <v>1235000</v>
      </c>
      <c r="J6135" s="2">
        <v>0</v>
      </c>
      <c r="K6135" s="2">
        <v>1235000</v>
      </c>
      <c r="L6135" t="s">
        <v>116</v>
      </c>
      <c r="M6135" s="3" t="b">
        <f>trust_funds5[[#This Row],[Contributions Outstanding (USD)]]=0</f>
        <v>1</v>
      </c>
      <c r="N6135" s="3" t="str">
        <f t="shared" si="475"/>
        <v>Outstanding</v>
      </c>
      <c r="O6135" s="3" t="str">
        <f t="shared" si="476"/>
        <v>High Contribution &amp; Recent</v>
      </c>
      <c r="P6135" s="3" t="str">
        <f t="shared" si="477"/>
        <v>Other</v>
      </c>
      <c r="Q6135" s="3" t="str">
        <f t="shared" si="478"/>
        <v>Other</v>
      </c>
      <c r="R6135" s="3" t="str">
        <f t="shared" si="479"/>
        <v>Not LCLS</v>
      </c>
      <c r="S6135" s="3" t="str" cm="1">
        <f t="array" ref="S6135">_xlfn.IFS(G6135 &gt; 5000000, "Very High", G6135 &gt; 1000000, "High", G6135 &gt; 500000, "Medium", TRUE, "Low")</f>
        <v>Very High</v>
      </c>
      <c r="T6135" s="3" t="str" cm="1">
        <f t="array" ref="T6135">_xlfn.IFS(B6135 &gt;= 2005, "Post-2005", B6135 &gt;= 2000, "2000-2004", TRUE, "Pre-2000")</f>
        <v>Post-2005</v>
      </c>
    </row>
    <row r="6136" spans="1:20" x14ac:dyDescent="0.85">
      <c r="A6136" s="1">
        <v>41164</v>
      </c>
      <c r="B6136" t="s">
        <v>90</v>
      </c>
      <c r="C6136" t="s">
        <v>5748</v>
      </c>
      <c r="D6136" t="s">
        <v>5749</v>
      </c>
      <c r="E6136" t="s">
        <v>288</v>
      </c>
      <c r="F6136" t="s">
        <v>289</v>
      </c>
      <c r="G6136" t="s">
        <v>1737</v>
      </c>
      <c r="H6136">
        <v>2010</v>
      </c>
      <c r="I6136" s="2">
        <v>511510</v>
      </c>
      <c r="J6136" s="2">
        <v>0</v>
      </c>
      <c r="K6136" s="2">
        <v>511510</v>
      </c>
      <c r="L6136" t="s">
        <v>116</v>
      </c>
      <c r="M6136" s="3" t="b">
        <f>trust_funds5[[#This Row],[Contributions Outstanding (USD)]]=0</f>
        <v>1</v>
      </c>
      <c r="N6136" s="3" t="str">
        <f t="shared" si="475"/>
        <v>Outstanding</v>
      </c>
      <c r="O6136" s="3" t="str">
        <f t="shared" si="476"/>
        <v>High Contribution &amp; Recent</v>
      </c>
      <c r="P6136" s="3" t="str">
        <f t="shared" si="477"/>
        <v>Other</v>
      </c>
      <c r="Q6136" s="3" t="str">
        <f t="shared" si="478"/>
        <v>Other</v>
      </c>
      <c r="R6136" s="3" t="str">
        <f t="shared" si="479"/>
        <v>Not LCLS</v>
      </c>
      <c r="S6136" s="3" t="str" cm="1">
        <f t="array" ref="S6136">_xlfn.IFS(G6136 &gt; 5000000, "Very High", G6136 &gt; 1000000, "High", G6136 &gt; 500000, "Medium", TRUE, "Low")</f>
        <v>Very High</v>
      </c>
      <c r="T6136" s="3" t="str" cm="1">
        <f t="array" ref="T6136">_xlfn.IFS(B6136 &gt;= 2005, "Post-2005", B6136 &gt;= 2000, "2000-2004", TRUE, "Pre-2000")</f>
        <v>Post-2005</v>
      </c>
    </row>
    <row r="6137" spans="1:20" x14ac:dyDescent="0.85">
      <c r="A6137" s="1">
        <v>41164</v>
      </c>
      <c r="B6137" t="s">
        <v>7558</v>
      </c>
      <c r="C6137" t="s">
        <v>7559</v>
      </c>
      <c r="D6137" t="s">
        <v>7560</v>
      </c>
      <c r="E6137" t="s">
        <v>49</v>
      </c>
      <c r="F6137" t="s">
        <v>50</v>
      </c>
      <c r="G6137" t="s">
        <v>51</v>
      </c>
      <c r="H6137">
        <v>2010</v>
      </c>
      <c r="I6137" s="2">
        <v>200000</v>
      </c>
      <c r="J6137" s="2">
        <v>0</v>
      </c>
      <c r="K6137" s="2">
        <v>200000</v>
      </c>
      <c r="L6137" t="s">
        <v>116</v>
      </c>
      <c r="M6137" s="3" t="b">
        <f>trust_funds5[[#This Row],[Contributions Outstanding (USD)]]=0</f>
        <v>1</v>
      </c>
      <c r="N6137" s="3" t="str">
        <f t="shared" si="475"/>
        <v>Outstanding</v>
      </c>
      <c r="O6137" s="3" t="str">
        <f t="shared" si="476"/>
        <v>High Contribution &amp; Recent</v>
      </c>
      <c r="P6137" s="3" t="str">
        <f t="shared" si="477"/>
        <v>Other</v>
      </c>
      <c r="Q6137" s="3" t="str">
        <f t="shared" si="478"/>
        <v>Other</v>
      </c>
      <c r="R6137" s="3" t="str">
        <f t="shared" si="479"/>
        <v>Not LCLS</v>
      </c>
      <c r="S6137" s="3" t="str" cm="1">
        <f t="array" ref="S6137">_xlfn.IFS(G6137 &gt; 5000000, "Very High", G6137 &gt; 1000000, "High", G6137 &gt; 500000, "Medium", TRUE, "Low")</f>
        <v>Very High</v>
      </c>
      <c r="T6137" s="3" t="str" cm="1">
        <f t="array" ref="T6137">_xlfn.IFS(B6137 &gt;= 2005, "Post-2005", B6137 &gt;= 2000, "2000-2004", TRUE, "Pre-2000")</f>
        <v>Post-2005</v>
      </c>
    </row>
    <row r="6138" spans="1:20" x14ac:dyDescent="0.85">
      <c r="A6138" s="1">
        <v>41164</v>
      </c>
      <c r="B6138" t="s">
        <v>3797</v>
      </c>
      <c r="C6138" t="s">
        <v>7561</v>
      </c>
      <c r="D6138" t="s">
        <v>7562</v>
      </c>
      <c r="E6138" t="s">
        <v>102</v>
      </c>
      <c r="F6138" t="s">
        <v>103</v>
      </c>
      <c r="G6138" t="s">
        <v>104</v>
      </c>
      <c r="H6138">
        <v>2010</v>
      </c>
      <c r="I6138" s="2">
        <v>7537760</v>
      </c>
      <c r="J6138" s="2">
        <v>322279.15999999997</v>
      </c>
      <c r="K6138" s="2">
        <v>7860039.1600000001</v>
      </c>
      <c r="L6138" t="s">
        <v>116</v>
      </c>
      <c r="M6138" s="3" t="b">
        <f>trust_funds5[[#This Row],[Contributions Outstanding (USD)]]=0</f>
        <v>0</v>
      </c>
      <c r="N6138" s="3" t="str">
        <f t="shared" si="475"/>
        <v>Outstanding</v>
      </c>
      <c r="O6138" s="3" t="str">
        <f t="shared" si="476"/>
        <v>High Contribution &amp; Recent</v>
      </c>
      <c r="P6138" s="3" t="str">
        <f t="shared" si="477"/>
        <v>Other</v>
      </c>
      <c r="Q6138" s="3" t="str">
        <f t="shared" si="478"/>
        <v>Other</v>
      </c>
      <c r="R6138" s="3" t="str">
        <f t="shared" si="479"/>
        <v>Not LCLS</v>
      </c>
      <c r="S6138" s="3" t="str" cm="1">
        <f t="array" ref="S6138">_xlfn.IFS(G6138 &gt; 5000000, "Very High", G6138 &gt; 1000000, "High", G6138 &gt; 500000, "Medium", TRUE, "Low")</f>
        <v>Very High</v>
      </c>
      <c r="T6138" s="3" t="str" cm="1">
        <f t="array" ref="T6138">_xlfn.IFS(B6138 &gt;= 2005, "Post-2005", B6138 &gt;= 2000, "2000-2004", TRUE, "Pre-2000")</f>
        <v>Post-2005</v>
      </c>
    </row>
    <row r="6139" spans="1:20" x14ac:dyDescent="0.85">
      <c r="A6139" s="1">
        <v>41164</v>
      </c>
      <c r="B6139" t="s">
        <v>3797</v>
      </c>
      <c r="C6139" t="s">
        <v>7563</v>
      </c>
      <c r="D6139" t="s">
        <v>7564</v>
      </c>
      <c r="E6139" t="s">
        <v>15</v>
      </c>
      <c r="F6139" t="s">
        <v>16</v>
      </c>
      <c r="G6139" t="s">
        <v>17</v>
      </c>
      <c r="H6139">
        <v>2010</v>
      </c>
      <c r="I6139" s="2">
        <v>9671615.2400000002</v>
      </c>
      <c r="J6139" s="2">
        <v>8216926.8700000001</v>
      </c>
      <c r="K6139" s="2">
        <v>17888542.109999999</v>
      </c>
      <c r="L6139" t="s">
        <v>116</v>
      </c>
      <c r="M6139" s="3" t="b">
        <f>trust_funds5[[#This Row],[Contributions Outstanding (USD)]]=0</f>
        <v>0</v>
      </c>
      <c r="N6139" s="3" t="str">
        <f t="shared" si="475"/>
        <v>Outstanding</v>
      </c>
      <c r="O6139" s="3" t="str">
        <f t="shared" si="476"/>
        <v>High Contribution &amp; Recent</v>
      </c>
      <c r="P6139" s="3" t="str">
        <f t="shared" si="477"/>
        <v>Other</v>
      </c>
      <c r="Q6139" s="3" t="str">
        <f t="shared" si="478"/>
        <v>Other</v>
      </c>
      <c r="R6139" s="3" t="str">
        <f t="shared" si="479"/>
        <v>Not LCLS</v>
      </c>
      <c r="S6139" s="3" t="str" cm="1">
        <f t="array" ref="S6139">_xlfn.IFS(G6139 &gt; 5000000, "Very High", G6139 &gt; 1000000, "High", G6139 &gt; 500000, "Medium", TRUE, "Low")</f>
        <v>Very High</v>
      </c>
      <c r="T6139" s="3" t="str" cm="1">
        <f t="array" ref="T6139">_xlfn.IFS(B6139 &gt;= 2005, "Post-2005", B6139 &gt;= 2000, "2000-2004", TRUE, "Pre-2000")</f>
        <v>Post-2005</v>
      </c>
    </row>
    <row r="6140" spans="1:20" x14ac:dyDescent="0.85">
      <c r="A6140" s="1">
        <v>41164</v>
      </c>
      <c r="B6140" t="s">
        <v>3797</v>
      </c>
      <c r="C6140" t="s">
        <v>7565</v>
      </c>
      <c r="D6140" t="s">
        <v>7564</v>
      </c>
      <c r="E6140" t="s">
        <v>200</v>
      </c>
      <c r="F6140" t="s">
        <v>201</v>
      </c>
      <c r="G6140" t="s">
        <v>202</v>
      </c>
      <c r="H6140">
        <v>2010</v>
      </c>
      <c r="I6140" s="2">
        <v>2083333.34</v>
      </c>
      <c r="J6140" s="2">
        <v>3206498.5</v>
      </c>
      <c r="K6140" s="2">
        <v>5289831.84</v>
      </c>
      <c r="L6140" t="s">
        <v>116</v>
      </c>
      <c r="M6140" s="3" t="b">
        <f>trust_funds5[[#This Row],[Contributions Outstanding (USD)]]=0</f>
        <v>0</v>
      </c>
      <c r="N6140" s="3" t="str">
        <f t="shared" si="475"/>
        <v>Outstanding</v>
      </c>
      <c r="O6140" s="3" t="str">
        <f t="shared" si="476"/>
        <v>High Contribution &amp; Recent</v>
      </c>
      <c r="P6140" s="3" t="str">
        <f t="shared" si="477"/>
        <v>Other</v>
      </c>
      <c r="Q6140" s="3" t="str">
        <f t="shared" si="478"/>
        <v>Other</v>
      </c>
      <c r="R6140" s="3" t="str">
        <f t="shared" si="479"/>
        <v>Not LCLS</v>
      </c>
      <c r="S6140" s="3" t="str" cm="1">
        <f t="array" ref="S6140">_xlfn.IFS(G6140 &gt; 5000000, "Very High", G6140 &gt; 1000000, "High", G6140 &gt; 500000, "Medium", TRUE, "Low")</f>
        <v>Very High</v>
      </c>
      <c r="T6140" s="3" t="str" cm="1">
        <f t="array" ref="T6140">_xlfn.IFS(B6140 &gt;= 2005, "Post-2005", B6140 &gt;= 2000, "2000-2004", TRUE, "Pre-2000")</f>
        <v>Post-2005</v>
      </c>
    </row>
    <row r="6141" spans="1:20" x14ac:dyDescent="0.85">
      <c r="A6141" s="1">
        <v>41164</v>
      </c>
      <c r="B6141" t="s">
        <v>5035</v>
      </c>
      <c r="C6141" t="s">
        <v>7566</v>
      </c>
      <c r="D6141" t="s">
        <v>7567</v>
      </c>
      <c r="E6141" t="s">
        <v>21</v>
      </c>
      <c r="F6141" t="s">
        <v>22</v>
      </c>
      <c r="G6141" t="s">
        <v>23</v>
      </c>
      <c r="H6141">
        <v>2010</v>
      </c>
      <c r="I6141" s="2">
        <v>2783011.98</v>
      </c>
      <c r="J6141" s="2">
        <v>0</v>
      </c>
      <c r="K6141" s="2">
        <v>2783011.98</v>
      </c>
      <c r="L6141" t="s">
        <v>18</v>
      </c>
      <c r="M6141" s="3" t="b">
        <f>trust_funds5[[#This Row],[Contributions Outstanding (USD)]]=0</f>
        <v>1</v>
      </c>
      <c r="N6141" s="3" t="str">
        <f t="shared" si="475"/>
        <v>Outstanding</v>
      </c>
      <c r="O6141" s="3" t="str">
        <f t="shared" si="476"/>
        <v>High Contribution &amp; Recent</v>
      </c>
      <c r="P6141" s="3" t="str">
        <f t="shared" si="477"/>
        <v>Other</v>
      </c>
      <c r="Q6141" s="3" t="str">
        <f t="shared" si="478"/>
        <v>Other</v>
      </c>
      <c r="R6141" s="3" t="str">
        <f t="shared" si="479"/>
        <v>Not LCLS</v>
      </c>
      <c r="S6141" s="3" t="str" cm="1">
        <f t="array" ref="S6141">_xlfn.IFS(G6141 &gt; 5000000, "Very High", G6141 &gt; 1000000, "High", G6141 &gt; 500000, "Medium", TRUE, "Low")</f>
        <v>Very High</v>
      </c>
      <c r="T6141" s="3" t="str" cm="1">
        <f t="array" ref="T6141">_xlfn.IFS(B6141 &gt;= 2005, "Post-2005", B6141 &gt;= 2000, "2000-2004", TRUE, "Pre-2000")</f>
        <v>Post-2005</v>
      </c>
    </row>
    <row r="6142" spans="1:20" x14ac:dyDescent="0.85">
      <c r="A6142" s="1">
        <v>41164</v>
      </c>
      <c r="B6142" t="s">
        <v>1346</v>
      </c>
      <c r="C6142" t="s">
        <v>6238</v>
      </c>
      <c r="D6142" t="s">
        <v>6239</v>
      </c>
      <c r="E6142" t="s">
        <v>102</v>
      </c>
      <c r="F6142" t="s">
        <v>103</v>
      </c>
      <c r="G6142" t="s">
        <v>104</v>
      </c>
      <c r="H6142">
        <v>2010</v>
      </c>
      <c r="I6142" s="2">
        <v>2421747.29</v>
      </c>
      <c r="J6142" s="2">
        <v>0</v>
      </c>
      <c r="K6142" s="2">
        <v>2421747.29</v>
      </c>
      <c r="L6142" t="s">
        <v>116</v>
      </c>
      <c r="M6142" s="3" t="b">
        <f>trust_funds5[[#This Row],[Contributions Outstanding (USD)]]=0</f>
        <v>1</v>
      </c>
      <c r="N6142" s="3" t="str">
        <f t="shared" si="475"/>
        <v>Outstanding</v>
      </c>
      <c r="O6142" s="3" t="str">
        <f t="shared" si="476"/>
        <v>High Contribution &amp; Recent</v>
      </c>
      <c r="P6142" s="3" t="str">
        <f t="shared" si="477"/>
        <v>Other</v>
      </c>
      <c r="Q6142" s="3" t="str">
        <f t="shared" si="478"/>
        <v>Other</v>
      </c>
      <c r="R6142" s="3" t="str">
        <f t="shared" si="479"/>
        <v>Not LCLS</v>
      </c>
      <c r="S6142" s="3" t="str" cm="1">
        <f t="array" ref="S6142">_xlfn.IFS(G6142 &gt; 5000000, "Very High", G6142 &gt; 1000000, "High", G6142 &gt; 500000, "Medium", TRUE, "Low")</f>
        <v>Very High</v>
      </c>
      <c r="T6142" s="3" t="str" cm="1">
        <f t="array" ref="T6142">_xlfn.IFS(B6142 &gt;= 2005, "Post-2005", B6142 &gt;= 2000, "2000-2004", TRUE, "Pre-2000")</f>
        <v>Post-2005</v>
      </c>
    </row>
    <row r="6143" spans="1:20" x14ac:dyDescent="0.85">
      <c r="A6143" s="1">
        <v>41164</v>
      </c>
      <c r="B6143" t="s">
        <v>4159</v>
      </c>
      <c r="C6143" t="s">
        <v>4160</v>
      </c>
      <c r="D6143" t="s">
        <v>4161</v>
      </c>
      <c r="E6143" t="s">
        <v>200</v>
      </c>
      <c r="F6143" t="s">
        <v>201</v>
      </c>
      <c r="G6143" t="s">
        <v>213</v>
      </c>
      <c r="H6143">
        <v>2010</v>
      </c>
      <c r="I6143" s="2">
        <v>2999960</v>
      </c>
      <c r="J6143" s="2">
        <v>800040</v>
      </c>
      <c r="K6143" s="2">
        <v>3800000</v>
      </c>
      <c r="L6143" t="s">
        <v>116</v>
      </c>
      <c r="M6143" s="3" t="b">
        <f>trust_funds5[[#This Row],[Contributions Outstanding (USD)]]=0</f>
        <v>0</v>
      </c>
      <c r="N6143" s="3" t="str">
        <f t="shared" si="475"/>
        <v>Outstanding</v>
      </c>
      <c r="O6143" s="3" t="str">
        <f t="shared" si="476"/>
        <v>High Contribution &amp; Recent</v>
      </c>
      <c r="P6143" s="3" t="str">
        <f t="shared" si="477"/>
        <v>Other</v>
      </c>
      <c r="Q6143" s="3" t="str">
        <f t="shared" si="478"/>
        <v>Other</v>
      </c>
      <c r="R6143" s="3" t="str">
        <f t="shared" si="479"/>
        <v>Not LCLS</v>
      </c>
      <c r="S6143" s="3" t="str" cm="1">
        <f t="array" ref="S6143">_xlfn.IFS(G6143 &gt; 5000000, "Very High", G6143 &gt; 1000000, "High", G6143 &gt; 500000, "Medium", TRUE, "Low")</f>
        <v>Very High</v>
      </c>
      <c r="T6143" s="3" t="str" cm="1">
        <f t="array" ref="T6143">_xlfn.IFS(B6143 &gt;= 2005, "Post-2005", B6143 &gt;= 2000, "2000-2004", TRUE, "Pre-2000")</f>
        <v>Post-2005</v>
      </c>
    </row>
    <row r="6144" spans="1:20" x14ac:dyDescent="0.85">
      <c r="A6144" s="1">
        <v>41164</v>
      </c>
      <c r="B6144" t="s">
        <v>90</v>
      </c>
      <c r="C6144" t="s">
        <v>631</v>
      </c>
      <c r="D6144" t="s">
        <v>632</v>
      </c>
      <c r="E6144" t="s">
        <v>223</v>
      </c>
      <c r="F6144" t="s">
        <v>224</v>
      </c>
      <c r="G6144" t="s">
        <v>225</v>
      </c>
      <c r="H6144">
        <v>2010</v>
      </c>
      <c r="I6144" s="2">
        <v>9185397.4900000002</v>
      </c>
      <c r="J6144" s="2">
        <v>0</v>
      </c>
      <c r="K6144" s="2">
        <v>9185397.4900000002</v>
      </c>
      <c r="L6144" t="s">
        <v>116</v>
      </c>
      <c r="M6144" s="3" t="b">
        <f>trust_funds5[[#This Row],[Contributions Outstanding (USD)]]=0</f>
        <v>1</v>
      </c>
      <c r="N6144" s="3" t="str">
        <f t="shared" si="475"/>
        <v>Outstanding</v>
      </c>
      <c r="O6144" s="3" t="str">
        <f t="shared" si="476"/>
        <v>High Contribution &amp; Recent</v>
      </c>
      <c r="P6144" s="3" t="str">
        <f t="shared" si="477"/>
        <v>Other</v>
      </c>
      <c r="Q6144" s="3" t="str">
        <f t="shared" si="478"/>
        <v>Other</v>
      </c>
      <c r="R6144" s="3" t="str">
        <f t="shared" si="479"/>
        <v>Not LCLS</v>
      </c>
      <c r="S6144" s="3" t="str" cm="1">
        <f t="array" ref="S6144">_xlfn.IFS(G6144 &gt; 5000000, "Very High", G6144 &gt; 1000000, "High", G6144 &gt; 500000, "Medium", TRUE, "Low")</f>
        <v>Very High</v>
      </c>
      <c r="T6144" s="3" t="str" cm="1">
        <f t="array" ref="T6144">_xlfn.IFS(B6144 &gt;= 2005, "Post-2005", B6144 &gt;= 2000, "2000-2004", TRUE, "Pre-2000")</f>
        <v>Post-2005</v>
      </c>
    </row>
    <row r="6145" spans="1:20" x14ac:dyDescent="0.85">
      <c r="A6145" s="1">
        <v>41164</v>
      </c>
      <c r="B6145" t="s">
        <v>1796</v>
      </c>
      <c r="C6145" t="s">
        <v>7568</v>
      </c>
      <c r="D6145" t="s">
        <v>7569</v>
      </c>
      <c r="E6145" t="s">
        <v>56</v>
      </c>
      <c r="F6145" t="s">
        <v>57</v>
      </c>
      <c r="G6145" t="s">
        <v>58</v>
      </c>
      <c r="H6145">
        <v>2010</v>
      </c>
      <c r="I6145" s="2">
        <v>1315050</v>
      </c>
      <c r="J6145" s="2">
        <v>0</v>
      </c>
      <c r="K6145" s="2">
        <v>1315050</v>
      </c>
      <c r="L6145" t="s">
        <v>116</v>
      </c>
      <c r="M6145" s="3" t="b">
        <f>trust_funds5[[#This Row],[Contributions Outstanding (USD)]]=0</f>
        <v>1</v>
      </c>
      <c r="N6145" s="3" t="str">
        <f t="shared" si="475"/>
        <v>Outstanding</v>
      </c>
      <c r="O6145" s="3" t="str">
        <f t="shared" si="476"/>
        <v>High Contribution &amp; Recent</v>
      </c>
      <c r="P6145" s="3" t="str">
        <f t="shared" si="477"/>
        <v>Other</v>
      </c>
      <c r="Q6145" s="3" t="str">
        <f t="shared" si="478"/>
        <v>Other</v>
      </c>
      <c r="R6145" s="3" t="str">
        <f t="shared" si="479"/>
        <v>Not LCLS</v>
      </c>
      <c r="S6145" s="3" t="str" cm="1">
        <f t="array" ref="S6145">_xlfn.IFS(G6145 &gt; 5000000, "Very High", G6145 &gt; 1000000, "High", G6145 &gt; 500000, "Medium", TRUE, "Low")</f>
        <v>Very High</v>
      </c>
      <c r="T6145" s="3" t="str" cm="1">
        <f t="array" ref="T6145">_xlfn.IFS(B6145 &gt;= 2005, "Post-2005", B6145 &gt;= 2000, "2000-2004", TRUE, "Pre-2000")</f>
        <v>Post-2005</v>
      </c>
    </row>
    <row r="6146" spans="1:20" x14ac:dyDescent="0.85">
      <c r="A6146" s="1">
        <v>41164</v>
      </c>
      <c r="B6146" t="s">
        <v>1796</v>
      </c>
      <c r="C6146" t="s">
        <v>7568</v>
      </c>
      <c r="D6146" t="s">
        <v>7569</v>
      </c>
      <c r="E6146" t="s">
        <v>119</v>
      </c>
      <c r="F6146" t="s">
        <v>120</v>
      </c>
      <c r="G6146" t="s">
        <v>121</v>
      </c>
      <c r="H6146">
        <v>2010</v>
      </c>
      <c r="I6146" s="2">
        <v>3650000</v>
      </c>
      <c r="J6146" s="2">
        <v>750000</v>
      </c>
      <c r="K6146" s="2">
        <v>4400000</v>
      </c>
      <c r="L6146" t="s">
        <v>116</v>
      </c>
      <c r="M6146" s="3" t="b">
        <f>trust_funds5[[#This Row],[Contributions Outstanding (USD)]]=0</f>
        <v>0</v>
      </c>
      <c r="N6146" s="3" t="str">
        <f t="shared" ref="N6146:N6209" si="480">IF(D6146 &gt; 0, "Outstanding", "No Outstanding")</f>
        <v>Outstanding</v>
      </c>
      <c r="O6146" s="3" t="str">
        <f t="shared" ref="O6146:O6209" si="481">IF(AND(C6146 &gt; 1000000, B6146 &gt; 2000), "High Contribution &amp; Recent", "Other")</f>
        <v>High Contribution &amp; Recent</v>
      </c>
      <c r="P6146" s="3" t="str">
        <f t="shared" ref="P6146:P6209" si="482">IF(AND(B6146 = 2000, E6146 = "Canada"), "Year 2000, Canada", "Other")</f>
        <v>Other</v>
      </c>
      <c r="Q6146" s="3" t="str">
        <f t="shared" ref="Q6146:Q6209" si="483">IF(OR(E6146 = "Canada", E6146 = "Sweden"), "Canada or Sweden", "Other")</f>
        <v>Other</v>
      </c>
      <c r="R6146" s="3" t="str">
        <f t="shared" ref="R6146:R6209" si="484">IF(NOT(F6146 = "LCLS"), "Not LCLS", "LCLS")</f>
        <v>Not LCLS</v>
      </c>
      <c r="S6146" s="3" t="str" cm="1">
        <f t="array" ref="S6146">_xlfn.IFS(G6146 &gt; 5000000, "Very High", G6146 &gt; 1000000, "High", G6146 &gt; 500000, "Medium", TRUE, "Low")</f>
        <v>Very High</v>
      </c>
      <c r="T6146" s="3" t="str" cm="1">
        <f t="array" ref="T6146">_xlfn.IFS(B6146 &gt;= 2005, "Post-2005", B6146 &gt;= 2000, "2000-2004", TRUE, "Pre-2000")</f>
        <v>Post-2005</v>
      </c>
    </row>
    <row r="6147" spans="1:20" x14ac:dyDescent="0.85">
      <c r="A6147" s="1">
        <v>41164</v>
      </c>
      <c r="B6147" t="s">
        <v>538</v>
      </c>
      <c r="C6147" t="s">
        <v>5012</v>
      </c>
      <c r="D6147" t="s">
        <v>5013</v>
      </c>
      <c r="E6147" t="s">
        <v>2863</v>
      </c>
      <c r="F6147" t="s">
        <v>2864</v>
      </c>
      <c r="G6147" t="s">
        <v>5769</v>
      </c>
      <c r="H6147">
        <v>2010</v>
      </c>
      <c r="I6147" s="2">
        <v>1217759.99</v>
      </c>
      <c r="J6147" s="2">
        <v>775053.61</v>
      </c>
      <c r="K6147" s="2">
        <v>1992813.6</v>
      </c>
      <c r="L6147" t="s">
        <v>116</v>
      </c>
      <c r="M6147" s="3" t="b">
        <f>trust_funds5[[#This Row],[Contributions Outstanding (USD)]]=0</f>
        <v>0</v>
      </c>
      <c r="N6147" s="3" t="str">
        <f t="shared" si="480"/>
        <v>Outstanding</v>
      </c>
      <c r="O6147" s="3" t="str">
        <f t="shared" si="481"/>
        <v>High Contribution &amp; Recent</v>
      </c>
      <c r="P6147" s="3" t="str">
        <f t="shared" si="482"/>
        <v>Other</v>
      </c>
      <c r="Q6147" s="3" t="str">
        <f t="shared" si="483"/>
        <v>Other</v>
      </c>
      <c r="R6147" s="3" t="str">
        <f t="shared" si="484"/>
        <v>Not LCLS</v>
      </c>
      <c r="S6147" s="3" t="str" cm="1">
        <f t="array" ref="S6147">_xlfn.IFS(G6147 &gt; 5000000, "Very High", G6147 &gt; 1000000, "High", G6147 &gt; 500000, "Medium", TRUE, "Low")</f>
        <v>Very High</v>
      </c>
      <c r="T6147" s="3" t="str" cm="1">
        <f t="array" ref="T6147">_xlfn.IFS(B6147 &gt;= 2005, "Post-2005", B6147 &gt;= 2000, "2000-2004", TRUE, "Pre-2000")</f>
        <v>Post-2005</v>
      </c>
    </row>
    <row r="6148" spans="1:20" x14ac:dyDescent="0.85">
      <c r="A6148" s="1">
        <v>41164</v>
      </c>
      <c r="B6148" t="s">
        <v>538</v>
      </c>
      <c r="C6148" t="s">
        <v>5012</v>
      </c>
      <c r="D6148" t="s">
        <v>5013</v>
      </c>
      <c r="E6148" t="s">
        <v>293</v>
      </c>
      <c r="F6148" t="s">
        <v>294</v>
      </c>
      <c r="G6148" t="s">
        <v>4803</v>
      </c>
      <c r="H6148">
        <v>2010</v>
      </c>
      <c r="I6148" s="2">
        <v>2273832</v>
      </c>
      <c r="J6148" s="2">
        <v>594207.77</v>
      </c>
      <c r="K6148" s="2">
        <v>2868039.77</v>
      </c>
      <c r="L6148" t="s">
        <v>116</v>
      </c>
      <c r="M6148" s="3" t="b">
        <f>trust_funds5[[#This Row],[Contributions Outstanding (USD)]]=0</f>
        <v>0</v>
      </c>
      <c r="N6148" s="3" t="str">
        <f t="shared" si="480"/>
        <v>Outstanding</v>
      </c>
      <c r="O6148" s="3" t="str">
        <f t="shared" si="481"/>
        <v>High Contribution &amp; Recent</v>
      </c>
      <c r="P6148" s="3" t="str">
        <f t="shared" si="482"/>
        <v>Other</v>
      </c>
      <c r="Q6148" s="3" t="str">
        <f t="shared" si="483"/>
        <v>Other</v>
      </c>
      <c r="R6148" s="3" t="str">
        <f t="shared" si="484"/>
        <v>Not LCLS</v>
      </c>
      <c r="S6148" s="3" t="str" cm="1">
        <f t="array" ref="S6148">_xlfn.IFS(G6148 &gt; 5000000, "Very High", G6148 &gt; 1000000, "High", G6148 &gt; 500000, "Medium", TRUE, "Low")</f>
        <v>Very High</v>
      </c>
      <c r="T6148" s="3" t="str" cm="1">
        <f t="array" ref="T6148">_xlfn.IFS(B6148 &gt;= 2005, "Post-2005", B6148 &gt;= 2000, "2000-2004", TRUE, "Pre-2000")</f>
        <v>Post-2005</v>
      </c>
    </row>
    <row r="6149" spans="1:20" x14ac:dyDescent="0.85">
      <c r="A6149" s="1">
        <v>41164</v>
      </c>
      <c r="B6149" t="s">
        <v>538</v>
      </c>
      <c r="C6149" t="s">
        <v>5012</v>
      </c>
      <c r="D6149" t="s">
        <v>5013</v>
      </c>
      <c r="E6149" t="s">
        <v>2105</v>
      </c>
      <c r="F6149" t="s">
        <v>2106</v>
      </c>
      <c r="G6149" t="s">
        <v>2107</v>
      </c>
      <c r="H6149">
        <v>2010</v>
      </c>
      <c r="I6149" s="2">
        <v>100000</v>
      </c>
      <c r="J6149" s="2">
        <v>0</v>
      </c>
      <c r="K6149" s="2">
        <v>100000</v>
      </c>
      <c r="L6149" t="s">
        <v>116</v>
      </c>
      <c r="M6149" s="3" t="b">
        <f>trust_funds5[[#This Row],[Contributions Outstanding (USD)]]=0</f>
        <v>1</v>
      </c>
      <c r="N6149" s="3" t="str">
        <f t="shared" si="480"/>
        <v>Outstanding</v>
      </c>
      <c r="O6149" s="3" t="str">
        <f t="shared" si="481"/>
        <v>High Contribution &amp; Recent</v>
      </c>
      <c r="P6149" s="3" t="str">
        <f t="shared" si="482"/>
        <v>Other</v>
      </c>
      <c r="Q6149" s="3" t="str">
        <f t="shared" si="483"/>
        <v>Other</v>
      </c>
      <c r="R6149" s="3" t="str">
        <f t="shared" si="484"/>
        <v>Not LCLS</v>
      </c>
      <c r="S6149" s="3" t="str" cm="1">
        <f t="array" ref="S6149">_xlfn.IFS(G6149 &gt; 5000000, "Very High", G6149 &gt; 1000000, "High", G6149 &gt; 500000, "Medium", TRUE, "Low")</f>
        <v>Very High</v>
      </c>
      <c r="T6149" s="3" t="str" cm="1">
        <f t="array" ref="T6149">_xlfn.IFS(B6149 &gt;= 2005, "Post-2005", B6149 &gt;= 2000, "2000-2004", TRUE, "Pre-2000")</f>
        <v>Post-2005</v>
      </c>
    </row>
    <row r="6150" spans="1:20" x14ac:dyDescent="0.85">
      <c r="A6150" s="1">
        <v>41164</v>
      </c>
      <c r="B6150" t="s">
        <v>538</v>
      </c>
      <c r="C6150" t="s">
        <v>5012</v>
      </c>
      <c r="D6150" t="s">
        <v>5013</v>
      </c>
      <c r="E6150" t="s">
        <v>204</v>
      </c>
      <c r="F6150" t="s">
        <v>205</v>
      </c>
      <c r="G6150" t="s">
        <v>206</v>
      </c>
      <c r="H6150">
        <v>2010</v>
      </c>
      <c r="I6150" s="2">
        <v>202605</v>
      </c>
      <c r="J6150" s="2">
        <v>0</v>
      </c>
      <c r="K6150" s="2">
        <v>202605</v>
      </c>
      <c r="L6150" t="s">
        <v>116</v>
      </c>
      <c r="M6150" s="3" t="b">
        <f>trust_funds5[[#This Row],[Contributions Outstanding (USD)]]=0</f>
        <v>1</v>
      </c>
      <c r="N6150" s="3" t="str">
        <f t="shared" si="480"/>
        <v>Outstanding</v>
      </c>
      <c r="O6150" s="3" t="str">
        <f t="shared" si="481"/>
        <v>High Contribution &amp; Recent</v>
      </c>
      <c r="P6150" s="3" t="str">
        <f t="shared" si="482"/>
        <v>Other</v>
      </c>
      <c r="Q6150" s="3" t="str">
        <f t="shared" si="483"/>
        <v>Other</v>
      </c>
      <c r="R6150" s="3" t="str">
        <f t="shared" si="484"/>
        <v>Not LCLS</v>
      </c>
      <c r="S6150" s="3" t="str" cm="1">
        <f t="array" ref="S6150">_xlfn.IFS(G6150 &gt; 5000000, "Very High", G6150 &gt; 1000000, "High", G6150 &gt; 500000, "Medium", TRUE, "Low")</f>
        <v>Very High</v>
      </c>
      <c r="T6150" s="3" t="str" cm="1">
        <f t="array" ref="T6150">_xlfn.IFS(B6150 &gt;= 2005, "Post-2005", B6150 &gt;= 2000, "2000-2004", TRUE, "Pre-2000")</f>
        <v>Post-2005</v>
      </c>
    </row>
    <row r="6151" spans="1:20" x14ac:dyDescent="0.85">
      <c r="A6151" s="1">
        <v>41164</v>
      </c>
      <c r="B6151" t="s">
        <v>538</v>
      </c>
      <c r="C6151" t="s">
        <v>5012</v>
      </c>
      <c r="D6151" t="s">
        <v>5013</v>
      </c>
      <c r="E6151" t="s">
        <v>49</v>
      </c>
      <c r="F6151" t="s">
        <v>50</v>
      </c>
      <c r="G6151" t="s">
        <v>7167</v>
      </c>
      <c r="H6151">
        <v>2010</v>
      </c>
      <c r="I6151" s="2">
        <v>100000</v>
      </c>
      <c r="J6151" s="2">
        <v>0</v>
      </c>
      <c r="K6151" s="2">
        <v>100000</v>
      </c>
      <c r="L6151" t="s">
        <v>116</v>
      </c>
      <c r="M6151" s="3" t="b">
        <f>trust_funds5[[#This Row],[Contributions Outstanding (USD)]]=0</f>
        <v>1</v>
      </c>
      <c r="N6151" s="3" t="str">
        <f t="shared" si="480"/>
        <v>Outstanding</v>
      </c>
      <c r="O6151" s="3" t="str">
        <f t="shared" si="481"/>
        <v>High Contribution &amp; Recent</v>
      </c>
      <c r="P6151" s="3" t="str">
        <f t="shared" si="482"/>
        <v>Other</v>
      </c>
      <c r="Q6151" s="3" t="str">
        <f t="shared" si="483"/>
        <v>Other</v>
      </c>
      <c r="R6151" s="3" t="str">
        <f t="shared" si="484"/>
        <v>Not LCLS</v>
      </c>
      <c r="S6151" s="3" t="str" cm="1">
        <f t="array" ref="S6151">_xlfn.IFS(G6151 &gt; 5000000, "Very High", G6151 &gt; 1000000, "High", G6151 &gt; 500000, "Medium", TRUE, "Low")</f>
        <v>Very High</v>
      </c>
      <c r="T6151" s="3" t="str" cm="1">
        <f t="array" ref="T6151">_xlfn.IFS(B6151 &gt;= 2005, "Post-2005", B6151 &gt;= 2000, "2000-2004", TRUE, "Pre-2000")</f>
        <v>Post-2005</v>
      </c>
    </row>
    <row r="6152" spans="1:20" x14ac:dyDescent="0.85">
      <c r="A6152" s="1">
        <v>41164</v>
      </c>
      <c r="B6152" t="s">
        <v>538</v>
      </c>
      <c r="C6152" t="s">
        <v>5012</v>
      </c>
      <c r="D6152" t="s">
        <v>5013</v>
      </c>
      <c r="E6152" t="s">
        <v>49</v>
      </c>
      <c r="F6152" t="s">
        <v>50</v>
      </c>
      <c r="G6152" t="s">
        <v>5770</v>
      </c>
      <c r="H6152">
        <v>2010</v>
      </c>
      <c r="I6152" s="2">
        <v>200000</v>
      </c>
      <c r="J6152" s="2">
        <v>0</v>
      </c>
      <c r="K6152" s="2">
        <v>200000</v>
      </c>
      <c r="L6152" t="s">
        <v>116</v>
      </c>
      <c r="M6152" s="3" t="b">
        <f>trust_funds5[[#This Row],[Contributions Outstanding (USD)]]=0</f>
        <v>1</v>
      </c>
      <c r="N6152" s="3" t="str">
        <f t="shared" si="480"/>
        <v>Outstanding</v>
      </c>
      <c r="O6152" s="3" t="str">
        <f t="shared" si="481"/>
        <v>High Contribution &amp; Recent</v>
      </c>
      <c r="P6152" s="3" t="str">
        <f t="shared" si="482"/>
        <v>Other</v>
      </c>
      <c r="Q6152" s="3" t="str">
        <f t="shared" si="483"/>
        <v>Other</v>
      </c>
      <c r="R6152" s="3" t="str">
        <f t="shared" si="484"/>
        <v>Not LCLS</v>
      </c>
      <c r="S6152" s="3" t="str" cm="1">
        <f t="array" ref="S6152">_xlfn.IFS(G6152 &gt; 5000000, "Very High", G6152 &gt; 1000000, "High", G6152 &gt; 500000, "Medium", TRUE, "Low")</f>
        <v>Very High</v>
      </c>
      <c r="T6152" s="3" t="str" cm="1">
        <f t="array" ref="T6152">_xlfn.IFS(B6152 &gt;= 2005, "Post-2005", B6152 &gt;= 2000, "2000-2004", TRUE, "Pre-2000")</f>
        <v>Post-2005</v>
      </c>
    </row>
    <row r="6153" spans="1:20" x14ac:dyDescent="0.85">
      <c r="A6153" s="1">
        <v>41164</v>
      </c>
      <c r="B6153" t="s">
        <v>538</v>
      </c>
      <c r="C6153" t="s">
        <v>5012</v>
      </c>
      <c r="D6153" t="s">
        <v>5013</v>
      </c>
      <c r="E6153" t="s">
        <v>93</v>
      </c>
      <c r="F6153" t="s">
        <v>94</v>
      </c>
      <c r="H6153">
        <v>2010</v>
      </c>
      <c r="I6153" s="2">
        <v>600000</v>
      </c>
      <c r="J6153" s="2">
        <v>0</v>
      </c>
      <c r="K6153" s="2">
        <v>600000</v>
      </c>
      <c r="L6153" t="s">
        <v>116</v>
      </c>
      <c r="M6153" s="3" t="b">
        <f>trust_funds5[[#This Row],[Contributions Outstanding (USD)]]=0</f>
        <v>1</v>
      </c>
      <c r="N6153" s="3" t="str">
        <f t="shared" si="480"/>
        <v>Outstanding</v>
      </c>
      <c r="O6153" s="3" t="str">
        <f t="shared" si="481"/>
        <v>High Contribution &amp; Recent</v>
      </c>
      <c r="P6153" s="3" t="str">
        <f t="shared" si="482"/>
        <v>Other</v>
      </c>
      <c r="Q6153" s="3" t="str">
        <f t="shared" si="483"/>
        <v>Other</v>
      </c>
      <c r="R6153" s="3" t="str">
        <f t="shared" si="484"/>
        <v>Not LCLS</v>
      </c>
      <c r="S6153" s="3" t="str" cm="1">
        <f t="array" ref="S6153">_xlfn.IFS(G6153 &gt; 5000000, "Very High", G6153 &gt; 1000000, "High", G6153 &gt; 500000, "Medium", TRUE, "Low")</f>
        <v>Low</v>
      </c>
      <c r="T6153" s="3" t="str" cm="1">
        <f t="array" ref="T6153">_xlfn.IFS(B6153 &gt;= 2005, "Post-2005", B6153 &gt;= 2000, "2000-2004", TRUE, "Pre-2000")</f>
        <v>Post-2005</v>
      </c>
    </row>
    <row r="6154" spans="1:20" x14ac:dyDescent="0.85">
      <c r="A6154" s="1">
        <v>41164</v>
      </c>
      <c r="B6154" t="s">
        <v>538</v>
      </c>
      <c r="C6154" t="s">
        <v>6726</v>
      </c>
      <c r="D6154" t="s">
        <v>6727</v>
      </c>
      <c r="E6154" t="s">
        <v>49</v>
      </c>
      <c r="F6154" t="s">
        <v>50</v>
      </c>
      <c r="G6154" t="s">
        <v>51</v>
      </c>
      <c r="H6154">
        <v>2010</v>
      </c>
      <c r="I6154" s="2">
        <v>100000</v>
      </c>
      <c r="J6154" s="2">
        <v>0</v>
      </c>
      <c r="K6154" s="2">
        <v>100000</v>
      </c>
      <c r="L6154" t="s">
        <v>116</v>
      </c>
      <c r="M6154" s="3" t="b">
        <f>trust_funds5[[#This Row],[Contributions Outstanding (USD)]]=0</f>
        <v>1</v>
      </c>
      <c r="N6154" s="3" t="str">
        <f t="shared" si="480"/>
        <v>Outstanding</v>
      </c>
      <c r="O6154" s="3" t="str">
        <f t="shared" si="481"/>
        <v>High Contribution &amp; Recent</v>
      </c>
      <c r="P6154" s="3" t="str">
        <f t="shared" si="482"/>
        <v>Other</v>
      </c>
      <c r="Q6154" s="3" t="str">
        <f t="shared" si="483"/>
        <v>Other</v>
      </c>
      <c r="R6154" s="3" t="str">
        <f t="shared" si="484"/>
        <v>Not LCLS</v>
      </c>
      <c r="S6154" s="3" t="str" cm="1">
        <f t="array" ref="S6154">_xlfn.IFS(G6154 &gt; 5000000, "Very High", G6154 &gt; 1000000, "High", G6154 &gt; 500000, "Medium", TRUE, "Low")</f>
        <v>Very High</v>
      </c>
      <c r="T6154" s="3" t="str" cm="1">
        <f t="array" ref="T6154">_xlfn.IFS(B6154 &gt;= 2005, "Post-2005", B6154 &gt;= 2000, "2000-2004", TRUE, "Pre-2000")</f>
        <v>Post-2005</v>
      </c>
    </row>
    <row r="6155" spans="1:20" x14ac:dyDescent="0.85">
      <c r="A6155" s="1">
        <v>41164</v>
      </c>
      <c r="B6155" t="s">
        <v>538</v>
      </c>
      <c r="C6155" t="s">
        <v>644</v>
      </c>
      <c r="D6155" t="s">
        <v>645</v>
      </c>
      <c r="E6155" t="s">
        <v>113</v>
      </c>
      <c r="F6155" t="s">
        <v>114</v>
      </c>
      <c r="G6155" t="s">
        <v>115</v>
      </c>
      <c r="H6155">
        <v>2010</v>
      </c>
      <c r="I6155" s="2">
        <v>3000000</v>
      </c>
      <c r="J6155" s="2">
        <v>0</v>
      </c>
      <c r="K6155" s="2">
        <v>3000000</v>
      </c>
      <c r="L6155" t="s">
        <v>116</v>
      </c>
      <c r="M6155" s="3" t="b">
        <f>trust_funds5[[#This Row],[Contributions Outstanding (USD)]]=0</f>
        <v>1</v>
      </c>
      <c r="N6155" s="3" t="str">
        <f t="shared" si="480"/>
        <v>Outstanding</v>
      </c>
      <c r="O6155" s="3" t="str">
        <f t="shared" si="481"/>
        <v>High Contribution &amp; Recent</v>
      </c>
      <c r="P6155" s="3" t="str">
        <f t="shared" si="482"/>
        <v>Other</v>
      </c>
      <c r="Q6155" s="3" t="str">
        <f t="shared" si="483"/>
        <v>Other</v>
      </c>
      <c r="R6155" s="3" t="str">
        <f t="shared" si="484"/>
        <v>Not LCLS</v>
      </c>
      <c r="S6155" s="3" t="str" cm="1">
        <f t="array" ref="S6155">_xlfn.IFS(G6155 &gt; 5000000, "Very High", G6155 &gt; 1000000, "High", G6155 &gt; 500000, "Medium", TRUE, "Low")</f>
        <v>Very High</v>
      </c>
      <c r="T6155" s="3" t="str" cm="1">
        <f t="array" ref="T6155">_xlfn.IFS(B6155 &gt;= 2005, "Post-2005", B6155 &gt;= 2000, "2000-2004", TRUE, "Pre-2000")</f>
        <v>Post-2005</v>
      </c>
    </row>
    <row r="6156" spans="1:20" x14ac:dyDescent="0.85">
      <c r="A6156" s="1">
        <v>41164</v>
      </c>
      <c r="B6156" t="s">
        <v>6240</v>
      </c>
      <c r="C6156" t="s">
        <v>6241</v>
      </c>
      <c r="D6156" t="s">
        <v>6242</v>
      </c>
      <c r="E6156" t="s">
        <v>607</v>
      </c>
      <c r="F6156" t="s">
        <v>608</v>
      </c>
      <c r="G6156" t="s">
        <v>608</v>
      </c>
      <c r="H6156">
        <v>2010</v>
      </c>
      <c r="I6156" s="2">
        <v>1200000</v>
      </c>
      <c r="J6156" s="2">
        <v>0</v>
      </c>
      <c r="K6156" s="2">
        <v>1200000</v>
      </c>
      <c r="L6156" t="s">
        <v>116</v>
      </c>
      <c r="M6156" s="3" t="b">
        <f>trust_funds5[[#This Row],[Contributions Outstanding (USD)]]=0</f>
        <v>1</v>
      </c>
      <c r="N6156" s="3" t="str">
        <f t="shared" si="480"/>
        <v>Outstanding</v>
      </c>
      <c r="O6156" s="3" t="str">
        <f t="shared" si="481"/>
        <v>High Contribution &amp; Recent</v>
      </c>
      <c r="P6156" s="3" t="str">
        <f t="shared" si="482"/>
        <v>Other</v>
      </c>
      <c r="Q6156" s="3" t="str">
        <f t="shared" si="483"/>
        <v>Other</v>
      </c>
      <c r="R6156" s="3" t="str">
        <f t="shared" si="484"/>
        <v>Not LCLS</v>
      </c>
      <c r="S6156" s="3" t="str" cm="1">
        <f t="array" ref="S6156">_xlfn.IFS(G6156 &gt; 5000000, "Very High", G6156 &gt; 1000000, "High", G6156 &gt; 500000, "Medium", TRUE, "Low")</f>
        <v>Very High</v>
      </c>
      <c r="T6156" s="3" t="str" cm="1">
        <f t="array" ref="T6156">_xlfn.IFS(B6156 &gt;= 2005, "Post-2005", B6156 &gt;= 2000, "2000-2004", TRUE, "Pre-2000")</f>
        <v>Post-2005</v>
      </c>
    </row>
    <row r="6157" spans="1:20" x14ac:dyDescent="0.85">
      <c r="A6157" s="1">
        <v>41164</v>
      </c>
      <c r="B6157" t="s">
        <v>90</v>
      </c>
      <c r="C6157" t="s">
        <v>646</v>
      </c>
      <c r="D6157" t="s">
        <v>647</v>
      </c>
      <c r="E6157" t="s">
        <v>93</v>
      </c>
      <c r="F6157" t="s">
        <v>94</v>
      </c>
      <c r="H6157">
        <v>2010</v>
      </c>
      <c r="I6157" s="2">
        <v>6612000</v>
      </c>
      <c r="J6157" s="2">
        <v>900</v>
      </c>
      <c r="K6157" s="2">
        <v>6612900</v>
      </c>
      <c r="L6157" t="s">
        <v>116</v>
      </c>
      <c r="M6157" s="3" t="b">
        <f>trust_funds5[[#This Row],[Contributions Outstanding (USD)]]=0</f>
        <v>0</v>
      </c>
      <c r="N6157" s="3" t="str">
        <f t="shared" si="480"/>
        <v>Outstanding</v>
      </c>
      <c r="O6157" s="3" t="str">
        <f t="shared" si="481"/>
        <v>High Contribution &amp; Recent</v>
      </c>
      <c r="P6157" s="3" t="str">
        <f t="shared" si="482"/>
        <v>Other</v>
      </c>
      <c r="Q6157" s="3" t="str">
        <f t="shared" si="483"/>
        <v>Other</v>
      </c>
      <c r="R6157" s="3" t="str">
        <f t="shared" si="484"/>
        <v>Not LCLS</v>
      </c>
      <c r="S6157" s="3" t="str" cm="1">
        <f t="array" ref="S6157">_xlfn.IFS(G6157 &gt; 5000000, "Very High", G6157 &gt; 1000000, "High", G6157 &gt; 500000, "Medium", TRUE, "Low")</f>
        <v>Low</v>
      </c>
      <c r="T6157" s="3" t="str" cm="1">
        <f t="array" ref="T6157">_xlfn.IFS(B6157 &gt;= 2005, "Post-2005", B6157 &gt;= 2000, "2000-2004", TRUE, "Pre-2000")</f>
        <v>Post-2005</v>
      </c>
    </row>
    <row r="6158" spans="1:20" x14ac:dyDescent="0.85">
      <c r="A6158" s="1">
        <v>41164</v>
      </c>
      <c r="B6158" t="s">
        <v>90</v>
      </c>
      <c r="C6158" t="s">
        <v>6243</v>
      </c>
      <c r="D6158" t="s">
        <v>6244</v>
      </c>
      <c r="E6158" t="s">
        <v>6245</v>
      </c>
      <c r="F6158" t="s">
        <v>6246</v>
      </c>
      <c r="G6158" t="s">
        <v>7570</v>
      </c>
      <c r="H6158">
        <v>2010</v>
      </c>
      <c r="I6158" s="2">
        <v>50000</v>
      </c>
      <c r="J6158" s="2">
        <v>0</v>
      </c>
      <c r="K6158" s="2">
        <v>50000</v>
      </c>
      <c r="L6158" t="s">
        <v>5523</v>
      </c>
      <c r="M6158" s="3" t="b">
        <f>trust_funds5[[#This Row],[Contributions Outstanding (USD)]]=0</f>
        <v>1</v>
      </c>
      <c r="N6158" s="3" t="str">
        <f t="shared" si="480"/>
        <v>Outstanding</v>
      </c>
      <c r="O6158" s="3" t="str">
        <f t="shared" si="481"/>
        <v>High Contribution &amp; Recent</v>
      </c>
      <c r="P6158" s="3" t="str">
        <f t="shared" si="482"/>
        <v>Other</v>
      </c>
      <c r="Q6158" s="3" t="str">
        <f t="shared" si="483"/>
        <v>Other</v>
      </c>
      <c r="R6158" s="3" t="str">
        <f t="shared" si="484"/>
        <v>Not LCLS</v>
      </c>
      <c r="S6158" s="3" t="str" cm="1">
        <f t="array" ref="S6158">_xlfn.IFS(G6158 &gt; 5000000, "Very High", G6158 &gt; 1000000, "High", G6158 &gt; 500000, "Medium", TRUE, "Low")</f>
        <v>Very High</v>
      </c>
      <c r="T6158" s="3" t="str" cm="1">
        <f t="array" ref="T6158">_xlfn.IFS(B6158 &gt;= 2005, "Post-2005", B6158 &gt;= 2000, "2000-2004", TRUE, "Pre-2000")</f>
        <v>Post-2005</v>
      </c>
    </row>
    <row r="6159" spans="1:20" x14ac:dyDescent="0.85">
      <c r="A6159" s="1">
        <v>41164</v>
      </c>
      <c r="B6159" t="s">
        <v>1450</v>
      </c>
      <c r="C6159" t="s">
        <v>7571</v>
      </c>
      <c r="D6159" t="s">
        <v>7572</v>
      </c>
      <c r="E6159" t="s">
        <v>288</v>
      </c>
      <c r="F6159" t="s">
        <v>289</v>
      </c>
      <c r="G6159" t="s">
        <v>290</v>
      </c>
      <c r="H6159">
        <v>2010</v>
      </c>
      <c r="I6159" s="2">
        <v>15582390.01</v>
      </c>
      <c r="J6159" s="2">
        <v>0</v>
      </c>
      <c r="K6159" s="2">
        <v>15582390.01</v>
      </c>
      <c r="L6159" t="s">
        <v>116</v>
      </c>
      <c r="M6159" s="3" t="b">
        <f>trust_funds5[[#This Row],[Contributions Outstanding (USD)]]=0</f>
        <v>1</v>
      </c>
      <c r="N6159" s="3" t="str">
        <f t="shared" si="480"/>
        <v>Outstanding</v>
      </c>
      <c r="O6159" s="3" t="str">
        <f t="shared" si="481"/>
        <v>High Contribution &amp; Recent</v>
      </c>
      <c r="P6159" s="3" t="str">
        <f t="shared" si="482"/>
        <v>Other</v>
      </c>
      <c r="Q6159" s="3" t="str">
        <f t="shared" si="483"/>
        <v>Other</v>
      </c>
      <c r="R6159" s="3" t="str">
        <f t="shared" si="484"/>
        <v>Not LCLS</v>
      </c>
      <c r="S6159" s="3" t="str" cm="1">
        <f t="array" ref="S6159">_xlfn.IFS(G6159 &gt; 5000000, "Very High", G6159 &gt; 1000000, "High", G6159 &gt; 500000, "Medium", TRUE, "Low")</f>
        <v>Very High</v>
      </c>
      <c r="T6159" s="3" t="str" cm="1">
        <f t="array" ref="T6159">_xlfn.IFS(B6159 &gt;= 2005, "Post-2005", B6159 &gt;= 2000, "2000-2004", TRUE, "Pre-2000")</f>
        <v>Post-2005</v>
      </c>
    </row>
    <row r="6160" spans="1:20" x14ac:dyDescent="0.85">
      <c r="A6160" s="1">
        <v>41164</v>
      </c>
      <c r="B6160" t="s">
        <v>1346</v>
      </c>
      <c r="C6160" t="s">
        <v>7573</v>
      </c>
      <c r="D6160" t="s">
        <v>7574</v>
      </c>
      <c r="E6160" t="s">
        <v>21</v>
      </c>
      <c r="F6160" t="s">
        <v>22</v>
      </c>
      <c r="G6160" t="s">
        <v>23</v>
      </c>
      <c r="H6160">
        <v>2010</v>
      </c>
      <c r="I6160" s="2">
        <v>1469147.89</v>
      </c>
      <c r="J6160" s="2">
        <v>0</v>
      </c>
      <c r="K6160" s="2">
        <v>1469147.89</v>
      </c>
      <c r="L6160" t="s">
        <v>18</v>
      </c>
      <c r="M6160" s="3" t="b">
        <f>trust_funds5[[#This Row],[Contributions Outstanding (USD)]]=0</f>
        <v>1</v>
      </c>
      <c r="N6160" s="3" t="str">
        <f t="shared" si="480"/>
        <v>Outstanding</v>
      </c>
      <c r="O6160" s="3" t="str">
        <f t="shared" si="481"/>
        <v>High Contribution &amp; Recent</v>
      </c>
      <c r="P6160" s="3" t="str">
        <f t="shared" si="482"/>
        <v>Other</v>
      </c>
      <c r="Q6160" s="3" t="str">
        <f t="shared" si="483"/>
        <v>Other</v>
      </c>
      <c r="R6160" s="3" t="str">
        <f t="shared" si="484"/>
        <v>Not LCLS</v>
      </c>
      <c r="S6160" s="3" t="str" cm="1">
        <f t="array" ref="S6160">_xlfn.IFS(G6160 &gt; 5000000, "Very High", G6160 &gt; 1000000, "High", G6160 &gt; 500000, "Medium", TRUE, "Low")</f>
        <v>Very High</v>
      </c>
      <c r="T6160" s="3" t="str" cm="1">
        <f t="array" ref="T6160">_xlfn.IFS(B6160 &gt;= 2005, "Post-2005", B6160 &gt;= 2000, "2000-2004", TRUE, "Pre-2000")</f>
        <v>Post-2005</v>
      </c>
    </row>
    <row r="6161" spans="1:20" x14ac:dyDescent="0.85">
      <c r="A6161" s="1">
        <v>41164</v>
      </c>
      <c r="B6161" t="s">
        <v>1502</v>
      </c>
      <c r="C6161" t="s">
        <v>5785</v>
      </c>
      <c r="D6161" t="s">
        <v>5786</v>
      </c>
      <c r="E6161" t="s">
        <v>70</v>
      </c>
      <c r="F6161" t="s">
        <v>71</v>
      </c>
      <c r="G6161" t="s">
        <v>72</v>
      </c>
      <c r="H6161">
        <v>2010</v>
      </c>
      <c r="I6161" s="2">
        <v>1831503</v>
      </c>
      <c r="J6161" s="2">
        <v>0</v>
      </c>
      <c r="K6161" s="2">
        <v>1831503</v>
      </c>
      <c r="L6161" t="s">
        <v>116</v>
      </c>
      <c r="M6161" s="3" t="b">
        <f>trust_funds5[[#This Row],[Contributions Outstanding (USD)]]=0</f>
        <v>1</v>
      </c>
      <c r="N6161" s="3" t="str">
        <f t="shared" si="480"/>
        <v>Outstanding</v>
      </c>
      <c r="O6161" s="3" t="str">
        <f t="shared" si="481"/>
        <v>High Contribution &amp; Recent</v>
      </c>
      <c r="P6161" s="3" t="str">
        <f t="shared" si="482"/>
        <v>Other</v>
      </c>
      <c r="Q6161" s="3" t="str">
        <f t="shared" si="483"/>
        <v>Other</v>
      </c>
      <c r="R6161" s="3" t="str">
        <f t="shared" si="484"/>
        <v>Not LCLS</v>
      </c>
      <c r="S6161" s="3" t="str" cm="1">
        <f t="array" ref="S6161">_xlfn.IFS(G6161 &gt; 5000000, "Very High", G6161 &gt; 1000000, "High", G6161 &gt; 500000, "Medium", TRUE, "Low")</f>
        <v>Very High</v>
      </c>
      <c r="T6161" s="3" t="str" cm="1">
        <f t="array" ref="T6161">_xlfn.IFS(B6161 &gt;= 2005, "Post-2005", B6161 &gt;= 2000, "2000-2004", TRUE, "Pre-2000")</f>
        <v>Post-2005</v>
      </c>
    </row>
    <row r="6162" spans="1:20" x14ac:dyDescent="0.85">
      <c r="A6162" s="1">
        <v>41164</v>
      </c>
      <c r="B6162" t="s">
        <v>5127</v>
      </c>
      <c r="C6162" t="s">
        <v>7575</v>
      </c>
      <c r="D6162" t="s">
        <v>7576</v>
      </c>
      <c r="E6162" t="s">
        <v>70</v>
      </c>
      <c r="F6162" t="s">
        <v>71</v>
      </c>
      <c r="G6162" t="s">
        <v>5484</v>
      </c>
      <c r="H6162">
        <v>2010</v>
      </c>
      <c r="I6162" s="2">
        <v>912142.44</v>
      </c>
      <c r="J6162" s="2">
        <v>0</v>
      </c>
      <c r="K6162" s="2">
        <v>912142.44</v>
      </c>
      <c r="L6162" t="s">
        <v>116</v>
      </c>
      <c r="M6162" s="3" t="b">
        <f>trust_funds5[[#This Row],[Contributions Outstanding (USD)]]=0</f>
        <v>1</v>
      </c>
      <c r="N6162" s="3" t="str">
        <f t="shared" si="480"/>
        <v>Outstanding</v>
      </c>
      <c r="O6162" s="3" t="str">
        <f t="shared" si="481"/>
        <v>High Contribution &amp; Recent</v>
      </c>
      <c r="P6162" s="3" t="str">
        <f t="shared" si="482"/>
        <v>Other</v>
      </c>
      <c r="Q6162" s="3" t="str">
        <f t="shared" si="483"/>
        <v>Other</v>
      </c>
      <c r="R6162" s="3" t="str">
        <f t="shared" si="484"/>
        <v>Not LCLS</v>
      </c>
      <c r="S6162" s="3" t="str" cm="1">
        <f t="array" ref="S6162">_xlfn.IFS(G6162 &gt; 5000000, "Very High", G6162 &gt; 1000000, "High", G6162 &gt; 500000, "Medium", TRUE, "Low")</f>
        <v>Very High</v>
      </c>
      <c r="T6162" s="3" t="str" cm="1">
        <f t="array" ref="T6162">_xlfn.IFS(B6162 &gt;= 2005, "Post-2005", B6162 &gt;= 2000, "2000-2004", TRUE, "Pre-2000")</f>
        <v>Post-2005</v>
      </c>
    </row>
    <row r="6163" spans="1:20" x14ac:dyDescent="0.85">
      <c r="A6163" s="1">
        <v>41164</v>
      </c>
      <c r="B6163" t="s">
        <v>5127</v>
      </c>
      <c r="C6163" t="s">
        <v>7575</v>
      </c>
      <c r="D6163" t="s">
        <v>7576</v>
      </c>
      <c r="E6163" t="s">
        <v>1709</v>
      </c>
      <c r="F6163" t="s">
        <v>1710</v>
      </c>
      <c r="G6163" t="s">
        <v>1711</v>
      </c>
      <c r="H6163">
        <v>2010</v>
      </c>
      <c r="I6163" s="2">
        <v>1100000</v>
      </c>
      <c r="J6163" s="2">
        <v>0</v>
      </c>
      <c r="K6163" s="2">
        <v>1100000</v>
      </c>
      <c r="L6163" t="s">
        <v>116</v>
      </c>
      <c r="M6163" s="3" t="b">
        <f>trust_funds5[[#This Row],[Contributions Outstanding (USD)]]=0</f>
        <v>1</v>
      </c>
      <c r="N6163" s="3" t="str">
        <f t="shared" si="480"/>
        <v>Outstanding</v>
      </c>
      <c r="O6163" s="3" t="str">
        <f t="shared" si="481"/>
        <v>High Contribution &amp; Recent</v>
      </c>
      <c r="P6163" s="3" t="str">
        <f t="shared" si="482"/>
        <v>Other</v>
      </c>
      <c r="Q6163" s="3" t="str">
        <f t="shared" si="483"/>
        <v>Other</v>
      </c>
      <c r="R6163" s="3" t="str">
        <f t="shared" si="484"/>
        <v>Not LCLS</v>
      </c>
      <c r="S6163" s="3" t="str" cm="1">
        <f t="array" ref="S6163">_xlfn.IFS(G6163 &gt; 5000000, "Very High", G6163 &gt; 1000000, "High", G6163 &gt; 500000, "Medium", TRUE, "Low")</f>
        <v>Very High</v>
      </c>
      <c r="T6163" s="3" t="str" cm="1">
        <f t="array" ref="T6163">_xlfn.IFS(B6163 &gt;= 2005, "Post-2005", B6163 &gt;= 2000, "2000-2004", TRUE, "Pre-2000")</f>
        <v>Post-2005</v>
      </c>
    </row>
    <row r="6164" spans="1:20" x14ac:dyDescent="0.85">
      <c r="A6164" s="1">
        <v>41164</v>
      </c>
      <c r="B6164" t="s">
        <v>90</v>
      </c>
      <c r="C6164" t="s">
        <v>6737</v>
      </c>
      <c r="D6164" t="s">
        <v>6738</v>
      </c>
      <c r="E6164" t="s">
        <v>93</v>
      </c>
      <c r="F6164" t="s">
        <v>94</v>
      </c>
      <c r="H6164">
        <v>2010</v>
      </c>
      <c r="I6164" s="2">
        <v>1000000</v>
      </c>
      <c r="J6164" s="2">
        <v>0</v>
      </c>
      <c r="K6164" s="2">
        <v>1000000</v>
      </c>
      <c r="L6164" t="s">
        <v>18</v>
      </c>
      <c r="M6164" s="3" t="b">
        <f>trust_funds5[[#This Row],[Contributions Outstanding (USD)]]=0</f>
        <v>1</v>
      </c>
      <c r="N6164" s="3" t="str">
        <f t="shared" si="480"/>
        <v>Outstanding</v>
      </c>
      <c r="O6164" s="3" t="str">
        <f t="shared" si="481"/>
        <v>High Contribution &amp; Recent</v>
      </c>
      <c r="P6164" s="3" t="str">
        <f t="shared" si="482"/>
        <v>Other</v>
      </c>
      <c r="Q6164" s="3" t="str">
        <f t="shared" si="483"/>
        <v>Other</v>
      </c>
      <c r="R6164" s="3" t="str">
        <f t="shared" si="484"/>
        <v>Not LCLS</v>
      </c>
      <c r="S6164" s="3" t="str" cm="1">
        <f t="array" ref="S6164">_xlfn.IFS(G6164 &gt; 5000000, "Very High", G6164 &gt; 1000000, "High", G6164 &gt; 500000, "Medium", TRUE, "Low")</f>
        <v>Low</v>
      </c>
      <c r="T6164" s="3" t="str" cm="1">
        <f t="array" ref="T6164">_xlfn.IFS(B6164 &gt;= 2005, "Post-2005", B6164 &gt;= 2000, "2000-2004", TRUE, "Pre-2000")</f>
        <v>Post-2005</v>
      </c>
    </row>
    <row r="6165" spans="1:20" x14ac:dyDescent="0.85">
      <c r="A6165" s="1">
        <v>41164</v>
      </c>
      <c r="B6165" t="s">
        <v>90</v>
      </c>
      <c r="C6165" t="s">
        <v>7577</v>
      </c>
      <c r="D6165" t="s">
        <v>7578</v>
      </c>
      <c r="E6165" t="s">
        <v>102</v>
      </c>
      <c r="F6165" t="s">
        <v>103</v>
      </c>
      <c r="G6165" t="s">
        <v>104</v>
      </c>
      <c r="H6165">
        <v>2010</v>
      </c>
      <c r="I6165" s="2">
        <v>14077686.92</v>
      </c>
      <c r="J6165" s="2">
        <v>21801932.059999999</v>
      </c>
      <c r="K6165" s="2">
        <v>35879618.979999997</v>
      </c>
      <c r="L6165" t="s">
        <v>116</v>
      </c>
      <c r="M6165" s="3" t="b">
        <f>trust_funds5[[#This Row],[Contributions Outstanding (USD)]]=0</f>
        <v>0</v>
      </c>
      <c r="N6165" s="3" t="str">
        <f t="shared" si="480"/>
        <v>Outstanding</v>
      </c>
      <c r="O6165" s="3" t="str">
        <f t="shared" si="481"/>
        <v>High Contribution &amp; Recent</v>
      </c>
      <c r="P6165" s="3" t="str">
        <f t="shared" si="482"/>
        <v>Other</v>
      </c>
      <c r="Q6165" s="3" t="str">
        <f t="shared" si="483"/>
        <v>Other</v>
      </c>
      <c r="R6165" s="3" t="str">
        <f t="shared" si="484"/>
        <v>Not LCLS</v>
      </c>
      <c r="S6165" s="3" t="str" cm="1">
        <f t="array" ref="S6165">_xlfn.IFS(G6165 &gt; 5000000, "Very High", G6165 &gt; 1000000, "High", G6165 &gt; 500000, "Medium", TRUE, "Low")</f>
        <v>Very High</v>
      </c>
      <c r="T6165" s="3" t="str" cm="1">
        <f t="array" ref="T6165">_xlfn.IFS(B6165 &gt;= 2005, "Post-2005", B6165 &gt;= 2000, "2000-2004", TRUE, "Pre-2000")</f>
        <v>Post-2005</v>
      </c>
    </row>
    <row r="6166" spans="1:20" x14ac:dyDescent="0.85">
      <c r="A6166" s="1">
        <v>41164</v>
      </c>
      <c r="B6166" t="s">
        <v>7579</v>
      </c>
      <c r="C6166" t="s">
        <v>7580</v>
      </c>
      <c r="D6166" t="s">
        <v>7581</v>
      </c>
      <c r="E6166" t="s">
        <v>102</v>
      </c>
      <c r="F6166" t="s">
        <v>103</v>
      </c>
      <c r="G6166" t="s">
        <v>104</v>
      </c>
      <c r="H6166">
        <v>2010</v>
      </c>
      <c r="I6166" s="2">
        <v>4461187.41</v>
      </c>
      <c r="J6166" s="2">
        <v>0</v>
      </c>
      <c r="K6166" s="2">
        <v>4461187.41</v>
      </c>
      <c r="L6166" t="s">
        <v>116</v>
      </c>
      <c r="M6166" s="3" t="b">
        <f>trust_funds5[[#This Row],[Contributions Outstanding (USD)]]=0</f>
        <v>1</v>
      </c>
      <c r="N6166" s="3" t="str">
        <f t="shared" si="480"/>
        <v>Outstanding</v>
      </c>
      <c r="O6166" s="3" t="str">
        <f t="shared" si="481"/>
        <v>High Contribution &amp; Recent</v>
      </c>
      <c r="P6166" s="3" t="str">
        <f t="shared" si="482"/>
        <v>Other</v>
      </c>
      <c r="Q6166" s="3" t="str">
        <f t="shared" si="483"/>
        <v>Other</v>
      </c>
      <c r="R6166" s="3" t="str">
        <f t="shared" si="484"/>
        <v>Not LCLS</v>
      </c>
      <c r="S6166" s="3" t="str" cm="1">
        <f t="array" ref="S6166">_xlfn.IFS(G6166 &gt; 5000000, "Very High", G6166 &gt; 1000000, "High", G6166 &gt; 500000, "Medium", TRUE, "Low")</f>
        <v>Very High</v>
      </c>
      <c r="T6166" s="3" t="str" cm="1">
        <f t="array" ref="T6166">_xlfn.IFS(B6166 &gt;= 2005, "Post-2005", B6166 &gt;= 2000, "2000-2004", TRUE, "Pre-2000")</f>
        <v>Post-2005</v>
      </c>
    </row>
    <row r="6167" spans="1:20" x14ac:dyDescent="0.85">
      <c r="A6167" s="1">
        <v>41164</v>
      </c>
      <c r="B6167" t="s">
        <v>4164</v>
      </c>
      <c r="C6167" t="s">
        <v>7582</v>
      </c>
      <c r="D6167" t="s">
        <v>7583</v>
      </c>
      <c r="E6167" t="s">
        <v>607</v>
      </c>
      <c r="F6167" t="s">
        <v>608</v>
      </c>
      <c r="G6167" t="s">
        <v>608</v>
      </c>
      <c r="H6167">
        <v>2010</v>
      </c>
      <c r="I6167" s="2">
        <v>2500000</v>
      </c>
      <c r="J6167" s="2">
        <v>0</v>
      </c>
      <c r="K6167" s="2">
        <v>2500000</v>
      </c>
      <c r="L6167" t="s">
        <v>116</v>
      </c>
      <c r="M6167" s="3" t="b">
        <f>trust_funds5[[#This Row],[Contributions Outstanding (USD)]]=0</f>
        <v>1</v>
      </c>
      <c r="N6167" s="3" t="str">
        <f t="shared" si="480"/>
        <v>Outstanding</v>
      </c>
      <c r="O6167" s="3" t="str">
        <f t="shared" si="481"/>
        <v>High Contribution &amp; Recent</v>
      </c>
      <c r="P6167" s="3" t="str">
        <f t="shared" si="482"/>
        <v>Other</v>
      </c>
      <c r="Q6167" s="3" t="str">
        <f t="shared" si="483"/>
        <v>Other</v>
      </c>
      <c r="R6167" s="3" t="str">
        <f t="shared" si="484"/>
        <v>Not LCLS</v>
      </c>
      <c r="S6167" s="3" t="str" cm="1">
        <f t="array" ref="S6167">_xlfn.IFS(G6167 &gt; 5000000, "Very High", G6167 &gt; 1000000, "High", G6167 &gt; 500000, "Medium", TRUE, "Low")</f>
        <v>Very High</v>
      </c>
      <c r="T6167" s="3" t="str" cm="1">
        <f t="array" ref="T6167">_xlfn.IFS(B6167 &gt;= 2005, "Post-2005", B6167 &gt;= 2000, "2000-2004", TRUE, "Pre-2000")</f>
        <v>Post-2005</v>
      </c>
    </row>
    <row r="6168" spans="1:20" x14ac:dyDescent="0.85">
      <c r="A6168" s="1">
        <v>41164</v>
      </c>
      <c r="B6168" t="s">
        <v>90</v>
      </c>
      <c r="C6168" t="s">
        <v>5793</v>
      </c>
      <c r="D6168" t="s">
        <v>5794</v>
      </c>
      <c r="E6168" t="s">
        <v>334</v>
      </c>
      <c r="F6168" t="s">
        <v>335</v>
      </c>
      <c r="G6168" t="s">
        <v>5078</v>
      </c>
      <c r="H6168">
        <v>2010</v>
      </c>
      <c r="I6168" s="2">
        <v>15000</v>
      </c>
      <c r="J6168" s="2">
        <v>0</v>
      </c>
      <c r="K6168" s="2">
        <v>15000</v>
      </c>
      <c r="L6168" t="s">
        <v>116</v>
      </c>
      <c r="M6168" s="3" t="b">
        <f>trust_funds5[[#This Row],[Contributions Outstanding (USD)]]=0</f>
        <v>1</v>
      </c>
      <c r="N6168" s="3" t="str">
        <f t="shared" si="480"/>
        <v>Outstanding</v>
      </c>
      <c r="O6168" s="3" t="str">
        <f t="shared" si="481"/>
        <v>High Contribution &amp; Recent</v>
      </c>
      <c r="P6168" s="3" t="str">
        <f t="shared" si="482"/>
        <v>Other</v>
      </c>
      <c r="Q6168" s="3" t="str">
        <f t="shared" si="483"/>
        <v>Other</v>
      </c>
      <c r="R6168" s="3" t="str">
        <f t="shared" si="484"/>
        <v>Not LCLS</v>
      </c>
      <c r="S6168" s="3" t="str" cm="1">
        <f t="array" ref="S6168">_xlfn.IFS(G6168 &gt; 5000000, "Very High", G6168 &gt; 1000000, "High", G6168 &gt; 500000, "Medium", TRUE, "Low")</f>
        <v>Very High</v>
      </c>
      <c r="T6168" s="3" t="str" cm="1">
        <f t="array" ref="T6168">_xlfn.IFS(B6168 &gt;= 2005, "Post-2005", B6168 &gt;= 2000, "2000-2004", TRUE, "Pre-2000")</f>
        <v>Post-2005</v>
      </c>
    </row>
    <row r="6169" spans="1:20" x14ac:dyDescent="0.85">
      <c r="A6169" s="1">
        <v>41164</v>
      </c>
      <c r="B6169" t="s">
        <v>90</v>
      </c>
      <c r="C6169" t="s">
        <v>5793</v>
      </c>
      <c r="D6169" t="s">
        <v>5794</v>
      </c>
      <c r="E6169" t="s">
        <v>200</v>
      </c>
      <c r="F6169" t="s">
        <v>201</v>
      </c>
      <c r="G6169" t="s">
        <v>202</v>
      </c>
      <c r="H6169">
        <v>2010</v>
      </c>
      <c r="I6169" s="2">
        <v>79973</v>
      </c>
      <c r="J6169" s="2">
        <v>27</v>
      </c>
      <c r="K6169" s="2">
        <v>80000</v>
      </c>
      <c r="L6169" t="s">
        <v>116</v>
      </c>
      <c r="M6169" s="3" t="b">
        <f>trust_funds5[[#This Row],[Contributions Outstanding (USD)]]=0</f>
        <v>0</v>
      </c>
      <c r="N6169" s="3" t="str">
        <f t="shared" si="480"/>
        <v>Outstanding</v>
      </c>
      <c r="O6169" s="3" t="str">
        <f t="shared" si="481"/>
        <v>High Contribution &amp; Recent</v>
      </c>
      <c r="P6169" s="3" t="str">
        <f t="shared" si="482"/>
        <v>Other</v>
      </c>
      <c r="Q6169" s="3" t="str">
        <f t="shared" si="483"/>
        <v>Other</v>
      </c>
      <c r="R6169" s="3" t="str">
        <f t="shared" si="484"/>
        <v>Not LCLS</v>
      </c>
      <c r="S6169" s="3" t="str" cm="1">
        <f t="array" ref="S6169">_xlfn.IFS(G6169 &gt; 5000000, "Very High", G6169 &gt; 1000000, "High", G6169 &gt; 500000, "Medium", TRUE, "Low")</f>
        <v>Very High</v>
      </c>
      <c r="T6169" s="3" t="str" cm="1">
        <f t="array" ref="T6169">_xlfn.IFS(B6169 &gt;= 2005, "Post-2005", B6169 &gt;= 2000, "2000-2004", TRUE, "Pre-2000")</f>
        <v>Post-2005</v>
      </c>
    </row>
    <row r="6170" spans="1:20" x14ac:dyDescent="0.85">
      <c r="A6170" s="1">
        <v>41164</v>
      </c>
      <c r="B6170" t="s">
        <v>90</v>
      </c>
      <c r="C6170" t="s">
        <v>5793</v>
      </c>
      <c r="D6170" t="s">
        <v>5794</v>
      </c>
      <c r="E6170" t="s">
        <v>744</v>
      </c>
      <c r="F6170" t="s">
        <v>745</v>
      </c>
      <c r="G6170" t="s">
        <v>746</v>
      </c>
      <c r="H6170">
        <v>2010</v>
      </c>
      <c r="I6170" s="2">
        <v>10000</v>
      </c>
      <c r="J6170" s="2">
        <v>0</v>
      </c>
      <c r="K6170" s="2">
        <v>10000</v>
      </c>
      <c r="L6170" t="s">
        <v>116</v>
      </c>
      <c r="M6170" s="3" t="b">
        <f>trust_funds5[[#This Row],[Contributions Outstanding (USD)]]=0</f>
        <v>1</v>
      </c>
      <c r="N6170" s="3" t="str">
        <f t="shared" si="480"/>
        <v>Outstanding</v>
      </c>
      <c r="O6170" s="3" t="str">
        <f t="shared" si="481"/>
        <v>High Contribution &amp; Recent</v>
      </c>
      <c r="P6170" s="3" t="str">
        <f t="shared" si="482"/>
        <v>Other</v>
      </c>
      <c r="Q6170" s="3" t="str">
        <f t="shared" si="483"/>
        <v>Other</v>
      </c>
      <c r="R6170" s="3" t="str">
        <f t="shared" si="484"/>
        <v>Not LCLS</v>
      </c>
      <c r="S6170" s="3" t="str" cm="1">
        <f t="array" ref="S6170">_xlfn.IFS(G6170 &gt; 5000000, "Very High", G6170 &gt; 1000000, "High", G6170 &gt; 500000, "Medium", TRUE, "Low")</f>
        <v>Very High</v>
      </c>
      <c r="T6170" s="3" t="str" cm="1">
        <f t="array" ref="T6170">_xlfn.IFS(B6170 &gt;= 2005, "Post-2005", B6170 &gt;= 2000, "2000-2004", TRUE, "Pre-2000")</f>
        <v>Post-2005</v>
      </c>
    </row>
    <row r="6171" spans="1:20" x14ac:dyDescent="0.85">
      <c r="A6171" s="1">
        <v>41164</v>
      </c>
      <c r="B6171" t="s">
        <v>90</v>
      </c>
      <c r="C6171" t="s">
        <v>5793</v>
      </c>
      <c r="D6171" t="s">
        <v>5794</v>
      </c>
      <c r="E6171" t="s">
        <v>1709</v>
      </c>
      <c r="F6171" t="s">
        <v>1710</v>
      </c>
      <c r="G6171" t="s">
        <v>1711</v>
      </c>
      <c r="H6171">
        <v>2010</v>
      </c>
      <c r="I6171" s="2">
        <v>10000</v>
      </c>
      <c r="J6171" s="2">
        <v>0</v>
      </c>
      <c r="K6171" s="2">
        <v>10000</v>
      </c>
      <c r="L6171" t="s">
        <v>116</v>
      </c>
      <c r="M6171" s="3" t="b">
        <f>trust_funds5[[#This Row],[Contributions Outstanding (USD)]]=0</f>
        <v>1</v>
      </c>
      <c r="N6171" s="3" t="str">
        <f t="shared" si="480"/>
        <v>Outstanding</v>
      </c>
      <c r="O6171" s="3" t="str">
        <f t="shared" si="481"/>
        <v>High Contribution &amp; Recent</v>
      </c>
      <c r="P6171" s="3" t="str">
        <f t="shared" si="482"/>
        <v>Other</v>
      </c>
      <c r="Q6171" s="3" t="str">
        <f t="shared" si="483"/>
        <v>Other</v>
      </c>
      <c r="R6171" s="3" t="str">
        <f t="shared" si="484"/>
        <v>Not LCLS</v>
      </c>
      <c r="S6171" s="3" t="str" cm="1">
        <f t="array" ref="S6171">_xlfn.IFS(G6171 &gt; 5000000, "Very High", G6171 &gt; 1000000, "High", G6171 &gt; 500000, "Medium", TRUE, "Low")</f>
        <v>Very High</v>
      </c>
      <c r="T6171" s="3" t="str" cm="1">
        <f t="array" ref="T6171">_xlfn.IFS(B6171 &gt;= 2005, "Post-2005", B6171 &gt;= 2000, "2000-2004", TRUE, "Pre-2000")</f>
        <v>Post-2005</v>
      </c>
    </row>
    <row r="6172" spans="1:20" x14ac:dyDescent="0.85">
      <c r="A6172" s="1">
        <v>41164</v>
      </c>
      <c r="B6172" t="s">
        <v>90</v>
      </c>
      <c r="C6172" t="s">
        <v>5793</v>
      </c>
      <c r="D6172" t="s">
        <v>5794</v>
      </c>
      <c r="E6172" t="s">
        <v>119</v>
      </c>
      <c r="F6172" t="s">
        <v>120</v>
      </c>
      <c r="G6172" t="s">
        <v>121</v>
      </c>
      <c r="H6172">
        <v>2010</v>
      </c>
      <c r="I6172" s="2">
        <v>90000</v>
      </c>
      <c r="J6172" s="2">
        <v>0</v>
      </c>
      <c r="K6172" s="2">
        <v>90000</v>
      </c>
      <c r="L6172" t="s">
        <v>116</v>
      </c>
      <c r="M6172" s="3" t="b">
        <f>trust_funds5[[#This Row],[Contributions Outstanding (USD)]]=0</f>
        <v>1</v>
      </c>
      <c r="N6172" s="3" t="str">
        <f t="shared" si="480"/>
        <v>Outstanding</v>
      </c>
      <c r="O6172" s="3" t="str">
        <f t="shared" si="481"/>
        <v>High Contribution &amp; Recent</v>
      </c>
      <c r="P6172" s="3" t="str">
        <f t="shared" si="482"/>
        <v>Other</v>
      </c>
      <c r="Q6172" s="3" t="str">
        <f t="shared" si="483"/>
        <v>Other</v>
      </c>
      <c r="R6172" s="3" t="str">
        <f t="shared" si="484"/>
        <v>Not LCLS</v>
      </c>
      <c r="S6172" s="3" t="str" cm="1">
        <f t="array" ref="S6172">_xlfn.IFS(G6172 &gt; 5000000, "Very High", G6172 &gt; 1000000, "High", G6172 &gt; 500000, "Medium", TRUE, "Low")</f>
        <v>Very High</v>
      </c>
      <c r="T6172" s="3" t="str" cm="1">
        <f t="array" ref="T6172">_xlfn.IFS(B6172 &gt;= 2005, "Post-2005", B6172 &gt;= 2000, "2000-2004", TRUE, "Pre-2000")</f>
        <v>Post-2005</v>
      </c>
    </row>
    <row r="6173" spans="1:20" x14ac:dyDescent="0.85">
      <c r="A6173" s="1">
        <v>41164</v>
      </c>
      <c r="B6173" t="s">
        <v>90</v>
      </c>
      <c r="C6173" t="s">
        <v>5793</v>
      </c>
      <c r="D6173" t="s">
        <v>5794</v>
      </c>
      <c r="E6173" t="s">
        <v>42</v>
      </c>
      <c r="F6173" t="s">
        <v>43</v>
      </c>
      <c r="G6173" t="s">
        <v>76</v>
      </c>
      <c r="H6173">
        <v>2010</v>
      </c>
      <c r="I6173" s="2">
        <v>49743.73</v>
      </c>
      <c r="J6173" s="2">
        <v>0</v>
      </c>
      <c r="K6173" s="2">
        <v>49743.73</v>
      </c>
      <c r="L6173" t="s">
        <v>116</v>
      </c>
      <c r="M6173" s="3" t="b">
        <f>trust_funds5[[#This Row],[Contributions Outstanding (USD)]]=0</f>
        <v>1</v>
      </c>
      <c r="N6173" s="3" t="str">
        <f t="shared" si="480"/>
        <v>Outstanding</v>
      </c>
      <c r="O6173" s="3" t="str">
        <f t="shared" si="481"/>
        <v>High Contribution &amp; Recent</v>
      </c>
      <c r="P6173" s="3" t="str">
        <f t="shared" si="482"/>
        <v>Other</v>
      </c>
      <c r="Q6173" s="3" t="str">
        <f t="shared" si="483"/>
        <v>Other</v>
      </c>
      <c r="R6173" s="3" t="str">
        <f t="shared" si="484"/>
        <v>Not LCLS</v>
      </c>
      <c r="S6173" s="3" t="str" cm="1">
        <f t="array" ref="S6173">_xlfn.IFS(G6173 &gt; 5000000, "Very High", G6173 &gt; 1000000, "High", G6173 &gt; 500000, "Medium", TRUE, "Low")</f>
        <v>Very High</v>
      </c>
      <c r="T6173" s="3" t="str" cm="1">
        <f t="array" ref="T6173">_xlfn.IFS(B6173 &gt;= 2005, "Post-2005", B6173 &gt;= 2000, "2000-2004", TRUE, "Pre-2000")</f>
        <v>Post-2005</v>
      </c>
    </row>
    <row r="6174" spans="1:20" x14ac:dyDescent="0.85">
      <c r="A6174" s="1">
        <v>41164</v>
      </c>
      <c r="B6174" t="s">
        <v>90</v>
      </c>
      <c r="C6174" t="s">
        <v>5793</v>
      </c>
      <c r="D6174" t="s">
        <v>5794</v>
      </c>
      <c r="E6174" t="s">
        <v>21</v>
      </c>
      <c r="F6174" t="s">
        <v>22</v>
      </c>
      <c r="G6174" t="s">
        <v>23</v>
      </c>
      <c r="H6174">
        <v>2010</v>
      </c>
      <c r="I6174" s="2">
        <v>57276.17</v>
      </c>
      <c r="J6174" s="2">
        <v>30000</v>
      </c>
      <c r="K6174" s="2">
        <v>87276.17</v>
      </c>
      <c r="L6174" t="s">
        <v>116</v>
      </c>
      <c r="M6174" s="3" t="b">
        <f>trust_funds5[[#This Row],[Contributions Outstanding (USD)]]=0</f>
        <v>0</v>
      </c>
      <c r="N6174" s="3" t="str">
        <f t="shared" si="480"/>
        <v>Outstanding</v>
      </c>
      <c r="O6174" s="3" t="str">
        <f t="shared" si="481"/>
        <v>High Contribution &amp; Recent</v>
      </c>
      <c r="P6174" s="3" t="str">
        <f t="shared" si="482"/>
        <v>Other</v>
      </c>
      <c r="Q6174" s="3" t="str">
        <f t="shared" si="483"/>
        <v>Other</v>
      </c>
      <c r="R6174" s="3" t="str">
        <f t="shared" si="484"/>
        <v>Not LCLS</v>
      </c>
      <c r="S6174" s="3" t="str" cm="1">
        <f t="array" ref="S6174">_xlfn.IFS(G6174 &gt; 5000000, "Very High", G6174 &gt; 1000000, "High", G6174 &gt; 500000, "Medium", TRUE, "Low")</f>
        <v>Very High</v>
      </c>
      <c r="T6174" s="3" t="str" cm="1">
        <f t="array" ref="T6174">_xlfn.IFS(B6174 &gt;= 2005, "Post-2005", B6174 &gt;= 2000, "2000-2004", TRUE, "Pre-2000")</f>
        <v>Post-2005</v>
      </c>
    </row>
    <row r="6175" spans="1:20" x14ac:dyDescent="0.85">
      <c r="A6175" s="1">
        <v>41164</v>
      </c>
      <c r="B6175" t="s">
        <v>90</v>
      </c>
      <c r="C6175" t="s">
        <v>5793</v>
      </c>
      <c r="D6175" t="s">
        <v>5794</v>
      </c>
      <c r="E6175" t="s">
        <v>2152</v>
      </c>
      <c r="F6175" t="s">
        <v>2153</v>
      </c>
      <c r="G6175" t="s">
        <v>2154</v>
      </c>
      <c r="H6175">
        <v>2010</v>
      </c>
      <c r="I6175" s="2">
        <v>10000</v>
      </c>
      <c r="J6175" s="2">
        <v>0</v>
      </c>
      <c r="K6175" s="2">
        <v>10000</v>
      </c>
      <c r="L6175" t="s">
        <v>116</v>
      </c>
      <c r="M6175" s="3" t="b">
        <f>trust_funds5[[#This Row],[Contributions Outstanding (USD)]]=0</f>
        <v>1</v>
      </c>
      <c r="N6175" s="3" t="str">
        <f t="shared" si="480"/>
        <v>Outstanding</v>
      </c>
      <c r="O6175" s="3" t="str">
        <f t="shared" si="481"/>
        <v>High Contribution &amp; Recent</v>
      </c>
      <c r="P6175" s="3" t="str">
        <f t="shared" si="482"/>
        <v>Other</v>
      </c>
      <c r="Q6175" s="3" t="str">
        <f t="shared" si="483"/>
        <v>Other</v>
      </c>
      <c r="R6175" s="3" t="str">
        <f t="shared" si="484"/>
        <v>Not LCLS</v>
      </c>
      <c r="S6175" s="3" t="str" cm="1">
        <f t="array" ref="S6175">_xlfn.IFS(G6175 &gt; 5000000, "Very High", G6175 &gt; 1000000, "High", G6175 &gt; 500000, "Medium", TRUE, "Low")</f>
        <v>Very High</v>
      </c>
      <c r="T6175" s="3" t="str" cm="1">
        <f t="array" ref="T6175">_xlfn.IFS(B6175 &gt;= 2005, "Post-2005", B6175 &gt;= 2000, "2000-2004", TRUE, "Pre-2000")</f>
        <v>Post-2005</v>
      </c>
    </row>
    <row r="6176" spans="1:20" x14ac:dyDescent="0.85">
      <c r="A6176" s="1">
        <v>41164</v>
      </c>
      <c r="B6176" t="s">
        <v>90</v>
      </c>
      <c r="C6176" t="s">
        <v>5793</v>
      </c>
      <c r="D6176" t="s">
        <v>5794</v>
      </c>
      <c r="E6176" t="s">
        <v>2108</v>
      </c>
      <c r="F6176" t="s">
        <v>2109</v>
      </c>
      <c r="G6176" t="s">
        <v>2110</v>
      </c>
      <c r="H6176">
        <v>2010</v>
      </c>
      <c r="I6176" s="2">
        <v>10000</v>
      </c>
      <c r="J6176" s="2">
        <v>0</v>
      </c>
      <c r="K6176" s="2">
        <v>10000</v>
      </c>
      <c r="L6176" t="s">
        <v>116</v>
      </c>
      <c r="M6176" s="3" t="b">
        <f>trust_funds5[[#This Row],[Contributions Outstanding (USD)]]=0</f>
        <v>1</v>
      </c>
      <c r="N6176" s="3" t="str">
        <f t="shared" si="480"/>
        <v>Outstanding</v>
      </c>
      <c r="O6176" s="3" t="str">
        <f t="shared" si="481"/>
        <v>High Contribution &amp; Recent</v>
      </c>
      <c r="P6176" s="3" t="str">
        <f t="shared" si="482"/>
        <v>Other</v>
      </c>
      <c r="Q6176" s="3" t="str">
        <f t="shared" si="483"/>
        <v>Other</v>
      </c>
      <c r="R6176" s="3" t="str">
        <f t="shared" si="484"/>
        <v>Not LCLS</v>
      </c>
      <c r="S6176" s="3" t="str" cm="1">
        <f t="array" ref="S6176">_xlfn.IFS(G6176 &gt; 5000000, "Very High", G6176 &gt; 1000000, "High", G6176 &gt; 500000, "Medium", TRUE, "Low")</f>
        <v>Very High</v>
      </c>
      <c r="T6176" s="3" t="str" cm="1">
        <f t="array" ref="T6176">_xlfn.IFS(B6176 &gt;= 2005, "Post-2005", B6176 &gt;= 2000, "2000-2004", TRUE, "Pre-2000")</f>
        <v>Post-2005</v>
      </c>
    </row>
    <row r="6177" spans="1:20" x14ac:dyDescent="0.85">
      <c r="A6177" s="1">
        <v>41164</v>
      </c>
      <c r="B6177" t="s">
        <v>90</v>
      </c>
      <c r="C6177" t="s">
        <v>5793</v>
      </c>
      <c r="D6177" t="s">
        <v>5794</v>
      </c>
      <c r="E6177" t="s">
        <v>93</v>
      </c>
      <c r="F6177" t="s">
        <v>94</v>
      </c>
      <c r="H6177">
        <v>2010</v>
      </c>
      <c r="I6177" s="2">
        <v>50000</v>
      </c>
      <c r="J6177" s="2">
        <v>0</v>
      </c>
      <c r="K6177" s="2">
        <v>50000</v>
      </c>
      <c r="L6177" t="s">
        <v>116</v>
      </c>
      <c r="M6177" s="3" t="b">
        <f>trust_funds5[[#This Row],[Contributions Outstanding (USD)]]=0</f>
        <v>1</v>
      </c>
      <c r="N6177" s="3" t="str">
        <f t="shared" si="480"/>
        <v>Outstanding</v>
      </c>
      <c r="O6177" s="3" t="str">
        <f t="shared" si="481"/>
        <v>High Contribution &amp; Recent</v>
      </c>
      <c r="P6177" s="3" t="str">
        <f t="shared" si="482"/>
        <v>Other</v>
      </c>
      <c r="Q6177" s="3" t="str">
        <f t="shared" si="483"/>
        <v>Other</v>
      </c>
      <c r="R6177" s="3" t="str">
        <f t="shared" si="484"/>
        <v>Not LCLS</v>
      </c>
      <c r="S6177" s="3" t="str" cm="1">
        <f t="array" ref="S6177">_xlfn.IFS(G6177 &gt; 5000000, "Very High", G6177 &gt; 1000000, "High", G6177 &gt; 500000, "Medium", TRUE, "Low")</f>
        <v>Low</v>
      </c>
      <c r="T6177" s="3" t="str" cm="1">
        <f t="array" ref="T6177">_xlfn.IFS(B6177 &gt;= 2005, "Post-2005", B6177 &gt;= 2000, "2000-2004", TRUE, "Pre-2000")</f>
        <v>Post-2005</v>
      </c>
    </row>
    <row r="6178" spans="1:20" x14ac:dyDescent="0.85">
      <c r="A6178" s="1">
        <v>41164</v>
      </c>
      <c r="B6178" t="s">
        <v>90</v>
      </c>
      <c r="C6178" t="s">
        <v>5793</v>
      </c>
      <c r="D6178" t="s">
        <v>5794</v>
      </c>
      <c r="E6178" t="s">
        <v>62</v>
      </c>
      <c r="F6178" t="s">
        <v>63</v>
      </c>
      <c r="H6178">
        <v>2010</v>
      </c>
      <c r="I6178" s="2">
        <v>20000</v>
      </c>
      <c r="J6178" s="2">
        <v>0</v>
      </c>
      <c r="K6178" s="2">
        <v>20000</v>
      </c>
      <c r="L6178" t="s">
        <v>116</v>
      </c>
      <c r="M6178" s="3" t="b">
        <f>trust_funds5[[#This Row],[Contributions Outstanding (USD)]]=0</f>
        <v>1</v>
      </c>
      <c r="N6178" s="3" t="str">
        <f t="shared" si="480"/>
        <v>Outstanding</v>
      </c>
      <c r="O6178" s="3" t="str">
        <f t="shared" si="481"/>
        <v>High Contribution &amp; Recent</v>
      </c>
      <c r="P6178" s="3" t="str">
        <f t="shared" si="482"/>
        <v>Other</v>
      </c>
      <c r="Q6178" s="3" t="str">
        <f t="shared" si="483"/>
        <v>Other</v>
      </c>
      <c r="R6178" s="3" t="str">
        <f t="shared" si="484"/>
        <v>Not LCLS</v>
      </c>
      <c r="S6178" s="3" t="str" cm="1">
        <f t="array" ref="S6178">_xlfn.IFS(G6178 &gt; 5000000, "Very High", G6178 &gt; 1000000, "High", G6178 &gt; 500000, "Medium", TRUE, "Low")</f>
        <v>Low</v>
      </c>
      <c r="T6178" s="3" t="str" cm="1">
        <f t="array" ref="T6178">_xlfn.IFS(B6178 &gt;= 2005, "Post-2005", B6178 &gt;= 2000, "2000-2004", TRUE, "Pre-2000")</f>
        <v>Post-2005</v>
      </c>
    </row>
    <row r="6179" spans="1:20" x14ac:dyDescent="0.85">
      <c r="A6179" s="1">
        <v>41164</v>
      </c>
      <c r="B6179" t="s">
        <v>4764</v>
      </c>
      <c r="C6179" t="s">
        <v>4765</v>
      </c>
      <c r="D6179" t="s">
        <v>4766</v>
      </c>
      <c r="E6179" t="s">
        <v>260</v>
      </c>
      <c r="F6179" t="s">
        <v>261</v>
      </c>
      <c r="H6179">
        <v>2010</v>
      </c>
      <c r="I6179" s="2">
        <v>390000</v>
      </c>
      <c r="J6179" s="2">
        <v>0</v>
      </c>
      <c r="K6179" s="2">
        <v>390000</v>
      </c>
      <c r="L6179" t="s">
        <v>116</v>
      </c>
      <c r="M6179" s="3" t="b">
        <f>trust_funds5[[#This Row],[Contributions Outstanding (USD)]]=0</f>
        <v>1</v>
      </c>
      <c r="N6179" s="3" t="str">
        <f t="shared" si="480"/>
        <v>Outstanding</v>
      </c>
      <c r="O6179" s="3" t="str">
        <f t="shared" si="481"/>
        <v>High Contribution &amp; Recent</v>
      </c>
      <c r="P6179" s="3" t="str">
        <f t="shared" si="482"/>
        <v>Other</v>
      </c>
      <c r="Q6179" s="3" t="str">
        <f t="shared" si="483"/>
        <v>Other</v>
      </c>
      <c r="R6179" s="3" t="str">
        <f t="shared" si="484"/>
        <v>Not LCLS</v>
      </c>
      <c r="S6179" s="3" t="str" cm="1">
        <f t="array" ref="S6179">_xlfn.IFS(G6179 &gt; 5000000, "Very High", G6179 &gt; 1000000, "High", G6179 &gt; 500000, "Medium", TRUE, "Low")</f>
        <v>Low</v>
      </c>
      <c r="T6179" s="3" t="str" cm="1">
        <f t="array" ref="T6179">_xlfn.IFS(B6179 &gt;= 2005, "Post-2005", B6179 &gt;= 2000, "2000-2004", TRUE, "Pre-2000")</f>
        <v>Post-2005</v>
      </c>
    </row>
    <row r="6180" spans="1:20" x14ac:dyDescent="0.85">
      <c r="A6180" s="1">
        <v>41164</v>
      </c>
      <c r="B6180" t="s">
        <v>7174</v>
      </c>
      <c r="C6180" t="s">
        <v>7175</v>
      </c>
      <c r="D6180" t="s">
        <v>7176</v>
      </c>
      <c r="E6180" t="s">
        <v>56</v>
      </c>
      <c r="F6180" t="s">
        <v>57</v>
      </c>
      <c r="G6180" t="s">
        <v>58</v>
      </c>
      <c r="H6180">
        <v>2010</v>
      </c>
      <c r="I6180" s="2">
        <v>1085000</v>
      </c>
      <c r="J6180" s="2">
        <v>0</v>
      </c>
      <c r="K6180" s="2">
        <v>1085000</v>
      </c>
      <c r="L6180" t="s">
        <v>116</v>
      </c>
      <c r="M6180" s="3" t="b">
        <f>trust_funds5[[#This Row],[Contributions Outstanding (USD)]]=0</f>
        <v>1</v>
      </c>
      <c r="N6180" s="3" t="str">
        <f t="shared" si="480"/>
        <v>Outstanding</v>
      </c>
      <c r="O6180" s="3" t="str">
        <f t="shared" si="481"/>
        <v>High Contribution &amp; Recent</v>
      </c>
      <c r="P6180" s="3" t="str">
        <f t="shared" si="482"/>
        <v>Other</v>
      </c>
      <c r="Q6180" s="3" t="str">
        <f t="shared" si="483"/>
        <v>Other</v>
      </c>
      <c r="R6180" s="3" t="str">
        <f t="shared" si="484"/>
        <v>Not LCLS</v>
      </c>
      <c r="S6180" s="3" t="str" cm="1">
        <f t="array" ref="S6180">_xlfn.IFS(G6180 &gt; 5000000, "Very High", G6180 &gt; 1000000, "High", G6180 &gt; 500000, "Medium", TRUE, "Low")</f>
        <v>Very High</v>
      </c>
      <c r="T6180" s="3" t="str" cm="1">
        <f t="array" ref="T6180">_xlfn.IFS(B6180 &gt;= 2005, "Post-2005", B6180 &gt;= 2000, "2000-2004", TRUE, "Pre-2000")</f>
        <v>Post-2005</v>
      </c>
    </row>
    <row r="6181" spans="1:20" x14ac:dyDescent="0.85">
      <c r="A6181" s="1">
        <v>41164</v>
      </c>
      <c r="B6181" t="s">
        <v>5722</v>
      </c>
      <c r="C6181" t="s">
        <v>7584</v>
      </c>
      <c r="D6181" t="s">
        <v>7585</v>
      </c>
      <c r="E6181" t="s">
        <v>288</v>
      </c>
      <c r="F6181" t="s">
        <v>289</v>
      </c>
      <c r="G6181" t="s">
        <v>290</v>
      </c>
      <c r="H6181">
        <v>2010</v>
      </c>
      <c r="I6181" s="2">
        <v>2461458.7400000002</v>
      </c>
      <c r="J6181" s="2">
        <v>6458780.0700000003</v>
      </c>
      <c r="K6181" s="2">
        <v>8920238.8100000005</v>
      </c>
      <c r="L6181" t="s">
        <v>116</v>
      </c>
      <c r="M6181" s="3" t="b">
        <f>trust_funds5[[#This Row],[Contributions Outstanding (USD)]]=0</f>
        <v>0</v>
      </c>
      <c r="N6181" s="3" t="str">
        <f t="shared" si="480"/>
        <v>Outstanding</v>
      </c>
      <c r="O6181" s="3" t="str">
        <f t="shared" si="481"/>
        <v>High Contribution &amp; Recent</v>
      </c>
      <c r="P6181" s="3" t="str">
        <f t="shared" si="482"/>
        <v>Other</v>
      </c>
      <c r="Q6181" s="3" t="str">
        <f t="shared" si="483"/>
        <v>Other</v>
      </c>
      <c r="R6181" s="3" t="str">
        <f t="shared" si="484"/>
        <v>Not LCLS</v>
      </c>
      <c r="S6181" s="3" t="str" cm="1">
        <f t="array" ref="S6181">_xlfn.IFS(G6181 &gt; 5000000, "Very High", G6181 &gt; 1000000, "High", G6181 &gt; 500000, "Medium", TRUE, "Low")</f>
        <v>Very High</v>
      </c>
      <c r="T6181" s="3" t="str" cm="1">
        <f t="array" ref="T6181">_xlfn.IFS(B6181 &gt;= 2005, "Post-2005", B6181 &gt;= 2000, "2000-2004", TRUE, "Pre-2000")</f>
        <v>Post-2005</v>
      </c>
    </row>
    <row r="6182" spans="1:20" x14ac:dyDescent="0.85">
      <c r="A6182" s="1">
        <v>41164</v>
      </c>
      <c r="B6182" t="s">
        <v>90</v>
      </c>
      <c r="C6182" t="s">
        <v>7586</v>
      </c>
      <c r="D6182" t="s">
        <v>7587</v>
      </c>
      <c r="E6182" t="s">
        <v>200</v>
      </c>
      <c r="F6182" t="s">
        <v>201</v>
      </c>
      <c r="G6182" t="s">
        <v>213</v>
      </c>
      <c r="H6182">
        <v>2010</v>
      </c>
      <c r="I6182" s="2">
        <v>6312296</v>
      </c>
      <c r="J6182" s="2">
        <v>0</v>
      </c>
      <c r="K6182" s="2">
        <v>6312296</v>
      </c>
      <c r="L6182" t="s">
        <v>116</v>
      </c>
      <c r="M6182" s="3" t="b">
        <f>trust_funds5[[#This Row],[Contributions Outstanding (USD)]]=0</f>
        <v>1</v>
      </c>
      <c r="N6182" s="3" t="str">
        <f t="shared" si="480"/>
        <v>Outstanding</v>
      </c>
      <c r="O6182" s="3" t="str">
        <f t="shared" si="481"/>
        <v>High Contribution &amp; Recent</v>
      </c>
      <c r="P6182" s="3" t="str">
        <f t="shared" si="482"/>
        <v>Other</v>
      </c>
      <c r="Q6182" s="3" t="str">
        <f t="shared" si="483"/>
        <v>Other</v>
      </c>
      <c r="R6182" s="3" t="str">
        <f t="shared" si="484"/>
        <v>Not LCLS</v>
      </c>
      <c r="S6182" s="3" t="str" cm="1">
        <f t="array" ref="S6182">_xlfn.IFS(G6182 &gt; 5000000, "Very High", G6182 &gt; 1000000, "High", G6182 &gt; 500000, "Medium", TRUE, "Low")</f>
        <v>Very High</v>
      </c>
      <c r="T6182" s="3" t="str" cm="1">
        <f t="array" ref="T6182">_xlfn.IFS(B6182 &gt;= 2005, "Post-2005", B6182 &gt;= 2000, "2000-2004", TRUE, "Pre-2000")</f>
        <v>Post-2005</v>
      </c>
    </row>
    <row r="6183" spans="1:20" x14ac:dyDescent="0.85">
      <c r="A6183" s="1">
        <v>41164</v>
      </c>
      <c r="B6183" t="s">
        <v>4054</v>
      </c>
      <c r="C6183" t="s">
        <v>7588</v>
      </c>
      <c r="D6183" t="s">
        <v>7589</v>
      </c>
      <c r="E6183" t="s">
        <v>85</v>
      </c>
      <c r="F6183" t="s">
        <v>86</v>
      </c>
      <c r="G6183" t="s">
        <v>87</v>
      </c>
      <c r="H6183">
        <v>2010</v>
      </c>
      <c r="I6183" s="2">
        <v>932761.32</v>
      </c>
      <c r="J6183" s="2">
        <v>322939</v>
      </c>
      <c r="K6183" s="2">
        <v>1255700.32</v>
      </c>
      <c r="L6183" t="s">
        <v>116</v>
      </c>
      <c r="M6183" s="3" t="b">
        <f>trust_funds5[[#This Row],[Contributions Outstanding (USD)]]=0</f>
        <v>0</v>
      </c>
      <c r="N6183" s="3" t="str">
        <f t="shared" si="480"/>
        <v>Outstanding</v>
      </c>
      <c r="O6183" s="3" t="str">
        <f t="shared" si="481"/>
        <v>High Contribution &amp; Recent</v>
      </c>
      <c r="P6183" s="3" t="str">
        <f t="shared" si="482"/>
        <v>Other</v>
      </c>
      <c r="Q6183" s="3" t="str">
        <f t="shared" si="483"/>
        <v>Other</v>
      </c>
      <c r="R6183" s="3" t="str">
        <f t="shared" si="484"/>
        <v>Not LCLS</v>
      </c>
      <c r="S6183" s="3" t="str" cm="1">
        <f t="array" ref="S6183">_xlfn.IFS(G6183 &gt; 5000000, "Very High", G6183 &gt; 1000000, "High", G6183 &gt; 500000, "Medium", TRUE, "Low")</f>
        <v>Very High</v>
      </c>
      <c r="T6183" s="3" t="str" cm="1">
        <f t="array" ref="T6183">_xlfn.IFS(B6183 &gt;= 2005, "Post-2005", B6183 &gt;= 2000, "2000-2004", TRUE, "Pre-2000")</f>
        <v>Post-2005</v>
      </c>
    </row>
    <row r="6184" spans="1:20" x14ac:dyDescent="0.85">
      <c r="A6184" s="1">
        <v>41164</v>
      </c>
      <c r="B6184" t="s">
        <v>7240</v>
      </c>
      <c r="C6184" t="s">
        <v>7590</v>
      </c>
      <c r="D6184" t="s">
        <v>7591</v>
      </c>
      <c r="E6184" t="s">
        <v>15</v>
      </c>
      <c r="F6184" t="s">
        <v>16</v>
      </c>
      <c r="G6184" t="s">
        <v>17</v>
      </c>
      <c r="H6184">
        <v>2010</v>
      </c>
      <c r="I6184" s="2">
        <v>290275.76</v>
      </c>
      <c r="J6184" s="2">
        <v>0</v>
      </c>
      <c r="K6184" s="2">
        <v>290275.76</v>
      </c>
      <c r="L6184" t="s">
        <v>116</v>
      </c>
      <c r="M6184" s="3" t="b">
        <f>trust_funds5[[#This Row],[Contributions Outstanding (USD)]]=0</f>
        <v>1</v>
      </c>
      <c r="N6184" s="3" t="str">
        <f t="shared" si="480"/>
        <v>Outstanding</v>
      </c>
      <c r="O6184" s="3" t="str">
        <f t="shared" si="481"/>
        <v>High Contribution &amp; Recent</v>
      </c>
      <c r="P6184" s="3" t="str">
        <f t="shared" si="482"/>
        <v>Other</v>
      </c>
      <c r="Q6184" s="3" t="str">
        <f t="shared" si="483"/>
        <v>Other</v>
      </c>
      <c r="R6184" s="3" t="str">
        <f t="shared" si="484"/>
        <v>Not LCLS</v>
      </c>
      <c r="S6184" s="3" t="str" cm="1">
        <f t="array" ref="S6184">_xlfn.IFS(G6184 &gt; 5000000, "Very High", G6184 &gt; 1000000, "High", G6184 &gt; 500000, "Medium", TRUE, "Low")</f>
        <v>Very High</v>
      </c>
      <c r="T6184" s="3" t="str" cm="1">
        <f t="array" ref="T6184">_xlfn.IFS(B6184 &gt;= 2005, "Post-2005", B6184 &gt;= 2000, "2000-2004", TRUE, "Pre-2000")</f>
        <v>Post-2005</v>
      </c>
    </row>
    <row r="6185" spans="1:20" x14ac:dyDescent="0.85">
      <c r="A6185" s="1">
        <v>41164</v>
      </c>
      <c r="B6185" t="s">
        <v>7240</v>
      </c>
      <c r="C6185" t="s">
        <v>7590</v>
      </c>
      <c r="D6185" t="s">
        <v>7591</v>
      </c>
      <c r="E6185" t="s">
        <v>102</v>
      </c>
      <c r="F6185" t="s">
        <v>103</v>
      </c>
      <c r="G6185" t="s">
        <v>104</v>
      </c>
      <c r="H6185">
        <v>2010</v>
      </c>
      <c r="I6185" s="2">
        <v>758050</v>
      </c>
      <c r="J6185" s="2">
        <v>0</v>
      </c>
      <c r="K6185" s="2">
        <v>758050</v>
      </c>
      <c r="L6185" t="s">
        <v>116</v>
      </c>
      <c r="M6185" s="3" t="b">
        <f>trust_funds5[[#This Row],[Contributions Outstanding (USD)]]=0</f>
        <v>1</v>
      </c>
      <c r="N6185" s="3" t="str">
        <f t="shared" si="480"/>
        <v>Outstanding</v>
      </c>
      <c r="O6185" s="3" t="str">
        <f t="shared" si="481"/>
        <v>High Contribution &amp; Recent</v>
      </c>
      <c r="P6185" s="3" t="str">
        <f t="shared" si="482"/>
        <v>Other</v>
      </c>
      <c r="Q6185" s="3" t="str">
        <f t="shared" si="483"/>
        <v>Other</v>
      </c>
      <c r="R6185" s="3" t="str">
        <f t="shared" si="484"/>
        <v>Not LCLS</v>
      </c>
      <c r="S6185" s="3" t="str" cm="1">
        <f t="array" ref="S6185">_xlfn.IFS(G6185 &gt; 5000000, "Very High", G6185 &gt; 1000000, "High", G6185 &gt; 500000, "Medium", TRUE, "Low")</f>
        <v>Very High</v>
      </c>
      <c r="T6185" s="3" t="str" cm="1">
        <f t="array" ref="T6185">_xlfn.IFS(B6185 &gt;= 2005, "Post-2005", B6185 &gt;= 2000, "2000-2004", TRUE, "Pre-2000")</f>
        <v>Post-2005</v>
      </c>
    </row>
    <row r="6186" spans="1:20" x14ac:dyDescent="0.85">
      <c r="A6186" s="1">
        <v>41164</v>
      </c>
      <c r="B6186" t="s">
        <v>5032</v>
      </c>
      <c r="C6186" t="s">
        <v>5033</v>
      </c>
      <c r="D6186" t="s">
        <v>5034</v>
      </c>
      <c r="E6186" t="s">
        <v>200</v>
      </c>
      <c r="F6186" t="s">
        <v>201</v>
      </c>
      <c r="G6186" t="s">
        <v>202</v>
      </c>
      <c r="H6186">
        <v>2010</v>
      </c>
      <c r="I6186" s="2">
        <v>4562954.57</v>
      </c>
      <c r="J6186" s="2">
        <v>0</v>
      </c>
      <c r="K6186" s="2">
        <v>4562954.57</v>
      </c>
      <c r="L6186" t="s">
        <v>116</v>
      </c>
      <c r="M6186" s="3" t="b">
        <f>trust_funds5[[#This Row],[Contributions Outstanding (USD)]]=0</f>
        <v>1</v>
      </c>
      <c r="N6186" s="3" t="str">
        <f t="shared" si="480"/>
        <v>Outstanding</v>
      </c>
      <c r="O6186" s="3" t="str">
        <f t="shared" si="481"/>
        <v>High Contribution &amp; Recent</v>
      </c>
      <c r="P6186" s="3" t="str">
        <f t="shared" si="482"/>
        <v>Other</v>
      </c>
      <c r="Q6186" s="3" t="str">
        <f t="shared" si="483"/>
        <v>Other</v>
      </c>
      <c r="R6186" s="3" t="str">
        <f t="shared" si="484"/>
        <v>Not LCLS</v>
      </c>
      <c r="S6186" s="3" t="str" cm="1">
        <f t="array" ref="S6186">_xlfn.IFS(G6186 &gt; 5000000, "Very High", G6186 &gt; 1000000, "High", G6186 &gt; 500000, "Medium", TRUE, "Low")</f>
        <v>Very High</v>
      </c>
      <c r="T6186" s="3" t="str" cm="1">
        <f t="array" ref="T6186">_xlfn.IFS(B6186 &gt;= 2005, "Post-2005", B6186 &gt;= 2000, "2000-2004", TRUE, "Pre-2000")</f>
        <v>Post-2005</v>
      </c>
    </row>
    <row r="6187" spans="1:20" x14ac:dyDescent="0.85">
      <c r="A6187" s="1">
        <v>41164</v>
      </c>
      <c r="B6187" t="s">
        <v>5032</v>
      </c>
      <c r="C6187" t="s">
        <v>5033</v>
      </c>
      <c r="D6187" t="s">
        <v>5034</v>
      </c>
      <c r="E6187" t="s">
        <v>70</v>
      </c>
      <c r="F6187" t="s">
        <v>71</v>
      </c>
      <c r="G6187" t="s">
        <v>72</v>
      </c>
      <c r="H6187">
        <v>2010</v>
      </c>
      <c r="I6187" s="2">
        <v>38855013.950000003</v>
      </c>
      <c r="J6187" s="2">
        <v>0</v>
      </c>
      <c r="K6187" s="2">
        <v>38855013.950000003</v>
      </c>
      <c r="L6187" t="s">
        <v>116</v>
      </c>
      <c r="M6187" s="3" t="b">
        <f>trust_funds5[[#This Row],[Contributions Outstanding (USD)]]=0</f>
        <v>1</v>
      </c>
      <c r="N6187" s="3" t="str">
        <f t="shared" si="480"/>
        <v>Outstanding</v>
      </c>
      <c r="O6187" s="3" t="str">
        <f t="shared" si="481"/>
        <v>High Contribution &amp; Recent</v>
      </c>
      <c r="P6187" s="3" t="str">
        <f t="shared" si="482"/>
        <v>Other</v>
      </c>
      <c r="Q6187" s="3" t="str">
        <f t="shared" si="483"/>
        <v>Other</v>
      </c>
      <c r="R6187" s="3" t="str">
        <f t="shared" si="484"/>
        <v>Not LCLS</v>
      </c>
      <c r="S6187" s="3" t="str" cm="1">
        <f t="array" ref="S6187">_xlfn.IFS(G6187 &gt; 5000000, "Very High", G6187 &gt; 1000000, "High", G6187 &gt; 500000, "Medium", TRUE, "Low")</f>
        <v>Very High</v>
      </c>
      <c r="T6187" s="3" t="str" cm="1">
        <f t="array" ref="T6187">_xlfn.IFS(B6187 &gt;= 2005, "Post-2005", B6187 &gt;= 2000, "2000-2004", TRUE, "Pre-2000")</f>
        <v>Post-2005</v>
      </c>
    </row>
    <row r="6188" spans="1:20" x14ac:dyDescent="0.85">
      <c r="A6188" s="1">
        <v>41164</v>
      </c>
      <c r="B6188" t="s">
        <v>5032</v>
      </c>
      <c r="C6188" t="s">
        <v>5033</v>
      </c>
      <c r="D6188" t="s">
        <v>5034</v>
      </c>
      <c r="E6188" t="s">
        <v>102</v>
      </c>
      <c r="F6188" t="s">
        <v>103</v>
      </c>
      <c r="G6188" t="s">
        <v>104</v>
      </c>
      <c r="H6188">
        <v>2010</v>
      </c>
      <c r="I6188" s="2">
        <v>73830000</v>
      </c>
      <c r="J6188" s="2">
        <v>0</v>
      </c>
      <c r="K6188" s="2">
        <v>73830000</v>
      </c>
      <c r="L6188" t="s">
        <v>116</v>
      </c>
      <c r="M6188" s="3" t="b">
        <f>trust_funds5[[#This Row],[Contributions Outstanding (USD)]]=0</f>
        <v>1</v>
      </c>
      <c r="N6188" s="3" t="str">
        <f t="shared" si="480"/>
        <v>Outstanding</v>
      </c>
      <c r="O6188" s="3" t="str">
        <f t="shared" si="481"/>
        <v>High Contribution &amp; Recent</v>
      </c>
      <c r="P6188" s="3" t="str">
        <f t="shared" si="482"/>
        <v>Other</v>
      </c>
      <c r="Q6188" s="3" t="str">
        <f t="shared" si="483"/>
        <v>Other</v>
      </c>
      <c r="R6188" s="3" t="str">
        <f t="shared" si="484"/>
        <v>Not LCLS</v>
      </c>
      <c r="S6188" s="3" t="str" cm="1">
        <f t="array" ref="S6188">_xlfn.IFS(G6188 &gt; 5000000, "Very High", G6188 &gt; 1000000, "High", G6188 &gt; 500000, "Medium", TRUE, "Low")</f>
        <v>Very High</v>
      </c>
      <c r="T6188" s="3" t="str" cm="1">
        <f t="array" ref="T6188">_xlfn.IFS(B6188 &gt;= 2005, "Post-2005", B6188 &gt;= 2000, "2000-2004", TRUE, "Pre-2000")</f>
        <v>Post-2005</v>
      </c>
    </row>
    <row r="6189" spans="1:20" x14ac:dyDescent="0.85">
      <c r="A6189" s="1">
        <v>41164</v>
      </c>
      <c r="B6189" t="s">
        <v>5032</v>
      </c>
      <c r="C6189" t="s">
        <v>5033</v>
      </c>
      <c r="D6189" t="s">
        <v>5034</v>
      </c>
      <c r="E6189" t="s">
        <v>204</v>
      </c>
      <c r="F6189" t="s">
        <v>205</v>
      </c>
      <c r="G6189" t="s">
        <v>206</v>
      </c>
      <c r="H6189">
        <v>2010</v>
      </c>
      <c r="I6189" s="2">
        <v>4012800</v>
      </c>
      <c r="J6189" s="2">
        <v>0</v>
      </c>
      <c r="K6189" s="2">
        <v>4012800</v>
      </c>
      <c r="L6189" t="s">
        <v>116</v>
      </c>
      <c r="M6189" s="3" t="b">
        <f>trust_funds5[[#This Row],[Contributions Outstanding (USD)]]=0</f>
        <v>1</v>
      </c>
      <c r="N6189" s="3" t="str">
        <f t="shared" si="480"/>
        <v>Outstanding</v>
      </c>
      <c r="O6189" s="3" t="str">
        <f t="shared" si="481"/>
        <v>High Contribution &amp; Recent</v>
      </c>
      <c r="P6189" s="3" t="str">
        <f t="shared" si="482"/>
        <v>Other</v>
      </c>
      <c r="Q6189" s="3" t="str">
        <f t="shared" si="483"/>
        <v>Other</v>
      </c>
      <c r="R6189" s="3" t="str">
        <f t="shared" si="484"/>
        <v>Not LCLS</v>
      </c>
      <c r="S6189" s="3" t="str" cm="1">
        <f t="array" ref="S6189">_xlfn.IFS(G6189 &gt; 5000000, "Very High", G6189 &gt; 1000000, "High", G6189 &gt; 500000, "Medium", TRUE, "Low")</f>
        <v>Very High</v>
      </c>
      <c r="T6189" s="3" t="str" cm="1">
        <f t="array" ref="T6189">_xlfn.IFS(B6189 &gt;= 2005, "Post-2005", B6189 &gt;= 2000, "2000-2004", TRUE, "Pre-2000")</f>
        <v>Post-2005</v>
      </c>
    </row>
    <row r="6190" spans="1:20" x14ac:dyDescent="0.85">
      <c r="A6190" s="1">
        <v>41164</v>
      </c>
      <c r="B6190" t="s">
        <v>5032</v>
      </c>
      <c r="C6190" t="s">
        <v>5033</v>
      </c>
      <c r="D6190" t="s">
        <v>5034</v>
      </c>
      <c r="E6190" t="s">
        <v>223</v>
      </c>
      <c r="F6190" t="s">
        <v>224</v>
      </c>
      <c r="G6190" t="s">
        <v>4528</v>
      </c>
      <c r="H6190">
        <v>2010</v>
      </c>
      <c r="I6190" s="2">
        <v>1200000</v>
      </c>
      <c r="J6190" s="2">
        <v>0</v>
      </c>
      <c r="K6190" s="2">
        <v>1200000</v>
      </c>
      <c r="L6190" t="s">
        <v>116</v>
      </c>
      <c r="M6190" s="3" t="b">
        <f>trust_funds5[[#This Row],[Contributions Outstanding (USD)]]=0</f>
        <v>1</v>
      </c>
      <c r="N6190" s="3" t="str">
        <f t="shared" si="480"/>
        <v>Outstanding</v>
      </c>
      <c r="O6190" s="3" t="str">
        <f t="shared" si="481"/>
        <v>High Contribution &amp; Recent</v>
      </c>
      <c r="P6190" s="3" t="str">
        <f t="shared" si="482"/>
        <v>Other</v>
      </c>
      <c r="Q6190" s="3" t="str">
        <f t="shared" si="483"/>
        <v>Other</v>
      </c>
      <c r="R6190" s="3" t="str">
        <f t="shared" si="484"/>
        <v>Not LCLS</v>
      </c>
      <c r="S6190" s="3" t="str" cm="1">
        <f t="array" ref="S6190">_xlfn.IFS(G6190 &gt; 5000000, "Very High", G6190 &gt; 1000000, "High", G6190 &gt; 500000, "Medium", TRUE, "Low")</f>
        <v>Very High</v>
      </c>
      <c r="T6190" s="3" t="str" cm="1">
        <f t="array" ref="T6190">_xlfn.IFS(B6190 &gt;= 2005, "Post-2005", B6190 &gt;= 2000, "2000-2004", TRUE, "Pre-2000")</f>
        <v>Post-2005</v>
      </c>
    </row>
    <row r="6191" spans="1:20" x14ac:dyDescent="0.85">
      <c r="A6191" s="1">
        <v>41164</v>
      </c>
      <c r="B6191" t="s">
        <v>5032</v>
      </c>
      <c r="C6191" t="s">
        <v>5033</v>
      </c>
      <c r="D6191" t="s">
        <v>5034</v>
      </c>
      <c r="E6191" t="s">
        <v>42</v>
      </c>
      <c r="F6191" t="s">
        <v>43</v>
      </c>
      <c r="G6191" t="s">
        <v>44</v>
      </c>
      <c r="H6191">
        <v>2010</v>
      </c>
      <c r="I6191" s="2">
        <v>22594364.699999999</v>
      </c>
      <c r="J6191" s="2">
        <v>0</v>
      </c>
      <c r="K6191" s="2">
        <v>22594364.699999999</v>
      </c>
      <c r="L6191" t="s">
        <v>116</v>
      </c>
      <c r="M6191" s="3" t="b">
        <f>trust_funds5[[#This Row],[Contributions Outstanding (USD)]]=0</f>
        <v>1</v>
      </c>
      <c r="N6191" s="3" t="str">
        <f t="shared" si="480"/>
        <v>Outstanding</v>
      </c>
      <c r="O6191" s="3" t="str">
        <f t="shared" si="481"/>
        <v>High Contribution &amp; Recent</v>
      </c>
      <c r="P6191" s="3" t="str">
        <f t="shared" si="482"/>
        <v>Other</v>
      </c>
      <c r="Q6191" s="3" t="str">
        <f t="shared" si="483"/>
        <v>Other</v>
      </c>
      <c r="R6191" s="3" t="str">
        <f t="shared" si="484"/>
        <v>Not LCLS</v>
      </c>
      <c r="S6191" s="3" t="str" cm="1">
        <f t="array" ref="S6191">_xlfn.IFS(G6191 &gt; 5000000, "Very High", G6191 &gt; 1000000, "High", G6191 &gt; 500000, "Medium", TRUE, "Low")</f>
        <v>Very High</v>
      </c>
      <c r="T6191" s="3" t="str" cm="1">
        <f t="array" ref="T6191">_xlfn.IFS(B6191 &gt;= 2005, "Post-2005", B6191 &gt;= 2000, "2000-2004", TRUE, "Pre-2000")</f>
        <v>Post-2005</v>
      </c>
    </row>
    <row r="6192" spans="1:20" x14ac:dyDescent="0.85">
      <c r="A6192" s="1">
        <v>41164</v>
      </c>
      <c r="B6192" t="s">
        <v>5032</v>
      </c>
      <c r="C6192" t="s">
        <v>5033</v>
      </c>
      <c r="D6192" t="s">
        <v>5034</v>
      </c>
      <c r="E6192" t="s">
        <v>5978</v>
      </c>
      <c r="F6192" t="s">
        <v>5979</v>
      </c>
      <c r="G6192" t="s">
        <v>6741</v>
      </c>
      <c r="H6192">
        <v>2010</v>
      </c>
      <c r="I6192" s="2">
        <v>69182.5</v>
      </c>
      <c r="J6192" s="2">
        <v>0</v>
      </c>
      <c r="K6192" s="2">
        <v>69182.5</v>
      </c>
      <c r="L6192" t="s">
        <v>116</v>
      </c>
      <c r="M6192" s="3" t="b">
        <f>trust_funds5[[#This Row],[Contributions Outstanding (USD)]]=0</f>
        <v>1</v>
      </c>
      <c r="N6192" s="3" t="str">
        <f t="shared" si="480"/>
        <v>Outstanding</v>
      </c>
      <c r="O6192" s="3" t="str">
        <f t="shared" si="481"/>
        <v>High Contribution &amp; Recent</v>
      </c>
      <c r="P6192" s="3" t="str">
        <f t="shared" si="482"/>
        <v>Other</v>
      </c>
      <c r="Q6192" s="3" t="str">
        <f t="shared" si="483"/>
        <v>Other</v>
      </c>
      <c r="R6192" s="3" t="str">
        <f t="shared" si="484"/>
        <v>Not LCLS</v>
      </c>
      <c r="S6192" s="3" t="str" cm="1">
        <f t="array" ref="S6192">_xlfn.IFS(G6192 &gt; 5000000, "Very High", G6192 &gt; 1000000, "High", G6192 &gt; 500000, "Medium", TRUE, "Low")</f>
        <v>Very High</v>
      </c>
      <c r="T6192" s="3" t="str" cm="1">
        <f t="array" ref="T6192">_xlfn.IFS(B6192 &gt;= 2005, "Post-2005", B6192 &gt;= 2000, "2000-2004", TRUE, "Pre-2000")</f>
        <v>Post-2005</v>
      </c>
    </row>
    <row r="6193" spans="1:20" x14ac:dyDescent="0.85">
      <c r="A6193" s="1">
        <v>41164</v>
      </c>
      <c r="B6193" t="s">
        <v>5032</v>
      </c>
      <c r="C6193" t="s">
        <v>5033</v>
      </c>
      <c r="D6193" t="s">
        <v>5034</v>
      </c>
      <c r="E6193" t="s">
        <v>21</v>
      </c>
      <c r="F6193" t="s">
        <v>22</v>
      </c>
      <c r="G6193" t="s">
        <v>23</v>
      </c>
      <c r="H6193">
        <v>2010</v>
      </c>
      <c r="I6193" s="2">
        <v>4235724.92</v>
      </c>
      <c r="J6193" s="2">
        <v>0</v>
      </c>
      <c r="K6193" s="2">
        <v>4235724.92</v>
      </c>
      <c r="L6193" t="s">
        <v>116</v>
      </c>
      <c r="M6193" s="3" t="b">
        <f>trust_funds5[[#This Row],[Contributions Outstanding (USD)]]=0</f>
        <v>1</v>
      </c>
      <c r="N6193" s="3" t="str">
        <f t="shared" si="480"/>
        <v>Outstanding</v>
      </c>
      <c r="O6193" s="3" t="str">
        <f t="shared" si="481"/>
        <v>High Contribution &amp; Recent</v>
      </c>
      <c r="P6193" s="3" t="str">
        <f t="shared" si="482"/>
        <v>Other</v>
      </c>
      <c r="Q6193" s="3" t="str">
        <f t="shared" si="483"/>
        <v>Other</v>
      </c>
      <c r="R6193" s="3" t="str">
        <f t="shared" si="484"/>
        <v>Not LCLS</v>
      </c>
      <c r="S6193" s="3" t="str" cm="1">
        <f t="array" ref="S6193">_xlfn.IFS(G6193 &gt; 5000000, "Very High", G6193 &gt; 1000000, "High", G6193 &gt; 500000, "Medium", TRUE, "Low")</f>
        <v>Very High</v>
      </c>
      <c r="T6193" s="3" t="str" cm="1">
        <f t="array" ref="T6193">_xlfn.IFS(B6193 &gt;= 2005, "Post-2005", B6193 &gt;= 2000, "2000-2004", TRUE, "Pre-2000")</f>
        <v>Post-2005</v>
      </c>
    </row>
    <row r="6194" spans="1:20" x14ac:dyDescent="0.85">
      <c r="A6194" s="1">
        <v>41164</v>
      </c>
      <c r="B6194" t="s">
        <v>5032</v>
      </c>
      <c r="C6194" t="s">
        <v>6742</v>
      </c>
      <c r="D6194" t="s">
        <v>6743</v>
      </c>
      <c r="E6194" t="s">
        <v>264</v>
      </c>
      <c r="F6194" t="s">
        <v>265</v>
      </c>
      <c r="G6194" t="s">
        <v>1350</v>
      </c>
      <c r="H6194">
        <v>2010</v>
      </c>
      <c r="I6194" s="2">
        <v>16532049.99</v>
      </c>
      <c r="J6194" s="2">
        <v>0</v>
      </c>
      <c r="K6194" s="2">
        <v>16532049.99</v>
      </c>
      <c r="L6194" t="s">
        <v>116</v>
      </c>
      <c r="M6194" s="3" t="b">
        <f>trust_funds5[[#This Row],[Contributions Outstanding (USD)]]=0</f>
        <v>1</v>
      </c>
      <c r="N6194" s="3" t="str">
        <f t="shared" si="480"/>
        <v>Outstanding</v>
      </c>
      <c r="O6194" s="3" t="str">
        <f t="shared" si="481"/>
        <v>High Contribution &amp; Recent</v>
      </c>
      <c r="P6194" s="3" t="str">
        <f t="shared" si="482"/>
        <v>Other</v>
      </c>
      <c r="Q6194" s="3" t="str">
        <f t="shared" si="483"/>
        <v>Other</v>
      </c>
      <c r="R6194" s="3" t="str">
        <f t="shared" si="484"/>
        <v>Not LCLS</v>
      </c>
      <c r="S6194" s="3" t="str" cm="1">
        <f t="array" ref="S6194">_xlfn.IFS(G6194 &gt; 5000000, "Very High", G6194 &gt; 1000000, "High", G6194 &gt; 500000, "Medium", TRUE, "Low")</f>
        <v>Very High</v>
      </c>
      <c r="T6194" s="3" t="str" cm="1">
        <f t="array" ref="T6194">_xlfn.IFS(B6194 &gt;= 2005, "Post-2005", B6194 &gt;= 2000, "2000-2004", TRUE, "Pre-2000")</f>
        <v>Post-2005</v>
      </c>
    </row>
    <row r="6195" spans="1:20" x14ac:dyDescent="0.85">
      <c r="A6195" s="1">
        <v>41164</v>
      </c>
      <c r="B6195" t="s">
        <v>5032</v>
      </c>
      <c r="C6195" t="s">
        <v>6742</v>
      </c>
      <c r="D6195" t="s">
        <v>6743</v>
      </c>
      <c r="E6195" t="s">
        <v>85</v>
      </c>
      <c r="F6195" t="s">
        <v>86</v>
      </c>
      <c r="G6195" t="s">
        <v>87</v>
      </c>
      <c r="H6195">
        <v>2010</v>
      </c>
      <c r="I6195" s="2">
        <v>3312855</v>
      </c>
      <c r="J6195" s="2">
        <v>2938744.93</v>
      </c>
      <c r="K6195" s="2">
        <v>6251599.9299999997</v>
      </c>
      <c r="L6195" t="s">
        <v>116</v>
      </c>
      <c r="M6195" s="3" t="b">
        <f>trust_funds5[[#This Row],[Contributions Outstanding (USD)]]=0</f>
        <v>0</v>
      </c>
      <c r="N6195" s="3" t="str">
        <f t="shared" si="480"/>
        <v>Outstanding</v>
      </c>
      <c r="O6195" s="3" t="str">
        <f t="shared" si="481"/>
        <v>High Contribution &amp; Recent</v>
      </c>
      <c r="P6195" s="3" t="str">
        <f t="shared" si="482"/>
        <v>Other</v>
      </c>
      <c r="Q6195" s="3" t="str">
        <f t="shared" si="483"/>
        <v>Other</v>
      </c>
      <c r="R6195" s="3" t="str">
        <f t="shared" si="484"/>
        <v>Not LCLS</v>
      </c>
      <c r="S6195" s="3" t="str" cm="1">
        <f t="array" ref="S6195">_xlfn.IFS(G6195 &gt; 5000000, "Very High", G6195 &gt; 1000000, "High", G6195 &gt; 500000, "Medium", TRUE, "Low")</f>
        <v>Very High</v>
      </c>
      <c r="T6195" s="3" t="str" cm="1">
        <f t="array" ref="T6195">_xlfn.IFS(B6195 &gt;= 2005, "Post-2005", B6195 &gt;= 2000, "2000-2004", TRUE, "Pre-2000")</f>
        <v>Post-2005</v>
      </c>
    </row>
    <row r="6196" spans="1:20" x14ac:dyDescent="0.85">
      <c r="A6196" s="1">
        <v>41164</v>
      </c>
      <c r="B6196" t="s">
        <v>5381</v>
      </c>
      <c r="C6196" t="s">
        <v>5382</v>
      </c>
      <c r="D6196" t="s">
        <v>5383</v>
      </c>
      <c r="E6196" t="s">
        <v>56</v>
      </c>
      <c r="F6196" t="s">
        <v>57</v>
      </c>
      <c r="G6196" t="s">
        <v>58</v>
      </c>
      <c r="H6196">
        <v>2010</v>
      </c>
      <c r="I6196" s="2">
        <v>2790425.28</v>
      </c>
      <c r="J6196" s="2">
        <v>0</v>
      </c>
      <c r="K6196" s="2">
        <v>2790425.28</v>
      </c>
      <c r="L6196" t="s">
        <v>116</v>
      </c>
      <c r="M6196" s="3" t="b">
        <f>trust_funds5[[#This Row],[Contributions Outstanding (USD)]]=0</f>
        <v>1</v>
      </c>
      <c r="N6196" s="3" t="str">
        <f t="shared" si="480"/>
        <v>Outstanding</v>
      </c>
      <c r="O6196" s="3" t="str">
        <f t="shared" si="481"/>
        <v>High Contribution &amp; Recent</v>
      </c>
      <c r="P6196" s="3" t="str">
        <f t="shared" si="482"/>
        <v>Other</v>
      </c>
      <c r="Q6196" s="3" t="str">
        <f t="shared" si="483"/>
        <v>Other</v>
      </c>
      <c r="R6196" s="3" t="str">
        <f t="shared" si="484"/>
        <v>Not LCLS</v>
      </c>
      <c r="S6196" s="3" t="str" cm="1">
        <f t="array" ref="S6196">_xlfn.IFS(G6196 &gt; 5000000, "Very High", G6196 &gt; 1000000, "High", G6196 &gt; 500000, "Medium", TRUE, "Low")</f>
        <v>Very High</v>
      </c>
      <c r="T6196" s="3" t="str" cm="1">
        <f t="array" ref="T6196">_xlfn.IFS(B6196 &gt;= 2005, "Post-2005", B6196 &gt;= 2000, "2000-2004", TRUE, "Pre-2000")</f>
        <v>Post-2005</v>
      </c>
    </row>
    <row r="6197" spans="1:20" x14ac:dyDescent="0.85">
      <c r="A6197" s="1">
        <v>41164</v>
      </c>
      <c r="B6197" t="s">
        <v>5381</v>
      </c>
      <c r="C6197" t="s">
        <v>5382</v>
      </c>
      <c r="D6197" t="s">
        <v>5383</v>
      </c>
      <c r="E6197" t="s">
        <v>15</v>
      </c>
      <c r="F6197" t="s">
        <v>16</v>
      </c>
      <c r="G6197" t="s">
        <v>17</v>
      </c>
      <c r="H6197">
        <v>2010</v>
      </c>
      <c r="I6197" s="2">
        <v>403137.49</v>
      </c>
      <c r="J6197" s="2">
        <v>0</v>
      </c>
      <c r="K6197" s="2">
        <v>403137.49</v>
      </c>
      <c r="L6197" t="s">
        <v>116</v>
      </c>
      <c r="M6197" s="3" t="b">
        <f>trust_funds5[[#This Row],[Contributions Outstanding (USD)]]=0</f>
        <v>1</v>
      </c>
      <c r="N6197" s="3" t="str">
        <f t="shared" si="480"/>
        <v>Outstanding</v>
      </c>
      <c r="O6197" s="3" t="str">
        <f t="shared" si="481"/>
        <v>High Contribution &amp; Recent</v>
      </c>
      <c r="P6197" s="3" t="str">
        <f t="shared" si="482"/>
        <v>Other</v>
      </c>
      <c r="Q6197" s="3" t="str">
        <f t="shared" si="483"/>
        <v>Other</v>
      </c>
      <c r="R6197" s="3" t="str">
        <f t="shared" si="484"/>
        <v>Not LCLS</v>
      </c>
      <c r="S6197" s="3" t="str" cm="1">
        <f t="array" ref="S6197">_xlfn.IFS(G6197 &gt; 5000000, "Very High", G6197 &gt; 1000000, "High", G6197 &gt; 500000, "Medium", TRUE, "Low")</f>
        <v>Very High</v>
      </c>
      <c r="T6197" s="3" t="str" cm="1">
        <f t="array" ref="T6197">_xlfn.IFS(B6197 &gt;= 2005, "Post-2005", B6197 &gt;= 2000, "2000-2004", TRUE, "Pre-2000")</f>
        <v>Post-2005</v>
      </c>
    </row>
    <row r="6198" spans="1:20" x14ac:dyDescent="0.85">
      <c r="A6198" s="1">
        <v>41164</v>
      </c>
      <c r="B6198" t="s">
        <v>5381</v>
      </c>
      <c r="C6198" t="s">
        <v>5382</v>
      </c>
      <c r="D6198" t="s">
        <v>5383</v>
      </c>
      <c r="E6198" t="s">
        <v>2863</v>
      </c>
      <c r="F6198" t="s">
        <v>2864</v>
      </c>
      <c r="G6198" t="s">
        <v>2865</v>
      </c>
      <c r="H6198">
        <v>2010</v>
      </c>
      <c r="I6198" s="2">
        <v>294960</v>
      </c>
      <c r="J6198" s="2">
        <v>0</v>
      </c>
      <c r="K6198" s="2">
        <v>294960</v>
      </c>
      <c r="L6198" t="s">
        <v>116</v>
      </c>
      <c r="M6198" s="3" t="b">
        <f>trust_funds5[[#This Row],[Contributions Outstanding (USD)]]=0</f>
        <v>1</v>
      </c>
      <c r="N6198" s="3" t="str">
        <f t="shared" si="480"/>
        <v>Outstanding</v>
      </c>
      <c r="O6198" s="3" t="str">
        <f t="shared" si="481"/>
        <v>High Contribution &amp; Recent</v>
      </c>
      <c r="P6198" s="3" t="str">
        <f t="shared" si="482"/>
        <v>Other</v>
      </c>
      <c r="Q6198" s="3" t="str">
        <f t="shared" si="483"/>
        <v>Other</v>
      </c>
      <c r="R6198" s="3" t="str">
        <f t="shared" si="484"/>
        <v>Not LCLS</v>
      </c>
      <c r="S6198" s="3" t="str" cm="1">
        <f t="array" ref="S6198">_xlfn.IFS(G6198 &gt; 5000000, "Very High", G6198 &gt; 1000000, "High", G6198 &gt; 500000, "Medium", TRUE, "Low")</f>
        <v>Very High</v>
      </c>
      <c r="T6198" s="3" t="str" cm="1">
        <f t="array" ref="T6198">_xlfn.IFS(B6198 &gt;= 2005, "Post-2005", B6198 &gt;= 2000, "2000-2004", TRUE, "Pre-2000")</f>
        <v>Post-2005</v>
      </c>
    </row>
    <row r="6199" spans="1:20" x14ac:dyDescent="0.85">
      <c r="A6199" s="1">
        <v>41164</v>
      </c>
      <c r="B6199" t="s">
        <v>5381</v>
      </c>
      <c r="C6199" t="s">
        <v>5382</v>
      </c>
      <c r="D6199" t="s">
        <v>5383</v>
      </c>
      <c r="E6199" t="s">
        <v>293</v>
      </c>
      <c r="F6199" t="s">
        <v>294</v>
      </c>
      <c r="G6199" t="s">
        <v>4803</v>
      </c>
      <c r="H6199">
        <v>2010</v>
      </c>
      <c r="I6199" s="2">
        <v>1759320</v>
      </c>
      <c r="J6199" s="2">
        <v>0</v>
      </c>
      <c r="K6199" s="2">
        <v>1759320</v>
      </c>
      <c r="L6199" t="s">
        <v>116</v>
      </c>
      <c r="M6199" s="3" t="b">
        <f>trust_funds5[[#This Row],[Contributions Outstanding (USD)]]=0</f>
        <v>1</v>
      </c>
      <c r="N6199" s="3" t="str">
        <f t="shared" si="480"/>
        <v>Outstanding</v>
      </c>
      <c r="O6199" s="3" t="str">
        <f t="shared" si="481"/>
        <v>High Contribution &amp; Recent</v>
      </c>
      <c r="P6199" s="3" t="str">
        <f t="shared" si="482"/>
        <v>Other</v>
      </c>
      <c r="Q6199" s="3" t="str">
        <f t="shared" si="483"/>
        <v>Other</v>
      </c>
      <c r="R6199" s="3" t="str">
        <f t="shared" si="484"/>
        <v>Not LCLS</v>
      </c>
      <c r="S6199" s="3" t="str" cm="1">
        <f t="array" ref="S6199">_xlfn.IFS(G6199 &gt; 5000000, "Very High", G6199 &gt; 1000000, "High", G6199 &gt; 500000, "Medium", TRUE, "Low")</f>
        <v>Very High</v>
      </c>
      <c r="T6199" s="3" t="str" cm="1">
        <f t="array" ref="T6199">_xlfn.IFS(B6199 &gt;= 2005, "Post-2005", B6199 &gt;= 2000, "2000-2004", TRUE, "Pre-2000")</f>
        <v>Post-2005</v>
      </c>
    </row>
    <row r="6200" spans="1:20" x14ac:dyDescent="0.85">
      <c r="A6200" s="1">
        <v>41164</v>
      </c>
      <c r="B6200" t="s">
        <v>5381</v>
      </c>
      <c r="C6200" t="s">
        <v>5382</v>
      </c>
      <c r="D6200" t="s">
        <v>5383</v>
      </c>
      <c r="E6200" t="s">
        <v>102</v>
      </c>
      <c r="F6200" t="s">
        <v>103</v>
      </c>
      <c r="G6200" t="s">
        <v>104</v>
      </c>
      <c r="H6200">
        <v>2010</v>
      </c>
      <c r="I6200" s="2">
        <v>3688000</v>
      </c>
      <c r="J6200" s="2">
        <v>0</v>
      </c>
      <c r="K6200" s="2">
        <v>3688000</v>
      </c>
      <c r="L6200" t="s">
        <v>116</v>
      </c>
      <c r="M6200" s="3" t="b">
        <f>trust_funds5[[#This Row],[Contributions Outstanding (USD)]]=0</f>
        <v>1</v>
      </c>
      <c r="N6200" s="3" t="str">
        <f t="shared" si="480"/>
        <v>Outstanding</v>
      </c>
      <c r="O6200" s="3" t="str">
        <f t="shared" si="481"/>
        <v>High Contribution &amp; Recent</v>
      </c>
      <c r="P6200" s="3" t="str">
        <f t="shared" si="482"/>
        <v>Other</v>
      </c>
      <c r="Q6200" s="3" t="str">
        <f t="shared" si="483"/>
        <v>Other</v>
      </c>
      <c r="R6200" s="3" t="str">
        <f t="shared" si="484"/>
        <v>Not LCLS</v>
      </c>
      <c r="S6200" s="3" t="str" cm="1">
        <f t="array" ref="S6200">_xlfn.IFS(G6200 &gt; 5000000, "Very High", G6200 &gt; 1000000, "High", G6200 &gt; 500000, "Medium", TRUE, "Low")</f>
        <v>Very High</v>
      </c>
      <c r="T6200" s="3" t="str" cm="1">
        <f t="array" ref="T6200">_xlfn.IFS(B6200 &gt;= 2005, "Post-2005", B6200 &gt;= 2000, "2000-2004", TRUE, "Pre-2000")</f>
        <v>Post-2005</v>
      </c>
    </row>
    <row r="6201" spans="1:20" x14ac:dyDescent="0.85">
      <c r="A6201" s="1">
        <v>41164</v>
      </c>
      <c r="B6201" t="s">
        <v>5381</v>
      </c>
      <c r="C6201" t="s">
        <v>5382</v>
      </c>
      <c r="D6201" t="s">
        <v>5383</v>
      </c>
      <c r="E6201" t="s">
        <v>119</v>
      </c>
      <c r="F6201" t="s">
        <v>120</v>
      </c>
      <c r="G6201" t="s">
        <v>121</v>
      </c>
      <c r="H6201">
        <v>2010</v>
      </c>
      <c r="I6201" s="2">
        <v>2000000</v>
      </c>
      <c r="J6201" s="2">
        <v>0</v>
      </c>
      <c r="K6201" s="2">
        <v>2000000</v>
      </c>
      <c r="L6201" t="s">
        <v>116</v>
      </c>
      <c r="M6201" s="3" t="b">
        <f>trust_funds5[[#This Row],[Contributions Outstanding (USD)]]=0</f>
        <v>1</v>
      </c>
      <c r="N6201" s="3" t="str">
        <f t="shared" si="480"/>
        <v>Outstanding</v>
      </c>
      <c r="O6201" s="3" t="str">
        <f t="shared" si="481"/>
        <v>High Contribution &amp; Recent</v>
      </c>
      <c r="P6201" s="3" t="str">
        <f t="shared" si="482"/>
        <v>Other</v>
      </c>
      <c r="Q6201" s="3" t="str">
        <f t="shared" si="483"/>
        <v>Other</v>
      </c>
      <c r="R6201" s="3" t="str">
        <f t="shared" si="484"/>
        <v>Not LCLS</v>
      </c>
      <c r="S6201" s="3" t="str" cm="1">
        <f t="array" ref="S6201">_xlfn.IFS(G6201 &gt; 5000000, "Very High", G6201 &gt; 1000000, "High", G6201 &gt; 500000, "Medium", TRUE, "Low")</f>
        <v>Very High</v>
      </c>
      <c r="T6201" s="3" t="str" cm="1">
        <f t="array" ref="T6201">_xlfn.IFS(B6201 &gt;= 2005, "Post-2005", B6201 &gt;= 2000, "2000-2004", TRUE, "Pre-2000")</f>
        <v>Post-2005</v>
      </c>
    </row>
    <row r="6202" spans="1:20" x14ac:dyDescent="0.85">
      <c r="A6202" s="1">
        <v>41164</v>
      </c>
      <c r="B6202" t="s">
        <v>5381</v>
      </c>
      <c r="C6202" t="s">
        <v>5382</v>
      </c>
      <c r="D6202" t="s">
        <v>5383</v>
      </c>
      <c r="E6202" t="s">
        <v>42</v>
      </c>
      <c r="F6202" t="s">
        <v>43</v>
      </c>
      <c r="G6202" t="s">
        <v>44</v>
      </c>
      <c r="H6202">
        <v>2010</v>
      </c>
      <c r="I6202" s="2">
        <v>1772107.04</v>
      </c>
      <c r="J6202" s="2">
        <v>0</v>
      </c>
      <c r="K6202" s="2">
        <v>1772107.04</v>
      </c>
      <c r="L6202" t="s">
        <v>116</v>
      </c>
      <c r="M6202" s="3" t="b">
        <f>trust_funds5[[#This Row],[Contributions Outstanding (USD)]]=0</f>
        <v>1</v>
      </c>
      <c r="N6202" s="3" t="str">
        <f t="shared" si="480"/>
        <v>Outstanding</v>
      </c>
      <c r="O6202" s="3" t="str">
        <f t="shared" si="481"/>
        <v>High Contribution &amp; Recent</v>
      </c>
      <c r="P6202" s="3" t="str">
        <f t="shared" si="482"/>
        <v>Other</v>
      </c>
      <c r="Q6202" s="3" t="str">
        <f t="shared" si="483"/>
        <v>Other</v>
      </c>
      <c r="R6202" s="3" t="str">
        <f t="shared" si="484"/>
        <v>Not LCLS</v>
      </c>
      <c r="S6202" s="3" t="str" cm="1">
        <f t="array" ref="S6202">_xlfn.IFS(G6202 &gt; 5000000, "Very High", G6202 &gt; 1000000, "High", G6202 &gt; 500000, "Medium", TRUE, "Low")</f>
        <v>Very High</v>
      </c>
      <c r="T6202" s="3" t="str" cm="1">
        <f t="array" ref="T6202">_xlfn.IFS(B6202 &gt;= 2005, "Post-2005", B6202 &gt;= 2000, "2000-2004", TRUE, "Pre-2000")</f>
        <v>Post-2005</v>
      </c>
    </row>
    <row r="6203" spans="1:20" x14ac:dyDescent="0.85">
      <c r="A6203" s="1">
        <v>41164</v>
      </c>
      <c r="B6203" t="s">
        <v>2137</v>
      </c>
      <c r="C6203" t="s">
        <v>7592</v>
      </c>
      <c r="D6203" t="s">
        <v>7593</v>
      </c>
      <c r="E6203" t="s">
        <v>235</v>
      </c>
      <c r="F6203" t="s">
        <v>236</v>
      </c>
      <c r="G6203" t="s">
        <v>237</v>
      </c>
      <c r="H6203">
        <v>2010</v>
      </c>
      <c r="I6203" s="2">
        <v>2828200</v>
      </c>
      <c r="J6203" s="2">
        <v>0</v>
      </c>
      <c r="K6203" s="2">
        <v>2828200</v>
      </c>
      <c r="L6203" t="s">
        <v>116</v>
      </c>
      <c r="M6203" s="3" t="b">
        <f>trust_funds5[[#This Row],[Contributions Outstanding (USD)]]=0</f>
        <v>1</v>
      </c>
      <c r="N6203" s="3" t="str">
        <f t="shared" si="480"/>
        <v>Outstanding</v>
      </c>
      <c r="O6203" s="3" t="str">
        <f t="shared" si="481"/>
        <v>High Contribution &amp; Recent</v>
      </c>
      <c r="P6203" s="3" t="str">
        <f t="shared" si="482"/>
        <v>Other</v>
      </c>
      <c r="Q6203" s="3" t="str">
        <f t="shared" si="483"/>
        <v>Other</v>
      </c>
      <c r="R6203" s="3" t="str">
        <f t="shared" si="484"/>
        <v>Not LCLS</v>
      </c>
      <c r="S6203" s="3" t="str" cm="1">
        <f t="array" ref="S6203">_xlfn.IFS(G6203 &gt; 5000000, "Very High", G6203 &gt; 1000000, "High", G6203 &gt; 500000, "Medium", TRUE, "Low")</f>
        <v>Very High</v>
      </c>
      <c r="T6203" s="3" t="str" cm="1">
        <f t="array" ref="T6203">_xlfn.IFS(B6203 &gt;= 2005, "Post-2005", B6203 &gt;= 2000, "2000-2004", TRUE, "Pre-2000")</f>
        <v>Post-2005</v>
      </c>
    </row>
    <row r="6204" spans="1:20" x14ac:dyDescent="0.85">
      <c r="A6204" s="1">
        <v>41164</v>
      </c>
      <c r="B6204" t="s">
        <v>4764</v>
      </c>
      <c r="C6204" t="s">
        <v>4765</v>
      </c>
      <c r="D6204" t="s">
        <v>4766</v>
      </c>
      <c r="E6204" t="s">
        <v>260</v>
      </c>
      <c r="F6204" t="s">
        <v>261</v>
      </c>
      <c r="H6204">
        <v>2010</v>
      </c>
      <c r="I6204" s="2">
        <v>390000</v>
      </c>
      <c r="J6204" s="2">
        <v>0</v>
      </c>
      <c r="K6204" s="2">
        <v>390000</v>
      </c>
      <c r="L6204" t="s">
        <v>116</v>
      </c>
      <c r="M6204" s="3" t="b">
        <f>trust_funds5[[#This Row],[Contributions Outstanding (USD)]]=0</f>
        <v>1</v>
      </c>
      <c r="N6204" s="3" t="str">
        <f t="shared" si="480"/>
        <v>Outstanding</v>
      </c>
      <c r="O6204" s="3" t="str">
        <f t="shared" si="481"/>
        <v>High Contribution &amp; Recent</v>
      </c>
      <c r="P6204" s="3" t="str">
        <f t="shared" si="482"/>
        <v>Other</v>
      </c>
      <c r="Q6204" s="3" t="str">
        <f t="shared" si="483"/>
        <v>Other</v>
      </c>
      <c r="R6204" s="3" t="str">
        <f t="shared" si="484"/>
        <v>Not LCLS</v>
      </c>
      <c r="S6204" s="3" t="str" cm="1">
        <f t="array" ref="S6204">_xlfn.IFS(G6204 &gt; 5000000, "Very High", G6204 &gt; 1000000, "High", G6204 &gt; 500000, "Medium", TRUE, "Low")</f>
        <v>Low</v>
      </c>
      <c r="T6204" s="3" t="str" cm="1">
        <f t="array" ref="T6204">_xlfn.IFS(B6204 &gt;= 2005, "Post-2005", B6204 &gt;= 2000, "2000-2004", TRUE, "Pre-2000")</f>
        <v>Post-2005</v>
      </c>
    </row>
    <row r="6205" spans="1:20" x14ac:dyDescent="0.85">
      <c r="A6205" s="1">
        <v>41164</v>
      </c>
      <c r="B6205" t="s">
        <v>2137</v>
      </c>
      <c r="C6205" t="s">
        <v>7592</v>
      </c>
      <c r="D6205" t="s">
        <v>7593</v>
      </c>
      <c r="E6205" t="s">
        <v>85</v>
      </c>
      <c r="F6205" t="s">
        <v>86</v>
      </c>
      <c r="G6205" t="s">
        <v>87</v>
      </c>
      <c r="H6205">
        <v>2010</v>
      </c>
      <c r="I6205" s="2">
        <v>5779999.96</v>
      </c>
      <c r="J6205" s="2">
        <v>0</v>
      </c>
      <c r="K6205" s="2">
        <v>5779999.96</v>
      </c>
      <c r="L6205" t="s">
        <v>116</v>
      </c>
      <c r="M6205" s="3" t="b">
        <f>trust_funds5[[#This Row],[Contributions Outstanding (USD)]]=0</f>
        <v>1</v>
      </c>
      <c r="N6205" s="3" t="str">
        <f t="shared" si="480"/>
        <v>Outstanding</v>
      </c>
      <c r="O6205" s="3" t="str">
        <f t="shared" si="481"/>
        <v>High Contribution &amp; Recent</v>
      </c>
      <c r="P6205" s="3" t="str">
        <f t="shared" si="482"/>
        <v>Other</v>
      </c>
      <c r="Q6205" s="3" t="str">
        <f t="shared" si="483"/>
        <v>Other</v>
      </c>
      <c r="R6205" s="3" t="str">
        <f t="shared" si="484"/>
        <v>Not LCLS</v>
      </c>
      <c r="S6205" s="3" t="str" cm="1">
        <f t="array" ref="S6205">_xlfn.IFS(G6205 &gt; 5000000, "Very High", G6205 &gt; 1000000, "High", G6205 &gt; 500000, "Medium", TRUE, "Low")</f>
        <v>Very High</v>
      </c>
      <c r="T6205" s="3" t="str" cm="1">
        <f t="array" ref="T6205">_xlfn.IFS(B6205 &gt;= 2005, "Post-2005", B6205 &gt;= 2000, "2000-2004", TRUE, "Pre-2000")</f>
        <v>Post-2005</v>
      </c>
    </row>
    <row r="6206" spans="1:20" x14ac:dyDescent="0.85">
      <c r="A6206" s="1">
        <v>41164</v>
      </c>
      <c r="B6206" t="s">
        <v>2137</v>
      </c>
      <c r="C6206" t="s">
        <v>7592</v>
      </c>
      <c r="D6206" t="s">
        <v>7593</v>
      </c>
      <c r="E6206" t="s">
        <v>119</v>
      </c>
      <c r="F6206" t="s">
        <v>120</v>
      </c>
      <c r="G6206" t="s">
        <v>121</v>
      </c>
      <c r="H6206">
        <v>2010</v>
      </c>
      <c r="I6206" s="2">
        <v>1470588</v>
      </c>
      <c r="J6206" s="2">
        <v>2941176</v>
      </c>
      <c r="K6206" s="2">
        <v>4411764</v>
      </c>
      <c r="L6206" t="s">
        <v>116</v>
      </c>
      <c r="M6206" s="3" t="b">
        <f>trust_funds5[[#This Row],[Contributions Outstanding (USD)]]=0</f>
        <v>0</v>
      </c>
      <c r="N6206" s="3" t="str">
        <f t="shared" si="480"/>
        <v>Outstanding</v>
      </c>
      <c r="O6206" s="3" t="str">
        <f t="shared" si="481"/>
        <v>High Contribution &amp; Recent</v>
      </c>
      <c r="P6206" s="3" t="str">
        <f t="shared" si="482"/>
        <v>Other</v>
      </c>
      <c r="Q6206" s="3" t="str">
        <f t="shared" si="483"/>
        <v>Other</v>
      </c>
      <c r="R6206" s="3" t="str">
        <f t="shared" si="484"/>
        <v>Not LCLS</v>
      </c>
      <c r="S6206" s="3" t="str" cm="1">
        <f t="array" ref="S6206">_xlfn.IFS(G6206 &gt; 5000000, "Very High", G6206 &gt; 1000000, "High", G6206 &gt; 500000, "Medium", TRUE, "Low")</f>
        <v>Very High</v>
      </c>
      <c r="T6206" s="3" t="str" cm="1">
        <f t="array" ref="T6206">_xlfn.IFS(B6206 &gt;= 2005, "Post-2005", B6206 &gt;= 2000, "2000-2004", TRUE, "Pre-2000")</f>
        <v>Post-2005</v>
      </c>
    </row>
    <row r="6207" spans="1:20" x14ac:dyDescent="0.85">
      <c r="A6207" s="1">
        <v>41164</v>
      </c>
      <c r="B6207" t="s">
        <v>2137</v>
      </c>
      <c r="C6207" t="s">
        <v>7592</v>
      </c>
      <c r="D6207" t="s">
        <v>7593</v>
      </c>
      <c r="E6207" t="s">
        <v>42</v>
      </c>
      <c r="F6207" t="s">
        <v>43</v>
      </c>
      <c r="G6207" t="s">
        <v>44</v>
      </c>
      <c r="H6207">
        <v>2010</v>
      </c>
      <c r="I6207" s="2">
        <v>5170312.32</v>
      </c>
      <c r="J6207" s="2">
        <v>0</v>
      </c>
      <c r="K6207" s="2">
        <v>5170312.32</v>
      </c>
      <c r="L6207" t="s">
        <v>116</v>
      </c>
      <c r="M6207" s="3" t="b">
        <f>trust_funds5[[#This Row],[Contributions Outstanding (USD)]]=0</f>
        <v>1</v>
      </c>
      <c r="N6207" s="3" t="str">
        <f t="shared" si="480"/>
        <v>Outstanding</v>
      </c>
      <c r="O6207" s="3" t="str">
        <f t="shared" si="481"/>
        <v>High Contribution &amp; Recent</v>
      </c>
      <c r="P6207" s="3" t="str">
        <f t="shared" si="482"/>
        <v>Other</v>
      </c>
      <c r="Q6207" s="3" t="str">
        <f t="shared" si="483"/>
        <v>Other</v>
      </c>
      <c r="R6207" s="3" t="str">
        <f t="shared" si="484"/>
        <v>Not LCLS</v>
      </c>
      <c r="S6207" s="3" t="str" cm="1">
        <f t="array" ref="S6207">_xlfn.IFS(G6207 &gt; 5000000, "Very High", G6207 &gt; 1000000, "High", G6207 &gt; 500000, "Medium", TRUE, "Low")</f>
        <v>Very High</v>
      </c>
      <c r="T6207" s="3" t="str" cm="1">
        <f t="array" ref="T6207">_xlfn.IFS(B6207 &gt;= 2005, "Post-2005", B6207 &gt;= 2000, "2000-2004", TRUE, "Pre-2000")</f>
        <v>Post-2005</v>
      </c>
    </row>
    <row r="6208" spans="1:20" x14ac:dyDescent="0.85">
      <c r="A6208" s="1">
        <v>41164</v>
      </c>
      <c r="B6208" t="s">
        <v>1040</v>
      </c>
      <c r="C6208" t="s">
        <v>7594</v>
      </c>
      <c r="D6208" t="s">
        <v>5801</v>
      </c>
      <c r="E6208" t="s">
        <v>56</v>
      </c>
      <c r="F6208" t="s">
        <v>57</v>
      </c>
      <c r="G6208" t="s">
        <v>58</v>
      </c>
      <c r="H6208">
        <v>2010</v>
      </c>
      <c r="I6208" s="2">
        <v>453450</v>
      </c>
      <c r="J6208" s="2">
        <v>0</v>
      </c>
      <c r="K6208" s="2">
        <v>453450</v>
      </c>
      <c r="L6208" t="s">
        <v>116</v>
      </c>
      <c r="M6208" s="3" t="b">
        <f>trust_funds5[[#This Row],[Contributions Outstanding (USD)]]=0</f>
        <v>1</v>
      </c>
      <c r="N6208" s="3" t="str">
        <f t="shared" si="480"/>
        <v>Outstanding</v>
      </c>
      <c r="O6208" s="3" t="str">
        <f t="shared" si="481"/>
        <v>High Contribution &amp; Recent</v>
      </c>
      <c r="P6208" s="3" t="str">
        <f t="shared" si="482"/>
        <v>Other</v>
      </c>
      <c r="Q6208" s="3" t="str">
        <f t="shared" si="483"/>
        <v>Other</v>
      </c>
      <c r="R6208" s="3" t="str">
        <f t="shared" si="484"/>
        <v>Not LCLS</v>
      </c>
      <c r="S6208" s="3" t="str" cm="1">
        <f t="array" ref="S6208">_xlfn.IFS(G6208 &gt; 5000000, "Very High", G6208 &gt; 1000000, "High", G6208 &gt; 500000, "Medium", TRUE, "Low")</f>
        <v>Very High</v>
      </c>
      <c r="T6208" s="3" t="str" cm="1">
        <f t="array" ref="T6208">_xlfn.IFS(B6208 &gt;= 2005, "Post-2005", B6208 &gt;= 2000, "2000-2004", TRUE, "Pre-2000")</f>
        <v>Post-2005</v>
      </c>
    </row>
    <row r="6209" spans="1:20" x14ac:dyDescent="0.85">
      <c r="A6209" s="1">
        <v>41164</v>
      </c>
      <c r="B6209" t="s">
        <v>1040</v>
      </c>
      <c r="C6209" t="s">
        <v>7594</v>
      </c>
      <c r="D6209" t="s">
        <v>5801</v>
      </c>
      <c r="E6209" t="s">
        <v>288</v>
      </c>
      <c r="F6209" t="s">
        <v>289</v>
      </c>
      <c r="G6209" t="s">
        <v>290</v>
      </c>
      <c r="H6209">
        <v>2010</v>
      </c>
      <c r="I6209" s="2">
        <v>740880</v>
      </c>
      <c r="J6209" s="2">
        <v>0</v>
      </c>
      <c r="K6209" s="2">
        <v>740880</v>
      </c>
      <c r="L6209" t="s">
        <v>116</v>
      </c>
      <c r="M6209" s="3" t="b">
        <f>trust_funds5[[#This Row],[Contributions Outstanding (USD)]]=0</f>
        <v>1</v>
      </c>
      <c r="N6209" s="3" t="str">
        <f t="shared" si="480"/>
        <v>Outstanding</v>
      </c>
      <c r="O6209" s="3" t="str">
        <f t="shared" si="481"/>
        <v>High Contribution &amp; Recent</v>
      </c>
      <c r="P6209" s="3" t="str">
        <f t="shared" si="482"/>
        <v>Other</v>
      </c>
      <c r="Q6209" s="3" t="str">
        <f t="shared" si="483"/>
        <v>Other</v>
      </c>
      <c r="R6209" s="3" t="str">
        <f t="shared" si="484"/>
        <v>Not LCLS</v>
      </c>
      <c r="S6209" s="3" t="str" cm="1">
        <f t="array" ref="S6209">_xlfn.IFS(G6209 &gt; 5000000, "Very High", G6209 &gt; 1000000, "High", G6209 &gt; 500000, "Medium", TRUE, "Low")</f>
        <v>Very High</v>
      </c>
      <c r="T6209" s="3" t="str" cm="1">
        <f t="array" ref="T6209">_xlfn.IFS(B6209 &gt;= 2005, "Post-2005", B6209 &gt;= 2000, "2000-2004", TRUE, "Pre-2000")</f>
        <v>Post-2005</v>
      </c>
    </row>
    <row r="6210" spans="1:20" x14ac:dyDescent="0.85">
      <c r="A6210" s="1">
        <v>41164</v>
      </c>
      <c r="B6210" t="s">
        <v>1040</v>
      </c>
      <c r="C6210" t="s">
        <v>7594</v>
      </c>
      <c r="D6210" t="s">
        <v>5801</v>
      </c>
      <c r="E6210" t="s">
        <v>102</v>
      </c>
      <c r="F6210" t="s">
        <v>103</v>
      </c>
      <c r="G6210" t="s">
        <v>104</v>
      </c>
      <c r="H6210">
        <v>2010</v>
      </c>
      <c r="I6210" s="2">
        <v>1544400</v>
      </c>
      <c r="J6210" s="2">
        <v>0</v>
      </c>
      <c r="K6210" s="2">
        <v>1544400</v>
      </c>
      <c r="L6210" t="s">
        <v>116</v>
      </c>
      <c r="M6210" s="3" t="b">
        <f>trust_funds5[[#This Row],[Contributions Outstanding (USD)]]=0</f>
        <v>1</v>
      </c>
      <c r="N6210" s="3" t="str">
        <f t="shared" ref="N6210:N6273" si="485">IF(D6210 &gt; 0, "Outstanding", "No Outstanding")</f>
        <v>Outstanding</v>
      </c>
      <c r="O6210" s="3" t="str">
        <f t="shared" ref="O6210:O6273" si="486">IF(AND(C6210 &gt; 1000000, B6210 &gt; 2000), "High Contribution &amp; Recent", "Other")</f>
        <v>High Contribution &amp; Recent</v>
      </c>
      <c r="P6210" s="3" t="str">
        <f t="shared" ref="P6210:P6273" si="487">IF(AND(B6210 = 2000, E6210 = "Canada"), "Year 2000, Canada", "Other")</f>
        <v>Other</v>
      </c>
      <c r="Q6210" s="3" t="str">
        <f t="shared" ref="Q6210:Q6273" si="488">IF(OR(E6210 = "Canada", E6210 = "Sweden"), "Canada or Sweden", "Other")</f>
        <v>Other</v>
      </c>
      <c r="R6210" s="3" t="str">
        <f t="shared" ref="R6210:R6273" si="489">IF(NOT(F6210 = "LCLS"), "Not LCLS", "LCLS")</f>
        <v>Not LCLS</v>
      </c>
      <c r="S6210" s="3" t="str" cm="1">
        <f t="array" ref="S6210">_xlfn.IFS(G6210 &gt; 5000000, "Very High", G6210 &gt; 1000000, "High", G6210 &gt; 500000, "Medium", TRUE, "Low")</f>
        <v>Very High</v>
      </c>
      <c r="T6210" s="3" t="str" cm="1">
        <f t="array" ref="T6210">_xlfn.IFS(B6210 &gt;= 2005, "Post-2005", B6210 &gt;= 2000, "2000-2004", TRUE, "Pre-2000")</f>
        <v>Post-2005</v>
      </c>
    </row>
    <row r="6211" spans="1:20" x14ac:dyDescent="0.85">
      <c r="A6211" s="1">
        <v>41164</v>
      </c>
      <c r="B6211" t="s">
        <v>1040</v>
      </c>
      <c r="C6211" t="s">
        <v>5800</v>
      </c>
      <c r="D6211" t="s">
        <v>5801</v>
      </c>
      <c r="E6211" t="s">
        <v>1698</v>
      </c>
      <c r="F6211" t="s">
        <v>1699</v>
      </c>
      <c r="G6211" t="s">
        <v>1700</v>
      </c>
      <c r="H6211">
        <v>2010</v>
      </c>
      <c r="I6211" s="2">
        <v>200000</v>
      </c>
      <c r="J6211" s="2">
        <v>0</v>
      </c>
      <c r="K6211" s="2">
        <v>200000</v>
      </c>
      <c r="L6211" t="s">
        <v>18</v>
      </c>
      <c r="M6211" s="3" t="b">
        <f>trust_funds5[[#This Row],[Contributions Outstanding (USD)]]=0</f>
        <v>1</v>
      </c>
      <c r="N6211" s="3" t="str">
        <f t="shared" si="485"/>
        <v>Outstanding</v>
      </c>
      <c r="O6211" s="3" t="str">
        <f t="shared" si="486"/>
        <v>High Contribution &amp; Recent</v>
      </c>
      <c r="P6211" s="3" t="str">
        <f t="shared" si="487"/>
        <v>Other</v>
      </c>
      <c r="Q6211" s="3" t="str">
        <f t="shared" si="488"/>
        <v>Other</v>
      </c>
      <c r="R6211" s="3" t="str">
        <f t="shared" si="489"/>
        <v>Not LCLS</v>
      </c>
      <c r="S6211" s="3" t="str" cm="1">
        <f t="array" ref="S6211">_xlfn.IFS(G6211 &gt; 5000000, "Very High", G6211 &gt; 1000000, "High", G6211 &gt; 500000, "Medium", TRUE, "Low")</f>
        <v>Very High</v>
      </c>
      <c r="T6211" s="3" t="str" cm="1">
        <f t="array" ref="T6211">_xlfn.IFS(B6211 &gt;= 2005, "Post-2005", B6211 &gt;= 2000, "2000-2004", TRUE, "Pre-2000")</f>
        <v>Post-2005</v>
      </c>
    </row>
    <row r="6212" spans="1:20" x14ac:dyDescent="0.85">
      <c r="A6212" s="1">
        <v>41164</v>
      </c>
      <c r="B6212" t="s">
        <v>1040</v>
      </c>
      <c r="C6212" t="s">
        <v>1084</v>
      </c>
      <c r="D6212" t="s">
        <v>1085</v>
      </c>
      <c r="E6212" t="s">
        <v>42</v>
      </c>
      <c r="F6212" t="s">
        <v>43</v>
      </c>
      <c r="G6212" t="s">
        <v>44</v>
      </c>
      <c r="H6212">
        <v>2010</v>
      </c>
      <c r="I6212" s="2">
        <v>750000</v>
      </c>
      <c r="J6212" s="2">
        <v>0</v>
      </c>
      <c r="K6212" s="2">
        <v>750000</v>
      </c>
      <c r="L6212" t="s">
        <v>18</v>
      </c>
      <c r="M6212" s="3" t="b">
        <f>trust_funds5[[#This Row],[Contributions Outstanding (USD)]]=0</f>
        <v>1</v>
      </c>
      <c r="N6212" s="3" t="str">
        <f t="shared" si="485"/>
        <v>Outstanding</v>
      </c>
      <c r="O6212" s="3" t="str">
        <f t="shared" si="486"/>
        <v>High Contribution &amp; Recent</v>
      </c>
      <c r="P6212" s="3" t="str">
        <f t="shared" si="487"/>
        <v>Other</v>
      </c>
      <c r="Q6212" s="3" t="str">
        <f t="shared" si="488"/>
        <v>Other</v>
      </c>
      <c r="R6212" s="3" t="str">
        <f t="shared" si="489"/>
        <v>Not LCLS</v>
      </c>
      <c r="S6212" s="3" t="str" cm="1">
        <f t="array" ref="S6212">_xlfn.IFS(G6212 &gt; 5000000, "Very High", G6212 &gt; 1000000, "High", G6212 &gt; 500000, "Medium", TRUE, "Low")</f>
        <v>Very High</v>
      </c>
      <c r="T6212" s="3" t="str" cm="1">
        <f t="array" ref="T6212">_xlfn.IFS(B6212 &gt;= 2005, "Post-2005", B6212 &gt;= 2000, "2000-2004", TRUE, "Pre-2000")</f>
        <v>Post-2005</v>
      </c>
    </row>
    <row r="6213" spans="1:20" x14ac:dyDescent="0.85">
      <c r="A6213" s="1">
        <v>41164</v>
      </c>
      <c r="B6213" t="s">
        <v>90</v>
      </c>
      <c r="C6213" t="s">
        <v>7595</v>
      </c>
      <c r="D6213" t="s">
        <v>7596</v>
      </c>
      <c r="E6213" t="s">
        <v>15</v>
      </c>
      <c r="F6213" t="s">
        <v>16</v>
      </c>
      <c r="G6213" t="s">
        <v>17</v>
      </c>
      <c r="H6213">
        <v>2010</v>
      </c>
      <c r="I6213" s="2">
        <v>9766089.5700000003</v>
      </c>
      <c r="J6213" s="2">
        <v>2875924.4</v>
      </c>
      <c r="K6213" s="2">
        <v>12642013.970000001</v>
      </c>
      <c r="L6213" t="s">
        <v>116</v>
      </c>
      <c r="M6213" s="3" t="b">
        <f>trust_funds5[[#This Row],[Contributions Outstanding (USD)]]=0</f>
        <v>0</v>
      </c>
      <c r="N6213" s="3" t="str">
        <f t="shared" si="485"/>
        <v>Outstanding</v>
      </c>
      <c r="O6213" s="3" t="str">
        <f t="shared" si="486"/>
        <v>High Contribution &amp; Recent</v>
      </c>
      <c r="P6213" s="3" t="str">
        <f t="shared" si="487"/>
        <v>Other</v>
      </c>
      <c r="Q6213" s="3" t="str">
        <f t="shared" si="488"/>
        <v>Other</v>
      </c>
      <c r="R6213" s="3" t="str">
        <f t="shared" si="489"/>
        <v>Not LCLS</v>
      </c>
      <c r="S6213" s="3" t="str" cm="1">
        <f t="array" ref="S6213">_xlfn.IFS(G6213 &gt; 5000000, "Very High", G6213 &gt; 1000000, "High", G6213 &gt; 500000, "Medium", TRUE, "Low")</f>
        <v>Very High</v>
      </c>
      <c r="T6213" s="3" t="str" cm="1">
        <f t="array" ref="T6213">_xlfn.IFS(B6213 &gt;= 2005, "Post-2005", B6213 &gt;= 2000, "2000-2004", TRUE, "Pre-2000")</f>
        <v>Post-2005</v>
      </c>
    </row>
    <row r="6214" spans="1:20" x14ac:dyDescent="0.85">
      <c r="A6214" s="1">
        <v>41164</v>
      </c>
      <c r="B6214" t="s">
        <v>5722</v>
      </c>
      <c r="C6214" t="s">
        <v>7597</v>
      </c>
      <c r="D6214" t="s">
        <v>7598</v>
      </c>
      <c r="E6214" t="s">
        <v>119</v>
      </c>
      <c r="F6214" t="s">
        <v>120</v>
      </c>
      <c r="G6214" t="s">
        <v>121</v>
      </c>
      <c r="H6214">
        <v>2010</v>
      </c>
      <c r="I6214" s="2">
        <v>13855260</v>
      </c>
      <c r="J6214" s="2">
        <v>0</v>
      </c>
      <c r="K6214" s="2">
        <v>13855260</v>
      </c>
      <c r="L6214" t="s">
        <v>116</v>
      </c>
      <c r="M6214" s="3" t="b">
        <f>trust_funds5[[#This Row],[Contributions Outstanding (USD)]]=0</f>
        <v>1</v>
      </c>
      <c r="N6214" s="3" t="str">
        <f t="shared" si="485"/>
        <v>Outstanding</v>
      </c>
      <c r="O6214" s="3" t="str">
        <f t="shared" si="486"/>
        <v>High Contribution &amp; Recent</v>
      </c>
      <c r="P6214" s="3" t="str">
        <f t="shared" si="487"/>
        <v>Other</v>
      </c>
      <c r="Q6214" s="3" t="str">
        <f t="shared" si="488"/>
        <v>Other</v>
      </c>
      <c r="R6214" s="3" t="str">
        <f t="shared" si="489"/>
        <v>Not LCLS</v>
      </c>
      <c r="S6214" s="3" t="str" cm="1">
        <f t="array" ref="S6214">_xlfn.IFS(G6214 &gt; 5000000, "Very High", G6214 &gt; 1000000, "High", G6214 &gt; 500000, "Medium", TRUE, "Low")</f>
        <v>Very High</v>
      </c>
      <c r="T6214" s="3" t="str" cm="1">
        <f t="array" ref="T6214">_xlfn.IFS(B6214 &gt;= 2005, "Post-2005", B6214 &gt;= 2000, "2000-2004", TRUE, "Pre-2000")</f>
        <v>Post-2005</v>
      </c>
    </row>
    <row r="6215" spans="1:20" x14ac:dyDescent="0.85">
      <c r="A6215" s="1">
        <v>41164</v>
      </c>
      <c r="B6215" t="s">
        <v>3797</v>
      </c>
      <c r="C6215" t="s">
        <v>6286</v>
      </c>
      <c r="D6215" t="s">
        <v>6287</v>
      </c>
      <c r="E6215" t="s">
        <v>85</v>
      </c>
      <c r="F6215" t="s">
        <v>86</v>
      </c>
      <c r="G6215" t="s">
        <v>87</v>
      </c>
      <c r="H6215">
        <v>2010</v>
      </c>
      <c r="I6215" s="2">
        <v>85703738</v>
      </c>
      <c r="J6215" s="2">
        <v>0</v>
      </c>
      <c r="K6215" s="2">
        <v>85703738</v>
      </c>
      <c r="L6215" t="s">
        <v>116</v>
      </c>
      <c r="M6215" s="3" t="b">
        <f>trust_funds5[[#This Row],[Contributions Outstanding (USD)]]=0</f>
        <v>1</v>
      </c>
      <c r="N6215" s="3" t="str">
        <f t="shared" si="485"/>
        <v>Outstanding</v>
      </c>
      <c r="O6215" s="3" t="str">
        <f t="shared" si="486"/>
        <v>High Contribution &amp; Recent</v>
      </c>
      <c r="P6215" s="3" t="str">
        <f t="shared" si="487"/>
        <v>Other</v>
      </c>
      <c r="Q6215" s="3" t="str">
        <f t="shared" si="488"/>
        <v>Other</v>
      </c>
      <c r="R6215" s="3" t="str">
        <f t="shared" si="489"/>
        <v>Not LCLS</v>
      </c>
      <c r="S6215" s="3" t="str" cm="1">
        <f t="array" ref="S6215">_xlfn.IFS(G6215 &gt; 5000000, "Very High", G6215 &gt; 1000000, "High", G6215 &gt; 500000, "Medium", TRUE, "Low")</f>
        <v>Very High</v>
      </c>
      <c r="T6215" s="3" t="str" cm="1">
        <f t="array" ref="T6215">_xlfn.IFS(B6215 &gt;= 2005, "Post-2005", B6215 &gt;= 2000, "2000-2004", TRUE, "Pre-2000")</f>
        <v>Post-2005</v>
      </c>
    </row>
    <row r="6216" spans="1:20" x14ac:dyDescent="0.85">
      <c r="A6216" s="1">
        <v>41164</v>
      </c>
      <c r="B6216" t="s">
        <v>3797</v>
      </c>
      <c r="C6216" t="s">
        <v>6286</v>
      </c>
      <c r="D6216" t="s">
        <v>6287</v>
      </c>
      <c r="E6216" t="s">
        <v>119</v>
      </c>
      <c r="F6216" t="s">
        <v>120</v>
      </c>
      <c r="G6216" t="s">
        <v>121</v>
      </c>
      <c r="H6216">
        <v>2010</v>
      </c>
      <c r="I6216" s="2">
        <v>6569260</v>
      </c>
      <c r="J6216" s="2">
        <v>0</v>
      </c>
      <c r="K6216" s="2">
        <v>6569260</v>
      </c>
      <c r="L6216" t="s">
        <v>116</v>
      </c>
      <c r="M6216" s="3" t="b">
        <f>trust_funds5[[#This Row],[Contributions Outstanding (USD)]]=0</f>
        <v>1</v>
      </c>
      <c r="N6216" s="3" t="str">
        <f t="shared" si="485"/>
        <v>Outstanding</v>
      </c>
      <c r="O6216" s="3" t="str">
        <f t="shared" si="486"/>
        <v>High Contribution &amp; Recent</v>
      </c>
      <c r="P6216" s="3" t="str">
        <f t="shared" si="487"/>
        <v>Other</v>
      </c>
      <c r="Q6216" s="3" t="str">
        <f t="shared" si="488"/>
        <v>Other</v>
      </c>
      <c r="R6216" s="3" t="str">
        <f t="shared" si="489"/>
        <v>Not LCLS</v>
      </c>
      <c r="S6216" s="3" t="str" cm="1">
        <f t="array" ref="S6216">_xlfn.IFS(G6216 &gt; 5000000, "Very High", G6216 &gt; 1000000, "High", G6216 &gt; 500000, "Medium", TRUE, "Low")</f>
        <v>Very High</v>
      </c>
      <c r="T6216" s="3" t="str" cm="1">
        <f t="array" ref="T6216">_xlfn.IFS(B6216 &gt;= 2005, "Post-2005", B6216 &gt;= 2000, "2000-2004", TRUE, "Pre-2000")</f>
        <v>Post-2005</v>
      </c>
    </row>
    <row r="6217" spans="1:20" x14ac:dyDescent="0.85">
      <c r="A6217" s="1">
        <v>41164</v>
      </c>
      <c r="B6217" t="s">
        <v>3797</v>
      </c>
      <c r="C6217" t="s">
        <v>6286</v>
      </c>
      <c r="D6217" t="s">
        <v>6287</v>
      </c>
      <c r="E6217" t="s">
        <v>21</v>
      </c>
      <c r="F6217" t="s">
        <v>22</v>
      </c>
      <c r="G6217" t="s">
        <v>23</v>
      </c>
      <c r="H6217">
        <v>2010</v>
      </c>
      <c r="I6217" s="2">
        <v>2835954.23</v>
      </c>
      <c r="J6217" s="2">
        <v>0</v>
      </c>
      <c r="K6217" s="2">
        <v>2835954.23</v>
      </c>
      <c r="L6217" t="s">
        <v>116</v>
      </c>
      <c r="M6217" s="3" t="b">
        <f>trust_funds5[[#This Row],[Contributions Outstanding (USD)]]=0</f>
        <v>1</v>
      </c>
      <c r="N6217" s="3" t="str">
        <f t="shared" si="485"/>
        <v>Outstanding</v>
      </c>
      <c r="O6217" s="3" t="str">
        <f t="shared" si="486"/>
        <v>High Contribution &amp; Recent</v>
      </c>
      <c r="P6217" s="3" t="str">
        <f t="shared" si="487"/>
        <v>Other</v>
      </c>
      <c r="Q6217" s="3" t="str">
        <f t="shared" si="488"/>
        <v>Other</v>
      </c>
      <c r="R6217" s="3" t="str">
        <f t="shared" si="489"/>
        <v>Not LCLS</v>
      </c>
      <c r="S6217" s="3" t="str" cm="1">
        <f t="array" ref="S6217">_xlfn.IFS(G6217 &gt; 5000000, "Very High", G6217 &gt; 1000000, "High", G6217 &gt; 500000, "Medium", TRUE, "Low")</f>
        <v>Very High</v>
      </c>
      <c r="T6217" s="3" t="str" cm="1">
        <f t="array" ref="T6217">_xlfn.IFS(B6217 &gt;= 2005, "Post-2005", B6217 &gt;= 2000, "2000-2004", TRUE, "Pre-2000")</f>
        <v>Post-2005</v>
      </c>
    </row>
    <row r="6218" spans="1:20" x14ac:dyDescent="0.85">
      <c r="A6218" s="1">
        <v>41164</v>
      </c>
      <c r="B6218" t="s">
        <v>3797</v>
      </c>
      <c r="C6218" t="s">
        <v>7182</v>
      </c>
      <c r="D6218" t="s">
        <v>7183</v>
      </c>
      <c r="E6218" t="s">
        <v>85</v>
      </c>
      <c r="F6218" t="s">
        <v>86</v>
      </c>
      <c r="G6218" t="s">
        <v>87</v>
      </c>
      <c r="H6218">
        <v>2010</v>
      </c>
      <c r="I6218" s="2">
        <v>65716800</v>
      </c>
      <c r="J6218" s="2">
        <v>0</v>
      </c>
      <c r="K6218" s="2">
        <v>65716800</v>
      </c>
      <c r="L6218" t="s">
        <v>116</v>
      </c>
      <c r="M6218" s="3" t="b">
        <f>trust_funds5[[#This Row],[Contributions Outstanding (USD)]]=0</f>
        <v>1</v>
      </c>
      <c r="N6218" s="3" t="str">
        <f t="shared" si="485"/>
        <v>Outstanding</v>
      </c>
      <c r="O6218" s="3" t="str">
        <f t="shared" si="486"/>
        <v>High Contribution &amp; Recent</v>
      </c>
      <c r="P6218" s="3" t="str">
        <f t="shared" si="487"/>
        <v>Other</v>
      </c>
      <c r="Q6218" s="3" t="str">
        <f t="shared" si="488"/>
        <v>Other</v>
      </c>
      <c r="R6218" s="3" t="str">
        <f t="shared" si="489"/>
        <v>Not LCLS</v>
      </c>
      <c r="S6218" s="3" t="str" cm="1">
        <f t="array" ref="S6218">_xlfn.IFS(G6218 &gt; 5000000, "Very High", G6218 &gt; 1000000, "High", G6218 &gt; 500000, "Medium", TRUE, "Low")</f>
        <v>Very High</v>
      </c>
      <c r="T6218" s="3" t="str" cm="1">
        <f t="array" ref="T6218">_xlfn.IFS(B6218 &gt;= 2005, "Post-2005", B6218 &gt;= 2000, "2000-2004", TRUE, "Pre-2000")</f>
        <v>Post-2005</v>
      </c>
    </row>
    <row r="6219" spans="1:20" x14ac:dyDescent="0.85">
      <c r="A6219" s="1">
        <v>41164</v>
      </c>
      <c r="B6219" t="s">
        <v>3797</v>
      </c>
      <c r="C6219" t="s">
        <v>7182</v>
      </c>
      <c r="D6219" t="s">
        <v>7183</v>
      </c>
      <c r="E6219" t="s">
        <v>102</v>
      </c>
      <c r="F6219" t="s">
        <v>103</v>
      </c>
      <c r="G6219" t="s">
        <v>104</v>
      </c>
      <c r="H6219">
        <v>2010</v>
      </c>
      <c r="I6219" s="2">
        <v>189684000</v>
      </c>
      <c r="J6219" s="2">
        <v>0</v>
      </c>
      <c r="K6219" s="2">
        <v>189684000</v>
      </c>
      <c r="L6219" t="s">
        <v>116</v>
      </c>
      <c r="M6219" s="3" t="b">
        <f>trust_funds5[[#This Row],[Contributions Outstanding (USD)]]=0</f>
        <v>1</v>
      </c>
      <c r="N6219" s="3" t="str">
        <f t="shared" si="485"/>
        <v>Outstanding</v>
      </c>
      <c r="O6219" s="3" t="str">
        <f t="shared" si="486"/>
        <v>High Contribution &amp; Recent</v>
      </c>
      <c r="P6219" s="3" t="str">
        <f t="shared" si="487"/>
        <v>Other</v>
      </c>
      <c r="Q6219" s="3" t="str">
        <f t="shared" si="488"/>
        <v>Other</v>
      </c>
      <c r="R6219" s="3" t="str">
        <f t="shared" si="489"/>
        <v>Not LCLS</v>
      </c>
      <c r="S6219" s="3" t="str" cm="1">
        <f t="array" ref="S6219">_xlfn.IFS(G6219 &gt; 5000000, "Very High", G6219 &gt; 1000000, "High", G6219 &gt; 500000, "Medium", TRUE, "Low")</f>
        <v>Very High</v>
      </c>
      <c r="T6219" s="3" t="str" cm="1">
        <f t="array" ref="T6219">_xlfn.IFS(B6219 &gt;= 2005, "Post-2005", B6219 &gt;= 2000, "2000-2004", TRUE, "Pre-2000")</f>
        <v>Post-2005</v>
      </c>
    </row>
    <row r="6220" spans="1:20" x14ac:dyDescent="0.85">
      <c r="A6220" s="1">
        <v>41164</v>
      </c>
      <c r="B6220" t="s">
        <v>3797</v>
      </c>
      <c r="C6220" t="s">
        <v>7182</v>
      </c>
      <c r="D6220" t="s">
        <v>7183</v>
      </c>
      <c r="E6220" t="s">
        <v>1408</v>
      </c>
      <c r="F6220" t="s">
        <v>1409</v>
      </c>
      <c r="G6220" t="s">
        <v>1410</v>
      </c>
      <c r="H6220">
        <v>2010</v>
      </c>
      <c r="I6220" s="2">
        <v>11741853.01</v>
      </c>
      <c r="J6220" s="2">
        <v>0</v>
      </c>
      <c r="K6220" s="2">
        <v>11741853.01</v>
      </c>
      <c r="L6220" t="s">
        <v>116</v>
      </c>
      <c r="M6220" s="3" t="b">
        <f>trust_funds5[[#This Row],[Contributions Outstanding (USD)]]=0</f>
        <v>1</v>
      </c>
      <c r="N6220" s="3" t="str">
        <f t="shared" si="485"/>
        <v>Outstanding</v>
      </c>
      <c r="O6220" s="3" t="str">
        <f t="shared" si="486"/>
        <v>High Contribution &amp; Recent</v>
      </c>
      <c r="P6220" s="3" t="str">
        <f t="shared" si="487"/>
        <v>Other</v>
      </c>
      <c r="Q6220" s="3" t="str">
        <f t="shared" si="488"/>
        <v>Other</v>
      </c>
      <c r="R6220" s="3" t="str">
        <f t="shared" si="489"/>
        <v>Not LCLS</v>
      </c>
      <c r="S6220" s="3" t="str" cm="1">
        <f t="array" ref="S6220">_xlfn.IFS(G6220 &gt; 5000000, "Very High", G6220 &gt; 1000000, "High", G6220 &gt; 500000, "Medium", TRUE, "Low")</f>
        <v>Very High</v>
      </c>
      <c r="T6220" s="3" t="str" cm="1">
        <f t="array" ref="T6220">_xlfn.IFS(B6220 &gt;= 2005, "Post-2005", B6220 &gt;= 2000, "2000-2004", TRUE, "Pre-2000")</f>
        <v>Post-2005</v>
      </c>
    </row>
    <row r="6221" spans="1:20" x14ac:dyDescent="0.85">
      <c r="A6221" s="1">
        <v>41164</v>
      </c>
      <c r="B6221" t="s">
        <v>5722</v>
      </c>
      <c r="C6221" t="s">
        <v>7599</v>
      </c>
      <c r="D6221" t="s">
        <v>7600</v>
      </c>
      <c r="E6221" t="s">
        <v>288</v>
      </c>
      <c r="F6221" t="s">
        <v>289</v>
      </c>
      <c r="G6221" t="s">
        <v>290</v>
      </c>
      <c r="H6221">
        <v>2010</v>
      </c>
      <c r="I6221" s="2">
        <v>2521080</v>
      </c>
      <c r="J6221" s="2">
        <v>1227168.21</v>
      </c>
      <c r="K6221" s="2">
        <v>3748248.21</v>
      </c>
      <c r="L6221" t="s">
        <v>116</v>
      </c>
      <c r="M6221" s="3" t="b">
        <f>trust_funds5[[#This Row],[Contributions Outstanding (USD)]]=0</f>
        <v>0</v>
      </c>
      <c r="N6221" s="3" t="str">
        <f t="shared" si="485"/>
        <v>Outstanding</v>
      </c>
      <c r="O6221" s="3" t="str">
        <f t="shared" si="486"/>
        <v>High Contribution &amp; Recent</v>
      </c>
      <c r="P6221" s="3" t="str">
        <f t="shared" si="487"/>
        <v>Other</v>
      </c>
      <c r="Q6221" s="3" t="str">
        <f t="shared" si="488"/>
        <v>Other</v>
      </c>
      <c r="R6221" s="3" t="str">
        <f t="shared" si="489"/>
        <v>Not LCLS</v>
      </c>
      <c r="S6221" s="3" t="str" cm="1">
        <f t="array" ref="S6221">_xlfn.IFS(G6221 &gt; 5000000, "Very High", G6221 &gt; 1000000, "High", G6221 &gt; 500000, "Medium", TRUE, "Low")</f>
        <v>Very High</v>
      </c>
      <c r="T6221" s="3" t="str" cm="1">
        <f t="array" ref="T6221">_xlfn.IFS(B6221 &gt;= 2005, "Post-2005", B6221 &gt;= 2000, "2000-2004", TRUE, "Pre-2000")</f>
        <v>Post-2005</v>
      </c>
    </row>
    <row r="6222" spans="1:20" x14ac:dyDescent="0.85">
      <c r="A6222" s="1">
        <v>41164</v>
      </c>
      <c r="B6222" t="s">
        <v>6759</v>
      </c>
      <c r="C6222" t="s">
        <v>7601</v>
      </c>
      <c r="D6222" t="s">
        <v>7602</v>
      </c>
      <c r="E6222" t="s">
        <v>85</v>
      </c>
      <c r="F6222" t="s">
        <v>86</v>
      </c>
      <c r="G6222" t="s">
        <v>87</v>
      </c>
      <c r="H6222">
        <v>2010</v>
      </c>
      <c r="I6222" s="2">
        <v>141343338.22</v>
      </c>
      <c r="J6222" s="2">
        <v>0</v>
      </c>
      <c r="K6222" s="2">
        <v>141343338.22</v>
      </c>
      <c r="L6222" t="s">
        <v>116</v>
      </c>
      <c r="M6222" s="3" t="b">
        <f>trust_funds5[[#This Row],[Contributions Outstanding (USD)]]=0</f>
        <v>1</v>
      </c>
      <c r="N6222" s="3" t="str">
        <f t="shared" si="485"/>
        <v>Outstanding</v>
      </c>
      <c r="O6222" s="3" t="str">
        <f t="shared" si="486"/>
        <v>High Contribution &amp; Recent</v>
      </c>
      <c r="P6222" s="3" t="str">
        <f t="shared" si="487"/>
        <v>Other</v>
      </c>
      <c r="Q6222" s="3" t="str">
        <f t="shared" si="488"/>
        <v>Other</v>
      </c>
      <c r="R6222" s="3" t="str">
        <f t="shared" si="489"/>
        <v>Not LCLS</v>
      </c>
      <c r="S6222" s="3" t="str" cm="1">
        <f t="array" ref="S6222">_xlfn.IFS(G6222 &gt; 5000000, "Very High", G6222 &gt; 1000000, "High", G6222 &gt; 500000, "Medium", TRUE, "Low")</f>
        <v>Very High</v>
      </c>
      <c r="T6222" s="3" t="str" cm="1">
        <f t="array" ref="T6222">_xlfn.IFS(B6222 &gt;= 2005, "Post-2005", B6222 &gt;= 2000, "2000-2004", TRUE, "Pre-2000")</f>
        <v>Post-2005</v>
      </c>
    </row>
    <row r="6223" spans="1:20" x14ac:dyDescent="0.85">
      <c r="A6223" s="1">
        <v>41164</v>
      </c>
      <c r="B6223" t="s">
        <v>1502</v>
      </c>
      <c r="C6223" t="s">
        <v>7603</v>
      </c>
      <c r="D6223" t="s">
        <v>7604</v>
      </c>
      <c r="E6223" t="s">
        <v>21</v>
      </c>
      <c r="F6223" t="s">
        <v>22</v>
      </c>
      <c r="G6223" t="s">
        <v>23</v>
      </c>
      <c r="H6223">
        <v>2010</v>
      </c>
      <c r="I6223" s="2">
        <v>617070.22</v>
      </c>
      <c r="J6223" s="2">
        <v>407638.13</v>
      </c>
      <c r="K6223" s="2">
        <v>1024708.35</v>
      </c>
      <c r="L6223" t="s">
        <v>116</v>
      </c>
      <c r="M6223" s="3" t="b">
        <f>trust_funds5[[#This Row],[Contributions Outstanding (USD)]]=0</f>
        <v>0</v>
      </c>
      <c r="N6223" s="3" t="str">
        <f t="shared" si="485"/>
        <v>Outstanding</v>
      </c>
      <c r="O6223" s="3" t="str">
        <f t="shared" si="486"/>
        <v>High Contribution &amp; Recent</v>
      </c>
      <c r="P6223" s="3" t="str">
        <f t="shared" si="487"/>
        <v>Other</v>
      </c>
      <c r="Q6223" s="3" t="str">
        <f t="shared" si="488"/>
        <v>Other</v>
      </c>
      <c r="R6223" s="3" t="str">
        <f t="shared" si="489"/>
        <v>Not LCLS</v>
      </c>
      <c r="S6223" s="3" t="str" cm="1">
        <f t="array" ref="S6223">_xlfn.IFS(G6223 &gt; 5000000, "Very High", G6223 &gt; 1000000, "High", G6223 &gt; 500000, "Medium", TRUE, "Low")</f>
        <v>Very High</v>
      </c>
      <c r="T6223" s="3" t="str" cm="1">
        <f t="array" ref="T6223">_xlfn.IFS(B6223 &gt;= 2005, "Post-2005", B6223 &gt;= 2000, "2000-2004", TRUE, "Pre-2000")</f>
        <v>Post-2005</v>
      </c>
    </row>
    <row r="6224" spans="1:20" x14ac:dyDescent="0.85">
      <c r="A6224" s="1">
        <v>41164</v>
      </c>
      <c r="B6224" t="s">
        <v>90</v>
      </c>
      <c r="C6224" t="s">
        <v>5403</v>
      </c>
      <c r="D6224" t="s">
        <v>5404</v>
      </c>
      <c r="E6224" t="s">
        <v>200</v>
      </c>
      <c r="F6224" t="s">
        <v>201</v>
      </c>
      <c r="G6224" t="s">
        <v>213</v>
      </c>
      <c r="H6224">
        <v>2010</v>
      </c>
      <c r="I6224" s="2">
        <v>250000</v>
      </c>
      <c r="J6224" s="2">
        <v>0</v>
      </c>
      <c r="K6224" s="2">
        <v>250000</v>
      </c>
      <c r="L6224" t="s">
        <v>116</v>
      </c>
      <c r="M6224" s="3" t="b">
        <f>trust_funds5[[#This Row],[Contributions Outstanding (USD)]]=0</f>
        <v>1</v>
      </c>
      <c r="N6224" s="3" t="str">
        <f t="shared" si="485"/>
        <v>Outstanding</v>
      </c>
      <c r="O6224" s="3" t="str">
        <f t="shared" si="486"/>
        <v>High Contribution &amp; Recent</v>
      </c>
      <c r="P6224" s="3" t="str">
        <f t="shared" si="487"/>
        <v>Other</v>
      </c>
      <c r="Q6224" s="3" t="str">
        <f t="shared" si="488"/>
        <v>Other</v>
      </c>
      <c r="R6224" s="3" t="str">
        <f t="shared" si="489"/>
        <v>Not LCLS</v>
      </c>
      <c r="S6224" s="3" t="str" cm="1">
        <f t="array" ref="S6224">_xlfn.IFS(G6224 &gt; 5000000, "Very High", G6224 &gt; 1000000, "High", G6224 &gt; 500000, "Medium", TRUE, "Low")</f>
        <v>Very High</v>
      </c>
      <c r="T6224" s="3" t="str" cm="1">
        <f t="array" ref="T6224">_xlfn.IFS(B6224 &gt;= 2005, "Post-2005", B6224 &gt;= 2000, "2000-2004", TRUE, "Pre-2000")</f>
        <v>Post-2005</v>
      </c>
    </row>
    <row r="6225" spans="1:20" x14ac:dyDescent="0.85">
      <c r="A6225" s="1">
        <v>41164</v>
      </c>
      <c r="B6225" t="s">
        <v>90</v>
      </c>
      <c r="C6225" t="s">
        <v>5403</v>
      </c>
      <c r="D6225" t="s">
        <v>5404</v>
      </c>
      <c r="E6225" t="s">
        <v>1333</v>
      </c>
      <c r="F6225" t="s">
        <v>1334</v>
      </c>
      <c r="G6225" t="s">
        <v>1335</v>
      </c>
      <c r="H6225">
        <v>2010</v>
      </c>
      <c r="I6225" s="2">
        <v>407400</v>
      </c>
      <c r="J6225" s="2">
        <v>0</v>
      </c>
      <c r="K6225" s="2">
        <v>407400</v>
      </c>
      <c r="L6225" t="s">
        <v>116</v>
      </c>
      <c r="M6225" s="3" t="b">
        <f>trust_funds5[[#This Row],[Contributions Outstanding (USD)]]=0</f>
        <v>1</v>
      </c>
      <c r="N6225" s="3" t="str">
        <f t="shared" si="485"/>
        <v>Outstanding</v>
      </c>
      <c r="O6225" s="3" t="str">
        <f t="shared" si="486"/>
        <v>High Contribution &amp; Recent</v>
      </c>
      <c r="P6225" s="3" t="str">
        <f t="shared" si="487"/>
        <v>Other</v>
      </c>
      <c r="Q6225" s="3" t="str">
        <f t="shared" si="488"/>
        <v>Other</v>
      </c>
      <c r="R6225" s="3" t="str">
        <f t="shared" si="489"/>
        <v>Not LCLS</v>
      </c>
      <c r="S6225" s="3" t="str" cm="1">
        <f t="array" ref="S6225">_xlfn.IFS(G6225 &gt; 5000000, "Very High", G6225 &gt; 1000000, "High", G6225 &gt; 500000, "Medium", TRUE, "Low")</f>
        <v>Very High</v>
      </c>
      <c r="T6225" s="3" t="str" cm="1">
        <f t="array" ref="T6225">_xlfn.IFS(B6225 &gt;= 2005, "Post-2005", B6225 &gt;= 2000, "2000-2004", TRUE, "Pre-2000")</f>
        <v>Post-2005</v>
      </c>
    </row>
    <row r="6226" spans="1:20" x14ac:dyDescent="0.85">
      <c r="A6226" s="1">
        <v>41164</v>
      </c>
      <c r="B6226" t="s">
        <v>90</v>
      </c>
      <c r="C6226" t="s">
        <v>5403</v>
      </c>
      <c r="D6226" t="s">
        <v>5404</v>
      </c>
      <c r="E6226" t="s">
        <v>42</v>
      </c>
      <c r="F6226" t="s">
        <v>43</v>
      </c>
      <c r="G6226" t="s">
        <v>44</v>
      </c>
      <c r="H6226">
        <v>2010</v>
      </c>
      <c r="I6226" s="2">
        <v>250000</v>
      </c>
      <c r="J6226" s="2">
        <v>0</v>
      </c>
      <c r="K6226" s="2">
        <v>250000</v>
      </c>
      <c r="L6226" t="s">
        <v>116</v>
      </c>
      <c r="M6226" s="3" t="b">
        <f>trust_funds5[[#This Row],[Contributions Outstanding (USD)]]=0</f>
        <v>1</v>
      </c>
      <c r="N6226" s="3" t="str">
        <f t="shared" si="485"/>
        <v>Outstanding</v>
      </c>
      <c r="O6226" s="3" t="str">
        <f t="shared" si="486"/>
        <v>High Contribution &amp; Recent</v>
      </c>
      <c r="P6226" s="3" t="str">
        <f t="shared" si="487"/>
        <v>Other</v>
      </c>
      <c r="Q6226" s="3" t="str">
        <f t="shared" si="488"/>
        <v>Other</v>
      </c>
      <c r="R6226" s="3" t="str">
        <f t="shared" si="489"/>
        <v>Not LCLS</v>
      </c>
      <c r="S6226" s="3" t="str" cm="1">
        <f t="array" ref="S6226">_xlfn.IFS(G6226 &gt; 5000000, "Very High", G6226 &gt; 1000000, "High", G6226 &gt; 500000, "Medium", TRUE, "Low")</f>
        <v>Very High</v>
      </c>
      <c r="T6226" s="3" t="str" cm="1">
        <f t="array" ref="T6226">_xlfn.IFS(B6226 &gt;= 2005, "Post-2005", B6226 &gt;= 2000, "2000-2004", TRUE, "Pre-2000")</f>
        <v>Post-2005</v>
      </c>
    </row>
    <row r="6227" spans="1:20" x14ac:dyDescent="0.85">
      <c r="A6227" s="1">
        <v>41164</v>
      </c>
      <c r="B6227" t="s">
        <v>90</v>
      </c>
      <c r="C6227" t="s">
        <v>5403</v>
      </c>
      <c r="D6227" t="s">
        <v>5404</v>
      </c>
      <c r="E6227" t="s">
        <v>93</v>
      </c>
      <c r="F6227" t="s">
        <v>94</v>
      </c>
      <c r="H6227">
        <v>2010</v>
      </c>
      <c r="I6227" s="2">
        <v>1500000</v>
      </c>
      <c r="J6227" s="2">
        <v>0</v>
      </c>
      <c r="K6227" s="2">
        <v>1500000</v>
      </c>
      <c r="L6227" t="s">
        <v>116</v>
      </c>
      <c r="M6227" s="3" t="b">
        <f>trust_funds5[[#This Row],[Contributions Outstanding (USD)]]=0</f>
        <v>1</v>
      </c>
      <c r="N6227" s="3" t="str">
        <f t="shared" si="485"/>
        <v>Outstanding</v>
      </c>
      <c r="O6227" s="3" t="str">
        <f t="shared" si="486"/>
        <v>High Contribution &amp; Recent</v>
      </c>
      <c r="P6227" s="3" t="str">
        <f t="shared" si="487"/>
        <v>Other</v>
      </c>
      <c r="Q6227" s="3" t="str">
        <f t="shared" si="488"/>
        <v>Other</v>
      </c>
      <c r="R6227" s="3" t="str">
        <f t="shared" si="489"/>
        <v>Not LCLS</v>
      </c>
      <c r="S6227" s="3" t="str" cm="1">
        <f t="array" ref="S6227">_xlfn.IFS(G6227 &gt; 5000000, "Very High", G6227 &gt; 1000000, "High", G6227 &gt; 500000, "Medium", TRUE, "Low")</f>
        <v>Low</v>
      </c>
      <c r="T6227" s="3" t="str" cm="1">
        <f t="array" ref="T6227">_xlfn.IFS(B6227 &gt;= 2005, "Post-2005", B6227 &gt;= 2000, "2000-2004", TRUE, "Pre-2000")</f>
        <v>Post-2005</v>
      </c>
    </row>
    <row r="6228" spans="1:20" x14ac:dyDescent="0.85">
      <c r="A6228" s="1">
        <v>41164</v>
      </c>
      <c r="B6228" t="s">
        <v>90</v>
      </c>
      <c r="C6228" t="s">
        <v>7605</v>
      </c>
      <c r="D6228" t="s">
        <v>7606</v>
      </c>
      <c r="E6228" t="s">
        <v>21</v>
      </c>
      <c r="F6228" t="s">
        <v>22</v>
      </c>
      <c r="G6228" t="s">
        <v>23</v>
      </c>
      <c r="H6228">
        <v>2010</v>
      </c>
      <c r="I6228" s="2">
        <v>546618.77</v>
      </c>
      <c r="J6228" s="2">
        <v>0</v>
      </c>
      <c r="K6228" s="2">
        <v>546618.77</v>
      </c>
      <c r="L6228" t="s">
        <v>18</v>
      </c>
      <c r="M6228" s="3" t="b">
        <f>trust_funds5[[#This Row],[Contributions Outstanding (USD)]]=0</f>
        <v>1</v>
      </c>
      <c r="N6228" s="3" t="str">
        <f t="shared" si="485"/>
        <v>Outstanding</v>
      </c>
      <c r="O6228" s="3" t="str">
        <f t="shared" si="486"/>
        <v>High Contribution &amp; Recent</v>
      </c>
      <c r="P6228" s="3" t="str">
        <f t="shared" si="487"/>
        <v>Other</v>
      </c>
      <c r="Q6228" s="3" t="str">
        <f t="shared" si="488"/>
        <v>Other</v>
      </c>
      <c r="R6228" s="3" t="str">
        <f t="shared" si="489"/>
        <v>Not LCLS</v>
      </c>
      <c r="S6228" s="3" t="str" cm="1">
        <f t="array" ref="S6228">_xlfn.IFS(G6228 &gt; 5000000, "Very High", G6228 &gt; 1000000, "High", G6228 &gt; 500000, "Medium", TRUE, "Low")</f>
        <v>Very High</v>
      </c>
      <c r="T6228" s="3" t="str" cm="1">
        <f t="array" ref="T6228">_xlfn.IFS(B6228 &gt;= 2005, "Post-2005", B6228 &gt;= 2000, "2000-2004", TRUE, "Pre-2000")</f>
        <v>Post-2005</v>
      </c>
    </row>
    <row r="6229" spans="1:20" x14ac:dyDescent="0.85">
      <c r="A6229" s="1">
        <v>41164</v>
      </c>
      <c r="B6229" t="s">
        <v>90</v>
      </c>
      <c r="C6229" t="s">
        <v>7607</v>
      </c>
      <c r="D6229" t="s">
        <v>7608</v>
      </c>
      <c r="E6229" t="s">
        <v>42</v>
      </c>
      <c r="F6229" t="s">
        <v>43</v>
      </c>
      <c r="G6229" t="s">
        <v>76</v>
      </c>
      <c r="H6229">
        <v>2010</v>
      </c>
      <c r="I6229" s="2">
        <v>582522.61</v>
      </c>
      <c r="J6229" s="2">
        <v>0</v>
      </c>
      <c r="K6229" s="2">
        <v>582522.61</v>
      </c>
      <c r="L6229" t="s">
        <v>116</v>
      </c>
      <c r="M6229" s="3" t="b">
        <f>trust_funds5[[#This Row],[Contributions Outstanding (USD)]]=0</f>
        <v>1</v>
      </c>
      <c r="N6229" s="3" t="str">
        <f t="shared" si="485"/>
        <v>Outstanding</v>
      </c>
      <c r="O6229" s="3" t="str">
        <f t="shared" si="486"/>
        <v>High Contribution &amp; Recent</v>
      </c>
      <c r="P6229" s="3" t="str">
        <f t="shared" si="487"/>
        <v>Other</v>
      </c>
      <c r="Q6229" s="3" t="str">
        <f t="shared" si="488"/>
        <v>Other</v>
      </c>
      <c r="R6229" s="3" t="str">
        <f t="shared" si="489"/>
        <v>Not LCLS</v>
      </c>
      <c r="S6229" s="3" t="str" cm="1">
        <f t="array" ref="S6229">_xlfn.IFS(G6229 &gt; 5000000, "Very High", G6229 &gt; 1000000, "High", G6229 &gt; 500000, "Medium", TRUE, "Low")</f>
        <v>Very High</v>
      </c>
      <c r="T6229" s="3" t="str" cm="1">
        <f t="array" ref="T6229">_xlfn.IFS(B6229 &gt;= 2005, "Post-2005", B6229 &gt;= 2000, "2000-2004", TRUE, "Pre-2000")</f>
        <v>Post-2005</v>
      </c>
    </row>
    <row r="6230" spans="1:20" x14ac:dyDescent="0.85">
      <c r="A6230" s="1">
        <v>41164</v>
      </c>
      <c r="B6230" t="s">
        <v>538</v>
      </c>
      <c r="C6230" t="s">
        <v>5407</v>
      </c>
      <c r="D6230" t="s">
        <v>5408</v>
      </c>
      <c r="E6230" t="s">
        <v>15</v>
      </c>
      <c r="F6230" t="s">
        <v>16</v>
      </c>
      <c r="G6230" t="s">
        <v>7192</v>
      </c>
      <c r="H6230">
        <v>2010</v>
      </c>
      <c r="I6230" s="2">
        <v>200000</v>
      </c>
      <c r="J6230" s="2">
        <v>0</v>
      </c>
      <c r="K6230" s="2">
        <v>200000</v>
      </c>
      <c r="L6230" t="s">
        <v>116</v>
      </c>
      <c r="M6230" s="3" t="b">
        <f>trust_funds5[[#This Row],[Contributions Outstanding (USD)]]=0</f>
        <v>1</v>
      </c>
      <c r="N6230" s="3" t="str">
        <f t="shared" si="485"/>
        <v>Outstanding</v>
      </c>
      <c r="O6230" s="3" t="str">
        <f t="shared" si="486"/>
        <v>High Contribution &amp; Recent</v>
      </c>
      <c r="P6230" s="3" t="str">
        <f t="shared" si="487"/>
        <v>Other</v>
      </c>
      <c r="Q6230" s="3" t="str">
        <f t="shared" si="488"/>
        <v>Other</v>
      </c>
      <c r="R6230" s="3" t="str">
        <f t="shared" si="489"/>
        <v>Not LCLS</v>
      </c>
      <c r="S6230" s="3" t="str" cm="1">
        <f t="array" ref="S6230">_xlfn.IFS(G6230 &gt; 5000000, "Very High", G6230 &gt; 1000000, "High", G6230 &gt; 500000, "Medium", TRUE, "Low")</f>
        <v>Very High</v>
      </c>
      <c r="T6230" s="3" t="str" cm="1">
        <f t="array" ref="T6230">_xlfn.IFS(B6230 &gt;= 2005, "Post-2005", B6230 &gt;= 2000, "2000-2004", TRUE, "Pre-2000")</f>
        <v>Post-2005</v>
      </c>
    </row>
    <row r="6231" spans="1:20" x14ac:dyDescent="0.85">
      <c r="A6231" s="1">
        <v>41164</v>
      </c>
      <c r="B6231" t="s">
        <v>538</v>
      </c>
      <c r="C6231" t="s">
        <v>5407</v>
      </c>
      <c r="D6231" t="s">
        <v>5408</v>
      </c>
      <c r="E6231" t="s">
        <v>264</v>
      </c>
      <c r="F6231" t="s">
        <v>265</v>
      </c>
      <c r="G6231" t="s">
        <v>1350</v>
      </c>
      <c r="H6231">
        <v>2010</v>
      </c>
      <c r="I6231" s="2">
        <v>674225</v>
      </c>
      <c r="J6231" s="2">
        <v>0</v>
      </c>
      <c r="K6231" s="2">
        <v>674225</v>
      </c>
      <c r="L6231" t="s">
        <v>116</v>
      </c>
      <c r="M6231" s="3" t="b">
        <f>trust_funds5[[#This Row],[Contributions Outstanding (USD)]]=0</f>
        <v>1</v>
      </c>
      <c r="N6231" s="3" t="str">
        <f t="shared" si="485"/>
        <v>Outstanding</v>
      </c>
      <c r="O6231" s="3" t="str">
        <f t="shared" si="486"/>
        <v>High Contribution &amp; Recent</v>
      </c>
      <c r="P6231" s="3" t="str">
        <f t="shared" si="487"/>
        <v>Other</v>
      </c>
      <c r="Q6231" s="3" t="str">
        <f t="shared" si="488"/>
        <v>Other</v>
      </c>
      <c r="R6231" s="3" t="str">
        <f t="shared" si="489"/>
        <v>Not LCLS</v>
      </c>
      <c r="S6231" s="3" t="str" cm="1">
        <f t="array" ref="S6231">_xlfn.IFS(G6231 &gt; 5000000, "Very High", G6231 &gt; 1000000, "High", G6231 &gt; 500000, "Medium", TRUE, "Low")</f>
        <v>Very High</v>
      </c>
      <c r="T6231" s="3" t="str" cm="1">
        <f t="array" ref="T6231">_xlfn.IFS(B6231 &gt;= 2005, "Post-2005", B6231 &gt;= 2000, "2000-2004", TRUE, "Pre-2000")</f>
        <v>Post-2005</v>
      </c>
    </row>
    <row r="6232" spans="1:20" x14ac:dyDescent="0.85">
      <c r="A6232" s="1">
        <v>41164</v>
      </c>
      <c r="B6232" t="s">
        <v>538</v>
      </c>
      <c r="C6232" t="s">
        <v>5407</v>
      </c>
      <c r="D6232" t="s">
        <v>5408</v>
      </c>
      <c r="E6232" t="s">
        <v>102</v>
      </c>
      <c r="F6232" t="s">
        <v>103</v>
      </c>
      <c r="G6232" t="s">
        <v>104</v>
      </c>
      <c r="H6232">
        <v>2010</v>
      </c>
      <c r="I6232" s="2">
        <v>3653587</v>
      </c>
      <c r="J6232" s="2">
        <v>0</v>
      </c>
      <c r="K6232" s="2">
        <v>3653587</v>
      </c>
      <c r="L6232" t="s">
        <v>116</v>
      </c>
      <c r="M6232" s="3" t="b">
        <f>trust_funds5[[#This Row],[Contributions Outstanding (USD)]]=0</f>
        <v>1</v>
      </c>
      <c r="N6232" s="3" t="str">
        <f t="shared" si="485"/>
        <v>Outstanding</v>
      </c>
      <c r="O6232" s="3" t="str">
        <f t="shared" si="486"/>
        <v>High Contribution &amp; Recent</v>
      </c>
      <c r="P6232" s="3" t="str">
        <f t="shared" si="487"/>
        <v>Other</v>
      </c>
      <c r="Q6232" s="3" t="str">
        <f t="shared" si="488"/>
        <v>Other</v>
      </c>
      <c r="R6232" s="3" t="str">
        <f t="shared" si="489"/>
        <v>Not LCLS</v>
      </c>
      <c r="S6232" s="3" t="str" cm="1">
        <f t="array" ref="S6232">_xlfn.IFS(G6232 &gt; 5000000, "Very High", G6232 &gt; 1000000, "High", G6232 &gt; 500000, "Medium", TRUE, "Low")</f>
        <v>Very High</v>
      </c>
      <c r="T6232" s="3" t="str" cm="1">
        <f t="array" ref="T6232">_xlfn.IFS(B6232 &gt;= 2005, "Post-2005", B6232 &gt;= 2000, "2000-2004", TRUE, "Pre-2000")</f>
        <v>Post-2005</v>
      </c>
    </row>
    <row r="6233" spans="1:20" x14ac:dyDescent="0.85">
      <c r="A6233" s="1">
        <v>41164</v>
      </c>
      <c r="B6233" t="s">
        <v>538</v>
      </c>
      <c r="C6233" t="s">
        <v>5407</v>
      </c>
      <c r="D6233" t="s">
        <v>5408</v>
      </c>
      <c r="E6233" t="s">
        <v>42</v>
      </c>
      <c r="F6233" t="s">
        <v>43</v>
      </c>
      <c r="G6233" t="s">
        <v>44</v>
      </c>
      <c r="H6233">
        <v>2010</v>
      </c>
      <c r="I6233" s="2">
        <v>2507002.25</v>
      </c>
      <c r="J6233" s="2">
        <v>870534.16</v>
      </c>
      <c r="K6233" s="2">
        <v>3377536.41</v>
      </c>
      <c r="L6233" t="s">
        <v>116</v>
      </c>
      <c r="M6233" s="3" t="b">
        <f>trust_funds5[[#This Row],[Contributions Outstanding (USD)]]=0</f>
        <v>0</v>
      </c>
      <c r="N6233" s="3" t="str">
        <f t="shared" si="485"/>
        <v>Outstanding</v>
      </c>
      <c r="O6233" s="3" t="str">
        <f t="shared" si="486"/>
        <v>High Contribution &amp; Recent</v>
      </c>
      <c r="P6233" s="3" t="str">
        <f t="shared" si="487"/>
        <v>Other</v>
      </c>
      <c r="Q6233" s="3" t="str">
        <f t="shared" si="488"/>
        <v>Other</v>
      </c>
      <c r="R6233" s="3" t="str">
        <f t="shared" si="489"/>
        <v>Not LCLS</v>
      </c>
      <c r="S6233" s="3" t="str" cm="1">
        <f t="array" ref="S6233">_xlfn.IFS(G6233 &gt; 5000000, "Very High", G6233 &gt; 1000000, "High", G6233 &gt; 500000, "Medium", TRUE, "Low")</f>
        <v>Very High</v>
      </c>
      <c r="T6233" s="3" t="str" cm="1">
        <f t="array" ref="T6233">_xlfn.IFS(B6233 &gt;= 2005, "Post-2005", B6233 &gt;= 2000, "2000-2004", TRUE, "Pre-2000")</f>
        <v>Post-2005</v>
      </c>
    </row>
    <row r="6234" spans="1:20" x14ac:dyDescent="0.85">
      <c r="A6234" s="1">
        <v>41164</v>
      </c>
      <c r="B6234" t="s">
        <v>3399</v>
      </c>
      <c r="C6234" t="s">
        <v>7609</v>
      </c>
      <c r="D6234" t="s">
        <v>7610</v>
      </c>
      <c r="E6234" t="s">
        <v>235</v>
      </c>
      <c r="F6234" t="s">
        <v>236</v>
      </c>
      <c r="G6234" t="s">
        <v>237</v>
      </c>
      <c r="H6234">
        <v>2010</v>
      </c>
      <c r="I6234" s="2">
        <v>29261155.82</v>
      </c>
      <c r="J6234" s="2">
        <v>0</v>
      </c>
      <c r="K6234" s="2">
        <v>29261155.82</v>
      </c>
      <c r="L6234" t="s">
        <v>18</v>
      </c>
      <c r="M6234" s="3" t="b">
        <f>trust_funds5[[#This Row],[Contributions Outstanding (USD)]]=0</f>
        <v>1</v>
      </c>
      <c r="N6234" s="3" t="str">
        <f t="shared" si="485"/>
        <v>Outstanding</v>
      </c>
      <c r="O6234" s="3" t="str">
        <f t="shared" si="486"/>
        <v>High Contribution &amp; Recent</v>
      </c>
      <c r="P6234" s="3" t="str">
        <f t="shared" si="487"/>
        <v>Other</v>
      </c>
      <c r="Q6234" s="3" t="str">
        <f t="shared" si="488"/>
        <v>Other</v>
      </c>
      <c r="R6234" s="3" t="str">
        <f t="shared" si="489"/>
        <v>Not LCLS</v>
      </c>
      <c r="S6234" s="3" t="str" cm="1">
        <f t="array" ref="S6234">_xlfn.IFS(G6234 &gt; 5000000, "Very High", G6234 &gt; 1000000, "High", G6234 &gt; 500000, "Medium", TRUE, "Low")</f>
        <v>Very High</v>
      </c>
      <c r="T6234" s="3" t="str" cm="1">
        <f t="array" ref="T6234">_xlfn.IFS(B6234 &gt;= 2005, "Post-2005", B6234 &gt;= 2000, "2000-2004", TRUE, "Pre-2000")</f>
        <v>Post-2005</v>
      </c>
    </row>
    <row r="6235" spans="1:20" x14ac:dyDescent="0.85">
      <c r="A6235" s="1">
        <v>41164</v>
      </c>
      <c r="B6235" t="s">
        <v>1040</v>
      </c>
      <c r="C6235" t="s">
        <v>4652</v>
      </c>
      <c r="D6235" t="s">
        <v>4653</v>
      </c>
      <c r="E6235" t="s">
        <v>264</v>
      </c>
      <c r="F6235" t="s">
        <v>265</v>
      </c>
      <c r="G6235" t="s">
        <v>1350</v>
      </c>
      <c r="H6235">
        <v>2010</v>
      </c>
      <c r="I6235" s="2">
        <v>4018200</v>
      </c>
      <c r="J6235" s="2">
        <v>0</v>
      </c>
      <c r="K6235" s="2">
        <v>4018200</v>
      </c>
      <c r="L6235" t="s">
        <v>116</v>
      </c>
      <c r="M6235" s="3" t="b">
        <f>trust_funds5[[#This Row],[Contributions Outstanding (USD)]]=0</f>
        <v>1</v>
      </c>
      <c r="N6235" s="3" t="str">
        <f t="shared" si="485"/>
        <v>Outstanding</v>
      </c>
      <c r="O6235" s="3" t="str">
        <f t="shared" si="486"/>
        <v>High Contribution &amp; Recent</v>
      </c>
      <c r="P6235" s="3" t="str">
        <f t="shared" si="487"/>
        <v>Other</v>
      </c>
      <c r="Q6235" s="3" t="str">
        <f t="shared" si="488"/>
        <v>Other</v>
      </c>
      <c r="R6235" s="3" t="str">
        <f t="shared" si="489"/>
        <v>Not LCLS</v>
      </c>
      <c r="S6235" s="3" t="str" cm="1">
        <f t="array" ref="S6235">_xlfn.IFS(G6235 &gt; 5000000, "Very High", G6235 &gt; 1000000, "High", G6235 &gt; 500000, "Medium", TRUE, "Low")</f>
        <v>Very High</v>
      </c>
      <c r="T6235" s="3" t="str" cm="1">
        <f t="array" ref="T6235">_xlfn.IFS(B6235 &gt;= 2005, "Post-2005", B6235 &gt;= 2000, "2000-2004", TRUE, "Pre-2000")</f>
        <v>Post-2005</v>
      </c>
    </row>
    <row r="6236" spans="1:20" x14ac:dyDescent="0.85">
      <c r="A6236" s="1">
        <v>41164</v>
      </c>
      <c r="B6236" t="s">
        <v>90</v>
      </c>
      <c r="C6236" t="s">
        <v>4223</v>
      </c>
      <c r="D6236" t="s">
        <v>4224</v>
      </c>
      <c r="E6236" t="s">
        <v>288</v>
      </c>
      <c r="F6236" t="s">
        <v>289</v>
      </c>
      <c r="G6236" t="s">
        <v>1737</v>
      </c>
      <c r="H6236">
        <v>2010</v>
      </c>
      <c r="I6236" s="2">
        <v>1623060</v>
      </c>
      <c r="J6236" s="2">
        <v>0</v>
      </c>
      <c r="K6236" s="2">
        <v>1623060</v>
      </c>
      <c r="L6236" t="s">
        <v>116</v>
      </c>
      <c r="M6236" s="3" t="b">
        <f>trust_funds5[[#This Row],[Contributions Outstanding (USD)]]=0</f>
        <v>1</v>
      </c>
      <c r="N6236" s="3" t="str">
        <f t="shared" si="485"/>
        <v>Outstanding</v>
      </c>
      <c r="O6236" s="3" t="str">
        <f t="shared" si="486"/>
        <v>High Contribution &amp; Recent</v>
      </c>
      <c r="P6236" s="3" t="str">
        <f t="shared" si="487"/>
        <v>Other</v>
      </c>
      <c r="Q6236" s="3" t="str">
        <f t="shared" si="488"/>
        <v>Other</v>
      </c>
      <c r="R6236" s="3" t="str">
        <f t="shared" si="489"/>
        <v>Not LCLS</v>
      </c>
      <c r="S6236" s="3" t="str" cm="1">
        <f t="array" ref="S6236">_xlfn.IFS(G6236 &gt; 5000000, "Very High", G6236 &gt; 1000000, "High", G6236 &gt; 500000, "Medium", TRUE, "Low")</f>
        <v>Very High</v>
      </c>
      <c r="T6236" s="3" t="str" cm="1">
        <f t="array" ref="T6236">_xlfn.IFS(B6236 &gt;= 2005, "Post-2005", B6236 &gt;= 2000, "2000-2004", TRUE, "Pre-2000")</f>
        <v>Post-2005</v>
      </c>
    </row>
    <row r="6237" spans="1:20" x14ac:dyDescent="0.85">
      <c r="A6237" s="1">
        <v>41164</v>
      </c>
      <c r="B6237" t="s">
        <v>90</v>
      </c>
      <c r="C6237" t="s">
        <v>4223</v>
      </c>
      <c r="D6237" t="s">
        <v>4224</v>
      </c>
      <c r="E6237" t="s">
        <v>288</v>
      </c>
      <c r="F6237" t="s">
        <v>289</v>
      </c>
      <c r="G6237" t="s">
        <v>290</v>
      </c>
      <c r="H6237">
        <v>2010</v>
      </c>
      <c r="I6237" s="2">
        <v>2702503.47</v>
      </c>
      <c r="J6237" s="2">
        <v>0</v>
      </c>
      <c r="K6237" s="2">
        <v>2702503.47</v>
      </c>
      <c r="L6237" t="s">
        <v>116</v>
      </c>
      <c r="M6237" s="3" t="b">
        <f>trust_funds5[[#This Row],[Contributions Outstanding (USD)]]=0</f>
        <v>1</v>
      </c>
      <c r="N6237" s="3" t="str">
        <f t="shared" si="485"/>
        <v>Outstanding</v>
      </c>
      <c r="O6237" s="3" t="str">
        <f t="shared" si="486"/>
        <v>High Contribution &amp; Recent</v>
      </c>
      <c r="P6237" s="3" t="str">
        <f t="shared" si="487"/>
        <v>Other</v>
      </c>
      <c r="Q6237" s="3" t="str">
        <f t="shared" si="488"/>
        <v>Other</v>
      </c>
      <c r="R6237" s="3" t="str">
        <f t="shared" si="489"/>
        <v>Not LCLS</v>
      </c>
      <c r="S6237" s="3" t="str" cm="1">
        <f t="array" ref="S6237">_xlfn.IFS(G6237 &gt; 5000000, "Very High", G6237 &gt; 1000000, "High", G6237 &gt; 500000, "Medium", TRUE, "Low")</f>
        <v>Very High</v>
      </c>
      <c r="T6237" s="3" t="str" cm="1">
        <f t="array" ref="T6237">_xlfn.IFS(B6237 &gt;= 2005, "Post-2005", B6237 &gt;= 2000, "2000-2004", TRUE, "Pre-2000")</f>
        <v>Post-2005</v>
      </c>
    </row>
    <row r="6238" spans="1:20" x14ac:dyDescent="0.85">
      <c r="A6238" s="1">
        <v>41164</v>
      </c>
      <c r="B6238" t="s">
        <v>90</v>
      </c>
      <c r="C6238" t="s">
        <v>7611</v>
      </c>
      <c r="D6238" t="s">
        <v>7612</v>
      </c>
      <c r="E6238" t="s">
        <v>62</v>
      </c>
      <c r="F6238" t="s">
        <v>63</v>
      </c>
      <c r="H6238">
        <v>2010</v>
      </c>
      <c r="I6238" s="2">
        <v>750000</v>
      </c>
      <c r="J6238" s="2">
        <v>0</v>
      </c>
      <c r="K6238" s="2">
        <v>750000</v>
      </c>
      <c r="L6238" t="s">
        <v>18</v>
      </c>
      <c r="M6238" s="3" t="b">
        <f>trust_funds5[[#This Row],[Contributions Outstanding (USD)]]=0</f>
        <v>1</v>
      </c>
      <c r="N6238" s="3" t="str">
        <f t="shared" si="485"/>
        <v>Outstanding</v>
      </c>
      <c r="O6238" s="3" t="str">
        <f t="shared" si="486"/>
        <v>High Contribution &amp; Recent</v>
      </c>
      <c r="P6238" s="3" t="str">
        <f t="shared" si="487"/>
        <v>Other</v>
      </c>
      <c r="Q6238" s="3" t="str">
        <f t="shared" si="488"/>
        <v>Other</v>
      </c>
      <c r="R6238" s="3" t="str">
        <f t="shared" si="489"/>
        <v>Not LCLS</v>
      </c>
      <c r="S6238" s="3" t="str" cm="1">
        <f t="array" ref="S6238">_xlfn.IFS(G6238 &gt; 5000000, "Very High", G6238 &gt; 1000000, "High", G6238 &gt; 500000, "Medium", TRUE, "Low")</f>
        <v>Low</v>
      </c>
      <c r="T6238" s="3" t="str" cm="1">
        <f t="array" ref="T6238">_xlfn.IFS(B6238 &gt;= 2005, "Post-2005", B6238 &gt;= 2000, "2000-2004", TRUE, "Pre-2000")</f>
        <v>Post-2005</v>
      </c>
    </row>
    <row r="6239" spans="1:20" x14ac:dyDescent="0.85">
      <c r="A6239" s="1">
        <v>41164</v>
      </c>
      <c r="B6239" t="s">
        <v>90</v>
      </c>
      <c r="C6239" t="s">
        <v>6298</v>
      </c>
      <c r="D6239" t="s">
        <v>6299</v>
      </c>
      <c r="E6239" t="s">
        <v>113</v>
      </c>
      <c r="F6239" t="s">
        <v>114</v>
      </c>
      <c r="G6239" t="s">
        <v>115</v>
      </c>
      <c r="H6239">
        <v>2010</v>
      </c>
      <c r="I6239" s="2">
        <v>1600000</v>
      </c>
      <c r="J6239" s="2">
        <v>0</v>
      </c>
      <c r="K6239" s="2">
        <v>1600000</v>
      </c>
      <c r="L6239" t="s">
        <v>18</v>
      </c>
      <c r="M6239" s="3" t="b">
        <f>trust_funds5[[#This Row],[Contributions Outstanding (USD)]]=0</f>
        <v>1</v>
      </c>
      <c r="N6239" s="3" t="str">
        <f t="shared" si="485"/>
        <v>Outstanding</v>
      </c>
      <c r="O6239" s="3" t="str">
        <f t="shared" si="486"/>
        <v>High Contribution &amp; Recent</v>
      </c>
      <c r="P6239" s="3" t="str">
        <f t="shared" si="487"/>
        <v>Other</v>
      </c>
      <c r="Q6239" s="3" t="str">
        <f t="shared" si="488"/>
        <v>Other</v>
      </c>
      <c r="R6239" s="3" t="str">
        <f t="shared" si="489"/>
        <v>Not LCLS</v>
      </c>
      <c r="S6239" s="3" t="str" cm="1">
        <f t="array" ref="S6239">_xlfn.IFS(G6239 &gt; 5000000, "Very High", G6239 &gt; 1000000, "High", G6239 &gt; 500000, "Medium", TRUE, "Low")</f>
        <v>Very High</v>
      </c>
      <c r="T6239" s="3" t="str" cm="1">
        <f t="array" ref="T6239">_xlfn.IFS(B6239 &gt;= 2005, "Post-2005", B6239 &gt;= 2000, "2000-2004", TRUE, "Pre-2000")</f>
        <v>Post-2005</v>
      </c>
    </row>
    <row r="6240" spans="1:20" x14ac:dyDescent="0.85">
      <c r="A6240" s="1">
        <v>41164</v>
      </c>
      <c r="B6240" t="s">
        <v>90</v>
      </c>
      <c r="C6240" t="s">
        <v>6298</v>
      </c>
      <c r="D6240" t="s">
        <v>6299</v>
      </c>
      <c r="E6240" t="s">
        <v>204</v>
      </c>
      <c r="F6240" t="s">
        <v>205</v>
      </c>
      <c r="G6240" t="s">
        <v>206</v>
      </c>
      <c r="H6240">
        <v>2010</v>
      </c>
      <c r="I6240" s="2">
        <v>7292.87</v>
      </c>
      <c r="J6240" s="2">
        <v>0</v>
      </c>
      <c r="K6240" s="2">
        <v>7292.87</v>
      </c>
      <c r="L6240" t="s">
        <v>18</v>
      </c>
      <c r="M6240" s="3" t="b">
        <f>trust_funds5[[#This Row],[Contributions Outstanding (USD)]]=0</f>
        <v>1</v>
      </c>
      <c r="N6240" s="3" t="str">
        <f t="shared" si="485"/>
        <v>Outstanding</v>
      </c>
      <c r="O6240" s="3" t="str">
        <f t="shared" si="486"/>
        <v>High Contribution &amp; Recent</v>
      </c>
      <c r="P6240" s="3" t="str">
        <f t="shared" si="487"/>
        <v>Other</v>
      </c>
      <c r="Q6240" s="3" t="str">
        <f t="shared" si="488"/>
        <v>Other</v>
      </c>
      <c r="R6240" s="3" t="str">
        <f t="shared" si="489"/>
        <v>Not LCLS</v>
      </c>
      <c r="S6240" s="3" t="str" cm="1">
        <f t="array" ref="S6240">_xlfn.IFS(G6240 &gt; 5000000, "Very High", G6240 &gt; 1000000, "High", G6240 &gt; 500000, "Medium", TRUE, "Low")</f>
        <v>Very High</v>
      </c>
      <c r="T6240" s="3" t="str" cm="1">
        <f t="array" ref="T6240">_xlfn.IFS(B6240 &gt;= 2005, "Post-2005", B6240 &gt;= 2000, "2000-2004", TRUE, "Pre-2000")</f>
        <v>Post-2005</v>
      </c>
    </row>
    <row r="6241" spans="1:20" x14ac:dyDescent="0.85">
      <c r="A6241" s="1">
        <v>41164</v>
      </c>
      <c r="B6241" t="s">
        <v>90</v>
      </c>
      <c r="C6241" t="s">
        <v>6298</v>
      </c>
      <c r="D6241" t="s">
        <v>6299</v>
      </c>
      <c r="E6241" t="s">
        <v>1333</v>
      </c>
      <c r="F6241" t="s">
        <v>1334</v>
      </c>
      <c r="G6241" t="s">
        <v>1335</v>
      </c>
      <c r="H6241">
        <v>2010</v>
      </c>
      <c r="I6241" s="2">
        <v>525920</v>
      </c>
      <c r="J6241" s="2">
        <v>0</v>
      </c>
      <c r="K6241" s="2">
        <v>525920</v>
      </c>
      <c r="L6241" t="s">
        <v>18</v>
      </c>
      <c r="M6241" s="3" t="b">
        <f>trust_funds5[[#This Row],[Contributions Outstanding (USD)]]=0</f>
        <v>1</v>
      </c>
      <c r="N6241" s="3" t="str">
        <f t="shared" si="485"/>
        <v>Outstanding</v>
      </c>
      <c r="O6241" s="3" t="str">
        <f t="shared" si="486"/>
        <v>High Contribution &amp; Recent</v>
      </c>
      <c r="P6241" s="3" t="str">
        <f t="shared" si="487"/>
        <v>Other</v>
      </c>
      <c r="Q6241" s="3" t="str">
        <f t="shared" si="488"/>
        <v>Other</v>
      </c>
      <c r="R6241" s="3" t="str">
        <f t="shared" si="489"/>
        <v>Not LCLS</v>
      </c>
      <c r="S6241" s="3" t="str" cm="1">
        <f t="array" ref="S6241">_xlfn.IFS(G6241 &gt; 5000000, "Very High", G6241 &gt; 1000000, "High", G6241 &gt; 500000, "Medium", TRUE, "Low")</f>
        <v>Very High</v>
      </c>
      <c r="T6241" s="3" t="str" cm="1">
        <f t="array" ref="T6241">_xlfn.IFS(B6241 &gt;= 2005, "Post-2005", B6241 &gt;= 2000, "2000-2004", TRUE, "Pre-2000")</f>
        <v>Post-2005</v>
      </c>
    </row>
    <row r="6242" spans="1:20" x14ac:dyDescent="0.85">
      <c r="A6242" s="1">
        <v>41164</v>
      </c>
      <c r="B6242" t="s">
        <v>90</v>
      </c>
      <c r="C6242" t="s">
        <v>6298</v>
      </c>
      <c r="D6242" t="s">
        <v>6299</v>
      </c>
      <c r="E6242" t="s">
        <v>42</v>
      </c>
      <c r="F6242" t="s">
        <v>43</v>
      </c>
      <c r="G6242" t="s">
        <v>44</v>
      </c>
      <c r="H6242">
        <v>2010</v>
      </c>
      <c r="I6242" s="2">
        <v>475000</v>
      </c>
      <c r="J6242" s="2">
        <v>0</v>
      </c>
      <c r="K6242" s="2">
        <v>475000</v>
      </c>
      <c r="L6242" t="s">
        <v>18</v>
      </c>
      <c r="M6242" s="3" t="b">
        <f>trust_funds5[[#This Row],[Contributions Outstanding (USD)]]=0</f>
        <v>1</v>
      </c>
      <c r="N6242" s="3" t="str">
        <f t="shared" si="485"/>
        <v>Outstanding</v>
      </c>
      <c r="O6242" s="3" t="str">
        <f t="shared" si="486"/>
        <v>High Contribution &amp; Recent</v>
      </c>
      <c r="P6242" s="3" t="str">
        <f t="shared" si="487"/>
        <v>Other</v>
      </c>
      <c r="Q6242" s="3" t="str">
        <f t="shared" si="488"/>
        <v>Other</v>
      </c>
      <c r="R6242" s="3" t="str">
        <f t="shared" si="489"/>
        <v>Not LCLS</v>
      </c>
      <c r="S6242" s="3" t="str" cm="1">
        <f t="array" ref="S6242">_xlfn.IFS(G6242 &gt; 5000000, "Very High", G6242 &gt; 1000000, "High", G6242 &gt; 500000, "Medium", TRUE, "Low")</f>
        <v>Very High</v>
      </c>
      <c r="T6242" s="3" t="str" cm="1">
        <f t="array" ref="T6242">_xlfn.IFS(B6242 &gt;= 2005, "Post-2005", B6242 &gt;= 2000, "2000-2004", TRUE, "Pre-2000")</f>
        <v>Post-2005</v>
      </c>
    </row>
    <row r="6243" spans="1:20" x14ac:dyDescent="0.85">
      <c r="A6243" s="1">
        <v>41164</v>
      </c>
      <c r="B6243" t="s">
        <v>90</v>
      </c>
      <c r="C6243" t="s">
        <v>6298</v>
      </c>
      <c r="D6243" t="s">
        <v>6299</v>
      </c>
      <c r="E6243" t="s">
        <v>93</v>
      </c>
      <c r="F6243" t="s">
        <v>94</v>
      </c>
      <c r="H6243">
        <v>2010</v>
      </c>
      <c r="I6243" s="2">
        <v>2000000</v>
      </c>
      <c r="J6243" s="2">
        <v>0</v>
      </c>
      <c r="K6243" s="2">
        <v>2000000</v>
      </c>
      <c r="L6243" t="s">
        <v>18</v>
      </c>
      <c r="M6243" s="3" t="b">
        <f>trust_funds5[[#This Row],[Contributions Outstanding (USD)]]=0</f>
        <v>1</v>
      </c>
      <c r="N6243" s="3" t="str">
        <f t="shared" si="485"/>
        <v>Outstanding</v>
      </c>
      <c r="O6243" s="3" t="str">
        <f t="shared" si="486"/>
        <v>High Contribution &amp; Recent</v>
      </c>
      <c r="P6243" s="3" t="str">
        <f t="shared" si="487"/>
        <v>Other</v>
      </c>
      <c r="Q6243" s="3" t="str">
        <f t="shared" si="488"/>
        <v>Other</v>
      </c>
      <c r="R6243" s="3" t="str">
        <f t="shared" si="489"/>
        <v>Not LCLS</v>
      </c>
      <c r="S6243" s="3" t="str" cm="1">
        <f t="array" ref="S6243">_xlfn.IFS(G6243 &gt; 5000000, "Very High", G6243 &gt; 1000000, "High", G6243 &gt; 500000, "Medium", TRUE, "Low")</f>
        <v>Low</v>
      </c>
      <c r="T6243" s="3" t="str" cm="1">
        <f t="array" ref="T6243">_xlfn.IFS(B6243 &gt;= 2005, "Post-2005", B6243 &gt;= 2000, "2000-2004", TRUE, "Pre-2000")</f>
        <v>Post-2005</v>
      </c>
    </row>
    <row r="6244" spans="1:20" x14ac:dyDescent="0.85">
      <c r="A6244" s="1">
        <v>41164</v>
      </c>
      <c r="B6244" t="s">
        <v>90</v>
      </c>
      <c r="C6244" t="s">
        <v>6298</v>
      </c>
      <c r="D6244" t="s">
        <v>6299</v>
      </c>
      <c r="E6244" t="s">
        <v>93</v>
      </c>
      <c r="F6244" t="s">
        <v>94</v>
      </c>
      <c r="H6244">
        <v>2010</v>
      </c>
      <c r="I6244" s="2">
        <v>3000000</v>
      </c>
      <c r="J6244" s="2">
        <v>0</v>
      </c>
      <c r="K6244" s="2">
        <v>3000000</v>
      </c>
      <c r="L6244" t="s">
        <v>18</v>
      </c>
      <c r="M6244" s="3" t="b">
        <f>trust_funds5[[#This Row],[Contributions Outstanding (USD)]]=0</f>
        <v>1</v>
      </c>
      <c r="N6244" s="3" t="str">
        <f t="shared" si="485"/>
        <v>Outstanding</v>
      </c>
      <c r="O6244" s="3" t="str">
        <f t="shared" si="486"/>
        <v>High Contribution &amp; Recent</v>
      </c>
      <c r="P6244" s="3" t="str">
        <f t="shared" si="487"/>
        <v>Other</v>
      </c>
      <c r="Q6244" s="3" t="str">
        <f t="shared" si="488"/>
        <v>Other</v>
      </c>
      <c r="R6244" s="3" t="str">
        <f t="shared" si="489"/>
        <v>Not LCLS</v>
      </c>
      <c r="S6244" s="3" t="str" cm="1">
        <f t="array" ref="S6244">_xlfn.IFS(G6244 &gt; 5000000, "Very High", G6244 &gt; 1000000, "High", G6244 &gt; 500000, "Medium", TRUE, "Low")</f>
        <v>Low</v>
      </c>
      <c r="T6244" s="3" t="str" cm="1">
        <f t="array" ref="T6244">_xlfn.IFS(B6244 &gt;= 2005, "Post-2005", B6244 &gt;= 2000, "2000-2004", TRUE, "Pre-2000")</f>
        <v>Post-2005</v>
      </c>
    </row>
    <row r="6245" spans="1:20" x14ac:dyDescent="0.85">
      <c r="A6245" s="1">
        <v>41164</v>
      </c>
      <c r="B6245" t="s">
        <v>90</v>
      </c>
      <c r="C6245" t="s">
        <v>6762</v>
      </c>
      <c r="D6245" t="s">
        <v>6763</v>
      </c>
      <c r="E6245" t="s">
        <v>119</v>
      </c>
      <c r="F6245" t="s">
        <v>120</v>
      </c>
      <c r="G6245" t="s">
        <v>121</v>
      </c>
      <c r="H6245">
        <v>2010</v>
      </c>
      <c r="I6245" s="2">
        <v>3306158</v>
      </c>
      <c r="J6245" s="2">
        <v>0</v>
      </c>
      <c r="K6245" s="2">
        <v>3306158</v>
      </c>
      <c r="L6245" t="s">
        <v>116</v>
      </c>
      <c r="M6245" s="3" t="b">
        <f>trust_funds5[[#This Row],[Contributions Outstanding (USD)]]=0</f>
        <v>1</v>
      </c>
      <c r="N6245" s="3" t="str">
        <f t="shared" si="485"/>
        <v>Outstanding</v>
      </c>
      <c r="O6245" s="3" t="str">
        <f t="shared" si="486"/>
        <v>High Contribution &amp; Recent</v>
      </c>
      <c r="P6245" s="3" t="str">
        <f t="shared" si="487"/>
        <v>Other</v>
      </c>
      <c r="Q6245" s="3" t="str">
        <f t="shared" si="488"/>
        <v>Other</v>
      </c>
      <c r="R6245" s="3" t="str">
        <f t="shared" si="489"/>
        <v>Not LCLS</v>
      </c>
      <c r="S6245" s="3" t="str" cm="1">
        <f t="array" ref="S6245">_xlfn.IFS(G6245 &gt; 5000000, "Very High", G6245 &gt; 1000000, "High", G6245 &gt; 500000, "Medium", TRUE, "Low")</f>
        <v>Very High</v>
      </c>
      <c r="T6245" s="3" t="str" cm="1">
        <f t="array" ref="T6245">_xlfn.IFS(B6245 &gt;= 2005, "Post-2005", B6245 &gt;= 2000, "2000-2004", TRUE, "Pre-2000")</f>
        <v>Post-2005</v>
      </c>
    </row>
    <row r="6246" spans="1:20" x14ac:dyDescent="0.85">
      <c r="A6246" s="1">
        <v>41164</v>
      </c>
      <c r="B6246" t="s">
        <v>90</v>
      </c>
      <c r="C6246" t="s">
        <v>6764</v>
      </c>
      <c r="D6246" t="s">
        <v>6765</v>
      </c>
      <c r="E6246" t="s">
        <v>62</v>
      </c>
      <c r="F6246" t="s">
        <v>63</v>
      </c>
      <c r="H6246">
        <v>2010</v>
      </c>
      <c r="I6246" s="2">
        <v>7700000</v>
      </c>
      <c r="J6246" s="2">
        <v>0</v>
      </c>
      <c r="K6246" s="2">
        <v>7700000</v>
      </c>
      <c r="L6246" t="s">
        <v>18</v>
      </c>
      <c r="M6246" s="3" t="b">
        <f>trust_funds5[[#This Row],[Contributions Outstanding (USD)]]=0</f>
        <v>1</v>
      </c>
      <c r="N6246" s="3" t="str">
        <f t="shared" si="485"/>
        <v>Outstanding</v>
      </c>
      <c r="O6246" s="3" t="str">
        <f t="shared" si="486"/>
        <v>High Contribution &amp; Recent</v>
      </c>
      <c r="P6246" s="3" t="str">
        <f t="shared" si="487"/>
        <v>Other</v>
      </c>
      <c r="Q6246" s="3" t="str">
        <f t="shared" si="488"/>
        <v>Other</v>
      </c>
      <c r="R6246" s="3" t="str">
        <f t="shared" si="489"/>
        <v>Not LCLS</v>
      </c>
      <c r="S6246" s="3" t="str" cm="1">
        <f t="array" ref="S6246">_xlfn.IFS(G6246 &gt; 5000000, "Very High", G6246 &gt; 1000000, "High", G6246 &gt; 500000, "Medium", TRUE, "Low")</f>
        <v>Low</v>
      </c>
      <c r="T6246" s="3" t="str" cm="1">
        <f t="array" ref="T6246">_xlfn.IFS(B6246 &gt;= 2005, "Post-2005", B6246 &gt;= 2000, "2000-2004", TRUE, "Pre-2000")</f>
        <v>Post-2005</v>
      </c>
    </row>
    <row r="6247" spans="1:20" x14ac:dyDescent="0.85">
      <c r="A6247" s="1">
        <v>41164</v>
      </c>
      <c r="B6247" t="s">
        <v>90</v>
      </c>
      <c r="C6247" t="s">
        <v>6766</v>
      </c>
      <c r="D6247" t="s">
        <v>6767</v>
      </c>
      <c r="E6247" t="s">
        <v>200</v>
      </c>
      <c r="F6247" t="s">
        <v>201</v>
      </c>
      <c r="G6247" t="s">
        <v>213</v>
      </c>
      <c r="H6247">
        <v>2010</v>
      </c>
      <c r="I6247" s="2">
        <v>298615.99</v>
      </c>
      <c r="J6247" s="2">
        <v>0</v>
      </c>
      <c r="K6247" s="2">
        <v>298615.99</v>
      </c>
      <c r="L6247" t="s">
        <v>18</v>
      </c>
      <c r="M6247" s="3" t="b">
        <f>trust_funds5[[#This Row],[Contributions Outstanding (USD)]]=0</f>
        <v>1</v>
      </c>
      <c r="N6247" s="3" t="str">
        <f t="shared" si="485"/>
        <v>Outstanding</v>
      </c>
      <c r="O6247" s="3" t="str">
        <f t="shared" si="486"/>
        <v>High Contribution &amp; Recent</v>
      </c>
      <c r="P6247" s="3" t="str">
        <f t="shared" si="487"/>
        <v>Other</v>
      </c>
      <c r="Q6247" s="3" t="str">
        <f t="shared" si="488"/>
        <v>Other</v>
      </c>
      <c r="R6247" s="3" t="str">
        <f t="shared" si="489"/>
        <v>Not LCLS</v>
      </c>
      <c r="S6247" s="3" t="str" cm="1">
        <f t="array" ref="S6247">_xlfn.IFS(G6247 &gt; 5000000, "Very High", G6247 &gt; 1000000, "High", G6247 &gt; 500000, "Medium", TRUE, "Low")</f>
        <v>Very High</v>
      </c>
      <c r="T6247" s="3" t="str" cm="1">
        <f t="array" ref="T6247">_xlfn.IFS(B6247 &gt;= 2005, "Post-2005", B6247 &gt;= 2000, "2000-2004", TRUE, "Pre-2000")</f>
        <v>Post-2005</v>
      </c>
    </row>
    <row r="6248" spans="1:20" x14ac:dyDescent="0.85">
      <c r="A6248" s="1">
        <v>41164</v>
      </c>
      <c r="B6248" t="s">
        <v>90</v>
      </c>
      <c r="C6248" t="s">
        <v>6766</v>
      </c>
      <c r="D6248" t="s">
        <v>6767</v>
      </c>
      <c r="E6248" t="s">
        <v>1408</v>
      </c>
      <c r="F6248" t="s">
        <v>1409</v>
      </c>
      <c r="G6248" t="s">
        <v>1410</v>
      </c>
      <c r="H6248">
        <v>2010</v>
      </c>
      <c r="I6248" s="2">
        <v>723950</v>
      </c>
      <c r="J6248" s="2">
        <v>0</v>
      </c>
      <c r="K6248" s="2">
        <v>723950</v>
      </c>
      <c r="L6248" t="s">
        <v>18</v>
      </c>
      <c r="M6248" s="3" t="b">
        <f>trust_funds5[[#This Row],[Contributions Outstanding (USD)]]=0</f>
        <v>1</v>
      </c>
      <c r="N6248" s="3" t="str">
        <f t="shared" si="485"/>
        <v>Outstanding</v>
      </c>
      <c r="O6248" s="3" t="str">
        <f t="shared" si="486"/>
        <v>High Contribution &amp; Recent</v>
      </c>
      <c r="P6248" s="3" t="str">
        <f t="shared" si="487"/>
        <v>Other</v>
      </c>
      <c r="Q6248" s="3" t="str">
        <f t="shared" si="488"/>
        <v>Other</v>
      </c>
      <c r="R6248" s="3" t="str">
        <f t="shared" si="489"/>
        <v>Not LCLS</v>
      </c>
      <c r="S6248" s="3" t="str" cm="1">
        <f t="array" ref="S6248">_xlfn.IFS(G6248 &gt; 5000000, "Very High", G6248 &gt; 1000000, "High", G6248 &gt; 500000, "Medium", TRUE, "Low")</f>
        <v>Very High</v>
      </c>
      <c r="T6248" s="3" t="str" cm="1">
        <f t="array" ref="T6248">_xlfn.IFS(B6248 &gt;= 2005, "Post-2005", B6248 &gt;= 2000, "2000-2004", TRUE, "Pre-2000")</f>
        <v>Post-2005</v>
      </c>
    </row>
    <row r="6249" spans="1:20" x14ac:dyDescent="0.85">
      <c r="A6249" s="1">
        <v>41164</v>
      </c>
      <c r="B6249" t="s">
        <v>90</v>
      </c>
      <c r="C6249" t="s">
        <v>6766</v>
      </c>
      <c r="D6249" t="s">
        <v>6767</v>
      </c>
      <c r="E6249" t="s">
        <v>21</v>
      </c>
      <c r="F6249" t="s">
        <v>22</v>
      </c>
      <c r="G6249" t="s">
        <v>23</v>
      </c>
      <c r="H6249">
        <v>2010</v>
      </c>
      <c r="I6249" s="2">
        <v>966437.02</v>
      </c>
      <c r="J6249" s="2">
        <v>0</v>
      </c>
      <c r="K6249" s="2">
        <v>966437.02</v>
      </c>
      <c r="L6249" t="s">
        <v>18</v>
      </c>
      <c r="M6249" s="3" t="b">
        <f>trust_funds5[[#This Row],[Contributions Outstanding (USD)]]=0</f>
        <v>1</v>
      </c>
      <c r="N6249" s="3" t="str">
        <f t="shared" si="485"/>
        <v>Outstanding</v>
      </c>
      <c r="O6249" s="3" t="str">
        <f t="shared" si="486"/>
        <v>High Contribution &amp; Recent</v>
      </c>
      <c r="P6249" s="3" t="str">
        <f t="shared" si="487"/>
        <v>Other</v>
      </c>
      <c r="Q6249" s="3" t="str">
        <f t="shared" si="488"/>
        <v>Other</v>
      </c>
      <c r="R6249" s="3" t="str">
        <f t="shared" si="489"/>
        <v>Not LCLS</v>
      </c>
      <c r="S6249" s="3" t="str" cm="1">
        <f t="array" ref="S6249">_xlfn.IFS(G6249 &gt; 5000000, "Very High", G6249 &gt; 1000000, "High", G6249 &gt; 500000, "Medium", TRUE, "Low")</f>
        <v>Very High</v>
      </c>
      <c r="T6249" s="3" t="str" cm="1">
        <f t="array" ref="T6249">_xlfn.IFS(B6249 &gt;= 2005, "Post-2005", B6249 &gt;= 2000, "2000-2004", TRUE, "Pre-2000")</f>
        <v>Post-2005</v>
      </c>
    </row>
    <row r="6250" spans="1:20" x14ac:dyDescent="0.85">
      <c r="A6250" s="1">
        <v>41164</v>
      </c>
      <c r="B6250" t="s">
        <v>7613</v>
      </c>
      <c r="C6250" t="s">
        <v>7614</v>
      </c>
      <c r="D6250" t="s">
        <v>7615</v>
      </c>
      <c r="E6250" t="s">
        <v>200</v>
      </c>
      <c r="F6250" t="s">
        <v>201</v>
      </c>
      <c r="G6250" t="s">
        <v>202</v>
      </c>
      <c r="H6250">
        <v>2010</v>
      </c>
      <c r="I6250" s="2">
        <v>3000000</v>
      </c>
      <c r="J6250" s="2">
        <v>0</v>
      </c>
      <c r="K6250" s="2">
        <v>3000000</v>
      </c>
      <c r="L6250" t="s">
        <v>116</v>
      </c>
      <c r="M6250" s="3" t="b">
        <f>trust_funds5[[#This Row],[Contributions Outstanding (USD)]]=0</f>
        <v>1</v>
      </c>
      <c r="N6250" s="3" t="str">
        <f t="shared" si="485"/>
        <v>Outstanding</v>
      </c>
      <c r="O6250" s="3" t="str">
        <f t="shared" si="486"/>
        <v>High Contribution &amp; Recent</v>
      </c>
      <c r="P6250" s="3" t="str">
        <f t="shared" si="487"/>
        <v>Other</v>
      </c>
      <c r="Q6250" s="3" t="str">
        <f t="shared" si="488"/>
        <v>Other</v>
      </c>
      <c r="R6250" s="3" t="str">
        <f t="shared" si="489"/>
        <v>Not LCLS</v>
      </c>
      <c r="S6250" s="3" t="str" cm="1">
        <f t="array" ref="S6250">_xlfn.IFS(G6250 &gt; 5000000, "Very High", G6250 &gt; 1000000, "High", G6250 &gt; 500000, "Medium", TRUE, "Low")</f>
        <v>Very High</v>
      </c>
      <c r="T6250" s="3" t="str" cm="1">
        <f t="array" ref="T6250">_xlfn.IFS(B6250 &gt;= 2005, "Post-2005", B6250 &gt;= 2000, "2000-2004", TRUE, "Pre-2000")</f>
        <v>Post-2005</v>
      </c>
    </row>
    <row r="6251" spans="1:20" x14ac:dyDescent="0.85">
      <c r="A6251" s="1">
        <v>41164</v>
      </c>
      <c r="B6251" t="s">
        <v>1502</v>
      </c>
      <c r="C6251" t="s">
        <v>5831</v>
      </c>
      <c r="D6251" t="s">
        <v>5832</v>
      </c>
      <c r="E6251" t="s">
        <v>293</v>
      </c>
      <c r="F6251" t="s">
        <v>294</v>
      </c>
      <c r="G6251" t="s">
        <v>295</v>
      </c>
      <c r="H6251">
        <v>2010</v>
      </c>
      <c r="I6251" s="2">
        <v>131715.26999999999</v>
      </c>
      <c r="J6251" s="2">
        <v>0</v>
      </c>
      <c r="K6251" s="2">
        <v>131715.26999999999</v>
      </c>
      <c r="L6251" t="s">
        <v>116</v>
      </c>
      <c r="M6251" s="3" t="b">
        <f>trust_funds5[[#This Row],[Contributions Outstanding (USD)]]=0</f>
        <v>1</v>
      </c>
      <c r="N6251" s="3" t="str">
        <f t="shared" si="485"/>
        <v>Outstanding</v>
      </c>
      <c r="O6251" s="3" t="str">
        <f t="shared" si="486"/>
        <v>High Contribution &amp; Recent</v>
      </c>
      <c r="P6251" s="3" t="str">
        <f t="shared" si="487"/>
        <v>Other</v>
      </c>
      <c r="Q6251" s="3" t="str">
        <f t="shared" si="488"/>
        <v>Other</v>
      </c>
      <c r="R6251" s="3" t="str">
        <f t="shared" si="489"/>
        <v>Not LCLS</v>
      </c>
      <c r="S6251" s="3" t="str" cm="1">
        <f t="array" ref="S6251">_xlfn.IFS(G6251 &gt; 5000000, "Very High", G6251 &gt; 1000000, "High", G6251 &gt; 500000, "Medium", TRUE, "Low")</f>
        <v>Very High</v>
      </c>
      <c r="T6251" s="3" t="str" cm="1">
        <f t="array" ref="T6251">_xlfn.IFS(B6251 &gt;= 2005, "Post-2005", B6251 &gt;= 2000, "2000-2004", TRUE, "Pre-2000")</f>
        <v>Post-2005</v>
      </c>
    </row>
    <row r="6252" spans="1:20" x14ac:dyDescent="0.85">
      <c r="A6252" s="1">
        <v>41164</v>
      </c>
      <c r="B6252" t="s">
        <v>5304</v>
      </c>
      <c r="C6252" t="s">
        <v>7616</v>
      </c>
      <c r="D6252" t="s">
        <v>7617</v>
      </c>
      <c r="E6252" t="s">
        <v>293</v>
      </c>
      <c r="F6252" t="s">
        <v>294</v>
      </c>
      <c r="G6252" t="s">
        <v>295</v>
      </c>
      <c r="H6252">
        <v>2010</v>
      </c>
      <c r="I6252" s="2">
        <v>0</v>
      </c>
      <c r="J6252" s="2">
        <v>516702.41</v>
      </c>
      <c r="K6252" s="2">
        <v>516702.41</v>
      </c>
      <c r="L6252" t="s">
        <v>116</v>
      </c>
      <c r="M6252" s="3" t="b">
        <f>trust_funds5[[#This Row],[Contributions Outstanding (USD)]]=0</f>
        <v>0</v>
      </c>
      <c r="N6252" s="3" t="str">
        <f t="shared" si="485"/>
        <v>Outstanding</v>
      </c>
      <c r="O6252" s="3" t="str">
        <f t="shared" si="486"/>
        <v>High Contribution &amp; Recent</v>
      </c>
      <c r="P6252" s="3" t="str">
        <f t="shared" si="487"/>
        <v>Other</v>
      </c>
      <c r="Q6252" s="3" t="str">
        <f t="shared" si="488"/>
        <v>Other</v>
      </c>
      <c r="R6252" s="3" t="str">
        <f t="shared" si="489"/>
        <v>Not LCLS</v>
      </c>
      <c r="S6252" s="3" t="str" cm="1">
        <f t="array" ref="S6252">_xlfn.IFS(G6252 &gt; 5000000, "Very High", G6252 &gt; 1000000, "High", G6252 &gt; 500000, "Medium", TRUE, "Low")</f>
        <v>Very High</v>
      </c>
      <c r="T6252" s="3" t="str" cm="1">
        <f t="array" ref="T6252">_xlfn.IFS(B6252 &gt;= 2005, "Post-2005", B6252 &gt;= 2000, "2000-2004", TRUE, "Pre-2000")</f>
        <v>Post-2005</v>
      </c>
    </row>
    <row r="6253" spans="1:20" x14ac:dyDescent="0.85">
      <c r="A6253" s="1">
        <v>41164</v>
      </c>
      <c r="B6253" t="s">
        <v>5833</v>
      </c>
      <c r="C6253" t="s">
        <v>5834</v>
      </c>
      <c r="D6253" t="s">
        <v>5835</v>
      </c>
      <c r="E6253" t="s">
        <v>293</v>
      </c>
      <c r="F6253" t="s">
        <v>294</v>
      </c>
      <c r="G6253" t="s">
        <v>626</v>
      </c>
      <c r="H6253">
        <v>2010</v>
      </c>
      <c r="I6253" s="2">
        <v>0</v>
      </c>
      <c r="J6253" s="2">
        <v>1024466.48</v>
      </c>
      <c r="K6253" s="2">
        <v>1024466.48</v>
      </c>
      <c r="L6253" t="s">
        <v>116</v>
      </c>
      <c r="M6253" s="3" t="b">
        <f>trust_funds5[[#This Row],[Contributions Outstanding (USD)]]=0</f>
        <v>0</v>
      </c>
      <c r="N6253" s="3" t="str">
        <f t="shared" si="485"/>
        <v>Outstanding</v>
      </c>
      <c r="O6253" s="3" t="str">
        <f t="shared" si="486"/>
        <v>High Contribution &amp; Recent</v>
      </c>
      <c r="P6253" s="3" t="str">
        <f t="shared" si="487"/>
        <v>Other</v>
      </c>
      <c r="Q6253" s="3" t="str">
        <f t="shared" si="488"/>
        <v>Other</v>
      </c>
      <c r="R6253" s="3" t="str">
        <f t="shared" si="489"/>
        <v>Not LCLS</v>
      </c>
      <c r="S6253" s="3" t="str" cm="1">
        <f t="array" ref="S6253">_xlfn.IFS(G6253 &gt; 5000000, "Very High", G6253 &gt; 1000000, "High", G6253 &gt; 500000, "Medium", TRUE, "Low")</f>
        <v>Very High</v>
      </c>
      <c r="T6253" s="3" t="str" cm="1">
        <f t="array" ref="T6253">_xlfn.IFS(B6253 &gt;= 2005, "Post-2005", B6253 &gt;= 2000, "2000-2004", TRUE, "Pre-2000")</f>
        <v>Post-2005</v>
      </c>
    </row>
    <row r="6254" spans="1:20" x14ac:dyDescent="0.85">
      <c r="A6254" s="1">
        <v>41164</v>
      </c>
      <c r="B6254" t="s">
        <v>82</v>
      </c>
      <c r="C6254" t="s">
        <v>4239</v>
      </c>
      <c r="D6254" t="s">
        <v>4240</v>
      </c>
      <c r="E6254" t="s">
        <v>293</v>
      </c>
      <c r="F6254" t="s">
        <v>294</v>
      </c>
      <c r="G6254" t="s">
        <v>295</v>
      </c>
      <c r="H6254">
        <v>2010</v>
      </c>
      <c r="I6254" s="2">
        <v>316302</v>
      </c>
      <c r="J6254" s="2">
        <v>0</v>
      </c>
      <c r="K6254" s="2">
        <v>316302</v>
      </c>
      <c r="L6254" t="s">
        <v>116</v>
      </c>
      <c r="M6254" s="3" t="b">
        <f>trust_funds5[[#This Row],[Contributions Outstanding (USD)]]=0</f>
        <v>1</v>
      </c>
      <c r="N6254" s="3" t="str">
        <f t="shared" si="485"/>
        <v>Outstanding</v>
      </c>
      <c r="O6254" s="3" t="str">
        <f t="shared" si="486"/>
        <v>High Contribution &amp; Recent</v>
      </c>
      <c r="P6254" s="3" t="str">
        <f t="shared" si="487"/>
        <v>Other</v>
      </c>
      <c r="Q6254" s="3" t="str">
        <f t="shared" si="488"/>
        <v>Other</v>
      </c>
      <c r="R6254" s="3" t="str">
        <f t="shared" si="489"/>
        <v>Not LCLS</v>
      </c>
      <c r="S6254" s="3" t="str" cm="1">
        <f t="array" ref="S6254">_xlfn.IFS(G6254 &gt; 5000000, "Very High", G6254 &gt; 1000000, "High", G6254 &gt; 500000, "Medium", TRUE, "Low")</f>
        <v>Very High</v>
      </c>
      <c r="T6254" s="3" t="str" cm="1">
        <f t="array" ref="T6254">_xlfn.IFS(B6254 &gt;= 2005, "Post-2005", B6254 &gt;= 2000, "2000-2004", TRUE, "Pre-2000")</f>
        <v>Post-2005</v>
      </c>
    </row>
    <row r="6255" spans="1:20" x14ac:dyDescent="0.85">
      <c r="A6255" s="1">
        <v>41164</v>
      </c>
      <c r="B6255" t="s">
        <v>82</v>
      </c>
      <c r="C6255" t="s">
        <v>4666</v>
      </c>
      <c r="D6255" t="s">
        <v>4667</v>
      </c>
      <c r="E6255" t="s">
        <v>288</v>
      </c>
      <c r="F6255" t="s">
        <v>289</v>
      </c>
      <c r="G6255" t="s">
        <v>290</v>
      </c>
      <c r="H6255">
        <v>2010</v>
      </c>
      <c r="I6255" s="2">
        <v>554280</v>
      </c>
      <c r="J6255" s="2">
        <v>0</v>
      </c>
      <c r="K6255" s="2">
        <v>554280</v>
      </c>
      <c r="L6255" t="s">
        <v>18</v>
      </c>
      <c r="M6255" s="3" t="b">
        <f>trust_funds5[[#This Row],[Contributions Outstanding (USD)]]=0</f>
        <v>1</v>
      </c>
      <c r="N6255" s="3" t="str">
        <f t="shared" si="485"/>
        <v>Outstanding</v>
      </c>
      <c r="O6255" s="3" t="str">
        <f t="shared" si="486"/>
        <v>High Contribution &amp; Recent</v>
      </c>
      <c r="P6255" s="3" t="str">
        <f t="shared" si="487"/>
        <v>Other</v>
      </c>
      <c r="Q6255" s="3" t="str">
        <f t="shared" si="488"/>
        <v>Other</v>
      </c>
      <c r="R6255" s="3" t="str">
        <f t="shared" si="489"/>
        <v>Not LCLS</v>
      </c>
      <c r="S6255" s="3" t="str" cm="1">
        <f t="array" ref="S6255">_xlfn.IFS(G6255 &gt; 5000000, "Very High", G6255 &gt; 1000000, "High", G6255 &gt; 500000, "Medium", TRUE, "Low")</f>
        <v>Very High</v>
      </c>
      <c r="T6255" s="3" t="str" cm="1">
        <f t="array" ref="T6255">_xlfn.IFS(B6255 &gt;= 2005, "Post-2005", B6255 &gt;= 2000, "2000-2004", TRUE, "Pre-2000")</f>
        <v>Post-2005</v>
      </c>
    </row>
    <row r="6256" spans="1:20" x14ac:dyDescent="0.85">
      <c r="A6256" s="1">
        <v>41164</v>
      </c>
      <c r="B6256" t="s">
        <v>90</v>
      </c>
      <c r="C6256" t="s">
        <v>7618</v>
      </c>
      <c r="D6256" t="s">
        <v>7619</v>
      </c>
      <c r="E6256" t="s">
        <v>260</v>
      </c>
      <c r="F6256" t="s">
        <v>261</v>
      </c>
      <c r="H6256">
        <v>2010</v>
      </c>
      <c r="I6256" s="2">
        <v>600000</v>
      </c>
      <c r="J6256" s="2">
        <v>0</v>
      </c>
      <c r="K6256" s="2">
        <v>600000</v>
      </c>
      <c r="L6256" t="s">
        <v>116</v>
      </c>
      <c r="M6256" s="3" t="b">
        <f>trust_funds5[[#This Row],[Contributions Outstanding (USD)]]=0</f>
        <v>1</v>
      </c>
      <c r="N6256" s="3" t="str">
        <f t="shared" si="485"/>
        <v>Outstanding</v>
      </c>
      <c r="O6256" s="3" t="str">
        <f t="shared" si="486"/>
        <v>High Contribution &amp; Recent</v>
      </c>
      <c r="P6256" s="3" t="str">
        <f t="shared" si="487"/>
        <v>Other</v>
      </c>
      <c r="Q6256" s="3" t="str">
        <f t="shared" si="488"/>
        <v>Other</v>
      </c>
      <c r="R6256" s="3" t="str">
        <f t="shared" si="489"/>
        <v>Not LCLS</v>
      </c>
      <c r="S6256" s="3" t="str" cm="1">
        <f t="array" ref="S6256">_xlfn.IFS(G6256 &gt; 5000000, "Very High", G6256 &gt; 1000000, "High", G6256 &gt; 500000, "Medium", TRUE, "Low")</f>
        <v>Low</v>
      </c>
      <c r="T6256" s="3" t="str" cm="1">
        <f t="array" ref="T6256">_xlfn.IFS(B6256 &gt;= 2005, "Post-2005", B6256 &gt;= 2000, "2000-2004", TRUE, "Pre-2000")</f>
        <v>Post-2005</v>
      </c>
    </row>
    <row r="6257" spans="1:20" x14ac:dyDescent="0.85">
      <c r="A6257" s="1">
        <v>41164</v>
      </c>
      <c r="B6257" t="s">
        <v>1502</v>
      </c>
      <c r="C6257" t="s">
        <v>1503</v>
      </c>
      <c r="D6257" t="s">
        <v>1504</v>
      </c>
      <c r="E6257" t="s">
        <v>264</v>
      </c>
      <c r="F6257" t="s">
        <v>265</v>
      </c>
      <c r="G6257" t="s">
        <v>1350</v>
      </c>
      <c r="H6257">
        <v>2010</v>
      </c>
      <c r="I6257" s="2">
        <v>1502193.4</v>
      </c>
      <c r="J6257" s="2">
        <v>988.6</v>
      </c>
      <c r="K6257" s="2">
        <v>1503182</v>
      </c>
      <c r="L6257" t="s">
        <v>116</v>
      </c>
      <c r="M6257" s="3" t="b">
        <f>trust_funds5[[#This Row],[Contributions Outstanding (USD)]]=0</f>
        <v>0</v>
      </c>
      <c r="N6257" s="3" t="str">
        <f t="shared" si="485"/>
        <v>Outstanding</v>
      </c>
      <c r="O6257" s="3" t="str">
        <f t="shared" si="486"/>
        <v>High Contribution &amp; Recent</v>
      </c>
      <c r="P6257" s="3" t="str">
        <f t="shared" si="487"/>
        <v>Other</v>
      </c>
      <c r="Q6257" s="3" t="str">
        <f t="shared" si="488"/>
        <v>Other</v>
      </c>
      <c r="R6257" s="3" t="str">
        <f t="shared" si="489"/>
        <v>Not LCLS</v>
      </c>
      <c r="S6257" s="3" t="str" cm="1">
        <f t="array" ref="S6257">_xlfn.IFS(G6257 &gt; 5000000, "Very High", G6257 &gt; 1000000, "High", G6257 &gt; 500000, "Medium", TRUE, "Low")</f>
        <v>Very High</v>
      </c>
      <c r="T6257" s="3" t="str" cm="1">
        <f t="array" ref="T6257">_xlfn.IFS(B6257 &gt;= 2005, "Post-2005", B6257 &gt;= 2000, "2000-2004", TRUE, "Pre-2000")</f>
        <v>Post-2005</v>
      </c>
    </row>
    <row r="6258" spans="1:20" x14ac:dyDescent="0.85">
      <c r="A6258" s="1">
        <v>41164</v>
      </c>
      <c r="B6258" t="s">
        <v>5634</v>
      </c>
      <c r="C6258" t="s">
        <v>7620</v>
      </c>
      <c r="D6258" t="s">
        <v>7621</v>
      </c>
      <c r="E6258" t="s">
        <v>85</v>
      </c>
      <c r="F6258" t="s">
        <v>86</v>
      </c>
      <c r="G6258" t="s">
        <v>87</v>
      </c>
      <c r="H6258">
        <v>2010</v>
      </c>
      <c r="I6258" s="2">
        <v>1824000</v>
      </c>
      <c r="J6258" s="2">
        <v>613584.11</v>
      </c>
      <c r="K6258" s="2">
        <v>2437584.11</v>
      </c>
      <c r="L6258" t="s">
        <v>116</v>
      </c>
      <c r="M6258" s="3" t="b">
        <f>trust_funds5[[#This Row],[Contributions Outstanding (USD)]]=0</f>
        <v>0</v>
      </c>
      <c r="N6258" s="3" t="str">
        <f t="shared" si="485"/>
        <v>Outstanding</v>
      </c>
      <c r="O6258" s="3" t="str">
        <f t="shared" si="486"/>
        <v>High Contribution &amp; Recent</v>
      </c>
      <c r="P6258" s="3" t="str">
        <f t="shared" si="487"/>
        <v>Other</v>
      </c>
      <c r="Q6258" s="3" t="str">
        <f t="shared" si="488"/>
        <v>Other</v>
      </c>
      <c r="R6258" s="3" t="str">
        <f t="shared" si="489"/>
        <v>Not LCLS</v>
      </c>
      <c r="S6258" s="3" t="str" cm="1">
        <f t="array" ref="S6258">_xlfn.IFS(G6258 &gt; 5000000, "Very High", G6258 &gt; 1000000, "High", G6258 &gt; 500000, "Medium", TRUE, "Low")</f>
        <v>Very High</v>
      </c>
      <c r="T6258" s="3" t="str" cm="1">
        <f t="array" ref="T6258">_xlfn.IFS(B6258 &gt;= 2005, "Post-2005", B6258 &gt;= 2000, "2000-2004", TRUE, "Pre-2000")</f>
        <v>Post-2005</v>
      </c>
    </row>
    <row r="6259" spans="1:20" x14ac:dyDescent="0.85">
      <c r="A6259" s="1">
        <v>41164</v>
      </c>
      <c r="B6259" t="s">
        <v>5634</v>
      </c>
      <c r="C6259" t="s">
        <v>7620</v>
      </c>
      <c r="D6259" t="s">
        <v>7621</v>
      </c>
      <c r="E6259" t="s">
        <v>102</v>
      </c>
      <c r="F6259" t="s">
        <v>103</v>
      </c>
      <c r="G6259" t="s">
        <v>104</v>
      </c>
      <c r="H6259">
        <v>2010</v>
      </c>
      <c r="I6259" s="2">
        <v>2278950</v>
      </c>
      <c r="J6259" s="2">
        <v>2417093.69</v>
      </c>
      <c r="K6259" s="2">
        <v>4696043.6900000004</v>
      </c>
      <c r="L6259" t="s">
        <v>116</v>
      </c>
      <c r="M6259" s="3" t="b">
        <f>trust_funds5[[#This Row],[Contributions Outstanding (USD)]]=0</f>
        <v>0</v>
      </c>
      <c r="N6259" s="3" t="str">
        <f t="shared" si="485"/>
        <v>Outstanding</v>
      </c>
      <c r="O6259" s="3" t="str">
        <f t="shared" si="486"/>
        <v>High Contribution &amp; Recent</v>
      </c>
      <c r="P6259" s="3" t="str">
        <f t="shared" si="487"/>
        <v>Other</v>
      </c>
      <c r="Q6259" s="3" t="str">
        <f t="shared" si="488"/>
        <v>Other</v>
      </c>
      <c r="R6259" s="3" t="str">
        <f t="shared" si="489"/>
        <v>Not LCLS</v>
      </c>
      <c r="S6259" s="3" t="str" cm="1">
        <f t="array" ref="S6259">_xlfn.IFS(G6259 &gt; 5000000, "Very High", G6259 &gt; 1000000, "High", G6259 &gt; 500000, "Medium", TRUE, "Low")</f>
        <v>Very High</v>
      </c>
      <c r="T6259" s="3" t="str" cm="1">
        <f t="array" ref="T6259">_xlfn.IFS(B6259 &gt;= 2005, "Post-2005", B6259 &gt;= 2000, "2000-2004", TRUE, "Pre-2000")</f>
        <v>Post-2005</v>
      </c>
    </row>
    <row r="6260" spans="1:20" x14ac:dyDescent="0.85">
      <c r="A6260" s="1">
        <v>41164</v>
      </c>
      <c r="B6260" t="s">
        <v>90</v>
      </c>
      <c r="C6260" t="s">
        <v>7622</v>
      </c>
      <c r="D6260" t="s">
        <v>7623</v>
      </c>
      <c r="E6260" t="s">
        <v>1333</v>
      </c>
      <c r="F6260" t="s">
        <v>1334</v>
      </c>
      <c r="G6260" t="s">
        <v>1335</v>
      </c>
      <c r="H6260">
        <v>2010</v>
      </c>
      <c r="I6260" s="2">
        <v>525920</v>
      </c>
      <c r="J6260" s="2">
        <v>0</v>
      </c>
      <c r="K6260" s="2">
        <v>525920</v>
      </c>
      <c r="L6260" t="s">
        <v>116</v>
      </c>
      <c r="M6260" s="3" t="b">
        <f>trust_funds5[[#This Row],[Contributions Outstanding (USD)]]=0</f>
        <v>1</v>
      </c>
      <c r="N6260" s="3" t="str">
        <f t="shared" si="485"/>
        <v>Outstanding</v>
      </c>
      <c r="O6260" s="3" t="str">
        <f t="shared" si="486"/>
        <v>High Contribution &amp; Recent</v>
      </c>
      <c r="P6260" s="3" t="str">
        <f t="shared" si="487"/>
        <v>Other</v>
      </c>
      <c r="Q6260" s="3" t="str">
        <f t="shared" si="488"/>
        <v>Other</v>
      </c>
      <c r="R6260" s="3" t="str">
        <f t="shared" si="489"/>
        <v>Not LCLS</v>
      </c>
      <c r="S6260" s="3" t="str" cm="1">
        <f t="array" ref="S6260">_xlfn.IFS(G6260 &gt; 5000000, "Very High", G6260 &gt; 1000000, "High", G6260 &gt; 500000, "Medium", TRUE, "Low")</f>
        <v>Very High</v>
      </c>
      <c r="T6260" s="3" t="str" cm="1">
        <f t="array" ref="T6260">_xlfn.IFS(B6260 &gt;= 2005, "Post-2005", B6260 &gt;= 2000, "2000-2004", TRUE, "Pre-2000")</f>
        <v>Post-2005</v>
      </c>
    </row>
    <row r="6261" spans="1:20" x14ac:dyDescent="0.85">
      <c r="A6261" s="1">
        <v>41164</v>
      </c>
      <c r="B6261" t="s">
        <v>90</v>
      </c>
      <c r="C6261" t="s">
        <v>6774</v>
      </c>
      <c r="D6261" t="s">
        <v>6775</v>
      </c>
      <c r="E6261" t="s">
        <v>93</v>
      </c>
      <c r="F6261" t="s">
        <v>94</v>
      </c>
      <c r="H6261">
        <v>2010</v>
      </c>
      <c r="I6261" s="2">
        <v>1500000</v>
      </c>
      <c r="J6261" s="2">
        <v>0</v>
      </c>
      <c r="K6261" s="2">
        <v>1500000</v>
      </c>
      <c r="L6261" t="s">
        <v>116</v>
      </c>
      <c r="M6261" s="3" t="b">
        <f>trust_funds5[[#This Row],[Contributions Outstanding (USD)]]=0</f>
        <v>1</v>
      </c>
      <c r="N6261" s="3" t="str">
        <f t="shared" si="485"/>
        <v>Outstanding</v>
      </c>
      <c r="O6261" s="3" t="str">
        <f t="shared" si="486"/>
        <v>High Contribution &amp; Recent</v>
      </c>
      <c r="P6261" s="3" t="str">
        <f t="shared" si="487"/>
        <v>Other</v>
      </c>
      <c r="Q6261" s="3" t="str">
        <f t="shared" si="488"/>
        <v>Other</v>
      </c>
      <c r="R6261" s="3" t="str">
        <f t="shared" si="489"/>
        <v>Not LCLS</v>
      </c>
      <c r="S6261" s="3" t="str" cm="1">
        <f t="array" ref="S6261">_xlfn.IFS(G6261 &gt; 5000000, "Very High", G6261 &gt; 1000000, "High", G6261 &gt; 500000, "Medium", TRUE, "Low")</f>
        <v>Low</v>
      </c>
      <c r="T6261" s="3" t="str" cm="1">
        <f t="array" ref="T6261">_xlfn.IFS(B6261 &gt;= 2005, "Post-2005", B6261 &gt;= 2000, "2000-2004", TRUE, "Pre-2000")</f>
        <v>Post-2005</v>
      </c>
    </row>
    <row r="6262" spans="1:20" x14ac:dyDescent="0.85">
      <c r="A6262" s="1">
        <v>41164</v>
      </c>
      <c r="B6262" t="s">
        <v>7624</v>
      </c>
      <c r="C6262" t="s">
        <v>7625</v>
      </c>
      <c r="D6262" t="s">
        <v>7626</v>
      </c>
      <c r="E6262" t="s">
        <v>607</v>
      </c>
      <c r="F6262" t="s">
        <v>608</v>
      </c>
      <c r="G6262" t="s">
        <v>608</v>
      </c>
      <c r="H6262">
        <v>2010</v>
      </c>
      <c r="I6262" s="2">
        <v>7700000</v>
      </c>
      <c r="J6262" s="2">
        <v>3666492</v>
      </c>
      <c r="K6262" s="2">
        <v>11366492</v>
      </c>
      <c r="L6262" t="s">
        <v>116</v>
      </c>
      <c r="M6262" s="3" t="b">
        <f>trust_funds5[[#This Row],[Contributions Outstanding (USD)]]=0</f>
        <v>0</v>
      </c>
      <c r="N6262" s="3" t="str">
        <f t="shared" si="485"/>
        <v>Outstanding</v>
      </c>
      <c r="O6262" s="3" t="str">
        <f t="shared" si="486"/>
        <v>High Contribution &amp; Recent</v>
      </c>
      <c r="P6262" s="3" t="str">
        <f t="shared" si="487"/>
        <v>Other</v>
      </c>
      <c r="Q6262" s="3" t="str">
        <f t="shared" si="488"/>
        <v>Other</v>
      </c>
      <c r="R6262" s="3" t="str">
        <f t="shared" si="489"/>
        <v>Not LCLS</v>
      </c>
      <c r="S6262" s="3" t="str" cm="1">
        <f t="array" ref="S6262">_xlfn.IFS(G6262 &gt; 5000000, "Very High", G6262 &gt; 1000000, "High", G6262 &gt; 500000, "Medium", TRUE, "Low")</f>
        <v>Very High</v>
      </c>
      <c r="T6262" s="3" t="str" cm="1">
        <f t="array" ref="T6262">_xlfn.IFS(B6262 &gt;= 2005, "Post-2005", B6262 &gt;= 2000, "2000-2004", TRUE, "Pre-2000")</f>
        <v>Post-2005</v>
      </c>
    </row>
    <row r="6263" spans="1:20" x14ac:dyDescent="0.85">
      <c r="A6263" s="1">
        <v>41164</v>
      </c>
      <c r="B6263" t="s">
        <v>7627</v>
      </c>
      <c r="C6263" t="s">
        <v>7628</v>
      </c>
      <c r="D6263" t="s">
        <v>7629</v>
      </c>
      <c r="E6263" t="s">
        <v>31</v>
      </c>
      <c r="F6263" t="s">
        <v>32</v>
      </c>
      <c r="H6263">
        <v>2010</v>
      </c>
      <c r="I6263" s="2">
        <v>999970</v>
      </c>
      <c r="J6263" s="2">
        <v>30</v>
      </c>
      <c r="K6263" s="2">
        <v>1000000</v>
      </c>
      <c r="L6263" t="s">
        <v>116</v>
      </c>
      <c r="M6263" s="3" t="b">
        <f>trust_funds5[[#This Row],[Contributions Outstanding (USD)]]=0</f>
        <v>0</v>
      </c>
      <c r="N6263" s="3" t="str">
        <f t="shared" si="485"/>
        <v>Outstanding</v>
      </c>
      <c r="O6263" s="3" t="str">
        <f t="shared" si="486"/>
        <v>High Contribution &amp; Recent</v>
      </c>
      <c r="P6263" s="3" t="str">
        <f t="shared" si="487"/>
        <v>Other</v>
      </c>
      <c r="Q6263" s="3" t="str">
        <f t="shared" si="488"/>
        <v>Other</v>
      </c>
      <c r="R6263" s="3" t="str">
        <f t="shared" si="489"/>
        <v>Not LCLS</v>
      </c>
      <c r="S6263" s="3" t="str" cm="1">
        <f t="array" ref="S6263">_xlfn.IFS(G6263 &gt; 5000000, "Very High", G6263 &gt; 1000000, "High", G6263 &gt; 500000, "Medium", TRUE, "Low")</f>
        <v>Low</v>
      </c>
      <c r="T6263" s="3" t="str" cm="1">
        <f t="array" ref="T6263">_xlfn.IFS(B6263 &gt;= 2005, "Post-2005", B6263 &gt;= 2000, "2000-2004", TRUE, "Pre-2000")</f>
        <v>Post-2005</v>
      </c>
    </row>
    <row r="6264" spans="1:20" x14ac:dyDescent="0.85">
      <c r="A6264" s="1">
        <v>41164</v>
      </c>
      <c r="B6264" t="s">
        <v>4685</v>
      </c>
      <c r="C6264" t="s">
        <v>6317</v>
      </c>
      <c r="D6264" t="s">
        <v>6318</v>
      </c>
      <c r="E6264" t="s">
        <v>21</v>
      </c>
      <c r="F6264" t="s">
        <v>22</v>
      </c>
      <c r="G6264" t="s">
        <v>23</v>
      </c>
      <c r="H6264">
        <v>2010</v>
      </c>
      <c r="I6264" s="2">
        <v>8905329.5</v>
      </c>
      <c r="J6264" s="2">
        <v>0</v>
      </c>
      <c r="K6264" s="2">
        <v>8905329.5</v>
      </c>
      <c r="L6264" t="s">
        <v>116</v>
      </c>
      <c r="M6264" s="3" t="b">
        <f>trust_funds5[[#This Row],[Contributions Outstanding (USD)]]=0</f>
        <v>1</v>
      </c>
      <c r="N6264" s="3" t="str">
        <f t="shared" si="485"/>
        <v>Outstanding</v>
      </c>
      <c r="O6264" s="3" t="str">
        <f t="shared" si="486"/>
        <v>High Contribution &amp; Recent</v>
      </c>
      <c r="P6264" s="3" t="str">
        <f t="shared" si="487"/>
        <v>Other</v>
      </c>
      <c r="Q6264" s="3" t="str">
        <f t="shared" si="488"/>
        <v>Other</v>
      </c>
      <c r="R6264" s="3" t="str">
        <f t="shared" si="489"/>
        <v>Not LCLS</v>
      </c>
      <c r="S6264" s="3" t="str" cm="1">
        <f t="array" ref="S6264">_xlfn.IFS(G6264 &gt; 5000000, "Very High", G6264 &gt; 1000000, "High", G6264 &gt; 500000, "Medium", TRUE, "Low")</f>
        <v>Very High</v>
      </c>
      <c r="T6264" s="3" t="str" cm="1">
        <f t="array" ref="T6264">_xlfn.IFS(B6264 &gt;= 2005, "Post-2005", B6264 &gt;= 2000, "2000-2004", TRUE, "Pre-2000")</f>
        <v>Post-2005</v>
      </c>
    </row>
    <row r="6265" spans="1:20" x14ac:dyDescent="0.85">
      <c r="A6265" s="1">
        <v>41164</v>
      </c>
      <c r="B6265" t="s">
        <v>90</v>
      </c>
      <c r="C6265" t="s">
        <v>5070</v>
      </c>
      <c r="D6265" t="s">
        <v>5071</v>
      </c>
      <c r="E6265" t="s">
        <v>93</v>
      </c>
      <c r="F6265" t="s">
        <v>94</v>
      </c>
      <c r="H6265">
        <v>2010</v>
      </c>
      <c r="I6265" s="2">
        <v>1400000</v>
      </c>
      <c r="J6265" s="2">
        <v>0</v>
      </c>
      <c r="K6265" s="2">
        <v>1400000</v>
      </c>
      <c r="L6265" t="s">
        <v>18</v>
      </c>
      <c r="M6265" s="3" t="b">
        <f>trust_funds5[[#This Row],[Contributions Outstanding (USD)]]=0</f>
        <v>1</v>
      </c>
      <c r="N6265" s="3" t="str">
        <f t="shared" si="485"/>
        <v>Outstanding</v>
      </c>
      <c r="O6265" s="3" t="str">
        <f t="shared" si="486"/>
        <v>High Contribution &amp; Recent</v>
      </c>
      <c r="P6265" s="3" t="str">
        <f t="shared" si="487"/>
        <v>Other</v>
      </c>
      <c r="Q6265" s="3" t="str">
        <f t="shared" si="488"/>
        <v>Other</v>
      </c>
      <c r="R6265" s="3" t="str">
        <f t="shared" si="489"/>
        <v>Not LCLS</v>
      </c>
      <c r="S6265" s="3" t="str" cm="1">
        <f t="array" ref="S6265">_xlfn.IFS(G6265 &gt; 5000000, "Very High", G6265 &gt; 1000000, "High", G6265 &gt; 500000, "Medium", TRUE, "Low")</f>
        <v>Low</v>
      </c>
      <c r="T6265" s="3" t="str" cm="1">
        <f t="array" ref="T6265">_xlfn.IFS(B6265 &gt;= 2005, "Post-2005", B6265 &gt;= 2000, "2000-2004", TRUE, "Pre-2000")</f>
        <v>Post-2005</v>
      </c>
    </row>
    <row r="6266" spans="1:20" x14ac:dyDescent="0.85">
      <c r="A6266" s="1">
        <v>41164</v>
      </c>
      <c r="B6266" t="s">
        <v>90</v>
      </c>
      <c r="C6266" t="s">
        <v>7630</v>
      </c>
      <c r="D6266" t="s">
        <v>7213</v>
      </c>
      <c r="E6266" t="s">
        <v>119</v>
      </c>
      <c r="F6266" t="s">
        <v>120</v>
      </c>
      <c r="G6266" t="s">
        <v>121</v>
      </c>
      <c r="H6266">
        <v>2010</v>
      </c>
      <c r="I6266" s="2">
        <v>50000000</v>
      </c>
      <c r="J6266" s="2">
        <v>0</v>
      </c>
      <c r="K6266" s="2">
        <v>50000000</v>
      </c>
      <c r="L6266" t="s">
        <v>116</v>
      </c>
      <c r="M6266" s="3" t="b">
        <f>trust_funds5[[#This Row],[Contributions Outstanding (USD)]]=0</f>
        <v>1</v>
      </c>
      <c r="N6266" s="3" t="str">
        <f t="shared" si="485"/>
        <v>Outstanding</v>
      </c>
      <c r="O6266" s="3" t="str">
        <f t="shared" si="486"/>
        <v>High Contribution &amp; Recent</v>
      </c>
      <c r="P6266" s="3" t="str">
        <f t="shared" si="487"/>
        <v>Other</v>
      </c>
      <c r="Q6266" s="3" t="str">
        <f t="shared" si="488"/>
        <v>Other</v>
      </c>
      <c r="R6266" s="3" t="str">
        <f t="shared" si="489"/>
        <v>Not LCLS</v>
      </c>
      <c r="S6266" s="3" t="str" cm="1">
        <f t="array" ref="S6266">_xlfn.IFS(G6266 &gt; 5000000, "Very High", G6266 &gt; 1000000, "High", G6266 &gt; 500000, "Medium", TRUE, "Low")</f>
        <v>Very High</v>
      </c>
      <c r="T6266" s="3" t="str" cm="1">
        <f t="array" ref="T6266">_xlfn.IFS(B6266 &gt;= 2005, "Post-2005", B6266 &gt;= 2000, "2000-2004", TRUE, "Pre-2000")</f>
        <v>Post-2005</v>
      </c>
    </row>
    <row r="6267" spans="1:20" x14ac:dyDescent="0.85">
      <c r="A6267" s="1">
        <v>41164</v>
      </c>
      <c r="B6267" t="s">
        <v>1346</v>
      </c>
      <c r="C6267" t="s">
        <v>7631</v>
      </c>
      <c r="D6267" t="s">
        <v>7632</v>
      </c>
      <c r="E6267" t="s">
        <v>21</v>
      </c>
      <c r="F6267" t="s">
        <v>22</v>
      </c>
      <c r="G6267" t="s">
        <v>23</v>
      </c>
      <c r="H6267">
        <v>2010</v>
      </c>
      <c r="I6267" s="2">
        <v>3147246.27</v>
      </c>
      <c r="J6267" s="2">
        <v>0</v>
      </c>
      <c r="K6267" s="2">
        <v>3147246.27</v>
      </c>
      <c r="L6267" t="s">
        <v>116</v>
      </c>
      <c r="M6267" s="3" t="b">
        <f>trust_funds5[[#This Row],[Contributions Outstanding (USD)]]=0</f>
        <v>1</v>
      </c>
      <c r="N6267" s="3" t="str">
        <f t="shared" si="485"/>
        <v>Outstanding</v>
      </c>
      <c r="O6267" s="3" t="str">
        <f t="shared" si="486"/>
        <v>High Contribution &amp; Recent</v>
      </c>
      <c r="P6267" s="3" t="str">
        <f t="shared" si="487"/>
        <v>Other</v>
      </c>
      <c r="Q6267" s="3" t="str">
        <f t="shared" si="488"/>
        <v>Other</v>
      </c>
      <c r="R6267" s="3" t="str">
        <f t="shared" si="489"/>
        <v>Not LCLS</v>
      </c>
      <c r="S6267" s="3" t="str" cm="1">
        <f t="array" ref="S6267">_xlfn.IFS(G6267 &gt; 5000000, "Very High", G6267 &gt; 1000000, "High", G6267 &gt; 500000, "Medium", TRUE, "Low")</f>
        <v>Very High</v>
      </c>
      <c r="T6267" s="3" t="str" cm="1">
        <f t="array" ref="T6267">_xlfn.IFS(B6267 &gt;= 2005, "Post-2005", B6267 &gt;= 2000, "2000-2004", TRUE, "Pre-2000")</f>
        <v>Post-2005</v>
      </c>
    </row>
    <row r="6268" spans="1:20" x14ac:dyDescent="0.85">
      <c r="A6268" s="1">
        <v>41164</v>
      </c>
      <c r="B6268" t="s">
        <v>5722</v>
      </c>
      <c r="C6268" t="s">
        <v>7633</v>
      </c>
      <c r="D6268" t="s">
        <v>7634</v>
      </c>
      <c r="E6268" t="s">
        <v>85</v>
      </c>
      <c r="F6268" t="s">
        <v>86</v>
      </c>
      <c r="G6268" t="s">
        <v>87</v>
      </c>
      <c r="H6268">
        <v>2010</v>
      </c>
      <c r="I6268" s="2">
        <v>677014.93</v>
      </c>
      <c r="J6268" s="2">
        <v>0</v>
      </c>
      <c r="K6268" s="2">
        <v>677014.93</v>
      </c>
      <c r="L6268" t="s">
        <v>18</v>
      </c>
      <c r="M6268" s="3" t="b">
        <f>trust_funds5[[#This Row],[Contributions Outstanding (USD)]]=0</f>
        <v>1</v>
      </c>
      <c r="N6268" s="3" t="str">
        <f t="shared" si="485"/>
        <v>Outstanding</v>
      </c>
      <c r="O6268" s="3" t="str">
        <f t="shared" si="486"/>
        <v>High Contribution &amp; Recent</v>
      </c>
      <c r="P6268" s="3" t="str">
        <f t="shared" si="487"/>
        <v>Other</v>
      </c>
      <c r="Q6268" s="3" t="str">
        <f t="shared" si="488"/>
        <v>Other</v>
      </c>
      <c r="R6268" s="3" t="str">
        <f t="shared" si="489"/>
        <v>Not LCLS</v>
      </c>
      <c r="S6268" s="3" t="str" cm="1">
        <f t="array" ref="S6268">_xlfn.IFS(G6268 &gt; 5000000, "Very High", G6268 &gt; 1000000, "High", G6268 &gt; 500000, "Medium", TRUE, "Low")</f>
        <v>Very High</v>
      </c>
      <c r="T6268" s="3" t="str" cm="1">
        <f t="array" ref="T6268">_xlfn.IFS(B6268 &gt;= 2005, "Post-2005", B6268 &gt;= 2000, "2000-2004", TRUE, "Pre-2000")</f>
        <v>Post-2005</v>
      </c>
    </row>
    <row r="6269" spans="1:20" x14ac:dyDescent="0.85">
      <c r="A6269" s="1">
        <v>41164</v>
      </c>
      <c r="B6269" t="s">
        <v>7635</v>
      </c>
      <c r="C6269" t="s">
        <v>7636</v>
      </c>
      <c r="D6269" t="s">
        <v>7637</v>
      </c>
      <c r="E6269" t="s">
        <v>62</v>
      </c>
      <c r="F6269" t="s">
        <v>63</v>
      </c>
      <c r="H6269">
        <v>2010</v>
      </c>
      <c r="I6269" s="2">
        <v>22000000</v>
      </c>
      <c r="J6269" s="2">
        <v>0</v>
      </c>
      <c r="K6269" s="2">
        <v>22000000</v>
      </c>
      <c r="L6269" t="s">
        <v>116</v>
      </c>
      <c r="M6269" s="3" t="b">
        <f>trust_funds5[[#This Row],[Contributions Outstanding (USD)]]=0</f>
        <v>1</v>
      </c>
      <c r="N6269" s="3" t="str">
        <f t="shared" si="485"/>
        <v>Outstanding</v>
      </c>
      <c r="O6269" s="3" t="str">
        <f t="shared" si="486"/>
        <v>High Contribution &amp; Recent</v>
      </c>
      <c r="P6269" s="3" t="str">
        <f t="shared" si="487"/>
        <v>Other</v>
      </c>
      <c r="Q6269" s="3" t="str">
        <f t="shared" si="488"/>
        <v>Other</v>
      </c>
      <c r="R6269" s="3" t="str">
        <f t="shared" si="489"/>
        <v>Not LCLS</v>
      </c>
      <c r="S6269" s="3" t="str" cm="1">
        <f t="array" ref="S6269">_xlfn.IFS(G6269 &gt; 5000000, "Very High", G6269 &gt; 1000000, "High", G6269 &gt; 500000, "Medium", TRUE, "Low")</f>
        <v>Low</v>
      </c>
      <c r="T6269" s="3" t="str" cm="1">
        <f t="array" ref="T6269">_xlfn.IFS(B6269 &gt;= 2005, "Post-2005", B6269 &gt;= 2000, "2000-2004", TRUE, "Pre-2000")</f>
        <v>Post-2005</v>
      </c>
    </row>
    <row r="6270" spans="1:20" x14ac:dyDescent="0.85">
      <c r="A6270" s="1">
        <v>41164</v>
      </c>
      <c r="B6270" t="s">
        <v>90</v>
      </c>
      <c r="C6270" t="s">
        <v>7638</v>
      </c>
      <c r="D6270" t="s">
        <v>7639</v>
      </c>
      <c r="E6270" t="s">
        <v>607</v>
      </c>
      <c r="F6270" t="s">
        <v>608</v>
      </c>
      <c r="G6270" t="s">
        <v>608</v>
      </c>
      <c r="H6270">
        <v>2010</v>
      </c>
      <c r="I6270" s="2">
        <v>7499980</v>
      </c>
      <c r="J6270" s="2">
        <v>500020</v>
      </c>
      <c r="K6270" s="2">
        <v>8000000</v>
      </c>
      <c r="L6270" t="s">
        <v>116</v>
      </c>
      <c r="M6270" s="3" t="b">
        <f>trust_funds5[[#This Row],[Contributions Outstanding (USD)]]=0</f>
        <v>0</v>
      </c>
      <c r="N6270" s="3" t="str">
        <f t="shared" si="485"/>
        <v>Outstanding</v>
      </c>
      <c r="O6270" s="3" t="str">
        <f t="shared" si="486"/>
        <v>High Contribution &amp; Recent</v>
      </c>
      <c r="P6270" s="3" t="str">
        <f t="shared" si="487"/>
        <v>Other</v>
      </c>
      <c r="Q6270" s="3" t="str">
        <f t="shared" si="488"/>
        <v>Other</v>
      </c>
      <c r="R6270" s="3" t="str">
        <f t="shared" si="489"/>
        <v>Not LCLS</v>
      </c>
      <c r="S6270" s="3" t="str" cm="1">
        <f t="array" ref="S6270">_xlfn.IFS(G6270 &gt; 5000000, "Very High", G6270 &gt; 1000000, "High", G6270 &gt; 500000, "Medium", TRUE, "Low")</f>
        <v>Very High</v>
      </c>
      <c r="T6270" s="3" t="str" cm="1">
        <f t="array" ref="T6270">_xlfn.IFS(B6270 &gt;= 2005, "Post-2005", B6270 &gt;= 2000, "2000-2004", TRUE, "Pre-2000")</f>
        <v>Post-2005</v>
      </c>
    </row>
    <row r="6271" spans="1:20" x14ac:dyDescent="0.85">
      <c r="A6271" s="1">
        <v>41164</v>
      </c>
      <c r="B6271" t="s">
        <v>90</v>
      </c>
      <c r="C6271" t="s">
        <v>7640</v>
      </c>
      <c r="D6271" t="s">
        <v>7641</v>
      </c>
      <c r="E6271" t="s">
        <v>119</v>
      </c>
      <c r="F6271" t="s">
        <v>120</v>
      </c>
      <c r="G6271" t="s">
        <v>121</v>
      </c>
      <c r="H6271">
        <v>2010</v>
      </c>
      <c r="I6271" s="2">
        <v>500000</v>
      </c>
      <c r="J6271" s="2">
        <v>0</v>
      </c>
      <c r="K6271" s="2">
        <v>500000</v>
      </c>
      <c r="L6271" t="s">
        <v>18</v>
      </c>
      <c r="M6271" s="3" t="b">
        <f>trust_funds5[[#This Row],[Contributions Outstanding (USD)]]=0</f>
        <v>1</v>
      </c>
      <c r="N6271" s="3" t="str">
        <f t="shared" si="485"/>
        <v>Outstanding</v>
      </c>
      <c r="O6271" s="3" t="str">
        <f t="shared" si="486"/>
        <v>High Contribution &amp; Recent</v>
      </c>
      <c r="P6271" s="3" t="str">
        <f t="shared" si="487"/>
        <v>Other</v>
      </c>
      <c r="Q6271" s="3" t="str">
        <f t="shared" si="488"/>
        <v>Other</v>
      </c>
      <c r="R6271" s="3" t="str">
        <f t="shared" si="489"/>
        <v>Not LCLS</v>
      </c>
      <c r="S6271" s="3" t="str" cm="1">
        <f t="array" ref="S6271">_xlfn.IFS(G6271 &gt; 5000000, "Very High", G6271 &gt; 1000000, "High", G6271 &gt; 500000, "Medium", TRUE, "Low")</f>
        <v>Very High</v>
      </c>
      <c r="T6271" s="3" t="str" cm="1">
        <f t="array" ref="T6271">_xlfn.IFS(B6271 &gt;= 2005, "Post-2005", B6271 &gt;= 2000, "2000-2004", TRUE, "Pre-2000")</f>
        <v>Post-2005</v>
      </c>
    </row>
    <row r="6272" spans="1:20" x14ac:dyDescent="0.85">
      <c r="A6272" s="1">
        <v>41164</v>
      </c>
      <c r="B6272" t="s">
        <v>883</v>
      </c>
      <c r="C6272" t="s">
        <v>4278</v>
      </c>
      <c r="D6272" t="s">
        <v>4279</v>
      </c>
      <c r="E6272" t="s">
        <v>119</v>
      </c>
      <c r="F6272" t="s">
        <v>120</v>
      </c>
      <c r="G6272" t="s">
        <v>1125</v>
      </c>
      <c r="H6272">
        <v>2010</v>
      </c>
      <c r="I6272" s="2">
        <v>400000</v>
      </c>
      <c r="J6272" s="2">
        <v>0</v>
      </c>
      <c r="K6272" s="2">
        <v>400000</v>
      </c>
      <c r="L6272" t="s">
        <v>116</v>
      </c>
      <c r="M6272" s="3" t="b">
        <f>trust_funds5[[#This Row],[Contributions Outstanding (USD)]]=0</f>
        <v>1</v>
      </c>
      <c r="N6272" s="3" t="str">
        <f t="shared" si="485"/>
        <v>Outstanding</v>
      </c>
      <c r="O6272" s="3" t="str">
        <f t="shared" si="486"/>
        <v>High Contribution &amp; Recent</v>
      </c>
      <c r="P6272" s="3" t="str">
        <f t="shared" si="487"/>
        <v>Other</v>
      </c>
      <c r="Q6272" s="3" t="str">
        <f t="shared" si="488"/>
        <v>Other</v>
      </c>
      <c r="R6272" s="3" t="str">
        <f t="shared" si="489"/>
        <v>Not LCLS</v>
      </c>
      <c r="S6272" s="3" t="str" cm="1">
        <f t="array" ref="S6272">_xlfn.IFS(G6272 &gt; 5000000, "Very High", G6272 &gt; 1000000, "High", G6272 &gt; 500000, "Medium", TRUE, "Low")</f>
        <v>Very High</v>
      </c>
      <c r="T6272" s="3" t="str" cm="1">
        <f t="array" ref="T6272">_xlfn.IFS(B6272 &gt;= 2005, "Post-2005", B6272 &gt;= 2000, "2000-2004", TRUE, "Pre-2000")</f>
        <v>Post-2005</v>
      </c>
    </row>
    <row r="6273" spans="1:20" x14ac:dyDescent="0.85">
      <c r="A6273" s="1">
        <v>41164</v>
      </c>
      <c r="B6273" t="s">
        <v>90</v>
      </c>
      <c r="C6273" t="s">
        <v>5853</v>
      </c>
      <c r="D6273" t="s">
        <v>5854</v>
      </c>
      <c r="E6273" t="s">
        <v>1698</v>
      </c>
      <c r="F6273" t="s">
        <v>1699</v>
      </c>
      <c r="G6273" t="s">
        <v>1700</v>
      </c>
      <c r="H6273">
        <v>2010</v>
      </c>
      <c r="I6273" s="2">
        <v>200000</v>
      </c>
      <c r="J6273" s="2">
        <v>0</v>
      </c>
      <c r="K6273" s="2">
        <v>200000</v>
      </c>
      <c r="L6273" t="s">
        <v>116</v>
      </c>
      <c r="M6273" s="3" t="b">
        <f>trust_funds5[[#This Row],[Contributions Outstanding (USD)]]=0</f>
        <v>1</v>
      </c>
      <c r="N6273" s="3" t="str">
        <f t="shared" si="485"/>
        <v>Outstanding</v>
      </c>
      <c r="O6273" s="3" t="str">
        <f t="shared" si="486"/>
        <v>High Contribution &amp; Recent</v>
      </c>
      <c r="P6273" s="3" t="str">
        <f t="shared" si="487"/>
        <v>Other</v>
      </c>
      <c r="Q6273" s="3" t="str">
        <f t="shared" si="488"/>
        <v>Other</v>
      </c>
      <c r="R6273" s="3" t="str">
        <f t="shared" si="489"/>
        <v>Not LCLS</v>
      </c>
      <c r="S6273" s="3" t="str" cm="1">
        <f t="array" ref="S6273">_xlfn.IFS(G6273 &gt; 5000000, "Very High", G6273 &gt; 1000000, "High", G6273 &gt; 500000, "Medium", TRUE, "Low")</f>
        <v>Very High</v>
      </c>
      <c r="T6273" s="3" t="str" cm="1">
        <f t="array" ref="T6273">_xlfn.IFS(B6273 &gt;= 2005, "Post-2005", B6273 &gt;= 2000, "2000-2004", TRUE, "Pre-2000")</f>
        <v>Post-2005</v>
      </c>
    </row>
    <row r="6274" spans="1:20" x14ac:dyDescent="0.85">
      <c r="A6274" s="1">
        <v>41164</v>
      </c>
      <c r="B6274" t="s">
        <v>90</v>
      </c>
      <c r="C6274" t="s">
        <v>6336</v>
      </c>
      <c r="D6274" t="s">
        <v>6337</v>
      </c>
      <c r="E6274" t="s">
        <v>42</v>
      </c>
      <c r="F6274" t="s">
        <v>43</v>
      </c>
      <c r="G6274" t="s">
        <v>44</v>
      </c>
      <c r="H6274">
        <v>2010</v>
      </c>
      <c r="I6274" s="2">
        <v>800000</v>
      </c>
      <c r="J6274" s="2">
        <v>0</v>
      </c>
      <c r="K6274" s="2">
        <v>800000</v>
      </c>
      <c r="L6274" t="s">
        <v>18</v>
      </c>
      <c r="M6274" s="3" t="b">
        <f>trust_funds5[[#This Row],[Contributions Outstanding (USD)]]=0</f>
        <v>1</v>
      </c>
      <c r="N6274" s="3" t="str">
        <f t="shared" ref="N6274:N6337" si="490">IF(D6274 &gt; 0, "Outstanding", "No Outstanding")</f>
        <v>Outstanding</v>
      </c>
      <c r="O6274" s="3" t="str">
        <f t="shared" ref="O6274:O6337" si="491">IF(AND(C6274 &gt; 1000000, B6274 &gt; 2000), "High Contribution &amp; Recent", "Other")</f>
        <v>High Contribution &amp; Recent</v>
      </c>
      <c r="P6274" s="3" t="str">
        <f t="shared" ref="P6274:P6337" si="492">IF(AND(B6274 = 2000, E6274 = "Canada"), "Year 2000, Canada", "Other")</f>
        <v>Other</v>
      </c>
      <c r="Q6274" s="3" t="str">
        <f t="shared" ref="Q6274:Q6337" si="493">IF(OR(E6274 = "Canada", E6274 = "Sweden"), "Canada or Sweden", "Other")</f>
        <v>Other</v>
      </c>
      <c r="R6274" s="3" t="str">
        <f t="shared" ref="R6274:R6337" si="494">IF(NOT(F6274 = "LCLS"), "Not LCLS", "LCLS")</f>
        <v>Not LCLS</v>
      </c>
      <c r="S6274" s="3" t="str" cm="1">
        <f t="array" ref="S6274">_xlfn.IFS(G6274 &gt; 5000000, "Very High", G6274 &gt; 1000000, "High", G6274 &gt; 500000, "Medium", TRUE, "Low")</f>
        <v>Very High</v>
      </c>
      <c r="T6274" s="3" t="str" cm="1">
        <f t="array" ref="T6274">_xlfn.IFS(B6274 &gt;= 2005, "Post-2005", B6274 &gt;= 2000, "2000-2004", TRUE, "Pre-2000")</f>
        <v>Post-2005</v>
      </c>
    </row>
    <row r="6275" spans="1:20" x14ac:dyDescent="0.85">
      <c r="A6275" s="1">
        <v>41164</v>
      </c>
      <c r="B6275" t="s">
        <v>90</v>
      </c>
      <c r="C6275" t="s">
        <v>7642</v>
      </c>
      <c r="D6275" t="s">
        <v>7643</v>
      </c>
      <c r="E6275" t="s">
        <v>56</v>
      </c>
      <c r="F6275" t="s">
        <v>57</v>
      </c>
      <c r="G6275" t="s">
        <v>58</v>
      </c>
      <c r="H6275">
        <v>2010</v>
      </c>
      <c r="I6275" s="2">
        <v>70394.8</v>
      </c>
      <c r="J6275" s="2">
        <v>0</v>
      </c>
      <c r="K6275" s="2">
        <v>70394.8</v>
      </c>
      <c r="L6275" t="s">
        <v>116</v>
      </c>
      <c r="M6275" s="3" t="b">
        <f>trust_funds5[[#This Row],[Contributions Outstanding (USD)]]=0</f>
        <v>1</v>
      </c>
      <c r="N6275" s="3" t="str">
        <f t="shared" si="490"/>
        <v>Outstanding</v>
      </c>
      <c r="O6275" s="3" t="str">
        <f t="shared" si="491"/>
        <v>High Contribution &amp; Recent</v>
      </c>
      <c r="P6275" s="3" t="str">
        <f t="shared" si="492"/>
        <v>Other</v>
      </c>
      <c r="Q6275" s="3" t="str">
        <f t="shared" si="493"/>
        <v>Other</v>
      </c>
      <c r="R6275" s="3" t="str">
        <f t="shared" si="494"/>
        <v>Not LCLS</v>
      </c>
      <c r="S6275" s="3" t="str" cm="1">
        <f t="array" ref="S6275">_xlfn.IFS(G6275 &gt; 5000000, "Very High", G6275 &gt; 1000000, "High", G6275 &gt; 500000, "Medium", TRUE, "Low")</f>
        <v>Very High</v>
      </c>
      <c r="T6275" s="3" t="str" cm="1">
        <f t="array" ref="T6275">_xlfn.IFS(B6275 &gt;= 2005, "Post-2005", B6275 &gt;= 2000, "2000-2004", TRUE, "Pre-2000")</f>
        <v>Post-2005</v>
      </c>
    </row>
    <row r="6276" spans="1:20" x14ac:dyDescent="0.85">
      <c r="A6276" s="1">
        <v>41164</v>
      </c>
      <c r="B6276" t="s">
        <v>90</v>
      </c>
      <c r="C6276" t="s">
        <v>7642</v>
      </c>
      <c r="D6276" t="s">
        <v>7643</v>
      </c>
      <c r="E6276" t="s">
        <v>15</v>
      </c>
      <c r="F6276" t="s">
        <v>16</v>
      </c>
      <c r="G6276" t="s">
        <v>17</v>
      </c>
      <c r="H6276">
        <v>2010</v>
      </c>
      <c r="I6276" s="2">
        <v>417226.67</v>
      </c>
      <c r="J6276" s="2">
        <v>0</v>
      </c>
      <c r="K6276" s="2">
        <v>417226.67</v>
      </c>
      <c r="L6276" t="s">
        <v>116</v>
      </c>
      <c r="M6276" s="3" t="b">
        <f>trust_funds5[[#This Row],[Contributions Outstanding (USD)]]=0</f>
        <v>1</v>
      </c>
      <c r="N6276" s="3" t="str">
        <f t="shared" si="490"/>
        <v>Outstanding</v>
      </c>
      <c r="O6276" s="3" t="str">
        <f t="shared" si="491"/>
        <v>High Contribution &amp; Recent</v>
      </c>
      <c r="P6276" s="3" t="str">
        <f t="shared" si="492"/>
        <v>Other</v>
      </c>
      <c r="Q6276" s="3" t="str">
        <f t="shared" si="493"/>
        <v>Other</v>
      </c>
      <c r="R6276" s="3" t="str">
        <f t="shared" si="494"/>
        <v>Not LCLS</v>
      </c>
      <c r="S6276" s="3" t="str" cm="1">
        <f t="array" ref="S6276">_xlfn.IFS(G6276 &gt; 5000000, "Very High", G6276 &gt; 1000000, "High", G6276 &gt; 500000, "Medium", TRUE, "Low")</f>
        <v>Very High</v>
      </c>
      <c r="T6276" s="3" t="str" cm="1">
        <f t="array" ref="T6276">_xlfn.IFS(B6276 &gt;= 2005, "Post-2005", B6276 &gt;= 2000, "2000-2004", TRUE, "Pre-2000")</f>
        <v>Post-2005</v>
      </c>
    </row>
    <row r="6277" spans="1:20" x14ac:dyDescent="0.85">
      <c r="A6277" s="1">
        <v>41164</v>
      </c>
      <c r="B6277" t="s">
        <v>90</v>
      </c>
      <c r="C6277" t="s">
        <v>7642</v>
      </c>
      <c r="D6277" t="s">
        <v>7643</v>
      </c>
      <c r="E6277" t="s">
        <v>93</v>
      </c>
      <c r="F6277" t="s">
        <v>94</v>
      </c>
      <c r="H6277">
        <v>2010</v>
      </c>
      <c r="I6277" s="2">
        <v>1467491.04</v>
      </c>
      <c r="J6277" s="2">
        <v>0</v>
      </c>
      <c r="K6277" s="2">
        <v>1467491.04</v>
      </c>
      <c r="L6277" t="s">
        <v>116</v>
      </c>
      <c r="M6277" s="3" t="b">
        <f>trust_funds5[[#This Row],[Contributions Outstanding (USD)]]=0</f>
        <v>1</v>
      </c>
      <c r="N6277" s="3" t="str">
        <f t="shared" si="490"/>
        <v>Outstanding</v>
      </c>
      <c r="O6277" s="3" t="str">
        <f t="shared" si="491"/>
        <v>High Contribution &amp; Recent</v>
      </c>
      <c r="P6277" s="3" t="str">
        <f t="shared" si="492"/>
        <v>Other</v>
      </c>
      <c r="Q6277" s="3" t="str">
        <f t="shared" si="493"/>
        <v>Other</v>
      </c>
      <c r="R6277" s="3" t="str">
        <f t="shared" si="494"/>
        <v>Not LCLS</v>
      </c>
      <c r="S6277" s="3" t="str" cm="1">
        <f t="array" ref="S6277">_xlfn.IFS(G6277 &gt; 5000000, "Very High", G6277 &gt; 1000000, "High", G6277 &gt; 500000, "Medium", TRUE, "Low")</f>
        <v>Low</v>
      </c>
      <c r="T6277" s="3" t="str" cm="1">
        <f t="array" ref="T6277">_xlfn.IFS(B6277 &gt;= 2005, "Post-2005", B6277 &gt;= 2000, "2000-2004", TRUE, "Pre-2000")</f>
        <v>Post-2005</v>
      </c>
    </row>
    <row r="6278" spans="1:20" x14ac:dyDescent="0.85">
      <c r="A6278" s="1">
        <v>41164</v>
      </c>
      <c r="B6278" t="s">
        <v>90</v>
      </c>
      <c r="C6278" t="s">
        <v>7644</v>
      </c>
      <c r="D6278" t="s">
        <v>7645</v>
      </c>
      <c r="E6278" t="s">
        <v>288</v>
      </c>
      <c r="F6278" t="s">
        <v>289</v>
      </c>
      <c r="G6278" t="s">
        <v>290</v>
      </c>
      <c r="H6278">
        <v>2010</v>
      </c>
      <c r="I6278" s="2">
        <v>1433817.36</v>
      </c>
      <c r="J6278" s="2">
        <v>0</v>
      </c>
      <c r="K6278" s="2">
        <v>1433817.36</v>
      </c>
      <c r="L6278" t="s">
        <v>116</v>
      </c>
      <c r="M6278" s="3" t="b">
        <f>trust_funds5[[#This Row],[Contributions Outstanding (USD)]]=0</f>
        <v>1</v>
      </c>
      <c r="N6278" s="3" t="str">
        <f t="shared" si="490"/>
        <v>Outstanding</v>
      </c>
      <c r="O6278" s="3" t="str">
        <f t="shared" si="491"/>
        <v>High Contribution &amp; Recent</v>
      </c>
      <c r="P6278" s="3" t="str">
        <f t="shared" si="492"/>
        <v>Other</v>
      </c>
      <c r="Q6278" s="3" t="str">
        <f t="shared" si="493"/>
        <v>Other</v>
      </c>
      <c r="R6278" s="3" t="str">
        <f t="shared" si="494"/>
        <v>Not LCLS</v>
      </c>
      <c r="S6278" s="3" t="str" cm="1">
        <f t="array" ref="S6278">_xlfn.IFS(G6278 &gt; 5000000, "Very High", G6278 &gt; 1000000, "High", G6278 &gt; 500000, "Medium", TRUE, "Low")</f>
        <v>Very High</v>
      </c>
      <c r="T6278" s="3" t="str" cm="1">
        <f t="array" ref="T6278">_xlfn.IFS(B6278 &gt;= 2005, "Post-2005", B6278 &gt;= 2000, "2000-2004", TRUE, "Pre-2000")</f>
        <v>Post-2005</v>
      </c>
    </row>
    <row r="6279" spans="1:20" x14ac:dyDescent="0.85">
      <c r="A6279" s="1">
        <v>41164</v>
      </c>
      <c r="B6279" t="s">
        <v>90</v>
      </c>
      <c r="C6279" t="s">
        <v>7218</v>
      </c>
      <c r="D6279" t="s">
        <v>7219</v>
      </c>
      <c r="E6279" t="s">
        <v>200</v>
      </c>
      <c r="F6279" t="s">
        <v>201</v>
      </c>
      <c r="G6279" t="s">
        <v>213</v>
      </c>
      <c r="H6279">
        <v>2010</v>
      </c>
      <c r="I6279" s="2">
        <v>661883.86</v>
      </c>
      <c r="J6279" s="2">
        <v>0</v>
      </c>
      <c r="K6279" s="2">
        <v>661883.86</v>
      </c>
      <c r="L6279" t="s">
        <v>116</v>
      </c>
      <c r="M6279" s="3" t="b">
        <f>trust_funds5[[#This Row],[Contributions Outstanding (USD)]]=0</f>
        <v>1</v>
      </c>
      <c r="N6279" s="3" t="str">
        <f t="shared" si="490"/>
        <v>Outstanding</v>
      </c>
      <c r="O6279" s="3" t="str">
        <f t="shared" si="491"/>
        <v>High Contribution &amp; Recent</v>
      </c>
      <c r="P6279" s="3" t="str">
        <f t="shared" si="492"/>
        <v>Other</v>
      </c>
      <c r="Q6279" s="3" t="str">
        <f t="shared" si="493"/>
        <v>Other</v>
      </c>
      <c r="R6279" s="3" t="str">
        <f t="shared" si="494"/>
        <v>Not LCLS</v>
      </c>
      <c r="S6279" s="3" t="str" cm="1">
        <f t="array" ref="S6279">_xlfn.IFS(G6279 &gt; 5000000, "Very High", G6279 &gt; 1000000, "High", G6279 &gt; 500000, "Medium", TRUE, "Low")</f>
        <v>Very High</v>
      </c>
      <c r="T6279" s="3" t="str" cm="1">
        <f t="array" ref="T6279">_xlfn.IFS(B6279 &gt;= 2005, "Post-2005", B6279 &gt;= 2000, "2000-2004", TRUE, "Pre-2000")</f>
        <v>Post-2005</v>
      </c>
    </row>
    <row r="6280" spans="1:20" x14ac:dyDescent="0.85">
      <c r="A6280" s="1">
        <v>41164</v>
      </c>
      <c r="B6280" t="s">
        <v>90</v>
      </c>
      <c r="C6280" t="s">
        <v>7646</v>
      </c>
      <c r="D6280" t="s">
        <v>7647</v>
      </c>
      <c r="E6280" t="s">
        <v>119</v>
      </c>
      <c r="F6280" t="s">
        <v>120</v>
      </c>
      <c r="G6280" t="s">
        <v>121</v>
      </c>
      <c r="H6280">
        <v>2010</v>
      </c>
      <c r="I6280" s="2">
        <v>1744708</v>
      </c>
      <c r="J6280" s="2">
        <v>0</v>
      </c>
      <c r="K6280" s="2">
        <v>1744708</v>
      </c>
      <c r="L6280" t="s">
        <v>116</v>
      </c>
      <c r="M6280" s="3" t="b">
        <f>trust_funds5[[#This Row],[Contributions Outstanding (USD)]]=0</f>
        <v>1</v>
      </c>
      <c r="N6280" s="3" t="str">
        <f t="shared" si="490"/>
        <v>Outstanding</v>
      </c>
      <c r="O6280" s="3" t="str">
        <f t="shared" si="491"/>
        <v>High Contribution &amp; Recent</v>
      </c>
      <c r="P6280" s="3" t="str">
        <f t="shared" si="492"/>
        <v>Other</v>
      </c>
      <c r="Q6280" s="3" t="str">
        <f t="shared" si="493"/>
        <v>Other</v>
      </c>
      <c r="R6280" s="3" t="str">
        <f t="shared" si="494"/>
        <v>Not LCLS</v>
      </c>
      <c r="S6280" s="3" t="str" cm="1">
        <f t="array" ref="S6280">_xlfn.IFS(G6280 &gt; 5000000, "Very High", G6280 &gt; 1000000, "High", G6280 &gt; 500000, "Medium", TRUE, "Low")</f>
        <v>Very High</v>
      </c>
      <c r="T6280" s="3" t="str" cm="1">
        <f t="array" ref="T6280">_xlfn.IFS(B6280 &gt;= 2005, "Post-2005", B6280 &gt;= 2000, "2000-2004", TRUE, "Pre-2000")</f>
        <v>Post-2005</v>
      </c>
    </row>
    <row r="6281" spans="1:20" x14ac:dyDescent="0.85">
      <c r="A6281" s="1">
        <v>41164</v>
      </c>
      <c r="B6281" t="s">
        <v>1796</v>
      </c>
      <c r="C6281" t="s">
        <v>6808</v>
      </c>
      <c r="D6281" t="s">
        <v>6809</v>
      </c>
      <c r="E6281" t="s">
        <v>56</v>
      </c>
      <c r="F6281" t="s">
        <v>57</v>
      </c>
      <c r="G6281" t="s">
        <v>58</v>
      </c>
      <c r="H6281">
        <v>2010</v>
      </c>
      <c r="I6281" s="2">
        <v>866300</v>
      </c>
      <c r="J6281" s="2">
        <v>0</v>
      </c>
      <c r="K6281" s="2">
        <v>866300</v>
      </c>
      <c r="L6281" t="s">
        <v>116</v>
      </c>
      <c r="M6281" s="3" t="b">
        <f>trust_funds5[[#This Row],[Contributions Outstanding (USD)]]=0</f>
        <v>1</v>
      </c>
      <c r="N6281" s="3" t="str">
        <f t="shared" si="490"/>
        <v>Outstanding</v>
      </c>
      <c r="O6281" s="3" t="str">
        <f t="shared" si="491"/>
        <v>High Contribution &amp; Recent</v>
      </c>
      <c r="P6281" s="3" t="str">
        <f t="shared" si="492"/>
        <v>Other</v>
      </c>
      <c r="Q6281" s="3" t="str">
        <f t="shared" si="493"/>
        <v>Other</v>
      </c>
      <c r="R6281" s="3" t="str">
        <f t="shared" si="494"/>
        <v>Not LCLS</v>
      </c>
      <c r="S6281" s="3" t="str" cm="1">
        <f t="array" ref="S6281">_xlfn.IFS(G6281 &gt; 5000000, "Very High", G6281 &gt; 1000000, "High", G6281 &gt; 500000, "Medium", TRUE, "Low")</f>
        <v>Very High</v>
      </c>
      <c r="T6281" s="3" t="str" cm="1">
        <f t="array" ref="T6281">_xlfn.IFS(B6281 &gt;= 2005, "Post-2005", B6281 &gt;= 2000, "2000-2004", TRUE, "Pre-2000")</f>
        <v>Post-2005</v>
      </c>
    </row>
    <row r="6282" spans="1:20" x14ac:dyDescent="0.85">
      <c r="A6282" s="1">
        <v>41164</v>
      </c>
      <c r="B6282" t="s">
        <v>90</v>
      </c>
      <c r="C6282" t="s">
        <v>7222</v>
      </c>
      <c r="D6282" t="s">
        <v>7223</v>
      </c>
      <c r="E6282" t="s">
        <v>102</v>
      </c>
      <c r="F6282" t="s">
        <v>103</v>
      </c>
      <c r="G6282" t="s">
        <v>104</v>
      </c>
      <c r="H6282">
        <v>2010</v>
      </c>
      <c r="I6282" s="2">
        <v>12755600</v>
      </c>
      <c r="J6282" s="2">
        <v>3222791.58</v>
      </c>
      <c r="K6282" s="2">
        <v>15978391.58</v>
      </c>
      <c r="L6282" t="s">
        <v>116</v>
      </c>
      <c r="M6282" s="3" t="b">
        <f>trust_funds5[[#This Row],[Contributions Outstanding (USD)]]=0</f>
        <v>0</v>
      </c>
      <c r="N6282" s="3" t="str">
        <f t="shared" si="490"/>
        <v>Outstanding</v>
      </c>
      <c r="O6282" s="3" t="str">
        <f t="shared" si="491"/>
        <v>High Contribution &amp; Recent</v>
      </c>
      <c r="P6282" s="3" t="str">
        <f t="shared" si="492"/>
        <v>Other</v>
      </c>
      <c r="Q6282" s="3" t="str">
        <f t="shared" si="493"/>
        <v>Other</v>
      </c>
      <c r="R6282" s="3" t="str">
        <f t="shared" si="494"/>
        <v>Not LCLS</v>
      </c>
      <c r="S6282" s="3" t="str" cm="1">
        <f t="array" ref="S6282">_xlfn.IFS(G6282 &gt; 5000000, "Very High", G6282 &gt; 1000000, "High", G6282 &gt; 500000, "Medium", TRUE, "Low")</f>
        <v>Very High</v>
      </c>
      <c r="T6282" s="3" t="str" cm="1">
        <f t="array" ref="T6282">_xlfn.IFS(B6282 &gt;= 2005, "Post-2005", B6282 &gt;= 2000, "2000-2004", TRUE, "Pre-2000")</f>
        <v>Post-2005</v>
      </c>
    </row>
    <row r="6283" spans="1:20" x14ac:dyDescent="0.85">
      <c r="A6283" s="1">
        <v>41164</v>
      </c>
      <c r="B6283" t="s">
        <v>90</v>
      </c>
      <c r="C6283" t="s">
        <v>6781</v>
      </c>
      <c r="D6283" t="s">
        <v>6782</v>
      </c>
      <c r="E6283" t="s">
        <v>102</v>
      </c>
      <c r="F6283" t="s">
        <v>103</v>
      </c>
      <c r="G6283" t="s">
        <v>104</v>
      </c>
      <c r="H6283">
        <v>2010</v>
      </c>
      <c r="I6283" s="2">
        <v>12915883.57</v>
      </c>
      <c r="J6283" s="2">
        <v>2094814.53</v>
      </c>
      <c r="K6283" s="2">
        <v>15010698.1</v>
      </c>
      <c r="L6283" t="s">
        <v>116</v>
      </c>
      <c r="M6283" s="3" t="b">
        <f>trust_funds5[[#This Row],[Contributions Outstanding (USD)]]=0</f>
        <v>0</v>
      </c>
      <c r="N6283" s="3" t="str">
        <f t="shared" si="490"/>
        <v>Outstanding</v>
      </c>
      <c r="O6283" s="3" t="str">
        <f t="shared" si="491"/>
        <v>High Contribution &amp; Recent</v>
      </c>
      <c r="P6283" s="3" t="str">
        <f t="shared" si="492"/>
        <v>Other</v>
      </c>
      <c r="Q6283" s="3" t="str">
        <f t="shared" si="493"/>
        <v>Other</v>
      </c>
      <c r="R6283" s="3" t="str">
        <f t="shared" si="494"/>
        <v>Not LCLS</v>
      </c>
      <c r="S6283" s="3" t="str" cm="1">
        <f t="array" ref="S6283">_xlfn.IFS(G6283 &gt; 5000000, "Very High", G6283 &gt; 1000000, "High", G6283 &gt; 500000, "Medium", TRUE, "Low")</f>
        <v>Very High</v>
      </c>
      <c r="T6283" s="3" t="str" cm="1">
        <f t="array" ref="T6283">_xlfn.IFS(B6283 &gt;= 2005, "Post-2005", B6283 &gt;= 2000, "2000-2004", TRUE, "Pre-2000")</f>
        <v>Post-2005</v>
      </c>
    </row>
    <row r="6284" spans="1:20" x14ac:dyDescent="0.85">
      <c r="A6284" s="1">
        <v>41164</v>
      </c>
      <c r="B6284" t="s">
        <v>90</v>
      </c>
      <c r="C6284" t="s">
        <v>6781</v>
      </c>
      <c r="D6284" t="s">
        <v>6782</v>
      </c>
      <c r="E6284" t="s">
        <v>119</v>
      </c>
      <c r="F6284" t="s">
        <v>120</v>
      </c>
      <c r="G6284" t="s">
        <v>121</v>
      </c>
      <c r="H6284">
        <v>2010</v>
      </c>
      <c r="I6284" s="2">
        <v>200000</v>
      </c>
      <c r="J6284" s="2">
        <v>0</v>
      </c>
      <c r="K6284" s="2">
        <v>200000</v>
      </c>
      <c r="L6284" t="s">
        <v>116</v>
      </c>
      <c r="M6284" s="3" t="b">
        <f>trust_funds5[[#This Row],[Contributions Outstanding (USD)]]=0</f>
        <v>1</v>
      </c>
      <c r="N6284" s="3" t="str">
        <f t="shared" si="490"/>
        <v>Outstanding</v>
      </c>
      <c r="O6284" s="3" t="str">
        <f t="shared" si="491"/>
        <v>High Contribution &amp; Recent</v>
      </c>
      <c r="P6284" s="3" t="str">
        <f t="shared" si="492"/>
        <v>Other</v>
      </c>
      <c r="Q6284" s="3" t="str">
        <f t="shared" si="493"/>
        <v>Other</v>
      </c>
      <c r="R6284" s="3" t="str">
        <f t="shared" si="494"/>
        <v>Not LCLS</v>
      </c>
      <c r="S6284" s="3" t="str" cm="1">
        <f t="array" ref="S6284">_xlfn.IFS(G6284 &gt; 5000000, "Very High", G6284 &gt; 1000000, "High", G6284 &gt; 500000, "Medium", TRUE, "Low")</f>
        <v>Very High</v>
      </c>
      <c r="T6284" s="3" t="str" cm="1">
        <f t="array" ref="T6284">_xlfn.IFS(B6284 &gt;= 2005, "Post-2005", B6284 &gt;= 2000, "2000-2004", TRUE, "Pre-2000")</f>
        <v>Post-2005</v>
      </c>
    </row>
    <row r="6285" spans="1:20" x14ac:dyDescent="0.85">
      <c r="A6285" s="1">
        <v>41164</v>
      </c>
      <c r="B6285" t="s">
        <v>90</v>
      </c>
      <c r="C6285" t="s">
        <v>6781</v>
      </c>
      <c r="D6285" t="s">
        <v>6782</v>
      </c>
      <c r="E6285" t="s">
        <v>93</v>
      </c>
      <c r="F6285" t="s">
        <v>94</v>
      </c>
      <c r="H6285">
        <v>2010</v>
      </c>
      <c r="I6285" s="2">
        <v>1000000</v>
      </c>
      <c r="J6285" s="2">
        <v>0</v>
      </c>
      <c r="K6285" s="2">
        <v>1000000</v>
      </c>
      <c r="L6285" t="s">
        <v>116</v>
      </c>
      <c r="M6285" s="3" t="b">
        <f>trust_funds5[[#This Row],[Contributions Outstanding (USD)]]=0</f>
        <v>1</v>
      </c>
      <c r="N6285" s="3" t="str">
        <f t="shared" si="490"/>
        <v>Outstanding</v>
      </c>
      <c r="O6285" s="3" t="str">
        <f t="shared" si="491"/>
        <v>High Contribution &amp; Recent</v>
      </c>
      <c r="P6285" s="3" t="str">
        <f t="shared" si="492"/>
        <v>Other</v>
      </c>
      <c r="Q6285" s="3" t="str">
        <f t="shared" si="493"/>
        <v>Other</v>
      </c>
      <c r="R6285" s="3" t="str">
        <f t="shared" si="494"/>
        <v>Not LCLS</v>
      </c>
      <c r="S6285" s="3" t="str" cm="1">
        <f t="array" ref="S6285">_xlfn.IFS(G6285 &gt; 5000000, "Very High", G6285 &gt; 1000000, "High", G6285 &gt; 500000, "Medium", TRUE, "Low")</f>
        <v>Low</v>
      </c>
      <c r="T6285" s="3" t="str" cm="1">
        <f t="array" ref="T6285">_xlfn.IFS(B6285 &gt;= 2005, "Post-2005", B6285 &gt;= 2000, "2000-2004", TRUE, "Pre-2000")</f>
        <v>Post-2005</v>
      </c>
    </row>
    <row r="6286" spans="1:20" x14ac:dyDescent="0.85">
      <c r="A6286" s="1">
        <v>41164</v>
      </c>
      <c r="B6286" t="s">
        <v>90</v>
      </c>
      <c r="C6286" t="s">
        <v>6341</v>
      </c>
      <c r="D6286" t="s">
        <v>6342</v>
      </c>
      <c r="E6286" t="s">
        <v>42</v>
      </c>
      <c r="F6286" t="s">
        <v>43</v>
      </c>
      <c r="G6286" t="s">
        <v>44</v>
      </c>
      <c r="H6286">
        <v>2010</v>
      </c>
      <c r="I6286" s="2">
        <v>1925060.97</v>
      </c>
      <c r="J6286" s="2">
        <v>1545296.5</v>
      </c>
      <c r="K6286" s="2">
        <v>3470357.47</v>
      </c>
      <c r="L6286" t="s">
        <v>116</v>
      </c>
      <c r="M6286" s="3" t="b">
        <f>trust_funds5[[#This Row],[Contributions Outstanding (USD)]]=0</f>
        <v>0</v>
      </c>
      <c r="N6286" s="3" t="str">
        <f t="shared" si="490"/>
        <v>Outstanding</v>
      </c>
      <c r="O6286" s="3" t="str">
        <f t="shared" si="491"/>
        <v>High Contribution &amp; Recent</v>
      </c>
      <c r="P6286" s="3" t="str">
        <f t="shared" si="492"/>
        <v>Other</v>
      </c>
      <c r="Q6286" s="3" t="str">
        <f t="shared" si="493"/>
        <v>Other</v>
      </c>
      <c r="R6286" s="3" t="str">
        <f t="shared" si="494"/>
        <v>Not LCLS</v>
      </c>
      <c r="S6286" s="3" t="str" cm="1">
        <f t="array" ref="S6286">_xlfn.IFS(G6286 &gt; 5000000, "Very High", G6286 &gt; 1000000, "High", G6286 &gt; 500000, "Medium", TRUE, "Low")</f>
        <v>Very High</v>
      </c>
      <c r="T6286" s="3" t="str" cm="1">
        <f t="array" ref="T6286">_xlfn.IFS(B6286 &gt;= 2005, "Post-2005", B6286 &gt;= 2000, "2000-2004", TRUE, "Pre-2000")</f>
        <v>Post-2005</v>
      </c>
    </row>
    <row r="6287" spans="1:20" x14ac:dyDescent="0.85">
      <c r="A6287" s="1">
        <v>41164</v>
      </c>
      <c r="B6287" t="s">
        <v>90</v>
      </c>
      <c r="C6287" t="s">
        <v>6343</v>
      </c>
      <c r="D6287" t="s">
        <v>6344</v>
      </c>
      <c r="E6287" t="s">
        <v>288</v>
      </c>
      <c r="F6287" t="s">
        <v>289</v>
      </c>
      <c r="G6287" t="s">
        <v>1737</v>
      </c>
      <c r="H6287">
        <v>2010</v>
      </c>
      <c r="I6287" s="2">
        <v>0</v>
      </c>
      <c r="J6287" s="2">
        <v>2028056.94</v>
      </c>
      <c r="K6287" s="2">
        <v>2028056.94</v>
      </c>
      <c r="L6287" t="s">
        <v>116</v>
      </c>
      <c r="M6287" s="3" t="b">
        <f>trust_funds5[[#This Row],[Contributions Outstanding (USD)]]=0</f>
        <v>0</v>
      </c>
      <c r="N6287" s="3" t="str">
        <f t="shared" si="490"/>
        <v>Outstanding</v>
      </c>
      <c r="O6287" s="3" t="str">
        <f t="shared" si="491"/>
        <v>High Contribution &amp; Recent</v>
      </c>
      <c r="P6287" s="3" t="str">
        <f t="shared" si="492"/>
        <v>Other</v>
      </c>
      <c r="Q6287" s="3" t="str">
        <f t="shared" si="493"/>
        <v>Other</v>
      </c>
      <c r="R6287" s="3" t="str">
        <f t="shared" si="494"/>
        <v>Not LCLS</v>
      </c>
      <c r="S6287" s="3" t="str" cm="1">
        <f t="array" ref="S6287">_xlfn.IFS(G6287 &gt; 5000000, "Very High", G6287 &gt; 1000000, "High", G6287 &gt; 500000, "Medium", TRUE, "Low")</f>
        <v>Very High</v>
      </c>
      <c r="T6287" s="3" t="str" cm="1">
        <f t="array" ref="T6287">_xlfn.IFS(B6287 &gt;= 2005, "Post-2005", B6287 &gt;= 2000, "2000-2004", TRUE, "Pre-2000")</f>
        <v>Post-2005</v>
      </c>
    </row>
    <row r="6288" spans="1:20" x14ac:dyDescent="0.85">
      <c r="A6288" s="1">
        <v>41164</v>
      </c>
      <c r="B6288" t="s">
        <v>90</v>
      </c>
      <c r="C6288" t="s">
        <v>4294</v>
      </c>
      <c r="D6288" t="s">
        <v>4293</v>
      </c>
      <c r="E6288" t="s">
        <v>119</v>
      </c>
      <c r="F6288" t="s">
        <v>120</v>
      </c>
      <c r="G6288" t="s">
        <v>121</v>
      </c>
      <c r="H6288">
        <v>2010</v>
      </c>
      <c r="I6288" s="2">
        <v>20906128</v>
      </c>
      <c r="J6288" s="2">
        <v>30</v>
      </c>
      <c r="K6288" s="2">
        <v>20906158</v>
      </c>
      <c r="L6288" t="s">
        <v>116</v>
      </c>
      <c r="M6288" s="3" t="b">
        <f>trust_funds5[[#This Row],[Contributions Outstanding (USD)]]=0</f>
        <v>0</v>
      </c>
      <c r="N6288" s="3" t="str">
        <f t="shared" si="490"/>
        <v>Outstanding</v>
      </c>
      <c r="O6288" s="3" t="str">
        <f t="shared" si="491"/>
        <v>High Contribution &amp; Recent</v>
      </c>
      <c r="P6288" s="3" t="str">
        <f t="shared" si="492"/>
        <v>Other</v>
      </c>
      <c r="Q6288" s="3" t="str">
        <f t="shared" si="493"/>
        <v>Other</v>
      </c>
      <c r="R6288" s="3" t="str">
        <f t="shared" si="494"/>
        <v>Not LCLS</v>
      </c>
      <c r="S6288" s="3" t="str" cm="1">
        <f t="array" ref="S6288">_xlfn.IFS(G6288 &gt; 5000000, "Very High", G6288 &gt; 1000000, "High", G6288 &gt; 500000, "Medium", TRUE, "Low")</f>
        <v>Very High</v>
      </c>
      <c r="T6288" s="3" t="str" cm="1">
        <f t="array" ref="T6288">_xlfn.IFS(B6288 &gt;= 2005, "Post-2005", B6288 &gt;= 2000, "2000-2004", TRUE, "Pre-2000")</f>
        <v>Post-2005</v>
      </c>
    </row>
    <row r="6289" spans="1:20" x14ac:dyDescent="0.85">
      <c r="A6289" s="1">
        <v>41164</v>
      </c>
      <c r="B6289" t="s">
        <v>90</v>
      </c>
      <c r="C6289" t="s">
        <v>5083</v>
      </c>
      <c r="D6289" t="s">
        <v>5084</v>
      </c>
      <c r="E6289" t="s">
        <v>93</v>
      </c>
      <c r="F6289" t="s">
        <v>94</v>
      </c>
      <c r="H6289">
        <v>2010</v>
      </c>
      <c r="I6289" s="2">
        <v>7500000</v>
      </c>
      <c r="J6289" s="2">
        <v>0</v>
      </c>
      <c r="K6289" s="2">
        <v>7500000</v>
      </c>
      <c r="L6289" t="s">
        <v>116</v>
      </c>
      <c r="M6289" s="3" t="b">
        <f>trust_funds5[[#This Row],[Contributions Outstanding (USD)]]=0</f>
        <v>1</v>
      </c>
      <c r="N6289" s="3" t="str">
        <f t="shared" si="490"/>
        <v>Outstanding</v>
      </c>
      <c r="O6289" s="3" t="str">
        <f t="shared" si="491"/>
        <v>High Contribution &amp; Recent</v>
      </c>
      <c r="P6289" s="3" t="str">
        <f t="shared" si="492"/>
        <v>Other</v>
      </c>
      <c r="Q6289" s="3" t="str">
        <f t="shared" si="493"/>
        <v>Other</v>
      </c>
      <c r="R6289" s="3" t="str">
        <f t="shared" si="494"/>
        <v>Not LCLS</v>
      </c>
      <c r="S6289" s="3" t="str" cm="1">
        <f t="array" ref="S6289">_xlfn.IFS(G6289 &gt; 5000000, "Very High", G6289 &gt; 1000000, "High", G6289 &gt; 500000, "Medium", TRUE, "Low")</f>
        <v>Low</v>
      </c>
      <c r="T6289" s="3" t="str" cm="1">
        <f t="array" ref="T6289">_xlfn.IFS(B6289 &gt;= 2005, "Post-2005", B6289 &gt;= 2000, "2000-2004", TRUE, "Pre-2000")</f>
        <v>Post-2005</v>
      </c>
    </row>
    <row r="6290" spans="1:20" x14ac:dyDescent="0.85">
      <c r="A6290" s="1">
        <v>41164</v>
      </c>
      <c r="B6290" t="s">
        <v>90</v>
      </c>
      <c r="C6290" t="s">
        <v>5447</v>
      </c>
      <c r="D6290" t="s">
        <v>5448</v>
      </c>
      <c r="E6290" t="s">
        <v>93</v>
      </c>
      <c r="F6290" t="s">
        <v>94</v>
      </c>
      <c r="H6290">
        <v>2010</v>
      </c>
      <c r="I6290" s="2">
        <v>187000</v>
      </c>
      <c r="J6290" s="2">
        <v>0</v>
      </c>
      <c r="K6290" s="2">
        <v>187000</v>
      </c>
      <c r="L6290" t="s">
        <v>116</v>
      </c>
      <c r="M6290" s="3" t="b">
        <f>trust_funds5[[#This Row],[Contributions Outstanding (USD)]]=0</f>
        <v>1</v>
      </c>
      <c r="N6290" s="3" t="str">
        <f t="shared" si="490"/>
        <v>Outstanding</v>
      </c>
      <c r="O6290" s="3" t="str">
        <f t="shared" si="491"/>
        <v>High Contribution &amp; Recent</v>
      </c>
      <c r="P6290" s="3" t="str">
        <f t="shared" si="492"/>
        <v>Other</v>
      </c>
      <c r="Q6290" s="3" t="str">
        <f t="shared" si="493"/>
        <v>Other</v>
      </c>
      <c r="R6290" s="3" t="str">
        <f t="shared" si="494"/>
        <v>Not LCLS</v>
      </c>
      <c r="S6290" s="3" t="str" cm="1">
        <f t="array" ref="S6290">_xlfn.IFS(G6290 &gt; 5000000, "Very High", G6290 &gt; 1000000, "High", G6290 &gt; 500000, "Medium", TRUE, "Low")</f>
        <v>Low</v>
      </c>
      <c r="T6290" s="3" t="str" cm="1">
        <f t="array" ref="T6290">_xlfn.IFS(B6290 &gt;= 2005, "Post-2005", B6290 &gt;= 2000, "2000-2004", TRUE, "Pre-2000")</f>
        <v>Post-2005</v>
      </c>
    </row>
    <row r="6291" spans="1:20" x14ac:dyDescent="0.85">
      <c r="A6291" s="1">
        <v>41164</v>
      </c>
      <c r="B6291" t="s">
        <v>90</v>
      </c>
      <c r="C6291" t="s">
        <v>6345</v>
      </c>
      <c r="D6291" t="s">
        <v>6346</v>
      </c>
      <c r="E6291" t="s">
        <v>93</v>
      </c>
      <c r="F6291" t="s">
        <v>94</v>
      </c>
      <c r="H6291">
        <v>2010</v>
      </c>
      <c r="I6291" s="2">
        <v>97474258.980000004</v>
      </c>
      <c r="J6291" s="2">
        <v>0</v>
      </c>
      <c r="K6291" s="2">
        <v>97474258.980000004</v>
      </c>
      <c r="L6291" t="s">
        <v>116</v>
      </c>
      <c r="M6291" s="3" t="b">
        <f>trust_funds5[[#This Row],[Contributions Outstanding (USD)]]=0</f>
        <v>1</v>
      </c>
      <c r="N6291" s="3" t="str">
        <f t="shared" si="490"/>
        <v>Outstanding</v>
      </c>
      <c r="O6291" s="3" t="str">
        <f t="shared" si="491"/>
        <v>High Contribution &amp; Recent</v>
      </c>
      <c r="P6291" s="3" t="str">
        <f t="shared" si="492"/>
        <v>Other</v>
      </c>
      <c r="Q6291" s="3" t="str">
        <f t="shared" si="493"/>
        <v>Other</v>
      </c>
      <c r="R6291" s="3" t="str">
        <f t="shared" si="494"/>
        <v>Not LCLS</v>
      </c>
      <c r="S6291" s="3" t="str" cm="1">
        <f t="array" ref="S6291">_xlfn.IFS(G6291 &gt; 5000000, "Very High", G6291 &gt; 1000000, "High", G6291 &gt; 500000, "Medium", TRUE, "Low")</f>
        <v>Low</v>
      </c>
      <c r="T6291" s="3" t="str" cm="1">
        <f t="array" ref="T6291">_xlfn.IFS(B6291 &gt;= 2005, "Post-2005", B6291 &gt;= 2000, "2000-2004", TRUE, "Pre-2000")</f>
        <v>Post-2005</v>
      </c>
    </row>
    <row r="6292" spans="1:20" x14ac:dyDescent="0.85">
      <c r="A6292" s="1">
        <v>41164</v>
      </c>
      <c r="B6292" t="s">
        <v>7226</v>
      </c>
      <c r="C6292" t="s">
        <v>7227</v>
      </c>
      <c r="D6292" t="s">
        <v>7228</v>
      </c>
      <c r="E6292" t="s">
        <v>607</v>
      </c>
      <c r="F6292" t="s">
        <v>608</v>
      </c>
      <c r="G6292" t="s">
        <v>608</v>
      </c>
      <c r="H6292">
        <v>2010</v>
      </c>
      <c r="I6292" s="2">
        <v>499700</v>
      </c>
      <c r="J6292" s="2">
        <v>0</v>
      </c>
      <c r="K6292" s="2">
        <v>499700</v>
      </c>
      <c r="L6292" t="s">
        <v>116</v>
      </c>
      <c r="M6292" s="3" t="b">
        <f>trust_funds5[[#This Row],[Contributions Outstanding (USD)]]=0</f>
        <v>1</v>
      </c>
      <c r="N6292" s="3" t="str">
        <f t="shared" si="490"/>
        <v>Outstanding</v>
      </c>
      <c r="O6292" s="3" t="str">
        <f t="shared" si="491"/>
        <v>High Contribution &amp; Recent</v>
      </c>
      <c r="P6292" s="3" t="str">
        <f t="shared" si="492"/>
        <v>Other</v>
      </c>
      <c r="Q6292" s="3" t="str">
        <f t="shared" si="493"/>
        <v>Other</v>
      </c>
      <c r="R6292" s="3" t="str">
        <f t="shared" si="494"/>
        <v>Not LCLS</v>
      </c>
      <c r="S6292" s="3" t="str" cm="1">
        <f t="array" ref="S6292">_xlfn.IFS(G6292 &gt; 5000000, "Very High", G6292 &gt; 1000000, "High", G6292 &gt; 500000, "Medium", TRUE, "Low")</f>
        <v>Very High</v>
      </c>
      <c r="T6292" s="3" t="str" cm="1">
        <f t="array" ref="T6292">_xlfn.IFS(B6292 &gt;= 2005, "Post-2005", B6292 &gt;= 2000, "2000-2004", TRUE, "Pre-2000")</f>
        <v>Post-2005</v>
      </c>
    </row>
    <row r="6293" spans="1:20" x14ac:dyDescent="0.85">
      <c r="A6293" s="1">
        <v>41164</v>
      </c>
      <c r="B6293" t="s">
        <v>1796</v>
      </c>
      <c r="C6293" t="s">
        <v>5449</v>
      </c>
      <c r="D6293" t="s">
        <v>5450</v>
      </c>
      <c r="E6293" t="s">
        <v>56</v>
      </c>
      <c r="F6293" t="s">
        <v>57</v>
      </c>
      <c r="G6293" t="s">
        <v>58</v>
      </c>
      <c r="H6293">
        <v>2010</v>
      </c>
      <c r="I6293" s="2">
        <v>341051.61</v>
      </c>
      <c r="J6293" s="2">
        <v>0</v>
      </c>
      <c r="K6293" s="2">
        <v>341051.61</v>
      </c>
      <c r="L6293" t="s">
        <v>18</v>
      </c>
      <c r="M6293" s="3" t="b">
        <f>trust_funds5[[#This Row],[Contributions Outstanding (USD)]]=0</f>
        <v>1</v>
      </c>
      <c r="N6293" s="3" t="str">
        <f t="shared" si="490"/>
        <v>Outstanding</v>
      </c>
      <c r="O6293" s="3" t="str">
        <f t="shared" si="491"/>
        <v>High Contribution &amp; Recent</v>
      </c>
      <c r="P6293" s="3" t="str">
        <f t="shared" si="492"/>
        <v>Other</v>
      </c>
      <c r="Q6293" s="3" t="str">
        <f t="shared" si="493"/>
        <v>Other</v>
      </c>
      <c r="R6293" s="3" t="str">
        <f t="shared" si="494"/>
        <v>Not LCLS</v>
      </c>
      <c r="S6293" s="3" t="str" cm="1">
        <f t="array" ref="S6293">_xlfn.IFS(G6293 &gt; 5000000, "Very High", G6293 &gt; 1000000, "High", G6293 &gt; 500000, "Medium", TRUE, "Low")</f>
        <v>Very High</v>
      </c>
      <c r="T6293" s="3" t="str" cm="1">
        <f t="array" ref="T6293">_xlfn.IFS(B6293 &gt;= 2005, "Post-2005", B6293 &gt;= 2000, "2000-2004", TRUE, "Pre-2000")</f>
        <v>Post-2005</v>
      </c>
    </row>
    <row r="6294" spans="1:20" x14ac:dyDescent="0.85">
      <c r="A6294" s="1">
        <v>41164</v>
      </c>
      <c r="B6294" t="s">
        <v>7229</v>
      </c>
      <c r="C6294" t="s">
        <v>7230</v>
      </c>
      <c r="D6294" t="s">
        <v>7231</v>
      </c>
      <c r="E6294" t="s">
        <v>56</v>
      </c>
      <c r="F6294" t="s">
        <v>57</v>
      </c>
      <c r="G6294" t="s">
        <v>58</v>
      </c>
      <c r="H6294">
        <v>2010</v>
      </c>
      <c r="I6294" s="2">
        <v>3492846</v>
      </c>
      <c r="J6294" s="2">
        <v>0</v>
      </c>
      <c r="K6294" s="2">
        <v>3492846</v>
      </c>
      <c r="L6294" t="s">
        <v>116</v>
      </c>
      <c r="M6294" s="3" t="b">
        <f>trust_funds5[[#This Row],[Contributions Outstanding (USD)]]=0</f>
        <v>1</v>
      </c>
      <c r="N6294" s="3" t="str">
        <f t="shared" si="490"/>
        <v>Outstanding</v>
      </c>
      <c r="O6294" s="3" t="str">
        <f t="shared" si="491"/>
        <v>High Contribution &amp; Recent</v>
      </c>
      <c r="P6294" s="3" t="str">
        <f t="shared" si="492"/>
        <v>Other</v>
      </c>
      <c r="Q6294" s="3" t="str">
        <f t="shared" si="493"/>
        <v>Other</v>
      </c>
      <c r="R6294" s="3" t="str">
        <f t="shared" si="494"/>
        <v>Not LCLS</v>
      </c>
      <c r="S6294" s="3" t="str" cm="1">
        <f t="array" ref="S6294">_xlfn.IFS(G6294 &gt; 5000000, "Very High", G6294 &gt; 1000000, "High", G6294 &gt; 500000, "Medium", TRUE, "Low")</f>
        <v>Very High</v>
      </c>
      <c r="T6294" s="3" t="str" cm="1">
        <f t="array" ref="T6294">_xlfn.IFS(B6294 &gt;= 2005, "Post-2005", B6294 &gt;= 2000, "2000-2004", TRUE, "Pre-2000")</f>
        <v>Post-2005</v>
      </c>
    </row>
    <row r="6295" spans="1:20" x14ac:dyDescent="0.85">
      <c r="A6295" s="1">
        <v>41164</v>
      </c>
      <c r="B6295" t="s">
        <v>90</v>
      </c>
      <c r="C6295" t="s">
        <v>4721</v>
      </c>
      <c r="D6295" t="s">
        <v>4722</v>
      </c>
      <c r="E6295" t="s">
        <v>102</v>
      </c>
      <c r="F6295" t="s">
        <v>103</v>
      </c>
      <c r="G6295" t="s">
        <v>104</v>
      </c>
      <c r="H6295">
        <v>2010</v>
      </c>
      <c r="I6295" s="2">
        <v>14306900</v>
      </c>
      <c r="J6295" s="2">
        <v>0</v>
      </c>
      <c r="K6295" s="2">
        <v>14306900</v>
      </c>
      <c r="L6295" t="s">
        <v>116</v>
      </c>
      <c r="M6295" s="3" t="b">
        <f>trust_funds5[[#This Row],[Contributions Outstanding (USD)]]=0</f>
        <v>1</v>
      </c>
      <c r="N6295" s="3" t="str">
        <f t="shared" si="490"/>
        <v>Outstanding</v>
      </c>
      <c r="O6295" s="3" t="str">
        <f t="shared" si="491"/>
        <v>High Contribution &amp; Recent</v>
      </c>
      <c r="P6295" s="3" t="str">
        <f t="shared" si="492"/>
        <v>Other</v>
      </c>
      <c r="Q6295" s="3" t="str">
        <f t="shared" si="493"/>
        <v>Other</v>
      </c>
      <c r="R6295" s="3" t="str">
        <f t="shared" si="494"/>
        <v>Not LCLS</v>
      </c>
      <c r="S6295" s="3" t="str" cm="1">
        <f t="array" ref="S6295">_xlfn.IFS(G6295 &gt; 5000000, "Very High", G6295 &gt; 1000000, "High", G6295 &gt; 500000, "Medium", TRUE, "Low")</f>
        <v>Very High</v>
      </c>
      <c r="T6295" s="3" t="str" cm="1">
        <f t="array" ref="T6295">_xlfn.IFS(B6295 &gt;= 2005, "Post-2005", B6295 &gt;= 2000, "2000-2004", TRUE, "Pre-2000")</f>
        <v>Post-2005</v>
      </c>
    </row>
    <row r="6296" spans="1:20" x14ac:dyDescent="0.85">
      <c r="A6296" s="1">
        <v>41164</v>
      </c>
      <c r="B6296" t="s">
        <v>90</v>
      </c>
      <c r="C6296" t="s">
        <v>4721</v>
      </c>
      <c r="D6296" t="s">
        <v>4722</v>
      </c>
      <c r="E6296" t="s">
        <v>119</v>
      </c>
      <c r="F6296" t="s">
        <v>120</v>
      </c>
      <c r="G6296" t="s">
        <v>121</v>
      </c>
      <c r="H6296">
        <v>2010</v>
      </c>
      <c r="I6296" s="2">
        <v>350000</v>
      </c>
      <c r="J6296" s="2">
        <v>0</v>
      </c>
      <c r="K6296" s="2">
        <v>350000</v>
      </c>
      <c r="L6296" t="s">
        <v>116</v>
      </c>
      <c r="M6296" s="3" t="b">
        <f>trust_funds5[[#This Row],[Contributions Outstanding (USD)]]=0</f>
        <v>1</v>
      </c>
      <c r="N6296" s="3" t="str">
        <f t="shared" si="490"/>
        <v>Outstanding</v>
      </c>
      <c r="O6296" s="3" t="str">
        <f t="shared" si="491"/>
        <v>High Contribution &amp; Recent</v>
      </c>
      <c r="P6296" s="3" t="str">
        <f t="shared" si="492"/>
        <v>Other</v>
      </c>
      <c r="Q6296" s="3" t="str">
        <f t="shared" si="493"/>
        <v>Other</v>
      </c>
      <c r="R6296" s="3" t="str">
        <f t="shared" si="494"/>
        <v>Not LCLS</v>
      </c>
      <c r="S6296" s="3" t="str" cm="1">
        <f t="array" ref="S6296">_xlfn.IFS(G6296 &gt; 5000000, "Very High", G6296 &gt; 1000000, "High", G6296 &gt; 500000, "Medium", TRUE, "Low")</f>
        <v>Very High</v>
      </c>
      <c r="T6296" s="3" t="str" cm="1">
        <f t="array" ref="T6296">_xlfn.IFS(B6296 &gt;= 2005, "Post-2005", B6296 &gt;= 2000, "2000-2004", TRUE, "Pre-2000")</f>
        <v>Post-2005</v>
      </c>
    </row>
    <row r="6297" spans="1:20" x14ac:dyDescent="0.85">
      <c r="A6297" s="1">
        <v>41164</v>
      </c>
      <c r="B6297" t="s">
        <v>1843</v>
      </c>
      <c r="C6297" t="s">
        <v>1844</v>
      </c>
      <c r="D6297" t="s">
        <v>1845</v>
      </c>
      <c r="E6297" t="s">
        <v>113</v>
      </c>
      <c r="F6297" t="s">
        <v>114</v>
      </c>
      <c r="G6297" t="s">
        <v>115</v>
      </c>
      <c r="H6297">
        <v>2010</v>
      </c>
      <c r="I6297" s="2">
        <v>26449630</v>
      </c>
      <c r="J6297" s="2">
        <v>2850370</v>
      </c>
      <c r="K6297" s="2">
        <v>29300000</v>
      </c>
      <c r="L6297" t="s">
        <v>116</v>
      </c>
      <c r="M6297" s="3" t="b">
        <f>trust_funds5[[#This Row],[Contributions Outstanding (USD)]]=0</f>
        <v>0</v>
      </c>
      <c r="N6297" s="3" t="str">
        <f t="shared" si="490"/>
        <v>Outstanding</v>
      </c>
      <c r="O6297" s="3" t="str">
        <f t="shared" si="491"/>
        <v>High Contribution &amp; Recent</v>
      </c>
      <c r="P6297" s="3" t="str">
        <f t="shared" si="492"/>
        <v>Other</v>
      </c>
      <c r="Q6297" s="3" t="str">
        <f t="shared" si="493"/>
        <v>Other</v>
      </c>
      <c r="R6297" s="3" t="str">
        <f t="shared" si="494"/>
        <v>Not LCLS</v>
      </c>
      <c r="S6297" s="3" t="str" cm="1">
        <f t="array" ref="S6297">_xlfn.IFS(G6297 &gt; 5000000, "Very High", G6297 &gt; 1000000, "High", G6297 &gt; 500000, "Medium", TRUE, "Low")</f>
        <v>Very High</v>
      </c>
      <c r="T6297" s="3" t="str" cm="1">
        <f t="array" ref="T6297">_xlfn.IFS(B6297 &gt;= 2005, "Post-2005", B6297 &gt;= 2000, "2000-2004", TRUE, "Pre-2000")</f>
        <v>Post-2005</v>
      </c>
    </row>
    <row r="6298" spans="1:20" x14ac:dyDescent="0.85">
      <c r="A6298" s="1">
        <v>41164</v>
      </c>
      <c r="B6298" t="s">
        <v>7648</v>
      </c>
      <c r="C6298" t="s">
        <v>7649</v>
      </c>
      <c r="D6298" t="s">
        <v>7650</v>
      </c>
      <c r="E6298" t="s">
        <v>70</v>
      </c>
      <c r="F6298" t="s">
        <v>71</v>
      </c>
      <c r="G6298" t="s">
        <v>72</v>
      </c>
      <c r="H6298">
        <v>2010</v>
      </c>
      <c r="I6298" s="2">
        <v>7794048.5199999996</v>
      </c>
      <c r="J6298" s="2">
        <v>2253013.41</v>
      </c>
      <c r="K6298" s="2">
        <v>10047061.93</v>
      </c>
      <c r="L6298" t="s">
        <v>116</v>
      </c>
      <c r="M6298" s="3" t="b">
        <f>trust_funds5[[#This Row],[Contributions Outstanding (USD)]]=0</f>
        <v>0</v>
      </c>
      <c r="N6298" s="3" t="str">
        <f t="shared" si="490"/>
        <v>Outstanding</v>
      </c>
      <c r="O6298" s="3" t="str">
        <f t="shared" si="491"/>
        <v>High Contribution &amp; Recent</v>
      </c>
      <c r="P6298" s="3" t="str">
        <f t="shared" si="492"/>
        <v>Other</v>
      </c>
      <c r="Q6298" s="3" t="str">
        <f t="shared" si="493"/>
        <v>Other</v>
      </c>
      <c r="R6298" s="3" t="str">
        <f t="shared" si="494"/>
        <v>Not LCLS</v>
      </c>
      <c r="S6298" s="3" t="str" cm="1">
        <f t="array" ref="S6298">_xlfn.IFS(G6298 &gt; 5000000, "Very High", G6298 &gt; 1000000, "High", G6298 &gt; 500000, "Medium", TRUE, "Low")</f>
        <v>Very High</v>
      </c>
      <c r="T6298" s="3" t="str" cm="1">
        <f t="array" ref="T6298">_xlfn.IFS(B6298 &gt;= 2005, "Post-2005", B6298 &gt;= 2000, "2000-2004", TRUE, "Pre-2000")</f>
        <v>Post-2005</v>
      </c>
    </row>
    <row r="6299" spans="1:20" x14ac:dyDescent="0.85">
      <c r="A6299" s="1">
        <v>41164</v>
      </c>
      <c r="B6299" t="s">
        <v>90</v>
      </c>
      <c r="C6299" t="s">
        <v>7651</v>
      </c>
      <c r="D6299" t="s">
        <v>7652</v>
      </c>
      <c r="E6299" t="s">
        <v>62</v>
      </c>
      <c r="F6299" t="s">
        <v>63</v>
      </c>
      <c r="H6299">
        <v>2010</v>
      </c>
      <c r="I6299" s="2">
        <v>435000</v>
      </c>
      <c r="J6299" s="2">
        <v>0</v>
      </c>
      <c r="K6299" s="2">
        <v>435000</v>
      </c>
      <c r="L6299" t="s">
        <v>116</v>
      </c>
      <c r="M6299" s="3" t="b">
        <f>trust_funds5[[#This Row],[Contributions Outstanding (USD)]]=0</f>
        <v>1</v>
      </c>
      <c r="N6299" s="3" t="str">
        <f t="shared" si="490"/>
        <v>Outstanding</v>
      </c>
      <c r="O6299" s="3" t="str">
        <f t="shared" si="491"/>
        <v>High Contribution &amp; Recent</v>
      </c>
      <c r="P6299" s="3" t="str">
        <f t="shared" si="492"/>
        <v>Other</v>
      </c>
      <c r="Q6299" s="3" t="str">
        <f t="shared" si="493"/>
        <v>Other</v>
      </c>
      <c r="R6299" s="3" t="str">
        <f t="shared" si="494"/>
        <v>Not LCLS</v>
      </c>
      <c r="S6299" s="3" t="str" cm="1">
        <f t="array" ref="S6299">_xlfn.IFS(G6299 &gt; 5000000, "Very High", G6299 &gt; 1000000, "High", G6299 &gt; 500000, "Medium", TRUE, "Low")</f>
        <v>Low</v>
      </c>
      <c r="T6299" s="3" t="str" cm="1">
        <f t="array" ref="T6299">_xlfn.IFS(B6299 &gt;= 2005, "Post-2005", B6299 &gt;= 2000, "2000-2004", TRUE, "Pre-2000")</f>
        <v>Post-2005</v>
      </c>
    </row>
    <row r="6300" spans="1:20" x14ac:dyDescent="0.85">
      <c r="A6300" s="1">
        <v>41164</v>
      </c>
      <c r="B6300" t="s">
        <v>7653</v>
      </c>
      <c r="C6300" t="s">
        <v>7654</v>
      </c>
      <c r="D6300" t="s">
        <v>7655</v>
      </c>
      <c r="E6300" t="s">
        <v>1561</v>
      </c>
      <c r="F6300" t="s">
        <v>1562</v>
      </c>
      <c r="G6300" t="s">
        <v>1563</v>
      </c>
      <c r="H6300">
        <v>2010</v>
      </c>
      <c r="I6300" s="2">
        <v>1599985</v>
      </c>
      <c r="J6300" s="2">
        <v>15</v>
      </c>
      <c r="K6300" s="2">
        <v>1600000</v>
      </c>
      <c r="L6300" t="s">
        <v>116</v>
      </c>
      <c r="M6300" s="3" t="b">
        <f>trust_funds5[[#This Row],[Contributions Outstanding (USD)]]=0</f>
        <v>0</v>
      </c>
      <c r="N6300" s="3" t="str">
        <f t="shared" si="490"/>
        <v>Outstanding</v>
      </c>
      <c r="O6300" s="3" t="str">
        <f t="shared" si="491"/>
        <v>High Contribution &amp; Recent</v>
      </c>
      <c r="P6300" s="3" t="str">
        <f t="shared" si="492"/>
        <v>Other</v>
      </c>
      <c r="Q6300" s="3" t="str">
        <f t="shared" si="493"/>
        <v>Other</v>
      </c>
      <c r="R6300" s="3" t="str">
        <f t="shared" si="494"/>
        <v>Not LCLS</v>
      </c>
      <c r="S6300" s="3" t="str" cm="1">
        <f t="array" ref="S6300">_xlfn.IFS(G6300 &gt; 5000000, "Very High", G6300 &gt; 1000000, "High", G6300 &gt; 500000, "Medium", TRUE, "Low")</f>
        <v>Very High</v>
      </c>
      <c r="T6300" s="3" t="str" cm="1">
        <f t="array" ref="T6300">_xlfn.IFS(B6300 &gt;= 2005, "Post-2005", B6300 &gt;= 2000, "2000-2004", TRUE, "Pre-2000")</f>
        <v>Post-2005</v>
      </c>
    </row>
    <row r="6301" spans="1:20" x14ac:dyDescent="0.85">
      <c r="A6301" s="1">
        <v>41164</v>
      </c>
      <c r="B6301" t="s">
        <v>90</v>
      </c>
      <c r="C6301" t="s">
        <v>7232</v>
      </c>
      <c r="D6301" t="s">
        <v>7233</v>
      </c>
      <c r="E6301" t="s">
        <v>42</v>
      </c>
      <c r="F6301" t="s">
        <v>43</v>
      </c>
      <c r="G6301" t="s">
        <v>44</v>
      </c>
      <c r="H6301">
        <v>2010</v>
      </c>
      <c r="I6301" s="2">
        <v>351305.49</v>
      </c>
      <c r="J6301" s="2">
        <v>0</v>
      </c>
      <c r="K6301" s="2">
        <v>351305.49</v>
      </c>
      <c r="L6301" t="s">
        <v>116</v>
      </c>
      <c r="M6301" s="3" t="b">
        <f>trust_funds5[[#This Row],[Contributions Outstanding (USD)]]=0</f>
        <v>1</v>
      </c>
      <c r="N6301" s="3" t="str">
        <f t="shared" si="490"/>
        <v>Outstanding</v>
      </c>
      <c r="O6301" s="3" t="str">
        <f t="shared" si="491"/>
        <v>High Contribution &amp; Recent</v>
      </c>
      <c r="P6301" s="3" t="str">
        <f t="shared" si="492"/>
        <v>Other</v>
      </c>
      <c r="Q6301" s="3" t="str">
        <f t="shared" si="493"/>
        <v>Other</v>
      </c>
      <c r="R6301" s="3" t="str">
        <f t="shared" si="494"/>
        <v>Not LCLS</v>
      </c>
      <c r="S6301" s="3" t="str" cm="1">
        <f t="array" ref="S6301">_xlfn.IFS(G6301 &gt; 5000000, "Very High", G6301 &gt; 1000000, "High", G6301 &gt; 500000, "Medium", TRUE, "Low")</f>
        <v>Very High</v>
      </c>
      <c r="T6301" s="3" t="str" cm="1">
        <f t="array" ref="T6301">_xlfn.IFS(B6301 &gt;= 2005, "Post-2005", B6301 &gt;= 2000, "2000-2004", TRUE, "Pre-2000")</f>
        <v>Post-2005</v>
      </c>
    </row>
    <row r="6302" spans="1:20" x14ac:dyDescent="0.85">
      <c r="A6302" s="1">
        <v>41164</v>
      </c>
      <c r="B6302" t="s">
        <v>4705</v>
      </c>
      <c r="C6302" t="s">
        <v>7656</v>
      </c>
      <c r="D6302" t="s">
        <v>7657</v>
      </c>
      <c r="E6302" t="s">
        <v>102</v>
      </c>
      <c r="F6302" t="s">
        <v>103</v>
      </c>
      <c r="G6302" t="s">
        <v>104</v>
      </c>
      <c r="H6302">
        <v>2010</v>
      </c>
      <c r="I6302" s="2">
        <v>4946485.8</v>
      </c>
      <c r="J6302" s="2">
        <v>725128.11</v>
      </c>
      <c r="K6302" s="2">
        <v>5671613.9100000001</v>
      </c>
      <c r="L6302" t="s">
        <v>116</v>
      </c>
      <c r="M6302" s="3" t="b">
        <f>trust_funds5[[#This Row],[Contributions Outstanding (USD)]]=0</f>
        <v>0</v>
      </c>
      <c r="N6302" s="3" t="str">
        <f t="shared" si="490"/>
        <v>Outstanding</v>
      </c>
      <c r="O6302" s="3" t="str">
        <f t="shared" si="491"/>
        <v>High Contribution &amp; Recent</v>
      </c>
      <c r="P6302" s="3" t="str">
        <f t="shared" si="492"/>
        <v>Other</v>
      </c>
      <c r="Q6302" s="3" t="str">
        <f t="shared" si="493"/>
        <v>Other</v>
      </c>
      <c r="R6302" s="3" t="str">
        <f t="shared" si="494"/>
        <v>Not LCLS</v>
      </c>
      <c r="S6302" s="3" t="str" cm="1">
        <f t="array" ref="S6302">_xlfn.IFS(G6302 &gt; 5000000, "Very High", G6302 &gt; 1000000, "High", G6302 &gt; 500000, "Medium", TRUE, "Low")</f>
        <v>Very High</v>
      </c>
      <c r="T6302" s="3" t="str" cm="1">
        <f t="array" ref="T6302">_xlfn.IFS(B6302 &gt;= 2005, "Post-2005", B6302 &gt;= 2000, "2000-2004", TRUE, "Pre-2000")</f>
        <v>Post-2005</v>
      </c>
    </row>
    <row r="6303" spans="1:20" x14ac:dyDescent="0.85">
      <c r="A6303" s="1">
        <v>41164</v>
      </c>
      <c r="B6303" t="s">
        <v>90</v>
      </c>
      <c r="C6303" t="s">
        <v>6797</v>
      </c>
      <c r="D6303" t="s">
        <v>6798</v>
      </c>
      <c r="E6303" t="s">
        <v>1408</v>
      </c>
      <c r="F6303" t="s">
        <v>1409</v>
      </c>
      <c r="G6303" t="s">
        <v>1410</v>
      </c>
      <c r="H6303">
        <v>2010</v>
      </c>
      <c r="I6303" s="2">
        <v>274550</v>
      </c>
      <c r="J6303" s="2">
        <v>0</v>
      </c>
      <c r="K6303" s="2">
        <v>274550</v>
      </c>
      <c r="L6303" t="s">
        <v>116</v>
      </c>
      <c r="M6303" s="3" t="b">
        <f>trust_funds5[[#This Row],[Contributions Outstanding (USD)]]=0</f>
        <v>1</v>
      </c>
      <c r="N6303" s="3" t="str">
        <f t="shared" si="490"/>
        <v>Outstanding</v>
      </c>
      <c r="O6303" s="3" t="str">
        <f t="shared" si="491"/>
        <v>High Contribution &amp; Recent</v>
      </c>
      <c r="P6303" s="3" t="str">
        <f t="shared" si="492"/>
        <v>Other</v>
      </c>
      <c r="Q6303" s="3" t="str">
        <f t="shared" si="493"/>
        <v>Other</v>
      </c>
      <c r="R6303" s="3" t="str">
        <f t="shared" si="494"/>
        <v>Not LCLS</v>
      </c>
      <c r="S6303" s="3" t="str" cm="1">
        <f t="array" ref="S6303">_xlfn.IFS(G6303 &gt; 5000000, "Very High", G6303 &gt; 1000000, "High", G6303 &gt; 500000, "Medium", TRUE, "Low")</f>
        <v>Very High</v>
      </c>
      <c r="T6303" s="3" t="str" cm="1">
        <f t="array" ref="T6303">_xlfn.IFS(B6303 &gt;= 2005, "Post-2005", B6303 &gt;= 2000, "2000-2004", TRUE, "Pre-2000")</f>
        <v>Post-2005</v>
      </c>
    </row>
    <row r="6304" spans="1:20" x14ac:dyDescent="0.85">
      <c r="A6304" s="1">
        <v>41164</v>
      </c>
      <c r="B6304" t="s">
        <v>82</v>
      </c>
      <c r="C6304" t="s">
        <v>5091</v>
      </c>
      <c r="D6304" t="s">
        <v>5092</v>
      </c>
      <c r="E6304" t="s">
        <v>1408</v>
      </c>
      <c r="F6304" t="s">
        <v>1409</v>
      </c>
      <c r="G6304" t="s">
        <v>1410</v>
      </c>
      <c r="H6304">
        <v>2010</v>
      </c>
      <c r="I6304" s="2">
        <v>303198</v>
      </c>
      <c r="J6304" s="2">
        <v>0</v>
      </c>
      <c r="K6304" s="2">
        <v>303198</v>
      </c>
      <c r="L6304" t="s">
        <v>18</v>
      </c>
      <c r="M6304" s="3" t="b">
        <f>trust_funds5[[#This Row],[Contributions Outstanding (USD)]]=0</f>
        <v>1</v>
      </c>
      <c r="N6304" s="3" t="str">
        <f t="shared" si="490"/>
        <v>Outstanding</v>
      </c>
      <c r="O6304" s="3" t="str">
        <f t="shared" si="491"/>
        <v>High Contribution &amp; Recent</v>
      </c>
      <c r="P6304" s="3" t="str">
        <f t="shared" si="492"/>
        <v>Other</v>
      </c>
      <c r="Q6304" s="3" t="str">
        <f t="shared" si="493"/>
        <v>Other</v>
      </c>
      <c r="R6304" s="3" t="str">
        <f t="shared" si="494"/>
        <v>Not LCLS</v>
      </c>
      <c r="S6304" s="3" t="str" cm="1">
        <f t="array" ref="S6304">_xlfn.IFS(G6304 &gt; 5000000, "Very High", G6304 &gt; 1000000, "High", G6304 &gt; 500000, "Medium", TRUE, "Low")</f>
        <v>Very High</v>
      </c>
      <c r="T6304" s="3" t="str" cm="1">
        <f t="array" ref="T6304">_xlfn.IFS(B6304 &gt;= 2005, "Post-2005", B6304 &gt;= 2000, "2000-2004", TRUE, "Pre-2000")</f>
        <v>Post-2005</v>
      </c>
    </row>
    <row r="6305" spans="1:20" x14ac:dyDescent="0.85">
      <c r="A6305" s="1">
        <v>41164</v>
      </c>
      <c r="B6305" t="s">
        <v>1919</v>
      </c>
      <c r="C6305" t="s">
        <v>1920</v>
      </c>
      <c r="D6305" t="s">
        <v>1921</v>
      </c>
      <c r="E6305" t="s">
        <v>223</v>
      </c>
      <c r="F6305" t="s">
        <v>224</v>
      </c>
      <c r="G6305" t="s">
        <v>225</v>
      </c>
      <c r="H6305">
        <v>2010</v>
      </c>
      <c r="I6305" s="2">
        <v>50000000</v>
      </c>
      <c r="J6305" s="2">
        <v>0</v>
      </c>
      <c r="K6305" s="2">
        <v>50000000</v>
      </c>
      <c r="L6305" t="s">
        <v>116</v>
      </c>
      <c r="M6305" s="3" t="b">
        <f>trust_funds5[[#This Row],[Contributions Outstanding (USD)]]=0</f>
        <v>1</v>
      </c>
      <c r="N6305" s="3" t="str">
        <f t="shared" si="490"/>
        <v>Outstanding</v>
      </c>
      <c r="O6305" s="3" t="str">
        <f t="shared" si="491"/>
        <v>High Contribution &amp; Recent</v>
      </c>
      <c r="P6305" s="3" t="str">
        <f t="shared" si="492"/>
        <v>Other</v>
      </c>
      <c r="Q6305" s="3" t="str">
        <f t="shared" si="493"/>
        <v>Other</v>
      </c>
      <c r="R6305" s="3" t="str">
        <f t="shared" si="494"/>
        <v>Not LCLS</v>
      </c>
      <c r="S6305" s="3" t="str" cm="1">
        <f t="array" ref="S6305">_xlfn.IFS(G6305 &gt; 5000000, "Very High", G6305 &gt; 1000000, "High", G6305 &gt; 500000, "Medium", TRUE, "Low")</f>
        <v>Very High</v>
      </c>
      <c r="T6305" s="3" t="str" cm="1">
        <f t="array" ref="T6305">_xlfn.IFS(B6305 &gt;= 2005, "Post-2005", B6305 &gt;= 2000, "2000-2004", TRUE, "Pre-2000")</f>
        <v>Post-2005</v>
      </c>
    </row>
    <row r="6306" spans="1:20" x14ac:dyDescent="0.85">
      <c r="A6306" s="1">
        <v>41164</v>
      </c>
      <c r="B6306" t="s">
        <v>538</v>
      </c>
      <c r="C6306" t="s">
        <v>3930</v>
      </c>
      <c r="D6306" t="s">
        <v>3931</v>
      </c>
      <c r="E6306" t="s">
        <v>223</v>
      </c>
      <c r="F6306" t="s">
        <v>224</v>
      </c>
      <c r="G6306" t="s">
        <v>225</v>
      </c>
      <c r="H6306">
        <v>2010</v>
      </c>
      <c r="I6306" s="2">
        <v>600000</v>
      </c>
      <c r="J6306" s="2">
        <v>0</v>
      </c>
      <c r="K6306" s="2">
        <v>600000</v>
      </c>
      <c r="L6306" t="s">
        <v>116</v>
      </c>
      <c r="M6306" s="3" t="b">
        <f>trust_funds5[[#This Row],[Contributions Outstanding (USD)]]=0</f>
        <v>1</v>
      </c>
      <c r="N6306" s="3" t="str">
        <f t="shared" si="490"/>
        <v>Outstanding</v>
      </c>
      <c r="O6306" s="3" t="str">
        <f t="shared" si="491"/>
        <v>High Contribution &amp; Recent</v>
      </c>
      <c r="P6306" s="3" t="str">
        <f t="shared" si="492"/>
        <v>Other</v>
      </c>
      <c r="Q6306" s="3" t="str">
        <f t="shared" si="493"/>
        <v>Other</v>
      </c>
      <c r="R6306" s="3" t="str">
        <f t="shared" si="494"/>
        <v>Not LCLS</v>
      </c>
      <c r="S6306" s="3" t="str" cm="1">
        <f t="array" ref="S6306">_xlfn.IFS(G6306 &gt; 5000000, "Very High", G6306 &gt; 1000000, "High", G6306 &gt; 500000, "Medium", TRUE, "Low")</f>
        <v>Very High</v>
      </c>
      <c r="T6306" s="3" t="str" cm="1">
        <f t="array" ref="T6306">_xlfn.IFS(B6306 &gt;= 2005, "Post-2005", B6306 &gt;= 2000, "2000-2004", TRUE, "Pre-2000")</f>
        <v>Post-2005</v>
      </c>
    </row>
    <row r="6307" spans="1:20" x14ac:dyDescent="0.85">
      <c r="A6307" s="1">
        <v>41164</v>
      </c>
      <c r="B6307" t="s">
        <v>90</v>
      </c>
      <c r="C6307" t="s">
        <v>6764</v>
      </c>
      <c r="D6307" t="s">
        <v>6765</v>
      </c>
      <c r="E6307" t="s">
        <v>62</v>
      </c>
      <c r="F6307" t="s">
        <v>63</v>
      </c>
      <c r="H6307">
        <v>2011</v>
      </c>
      <c r="I6307" s="2">
        <v>9500000</v>
      </c>
      <c r="J6307" s="2">
        <v>0</v>
      </c>
      <c r="K6307" s="2">
        <v>9500000</v>
      </c>
      <c r="L6307" t="s">
        <v>18</v>
      </c>
      <c r="M6307" s="3" t="b">
        <f>trust_funds5[[#This Row],[Contributions Outstanding (USD)]]=0</f>
        <v>1</v>
      </c>
      <c r="N6307" s="3" t="str">
        <f t="shared" si="490"/>
        <v>Outstanding</v>
      </c>
      <c r="O6307" s="3" t="str">
        <f t="shared" si="491"/>
        <v>High Contribution &amp; Recent</v>
      </c>
      <c r="P6307" s="3" t="str">
        <f t="shared" si="492"/>
        <v>Other</v>
      </c>
      <c r="Q6307" s="3" t="str">
        <f t="shared" si="493"/>
        <v>Other</v>
      </c>
      <c r="R6307" s="3" t="str">
        <f t="shared" si="494"/>
        <v>Not LCLS</v>
      </c>
      <c r="S6307" s="3" t="str" cm="1">
        <f t="array" ref="S6307">_xlfn.IFS(G6307 &gt; 5000000, "Very High", G6307 &gt; 1000000, "High", G6307 &gt; 500000, "Medium", TRUE, "Low")</f>
        <v>Low</v>
      </c>
      <c r="T6307" s="3" t="str" cm="1">
        <f t="array" ref="T6307">_xlfn.IFS(B6307 &gt;= 2005, "Post-2005", B6307 &gt;= 2000, "2000-2004", TRUE, "Pre-2000")</f>
        <v>Post-2005</v>
      </c>
    </row>
    <row r="6308" spans="1:20" x14ac:dyDescent="0.85">
      <c r="A6308" s="1">
        <v>41164</v>
      </c>
      <c r="B6308" t="s">
        <v>90</v>
      </c>
      <c r="C6308" t="s">
        <v>7238</v>
      </c>
      <c r="D6308" t="s">
        <v>7239</v>
      </c>
      <c r="E6308" t="s">
        <v>102</v>
      </c>
      <c r="F6308" t="s">
        <v>103</v>
      </c>
      <c r="G6308" t="s">
        <v>104</v>
      </c>
      <c r="H6308">
        <v>2010</v>
      </c>
      <c r="I6308" s="2">
        <v>1569300</v>
      </c>
      <c r="J6308" s="2">
        <v>0</v>
      </c>
      <c r="K6308" s="2">
        <v>1569300</v>
      </c>
      <c r="L6308" t="s">
        <v>116</v>
      </c>
      <c r="M6308" s="3" t="b">
        <f>trust_funds5[[#This Row],[Contributions Outstanding (USD)]]=0</f>
        <v>1</v>
      </c>
      <c r="N6308" s="3" t="str">
        <f t="shared" si="490"/>
        <v>Outstanding</v>
      </c>
      <c r="O6308" s="3" t="str">
        <f t="shared" si="491"/>
        <v>High Contribution &amp; Recent</v>
      </c>
      <c r="P6308" s="3" t="str">
        <f t="shared" si="492"/>
        <v>Other</v>
      </c>
      <c r="Q6308" s="3" t="str">
        <f t="shared" si="493"/>
        <v>Other</v>
      </c>
      <c r="R6308" s="3" t="str">
        <f t="shared" si="494"/>
        <v>Not LCLS</v>
      </c>
      <c r="S6308" s="3" t="str" cm="1">
        <f t="array" ref="S6308">_xlfn.IFS(G6308 &gt; 5000000, "Very High", G6308 &gt; 1000000, "High", G6308 &gt; 500000, "Medium", TRUE, "Low")</f>
        <v>Very High</v>
      </c>
      <c r="T6308" s="3" t="str" cm="1">
        <f t="array" ref="T6308">_xlfn.IFS(B6308 &gt;= 2005, "Post-2005", B6308 &gt;= 2000, "2000-2004", TRUE, "Pre-2000")</f>
        <v>Post-2005</v>
      </c>
    </row>
    <row r="6309" spans="1:20" x14ac:dyDescent="0.85">
      <c r="A6309" s="1">
        <v>41164</v>
      </c>
      <c r="B6309" t="s">
        <v>7240</v>
      </c>
      <c r="C6309" t="s">
        <v>7241</v>
      </c>
      <c r="D6309" t="s">
        <v>7242</v>
      </c>
      <c r="E6309" t="s">
        <v>15</v>
      </c>
      <c r="F6309" t="s">
        <v>16</v>
      </c>
      <c r="G6309" t="s">
        <v>17</v>
      </c>
      <c r="H6309">
        <v>2010</v>
      </c>
      <c r="I6309" s="2">
        <v>193517.17</v>
      </c>
      <c r="J6309" s="2">
        <v>0</v>
      </c>
      <c r="K6309" s="2">
        <v>193517.17</v>
      </c>
      <c r="L6309" t="s">
        <v>116</v>
      </c>
      <c r="M6309" s="3" t="b">
        <f>trust_funds5[[#This Row],[Contributions Outstanding (USD)]]=0</f>
        <v>1</v>
      </c>
      <c r="N6309" s="3" t="str">
        <f t="shared" si="490"/>
        <v>Outstanding</v>
      </c>
      <c r="O6309" s="3" t="str">
        <f t="shared" si="491"/>
        <v>High Contribution &amp; Recent</v>
      </c>
      <c r="P6309" s="3" t="str">
        <f t="shared" si="492"/>
        <v>Other</v>
      </c>
      <c r="Q6309" s="3" t="str">
        <f t="shared" si="493"/>
        <v>Other</v>
      </c>
      <c r="R6309" s="3" t="str">
        <f t="shared" si="494"/>
        <v>Not LCLS</v>
      </c>
      <c r="S6309" s="3" t="str" cm="1">
        <f t="array" ref="S6309">_xlfn.IFS(G6309 &gt; 5000000, "Very High", G6309 &gt; 1000000, "High", G6309 &gt; 500000, "Medium", TRUE, "Low")</f>
        <v>Very High</v>
      </c>
      <c r="T6309" s="3" t="str" cm="1">
        <f t="array" ref="T6309">_xlfn.IFS(B6309 &gt;= 2005, "Post-2005", B6309 &gt;= 2000, "2000-2004", TRUE, "Pre-2000")</f>
        <v>Post-2005</v>
      </c>
    </row>
    <row r="6310" spans="1:20" x14ac:dyDescent="0.85">
      <c r="A6310" s="1">
        <v>41164</v>
      </c>
      <c r="B6310" t="s">
        <v>7240</v>
      </c>
      <c r="C6310" t="s">
        <v>7243</v>
      </c>
      <c r="D6310" t="s">
        <v>7244</v>
      </c>
      <c r="E6310" t="s">
        <v>15</v>
      </c>
      <c r="F6310" t="s">
        <v>16</v>
      </c>
      <c r="G6310" t="s">
        <v>17</v>
      </c>
      <c r="H6310">
        <v>2010</v>
      </c>
      <c r="I6310" s="2">
        <v>290275.76</v>
      </c>
      <c r="J6310" s="2">
        <v>0</v>
      </c>
      <c r="K6310" s="2">
        <v>290275.76</v>
      </c>
      <c r="L6310" t="s">
        <v>116</v>
      </c>
      <c r="M6310" s="3" t="b">
        <f>trust_funds5[[#This Row],[Contributions Outstanding (USD)]]=0</f>
        <v>1</v>
      </c>
      <c r="N6310" s="3" t="str">
        <f t="shared" si="490"/>
        <v>Outstanding</v>
      </c>
      <c r="O6310" s="3" t="str">
        <f t="shared" si="491"/>
        <v>High Contribution &amp; Recent</v>
      </c>
      <c r="P6310" s="3" t="str">
        <f t="shared" si="492"/>
        <v>Other</v>
      </c>
      <c r="Q6310" s="3" t="str">
        <f t="shared" si="493"/>
        <v>Other</v>
      </c>
      <c r="R6310" s="3" t="str">
        <f t="shared" si="494"/>
        <v>Not LCLS</v>
      </c>
      <c r="S6310" s="3" t="str" cm="1">
        <f t="array" ref="S6310">_xlfn.IFS(G6310 &gt; 5000000, "Very High", G6310 &gt; 1000000, "High", G6310 &gt; 500000, "Medium", TRUE, "Low")</f>
        <v>Very High</v>
      </c>
      <c r="T6310" s="3" t="str" cm="1">
        <f t="array" ref="T6310">_xlfn.IFS(B6310 &gt;= 2005, "Post-2005", B6310 &gt;= 2000, "2000-2004", TRUE, "Pre-2000")</f>
        <v>Post-2005</v>
      </c>
    </row>
    <row r="6311" spans="1:20" x14ac:dyDescent="0.85">
      <c r="A6311" s="1">
        <v>41164</v>
      </c>
      <c r="B6311" t="s">
        <v>7240</v>
      </c>
      <c r="C6311" t="s">
        <v>7245</v>
      </c>
      <c r="D6311" t="s">
        <v>7246</v>
      </c>
      <c r="E6311" t="s">
        <v>15</v>
      </c>
      <c r="F6311" t="s">
        <v>16</v>
      </c>
      <c r="G6311" t="s">
        <v>17</v>
      </c>
      <c r="H6311">
        <v>2010</v>
      </c>
      <c r="I6311" s="2">
        <v>387034.35</v>
      </c>
      <c r="J6311" s="2">
        <v>0</v>
      </c>
      <c r="K6311" s="2">
        <v>387034.35</v>
      </c>
      <c r="L6311" t="s">
        <v>116</v>
      </c>
      <c r="M6311" s="3" t="b">
        <f>trust_funds5[[#This Row],[Contributions Outstanding (USD)]]=0</f>
        <v>1</v>
      </c>
      <c r="N6311" s="3" t="str">
        <f t="shared" si="490"/>
        <v>Outstanding</v>
      </c>
      <c r="O6311" s="3" t="str">
        <f t="shared" si="491"/>
        <v>High Contribution &amp; Recent</v>
      </c>
      <c r="P6311" s="3" t="str">
        <f t="shared" si="492"/>
        <v>Other</v>
      </c>
      <c r="Q6311" s="3" t="str">
        <f t="shared" si="493"/>
        <v>Other</v>
      </c>
      <c r="R6311" s="3" t="str">
        <f t="shared" si="494"/>
        <v>Not LCLS</v>
      </c>
      <c r="S6311" s="3" t="str" cm="1">
        <f t="array" ref="S6311">_xlfn.IFS(G6311 &gt; 5000000, "Very High", G6311 &gt; 1000000, "High", G6311 &gt; 500000, "Medium", TRUE, "Low")</f>
        <v>Very High</v>
      </c>
      <c r="T6311" s="3" t="str" cm="1">
        <f t="array" ref="T6311">_xlfn.IFS(B6311 &gt;= 2005, "Post-2005", B6311 &gt;= 2000, "2000-2004", TRUE, "Pre-2000")</f>
        <v>Post-2005</v>
      </c>
    </row>
    <row r="6312" spans="1:20" x14ac:dyDescent="0.85">
      <c r="A6312" s="1">
        <v>41164</v>
      </c>
      <c r="B6312" t="s">
        <v>7240</v>
      </c>
      <c r="C6312" t="s">
        <v>7245</v>
      </c>
      <c r="D6312" t="s">
        <v>7246</v>
      </c>
      <c r="E6312" t="s">
        <v>21</v>
      </c>
      <c r="F6312" t="s">
        <v>22</v>
      </c>
      <c r="G6312" t="s">
        <v>23</v>
      </c>
      <c r="H6312">
        <v>2010</v>
      </c>
      <c r="I6312" s="2">
        <v>1193015.94</v>
      </c>
      <c r="J6312" s="2">
        <v>0</v>
      </c>
      <c r="K6312" s="2">
        <v>1193015.94</v>
      </c>
      <c r="L6312" t="s">
        <v>116</v>
      </c>
      <c r="M6312" s="3" t="b">
        <f>trust_funds5[[#This Row],[Contributions Outstanding (USD)]]=0</f>
        <v>1</v>
      </c>
      <c r="N6312" s="3" t="str">
        <f t="shared" si="490"/>
        <v>Outstanding</v>
      </c>
      <c r="O6312" s="3" t="str">
        <f t="shared" si="491"/>
        <v>High Contribution &amp; Recent</v>
      </c>
      <c r="P6312" s="3" t="str">
        <f t="shared" si="492"/>
        <v>Other</v>
      </c>
      <c r="Q6312" s="3" t="str">
        <f t="shared" si="493"/>
        <v>Other</v>
      </c>
      <c r="R6312" s="3" t="str">
        <f t="shared" si="494"/>
        <v>Not LCLS</v>
      </c>
      <c r="S6312" s="3" t="str" cm="1">
        <f t="array" ref="S6312">_xlfn.IFS(G6312 &gt; 5000000, "Very High", G6312 &gt; 1000000, "High", G6312 &gt; 500000, "Medium", TRUE, "Low")</f>
        <v>Very High</v>
      </c>
      <c r="T6312" s="3" t="str" cm="1">
        <f t="array" ref="T6312">_xlfn.IFS(B6312 &gt;= 2005, "Post-2005", B6312 &gt;= 2000, "2000-2004", TRUE, "Pre-2000")</f>
        <v>Post-2005</v>
      </c>
    </row>
    <row r="6313" spans="1:20" x14ac:dyDescent="0.85">
      <c r="A6313" s="1">
        <v>41164</v>
      </c>
      <c r="B6313" t="s">
        <v>82</v>
      </c>
      <c r="C6313" t="s">
        <v>4745</v>
      </c>
      <c r="D6313" t="s">
        <v>4746</v>
      </c>
      <c r="E6313" t="s">
        <v>62</v>
      </c>
      <c r="F6313" t="s">
        <v>63</v>
      </c>
      <c r="H6313">
        <v>2010</v>
      </c>
      <c r="I6313" s="2">
        <v>857778.3</v>
      </c>
      <c r="J6313" s="2">
        <v>0</v>
      </c>
      <c r="K6313" s="2">
        <v>857778.3</v>
      </c>
      <c r="L6313" t="s">
        <v>116</v>
      </c>
      <c r="M6313" s="3" t="b">
        <f>trust_funds5[[#This Row],[Contributions Outstanding (USD)]]=0</f>
        <v>1</v>
      </c>
      <c r="N6313" s="3" t="str">
        <f t="shared" si="490"/>
        <v>Outstanding</v>
      </c>
      <c r="O6313" s="3" t="str">
        <f t="shared" si="491"/>
        <v>High Contribution &amp; Recent</v>
      </c>
      <c r="P6313" s="3" t="str">
        <f t="shared" si="492"/>
        <v>Other</v>
      </c>
      <c r="Q6313" s="3" t="str">
        <f t="shared" si="493"/>
        <v>Other</v>
      </c>
      <c r="R6313" s="3" t="str">
        <f t="shared" si="494"/>
        <v>Not LCLS</v>
      </c>
      <c r="S6313" s="3" t="str" cm="1">
        <f t="array" ref="S6313">_xlfn.IFS(G6313 &gt; 5000000, "Very High", G6313 &gt; 1000000, "High", G6313 &gt; 500000, "Medium", TRUE, "Low")</f>
        <v>Low</v>
      </c>
      <c r="T6313" s="3" t="str" cm="1">
        <f t="array" ref="T6313">_xlfn.IFS(B6313 &gt;= 2005, "Post-2005", B6313 &gt;= 2000, "2000-2004", TRUE, "Pre-2000")</f>
        <v>Post-2005</v>
      </c>
    </row>
    <row r="6314" spans="1:20" x14ac:dyDescent="0.85">
      <c r="A6314" s="1">
        <v>41164</v>
      </c>
      <c r="B6314" t="s">
        <v>7658</v>
      </c>
      <c r="C6314" t="s">
        <v>7659</v>
      </c>
      <c r="D6314" t="s">
        <v>7660</v>
      </c>
      <c r="E6314" t="s">
        <v>1957</v>
      </c>
      <c r="F6314" t="s">
        <v>1958</v>
      </c>
      <c r="G6314" t="s">
        <v>1959</v>
      </c>
      <c r="H6314">
        <v>2010</v>
      </c>
      <c r="I6314" s="2">
        <v>5541347</v>
      </c>
      <c r="J6314" s="2">
        <v>0</v>
      </c>
      <c r="K6314" s="2">
        <v>5541347</v>
      </c>
      <c r="L6314" t="s">
        <v>116</v>
      </c>
      <c r="M6314" s="3" t="b">
        <f>trust_funds5[[#This Row],[Contributions Outstanding (USD)]]=0</f>
        <v>1</v>
      </c>
      <c r="N6314" s="3" t="str">
        <f t="shared" si="490"/>
        <v>Outstanding</v>
      </c>
      <c r="O6314" s="3" t="str">
        <f t="shared" si="491"/>
        <v>High Contribution &amp; Recent</v>
      </c>
      <c r="P6314" s="3" t="str">
        <f t="shared" si="492"/>
        <v>Other</v>
      </c>
      <c r="Q6314" s="3" t="str">
        <f t="shared" si="493"/>
        <v>Other</v>
      </c>
      <c r="R6314" s="3" t="str">
        <f t="shared" si="494"/>
        <v>Not LCLS</v>
      </c>
      <c r="S6314" s="3" t="str" cm="1">
        <f t="array" ref="S6314">_xlfn.IFS(G6314 &gt; 5000000, "Very High", G6314 &gt; 1000000, "High", G6314 &gt; 500000, "Medium", TRUE, "Low")</f>
        <v>Very High</v>
      </c>
      <c r="T6314" s="3" t="str" cm="1">
        <f t="array" ref="T6314">_xlfn.IFS(B6314 &gt;= 2005, "Post-2005", B6314 &gt;= 2000, "2000-2004", TRUE, "Pre-2000")</f>
        <v>Post-2005</v>
      </c>
    </row>
    <row r="6315" spans="1:20" x14ac:dyDescent="0.85">
      <c r="A6315" s="1">
        <v>41164</v>
      </c>
      <c r="B6315" t="s">
        <v>6126</v>
      </c>
      <c r="C6315" t="s">
        <v>7247</v>
      </c>
      <c r="D6315" t="s">
        <v>7248</v>
      </c>
      <c r="E6315" t="s">
        <v>49</v>
      </c>
      <c r="F6315" t="s">
        <v>50</v>
      </c>
      <c r="G6315" t="s">
        <v>51</v>
      </c>
      <c r="H6315">
        <v>2010</v>
      </c>
      <c r="I6315" s="2">
        <v>25000000</v>
      </c>
      <c r="J6315" s="2">
        <v>0</v>
      </c>
      <c r="K6315" s="2">
        <v>25000000</v>
      </c>
      <c r="L6315" t="s">
        <v>116</v>
      </c>
      <c r="M6315" s="3" t="b">
        <f>trust_funds5[[#This Row],[Contributions Outstanding (USD)]]=0</f>
        <v>1</v>
      </c>
      <c r="N6315" s="3" t="str">
        <f t="shared" si="490"/>
        <v>Outstanding</v>
      </c>
      <c r="O6315" s="3" t="str">
        <f t="shared" si="491"/>
        <v>High Contribution &amp; Recent</v>
      </c>
      <c r="P6315" s="3" t="str">
        <f t="shared" si="492"/>
        <v>Other</v>
      </c>
      <c r="Q6315" s="3" t="str">
        <f t="shared" si="493"/>
        <v>Other</v>
      </c>
      <c r="R6315" s="3" t="str">
        <f t="shared" si="494"/>
        <v>Not LCLS</v>
      </c>
      <c r="S6315" s="3" t="str" cm="1">
        <f t="array" ref="S6315">_xlfn.IFS(G6315 &gt; 5000000, "Very High", G6315 &gt; 1000000, "High", G6315 &gt; 500000, "Medium", TRUE, "Low")</f>
        <v>Very High</v>
      </c>
      <c r="T6315" s="3" t="str" cm="1">
        <f t="array" ref="T6315">_xlfn.IFS(B6315 &gt;= 2005, "Post-2005", B6315 &gt;= 2000, "2000-2004", TRUE, "Pre-2000")</f>
        <v>Post-2005</v>
      </c>
    </row>
    <row r="6316" spans="1:20" x14ac:dyDescent="0.85">
      <c r="A6316" s="1">
        <v>41164</v>
      </c>
      <c r="B6316" t="s">
        <v>6556</v>
      </c>
      <c r="C6316" t="s">
        <v>7661</v>
      </c>
      <c r="D6316" t="s">
        <v>7662</v>
      </c>
      <c r="E6316" t="s">
        <v>200</v>
      </c>
      <c r="F6316" t="s">
        <v>201</v>
      </c>
      <c r="G6316" t="s">
        <v>213</v>
      </c>
      <c r="H6316">
        <v>2010</v>
      </c>
      <c r="I6316" s="2">
        <v>750000</v>
      </c>
      <c r="J6316" s="2">
        <v>0</v>
      </c>
      <c r="K6316" s="2">
        <v>750000</v>
      </c>
      <c r="L6316" t="s">
        <v>18</v>
      </c>
      <c r="M6316" s="3" t="b">
        <f>trust_funds5[[#This Row],[Contributions Outstanding (USD)]]=0</f>
        <v>1</v>
      </c>
      <c r="N6316" s="3" t="str">
        <f t="shared" si="490"/>
        <v>Outstanding</v>
      </c>
      <c r="O6316" s="3" t="str">
        <f t="shared" si="491"/>
        <v>High Contribution &amp; Recent</v>
      </c>
      <c r="P6316" s="3" t="str">
        <f t="shared" si="492"/>
        <v>Other</v>
      </c>
      <c r="Q6316" s="3" t="str">
        <f t="shared" si="493"/>
        <v>Other</v>
      </c>
      <c r="R6316" s="3" t="str">
        <f t="shared" si="494"/>
        <v>Not LCLS</v>
      </c>
      <c r="S6316" s="3" t="str" cm="1">
        <f t="array" ref="S6316">_xlfn.IFS(G6316 &gt; 5000000, "Very High", G6316 &gt; 1000000, "High", G6316 &gt; 500000, "Medium", TRUE, "Low")</f>
        <v>Very High</v>
      </c>
      <c r="T6316" s="3" t="str" cm="1">
        <f t="array" ref="T6316">_xlfn.IFS(B6316 &gt;= 2005, "Post-2005", B6316 &gt;= 2000, "2000-2004", TRUE, "Pre-2000")</f>
        <v>Post-2005</v>
      </c>
    </row>
    <row r="6317" spans="1:20" x14ac:dyDescent="0.85">
      <c r="A6317" s="1">
        <v>41164</v>
      </c>
      <c r="B6317" t="s">
        <v>6556</v>
      </c>
      <c r="C6317" t="s">
        <v>7663</v>
      </c>
      <c r="D6317" t="s">
        <v>7664</v>
      </c>
      <c r="E6317" t="s">
        <v>49</v>
      </c>
      <c r="F6317" t="s">
        <v>50</v>
      </c>
      <c r="G6317" t="s">
        <v>51</v>
      </c>
      <c r="H6317">
        <v>2010</v>
      </c>
      <c r="I6317" s="2">
        <v>3000000</v>
      </c>
      <c r="J6317" s="2">
        <v>0</v>
      </c>
      <c r="K6317" s="2">
        <v>3000000</v>
      </c>
      <c r="L6317" t="s">
        <v>18</v>
      </c>
      <c r="M6317" s="3" t="b">
        <f>trust_funds5[[#This Row],[Contributions Outstanding (USD)]]=0</f>
        <v>1</v>
      </c>
      <c r="N6317" s="3" t="str">
        <f t="shared" si="490"/>
        <v>Outstanding</v>
      </c>
      <c r="O6317" s="3" t="str">
        <f t="shared" si="491"/>
        <v>High Contribution &amp; Recent</v>
      </c>
      <c r="P6317" s="3" t="str">
        <f t="shared" si="492"/>
        <v>Other</v>
      </c>
      <c r="Q6317" s="3" t="str">
        <f t="shared" si="493"/>
        <v>Other</v>
      </c>
      <c r="R6317" s="3" t="str">
        <f t="shared" si="494"/>
        <v>Not LCLS</v>
      </c>
      <c r="S6317" s="3" t="str" cm="1">
        <f t="array" ref="S6317">_xlfn.IFS(G6317 &gt; 5000000, "Very High", G6317 &gt; 1000000, "High", G6317 &gt; 500000, "Medium", TRUE, "Low")</f>
        <v>Very High</v>
      </c>
      <c r="T6317" s="3" t="str" cm="1">
        <f t="array" ref="T6317">_xlfn.IFS(B6317 &gt;= 2005, "Post-2005", B6317 &gt;= 2000, "2000-2004", TRUE, "Pre-2000")</f>
        <v>Post-2005</v>
      </c>
    </row>
    <row r="6318" spans="1:20" x14ac:dyDescent="0.85">
      <c r="A6318" s="1">
        <v>41164</v>
      </c>
      <c r="B6318" t="s">
        <v>7665</v>
      </c>
      <c r="C6318" t="s">
        <v>7666</v>
      </c>
      <c r="D6318" t="s">
        <v>7667</v>
      </c>
      <c r="E6318" t="s">
        <v>56</v>
      </c>
      <c r="F6318" t="s">
        <v>57</v>
      </c>
      <c r="G6318" t="s">
        <v>58</v>
      </c>
      <c r="H6318">
        <v>2010</v>
      </c>
      <c r="I6318" s="2">
        <v>8927000</v>
      </c>
      <c r="J6318" s="2">
        <v>0</v>
      </c>
      <c r="K6318" s="2">
        <v>8927000</v>
      </c>
      <c r="L6318" t="s">
        <v>116</v>
      </c>
      <c r="M6318" s="3" t="b">
        <f>trust_funds5[[#This Row],[Contributions Outstanding (USD)]]=0</f>
        <v>1</v>
      </c>
      <c r="N6318" s="3" t="str">
        <f t="shared" si="490"/>
        <v>Outstanding</v>
      </c>
      <c r="O6318" s="3" t="str">
        <f t="shared" si="491"/>
        <v>High Contribution &amp; Recent</v>
      </c>
      <c r="P6318" s="3" t="str">
        <f t="shared" si="492"/>
        <v>Other</v>
      </c>
      <c r="Q6318" s="3" t="str">
        <f t="shared" si="493"/>
        <v>Other</v>
      </c>
      <c r="R6318" s="3" t="str">
        <f t="shared" si="494"/>
        <v>Not LCLS</v>
      </c>
      <c r="S6318" s="3" t="str" cm="1">
        <f t="array" ref="S6318">_xlfn.IFS(G6318 &gt; 5000000, "Very High", G6318 &gt; 1000000, "High", G6318 &gt; 500000, "Medium", TRUE, "Low")</f>
        <v>Very High</v>
      </c>
      <c r="T6318" s="3" t="str" cm="1">
        <f t="array" ref="T6318">_xlfn.IFS(B6318 &gt;= 2005, "Post-2005", B6318 &gt;= 2000, "2000-2004", TRUE, "Pre-2000")</f>
        <v>Post-2005</v>
      </c>
    </row>
    <row r="6319" spans="1:20" x14ac:dyDescent="0.85">
      <c r="A6319" s="1">
        <v>41164</v>
      </c>
      <c r="B6319" t="s">
        <v>7665</v>
      </c>
      <c r="C6319" t="s">
        <v>7666</v>
      </c>
      <c r="D6319" t="s">
        <v>7667</v>
      </c>
      <c r="E6319" t="s">
        <v>102</v>
      </c>
      <c r="F6319" t="s">
        <v>103</v>
      </c>
      <c r="G6319" t="s">
        <v>104</v>
      </c>
      <c r="H6319">
        <v>2010</v>
      </c>
      <c r="I6319" s="2">
        <v>30689000</v>
      </c>
      <c r="J6319" s="2">
        <v>16113957.91</v>
      </c>
      <c r="K6319" s="2">
        <v>46802957.909999996</v>
      </c>
      <c r="L6319" t="s">
        <v>116</v>
      </c>
      <c r="M6319" s="3" t="b">
        <f>trust_funds5[[#This Row],[Contributions Outstanding (USD)]]=0</f>
        <v>0</v>
      </c>
      <c r="N6319" s="3" t="str">
        <f t="shared" si="490"/>
        <v>Outstanding</v>
      </c>
      <c r="O6319" s="3" t="str">
        <f t="shared" si="491"/>
        <v>High Contribution &amp; Recent</v>
      </c>
      <c r="P6319" s="3" t="str">
        <f t="shared" si="492"/>
        <v>Other</v>
      </c>
      <c r="Q6319" s="3" t="str">
        <f t="shared" si="493"/>
        <v>Other</v>
      </c>
      <c r="R6319" s="3" t="str">
        <f t="shared" si="494"/>
        <v>Not LCLS</v>
      </c>
      <c r="S6319" s="3" t="str" cm="1">
        <f t="array" ref="S6319">_xlfn.IFS(G6319 &gt; 5000000, "Very High", G6319 &gt; 1000000, "High", G6319 &gt; 500000, "Medium", TRUE, "Low")</f>
        <v>Very High</v>
      </c>
      <c r="T6319" s="3" t="str" cm="1">
        <f t="array" ref="T6319">_xlfn.IFS(B6319 &gt;= 2005, "Post-2005", B6319 &gt;= 2000, "2000-2004", TRUE, "Pre-2000")</f>
        <v>Post-2005</v>
      </c>
    </row>
    <row r="6320" spans="1:20" x14ac:dyDescent="0.85">
      <c r="A6320" s="1">
        <v>41164</v>
      </c>
      <c r="B6320" t="s">
        <v>6878</v>
      </c>
      <c r="C6320" t="s">
        <v>7668</v>
      </c>
      <c r="D6320" t="s">
        <v>7669</v>
      </c>
      <c r="E6320" t="s">
        <v>56</v>
      </c>
      <c r="F6320" t="s">
        <v>57</v>
      </c>
      <c r="G6320" t="s">
        <v>58</v>
      </c>
      <c r="H6320">
        <v>2010</v>
      </c>
      <c r="I6320" s="2">
        <v>2878200</v>
      </c>
      <c r="J6320" s="2">
        <v>0</v>
      </c>
      <c r="K6320" s="2">
        <v>2878200</v>
      </c>
      <c r="L6320" t="s">
        <v>116</v>
      </c>
      <c r="M6320" s="3" t="b">
        <f>trust_funds5[[#This Row],[Contributions Outstanding (USD)]]=0</f>
        <v>1</v>
      </c>
      <c r="N6320" s="3" t="str">
        <f t="shared" si="490"/>
        <v>Outstanding</v>
      </c>
      <c r="O6320" s="3" t="str">
        <f t="shared" si="491"/>
        <v>High Contribution &amp; Recent</v>
      </c>
      <c r="P6320" s="3" t="str">
        <f t="shared" si="492"/>
        <v>Other</v>
      </c>
      <c r="Q6320" s="3" t="str">
        <f t="shared" si="493"/>
        <v>Other</v>
      </c>
      <c r="R6320" s="3" t="str">
        <f t="shared" si="494"/>
        <v>Not LCLS</v>
      </c>
      <c r="S6320" s="3" t="str" cm="1">
        <f t="array" ref="S6320">_xlfn.IFS(G6320 &gt; 5000000, "Very High", G6320 &gt; 1000000, "High", G6320 &gt; 500000, "Medium", TRUE, "Low")</f>
        <v>Very High</v>
      </c>
      <c r="T6320" s="3" t="str" cm="1">
        <f t="array" ref="T6320">_xlfn.IFS(B6320 &gt;= 2005, "Post-2005", B6320 &gt;= 2000, "2000-2004", TRUE, "Pre-2000")</f>
        <v>Post-2005</v>
      </c>
    </row>
    <row r="6321" spans="1:20" x14ac:dyDescent="0.85">
      <c r="A6321" s="1">
        <v>41164</v>
      </c>
      <c r="B6321" t="s">
        <v>7670</v>
      </c>
      <c r="C6321" t="s">
        <v>7671</v>
      </c>
      <c r="D6321" t="s">
        <v>7672</v>
      </c>
      <c r="E6321" t="s">
        <v>70</v>
      </c>
      <c r="F6321" t="s">
        <v>71</v>
      </c>
      <c r="G6321" t="s">
        <v>5484</v>
      </c>
      <c r="H6321">
        <v>2010</v>
      </c>
      <c r="I6321" s="2">
        <v>2320406.65</v>
      </c>
      <c r="J6321" s="2">
        <v>0</v>
      </c>
      <c r="K6321" s="2">
        <v>2320406.65</v>
      </c>
      <c r="L6321" t="s">
        <v>116</v>
      </c>
      <c r="M6321" s="3" t="b">
        <f>trust_funds5[[#This Row],[Contributions Outstanding (USD)]]=0</f>
        <v>1</v>
      </c>
      <c r="N6321" s="3" t="str">
        <f t="shared" si="490"/>
        <v>Outstanding</v>
      </c>
      <c r="O6321" s="3" t="str">
        <f t="shared" si="491"/>
        <v>High Contribution &amp; Recent</v>
      </c>
      <c r="P6321" s="3" t="str">
        <f t="shared" si="492"/>
        <v>Other</v>
      </c>
      <c r="Q6321" s="3" t="str">
        <f t="shared" si="493"/>
        <v>Other</v>
      </c>
      <c r="R6321" s="3" t="str">
        <f t="shared" si="494"/>
        <v>Not LCLS</v>
      </c>
      <c r="S6321" s="3" t="str" cm="1">
        <f t="array" ref="S6321">_xlfn.IFS(G6321 &gt; 5000000, "Very High", G6321 &gt; 1000000, "High", G6321 &gt; 500000, "Medium", TRUE, "Low")</f>
        <v>Very High</v>
      </c>
      <c r="T6321" s="3" t="str" cm="1">
        <f t="array" ref="T6321">_xlfn.IFS(B6321 &gt;= 2005, "Post-2005", B6321 &gt;= 2000, "2000-2004", TRUE, "Pre-2000")</f>
        <v>Post-2005</v>
      </c>
    </row>
    <row r="6322" spans="1:20" x14ac:dyDescent="0.85">
      <c r="A6322" s="1">
        <v>41164</v>
      </c>
      <c r="B6322" t="s">
        <v>7670</v>
      </c>
      <c r="C6322" t="s">
        <v>7671</v>
      </c>
      <c r="D6322" t="s">
        <v>7672</v>
      </c>
      <c r="E6322" t="s">
        <v>21</v>
      </c>
      <c r="F6322" t="s">
        <v>22</v>
      </c>
      <c r="G6322" t="s">
        <v>23</v>
      </c>
      <c r="H6322">
        <v>2010</v>
      </c>
      <c r="I6322" s="2">
        <v>2087870.1</v>
      </c>
      <c r="J6322" s="2">
        <v>0</v>
      </c>
      <c r="K6322" s="2">
        <v>2087870.1</v>
      </c>
      <c r="L6322" t="s">
        <v>116</v>
      </c>
      <c r="M6322" s="3" t="b">
        <f>trust_funds5[[#This Row],[Contributions Outstanding (USD)]]=0</f>
        <v>1</v>
      </c>
      <c r="N6322" s="3" t="str">
        <f t="shared" si="490"/>
        <v>Outstanding</v>
      </c>
      <c r="O6322" s="3" t="str">
        <f t="shared" si="491"/>
        <v>High Contribution &amp; Recent</v>
      </c>
      <c r="P6322" s="3" t="str">
        <f t="shared" si="492"/>
        <v>Other</v>
      </c>
      <c r="Q6322" s="3" t="str">
        <f t="shared" si="493"/>
        <v>Other</v>
      </c>
      <c r="R6322" s="3" t="str">
        <f t="shared" si="494"/>
        <v>Not LCLS</v>
      </c>
      <c r="S6322" s="3" t="str" cm="1">
        <f t="array" ref="S6322">_xlfn.IFS(G6322 &gt; 5000000, "Very High", G6322 &gt; 1000000, "High", G6322 &gt; 500000, "Medium", TRUE, "Low")</f>
        <v>Very High</v>
      </c>
      <c r="T6322" s="3" t="str" cm="1">
        <f t="array" ref="T6322">_xlfn.IFS(B6322 &gt;= 2005, "Post-2005", B6322 &gt;= 2000, "2000-2004", TRUE, "Pre-2000")</f>
        <v>Post-2005</v>
      </c>
    </row>
    <row r="6323" spans="1:20" x14ac:dyDescent="0.85">
      <c r="A6323" s="1">
        <v>41164</v>
      </c>
      <c r="B6323" t="s">
        <v>6819</v>
      </c>
      <c r="C6323" t="s">
        <v>6820</v>
      </c>
      <c r="D6323" t="s">
        <v>6821</v>
      </c>
      <c r="E6323" t="s">
        <v>102</v>
      </c>
      <c r="F6323" t="s">
        <v>103</v>
      </c>
      <c r="G6323" t="s">
        <v>104</v>
      </c>
      <c r="H6323">
        <v>2010</v>
      </c>
      <c r="I6323" s="2">
        <v>23630925</v>
      </c>
      <c r="J6323" s="2">
        <v>0</v>
      </c>
      <c r="K6323" s="2">
        <v>23630925</v>
      </c>
      <c r="L6323" t="s">
        <v>116</v>
      </c>
      <c r="M6323" s="3" t="b">
        <f>trust_funds5[[#This Row],[Contributions Outstanding (USD)]]=0</f>
        <v>1</v>
      </c>
      <c r="N6323" s="3" t="str">
        <f t="shared" si="490"/>
        <v>Outstanding</v>
      </c>
      <c r="O6323" s="3" t="str">
        <f t="shared" si="491"/>
        <v>High Contribution &amp; Recent</v>
      </c>
      <c r="P6323" s="3" t="str">
        <f t="shared" si="492"/>
        <v>Other</v>
      </c>
      <c r="Q6323" s="3" t="str">
        <f t="shared" si="493"/>
        <v>Other</v>
      </c>
      <c r="R6323" s="3" t="str">
        <f t="shared" si="494"/>
        <v>Not LCLS</v>
      </c>
      <c r="S6323" s="3" t="str" cm="1">
        <f t="array" ref="S6323">_xlfn.IFS(G6323 &gt; 5000000, "Very High", G6323 &gt; 1000000, "High", G6323 &gt; 500000, "Medium", TRUE, "Low")</f>
        <v>Very High</v>
      </c>
      <c r="T6323" s="3" t="str" cm="1">
        <f t="array" ref="T6323">_xlfn.IFS(B6323 &gt;= 2005, "Post-2005", B6323 &gt;= 2000, "2000-2004", TRUE, "Pre-2000")</f>
        <v>Post-2005</v>
      </c>
    </row>
    <row r="6324" spans="1:20" x14ac:dyDescent="0.85">
      <c r="A6324" s="1">
        <v>41164</v>
      </c>
      <c r="B6324" t="s">
        <v>6819</v>
      </c>
      <c r="C6324" t="s">
        <v>6820</v>
      </c>
      <c r="D6324" t="s">
        <v>6821</v>
      </c>
      <c r="E6324" t="s">
        <v>42</v>
      </c>
      <c r="F6324" t="s">
        <v>43</v>
      </c>
      <c r="G6324" t="s">
        <v>44</v>
      </c>
      <c r="H6324">
        <v>2010</v>
      </c>
      <c r="I6324" s="2">
        <v>2532201.16</v>
      </c>
      <c r="J6324" s="2">
        <v>0</v>
      </c>
      <c r="K6324" s="2">
        <v>2532201.16</v>
      </c>
      <c r="L6324" t="s">
        <v>116</v>
      </c>
      <c r="M6324" s="3" t="b">
        <f>trust_funds5[[#This Row],[Contributions Outstanding (USD)]]=0</f>
        <v>1</v>
      </c>
      <c r="N6324" s="3" t="str">
        <f t="shared" si="490"/>
        <v>Outstanding</v>
      </c>
      <c r="O6324" s="3" t="str">
        <f t="shared" si="491"/>
        <v>High Contribution &amp; Recent</v>
      </c>
      <c r="P6324" s="3" t="str">
        <f t="shared" si="492"/>
        <v>Other</v>
      </c>
      <c r="Q6324" s="3" t="str">
        <f t="shared" si="493"/>
        <v>Other</v>
      </c>
      <c r="R6324" s="3" t="str">
        <f t="shared" si="494"/>
        <v>Not LCLS</v>
      </c>
      <c r="S6324" s="3" t="str" cm="1">
        <f t="array" ref="S6324">_xlfn.IFS(G6324 &gt; 5000000, "Very High", G6324 &gt; 1000000, "High", G6324 &gt; 500000, "Medium", TRUE, "Low")</f>
        <v>Very High</v>
      </c>
      <c r="T6324" s="3" t="str" cm="1">
        <f t="array" ref="T6324">_xlfn.IFS(B6324 &gt;= 2005, "Post-2005", B6324 &gt;= 2000, "2000-2004", TRUE, "Pre-2000")</f>
        <v>Post-2005</v>
      </c>
    </row>
    <row r="6325" spans="1:20" x14ac:dyDescent="0.85">
      <c r="A6325" s="1">
        <v>41164</v>
      </c>
      <c r="B6325" t="s">
        <v>90</v>
      </c>
      <c r="C6325" t="s">
        <v>6822</v>
      </c>
      <c r="D6325" t="s">
        <v>6823</v>
      </c>
      <c r="E6325" t="s">
        <v>260</v>
      </c>
      <c r="F6325" t="s">
        <v>261</v>
      </c>
      <c r="H6325">
        <v>2010</v>
      </c>
      <c r="I6325" s="2">
        <v>80000</v>
      </c>
      <c r="J6325" s="2">
        <v>0</v>
      </c>
      <c r="K6325" s="2">
        <v>80000</v>
      </c>
      <c r="L6325" t="s">
        <v>18</v>
      </c>
      <c r="M6325" s="3" t="b">
        <f>trust_funds5[[#This Row],[Contributions Outstanding (USD)]]=0</f>
        <v>1</v>
      </c>
      <c r="N6325" s="3" t="str">
        <f t="shared" si="490"/>
        <v>Outstanding</v>
      </c>
      <c r="O6325" s="3" t="str">
        <f t="shared" si="491"/>
        <v>High Contribution &amp; Recent</v>
      </c>
      <c r="P6325" s="3" t="str">
        <f t="shared" si="492"/>
        <v>Other</v>
      </c>
      <c r="Q6325" s="3" t="str">
        <f t="shared" si="493"/>
        <v>Other</v>
      </c>
      <c r="R6325" s="3" t="str">
        <f t="shared" si="494"/>
        <v>Not LCLS</v>
      </c>
      <c r="S6325" s="3" t="str" cm="1">
        <f t="array" ref="S6325">_xlfn.IFS(G6325 &gt; 5000000, "Very High", G6325 &gt; 1000000, "High", G6325 &gt; 500000, "Medium", TRUE, "Low")</f>
        <v>Low</v>
      </c>
      <c r="T6325" s="3" t="str" cm="1">
        <f t="array" ref="T6325">_xlfn.IFS(B6325 &gt;= 2005, "Post-2005", B6325 &gt;= 2000, "2000-2004", TRUE, "Pre-2000")</f>
        <v>Post-2005</v>
      </c>
    </row>
    <row r="6326" spans="1:20" x14ac:dyDescent="0.85">
      <c r="A6326" s="1">
        <v>41164</v>
      </c>
      <c r="B6326" t="s">
        <v>4164</v>
      </c>
      <c r="C6326" t="s">
        <v>7673</v>
      </c>
      <c r="D6326" t="s">
        <v>7674</v>
      </c>
      <c r="E6326" t="s">
        <v>607</v>
      </c>
      <c r="F6326" t="s">
        <v>608</v>
      </c>
      <c r="G6326" t="s">
        <v>608</v>
      </c>
      <c r="H6326">
        <v>2010</v>
      </c>
      <c r="I6326" s="2">
        <v>2589513</v>
      </c>
      <c r="J6326" s="2">
        <v>0</v>
      </c>
      <c r="K6326" s="2">
        <v>2589513</v>
      </c>
      <c r="L6326" t="s">
        <v>116</v>
      </c>
      <c r="M6326" s="3" t="b">
        <f>trust_funds5[[#This Row],[Contributions Outstanding (USD)]]=0</f>
        <v>1</v>
      </c>
      <c r="N6326" s="3" t="str">
        <f t="shared" si="490"/>
        <v>Outstanding</v>
      </c>
      <c r="O6326" s="3" t="str">
        <f t="shared" si="491"/>
        <v>High Contribution &amp; Recent</v>
      </c>
      <c r="P6326" s="3" t="str">
        <f t="shared" si="492"/>
        <v>Other</v>
      </c>
      <c r="Q6326" s="3" t="str">
        <f t="shared" si="493"/>
        <v>Other</v>
      </c>
      <c r="R6326" s="3" t="str">
        <f t="shared" si="494"/>
        <v>Not LCLS</v>
      </c>
      <c r="S6326" s="3" t="str" cm="1">
        <f t="array" ref="S6326">_xlfn.IFS(G6326 &gt; 5000000, "Very High", G6326 &gt; 1000000, "High", G6326 &gt; 500000, "Medium", TRUE, "Low")</f>
        <v>Very High</v>
      </c>
      <c r="T6326" s="3" t="str" cm="1">
        <f t="array" ref="T6326">_xlfn.IFS(B6326 &gt;= 2005, "Post-2005", B6326 &gt;= 2000, "2000-2004", TRUE, "Pre-2000")</f>
        <v>Post-2005</v>
      </c>
    </row>
    <row r="6327" spans="1:20" x14ac:dyDescent="0.85">
      <c r="A6327" s="1">
        <v>41164</v>
      </c>
      <c r="B6327" t="s">
        <v>90</v>
      </c>
      <c r="C6327" t="s">
        <v>6367</v>
      </c>
      <c r="D6327" t="s">
        <v>6368</v>
      </c>
      <c r="E6327" t="s">
        <v>1333</v>
      </c>
      <c r="F6327" t="s">
        <v>1334</v>
      </c>
      <c r="G6327" t="s">
        <v>1335</v>
      </c>
      <c r="H6327">
        <v>2010</v>
      </c>
      <c r="I6327" s="2">
        <v>2379600</v>
      </c>
      <c r="J6327" s="2">
        <v>0</v>
      </c>
      <c r="K6327" s="2">
        <v>2379600</v>
      </c>
      <c r="L6327" t="s">
        <v>116</v>
      </c>
      <c r="M6327" s="3" t="b">
        <f>trust_funds5[[#This Row],[Contributions Outstanding (USD)]]=0</f>
        <v>1</v>
      </c>
      <c r="N6327" s="3" t="str">
        <f t="shared" si="490"/>
        <v>Outstanding</v>
      </c>
      <c r="O6327" s="3" t="str">
        <f t="shared" si="491"/>
        <v>High Contribution &amp; Recent</v>
      </c>
      <c r="P6327" s="3" t="str">
        <f t="shared" si="492"/>
        <v>Other</v>
      </c>
      <c r="Q6327" s="3" t="str">
        <f t="shared" si="493"/>
        <v>Other</v>
      </c>
      <c r="R6327" s="3" t="str">
        <f t="shared" si="494"/>
        <v>Not LCLS</v>
      </c>
      <c r="S6327" s="3" t="str" cm="1">
        <f t="array" ref="S6327">_xlfn.IFS(G6327 &gt; 5000000, "Very High", G6327 &gt; 1000000, "High", G6327 &gt; 500000, "Medium", TRUE, "Low")</f>
        <v>Very High</v>
      </c>
      <c r="T6327" s="3" t="str" cm="1">
        <f t="array" ref="T6327">_xlfn.IFS(B6327 &gt;= 2005, "Post-2005", B6327 &gt;= 2000, "2000-2004", TRUE, "Pre-2000")</f>
        <v>Post-2005</v>
      </c>
    </row>
    <row r="6328" spans="1:20" x14ac:dyDescent="0.85">
      <c r="A6328" s="1">
        <v>41164</v>
      </c>
      <c r="B6328" t="s">
        <v>90</v>
      </c>
      <c r="C6328" t="s">
        <v>6369</v>
      </c>
      <c r="D6328" t="s">
        <v>6370</v>
      </c>
      <c r="E6328" t="s">
        <v>1333</v>
      </c>
      <c r="F6328" t="s">
        <v>1334</v>
      </c>
      <c r="G6328" t="s">
        <v>1335</v>
      </c>
      <c r="H6328">
        <v>2010</v>
      </c>
      <c r="I6328" s="2">
        <v>657400</v>
      </c>
      <c r="J6328" s="2">
        <v>0</v>
      </c>
      <c r="K6328" s="2">
        <v>657400</v>
      </c>
      <c r="L6328" t="s">
        <v>116</v>
      </c>
      <c r="M6328" s="3" t="b">
        <f>trust_funds5[[#This Row],[Contributions Outstanding (USD)]]=0</f>
        <v>1</v>
      </c>
      <c r="N6328" s="3" t="str">
        <f t="shared" si="490"/>
        <v>Outstanding</v>
      </c>
      <c r="O6328" s="3" t="str">
        <f t="shared" si="491"/>
        <v>High Contribution &amp; Recent</v>
      </c>
      <c r="P6328" s="3" t="str">
        <f t="shared" si="492"/>
        <v>Other</v>
      </c>
      <c r="Q6328" s="3" t="str">
        <f t="shared" si="493"/>
        <v>Other</v>
      </c>
      <c r="R6328" s="3" t="str">
        <f t="shared" si="494"/>
        <v>Not LCLS</v>
      </c>
      <c r="S6328" s="3" t="str" cm="1">
        <f t="array" ref="S6328">_xlfn.IFS(G6328 &gt; 5000000, "Very High", G6328 &gt; 1000000, "High", G6328 &gt; 500000, "Medium", TRUE, "Low")</f>
        <v>Very High</v>
      </c>
      <c r="T6328" s="3" t="str" cm="1">
        <f t="array" ref="T6328">_xlfn.IFS(B6328 &gt;= 2005, "Post-2005", B6328 &gt;= 2000, "2000-2004", TRUE, "Pre-2000")</f>
        <v>Post-2005</v>
      </c>
    </row>
    <row r="6329" spans="1:20" x14ac:dyDescent="0.85">
      <c r="A6329" s="1">
        <v>41164</v>
      </c>
      <c r="B6329" t="s">
        <v>7675</v>
      </c>
      <c r="C6329" t="s">
        <v>7676</v>
      </c>
      <c r="D6329" t="s">
        <v>7677</v>
      </c>
      <c r="E6329" t="s">
        <v>56</v>
      </c>
      <c r="F6329" t="s">
        <v>57</v>
      </c>
      <c r="G6329" t="s">
        <v>58</v>
      </c>
      <c r="H6329">
        <v>2010</v>
      </c>
      <c r="I6329" s="2">
        <v>425932.96</v>
      </c>
      <c r="J6329" s="2">
        <v>20.97</v>
      </c>
      <c r="K6329" s="2">
        <v>425953.93</v>
      </c>
      <c r="L6329" t="s">
        <v>116</v>
      </c>
      <c r="M6329" s="3" t="b">
        <f>trust_funds5[[#This Row],[Contributions Outstanding (USD)]]=0</f>
        <v>0</v>
      </c>
      <c r="N6329" s="3" t="str">
        <f t="shared" si="490"/>
        <v>Outstanding</v>
      </c>
      <c r="O6329" s="3" t="str">
        <f t="shared" si="491"/>
        <v>High Contribution &amp; Recent</v>
      </c>
      <c r="P6329" s="3" t="str">
        <f t="shared" si="492"/>
        <v>Other</v>
      </c>
      <c r="Q6329" s="3" t="str">
        <f t="shared" si="493"/>
        <v>Other</v>
      </c>
      <c r="R6329" s="3" t="str">
        <f t="shared" si="494"/>
        <v>Not LCLS</v>
      </c>
      <c r="S6329" s="3" t="str" cm="1">
        <f t="array" ref="S6329">_xlfn.IFS(G6329 &gt; 5000000, "Very High", G6329 &gt; 1000000, "High", G6329 &gt; 500000, "Medium", TRUE, "Low")</f>
        <v>Very High</v>
      </c>
      <c r="T6329" s="3" t="str" cm="1">
        <f t="array" ref="T6329">_xlfn.IFS(B6329 &gt;= 2005, "Post-2005", B6329 &gt;= 2000, "2000-2004", TRUE, "Pre-2000")</f>
        <v>Post-2005</v>
      </c>
    </row>
    <row r="6330" spans="1:20" x14ac:dyDescent="0.85">
      <c r="A6330" s="1">
        <v>41164</v>
      </c>
      <c r="B6330" t="s">
        <v>7675</v>
      </c>
      <c r="C6330" t="s">
        <v>7676</v>
      </c>
      <c r="D6330" t="s">
        <v>7677</v>
      </c>
      <c r="E6330" t="s">
        <v>85</v>
      </c>
      <c r="F6330" t="s">
        <v>86</v>
      </c>
      <c r="G6330" t="s">
        <v>87</v>
      </c>
      <c r="H6330">
        <v>2010</v>
      </c>
      <c r="I6330" s="2">
        <v>8443130</v>
      </c>
      <c r="J6330" s="2">
        <v>0</v>
      </c>
      <c r="K6330" s="2">
        <v>8443130</v>
      </c>
      <c r="L6330" t="s">
        <v>116</v>
      </c>
      <c r="M6330" s="3" t="b">
        <f>trust_funds5[[#This Row],[Contributions Outstanding (USD)]]=0</f>
        <v>1</v>
      </c>
      <c r="N6330" s="3" t="str">
        <f t="shared" si="490"/>
        <v>Outstanding</v>
      </c>
      <c r="O6330" s="3" t="str">
        <f t="shared" si="491"/>
        <v>High Contribution &amp; Recent</v>
      </c>
      <c r="P6330" s="3" t="str">
        <f t="shared" si="492"/>
        <v>Other</v>
      </c>
      <c r="Q6330" s="3" t="str">
        <f t="shared" si="493"/>
        <v>Other</v>
      </c>
      <c r="R6330" s="3" t="str">
        <f t="shared" si="494"/>
        <v>Not LCLS</v>
      </c>
      <c r="S6330" s="3" t="str" cm="1">
        <f t="array" ref="S6330">_xlfn.IFS(G6330 &gt; 5000000, "Very High", G6330 &gt; 1000000, "High", G6330 &gt; 500000, "Medium", TRUE, "Low")</f>
        <v>Very High</v>
      </c>
      <c r="T6330" s="3" t="str" cm="1">
        <f t="array" ref="T6330">_xlfn.IFS(B6330 &gt;= 2005, "Post-2005", B6330 &gt;= 2000, "2000-2004", TRUE, "Pre-2000")</f>
        <v>Post-2005</v>
      </c>
    </row>
    <row r="6331" spans="1:20" x14ac:dyDescent="0.85">
      <c r="A6331" s="1">
        <v>41164</v>
      </c>
      <c r="B6331" t="s">
        <v>90</v>
      </c>
      <c r="C6331" t="s">
        <v>6832</v>
      </c>
      <c r="D6331" t="s">
        <v>6833</v>
      </c>
      <c r="E6331" t="s">
        <v>119</v>
      </c>
      <c r="F6331" t="s">
        <v>120</v>
      </c>
      <c r="G6331" t="s">
        <v>121</v>
      </c>
      <c r="H6331">
        <v>2010</v>
      </c>
      <c r="I6331" s="2">
        <v>150000</v>
      </c>
      <c r="J6331" s="2">
        <v>0</v>
      </c>
      <c r="K6331" s="2">
        <v>150000</v>
      </c>
      <c r="L6331" t="s">
        <v>116</v>
      </c>
      <c r="M6331" s="3" t="b">
        <f>trust_funds5[[#This Row],[Contributions Outstanding (USD)]]=0</f>
        <v>1</v>
      </c>
      <c r="N6331" s="3" t="str">
        <f t="shared" si="490"/>
        <v>Outstanding</v>
      </c>
      <c r="O6331" s="3" t="str">
        <f t="shared" si="491"/>
        <v>High Contribution &amp; Recent</v>
      </c>
      <c r="P6331" s="3" t="str">
        <f t="shared" si="492"/>
        <v>Other</v>
      </c>
      <c r="Q6331" s="3" t="str">
        <f t="shared" si="493"/>
        <v>Other</v>
      </c>
      <c r="R6331" s="3" t="str">
        <f t="shared" si="494"/>
        <v>Not LCLS</v>
      </c>
      <c r="S6331" s="3" t="str" cm="1">
        <f t="array" ref="S6331">_xlfn.IFS(G6331 &gt; 5000000, "Very High", G6331 &gt; 1000000, "High", G6331 &gt; 500000, "Medium", TRUE, "Low")</f>
        <v>Very High</v>
      </c>
      <c r="T6331" s="3" t="str" cm="1">
        <f t="array" ref="T6331">_xlfn.IFS(B6331 &gt;= 2005, "Post-2005", B6331 &gt;= 2000, "2000-2004", TRUE, "Pre-2000")</f>
        <v>Post-2005</v>
      </c>
    </row>
    <row r="6332" spans="1:20" x14ac:dyDescent="0.85">
      <c r="A6332" s="1">
        <v>41164</v>
      </c>
      <c r="B6332" t="s">
        <v>90</v>
      </c>
      <c r="C6332" t="s">
        <v>6832</v>
      </c>
      <c r="D6332" t="s">
        <v>6833</v>
      </c>
      <c r="E6332" t="s">
        <v>93</v>
      </c>
      <c r="F6332" t="s">
        <v>94</v>
      </c>
      <c r="H6332">
        <v>2010</v>
      </c>
      <c r="I6332" s="2">
        <v>2000000</v>
      </c>
      <c r="J6332" s="2">
        <v>0</v>
      </c>
      <c r="K6332" s="2">
        <v>2000000</v>
      </c>
      <c r="L6332" t="s">
        <v>116</v>
      </c>
      <c r="M6332" s="3" t="b">
        <f>trust_funds5[[#This Row],[Contributions Outstanding (USD)]]=0</f>
        <v>1</v>
      </c>
      <c r="N6332" s="3" t="str">
        <f t="shared" si="490"/>
        <v>Outstanding</v>
      </c>
      <c r="O6332" s="3" t="str">
        <f t="shared" si="491"/>
        <v>High Contribution &amp; Recent</v>
      </c>
      <c r="P6332" s="3" t="str">
        <f t="shared" si="492"/>
        <v>Other</v>
      </c>
      <c r="Q6332" s="3" t="str">
        <f t="shared" si="493"/>
        <v>Other</v>
      </c>
      <c r="R6332" s="3" t="str">
        <f t="shared" si="494"/>
        <v>Not LCLS</v>
      </c>
      <c r="S6332" s="3" t="str" cm="1">
        <f t="array" ref="S6332">_xlfn.IFS(G6332 &gt; 5000000, "Very High", G6332 &gt; 1000000, "High", G6332 &gt; 500000, "Medium", TRUE, "Low")</f>
        <v>Low</v>
      </c>
      <c r="T6332" s="3" t="str" cm="1">
        <f t="array" ref="T6332">_xlfn.IFS(B6332 &gt;= 2005, "Post-2005", B6332 &gt;= 2000, "2000-2004", TRUE, "Pre-2000")</f>
        <v>Post-2005</v>
      </c>
    </row>
    <row r="6333" spans="1:20" x14ac:dyDescent="0.85">
      <c r="A6333" s="1">
        <v>41164</v>
      </c>
      <c r="B6333" t="s">
        <v>90</v>
      </c>
      <c r="C6333" t="s">
        <v>7678</v>
      </c>
      <c r="D6333" t="s">
        <v>7679</v>
      </c>
      <c r="E6333" t="s">
        <v>21</v>
      </c>
      <c r="F6333" t="s">
        <v>22</v>
      </c>
      <c r="G6333" t="s">
        <v>23</v>
      </c>
      <c r="H6333">
        <v>2010</v>
      </c>
      <c r="I6333" s="2">
        <v>10000000</v>
      </c>
      <c r="J6333" s="2">
        <v>0</v>
      </c>
      <c r="K6333" s="2">
        <v>10000000</v>
      </c>
      <c r="L6333" t="s">
        <v>116</v>
      </c>
      <c r="M6333" s="3" t="b">
        <f>trust_funds5[[#This Row],[Contributions Outstanding (USD)]]=0</f>
        <v>1</v>
      </c>
      <c r="N6333" s="3" t="str">
        <f t="shared" si="490"/>
        <v>Outstanding</v>
      </c>
      <c r="O6333" s="3" t="str">
        <f t="shared" si="491"/>
        <v>High Contribution &amp; Recent</v>
      </c>
      <c r="P6333" s="3" t="str">
        <f t="shared" si="492"/>
        <v>Other</v>
      </c>
      <c r="Q6333" s="3" t="str">
        <f t="shared" si="493"/>
        <v>Other</v>
      </c>
      <c r="R6333" s="3" t="str">
        <f t="shared" si="494"/>
        <v>Not LCLS</v>
      </c>
      <c r="S6333" s="3" t="str" cm="1">
        <f t="array" ref="S6333">_xlfn.IFS(G6333 &gt; 5000000, "Very High", G6333 &gt; 1000000, "High", G6333 &gt; 500000, "Medium", TRUE, "Low")</f>
        <v>Very High</v>
      </c>
      <c r="T6333" s="3" t="str" cm="1">
        <f t="array" ref="T6333">_xlfn.IFS(B6333 &gt;= 2005, "Post-2005", B6333 &gt;= 2000, "2000-2004", TRUE, "Pre-2000")</f>
        <v>Post-2005</v>
      </c>
    </row>
    <row r="6334" spans="1:20" x14ac:dyDescent="0.85">
      <c r="A6334" s="1">
        <v>41164</v>
      </c>
      <c r="B6334" t="s">
        <v>7226</v>
      </c>
      <c r="C6334" t="s">
        <v>7680</v>
      </c>
      <c r="D6334" t="s">
        <v>7681</v>
      </c>
      <c r="E6334" t="s">
        <v>85</v>
      </c>
      <c r="F6334" t="s">
        <v>86</v>
      </c>
      <c r="G6334" t="s">
        <v>87</v>
      </c>
      <c r="H6334">
        <v>2010</v>
      </c>
      <c r="I6334" s="2">
        <v>448127.37</v>
      </c>
      <c r="J6334" s="2">
        <v>0</v>
      </c>
      <c r="K6334" s="2">
        <v>448127.37</v>
      </c>
      <c r="L6334" t="s">
        <v>18</v>
      </c>
      <c r="M6334" s="3" t="b">
        <f>trust_funds5[[#This Row],[Contributions Outstanding (USD)]]=0</f>
        <v>1</v>
      </c>
      <c r="N6334" s="3" t="str">
        <f t="shared" si="490"/>
        <v>Outstanding</v>
      </c>
      <c r="O6334" s="3" t="str">
        <f t="shared" si="491"/>
        <v>High Contribution &amp; Recent</v>
      </c>
      <c r="P6334" s="3" t="str">
        <f t="shared" si="492"/>
        <v>Other</v>
      </c>
      <c r="Q6334" s="3" t="str">
        <f t="shared" si="493"/>
        <v>Other</v>
      </c>
      <c r="R6334" s="3" t="str">
        <f t="shared" si="494"/>
        <v>Not LCLS</v>
      </c>
      <c r="S6334" s="3" t="str" cm="1">
        <f t="array" ref="S6334">_xlfn.IFS(G6334 &gt; 5000000, "Very High", G6334 &gt; 1000000, "High", G6334 &gt; 500000, "Medium", TRUE, "Low")</f>
        <v>Very High</v>
      </c>
      <c r="T6334" s="3" t="str" cm="1">
        <f t="array" ref="T6334">_xlfn.IFS(B6334 &gt;= 2005, "Post-2005", B6334 &gt;= 2000, "2000-2004", TRUE, "Pre-2000")</f>
        <v>Post-2005</v>
      </c>
    </row>
    <row r="6335" spans="1:20" x14ac:dyDescent="0.85">
      <c r="A6335" s="1">
        <v>41164</v>
      </c>
      <c r="B6335" t="s">
        <v>90</v>
      </c>
      <c r="C6335" t="s">
        <v>7258</v>
      </c>
      <c r="D6335" t="s">
        <v>7259</v>
      </c>
      <c r="E6335" t="s">
        <v>119</v>
      </c>
      <c r="F6335" t="s">
        <v>120</v>
      </c>
      <c r="G6335" t="s">
        <v>121</v>
      </c>
      <c r="H6335">
        <v>2010</v>
      </c>
      <c r="I6335" s="2">
        <v>200000</v>
      </c>
      <c r="J6335" s="2">
        <v>0</v>
      </c>
      <c r="K6335" s="2">
        <v>200000</v>
      </c>
      <c r="L6335" t="s">
        <v>18</v>
      </c>
      <c r="M6335" s="3" t="b">
        <f>trust_funds5[[#This Row],[Contributions Outstanding (USD)]]=0</f>
        <v>1</v>
      </c>
      <c r="N6335" s="3" t="str">
        <f t="shared" si="490"/>
        <v>Outstanding</v>
      </c>
      <c r="O6335" s="3" t="str">
        <f t="shared" si="491"/>
        <v>High Contribution &amp; Recent</v>
      </c>
      <c r="P6335" s="3" t="str">
        <f t="shared" si="492"/>
        <v>Other</v>
      </c>
      <c r="Q6335" s="3" t="str">
        <f t="shared" si="493"/>
        <v>Other</v>
      </c>
      <c r="R6335" s="3" t="str">
        <f t="shared" si="494"/>
        <v>Not LCLS</v>
      </c>
      <c r="S6335" s="3" t="str" cm="1">
        <f t="array" ref="S6335">_xlfn.IFS(G6335 &gt; 5000000, "Very High", G6335 &gt; 1000000, "High", G6335 &gt; 500000, "Medium", TRUE, "Low")</f>
        <v>Very High</v>
      </c>
      <c r="T6335" s="3" t="str" cm="1">
        <f t="array" ref="T6335">_xlfn.IFS(B6335 &gt;= 2005, "Post-2005", B6335 &gt;= 2000, "2000-2004", TRUE, "Pre-2000")</f>
        <v>Post-2005</v>
      </c>
    </row>
    <row r="6336" spans="1:20" x14ac:dyDescent="0.85">
      <c r="A6336" s="1">
        <v>41164</v>
      </c>
      <c r="B6336" t="s">
        <v>2137</v>
      </c>
      <c r="C6336" t="s">
        <v>7267</v>
      </c>
      <c r="D6336" t="s">
        <v>7268</v>
      </c>
      <c r="E6336" t="s">
        <v>15</v>
      </c>
      <c r="F6336" t="s">
        <v>16</v>
      </c>
      <c r="G6336" t="s">
        <v>17</v>
      </c>
      <c r="H6336">
        <v>2010</v>
      </c>
      <c r="I6336" s="2">
        <v>588694.72</v>
      </c>
      <c r="J6336" s="2">
        <v>0</v>
      </c>
      <c r="K6336" s="2">
        <v>588694.72</v>
      </c>
      <c r="L6336" t="s">
        <v>116</v>
      </c>
      <c r="M6336" s="3" t="b">
        <f>trust_funds5[[#This Row],[Contributions Outstanding (USD)]]=0</f>
        <v>1</v>
      </c>
      <c r="N6336" s="3" t="str">
        <f t="shared" si="490"/>
        <v>Outstanding</v>
      </c>
      <c r="O6336" s="3" t="str">
        <f t="shared" si="491"/>
        <v>High Contribution &amp; Recent</v>
      </c>
      <c r="P6336" s="3" t="str">
        <f t="shared" si="492"/>
        <v>Other</v>
      </c>
      <c r="Q6336" s="3" t="str">
        <f t="shared" si="493"/>
        <v>Other</v>
      </c>
      <c r="R6336" s="3" t="str">
        <f t="shared" si="494"/>
        <v>Not LCLS</v>
      </c>
      <c r="S6336" s="3" t="str" cm="1">
        <f t="array" ref="S6336">_xlfn.IFS(G6336 &gt; 5000000, "Very High", G6336 &gt; 1000000, "High", G6336 &gt; 500000, "Medium", TRUE, "Low")</f>
        <v>Very High</v>
      </c>
      <c r="T6336" s="3" t="str" cm="1">
        <f t="array" ref="T6336">_xlfn.IFS(B6336 &gt;= 2005, "Post-2005", B6336 &gt;= 2000, "2000-2004", TRUE, "Pre-2000")</f>
        <v>Post-2005</v>
      </c>
    </row>
    <row r="6337" spans="1:20" x14ac:dyDescent="0.85">
      <c r="A6337" s="1">
        <v>41164</v>
      </c>
      <c r="B6337" t="s">
        <v>7269</v>
      </c>
      <c r="C6337" t="s">
        <v>7270</v>
      </c>
      <c r="D6337" t="s">
        <v>7271</v>
      </c>
      <c r="E6337" t="s">
        <v>21</v>
      </c>
      <c r="F6337" t="s">
        <v>22</v>
      </c>
      <c r="G6337" t="s">
        <v>23</v>
      </c>
      <c r="H6337">
        <v>2010</v>
      </c>
      <c r="I6337" s="2">
        <v>2860371.9</v>
      </c>
      <c r="J6337" s="2">
        <v>0</v>
      </c>
      <c r="K6337" s="2">
        <v>2860371.9</v>
      </c>
      <c r="L6337" t="s">
        <v>116</v>
      </c>
      <c r="M6337" s="3" t="b">
        <f>trust_funds5[[#This Row],[Contributions Outstanding (USD)]]=0</f>
        <v>1</v>
      </c>
      <c r="N6337" s="3" t="str">
        <f t="shared" si="490"/>
        <v>Outstanding</v>
      </c>
      <c r="O6337" s="3" t="str">
        <f t="shared" si="491"/>
        <v>High Contribution &amp; Recent</v>
      </c>
      <c r="P6337" s="3" t="str">
        <f t="shared" si="492"/>
        <v>Other</v>
      </c>
      <c r="Q6337" s="3" t="str">
        <f t="shared" si="493"/>
        <v>Other</v>
      </c>
      <c r="R6337" s="3" t="str">
        <f t="shared" si="494"/>
        <v>Not LCLS</v>
      </c>
      <c r="S6337" s="3" t="str" cm="1">
        <f t="array" ref="S6337">_xlfn.IFS(G6337 &gt; 5000000, "Very High", G6337 &gt; 1000000, "High", G6337 &gt; 500000, "Medium", TRUE, "Low")</f>
        <v>Very High</v>
      </c>
      <c r="T6337" s="3" t="str" cm="1">
        <f t="array" ref="T6337">_xlfn.IFS(B6337 &gt;= 2005, "Post-2005", B6337 &gt;= 2000, "2000-2004", TRUE, "Pre-2000")</f>
        <v>Post-2005</v>
      </c>
    </row>
    <row r="6338" spans="1:20" x14ac:dyDescent="0.85">
      <c r="A6338" s="1">
        <v>41164</v>
      </c>
      <c r="B6338" t="s">
        <v>2137</v>
      </c>
      <c r="C6338" t="s">
        <v>6838</v>
      </c>
      <c r="D6338" t="s">
        <v>6839</v>
      </c>
      <c r="E6338" t="s">
        <v>102</v>
      </c>
      <c r="F6338" t="s">
        <v>103</v>
      </c>
      <c r="G6338" t="s">
        <v>104</v>
      </c>
      <c r="H6338">
        <v>2010</v>
      </c>
      <c r="I6338" s="2">
        <v>71626424.989999995</v>
      </c>
      <c r="J6338" s="2">
        <v>42701988.460000001</v>
      </c>
      <c r="K6338" s="2">
        <v>114328413.45</v>
      </c>
      <c r="L6338" t="s">
        <v>116</v>
      </c>
      <c r="M6338" s="3" t="b">
        <f>trust_funds5[[#This Row],[Contributions Outstanding (USD)]]=0</f>
        <v>0</v>
      </c>
      <c r="N6338" s="3" t="str">
        <f t="shared" ref="N6338:N6401" si="495">IF(D6338 &gt; 0, "Outstanding", "No Outstanding")</f>
        <v>Outstanding</v>
      </c>
      <c r="O6338" s="3" t="str">
        <f t="shared" ref="O6338:O6401" si="496">IF(AND(C6338 &gt; 1000000, B6338 &gt; 2000), "High Contribution &amp; Recent", "Other")</f>
        <v>High Contribution &amp; Recent</v>
      </c>
      <c r="P6338" s="3" t="str">
        <f t="shared" ref="P6338:P6401" si="497">IF(AND(B6338 = 2000, E6338 = "Canada"), "Year 2000, Canada", "Other")</f>
        <v>Other</v>
      </c>
      <c r="Q6338" s="3" t="str">
        <f t="shared" ref="Q6338:Q6401" si="498">IF(OR(E6338 = "Canada", E6338 = "Sweden"), "Canada or Sweden", "Other")</f>
        <v>Other</v>
      </c>
      <c r="R6338" s="3" t="str">
        <f t="shared" ref="R6338:R6401" si="499">IF(NOT(F6338 = "LCLS"), "Not LCLS", "LCLS")</f>
        <v>Not LCLS</v>
      </c>
      <c r="S6338" s="3" t="str" cm="1">
        <f t="array" ref="S6338">_xlfn.IFS(G6338 &gt; 5000000, "Very High", G6338 &gt; 1000000, "High", G6338 &gt; 500000, "Medium", TRUE, "Low")</f>
        <v>Very High</v>
      </c>
      <c r="T6338" s="3" t="str" cm="1">
        <f t="array" ref="T6338">_xlfn.IFS(B6338 &gt;= 2005, "Post-2005", B6338 &gt;= 2000, "2000-2004", TRUE, "Pre-2000")</f>
        <v>Post-2005</v>
      </c>
    </row>
    <row r="6339" spans="1:20" x14ac:dyDescent="0.85">
      <c r="A6339" s="1">
        <v>41164</v>
      </c>
      <c r="B6339" t="s">
        <v>2137</v>
      </c>
      <c r="C6339" t="s">
        <v>6840</v>
      </c>
      <c r="D6339" t="s">
        <v>6841</v>
      </c>
      <c r="E6339" t="s">
        <v>85</v>
      </c>
      <c r="F6339" t="s">
        <v>86</v>
      </c>
      <c r="G6339" t="s">
        <v>87</v>
      </c>
      <c r="H6339">
        <v>2010</v>
      </c>
      <c r="I6339" s="2">
        <v>3065743.81</v>
      </c>
      <c r="J6339" s="2">
        <v>0</v>
      </c>
      <c r="K6339" s="2">
        <v>3065743.81</v>
      </c>
      <c r="L6339" t="s">
        <v>18</v>
      </c>
      <c r="M6339" s="3" t="b">
        <f>trust_funds5[[#This Row],[Contributions Outstanding (USD)]]=0</f>
        <v>1</v>
      </c>
      <c r="N6339" s="3" t="str">
        <f t="shared" si="495"/>
        <v>Outstanding</v>
      </c>
      <c r="O6339" s="3" t="str">
        <f t="shared" si="496"/>
        <v>High Contribution &amp; Recent</v>
      </c>
      <c r="P6339" s="3" t="str">
        <f t="shared" si="497"/>
        <v>Other</v>
      </c>
      <c r="Q6339" s="3" t="str">
        <f t="shared" si="498"/>
        <v>Other</v>
      </c>
      <c r="R6339" s="3" t="str">
        <f t="shared" si="499"/>
        <v>Not LCLS</v>
      </c>
      <c r="S6339" s="3" t="str" cm="1">
        <f t="array" ref="S6339">_xlfn.IFS(G6339 &gt; 5000000, "Very High", G6339 &gt; 1000000, "High", G6339 &gt; 500000, "Medium", TRUE, "Low")</f>
        <v>Very High</v>
      </c>
      <c r="T6339" s="3" t="str" cm="1">
        <f t="array" ref="T6339">_xlfn.IFS(B6339 &gt;= 2005, "Post-2005", B6339 &gt;= 2000, "2000-2004", TRUE, "Pre-2000")</f>
        <v>Post-2005</v>
      </c>
    </row>
    <row r="6340" spans="1:20" x14ac:dyDescent="0.85">
      <c r="A6340" s="1">
        <v>41164</v>
      </c>
      <c r="B6340" t="s">
        <v>90</v>
      </c>
      <c r="C6340" t="s">
        <v>6842</v>
      </c>
      <c r="D6340" t="s">
        <v>6843</v>
      </c>
      <c r="E6340" t="s">
        <v>442</v>
      </c>
      <c r="F6340" t="s">
        <v>443</v>
      </c>
      <c r="G6340" t="s">
        <v>6844</v>
      </c>
      <c r="H6340">
        <v>2010</v>
      </c>
      <c r="I6340" s="2">
        <v>915358.36</v>
      </c>
      <c r="J6340" s="2">
        <v>0</v>
      </c>
      <c r="K6340" s="2">
        <v>915358.36</v>
      </c>
      <c r="L6340" t="s">
        <v>116</v>
      </c>
      <c r="M6340" s="3" t="b">
        <f>trust_funds5[[#This Row],[Contributions Outstanding (USD)]]=0</f>
        <v>1</v>
      </c>
      <c r="N6340" s="3" t="str">
        <f t="shared" si="495"/>
        <v>Outstanding</v>
      </c>
      <c r="O6340" s="3" t="str">
        <f t="shared" si="496"/>
        <v>High Contribution &amp; Recent</v>
      </c>
      <c r="P6340" s="3" t="str">
        <f t="shared" si="497"/>
        <v>Other</v>
      </c>
      <c r="Q6340" s="3" t="str">
        <f t="shared" si="498"/>
        <v>Other</v>
      </c>
      <c r="R6340" s="3" t="str">
        <f t="shared" si="499"/>
        <v>Not LCLS</v>
      </c>
      <c r="S6340" s="3" t="str" cm="1">
        <f t="array" ref="S6340">_xlfn.IFS(G6340 &gt; 5000000, "Very High", G6340 &gt; 1000000, "High", G6340 &gt; 500000, "Medium", TRUE, "Low")</f>
        <v>Very High</v>
      </c>
      <c r="T6340" s="3" t="str" cm="1">
        <f t="array" ref="T6340">_xlfn.IFS(B6340 &gt;= 2005, "Post-2005", B6340 &gt;= 2000, "2000-2004", TRUE, "Pre-2000")</f>
        <v>Post-2005</v>
      </c>
    </row>
    <row r="6341" spans="1:20" x14ac:dyDescent="0.85">
      <c r="A6341" s="1">
        <v>41164</v>
      </c>
      <c r="B6341" t="s">
        <v>5722</v>
      </c>
      <c r="C6341" t="s">
        <v>7277</v>
      </c>
      <c r="D6341" t="s">
        <v>7278</v>
      </c>
      <c r="E6341" t="s">
        <v>15</v>
      </c>
      <c r="F6341" t="s">
        <v>16</v>
      </c>
      <c r="G6341" t="s">
        <v>17</v>
      </c>
      <c r="H6341">
        <v>2010</v>
      </c>
      <c r="I6341" s="2">
        <v>19078105.77</v>
      </c>
      <c r="J6341" s="2">
        <v>0</v>
      </c>
      <c r="K6341" s="2">
        <v>19078105.77</v>
      </c>
      <c r="L6341" t="s">
        <v>116</v>
      </c>
      <c r="M6341" s="3" t="b">
        <f>trust_funds5[[#This Row],[Contributions Outstanding (USD)]]=0</f>
        <v>1</v>
      </c>
      <c r="N6341" s="3" t="str">
        <f t="shared" si="495"/>
        <v>Outstanding</v>
      </c>
      <c r="O6341" s="3" t="str">
        <f t="shared" si="496"/>
        <v>High Contribution &amp; Recent</v>
      </c>
      <c r="P6341" s="3" t="str">
        <f t="shared" si="497"/>
        <v>Other</v>
      </c>
      <c r="Q6341" s="3" t="str">
        <f t="shared" si="498"/>
        <v>Other</v>
      </c>
      <c r="R6341" s="3" t="str">
        <f t="shared" si="499"/>
        <v>Not LCLS</v>
      </c>
      <c r="S6341" s="3" t="str" cm="1">
        <f t="array" ref="S6341">_xlfn.IFS(G6341 &gt; 5000000, "Very High", G6341 &gt; 1000000, "High", G6341 &gt; 500000, "Medium", TRUE, "Low")</f>
        <v>Very High</v>
      </c>
      <c r="T6341" s="3" t="str" cm="1">
        <f t="array" ref="T6341">_xlfn.IFS(B6341 &gt;= 2005, "Post-2005", B6341 &gt;= 2000, "2000-2004", TRUE, "Pre-2000")</f>
        <v>Post-2005</v>
      </c>
    </row>
    <row r="6342" spans="1:20" x14ac:dyDescent="0.85">
      <c r="A6342" s="1">
        <v>41164</v>
      </c>
      <c r="B6342" t="s">
        <v>1457</v>
      </c>
      <c r="C6342" t="s">
        <v>7279</v>
      </c>
      <c r="D6342" t="s">
        <v>7280</v>
      </c>
      <c r="E6342" t="s">
        <v>102</v>
      </c>
      <c r="F6342" t="s">
        <v>103</v>
      </c>
      <c r="G6342" t="s">
        <v>104</v>
      </c>
      <c r="H6342">
        <v>2010</v>
      </c>
      <c r="I6342" s="2">
        <v>27058620</v>
      </c>
      <c r="J6342" s="2">
        <v>0</v>
      </c>
      <c r="K6342" s="2">
        <v>27058620</v>
      </c>
      <c r="L6342" t="s">
        <v>116</v>
      </c>
      <c r="M6342" s="3" t="b">
        <f>trust_funds5[[#This Row],[Contributions Outstanding (USD)]]=0</f>
        <v>1</v>
      </c>
      <c r="N6342" s="3" t="str">
        <f t="shared" si="495"/>
        <v>Outstanding</v>
      </c>
      <c r="O6342" s="3" t="str">
        <f t="shared" si="496"/>
        <v>High Contribution &amp; Recent</v>
      </c>
      <c r="P6342" s="3" t="str">
        <f t="shared" si="497"/>
        <v>Other</v>
      </c>
      <c r="Q6342" s="3" t="str">
        <f t="shared" si="498"/>
        <v>Other</v>
      </c>
      <c r="R6342" s="3" t="str">
        <f t="shared" si="499"/>
        <v>Not LCLS</v>
      </c>
      <c r="S6342" s="3" t="str" cm="1">
        <f t="array" ref="S6342">_xlfn.IFS(G6342 &gt; 5000000, "Very High", G6342 &gt; 1000000, "High", G6342 &gt; 500000, "Medium", TRUE, "Low")</f>
        <v>Very High</v>
      </c>
      <c r="T6342" s="3" t="str" cm="1">
        <f t="array" ref="T6342">_xlfn.IFS(B6342 &gt;= 2005, "Post-2005", B6342 &gt;= 2000, "2000-2004", TRUE, "Pre-2000")</f>
        <v>Post-2005</v>
      </c>
    </row>
    <row r="6343" spans="1:20" x14ac:dyDescent="0.85">
      <c r="A6343" s="1">
        <v>41164</v>
      </c>
      <c r="B6343" t="s">
        <v>2654</v>
      </c>
      <c r="C6343" t="s">
        <v>7281</v>
      </c>
      <c r="D6343" t="s">
        <v>7282</v>
      </c>
      <c r="E6343" t="s">
        <v>200</v>
      </c>
      <c r="F6343" t="s">
        <v>201</v>
      </c>
      <c r="G6343" t="s">
        <v>213</v>
      </c>
      <c r="H6343">
        <v>2010</v>
      </c>
      <c r="I6343" s="2">
        <v>12602332.939999999</v>
      </c>
      <c r="J6343" s="2">
        <v>0</v>
      </c>
      <c r="K6343" s="2">
        <v>12602332.939999999</v>
      </c>
      <c r="L6343" t="s">
        <v>116</v>
      </c>
      <c r="M6343" s="3" t="b">
        <f>trust_funds5[[#This Row],[Contributions Outstanding (USD)]]=0</f>
        <v>1</v>
      </c>
      <c r="N6343" s="3" t="str">
        <f t="shared" si="495"/>
        <v>Outstanding</v>
      </c>
      <c r="O6343" s="3" t="str">
        <f t="shared" si="496"/>
        <v>High Contribution &amp; Recent</v>
      </c>
      <c r="P6343" s="3" t="str">
        <f t="shared" si="497"/>
        <v>Other</v>
      </c>
      <c r="Q6343" s="3" t="str">
        <f t="shared" si="498"/>
        <v>Other</v>
      </c>
      <c r="R6343" s="3" t="str">
        <f t="shared" si="499"/>
        <v>Not LCLS</v>
      </c>
      <c r="S6343" s="3" t="str" cm="1">
        <f t="array" ref="S6343">_xlfn.IFS(G6343 &gt; 5000000, "Very High", G6343 &gt; 1000000, "High", G6343 &gt; 500000, "Medium", TRUE, "Low")</f>
        <v>Very High</v>
      </c>
      <c r="T6343" s="3" t="str" cm="1">
        <f t="array" ref="T6343">_xlfn.IFS(B6343 &gt;= 2005, "Post-2005", B6343 &gt;= 2000, "2000-2004", TRUE, "Pre-2000")</f>
        <v>Post-2005</v>
      </c>
    </row>
    <row r="6344" spans="1:20" x14ac:dyDescent="0.85">
      <c r="A6344" s="1">
        <v>41164</v>
      </c>
      <c r="B6344" t="s">
        <v>2654</v>
      </c>
      <c r="C6344" t="s">
        <v>7281</v>
      </c>
      <c r="D6344" t="s">
        <v>7282</v>
      </c>
      <c r="E6344" t="s">
        <v>1408</v>
      </c>
      <c r="F6344" t="s">
        <v>1409</v>
      </c>
      <c r="G6344" t="s">
        <v>1410</v>
      </c>
      <c r="H6344">
        <v>2010</v>
      </c>
      <c r="I6344" s="2">
        <v>1435899.99</v>
      </c>
      <c r="J6344" s="2">
        <v>0</v>
      </c>
      <c r="K6344" s="2">
        <v>1435899.99</v>
      </c>
      <c r="L6344" t="s">
        <v>116</v>
      </c>
      <c r="M6344" s="3" t="b">
        <f>trust_funds5[[#This Row],[Contributions Outstanding (USD)]]=0</f>
        <v>1</v>
      </c>
      <c r="N6344" s="3" t="str">
        <f t="shared" si="495"/>
        <v>Outstanding</v>
      </c>
      <c r="O6344" s="3" t="str">
        <f t="shared" si="496"/>
        <v>High Contribution &amp; Recent</v>
      </c>
      <c r="P6344" s="3" t="str">
        <f t="shared" si="497"/>
        <v>Other</v>
      </c>
      <c r="Q6344" s="3" t="str">
        <f t="shared" si="498"/>
        <v>Other</v>
      </c>
      <c r="R6344" s="3" t="str">
        <f t="shared" si="499"/>
        <v>Not LCLS</v>
      </c>
      <c r="S6344" s="3" t="str" cm="1">
        <f t="array" ref="S6344">_xlfn.IFS(G6344 &gt; 5000000, "Very High", G6344 &gt; 1000000, "High", G6344 &gt; 500000, "Medium", TRUE, "Low")</f>
        <v>Very High</v>
      </c>
      <c r="T6344" s="3" t="str" cm="1">
        <f t="array" ref="T6344">_xlfn.IFS(B6344 &gt;= 2005, "Post-2005", B6344 &gt;= 2000, "2000-2004", TRUE, "Pre-2000")</f>
        <v>Post-2005</v>
      </c>
    </row>
    <row r="6345" spans="1:20" x14ac:dyDescent="0.85">
      <c r="A6345" s="1">
        <v>41164</v>
      </c>
      <c r="B6345" t="s">
        <v>5481</v>
      </c>
      <c r="C6345" t="s">
        <v>5482</v>
      </c>
      <c r="D6345" t="s">
        <v>5483</v>
      </c>
      <c r="E6345" t="s">
        <v>102</v>
      </c>
      <c r="F6345" t="s">
        <v>103</v>
      </c>
      <c r="G6345" t="s">
        <v>104</v>
      </c>
      <c r="H6345">
        <v>2010</v>
      </c>
      <c r="I6345" s="2">
        <v>249735</v>
      </c>
      <c r="J6345" s="2">
        <v>0</v>
      </c>
      <c r="K6345" s="2">
        <v>249735</v>
      </c>
      <c r="L6345" t="s">
        <v>116</v>
      </c>
      <c r="M6345" s="3" t="b">
        <f>trust_funds5[[#This Row],[Contributions Outstanding (USD)]]=0</f>
        <v>1</v>
      </c>
      <c r="N6345" s="3" t="str">
        <f t="shared" si="495"/>
        <v>Outstanding</v>
      </c>
      <c r="O6345" s="3" t="str">
        <f t="shared" si="496"/>
        <v>High Contribution &amp; Recent</v>
      </c>
      <c r="P6345" s="3" t="str">
        <f t="shared" si="497"/>
        <v>Other</v>
      </c>
      <c r="Q6345" s="3" t="str">
        <f t="shared" si="498"/>
        <v>Other</v>
      </c>
      <c r="R6345" s="3" t="str">
        <f t="shared" si="499"/>
        <v>Not LCLS</v>
      </c>
      <c r="S6345" s="3" t="str" cm="1">
        <f t="array" ref="S6345">_xlfn.IFS(G6345 &gt; 5000000, "Very High", G6345 &gt; 1000000, "High", G6345 &gt; 500000, "Medium", TRUE, "Low")</f>
        <v>Very High</v>
      </c>
      <c r="T6345" s="3" t="str" cm="1">
        <f t="array" ref="T6345">_xlfn.IFS(B6345 &gt;= 2005, "Post-2005", B6345 &gt;= 2000, "2000-2004", TRUE, "Pre-2000")</f>
        <v>Post-2005</v>
      </c>
    </row>
    <row r="6346" spans="1:20" x14ac:dyDescent="0.85">
      <c r="A6346" s="1">
        <v>41164</v>
      </c>
      <c r="B6346" t="s">
        <v>5481</v>
      </c>
      <c r="C6346" t="s">
        <v>5482</v>
      </c>
      <c r="D6346" t="s">
        <v>5483</v>
      </c>
      <c r="E6346" t="s">
        <v>42</v>
      </c>
      <c r="F6346" t="s">
        <v>43</v>
      </c>
      <c r="G6346" t="s">
        <v>44</v>
      </c>
      <c r="H6346">
        <v>2010</v>
      </c>
      <c r="I6346" s="2">
        <v>171397.23</v>
      </c>
      <c r="J6346" s="2">
        <v>0</v>
      </c>
      <c r="K6346" s="2">
        <v>171397.23</v>
      </c>
      <c r="L6346" t="s">
        <v>116</v>
      </c>
      <c r="M6346" s="3" t="b">
        <f>trust_funds5[[#This Row],[Contributions Outstanding (USD)]]=0</f>
        <v>1</v>
      </c>
      <c r="N6346" s="3" t="str">
        <f t="shared" si="495"/>
        <v>Outstanding</v>
      </c>
      <c r="O6346" s="3" t="str">
        <f t="shared" si="496"/>
        <v>High Contribution &amp; Recent</v>
      </c>
      <c r="P6346" s="3" t="str">
        <f t="shared" si="497"/>
        <v>Other</v>
      </c>
      <c r="Q6346" s="3" t="str">
        <f t="shared" si="498"/>
        <v>Other</v>
      </c>
      <c r="R6346" s="3" t="str">
        <f t="shared" si="499"/>
        <v>Not LCLS</v>
      </c>
      <c r="S6346" s="3" t="str" cm="1">
        <f t="array" ref="S6346">_xlfn.IFS(G6346 &gt; 5000000, "Very High", G6346 &gt; 1000000, "High", G6346 &gt; 500000, "Medium", TRUE, "Low")</f>
        <v>Very High</v>
      </c>
      <c r="T6346" s="3" t="str" cm="1">
        <f t="array" ref="T6346">_xlfn.IFS(B6346 &gt;= 2005, "Post-2005", B6346 &gt;= 2000, "2000-2004", TRUE, "Pre-2000")</f>
        <v>Post-2005</v>
      </c>
    </row>
    <row r="6347" spans="1:20" x14ac:dyDescent="0.85">
      <c r="A6347" s="1">
        <v>41164</v>
      </c>
      <c r="B6347" t="s">
        <v>5908</v>
      </c>
      <c r="C6347" t="s">
        <v>5909</v>
      </c>
      <c r="D6347" t="s">
        <v>5910</v>
      </c>
      <c r="E6347" t="s">
        <v>288</v>
      </c>
      <c r="F6347" t="s">
        <v>289</v>
      </c>
      <c r="G6347" t="s">
        <v>290</v>
      </c>
      <c r="H6347">
        <v>2010</v>
      </c>
      <c r="I6347" s="2">
        <v>200000</v>
      </c>
      <c r="J6347" s="2">
        <v>0</v>
      </c>
      <c r="K6347" s="2">
        <v>200000</v>
      </c>
      <c r="L6347" t="s">
        <v>116</v>
      </c>
      <c r="M6347" s="3" t="b">
        <f>trust_funds5[[#This Row],[Contributions Outstanding (USD)]]=0</f>
        <v>1</v>
      </c>
      <c r="N6347" s="3" t="str">
        <f t="shared" si="495"/>
        <v>Outstanding</v>
      </c>
      <c r="O6347" s="3" t="str">
        <f t="shared" si="496"/>
        <v>High Contribution &amp; Recent</v>
      </c>
      <c r="P6347" s="3" t="str">
        <f t="shared" si="497"/>
        <v>Other</v>
      </c>
      <c r="Q6347" s="3" t="str">
        <f t="shared" si="498"/>
        <v>Other</v>
      </c>
      <c r="R6347" s="3" t="str">
        <f t="shared" si="499"/>
        <v>Not LCLS</v>
      </c>
      <c r="S6347" s="3" t="str" cm="1">
        <f t="array" ref="S6347">_xlfn.IFS(G6347 &gt; 5000000, "Very High", G6347 &gt; 1000000, "High", G6347 &gt; 500000, "Medium", TRUE, "Low")</f>
        <v>Very High</v>
      </c>
      <c r="T6347" s="3" t="str" cm="1">
        <f t="array" ref="T6347">_xlfn.IFS(B6347 &gt;= 2005, "Post-2005", B6347 &gt;= 2000, "2000-2004", TRUE, "Pre-2000")</f>
        <v>Post-2005</v>
      </c>
    </row>
    <row r="6348" spans="1:20" x14ac:dyDescent="0.85">
      <c r="A6348" s="1">
        <v>41164</v>
      </c>
      <c r="B6348" t="s">
        <v>5485</v>
      </c>
      <c r="C6348" t="s">
        <v>5486</v>
      </c>
      <c r="D6348" t="s">
        <v>5487</v>
      </c>
      <c r="E6348" t="s">
        <v>1333</v>
      </c>
      <c r="F6348" t="s">
        <v>1334</v>
      </c>
      <c r="G6348" t="s">
        <v>3458</v>
      </c>
      <c r="H6348">
        <v>2010</v>
      </c>
      <c r="I6348" s="2">
        <v>943180</v>
      </c>
      <c r="J6348" s="2">
        <v>0</v>
      </c>
      <c r="K6348" s="2">
        <v>943180</v>
      </c>
      <c r="L6348" t="s">
        <v>116</v>
      </c>
      <c r="M6348" s="3" t="b">
        <f>trust_funds5[[#This Row],[Contributions Outstanding (USD)]]=0</f>
        <v>1</v>
      </c>
      <c r="N6348" s="3" t="str">
        <f t="shared" si="495"/>
        <v>Outstanding</v>
      </c>
      <c r="O6348" s="3" t="str">
        <f t="shared" si="496"/>
        <v>High Contribution &amp; Recent</v>
      </c>
      <c r="P6348" s="3" t="str">
        <f t="shared" si="497"/>
        <v>Other</v>
      </c>
      <c r="Q6348" s="3" t="str">
        <f t="shared" si="498"/>
        <v>Other</v>
      </c>
      <c r="R6348" s="3" t="str">
        <f t="shared" si="499"/>
        <v>Not LCLS</v>
      </c>
      <c r="S6348" s="3" t="str" cm="1">
        <f t="array" ref="S6348">_xlfn.IFS(G6348 &gt; 5000000, "Very High", G6348 &gt; 1000000, "High", G6348 &gt; 500000, "Medium", TRUE, "Low")</f>
        <v>Very High</v>
      </c>
      <c r="T6348" s="3" t="str" cm="1">
        <f t="array" ref="T6348">_xlfn.IFS(B6348 &gt;= 2005, "Post-2005", B6348 &gt;= 2000, "2000-2004", TRUE, "Pre-2000")</f>
        <v>Post-2005</v>
      </c>
    </row>
    <row r="6349" spans="1:20" x14ac:dyDescent="0.85">
      <c r="A6349" s="1">
        <v>41164</v>
      </c>
      <c r="B6349" t="s">
        <v>4764</v>
      </c>
      <c r="C6349" t="s">
        <v>4765</v>
      </c>
      <c r="D6349" t="s">
        <v>4766</v>
      </c>
      <c r="E6349" t="s">
        <v>7289</v>
      </c>
      <c r="F6349" t="s">
        <v>7290</v>
      </c>
      <c r="G6349" t="s">
        <v>7291</v>
      </c>
      <c r="H6349">
        <v>2010</v>
      </c>
      <c r="I6349" s="2">
        <v>50000</v>
      </c>
      <c r="J6349" s="2">
        <v>0</v>
      </c>
      <c r="K6349" s="2">
        <v>50000</v>
      </c>
      <c r="L6349" t="s">
        <v>116</v>
      </c>
      <c r="M6349" s="3" t="b">
        <f>trust_funds5[[#This Row],[Contributions Outstanding (USD)]]=0</f>
        <v>1</v>
      </c>
      <c r="N6349" s="3" t="str">
        <f t="shared" si="495"/>
        <v>Outstanding</v>
      </c>
      <c r="O6349" s="3" t="str">
        <f t="shared" si="496"/>
        <v>High Contribution &amp; Recent</v>
      </c>
      <c r="P6349" s="3" t="str">
        <f t="shared" si="497"/>
        <v>Other</v>
      </c>
      <c r="Q6349" s="3" t="str">
        <f t="shared" si="498"/>
        <v>Other</v>
      </c>
      <c r="R6349" s="3" t="str">
        <f t="shared" si="499"/>
        <v>Not LCLS</v>
      </c>
      <c r="S6349" s="3" t="str" cm="1">
        <f t="array" ref="S6349">_xlfn.IFS(G6349 &gt; 5000000, "Very High", G6349 &gt; 1000000, "High", G6349 &gt; 500000, "Medium", TRUE, "Low")</f>
        <v>Very High</v>
      </c>
      <c r="T6349" s="3" t="str" cm="1">
        <f t="array" ref="T6349">_xlfn.IFS(B6349 &gt;= 2005, "Post-2005", B6349 &gt;= 2000, "2000-2004", TRUE, "Pre-2000")</f>
        <v>Post-2005</v>
      </c>
    </row>
    <row r="6350" spans="1:20" x14ac:dyDescent="0.85">
      <c r="A6350" s="1">
        <v>41164</v>
      </c>
      <c r="B6350" t="s">
        <v>4764</v>
      </c>
      <c r="C6350" t="s">
        <v>4765</v>
      </c>
      <c r="D6350" t="s">
        <v>4766</v>
      </c>
      <c r="E6350" t="s">
        <v>70</v>
      </c>
      <c r="F6350" t="s">
        <v>71</v>
      </c>
      <c r="G6350" t="s">
        <v>5776</v>
      </c>
      <c r="H6350">
        <v>2010</v>
      </c>
      <c r="I6350" s="2">
        <v>260000</v>
      </c>
      <c r="J6350" s="2">
        <v>130000</v>
      </c>
      <c r="K6350" s="2">
        <v>390000</v>
      </c>
      <c r="L6350" t="s">
        <v>116</v>
      </c>
      <c r="M6350" s="3" t="b">
        <f>trust_funds5[[#This Row],[Contributions Outstanding (USD)]]=0</f>
        <v>0</v>
      </c>
      <c r="N6350" s="3" t="str">
        <f t="shared" si="495"/>
        <v>Outstanding</v>
      </c>
      <c r="O6350" s="3" t="str">
        <f t="shared" si="496"/>
        <v>High Contribution &amp; Recent</v>
      </c>
      <c r="P6350" s="3" t="str">
        <f t="shared" si="497"/>
        <v>Other</v>
      </c>
      <c r="Q6350" s="3" t="str">
        <f t="shared" si="498"/>
        <v>Other</v>
      </c>
      <c r="R6350" s="3" t="str">
        <f t="shared" si="499"/>
        <v>Not LCLS</v>
      </c>
      <c r="S6350" s="3" t="str" cm="1">
        <f t="array" ref="S6350">_xlfn.IFS(G6350 &gt; 5000000, "Very High", G6350 &gt; 1000000, "High", G6350 &gt; 500000, "Medium", TRUE, "Low")</f>
        <v>Very High</v>
      </c>
      <c r="T6350" s="3" t="str" cm="1">
        <f t="array" ref="T6350">_xlfn.IFS(B6350 &gt;= 2005, "Post-2005", B6350 &gt;= 2000, "2000-2004", TRUE, "Pre-2000")</f>
        <v>Post-2005</v>
      </c>
    </row>
    <row r="6351" spans="1:20" x14ac:dyDescent="0.85">
      <c r="A6351" s="1">
        <v>41164</v>
      </c>
      <c r="B6351" t="s">
        <v>4764</v>
      </c>
      <c r="C6351" t="s">
        <v>4765</v>
      </c>
      <c r="D6351" t="s">
        <v>4766</v>
      </c>
      <c r="E6351" t="s">
        <v>293</v>
      </c>
      <c r="F6351" t="s">
        <v>294</v>
      </c>
      <c r="G6351" t="s">
        <v>626</v>
      </c>
      <c r="H6351">
        <v>2010</v>
      </c>
      <c r="I6351" s="2">
        <v>0</v>
      </c>
      <c r="J6351" s="2">
        <v>338440.08</v>
      </c>
      <c r="K6351" s="2">
        <v>338440.08</v>
      </c>
      <c r="L6351" t="s">
        <v>116</v>
      </c>
      <c r="M6351" s="3" t="b">
        <f>trust_funds5[[#This Row],[Contributions Outstanding (USD)]]=0</f>
        <v>0</v>
      </c>
      <c r="N6351" s="3" t="str">
        <f t="shared" si="495"/>
        <v>Outstanding</v>
      </c>
      <c r="O6351" s="3" t="str">
        <f t="shared" si="496"/>
        <v>High Contribution &amp; Recent</v>
      </c>
      <c r="P6351" s="3" t="str">
        <f t="shared" si="497"/>
        <v>Other</v>
      </c>
      <c r="Q6351" s="3" t="str">
        <f t="shared" si="498"/>
        <v>Other</v>
      </c>
      <c r="R6351" s="3" t="str">
        <f t="shared" si="499"/>
        <v>Not LCLS</v>
      </c>
      <c r="S6351" s="3" t="str" cm="1">
        <f t="array" ref="S6351">_xlfn.IFS(G6351 &gt; 5000000, "Very High", G6351 &gt; 1000000, "High", G6351 &gt; 500000, "Medium", TRUE, "Low")</f>
        <v>Very High</v>
      </c>
      <c r="T6351" s="3" t="str" cm="1">
        <f t="array" ref="T6351">_xlfn.IFS(B6351 &gt;= 2005, "Post-2005", B6351 &gt;= 2000, "2000-2004", TRUE, "Pre-2000")</f>
        <v>Post-2005</v>
      </c>
    </row>
    <row r="6352" spans="1:20" x14ac:dyDescent="0.85">
      <c r="A6352" s="1">
        <v>41164</v>
      </c>
      <c r="B6352" t="s">
        <v>4764</v>
      </c>
      <c r="C6352" t="s">
        <v>4765</v>
      </c>
      <c r="D6352" t="s">
        <v>4766</v>
      </c>
      <c r="E6352" t="s">
        <v>102</v>
      </c>
      <c r="F6352" t="s">
        <v>103</v>
      </c>
      <c r="G6352" t="s">
        <v>6392</v>
      </c>
      <c r="H6352">
        <v>2010</v>
      </c>
      <c r="I6352" s="2">
        <v>260000</v>
      </c>
      <c r="J6352" s="2">
        <v>130000</v>
      </c>
      <c r="K6352" s="2">
        <v>390000</v>
      </c>
      <c r="L6352" t="s">
        <v>116</v>
      </c>
      <c r="M6352" s="3" t="b">
        <f>trust_funds5[[#This Row],[Contributions Outstanding (USD)]]=0</f>
        <v>0</v>
      </c>
      <c r="N6352" s="3" t="str">
        <f t="shared" si="495"/>
        <v>Outstanding</v>
      </c>
      <c r="O6352" s="3" t="str">
        <f t="shared" si="496"/>
        <v>High Contribution &amp; Recent</v>
      </c>
      <c r="P6352" s="3" t="str">
        <f t="shared" si="497"/>
        <v>Other</v>
      </c>
      <c r="Q6352" s="3" t="str">
        <f t="shared" si="498"/>
        <v>Other</v>
      </c>
      <c r="R6352" s="3" t="str">
        <f t="shared" si="499"/>
        <v>Not LCLS</v>
      </c>
      <c r="S6352" s="3" t="str" cm="1">
        <f t="array" ref="S6352">_xlfn.IFS(G6352 &gt; 5000000, "Very High", G6352 &gt; 1000000, "High", G6352 &gt; 500000, "Medium", TRUE, "Low")</f>
        <v>Very High</v>
      </c>
      <c r="T6352" s="3" t="str" cm="1">
        <f t="array" ref="T6352">_xlfn.IFS(B6352 &gt;= 2005, "Post-2005", B6352 &gt;= 2000, "2000-2004", TRUE, "Pre-2000")</f>
        <v>Post-2005</v>
      </c>
    </row>
    <row r="6353" spans="1:20" x14ac:dyDescent="0.85">
      <c r="A6353" s="1">
        <v>41164</v>
      </c>
      <c r="B6353" t="s">
        <v>4764</v>
      </c>
      <c r="C6353" t="s">
        <v>4765</v>
      </c>
      <c r="D6353" t="s">
        <v>4766</v>
      </c>
      <c r="E6353" t="s">
        <v>42</v>
      </c>
      <c r="F6353" t="s">
        <v>43</v>
      </c>
      <c r="G6353" t="s">
        <v>44</v>
      </c>
      <c r="H6353">
        <v>2010</v>
      </c>
      <c r="I6353" s="2">
        <v>389977</v>
      </c>
      <c r="J6353" s="2">
        <v>23</v>
      </c>
      <c r="K6353" s="2">
        <v>390000</v>
      </c>
      <c r="L6353" t="s">
        <v>116</v>
      </c>
      <c r="M6353" s="3" t="b">
        <f>trust_funds5[[#This Row],[Contributions Outstanding (USD)]]=0</f>
        <v>0</v>
      </c>
      <c r="N6353" s="3" t="str">
        <f t="shared" si="495"/>
        <v>Outstanding</v>
      </c>
      <c r="O6353" s="3" t="str">
        <f t="shared" si="496"/>
        <v>High Contribution &amp; Recent</v>
      </c>
      <c r="P6353" s="3" t="str">
        <f t="shared" si="497"/>
        <v>Other</v>
      </c>
      <c r="Q6353" s="3" t="str">
        <f t="shared" si="498"/>
        <v>Other</v>
      </c>
      <c r="R6353" s="3" t="str">
        <f t="shared" si="499"/>
        <v>Not LCLS</v>
      </c>
      <c r="S6353" s="3" t="str" cm="1">
        <f t="array" ref="S6353">_xlfn.IFS(G6353 &gt; 5000000, "Very High", G6353 &gt; 1000000, "High", G6353 &gt; 500000, "Medium", TRUE, "Low")</f>
        <v>Very High</v>
      </c>
      <c r="T6353" s="3" t="str" cm="1">
        <f t="array" ref="T6353">_xlfn.IFS(B6353 &gt;= 2005, "Post-2005", B6353 &gt;= 2000, "2000-2004", TRUE, "Pre-2000")</f>
        <v>Post-2005</v>
      </c>
    </row>
    <row r="6354" spans="1:20" x14ac:dyDescent="0.85">
      <c r="A6354" s="1">
        <v>41164</v>
      </c>
      <c r="B6354" t="s">
        <v>4764</v>
      </c>
      <c r="C6354" t="s">
        <v>4765</v>
      </c>
      <c r="D6354" t="s">
        <v>4766</v>
      </c>
      <c r="E6354" t="s">
        <v>42</v>
      </c>
      <c r="F6354" t="s">
        <v>43</v>
      </c>
      <c r="G6354" t="s">
        <v>6857</v>
      </c>
      <c r="H6354">
        <v>2010</v>
      </c>
      <c r="I6354" s="2">
        <v>390000</v>
      </c>
      <c r="J6354" s="2">
        <v>0</v>
      </c>
      <c r="K6354" s="2">
        <v>390000</v>
      </c>
      <c r="L6354" t="s">
        <v>116</v>
      </c>
      <c r="M6354" s="3" t="b">
        <f>trust_funds5[[#This Row],[Contributions Outstanding (USD)]]=0</f>
        <v>1</v>
      </c>
      <c r="N6354" s="3" t="str">
        <f t="shared" si="495"/>
        <v>Outstanding</v>
      </c>
      <c r="O6354" s="3" t="str">
        <f t="shared" si="496"/>
        <v>High Contribution &amp; Recent</v>
      </c>
      <c r="P6354" s="3" t="str">
        <f t="shared" si="497"/>
        <v>Other</v>
      </c>
      <c r="Q6354" s="3" t="str">
        <f t="shared" si="498"/>
        <v>Other</v>
      </c>
      <c r="R6354" s="3" t="str">
        <f t="shared" si="499"/>
        <v>Not LCLS</v>
      </c>
      <c r="S6354" s="3" t="str" cm="1">
        <f t="array" ref="S6354">_xlfn.IFS(G6354 &gt; 5000000, "Very High", G6354 &gt; 1000000, "High", G6354 &gt; 500000, "Medium", TRUE, "Low")</f>
        <v>Very High</v>
      </c>
      <c r="T6354" s="3" t="str" cm="1">
        <f t="array" ref="T6354">_xlfn.IFS(B6354 &gt;= 2005, "Post-2005", B6354 &gt;= 2000, "2000-2004", TRUE, "Pre-2000")</f>
        <v>Post-2005</v>
      </c>
    </row>
    <row r="6355" spans="1:20" x14ac:dyDescent="0.85">
      <c r="A6355" s="1">
        <v>41164</v>
      </c>
      <c r="B6355" t="s">
        <v>4764</v>
      </c>
      <c r="C6355" t="s">
        <v>4765</v>
      </c>
      <c r="D6355" t="s">
        <v>4766</v>
      </c>
      <c r="E6355" t="s">
        <v>49</v>
      </c>
      <c r="F6355" t="s">
        <v>50</v>
      </c>
      <c r="G6355" t="s">
        <v>3605</v>
      </c>
      <c r="H6355">
        <v>2010</v>
      </c>
      <c r="I6355" s="2">
        <v>160000</v>
      </c>
      <c r="J6355" s="2">
        <v>230000</v>
      </c>
      <c r="K6355" s="2">
        <v>390000</v>
      </c>
      <c r="L6355" t="s">
        <v>116</v>
      </c>
      <c r="M6355" s="3" t="b">
        <f>trust_funds5[[#This Row],[Contributions Outstanding (USD)]]=0</f>
        <v>0</v>
      </c>
      <c r="N6355" s="3" t="str">
        <f t="shared" si="495"/>
        <v>Outstanding</v>
      </c>
      <c r="O6355" s="3" t="str">
        <f t="shared" si="496"/>
        <v>High Contribution &amp; Recent</v>
      </c>
      <c r="P6355" s="3" t="str">
        <f t="shared" si="497"/>
        <v>Other</v>
      </c>
      <c r="Q6355" s="3" t="str">
        <f t="shared" si="498"/>
        <v>Other</v>
      </c>
      <c r="R6355" s="3" t="str">
        <f t="shared" si="499"/>
        <v>Not LCLS</v>
      </c>
      <c r="S6355" s="3" t="str" cm="1">
        <f t="array" ref="S6355">_xlfn.IFS(G6355 &gt; 5000000, "Very High", G6355 &gt; 1000000, "High", G6355 &gt; 500000, "Medium", TRUE, "Low")</f>
        <v>Very High</v>
      </c>
      <c r="T6355" s="3" t="str" cm="1">
        <f t="array" ref="T6355">_xlfn.IFS(B6355 &gt;= 2005, "Post-2005", B6355 &gt;= 2000, "2000-2004", TRUE, "Pre-2000")</f>
        <v>Post-2005</v>
      </c>
    </row>
    <row r="6356" spans="1:20" x14ac:dyDescent="0.85">
      <c r="A6356" s="1">
        <v>41164</v>
      </c>
      <c r="B6356" t="s">
        <v>4764</v>
      </c>
      <c r="C6356" t="s">
        <v>4765</v>
      </c>
      <c r="D6356" t="s">
        <v>4766</v>
      </c>
      <c r="E6356" t="s">
        <v>260</v>
      </c>
      <c r="F6356" t="s">
        <v>261</v>
      </c>
      <c r="H6356">
        <v>2010</v>
      </c>
      <c r="I6356" s="2">
        <v>324965</v>
      </c>
      <c r="J6356" s="2">
        <v>35</v>
      </c>
      <c r="K6356" s="2">
        <v>325000</v>
      </c>
      <c r="L6356" t="s">
        <v>116</v>
      </c>
      <c r="M6356" s="3" t="b">
        <f>trust_funds5[[#This Row],[Contributions Outstanding (USD)]]=0</f>
        <v>0</v>
      </c>
      <c r="N6356" s="3" t="str">
        <f t="shared" si="495"/>
        <v>Outstanding</v>
      </c>
      <c r="O6356" s="3" t="str">
        <f t="shared" si="496"/>
        <v>High Contribution &amp; Recent</v>
      </c>
      <c r="P6356" s="3" t="str">
        <f t="shared" si="497"/>
        <v>Other</v>
      </c>
      <c r="Q6356" s="3" t="str">
        <f t="shared" si="498"/>
        <v>Other</v>
      </c>
      <c r="R6356" s="3" t="str">
        <f t="shared" si="499"/>
        <v>Not LCLS</v>
      </c>
      <c r="S6356" s="3" t="str" cm="1">
        <f t="array" ref="S6356">_xlfn.IFS(G6356 &gt; 5000000, "Very High", G6356 &gt; 1000000, "High", G6356 &gt; 500000, "Medium", TRUE, "Low")</f>
        <v>Low</v>
      </c>
      <c r="T6356" s="3" t="str" cm="1">
        <f t="array" ref="T6356">_xlfn.IFS(B6356 &gt;= 2005, "Post-2005", B6356 &gt;= 2000, "2000-2004", TRUE, "Pre-2000")</f>
        <v>Post-2005</v>
      </c>
    </row>
    <row r="6357" spans="1:20" x14ac:dyDescent="0.85">
      <c r="A6357" s="1">
        <v>41164</v>
      </c>
      <c r="B6357" t="s">
        <v>4764</v>
      </c>
      <c r="C6357" t="s">
        <v>4765</v>
      </c>
      <c r="D6357" t="s">
        <v>4766</v>
      </c>
      <c r="E6357" t="s">
        <v>260</v>
      </c>
      <c r="F6357" t="s">
        <v>261</v>
      </c>
      <c r="H6357">
        <v>2010</v>
      </c>
      <c r="I6357" s="2">
        <v>390000</v>
      </c>
      <c r="J6357" s="2">
        <v>0</v>
      </c>
      <c r="K6357" s="2">
        <v>390000</v>
      </c>
      <c r="L6357" t="s">
        <v>116</v>
      </c>
      <c r="M6357" s="3" t="b">
        <f>trust_funds5[[#This Row],[Contributions Outstanding (USD)]]=0</f>
        <v>1</v>
      </c>
      <c r="N6357" s="3" t="str">
        <f t="shared" si="495"/>
        <v>Outstanding</v>
      </c>
      <c r="O6357" s="3" t="str">
        <f t="shared" si="496"/>
        <v>High Contribution &amp; Recent</v>
      </c>
      <c r="P6357" s="3" t="str">
        <f t="shared" si="497"/>
        <v>Other</v>
      </c>
      <c r="Q6357" s="3" t="str">
        <f t="shared" si="498"/>
        <v>Other</v>
      </c>
      <c r="R6357" s="3" t="str">
        <f t="shared" si="499"/>
        <v>Not LCLS</v>
      </c>
      <c r="S6357" s="3" t="str" cm="1">
        <f t="array" ref="S6357">_xlfn.IFS(G6357 &gt; 5000000, "Very High", G6357 &gt; 1000000, "High", G6357 &gt; 500000, "Medium", TRUE, "Low")</f>
        <v>Low</v>
      </c>
      <c r="T6357" s="3" t="str" cm="1">
        <f t="array" ref="T6357">_xlfn.IFS(B6357 &gt;= 2005, "Post-2005", B6357 &gt;= 2000, "2000-2004", TRUE, "Pre-2000")</f>
        <v>Post-2005</v>
      </c>
    </row>
    <row r="6358" spans="1:20" x14ac:dyDescent="0.85">
      <c r="A6358" s="1">
        <v>41164</v>
      </c>
      <c r="B6358" t="s">
        <v>4764</v>
      </c>
      <c r="C6358" t="s">
        <v>4765</v>
      </c>
      <c r="D6358" t="s">
        <v>4766</v>
      </c>
      <c r="E6358" t="s">
        <v>260</v>
      </c>
      <c r="F6358" t="s">
        <v>261</v>
      </c>
      <c r="H6358">
        <v>2010</v>
      </c>
      <c r="I6358" s="2">
        <v>390000</v>
      </c>
      <c r="J6358" s="2">
        <v>0</v>
      </c>
      <c r="K6358" s="2">
        <v>390000</v>
      </c>
      <c r="L6358" t="s">
        <v>116</v>
      </c>
      <c r="M6358" s="3" t="b">
        <f>trust_funds5[[#This Row],[Contributions Outstanding (USD)]]=0</f>
        <v>1</v>
      </c>
      <c r="N6358" s="3" t="str">
        <f t="shared" si="495"/>
        <v>Outstanding</v>
      </c>
      <c r="O6358" s="3" t="str">
        <f t="shared" si="496"/>
        <v>High Contribution &amp; Recent</v>
      </c>
      <c r="P6358" s="3" t="str">
        <f t="shared" si="497"/>
        <v>Other</v>
      </c>
      <c r="Q6358" s="3" t="str">
        <f t="shared" si="498"/>
        <v>Other</v>
      </c>
      <c r="R6358" s="3" t="str">
        <f t="shared" si="499"/>
        <v>Not LCLS</v>
      </c>
      <c r="S6358" s="3" t="str" cm="1">
        <f t="array" ref="S6358">_xlfn.IFS(G6358 &gt; 5000000, "Very High", G6358 &gt; 1000000, "High", G6358 &gt; 500000, "Medium", TRUE, "Low")</f>
        <v>Low</v>
      </c>
      <c r="T6358" s="3" t="str" cm="1">
        <f t="array" ref="T6358">_xlfn.IFS(B6358 &gt;= 2005, "Post-2005", B6358 &gt;= 2000, "2000-2004", TRUE, "Pre-2000")</f>
        <v>Post-2005</v>
      </c>
    </row>
    <row r="6359" spans="1:20" x14ac:dyDescent="0.85">
      <c r="A6359" s="1">
        <v>41164</v>
      </c>
      <c r="B6359" t="s">
        <v>4764</v>
      </c>
      <c r="C6359" t="s">
        <v>4765</v>
      </c>
      <c r="D6359" t="s">
        <v>4766</v>
      </c>
      <c r="E6359" t="s">
        <v>260</v>
      </c>
      <c r="F6359" t="s">
        <v>261</v>
      </c>
      <c r="H6359">
        <v>2010</v>
      </c>
      <c r="I6359" s="2">
        <v>389961</v>
      </c>
      <c r="J6359" s="2">
        <v>39</v>
      </c>
      <c r="K6359" s="2">
        <v>390000</v>
      </c>
      <c r="L6359" t="s">
        <v>116</v>
      </c>
      <c r="M6359" s="3" t="b">
        <f>trust_funds5[[#This Row],[Contributions Outstanding (USD)]]=0</f>
        <v>0</v>
      </c>
      <c r="N6359" s="3" t="str">
        <f t="shared" si="495"/>
        <v>Outstanding</v>
      </c>
      <c r="O6359" s="3" t="str">
        <f t="shared" si="496"/>
        <v>High Contribution &amp; Recent</v>
      </c>
      <c r="P6359" s="3" t="str">
        <f t="shared" si="497"/>
        <v>Other</v>
      </c>
      <c r="Q6359" s="3" t="str">
        <f t="shared" si="498"/>
        <v>Other</v>
      </c>
      <c r="R6359" s="3" t="str">
        <f t="shared" si="499"/>
        <v>Not LCLS</v>
      </c>
      <c r="S6359" s="3" t="str" cm="1">
        <f t="array" ref="S6359">_xlfn.IFS(G6359 &gt; 5000000, "Very High", G6359 &gt; 1000000, "High", G6359 &gt; 500000, "Medium", TRUE, "Low")</f>
        <v>Low</v>
      </c>
      <c r="T6359" s="3" t="str" cm="1">
        <f t="array" ref="T6359">_xlfn.IFS(B6359 &gt;= 2005, "Post-2005", B6359 &gt;= 2000, "2000-2004", TRUE, "Pre-2000")</f>
        <v>Post-2005</v>
      </c>
    </row>
    <row r="6360" spans="1:20" x14ac:dyDescent="0.85">
      <c r="A6360" s="1">
        <v>41164</v>
      </c>
      <c r="B6360" t="s">
        <v>4764</v>
      </c>
      <c r="C6360" t="s">
        <v>4765</v>
      </c>
      <c r="D6360" t="s">
        <v>4766</v>
      </c>
      <c r="E6360" t="s">
        <v>260</v>
      </c>
      <c r="F6360" t="s">
        <v>261</v>
      </c>
      <c r="H6360">
        <v>2010</v>
      </c>
      <c r="I6360" s="2">
        <v>390000</v>
      </c>
      <c r="J6360" s="2">
        <v>0</v>
      </c>
      <c r="K6360" s="2">
        <v>390000</v>
      </c>
      <c r="L6360" t="s">
        <v>116</v>
      </c>
      <c r="M6360" s="3" t="b">
        <f>trust_funds5[[#This Row],[Contributions Outstanding (USD)]]=0</f>
        <v>1</v>
      </c>
      <c r="N6360" s="3" t="str">
        <f t="shared" si="495"/>
        <v>Outstanding</v>
      </c>
      <c r="O6360" s="3" t="str">
        <f t="shared" si="496"/>
        <v>High Contribution &amp; Recent</v>
      </c>
      <c r="P6360" s="3" t="str">
        <f t="shared" si="497"/>
        <v>Other</v>
      </c>
      <c r="Q6360" s="3" t="str">
        <f t="shared" si="498"/>
        <v>Other</v>
      </c>
      <c r="R6360" s="3" t="str">
        <f t="shared" si="499"/>
        <v>Not LCLS</v>
      </c>
      <c r="S6360" s="3" t="str" cm="1">
        <f t="array" ref="S6360">_xlfn.IFS(G6360 &gt; 5000000, "Very High", G6360 &gt; 1000000, "High", G6360 &gt; 500000, "Medium", TRUE, "Low")</f>
        <v>Low</v>
      </c>
      <c r="T6360" s="3" t="str" cm="1">
        <f t="array" ref="T6360">_xlfn.IFS(B6360 &gt;= 2005, "Post-2005", B6360 &gt;= 2000, "2000-2004", TRUE, "Pre-2000")</f>
        <v>Post-2005</v>
      </c>
    </row>
    <row r="6361" spans="1:20" x14ac:dyDescent="0.85">
      <c r="A6361" s="1">
        <v>41164</v>
      </c>
      <c r="B6361" t="s">
        <v>4764</v>
      </c>
      <c r="C6361" t="s">
        <v>4765</v>
      </c>
      <c r="D6361" t="s">
        <v>4766</v>
      </c>
      <c r="E6361" t="s">
        <v>62</v>
      </c>
      <c r="F6361" t="s">
        <v>63</v>
      </c>
      <c r="H6361">
        <v>2010</v>
      </c>
      <c r="I6361" s="2">
        <v>99985</v>
      </c>
      <c r="J6361" s="2">
        <v>15</v>
      </c>
      <c r="K6361" s="2">
        <v>100000</v>
      </c>
      <c r="L6361" t="s">
        <v>116</v>
      </c>
      <c r="M6361" s="3" t="b">
        <f>trust_funds5[[#This Row],[Contributions Outstanding (USD)]]=0</f>
        <v>0</v>
      </c>
      <c r="N6361" s="3" t="str">
        <f t="shared" si="495"/>
        <v>Outstanding</v>
      </c>
      <c r="O6361" s="3" t="str">
        <f t="shared" si="496"/>
        <v>High Contribution &amp; Recent</v>
      </c>
      <c r="P6361" s="3" t="str">
        <f t="shared" si="497"/>
        <v>Other</v>
      </c>
      <c r="Q6361" s="3" t="str">
        <f t="shared" si="498"/>
        <v>Other</v>
      </c>
      <c r="R6361" s="3" t="str">
        <f t="shared" si="499"/>
        <v>Not LCLS</v>
      </c>
      <c r="S6361" s="3" t="str" cm="1">
        <f t="array" ref="S6361">_xlfn.IFS(G6361 &gt; 5000000, "Very High", G6361 &gt; 1000000, "High", G6361 &gt; 500000, "Medium", TRUE, "Low")</f>
        <v>Low</v>
      </c>
      <c r="T6361" s="3" t="str" cm="1">
        <f t="array" ref="T6361">_xlfn.IFS(B6361 &gt;= 2005, "Post-2005", B6361 &gt;= 2000, "2000-2004", TRUE, "Pre-2000")</f>
        <v>Post-2005</v>
      </c>
    </row>
    <row r="6362" spans="1:20" x14ac:dyDescent="0.85">
      <c r="A6362" s="1">
        <v>41164</v>
      </c>
      <c r="B6362" t="s">
        <v>7293</v>
      </c>
      <c r="C6362" t="s">
        <v>7294</v>
      </c>
      <c r="D6362" t="s">
        <v>7295</v>
      </c>
      <c r="E6362" t="s">
        <v>42</v>
      </c>
      <c r="F6362" t="s">
        <v>43</v>
      </c>
      <c r="G6362" t="s">
        <v>44</v>
      </c>
      <c r="H6362">
        <v>2010</v>
      </c>
      <c r="I6362" s="2">
        <v>161498.71</v>
      </c>
      <c r="J6362" s="2">
        <v>0</v>
      </c>
      <c r="K6362" s="2">
        <v>161498.71</v>
      </c>
      <c r="L6362" t="s">
        <v>116</v>
      </c>
      <c r="M6362" s="3" t="b">
        <f>trust_funds5[[#This Row],[Contributions Outstanding (USD)]]=0</f>
        <v>1</v>
      </c>
      <c r="N6362" s="3" t="str">
        <f t="shared" si="495"/>
        <v>Outstanding</v>
      </c>
      <c r="O6362" s="3" t="str">
        <f t="shared" si="496"/>
        <v>High Contribution &amp; Recent</v>
      </c>
      <c r="P6362" s="3" t="str">
        <f t="shared" si="497"/>
        <v>Other</v>
      </c>
      <c r="Q6362" s="3" t="str">
        <f t="shared" si="498"/>
        <v>Other</v>
      </c>
      <c r="R6362" s="3" t="str">
        <f t="shared" si="499"/>
        <v>Not LCLS</v>
      </c>
      <c r="S6362" s="3" t="str" cm="1">
        <f t="array" ref="S6362">_xlfn.IFS(G6362 &gt; 5000000, "Very High", G6362 &gt; 1000000, "High", G6362 &gt; 500000, "Medium", TRUE, "Low")</f>
        <v>Very High</v>
      </c>
      <c r="T6362" s="3" t="str" cm="1">
        <f t="array" ref="T6362">_xlfn.IFS(B6362 &gt;= 2005, "Post-2005", B6362 &gt;= 2000, "2000-2004", TRUE, "Pre-2000")</f>
        <v>Post-2005</v>
      </c>
    </row>
    <row r="6363" spans="1:20" x14ac:dyDescent="0.85">
      <c r="A6363" s="1">
        <v>41164</v>
      </c>
      <c r="B6363" t="s">
        <v>6860</v>
      </c>
      <c r="C6363" t="s">
        <v>6861</v>
      </c>
      <c r="D6363" t="s">
        <v>6862</v>
      </c>
      <c r="E6363" t="s">
        <v>102</v>
      </c>
      <c r="F6363" t="s">
        <v>103</v>
      </c>
      <c r="G6363" t="s">
        <v>104</v>
      </c>
      <c r="H6363">
        <v>2010</v>
      </c>
      <c r="I6363" s="2">
        <v>10133200</v>
      </c>
      <c r="J6363" s="2">
        <v>172419349.63999999</v>
      </c>
      <c r="K6363" s="2">
        <v>182552549.63999999</v>
      </c>
      <c r="L6363" t="s">
        <v>116</v>
      </c>
      <c r="M6363" s="3" t="b">
        <f>trust_funds5[[#This Row],[Contributions Outstanding (USD)]]=0</f>
        <v>0</v>
      </c>
      <c r="N6363" s="3" t="str">
        <f t="shared" si="495"/>
        <v>Outstanding</v>
      </c>
      <c r="O6363" s="3" t="str">
        <f t="shared" si="496"/>
        <v>High Contribution &amp; Recent</v>
      </c>
      <c r="P6363" s="3" t="str">
        <f t="shared" si="497"/>
        <v>Other</v>
      </c>
      <c r="Q6363" s="3" t="str">
        <f t="shared" si="498"/>
        <v>Other</v>
      </c>
      <c r="R6363" s="3" t="str">
        <f t="shared" si="499"/>
        <v>Not LCLS</v>
      </c>
      <c r="S6363" s="3" t="str" cm="1">
        <f t="array" ref="S6363">_xlfn.IFS(G6363 &gt; 5000000, "Very High", G6363 &gt; 1000000, "High", G6363 &gt; 500000, "Medium", TRUE, "Low")</f>
        <v>Very High</v>
      </c>
      <c r="T6363" s="3" t="str" cm="1">
        <f t="array" ref="T6363">_xlfn.IFS(B6363 &gt;= 2005, "Post-2005", B6363 &gt;= 2000, "2000-2004", TRUE, "Pre-2000")</f>
        <v>Post-2005</v>
      </c>
    </row>
    <row r="6364" spans="1:20" x14ac:dyDescent="0.85">
      <c r="A6364" s="1">
        <v>41164</v>
      </c>
      <c r="B6364" t="s">
        <v>6860</v>
      </c>
      <c r="C6364" t="s">
        <v>6861</v>
      </c>
      <c r="D6364" t="s">
        <v>6862</v>
      </c>
      <c r="E6364" t="s">
        <v>42</v>
      </c>
      <c r="F6364" t="s">
        <v>43</v>
      </c>
      <c r="G6364" t="s">
        <v>44</v>
      </c>
      <c r="H6364">
        <v>2010</v>
      </c>
      <c r="I6364" s="2">
        <v>39078568.5</v>
      </c>
      <c r="J6364" s="2">
        <v>221463890.24000001</v>
      </c>
      <c r="K6364" s="2">
        <v>260542458.74000001</v>
      </c>
      <c r="L6364" t="s">
        <v>116</v>
      </c>
      <c r="M6364" s="3" t="b">
        <f>trust_funds5[[#This Row],[Contributions Outstanding (USD)]]=0</f>
        <v>0</v>
      </c>
      <c r="N6364" s="3" t="str">
        <f t="shared" si="495"/>
        <v>Outstanding</v>
      </c>
      <c r="O6364" s="3" t="str">
        <f t="shared" si="496"/>
        <v>High Contribution &amp; Recent</v>
      </c>
      <c r="P6364" s="3" t="str">
        <f t="shared" si="497"/>
        <v>Other</v>
      </c>
      <c r="Q6364" s="3" t="str">
        <f t="shared" si="498"/>
        <v>Other</v>
      </c>
      <c r="R6364" s="3" t="str">
        <f t="shared" si="499"/>
        <v>Not LCLS</v>
      </c>
      <c r="S6364" s="3" t="str" cm="1">
        <f t="array" ref="S6364">_xlfn.IFS(G6364 &gt; 5000000, "Very High", G6364 &gt; 1000000, "High", G6364 &gt; 500000, "Medium", TRUE, "Low")</f>
        <v>Very High</v>
      </c>
      <c r="T6364" s="3" t="str" cm="1">
        <f t="array" ref="T6364">_xlfn.IFS(B6364 &gt;= 2005, "Post-2005", B6364 &gt;= 2000, "2000-2004", TRUE, "Pre-2000")</f>
        <v>Post-2005</v>
      </c>
    </row>
    <row r="6365" spans="1:20" x14ac:dyDescent="0.85">
      <c r="A6365" s="1">
        <v>41164</v>
      </c>
      <c r="B6365" t="s">
        <v>4054</v>
      </c>
      <c r="C6365" t="s">
        <v>7296</v>
      </c>
      <c r="D6365" t="s">
        <v>7297</v>
      </c>
      <c r="E6365" t="s">
        <v>2863</v>
      </c>
      <c r="F6365" t="s">
        <v>2864</v>
      </c>
      <c r="G6365" t="s">
        <v>5769</v>
      </c>
      <c r="H6365">
        <v>2010</v>
      </c>
      <c r="I6365" s="2">
        <v>699769</v>
      </c>
      <c r="J6365" s="2">
        <v>0</v>
      </c>
      <c r="K6365" s="2">
        <v>699769</v>
      </c>
      <c r="L6365" t="s">
        <v>18</v>
      </c>
      <c r="M6365" s="3" t="b">
        <f>trust_funds5[[#This Row],[Contributions Outstanding (USD)]]=0</f>
        <v>1</v>
      </c>
      <c r="N6365" s="3" t="str">
        <f t="shared" si="495"/>
        <v>Outstanding</v>
      </c>
      <c r="O6365" s="3" t="str">
        <f t="shared" si="496"/>
        <v>High Contribution &amp; Recent</v>
      </c>
      <c r="P6365" s="3" t="str">
        <f t="shared" si="497"/>
        <v>Other</v>
      </c>
      <c r="Q6365" s="3" t="str">
        <f t="shared" si="498"/>
        <v>Other</v>
      </c>
      <c r="R6365" s="3" t="str">
        <f t="shared" si="499"/>
        <v>Not LCLS</v>
      </c>
      <c r="S6365" s="3" t="str" cm="1">
        <f t="array" ref="S6365">_xlfn.IFS(G6365 &gt; 5000000, "Very High", G6365 &gt; 1000000, "High", G6365 &gt; 500000, "Medium", TRUE, "Low")</f>
        <v>Very High</v>
      </c>
      <c r="T6365" s="3" t="str" cm="1">
        <f t="array" ref="T6365">_xlfn.IFS(B6365 &gt;= 2005, "Post-2005", B6365 &gt;= 2000, "2000-2004", TRUE, "Pre-2000")</f>
        <v>Post-2005</v>
      </c>
    </row>
    <row r="6366" spans="1:20" x14ac:dyDescent="0.85">
      <c r="A6366" s="1">
        <v>41164</v>
      </c>
      <c r="B6366" t="s">
        <v>4054</v>
      </c>
      <c r="C6366" t="s">
        <v>7296</v>
      </c>
      <c r="D6366" t="s">
        <v>7297</v>
      </c>
      <c r="E6366" t="s">
        <v>119</v>
      </c>
      <c r="F6366" t="s">
        <v>120</v>
      </c>
      <c r="G6366" t="s">
        <v>121</v>
      </c>
      <c r="H6366">
        <v>2010</v>
      </c>
      <c r="I6366" s="2">
        <v>300000</v>
      </c>
      <c r="J6366" s="2">
        <v>0</v>
      </c>
      <c r="K6366" s="2">
        <v>300000</v>
      </c>
      <c r="L6366" t="s">
        <v>18</v>
      </c>
      <c r="M6366" s="3" t="b">
        <f>trust_funds5[[#This Row],[Contributions Outstanding (USD)]]=0</f>
        <v>1</v>
      </c>
      <c r="N6366" s="3" t="str">
        <f t="shared" si="495"/>
        <v>Outstanding</v>
      </c>
      <c r="O6366" s="3" t="str">
        <f t="shared" si="496"/>
        <v>High Contribution &amp; Recent</v>
      </c>
      <c r="P6366" s="3" t="str">
        <f t="shared" si="497"/>
        <v>Other</v>
      </c>
      <c r="Q6366" s="3" t="str">
        <f t="shared" si="498"/>
        <v>Other</v>
      </c>
      <c r="R6366" s="3" t="str">
        <f t="shared" si="499"/>
        <v>Not LCLS</v>
      </c>
      <c r="S6366" s="3" t="str" cm="1">
        <f t="array" ref="S6366">_xlfn.IFS(G6366 &gt; 5000000, "Very High", G6366 &gt; 1000000, "High", G6366 &gt; 500000, "Medium", TRUE, "Low")</f>
        <v>Very High</v>
      </c>
      <c r="T6366" s="3" t="str" cm="1">
        <f t="array" ref="T6366">_xlfn.IFS(B6366 &gt;= 2005, "Post-2005", B6366 &gt;= 2000, "2000-2004", TRUE, "Pre-2000")</f>
        <v>Post-2005</v>
      </c>
    </row>
    <row r="6367" spans="1:20" x14ac:dyDescent="0.85">
      <c r="A6367" s="1">
        <v>41164</v>
      </c>
      <c r="B6367" t="s">
        <v>4054</v>
      </c>
      <c r="C6367" t="s">
        <v>7296</v>
      </c>
      <c r="D6367" t="s">
        <v>7297</v>
      </c>
      <c r="E6367" t="s">
        <v>21</v>
      </c>
      <c r="F6367" t="s">
        <v>22</v>
      </c>
      <c r="G6367" t="s">
        <v>23</v>
      </c>
      <c r="H6367">
        <v>2010</v>
      </c>
      <c r="I6367" s="2">
        <v>1543902.99</v>
      </c>
      <c r="J6367" s="2">
        <v>0</v>
      </c>
      <c r="K6367" s="2">
        <v>1543902.99</v>
      </c>
      <c r="L6367" t="s">
        <v>18</v>
      </c>
      <c r="M6367" s="3" t="b">
        <f>trust_funds5[[#This Row],[Contributions Outstanding (USD)]]=0</f>
        <v>1</v>
      </c>
      <c r="N6367" s="3" t="str">
        <f t="shared" si="495"/>
        <v>Outstanding</v>
      </c>
      <c r="O6367" s="3" t="str">
        <f t="shared" si="496"/>
        <v>High Contribution &amp; Recent</v>
      </c>
      <c r="P6367" s="3" t="str">
        <f t="shared" si="497"/>
        <v>Other</v>
      </c>
      <c r="Q6367" s="3" t="str">
        <f t="shared" si="498"/>
        <v>Other</v>
      </c>
      <c r="R6367" s="3" t="str">
        <f t="shared" si="499"/>
        <v>Not LCLS</v>
      </c>
      <c r="S6367" s="3" t="str" cm="1">
        <f t="array" ref="S6367">_xlfn.IFS(G6367 &gt; 5000000, "Very High", G6367 &gt; 1000000, "High", G6367 &gt; 500000, "Medium", TRUE, "Low")</f>
        <v>Very High</v>
      </c>
      <c r="T6367" s="3" t="str" cm="1">
        <f t="array" ref="T6367">_xlfn.IFS(B6367 &gt;= 2005, "Post-2005", B6367 &gt;= 2000, "2000-2004", TRUE, "Pre-2000")</f>
        <v>Post-2005</v>
      </c>
    </row>
    <row r="6368" spans="1:20" x14ac:dyDescent="0.85">
      <c r="A6368" s="1">
        <v>41164</v>
      </c>
      <c r="B6368" t="s">
        <v>1234</v>
      </c>
      <c r="C6368" t="s">
        <v>5921</v>
      </c>
      <c r="D6368" t="s">
        <v>5922</v>
      </c>
      <c r="E6368" t="s">
        <v>200</v>
      </c>
      <c r="F6368" t="s">
        <v>201</v>
      </c>
      <c r="G6368" t="s">
        <v>202</v>
      </c>
      <c r="H6368">
        <v>2010</v>
      </c>
      <c r="I6368" s="2">
        <v>75819.56</v>
      </c>
      <c r="J6368" s="2">
        <v>0</v>
      </c>
      <c r="K6368" s="2">
        <v>75819.56</v>
      </c>
      <c r="L6368" t="s">
        <v>116</v>
      </c>
      <c r="M6368" s="3" t="b">
        <f>trust_funds5[[#This Row],[Contributions Outstanding (USD)]]=0</f>
        <v>1</v>
      </c>
      <c r="N6368" s="3" t="str">
        <f t="shared" si="495"/>
        <v>Outstanding</v>
      </c>
      <c r="O6368" s="3" t="str">
        <f t="shared" si="496"/>
        <v>High Contribution &amp; Recent</v>
      </c>
      <c r="P6368" s="3" t="str">
        <f t="shared" si="497"/>
        <v>Other</v>
      </c>
      <c r="Q6368" s="3" t="str">
        <f t="shared" si="498"/>
        <v>Other</v>
      </c>
      <c r="R6368" s="3" t="str">
        <f t="shared" si="499"/>
        <v>Not LCLS</v>
      </c>
      <c r="S6368" s="3" t="str" cm="1">
        <f t="array" ref="S6368">_xlfn.IFS(G6368 &gt; 5000000, "Very High", G6368 &gt; 1000000, "High", G6368 &gt; 500000, "Medium", TRUE, "Low")</f>
        <v>Very High</v>
      </c>
      <c r="T6368" s="3" t="str" cm="1">
        <f t="array" ref="T6368">_xlfn.IFS(B6368 &gt;= 2005, "Post-2005", B6368 &gt;= 2000, "2000-2004", TRUE, "Pre-2000")</f>
        <v>Post-2005</v>
      </c>
    </row>
    <row r="6369" spans="1:20" x14ac:dyDescent="0.85">
      <c r="A6369" s="1">
        <v>41164</v>
      </c>
      <c r="B6369" t="s">
        <v>1234</v>
      </c>
      <c r="C6369" t="s">
        <v>5921</v>
      </c>
      <c r="D6369" t="s">
        <v>5922</v>
      </c>
      <c r="E6369" t="s">
        <v>102</v>
      </c>
      <c r="F6369" t="s">
        <v>103</v>
      </c>
      <c r="G6369" t="s">
        <v>104</v>
      </c>
      <c r="H6369">
        <v>2010</v>
      </c>
      <c r="I6369" s="2">
        <v>389040.25</v>
      </c>
      <c r="J6369" s="2">
        <v>161139.57999999999</v>
      </c>
      <c r="K6369" s="2">
        <v>550179.82999999996</v>
      </c>
      <c r="L6369" t="s">
        <v>116</v>
      </c>
      <c r="M6369" s="3" t="b">
        <f>trust_funds5[[#This Row],[Contributions Outstanding (USD)]]=0</f>
        <v>0</v>
      </c>
      <c r="N6369" s="3" t="str">
        <f t="shared" si="495"/>
        <v>Outstanding</v>
      </c>
      <c r="O6369" s="3" t="str">
        <f t="shared" si="496"/>
        <v>High Contribution &amp; Recent</v>
      </c>
      <c r="P6369" s="3" t="str">
        <f t="shared" si="497"/>
        <v>Other</v>
      </c>
      <c r="Q6369" s="3" t="str">
        <f t="shared" si="498"/>
        <v>Other</v>
      </c>
      <c r="R6369" s="3" t="str">
        <f t="shared" si="499"/>
        <v>Not LCLS</v>
      </c>
      <c r="S6369" s="3" t="str" cm="1">
        <f t="array" ref="S6369">_xlfn.IFS(G6369 &gt; 5000000, "Very High", G6369 &gt; 1000000, "High", G6369 &gt; 500000, "Medium", TRUE, "Low")</f>
        <v>Very High</v>
      </c>
      <c r="T6369" s="3" t="str" cm="1">
        <f t="array" ref="T6369">_xlfn.IFS(B6369 &gt;= 2005, "Post-2005", B6369 &gt;= 2000, "2000-2004", TRUE, "Pre-2000")</f>
        <v>Post-2005</v>
      </c>
    </row>
    <row r="6370" spans="1:20" x14ac:dyDescent="0.85">
      <c r="A6370" s="1">
        <v>41164</v>
      </c>
      <c r="B6370" t="s">
        <v>1234</v>
      </c>
      <c r="C6370" t="s">
        <v>5921</v>
      </c>
      <c r="D6370" t="s">
        <v>5922</v>
      </c>
      <c r="E6370" t="s">
        <v>93</v>
      </c>
      <c r="F6370" t="s">
        <v>94</v>
      </c>
      <c r="H6370">
        <v>2010</v>
      </c>
      <c r="I6370" s="2">
        <v>420637.24</v>
      </c>
      <c r="J6370" s="2">
        <v>0</v>
      </c>
      <c r="K6370" s="2">
        <v>420637.24</v>
      </c>
      <c r="L6370" t="s">
        <v>116</v>
      </c>
      <c r="M6370" s="3" t="b">
        <f>trust_funds5[[#This Row],[Contributions Outstanding (USD)]]=0</f>
        <v>1</v>
      </c>
      <c r="N6370" s="3" t="str">
        <f t="shared" si="495"/>
        <v>Outstanding</v>
      </c>
      <c r="O6370" s="3" t="str">
        <f t="shared" si="496"/>
        <v>High Contribution &amp; Recent</v>
      </c>
      <c r="P6370" s="3" t="str">
        <f t="shared" si="497"/>
        <v>Other</v>
      </c>
      <c r="Q6370" s="3" t="str">
        <f t="shared" si="498"/>
        <v>Other</v>
      </c>
      <c r="R6370" s="3" t="str">
        <f t="shared" si="499"/>
        <v>Not LCLS</v>
      </c>
      <c r="S6370" s="3" t="str" cm="1">
        <f t="array" ref="S6370">_xlfn.IFS(G6370 &gt; 5000000, "Very High", G6370 &gt; 1000000, "High", G6370 &gt; 500000, "Medium", TRUE, "Low")</f>
        <v>Low</v>
      </c>
      <c r="T6370" s="3" t="str" cm="1">
        <f t="array" ref="T6370">_xlfn.IFS(B6370 &gt;= 2005, "Post-2005", B6370 &gt;= 2000, "2000-2004", TRUE, "Pre-2000")</f>
        <v>Post-2005</v>
      </c>
    </row>
    <row r="6371" spans="1:20" x14ac:dyDescent="0.85">
      <c r="A6371" s="1">
        <v>41164</v>
      </c>
      <c r="B6371" t="s">
        <v>4142</v>
      </c>
      <c r="C6371" t="s">
        <v>6395</v>
      </c>
      <c r="D6371" t="s">
        <v>6396</v>
      </c>
      <c r="E6371" t="s">
        <v>200</v>
      </c>
      <c r="F6371" t="s">
        <v>201</v>
      </c>
      <c r="G6371" t="s">
        <v>213</v>
      </c>
      <c r="H6371">
        <v>2010</v>
      </c>
      <c r="I6371" s="2">
        <v>500000</v>
      </c>
      <c r="J6371" s="2">
        <v>0</v>
      </c>
      <c r="K6371" s="2">
        <v>500000</v>
      </c>
      <c r="L6371" t="s">
        <v>116</v>
      </c>
      <c r="M6371" s="3" t="b">
        <f>trust_funds5[[#This Row],[Contributions Outstanding (USD)]]=0</f>
        <v>1</v>
      </c>
      <c r="N6371" s="3" t="str">
        <f t="shared" si="495"/>
        <v>Outstanding</v>
      </c>
      <c r="O6371" s="3" t="str">
        <f t="shared" si="496"/>
        <v>High Contribution &amp; Recent</v>
      </c>
      <c r="P6371" s="3" t="str">
        <f t="shared" si="497"/>
        <v>Other</v>
      </c>
      <c r="Q6371" s="3" t="str">
        <f t="shared" si="498"/>
        <v>Other</v>
      </c>
      <c r="R6371" s="3" t="str">
        <f t="shared" si="499"/>
        <v>Not LCLS</v>
      </c>
      <c r="S6371" s="3" t="str" cm="1">
        <f t="array" ref="S6371">_xlfn.IFS(G6371 &gt; 5000000, "Very High", G6371 &gt; 1000000, "High", G6371 &gt; 500000, "Medium", TRUE, "Low")</f>
        <v>Very High</v>
      </c>
      <c r="T6371" s="3" t="str" cm="1">
        <f t="array" ref="T6371">_xlfn.IFS(B6371 &gt;= 2005, "Post-2005", B6371 &gt;= 2000, "2000-2004", TRUE, "Pre-2000")</f>
        <v>Post-2005</v>
      </c>
    </row>
    <row r="6372" spans="1:20" x14ac:dyDescent="0.85">
      <c r="A6372" s="1">
        <v>41164</v>
      </c>
      <c r="B6372" t="s">
        <v>4142</v>
      </c>
      <c r="C6372" t="s">
        <v>6395</v>
      </c>
      <c r="D6372" t="s">
        <v>6396</v>
      </c>
      <c r="E6372" t="s">
        <v>264</v>
      </c>
      <c r="F6372" t="s">
        <v>265</v>
      </c>
      <c r="G6372" t="s">
        <v>1350</v>
      </c>
      <c r="H6372">
        <v>2010</v>
      </c>
      <c r="I6372" s="2">
        <v>3404115</v>
      </c>
      <c r="J6372" s="2">
        <v>0</v>
      </c>
      <c r="K6372" s="2">
        <v>3404115</v>
      </c>
      <c r="L6372" t="s">
        <v>116</v>
      </c>
      <c r="M6372" s="3" t="b">
        <f>trust_funds5[[#This Row],[Contributions Outstanding (USD)]]=0</f>
        <v>1</v>
      </c>
      <c r="N6372" s="3" t="str">
        <f t="shared" si="495"/>
        <v>Outstanding</v>
      </c>
      <c r="O6372" s="3" t="str">
        <f t="shared" si="496"/>
        <v>High Contribution &amp; Recent</v>
      </c>
      <c r="P6372" s="3" t="str">
        <f t="shared" si="497"/>
        <v>Other</v>
      </c>
      <c r="Q6372" s="3" t="str">
        <f t="shared" si="498"/>
        <v>Other</v>
      </c>
      <c r="R6372" s="3" t="str">
        <f t="shared" si="499"/>
        <v>Not LCLS</v>
      </c>
      <c r="S6372" s="3" t="str" cm="1">
        <f t="array" ref="S6372">_xlfn.IFS(G6372 &gt; 5000000, "Very High", G6372 &gt; 1000000, "High", G6372 &gt; 500000, "Medium", TRUE, "Low")</f>
        <v>Very High</v>
      </c>
      <c r="T6372" s="3" t="str" cm="1">
        <f t="array" ref="T6372">_xlfn.IFS(B6372 &gt;= 2005, "Post-2005", B6372 &gt;= 2000, "2000-2004", TRUE, "Pre-2000")</f>
        <v>Post-2005</v>
      </c>
    </row>
    <row r="6373" spans="1:20" x14ac:dyDescent="0.85">
      <c r="A6373" s="1">
        <v>41164</v>
      </c>
      <c r="B6373" t="s">
        <v>4142</v>
      </c>
      <c r="C6373" t="s">
        <v>6395</v>
      </c>
      <c r="D6373" t="s">
        <v>6396</v>
      </c>
      <c r="E6373" t="s">
        <v>102</v>
      </c>
      <c r="F6373" t="s">
        <v>103</v>
      </c>
      <c r="G6373" t="s">
        <v>104</v>
      </c>
      <c r="H6373">
        <v>2010</v>
      </c>
      <c r="I6373" s="2">
        <v>2728980</v>
      </c>
      <c r="J6373" s="2">
        <v>0</v>
      </c>
      <c r="K6373" s="2">
        <v>2728980</v>
      </c>
      <c r="L6373" t="s">
        <v>116</v>
      </c>
      <c r="M6373" s="3" t="b">
        <f>trust_funds5[[#This Row],[Contributions Outstanding (USD)]]=0</f>
        <v>1</v>
      </c>
      <c r="N6373" s="3" t="str">
        <f t="shared" si="495"/>
        <v>Outstanding</v>
      </c>
      <c r="O6373" s="3" t="str">
        <f t="shared" si="496"/>
        <v>High Contribution &amp; Recent</v>
      </c>
      <c r="P6373" s="3" t="str">
        <f t="shared" si="497"/>
        <v>Other</v>
      </c>
      <c r="Q6373" s="3" t="str">
        <f t="shared" si="498"/>
        <v>Other</v>
      </c>
      <c r="R6373" s="3" t="str">
        <f t="shared" si="499"/>
        <v>Not LCLS</v>
      </c>
      <c r="S6373" s="3" t="str" cm="1">
        <f t="array" ref="S6373">_xlfn.IFS(G6373 &gt; 5000000, "Very High", G6373 &gt; 1000000, "High", G6373 &gt; 500000, "Medium", TRUE, "Low")</f>
        <v>Very High</v>
      </c>
      <c r="T6373" s="3" t="str" cm="1">
        <f t="array" ref="T6373">_xlfn.IFS(B6373 &gt;= 2005, "Post-2005", B6373 &gt;= 2000, "2000-2004", TRUE, "Pre-2000")</f>
        <v>Post-2005</v>
      </c>
    </row>
    <row r="6374" spans="1:20" x14ac:dyDescent="0.85">
      <c r="A6374" s="1">
        <v>41164</v>
      </c>
      <c r="B6374" t="s">
        <v>4142</v>
      </c>
      <c r="C6374" t="s">
        <v>6395</v>
      </c>
      <c r="D6374" t="s">
        <v>6396</v>
      </c>
      <c r="E6374" t="s">
        <v>1333</v>
      </c>
      <c r="F6374" t="s">
        <v>1334</v>
      </c>
      <c r="G6374" t="s">
        <v>1335</v>
      </c>
      <c r="H6374">
        <v>2010</v>
      </c>
      <c r="I6374" s="2">
        <v>361250</v>
      </c>
      <c r="J6374" s="2">
        <v>0</v>
      </c>
      <c r="K6374" s="2">
        <v>361250</v>
      </c>
      <c r="L6374" t="s">
        <v>116</v>
      </c>
      <c r="M6374" s="3" t="b">
        <f>trust_funds5[[#This Row],[Contributions Outstanding (USD)]]=0</f>
        <v>1</v>
      </c>
      <c r="N6374" s="3" t="str">
        <f t="shared" si="495"/>
        <v>Outstanding</v>
      </c>
      <c r="O6374" s="3" t="str">
        <f t="shared" si="496"/>
        <v>High Contribution &amp; Recent</v>
      </c>
      <c r="P6374" s="3" t="str">
        <f t="shared" si="497"/>
        <v>Other</v>
      </c>
      <c r="Q6374" s="3" t="str">
        <f t="shared" si="498"/>
        <v>Other</v>
      </c>
      <c r="R6374" s="3" t="str">
        <f t="shared" si="499"/>
        <v>Not LCLS</v>
      </c>
      <c r="S6374" s="3" t="str" cm="1">
        <f t="array" ref="S6374">_xlfn.IFS(G6374 &gt; 5000000, "Very High", G6374 &gt; 1000000, "High", G6374 &gt; 500000, "Medium", TRUE, "Low")</f>
        <v>Very High</v>
      </c>
      <c r="T6374" s="3" t="str" cm="1">
        <f t="array" ref="T6374">_xlfn.IFS(B6374 &gt;= 2005, "Post-2005", B6374 &gt;= 2000, "2000-2004", TRUE, "Pre-2000")</f>
        <v>Post-2005</v>
      </c>
    </row>
    <row r="6375" spans="1:20" x14ac:dyDescent="0.85">
      <c r="A6375" s="1">
        <v>41164</v>
      </c>
      <c r="B6375" t="s">
        <v>4142</v>
      </c>
      <c r="C6375" t="s">
        <v>6395</v>
      </c>
      <c r="D6375" t="s">
        <v>6396</v>
      </c>
      <c r="E6375" t="s">
        <v>119</v>
      </c>
      <c r="F6375" t="s">
        <v>120</v>
      </c>
      <c r="G6375" t="s">
        <v>121</v>
      </c>
      <c r="H6375">
        <v>2010</v>
      </c>
      <c r="I6375" s="2">
        <v>2613600</v>
      </c>
      <c r="J6375" s="2">
        <v>0</v>
      </c>
      <c r="K6375" s="2">
        <v>2613600</v>
      </c>
      <c r="L6375" t="s">
        <v>116</v>
      </c>
      <c r="M6375" s="3" t="b">
        <f>trust_funds5[[#This Row],[Contributions Outstanding (USD)]]=0</f>
        <v>1</v>
      </c>
      <c r="N6375" s="3" t="str">
        <f t="shared" si="495"/>
        <v>Outstanding</v>
      </c>
      <c r="O6375" s="3" t="str">
        <f t="shared" si="496"/>
        <v>High Contribution &amp; Recent</v>
      </c>
      <c r="P6375" s="3" t="str">
        <f t="shared" si="497"/>
        <v>Other</v>
      </c>
      <c r="Q6375" s="3" t="str">
        <f t="shared" si="498"/>
        <v>Other</v>
      </c>
      <c r="R6375" s="3" t="str">
        <f t="shared" si="499"/>
        <v>Not LCLS</v>
      </c>
      <c r="S6375" s="3" t="str" cm="1">
        <f t="array" ref="S6375">_xlfn.IFS(G6375 &gt; 5000000, "Very High", G6375 &gt; 1000000, "High", G6375 &gt; 500000, "Medium", TRUE, "Low")</f>
        <v>Very High</v>
      </c>
      <c r="T6375" s="3" t="str" cm="1">
        <f t="array" ref="T6375">_xlfn.IFS(B6375 &gt;= 2005, "Post-2005", B6375 &gt;= 2000, "2000-2004", TRUE, "Pre-2000")</f>
        <v>Post-2005</v>
      </c>
    </row>
    <row r="6376" spans="1:20" x14ac:dyDescent="0.85">
      <c r="A6376" s="1">
        <v>41164</v>
      </c>
      <c r="B6376" t="s">
        <v>4142</v>
      </c>
      <c r="C6376" t="s">
        <v>6397</v>
      </c>
      <c r="D6376" t="s">
        <v>6398</v>
      </c>
      <c r="E6376" t="s">
        <v>200</v>
      </c>
      <c r="F6376" t="s">
        <v>201</v>
      </c>
      <c r="G6376" t="s">
        <v>213</v>
      </c>
      <c r="H6376">
        <v>2010</v>
      </c>
      <c r="I6376" s="2">
        <v>500000</v>
      </c>
      <c r="J6376" s="2">
        <v>0</v>
      </c>
      <c r="K6376" s="2">
        <v>500000</v>
      </c>
      <c r="L6376" t="s">
        <v>116</v>
      </c>
      <c r="M6376" s="3" t="b">
        <f>trust_funds5[[#This Row],[Contributions Outstanding (USD)]]=0</f>
        <v>1</v>
      </c>
      <c r="N6376" s="3" t="str">
        <f t="shared" si="495"/>
        <v>Outstanding</v>
      </c>
      <c r="O6376" s="3" t="str">
        <f t="shared" si="496"/>
        <v>High Contribution &amp; Recent</v>
      </c>
      <c r="P6376" s="3" t="str">
        <f t="shared" si="497"/>
        <v>Other</v>
      </c>
      <c r="Q6376" s="3" t="str">
        <f t="shared" si="498"/>
        <v>Other</v>
      </c>
      <c r="R6376" s="3" t="str">
        <f t="shared" si="499"/>
        <v>Not LCLS</v>
      </c>
      <c r="S6376" s="3" t="str" cm="1">
        <f t="array" ref="S6376">_xlfn.IFS(G6376 &gt; 5000000, "Very High", G6376 &gt; 1000000, "High", G6376 &gt; 500000, "Medium", TRUE, "Low")</f>
        <v>Very High</v>
      </c>
      <c r="T6376" s="3" t="str" cm="1">
        <f t="array" ref="T6376">_xlfn.IFS(B6376 &gt;= 2005, "Post-2005", B6376 &gt;= 2000, "2000-2004", TRUE, "Pre-2000")</f>
        <v>Post-2005</v>
      </c>
    </row>
    <row r="6377" spans="1:20" x14ac:dyDescent="0.85">
      <c r="A6377" s="1">
        <v>41164</v>
      </c>
      <c r="B6377" t="s">
        <v>4142</v>
      </c>
      <c r="C6377" t="s">
        <v>6397</v>
      </c>
      <c r="D6377" t="s">
        <v>6398</v>
      </c>
      <c r="E6377" t="s">
        <v>264</v>
      </c>
      <c r="F6377" t="s">
        <v>265</v>
      </c>
      <c r="G6377" t="s">
        <v>1350</v>
      </c>
      <c r="H6377">
        <v>2010</v>
      </c>
      <c r="I6377" s="2">
        <v>2155190</v>
      </c>
      <c r="J6377" s="2">
        <v>0</v>
      </c>
      <c r="K6377" s="2">
        <v>2155190</v>
      </c>
      <c r="L6377" t="s">
        <v>116</v>
      </c>
      <c r="M6377" s="3" t="b">
        <f>trust_funds5[[#This Row],[Contributions Outstanding (USD)]]=0</f>
        <v>1</v>
      </c>
      <c r="N6377" s="3" t="str">
        <f t="shared" si="495"/>
        <v>Outstanding</v>
      </c>
      <c r="O6377" s="3" t="str">
        <f t="shared" si="496"/>
        <v>High Contribution &amp; Recent</v>
      </c>
      <c r="P6377" s="3" t="str">
        <f t="shared" si="497"/>
        <v>Other</v>
      </c>
      <c r="Q6377" s="3" t="str">
        <f t="shared" si="498"/>
        <v>Other</v>
      </c>
      <c r="R6377" s="3" t="str">
        <f t="shared" si="499"/>
        <v>Not LCLS</v>
      </c>
      <c r="S6377" s="3" t="str" cm="1">
        <f t="array" ref="S6377">_xlfn.IFS(G6377 &gt; 5000000, "Very High", G6377 &gt; 1000000, "High", G6377 &gt; 500000, "Medium", TRUE, "Low")</f>
        <v>Very High</v>
      </c>
      <c r="T6377" s="3" t="str" cm="1">
        <f t="array" ref="T6377">_xlfn.IFS(B6377 &gt;= 2005, "Post-2005", B6377 &gt;= 2000, "2000-2004", TRUE, "Pre-2000")</f>
        <v>Post-2005</v>
      </c>
    </row>
    <row r="6378" spans="1:20" x14ac:dyDescent="0.85">
      <c r="A6378" s="1">
        <v>41164</v>
      </c>
      <c r="B6378" t="s">
        <v>4767</v>
      </c>
      <c r="C6378" t="s">
        <v>4768</v>
      </c>
      <c r="D6378" t="s">
        <v>4769</v>
      </c>
      <c r="E6378" t="s">
        <v>264</v>
      </c>
      <c r="F6378" t="s">
        <v>265</v>
      </c>
      <c r="G6378" t="s">
        <v>266</v>
      </c>
      <c r="H6378">
        <v>2010</v>
      </c>
      <c r="I6378" s="2">
        <v>299540</v>
      </c>
      <c r="J6378" s="2">
        <v>0</v>
      </c>
      <c r="K6378" s="2">
        <v>299540</v>
      </c>
      <c r="L6378" t="s">
        <v>116</v>
      </c>
      <c r="M6378" s="3" t="b">
        <f>trust_funds5[[#This Row],[Contributions Outstanding (USD)]]=0</f>
        <v>1</v>
      </c>
      <c r="N6378" s="3" t="str">
        <f t="shared" si="495"/>
        <v>Outstanding</v>
      </c>
      <c r="O6378" s="3" t="str">
        <f t="shared" si="496"/>
        <v>High Contribution &amp; Recent</v>
      </c>
      <c r="P6378" s="3" t="str">
        <f t="shared" si="497"/>
        <v>Other</v>
      </c>
      <c r="Q6378" s="3" t="str">
        <f t="shared" si="498"/>
        <v>Other</v>
      </c>
      <c r="R6378" s="3" t="str">
        <f t="shared" si="499"/>
        <v>Not LCLS</v>
      </c>
      <c r="S6378" s="3" t="str" cm="1">
        <f t="array" ref="S6378">_xlfn.IFS(G6378 &gt; 5000000, "Very High", G6378 &gt; 1000000, "High", G6378 &gt; 500000, "Medium", TRUE, "Low")</f>
        <v>Very High</v>
      </c>
      <c r="T6378" s="3" t="str" cm="1">
        <f t="array" ref="T6378">_xlfn.IFS(B6378 &gt;= 2005, "Post-2005", B6378 &gt;= 2000, "2000-2004", TRUE, "Pre-2000")</f>
        <v>Post-2005</v>
      </c>
    </row>
    <row r="6379" spans="1:20" x14ac:dyDescent="0.85">
      <c r="A6379" s="1">
        <v>41164</v>
      </c>
      <c r="B6379" t="s">
        <v>4767</v>
      </c>
      <c r="C6379" t="s">
        <v>4768</v>
      </c>
      <c r="D6379" t="s">
        <v>4769</v>
      </c>
      <c r="E6379" t="s">
        <v>102</v>
      </c>
      <c r="F6379" t="s">
        <v>103</v>
      </c>
      <c r="G6379" t="s">
        <v>104</v>
      </c>
      <c r="H6379">
        <v>2010</v>
      </c>
      <c r="I6379" s="2">
        <v>400000</v>
      </c>
      <c r="J6379" s="2">
        <v>0</v>
      </c>
      <c r="K6379" s="2">
        <v>400000</v>
      </c>
      <c r="L6379" t="s">
        <v>116</v>
      </c>
      <c r="M6379" s="3" t="b">
        <f>trust_funds5[[#This Row],[Contributions Outstanding (USD)]]=0</f>
        <v>1</v>
      </c>
      <c r="N6379" s="3" t="str">
        <f t="shared" si="495"/>
        <v>Outstanding</v>
      </c>
      <c r="O6379" s="3" t="str">
        <f t="shared" si="496"/>
        <v>High Contribution &amp; Recent</v>
      </c>
      <c r="P6379" s="3" t="str">
        <f t="shared" si="497"/>
        <v>Other</v>
      </c>
      <c r="Q6379" s="3" t="str">
        <f t="shared" si="498"/>
        <v>Other</v>
      </c>
      <c r="R6379" s="3" t="str">
        <f t="shared" si="499"/>
        <v>Not LCLS</v>
      </c>
      <c r="S6379" s="3" t="str" cm="1">
        <f t="array" ref="S6379">_xlfn.IFS(G6379 &gt; 5000000, "Very High", G6379 &gt; 1000000, "High", G6379 &gt; 500000, "Medium", TRUE, "Low")</f>
        <v>Very High</v>
      </c>
      <c r="T6379" s="3" t="str" cm="1">
        <f t="array" ref="T6379">_xlfn.IFS(B6379 &gt;= 2005, "Post-2005", B6379 &gt;= 2000, "2000-2004", TRUE, "Pre-2000")</f>
        <v>Post-2005</v>
      </c>
    </row>
    <row r="6380" spans="1:20" x14ac:dyDescent="0.85">
      <c r="A6380" s="1">
        <v>41164</v>
      </c>
      <c r="B6380" t="s">
        <v>5930</v>
      </c>
      <c r="C6380" t="s">
        <v>5931</v>
      </c>
      <c r="D6380" t="s">
        <v>5932</v>
      </c>
      <c r="E6380" t="s">
        <v>1698</v>
      </c>
      <c r="F6380" t="s">
        <v>1699</v>
      </c>
      <c r="G6380" t="s">
        <v>1700</v>
      </c>
      <c r="H6380">
        <v>2010</v>
      </c>
      <c r="I6380" s="2">
        <v>156177.42000000001</v>
      </c>
      <c r="J6380" s="2">
        <v>0</v>
      </c>
      <c r="K6380" s="2">
        <v>156177.42000000001</v>
      </c>
      <c r="L6380" t="s">
        <v>116</v>
      </c>
      <c r="M6380" s="3" t="b">
        <f>trust_funds5[[#This Row],[Contributions Outstanding (USD)]]=0</f>
        <v>1</v>
      </c>
      <c r="N6380" s="3" t="str">
        <f t="shared" si="495"/>
        <v>Outstanding</v>
      </c>
      <c r="O6380" s="3" t="str">
        <f t="shared" si="496"/>
        <v>High Contribution &amp; Recent</v>
      </c>
      <c r="P6380" s="3" t="str">
        <f t="shared" si="497"/>
        <v>Other</v>
      </c>
      <c r="Q6380" s="3" t="str">
        <f t="shared" si="498"/>
        <v>Other</v>
      </c>
      <c r="R6380" s="3" t="str">
        <f t="shared" si="499"/>
        <v>Not LCLS</v>
      </c>
      <c r="S6380" s="3" t="str" cm="1">
        <f t="array" ref="S6380">_xlfn.IFS(G6380 &gt; 5000000, "Very High", G6380 &gt; 1000000, "High", G6380 &gt; 500000, "Medium", TRUE, "Low")</f>
        <v>Very High</v>
      </c>
      <c r="T6380" s="3" t="str" cm="1">
        <f t="array" ref="T6380">_xlfn.IFS(B6380 &gt;= 2005, "Post-2005", B6380 &gt;= 2000, "2000-2004", TRUE, "Pre-2000")</f>
        <v>Post-2005</v>
      </c>
    </row>
    <row r="6381" spans="1:20" x14ac:dyDescent="0.85">
      <c r="A6381" s="1">
        <v>41164</v>
      </c>
      <c r="B6381" t="s">
        <v>7299</v>
      </c>
      <c r="C6381" t="s">
        <v>7300</v>
      </c>
      <c r="D6381" t="s">
        <v>7301</v>
      </c>
      <c r="E6381" t="s">
        <v>102</v>
      </c>
      <c r="F6381" t="s">
        <v>103</v>
      </c>
      <c r="G6381" t="s">
        <v>104</v>
      </c>
      <c r="H6381">
        <v>2010</v>
      </c>
      <c r="I6381" s="2">
        <v>13090750</v>
      </c>
      <c r="J6381" s="2">
        <v>34161590.770000003</v>
      </c>
      <c r="K6381" s="2">
        <v>47252340.770000003</v>
      </c>
      <c r="L6381" t="s">
        <v>116</v>
      </c>
      <c r="M6381" s="3" t="b">
        <f>trust_funds5[[#This Row],[Contributions Outstanding (USD)]]=0</f>
        <v>0</v>
      </c>
      <c r="N6381" s="3" t="str">
        <f t="shared" si="495"/>
        <v>Outstanding</v>
      </c>
      <c r="O6381" s="3" t="str">
        <f t="shared" si="496"/>
        <v>High Contribution &amp; Recent</v>
      </c>
      <c r="P6381" s="3" t="str">
        <f t="shared" si="497"/>
        <v>Other</v>
      </c>
      <c r="Q6381" s="3" t="str">
        <f t="shared" si="498"/>
        <v>Other</v>
      </c>
      <c r="R6381" s="3" t="str">
        <f t="shared" si="499"/>
        <v>Not LCLS</v>
      </c>
      <c r="S6381" s="3" t="str" cm="1">
        <f t="array" ref="S6381">_xlfn.IFS(G6381 &gt; 5000000, "Very High", G6381 &gt; 1000000, "High", G6381 &gt; 500000, "Medium", TRUE, "Low")</f>
        <v>Very High</v>
      </c>
      <c r="T6381" s="3" t="str" cm="1">
        <f t="array" ref="T6381">_xlfn.IFS(B6381 &gt;= 2005, "Post-2005", B6381 &gt;= 2000, "2000-2004", TRUE, "Pre-2000")</f>
        <v>Post-2005</v>
      </c>
    </row>
    <row r="6382" spans="1:20" x14ac:dyDescent="0.85">
      <c r="A6382" s="1">
        <v>41164</v>
      </c>
      <c r="B6382" t="s">
        <v>7123</v>
      </c>
      <c r="C6382" t="s">
        <v>7302</v>
      </c>
      <c r="D6382" t="s">
        <v>7303</v>
      </c>
      <c r="E6382" t="s">
        <v>293</v>
      </c>
      <c r="F6382" t="s">
        <v>294</v>
      </c>
      <c r="G6382" t="s">
        <v>295</v>
      </c>
      <c r="H6382">
        <v>2010</v>
      </c>
      <c r="I6382" s="2">
        <v>1290860</v>
      </c>
      <c r="J6382" s="2">
        <v>0</v>
      </c>
      <c r="K6382" s="2">
        <v>1290860</v>
      </c>
      <c r="L6382" t="s">
        <v>116</v>
      </c>
      <c r="M6382" s="3" t="b">
        <f>trust_funds5[[#This Row],[Contributions Outstanding (USD)]]=0</f>
        <v>1</v>
      </c>
      <c r="N6382" s="3" t="str">
        <f t="shared" si="495"/>
        <v>Outstanding</v>
      </c>
      <c r="O6382" s="3" t="str">
        <f t="shared" si="496"/>
        <v>High Contribution &amp; Recent</v>
      </c>
      <c r="P6382" s="3" t="str">
        <f t="shared" si="497"/>
        <v>Other</v>
      </c>
      <c r="Q6382" s="3" t="str">
        <f t="shared" si="498"/>
        <v>Other</v>
      </c>
      <c r="R6382" s="3" t="str">
        <f t="shared" si="499"/>
        <v>Not LCLS</v>
      </c>
      <c r="S6382" s="3" t="str" cm="1">
        <f t="array" ref="S6382">_xlfn.IFS(G6382 &gt; 5000000, "Very High", G6382 &gt; 1000000, "High", G6382 &gt; 500000, "Medium", TRUE, "Low")</f>
        <v>Very High</v>
      </c>
      <c r="T6382" s="3" t="str" cm="1">
        <f t="array" ref="T6382">_xlfn.IFS(B6382 &gt;= 2005, "Post-2005", B6382 &gt;= 2000, "2000-2004", TRUE, "Pre-2000")</f>
        <v>Post-2005</v>
      </c>
    </row>
    <row r="6383" spans="1:20" x14ac:dyDescent="0.85">
      <c r="A6383" s="1">
        <v>41164</v>
      </c>
      <c r="B6383" t="s">
        <v>7123</v>
      </c>
      <c r="C6383" t="s">
        <v>7302</v>
      </c>
      <c r="D6383" t="s">
        <v>7303</v>
      </c>
      <c r="E6383" t="s">
        <v>1408</v>
      </c>
      <c r="F6383" t="s">
        <v>1409</v>
      </c>
      <c r="G6383" t="s">
        <v>1410</v>
      </c>
      <c r="H6383">
        <v>2010</v>
      </c>
      <c r="I6383" s="2">
        <v>2184600</v>
      </c>
      <c r="J6383" s="2">
        <v>0</v>
      </c>
      <c r="K6383" s="2">
        <v>2184600</v>
      </c>
      <c r="L6383" t="s">
        <v>116</v>
      </c>
      <c r="M6383" s="3" t="b">
        <f>trust_funds5[[#This Row],[Contributions Outstanding (USD)]]=0</f>
        <v>1</v>
      </c>
      <c r="N6383" s="3" t="str">
        <f t="shared" si="495"/>
        <v>Outstanding</v>
      </c>
      <c r="O6383" s="3" t="str">
        <f t="shared" si="496"/>
        <v>High Contribution &amp; Recent</v>
      </c>
      <c r="P6383" s="3" t="str">
        <f t="shared" si="497"/>
        <v>Other</v>
      </c>
      <c r="Q6383" s="3" t="str">
        <f t="shared" si="498"/>
        <v>Other</v>
      </c>
      <c r="R6383" s="3" t="str">
        <f t="shared" si="499"/>
        <v>Not LCLS</v>
      </c>
      <c r="S6383" s="3" t="str" cm="1">
        <f t="array" ref="S6383">_xlfn.IFS(G6383 &gt; 5000000, "Very High", G6383 &gt; 1000000, "High", G6383 &gt; 500000, "Medium", TRUE, "Low")</f>
        <v>Very High</v>
      </c>
      <c r="T6383" s="3" t="str" cm="1">
        <f t="array" ref="T6383">_xlfn.IFS(B6383 &gt;= 2005, "Post-2005", B6383 &gt;= 2000, "2000-2004", TRUE, "Pre-2000")</f>
        <v>Post-2005</v>
      </c>
    </row>
    <row r="6384" spans="1:20" x14ac:dyDescent="0.85">
      <c r="A6384" s="1">
        <v>41164</v>
      </c>
      <c r="B6384" t="s">
        <v>7304</v>
      </c>
      <c r="C6384" t="s">
        <v>7305</v>
      </c>
      <c r="D6384" t="s">
        <v>7306</v>
      </c>
      <c r="E6384" t="s">
        <v>15</v>
      </c>
      <c r="F6384" t="s">
        <v>16</v>
      </c>
      <c r="G6384" t="s">
        <v>17</v>
      </c>
      <c r="H6384">
        <v>2010</v>
      </c>
      <c r="I6384" s="2">
        <v>9875558.4199999999</v>
      </c>
      <c r="J6384" s="2">
        <v>0</v>
      </c>
      <c r="K6384" s="2">
        <v>9875558.4199999999</v>
      </c>
      <c r="L6384" t="s">
        <v>116</v>
      </c>
      <c r="M6384" s="3" t="b">
        <f>trust_funds5[[#This Row],[Contributions Outstanding (USD)]]=0</f>
        <v>1</v>
      </c>
      <c r="N6384" s="3" t="str">
        <f t="shared" si="495"/>
        <v>Outstanding</v>
      </c>
      <c r="O6384" s="3" t="str">
        <f t="shared" si="496"/>
        <v>High Contribution &amp; Recent</v>
      </c>
      <c r="P6384" s="3" t="str">
        <f t="shared" si="497"/>
        <v>Other</v>
      </c>
      <c r="Q6384" s="3" t="str">
        <f t="shared" si="498"/>
        <v>Other</v>
      </c>
      <c r="R6384" s="3" t="str">
        <f t="shared" si="499"/>
        <v>Not LCLS</v>
      </c>
      <c r="S6384" s="3" t="str" cm="1">
        <f t="array" ref="S6384">_xlfn.IFS(G6384 &gt; 5000000, "Very High", G6384 &gt; 1000000, "High", G6384 &gt; 500000, "Medium", TRUE, "Low")</f>
        <v>Very High</v>
      </c>
      <c r="T6384" s="3" t="str" cm="1">
        <f t="array" ref="T6384">_xlfn.IFS(B6384 &gt;= 2005, "Post-2005", B6384 &gt;= 2000, "2000-2004", TRUE, "Pre-2000")</f>
        <v>Post-2005</v>
      </c>
    </row>
    <row r="6385" spans="1:20" x14ac:dyDescent="0.85">
      <c r="A6385" s="1">
        <v>41164</v>
      </c>
      <c r="B6385" t="s">
        <v>3967</v>
      </c>
      <c r="C6385" t="s">
        <v>7307</v>
      </c>
      <c r="D6385" t="s">
        <v>7308</v>
      </c>
      <c r="E6385" t="s">
        <v>70</v>
      </c>
      <c r="F6385" t="s">
        <v>71</v>
      </c>
      <c r="G6385" t="s">
        <v>5484</v>
      </c>
      <c r="H6385">
        <v>2010</v>
      </c>
      <c r="I6385" s="2">
        <v>5039524.3499999996</v>
      </c>
      <c r="J6385" s="2">
        <v>0</v>
      </c>
      <c r="K6385" s="2">
        <v>5039524.3499999996</v>
      </c>
      <c r="L6385" t="s">
        <v>116</v>
      </c>
      <c r="M6385" s="3" t="b">
        <f>trust_funds5[[#This Row],[Contributions Outstanding (USD)]]=0</f>
        <v>1</v>
      </c>
      <c r="N6385" s="3" t="str">
        <f t="shared" si="495"/>
        <v>Outstanding</v>
      </c>
      <c r="O6385" s="3" t="str">
        <f t="shared" si="496"/>
        <v>High Contribution &amp; Recent</v>
      </c>
      <c r="P6385" s="3" t="str">
        <f t="shared" si="497"/>
        <v>Other</v>
      </c>
      <c r="Q6385" s="3" t="str">
        <f t="shared" si="498"/>
        <v>Other</v>
      </c>
      <c r="R6385" s="3" t="str">
        <f t="shared" si="499"/>
        <v>Not LCLS</v>
      </c>
      <c r="S6385" s="3" t="str" cm="1">
        <f t="array" ref="S6385">_xlfn.IFS(G6385 &gt; 5000000, "Very High", G6385 &gt; 1000000, "High", G6385 &gt; 500000, "Medium", TRUE, "Low")</f>
        <v>Very High</v>
      </c>
      <c r="T6385" s="3" t="str" cm="1">
        <f t="array" ref="T6385">_xlfn.IFS(B6385 &gt;= 2005, "Post-2005", B6385 &gt;= 2000, "2000-2004", TRUE, "Pre-2000")</f>
        <v>Post-2005</v>
      </c>
    </row>
    <row r="6386" spans="1:20" x14ac:dyDescent="0.85">
      <c r="A6386" s="1">
        <v>41164</v>
      </c>
      <c r="B6386" t="s">
        <v>3967</v>
      </c>
      <c r="C6386" t="s">
        <v>7307</v>
      </c>
      <c r="D6386" t="s">
        <v>7308</v>
      </c>
      <c r="E6386" t="s">
        <v>102</v>
      </c>
      <c r="F6386" t="s">
        <v>103</v>
      </c>
      <c r="G6386" t="s">
        <v>104</v>
      </c>
      <c r="H6386">
        <v>2010</v>
      </c>
      <c r="I6386" s="2">
        <v>3101900</v>
      </c>
      <c r="J6386" s="2">
        <v>0</v>
      </c>
      <c r="K6386" s="2">
        <v>3101900</v>
      </c>
      <c r="L6386" t="s">
        <v>116</v>
      </c>
      <c r="M6386" s="3" t="b">
        <f>trust_funds5[[#This Row],[Contributions Outstanding (USD)]]=0</f>
        <v>1</v>
      </c>
      <c r="N6386" s="3" t="str">
        <f t="shared" si="495"/>
        <v>Outstanding</v>
      </c>
      <c r="O6386" s="3" t="str">
        <f t="shared" si="496"/>
        <v>High Contribution &amp; Recent</v>
      </c>
      <c r="P6386" s="3" t="str">
        <f t="shared" si="497"/>
        <v>Other</v>
      </c>
      <c r="Q6386" s="3" t="str">
        <f t="shared" si="498"/>
        <v>Other</v>
      </c>
      <c r="R6386" s="3" t="str">
        <f t="shared" si="499"/>
        <v>Not LCLS</v>
      </c>
      <c r="S6386" s="3" t="str" cm="1">
        <f t="array" ref="S6386">_xlfn.IFS(G6386 &gt; 5000000, "Very High", G6386 &gt; 1000000, "High", G6386 &gt; 500000, "Medium", TRUE, "Low")</f>
        <v>Very High</v>
      </c>
      <c r="T6386" s="3" t="str" cm="1">
        <f t="array" ref="T6386">_xlfn.IFS(B6386 &gt;= 2005, "Post-2005", B6386 &gt;= 2000, "2000-2004", TRUE, "Pre-2000")</f>
        <v>Post-2005</v>
      </c>
    </row>
    <row r="6387" spans="1:20" x14ac:dyDescent="0.85">
      <c r="A6387" s="1">
        <v>41164</v>
      </c>
      <c r="B6387" t="s">
        <v>3967</v>
      </c>
      <c r="C6387" t="s">
        <v>7307</v>
      </c>
      <c r="D6387" t="s">
        <v>7308</v>
      </c>
      <c r="E6387" t="s">
        <v>42</v>
      </c>
      <c r="F6387" t="s">
        <v>43</v>
      </c>
      <c r="G6387" t="s">
        <v>44</v>
      </c>
      <c r="H6387">
        <v>2010</v>
      </c>
      <c r="I6387" s="2">
        <v>2568553.83</v>
      </c>
      <c r="J6387" s="2">
        <v>0</v>
      </c>
      <c r="K6387" s="2">
        <v>2568553.83</v>
      </c>
      <c r="L6387" t="s">
        <v>116</v>
      </c>
      <c r="M6387" s="3" t="b">
        <f>trust_funds5[[#This Row],[Contributions Outstanding (USD)]]=0</f>
        <v>1</v>
      </c>
      <c r="N6387" s="3" t="str">
        <f t="shared" si="495"/>
        <v>Outstanding</v>
      </c>
      <c r="O6387" s="3" t="str">
        <f t="shared" si="496"/>
        <v>High Contribution &amp; Recent</v>
      </c>
      <c r="P6387" s="3" t="str">
        <f t="shared" si="497"/>
        <v>Other</v>
      </c>
      <c r="Q6387" s="3" t="str">
        <f t="shared" si="498"/>
        <v>Other</v>
      </c>
      <c r="R6387" s="3" t="str">
        <f t="shared" si="499"/>
        <v>Not LCLS</v>
      </c>
      <c r="S6387" s="3" t="str" cm="1">
        <f t="array" ref="S6387">_xlfn.IFS(G6387 &gt; 5000000, "Very High", G6387 &gt; 1000000, "High", G6387 &gt; 500000, "Medium", TRUE, "Low")</f>
        <v>Very High</v>
      </c>
      <c r="T6387" s="3" t="str" cm="1">
        <f t="array" ref="T6387">_xlfn.IFS(B6387 &gt;= 2005, "Post-2005", B6387 &gt;= 2000, "2000-2004", TRUE, "Pre-2000")</f>
        <v>Post-2005</v>
      </c>
    </row>
    <row r="6388" spans="1:20" x14ac:dyDescent="0.85">
      <c r="A6388" s="1">
        <v>41164</v>
      </c>
      <c r="B6388" t="s">
        <v>2137</v>
      </c>
      <c r="C6388" t="s">
        <v>5939</v>
      </c>
      <c r="D6388" t="s">
        <v>5940</v>
      </c>
      <c r="E6388" t="s">
        <v>264</v>
      </c>
      <c r="F6388" t="s">
        <v>265</v>
      </c>
      <c r="G6388" t="s">
        <v>1613</v>
      </c>
      <c r="H6388">
        <v>2010</v>
      </c>
      <c r="I6388" s="2">
        <v>401280</v>
      </c>
      <c r="J6388" s="2">
        <v>0</v>
      </c>
      <c r="K6388" s="2">
        <v>401280</v>
      </c>
      <c r="L6388" t="s">
        <v>18</v>
      </c>
      <c r="M6388" s="3" t="b">
        <f>trust_funds5[[#This Row],[Contributions Outstanding (USD)]]=0</f>
        <v>1</v>
      </c>
      <c r="N6388" s="3" t="str">
        <f t="shared" si="495"/>
        <v>Outstanding</v>
      </c>
      <c r="O6388" s="3" t="str">
        <f t="shared" si="496"/>
        <v>High Contribution &amp; Recent</v>
      </c>
      <c r="P6388" s="3" t="str">
        <f t="shared" si="497"/>
        <v>Other</v>
      </c>
      <c r="Q6388" s="3" t="str">
        <f t="shared" si="498"/>
        <v>Other</v>
      </c>
      <c r="R6388" s="3" t="str">
        <f t="shared" si="499"/>
        <v>Not LCLS</v>
      </c>
      <c r="S6388" s="3" t="str" cm="1">
        <f t="array" ref="S6388">_xlfn.IFS(G6388 &gt; 5000000, "Very High", G6388 &gt; 1000000, "High", G6388 &gt; 500000, "Medium", TRUE, "Low")</f>
        <v>Very High</v>
      </c>
      <c r="T6388" s="3" t="str" cm="1">
        <f t="array" ref="T6388">_xlfn.IFS(B6388 &gt;= 2005, "Post-2005", B6388 &gt;= 2000, "2000-2004", TRUE, "Pre-2000")</f>
        <v>Post-2005</v>
      </c>
    </row>
    <row r="6389" spans="1:20" x14ac:dyDescent="0.85">
      <c r="A6389" s="1">
        <v>41164</v>
      </c>
      <c r="B6389" t="s">
        <v>5804</v>
      </c>
      <c r="C6389" t="s">
        <v>5944</v>
      </c>
      <c r="D6389" t="s">
        <v>5945</v>
      </c>
      <c r="E6389" t="s">
        <v>1791</v>
      </c>
      <c r="F6389" t="s">
        <v>1792</v>
      </c>
      <c r="G6389" t="s">
        <v>1793</v>
      </c>
      <c r="H6389">
        <v>2010</v>
      </c>
      <c r="I6389" s="2">
        <v>1668157.08</v>
      </c>
      <c r="J6389" s="2">
        <v>1842.92</v>
      </c>
      <c r="K6389" s="2">
        <v>1670000</v>
      </c>
      <c r="L6389" t="s">
        <v>116</v>
      </c>
      <c r="M6389" s="3" t="b">
        <f>trust_funds5[[#This Row],[Contributions Outstanding (USD)]]=0</f>
        <v>0</v>
      </c>
      <c r="N6389" s="3" t="str">
        <f t="shared" si="495"/>
        <v>Outstanding</v>
      </c>
      <c r="O6389" s="3" t="str">
        <f t="shared" si="496"/>
        <v>High Contribution &amp; Recent</v>
      </c>
      <c r="P6389" s="3" t="str">
        <f t="shared" si="497"/>
        <v>Other</v>
      </c>
      <c r="Q6389" s="3" t="str">
        <f t="shared" si="498"/>
        <v>Other</v>
      </c>
      <c r="R6389" s="3" t="str">
        <f t="shared" si="499"/>
        <v>Not LCLS</v>
      </c>
      <c r="S6389" s="3" t="str" cm="1">
        <f t="array" ref="S6389">_xlfn.IFS(G6389 &gt; 5000000, "Very High", G6389 &gt; 1000000, "High", G6389 &gt; 500000, "Medium", TRUE, "Low")</f>
        <v>Very High</v>
      </c>
      <c r="T6389" s="3" t="str" cm="1">
        <f t="array" ref="T6389">_xlfn.IFS(B6389 &gt;= 2005, "Post-2005", B6389 &gt;= 2000, "2000-2004", TRUE, "Pre-2000")</f>
        <v>Post-2005</v>
      </c>
    </row>
    <row r="6390" spans="1:20" x14ac:dyDescent="0.85">
      <c r="A6390" s="1">
        <v>41164</v>
      </c>
      <c r="B6390" t="s">
        <v>6429</v>
      </c>
      <c r="C6390" t="s">
        <v>6430</v>
      </c>
      <c r="D6390" t="s">
        <v>6431</v>
      </c>
      <c r="E6390" t="s">
        <v>102</v>
      </c>
      <c r="F6390" t="s">
        <v>103</v>
      </c>
      <c r="G6390" t="s">
        <v>104</v>
      </c>
      <c r="H6390">
        <v>2010</v>
      </c>
      <c r="I6390" s="2">
        <v>500000</v>
      </c>
      <c r="J6390" s="2">
        <v>0</v>
      </c>
      <c r="K6390" s="2">
        <v>500000</v>
      </c>
      <c r="L6390" t="s">
        <v>116</v>
      </c>
      <c r="M6390" s="3" t="b">
        <f>trust_funds5[[#This Row],[Contributions Outstanding (USD)]]=0</f>
        <v>1</v>
      </c>
      <c r="N6390" s="3" t="str">
        <f t="shared" si="495"/>
        <v>Outstanding</v>
      </c>
      <c r="O6390" s="3" t="str">
        <f t="shared" si="496"/>
        <v>High Contribution &amp; Recent</v>
      </c>
      <c r="P6390" s="3" t="str">
        <f t="shared" si="497"/>
        <v>Other</v>
      </c>
      <c r="Q6390" s="3" t="str">
        <f t="shared" si="498"/>
        <v>Other</v>
      </c>
      <c r="R6390" s="3" t="str">
        <f t="shared" si="499"/>
        <v>Not LCLS</v>
      </c>
      <c r="S6390" s="3" t="str" cm="1">
        <f t="array" ref="S6390">_xlfn.IFS(G6390 &gt; 5000000, "Very High", G6390 &gt; 1000000, "High", G6390 &gt; 500000, "Medium", TRUE, "Low")</f>
        <v>Very High</v>
      </c>
      <c r="T6390" s="3" t="str" cm="1">
        <f t="array" ref="T6390">_xlfn.IFS(B6390 &gt;= 2005, "Post-2005", B6390 &gt;= 2000, "2000-2004", TRUE, "Pre-2000")</f>
        <v>Post-2005</v>
      </c>
    </row>
    <row r="6391" spans="1:20" x14ac:dyDescent="0.85">
      <c r="A6391" s="1">
        <v>41164</v>
      </c>
      <c r="B6391" t="s">
        <v>6429</v>
      </c>
      <c r="C6391" t="s">
        <v>6430</v>
      </c>
      <c r="D6391" t="s">
        <v>6431</v>
      </c>
      <c r="E6391" t="s">
        <v>119</v>
      </c>
      <c r="F6391" t="s">
        <v>120</v>
      </c>
      <c r="G6391" t="s">
        <v>121</v>
      </c>
      <c r="H6391">
        <v>2010</v>
      </c>
      <c r="I6391" s="2">
        <v>750300</v>
      </c>
      <c r="J6391" s="2">
        <v>0</v>
      </c>
      <c r="K6391" s="2">
        <v>750300</v>
      </c>
      <c r="L6391" t="s">
        <v>116</v>
      </c>
      <c r="M6391" s="3" t="b">
        <f>trust_funds5[[#This Row],[Contributions Outstanding (USD)]]=0</f>
        <v>1</v>
      </c>
      <c r="N6391" s="3" t="str">
        <f t="shared" si="495"/>
        <v>Outstanding</v>
      </c>
      <c r="O6391" s="3" t="str">
        <f t="shared" si="496"/>
        <v>High Contribution &amp; Recent</v>
      </c>
      <c r="P6391" s="3" t="str">
        <f t="shared" si="497"/>
        <v>Other</v>
      </c>
      <c r="Q6391" s="3" t="str">
        <f t="shared" si="498"/>
        <v>Other</v>
      </c>
      <c r="R6391" s="3" t="str">
        <f t="shared" si="499"/>
        <v>Not LCLS</v>
      </c>
      <c r="S6391" s="3" t="str" cm="1">
        <f t="array" ref="S6391">_xlfn.IFS(G6391 &gt; 5000000, "Very High", G6391 &gt; 1000000, "High", G6391 &gt; 500000, "Medium", TRUE, "Low")</f>
        <v>Very High</v>
      </c>
      <c r="T6391" s="3" t="str" cm="1">
        <f t="array" ref="T6391">_xlfn.IFS(B6391 &gt;= 2005, "Post-2005", B6391 &gt;= 2000, "2000-2004", TRUE, "Pre-2000")</f>
        <v>Post-2005</v>
      </c>
    </row>
    <row r="6392" spans="1:20" x14ac:dyDescent="0.85">
      <c r="A6392" s="1">
        <v>41164</v>
      </c>
      <c r="B6392" t="s">
        <v>7316</v>
      </c>
      <c r="C6392" t="s">
        <v>7317</v>
      </c>
      <c r="D6392" t="s">
        <v>7318</v>
      </c>
      <c r="E6392" t="s">
        <v>15</v>
      </c>
      <c r="F6392" t="s">
        <v>16</v>
      </c>
      <c r="G6392" t="s">
        <v>17</v>
      </c>
      <c r="H6392">
        <v>2010</v>
      </c>
      <c r="I6392" s="2">
        <v>1208943.99</v>
      </c>
      <c r="J6392" s="2">
        <v>0</v>
      </c>
      <c r="K6392" s="2">
        <v>1208943.99</v>
      </c>
      <c r="L6392" t="s">
        <v>116</v>
      </c>
      <c r="M6392" s="3" t="b">
        <f>trust_funds5[[#This Row],[Contributions Outstanding (USD)]]=0</f>
        <v>1</v>
      </c>
      <c r="N6392" s="3" t="str">
        <f t="shared" si="495"/>
        <v>Outstanding</v>
      </c>
      <c r="O6392" s="3" t="str">
        <f t="shared" si="496"/>
        <v>High Contribution &amp; Recent</v>
      </c>
      <c r="P6392" s="3" t="str">
        <f t="shared" si="497"/>
        <v>Other</v>
      </c>
      <c r="Q6392" s="3" t="str">
        <f t="shared" si="498"/>
        <v>Other</v>
      </c>
      <c r="R6392" s="3" t="str">
        <f t="shared" si="499"/>
        <v>Not LCLS</v>
      </c>
      <c r="S6392" s="3" t="str" cm="1">
        <f t="array" ref="S6392">_xlfn.IFS(G6392 &gt; 5000000, "Very High", G6392 &gt; 1000000, "High", G6392 &gt; 500000, "Medium", TRUE, "Low")</f>
        <v>Very High</v>
      </c>
      <c r="T6392" s="3" t="str" cm="1">
        <f t="array" ref="T6392">_xlfn.IFS(B6392 &gt;= 2005, "Post-2005", B6392 &gt;= 2000, "2000-2004", TRUE, "Pre-2000")</f>
        <v>Post-2005</v>
      </c>
    </row>
    <row r="6393" spans="1:20" x14ac:dyDescent="0.85">
      <c r="A6393" s="1">
        <v>41164</v>
      </c>
      <c r="B6393" t="s">
        <v>3797</v>
      </c>
      <c r="C6393" t="s">
        <v>5953</v>
      </c>
      <c r="D6393" t="s">
        <v>5954</v>
      </c>
      <c r="E6393" t="s">
        <v>102</v>
      </c>
      <c r="F6393" t="s">
        <v>103</v>
      </c>
      <c r="G6393" t="s">
        <v>104</v>
      </c>
      <c r="H6393">
        <v>2010</v>
      </c>
      <c r="I6393" s="2">
        <v>4574900</v>
      </c>
      <c r="J6393" s="2">
        <v>0</v>
      </c>
      <c r="K6393" s="2">
        <v>4574900</v>
      </c>
      <c r="L6393" t="s">
        <v>116</v>
      </c>
      <c r="M6393" s="3" t="b">
        <f>trust_funds5[[#This Row],[Contributions Outstanding (USD)]]=0</f>
        <v>1</v>
      </c>
      <c r="N6393" s="3" t="str">
        <f t="shared" si="495"/>
        <v>Outstanding</v>
      </c>
      <c r="O6393" s="3" t="str">
        <f t="shared" si="496"/>
        <v>High Contribution &amp; Recent</v>
      </c>
      <c r="P6393" s="3" t="str">
        <f t="shared" si="497"/>
        <v>Other</v>
      </c>
      <c r="Q6393" s="3" t="str">
        <f t="shared" si="498"/>
        <v>Other</v>
      </c>
      <c r="R6393" s="3" t="str">
        <f t="shared" si="499"/>
        <v>Not LCLS</v>
      </c>
      <c r="S6393" s="3" t="str" cm="1">
        <f t="array" ref="S6393">_xlfn.IFS(G6393 &gt; 5000000, "Very High", G6393 &gt; 1000000, "High", G6393 &gt; 500000, "Medium", TRUE, "Low")</f>
        <v>Very High</v>
      </c>
      <c r="T6393" s="3" t="str" cm="1">
        <f t="array" ref="T6393">_xlfn.IFS(B6393 &gt;= 2005, "Post-2005", B6393 &gt;= 2000, "2000-2004", TRUE, "Pre-2000")</f>
        <v>Post-2005</v>
      </c>
    </row>
    <row r="6394" spans="1:20" x14ac:dyDescent="0.85">
      <c r="A6394" s="1">
        <v>41164</v>
      </c>
      <c r="B6394" t="s">
        <v>3797</v>
      </c>
      <c r="C6394" t="s">
        <v>5953</v>
      </c>
      <c r="D6394" t="s">
        <v>5954</v>
      </c>
      <c r="E6394" t="s">
        <v>1408</v>
      </c>
      <c r="F6394" t="s">
        <v>1409</v>
      </c>
      <c r="G6394" t="s">
        <v>1410</v>
      </c>
      <c r="H6394">
        <v>2010</v>
      </c>
      <c r="I6394" s="2">
        <v>387780</v>
      </c>
      <c r="J6394" s="2">
        <v>0</v>
      </c>
      <c r="K6394" s="2">
        <v>387780</v>
      </c>
      <c r="L6394" t="s">
        <v>116</v>
      </c>
      <c r="M6394" s="3" t="b">
        <f>trust_funds5[[#This Row],[Contributions Outstanding (USD)]]=0</f>
        <v>1</v>
      </c>
      <c r="N6394" s="3" t="str">
        <f t="shared" si="495"/>
        <v>Outstanding</v>
      </c>
      <c r="O6394" s="3" t="str">
        <f t="shared" si="496"/>
        <v>High Contribution &amp; Recent</v>
      </c>
      <c r="P6394" s="3" t="str">
        <f t="shared" si="497"/>
        <v>Other</v>
      </c>
      <c r="Q6394" s="3" t="str">
        <f t="shared" si="498"/>
        <v>Other</v>
      </c>
      <c r="R6394" s="3" t="str">
        <f t="shared" si="499"/>
        <v>Not LCLS</v>
      </c>
      <c r="S6394" s="3" t="str" cm="1">
        <f t="array" ref="S6394">_xlfn.IFS(G6394 &gt; 5000000, "Very High", G6394 &gt; 1000000, "High", G6394 &gt; 500000, "Medium", TRUE, "Low")</f>
        <v>Very High</v>
      </c>
      <c r="T6394" s="3" t="str" cm="1">
        <f t="array" ref="T6394">_xlfn.IFS(B6394 &gt;= 2005, "Post-2005", B6394 &gt;= 2000, "2000-2004", TRUE, "Pre-2000")</f>
        <v>Post-2005</v>
      </c>
    </row>
    <row r="6395" spans="1:20" x14ac:dyDescent="0.85">
      <c r="A6395" s="1">
        <v>41164</v>
      </c>
      <c r="B6395" t="s">
        <v>7319</v>
      </c>
      <c r="C6395" t="s">
        <v>7320</v>
      </c>
      <c r="D6395" t="s">
        <v>7321</v>
      </c>
      <c r="E6395" t="s">
        <v>200</v>
      </c>
      <c r="F6395" t="s">
        <v>201</v>
      </c>
      <c r="G6395" t="s">
        <v>213</v>
      </c>
      <c r="H6395">
        <v>2010</v>
      </c>
      <c r="I6395" s="2">
        <v>1200000</v>
      </c>
      <c r="J6395" s="2">
        <v>0</v>
      </c>
      <c r="K6395" s="2">
        <v>1200000</v>
      </c>
      <c r="L6395" t="s">
        <v>116</v>
      </c>
      <c r="M6395" s="3" t="b">
        <f>trust_funds5[[#This Row],[Contributions Outstanding (USD)]]=0</f>
        <v>1</v>
      </c>
      <c r="N6395" s="3" t="str">
        <f t="shared" si="495"/>
        <v>Outstanding</v>
      </c>
      <c r="O6395" s="3" t="str">
        <f t="shared" si="496"/>
        <v>High Contribution &amp; Recent</v>
      </c>
      <c r="P6395" s="3" t="str">
        <f t="shared" si="497"/>
        <v>Other</v>
      </c>
      <c r="Q6395" s="3" t="str">
        <f t="shared" si="498"/>
        <v>Other</v>
      </c>
      <c r="R6395" s="3" t="str">
        <f t="shared" si="499"/>
        <v>Not LCLS</v>
      </c>
      <c r="S6395" s="3" t="str" cm="1">
        <f t="array" ref="S6395">_xlfn.IFS(G6395 &gt; 5000000, "Very High", G6395 &gt; 1000000, "High", G6395 &gt; 500000, "Medium", TRUE, "Low")</f>
        <v>Very High</v>
      </c>
      <c r="T6395" s="3" t="str" cm="1">
        <f t="array" ref="T6395">_xlfn.IFS(B6395 &gt;= 2005, "Post-2005", B6395 &gt;= 2000, "2000-2004", TRUE, "Pre-2000")</f>
        <v>Post-2005</v>
      </c>
    </row>
    <row r="6396" spans="1:20" x14ac:dyDescent="0.85">
      <c r="A6396" s="1">
        <v>41164</v>
      </c>
      <c r="B6396" t="s">
        <v>7319</v>
      </c>
      <c r="C6396" t="s">
        <v>7320</v>
      </c>
      <c r="D6396" t="s">
        <v>7321</v>
      </c>
      <c r="E6396" t="s">
        <v>42</v>
      </c>
      <c r="F6396" t="s">
        <v>43</v>
      </c>
      <c r="G6396" t="s">
        <v>44</v>
      </c>
      <c r="H6396">
        <v>2010</v>
      </c>
      <c r="I6396" s="2">
        <v>3059761.69</v>
      </c>
      <c r="J6396" s="2">
        <v>0</v>
      </c>
      <c r="K6396" s="2">
        <v>3059761.69</v>
      </c>
      <c r="L6396" t="s">
        <v>116</v>
      </c>
      <c r="M6396" s="3" t="b">
        <f>trust_funds5[[#This Row],[Contributions Outstanding (USD)]]=0</f>
        <v>1</v>
      </c>
      <c r="N6396" s="3" t="str">
        <f t="shared" si="495"/>
        <v>Outstanding</v>
      </c>
      <c r="O6396" s="3" t="str">
        <f t="shared" si="496"/>
        <v>High Contribution &amp; Recent</v>
      </c>
      <c r="P6396" s="3" t="str">
        <f t="shared" si="497"/>
        <v>Other</v>
      </c>
      <c r="Q6396" s="3" t="str">
        <f t="shared" si="498"/>
        <v>Other</v>
      </c>
      <c r="R6396" s="3" t="str">
        <f t="shared" si="499"/>
        <v>Not LCLS</v>
      </c>
      <c r="S6396" s="3" t="str" cm="1">
        <f t="array" ref="S6396">_xlfn.IFS(G6396 &gt; 5000000, "Very High", G6396 &gt; 1000000, "High", G6396 &gt; 500000, "Medium", TRUE, "Low")</f>
        <v>Very High</v>
      </c>
      <c r="T6396" s="3" t="str" cm="1">
        <f t="array" ref="T6396">_xlfn.IFS(B6396 &gt;= 2005, "Post-2005", B6396 &gt;= 2000, "2000-2004", TRUE, "Pre-2000")</f>
        <v>Post-2005</v>
      </c>
    </row>
    <row r="6397" spans="1:20" x14ac:dyDescent="0.85">
      <c r="A6397" s="1">
        <v>41164</v>
      </c>
      <c r="B6397" t="s">
        <v>5495</v>
      </c>
      <c r="C6397" t="s">
        <v>5496</v>
      </c>
      <c r="D6397" t="s">
        <v>5497</v>
      </c>
      <c r="E6397" t="s">
        <v>15</v>
      </c>
      <c r="F6397" t="s">
        <v>16</v>
      </c>
      <c r="G6397" t="s">
        <v>17</v>
      </c>
      <c r="H6397">
        <v>2010</v>
      </c>
      <c r="I6397" s="2">
        <v>1407752.13</v>
      </c>
      <c r="J6397" s="2">
        <v>0</v>
      </c>
      <c r="K6397" s="2">
        <v>1407752.13</v>
      </c>
      <c r="L6397" t="s">
        <v>116</v>
      </c>
      <c r="M6397" s="3" t="b">
        <f>trust_funds5[[#This Row],[Contributions Outstanding (USD)]]=0</f>
        <v>1</v>
      </c>
      <c r="N6397" s="3" t="str">
        <f t="shared" si="495"/>
        <v>Outstanding</v>
      </c>
      <c r="O6397" s="3" t="str">
        <f t="shared" si="496"/>
        <v>High Contribution &amp; Recent</v>
      </c>
      <c r="P6397" s="3" t="str">
        <f t="shared" si="497"/>
        <v>Other</v>
      </c>
      <c r="Q6397" s="3" t="str">
        <f t="shared" si="498"/>
        <v>Other</v>
      </c>
      <c r="R6397" s="3" t="str">
        <f t="shared" si="499"/>
        <v>Not LCLS</v>
      </c>
      <c r="S6397" s="3" t="str" cm="1">
        <f t="array" ref="S6397">_xlfn.IFS(G6397 &gt; 5000000, "Very High", G6397 &gt; 1000000, "High", G6397 &gt; 500000, "Medium", TRUE, "Low")</f>
        <v>Very High</v>
      </c>
      <c r="T6397" s="3" t="str" cm="1">
        <f t="array" ref="T6397">_xlfn.IFS(B6397 &gt;= 2005, "Post-2005", B6397 &gt;= 2000, "2000-2004", TRUE, "Pre-2000")</f>
        <v>Post-2005</v>
      </c>
    </row>
    <row r="6398" spans="1:20" x14ac:dyDescent="0.85">
      <c r="A6398" s="1">
        <v>41164</v>
      </c>
      <c r="B6398" t="s">
        <v>5495</v>
      </c>
      <c r="C6398" t="s">
        <v>5496</v>
      </c>
      <c r="D6398" t="s">
        <v>5497</v>
      </c>
      <c r="E6398" t="s">
        <v>200</v>
      </c>
      <c r="F6398" t="s">
        <v>201</v>
      </c>
      <c r="G6398" t="s">
        <v>213</v>
      </c>
      <c r="H6398">
        <v>2010</v>
      </c>
      <c r="I6398" s="2">
        <v>1499987</v>
      </c>
      <c r="J6398" s="2">
        <v>13</v>
      </c>
      <c r="K6398" s="2">
        <v>1500000</v>
      </c>
      <c r="L6398" t="s">
        <v>116</v>
      </c>
      <c r="M6398" s="3" t="b">
        <f>trust_funds5[[#This Row],[Contributions Outstanding (USD)]]=0</f>
        <v>0</v>
      </c>
      <c r="N6398" s="3" t="str">
        <f t="shared" si="495"/>
        <v>Outstanding</v>
      </c>
      <c r="O6398" s="3" t="str">
        <f t="shared" si="496"/>
        <v>High Contribution &amp; Recent</v>
      </c>
      <c r="P6398" s="3" t="str">
        <f t="shared" si="497"/>
        <v>Other</v>
      </c>
      <c r="Q6398" s="3" t="str">
        <f t="shared" si="498"/>
        <v>Other</v>
      </c>
      <c r="R6398" s="3" t="str">
        <f t="shared" si="499"/>
        <v>Not LCLS</v>
      </c>
      <c r="S6398" s="3" t="str" cm="1">
        <f t="array" ref="S6398">_xlfn.IFS(G6398 &gt; 5000000, "Very High", G6398 &gt; 1000000, "High", G6398 &gt; 500000, "Medium", TRUE, "Low")</f>
        <v>Very High</v>
      </c>
      <c r="T6398" s="3" t="str" cm="1">
        <f t="array" ref="T6398">_xlfn.IFS(B6398 &gt;= 2005, "Post-2005", B6398 &gt;= 2000, "2000-2004", TRUE, "Pre-2000")</f>
        <v>Post-2005</v>
      </c>
    </row>
    <row r="6399" spans="1:20" x14ac:dyDescent="0.85">
      <c r="A6399" s="1">
        <v>41164</v>
      </c>
      <c r="B6399" t="s">
        <v>5495</v>
      </c>
      <c r="C6399" t="s">
        <v>5496</v>
      </c>
      <c r="D6399" t="s">
        <v>5497</v>
      </c>
      <c r="E6399" t="s">
        <v>264</v>
      </c>
      <c r="F6399" t="s">
        <v>265</v>
      </c>
      <c r="G6399" t="s">
        <v>1350</v>
      </c>
      <c r="H6399">
        <v>2010</v>
      </c>
      <c r="I6399" s="2">
        <v>679050</v>
      </c>
      <c r="J6399" s="2">
        <v>0</v>
      </c>
      <c r="K6399" s="2">
        <v>679050</v>
      </c>
      <c r="L6399" t="s">
        <v>116</v>
      </c>
      <c r="M6399" s="3" t="b">
        <f>trust_funds5[[#This Row],[Contributions Outstanding (USD)]]=0</f>
        <v>1</v>
      </c>
      <c r="N6399" s="3" t="str">
        <f t="shared" si="495"/>
        <v>Outstanding</v>
      </c>
      <c r="O6399" s="3" t="str">
        <f t="shared" si="496"/>
        <v>High Contribution &amp; Recent</v>
      </c>
      <c r="P6399" s="3" t="str">
        <f t="shared" si="497"/>
        <v>Other</v>
      </c>
      <c r="Q6399" s="3" t="str">
        <f t="shared" si="498"/>
        <v>Other</v>
      </c>
      <c r="R6399" s="3" t="str">
        <f t="shared" si="499"/>
        <v>Not LCLS</v>
      </c>
      <c r="S6399" s="3" t="str" cm="1">
        <f t="array" ref="S6399">_xlfn.IFS(G6399 &gt; 5000000, "Very High", G6399 &gt; 1000000, "High", G6399 &gt; 500000, "Medium", TRUE, "Low")</f>
        <v>Very High</v>
      </c>
      <c r="T6399" s="3" t="str" cm="1">
        <f t="array" ref="T6399">_xlfn.IFS(B6399 &gt;= 2005, "Post-2005", B6399 &gt;= 2000, "2000-2004", TRUE, "Pre-2000")</f>
        <v>Post-2005</v>
      </c>
    </row>
    <row r="6400" spans="1:20" x14ac:dyDescent="0.85">
      <c r="A6400" s="1">
        <v>41164</v>
      </c>
      <c r="B6400" t="s">
        <v>5495</v>
      </c>
      <c r="C6400" t="s">
        <v>5496</v>
      </c>
      <c r="D6400" t="s">
        <v>5497</v>
      </c>
      <c r="E6400" t="s">
        <v>2863</v>
      </c>
      <c r="F6400" t="s">
        <v>2864</v>
      </c>
      <c r="G6400" t="s">
        <v>2865</v>
      </c>
      <c r="H6400">
        <v>2010</v>
      </c>
      <c r="I6400" s="2">
        <v>1433680</v>
      </c>
      <c r="J6400" s="2">
        <v>0</v>
      </c>
      <c r="K6400" s="2">
        <v>1433680</v>
      </c>
      <c r="L6400" t="s">
        <v>116</v>
      </c>
      <c r="M6400" s="3" t="b">
        <f>trust_funds5[[#This Row],[Contributions Outstanding (USD)]]=0</f>
        <v>1</v>
      </c>
      <c r="N6400" s="3" t="str">
        <f t="shared" si="495"/>
        <v>Outstanding</v>
      </c>
      <c r="O6400" s="3" t="str">
        <f t="shared" si="496"/>
        <v>High Contribution &amp; Recent</v>
      </c>
      <c r="P6400" s="3" t="str">
        <f t="shared" si="497"/>
        <v>Other</v>
      </c>
      <c r="Q6400" s="3" t="str">
        <f t="shared" si="498"/>
        <v>Other</v>
      </c>
      <c r="R6400" s="3" t="str">
        <f t="shared" si="499"/>
        <v>Not LCLS</v>
      </c>
      <c r="S6400" s="3" t="str" cm="1">
        <f t="array" ref="S6400">_xlfn.IFS(G6400 &gt; 5000000, "Very High", G6400 &gt; 1000000, "High", G6400 &gt; 500000, "Medium", TRUE, "Low")</f>
        <v>Very High</v>
      </c>
      <c r="T6400" s="3" t="str" cm="1">
        <f t="array" ref="T6400">_xlfn.IFS(B6400 &gt;= 2005, "Post-2005", B6400 &gt;= 2000, "2000-2004", TRUE, "Pre-2000")</f>
        <v>Post-2005</v>
      </c>
    </row>
    <row r="6401" spans="1:20" x14ac:dyDescent="0.85">
      <c r="A6401" s="1">
        <v>41164</v>
      </c>
      <c r="B6401" t="s">
        <v>5495</v>
      </c>
      <c r="C6401" t="s">
        <v>5496</v>
      </c>
      <c r="D6401" t="s">
        <v>5497</v>
      </c>
      <c r="E6401" t="s">
        <v>293</v>
      </c>
      <c r="F6401" t="s">
        <v>294</v>
      </c>
      <c r="G6401" t="s">
        <v>295</v>
      </c>
      <c r="H6401">
        <v>2010</v>
      </c>
      <c r="I6401" s="2">
        <v>357025</v>
      </c>
      <c r="J6401" s="2">
        <v>0</v>
      </c>
      <c r="K6401" s="2">
        <v>357025</v>
      </c>
      <c r="L6401" t="s">
        <v>116</v>
      </c>
      <c r="M6401" s="3" t="b">
        <f>trust_funds5[[#This Row],[Contributions Outstanding (USD)]]=0</f>
        <v>1</v>
      </c>
      <c r="N6401" s="3" t="str">
        <f t="shared" si="495"/>
        <v>Outstanding</v>
      </c>
      <c r="O6401" s="3" t="str">
        <f t="shared" si="496"/>
        <v>High Contribution &amp; Recent</v>
      </c>
      <c r="P6401" s="3" t="str">
        <f t="shared" si="497"/>
        <v>Other</v>
      </c>
      <c r="Q6401" s="3" t="str">
        <f t="shared" si="498"/>
        <v>Other</v>
      </c>
      <c r="R6401" s="3" t="str">
        <f t="shared" si="499"/>
        <v>Not LCLS</v>
      </c>
      <c r="S6401" s="3" t="str" cm="1">
        <f t="array" ref="S6401">_xlfn.IFS(G6401 &gt; 5000000, "Very High", G6401 &gt; 1000000, "High", G6401 &gt; 500000, "Medium", TRUE, "Low")</f>
        <v>Very High</v>
      </c>
      <c r="T6401" s="3" t="str" cm="1">
        <f t="array" ref="T6401">_xlfn.IFS(B6401 &gt;= 2005, "Post-2005", B6401 &gt;= 2000, "2000-2004", TRUE, "Pre-2000")</f>
        <v>Post-2005</v>
      </c>
    </row>
    <row r="6402" spans="1:20" x14ac:dyDescent="0.85">
      <c r="A6402" s="1">
        <v>41164</v>
      </c>
      <c r="B6402" t="s">
        <v>5495</v>
      </c>
      <c r="C6402" t="s">
        <v>5496</v>
      </c>
      <c r="D6402" t="s">
        <v>5497</v>
      </c>
      <c r="E6402" t="s">
        <v>102</v>
      </c>
      <c r="F6402" t="s">
        <v>103</v>
      </c>
      <c r="G6402" t="s">
        <v>104</v>
      </c>
      <c r="H6402">
        <v>2010</v>
      </c>
      <c r="I6402" s="2">
        <v>149810</v>
      </c>
      <c r="J6402" s="2">
        <v>0</v>
      </c>
      <c r="K6402" s="2">
        <v>149810</v>
      </c>
      <c r="L6402" t="s">
        <v>116</v>
      </c>
      <c r="M6402" s="3" t="b">
        <f>trust_funds5[[#This Row],[Contributions Outstanding (USD)]]=0</f>
        <v>1</v>
      </c>
      <c r="N6402" s="3" t="str">
        <f t="shared" ref="N6402:N6465" si="500">IF(D6402 &gt; 0, "Outstanding", "No Outstanding")</f>
        <v>Outstanding</v>
      </c>
      <c r="O6402" s="3" t="str">
        <f t="shared" ref="O6402:O6465" si="501">IF(AND(C6402 &gt; 1000000, B6402 &gt; 2000), "High Contribution &amp; Recent", "Other")</f>
        <v>High Contribution &amp; Recent</v>
      </c>
      <c r="P6402" s="3" t="str">
        <f t="shared" ref="P6402:P6465" si="502">IF(AND(B6402 = 2000, E6402 = "Canada"), "Year 2000, Canada", "Other")</f>
        <v>Other</v>
      </c>
      <c r="Q6402" s="3" t="str">
        <f t="shared" ref="Q6402:Q6465" si="503">IF(OR(E6402 = "Canada", E6402 = "Sweden"), "Canada or Sweden", "Other")</f>
        <v>Other</v>
      </c>
      <c r="R6402" s="3" t="str">
        <f t="shared" ref="R6402:R6465" si="504">IF(NOT(F6402 = "LCLS"), "Not LCLS", "LCLS")</f>
        <v>Not LCLS</v>
      </c>
      <c r="S6402" s="3" t="str" cm="1">
        <f t="array" ref="S6402">_xlfn.IFS(G6402 &gt; 5000000, "Very High", G6402 &gt; 1000000, "High", G6402 &gt; 500000, "Medium", TRUE, "Low")</f>
        <v>Very High</v>
      </c>
      <c r="T6402" s="3" t="str" cm="1">
        <f t="array" ref="T6402">_xlfn.IFS(B6402 &gt;= 2005, "Post-2005", B6402 &gt;= 2000, "2000-2004", TRUE, "Pre-2000")</f>
        <v>Post-2005</v>
      </c>
    </row>
    <row r="6403" spans="1:20" x14ac:dyDescent="0.85">
      <c r="A6403" s="1">
        <v>41164</v>
      </c>
      <c r="B6403" t="s">
        <v>5495</v>
      </c>
      <c r="C6403" t="s">
        <v>5496</v>
      </c>
      <c r="D6403" t="s">
        <v>5497</v>
      </c>
      <c r="E6403" t="s">
        <v>42</v>
      </c>
      <c r="F6403" t="s">
        <v>43</v>
      </c>
      <c r="G6403" t="s">
        <v>44</v>
      </c>
      <c r="H6403">
        <v>2010</v>
      </c>
      <c r="I6403" s="2">
        <v>177013.08</v>
      </c>
      <c r="J6403" s="2">
        <v>0</v>
      </c>
      <c r="K6403" s="2">
        <v>177013.08</v>
      </c>
      <c r="L6403" t="s">
        <v>116</v>
      </c>
      <c r="M6403" s="3" t="b">
        <f>trust_funds5[[#This Row],[Contributions Outstanding (USD)]]=0</f>
        <v>1</v>
      </c>
      <c r="N6403" s="3" t="str">
        <f t="shared" si="500"/>
        <v>Outstanding</v>
      </c>
      <c r="O6403" s="3" t="str">
        <f t="shared" si="501"/>
        <v>High Contribution &amp; Recent</v>
      </c>
      <c r="P6403" s="3" t="str">
        <f t="shared" si="502"/>
        <v>Other</v>
      </c>
      <c r="Q6403" s="3" t="str">
        <f t="shared" si="503"/>
        <v>Other</v>
      </c>
      <c r="R6403" s="3" t="str">
        <f t="shared" si="504"/>
        <v>Not LCLS</v>
      </c>
      <c r="S6403" s="3" t="str" cm="1">
        <f t="array" ref="S6403">_xlfn.IFS(G6403 &gt; 5000000, "Very High", G6403 &gt; 1000000, "High", G6403 &gt; 500000, "Medium", TRUE, "Low")</f>
        <v>Very High</v>
      </c>
      <c r="T6403" s="3" t="str" cm="1">
        <f t="array" ref="T6403">_xlfn.IFS(B6403 &gt;= 2005, "Post-2005", B6403 &gt;= 2000, "2000-2004", TRUE, "Pre-2000")</f>
        <v>Post-2005</v>
      </c>
    </row>
    <row r="6404" spans="1:20" x14ac:dyDescent="0.85">
      <c r="A6404" s="1">
        <v>41164</v>
      </c>
      <c r="B6404" t="s">
        <v>5958</v>
      </c>
      <c r="C6404" t="s">
        <v>6873</v>
      </c>
      <c r="D6404" t="s">
        <v>5960</v>
      </c>
      <c r="E6404" t="s">
        <v>102</v>
      </c>
      <c r="F6404" t="s">
        <v>103</v>
      </c>
      <c r="G6404" t="s">
        <v>104</v>
      </c>
      <c r="H6404">
        <v>2010</v>
      </c>
      <c r="I6404" s="2">
        <v>527065</v>
      </c>
      <c r="J6404" s="2">
        <v>0</v>
      </c>
      <c r="K6404" s="2">
        <v>527065</v>
      </c>
      <c r="L6404" t="s">
        <v>116</v>
      </c>
      <c r="M6404" s="3" t="b">
        <f>trust_funds5[[#This Row],[Contributions Outstanding (USD)]]=0</f>
        <v>1</v>
      </c>
      <c r="N6404" s="3" t="str">
        <f t="shared" si="500"/>
        <v>Outstanding</v>
      </c>
      <c r="O6404" s="3" t="str">
        <f t="shared" si="501"/>
        <v>High Contribution &amp; Recent</v>
      </c>
      <c r="P6404" s="3" t="str">
        <f t="shared" si="502"/>
        <v>Other</v>
      </c>
      <c r="Q6404" s="3" t="str">
        <f t="shared" si="503"/>
        <v>Other</v>
      </c>
      <c r="R6404" s="3" t="str">
        <f t="shared" si="504"/>
        <v>Not LCLS</v>
      </c>
      <c r="S6404" s="3" t="str" cm="1">
        <f t="array" ref="S6404">_xlfn.IFS(G6404 &gt; 5000000, "Very High", G6404 &gt; 1000000, "High", G6404 &gt; 500000, "Medium", TRUE, "Low")</f>
        <v>Very High</v>
      </c>
      <c r="T6404" s="3" t="str" cm="1">
        <f t="array" ref="T6404">_xlfn.IFS(B6404 &gt;= 2005, "Post-2005", B6404 &gt;= 2000, "2000-2004", TRUE, "Pre-2000")</f>
        <v>Post-2005</v>
      </c>
    </row>
    <row r="6405" spans="1:20" x14ac:dyDescent="0.85">
      <c r="A6405" s="1">
        <v>41164</v>
      </c>
      <c r="B6405" t="s">
        <v>7325</v>
      </c>
      <c r="C6405" t="s">
        <v>7326</v>
      </c>
      <c r="D6405" t="s">
        <v>7327</v>
      </c>
      <c r="E6405" t="s">
        <v>102</v>
      </c>
      <c r="F6405" t="s">
        <v>103</v>
      </c>
      <c r="G6405" t="s">
        <v>104</v>
      </c>
      <c r="H6405">
        <v>2010</v>
      </c>
      <c r="I6405" s="2">
        <v>26738976.649999999</v>
      </c>
      <c r="J6405" s="2">
        <v>322279.15999999997</v>
      </c>
      <c r="K6405" s="2">
        <v>27061255.809999999</v>
      </c>
      <c r="L6405" t="s">
        <v>116</v>
      </c>
      <c r="M6405" s="3" t="b">
        <f>trust_funds5[[#This Row],[Contributions Outstanding (USD)]]=0</f>
        <v>0</v>
      </c>
      <c r="N6405" s="3" t="str">
        <f t="shared" si="500"/>
        <v>Outstanding</v>
      </c>
      <c r="O6405" s="3" t="str">
        <f t="shared" si="501"/>
        <v>High Contribution &amp; Recent</v>
      </c>
      <c r="P6405" s="3" t="str">
        <f t="shared" si="502"/>
        <v>Other</v>
      </c>
      <c r="Q6405" s="3" t="str">
        <f t="shared" si="503"/>
        <v>Other</v>
      </c>
      <c r="R6405" s="3" t="str">
        <f t="shared" si="504"/>
        <v>Not LCLS</v>
      </c>
      <c r="S6405" s="3" t="str" cm="1">
        <f t="array" ref="S6405">_xlfn.IFS(G6405 &gt; 5000000, "Very High", G6405 &gt; 1000000, "High", G6405 &gt; 500000, "Medium", TRUE, "Low")</f>
        <v>Very High</v>
      </c>
      <c r="T6405" s="3" t="str" cm="1">
        <f t="array" ref="T6405">_xlfn.IFS(B6405 &gt;= 2005, "Post-2005", B6405 &gt;= 2000, "2000-2004", TRUE, "Pre-2000")</f>
        <v>Post-2005</v>
      </c>
    </row>
    <row r="6406" spans="1:20" x14ac:dyDescent="0.85">
      <c r="A6406" s="1">
        <v>41164</v>
      </c>
      <c r="B6406" t="s">
        <v>7325</v>
      </c>
      <c r="C6406" t="s">
        <v>7326</v>
      </c>
      <c r="D6406" t="s">
        <v>7327</v>
      </c>
      <c r="E6406" t="s">
        <v>119</v>
      </c>
      <c r="F6406" t="s">
        <v>120</v>
      </c>
      <c r="G6406" t="s">
        <v>121</v>
      </c>
      <c r="H6406">
        <v>2010</v>
      </c>
      <c r="I6406" s="2">
        <v>7506000</v>
      </c>
      <c r="J6406" s="2">
        <v>5760000</v>
      </c>
      <c r="K6406" s="2">
        <v>13266000</v>
      </c>
      <c r="L6406" t="s">
        <v>116</v>
      </c>
      <c r="M6406" s="3" t="b">
        <f>trust_funds5[[#This Row],[Contributions Outstanding (USD)]]=0</f>
        <v>0</v>
      </c>
      <c r="N6406" s="3" t="str">
        <f t="shared" si="500"/>
        <v>Outstanding</v>
      </c>
      <c r="O6406" s="3" t="str">
        <f t="shared" si="501"/>
        <v>High Contribution &amp; Recent</v>
      </c>
      <c r="P6406" s="3" t="str">
        <f t="shared" si="502"/>
        <v>Other</v>
      </c>
      <c r="Q6406" s="3" t="str">
        <f t="shared" si="503"/>
        <v>Other</v>
      </c>
      <c r="R6406" s="3" t="str">
        <f t="shared" si="504"/>
        <v>Not LCLS</v>
      </c>
      <c r="S6406" s="3" t="str" cm="1">
        <f t="array" ref="S6406">_xlfn.IFS(G6406 &gt; 5000000, "Very High", G6406 &gt; 1000000, "High", G6406 &gt; 500000, "Medium", TRUE, "Low")</f>
        <v>Very High</v>
      </c>
      <c r="T6406" s="3" t="str" cm="1">
        <f t="array" ref="T6406">_xlfn.IFS(B6406 &gt;= 2005, "Post-2005", B6406 &gt;= 2000, "2000-2004", TRUE, "Pre-2000")</f>
        <v>Post-2005</v>
      </c>
    </row>
    <row r="6407" spans="1:20" x14ac:dyDescent="0.85">
      <c r="A6407" s="1">
        <v>41164</v>
      </c>
      <c r="B6407" t="s">
        <v>1450</v>
      </c>
      <c r="C6407" t="s">
        <v>5961</v>
      </c>
      <c r="D6407" t="s">
        <v>5962</v>
      </c>
      <c r="E6407" t="s">
        <v>264</v>
      </c>
      <c r="F6407" t="s">
        <v>265</v>
      </c>
      <c r="G6407" t="s">
        <v>1350</v>
      </c>
      <c r="H6407">
        <v>2010</v>
      </c>
      <c r="I6407" s="2">
        <v>532440</v>
      </c>
      <c r="J6407" s="2">
        <v>0</v>
      </c>
      <c r="K6407" s="2">
        <v>532440</v>
      </c>
      <c r="L6407" t="s">
        <v>116</v>
      </c>
      <c r="M6407" s="3" t="b">
        <f>trust_funds5[[#This Row],[Contributions Outstanding (USD)]]=0</f>
        <v>1</v>
      </c>
      <c r="N6407" s="3" t="str">
        <f t="shared" si="500"/>
        <v>Outstanding</v>
      </c>
      <c r="O6407" s="3" t="str">
        <f t="shared" si="501"/>
        <v>High Contribution &amp; Recent</v>
      </c>
      <c r="P6407" s="3" t="str">
        <f t="shared" si="502"/>
        <v>Other</v>
      </c>
      <c r="Q6407" s="3" t="str">
        <f t="shared" si="503"/>
        <v>Other</v>
      </c>
      <c r="R6407" s="3" t="str">
        <f t="shared" si="504"/>
        <v>Not LCLS</v>
      </c>
      <c r="S6407" s="3" t="str" cm="1">
        <f t="array" ref="S6407">_xlfn.IFS(G6407 &gt; 5000000, "Very High", G6407 &gt; 1000000, "High", G6407 &gt; 500000, "Medium", TRUE, "Low")</f>
        <v>Very High</v>
      </c>
      <c r="T6407" s="3" t="str" cm="1">
        <f t="array" ref="T6407">_xlfn.IFS(B6407 &gt;= 2005, "Post-2005", B6407 &gt;= 2000, "2000-2004", TRUE, "Pre-2000")</f>
        <v>Post-2005</v>
      </c>
    </row>
    <row r="6408" spans="1:20" x14ac:dyDescent="0.85">
      <c r="A6408" s="1">
        <v>41164</v>
      </c>
      <c r="B6408" t="s">
        <v>1450</v>
      </c>
      <c r="C6408" t="s">
        <v>5961</v>
      </c>
      <c r="D6408" t="s">
        <v>5962</v>
      </c>
      <c r="E6408" t="s">
        <v>102</v>
      </c>
      <c r="F6408" t="s">
        <v>103</v>
      </c>
      <c r="G6408" t="s">
        <v>2148</v>
      </c>
      <c r="H6408">
        <v>2010</v>
      </c>
      <c r="I6408" s="2">
        <v>47941.31</v>
      </c>
      <c r="J6408" s="2">
        <v>0</v>
      </c>
      <c r="K6408" s="2">
        <v>47941.31</v>
      </c>
      <c r="L6408" t="s">
        <v>116</v>
      </c>
      <c r="M6408" s="3" t="b">
        <f>trust_funds5[[#This Row],[Contributions Outstanding (USD)]]=0</f>
        <v>1</v>
      </c>
      <c r="N6408" s="3" t="str">
        <f t="shared" si="500"/>
        <v>Outstanding</v>
      </c>
      <c r="O6408" s="3" t="str">
        <f t="shared" si="501"/>
        <v>High Contribution &amp; Recent</v>
      </c>
      <c r="P6408" s="3" t="str">
        <f t="shared" si="502"/>
        <v>Other</v>
      </c>
      <c r="Q6408" s="3" t="str">
        <f t="shared" si="503"/>
        <v>Other</v>
      </c>
      <c r="R6408" s="3" t="str">
        <f t="shared" si="504"/>
        <v>Not LCLS</v>
      </c>
      <c r="S6408" s="3" t="str" cm="1">
        <f t="array" ref="S6408">_xlfn.IFS(G6408 &gt; 5000000, "Very High", G6408 &gt; 1000000, "High", G6408 &gt; 500000, "Medium", TRUE, "Low")</f>
        <v>Very High</v>
      </c>
      <c r="T6408" s="3" t="str" cm="1">
        <f t="array" ref="T6408">_xlfn.IFS(B6408 &gt;= 2005, "Post-2005", B6408 &gt;= 2000, "2000-2004", TRUE, "Pre-2000")</f>
        <v>Post-2005</v>
      </c>
    </row>
    <row r="6409" spans="1:20" x14ac:dyDescent="0.85">
      <c r="A6409" s="1">
        <v>41164</v>
      </c>
      <c r="B6409" t="s">
        <v>1450</v>
      </c>
      <c r="C6409" t="s">
        <v>5961</v>
      </c>
      <c r="D6409" t="s">
        <v>5962</v>
      </c>
      <c r="E6409" t="s">
        <v>102</v>
      </c>
      <c r="F6409" t="s">
        <v>103</v>
      </c>
      <c r="G6409" t="s">
        <v>104</v>
      </c>
      <c r="H6409">
        <v>2010</v>
      </c>
      <c r="I6409" s="2">
        <v>303860</v>
      </c>
      <c r="J6409" s="2">
        <v>0</v>
      </c>
      <c r="K6409" s="2">
        <v>303860</v>
      </c>
      <c r="L6409" t="s">
        <v>116</v>
      </c>
      <c r="M6409" s="3" t="b">
        <f>trust_funds5[[#This Row],[Contributions Outstanding (USD)]]=0</f>
        <v>1</v>
      </c>
      <c r="N6409" s="3" t="str">
        <f t="shared" si="500"/>
        <v>Outstanding</v>
      </c>
      <c r="O6409" s="3" t="str">
        <f t="shared" si="501"/>
        <v>High Contribution &amp; Recent</v>
      </c>
      <c r="P6409" s="3" t="str">
        <f t="shared" si="502"/>
        <v>Other</v>
      </c>
      <c r="Q6409" s="3" t="str">
        <f t="shared" si="503"/>
        <v>Other</v>
      </c>
      <c r="R6409" s="3" t="str">
        <f t="shared" si="504"/>
        <v>Not LCLS</v>
      </c>
      <c r="S6409" s="3" t="str" cm="1">
        <f t="array" ref="S6409">_xlfn.IFS(G6409 &gt; 5000000, "Very High", G6409 &gt; 1000000, "High", G6409 &gt; 500000, "Medium", TRUE, "Low")</f>
        <v>Very High</v>
      </c>
      <c r="T6409" s="3" t="str" cm="1">
        <f t="array" ref="T6409">_xlfn.IFS(B6409 &gt;= 2005, "Post-2005", B6409 &gt;= 2000, "2000-2004", TRUE, "Pre-2000")</f>
        <v>Post-2005</v>
      </c>
    </row>
    <row r="6410" spans="1:20" x14ac:dyDescent="0.85">
      <c r="A6410" s="1">
        <v>41164</v>
      </c>
      <c r="B6410" t="s">
        <v>6556</v>
      </c>
      <c r="C6410" t="s">
        <v>7328</v>
      </c>
      <c r="D6410" t="s">
        <v>7329</v>
      </c>
      <c r="E6410" t="s">
        <v>200</v>
      </c>
      <c r="F6410" t="s">
        <v>201</v>
      </c>
      <c r="G6410" t="s">
        <v>213</v>
      </c>
      <c r="H6410">
        <v>2010</v>
      </c>
      <c r="I6410" s="2">
        <v>4191647.25</v>
      </c>
      <c r="J6410" s="2">
        <v>0</v>
      </c>
      <c r="K6410" s="2">
        <v>4191647.25</v>
      </c>
      <c r="L6410" t="s">
        <v>116</v>
      </c>
      <c r="M6410" s="3" t="b">
        <f>trust_funds5[[#This Row],[Contributions Outstanding (USD)]]=0</f>
        <v>1</v>
      </c>
      <c r="N6410" s="3" t="str">
        <f t="shared" si="500"/>
        <v>Outstanding</v>
      </c>
      <c r="O6410" s="3" t="str">
        <f t="shared" si="501"/>
        <v>High Contribution &amp; Recent</v>
      </c>
      <c r="P6410" s="3" t="str">
        <f t="shared" si="502"/>
        <v>Other</v>
      </c>
      <c r="Q6410" s="3" t="str">
        <f t="shared" si="503"/>
        <v>Other</v>
      </c>
      <c r="R6410" s="3" t="str">
        <f t="shared" si="504"/>
        <v>Not LCLS</v>
      </c>
      <c r="S6410" s="3" t="str" cm="1">
        <f t="array" ref="S6410">_xlfn.IFS(G6410 &gt; 5000000, "Very High", G6410 &gt; 1000000, "High", G6410 &gt; 500000, "Medium", TRUE, "Low")</f>
        <v>Very High</v>
      </c>
      <c r="T6410" s="3" t="str" cm="1">
        <f t="array" ref="T6410">_xlfn.IFS(B6410 &gt;= 2005, "Post-2005", B6410 &gt;= 2000, "2000-2004", TRUE, "Pre-2000")</f>
        <v>Post-2005</v>
      </c>
    </row>
    <row r="6411" spans="1:20" x14ac:dyDescent="0.85">
      <c r="A6411" s="1">
        <v>41164</v>
      </c>
      <c r="B6411" t="s">
        <v>6556</v>
      </c>
      <c r="C6411" t="s">
        <v>7328</v>
      </c>
      <c r="D6411" t="s">
        <v>7329</v>
      </c>
      <c r="E6411" t="s">
        <v>5973</v>
      </c>
      <c r="F6411" t="s">
        <v>5974</v>
      </c>
      <c r="G6411" t="s">
        <v>7682</v>
      </c>
      <c r="H6411">
        <v>2010</v>
      </c>
      <c r="I6411" s="2">
        <v>722198.95</v>
      </c>
      <c r="J6411" s="2">
        <v>0</v>
      </c>
      <c r="K6411" s="2">
        <v>722198.95</v>
      </c>
      <c r="L6411" t="s">
        <v>116</v>
      </c>
      <c r="M6411" s="3" t="b">
        <f>trust_funds5[[#This Row],[Contributions Outstanding (USD)]]=0</f>
        <v>1</v>
      </c>
      <c r="N6411" s="3" t="str">
        <f t="shared" si="500"/>
        <v>Outstanding</v>
      </c>
      <c r="O6411" s="3" t="str">
        <f t="shared" si="501"/>
        <v>High Contribution &amp; Recent</v>
      </c>
      <c r="P6411" s="3" t="str">
        <f t="shared" si="502"/>
        <v>Other</v>
      </c>
      <c r="Q6411" s="3" t="str">
        <f t="shared" si="503"/>
        <v>Other</v>
      </c>
      <c r="R6411" s="3" t="str">
        <f t="shared" si="504"/>
        <v>Not LCLS</v>
      </c>
      <c r="S6411" s="3" t="str" cm="1">
        <f t="array" ref="S6411">_xlfn.IFS(G6411 &gt; 5000000, "Very High", G6411 &gt; 1000000, "High", G6411 &gt; 500000, "Medium", TRUE, "Low")</f>
        <v>Very High</v>
      </c>
      <c r="T6411" s="3" t="str" cm="1">
        <f t="array" ref="T6411">_xlfn.IFS(B6411 &gt;= 2005, "Post-2005", B6411 &gt;= 2000, "2000-2004", TRUE, "Pre-2000")</f>
        <v>Post-2005</v>
      </c>
    </row>
    <row r="6412" spans="1:20" x14ac:dyDescent="0.85">
      <c r="A6412" s="1">
        <v>41164</v>
      </c>
      <c r="B6412" t="s">
        <v>7331</v>
      </c>
      <c r="C6412" t="s">
        <v>7332</v>
      </c>
      <c r="D6412" t="s">
        <v>7333</v>
      </c>
      <c r="E6412" t="s">
        <v>56</v>
      </c>
      <c r="F6412" t="s">
        <v>57</v>
      </c>
      <c r="G6412" t="s">
        <v>58</v>
      </c>
      <c r="H6412">
        <v>2010</v>
      </c>
      <c r="I6412" s="2">
        <v>12570875.82</v>
      </c>
      <c r="J6412" s="2">
        <v>20.97</v>
      </c>
      <c r="K6412" s="2">
        <v>12570896.789999999</v>
      </c>
      <c r="L6412" t="s">
        <v>116</v>
      </c>
      <c r="M6412" s="3" t="b">
        <f>trust_funds5[[#This Row],[Contributions Outstanding (USD)]]=0</f>
        <v>0</v>
      </c>
      <c r="N6412" s="3" t="str">
        <f t="shared" si="500"/>
        <v>Outstanding</v>
      </c>
      <c r="O6412" s="3" t="str">
        <f t="shared" si="501"/>
        <v>High Contribution &amp; Recent</v>
      </c>
      <c r="P6412" s="3" t="str">
        <f t="shared" si="502"/>
        <v>Other</v>
      </c>
      <c r="Q6412" s="3" t="str">
        <f t="shared" si="503"/>
        <v>Other</v>
      </c>
      <c r="R6412" s="3" t="str">
        <f t="shared" si="504"/>
        <v>Not LCLS</v>
      </c>
      <c r="S6412" s="3" t="str" cm="1">
        <f t="array" ref="S6412">_xlfn.IFS(G6412 &gt; 5000000, "Very High", G6412 &gt; 1000000, "High", G6412 &gt; 500000, "Medium", TRUE, "Low")</f>
        <v>Very High</v>
      </c>
      <c r="T6412" s="3" t="str" cm="1">
        <f t="array" ref="T6412">_xlfn.IFS(B6412 &gt;= 2005, "Post-2005", B6412 &gt;= 2000, "2000-2004", TRUE, "Pre-2000")</f>
        <v>Post-2005</v>
      </c>
    </row>
    <row r="6413" spans="1:20" x14ac:dyDescent="0.85">
      <c r="A6413" s="1">
        <v>41164</v>
      </c>
      <c r="B6413" t="s">
        <v>3797</v>
      </c>
      <c r="C6413" t="s">
        <v>6438</v>
      </c>
      <c r="D6413" t="s">
        <v>6439</v>
      </c>
      <c r="E6413" t="s">
        <v>1408</v>
      </c>
      <c r="F6413" t="s">
        <v>1409</v>
      </c>
      <c r="G6413" t="s">
        <v>1410</v>
      </c>
      <c r="H6413">
        <v>2010</v>
      </c>
      <c r="I6413" s="2">
        <v>297880</v>
      </c>
      <c r="J6413" s="2">
        <v>0</v>
      </c>
      <c r="K6413" s="2">
        <v>297880</v>
      </c>
      <c r="L6413" t="s">
        <v>116</v>
      </c>
      <c r="M6413" s="3" t="b">
        <f>trust_funds5[[#This Row],[Contributions Outstanding (USD)]]=0</f>
        <v>1</v>
      </c>
      <c r="N6413" s="3" t="str">
        <f t="shared" si="500"/>
        <v>Outstanding</v>
      </c>
      <c r="O6413" s="3" t="str">
        <f t="shared" si="501"/>
        <v>High Contribution &amp; Recent</v>
      </c>
      <c r="P6413" s="3" t="str">
        <f t="shared" si="502"/>
        <v>Other</v>
      </c>
      <c r="Q6413" s="3" t="str">
        <f t="shared" si="503"/>
        <v>Other</v>
      </c>
      <c r="R6413" s="3" t="str">
        <f t="shared" si="504"/>
        <v>Not LCLS</v>
      </c>
      <c r="S6413" s="3" t="str" cm="1">
        <f t="array" ref="S6413">_xlfn.IFS(G6413 &gt; 5000000, "Very High", G6413 &gt; 1000000, "High", G6413 &gt; 500000, "Medium", TRUE, "Low")</f>
        <v>Very High</v>
      </c>
      <c r="T6413" s="3" t="str" cm="1">
        <f t="array" ref="T6413">_xlfn.IFS(B6413 &gt;= 2005, "Post-2005", B6413 &gt;= 2000, "2000-2004", TRUE, "Pre-2000")</f>
        <v>Post-2005</v>
      </c>
    </row>
    <row r="6414" spans="1:20" x14ac:dyDescent="0.85">
      <c r="A6414" s="1">
        <v>41164</v>
      </c>
      <c r="B6414" t="s">
        <v>3797</v>
      </c>
      <c r="C6414" t="s">
        <v>6438</v>
      </c>
      <c r="D6414" t="s">
        <v>6439</v>
      </c>
      <c r="E6414" t="s">
        <v>119</v>
      </c>
      <c r="F6414" t="s">
        <v>120</v>
      </c>
      <c r="G6414" t="s">
        <v>121</v>
      </c>
      <c r="H6414">
        <v>2010</v>
      </c>
      <c r="I6414" s="2">
        <v>147300</v>
      </c>
      <c r="J6414" s="2">
        <v>0</v>
      </c>
      <c r="K6414" s="2">
        <v>147300</v>
      </c>
      <c r="L6414" t="s">
        <v>116</v>
      </c>
      <c r="M6414" s="3" t="b">
        <f>trust_funds5[[#This Row],[Contributions Outstanding (USD)]]=0</f>
        <v>1</v>
      </c>
      <c r="N6414" s="3" t="str">
        <f t="shared" si="500"/>
        <v>Outstanding</v>
      </c>
      <c r="O6414" s="3" t="str">
        <f t="shared" si="501"/>
        <v>High Contribution &amp; Recent</v>
      </c>
      <c r="P6414" s="3" t="str">
        <f t="shared" si="502"/>
        <v>Other</v>
      </c>
      <c r="Q6414" s="3" t="str">
        <f t="shared" si="503"/>
        <v>Other</v>
      </c>
      <c r="R6414" s="3" t="str">
        <f t="shared" si="504"/>
        <v>Not LCLS</v>
      </c>
      <c r="S6414" s="3" t="str" cm="1">
        <f t="array" ref="S6414">_xlfn.IFS(G6414 &gt; 5000000, "Very High", G6414 &gt; 1000000, "High", G6414 &gt; 500000, "Medium", TRUE, "Low")</f>
        <v>Very High</v>
      </c>
      <c r="T6414" s="3" t="str" cm="1">
        <f t="array" ref="T6414">_xlfn.IFS(B6414 &gt;= 2005, "Post-2005", B6414 &gt;= 2000, "2000-2004", TRUE, "Pre-2000")</f>
        <v>Post-2005</v>
      </c>
    </row>
    <row r="6415" spans="1:20" x14ac:dyDescent="0.85">
      <c r="A6415" s="1">
        <v>41164</v>
      </c>
      <c r="B6415" t="s">
        <v>6878</v>
      </c>
      <c r="C6415" t="s">
        <v>6879</v>
      </c>
      <c r="D6415" t="s">
        <v>6880</v>
      </c>
      <c r="E6415" t="s">
        <v>21</v>
      </c>
      <c r="F6415" t="s">
        <v>22</v>
      </c>
      <c r="G6415" t="s">
        <v>23</v>
      </c>
      <c r="H6415">
        <v>2010</v>
      </c>
      <c r="I6415" s="2">
        <v>473250.56</v>
      </c>
      <c r="J6415" s="2">
        <v>0</v>
      </c>
      <c r="K6415" s="2">
        <v>473250.56</v>
      </c>
      <c r="L6415" t="s">
        <v>116</v>
      </c>
      <c r="M6415" s="3" t="b">
        <f>trust_funds5[[#This Row],[Contributions Outstanding (USD)]]=0</f>
        <v>1</v>
      </c>
      <c r="N6415" s="3" t="str">
        <f t="shared" si="500"/>
        <v>Outstanding</v>
      </c>
      <c r="O6415" s="3" t="str">
        <f t="shared" si="501"/>
        <v>High Contribution &amp; Recent</v>
      </c>
      <c r="P6415" s="3" t="str">
        <f t="shared" si="502"/>
        <v>Other</v>
      </c>
      <c r="Q6415" s="3" t="str">
        <f t="shared" si="503"/>
        <v>Other</v>
      </c>
      <c r="R6415" s="3" t="str">
        <f t="shared" si="504"/>
        <v>Not LCLS</v>
      </c>
      <c r="S6415" s="3" t="str" cm="1">
        <f t="array" ref="S6415">_xlfn.IFS(G6415 &gt; 5000000, "Very High", G6415 &gt; 1000000, "High", G6415 &gt; 500000, "Medium", TRUE, "Low")</f>
        <v>Very High</v>
      </c>
      <c r="T6415" s="3" t="str" cm="1">
        <f t="array" ref="T6415">_xlfn.IFS(B6415 &gt;= 2005, "Post-2005", B6415 &gt;= 2000, "2000-2004", TRUE, "Pre-2000")</f>
        <v>Post-2005</v>
      </c>
    </row>
    <row r="6416" spans="1:20" x14ac:dyDescent="0.85">
      <c r="A6416" s="1">
        <v>41164</v>
      </c>
      <c r="B6416" t="s">
        <v>5963</v>
      </c>
      <c r="C6416" t="s">
        <v>5964</v>
      </c>
      <c r="D6416" t="s">
        <v>5965</v>
      </c>
      <c r="E6416" t="s">
        <v>21</v>
      </c>
      <c r="F6416" t="s">
        <v>22</v>
      </c>
      <c r="G6416" t="s">
        <v>23</v>
      </c>
      <c r="H6416">
        <v>2010</v>
      </c>
      <c r="I6416" s="2">
        <v>1024772.16</v>
      </c>
      <c r="J6416" s="2">
        <v>0</v>
      </c>
      <c r="K6416" s="2">
        <v>1024772.16</v>
      </c>
      <c r="L6416" t="s">
        <v>116</v>
      </c>
      <c r="M6416" s="3" t="b">
        <f>trust_funds5[[#This Row],[Contributions Outstanding (USD)]]=0</f>
        <v>1</v>
      </c>
      <c r="N6416" s="3" t="str">
        <f t="shared" si="500"/>
        <v>Outstanding</v>
      </c>
      <c r="O6416" s="3" t="str">
        <f t="shared" si="501"/>
        <v>High Contribution &amp; Recent</v>
      </c>
      <c r="P6416" s="3" t="str">
        <f t="shared" si="502"/>
        <v>Other</v>
      </c>
      <c r="Q6416" s="3" t="str">
        <f t="shared" si="503"/>
        <v>Other</v>
      </c>
      <c r="R6416" s="3" t="str">
        <f t="shared" si="504"/>
        <v>Not LCLS</v>
      </c>
      <c r="S6416" s="3" t="str" cm="1">
        <f t="array" ref="S6416">_xlfn.IFS(G6416 &gt; 5000000, "Very High", G6416 &gt; 1000000, "High", G6416 &gt; 500000, "Medium", TRUE, "Low")</f>
        <v>Very High</v>
      </c>
      <c r="T6416" s="3" t="str" cm="1">
        <f t="array" ref="T6416">_xlfn.IFS(B6416 &gt;= 2005, "Post-2005", B6416 &gt;= 2000, "2000-2004", TRUE, "Pre-2000")</f>
        <v>Post-2005</v>
      </c>
    </row>
    <row r="6417" spans="1:20" x14ac:dyDescent="0.85">
      <c r="A6417" s="1">
        <v>41164</v>
      </c>
      <c r="B6417" t="s">
        <v>7335</v>
      </c>
      <c r="C6417" t="s">
        <v>7336</v>
      </c>
      <c r="D6417" t="s">
        <v>7337</v>
      </c>
      <c r="E6417" t="s">
        <v>70</v>
      </c>
      <c r="F6417" t="s">
        <v>71</v>
      </c>
      <c r="G6417" t="s">
        <v>5484</v>
      </c>
      <c r="H6417">
        <v>2010</v>
      </c>
      <c r="I6417" s="2">
        <v>959324.64</v>
      </c>
      <c r="J6417" s="2">
        <v>0</v>
      </c>
      <c r="K6417" s="2">
        <v>959324.64</v>
      </c>
      <c r="L6417" t="s">
        <v>116</v>
      </c>
      <c r="M6417" s="3" t="b">
        <f>trust_funds5[[#This Row],[Contributions Outstanding (USD)]]=0</f>
        <v>1</v>
      </c>
      <c r="N6417" s="3" t="str">
        <f t="shared" si="500"/>
        <v>Outstanding</v>
      </c>
      <c r="O6417" s="3" t="str">
        <f t="shared" si="501"/>
        <v>High Contribution &amp; Recent</v>
      </c>
      <c r="P6417" s="3" t="str">
        <f t="shared" si="502"/>
        <v>Other</v>
      </c>
      <c r="Q6417" s="3" t="str">
        <f t="shared" si="503"/>
        <v>Other</v>
      </c>
      <c r="R6417" s="3" t="str">
        <f t="shared" si="504"/>
        <v>Not LCLS</v>
      </c>
      <c r="S6417" s="3" t="str" cm="1">
        <f t="array" ref="S6417">_xlfn.IFS(G6417 &gt; 5000000, "Very High", G6417 &gt; 1000000, "High", G6417 &gt; 500000, "Medium", TRUE, "Low")</f>
        <v>Very High</v>
      </c>
      <c r="T6417" s="3" t="str" cm="1">
        <f t="array" ref="T6417">_xlfn.IFS(B6417 &gt;= 2005, "Post-2005", B6417 &gt;= 2000, "2000-2004", TRUE, "Pre-2000")</f>
        <v>Post-2005</v>
      </c>
    </row>
    <row r="6418" spans="1:20" x14ac:dyDescent="0.85">
      <c r="A6418" s="1">
        <v>41164</v>
      </c>
      <c r="B6418" t="s">
        <v>7335</v>
      </c>
      <c r="C6418" t="s">
        <v>7336</v>
      </c>
      <c r="D6418" t="s">
        <v>7337</v>
      </c>
      <c r="E6418" t="s">
        <v>102</v>
      </c>
      <c r="F6418" t="s">
        <v>103</v>
      </c>
      <c r="G6418" t="s">
        <v>104</v>
      </c>
      <c r="H6418">
        <v>2010</v>
      </c>
      <c r="I6418" s="2">
        <v>500000</v>
      </c>
      <c r="J6418" s="2">
        <v>0</v>
      </c>
      <c r="K6418" s="2">
        <v>500000</v>
      </c>
      <c r="L6418" t="s">
        <v>116</v>
      </c>
      <c r="M6418" s="3" t="b">
        <f>trust_funds5[[#This Row],[Contributions Outstanding (USD)]]=0</f>
        <v>1</v>
      </c>
      <c r="N6418" s="3" t="str">
        <f t="shared" si="500"/>
        <v>Outstanding</v>
      </c>
      <c r="O6418" s="3" t="str">
        <f t="shared" si="501"/>
        <v>High Contribution &amp; Recent</v>
      </c>
      <c r="P6418" s="3" t="str">
        <f t="shared" si="502"/>
        <v>Other</v>
      </c>
      <c r="Q6418" s="3" t="str">
        <f t="shared" si="503"/>
        <v>Other</v>
      </c>
      <c r="R6418" s="3" t="str">
        <f t="shared" si="504"/>
        <v>Not LCLS</v>
      </c>
      <c r="S6418" s="3" t="str" cm="1">
        <f t="array" ref="S6418">_xlfn.IFS(G6418 &gt; 5000000, "Very High", G6418 &gt; 1000000, "High", G6418 &gt; 500000, "Medium", TRUE, "Low")</f>
        <v>Very High</v>
      </c>
      <c r="T6418" s="3" t="str" cm="1">
        <f t="array" ref="T6418">_xlfn.IFS(B6418 &gt;= 2005, "Post-2005", B6418 &gt;= 2000, "2000-2004", TRUE, "Pre-2000")</f>
        <v>Post-2005</v>
      </c>
    </row>
    <row r="6419" spans="1:20" x14ac:dyDescent="0.85">
      <c r="A6419" s="1">
        <v>41164</v>
      </c>
      <c r="B6419" t="s">
        <v>7335</v>
      </c>
      <c r="C6419" t="s">
        <v>7336</v>
      </c>
      <c r="D6419" t="s">
        <v>7337</v>
      </c>
      <c r="E6419" t="s">
        <v>1791</v>
      </c>
      <c r="F6419" t="s">
        <v>1792</v>
      </c>
      <c r="G6419" t="s">
        <v>1793</v>
      </c>
      <c r="H6419">
        <v>2010</v>
      </c>
      <c r="I6419" s="2">
        <v>500000</v>
      </c>
      <c r="J6419" s="2">
        <v>0</v>
      </c>
      <c r="K6419" s="2">
        <v>500000</v>
      </c>
      <c r="L6419" t="s">
        <v>116</v>
      </c>
      <c r="M6419" s="3" t="b">
        <f>trust_funds5[[#This Row],[Contributions Outstanding (USD)]]=0</f>
        <v>1</v>
      </c>
      <c r="N6419" s="3" t="str">
        <f t="shared" si="500"/>
        <v>Outstanding</v>
      </c>
      <c r="O6419" s="3" t="str">
        <f t="shared" si="501"/>
        <v>High Contribution &amp; Recent</v>
      </c>
      <c r="P6419" s="3" t="str">
        <f t="shared" si="502"/>
        <v>Other</v>
      </c>
      <c r="Q6419" s="3" t="str">
        <f t="shared" si="503"/>
        <v>Other</v>
      </c>
      <c r="R6419" s="3" t="str">
        <f t="shared" si="504"/>
        <v>Not LCLS</v>
      </c>
      <c r="S6419" s="3" t="str" cm="1">
        <f t="array" ref="S6419">_xlfn.IFS(G6419 &gt; 5000000, "Very High", G6419 &gt; 1000000, "High", G6419 &gt; 500000, "Medium", TRUE, "Low")</f>
        <v>Very High</v>
      </c>
      <c r="T6419" s="3" t="str" cm="1">
        <f t="array" ref="T6419">_xlfn.IFS(B6419 &gt;= 2005, "Post-2005", B6419 &gt;= 2000, "2000-2004", TRUE, "Pre-2000")</f>
        <v>Post-2005</v>
      </c>
    </row>
    <row r="6420" spans="1:20" x14ac:dyDescent="0.85">
      <c r="A6420" s="1">
        <v>41164</v>
      </c>
      <c r="B6420" t="s">
        <v>7338</v>
      </c>
      <c r="C6420" t="s">
        <v>7339</v>
      </c>
      <c r="D6420" t="s">
        <v>7340</v>
      </c>
      <c r="E6420" t="s">
        <v>102</v>
      </c>
      <c r="F6420" t="s">
        <v>103</v>
      </c>
      <c r="G6420" t="s">
        <v>104</v>
      </c>
      <c r="H6420">
        <v>2010</v>
      </c>
      <c r="I6420" s="2">
        <v>78965880</v>
      </c>
      <c r="J6420" s="2">
        <v>0</v>
      </c>
      <c r="K6420" s="2">
        <v>78965880</v>
      </c>
      <c r="L6420" t="s">
        <v>116</v>
      </c>
      <c r="M6420" s="3" t="b">
        <f>trust_funds5[[#This Row],[Contributions Outstanding (USD)]]=0</f>
        <v>1</v>
      </c>
      <c r="N6420" s="3" t="str">
        <f t="shared" si="500"/>
        <v>Outstanding</v>
      </c>
      <c r="O6420" s="3" t="str">
        <f t="shared" si="501"/>
        <v>High Contribution &amp; Recent</v>
      </c>
      <c r="P6420" s="3" t="str">
        <f t="shared" si="502"/>
        <v>Other</v>
      </c>
      <c r="Q6420" s="3" t="str">
        <f t="shared" si="503"/>
        <v>Other</v>
      </c>
      <c r="R6420" s="3" t="str">
        <f t="shared" si="504"/>
        <v>Not LCLS</v>
      </c>
      <c r="S6420" s="3" t="str" cm="1">
        <f t="array" ref="S6420">_xlfn.IFS(G6420 &gt; 5000000, "Very High", G6420 &gt; 1000000, "High", G6420 &gt; 500000, "Medium", TRUE, "Low")</f>
        <v>Very High</v>
      </c>
      <c r="T6420" s="3" t="str" cm="1">
        <f t="array" ref="T6420">_xlfn.IFS(B6420 &gt;= 2005, "Post-2005", B6420 &gt;= 2000, "2000-2004", TRUE, "Pre-2000")</f>
        <v>Post-2005</v>
      </c>
    </row>
    <row r="6421" spans="1:20" x14ac:dyDescent="0.85">
      <c r="A6421" s="1">
        <v>41164</v>
      </c>
      <c r="B6421" t="s">
        <v>2137</v>
      </c>
      <c r="C6421" t="s">
        <v>5966</v>
      </c>
      <c r="D6421" t="s">
        <v>5967</v>
      </c>
      <c r="E6421" t="s">
        <v>293</v>
      </c>
      <c r="F6421" t="s">
        <v>294</v>
      </c>
      <c r="G6421" t="s">
        <v>1445</v>
      </c>
      <c r="H6421">
        <v>2010</v>
      </c>
      <c r="I6421" s="2">
        <v>150000</v>
      </c>
      <c r="J6421" s="2">
        <v>0</v>
      </c>
      <c r="K6421" s="2">
        <v>150000</v>
      </c>
      <c r="L6421" t="s">
        <v>18</v>
      </c>
      <c r="M6421" s="3" t="b">
        <f>trust_funds5[[#This Row],[Contributions Outstanding (USD)]]=0</f>
        <v>1</v>
      </c>
      <c r="N6421" s="3" t="str">
        <f t="shared" si="500"/>
        <v>Outstanding</v>
      </c>
      <c r="O6421" s="3" t="str">
        <f t="shared" si="501"/>
        <v>High Contribution &amp; Recent</v>
      </c>
      <c r="P6421" s="3" t="str">
        <f t="shared" si="502"/>
        <v>Other</v>
      </c>
      <c r="Q6421" s="3" t="str">
        <f t="shared" si="503"/>
        <v>Other</v>
      </c>
      <c r="R6421" s="3" t="str">
        <f t="shared" si="504"/>
        <v>Not LCLS</v>
      </c>
      <c r="S6421" s="3" t="str" cm="1">
        <f t="array" ref="S6421">_xlfn.IFS(G6421 &gt; 5000000, "Very High", G6421 &gt; 1000000, "High", G6421 &gt; 500000, "Medium", TRUE, "Low")</f>
        <v>Very High</v>
      </c>
      <c r="T6421" s="3" t="str" cm="1">
        <f t="array" ref="T6421">_xlfn.IFS(B6421 &gt;= 2005, "Post-2005", B6421 &gt;= 2000, "2000-2004", TRUE, "Pre-2000")</f>
        <v>Post-2005</v>
      </c>
    </row>
    <row r="6422" spans="1:20" x14ac:dyDescent="0.85">
      <c r="A6422" s="1">
        <v>41164</v>
      </c>
      <c r="B6422" t="s">
        <v>73</v>
      </c>
      <c r="C6422" t="s">
        <v>7343</v>
      </c>
      <c r="D6422" t="s">
        <v>7344</v>
      </c>
      <c r="E6422" t="s">
        <v>85</v>
      </c>
      <c r="F6422" t="s">
        <v>86</v>
      </c>
      <c r="G6422" t="s">
        <v>87</v>
      </c>
      <c r="H6422">
        <v>2010</v>
      </c>
      <c r="I6422" s="2">
        <v>5419940</v>
      </c>
      <c r="J6422" s="2">
        <v>4908672.8499999996</v>
      </c>
      <c r="K6422" s="2">
        <v>10328612.85</v>
      </c>
      <c r="L6422" t="s">
        <v>116</v>
      </c>
      <c r="M6422" s="3" t="b">
        <f>trust_funds5[[#This Row],[Contributions Outstanding (USD)]]=0</f>
        <v>0</v>
      </c>
      <c r="N6422" s="3" t="str">
        <f t="shared" si="500"/>
        <v>Outstanding</v>
      </c>
      <c r="O6422" s="3" t="str">
        <f t="shared" si="501"/>
        <v>High Contribution &amp; Recent</v>
      </c>
      <c r="P6422" s="3" t="str">
        <f t="shared" si="502"/>
        <v>Other</v>
      </c>
      <c r="Q6422" s="3" t="str">
        <f t="shared" si="503"/>
        <v>Other</v>
      </c>
      <c r="R6422" s="3" t="str">
        <f t="shared" si="504"/>
        <v>Not LCLS</v>
      </c>
      <c r="S6422" s="3" t="str" cm="1">
        <f t="array" ref="S6422">_xlfn.IFS(G6422 &gt; 5000000, "Very High", G6422 &gt; 1000000, "High", G6422 &gt; 500000, "Medium", TRUE, "Low")</f>
        <v>Very High</v>
      </c>
      <c r="T6422" s="3" t="str" cm="1">
        <f t="array" ref="T6422">_xlfn.IFS(B6422 &gt;= 2005, "Post-2005", B6422 &gt;= 2000, "2000-2004", TRUE, "Pre-2000")</f>
        <v>Post-2005</v>
      </c>
    </row>
    <row r="6423" spans="1:20" x14ac:dyDescent="0.85">
      <c r="A6423" s="1">
        <v>41164</v>
      </c>
      <c r="B6423" t="s">
        <v>73</v>
      </c>
      <c r="C6423" t="s">
        <v>7343</v>
      </c>
      <c r="D6423" t="s">
        <v>7344</v>
      </c>
      <c r="E6423" t="s">
        <v>42</v>
      </c>
      <c r="F6423" t="s">
        <v>43</v>
      </c>
      <c r="G6423" t="s">
        <v>44</v>
      </c>
      <c r="H6423">
        <v>2010</v>
      </c>
      <c r="I6423" s="2">
        <v>300000</v>
      </c>
      <c r="J6423" s="2">
        <v>0</v>
      </c>
      <c r="K6423" s="2">
        <v>300000</v>
      </c>
      <c r="L6423" t="s">
        <v>116</v>
      </c>
      <c r="M6423" s="3" t="b">
        <f>trust_funds5[[#This Row],[Contributions Outstanding (USD)]]=0</f>
        <v>1</v>
      </c>
      <c r="N6423" s="3" t="str">
        <f t="shared" si="500"/>
        <v>Outstanding</v>
      </c>
      <c r="O6423" s="3" t="str">
        <f t="shared" si="501"/>
        <v>High Contribution &amp; Recent</v>
      </c>
      <c r="P6423" s="3" t="str">
        <f t="shared" si="502"/>
        <v>Other</v>
      </c>
      <c r="Q6423" s="3" t="str">
        <f t="shared" si="503"/>
        <v>Other</v>
      </c>
      <c r="R6423" s="3" t="str">
        <f t="shared" si="504"/>
        <v>Not LCLS</v>
      </c>
      <c r="S6423" s="3" t="str" cm="1">
        <f t="array" ref="S6423">_xlfn.IFS(G6423 &gt; 5000000, "Very High", G6423 &gt; 1000000, "High", G6423 &gt; 500000, "Medium", TRUE, "Low")</f>
        <v>Very High</v>
      </c>
      <c r="T6423" s="3" t="str" cm="1">
        <f t="array" ref="T6423">_xlfn.IFS(B6423 &gt;= 2005, "Post-2005", B6423 &gt;= 2000, "2000-2004", TRUE, "Pre-2000")</f>
        <v>Post-2005</v>
      </c>
    </row>
    <row r="6424" spans="1:20" x14ac:dyDescent="0.85">
      <c r="A6424" s="1">
        <v>41164</v>
      </c>
      <c r="B6424" t="s">
        <v>7345</v>
      </c>
      <c r="C6424" t="s">
        <v>7346</v>
      </c>
      <c r="D6424" t="s">
        <v>7347</v>
      </c>
      <c r="E6424" t="s">
        <v>119</v>
      </c>
      <c r="F6424" t="s">
        <v>120</v>
      </c>
      <c r="G6424" t="s">
        <v>121</v>
      </c>
      <c r="H6424">
        <v>2010</v>
      </c>
      <c r="I6424" s="2">
        <v>3250000</v>
      </c>
      <c r="J6424" s="2">
        <v>12926468</v>
      </c>
      <c r="K6424" s="2">
        <v>16176468</v>
      </c>
      <c r="L6424" t="s">
        <v>116</v>
      </c>
      <c r="M6424" s="3" t="b">
        <f>trust_funds5[[#This Row],[Contributions Outstanding (USD)]]=0</f>
        <v>0</v>
      </c>
      <c r="N6424" s="3" t="str">
        <f t="shared" si="500"/>
        <v>Outstanding</v>
      </c>
      <c r="O6424" s="3" t="str">
        <f t="shared" si="501"/>
        <v>High Contribution &amp; Recent</v>
      </c>
      <c r="P6424" s="3" t="str">
        <f t="shared" si="502"/>
        <v>Other</v>
      </c>
      <c r="Q6424" s="3" t="str">
        <f t="shared" si="503"/>
        <v>Other</v>
      </c>
      <c r="R6424" s="3" t="str">
        <f t="shared" si="504"/>
        <v>Not LCLS</v>
      </c>
      <c r="S6424" s="3" t="str" cm="1">
        <f t="array" ref="S6424">_xlfn.IFS(G6424 &gt; 5000000, "Very High", G6424 &gt; 1000000, "High", G6424 &gt; 500000, "Medium", TRUE, "Low")</f>
        <v>Very High</v>
      </c>
      <c r="T6424" s="3" t="str" cm="1">
        <f t="array" ref="T6424">_xlfn.IFS(B6424 &gt;= 2005, "Post-2005", B6424 &gt;= 2000, "2000-2004", TRUE, "Pre-2000")</f>
        <v>Post-2005</v>
      </c>
    </row>
    <row r="6425" spans="1:20" x14ac:dyDescent="0.85">
      <c r="A6425" s="1">
        <v>41164</v>
      </c>
      <c r="B6425" t="s">
        <v>7345</v>
      </c>
      <c r="C6425" t="s">
        <v>7346</v>
      </c>
      <c r="D6425" t="s">
        <v>7347</v>
      </c>
      <c r="E6425" t="s">
        <v>21</v>
      </c>
      <c r="F6425" t="s">
        <v>22</v>
      </c>
      <c r="G6425" t="s">
        <v>23</v>
      </c>
      <c r="H6425">
        <v>2010</v>
      </c>
      <c r="I6425" s="2">
        <v>11507125</v>
      </c>
      <c r="J6425" s="2">
        <v>0</v>
      </c>
      <c r="K6425" s="2">
        <v>11507125</v>
      </c>
      <c r="L6425" t="s">
        <v>116</v>
      </c>
      <c r="M6425" s="3" t="b">
        <f>trust_funds5[[#This Row],[Contributions Outstanding (USD)]]=0</f>
        <v>1</v>
      </c>
      <c r="N6425" s="3" t="str">
        <f t="shared" si="500"/>
        <v>Outstanding</v>
      </c>
      <c r="O6425" s="3" t="str">
        <f t="shared" si="501"/>
        <v>High Contribution &amp; Recent</v>
      </c>
      <c r="P6425" s="3" t="str">
        <f t="shared" si="502"/>
        <v>Other</v>
      </c>
      <c r="Q6425" s="3" t="str">
        <f t="shared" si="503"/>
        <v>Other</v>
      </c>
      <c r="R6425" s="3" t="str">
        <f t="shared" si="504"/>
        <v>Not LCLS</v>
      </c>
      <c r="S6425" s="3" t="str" cm="1">
        <f t="array" ref="S6425">_xlfn.IFS(G6425 &gt; 5000000, "Very High", G6425 &gt; 1000000, "High", G6425 &gt; 500000, "Medium", TRUE, "Low")</f>
        <v>Very High</v>
      </c>
      <c r="T6425" s="3" t="str" cm="1">
        <f t="array" ref="T6425">_xlfn.IFS(B6425 &gt;= 2005, "Post-2005", B6425 &gt;= 2000, "2000-2004", TRUE, "Pre-2000")</f>
        <v>Post-2005</v>
      </c>
    </row>
    <row r="6426" spans="1:20" x14ac:dyDescent="0.85">
      <c r="A6426" s="1">
        <v>41164</v>
      </c>
      <c r="B6426" t="s">
        <v>6884</v>
      </c>
      <c r="C6426" t="s">
        <v>6885</v>
      </c>
      <c r="D6426" t="s">
        <v>6886</v>
      </c>
      <c r="E6426" t="s">
        <v>102</v>
      </c>
      <c r="F6426" t="s">
        <v>103</v>
      </c>
      <c r="G6426" t="s">
        <v>104</v>
      </c>
      <c r="H6426">
        <v>2010</v>
      </c>
      <c r="I6426" s="2">
        <v>474856.8</v>
      </c>
      <c r="J6426" s="2">
        <v>0</v>
      </c>
      <c r="K6426" s="2">
        <v>474856.8</v>
      </c>
      <c r="L6426" t="s">
        <v>116</v>
      </c>
      <c r="M6426" s="3" t="b">
        <f>trust_funds5[[#This Row],[Contributions Outstanding (USD)]]=0</f>
        <v>1</v>
      </c>
      <c r="N6426" s="3" t="str">
        <f t="shared" si="500"/>
        <v>Outstanding</v>
      </c>
      <c r="O6426" s="3" t="str">
        <f t="shared" si="501"/>
        <v>High Contribution &amp; Recent</v>
      </c>
      <c r="P6426" s="3" t="str">
        <f t="shared" si="502"/>
        <v>Other</v>
      </c>
      <c r="Q6426" s="3" t="str">
        <f t="shared" si="503"/>
        <v>Other</v>
      </c>
      <c r="R6426" s="3" t="str">
        <f t="shared" si="504"/>
        <v>Not LCLS</v>
      </c>
      <c r="S6426" s="3" t="str" cm="1">
        <f t="array" ref="S6426">_xlfn.IFS(G6426 &gt; 5000000, "Very High", G6426 &gt; 1000000, "High", G6426 &gt; 500000, "Medium", TRUE, "Low")</f>
        <v>Very High</v>
      </c>
      <c r="T6426" s="3" t="str" cm="1">
        <f t="array" ref="T6426">_xlfn.IFS(B6426 &gt;= 2005, "Post-2005", B6426 &gt;= 2000, "2000-2004", TRUE, "Pre-2000")</f>
        <v>Post-2005</v>
      </c>
    </row>
    <row r="6427" spans="1:20" x14ac:dyDescent="0.85">
      <c r="A6427" s="1">
        <v>41164</v>
      </c>
      <c r="B6427" t="s">
        <v>7683</v>
      </c>
      <c r="C6427" t="s">
        <v>7684</v>
      </c>
      <c r="D6427" t="s">
        <v>7685</v>
      </c>
      <c r="E6427" t="s">
        <v>128</v>
      </c>
      <c r="F6427" t="s">
        <v>129</v>
      </c>
      <c r="G6427" t="s">
        <v>130</v>
      </c>
      <c r="H6427">
        <v>2010</v>
      </c>
      <c r="I6427" s="2">
        <v>22280860</v>
      </c>
      <c r="J6427" s="2">
        <v>0</v>
      </c>
      <c r="K6427" s="2">
        <v>22280860</v>
      </c>
      <c r="L6427" t="s">
        <v>116</v>
      </c>
      <c r="M6427" s="3" t="b">
        <f>trust_funds5[[#This Row],[Contributions Outstanding (USD)]]=0</f>
        <v>1</v>
      </c>
      <c r="N6427" s="3" t="str">
        <f t="shared" si="500"/>
        <v>Outstanding</v>
      </c>
      <c r="O6427" s="3" t="str">
        <f t="shared" si="501"/>
        <v>High Contribution &amp; Recent</v>
      </c>
      <c r="P6427" s="3" t="str">
        <f t="shared" si="502"/>
        <v>Other</v>
      </c>
      <c r="Q6427" s="3" t="str">
        <f t="shared" si="503"/>
        <v>Other</v>
      </c>
      <c r="R6427" s="3" t="str">
        <f t="shared" si="504"/>
        <v>Not LCLS</v>
      </c>
      <c r="S6427" s="3" t="str" cm="1">
        <f t="array" ref="S6427">_xlfn.IFS(G6427 &gt; 5000000, "Very High", G6427 &gt; 1000000, "High", G6427 &gt; 500000, "Medium", TRUE, "Low")</f>
        <v>Very High</v>
      </c>
      <c r="T6427" s="3" t="str" cm="1">
        <f t="array" ref="T6427">_xlfn.IFS(B6427 &gt;= 2005, "Post-2005", B6427 &gt;= 2000, "2000-2004", TRUE, "Pre-2000")</f>
        <v>Post-2005</v>
      </c>
    </row>
    <row r="6428" spans="1:20" x14ac:dyDescent="0.85">
      <c r="A6428" s="1">
        <v>41164</v>
      </c>
      <c r="B6428" t="s">
        <v>7683</v>
      </c>
      <c r="C6428" t="s">
        <v>7684</v>
      </c>
      <c r="D6428" t="s">
        <v>7685</v>
      </c>
      <c r="E6428" t="s">
        <v>235</v>
      </c>
      <c r="F6428" t="s">
        <v>236</v>
      </c>
      <c r="G6428" t="s">
        <v>237</v>
      </c>
      <c r="H6428">
        <v>2010</v>
      </c>
      <c r="I6428" s="2">
        <v>405399.02</v>
      </c>
      <c r="J6428" s="2">
        <v>0</v>
      </c>
      <c r="K6428" s="2">
        <v>405399.02</v>
      </c>
      <c r="L6428" t="s">
        <v>116</v>
      </c>
      <c r="M6428" s="3" t="b">
        <f>trust_funds5[[#This Row],[Contributions Outstanding (USD)]]=0</f>
        <v>1</v>
      </c>
      <c r="N6428" s="3" t="str">
        <f t="shared" si="500"/>
        <v>Outstanding</v>
      </c>
      <c r="O6428" s="3" t="str">
        <f t="shared" si="501"/>
        <v>High Contribution &amp; Recent</v>
      </c>
      <c r="P6428" s="3" t="str">
        <f t="shared" si="502"/>
        <v>Other</v>
      </c>
      <c r="Q6428" s="3" t="str">
        <f t="shared" si="503"/>
        <v>Other</v>
      </c>
      <c r="R6428" s="3" t="str">
        <f t="shared" si="504"/>
        <v>Not LCLS</v>
      </c>
      <c r="S6428" s="3" t="str" cm="1">
        <f t="array" ref="S6428">_xlfn.IFS(G6428 &gt; 5000000, "Very High", G6428 &gt; 1000000, "High", G6428 &gt; 500000, "Medium", TRUE, "Low")</f>
        <v>Very High</v>
      </c>
      <c r="T6428" s="3" t="str" cm="1">
        <f t="array" ref="T6428">_xlfn.IFS(B6428 &gt;= 2005, "Post-2005", B6428 &gt;= 2000, "2000-2004", TRUE, "Pre-2000")</f>
        <v>Post-2005</v>
      </c>
    </row>
    <row r="6429" spans="1:20" x14ac:dyDescent="0.85">
      <c r="A6429" s="1">
        <v>41164</v>
      </c>
      <c r="B6429" t="s">
        <v>7683</v>
      </c>
      <c r="C6429" t="s">
        <v>7684</v>
      </c>
      <c r="D6429" t="s">
        <v>7685</v>
      </c>
      <c r="E6429" t="s">
        <v>288</v>
      </c>
      <c r="F6429" t="s">
        <v>289</v>
      </c>
      <c r="G6429" t="s">
        <v>290</v>
      </c>
      <c r="H6429">
        <v>2010</v>
      </c>
      <c r="I6429" s="2">
        <v>2912400</v>
      </c>
      <c r="J6429" s="2">
        <v>0</v>
      </c>
      <c r="K6429" s="2">
        <v>2912400</v>
      </c>
      <c r="L6429" t="s">
        <v>116</v>
      </c>
      <c r="M6429" s="3" t="b">
        <f>trust_funds5[[#This Row],[Contributions Outstanding (USD)]]=0</f>
        <v>1</v>
      </c>
      <c r="N6429" s="3" t="str">
        <f t="shared" si="500"/>
        <v>Outstanding</v>
      </c>
      <c r="O6429" s="3" t="str">
        <f t="shared" si="501"/>
        <v>High Contribution &amp; Recent</v>
      </c>
      <c r="P6429" s="3" t="str">
        <f t="shared" si="502"/>
        <v>Other</v>
      </c>
      <c r="Q6429" s="3" t="str">
        <f t="shared" si="503"/>
        <v>Other</v>
      </c>
      <c r="R6429" s="3" t="str">
        <f t="shared" si="504"/>
        <v>Not LCLS</v>
      </c>
      <c r="S6429" s="3" t="str" cm="1">
        <f t="array" ref="S6429">_xlfn.IFS(G6429 &gt; 5000000, "Very High", G6429 &gt; 1000000, "High", G6429 &gt; 500000, "Medium", TRUE, "Low")</f>
        <v>Very High</v>
      </c>
      <c r="T6429" s="3" t="str" cm="1">
        <f t="array" ref="T6429">_xlfn.IFS(B6429 &gt;= 2005, "Post-2005", B6429 &gt;= 2000, "2000-2004", TRUE, "Pre-2000")</f>
        <v>Post-2005</v>
      </c>
    </row>
    <row r="6430" spans="1:20" x14ac:dyDescent="0.85">
      <c r="A6430" s="1">
        <v>41164</v>
      </c>
      <c r="B6430" t="s">
        <v>7683</v>
      </c>
      <c r="C6430" t="s">
        <v>7684</v>
      </c>
      <c r="D6430" t="s">
        <v>7685</v>
      </c>
      <c r="E6430" t="s">
        <v>293</v>
      </c>
      <c r="F6430" t="s">
        <v>294</v>
      </c>
      <c r="G6430" t="s">
        <v>295</v>
      </c>
      <c r="H6430">
        <v>2010</v>
      </c>
      <c r="I6430" s="2">
        <v>76658.06</v>
      </c>
      <c r="J6430" s="2">
        <v>0</v>
      </c>
      <c r="K6430" s="2">
        <v>76658.06</v>
      </c>
      <c r="L6430" t="s">
        <v>116</v>
      </c>
      <c r="M6430" s="3" t="b">
        <f>trust_funds5[[#This Row],[Contributions Outstanding (USD)]]=0</f>
        <v>1</v>
      </c>
      <c r="N6430" s="3" t="str">
        <f t="shared" si="500"/>
        <v>Outstanding</v>
      </c>
      <c r="O6430" s="3" t="str">
        <f t="shared" si="501"/>
        <v>High Contribution &amp; Recent</v>
      </c>
      <c r="P6430" s="3" t="str">
        <f t="shared" si="502"/>
        <v>Other</v>
      </c>
      <c r="Q6430" s="3" t="str">
        <f t="shared" si="503"/>
        <v>Other</v>
      </c>
      <c r="R6430" s="3" t="str">
        <f t="shared" si="504"/>
        <v>Not LCLS</v>
      </c>
      <c r="S6430" s="3" t="str" cm="1">
        <f t="array" ref="S6430">_xlfn.IFS(G6430 &gt; 5000000, "Very High", G6430 &gt; 1000000, "High", G6430 &gt; 500000, "Medium", TRUE, "Low")</f>
        <v>Very High</v>
      </c>
      <c r="T6430" s="3" t="str" cm="1">
        <f t="array" ref="T6430">_xlfn.IFS(B6430 &gt;= 2005, "Post-2005", B6430 &gt;= 2000, "2000-2004", TRUE, "Pre-2000")</f>
        <v>Post-2005</v>
      </c>
    </row>
    <row r="6431" spans="1:20" x14ac:dyDescent="0.85">
      <c r="A6431" s="1">
        <v>41164</v>
      </c>
      <c r="B6431" t="s">
        <v>7683</v>
      </c>
      <c r="C6431" t="s">
        <v>7684</v>
      </c>
      <c r="D6431" t="s">
        <v>7685</v>
      </c>
      <c r="E6431" t="s">
        <v>204</v>
      </c>
      <c r="F6431" t="s">
        <v>205</v>
      </c>
      <c r="G6431" t="s">
        <v>206</v>
      </c>
      <c r="H6431">
        <v>2010</v>
      </c>
      <c r="I6431" s="2">
        <v>768513.58</v>
      </c>
      <c r="J6431" s="2">
        <v>0</v>
      </c>
      <c r="K6431" s="2">
        <v>768513.58</v>
      </c>
      <c r="L6431" t="s">
        <v>116</v>
      </c>
      <c r="M6431" s="3" t="b">
        <f>trust_funds5[[#This Row],[Contributions Outstanding (USD)]]=0</f>
        <v>1</v>
      </c>
      <c r="N6431" s="3" t="str">
        <f t="shared" si="500"/>
        <v>Outstanding</v>
      </c>
      <c r="O6431" s="3" t="str">
        <f t="shared" si="501"/>
        <v>High Contribution &amp; Recent</v>
      </c>
      <c r="P6431" s="3" t="str">
        <f t="shared" si="502"/>
        <v>Other</v>
      </c>
      <c r="Q6431" s="3" t="str">
        <f t="shared" si="503"/>
        <v>Other</v>
      </c>
      <c r="R6431" s="3" t="str">
        <f t="shared" si="504"/>
        <v>Not LCLS</v>
      </c>
      <c r="S6431" s="3" t="str" cm="1">
        <f t="array" ref="S6431">_xlfn.IFS(G6431 &gt; 5000000, "Very High", G6431 &gt; 1000000, "High", G6431 &gt; 500000, "Medium", TRUE, "Low")</f>
        <v>Very High</v>
      </c>
      <c r="T6431" s="3" t="str" cm="1">
        <f t="array" ref="T6431">_xlfn.IFS(B6431 &gt;= 2005, "Post-2005", B6431 &gt;= 2000, "2000-2004", TRUE, "Pre-2000")</f>
        <v>Post-2005</v>
      </c>
    </row>
    <row r="6432" spans="1:20" x14ac:dyDescent="0.85">
      <c r="A6432" s="1">
        <v>41164</v>
      </c>
      <c r="B6432" t="s">
        <v>7683</v>
      </c>
      <c r="C6432" t="s">
        <v>7684</v>
      </c>
      <c r="D6432" t="s">
        <v>7685</v>
      </c>
      <c r="E6432" t="s">
        <v>42</v>
      </c>
      <c r="F6432" t="s">
        <v>43</v>
      </c>
      <c r="G6432" t="s">
        <v>44</v>
      </c>
      <c r="H6432">
        <v>2010</v>
      </c>
      <c r="I6432" s="2">
        <v>1967533.84</v>
      </c>
      <c r="J6432" s="2">
        <v>0</v>
      </c>
      <c r="K6432" s="2">
        <v>1967533.84</v>
      </c>
      <c r="L6432" t="s">
        <v>116</v>
      </c>
      <c r="M6432" s="3" t="b">
        <f>trust_funds5[[#This Row],[Contributions Outstanding (USD)]]=0</f>
        <v>1</v>
      </c>
      <c r="N6432" s="3" t="str">
        <f t="shared" si="500"/>
        <v>Outstanding</v>
      </c>
      <c r="O6432" s="3" t="str">
        <f t="shared" si="501"/>
        <v>High Contribution &amp; Recent</v>
      </c>
      <c r="P6432" s="3" t="str">
        <f t="shared" si="502"/>
        <v>Other</v>
      </c>
      <c r="Q6432" s="3" t="str">
        <f t="shared" si="503"/>
        <v>Other</v>
      </c>
      <c r="R6432" s="3" t="str">
        <f t="shared" si="504"/>
        <v>Not LCLS</v>
      </c>
      <c r="S6432" s="3" t="str" cm="1">
        <f t="array" ref="S6432">_xlfn.IFS(G6432 &gt; 5000000, "Very High", G6432 &gt; 1000000, "High", G6432 &gt; 500000, "Medium", TRUE, "Low")</f>
        <v>Very High</v>
      </c>
      <c r="T6432" s="3" t="str" cm="1">
        <f t="array" ref="T6432">_xlfn.IFS(B6432 &gt;= 2005, "Post-2005", B6432 &gt;= 2000, "2000-2004", TRUE, "Pre-2000")</f>
        <v>Post-2005</v>
      </c>
    </row>
    <row r="6433" spans="1:20" x14ac:dyDescent="0.85">
      <c r="A6433" s="1">
        <v>41164</v>
      </c>
      <c r="B6433" t="s">
        <v>7683</v>
      </c>
      <c r="C6433" t="s">
        <v>7684</v>
      </c>
      <c r="D6433" t="s">
        <v>7685</v>
      </c>
      <c r="E6433" t="s">
        <v>21</v>
      </c>
      <c r="F6433" t="s">
        <v>22</v>
      </c>
      <c r="G6433" t="s">
        <v>23</v>
      </c>
      <c r="H6433">
        <v>2010</v>
      </c>
      <c r="I6433" s="2">
        <v>2087870.1</v>
      </c>
      <c r="J6433" s="2">
        <v>0</v>
      </c>
      <c r="K6433" s="2">
        <v>2087870.1</v>
      </c>
      <c r="L6433" t="s">
        <v>116</v>
      </c>
      <c r="M6433" s="3" t="b">
        <f>trust_funds5[[#This Row],[Contributions Outstanding (USD)]]=0</f>
        <v>1</v>
      </c>
      <c r="N6433" s="3" t="str">
        <f t="shared" si="500"/>
        <v>Outstanding</v>
      </c>
      <c r="O6433" s="3" t="str">
        <f t="shared" si="501"/>
        <v>High Contribution &amp; Recent</v>
      </c>
      <c r="P6433" s="3" t="str">
        <f t="shared" si="502"/>
        <v>Other</v>
      </c>
      <c r="Q6433" s="3" t="str">
        <f t="shared" si="503"/>
        <v>Other</v>
      </c>
      <c r="R6433" s="3" t="str">
        <f t="shared" si="504"/>
        <v>Not LCLS</v>
      </c>
      <c r="S6433" s="3" t="str" cm="1">
        <f t="array" ref="S6433">_xlfn.IFS(G6433 &gt; 5000000, "Very High", G6433 &gt; 1000000, "High", G6433 &gt; 500000, "Medium", TRUE, "Low")</f>
        <v>Very High</v>
      </c>
      <c r="T6433" s="3" t="str" cm="1">
        <f t="array" ref="T6433">_xlfn.IFS(B6433 &gt;= 2005, "Post-2005", B6433 &gt;= 2000, "2000-2004", TRUE, "Pre-2000")</f>
        <v>Post-2005</v>
      </c>
    </row>
    <row r="6434" spans="1:20" x14ac:dyDescent="0.85">
      <c r="A6434" s="1">
        <v>41164</v>
      </c>
      <c r="B6434" t="s">
        <v>7354</v>
      </c>
      <c r="C6434" t="s">
        <v>7355</v>
      </c>
      <c r="D6434" t="s">
        <v>7356</v>
      </c>
      <c r="E6434" t="s">
        <v>119</v>
      </c>
      <c r="F6434" t="s">
        <v>120</v>
      </c>
      <c r="G6434" t="s">
        <v>121</v>
      </c>
      <c r="H6434">
        <v>2010</v>
      </c>
      <c r="I6434" s="2">
        <v>2734758.58</v>
      </c>
      <c r="J6434" s="2">
        <v>0</v>
      </c>
      <c r="K6434" s="2">
        <v>2734758.58</v>
      </c>
      <c r="L6434" t="s">
        <v>116</v>
      </c>
      <c r="M6434" s="3" t="b">
        <f>trust_funds5[[#This Row],[Contributions Outstanding (USD)]]=0</f>
        <v>1</v>
      </c>
      <c r="N6434" s="3" t="str">
        <f t="shared" si="500"/>
        <v>Outstanding</v>
      </c>
      <c r="O6434" s="3" t="str">
        <f t="shared" si="501"/>
        <v>High Contribution &amp; Recent</v>
      </c>
      <c r="P6434" s="3" t="str">
        <f t="shared" si="502"/>
        <v>Other</v>
      </c>
      <c r="Q6434" s="3" t="str">
        <f t="shared" si="503"/>
        <v>Other</v>
      </c>
      <c r="R6434" s="3" t="str">
        <f t="shared" si="504"/>
        <v>Not LCLS</v>
      </c>
      <c r="S6434" s="3" t="str" cm="1">
        <f t="array" ref="S6434">_xlfn.IFS(G6434 &gt; 5000000, "Very High", G6434 &gt; 1000000, "High", G6434 &gt; 500000, "Medium", TRUE, "Low")</f>
        <v>Very High</v>
      </c>
      <c r="T6434" s="3" t="str" cm="1">
        <f t="array" ref="T6434">_xlfn.IFS(B6434 &gt;= 2005, "Post-2005", B6434 &gt;= 2000, "2000-2004", TRUE, "Pre-2000")</f>
        <v>Post-2005</v>
      </c>
    </row>
    <row r="6435" spans="1:20" x14ac:dyDescent="0.85">
      <c r="A6435" s="1">
        <v>41164</v>
      </c>
      <c r="B6435" t="s">
        <v>6899</v>
      </c>
      <c r="C6435" t="s">
        <v>6900</v>
      </c>
      <c r="D6435" t="s">
        <v>6901</v>
      </c>
      <c r="E6435" t="s">
        <v>288</v>
      </c>
      <c r="F6435" t="s">
        <v>289</v>
      </c>
      <c r="G6435" t="s">
        <v>290</v>
      </c>
      <c r="H6435">
        <v>2010</v>
      </c>
      <c r="I6435" s="2">
        <v>202290</v>
      </c>
      <c r="J6435" s="2">
        <v>0</v>
      </c>
      <c r="K6435" s="2">
        <v>202290</v>
      </c>
      <c r="L6435" t="s">
        <v>116</v>
      </c>
      <c r="M6435" s="3" t="b">
        <f>trust_funds5[[#This Row],[Contributions Outstanding (USD)]]=0</f>
        <v>1</v>
      </c>
      <c r="N6435" s="3" t="str">
        <f t="shared" si="500"/>
        <v>Outstanding</v>
      </c>
      <c r="O6435" s="3" t="str">
        <f t="shared" si="501"/>
        <v>High Contribution &amp; Recent</v>
      </c>
      <c r="P6435" s="3" t="str">
        <f t="shared" si="502"/>
        <v>Other</v>
      </c>
      <c r="Q6435" s="3" t="str">
        <f t="shared" si="503"/>
        <v>Other</v>
      </c>
      <c r="R6435" s="3" t="str">
        <f t="shared" si="504"/>
        <v>Not LCLS</v>
      </c>
      <c r="S6435" s="3" t="str" cm="1">
        <f t="array" ref="S6435">_xlfn.IFS(G6435 &gt; 5000000, "Very High", G6435 &gt; 1000000, "High", G6435 &gt; 500000, "Medium", TRUE, "Low")</f>
        <v>Very High</v>
      </c>
      <c r="T6435" s="3" t="str" cm="1">
        <f t="array" ref="T6435">_xlfn.IFS(B6435 &gt;= 2005, "Post-2005", B6435 &gt;= 2000, "2000-2004", TRUE, "Pre-2000")</f>
        <v>Post-2005</v>
      </c>
    </row>
    <row r="6436" spans="1:20" x14ac:dyDescent="0.85">
      <c r="A6436" s="1">
        <v>41164</v>
      </c>
      <c r="B6436" t="s">
        <v>6899</v>
      </c>
      <c r="C6436" t="s">
        <v>6900</v>
      </c>
      <c r="D6436" t="s">
        <v>6901</v>
      </c>
      <c r="E6436" t="s">
        <v>102</v>
      </c>
      <c r="F6436" t="s">
        <v>103</v>
      </c>
      <c r="G6436" t="s">
        <v>104</v>
      </c>
      <c r="H6436">
        <v>2010</v>
      </c>
      <c r="I6436" s="2">
        <v>813050</v>
      </c>
      <c r="J6436" s="2">
        <v>0</v>
      </c>
      <c r="K6436" s="2">
        <v>813050</v>
      </c>
      <c r="L6436" t="s">
        <v>116</v>
      </c>
      <c r="M6436" s="3" t="b">
        <f>trust_funds5[[#This Row],[Contributions Outstanding (USD)]]=0</f>
        <v>1</v>
      </c>
      <c r="N6436" s="3" t="str">
        <f t="shared" si="500"/>
        <v>Outstanding</v>
      </c>
      <c r="O6436" s="3" t="str">
        <f t="shared" si="501"/>
        <v>High Contribution &amp; Recent</v>
      </c>
      <c r="P6436" s="3" t="str">
        <f t="shared" si="502"/>
        <v>Other</v>
      </c>
      <c r="Q6436" s="3" t="str">
        <f t="shared" si="503"/>
        <v>Other</v>
      </c>
      <c r="R6436" s="3" t="str">
        <f t="shared" si="504"/>
        <v>Not LCLS</v>
      </c>
      <c r="S6436" s="3" t="str" cm="1">
        <f t="array" ref="S6436">_xlfn.IFS(G6436 &gt; 5000000, "Very High", G6436 &gt; 1000000, "High", G6436 &gt; 500000, "Medium", TRUE, "Low")</f>
        <v>Very High</v>
      </c>
      <c r="T6436" s="3" t="str" cm="1">
        <f t="array" ref="T6436">_xlfn.IFS(B6436 &gt;= 2005, "Post-2005", B6436 &gt;= 2000, "2000-2004", TRUE, "Pre-2000")</f>
        <v>Post-2005</v>
      </c>
    </row>
    <row r="6437" spans="1:20" x14ac:dyDescent="0.85">
      <c r="A6437" s="1">
        <v>41164</v>
      </c>
      <c r="B6437" t="s">
        <v>2654</v>
      </c>
      <c r="C6437" t="s">
        <v>7357</v>
      </c>
      <c r="D6437" t="s">
        <v>7358</v>
      </c>
      <c r="E6437" t="s">
        <v>200</v>
      </c>
      <c r="F6437" t="s">
        <v>201</v>
      </c>
      <c r="G6437" t="s">
        <v>213</v>
      </c>
      <c r="H6437">
        <v>2010</v>
      </c>
      <c r="I6437" s="2">
        <v>992634.64</v>
      </c>
      <c r="J6437" s="2">
        <v>1068832.83</v>
      </c>
      <c r="K6437" s="2">
        <v>2061467.47</v>
      </c>
      <c r="L6437" t="s">
        <v>116</v>
      </c>
      <c r="M6437" s="3" t="b">
        <f>trust_funds5[[#This Row],[Contributions Outstanding (USD)]]=0</f>
        <v>0</v>
      </c>
      <c r="N6437" s="3" t="str">
        <f t="shared" si="500"/>
        <v>Outstanding</v>
      </c>
      <c r="O6437" s="3" t="str">
        <f t="shared" si="501"/>
        <v>High Contribution &amp; Recent</v>
      </c>
      <c r="P6437" s="3" t="str">
        <f t="shared" si="502"/>
        <v>Other</v>
      </c>
      <c r="Q6437" s="3" t="str">
        <f t="shared" si="503"/>
        <v>Other</v>
      </c>
      <c r="R6437" s="3" t="str">
        <f t="shared" si="504"/>
        <v>Not LCLS</v>
      </c>
      <c r="S6437" s="3" t="str" cm="1">
        <f t="array" ref="S6437">_xlfn.IFS(G6437 &gt; 5000000, "Very High", G6437 &gt; 1000000, "High", G6437 &gt; 500000, "Medium", TRUE, "Low")</f>
        <v>Very High</v>
      </c>
      <c r="T6437" s="3" t="str" cm="1">
        <f t="array" ref="T6437">_xlfn.IFS(B6437 &gt;= 2005, "Post-2005", B6437 &gt;= 2000, "2000-2004", TRUE, "Pre-2000")</f>
        <v>Post-2005</v>
      </c>
    </row>
    <row r="6438" spans="1:20" x14ac:dyDescent="0.85">
      <c r="A6438" s="1">
        <v>41164</v>
      </c>
      <c r="B6438" t="s">
        <v>5035</v>
      </c>
      <c r="C6438" t="s">
        <v>7686</v>
      </c>
      <c r="D6438" t="s">
        <v>7687</v>
      </c>
      <c r="E6438" t="s">
        <v>334</v>
      </c>
      <c r="F6438" t="s">
        <v>335</v>
      </c>
      <c r="G6438" t="s">
        <v>339</v>
      </c>
      <c r="H6438">
        <v>2010</v>
      </c>
      <c r="I6438" s="2">
        <v>1353656.23</v>
      </c>
      <c r="J6438" s="2">
        <v>0</v>
      </c>
      <c r="K6438" s="2">
        <v>1353656.23</v>
      </c>
      <c r="L6438" t="s">
        <v>116</v>
      </c>
      <c r="M6438" s="3" t="b">
        <f>trust_funds5[[#This Row],[Contributions Outstanding (USD)]]=0</f>
        <v>1</v>
      </c>
      <c r="N6438" s="3" t="str">
        <f t="shared" si="500"/>
        <v>Outstanding</v>
      </c>
      <c r="O6438" s="3" t="str">
        <f t="shared" si="501"/>
        <v>High Contribution &amp; Recent</v>
      </c>
      <c r="P6438" s="3" t="str">
        <f t="shared" si="502"/>
        <v>Other</v>
      </c>
      <c r="Q6438" s="3" t="str">
        <f t="shared" si="503"/>
        <v>Other</v>
      </c>
      <c r="R6438" s="3" t="str">
        <f t="shared" si="504"/>
        <v>Not LCLS</v>
      </c>
      <c r="S6438" s="3" t="str" cm="1">
        <f t="array" ref="S6438">_xlfn.IFS(G6438 &gt; 5000000, "Very High", G6438 &gt; 1000000, "High", G6438 &gt; 500000, "Medium", TRUE, "Low")</f>
        <v>Very High</v>
      </c>
      <c r="T6438" s="3" t="str" cm="1">
        <f t="array" ref="T6438">_xlfn.IFS(B6438 &gt;= 2005, "Post-2005", B6438 &gt;= 2000, "2000-2004", TRUE, "Pre-2000")</f>
        <v>Post-2005</v>
      </c>
    </row>
    <row r="6439" spans="1:20" x14ac:dyDescent="0.85">
      <c r="A6439" s="1">
        <v>41164</v>
      </c>
      <c r="B6439" t="s">
        <v>5035</v>
      </c>
      <c r="C6439" t="s">
        <v>7686</v>
      </c>
      <c r="D6439" t="s">
        <v>7687</v>
      </c>
      <c r="E6439" t="s">
        <v>102</v>
      </c>
      <c r="F6439" t="s">
        <v>103</v>
      </c>
      <c r="G6439" t="s">
        <v>104</v>
      </c>
      <c r="H6439">
        <v>2010</v>
      </c>
      <c r="I6439" s="2">
        <v>1886745.23</v>
      </c>
      <c r="J6439" s="2">
        <v>0</v>
      </c>
      <c r="K6439" s="2">
        <v>1886745.23</v>
      </c>
      <c r="L6439" t="s">
        <v>116</v>
      </c>
      <c r="M6439" s="3" t="b">
        <f>trust_funds5[[#This Row],[Contributions Outstanding (USD)]]=0</f>
        <v>1</v>
      </c>
      <c r="N6439" s="3" t="str">
        <f t="shared" si="500"/>
        <v>Outstanding</v>
      </c>
      <c r="O6439" s="3" t="str">
        <f t="shared" si="501"/>
        <v>High Contribution &amp; Recent</v>
      </c>
      <c r="P6439" s="3" t="str">
        <f t="shared" si="502"/>
        <v>Other</v>
      </c>
      <c r="Q6439" s="3" t="str">
        <f t="shared" si="503"/>
        <v>Other</v>
      </c>
      <c r="R6439" s="3" t="str">
        <f t="shared" si="504"/>
        <v>Not LCLS</v>
      </c>
      <c r="S6439" s="3" t="str" cm="1">
        <f t="array" ref="S6439">_xlfn.IFS(G6439 &gt; 5000000, "Very High", G6439 &gt; 1000000, "High", G6439 &gt; 500000, "Medium", TRUE, "Low")</f>
        <v>Very High</v>
      </c>
      <c r="T6439" s="3" t="str" cm="1">
        <f t="array" ref="T6439">_xlfn.IFS(B6439 &gt;= 2005, "Post-2005", B6439 &gt;= 2000, "2000-2004", TRUE, "Pre-2000")</f>
        <v>Post-2005</v>
      </c>
    </row>
    <row r="6440" spans="1:20" x14ac:dyDescent="0.85">
      <c r="A6440" s="1">
        <v>41164</v>
      </c>
      <c r="B6440" t="s">
        <v>7688</v>
      </c>
      <c r="C6440" t="s">
        <v>7689</v>
      </c>
      <c r="D6440" t="s">
        <v>7690</v>
      </c>
      <c r="E6440" t="s">
        <v>264</v>
      </c>
      <c r="F6440" t="s">
        <v>265</v>
      </c>
      <c r="G6440" t="s">
        <v>266</v>
      </c>
      <c r="H6440">
        <v>2010</v>
      </c>
      <c r="I6440" s="2">
        <v>2781023.04</v>
      </c>
      <c r="J6440" s="2">
        <v>0</v>
      </c>
      <c r="K6440" s="2">
        <v>2781023.04</v>
      </c>
      <c r="L6440" t="s">
        <v>116</v>
      </c>
      <c r="M6440" s="3" t="b">
        <f>trust_funds5[[#This Row],[Contributions Outstanding (USD)]]=0</f>
        <v>1</v>
      </c>
      <c r="N6440" s="3" t="str">
        <f t="shared" si="500"/>
        <v>Outstanding</v>
      </c>
      <c r="O6440" s="3" t="str">
        <f t="shared" si="501"/>
        <v>High Contribution &amp; Recent</v>
      </c>
      <c r="P6440" s="3" t="str">
        <f t="shared" si="502"/>
        <v>Other</v>
      </c>
      <c r="Q6440" s="3" t="str">
        <f t="shared" si="503"/>
        <v>Other</v>
      </c>
      <c r="R6440" s="3" t="str">
        <f t="shared" si="504"/>
        <v>Not LCLS</v>
      </c>
      <c r="S6440" s="3" t="str" cm="1">
        <f t="array" ref="S6440">_xlfn.IFS(G6440 &gt; 5000000, "Very High", G6440 &gt; 1000000, "High", G6440 &gt; 500000, "Medium", TRUE, "Low")</f>
        <v>Very High</v>
      </c>
      <c r="T6440" s="3" t="str" cm="1">
        <f t="array" ref="T6440">_xlfn.IFS(B6440 &gt;= 2005, "Post-2005", B6440 &gt;= 2000, "2000-2004", TRUE, "Pre-2000")</f>
        <v>Post-2005</v>
      </c>
    </row>
    <row r="6441" spans="1:20" x14ac:dyDescent="0.85">
      <c r="A6441" s="1">
        <v>41164</v>
      </c>
      <c r="B6441" t="s">
        <v>7688</v>
      </c>
      <c r="C6441" t="s">
        <v>7689</v>
      </c>
      <c r="D6441" t="s">
        <v>7690</v>
      </c>
      <c r="E6441" t="s">
        <v>102</v>
      </c>
      <c r="F6441" t="s">
        <v>103</v>
      </c>
      <c r="G6441" t="s">
        <v>104</v>
      </c>
      <c r="H6441">
        <v>2010</v>
      </c>
      <c r="I6441" s="2">
        <v>2498402.88</v>
      </c>
      <c r="J6441" s="2">
        <v>1289116.6299999999</v>
      </c>
      <c r="K6441" s="2">
        <v>3787519.51</v>
      </c>
      <c r="L6441" t="s">
        <v>116</v>
      </c>
      <c r="M6441" s="3" t="b">
        <f>trust_funds5[[#This Row],[Contributions Outstanding (USD)]]=0</f>
        <v>0</v>
      </c>
      <c r="N6441" s="3" t="str">
        <f t="shared" si="500"/>
        <v>Outstanding</v>
      </c>
      <c r="O6441" s="3" t="str">
        <f t="shared" si="501"/>
        <v>High Contribution &amp; Recent</v>
      </c>
      <c r="P6441" s="3" t="str">
        <f t="shared" si="502"/>
        <v>Other</v>
      </c>
      <c r="Q6441" s="3" t="str">
        <f t="shared" si="503"/>
        <v>Other</v>
      </c>
      <c r="R6441" s="3" t="str">
        <f t="shared" si="504"/>
        <v>Not LCLS</v>
      </c>
      <c r="S6441" s="3" t="str" cm="1">
        <f t="array" ref="S6441">_xlfn.IFS(G6441 &gt; 5000000, "Very High", G6441 &gt; 1000000, "High", G6441 &gt; 500000, "Medium", TRUE, "Low")</f>
        <v>Very High</v>
      </c>
      <c r="T6441" s="3" t="str" cm="1">
        <f t="array" ref="T6441">_xlfn.IFS(B6441 &gt;= 2005, "Post-2005", B6441 &gt;= 2000, "2000-2004", TRUE, "Pre-2000")</f>
        <v>Post-2005</v>
      </c>
    </row>
    <row r="6442" spans="1:20" x14ac:dyDescent="0.85">
      <c r="A6442" s="1">
        <v>41164</v>
      </c>
      <c r="B6442" t="s">
        <v>7688</v>
      </c>
      <c r="C6442" t="s">
        <v>7689</v>
      </c>
      <c r="D6442" t="s">
        <v>7690</v>
      </c>
      <c r="E6442" t="s">
        <v>119</v>
      </c>
      <c r="F6442" t="s">
        <v>120</v>
      </c>
      <c r="G6442" t="s">
        <v>121</v>
      </c>
      <c r="H6442">
        <v>2010</v>
      </c>
      <c r="I6442" s="2">
        <v>2537000</v>
      </c>
      <c r="J6442" s="2">
        <v>0</v>
      </c>
      <c r="K6442" s="2">
        <v>2537000</v>
      </c>
      <c r="L6442" t="s">
        <v>116</v>
      </c>
      <c r="M6442" s="3" t="b">
        <f>trust_funds5[[#This Row],[Contributions Outstanding (USD)]]=0</f>
        <v>1</v>
      </c>
      <c r="N6442" s="3" t="str">
        <f t="shared" si="500"/>
        <v>Outstanding</v>
      </c>
      <c r="O6442" s="3" t="str">
        <f t="shared" si="501"/>
        <v>High Contribution &amp; Recent</v>
      </c>
      <c r="P6442" s="3" t="str">
        <f t="shared" si="502"/>
        <v>Other</v>
      </c>
      <c r="Q6442" s="3" t="str">
        <f t="shared" si="503"/>
        <v>Other</v>
      </c>
      <c r="R6442" s="3" t="str">
        <f t="shared" si="504"/>
        <v>Not LCLS</v>
      </c>
      <c r="S6442" s="3" t="str" cm="1">
        <f t="array" ref="S6442">_xlfn.IFS(G6442 &gt; 5000000, "Very High", G6442 &gt; 1000000, "High", G6442 &gt; 500000, "Medium", TRUE, "Low")</f>
        <v>Very High</v>
      </c>
      <c r="T6442" s="3" t="str" cm="1">
        <f t="array" ref="T6442">_xlfn.IFS(B6442 &gt;= 2005, "Post-2005", B6442 &gt;= 2000, "2000-2004", TRUE, "Pre-2000")</f>
        <v>Post-2005</v>
      </c>
    </row>
    <row r="6443" spans="1:20" x14ac:dyDescent="0.85">
      <c r="A6443" s="1">
        <v>41164</v>
      </c>
      <c r="B6443" t="s">
        <v>7688</v>
      </c>
      <c r="C6443" t="s">
        <v>7689</v>
      </c>
      <c r="D6443" t="s">
        <v>7690</v>
      </c>
      <c r="E6443" t="s">
        <v>42</v>
      </c>
      <c r="F6443" t="s">
        <v>43</v>
      </c>
      <c r="G6443" t="s">
        <v>44</v>
      </c>
      <c r="H6443">
        <v>2010</v>
      </c>
      <c r="I6443" s="2">
        <v>6772962.4500000002</v>
      </c>
      <c r="J6443" s="2">
        <v>3482136.64</v>
      </c>
      <c r="K6443" s="2">
        <v>10255099.09</v>
      </c>
      <c r="L6443" t="s">
        <v>116</v>
      </c>
      <c r="M6443" s="3" t="b">
        <f>trust_funds5[[#This Row],[Contributions Outstanding (USD)]]=0</f>
        <v>0</v>
      </c>
      <c r="N6443" s="3" t="str">
        <f t="shared" si="500"/>
        <v>Outstanding</v>
      </c>
      <c r="O6443" s="3" t="str">
        <f t="shared" si="501"/>
        <v>High Contribution &amp; Recent</v>
      </c>
      <c r="P6443" s="3" t="str">
        <f t="shared" si="502"/>
        <v>Other</v>
      </c>
      <c r="Q6443" s="3" t="str">
        <f t="shared" si="503"/>
        <v>Other</v>
      </c>
      <c r="R6443" s="3" t="str">
        <f t="shared" si="504"/>
        <v>Not LCLS</v>
      </c>
      <c r="S6443" s="3" t="str" cm="1">
        <f t="array" ref="S6443">_xlfn.IFS(G6443 &gt; 5000000, "Very High", G6443 &gt; 1000000, "High", G6443 &gt; 500000, "Medium", TRUE, "Low")</f>
        <v>Very High</v>
      </c>
      <c r="T6443" s="3" t="str" cm="1">
        <f t="array" ref="T6443">_xlfn.IFS(B6443 &gt;= 2005, "Post-2005", B6443 &gt;= 2000, "2000-2004", TRUE, "Pre-2000")</f>
        <v>Post-2005</v>
      </c>
    </row>
    <row r="6444" spans="1:20" x14ac:dyDescent="0.85">
      <c r="A6444" s="1">
        <v>41164</v>
      </c>
      <c r="B6444" t="s">
        <v>7691</v>
      </c>
      <c r="C6444" t="s">
        <v>7692</v>
      </c>
      <c r="D6444" t="s">
        <v>7693</v>
      </c>
      <c r="E6444" t="s">
        <v>102</v>
      </c>
      <c r="F6444" t="s">
        <v>103</v>
      </c>
      <c r="G6444" t="s">
        <v>104</v>
      </c>
      <c r="H6444">
        <v>2010</v>
      </c>
      <c r="I6444" s="2">
        <v>28393199.989999998</v>
      </c>
      <c r="J6444" s="2">
        <v>67678623.219999999</v>
      </c>
      <c r="K6444" s="2">
        <v>96071823.209999993</v>
      </c>
      <c r="L6444" t="s">
        <v>116</v>
      </c>
      <c r="M6444" s="3" t="b">
        <f>trust_funds5[[#This Row],[Contributions Outstanding (USD)]]=0</f>
        <v>0</v>
      </c>
      <c r="N6444" s="3" t="str">
        <f t="shared" si="500"/>
        <v>Outstanding</v>
      </c>
      <c r="O6444" s="3" t="str">
        <f t="shared" si="501"/>
        <v>High Contribution &amp; Recent</v>
      </c>
      <c r="P6444" s="3" t="str">
        <f t="shared" si="502"/>
        <v>Other</v>
      </c>
      <c r="Q6444" s="3" t="str">
        <f t="shared" si="503"/>
        <v>Other</v>
      </c>
      <c r="R6444" s="3" t="str">
        <f t="shared" si="504"/>
        <v>Not LCLS</v>
      </c>
      <c r="S6444" s="3" t="str" cm="1">
        <f t="array" ref="S6444">_xlfn.IFS(G6444 &gt; 5000000, "Very High", G6444 &gt; 1000000, "High", G6444 &gt; 500000, "Medium", TRUE, "Low")</f>
        <v>Very High</v>
      </c>
      <c r="T6444" s="3" t="str" cm="1">
        <f t="array" ref="T6444">_xlfn.IFS(B6444 &gt;= 2005, "Post-2005", B6444 &gt;= 2000, "2000-2004", TRUE, "Pre-2000")</f>
        <v>Post-2005</v>
      </c>
    </row>
    <row r="6445" spans="1:20" x14ac:dyDescent="0.85">
      <c r="A6445" s="1">
        <v>41164</v>
      </c>
      <c r="B6445" t="s">
        <v>4164</v>
      </c>
      <c r="C6445" t="s">
        <v>7694</v>
      </c>
      <c r="D6445" t="s">
        <v>7695</v>
      </c>
      <c r="E6445" t="s">
        <v>200</v>
      </c>
      <c r="F6445" t="s">
        <v>201</v>
      </c>
      <c r="G6445" t="s">
        <v>202</v>
      </c>
      <c r="H6445">
        <v>2010</v>
      </c>
      <c r="I6445" s="2">
        <v>981065.43</v>
      </c>
      <c r="J6445" s="2">
        <v>0</v>
      </c>
      <c r="K6445" s="2">
        <v>981065.43</v>
      </c>
      <c r="L6445" t="s">
        <v>18</v>
      </c>
      <c r="M6445" s="3" t="b">
        <f>trust_funds5[[#This Row],[Contributions Outstanding (USD)]]=0</f>
        <v>1</v>
      </c>
      <c r="N6445" s="3" t="str">
        <f t="shared" si="500"/>
        <v>Outstanding</v>
      </c>
      <c r="O6445" s="3" t="str">
        <f t="shared" si="501"/>
        <v>High Contribution &amp; Recent</v>
      </c>
      <c r="P6445" s="3" t="str">
        <f t="shared" si="502"/>
        <v>Other</v>
      </c>
      <c r="Q6445" s="3" t="str">
        <f t="shared" si="503"/>
        <v>Other</v>
      </c>
      <c r="R6445" s="3" t="str">
        <f t="shared" si="504"/>
        <v>Not LCLS</v>
      </c>
      <c r="S6445" s="3" t="str" cm="1">
        <f t="array" ref="S6445">_xlfn.IFS(G6445 &gt; 5000000, "Very High", G6445 &gt; 1000000, "High", G6445 &gt; 500000, "Medium", TRUE, "Low")</f>
        <v>Very High</v>
      </c>
      <c r="T6445" s="3" t="str" cm="1">
        <f t="array" ref="T6445">_xlfn.IFS(B6445 &gt;= 2005, "Post-2005", B6445 &gt;= 2000, "2000-2004", TRUE, "Pre-2000")</f>
        <v>Post-2005</v>
      </c>
    </row>
    <row r="6446" spans="1:20" x14ac:dyDescent="0.85">
      <c r="A6446" s="1">
        <v>41164</v>
      </c>
      <c r="B6446" t="s">
        <v>4164</v>
      </c>
      <c r="C6446" t="s">
        <v>7694</v>
      </c>
      <c r="D6446" t="s">
        <v>7695</v>
      </c>
      <c r="E6446" t="s">
        <v>119</v>
      </c>
      <c r="F6446" t="s">
        <v>120</v>
      </c>
      <c r="G6446" t="s">
        <v>121</v>
      </c>
      <c r="H6446">
        <v>2010</v>
      </c>
      <c r="I6446" s="2">
        <v>798000</v>
      </c>
      <c r="J6446" s="2">
        <v>0</v>
      </c>
      <c r="K6446" s="2">
        <v>798000</v>
      </c>
      <c r="L6446" t="s">
        <v>18</v>
      </c>
      <c r="M6446" s="3" t="b">
        <f>trust_funds5[[#This Row],[Contributions Outstanding (USD)]]=0</f>
        <v>1</v>
      </c>
      <c r="N6446" s="3" t="str">
        <f t="shared" si="500"/>
        <v>Outstanding</v>
      </c>
      <c r="O6446" s="3" t="str">
        <f t="shared" si="501"/>
        <v>High Contribution &amp; Recent</v>
      </c>
      <c r="P6446" s="3" t="str">
        <f t="shared" si="502"/>
        <v>Other</v>
      </c>
      <c r="Q6446" s="3" t="str">
        <f t="shared" si="503"/>
        <v>Other</v>
      </c>
      <c r="R6446" s="3" t="str">
        <f t="shared" si="504"/>
        <v>Not LCLS</v>
      </c>
      <c r="S6446" s="3" t="str" cm="1">
        <f t="array" ref="S6446">_xlfn.IFS(G6446 &gt; 5000000, "Very High", G6446 &gt; 1000000, "High", G6446 &gt; 500000, "Medium", TRUE, "Low")</f>
        <v>Very High</v>
      </c>
      <c r="T6446" s="3" t="str" cm="1">
        <f t="array" ref="T6446">_xlfn.IFS(B6446 &gt;= 2005, "Post-2005", B6446 &gt;= 2000, "2000-2004", TRUE, "Pre-2000")</f>
        <v>Post-2005</v>
      </c>
    </row>
    <row r="6447" spans="1:20" x14ac:dyDescent="0.85">
      <c r="A6447" s="1">
        <v>41164</v>
      </c>
      <c r="B6447" t="s">
        <v>4054</v>
      </c>
      <c r="C6447" t="s">
        <v>7696</v>
      </c>
      <c r="D6447" t="s">
        <v>7697</v>
      </c>
      <c r="E6447" t="s">
        <v>200</v>
      </c>
      <c r="F6447" t="s">
        <v>201</v>
      </c>
      <c r="G6447" t="s">
        <v>202</v>
      </c>
      <c r="H6447">
        <v>2010</v>
      </c>
      <c r="I6447" s="2">
        <v>414130.22</v>
      </c>
      <c r="J6447" s="2">
        <v>0</v>
      </c>
      <c r="K6447" s="2">
        <v>414130.22</v>
      </c>
      <c r="L6447" t="s">
        <v>116</v>
      </c>
      <c r="M6447" s="3" t="b">
        <f>trust_funds5[[#This Row],[Contributions Outstanding (USD)]]=0</f>
        <v>1</v>
      </c>
      <c r="N6447" s="3" t="str">
        <f t="shared" si="500"/>
        <v>Outstanding</v>
      </c>
      <c r="O6447" s="3" t="str">
        <f t="shared" si="501"/>
        <v>High Contribution &amp; Recent</v>
      </c>
      <c r="P6447" s="3" t="str">
        <f t="shared" si="502"/>
        <v>Other</v>
      </c>
      <c r="Q6447" s="3" t="str">
        <f t="shared" si="503"/>
        <v>Other</v>
      </c>
      <c r="R6447" s="3" t="str">
        <f t="shared" si="504"/>
        <v>Not LCLS</v>
      </c>
      <c r="S6447" s="3" t="str" cm="1">
        <f t="array" ref="S6447">_xlfn.IFS(G6447 &gt; 5000000, "Very High", G6447 &gt; 1000000, "High", G6447 &gt; 500000, "Medium", TRUE, "Low")</f>
        <v>Very High</v>
      </c>
      <c r="T6447" s="3" t="str" cm="1">
        <f t="array" ref="T6447">_xlfn.IFS(B6447 &gt;= 2005, "Post-2005", B6447 &gt;= 2000, "2000-2004", TRUE, "Pre-2000")</f>
        <v>Post-2005</v>
      </c>
    </row>
    <row r="6448" spans="1:20" x14ac:dyDescent="0.85">
      <c r="A6448" s="1">
        <v>41164</v>
      </c>
      <c r="B6448" t="s">
        <v>4054</v>
      </c>
      <c r="C6448" t="s">
        <v>7696</v>
      </c>
      <c r="D6448" t="s">
        <v>7697</v>
      </c>
      <c r="E6448" t="s">
        <v>70</v>
      </c>
      <c r="F6448" t="s">
        <v>71</v>
      </c>
      <c r="G6448" t="s">
        <v>5484</v>
      </c>
      <c r="H6448">
        <v>2010</v>
      </c>
      <c r="I6448" s="2">
        <v>333541.65999999997</v>
      </c>
      <c r="J6448" s="2">
        <v>0</v>
      </c>
      <c r="K6448" s="2">
        <v>333541.65999999997</v>
      </c>
      <c r="L6448" t="s">
        <v>116</v>
      </c>
      <c r="M6448" s="3" t="b">
        <f>trust_funds5[[#This Row],[Contributions Outstanding (USD)]]=0</f>
        <v>1</v>
      </c>
      <c r="N6448" s="3" t="str">
        <f t="shared" si="500"/>
        <v>Outstanding</v>
      </c>
      <c r="O6448" s="3" t="str">
        <f t="shared" si="501"/>
        <v>High Contribution &amp; Recent</v>
      </c>
      <c r="P6448" s="3" t="str">
        <f t="shared" si="502"/>
        <v>Other</v>
      </c>
      <c r="Q6448" s="3" t="str">
        <f t="shared" si="503"/>
        <v>Other</v>
      </c>
      <c r="R6448" s="3" t="str">
        <f t="shared" si="504"/>
        <v>Not LCLS</v>
      </c>
      <c r="S6448" s="3" t="str" cm="1">
        <f t="array" ref="S6448">_xlfn.IFS(G6448 &gt; 5000000, "Very High", G6448 &gt; 1000000, "High", G6448 &gt; 500000, "Medium", TRUE, "Low")</f>
        <v>Very High</v>
      </c>
      <c r="T6448" s="3" t="str" cm="1">
        <f t="array" ref="T6448">_xlfn.IFS(B6448 &gt;= 2005, "Post-2005", B6448 &gt;= 2000, "2000-2004", TRUE, "Pre-2000")</f>
        <v>Post-2005</v>
      </c>
    </row>
    <row r="6449" spans="1:20" x14ac:dyDescent="0.85">
      <c r="A6449" s="1">
        <v>41164</v>
      </c>
      <c r="B6449" t="s">
        <v>4054</v>
      </c>
      <c r="C6449" t="s">
        <v>7696</v>
      </c>
      <c r="D6449" t="s">
        <v>7697</v>
      </c>
      <c r="E6449" t="s">
        <v>2863</v>
      </c>
      <c r="F6449" t="s">
        <v>2864</v>
      </c>
      <c r="G6449" t="s">
        <v>5769</v>
      </c>
      <c r="H6449">
        <v>2010</v>
      </c>
      <c r="I6449" s="2">
        <v>517935.89</v>
      </c>
      <c r="J6449" s="2">
        <v>0</v>
      </c>
      <c r="K6449" s="2">
        <v>517935.89</v>
      </c>
      <c r="L6449" t="s">
        <v>116</v>
      </c>
      <c r="M6449" s="3" t="b">
        <f>trust_funds5[[#This Row],[Contributions Outstanding (USD)]]=0</f>
        <v>1</v>
      </c>
      <c r="N6449" s="3" t="str">
        <f t="shared" si="500"/>
        <v>Outstanding</v>
      </c>
      <c r="O6449" s="3" t="str">
        <f t="shared" si="501"/>
        <v>High Contribution &amp; Recent</v>
      </c>
      <c r="P6449" s="3" t="str">
        <f t="shared" si="502"/>
        <v>Other</v>
      </c>
      <c r="Q6449" s="3" t="str">
        <f t="shared" si="503"/>
        <v>Other</v>
      </c>
      <c r="R6449" s="3" t="str">
        <f t="shared" si="504"/>
        <v>Not LCLS</v>
      </c>
      <c r="S6449" s="3" t="str" cm="1">
        <f t="array" ref="S6449">_xlfn.IFS(G6449 &gt; 5000000, "Very High", G6449 &gt; 1000000, "High", G6449 &gt; 500000, "Medium", TRUE, "Low")</f>
        <v>Very High</v>
      </c>
      <c r="T6449" s="3" t="str" cm="1">
        <f t="array" ref="T6449">_xlfn.IFS(B6449 &gt;= 2005, "Post-2005", B6449 &gt;= 2000, "2000-2004", TRUE, "Pre-2000")</f>
        <v>Post-2005</v>
      </c>
    </row>
    <row r="6450" spans="1:20" x14ac:dyDescent="0.85">
      <c r="A6450" s="1">
        <v>41164</v>
      </c>
      <c r="B6450" t="s">
        <v>4054</v>
      </c>
      <c r="C6450" t="s">
        <v>7696</v>
      </c>
      <c r="D6450" t="s">
        <v>7697</v>
      </c>
      <c r="E6450" t="s">
        <v>102</v>
      </c>
      <c r="F6450" t="s">
        <v>103</v>
      </c>
      <c r="G6450" t="s">
        <v>104</v>
      </c>
      <c r="H6450">
        <v>2010</v>
      </c>
      <c r="I6450" s="2">
        <v>987025.69</v>
      </c>
      <c r="J6450" s="2">
        <v>0</v>
      </c>
      <c r="K6450" s="2">
        <v>987025.69</v>
      </c>
      <c r="L6450" t="s">
        <v>116</v>
      </c>
      <c r="M6450" s="3" t="b">
        <f>trust_funds5[[#This Row],[Contributions Outstanding (USD)]]=0</f>
        <v>1</v>
      </c>
      <c r="N6450" s="3" t="str">
        <f t="shared" si="500"/>
        <v>Outstanding</v>
      </c>
      <c r="O6450" s="3" t="str">
        <f t="shared" si="501"/>
        <v>High Contribution &amp; Recent</v>
      </c>
      <c r="P6450" s="3" t="str">
        <f t="shared" si="502"/>
        <v>Other</v>
      </c>
      <c r="Q6450" s="3" t="str">
        <f t="shared" si="503"/>
        <v>Other</v>
      </c>
      <c r="R6450" s="3" t="str">
        <f t="shared" si="504"/>
        <v>Not LCLS</v>
      </c>
      <c r="S6450" s="3" t="str" cm="1">
        <f t="array" ref="S6450">_xlfn.IFS(G6450 &gt; 5000000, "Very High", G6450 &gt; 1000000, "High", G6450 &gt; 500000, "Medium", TRUE, "Low")</f>
        <v>Very High</v>
      </c>
      <c r="T6450" s="3" t="str" cm="1">
        <f t="array" ref="T6450">_xlfn.IFS(B6450 &gt;= 2005, "Post-2005", B6450 &gt;= 2000, "2000-2004", TRUE, "Pre-2000")</f>
        <v>Post-2005</v>
      </c>
    </row>
    <row r="6451" spans="1:20" x14ac:dyDescent="0.85">
      <c r="A6451" s="1">
        <v>41164</v>
      </c>
      <c r="B6451" t="s">
        <v>4054</v>
      </c>
      <c r="C6451" t="s">
        <v>7696</v>
      </c>
      <c r="D6451" t="s">
        <v>7697</v>
      </c>
      <c r="E6451" t="s">
        <v>119</v>
      </c>
      <c r="F6451" t="s">
        <v>120</v>
      </c>
      <c r="G6451" t="s">
        <v>121</v>
      </c>
      <c r="H6451">
        <v>2010</v>
      </c>
      <c r="I6451" s="2">
        <v>222045.8</v>
      </c>
      <c r="J6451" s="2">
        <v>0</v>
      </c>
      <c r="K6451" s="2">
        <v>222045.8</v>
      </c>
      <c r="L6451" t="s">
        <v>116</v>
      </c>
      <c r="M6451" s="3" t="b">
        <f>trust_funds5[[#This Row],[Contributions Outstanding (USD)]]=0</f>
        <v>1</v>
      </c>
      <c r="N6451" s="3" t="str">
        <f t="shared" si="500"/>
        <v>Outstanding</v>
      </c>
      <c r="O6451" s="3" t="str">
        <f t="shared" si="501"/>
        <v>High Contribution &amp; Recent</v>
      </c>
      <c r="P6451" s="3" t="str">
        <f t="shared" si="502"/>
        <v>Other</v>
      </c>
      <c r="Q6451" s="3" t="str">
        <f t="shared" si="503"/>
        <v>Other</v>
      </c>
      <c r="R6451" s="3" t="str">
        <f t="shared" si="504"/>
        <v>Not LCLS</v>
      </c>
      <c r="S6451" s="3" t="str" cm="1">
        <f t="array" ref="S6451">_xlfn.IFS(G6451 &gt; 5000000, "Very High", G6451 &gt; 1000000, "High", G6451 &gt; 500000, "Medium", TRUE, "Low")</f>
        <v>Very High</v>
      </c>
      <c r="T6451" s="3" t="str" cm="1">
        <f t="array" ref="T6451">_xlfn.IFS(B6451 &gt;= 2005, "Post-2005", B6451 &gt;= 2000, "2000-2004", TRUE, "Pre-2000")</f>
        <v>Post-2005</v>
      </c>
    </row>
    <row r="6452" spans="1:20" x14ac:dyDescent="0.85">
      <c r="A6452" s="1">
        <v>41164</v>
      </c>
      <c r="B6452" t="s">
        <v>4054</v>
      </c>
      <c r="C6452" t="s">
        <v>7696</v>
      </c>
      <c r="D6452" t="s">
        <v>7697</v>
      </c>
      <c r="E6452" t="s">
        <v>42</v>
      </c>
      <c r="F6452" t="s">
        <v>43</v>
      </c>
      <c r="G6452" t="s">
        <v>44</v>
      </c>
      <c r="H6452">
        <v>2010</v>
      </c>
      <c r="I6452" s="2">
        <v>289524.46000000002</v>
      </c>
      <c r="J6452" s="2">
        <v>0</v>
      </c>
      <c r="K6452" s="2">
        <v>289524.46000000002</v>
      </c>
      <c r="L6452" t="s">
        <v>116</v>
      </c>
      <c r="M6452" s="3" t="b">
        <f>trust_funds5[[#This Row],[Contributions Outstanding (USD)]]=0</f>
        <v>1</v>
      </c>
      <c r="N6452" s="3" t="str">
        <f t="shared" si="500"/>
        <v>Outstanding</v>
      </c>
      <c r="O6452" s="3" t="str">
        <f t="shared" si="501"/>
        <v>High Contribution &amp; Recent</v>
      </c>
      <c r="P6452" s="3" t="str">
        <f t="shared" si="502"/>
        <v>Other</v>
      </c>
      <c r="Q6452" s="3" t="str">
        <f t="shared" si="503"/>
        <v>Other</v>
      </c>
      <c r="R6452" s="3" t="str">
        <f t="shared" si="504"/>
        <v>Not LCLS</v>
      </c>
      <c r="S6452" s="3" t="str" cm="1">
        <f t="array" ref="S6452">_xlfn.IFS(G6452 &gt; 5000000, "Very High", G6452 &gt; 1000000, "High", G6452 &gt; 500000, "Medium", TRUE, "Low")</f>
        <v>Very High</v>
      </c>
      <c r="T6452" s="3" t="str" cm="1">
        <f t="array" ref="T6452">_xlfn.IFS(B6452 &gt;= 2005, "Post-2005", B6452 &gt;= 2000, "2000-2004", TRUE, "Pre-2000")</f>
        <v>Post-2005</v>
      </c>
    </row>
    <row r="6453" spans="1:20" x14ac:dyDescent="0.85">
      <c r="A6453" s="1">
        <v>41164</v>
      </c>
      <c r="B6453" t="s">
        <v>4054</v>
      </c>
      <c r="C6453" t="s">
        <v>7696</v>
      </c>
      <c r="D6453" t="s">
        <v>7697</v>
      </c>
      <c r="E6453" t="s">
        <v>21</v>
      </c>
      <c r="F6453" t="s">
        <v>22</v>
      </c>
      <c r="G6453" t="s">
        <v>23</v>
      </c>
      <c r="H6453">
        <v>2010</v>
      </c>
      <c r="I6453" s="2">
        <v>3232354.08</v>
      </c>
      <c r="J6453" s="2">
        <v>0.02</v>
      </c>
      <c r="K6453" s="2">
        <v>3232354.1</v>
      </c>
      <c r="L6453" t="s">
        <v>116</v>
      </c>
      <c r="M6453" s="3" t="b">
        <f>trust_funds5[[#This Row],[Contributions Outstanding (USD)]]=0</f>
        <v>0</v>
      </c>
      <c r="N6453" s="3" t="str">
        <f t="shared" si="500"/>
        <v>Outstanding</v>
      </c>
      <c r="O6453" s="3" t="str">
        <f t="shared" si="501"/>
        <v>High Contribution &amp; Recent</v>
      </c>
      <c r="P6453" s="3" t="str">
        <f t="shared" si="502"/>
        <v>Other</v>
      </c>
      <c r="Q6453" s="3" t="str">
        <f t="shared" si="503"/>
        <v>Other</v>
      </c>
      <c r="R6453" s="3" t="str">
        <f t="shared" si="504"/>
        <v>Not LCLS</v>
      </c>
      <c r="S6453" s="3" t="str" cm="1">
        <f t="array" ref="S6453">_xlfn.IFS(G6453 &gt; 5000000, "Very High", G6453 &gt; 1000000, "High", G6453 &gt; 500000, "Medium", TRUE, "Low")</f>
        <v>Very High</v>
      </c>
      <c r="T6453" s="3" t="str" cm="1">
        <f t="array" ref="T6453">_xlfn.IFS(B6453 &gt;= 2005, "Post-2005", B6453 &gt;= 2000, "2000-2004", TRUE, "Pre-2000")</f>
        <v>Post-2005</v>
      </c>
    </row>
    <row r="6454" spans="1:20" x14ac:dyDescent="0.85">
      <c r="A6454" s="1">
        <v>41164</v>
      </c>
      <c r="B6454" t="s">
        <v>4054</v>
      </c>
      <c r="C6454" t="s">
        <v>7696</v>
      </c>
      <c r="D6454" t="s">
        <v>7697</v>
      </c>
      <c r="E6454" t="s">
        <v>3993</v>
      </c>
      <c r="F6454" t="s">
        <v>3994</v>
      </c>
      <c r="G6454" t="s">
        <v>7298</v>
      </c>
      <c r="H6454">
        <v>2010</v>
      </c>
      <c r="I6454" s="2">
        <v>107558.99</v>
      </c>
      <c r="J6454" s="2">
        <v>0</v>
      </c>
      <c r="K6454" s="2">
        <v>107558.99</v>
      </c>
      <c r="L6454" t="s">
        <v>116</v>
      </c>
      <c r="M6454" s="3" t="b">
        <f>trust_funds5[[#This Row],[Contributions Outstanding (USD)]]=0</f>
        <v>1</v>
      </c>
      <c r="N6454" s="3" t="str">
        <f t="shared" si="500"/>
        <v>Outstanding</v>
      </c>
      <c r="O6454" s="3" t="str">
        <f t="shared" si="501"/>
        <v>High Contribution &amp; Recent</v>
      </c>
      <c r="P6454" s="3" t="str">
        <f t="shared" si="502"/>
        <v>Other</v>
      </c>
      <c r="Q6454" s="3" t="str">
        <f t="shared" si="503"/>
        <v>Other</v>
      </c>
      <c r="R6454" s="3" t="str">
        <f t="shared" si="504"/>
        <v>Not LCLS</v>
      </c>
      <c r="S6454" s="3" t="str" cm="1">
        <f t="array" ref="S6454">_xlfn.IFS(G6454 &gt; 5000000, "Very High", G6454 &gt; 1000000, "High", G6454 &gt; 500000, "Medium", TRUE, "Low")</f>
        <v>Very High</v>
      </c>
      <c r="T6454" s="3" t="str" cm="1">
        <f t="array" ref="T6454">_xlfn.IFS(B6454 &gt;= 2005, "Post-2005", B6454 &gt;= 2000, "2000-2004", TRUE, "Pre-2000")</f>
        <v>Post-2005</v>
      </c>
    </row>
    <row r="6455" spans="1:20" x14ac:dyDescent="0.85">
      <c r="A6455" s="1">
        <v>41164</v>
      </c>
      <c r="B6455" t="s">
        <v>7698</v>
      </c>
      <c r="C6455" t="s">
        <v>7699</v>
      </c>
      <c r="D6455" t="s">
        <v>7700</v>
      </c>
      <c r="E6455" t="s">
        <v>200</v>
      </c>
      <c r="F6455" t="s">
        <v>201</v>
      </c>
      <c r="G6455" t="s">
        <v>213</v>
      </c>
      <c r="H6455">
        <v>2010</v>
      </c>
      <c r="I6455" s="2">
        <v>2000000</v>
      </c>
      <c r="J6455" s="2">
        <v>0</v>
      </c>
      <c r="K6455" s="2">
        <v>2000000</v>
      </c>
      <c r="L6455" t="s">
        <v>116</v>
      </c>
      <c r="M6455" s="3" t="b">
        <f>trust_funds5[[#This Row],[Contributions Outstanding (USD)]]=0</f>
        <v>1</v>
      </c>
      <c r="N6455" s="3" t="str">
        <f t="shared" si="500"/>
        <v>Outstanding</v>
      </c>
      <c r="O6455" s="3" t="str">
        <f t="shared" si="501"/>
        <v>High Contribution &amp; Recent</v>
      </c>
      <c r="P6455" s="3" t="str">
        <f t="shared" si="502"/>
        <v>Other</v>
      </c>
      <c r="Q6455" s="3" t="str">
        <f t="shared" si="503"/>
        <v>Other</v>
      </c>
      <c r="R6455" s="3" t="str">
        <f t="shared" si="504"/>
        <v>Not LCLS</v>
      </c>
      <c r="S6455" s="3" t="str" cm="1">
        <f t="array" ref="S6455">_xlfn.IFS(G6455 &gt; 5000000, "Very High", G6455 &gt; 1000000, "High", G6455 &gt; 500000, "Medium", TRUE, "Low")</f>
        <v>Very High</v>
      </c>
      <c r="T6455" s="3" t="str" cm="1">
        <f t="array" ref="T6455">_xlfn.IFS(B6455 &gt;= 2005, "Post-2005", B6455 &gt;= 2000, "2000-2004", TRUE, "Pre-2000")</f>
        <v>Post-2005</v>
      </c>
    </row>
    <row r="6456" spans="1:20" x14ac:dyDescent="0.85">
      <c r="A6456" s="1">
        <v>41164</v>
      </c>
      <c r="B6456" t="s">
        <v>4054</v>
      </c>
      <c r="C6456" t="s">
        <v>7701</v>
      </c>
      <c r="D6456" t="s">
        <v>7702</v>
      </c>
      <c r="E6456" t="s">
        <v>85</v>
      </c>
      <c r="F6456" t="s">
        <v>86</v>
      </c>
      <c r="G6456" t="s">
        <v>87</v>
      </c>
      <c r="H6456">
        <v>2010</v>
      </c>
      <c r="I6456" s="2">
        <v>2046007.5</v>
      </c>
      <c r="J6456" s="2">
        <v>477949.72</v>
      </c>
      <c r="K6456" s="2">
        <v>2523957.2200000002</v>
      </c>
      <c r="L6456" t="s">
        <v>116</v>
      </c>
      <c r="M6456" s="3" t="b">
        <f>trust_funds5[[#This Row],[Contributions Outstanding (USD)]]=0</f>
        <v>0</v>
      </c>
      <c r="N6456" s="3" t="str">
        <f t="shared" si="500"/>
        <v>Outstanding</v>
      </c>
      <c r="O6456" s="3" t="str">
        <f t="shared" si="501"/>
        <v>High Contribution &amp; Recent</v>
      </c>
      <c r="P6456" s="3" t="str">
        <f t="shared" si="502"/>
        <v>Other</v>
      </c>
      <c r="Q6456" s="3" t="str">
        <f t="shared" si="503"/>
        <v>Other</v>
      </c>
      <c r="R6456" s="3" t="str">
        <f t="shared" si="504"/>
        <v>Not LCLS</v>
      </c>
      <c r="S6456" s="3" t="str" cm="1">
        <f t="array" ref="S6456">_xlfn.IFS(G6456 &gt; 5000000, "Very High", G6456 &gt; 1000000, "High", G6456 &gt; 500000, "Medium", TRUE, "Low")</f>
        <v>Very High</v>
      </c>
      <c r="T6456" s="3" t="str" cm="1">
        <f t="array" ref="T6456">_xlfn.IFS(B6456 &gt;= 2005, "Post-2005", B6456 &gt;= 2000, "2000-2004", TRUE, "Pre-2000")</f>
        <v>Post-2005</v>
      </c>
    </row>
    <row r="6457" spans="1:20" x14ac:dyDescent="0.85">
      <c r="A6457" s="1">
        <v>41164</v>
      </c>
      <c r="B6457" t="s">
        <v>4054</v>
      </c>
      <c r="C6457" t="s">
        <v>7701</v>
      </c>
      <c r="D6457" t="s">
        <v>7702</v>
      </c>
      <c r="E6457" t="s">
        <v>102</v>
      </c>
      <c r="F6457" t="s">
        <v>103</v>
      </c>
      <c r="G6457" t="s">
        <v>104</v>
      </c>
      <c r="H6457">
        <v>2010</v>
      </c>
      <c r="I6457" s="2">
        <v>3798640</v>
      </c>
      <c r="J6457" s="2">
        <v>0</v>
      </c>
      <c r="K6457" s="2">
        <v>3798640</v>
      </c>
      <c r="L6457" t="s">
        <v>116</v>
      </c>
      <c r="M6457" s="3" t="b">
        <f>trust_funds5[[#This Row],[Contributions Outstanding (USD)]]=0</f>
        <v>1</v>
      </c>
      <c r="N6457" s="3" t="str">
        <f t="shared" si="500"/>
        <v>Outstanding</v>
      </c>
      <c r="O6457" s="3" t="str">
        <f t="shared" si="501"/>
        <v>High Contribution &amp; Recent</v>
      </c>
      <c r="P6457" s="3" t="str">
        <f t="shared" si="502"/>
        <v>Other</v>
      </c>
      <c r="Q6457" s="3" t="str">
        <f t="shared" si="503"/>
        <v>Other</v>
      </c>
      <c r="R6457" s="3" t="str">
        <f t="shared" si="504"/>
        <v>Not LCLS</v>
      </c>
      <c r="S6457" s="3" t="str" cm="1">
        <f t="array" ref="S6457">_xlfn.IFS(G6457 &gt; 5000000, "Very High", G6457 &gt; 1000000, "High", G6457 &gt; 500000, "Medium", TRUE, "Low")</f>
        <v>Very High</v>
      </c>
      <c r="T6457" s="3" t="str" cm="1">
        <f t="array" ref="T6457">_xlfn.IFS(B6457 &gt;= 2005, "Post-2005", B6457 &gt;= 2000, "2000-2004", TRUE, "Pre-2000")</f>
        <v>Post-2005</v>
      </c>
    </row>
    <row r="6458" spans="1:20" x14ac:dyDescent="0.85">
      <c r="A6458" s="1">
        <v>41164</v>
      </c>
      <c r="B6458" t="s">
        <v>4725</v>
      </c>
      <c r="C6458" t="s">
        <v>7703</v>
      </c>
      <c r="D6458" t="s">
        <v>7704</v>
      </c>
      <c r="E6458" t="s">
        <v>2149</v>
      </c>
      <c r="F6458" t="s">
        <v>2150</v>
      </c>
      <c r="G6458" t="s">
        <v>2151</v>
      </c>
      <c r="H6458">
        <v>2010</v>
      </c>
      <c r="I6458" s="2">
        <v>750000</v>
      </c>
      <c r="J6458" s="2">
        <v>150000</v>
      </c>
      <c r="K6458" s="2">
        <v>900000</v>
      </c>
      <c r="L6458" t="s">
        <v>116</v>
      </c>
      <c r="M6458" s="3" t="b">
        <f>trust_funds5[[#This Row],[Contributions Outstanding (USD)]]=0</f>
        <v>0</v>
      </c>
      <c r="N6458" s="3" t="str">
        <f t="shared" si="500"/>
        <v>Outstanding</v>
      </c>
      <c r="O6458" s="3" t="str">
        <f t="shared" si="501"/>
        <v>High Contribution &amp; Recent</v>
      </c>
      <c r="P6458" s="3" t="str">
        <f t="shared" si="502"/>
        <v>Other</v>
      </c>
      <c r="Q6458" s="3" t="str">
        <f t="shared" si="503"/>
        <v>Other</v>
      </c>
      <c r="R6458" s="3" t="str">
        <f t="shared" si="504"/>
        <v>Not LCLS</v>
      </c>
      <c r="S6458" s="3" t="str" cm="1">
        <f t="array" ref="S6458">_xlfn.IFS(G6458 &gt; 5000000, "Very High", G6458 &gt; 1000000, "High", G6458 &gt; 500000, "Medium", TRUE, "Low")</f>
        <v>Very High</v>
      </c>
      <c r="T6458" s="3" t="str" cm="1">
        <f t="array" ref="T6458">_xlfn.IFS(B6458 &gt;= 2005, "Post-2005", B6458 &gt;= 2000, "2000-2004", TRUE, "Pre-2000")</f>
        <v>Post-2005</v>
      </c>
    </row>
    <row r="6459" spans="1:20" x14ac:dyDescent="0.85">
      <c r="A6459" s="1">
        <v>41164</v>
      </c>
      <c r="B6459" t="s">
        <v>7359</v>
      </c>
      <c r="C6459" t="s">
        <v>7360</v>
      </c>
      <c r="D6459" t="s">
        <v>7361</v>
      </c>
      <c r="E6459" t="s">
        <v>102</v>
      </c>
      <c r="F6459" t="s">
        <v>103</v>
      </c>
      <c r="G6459" t="s">
        <v>104</v>
      </c>
      <c r="H6459">
        <v>2010</v>
      </c>
      <c r="I6459" s="2">
        <v>484740</v>
      </c>
      <c r="J6459" s="2">
        <v>0</v>
      </c>
      <c r="K6459" s="2">
        <v>484740</v>
      </c>
      <c r="L6459" t="s">
        <v>116</v>
      </c>
      <c r="M6459" s="3" t="b">
        <f>trust_funds5[[#This Row],[Contributions Outstanding (USD)]]=0</f>
        <v>1</v>
      </c>
      <c r="N6459" s="3" t="str">
        <f t="shared" si="500"/>
        <v>Outstanding</v>
      </c>
      <c r="O6459" s="3" t="str">
        <f t="shared" si="501"/>
        <v>High Contribution &amp; Recent</v>
      </c>
      <c r="P6459" s="3" t="str">
        <f t="shared" si="502"/>
        <v>Other</v>
      </c>
      <c r="Q6459" s="3" t="str">
        <f t="shared" si="503"/>
        <v>Other</v>
      </c>
      <c r="R6459" s="3" t="str">
        <f t="shared" si="504"/>
        <v>Not LCLS</v>
      </c>
      <c r="S6459" s="3" t="str" cm="1">
        <f t="array" ref="S6459">_xlfn.IFS(G6459 &gt; 5000000, "Very High", G6459 &gt; 1000000, "High", G6459 &gt; 500000, "Medium", TRUE, "Low")</f>
        <v>Very High</v>
      </c>
      <c r="T6459" s="3" t="str" cm="1">
        <f t="array" ref="T6459">_xlfn.IFS(B6459 &gt;= 2005, "Post-2005", B6459 &gt;= 2000, "2000-2004", TRUE, "Pre-2000")</f>
        <v>Post-2005</v>
      </c>
    </row>
    <row r="6460" spans="1:20" x14ac:dyDescent="0.85">
      <c r="A6460" s="1">
        <v>41164</v>
      </c>
      <c r="B6460" t="s">
        <v>7359</v>
      </c>
      <c r="C6460" t="s">
        <v>7360</v>
      </c>
      <c r="D6460" t="s">
        <v>7361</v>
      </c>
      <c r="E6460" t="s">
        <v>42</v>
      </c>
      <c r="F6460" t="s">
        <v>43</v>
      </c>
      <c r="G6460" t="s">
        <v>44</v>
      </c>
      <c r="H6460">
        <v>2010</v>
      </c>
      <c r="I6460" s="2">
        <v>3044485.92</v>
      </c>
      <c r="J6460" s="2">
        <v>0</v>
      </c>
      <c r="K6460" s="2">
        <v>3044485.92</v>
      </c>
      <c r="L6460" t="s">
        <v>116</v>
      </c>
      <c r="M6460" s="3" t="b">
        <f>trust_funds5[[#This Row],[Contributions Outstanding (USD)]]=0</f>
        <v>1</v>
      </c>
      <c r="N6460" s="3" t="str">
        <f t="shared" si="500"/>
        <v>Outstanding</v>
      </c>
      <c r="O6460" s="3" t="str">
        <f t="shared" si="501"/>
        <v>High Contribution &amp; Recent</v>
      </c>
      <c r="P6460" s="3" t="str">
        <f t="shared" si="502"/>
        <v>Other</v>
      </c>
      <c r="Q6460" s="3" t="str">
        <f t="shared" si="503"/>
        <v>Other</v>
      </c>
      <c r="R6460" s="3" t="str">
        <f t="shared" si="504"/>
        <v>Not LCLS</v>
      </c>
      <c r="S6460" s="3" t="str" cm="1">
        <f t="array" ref="S6460">_xlfn.IFS(G6460 &gt; 5000000, "Very High", G6460 &gt; 1000000, "High", G6460 &gt; 500000, "Medium", TRUE, "Low")</f>
        <v>Very High</v>
      </c>
      <c r="T6460" s="3" t="str" cm="1">
        <f t="array" ref="T6460">_xlfn.IFS(B6460 &gt;= 2005, "Post-2005", B6460 &gt;= 2000, "2000-2004", TRUE, "Pre-2000")</f>
        <v>Post-2005</v>
      </c>
    </row>
    <row r="6461" spans="1:20" x14ac:dyDescent="0.85">
      <c r="A6461" s="1">
        <v>41164</v>
      </c>
      <c r="B6461" t="s">
        <v>374</v>
      </c>
      <c r="C6461" t="s">
        <v>7705</v>
      </c>
      <c r="D6461" t="s">
        <v>7706</v>
      </c>
      <c r="E6461" t="s">
        <v>70</v>
      </c>
      <c r="F6461" t="s">
        <v>71</v>
      </c>
      <c r="G6461" t="s">
        <v>72</v>
      </c>
      <c r="H6461">
        <v>2010</v>
      </c>
      <c r="I6461" s="2">
        <v>7372728.2800000003</v>
      </c>
      <c r="J6461" s="2">
        <v>0</v>
      </c>
      <c r="K6461" s="2">
        <v>7372728.2800000003</v>
      </c>
      <c r="L6461" t="s">
        <v>116</v>
      </c>
      <c r="M6461" s="3" t="b">
        <f>trust_funds5[[#This Row],[Contributions Outstanding (USD)]]=0</f>
        <v>1</v>
      </c>
      <c r="N6461" s="3" t="str">
        <f t="shared" si="500"/>
        <v>Outstanding</v>
      </c>
      <c r="O6461" s="3" t="str">
        <f t="shared" si="501"/>
        <v>High Contribution &amp; Recent</v>
      </c>
      <c r="P6461" s="3" t="str">
        <f t="shared" si="502"/>
        <v>Other</v>
      </c>
      <c r="Q6461" s="3" t="str">
        <f t="shared" si="503"/>
        <v>Other</v>
      </c>
      <c r="R6461" s="3" t="str">
        <f t="shared" si="504"/>
        <v>Not LCLS</v>
      </c>
      <c r="S6461" s="3" t="str" cm="1">
        <f t="array" ref="S6461">_xlfn.IFS(G6461 &gt; 5000000, "Very High", G6461 &gt; 1000000, "High", G6461 &gt; 500000, "Medium", TRUE, "Low")</f>
        <v>Very High</v>
      </c>
      <c r="T6461" s="3" t="str" cm="1">
        <f t="array" ref="T6461">_xlfn.IFS(B6461 &gt;= 2005, "Post-2005", B6461 &gt;= 2000, "2000-2004", TRUE, "Pre-2000")</f>
        <v>Post-2005</v>
      </c>
    </row>
    <row r="6462" spans="1:20" x14ac:dyDescent="0.85">
      <c r="A6462" s="1">
        <v>41164</v>
      </c>
      <c r="B6462" t="s">
        <v>374</v>
      </c>
      <c r="C6462" t="s">
        <v>7705</v>
      </c>
      <c r="D6462" t="s">
        <v>7706</v>
      </c>
      <c r="E6462" t="s">
        <v>21</v>
      </c>
      <c r="F6462" t="s">
        <v>22</v>
      </c>
      <c r="G6462" t="s">
        <v>23</v>
      </c>
      <c r="H6462">
        <v>2010</v>
      </c>
      <c r="I6462" s="2">
        <v>6850473.8799999999</v>
      </c>
      <c r="J6462" s="2">
        <v>0</v>
      </c>
      <c r="K6462" s="2">
        <v>6850473.8799999999</v>
      </c>
      <c r="L6462" t="s">
        <v>116</v>
      </c>
      <c r="M6462" s="3" t="b">
        <f>trust_funds5[[#This Row],[Contributions Outstanding (USD)]]=0</f>
        <v>1</v>
      </c>
      <c r="N6462" s="3" t="str">
        <f t="shared" si="500"/>
        <v>Outstanding</v>
      </c>
      <c r="O6462" s="3" t="str">
        <f t="shared" si="501"/>
        <v>High Contribution &amp; Recent</v>
      </c>
      <c r="P6462" s="3" t="str">
        <f t="shared" si="502"/>
        <v>Other</v>
      </c>
      <c r="Q6462" s="3" t="str">
        <f t="shared" si="503"/>
        <v>Other</v>
      </c>
      <c r="R6462" s="3" t="str">
        <f t="shared" si="504"/>
        <v>Not LCLS</v>
      </c>
      <c r="S6462" s="3" t="str" cm="1">
        <f t="array" ref="S6462">_xlfn.IFS(G6462 &gt; 5000000, "Very High", G6462 &gt; 1000000, "High", G6462 &gt; 500000, "Medium", TRUE, "Low")</f>
        <v>Very High</v>
      </c>
      <c r="T6462" s="3" t="str" cm="1">
        <f t="array" ref="T6462">_xlfn.IFS(B6462 &gt;= 2005, "Post-2005", B6462 &gt;= 2000, "2000-2004", TRUE, "Pre-2000")</f>
        <v>Post-2005</v>
      </c>
    </row>
    <row r="6463" spans="1:20" x14ac:dyDescent="0.85">
      <c r="A6463" s="1">
        <v>41164</v>
      </c>
      <c r="B6463" t="s">
        <v>5984</v>
      </c>
      <c r="C6463" t="s">
        <v>5985</v>
      </c>
      <c r="D6463" t="s">
        <v>5986</v>
      </c>
      <c r="E6463" t="s">
        <v>1698</v>
      </c>
      <c r="F6463" t="s">
        <v>1699</v>
      </c>
      <c r="G6463" t="s">
        <v>1700</v>
      </c>
      <c r="H6463">
        <v>2010</v>
      </c>
      <c r="I6463" s="2">
        <v>104118.27</v>
      </c>
      <c r="J6463" s="2">
        <v>0</v>
      </c>
      <c r="K6463" s="2">
        <v>104118.27</v>
      </c>
      <c r="L6463" t="s">
        <v>116</v>
      </c>
      <c r="M6463" s="3" t="b">
        <f>trust_funds5[[#This Row],[Contributions Outstanding (USD)]]=0</f>
        <v>1</v>
      </c>
      <c r="N6463" s="3" t="str">
        <f t="shared" si="500"/>
        <v>Outstanding</v>
      </c>
      <c r="O6463" s="3" t="str">
        <f t="shared" si="501"/>
        <v>High Contribution &amp; Recent</v>
      </c>
      <c r="P6463" s="3" t="str">
        <f t="shared" si="502"/>
        <v>Other</v>
      </c>
      <c r="Q6463" s="3" t="str">
        <f t="shared" si="503"/>
        <v>Other</v>
      </c>
      <c r="R6463" s="3" t="str">
        <f t="shared" si="504"/>
        <v>Not LCLS</v>
      </c>
      <c r="S6463" s="3" t="str" cm="1">
        <f t="array" ref="S6463">_xlfn.IFS(G6463 &gt; 5000000, "Very High", G6463 &gt; 1000000, "High", G6463 &gt; 500000, "Medium", TRUE, "Low")</f>
        <v>Very High</v>
      </c>
      <c r="T6463" s="3" t="str" cm="1">
        <f t="array" ref="T6463">_xlfn.IFS(B6463 &gt;= 2005, "Post-2005", B6463 &gt;= 2000, "2000-2004", TRUE, "Pre-2000")</f>
        <v>Post-2005</v>
      </c>
    </row>
    <row r="6464" spans="1:20" x14ac:dyDescent="0.85">
      <c r="A6464" s="1">
        <v>41164</v>
      </c>
      <c r="B6464" t="s">
        <v>5984</v>
      </c>
      <c r="C6464" t="s">
        <v>5985</v>
      </c>
      <c r="D6464" t="s">
        <v>5986</v>
      </c>
      <c r="E6464" t="s">
        <v>42</v>
      </c>
      <c r="F6464" t="s">
        <v>43</v>
      </c>
      <c r="G6464" t="s">
        <v>44</v>
      </c>
      <c r="H6464">
        <v>2010</v>
      </c>
      <c r="I6464" s="2">
        <v>3950532.46</v>
      </c>
      <c r="J6464" s="2">
        <v>0</v>
      </c>
      <c r="K6464" s="2">
        <v>3950532.46</v>
      </c>
      <c r="L6464" t="s">
        <v>116</v>
      </c>
      <c r="M6464" s="3" t="b">
        <f>trust_funds5[[#This Row],[Contributions Outstanding (USD)]]=0</f>
        <v>1</v>
      </c>
      <c r="N6464" s="3" t="str">
        <f t="shared" si="500"/>
        <v>Outstanding</v>
      </c>
      <c r="O6464" s="3" t="str">
        <f t="shared" si="501"/>
        <v>High Contribution &amp; Recent</v>
      </c>
      <c r="P6464" s="3" t="str">
        <f t="shared" si="502"/>
        <v>Other</v>
      </c>
      <c r="Q6464" s="3" t="str">
        <f t="shared" si="503"/>
        <v>Other</v>
      </c>
      <c r="R6464" s="3" t="str">
        <f t="shared" si="504"/>
        <v>Not LCLS</v>
      </c>
      <c r="S6464" s="3" t="str" cm="1">
        <f t="array" ref="S6464">_xlfn.IFS(G6464 &gt; 5000000, "Very High", G6464 &gt; 1000000, "High", G6464 &gt; 500000, "Medium", TRUE, "Low")</f>
        <v>Very High</v>
      </c>
      <c r="T6464" s="3" t="str" cm="1">
        <f t="array" ref="T6464">_xlfn.IFS(B6464 &gt;= 2005, "Post-2005", B6464 &gt;= 2000, "2000-2004", TRUE, "Pre-2000")</f>
        <v>Post-2005</v>
      </c>
    </row>
    <row r="6465" spans="1:20" x14ac:dyDescent="0.85">
      <c r="A6465" s="1">
        <v>41164</v>
      </c>
      <c r="B6465" t="s">
        <v>5762</v>
      </c>
      <c r="C6465" t="s">
        <v>6450</v>
      </c>
      <c r="D6465" t="s">
        <v>6451</v>
      </c>
      <c r="E6465" t="s">
        <v>102</v>
      </c>
      <c r="F6465" t="s">
        <v>103</v>
      </c>
      <c r="G6465" t="s">
        <v>104</v>
      </c>
      <c r="H6465">
        <v>2010</v>
      </c>
      <c r="I6465" s="2">
        <v>790473.85</v>
      </c>
      <c r="J6465" s="2">
        <v>0</v>
      </c>
      <c r="K6465" s="2">
        <v>790473.85</v>
      </c>
      <c r="L6465" t="s">
        <v>116</v>
      </c>
      <c r="M6465" s="3" t="b">
        <f>trust_funds5[[#This Row],[Contributions Outstanding (USD)]]=0</f>
        <v>1</v>
      </c>
      <c r="N6465" s="3" t="str">
        <f t="shared" si="500"/>
        <v>Outstanding</v>
      </c>
      <c r="O6465" s="3" t="str">
        <f t="shared" si="501"/>
        <v>High Contribution &amp; Recent</v>
      </c>
      <c r="P6465" s="3" t="str">
        <f t="shared" si="502"/>
        <v>Other</v>
      </c>
      <c r="Q6465" s="3" t="str">
        <f t="shared" si="503"/>
        <v>Other</v>
      </c>
      <c r="R6465" s="3" t="str">
        <f t="shared" si="504"/>
        <v>Not LCLS</v>
      </c>
      <c r="S6465" s="3" t="str" cm="1">
        <f t="array" ref="S6465">_xlfn.IFS(G6465 &gt; 5000000, "Very High", G6465 &gt; 1000000, "High", G6465 &gt; 500000, "Medium", TRUE, "Low")</f>
        <v>Very High</v>
      </c>
      <c r="T6465" s="3" t="str" cm="1">
        <f t="array" ref="T6465">_xlfn.IFS(B6465 &gt;= 2005, "Post-2005", B6465 &gt;= 2000, "2000-2004", TRUE, "Pre-2000")</f>
        <v>Post-2005</v>
      </c>
    </row>
    <row r="6466" spans="1:20" x14ac:dyDescent="0.85">
      <c r="A6466" s="1">
        <v>41164</v>
      </c>
      <c r="B6466" t="s">
        <v>90</v>
      </c>
      <c r="C6466" t="s">
        <v>6902</v>
      </c>
      <c r="D6466" t="s">
        <v>6903</v>
      </c>
      <c r="E6466" t="s">
        <v>119</v>
      </c>
      <c r="F6466" t="s">
        <v>120</v>
      </c>
      <c r="G6466" t="s">
        <v>121</v>
      </c>
      <c r="H6466">
        <v>2010</v>
      </c>
      <c r="I6466" s="2">
        <v>700000</v>
      </c>
      <c r="J6466" s="2">
        <v>0</v>
      </c>
      <c r="K6466" s="2">
        <v>700000</v>
      </c>
      <c r="L6466" t="s">
        <v>116</v>
      </c>
      <c r="M6466" s="3" t="b">
        <f>trust_funds5[[#This Row],[Contributions Outstanding (USD)]]=0</f>
        <v>1</v>
      </c>
      <c r="N6466" s="3" t="str">
        <f t="shared" ref="N6466:N6529" si="505">IF(D6466 &gt; 0, "Outstanding", "No Outstanding")</f>
        <v>Outstanding</v>
      </c>
      <c r="O6466" s="3" t="str">
        <f t="shared" ref="O6466:O6529" si="506">IF(AND(C6466 &gt; 1000000, B6466 &gt; 2000), "High Contribution &amp; Recent", "Other")</f>
        <v>High Contribution &amp; Recent</v>
      </c>
      <c r="P6466" s="3" t="str">
        <f t="shared" ref="P6466:P6529" si="507">IF(AND(B6466 = 2000, E6466 = "Canada"), "Year 2000, Canada", "Other")</f>
        <v>Other</v>
      </c>
      <c r="Q6466" s="3" t="str">
        <f t="shared" ref="Q6466:Q6529" si="508">IF(OR(E6466 = "Canada", E6466 = "Sweden"), "Canada or Sweden", "Other")</f>
        <v>Other</v>
      </c>
      <c r="R6466" s="3" t="str">
        <f t="shared" ref="R6466:R6529" si="509">IF(NOT(F6466 = "LCLS"), "Not LCLS", "LCLS")</f>
        <v>Not LCLS</v>
      </c>
      <c r="S6466" s="3" t="str" cm="1">
        <f t="array" ref="S6466">_xlfn.IFS(G6466 &gt; 5000000, "Very High", G6466 &gt; 1000000, "High", G6466 &gt; 500000, "Medium", TRUE, "Low")</f>
        <v>Very High</v>
      </c>
      <c r="T6466" s="3" t="str" cm="1">
        <f t="array" ref="T6466">_xlfn.IFS(B6466 &gt;= 2005, "Post-2005", B6466 &gt;= 2000, "2000-2004", TRUE, "Pre-2000")</f>
        <v>Post-2005</v>
      </c>
    </row>
    <row r="6467" spans="1:20" x14ac:dyDescent="0.85">
      <c r="A6467" s="1">
        <v>41164</v>
      </c>
      <c r="B6467" t="s">
        <v>90</v>
      </c>
      <c r="C6467" t="s">
        <v>4341</v>
      </c>
      <c r="D6467" t="s">
        <v>4342</v>
      </c>
      <c r="E6467" t="s">
        <v>119</v>
      </c>
      <c r="F6467" t="s">
        <v>120</v>
      </c>
      <c r="G6467" t="s">
        <v>121</v>
      </c>
      <c r="H6467">
        <v>2010</v>
      </c>
      <c r="I6467" s="2">
        <v>1150000</v>
      </c>
      <c r="J6467" s="2">
        <v>0</v>
      </c>
      <c r="K6467" s="2">
        <v>1150000</v>
      </c>
      <c r="L6467" t="s">
        <v>116</v>
      </c>
      <c r="M6467" s="3" t="b">
        <f>trust_funds5[[#This Row],[Contributions Outstanding (USD)]]=0</f>
        <v>1</v>
      </c>
      <c r="N6467" s="3" t="str">
        <f t="shared" si="505"/>
        <v>Outstanding</v>
      </c>
      <c r="O6467" s="3" t="str">
        <f t="shared" si="506"/>
        <v>High Contribution &amp; Recent</v>
      </c>
      <c r="P6467" s="3" t="str">
        <f t="shared" si="507"/>
        <v>Other</v>
      </c>
      <c r="Q6467" s="3" t="str">
        <f t="shared" si="508"/>
        <v>Other</v>
      </c>
      <c r="R6467" s="3" t="str">
        <f t="shared" si="509"/>
        <v>Not LCLS</v>
      </c>
      <c r="S6467" s="3" t="str" cm="1">
        <f t="array" ref="S6467">_xlfn.IFS(G6467 &gt; 5000000, "Very High", G6467 &gt; 1000000, "High", G6467 &gt; 500000, "Medium", TRUE, "Low")</f>
        <v>Very High</v>
      </c>
      <c r="T6467" s="3" t="str" cm="1">
        <f t="array" ref="T6467">_xlfn.IFS(B6467 &gt;= 2005, "Post-2005", B6467 &gt;= 2000, "2000-2004", TRUE, "Pre-2000")</f>
        <v>Post-2005</v>
      </c>
    </row>
    <row r="6468" spans="1:20" x14ac:dyDescent="0.85">
      <c r="A6468" s="1">
        <v>41164</v>
      </c>
      <c r="B6468" t="s">
        <v>90</v>
      </c>
      <c r="C6468" t="s">
        <v>7707</v>
      </c>
      <c r="D6468" t="s">
        <v>7708</v>
      </c>
      <c r="E6468" t="s">
        <v>119</v>
      </c>
      <c r="F6468" t="s">
        <v>120</v>
      </c>
      <c r="G6468" t="s">
        <v>121</v>
      </c>
      <c r="H6468">
        <v>2010</v>
      </c>
      <c r="I6468" s="2">
        <v>750000</v>
      </c>
      <c r="J6468" s="2">
        <v>0</v>
      </c>
      <c r="K6468" s="2">
        <v>750000</v>
      </c>
      <c r="L6468" t="s">
        <v>116</v>
      </c>
      <c r="M6468" s="3" t="b">
        <f>trust_funds5[[#This Row],[Contributions Outstanding (USD)]]=0</f>
        <v>1</v>
      </c>
      <c r="N6468" s="3" t="str">
        <f t="shared" si="505"/>
        <v>Outstanding</v>
      </c>
      <c r="O6468" s="3" t="str">
        <f t="shared" si="506"/>
        <v>High Contribution &amp; Recent</v>
      </c>
      <c r="P6468" s="3" t="str">
        <f t="shared" si="507"/>
        <v>Other</v>
      </c>
      <c r="Q6468" s="3" t="str">
        <f t="shared" si="508"/>
        <v>Other</v>
      </c>
      <c r="R6468" s="3" t="str">
        <f t="shared" si="509"/>
        <v>Not LCLS</v>
      </c>
      <c r="S6468" s="3" t="str" cm="1">
        <f t="array" ref="S6468">_xlfn.IFS(G6468 &gt; 5000000, "Very High", G6468 &gt; 1000000, "High", G6468 &gt; 500000, "Medium", TRUE, "Low")</f>
        <v>Very High</v>
      </c>
      <c r="T6468" s="3" t="str" cm="1">
        <f t="array" ref="T6468">_xlfn.IFS(B6468 &gt;= 2005, "Post-2005", B6468 &gt;= 2000, "2000-2004", TRUE, "Pre-2000")</f>
        <v>Post-2005</v>
      </c>
    </row>
    <row r="6469" spans="1:20" x14ac:dyDescent="0.85">
      <c r="A6469" s="1">
        <v>41164</v>
      </c>
      <c r="B6469" t="s">
        <v>90</v>
      </c>
      <c r="C6469" t="s">
        <v>4345</v>
      </c>
      <c r="D6469" t="s">
        <v>4346</v>
      </c>
      <c r="E6469" t="s">
        <v>119</v>
      </c>
      <c r="F6469" t="s">
        <v>120</v>
      </c>
      <c r="G6469" t="s">
        <v>842</v>
      </c>
      <c r="H6469">
        <v>2010</v>
      </c>
      <c r="I6469" s="2">
        <v>2063800</v>
      </c>
      <c r="J6469" s="2">
        <v>0</v>
      </c>
      <c r="K6469" s="2">
        <v>2063800</v>
      </c>
      <c r="L6469" t="s">
        <v>116</v>
      </c>
      <c r="M6469" s="3" t="b">
        <f>trust_funds5[[#This Row],[Contributions Outstanding (USD)]]=0</f>
        <v>1</v>
      </c>
      <c r="N6469" s="3" t="str">
        <f t="shared" si="505"/>
        <v>Outstanding</v>
      </c>
      <c r="O6469" s="3" t="str">
        <f t="shared" si="506"/>
        <v>High Contribution &amp; Recent</v>
      </c>
      <c r="P6469" s="3" t="str">
        <f t="shared" si="507"/>
        <v>Other</v>
      </c>
      <c r="Q6469" s="3" t="str">
        <f t="shared" si="508"/>
        <v>Other</v>
      </c>
      <c r="R6469" s="3" t="str">
        <f t="shared" si="509"/>
        <v>Not LCLS</v>
      </c>
      <c r="S6469" s="3" t="str" cm="1">
        <f t="array" ref="S6469">_xlfn.IFS(G6469 &gt; 5000000, "Very High", G6469 &gt; 1000000, "High", G6469 &gt; 500000, "Medium", TRUE, "Low")</f>
        <v>Very High</v>
      </c>
      <c r="T6469" s="3" t="str" cm="1">
        <f t="array" ref="T6469">_xlfn.IFS(B6469 &gt;= 2005, "Post-2005", B6469 &gt;= 2000, "2000-2004", TRUE, "Pre-2000")</f>
        <v>Post-2005</v>
      </c>
    </row>
    <row r="6470" spans="1:20" x14ac:dyDescent="0.85">
      <c r="A6470" s="1">
        <v>41164</v>
      </c>
      <c r="B6470" t="s">
        <v>90</v>
      </c>
      <c r="C6470" t="s">
        <v>7709</v>
      </c>
      <c r="D6470" t="s">
        <v>7710</v>
      </c>
      <c r="E6470" t="s">
        <v>119</v>
      </c>
      <c r="F6470" t="s">
        <v>120</v>
      </c>
      <c r="G6470" t="s">
        <v>121</v>
      </c>
      <c r="H6470">
        <v>2010</v>
      </c>
      <c r="I6470" s="2">
        <v>830000</v>
      </c>
      <c r="J6470" s="2">
        <v>0</v>
      </c>
      <c r="K6470" s="2">
        <v>830000</v>
      </c>
      <c r="L6470" t="s">
        <v>116</v>
      </c>
      <c r="M6470" s="3" t="b">
        <f>trust_funds5[[#This Row],[Contributions Outstanding (USD)]]=0</f>
        <v>1</v>
      </c>
      <c r="N6470" s="3" t="str">
        <f t="shared" si="505"/>
        <v>Outstanding</v>
      </c>
      <c r="O6470" s="3" t="str">
        <f t="shared" si="506"/>
        <v>High Contribution &amp; Recent</v>
      </c>
      <c r="P6470" s="3" t="str">
        <f t="shared" si="507"/>
        <v>Other</v>
      </c>
      <c r="Q6470" s="3" t="str">
        <f t="shared" si="508"/>
        <v>Other</v>
      </c>
      <c r="R6470" s="3" t="str">
        <f t="shared" si="509"/>
        <v>Not LCLS</v>
      </c>
      <c r="S6470" s="3" t="str" cm="1">
        <f t="array" ref="S6470">_xlfn.IFS(G6470 &gt; 5000000, "Very High", G6470 &gt; 1000000, "High", G6470 &gt; 500000, "Medium", TRUE, "Low")</f>
        <v>Very High</v>
      </c>
      <c r="T6470" s="3" t="str" cm="1">
        <f t="array" ref="T6470">_xlfn.IFS(B6470 &gt;= 2005, "Post-2005", B6470 &gt;= 2000, "2000-2004", TRUE, "Pre-2000")</f>
        <v>Post-2005</v>
      </c>
    </row>
    <row r="6471" spans="1:20" x14ac:dyDescent="0.85">
      <c r="A6471" s="1">
        <v>41164</v>
      </c>
      <c r="B6471" t="s">
        <v>90</v>
      </c>
      <c r="C6471" t="s">
        <v>7711</v>
      </c>
      <c r="D6471" t="s">
        <v>7712</v>
      </c>
      <c r="E6471" t="s">
        <v>119</v>
      </c>
      <c r="F6471" t="s">
        <v>120</v>
      </c>
      <c r="G6471" t="s">
        <v>121</v>
      </c>
      <c r="H6471">
        <v>2010</v>
      </c>
      <c r="I6471" s="2">
        <v>1750000</v>
      </c>
      <c r="J6471" s="2">
        <v>0</v>
      </c>
      <c r="K6471" s="2">
        <v>1750000</v>
      </c>
      <c r="L6471" t="s">
        <v>116</v>
      </c>
      <c r="M6471" s="3" t="b">
        <f>trust_funds5[[#This Row],[Contributions Outstanding (USD)]]=0</f>
        <v>1</v>
      </c>
      <c r="N6471" s="3" t="str">
        <f t="shared" si="505"/>
        <v>Outstanding</v>
      </c>
      <c r="O6471" s="3" t="str">
        <f t="shared" si="506"/>
        <v>High Contribution &amp; Recent</v>
      </c>
      <c r="P6471" s="3" t="str">
        <f t="shared" si="507"/>
        <v>Other</v>
      </c>
      <c r="Q6471" s="3" t="str">
        <f t="shared" si="508"/>
        <v>Other</v>
      </c>
      <c r="R6471" s="3" t="str">
        <f t="shared" si="509"/>
        <v>Not LCLS</v>
      </c>
      <c r="S6471" s="3" t="str" cm="1">
        <f t="array" ref="S6471">_xlfn.IFS(G6471 &gt; 5000000, "Very High", G6471 &gt; 1000000, "High", G6471 &gt; 500000, "Medium", TRUE, "Low")</f>
        <v>Very High</v>
      </c>
      <c r="T6471" s="3" t="str" cm="1">
        <f t="array" ref="T6471">_xlfn.IFS(B6471 &gt;= 2005, "Post-2005", B6471 &gt;= 2000, "2000-2004", TRUE, "Pre-2000")</f>
        <v>Post-2005</v>
      </c>
    </row>
    <row r="6472" spans="1:20" x14ac:dyDescent="0.85">
      <c r="A6472" s="1">
        <v>41164</v>
      </c>
      <c r="B6472" t="s">
        <v>538</v>
      </c>
      <c r="C6472" t="s">
        <v>7713</v>
      </c>
      <c r="D6472" t="s">
        <v>7714</v>
      </c>
      <c r="E6472" t="s">
        <v>260</v>
      </c>
      <c r="F6472" t="s">
        <v>261</v>
      </c>
      <c r="H6472">
        <v>2010</v>
      </c>
      <c r="I6472" s="2">
        <v>1199950</v>
      </c>
      <c r="J6472" s="2">
        <v>300050</v>
      </c>
      <c r="K6472" s="2">
        <v>1500000</v>
      </c>
      <c r="L6472" t="s">
        <v>116</v>
      </c>
      <c r="M6472" s="3" t="b">
        <f>trust_funds5[[#This Row],[Contributions Outstanding (USD)]]=0</f>
        <v>0</v>
      </c>
      <c r="N6472" s="3" t="str">
        <f t="shared" si="505"/>
        <v>Outstanding</v>
      </c>
      <c r="O6472" s="3" t="str">
        <f t="shared" si="506"/>
        <v>High Contribution &amp; Recent</v>
      </c>
      <c r="P6472" s="3" t="str">
        <f t="shared" si="507"/>
        <v>Other</v>
      </c>
      <c r="Q6472" s="3" t="str">
        <f t="shared" si="508"/>
        <v>Other</v>
      </c>
      <c r="R6472" s="3" t="str">
        <f t="shared" si="509"/>
        <v>Not LCLS</v>
      </c>
      <c r="S6472" s="3" t="str" cm="1">
        <f t="array" ref="S6472">_xlfn.IFS(G6472 &gt; 5000000, "Very High", G6472 &gt; 1000000, "High", G6472 &gt; 500000, "Medium", TRUE, "Low")</f>
        <v>Low</v>
      </c>
      <c r="T6472" s="3" t="str" cm="1">
        <f t="array" ref="T6472">_xlfn.IFS(B6472 &gt;= 2005, "Post-2005", B6472 &gt;= 2000, "2000-2004", TRUE, "Pre-2000")</f>
        <v>Post-2005</v>
      </c>
    </row>
    <row r="6473" spans="1:20" x14ac:dyDescent="0.85">
      <c r="A6473" s="1">
        <v>41164</v>
      </c>
      <c r="B6473" t="s">
        <v>90</v>
      </c>
      <c r="C6473" t="s">
        <v>6912</v>
      </c>
      <c r="D6473" t="s">
        <v>6913</v>
      </c>
      <c r="E6473" t="s">
        <v>102</v>
      </c>
      <c r="F6473" t="s">
        <v>103</v>
      </c>
      <c r="G6473" t="s">
        <v>104</v>
      </c>
      <c r="H6473">
        <v>2010</v>
      </c>
      <c r="I6473" s="2">
        <v>95939.9</v>
      </c>
      <c r="J6473" s="2">
        <v>0</v>
      </c>
      <c r="K6473" s="2">
        <v>95939.9</v>
      </c>
      <c r="L6473" t="s">
        <v>116</v>
      </c>
      <c r="M6473" s="3" t="b">
        <f>trust_funds5[[#This Row],[Contributions Outstanding (USD)]]=0</f>
        <v>1</v>
      </c>
      <c r="N6473" s="3" t="str">
        <f t="shared" si="505"/>
        <v>Outstanding</v>
      </c>
      <c r="O6473" s="3" t="str">
        <f t="shared" si="506"/>
        <v>High Contribution &amp; Recent</v>
      </c>
      <c r="P6473" s="3" t="str">
        <f t="shared" si="507"/>
        <v>Other</v>
      </c>
      <c r="Q6473" s="3" t="str">
        <f t="shared" si="508"/>
        <v>Other</v>
      </c>
      <c r="R6473" s="3" t="str">
        <f t="shared" si="509"/>
        <v>Not LCLS</v>
      </c>
      <c r="S6473" s="3" t="str" cm="1">
        <f t="array" ref="S6473">_xlfn.IFS(G6473 &gt; 5000000, "Very High", G6473 &gt; 1000000, "High", G6473 &gt; 500000, "Medium", TRUE, "Low")</f>
        <v>Very High</v>
      </c>
      <c r="T6473" s="3" t="str" cm="1">
        <f t="array" ref="T6473">_xlfn.IFS(B6473 &gt;= 2005, "Post-2005", B6473 &gt;= 2000, "2000-2004", TRUE, "Pre-2000")</f>
        <v>Post-2005</v>
      </c>
    </row>
    <row r="6474" spans="1:20" x14ac:dyDescent="0.85">
      <c r="A6474" s="1">
        <v>41164</v>
      </c>
      <c r="B6474" t="s">
        <v>90</v>
      </c>
      <c r="C6474" t="s">
        <v>7715</v>
      </c>
      <c r="D6474" t="s">
        <v>7716</v>
      </c>
      <c r="E6474" t="s">
        <v>293</v>
      </c>
      <c r="F6474" t="s">
        <v>294</v>
      </c>
      <c r="G6474" t="s">
        <v>626</v>
      </c>
      <c r="H6474">
        <v>2010</v>
      </c>
      <c r="I6474" s="2">
        <v>2674800</v>
      </c>
      <c r="J6474" s="2">
        <v>0</v>
      </c>
      <c r="K6474" s="2">
        <v>2674800</v>
      </c>
      <c r="L6474" t="s">
        <v>116</v>
      </c>
      <c r="M6474" s="3" t="b">
        <f>trust_funds5[[#This Row],[Contributions Outstanding (USD)]]=0</f>
        <v>1</v>
      </c>
      <c r="N6474" s="3" t="str">
        <f t="shared" si="505"/>
        <v>Outstanding</v>
      </c>
      <c r="O6474" s="3" t="str">
        <f t="shared" si="506"/>
        <v>High Contribution &amp; Recent</v>
      </c>
      <c r="P6474" s="3" t="str">
        <f t="shared" si="507"/>
        <v>Other</v>
      </c>
      <c r="Q6474" s="3" t="str">
        <f t="shared" si="508"/>
        <v>Other</v>
      </c>
      <c r="R6474" s="3" t="str">
        <f t="shared" si="509"/>
        <v>Not LCLS</v>
      </c>
      <c r="S6474" s="3" t="str" cm="1">
        <f t="array" ref="S6474">_xlfn.IFS(G6474 &gt; 5000000, "Very High", G6474 &gt; 1000000, "High", G6474 &gt; 500000, "Medium", TRUE, "Low")</f>
        <v>Very High</v>
      </c>
      <c r="T6474" s="3" t="str" cm="1">
        <f t="array" ref="T6474">_xlfn.IFS(B6474 &gt;= 2005, "Post-2005", B6474 &gt;= 2000, "2000-2004", TRUE, "Pre-2000")</f>
        <v>Post-2005</v>
      </c>
    </row>
    <row r="6475" spans="1:20" x14ac:dyDescent="0.85">
      <c r="A6475" s="1">
        <v>41164</v>
      </c>
      <c r="B6475" t="s">
        <v>2348</v>
      </c>
      <c r="C6475" t="s">
        <v>2349</v>
      </c>
      <c r="D6475" t="s">
        <v>2350</v>
      </c>
      <c r="E6475" t="s">
        <v>1722</v>
      </c>
      <c r="F6475" t="s">
        <v>1723</v>
      </c>
      <c r="G6475" t="s">
        <v>1724</v>
      </c>
      <c r="H6475">
        <v>2010</v>
      </c>
      <c r="I6475" s="2">
        <v>19925280</v>
      </c>
      <c r="J6475" s="2">
        <v>0</v>
      </c>
      <c r="K6475" s="2">
        <v>19925280</v>
      </c>
      <c r="L6475" t="s">
        <v>116</v>
      </c>
      <c r="M6475" s="3" t="b">
        <f>trust_funds5[[#This Row],[Contributions Outstanding (USD)]]=0</f>
        <v>1</v>
      </c>
      <c r="N6475" s="3" t="str">
        <f t="shared" si="505"/>
        <v>Outstanding</v>
      </c>
      <c r="O6475" s="3" t="str">
        <f t="shared" si="506"/>
        <v>High Contribution &amp; Recent</v>
      </c>
      <c r="P6475" s="3" t="str">
        <f t="shared" si="507"/>
        <v>Other</v>
      </c>
      <c r="Q6475" s="3" t="str">
        <f t="shared" si="508"/>
        <v>Other</v>
      </c>
      <c r="R6475" s="3" t="str">
        <f t="shared" si="509"/>
        <v>Not LCLS</v>
      </c>
      <c r="S6475" s="3" t="str" cm="1">
        <f t="array" ref="S6475">_xlfn.IFS(G6475 &gt; 5000000, "Very High", G6475 &gt; 1000000, "High", G6475 &gt; 500000, "Medium", TRUE, "Low")</f>
        <v>Very High</v>
      </c>
      <c r="T6475" s="3" t="str" cm="1">
        <f t="array" ref="T6475">_xlfn.IFS(B6475 &gt;= 2005, "Post-2005", B6475 &gt;= 2000, "2000-2004", TRUE, "Pre-2000")</f>
        <v>Post-2005</v>
      </c>
    </row>
    <row r="6476" spans="1:20" x14ac:dyDescent="0.85">
      <c r="A6476" s="1">
        <v>41164</v>
      </c>
      <c r="B6476" t="s">
        <v>7717</v>
      </c>
      <c r="C6476" t="s">
        <v>7718</v>
      </c>
      <c r="D6476" t="s">
        <v>7719</v>
      </c>
      <c r="E6476" t="s">
        <v>56</v>
      </c>
      <c r="F6476" t="s">
        <v>57</v>
      </c>
      <c r="G6476" t="s">
        <v>58</v>
      </c>
      <c r="H6476">
        <v>2010</v>
      </c>
      <c r="I6476" s="2">
        <v>1650000</v>
      </c>
      <c r="J6476" s="2">
        <v>0</v>
      </c>
      <c r="K6476" s="2">
        <v>1650000</v>
      </c>
      <c r="L6476" t="s">
        <v>116</v>
      </c>
      <c r="M6476" s="3" t="b">
        <f>trust_funds5[[#This Row],[Contributions Outstanding (USD)]]=0</f>
        <v>1</v>
      </c>
      <c r="N6476" s="3" t="str">
        <f t="shared" si="505"/>
        <v>Outstanding</v>
      </c>
      <c r="O6476" s="3" t="str">
        <f t="shared" si="506"/>
        <v>High Contribution &amp; Recent</v>
      </c>
      <c r="P6476" s="3" t="str">
        <f t="shared" si="507"/>
        <v>Other</v>
      </c>
      <c r="Q6476" s="3" t="str">
        <f t="shared" si="508"/>
        <v>Other</v>
      </c>
      <c r="R6476" s="3" t="str">
        <f t="shared" si="509"/>
        <v>Not LCLS</v>
      </c>
      <c r="S6476" s="3" t="str" cm="1">
        <f t="array" ref="S6476">_xlfn.IFS(G6476 &gt; 5000000, "Very High", G6476 &gt; 1000000, "High", G6476 &gt; 500000, "Medium", TRUE, "Low")</f>
        <v>Very High</v>
      </c>
      <c r="T6476" s="3" t="str" cm="1">
        <f t="array" ref="T6476">_xlfn.IFS(B6476 &gt;= 2005, "Post-2005", B6476 &gt;= 2000, "2000-2004", TRUE, "Pre-2000")</f>
        <v>Post-2005</v>
      </c>
    </row>
    <row r="6477" spans="1:20" x14ac:dyDescent="0.85">
      <c r="A6477" s="1">
        <v>41164</v>
      </c>
      <c r="B6477" t="s">
        <v>4705</v>
      </c>
      <c r="C6477" t="s">
        <v>6914</v>
      </c>
      <c r="D6477" t="s">
        <v>6915</v>
      </c>
      <c r="E6477" t="s">
        <v>56</v>
      </c>
      <c r="F6477" t="s">
        <v>57</v>
      </c>
      <c r="G6477" t="s">
        <v>58</v>
      </c>
      <c r="H6477">
        <v>2010</v>
      </c>
      <c r="I6477" s="2">
        <v>9349000</v>
      </c>
      <c r="J6477" s="2">
        <v>0</v>
      </c>
      <c r="K6477" s="2">
        <v>9349000</v>
      </c>
      <c r="L6477" t="s">
        <v>116</v>
      </c>
      <c r="M6477" s="3" t="b">
        <f>trust_funds5[[#This Row],[Contributions Outstanding (USD)]]=0</f>
        <v>1</v>
      </c>
      <c r="N6477" s="3" t="str">
        <f t="shared" si="505"/>
        <v>Outstanding</v>
      </c>
      <c r="O6477" s="3" t="str">
        <f t="shared" si="506"/>
        <v>High Contribution &amp; Recent</v>
      </c>
      <c r="P6477" s="3" t="str">
        <f t="shared" si="507"/>
        <v>Other</v>
      </c>
      <c r="Q6477" s="3" t="str">
        <f t="shared" si="508"/>
        <v>Other</v>
      </c>
      <c r="R6477" s="3" t="str">
        <f t="shared" si="509"/>
        <v>Not LCLS</v>
      </c>
      <c r="S6477" s="3" t="str" cm="1">
        <f t="array" ref="S6477">_xlfn.IFS(G6477 &gt; 5000000, "Very High", G6477 &gt; 1000000, "High", G6477 &gt; 500000, "Medium", TRUE, "Low")</f>
        <v>Very High</v>
      </c>
      <c r="T6477" s="3" t="str" cm="1">
        <f t="array" ref="T6477">_xlfn.IFS(B6477 &gt;= 2005, "Post-2005", B6477 &gt;= 2000, "2000-2004", TRUE, "Pre-2000")</f>
        <v>Post-2005</v>
      </c>
    </row>
    <row r="6478" spans="1:20" x14ac:dyDescent="0.85">
      <c r="A6478" s="1">
        <v>41164</v>
      </c>
      <c r="B6478" t="s">
        <v>4705</v>
      </c>
      <c r="C6478" t="s">
        <v>6914</v>
      </c>
      <c r="D6478" t="s">
        <v>6915</v>
      </c>
      <c r="E6478" t="s">
        <v>15</v>
      </c>
      <c r="F6478" t="s">
        <v>16</v>
      </c>
      <c r="G6478" t="s">
        <v>17</v>
      </c>
      <c r="H6478">
        <v>2010</v>
      </c>
      <c r="I6478" s="2">
        <v>14870625.550000001</v>
      </c>
      <c r="J6478" s="2">
        <v>0</v>
      </c>
      <c r="K6478" s="2">
        <v>14870625.550000001</v>
      </c>
      <c r="L6478" t="s">
        <v>116</v>
      </c>
      <c r="M6478" s="3" t="b">
        <f>trust_funds5[[#This Row],[Contributions Outstanding (USD)]]=0</f>
        <v>1</v>
      </c>
      <c r="N6478" s="3" t="str">
        <f t="shared" si="505"/>
        <v>Outstanding</v>
      </c>
      <c r="O6478" s="3" t="str">
        <f t="shared" si="506"/>
        <v>High Contribution &amp; Recent</v>
      </c>
      <c r="P6478" s="3" t="str">
        <f t="shared" si="507"/>
        <v>Other</v>
      </c>
      <c r="Q6478" s="3" t="str">
        <f t="shared" si="508"/>
        <v>Other</v>
      </c>
      <c r="R6478" s="3" t="str">
        <f t="shared" si="509"/>
        <v>Not LCLS</v>
      </c>
      <c r="S6478" s="3" t="str" cm="1">
        <f t="array" ref="S6478">_xlfn.IFS(G6478 &gt; 5000000, "Very High", G6478 &gt; 1000000, "High", G6478 &gt; 500000, "Medium", TRUE, "Low")</f>
        <v>Very High</v>
      </c>
      <c r="T6478" s="3" t="str" cm="1">
        <f t="array" ref="T6478">_xlfn.IFS(B6478 &gt;= 2005, "Post-2005", B6478 &gt;= 2000, "2000-2004", TRUE, "Pre-2000")</f>
        <v>Post-2005</v>
      </c>
    </row>
    <row r="6479" spans="1:20" x14ac:dyDescent="0.85">
      <c r="A6479" s="1">
        <v>41164</v>
      </c>
      <c r="B6479" t="s">
        <v>4705</v>
      </c>
      <c r="C6479" t="s">
        <v>6914</v>
      </c>
      <c r="D6479" t="s">
        <v>6915</v>
      </c>
      <c r="E6479" t="s">
        <v>293</v>
      </c>
      <c r="F6479" t="s">
        <v>294</v>
      </c>
      <c r="G6479" t="s">
        <v>626</v>
      </c>
      <c r="H6479">
        <v>2010</v>
      </c>
      <c r="I6479" s="2">
        <v>12856000</v>
      </c>
      <c r="J6479" s="2">
        <v>0</v>
      </c>
      <c r="K6479" s="2">
        <v>12856000</v>
      </c>
      <c r="L6479" t="s">
        <v>116</v>
      </c>
      <c r="M6479" s="3" t="b">
        <f>trust_funds5[[#This Row],[Contributions Outstanding (USD)]]=0</f>
        <v>1</v>
      </c>
      <c r="N6479" s="3" t="str">
        <f t="shared" si="505"/>
        <v>Outstanding</v>
      </c>
      <c r="O6479" s="3" t="str">
        <f t="shared" si="506"/>
        <v>High Contribution &amp; Recent</v>
      </c>
      <c r="P6479" s="3" t="str">
        <f t="shared" si="507"/>
        <v>Other</v>
      </c>
      <c r="Q6479" s="3" t="str">
        <f t="shared" si="508"/>
        <v>Other</v>
      </c>
      <c r="R6479" s="3" t="str">
        <f t="shared" si="509"/>
        <v>Not LCLS</v>
      </c>
      <c r="S6479" s="3" t="str" cm="1">
        <f t="array" ref="S6479">_xlfn.IFS(G6479 &gt; 5000000, "Very High", G6479 &gt; 1000000, "High", G6479 &gt; 500000, "Medium", TRUE, "Low")</f>
        <v>Very High</v>
      </c>
      <c r="T6479" s="3" t="str" cm="1">
        <f t="array" ref="T6479">_xlfn.IFS(B6479 &gt;= 2005, "Post-2005", B6479 &gt;= 2000, "2000-2004", TRUE, "Pre-2000")</f>
        <v>Post-2005</v>
      </c>
    </row>
    <row r="6480" spans="1:20" x14ac:dyDescent="0.85">
      <c r="A6480" s="1">
        <v>41164</v>
      </c>
      <c r="B6480" t="s">
        <v>4705</v>
      </c>
      <c r="C6480" t="s">
        <v>6914</v>
      </c>
      <c r="D6480" t="s">
        <v>6915</v>
      </c>
      <c r="E6480" t="s">
        <v>102</v>
      </c>
      <c r="F6480" t="s">
        <v>103</v>
      </c>
      <c r="G6480" t="s">
        <v>104</v>
      </c>
      <c r="H6480">
        <v>2010</v>
      </c>
      <c r="I6480" s="2">
        <v>60592449.990000002</v>
      </c>
      <c r="J6480" s="2">
        <v>0</v>
      </c>
      <c r="K6480" s="2">
        <v>60592449.990000002</v>
      </c>
      <c r="L6480" t="s">
        <v>116</v>
      </c>
      <c r="M6480" s="3" t="b">
        <f>trust_funds5[[#This Row],[Contributions Outstanding (USD)]]=0</f>
        <v>1</v>
      </c>
      <c r="N6480" s="3" t="str">
        <f t="shared" si="505"/>
        <v>Outstanding</v>
      </c>
      <c r="O6480" s="3" t="str">
        <f t="shared" si="506"/>
        <v>High Contribution &amp; Recent</v>
      </c>
      <c r="P6480" s="3" t="str">
        <f t="shared" si="507"/>
        <v>Other</v>
      </c>
      <c r="Q6480" s="3" t="str">
        <f t="shared" si="508"/>
        <v>Other</v>
      </c>
      <c r="R6480" s="3" t="str">
        <f t="shared" si="509"/>
        <v>Not LCLS</v>
      </c>
      <c r="S6480" s="3" t="str" cm="1">
        <f t="array" ref="S6480">_xlfn.IFS(G6480 &gt; 5000000, "Very High", G6480 &gt; 1000000, "High", G6480 &gt; 500000, "Medium", TRUE, "Low")</f>
        <v>Very High</v>
      </c>
      <c r="T6480" s="3" t="str" cm="1">
        <f t="array" ref="T6480">_xlfn.IFS(B6480 &gt;= 2005, "Post-2005", B6480 &gt;= 2000, "2000-2004", TRUE, "Pre-2000")</f>
        <v>Post-2005</v>
      </c>
    </row>
    <row r="6481" spans="1:20" x14ac:dyDescent="0.85">
      <c r="A6481" s="1">
        <v>41164</v>
      </c>
      <c r="B6481" t="s">
        <v>4705</v>
      </c>
      <c r="C6481" t="s">
        <v>6914</v>
      </c>
      <c r="D6481" t="s">
        <v>6915</v>
      </c>
      <c r="E6481" t="s">
        <v>1065</v>
      </c>
      <c r="F6481" t="s">
        <v>1066</v>
      </c>
      <c r="G6481" t="s">
        <v>1067</v>
      </c>
      <c r="H6481">
        <v>2010</v>
      </c>
      <c r="I6481" s="2">
        <v>50000000</v>
      </c>
      <c r="J6481" s="2">
        <v>0</v>
      </c>
      <c r="K6481" s="2">
        <v>50000000</v>
      </c>
      <c r="L6481" t="s">
        <v>116</v>
      </c>
      <c r="M6481" s="3" t="b">
        <f>trust_funds5[[#This Row],[Contributions Outstanding (USD)]]=0</f>
        <v>1</v>
      </c>
      <c r="N6481" s="3" t="str">
        <f t="shared" si="505"/>
        <v>Outstanding</v>
      </c>
      <c r="O6481" s="3" t="str">
        <f t="shared" si="506"/>
        <v>High Contribution &amp; Recent</v>
      </c>
      <c r="P6481" s="3" t="str">
        <f t="shared" si="507"/>
        <v>Other</v>
      </c>
      <c r="Q6481" s="3" t="str">
        <f t="shared" si="508"/>
        <v>Other</v>
      </c>
      <c r="R6481" s="3" t="str">
        <f t="shared" si="509"/>
        <v>Not LCLS</v>
      </c>
      <c r="S6481" s="3" t="str" cm="1">
        <f t="array" ref="S6481">_xlfn.IFS(G6481 &gt; 5000000, "Very High", G6481 &gt; 1000000, "High", G6481 &gt; 500000, "Medium", TRUE, "Low")</f>
        <v>Very High</v>
      </c>
      <c r="T6481" s="3" t="str" cm="1">
        <f t="array" ref="T6481">_xlfn.IFS(B6481 &gt;= 2005, "Post-2005", B6481 &gt;= 2000, "2000-2004", TRUE, "Pre-2000")</f>
        <v>Post-2005</v>
      </c>
    </row>
    <row r="6482" spans="1:20" x14ac:dyDescent="0.85">
      <c r="A6482" s="1">
        <v>41164</v>
      </c>
      <c r="B6482" t="s">
        <v>4705</v>
      </c>
      <c r="C6482" t="s">
        <v>6914</v>
      </c>
      <c r="D6482" t="s">
        <v>6915</v>
      </c>
      <c r="E6482" t="s">
        <v>42</v>
      </c>
      <c r="F6482" t="s">
        <v>43</v>
      </c>
      <c r="G6482" t="s">
        <v>44</v>
      </c>
      <c r="H6482">
        <v>2010</v>
      </c>
      <c r="I6482" s="2">
        <v>55362936.82</v>
      </c>
      <c r="J6482" s="2">
        <v>0</v>
      </c>
      <c r="K6482" s="2">
        <v>55362936.82</v>
      </c>
      <c r="L6482" t="s">
        <v>116</v>
      </c>
      <c r="M6482" s="3" t="b">
        <f>trust_funds5[[#This Row],[Contributions Outstanding (USD)]]=0</f>
        <v>1</v>
      </c>
      <c r="N6482" s="3" t="str">
        <f t="shared" si="505"/>
        <v>Outstanding</v>
      </c>
      <c r="O6482" s="3" t="str">
        <f t="shared" si="506"/>
        <v>High Contribution &amp; Recent</v>
      </c>
      <c r="P6482" s="3" t="str">
        <f t="shared" si="507"/>
        <v>Other</v>
      </c>
      <c r="Q6482" s="3" t="str">
        <f t="shared" si="508"/>
        <v>Other</v>
      </c>
      <c r="R6482" s="3" t="str">
        <f t="shared" si="509"/>
        <v>Not LCLS</v>
      </c>
      <c r="S6482" s="3" t="str" cm="1">
        <f t="array" ref="S6482">_xlfn.IFS(G6482 &gt; 5000000, "Very High", G6482 &gt; 1000000, "High", G6482 &gt; 500000, "Medium", TRUE, "Low")</f>
        <v>Very High</v>
      </c>
      <c r="T6482" s="3" t="str" cm="1">
        <f t="array" ref="T6482">_xlfn.IFS(B6482 &gt;= 2005, "Post-2005", B6482 &gt;= 2000, "2000-2004", TRUE, "Pre-2000")</f>
        <v>Post-2005</v>
      </c>
    </row>
    <row r="6483" spans="1:20" x14ac:dyDescent="0.85">
      <c r="A6483" s="1">
        <v>41164</v>
      </c>
      <c r="B6483" t="s">
        <v>7720</v>
      </c>
      <c r="C6483" t="s">
        <v>7721</v>
      </c>
      <c r="D6483" t="s">
        <v>7722</v>
      </c>
      <c r="E6483" t="s">
        <v>56</v>
      </c>
      <c r="F6483" t="s">
        <v>57</v>
      </c>
      <c r="G6483" t="s">
        <v>58</v>
      </c>
      <c r="H6483">
        <v>2010</v>
      </c>
      <c r="I6483" s="2">
        <v>5374050</v>
      </c>
      <c r="J6483" s="2">
        <v>2097293.44</v>
      </c>
      <c r="K6483" s="2">
        <v>7471343.4400000004</v>
      </c>
      <c r="L6483" t="s">
        <v>116</v>
      </c>
      <c r="M6483" s="3" t="b">
        <f>trust_funds5[[#This Row],[Contributions Outstanding (USD)]]=0</f>
        <v>0</v>
      </c>
      <c r="N6483" s="3" t="str">
        <f t="shared" si="505"/>
        <v>Outstanding</v>
      </c>
      <c r="O6483" s="3" t="str">
        <f t="shared" si="506"/>
        <v>High Contribution &amp; Recent</v>
      </c>
      <c r="P6483" s="3" t="str">
        <f t="shared" si="507"/>
        <v>Other</v>
      </c>
      <c r="Q6483" s="3" t="str">
        <f t="shared" si="508"/>
        <v>Other</v>
      </c>
      <c r="R6483" s="3" t="str">
        <f t="shared" si="509"/>
        <v>Not LCLS</v>
      </c>
      <c r="S6483" s="3" t="str" cm="1">
        <f t="array" ref="S6483">_xlfn.IFS(G6483 &gt; 5000000, "Very High", G6483 &gt; 1000000, "High", G6483 &gt; 500000, "Medium", TRUE, "Low")</f>
        <v>Very High</v>
      </c>
      <c r="T6483" s="3" t="str" cm="1">
        <f t="array" ref="T6483">_xlfn.IFS(B6483 &gt;= 2005, "Post-2005", B6483 &gt;= 2000, "2000-2004", TRUE, "Pre-2000")</f>
        <v>Post-2005</v>
      </c>
    </row>
    <row r="6484" spans="1:20" x14ac:dyDescent="0.85">
      <c r="A6484" s="1">
        <v>41164</v>
      </c>
      <c r="B6484" t="s">
        <v>90</v>
      </c>
      <c r="C6484" t="s">
        <v>6478</v>
      </c>
      <c r="D6484" t="s">
        <v>6479</v>
      </c>
      <c r="E6484" t="s">
        <v>223</v>
      </c>
      <c r="F6484" t="s">
        <v>224</v>
      </c>
      <c r="G6484" t="s">
        <v>225</v>
      </c>
      <c r="H6484">
        <v>2010</v>
      </c>
      <c r="I6484" s="2">
        <v>834750</v>
      </c>
      <c r="J6484" s="2">
        <v>0</v>
      </c>
      <c r="K6484" s="2">
        <v>834750</v>
      </c>
      <c r="L6484" t="s">
        <v>116</v>
      </c>
      <c r="M6484" s="3" t="b">
        <f>trust_funds5[[#This Row],[Contributions Outstanding (USD)]]=0</f>
        <v>1</v>
      </c>
      <c r="N6484" s="3" t="str">
        <f t="shared" si="505"/>
        <v>Outstanding</v>
      </c>
      <c r="O6484" s="3" t="str">
        <f t="shared" si="506"/>
        <v>High Contribution &amp; Recent</v>
      </c>
      <c r="P6484" s="3" t="str">
        <f t="shared" si="507"/>
        <v>Other</v>
      </c>
      <c r="Q6484" s="3" t="str">
        <f t="shared" si="508"/>
        <v>Other</v>
      </c>
      <c r="R6484" s="3" t="str">
        <f t="shared" si="509"/>
        <v>Not LCLS</v>
      </c>
      <c r="S6484" s="3" t="str" cm="1">
        <f t="array" ref="S6484">_xlfn.IFS(G6484 &gt; 5000000, "Very High", G6484 &gt; 1000000, "High", G6484 &gt; 500000, "Medium", TRUE, "Low")</f>
        <v>Very High</v>
      </c>
      <c r="T6484" s="3" t="str" cm="1">
        <f t="array" ref="T6484">_xlfn.IFS(B6484 &gt;= 2005, "Post-2005", B6484 &gt;= 2000, "2000-2004", TRUE, "Pre-2000")</f>
        <v>Post-2005</v>
      </c>
    </row>
    <row r="6485" spans="1:20" x14ac:dyDescent="0.85">
      <c r="A6485" s="1">
        <v>41164</v>
      </c>
      <c r="B6485" t="s">
        <v>90</v>
      </c>
      <c r="C6485" t="s">
        <v>6478</v>
      </c>
      <c r="D6485" t="s">
        <v>6479</v>
      </c>
      <c r="E6485" t="s">
        <v>119</v>
      </c>
      <c r="F6485" t="s">
        <v>120</v>
      </c>
      <c r="G6485" t="s">
        <v>121</v>
      </c>
      <c r="H6485">
        <v>2010</v>
      </c>
      <c r="I6485" s="2">
        <v>700000</v>
      </c>
      <c r="J6485" s="2">
        <v>0</v>
      </c>
      <c r="K6485" s="2">
        <v>700000</v>
      </c>
      <c r="L6485" t="s">
        <v>116</v>
      </c>
      <c r="M6485" s="3" t="b">
        <f>trust_funds5[[#This Row],[Contributions Outstanding (USD)]]=0</f>
        <v>1</v>
      </c>
      <c r="N6485" s="3" t="str">
        <f t="shared" si="505"/>
        <v>Outstanding</v>
      </c>
      <c r="O6485" s="3" t="str">
        <f t="shared" si="506"/>
        <v>High Contribution &amp; Recent</v>
      </c>
      <c r="P6485" s="3" t="str">
        <f t="shared" si="507"/>
        <v>Other</v>
      </c>
      <c r="Q6485" s="3" t="str">
        <f t="shared" si="508"/>
        <v>Other</v>
      </c>
      <c r="R6485" s="3" t="str">
        <f t="shared" si="509"/>
        <v>Not LCLS</v>
      </c>
      <c r="S6485" s="3" t="str" cm="1">
        <f t="array" ref="S6485">_xlfn.IFS(G6485 &gt; 5000000, "Very High", G6485 &gt; 1000000, "High", G6485 &gt; 500000, "Medium", TRUE, "Low")</f>
        <v>Very High</v>
      </c>
      <c r="T6485" s="3" t="str" cm="1">
        <f t="array" ref="T6485">_xlfn.IFS(B6485 &gt;= 2005, "Post-2005", B6485 &gt;= 2000, "2000-2004", TRUE, "Pre-2000")</f>
        <v>Post-2005</v>
      </c>
    </row>
    <row r="6486" spans="1:20" x14ac:dyDescent="0.85">
      <c r="A6486" s="1">
        <v>41164</v>
      </c>
      <c r="B6486" t="s">
        <v>7723</v>
      </c>
      <c r="C6486" t="s">
        <v>7724</v>
      </c>
      <c r="D6486" t="s">
        <v>7725</v>
      </c>
      <c r="E6486" t="s">
        <v>56</v>
      </c>
      <c r="F6486" t="s">
        <v>57</v>
      </c>
      <c r="G6486" t="s">
        <v>58</v>
      </c>
      <c r="H6486">
        <v>2010</v>
      </c>
      <c r="I6486" s="2">
        <v>247185</v>
      </c>
      <c r="J6486" s="2">
        <v>0</v>
      </c>
      <c r="K6486" s="2">
        <v>247185</v>
      </c>
      <c r="L6486" t="s">
        <v>116</v>
      </c>
      <c r="M6486" s="3" t="b">
        <f>trust_funds5[[#This Row],[Contributions Outstanding (USD)]]=0</f>
        <v>1</v>
      </c>
      <c r="N6486" s="3" t="str">
        <f t="shared" si="505"/>
        <v>Outstanding</v>
      </c>
      <c r="O6486" s="3" t="str">
        <f t="shared" si="506"/>
        <v>High Contribution &amp; Recent</v>
      </c>
      <c r="P6486" s="3" t="str">
        <f t="shared" si="507"/>
        <v>Other</v>
      </c>
      <c r="Q6486" s="3" t="str">
        <f t="shared" si="508"/>
        <v>Other</v>
      </c>
      <c r="R6486" s="3" t="str">
        <f t="shared" si="509"/>
        <v>Not LCLS</v>
      </c>
      <c r="S6486" s="3" t="str" cm="1">
        <f t="array" ref="S6486">_xlfn.IFS(G6486 &gt; 5000000, "Very High", G6486 &gt; 1000000, "High", G6486 &gt; 500000, "Medium", TRUE, "Low")</f>
        <v>Very High</v>
      </c>
      <c r="T6486" s="3" t="str" cm="1">
        <f t="array" ref="T6486">_xlfn.IFS(B6486 &gt;= 2005, "Post-2005", B6486 &gt;= 2000, "2000-2004", TRUE, "Pre-2000")</f>
        <v>Post-2005</v>
      </c>
    </row>
    <row r="6487" spans="1:20" x14ac:dyDescent="0.85">
      <c r="A6487" s="1">
        <v>41164</v>
      </c>
      <c r="B6487" t="s">
        <v>7723</v>
      </c>
      <c r="C6487" t="s">
        <v>7724</v>
      </c>
      <c r="D6487" t="s">
        <v>7725</v>
      </c>
      <c r="E6487" t="s">
        <v>15</v>
      </c>
      <c r="F6487" t="s">
        <v>16</v>
      </c>
      <c r="G6487" t="s">
        <v>17</v>
      </c>
      <c r="H6487">
        <v>2010</v>
      </c>
      <c r="I6487" s="2">
        <v>943344.13</v>
      </c>
      <c r="J6487" s="2">
        <v>0.17</v>
      </c>
      <c r="K6487" s="2">
        <v>943344.3</v>
      </c>
      <c r="L6487" t="s">
        <v>116</v>
      </c>
      <c r="M6487" s="3" t="b">
        <f>trust_funds5[[#This Row],[Contributions Outstanding (USD)]]=0</f>
        <v>0</v>
      </c>
      <c r="N6487" s="3" t="str">
        <f t="shared" si="505"/>
        <v>Outstanding</v>
      </c>
      <c r="O6487" s="3" t="str">
        <f t="shared" si="506"/>
        <v>High Contribution &amp; Recent</v>
      </c>
      <c r="P6487" s="3" t="str">
        <f t="shared" si="507"/>
        <v>Other</v>
      </c>
      <c r="Q6487" s="3" t="str">
        <f t="shared" si="508"/>
        <v>Other</v>
      </c>
      <c r="R6487" s="3" t="str">
        <f t="shared" si="509"/>
        <v>Not LCLS</v>
      </c>
      <c r="S6487" s="3" t="str" cm="1">
        <f t="array" ref="S6487">_xlfn.IFS(G6487 &gt; 5000000, "Very High", G6487 &gt; 1000000, "High", G6487 &gt; 500000, "Medium", TRUE, "Low")</f>
        <v>Very High</v>
      </c>
      <c r="T6487" s="3" t="str" cm="1">
        <f t="array" ref="T6487">_xlfn.IFS(B6487 &gt;= 2005, "Post-2005", B6487 &gt;= 2000, "2000-2004", TRUE, "Pre-2000")</f>
        <v>Post-2005</v>
      </c>
    </row>
    <row r="6488" spans="1:20" x14ac:dyDescent="0.85">
      <c r="A6488" s="1">
        <v>41164</v>
      </c>
      <c r="B6488" t="s">
        <v>4372</v>
      </c>
      <c r="C6488" t="s">
        <v>4373</v>
      </c>
      <c r="D6488" t="s">
        <v>4374</v>
      </c>
      <c r="E6488" t="s">
        <v>200</v>
      </c>
      <c r="F6488" t="s">
        <v>201</v>
      </c>
      <c r="G6488" t="s">
        <v>202</v>
      </c>
      <c r="H6488">
        <v>2010</v>
      </c>
      <c r="I6488" s="2">
        <v>300000</v>
      </c>
      <c r="J6488" s="2">
        <v>0</v>
      </c>
      <c r="K6488" s="2">
        <v>300000</v>
      </c>
      <c r="L6488" t="s">
        <v>18</v>
      </c>
      <c r="M6488" s="3" t="b">
        <f>trust_funds5[[#This Row],[Contributions Outstanding (USD)]]=0</f>
        <v>1</v>
      </c>
      <c r="N6488" s="3" t="str">
        <f t="shared" si="505"/>
        <v>Outstanding</v>
      </c>
      <c r="O6488" s="3" t="str">
        <f t="shared" si="506"/>
        <v>High Contribution &amp; Recent</v>
      </c>
      <c r="P6488" s="3" t="str">
        <f t="shared" si="507"/>
        <v>Other</v>
      </c>
      <c r="Q6488" s="3" t="str">
        <f t="shared" si="508"/>
        <v>Other</v>
      </c>
      <c r="R6488" s="3" t="str">
        <f t="shared" si="509"/>
        <v>Not LCLS</v>
      </c>
      <c r="S6488" s="3" t="str" cm="1">
        <f t="array" ref="S6488">_xlfn.IFS(G6488 &gt; 5000000, "Very High", G6488 &gt; 1000000, "High", G6488 &gt; 500000, "Medium", TRUE, "Low")</f>
        <v>Very High</v>
      </c>
      <c r="T6488" s="3" t="str" cm="1">
        <f t="array" ref="T6488">_xlfn.IFS(B6488 &gt;= 2005, "Post-2005", B6488 &gt;= 2000, "2000-2004", TRUE, "Pre-2000")</f>
        <v>Post-2005</v>
      </c>
    </row>
    <row r="6489" spans="1:20" x14ac:dyDescent="0.85">
      <c r="A6489" s="1">
        <v>41164</v>
      </c>
      <c r="B6489" t="s">
        <v>648</v>
      </c>
      <c r="C6489" t="s">
        <v>7726</v>
      </c>
      <c r="D6489" t="s">
        <v>7727</v>
      </c>
      <c r="E6489" t="s">
        <v>200</v>
      </c>
      <c r="F6489" t="s">
        <v>201</v>
      </c>
      <c r="G6489" t="s">
        <v>213</v>
      </c>
      <c r="H6489">
        <v>2010</v>
      </c>
      <c r="I6489" s="2">
        <v>2809778.03</v>
      </c>
      <c r="J6489" s="2">
        <v>0</v>
      </c>
      <c r="K6489" s="2">
        <v>2809778.03</v>
      </c>
      <c r="L6489" t="s">
        <v>116</v>
      </c>
      <c r="M6489" s="3" t="b">
        <f>trust_funds5[[#This Row],[Contributions Outstanding (USD)]]=0</f>
        <v>1</v>
      </c>
      <c r="N6489" s="3" t="str">
        <f t="shared" si="505"/>
        <v>Outstanding</v>
      </c>
      <c r="O6489" s="3" t="str">
        <f t="shared" si="506"/>
        <v>High Contribution &amp; Recent</v>
      </c>
      <c r="P6489" s="3" t="str">
        <f t="shared" si="507"/>
        <v>Other</v>
      </c>
      <c r="Q6489" s="3" t="str">
        <f t="shared" si="508"/>
        <v>Other</v>
      </c>
      <c r="R6489" s="3" t="str">
        <f t="shared" si="509"/>
        <v>Not LCLS</v>
      </c>
      <c r="S6489" s="3" t="str" cm="1">
        <f t="array" ref="S6489">_xlfn.IFS(G6489 &gt; 5000000, "Very High", G6489 &gt; 1000000, "High", G6489 &gt; 500000, "Medium", TRUE, "Low")</f>
        <v>Very High</v>
      </c>
      <c r="T6489" s="3" t="str" cm="1">
        <f t="array" ref="T6489">_xlfn.IFS(B6489 &gt;= 2005, "Post-2005", B6489 &gt;= 2000, "2000-2004", TRUE, "Pre-2000")</f>
        <v>Post-2005</v>
      </c>
    </row>
    <row r="6490" spans="1:20" x14ac:dyDescent="0.85">
      <c r="A6490" s="1">
        <v>41164</v>
      </c>
      <c r="B6490" t="s">
        <v>90</v>
      </c>
      <c r="C6490" t="s">
        <v>6491</v>
      </c>
      <c r="D6490" t="s">
        <v>6492</v>
      </c>
      <c r="E6490" t="s">
        <v>70</v>
      </c>
      <c r="F6490" t="s">
        <v>71</v>
      </c>
      <c r="G6490" t="s">
        <v>72</v>
      </c>
      <c r="H6490">
        <v>2010</v>
      </c>
      <c r="I6490" s="2">
        <v>319200</v>
      </c>
      <c r="J6490" s="2">
        <v>0</v>
      </c>
      <c r="K6490" s="2">
        <v>319200</v>
      </c>
      <c r="L6490" t="s">
        <v>116</v>
      </c>
      <c r="M6490" s="3" t="b">
        <f>trust_funds5[[#This Row],[Contributions Outstanding (USD)]]=0</f>
        <v>1</v>
      </c>
      <c r="N6490" s="3" t="str">
        <f t="shared" si="505"/>
        <v>Outstanding</v>
      </c>
      <c r="O6490" s="3" t="str">
        <f t="shared" si="506"/>
        <v>High Contribution &amp; Recent</v>
      </c>
      <c r="P6490" s="3" t="str">
        <f t="shared" si="507"/>
        <v>Other</v>
      </c>
      <c r="Q6490" s="3" t="str">
        <f t="shared" si="508"/>
        <v>Other</v>
      </c>
      <c r="R6490" s="3" t="str">
        <f t="shared" si="509"/>
        <v>Not LCLS</v>
      </c>
      <c r="S6490" s="3" t="str" cm="1">
        <f t="array" ref="S6490">_xlfn.IFS(G6490 &gt; 5000000, "Very High", G6490 &gt; 1000000, "High", G6490 &gt; 500000, "Medium", TRUE, "Low")</f>
        <v>Very High</v>
      </c>
      <c r="T6490" s="3" t="str" cm="1">
        <f t="array" ref="T6490">_xlfn.IFS(B6490 &gt;= 2005, "Post-2005", B6490 &gt;= 2000, "2000-2004", TRUE, "Pre-2000")</f>
        <v>Post-2005</v>
      </c>
    </row>
    <row r="6491" spans="1:20" x14ac:dyDescent="0.85">
      <c r="A6491" s="1">
        <v>41164</v>
      </c>
      <c r="B6491" t="s">
        <v>90</v>
      </c>
      <c r="C6491" t="s">
        <v>6491</v>
      </c>
      <c r="D6491" t="s">
        <v>6492</v>
      </c>
      <c r="E6491" t="s">
        <v>223</v>
      </c>
      <c r="F6491" t="s">
        <v>224</v>
      </c>
      <c r="G6491" t="s">
        <v>225</v>
      </c>
      <c r="H6491">
        <v>2010</v>
      </c>
      <c r="I6491" s="2">
        <v>1034250</v>
      </c>
      <c r="J6491" s="2">
        <v>0</v>
      </c>
      <c r="K6491" s="2">
        <v>1034250</v>
      </c>
      <c r="L6491" t="s">
        <v>116</v>
      </c>
      <c r="M6491" s="3" t="b">
        <f>trust_funds5[[#This Row],[Contributions Outstanding (USD)]]=0</f>
        <v>1</v>
      </c>
      <c r="N6491" s="3" t="str">
        <f t="shared" si="505"/>
        <v>Outstanding</v>
      </c>
      <c r="O6491" s="3" t="str">
        <f t="shared" si="506"/>
        <v>High Contribution &amp; Recent</v>
      </c>
      <c r="P6491" s="3" t="str">
        <f t="shared" si="507"/>
        <v>Other</v>
      </c>
      <c r="Q6491" s="3" t="str">
        <f t="shared" si="508"/>
        <v>Other</v>
      </c>
      <c r="R6491" s="3" t="str">
        <f t="shared" si="509"/>
        <v>Not LCLS</v>
      </c>
      <c r="S6491" s="3" t="str" cm="1">
        <f t="array" ref="S6491">_xlfn.IFS(G6491 &gt; 5000000, "Very High", G6491 &gt; 1000000, "High", G6491 &gt; 500000, "Medium", TRUE, "Low")</f>
        <v>Very High</v>
      </c>
      <c r="T6491" s="3" t="str" cm="1">
        <f t="array" ref="T6491">_xlfn.IFS(B6491 &gt;= 2005, "Post-2005", B6491 &gt;= 2000, "2000-2004", TRUE, "Pre-2000")</f>
        <v>Post-2005</v>
      </c>
    </row>
    <row r="6492" spans="1:20" x14ac:dyDescent="0.85">
      <c r="A6492" s="1">
        <v>41164</v>
      </c>
      <c r="B6492" t="s">
        <v>90</v>
      </c>
      <c r="C6492" t="s">
        <v>6491</v>
      </c>
      <c r="D6492" t="s">
        <v>6492</v>
      </c>
      <c r="E6492" t="s">
        <v>119</v>
      </c>
      <c r="F6492" t="s">
        <v>120</v>
      </c>
      <c r="G6492" t="s">
        <v>121</v>
      </c>
      <c r="H6492">
        <v>2010</v>
      </c>
      <c r="I6492" s="2">
        <v>200000</v>
      </c>
      <c r="J6492" s="2">
        <v>0</v>
      </c>
      <c r="K6492" s="2">
        <v>200000</v>
      </c>
      <c r="L6492" t="s">
        <v>116</v>
      </c>
      <c r="M6492" s="3" t="b">
        <f>trust_funds5[[#This Row],[Contributions Outstanding (USD)]]=0</f>
        <v>1</v>
      </c>
      <c r="N6492" s="3" t="str">
        <f t="shared" si="505"/>
        <v>Outstanding</v>
      </c>
      <c r="O6492" s="3" t="str">
        <f t="shared" si="506"/>
        <v>High Contribution &amp; Recent</v>
      </c>
      <c r="P6492" s="3" t="str">
        <f t="shared" si="507"/>
        <v>Other</v>
      </c>
      <c r="Q6492" s="3" t="str">
        <f t="shared" si="508"/>
        <v>Other</v>
      </c>
      <c r="R6492" s="3" t="str">
        <f t="shared" si="509"/>
        <v>Not LCLS</v>
      </c>
      <c r="S6492" s="3" t="str" cm="1">
        <f t="array" ref="S6492">_xlfn.IFS(G6492 &gt; 5000000, "Very High", G6492 &gt; 1000000, "High", G6492 &gt; 500000, "Medium", TRUE, "Low")</f>
        <v>Very High</v>
      </c>
      <c r="T6492" s="3" t="str" cm="1">
        <f t="array" ref="T6492">_xlfn.IFS(B6492 &gt;= 2005, "Post-2005", B6492 &gt;= 2000, "2000-2004", TRUE, "Pre-2000")</f>
        <v>Post-2005</v>
      </c>
    </row>
    <row r="6493" spans="1:20" x14ac:dyDescent="0.85">
      <c r="A6493" s="1">
        <v>41164</v>
      </c>
      <c r="B6493" t="s">
        <v>90</v>
      </c>
      <c r="C6493" t="s">
        <v>6493</v>
      </c>
      <c r="D6493" t="s">
        <v>6494</v>
      </c>
      <c r="E6493" t="s">
        <v>128</v>
      </c>
      <c r="F6493" t="s">
        <v>129</v>
      </c>
      <c r="G6493" t="s">
        <v>130</v>
      </c>
      <c r="H6493">
        <v>2010</v>
      </c>
      <c r="I6493" s="2">
        <v>22942</v>
      </c>
      <c r="J6493" s="2">
        <v>0</v>
      </c>
      <c r="K6493" s="2">
        <v>22942</v>
      </c>
      <c r="L6493" t="s">
        <v>116</v>
      </c>
      <c r="M6493" s="3" t="b">
        <f>trust_funds5[[#This Row],[Contributions Outstanding (USD)]]=0</f>
        <v>1</v>
      </c>
      <c r="N6493" s="3" t="str">
        <f t="shared" si="505"/>
        <v>Outstanding</v>
      </c>
      <c r="O6493" s="3" t="str">
        <f t="shared" si="506"/>
        <v>High Contribution &amp; Recent</v>
      </c>
      <c r="P6493" s="3" t="str">
        <f t="shared" si="507"/>
        <v>Other</v>
      </c>
      <c r="Q6493" s="3" t="str">
        <f t="shared" si="508"/>
        <v>Other</v>
      </c>
      <c r="R6493" s="3" t="str">
        <f t="shared" si="509"/>
        <v>Not LCLS</v>
      </c>
      <c r="S6493" s="3" t="str" cm="1">
        <f t="array" ref="S6493">_xlfn.IFS(G6493 &gt; 5000000, "Very High", G6493 &gt; 1000000, "High", G6493 &gt; 500000, "Medium", TRUE, "Low")</f>
        <v>Very High</v>
      </c>
      <c r="T6493" s="3" t="str" cm="1">
        <f t="array" ref="T6493">_xlfn.IFS(B6493 &gt;= 2005, "Post-2005", B6493 &gt;= 2000, "2000-2004", TRUE, "Pre-2000")</f>
        <v>Post-2005</v>
      </c>
    </row>
    <row r="6494" spans="1:20" x14ac:dyDescent="0.85">
      <c r="A6494" s="1">
        <v>41164</v>
      </c>
      <c r="B6494" t="s">
        <v>90</v>
      </c>
      <c r="C6494" t="s">
        <v>6493</v>
      </c>
      <c r="D6494" t="s">
        <v>6494</v>
      </c>
      <c r="E6494" t="s">
        <v>223</v>
      </c>
      <c r="F6494" t="s">
        <v>224</v>
      </c>
      <c r="G6494" t="s">
        <v>225</v>
      </c>
      <c r="H6494">
        <v>2010</v>
      </c>
      <c r="I6494" s="2">
        <v>279008</v>
      </c>
      <c r="J6494" s="2">
        <v>0</v>
      </c>
      <c r="K6494" s="2">
        <v>279008</v>
      </c>
      <c r="L6494" t="s">
        <v>116</v>
      </c>
      <c r="M6494" s="3" t="b">
        <f>trust_funds5[[#This Row],[Contributions Outstanding (USD)]]=0</f>
        <v>1</v>
      </c>
      <c r="N6494" s="3" t="str">
        <f t="shared" si="505"/>
        <v>Outstanding</v>
      </c>
      <c r="O6494" s="3" t="str">
        <f t="shared" si="506"/>
        <v>High Contribution &amp; Recent</v>
      </c>
      <c r="P6494" s="3" t="str">
        <f t="shared" si="507"/>
        <v>Other</v>
      </c>
      <c r="Q6494" s="3" t="str">
        <f t="shared" si="508"/>
        <v>Other</v>
      </c>
      <c r="R6494" s="3" t="str">
        <f t="shared" si="509"/>
        <v>Not LCLS</v>
      </c>
      <c r="S6494" s="3" t="str" cm="1">
        <f t="array" ref="S6494">_xlfn.IFS(G6494 &gt; 5000000, "Very High", G6494 &gt; 1000000, "High", G6494 &gt; 500000, "Medium", TRUE, "Low")</f>
        <v>Very High</v>
      </c>
      <c r="T6494" s="3" t="str" cm="1">
        <f t="array" ref="T6494">_xlfn.IFS(B6494 &gt;= 2005, "Post-2005", B6494 &gt;= 2000, "2000-2004", TRUE, "Pre-2000")</f>
        <v>Post-2005</v>
      </c>
    </row>
    <row r="6495" spans="1:20" x14ac:dyDescent="0.85">
      <c r="A6495" s="1">
        <v>41164</v>
      </c>
      <c r="B6495" t="s">
        <v>90</v>
      </c>
      <c r="C6495" t="s">
        <v>6495</v>
      </c>
      <c r="D6495" t="s">
        <v>6496</v>
      </c>
      <c r="E6495" t="s">
        <v>119</v>
      </c>
      <c r="F6495" t="s">
        <v>120</v>
      </c>
      <c r="G6495" t="s">
        <v>121</v>
      </c>
      <c r="H6495">
        <v>2010</v>
      </c>
      <c r="I6495" s="2">
        <v>500000</v>
      </c>
      <c r="J6495" s="2">
        <v>0</v>
      </c>
      <c r="K6495" s="2">
        <v>500000</v>
      </c>
      <c r="L6495" t="s">
        <v>116</v>
      </c>
      <c r="M6495" s="3" t="b">
        <f>trust_funds5[[#This Row],[Contributions Outstanding (USD)]]=0</f>
        <v>1</v>
      </c>
      <c r="N6495" s="3" t="str">
        <f t="shared" si="505"/>
        <v>Outstanding</v>
      </c>
      <c r="O6495" s="3" t="str">
        <f t="shared" si="506"/>
        <v>High Contribution &amp; Recent</v>
      </c>
      <c r="P6495" s="3" t="str">
        <f t="shared" si="507"/>
        <v>Other</v>
      </c>
      <c r="Q6495" s="3" t="str">
        <f t="shared" si="508"/>
        <v>Other</v>
      </c>
      <c r="R6495" s="3" t="str">
        <f t="shared" si="509"/>
        <v>Not LCLS</v>
      </c>
      <c r="S6495" s="3" t="str" cm="1">
        <f t="array" ref="S6495">_xlfn.IFS(G6495 &gt; 5000000, "Very High", G6495 &gt; 1000000, "High", G6495 &gt; 500000, "Medium", TRUE, "Low")</f>
        <v>Very High</v>
      </c>
      <c r="T6495" s="3" t="str" cm="1">
        <f t="array" ref="T6495">_xlfn.IFS(B6495 &gt;= 2005, "Post-2005", B6495 &gt;= 2000, "2000-2004", TRUE, "Pre-2000")</f>
        <v>Post-2005</v>
      </c>
    </row>
    <row r="6496" spans="1:20" x14ac:dyDescent="0.85">
      <c r="A6496" s="1">
        <v>41164</v>
      </c>
      <c r="B6496" t="s">
        <v>90</v>
      </c>
      <c r="C6496" t="s">
        <v>6497</v>
      </c>
      <c r="D6496" t="s">
        <v>6498</v>
      </c>
      <c r="E6496" t="s">
        <v>70</v>
      </c>
      <c r="F6496" t="s">
        <v>71</v>
      </c>
      <c r="G6496" t="s">
        <v>72</v>
      </c>
      <c r="H6496">
        <v>2010</v>
      </c>
      <c r="I6496" s="2">
        <v>500000</v>
      </c>
      <c r="J6496" s="2">
        <v>0</v>
      </c>
      <c r="K6496" s="2">
        <v>500000</v>
      </c>
      <c r="L6496" t="s">
        <v>18</v>
      </c>
      <c r="M6496" s="3" t="b">
        <f>trust_funds5[[#This Row],[Contributions Outstanding (USD)]]=0</f>
        <v>1</v>
      </c>
      <c r="N6496" s="3" t="str">
        <f t="shared" si="505"/>
        <v>Outstanding</v>
      </c>
      <c r="O6496" s="3" t="str">
        <f t="shared" si="506"/>
        <v>High Contribution &amp; Recent</v>
      </c>
      <c r="P6496" s="3" t="str">
        <f t="shared" si="507"/>
        <v>Other</v>
      </c>
      <c r="Q6496" s="3" t="str">
        <f t="shared" si="508"/>
        <v>Other</v>
      </c>
      <c r="R6496" s="3" t="str">
        <f t="shared" si="509"/>
        <v>Not LCLS</v>
      </c>
      <c r="S6496" s="3" t="str" cm="1">
        <f t="array" ref="S6496">_xlfn.IFS(G6496 &gt; 5000000, "Very High", G6496 &gt; 1000000, "High", G6496 &gt; 500000, "Medium", TRUE, "Low")</f>
        <v>Very High</v>
      </c>
      <c r="T6496" s="3" t="str" cm="1">
        <f t="array" ref="T6496">_xlfn.IFS(B6496 &gt;= 2005, "Post-2005", B6496 &gt;= 2000, "2000-2004", TRUE, "Pre-2000")</f>
        <v>Post-2005</v>
      </c>
    </row>
    <row r="6497" spans="1:20" x14ac:dyDescent="0.85">
      <c r="A6497" s="1">
        <v>41164</v>
      </c>
      <c r="B6497" t="s">
        <v>90</v>
      </c>
      <c r="C6497" t="s">
        <v>6923</v>
      </c>
      <c r="D6497" t="s">
        <v>6924</v>
      </c>
      <c r="E6497" t="s">
        <v>1408</v>
      </c>
      <c r="F6497" t="s">
        <v>1409</v>
      </c>
      <c r="G6497" t="s">
        <v>1410</v>
      </c>
      <c r="H6497">
        <v>2010</v>
      </c>
      <c r="I6497" s="2">
        <v>274550</v>
      </c>
      <c r="J6497" s="2">
        <v>0</v>
      </c>
      <c r="K6497" s="2">
        <v>274550</v>
      </c>
      <c r="L6497" t="s">
        <v>116</v>
      </c>
      <c r="M6497" s="3" t="b">
        <f>trust_funds5[[#This Row],[Contributions Outstanding (USD)]]=0</f>
        <v>1</v>
      </c>
      <c r="N6497" s="3" t="str">
        <f t="shared" si="505"/>
        <v>Outstanding</v>
      </c>
      <c r="O6497" s="3" t="str">
        <f t="shared" si="506"/>
        <v>High Contribution &amp; Recent</v>
      </c>
      <c r="P6497" s="3" t="str">
        <f t="shared" si="507"/>
        <v>Other</v>
      </c>
      <c r="Q6497" s="3" t="str">
        <f t="shared" si="508"/>
        <v>Other</v>
      </c>
      <c r="R6497" s="3" t="str">
        <f t="shared" si="509"/>
        <v>Not LCLS</v>
      </c>
      <c r="S6497" s="3" t="str" cm="1">
        <f t="array" ref="S6497">_xlfn.IFS(G6497 &gt; 5000000, "Very High", G6497 &gt; 1000000, "High", G6497 &gt; 500000, "Medium", TRUE, "Low")</f>
        <v>Very High</v>
      </c>
      <c r="T6497" s="3" t="str" cm="1">
        <f t="array" ref="T6497">_xlfn.IFS(B6497 &gt;= 2005, "Post-2005", B6497 &gt;= 2000, "2000-2004", TRUE, "Pre-2000")</f>
        <v>Post-2005</v>
      </c>
    </row>
    <row r="6498" spans="1:20" x14ac:dyDescent="0.85">
      <c r="A6498" s="1">
        <v>41164</v>
      </c>
      <c r="B6498" t="s">
        <v>90</v>
      </c>
      <c r="C6498" t="s">
        <v>6923</v>
      </c>
      <c r="D6498" t="s">
        <v>6924</v>
      </c>
      <c r="E6498" t="s">
        <v>119</v>
      </c>
      <c r="F6498" t="s">
        <v>120</v>
      </c>
      <c r="G6498" t="s">
        <v>121</v>
      </c>
      <c r="H6498">
        <v>2010</v>
      </c>
      <c r="I6498" s="2">
        <v>2900000</v>
      </c>
      <c r="J6498" s="2">
        <v>0</v>
      </c>
      <c r="K6498" s="2">
        <v>2900000</v>
      </c>
      <c r="L6498" t="s">
        <v>116</v>
      </c>
      <c r="M6498" s="3" t="b">
        <f>trust_funds5[[#This Row],[Contributions Outstanding (USD)]]=0</f>
        <v>1</v>
      </c>
      <c r="N6498" s="3" t="str">
        <f t="shared" si="505"/>
        <v>Outstanding</v>
      </c>
      <c r="O6498" s="3" t="str">
        <f t="shared" si="506"/>
        <v>High Contribution &amp; Recent</v>
      </c>
      <c r="P6498" s="3" t="str">
        <f t="shared" si="507"/>
        <v>Other</v>
      </c>
      <c r="Q6498" s="3" t="str">
        <f t="shared" si="508"/>
        <v>Other</v>
      </c>
      <c r="R6498" s="3" t="str">
        <f t="shared" si="509"/>
        <v>Not LCLS</v>
      </c>
      <c r="S6498" s="3" t="str" cm="1">
        <f t="array" ref="S6498">_xlfn.IFS(G6498 &gt; 5000000, "Very High", G6498 &gt; 1000000, "High", G6498 &gt; 500000, "Medium", TRUE, "Low")</f>
        <v>Very High</v>
      </c>
      <c r="T6498" s="3" t="str" cm="1">
        <f t="array" ref="T6498">_xlfn.IFS(B6498 &gt;= 2005, "Post-2005", B6498 &gt;= 2000, "2000-2004", TRUE, "Pre-2000")</f>
        <v>Post-2005</v>
      </c>
    </row>
    <row r="6499" spans="1:20" x14ac:dyDescent="0.85">
      <c r="A6499" s="1">
        <v>41164</v>
      </c>
      <c r="B6499" t="s">
        <v>90</v>
      </c>
      <c r="C6499" t="s">
        <v>6923</v>
      </c>
      <c r="D6499" t="s">
        <v>6924</v>
      </c>
      <c r="E6499" t="s">
        <v>42</v>
      </c>
      <c r="F6499" t="s">
        <v>43</v>
      </c>
      <c r="G6499" t="s">
        <v>44</v>
      </c>
      <c r="H6499">
        <v>2010</v>
      </c>
      <c r="I6499" s="2">
        <v>1500000</v>
      </c>
      <c r="J6499" s="2">
        <v>0</v>
      </c>
      <c r="K6499" s="2">
        <v>1500000</v>
      </c>
      <c r="L6499" t="s">
        <v>116</v>
      </c>
      <c r="M6499" s="3" t="b">
        <f>trust_funds5[[#This Row],[Contributions Outstanding (USD)]]=0</f>
        <v>1</v>
      </c>
      <c r="N6499" s="3" t="str">
        <f t="shared" si="505"/>
        <v>Outstanding</v>
      </c>
      <c r="O6499" s="3" t="str">
        <f t="shared" si="506"/>
        <v>High Contribution &amp; Recent</v>
      </c>
      <c r="P6499" s="3" t="str">
        <f t="shared" si="507"/>
        <v>Other</v>
      </c>
      <c r="Q6499" s="3" t="str">
        <f t="shared" si="508"/>
        <v>Other</v>
      </c>
      <c r="R6499" s="3" t="str">
        <f t="shared" si="509"/>
        <v>Not LCLS</v>
      </c>
      <c r="S6499" s="3" t="str" cm="1">
        <f t="array" ref="S6499">_xlfn.IFS(G6499 &gt; 5000000, "Very High", G6499 &gt; 1000000, "High", G6499 &gt; 500000, "Medium", TRUE, "Low")</f>
        <v>Very High</v>
      </c>
      <c r="T6499" s="3" t="str" cm="1">
        <f t="array" ref="T6499">_xlfn.IFS(B6499 &gt;= 2005, "Post-2005", B6499 &gt;= 2000, "2000-2004", TRUE, "Pre-2000")</f>
        <v>Post-2005</v>
      </c>
    </row>
    <row r="6500" spans="1:20" x14ac:dyDescent="0.85">
      <c r="A6500" s="1">
        <v>41164</v>
      </c>
      <c r="B6500" t="s">
        <v>90</v>
      </c>
      <c r="C6500" t="s">
        <v>7381</v>
      </c>
      <c r="D6500" t="s">
        <v>7382</v>
      </c>
      <c r="E6500" t="s">
        <v>42</v>
      </c>
      <c r="F6500" t="s">
        <v>43</v>
      </c>
      <c r="G6500" t="s">
        <v>44</v>
      </c>
      <c r="H6500">
        <v>2010</v>
      </c>
      <c r="I6500" s="2">
        <v>500000</v>
      </c>
      <c r="J6500" s="2">
        <v>0</v>
      </c>
      <c r="K6500" s="2">
        <v>500000</v>
      </c>
      <c r="L6500" t="s">
        <v>116</v>
      </c>
      <c r="M6500" s="3" t="b">
        <f>trust_funds5[[#This Row],[Contributions Outstanding (USD)]]=0</f>
        <v>1</v>
      </c>
      <c r="N6500" s="3" t="str">
        <f t="shared" si="505"/>
        <v>Outstanding</v>
      </c>
      <c r="O6500" s="3" t="str">
        <f t="shared" si="506"/>
        <v>High Contribution &amp; Recent</v>
      </c>
      <c r="P6500" s="3" t="str">
        <f t="shared" si="507"/>
        <v>Other</v>
      </c>
      <c r="Q6500" s="3" t="str">
        <f t="shared" si="508"/>
        <v>Other</v>
      </c>
      <c r="R6500" s="3" t="str">
        <f t="shared" si="509"/>
        <v>Not LCLS</v>
      </c>
      <c r="S6500" s="3" t="str" cm="1">
        <f t="array" ref="S6500">_xlfn.IFS(G6500 &gt; 5000000, "Very High", G6500 &gt; 1000000, "High", G6500 &gt; 500000, "Medium", TRUE, "Low")</f>
        <v>Very High</v>
      </c>
      <c r="T6500" s="3" t="str" cm="1">
        <f t="array" ref="T6500">_xlfn.IFS(B6500 &gt;= 2005, "Post-2005", B6500 &gt;= 2000, "2000-2004", TRUE, "Pre-2000")</f>
        <v>Post-2005</v>
      </c>
    </row>
    <row r="6501" spans="1:20" x14ac:dyDescent="0.85">
      <c r="A6501" s="1">
        <v>41164</v>
      </c>
      <c r="B6501" t="s">
        <v>90</v>
      </c>
      <c r="C6501" t="s">
        <v>6018</v>
      </c>
      <c r="D6501" t="s">
        <v>6019</v>
      </c>
      <c r="E6501" t="s">
        <v>93</v>
      </c>
      <c r="F6501" t="s">
        <v>94</v>
      </c>
      <c r="H6501">
        <v>2010</v>
      </c>
      <c r="I6501" s="2">
        <v>2400000</v>
      </c>
      <c r="J6501" s="2">
        <v>0</v>
      </c>
      <c r="K6501" s="2">
        <v>2400000</v>
      </c>
      <c r="L6501" t="s">
        <v>116</v>
      </c>
      <c r="M6501" s="3" t="b">
        <f>trust_funds5[[#This Row],[Contributions Outstanding (USD)]]=0</f>
        <v>1</v>
      </c>
      <c r="N6501" s="3" t="str">
        <f t="shared" si="505"/>
        <v>Outstanding</v>
      </c>
      <c r="O6501" s="3" t="str">
        <f t="shared" si="506"/>
        <v>High Contribution &amp; Recent</v>
      </c>
      <c r="P6501" s="3" t="str">
        <f t="shared" si="507"/>
        <v>Other</v>
      </c>
      <c r="Q6501" s="3" t="str">
        <f t="shared" si="508"/>
        <v>Other</v>
      </c>
      <c r="R6501" s="3" t="str">
        <f t="shared" si="509"/>
        <v>Not LCLS</v>
      </c>
      <c r="S6501" s="3" t="str" cm="1">
        <f t="array" ref="S6501">_xlfn.IFS(G6501 &gt; 5000000, "Very High", G6501 &gt; 1000000, "High", G6501 &gt; 500000, "Medium", TRUE, "Low")</f>
        <v>Low</v>
      </c>
      <c r="T6501" s="3" t="str" cm="1">
        <f t="array" ref="T6501">_xlfn.IFS(B6501 &gt;= 2005, "Post-2005", B6501 &gt;= 2000, "2000-2004", TRUE, "Pre-2000")</f>
        <v>Post-2005</v>
      </c>
    </row>
    <row r="6502" spans="1:20" x14ac:dyDescent="0.85">
      <c r="A6502" s="1">
        <v>41164</v>
      </c>
      <c r="B6502" t="s">
        <v>90</v>
      </c>
      <c r="C6502" t="s">
        <v>5527</v>
      </c>
      <c r="D6502" t="s">
        <v>5528</v>
      </c>
      <c r="E6502" t="s">
        <v>56</v>
      </c>
      <c r="F6502" t="s">
        <v>57</v>
      </c>
      <c r="G6502" t="s">
        <v>58</v>
      </c>
      <c r="H6502">
        <v>2010</v>
      </c>
      <c r="I6502" s="2">
        <v>442524.87</v>
      </c>
      <c r="J6502" s="2">
        <v>0</v>
      </c>
      <c r="K6502" s="2">
        <v>442524.87</v>
      </c>
      <c r="L6502" t="s">
        <v>116</v>
      </c>
      <c r="M6502" s="3" t="b">
        <f>trust_funds5[[#This Row],[Contributions Outstanding (USD)]]=0</f>
        <v>1</v>
      </c>
      <c r="N6502" s="3" t="str">
        <f t="shared" si="505"/>
        <v>Outstanding</v>
      </c>
      <c r="O6502" s="3" t="str">
        <f t="shared" si="506"/>
        <v>High Contribution &amp; Recent</v>
      </c>
      <c r="P6502" s="3" t="str">
        <f t="shared" si="507"/>
        <v>Other</v>
      </c>
      <c r="Q6502" s="3" t="str">
        <f t="shared" si="508"/>
        <v>Other</v>
      </c>
      <c r="R6502" s="3" t="str">
        <f t="shared" si="509"/>
        <v>Not LCLS</v>
      </c>
      <c r="S6502" s="3" t="str" cm="1">
        <f t="array" ref="S6502">_xlfn.IFS(G6502 &gt; 5000000, "Very High", G6502 &gt; 1000000, "High", G6502 &gt; 500000, "Medium", TRUE, "Low")</f>
        <v>Very High</v>
      </c>
      <c r="T6502" s="3" t="str" cm="1">
        <f t="array" ref="T6502">_xlfn.IFS(B6502 &gt;= 2005, "Post-2005", B6502 &gt;= 2000, "2000-2004", TRUE, "Pre-2000")</f>
        <v>Post-2005</v>
      </c>
    </row>
    <row r="6503" spans="1:20" x14ac:dyDescent="0.85">
      <c r="A6503" s="1">
        <v>41164</v>
      </c>
      <c r="B6503" t="s">
        <v>90</v>
      </c>
      <c r="C6503" t="s">
        <v>6926</v>
      </c>
      <c r="D6503" t="s">
        <v>6927</v>
      </c>
      <c r="E6503" t="s">
        <v>56</v>
      </c>
      <c r="F6503" t="s">
        <v>57</v>
      </c>
      <c r="G6503" t="s">
        <v>58</v>
      </c>
      <c r="H6503">
        <v>2010</v>
      </c>
      <c r="I6503" s="2">
        <v>892431.06</v>
      </c>
      <c r="J6503" s="2">
        <v>0</v>
      </c>
      <c r="K6503" s="2">
        <v>892431.06</v>
      </c>
      <c r="L6503" t="s">
        <v>116</v>
      </c>
      <c r="M6503" s="3" t="b">
        <f>trust_funds5[[#This Row],[Contributions Outstanding (USD)]]=0</f>
        <v>1</v>
      </c>
      <c r="N6503" s="3" t="str">
        <f t="shared" si="505"/>
        <v>Outstanding</v>
      </c>
      <c r="O6503" s="3" t="str">
        <f t="shared" si="506"/>
        <v>High Contribution &amp; Recent</v>
      </c>
      <c r="P6503" s="3" t="str">
        <f t="shared" si="507"/>
        <v>Other</v>
      </c>
      <c r="Q6503" s="3" t="str">
        <f t="shared" si="508"/>
        <v>Other</v>
      </c>
      <c r="R6503" s="3" t="str">
        <f t="shared" si="509"/>
        <v>Not LCLS</v>
      </c>
      <c r="S6503" s="3" t="str" cm="1">
        <f t="array" ref="S6503">_xlfn.IFS(G6503 &gt; 5000000, "Very High", G6503 &gt; 1000000, "High", G6503 &gt; 500000, "Medium", TRUE, "Low")</f>
        <v>Very High</v>
      </c>
      <c r="T6503" s="3" t="str" cm="1">
        <f t="array" ref="T6503">_xlfn.IFS(B6503 &gt;= 2005, "Post-2005", B6503 &gt;= 2000, "2000-2004", TRUE, "Pre-2000")</f>
        <v>Post-2005</v>
      </c>
    </row>
    <row r="6504" spans="1:20" x14ac:dyDescent="0.85">
      <c r="A6504" s="1">
        <v>41164</v>
      </c>
      <c r="B6504" t="s">
        <v>90</v>
      </c>
      <c r="C6504" t="s">
        <v>6926</v>
      </c>
      <c r="D6504" t="s">
        <v>6927</v>
      </c>
      <c r="E6504" t="s">
        <v>15</v>
      </c>
      <c r="F6504" t="s">
        <v>16</v>
      </c>
      <c r="G6504" t="s">
        <v>17</v>
      </c>
      <c r="H6504">
        <v>2010</v>
      </c>
      <c r="I6504" s="2">
        <v>6857.9</v>
      </c>
      <c r="J6504" s="2">
        <v>0</v>
      </c>
      <c r="K6504" s="2">
        <v>6857.9</v>
      </c>
      <c r="L6504" t="s">
        <v>116</v>
      </c>
      <c r="M6504" s="3" t="b">
        <f>trust_funds5[[#This Row],[Contributions Outstanding (USD)]]=0</f>
        <v>1</v>
      </c>
      <c r="N6504" s="3" t="str">
        <f t="shared" si="505"/>
        <v>Outstanding</v>
      </c>
      <c r="O6504" s="3" t="str">
        <f t="shared" si="506"/>
        <v>High Contribution &amp; Recent</v>
      </c>
      <c r="P6504" s="3" t="str">
        <f t="shared" si="507"/>
        <v>Other</v>
      </c>
      <c r="Q6504" s="3" t="str">
        <f t="shared" si="508"/>
        <v>Other</v>
      </c>
      <c r="R6504" s="3" t="str">
        <f t="shared" si="509"/>
        <v>Not LCLS</v>
      </c>
      <c r="S6504" s="3" t="str" cm="1">
        <f t="array" ref="S6504">_xlfn.IFS(G6504 &gt; 5000000, "Very High", G6504 &gt; 1000000, "High", G6504 &gt; 500000, "Medium", TRUE, "Low")</f>
        <v>Very High</v>
      </c>
      <c r="T6504" s="3" t="str" cm="1">
        <f t="array" ref="T6504">_xlfn.IFS(B6504 &gt;= 2005, "Post-2005", B6504 &gt;= 2000, "2000-2004", TRUE, "Pre-2000")</f>
        <v>Post-2005</v>
      </c>
    </row>
    <row r="6505" spans="1:20" x14ac:dyDescent="0.85">
      <c r="A6505" s="1">
        <v>41164</v>
      </c>
      <c r="B6505" t="s">
        <v>90</v>
      </c>
      <c r="C6505" t="s">
        <v>6926</v>
      </c>
      <c r="D6505" t="s">
        <v>6927</v>
      </c>
      <c r="E6505" t="s">
        <v>200</v>
      </c>
      <c r="F6505" t="s">
        <v>201</v>
      </c>
      <c r="G6505" t="s">
        <v>213</v>
      </c>
      <c r="H6505">
        <v>2010</v>
      </c>
      <c r="I6505" s="2">
        <v>5976.41</v>
      </c>
      <c r="J6505" s="2">
        <v>0</v>
      </c>
      <c r="K6505" s="2">
        <v>5976.41</v>
      </c>
      <c r="L6505" t="s">
        <v>116</v>
      </c>
      <c r="M6505" s="3" t="b">
        <f>trust_funds5[[#This Row],[Contributions Outstanding (USD)]]=0</f>
        <v>1</v>
      </c>
      <c r="N6505" s="3" t="str">
        <f t="shared" si="505"/>
        <v>Outstanding</v>
      </c>
      <c r="O6505" s="3" t="str">
        <f t="shared" si="506"/>
        <v>High Contribution &amp; Recent</v>
      </c>
      <c r="P6505" s="3" t="str">
        <f t="shared" si="507"/>
        <v>Other</v>
      </c>
      <c r="Q6505" s="3" t="str">
        <f t="shared" si="508"/>
        <v>Other</v>
      </c>
      <c r="R6505" s="3" t="str">
        <f t="shared" si="509"/>
        <v>Not LCLS</v>
      </c>
      <c r="S6505" s="3" t="str" cm="1">
        <f t="array" ref="S6505">_xlfn.IFS(G6505 &gt; 5000000, "Very High", G6505 &gt; 1000000, "High", G6505 &gt; 500000, "Medium", TRUE, "Low")</f>
        <v>Very High</v>
      </c>
      <c r="T6505" s="3" t="str" cm="1">
        <f t="array" ref="T6505">_xlfn.IFS(B6505 &gt;= 2005, "Post-2005", B6505 &gt;= 2000, "2000-2004", TRUE, "Pre-2000")</f>
        <v>Post-2005</v>
      </c>
    </row>
    <row r="6506" spans="1:20" x14ac:dyDescent="0.85">
      <c r="A6506" s="1">
        <v>41164</v>
      </c>
      <c r="B6506" t="s">
        <v>90</v>
      </c>
      <c r="C6506" t="s">
        <v>6926</v>
      </c>
      <c r="D6506" t="s">
        <v>6927</v>
      </c>
      <c r="E6506" t="s">
        <v>223</v>
      </c>
      <c r="F6506" t="s">
        <v>224</v>
      </c>
      <c r="G6506" t="s">
        <v>225</v>
      </c>
      <c r="H6506">
        <v>2010</v>
      </c>
      <c r="I6506" s="2">
        <v>3904.57</v>
      </c>
      <c r="J6506" s="2">
        <v>0</v>
      </c>
      <c r="K6506" s="2">
        <v>3904.57</v>
      </c>
      <c r="L6506" t="s">
        <v>116</v>
      </c>
      <c r="M6506" s="3" t="b">
        <f>trust_funds5[[#This Row],[Contributions Outstanding (USD)]]=0</f>
        <v>1</v>
      </c>
      <c r="N6506" s="3" t="str">
        <f t="shared" si="505"/>
        <v>Outstanding</v>
      </c>
      <c r="O6506" s="3" t="str">
        <f t="shared" si="506"/>
        <v>High Contribution &amp; Recent</v>
      </c>
      <c r="P6506" s="3" t="str">
        <f t="shared" si="507"/>
        <v>Other</v>
      </c>
      <c r="Q6506" s="3" t="str">
        <f t="shared" si="508"/>
        <v>Other</v>
      </c>
      <c r="R6506" s="3" t="str">
        <f t="shared" si="509"/>
        <v>Not LCLS</v>
      </c>
      <c r="S6506" s="3" t="str" cm="1">
        <f t="array" ref="S6506">_xlfn.IFS(G6506 &gt; 5000000, "Very High", G6506 &gt; 1000000, "High", G6506 &gt; 500000, "Medium", TRUE, "Low")</f>
        <v>Very High</v>
      </c>
      <c r="T6506" s="3" t="str" cm="1">
        <f t="array" ref="T6506">_xlfn.IFS(B6506 &gt;= 2005, "Post-2005", B6506 &gt;= 2000, "2000-2004", TRUE, "Pre-2000")</f>
        <v>Post-2005</v>
      </c>
    </row>
    <row r="6507" spans="1:20" x14ac:dyDescent="0.85">
      <c r="A6507" s="1">
        <v>41164</v>
      </c>
      <c r="B6507" t="s">
        <v>90</v>
      </c>
      <c r="C6507" t="s">
        <v>6926</v>
      </c>
      <c r="D6507" t="s">
        <v>6927</v>
      </c>
      <c r="E6507" t="s">
        <v>119</v>
      </c>
      <c r="F6507" t="s">
        <v>120</v>
      </c>
      <c r="G6507" t="s">
        <v>121</v>
      </c>
      <c r="H6507">
        <v>2010</v>
      </c>
      <c r="I6507" s="2">
        <v>835674.93</v>
      </c>
      <c r="J6507" s="2">
        <v>0</v>
      </c>
      <c r="K6507" s="2">
        <v>835674.93</v>
      </c>
      <c r="L6507" t="s">
        <v>116</v>
      </c>
      <c r="M6507" s="3" t="b">
        <f>trust_funds5[[#This Row],[Contributions Outstanding (USD)]]=0</f>
        <v>1</v>
      </c>
      <c r="N6507" s="3" t="str">
        <f t="shared" si="505"/>
        <v>Outstanding</v>
      </c>
      <c r="O6507" s="3" t="str">
        <f t="shared" si="506"/>
        <v>High Contribution &amp; Recent</v>
      </c>
      <c r="P6507" s="3" t="str">
        <f t="shared" si="507"/>
        <v>Other</v>
      </c>
      <c r="Q6507" s="3" t="str">
        <f t="shared" si="508"/>
        <v>Other</v>
      </c>
      <c r="R6507" s="3" t="str">
        <f t="shared" si="509"/>
        <v>Not LCLS</v>
      </c>
      <c r="S6507" s="3" t="str" cm="1">
        <f t="array" ref="S6507">_xlfn.IFS(G6507 &gt; 5000000, "Very High", G6507 &gt; 1000000, "High", G6507 &gt; 500000, "Medium", TRUE, "Low")</f>
        <v>Very High</v>
      </c>
      <c r="T6507" s="3" t="str" cm="1">
        <f t="array" ref="T6507">_xlfn.IFS(B6507 &gt;= 2005, "Post-2005", B6507 &gt;= 2000, "2000-2004", TRUE, "Pre-2000")</f>
        <v>Post-2005</v>
      </c>
    </row>
    <row r="6508" spans="1:20" x14ac:dyDescent="0.85">
      <c r="A6508" s="1">
        <v>41164</v>
      </c>
      <c r="B6508" t="s">
        <v>90</v>
      </c>
      <c r="C6508" t="s">
        <v>6926</v>
      </c>
      <c r="D6508" t="s">
        <v>6927</v>
      </c>
      <c r="E6508" t="s">
        <v>1280</v>
      </c>
      <c r="F6508" t="s">
        <v>1281</v>
      </c>
      <c r="G6508" t="s">
        <v>1282</v>
      </c>
      <c r="H6508">
        <v>2010</v>
      </c>
      <c r="I6508" s="2">
        <v>580775</v>
      </c>
      <c r="J6508" s="2">
        <v>0</v>
      </c>
      <c r="K6508" s="2">
        <v>580775</v>
      </c>
      <c r="L6508" t="s">
        <v>116</v>
      </c>
      <c r="M6508" s="3" t="b">
        <f>trust_funds5[[#This Row],[Contributions Outstanding (USD)]]=0</f>
        <v>1</v>
      </c>
      <c r="N6508" s="3" t="str">
        <f t="shared" si="505"/>
        <v>Outstanding</v>
      </c>
      <c r="O6508" s="3" t="str">
        <f t="shared" si="506"/>
        <v>High Contribution &amp; Recent</v>
      </c>
      <c r="P6508" s="3" t="str">
        <f t="shared" si="507"/>
        <v>Other</v>
      </c>
      <c r="Q6508" s="3" t="str">
        <f t="shared" si="508"/>
        <v>Other</v>
      </c>
      <c r="R6508" s="3" t="str">
        <f t="shared" si="509"/>
        <v>Not LCLS</v>
      </c>
      <c r="S6508" s="3" t="str" cm="1">
        <f t="array" ref="S6508">_xlfn.IFS(G6508 &gt; 5000000, "Very High", G6508 &gt; 1000000, "High", G6508 &gt; 500000, "Medium", TRUE, "Low")</f>
        <v>Very High</v>
      </c>
      <c r="T6508" s="3" t="str" cm="1">
        <f t="array" ref="T6508">_xlfn.IFS(B6508 &gt;= 2005, "Post-2005", B6508 &gt;= 2000, "2000-2004", TRUE, "Pre-2000")</f>
        <v>Post-2005</v>
      </c>
    </row>
    <row r="6509" spans="1:20" x14ac:dyDescent="0.85">
      <c r="A6509" s="1">
        <v>41164</v>
      </c>
      <c r="B6509" t="s">
        <v>90</v>
      </c>
      <c r="C6509" t="s">
        <v>6926</v>
      </c>
      <c r="D6509" t="s">
        <v>6927</v>
      </c>
      <c r="E6509" t="s">
        <v>93</v>
      </c>
      <c r="F6509" t="s">
        <v>94</v>
      </c>
      <c r="H6509">
        <v>2010</v>
      </c>
      <c r="I6509" s="2">
        <v>7809.13</v>
      </c>
      <c r="J6509" s="2">
        <v>0</v>
      </c>
      <c r="K6509" s="2">
        <v>7809.13</v>
      </c>
      <c r="L6509" t="s">
        <v>116</v>
      </c>
      <c r="M6509" s="3" t="b">
        <f>trust_funds5[[#This Row],[Contributions Outstanding (USD)]]=0</f>
        <v>1</v>
      </c>
      <c r="N6509" s="3" t="str">
        <f t="shared" si="505"/>
        <v>Outstanding</v>
      </c>
      <c r="O6509" s="3" t="str">
        <f t="shared" si="506"/>
        <v>High Contribution &amp; Recent</v>
      </c>
      <c r="P6509" s="3" t="str">
        <f t="shared" si="507"/>
        <v>Other</v>
      </c>
      <c r="Q6509" s="3" t="str">
        <f t="shared" si="508"/>
        <v>Other</v>
      </c>
      <c r="R6509" s="3" t="str">
        <f t="shared" si="509"/>
        <v>Not LCLS</v>
      </c>
      <c r="S6509" s="3" t="str" cm="1">
        <f t="array" ref="S6509">_xlfn.IFS(G6509 &gt; 5000000, "Very High", G6509 &gt; 1000000, "High", G6509 &gt; 500000, "Medium", TRUE, "Low")</f>
        <v>Low</v>
      </c>
      <c r="T6509" s="3" t="str" cm="1">
        <f t="array" ref="T6509">_xlfn.IFS(B6509 &gt;= 2005, "Post-2005", B6509 &gt;= 2000, "2000-2004", TRUE, "Pre-2000")</f>
        <v>Post-2005</v>
      </c>
    </row>
    <row r="6510" spans="1:20" x14ac:dyDescent="0.85">
      <c r="A6510" s="1">
        <v>41164</v>
      </c>
      <c r="B6510" t="s">
        <v>883</v>
      </c>
      <c r="C6510" t="s">
        <v>2332</v>
      </c>
      <c r="D6510" t="s">
        <v>2333</v>
      </c>
      <c r="E6510" t="s">
        <v>21</v>
      </c>
      <c r="F6510" t="s">
        <v>22</v>
      </c>
      <c r="G6510" t="s">
        <v>2492</v>
      </c>
      <c r="H6510">
        <v>2010</v>
      </c>
      <c r="I6510" s="2">
        <v>5000000</v>
      </c>
      <c r="J6510" s="2">
        <v>0</v>
      </c>
      <c r="K6510" s="2">
        <v>5000000</v>
      </c>
      <c r="L6510" t="s">
        <v>116</v>
      </c>
      <c r="M6510" s="3" t="b">
        <f>trust_funds5[[#This Row],[Contributions Outstanding (USD)]]=0</f>
        <v>1</v>
      </c>
      <c r="N6510" s="3" t="str">
        <f t="shared" si="505"/>
        <v>Outstanding</v>
      </c>
      <c r="O6510" s="3" t="str">
        <f t="shared" si="506"/>
        <v>High Contribution &amp; Recent</v>
      </c>
      <c r="P6510" s="3" t="str">
        <f t="shared" si="507"/>
        <v>Other</v>
      </c>
      <c r="Q6510" s="3" t="str">
        <f t="shared" si="508"/>
        <v>Other</v>
      </c>
      <c r="R6510" s="3" t="str">
        <f t="shared" si="509"/>
        <v>Not LCLS</v>
      </c>
      <c r="S6510" s="3" t="str" cm="1">
        <f t="array" ref="S6510">_xlfn.IFS(G6510 &gt; 5000000, "Very High", G6510 &gt; 1000000, "High", G6510 &gt; 500000, "Medium", TRUE, "Low")</f>
        <v>Very High</v>
      </c>
      <c r="T6510" s="3" t="str" cm="1">
        <f t="array" ref="T6510">_xlfn.IFS(B6510 &gt;= 2005, "Post-2005", B6510 &gt;= 2000, "2000-2004", TRUE, "Pre-2000")</f>
        <v>Post-2005</v>
      </c>
    </row>
    <row r="6511" spans="1:20" x14ac:dyDescent="0.85">
      <c r="A6511" s="1">
        <v>41164</v>
      </c>
      <c r="B6511" t="s">
        <v>883</v>
      </c>
      <c r="C6511" t="s">
        <v>2332</v>
      </c>
      <c r="D6511" t="s">
        <v>2333</v>
      </c>
      <c r="E6511" t="s">
        <v>260</v>
      </c>
      <c r="F6511" t="s">
        <v>261</v>
      </c>
      <c r="H6511">
        <v>2010</v>
      </c>
      <c r="I6511" s="2">
        <v>7000000</v>
      </c>
      <c r="J6511" s="2">
        <v>0</v>
      </c>
      <c r="K6511" s="2">
        <v>7000000</v>
      </c>
      <c r="L6511" t="s">
        <v>116</v>
      </c>
      <c r="M6511" s="3" t="b">
        <f>trust_funds5[[#This Row],[Contributions Outstanding (USD)]]=0</f>
        <v>1</v>
      </c>
      <c r="N6511" s="3" t="str">
        <f t="shared" si="505"/>
        <v>Outstanding</v>
      </c>
      <c r="O6511" s="3" t="str">
        <f t="shared" si="506"/>
        <v>High Contribution &amp; Recent</v>
      </c>
      <c r="P6511" s="3" t="str">
        <f t="shared" si="507"/>
        <v>Other</v>
      </c>
      <c r="Q6511" s="3" t="str">
        <f t="shared" si="508"/>
        <v>Other</v>
      </c>
      <c r="R6511" s="3" t="str">
        <f t="shared" si="509"/>
        <v>Not LCLS</v>
      </c>
      <c r="S6511" s="3" t="str" cm="1">
        <f t="array" ref="S6511">_xlfn.IFS(G6511 &gt; 5000000, "Very High", G6511 &gt; 1000000, "High", G6511 &gt; 500000, "Medium", TRUE, "Low")</f>
        <v>Low</v>
      </c>
      <c r="T6511" s="3" t="str" cm="1">
        <f t="array" ref="T6511">_xlfn.IFS(B6511 &gt;= 2005, "Post-2005", B6511 &gt;= 2000, "2000-2004", TRUE, "Pre-2000")</f>
        <v>Post-2005</v>
      </c>
    </row>
    <row r="6512" spans="1:20" x14ac:dyDescent="0.85">
      <c r="A6512" s="1">
        <v>41164</v>
      </c>
      <c r="B6512" t="s">
        <v>4054</v>
      </c>
      <c r="C6512" t="s">
        <v>6501</v>
      </c>
      <c r="D6512" t="s">
        <v>6502</v>
      </c>
      <c r="E6512" t="s">
        <v>200</v>
      </c>
      <c r="F6512" t="s">
        <v>201</v>
      </c>
      <c r="G6512" t="s">
        <v>213</v>
      </c>
      <c r="H6512">
        <v>2010</v>
      </c>
      <c r="I6512" s="2">
        <v>799973</v>
      </c>
      <c r="J6512" s="2">
        <v>27</v>
      </c>
      <c r="K6512" s="2">
        <v>800000</v>
      </c>
      <c r="L6512" t="s">
        <v>116</v>
      </c>
      <c r="M6512" s="3" t="b">
        <f>trust_funds5[[#This Row],[Contributions Outstanding (USD)]]=0</f>
        <v>0</v>
      </c>
      <c r="N6512" s="3" t="str">
        <f t="shared" si="505"/>
        <v>Outstanding</v>
      </c>
      <c r="O6512" s="3" t="str">
        <f t="shared" si="506"/>
        <v>High Contribution &amp; Recent</v>
      </c>
      <c r="P6512" s="3" t="str">
        <f t="shared" si="507"/>
        <v>Other</v>
      </c>
      <c r="Q6512" s="3" t="str">
        <f t="shared" si="508"/>
        <v>Other</v>
      </c>
      <c r="R6512" s="3" t="str">
        <f t="shared" si="509"/>
        <v>Not LCLS</v>
      </c>
      <c r="S6512" s="3" t="str" cm="1">
        <f t="array" ref="S6512">_xlfn.IFS(G6512 &gt; 5000000, "Very High", G6512 &gt; 1000000, "High", G6512 &gt; 500000, "Medium", TRUE, "Low")</f>
        <v>Very High</v>
      </c>
      <c r="T6512" s="3" t="str" cm="1">
        <f t="array" ref="T6512">_xlfn.IFS(B6512 &gt;= 2005, "Post-2005", B6512 &gt;= 2000, "2000-2004", TRUE, "Pre-2000")</f>
        <v>Post-2005</v>
      </c>
    </row>
    <row r="6513" spans="1:20" x14ac:dyDescent="0.85">
      <c r="A6513" s="1">
        <v>41164</v>
      </c>
      <c r="B6513" t="s">
        <v>4054</v>
      </c>
      <c r="C6513" t="s">
        <v>6501</v>
      </c>
      <c r="D6513" t="s">
        <v>6502</v>
      </c>
      <c r="E6513" t="s">
        <v>5946</v>
      </c>
      <c r="F6513" t="s">
        <v>5947</v>
      </c>
      <c r="G6513" t="s">
        <v>5948</v>
      </c>
      <c r="H6513">
        <v>2010</v>
      </c>
      <c r="I6513" s="2">
        <v>2000000</v>
      </c>
      <c r="J6513" s="2">
        <v>0</v>
      </c>
      <c r="K6513" s="2">
        <v>2000000</v>
      </c>
      <c r="L6513" t="s">
        <v>116</v>
      </c>
      <c r="M6513" s="3" t="b">
        <f>trust_funds5[[#This Row],[Contributions Outstanding (USD)]]=0</f>
        <v>1</v>
      </c>
      <c r="N6513" s="3" t="str">
        <f t="shared" si="505"/>
        <v>Outstanding</v>
      </c>
      <c r="O6513" s="3" t="str">
        <f t="shared" si="506"/>
        <v>High Contribution &amp; Recent</v>
      </c>
      <c r="P6513" s="3" t="str">
        <f t="shared" si="507"/>
        <v>Other</v>
      </c>
      <c r="Q6513" s="3" t="str">
        <f t="shared" si="508"/>
        <v>Other</v>
      </c>
      <c r="R6513" s="3" t="str">
        <f t="shared" si="509"/>
        <v>Not LCLS</v>
      </c>
      <c r="S6513" s="3" t="str" cm="1">
        <f t="array" ref="S6513">_xlfn.IFS(G6513 &gt; 5000000, "Very High", G6513 &gt; 1000000, "High", G6513 &gt; 500000, "Medium", TRUE, "Low")</f>
        <v>Very High</v>
      </c>
      <c r="T6513" s="3" t="str" cm="1">
        <f t="array" ref="T6513">_xlfn.IFS(B6513 &gt;= 2005, "Post-2005", B6513 &gt;= 2000, "2000-2004", TRUE, "Pre-2000")</f>
        <v>Post-2005</v>
      </c>
    </row>
    <row r="6514" spans="1:20" x14ac:dyDescent="0.85">
      <c r="A6514" s="1">
        <v>41164</v>
      </c>
      <c r="B6514" t="s">
        <v>648</v>
      </c>
      <c r="C6514" t="s">
        <v>7728</v>
      </c>
      <c r="D6514" t="s">
        <v>7729</v>
      </c>
      <c r="E6514" t="s">
        <v>200</v>
      </c>
      <c r="F6514" t="s">
        <v>201</v>
      </c>
      <c r="G6514" t="s">
        <v>213</v>
      </c>
      <c r="H6514">
        <v>2010</v>
      </c>
      <c r="I6514" s="2">
        <v>7822338.6200000001</v>
      </c>
      <c r="J6514" s="2">
        <v>2137665.67</v>
      </c>
      <c r="K6514" s="2">
        <v>9960004.2899999991</v>
      </c>
      <c r="L6514" t="s">
        <v>116</v>
      </c>
      <c r="M6514" s="3" t="b">
        <f>trust_funds5[[#This Row],[Contributions Outstanding (USD)]]=0</f>
        <v>0</v>
      </c>
      <c r="N6514" s="3" t="str">
        <f t="shared" si="505"/>
        <v>Outstanding</v>
      </c>
      <c r="O6514" s="3" t="str">
        <f t="shared" si="506"/>
        <v>High Contribution &amp; Recent</v>
      </c>
      <c r="P6514" s="3" t="str">
        <f t="shared" si="507"/>
        <v>Other</v>
      </c>
      <c r="Q6514" s="3" t="str">
        <f t="shared" si="508"/>
        <v>Other</v>
      </c>
      <c r="R6514" s="3" t="str">
        <f t="shared" si="509"/>
        <v>Not LCLS</v>
      </c>
      <c r="S6514" s="3" t="str" cm="1">
        <f t="array" ref="S6514">_xlfn.IFS(G6514 &gt; 5000000, "Very High", G6514 &gt; 1000000, "High", G6514 &gt; 500000, "Medium", TRUE, "Low")</f>
        <v>Very High</v>
      </c>
      <c r="T6514" s="3" t="str" cm="1">
        <f t="array" ref="T6514">_xlfn.IFS(B6514 &gt;= 2005, "Post-2005", B6514 &gt;= 2000, "2000-2004", TRUE, "Pre-2000")</f>
        <v>Post-2005</v>
      </c>
    </row>
    <row r="6515" spans="1:20" x14ac:dyDescent="0.85">
      <c r="A6515" s="1">
        <v>41164</v>
      </c>
      <c r="B6515" t="s">
        <v>648</v>
      </c>
      <c r="C6515" t="s">
        <v>5533</v>
      </c>
      <c r="D6515" t="s">
        <v>5534</v>
      </c>
      <c r="E6515" t="s">
        <v>56</v>
      </c>
      <c r="F6515" t="s">
        <v>57</v>
      </c>
      <c r="G6515" t="s">
        <v>58</v>
      </c>
      <c r="H6515">
        <v>2010</v>
      </c>
      <c r="I6515" s="2">
        <v>460700</v>
      </c>
      <c r="J6515" s="2">
        <v>0</v>
      </c>
      <c r="K6515" s="2">
        <v>460700</v>
      </c>
      <c r="L6515" t="s">
        <v>116</v>
      </c>
      <c r="M6515" s="3" t="b">
        <f>trust_funds5[[#This Row],[Contributions Outstanding (USD)]]=0</f>
        <v>1</v>
      </c>
      <c r="N6515" s="3" t="str">
        <f t="shared" si="505"/>
        <v>Outstanding</v>
      </c>
      <c r="O6515" s="3" t="str">
        <f t="shared" si="506"/>
        <v>High Contribution &amp; Recent</v>
      </c>
      <c r="P6515" s="3" t="str">
        <f t="shared" si="507"/>
        <v>Other</v>
      </c>
      <c r="Q6515" s="3" t="str">
        <f t="shared" si="508"/>
        <v>Other</v>
      </c>
      <c r="R6515" s="3" t="str">
        <f t="shared" si="509"/>
        <v>Not LCLS</v>
      </c>
      <c r="S6515" s="3" t="str" cm="1">
        <f t="array" ref="S6515">_xlfn.IFS(G6515 &gt; 5000000, "Very High", G6515 &gt; 1000000, "High", G6515 &gt; 500000, "Medium", TRUE, "Low")</f>
        <v>Very High</v>
      </c>
      <c r="T6515" s="3" t="str" cm="1">
        <f t="array" ref="T6515">_xlfn.IFS(B6515 &gt;= 2005, "Post-2005", B6515 &gt;= 2000, "2000-2004", TRUE, "Pre-2000")</f>
        <v>Post-2005</v>
      </c>
    </row>
    <row r="6516" spans="1:20" x14ac:dyDescent="0.85">
      <c r="A6516" s="1">
        <v>41164</v>
      </c>
      <c r="B6516" t="s">
        <v>648</v>
      </c>
      <c r="C6516" t="s">
        <v>5533</v>
      </c>
      <c r="D6516" t="s">
        <v>5534</v>
      </c>
      <c r="E6516" t="s">
        <v>264</v>
      </c>
      <c r="F6516" t="s">
        <v>265</v>
      </c>
      <c r="G6516" t="s">
        <v>2394</v>
      </c>
      <c r="H6516">
        <v>2010</v>
      </c>
      <c r="I6516" s="2">
        <v>653575</v>
      </c>
      <c r="J6516" s="2">
        <v>0</v>
      </c>
      <c r="K6516" s="2">
        <v>653575</v>
      </c>
      <c r="L6516" t="s">
        <v>116</v>
      </c>
      <c r="M6516" s="3" t="b">
        <f>trust_funds5[[#This Row],[Contributions Outstanding (USD)]]=0</f>
        <v>1</v>
      </c>
      <c r="N6516" s="3" t="str">
        <f t="shared" si="505"/>
        <v>Outstanding</v>
      </c>
      <c r="O6516" s="3" t="str">
        <f t="shared" si="506"/>
        <v>High Contribution &amp; Recent</v>
      </c>
      <c r="P6516" s="3" t="str">
        <f t="shared" si="507"/>
        <v>Other</v>
      </c>
      <c r="Q6516" s="3" t="str">
        <f t="shared" si="508"/>
        <v>Other</v>
      </c>
      <c r="R6516" s="3" t="str">
        <f t="shared" si="509"/>
        <v>Not LCLS</v>
      </c>
      <c r="S6516" s="3" t="str" cm="1">
        <f t="array" ref="S6516">_xlfn.IFS(G6516 &gt; 5000000, "Very High", G6516 &gt; 1000000, "High", G6516 &gt; 500000, "Medium", TRUE, "Low")</f>
        <v>Very High</v>
      </c>
      <c r="T6516" s="3" t="str" cm="1">
        <f t="array" ref="T6516">_xlfn.IFS(B6516 &gt;= 2005, "Post-2005", B6516 &gt;= 2000, "2000-2004", TRUE, "Pre-2000")</f>
        <v>Post-2005</v>
      </c>
    </row>
    <row r="6517" spans="1:20" x14ac:dyDescent="0.85">
      <c r="A6517" s="1">
        <v>41164</v>
      </c>
      <c r="B6517" t="s">
        <v>648</v>
      </c>
      <c r="C6517" t="s">
        <v>5533</v>
      </c>
      <c r="D6517" t="s">
        <v>5534</v>
      </c>
      <c r="E6517" t="s">
        <v>21</v>
      </c>
      <c r="F6517" t="s">
        <v>22</v>
      </c>
      <c r="G6517" t="s">
        <v>23</v>
      </c>
      <c r="H6517">
        <v>2010</v>
      </c>
      <c r="I6517" s="2">
        <v>2257832.9700000002</v>
      </c>
      <c r="J6517" s="2">
        <v>0</v>
      </c>
      <c r="K6517" s="2">
        <v>2257832.9700000002</v>
      </c>
      <c r="L6517" t="s">
        <v>116</v>
      </c>
      <c r="M6517" s="3" t="b">
        <f>trust_funds5[[#This Row],[Contributions Outstanding (USD)]]=0</f>
        <v>1</v>
      </c>
      <c r="N6517" s="3" t="str">
        <f t="shared" si="505"/>
        <v>Outstanding</v>
      </c>
      <c r="O6517" s="3" t="str">
        <f t="shared" si="506"/>
        <v>High Contribution &amp; Recent</v>
      </c>
      <c r="P6517" s="3" t="str">
        <f t="shared" si="507"/>
        <v>Other</v>
      </c>
      <c r="Q6517" s="3" t="str">
        <f t="shared" si="508"/>
        <v>Other</v>
      </c>
      <c r="R6517" s="3" t="str">
        <f t="shared" si="509"/>
        <v>Not LCLS</v>
      </c>
      <c r="S6517" s="3" t="str" cm="1">
        <f t="array" ref="S6517">_xlfn.IFS(G6517 &gt; 5000000, "Very High", G6517 &gt; 1000000, "High", G6517 &gt; 500000, "Medium", TRUE, "Low")</f>
        <v>Very High</v>
      </c>
      <c r="T6517" s="3" t="str" cm="1">
        <f t="array" ref="T6517">_xlfn.IFS(B6517 &gt;= 2005, "Post-2005", B6517 &gt;= 2000, "2000-2004", TRUE, "Pre-2000")</f>
        <v>Post-2005</v>
      </c>
    </row>
    <row r="6518" spans="1:20" x14ac:dyDescent="0.85">
      <c r="A6518" s="1">
        <v>41164</v>
      </c>
      <c r="B6518" t="s">
        <v>648</v>
      </c>
      <c r="C6518" t="s">
        <v>5533</v>
      </c>
      <c r="D6518" t="s">
        <v>5534</v>
      </c>
      <c r="E6518" t="s">
        <v>49</v>
      </c>
      <c r="F6518" t="s">
        <v>50</v>
      </c>
      <c r="G6518" t="s">
        <v>7730</v>
      </c>
      <c r="H6518">
        <v>2010</v>
      </c>
      <c r="I6518" s="2">
        <v>250000</v>
      </c>
      <c r="J6518" s="2">
        <v>0</v>
      </c>
      <c r="K6518" s="2">
        <v>250000</v>
      </c>
      <c r="L6518" t="s">
        <v>116</v>
      </c>
      <c r="M6518" s="3" t="b">
        <f>trust_funds5[[#This Row],[Contributions Outstanding (USD)]]=0</f>
        <v>1</v>
      </c>
      <c r="N6518" s="3" t="str">
        <f t="shared" si="505"/>
        <v>Outstanding</v>
      </c>
      <c r="O6518" s="3" t="str">
        <f t="shared" si="506"/>
        <v>High Contribution &amp; Recent</v>
      </c>
      <c r="P6518" s="3" t="str">
        <f t="shared" si="507"/>
        <v>Other</v>
      </c>
      <c r="Q6518" s="3" t="str">
        <f t="shared" si="508"/>
        <v>Other</v>
      </c>
      <c r="R6518" s="3" t="str">
        <f t="shared" si="509"/>
        <v>Not LCLS</v>
      </c>
      <c r="S6518" s="3" t="str" cm="1">
        <f t="array" ref="S6518">_xlfn.IFS(G6518 &gt; 5000000, "Very High", G6518 &gt; 1000000, "High", G6518 &gt; 500000, "Medium", TRUE, "Low")</f>
        <v>Very High</v>
      </c>
      <c r="T6518" s="3" t="str" cm="1">
        <f t="array" ref="T6518">_xlfn.IFS(B6518 &gt;= 2005, "Post-2005", B6518 &gt;= 2000, "2000-2004", TRUE, "Pre-2000")</f>
        <v>Post-2005</v>
      </c>
    </row>
    <row r="6519" spans="1:20" x14ac:dyDescent="0.85">
      <c r="A6519" s="1">
        <v>41164</v>
      </c>
      <c r="B6519" t="s">
        <v>648</v>
      </c>
      <c r="C6519" t="s">
        <v>5533</v>
      </c>
      <c r="D6519" t="s">
        <v>5534</v>
      </c>
      <c r="E6519" t="s">
        <v>93</v>
      </c>
      <c r="F6519" t="s">
        <v>94</v>
      </c>
      <c r="H6519">
        <v>2010</v>
      </c>
      <c r="I6519" s="2">
        <v>2250000</v>
      </c>
      <c r="J6519" s="2">
        <v>0</v>
      </c>
      <c r="K6519" s="2">
        <v>2250000</v>
      </c>
      <c r="L6519" t="s">
        <v>116</v>
      </c>
      <c r="M6519" s="3" t="b">
        <f>trust_funds5[[#This Row],[Contributions Outstanding (USD)]]=0</f>
        <v>1</v>
      </c>
      <c r="N6519" s="3" t="str">
        <f t="shared" si="505"/>
        <v>Outstanding</v>
      </c>
      <c r="O6519" s="3" t="str">
        <f t="shared" si="506"/>
        <v>High Contribution &amp; Recent</v>
      </c>
      <c r="P6519" s="3" t="str">
        <f t="shared" si="507"/>
        <v>Other</v>
      </c>
      <c r="Q6519" s="3" t="str">
        <f t="shared" si="508"/>
        <v>Other</v>
      </c>
      <c r="R6519" s="3" t="str">
        <f t="shared" si="509"/>
        <v>Not LCLS</v>
      </c>
      <c r="S6519" s="3" t="str" cm="1">
        <f t="array" ref="S6519">_xlfn.IFS(G6519 &gt; 5000000, "Very High", G6519 &gt; 1000000, "High", G6519 &gt; 500000, "Medium", TRUE, "Low")</f>
        <v>Low</v>
      </c>
      <c r="T6519" s="3" t="str" cm="1">
        <f t="array" ref="T6519">_xlfn.IFS(B6519 &gt;= 2005, "Post-2005", B6519 &gt;= 2000, "2000-2004", TRUE, "Pre-2000")</f>
        <v>Post-2005</v>
      </c>
    </row>
    <row r="6520" spans="1:20" x14ac:dyDescent="0.85">
      <c r="A6520" s="1">
        <v>41164</v>
      </c>
      <c r="B6520" t="s">
        <v>7731</v>
      </c>
      <c r="C6520" t="s">
        <v>7732</v>
      </c>
      <c r="D6520" t="s">
        <v>7733</v>
      </c>
      <c r="E6520" t="s">
        <v>102</v>
      </c>
      <c r="F6520" t="s">
        <v>103</v>
      </c>
      <c r="G6520" t="s">
        <v>104</v>
      </c>
      <c r="H6520">
        <v>2010</v>
      </c>
      <c r="I6520" s="2">
        <v>3235700</v>
      </c>
      <c r="J6520" s="2">
        <v>0</v>
      </c>
      <c r="K6520" s="2">
        <v>3235700</v>
      </c>
      <c r="L6520" t="s">
        <v>18</v>
      </c>
      <c r="M6520" s="3" t="b">
        <f>trust_funds5[[#This Row],[Contributions Outstanding (USD)]]=0</f>
        <v>1</v>
      </c>
      <c r="N6520" s="3" t="str">
        <f t="shared" si="505"/>
        <v>Outstanding</v>
      </c>
      <c r="O6520" s="3" t="str">
        <f t="shared" si="506"/>
        <v>High Contribution &amp; Recent</v>
      </c>
      <c r="P6520" s="3" t="str">
        <f t="shared" si="507"/>
        <v>Other</v>
      </c>
      <c r="Q6520" s="3" t="str">
        <f t="shared" si="508"/>
        <v>Other</v>
      </c>
      <c r="R6520" s="3" t="str">
        <f t="shared" si="509"/>
        <v>Not LCLS</v>
      </c>
      <c r="S6520" s="3" t="str" cm="1">
        <f t="array" ref="S6520">_xlfn.IFS(G6520 &gt; 5000000, "Very High", G6520 &gt; 1000000, "High", G6520 &gt; 500000, "Medium", TRUE, "Low")</f>
        <v>Very High</v>
      </c>
      <c r="T6520" s="3" t="str" cm="1">
        <f t="array" ref="T6520">_xlfn.IFS(B6520 &gt;= 2005, "Post-2005", B6520 &gt;= 2000, "2000-2004", TRUE, "Pre-2000")</f>
        <v>Post-2005</v>
      </c>
    </row>
    <row r="6521" spans="1:20" x14ac:dyDescent="0.85">
      <c r="A6521" s="1">
        <v>41164</v>
      </c>
      <c r="B6521" t="s">
        <v>7734</v>
      </c>
      <c r="C6521" t="s">
        <v>7735</v>
      </c>
      <c r="D6521" t="s">
        <v>7736</v>
      </c>
      <c r="E6521" t="s">
        <v>42</v>
      </c>
      <c r="F6521" t="s">
        <v>43</v>
      </c>
      <c r="G6521" t="s">
        <v>44</v>
      </c>
      <c r="H6521">
        <v>2010</v>
      </c>
      <c r="I6521" s="2">
        <v>8569861.5099999998</v>
      </c>
      <c r="J6521" s="2">
        <v>0</v>
      </c>
      <c r="K6521" s="2">
        <v>8569861.5099999998</v>
      </c>
      <c r="L6521" t="s">
        <v>116</v>
      </c>
      <c r="M6521" s="3" t="b">
        <f>trust_funds5[[#This Row],[Contributions Outstanding (USD)]]=0</f>
        <v>1</v>
      </c>
      <c r="N6521" s="3" t="str">
        <f t="shared" si="505"/>
        <v>Outstanding</v>
      </c>
      <c r="O6521" s="3" t="str">
        <f t="shared" si="506"/>
        <v>High Contribution &amp; Recent</v>
      </c>
      <c r="P6521" s="3" t="str">
        <f t="shared" si="507"/>
        <v>Other</v>
      </c>
      <c r="Q6521" s="3" t="str">
        <f t="shared" si="508"/>
        <v>Other</v>
      </c>
      <c r="R6521" s="3" t="str">
        <f t="shared" si="509"/>
        <v>Not LCLS</v>
      </c>
      <c r="S6521" s="3" t="str" cm="1">
        <f t="array" ref="S6521">_xlfn.IFS(G6521 &gt; 5000000, "Very High", G6521 &gt; 1000000, "High", G6521 &gt; 500000, "Medium", TRUE, "Low")</f>
        <v>Very High</v>
      </c>
      <c r="T6521" s="3" t="str" cm="1">
        <f t="array" ref="T6521">_xlfn.IFS(B6521 &gt;= 2005, "Post-2005", B6521 &gt;= 2000, "2000-2004", TRUE, "Pre-2000")</f>
        <v>Post-2005</v>
      </c>
    </row>
    <row r="6522" spans="1:20" x14ac:dyDescent="0.85">
      <c r="A6522" s="1">
        <v>41164</v>
      </c>
      <c r="B6522" t="s">
        <v>7734</v>
      </c>
      <c r="C6522" t="s">
        <v>7735</v>
      </c>
      <c r="D6522" t="s">
        <v>7736</v>
      </c>
      <c r="E6522" t="s">
        <v>5946</v>
      </c>
      <c r="F6522" t="s">
        <v>5947</v>
      </c>
      <c r="G6522" t="s">
        <v>5948</v>
      </c>
      <c r="H6522">
        <v>2010</v>
      </c>
      <c r="I6522" s="2">
        <v>49999987</v>
      </c>
      <c r="J6522" s="2">
        <v>13</v>
      </c>
      <c r="K6522" s="2">
        <v>50000000</v>
      </c>
      <c r="L6522" t="s">
        <v>116</v>
      </c>
      <c r="M6522" s="3" t="b">
        <f>trust_funds5[[#This Row],[Contributions Outstanding (USD)]]=0</f>
        <v>0</v>
      </c>
      <c r="N6522" s="3" t="str">
        <f t="shared" si="505"/>
        <v>Outstanding</v>
      </c>
      <c r="O6522" s="3" t="str">
        <f t="shared" si="506"/>
        <v>High Contribution &amp; Recent</v>
      </c>
      <c r="P6522" s="3" t="str">
        <f t="shared" si="507"/>
        <v>Other</v>
      </c>
      <c r="Q6522" s="3" t="str">
        <f t="shared" si="508"/>
        <v>Other</v>
      </c>
      <c r="R6522" s="3" t="str">
        <f t="shared" si="509"/>
        <v>Not LCLS</v>
      </c>
      <c r="S6522" s="3" t="str" cm="1">
        <f t="array" ref="S6522">_xlfn.IFS(G6522 &gt; 5000000, "Very High", G6522 &gt; 1000000, "High", G6522 &gt; 500000, "Medium", TRUE, "Low")</f>
        <v>Very High</v>
      </c>
      <c r="T6522" s="3" t="str" cm="1">
        <f t="array" ref="T6522">_xlfn.IFS(B6522 &gt;= 2005, "Post-2005", B6522 &gt;= 2000, "2000-2004", TRUE, "Pre-2000")</f>
        <v>Post-2005</v>
      </c>
    </row>
    <row r="6523" spans="1:20" x14ac:dyDescent="0.85">
      <c r="A6523" s="1">
        <v>41164</v>
      </c>
      <c r="B6523" t="s">
        <v>7385</v>
      </c>
      <c r="C6523" t="s">
        <v>7386</v>
      </c>
      <c r="D6523" t="s">
        <v>7387</v>
      </c>
      <c r="E6523" t="s">
        <v>70</v>
      </c>
      <c r="F6523" t="s">
        <v>71</v>
      </c>
      <c r="G6523" t="s">
        <v>72</v>
      </c>
      <c r="H6523">
        <v>2010</v>
      </c>
      <c r="I6523" s="2">
        <v>5799566.9699999997</v>
      </c>
      <c r="J6523" s="2">
        <v>0</v>
      </c>
      <c r="K6523" s="2">
        <v>5799566.9699999997</v>
      </c>
      <c r="L6523" t="s">
        <v>116</v>
      </c>
      <c r="M6523" s="3" t="b">
        <f>trust_funds5[[#This Row],[Contributions Outstanding (USD)]]=0</f>
        <v>1</v>
      </c>
      <c r="N6523" s="3" t="str">
        <f t="shared" si="505"/>
        <v>Outstanding</v>
      </c>
      <c r="O6523" s="3" t="str">
        <f t="shared" si="506"/>
        <v>High Contribution &amp; Recent</v>
      </c>
      <c r="P6523" s="3" t="str">
        <f t="shared" si="507"/>
        <v>Other</v>
      </c>
      <c r="Q6523" s="3" t="str">
        <f t="shared" si="508"/>
        <v>Other</v>
      </c>
      <c r="R6523" s="3" t="str">
        <f t="shared" si="509"/>
        <v>Not LCLS</v>
      </c>
      <c r="S6523" s="3" t="str" cm="1">
        <f t="array" ref="S6523">_xlfn.IFS(G6523 &gt; 5000000, "Very High", G6523 &gt; 1000000, "High", G6523 &gt; 500000, "Medium", TRUE, "Low")</f>
        <v>Very High</v>
      </c>
      <c r="T6523" s="3" t="str" cm="1">
        <f t="array" ref="T6523">_xlfn.IFS(B6523 &gt;= 2005, "Post-2005", B6523 &gt;= 2000, "2000-2004", TRUE, "Pre-2000")</f>
        <v>Post-2005</v>
      </c>
    </row>
    <row r="6524" spans="1:20" x14ac:dyDescent="0.85">
      <c r="A6524" s="1">
        <v>41164</v>
      </c>
      <c r="B6524" t="s">
        <v>7385</v>
      </c>
      <c r="C6524" t="s">
        <v>7386</v>
      </c>
      <c r="D6524" t="s">
        <v>7387</v>
      </c>
      <c r="E6524" t="s">
        <v>293</v>
      </c>
      <c r="F6524" t="s">
        <v>294</v>
      </c>
      <c r="G6524" t="s">
        <v>4803</v>
      </c>
      <c r="H6524">
        <v>2010</v>
      </c>
      <c r="I6524" s="2">
        <v>591600</v>
      </c>
      <c r="J6524" s="2">
        <v>0</v>
      </c>
      <c r="K6524" s="2">
        <v>591600</v>
      </c>
      <c r="L6524" t="s">
        <v>116</v>
      </c>
      <c r="M6524" s="3" t="b">
        <f>trust_funds5[[#This Row],[Contributions Outstanding (USD)]]=0</f>
        <v>1</v>
      </c>
      <c r="N6524" s="3" t="str">
        <f t="shared" si="505"/>
        <v>Outstanding</v>
      </c>
      <c r="O6524" s="3" t="str">
        <f t="shared" si="506"/>
        <v>High Contribution &amp; Recent</v>
      </c>
      <c r="P6524" s="3" t="str">
        <f t="shared" si="507"/>
        <v>Other</v>
      </c>
      <c r="Q6524" s="3" t="str">
        <f t="shared" si="508"/>
        <v>Other</v>
      </c>
      <c r="R6524" s="3" t="str">
        <f t="shared" si="509"/>
        <v>Not LCLS</v>
      </c>
      <c r="S6524" s="3" t="str" cm="1">
        <f t="array" ref="S6524">_xlfn.IFS(G6524 &gt; 5000000, "Very High", G6524 &gt; 1000000, "High", G6524 &gt; 500000, "Medium", TRUE, "Low")</f>
        <v>Very High</v>
      </c>
      <c r="T6524" s="3" t="str" cm="1">
        <f t="array" ref="T6524">_xlfn.IFS(B6524 &gt;= 2005, "Post-2005", B6524 &gt;= 2000, "2000-2004", TRUE, "Pre-2000")</f>
        <v>Post-2005</v>
      </c>
    </row>
    <row r="6525" spans="1:20" x14ac:dyDescent="0.85">
      <c r="A6525" s="1">
        <v>41164</v>
      </c>
      <c r="B6525" t="s">
        <v>7737</v>
      </c>
      <c r="C6525" t="s">
        <v>7738</v>
      </c>
      <c r="D6525" t="s">
        <v>7739</v>
      </c>
      <c r="E6525" t="s">
        <v>128</v>
      </c>
      <c r="F6525" t="s">
        <v>129</v>
      </c>
      <c r="G6525" t="s">
        <v>2147</v>
      </c>
      <c r="H6525">
        <v>2010</v>
      </c>
      <c r="I6525" s="2">
        <v>100000</v>
      </c>
      <c r="J6525" s="2">
        <v>0</v>
      </c>
      <c r="K6525" s="2">
        <v>100000</v>
      </c>
      <c r="L6525" t="s">
        <v>116</v>
      </c>
      <c r="M6525" s="3" t="b">
        <f>trust_funds5[[#This Row],[Contributions Outstanding (USD)]]=0</f>
        <v>1</v>
      </c>
      <c r="N6525" s="3" t="str">
        <f t="shared" si="505"/>
        <v>Outstanding</v>
      </c>
      <c r="O6525" s="3" t="str">
        <f t="shared" si="506"/>
        <v>High Contribution &amp; Recent</v>
      </c>
      <c r="P6525" s="3" t="str">
        <f t="shared" si="507"/>
        <v>Other</v>
      </c>
      <c r="Q6525" s="3" t="str">
        <f t="shared" si="508"/>
        <v>Other</v>
      </c>
      <c r="R6525" s="3" t="str">
        <f t="shared" si="509"/>
        <v>Not LCLS</v>
      </c>
      <c r="S6525" s="3" t="str" cm="1">
        <f t="array" ref="S6525">_xlfn.IFS(G6525 &gt; 5000000, "Very High", G6525 &gt; 1000000, "High", G6525 &gt; 500000, "Medium", TRUE, "Low")</f>
        <v>Very High</v>
      </c>
      <c r="T6525" s="3" t="str" cm="1">
        <f t="array" ref="T6525">_xlfn.IFS(B6525 &gt;= 2005, "Post-2005", B6525 &gt;= 2000, "2000-2004", TRUE, "Pre-2000")</f>
        <v>Post-2005</v>
      </c>
    </row>
    <row r="6526" spans="1:20" x14ac:dyDescent="0.85">
      <c r="A6526" s="1">
        <v>41164</v>
      </c>
      <c r="B6526" t="s">
        <v>7737</v>
      </c>
      <c r="C6526" t="s">
        <v>7738</v>
      </c>
      <c r="D6526" t="s">
        <v>7739</v>
      </c>
      <c r="E6526" t="s">
        <v>1772</v>
      </c>
      <c r="F6526" t="s">
        <v>1773</v>
      </c>
      <c r="G6526" t="s">
        <v>1774</v>
      </c>
      <c r="H6526">
        <v>2010</v>
      </c>
      <c r="I6526" s="2">
        <v>150000</v>
      </c>
      <c r="J6526" s="2">
        <v>0</v>
      </c>
      <c r="K6526" s="2">
        <v>150000</v>
      </c>
      <c r="L6526" t="s">
        <v>116</v>
      </c>
      <c r="M6526" s="3" t="b">
        <f>trust_funds5[[#This Row],[Contributions Outstanding (USD)]]=0</f>
        <v>1</v>
      </c>
      <c r="N6526" s="3" t="str">
        <f t="shared" si="505"/>
        <v>Outstanding</v>
      </c>
      <c r="O6526" s="3" t="str">
        <f t="shared" si="506"/>
        <v>High Contribution &amp; Recent</v>
      </c>
      <c r="P6526" s="3" t="str">
        <f t="shared" si="507"/>
        <v>Other</v>
      </c>
      <c r="Q6526" s="3" t="str">
        <f t="shared" si="508"/>
        <v>Other</v>
      </c>
      <c r="R6526" s="3" t="str">
        <f t="shared" si="509"/>
        <v>Not LCLS</v>
      </c>
      <c r="S6526" s="3" t="str" cm="1">
        <f t="array" ref="S6526">_xlfn.IFS(G6526 &gt; 5000000, "Very High", G6526 &gt; 1000000, "High", G6526 &gt; 500000, "Medium", TRUE, "Low")</f>
        <v>Very High</v>
      </c>
      <c r="T6526" s="3" t="str" cm="1">
        <f t="array" ref="T6526">_xlfn.IFS(B6526 &gt;= 2005, "Post-2005", B6526 &gt;= 2000, "2000-2004", TRUE, "Pre-2000")</f>
        <v>Post-2005</v>
      </c>
    </row>
    <row r="6527" spans="1:20" x14ac:dyDescent="0.85">
      <c r="A6527" s="1">
        <v>41164</v>
      </c>
      <c r="B6527" t="s">
        <v>7737</v>
      </c>
      <c r="C6527" t="s">
        <v>7738</v>
      </c>
      <c r="D6527" t="s">
        <v>7739</v>
      </c>
      <c r="E6527" t="s">
        <v>102</v>
      </c>
      <c r="F6527" t="s">
        <v>103</v>
      </c>
      <c r="G6527" t="s">
        <v>104</v>
      </c>
      <c r="H6527">
        <v>2010</v>
      </c>
      <c r="I6527" s="2">
        <v>114015</v>
      </c>
      <c r="J6527" s="2">
        <v>80569.789999999994</v>
      </c>
      <c r="K6527" s="2">
        <v>194584.79</v>
      </c>
      <c r="L6527" t="s">
        <v>116</v>
      </c>
      <c r="M6527" s="3" t="b">
        <f>trust_funds5[[#This Row],[Contributions Outstanding (USD)]]=0</f>
        <v>0</v>
      </c>
      <c r="N6527" s="3" t="str">
        <f t="shared" si="505"/>
        <v>Outstanding</v>
      </c>
      <c r="O6527" s="3" t="str">
        <f t="shared" si="506"/>
        <v>High Contribution &amp; Recent</v>
      </c>
      <c r="P6527" s="3" t="str">
        <f t="shared" si="507"/>
        <v>Other</v>
      </c>
      <c r="Q6527" s="3" t="str">
        <f t="shared" si="508"/>
        <v>Other</v>
      </c>
      <c r="R6527" s="3" t="str">
        <f t="shared" si="509"/>
        <v>Not LCLS</v>
      </c>
      <c r="S6527" s="3" t="str" cm="1">
        <f t="array" ref="S6527">_xlfn.IFS(G6527 &gt; 5000000, "Very High", G6527 &gt; 1000000, "High", G6527 &gt; 500000, "Medium", TRUE, "Low")</f>
        <v>Very High</v>
      </c>
      <c r="T6527" s="3" t="str" cm="1">
        <f t="array" ref="T6527">_xlfn.IFS(B6527 &gt;= 2005, "Post-2005", B6527 &gt;= 2000, "2000-2004", TRUE, "Pre-2000")</f>
        <v>Post-2005</v>
      </c>
    </row>
    <row r="6528" spans="1:20" x14ac:dyDescent="0.85">
      <c r="A6528" s="1">
        <v>41164</v>
      </c>
      <c r="B6528" t="s">
        <v>7737</v>
      </c>
      <c r="C6528" t="s">
        <v>7738</v>
      </c>
      <c r="D6528" t="s">
        <v>7739</v>
      </c>
      <c r="E6528" t="s">
        <v>21</v>
      </c>
      <c r="F6528" t="s">
        <v>22</v>
      </c>
      <c r="G6528" t="s">
        <v>23</v>
      </c>
      <c r="H6528">
        <v>2010</v>
      </c>
      <c r="I6528" s="2">
        <v>1403548.17</v>
      </c>
      <c r="J6528" s="2">
        <v>0</v>
      </c>
      <c r="K6528" s="2">
        <v>1403548.17</v>
      </c>
      <c r="L6528" t="s">
        <v>116</v>
      </c>
      <c r="M6528" s="3" t="b">
        <f>trust_funds5[[#This Row],[Contributions Outstanding (USD)]]=0</f>
        <v>1</v>
      </c>
      <c r="N6528" s="3" t="str">
        <f t="shared" si="505"/>
        <v>Outstanding</v>
      </c>
      <c r="O6528" s="3" t="str">
        <f t="shared" si="506"/>
        <v>High Contribution &amp; Recent</v>
      </c>
      <c r="P6528" s="3" t="str">
        <f t="shared" si="507"/>
        <v>Other</v>
      </c>
      <c r="Q6528" s="3" t="str">
        <f t="shared" si="508"/>
        <v>Other</v>
      </c>
      <c r="R6528" s="3" t="str">
        <f t="shared" si="509"/>
        <v>Not LCLS</v>
      </c>
      <c r="S6528" s="3" t="str" cm="1">
        <f t="array" ref="S6528">_xlfn.IFS(G6528 &gt; 5000000, "Very High", G6528 &gt; 1000000, "High", G6528 &gt; 500000, "Medium", TRUE, "Low")</f>
        <v>Very High</v>
      </c>
      <c r="T6528" s="3" t="str" cm="1">
        <f t="array" ref="T6528">_xlfn.IFS(B6528 &gt;= 2005, "Post-2005", B6528 &gt;= 2000, "2000-2004", TRUE, "Pre-2000")</f>
        <v>Post-2005</v>
      </c>
    </row>
    <row r="6529" spans="1:20" x14ac:dyDescent="0.85">
      <c r="A6529" s="1">
        <v>41164</v>
      </c>
      <c r="B6529" t="s">
        <v>2137</v>
      </c>
      <c r="C6529" t="s">
        <v>7740</v>
      </c>
      <c r="D6529" t="s">
        <v>7741</v>
      </c>
      <c r="E6529" t="s">
        <v>42</v>
      </c>
      <c r="F6529" t="s">
        <v>43</v>
      </c>
      <c r="G6529" t="s">
        <v>44</v>
      </c>
      <c r="H6529">
        <v>2010</v>
      </c>
      <c r="I6529" s="2">
        <v>3567106.9</v>
      </c>
      <c r="J6529" s="2">
        <v>83555957.939999998</v>
      </c>
      <c r="K6529" s="2">
        <v>87123064.840000004</v>
      </c>
      <c r="L6529" t="s">
        <v>116</v>
      </c>
      <c r="M6529" s="3" t="b">
        <f>trust_funds5[[#This Row],[Contributions Outstanding (USD)]]=0</f>
        <v>0</v>
      </c>
      <c r="N6529" s="3" t="str">
        <f t="shared" si="505"/>
        <v>Outstanding</v>
      </c>
      <c r="O6529" s="3" t="str">
        <f t="shared" si="506"/>
        <v>High Contribution &amp; Recent</v>
      </c>
      <c r="P6529" s="3" t="str">
        <f t="shared" si="507"/>
        <v>Other</v>
      </c>
      <c r="Q6529" s="3" t="str">
        <f t="shared" si="508"/>
        <v>Other</v>
      </c>
      <c r="R6529" s="3" t="str">
        <f t="shared" si="509"/>
        <v>Not LCLS</v>
      </c>
      <c r="S6529" s="3" t="str" cm="1">
        <f t="array" ref="S6529">_xlfn.IFS(G6529 &gt; 5000000, "Very High", G6529 &gt; 1000000, "High", G6529 &gt; 500000, "Medium", TRUE, "Low")</f>
        <v>Very High</v>
      </c>
      <c r="T6529" s="3" t="str" cm="1">
        <f t="array" ref="T6529">_xlfn.IFS(B6529 &gt;= 2005, "Post-2005", B6529 &gt;= 2000, "2000-2004", TRUE, "Pre-2000")</f>
        <v>Post-2005</v>
      </c>
    </row>
    <row r="6530" spans="1:20" x14ac:dyDescent="0.85">
      <c r="A6530" s="1">
        <v>41164</v>
      </c>
      <c r="B6530" t="s">
        <v>90</v>
      </c>
      <c r="C6530" t="s">
        <v>7742</v>
      </c>
      <c r="D6530" t="s">
        <v>7743</v>
      </c>
      <c r="E6530" t="s">
        <v>334</v>
      </c>
      <c r="F6530" t="s">
        <v>335</v>
      </c>
      <c r="G6530" t="s">
        <v>339</v>
      </c>
      <c r="H6530">
        <v>2010</v>
      </c>
      <c r="I6530" s="2">
        <v>3999958</v>
      </c>
      <c r="J6530" s="2">
        <v>42</v>
      </c>
      <c r="K6530" s="2">
        <v>4000000</v>
      </c>
      <c r="L6530" t="s">
        <v>116</v>
      </c>
      <c r="M6530" s="3" t="b">
        <f>trust_funds5[[#This Row],[Contributions Outstanding (USD)]]=0</f>
        <v>0</v>
      </c>
      <c r="N6530" s="3" t="str">
        <f t="shared" ref="N6530:N6593" si="510">IF(D6530 &gt; 0, "Outstanding", "No Outstanding")</f>
        <v>Outstanding</v>
      </c>
      <c r="O6530" s="3" t="str">
        <f t="shared" ref="O6530:O6593" si="511">IF(AND(C6530 &gt; 1000000, B6530 &gt; 2000), "High Contribution &amp; Recent", "Other")</f>
        <v>High Contribution &amp; Recent</v>
      </c>
      <c r="P6530" s="3" t="str">
        <f t="shared" ref="P6530:P6593" si="512">IF(AND(B6530 = 2000, E6530 = "Canada"), "Year 2000, Canada", "Other")</f>
        <v>Other</v>
      </c>
      <c r="Q6530" s="3" t="str">
        <f t="shared" ref="Q6530:Q6593" si="513">IF(OR(E6530 = "Canada", E6530 = "Sweden"), "Canada or Sweden", "Other")</f>
        <v>Other</v>
      </c>
      <c r="R6530" s="3" t="str">
        <f t="shared" ref="R6530:R6593" si="514">IF(NOT(F6530 = "LCLS"), "Not LCLS", "LCLS")</f>
        <v>Not LCLS</v>
      </c>
      <c r="S6530" s="3" t="str" cm="1">
        <f t="array" ref="S6530">_xlfn.IFS(G6530 &gt; 5000000, "Very High", G6530 &gt; 1000000, "High", G6530 &gt; 500000, "Medium", TRUE, "Low")</f>
        <v>Very High</v>
      </c>
      <c r="T6530" s="3" t="str" cm="1">
        <f t="array" ref="T6530">_xlfn.IFS(B6530 &gt;= 2005, "Post-2005", B6530 &gt;= 2000, "2000-2004", TRUE, "Pre-2000")</f>
        <v>Post-2005</v>
      </c>
    </row>
    <row r="6531" spans="1:20" x14ac:dyDescent="0.85">
      <c r="A6531" s="1">
        <v>41164</v>
      </c>
      <c r="B6531" t="s">
        <v>5570</v>
      </c>
      <c r="C6531" t="s">
        <v>7744</v>
      </c>
      <c r="D6531" t="s">
        <v>7745</v>
      </c>
      <c r="E6531" t="s">
        <v>42</v>
      </c>
      <c r="F6531" t="s">
        <v>43</v>
      </c>
      <c r="G6531" t="s">
        <v>44</v>
      </c>
      <c r="H6531">
        <v>2010</v>
      </c>
      <c r="I6531" s="2">
        <v>10438413.35</v>
      </c>
      <c r="J6531" s="2">
        <v>0</v>
      </c>
      <c r="K6531" s="2">
        <v>10438413.35</v>
      </c>
      <c r="L6531" t="s">
        <v>18</v>
      </c>
      <c r="M6531" s="3" t="b">
        <f>trust_funds5[[#This Row],[Contributions Outstanding (USD)]]=0</f>
        <v>1</v>
      </c>
      <c r="N6531" s="3" t="str">
        <f t="shared" si="510"/>
        <v>Outstanding</v>
      </c>
      <c r="O6531" s="3" t="str">
        <f t="shared" si="511"/>
        <v>High Contribution &amp; Recent</v>
      </c>
      <c r="P6531" s="3" t="str">
        <f t="shared" si="512"/>
        <v>Other</v>
      </c>
      <c r="Q6531" s="3" t="str">
        <f t="shared" si="513"/>
        <v>Other</v>
      </c>
      <c r="R6531" s="3" t="str">
        <f t="shared" si="514"/>
        <v>Not LCLS</v>
      </c>
      <c r="S6531" s="3" t="str" cm="1">
        <f t="array" ref="S6531">_xlfn.IFS(G6531 &gt; 5000000, "Very High", G6531 &gt; 1000000, "High", G6531 &gt; 500000, "Medium", TRUE, "Low")</f>
        <v>Very High</v>
      </c>
      <c r="T6531" s="3" t="str" cm="1">
        <f t="array" ref="T6531">_xlfn.IFS(B6531 &gt;= 2005, "Post-2005", B6531 &gt;= 2000, "2000-2004", TRUE, "Pre-2000")</f>
        <v>Post-2005</v>
      </c>
    </row>
    <row r="6532" spans="1:20" x14ac:dyDescent="0.85">
      <c r="A6532" s="1">
        <v>41164</v>
      </c>
      <c r="B6532" t="s">
        <v>2137</v>
      </c>
      <c r="C6532" t="s">
        <v>7746</v>
      </c>
      <c r="D6532" t="s">
        <v>7747</v>
      </c>
      <c r="E6532" t="s">
        <v>264</v>
      </c>
      <c r="F6532" t="s">
        <v>265</v>
      </c>
      <c r="G6532" t="s">
        <v>1613</v>
      </c>
      <c r="H6532">
        <v>2010</v>
      </c>
      <c r="I6532" s="2">
        <v>1445000</v>
      </c>
      <c r="J6532" s="2">
        <v>0</v>
      </c>
      <c r="K6532" s="2">
        <v>1445000</v>
      </c>
      <c r="L6532" t="s">
        <v>116</v>
      </c>
      <c r="M6532" s="3" t="b">
        <f>trust_funds5[[#This Row],[Contributions Outstanding (USD)]]=0</f>
        <v>1</v>
      </c>
      <c r="N6532" s="3" t="str">
        <f t="shared" si="510"/>
        <v>Outstanding</v>
      </c>
      <c r="O6532" s="3" t="str">
        <f t="shared" si="511"/>
        <v>High Contribution &amp; Recent</v>
      </c>
      <c r="P6532" s="3" t="str">
        <f t="shared" si="512"/>
        <v>Other</v>
      </c>
      <c r="Q6532" s="3" t="str">
        <f t="shared" si="513"/>
        <v>Other</v>
      </c>
      <c r="R6532" s="3" t="str">
        <f t="shared" si="514"/>
        <v>Not LCLS</v>
      </c>
      <c r="S6532" s="3" t="str" cm="1">
        <f t="array" ref="S6532">_xlfn.IFS(G6532 &gt; 5000000, "Very High", G6532 &gt; 1000000, "High", G6532 &gt; 500000, "Medium", TRUE, "Low")</f>
        <v>Very High</v>
      </c>
      <c r="T6532" s="3" t="str" cm="1">
        <f t="array" ref="T6532">_xlfn.IFS(B6532 &gt;= 2005, "Post-2005", B6532 &gt;= 2000, "2000-2004", TRUE, "Pre-2000")</f>
        <v>Post-2005</v>
      </c>
    </row>
    <row r="6533" spans="1:20" x14ac:dyDescent="0.85">
      <c r="A6533" s="1">
        <v>41164</v>
      </c>
      <c r="B6533" t="s">
        <v>2137</v>
      </c>
      <c r="C6533" t="s">
        <v>7746</v>
      </c>
      <c r="D6533" t="s">
        <v>7747</v>
      </c>
      <c r="E6533" t="s">
        <v>119</v>
      </c>
      <c r="F6533" t="s">
        <v>120</v>
      </c>
      <c r="G6533" t="s">
        <v>121</v>
      </c>
      <c r="H6533">
        <v>2010</v>
      </c>
      <c r="I6533" s="2">
        <v>1452227.38</v>
      </c>
      <c r="J6533" s="2">
        <v>64.59</v>
      </c>
      <c r="K6533" s="2">
        <v>1452291.97</v>
      </c>
      <c r="L6533" t="s">
        <v>116</v>
      </c>
      <c r="M6533" s="3" t="b">
        <f>trust_funds5[[#This Row],[Contributions Outstanding (USD)]]=0</f>
        <v>0</v>
      </c>
      <c r="N6533" s="3" t="str">
        <f t="shared" si="510"/>
        <v>Outstanding</v>
      </c>
      <c r="O6533" s="3" t="str">
        <f t="shared" si="511"/>
        <v>High Contribution &amp; Recent</v>
      </c>
      <c r="P6533" s="3" t="str">
        <f t="shared" si="512"/>
        <v>Other</v>
      </c>
      <c r="Q6533" s="3" t="str">
        <f t="shared" si="513"/>
        <v>Other</v>
      </c>
      <c r="R6533" s="3" t="str">
        <f t="shared" si="514"/>
        <v>Not LCLS</v>
      </c>
      <c r="S6533" s="3" t="str" cm="1">
        <f t="array" ref="S6533">_xlfn.IFS(G6533 &gt; 5000000, "Very High", G6533 &gt; 1000000, "High", G6533 &gt; 500000, "Medium", TRUE, "Low")</f>
        <v>Very High</v>
      </c>
      <c r="T6533" s="3" t="str" cm="1">
        <f t="array" ref="T6533">_xlfn.IFS(B6533 &gt;= 2005, "Post-2005", B6533 &gt;= 2000, "2000-2004", TRUE, "Pre-2000")</f>
        <v>Post-2005</v>
      </c>
    </row>
    <row r="6534" spans="1:20" x14ac:dyDescent="0.85">
      <c r="A6534" s="1">
        <v>41164</v>
      </c>
      <c r="B6534" t="s">
        <v>2137</v>
      </c>
      <c r="C6534" t="s">
        <v>7746</v>
      </c>
      <c r="D6534" t="s">
        <v>7747</v>
      </c>
      <c r="E6534" t="s">
        <v>21</v>
      </c>
      <c r="F6534" t="s">
        <v>22</v>
      </c>
      <c r="G6534" t="s">
        <v>23</v>
      </c>
      <c r="H6534">
        <v>2010</v>
      </c>
      <c r="I6534" s="2">
        <v>4332375.1500000004</v>
      </c>
      <c r="J6534" s="2">
        <v>0</v>
      </c>
      <c r="K6534" s="2">
        <v>4332375.1500000004</v>
      </c>
      <c r="L6534" t="s">
        <v>116</v>
      </c>
      <c r="M6534" s="3" t="b">
        <f>trust_funds5[[#This Row],[Contributions Outstanding (USD)]]=0</f>
        <v>1</v>
      </c>
      <c r="N6534" s="3" t="str">
        <f t="shared" si="510"/>
        <v>Outstanding</v>
      </c>
      <c r="O6534" s="3" t="str">
        <f t="shared" si="511"/>
        <v>High Contribution &amp; Recent</v>
      </c>
      <c r="P6534" s="3" t="str">
        <f t="shared" si="512"/>
        <v>Other</v>
      </c>
      <c r="Q6534" s="3" t="str">
        <f t="shared" si="513"/>
        <v>Other</v>
      </c>
      <c r="R6534" s="3" t="str">
        <f t="shared" si="514"/>
        <v>Not LCLS</v>
      </c>
      <c r="S6534" s="3" t="str" cm="1">
        <f t="array" ref="S6534">_xlfn.IFS(G6534 &gt; 5000000, "Very High", G6534 &gt; 1000000, "High", G6534 &gt; 500000, "Medium", TRUE, "Low")</f>
        <v>Very High</v>
      </c>
      <c r="T6534" s="3" t="str" cm="1">
        <f t="array" ref="T6534">_xlfn.IFS(B6534 &gt;= 2005, "Post-2005", B6534 &gt;= 2000, "2000-2004", TRUE, "Pre-2000")</f>
        <v>Post-2005</v>
      </c>
    </row>
    <row r="6535" spans="1:20" x14ac:dyDescent="0.85">
      <c r="A6535" s="1">
        <v>41164</v>
      </c>
      <c r="B6535" t="s">
        <v>374</v>
      </c>
      <c r="C6535" t="s">
        <v>7748</v>
      </c>
      <c r="D6535" t="s">
        <v>7749</v>
      </c>
      <c r="E6535" t="s">
        <v>70</v>
      </c>
      <c r="F6535" t="s">
        <v>71</v>
      </c>
      <c r="G6535" t="s">
        <v>72</v>
      </c>
      <c r="H6535">
        <v>2010</v>
      </c>
      <c r="I6535" s="2">
        <v>5529546.21</v>
      </c>
      <c r="J6535" s="2">
        <v>0</v>
      </c>
      <c r="K6535" s="2">
        <v>5529546.21</v>
      </c>
      <c r="L6535" t="s">
        <v>18</v>
      </c>
      <c r="M6535" s="3" t="b">
        <f>trust_funds5[[#This Row],[Contributions Outstanding (USD)]]=0</f>
        <v>1</v>
      </c>
      <c r="N6535" s="3" t="str">
        <f t="shared" si="510"/>
        <v>Outstanding</v>
      </c>
      <c r="O6535" s="3" t="str">
        <f t="shared" si="511"/>
        <v>High Contribution &amp; Recent</v>
      </c>
      <c r="P6535" s="3" t="str">
        <f t="shared" si="512"/>
        <v>Other</v>
      </c>
      <c r="Q6535" s="3" t="str">
        <f t="shared" si="513"/>
        <v>Other</v>
      </c>
      <c r="R6535" s="3" t="str">
        <f t="shared" si="514"/>
        <v>Not LCLS</v>
      </c>
      <c r="S6535" s="3" t="str" cm="1">
        <f t="array" ref="S6535">_xlfn.IFS(G6535 &gt; 5000000, "Very High", G6535 &gt; 1000000, "High", G6535 &gt; 500000, "Medium", TRUE, "Low")</f>
        <v>Very High</v>
      </c>
      <c r="T6535" s="3" t="str" cm="1">
        <f t="array" ref="T6535">_xlfn.IFS(B6535 &gt;= 2005, "Post-2005", B6535 &gt;= 2000, "2000-2004", TRUE, "Pre-2000")</f>
        <v>Post-2005</v>
      </c>
    </row>
    <row r="6536" spans="1:20" x14ac:dyDescent="0.85">
      <c r="A6536" s="1">
        <v>41164</v>
      </c>
      <c r="B6536" t="s">
        <v>1457</v>
      </c>
      <c r="C6536" t="s">
        <v>7750</v>
      </c>
      <c r="D6536" t="s">
        <v>7751</v>
      </c>
      <c r="E6536" t="s">
        <v>102</v>
      </c>
      <c r="F6536" t="s">
        <v>103</v>
      </c>
      <c r="G6536" t="s">
        <v>104</v>
      </c>
      <c r="H6536">
        <v>2010</v>
      </c>
      <c r="I6536" s="2">
        <v>29510000</v>
      </c>
      <c r="J6536" s="2">
        <v>8056978.96</v>
      </c>
      <c r="K6536" s="2">
        <v>37566978.960000001</v>
      </c>
      <c r="L6536" t="s">
        <v>116</v>
      </c>
      <c r="M6536" s="3" t="b">
        <f>trust_funds5[[#This Row],[Contributions Outstanding (USD)]]=0</f>
        <v>0</v>
      </c>
      <c r="N6536" s="3" t="str">
        <f t="shared" si="510"/>
        <v>Outstanding</v>
      </c>
      <c r="O6536" s="3" t="str">
        <f t="shared" si="511"/>
        <v>High Contribution &amp; Recent</v>
      </c>
      <c r="P6536" s="3" t="str">
        <f t="shared" si="512"/>
        <v>Other</v>
      </c>
      <c r="Q6536" s="3" t="str">
        <f t="shared" si="513"/>
        <v>Other</v>
      </c>
      <c r="R6536" s="3" t="str">
        <f t="shared" si="514"/>
        <v>Not LCLS</v>
      </c>
      <c r="S6536" s="3" t="str" cm="1">
        <f t="array" ref="S6536">_xlfn.IFS(G6536 &gt; 5000000, "Very High", G6536 &gt; 1000000, "High", G6536 &gt; 500000, "Medium", TRUE, "Low")</f>
        <v>Very High</v>
      </c>
      <c r="T6536" s="3" t="str" cm="1">
        <f t="array" ref="T6536">_xlfn.IFS(B6536 &gt;= 2005, "Post-2005", B6536 &gt;= 2000, "2000-2004", TRUE, "Pre-2000")</f>
        <v>Post-2005</v>
      </c>
    </row>
    <row r="6537" spans="1:20" x14ac:dyDescent="0.85">
      <c r="A6537" s="1">
        <v>41164</v>
      </c>
      <c r="B6537" t="s">
        <v>6516</v>
      </c>
      <c r="C6537" t="s">
        <v>6517</v>
      </c>
      <c r="D6537" t="s">
        <v>6518</v>
      </c>
      <c r="E6537" t="s">
        <v>102</v>
      </c>
      <c r="F6537" t="s">
        <v>103</v>
      </c>
      <c r="G6537" t="s">
        <v>104</v>
      </c>
      <c r="H6537">
        <v>2010</v>
      </c>
      <c r="I6537" s="2">
        <v>0</v>
      </c>
      <c r="J6537" s="2">
        <v>580102.48</v>
      </c>
      <c r="K6537" s="2">
        <v>580102.48</v>
      </c>
      <c r="L6537" t="s">
        <v>116</v>
      </c>
      <c r="M6537" s="3" t="b">
        <f>trust_funds5[[#This Row],[Contributions Outstanding (USD)]]=0</f>
        <v>0</v>
      </c>
      <c r="N6537" s="3" t="str">
        <f t="shared" si="510"/>
        <v>Outstanding</v>
      </c>
      <c r="O6537" s="3" t="str">
        <f t="shared" si="511"/>
        <v>High Contribution &amp; Recent</v>
      </c>
      <c r="P6537" s="3" t="str">
        <f t="shared" si="512"/>
        <v>Other</v>
      </c>
      <c r="Q6537" s="3" t="str">
        <f t="shared" si="513"/>
        <v>Other</v>
      </c>
      <c r="R6537" s="3" t="str">
        <f t="shared" si="514"/>
        <v>Not LCLS</v>
      </c>
      <c r="S6537" s="3" t="str" cm="1">
        <f t="array" ref="S6537">_xlfn.IFS(G6537 &gt; 5000000, "Very High", G6537 &gt; 1000000, "High", G6537 &gt; 500000, "Medium", TRUE, "Low")</f>
        <v>Very High</v>
      </c>
      <c r="T6537" s="3" t="str" cm="1">
        <f t="array" ref="T6537">_xlfn.IFS(B6537 &gt;= 2005, "Post-2005", B6537 &gt;= 2000, "2000-2004", TRUE, "Pre-2000")</f>
        <v>Post-2005</v>
      </c>
    </row>
    <row r="6538" spans="1:20" x14ac:dyDescent="0.85">
      <c r="A6538" s="1">
        <v>41164</v>
      </c>
      <c r="B6538" t="s">
        <v>1346</v>
      </c>
      <c r="C6538" t="s">
        <v>7752</v>
      </c>
      <c r="D6538" t="s">
        <v>7753</v>
      </c>
      <c r="E6538" t="s">
        <v>102</v>
      </c>
      <c r="F6538" t="s">
        <v>103</v>
      </c>
      <c r="G6538" t="s">
        <v>104</v>
      </c>
      <c r="H6538">
        <v>2010</v>
      </c>
      <c r="I6538" s="2">
        <v>1535508.64</v>
      </c>
      <c r="J6538" s="2">
        <v>6445583.1600000001</v>
      </c>
      <c r="K6538" s="2">
        <v>7981091.7999999998</v>
      </c>
      <c r="L6538" t="s">
        <v>116</v>
      </c>
      <c r="M6538" s="3" t="b">
        <f>trust_funds5[[#This Row],[Contributions Outstanding (USD)]]=0</f>
        <v>0</v>
      </c>
      <c r="N6538" s="3" t="str">
        <f t="shared" si="510"/>
        <v>Outstanding</v>
      </c>
      <c r="O6538" s="3" t="str">
        <f t="shared" si="511"/>
        <v>High Contribution &amp; Recent</v>
      </c>
      <c r="P6538" s="3" t="str">
        <f t="shared" si="512"/>
        <v>Other</v>
      </c>
      <c r="Q6538" s="3" t="str">
        <f t="shared" si="513"/>
        <v>Other</v>
      </c>
      <c r="R6538" s="3" t="str">
        <f t="shared" si="514"/>
        <v>Not LCLS</v>
      </c>
      <c r="S6538" s="3" t="str" cm="1">
        <f t="array" ref="S6538">_xlfn.IFS(G6538 &gt; 5000000, "Very High", G6538 &gt; 1000000, "High", G6538 &gt; 500000, "Medium", TRUE, "Low")</f>
        <v>Very High</v>
      </c>
      <c r="T6538" s="3" t="str" cm="1">
        <f t="array" ref="T6538">_xlfn.IFS(B6538 &gt;= 2005, "Post-2005", B6538 &gt;= 2000, "2000-2004", TRUE, "Pre-2000")</f>
        <v>Post-2005</v>
      </c>
    </row>
    <row r="6539" spans="1:20" x14ac:dyDescent="0.85">
      <c r="A6539" s="1">
        <v>41164</v>
      </c>
      <c r="B6539" t="s">
        <v>883</v>
      </c>
      <c r="C6539" t="s">
        <v>6521</v>
      </c>
      <c r="D6539" t="s">
        <v>6522</v>
      </c>
      <c r="E6539" t="s">
        <v>2863</v>
      </c>
      <c r="F6539" t="s">
        <v>2864</v>
      </c>
      <c r="G6539" t="s">
        <v>3051</v>
      </c>
      <c r="H6539">
        <v>2010</v>
      </c>
      <c r="I6539" s="2">
        <v>259860</v>
      </c>
      <c r="J6539" s="2">
        <v>0</v>
      </c>
      <c r="K6539" s="2">
        <v>259860</v>
      </c>
      <c r="L6539" t="s">
        <v>116</v>
      </c>
      <c r="M6539" s="3" t="b">
        <f>trust_funds5[[#This Row],[Contributions Outstanding (USD)]]=0</f>
        <v>1</v>
      </c>
      <c r="N6539" s="3" t="str">
        <f t="shared" si="510"/>
        <v>Outstanding</v>
      </c>
      <c r="O6539" s="3" t="str">
        <f t="shared" si="511"/>
        <v>High Contribution &amp; Recent</v>
      </c>
      <c r="P6539" s="3" t="str">
        <f t="shared" si="512"/>
        <v>Other</v>
      </c>
      <c r="Q6539" s="3" t="str">
        <f t="shared" si="513"/>
        <v>Other</v>
      </c>
      <c r="R6539" s="3" t="str">
        <f t="shared" si="514"/>
        <v>Not LCLS</v>
      </c>
      <c r="S6539" s="3" t="str" cm="1">
        <f t="array" ref="S6539">_xlfn.IFS(G6539 &gt; 5000000, "Very High", G6539 &gt; 1000000, "High", G6539 &gt; 500000, "Medium", TRUE, "Low")</f>
        <v>Very High</v>
      </c>
      <c r="T6539" s="3" t="str" cm="1">
        <f t="array" ref="T6539">_xlfn.IFS(B6539 &gt;= 2005, "Post-2005", B6539 &gt;= 2000, "2000-2004", TRUE, "Pre-2000")</f>
        <v>Post-2005</v>
      </c>
    </row>
    <row r="6540" spans="1:20" x14ac:dyDescent="0.85">
      <c r="A6540" s="1">
        <v>41164</v>
      </c>
      <c r="B6540" t="s">
        <v>5135</v>
      </c>
      <c r="C6540" t="s">
        <v>7754</v>
      </c>
      <c r="D6540" t="s">
        <v>7755</v>
      </c>
      <c r="E6540" t="s">
        <v>85</v>
      </c>
      <c r="F6540" t="s">
        <v>86</v>
      </c>
      <c r="G6540" t="s">
        <v>87</v>
      </c>
      <c r="H6540">
        <v>2010</v>
      </c>
      <c r="I6540" s="2">
        <v>4448100</v>
      </c>
      <c r="J6540" s="2">
        <v>3875268.04</v>
      </c>
      <c r="K6540" s="2">
        <v>8323368.04</v>
      </c>
      <c r="L6540" t="s">
        <v>116</v>
      </c>
      <c r="M6540" s="3" t="b">
        <f>trust_funds5[[#This Row],[Contributions Outstanding (USD)]]=0</f>
        <v>0</v>
      </c>
      <c r="N6540" s="3" t="str">
        <f t="shared" si="510"/>
        <v>Outstanding</v>
      </c>
      <c r="O6540" s="3" t="str">
        <f t="shared" si="511"/>
        <v>High Contribution &amp; Recent</v>
      </c>
      <c r="P6540" s="3" t="str">
        <f t="shared" si="512"/>
        <v>Other</v>
      </c>
      <c r="Q6540" s="3" t="str">
        <f t="shared" si="513"/>
        <v>Other</v>
      </c>
      <c r="R6540" s="3" t="str">
        <f t="shared" si="514"/>
        <v>Not LCLS</v>
      </c>
      <c r="S6540" s="3" t="str" cm="1">
        <f t="array" ref="S6540">_xlfn.IFS(G6540 &gt; 5000000, "Very High", G6540 &gt; 1000000, "High", G6540 &gt; 500000, "Medium", TRUE, "Low")</f>
        <v>Very High</v>
      </c>
      <c r="T6540" s="3" t="str" cm="1">
        <f t="array" ref="T6540">_xlfn.IFS(B6540 &gt;= 2005, "Post-2005", B6540 &gt;= 2000, "2000-2004", TRUE, "Pre-2000")</f>
        <v>Post-2005</v>
      </c>
    </row>
    <row r="6541" spans="1:20" x14ac:dyDescent="0.85">
      <c r="A6541" s="1">
        <v>41164</v>
      </c>
      <c r="B6541" t="s">
        <v>5135</v>
      </c>
      <c r="C6541" t="s">
        <v>7754</v>
      </c>
      <c r="D6541" t="s">
        <v>7755</v>
      </c>
      <c r="E6541" t="s">
        <v>102</v>
      </c>
      <c r="F6541" t="s">
        <v>103</v>
      </c>
      <c r="G6541" t="s">
        <v>104</v>
      </c>
      <c r="H6541">
        <v>2010</v>
      </c>
      <c r="I6541" s="2">
        <v>7873535</v>
      </c>
      <c r="J6541" s="2">
        <v>0</v>
      </c>
      <c r="K6541" s="2">
        <v>7873535</v>
      </c>
      <c r="L6541" t="s">
        <v>116</v>
      </c>
      <c r="M6541" s="3" t="b">
        <f>trust_funds5[[#This Row],[Contributions Outstanding (USD)]]=0</f>
        <v>1</v>
      </c>
      <c r="N6541" s="3" t="str">
        <f t="shared" si="510"/>
        <v>Outstanding</v>
      </c>
      <c r="O6541" s="3" t="str">
        <f t="shared" si="511"/>
        <v>High Contribution &amp; Recent</v>
      </c>
      <c r="P6541" s="3" t="str">
        <f t="shared" si="512"/>
        <v>Other</v>
      </c>
      <c r="Q6541" s="3" t="str">
        <f t="shared" si="513"/>
        <v>Other</v>
      </c>
      <c r="R6541" s="3" t="str">
        <f t="shared" si="514"/>
        <v>Not LCLS</v>
      </c>
      <c r="S6541" s="3" t="str" cm="1">
        <f t="array" ref="S6541">_xlfn.IFS(G6541 &gt; 5000000, "Very High", G6541 &gt; 1000000, "High", G6541 &gt; 500000, "Medium", TRUE, "Low")</f>
        <v>Very High</v>
      </c>
      <c r="T6541" s="3" t="str" cm="1">
        <f t="array" ref="T6541">_xlfn.IFS(B6541 &gt;= 2005, "Post-2005", B6541 &gt;= 2000, "2000-2004", TRUE, "Pre-2000")</f>
        <v>Post-2005</v>
      </c>
    </row>
    <row r="6542" spans="1:20" x14ac:dyDescent="0.85">
      <c r="A6542" s="1">
        <v>41164</v>
      </c>
      <c r="B6542" t="s">
        <v>90</v>
      </c>
      <c r="C6542" t="s">
        <v>7403</v>
      </c>
      <c r="D6542" t="s">
        <v>7404</v>
      </c>
      <c r="E6542" t="s">
        <v>70</v>
      </c>
      <c r="F6542" t="s">
        <v>71</v>
      </c>
      <c r="G6542" t="s">
        <v>72</v>
      </c>
      <c r="H6542">
        <v>2010</v>
      </c>
      <c r="I6542" s="2">
        <v>300000</v>
      </c>
      <c r="J6542" s="2">
        <v>0</v>
      </c>
      <c r="K6542" s="2">
        <v>300000</v>
      </c>
      <c r="L6542" t="s">
        <v>116</v>
      </c>
      <c r="M6542" s="3" t="b">
        <f>trust_funds5[[#This Row],[Contributions Outstanding (USD)]]=0</f>
        <v>1</v>
      </c>
      <c r="N6542" s="3" t="str">
        <f t="shared" si="510"/>
        <v>Outstanding</v>
      </c>
      <c r="O6542" s="3" t="str">
        <f t="shared" si="511"/>
        <v>High Contribution &amp; Recent</v>
      </c>
      <c r="P6542" s="3" t="str">
        <f t="shared" si="512"/>
        <v>Other</v>
      </c>
      <c r="Q6542" s="3" t="str">
        <f t="shared" si="513"/>
        <v>Other</v>
      </c>
      <c r="R6542" s="3" t="str">
        <f t="shared" si="514"/>
        <v>Not LCLS</v>
      </c>
      <c r="S6542" s="3" t="str" cm="1">
        <f t="array" ref="S6542">_xlfn.IFS(G6542 &gt; 5000000, "Very High", G6542 &gt; 1000000, "High", G6542 &gt; 500000, "Medium", TRUE, "Low")</f>
        <v>Very High</v>
      </c>
      <c r="T6542" s="3" t="str" cm="1">
        <f t="array" ref="T6542">_xlfn.IFS(B6542 &gt;= 2005, "Post-2005", B6542 &gt;= 2000, "2000-2004", TRUE, "Pre-2000")</f>
        <v>Post-2005</v>
      </c>
    </row>
    <row r="6543" spans="1:20" x14ac:dyDescent="0.85">
      <c r="A6543" s="1">
        <v>41164</v>
      </c>
      <c r="B6543" t="s">
        <v>7756</v>
      </c>
      <c r="C6543" t="s">
        <v>7757</v>
      </c>
      <c r="D6543" t="s">
        <v>7758</v>
      </c>
      <c r="E6543" t="s">
        <v>102</v>
      </c>
      <c r="F6543" t="s">
        <v>103</v>
      </c>
      <c r="G6543" t="s">
        <v>104</v>
      </c>
      <c r="H6543">
        <v>2010</v>
      </c>
      <c r="I6543" s="2">
        <v>7227536.79</v>
      </c>
      <c r="J6543" s="2">
        <v>0</v>
      </c>
      <c r="K6543" s="2">
        <v>7227536.79</v>
      </c>
      <c r="L6543" t="s">
        <v>116</v>
      </c>
      <c r="M6543" s="3" t="b">
        <f>trust_funds5[[#This Row],[Contributions Outstanding (USD)]]=0</f>
        <v>1</v>
      </c>
      <c r="N6543" s="3" t="str">
        <f t="shared" si="510"/>
        <v>Outstanding</v>
      </c>
      <c r="O6543" s="3" t="str">
        <f t="shared" si="511"/>
        <v>High Contribution &amp; Recent</v>
      </c>
      <c r="P6543" s="3" t="str">
        <f t="shared" si="512"/>
        <v>Other</v>
      </c>
      <c r="Q6543" s="3" t="str">
        <f t="shared" si="513"/>
        <v>Other</v>
      </c>
      <c r="R6543" s="3" t="str">
        <f t="shared" si="514"/>
        <v>Not LCLS</v>
      </c>
      <c r="S6543" s="3" t="str" cm="1">
        <f t="array" ref="S6543">_xlfn.IFS(G6543 &gt; 5000000, "Very High", G6543 &gt; 1000000, "High", G6543 &gt; 500000, "Medium", TRUE, "Low")</f>
        <v>Very High</v>
      </c>
      <c r="T6543" s="3" t="str" cm="1">
        <f t="array" ref="T6543">_xlfn.IFS(B6543 &gt;= 2005, "Post-2005", B6543 &gt;= 2000, "2000-2004", TRUE, "Pre-2000")</f>
        <v>Post-2005</v>
      </c>
    </row>
    <row r="6544" spans="1:20" x14ac:dyDescent="0.85">
      <c r="A6544" s="1">
        <v>41164</v>
      </c>
      <c r="B6544" t="s">
        <v>90</v>
      </c>
      <c r="C6544" t="s">
        <v>6535</v>
      </c>
      <c r="D6544" t="s">
        <v>6536</v>
      </c>
      <c r="E6544" t="s">
        <v>119</v>
      </c>
      <c r="F6544" t="s">
        <v>120</v>
      </c>
      <c r="G6544" t="s">
        <v>121</v>
      </c>
      <c r="H6544">
        <v>2010</v>
      </c>
      <c r="I6544" s="2">
        <v>500000</v>
      </c>
      <c r="J6544" s="2">
        <v>0</v>
      </c>
      <c r="K6544" s="2">
        <v>500000</v>
      </c>
      <c r="L6544" t="s">
        <v>116</v>
      </c>
      <c r="M6544" s="3" t="b">
        <f>trust_funds5[[#This Row],[Contributions Outstanding (USD)]]=0</f>
        <v>1</v>
      </c>
      <c r="N6544" s="3" t="str">
        <f t="shared" si="510"/>
        <v>Outstanding</v>
      </c>
      <c r="O6544" s="3" t="str">
        <f t="shared" si="511"/>
        <v>High Contribution &amp; Recent</v>
      </c>
      <c r="P6544" s="3" t="str">
        <f t="shared" si="512"/>
        <v>Other</v>
      </c>
      <c r="Q6544" s="3" t="str">
        <f t="shared" si="513"/>
        <v>Other</v>
      </c>
      <c r="R6544" s="3" t="str">
        <f t="shared" si="514"/>
        <v>Not LCLS</v>
      </c>
      <c r="S6544" s="3" t="str" cm="1">
        <f t="array" ref="S6544">_xlfn.IFS(G6544 &gt; 5000000, "Very High", G6544 &gt; 1000000, "High", G6544 &gt; 500000, "Medium", TRUE, "Low")</f>
        <v>Very High</v>
      </c>
      <c r="T6544" s="3" t="str" cm="1">
        <f t="array" ref="T6544">_xlfn.IFS(B6544 &gt;= 2005, "Post-2005", B6544 &gt;= 2000, "2000-2004", TRUE, "Pre-2000")</f>
        <v>Post-2005</v>
      </c>
    </row>
    <row r="6545" spans="1:20" x14ac:dyDescent="0.85">
      <c r="A6545" s="1">
        <v>41164</v>
      </c>
      <c r="B6545" t="s">
        <v>90</v>
      </c>
      <c r="C6545" t="s">
        <v>6535</v>
      </c>
      <c r="D6545" t="s">
        <v>6536</v>
      </c>
      <c r="E6545" t="s">
        <v>93</v>
      </c>
      <c r="F6545" t="s">
        <v>94</v>
      </c>
      <c r="H6545">
        <v>2010</v>
      </c>
      <c r="I6545" s="2">
        <v>1000000</v>
      </c>
      <c r="J6545" s="2">
        <v>0</v>
      </c>
      <c r="K6545" s="2">
        <v>1000000</v>
      </c>
      <c r="L6545" t="s">
        <v>116</v>
      </c>
      <c r="M6545" s="3" t="b">
        <f>trust_funds5[[#This Row],[Contributions Outstanding (USD)]]=0</f>
        <v>1</v>
      </c>
      <c r="N6545" s="3" t="str">
        <f t="shared" si="510"/>
        <v>Outstanding</v>
      </c>
      <c r="O6545" s="3" t="str">
        <f t="shared" si="511"/>
        <v>High Contribution &amp; Recent</v>
      </c>
      <c r="P6545" s="3" t="str">
        <f t="shared" si="512"/>
        <v>Other</v>
      </c>
      <c r="Q6545" s="3" t="str">
        <f t="shared" si="513"/>
        <v>Other</v>
      </c>
      <c r="R6545" s="3" t="str">
        <f t="shared" si="514"/>
        <v>Not LCLS</v>
      </c>
      <c r="S6545" s="3" t="str" cm="1">
        <f t="array" ref="S6545">_xlfn.IFS(G6545 &gt; 5000000, "Very High", G6545 &gt; 1000000, "High", G6545 &gt; 500000, "Medium", TRUE, "Low")</f>
        <v>Low</v>
      </c>
      <c r="T6545" s="3" t="str" cm="1">
        <f t="array" ref="T6545">_xlfn.IFS(B6545 &gt;= 2005, "Post-2005", B6545 &gt;= 2000, "2000-2004", TRUE, "Pre-2000")</f>
        <v>Post-2005</v>
      </c>
    </row>
    <row r="6546" spans="1:20" x14ac:dyDescent="0.85">
      <c r="A6546" s="1">
        <v>41164</v>
      </c>
      <c r="B6546" t="s">
        <v>1346</v>
      </c>
      <c r="C6546" t="s">
        <v>7759</v>
      </c>
      <c r="D6546" t="s">
        <v>7760</v>
      </c>
      <c r="E6546" t="s">
        <v>200</v>
      </c>
      <c r="F6546" t="s">
        <v>201</v>
      </c>
      <c r="G6546" t="s">
        <v>213</v>
      </c>
      <c r="H6546">
        <v>2010</v>
      </c>
      <c r="I6546" s="2">
        <v>2450000</v>
      </c>
      <c r="J6546" s="2">
        <v>0</v>
      </c>
      <c r="K6546" s="2">
        <v>2450000</v>
      </c>
      <c r="L6546" t="s">
        <v>116</v>
      </c>
      <c r="M6546" s="3" t="b">
        <f>trust_funds5[[#This Row],[Contributions Outstanding (USD)]]=0</f>
        <v>1</v>
      </c>
      <c r="N6546" s="3" t="str">
        <f t="shared" si="510"/>
        <v>Outstanding</v>
      </c>
      <c r="O6546" s="3" t="str">
        <f t="shared" si="511"/>
        <v>High Contribution &amp; Recent</v>
      </c>
      <c r="P6546" s="3" t="str">
        <f t="shared" si="512"/>
        <v>Other</v>
      </c>
      <c r="Q6546" s="3" t="str">
        <f t="shared" si="513"/>
        <v>Other</v>
      </c>
      <c r="R6546" s="3" t="str">
        <f t="shared" si="514"/>
        <v>Not LCLS</v>
      </c>
      <c r="S6546" s="3" t="str" cm="1">
        <f t="array" ref="S6546">_xlfn.IFS(G6546 &gt; 5000000, "Very High", G6546 &gt; 1000000, "High", G6546 &gt; 500000, "Medium", TRUE, "Low")</f>
        <v>Very High</v>
      </c>
      <c r="T6546" s="3" t="str" cm="1">
        <f t="array" ref="T6546">_xlfn.IFS(B6546 &gt;= 2005, "Post-2005", B6546 &gt;= 2000, "2000-2004", TRUE, "Pre-2000")</f>
        <v>Post-2005</v>
      </c>
    </row>
    <row r="6547" spans="1:20" x14ac:dyDescent="0.85">
      <c r="A6547" s="1">
        <v>41164</v>
      </c>
      <c r="B6547" t="s">
        <v>90</v>
      </c>
      <c r="C6547" t="s">
        <v>7761</v>
      </c>
      <c r="D6547" t="s">
        <v>7762</v>
      </c>
      <c r="E6547" t="s">
        <v>334</v>
      </c>
      <c r="F6547" t="s">
        <v>335</v>
      </c>
      <c r="G6547" t="s">
        <v>339</v>
      </c>
      <c r="H6547">
        <v>2010</v>
      </c>
      <c r="I6547" s="2">
        <v>3000000</v>
      </c>
      <c r="J6547" s="2">
        <v>0</v>
      </c>
      <c r="K6547" s="2">
        <v>3000000</v>
      </c>
      <c r="L6547" t="s">
        <v>116</v>
      </c>
      <c r="M6547" s="3" t="b">
        <f>trust_funds5[[#This Row],[Contributions Outstanding (USD)]]=0</f>
        <v>1</v>
      </c>
      <c r="N6547" s="3" t="str">
        <f t="shared" si="510"/>
        <v>Outstanding</v>
      </c>
      <c r="O6547" s="3" t="str">
        <f t="shared" si="511"/>
        <v>High Contribution &amp; Recent</v>
      </c>
      <c r="P6547" s="3" t="str">
        <f t="shared" si="512"/>
        <v>Other</v>
      </c>
      <c r="Q6547" s="3" t="str">
        <f t="shared" si="513"/>
        <v>Other</v>
      </c>
      <c r="R6547" s="3" t="str">
        <f t="shared" si="514"/>
        <v>Not LCLS</v>
      </c>
      <c r="S6547" s="3" t="str" cm="1">
        <f t="array" ref="S6547">_xlfn.IFS(G6547 &gt; 5000000, "Very High", G6547 &gt; 1000000, "High", G6547 &gt; 500000, "Medium", TRUE, "Low")</f>
        <v>Very High</v>
      </c>
      <c r="T6547" s="3" t="str" cm="1">
        <f t="array" ref="T6547">_xlfn.IFS(B6547 &gt;= 2005, "Post-2005", B6547 &gt;= 2000, "2000-2004", TRUE, "Pre-2000")</f>
        <v>Post-2005</v>
      </c>
    </row>
    <row r="6548" spans="1:20" x14ac:dyDescent="0.85">
      <c r="A6548" s="1">
        <v>41164</v>
      </c>
      <c r="B6548" t="s">
        <v>90</v>
      </c>
      <c r="C6548" t="s">
        <v>7761</v>
      </c>
      <c r="D6548" t="s">
        <v>7762</v>
      </c>
      <c r="E6548" t="s">
        <v>42</v>
      </c>
      <c r="F6548" t="s">
        <v>43</v>
      </c>
      <c r="G6548" t="s">
        <v>44</v>
      </c>
      <c r="H6548">
        <v>2010</v>
      </c>
      <c r="I6548" s="2">
        <v>1500000</v>
      </c>
      <c r="J6548" s="2">
        <v>0</v>
      </c>
      <c r="K6548" s="2">
        <v>1500000</v>
      </c>
      <c r="L6548" t="s">
        <v>116</v>
      </c>
      <c r="M6548" s="3" t="b">
        <f>trust_funds5[[#This Row],[Contributions Outstanding (USD)]]=0</f>
        <v>1</v>
      </c>
      <c r="N6548" s="3" t="str">
        <f t="shared" si="510"/>
        <v>Outstanding</v>
      </c>
      <c r="O6548" s="3" t="str">
        <f t="shared" si="511"/>
        <v>High Contribution &amp; Recent</v>
      </c>
      <c r="P6548" s="3" t="str">
        <f t="shared" si="512"/>
        <v>Other</v>
      </c>
      <c r="Q6548" s="3" t="str">
        <f t="shared" si="513"/>
        <v>Other</v>
      </c>
      <c r="R6548" s="3" t="str">
        <f t="shared" si="514"/>
        <v>Not LCLS</v>
      </c>
      <c r="S6548" s="3" t="str" cm="1">
        <f t="array" ref="S6548">_xlfn.IFS(G6548 &gt; 5000000, "Very High", G6548 &gt; 1000000, "High", G6548 &gt; 500000, "Medium", TRUE, "Low")</f>
        <v>Very High</v>
      </c>
      <c r="T6548" s="3" t="str" cm="1">
        <f t="array" ref="T6548">_xlfn.IFS(B6548 &gt;= 2005, "Post-2005", B6548 &gt;= 2000, "2000-2004", TRUE, "Pre-2000")</f>
        <v>Post-2005</v>
      </c>
    </row>
    <row r="6549" spans="1:20" x14ac:dyDescent="0.85">
      <c r="A6549" s="1">
        <v>41164</v>
      </c>
      <c r="B6549" t="s">
        <v>1502</v>
      </c>
      <c r="C6549" t="s">
        <v>6537</v>
      </c>
      <c r="D6549" t="s">
        <v>6538</v>
      </c>
      <c r="E6549" t="s">
        <v>2863</v>
      </c>
      <c r="F6549" t="s">
        <v>2864</v>
      </c>
      <c r="G6549" t="s">
        <v>3051</v>
      </c>
      <c r="H6549">
        <v>2010</v>
      </c>
      <c r="I6549" s="2">
        <v>3000000</v>
      </c>
      <c r="J6549" s="2">
        <v>0</v>
      </c>
      <c r="K6549" s="2">
        <v>3000000</v>
      </c>
      <c r="L6549" t="s">
        <v>116</v>
      </c>
      <c r="M6549" s="3" t="b">
        <f>trust_funds5[[#This Row],[Contributions Outstanding (USD)]]=0</f>
        <v>1</v>
      </c>
      <c r="N6549" s="3" t="str">
        <f t="shared" si="510"/>
        <v>Outstanding</v>
      </c>
      <c r="O6549" s="3" t="str">
        <f t="shared" si="511"/>
        <v>High Contribution &amp; Recent</v>
      </c>
      <c r="P6549" s="3" t="str">
        <f t="shared" si="512"/>
        <v>Other</v>
      </c>
      <c r="Q6549" s="3" t="str">
        <f t="shared" si="513"/>
        <v>Other</v>
      </c>
      <c r="R6549" s="3" t="str">
        <f t="shared" si="514"/>
        <v>Not LCLS</v>
      </c>
      <c r="S6549" s="3" t="str" cm="1">
        <f t="array" ref="S6549">_xlfn.IFS(G6549 &gt; 5000000, "Very High", G6549 &gt; 1000000, "High", G6549 &gt; 500000, "Medium", TRUE, "Low")</f>
        <v>Very High</v>
      </c>
      <c r="T6549" s="3" t="str" cm="1">
        <f t="array" ref="T6549">_xlfn.IFS(B6549 &gt;= 2005, "Post-2005", B6549 &gt;= 2000, "2000-2004", TRUE, "Pre-2000")</f>
        <v>Post-2005</v>
      </c>
    </row>
    <row r="6550" spans="1:20" x14ac:dyDescent="0.85">
      <c r="A6550" s="1">
        <v>41164</v>
      </c>
      <c r="B6550" t="s">
        <v>6053</v>
      </c>
      <c r="C6550" t="s">
        <v>6054</v>
      </c>
      <c r="D6550" t="s">
        <v>6055</v>
      </c>
      <c r="E6550" t="s">
        <v>2863</v>
      </c>
      <c r="F6550" t="s">
        <v>2864</v>
      </c>
      <c r="G6550" t="s">
        <v>3051</v>
      </c>
      <c r="H6550">
        <v>2010</v>
      </c>
      <c r="I6550" s="2">
        <v>12159840.720000001</v>
      </c>
      <c r="J6550" s="2">
        <v>0</v>
      </c>
      <c r="K6550" s="2">
        <v>12159840.720000001</v>
      </c>
      <c r="L6550" t="s">
        <v>116</v>
      </c>
      <c r="M6550" s="3" t="b">
        <f>trust_funds5[[#This Row],[Contributions Outstanding (USD)]]=0</f>
        <v>1</v>
      </c>
      <c r="N6550" s="3" t="str">
        <f t="shared" si="510"/>
        <v>Outstanding</v>
      </c>
      <c r="O6550" s="3" t="str">
        <f t="shared" si="511"/>
        <v>High Contribution &amp; Recent</v>
      </c>
      <c r="P6550" s="3" t="str">
        <f t="shared" si="512"/>
        <v>Other</v>
      </c>
      <c r="Q6550" s="3" t="str">
        <f t="shared" si="513"/>
        <v>Other</v>
      </c>
      <c r="R6550" s="3" t="str">
        <f t="shared" si="514"/>
        <v>Not LCLS</v>
      </c>
      <c r="S6550" s="3" t="str" cm="1">
        <f t="array" ref="S6550">_xlfn.IFS(G6550 &gt; 5000000, "Very High", G6550 &gt; 1000000, "High", G6550 &gt; 500000, "Medium", TRUE, "Low")</f>
        <v>Very High</v>
      </c>
      <c r="T6550" s="3" t="str" cm="1">
        <f t="array" ref="T6550">_xlfn.IFS(B6550 &gt;= 2005, "Post-2005", B6550 &gt;= 2000, "2000-2004", TRUE, "Pre-2000")</f>
        <v>Post-2005</v>
      </c>
    </row>
    <row r="6551" spans="1:20" x14ac:dyDescent="0.85">
      <c r="A6551" s="1">
        <v>41164</v>
      </c>
      <c r="B6551" t="s">
        <v>6539</v>
      </c>
      <c r="C6551" t="s">
        <v>6540</v>
      </c>
      <c r="D6551" t="s">
        <v>6541</v>
      </c>
      <c r="E6551" t="s">
        <v>200</v>
      </c>
      <c r="F6551" t="s">
        <v>201</v>
      </c>
      <c r="G6551" t="s">
        <v>6542</v>
      </c>
      <c r="H6551">
        <v>2010</v>
      </c>
      <c r="I6551" s="2">
        <v>94255.15</v>
      </c>
      <c r="J6551" s="2">
        <v>0</v>
      </c>
      <c r="K6551" s="2">
        <v>94255.15</v>
      </c>
      <c r="L6551" t="s">
        <v>116</v>
      </c>
      <c r="M6551" s="3" t="b">
        <f>trust_funds5[[#This Row],[Contributions Outstanding (USD)]]=0</f>
        <v>1</v>
      </c>
      <c r="N6551" s="3" t="str">
        <f t="shared" si="510"/>
        <v>Outstanding</v>
      </c>
      <c r="O6551" s="3" t="str">
        <f t="shared" si="511"/>
        <v>High Contribution &amp; Recent</v>
      </c>
      <c r="P6551" s="3" t="str">
        <f t="shared" si="512"/>
        <v>Other</v>
      </c>
      <c r="Q6551" s="3" t="str">
        <f t="shared" si="513"/>
        <v>Other</v>
      </c>
      <c r="R6551" s="3" t="str">
        <f t="shared" si="514"/>
        <v>Not LCLS</v>
      </c>
      <c r="S6551" s="3" t="str" cm="1">
        <f t="array" ref="S6551">_xlfn.IFS(G6551 &gt; 5000000, "Very High", G6551 &gt; 1000000, "High", G6551 &gt; 500000, "Medium", TRUE, "Low")</f>
        <v>Very High</v>
      </c>
      <c r="T6551" s="3" t="str" cm="1">
        <f t="array" ref="T6551">_xlfn.IFS(B6551 &gt;= 2005, "Post-2005", B6551 &gt;= 2000, "2000-2004", TRUE, "Pre-2000")</f>
        <v>Post-2005</v>
      </c>
    </row>
    <row r="6552" spans="1:20" x14ac:dyDescent="0.85">
      <c r="A6552" s="1">
        <v>41164</v>
      </c>
      <c r="B6552" t="s">
        <v>6539</v>
      </c>
      <c r="C6552" t="s">
        <v>6540</v>
      </c>
      <c r="D6552" t="s">
        <v>6541</v>
      </c>
      <c r="E6552" t="s">
        <v>21</v>
      </c>
      <c r="F6552" t="s">
        <v>22</v>
      </c>
      <c r="G6552" t="s">
        <v>23</v>
      </c>
      <c r="H6552">
        <v>2010</v>
      </c>
      <c r="I6552" s="2">
        <v>247703.44</v>
      </c>
      <c r="J6552" s="2">
        <v>0</v>
      </c>
      <c r="K6552" s="2">
        <v>247703.44</v>
      </c>
      <c r="L6552" t="s">
        <v>116</v>
      </c>
      <c r="M6552" s="3" t="b">
        <f>trust_funds5[[#This Row],[Contributions Outstanding (USD)]]=0</f>
        <v>1</v>
      </c>
      <c r="N6552" s="3" t="str">
        <f t="shared" si="510"/>
        <v>Outstanding</v>
      </c>
      <c r="O6552" s="3" t="str">
        <f t="shared" si="511"/>
        <v>High Contribution &amp; Recent</v>
      </c>
      <c r="P6552" s="3" t="str">
        <f t="shared" si="512"/>
        <v>Other</v>
      </c>
      <c r="Q6552" s="3" t="str">
        <f t="shared" si="513"/>
        <v>Other</v>
      </c>
      <c r="R6552" s="3" t="str">
        <f t="shared" si="514"/>
        <v>Not LCLS</v>
      </c>
      <c r="S6552" s="3" t="str" cm="1">
        <f t="array" ref="S6552">_xlfn.IFS(G6552 &gt; 5000000, "Very High", G6552 &gt; 1000000, "High", G6552 &gt; 500000, "Medium", TRUE, "Low")</f>
        <v>Very High</v>
      </c>
      <c r="T6552" s="3" t="str" cm="1">
        <f t="array" ref="T6552">_xlfn.IFS(B6552 &gt;= 2005, "Post-2005", B6552 &gt;= 2000, "2000-2004", TRUE, "Pre-2000")</f>
        <v>Post-2005</v>
      </c>
    </row>
    <row r="6553" spans="1:20" x14ac:dyDescent="0.85">
      <c r="A6553" s="1">
        <v>41164</v>
      </c>
      <c r="B6553" t="s">
        <v>5722</v>
      </c>
      <c r="C6553" t="s">
        <v>7763</v>
      </c>
      <c r="D6553" t="s">
        <v>7764</v>
      </c>
      <c r="E6553" t="s">
        <v>56</v>
      </c>
      <c r="F6553" t="s">
        <v>57</v>
      </c>
      <c r="G6553" t="s">
        <v>58</v>
      </c>
      <c r="H6553">
        <v>2010</v>
      </c>
      <c r="I6553" s="2">
        <v>11139600</v>
      </c>
      <c r="J6553" s="2">
        <v>0</v>
      </c>
      <c r="K6553" s="2">
        <v>11139600</v>
      </c>
      <c r="L6553" t="s">
        <v>18</v>
      </c>
      <c r="M6553" s="3" t="b">
        <f>trust_funds5[[#This Row],[Contributions Outstanding (USD)]]=0</f>
        <v>1</v>
      </c>
      <c r="N6553" s="3" t="str">
        <f t="shared" si="510"/>
        <v>Outstanding</v>
      </c>
      <c r="O6553" s="3" t="str">
        <f t="shared" si="511"/>
        <v>High Contribution &amp; Recent</v>
      </c>
      <c r="P6553" s="3" t="str">
        <f t="shared" si="512"/>
        <v>Other</v>
      </c>
      <c r="Q6553" s="3" t="str">
        <f t="shared" si="513"/>
        <v>Other</v>
      </c>
      <c r="R6553" s="3" t="str">
        <f t="shared" si="514"/>
        <v>Not LCLS</v>
      </c>
      <c r="S6553" s="3" t="str" cm="1">
        <f t="array" ref="S6553">_xlfn.IFS(G6553 &gt; 5000000, "Very High", G6553 &gt; 1000000, "High", G6553 &gt; 500000, "Medium", TRUE, "Low")</f>
        <v>Very High</v>
      </c>
      <c r="T6553" s="3" t="str" cm="1">
        <f t="array" ref="T6553">_xlfn.IFS(B6553 &gt;= 2005, "Post-2005", B6553 &gt;= 2000, "2000-2004", TRUE, "Pre-2000")</f>
        <v>Post-2005</v>
      </c>
    </row>
    <row r="6554" spans="1:20" x14ac:dyDescent="0.85">
      <c r="A6554" s="1">
        <v>41164</v>
      </c>
      <c r="B6554" t="s">
        <v>6191</v>
      </c>
      <c r="C6554" t="s">
        <v>6978</v>
      </c>
      <c r="D6554" t="s">
        <v>6979</v>
      </c>
      <c r="E6554" t="s">
        <v>56</v>
      </c>
      <c r="F6554" t="s">
        <v>57</v>
      </c>
      <c r="G6554" t="s">
        <v>58</v>
      </c>
      <c r="H6554">
        <v>2010</v>
      </c>
      <c r="I6554" s="2">
        <v>1836599.99</v>
      </c>
      <c r="J6554" s="2">
        <v>0</v>
      </c>
      <c r="K6554" s="2">
        <v>1836599.99</v>
      </c>
      <c r="L6554" t="s">
        <v>116</v>
      </c>
      <c r="M6554" s="3" t="b">
        <f>trust_funds5[[#This Row],[Contributions Outstanding (USD)]]=0</f>
        <v>1</v>
      </c>
      <c r="N6554" s="3" t="str">
        <f t="shared" si="510"/>
        <v>Outstanding</v>
      </c>
      <c r="O6554" s="3" t="str">
        <f t="shared" si="511"/>
        <v>High Contribution &amp; Recent</v>
      </c>
      <c r="P6554" s="3" t="str">
        <f t="shared" si="512"/>
        <v>Other</v>
      </c>
      <c r="Q6554" s="3" t="str">
        <f t="shared" si="513"/>
        <v>Other</v>
      </c>
      <c r="R6554" s="3" t="str">
        <f t="shared" si="514"/>
        <v>Not LCLS</v>
      </c>
      <c r="S6554" s="3" t="str" cm="1">
        <f t="array" ref="S6554">_xlfn.IFS(G6554 &gt; 5000000, "Very High", G6554 &gt; 1000000, "High", G6554 &gt; 500000, "Medium", TRUE, "Low")</f>
        <v>Very High</v>
      </c>
      <c r="T6554" s="3" t="str" cm="1">
        <f t="array" ref="T6554">_xlfn.IFS(B6554 &gt;= 2005, "Post-2005", B6554 &gt;= 2000, "2000-2004", TRUE, "Pre-2000")</f>
        <v>Post-2005</v>
      </c>
    </row>
    <row r="6555" spans="1:20" x14ac:dyDescent="0.85">
      <c r="A6555" s="1">
        <v>41164</v>
      </c>
      <c r="B6555" t="s">
        <v>6191</v>
      </c>
      <c r="C6555" t="s">
        <v>6978</v>
      </c>
      <c r="D6555" t="s">
        <v>6979</v>
      </c>
      <c r="E6555" t="s">
        <v>85</v>
      </c>
      <c r="F6555" t="s">
        <v>86</v>
      </c>
      <c r="G6555" t="s">
        <v>87</v>
      </c>
      <c r="H6555">
        <v>2010</v>
      </c>
      <c r="I6555" s="2">
        <v>1983906.6</v>
      </c>
      <c r="J6555" s="2">
        <v>0</v>
      </c>
      <c r="K6555" s="2">
        <v>1983906.6</v>
      </c>
      <c r="L6555" t="s">
        <v>116</v>
      </c>
      <c r="M6555" s="3" t="b">
        <f>trust_funds5[[#This Row],[Contributions Outstanding (USD)]]=0</f>
        <v>1</v>
      </c>
      <c r="N6555" s="3" t="str">
        <f t="shared" si="510"/>
        <v>Outstanding</v>
      </c>
      <c r="O6555" s="3" t="str">
        <f t="shared" si="511"/>
        <v>High Contribution &amp; Recent</v>
      </c>
      <c r="P6555" s="3" t="str">
        <f t="shared" si="512"/>
        <v>Other</v>
      </c>
      <c r="Q6555" s="3" t="str">
        <f t="shared" si="513"/>
        <v>Other</v>
      </c>
      <c r="R6555" s="3" t="str">
        <f t="shared" si="514"/>
        <v>Not LCLS</v>
      </c>
      <c r="S6555" s="3" t="str" cm="1">
        <f t="array" ref="S6555">_xlfn.IFS(G6555 &gt; 5000000, "Very High", G6555 &gt; 1000000, "High", G6555 &gt; 500000, "Medium", TRUE, "Low")</f>
        <v>Very High</v>
      </c>
      <c r="T6555" s="3" t="str" cm="1">
        <f t="array" ref="T6555">_xlfn.IFS(B6555 &gt;= 2005, "Post-2005", B6555 &gt;= 2000, "2000-2004", TRUE, "Pre-2000")</f>
        <v>Post-2005</v>
      </c>
    </row>
    <row r="6556" spans="1:20" x14ac:dyDescent="0.85">
      <c r="A6556" s="1">
        <v>41164</v>
      </c>
      <c r="B6556" t="s">
        <v>6191</v>
      </c>
      <c r="C6556" t="s">
        <v>6978</v>
      </c>
      <c r="D6556" t="s">
        <v>6979</v>
      </c>
      <c r="E6556" t="s">
        <v>42</v>
      </c>
      <c r="F6556" t="s">
        <v>43</v>
      </c>
      <c r="G6556" t="s">
        <v>44</v>
      </c>
      <c r="H6556">
        <v>2010</v>
      </c>
      <c r="I6556" s="2">
        <v>2545175.6800000002</v>
      </c>
      <c r="J6556" s="2">
        <v>0</v>
      </c>
      <c r="K6556" s="2">
        <v>2545175.6800000002</v>
      </c>
      <c r="L6556" t="s">
        <v>116</v>
      </c>
      <c r="M6556" s="3" t="b">
        <f>trust_funds5[[#This Row],[Contributions Outstanding (USD)]]=0</f>
        <v>1</v>
      </c>
      <c r="N6556" s="3" t="str">
        <f t="shared" si="510"/>
        <v>Outstanding</v>
      </c>
      <c r="O6556" s="3" t="str">
        <f t="shared" si="511"/>
        <v>High Contribution &amp; Recent</v>
      </c>
      <c r="P6556" s="3" t="str">
        <f t="shared" si="512"/>
        <v>Other</v>
      </c>
      <c r="Q6556" s="3" t="str">
        <f t="shared" si="513"/>
        <v>Other</v>
      </c>
      <c r="R6556" s="3" t="str">
        <f t="shared" si="514"/>
        <v>Not LCLS</v>
      </c>
      <c r="S6556" s="3" t="str" cm="1">
        <f t="array" ref="S6556">_xlfn.IFS(G6556 &gt; 5000000, "Very High", G6556 &gt; 1000000, "High", G6556 &gt; 500000, "Medium", TRUE, "Low")</f>
        <v>Very High</v>
      </c>
      <c r="T6556" s="3" t="str" cm="1">
        <f t="array" ref="T6556">_xlfn.IFS(B6556 &gt;= 2005, "Post-2005", B6556 &gt;= 2000, "2000-2004", TRUE, "Pre-2000")</f>
        <v>Post-2005</v>
      </c>
    </row>
    <row r="6557" spans="1:20" x14ac:dyDescent="0.85">
      <c r="A6557" s="1">
        <v>41164</v>
      </c>
      <c r="B6557" t="s">
        <v>6191</v>
      </c>
      <c r="C6557" t="s">
        <v>6978</v>
      </c>
      <c r="D6557" t="s">
        <v>6979</v>
      </c>
      <c r="E6557" t="s">
        <v>21</v>
      </c>
      <c r="F6557" t="s">
        <v>22</v>
      </c>
      <c r="G6557" t="s">
        <v>23</v>
      </c>
      <c r="H6557">
        <v>2010</v>
      </c>
      <c r="I6557" s="2">
        <v>5224055.16</v>
      </c>
      <c r="J6557" s="2">
        <v>0</v>
      </c>
      <c r="K6557" s="2">
        <v>5224055.16</v>
      </c>
      <c r="L6557" t="s">
        <v>116</v>
      </c>
      <c r="M6557" s="3" t="b">
        <f>trust_funds5[[#This Row],[Contributions Outstanding (USD)]]=0</f>
        <v>1</v>
      </c>
      <c r="N6557" s="3" t="str">
        <f t="shared" si="510"/>
        <v>Outstanding</v>
      </c>
      <c r="O6557" s="3" t="str">
        <f t="shared" si="511"/>
        <v>High Contribution &amp; Recent</v>
      </c>
      <c r="P6557" s="3" t="str">
        <f t="shared" si="512"/>
        <v>Other</v>
      </c>
      <c r="Q6557" s="3" t="str">
        <f t="shared" si="513"/>
        <v>Other</v>
      </c>
      <c r="R6557" s="3" t="str">
        <f t="shared" si="514"/>
        <v>Not LCLS</v>
      </c>
      <c r="S6557" s="3" t="str" cm="1">
        <f t="array" ref="S6557">_xlfn.IFS(G6557 &gt; 5000000, "Very High", G6557 &gt; 1000000, "High", G6557 &gt; 500000, "Medium", TRUE, "Low")</f>
        <v>Very High</v>
      </c>
      <c r="T6557" s="3" t="str" cm="1">
        <f t="array" ref="T6557">_xlfn.IFS(B6557 &gt;= 2005, "Post-2005", B6557 &gt;= 2000, "2000-2004", TRUE, "Pre-2000")</f>
        <v>Post-2005</v>
      </c>
    </row>
    <row r="6558" spans="1:20" x14ac:dyDescent="0.85">
      <c r="A6558" s="1">
        <v>41164</v>
      </c>
      <c r="B6558" t="s">
        <v>6980</v>
      </c>
      <c r="C6558" t="s">
        <v>6981</v>
      </c>
      <c r="D6558" t="s">
        <v>6982</v>
      </c>
      <c r="E6558" t="s">
        <v>70</v>
      </c>
      <c r="F6558" t="s">
        <v>71</v>
      </c>
      <c r="G6558" t="s">
        <v>5484</v>
      </c>
      <c r="H6558">
        <v>2010</v>
      </c>
      <c r="I6558" s="2">
        <v>5384178.5499999998</v>
      </c>
      <c r="J6558" s="2">
        <v>0</v>
      </c>
      <c r="K6558" s="2">
        <v>5384178.5499999998</v>
      </c>
      <c r="L6558" t="s">
        <v>116</v>
      </c>
      <c r="M6558" s="3" t="b">
        <f>trust_funds5[[#This Row],[Contributions Outstanding (USD)]]=0</f>
        <v>1</v>
      </c>
      <c r="N6558" s="3" t="str">
        <f t="shared" si="510"/>
        <v>Outstanding</v>
      </c>
      <c r="O6558" s="3" t="str">
        <f t="shared" si="511"/>
        <v>High Contribution &amp; Recent</v>
      </c>
      <c r="P6558" s="3" t="str">
        <f t="shared" si="512"/>
        <v>Other</v>
      </c>
      <c r="Q6558" s="3" t="str">
        <f t="shared" si="513"/>
        <v>Other</v>
      </c>
      <c r="R6558" s="3" t="str">
        <f t="shared" si="514"/>
        <v>Not LCLS</v>
      </c>
      <c r="S6558" s="3" t="str" cm="1">
        <f t="array" ref="S6558">_xlfn.IFS(G6558 &gt; 5000000, "Very High", G6558 &gt; 1000000, "High", G6558 &gt; 500000, "Medium", TRUE, "Low")</f>
        <v>Very High</v>
      </c>
      <c r="T6558" s="3" t="str" cm="1">
        <f t="array" ref="T6558">_xlfn.IFS(B6558 &gt;= 2005, "Post-2005", B6558 &gt;= 2000, "2000-2004", TRUE, "Pre-2000")</f>
        <v>Post-2005</v>
      </c>
    </row>
    <row r="6559" spans="1:20" x14ac:dyDescent="0.85">
      <c r="A6559" s="1">
        <v>41164</v>
      </c>
      <c r="B6559" t="s">
        <v>90</v>
      </c>
      <c r="C6559" t="s">
        <v>4426</v>
      </c>
      <c r="D6559" t="s">
        <v>4427</v>
      </c>
      <c r="E6559" t="s">
        <v>200</v>
      </c>
      <c r="F6559" t="s">
        <v>201</v>
      </c>
      <c r="G6559" t="s">
        <v>213</v>
      </c>
      <c r="H6559">
        <v>2010</v>
      </c>
      <c r="I6559" s="2">
        <v>2299921</v>
      </c>
      <c r="J6559" s="2">
        <v>100079</v>
      </c>
      <c r="K6559" s="2">
        <v>2400000</v>
      </c>
      <c r="L6559" t="s">
        <v>116</v>
      </c>
      <c r="M6559" s="3" t="b">
        <f>trust_funds5[[#This Row],[Contributions Outstanding (USD)]]=0</f>
        <v>0</v>
      </c>
      <c r="N6559" s="3" t="str">
        <f t="shared" si="510"/>
        <v>Outstanding</v>
      </c>
      <c r="O6559" s="3" t="str">
        <f t="shared" si="511"/>
        <v>High Contribution &amp; Recent</v>
      </c>
      <c r="P6559" s="3" t="str">
        <f t="shared" si="512"/>
        <v>Other</v>
      </c>
      <c r="Q6559" s="3" t="str">
        <f t="shared" si="513"/>
        <v>Other</v>
      </c>
      <c r="R6559" s="3" t="str">
        <f t="shared" si="514"/>
        <v>Not LCLS</v>
      </c>
      <c r="S6559" s="3" t="str" cm="1">
        <f t="array" ref="S6559">_xlfn.IFS(G6559 &gt; 5000000, "Very High", G6559 &gt; 1000000, "High", G6559 &gt; 500000, "Medium", TRUE, "Low")</f>
        <v>Very High</v>
      </c>
      <c r="T6559" s="3" t="str" cm="1">
        <f t="array" ref="T6559">_xlfn.IFS(B6559 &gt;= 2005, "Post-2005", B6559 &gt;= 2000, "2000-2004", TRUE, "Pre-2000")</f>
        <v>Post-2005</v>
      </c>
    </row>
    <row r="6560" spans="1:20" x14ac:dyDescent="0.85">
      <c r="A6560" s="1">
        <v>41164</v>
      </c>
      <c r="B6560" t="s">
        <v>7765</v>
      </c>
      <c r="C6560" t="s">
        <v>7766</v>
      </c>
      <c r="D6560" t="s">
        <v>7767</v>
      </c>
      <c r="E6560" t="s">
        <v>607</v>
      </c>
      <c r="F6560" t="s">
        <v>608</v>
      </c>
      <c r="G6560" t="s">
        <v>608</v>
      </c>
      <c r="H6560">
        <v>2010</v>
      </c>
      <c r="I6560" s="2">
        <v>3293181</v>
      </c>
      <c r="J6560" s="2">
        <v>1606819</v>
      </c>
      <c r="K6560" s="2">
        <v>4900000</v>
      </c>
      <c r="L6560" t="s">
        <v>116</v>
      </c>
      <c r="M6560" s="3" t="b">
        <f>trust_funds5[[#This Row],[Contributions Outstanding (USD)]]=0</f>
        <v>0</v>
      </c>
      <c r="N6560" s="3" t="str">
        <f t="shared" si="510"/>
        <v>Outstanding</v>
      </c>
      <c r="O6560" s="3" t="str">
        <f t="shared" si="511"/>
        <v>High Contribution &amp; Recent</v>
      </c>
      <c r="P6560" s="3" t="str">
        <f t="shared" si="512"/>
        <v>Other</v>
      </c>
      <c r="Q6560" s="3" t="str">
        <f t="shared" si="513"/>
        <v>Other</v>
      </c>
      <c r="R6560" s="3" t="str">
        <f t="shared" si="514"/>
        <v>Not LCLS</v>
      </c>
      <c r="S6560" s="3" t="str" cm="1">
        <f t="array" ref="S6560">_xlfn.IFS(G6560 &gt; 5000000, "Very High", G6560 &gt; 1000000, "High", G6560 &gt; 500000, "Medium", TRUE, "Low")</f>
        <v>Very High</v>
      </c>
      <c r="T6560" s="3" t="str" cm="1">
        <f t="array" ref="T6560">_xlfn.IFS(B6560 &gt;= 2005, "Post-2005", B6560 &gt;= 2000, "2000-2004", TRUE, "Pre-2000")</f>
        <v>Post-2005</v>
      </c>
    </row>
    <row r="6561" spans="1:20" x14ac:dyDescent="0.85">
      <c r="A6561" s="1">
        <v>41164</v>
      </c>
      <c r="B6561" t="s">
        <v>4472</v>
      </c>
      <c r="C6561" t="s">
        <v>7768</v>
      </c>
      <c r="D6561" t="s">
        <v>7769</v>
      </c>
      <c r="E6561" t="s">
        <v>119</v>
      </c>
      <c r="F6561" t="s">
        <v>120</v>
      </c>
      <c r="G6561" t="s">
        <v>121</v>
      </c>
      <c r="H6561">
        <v>2010</v>
      </c>
      <c r="I6561" s="2">
        <v>563128</v>
      </c>
      <c r="J6561" s="2">
        <v>0</v>
      </c>
      <c r="K6561" s="2">
        <v>563128</v>
      </c>
      <c r="L6561" t="s">
        <v>18</v>
      </c>
      <c r="M6561" s="3" t="b">
        <f>trust_funds5[[#This Row],[Contributions Outstanding (USD)]]=0</f>
        <v>1</v>
      </c>
      <c r="N6561" s="3" t="str">
        <f t="shared" si="510"/>
        <v>Outstanding</v>
      </c>
      <c r="O6561" s="3" t="str">
        <f t="shared" si="511"/>
        <v>High Contribution &amp; Recent</v>
      </c>
      <c r="P6561" s="3" t="str">
        <f t="shared" si="512"/>
        <v>Other</v>
      </c>
      <c r="Q6561" s="3" t="str">
        <f t="shared" si="513"/>
        <v>Other</v>
      </c>
      <c r="R6561" s="3" t="str">
        <f t="shared" si="514"/>
        <v>Not LCLS</v>
      </c>
      <c r="S6561" s="3" t="str" cm="1">
        <f t="array" ref="S6561">_xlfn.IFS(G6561 &gt; 5000000, "Very High", G6561 &gt; 1000000, "High", G6561 &gt; 500000, "Medium", TRUE, "Low")</f>
        <v>Very High</v>
      </c>
      <c r="T6561" s="3" t="str" cm="1">
        <f t="array" ref="T6561">_xlfn.IFS(B6561 &gt;= 2005, "Post-2005", B6561 &gt;= 2000, "2000-2004", TRUE, "Pre-2000")</f>
        <v>Post-2005</v>
      </c>
    </row>
    <row r="6562" spans="1:20" x14ac:dyDescent="0.85">
      <c r="A6562" s="1">
        <v>41164</v>
      </c>
      <c r="B6562" t="s">
        <v>6985</v>
      </c>
      <c r="C6562" t="s">
        <v>6986</v>
      </c>
      <c r="D6562" t="s">
        <v>6987</v>
      </c>
      <c r="E6562" t="s">
        <v>56</v>
      </c>
      <c r="F6562" t="s">
        <v>57</v>
      </c>
      <c r="G6562" t="s">
        <v>58</v>
      </c>
      <c r="H6562">
        <v>2010</v>
      </c>
      <c r="I6562" s="2">
        <v>14890750</v>
      </c>
      <c r="J6562" s="2">
        <v>0</v>
      </c>
      <c r="K6562" s="2">
        <v>14890750</v>
      </c>
      <c r="L6562" t="s">
        <v>116</v>
      </c>
      <c r="M6562" s="3" t="b">
        <f>trust_funds5[[#This Row],[Contributions Outstanding (USD)]]=0</f>
        <v>1</v>
      </c>
      <c r="N6562" s="3" t="str">
        <f t="shared" si="510"/>
        <v>Outstanding</v>
      </c>
      <c r="O6562" s="3" t="str">
        <f t="shared" si="511"/>
        <v>High Contribution &amp; Recent</v>
      </c>
      <c r="P6562" s="3" t="str">
        <f t="shared" si="512"/>
        <v>Other</v>
      </c>
      <c r="Q6562" s="3" t="str">
        <f t="shared" si="513"/>
        <v>Other</v>
      </c>
      <c r="R6562" s="3" t="str">
        <f t="shared" si="514"/>
        <v>Not LCLS</v>
      </c>
      <c r="S6562" s="3" t="str" cm="1">
        <f t="array" ref="S6562">_xlfn.IFS(G6562 &gt; 5000000, "Very High", G6562 &gt; 1000000, "High", G6562 &gt; 500000, "Medium", TRUE, "Low")</f>
        <v>Very High</v>
      </c>
      <c r="T6562" s="3" t="str" cm="1">
        <f t="array" ref="T6562">_xlfn.IFS(B6562 &gt;= 2005, "Post-2005", B6562 &gt;= 2000, "2000-2004", TRUE, "Pre-2000")</f>
        <v>Post-2005</v>
      </c>
    </row>
    <row r="6563" spans="1:20" x14ac:dyDescent="0.85">
      <c r="A6563" s="1">
        <v>41164</v>
      </c>
      <c r="B6563" t="s">
        <v>6985</v>
      </c>
      <c r="C6563" t="s">
        <v>6986</v>
      </c>
      <c r="D6563" t="s">
        <v>6987</v>
      </c>
      <c r="E6563" t="s">
        <v>102</v>
      </c>
      <c r="F6563" t="s">
        <v>103</v>
      </c>
      <c r="G6563" t="s">
        <v>104</v>
      </c>
      <c r="H6563">
        <v>2010</v>
      </c>
      <c r="I6563" s="2">
        <v>2305350</v>
      </c>
      <c r="J6563" s="2">
        <v>0</v>
      </c>
      <c r="K6563" s="2">
        <v>2305350</v>
      </c>
      <c r="L6563" t="s">
        <v>116</v>
      </c>
      <c r="M6563" s="3" t="b">
        <f>trust_funds5[[#This Row],[Contributions Outstanding (USD)]]=0</f>
        <v>1</v>
      </c>
      <c r="N6563" s="3" t="str">
        <f t="shared" si="510"/>
        <v>Outstanding</v>
      </c>
      <c r="O6563" s="3" t="str">
        <f t="shared" si="511"/>
        <v>High Contribution &amp; Recent</v>
      </c>
      <c r="P6563" s="3" t="str">
        <f t="shared" si="512"/>
        <v>Other</v>
      </c>
      <c r="Q6563" s="3" t="str">
        <f t="shared" si="513"/>
        <v>Other</v>
      </c>
      <c r="R6563" s="3" t="str">
        <f t="shared" si="514"/>
        <v>Not LCLS</v>
      </c>
      <c r="S6563" s="3" t="str" cm="1">
        <f t="array" ref="S6563">_xlfn.IFS(G6563 &gt; 5000000, "Very High", G6563 &gt; 1000000, "High", G6563 &gt; 500000, "Medium", TRUE, "Low")</f>
        <v>Very High</v>
      </c>
      <c r="T6563" s="3" t="str" cm="1">
        <f t="array" ref="T6563">_xlfn.IFS(B6563 &gt;= 2005, "Post-2005", B6563 &gt;= 2000, "2000-2004", TRUE, "Pre-2000")</f>
        <v>Post-2005</v>
      </c>
    </row>
    <row r="6564" spans="1:20" x14ac:dyDescent="0.85">
      <c r="A6564" s="1">
        <v>41164</v>
      </c>
      <c r="B6564" t="s">
        <v>5284</v>
      </c>
      <c r="C6564" t="s">
        <v>7770</v>
      </c>
      <c r="D6564" t="s">
        <v>7771</v>
      </c>
      <c r="E6564" t="s">
        <v>56</v>
      </c>
      <c r="F6564" t="s">
        <v>57</v>
      </c>
      <c r="G6564" t="s">
        <v>58</v>
      </c>
      <c r="H6564">
        <v>2010</v>
      </c>
      <c r="I6564" s="2">
        <v>1669400</v>
      </c>
      <c r="J6564" s="2">
        <v>1153511.3899999999</v>
      </c>
      <c r="K6564" s="2">
        <v>2822911.39</v>
      </c>
      <c r="L6564" t="s">
        <v>116</v>
      </c>
      <c r="M6564" s="3" t="b">
        <f>trust_funds5[[#This Row],[Contributions Outstanding (USD)]]=0</f>
        <v>0</v>
      </c>
      <c r="N6564" s="3" t="str">
        <f t="shared" si="510"/>
        <v>Outstanding</v>
      </c>
      <c r="O6564" s="3" t="str">
        <f t="shared" si="511"/>
        <v>High Contribution &amp; Recent</v>
      </c>
      <c r="P6564" s="3" t="str">
        <f t="shared" si="512"/>
        <v>Other</v>
      </c>
      <c r="Q6564" s="3" t="str">
        <f t="shared" si="513"/>
        <v>Other</v>
      </c>
      <c r="R6564" s="3" t="str">
        <f t="shared" si="514"/>
        <v>Not LCLS</v>
      </c>
      <c r="S6564" s="3" t="str" cm="1">
        <f t="array" ref="S6564">_xlfn.IFS(G6564 &gt; 5000000, "Very High", G6564 &gt; 1000000, "High", G6564 &gt; 500000, "Medium", TRUE, "Low")</f>
        <v>Very High</v>
      </c>
      <c r="T6564" s="3" t="str" cm="1">
        <f t="array" ref="T6564">_xlfn.IFS(B6564 &gt;= 2005, "Post-2005", B6564 &gt;= 2000, "2000-2004", TRUE, "Pre-2000")</f>
        <v>Post-2005</v>
      </c>
    </row>
    <row r="6565" spans="1:20" x14ac:dyDescent="0.85">
      <c r="A6565" s="1">
        <v>41164</v>
      </c>
      <c r="B6565" t="s">
        <v>4705</v>
      </c>
      <c r="C6565" t="s">
        <v>7772</v>
      </c>
      <c r="D6565" t="s">
        <v>7773</v>
      </c>
      <c r="E6565" t="s">
        <v>200</v>
      </c>
      <c r="F6565" t="s">
        <v>201</v>
      </c>
      <c r="G6565" t="s">
        <v>213</v>
      </c>
      <c r="H6565">
        <v>2010</v>
      </c>
      <c r="I6565" s="2">
        <v>5999976.5</v>
      </c>
      <c r="J6565" s="2">
        <v>3485023.5</v>
      </c>
      <c r="K6565" s="2">
        <v>9485000</v>
      </c>
      <c r="L6565" t="s">
        <v>116</v>
      </c>
      <c r="M6565" s="3" t="b">
        <f>trust_funds5[[#This Row],[Contributions Outstanding (USD)]]=0</f>
        <v>0</v>
      </c>
      <c r="N6565" s="3" t="str">
        <f t="shared" si="510"/>
        <v>Outstanding</v>
      </c>
      <c r="O6565" s="3" t="str">
        <f t="shared" si="511"/>
        <v>High Contribution &amp; Recent</v>
      </c>
      <c r="P6565" s="3" t="str">
        <f t="shared" si="512"/>
        <v>Other</v>
      </c>
      <c r="Q6565" s="3" t="str">
        <f t="shared" si="513"/>
        <v>Other</v>
      </c>
      <c r="R6565" s="3" t="str">
        <f t="shared" si="514"/>
        <v>Not LCLS</v>
      </c>
      <c r="S6565" s="3" t="str" cm="1">
        <f t="array" ref="S6565">_xlfn.IFS(G6565 &gt; 5000000, "Very High", G6565 &gt; 1000000, "High", G6565 &gt; 500000, "Medium", TRUE, "Low")</f>
        <v>Very High</v>
      </c>
      <c r="T6565" s="3" t="str" cm="1">
        <f t="array" ref="T6565">_xlfn.IFS(B6565 &gt;= 2005, "Post-2005", B6565 &gt;= 2000, "2000-2004", TRUE, "Pre-2000")</f>
        <v>Post-2005</v>
      </c>
    </row>
    <row r="6566" spans="1:20" x14ac:dyDescent="0.85">
      <c r="A6566" s="1">
        <v>41164</v>
      </c>
      <c r="B6566" t="s">
        <v>1796</v>
      </c>
      <c r="C6566" t="s">
        <v>7417</v>
      </c>
      <c r="D6566" t="s">
        <v>7418</v>
      </c>
      <c r="E6566" t="s">
        <v>56</v>
      </c>
      <c r="F6566" t="s">
        <v>57</v>
      </c>
      <c r="G6566" t="s">
        <v>58</v>
      </c>
      <c r="H6566">
        <v>2010</v>
      </c>
      <c r="I6566" s="2">
        <v>21155160</v>
      </c>
      <c r="J6566" s="2">
        <v>0</v>
      </c>
      <c r="K6566" s="2">
        <v>21155160</v>
      </c>
      <c r="L6566" t="s">
        <v>116</v>
      </c>
      <c r="M6566" s="3" t="b">
        <f>trust_funds5[[#This Row],[Contributions Outstanding (USD)]]=0</f>
        <v>1</v>
      </c>
      <c r="N6566" s="3" t="str">
        <f t="shared" si="510"/>
        <v>Outstanding</v>
      </c>
      <c r="O6566" s="3" t="str">
        <f t="shared" si="511"/>
        <v>High Contribution &amp; Recent</v>
      </c>
      <c r="P6566" s="3" t="str">
        <f t="shared" si="512"/>
        <v>Other</v>
      </c>
      <c r="Q6566" s="3" t="str">
        <f t="shared" si="513"/>
        <v>Other</v>
      </c>
      <c r="R6566" s="3" t="str">
        <f t="shared" si="514"/>
        <v>Not LCLS</v>
      </c>
      <c r="S6566" s="3" t="str" cm="1">
        <f t="array" ref="S6566">_xlfn.IFS(G6566 &gt; 5000000, "Very High", G6566 &gt; 1000000, "High", G6566 &gt; 500000, "Medium", TRUE, "Low")</f>
        <v>Very High</v>
      </c>
      <c r="T6566" s="3" t="str" cm="1">
        <f t="array" ref="T6566">_xlfn.IFS(B6566 &gt;= 2005, "Post-2005", B6566 &gt;= 2000, "2000-2004", TRUE, "Pre-2000")</f>
        <v>Post-2005</v>
      </c>
    </row>
    <row r="6567" spans="1:20" x14ac:dyDescent="0.85">
      <c r="A6567" s="1">
        <v>41164</v>
      </c>
      <c r="B6567" t="s">
        <v>1457</v>
      </c>
      <c r="C6567" t="s">
        <v>7774</v>
      </c>
      <c r="D6567" t="s">
        <v>7775</v>
      </c>
      <c r="E6567" t="s">
        <v>21</v>
      </c>
      <c r="F6567" t="s">
        <v>22</v>
      </c>
      <c r="G6567" t="s">
        <v>23</v>
      </c>
      <c r="H6567">
        <v>2010</v>
      </c>
      <c r="I6567" s="2">
        <v>4408389.55</v>
      </c>
      <c r="J6567" s="2">
        <v>0</v>
      </c>
      <c r="K6567" s="2">
        <v>4408389.55</v>
      </c>
      <c r="L6567" t="s">
        <v>116</v>
      </c>
      <c r="M6567" s="3" t="b">
        <f>trust_funds5[[#This Row],[Contributions Outstanding (USD)]]=0</f>
        <v>1</v>
      </c>
      <c r="N6567" s="3" t="str">
        <f t="shared" si="510"/>
        <v>Outstanding</v>
      </c>
      <c r="O6567" s="3" t="str">
        <f t="shared" si="511"/>
        <v>High Contribution &amp; Recent</v>
      </c>
      <c r="P6567" s="3" t="str">
        <f t="shared" si="512"/>
        <v>Other</v>
      </c>
      <c r="Q6567" s="3" t="str">
        <f t="shared" si="513"/>
        <v>Other</v>
      </c>
      <c r="R6567" s="3" t="str">
        <f t="shared" si="514"/>
        <v>Not LCLS</v>
      </c>
      <c r="S6567" s="3" t="str" cm="1">
        <f t="array" ref="S6567">_xlfn.IFS(G6567 &gt; 5000000, "Very High", G6567 &gt; 1000000, "High", G6567 &gt; 500000, "Medium", TRUE, "Low")</f>
        <v>Very High</v>
      </c>
      <c r="T6567" s="3" t="str" cm="1">
        <f t="array" ref="T6567">_xlfn.IFS(B6567 &gt;= 2005, "Post-2005", B6567 &gt;= 2000, "2000-2004", TRUE, "Pre-2000")</f>
        <v>Post-2005</v>
      </c>
    </row>
    <row r="6568" spans="1:20" x14ac:dyDescent="0.85">
      <c r="A6568" s="1">
        <v>41164</v>
      </c>
      <c r="B6568" t="s">
        <v>7080</v>
      </c>
      <c r="C6568" t="s">
        <v>7776</v>
      </c>
      <c r="D6568" t="s">
        <v>7777</v>
      </c>
      <c r="E6568" t="s">
        <v>223</v>
      </c>
      <c r="F6568" t="s">
        <v>224</v>
      </c>
      <c r="G6568" t="s">
        <v>225</v>
      </c>
      <c r="H6568">
        <v>2010</v>
      </c>
      <c r="I6568" s="2">
        <v>4000000</v>
      </c>
      <c r="J6568" s="2">
        <v>6000000</v>
      </c>
      <c r="K6568" s="2">
        <v>10000000</v>
      </c>
      <c r="L6568" t="s">
        <v>116</v>
      </c>
      <c r="M6568" s="3" t="b">
        <f>trust_funds5[[#This Row],[Contributions Outstanding (USD)]]=0</f>
        <v>0</v>
      </c>
      <c r="N6568" s="3" t="str">
        <f t="shared" si="510"/>
        <v>Outstanding</v>
      </c>
      <c r="O6568" s="3" t="str">
        <f t="shared" si="511"/>
        <v>High Contribution &amp; Recent</v>
      </c>
      <c r="P6568" s="3" t="str">
        <f t="shared" si="512"/>
        <v>Other</v>
      </c>
      <c r="Q6568" s="3" t="str">
        <f t="shared" si="513"/>
        <v>Other</v>
      </c>
      <c r="R6568" s="3" t="str">
        <f t="shared" si="514"/>
        <v>Not LCLS</v>
      </c>
      <c r="S6568" s="3" t="str" cm="1">
        <f t="array" ref="S6568">_xlfn.IFS(G6568 &gt; 5000000, "Very High", G6568 &gt; 1000000, "High", G6568 &gt; 500000, "Medium", TRUE, "Low")</f>
        <v>Very High</v>
      </c>
      <c r="T6568" s="3" t="str" cm="1">
        <f t="array" ref="T6568">_xlfn.IFS(B6568 &gt;= 2005, "Post-2005", B6568 &gt;= 2000, "2000-2004", TRUE, "Pre-2000")</f>
        <v>Post-2005</v>
      </c>
    </row>
    <row r="6569" spans="1:20" x14ac:dyDescent="0.85">
      <c r="A6569" s="1">
        <v>41164</v>
      </c>
      <c r="B6569" t="s">
        <v>6509</v>
      </c>
      <c r="C6569" t="s">
        <v>7778</v>
      </c>
      <c r="D6569" t="s">
        <v>7779</v>
      </c>
      <c r="E6569" t="s">
        <v>200</v>
      </c>
      <c r="F6569" t="s">
        <v>201</v>
      </c>
      <c r="G6569" t="s">
        <v>213</v>
      </c>
      <c r="H6569">
        <v>2010</v>
      </c>
      <c r="I6569" s="2">
        <v>4500000</v>
      </c>
      <c r="J6569" s="2">
        <v>0</v>
      </c>
      <c r="K6569" s="2">
        <v>4500000</v>
      </c>
      <c r="L6569" t="s">
        <v>116</v>
      </c>
      <c r="M6569" s="3" t="b">
        <f>trust_funds5[[#This Row],[Contributions Outstanding (USD)]]=0</f>
        <v>1</v>
      </c>
      <c r="N6569" s="3" t="str">
        <f t="shared" si="510"/>
        <v>Outstanding</v>
      </c>
      <c r="O6569" s="3" t="str">
        <f t="shared" si="511"/>
        <v>High Contribution &amp; Recent</v>
      </c>
      <c r="P6569" s="3" t="str">
        <f t="shared" si="512"/>
        <v>Other</v>
      </c>
      <c r="Q6569" s="3" t="str">
        <f t="shared" si="513"/>
        <v>Other</v>
      </c>
      <c r="R6569" s="3" t="str">
        <f t="shared" si="514"/>
        <v>Not LCLS</v>
      </c>
      <c r="S6569" s="3" t="str" cm="1">
        <f t="array" ref="S6569">_xlfn.IFS(G6569 &gt; 5000000, "Very High", G6569 &gt; 1000000, "High", G6569 &gt; 500000, "Medium", TRUE, "Low")</f>
        <v>Very High</v>
      </c>
      <c r="T6569" s="3" t="str" cm="1">
        <f t="array" ref="T6569">_xlfn.IFS(B6569 &gt;= 2005, "Post-2005", B6569 &gt;= 2000, "2000-2004", TRUE, "Pre-2000")</f>
        <v>Post-2005</v>
      </c>
    </row>
    <row r="6570" spans="1:20" x14ac:dyDescent="0.85">
      <c r="A6570" s="1">
        <v>41164</v>
      </c>
      <c r="B6570" t="s">
        <v>7304</v>
      </c>
      <c r="C6570" t="s">
        <v>7421</v>
      </c>
      <c r="D6570" t="s">
        <v>7422</v>
      </c>
      <c r="E6570" t="s">
        <v>85</v>
      </c>
      <c r="F6570" t="s">
        <v>86</v>
      </c>
      <c r="G6570" t="s">
        <v>87</v>
      </c>
      <c r="H6570">
        <v>2010</v>
      </c>
      <c r="I6570" s="2">
        <v>5306440</v>
      </c>
      <c r="J6570" s="2">
        <v>0</v>
      </c>
      <c r="K6570" s="2">
        <v>5306440</v>
      </c>
      <c r="L6570" t="s">
        <v>116</v>
      </c>
      <c r="M6570" s="3" t="b">
        <f>trust_funds5[[#This Row],[Contributions Outstanding (USD)]]=0</f>
        <v>1</v>
      </c>
      <c r="N6570" s="3" t="str">
        <f t="shared" si="510"/>
        <v>Outstanding</v>
      </c>
      <c r="O6570" s="3" t="str">
        <f t="shared" si="511"/>
        <v>High Contribution &amp; Recent</v>
      </c>
      <c r="P6570" s="3" t="str">
        <f t="shared" si="512"/>
        <v>Other</v>
      </c>
      <c r="Q6570" s="3" t="str">
        <f t="shared" si="513"/>
        <v>Other</v>
      </c>
      <c r="R6570" s="3" t="str">
        <f t="shared" si="514"/>
        <v>Not LCLS</v>
      </c>
      <c r="S6570" s="3" t="str" cm="1">
        <f t="array" ref="S6570">_xlfn.IFS(G6570 &gt; 5000000, "Very High", G6570 &gt; 1000000, "High", G6570 &gt; 500000, "Medium", TRUE, "Low")</f>
        <v>Very High</v>
      </c>
      <c r="T6570" s="3" t="str" cm="1">
        <f t="array" ref="T6570">_xlfn.IFS(B6570 &gt;= 2005, "Post-2005", B6570 &gt;= 2000, "2000-2004", TRUE, "Pre-2000")</f>
        <v>Post-2005</v>
      </c>
    </row>
    <row r="6571" spans="1:20" x14ac:dyDescent="0.85">
      <c r="A6571" s="1">
        <v>41164</v>
      </c>
      <c r="B6571" t="s">
        <v>90</v>
      </c>
      <c r="C6571" t="s">
        <v>6559</v>
      </c>
      <c r="D6571" t="s">
        <v>6560</v>
      </c>
      <c r="E6571" t="s">
        <v>1333</v>
      </c>
      <c r="F6571" t="s">
        <v>1334</v>
      </c>
      <c r="G6571" t="s">
        <v>1335</v>
      </c>
      <c r="H6571">
        <v>2010</v>
      </c>
      <c r="I6571" s="2">
        <v>262960</v>
      </c>
      <c r="J6571" s="2">
        <v>0</v>
      </c>
      <c r="K6571" s="2">
        <v>262960</v>
      </c>
      <c r="L6571" t="s">
        <v>18</v>
      </c>
      <c r="M6571" s="3" t="b">
        <f>trust_funds5[[#This Row],[Contributions Outstanding (USD)]]=0</f>
        <v>1</v>
      </c>
      <c r="N6571" s="3" t="str">
        <f t="shared" si="510"/>
        <v>Outstanding</v>
      </c>
      <c r="O6571" s="3" t="str">
        <f t="shared" si="511"/>
        <v>High Contribution &amp; Recent</v>
      </c>
      <c r="P6571" s="3" t="str">
        <f t="shared" si="512"/>
        <v>Other</v>
      </c>
      <c r="Q6571" s="3" t="str">
        <f t="shared" si="513"/>
        <v>Other</v>
      </c>
      <c r="R6571" s="3" t="str">
        <f t="shared" si="514"/>
        <v>Not LCLS</v>
      </c>
      <c r="S6571" s="3" t="str" cm="1">
        <f t="array" ref="S6571">_xlfn.IFS(G6571 &gt; 5000000, "Very High", G6571 &gt; 1000000, "High", G6571 &gt; 500000, "Medium", TRUE, "Low")</f>
        <v>Very High</v>
      </c>
      <c r="T6571" s="3" t="str" cm="1">
        <f t="array" ref="T6571">_xlfn.IFS(B6571 &gt;= 2005, "Post-2005", B6571 &gt;= 2000, "2000-2004", TRUE, "Pre-2000")</f>
        <v>Post-2005</v>
      </c>
    </row>
    <row r="6572" spans="1:20" x14ac:dyDescent="0.85">
      <c r="A6572" s="1">
        <v>41164</v>
      </c>
      <c r="B6572" t="s">
        <v>90</v>
      </c>
      <c r="C6572" t="s">
        <v>6559</v>
      </c>
      <c r="D6572" t="s">
        <v>6560</v>
      </c>
      <c r="E6572" t="s">
        <v>93</v>
      </c>
      <c r="F6572" t="s">
        <v>94</v>
      </c>
      <c r="H6572">
        <v>2010</v>
      </c>
      <c r="I6572" s="2">
        <v>1300000</v>
      </c>
      <c r="J6572" s="2">
        <v>0</v>
      </c>
      <c r="K6572" s="2">
        <v>1300000</v>
      </c>
      <c r="L6572" t="s">
        <v>18</v>
      </c>
      <c r="M6572" s="3" t="b">
        <f>trust_funds5[[#This Row],[Contributions Outstanding (USD)]]=0</f>
        <v>1</v>
      </c>
      <c r="N6572" s="3" t="str">
        <f t="shared" si="510"/>
        <v>Outstanding</v>
      </c>
      <c r="O6572" s="3" t="str">
        <f t="shared" si="511"/>
        <v>High Contribution &amp; Recent</v>
      </c>
      <c r="P6572" s="3" t="str">
        <f t="shared" si="512"/>
        <v>Other</v>
      </c>
      <c r="Q6572" s="3" t="str">
        <f t="shared" si="513"/>
        <v>Other</v>
      </c>
      <c r="R6572" s="3" t="str">
        <f t="shared" si="514"/>
        <v>Not LCLS</v>
      </c>
      <c r="S6572" s="3" t="str" cm="1">
        <f t="array" ref="S6572">_xlfn.IFS(G6572 &gt; 5000000, "Very High", G6572 &gt; 1000000, "High", G6572 &gt; 500000, "Medium", TRUE, "Low")</f>
        <v>Low</v>
      </c>
      <c r="T6572" s="3" t="str" cm="1">
        <f t="array" ref="T6572">_xlfn.IFS(B6572 &gt;= 2005, "Post-2005", B6572 &gt;= 2000, "2000-2004", TRUE, "Pre-2000")</f>
        <v>Post-2005</v>
      </c>
    </row>
    <row r="6573" spans="1:20" x14ac:dyDescent="0.85">
      <c r="A6573" s="1">
        <v>41164</v>
      </c>
      <c r="B6573" t="s">
        <v>90</v>
      </c>
      <c r="C6573" t="s">
        <v>7425</v>
      </c>
      <c r="D6573" t="s">
        <v>7426</v>
      </c>
      <c r="E6573" t="s">
        <v>93</v>
      </c>
      <c r="F6573" t="s">
        <v>94</v>
      </c>
      <c r="H6573">
        <v>2010</v>
      </c>
      <c r="I6573" s="2">
        <v>1500000</v>
      </c>
      <c r="J6573" s="2">
        <v>0</v>
      </c>
      <c r="K6573" s="2">
        <v>1500000</v>
      </c>
      <c r="L6573" t="s">
        <v>18</v>
      </c>
      <c r="M6573" s="3" t="b">
        <f>trust_funds5[[#This Row],[Contributions Outstanding (USD)]]=0</f>
        <v>1</v>
      </c>
      <c r="N6573" s="3" t="str">
        <f t="shared" si="510"/>
        <v>Outstanding</v>
      </c>
      <c r="O6573" s="3" t="str">
        <f t="shared" si="511"/>
        <v>High Contribution &amp; Recent</v>
      </c>
      <c r="P6573" s="3" t="str">
        <f t="shared" si="512"/>
        <v>Other</v>
      </c>
      <c r="Q6573" s="3" t="str">
        <f t="shared" si="513"/>
        <v>Other</v>
      </c>
      <c r="R6573" s="3" t="str">
        <f t="shared" si="514"/>
        <v>Not LCLS</v>
      </c>
      <c r="S6573" s="3" t="str" cm="1">
        <f t="array" ref="S6573">_xlfn.IFS(G6573 &gt; 5000000, "Very High", G6573 &gt; 1000000, "High", G6573 &gt; 500000, "Medium", TRUE, "Low")</f>
        <v>Low</v>
      </c>
      <c r="T6573" s="3" t="str" cm="1">
        <f t="array" ref="T6573">_xlfn.IFS(B6573 &gt;= 2005, "Post-2005", B6573 &gt;= 2000, "2000-2004", TRUE, "Pre-2000")</f>
        <v>Post-2005</v>
      </c>
    </row>
    <row r="6574" spans="1:20" x14ac:dyDescent="0.85">
      <c r="A6574" s="1">
        <v>41164</v>
      </c>
      <c r="B6574" t="s">
        <v>90</v>
      </c>
      <c r="C6574" t="s">
        <v>7001</v>
      </c>
      <c r="D6574" t="s">
        <v>7002</v>
      </c>
      <c r="E6574" t="s">
        <v>119</v>
      </c>
      <c r="F6574" t="s">
        <v>120</v>
      </c>
      <c r="G6574" t="s">
        <v>121</v>
      </c>
      <c r="H6574">
        <v>2010</v>
      </c>
      <c r="I6574" s="2">
        <v>2600000</v>
      </c>
      <c r="J6574" s="2">
        <v>0</v>
      </c>
      <c r="K6574" s="2">
        <v>2600000</v>
      </c>
      <c r="L6574" t="s">
        <v>18</v>
      </c>
      <c r="M6574" s="3" t="b">
        <f>trust_funds5[[#This Row],[Contributions Outstanding (USD)]]=0</f>
        <v>1</v>
      </c>
      <c r="N6574" s="3" t="str">
        <f t="shared" si="510"/>
        <v>Outstanding</v>
      </c>
      <c r="O6574" s="3" t="str">
        <f t="shared" si="511"/>
        <v>High Contribution &amp; Recent</v>
      </c>
      <c r="P6574" s="3" t="str">
        <f t="shared" si="512"/>
        <v>Other</v>
      </c>
      <c r="Q6574" s="3" t="str">
        <f t="shared" si="513"/>
        <v>Other</v>
      </c>
      <c r="R6574" s="3" t="str">
        <f t="shared" si="514"/>
        <v>Not LCLS</v>
      </c>
      <c r="S6574" s="3" t="str" cm="1">
        <f t="array" ref="S6574">_xlfn.IFS(G6574 &gt; 5000000, "Very High", G6574 &gt; 1000000, "High", G6574 &gt; 500000, "Medium", TRUE, "Low")</f>
        <v>Very High</v>
      </c>
      <c r="T6574" s="3" t="str" cm="1">
        <f t="array" ref="T6574">_xlfn.IFS(B6574 &gt;= 2005, "Post-2005", B6574 &gt;= 2000, "2000-2004", TRUE, "Pre-2000")</f>
        <v>Post-2005</v>
      </c>
    </row>
    <row r="6575" spans="1:20" x14ac:dyDescent="0.85">
      <c r="A6575" s="1">
        <v>41164</v>
      </c>
      <c r="B6575" t="s">
        <v>507</v>
      </c>
      <c r="C6575" t="s">
        <v>7780</v>
      </c>
      <c r="D6575" t="s">
        <v>7781</v>
      </c>
      <c r="E6575" t="s">
        <v>102</v>
      </c>
      <c r="F6575" t="s">
        <v>103</v>
      </c>
      <c r="G6575" t="s">
        <v>104</v>
      </c>
      <c r="H6575">
        <v>2010</v>
      </c>
      <c r="I6575" s="2">
        <v>9662249</v>
      </c>
      <c r="J6575" s="2">
        <v>2900512.42</v>
      </c>
      <c r="K6575" s="2">
        <v>12562761.42</v>
      </c>
      <c r="L6575" t="s">
        <v>116</v>
      </c>
      <c r="M6575" s="3" t="b">
        <f>trust_funds5[[#This Row],[Contributions Outstanding (USD)]]=0</f>
        <v>0</v>
      </c>
      <c r="N6575" s="3" t="str">
        <f t="shared" si="510"/>
        <v>Outstanding</v>
      </c>
      <c r="O6575" s="3" t="str">
        <f t="shared" si="511"/>
        <v>High Contribution &amp; Recent</v>
      </c>
      <c r="P6575" s="3" t="str">
        <f t="shared" si="512"/>
        <v>Other</v>
      </c>
      <c r="Q6575" s="3" t="str">
        <f t="shared" si="513"/>
        <v>Other</v>
      </c>
      <c r="R6575" s="3" t="str">
        <f t="shared" si="514"/>
        <v>Not LCLS</v>
      </c>
      <c r="S6575" s="3" t="str" cm="1">
        <f t="array" ref="S6575">_xlfn.IFS(G6575 &gt; 5000000, "Very High", G6575 &gt; 1000000, "High", G6575 &gt; 500000, "Medium", TRUE, "Low")</f>
        <v>Very High</v>
      </c>
      <c r="T6575" s="3" t="str" cm="1">
        <f t="array" ref="T6575">_xlfn.IFS(B6575 &gt;= 2005, "Post-2005", B6575 &gt;= 2000, "2000-2004", TRUE, "Pre-2000")</f>
        <v>Post-2005</v>
      </c>
    </row>
    <row r="6576" spans="1:20" x14ac:dyDescent="0.85">
      <c r="A6576" s="1">
        <v>41164</v>
      </c>
      <c r="B6576" t="s">
        <v>82</v>
      </c>
      <c r="C6576" t="s">
        <v>6567</v>
      </c>
      <c r="D6576" t="s">
        <v>6568</v>
      </c>
      <c r="E6576" t="s">
        <v>21</v>
      </c>
      <c r="F6576" t="s">
        <v>22</v>
      </c>
      <c r="G6576" t="s">
        <v>23</v>
      </c>
      <c r="H6576">
        <v>2010</v>
      </c>
      <c r="I6576" s="2">
        <v>105584.53</v>
      </c>
      <c r="J6576" s="2">
        <v>0</v>
      </c>
      <c r="K6576" s="2">
        <v>105584.53</v>
      </c>
      <c r="L6576" t="s">
        <v>18</v>
      </c>
      <c r="M6576" s="3" t="b">
        <f>trust_funds5[[#This Row],[Contributions Outstanding (USD)]]=0</f>
        <v>1</v>
      </c>
      <c r="N6576" s="3" t="str">
        <f t="shared" si="510"/>
        <v>Outstanding</v>
      </c>
      <c r="O6576" s="3" t="str">
        <f t="shared" si="511"/>
        <v>High Contribution &amp; Recent</v>
      </c>
      <c r="P6576" s="3" t="str">
        <f t="shared" si="512"/>
        <v>Other</v>
      </c>
      <c r="Q6576" s="3" t="str">
        <f t="shared" si="513"/>
        <v>Other</v>
      </c>
      <c r="R6576" s="3" t="str">
        <f t="shared" si="514"/>
        <v>Not LCLS</v>
      </c>
      <c r="S6576" s="3" t="str" cm="1">
        <f t="array" ref="S6576">_xlfn.IFS(G6576 &gt; 5000000, "Very High", G6576 &gt; 1000000, "High", G6576 &gt; 500000, "Medium", TRUE, "Low")</f>
        <v>Very High</v>
      </c>
      <c r="T6576" s="3" t="str" cm="1">
        <f t="array" ref="T6576">_xlfn.IFS(B6576 &gt;= 2005, "Post-2005", B6576 &gt;= 2000, "2000-2004", TRUE, "Pre-2000")</f>
        <v>Post-2005</v>
      </c>
    </row>
    <row r="6577" spans="1:20" x14ac:dyDescent="0.85">
      <c r="A6577" s="1">
        <v>41164</v>
      </c>
      <c r="B6577" t="s">
        <v>5304</v>
      </c>
      <c r="C6577" t="s">
        <v>7782</v>
      </c>
      <c r="D6577" t="s">
        <v>7783</v>
      </c>
      <c r="E6577" t="s">
        <v>200</v>
      </c>
      <c r="F6577" t="s">
        <v>201</v>
      </c>
      <c r="G6577" t="s">
        <v>213</v>
      </c>
      <c r="H6577">
        <v>2010</v>
      </c>
      <c r="I6577" s="2">
        <v>0</v>
      </c>
      <c r="J6577" s="2">
        <v>5878580.5899999999</v>
      </c>
      <c r="K6577" s="2">
        <v>5878580.5899999999</v>
      </c>
      <c r="L6577" t="s">
        <v>116</v>
      </c>
      <c r="M6577" s="3" t="b">
        <f>trust_funds5[[#This Row],[Contributions Outstanding (USD)]]=0</f>
        <v>0</v>
      </c>
      <c r="N6577" s="3" t="str">
        <f t="shared" si="510"/>
        <v>Outstanding</v>
      </c>
      <c r="O6577" s="3" t="str">
        <f t="shared" si="511"/>
        <v>High Contribution &amp; Recent</v>
      </c>
      <c r="P6577" s="3" t="str">
        <f t="shared" si="512"/>
        <v>Other</v>
      </c>
      <c r="Q6577" s="3" t="str">
        <f t="shared" si="513"/>
        <v>Other</v>
      </c>
      <c r="R6577" s="3" t="str">
        <f t="shared" si="514"/>
        <v>Not LCLS</v>
      </c>
      <c r="S6577" s="3" t="str" cm="1">
        <f t="array" ref="S6577">_xlfn.IFS(G6577 &gt; 5000000, "Very High", G6577 &gt; 1000000, "High", G6577 &gt; 500000, "Medium", TRUE, "Low")</f>
        <v>Very High</v>
      </c>
      <c r="T6577" s="3" t="str" cm="1">
        <f t="array" ref="T6577">_xlfn.IFS(B6577 &gt;= 2005, "Post-2005", B6577 &gt;= 2000, "2000-2004", TRUE, "Pre-2000")</f>
        <v>Post-2005</v>
      </c>
    </row>
    <row r="6578" spans="1:20" x14ac:dyDescent="0.85">
      <c r="A6578" s="1">
        <v>41164</v>
      </c>
      <c r="B6578" t="s">
        <v>1502</v>
      </c>
      <c r="C6578" t="s">
        <v>6575</v>
      </c>
      <c r="D6578" t="s">
        <v>6576</v>
      </c>
      <c r="E6578" t="s">
        <v>200</v>
      </c>
      <c r="F6578" t="s">
        <v>201</v>
      </c>
      <c r="G6578" t="s">
        <v>213</v>
      </c>
      <c r="H6578">
        <v>2010</v>
      </c>
      <c r="I6578" s="2">
        <v>847053</v>
      </c>
      <c r="J6578" s="2">
        <v>94</v>
      </c>
      <c r="K6578" s="2">
        <v>847147</v>
      </c>
      <c r="L6578" t="s">
        <v>116</v>
      </c>
      <c r="M6578" s="3" t="b">
        <f>trust_funds5[[#This Row],[Contributions Outstanding (USD)]]=0</f>
        <v>0</v>
      </c>
      <c r="N6578" s="3" t="str">
        <f t="shared" si="510"/>
        <v>Outstanding</v>
      </c>
      <c r="O6578" s="3" t="str">
        <f t="shared" si="511"/>
        <v>High Contribution &amp; Recent</v>
      </c>
      <c r="P6578" s="3" t="str">
        <f t="shared" si="512"/>
        <v>Other</v>
      </c>
      <c r="Q6578" s="3" t="str">
        <f t="shared" si="513"/>
        <v>Other</v>
      </c>
      <c r="R6578" s="3" t="str">
        <f t="shared" si="514"/>
        <v>Not LCLS</v>
      </c>
      <c r="S6578" s="3" t="str" cm="1">
        <f t="array" ref="S6578">_xlfn.IFS(G6578 &gt; 5000000, "Very High", G6578 &gt; 1000000, "High", G6578 &gt; 500000, "Medium", TRUE, "Low")</f>
        <v>Very High</v>
      </c>
      <c r="T6578" s="3" t="str" cm="1">
        <f t="array" ref="T6578">_xlfn.IFS(B6578 &gt;= 2005, "Post-2005", B6578 &gt;= 2000, "2000-2004", TRUE, "Pre-2000")</f>
        <v>Post-2005</v>
      </c>
    </row>
    <row r="6579" spans="1:20" x14ac:dyDescent="0.85">
      <c r="A6579" s="1">
        <v>41164</v>
      </c>
      <c r="B6579" t="s">
        <v>90</v>
      </c>
      <c r="C6579" t="s">
        <v>7784</v>
      </c>
      <c r="D6579" t="s">
        <v>7785</v>
      </c>
      <c r="E6579" t="s">
        <v>85</v>
      </c>
      <c r="F6579" t="s">
        <v>86</v>
      </c>
      <c r="G6579" t="s">
        <v>87</v>
      </c>
      <c r="H6579">
        <v>2010</v>
      </c>
      <c r="I6579" s="2">
        <v>1702260.26</v>
      </c>
      <c r="J6579" s="2">
        <v>193763.4</v>
      </c>
      <c r="K6579" s="2">
        <v>1896023.66</v>
      </c>
      <c r="L6579" t="s">
        <v>116</v>
      </c>
      <c r="M6579" s="3" t="b">
        <f>trust_funds5[[#This Row],[Contributions Outstanding (USD)]]=0</f>
        <v>0</v>
      </c>
      <c r="N6579" s="3" t="str">
        <f t="shared" si="510"/>
        <v>Outstanding</v>
      </c>
      <c r="O6579" s="3" t="str">
        <f t="shared" si="511"/>
        <v>High Contribution &amp; Recent</v>
      </c>
      <c r="P6579" s="3" t="str">
        <f t="shared" si="512"/>
        <v>Other</v>
      </c>
      <c r="Q6579" s="3" t="str">
        <f t="shared" si="513"/>
        <v>Other</v>
      </c>
      <c r="R6579" s="3" t="str">
        <f t="shared" si="514"/>
        <v>Not LCLS</v>
      </c>
      <c r="S6579" s="3" t="str" cm="1">
        <f t="array" ref="S6579">_xlfn.IFS(G6579 &gt; 5000000, "Very High", G6579 &gt; 1000000, "High", G6579 &gt; 500000, "Medium", TRUE, "Low")</f>
        <v>Very High</v>
      </c>
      <c r="T6579" s="3" t="str" cm="1">
        <f t="array" ref="T6579">_xlfn.IFS(B6579 &gt;= 2005, "Post-2005", B6579 &gt;= 2000, "2000-2004", TRUE, "Pre-2000")</f>
        <v>Post-2005</v>
      </c>
    </row>
    <row r="6580" spans="1:20" x14ac:dyDescent="0.85">
      <c r="A6580" s="1">
        <v>41164</v>
      </c>
      <c r="B6580" t="s">
        <v>6581</v>
      </c>
      <c r="C6580" t="s">
        <v>6582</v>
      </c>
      <c r="D6580" t="s">
        <v>6583</v>
      </c>
      <c r="E6580" t="s">
        <v>42</v>
      </c>
      <c r="F6580" t="s">
        <v>43</v>
      </c>
      <c r="G6580" t="s">
        <v>44</v>
      </c>
      <c r="H6580">
        <v>2010</v>
      </c>
      <c r="I6580" s="2">
        <v>1375868.2</v>
      </c>
      <c r="J6580" s="2">
        <v>0</v>
      </c>
      <c r="K6580" s="2">
        <v>1375868.2</v>
      </c>
      <c r="L6580" t="s">
        <v>116</v>
      </c>
      <c r="M6580" s="3" t="b">
        <f>trust_funds5[[#This Row],[Contributions Outstanding (USD)]]=0</f>
        <v>1</v>
      </c>
      <c r="N6580" s="3" t="str">
        <f t="shared" si="510"/>
        <v>Outstanding</v>
      </c>
      <c r="O6580" s="3" t="str">
        <f t="shared" si="511"/>
        <v>High Contribution &amp; Recent</v>
      </c>
      <c r="P6580" s="3" t="str">
        <f t="shared" si="512"/>
        <v>Other</v>
      </c>
      <c r="Q6580" s="3" t="str">
        <f t="shared" si="513"/>
        <v>Other</v>
      </c>
      <c r="R6580" s="3" t="str">
        <f t="shared" si="514"/>
        <v>Not LCLS</v>
      </c>
      <c r="S6580" s="3" t="str" cm="1">
        <f t="array" ref="S6580">_xlfn.IFS(G6580 &gt; 5000000, "Very High", G6580 &gt; 1000000, "High", G6580 &gt; 500000, "Medium", TRUE, "Low")</f>
        <v>Very High</v>
      </c>
      <c r="T6580" s="3" t="str" cm="1">
        <f t="array" ref="T6580">_xlfn.IFS(B6580 &gt;= 2005, "Post-2005", B6580 &gt;= 2000, "2000-2004", TRUE, "Pre-2000")</f>
        <v>Post-2005</v>
      </c>
    </row>
    <row r="6581" spans="1:20" x14ac:dyDescent="0.85">
      <c r="A6581" s="1">
        <v>41164</v>
      </c>
      <c r="B6581" t="s">
        <v>90</v>
      </c>
      <c r="C6581" t="s">
        <v>6551</v>
      </c>
      <c r="D6581" t="s">
        <v>6552</v>
      </c>
      <c r="E6581" t="s">
        <v>70</v>
      </c>
      <c r="F6581" t="s">
        <v>71</v>
      </c>
      <c r="G6581" t="s">
        <v>72</v>
      </c>
      <c r="H6581">
        <v>2010</v>
      </c>
      <c r="I6581" s="2">
        <v>400000</v>
      </c>
      <c r="J6581" s="2">
        <v>0</v>
      </c>
      <c r="K6581" s="2">
        <v>400000</v>
      </c>
      <c r="L6581" t="s">
        <v>18</v>
      </c>
      <c r="M6581" s="3" t="b">
        <f>trust_funds5[[#This Row],[Contributions Outstanding (USD)]]=0</f>
        <v>1</v>
      </c>
      <c r="N6581" s="3" t="str">
        <f t="shared" si="510"/>
        <v>Outstanding</v>
      </c>
      <c r="O6581" s="3" t="str">
        <f t="shared" si="511"/>
        <v>High Contribution &amp; Recent</v>
      </c>
      <c r="P6581" s="3" t="str">
        <f t="shared" si="512"/>
        <v>Other</v>
      </c>
      <c r="Q6581" s="3" t="str">
        <f t="shared" si="513"/>
        <v>Other</v>
      </c>
      <c r="R6581" s="3" t="str">
        <f t="shared" si="514"/>
        <v>Not LCLS</v>
      </c>
      <c r="S6581" s="3" t="str" cm="1">
        <f t="array" ref="S6581">_xlfn.IFS(G6581 &gt; 5000000, "Very High", G6581 &gt; 1000000, "High", G6581 &gt; 500000, "Medium", TRUE, "Low")</f>
        <v>Very High</v>
      </c>
      <c r="T6581" s="3" t="str" cm="1">
        <f t="array" ref="T6581">_xlfn.IFS(B6581 &gt;= 2005, "Post-2005", B6581 &gt;= 2000, "2000-2004", TRUE, "Pre-2000")</f>
        <v>Post-2005</v>
      </c>
    </row>
    <row r="6582" spans="1:20" x14ac:dyDescent="0.85">
      <c r="A6582" s="1">
        <v>41164</v>
      </c>
      <c r="B6582" t="s">
        <v>1457</v>
      </c>
      <c r="C6582" t="s">
        <v>7786</v>
      </c>
      <c r="D6582" t="s">
        <v>7787</v>
      </c>
      <c r="E6582" t="s">
        <v>85</v>
      </c>
      <c r="F6582" t="s">
        <v>86</v>
      </c>
      <c r="G6582" t="s">
        <v>87</v>
      </c>
      <c r="H6582">
        <v>2010</v>
      </c>
      <c r="I6582" s="2">
        <v>2083269.59</v>
      </c>
      <c r="J6582" s="2">
        <v>216533.31</v>
      </c>
      <c r="K6582" s="2">
        <v>2299802.9</v>
      </c>
      <c r="L6582" t="s">
        <v>116</v>
      </c>
      <c r="M6582" s="3" t="b">
        <f>trust_funds5[[#This Row],[Contributions Outstanding (USD)]]=0</f>
        <v>0</v>
      </c>
      <c r="N6582" s="3" t="str">
        <f t="shared" si="510"/>
        <v>Outstanding</v>
      </c>
      <c r="O6582" s="3" t="str">
        <f t="shared" si="511"/>
        <v>High Contribution &amp; Recent</v>
      </c>
      <c r="P6582" s="3" t="str">
        <f t="shared" si="512"/>
        <v>Other</v>
      </c>
      <c r="Q6582" s="3" t="str">
        <f t="shared" si="513"/>
        <v>Other</v>
      </c>
      <c r="R6582" s="3" t="str">
        <f t="shared" si="514"/>
        <v>Not LCLS</v>
      </c>
      <c r="S6582" s="3" t="str" cm="1">
        <f t="array" ref="S6582">_xlfn.IFS(G6582 &gt; 5000000, "Very High", G6582 &gt; 1000000, "High", G6582 &gt; 500000, "Medium", TRUE, "Low")</f>
        <v>Very High</v>
      </c>
      <c r="T6582" s="3" t="str" cm="1">
        <f t="array" ref="T6582">_xlfn.IFS(B6582 &gt;= 2005, "Post-2005", B6582 &gt;= 2000, "2000-2004", TRUE, "Pre-2000")</f>
        <v>Post-2005</v>
      </c>
    </row>
    <row r="6583" spans="1:20" x14ac:dyDescent="0.85">
      <c r="A6583" s="1">
        <v>41164</v>
      </c>
      <c r="B6583" t="s">
        <v>7788</v>
      </c>
      <c r="C6583" t="s">
        <v>7789</v>
      </c>
      <c r="D6583" t="s">
        <v>7790</v>
      </c>
      <c r="E6583" t="s">
        <v>85</v>
      </c>
      <c r="F6583" t="s">
        <v>86</v>
      </c>
      <c r="G6583" t="s">
        <v>87</v>
      </c>
      <c r="H6583">
        <v>2010</v>
      </c>
      <c r="I6583" s="2">
        <v>3528919.16</v>
      </c>
      <c r="J6583" s="2">
        <v>3229390.03</v>
      </c>
      <c r="K6583" s="2">
        <v>6758309.1900000004</v>
      </c>
      <c r="L6583" t="s">
        <v>116</v>
      </c>
      <c r="M6583" s="3" t="b">
        <f>trust_funds5[[#This Row],[Contributions Outstanding (USD)]]=0</f>
        <v>0</v>
      </c>
      <c r="N6583" s="3" t="str">
        <f t="shared" si="510"/>
        <v>Outstanding</v>
      </c>
      <c r="O6583" s="3" t="str">
        <f t="shared" si="511"/>
        <v>High Contribution &amp; Recent</v>
      </c>
      <c r="P6583" s="3" t="str">
        <f t="shared" si="512"/>
        <v>Other</v>
      </c>
      <c r="Q6583" s="3" t="str">
        <f t="shared" si="513"/>
        <v>Other</v>
      </c>
      <c r="R6583" s="3" t="str">
        <f t="shared" si="514"/>
        <v>Not LCLS</v>
      </c>
      <c r="S6583" s="3" t="str" cm="1">
        <f t="array" ref="S6583">_xlfn.IFS(G6583 &gt; 5000000, "Very High", G6583 &gt; 1000000, "High", G6583 &gt; 500000, "Medium", TRUE, "Low")</f>
        <v>Very High</v>
      </c>
      <c r="T6583" s="3" t="str" cm="1">
        <f t="array" ref="T6583">_xlfn.IFS(B6583 &gt;= 2005, "Post-2005", B6583 &gt;= 2000, "2000-2004", TRUE, "Pre-2000")</f>
        <v>Post-2005</v>
      </c>
    </row>
    <row r="6584" spans="1:20" x14ac:dyDescent="0.85">
      <c r="A6584" s="1">
        <v>41164</v>
      </c>
      <c r="B6584" t="s">
        <v>7788</v>
      </c>
      <c r="C6584" t="s">
        <v>7789</v>
      </c>
      <c r="D6584" t="s">
        <v>7790</v>
      </c>
      <c r="E6584" t="s">
        <v>1035</v>
      </c>
      <c r="F6584" t="s">
        <v>1036</v>
      </c>
      <c r="G6584" t="s">
        <v>1037</v>
      </c>
      <c r="H6584">
        <v>2010</v>
      </c>
      <c r="I6584" s="2">
        <v>497863.14</v>
      </c>
      <c r="J6584" s="2">
        <v>0</v>
      </c>
      <c r="K6584" s="2">
        <v>497863.14</v>
      </c>
      <c r="L6584" t="s">
        <v>116</v>
      </c>
      <c r="M6584" s="3" t="b">
        <f>trust_funds5[[#This Row],[Contributions Outstanding (USD)]]=0</f>
        <v>1</v>
      </c>
      <c r="N6584" s="3" t="str">
        <f t="shared" si="510"/>
        <v>Outstanding</v>
      </c>
      <c r="O6584" s="3" t="str">
        <f t="shared" si="511"/>
        <v>High Contribution &amp; Recent</v>
      </c>
      <c r="P6584" s="3" t="str">
        <f t="shared" si="512"/>
        <v>Other</v>
      </c>
      <c r="Q6584" s="3" t="str">
        <f t="shared" si="513"/>
        <v>Other</v>
      </c>
      <c r="R6584" s="3" t="str">
        <f t="shared" si="514"/>
        <v>Not LCLS</v>
      </c>
      <c r="S6584" s="3" t="str" cm="1">
        <f t="array" ref="S6584">_xlfn.IFS(G6584 &gt; 5000000, "Very High", G6584 &gt; 1000000, "High", G6584 &gt; 500000, "Medium", TRUE, "Low")</f>
        <v>Very High</v>
      </c>
      <c r="T6584" s="3" t="str" cm="1">
        <f t="array" ref="T6584">_xlfn.IFS(B6584 &gt;= 2005, "Post-2005", B6584 &gt;= 2000, "2000-2004", TRUE, "Pre-2000")</f>
        <v>Post-2005</v>
      </c>
    </row>
    <row r="6585" spans="1:20" x14ac:dyDescent="0.85">
      <c r="A6585" s="1">
        <v>41164</v>
      </c>
      <c r="B6585" t="s">
        <v>600</v>
      </c>
      <c r="C6585" t="s">
        <v>5599</v>
      </c>
      <c r="D6585" t="s">
        <v>5600</v>
      </c>
      <c r="E6585" t="s">
        <v>7018</v>
      </c>
      <c r="F6585" t="s">
        <v>7019</v>
      </c>
      <c r="G6585" t="s">
        <v>7020</v>
      </c>
      <c r="H6585">
        <v>2010</v>
      </c>
      <c r="I6585" s="2">
        <v>50000</v>
      </c>
      <c r="J6585" s="2">
        <v>0</v>
      </c>
      <c r="K6585" s="2">
        <v>50000</v>
      </c>
      <c r="L6585" t="s">
        <v>116</v>
      </c>
      <c r="M6585" s="3" t="b">
        <f>trust_funds5[[#This Row],[Contributions Outstanding (USD)]]=0</f>
        <v>1</v>
      </c>
      <c r="N6585" s="3" t="str">
        <f t="shared" si="510"/>
        <v>Outstanding</v>
      </c>
      <c r="O6585" s="3" t="str">
        <f t="shared" si="511"/>
        <v>High Contribution &amp; Recent</v>
      </c>
      <c r="P6585" s="3" t="str">
        <f t="shared" si="512"/>
        <v>Other</v>
      </c>
      <c r="Q6585" s="3" t="str">
        <f t="shared" si="513"/>
        <v>Other</v>
      </c>
      <c r="R6585" s="3" t="str">
        <f t="shared" si="514"/>
        <v>Not LCLS</v>
      </c>
      <c r="S6585" s="3" t="str" cm="1">
        <f t="array" ref="S6585">_xlfn.IFS(G6585 &gt; 5000000, "Very High", G6585 &gt; 1000000, "High", G6585 &gt; 500000, "Medium", TRUE, "Low")</f>
        <v>Very High</v>
      </c>
      <c r="T6585" s="3" t="str" cm="1">
        <f t="array" ref="T6585">_xlfn.IFS(B6585 &gt;= 2005, "Post-2005", B6585 &gt;= 2000, "2000-2004", TRUE, "Pre-2000")</f>
        <v>Post-2005</v>
      </c>
    </row>
    <row r="6586" spans="1:20" x14ac:dyDescent="0.85">
      <c r="A6586" s="1">
        <v>41164</v>
      </c>
      <c r="B6586" t="s">
        <v>600</v>
      </c>
      <c r="C6586" t="s">
        <v>5599</v>
      </c>
      <c r="D6586" t="s">
        <v>5600</v>
      </c>
      <c r="E6586" t="s">
        <v>264</v>
      </c>
      <c r="F6586" t="s">
        <v>265</v>
      </c>
      <c r="G6586" t="s">
        <v>2394</v>
      </c>
      <c r="H6586">
        <v>2010</v>
      </c>
      <c r="I6586" s="2">
        <v>668100</v>
      </c>
      <c r="J6586" s="2">
        <v>0</v>
      </c>
      <c r="K6586" s="2">
        <v>668100</v>
      </c>
      <c r="L6586" t="s">
        <v>116</v>
      </c>
      <c r="M6586" s="3" t="b">
        <f>trust_funds5[[#This Row],[Contributions Outstanding (USD)]]=0</f>
        <v>1</v>
      </c>
      <c r="N6586" s="3" t="str">
        <f t="shared" si="510"/>
        <v>Outstanding</v>
      </c>
      <c r="O6586" s="3" t="str">
        <f t="shared" si="511"/>
        <v>High Contribution &amp; Recent</v>
      </c>
      <c r="P6586" s="3" t="str">
        <f t="shared" si="512"/>
        <v>Other</v>
      </c>
      <c r="Q6586" s="3" t="str">
        <f t="shared" si="513"/>
        <v>Other</v>
      </c>
      <c r="R6586" s="3" t="str">
        <f t="shared" si="514"/>
        <v>Not LCLS</v>
      </c>
      <c r="S6586" s="3" t="str" cm="1">
        <f t="array" ref="S6586">_xlfn.IFS(G6586 &gt; 5000000, "Very High", G6586 &gt; 1000000, "High", G6586 &gt; 500000, "Medium", TRUE, "Low")</f>
        <v>Very High</v>
      </c>
      <c r="T6586" s="3" t="str" cm="1">
        <f t="array" ref="T6586">_xlfn.IFS(B6586 &gt;= 2005, "Post-2005", B6586 &gt;= 2000, "2000-2004", TRUE, "Pre-2000")</f>
        <v>Post-2005</v>
      </c>
    </row>
    <row r="6587" spans="1:20" x14ac:dyDescent="0.85">
      <c r="A6587" s="1">
        <v>41164</v>
      </c>
      <c r="B6587" t="s">
        <v>600</v>
      </c>
      <c r="C6587" t="s">
        <v>5599</v>
      </c>
      <c r="D6587" t="s">
        <v>5600</v>
      </c>
      <c r="E6587" t="s">
        <v>293</v>
      </c>
      <c r="F6587" t="s">
        <v>294</v>
      </c>
      <c r="G6587" t="s">
        <v>295</v>
      </c>
      <c r="H6587">
        <v>2010</v>
      </c>
      <c r="I6587" s="2">
        <v>100000</v>
      </c>
      <c r="J6587" s="2">
        <v>0</v>
      </c>
      <c r="K6587" s="2">
        <v>100000</v>
      </c>
      <c r="L6587" t="s">
        <v>116</v>
      </c>
      <c r="M6587" s="3" t="b">
        <f>trust_funds5[[#This Row],[Contributions Outstanding (USD)]]=0</f>
        <v>1</v>
      </c>
      <c r="N6587" s="3" t="str">
        <f t="shared" si="510"/>
        <v>Outstanding</v>
      </c>
      <c r="O6587" s="3" t="str">
        <f t="shared" si="511"/>
        <v>High Contribution &amp; Recent</v>
      </c>
      <c r="P6587" s="3" t="str">
        <f t="shared" si="512"/>
        <v>Other</v>
      </c>
      <c r="Q6587" s="3" t="str">
        <f t="shared" si="513"/>
        <v>Other</v>
      </c>
      <c r="R6587" s="3" t="str">
        <f t="shared" si="514"/>
        <v>Not LCLS</v>
      </c>
      <c r="S6587" s="3" t="str" cm="1">
        <f t="array" ref="S6587">_xlfn.IFS(G6587 &gt; 5000000, "Very High", G6587 &gt; 1000000, "High", G6587 &gt; 500000, "Medium", TRUE, "Low")</f>
        <v>Very High</v>
      </c>
      <c r="T6587" s="3" t="str" cm="1">
        <f t="array" ref="T6587">_xlfn.IFS(B6587 &gt;= 2005, "Post-2005", B6587 &gt;= 2000, "2000-2004", TRUE, "Pre-2000")</f>
        <v>Post-2005</v>
      </c>
    </row>
    <row r="6588" spans="1:20" x14ac:dyDescent="0.85">
      <c r="A6588" s="1">
        <v>41164</v>
      </c>
      <c r="B6588" t="s">
        <v>600</v>
      </c>
      <c r="C6588" t="s">
        <v>5599</v>
      </c>
      <c r="D6588" t="s">
        <v>5600</v>
      </c>
      <c r="E6588" t="s">
        <v>293</v>
      </c>
      <c r="F6588" t="s">
        <v>294</v>
      </c>
      <c r="G6588" t="s">
        <v>4803</v>
      </c>
      <c r="H6588">
        <v>2010</v>
      </c>
      <c r="I6588" s="2">
        <v>478116</v>
      </c>
      <c r="J6588" s="2">
        <v>0</v>
      </c>
      <c r="K6588" s="2">
        <v>478116</v>
      </c>
      <c r="L6588" t="s">
        <v>116</v>
      </c>
      <c r="M6588" s="3" t="b">
        <f>trust_funds5[[#This Row],[Contributions Outstanding (USD)]]=0</f>
        <v>1</v>
      </c>
      <c r="N6588" s="3" t="str">
        <f t="shared" si="510"/>
        <v>Outstanding</v>
      </c>
      <c r="O6588" s="3" t="str">
        <f t="shared" si="511"/>
        <v>High Contribution &amp; Recent</v>
      </c>
      <c r="P6588" s="3" t="str">
        <f t="shared" si="512"/>
        <v>Other</v>
      </c>
      <c r="Q6588" s="3" t="str">
        <f t="shared" si="513"/>
        <v>Other</v>
      </c>
      <c r="R6588" s="3" t="str">
        <f t="shared" si="514"/>
        <v>Not LCLS</v>
      </c>
      <c r="S6588" s="3" t="str" cm="1">
        <f t="array" ref="S6588">_xlfn.IFS(G6588 &gt; 5000000, "Very High", G6588 &gt; 1000000, "High", G6588 &gt; 500000, "Medium", TRUE, "Low")</f>
        <v>Very High</v>
      </c>
      <c r="T6588" s="3" t="str" cm="1">
        <f t="array" ref="T6588">_xlfn.IFS(B6588 &gt;= 2005, "Post-2005", B6588 &gt;= 2000, "2000-2004", TRUE, "Pre-2000")</f>
        <v>Post-2005</v>
      </c>
    </row>
    <row r="6589" spans="1:20" x14ac:dyDescent="0.85">
      <c r="A6589" s="1">
        <v>41164</v>
      </c>
      <c r="B6589" t="s">
        <v>600</v>
      </c>
      <c r="C6589" t="s">
        <v>5599</v>
      </c>
      <c r="D6589" t="s">
        <v>5600</v>
      </c>
      <c r="E6589" t="s">
        <v>204</v>
      </c>
      <c r="F6589" t="s">
        <v>205</v>
      </c>
      <c r="G6589" t="s">
        <v>206</v>
      </c>
      <c r="H6589">
        <v>2010</v>
      </c>
      <c r="I6589" s="2">
        <v>581840</v>
      </c>
      <c r="J6589" s="2">
        <v>0</v>
      </c>
      <c r="K6589" s="2">
        <v>581840</v>
      </c>
      <c r="L6589" t="s">
        <v>116</v>
      </c>
      <c r="M6589" s="3" t="b">
        <f>trust_funds5[[#This Row],[Contributions Outstanding (USD)]]=0</f>
        <v>1</v>
      </c>
      <c r="N6589" s="3" t="str">
        <f t="shared" si="510"/>
        <v>Outstanding</v>
      </c>
      <c r="O6589" s="3" t="str">
        <f t="shared" si="511"/>
        <v>High Contribution &amp; Recent</v>
      </c>
      <c r="P6589" s="3" t="str">
        <f t="shared" si="512"/>
        <v>Other</v>
      </c>
      <c r="Q6589" s="3" t="str">
        <f t="shared" si="513"/>
        <v>Other</v>
      </c>
      <c r="R6589" s="3" t="str">
        <f t="shared" si="514"/>
        <v>Not LCLS</v>
      </c>
      <c r="S6589" s="3" t="str" cm="1">
        <f t="array" ref="S6589">_xlfn.IFS(G6589 &gt; 5000000, "Very High", G6589 &gt; 1000000, "High", G6589 &gt; 500000, "Medium", TRUE, "Low")</f>
        <v>Very High</v>
      </c>
      <c r="T6589" s="3" t="str" cm="1">
        <f t="array" ref="T6589">_xlfn.IFS(B6589 &gt;= 2005, "Post-2005", B6589 &gt;= 2000, "2000-2004", TRUE, "Pre-2000")</f>
        <v>Post-2005</v>
      </c>
    </row>
    <row r="6590" spans="1:20" x14ac:dyDescent="0.85">
      <c r="A6590" s="1">
        <v>41164</v>
      </c>
      <c r="B6590" t="s">
        <v>600</v>
      </c>
      <c r="C6590" t="s">
        <v>5599</v>
      </c>
      <c r="D6590" t="s">
        <v>5600</v>
      </c>
      <c r="E6590" t="s">
        <v>42</v>
      </c>
      <c r="F6590" t="s">
        <v>43</v>
      </c>
      <c r="G6590" t="s">
        <v>44</v>
      </c>
      <c r="H6590">
        <v>2010</v>
      </c>
      <c r="I6590" s="2">
        <v>1012181.08</v>
      </c>
      <c r="J6590" s="2">
        <v>0</v>
      </c>
      <c r="K6590" s="2">
        <v>1012181.08</v>
      </c>
      <c r="L6590" t="s">
        <v>116</v>
      </c>
      <c r="M6590" s="3" t="b">
        <f>trust_funds5[[#This Row],[Contributions Outstanding (USD)]]=0</f>
        <v>1</v>
      </c>
      <c r="N6590" s="3" t="str">
        <f t="shared" si="510"/>
        <v>Outstanding</v>
      </c>
      <c r="O6590" s="3" t="str">
        <f t="shared" si="511"/>
        <v>High Contribution &amp; Recent</v>
      </c>
      <c r="P6590" s="3" t="str">
        <f t="shared" si="512"/>
        <v>Other</v>
      </c>
      <c r="Q6590" s="3" t="str">
        <f t="shared" si="513"/>
        <v>Other</v>
      </c>
      <c r="R6590" s="3" t="str">
        <f t="shared" si="514"/>
        <v>Not LCLS</v>
      </c>
      <c r="S6590" s="3" t="str" cm="1">
        <f t="array" ref="S6590">_xlfn.IFS(G6590 &gt; 5000000, "Very High", G6590 &gt; 1000000, "High", G6590 &gt; 500000, "Medium", TRUE, "Low")</f>
        <v>Very High</v>
      </c>
      <c r="T6590" s="3" t="str" cm="1">
        <f t="array" ref="T6590">_xlfn.IFS(B6590 &gt;= 2005, "Post-2005", B6590 &gt;= 2000, "2000-2004", TRUE, "Pre-2000")</f>
        <v>Post-2005</v>
      </c>
    </row>
    <row r="6591" spans="1:20" x14ac:dyDescent="0.85">
      <c r="A6591" s="1">
        <v>41164</v>
      </c>
      <c r="B6591" t="s">
        <v>600</v>
      </c>
      <c r="C6591" t="s">
        <v>5599</v>
      </c>
      <c r="D6591" t="s">
        <v>5600</v>
      </c>
      <c r="E6591" t="s">
        <v>1722</v>
      </c>
      <c r="F6591" t="s">
        <v>1723</v>
      </c>
      <c r="G6591" t="s">
        <v>1724</v>
      </c>
      <c r="H6591">
        <v>2010</v>
      </c>
      <c r="I6591" s="2">
        <v>99987</v>
      </c>
      <c r="J6591" s="2">
        <v>13</v>
      </c>
      <c r="K6591" s="2">
        <v>100000</v>
      </c>
      <c r="L6591" t="s">
        <v>116</v>
      </c>
      <c r="M6591" s="3" t="b">
        <f>trust_funds5[[#This Row],[Contributions Outstanding (USD)]]=0</f>
        <v>0</v>
      </c>
      <c r="N6591" s="3" t="str">
        <f t="shared" si="510"/>
        <v>Outstanding</v>
      </c>
      <c r="O6591" s="3" t="str">
        <f t="shared" si="511"/>
        <v>High Contribution &amp; Recent</v>
      </c>
      <c r="P6591" s="3" t="str">
        <f t="shared" si="512"/>
        <v>Other</v>
      </c>
      <c r="Q6591" s="3" t="str">
        <f t="shared" si="513"/>
        <v>Other</v>
      </c>
      <c r="R6591" s="3" t="str">
        <f t="shared" si="514"/>
        <v>Not LCLS</v>
      </c>
      <c r="S6591" s="3" t="str" cm="1">
        <f t="array" ref="S6591">_xlfn.IFS(G6591 &gt; 5000000, "Very High", G6591 &gt; 1000000, "High", G6591 &gt; 500000, "Medium", TRUE, "Low")</f>
        <v>Very High</v>
      </c>
      <c r="T6591" s="3" t="str" cm="1">
        <f t="array" ref="T6591">_xlfn.IFS(B6591 &gt;= 2005, "Post-2005", B6591 &gt;= 2000, "2000-2004", TRUE, "Pre-2000")</f>
        <v>Post-2005</v>
      </c>
    </row>
    <row r="6592" spans="1:20" x14ac:dyDescent="0.85">
      <c r="A6592" s="1">
        <v>41164</v>
      </c>
      <c r="B6592" t="s">
        <v>600</v>
      </c>
      <c r="C6592" t="s">
        <v>5599</v>
      </c>
      <c r="D6592" t="s">
        <v>5600</v>
      </c>
      <c r="E6592" t="s">
        <v>31</v>
      </c>
      <c r="F6592" t="s">
        <v>32</v>
      </c>
      <c r="H6592">
        <v>2010</v>
      </c>
      <c r="I6592" s="2">
        <v>50000</v>
      </c>
      <c r="J6592" s="2">
        <v>0</v>
      </c>
      <c r="K6592" s="2">
        <v>50000</v>
      </c>
      <c r="L6592" t="s">
        <v>116</v>
      </c>
      <c r="M6592" s="3" t="b">
        <f>trust_funds5[[#This Row],[Contributions Outstanding (USD)]]=0</f>
        <v>1</v>
      </c>
      <c r="N6592" s="3" t="str">
        <f t="shared" si="510"/>
        <v>Outstanding</v>
      </c>
      <c r="O6592" s="3" t="str">
        <f t="shared" si="511"/>
        <v>High Contribution &amp; Recent</v>
      </c>
      <c r="P6592" s="3" t="str">
        <f t="shared" si="512"/>
        <v>Other</v>
      </c>
      <c r="Q6592" s="3" t="str">
        <f t="shared" si="513"/>
        <v>Other</v>
      </c>
      <c r="R6592" s="3" t="str">
        <f t="shared" si="514"/>
        <v>Not LCLS</v>
      </c>
      <c r="S6592" s="3" t="str" cm="1">
        <f t="array" ref="S6592">_xlfn.IFS(G6592 &gt; 5000000, "Very High", G6592 &gt; 1000000, "High", G6592 &gt; 500000, "Medium", TRUE, "Low")</f>
        <v>Low</v>
      </c>
      <c r="T6592" s="3" t="str" cm="1">
        <f t="array" ref="T6592">_xlfn.IFS(B6592 &gt;= 2005, "Post-2005", B6592 &gt;= 2000, "2000-2004", TRUE, "Pre-2000")</f>
        <v>Post-2005</v>
      </c>
    </row>
    <row r="6593" spans="1:20" x14ac:dyDescent="0.85">
      <c r="A6593" s="1">
        <v>41164</v>
      </c>
      <c r="B6593" t="s">
        <v>90</v>
      </c>
      <c r="C6593" t="s">
        <v>7791</v>
      </c>
      <c r="D6593" t="s">
        <v>7792</v>
      </c>
      <c r="E6593" t="s">
        <v>49</v>
      </c>
      <c r="F6593" t="s">
        <v>50</v>
      </c>
      <c r="G6593" t="s">
        <v>7793</v>
      </c>
      <c r="H6593">
        <v>2010</v>
      </c>
      <c r="I6593" s="2">
        <v>200000</v>
      </c>
      <c r="J6593" s="2">
        <v>0</v>
      </c>
      <c r="K6593" s="2">
        <v>200000</v>
      </c>
      <c r="L6593" t="s">
        <v>116</v>
      </c>
      <c r="M6593" s="3" t="b">
        <f>trust_funds5[[#This Row],[Contributions Outstanding (USD)]]=0</f>
        <v>1</v>
      </c>
      <c r="N6593" s="3" t="str">
        <f t="shared" si="510"/>
        <v>Outstanding</v>
      </c>
      <c r="O6593" s="3" t="str">
        <f t="shared" si="511"/>
        <v>High Contribution &amp; Recent</v>
      </c>
      <c r="P6593" s="3" t="str">
        <f t="shared" si="512"/>
        <v>Other</v>
      </c>
      <c r="Q6593" s="3" t="str">
        <f t="shared" si="513"/>
        <v>Other</v>
      </c>
      <c r="R6593" s="3" t="str">
        <f t="shared" si="514"/>
        <v>Not LCLS</v>
      </c>
      <c r="S6593" s="3" t="str" cm="1">
        <f t="array" ref="S6593">_xlfn.IFS(G6593 &gt; 5000000, "Very High", G6593 &gt; 1000000, "High", G6593 &gt; 500000, "Medium", TRUE, "Low")</f>
        <v>Very High</v>
      </c>
      <c r="T6593" s="3" t="str" cm="1">
        <f t="array" ref="T6593">_xlfn.IFS(B6593 &gt;= 2005, "Post-2005", B6593 &gt;= 2000, "2000-2004", TRUE, "Pre-2000")</f>
        <v>Post-2005</v>
      </c>
    </row>
    <row r="6594" spans="1:20" x14ac:dyDescent="0.85">
      <c r="A6594" s="1">
        <v>41164</v>
      </c>
      <c r="B6594" t="s">
        <v>90</v>
      </c>
      <c r="C6594" t="s">
        <v>7794</v>
      </c>
      <c r="D6594" t="s">
        <v>7795</v>
      </c>
      <c r="E6594" t="s">
        <v>31</v>
      </c>
      <c r="F6594" t="s">
        <v>32</v>
      </c>
      <c r="H6594">
        <v>2010</v>
      </c>
      <c r="I6594" s="2">
        <v>749961</v>
      </c>
      <c r="J6594" s="2">
        <v>39</v>
      </c>
      <c r="K6594" s="2">
        <v>750000</v>
      </c>
      <c r="L6594" t="s">
        <v>116</v>
      </c>
      <c r="M6594" s="3" t="b">
        <f>trust_funds5[[#This Row],[Contributions Outstanding (USD)]]=0</f>
        <v>0</v>
      </c>
      <c r="N6594" s="3" t="str">
        <f t="shared" ref="N6594:N6657" si="515">IF(D6594 &gt; 0, "Outstanding", "No Outstanding")</f>
        <v>Outstanding</v>
      </c>
      <c r="O6594" s="3" t="str">
        <f t="shared" ref="O6594:O6657" si="516">IF(AND(C6594 &gt; 1000000, B6594 &gt; 2000), "High Contribution &amp; Recent", "Other")</f>
        <v>High Contribution &amp; Recent</v>
      </c>
      <c r="P6594" s="3" t="str">
        <f t="shared" ref="P6594:P6657" si="517">IF(AND(B6594 = 2000, E6594 = "Canada"), "Year 2000, Canada", "Other")</f>
        <v>Other</v>
      </c>
      <c r="Q6594" s="3" t="str">
        <f t="shared" ref="Q6594:Q6657" si="518">IF(OR(E6594 = "Canada", E6594 = "Sweden"), "Canada or Sweden", "Other")</f>
        <v>Other</v>
      </c>
      <c r="R6594" s="3" t="str">
        <f t="shared" ref="R6594:R6657" si="519">IF(NOT(F6594 = "LCLS"), "Not LCLS", "LCLS")</f>
        <v>Not LCLS</v>
      </c>
      <c r="S6594" s="3" t="str" cm="1">
        <f t="array" ref="S6594">_xlfn.IFS(G6594 &gt; 5000000, "Very High", G6594 &gt; 1000000, "High", G6594 &gt; 500000, "Medium", TRUE, "Low")</f>
        <v>Low</v>
      </c>
      <c r="T6594" s="3" t="str" cm="1">
        <f t="array" ref="T6594">_xlfn.IFS(B6594 &gt;= 2005, "Post-2005", B6594 &gt;= 2000, "2000-2004", TRUE, "Pre-2000")</f>
        <v>Post-2005</v>
      </c>
    </row>
    <row r="6595" spans="1:20" x14ac:dyDescent="0.85">
      <c r="A6595" s="1">
        <v>41164</v>
      </c>
      <c r="B6595" t="s">
        <v>90</v>
      </c>
      <c r="C6595" t="s">
        <v>7796</v>
      </c>
      <c r="D6595" t="s">
        <v>7797</v>
      </c>
      <c r="E6595" t="s">
        <v>119</v>
      </c>
      <c r="F6595" t="s">
        <v>120</v>
      </c>
      <c r="G6595" t="s">
        <v>121</v>
      </c>
      <c r="H6595">
        <v>2010</v>
      </c>
      <c r="I6595" s="2">
        <v>1500000</v>
      </c>
      <c r="J6595" s="2">
        <v>0</v>
      </c>
      <c r="K6595" s="2">
        <v>1500000</v>
      </c>
      <c r="L6595" t="s">
        <v>116</v>
      </c>
      <c r="M6595" s="3" t="b">
        <f>trust_funds5[[#This Row],[Contributions Outstanding (USD)]]=0</f>
        <v>1</v>
      </c>
      <c r="N6595" s="3" t="str">
        <f t="shared" si="515"/>
        <v>Outstanding</v>
      </c>
      <c r="O6595" s="3" t="str">
        <f t="shared" si="516"/>
        <v>High Contribution &amp; Recent</v>
      </c>
      <c r="P6595" s="3" t="str">
        <f t="shared" si="517"/>
        <v>Other</v>
      </c>
      <c r="Q6595" s="3" t="str">
        <f t="shared" si="518"/>
        <v>Other</v>
      </c>
      <c r="R6595" s="3" t="str">
        <f t="shared" si="519"/>
        <v>Not LCLS</v>
      </c>
      <c r="S6595" s="3" t="str" cm="1">
        <f t="array" ref="S6595">_xlfn.IFS(G6595 &gt; 5000000, "Very High", G6595 &gt; 1000000, "High", G6595 &gt; 500000, "Medium", TRUE, "Low")</f>
        <v>Very High</v>
      </c>
      <c r="T6595" s="3" t="str" cm="1">
        <f t="array" ref="T6595">_xlfn.IFS(B6595 &gt;= 2005, "Post-2005", B6595 &gt;= 2000, "2000-2004", TRUE, "Pre-2000")</f>
        <v>Post-2005</v>
      </c>
    </row>
    <row r="6596" spans="1:20" x14ac:dyDescent="0.85">
      <c r="A6596" s="1">
        <v>41164</v>
      </c>
      <c r="B6596" t="s">
        <v>90</v>
      </c>
      <c r="C6596" t="s">
        <v>7798</v>
      </c>
      <c r="D6596" t="s">
        <v>7799</v>
      </c>
      <c r="E6596" t="s">
        <v>334</v>
      </c>
      <c r="F6596" t="s">
        <v>335</v>
      </c>
      <c r="G6596" t="s">
        <v>339</v>
      </c>
      <c r="H6596">
        <v>2010</v>
      </c>
      <c r="I6596" s="2">
        <v>1603261</v>
      </c>
      <c r="J6596" s="2">
        <v>7000084</v>
      </c>
      <c r="K6596" s="2">
        <v>8603345</v>
      </c>
      <c r="L6596" t="s">
        <v>116</v>
      </c>
      <c r="M6596" s="3" t="b">
        <f>trust_funds5[[#This Row],[Contributions Outstanding (USD)]]=0</f>
        <v>0</v>
      </c>
      <c r="N6596" s="3" t="str">
        <f t="shared" si="515"/>
        <v>Outstanding</v>
      </c>
      <c r="O6596" s="3" t="str">
        <f t="shared" si="516"/>
        <v>High Contribution &amp; Recent</v>
      </c>
      <c r="P6596" s="3" t="str">
        <f t="shared" si="517"/>
        <v>Other</v>
      </c>
      <c r="Q6596" s="3" t="str">
        <f t="shared" si="518"/>
        <v>Other</v>
      </c>
      <c r="R6596" s="3" t="str">
        <f t="shared" si="519"/>
        <v>Not LCLS</v>
      </c>
      <c r="S6596" s="3" t="str" cm="1">
        <f t="array" ref="S6596">_xlfn.IFS(G6596 &gt; 5000000, "Very High", G6596 &gt; 1000000, "High", G6596 &gt; 500000, "Medium", TRUE, "Low")</f>
        <v>Very High</v>
      </c>
      <c r="T6596" s="3" t="str" cm="1">
        <f t="array" ref="T6596">_xlfn.IFS(B6596 &gt;= 2005, "Post-2005", B6596 &gt;= 2000, "2000-2004", TRUE, "Pre-2000")</f>
        <v>Post-2005</v>
      </c>
    </row>
    <row r="6597" spans="1:20" x14ac:dyDescent="0.85">
      <c r="A6597" s="1">
        <v>41164</v>
      </c>
      <c r="B6597" t="s">
        <v>90</v>
      </c>
      <c r="C6597" t="s">
        <v>7800</v>
      </c>
      <c r="D6597" t="s">
        <v>7801</v>
      </c>
      <c r="E6597" t="s">
        <v>200</v>
      </c>
      <c r="F6597" t="s">
        <v>201</v>
      </c>
      <c r="G6597" t="s">
        <v>213</v>
      </c>
      <c r="H6597">
        <v>2010</v>
      </c>
      <c r="I6597" s="2">
        <v>6072296</v>
      </c>
      <c r="J6597" s="2">
        <v>0</v>
      </c>
      <c r="K6597" s="2">
        <v>6072296</v>
      </c>
      <c r="L6597" t="s">
        <v>116</v>
      </c>
      <c r="M6597" s="3" t="b">
        <f>trust_funds5[[#This Row],[Contributions Outstanding (USD)]]=0</f>
        <v>1</v>
      </c>
      <c r="N6597" s="3" t="str">
        <f t="shared" si="515"/>
        <v>Outstanding</v>
      </c>
      <c r="O6597" s="3" t="str">
        <f t="shared" si="516"/>
        <v>High Contribution &amp; Recent</v>
      </c>
      <c r="P6597" s="3" t="str">
        <f t="shared" si="517"/>
        <v>Other</v>
      </c>
      <c r="Q6597" s="3" t="str">
        <f t="shared" si="518"/>
        <v>Other</v>
      </c>
      <c r="R6597" s="3" t="str">
        <f t="shared" si="519"/>
        <v>Not LCLS</v>
      </c>
      <c r="S6597" s="3" t="str" cm="1">
        <f t="array" ref="S6597">_xlfn.IFS(G6597 &gt; 5000000, "Very High", G6597 &gt; 1000000, "High", G6597 &gt; 500000, "Medium", TRUE, "Low")</f>
        <v>Very High</v>
      </c>
      <c r="T6597" s="3" t="str" cm="1">
        <f t="array" ref="T6597">_xlfn.IFS(B6597 &gt;= 2005, "Post-2005", B6597 &gt;= 2000, "2000-2004", TRUE, "Pre-2000")</f>
        <v>Post-2005</v>
      </c>
    </row>
    <row r="6598" spans="1:20" x14ac:dyDescent="0.85">
      <c r="A6598" s="1">
        <v>41164</v>
      </c>
      <c r="B6598" t="s">
        <v>90</v>
      </c>
      <c r="C6598" t="s">
        <v>7802</v>
      </c>
      <c r="D6598" t="s">
        <v>7801</v>
      </c>
      <c r="E6598" t="s">
        <v>42</v>
      </c>
      <c r="F6598" t="s">
        <v>43</v>
      </c>
      <c r="G6598" t="s">
        <v>44</v>
      </c>
      <c r="H6598">
        <v>2010</v>
      </c>
      <c r="I6598" s="2">
        <v>0</v>
      </c>
      <c r="J6598" s="2">
        <v>1500000</v>
      </c>
      <c r="K6598" s="2">
        <v>1500000</v>
      </c>
      <c r="L6598" t="s">
        <v>116</v>
      </c>
      <c r="M6598" s="3" t="b">
        <f>trust_funds5[[#This Row],[Contributions Outstanding (USD)]]=0</f>
        <v>0</v>
      </c>
      <c r="N6598" s="3" t="str">
        <f t="shared" si="515"/>
        <v>Outstanding</v>
      </c>
      <c r="O6598" s="3" t="str">
        <f t="shared" si="516"/>
        <v>High Contribution &amp; Recent</v>
      </c>
      <c r="P6598" s="3" t="str">
        <f t="shared" si="517"/>
        <v>Other</v>
      </c>
      <c r="Q6598" s="3" t="str">
        <f t="shared" si="518"/>
        <v>Other</v>
      </c>
      <c r="R6598" s="3" t="str">
        <f t="shared" si="519"/>
        <v>Not LCLS</v>
      </c>
      <c r="S6598" s="3" t="str" cm="1">
        <f t="array" ref="S6598">_xlfn.IFS(G6598 &gt; 5000000, "Very High", G6598 &gt; 1000000, "High", G6598 &gt; 500000, "Medium", TRUE, "Low")</f>
        <v>Very High</v>
      </c>
      <c r="T6598" s="3" t="str" cm="1">
        <f t="array" ref="T6598">_xlfn.IFS(B6598 &gt;= 2005, "Post-2005", B6598 &gt;= 2000, "2000-2004", TRUE, "Pre-2000")</f>
        <v>Post-2005</v>
      </c>
    </row>
    <row r="6599" spans="1:20" x14ac:dyDescent="0.85">
      <c r="A6599" s="1">
        <v>41164</v>
      </c>
      <c r="B6599" t="s">
        <v>90</v>
      </c>
      <c r="C6599" t="s">
        <v>7803</v>
      </c>
      <c r="D6599" t="s">
        <v>7804</v>
      </c>
      <c r="E6599" t="s">
        <v>56</v>
      </c>
      <c r="F6599" t="s">
        <v>57</v>
      </c>
      <c r="G6599" t="s">
        <v>58</v>
      </c>
      <c r="H6599">
        <v>2010</v>
      </c>
      <c r="I6599" s="2">
        <v>9754333.2799999993</v>
      </c>
      <c r="J6599" s="2">
        <v>20.97</v>
      </c>
      <c r="K6599" s="2">
        <v>9754354.25</v>
      </c>
      <c r="L6599" t="s">
        <v>116</v>
      </c>
      <c r="M6599" s="3" t="b">
        <f>trust_funds5[[#This Row],[Contributions Outstanding (USD)]]=0</f>
        <v>0</v>
      </c>
      <c r="N6599" s="3" t="str">
        <f t="shared" si="515"/>
        <v>Outstanding</v>
      </c>
      <c r="O6599" s="3" t="str">
        <f t="shared" si="516"/>
        <v>High Contribution &amp; Recent</v>
      </c>
      <c r="P6599" s="3" t="str">
        <f t="shared" si="517"/>
        <v>Other</v>
      </c>
      <c r="Q6599" s="3" t="str">
        <f t="shared" si="518"/>
        <v>Other</v>
      </c>
      <c r="R6599" s="3" t="str">
        <f t="shared" si="519"/>
        <v>Not LCLS</v>
      </c>
      <c r="S6599" s="3" t="str" cm="1">
        <f t="array" ref="S6599">_xlfn.IFS(G6599 &gt; 5000000, "Very High", G6599 &gt; 1000000, "High", G6599 &gt; 500000, "Medium", TRUE, "Low")</f>
        <v>Very High</v>
      </c>
      <c r="T6599" s="3" t="str" cm="1">
        <f t="array" ref="T6599">_xlfn.IFS(B6599 &gt;= 2005, "Post-2005", B6599 &gt;= 2000, "2000-2004", TRUE, "Pre-2000")</f>
        <v>Post-2005</v>
      </c>
    </row>
    <row r="6600" spans="1:20" x14ac:dyDescent="0.85">
      <c r="A6600" s="1">
        <v>41164</v>
      </c>
      <c r="B6600" t="s">
        <v>90</v>
      </c>
      <c r="C6600" t="s">
        <v>7805</v>
      </c>
      <c r="D6600" t="s">
        <v>7806</v>
      </c>
      <c r="E6600" t="s">
        <v>200</v>
      </c>
      <c r="F6600" t="s">
        <v>201</v>
      </c>
      <c r="G6600" t="s">
        <v>213</v>
      </c>
      <c r="H6600">
        <v>2010</v>
      </c>
      <c r="I6600" s="2">
        <v>1000000</v>
      </c>
      <c r="J6600" s="2">
        <v>0</v>
      </c>
      <c r="K6600" s="2">
        <v>1000000</v>
      </c>
      <c r="L6600" t="s">
        <v>116</v>
      </c>
      <c r="M6600" s="3" t="b">
        <f>trust_funds5[[#This Row],[Contributions Outstanding (USD)]]=0</f>
        <v>1</v>
      </c>
      <c r="N6600" s="3" t="str">
        <f t="shared" si="515"/>
        <v>Outstanding</v>
      </c>
      <c r="O6600" s="3" t="str">
        <f t="shared" si="516"/>
        <v>High Contribution &amp; Recent</v>
      </c>
      <c r="P6600" s="3" t="str">
        <f t="shared" si="517"/>
        <v>Other</v>
      </c>
      <c r="Q6600" s="3" t="str">
        <f t="shared" si="518"/>
        <v>Other</v>
      </c>
      <c r="R6600" s="3" t="str">
        <f t="shared" si="519"/>
        <v>Not LCLS</v>
      </c>
      <c r="S6600" s="3" t="str" cm="1">
        <f t="array" ref="S6600">_xlfn.IFS(G6600 &gt; 5000000, "Very High", G6600 &gt; 1000000, "High", G6600 &gt; 500000, "Medium", TRUE, "Low")</f>
        <v>Very High</v>
      </c>
      <c r="T6600" s="3" t="str" cm="1">
        <f t="array" ref="T6600">_xlfn.IFS(B6600 &gt;= 2005, "Post-2005", B6600 &gt;= 2000, "2000-2004", TRUE, "Pre-2000")</f>
        <v>Post-2005</v>
      </c>
    </row>
    <row r="6601" spans="1:20" x14ac:dyDescent="0.85">
      <c r="A6601" s="1">
        <v>41164</v>
      </c>
      <c r="B6601" t="s">
        <v>90</v>
      </c>
      <c r="C6601" t="s">
        <v>7807</v>
      </c>
      <c r="D6601" t="s">
        <v>7808</v>
      </c>
      <c r="E6601" t="s">
        <v>102</v>
      </c>
      <c r="F6601" t="s">
        <v>103</v>
      </c>
      <c r="G6601" t="s">
        <v>104</v>
      </c>
      <c r="H6601">
        <v>2010</v>
      </c>
      <c r="I6601" s="2">
        <v>1332627.51</v>
      </c>
      <c r="J6601" s="2">
        <v>1047407.26</v>
      </c>
      <c r="K6601" s="2">
        <v>2380034.77</v>
      </c>
      <c r="L6601" t="s">
        <v>116</v>
      </c>
      <c r="M6601" s="3" t="b">
        <f>trust_funds5[[#This Row],[Contributions Outstanding (USD)]]=0</f>
        <v>0</v>
      </c>
      <c r="N6601" s="3" t="str">
        <f t="shared" si="515"/>
        <v>Outstanding</v>
      </c>
      <c r="O6601" s="3" t="str">
        <f t="shared" si="516"/>
        <v>High Contribution &amp; Recent</v>
      </c>
      <c r="P6601" s="3" t="str">
        <f t="shared" si="517"/>
        <v>Other</v>
      </c>
      <c r="Q6601" s="3" t="str">
        <f t="shared" si="518"/>
        <v>Other</v>
      </c>
      <c r="R6601" s="3" t="str">
        <f t="shared" si="519"/>
        <v>Not LCLS</v>
      </c>
      <c r="S6601" s="3" t="str" cm="1">
        <f t="array" ref="S6601">_xlfn.IFS(G6601 &gt; 5000000, "Very High", G6601 &gt; 1000000, "High", G6601 &gt; 500000, "Medium", TRUE, "Low")</f>
        <v>Very High</v>
      </c>
      <c r="T6601" s="3" t="str" cm="1">
        <f t="array" ref="T6601">_xlfn.IFS(B6601 &gt;= 2005, "Post-2005", B6601 &gt;= 2000, "2000-2004", TRUE, "Pre-2000")</f>
        <v>Post-2005</v>
      </c>
    </row>
    <row r="6602" spans="1:20" x14ac:dyDescent="0.85">
      <c r="A6602" s="1">
        <v>41164</v>
      </c>
      <c r="B6602" t="s">
        <v>90</v>
      </c>
      <c r="C6602" t="s">
        <v>7809</v>
      </c>
      <c r="D6602" t="s">
        <v>7810</v>
      </c>
      <c r="E6602" t="s">
        <v>119</v>
      </c>
      <c r="F6602" t="s">
        <v>120</v>
      </c>
      <c r="G6602" t="s">
        <v>121</v>
      </c>
      <c r="H6602">
        <v>2010</v>
      </c>
      <c r="I6602" s="2">
        <v>750000</v>
      </c>
      <c r="J6602" s="2">
        <v>0</v>
      </c>
      <c r="K6602" s="2">
        <v>750000</v>
      </c>
      <c r="L6602" t="s">
        <v>116</v>
      </c>
      <c r="M6602" s="3" t="b">
        <f>trust_funds5[[#This Row],[Contributions Outstanding (USD)]]=0</f>
        <v>1</v>
      </c>
      <c r="N6602" s="3" t="str">
        <f t="shared" si="515"/>
        <v>Outstanding</v>
      </c>
      <c r="O6602" s="3" t="str">
        <f t="shared" si="516"/>
        <v>High Contribution &amp; Recent</v>
      </c>
      <c r="P6602" s="3" t="str">
        <f t="shared" si="517"/>
        <v>Other</v>
      </c>
      <c r="Q6602" s="3" t="str">
        <f t="shared" si="518"/>
        <v>Other</v>
      </c>
      <c r="R6602" s="3" t="str">
        <f t="shared" si="519"/>
        <v>Not LCLS</v>
      </c>
      <c r="S6602" s="3" t="str" cm="1">
        <f t="array" ref="S6602">_xlfn.IFS(G6602 &gt; 5000000, "Very High", G6602 &gt; 1000000, "High", G6602 &gt; 500000, "Medium", TRUE, "Low")</f>
        <v>Very High</v>
      </c>
      <c r="T6602" s="3" t="str" cm="1">
        <f t="array" ref="T6602">_xlfn.IFS(B6602 &gt;= 2005, "Post-2005", B6602 &gt;= 2000, "2000-2004", TRUE, "Pre-2000")</f>
        <v>Post-2005</v>
      </c>
    </row>
    <row r="6603" spans="1:20" x14ac:dyDescent="0.85">
      <c r="A6603" s="1">
        <v>41164</v>
      </c>
      <c r="B6603" t="s">
        <v>90</v>
      </c>
      <c r="C6603" t="s">
        <v>7811</v>
      </c>
      <c r="D6603" t="s">
        <v>7812</v>
      </c>
      <c r="E6603" t="s">
        <v>200</v>
      </c>
      <c r="F6603" t="s">
        <v>201</v>
      </c>
      <c r="G6603" t="s">
        <v>213</v>
      </c>
      <c r="H6603">
        <v>2010</v>
      </c>
      <c r="I6603" s="2">
        <v>2501874</v>
      </c>
      <c r="J6603" s="2">
        <v>26</v>
      </c>
      <c r="K6603" s="2">
        <v>2501900</v>
      </c>
      <c r="L6603" t="s">
        <v>116</v>
      </c>
      <c r="M6603" s="3" t="b">
        <f>trust_funds5[[#This Row],[Contributions Outstanding (USD)]]=0</f>
        <v>0</v>
      </c>
      <c r="N6603" s="3" t="str">
        <f t="shared" si="515"/>
        <v>Outstanding</v>
      </c>
      <c r="O6603" s="3" t="str">
        <f t="shared" si="516"/>
        <v>High Contribution &amp; Recent</v>
      </c>
      <c r="P6603" s="3" t="str">
        <f t="shared" si="517"/>
        <v>Other</v>
      </c>
      <c r="Q6603" s="3" t="str">
        <f t="shared" si="518"/>
        <v>Other</v>
      </c>
      <c r="R6603" s="3" t="str">
        <f t="shared" si="519"/>
        <v>Not LCLS</v>
      </c>
      <c r="S6603" s="3" t="str" cm="1">
        <f t="array" ref="S6603">_xlfn.IFS(G6603 &gt; 5000000, "Very High", G6603 &gt; 1000000, "High", G6603 &gt; 500000, "Medium", TRUE, "Low")</f>
        <v>Very High</v>
      </c>
      <c r="T6603" s="3" t="str" cm="1">
        <f t="array" ref="T6603">_xlfn.IFS(B6603 &gt;= 2005, "Post-2005", B6603 &gt;= 2000, "2000-2004", TRUE, "Pre-2000")</f>
        <v>Post-2005</v>
      </c>
    </row>
    <row r="6604" spans="1:20" x14ac:dyDescent="0.85">
      <c r="A6604" s="1">
        <v>41164</v>
      </c>
      <c r="B6604" t="s">
        <v>4054</v>
      </c>
      <c r="C6604" t="s">
        <v>7813</v>
      </c>
      <c r="D6604" t="s">
        <v>7814</v>
      </c>
      <c r="E6604" t="s">
        <v>119</v>
      </c>
      <c r="F6604" t="s">
        <v>120</v>
      </c>
      <c r="G6604" t="s">
        <v>121</v>
      </c>
      <c r="H6604">
        <v>2010</v>
      </c>
      <c r="I6604" s="2">
        <v>3871108.52</v>
      </c>
      <c r="J6604" s="2">
        <v>0</v>
      </c>
      <c r="K6604" s="2">
        <v>3871108.52</v>
      </c>
      <c r="L6604" t="s">
        <v>18</v>
      </c>
      <c r="M6604" s="3" t="b">
        <f>trust_funds5[[#This Row],[Contributions Outstanding (USD)]]=0</f>
        <v>1</v>
      </c>
      <c r="N6604" s="3" t="str">
        <f t="shared" si="515"/>
        <v>Outstanding</v>
      </c>
      <c r="O6604" s="3" t="str">
        <f t="shared" si="516"/>
        <v>High Contribution &amp; Recent</v>
      </c>
      <c r="P6604" s="3" t="str">
        <f t="shared" si="517"/>
        <v>Other</v>
      </c>
      <c r="Q6604" s="3" t="str">
        <f t="shared" si="518"/>
        <v>Other</v>
      </c>
      <c r="R6604" s="3" t="str">
        <f t="shared" si="519"/>
        <v>Not LCLS</v>
      </c>
      <c r="S6604" s="3" t="str" cm="1">
        <f t="array" ref="S6604">_xlfn.IFS(G6604 &gt; 5000000, "Very High", G6604 &gt; 1000000, "High", G6604 &gt; 500000, "Medium", TRUE, "Low")</f>
        <v>Very High</v>
      </c>
      <c r="T6604" s="3" t="str" cm="1">
        <f t="array" ref="T6604">_xlfn.IFS(B6604 &gt;= 2005, "Post-2005", B6604 &gt;= 2000, "2000-2004", TRUE, "Pre-2000")</f>
        <v>Post-2005</v>
      </c>
    </row>
    <row r="6605" spans="1:20" x14ac:dyDescent="0.85">
      <c r="A6605" s="1">
        <v>41164</v>
      </c>
      <c r="B6605" t="s">
        <v>7815</v>
      </c>
      <c r="C6605" t="s">
        <v>7816</v>
      </c>
      <c r="D6605" t="s">
        <v>7817</v>
      </c>
      <c r="E6605" t="s">
        <v>15</v>
      </c>
      <c r="F6605" t="s">
        <v>16</v>
      </c>
      <c r="G6605" t="s">
        <v>17</v>
      </c>
      <c r="H6605">
        <v>2010</v>
      </c>
      <c r="I6605" s="2">
        <v>602107.38</v>
      </c>
      <c r="J6605" s="2">
        <v>0</v>
      </c>
      <c r="K6605" s="2">
        <v>602107.38</v>
      </c>
      <c r="L6605" t="s">
        <v>18</v>
      </c>
      <c r="M6605" s="3" t="b">
        <f>trust_funds5[[#This Row],[Contributions Outstanding (USD)]]=0</f>
        <v>1</v>
      </c>
      <c r="N6605" s="3" t="str">
        <f t="shared" si="515"/>
        <v>Outstanding</v>
      </c>
      <c r="O6605" s="3" t="str">
        <f t="shared" si="516"/>
        <v>High Contribution &amp; Recent</v>
      </c>
      <c r="P6605" s="3" t="str">
        <f t="shared" si="517"/>
        <v>Other</v>
      </c>
      <c r="Q6605" s="3" t="str">
        <f t="shared" si="518"/>
        <v>Other</v>
      </c>
      <c r="R6605" s="3" t="str">
        <f t="shared" si="519"/>
        <v>Not LCLS</v>
      </c>
      <c r="S6605" s="3" t="str" cm="1">
        <f t="array" ref="S6605">_xlfn.IFS(G6605 &gt; 5000000, "Very High", G6605 &gt; 1000000, "High", G6605 &gt; 500000, "Medium", TRUE, "Low")</f>
        <v>Very High</v>
      </c>
      <c r="T6605" s="3" t="str" cm="1">
        <f t="array" ref="T6605">_xlfn.IFS(B6605 &gt;= 2005, "Post-2005", B6605 &gt;= 2000, "2000-2004", TRUE, "Pre-2000")</f>
        <v>Post-2005</v>
      </c>
    </row>
    <row r="6606" spans="1:20" x14ac:dyDescent="0.85">
      <c r="A6606" s="1">
        <v>41164</v>
      </c>
      <c r="B6606" t="s">
        <v>7815</v>
      </c>
      <c r="C6606" t="s">
        <v>7816</v>
      </c>
      <c r="D6606" t="s">
        <v>7817</v>
      </c>
      <c r="E6606" t="s">
        <v>102</v>
      </c>
      <c r="F6606" t="s">
        <v>103</v>
      </c>
      <c r="G6606" t="s">
        <v>104</v>
      </c>
      <c r="H6606">
        <v>2010</v>
      </c>
      <c r="I6606" s="2">
        <v>617760</v>
      </c>
      <c r="J6606" s="2">
        <v>0</v>
      </c>
      <c r="K6606" s="2">
        <v>617760</v>
      </c>
      <c r="L6606" t="s">
        <v>18</v>
      </c>
      <c r="M6606" s="3" t="b">
        <f>trust_funds5[[#This Row],[Contributions Outstanding (USD)]]=0</f>
        <v>1</v>
      </c>
      <c r="N6606" s="3" t="str">
        <f t="shared" si="515"/>
        <v>Outstanding</v>
      </c>
      <c r="O6606" s="3" t="str">
        <f t="shared" si="516"/>
        <v>High Contribution &amp; Recent</v>
      </c>
      <c r="P6606" s="3" t="str">
        <f t="shared" si="517"/>
        <v>Other</v>
      </c>
      <c r="Q6606" s="3" t="str">
        <f t="shared" si="518"/>
        <v>Other</v>
      </c>
      <c r="R6606" s="3" t="str">
        <f t="shared" si="519"/>
        <v>Not LCLS</v>
      </c>
      <c r="S6606" s="3" t="str" cm="1">
        <f t="array" ref="S6606">_xlfn.IFS(G6606 &gt; 5000000, "Very High", G6606 &gt; 1000000, "High", G6606 &gt; 500000, "Medium", TRUE, "Low")</f>
        <v>Very High</v>
      </c>
      <c r="T6606" s="3" t="str" cm="1">
        <f t="array" ref="T6606">_xlfn.IFS(B6606 &gt;= 2005, "Post-2005", B6606 &gt;= 2000, "2000-2004", TRUE, "Pre-2000")</f>
        <v>Post-2005</v>
      </c>
    </row>
    <row r="6607" spans="1:20" x14ac:dyDescent="0.85">
      <c r="A6607" s="1">
        <v>41164</v>
      </c>
      <c r="B6607" t="s">
        <v>6759</v>
      </c>
      <c r="C6607" t="s">
        <v>7450</v>
      </c>
      <c r="D6607" t="s">
        <v>7451</v>
      </c>
      <c r="E6607" t="s">
        <v>15</v>
      </c>
      <c r="F6607" t="s">
        <v>16</v>
      </c>
      <c r="G6607" t="s">
        <v>17</v>
      </c>
      <c r="H6607">
        <v>2010</v>
      </c>
      <c r="I6607" s="2">
        <v>29720626.109999999</v>
      </c>
      <c r="J6607" s="2">
        <v>0</v>
      </c>
      <c r="K6607" s="2">
        <v>29720626.109999999</v>
      </c>
      <c r="L6607" t="s">
        <v>116</v>
      </c>
      <c r="M6607" s="3" t="b">
        <f>trust_funds5[[#This Row],[Contributions Outstanding (USD)]]=0</f>
        <v>1</v>
      </c>
      <c r="N6607" s="3" t="str">
        <f t="shared" si="515"/>
        <v>Outstanding</v>
      </c>
      <c r="O6607" s="3" t="str">
        <f t="shared" si="516"/>
        <v>High Contribution &amp; Recent</v>
      </c>
      <c r="P6607" s="3" t="str">
        <f t="shared" si="517"/>
        <v>Other</v>
      </c>
      <c r="Q6607" s="3" t="str">
        <f t="shared" si="518"/>
        <v>Other</v>
      </c>
      <c r="R6607" s="3" t="str">
        <f t="shared" si="519"/>
        <v>Not LCLS</v>
      </c>
      <c r="S6607" s="3" t="str" cm="1">
        <f t="array" ref="S6607">_xlfn.IFS(G6607 &gt; 5000000, "Very High", G6607 &gt; 1000000, "High", G6607 &gt; 500000, "Medium", TRUE, "Low")</f>
        <v>Very High</v>
      </c>
      <c r="T6607" s="3" t="str" cm="1">
        <f t="array" ref="T6607">_xlfn.IFS(B6607 &gt;= 2005, "Post-2005", B6607 &gt;= 2000, "2000-2004", TRUE, "Pre-2000")</f>
        <v>Post-2005</v>
      </c>
    </row>
    <row r="6608" spans="1:20" x14ac:dyDescent="0.85">
      <c r="A6608" s="1">
        <v>41164</v>
      </c>
      <c r="B6608" t="s">
        <v>6759</v>
      </c>
      <c r="C6608" t="s">
        <v>7450</v>
      </c>
      <c r="D6608" t="s">
        <v>7451</v>
      </c>
      <c r="E6608" t="s">
        <v>2863</v>
      </c>
      <c r="F6608" t="s">
        <v>2864</v>
      </c>
      <c r="G6608" t="s">
        <v>2865</v>
      </c>
      <c r="H6608">
        <v>2010</v>
      </c>
      <c r="I6608" s="2">
        <v>114728000</v>
      </c>
      <c r="J6608" s="2">
        <v>0</v>
      </c>
      <c r="K6608" s="2">
        <v>114728000</v>
      </c>
      <c r="L6608" t="s">
        <v>116</v>
      </c>
      <c r="M6608" s="3" t="b">
        <f>trust_funds5[[#This Row],[Contributions Outstanding (USD)]]=0</f>
        <v>1</v>
      </c>
      <c r="N6608" s="3" t="str">
        <f t="shared" si="515"/>
        <v>Outstanding</v>
      </c>
      <c r="O6608" s="3" t="str">
        <f t="shared" si="516"/>
        <v>High Contribution &amp; Recent</v>
      </c>
      <c r="P6608" s="3" t="str">
        <f t="shared" si="517"/>
        <v>Other</v>
      </c>
      <c r="Q6608" s="3" t="str">
        <f t="shared" si="518"/>
        <v>Other</v>
      </c>
      <c r="R6608" s="3" t="str">
        <f t="shared" si="519"/>
        <v>Not LCLS</v>
      </c>
      <c r="S6608" s="3" t="str" cm="1">
        <f t="array" ref="S6608">_xlfn.IFS(G6608 &gt; 5000000, "Very High", G6608 &gt; 1000000, "High", G6608 &gt; 500000, "Medium", TRUE, "Low")</f>
        <v>Very High</v>
      </c>
      <c r="T6608" s="3" t="str" cm="1">
        <f t="array" ref="T6608">_xlfn.IFS(B6608 &gt;= 2005, "Post-2005", B6608 &gt;= 2000, "2000-2004", TRUE, "Pre-2000")</f>
        <v>Post-2005</v>
      </c>
    </row>
    <row r="6609" spans="1:20" x14ac:dyDescent="0.85">
      <c r="A6609" s="1">
        <v>41164</v>
      </c>
      <c r="B6609" t="s">
        <v>6759</v>
      </c>
      <c r="C6609" t="s">
        <v>7450</v>
      </c>
      <c r="D6609" t="s">
        <v>7451</v>
      </c>
      <c r="E6609" t="s">
        <v>1957</v>
      </c>
      <c r="F6609" t="s">
        <v>1958</v>
      </c>
      <c r="G6609" t="s">
        <v>1959</v>
      </c>
      <c r="H6609">
        <v>2010</v>
      </c>
      <c r="I6609" s="2">
        <v>2557526.75</v>
      </c>
      <c r="J6609" s="2">
        <v>0</v>
      </c>
      <c r="K6609" s="2">
        <v>2557526.75</v>
      </c>
      <c r="L6609" t="s">
        <v>116</v>
      </c>
      <c r="M6609" s="3" t="b">
        <f>trust_funds5[[#This Row],[Contributions Outstanding (USD)]]=0</f>
        <v>1</v>
      </c>
      <c r="N6609" s="3" t="str">
        <f t="shared" si="515"/>
        <v>Outstanding</v>
      </c>
      <c r="O6609" s="3" t="str">
        <f t="shared" si="516"/>
        <v>High Contribution &amp; Recent</v>
      </c>
      <c r="P6609" s="3" t="str">
        <f t="shared" si="517"/>
        <v>Other</v>
      </c>
      <c r="Q6609" s="3" t="str">
        <f t="shared" si="518"/>
        <v>Other</v>
      </c>
      <c r="R6609" s="3" t="str">
        <f t="shared" si="519"/>
        <v>Not LCLS</v>
      </c>
      <c r="S6609" s="3" t="str" cm="1">
        <f t="array" ref="S6609">_xlfn.IFS(G6609 &gt; 5000000, "Very High", G6609 &gt; 1000000, "High", G6609 &gt; 500000, "Medium", TRUE, "Low")</f>
        <v>Very High</v>
      </c>
      <c r="T6609" s="3" t="str" cm="1">
        <f t="array" ref="T6609">_xlfn.IFS(B6609 &gt;= 2005, "Post-2005", B6609 &gt;= 2000, "2000-2004", TRUE, "Pre-2000")</f>
        <v>Post-2005</v>
      </c>
    </row>
    <row r="6610" spans="1:20" x14ac:dyDescent="0.85">
      <c r="A6610" s="1">
        <v>41164</v>
      </c>
      <c r="B6610" t="s">
        <v>3967</v>
      </c>
      <c r="C6610" t="s">
        <v>6592</v>
      </c>
      <c r="D6610" t="s">
        <v>6593</v>
      </c>
      <c r="E6610" t="s">
        <v>200</v>
      </c>
      <c r="F6610" t="s">
        <v>201</v>
      </c>
      <c r="G6610" t="s">
        <v>202</v>
      </c>
      <c r="H6610">
        <v>2010</v>
      </c>
      <c r="I6610" s="2">
        <v>576036.87</v>
      </c>
      <c r="J6610" s="2">
        <v>0</v>
      </c>
      <c r="K6610" s="2">
        <v>576036.87</v>
      </c>
      <c r="L6610" t="s">
        <v>116</v>
      </c>
      <c r="M6610" s="3" t="b">
        <f>trust_funds5[[#This Row],[Contributions Outstanding (USD)]]=0</f>
        <v>1</v>
      </c>
      <c r="N6610" s="3" t="str">
        <f t="shared" si="515"/>
        <v>Outstanding</v>
      </c>
      <c r="O6610" s="3" t="str">
        <f t="shared" si="516"/>
        <v>High Contribution &amp; Recent</v>
      </c>
      <c r="P6610" s="3" t="str">
        <f t="shared" si="517"/>
        <v>Other</v>
      </c>
      <c r="Q6610" s="3" t="str">
        <f t="shared" si="518"/>
        <v>Other</v>
      </c>
      <c r="R6610" s="3" t="str">
        <f t="shared" si="519"/>
        <v>Not LCLS</v>
      </c>
      <c r="S6610" s="3" t="str" cm="1">
        <f t="array" ref="S6610">_xlfn.IFS(G6610 &gt; 5000000, "Very High", G6610 &gt; 1000000, "High", G6610 &gt; 500000, "Medium", TRUE, "Low")</f>
        <v>Very High</v>
      </c>
      <c r="T6610" s="3" t="str" cm="1">
        <f t="array" ref="T6610">_xlfn.IFS(B6610 &gt;= 2005, "Post-2005", B6610 &gt;= 2000, "2000-2004", TRUE, "Pre-2000")</f>
        <v>Post-2005</v>
      </c>
    </row>
    <row r="6611" spans="1:20" x14ac:dyDescent="0.85">
      <c r="A6611" s="1">
        <v>41164</v>
      </c>
      <c r="B6611" t="s">
        <v>3967</v>
      </c>
      <c r="C6611" t="s">
        <v>6592</v>
      </c>
      <c r="D6611" t="s">
        <v>6593</v>
      </c>
      <c r="E6611" t="s">
        <v>2863</v>
      </c>
      <c r="F6611" t="s">
        <v>2864</v>
      </c>
      <c r="G6611" t="s">
        <v>2865</v>
      </c>
      <c r="H6611">
        <v>2010</v>
      </c>
      <c r="I6611" s="2">
        <v>1331900</v>
      </c>
      <c r="J6611" s="2">
        <v>0</v>
      </c>
      <c r="K6611" s="2">
        <v>1331900</v>
      </c>
      <c r="L6611" t="s">
        <v>116</v>
      </c>
      <c r="M6611" s="3" t="b">
        <f>trust_funds5[[#This Row],[Contributions Outstanding (USD)]]=0</f>
        <v>1</v>
      </c>
      <c r="N6611" s="3" t="str">
        <f t="shared" si="515"/>
        <v>Outstanding</v>
      </c>
      <c r="O6611" s="3" t="str">
        <f t="shared" si="516"/>
        <v>High Contribution &amp; Recent</v>
      </c>
      <c r="P6611" s="3" t="str">
        <f t="shared" si="517"/>
        <v>Other</v>
      </c>
      <c r="Q6611" s="3" t="str">
        <f t="shared" si="518"/>
        <v>Other</v>
      </c>
      <c r="R6611" s="3" t="str">
        <f t="shared" si="519"/>
        <v>Not LCLS</v>
      </c>
      <c r="S6611" s="3" t="str" cm="1">
        <f t="array" ref="S6611">_xlfn.IFS(G6611 &gt; 5000000, "Very High", G6611 &gt; 1000000, "High", G6611 &gt; 500000, "Medium", TRUE, "Low")</f>
        <v>Very High</v>
      </c>
      <c r="T6611" s="3" t="str" cm="1">
        <f t="array" ref="T6611">_xlfn.IFS(B6611 &gt;= 2005, "Post-2005", B6611 &gt;= 2000, "2000-2004", TRUE, "Pre-2000")</f>
        <v>Post-2005</v>
      </c>
    </row>
    <row r="6612" spans="1:20" x14ac:dyDescent="0.85">
      <c r="A6612" s="1">
        <v>41164</v>
      </c>
      <c r="B6612" t="s">
        <v>3967</v>
      </c>
      <c r="C6612" t="s">
        <v>6592</v>
      </c>
      <c r="D6612" t="s">
        <v>6593</v>
      </c>
      <c r="E6612" t="s">
        <v>21</v>
      </c>
      <c r="F6612" t="s">
        <v>22</v>
      </c>
      <c r="G6612" t="s">
        <v>1353</v>
      </c>
      <c r="H6612">
        <v>2010</v>
      </c>
      <c r="I6612" s="2">
        <v>3000000</v>
      </c>
      <c r="J6612" s="2">
        <v>0</v>
      </c>
      <c r="K6612" s="2">
        <v>3000000</v>
      </c>
      <c r="L6612" t="s">
        <v>116</v>
      </c>
      <c r="M6612" s="3" t="b">
        <f>trust_funds5[[#This Row],[Contributions Outstanding (USD)]]=0</f>
        <v>1</v>
      </c>
      <c r="N6612" s="3" t="str">
        <f t="shared" si="515"/>
        <v>Outstanding</v>
      </c>
      <c r="O6612" s="3" t="str">
        <f t="shared" si="516"/>
        <v>High Contribution &amp; Recent</v>
      </c>
      <c r="P6612" s="3" t="str">
        <f t="shared" si="517"/>
        <v>Other</v>
      </c>
      <c r="Q6612" s="3" t="str">
        <f t="shared" si="518"/>
        <v>Other</v>
      </c>
      <c r="R6612" s="3" t="str">
        <f t="shared" si="519"/>
        <v>Not LCLS</v>
      </c>
      <c r="S6612" s="3" t="str" cm="1">
        <f t="array" ref="S6612">_xlfn.IFS(G6612 &gt; 5000000, "Very High", G6612 &gt; 1000000, "High", G6612 &gt; 500000, "Medium", TRUE, "Low")</f>
        <v>Very High</v>
      </c>
      <c r="T6612" s="3" t="str" cm="1">
        <f t="array" ref="T6612">_xlfn.IFS(B6612 &gt;= 2005, "Post-2005", B6612 &gt;= 2000, "2000-2004", TRUE, "Pre-2000")</f>
        <v>Post-2005</v>
      </c>
    </row>
    <row r="6613" spans="1:20" x14ac:dyDescent="0.85">
      <c r="A6613" s="1">
        <v>41164</v>
      </c>
      <c r="B6613" t="s">
        <v>90</v>
      </c>
      <c r="C6613" t="s">
        <v>7818</v>
      </c>
      <c r="D6613" t="s">
        <v>7819</v>
      </c>
      <c r="E6613" t="s">
        <v>200</v>
      </c>
      <c r="F6613" t="s">
        <v>201</v>
      </c>
      <c r="G6613" t="s">
        <v>213</v>
      </c>
      <c r="H6613">
        <v>2010</v>
      </c>
      <c r="I6613" s="2">
        <v>2909966.2</v>
      </c>
      <c r="J6613" s="2">
        <v>33.799999999999997</v>
      </c>
      <c r="K6613" s="2">
        <v>2910000</v>
      </c>
      <c r="L6613" t="s">
        <v>116</v>
      </c>
      <c r="M6613" s="3" t="b">
        <f>trust_funds5[[#This Row],[Contributions Outstanding (USD)]]=0</f>
        <v>0</v>
      </c>
      <c r="N6613" s="3" t="str">
        <f t="shared" si="515"/>
        <v>Outstanding</v>
      </c>
      <c r="O6613" s="3" t="str">
        <f t="shared" si="516"/>
        <v>High Contribution &amp; Recent</v>
      </c>
      <c r="P6613" s="3" t="str">
        <f t="shared" si="517"/>
        <v>Other</v>
      </c>
      <c r="Q6613" s="3" t="str">
        <f t="shared" si="518"/>
        <v>Other</v>
      </c>
      <c r="R6613" s="3" t="str">
        <f t="shared" si="519"/>
        <v>Not LCLS</v>
      </c>
      <c r="S6613" s="3" t="str" cm="1">
        <f t="array" ref="S6613">_xlfn.IFS(G6613 &gt; 5000000, "Very High", G6613 &gt; 1000000, "High", G6613 &gt; 500000, "Medium", TRUE, "Low")</f>
        <v>Very High</v>
      </c>
      <c r="T6613" s="3" t="str" cm="1">
        <f t="array" ref="T6613">_xlfn.IFS(B6613 &gt;= 2005, "Post-2005", B6613 &gt;= 2000, "2000-2004", TRUE, "Pre-2000")</f>
        <v>Post-2005</v>
      </c>
    </row>
    <row r="6614" spans="1:20" x14ac:dyDescent="0.85">
      <c r="A6614" s="1">
        <v>41164</v>
      </c>
      <c r="B6614" t="s">
        <v>90</v>
      </c>
      <c r="C6614" t="s">
        <v>4893</v>
      </c>
      <c r="D6614" t="s">
        <v>4894</v>
      </c>
      <c r="E6614" t="s">
        <v>4846</v>
      </c>
      <c r="F6614" t="s">
        <v>4847</v>
      </c>
      <c r="G6614" t="s">
        <v>4848</v>
      </c>
      <c r="H6614">
        <v>2010</v>
      </c>
      <c r="I6614" s="2">
        <v>705533.06</v>
      </c>
      <c r="J6614" s="2">
        <v>0</v>
      </c>
      <c r="K6614" s="2">
        <v>705533.06</v>
      </c>
      <c r="L6614" t="s">
        <v>116</v>
      </c>
      <c r="M6614" s="3" t="b">
        <f>trust_funds5[[#This Row],[Contributions Outstanding (USD)]]=0</f>
        <v>1</v>
      </c>
      <c r="N6614" s="3" t="str">
        <f t="shared" si="515"/>
        <v>Outstanding</v>
      </c>
      <c r="O6614" s="3" t="str">
        <f t="shared" si="516"/>
        <v>High Contribution &amp; Recent</v>
      </c>
      <c r="P6614" s="3" t="str">
        <f t="shared" si="517"/>
        <v>Other</v>
      </c>
      <c r="Q6614" s="3" t="str">
        <f t="shared" si="518"/>
        <v>Other</v>
      </c>
      <c r="R6614" s="3" t="str">
        <f t="shared" si="519"/>
        <v>Not LCLS</v>
      </c>
      <c r="S6614" s="3" t="str" cm="1">
        <f t="array" ref="S6614">_xlfn.IFS(G6614 &gt; 5000000, "Very High", G6614 &gt; 1000000, "High", G6614 &gt; 500000, "Medium", TRUE, "Low")</f>
        <v>Very High</v>
      </c>
      <c r="T6614" s="3" t="str" cm="1">
        <f t="array" ref="T6614">_xlfn.IFS(B6614 &gt;= 2005, "Post-2005", B6614 &gt;= 2000, "2000-2004", TRUE, "Pre-2000")</f>
        <v>Post-2005</v>
      </c>
    </row>
    <row r="6615" spans="1:20" x14ac:dyDescent="0.85">
      <c r="A6615" s="1">
        <v>41164</v>
      </c>
      <c r="B6615" t="s">
        <v>6426</v>
      </c>
      <c r="C6615" t="s">
        <v>7452</v>
      </c>
      <c r="D6615" t="s">
        <v>7453</v>
      </c>
      <c r="E6615" t="s">
        <v>334</v>
      </c>
      <c r="F6615" t="s">
        <v>335</v>
      </c>
      <c r="G6615" t="s">
        <v>5078</v>
      </c>
      <c r="H6615">
        <v>2010</v>
      </c>
      <c r="I6615" s="2">
        <v>2544300.7599999998</v>
      </c>
      <c r="J6615" s="2">
        <v>0</v>
      </c>
      <c r="K6615" s="2">
        <v>2544300.7599999998</v>
      </c>
      <c r="L6615" t="s">
        <v>116</v>
      </c>
      <c r="M6615" s="3" t="b">
        <f>trust_funds5[[#This Row],[Contributions Outstanding (USD)]]=0</f>
        <v>1</v>
      </c>
      <c r="N6615" s="3" t="str">
        <f t="shared" si="515"/>
        <v>Outstanding</v>
      </c>
      <c r="O6615" s="3" t="str">
        <f t="shared" si="516"/>
        <v>High Contribution &amp; Recent</v>
      </c>
      <c r="P6615" s="3" t="str">
        <f t="shared" si="517"/>
        <v>Other</v>
      </c>
      <c r="Q6615" s="3" t="str">
        <f t="shared" si="518"/>
        <v>Other</v>
      </c>
      <c r="R6615" s="3" t="str">
        <f t="shared" si="519"/>
        <v>Not LCLS</v>
      </c>
      <c r="S6615" s="3" t="str" cm="1">
        <f t="array" ref="S6615">_xlfn.IFS(G6615 &gt; 5000000, "Very High", G6615 &gt; 1000000, "High", G6615 &gt; 500000, "Medium", TRUE, "Low")</f>
        <v>Very High</v>
      </c>
      <c r="T6615" s="3" t="str" cm="1">
        <f t="array" ref="T6615">_xlfn.IFS(B6615 &gt;= 2005, "Post-2005", B6615 &gt;= 2000, "2000-2004", TRUE, "Pre-2000")</f>
        <v>Post-2005</v>
      </c>
    </row>
    <row r="6616" spans="1:20" x14ac:dyDescent="0.85">
      <c r="A6616" s="1">
        <v>41164</v>
      </c>
      <c r="B6616" t="s">
        <v>883</v>
      </c>
      <c r="C6616" t="s">
        <v>6594</v>
      </c>
      <c r="D6616" t="s">
        <v>6595</v>
      </c>
      <c r="E6616" t="s">
        <v>1333</v>
      </c>
      <c r="F6616" t="s">
        <v>1334</v>
      </c>
      <c r="G6616" t="s">
        <v>6597</v>
      </c>
      <c r="H6616">
        <v>2010</v>
      </c>
      <c r="I6616" s="2">
        <v>2439234.37</v>
      </c>
      <c r="J6616" s="2">
        <v>0</v>
      </c>
      <c r="K6616" s="2">
        <v>2439234.37</v>
      </c>
      <c r="L6616" t="s">
        <v>116</v>
      </c>
      <c r="M6616" s="3" t="b">
        <f>trust_funds5[[#This Row],[Contributions Outstanding (USD)]]=0</f>
        <v>1</v>
      </c>
      <c r="N6616" s="3" t="str">
        <f t="shared" si="515"/>
        <v>Outstanding</v>
      </c>
      <c r="O6616" s="3" t="str">
        <f t="shared" si="516"/>
        <v>High Contribution &amp; Recent</v>
      </c>
      <c r="P6616" s="3" t="str">
        <f t="shared" si="517"/>
        <v>Other</v>
      </c>
      <c r="Q6616" s="3" t="str">
        <f t="shared" si="518"/>
        <v>Other</v>
      </c>
      <c r="R6616" s="3" t="str">
        <f t="shared" si="519"/>
        <v>Not LCLS</v>
      </c>
      <c r="S6616" s="3" t="str" cm="1">
        <f t="array" ref="S6616">_xlfn.IFS(G6616 &gt; 5000000, "Very High", G6616 &gt; 1000000, "High", G6616 &gt; 500000, "Medium", TRUE, "Low")</f>
        <v>Very High</v>
      </c>
      <c r="T6616" s="3" t="str" cm="1">
        <f t="array" ref="T6616">_xlfn.IFS(B6616 &gt;= 2005, "Post-2005", B6616 &gt;= 2000, "2000-2004", TRUE, "Pre-2000")</f>
        <v>Post-2005</v>
      </c>
    </row>
    <row r="6617" spans="1:20" x14ac:dyDescent="0.85">
      <c r="A6617" s="1">
        <v>41164</v>
      </c>
      <c r="B6617" t="s">
        <v>883</v>
      </c>
      <c r="C6617" t="s">
        <v>6594</v>
      </c>
      <c r="D6617" t="s">
        <v>6595</v>
      </c>
      <c r="E6617" t="s">
        <v>269</v>
      </c>
      <c r="F6617" t="s">
        <v>270</v>
      </c>
      <c r="G6617" t="s">
        <v>6598</v>
      </c>
      <c r="H6617">
        <v>2010</v>
      </c>
      <c r="I6617" s="2">
        <v>2507337.65</v>
      </c>
      <c r="J6617" s="2">
        <v>0</v>
      </c>
      <c r="K6617" s="2">
        <v>2507337.65</v>
      </c>
      <c r="L6617" t="s">
        <v>116</v>
      </c>
      <c r="M6617" s="3" t="b">
        <f>trust_funds5[[#This Row],[Contributions Outstanding (USD)]]=0</f>
        <v>1</v>
      </c>
      <c r="N6617" s="3" t="str">
        <f t="shared" si="515"/>
        <v>Outstanding</v>
      </c>
      <c r="O6617" s="3" t="str">
        <f t="shared" si="516"/>
        <v>High Contribution &amp; Recent</v>
      </c>
      <c r="P6617" s="3" t="str">
        <f t="shared" si="517"/>
        <v>Other</v>
      </c>
      <c r="Q6617" s="3" t="str">
        <f t="shared" si="518"/>
        <v>Other</v>
      </c>
      <c r="R6617" s="3" t="str">
        <f t="shared" si="519"/>
        <v>Not LCLS</v>
      </c>
      <c r="S6617" s="3" t="str" cm="1">
        <f t="array" ref="S6617">_xlfn.IFS(G6617 &gt; 5000000, "Very High", G6617 &gt; 1000000, "High", G6617 &gt; 500000, "Medium", TRUE, "Low")</f>
        <v>Very High</v>
      </c>
      <c r="T6617" s="3" t="str" cm="1">
        <f t="array" ref="T6617">_xlfn.IFS(B6617 &gt;= 2005, "Post-2005", B6617 &gt;= 2000, "2000-2004", TRUE, "Pre-2000")</f>
        <v>Post-2005</v>
      </c>
    </row>
    <row r="6618" spans="1:20" x14ac:dyDescent="0.85">
      <c r="A6618" s="1">
        <v>41164</v>
      </c>
      <c r="B6618" t="s">
        <v>6191</v>
      </c>
      <c r="C6618" t="s">
        <v>7820</v>
      </c>
      <c r="D6618" t="s">
        <v>7821</v>
      </c>
      <c r="E6618" t="s">
        <v>85</v>
      </c>
      <c r="F6618" t="s">
        <v>86</v>
      </c>
      <c r="G6618" t="s">
        <v>87</v>
      </c>
      <c r="H6618">
        <v>2010</v>
      </c>
      <c r="I6618" s="2">
        <v>2203177.5499999998</v>
      </c>
      <c r="J6618" s="2">
        <v>0</v>
      </c>
      <c r="K6618" s="2">
        <v>2203177.5499999998</v>
      </c>
      <c r="L6618" t="s">
        <v>18</v>
      </c>
      <c r="M6618" s="3" t="b">
        <f>trust_funds5[[#This Row],[Contributions Outstanding (USD)]]=0</f>
        <v>1</v>
      </c>
      <c r="N6618" s="3" t="str">
        <f t="shared" si="515"/>
        <v>Outstanding</v>
      </c>
      <c r="O6618" s="3" t="str">
        <f t="shared" si="516"/>
        <v>High Contribution &amp; Recent</v>
      </c>
      <c r="P6618" s="3" t="str">
        <f t="shared" si="517"/>
        <v>Other</v>
      </c>
      <c r="Q6618" s="3" t="str">
        <f t="shared" si="518"/>
        <v>Other</v>
      </c>
      <c r="R6618" s="3" t="str">
        <f t="shared" si="519"/>
        <v>Not LCLS</v>
      </c>
      <c r="S6618" s="3" t="str" cm="1">
        <f t="array" ref="S6618">_xlfn.IFS(G6618 &gt; 5000000, "Very High", G6618 &gt; 1000000, "High", G6618 &gt; 500000, "Medium", TRUE, "Low")</f>
        <v>Very High</v>
      </c>
      <c r="T6618" s="3" t="str" cm="1">
        <f t="array" ref="T6618">_xlfn.IFS(B6618 &gt;= 2005, "Post-2005", B6618 &gt;= 2000, "2000-2004", TRUE, "Pre-2000")</f>
        <v>Post-2005</v>
      </c>
    </row>
    <row r="6619" spans="1:20" x14ac:dyDescent="0.85">
      <c r="A6619" s="1">
        <v>41164</v>
      </c>
      <c r="B6619" t="s">
        <v>5762</v>
      </c>
      <c r="C6619" t="s">
        <v>6083</v>
      </c>
      <c r="D6619" t="s">
        <v>6084</v>
      </c>
      <c r="E6619" t="s">
        <v>15</v>
      </c>
      <c r="F6619" t="s">
        <v>16</v>
      </c>
      <c r="G6619" t="s">
        <v>6085</v>
      </c>
      <c r="H6619">
        <v>2010</v>
      </c>
      <c r="I6619" s="2">
        <v>94867.66</v>
      </c>
      <c r="J6619" s="2">
        <v>0</v>
      </c>
      <c r="K6619" s="2">
        <v>94867.66</v>
      </c>
      <c r="L6619" t="s">
        <v>116</v>
      </c>
      <c r="M6619" s="3" t="b">
        <f>trust_funds5[[#This Row],[Contributions Outstanding (USD)]]=0</f>
        <v>1</v>
      </c>
      <c r="N6619" s="3" t="str">
        <f t="shared" si="515"/>
        <v>Outstanding</v>
      </c>
      <c r="O6619" s="3" t="str">
        <f t="shared" si="516"/>
        <v>High Contribution &amp; Recent</v>
      </c>
      <c r="P6619" s="3" t="str">
        <f t="shared" si="517"/>
        <v>Other</v>
      </c>
      <c r="Q6619" s="3" t="str">
        <f t="shared" si="518"/>
        <v>Other</v>
      </c>
      <c r="R6619" s="3" t="str">
        <f t="shared" si="519"/>
        <v>Not LCLS</v>
      </c>
      <c r="S6619" s="3" t="str" cm="1">
        <f t="array" ref="S6619">_xlfn.IFS(G6619 &gt; 5000000, "Very High", G6619 &gt; 1000000, "High", G6619 &gt; 500000, "Medium", TRUE, "Low")</f>
        <v>Very High</v>
      </c>
      <c r="T6619" s="3" t="str" cm="1">
        <f t="array" ref="T6619">_xlfn.IFS(B6619 &gt;= 2005, "Post-2005", B6619 &gt;= 2000, "2000-2004", TRUE, "Pre-2000")</f>
        <v>Post-2005</v>
      </c>
    </row>
    <row r="6620" spans="1:20" x14ac:dyDescent="0.85">
      <c r="A6620" s="1">
        <v>41164</v>
      </c>
      <c r="B6620" t="s">
        <v>538</v>
      </c>
      <c r="C6620" t="s">
        <v>3386</v>
      </c>
      <c r="D6620" t="s">
        <v>3387</v>
      </c>
      <c r="E6620" t="s">
        <v>113</v>
      </c>
      <c r="F6620" t="s">
        <v>114</v>
      </c>
      <c r="G6620" t="s">
        <v>115</v>
      </c>
      <c r="H6620">
        <v>2010</v>
      </c>
      <c r="I6620" s="2">
        <v>315000</v>
      </c>
      <c r="J6620" s="2">
        <v>0</v>
      </c>
      <c r="K6620" s="2">
        <v>315000</v>
      </c>
      <c r="L6620" t="s">
        <v>116</v>
      </c>
      <c r="M6620" s="3" t="b">
        <f>trust_funds5[[#This Row],[Contributions Outstanding (USD)]]=0</f>
        <v>1</v>
      </c>
      <c r="N6620" s="3" t="str">
        <f t="shared" si="515"/>
        <v>Outstanding</v>
      </c>
      <c r="O6620" s="3" t="str">
        <f t="shared" si="516"/>
        <v>High Contribution &amp; Recent</v>
      </c>
      <c r="P6620" s="3" t="str">
        <f t="shared" si="517"/>
        <v>Other</v>
      </c>
      <c r="Q6620" s="3" t="str">
        <f t="shared" si="518"/>
        <v>Other</v>
      </c>
      <c r="R6620" s="3" t="str">
        <f t="shared" si="519"/>
        <v>Not LCLS</v>
      </c>
      <c r="S6620" s="3" t="str" cm="1">
        <f t="array" ref="S6620">_xlfn.IFS(G6620 &gt; 5000000, "Very High", G6620 &gt; 1000000, "High", G6620 &gt; 500000, "Medium", TRUE, "Low")</f>
        <v>Very High</v>
      </c>
      <c r="T6620" s="3" t="str" cm="1">
        <f t="array" ref="T6620">_xlfn.IFS(B6620 &gt;= 2005, "Post-2005", B6620 &gt;= 2000, "2000-2004", TRUE, "Pre-2000")</f>
        <v>Post-2005</v>
      </c>
    </row>
    <row r="6621" spans="1:20" x14ac:dyDescent="0.85">
      <c r="A6621" s="1">
        <v>41164</v>
      </c>
      <c r="B6621" t="s">
        <v>5743</v>
      </c>
      <c r="C6621" t="s">
        <v>7822</v>
      </c>
      <c r="D6621" t="s">
        <v>7823</v>
      </c>
      <c r="E6621" t="s">
        <v>85</v>
      </c>
      <c r="F6621" t="s">
        <v>86</v>
      </c>
      <c r="G6621" t="s">
        <v>87</v>
      </c>
      <c r="H6621">
        <v>2010</v>
      </c>
      <c r="I6621" s="2">
        <v>3564586.8</v>
      </c>
      <c r="J6621" s="2">
        <v>387526.8</v>
      </c>
      <c r="K6621" s="2">
        <v>3952113.6</v>
      </c>
      <c r="L6621" t="s">
        <v>116</v>
      </c>
      <c r="M6621" s="3" t="b">
        <f>trust_funds5[[#This Row],[Contributions Outstanding (USD)]]=0</f>
        <v>0</v>
      </c>
      <c r="N6621" s="3" t="str">
        <f t="shared" si="515"/>
        <v>Outstanding</v>
      </c>
      <c r="O6621" s="3" t="str">
        <f t="shared" si="516"/>
        <v>High Contribution &amp; Recent</v>
      </c>
      <c r="P6621" s="3" t="str">
        <f t="shared" si="517"/>
        <v>Other</v>
      </c>
      <c r="Q6621" s="3" t="str">
        <f t="shared" si="518"/>
        <v>Other</v>
      </c>
      <c r="R6621" s="3" t="str">
        <f t="shared" si="519"/>
        <v>Not LCLS</v>
      </c>
      <c r="S6621" s="3" t="str" cm="1">
        <f t="array" ref="S6621">_xlfn.IFS(G6621 &gt; 5000000, "Very High", G6621 &gt; 1000000, "High", G6621 &gt; 500000, "Medium", TRUE, "Low")</f>
        <v>Very High</v>
      </c>
      <c r="T6621" s="3" t="str" cm="1">
        <f t="array" ref="T6621">_xlfn.IFS(B6621 &gt;= 2005, "Post-2005", B6621 &gt;= 2000, "2000-2004", TRUE, "Pre-2000")</f>
        <v>Post-2005</v>
      </c>
    </row>
    <row r="6622" spans="1:20" x14ac:dyDescent="0.85">
      <c r="A6622" s="1">
        <v>41164</v>
      </c>
      <c r="B6622" t="s">
        <v>3797</v>
      </c>
      <c r="C6622" t="s">
        <v>6099</v>
      </c>
      <c r="D6622" t="s">
        <v>6100</v>
      </c>
      <c r="E6622" t="s">
        <v>85</v>
      </c>
      <c r="F6622" t="s">
        <v>86</v>
      </c>
      <c r="G6622" t="s">
        <v>87</v>
      </c>
      <c r="H6622">
        <v>2010</v>
      </c>
      <c r="I6622" s="2">
        <v>2065350</v>
      </c>
      <c r="J6622" s="2">
        <v>0</v>
      </c>
      <c r="K6622" s="2">
        <v>2065350</v>
      </c>
      <c r="L6622" t="s">
        <v>18</v>
      </c>
      <c r="M6622" s="3" t="b">
        <f>trust_funds5[[#This Row],[Contributions Outstanding (USD)]]=0</f>
        <v>1</v>
      </c>
      <c r="N6622" s="3" t="str">
        <f t="shared" si="515"/>
        <v>Outstanding</v>
      </c>
      <c r="O6622" s="3" t="str">
        <f t="shared" si="516"/>
        <v>High Contribution &amp; Recent</v>
      </c>
      <c r="P6622" s="3" t="str">
        <f t="shared" si="517"/>
        <v>Other</v>
      </c>
      <c r="Q6622" s="3" t="str">
        <f t="shared" si="518"/>
        <v>Other</v>
      </c>
      <c r="R6622" s="3" t="str">
        <f t="shared" si="519"/>
        <v>Not LCLS</v>
      </c>
      <c r="S6622" s="3" t="str" cm="1">
        <f t="array" ref="S6622">_xlfn.IFS(G6622 &gt; 5000000, "Very High", G6622 &gt; 1000000, "High", G6622 &gt; 500000, "Medium", TRUE, "Low")</f>
        <v>Very High</v>
      </c>
      <c r="T6622" s="3" t="str" cm="1">
        <f t="array" ref="T6622">_xlfn.IFS(B6622 &gt;= 2005, "Post-2005", B6622 &gt;= 2000, "2000-2004", TRUE, "Pre-2000")</f>
        <v>Post-2005</v>
      </c>
    </row>
    <row r="6623" spans="1:20" x14ac:dyDescent="0.85">
      <c r="A6623" s="1">
        <v>41164</v>
      </c>
      <c r="B6623" t="s">
        <v>5495</v>
      </c>
      <c r="C6623" t="s">
        <v>7824</v>
      </c>
      <c r="D6623" t="s">
        <v>7825</v>
      </c>
      <c r="E6623" t="s">
        <v>49</v>
      </c>
      <c r="F6623" t="s">
        <v>50</v>
      </c>
      <c r="G6623" t="s">
        <v>51</v>
      </c>
      <c r="H6623">
        <v>2010</v>
      </c>
      <c r="I6623" s="2">
        <v>5976000</v>
      </c>
      <c r="J6623" s="2">
        <v>0</v>
      </c>
      <c r="K6623" s="2">
        <v>5976000</v>
      </c>
      <c r="L6623" t="s">
        <v>116</v>
      </c>
      <c r="M6623" s="3" t="b">
        <f>trust_funds5[[#This Row],[Contributions Outstanding (USD)]]=0</f>
        <v>1</v>
      </c>
      <c r="N6623" s="3" t="str">
        <f t="shared" si="515"/>
        <v>Outstanding</v>
      </c>
      <c r="O6623" s="3" t="str">
        <f t="shared" si="516"/>
        <v>High Contribution &amp; Recent</v>
      </c>
      <c r="P6623" s="3" t="str">
        <f t="shared" si="517"/>
        <v>Other</v>
      </c>
      <c r="Q6623" s="3" t="str">
        <f t="shared" si="518"/>
        <v>Other</v>
      </c>
      <c r="R6623" s="3" t="str">
        <f t="shared" si="519"/>
        <v>Not LCLS</v>
      </c>
      <c r="S6623" s="3" t="str" cm="1">
        <f t="array" ref="S6623">_xlfn.IFS(G6623 &gt; 5000000, "Very High", G6623 &gt; 1000000, "High", G6623 &gt; 500000, "Medium", TRUE, "Low")</f>
        <v>Very High</v>
      </c>
      <c r="T6623" s="3" t="str" cm="1">
        <f t="array" ref="T6623">_xlfn.IFS(B6623 &gt;= 2005, "Post-2005", B6623 &gt;= 2000, "2000-2004", TRUE, "Pre-2000")</f>
        <v>Post-2005</v>
      </c>
    </row>
    <row r="6624" spans="1:20" x14ac:dyDescent="0.85">
      <c r="A6624" s="1">
        <v>41164</v>
      </c>
      <c r="B6624" t="s">
        <v>4705</v>
      </c>
      <c r="C6624" t="s">
        <v>7826</v>
      </c>
      <c r="D6624" t="s">
        <v>7827</v>
      </c>
      <c r="E6624" t="s">
        <v>102</v>
      </c>
      <c r="F6624" t="s">
        <v>103</v>
      </c>
      <c r="G6624" t="s">
        <v>104</v>
      </c>
      <c r="H6624">
        <v>2010</v>
      </c>
      <c r="I6624" s="2">
        <v>1479820</v>
      </c>
      <c r="J6624" s="2">
        <v>0</v>
      </c>
      <c r="K6624" s="2">
        <v>1479820</v>
      </c>
      <c r="L6624" t="s">
        <v>18</v>
      </c>
      <c r="M6624" s="3" t="b">
        <f>trust_funds5[[#This Row],[Contributions Outstanding (USD)]]=0</f>
        <v>1</v>
      </c>
      <c r="N6624" s="3" t="str">
        <f t="shared" si="515"/>
        <v>Outstanding</v>
      </c>
      <c r="O6624" s="3" t="str">
        <f t="shared" si="516"/>
        <v>High Contribution &amp; Recent</v>
      </c>
      <c r="P6624" s="3" t="str">
        <f t="shared" si="517"/>
        <v>Other</v>
      </c>
      <c r="Q6624" s="3" t="str">
        <f t="shared" si="518"/>
        <v>Other</v>
      </c>
      <c r="R6624" s="3" t="str">
        <f t="shared" si="519"/>
        <v>Not LCLS</v>
      </c>
      <c r="S6624" s="3" t="str" cm="1">
        <f t="array" ref="S6624">_xlfn.IFS(G6624 &gt; 5000000, "Very High", G6624 &gt; 1000000, "High", G6624 &gt; 500000, "Medium", TRUE, "Low")</f>
        <v>Very High</v>
      </c>
      <c r="T6624" s="3" t="str" cm="1">
        <f t="array" ref="T6624">_xlfn.IFS(B6624 &gt;= 2005, "Post-2005", B6624 &gt;= 2000, "2000-2004", TRUE, "Pre-2000")</f>
        <v>Post-2005</v>
      </c>
    </row>
    <row r="6625" spans="1:20" x14ac:dyDescent="0.85">
      <c r="A6625" s="1">
        <v>41164</v>
      </c>
      <c r="B6625" t="s">
        <v>4705</v>
      </c>
      <c r="C6625" t="s">
        <v>7826</v>
      </c>
      <c r="D6625" t="s">
        <v>7827</v>
      </c>
      <c r="E6625" t="s">
        <v>119</v>
      </c>
      <c r="F6625" t="s">
        <v>120</v>
      </c>
      <c r="G6625" t="s">
        <v>6458</v>
      </c>
      <c r="H6625">
        <v>2010</v>
      </c>
      <c r="I6625" s="2">
        <v>550000</v>
      </c>
      <c r="J6625" s="2">
        <v>0</v>
      </c>
      <c r="K6625" s="2">
        <v>550000</v>
      </c>
      <c r="L6625" t="s">
        <v>18</v>
      </c>
      <c r="M6625" s="3" t="b">
        <f>trust_funds5[[#This Row],[Contributions Outstanding (USD)]]=0</f>
        <v>1</v>
      </c>
      <c r="N6625" s="3" t="str">
        <f t="shared" si="515"/>
        <v>Outstanding</v>
      </c>
      <c r="O6625" s="3" t="str">
        <f t="shared" si="516"/>
        <v>High Contribution &amp; Recent</v>
      </c>
      <c r="P6625" s="3" t="str">
        <f t="shared" si="517"/>
        <v>Other</v>
      </c>
      <c r="Q6625" s="3" t="str">
        <f t="shared" si="518"/>
        <v>Other</v>
      </c>
      <c r="R6625" s="3" t="str">
        <f t="shared" si="519"/>
        <v>Not LCLS</v>
      </c>
      <c r="S6625" s="3" t="str" cm="1">
        <f t="array" ref="S6625">_xlfn.IFS(G6625 &gt; 5000000, "Very High", G6625 &gt; 1000000, "High", G6625 &gt; 500000, "Medium", TRUE, "Low")</f>
        <v>Very High</v>
      </c>
      <c r="T6625" s="3" t="str" cm="1">
        <f t="array" ref="T6625">_xlfn.IFS(B6625 &gt;= 2005, "Post-2005", B6625 &gt;= 2000, "2000-2004", TRUE, "Pre-2000")</f>
        <v>Post-2005</v>
      </c>
    </row>
    <row r="6626" spans="1:20" x14ac:dyDescent="0.85">
      <c r="A6626" s="1">
        <v>41164</v>
      </c>
      <c r="B6626" t="s">
        <v>6971</v>
      </c>
      <c r="C6626" t="s">
        <v>7470</v>
      </c>
      <c r="D6626" t="s">
        <v>7471</v>
      </c>
      <c r="E6626" t="s">
        <v>102</v>
      </c>
      <c r="F6626" t="s">
        <v>103</v>
      </c>
      <c r="G6626" t="s">
        <v>104</v>
      </c>
      <c r="H6626">
        <v>2010</v>
      </c>
      <c r="I6626" s="2">
        <v>749050</v>
      </c>
      <c r="J6626" s="2">
        <v>0</v>
      </c>
      <c r="K6626" s="2">
        <v>749050</v>
      </c>
      <c r="L6626" t="s">
        <v>18</v>
      </c>
      <c r="M6626" s="3" t="b">
        <f>trust_funds5[[#This Row],[Contributions Outstanding (USD)]]=0</f>
        <v>1</v>
      </c>
      <c r="N6626" s="3" t="str">
        <f t="shared" si="515"/>
        <v>Outstanding</v>
      </c>
      <c r="O6626" s="3" t="str">
        <f t="shared" si="516"/>
        <v>High Contribution &amp; Recent</v>
      </c>
      <c r="P6626" s="3" t="str">
        <f t="shared" si="517"/>
        <v>Other</v>
      </c>
      <c r="Q6626" s="3" t="str">
        <f t="shared" si="518"/>
        <v>Other</v>
      </c>
      <c r="R6626" s="3" t="str">
        <f t="shared" si="519"/>
        <v>Not LCLS</v>
      </c>
      <c r="S6626" s="3" t="str" cm="1">
        <f t="array" ref="S6626">_xlfn.IFS(G6626 &gt; 5000000, "Very High", G6626 &gt; 1000000, "High", G6626 &gt; 500000, "Medium", TRUE, "Low")</f>
        <v>Very High</v>
      </c>
      <c r="T6626" s="3" t="str" cm="1">
        <f t="array" ref="T6626">_xlfn.IFS(B6626 &gt;= 2005, "Post-2005", B6626 &gt;= 2000, "2000-2004", TRUE, "Pre-2000")</f>
        <v>Post-2005</v>
      </c>
    </row>
    <row r="6627" spans="1:20" x14ac:dyDescent="0.85">
      <c r="A6627" s="1">
        <v>41164</v>
      </c>
      <c r="B6627" t="s">
        <v>2654</v>
      </c>
      <c r="C6627" t="s">
        <v>6611</v>
      </c>
      <c r="D6627" t="s">
        <v>6612</v>
      </c>
      <c r="E6627" t="s">
        <v>102</v>
      </c>
      <c r="F6627" t="s">
        <v>103</v>
      </c>
      <c r="G6627" t="s">
        <v>104</v>
      </c>
      <c r="H6627">
        <v>2010</v>
      </c>
      <c r="I6627" s="2">
        <v>131292.9</v>
      </c>
      <c r="J6627" s="2">
        <v>0</v>
      </c>
      <c r="K6627" s="2">
        <v>131292.9</v>
      </c>
      <c r="L6627" t="s">
        <v>116</v>
      </c>
      <c r="M6627" s="3" t="b">
        <f>trust_funds5[[#This Row],[Contributions Outstanding (USD)]]=0</f>
        <v>1</v>
      </c>
      <c r="N6627" s="3" t="str">
        <f t="shared" si="515"/>
        <v>Outstanding</v>
      </c>
      <c r="O6627" s="3" t="str">
        <f t="shared" si="516"/>
        <v>High Contribution &amp; Recent</v>
      </c>
      <c r="P6627" s="3" t="str">
        <f t="shared" si="517"/>
        <v>Other</v>
      </c>
      <c r="Q6627" s="3" t="str">
        <f t="shared" si="518"/>
        <v>Other</v>
      </c>
      <c r="R6627" s="3" t="str">
        <f t="shared" si="519"/>
        <v>Not LCLS</v>
      </c>
      <c r="S6627" s="3" t="str" cm="1">
        <f t="array" ref="S6627">_xlfn.IFS(G6627 &gt; 5000000, "Very High", G6627 &gt; 1000000, "High", G6627 &gt; 500000, "Medium", TRUE, "Low")</f>
        <v>Very High</v>
      </c>
      <c r="T6627" s="3" t="str" cm="1">
        <f t="array" ref="T6627">_xlfn.IFS(B6627 &gt;= 2005, "Post-2005", B6627 &gt;= 2000, "2000-2004", TRUE, "Pre-2000")</f>
        <v>Post-2005</v>
      </c>
    </row>
    <row r="6628" spans="1:20" x14ac:dyDescent="0.85">
      <c r="A6628" s="1">
        <v>41164</v>
      </c>
      <c r="B6628" t="s">
        <v>6878</v>
      </c>
      <c r="C6628" t="s">
        <v>7057</v>
      </c>
      <c r="D6628" t="s">
        <v>7058</v>
      </c>
      <c r="E6628" t="s">
        <v>56</v>
      </c>
      <c r="F6628" t="s">
        <v>57</v>
      </c>
      <c r="G6628" t="s">
        <v>58</v>
      </c>
      <c r="H6628">
        <v>2010</v>
      </c>
      <c r="I6628" s="2">
        <v>824470.96</v>
      </c>
      <c r="J6628" s="2">
        <v>0</v>
      </c>
      <c r="K6628" s="2">
        <v>824470.96</v>
      </c>
      <c r="L6628" t="s">
        <v>18</v>
      </c>
      <c r="M6628" s="3" t="b">
        <f>trust_funds5[[#This Row],[Contributions Outstanding (USD)]]=0</f>
        <v>1</v>
      </c>
      <c r="N6628" s="3" t="str">
        <f t="shared" si="515"/>
        <v>Outstanding</v>
      </c>
      <c r="O6628" s="3" t="str">
        <f t="shared" si="516"/>
        <v>High Contribution &amp; Recent</v>
      </c>
      <c r="P6628" s="3" t="str">
        <f t="shared" si="517"/>
        <v>Other</v>
      </c>
      <c r="Q6628" s="3" t="str">
        <f t="shared" si="518"/>
        <v>Other</v>
      </c>
      <c r="R6628" s="3" t="str">
        <f t="shared" si="519"/>
        <v>Not LCLS</v>
      </c>
      <c r="S6628" s="3" t="str" cm="1">
        <f t="array" ref="S6628">_xlfn.IFS(G6628 &gt; 5000000, "Very High", G6628 &gt; 1000000, "High", G6628 &gt; 500000, "Medium", TRUE, "Low")</f>
        <v>Very High</v>
      </c>
      <c r="T6628" s="3" t="str" cm="1">
        <f t="array" ref="T6628">_xlfn.IFS(B6628 &gt;= 2005, "Post-2005", B6628 &gt;= 2000, "2000-2004", TRUE, "Pre-2000")</f>
        <v>Post-2005</v>
      </c>
    </row>
    <row r="6629" spans="1:20" x14ac:dyDescent="0.85">
      <c r="A6629" s="1">
        <v>41164</v>
      </c>
      <c r="B6629" t="s">
        <v>4705</v>
      </c>
      <c r="C6629" t="s">
        <v>7828</v>
      </c>
      <c r="D6629" t="s">
        <v>7829</v>
      </c>
      <c r="E6629" t="s">
        <v>15</v>
      </c>
      <c r="F6629" t="s">
        <v>16</v>
      </c>
      <c r="G6629" t="s">
        <v>17</v>
      </c>
      <c r="H6629">
        <v>2010</v>
      </c>
      <c r="I6629" s="2">
        <v>1894836.57</v>
      </c>
      <c r="J6629" s="2">
        <v>0</v>
      </c>
      <c r="K6629" s="2">
        <v>1894836.57</v>
      </c>
      <c r="L6629" t="s">
        <v>116</v>
      </c>
      <c r="M6629" s="3" t="b">
        <f>trust_funds5[[#This Row],[Contributions Outstanding (USD)]]=0</f>
        <v>1</v>
      </c>
      <c r="N6629" s="3" t="str">
        <f t="shared" si="515"/>
        <v>Outstanding</v>
      </c>
      <c r="O6629" s="3" t="str">
        <f t="shared" si="516"/>
        <v>High Contribution &amp; Recent</v>
      </c>
      <c r="P6629" s="3" t="str">
        <f t="shared" si="517"/>
        <v>Other</v>
      </c>
      <c r="Q6629" s="3" t="str">
        <f t="shared" si="518"/>
        <v>Other</v>
      </c>
      <c r="R6629" s="3" t="str">
        <f t="shared" si="519"/>
        <v>Not LCLS</v>
      </c>
      <c r="S6629" s="3" t="str" cm="1">
        <f t="array" ref="S6629">_xlfn.IFS(G6629 &gt; 5000000, "Very High", G6629 &gt; 1000000, "High", G6629 &gt; 500000, "Medium", TRUE, "Low")</f>
        <v>Very High</v>
      </c>
      <c r="T6629" s="3" t="str" cm="1">
        <f t="array" ref="T6629">_xlfn.IFS(B6629 &gt;= 2005, "Post-2005", B6629 &gt;= 2000, "2000-2004", TRUE, "Pre-2000")</f>
        <v>Post-2005</v>
      </c>
    </row>
    <row r="6630" spans="1:20" x14ac:dyDescent="0.85">
      <c r="A6630" s="1">
        <v>41164</v>
      </c>
      <c r="B6630" t="s">
        <v>6191</v>
      </c>
      <c r="C6630" t="s">
        <v>6618</v>
      </c>
      <c r="D6630" t="s">
        <v>6619</v>
      </c>
      <c r="E6630" t="s">
        <v>56</v>
      </c>
      <c r="F6630" t="s">
        <v>57</v>
      </c>
      <c r="G6630" t="s">
        <v>58</v>
      </c>
      <c r="H6630">
        <v>2010</v>
      </c>
      <c r="I6630" s="2">
        <v>929300</v>
      </c>
      <c r="J6630" s="2">
        <v>0</v>
      </c>
      <c r="K6630" s="2">
        <v>929300</v>
      </c>
      <c r="L6630" t="s">
        <v>116</v>
      </c>
      <c r="M6630" s="3" t="b">
        <f>trust_funds5[[#This Row],[Contributions Outstanding (USD)]]=0</f>
        <v>1</v>
      </c>
      <c r="N6630" s="3" t="str">
        <f t="shared" si="515"/>
        <v>Outstanding</v>
      </c>
      <c r="O6630" s="3" t="str">
        <f t="shared" si="516"/>
        <v>High Contribution &amp; Recent</v>
      </c>
      <c r="P6630" s="3" t="str">
        <f t="shared" si="517"/>
        <v>Other</v>
      </c>
      <c r="Q6630" s="3" t="str">
        <f t="shared" si="518"/>
        <v>Other</v>
      </c>
      <c r="R6630" s="3" t="str">
        <f t="shared" si="519"/>
        <v>Not LCLS</v>
      </c>
      <c r="S6630" s="3" t="str" cm="1">
        <f t="array" ref="S6630">_xlfn.IFS(G6630 &gt; 5000000, "Very High", G6630 &gt; 1000000, "High", G6630 &gt; 500000, "Medium", TRUE, "Low")</f>
        <v>Very High</v>
      </c>
      <c r="T6630" s="3" t="str" cm="1">
        <f t="array" ref="T6630">_xlfn.IFS(B6630 &gt;= 2005, "Post-2005", B6630 &gt;= 2000, "2000-2004", TRUE, "Pre-2000")</f>
        <v>Post-2005</v>
      </c>
    </row>
    <row r="6631" spans="1:20" x14ac:dyDescent="0.85">
      <c r="A6631" s="1">
        <v>41164</v>
      </c>
      <c r="B6631" t="s">
        <v>6191</v>
      </c>
      <c r="C6631" t="s">
        <v>6618</v>
      </c>
      <c r="D6631" t="s">
        <v>6619</v>
      </c>
      <c r="E6631" t="s">
        <v>200</v>
      </c>
      <c r="F6631" t="s">
        <v>201</v>
      </c>
      <c r="G6631" t="s">
        <v>202</v>
      </c>
      <c r="H6631">
        <v>2010</v>
      </c>
      <c r="I6631" s="2">
        <v>680206.01</v>
      </c>
      <c r="J6631" s="2">
        <v>0</v>
      </c>
      <c r="K6631" s="2">
        <v>680206.01</v>
      </c>
      <c r="L6631" t="s">
        <v>116</v>
      </c>
      <c r="M6631" s="3" t="b">
        <f>trust_funds5[[#This Row],[Contributions Outstanding (USD)]]=0</f>
        <v>1</v>
      </c>
      <c r="N6631" s="3" t="str">
        <f t="shared" si="515"/>
        <v>Outstanding</v>
      </c>
      <c r="O6631" s="3" t="str">
        <f t="shared" si="516"/>
        <v>High Contribution &amp; Recent</v>
      </c>
      <c r="P6631" s="3" t="str">
        <f t="shared" si="517"/>
        <v>Other</v>
      </c>
      <c r="Q6631" s="3" t="str">
        <f t="shared" si="518"/>
        <v>Other</v>
      </c>
      <c r="R6631" s="3" t="str">
        <f t="shared" si="519"/>
        <v>Not LCLS</v>
      </c>
      <c r="S6631" s="3" t="str" cm="1">
        <f t="array" ref="S6631">_xlfn.IFS(G6631 &gt; 5000000, "Very High", G6631 &gt; 1000000, "High", G6631 &gt; 500000, "Medium", TRUE, "Low")</f>
        <v>Very High</v>
      </c>
      <c r="T6631" s="3" t="str" cm="1">
        <f t="array" ref="T6631">_xlfn.IFS(B6631 &gt;= 2005, "Post-2005", B6631 &gt;= 2000, "2000-2004", TRUE, "Pre-2000")</f>
        <v>Post-2005</v>
      </c>
    </row>
    <row r="6632" spans="1:20" x14ac:dyDescent="0.85">
      <c r="A6632" s="1">
        <v>41164</v>
      </c>
      <c r="B6632" t="s">
        <v>6191</v>
      </c>
      <c r="C6632" t="s">
        <v>6618</v>
      </c>
      <c r="D6632" t="s">
        <v>6619</v>
      </c>
      <c r="E6632" t="s">
        <v>264</v>
      </c>
      <c r="F6632" t="s">
        <v>265</v>
      </c>
      <c r="G6632" t="s">
        <v>1350</v>
      </c>
      <c r="H6632">
        <v>2010</v>
      </c>
      <c r="I6632" s="2">
        <v>8602200</v>
      </c>
      <c r="J6632" s="2">
        <v>0</v>
      </c>
      <c r="K6632" s="2">
        <v>8602200</v>
      </c>
      <c r="L6632" t="s">
        <v>116</v>
      </c>
      <c r="M6632" s="3" t="b">
        <f>trust_funds5[[#This Row],[Contributions Outstanding (USD)]]=0</f>
        <v>1</v>
      </c>
      <c r="N6632" s="3" t="str">
        <f t="shared" si="515"/>
        <v>Outstanding</v>
      </c>
      <c r="O6632" s="3" t="str">
        <f t="shared" si="516"/>
        <v>High Contribution &amp; Recent</v>
      </c>
      <c r="P6632" s="3" t="str">
        <f t="shared" si="517"/>
        <v>Other</v>
      </c>
      <c r="Q6632" s="3" t="str">
        <f t="shared" si="518"/>
        <v>Other</v>
      </c>
      <c r="R6632" s="3" t="str">
        <f t="shared" si="519"/>
        <v>Not LCLS</v>
      </c>
      <c r="S6632" s="3" t="str" cm="1">
        <f t="array" ref="S6632">_xlfn.IFS(G6632 &gt; 5000000, "Very High", G6632 &gt; 1000000, "High", G6632 &gt; 500000, "Medium", TRUE, "Low")</f>
        <v>Very High</v>
      </c>
      <c r="T6632" s="3" t="str" cm="1">
        <f t="array" ref="T6632">_xlfn.IFS(B6632 &gt;= 2005, "Post-2005", B6632 &gt;= 2000, "2000-2004", TRUE, "Pre-2000")</f>
        <v>Post-2005</v>
      </c>
    </row>
    <row r="6633" spans="1:20" x14ac:dyDescent="0.85">
      <c r="A6633" s="1">
        <v>41164</v>
      </c>
      <c r="B6633" t="s">
        <v>6191</v>
      </c>
      <c r="C6633" t="s">
        <v>6618</v>
      </c>
      <c r="D6633" t="s">
        <v>6619</v>
      </c>
      <c r="E6633" t="s">
        <v>293</v>
      </c>
      <c r="F6633" t="s">
        <v>294</v>
      </c>
      <c r="G6633" t="s">
        <v>295</v>
      </c>
      <c r="H6633">
        <v>2010</v>
      </c>
      <c r="I6633" s="2">
        <v>214637.5</v>
      </c>
      <c r="J6633" s="2">
        <v>0</v>
      </c>
      <c r="K6633" s="2">
        <v>214637.5</v>
      </c>
      <c r="L6633" t="s">
        <v>116</v>
      </c>
      <c r="M6633" s="3" t="b">
        <f>trust_funds5[[#This Row],[Contributions Outstanding (USD)]]=0</f>
        <v>1</v>
      </c>
      <c r="N6633" s="3" t="str">
        <f t="shared" si="515"/>
        <v>Outstanding</v>
      </c>
      <c r="O6633" s="3" t="str">
        <f t="shared" si="516"/>
        <v>High Contribution &amp; Recent</v>
      </c>
      <c r="P6633" s="3" t="str">
        <f t="shared" si="517"/>
        <v>Other</v>
      </c>
      <c r="Q6633" s="3" t="str">
        <f t="shared" si="518"/>
        <v>Other</v>
      </c>
      <c r="R6633" s="3" t="str">
        <f t="shared" si="519"/>
        <v>Not LCLS</v>
      </c>
      <c r="S6633" s="3" t="str" cm="1">
        <f t="array" ref="S6633">_xlfn.IFS(G6633 &gt; 5000000, "Very High", G6633 &gt; 1000000, "High", G6633 &gt; 500000, "Medium", TRUE, "Low")</f>
        <v>Very High</v>
      </c>
      <c r="T6633" s="3" t="str" cm="1">
        <f t="array" ref="T6633">_xlfn.IFS(B6633 &gt;= 2005, "Post-2005", B6633 &gt;= 2000, "2000-2004", TRUE, "Pre-2000")</f>
        <v>Post-2005</v>
      </c>
    </row>
    <row r="6634" spans="1:20" x14ac:dyDescent="0.85">
      <c r="A6634" s="1">
        <v>41164</v>
      </c>
      <c r="B6634" t="s">
        <v>6191</v>
      </c>
      <c r="C6634" t="s">
        <v>6618</v>
      </c>
      <c r="D6634" t="s">
        <v>6619</v>
      </c>
      <c r="E6634" t="s">
        <v>102</v>
      </c>
      <c r="F6634" t="s">
        <v>103</v>
      </c>
      <c r="G6634" t="s">
        <v>104</v>
      </c>
      <c r="H6634">
        <v>2010</v>
      </c>
      <c r="I6634" s="2">
        <v>1248080.01</v>
      </c>
      <c r="J6634" s="2">
        <v>0</v>
      </c>
      <c r="K6634" s="2">
        <v>1248080.01</v>
      </c>
      <c r="L6634" t="s">
        <v>116</v>
      </c>
      <c r="M6634" s="3" t="b">
        <f>trust_funds5[[#This Row],[Contributions Outstanding (USD)]]=0</f>
        <v>1</v>
      </c>
      <c r="N6634" s="3" t="str">
        <f t="shared" si="515"/>
        <v>Outstanding</v>
      </c>
      <c r="O6634" s="3" t="str">
        <f t="shared" si="516"/>
        <v>High Contribution &amp; Recent</v>
      </c>
      <c r="P6634" s="3" t="str">
        <f t="shared" si="517"/>
        <v>Other</v>
      </c>
      <c r="Q6634" s="3" t="str">
        <f t="shared" si="518"/>
        <v>Other</v>
      </c>
      <c r="R6634" s="3" t="str">
        <f t="shared" si="519"/>
        <v>Not LCLS</v>
      </c>
      <c r="S6634" s="3" t="str" cm="1">
        <f t="array" ref="S6634">_xlfn.IFS(G6634 &gt; 5000000, "Very High", G6634 &gt; 1000000, "High", G6634 &gt; 500000, "Medium", TRUE, "Low")</f>
        <v>Very High</v>
      </c>
      <c r="T6634" s="3" t="str" cm="1">
        <f t="array" ref="T6634">_xlfn.IFS(B6634 &gt;= 2005, "Post-2005", B6634 &gt;= 2000, "2000-2004", TRUE, "Pre-2000")</f>
        <v>Post-2005</v>
      </c>
    </row>
    <row r="6635" spans="1:20" x14ac:dyDescent="0.85">
      <c r="A6635" s="1">
        <v>41164</v>
      </c>
      <c r="B6635" t="s">
        <v>6191</v>
      </c>
      <c r="C6635" t="s">
        <v>6618</v>
      </c>
      <c r="D6635" t="s">
        <v>6619</v>
      </c>
      <c r="E6635" t="s">
        <v>1408</v>
      </c>
      <c r="F6635" t="s">
        <v>1409</v>
      </c>
      <c r="G6635" t="s">
        <v>1410</v>
      </c>
      <c r="H6635">
        <v>2010</v>
      </c>
      <c r="I6635" s="2">
        <v>357025</v>
      </c>
      <c r="J6635" s="2">
        <v>0</v>
      </c>
      <c r="K6635" s="2">
        <v>357025</v>
      </c>
      <c r="L6635" t="s">
        <v>116</v>
      </c>
      <c r="M6635" s="3" t="b">
        <f>trust_funds5[[#This Row],[Contributions Outstanding (USD)]]=0</f>
        <v>1</v>
      </c>
      <c r="N6635" s="3" t="str">
        <f t="shared" si="515"/>
        <v>Outstanding</v>
      </c>
      <c r="O6635" s="3" t="str">
        <f t="shared" si="516"/>
        <v>High Contribution &amp; Recent</v>
      </c>
      <c r="P6635" s="3" t="str">
        <f t="shared" si="517"/>
        <v>Other</v>
      </c>
      <c r="Q6635" s="3" t="str">
        <f t="shared" si="518"/>
        <v>Other</v>
      </c>
      <c r="R6635" s="3" t="str">
        <f t="shared" si="519"/>
        <v>Not LCLS</v>
      </c>
      <c r="S6635" s="3" t="str" cm="1">
        <f t="array" ref="S6635">_xlfn.IFS(G6635 &gt; 5000000, "Very High", G6635 &gt; 1000000, "High", G6635 &gt; 500000, "Medium", TRUE, "Low")</f>
        <v>Very High</v>
      </c>
      <c r="T6635" s="3" t="str" cm="1">
        <f t="array" ref="T6635">_xlfn.IFS(B6635 &gt;= 2005, "Post-2005", B6635 &gt;= 2000, "2000-2004", TRUE, "Pre-2000")</f>
        <v>Post-2005</v>
      </c>
    </row>
    <row r="6636" spans="1:20" x14ac:dyDescent="0.85">
      <c r="A6636" s="1">
        <v>41164</v>
      </c>
      <c r="B6636" t="s">
        <v>6191</v>
      </c>
      <c r="C6636" t="s">
        <v>6618</v>
      </c>
      <c r="D6636" t="s">
        <v>6619</v>
      </c>
      <c r="E6636" t="s">
        <v>1333</v>
      </c>
      <c r="F6636" t="s">
        <v>1334</v>
      </c>
      <c r="G6636" t="s">
        <v>6849</v>
      </c>
      <c r="H6636">
        <v>2010</v>
      </c>
      <c r="I6636" s="2">
        <v>1503082.49</v>
      </c>
      <c r="J6636" s="2">
        <v>0</v>
      </c>
      <c r="K6636" s="2">
        <v>1503082.49</v>
      </c>
      <c r="L6636" t="s">
        <v>116</v>
      </c>
      <c r="M6636" s="3" t="b">
        <f>trust_funds5[[#This Row],[Contributions Outstanding (USD)]]=0</f>
        <v>1</v>
      </c>
      <c r="N6636" s="3" t="str">
        <f t="shared" si="515"/>
        <v>Outstanding</v>
      </c>
      <c r="O6636" s="3" t="str">
        <f t="shared" si="516"/>
        <v>High Contribution &amp; Recent</v>
      </c>
      <c r="P6636" s="3" t="str">
        <f t="shared" si="517"/>
        <v>Other</v>
      </c>
      <c r="Q6636" s="3" t="str">
        <f t="shared" si="518"/>
        <v>Other</v>
      </c>
      <c r="R6636" s="3" t="str">
        <f t="shared" si="519"/>
        <v>Not LCLS</v>
      </c>
      <c r="S6636" s="3" t="str" cm="1">
        <f t="array" ref="S6636">_xlfn.IFS(G6636 &gt; 5000000, "Very High", G6636 &gt; 1000000, "High", G6636 &gt; 500000, "Medium", TRUE, "Low")</f>
        <v>Very High</v>
      </c>
      <c r="T6636" s="3" t="str" cm="1">
        <f t="array" ref="T6636">_xlfn.IFS(B6636 &gt;= 2005, "Post-2005", B6636 &gt;= 2000, "2000-2004", TRUE, "Pre-2000")</f>
        <v>Post-2005</v>
      </c>
    </row>
    <row r="6637" spans="1:20" x14ac:dyDescent="0.85">
      <c r="A6637" s="1">
        <v>41164</v>
      </c>
      <c r="B6637" t="s">
        <v>6191</v>
      </c>
      <c r="C6637" t="s">
        <v>6618</v>
      </c>
      <c r="D6637" t="s">
        <v>6619</v>
      </c>
      <c r="E6637" t="s">
        <v>119</v>
      </c>
      <c r="F6637" t="s">
        <v>120</v>
      </c>
      <c r="G6637" t="s">
        <v>121</v>
      </c>
      <c r="H6637">
        <v>2010</v>
      </c>
      <c r="I6637" s="2">
        <v>6600000</v>
      </c>
      <c r="J6637" s="2">
        <v>0</v>
      </c>
      <c r="K6637" s="2">
        <v>6600000</v>
      </c>
      <c r="L6637" t="s">
        <v>116</v>
      </c>
      <c r="M6637" s="3" t="b">
        <f>trust_funds5[[#This Row],[Contributions Outstanding (USD)]]=0</f>
        <v>1</v>
      </c>
      <c r="N6637" s="3" t="str">
        <f t="shared" si="515"/>
        <v>Outstanding</v>
      </c>
      <c r="O6637" s="3" t="str">
        <f t="shared" si="516"/>
        <v>High Contribution &amp; Recent</v>
      </c>
      <c r="P6637" s="3" t="str">
        <f t="shared" si="517"/>
        <v>Other</v>
      </c>
      <c r="Q6637" s="3" t="str">
        <f t="shared" si="518"/>
        <v>Other</v>
      </c>
      <c r="R6637" s="3" t="str">
        <f t="shared" si="519"/>
        <v>Not LCLS</v>
      </c>
      <c r="S6637" s="3" t="str" cm="1">
        <f t="array" ref="S6637">_xlfn.IFS(G6637 &gt; 5000000, "Very High", G6637 &gt; 1000000, "High", G6637 &gt; 500000, "Medium", TRUE, "Low")</f>
        <v>Very High</v>
      </c>
      <c r="T6637" s="3" t="str" cm="1">
        <f t="array" ref="T6637">_xlfn.IFS(B6637 &gt;= 2005, "Post-2005", B6637 &gt;= 2000, "2000-2004", TRUE, "Pre-2000")</f>
        <v>Post-2005</v>
      </c>
    </row>
    <row r="6638" spans="1:20" x14ac:dyDescent="0.85">
      <c r="A6638" s="1">
        <v>41164</v>
      </c>
      <c r="B6638" t="s">
        <v>6191</v>
      </c>
      <c r="C6638" t="s">
        <v>6618</v>
      </c>
      <c r="D6638" t="s">
        <v>6619</v>
      </c>
      <c r="E6638" t="s">
        <v>42</v>
      </c>
      <c r="F6638" t="s">
        <v>43</v>
      </c>
      <c r="G6638" t="s">
        <v>44</v>
      </c>
      <c r="H6638">
        <v>2010</v>
      </c>
      <c r="I6638" s="2">
        <v>2239340.7400000002</v>
      </c>
      <c r="J6638" s="2">
        <v>0</v>
      </c>
      <c r="K6638" s="2">
        <v>2239340.7400000002</v>
      </c>
      <c r="L6638" t="s">
        <v>116</v>
      </c>
      <c r="M6638" s="3" t="b">
        <f>trust_funds5[[#This Row],[Contributions Outstanding (USD)]]=0</f>
        <v>1</v>
      </c>
      <c r="N6638" s="3" t="str">
        <f t="shared" si="515"/>
        <v>Outstanding</v>
      </c>
      <c r="O6638" s="3" t="str">
        <f t="shared" si="516"/>
        <v>High Contribution &amp; Recent</v>
      </c>
      <c r="P6638" s="3" t="str">
        <f t="shared" si="517"/>
        <v>Other</v>
      </c>
      <c r="Q6638" s="3" t="str">
        <f t="shared" si="518"/>
        <v>Other</v>
      </c>
      <c r="R6638" s="3" t="str">
        <f t="shared" si="519"/>
        <v>Not LCLS</v>
      </c>
      <c r="S6638" s="3" t="str" cm="1">
        <f t="array" ref="S6638">_xlfn.IFS(G6638 &gt; 5000000, "Very High", G6638 &gt; 1000000, "High", G6638 &gt; 500000, "Medium", TRUE, "Low")</f>
        <v>Very High</v>
      </c>
      <c r="T6638" s="3" t="str" cm="1">
        <f t="array" ref="T6638">_xlfn.IFS(B6638 &gt;= 2005, "Post-2005", B6638 &gt;= 2000, "2000-2004", TRUE, "Pre-2000")</f>
        <v>Post-2005</v>
      </c>
    </row>
    <row r="6639" spans="1:20" x14ac:dyDescent="0.85">
      <c r="A6639" s="1">
        <v>41164</v>
      </c>
      <c r="B6639" t="s">
        <v>6191</v>
      </c>
      <c r="C6639" t="s">
        <v>6618</v>
      </c>
      <c r="D6639" t="s">
        <v>6619</v>
      </c>
      <c r="E6639" t="s">
        <v>21</v>
      </c>
      <c r="F6639" t="s">
        <v>22</v>
      </c>
      <c r="G6639" t="s">
        <v>23</v>
      </c>
      <c r="H6639">
        <v>2010</v>
      </c>
      <c r="I6639" s="2">
        <v>7235385</v>
      </c>
      <c r="J6639" s="2">
        <v>0</v>
      </c>
      <c r="K6639" s="2">
        <v>7235385</v>
      </c>
      <c r="L6639" t="s">
        <v>116</v>
      </c>
      <c r="M6639" s="3" t="b">
        <f>trust_funds5[[#This Row],[Contributions Outstanding (USD)]]=0</f>
        <v>1</v>
      </c>
      <c r="N6639" s="3" t="str">
        <f t="shared" si="515"/>
        <v>Outstanding</v>
      </c>
      <c r="O6639" s="3" t="str">
        <f t="shared" si="516"/>
        <v>High Contribution &amp; Recent</v>
      </c>
      <c r="P6639" s="3" t="str">
        <f t="shared" si="517"/>
        <v>Other</v>
      </c>
      <c r="Q6639" s="3" t="str">
        <f t="shared" si="518"/>
        <v>Other</v>
      </c>
      <c r="R6639" s="3" t="str">
        <f t="shared" si="519"/>
        <v>Not LCLS</v>
      </c>
      <c r="S6639" s="3" t="str" cm="1">
        <f t="array" ref="S6639">_xlfn.IFS(G6639 &gt; 5000000, "Very High", G6639 &gt; 1000000, "High", G6639 &gt; 500000, "Medium", TRUE, "Low")</f>
        <v>Very High</v>
      </c>
      <c r="T6639" s="3" t="str" cm="1">
        <f t="array" ref="T6639">_xlfn.IFS(B6639 &gt;= 2005, "Post-2005", B6639 &gt;= 2000, "2000-2004", TRUE, "Pre-2000")</f>
        <v>Post-2005</v>
      </c>
    </row>
    <row r="6640" spans="1:20" x14ac:dyDescent="0.85">
      <c r="A6640" s="1">
        <v>41164</v>
      </c>
      <c r="B6640" t="s">
        <v>5284</v>
      </c>
      <c r="C6640" t="s">
        <v>7830</v>
      </c>
      <c r="D6640" t="s">
        <v>7831</v>
      </c>
      <c r="E6640" t="s">
        <v>56</v>
      </c>
      <c r="F6640" t="s">
        <v>57</v>
      </c>
      <c r="G6640" t="s">
        <v>58</v>
      </c>
      <c r="H6640">
        <v>2010</v>
      </c>
      <c r="I6640" s="2">
        <v>1541569.75</v>
      </c>
      <c r="J6640" s="2">
        <v>0</v>
      </c>
      <c r="K6640" s="2">
        <v>1541569.75</v>
      </c>
      <c r="L6640" t="s">
        <v>18</v>
      </c>
      <c r="M6640" s="3" t="b">
        <f>trust_funds5[[#This Row],[Contributions Outstanding (USD)]]=0</f>
        <v>1</v>
      </c>
      <c r="N6640" s="3" t="str">
        <f t="shared" si="515"/>
        <v>Outstanding</v>
      </c>
      <c r="O6640" s="3" t="str">
        <f t="shared" si="516"/>
        <v>High Contribution &amp; Recent</v>
      </c>
      <c r="P6640" s="3" t="str">
        <f t="shared" si="517"/>
        <v>Other</v>
      </c>
      <c r="Q6640" s="3" t="str">
        <f t="shared" si="518"/>
        <v>Other</v>
      </c>
      <c r="R6640" s="3" t="str">
        <f t="shared" si="519"/>
        <v>Not LCLS</v>
      </c>
      <c r="S6640" s="3" t="str" cm="1">
        <f t="array" ref="S6640">_xlfn.IFS(G6640 &gt; 5000000, "Very High", G6640 &gt; 1000000, "High", G6640 &gt; 500000, "Medium", TRUE, "Low")</f>
        <v>Very High</v>
      </c>
      <c r="T6640" s="3" t="str" cm="1">
        <f t="array" ref="T6640">_xlfn.IFS(B6640 &gt;= 2005, "Post-2005", B6640 &gt;= 2000, "2000-2004", TRUE, "Pre-2000")</f>
        <v>Post-2005</v>
      </c>
    </row>
    <row r="6641" spans="1:20" x14ac:dyDescent="0.85">
      <c r="A6641" s="1">
        <v>41164</v>
      </c>
      <c r="B6641" t="s">
        <v>7832</v>
      </c>
      <c r="C6641" t="s">
        <v>7833</v>
      </c>
      <c r="D6641" t="s">
        <v>7834</v>
      </c>
      <c r="E6641" t="s">
        <v>223</v>
      </c>
      <c r="F6641" t="s">
        <v>224</v>
      </c>
      <c r="G6641" t="s">
        <v>225</v>
      </c>
      <c r="H6641">
        <v>2010</v>
      </c>
      <c r="I6641" s="2">
        <v>2000000</v>
      </c>
      <c r="J6641" s="2">
        <v>0</v>
      </c>
      <c r="K6641" s="2">
        <v>2000000</v>
      </c>
      <c r="L6641" t="s">
        <v>116</v>
      </c>
      <c r="M6641" s="3" t="b">
        <f>trust_funds5[[#This Row],[Contributions Outstanding (USD)]]=0</f>
        <v>1</v>
      </c>
      <c r="N6641" s="3" t="str">
        <f t="shared" si="515"/>
        <v>Outstanding</v>
      </c>
      <c r="O6641" s="3" t="str">
        <f t="shared" si="516"/>
        <v>High Contribution &amp; Recent</v>
      </c>
      <c r="P6641" s="3" t="str">
        <f t="shared" si="517"/>
        <v>Other</v>
      </c>
      <c r="Q6641" s="3" t="str">
        <f t="shared" si="518"/>
        <v>Other</v>
      </c>
      <c r="R6641" s="3" t="str">
        <f t="shared" si="519"/>
        <v>Not LCLS</v>
      </c>
      <c r="S6641" s="3" t="str" cm="1">
        <f t="array" ref="S6641">_xlfn.IFS(G6641 &gt; 5000000, "Very High", G6641 &gt; 1000000, "High", G6641 &gt; 500000, "Medium", TRUE, "Low")</f>
        <v>Very High</v>
      </c>
      <c r="T6641" s="3" t="str" cm="1">
        <f t="array" ref="T6641">_xlfn.IFS(B6641 &gt;= 2005, "Post-2005", B6641 &gt;= 2000, "2000-2004", TRUE, "Pre-2000")</f>
        <v>Post-2005</v>
      </c>
    </row>
    <row r="6642" spans="1:20" x14ac:dyDescent="0.85">
      <c r="A6642" s="1">
        <v>41164</v>
      </c>
      <c r="B6642" t="s">
        <v>4571</v>
      </c>
      <c r="C6642" t="s">
        <v>7474</v>
      </c>
      <c r="D6642" t="s">
        <v>7475</v>
      </c>
      <c r="E6642" t="s">
        <v>56</v>
      </c>
      <c r="F6642" t="s">
        <v>57</v>
      </c>
      <c r="G6642" t="s">
        <v>58</v>
      </c>
      <c r="H6642">
        <v>2010</v>
      </c>
      <c r="I6642" s="2">
        <v>912279.15</v>
      </c>
      <c r="J6642" s="2">
        <v>0</v>
      </c>
      <c r="K6642" s="2">
        <v>912279.15</v>
      </c>
      <c r="L6642" t="s">
        <v>116</v>
      </c>
      <c r="M6642" s="3" t="b">
        <f>trust_funds5[[#This Row],[Contributions Outstanding (USD)]]=0</f>
        <v>1</v>
      </c>
      <c r="N6642" s="3" t="str">
        <f t="shared" si="515"/>
        <v>Outstanding</v>
      </c>
      <c r="O6642" s="3" t="str">
        <f t="shared" si="516"/>
        <v>High Contribution &amp; Recent</v>
      </c>
      <c r="P6642" s="3" t="str">
        <f t="shared" si="517"/>
        <v>Other</v>
      </c>
      <c r="Q6642" s="3" t="str">
        <f t="shared" si="518"/>
        <v>Other</v>
      </c>
      <c r="R6642" s="3" t="str">
        <f t="shared" si="519"/>
        <v>Not LCLS</v>
      </c>
      <c r="S6642" s="3" t="str" cm="1">
        <f t="array" ref="S6642">_xlfn.IFS(G6642 &gt; 5000000, "Very High", G6642 &gt; 1000000, "High", G6642 &gt; 500000, "Medium", TRUE, "Low")</f>
        <v>Very High</v>
      </c>
      <c r="T6642" s="3" t="str" cm="1">
        <f t="array" ref="T6642">_xlfn.IFS(B6642 &gt;= 2005, "Post-2005", B6642 &gt;= 2000, "2000-2004", TRUE, "Pre-2000")</f>
        <v>Post-2005</v>
      </c>
    </row>
    <row r="6643" spans="1:20" x14ac:dyDescent="0.85">
      <c r="A6643" s="1">
        <v>41164</v>
      </c>
      <c r="B6643" t="s">
        <v>4912</v>
      </c>
      <c r="C6643" t="s">
        <v>4913</v>
      </c>
      <c r="D6643" t="s">
        <v>4914</v>
      </c>
      <c r="E6643" t="s">
        <v>288</v>
      </c>
      <c r="F6643" t="s">
        <v>289</v>
      </c>
      <c r="G6643" t="s">
        <v>290</v>
      </c>
      <c r="H6643">
        <v>2010</v>
      </c>
      <c r="I6643" s="2">
        <v>2246832</v>
      </c>
      <c r="J6643" s="2">
        <v>0</v>
      </c>
      <c r="K6643" s="2">
        <v>2246832</v>
      </c>
      <c r="L6643" t="s">
        <v>116</v>
      </c>
      <c r="M6643" s="3" t="b">
        <f>trust_funds5[[#This Row],[Contributions Outstanding (USD)]]=0</f>
        <v>1</v>
      </c>
      <c r="N6643" s="3" t="str">
        <f t="shared" si="515"/>
        <v>Outstanding</v>
      </c>
      <c r="O6643" s="3" t="str">
        <f t="shared" si="516"/>
        <v>High Contribution &amp; Recent</v>
      </c>
      <c r="P6643" s="3" t="str">
        <f t="shared" si="517"/>
        <v>Other</v>
      </c>
      <c r="Q6643" s="3" t="str">
        <f t="shared" si="518"/>
        <v>Other</v>
      </c>
      <c r="R6643" s="3" t="str">
        <f t="shared" si="519"/>
        <v>Not LCLS</v>
      </c>
      <c r="S6643" s="3" t="str" cm="1">
        <f t="array" ref="S6643">_xlfn.IFS(G6643 &gt; 5000000, "Very High", G6643 &gt; 1000000, "High", G6643 &gt; 500000, "Medium", TRUE, "Low")</f>
        <v>Very High</v>
      </c>
      <c r="T6643" s="3" t="str" cm="1">
        <f t="array" ref="T6643">_xlfn.IFS(B6643 &gt;= 2005, "Post-2005", B6643 &gt;= 2000, "2000-2004", TRUE, "Pre-2000")</f>
        <v>Post-2005</v>
      </c>
    </row>
    <row r="6644" spans="1:20" x14ac:dyDescent="0.85">
      <c r="A6644" s="1">
        <v>41164</v>
      </c>
      <c r="B6644" t="s">
        <v>651</v>
      </c>
      <c r="C6644" t="s">
        <v>6632</v>
      </c>
      <c r="D6644" t="s">
        <v>6633</v>
      </c>
      <c r="E6644" t="s">
        <v>334</v>
      </c>
      <c r="F6644" t="s">
        <v>335</v>
      </c>
      <c r="G6644" t="s">
        <v>339</v>
      </c>
      <c r="H6644">
        <v>2010</v>
      </c>
      <c r="I6644" s="2">
        <v>130269</v>
      </c>
      <c r="J6644" s="2">
        <v>24810</v>
      </c>
      <c r="K6644" s="2">
        <v>155079</v>
      </c>
      <c r="L6644" t="s">
        <v>116</v>
      </c>
      <c r="M6644" s="3" t="b">
        <f>trust_funds5[[#This Row],[Contributions Outstanding (USD)]]=0</f>
        <v>0</v>
      </c>
      <c r="N6644" s="3" t="str">
        <f t="shared" si="515"/>
        <v>Outstanding</v>
      </c>
      <c r="O6644" s="3" t="str">
        <f t="shared" si="516"/>
        <v>High Contribution &amp; Recent</v>
      </c>
      <c r="P6644" s="3" t="str">
        <f t="shared" si="517"/>
        <v>Other</v>
      </c>
      <c r="Q6644" s="3" t="str">
        <f t="shared" si="518"/>
        <v>Other</v>
      </c>
      <c r="R6644" s="3" t="str">
        <f t="shared" si="519"/>
        <v>Not LCLS</v>
      </c>
      <c r="S6644" s="3" t="str" cm="1">
        <f t="array" ref="S6644">_xlfn.IFS(G6644 &gt; 5000000, "Very High", G6644 &gt; 1000000, "High", G6644 &gt; 500000, "Medium", TRUE, "Low")</f>
        <v>Very High</v>
      </c>
      <c r="T6644" s="3" t="str" cm="1">
        <f t="array" ref="T6644">_xlfn.IFS(B6644 &gt;= 2005, "Post-2005", B6644 &gt;= 2000, "2000-2004", TRUE, "Pre-2000")</f>
        <v>Post-2005</v>
      </c>
    </row>
    <row r="6645" spans="1:20" x14ac:dyDescent="0.85">
      <c r="A6645" s="1">
        <v>41164</v>
      </c>
      <c r="B6645" t="s">
        <v>651</v>
      </c>
      <c r="C6645" t="s">
        <v>4496</v>
      </c>
      <c r="D6645" t="s">
        <v>4497</v>
      </c>
      <c r="E6645" t="s">
        <v>288</v>
      </c>
      <c r="F6645" t="s">
        <v>289</v>
      </c>
      <c r="G6645" t="s">
        <v>290</v>
      </c>
      <c r="H6645">
        <v>2010</v>
      </c>
      <c r="I6645" s="2">
        <v>879757</v>
      </c>
      <c r="J6645" s="2">
        <v>140</v>
      </c>
      <c r="K6645" s="2">
        <v>879897</v>
      </c>
      <c r="L6645" t="s">
        <v>116</v>
      </c>
      <c r="M6645" s="3" t="b">
        <f>trust_funds5[[#This Row],[Contributions Outstanding (USD)]]=0</f>
        <v>0</v>
      </c>
      <c r="N6645" s="3" t="str">
        <f t="shared" si="515"/>
        <v>Outstanding</v>
      </c>
      <c r="O6645" s="3" t="str">
        <f t="shared" si="516"/>
        <v>High Contribution &amp; Recent</v>
      </c>
      <c r="P6645" s="3" t="str">
        <f t="shared" si="517"/>
        <v>Other</v>
      </c>
      <c r="Q6645" s="3" t="str">
        <f t="shared" si="518"/>
        <v>Other</v>
      </c>
      <c r="R6645" s="3" t="str">
        <f t="shared" si="519"/>
        <v>Not LCLS</v>
      </c>
      <c r="S6645" s="3" t="str" cm="1">
        <f t="array" ref="S6645">_xlfn.IFS(G6645 &gt; 5000000, "Very High", G6645 &gt; 1000000, "High", G6645 &gt; 500000, "Medium", TRUE, "Low")</f>
        <v>Very High</v>
      </c>
      <c r="T6645" s="3" t="str" cm="1">
        <f t="array" ref="T6645">_xlfn.IFS(B6645 &gt;= 2005, "Post-2005", B6645 &gt;= 2000, "2000-2004", TRUE, "Pre-2000")</f>
        <v>Post-2005</v>
      </c>
    </row>
    <row r="6646" spans="1:20" x14ac:dyDescent="0.85">
      <c r="A6646" s="1">
        <v>41164</v>
      </c>
      <c r="B6646" t="s">
        <v>651</v>
      </c>
      <c r="C6646" t="s">
        <v>7485</v>
      </c>
      <c r="D6646" t="s">
        <v>7486</v>
      </c>
      <c r="E6646" t="s">
        <v>204</v>
      </c>
      <c r="F6646" t="s">
        <v>205</v>
      </c>
      <c r="G6646" t="s">
        <v>206</v>
      </c>
      <c r="H6646">
        <v>2010</v>
      </c>
      <c r="I6646" s="2">
        <v>1682281</v>
      </c>
      <c r="J6646" s="2">
        <v>0</v>
      </c>
      <c r="K6646" s="2">
        <v>1682281</v>
      </c>
      <c r="L6646" t="s">
        <v>116</v>
      </c>
      <c r="M6646" s="3" t="b">
        <f>trust_funds5[[#This Row],[Contributions Outstanding (USD)]]=0</f>
        <v>1</v>
      </c>
      <c r="N6646" s="3" t="str">
        <f t="shared" si="515"/>
        <v>Outstanding</v>
      </c>
      <c r="O6646" s="3" t="str">
        <f t="shared" si="516"/>
        <v>High Contribution &amp; Recent</v>
      </c>
      <c r="P6646" s="3" t="str">
        <f t="shared" si="517"/>
        <v>Other</v>
      </c>
      <c r="Q6646" s="3" t="str">
        <f t="shared" si="518"/>
        <v>Other</v>
      </c>
      <c r="R6646" s="3" t="str">
        <f t="shared" si="519"/>
        <v>Not LCLS</v>
      </c>
      <c r="S6646" s="3" t="str" cm="1">
        <f t="array" ref="S6646">_xlfn.IFS(G6646 &gt; 5000000, "Very High", G6646 &gt; 1000000, "High", G6646 &gt; 500000, "Medium", TRUE, "Low")</f>
        <v>Very High</v>
      </c>
      <c r="T6646" s="3" t="str" cm="1">
        <f t="array" ref="T6646">_xlfn.IFS(B6646 &gt;= 2005, "Post-2005", B6646 &gt;= 2000, "2000-2004", TRUE, "Pre-2000")</f>
        <v>Post-2005</v>
      </c>
    </row>
    <row r="6647" spans="1:20" x14ac:dyDescent="0.85">
      <c r="A6647" s="1">
        <v>41164</v>
      </c>
      <c r="B6647" t="s">
        <v>651</v>
      </c>
      <c r="C6647" t="s">
        <v>7087</v>
      </c>
      <c r="D6647" t="s">
        <v>7088</v>
      </c>
      <c r="E6647" t="s">
        <v>2863</v>
      </c>
      <c r="F6647" t="s">
        <v>2864</v>
      </c>
      <c r="G6647" t="s">
        <v>3051</v>
      </c>
      <c r="H6647">
        <v>2010</v>
      </c>
      <c r="I6647" s="2">
        <v>1000000</v>
      </c>
      <c r="J6647" s="2">
        <v>0</v>
      </c>
      <c r="K6647" s="2">
        <v>1000000</v>
      </c>
      <c r="L6647" t="s">
        <v>116</v>
      </c>
      <c r="M6647" s="3" t="b">
        <f>trust_funds5[[#This Row],[Contributions Outstanding (USD)]]=0</f>
        <v>1</v>
      </c>
      <c r="N6647" s="3" t="str">
        <f t="shared" si="515"/>
        <v>Outstanding</v>
      </c>
      <c r="O6647" s="3" t="str">
        <f t="shared" si="516"/>
        <v>High Contribution &amp; Recent</v>
      </c>
      <c r="P6647" s="3" t="str">
        <f t="shared" si="517"/>
        <v>Other</v>
      </c>
      <c r="Q6647" s="3" t="str">
        <f t="shared" si="518"/>
        <v>Other</v>
      </c>
      <c r="R6647" s="3" t="str">
        <f t="shared" si="519"/>
        <v>Not LCLS</v>
      </c>
      <c r="S6647" s="3" t="str" cm="1">
        <f t="array" ref="S6647">_xlfn.IFS(G6647 &gt; 5000000, "Very High", G6647 &gt; 1000000, "High", G6647 &gt; 500000, "Medium", TRUE, "Low")</f>
        <v>Very High</v>
      </c>
      <c r="T6647" s="3" t="str" cm="1">
        <f t="array" ref="T6647">_xlfn.IFS(B6647 &gt;= 2005, "Post-2005", B6647 &gt;= 2000, "2000-2004", TRUE, "Pre-2000")</f>
        <v>Post-2005</v>
      </c>
    </row>
    <row r="6648" spans="1:20" x14ac:dyDescent="0.85">
      <c r="A6648" s="1">
        <v>41164</v>
      </c>
      <c r="B6648" t="s">
        <v>651</v>
      </c>
      <c r="C6648" t="s">
        <v>4052</v>
      </c>
      <c r="D6648" t="s">
        <v>4053</v>
      </c>
      <c r="E6648" t="s">
        <v>21</v>
      </c>
      <c r="F6648" t="s">
        <v>22</v>
      </c>
      <c r="G6648" t="s">
        <v>23</v>
      </c>
      <c r="H6648">
        <v>2010</v>
      </c>
      <c r="I6648" s="2">
        <v>552437</v>
      </c>
      <c r="J6648" s="2">
        <v>90</v>
      </c>
      <c r="K6648" s="2">
        <v>552527</v>
      </c>
      <c r="L6648" t="s">
        <v>116</v>
      </c>
      <c r="M6648" s="3" t="b">
        <f>trust_funds5[[#This Row],[Contributions Outstanding (USD)]]=0</f>
        <v>0</v>
      </c>
      <c r="N6648" s="3" t="str">
        <f t="shared" si="515"/>
        <v>Outstanding</v>
      </c>
      <c r="O6648" s="3" t="str">
        <f t="shared" si="516"/>
        <v>High Contribution &amp; Recent</v>
      </c>
      <c r="P6648" s="3" t="str">
        <f t="shared" si="517"/>
        <v>Other</v>
      </c>
      <c r="Q6648" s="3" t="str">
        <f t="shared" si="518"/>
        <v>Other</v>
      </c>
      <c r="R6648" s="3" t="str">
        <f t="shared" si="519"/>
        <v>Not LCLS</v>
      </c>
      <c r="S6648" s="3" t="str" cm="1">
        <f t="array" ref="S6648">_xlfn.IFS(G6648 &gt; 5000000, "Very High", G6648 &gt; 1000000, "High", G6648 &gt; 500000, "Medium", TRUE, "Low")</f>
        <v>Very High</v>
      </c>
      <c r="T6648" s="3" t="str" cm="1">
        <f t="array" ref="T6648">_xlfn.IFS(B6648 &gt;= 2005, "Post-2005", B6648 &gt;= 2000, "2000-2004", TRUE, "Pre-2000")</f>
        <v>Post-2005</v>
      </c>
    </row>
    <row r="6649" spans="1:20" x14ac:dyDescent="0.85">
      <c r="A6649" s="1">
        <v>41164</v>
      </c>
      <c r="B6649" t="s">
        <v>651</v>
      </c>
      <c r="C6649" t="s">
        <v>3402</v>
      </c>
      <c r="D6649" t="s">
        <v>3403</v>
      </c>
      <c r="E6649" t="s">
        <v>70</v>
      </c>
      <c r="F6649" t="s">
        <v>71</v>
      </c>
      <c r="G6649" t="s">
        <v>72</v>
      </c>
      <c r="H6649">
        <v>2010</v>
      </c>
      <c r="I6649" s="2">
        <v>1089297</v>
      </c>
      <c r="J6649" s="2">
        <v>240</v>
      </c>
      <c r="K6649" s="2">
        <v>1089537</v>
      </c>
      <c r="L6649" t="s">
        <v>116</v>
      </c>
      <c r="M6649" s="3" t="b">
        <f>trust_funds5[[#This Row],[Contributions Outstanding (USD)]]=0</f>
        <v>0</v>
      </c>
      <c r="N6649" s="3" t="str">
        <f t="shared" si="515"/>
        <v>Outstanding</v>
      </c>
      <c r="O6649" s="3" t="str">
        <f t="shared" si="516"/>
        <v>High Contribution &amp; Recent</v>
      </c>
      <c r="P6649" s="3" t="str">
        <f t="shared" si="517"/>
        <v>Other</v>
      </c>
      <c r="Q6649" s="3" t="str">
        <f t="shared" si="518"/>
        <v>Other</v>
      </c>
      <c r="R6649" s="3" t="str">
        <f t="shared" si="519"/>
        <v>Not LCLS</v>
      </c>
      <c r="S6649" s="3" t="str" cm="1">
        <f t="array" ref="S6649">_xlfn.IFS(G6649 &gt; 5000000, "Very High", G6649 &gt; 1000000, "High", G6649 &gt; 500000, "Medium", TRUE, "Low")</f>
        <v>Very High</v>
      </c>
      <c r="T6649" s="3" t="str" cm="1">
        <f t="array" ref="T6649">_xlfn.IFS(B6649 &gt;= 2005, "Post-2005", B6649 &gt;= 2000, "2000-2004", TRUE, "Pre-2000")</f>
        <v>Post-2005</v>
      </c>
    </row>
    <row r="6650" spans="1:20" x14ac:dyDescent="0.85">
      <c r="A6650" s="1">
        <v>41164</v>
      </c>
      <c r="B6650" t="s">
        <v>648</v>
      </c>
      <c r="C6650" t="s">
        <v>6634</v>
      </c>
      <c r="D6650" t="s">
        <v>6635</v>
      </c>
      <c r="E6650" t="s">
        <v>293</v>
      </c>
      <c r="F6650" t="s">
        <v>294</v>
      </c>
      <c r="G6650" t="s">
        <v>4803</v>
      </c>
      <c r="H6650">
        <v>2010</v>
      </c>
      <c r="I6650" s="2">
        <v>429240</v>
      </c>
      <c r="J6650" s="2">
        <v>0</v>
      </c>
      <c r="K6650" s="2">
        <v>429240</v>
      </c>
      <c r="L6650" t="s">
        <v>116</v>
      </c>
      <c r="M6650" s="3" t="b">
        <f>trust_funds5[[#This Row],[Contributions Outstanding (USD)]]=0</f>
        <v>1</v>
      </c>
      <c r="N6650" s="3" t="str">
        <f t="shared" si="515"/>
        <v>Outstanding</v>
      </c>
      <c r="O6650" s="3" t="str">
        <f t="shared" si="516"/>
        <v>High Contribution &amp; Recent</v>
      </c>
      <c r="P6650" s="3" t="str">
        <f t="shared" si="517"/>
        <v>Other</v>
      </c>
      <c r="Q6650" s="3" t="str">
        <f t="shared" si="518"/>
        <v>Other</v>
      </c>
      <c r="R6650" s="3" t="str">
        <f t="shared" si="519"/>
        <v>Not LCLS</v>
      </c>
      <c r="S6650" s="3" t="str" cm="1">
        <f t="array" ref="S6650">_xlfn.IFS(G6650 &gt; 5000000, "Very High", G6650 &gt; 1000000, "High", G6650 &gt; 500000, "Medium", TRUE, "Low")</f>
        <v>Very High</v>
      </c>
      <c r="T6650" s="3" t="str" cm="1">
        <f t="array" ref="T6650">_xlfn.IFS(B6650 &gt;= 2005, "Post-2005", B6650 &gt;= 2000, "2000-2004", TRUE, "Pre-2000")</f>
        <v>Post-2005</v>
      </c>
    </row>
    <row r="6651" spans="1:20" x14ac:dyDescent="0.85">
      <c r="A6651" s="1">
        <v>41164</v>
      </c>
      <c r="B6651" t="s">
        <v>1234</v>
      </c>
      <c r="C6651" t="s">
        <v>5255</v>
      </c>
      <c r="D6651" t="s">
        <v>5256</v>
      </c>
      <c r="E6651" t="s">
        <v>2863</v>
      </c>
      <c r="F6651" t="s">
        <v>2864</v>
      </c>
      <c r="G6651" t="s">
        <v>3051</v>
      </c>
      <c r="H6651">
        <v>2010</v>
      </c>
      <c r="I6651" s="2">
        <v>580000</v>
      </c>
      <c r="J6651" s="2">
        <v>0</v>
      </c>
      <c r="K6651" s="2">
        <v>580000</v>
      </c>
      <c r="L6651" t="s">
        <v>116</v>
      </c>
      <c r="M6651" s="3" t="b">
        <f>trust_funds5[[#This Row],[Contributions Outstanding (USD)]]=0</f>
        <v>1</v>
      </c>
      <c r="N6651" s="3" t="str">
        <f t="shared" si="515"/>
        <v>Outstanding</v>
      </c>
      <c r="O6651" s="3" t="str">
        <f t="shared" si="516"/>
        <v>High Contribution &amp; Recent</v>
      </c>
      <c r="P6651" s="3" t="str">
        <f t="shared" si="517"/>
        <v>Other</v>
      </c>
      <c r="Q6651" s="3" t="str">
        <f t="shared" si="518"/>
        <v>Other</v>
      </c>
      <c r="R6651" s="3" t="str">
        <f t="shared" si="519"/>
        <v>Not LCLS</v>
      </c>
      <c r="S6651" s="3" t="str" cm="1">
        <f t="array" ref="S6651">_xlfn.IFS(G6651 &gt; 5000000, "Very High", G6651 &gt; 1000000, "High", G6651 &gt; 500000, "Medium", TRUE, "Low")</f>
        <v>Very High</v>
      </c>
      <c r="T6651" s="3" t="str" cm="1">
        <f t="array" ref="T6651">_xlfn.IFS(B6651 &gt;= 2005, "Post-2005", B6651 &gt;= 2000, "2000-2004", TRUE, "Pre-2000")</f>
        <v>Post-2005</v>
      </c>
    </row>
    <row r="6652" spans="1:20" x14ac:dyDescent="0.85">
      <c r="A6652" s="1">
        <v>41164</v>
      </c>
      <c r="B6652" t="s">
        <v>82</v>
      </c>
      <c r="C6652" t="s">
        <v>5658</v>
      </c>
      <c r="D6652" t="s">
        <v>5659</v>
      </c>
      <c r="E6652" t="s">
        <v>2863</v>
      </c>
      <c r="F6652" t="s">
        <v>2864</v>
      </c>
      <c r="G6652" t="s">
        <v>3051</v>
      </c>
      <c r="H6652">
        <v>2010</v>
      </c>
      <c r="I6652" s="2">
        <v>2000000</v>
      </c>
      <c r="J6652" s="2">
        <v>0</v>
      </c>
      <c r="K6652" s="2">
        <v>2000000</v>
      </c>
      <c r="L6652" t="s">
        <v>116</v>
      </c>
      <c r="M6652" s="3" t="b">
        <f>trust_funds5[[#This Row],[Contributions Outstanding (USD)]]=0</f>
        <v>1</v>
      </c>
      <c r="N6652" s="3" t="str">
        <f t="shared" si="515"/>
        <v>Outstanding</v>
      </c>
      <c r="O6652" s="3" t="str">
        <f t="shared" si="516"/>
        <v>High Contribution &amp; Recent</v>
      </c>
      <c r="P6652" s="3" t="str">
        <f t="shared" si="517"/>
        <v>Other</v>
      </c>
      <c r="Q6652" s="3" t="str">
        <f t="shared" si="518"/>
        <v>Other</v>
      </c>
      <c r="R6652" s="3" t="str">
        <f t="shared" si="519"/>
        <v>Not LCLS</v>
      </c>
      <c r="S6652" s="3" t="str" cm="1">
        <f t="array" ref="S6652">_xlfn.IFS(G6652 &gt; 5000000, "Very High", G6652 &gt; 1000000, "High", G6652 &gt; 500000, "Medium", TRUE, "Low")</f>
        <v>Very High</v>
      </c>
      <c r="T6652" s="3" t="str" cm="1">
        <f t="array" ref="T6652">_xlfn.IFS(B6652 &gt;= 2005, "Post-2005", B6652 &gt;= 2000, "2000-2004", TRUE, "Pre-2000")</f>
        <v>Post-2005</v>
      </c>
    </row>
    <row r="6653" spans="1:20" x14ac:dyDescent="0.85">
      <c r="A6653" s="1">
        <v>41164</v>
      </c>
      <c r="B6653" t="s">
        <v>2654</v>
      </c>
      <c r="C6653" t="s">
        <v>7835</v>
      </c>
      <c r="D6653" t="s">
        <v>7836</v>
      </c>
      <c r="E6653" t="s">
        <v>102</v>
      </c>
      <c r="F6653" t="s">
        <v>103</v>
      </c>
      <c r="G6653" t="s">
        <v>104</v>
      </c>
      <c r="H6653">
        <v>2010</v>
      </c>
      <c r="I6653" s="2">
        <v>28336685.559999999</v>
      </c>
      <c r="J6653" s="2">
        <v>0</v>
      </c>
      <c r="K6653" s="2">
        <v>28336685.559999999</v>
      </c>
      <c r="L6653" t="s">
        <v>116</v>
      </c>
      <c r="M6653" s="3" t="b">
        <f>trust_funds5[[#This Row],[Contributions Outstanding (USD)]]=0</f>
        <v>1</v>
      </c>
      <c r="N6653" s="3" t="str">
        <f t="shared" si="515"/>
        <v>Outstanding</v>
      </c>
      <c r="O6653" s="3" t="str">
        <f t="shared" si="516"/>
        <v>High Contribution &amp; Recent</v>
      </c>
      <c r="P6653" s="3" t="str">
        <f t="shared" si="517"/>
        <v>Other</v>
      </c>
      <c r="Q6653" s="3" t="str">
        <f t="shared" si="518"/>
        <v>Other</v>
      </c>
      <c r="R6653" s="3" t="str">
        <f t="shared" si="519"/>
        <v>Not LCLS</v>
      </c>
      <c r="S6653" s="3" t="str" cm="1">
        <f t="array" ref="S6653">_xlfn.IFS(G6653 &gt; 5000000, "Very High", G6653 &gt; 1000000, "High", G6653 &gt; 500000, "Medium", TRUE, "Low")</f>
        <v>Very High</v>
      </c>
      <c r="T6653" s="3" t="str" cm="1">
        <f t="array" ref="T6653">_xlfn.IFS(B6653 &gt;= 2005, "Post-2005", B6653 &gt;= 2000, "2000-2004", TRUE, "Pre-2000")</f>
        <v>Post-2005</v>
      </c>
    </row>
    <row r="6654" spans="1:20" x14ac:dyDescent="0.85">
      <c r="A6654" s="1">
        <v>41164</v>
      </c>
      <c r="B6654" t="s">
        <v>6112</v>
      </c>
      <c r="C6654" t="s">
        <v>7837</v>
      </c>
      <c r="D6654" t="s">
        <v>6145</v>
      </c>
      <c r="E6654" t="s">
        <v>93</v>
      </c>
      <c r="F6654" t="s">
        <v>94</v>
      </c>
      <c r="H6654">
        <v>2010</v>
      </c>
      <c r="I6654" s="2">
        <v>15394176</v>
      </c>
      <c r="J6654" s="2">
        <v>15824</v>
      </c>
      <c r="K6654" s="2">
        <v>15410000</v>
      </c>
      <c r="L6654" t="s">
        <v>116</v>
      </c>
      <c r="M6654" s="3" t="b">
        <f>trust_funds5[[#This Row],[Contributions Outstanding (USD)]]=0</f>
        <v>0</v>
      </c>
      <c r="N6654" s="3" t="str">
        <f t="shared" si="515"/>
        <v>Outstanding</v>
      </c>
      <c r="O6654" s="3" t="str">
        <f t="shared" si="516"/>
        <v>High Contribution &amp; Recent</v>
      </c>
      <c r="P6654" s="3" t="str">
        <f t="shared" si="517"/>
        <v>Other</v>
      </c>
      <c r="Q6654" s="3" t="str">
        <f t="shared" si="518"/>
        <v>Other</v>
      </c>
      <c r="R6654" s="3" t="str">
        <f t="shared" si="519"/>
        <v>Not LCLS</v>
      </c>
      <c r="S6654" s="3" t="str" cm="1">
        <f t="array" ref="S6654">_xlfn.IFS(G6654 &gt; 5000000, "Very High", G6654 &gt; 1000000, "High", G6654 &gt; 500000, "Medium", TRUE, "Low")</f>
        <v>Low</v>
      </c>
      <c r="T6654" s="3" t="str" cm="1">
        <f t="array" ref="T6654">_xlfn.IFS(B6654 &gt;= 2005, "Post-2005", B6654 &gt;= 2000, "2000-2004", TRUE, "Pre-2000")</f>
        <v>Post-2005</v>
      </c>
    </row>
    <row r="6655" spans="1:20" x14ac:dyDescent="0.85">
      <c r="A6655" s="1">
        <v>41164</v>
      </c>
      <c r="B6655" t="s">
        <v>6112</v>
      </c>
      <c r="C6655" t="s">
        <v>7495</v>
      </c>
      <c r="D6655" t="s">
        <v>7496</v>
      </c>
      <c r="E6655" t="s">
        <v>93</v>
      </c>
      <c r="F6655" t="s">
        <v>94</v>
      </c>
      <c r="H6655">
        <v>2010</v>
      </c>
      <c r="I6655" s="2">
        <v>1237889</v>
      </c>
      <c r="J6655" s="2">
        <v>0</v>
      </c>
      <c r="K6655" s="2">
        <v>1237889</v>
      </c>
      <c r="L6655" t="s">
        <v>18</v>
      </c>
      <c r="M6655" s="3" t="b">
        <f>trust_funds5[[#This Row],[Contributions Outstanding (USD)]]=0</f>
        <v>1</v>
      </c>
      <c r="N6655" s="3" t="str">
        <f t="shared" si="515"/>
        <v>Outstanding</v>
      </c>
      <c r="O6655" s="3" t="str">
        <f t="shared" si="516"/>
        <v>High Contribution &amp; Recent</v>
      </c>
      <c r="P6655" s="3" t="str">
        <f t="shared" si="517"/>
        <v>Other</v>
      </c>
      <c r="Q6655" s="3" t="str">
        <f t="shared" si="518"/>
        <v>Other</v>
      </c>
      <c r="R6655" s="3" t="str">
        <f t="shared" si="519"/>
        <v>Not LCLS</v>
      </c>
      <c r="S6655" s="3" t="str" cm="1">
        <f t="array" ref="S6655">_xlfn.IFS(G6655 &gt; 5000000, "Very High", G6655 &gt; 1000000, "High", G6655 &gt; 500000, "Medium", TRUE, "Low")</f>
        <v>Low</v>
      </c>
      <c r="T6655" s="3" t="str" cm="1">
        <f t="array" ref="T6655">_xlfn.IFS(B6655 &gt;= 2005, "Post-2005", B6655 &gt;= 2000, "2000-2004", TRUE, "Pre-2000")</f>
        <v>Post-2005</v>
      </c>
    </row>
    <row r="6656" spans="1:20" x14ac:dyDescent="0.85">
      <c r="A6656" s="1">
        <v>41164</v>
      </c>
      <c r="B6656" t="s">
        <v>507</v>
      </c>
      <c r="C6656" t="s">
        <v>6644</v>
      </c>
      <c r="D6656" t="s">
        <v>6645</v>
      </c>
      <c r="E6656" t="s">
        <v>102</v>
      </c>
      <c r="F6656" t="s">
        <v>103</v>
      </c>
      <c r="G6656" t="s">
        <v>104</v>
      </c>
      <c r="H6656">
        <v>2010</v>
      </c>
      <c r="I6656" s="2">
        <v>1208850</v>
      </c>
      <c r="J6656" s="2">
        <v>0</v>
      </c>
      <c r="K6656" s="2">
        <v>1208850</v>
      </c>
      <c r="L6656" t="s">
        <v>18</v>
      </c>
      <c r="M6656" s="3" t="b">
        <f>trust_funds5[[#This Row],[Contributions Outstanding (USD)]]=0</f>
        <v>1</v>
      </c>
      <c r="N6656" s="3" t="str">
        <f t="shared" si="515"/>
        <v>Outstanding</v>
      </c>
      <c r="O6656" s="3" t="str">
        <f t="shared" si="516"/>
        <v>High Contribution &amp; Recent</v>
      </c>
      <c r="P6656" s="3" t="str">
        <f t="shared" si="517"/>
        <v>Other</v>
      </c>
      <c r="Q6656" s="3" t="str">
        <f t="shared" si="518"/>
        <v>Other</v>
      </c>
      <c r="R6656" s="3" t="str">
        <f t="shared" si="519"/>
        <v>Not LCLS</v>
      </c>
      <c r="S6656" s="3" t="str" cm="1">
        <f t="array" ref="S6656">_xlfn.IFS(G6656 &gt; 5000000, "Very High", G6656 &gt; 1000000, "High", G6656 &gt; 500000, "Medium", TRUE, "Low")</f>
        <v>Very High</v>
      </c>
      <c r="T6656" s="3" t="str" cm="1">
        <f t="array" ref="T6656">_xlfn.IFS(B6656 &gt;= 2005, "Post-2005", B6656 &gt;= 2000, "2000-2004", TRUE, "Pre-2000")</f>
        <v>Post-2005</v>
      </c>
    </row>
    <row r="6657" spans="1:20" x14ac:dyDescent="0.85">
      <c r="A6657" s="1">
        <v>41164</v>
      </c>
      <c r="B6657" t="s">
        <v>4054</v>
      </c>
      <c r="C6657" t="s">
        <v>6646</v>
      </c>
      <c r="D6657" t="s">
        <v>6647</v>
      </c>
      <c r="E6657" t="s">
        <v>102</v>
      </c>
      <c r="F6657" t="s">
        <v>103</v>
      </c>
      <c r="G6657" t="s">
        <v>104</v>
      </c>
      <c r="H6657">
        <v>2010</v>
      </c>
      <c r="I6657" s="2">
        <v>377125</v>
      </c>
      <c r="J6657" s="2">
        <v>0</v>
      </c>
      <c r="K6657" s="2">
        <v>377125</v>
      </c>
      <c r="L6657" t="s">
        <v>18</v>
      </c>
      <c r="M6657" s="3" t="b">
        <f>trust_funds5[[#This Row],[Contributions Outstanding (USD)]]=0</f>
        <v>1</v>
      </c>
      <c r="N6657" s="3" t="str">
        <f t="shared" si="515"/>
        <v>Outstanding</v>
      </c>
      <c r="O6657" s="3" t="str">
        <f t="shared" si="516"/>
        <v>High Contribution &amp; Recent</v>
      </c>
      <c r="P6657" s="3" t="str">
        <f t="shared" si="517"/>
        <v>Other</v>
      </c>
      <c r="Q6657" s="3" t="str">
        <f t="shared" si="518"/>
        <v>Other</v>
      </c>
      <c r="R6657" s="3" t="str">
        <f t="shared" si="519"/>
        <v>Not LCLS</v>
      </c>
      <c r="S6657" s="3" t="str" cm="1">
        <f t="array" ref="S6657">_xlfn.IFS(G6657 &gt; 5000000, "Very High", G6657 &gt; 1000000, "High", G6657 &gt; 500000, "Medium", TRUE, "Low")</f>
        <v>Very High</v>
      </c>
      <c r="T6657" s="3" t="str" cm="1">
        <f t="array" ref="T6657">_xlfn.IFS(B6657 &gt;= 2005, "Post-2005", B6657 &gt;= 2000, "2000-2004", TRUE, "Pre-2000")</f>
        <v>Post-2005</v>
      </c>
    </row>
    <row r="6658" spans="1:20" x14ac:dyDescent="0.85">
      <c r="A6658" s="1">
        <v>41164</v>
      </c>
      <c r="B6658" t="s">
        <v>4054</v>
      </c>
      <c r="C6658" t="s">
        <v>7838</v>
      </c>
      <c r="D6658" t="s">
        <v>7839</v>
      </c>
      <c r="E6658" t="s">
        <v>119</v>
      </c>
      <c r="F6658" t="s">
        <v>120</v>
      </c>
      <c r="G6658" t="s">
        <v>121</v>
      </c>
      <c r="H6658">
        <v>2010</v>
      </c>
      <c r="I6658" s="2">
        <v>10082387.51</v>
      </c>
      <c r="J6658" s="2">
        <v>0</v>
      </c>
      <c r="K6658" s="2">
        <v>10082387.51</v>
      </c>
      <c r="L6658" t="s">
        <v>18</v>
      </c>
      <c r="M6658" s="3" t="b">
        <f>trust_funds5[[#This Row],[Contributions Outstanding (USD)]]=0</f>
        <v>1</v>
      </c>
      <c r="N6658" s="3" t="str">
        <f t="shared" ref="N6658:N6721" si="520">IF(D6658 &gt; 0, "Outstanding", "No Outstanding")</f>
        <v>Outstanding</v>
      </c>
      <c r="O6658" s="3" t="str">
        <f t="shared" ref="O6658:O6721" si="521">IF(AND(C6658 &gt; 1000000, B6658 &gt; 2000), "High Contribution &amp; Recent", "Other")</f>
        <v>High Contribution &amp; Recent</v>
      </c>
      <c r="P6658" s="3" t="str">
        <f t="shared" ref="P6658:P6721" si="522">IF(AND(B6658 = 2000, E6658 = "Canada"), "Year 2000, Canada", "Other")</f>
        <v>Other</v>
      </c>
      <c r="Q6658" s="3" t="str">
        <f t="shared" ref="Q6658:Q6721" si="523">IF(OR(E6658 = "Canada", E6658 = "Sweden"), "Canada or Sweden", "Other")</f>
        <v>Other</v>
      </c>
      <c r="R6658" s="3" t="str">
        <f t="shared" ref="R6658:R6721" si="524">IF(NOT(F6658 = "LCLS"), "Not LCLS", "LCLS")</f>
        <v>Not LCLS</v>
      </c>
      <c r="S6658" s="3" t="str" cm="1">
        <f t="array" ref="S6658">_xlfn.IFS(G6658 &gt; 5000000, "Very High", G6658 &gt; 1000000, "High", G6658 &gt; 500000, "Medium", TRUE, "Low")</f>
        <v>Very High</v>
      </c>
      <c r="T6658" s="3" t="str" cm="1">
        <f t="array" ref="T6658">_xlfn.IFS(B6658 &gt;= 2005, "Post-2005", B6658 &gt;= 2000, "2000-2004", TRUE, "Pre-2000")</f>
        <v>Post-2005</v>
      </c>
    </row>
    <row r="6659" spans="1:20" x14ac:dyDescent="0.85">
      <c r="A6659" s="1">
        <v>41164</v>
      </c>
      <c r="B6659" t="s">
        <v>90</v>
      </c>
      <c r="C6659" t="s">
        <v>5669</v>
      </c>
      <c r="D6659" t="s">
        <v>5670</v>
      </c>
      <c r="E6659" t="s">
        <v>49</v>
      </c>
      <c r="F6659" t="s">
        <v>50</v>
      </c>
      <c r="G6659" t="s">
        <v>51</v>
      </c>
      <c r="H6659">
        <v>2010</v>
      </c>
      <c r="I6659" s="2">
        <v>2150000</v>
      </c>
      <c r="J6659" s="2">
        <v>0</v>
      </c>
      <c r="K6659" s="2">
        <v>2150000</v>
      </c>
      <c r="L6659" t="s">
        <v>116</v>
      </c>
      <c r="M6659" s="3" t="b">
        <f>trust_funds5[[#This Row],[Contributions Outstanding (USD)]]=0</f>
        <v>1</v>
      </c>
      <c r="N6659" s="3" t="str">
        <f t="shared" si="520"/>
        <v>Outstanding</v>
      </c>
      <c r="O6659" s="3" t="str">
        <f t="shared" si="521"/>
        <v>High Contribution &amp; Recent</v>
      </c>
      <c r="P6659" s="3" t="str">
        <f t="shared" si="522"/>
        <v>Other</v>
      </c>
      <c r="Q6659" s="3" t="str">
        <f t="shared" si="523"/>
        <v>Other</v>
      </c>
      <c r="R6659" s="3" t="str">
        <f t="shared" si="524"/>
        <v>Not LCLS</v>
      </c>
      <c r="S6659" s="3" t="str" cm="1">
        <f t="array" ref="S6659">_xlfn.IFS(G6659 &gt; 5000000, "Very High", G6659 &gt; 1000000, "High", G6659 &gt; 500000, "Medium", TRUE, "Low")</f>
        <v>Very High</v>
      </c>
      <c r="T6659" s="3" t="str" cm="1">
        <f t="array" ref="T6659">_xlfn.IFS(B6659 &gt;= 2005, "Post-2005", B6659 &gt;= 2000, "2000-2004", TRUE, "Pre-2000")</f>
        <v>Post-2005</v>
      </c>
    </row>
    <row r="6660" spans="1:20" x14ac:dyDescent="0.85">
      <c r="A6660" s="1">
        <v>41164</v>
      </c>
      <c r="B6660" t="s">
        <v>7840</v>
      </c>
      <c r="C6660" t="s">
        <v>7841</v>
      </c>
      <c r="D6660" t="s">
        <v>7842</v>
      </c>
      <c r="E6660" t="s">
        <v>200</v>
      </c>
      <c r="F6660" t="s">
        <v>201</v>
      </c>
      <c r="G6660" t="s">
        <v>213</v>
      </c>
      <c r="H6660">
        <v>2010</v>
      </c>
      <c r="I6660" s="2">
        <v>1146336</v>
      </c>
      <c r="J6660" s="2">
        <v>0</v>
      </c>
      <c r="K6660" s="2">
        <v>1146336</v>
      </c>
      <c r="L6660" t="s">
        <v>116</v>
      </c>
      <c r="M6660" s="3" t="b">
        <f>trust_funds5[[#This Row],[Contributions Outstanding (USD)]]=0</f>
        <v>1</v>
      </c>
      <c r="N6660" s="3" t="str">
        <f t="shared" si="520"/>
        <v>Outstanding</v>
      </c>
      <c r="O6660" s="3" t="str">
        <f t="shared" si="521"/>
        <v>High Contribution &amp; Recent</v>
      </c>
      <c r="P6660" s="3" t="str">
        <f t="shared" si="522"/>
        <v>Other</v>
      </c>
      <c r="Q6660" s="3" t="str">
        <f t="shared" si="523"/>
        <v>Other</v>
      </c>
      <c r="R6660" s="3" t="str">
        <f t="shared" si="524"/>
        <v>Not LCLS</v>
      </c>
      <c r="S6660" s="3" t="str" cm="1">
        <f t="array" ref="S6660">_xlfn.IFS(G6660 &gt; 5000000, "Very High", G6660 &gt; 1000000, "High", G6660 &gt; 500000, "Medium", TRUE, "Low")</f>
        <v>Very High</v>
      </c>
      <c r="T6660" s="3" t="str" cm="1">
        <f t="array" ref="T6660">_xlfn.IFS(B6660 &gt;= 2005, "Post-2005", B6660 &gt;= 2000, "2000-2004", TRUE, "Pre-2000")</f>
        <v>Post-2005</v>
      </c>
    </row>
    <row r="6661" spans="1:20" x14ac:dyDescent="0.85">
      <c r="A6661" s="1">
        <v>41164</v>
      </c>
      <c r="B6661" t="s">
        <v>7840</v>
      </c>
      <c r="C6661" t="s">
        <v>7841</v>
      </c>
      <c r="D6661" t="s">
        <v>7842</v>
      </c>
      <c r="E6661" t="s">
        <v>2863</v>
      </c>
      <c r="F6661" t="s">
        <v>2864</v>
      </c>
      <c r="G6661" t="s">
        <v>7843</v>
      </c>
      <c r="H6661">
        <v>2010</v>
      </c>
      <c r="I6661" s="2">
        <v>743250</v>
      </c>
      <c r="J6661" s="2">
        <v>0</v>
      </c>
      <c r="K6661" s="2">
        <v>743250</v>
      </c>
      <c r="L6661" t="s">
        <v>116</v>
      </c>
      <c r="M6661" s="3" t="b">
        <f>trust_funds5[[#This Row],[Contributions Outstanding (USD)]]=0</f>
        <v>1</v>
      </c>
      <c r="N6661" s="3" t="str">
        <f t="shared" si="520"/>
        <v>Outstanding</v>
      </c>
      <c r="O6661" s="3" t="str">
        <f t="shared" si="521"/>
        <v>High Contribution &amp; Recent</v>
      </c>
      <c r="P6661" s="3" t="str">
        <f t="shared" si="522"/>
        <v>Other</v>
      </c>
      <c r="Q6661" s="3" t="str">
        <f t="shared" si="523"/>
        <v>Other</v>
      </c>
      <c r="R6661" s="3" t="str">
        <f t="shared" si="524"/>
        <v>Not LCLS</v>
      </c>
      <c r="S6661" s="3" t="str" cm="1">
        <f t="array" ref="S6661">_xlfn.IFS(G6661 &gt; 5000000, "Very High", G6661 &gt; 1000000, "High", G6661 &gt; 500000, "Medium", TRUE, "Low")</f>
        <v>Very High</v>
      </c>
      <c r="T6661" s="3" t="str" cm="1">
        <f t="array" ref="T6661">_xlfn.IFS(B6661 &gt;= 2005, "Post-2005", B6661 &gt;= 2000, "2000-2004", TRUE, "Pre-2000")</f>
        <v>Post-2005</v>
      </c>
    </row>
    <row r="6662" spans="1:20" x14ac:dyDescent="0.85">
      <c r="A6662" s="1">
        <v>41164</v>
      </c>
      <c r="B6662" t="s">
        <v>7840</v>
      </c>
      <c r="C6662" t="s">
        <v>7841</v>
      </c>
      <c r="D6662" t="s">
        <v>7842</v>
      </c>
      <c r="E6662" t="s">
        <v>293</v>
      </c>
      <c r="F6662" t="s">
        <v>294</v>
      </c>
      <c r="G6662" t="s">
        <v>626</v>
      </c>
      <c r="H6662">
        <v>2010</v>
      </c>
      <c r="I6662" s="2">
        <v>1434150</v>
      </c>
      <c r="J6662" s="2">
        <v>0</v>
      </c>
      <c r="K6662" s="2">
        <v>1434150</v>
      </c>
      <c r="L6662" t="s">
        <v>116</v>
      </c>
      <c r="M6662" s="3" t="b">
        <f>trust_funds5[[#This Row],[Contributions Outstanding (USD)]]=0</f>
        <v>1</v>
      </c>
      <c r="N6662" s="3" t="str">
        <f t="shared" si="520"/>
        <v>Outstanding</v>
      </c>
      <c r="O6662" s="3" t="str">
        <f t="shared" si="521"/>
        <v>High Contribution &amp; Recent</v>
      </c>
      <c r="P6662" s="3" t="str">
        <f t="shared" si="522"/>
        <v>Other</v>
      </c>
      <c r="Q6662" s="3" t="str">
        <f t="shared" si="523"/>
        <v>Other</v>
      </c>
      <c r="R6662" s="3" t="str">
        <f t="shared" si="524"/>
        <v>Not LCLS</v>
      </c>
      <c r="S6662" s="3" t="str" cm="1">
        <f t="array" ref="S6662">_xlfn.IFS(G6662 &gt; 5000000, "Very High", G6662 &gt; 1000000, "High", G6662 &gt; 500000, "Medium", TRUE, "Low")</f>
        <v>Very High</v>
      </c>
      <c r="T6662" s="3" t="str" cm="1">
        <f t="array" ref="T6662">_xlfn.IFS(B6662 &gt;= 2005, "Post-2005", B6662 &gt;= 2000, "2000-2004", TRUE, "Pre-2000")</f>
        <v>Post-2005</v>
      </c>
    </row>
    <row r="6663" spans="1:20" x14ac:dyDescent="0.85">
      <c r="A6663" s="1">
        <v>41164</v>
      </c>
      <c r="B6663" t="s">
        <v>7840</v>
      </c>
      <c r="C6663" t="s">
        <v>7841</v>
      </c>
      <c r="D6663" t="s">
        <v>7842</v>
      </c>
      <c r="E6663" t="s">
        <v>42</v>
      </c>
      <c r="F6663" t="s">
        <v>43</v>
      </c>
      <c r="G6663" t="s">
        <v>44</v>
      </c>
      <c r="H6663">
        <v>2010</v>
      </c>
      <c r="I6663" s="2">
        <v>2687483</v>
      </c>
      <c r="J6663" s="2">
        <v>0</v>
      </c>
      <c r="K6663" s="2">
        <v>2687483</v>
      </c>
      <c r="L6663" t="s">
        <v>116</v>
      </c>
      <c r="M6663" s="3" t="b">
        <f>trust_funds5[[#This Row],[Contributions Outstanding (USD)]]=0</f>
        <v>1</v>
      </c>
      <c r="N6663" s="3" t="str">
        <f t="shared" si="520"/>
        <v>Outstanding</v>
      </c>
      <c r="O6663" s="3" t="str">
        <f t="shared" si="521"/>
        <v>High Contribution &amp; Recent</v>
      </c>
      <c r="P6663" s="3" t="str">
        <f t="shared" si="522"/>
        <v>Other</v>
      </c>
      <c r="Q6663" s="3" t="str">
        <f t="shared" si="523"/>
        <v>Other</v>
      </c>
      <c r="R6663" s="3" t="str">
        <f t="shared" si="524"/>
        <v>Not LCLS</v>
      </c>
      <c r="S6663" s="3" t="str" cm="1">
        <f t="array" ref="S6663">_xlfn.IFS(G6663 &gt; 5000000, "Very High", G6663 &gt; 1000000, "High", G6663 &gt; 500000, "Medium", TRUE, "Low")</f>
        <v>Very High</v>
      </c>
      <c r="T6663" s="3" t="str" cm="1">
        <f t="array" ref="T6663">_xlfn.IFS(B6663 &gt;= 2005, "Post-2005", B6663 &gt;= 2000, "2000-2004", TRUE, "Pre-2000")</f>
        <v>Post-2005</v>
      </c>
    </row>
    <row r="6664" spans="1:20" x14ac:dyDescent="0.85">
      <c r="A6664" s="1">
        <v>41164</v>
      </c>
      <c r="B6664" t="s">
        <v>507</v>
      </c>
      <c r="C6664" t="s">
        <v>7104</v>
      </c>
      <c r="D6664" t="s">
        <v>7105</v>
      </c>
      <c r="E6664" t="s">
        <v>334</v>
      </c>
      <c r="F6664" t="s">
        <v>335</v>
      </c>
      <c r="G6664" t="s">
        <v>5078</v>
      </c>
      <c r="H6664">
        <v>2010</v>
      </c>
      <c r="I6664" s="2">
        <v>1418965</v>
      </c>
      <c r="J6664" s="2">
        <v>0</v>
      </c>
      <c r="K6664" s="2">
        <v>1418965</v>
      </c>
      <c r="L6664" t="s">
        <v>116</v>
      </c>
      <c r="M6664" s="3" t="b">
        <f>trust_funds5[[#This Row],[Contributions Outstanding (USD)]]=0</f>
        <v>1</v>
      </c>
      <c r="N6664" s="3" t="str">
        <f t="shared" si="520"/>
        <v>Outstanding</v>
      </c>
      <c r="O6664" s="3" t="str">
        <f t="shared" si="521"/>
        <v>High Contribution &amp; Recent</v>
      </c>
      <c r="P6664" s="3" t="str">
        <f t="shared" si="522"/>
        <v>Other</v>
      </c>
      <c r="Q6664" s="3" t="str">
        <f t="shared" si="523"/>
        <v>Other</v>
      </c>
      <c r="R6664" s="3" t="str">
        <f t="shared" si="524"/>
        <v>Not LCLS</v>
      </c>
      <c r="S6664" s="3" t="str" cm="1">
        <f t="array" ref="S6664">_xlfn.IFS(G6664 &gt; 5000000, "Very High", G6664 &gt; 1000000, "High", G6664 &gt; 500000, "Medium", TRUE, "Low")</f>
        <v>Very High</v>
      </c>
      <c r="T6664" s="3" t="str" cm="1">
        <f t="array" ref="T6664">_xlfn.IFS(B6664 &gt;= 2005, "Post-2005", B6664 &gt;= 2000, "2000-2004", TRUE, "Pre-2000")</f>
        <v>Post-2005</v>
      </c>
    </row>
    <row r="6665" spans="1:20" x14ac:dyDescent="0.85">
      <c r="A6665" s="1">
        <v>41164</v>
      </c>
      <c r="B6665" t="s">
        <v>507</v>
      </c>
      <c r="C6665" t="s">
        <v>7104</v>
      </c>
      <c r="D6665" t="s">
        <v>7105</v>
      </c>
      <c r="E6665" t="s">
        <v>56</v>
      </c>
      <c r="F6665" t="s">
        <v>57</v>
      </c>
      <c r="G6665" t="s">
        <v>58</v>
      </c>
      <c r="H6665">
        <v>2010</v>
      </c>
      <c r="I6665" s="2">
        <v>4483590</v>
      </c>
      <c r="J6665" s="2">
        <v>0</v>
      </c>
      <c r="K6665" s="2">
        <v>4483590</v>
      </c>
      <c r="L6665" t="s">
        <v>116</v>
      </c>
      <c r="M6665" s="3" t="b">
        <f>trust_funds5[[#This Row],[Contributions Outstanding (USD)]]=0</f>
        <v>1</v>
      </c>
      <c r="N6665" s="3" t="str">
        <f t="shared" si="520"/>
        <v>Outstanding</v>
      </c>
      <c r="O6665" s="3" t="str">
        <f t="shared" si="521"/>
        <v>High Contribution &amp; Recent</v>
      </c>
      <c r="P6665" s="3" t="str">
        <f t="shared" si="522"/>
        <v>Other</v>
      </c>
      <c r="Q6665" s="3" t="str">
        <f t="shared" si="523"/>
        <v>Other</v>
      </c>
      <c r="R6665" s="3" t="str">
        <f t="shared" si="524"/>
        <v>Not LCLS</v>
      </c>
      <c r="S6665" s="3" t="str" cm="1">
        <f t="array" ref="S6665">_xlfn.IFS(G6665 &gt; 5000000, "Very High", G6665 &gt; 1000000, "High", G6665 &gt; 500000, "Medium", TRUE, "Low")</f>
        <v>Very High</v>
      </c>
      <c r="T6665" s="3" t="str" cm="1">
        <f t="array" ref="T6665">_xlfn.IFS(B6665 &gt;= 2005, "Post-2005", B6665 &gt;= 2000, "2000-2004", TRUE, "Pre-2000")</f>
        <v>Post-2005</v>
      </c>
    </row>
    <row r="6666" spans="1:20" x14ac:dyDescent="0.85">
      <c r="A6666" s="1">
        <v>41164</v>
      </c>
      <c r="B6666" t="s">
        <v>507</v>
      </c>
      <c r="C6666" t="s">
        <v>7521</v>
      </c>
      <c r="D6666" t="s">
        <v>7522</v>
      </c>
      <c r="E6666" t="s">
        <v>334</v>
      </c>
      <c r="F6666" t="s">
        <v>335</v>
      </c>
      <c r="G6666" t="s">
        <v>339</v>
      </c>
      <c r="H6666">
        <v>2010</v>
      </c>
      <c r="I6666" s="2">
        <v>739500</v>
      </c>
      <c r="J6666" s="2">
        <v>0</v>
      </c>
      <c r="K6666" s="2">
        <v>739500</v>
      </c>
      <c r="L6666" t="s">
        <v>116</v>
      </c>
      <c r="M6666" s="3" t="b">
        <f>trust_funds5[[#This Row],[Contributions Outstanding (USD)]]=0</f>
        <v>1</v>
      </c>
      <c r="N6666" s="3" t="str">
        <f t="shared" si="520"/>
        <v>Outstanding</v>
      </c>
      <c r="O6666" s="3" t="str">
        <f t="shared" si="521"/>
        <v>High Contribution &amp; Recent</v>
      </c>
      <c r="P6666" s="3" t="str">
        <f t="shared" si="522"/>
        <v>Other</v>
      </c>
      <c r="Q6666" s="3" t="str">
        <f t="shared" si="523"/>
        <v>Other</v>
      </c>
      <c r="R6666" s="3" t="str">
        <f t="shared" si="524"/>
        <v>Not LCLS</v>
      </c>
      <c r="S6666" s="3" t="str" cm="1">
        <f t="array" ref="S6666">_xlfn.IFS(G6666 &gt; 5000000, "Very High", G6666 &gt; 1000000, "High", G6666 &gt; 500000, "Medium", TRUE, "Low")</f>
        <v>Very High</v>
      </c>
      <c r="T6666" s="3" t="str" cm="1">
        <f t="array" ref="T6666">_xlfn.IFS(B6666 &gt;= 2005, "Post-2005", B6666 &gt;= 2000, "2000-2004", TRUE, "Pre-2000")</f>
        <v>Post-2005</v>
      </c>
    </row>
    <row r="6667" spans="1:20" x14ac:dyDescent="0.85">
      <c r="A6667" s="1">
        <v>41164</v>
      </c>
      <c r="B6667" t="s">
        <v>507</v>
      </c>
      <c r="C6667" t="s">
        <v>7521</v>
      </c>
      <c r="D6667" t="s">
        <v>7522</v>
      </c>
      <c r="E6667" t="s">
        <v>1333</v>
      </c>
      <c r="F6667" t="s">
        <v>1334</v>
      </c>
      <c r="G6667" t="s">
        <v>3458</v>
      </c>
      <c r="H6667">
        <v>2010</v>
      </c>
      <c r="I6667" s="2">
        <v>803640</v>
      </c>
      <c r="J6667" s="2">
        <v>0</v>
      </c>
      <c r="K6667" s="2">
        <v>803640</v>
      </c>
      <c r="L6667" t="s">
        <v>116</v>
      </c>
      <c r="M6667" s="3" t="b">
        <f>trust_funds5[[#This Row],[Contributions Outstanding (USD)]]=0</f>
        <v>1</v>
      </c>
      <c r="N6667" s="3" t="str">
        <f t="shared" si="520"/>
        <v>Outstanding</v>
      </c>
      <c r="O6667" s="3" t="str">
        <f t="shared" si="521"/>
        <v>High Contribution &amp; Recent</v>
      </c>
      <c r="P6667" s="3" t="str">
        <f t="shared" si="522"/>
        <v>Other</v>
      </c>
      <c r="Q6667" s="3" t="str">
        <f t="shared" si="523"/>
        <v>Other</v>
      </c>
      <c r="R6667" s="3" t="str">
        <f t="shared" si="524"/>
        <v>Not LCLS</v>
      </c>
      <c r="S6667" s="3" t="str" cm="1">
        <f t="array" ref="S6667">_xlfn.IFS(G6667 &gt; 5000000, "Very High", G6667 &gt; 1000000, "High", G6667 &gt; 500000, "Medium", TRUE, "Low")</f>
        <v>Very High</v>
      </c>
      <c r="T6667" s="3" t="str" cm="1">
        <f t="array" ref="T6667">_xlfn.IFS(B6667 &gt;= 2005, "Post-2005", B6667 &gt;= 2000, "2000-2004", TRUE, "Pre-2000")</f>
        <v>Post-2005</v>
      </c>
    </row>
    <row r="6668" spans="1:20" x14ac:dyDescent="0.85">
      <c r="A6668" s="1">
        <v>41164</v>
      </c>
      <c r="B6668" t="s">
        <v>507</v>
      </c>
      <c r="C6668" t="s">
        <v>7521</v>
      </c>
      <c r="D6668" t="s">
        <v>7522</v>
      </c>
      <c r="E6668" t="s">
        <v>119</v>
      </c>
      <c r="F6668" t="s">
        <v>120</v>
      </c>
      <c r="G6668" t="s">
        <v>121</v>
      </c>
      <c r="H6668">
        <v>2010</v>
      </c>
      <c r="I6668" s="2">
        <v>4300000</v>
      </c>
      <c r="J6668" s="2">
        <v>0</v>
      </c>
      <c r="K6668" s="2">
        <v>4300000</v>
      </c>
      <c r="L6668" t="s">
        <v>116</v>
      </c>
      <c r="M6668" s="3" t="b">
        <f>trust_funds5[[#This Row],[Contributions Outstanding (USD)]]=0</f>
        <v>1</v>
      </c>
      <c r="N6668" s="3" t="str">
        <f t="shared" si="520"/>
        <v>Outstanding</v>
      </c>
      <c r="O6668" s="3" t="str">
        <f t="shared" si="521"/>
        <v>High Contribution &amp; Recent</v>
      </c>
      <c r="P6668" s="3" t="str">
        <f t="shared" si="522"/>
        <v>Other</v>
      </c>
      <c r="Q6668" s="3" t="str">
        <f t="shared" si="523"/>
        <v>Other</v>
      </c>
      <c r="R6668" s="3" t="str">
        <f t="shared" si="524"/>
        <v>Not LCLS</v>
      </c>
      <c r="S6668" s="3" t="str" cm="1">
        <f t="array" ref="S6668">_xlfn.IFS(G6668 &gt; 5000000, "Very High", G6668 &gt; 1000000, "High", G6668 &gt; 500000, "Medium", TRUE, "Low")</f>
        <v>Very High</v>
      </c>
      <c r="T6668" s="3" t="str" cm="1">
        <f t="array" ref="T6668">_xlfn.IFS(B6668 &gt;= 2005, "Post-2005", B6668 &gt;= 2000, "2000-2004", TRUE, "Pre-2000")</f>
        <v>Post-2005</v>
      </c>
    </row>
    <row r="6669" spans="1:20" x14ac:dyDescent="0.85">
      <c r="A6669" s="1">
        <v>41164</v>
      </c>
      <c r="B6669" t="s">
        <v>507</v>
      </c>
      <c r="C6669" t="s">
        <v>7521</v>
      </c>
      <c r="D6669" t="s">
        <v>7522</v>
      </c>
      <c r="E6669" t="s">
        <v>42</v>
      </c>
      <c r="F6669" t="s">
        <v>43</v>
      </c>
      <c r="G6669" t="s">
        <v>44</v>
      </c>
      <c r="H6669">
        <v>2010</v>
      </c>
      <c r="I6669" s="2">
        <v>950000</v>
      </c>
      <c r="J6669" s="2">
        <v>0</v>
      </c>
      <c r="K6669" s="2">
        <v>950000</v>
      </c>
      <c r="L6669" t="s">
        <v>116</v>
      </c>
      <c r="M6669" s="3" t="b">
        <f>trust_funds5[[#This Row],[Contributions Outstanding (USD)]]=0</f>
        <v>1</v>
      </c>
      <c r="N6669" s="3" t="str">
        <f t="shared" si="520"/>
        <v>Outstanding</v>
      </c>
      <c r="O6669" s="3" t="str">
        <f t="shared" si="521"/>
        <v>High Contribution &amp; Recent</v>
      </c>
      <c r="P6669" s="3" t="str">
        <f t="shared" si="522"/>
        <v>Other</v>
      </c>
      <c r="Q6669" s="3" t="str">
        <f t="shared" si="523"/>
        <v>Other</v>
      </c>
      <c r="R6669" s="3" t="str">
        <f t="shared" si="524"/>
        <v>Not LCLS</v>
      </c>
      <c r="S6669" s="3" t="str" cm="1">
        <f t="array" ref="S6669">_xlfn.IFS(G6669 &gt; 5000000, "Very High", G6669 &gt; 1000000, "High", G6669 &gt; 500000, "Medium", TRUE, "Low")</f>
        <v>Very High</v>
      </c>
      <c r="T6669" s="3" t="str" cm="1">
        <f t="array" ref="T6669">_xlfn.IFS(B6669 &gt;= 2005, "Post-2005", B6669 &gt;= 2000, "2000-2004", TRUE, "Pre-2000")</f>
        <v>Post-2005</v>
      </c>
    </row>
    <row r="6670" spans="1:20" x14ac:dyDescent="0.85">
      <c r="A6670" s="1">
        <v>41164</v>
      </c>
      <c r="B6670" t="s">
        <v>507</v>
      </c>
      <c r="C6670" t="s">
        <v>7521</v>
      </c>
      <c r="D6670" t="s">
        <v>7522</v>
      </c>
      <c r="E6670" t="s">
        <v>21</v>
      </c>
      <c r="F6670" t="s">
        <v>22</v>
      </c>
      <c r="G6670" t="s">
        <v>23</v>
      </c>
      <c r="H6670">
        <v>2010</v>
      </c>
      <c r="I6670" s="2">
        <v>9768159.3599999994</v>
      </c>
      <c r="J6670" s="2">
        <v>0</v>
      </c>
      <c r="K6670" s="2">
        <v>9768159.3599999994</v>
      </c>
      <c r="L6670" t="s">
        <v>116</v>
      </c>
      <c r="M6670" s="3" t="b">
        <f>trust_funds5[[#This Row],[Contributions Outstanding (USD)]]=0</f>
        <v>1</v>
      </c>
      <c r="N6670" s="3" t="str">
        <f t="shared" si="520"/>
        <v>Outstanding</v>
      </c>
      <c r="O6670" s="3" t="str">
        <f t="shared" si="521"/>
        <v>High Contribution &amp; Recent</v>
      </c>
      <c r="P6670" s="3" t="str">
        <f t="shared" si="522"/>
        <v>Other</v>
      </c>
      <c r="Q6670" s="3" t="str">
        <f t="shared" si="523"/>
        <v>Other</v>
      </c>
      <c r="R6670" s="3" t="str">
        <f t="shared" si="524"/>
        <v>Not LCLS</v>
      </c>
      <c r="S6670" s="3" t="str" cm="1">
        <f t="array" ref="S6670">_xlfn.IFS(G6670 &gt; 5000000, "Very High", G6670 &gt; 1000000, "High", G6670 &gt; 500000, "Medium", TRUE, "Low")</f>
        <v>Very High</v>
      </c>
      <c r="T6670" s="3" t="str" cm="1">
        <f t="array" ref="T6670">_xlfn.IFS(B6670 &gt;= 2005, "Post-2005", B6670 &gt;= 2000, "2000-2004", TRUE, "Pre-2000")</f>
        <v>Post-2005</v>
      </c>
    </row>
    <row r="6671" spans="1:20" x14ac:dyDescent="0.85">
      <c r="A6671" s="1">
        <v>41164</v>
      </c>
      <c r="B6671" t="s">
        <v>507</v>
      </c>
      <c r="C6671" t="s">
        <v>7844</v>
      </c>
      <c r="D6671" t="s">
        <v>7845</v>
      </c>
      <c r="E6671" t="s">
        <v>607</v>
      </c>
      <c r="F6671" t="s">
        <v>608</v>
      </c>
      <c r="G6671" t="s">
        <v>608</v>
      </c>
      <c r="H6671">
        <v>2010</v>
      </c>
      <c r="I6671" s="2">
        <v>2000000</v>
      </c>
      <c r="J6671" s="2">
        <v>0</v>
      </c>
      <c r="K6671" s="2">
        <v>2000000</v>
      </c>
      <c r="L6671" t="s">
        <v>116</v>
      </c>
      <c r="M6671" s="3" t="b">
        <f>trust_funds5[[#This Row],[Contributions Outstanding (USD)]]=0</f>
        <v>1</v>
      </c>
      <c r="N6671" s="3" t="str">
        <f t="shared" si="520"/>
        <v>Outstanding</v>
      </c>
      <c r="O6671" s="3" t="str">
        <f t="shared" si="521"/>
        <v>High Contribution &amp; Recent</v>
      </c>
      <c r="P6671" s="3" t="str">
        <f t="shared" si="522"/>
        <v>Other</v>
      </c>
      <c r="Q6671" s="3" t="str">
        <f t="shared" si="523"/>
        <v>Other</v>
      </c>
      <c r="R6671" s="3" t="str">
        <f t="shared" si="524"/>
        <v>Not LCLS</v>
      </c>
      <c r="S6671" s="3" t="str" cm="1">
        <f t="array" ref="S6671">_xlfn.IFS(G6671 &gt; 5000000, "Very High", G6671 &gt; 1000000, "High", G6671 &gt; 500000, "Medium", TRUE, "Low")</f>
        <v>Very High</v>
      </c>
      <c r="T6671" s="3" t="str" cm="1">
        <f t="array" ref="T6671">_xlfn.IFS(B6671 &gt;= 2005, "Post-2005", B6671 &gt;= 2000, "2000-2004", TRUE, "Pre-2000")</f>
        <v>Post-2005</v>
      </c>
    </row>
    <row r="6672" spans="1:20" x14ac:dyDescent="0.85">
      <c r="A6672" s="1">
        <v>41164</v>
      </c>
      <c r="B6672" t="s">
        <v>90</v>
      </c>
      <c r="C6672" t="s">
        <v>7846</v>
      </c>
      <c r="D6672" t="s">
        <v>7847</v>
      </c>
      <c r="E6672" t="s">
        <v>102</v>
      </c>
      <c r="F6672" t="s">
        <v>103</v>
      </c>
      <c r="G6672" t="s">
        <v>104</v>
      </c>
      <c r="H6672">
        <v>2010</v>
      </c>
      <c r="I6672" s="2">
        <v>7279746.1399999997</v>
      </c>
      <c r="J6672" s="2">
        <v>14550903.99</v>
      </c>
      <c r="K6672" s="2">
        <v>21830650.129999999</v>
      </c>
      <c r="L6672" t="s">
        <v>116</v>
      </c>
      <c r="M6672" s="3" t="b">
        <f>trust_funds5[[#This Row],[Contributions Outstanding (USD)]]=0</f>
        <v>0</v>
      </c>
      <c r="N6672" s="3" t="str">
        <f t="shared" si="520"/>
        <v>Outstanding</v>
      </c>
      <c r="O6672" s="3" t="str">
        <f t="shared" si="521"/>
        <v>High Contribution &amp; Recent</v>
      </c>
      <c r="P6672" s="3" t="str">
        <f t="shared" si="522"/>
        <v>Other</v>
      </c>
      <c r="Q6672" s="3" t="str">
        <f t="shared" si="523"/>
        <v>Other</v>
      </c>
      <c r="R6672" s="3" t="str">
        <f t="shared" si="524"/>
        <v>Not LCLS</v>
      </c>
      <c r="S6672" s="3" t="str" cm="1">
        <f t="array" ref="S6672">_xlfn.IFS(G6672 &gt; 5000000, "Very High", G6672 &gt; 1000000, "High", G6672 &gt; 500000, "Medium", TRUE, "Low")</f>
        <v>Very High</v>
      </c>
      <c r="T6672" s="3" t="str" cm="1">
        <f t="array" ref="T6672">_xlfn.IFS(B6672 &gt;= 2005, "Post-2005", B6672 &gt;= 2000, "2000-2004", TRUE, "Pre-2000")</f>
        <v>Post-2005</v>
      </c>
    </row>
    <row r="6673" spans="1:20" x14ac:dyDescent="0.85">
      <c r="A6673" s="1">
        <v>41164</v>
      </c>
      <c r="B6673" t="s">
        <v>4705</v>
      </c>
      <c r="C6673" t="s">
        <v>4941</v>
      </c>
      <c r="D6673" t="s">
        <v>4942</v>
      </c>
      <c r="E6673" t="s">
        <v>42</v>
      </c>
      <c r="F6673" t="s">
        <v>43</v>
      </c>
      <c r="G6673" t="s">
        <v>44</v>
      </c>
      <c r="H6673">
        <v>2010</v>
      </c>
      <c r="I6673" s="2">
        <v>545886.57999999996</v>
      </c>
      <c r="J6673" s="2">
        <v>0</v>
      </c>
      <c r="K6673" s="2">
        <v>545886.57999999996</v>
      </c>
      <c r="L6673" t="s">
        <v>116</v>
      </c>
      <c r="M6673" s="3" t="b">
        <f>trust_funds5[[#This Row],[Contributions Outstanding (USD)]]=0</f>
        <v>1</v>
      </c>
      <c r="N6673" s="3" t="str">
        <f t="shared" si="520"/>
        <v>Outstanding</v>
      </c>
      <c r="O6673" s="3" t="str">
        <f t="shared" si="521"/>
        <v>High Contribution &amp; Recent</v>
      </c>
      <c r="P6673" s="3" t="str">
        <f t="shared" si="522"/>
        <v>Other</v>
      </c>
      <c r="Q6673" s="3" t="str">
        <f t="shared" si="523"/>
        <v>Other</v>
      </c>
      <c r="R6673" s="3" t="str">
        <f t="shared" si="524"/>
        <v>Not LCLS</v>
      </c>
      <c r="S6673" s="3" t="str" cm="1">
        <f t="array" ref="S6673">_xlfn.IFS(G6673 &gt; 5000000, "Very High", G6673 &gt; 1000000, "High", G6673 &gt; 500000, "Medium", TRUE, "Low")</f>
        <v>Very High</v>
      </c>
      <c r="T6673" s="3" t="str" cm="1">
        <f t="array" ref="T6673">_xlfn.IFS(B6673 &gt;= 2005, "Post-2005", B6673 &gt;= 2000, "2000-2004", TRUE, "Pre-2000")</f>
        <v>Post-2005</v>
      </c>
    </row>
    <row r="6674" spans="1:20" x14ac:dyDescent="0.85">
      <c r="A6674" s="1">
        <v>41164</v>
      </c>
      <c r="B6674" t="s">
        <v>3718</v>
      </c>
      <c r="C6674" t="s">
        <v>3719</v>
      </c>
      <c r="D6674" t="s">
        <v>3720</v>
      </c>
      <c r="E6674" t="s">
        <v>113</v>
      </c>
      <c r="F6674" t="s">
        <v>114</v>
      </c>
      <c r="G6674" t="s">
        <v>115</v>
      </c>
      <c r="H6674">
        <v>2010</v>
      </c>
      <c r="I6674" s="2">
        <v>55000000</v>
      </c>
      <c r="J6674" s="2">
        <v>0</v>
      </c>
      <c r="K6674" s="2">
        <v>55000000</v>
      </c>
      <c r="L6674" t="s">
        <v>116</v>
      </c>
      <c r="M6674" s="3" t="b">
        <f>trust_funds5[[#This Row],[Contributions Outstanding (USD)]]=0</f>
        <v>1</v>
      </c>
      <c r="N6674" s="3" t="str">
        <f t="shared" si="520"/>
        <v>Outstanding</v>
      </c>
      <c r="O6674" s="3" t="str">
        <f t="shared" si="521"/>
        <v>High Contribution &amp; Recent</v>
      </c>
      <c r="P6674" s="3" t="str">
        <f t="shared" si="522"/>
        <v>Other</v>
      </c>
      <c r="Q6674" s="3" t="str">
        <f t="shared" si="523"/>
        <v>Other</v>
      </c>
      <c r="R6674" s="3" t="str">
        <f t="shared" si="524"/>
        <v>Not LCLS</v>
      </c>
      <c r="S6674" s="3" t="str" cm="1">
        <f t="array" ref="S6674">_xlfn.IFS(G6674 &gt; 5000000, "Very High", G6674 &gt; 1000000, "High", G6674 &gt; 500000, "Medium", TRUE, "Low")</f>
        <v>Very High</v>
      </c>
      <c r="T6674" s="3" t="str" cm="1">
        <f t="array" ref="T6674">_xlfn.IFS(B6674 &gt;= 2005, "Post-2005", B6674 &gt;= 2000, "2000-2004", TRUE, "Pre-2000")</f>
        <v>Post-2005</v>
      </c>
    </row>
    <row r="6675" spans="1:20" x14ac:dyDescent="0.85">
      <c r="A6675" s="1">
        <v>41164</v>
      </c>
      <c r="B6675" t="s">
        <v>4509</v>
      </c>
      <c r="C6675" t="s">
        <v>4510</v>
      </c>
      <c r="D6675" t="s">
        <v>4511</v>
      </c>
      <c r="E6675" t="s">
        <v>42</v>
      </c>
      <c r="F6675" t="s">
        <v>43</v>
      </c>
      <c r="G6675" t="s">
        <v>44</v>
      </c>
      <c r="H6675">
        <v>2010</v>
      </c>
      <c r="I6675" s="2">
        <v>11855361.83</v>
      </c>
      <c r="J6675" s="2">
        <v>23695.94</v>
      </c>
      <c r="K6675" s="2">
        <v>11879057.77</v>
      </c>
      <c r="L6675" t="s">
        <v>116</v>
      </c>
      <c r="M6675" s="3" t="b">
        <f>trust_funds5[[#This Row],[Contributions Outstanding (USD)]]=0</f>
        <v>0</v>
      </c>
      <c r="N6675" s="3" t="str">
        <f t="shared" si="520"/>
        <v>Outstanding</v>
      </c>
      <c r="O6675" s="3" t="str">
        <f t="shared" si="521"/>
        <v>High Contribution &amp; Recent</v>
      </c>
      <c r="P6675" s="3" t="str">
        <f t="shared" si="522"/>
        <v>Other</v>
      </c>
      <c r="Q6675" s="3" t="str">
        <f t="shared" si="523"/>
        <v>Other</v>
      </c>
      <c r="R6675" s="3" t="str">
        <f t="shared" si="524"/>
        <v>Not LCLS</v>
      </c>
      <c r="S6675" s="3" t="str" cm="1">
        <f t="array" ref="S6675">_xlfn.IFS(G6675 &gt; 5000000, "Very High", G6675 &gt; 1000000, "High", G6675 &gt; 500000, "Medium", TRUE, "Low")</f>
        <v>Very High</v>
      </c>
      <c r="T6675" s="3" t="str" cm="1">
        <f t="array" ref="T6675">_xlfn.IFS(B6675 &gt;= 2005, "Post-2005", B6675 &gt;= 2000, "2000-2004", TRUE, "Pre-2000")</f>
        <v>Post-2005</v>
      </c>
    </row>
    <row r="6676" spans="1:20" x14ac:dyDescent="0.85">
      <c r="A6676" s="1">
        <v>41164</v>
      </c>
      <c r="B6676" t="s">
        <v>90</v>
      </c>
      <c r="C6676" t="s">
        <v>7848</v>
      </c>
      <c r="D6676" t="s">
        <v>7849</v>
      </c>
      <c r="E6676" t="s">
        <v>113</v>
      </c>
      <c r="F6676" t="s">
        <v>114</v>
      </c>
      <c r="G6676" t="s">
        <v>115</v>
      </c>
      <c r="H6676">
        <v>2011</v>
      </c>
      <c r="I6676" s="2">
        <v>725000</v>
      </c>
      <c r="J6676" s="2">
        <v>0</v>
      </c>
      <c r="K6676" s="2">
        <v>725000</v>
      </c>
      <c r="L6676" t="s">
        <v>116</v>
      </c>
      <c r="M6676" s="3" t="b">
        <f>trust_funds5[[#This Row],[Contributions Outstanding (USD)]]=0</f>
        <v>1</v>
      </c>
      <c r="N6676" s="3" t="str">
        <f t="shared" si="520"/>
        <v>Outstanding</v>
      </c>
      <c r="O6676" s="3" t="str">
        <f t="shared" si="521"/>
        <v>High Contribution &amp; Recent</v>
      </c>
      <c r="P6676" s="3" t="str">
        <f t="shared" si="522"/>
        <v>Other</v>
      </c>
      <c r="Q6676" s="3" t="str">
        <f t="shared" si="523"/>
        <v>Other</v>
      </c>
      <c r="R6676" s="3" t="str">
        <f t="shared" si="524"/>
        <v>Not LCLS</v>
      </c>
      <c r="S6676" s="3" t="str" cm="1">
        <f t="array" ref="S6676">_xlfn.IFS(G6676 &gt; 5000000, "Very High", G6676 &gt; 1000000, "High", G6676 &gt; 500000, "Medium", TRUE, "Low")</f>
        <v>Very High</v>
      </c>
      <c r="T6676" s="3" t="str" cm="1">
        <f t="array" ref="T6676">_xlfn.IFS(B6676 &gt;= 2005, "Post-2005", B6676 &gt;= 2000, "2000-2004", TRUE, "Pre-2000")</f>
        <v>Post-2005</v>
      </c>
    </row>
    <row r="6677" spans="1:20" x14ac:dyDescent="0.85">
      <c r="A6677" s="1">
        <v>41164</v>
      </c>
      <c r="B6677" t="s">
        <v>90</v>
      </c>
      <c r="C6677" t="s">
        <v>7523</v>
      </c>
      <c r="D6677" t="s">
        <v>7524</v>
      </c>
      <c r="E6677" t="s">
        <v>119</v>
      </c>
      <c r="F6677" t="s">
        <v>120</v>
      </c>
      <c r="G6677" t="s">
        <v>121</v>
      </c>
      <c r="H6677">
        <v>2011</v>
      </c>
      <c r="I6677" s="2">
        <v>1495000</v>
      </c>
      <c r="J6677" s="2">
        <v>0</v>
      </c>
      <c r="K6677" s="2">
        <v>1495000</v>
      </c>
      <c r="L6677" t="s">
        <v>116</v>
      </c>
      <c r="M6677" s="3" t="b">
        <f>trust_funds5[[#This Row],[Contributions Outstanding (USD)]]=0</f>
        <v>1</v>
      </c>
      <c r="N6677" s="3" t="str">
        <f t="shared" si="520"/>
        <v>Outstanding</v>
      </c>
      <c r="O6677" s="3" t="str">
        <f t="shared" si="521"/>
        <v>High Contribution &amp; Recent</v>
      </c>
      <c r="P6677" s="3" t="str">
        <f t="shared" si="522"/>
        <v>Other</v>
      </c>
      <c r="Q6677" s="3" t="str">
        <f t="shared" si="523"/>
        <v>Other</v>
      </c>
      <c r="R6677" s="3" t="str">
        <f t="shared" si="524"/>
        <v>Not LCLS</v>
      </c>
      <c r="S6677" s="3" t="str" cm="1">
        <f t="array" ref="S6677">_xlfn.IFS(G6677 &gt; 5000000, "Very High", G6677 &gt; 1000000, "High", G6677 &gt; 500000, "Medium", TRUE, "Low")</f>
        <v>Very High</v>
      </c>
      <c r="T6677" s="3" t="str" cm="1">
        <f t="array" ref="T6677">_xlfn.IFS(B6677 &gt;= 2005, "Post-2005", B6677 &gt;= 2000, "2000-2004", TRUE, "Pre-2000")</f>
        <v>Post-2005</v>
      </c>
    </row>
    <row r="6678" spans="1:20" x14ac:dyDescent="0.85">
      <c r="A6678" s="1">
        <v>41164</v>
      </c>
      <c r="B6678" t="s">
        <v>90</v>
      </c>
      <c r="C6678" t="s">
        <v>7525</v>
      </c>
      <c r="D6678" t="s">
        <v>7526</v>
      </c>
      <c r="E6678" t="s">
        <v>119</v>
      </c>
      <c r="F6678" t="s">
        <v>120</v>
      </c>
      <c r="G6678" t="s">
        <v>121</v>
      </c>
      <c r="H6678">
        <v>2011</v>
      </c>
      <c r="I6678" s="2">
        <v>335000</v>
      </c>
      <c r="J6678" s="2">
        <v>0</v>
      </c>
      <c r="K6678" s="2">
        <v>335000</v>
      </c>
      <c r="L6678" t="s">
        <v>18</v>
      </c>
      <c r="M6678" s="3" t="b">
        <f>trust_funds5[[#This Row],[Contributions Outstanding (USD)]]=0</f>
        <v>1</v>
      </c>
      <c r="N6678" s="3" t="str">
        <f t="shared" si="520"/>
        <v>Outstanding</v>
      </c>
      <c r="O6678" s="3" t="str">
        <f t="shared" si="521"/>
        <v>High Contribution &amp; Recent</v>
      </c>
      <c r="P6678" s="3" t="str">
        <f t="shared" si="522"/>
        <v>Other</v>
      </c>
      <c r="Q6678" s="3" t="str">
        <f t="shared" si="523"/>
        <v>Other</v>
      </c>
      <c r="R6678" s="3" t="str">
        <f t="shared" si="524"/>
        <v>Not LCLS</v>
      </c>
      <c r="S6678" s="3" t="str" cm="1">
        <f t="array" ref="S6678">_xlfn.IFS(G6678 &gt; 5000000, "Very High", G6678 &gt; 1000000, "High", G6678 &gt; 500000, "Medium", TRUE, "Low")</f>
        <v>Very High</v>
      </c>
      <c r="T6678" s="3" t="str" cm="1">
        <f t="array" ref="T6678">_xlfn.IFS(B6678 &gt;= 2005, "Post-2005", B6678 &gt;= 2000, "2000-2004", TRUE, "Pre-2000")</f>
        <v>Post-2005</v>
      </c>
    </row>
    <row r="6679" spans="1:20" x14ac:dyDescent="0.85">
      <c r="A6679" s="1">
        <v>41164</v>
      </c>
      <c r="B6679" t="s">
        <v>90</v>
      </c>
      <c r="C6679" t="s">
        <v>7850</v>
      </c>
      <c r="D6679" t="s">
        <v>7851</v>
      </c>
      <c r="E6679" t="s">
        <v>204</v>
      </c>
      <c r="F6679" t="s">
        <v>205</v>
      </c>
      <c r="G6679" t="s">
        <v>1352</v>
      </c>
      <c r="H6679">
        <v>2011</v>
      </c>
      <c r="I6679" s="2">
        <v>10000000</v>
      </c>
      <c r="J6679" s="2">
        <v>0</v>
      </c>
      <c r="K6679" s="2">
        <v>10000000</v>
      </c>
      <c r="L6679" t="s">
        <v>116</v>
      </c>
      <c r="M6679" s="3" t="b">
        <f>trust_funds5[[#This Row],[Contributions Outstanding (USD)]]=0</f>
        <v>1</v>
      </c>
      <c r="N6679" s="3" t="str">
        <f t="shared" si="520"/>
        <v>Outstanding</v>
      </c>
      <c r="O6679" s="3" t="str">
        <f t="shared" si="521"/>
        <v>High Contribution &amp; Recent</v>
      </c>
      <c r="P6679" s="3" t="str">
        <f t="shared" si="522"/>
        <v>Other</v>
      </c>
      <c r="Q6679" s="3" t="str">
        <f t="shared" si="523"/>
        <v>Other</v>
      </c>
      <c r="R6679" s="3" t="str">
        <f t="shared" si="524"/>
        <v>Not LCLS</v>
      </c>
      <c r="S6679" s="3" t="str" cm="1">
        <f t="array" ref="S6679">_xlfn.IFS(G6679 &gt; 5000000, "Very High", G6679 &gt; 1000000, "High", G6679 &gt; 500000, "Medium", TRUE, "Low")</f>
        <v>Very High</v>
      </c>
      <c r="T6679" s="3" t="str" cm="1">
        <f t="array" ref="T6679">_xlfn.IFS(B6679 &gt;= 2005, "Post-2005", B6679 &gt;= 2000, "2000-2004", TRUE, "Pre-2000")</f>
        <v>Post-2005</v>
      </c>
    </row>
    <row r="6680" spans="1:20" x14ac:dyDescent="0.85">
      <c r="A6680" s="1">
        <v>41164</v>
      </c>
      <c r="B6680" t="s">
        <v>90</v>
      </c>
      <c r="C6680" t="s">
        <v>7527</v>
      </c>
      <c r="D6680" t="s">
        <v>7528</v>
      </c>
      <c r="E6680" t="s">
        <v>5466</v>
      </c>
      <c r="F6680" t="s">
        <v>5467</v>
      </c>
      <c r="G6680" t="s">
        <v>7529</v>
      </c>
      <c r="H6680">
        <v>2011</v>
      </c>
      <c r="I6680" s="2">
        <v>1429087</v>
      </c>
      <c r="J6680" s="2">
        <v>2460213</v>
      </c>
      <c r="K6680" s="2">
        <v>3889300</v>
      </c>
      <c r="L6680" t="s">
        <v>116</v>
      </c>
      <c r="M6680" s="3" t="b">
        <f>trust_funds5[[#This Row],[Contributions Outstanding (USD)]]=0</f>
        <v>0</v>
      </c>
      <c r="N6680" s="3" t="str">
        <f t="shared" si="520"/>
        <v>Outstanding</v>
      </c>
      <c r="O6680" s="3" t="str">
        <f t="shared" si="521"/>
        <v>High Contribution &amp; Recent</v>
      </c>
      <c r="P6680" s="3" t="str">
        <f t="shared" si="522"/>
        <v>Other</v>
      </c>
      <c r="Q6680" s="3" t="str">
        <f t="shared" si="523"/>
        <v>Other</v>
      </c>
      <c r="R6680" s="3" t="str">
        <f t="shared" si="524"/>
        <v>Not LCLS</v>
      </c>
      <c r="S6680" s="3" t="str" cm="1">
        <f t="array" ref="S6680">_xlfn.IFS(G6680 &gt; 5000000, "Very High", G6680 &gt; 1000000, "High", G6680 &gt; 500000, "Medium", TRUE, "Low")</f>
        <v>Very High</v>
      </c>
      <c r="T6680" s="3" t="str" cm="1">
        <f t="array" ref="T6680">_xlfn.IFS(B6680 &gt;= 2005, "Post-2005", B6680 &gt;= 2000, "2000-2004", TRUE, "Pre-2000")</f>
        <v>Post-2005</v>
      </c>
    </row>
    <row r="6681" spans="1:20" x14ac:dyDescent="0.85">
      <c r="A6681" s="1">
        <v>41164</v>
      </c>
      <c r="B6681" t="s">
        <v>4090</v>
      </c>
      <c r="C6681" t="s">
        <v>4091</v>
      </c>
      <c r="D6681" t="s">
        <v>4092</v>
      </c>
      <c r="E6681" t="s">
        <v>56</v>
      </c>
      <c r="F6681" t="s">
        <v>57</v>
      </c>
      <c r="G6681" t="s">
        <v>58</v>
      </c>
      <c r="H6681">
        <v>2011</v>
      </c>
      <c r="I6681" s="2">
        <v>5944800</v>
      </c>
      <c r="J6681" s="2">
        <v>0</v>
      </c>
      <c r="K6681" s="2">
        <v>5944800</v>
      </c>
      <c r="L6681" t="s">
        <v>116</v>
      </c>
      <c r="M6681" s="3" t="b">
        <f>trust_funds5[[#This Row],[Contributions Outstanding (USD)]]=0</f>
        <v>1</v>
      </c>
      <c r="N6681" s="3" t="str">
        <f t="shared" si="520"/>
        <v>Outstanding</v>
      </c>
      <c r="O6681" s="3" t="str">
        <f t="shared" si="521"/>
        <v>High Contribution &amp; Recent</v>
      </c>
      <c r="P6681" s="3" t="str">
        <f t="shared" si="522"/>
        <v>Other</v>
      </c>
      <c r="Q6681" s="3" t="str">
        <f t="shared" si="523"/>
        <v>Other</v>
      </c>
      <c r="R6681" s="3" t="str">
        <f t="shared" si="524"/>
        <v>Not LCLS</v>
      </c>
      <c r="S6681" s="3" t="str" cm="1">
        <f t="array" ref="S6681">_xlfn.IFS(G6681 &gt; 5000000, "Very High", G6681 &gt; 1000000, "High", G6681 &gt; 500000, "Medium", TRUE, "Low")</f>
        <v>Very High</v>
      </c>
      <c r="T6681" s="3" t="str" cm="1">
        <f t="array" ref="T6681">_xlfn.IFS(B6681 &gt;= 2005, "Post-2005", B6681 &gt;= 2000, "2000-2004", TRUE, "Pre-2000")</f>
        <v>Post-2005</v>
      </c>
    </row>
    <row r="6682" spans="1:20" x14ac:dyDescent="0.85">
      <c r="A6682" s="1">
        <v>41164</v>
      </c>
      <c r="B6682" t="s">
        <v>4090</v>
      </c>
      <c r="C6682" t="s">
        <v>4091</v>
      </c>
      <c r="D6682" t="s">
        <v>4092</v>
      </c>
      <c r="E6682" t="s">
        <v>15</v>
      </c>
      <c r="F6682" t="s">
        <v>16</v>
      </c>
      <c r="G6682" t="s">
        <v>17</v>
      </c>
      <c r="H6682">
        <v>2011</v>
      </c>
      <c r="I6682" s="2">
        <v>35426427.450000003</v>
      </c>
      <c r="J6682" s="2">
        <v>0</v>
      </c>
      <c r="K6682" s="2">
        <v>35426427.450000003</v>
      </c>
      <c r="L6682" t="s">
        <v>116</v>
      </c>
      <c r="M6682" s="3" t="b">
        <f>trust_funds5[[#This Row],[Contributions Outstanding (USD)]]=0</f>
        <v>1</v>
      </c>
      <c r="N6682" s="3" t="str">
        <f t="shared" si="520"/>
        <v>Outstanding</v>
      </c>
      <c r="O6682" s="3" t="str">
        <f t="shared" si="521"/>
        <v>High Contribution &amp; Recent</v>
      </c>
      <c r="P6682" s="3" t="str">
        <f t="shared" si="522"/>
        <v>Other</v>
      </c>
      <c r="Q6682" s="3" t="str">
        <f t="shared" si="523"/>
        <v>Other</v>
      </c>
      <c r="R6682" s="3" t="str">
        <f t="shared" si="524"/>
        <v>Not LCLS</v>
      </c>
      <c r="S6682" s="3" t="str" cm="1">
        <f t="array" ref="S6682">_xlfn.IFS(G6682 &gt; 5000000, "Very High", G6682 &gt; 1000000, "High", G6682 &gt; 500000, "Medium", TRUE, "Low")</f>
        <v>Very High</v>
      </c>
      <c r="T6682" s="3" t="str" cm="1">
        <f t="array" ref="T6682">_xlfn.IFS(B6682 &gt;= 2005, "Post-2005", B6682 &gt;= 2000, "2000-2004", TRUE, "Pre-2000")</f>
        <v>Post-2005</v>
      </c>
    </row>
    <row r="6683" spans="1:20" x14ac:dyDescent="0.85">
      <c r="A6683" s="1">
        <v>41164</v>
      </c>
      <c r="B6683" t="s">
        <v>4090</v>
      </c>
      <c r="C6683" t="s">
        <v>4091</v>
      </c>
      <c r="D6683" t="s">
        <v>4092</v>
      </c>
      <c r="E6683" t="s">
        <v>264</v>
      </c>
      <c r="F6683" t="s">
        <v>265</v>
      </c>
      <c r="G6683" t="s">
        <v>1350</v>
      </c>
      <c r="H6683">
        <v>2011</v>
      </c>
      <c r="I6683" s="2">
        <v>64521600</v>
      </c>
      <c r="J6683" s="2">
        <v>0</v>
      </c>
      <c r="K6683" s="2">
        <v>64521600</v>
      </c>
      <c r="L6683" t="s">
        <v>116</v>
      </c>
      <c r="M6683" s="3" t="b">
        <f>trust_funds5[[#This Row],[Contributions Outstanding (USD)]]=0</f>
        <v>1</v>
      </c>
      <c r="N6683" s="3" t="str">
        <f t="shared" si="520"/>
        <v>Outstanding</v>
      </c>
      <c r="O6683" s="3" t="str">
        <f t="shared" si="521"/>
        <v>High Contribution &amp; Recent</v>
      </c>
      <c r="P6683" s="3" t="str">
        <f t="shared" si="522"/>
        <v>Other</v>
      </c>
      <c r="Q6683" s="3" t="str">
        <f t="shared" si="523"/>
        <v>Other</v>
      </c>
      <c r="R6683" s="3" t="str">
        <f t="shared" si="524"/>
        <v>Not LCLS</v>
      </c>
      <c r="S6683" s="3" t="str" cm="1">
        <f t="array" ref="S6683">_xlfn.IFS(G6683 &gt; 5000000, "Very High", G6683 &gt; 1000000, "High", G6683 &gt; 500000, "Medium", TRUE, "Low")</f>
        <v>Very High</v>
      </c>
      <c r="T6683" s="3" t="str" cm="1">
        <f t="array" ref="T6683">_xlfn.IFS(B6683 &gt;= 2005, "Post-2005", B6683 &gt;= 2000, "2000-2004", TRUE, "Pre-2000")</f>
        <v>Post-2005</v>
      </c>
    </row>
    <row r="6684" spans="1:20" x14ac:dyDescent="0.85">
      <c r="A6684" s="1">
        <v>41164</v>
      </c>
      <c r="B6684" t="s">
        <v>4090</v>
      </c>
      <c r="C6684" t="s">
        <v>4091</v>
      </c>
      <c r="D6684" t="s">
        <v>4092</v>
      </c>
      <c r="E6684" t="s">
        <v>70</v>
      </c>
      <c r="F6684" t="s">
        <v>71</v>
      </c>
      <c r="G6684" t="s">
        <v>72</v>
      </c>
      <c r="H6684">
        <v>2011</v>
      </c>
      <c r="I6684" s="2">
        <v>2027414.96</v>
      </c>
      <c r="J6684" s="2">
        <v>0</v>
      </c>
      <c r="K6684" s="2">
        <v>2027414.96</v>
      </c>
      <c r="L6684" t="s">
        <v>116</v>
      </c>
      <c r="M6684" s="3" t="b">
        <f>trust_funds5[[#This Row],[Contributions Outstanding (USD)]]=0</f>
        <v>1</v>
      </c>
      <c r="N6684" s="3" t="str">
        <f t="shared" si="520"/>
        <v>Outstanding</v>
      </c>
      <c r="O6684" s="3" t="str">
        <f t="shared" si="521"/>
        <v>High Contribution &amp; Recent</v>
      </c>
      <c r="P6684" s="3" t="str">
        <f t="shared" si="522"/>
        <v>Other</v>
      </c>
      <c r="Q6684" s="3" t="str">
        <f t="shared" si="523"/>
        <v>Other</v>
      </c>
      <c r="R6684" s="3" t="str">
        <f t="shared" si="524"/>
        <v>Not LCLS</v>
      </c>
      <c r="S6684" s="3" t="str" cm="1">
        <f t="array" ref="S6684">_xlfn.IFS(G6684 &gt; 5000000, "Very High", G6684 &gt; 1000000, "High", G6684 &gt; 500000, "Medium", TRUE, "Low")</f>
        <v>Very High</v>
      </c>
      <c r="T6684" s="3" t="str" cm="1">
        <f t="array" ref="T6684">_xlfn.IFS(B6684 &gt;= 2005, "Post-2005", B6684 &gt;= 2000, "2000-2004", TRUE, "Pre-2000")</f>
        <v>Post-2005</v>
      </c>
    </row>
    <row r="6685" spans="1:20" x14ac:dyDescent="0.85">
      <c r="A6685" s="1">
        <v>41164</v>
      </c>
      <c r="B6685" t="s">
        <v>4090</v>
      </c>
      <c r="C6685" t="s">
        <v>4091</v>
      </c>
      <c r="D6685" t="s">
        <v>4092</v>
      </c>
      <c r="E6685" t="s">
        <v>85</v>
      </c>
      <c r="F6685" t="s">
        <v>86</v>
      </c>
      <c r="G6685" t="s">
        <v>87</v>
      </c>
      <c r="H6685">
        <v>2011</v>
      </c>
      <c r="I6685" s="2">
        <v>32162957.079999998</v>
      </c>
      <c r="J6685" s="2">
        <v>12956956.109999999</v>
      </c>
      <c r="K6685" s="2">
        <v>45119913.189999998</v>
      </c>
      <c r="L6685" t="s">
        <v>116</v>
      </c>
      <c r="M6685" s="3" t="b">
        <f>trust_funds5[[#This Row],[Contributions Outstanding (USD)]]=0</f>
        <v>0</v>
      </c>
      <c r="N6685" s="3" t="str">
        <f t="shared" si="520"/>
        <v>Outstanding</v>
      </c>
      <c r="O6685" s="3" t="str">
        <f t="shared" si="521"/>
        <v>High Contribution &amp; Recent</v>
      </c>
      <c r="P6685" s="3" t="str">
        <f t="shared" si="522"/>
        <v>Other</v>
      </c>
      <c r="Q6685" s="3" t="str">
        <f t="shared" si="523"/>
        <v>Other</v>
      </c>
      <c r="R6685" s="3" t="str">
        <f t="shared" si="524"/>
        <v>Not LCLS</v>
      </c>
      <c r="S6685" s="3" t="str" cm="1">
        <f t="array" ref="S6685">_xlfn.IFS(G6685 &gt; 5000000, "Very High", G6685 &gt; 1000000, "High", G6685 &gt; 500000, "Medium", TRUE, "Low")</f>
        <v>Very High</v>
      </c>
      <c r="T6685" s="3" t="str" cm="1">
        <f t="array" ref="T6685">_xlfn.IFS(B6685 &gt;= 2005, "Post-2005", B6685 &gt;= 2000, "2000-2004", TRUE, "Pre-2000")</f>
        <v>Post-2005</v>
      </c>
    </row>
    <row r="6686" spans="1:20" x14ac:dyDescent="0.85">
      <c r="A6686" s="1">
        <v>41164</v>
      </c>
      <c r="B6686" t="s">
        <v>4090</v>
      </c>
      <c r="C6686" t="s">
        <v>4091</v>
      </c>
      <c r="D6686" t="s">
        <v>4092</v>
      </c>
      <c r="E6686" t="s">
        <v>2863</v>
      </c>
      <c r="F6686" t="s">
        <v>2864</v>
      </c>
      <c r="G6686" t="s">
        <v>2865</v>
      </c>
      <c r="H6686">
        <v>2011</v>
      </c>
      <c r="I6686" s="2">
        <v>12508200</v>
      </c>
      <c r="J6686" s="2">
        <v>0</v>
      </c>
      <c r="K6686" s="2">
        <v>12508200</v>
      </c>
      <c r="L6686" t="s">
        <v>116</v>
      </c>
      <c r="M6686" s="3" t="b">
        <f>trust_funds5[[#This Row],[Contributions Outstanding (USD)]]=0</f>
        <v>1</v>
      </c>
      <c r="N6686" s="3" t="str">
        <f t="shared" si="520"/>
        <v>Outstanding</v>
      </c>
      <c r="O6686" s="3" t="str">
        <f t="shared" si="521"/>
        <v>High Contribution &amp; Recent</v>
      </c>
      <c r="P6686" s="3" t="str">
        <f t="shared" si="522"/>
        <v>Other</v>
      </c>
      <c r="Q6686" s="3" t="str">
        <f t="shared" si="523"/>
        <v>Other</v>
      </c>
      <c r="R6686" s="3" t="str">
        <f t="shared" si="524"/>
        <v>Not LCLS</v>
      </c>
      <c r="S6686" s="3" t="str" cm="1">
        <f t="array" ref="S6686">_xlfn.IFS(G6686 &gt; 5000000, "Very High", G6686 &gt; 1000000, "High", G6686 &gt; 500000, "Medium", TRUE, "Low")</f>
        <v>Very High</v>
      </c>
      <c r="T6686" s="3" t="str" cm="1">
        <f t="array" ref="T6686">_xlfn.IFS(B6686 &gt;= 2005, "Post-2005", B6686 &gt;= 2000, "2000-2004", TRUE, "Pre-2000")</f>
        <v>Post-2005</v>
      </c>
    </row>
    <row r="6687" spans="1:20" x14ac:dyDescent="0.85">
      <c r="A6687" s="1">
        <v>41164</v>
      </c>
      <c r="B6687" t="s">
        <v>4090</v>
      </c>
      <c r="C6687" t="s">
        <v>4091</v>
      </c>
      <c r="D6687" t="s">
        <v>4092</v>
      </c>
      <c r="E6687" t="s">
        <v>288</v>
      </c>
      <c r="F6687" t="s">
        <v>289</v>
      </c>
      <c r="G6687" t="s">
        <v>290</v>
      </c>
      <c r="H6687">
        <v>2011</v>
      </c>
      <c r="I6687" s="2">
        <v>9895760</v>
      </c>
      <c r="J6687" s="2">
        <v>0</v>
      </c>
      <c r="K6687" s="2">
        <v>9895760</v>
      </c>
      <c r="L6687" t="s">
        <v>116</v>
      </c>
      <c r="M6687" s="3" t="b">
        <f>trust_funds5[[#This Row],[Contributions Outstanding (USD)]]=0</f>
        <v>1</v>
      </c>
      <c r="N6687" s="3" t="str">
        <f t="shared" si="520"/>
        <v>Outstanding</v>
      </c>
      <c r="O6687" s="3" t="str">
        <f t="shared" si="521"/>
        <v>High Contribution &amp; Recent</v>
      </c>
      <c r="P6687" s="3" t="str">
        <f t="shared" si="522"/>
        <v>Other</v>
      </c>
      <c r="Q6687" s="3" t="str">
        <f t="shared" si="523"/>
        <v>Other</v>
      </c>
      <c r="R6687" s="3" t="str">
        <f t="shared" si="524"/>
        <v>Not LCLS</v>
      </c>
      <c r="S6687" s="3" t="str" cm="1">
        <f t="array" ref="S6687">_xlfn.IFS(G6687 &gt; 5000000, "Very High", G6687 &gt; 1000000, "High", G6687 &gt; 500000, "Medium", TRUE, "Low")</f>
        <v>Very High</v>
      </c>
      <c r="T6687" s="3" t="str" cm="1">
        <f t="array" ref="T6687">_xlfn.IFS(B6687 &gt;= 2005, "Post-2005", B6687 &gt;= 2000, "2000-2004", TRUE, "Pre-2000")</f>
        <v>Post-2005</v>
      </c>
    </row>
    <row r="6688" spans="1:20" x14ac:dyDescent="0.85">
      <c r="A6688" s="1">
        <v>41164</v>
      </c>
      <c r="B6688" t="s">
        <v>4090</v>
      </c>
      <c r="C6688" t="s">
        <v>4091</v>
      </c>
      <c r="D6688" t="s">
        <v>4092</v>
      </c>
      <c r="E6688" t="s">
        <v>293</v>
      </c>
      <c r="F6688" t="s">
        <v>294</v>
      </c>
      <c r="G6688" t="s">
        <v>626</v>
      </c>
      <c r="H6688">
        <v>2011</v>
      </c>
      <c r="I6688" s="2">
        <v>5559200</v>
      </c>
      <c r="J6688" s="2">
        <v>0</v>
      </c>
      <c r="K6688" s="2">
        <v>5559200</v>
      </c>
      <c r="L6688" t="s">
        <v>116</v>
      </c>
      <c r="M6688" s="3" t="b">
        <f>trust_funds5[[#This Row],[Contributions Outstanding (USD)]]=0</f>
        <v>1</v>
      </c>
      <c r="N6688" s="3" t="str">
        <f t="shared" si="520"/>
        <v>Outstanding</v>
      </c>
      <c r="O6688" s="3" t="str">
        <f t="shared" si="521"/>
        <v>High Contribution &amp; Recent</v>
      </c>
      <c r="P6688" s="3" t="str">
        <f t="shared" si="522"/>
        <v>Other</v>
      </c>
      <c r="Q6688" s="3" t="str">
        <f t="shared" si="523"/>
        <v>Other</v>
      </c>
      <c r="R6688" s="3" t="str">
        <f t="shared" si="524"/>
        <v>Not LCLS</v>
      </c>
      <c r="S6688" s="3" t="str" cm="1">
        <f t="array" ref="S6688">_xlfn.IFS(G6688 &gt; 5000000, "Very High", G6688 &gt; 1000000, "High", G6688 &gt; 500000, "Medium", TRUE, "Low")</f>
        <v>Very High</v>
      </c>
      <c r="T6688" s="3" t="str" cm="1">
        <f t="array" ref="T6688">_xlfn.IFS(B6688 &gt;= 2005, "Post-2005", B6688 &gt;= 2000, "2000-2004", TRUE, "Pre-2000")</f>
        <v>Post-2005</v>
      </c>
    </row>
    <row r="6689" spans="1:20" x14ac:dyDescent="0.85">
      <c r="A6689" s="1">
        <v>41164</v>
      </c>
      <c r="B6689" t="s">
        <v>4090</v>
      </c>
      <c r="C6689" t="s">
        <v>4091</v>
      </c>
      <c r="D6689" t="s">
        <v>4092</v>
      </c>
      <c r="E6689" t="s">
        <v>1408</v>
      </c>
      <c r="F6689" t="s">
        <v>1409</v>
      </c>
      <c r="G6689" t="s">
        <v>1410</v>
      </c>
      <c r="H6689">
        <v>2011</v>
      </c>
      <c r="I6689" s="2">
        <v>1371500.01</v>
      </c>
      <c r="J6689" s="2">
        <v>0</v>
      </c>
      <c r="K6689" s="2">
        <v>1371500.01</v>
      </c>
      <c r="L6689" t="s">
        <v>116</v>
      </c>
      <c r="M6689" s="3" t="b">
        <f>trust_funds5[[#This Row],[Contributions Outstanding (USD)]]=0</f>
        <v>1</v>
      </c>
      <c r="N6689" s="3" t="str">
        <f t="shared" si="520"/>
        <v>Outstanding</v>
      </c>
      <c r="O6689" s="3" t="str">
        <f t="shared" si="521"/>
        <v>High Contribution &amp; Recent</v>
      </c>
      <c r="P6689" s="3" t="str">
        <f t="shared" si="522"/>
        <v>Other</v>
      </c>
      <c r="Q6689" s="3" t="str">
        <f t="shared" si="523"/>
        <v>Other</v>
      </c>
      <c r="R6689" s="3" t="str">
        <f t="shared" si="524"/>
        <v>Not LCLS</v>
      </c>
      <c r="S6689" s="3" t="str" cm="1">
        <f t="array" ref="S6689">_xlfn.IFS(G6689 &gt; 5000000, "Very High", G6689 &gt; 1000000, "High", G6689 &gt; 500000, "Medium", TRUE, "Low")</f>
        <v>Very High</v>
      </c>
      <c r="T6689" s="3" t="str" cm="1">
        <f t="array" ref="T6689">_xlfn.IFS(B6689 &gt;= 2005, "Post-2005", B6689 &gt;= 2000, "2000-2004", TRUE, "Pre-2000")</f>
        <v>Post-2005</v>
      </c>
    </row>
    <row r="6690" spans="1:20" x14ac:dyDescent="0.85">
      <c r="A6690" s="1">
        <v>41164</v>
      </c>
      <c r="B6690" t="s">
        <v>4090</v>
      </c>
      <c r="C6690" t="s">
        <v>4091</v>
      </c>
      <c r="D6690" t="s">
        <v>4092</v>
      </c>
      <c r="E6690" t="s">
        <v>1791</v>
      </c>
      <c r="F6690" t="s">
        <v>1792</v>
      </c>
      <c r="G6690" t="s">
        <v>1793</v>
      </c>
      <c r="H6690">
        <v>2011</v>
      </c>
      <c r="I6690" s="2">
        <v>200000</v>
      </c>
      <c r="J6690" s="2">
        <v>0</v>
      </c>
      <c r="K6690" s="2">
        <v>200000</v>
      </c>
      <c r="L6690" t="s">
        <v>116</v>
      </c>
      <c r="M6690" s="3" t="b">
        <f>trust_funds5[[#This Row],[Contributions Outstanding (USD)]]=0</f>
        <v>1</v>
      </c>
      <c r="N6690" s="3" t="str">
        <f t="shared" si="520"/>
        <v>Outstanding</v>
      </c>
      <c r="O6690" s="3" t="str">
        <f t="shared" si="521"/>
        <v>High Contribution &amp; Recent</v>
      </c>
      <c r="P6690" s="3" t="str">
        <f t="shared" si="522"/>
        <v>Other</v>
      </c>
      <c r="Q6690" s="3" t="str">
        <f t="shared" si="523"/>
        <v>Other</v>
      </c>
      <c r="R6690" s="3" t="str">
        <f t="shared" si="524"/>
        <v>Not LCLS</v>
      </c>
      <c r="S6690" s="3" t="str" cm="1">
        <f t="array" ref="S6690">_xlfn.IFS(G6690 &gt; 5000000, "Very High", G6690 &gt; 1000000, "High", G6690 &gt; 500000, "Medium", TRUE, "Low")</f>
        <v>Very High</v>
      </c>
      <c r="T6690" s="3" t="str" cm="1">
        <f t="array" ref="T6690">_xlfn.IFS(B6690 &gt;= 2005, "Post-2005", B6690 &gt;= 2000, "2000-2004", TRUE, "Pre-2000")</f>
        <v>Post-2005</v>
      </c>
    </row>
    <row r="6691" spans="1:20" x14ac:dyDescent="0.85">
      <c r="A6691" s="1">
        <v>41164</v>
      </c>
      <c r="B6691" t="s">
        <v>4090</v>
      </c>
      <c r="C6691" t="s">
        <v>4091</v>
      </c>
      <c r="D6691" t="s">
        <v>4092</v>
      </c>
      <c r="E6691" t="s">
        <v>204</v>
      </c>
      <c r="F6691" t="s">
        <v>205</v>
      </c>
      <c r="G6691" t="s">
        <v>206</v>
      </c>
      <c r="H6691">
        <v>2011</v>
      </c>
      <c r="I6691" s="2">
        <v>5572600</v>
      </c>
      <c r="J6691" s="2">
        <v>0</v>
      </c>
      <c r="K6691" s="2">
        <v>5572600</v>
      </c>
      <c r="L6691" t="s">
        <v>116</v>
      </c>
      <c r="M6691" s="3" t="b">
        <f>trust_funds5[[#This Row],[Contributions Outstanding (USD)]]=0</f>
        <v>1</v>
      </c>
      <c r="N6691" s="3" t="str">
        <f t="shared" si="520"/>
        <v>Outstanding</v>
      </c>
      <c r="O6691" s="3" t="str">
        <f t="shared" si="521"/>
        <v>High Contribution &amp; Recent</v>
      </c>
      <c r="P6691" s="3" t="str">
        <f t="shared" si="522"/>
        <v>Other</v>
      </c>
      <c r="Q6691" s="3" t="str">
        <f t="shared" si="523"/>
        <v>Other</v>
      </c>
      <c r="R6691" s="3" t="str">
        <f t="shared" si="524"/>
        <v>Not LCLS</v>
      </c>
      <c r="S6691" s="3" t="str" cm="1">
        <f t="array" ref="S6691">_xlfn.IFS(G6691 &gt; 5000000, "Very High", G6691 &gt; 1000000, "High", G6691 &gt; 500000, "Medium", TRUE, "Low")</f>
        <v>Very High</v>
      </c>
      <c r="T6691" s="3" t="str" cm="1">
        <f t="array" ref="T6691">_xlfn.IFS(B6691 &gt;= 2005, "Post-2005", B6691 &gt;= 2000, "2000-2004", TRUE, "Pre-2000")</f>
        <v>Post-2005</v>
      </c>
    </row>
    <row r="6692" spans="1:20" x14ac:dyDescent="0.85">
      <c r="A6692" s="1">
        <v>41164</v>
      </c>
      <c r="B6692" t="s">
        <v>4090</v>
      </c>
      <c r="C6692" t="s">
        <v>4091</v>
      </c>
      <c r="D6692" t="s">
        <v>4092</v>
      </c>
      <c r="E6692" t="s">
        <v>223</v>
      </c>
      <c r="F6692" t="s">
        <v>224</v>
      </c>
      <c r="G6692" t="s">
        <v>4528</v>
      </c>
      <c r="H6692">
        <v>2011</v>
      </c>
      <c r="I6692" s="2">
        <v>20000000</v>
      </c>
      <c r="J6692" s="2">
        <v>0</v>
      </c>
      <c r="K6692" s="2">
        <v>20000000</v>
      </c>
      <c r="L6692" t="s">
        <v>116</v>
      </c>
      <c r="M6692" s="3" t="b">
        <f>trust_funds5[[#This Row],[Contributions Outstanding (USD)]]=0</f>
        <v>1</v>
      </c>
      <c r="N6692" s="3" t="str">
        <f t="shared" si="520"/>
        <v>Outstanding</v>
      </c>
      <c r="O6692" s="3" t="str">
        <f t="shared" si="521"/>
        <v>High Contribution &amp; Recent</v>
      </c>
      <c r="P6692" s="3" t="str">
        <f t="shared" si="522"/>
        <v>Other</v>
      </c>
      <c r="Q6692" s="3" t="str">
        <f t="shared" si="523"/>
        <v>Other</v>
      </c>
      <c r="R6692" s="3" t="str">
        <f t="shared" si="524"/>
        <v>Not LCLS</v>
      </c>
      <c r="S6692" s="3" t="str" cm="1">
        <f t="array" ref="S6692">_xlfn.IFS(G6692 &gt; 5000000, "Very High", G6692 &gt; 1000000, "High", G6692 &gt; 500000, "Medium", TRUE, "Low")</f>
        <v>Very High</v>
      </c>
      <c r="T6692" s="3" t="str" cm="1">
        <f t="array" ref="T6692">_xlfn.IFS(B6692 &gt;= 2005, "Post-2005", B6692 &gt;= 2000, "2000-2004", TRUE, "Pre-2000")</f>
        <v>Post-2005</v>
      </c>
    </row>
    <row r="6693" spans="1:20" x14ac:dyDescent="0.85">
      <c r="A6693" s="1">
        <v>41164</v>
      </c>
      <c r="B6693" t="s">
        <v>4090</v>
      </c>
      <c r="C6693" t="s">
        <v>4091</v>
      </c>
      <c r="D6693" t="s">
        <v>4092</v>
      </c>
      <c r="E6693" t="s">
        <v>119</v>
      </c>
      <c r="F6693" t="s">
        <v>120</v>
      </c>
      <c r="G6693" t="s">
        <v>121</v>
      </c>
      <c r="H6693">
        <v>2011</v>
      </c>
      <c r="I6693" s="2">
        <v>32655000</v>
      </c>
      <c r="J6693" s="2">
        <v>0</v>
      </c>
      <c r="K6693" s="2">
        <v>32655000</v>
      </c>
      <c r="L6693" t="s">
        <v>116</v>
      </c>
      <c r="M6693" s="3" t="b">
        <f>trust_funds5[[#This Row],[Contributions Outstanding (USD)]]=0</f>
        <v>1</v>
      </c>
      <c r="N6693" s="3" t="str">
        <f t="shared" si="520"/>
        <v>Outstanding</v>
      </c>
      <c r="O6693" s="3" t="str">
        <f t="shared" si="521"/>
        <v>High Contribution &amp; Recent</v>
      </c>
      <c r="P6693" s="3" t="str">
        <f t="shared" si="522"/>
        <v>Other</v>
      </c>
      <c r="Q6693" s="3" t="str">
        <f t="shared" si="523"/>
        <v>Other</v>
      </c>
      <c r="R6693" s="3" t="str">
        <f t="shared" si="524"/>
        <v>Not LCLS</v>
      </c>
      <c r="S6693" s="3" t="str" cm="1">
        <f t="array" ref="S6693">_xlfn.IFS(G6693 &gt; 5000000, "Very High", G6693 &gt; 1000000, "High", G6693 &gt; 500000, "Medium", TRUE, "Low")</f>
        <v>Very High</v>
      </c>
      <c r="T6693" s="3" t="str" cm="1">
        <f t="array" ref="T6693">_xlfn.IFS(B6693 &gt;= 2005, "Post-2005", B6693 &gt;= 2000, "2000-2004", TRUE, "Pre-2000")</f>
        <v>Post-2005</v>
      </c>
    </row>
    <row r="6694" spans="1:20" x14ac:dyDescent="0.85">
      <c r="A6694" s="1">
        <v>41164</v>
      </c>
      <c r="B6694" t="s">
        <v>4090</v>
      </c>
      <c r="C6694" t="s">
        <v>4091</v>
      </c>
      <c r="D6694" t="s">
        <v>4092</v>
      </c>
      <c r="E6694" t="s">
        <v>42</v>
      </c>
      <c r="F6694" t="s">
        <v>43</v>
      </c>
      <c r="G6694" t="s">
        <v>44</v>
      </c>
      <c r="H6694">
        <v>2011</v>
      </c>
      <c r="I6694" s="2">
        <v>89440000.609999999</v>
      </c>
      <c r="J6694" s="2">
        <v>4352670.8</v>
      </c>
      <c r="K6694" s="2">
        <v>93792671.409999996</v>
      </c>
      <c r="L6694" t="s">
        <v>116</v>
      </c>
      <c r="M6694" s="3" t="b">
        <f>trust_funds5[[#This Row],[Contributions Outstanding (USD)]]=0</f>
        <v>0</v>
      </c>
      <c r="N6694" s="3" t="str">
        <f t="shared" si="520"/>
        <v>Outstanding</v>
      </c>
      <c r="O6694" s="3" t="str">
        <f t="shared" si="521"/>
        <v>High Contribution &amp; Recent</v>
      </c>
      <c r="P6694" s="3" t="str">
        <f t="shared" si="522"/>
        <v>Other</v>
      </c>
      <c r="Q6694" s="3" t="str">
        <f t="shared" si="523"/>
        <v>Other</v>
      </c>
      <c r="R6694" s="3" t="str">
        <f t="shared" si="524"/>
        <v>Not LCLS</v>
      </c>
      <c r="S6694" s="3" t="str" cm="1">
        <f t="array" ref="S6694">_xlfn.IFS(G6694 &gt; 5000000, "Very High", G6694 &gt; 1000000, "High", G6694 &gt; 500000, "Medium", TRUE, "Low")</f>
        <v>Very High</v>
      </c>
      <c r="T6694" s="3" t="str" cm="1">
        <f t="array" ref="T6694">_xlfn.IFS(B6694 &gt;= 2005, "Post-2005", B6694 &gt;= 2000, "2000-2004", TRUE, "Pre-2000")</f>
        <v>Post-2005</v>
      </c>
    </row>
    <row r="6695" spans="1:20" x14ac:dyDescent="0.85">
      <c r="A6695" s="1">
        <v>41164</v>
      </c>
      <c r="B6695" t="s">
        <v>4090</v>
      </c>
      <c r="C6695" t="s">
        <v>4091</v>
      </c>
      <c r="D6695" t="s">
        <v>4092</v>
      </c>
      <c r="E6695" t="s">
        <v>6172</v>
      </c>
      <c r="F6695" t="s">
        <v>6173</v>
      </c>
      <c r="G6695" t="s">
        <v>6174</v>
      </c>
      <c r="H6695">
        <v>2011</v>
      </c>
      <c r="I6695" s="2">
        <v>1000000</v>
      </c>
      <c r="J6695" s="2">
        <v>0</v>
      </c>
      <c r="K6695" s="2">
        <v>1000000</v>
      </c>
      <c r="L6695" t="s">
        <v>116</v>
      </c>
      <c r="M6695" s="3" t="b">
        <f>trust_funds5[[#This Row],[Contributions Outstanding (USD)]]=0</f>
        <v>1</v>
      </c>
      <c r="N6695" s="3" t="str">
        <f t="shared" si="520"/>
        <v>Outstanding</v>
      </c>
      <c r="O6695" s="3" t="str">
        <f t="shared" si="521"/>
        <v>High Contribution &amp; Recent</v>
      </c>
      <c r="P6695" s="3" t="str">
        <f t="shared" si="522"/>
        <v>Other</v>
      </c>
      <c r="Q6695" s="3" t="str">
        <f t="shared" si="523"/>
        <v>Other</v>
      </c>
      <c r="R6695" s="3" t="str">
        <f t="shared" si="524"/>
        <v>Not LCLS</v>
      </c>
      <c r="S6695" s="3" t="str" cm="1">
        <f t="array" ref="S6695">_xlfn.IFS(G6695 &gt; 5000000, "Very High", G6695 &gt; 1000000, "High", G6695 &gt; 500000, "Medium", TRUE, "Low")</f>
        <v>Very High</v>
      </c>
      <c r="T6695" s="3" t="str" cm="1">
        <f t="array" ref="T6695">_xlfn.IFS(B6695 &gt;= 2005, "Post-2005", B6695 &gt;= 2000, "2000-2004", TRUE, "Pre-2000")</f>
        <v>Post-2005</v>
      </c>
    </row>
    <row r="6696" spans="1:20" x14ac:dyDescent="0.85">
      <c r="A6696" s="1">
        <v>41164</v>
      </c>
      <c r="B6696" t="s">
        <v>4090</v>
      </c>
      <c r="C6696" t="s">
        <v>4091</v>
      </c>
      <c r="D6696" t="s">
        <v>4092</v>
      </c>
      <c r="E6696" t="s">
        <v>21</v>
      </c>
      <c r="F6696" t="s">
        <v>22</v>
      </c>
      <c r="G6696" t="s">
        <v>23</v>
      </c>
      <c r="H6696">
        <v>2011</v>
      </c>
      <c r="I6696" s="2">
        <v>61229561.43</v>
      </c>
      <c r="J6696" s="2">
        <v>53301656.920000002</v>
      </c>
      <c r="K6696" s="2">
        <v>114531218.34999999</v>
      </c>
      <c r="L6696" t="s">
        <v>116</v>
      </c>
      <c r="M6696" s="3" t="b">
        <f>trust_funds5[[#This Row],[Contributions Outstanding (USD)]]=0</f>
        <v>0</v>
      </c>
      <c r="N6696" s="3" t="str">
        <f t="shared" si="520"/>
        <v>Outstanding</v>
      </c>
      <c r="O6696" s="3" t="str">
        <f t="shared" si="521"/>
        <v>High Contribution &amp; Recent</v>
      </c>
      <c r="P6696" s="3" t="str">
        <f t="shared" si="522"/>
        <v>Other</v>
      </c>
      <c r="Q6696" s="3" t="str">
        <f t="shared" si="523"/>
        <v>Other</v>
      </c>
      <c r="R6696" s="3" t="str">
        <f t="shared" si="524"/>
        <v>Not LCLS</v>
      </c>
      <c r="S6696" s="3" t="str" cm="1">
        <f t="array" ref="S6696">_xlfn.IFS(G6696 &gt; 5000000, "Very High", G6696 &gt; 1000000, "High", G6696 &gt; 500000, "Medium", TRUE, "Low")</f>
        <v>Very High</v>
      </c>
      <c r="T6696" s="3" t="str" cm="1">
        <f t="array" ref="T6696">_xlfn.IFS(B6696 &gt;= 2005, "Post-2005", B6696 &gt;= 2000, "2000-2004", TRUE, "Pre-2000")</f>
        <v>Post-2005</v>
      </c>
    </row>
    <row r="6697" spans="1:20" x14ac:dyDescent="0.85">
      <c r="A6697" s="1">
        <v>41164</v>
      </c>
      <c r="B6697" t="s">
        <v>4090</v>
      </c>
      <c r="C6697" t="s">
        <v>4091</v>
      </c>
      <c r="D6697" t="s">
        <v>4092</v>
      </c>
      <c r="E6697" t="s">
        <v>49</v>
      </c>
      <c r="F6697" t="s">
        <v>50</v>
      </c>
      <c r="G6697" t="s">
        <v>51</v>
      </c>
      <c r="H6697">
        <v>2011</v>
      </c>
      <c r="I6697" s="2">
        <v>250000000</v>
      </c>
      <c r="J6697" s="2">
        <v>0</v>
      </c>
      <c r="K6697" s="2">
        <v>250000000</v>
      </c>
      <c r="L6697" t="s">
        <v>116</v>
      </c>
      <c r="M6697" s="3" t="b">
        <f>trust_funds5[[#This Row],[Contributions Outstanding (USD)]]=0</f>
        <v>1</v>
      </c>
      <c r="N6697" s="3" t="str">
        <f t="shared" si="520"/>
        <v>Outstanding</v>
      </c>
      <c r="O6697" s="3" t="str">
        <f t="shared" si="521"/>
        <v>High Contribution &amp; Recent</v>
      </c>
      <c r="P6697" s="3" t="str">
        <f t="shared" si="522"/>
        <v>Other</v>
      </c>
      <c r="Q6697" s="3" t="str">
        <f t="shared" si="523"/>
        <v>Other</v>
      </c>
      <c r="R6697" s="3" t="str">
        <f t="shared" si="524"/>
        <v>Not LCLS</v>
      </c>
      <c r="S6697" s="3" t="str" cm="1">
        <f t="array" ref="S6697">_xlfn.IFS(G6697 &gt; 5000000, "Very High", G6697 &gt; 1000000, "High", G6697 &gt; 500000, "Medium", TRUE, "Low")</f>
        <v>Very High</v>
      </c>
      <c r="T6697" s="3" t="str" cm="1">
        <f t="array" ref="T6697">_xlfn.IFS(B6697 &gt;= 2005, "Post-2005", B6697 &gt;= 2000, "2000-2004", TRUE, "Pre-2000")</f>
        <v>Post-2005</v>
      </c>
    </row>
    <row r="6698" spans="1:20" x14ac:dyDescent="0.85">
      <c r="A6698" s="1">
        <v>41164</v>
      </c>
      <c r="B6698" t="s">
        <v>7852</v>
      </c>
      <c r="C6698" t="s">
        <v>7853</v>
      </c>
      <c r="D6698" t="s">
        <v>7854</v>
      </c>
      <c r="E6698" t="s">
        <v>56</v>
      </c>
      <c r="F6698" t="s">
        <v>57</v>
      </c>
      <c r="G6698" t="s">
        <v>58</v>
      </c>
      <c r="H6698">
        <v>2011</v>
      </c>
      <c r="I6698" s="2">
        <v>7699500</v>
      </c>
      <c r="J6698" s="2">
        <v>0</v>
      </c>
      <c r="K6698" s="2">
        <v>7699500</v>
      </c>
      <c r="L6698" t="s">
        <v>116</v>
      </c>
      <c r="M6698" s="3" t="b">
        <f>trust_funds5[[#This Row],[Contributions Outstanding (USD)]]=0</f>
        <v>1</v>
      </c>
      <c r="N6698" s="3" t="str">
        <f t="shared" si="520"/>
        <v>Outstanding</v>
      </c>
      <c r="O6698" s="3" t="str">
        <f t="shared" si="521"/>
        <v>High Contribution &amp; Recent</v>
      </c>
      <c r="P6698" s="3" t="str">
        <f t="shared" si="522"/>
        <v>Other</v>
      </c>
      <c r="Q6698" s="3" t="str">
        <f t="shared" si="523"/>
        <v>Other</v>
      </c>
      <c r="R6698" s="3" t="str">
        <f t="shared" si="524"/>
        <v>Not LCLS</v>
      </c>
      <c r="S6698" s="3" t="str" cm="1">
        <f t="array" ref="S6698">_xlfn.IFS(G6698 &gt; 5000000, "Very High", G6698 &gt; 1000000, "High", G6698 &gt; 500000, "Medium", TRUE, "Low")</f>
        <v>Very High</v>
      </c>
      <c r="T6698" s="3" t="str" cm="1">
        <f t="array" ref="T6698">_xlfn.IFS(B6698 &gt;= 2005, "Post-2005", B6698 &gt;= 2000, "2000-2004", TRUE, "Pre-2000")</f>
        <v>Post-2005</v>
      </c>
    </row>
    <row r="6699" spans="1:20" x14ac:dyDescent="0.85">
      <c r="A6699" s="1">
        <v>41164</v>
      </c>
      <c r="B6699" t="s">
        <v>90</v>
      </c>
      <c r="C6699" t="s">
        <v>7119</v>
      </c>
      <c r="D6699" t="s">
        <v>7120</v>
      </c>
      <c r="E6699" t="s">
        <v>70</v>
      </c>
      <c r="F6699" t="s">
        <v>71</v>
      </c>
      <c r="G6699" t="s">
        <v>72</v>
      </c>
      <c r="H6699">
        <v>2011</v>
      </c>
      <c r="I6699" s="2">
        <v>370000</v>
      </c>
      <c r="J6699" s="2">
        <v>3000</v>
      </c>
      <c r="K6699" s="2">
        <v>373000</v>
      </c>
      <c r="L6699" t="s">
        <v>116</v>
      </c>
      <c r="M6699" s="3" t="b">
        <f>trust_funds5[[#This Row],[Contributions Outstanding (USD)]]=0</f>
        <v>0</v>
      </c>
      <c r="N6699" s="3" t="str">
        <f t="shared" si="520"/>
        <v>Outstanding</v>
      </c>
      <c r="O6699" s="3" t="str">
        <f t="shared" si="521"/>
        <v>High Contribution &amp; Recent</v>
      </c>
      <c r="P6699" s="3" t="str">
        <f t="shared" si="522"/>
        <v>Other</v>
      </c>
      <c r="Q6699" s="3" t="str">
        <f t="shared" si="523"/>
        <v>Other</v>
      </c>
      <c r="R6699" s="3" t="str">
        <f t="shared" si="524"/>
        <v>Not LCLS</v>
      </c>
      <c r="S6699" s="3" t="str" cm="1">
        <f t="array" ref="S6699">_xlfn.IFS(G6699 &gt; 5000000, "Very High", G6699 &gt; 1000000, "High", G6699 &gt; 500000, "Medium", TRUE, "Low")</f>
        <v>Very High</v>
      </c>
      <c r="T6699" s="3" t="str" cm="1">
        <f t="array" ref="T6699">_xlfn.IFS(B6699 &gt;= 2005, "Post-2005", B6699 &gt;= 2000, "2000-2004", TRUE, "Pre-2000")</f>
        <v>Post-2005</v>
      </c>
    </row>
    <row r="6700" spans="1:20" x14ac:dyDescent="0.85">
      <c r="A6700" s="1">
        <v>41164</v>
      </c>
      <c r="B6700" t="s">
        <v>90</v>
      </c>
      <c r="C6700" t="s">
        <v>7855</v>
      </c>
      <c r="D6700" t="s">
        <v>7856</v>
      </c>
      <c r="E6700" t="s">
        <v>334</v>
      </c>
      <c r="F6700" t="s">
        <v>335</v>
      </c>
      <c r="G6700" t="s">
        <v>7449</v>
      </c>
      <c r="H6700">
        <v>2011</v>
      </c>
      <c r="I6700" s="2">
        <v>273320</v>
      </c>
      <c r="J6700" s="2">
        <v>1033404.81</v>
      </c>
      <c r="K6700" s="2">
        <v>1306724.81</v>
      </c>
      <c r="L6700" t="s">
        <v>116</v>
      </c>
      <c r="M6700" s="3" t="b">
        <f>trust_funds5[[#This Row],[Contributions Outstanding (USD)]]=0</f>
        <v>0</v>
      </c>
      <c r="N6700" s="3" t="str">
        <f t="shared" si="520"/>
        <v>Outstanding</v>
      </c>
      <c r="O6700" s="3" t="str">
        <f t="shared" si="521"/>
        <v>High Contribution &amp; Recent</v>
      </c>
      <c r="P6700" s="3" t="str">
        <f t="shared" si="522"/>
        <v>Other</v>
      </c>
      <c r="Q6700" s="3" t="str">
        <f t="shared" si="523"/>
        <v>Other</v>
      </c>
      <c r="R6700" s="3" t="str">
        <f t="shared" si="524"/>
        <v>Not LCLS</v>
      </c>
      <c r="S6700" s="3" t="str" cm="1">
        <f t="array" ref="S6700">_xlfn.IFS(G6700 &gt; 5000000, "Very High", G6700 &gt; 1000000, "High", G6700 &gt; 500000, "Medium", TRUE, "Low")</f>
        <v>Very High</v>
      </c>
      <c r="T6700" s="3" t="str" cm="1">
        <f t="array" ref="T6700">_xlfn.IFS(B6700 &gt;= 2005, "Post-2005", B6700 &gt;= 2000, "2000-2004", TRUE, "Pre-2000")</f>
        <v>Post-2005</v>
      </c>
    </row>
    <row r="6701" spans="1:20" x14ac:dyDescent="0.85">
      <c r="A6701" s="1">
        <v>41164</v>
      </c>
      <c r="B6701" t="s">
        <v>90</v>
      </c>
      <c r="C6701" t="s">
        <v>7121</v>
      </c>
      <c r="D6701" t="s">
        <v>7122</v>
      </c>
      <c r="E6701" t="s">
        <v>119</v>
      </c>
      <c r="F6701" t="s">
        <v>120</v>
      </c>
      <c r="G6701" t="s">
        <v>121</v>
      </c>
      <c r="H6701">
        <v>2011</v>
      </c>
      <c r="I6701" s="2">
        <v>300000</v>
      </c>
      <c r="J6701" s="2">
        <v>0</v>
      </c>
      <c r="K6701" s="2">
        <v>300000</v>
      </c>
      <c r="L6701" t="s">
        <v>116</v>
      </c>
      <c r="M6701" s="3" t="b">
        <f>trust_funds5[[#This Row],[Contributions Outstanding (USD)]]=0</f>
        <v>1</v>
      </c>
      <c r="N6701" s="3" t="str">
        <f t="shared" si="520"/>
        <v>Outstanding</v>
      </c>
      <c r="O6701" s="3" t="str">
        <f t="shared" si="521"/>
        <v>High Contribution &amp; Recent</v>
      </c>
      <c r="P6701" s="3" t="str">
        <f t="shared" si="522"/>
        <v>Other</v>
      </c>
      <c r="Q6701" s="3" t="str">
        <f t="shared" si="523"/>
        <v>Other</v>
      </c>
      <c r="R6701" s="3" t="str">
        <f t="shared" si="524"/>
        <v>Not LCLS</v>
      </c>
      <c r="S6701" s="3" t="str" cm="1">
        <f t="array" ref="S6701">_xlfn.IFS(G6701 &gt; 5000000, "Very High", G6701 &gt; 1000000, "High", G6701 &gt; 500000, "Medium", TRUE, "Low")</f>
        <v>Very High</v>
      </c>
      <c r="T6701" s="3" t="str" cm="1">
        <f t="array" ref="T6701">_xlfn.IFS(B6701 &gt;= 2005, "Post-2005", B6701 &gt;= 2000, "2000-2004", TRUE, "Pre-2000")</f>
        <v>Post-2005</v>
      </c>
    </row>
    <row r="6702" spans="1:20" x14ac:dyDescent="0.85">
      <c r="A6702" s="1">
        <v>41164</v>
      </c>
      <c r="B6702" t="s">
        <v>7123</v>
      </c>
      <c r="C6702" t="s">
        <v>7124</v>
      </c>
      <c r="D6702" t="s">
        <v>7125</v>
      </c>
      <c r="E6702" t="s">
        <v>49</v>
      </c>
      <c r="F6702" t="s">
        <v>50</v>
      </c>
      <c r="G6702" t="s">
        <v>51</v>
      </c>
      <c r="H6702">
        <v>2011</v>
      </c>
      <c r="I6702" s="2">
        <v>2000000</v>
      </c>
      <c r="J6702" s="2">
        <v>0</v>
      </c>
      <c r="K6702" s="2">
        <v>2000000</v>
      </c>
      <c r="L6702" t="s">
        <v>116</v>
      </c>
      <c r="M6702" s="3" t="b">
        <f>trust_funds5[[#This Row],[Contributions Outstanding (USD)]]=0</f>
        <v>1</v>
      </c>
      <c r="N6702" s="3" t="str">
        <f t="shared" si="520"/>
        <v>Outstanding</v>
      </c>
      <c r="O6702" s="3" t="str">
        <f t="shared" si="521"/>
        <v>High Contribution &amp; Recent</v>
      </c>
      <c r="P6702" s="3" t="str">
        <f t="shared" si="522"/>
        <v>Other</v>
      </c>
      <c r="Q6702" s="3" t="str">
        <f t="shared" si="523"/>
        <v>Other</v>
      </c>
      <c r="R6702" s="3" t="str">
        <f t="shared" si="524"/>
        <v>Not LCLS</v>
      </c>
      <c r="S6702" s="3" t="str" cm="1">
        <f t="array" ref="S6702">_xlfn.IFS(G6702 &gt; 5000000, "Very High", G6702 &gt; 1000000, "High", G6702 &gt; 500000, "Medium", TRUE, "Low")</f>
        <v>Very High</v>
      </c>
      <c r="T6702" s="3" t="str" cm="1">
        <f t="array" ref="T6702">_xlfn.IFS(B6702 &gt;= 2005, "Post-2005", B6702 &gt;= 2000, "2000-2004", TRUE, "Pre-2000")</f>
        <v>Post-2005</v>
      </c>
    </row>
    <row r="6703" spans="1:20" x14ac:dyDescent="0.85">
      <c r="A6703" s="1">
        <v>41164</v>
      </c>
      <c r="B6703" t="s">
        <v>77</v>
      </c>
      <c r="C6703" t="s">
        <v>7857</v>
      </c>
      <c r="D6703" t="s">
        <v>7858</v>
      </c>
      <c r="E6703" t="s">
        <v>15</v>
      </c>
      <c r="F6703" t="s">
        <v>16</v>
      </c>
      <c r="G6703" t="s">
        <v>17</v>
      </c>
      <c r="H6703">
        <v>2011</v>
      </c>
      <c r="I6703" s="2">
        <v>18135772.23</v>
      </c>
      <c r="J6703" s="2">
        <v>0</v>
      </c>
      <c r="K6703" s="2">
        <v>18135772.23</v>
      </c>
      <c r="L6703" t="s">
        <v>116</v>
      </c>
      <c r="M6703" s="3" t="b">
        <f>trust_funds5[[#This Row],[Contributions Outstanding (USD)]]=0</f>
        <v>1</v>
      </c>
      <c r="N6703" s="3" t="str">
        <f t="shared" si="520"/>
        <v>Outstanding</v>
      </c>
      <c r="O6703" s="3" t="str">
        <f t="shared" si="521"/>
        <v>High Contribution &amp; Recent</v>
      </c>
      <c r="P6703" s="3" t="str">
        <f t="shared" si="522"/>
        <v>Other</v>
      </c>
      <c r="Q6703" s="3" t="str">
        <f t="shared" si="523"/>
        <v>Other</v>
      </c>
      <c r="R6703" s="3" t="str">
        <f t="shared" si="524"/>
        <v>Not LCLS</v>
      </c>
      <c r="S6703" s="3" t="str" cm="1">
        <f t="array" ref="S6703">_xlfn.IFS(G6703 &gt; 5000000, "Very High", G6703 &gt; 1000000, "High", G6703 &gt; 500000, "Medium", TRUE, "Low")</f>
        <v>Very High</v>
      </c>
      <c r="T6703" s="3" t="str" cm="1">
        <f t="array" ref="T6703">_xlfn.IFS(B6703 &gt;= 2005, "Post-2005", B6703 &gt;= 2000, "2000-2004", TRUE, "Pre-2000")</f>
        <v>Post-2005</v>
      </c>
    </row>
    <row r="6704" spans="1:20" x14ac:dyDescent="0.85">
      <c r="A6704" s="1">
        <v>41164</v>
      </c>
      <c r="B6704" t="s">
        <v>77</v>
      </c>
      <c r="C6704" t="s">
        <v>7857</v>
      </c>
      <c r="D6704" t="s">
        <v>7858</v>
      </c>
      <c r="E6704" t="s">
        <v>70</v>
      </c>
      <c r="F6704" t="s">
        <v>71</v>
      </c>
      <c r="G6704" t="s">
        <v>5484</v>
      </c>
      <c r="H6704">
        <v>2011</v>
      </c>
      <c r="I6704" s="2">
        <v>2220246.4</v>
      </c>
      <c r="J6704" s="2">
        <v>3119557.02</v>
      </c>
      <c r="K6704" s="2">
        <v>5339803.42</v>
      </c>
      <c r="L6704" t="s">
        <v>116</v>
      </c>
      <c r="M6704" s="3" t="b">
        <f>trust_funds5[[#This Row],[Contributions Outstanding (USD)]]=0</f>
        <v>0</v>
      </c>
      <c r="N6704" s="3" t="str">
        <f t="shared" si="520"/>
        <v>Outstanding</v>
      </c>
      <c r="O6704" s="3" t="str">
        <f t="shared" si="521"/>
        <v>High Contribution &amp; Recent</v>
      </c>
      <c r="P6704" s="3" t="str">
        <f t="shared" si="522"/>
        <v>Other</v>
      </c>
      <c r="Q6704" s="3" t="str">
        <f t="shared" si="523"/>
        <v>Other</v>
      </c>
      <c r="R6704" s="3" t="str">
        <f t="shared" si="524"/>
        <v>Not LCLS</v>
      </c>
      <c r="S6704" s="3" t="str" cm="1">
        <f t="array" ref="S6704">_xlfn.IFS(G6704 &gt; 5000000, "Very High", G6704 &gt; 1000000, "High", G6704 &gt; 500000, "Medium", TRUE, "Low")</f>
        <v>Very High</v>
      </c>
      <c r="T6704" s="3" t="str" cm="1">
        <f t="array" ref="T6704">_xlfn.IFS(B6704 &gt;= 2005, "Post-2005", B6704 &gt;= 2000, "2000-2004", TRUE, "Pre-2000")</f>
        <v>Post-2005</v>
      </c>
    </row>
    <row r="6705" spans="1:20" x14ac:dyDescent="0.85">
      <c r="A6705" s="1">
        <v>41164</v>
      </c>
      <c r="B6705" t="s">
        <v>77</v>
      </c>
      <c r="C6705" t="s">
        <v>7857</v>
      </c>
      <c r="D6705" t="s">
        <v>7858</v>
      </c>
      <c r="E6705" t="s">
        <v>288</v>
      </c>
      <c r="F6705" t="s">
        <v>289</v>
      </c>
      <c r="G6705" t="s">
        <v>290</v>
      </c>
      <c r="H6705">
        <v>2011</v>
      </c>
      <c r="I6705" s="2">
        <v>2464380</v>
      </c>
      <c r="J6705" s="2">
        <v>0</v>
      </c>
      <c r="K6705" s="2">
        <v>2464380</v>
      </c>
      <c r="L6705" t="s">
        <v>116</v>
      </c>
      <c r="M6705" s="3" t="b">
        <f>trust_funds5[[#This Row],[Contributions Outstanding (USD)]]=0</f>
        <v>1</v>
      </c>
      <c r="N6705" s="3" t="str">
        <f t="shared" si="520"/>
        <v>Outstanding</v>
      </c>
      <c r="O6705" s="3" t="str">
        <f t="shared" si="521"/>
        <v>High Contribution &amp; Recent</v>
      </c>
      <c r="P6705" s="3" t="str">
        <f t="shared" si="522"/>
        <v>Other</v>
      </c>
      <c r="Q6705" s="3" t="str">
        <f t="shared" si="523"/>
        <v>Other</v>
      </c>
      <c r="R6705" s="3" t="str">
        <f t="shared" si="524"/>
        <v>Not LCLS</v>
      </c>
      <c r="S6705" s="3" t="str" cm="1">
        <f t="array" ref="S6705">_xlfn.IFS(G6705 &gt; 5000000, "Very High", G6705 &gt; 1000000, "High", G6705 &gt; 500000, "Medium", TRUE, "Low")</f>
        <v>Very High</v>
      </c>
      <c r="T6705" s="3" t="str" cm="1">
        <f t="array" ref="T6705">_xlfn.IFS(B6705 &gt;= 2005, "Post-2005", B6705 &gt;= 2000, "2000-2004", TRUE, "Pre-2000")</f>
        <v>Post-2005</v>
      </c>
    </row>
    <row r="6706" spans="1:20" x14ac:dyDescent="0.85">
      <c r="A6706" s="1">
        <v>41164</v>
      </c>
      <c r="B6706" t="s">
        <v>77</v>
      </c>
      <c r="C6706" t="s">
        <v>7857</v>
      </c>
      <c r="D6706" t="s">
        <v>7858</v>
      </c>
      <c r="E6706" t="s">
        <v>4538</v>
      </c>
      <c r="F6706" t="s">
        <v>4539</v>
      </c>
      <c r="G6706" t="s">
        <v>7859</v>
      </c>
      <c r="H6706">
        <v>2011</v>
      </c>
      <c r="I6706" s="2">
        <v>126160.5</v>
      </c>
      <c r="J6706" s="2">
        <v>386159</v>
      </c>
      <c r="K6706" s="2">
        <v>512319.5</v>
      </c>
      <c r="L6706" t="s">
        <v>116</v>
      </c>
      <c r="M6706" s="3" t="b">
        <f>trust_funds5[[#This Row],[Contributions Outstanding (USD)]]=0</f>
        <v>0</v>
      </c>
      <c r="N6706" s="3" t="str">
        <f t="shared" si="520"/>
        <v>Outstanding</v>
      </c>
      <c r="O6706" s="3" t="str">
        <f t="shared" si="521"/>
        <v>High Contribution &amp; Recent</v>
      </c>
      <c r="P6706" s="3" t="str">
        <f t="shared" si="522"/>
        <v>Other</v>
      </c>
      <c r="Q6706" s="3" t="str">
        <f t="shared" si="523"/>
        <v>Other</v>
      </c>
      <c r="R6706" s="3" t="str">
        <f t="shared" si="524"/>
        <v>Not LCLS</v>
      </c>
      <c r="S6706" s="3" t="str" cm="1">
        <f t="array" ref="S6706">_xlfn.IFS(G6706 &gt; 5000000, "Very High", G6706 &gt; 1000000, "High", G6706 &gt; 500000, "Medium", TRUE, "Low")</f>
        <v>Very High</v>
      </c>
      <c r="T6706" s="3" t="str" cm="1">
        <f t="array" ref="T6706">_xlfn.IFS(B6706 &gt;= 2005, "Post-2005", B6706 &gt;= 2000, "2000-2004", TRUE, "Pre-2000")</f>
        <v>Post-2005</v>
      </c>
    </row>
    <row r="6707" spans="1:20" x14ac:dyDescent="0.85">
      <c r="A6707" s="1">
        <v>41164</v>
      </c>
      <c r="B6707" t="s">
        <v>77</v>
      </c>
      <c r="C6707" t="s">
        <v>7857</v>
      </c>
      <c r="D6707" t="s">
        <v>7858</v>
      </c>
      <c r="E6707" t="s">
        <v>21</v>
      </c>
      <c r="F6707" t="s">
        <v>22</v>
      </c>
      <c r="G6707" t="s">
        <v>23</v>
      </c>
      <c r="H6707">
        <v>2011</v>
      </c>
      <c r="I6707" s="2">
        <v>4390393.82</v>
      </c>
      <c r="J6707" s="2">
        <v>0</v>
      </c>
      <c r="K6707" s="2">
        <v>4390393.82</v>
      </c>
      <c r="L6707" t="s">
        <v>116</v>
      </c>
      <c r="M6707" s="3" t="b">
        <f>trust_funds5[[#This Row],[Contributions Outstanding (USD)]]=0</f>
        <v>1</v>
      </c>
      <c r="N6707" s="3" t="str">
        <f t="shared" si="520"/>
        <v>Outstanding</v>
      </c>
      <c r="O6707" s="3" t="str">
        <f t="shared" si="521"/>
        <v>High Contribution &amp; Recent</v>
      </c>
      <c r="P6707" s="3" t="str">
        <f t="shared" si="522"/>
        <v>Other</v>
      </c>
      <c r="Q6707" s="3" t="str">
        <f t="shared" si="523"/>
        <v>Other</v>
      </c>
      <c r="R6707" s="3" t="str">
        <f t="shared" si="524"/>
        <v>Not LCLS</v>
      </c>
      <c r="S6707" s="3" t="str" cm="1">
        <f t="array" ref="S6707">_xlfn.IFS(G6707 &gt; 5000000, "Very High", G6707 &gt; 1000000, "High", G6707 &gt; 500000, "Medium", TRUE, "Low")</f>
        <v>Very High</v>
      </c>
      <c r="T6707" s="3" t="str" cm="1">
        <f t="array" ref="T6707">_xlfn.IFS(B6707 &gt;= 2005, "Post-2005", B6707 &gt;= 2000, "2000-2004", TRUE, "Pre-2000")</f>
        <v>Post-2005</v>
      </c>
    </row>
    <row r="6708" spans="1:20" x14ac:dyDescent="0.85">
      <c r="A6708" s="1">
        <v>41164</v>
      </c>
      <c r="B6708" t="s">
        <v>77</v>
      </c>
      <c r="C6708" t="s">
        <v>7857</v>
      </c>
      <c r="D6708" t="s">
        <v>7858</v>
      </c>
      <c r="E6708" t="s">
        <v>4465</v>
      </c>
      <c r="F6708" t="s">
        <v>4466</v>
      </c>
      <c r="G6708" t="s">
        <v>7860</v>
      </c>
      <c r="H6708">
        <v>2011</v>
      </c>
      <c r="I6708" s="2">
        <v>195725.07</v>
      </c>
      <c r="J6708" s="2">
        <v>104274.93</v>
      </c>
      <c r="K6708" s="2">
        <v>300000</v>
      </c>
      <c r="L6708" t="s">
        <v>116</v>
      </c>
      <c r="M6708" s="3" t="b">
        <f>trust_funds5[[#This Row],[Contributions Outstanding (USD)]]=0</f>
        <v>0</v>
      </c>
      <c r="N6708" s="3" t="str">
        <f t="shared" si="520"/>
        <v>Outstanding</v>
      </c>
      <c r="O6708" s="3" t="str">
        <f t="shared" si="521"/>
        <v>High Contribution &amp; Recent</v>
      </c>
      <c r="P6708" s="3" t="str">
        <f t="shared" si="522"/>
        <v>Other</v>
      </c>
      <c r="Q6708" s="3" t="str">
        <f t="shared" si="523"/>
        <v>Other</v>
      </c>
      <c r="R6708" s="3" t="str">
        <f t="shared" si="524"/>
        <v>Not LCLS</v>
      </c>
      <c r="S6708" s="3" t="str" cm="1">
        <f t="array" ref="S6708">_xlfn.IFS(G6708 &gt; 5000000, "Very High", G6708 &gt; 1000000, "High", G6708 &gt; 500000, "Medium", TRUE, "Low")</f>
        <v>Very High</v>
      </c>
      <c r="T6708" s="3" t="str" cm="1">
        <f t="array" ref="T6708">_xlfn.IFS(B6708 &gt;= 2005, "Post-2005", B6708 &gt;= 2000, "2000-2004", TRUE, "Pre-2000")</f>
        <v>Post-2005</v>
      </c>
    </row>
    <row r="6709" spans="1:20" x14ac:dyDescent="0.85">
      <c r="A6709" s="1">
        <v>41164</v>
      </c>
      <c r="B6709" t="s">
        <v>90</v>
      </c>
      <c r="C6709" t="s">
        <v>7861</v>
      </c>
      <c r="D6709" t="s">
        <v>7862</v>
      </c>
      <c r="E6709" t="s">
        <v>119</v>
      </c>
      <c r="F6709" t="s">
        <v>120</v>
      </c>
      <c r="G6709" t="s">
        <v>121</v>
      </c>
      <c r="H6709">
        <v>2011</v>
      </c>
      <c r="I6709" s="2">
        <v>500000</v>
      </c>
      <c r="J6709" s="2">
        <v>0</v>
      </c>
      <c r="K6709" s="2">
        <v>500000</v>
      </c>
      <c r="L6709" t="s">
        <v>116</v>
      </c>
      <c r="M6709" s="3" t="b">
        <f>trust_funds5[[#This Row],[Contributions Outstanding (USD)]]=0</f>
        <v>1</v>
      </c>
      <c r="N6709" s="3" t="str">
        <f t="shared" si="520"/>
        <v>Outstanding</v>
      </c>
      <c r="O6709" s="3" t="str">
        <f t="shared" si="521"/>
        <v>High Contribution &amp; Recent</v>
      </c>
      <c r="P6709" s="3" t="str">
        <f t="shared" si="522"/>
        <v>Other</v>
      </c>
      <c r="Q6709" s="3" t="str">
        <f t="shared" si="523"/>
        <v>Other</v>
      </c>
      <c r="R6709" s="3" t="str">
        <f t="shared" si="524"/>
        <v>Not LCLS</v>
      </c>
      <c r="S6709" s="3" t="str" cm="1">
        <f t="array" ref="S6709">_xlfn.IFS(G6709 &gt; 5000000, "Very High", G6709 &gt; 1000000, "High", G6709 &gt; 500000, "Medium", TRUE, "Low")</f>
        <v>Very High</v>
      </c>
      <c r="T6709" s="3" t="str" cm="1">
        <f t="array" ref="T6709">_xlfn.IFS(B6709 &gt;= 2005, "Post-2005", B6709 &gt;= 2000, "2000-2004", TRUE, "Pre-2000")</f>
        <v>Post-2005</v>
      </c>
    </row>
    <row r="6710" spans="1:20" x14ac:dyDescent="0.85">
      <c r="A6710" s="1">
        <v>41164</v>
      </c>
      <c r="B6710" t="s">
        <v>7863</v>
      </c>
      <c r="C6710" t="s">
        <v>7864</v>
      </c>
      <c r="D6710" t="s">
        <v>7865</v>
      </c>
      <c r="E6710" t="s">
        <v>56</v>
      </c>
      <c r="F6710" t="s">
        <v>57</v>
      </c>
      <c r="G6710" t="s">
        <v>58</v>
      </c>
      <c r="H6710">
        <v>2011</v>
      </c>
      <c r="I6710" s="2">
        <v>9388720</v>
      </c>
      <c r="J6710" s="2">
        <v>0</v>
      </c>
      <c r="K6710" s="2">
        <v>9388720</v>
      </c>
      <c r="L6710" t="s">
        <v>116</v>
      </c>
      <c r="M6710" s="3" t="b">
        <f>trust_funds5[[#This Row],[Contributions Outstanding (USD)]]=0</f>
        <v>1</v>
      </c>
      <c r="N6710" s="3" t="str">
        <f t="shared" si="520"/>
        <v>Outstanding</v>
      </c>
      <c r="O6710" s="3" t="str">
        <f t="shared" si="521"/>
        <v>High Contribution &amp; Recent</v>
      </c>
      <c r="P6710" s="3" t="str">
        <f t="shared" si="522"/>
        <v>Other</v>
      </c>
      <c r="Q6710" s="3" t="str">
        <f t="shared" si="523"/>
        <v>Other</v>
      </c>
      <c r="R6710" s="3" t="str">
        <f t="shared" si="524"/>
        <v>Not LCLS</v>
      </c>
      <c r="S6710" s="3" t="str" cm="1">
        <f t="array" ref="S6710">_xlfn.IFS(G6710 &gt; 5000000, "Very High", G6710 &gt; 1000000, "High", G6710 &gt; 500000, "Medium", TRUE, "Low")</f>
        <v>Very High</v>
      </c>
      <c r="T6710" s="3" t="str" cm="1">
        <f t="array" ref="T6710">_xlfn.IFS(B6710 &gt;= 2005, "Post-2005", B6710 &gt;= 2000, "2000-2004", TRUE, "Pre-2000")</f>
        <v>Post-2005</v>
      </c>
    </row>
    <row r="6711" spans="1:20" x14ac:dyDescent="0.85">
      <c r="A6711" s="1">
        <v>41164</v>
      </c>
      <c r="B6711" t="s">
        <v>5304</v>
      </c>
      <c r="C6711" t="s">
        <v>5305</v>
      </c>
      <c r="D6711" t="s">
        <v>5306</v>
      </c>
      <c r="E6711" t="s">
        <v>56</v>
      </c>
      <c r="F6711" t="s">
        <v>57</v>
      </c>
      <c r="G6711" t="s">
        <v>58</v>
      </c>
      <c r="H6711">
        <v>2011</v>
      </c>
      <c r="I6711" s="2">
        <v>31750103.5</v>
      </c>
      <c r="J6711" s="2">
        <v>0</v>
      </c>
      <c r="K6711" s="2">
        <v>31750103.5</v>
      </c>
      <c r="L6711" t="s">
        <v>116</v>
      </c>
      <c r="M6711" s="3" t="b">
        <f>trust_funds5[[#This Row],[Contributions Outstanding (USD)]]=0</f>
        <v>1</v>
      </c>
      <c r="N6711" s="3" t="str">
        <f t="shared" si="520"/>
        <v>Outstanding</v>
      </c>
      <c r="O6711" s="3" t="str">
        <f t="shared" si="521"/>
        <v>High Contribution &amp; Recent</v>
      </c>
      <c r="P6711" s="3" t="str">
        <f t="shared" si="522"/>
        <v>Other</v>
      </c>
      <c r="Q6711" s="3" t="str">
        <f t="shared" si="523"/>
        <v>Other</v>
      </c>
      <c r="R6711" s="3" t="str">
        <f t="shared" si="524"/>
        <v>Not LCLS</v>
      </c>
      <c r="S6711" s="3" t="str" cm="1">
        <f t="array" ref="S6711">_xlfn.IFS(G6711 &gt; 5000000, "Very High", G6711 &gt; 1000000, "High", G6711 &gt; 500000, "Medium", TRUE, "Low")</f>
        <v>Very High</v>
      </c>
      <c r="T6711" s="3" t="str" cm="1">
        <f t="array" ref="T6711">_xlfn.IFS(B6711 &gt;= 2005, "Post-2005", B6711 &gt;= 2000, "2000-2004", TRUE, "Pre-2000")</f>
        <v>Post-2005</v>
      </c>
    </row>
    <row r="6712" spans="1:20" x14ac:dyDescent="0.85">
      <c r="A6712" s="1">
        <v>41164</v>
      </c>
      <c r="B6712" t="s">
        <v>6878</v>
      </c>
      <c r="C6712" t="s">
        <v>7866</v>
      </c>
      <c r="D6712" t="s">
        <v>7867</v>
      </c>
      <c r="E6712" t="s">
        <v>56</v>
      </c>
      <c r="F6712" t="s">
        <v>57</v>
      </c>
      <c r="G6712" t="s">
        <v>58</v>
      </c>
      <c r="H6712">
        <v>2011</v>
      </c>
      <c r="I6712" s="2">
        <v>19433922.039999999</v>
      </c>
      <c r="J6712" s="2">
        <v>2887973.07</v>
      </c>
      <c r="K6712" s="2">
        <v>22321895.109999999</v>
      </c>
      <c r="L6712" t="s">
        <v>116</v>
      </c>
      <c r="M6712" s="3" t="b">
        <f>trust_funds5[[#This Row],[Contributions Outstanding (USD)]]=0</f>
        <v>0</v>
      </c>
      <c r="N6712" s="3" t="str">
        <f t="shared" si="520"/>
        <v>Outstanding</v>
      </c>
      <c r="O6712" s="3" t="str">
        <f t="shared" si="521"/>
        <v>High Contribution &amp; Recent</v>
      </c>
      <c r="P6712" s="3" t="str">
        <f t="shared" si="522"/>
        <v>Other</v>
      </c>
      <c r="Q6712" s="3" t="str">
        <f t="shared" si="523"/>
        <v>Other</v>
      </c>
      <c r="R6712" s="3" t="str">
        <f t="shared" si="524"/>
        <v>Not LCLS</v>
      </c>
      <c r="S6712" s="3" t="str" cm="1">
        <f t="array" ref="S6712">_xlfn.IFS(G6712 &gt; 5000000, "Very High", G6712 &gt; 1000000, "High", G6712 &gt; 500000, "Medium", TRUE, "Low")</f>
        <v>Very High</v>
      </c>
      <c r="T6712" s="3" t="str" cm="1">
        <f t="array" ref="T6712">_xlfn.IFS(B6712 &gt;= 2005, "Post-2005", B6712 &gt;= 2000, "2000-2004", TRUE, "Pre-2000")</f>
        <v>Post-2005</v>
      </c>
    </row>
    <row r="6713" spans="1:20" x14ac:dyDescent="0.85">
      <c r="A6713" s="1">
        <v>41164</v>
      </c>
      <c r="B6713" t="s">
        <v>6191</v>
      </c>
      <c r="C6713" t="s">
        <v>6192</v>
      </c>
      <c r="D6713" t="s">
        <v>6193</v>
      </c>
      <c r="E6713" t="s">
        <v>56</v>
      </c>
      <c r="F6713" t="s">
        <v>57</v>
      </c>
      <c r="G6713" t="s">
        <v>58</v>
      </c>
      <c r="H6713">
        <v>2011</v>
      </c>
      <c r="I6713" s="2">
        <v>3210480</v>
      </c>
      <c r="J6713" s="2">
        <v>0</v>
      </c>
      <c r="K6713" s="2">
        <v>3210480</v>
      </c>
      <c r="L6713" t="s">
        <v>116</v>
      </c>
      <c r="M6713" s="3" t="b">
        <f>trust_funds5[[#This Row],[Contributions Outstanding (USD)]]=0</f>
        <v>1</v>
      </c>
      <c r="N6713" s="3" t="str">
        <f t="shared" si="520"/>
        <v>Outstanding</v>
      </c>
      <c r="O6713" s="3" t="str">
        <f t="shared" si="521"/>
        <v>High Contribution &amp; Recent</v>
      </c>
      <c r="P6713" s="3" t="str">
        <f t="shared" si="522"/>
        <v>Other</v>
      </c>
      <c r="Q6713" s="3" t="str">
        <f t="shared" si="523"/>
        <v>Other</v>
      </c>
      <c r="R6713" s="3" t="str">
        <f t="shared" si="524"/>
        <v>Not LCLS</v>
      </c>
      <c r="S6713" s="3" t="str" cm="1">
        <f t="array" ref="S6713">_xlfn.IFS(G6713 &gt; 5000000, "Very High", G6713 &gt; 1000000, "High", G6713 &gt; 500000, "Medium", TRUE, "Low")</f>
        <v>Very High</v>
      </c>
      <c r="T6713" s="3" t="str" cm="1">
        <f t="array" ref="T6713">_xlfn.IFS(B6713 &gt;= 2005, "Post-2005", B6713 &gt;= 2000, "2000-2004", TRUE, "Pre-2000")</f>
        <v>Post-2005</v>
      </c>
    </row>
    <row r="6714" spans="1:20" x14ac:dyDescent="0.85">
      <c r="A6714" s="1">
        <v>41164</v>
      </c>
      <c r="B6714" t="s">
        <v>82</v>
      </c>
      <c r="C6714" t="s">
        <v>7134</v>
      </c>
      <c r="D6714" t="s">
        <v>7135</v>
      </c>
      <c r="E6714" t="s">
        <v>334</v>
      </c>
      <c r="F6714" t="s">
        <v>335</v>
      </c>
      <c r="G6714" t="s">
        <v>339</v>
      </c>
      <c r="H6714">
        <v>2011</v>
      </c>
      <c r="I6714" s="2">
        <v>5571600</v>
      </c>
      <c r="J6714" s="2">
        <v>0</v>
      </c>
      <c r="K6714" s="2">
        <v>5571600</v>
      </c>
      <c r="L6714" t="s">
        <v>116</v>
      </c>
      <c r="M6714" s="3" t="b">
        <f>trust_funds5[[#This Row],[Contributions Outstanding (USD)]]=0</f>
        <v>1</v>
      </c>
      <c r="N6714" s="3" t="str">
        <f t="shared" si="520"/>
        <v>Outstanding</v>
      </c>
      <c r="O6714" s="3" t="str">
        <f t="shared" si="521"/>
        <v>High Contribution &amp; Recent</v>
      </c>
      <c r="P6714" s="3" t="str">
        <f t="shared" si="522"/>
        <v>Other</v>
      </c>
      <c r="Q6714" s="3" t="str">
        <f t="shared" si="523"/>
        <v>Other</v>
      </c>
      <c r="R6714" s="3" t="str">
        <f t="shared" si="524"/>
        <v>Not LCLS</v>
      </c>
      <c r="S6714" s="3" t="str" cm="1">
        <f t="array" ref="S6714">_xlfn.IFS(G6714 &gt; 5000000, "Very High", G6714 &gt; 1000000, "High", G6714 &gt; 500000, "Medium", TRUE, "Low")</f>
        <v>Very High</v>
      </c>
      <c r="T6714" s="3" t="str" cm="1">
        <f t="array" ref="T6714">_xlfn.IFS(B6714 &gt;= 2005, "Post-2005", B6714 &gt;= 2000, "2000-2004", TRUE, "Pre-2000")</f>
        <v>Post-2005</v>
      </c>
    </row>
    <row r="6715" spans="1:20" x14ac:dyDescent="0.85">
      <c r="A6715" s="1">
        <v>41164</v>
      </c>
      <c r="B6715" t="s">
        <v>90</v>
      </c>
      <c r="C6715" t="s">
        <v>7534</v>
      </c>
      <c r="D6715" t="s">
        <v>7535</v>
      </c>
      <c r="E6715" t="s">
        <v>334</v>
      </c>
      <c r="F6715" t="s">
        <v>335</v>
      </c>
      <c r="G6715" t="s">
        <v>339</v>
      </c>
      <c r="H6715">
        <v>2011</v>
      </c>
      <c r="I6715" s="2">
        <v>4974874</v>
      </c>
      <c r="J6715" s="2">
        <v>126</v>
      </c>
      <c r="K6715" s="2">
        <v>4975000</v>
      </c>
      <c r="L6715" t="s">
        <v>116</v>
      </c>
      <c r="M6715" s="3" t="b">
        <f>trust_funds5[[#This Row],[Contributions Outstanding (USD)]]=0</f>
        <v>0</v>
      </c>
      <c r="N6715" s="3" t="str">
        <f t="shared" si="520"/>
        <v>Outstanding</v>
      </c>
      <c r="O6715" s="3" t="str">
        <f t="shared" si="521"/>
        <v>High Contribution &amp; Recent</v>
      </c>
      <c r="P6715" s="3" t="str">
        <f t="shared" si="522"/>
        <v>Other</v>
      </c>
      <c r="Q6715" s="3" t="str">
        <f t="shared" si="523"/>
        <v>Other</v>
      </c>
      <c r="R6715" s="3" t="str">
        <f t="shared" si="524"/>
        <v>Not LCLS</v>
      </c>
      <c r="S6715" s="3" t="str" cm="1">
        <f t="array" ref="S6715">_xlfn.IFS(G6715 &gt; 5000000, "Very High", G6715 &gt; 1000000, "High", G6715 &gt; 500000, "Medium", TRUE, "Low")</f>
        <v>Very High</v>
      </c>
      <c r="T6715" s="3" t="str" cm="1">
        <f t="array" ref="T6715">_xlfn.IFS(B6715 &gt;= 2005, "Post-2005", B6715 &gt;= 2000, "2000-2004", TRUE, "Pre-2000")</f>
        <v>Post-2005</v>
      </c>
    </row>
    <row r="6716" spans="1:20" x14ac:dyDescent="0.85">
      <c r="A6716" s="1">
        <v>41164</v>
      </c>
      <c r="B6716" t="s">
        <v>1502</v>
      </c>
      <c r="C6716" t="s">
        <v>7136</v>
      </c>
      <c r="D6716" t="s">
        <v>7137</v>
      </c>
      <c r="E6716" t="s">
        <v>334</v>
      </c>
      <c r="F6716" t="s">
        <v>335</v>
      </c>
      <c r="G6716" t="s">
        <v>339</v>
      </c>
      <c r="H6716">
        <v>2011</v>
      </c>
      <c r="I6716" s="2">
        <v>459410</v>
      </c>
      <c r="J6716" s="2">
        <v>42</v>
      </c>
      <c r="K6716" s="2">
        <v>459452</v>
      </c>
      <c r="L6716" t="s">
        <v>116</v>
      </c>
      <c r="M6716" s="3" t="b">
        <f>trust_funds5[[#This Row],[Contributions Outstanding (USD)]]=0</f>
        <v>0</v>
      </c>
      <c r="N6716" s="3" t="str">
        <f t="shared" si="520"/>
        <v>Outstanding</v>
      </c>
      <c r="O6716" s="3" t="str">
        <f t="shared" si="521"/>
        <v>High Contribution &amp; Recent</v>
      </c>
      <c r="P6716" s="3" t="str">
        <f t="shared" si="522"/>
        <v>Other</v>
      </c>
      <c r="Q6716" s="3" t="str">
        <f t="shared" si="523"/>
        <v>Other</v>
      </c>
      <c r="R6716" s="3" t="str">
        <f t="shared" si="524"/>
        <v>Not LCLS</v>
      </c>
      <c r="S6716" s="3" t="str" cm="1">
        <f t="array" ref="S6716">_xlfn.IFS(G6716 &gt; 5000000, "Very High", G6716 &gt; 1000000, "High", G6716 &gt; 500000, "Medium", TRUE, "Low")</f>
        <v>Very High</v>
      </c>
      <c r="T6716" s="3" t="str" cm="1">
        <f t="array" ref="T6716">_xlfn.IFS(B6716 &gt;= 2005, "Post-2005", B6716 &gt;= 2000, "2000-2004", TRUE, "Pre-2000")</f>
        <v>Post-2005</v>
      </c>
    </row>
    <row r="6717" spans="1:20" x14ac:dyDescent="0.85">
      <c r="A6717" s="1">
        <v>41164</v>
      </c>
      <c r="B6717" t="s">
        <v>6904</v>
      </c>
      <c r="C6717" t="s">
        <v>7868</v>
      </c>
      <c r="D6717" t="s">
        <v>7869</v>
      </c>
      <c r="E6717" t="s">
        <v>102</v>
      </c>
      <c r="F6717" t="s">
        <v>103</v>
      </c>
      <c r="G6717" t="s">
        <v>104</v>
      </c>
      <c r="H6717">
        <v>2011</v>
      </c>
      <c r="I6717" s="2">
        <v>5165770</v>
      </c>
      <c r="J6717" s="2">
        <v>16436237.07</v>
      </c>
      <c r="K6717" s="2">
        <v>21602007.07</v>
      </c>
      <c r="L6717" t="s">
        <v>116</v>
      </c>
      <c r="M6717" s="3" t="b">
        <f>trust_funds5[[#This Row],[Contributions Outstanding (USD)]]=0</f>
        <v>0</v>
      </c>
      <c r="N6717" s="3" t="str">
        <f t="shared" si="520"/>
        <v>Outstanding</v>
      </c>
      <c r="O6717" s="3" t="str">
        <f t="shared" si="521"/>
        <v>High Contribution &amp; Recent</v>
      </c>
      <c r="P6717" s="3" t="str">
        <f t="shared" si="522"/>
        <v>Other</v>
      </c>
      <c r="Q6717" s="3" t="str">
        <f t="shared" si="523"/>
        <v>Other</v>
      </c>
      <c r="R6717" s="3" t="str">
        <f t="shared" si="524"/>
        <v>Not LCLS</v>
      </c>
      <c r="S6717" s="3" t="str" cm="1">
        <f t="array" ref="S6717">_xlfn.IFS(G6717 &gt; 5000000, "Very High", G6717 &gt; 1000000, "High", G6717 &gt; 500000, "Medium", TRUE, "Low")</f>
        <v>Very High</v>
      </c>
      <c r="T6717" s="3" t="str" cm="1">
        <f t="array" ref="T6717">_xlfn.IFS(B6717 &gt;= 2005, "Post-2005", B6717 &gt;= 2000, "2000-2004", TRUE, "Pre-2000")</f>
        <v>Post-2005</v>
      </c>
    </row>
    <row r="6718" spans="1:20" x14ac:dyDescent="0.85">
      <c r="A6718" s="1">
        <v>41164</v>
      </c>
      <c r="B6718" t="s">
        <v>6703</v>
      </c>
      <c r="C6718" t="s">
        <v>6704</v>
      </c>
      <c r="D6718" t="s">
        <v>6705</v>
      </c>
      <c r="E6718" t="s">
        <v>102</v>
      </c>
      <c r="F6718" t="s">
        <v>103</v>
      </c>
      <c r="G6718" t="s">
        <v>104</v>
      </c>
      <c r="H6718">
        <v>2011</v>
      </c>
      <c r="I6718" s="2">
        <v>1966987.5</v>
      </c>
      <c r="J6718" s="2">
        <v>0</v>
      </c>
      <c r="K6718" s="2">
        <v>1966987.5</v>
      </c>
      <c r="L6718" t="s">
        <v>116</v>
      </c>
      <c r="M6718" s="3" t="b">
        <f>trust_funds5[[#This Row],[Contributions Outstanding (USD)]]=0</f>
        <v>1</v>
      </c>
      <c r="N6718" s="3" t="str">
        <f t="shared" si="520"/>
        <v>Outstanding</v>
      </c>
      <c r="O6718" s="3" t="str">
        <f t="shared" si="521"/>
        <v>High Contribution &amp; Recent</v>
      </c>
      <c r="P6718" s="3" t="str">
        <f t="shared" si="522"/>
        <v>Other</v>
      </c>
      <c r="Q6718" s="3" t="str">
        <f t="shared" si="523"/>
        <v>Other</v>
      </c>
      <c r="R6718" s="3" t="str">
        <f t="shared" si="524"/>
        <v>Not LCLS</v>
      </c>
      <c r="S6718" s="3" t="str" cm="1">
        <f t="array" ref="S6718">_xlfn.IFS(G6718 &gt; 5000000, "Very High", G6718 &gt; 1000000, "High", G6718 &gt; 500000, "Medium", TRUE, "Low")</f>
        <v>Very High</v>
      </c>
      <c r="T6718" s="3" t="str" cm="1">
        <f t="array" ref="T6718">_xlfn.IFS(B6718 &gt;= 2005, "Post-2005", B6718 &gt;= 2000, "2000-2004", TRUE, "Pre-2000")</f>
        <v>Post-2005</v>
      </c>
    </row>
    <row r="6719" spans="1:20" x14ac:dyDescent="0.85">
      <c r="A6719" s="1">
        <v>41164</v>
      </c>
      <c r="B6719" t="s">
        <v>6904</v>
      </c>
      <c r="C6719" t="s">
        <v>7870</v>
      </c>
      <c r="D6719" t="s">
        <v>7871</v>
      </c>
      <c r="E6719" t="s">
        <v>119</v>
      </c>
      <c r="F6719" t="s">
        <v>120</v>
      </c>
      <c r="G6719" t="s">
        <v>121</v>
      </c>
      <c r="H6719">
        <v>2011</v>
      </c>
      <c r="I6719" s="2">
        <v>1000000</v>
      </c>
      <c r="J6719" s="2">
        <v>1000000</v>
      </c>
      <c r="K6719" s="2">
        <v>2000000</v>
      </c>
      <c r="L6719" t="s">
        <v>116</v>
      </c>
      <c r="M6719" s="3" t="b">
        <f>trust_funds5[[#This Row],[Contributions Outstanding (USD)]]=0</f>
        <v>0</v>
      </c>
      <c r="N6719" s="3" t="str">
        <f t="shared" si="520"/>
        <v>Outstanding</v>
      </c>
      <c r="O6719" s="3" t="str">
        <f t="shared" si="521"/>
        <v>High Contribution &amp; Recent</v>
      </c>
      <c r="P6719" s="3" t="str">
        <f t="shared" si="522"/>
        <v>Other</v>
      </c>
      <c r="Q6719" s="3" t="str">
        <f t="shared" si="523"/>
        <v>Other</v>
      </c>
      <c r="R6719" s="3" t="str">
        <f t="shared" si="524"/>
        <v>Not LCLS</v>
      </c>
      <c r="S6719" s="3" t="str" cm="1">
        <f t="array" ref="S6719">_xlfn.IFS(G6719 &gt; 5000000, "Very High", G6719 &gt; 1000000, "High", G6719 &gt; 500000, "Medium", TRUE, "Low")</f>
        <v>Very High</v>
      </c>
      <c r="T6719" s="3" t="str" cm="1">
        <f t="array" ref="T6719">_xlfn.IFS(B6719 &gt;= 2005, "Post-2005", B6719 &gt;= 2000, "2000-2004", TRUE, "Pre-2000")</f>
        <v>Post-2005</v>
      </c>
    </row>
    <row r="6720" spans="1:20" x14ac:dyDescent="0.85">
      <c r="A6720" s="1">
        <v>41164</v>
      </c>
      <c r="B6720" t="s">
        <v>7538</v>
      </c>
      <c r="C6720" t="s">
        <v>7539</v>
      </c>
      <c r="D6720" t="s">
        <v>7540</v>
      </c>
      <c r="E6720" t="s">
        <v>119</v>
      </c>
      <c r="F6720" t="s">
        <v>120</v>
      </c>
      <c r="G6720" t="s">
        <v>121</v>
      </c>
      <c r="H6720">
        <v>2011</v>
      </c>
      <c r="I6720" s="2">
        <v>2797202.66</v>
      </c>
      <c r="J6720" s="2">
        <v>1398601.34</v>
      </c>
      <c r="K6720" s="2">
        <v>4195804</v>
      </c>
      <c r="L6720" t="s">
        <v>116</v>
      </c>
      <c r="M6720" s="3" t="b">
        <f>trust_funds5[[#This Row],[Contributions Outstanding (USD)]]=0</f>
        <v>0</v>
      </c>
      <c r="N6720" s="3" t="str">
        <f t="shared" si="520"/>
        <v>Outstanding</v>
      </c>
      <c r="O6720" s="3" t="str">
        <f t="shared" si="521"/>
        <v>High Contribution &amp; Recent</v>
      </c>
      <c r="P6720" s="3" t="str">
        <f t="shared" si="522"/>
        <v>Other</v>
      </c>
      <c r="Q6720" s="3" t="str">
        <f t="shared" si="523"/>
        <v>Other</v>
      </c>
      <c r="R6720" s="3" t="str">
        <f t="shared" si="524"/>
        <v>Not LCLS</v>
      </c>
      <c r="S6720" s="3" t="str" cm="1">
        <f t="array" ref="S6720">_xlfn.IFS(G6720 &gt; 5000000, "Very High", G6720 &gt; 1000000, "High", G6720 &gt; 500000, "Medium", TRUE, "Low")</f>
        <v>Very High</v>
      </c>
      <c r="T6720" s="3" t="str" cm="1">
        <f t="array" ref="T6720">_xlfn.IFS(B6720 &gt;= 2005, "Post-2005", B6720 &gt;= 2000, "2000-2004", TRUE, "Pre-2000")</f>
        <v>Post-2005</v>
      </c>
    </row>
    <row r="6721" spans="1:20" x14ac:dyDescent="0.85">
      <c r="A6721" s="1">
        <v>41164</v>
      </c>
      <c r="B6721" t="s">
        <v>5546</v>
      </c>
      <c r="C6721" t="s">
        <v>7872</v>
      </c>
      <c r="D6721" t="s">
        <v>7873</v>
      </c>
      <c r="E6721" t="s">
        <v>334</v>
      </c>
      <c r="F6721" t="s">
        <v>335</v>
      </c>
      <c r="G6721" t="s">
        <v>339</v>
      </c>
      <c r="H6721">
        <v>2011</v>
      </c>
      <c r="I6721" s="2">
        <v>4999958</v>
      </c>
      <c r="J6721" s="2">
        <v>42</v>
      </c>
      <c r="K6721" s="2">
        <v>5000000</v>
      </c>
      <c r="L6721" t="s">
        <v>116</v>
      </c>
      <c r="M6721" s="3" t="b">
        <f>trust_funds5[[#This Row],[Contributions Outstanding (USD)]]=0</f>
        <v>0</v>
      </c>
      <c r="N6721" s="3" t="str">
        <f t="shared" si="520"/>
        <v>Outstanding</v>
      </c>
      <c r="O6721" s="3" t="str">
        <f t="shared" si="521"/>
        <v>High Contribution &amp; Recent</v>
      </c>
      <c r="P6721" s="3" t="str">
        <f t="shared" si="522"/>
        <v>Other</v>
      </c>
      <c r="Q6721" s="3" t="str">
        <f t="shared" si="523"/>
        <v>Other</v>
      </c>
      <c r="R6721" s="3" t="str">
        <f t="shared" si="524"/>
        <v>Not LCLS</v>
      </c>
      <c r="S6721" s="3" t="str" cm="1">
        <f t="array" ref="S6721">_xlfn.IFS(G6721 &gt; 5000000, "Very High", G6721 &gt; 1000000, "High", G6721 &gt; 500000, "Medium", TRUE, "Low")</f>
        <v>Very High</v>
      </c>
      <c r="T6721" s="3" t="str" cm="1">
        <f t="array" ref="T6721">_xlfn.IFS(B6721 &gt;= 2005, "Post-2005", B6721 &gt;= 2000, "2000-2004", TRUE, "Pre-2000")</f>
        <v>Post-2005</v>
      </c>
    </row>
    <row r="6722" spans="1:20" x14ac:dyDescent="0.85">
      <c r="A6722" s="1">
        <v>41164</v>
      </c>
      <c r="B6722" t="s">
        <v>82</v>
      </c>
      <c r="C6722" t="s">
        <v>4977</v>
      </c>
      <c r="D6722" t="s">
        <v>4978</v>
      </c>
      <c r="E6722" t="s">
        <v>235</v>
      </c>
      <c r="F6722" t="s">
        <v>236</v>
      </c>
      <c r="G6722" t="s">
        <v>237</v>
      </c>
      <c r="H6722">
        <v>2011</v>
      </c>
      <c r="I6722" s="2">
        <v>378000</v>
      </c>
      <c r="J6722" s="2">
        <v>0</v>
      </c>
      <c r="K6722" s="2">
        <v>378000</v>
      </c>
      <c r="L6722" t="s">
        <v>116</v>
      </c>
      <c r="M6722" s="3" t="b">
        <f>trust_funds5[[#This Row],[Contributions Outstanding (USD)]]=0</f>
        <v>1</v>
      </c>
      <c r="N6722" s="3" t="str">
        <f t="shared" ref="N6722:N6785" si="525">IF(D6722 &gt; 0, "Outstanding", "No Outstanding")</f>
        <v>Outstanding</v>
      </c>
      <c r="O6722" s="3" t="str">
        <f t="shared" ref="O6722:O6785" si="526">IF(AND(C6722 &gt; 1000000, B6722 &gt; 2000), "High Contribution &amp; Recent", "Other")</f>
        <v>High Contribution &amp; Recent</v>
      </c>
      <c r="P6722" s="3" t="str">
        <f t="shared" ref="P6722:P6785" si="527">IF(AND(B6722 = 2000, E6722 = "Canada"), "Year 2000, Canada", "Other")</f>
        <v>Other</v>
      </c>
      <c r="Q6722" s="3" t="str">
        <f t="shared" ref="Q6722:Q6785" si="528">IF(OR(E6722 = "Canada", E6722 = "Sweden"), "Canada or Sweden", "Other")</f>
        <v>Other</v>
      </c>
      <c r="R6722" s="3" t="str">
        <f t="shared" ref="R6722:R6785" si="529">IF(NOT(F6722 = "LCLS"), "Not LCLS", "LCLS")</f>
        <v>Not LCLS</v>
      </c>
      <c r="S6722" s="3" t="str" cm="1">
        <f t="array" ref="S6722">_xlfn.IFS(G6722 &gt; 5000000, "Very High", G6722 &gt; 1000000, "High", G6722 &gt; 500000, "Medium", TRUE, "Low")</f>
        <v>Very High</v>
      </c>
      <c r="T6722" s="3" t="str" cm="1">
        <f t="array" ref="T6722">_xlfn.IFS(B6722 &gt;= 2005, "Post-2005", B6722 &gt;= 2000, "2000-2004", TRUE, "Pre-2000")</f>
        <v>Post-2005</v>
      </c>
    </row>
    <row r="6723" spans="1:20" x14ac:dyDescent="0.85">
      <c r="A6723" s="1">
        <v>41164</v>
      </c>
      <c r="B6723" t="s">
        <v>5315</v>
      </c>
      <c r="C6723" t="s">
        <v>5316</v>
      </c>
      <c r="D6723" t="s">
        <v>5317</v>
      </c>
      <c r="E6723" t="s">
        <v>15</v>
      </c>
      <c r="F6723" t="s">
        <v>16</v>
      </c>
      <c r="G6723" t="s">
        <v>17</v>
      </c>
      <c r="H6723">
        <v>2011</v>
      </c>
      <c r="I6723" s="2">
        <v>4667454.25</v>
      </c>
      <c r="J6723" s="2">
        <v>0</v>
      </c>
      <c r="K6723" s="2">
        <v>4667454.25</v>
      </c>
      <c r="L6723" t="s">
        <v>116</v>
      </c>
      <c r="M6723" s="3" t="b">
        <f>trust_funds5[[#This Row],[Contributions Outstanding (USD)]]=0</f>
        <v>1</v>
      </c>
      <c r="N6723" s="3" t="str">
        <f t="shared" si="525"/>
        <v>Outstanding</v>
      </c>
      <c r="O6723" s="3" t="str">
        <f t="shared" si="526"/>
        <v>High Contribution &amp; Recent</v>
      </c>
      <c r="P6723" s="3" t="str">
        <f t="shared" si="527"/>
        <v>Other</v>
      </c>
      <c r="Q6723" s="3" t="str">
        <f t="shared" si="528"/>
        <v>Other</v>
      </c>
      <c r="R6723" s="3" t="str">
        <f t="shared" si="529"/>
        <v>Not LCLS</v>
      </c>
      <c r="S6723" s="3" t="str" cm="1">
        <f t="array" ref="S6723">_xlfn.IFS(G6723 &gt; 5000000, "Very High", G6723 &gt; 1000000, "High", G6723 &gt; 500000, "Medium", TRUE, "Low")</f>
        <v>Very High</v>
      </c>
      <c r="T6723" s="3" t="str" cm="1">
        <f t="array" ref="T6723">_xlfn.IFS(B6723 &gt;= 2005, "Post-2005", B6723 &gt;= 2000, "2000-2004", TRUE, "Pre-2000")</f>
        <v>Post-2005</v>
      </c>
    </row>
    <row r="6724" spans="1:20" x14ac:dyDescent="0.85">
      <c r="A6724" s="1">
        <v>41164</v>
      </c>
      <c r="B6724" t="s">
        <v>7874</v>
      </c>
      <c r="C6724" t="s">
        <v>7875</v>
      </c>
      <c r="D6724" t="s">
        <v>7876</v>
      </c>
      <c r="E6724" t="s">
        <v>31</v>
      </c>
      <c r="F6724" t="s">
        <v>32</v>
      </c>
      <c r="H6724">
        <v>2011</v>
      </c>
      <c r="I6724" s="2">
        <v>1500000</v>
      </c>
      <c r="J6724" s="2">
        <v>0</v>
      </c>
      <c r="K6724" s="2">
        <v>1500000</v>
      </c>
      <c r="L6724" t="s">
        <v>116</v>
      </c>
      <c r="M6724" s="3" t="b">
        <f>trust_funds5[[#This Row],[Contributions Outstanding (USD)]]=0</f>
        <v>1</v>
      </c>
      <c r="N6724" s="3" t="str">
        <f t="shared" si="525"/>
        <v>Outstanding</v>
      </c>
      <c r="O6724" s="3" t="str">
        <f t="shared" si="526"/>
        <v>High Contribution &amp; Recent</v>
      </c>
      <c r="P6724" s="3" t="str">
        <f t="shared" si="527"/>
        <v>Other</v>
      </c>
      <c r="Q6724" s="3" t="str">
        <f t="shared" si="528"/>
        <v>Other</v>
      </c>
      <c r="R6724" s="3" t="str">
        <f t="shared" si="529"/>
        <v>Not LCLS</v>
      </c>
      <c r="S6724" s="3" t="str" cm="1">
        <f t="array" ref="S6724">_xlfn.IFS(G6724 &gt; 5000000, "Very High", G6724 &gt; 1000000, "High", G6724 &gt; 500000, "Medium", TRUE, "Low")</f>
        <v>Low</v>
      </c>
      <c r="T6724" s="3" t="str" cm="1">
        <f t="array" ref="T6724">_xlfn.IFS(B6724 &gt;= 2005, "Post-2005", B6724 &gt;= 2000, "2000-2004", TRUE, "Pre-2000")</f>
        <v>Post-2005</v>
      </c>
    </row>
    <row r="6725" spans="1:20" x14ac:dyDescent="0.85">
      <c r="A6725" s="1">
        <v>41164</v>
      </c>
      <c r="B6725" t="s">
        <v>6191</v>
      </c>
      <c r="C6725" t="s">
        <v>6715</v>
      </c>
      <c r="D6725" t="s">
        <v>6716</v>
      </c>
      <c r="E6725" t="s">
        <v>442</v>
      </c>
      <c r="F6725" t="s">
        <v>443</v>
      </c>
      <c r="G6725" t="s">
        <v>7541</v>
      </c>
      <c r="H6725">
        <v>2011</v>
      </c>
      <c r="I6725" s="2">
        <v>1487956.32</v>
      </c>
      <c r="J6725" s="2">
        <v>0</v>
      </c>
      <c r="K6725" s="2">
        <v>1487956.32</v>
      </c>
      <c r="L6725" t="s">
        <v>116</v>
      </c>
      <c r="M6725" s="3" t="b">
        <f>trust_funds5[[#This Row],[Contributions Outstanding (USD)]]=0</f>
        <v>1</v>
      </c>
      <c r="N6725" s="3" t="str">
        <f t="shared" si="525"/>
        <v>Outstanding</v>
      </c>
      <c r="O6725" s="3" t="str">
        <f t="shared" si="526"/>
        <v>High Contribution &amp; Recent</v>
      </c>
      <c r="P6725" s="3" t="str">
        <f t="shared" si="527"/>
        <v>Other</v>
      </c>
      <c r="Q6725" s="3" t="str">
        <f t="shared" si="528"/>
        <v>Other</v>
      </c>
      <c r="R6725" s="3" t="str">
        <f t="shared" si="529"/>
        <v>Not LCLS</v>
      </c>
      <c r="S6725" s="3" t="str" cm="1">
        <f t="array" ref="S6725">_xlfn.IFS(G6725 &gt; 5000000, "Very High", G6725 &gt; 1000000, "High", G6725 &gt; 500000, "Medium", TRUE, "Low")</f>
        <v>Very High</v>
      </c>
      <c r="T6725" s="3" t="str" cm="1">
        <f t="array" ref="T6725">_xlfn.IFS(B6725 &gt;= 2005, "Post-2005", B6725 &gt;= 2000, "2000-2004", TRUE, "Pre-2000")</f>
        <v>Post-2005</v>
      </c>
    </row>
    <row r="6726" spans="1:20" x14ac:dyDescent="0.85">
      <c r="A6726" s="1">
        <v>41164</v>
      </c>
      <c r="B6726" t="s">
        <v>6191</v>
      </c>
      <c r="C6726" t="s">
        <v>6715</v>
      </c>
      <c r="D6726" t="s">
        <v>6716</v>
      </c>
      <c r="E6726" t="s">
        <v>1333</v>
      </c>
      <c r="F6726" t="s">
        <v>1334</v>
      </c>
      <c r="G6726" t="s">
        <v>6849</v>
      </c>
      <c r="H6726">
        <v>2011</v>
      </c>
      <c r="I6726" s="2">
        <v>121982.72</v>
      </c>
      <c r="J6726" s="2">
        <v>0</v>
      </c>
      <c r="K6726" s="2">
        <v>121982.72</v>
      </c>
      <c r="L6726" t="s">
        <v>116</v>
      </c>
      <c r="M6726" s="3" t="b">
        <f>trust_funds5[[#This Row],[Contributions Outstanding (USD)]]=0</f>
        <v>1</v>
      </c>
      <c r="N6726" s="3" t="str">
        <f t="shared" si="525"/>
        <v>Outstanding</v>
      </c>
      <c r="O6726" s="3" t="str">
        <f t="shared" si="526"/>
        <v>High Contribution &amp; Recent</v>
      </c>
      <c r="P6726" s="3" t="str">
        <f t="shared" si="527"/>
        <v>Other</v>
      </c>
      <c r="Q6726" s="3" t="str">
        <f t="shared" si="528"/>
        <v>Other</v>
      </c>
      <c r="R6726" s="3" t="str">
        <f t="shared" si="529"/>
        <v>Not LCLS</v>
      </c>
      <c r="S6726" s="3" t="str" cm="1">
        <f t="array" ref="S6726">_xlfn.IFS(G6726 &gt; 5000000, "Very High", G6726 &gt; 1000000, "High", G6726 &gt; 500000, "Medium", TRUE, "Low")</f>
        <v>Very High</v>
      </c>
      <c r="T6726" s="3" t="str" cm="1">
        <f t="array" ref="T6726">_xlfn.IFS(B6726 &gt;= 2005, "Post-2005", B6726 &gt;= 2000, "2000-2004", TRUE, "Pre-2000")</f>
        <v>Post-2005</v>
      </c>
    </row>
    <row r="6727" spans="1:20" x14ac:dyDescent="0.85">
      <c r="A6727" s="1">
        <v>41164</v>
      </c>
      <c r="B6727" t="s">
        <v>2654</v>
      </c>
      <c r="C6727" t="s">
        <v>7877</v>
      </c>
      <c r="D6727" t="s">
        <v>7878</v>
      </c>
      <c r="E6727" t="s">
        <v>15</v>
      </c>
      <c r="F6727" t="s">
        <v>16</v>
      </c>
      <c r="G6727" t="s">
        <v>17</v>
      </c>
      <c r="H6727">
        <v>2011</v>
      </c>
      <c r="I6727" s="2">
        <v>2905503.91</v>
      </c>
      <c r="J6727" s="2">
        <v>513557.93</v>
      </c>
      <c r="K6727" s="2">
        <v>3419061.84</v>
      </c>
      <c r="L6727" t="s">
        <v>116</v>
      </c>
      <c r="M6727" s="3" t="b">
        <f>trust_funds5[[#This Row],[Contributions Outstanding (USD)]]=0</f>
        <v>0</v>
      </c>
      <c r="N6727" s="3" t="str">
        <f t="shared" si="525"/>
        <v>Outstanding</v>
      </c>
      <c r="O6727" s="3" t="str">
        <f t="shared" si="526"/>
        <v>High Contribution &amp; Recent</v>
      </c>
      <c r="P6727" s="3" t="str">
        <f t="shared" si="527"/>
        <v>Other</v>
      </c>
      <c r="Q6727" s="3" t="str">
        <f t="shared" si="528"/>
        <v>Other</v>
      </c>
      <c r="R6727" s="3" t="str">
        <f t="shared" si="529"/>
        <v>Not LCLS</v>
      </c>
      <c r="S6727" s="3" t="str" cm="1">
        <f t="array" ref="S6727">_xlfn.IFS(G6727 &gt; 5000000, "Very High", G6727 &gt; 1000000, "High", G6727 &gt; 500000, "Medium", TRUE, "Low")</f>
        <v>Very High</v>
      </c>
      <c r="T6727" s="3" t="str" cm="1">
        <f t="array" ref="T6727">_xlfn.IFS(B6727 &gt;= 2005, "Post-2005", B6727 &gt;= 2000, "2000-2004", TRUE, "Pre-2000")</f>
        <v>Post-2005</v>
      </c>
    </row>
    <row r="6728" spans="1:20" x14ac:dyDescent="0.85">
      <c r="A6728" s="1">
        <v>41164</v>
      </c>
      <c r="B6728" t="s">
        <v>6904</v>
      </c>
      <c r="C6728" t="s">
        <v>7879</v>
      </c>
      <c r="D6728" t="s">
        <v>7880</v>
      </c>
      <c r="E6728" t="s">
        <v>15</v>
      </c>
      <c r="F6728" t="s">
        <v>16</v>
      </c>
      <c r="G6728" t="s">
        <v>17</v>
      </c>
      <c r="H6728">
        <v>2011</v>
      </c>
      <c r="I6728" s="2">
        <v>19492411.379999999</v>
      </c>
      <c r="J6728" s="2">
        <v>0</v>
      </c>
      <c r="K6728" s="2">
        <v>19492411.379999999</v>
      </c>
      <c r="L6728" t="s">
        <v>18</v>
      </c>
      <c r="M6728" s="3" t="b">
        <f>trust_funds5[[#This Row],[Contributions Outstanding (USD)]]=0</f>
        <v>1</v>
      </c>
      <c r="N6728" s="3" t="str">
        <f t="shared" si="525"/>
        <v>Outstanding</v>
      </c>
      <c r="O6728" s="3" t="str">
        <f t="shared" si="526"/>
        <v>High Contribution &amp; Recent</v>
      </c>
      <c r="P6728" s="3" t="str">
        <f t="shared" si="527"/>
        <v>Other</v>
      </c>
      <c r="Q6728" s="3" t="str">
        <f t="shared" si="528"/>
        <v>Other</v>
      </c>
      <c r="R6728" s="3" t="str">
        <f t="shared" si="529"/>
        <v>Not LCLS</v>
      </c>
      <c r="S6728" s="3" t="str" cm="1">
        <f t="array" ref="S6728">_xlfn.IFS(G6728 &gt; 5000000, "Very High", G6728 &gt; 1000000, "High", G6728 &gt; 500000, "Medium", TRUE, "Low")</f>
        <v>Very High</v>
      </c>
      <c r="T6728" s="3" t="str" cm="1">
        <f t="array" ref="T6728">_xlfn.IFS(B6728 &gt;= 2005, "Post-2005", B6728 &gt;= 2000, "2000-2004", TRUE, "Pre-2000")</f>
        <v>Post-2005</v>
      </c>
    </row>
    <row r="6729" spans="1:20" x14ac:dyDescent="0.85">
      <c r="A6729" s="1">
        <v>41164</v>
      </c>
      <c r="B6729" t="s">
        <v>5304</v>
      </c>
      <c r="C6729" t="s">
        <v>6210</v>
      </c>
      <c r="D6729" t="s">
        <v>6211</v>
      </c>
      <c r="E6729" t="s">
        <v>15</v>
      </c>
      <c r="F6729" t="s">
        <v>16</v>
      </c>
      <c r="G6729" t="s">
        <v>17</v>
      </c>
      <c r="H6729">
        <v>2011</v>
      </c>
      <c r="I6729" s="2">
        <v>9501883.6099999994</v>
      </c>
      <c r="J6729" s="2">
        <v>0</v>
      </c>
      <c r="K6729" s="2">
        <v>9501883.6099999994</v>
      </c>
      <c r="L6729" t="s">
        <v>116</v>
      </c>
      <c r="M6729" s="3" t="b">
        <f>trust_funds5[[#This Row],[Contributions Outstanding (USD)]]=0</f>
        <v>1</v>
      </c>
      <c r="N6729" s="3" t="str">
        <f t="shared" si="525"/>
        <v>Outstanding</v>
      </c>
      <c r="O6729" s="3" t="str">
        <f t="shared" si="526"/>
        <v>High Contribution &amp; Recent</v>
      </c>
      <c r="P6729" s="3" t="str">
        <f t="shared" si="527"/>
        <v>Other</v>
      </c>
      <c r="Q6729" s="3" t="str">
        <f t="shared" si="528"/>
        <v>Other</v>
      </c>
      <c r="R6729" s="3" t="str">
        <f t="shared" si="529"/>
        <v>Not LCLS</v>
      </c>
      <c r="S6729" s="3" t="str" cm="1">
        <f t="array" ref="S6729">_xlfn.IFS(G6729 &gt; 5000000, "Very High", G6729 &gt; 1000000, "High", G6729 &gt; 500000, "Medium", TRUE, "Low")</f>
        <v>Very High</v>
      </c>
      <c r="T6729" s="3" t="str" cm="1">
        <f t="array" ref="T6729">_xlfn.IFS(B6729 &gt;= 2005, "Post-2005", B6729 &gt;= 2000, "2000-2004", TRUE, "Pre-2000")</f>
        <v>Post-2005</v>
      </c>
    </row>
    <row r="6730" spans="1:20" x14ac:dyDescent="0.85">
      <c r="A6730" s="1">
        <v>41164</v>
      </c>
      <c r="B6730" t="s">
        <v>883</v>
      </c>
      <c r="C6730" t="s">
        <v>7148</v>
      </c>
      <c r="D6730" t="s">
        <v>7149</v>
      </c>
      <c r="E6730" t="s">
        <v>204</v>
      </c>
      <c r="F6730" t="s">
        <v>205</v>
      </c>
      <c r="G6730" t="s">
        <v>1352</v>
      </c>
      <c r="H6730">
        <v>2011</v>
      </c>
      <c r="I6730" s="2">
        <v>2766600</v>
      </c>
      <c r="J6730" s="2">
        <v>0</v>
      </c>
      <c r="K6730" s="2">
        <v>2766600</v>
      </c>
      <c r="L6730" t="s">
        <v>116</v>
      </c>
      <c r="M6730" s="3" t="b">
        <f>trust_funds5[[#This Row],[Contributions Outstanding (USD)]]=0</f>
        <v>1</v>
      </c>
      <c r="N6730" s="3" t="str">
        <f t="shared" si="525"/>
        <v>Outstanding</v>
      </c>
      <c r="O6730" s="3" t="str">
        <f t="shared" si="526"/>
        <v>High Contribution &amp; Recent</v>
      </c>
      <c r="P6730" s="3" t="str">
        <f t="shared" si="527"/>
        <v>Other</v>
      </c>
      <c r="Q6730" s="3" t="str">
        <f t="shared" si="528"/>
        <v>Other</v>
      </c>
      <c r="R6730" s="3" t="str">
        <f t="shared" si="529"/>
        <v>Not LCLS</v>
      </c>
      <c r="S6730" s="3" t="str" cm="1">
        <f t="array" ref="S6730">_xlfn.IFS(G6730 &gt; 5000000, "Very High", G6730 &gt; 1000000, "High", G6730 &gt; 500000, "Medium", TRUE, "Low")</f>
        <v>Very High</v>
      </c>
      <c r="T6730" s="3" t="str" cm="1">
        <f t="array" ref="T6730">_xlfn.IFS(B6730 &gt;= 2005, "Post-2005", B6730 &gt;= 2000, "2000-2004", TRUE, "Pre-2000")</f>
        <v>Post-2005</v>
      </c>
    </row>
    <row r="6731" spans="1:20" x14ac:dyDescent="0.85">
      <c r="A6731" s="1">
        <v>41164</v>
      </c>
      <c r="B6731" t="s">
        <v>7546</v>
      </c>
      <c r="C6731" t="s">
        <v>7547</v>
      </c>
      <c r="D6731" t="s">
        <v>7548</v>
      </c>
      <c r="E6731" t="s">
        <v>42</v>
      </c>
      <c r="F6731" t="s">
        <v>43</v>
      </c>
      <c r="G6731" t="s">
        <v>44</v>
      </c>
      <c r="H6731">
        <v>2011</v>
      </c>
      <c r="I6731" s="2">
        <v>3018260.48</v>
      </c>
      <c r="J6731" s="2">
        <v>0</v>
      </c>
      <c r="K6731" s="2">
        <v>3018260.48</v>
      </c>
      <c r="L6731" t="s">
        <v>116</v>
      </c>
      <c r="M6731" s="3" t="b">
        <f>trust_funds5[[#This Row],[Contributions Outstanding (USD)]]=0</f>
        <v>1</v>
      </c>
      <c r="N6731" s="3" t="str">
        <f t="shared" si="525"/>
        <v>Outstanding</v>
      </c>
      <c r="O6731" s="3" t="str">
        <f t="shared" si="526"/>
        <v>High Contribution &amp; Recent</v>
      </c>
      <c r="P6731" s="3" t="str">
        <f t="shared" si="527"/>
        <v>Other</v>
      </c>
      <c r="Q6731" s="3" t="str">
        <f t="shared" si="528"/>
        <v>Other</v>
      </c>
      <c r="R6731" s="3" t="str">
        <f t="shared" si="529"/>
        <v>Not LCLS</v>
      </c>
      <c r="S6731" s="3" t="str" cm="1">
        <f t="array" ref="S6731">_xlfn.IFS(G6731 &gt; 5000000, "Very High", G6731 &gt; 1000000, "High", G6731 &gt; 500000, "Medium", TRUE, "Low")</f>
        <v>Very High</v>
      </c>
      <c r="T6731" s="3" t="str" cm="1">
        <f t="array" ref="T6731">_xlfn.IFS(B6731 &gt;= 2005, "Post-2005", B6731 &gt;= 2000, "2000-2004", TRUE, "Pre-2000")</f>
        <v>Post-2005</v>
      </c>
    </row>
    <row r="6732" spans="1:20" x14ac:dyDescent="0.85">
      <c r="A6732" s="1">
        <v>41164</v>
      </c>
      <c r="B6732" t="s">
        <v>883</v>
      </c>
      <c r="C6732" t="s">
        <v>7150</v>
      </c>
      <c r="D6732" t="s">
        <v>7151</v>
      </c>
      <c r="E6732" t="s">
        <v>42</v>
      </c>
      <c r="F6732" t="s">
        <v>43</v>
      </c>
      <c r="G6732" t="s">
        <v>7881</v>
      </c>
      <c r="H6732">
        <v>2011</v>
      </c>
      <c r="I6732" s="2">
        <v>26466929.57</v>
      </c>
      <c r="J6732" s="2">
        <v>0</v>
      </c>
      <c r="K6732" s="2">
        <v>26466929.57</v>
      </c>
      <c r="L6732" t="s">
        <v>116</v>
      </c>
      <c r="M6732" s="3" t="b">
        <f>trust_funds5[[#This Row],[Contributions Outstanding (USD)]]=0</f>
        <v>1</v>
      </c>
      <c r="N6732" s="3" t="str">
        <f t="shared" si="525"/>
        <v>Outstanding</v>
      </c>
      <c r="O6732" s="3" t="str">
        <f t="shared" si="526"/>
        <v>High Contribution &amp; Recent</v>
      </c>
      <c r="P6732" s="3" t="str">
        <f t="shared" si="527"/>
        <v>Other</v>
      </c>
      <c r="Q6732" s="3" t="str">
        <f t="shared" si="528"/>
        <v>Other</v>
      </c>
      <c r="R6732" s="3" t="str">
        <f t="shared" si="529"/>
        <v>Not LCLS</v>
      </c>
      <c r="S6732" s="3" t="str" cm="1">
        <f t="array" ref="S6732">_xlfn.IFS(G6732 &gt; 5000000, "Very High", G6732 &gt; 1000000, "High", G6732 &gt; 500000, "Medium", TRUE, "Low")</f>
        <v>Very High</v>
      </c>
      <c r="T6732" s="3" t="str" cm="1">
        <f t="array" ref="T6732">_xlfn.IFS(B6732 &gt;= 2005, "Post-2005", B6732 &gt;= 2000, "2000-2004", TRUE, "Pre-2000")</f>
        <v>Post-2005</v>
      </c>
    </row>
    <row r="6733" spans="1:20" x14ac:dyDescent="0.85">
      <c r="A6733" s="1">
        <v>41164</v>
      </c>
      <c r="B6733" t="s">
        <v>883</v>
      </c>
      <c r="C6733" t="s">
        <v>7150</v>
      </c>
      <c r="D6733" t="s">
        <v>7151</v>
      </c>
      <c r="E6733" t="s">
        <v>21</v>
      </c>
      <c r="F6733" t="s">
        <v>22</v>
      </c>
      <c r="G6733" t="s">
        <v>7882</v>
      </c>
      <c r="H6733">
        <v>2011</v>
      </c>
      <c r="I6733" s="2">
        <v>28540034.530000001</v>
      </c>
      <c r="J6733" s="2">
        <v>0</v>
      </c>
      <c r="K6733" s="2">
        <v>28540034.530000001</v>
      </c>
      <c r="L6733" t="s">
        <v>116</v>
      </c>
      <c r="M6733" s="3" t="b">
        <f>trust_funds5[[#This Row],[Contributions Outstanding (USD)]]=0</f>
        <v>1</v>
      </c>
      <c r="N6733" s="3" t="str">
        <f t="shared" si="525"/>
        <v>Outstanding</v>
      </c>
      <c r="O6733" s="3" t="str">
        <f t="shared" si="526"/>
        <v>High Contribution &amp; Recent</v>
      </c>
      <c r="P6733" s="3" t="str">
        <f t="shared" si="527"/>
        <v>Other</v>
      </c>
      <c r="Q6733" s="3" t="str">
        <f t="shared" si="528"/>
        <v>Other</v>
      </c>
      <c r="R6733" s="3" t="str">
        <f t="shared" si="529"/>
        <v>Not LCLS</v>
      </c>
      <c r="S6733" s="3" t="str" cm="1">
        <f t="array" ref="S6733">_xlfn.IFS(G6733 &gt; 5000000, "Very High", G6733 &gt; 1000000, "High", G6733 &gt; 500000, "Medium", TRUE, "Low")</f>
        <v>Very High</v>
      </c>
      <c r="T6733" s="3" t="str" cm="1">
        <f t="array" ref="T6733">_xlfn.IFS(B6733 &gt;= 2005, "Post-2005", B6733 &gt;= 2000, "2000-2004", TRUE, "Pre-2000")</f>
        <v>Post-2005</v>
      </c>
    </row>
    <row r="6734" spans="1:20" x14ac:dyDescent="0.85">
      <c r="A6734" s="1">
        <v>41164</v>
      </c>
      <c r="B6734" t="s">
        <v>90</v>
      </c>
      <c r="C6734" t="s">
        <v>7883</v>
      </c>
      <c r="D6734" t="s">
        <v>7884</v>
      </c>
      <c r="E6734" t="s">
        <v>102</v>
      </c>
      <c r="F6734" t="s">
        <v>103</v>
      </c>
      <c r="G6734" t="s">
        <v>104</v>
      </c>
      <c r="H6734">
        <v>2011</v>
      </c>
      <c r="I6734" s="2">
        <v>1577619</v>
      </c>
      <c r="J6734" s="2">
        <v>0</v>
      </c>
      <c r="K6734" s="2">
        <v>1577619</v>
      </c>
      <c r="L6734" t="s">
        <v>116</v>
      </c>
      <c r="M6734" s="3" t="b">
        <f>trust_funds5[[#This Row],[Contributions Outstanding (USD)]]=0</f>
        <v>1</v>
      </c>
      <c r="N6734" s="3" t="str">
        <f t="shared" si="525"/>
        <v>Outstanding</v>
      </c>
      <c r="O6734" s="3" t="str">
        <f t="shared" si="526"/>
        <v>High Contribution &amp; Recent</v>
      </c>
      <c r="P6734" s="3" t="str">
        <f t="shared" si="527"/>
        <v>Other</v>
      </c>
      <c r="Q6734" s="3" t="str">
        <f t="shared" si="528"/>
        <v>Other</v>
      </c>
      <c r="R6734" s="3" t="str">
        <f t="shared" si="529"/>
        <v>Not LCLS</v>
      </c>
      <c r="S6734" s="3" t="str" cm="1">
        <f t="array" ref="S6734">_xlfn.IFS(G6734 &gt; 5000000, "Very High", G6734 &gt; 1000000, "High", G6734 &gt; 500000, "Medium", TRUE, "Low")</f>
        <v>Very High</v>
      </c>
      <c r="T6734" s="3" t="str" cm="1">
        <f t="array" ref="T6734">_xlfn.IFS(B6734 &gt;= 2005, "Post-2005", B6734 &gt;= 2000, "2000-2004", TRUE, "Pre-2000")</f>
        <v>Post-2005</v>
      </c>
    </row>
    <row r="6735" spans="1:20" x14ac:dyDescent="0.85">
      <c r="A6735" s="1">
        <v>41164</v>
      </c>
      <c r="B6735" t="s">
        <v>90</v>
      </c>
      <c r="C6735" t="s">
        <v>7885</v>
      </c>
      <c r="D6735" t="s">
        <v>7886</v>
      </c>
      <c r="E6735" t="s">
        <v>334</v>
      </c>
      <c r="F6735" t="s">
        <v>335</v>
      </c>
      <c r="G6735" t="s">
        <v>7449</v>
      </c>
      <c r="H6735">
        <v>2011</v>
      </c>
      <c r="I6735" s="2">
        <v>1342680</v>
      </c>
      <c r="J6735" s="2">
        <v>0</v>
      </c>
      <c r="K6735" s="2">
        <v>1342680</v>
      </c>
      <c r="L6735" t="s">
        <v>116</v>
      </c>
      <c r="M6735" s="3" t="b">
        <f>trust_funds5[[#This Row],[Contributions Outstanding (USD)]]=0</f>
        <v>1</v>
      </c>
      <c r="N6735" s="3" t="str">
        <f t="shared" si="525"/>
        <v>Outstanding</v>
      </c>
      <c r="O6735" s="3" t="str">
        <f t="shared" si="526"/>
        <v>High Contribution &amp; Recent</v>
      </c>
      <c r="P6735" s="3" t="str">
        <f t="shared" si="527"/>
        <v>Other</v>
      </c>
      <c r="Q6735" s="3" t="str">
        <f t="shared" si="528"/>
        <v>Other</v>
      </c>
      <c r="R6735" s="3" t="str">
        <f t="shared" si="529"/>
        <v>Not LCLS</v>
      </c>
      <c r="S6735" s="3" t="str" cm="1">
        <f t="array" ref="S6735">_xlfn.IFS(G6735 &gt; 5000000, "Very High", G6735 &gt; 1000000, "High", G6735 &gt; 500000, "Medium", TRUE, "Low")</f>
        <v>Very High</v>
      </c>
      <c r="T6735" s="3" t="str" cm="1">
        <f t="array" ref="T6735">_xlfn.IFS(B6735 &gt;= 2005, "Post-2005", B6735 &gt;= 2000, "2000-2004", TRUE, "Pre-2000")</f>
        <v>Post-2005</v>
      </c>
    </row>
    <row r="6736" spans="1:20" x14ac:dyDescent="0.85">
      <c r="A6736" s="1">
        <v>41164</v>
      </c>
      <c r="B6736" t="s">
        <v>7887</v>
      </c>
      <c r="C6736" t="s">
        <v>7888</v>
      </c>
      <c r="D6736" t="s">
        <v>7889</v>
      </c>
      <c r="E6736" t="s">
        <v>102</v>
      </c>
      <c r="F6736" t="s">
        <v>103</v>
      </c>
      <c r="G6736" t="s">
        <v>104</v>
      </c>
      <c r="H6736">
        <v>2011</v>
      </c>
      <c r="I6736" s="2">
        <v>1470330</v>
      </c>
      <c r="J6736" s="2">
        <v>0</v>
      </c>
      <c r="K6736" s="2">
        <v>1470330</v>
      </c>
      <c r="L6736" t="s">
        <v>116</v>
      </c>
      <c r="M6736" s="3" t="b">
        <f>trust_funds5[[#This Row],[Contributions Outstanding (USD)]]=0</f>
        <v>1</v>
      </c>
      <c r="N6736" s="3" t="str">
        <f t="shared" si="525"/>
        <v>Outstanding</v>
      </c>
      <c r="O6736" s="3" t="str">
        <f t="shared" si="526"/>
        <v>High Contribution &amp; Recent</v>
      </c>
      <c r="P6736" s="3" t="str">
        <f t="shared" si="527"/>
        <v>Other</v>
      </c>
      <c r="Q6736" s="3" t="str">
        <f t="shared" si="528"/>
        <v>Other</v>
      </c>
      <c r="R6736" s="3" t="str">
        <f t="shared" si="529"/>
        <v>Not LCLS</v>
      </c>
      <c r="S6736" s="3" t="str" cm="1">
        <f t="array" ref="S6736">_xlfn.IFS(G6736 &gt; 5000000, "Very High", G6736 &gt; 1000000, "High", G6736 &gt; 500000, "Medium", TRUE, "Low")</f>
        <v>Very High</v>
      </c>
      <c r="T6736" s="3" t="str" cm="1">
        <f t="array" ref="T6736">_xlfn.IFS(B6736 &gt;= 2005, "Post-2005", B6736 &gt;= 2000, "2000-2004", TRUE, "Pre-2000")</f>
        <v>Post-2005</v>
      </c>
    </row>
    <row r="6737" spans="1:20" x14ac:dyDescent="0.85">
      <c r="A6737" s="1">
        <v>41164</v>
      </c>
      <c r="B6737" t="s">
        <v>5284</v>
      </c>
      <c r="C6737" t="s">
        <v>5754</v>
      </c>
      <c r="D6737" t="s">
        <v>5755</v>
      </c>
      <c r="E6737" t="s">
        <v>56</v>
      </c>
      <c r="F6737" t="s">
        <v>57</v>
      </c>
      <c r="G6737" t="s">
        <v>58</v>
      </c>
      <c r="H6737">
        <v>2011</v>
      </c>
      <c r="I6737" s="2">
        <v>553269.81999999995</v>
      </c>
      <c r="J6737" s="2">
        <v>0</v>
      </c>
      <c r="K6737" s="2">
        <v>553269.81999999995</v>
      </c>
      <c r="L6737" t="s">
        <v>18</v>
      </c>
      <c r="M6737" s="3" t="b">
        <f>trust_funds5[[#This Row],[Contributions Outstanding (USD)]]=0</f>
        <v>1</v>
      </c>
      <c r="N6737" s="3" t="str">
        <f t="shared" si="525"/>
        <v>Outstanding</v>
      </c>
      <c r="O6737" s="3" t="str">
        <f t="shared" si="526"/>
        <v>High Contribution &amp; Recent</v>
      </c>
      <c r="P6737" s="3" t="str">
        <f t="shared" si="527"/>
        <v>Other</v>
      </c>
      <c r="Q6737" s="3" t="str">
        <f t="shared" si="528"/>
        <v>Other</v>
      </c>
      <c r="R6737" s="3" t="str">
        <f t="shared" si="529"/>
        <v>Not LCLS</v>
      </c>
      <c r="S6737" s="3" t="str" cm="1">
        <f t="array" ref="S6737">_xlfn.IFS(G6737 &gt; 5000000, "Very High", G6737 &gt; 1000000, "High", G6737 &gt; 500000, "Medium", TRUE, "Low")</f>
        <v>Very High</v>
      </c>
      <c r="T6737" s="3" t="str" cm="1">
        <f t="array" ref="T6737">_xlfn.IFS(B6737 &gt;= 2005, "Post-2005", B6737 &gt;= 2000, "2000-2004", TRUE, "Pre-2000")</f>
        <v>Post-2005</v>
      </c>
    </row>
    <row r="6738" spans="1:20" x14ac:dyDescent="0.85">
      <c r="A6738" s="1">
        <v>41164</v>
      </c>
      <c r="B6738" t="s">
        <v>5722</v>
      </c>
      <c r="C6738" t="s">
        <v>7161</v>
      </c>
      <c r="D6738" t="s">
        <v>7162</v>
      </c>
      <c r="E6738" t="s">
        <v>85</v>
      </c>
      <c r="F6738" t="s">
        <v>86</v>
      </c>
      <c r="G6738" t="s">
        <v>87</v>
      </c>
      <c r="H6738">
        <v>2011</v>
      </c>
      <c r="I6738" s="2">
        <v>366676.44</v>
      </c>
      <c r="J6738" s="2">
        <v>0</v>
      </c>
      <c r="K6738" s="2">
        <v>366676.44</v>
      </c>
      <c r="L6738" t="s">
        <v>116</v>
      </c>
      <c r="M6738" s="3" t="b">
        <f>trust_funds5[[#This Row],[Contributions Outstanding (USD)]]=0</f>
        <v>1</v>
      </c>
      <c r="N6738" s="3" t="str">
        <f t="shared" si="525"/>
        <v>Outstanding</v>
      </c>
      <c r="O6738" s="3" t="str">
        <f t="shared" si="526"/>
        <v>High Contribution &amp; Recent</v>
      </c>
      <c r="P6738" s="3" t="str">
        <f t="shared" si="527"/>
        <v>Other</v>
      </c>
      <c r="Q6738" s="3" t="str">
        <f t="shared" si="528"/>
        <v>Other</v>
      </c>
      <c r="R6738" s="3" t="str">
        <f t="shared" si="529"/>
        <v>Not LCLS</v>
      </c>
      <c r="S6738" s="3" t="str" cm="1">
        <f t="array" ref="S6738">_xlfn.IFS(G6738 &gt; 5000000, "Very High", G6738 &gt; 1000000, "High", G6738 &gt; 500000, "Medium", TRUE, "Low")</f>
        <v>Very High</v>
      </c>
      <c r="T6738" s="3" t="str" cm="1">
        <f t="array" ref="T6738">_xlfn.IFS(B6738 &gt;= 2005, "Post-2005", B6738 &gt;= 2000, "2000-2004", TRUE, "Pre-2000")</f>
        <v>Post-2005</v>
      </c>
    </row>
    <row r="6739" spans="1:20" x14ac:dyDescent="0.85">
      <c r="A6739" s="1">
        <v>41164</v>
      </c>
      <c r="B6739" t="s">
        <v>883</v>
      </c>
      <c r="C6739" t="s">
        <v>4592</v>
      </c>
      <c r="D6739" t="s">
        <v>4593</v>
      </c>
      <c r="E6739" t="s">
        <v>260</v>
      </c>
      <c r="F6739" t="s">
        <v>261</v>
      </c>
      <c r="H6739">
        <v>2011</v>
      </c>
      <c r="I6739" s="2">
        <v>1615295.58</v>
      </c>
      <c r="J6739" s="2">
        <v>0</v>
      </c>
      <c r="K6739" s="2">
        <v>1615295.58</v>
      </c>
      <c r="L6739" t="s">
        <v>116</v>
      </c>
      <c r="M6739" s="3" t="b">
        <f>trust_funds5[[#This Row],[Contributions Outstanding (USD)]]=0</f>
        <v>1</v>
      </c>
      <c r="N6739" s="3" t="str">
        <f t="shared" si="525"/>
        <v>Outstanding</v>
      </c>
      <c r="O6739" s="3" t="str">
        <f t="shared" si="526"/>
        <v>High Contribution &amp; Recent</v>
      </c>
      <c r="P6739" s="3" t="str">
        <f t="shared" si="527"/>
        <v>Other</v>
      </c>
      <c r="Q6739" s="3" t="str">
        <f t="shared" si="528"/>
        <v>Other</v>
      </c>
      <c r="R6739" s="3" t="str">
        <f t="shared" si="529"/>
        <v>Not LCLS</v>
      </c>
      <c r="S6739" s="3" t="str" cm="1">
        <f t="array" ref="S6739">_xlfn.IFS(G6739 &gt; 5000000, "Very High", G6739 &gt; 1000000, "High", G6739 &gt; 500000, "Medium", TRUE, "Low")</f>
        <v>Low</v>
      </c>
      <c r="T6739" s="3" t="str" cm="1">
        <f t="array" ref="T6739">_xlfn.IFS(B6739 &gt;= 2005, "Post-2005", B6739 &gt;= 2000, "2000-2004", TRUE, "Pre-2000")</f>
        <v>Post-2005</v>
      </c>
    </row>
    <row r="6740" spans="1:20" x14ac:dyDescent="0.85">
      <c r="A6740" s="1">
        <v>41164</v>
      </c>
      <c r="B6740" t="s">
        <v>883</v>
      </c>
      <c r="C6740" t="s">
        <v>4592</v>
      </c>
      <c r="D6740" t="s">
        <v>4593</v>
      </c>
      <c r="E6740" t="s">
        <v>260</v>
      </c>
      <c r="F6740" t="s">
        <v>261</v>
      </c>
      <c r="H6740">
        <v>2011</v>
      </c>
      <c r="I6740" s="2">
        <v>2584446.08</v>
      </c>
      <c r="J6740" s="2">
        <v>0</v>
      </c>
      <c r="K6740" s="2">
        <v>2584446.08</v>
      </c>
      <c r="L6740" t="s">
        <v>116</v>
      </c>
      <c r="M6740" s="3" t="b">
        <f>trust_funds5[[#This Row],[Contributions Outstanding (USD)]]=0</f>
        <v>1</v>
      </c>
      <c r="N6740" s="3" t="str">
        <f t="shared" si="525"/>
        <v>Outstanding</v>
      </c>
      <c r="O6740" s="3" t="str">
        <f t="shared" si="526"/>
        <v>High Contribution &amp; Recent</v>
      </c>
      <c r="P6740" s="3" t="str">
        <f t="shared" si="527"/>
        <v>Other</v>
      </c>
      <c r="Q6740" s="3" t="str">
        <f t="shared" si="528"/>
        <v>Other</v>
      </c>
      <c r="R6740" s="3" t="str">
        <f t="shared" si="529"/>
        <v>Not LCLS</v>
      </c>
      <c r="S6740" s="3" t="str" cm="1">
        <f t="array" ref="S6740">_xlfn.IFS(G6740 &gt; 5000000, "Very High", G6740 &gt; 1000000, "High", G6740 &gt; 500000, "Medium", TRUE, "Low")</f>
        <v>Low</v>
      </c>
      <c r="T6740" s="3" t="str" cm="1">
        <f t="array" ref="T6740">_xlfn.IFS(B6740 &gt;= 2005, "Post-2005", B6740 &gt;= 2000, "2000-2004", TRUE, "Pre-2000")</f>
        <v>Post-2005</v>
      </c>
    </row>
    <row r="6741" spans="1:20" x14ac:dyDescent="0.85">
      <c r="A6741" s="1">
        <v>41164</v>
      </c>
      <c r="B6741" t="s">
        <v>90</v>
      </c>
      <c r="C6741" t="s">
        <v>631</v>
      </c>
      <c r="D6741" t="s">
        <v>632</v>
      </c>
      <c r="E6741" t="s">
        <v>223</v>
      </c>
      <c r="F6741" t="s">
        <v>224</v>
      </c>
      <c r="G6741" t="s">
        <v>225</v>
      </c>
      <c r="H6741">
        <v>2011</v>
      </c>
      <c r="I6741" s="2">
        <v>8963917.1500000004</v>
      </c>
      <c r="J6741" s="2">
        <v>0</v>
      </c>
      <c r="K6741" s="2">
        <v>8963917.1500000004</v>
      </c>
      <c r="L6741" t="s">
        <v>116</v>
      </c>
      <c r="M6741" s="3" t="b">
        <f>trust_funds5[[#This Row],[Contributions Outstanding (USD)]]=0</f>
        <v>1</v>
      </c>
      <c r="N6741" s="3" t="str">
        <f t="shared" si="525"/>
        <v>Outstanding</v>
      </c>
      <c r="O6741" s="3" t="str">
        <f t="shared" si="526"/>
        <v>High Contribution &amp; Recent</v>
      </c>
      <c r="P6741" s="3" t="str">
        <f t="shared" si="527"/>
        <v>Other</v>
      </c>
      <c r="Q6741" s="3" t="str">
        <f t="shared" si="528"/>
        <v>Other</v>
      </c>
      <c r="R6741" s="3" t="str">
        <f t="shared" si="529"/>
        <v>Not LCLS</v>
      </c>
      <c r="S6741" s="3" t="str" cm="1">
        <f t="array" ref="S6741">_xlfn.IFS(G6741 &gt; 5000000, "Very High", G6741 &gt; 1000000, "High", G6741 &gt; 500000, "Medium", TRUE, "Low")</f>
        <v>Very High</v>
      </c>
      <c r="T6741" s="3" t="str" cm="1">
        <f t="array" ref="T6741">_xlfn.IFS(B6741 &gt;= 2005, "Post-2005", B6741 &gt;= 2000, "2000-2004", TRUE, "Pre-2000")</f>
        <v>Post-2005</v>
      </c>
    </row>
    <row r="6742" spans="1:20" x14ac:dyDescent="0.85">
      <c r="A6742" s="1">
        <v>41164</v>
      </c>
      <c r="B6742" t="s">
        <v>1796</v>
      </c>
      <c r="C6742" t="s">
        <v>7568</v>
      </c>
      <c r="D6742" t="s">
        <v>7569</v>
      </c>
      <c r="E6742" t="s">
        <v>56</v>
      </c>
      <c r="F6742" t="s">
        <v>57</v>
      </c>
      <c r="G6742" t="s">
        <v>58</v>
      </c>
      <c r="H6742">
        <v>2011</v>
      </c>
      <c r="I6742" s="2">
        <v>1055700</v>
      </c>
      <c r="J6742" s="2">
        <v>0</v>
      </c>
      <c r="K6742" s="2">
        <v>1055700</v>
      </c>
      <c r="L6742" t="s">
        <v>116</v>
      </c>
      <c r="M6742" s="3" t="b">
        <f>trust_funds5[[#This Row],[Contributions Outstanding (USD)]]=0</f>
        <v>1</v>
      </c>
      <c r="N6742" s="3" t="str">
        <f t="shared" si="525"/>
        <v>Outstanding</v>
      </c>
      <c r="O6742" s="3" t="str">
        <f t="shared" si="526"/>
        <v>High Contribution &amp; Recent</v>
      </c>
      <c r="P6742" s="3" t="str">
        <f t="shared" si="527"/>
        <v>Other</v>
      </c>
      <c r="Q6742" s="3" t="str">
        <f t="shared" si="528"/>
        <v>Other</v>
      </c>
      <c r="R6742" s="3" t="str">
        <f t="shared" si="529"/>
        <v>Not LCLS</v>
      </c>
      <c r="S6742" s="3" t="str" cm="1">
        <f t="array" ref="S6742">_xlfn.IFS(G6742 &gt; 5000000, "Very High", G6742 &gt; 1000000, "High", G6742 &gt; 500000, "Medium", TRUE, "Low")</f>
        <v>Very High</v>
      </c>
      <c r="T6742" s="3" t="str" cm="1">
        <f t="array" ref="T6742">_xlfn.IFS(B6742 &gt;= 2005, "Post-2005", B6742 &gt;= 2000, "2000-2004", TRUE, "Pre-2000")</f>
        <v>Post-2005</v>
      </c>
    </row>
    <row r="6743" spans="1:20" x14ac:dyDescent="0.85">
      <c r="A6743" s="1">
        <v>41164</v>
      </c>
      <c r="B6743" t="s">
        <v>538</v>
      </c>
      <c r="C6743" t="s">
        <v>5012</v>
      </c>
      <c r="D6743" t="s">
        <v>5013</v>
      </c>
      <c r="E6743" t="s">
        <v>128</v>
      </c>
      <c r="F6743" t="s">
        <v>129</v>
      </c>
      <c r="G6743" t="s">
        <v>2147</v>
      </c>
      <c r="H6743">
        <v>2011</v>
      </c>
      <c r="I6743" s="2">
        <v>200000</v>
      </c>
      <c r="J6743" s="2">
        <v>0</v>
      </c>
      <c r="K6743" s="2">
        <v>200000</v>
      </c>
      <c r="L6743" t="s">
        <v>116</v>
      </c>
      <c r="M6743" s="3" t="b">
        <f>trust_funds5[[#This Row],[Contributions Outstanding (USD)]]=0</f>
        <v>1</v>
      </c>
      <c r="N6743" s="3" t="str">
        <f t="shared" si="525"/>
        <v>Outstanding</v>
      </c>
      <c r="O6743" s="3" t="str">
        <f t="shared" si="526"/>
        <v>High Contribution &amp; Recent</v>
      </c>
      <c r="P6743" s="3" t="str">
        <f t="shared" si="527"/>
        <v>Other</v>
      </c>
      <c r="Q6743" s="3" t="str">
        <f t="shared" si="528"/>
        <v>Other</v>
      </c>
      <c r="R6743" s="3" t="str">
        <f t="shared" si="529"/>
        <v>Not LCLS</v>
      </c>
      <c r="S6743" s="3" t="str" cm="1">
        <f t="array" ref="S6743">_xlfn.IFS(G6743 &gt; 5000000, "Very High", G6743 &gt; 1000000, "High", G6743 &gt; 500000, "Medium", TRUE, "Low")</f>
        <v>Very High</v>
      </c>
      <c r="T6743" s="3" t="str" cm="1">
        <f t="array" ref="T6743">_xlfn.IFS(B6743 &gt;= 2005, "Post-2005", B6743 &gt;= 2000, "2000-2004", TRUE, "Pre-2000")</f>
        <v>Post-2005</v>
      </c>
    </row>
    <row r="6744" spans="1:20" x14ac:dyDescent="0.85">
      <c r="A6744" s="1">
        <v>41164</v>
      </c>
      <c r="B6744" t="s">
        <v>538</v>
      </c>
      <c r="C6744" t="s">
        <v>5012</v>
      </c>
      <c r="D6744" t="s">
        <v>5013</v>
      </c>
      <c r="E6744" t="s">
        <v>56</v>
      </c>
      <c r="F6744" t="s">
        <v>57</v>
      </c>
      <c r="G6744" t="s">
        <v>58</v>
      </c>
      <c r="H6744">
        <v>2011</v>
      </c>
      <c r="I6744" s="2">
        <v>1629750</v>
      </c>
      <c r="J6744" s="2">
        <v>0</v>
      </c>
      <c r="K6744" s="2">
        <v>1629750</v>
      </c>
      <c r="L6744" t="s">
        <v>116</v>
      </c>
      <c r="M6744" s="3" t="b">
        <f>trust_funds5[[#This Row],[Contributions Outstanding (USD)]]=0</f>
        <v>1</v>
      </c>
      <c r="N6744" s="3" t="str">
        <f t="shared" si="525"/>
        <v>Outstanding</v>
      </c>
      <c r="O6744" s="3" t="str">
        <f t="shared" si="526"/>
        <v>High Contribution &amp; Recent</v>
      </c>
      <c r="P6744" s="3" t="str">
        <f t="shared" si="527"/>
        <v>Other</v>
      </c>
      <c r="Q6744" s="3" t="str">
        <f t="shared" si="528"/>
        <v>Other</v>
      </c>
      <c r="R6744" s="3" t="str">
        <f t="shared" si="529"/>
        <v>Not LCLS</v>
      </c>
      <c r="S6744" s="3" t="str" cm="1">
        <f t="array" ref="S6744">_xlfn.IFS(G6744 &gt; 5000000, "Very High", G6744 &gt; 1000000, "High", G6744 &gt; 500000, "Medium", TRUE, "Low")</f>
        <v>Very High</v>
      </c>
      <c r="T6744" s="3" t="str" cm="1">
        <f t="array" ref="T6744">_xlfn.IFS(B6744 &gt;= 2005, "Post-2005", B6744 &gt;= 2000, "2000-2004", TRUE, "Pre-2000")</f>
        <v>Post-2005</v>
      </c>
    </row>
    <row r="6745" spans="1:20" x14ac:dyDescent="0.85">
      <c r="A6745" s="1">
        <v>41164</v>
      </c>
      <c r="B6745" t="s">
        <v>538</v>
      </c>
      <c r="C6745" t="s">
        <v>5012</v>
      </c>
      <c r="D6745" t="s">
        <v>5013</v>
      </c>
      <c r="E6745" t="s">
        <v>85</v>
      </c>
      <c r="F6745" t="s">
        <v>86</v>
      </c>
      <c r="G6745" t="s">
        <v>87</v>
      </c>
      <c r="H6745">
        <v>2011</v>
      </c>
      <c r="I6745" s="2">
        <v>1725125</v>
      </c>
      <c r="J6745" s="2">
        <v>1614695.02</v>
      </c>
      <c r="K6745" s="2">
        <v>3339820.02</v>
      </c>
      <c r="L6745" t="s">
        <v>116</v>
      </c>
      <c r="M6745" s="3" t="b">
        <f>trust_funds5[[#This Row],[Contributions Outstanding (USD)]]=0</f>
        <v>0</v>
      </c>
      <c r="N6745" s="3" t="str">
        <f t="shared" si="525"/>
        <v>Outstanding</v>
      </c>
      <c r="O6745" s="3" t="str">
        <f t="shared" si="526"/>
        <v>High Contribution &amp; Recent</v>
      </c>
      <c r="P6745" s="3" t="str">
        <f t="shared" si="527"/>
        <v>Other</v>
      </c>
      <c r="Q6745" s="3" t="str">
        <f t="shared" si="528"/>
        <v>Other</v>
      </c>
      <c r="R6745" s="3" t="str">
        <f t="shared" si="529"/>
        <v>Not LCLS</v>
      </c>
      <c r="S6745" s="3" t="str" cm="1">
        <f t="array" ref="S6745">_xlfn.IFS(G6745 &gt; 5000000, "Very High", G6745 &gt; 1000000, "High", G6745 &gt; 500000, "Medium", TRUE, "Low")</f>
        <v>Very High</v>
      </c>
      <c r="T6745" s="3" t="str" cm="1">
        <f t="array" ref="T6745">_xlfn.IFS(B6745 &gt;= 2005, "Post-2005", B6745 &gt;= 2000, "2000-2004", TRUE, "Pre-2000")</f>
        <v>Post-2005</v>
      </c>
    </row>
    <row r="6746" spans="1:20" x14ac:dyDescent="0.85">
      <c r="A6746" s="1">
        <v>41164</v>
      </c>
      <c r="B6746" t="s">
        <v>538</v>
      </c>
      <c r="C6746" t="s">
        <v>5012</v>
      </c>
      <c r="D6746" t="s">
        <v>5013</v>
      </c>
      <c r="E6746" t="s">
        <v>2105</v>
      </c>
      <c r="F6746" t="s">
        <v>2106</v>
      </c>
      <c r="G6746" t="s">
        <v>2107</v>
      </c>
      <c r="H6746">
        <v>2011</v>
      </c>
      <c r="I6746" s="2">
        <v>150000</v>
      </c>
      <c r="J6746" s="2">
        <v>0</v>
      </c>
      <c r="K6746" s="2">
        <v>150000</v>
      </c>
      <c r="L6746" t="s">
        <v>116</v>
      </c>
      <c r="M6746" s="3" t="b">
        <f>trust_funds5[[#This Row],[Contributions Outstanding (USD)]]=0</f>
        <v>1</v>
      </c>
      <c r="N6746" s="3" t="str">
        <f t="shared" si="525"/>
        <v>Outstanding</v>
      </c>
      <c r="O6746" s="3" t="str">
        <f t="shared" si="526"/>
        <v>High Contribution &amp; Recent</v>
      </c>
      <c r="P6746" s="3" t="str">
        <f t="shared" si="527"/>
        <v>Other</v>
      </c>
      <c r="Q6746" s="3" t="str">
        <f t="shared" si="528"/>
        <v>Other</v>
      </c>
      <c r="R6746" s="3" t="str">
        <f t="shared" si="529"/>
        <v>Not LCLS</v>
      </c>
      <c r="S6746" s="3" t="str" cm="1">
        <f t="array" ref="S6746">_xlfn.IFS(G6746 &gt; 5000000, "Very High", G6746 &gt; 1000000, "High", G6746 &gt; 500000, "Medium", TRUE, "Low")</f>
        <v>Very High</v>
      </c>
      <c r="T6746" s="3" t="str" cm="1">
        <f t="array" ref="T6746">_xlfn.IFS(B6746 &gt;= 2005, "Post-2005", B6746 &gt;= 2000, "2000-2004", TRUE, "Pre-2000")</f>
        <v>Post-2005</v>
      </c>
    </row>
    <row r="6747" spans="1:20" x14ac:dyDescent="0.85">
      <c r="A6747" s="1">
        <v>41164</v>
      </c>
      <c r="B6747" t="s">
        <v>538</v>
      </c>
      <c r="C6747" t="s">
        <v>5012</v>
      </c>
      <c r="D6747" t="s">
        <v>5013</v>
      </c>
      <c r="E6747" t="s">
        <v>49</v>
      </c>
      <c r="F6747" t="s">
        <v>50</v>
      </c>
      <c r="G6747" t="s">
        <v>7167</v>
      </c>
      <c r="H6747">
        <v>2011</v>
      </c>
      <c r="I6747" s="2">
        <v>200000</v>
      </c>
      <c r="J6747" s="2">
        <v>0</v>
      </c>
      <c r="K6747" s="2">
        <v>200000</v>
      </c>
      <c r="L6747" t="s">
        <v>116</v>
      </c>
      <c r="M6747" s="3" t="b">
        <f>trust_funds5[[#This Row],[Contributions Outstanding (USD)]]=0</f>
        <v>1</v>
      </c>
      <c r="N6747" s="3" t="str">
        <f t="shared" si="525"/>
        <v>Outstanding</v>
      </c>
      <c r="O6747" s="3" t="str">
        <f t="shared" si="526"/>
        <v>High Contribution &amp; Recent</v>
      </c>
      <c r="P6747" s="3" t="str">
        <f t="shared" si="527"/>
        <v>Other</v>
      </c>
      <c r="Q6747" s="3" t="str">
        <f t="shared" si="528"/>
        <v>Other</v>
      </c>
      <c r="R6747" s="3" t="str">
        <f t="shared" si="529"/>
        <v>Not LCLS</v>
      </c>
      <c r="S6747" s="3" t="str" cm="1">
        <f t="array" ref="S6747">_xlfn.IFS(G6747 &gt; 5000000, "Very High", G6747 &gt; 1000000, "High", G6747 &gt; 500000, "Medium", TRUE, "Low")</f>
        <v>Very High</v>
      </c>
      <c r="T6747" s="3" t="str" cm="1">
        <f t="array" ref="T6747">_xlfn.IFS(B6747 &gt;= 2005, "Post-2005", B6747 &gt;= 2000, "2000-2004", TRUE, "Pre-2000")</f>
        <v>Post-2005</v>
      </c>
    </row>
    <row r="6748" spans="1:20" x14ac:dyDescent="0.85">
      <c r="A6748" s="1">
        <v>41164</v>
      </c>
      <c r="B6748" t="s">
        <v>538</v>
      </c>
      <c r="C6748" t="s">
        <v>5012</v>
      </c>
      <c r="D6748" t="s">
        <v>5013</v>
      </c>
      <c r="E6748" t="s">
        <v>93</v>
      </c>
      <c r="F6748" t="s">
        <v>94</v>
      </c>
      <c r="H6748">
        <v>2011</v>
      </c>
      <c r="I6748" s="2">
        <v>600000</v>
      </c>
      <c r="J6748" s="2">
        <v>0</v>
      </c>
      <c r="K6748" s="2">
        <v>600000</v>
      </c>
      <c r="L6748" t="s">
        <v>116</v>
      </c>
      <c r="M6748" s="3" t="b">
        <f>trust_funds5[[#This Row],[Contributions Outstanding (USD)]]=0</f>
        <v>1</v>
      </c>
      <c r="N6748" s="3" t="str">
        <f t="shared" si="525"/>
        <v>Outstanding</v>
      </c>
      <c r="O6748" s="3" t="str">
        <f t="shared" si="526"/>
        <v>High Contribution &amp; Recent</v>
      </c>
      <c r="P6748" s="3" t="str">
        <f t="shared" si="527"/>
        <v>Other</v>
      </c>
      <c r="Q6748" s="3" t="str">
        <f t="shared" si="528"/>
        <v>Other</v>
      </c>
      <c r="R6748" s="3" t="str">
        <f t="shared" si="529"/>
        <v>Not LCLS</v>
      </c>
      <c r="S6748" s="3" t="str" cm="1">
        <f t="array" ref="S6748">_xlfn.IFS(G6748 &gt; 5000000, "Very High", G6748 &gt; 1000000, "High", G6748 &gt; 500000, "Medium", TRUE, "Low")</f>
        <v>Low</v>
      </c>
      <c r="T6748" s="3" t="str" cm="1">
        <f t="array" ref="T6748">_xlfn.IFS(B6748 &gt;= 2005, "Post-2005", B6748 &gt;= 2000, "2000-2004", TRUE, "Pre-2000")</f>
        <v>Post-2005</v>
      </c>
    </row>
    <row r="6749" spans="1:20" x14ac:dyDescent="0.85">
      <c r="A6749" s="1">
        <v>41164</v>
      </c>
      <c r="B6749" t="s">
        <v>538</v>
      </c>
      <c r="C6749" t="s">
        <v>6726</v>
      </c>
      <c r="D6749" t="s">
        <v>6727</v>
      </c>
      <c r="E6749" t="s">
        <v>49</v>
      </c>
      <c r="F6749" t="s">
        <v>50</v>
      </c>
      <c r="G6749" t="s">
        <v>51</v>
      </c>
      <c r="H6749">
        <v>2011</v>
      </c>
      <c r="I6749" s="2">
        <v>100000</v>
      </c>
      <c r="J6749" s="2">
        <v>0</v>
      </c>
      <c r="K6749" s="2">
        <v>100000</v>
      </c>
      <c r="L6749" t="s">
        <v>116</v>
      </c>
      <c r="M6749" s="3" t="b">
        <f>trust_funds5[[#This Row],[Contributions Outstanding (USD)]]=0</f>
        <v>1</v>
      </c>
      <c r="N6749" s="3" t="str">
        <f t="shared" si="525"/>
        <v>Outstanding</v>
      </c>
      <c r="O6749" s="3" t="str">
        <f t="shared" si="526"/>
        <v>High Contribution &amp; Recent</v>
      </c>
      <c r="P6749" s="3" t="str">
        <f t="shared" si="527"/>
        <v>Other</v>
      </c>
      <c r="Q6749" s="3" t="str">
        <f t="shared" si="528"/>
        <v>Other</v>
      </c>
      <c r="R6749" s="3" t="str">
        <f t="shared" si="529"/>
        <v>Not LCLS</v>
      </c>
      <c r="S6749" s="3" t="str" cm="1">
        <f t="array" ref="S6749">_xlfn.IFS(G6749 &gt; 5000000, "Very High", G6749 &gt; 1000000, "High", G6749 &gt; 500000, "Medium", TRUE, "Low")</f>
        <v>Very High</v>
      </c>
      <c r="T6749" s="3" t="str" cm="1">
        <f t="array" ref="T6749">_xlfn.IFS(B6749 &gt;= 2005, "Post-2005", B6749 &gt;= 2000, "2000-2004", TRUE, "Pre-2000")</f>
        <v>Post-2005</v>
      </c>
    </row>
    <row r="6750" spans="1:20" x14ac:dyDescent="0.85">
      <c r="A6750" s="1">
        <v>41164</v>
      </c>
      <c r="B6750" t="s">
        <v>6240</v>
      </c>
      <c r="C6750" t="s">
        <v>6241</v>
      </c>
      <c r="D6750" t="s">
        <v>6242</v>
      </c>
      <c r="E6750" t="s">
        <v>607</v>
      </c>
      <c r="F6750" t="s">
        <v>608</v>
      </c>
      <c r="G6750" t="s">
        <v>608</v>
      </c>
      <c r="H6750">
        <v>2011</v>
      </c>
      <c r="I6750" s="2">
        <v>4500000</v>
      </c>
      <c r="J6750" s="2">
        <v>1500000</v>
      </c>
      <c r="K6750" s="2">
        <v>6000000</v>
      </c>
      <c r="L6750" t="s">
        <v>116</v>
      </c>
      <c r="M6750" s="3" t="b">
        <f>trust_funds5[[#This Row],[Contributions Outstanding (USD)]]=0</f>
        <v>0</v>
      </c>
      <c r="N6750" s="3" t="str">
        <f t="shared" si="525"/>
        <v>Outstanding</v>
      </c>
      <c r="O6750" s="3" t="str">
        <f t="shared" si="526"/>
        <v>High Contribution &amp; Recent</v>
      </c>
      <c r="P6750" s="3" t="str">
        <f t="shared" si="527"/>
        <v>Other</v>
      </c>
      <c r="Q6750" s="3" t="str">
        <f t="shared" si="528"/>
        <v>Other</v>
      </c>
      <c r="R6750" s="3" t="str">
        <f t="shared" si="529"/>
        <v>Not LCLS</v>
      </c>
      <c r="S6750" s="3" t="str" cm="1">
        <f t="array" ref="S6750">_xlfn.IFS(G6750 &gt; 5000000, "Very High", G6750 &gt; 1000000, "High", G6750 &gt; 500000, "Medium", TRUE, "Low")</f>
        <v>Very High</v>
      </c>
      <c r="T6750" s="3" t="str" cm="1">
        <f t="array" ref="T6750">_xlfn.IFS(B6750 &gt;= 2005, "Post-2005", B6750 &gt;= 2000, "2000-2004", TRUE, "Pre-2000")</f>
        <v>Post-2005</v>
      </c>
    </row>
    <row r="6751" spans="1:20" x14ac:dyDescent="0.85">
      <c r="A6751" s="1">
        <v>41164</v>
      </c>
      <c r="B6751" t="s">
        <v>7890</v>
      </c>
      <c r="C6751" t="s">
        <v>7891</v>
      </c>
      <c r="D6751" t="s">
        <v>7892</v>
      </c>
      <c r="E6751" t="s">
        <v>102</v>
      </c>
      <c r="F6751" t="s">
        <v>103</v>
      </c>
      <c r="G6751" t="s">
        <v>104</v>
      </c>
      <c r="H6751">
        <v>2011</v>
      </c>
      <c r="I6751" s="2">
        <v>6311600</v>
      </c>
      <c r="J6751" s="2">
        <v>9668374.75</v>
      </c>
      <c r="K6751" s="2">
        <v>15979974.75</v>
      </c>
      <c r="L6751" t="s">
        <v>116</v>
      </c>
      <c r="M6751" s="3" t="b">
        <f>trust_funds5[[#This Row],[Contributions Outstanding (USD)]]=0</f>
        <v>0</v>
      </c>
      <c r="N6751" s="3" t="str">
        <f t="shared" si="525"/>
        <v>Outstanding</v>
      </c>
      <c r="O6751" s="3" t="str">
        <f t="shared" si="526"/>
        <v>High Contribution &amp; Recent</v>
      </c>
      <c r="P6751" s="3" t="str">
        <f t="shared" si="527"/>
        <v>Other</v>
      </c>
      <c r="Q6751" s="3" t="str">
        <f t="shared" si="528"/>
        <v>Other</v>
      </c>
      <c r="R6751" s="3" t="str">
        <f t="shared" si="529"/>
        <v>Not LCLS</v>
      </c>
      <c r="S6751" s="3" t="str" cm="1">
        <f t="array" ref="S6751">_xlfn.IFS(G6751 &gt; 5000000, "Very High", G6751 &gt; 1000000, "High", G6751 &gt; 500000, "Medium", TRUE, "Low")</f>
        <v>Very High</v>
      </c>
      <c r="T6751" s="3" t="str" cm="1">
        <f t="array" ref="T6751">_xlfn.IFS(B6751 &gt;= 2005, "Post-2005", B6751 &gt;= 2000, "2000-2004", TRUE, "Pre-2000")</f>
        <v>Post-2005</v>
      </c>
    </row>
    <row r="6752" spans="1:20" x14ac:dyDescent="0.85">
      <c r="A6752" s="1">
        <v>41164</v>
      </c>
      <c r="B6752" t="s">
        <v>90</v>
      </c>
      <c r="C6752" t="s">
        <v>7893</v>
      </c>
      <c r="D6752" t="s">
        <v>7894</v>
      </c>
      <c r="E6752" t="s">
        <v>119</v>
      </c>
      <c r="F6752" t="s">
        <v>120</v>
      </c>
      <c r="G6752" t="s">
        <v>121</v>
      </c>
      <c r="H6752">
        <v>2011</v>
      </c>
      <c r="I6752" s="2">
        <v>900000</v>
      </c>
      <c r="J6752" s="2">
        <v>0</v>
      </c>
      <c r="K6752" s="2">
        <v>900000</v>
      </c>
      <c r="L6752" t="s">
        <v>116</v>
      </c>
      <c r="M6752" s="3" t="b">
        <f>trust_funds5[[#This Row],[Contributions Outstanding (USD)]]=0</f>
        <v>1</v>
      </c>
      <c r="N6752" s="3" t="str">
        <f t="shared" si="525"/>
        <v>Outstanding</v>
      </c>
      <c r="O6752" s="3" t="str">
        <f t="shared" si="526"/>
        <v>High Contribution &amp; Recent</v>
      </c>
      <c r="P6752" s="3" t="str">
        <f t="shared" si="527"/>
        <v>Other</v>
      </c>
      <c r="Q6752" s="3" t="str">
        <f t="shared" si="528"/>
        <v>Other</v>
      </c>
      <c r="R6752" s="3" t="str">
        <f t="shared" si="529"/>
        <v>Not LCLS</v>
      </c>
      <c r="S6752" s="3" t="str" cm="1">
        <f t="array" ref="S6752">_xlfn.IFS(G6752 &gt; 5000000, "Very High", G6752 &gt; 1000000, "High", G6752 &gt; 500000, "Medium", TRUE, "Low")</f>
        <v>Very High</v>
      </c>
      <c r="T6752" s="3" t="str" cm="1">
        <f t="array" ref="T6752">_xlfn.IFS(B6752 &gt;= 2005, "Post-2005", B6752 &gt;= 2000, "2000-2004", TRUE, "Pre-2000")</f>
        <v>Post-2005</v>
      </c>
    </row>
    <row r="6753" spans="1:20" x14ac:dyDescent="0.85">
      <c r="A6753" s="1">
        <v>41164</v>
      </c>
      <c r="B6753" t="s">
        <v>1450</v>
      </c>
      <c r="C6753" t="s">
        <v>7571</v>
      </c>
      <c r="D6753" t="s">
        <v>7572</v>
      </c>
      <c r="E6753" t="s">
        <v>288</v>
      </c>
      <c r="F6753" t="s">
        <v>289</v>
      </c>
      <c r="G6753" t="s">
        <v>290</v>
      </c>
      <c r="H6753">
        <v>2011</v>
      </c>
      <c r="I6753" s="2">
        <v>1341500</v>
      </c>
      <c r="J6753" s="2">
        <v>0</v>
      </c>
      <c r="K6753" s="2">
        <v>1341500</v>
      </c>
      <c r="L6753" t="s">
        <v>116</v>
      </c>
      <c r="M6753" s="3" t="b">
        <f>trust_funds5[[#This Row],[Contributions Outstanding (USD)]]=0</f>
        <v>1</v>
      </c>
      <c r="N6753" s="3" t="str">
        <f t="shared" si="525"/>
        <v>Outstanding</v>
      </c>
      <c r="O6753" s="3" t="str">
        <f t="shared" si="526"/>
        <v>High Contribution &amp; Recent</v>
      </c>
      <c r="P6753" s="3" t="str">
        <f t="shared" si="527"/>
        <v>Other</v>
      </c>
      <c r="Q6753" s="3" t="str">
        <f t="shared" si="528"/>
        <v>Other</v>
      </c>
      <c r="R6753" s="3" t="str">
        <f t="shared" si="529"/>
        <v>Not LCLS</v>
      </c>
      <c r="S6753" s="3" t="str" cm="1">
        <f t="array" ref="S6753">_xlfn.IFS(G6753 &gt; 5000000, "Very High", G6753 &gt; 1000000, "High", G6753 &gt; 500000, "Medium", TRUE, "Low")</f>
        <v>Very High</v>
      </c>
      <c r="T6753" s="3" t="str" cm="1">
        <f t="array" ref="T6753">_xlfn.IFS(B6753 &gt;= 2005, "Post-2005", B6753 &gt;= 2000, "2000-2004", TRUE, "Pre-2000")</f>
        <v>Post-2005</v>
      </c>
    </row>
    <row r="6754" spans="1:20" x14ac:dyDescent="0.85">
      <c r="A6754" s="1">
        <v>41164</v>
      </c>
      <c r="B6754" t="s">
        <v>4164</v>
      </c>
      <c r="C6754" t="s">
        <v>4165</v>
      </c>
      <c r="D6754" t="s">
        <v>4166</v>
      </c>
      <c r="E6754" t="s">
        <v>223</v>
      </c>
      <c r="F6754" t="s">
        <v>224</v>
      </c>
      <c r="G6754" t="s">
        <v>225</v>
      </c>
      <c r="H6754">
        <v>2011</v>
      </c>
      <c r="I6754" s="2">
        <v>10000000</v>
      </c>
      <c r="J6754" s="2">
        <v>0</v>
      </c>
      <c r="K6754" s="2">
        <v>10000000</v>
      </c>
      <c r="L6754" t="s">
        <v>116</v>
      </c>
      <c r="M6754" s="3" t="b">
        <f>trust_funds5[[#This Row],[Contributions Outstanding (USD)]]=0</f>
        <v>1</v>
      </c>
      <c r="N6754" s="3" t="str">
        <f t="shared" si="525"/>
        <v>Outstanding</v>
      </c>
      <c r="O6754" s="3" t="str">
        <f t="shared" si="526"/>
        <v>High Contribution &amp; Recent</v>
      </c>
      <c r="P6754" s="3" t="str">
        <f t="shared" si="527"/>
        <v>Other</v>
      </c>
      <c r="Q6754" s="3" t="str">
        <f t="shared" si="528"/>
        <v>Other</v>
      </c>
      <c r="R6754" s="3" t="str">
        <f t="shared" si="529"/>
        <v>Not LCLS</v>
      </c>
      <c r="S6754" s="3" t="str" cm="1">
        <f t="array" ref="S6754">_xlfn.IFS(G6754 &gt; 5000000, "Very High", G6754 &gt; 1000000, "High", G6754 &gt; 500000, "Medium", TRUE, "Low")</f>
        <v>Very High</v>
      </c>
      <c r="T6754" s="3" t="str" cm="1">
        <f t="array" ref="T6754">_xlfn.IFS(B6754 &gt;= 2005, "Post-2005", B6754 &gt;= 2000, "2000-2004", TRUE, "Pre-2000")</f>
        <v>Post-2005</v>
      </c>
    </row>
    <row r="6755" spans="1:20" x14ac:dyDescent="0.85">
      <c r="A6755" s="1">
        <v>41164</v>
      </c>
      <c r="B6755" t="s">
        <v>3399</v>
      </c>
      <c r="C6755" t="s">
        <v>7895</v>
      </c>
      <c r="D6755" t="s">
        <v>7896</v>
      </c>
      <c r="E6755" t="s">
        <v>85</v>
      </c>
      <c r="F6755" t="s">
        <v>86</v>
      </c>
      <c r="G6755" t="s">
        <v>87</v>
      </c>
      <c r="H6755">
        <v>2011</v>
      </c>
      <c r="I6755" s="2">
        <v>1764250</v>
      </c>
      <c r="J6755" s="2">
        <v>1614695.02</v>
      </c>
      <c r="K6755" s="2">
        <v>3378945.02</v>
      </c>
      <c r="L6755" t="s">
        <v>116</v>
      </c>
      <c r="M6755" s="3" t="b">
        <f>trust_funds5[[#This Row],[Contributions Outstanding (USD)]]=0</f>
        <v>0</v>
      </c>
      <c r="N6755" s="3" t="str">
        <f t="shared" si="525"/>
        <v>Outstanding</v>
      </c>
      <c r="O6755" s="3" t="str">
        <f t="shared" si="526"/>
        <v>High Contribution &amp; Recent</v>
      </c>
      <c r="P6755" s="3" t="str">
        <f t="shared" si="527"/>
        <v>Other</v>
      </c>
      <c r="Q6755" s="3" t="str">
        <f t="shared" si="528"/>
        <v>Other</v>
      </c>
      <c r="R6755" s="3" t="str">
        <f t="shared" si="529"/>
        <v>Not LCLS</v>
      </c>
      <c r="S6755" s="3" t="str" cm="1">
        <f t="array" ref="S6755">_xlfn.IFS(G6755 &gt; 5000000, "Very High", G6755 &gt; 1000000, "High", G6755 &gt; 500000, "Medium", TRUE, "Low")</f>
        <v>Very High</v>
      </c>
      <c r="T6755" s="3" t="str" cm="1">
        <f t="array" ref="T6755">_xlfn.IFS(B6755 &gt;= 2005, "Post-2005", B6755 &gt;= 2000, "2000-2004", TRUE, "Pre-2000")</f>
        <v>Post-2005</v>
      </c>
    </row>
    <row r="6756" spans="1:20" x14ac:dyDescent="0.85">
      <c r="A6756" s="1">
        <v>41164</v>
      </c>
      <c r="B6756" t="s">
        <v>1502</v>
      </c>
      <c r="C6756" t="s">
        <v>5785</v>
      </c>
      <c r="D6756" t="s">
        <v>5786</v>
      </c>
      <c r="E6756" t="s">
        <v>70</v>
      </c>
      <c r="F6756" t="s">
        <v>71</v>
      </c>
      <c r="G6756" t="s">
        <v>72</v>
      </c>
      <c r="H6756">
        <v>2011</v>
      </c>
      <c r="I6756" s="2">
        <v>973580</v>
      </c>
      <c r="J6756" s="2">
        <v>42</v>
      </c>
      <c r="K6756" s="2">
        <v>973622</v>
      </c>
      <c r="L6756" t="s">
        <v>116</v>
      </c>
      <c r="M6756" s="3" t="b">
        <f>trust_funds5[[#This Row],[Contributions Outstanding (USD)]]=0</f>
        <v>0</v>
      </c>
      <c r="N6756" s="3" t="str">
        <f t="shared" si="525"/>
        <v>Outstanding</v>
      </c>
      <c r="O6756" s="3" t="str">
        <f t="shared" si="526"/>
        <v>High Contribution &amp; Recent</v>
      </c>
      <c r="P6756" s="3" t="str">
        <f t="shared" si="527"/>
        <v>Other</v>
      </c>
      <c r="Q6756" s="3" t="str">
        <f t="shared" si="528"/>
        <v>Other</v>
      </c>
      <c r="R6756" s="3" t="str">
        <f t="shared" si="529"/>
        <v>Not LCLS</v>
      </c>
      <c r="S6756" s="3" t="str" cm="1">
        <f t="array" ref="S6756">_xlfn.IFS(G6756 &gt; 5000000, "Very High", G6756 &gt; 1000000, "High", G6756 &gt; 500000, "Medium", TRUE, "Low")</f>
        <v>Very High</v>
      </c>
      <c r="T6756" s="3" t="str" cm="1">
        <f t="array" ref="T6756">_xlfn.IFS(B6756 &gt;= 2005, "Post-2005", B6756 &gt;= 2000, "2000-2004", TRUE, "Pre-2000")</f>
        <v>Post-2005</v>
      </c>
    </row>
    <row r="6757" spans="1:20" x14ac:dyDescent="0.85">
      <c r="A6757" s="1">
        <v>41164</v>
      </c>
      <c r="B6757" t="s">
        <v>90</v>
      </c>
      <c r="C6757" t="s">
        <v>6255</v>
      </c>
      <c r="D6757" t="s">
        <v>6256</v>
      </c>
      <c r="E6757" t="s">
        <v>70</v>
      </c>
      <c r="F6757" t="s">
        <v>71</v>
      </c>
      <c r="G6757" t="s">
        <v>72</v>
      </c>
      <c r="H6757">
        <v>2011</v>
      </c>
      <c r="I6757" s="2">
        <v>2768144.66</v>
      </c>
      <c r="J6757" s="2">
        <v>1733087.23</v>
      </c>
      <c r="K6757" s="2">
        <v>4501231.8899999997</v>
      </c>
      <c r="L6757" t="s">
        <v>116</v>
      </c>
      <c r="M6757" s="3" t="b">
        <f>trust_funds5[[#This Row],[Contributions Outstanding (USD)]]=0</f>
        <v>0</v>
      </c>
      <c r="N6757" s="3" t="str">
        <f t="shared" si="525"/>
        <v>Outstanding</v>
      </c>
      <c r="O6757" s="3" t="str">
        <f t="shared" si="526"/>
        <v>High Contribution &amp; Recent</v>
      </c>
      <c r="P6757" s="3" t="str">
        <f t="shared" si="527"/>
        <v>Other</v>
      </c>
      <c r="Q6757" s="3" t="str">
        <f t="shared" si="528"/>
        <v>Other</v>
      </c>
      <c r="R6757" s="3" t="str">
        <f t="shared" si="529"/>
        <v>Not LCLS</v>
      </c>
      <c r="S6757" s="3" t="str" cm="1">
        <f t="array" ref="S6757">_xlfn.IFS(G6757 &gt; 5000000, "Very High", G6757 &gt; 1000000, "High", G6757 &gt; 500000, "Medium", TRUE, "Low")</f>
        <v>Very High</v>
      </c>
      <c r="T6757" s="3" t="str" cm="1">
        <f t="array" ref="T6757">_xlfn.IFS(B6757 &gt;= 2005, "Post-2005", B6757 &gt;= 2000, "2000-2004", TRUE, "Pre-2000")</f>
        <v>Post-2005</v>
      </c>
    </row>
    <row r="6758" spans="1:20" x14ac:dyDescent="0.85">
      <c r="A6758" s="1">
        <v>41164</v>
      </c>
      <c r="B6758" t="s">
        <v>7897</v>
      </c>
      <c r="C6758" t="s">
        <v>7898</v>
      </c>
      <c r="D6758" t="s">
        <v>7899</v>
      </c>
      <c r="E6758" t="s">
        <v>607</v>
      </c>
      <c r="F6758" t="s">
        <v>608</v>
      </c>
      <c r="G6758" t="s">
        <v>608</v>
      </c>
      <c r="H6758">
        <v>2011</v>
      </c>
      <c r="I6758" s="2">
        <v>2008169</v>
      </c>
      <c r="J6758" s="2">
        <v>609511</v>
      </c>
      <c r="K6758" s="2">
        <v>2617680</v>
      </c>
      <c r="L6758" t="s">
        <v>116</v>
      </c>
      <c r="M6758" s="3" t="b">
        <f>trust_funds5[[#This Row],[Contributions Outstanding (USD)]]=0</f>
        <v>0</v>
      </c>
      <c r="N6758" s="3" t="str">
        <f t="shared" si="525"/>
        <v>Outstanding</v>
      </c>
      <c r="O6758" s="3" t="str">
        <f t="shared" si="526"/>
        <v>High Contribution &amp; Recent</v>
      </c>
      <c r="P6758" s="3" t="str">
        <f t="shared" si="527"/>
        <v>Other</v>
      </c>
      <c r="Q6758" s="3" t="str">
        <f t="shared" si="528"/>
        <v>Other</v>
      </c>
      <c r="R6758" s="3" t="str">
        <f t="shared" si="529"/>
        <v>Not LCLS</v>
      </c>
      <c r="S6758" s="3" t="str" cm="1">
        <f t="array" ref="S6758">_xlfn.IFS(G6758 &gt; 5000000, "Very High", G6758 &gt; 1000000, "High", G6758 &gt; 500000, "Medium", TRUE, "Low")</f>
        <v>Very High</v>
      </c>
      <c r="T6758" s="3" t="str" cm="1">
        <f t="array" ref="T6758">_xlfn.IFS(B6758 &gt;= 2005, "Post-2005", B6758 &gt;= 2000, "2000-2004", TRUE, "Pre-2000")</f>
        <v>Post-2005</v>
      </c>
    </row>
    <row r="6759" spans="1:20" x14ac:dyDescent="0.85">
      <c r="A6759" s="1">
        <v>41164</v>
      </c>
      <c r="B6759" t="s">
        <v>7900</v>
      </c>
      <c r="C6759" t="s">
        <v>7901</v>
      </c>
      <c r="D6759" t="s">
        <v>7902</v>
      </c>
      <c r="E6759" t="s">
        <v>200</v>
      </c>
      <c r="F6759" t="s">
        <v>201</v>
      </c>
      <c r="G6759" t="s">
        <v>213</v>
      </c>
      <c r="H6759">
        <v>2011</v>
      </c>
      <c r="I6759" s="2">
        <v>1475000</v>
      </c>
      <c r="J6759" s="2">
        <v>3900000</v>
      </c>
      <c r="K6759" s="2">
        <v>5375000</v>
      </c>
      <c r="L6759" t="s">
        <v>116</v>
      </c>
      <c r="M6759" s="3" t="b">
        <f>trust_funds5[[#This Row],[Contributions Outstanding (USD)]]=0</f>
        <v>0</v>
      </c>
      <c r="N6759" s="3" t="str">
        <f t="shared" si="525"/>
        <v>Outstanding</v>
      </c>
      <c r="O6759" s="3" t="str">
        <f t="shared" si="526"/>
        <v>High Contribution &amp; Recent</v>
      </c>
      <c r="P6759" s="3" t="str">
        <f t="shared" si="527"/>
        <v>Other</v>
      </c>
      <c r="Q6759" s="3" t="str">
        <f t="shared" si="528"/>
        <v>Other</v>
      </c>
      <c r="R6759" s="3" t="str">
        <f t="shared" si="529"/>
        <v>Not LCLS</v>
      </c>
      <c r="S6759" s="3" t="str" cm="1">
        <f t="array" ref="S6759">_xlfn.IFS(G6759 &gt; 5000000, "Very High", G6759 &gt; 1000000, "High", G6759 &gt; 500000, "Medium", TRUE, "Low")</f>
        <v>Very High</v>
      </c>
      <c r="T6759" s="3" t="str" cm="1">
        <f t="array" ref="T6759">_xlfn.IFS(B6759 &gt;= 2005, "Post-2005", B6759 &gt;= 2000, "2000-2004", TRUE, "Pre-2000")</f>
        <v>Post-2005</v>
      </c>
    </row>
    <row r="6760" spans="1:20" x14ac:dyDescent="0.85">
      <c r="A6760" s="1">
        <v>41164</v>
      </c>
      <c r="B6760" t="s">
        <v>90</v>
      </c>
      <c r="C6760" t="s">
        <v>5793</v>
      </c>
      <c r="D6760" t="s">
        <v>5794</v>
      </c>
      <c r="E6760" t="s">
        <v>334</v>
      </c>
      <c r="F6760" t="s">
        <v>335</v>
      </c>
      <c r="G6760" t="s">
        <v>5078</v>
      </c>
      <c r="H6760">
        <v>2011</v>
      </c>
      <c r="I6760" s="2">
        <v>60000</v>
      </c>
      <c r="J6760" s="2">
        <v>0</v>
      </c>
      <c r="K6760" s="2">
        <v>60000</v>
      </c>
      <c r="L6760" t="s">
        <v>116</v>
      </c>
      <c r="M6760" s="3" t="b">
        <f>trust_funds5[[#This Row],[Contributions Outstanding (USD)]]=0</f>
        <v>1</v>
      </c>
      <c r="N6760" s="3" t="str">
        <f t="shared" si="525"/>
        <v>Outstanding</v>
      </c>
      <c r="O6760" s="3" t="str">
        <f t="shared" si="526"/>
        <v>High Contribution &amp; Recent</v>
      </c>
      <c r="P6760" s="3" t="str">
        <f t="shared" si="527"/>
        <v>Other</v>
      </c>
      <c r="Q6760" s="3" t="str">
        <f t="shared" si="528"/>
        <v>Other</v>
      </c>
      <c r="R6760" s="3" t="str">
        <f t="shared" si="529"/>
        <v>Not LCLS</v>
      </c>
      <c r="S6760" s="3" t="str" cm="1">
        <f t="array" ref="S6760">_xlfn.IFS(G6760 &gt; 5000000, "Very High", G6760 &gt; 1000000, "High", G6760 &gt; 500000, "Medium", TRUE, "Low")</f>
        <v>Very High</v>
      </c>
      <c r="T6760" s="3" t="str" cm="1">
        <f t="array" ref="T6760">_xlfn.IFS(B6760 &gt;= 2005, "Post-2005", B6760 &gt;= 2000, "2000-2004", TRUE, "Pre-2000")</f>
        <v>Post-2005</v>
      </c>
    </row>
    <row r="6761" spans="1:20" x14ac:dyDescent="0.85">
      <c r="A6761" s="1">
        <v>41164</v>
      </c>
      <c r="B6761" t="s">
        <v>90</v>
      </c>
      <c r="C6761" t="s">
        <v>5793</v>
      </c>
      <c r="D6761" t="s">
        <v>5794</v>
      </c>
      <c r="E6761" t="s">
        <v>56</v>
      </c>
      <c r="F6761" t="s">
        <v>57</v>
      </c>
      <c r="G6761" t="s">
        <v>58</v>
      </c>
      <c r="H6761">
        <v>2011</v>
      </c>
      <c r="I6761" s="2">
        <v>60000</v>
      </c>
      <c r="J6761" s="2">
        <v>0</v>
      </c>
      <c r="K6761" s="2">
        <v>60000</v>
      </c>
      <c r="L6761" t="s">
        <v>116</v>
      </c>
      <c r="M6761" s="3" t="b">
        <f>trust_funds5[[#This Row],[Contributions Outstanding (USD)]]=0</f>
        <v>1</v>
      </c>
      <c r="N6761" s="3" t="str">
        <f t="shared" si="525"/>
        <v>Outstanding</v>
      </c>
      <c r="O6761" s="3" t="str">
        <f t="shared" si="526"/>
        <v>High Contribution &amp; Recent</v>
      </c>
      <c r="P6761" s="3" t="str">
        <f t="shared" si="527"/>
        <v>Other</v>
      </c>
      <c r="Q6761" s="3" t="str">
        <f t="shared" si="528"/>
        <v>Other</v>
      </c>
      <c r="R6761" s="3" t="str">
        <f t="shared" si="529"/>
        <v>Not LCLS</v>
      </c>
      <c r="S6761" s="3" t="str" cm="1">
        <f t="array" ref="S6761">_xlfn.IFS(G6761 &gt; 5000000, "Very High", G6761 &gt; 1000000, "High", G6761 &gt; 500000, "Medium", TRUE, "Low")</f>
        <v>Very High</v>
      </c>
      <c r="T6761" s="3" t="str" cm="1">
        <f t="array" ref="T6761">_xlfn.IFS(B6761 &gt;= 2005, "Post-2005", B6761 &gt;= 2000, "2000-2004", TRUE, "Pre-2000")</f>
        <v>Post-2005</v>
      </c>
    </row>
    <row r="6762" spans="1:20" x14ac:dyDescent="0.85">
      <c r="A6762" s="1">
        <v>41164</v>
      </c>
      <c r="B6762" t="s">
        <v>90</v>
      </c>
      <c r="C6762" t="s">
        <v>5793</v>
      </c>
      <c r="D6762" t="s">
        <v>5794</v>
      </c>
      <c r="E6762" t="s">
        <v>200</v>
      </c>
      <c r="F6762" t="s">
        <v>201</v>
      </c>
      <c r="G6762" t="s">
        <v>202</v>
      </c>
      <c r="H6762">
        <v>2011</v>
      </c>
      <c r="I6762" s="2">
        <v>79975</v>
      </c>
      <c r="J6762" s="2">
        <v>25</v>
      </c>
      <c r="K6762" s="2">
        <v>80000</v>
      </c>
      <c r="L6762" t="s">
        <v>116</v>
      </c>
      <c r="M6762" s="3" t="b">
        <f>trust_funds5[[#This Row],[Contributions Outstanding (USD)]]=0</f>
        <v>0</v>
      </c>
      <c r="N6762" s="3" t="str">
        <f t="shared" si="525"/>
        <v>Outstanding</v>
      </c>
      <c r="O6762" s="3" t="str">
        <f t="shared" si="526"/>
        <v>High Contribution &amp; Recent</v>
      </c>
      <c r="P6762" s="3" t="str">
        <f t="shared" si="527"/>
        <v>Other</v>
      </c>
      <c r="Q6762" s="3" t="str">
        <f t="shared" si="528"/>
        <v>Other</v>
      </c>
      <c r="R6762" s="3" t="str">
        <f t="shared" si="529"/>
        <v>Not LCLS</v>
      </c>
      <c r="S6762" s="3" t="str" cm="1">
        <f t="array" ref="S6762">_xlfn.IFS(G6762 &gt; 5000000, "Very High", G6762 &gt; 1000000, "High", G6762 &gt; 500000, "Medium", TRUE, "Low")</f>
        <v>Very High</v>
      </c>
      <c r="T6762" s="3" t="str" cm="1">
        <f t="array" ref="T6762">_xlfn.IFS(B6762 &gt;= 2005, "Post-2005", B6762 &gt;= 2000, "2000-2004", TRUE, "Pre-2000")</f>
        <v>Post-2005</v>
      </c>
    </row>
    <row r="6763" spans="1:20" x14ac:dyDescent="0.85">
      <c r="A6763" s="1">
        <v>41164</v>
      </c>
      <c r="B6763" t="s">
        <v>90</v>
      </c>
      <c r="C6763" t="s">
        <v>5793</v>
      </c>
      <c r="D6763" t="s">
        <v>5794</v>
      </c>
      <c r="E6763" t="s">
        <v>70</v>
      </c>
      <c r="F6763" t="s">
        <v>71</v>
      </c>
      <c r="G6763" t="s">
        <v>72</v>
      </c>
      <c r="H6763">
        <v>2011</v>
      </c>
      <c r="I6763" s="2">
        <v>60000</v>
      </c>
      <c r="J6763" s="2">
        <v>0</v>
      </c>
      <c r="K6763" s="2">
        <v>60000</v>
      </c>
      <c r="L6763" t="s">
        <v>116</v>
      </c>
      <c r="M6763" s="3" t="b">
        <f>trust_funds5[[#This Row],[Contributions Outstanding (USD)]]=0</f>
        <v>1</v>
      </c>
      <c r="N6763" s="3" t="str">
        <f t="shared" si="525"/>
        <v>Outstanding</v>
      </c>
      <c r="O6763" s="3" t="str">
        <f t="shared" si="526"/>
        <v>High Contribution &amp; Recent</v>
      </c>
      <c r="P6763" s="3" t="str">
        <f t="shared" si="527"/>
        <v>Other</v>
      </c>
      <c r="Q6763" s="3" t="str">
        <f t="shared" si="528"/>
        <v>Other</v>
      </c>
      <c r="R6763" s="3" t="str">
        <f t="shared" si="529"/>
        <v>Not LCLS</v>
      </c>
      <c r="S6763" s="3" t="str" cm="1">
        <f t="array" ref="S6763">_xlfn.IFS(G6763 &gt; 5000000, "Very High", G6763 &gt; 1000000, "High", G6763 &gt; 500000, "Medium", TRUE, "Low")</f>
        <v>Very High</v>
      </c>
      <c r="T6763" s="3" t="str" cm="1">
        <f t="array" ref="T6763">_xlfn.IFS(B6763 &gt;= 2005, "Post-2005", B6763 &gt;= 2000, "2000-2004", TRUE, "Pre-2000")</f>
        <v>Post-2005</v>
      </c>
    </row>
    <row r="6764" spans="1:20" x14ac:dyDescent="0.85">
      <c r="A6764" s="1">
        <v>41164</v>
      </c>
      <c r="B6764" t="s">
        <v>90</v>
      </c>
      <c r="C6764" t="s">
        <v>5793</v>
      </c>
      <c r="D6764" t="s">
        <v>5794</v>
      </c>
      <c r="E6764" t="s">
        <v>744</v>
      </c>
      <c r="F6764" t="s">
        <v>745</v>
      </c>
      <c r="G6764" t="s">
        <v>746</v>
      </c>
      <c r="H6764">
        <v>2011</v>
      </c>
      <c r="I6764" s="2">
        <v>10000</v>
      </c>
      <c r="J6764" s="2">
        <v>0</v>
      </c>
      <c r="K6764" s="2">
        <v>10000</v>
      </c>
      <c r="L6764" t="s">
        <v>116</v>
      </c>
      <c r="M6764" s="3" t="b">
        <f>trust_funds5[[#This Row],[Contributions Outstanding (USD)]]=0</f>
        <v>1</v>
      </c>
      <c r="N6764" s="3" t="str">
        <f t="shared" si="525"/>
        <v>Outstanding</v>
      </c>
      <c r="O6764" s="3" t="str">
        <f t="shared" si="526"/>
        <v>High Contribution &amp; Recent</v>
      </c>
      <c r="P6764" s="3" t="str">
        <f t="shared" si="527"/>
        <v>Other</v>
      </c>
      <c r="Q6764" s="3" t="str">
        <f t="shared" si="528"/>
        <v>Other</v>
      </c>
      <c r="R6764" s="3" t="str">
        <f t="shared" si="529"/>
        <v>Not LCLS</v>
      </c>
      <c r="S6764" s="3" t="str" cm="1">
        <f t="array" ref="S6764">_xlfn.IFS(G6764 &gt; 5000000, "Very High", G6764 &gt; 1000000, "High", G6764 &gt; 500000, "Medium", TRUE, "Low")</f>
        <v>Very High</v>
      </c>
      <c r="T6764" s="3" t="str" cm="1">
        <f t="array" ref="T6764">_xlfn.IFS(B6764 &gt;= 2005, "Post-2005", B6764 &gt;= 2000, "2000-2004", TRUE, "Pre-2000")</f>
        <v>Post-2005</v>
      </c>
    </row>
    <row r="6765" spans="1:20" x14ac:dyDescent="0.85">
      <c r="A6765" s="1">
        <v>41164</v>
      </c>
      <c r="B6765" t="s">
        <v>90</v>
      </c>
      <c r="C6765" t="s">
        <v>5793</v>
      </c>
      <c r="D6765" t="s">
        <v>5794</v>
      </c>
      <c r="E6765" t="s">
        <v>288</v>
      </c>
      <c r="F6765" t="s">
        <v>289</v>
      </c>
      <c r="G6765" t="s">
        <v>290</v>
      </c>
      <c r="H6765">
        <v>2011</v>
      </c>
      <c r="I6765" s="2">
        <v>64021.5</v>
      </c>
      <c r="J6765" s="2">
        <v>0</v>
      </c>
      <c r="K6765" s="2">
        <v>64021.5</v>
      </c>
      <c r="L6765" t="s">
        <v>116</v>
      </c>
      <c r="M6765" s="3" t="b">
        <f>trust_funds5[[#This Row],[Contributions Outstanding (USD)]]=0</f>
        <v>1</v>
      </c>
      <c r="N6765" s="3" t="str">
        <f t="shared" si="525"/>
        <v>Outstanding</v>
      </c>
      <c r="O6765" s="3" t="str">
        <f t="shared" si="526"/>
        <v>High Contribution &amp; Recent</v>
      </c>
      <c r="P6765" s="3" t="str">
        <f t="shared" si="527"/>
        <v>Other</v>
      </c>
      <c r="Q6765" s="3" t="str">
        <f t="shared" si="528"/>
        <v>Other</v>
      </c>
      <c r="R6765" s="3" t="str">
        <f t="shared" si="529"/>
        <v>Not LCLS</v>
      </c>
      <c r="S6765" s="3" t="str" cm="1">
        <f t="array" ref="S6765">_xlfn.IFS(G6765 &gt; 5000000, "Very High", G6765 &gt; 1000000, "High", G6765 &gt; 500000, "Medium", TRUE, "Low")</f>
        <v>Very High</v>
      </c>
      <c r="T6765" s="3" t="str" cm="1">
        <f t="array" ref="T6765">_xlfn.IFS(B6765 &gt;= 2005, "Post-2005", B6765 &gt;= 2000, "2000-2004", TRUE, "Pre-2000")</f>
        <v>Post-2005</v>
      </c>
    </row>
    <row r="6766" spans="1:20" x14ac:dyDescent="0.85">
      <c r="A6766" s="1">
        <v>41164</v>
      </c>
      <c r="B6766" t="s">
        <v>90</v>
      </c>
      <c r="C6766" t="s">
        <v>5793</v>
      </c>
      <c r="D6766" t="s">
        <v>5794</v>
      </c>
      <c r="E6766" t="s">
        <v>293</v>
      </c>
      <c r="F6766" t="s">
        <v>294</v>
      </c>
      <c r="G6766" t="s">
        <v>4803</v>
      </c>
      <c r="H6766">
        <v>2011</v>
      </c>
      <c r="I6766" s="2">
        <v>60000</v>
      </c>
      <c r="J6766" s="2">
        <v>0</v>
      </c>
      <c r="K6766" s="2">
        <v>60000</v>
      </c>
      <c r="L6766" t="s">
        <v>116</v>
      </c>
      <c r="M6766" s="3" t="b">
        <f>trust_funds5[[#This Row],[Contributions Outstanding (USD)]]=0</f>
        <v>1</v>
      </c>
      <c r="N6766" s="3" t="str">
        <f t="shared" si="525"/>
        <v>Outstanding</v>
      </c>
      <c r="O6766" s="3" t="str">
        <f t="shared" si="526"/>
        <v>High Contribution &amp; Recent</v>
      </c>
      <c r="P6766" s="3" t="str">
        <f t="shared" si="527"/>
        <v>Other</v>
      </c>
      <c r="Q6766" s="3" t="str">
        <f t="shared" si="528"/>
        <v>Other</v>
      </c>
      <c r="R6766" s="3" t="str">
        <f t="shared" si="529"/>
        <v>Not LCLS</v>
      </c>
      <c r="S6766" s="3" t="str" cm="1">
        <f t="array" ref="S6766">_xlfn.IFS(G6766 &gt; 5000000, "Very High", G6766 &gt; 1000000, "High", G6766 &gt; 500000, "Medium", TRUE, "Low")</f>
        <v>Very High</v>
      </c>
      <c r="T6766" s="3" t="str" cm="1">
        <f t="array" ref="T6766">_xlfn.IFS(B6766 &gt;= 2005, "Post-2005", B6766 &gt;= 2000, "2000-2004", TRUE, "Pre-2000")</f>
        <v>Post-2005</v>
      </c>
    </row>
    <row r="6767" spans="1:20" x14ac:dyDescent="0.85">
      <c r="A6767" s="1">
        <v>41164</v>
      </c>
      <c r="B6767" t="s">
        <v>90</v>
      </c>
      <c r="C6767" t="s">
        <v>5793</v>
      </c>
      <c r="D6767" t="s">
        <v>5794</v>
      </c>
      <c r="E6767" t="s">
        <v>102</v>
      </c>
      <c r="F6767" t="s">
        <v>103</v>
      </c>
      <c r="G6767" t="s">
        <v>104</v>
      </c>
      <c r="H6767">
        <v>2011</v>
      </c>
      <c r="I6767" s="2">
        <v>112126</v>
      </c>
      <c r="J6767" s="2">
        <v>0</v>
      </c>
      <c r="K6767" s="2">
        <v>112126</v>
      </c>
      <c r="L6767" t="s">
        <v>116</v>
      </c>
      <c r="M6767" s="3" t="b">
        <f>trust_funds5[[#This Row],[Contributions Outstanding (USD)]]=0</f>
        <v>1</v>
      </c>
      <c r="N6767" s="3" t="str">
        <f t="shared" si="525"/>
        <v>Outstanding</v>
      </c>
      <c r="O6767" s="3" t="str">
        <f t="shared" si="526"/>
        <v>High Contribution &amp; Recent</v>
      </c>
      <c r="P6767" s="3" t="str">
        <f t="shared" si="527"/>
        <v>Other</v>
      </c>
      <c r="Q6767" s="3" t="str">
        <f t="shared" si="528"/>
        <v>Other</v>
      </c>
      <c r="R6767" s="3" t="str">
        <f t="shared" si="529"/>
        <v>Not LCLS</v>
      </c>
      <c r="S6767" s="3" t="str" cm="1">
        <f t="array" ref="S6767">_xlfn.IFS(G6767 &gt; 5000000, "Very High", G6767 &gt; 1000000, "High", G6767 &gt; 500000, "Medium", TRUE, "Low")</f>
        <v>Very High</v>
      </c>
      <c r="T6767" s="3" t="str" cm="1">
        <f t="array" ref="T6767">_xlfn.IFS(B6767 &gt;= 2005, "Post-2005", B6767 &gt;= 2000, "2000-2004", TRUE, "Pre-2000")</f>
        <v>Post-2005</v>
      </c>
    </row>
    <row r="6768" spans="1:20" x14ac:dyDescent="0.85">
      <c r="A6768" s="1">
        <v>41164</v>
      </c>
      <c r="B6768" t="s">
        <v>90</v>
      </c>
      <c r="C6768" t="s">
        <v>5793</v>
      </c>
      <c r="D6768" t="s">
        <v>5794</v>
      </c>
      <c r="E6768" t="s">
        <v>1709</v>
      </c>
      <c r="F6768" t="s">
        <v>1710</v>
      </c>
      <c r="G6768" t="s">
        <v>1711</v>
      </c>
      <c r="H6768">
        <v>2011</v>
      </c>
      <c r="I6768" s="2">
        <v>10000</v>
      </c>
      <c r="J6768" s="2">
        <v>0</v>
      </c>
      <c r="K6768" s="2">
        <v>10000</v>
      </c>
      <c r="L6768" t="s">
        <v>116</v>
      </c>
      <c r="M6768" s="3" t="b">
        <f>trust_funds5[[#This Row],[Contributions Outstanding (USD)]]=0</f>
        <v>1</v>
      </c>
      <c r="N6768" s="3" t="str">
        <f t="shared" si="525"/>
        <v>Outstanding</v>
      </c>
      <c r="O6768" s="3" t="str">
        <f t="shared" si="526"/>
        <v>High Contribution &amp; Recent</v>
      </c>
      <c r="P6768" s="3" t="str">
        <f t="shared" si="527"/>
        <v>Other</v>
      </c>
      <c r="Q6768" s="3" t="str">
        <f t="shared" si="528"/>
        <v>Other</v>
      </c>
      <c r="R6768" s="3" t="str">
        <f t="shared" si="529"/>
        <v>Not LCLS</v>
      </c>
      <c r="S6768" s="3" t="str" cm="1">
        <f t="array" ref="S6768">_xlfn.IFS(G6768 &gt; 5000000, "Very High", G6768 &gt; 1000000, "High", G6768 &gt; 500000, "Medium", TRUE, "Low")</f>
        <v>Very High</v>
      </c>
      <c r="T6768" s="3" t="str" cm="1">
        <f t="array" ref="T6768">_xlfn.IFS(B6768 &gt;= 2005, "Post-2005", B6768 &gt;= 2000, "2000-2004", TRUE, "Pre-2000")</f>
        <v>Post-2005</v>
      </c>
    </row>
    <row r="6769" spans="1:20" x14ac:dyDescent="0.85">
      <c r="A6769" s="1">
        <v>41164</v>
      </c>
      <c r="B6769" t="s">
        <v>90</v>
      </c>
      <c r="C6769" t="s">
        <v>5793</v>
      </c>
      <c r="D6769" t="s">
        <v>5794</v>
      </c>
      <c r="E6769" t="s">
        <v>119</v>
      </c>
      <c r="F6769" t="s">
        <v>120</v>
      </c>
      <c r="G6769" t="s">
        <v>121</v>
      </c>
      <c r="H6769">
        <v>2011</v>
      </c>
      <c r="I6769" s="2">
        <v>90000</v>
      </c>
      <c r="J6769" s="2">
        <v>0</v>
      </c>
      <c r="K6769" s="2">
        <v>90000</v>
      </c>
      <c r="L6769" t="s">
        <v>116</v>
      </c>
      <c r="M6769" s="3" t="b">
        <f>trust_funds5[[#This Row],[Contributions Outstanding (USD)]]=0</f>
        <v>1</v>
      </c>
      <c r="N6769" s="3" t="str">
        <f t="shared" si="525"/>
        <v>Outstanding</v>
      </c>
      <c r="O6769" s="3" t="str">
        <f t="shared" si="526"/>
        <v>High Contribution &amp; Recent</v>
      </c>
      <c r="P6769" s="3" t="str">
        <f t="shared" si="527"/>
        <v>Other</v>
      </c>
      <c r="Q6769" s="3" t="str">
        <f t="shared" si="528"/>
        <v>Other</v>
      </c>
      <c r="R6769" s="3" t="str">
        <f t="shared" si="529"/>
        <v>Not LCLS</v>
      </c>
      <c r="S6769" s="3" t="str" cm="1">
        <f t="array" ref="S6769">_xlfn.IFS(G6769 &gt; 5000000, "Very High", G6769 &gt; 1000000, "High", G6769 &gt; 500000, "Medium", TRUE, "Low")</f>
        <v>Very High</v>
      </c>
      <c r="T6769" s="3" t="str" cm="1">
        <f t="array" ref="T6769">_xlfn.IFS(B6769 &gt;= 2005, "Post-2005", B6769 &gt;= 2000, "2000-2004", TRUE, "Pre-2000")</f>
        <v>Post-2005</v>
      </c>
    </row>
    <row r="6770" spans="1:20" x14ac:dyDescent="0.85">
      <c r="A6770" s="1">
        <v>41164</v>
      </c>
      <c r="B6770" t="s">
        <v>90</v>
      </c>
      <c r="C6770" t="s">
        <v>5793</v>
      </c>
      <c r="D6770" t="s">
        <v>5794</v>
      </c>
      <c r="E6770" t="s">
        <v>42</v>
      </c>
      <c r="F6770" t="s">
        <v>43</v>
      </c>
      <c r="G6770" t="s">
        <v>76</v>
      </c>
      <c r="H6770">
        <v>2011</v>
      </c>
      <c r="I6770" s="2">
        <v>60497.94</v>
      </c>
      <c r="J6770" s="2">
        <v>0</v>
      </c>
      <c r="K6770" s="2">
        <v>60497.94</v>
      </c>
      <c r="L6770" t="s">
        <v>116</v>
      </c>
      <c r="M6770" s="3" t="b">
        <f>trust_funds5[[#This Row],[Contributions Outstanding (USD)]]=0</f>
        <v>1</v>
      </c>
      <c r="N6770" s="3" t="str">
        <f t="shared" si="525"/>
        <v>Outstanding</v>
      </c>
      <c r="O6770" s="3" t="str">
        <f t="shared" si="526"/>
        <v>High Contribution &amp; Recent</v>
      </c>
      <c r="P6770" s="3" t="str">
        <f t="shared" si="527"/>
        <v>Other</v>
      </c>
      <c r="Q6770" s="3" t="str">
        <f t="shared" si="528"/>
        <v>Other</v>
      </c>
      <c r="R6770" s="3" t="str">
        <f t="shared" si="529"/>
        <v>Not LCLS</v>
      </c>
      <c r="S6770" s="3" t="str" cm="1">
        <f t="array" ref="S6770">_xlfn.IFS(G6770 &gt; 5000000, "Very High", G6770 &gt; 1000000, "High", G6770 &gt; 500000, "Medium", TRUE, "Low")</f>
        <v>Very High</v>
      </c>
      <c r="T6770" s="3" t="str" cm="1">
        <f t="array" ref="T6770">_xlfn.IFS(B6770 &gt;= 2005, "Post-2005", B6770 &gt;= 2000, "2000-2004", TRUE, "Pre-2000")</f>
        <v>Post-2005</v>
      </c>
    </row>
    <row r="6771" spans="1:20" x14ac:dyDescent="0.85">
      <c r="A6771" s="1">
        <v>41164</v>
      </c>
      <c r="B6771" t="s">
        <v>90</v>
      </c>
      <c r="C6771" t="s">
        <v>5793</v>
      </c>
      <c r="D6771" t="s">
        <v>5794</v>
      </c>
      <c r="E6771" t="s">
        <v>2152</v>
      </c>
      <c r="F6771" t="s">
        <v>2153</v>
      </c>
      <c r="G6771" t="s">
        <v>2154</v>
      </c>
      <c r="H6771">
        <v>2011</v>
      </c>
      <c r="I6771" s="2">
        <v>10000</v>
      </c>
      <c r="J6771" s="2">
        <v>0</v>
      </c>
      <c r="K6771" s="2">
        <v>10000</v>
      </c>
      <c r="L6771" t="s">
        <v>116</v>
      </c>
      <c r="M6771" s="3" t="b">
        <f>trust_funds5[[#This Row],[Contributions Outstanding (USD)]]=0</f>
        <v>1</v>
      </c>
      <c r="N6771" s="3" t="str">
        <f t="shared" si="525"/>
        <v>Outstanding</v>
      </c>
      <c r="O6771" s="3" t="str">
        <f t="shared" si="526"/>
        <v>High Contribution &amp; Recent</v>
      </c>
      <c r="P6771" s="3" t="str">
        <f t="shared" si="527"/>
        <v>Other</v>
      </c>
      <c r="Q6771" s="3" t="str">
        <f t="shared" si="528"/>
        <v>Other</v>
      </c>
      <c r="R6771" s="3" t="str">
        <f t="shared" si="529"/>
        <v>Not LCLS</v>
      </c>
      <c r="S6771" s="3" t="str" cm="1">
        <f t="array" ref="S6771">_xlfn.IFS(G6771 &gt; 5000000, "Very High", G6771 &gt; 1000000, "High", G6771 &gt; 500000, "Medium", TRUE, "Low")</f>
        <v>Very High</v>
      </c>
      <c r="T6771" s="3" t="str" cm="1">
        <f t="array" ref="T6771">_xlfn.IFS(B6771 &gt;= 2005, "Post-2005", B6771 &gt;= 2000, "2000-2004", TRUE, "Pre-2000")</f>
        <v>Post-2005</v>
      </c>
    </row>
    <row r="6772" spans="1:20" x14ac:dyDescent="0.85">
      <c r="A6772" s="1">
        <v>41164</v>
      </c>
      <c r="B6772" t="s">
        <v>90</v>
      </c>
      <c r="C6772" t="s">
        <v>5793</v>
      </c>
      <c r="D6772" t="s">
        <v>5794</v>
      </c>
      <c r="E6772" t="s">
        <v>2108</v>
      </c>
      <c r="F6772" t="s">
        <v>2109</v>
      </c>
      <c r="G6772" t="s">
        <v>2110</v>
      </c>
      <c r="H6772">
        <v>2011</v>
      </c>
      <c r="I6772" s="2">
        <v>9987</v>
      </c>
      <c r="J6772" s="2">
        <v>13</v>
      </c>
      <c r="K6772" s="2">
        <v>10000</v>
      </c>
      <c r="L6772" t="s">
        <v>116</v>
      </c>
      <c r="M6772" s="3" t="b">
        <f>trust_funds5[[#This Row],[Contributions Outstanding (USD)]]=0</f>
        <v>0</v>
      </c>
      <c r="N6772" s="3" t="str">
        <f t="shared" si="525"/>
        <v>Outstanding</v>
      </c>
      <c r="O6772" s="3" t="str">
        <f t="shared" si="526"/>
        <v>High Contribution &amp; Recent</v>
      </c>
      <c r="P6772" s="3" t="str">
        <f t="shared" si="527"/>
        <v>Other</v>
      </c>
      <c r="Q6772" s="3" t="str">
        <f t="shared" si="528"/>
        <v>Other</v>
      </c>
      <c r="R6772" s="3" t="str">
        <f t="shared" si="529"/>
        <v>Not LCLS</v>
      </c>
      <c r="S6772" s="3" t="str" cm="1">
        <f t="array" ref="S6772">_xlfn.IFS(G6772 &gt; 5000000, "Very High", G6772 &gt; 1000000, "High", G6772 &gt; 500000, "Medium", TRUE, "Low")</f>
        <v>Very High</v>
      </c>
      <c r="T6772" s="3" t="str" cm="1">
        <f t="array" ref="T6772">_xlfn.IFS(B6772 &gt;= 2005, "Post-2005", B6772 &gt;= 2000, "2000-2004", TRUE, "Pre-2000")</f>
        <v>Post-2005</v>
      </c>
    </row>
    <row r="6773" spans="1:20" x14ac:dyDescent="0.85">
      <c r="A6773" s="1">
        <v>41164</v>
      </c>
      <c r="B6773" t="s">
        <v>90</v>
      </c>
      <c r="C6773" t="s">
        <v>5793</v>
      </c>
      <c r="D6773" t="s">
        <v>5794</v>
      </c>
      <c r="E6773" t="s">
        <v>93</v>
      </c>
      <c r="F6773" t="s">
        <v>94</v>
      </c>
      <c r="H6773">
        <v>2011</v>
      </c>
      <c r="I6773" s="2">
        <v>10000</v>
      </c>
      <c r="J6773" s="2">
        <v>0</v>
      </c>
      <c r="K6773" s="2">
        <v>10000</v>
      </c>
      <c r="L6773" t="s">
        <v>116</v>
      </c>
      <c r="M6773" s="3" t="b">
        <f>trust_funds5[[#This Row],[Contributions Outstanding (USD)]]=0</f>
        <v>1</v>
      </c>
      <c r="N6773" s="3" t="str">
        <f t="shared" si="525"/>
        <v>Outstanding</v>
      </c>
      <c r="O6773" s="3" t="str">
        <f t="shared" si="526"/>
        <v>High Contribution &amp; Recent</v>
      </c>
      <c r="P6773" s="3" t="str">
        <f t="shared" si="527"/>
        <v>Other</v>
      </c>
      <c r="Q6773" s="3" t="str">
        <f t="shared" si="528"/>
        <v>Other</v>
      </c>
      <c r="R6773" s="3" t="str">
        <f t="shared" si="529"/>
        <v>Not LCLS</v>
      </c>
      <c r="S6773" s="3" t="str" cm="1">
        <f t="array" ref="S6773">_xlfn.IFS(G6773 &gt; 5000000, "Very High", G6773 &gt; 1000000, "High", G6773 &gt; 500000, "Medium", TRUE, "Low")</f>
        <v>Low</v>
      </c>
      <c r="T6773" s="3" t="str" cm="1">
        <f t="array" ref="T6773">_xlfn.IFS(B6773 &gt;= 2005, "Post-2005", B6773 &gt;= 2000, "2000-2004", TRUE, "Pre-2000")</f>
        <v>Post-2005</v>
      </c>
    </row>
    <row r="6774" spans="1:20" x14ac:dyDescent="0.85">
      <c r="A6774" s="1">
        <v>41164</v>
      </c>
      <c r="B6774" t="s">
        <v>90</v>
      </c>
      <c r="C6774" t="s">
        <v>5793</v>
      </c>
      <c r="D6774" t="s">
        <v>5794</v>
      </c>
      <c r="E6774" t="s">
        <v>93</v>
      </c>
      <c r="F6774" t="s">
        <v>94</v>
      </c>
      <c r="H6774">
        <v>2011</v>
      </c>
      <c r="I6774" s="2">
        <v>50000</v>
      </c>
      <c r="J6774" s="2">
        <v>0</v>
      </c>
      <c r="K6774" s="2">
        <v>50000</v>
      </c>
      <c r="L6774" t="s">
        <v>116</v>
      </c>
      <c r="M6774" s="3" t="b">
        <f>trust_funds5[[#This Row],[Contributions Outstanding (USD)]]=0</f>
        <v>1</v>
      </c>
      <c r="N6774" s="3" t="str">
        <f t="shared" si="525"/>
        <v>Outstanding</v>
      </c>
      <c r="O6774" s="3" t="str">
        <f t="shared" si="526"/>
        <v>High Contribution &amp; Recent</v>
      </c>
      <c r="P6774" s="3" t="str">
        <f t="shared" si="527"/>
        <v>Other</v>
      </c>
      <c r="Q6774" s="3" t="str">
        <f t="shared" si="528"/>
        <v>Other</v>
      </c>
      <c r="R6774" s="3" t="str">
        <f t="shared" si="529"/>
        <v>Not LCLS</v>
      </c>
      <c r="S6774" s="3" t="str" cm="1">
        <f t="array" ref="S6774">_xlfn.IFS(G6774 &gt; 5000000, "Very High", G6774 &gt; 1000000, "High", G6774 &gt; 500000, "Medium", TRUE, "Low")</f>
        <v>Low</v>
      </c>
      <c r="T6774" s="3" t="str" cm="1">
        <f t="array" ref="T6774">_xlfn.IFS(B6774 &gt;= 2005, "Post-2005", B6774 &gt;= 2000, "2000-2004", TRUE, "Pre-2000")</f>
        <v>Post-2005</v>
      </c>
    </row>
    <row r="6775" spans="1:20" x14ac:dyDescent="0.85">
      <c r="A6775" s="1">
        <v>41164</v>
      </c>
      <c r="B6775" t="s">
        <v>90</v>
      </c>
      <c r="C6775" t="s">
        <v>5793</v>
      </c>
      <c r="D6775" t="s">
        <v>5794</v>
      </c>
      <c r="E6775" t="s">
        <v>62</v>
      </c>
      <c r="F6775" t="s">
        <v>63</v>
      </c>
      <c r="H6775">
        <v>2011</v>
      </c>
      <c r="I6775" s="2">
        <v>30000</v>
      </c>
      <c r="J6775" s="2">
        <v>0</v>
      </c>
      <c r="K6775" s="2">
        <v>30000</v>
      </c>
      <c r="L6775" t="s">
        <v>116</v>
      </c>
      <c r="M6775" s="3" t="b">
        <f>trust_funds5[[#This Row],[Contributions Outstanding (USD)]]=0</f>
        <v>1</v>
      </c>
      <c r="N6775" s="3" t="str">
        <f t="shared" si="525"/>
        <v>Outstanding</v>
      </c>
      <c r="O6775" s="3" t="str">
        <f t="shared" si="526"/>
        <v>High Contribution &amp; Recent</v>
      </c>
      <c r="P6775" s="3" t="str">
        <f t="shared" si="527"/>
        <v>Other</v>
      </c>
      <c r="Q6775" s="3" t="str">
        <f t="shared" si="528"/>
        <v>Other</v>
      </c>
      <c r="R6775" s="3" t="str">
        <f t="shared" si="529"/>
        <v>Not LCLS</v>
      </c>
      <c r="S6775" s="3" t="str" cm="1">
        <f t="array" ref="S6775">_xlfn.IFS(G6775 &gt; 5000000, "Very High", G6775 &gt; 1000000, "High", G6775 &gt; 500000, "Medium", TRUE, "Low")</f>
        <v>Low</v>
      </c>
      <c r="T6775" s="3" t="str" cm="1">
        <f t="array" ref="T6775">_xlfn.IFS(B6775 &gt;= 2005, "Post-2005", B6775 &gt;= 2000, "2000-2004", TRUE, "Pre-2000")</f>
        <v>Post-2005</v>
      </c>
    </row>
    <row r="6776" spans="1:20" x14ac:dyDescent="0.85">
      <c r="A6776" s="1">
        <v>41164</v>
      </c>
      <c r="B6776" t="s">
        <v>7174</v>
      </c>
      <c r="C6776" t="s">
        <v>7175</v>
      </c>
      <c r="D6776" t="s">
        <v>7176</v>
      </c>
      <c r="E6776" t="s">
        <v>56</v>
      </c>
      <c r="F6776" t="s">
        <v>57</v>
      </c>
      <c r="G6776" t="s">
        <v>58</v>
      </c>
      <c r="H6776">
        <v>2011</v>
      </c>
      <c r="I6776" s="2">
        <v>1100000</v>
      </c>
      <c r="J6776" s="2">
        <v>0</v>
      </c>
      <c r="K6776" s="2">
        <v>1100000</v>
      </c>
      <c r="L6776" t="s">
        <v>116</v>
      </c>
      <c r="M6776" s="3" t="b">
        <f>trust_funds5[[#This Row],[Contributions Outstanding (USD)]]=0</f>
        <v>1</v>
      </c>
      <c r="N6776" s="3" t="str">
        <f t="shared" si="525"/>
        <v>Outstanding</v>
      </c>
      <c r="O6776" s="3" t="str">
        <f t="shared" si="526"/>
        <v>High Contribution &amp; Recent</v>
      </c>
      <c r="P6776" s="3" t="str">
        <f t="shared" si="527"/>
        <v>Other</v>
      </c>
      <c r="Q6776" s="3" t="str">
        <f t="shared" si="528"/>
        <v>Other</v>
      </c>
      <c r="R6776" s="3" t="str">
        <f t="shared" si="529"/>
        <v>Not LCLS</v>
      </c>
      <c r="S6776" s="3" t="str" cm="1">
        <f t="array" ref="S6776">_xlfn.IFS(G6776 &gt; 5000000, "Very High", G6776 &gt; 1000000, "High", G6776 &gt; 500000, "Medium", TRUE, "Low")</f>
        <v>Very High</v>
      </c>
      <c r="T6776" s="3" t="str" cm="1">
        <f t="array" ref="T6776">_xlfn.IFS(B6776 &gt;= 2005, "Post-2005", B6776 &gt;= 2000, "2000-2004", TRUE, "Pre-2000")</f>
        <v>Post-2005</v>
      </c>
    </row>
    <row r="6777" spans="1:20" x14ac:dyDescent="0.85">
      <c r="A6777" s="1">
        <v>41164</v>
      </c>
      <c r="B6777" t="s">
        <v>90</v>
      </c>
      <c r="C6777" t="s">
        <v>7586</v>
      </c>
      <c r="D6777" t="s">
        <v>7587</v>
      </c>
      <c r="E6777" t="s">
        <v>200</v>
      </c>
      <c r="F6777" t="s">
        <v>201</v>
      </c>
      <c r="G6777" t="s">
        <v>213</v>
      </c>
      <c r="H6777">
        <v>2011</v>
      </c>
      <c r="I6777" s="2">
        <v>0</v>
      </c>
      <c r="J6777" s="2">
        <v>800000</v>
      </c>
      <c r="K6777" s="2">
        <v>800000</v>
      </c>
      <c r="L6777" t="s">
        <v>116</v>
      </c>
      <c r="M6777" s="3" t="b">
        <f>trust_funds5[[#This Row],[Contributions Outstanding (USD)]]=0</f>
        <v>0</v>
      </c>
      <c r="N6777" s="3" t="str">
        <f t="shared" si="525"/>
        <v>Outstanding</v>
      </c>
      <c r="O6777" s="3" t="str">
        <f t="shared" si="526"/>
        <v>High Contribution &amp; Recent</v>
      </c>
      <c r="P6777" s="3" t="str">
        <f t="shared" si="527"/>
        <v>Other</v>
      </c>
      <c r="Q6777" s="3" t="str">
        <f t="shared" si="528"/>
        <v>Other</v>
      </c>
      <c r="R6777" s="3" t="str">
        <f t="shared" si="529"/>
        <v>Not LCLS</v>
      </c>
      <c r="S6777" s="3" t="str" cm="1">
        <f t="array" ref="S6777">_xlfn.IFS(G6777 &gt; 5000000, "Very High", G6777 &gt; 1000000, "High", G6777 &gt; 500000, "Medium", TRUE, "Low")</f>
        <v>Very High</v>
      </c>
      <c r="T6777" s="3" t="str" cm="1">
        <f t="array" ref="T6777">_xlfn.IFS(B6777 &gt;= 2005, "Post-2005", B6777 &gt;= 2000, "2000-2004", TRUE, "Pre-2000")</f>
        <v>Post-2005</v>
      </c>
    </row>
    <row r="6778" spans="1:20" x14ac:dyDescent="0.85">
      <c r="A6778" s="1">
        <v>41164</v>
      </c>
      <c r="B6778" t="s">
        <v>7240</v>
      </c>
      <c r="C6778" t="s">
        <v>7590</v>
      </c>
      <c r="D6778" t="s">
        <v>7591</v>
      </c>
      <c r="E6778" t="s">
        <v>200</v>
      </c>
      <c r="F6778" t="s">
        <v>201</v>
      </c>
      <c r="G6778" t="s">
        <v>202</v>
      </c>
      <c r="H6778">
        <v>2011</v>
      </c>
      <c r="I6778" s="2">
        <v>330817.73</v>
      </c>
      <c r="J6778" s="2">
        <v>0</v>
      </c>
      <c r="K6778" s="2">
        <v>330817.73</v>
      </c>
      <c r="L6778" t="s">
        <v>116</v>
      </c>
      <c r="M6778" s="3" t="b">
        <f>trust_funds5[[#This Row],[Contributions Outstanding (USD)]]=0</f>
        <v>1</v>
      </c>
      <c r="N6778" s="3" t="str">
        <f t="shared" si="525"/>
        <v>Outstanding</v>
      </c>
      <c r="O6778" s="3" t="str">
        <f t="shared" si="526"/>
        <v>High Contribution &amp; Recent</v>
      </c>
      <c r="P6778" s="3" t="str">
        <f t="shared" si="527"/>
        <v>Other</v>
      </c>
      <c r="Q6778" s="3" t="str">
        <f t="shared" si="528"/>
        <v>Other</v>
      </c>
      <c r="R6778" s="3" t="str">
        <f t="shared" si="529"/>
        <v>Not LCLS</v>
      </c>
      <c r="S6778" s="3" t="str" cm="1">
        <f t="array" ref="S6778">_xlfn.IFS(G6778 &gt; 5000000, "Very High", G6778 &gt; 1000000, "High", G6778 &gt; 500000, "Medium", TRUE, "Low")</f>
        <v>Very High</v>
      </c>
      <c r="T6778" s="3" t="str" cm="1">
        <f t="array" ref="T6778">_xlfn.IFS(B6778 &gt;= 2005, "Post-2005", B6778 &gt;= 2000, "2000-2004", TRUE, "Pre-2000")</f>
        <v>Post-2005</v>
      </c>
    </row>
    <row r="6779" spans="1:20" x14ac:dyDescent="0.85">
      <c r="A6779" s="1">
        <v>41164</v>
      </c>
      <c r="B6779" t="s">
        <v>7240</v>
      </c>
      <c r="C6779" t="s">
        <v>7590</v>
      </c>
      <c r="D6779" t="s">
        <v>7591</v>
      </c>
      <c r="E6779" t="s">
        <v>564</v>
      </c>
      <c r="F6779" t="s">
        <v>565</v>
      </c>
      <c r="G6779" t="s">
        <v>4553</v>
      </c>
      <c r="H6779">
        <v>2011</v>
      </c>
      <c r="I6779" s="2">
        <v>450000</v>
      </c>
      <c r="J6779" s="2">
        <v>50000</v>
      </c>
      <c r="K6779" s="2">
        <v>500000</v>
      </c>
      <c r="L6779" t="s">
        <v>116</v>
      </c>
      <c r="M6779" s="3" t="b">
        <f>trust_funds5[[#This Row],[Contributions Outstanding (USD)]]=0</f>
        <v>0</v>
      </c>
      <c r="N6779" s="3" t="str">
        <f t="shared" si="525"/>
        <v>Outstanding</v>
      </c>
      <c r="O6779" s="3" t="str">
        <f t="shared" si="526"/>
        <v>High Contribution &amp; Recent</v>
      </c>
      <c r="P6779" s="3" t="str">
        <f t="shared" si="527"/>
        <v>Other</v>
      </c>
      <c r="Q6779" s="3" t="str">
        <f t="shared" si="528"/>
        <v>Other</v>
      </c>
      <c r="R6779" s="3" t="str">
        <f t="shared" si="529"/>
        <v>Not LCLS</v>
      </c>
      <c r="S6779" s="3" t="str" cm="1">
        <f t="array" ref="S6779">_xlfn.IFS(G6779 &gt; 5000000, "Very High", G6779 &gt; 1000000, "High", G6779 &gt; 500000, "Medium", TRUE, "Low")</f>
        <v>Very High</v>
      </c>
      <c r="T6779" s="3" t="str" cm="1">
        <f t="array" ref="T6779">_xlfn.IFS(B6779 &gt;= 2005, "Post-2005", B6779 &gt;= 2000, "2000-2004", TRUE, "Pre-2000")</f>
        <v>Post-2005</v>
      </c>
    </row>
    <row r="6780" spans="1:20" x14ac:dyDescent="0.85">
      <c r="A6780" s="1">
        <v>41164</v>
      </c>
      <c r="B6780" t="s">
        <v>7240</v>
      </c>
      <c r="C6780" t="s">
        <v>7590</v>
      </c>
      <c r="D6780" t="s">
        <v>7591</v>
      </c>
      <c r="E6780" t="s">
        <v>70</v>
      </c>
      <c r="F6780" t="s">
        <v>71</v>
      </c>
      <c r="G6780" t="s">
        <v>5484</v>
      </c>
      <c r="H6780">
        <v>2011</v>
      </c>
      <c r="I6780" s="2">
        <v>924351.11</v>
      </c>
      <c r="J6780" s="2">
        <v>0</v>
      </c>
      <c r="K6780" s="2">
        <v>924351.11</v>
      </c>
      <c r="L6780" t="s">
        <v>116</v>
      </c>
      <c r="M6780" s="3" t="b">
        <f>trust_funds5[[#This Row],[Contributions Outstanding (USD)]]=0</f>
        <v>1</v>
      </c>
      <c r="N6780" s="3" t="str">
        <f t="shared" si="525"/>
        <v>Outstanding</v>
      </c>
      <c r="O6780" s="3" t="str">
        <f t="shared" si="526"/>
        <v>High Contribution &amp; Recent</v>
      </c>
      <c r="P6780" s="3" t="str">
        <f t="shared" si="527"/>
        <v>Other</v>
      </c>
      <c r="Q6780" s="3" t="str">
        <f t="shared" si="528"/>
        <v>Other</v>
      </c>
      <c r="R6780" s="3" t="str">
        <f t="shared" si="529"/>
        <v>Not LCLS</v>
      </c>
      <c r="S6780" s="3" t="str" cm="1">
        <f t="array" ref="S6780">_xlfn.IFS(G6780 &gt; 5000000, "Very High", G6780 &gt; 1000000, "High", G6780 &gt; 500000, "Medium", TRUE, "Low")</f>
        <v>Very High</v>
      </c>
      <c r="T6780" s="3" t="str" cm="1">
        <f t="array" ref="T6780">_xlfn.IFS(B6780 &gt;= 2005, "Post-2005", B6780 &gt;= 2000, "2000-2004", TRUE, "Pre-2000")</f>
        <v>Post-2005</v>
      </c>
    </row>
    <row r="6781" spans="1:20" x14ac:dyDescent="0.85">
      <c r="A6781" s="1">
        <v>41164</v>
      </c>
      <c r="B6781" t="s">
        <v>7240</v>
      </c>
      <c r="C6781" t="s">
        <v>7590</v>
      </c>
      <c r="D6781" t="s">
        <v>7591</v>
      </c>
      <c r="E6781" t="s">
        <v>102</v>
      </c>
      <c r="F6781" t="s">
        <v>103</v>
      </c>
      <c r="G6781" t="s">
        <v>104</v>
      </c>
      <c r="H6781">
        <v>2011</v>
      </c>
      <c r="I6781" s="2">
        <v>162690</v>
      </c>
      <c r="J6781" s="2">
        <v>0</v>
      </c>
      <c r="K6781" s="2">
        <v>162690</v>
      </c>
      <c r="L6781" t="s">
        <v>116</v>
      </c>
      <c r="M6781" s="3" t="b">
        <f>trust_funds5[[#This Row],[Contributions Outstanding (USD)]]=0</f>
        <v>1</v>
      </c>
      <c r="N6781" s="3" t="str">
        <f t="shared" si="525"/>
        <v>Outstanding</v>
      </c>
      <c r="O6781" s="3" t="str">
        <f t="shared" si="526"/>
        <v>High Contribution &amp; Recent</v>
      </c>
      <c r="P6781" s="3" t="str">
        <f t="shared" si="527"/>
        <v>Other</v>
      </c>
      <c r="Q6781" s="3" t="str">
        <f t="shared" si="528"/>
        <v>Other</v>
      </c>
      <c r="R6781" s="3" t="str">
        <f t="shared" si="529"/>
        <v>Not LCLS</v>
      </c>
      <c r="S6781" s="3" t="str" cm="1">
        <f t="array" ref="S6781">_xlfn.IFS(G6781 &gt; 5000000, "Very High", G6781 &gt; 1000000, "High", G6781 &gt; 500000, "Medium", TRUE, "Low")</f>
        <v>Very High</v>
      </c>
      <c r="T6781" s="3" t="str" cm="1">
        <f t="array" ref="T6781">_xlfn.IFS(B6781 &gt;= 2005, "Post-2005", B6781 &gt;= 2000, "2000-2004", TRUE, "Pre-2000")</f>
        <v>Post-2005</v>
      </c>
    </row>
    <row r="6782" spans="1:20" x14ac:dyDescent="0.85">
      <c r="A6782" s="1">
        <v>41164</v>
      </c>
      <c r="B6782" t="s">
        <v>7240</v>
      </c>
      <c r="C6782" t="s">
        <v>7590</v>
      </c>
      <c r="D6782" t="s">
        <v>7591</v>
      </c>
      <c r="E6782" t="s">
        <v>21</v>
      </c>
      <c r="F6782" t="s">
        <v>22</v>
      </c>
      <c r="G6782" t="s">
        <v>23</v>
      </c>
      <c r="H6782">
        <v>2011</v>
      </c>
      <c r="I6782" s="2">
        <v>21073.89</v>
      </c>
      <c r="J6782" s="2">
        <v>0</v>
      </c>
      <c r="K6782" s="2">
        <v>21073.89</v>
      </c>
      <c r="L6782" t="s">
        <v>116</v>
      </c>
      <c r="M6782" s="3" t="b">
        <f>trust_funds5[[#This Row],[Contributions Outstanding (USD)]]=0</f>
        <v>1</v>
      </c>
      <c r="N6782" s="3" t="str">
        <f t="shared" si="525"/>
        <v>Outstanding</v>
      </c>
      <c r="O6782" s="3" t="str">
        <f t="shared" si="526"/>
        <v>High Contribution &amp; Recent</v>
      </c>
      <c r="P6782" s="3" t="str">
        <f t="shared" si="527"/>
        <v>Other</v>
      </c>
      <c r="Q6782" s="3" t="str">
        <f t="shared" si="528"/>
        <v>Other</v>
      </c>
      <c r="R6782" s="3" t="str">
        <f t="shared" si="529"/>
        <v>Not LCLS</v>
      </c>
      <c r="S6782" s="3" t="str" cm="1">
        <f t="array" ref="S6782">_xlfn.IFS(G6782 &gt; 5000000, "Very High", G6782 &gt; 1000000, "High", G6782 &gt; 500000, "Medium", TRUE, "Low")</f>
        <v>Very High</v>
      </c>
      <c r="T6782" s="3" t="str" cm="1">
        <f t="array" ref="T6782">_xlfn.IFS(B6782 &gt;= 2005, "Post-2005", B6782 &gt;= 2000, "2000-2004", TRUE, "Pre-2000")</f>
        <v>Post-2005</v>
      </c>
    </row>
    <row r="6783" spans="1:20" x14ac:dyDescent="0.85">
      <c r="A6783" s="1">
        <v>41164</v>
      </c>
      <c r="B6783" t="s">
        <v>7240</v>
      </c>
      <c r="C6783" t="s">
        <v>7590</v>
      </c>
      <c r="D6783" t="s">
        <v>7591</v>
      </c>
      <c r="E6783" t="s">
        <v>4421</v>
      </c>
      <c r="F6783" t="s">
        <v>4422</v>
      </c>
      <c r="G6783" t="s">
        <v>4423</v>
      </c>
      <c r="H6783">
        <v>2011</v>
      </c>
      <c r="I6783" s="2">
        <v>200000</v>
      </c>
      <c r="J6783" s="2">
        <v>100000</v>
      </c>
      <c r="K6783" s="2">
        <v>300000</v>
      </c>
      <c r="L6783" t="s">
        <v>116</v>
      </c>
      <c r="M6783" s="3" t="b">
        <f>trust_funds5[[#This Row],[Contributions Outstanding (USD)]]=0</f>
        <v>0</v>
      </c>
      <c r="N6783" s="3" t="str">
        <f t="shared" si="525"/>
        <v>Outstanding</v>
      </c>
      <c r="O6783" s="3" t="str">
        <f t="shared" si="526"/>
        <v>High Contribution &amp; Recent</v>
      </c>
      <c r="P6783" s="3" t="str">
        <f t="shared" si="527"/>
        <v>Other</v>
      </c>
      <c r="Q6783" s="3" t="str">
        <f t="shared" si="528"/>
        <v>Other</v>
      </c>
      <c r="R6783" s="3" t="str">
        <f t="shared" si="529"/>
        <v>Not LCLS</v>
      </c>
      <c r="S6783" s="3" t="str" cm="1">
        <f t="array" ref="S6783">_xlfn.IFS(G6783 &gt; 5000000, "Very High", G6783 &gt; 1000000, "High", G6783 &gt; 500000, "Medium", TRUE, "Low")</f>
        <v>Very High</v>
      </c>
      <c r="T6783" s="3" t="str" cm="1">
        <f t="array" ref="T6783">_xlfn.IFS(B6783 &gt;= 2005, "Post-2005", B6783 &gt;= 2000, "2000-2004", TRUE, "Pre-2000")</f>
        <v>Post-2005</v>
      </c>
    </row>
    <row r="6784" spans="1:20" x14ac:dyDescent="0.85">
      <c r="A6784" s="1">
        <v>41164</v>
      </c>
      <c r="B6784" t="s">
        <v>5032</v>
      </c>
      <c r="C6784" t="s">
        <v>5033</v>
      </c>
      <c r="D6784" t="s">
        <v>5034</v>
      </c>
      <c r="E6784" t="s">
        <v>235</v>
      </c>
      <c r="F6784" t="s">
        <v>236</v>
      </c>
      <c r="G6784" t="s">
        <v>237</v>
      </c>
      <c r="H6784">
        <v>2011</v>
      </c>
      <c r="I6784" s="2">
        <v>5688872.7999999998</v>
      </c>
      <c r="J6784" s="2">
        <v>0</v>
      </c>
      <c r="K6784" s="2">
        <v>5688872.7999999998</v>
      </c>
      <c r="L6784" t="s">
        <v>116</v>
      </c>
      <c r="M6784" s="3" t="b">
        <f>trust_funds5[[#This Row],[Contributions Outstanding (USD)]]=0</f>
        <v>1</v>
      </c>
      <c r="N6784" s="3" t="str">
        <f t="shared" si="525"/>
        <v>Outstanding</v>
      </c>
      <c r="O6784" s="3" t="str">
        <f t="shared" si="526"/>
        <v>High Contribution &amp; Recent</v>
      </c>
      <c r="P6784" s="3" t="str">
        <f t="shared" si="527"/>
        <v>Other</v>
      </c>
      <c r="Q6784" s="3" t="str">
        <f t="shared" si="528"/>
        <v>Other</v>
      </c>
      <c r="R6784" s="3" t="str">
        <f t="shared" si="529"/>
        <v>Not LCLS</v>
      </c>
      <c r="S6784" s="3" t="str" cm="1">
        <f t="array" ref="S6784">_xlfn.IFS(G6784 &gt; 5000000, "Very High", G6784 &gt; 1000000, "High", G6784 &gt; 500000, "Medium", TRUE, "Low")</f>
        <v>Very High</v>
      </c>
      <c r="T6784" s="3" t="str" cm="1">
        <f t="array" ref="T6784">_xlfn.IFS(B6784 &gt;= 2005, "Post-2005", B6784 &gt;= 2000, "2000-2004", TRUE, "Pre-2000")</f>
        <v>Post-2005</v>
      </c>
    </row>
    <row r="6785" spans="1:20" x14ac:dyDescent="0.85">
      <c r="A6785" s="1">
        <v>41164</v>
      </c>
      <c r="B6785" t="s">
        <v>5032</v>
      </c>
      <c r="C6785" t="s">
        <v>5033</v>
      </c>
      <c r="D6785" t="s">
        <v>5034</v>
      </c>
      <c r="E6785" t="s">
        <v>70</v>
      </c>
      <c r="F6785" t="s">
        <v>71</v>
      </c>
      <c r="G6785" t="s">
        <v>72</v>
      </c>
      <c r="H6785">
        <v>2011</v>
      </c>
      <c r="I6785" s="2">
        <v>64772283.57</v>
      </c>
      <c r="J6785" s="2">
        <v>0</v>
      </c>
      <c r="K6785" s="2">
        <v>64772283.57</v>
      </c>
      <c r="L6785" t="s">
        <v>116</v>
      </c>
      <c r="M6785" s="3" t="b">
        <f>trust_funds5[[#This Row],[Contributions Outstanding (USD)]]=0</f>
        <v>1</v>
      </c>
      <c r="N6785" s="3" t="str">
        <f t="shared" si="525"/>
        <v>Outstanding</v>
      </c>
      <c r="O6785" s="3" t="str">
        <f t="shared" si="526"/>
        <v>High Contribution &amp; Recent</v>
      </c>
      <c r="P6785" s="3" t="str">
        <f t="shared" si="527"/>
        <v>Other</v>
      </c>
      <c r="Q6785" s="3" t="str">
        <f t="shared" si="528"/>
        <v>Other</v>
      </c>
      <c r="R6785" s="3" t="str">
        <f t="shared" si="529"/>
        <v>Not LCLS</v>
      </c>
      <c r="S6785" s="3" t="str" cm="1">
        <f t="array" ref="S6785">_xlfn.IFS(G6785 &gt; 5000000, "Very High", G6785 &gt; 1000000, "High", G6785 &gt; 500000, "Medium", TRUE, "Low")</f>
        <v>Very High</v>
      </c>
      <c r="T6785" s="3" t="str" cm="1">
        <f t="array" ref="T6785">_xlfn.IFS(B6785 &gt;= 2005, "Post-2005", B6785 &gt;= 2000, "2000-2004", TRUE, "Pre-2000")</f>
        <v>Post-2005</v>
      </c>
    </row>
    <row r="6786" spans="1:20" x14ac:dyDescent="0.85">
      <c r="A6786" s="1">
        <v>41164</v>
      </c>
      <c r="B6786" t="s">
        <v>5032</v>
      </c>
      <c r="C6786" t="s">
        <v>5033</v>
      </c>
      <c r="D6786" t="s">
        <v>5034</v>
      </c>
      <c r="E6786" t="s">
        <v>293</v>
      </c>
      <c r="F6786" t="s">
        <v>294</v>
      </c>
      <c r="G6786" t="s">
        <v>295</v>
      </c>
      <c r="H6786">
        <v>2011</v>
      </c>
      <c r="I6786" s="2">
        <v>42420665.789999999</v>
      </c>
      <c r="J6786" s="2">
        <v>20452804.399999999</v>
      </c>
      <c r="K6786" s="2">
        <v>62873470.189999998</v>
      </c>
      <c r="L6786" t="s">
        <v>116</v>
      </c>
      <c r="M6786" s="3" t="b">
        <f>trust_funds5[[#This Row],[Contributions Outstanding (USD)]]=0</f>
        <v>0</v>
      </c>
      <c r="N6786" s="3" t="str">
        <f t="shared" ref="N6786:N6849" si="530">IF(D6786 &gt; 0, "Outstanding", "No Outstanding")</f>
        <v>Outstanding</v>
      </c>
      <c r="O6786" s="3" t="str">
        <f t="shared" ref="O6786:O6849" si="531">IF(AND(C6786 &gt; 1000000, B6786 &gt; 2000), "High Contribution &amp; Recent", "Other")</f>
        <v>High Contribution &amp; Recent</v>
      </c>
      <c r="P6786" s="3" t="str">
        <f t="shared" ref="P6786:P6849" si="532">IF(AND(B6786 = 2000, E6786 = "Canada"), "Year 2000, Canada", "Other")</f>
        <v>Other</v>
      </c>
      <c r="Q6786" s="3" t="str">
        <f t="shared" ref="Q6786:Q6849" si="533">IF(OR(E6786 = "Canada", E6786 = "Sweden"), "Canada or Sweden", "Other")</f>
        <v>Other</v>
      </c>
      <c r="R6786" s="3" t="str">
        <f t="shared" ref="R6786:R6849" si="534">IF(NOT(F6786 = "LCLS"), "Not LCLS", "LCLS")</f>
        <v>Not LCLS</v>
      </c>
      <c r="S6786" s="3" t="str" cm="1">
        <f t="array" ref="S6786">_xlfn.IFS(G6786 &gt; 5000000, "Very High", G6786 &gt; 1000000, "High", G6786 &gt; 500000, "Medium", TRUE, "Low")</f>
        <v>Very High</v>
      </c>
      <c r="T6786" s="3" t="str" cm="1">
        <f t="array" ref="T6786">_xlfn.IFS(B6786 &gt;= 2005, "Post-2005", B6786 &gt;= 2000, "2000-2004", TRUE, "Pre-2000")</f>
        <v>Post-2005</v>
      </c>
    </row>
    <row r="6787" spans="1:20" x14ac:dyDescent="0.85">
      <c r="A6787" s="1">
        <v>41164</v>
      </c>
      <c r="B6787" t="s">
        <v>5032</v>
      </c>
      <c r="C6787" t="s">
        <v>5033</v>
      </c>
      <c r="D6787" t="s">
        <v>5034</v>
      </c>
      <c r="E6787" t="s">
        <v>102</v>
      </c>
      <c r="F6787" t="s">
        <v>103</v>
      </c>
      <c r="G6787" t="s">
        <v>104</v>
      </c>
      <c r="H6787">
        <v>2011</v>
      </c>
      <c r="I6787" s="2">
        <v>57034894</v>
      </c>
      <c r="J6787" s="2">
        <v>0</v>
      </c>
      <c r="K6787" s="2">
        <v>57034894</v>
      </c>
      <c r="L6787" t="s">
        <v>116</v>
      </c>
      <c r="M6787" s="3" t="b">
        <f>trust_funds5[[#This Row],[Contributions Outstanding (USD)]]=0</f>
        <v>1</v>
      </c>
      <c r="N6787" s="3" t="str">
        <f t="shared" si="530"/>
        <v>Outstanding</v>
      </c>
      <c r="O6787" s="3" t="str">
        <f t="shared" si="531"/>
        <v>High Contribution &amp; Recent</v>
      </c>
      <c r="P6787" s="3" t="str">
        <f t="shared" si="532"/>
        <v>Other</v>
      </c>
      <c r="Q6787" s="3" t="str">
        <f t="shared" si="533"/>
        <v>Other</v>
      </c>
      <c r="R6787" s="3" t="str">
        <f t="shared" si="534"/>
        <v>Not LCLS</v>
      </c>
      <c r="S6787" s="3" t="str" cm="1">
        <f t="array" ref="S6787">_xlfn.IFS(G6787 &gt; 5000000, "Very High", G6787 &gt; 1000000, "High", G6787 &gt; 500000, "Medium", TRUE, "Low")</f>
        <v>Very High</v>
      </c>
      <c r="T6787" s="3" t="str" cm="1">
        <f t="array" ref="T6787">_xlfn.IFS(B6787 &gt;= 2005, "Post-2005", B6787 &gt;= 2000, "2000-2004", TRUE, "Pre-2000")</f>
        <v>Post-2005</v>
      </c>
    </row>
    <row r="6788" spans="1:20" x14ac:dyDescent="0.85">
      <c r="A6788" s="1">
        <v>41164</v>
      </c>
      <c r="B6788" t="s">
        <v>5032</v>
      </c>
      <c r="C6788" t="s">
        <v>5033</v>
      </c>
      <c r="D6788" t="s">
        <v>5034</v>
      </c>
      <c r="E6788" t="s">
        <v>1408</v>
      </c>
      <c r="F6788" t="s">
        <v>1409</v>
      </c>
      <c r="G6788" t="s">
        <v>1410</v>
      </c>
      <c r="H6788">
        <v>2011</v>
      </c>
      <c r="I6788" s="2">
        <v>4998520</v>
      </c>
      <c r="J6788" s="2">
        <v>0</v>
      </c>
      <c r="K6788" s="2">
        <v>4998520</v>
      </c>
      <c r="L6788" t="s">
        <v>116</v>
      </c>
      <c r="M6788" s="3" t="b">
        <f>trust_funds5[[#This Row],[Contributions Outstanding (USD)]]=0</f>
        <v>1</v>
      </c>
      <c r="N6788" s="3" t="str">
        <f t="shared" si="530"/>
        <v>Outstanding</v>
      </c>
      <c r="O6788" s="3" t="str">
        <f t="shared" si="531"/>
        <v>High Contribution &amp; Recent</v>
      </c>
      <c r="P6788" s="3" t="str">
        <f t="shared" si="532"/>
        <v>Other</v>
      </c>
      <c r="Q6788" s="3" t="str">
        <f t="shared" si="533"/>
        <v>Other</v>
      </c>
      <c r="R6788" s="3" t="str">
        <f t="shared" si="534"/>
        <v>Not LCLS</v>
      </c>
      <c r="S6788" s="3" t="str" cm="1">
        <f t="array" ref="S6788">_xlfn.IFS(G6788 &gt; 5000000, "Very High", G6788 &gt; 1000000, "High", G6788 &gt; 500000, "Medium", TRUE, "Low")</f>
        <v>Very High</v>
      </c>
      <c r="T6788" s="3" t="str" cm="1">
        <f t="array" ref="T6788">_xlfn.IFS(B6788 &gt;= 2005, "Post-2005", B6788 &gt;= 2000, "2000-2004", TRUE, "Pre-2000")</f>
        <v>Post-2005</v>
      </c>
    </row>
    <row r="6789" spans="1:20" x14ac:dyDescent="0.85">
      <c r="A6789" s="1">
        <v>41164</v>
      </c>
      <c r="B6789" t="s">
        <v>5032</v>
      </c>
      <c r="C6789" t="s">
        <v>5033</v>
      </c>
      <c r="D6789" t="s">
        <v>5034</v>
      </c>
      <c r="E6789" t="s">
        <v>204</v>
      </c>
      <c r="F6789" t="s">
        <v>205</v>
      </c>
      <c r="G6789" t="s">
        <v>206</v>
      </c>
      <c r="H6789">
        <v>2011</v>
      </c>
      <c r="I6789" s="2">
        <v>3719580.01</v>
      </c>
      <c r="J6789" s="2">
        <v>0</v>
      </c>
      <c r="K6789" s="2">
        <v>3719580.01</v>
      </c>
      <c r="L6789" t="s">
        <v>116</v>
      </c>
      <c r="M6789" s="3" t="b">
        <f>trust_funds5[[#This Row],[Contributions Outstanding (USD)]]=0</f>
        <v>1</v>
      </c>
      <c r="N6789" s="3" t="str">
        <f t="shared" si="530"/>
        <v>Outstanding</v>
      </c>
      <c r="O6789" s="3" t="str">
        <f t="shared" si="531"/>
        <v>High Contribution &amp; Recent</v>
      </c>
      <c r="P6789" s="3" t="str">
        <f t="shared" si="532"/>
        <v>Other</v>
      </c>
      <c r="Q6789" s="3" t="str">
        <f t="shared" si="533"/>
        <v>Other</v>
      </c>
      <c r="R6789" s="3" t="str">
        <f t="shared" si="534"/>
        <v>Not LCLS</v>
      </c>
      <c r="S6789" s="3" t="str" cm="1">
        <f t="array" ref="S6789">_xlfn.IFS(G6789 &gt; 5000000, "Very High", G6789 &gt; 1000000, "High", G6789 &gt; 500000, "Medium", TRUE, "Low")</f>
        <v>Very High</v>
      </c>
      <c r="T6789" s="3" t="str" cm="1">
        <f t="array" ref="T6789">_xlfn.IFS(B6789 &gt;= 2005, "Post-2005", B6789 &gt;= 2000, "2000-2004", TRUE, "Pre-2000")</f>
        <v>Post-2005</v>
      </c>
    </row>
    <row r="6790" spans="1:20" x14ac:dyDescent="0.85">
      <c r="A6790" s="1">
        <v>41164</v>
      </c>
      <c r="B6790" t="s">
        <v>5032</v>
      </c>
      <c r="C6790" t="s">
        <v>5033</v>
      </c>
      <c r="D6790" t="s">
        <v>5034</v>
      </c>
      <c r="E6790" t="s">
        <v>223</v>
      </c>
      <c r="F6790" t="s">
        <v>224</v>
      </c>
      <c r="G6790" t="s">
        <v>4528</v>
      </c>
      <c r="H6790">
        <v>2011</v>
      </c>
      <c r="I6790" s="2">
        <v>741600</v>
      </c>
      <c r="J6790" s="2">
        <v>0</v>
      </c>
      <c r="K6790" s="2">
        <v>741600</v>
      </c>
      <c r="L6790" t="s">
        <v>116</v>
      </c>
      <c r="M6790" s="3" t="b">
        <f>trust_funds5[[#This Row],[Contributions Outstanding (USD)]]=0</f>
        <v>1</v>
      </c>
      <c r="N6790" s="3" t="str">
        <f t="shared" si="530"/>
        <v>Outstanding</v>
      </c>
      <c r="O6790" s="3" t="str">
        <f t="shared" si="531"/>
        <v>High Contribution &amp; Recent</v>
      </c>
      <c r="P6790" s="3" t="str">
        <f t="shared" si="532"/>
        <v>Other</v>
      </c>
      <c r="Q6790" s="3" t="str">
        <f t="shared" si="533"/>
        <v>Other</v>
      </c>
      <c r="R6790" s="3" t="str">
        <f t="shared" si="534"/>
        <v>Not LCLS</v>
      </c>
      <c r="S6790" s="3" t="str" cm="1">
        <f t="array" ref="S6790">_xlfn.IFS(G6790 &gt; 5000000, "Very High", G6790 &gt; 1000000, "High", G6790 &gt; 500000, "Medium", TRUE, "Low")</f>
        <v>Very High</v>
      </c>
      <c r="T6790" s="3" t="str" cm="1">
        <f t="array" ref="T6790">_xlfn.IFS(B6790 &gt;= 2005, "Post-2005", B6790 &gt;= 2000, "2000-2004", TRUE, "Pre-2000")</f>
        <v>Post-2005</v>
      </c>
    </row>
    <row r="6791" spans="1:20" x14ac:dyDescent="0.85">
      <c r="A6791" s="1">
        <v>41164</v>
      </c>
      <c r="B6791" t="s">
        <v>5032</v>
      </c>
      <c r="C6791" t="s">
        <v>5033</v>
      </c>
      <c r="D6791" t="s">
        <v>5034</v>
      </c>
      <c r="E6791" t="s">
        <v>42</v>
      </c>
      <c r="F6791" t="s">
        <v>43</v>
      </c>
      <c r="G6791" t="s">
        <v>44</v>
      </c>
      <c r="H6791">
        <v>2011</v>
      </c>
      <c r="I6791" s="2">
        <v>21821883.149999999</v>
      </c>
      <c r="J6791" s="2">
        <v>0</v>
      </c>
      <c r="K6791" s="2">
        <v>21821883.149999999</v>
      </c>
      <c r="L6791" t="s">
        <v>116</v>
      </c>
      <c r="M6791" s="3" t="b">
        <f>trust_funds5[[#This Row],[Contributions Outstanding (USD)]]=0</f>
        <v>1</v>
      </c>
      <c r="N6791" s="3" t="str">
        <f t="shared" si="530"/>
        <v>Outstanding</v>
      </c>
      <c r="O6791" s="3" t="str">
        <f t="shared" si="531"/>
        <v>High Contribution &amp; Recent</v>
      </c>
      <c r="P6791" s="3" t="str">
        <f t="shared" si="532"/>
        <v>Other</v>
      </c>
      <c r="Q6791" s="3" t="str">
        <f t="shared" si="533"/>
        <v>Other</v>
      </c>
      <c r="R6791" s="3" t="str">
        <f t="shared" si="534"/>
        <v>Not LCLS</v>
      </c>
      <c r="S6791" s="3" t="str" cm="1">
        <f t="array" ref="S6791">_xlfn.IFS(G6791 &gt; 5000000, "Very High", G6791 &gt; 1000000, "High", G6791 &gt; 500000, "Medium", TRUE, "Low")</f>
        <v>Very High</v>
      </c>
      <c r="T6791" s="3" t="str" cm="1">
        <f t="array" ref="T6791">_xlfn.IFS(B6791 &gt;= 2005, "Post-2005", B6791 &gt;= 2000, "2000-2004", TRUE, "Pre-2000")</f>
        <v>Post-2005</v>
      </c>
    </row>
    <row r="6792" spans="1:20" x14ac:dyDescent="0.85">
      <c r="A6792" s="1">
        <v>41164</v>
      </c>
      <c r="B6792" t="s">
        <v>5032</v>
      </c>
      <c r="C6792" t="s">
        <v>5033</v>
      </c>
      <c r="D6792" t="s">
        <v>5034</v>
      </c>
      <c r="E6792" t="s">
        <v>21</v>
      </c>
      <c r="F6792" t="s">
        <v>22</v>
      </c>
      <c r="G6792" t="s">
        <v>23</v>
      </c>
      <c r="H6792">
        <v>2011</v>
      </c>
      <c r="I6792" s="2">
        <v>39428433.740000002</v>
      </c>
      <c r="J6792" s="2">
        <v>0</v>
      </c>
      <c r="K6792" s="2">
        <v>39428433.740000002</v>
      </c>
      <c r="L6792" t="s">
        <v>116</v>
      </c>
      <c r="M6792" s="3" t="b">
        <f>trust_funds5[[#This Row],[Contributions Outstanding (USD)]]=0</f>
        <v>1</v>
      </c>
      <c r="N6792" s="3" t="str">
        <f t="shared" si="530"/>
        <v>Outstanding</v>
      </c>
      <c r="O6792" s="3" t="str">
        <f t="shared" si="531"/>
        <v>High Contribution &amp; Recent</v>
      </c>
      <c r="P6792" s="3" t="str">
        <f t="shared" si="532"/>
        <v>Other</v>
      </c>
      <c r="Q6792" s="3" t="str">
        <f t="shared" si="533"/>
        <v>Other</v>
      </c>
      <c r="R6792" s="3" t="str">
        <f t="shared" si="534"/>
        <v>Not LCLS</v>
      </c>
      <c r="S6792" s="3" t="str" cm="1">
        <f t="array" ref="S6792">_xlfn.IFS(G6792 &gt; 5000000, "Very High", G6792 &gt; 1000000, "High", G6792 &gt; 500000, "Medium", TRUE, "Low")</f>
        <v>Very High</v>
      </c>
      <c r="T6792" s="3" t="str" cm="1">
        <f t="array" ref="T6792">_xlfn.IFS(B6792 &gt;= 2005, "Post-2005", B6792 &gt;= 2000, "2000-2004", TRUE, "Pre-2000")</f>
        <v>Post-2005</v>
      </c>
    </row>
    <row r="6793" spans="1:20" x14ac:dyDescent="0.85">
      <c r="A6793" s="1">
        <v>41164</v>
      </c>
      <c r="B6793" t="s">
        <v>5032</v>
      </c>
      <c r="C6793" t="s">
        <v>6742</v>
      </c>
      <c r="D6793" t="s">
        <v>6743</v>
      </c>
      <c r="E6793" t="s">
        <v>264</v>
      </c>
      <c r="F6793" t="s">
        <v>265</v>
      </c>
      <c r="G6793" t="s">
        <v>1350</v>
      </c>
      <c r="H6793">
        <v>2011</v>
      </c>
      <c r="I6793" s="2">
        <v>0</v>
      </c>
      <c r="J6793" s="2">
        <v>13434262.539999999</v>
      </c>
      <c r="K6793" s="2">
        <v>13434262.539999999</v>
      </c>
      <c r="L6793" t="s">
        <v>116</v>
      </c>
      <c r="M6793" s="3" t="b">
        <f>trust_funds5[[#This Row],[Contributions Outstanding (USD)]]=0</f>
        <v>0</v>
      </c>
      <c r="N6793" s="3" t="str">
        <f t="shared" si="530"/>
        <v>Outstanding</v>
      </c>
      <c r="O6793" s="3" t="str">
        <f t="shared" si="531"/>
        <v>High Contribution &amp; Recent</v>
      </c>
      <c r="P6793" s="3" t="str">
        <f t="shared" si="532"/>
        <v>Other</v>
      </c>
      <c r="Q6793" s="3" t="str">
        <f t="shared" si="533"/>
        <v>Other</v>
      </c>
      <c r="R6793" s="3" t="str">
        <f t="shared" si="534"/>
        <v>Not LCLS</v>
      </c>
      <c r="S6793" s="3" t="str" cm="1">
        <f t="array" ref="S6793">_xlfn.IFS(G6793 &gt; 5000000, "Very High", G6793 &gt; 1000000, "High", G6793 &gt; 500000, "Medium", TRUE, "Low")</f>
        <v>Very High</v>
      </c>
      <c r="T6793" s="3" t="str" cm="1">
        <f t="array" ref="T6793">_xlfn.IFS(B6793 &gt;= 2005, "Post-2005", B6793 &gt;= 2000, "2000-2004", TRUE, "Pre-2000")</f>
        <v>Post-2005</v>
      </c>
    </row>
    <row r="6794" spans="1:20" x14ac:dyDescent="0.85">
      <c r="A6794" s="1">
        <v>41164</v>
      </c>
      <c r="B6794" t="s">
        <v>5032</v>
      </c>
      <c r="C6794" t="s">
        <v>6742</v>
      </c>
      <c r="D6794" t="s">
        <v>6743</v>
      </c>
      <c r="E6794" t="s">
        <v>85</v>
      </c>
      <c r="F6794" t="s">
        <v>86</v>
      </c>
      <c r="G6794" t="s">
        <v>87</v>
      </c>
      <c r="H6794">
        <v>2011</v>
      </c>
      <c r="I6794" s="2">
        <v>3931852.41</v>
      </c>
      <c r="J6794" s="2">
        <v>3746092.44</v>
      </c>
      <c r="K6794" s="2">
        <v>7677944.8499999996</v>
      </c>
      <c r="L6794" t="s">
        <v>116</v>
      </c>
      <c r="M6794" s="3" t="b">
        <f>trust_funds5[[#This Row],[Contributions Outstanding (USD)]]=0</f>
        <v>0</v>
      </c>
      <c r="N6794" s="3" t="str">
        <f t="shared" si="530"/>
        <v>Outstanding</v>
      </c>
      <c r="O6794" s="3" t="str">
        <f t="shared" si="531"/>
        <v>High Contribution &amp; Recent</v>
      </c>
      <c r="P6794" s="3" t="str">
        <f t="shared" si="532"/>
        <v>Other</v>
      </c>
      <c r="Q6794" s="3" t="str">
        <f t="shared" si="533"/>
        <v>Other</v>
      </c>
      <c r="R6794" s="3" t="str">
        <f t="shared" si="534"/>
        <v>Not LCLS</v>
      </c>
      <c r="S6794" s="3" t="str" cm="1">
        <f t="array" ref="S6794">_xlfn.IFS(G6794 &gt; 5000000, "Very High", G6794 &gt; 1000000, "High", G6794 &gt; 500000, "Medium", TRUE, "Low")</f>
        <v>Very High</v>
      </c>
      <c r="T6794" s="3" t="str" cm="1">
        <f t="array" ref="T6794">_xlfn.IFS(B6794 &gt;= 2005, "Post-2005", B6794 &gt;= 2000, "2000-2004", TRUE, "Pre-2000")</f>
        <v>Post-2005</v>
      </c>
    </row>
    <row r="6795" spans="1:20" x14ac:dyDescent="0.85">
      <c r="A6795" s="1">
        <v>41164</v>
      </c>
      <c r="B6795" t="s">
        <v>5381</v>
      </c>
      <c r="C6795" t="s">
        <v>5382</v>
      </c>
      <c r="D6795" t="s">
        <v>5383</v>
      </c>
      <c r="E6795" t="s">
        <v>1333</v>
      </c>
      <c r="F6795" t="s">
        <v>1334</v>
      </c>
      <c r="G6795" t="s">
        <v>6849</v>
      </c>
      <c r="H6795">
        <v>2011</v>
      </c>
      <c r="I6795" s="2">
        <v>1006040</v>
      </c>
      <c r="J6795" s="2">
        <v>0</v>
      </c>
      <c r="K6795" s="2">
        <v>1006040</v>
      </c>
      <c r="L6795" t="s">
        <v>116</v>
      </c>
      <c r="M6795" s="3" t="b">
        <f>trust_funds5[[#This Row],[Contributions Outstanding (USD)]]=0</f>
        <v>1</v>
      </c>
      <c r="N6795" s="3" t="str">
        <f t="shared" si="530"/>
        <v>Outstanding</v>
      </c>
      <c r="O6795" s="3" t="str">
        <f t="shared" si="531"/>
        <v>High Contribution &amp; Recent</v>
      </c>
      <c r="P6795" s="3" t="str">
        <f t="shared" si="532"/>
        <v>Other</v>
      </c>
      <c r="Q6795" s="3" t="str">
        <f t="shared" si="533"/>
        <v>Other</v>
      </c>
      <c r="R6795" s="3" t="str">
        <f t="shared" si="534"/>
        <v>Not LCLS</v>
      </c>
      <c r="S6795" s="3" t="str" cm="1">
        <f t="array" ref="S6795">_xlfn.IFS(G6795 &gt; 5000000, "Very High", G6795 &gt; 1000000, "High", G6795 &gt; 500000, "Medium", TRUE, "Low")</f>
        <v>Very High</v>
      </c>
      <c r="T6795" s="3" t="str" cm="1">
        <f t="array" ref="T6795">_xlfn.IFS(B6795 &gt;= 2005, "Post-2005", B6795 &gt;= 2000, "2000-2004", TRUE, "Pre-2000")</f>
        <v>Post-2005</v>
      </c>
    </row>
    <row r="6796" spans="1:20" x14ac:dyDescent="0.85">
      <c r="A6796" s="1">
        <v>41164</v>
      </c>
      <c r="B6796" t="s">
        <v>5381</v>
      </c>
      <c r="C6796" t="s">
        <v>5382</v>
      </c>
      <c r="D6796" t="s">
        <v>5383</v>
      </c>
      <c r="E6796" t="s">
        <v>42</v>
      </c>
      <c r="F6796" t="s">
        <v>43</v>
      </c>
      <c r="G6796" t="s">
        <v>44</v>
      </c>
      <c r="H6796">
        <v>2011</v>
      </c>
      <c r="I6796" s="2">
        <v>1714075.13</v>
      </c>
      <c r="J6796" s="2">
        <v>0</v>
      </c>
      <c r="K6796" s="2">
        <v>1714075.13</v>
      </c>
      <c r="L6796" t="s">
        <v>116</v>
      </c>
      <c r="M6796" s="3" t="b">
        <f>trust_funds5[[#This Row],[Contributions Outstanding (USD)]]=0</f>
        <v>1</v>
      </c>
      <c r="N6796" s="3" t="str">
        <f t="shared" si="530"/>
        <v>Outstanding</v>
      </c>
      <c r="O6796" s="3" t="str">
        <f t="shared" si="531"/>
        <v>High Contribution &amp; Recent</v>
      </c>
      <c r="P6796" s="3" t="str">
        <f t="shared" si="532"/>
        <v>Other</v>
      </c>
      <c r="Q6796" s="3" t="str">
        <f t="shared" si="533"/>
        <v>Other</v>
      </c>
      <c r="R6796" s="3" t="str">
        <f t="shared" si="534"/>
        <v>Not LCLS</v>
      </c>
      <c r="S6796" s="3" t="str" cm="1">
        <f t="array" ref="S6796">_xlfn.IFS(G6796 &gt; 5000000, "Very High", G6796 &gt; 1000000, "High", G6796 &gt; 500000, "Medium", TRUE, "Low")</f>
        <v>Very High</v>
      </c>
      <c r="T6796" s="3" t="str" cm="1">
        <f t="array" ref="T6796">_xlfn.IFS(B6796 &gt;= 2005, "Post-2005", B6796 &gt;= 2000, "2000-2004", TRUE, "Pre-2000")</f>
        <v>Post-2005</v>
      </c>
    </row>
    <row r="6797" spans="1:20" x14ac:dyDescent="0.85">
      <c r="A6797" s="1">
        <v>41164</v>
      </c>
      <c r="B6797" t="s">
        <v>90</v>
      </c>
      <c r="C6797" t="s">
        <v>7903</v>
      </c>
      <c r="D6797" t="s">
        <v>7904</v>
      </c>
      <c r="E6797" t="s">
        <v>200</v>
      </c>
      <c r="F6797" t="s">
        <v>201</v>
      </c>
      <c r="G6797" t="s">
        <v>213</v>
      </c>
      <c r="H6797">
        <v>2011</v>
      </c>
      <c r="I6797" s="2">
        <v>889973</v>
      </c>
      <c r="J6797" s="2">
        <v>27</v>
      </c>
      <c r="K6797" s="2">
        <v>890000</v>
      </c>
      <c r="L6797" t="s">
        <v>116</v>
      </c>
      <c r="M6797" s="3" t="b">
        <f>trust_funds5[[#This Row],[Contributions Outstanding (USD)]]=0</f>
        <v>0</v>
      </c>
      <c r="N6797" s="3" t="str">
        <f t="shared" si="530"/>
        <v>Outstanding</v>
      </c>
      <c r="O6797" s="3" t="str">
        <f t="shared" si="531"/>
        <v>High Contribution &amp; Recent</v>
      </c>
      <c r="P6797" s="3" t="str">
        <f t="shared" si="532"/>
        <v>Other</v>
      </c>
      <c r="Q6797" s="3" t="str">
        <f t="shared" si="533"/>
        <v>Other</v>
      </c>
      <c r="R6797" s="3" t="str">
        <f t="shared" si="534"/>
        <v>Not LCLS</v>
      </c>
      <c r="S6797" s="3" t="str" cm="1">
        <f t="array" ref="S6797">_xlfn.IFS(G6797 &gt; 5000000, "Very High", G6797 &gt; 1000000, "High", G6797 &gt; 500000, "Medium", TRUE, "Low")</f>
        <v>Very High</v>
      </c>
      <c r="T6797" s="3" t="str" cm="1">
        <f t="array" ref="T6797">_xlfn.IFS(B6797 &gt;= 2005, "Post-2005", B6797 &gt;= 2000, "2000-2004", TRUE, "Pre-2000")</f>
        <v>Post-2005</v>
      </c>
    </row>
    <row r="6798" spans="1:20" x14ac:dyDescent="0.85">
      <c r="A6798" s="1">
        <v>41164</v>
      </c>
      <c r="B6798" t="s">
        <v>7905</v>
      </c>
      <c r="C6798" t="s">
        <v>7906</v>
      </c>
      <c r="D6798" t="s">
        <v>7907</v>
      </c>
      <c r="E6798" t="s">
        <v>15</v>
      </c>
      <c r="F6798" t="s">
        <v>16</v>
      </c>
      <c r="G6798" t="s">
        <v>5006</v>
      </c>
      <c r="H6798">
        <v>2011</v>
      </c>
      <c r="I6798" s="2">
        <v>1066858.6499999999</v>
      </c>
      <c r="J6798" s="2">
        <v>0</v>
      </c>
      <c r="K6798" s="2">
        <v>1066858.6499999999</v>
      </c>
      <c r="L6798" t="s">
        <v>116</v>
      </c>
      <c r="M6798" s="3" t="b">
        <f>trust_funds5[[#This Row],[Contributions Outstanding (USD)]]=0</f>
        <v>1</v>
      </c>
      <c r="N6798" s="3" t="str">
        <f t="shared" si="530"/>
        <v>Outstanding</v>
      </c>
      <c r="O6798" s="3" t="str">
        <f t="shared" si="531"/>
        <v>High Contribution &amp; Recent</v>
      </c>
      <c r="P6798" s="3" t="str">
        <f t="shared" si="532"/>
        <v>Other</v>
      </c>
      <c r="Q6798" s="3" t="str">
        <f t="shared" si="533"/>
        <v>Other</v>
      </c>
      <c r="R6798" s="3" t="str">
        <f t="shared" si="534"/>
        <v>Not LCLS</v>
      </c>
      <c r="S6798" s="3" t="str" cm="1">
        <f t="array" ref="S6798">_xlfn.IFS(G6798 &gt; 5000000, "Very High", G6798 &gt; 1000000, "High", G6798 &gt; 500000, "Medium", TRUE, "Low")</f>
        <v>Very High</v>
      </c>
      <c r="T6798" s="3" t="str" cm="1">
        <f t="array" ref="T6798">_xlfn.IFS(B6798 &gt;= 2005, "Post-2005", B6798 &gt;= 2000, "2000-2004", TRUE, "Pre-2000")</f>
        <v>Post-2005</v>
      </c>
    </row>
    <row r="6799" spans="1:20" x14ac:dyDescent="0.85">
      <c r="A6799" s="1">
        <v>41164</v>
      </c>
      <c r="B6799" t="s">
        <v>1040</v>
      </c>
      <c r="C6799" t="s">
        <v>7594</v>
      </c>
      <c r="D6799" t="s">
        <v>5801</v>
      </c>
      <c r="E6799" t="s">
        <v>334</v>
      </c>
      <c r="F6799" t="s">
        <v>335</v>
      </c>
      <c r="G6799" t="s">
        <v>339</v>
      </c>
      <c r="H6799">
        <v>2011</v>
      </c>
      <c r="I6799" s="2">
        <v>2679665.9300000002</v>
      </c>
      <c r="J6799" s="2">
        <v>0</v>
      </c>
      <c r="K6799" s="2">
        <v>2679665.9300000002</v>
      </c>
      <c r="L6799" t="s">
        <v>116</v>
      </c>
      <c r="M6799" s="3" t="b">
        <f>trust_funds5[[#This Row],[Contributions Outstanding (USD)]]=0</f>
        <v>1</v>
      </c>
      <c r="N6799" s="3" t="str">
        <f t="shared" si="530"/>
        <v>Outstanding</v>
      </c>
      <c r="O6799" s="3" t="str">
        <f t="shared" si="531"/>
        <v>High Contribution &amp; Recent</v>
      </c>
      <c r="P6799" s="3" t="str">
        <f t="shared" si="532"/>
        <v>Other</v>
      </c>
      <c r="Q6799" s="3" t="str">
        <f t="shared" si="533"/>
        <v>Other</v>
      </c>
      <c r="R6799" s="3" t="str">
        <f t="shared" si="534"/>
        <v>Not LCLS</v>
      </c>
      <c r="S6799" s="3" t="str" cm="1">
        <f t="array" ref="S6799">_xlfn.IFS(G6799 &gt; 5000000, "Very High", G6799 &gt; 1000000, "High", G6799 &gt; 500000, "Medium", TRUE, "Low")</f>
        <v>Very High</v>
      </c>
      <c r="T6799" s="3" t="str" cm="1">
        <f t="array" ref="T6799">_xlfn.IFS(B6799 &gt;= 2005, "Post-2005", B6799 &gt;= 2000, "2000-2004", TRUE, "Pre-2000")</f>
        <v>Post-2005</v>
      </c>
    </row>
    <row r="6800" spans="1:20" x14ac:dyDescent="0.85">
      <c r="A6800" s="1">
        <v>41164</v>
      </c>
      <c r="B6800" t="s">
        <v>1040</v>
      </c>
      <c r="C6800" t="s">
        <v>7594</v>
      </c>
      <c r="D6800" t="s">
        <v>5801</v>
      </c>
      <c r="E6800" t="s">
        <v>56</v>
      </c>
      <c r="F6800" t="s">
        <v>57</v>
      </c>
      <c r="G6800" t="s">
        <v>58</v>
      </c>
      <c r="H6800">
        <v>2011</v>
      </c>
      <c r="I6800" s="2">
        <v>7121285</v>
      </c>
      <c r="J6800" s="2">
        <v>0</v>
      </c>
      <c r="K6800" s="2">
        <v>7121285</v>
      </c>
      <c r="L6800" t="s">
        <v>116</v>
      </c>
      <c r="M6800" s="3" t="b">
        <f>trust_funds5[[#This Row],[Contributions Outstanding (USD)]]=0</f>
        <v>1</v>
      </c>
      <c r="N6800" s="3" t="str">
        <f t="shared" si="530"/>
        <v>Outstanding</v>
      </c>
      <c r="O6800" s="3" t="str">
        <f t="shared" si="531"/>
        <v>High Contribution &amp; Recent</v>
      </c>
      <c r="P6800" s="3" t="str">
        <f t="shared" si="532"/>
        <v>Other</v>
      </c>
      <c r="Q6800" s="3" t="str">
        <f t="shared" si="533"/>
        <v>Other</v>
      </c>
      <c r="R6800" s="3" t="str">
        <f t="shared" si="534"/>
        <v>Not LCLS</v>
      </c>
      <c r="S6800" s="3" t="str" cm="1">
        <f t="array" ref="S6800">_xlfn.IFS(G6800 &gt; 5000000, "Very High", G6800 &gt; 1000000, "High", G6800 &gt; 500000, "Medium", TRUE, "Low")</f>
        <v>Very High</v>
      </c>
      <c r="T6800" s="3" t="str" cm="1">
        <f t="array" ref="T6800">_xlfn.IFS(B6800 &gt;= 2005, "Post-2005", B6800 &gt;= 2000, "2000-2004", TRUE, "Pre-2000")</f>
        <v>Post-2005</v>
      </c>
    </row>
    <row r="6801" spans="1:20" x14ac:dyDescent="0.85">
      <c r="A6801" s="1">
        <v>41164</v>
      </c>
      <c r="B6801" t="s">
        <v>1040</v>
      </c>
      <c r="C6801" t="s">
        <v>7594</v>
      </c>
      <c r="D6801" t="s">
        <v>5801</v>
      </c>
      <c r="E6801" t="s">
        <v>70</v>
      </c>
      <c r="F6801" t="s">
        <v>71</v>
      </c>
      <c r="G6801" t="s">
        <v>5484</v>
      </c>
      <c r="H6801">
        <v>2011</v>
      </c>
      <c r="I6801" s="2">
        <v>5930942.3399999999</v>
      </c>
      <c r="J6801" s="2">
        <v>2079704.68</v>
      </c>
      <c r="K6801" s="2">
        <v>8010647.0199999996</v>
      </c>
      <c r="L6801" t="s">
        <v>116</v>
      </c>
      <c r="M6801" s="3" t="b">
        <f>trust_funds5[[#This Row],[Contributions Outstanding (USD)]]=0</f>
        <v>0</v>
      </c>
      <c r="N6801" s="3" t="str">
        <f t="shared" si="530"/>
        <v>Outstanding</v>
      </c>
      <c r="O6801" s="3" t="str">
        <f t="shared" si="531"/>
        <v>High Contribution &amp; Recent</v>
      </c>
      <c r="P6801" s="3" t="str">
        <f t="shared" si="532"/>
        <v>Other</v>
      </c>
      <c r="Q6801" s="3" t="str">
        <f t="shared" si="533"/>
        <v>Other</v>
      </c>
      <c r="R6801" s="3" t="str">
        <f t="shared" si="534"/>
        <v>Not LCLS</v>
      </c>
      <c r="S6801" s="3" t="str" cm="1">
        <f t="array" ref="S6801">_xlfn.IFS(G6801 &gt; 5000000, "Very High", G6801 &gt; 1000000, "High", G6801 &gt; 500000, "Medium", TRUE, "Low")</f>
        <v>Very High</v>
      </c>
      <c r="T6801" s="3" t="str" cm="1">
        <f t="array" ref="T6801">_xlfn.IFS(B6801 &gt;= 2005, "Post-2005", B6801 &gt;= 2000, "2000-2004", TRUE, "Pre-2000")</f>
        <v>Post-2005</v>
      </c>
    </row>
    <row r="6802" spans="1:20" x14ac:dyDescent="0.85">
      <c r="A6802" s="1">
        <v>41164</v>
      </c>
      <c r="B6802" t="s">
        <v>1040</v>
      </c>
      <c r="C6802" t="s">
        <v>7594</v>
      </c>
      <c r="D6802" t="s">
        <v>5801</v>
      </c>
      <c r="E6802" t="s">
        <v>1698</v>
      </c>
      <c r="F6802" t="s">
        <v>1699</v>
      </c>
      <c r="G6802" t="s">
        <v>1700</v>
      </c>
      <c r="H6802">
        <v>2011</v>
      </c>
      <c r="I6802" s="2">
        <v>356128.03</v>
      </c>
      <c r="J6802" s="2">
        <v>0</v>
      </c>
      <c r="K6802" s="2">
        <v>356128.03</v>
      </c>
      <c r="L6802" t="s">
        <v>116</v>
      </c>
      <c r="M6802" s="3" t="b">
        <f>trust_funds5[[#This Row],[Contributions Outstanding (USD)]]=0</f>
        <v>1</v>
      </c>
      <c r="N6802" s="3" t="str">
        <f t="shared" si="530"/>
        <v>Outstanding</v>
      </c>
      <c r="O6802" s="3" t="str">
        <f t="shared" si="531"/>
        <v>High Contribution &amp; Recent</v>
      </c>
      <c r="P6802" s="3" t="str">
        <f t="shared" si="532"/>
        <v>Other</v>
      </c>
      <c r="Q6802" s="3" t="str">
        <f t="shared" si="533"/>
        <v>Other</v>
      </c>
      <c r="R6802" s="3" t="str">
        <f t="shared" si="534"/>
        <v>Not LCLS</v>
      </c>
      <c r="S6802" s="3" t="str" cm="1">
        <f t="array" ref="S6802">_xlfn.IFS(G6802 &gt; 5000000, "Very High", G6802 &gt; 1000000, "High", G6802 &gt; 500000, "Medium", TRUE, "Low")</f>
        <v>Very High</v>
      </c>
      <c r="T6802" s="3" t="str" cm="1">
        <f t="array" ref="T6802">_xlfn.IFS(B6802 &gt;= 2005, "Post-2005", B6802 &gt;= 2000, "2000-2004", TRUE, "Pre-2000")</f>
        <v>Post-2005</v>
      </c>
    </row>
    <row r="6803" spans="1:20" x14ac:dyDescent="0.85">
      <c r="A6803" s="1">
        <v>41164</v>
      </c>
      <c r="B6803" t="s">
        <v>1040</v>
      </c>
      <c r="C6803" t="s">
        <v>7594</v>
      </c>
      <c r="D6803" t="s">
        <v>5801</v>
      </c>
      <c r="E6803" t="s">
        <v>7908</v>
      </c>
      <c r="F6803" t="s">
        <v>7909</v>
      </c>
      <c r="G6803" t="s">
        <v>7910</v>
      </c>
      <c r="H6803">
        <v>2011</v>
      </c>
      <c r="I6803" s="2">
        <v>26711.439999999999</v>
      </c>
      <c r="J6803" s="2">
        <v>0</v>
      </c>
      <c r="K6803" s="2">
        <v>26711.439999999999</v>
      </c>
      <c r="L6803" t="s">
        <v>116</v>
      </c>
      <c r="M6803" s="3" t="b">
        <f>trust_funds5[[#This Row],[Contributions Outstanding (USD)]]=0</f>
        <v>1</v>
      </c>
      <c r="N6803" s="3" t="str">
        <f t="shared" si="530"/>
        <v>Outstanding</v>
      </c>
      <c r="O6803" s="3" t="str">
        <f t="shared" si="531"/>
        <v>High Contribution &amp; Recent</v>
      </c>
      <c r="P6803" s="3" t="str">
        <f t="shared" si="532"/>
        <v>Other</v>
      </c>
      <c r="Q6803" s="3" t="str">
        <f t="shared" si="533"/>
        <v>Other</v>
      </c>
      <c r="R6803" s="3" t="str">
        <f t="shared" si="534"/>
        <v>Not LCLS</v>
      </c>
      <c r="S6803" s="3" t="str" cm="1">
        <f t="array" ref="S6803">_xlfn.IFS(G6803 &gt; 5000000, "Very High", G6803 &gt; 1000000, "High", G6803 &gt; 500000, "Medium", TRUE, "Low")</f>
        <v>Very High</v>
      </c>
      <c r="T6803" s="3" t="str" cm="1">
        <f t="array" ref="T6803">_xlfn.IFS(B6803 &gt;= 2005, "Post-2005", B6803 &gt;= 2000, "2000-2004", TRUE, "Pre-2000")</f>
        <v>Post-2005</v>
      </c>
    </row>
    <row r="6804" spans="1:20" x14ac:dyDescent="0.85">
      <c r="A6804" s="1">
        <v>41164</v>
      </c>
      <c r="B6804" t="s">
        <v>1040</v>
      </c>
      <c r="C6804" t="s">
        <v>7594</v>
      </c>
      <c r="D6804" t="s">
        <v>5801</v>
      </c>
      <c r="E6804" t="s">
        <v>119</v>
      </c>
      <c r="F6804" t="s">
        <v>120</v>
      </c>
      <c r="G6804" t="s">
        <v>121</v>
      </c>
      <c r="H6804">
        <v>2011</v>
      </c>
      <c r="I6804" s="2">
        <v>5800000</v>
      </c>
      <c r="J6804" s="2">
        <v>2900000</v>
      </c>
      <c r="K6804" s="2">
        <v>8700000</v>
      </c>
      <c r="L6804" t="s">
        <v>116</v>
      </c>
      <c r="M6804" s="3" t="b">
        <f>trust_funds5[[#This Row],[Contributions Outstanding (USD)]]=0</f>
        <v>0</v>
      </c>
      <c r="N6804" s="3" t="str">
        <f t="shared" si="530"/>
        <v>Outstanding</v>
      </c>
      <c r="O6804" s="3" t="str">
        <f t="shared" si="531"/>
        <v>High Contribution &amp; Recent</v>
      </c>
      <c r="P6804" s="3" t="str">
        <f t="shared" si="532"/>
        <v>Other</v>
      </c>
      <c r="Q6804" s="3" t="str">
        <f t="shared" si="533"/>
        <v>Other</v>
      </c>
      <c r="R6804" s="3" t="str">
        <f t="shared" si="534"/>
        <v>Not LCLS</v>
      </c>
      <c r="S6804" s="3" t="str" cm="1">
        <f t="array" ref="S6804">_xlfn.IFS(G6804 &gt; 5000000, "Very High", G6804 &gt; 1000000, "High", G6804 &gt; 500000, "Medium", TRUE, "Low")</f>
        <v>Very High</v>
      </c>
      <c r="T6804" s="3" t="str" cm="1">
        <f t="array" ref="T6804">_xlfn.IFS(B6804 &gt;= 2005, "Post-2005", B6804 &gt;= 2000, "2000-2004", TRUE, "Pre-2000")</f>
        <v>Post-2005</v>
      </c>
    </row>
    <row r="6805" spans="1:20" x14ac:dyDescent="0.85">
      <c r="A6805" s="1">
        <v>41164</v>
      </c>
      <c r="B6805" t="s">
        <v>1040</v>
      </c>
      <c r="C6805" t="s">
        <v>7594</v>
      </c>
      <c r="D6805" t="s">
        <v>5801</v>
      </c>
      <c r="E6805" t="s">
        <v>42</v>
      </c>
      <c r="F6805" t="s">
        <v>43</v>
      </c>
      <c r="G6805" t="s">
        <v>44</v>
      </c>
      <c r="H6805">
        <v>2011</v>
      </c>
      <c r="I6805" s="2">
        <v>1691479.57</v>
      </c>
      <c r="J6805" s="2">
        <v>0</v>
      </c>
      <c r="K6805" s="2">
        <v>1691479.57</v>
      </c>
      <c r="L6805" t="s">
        <v>116</v>
      </c>
      <c r="M6805" s="3" t="b">
        <f>trust_funds5[[#This Row],[Contributions Outstanding (USD)]]=0</f>
        <v>1</v>
      </c>
      <c r="N6805" s="3" t="str">
        <f t="shared" si="530"/>
        <v>Outstanding</v>
      </c>
      <c r="O6805" s="3" t="str">
        <f t="shared" si="531"/>
        <v>High Contribution &amp; Recent</v>
      </c>
      <c r="P6805" s="3" t="str">
        <f t="shared" si="532"/>
        <v>Other</v>
      </c>
      <c r="Q6805" s="3" t="str">
        <f t="shared" si="533"/>
        <v>Other</v>
      </c>
      <c r="R6805" s="3" t="str">
        <f t="shared" si="534"/>
        <v>Not LCLS</v>
      </c>
      <c r="S6805" s="3" t="str" cm="1">
        <f t="array" ref="S6805">_xlfn.IFS(G6805 &gt; 5000000, "Very High", G6805 &gt; 1000000, "High", G6805 &gt; 500000, "Medium", TRUE, "Low")</f>
        <v>Very High</v>
      </c>
      <c r="T6805" s="3" t="str" cm="1">
        <f t="array" ref="T6805">_xlfn.IFS(B6805 &gt;= 2005, "Post-2005", B6805 &gt;= 2000, "2000-2004", TRUE, "Pre-2000")</f>
        <v>Post-2005</v>
      </c>
    </row>
    <row r="6806" spans="1:20" x14ac:dyDescent="0.85">
      <c r="A6806" s="1">
        <v>41164</v>
      </c>
      <c r="B6806" t="s">
        <v>7911</v>
      </c>
      <c r="C6806" t="s">
        <v>7912</v>
      </c>
      <c r="D6806" t="s">
        <v>7913</v>
      </c>
      <c r="E6806" t="s">
        <v>93</v>
      </c>
      <c r="F6806" t="s">
        <v>94</v>
      </c>
      <c r="H6806">
        <v>2011</v>
      </c>
      <c r="I6806" s="2">
        <v>1000000</v>
      </c>
      <c r="J6806" s="2">
        <v>0</v>
      </c>
      <c r="K6806" s="2">
        <v>1000000</v>
      </c>
      <c r="L6806" t="s">
        <v>116</v>
      </c>
      <c r="M6806" s="3" t="b">
        <f>trust_funds5[[#This Row],[Contributions Outstanding (USD)]]=0</f>
        <v>1</v>
      </c>
      <c r="N6806" s="3" t="str">
        <f t="shared" si="530"/>
        <v>Outstanding</v>
      </c>
      <c r="O6806" s="3" t="str">
        <f t="shared" si="531"/>
        <v>High Contribution &amp; Recent</v>
      </c>
      <c r="P6806" s="3" t="str">
        <f t="shared" si="532"/>
        <v>Other</v>
      </c>
      <c r="Q6806" s="3" t="str">
        <f t="shared" si="533"/>
        <v>Other</v>
      </c>
      <c r="R6806" s="3" t="str">
        <f t="shared" si="534"/>
        <v>Not LCLS</v>
      </c>
      <c r="S6806" s="3" t="str" cm="1">
        <f t="array" ref="S6806">_xlfn.IFS(G6806 &gt; 5000000, "Very High", G6806 &gt; 1000000, "High", G6806 &gt; 500000, "Medium", TRUE, "Low")</f>
        <v>Low</v>
      </c>
      <c r="T6806" s="3" t="str" cm="1">
        <f t="array" ref="T6806">_xlfn.IFS(B6806 &gt;= 2005, "Post-2005", B6806 &gt;= 2000, "2000-2004", TRUE, "Pre-2000")</f>
        <v>Post-2005</v>
      </c>
    </row>
    <row r="6807" spans="1:20" x14ac:dyDescent="0.85">
      <c r="A6807" s="1">
        <v>41164</v>
      </c>
      <c r="B6807" t="s">
        <v>90</v>
      </c>
      <c r="C6807" t="s">
        <v>6744</v>
      </c>
      <c r="D6807" t="s">
        <v>6745</v>
      </c>
      <c r="E6807" t="s">
        <v>49</v>
      </c>
      <c r="F6807" t="s">
        <v>50</v>
      </c>
      <c r="G6807" t="s">
        <v>6746</v>
      </c>
      <c r="H6807">
        <v>2011</v>
      </c>
      <c r="I6807" s="2">
        <v>193000</v>
      </c>
      <c r="J6807" s="2">
        <v>177000</v>
      </c>
      <c r="K6807" s="2">
        <v>370000</v>
      </c>
      <c r="L6807" t="s">
        <v>116</v>
      </c>
      <c r="M6807" s="3" t="b">
        <f>trust_funds5[[#This Row],[Contributions Outstanding (USD)]]=0</f>
        <v>0</v>
      </c>
      <c r="N6807" s="3" t="str">
        <f t="shared" si="530"/>
        <v>Outstanding</v>
      </c>
      <c r="O6807" s="3" t="str">
        <f t="shared" si="531"/>
        <v>High Contribution &amp; Recent</v>
      </c>
      <c r="P6807" s="3" t="str">
        <f t="shared" si="532"/>
        <v>Other</v>
      </c>
      <c r="Q6807" s="3" t="str">
        <f t="shared" si="533"/>
        <v>Other</v>
      </c>
      <c r="R6807" s="3" t="str">
        <f t="shared" si="534"/>
        <v>Not LCLS</v>
      </c>
      <c r="S6807" s="3" t="str" cm="1">
        <f t="array" ref="S6807">_xlfn.IFS(G6807 &gt; 5000000, "Very High", G6807 &gt; 1000000, "High", G6807 &gt; 500000, "Medium", TRUE, "Low")</f>
        <v>Very High</v>
      </c>
      <c r="T6807" s="3" t="str" cm="1">
        <f t="array" ref="T6807">_xlfn.IFS(B6807 &gt;= 2005, "Post-2005", B6807 &gt;= 2000, "2000-2004", TRUE, "Pre-2000")</f>
        <v>Post-2005</v>
      </c>
    </row>
    <row r="6808" spans="1:20" x14ac:dyDescent="0.85">
      <c r="A6808" s="1">
        <v>41164</v>
      </c>
      <c r="B6808" t="s">
        <v>5722</v>
      </c>
      <c r="C6808" t="s">
        <v>7597</v>
      </c>
      <c r="D6808" t="s">
        <v>7598</v>
      </c>
      <c r="E6808" t="s">
        <v>15</v>
      </c>
      <c r="F6808" t="s">
        <v>16</v>
      </c>
      <c r="G6808" t="s">
        <v>17</v>
      </c>
      <c r="H6808">
        <v>2011</v>
      </c>
      <c r="I6808" s="2">
        <v>34238815.740000002</v>
      </c>
      <c r="J6808" s="2">
        <v>0</v>
      </c>
      <c r="K6808" s="2">
        <v>34238815.740000002</v>
      </c>
      <c r="L6808" t="s">
        <v>116</v>
      </c>
      <c r="M6808" s="3" t="b">
        <f>trust_funds5[[#This Row],[Contributions Outstanding (USD)]]=0</f>
        <v>1</v>
      </c>
      <c r="N6808" s="3" t="str">
        <f t="shared" si="530"/>
        <v>Outstanding</v>
      </c>
      <c r="O6808" s="3" t="str">
        <f t="shared" si="531"/>
        <v>High Contribution &amp; Recent</v>
      </c>
      <c r="P6808" s="3" t="str">
        <f t="shared" si="532"/>
        <v>Other</v>
      </c>
      <c r="Q6808" s="3" t="str">
        <f t="shared" si="533"/>
        <v>Other</v>
      </c>
      <c r="R6808" s="3" t="str">
        <f t="shared" si="534"/>
        <v>Not LCLS</v>
      </c>
      <c r="S6808" s="3" t="str" cm="1">
        <f t="array" ref="S6808">_xlfn.IFS(G6808 &gt; 5000000, "Very High", G6808 &gt; 1000000, "High", G6808 &gt; 500000, "Medium", TRUE, "Low")</f>
        <v>Very High</v>
      </c>
      <c r="T6808" s="3" t="str" cm="1">
        <f t="array" ref="T6808">_xlfn.IFS(B6808 &gt;= 2005, "Post-2005", B6808 &gt;= 2000, "2000-2004", TRUE, "Pre-2000")</f>
        <v>Post-2005</v>
      </c>
    </row>
    <row r="6809" spans="1:20" x14ac:dyDescent="0.85">
      <c r="A6809" s="1">
        <v>41164</v>
      </c>
      <c r="B6809" t="s">
        <v>5722</v>
      </c>
      <c r="C6809" t="s">
        <v>7597</v>
      </c>
      <c r="D6809" t="s">
        <v>7598</v>
      </c>
      <c r="E6809" t="s">
        <v>119</v>
      </c>
      <c r="F6809" t="s">
        <v>120</v>
      </c>
      <c r="G6809" t="s">
        <v>121</v>
      </c>
      <c r="H6809">
        <v>2011</v>
      </c>
      <c r="I6809" s="2">
        <v>5336186.8099999996</v>
      </c>
      <c r="J6809" s="2">
        <v>0</v>
      </c>
      <c r="K6809" s="2">
        <v>5336186.8099999996</v>
      </c>
      <c r="L6809" t="s">
        <v>116</v>
      </c>
      <c r="M6809" s="3" t="b">
        <f>trust_funds5[[#This Row],[Contributions Outstanding (USD)]]=0</f>
        <v>1</v>
      </c>
      <c r="N6809" s="3" t="str">
        <f t="shared" si="530"/>
        <v>Outstanding</v>
      </c>
      <c r="O6809" s="3" t="str">
        <f t="shared" si="531"/>
        <v>High Contribution &amp; Recent</v>
      </c>
      <c r="P6809" s="3" t="str">
        <f t="shared" si="532"/>
        <v>Other</v>
      </c>
      <c r="Q6809" s="3" t="str">
        <f t="shared" si="533"/>
        <v>Other</v>
      </c>
      <c r="R6809" s="3" t="str">
        <f t="shared" si="534"/>
        <v>Not LCLS</v>
      </c>
      <c r="S6809" s="3" t="str" cm="1">
        <f t="array" ref="S6809">_xlfn.IFS(G6809 &gt; 5000000, "Very High", G6809 &gt; 1000000, "High", G6809 &gt; 500000, "Medium", TRUE, "Low")</f>
        <v>Very High</v>
      </c>
      <c r="T6809" s="3" t="str" cm="1">
        <f t="array" ref="T6809">_xlfn.IFS(B6809 &gt;= 2005, "Post-2005", B6809 &gt;= 2000, "2000-2004", TRUE, "Pre-2000")</f>
        <v>Post-2005</v>
      </c>
    </row>
    <row r="6810" spans="1:20" x14ac:dyDescent="0.85">
      <c r="A6810" s="1">
        <v>41164</v>
      </c>
      <c r="B6810" t="s">
        <v>5722</v>
      </c>
      <c r="C6810" t="s">
        <v>7597</v>
      </c>
      <c r="D6810" t="s">
        <v>7598</v>
      </c>
      <c r="E6810" t="s">
        <v>21</v>
      </c>
      <c r="F6810" t="s">
        <v>22</v>
      </c>
      <c r="G6810" t="s">
        <v>23</v>
      </c>
      <c r="H6810">
        <v>2011</v>
      </c>
      <c r="I6810" s="2">
        <v>5835156.8200000003</v>
      </c>
      <c r="J6810" s="2">
        <v>0</v>
      </c>
      <c r="K6810" s="2">
        <v>5835156.8200000003</v>
      </c>
      <c r="L6810" t="s">
        <v>116</v>
      </c>
      <c r="M6810" s="3" t="b">
        <f>trust_funds5[[#This Row],[Contributions Outstanding (USD)]]=0</f>
        <v>1</v>
      </c>
      <c r="N6810" s="3" t="str">
        <f t="shared" si="530"/>
        <v>Outstanding</v>
      </c>
      <c r="O6810" s="3" t="str">
        <f t="shared" si="531"/>
        <v>High Contribution &amp; Recent</v>
      </c>
      <c r="P6810" s="3" t="str">
        <f t="shared" si="532"/>
        <v>Other</v>
      </c>
      <c r="Q6810" s="3" t="str">
        <f t="shared" si="533"/>
        <v>Other</v>
      </c>
      <c r="R6810" s="3" t="str">
        <f t="shared" si="534"/>
        <v>Not LCLS</v>
      </c>
      <c r="S6810" s="3" t="str" cm="1">
        <f t="array" ref="S6810">_xlfn.IFS(G6810 &gt; 5000000, "Very High", G6810 &gt; 1000000, "High", G6810 &gt; 500000, "Medium", TRUE, "Low")</f>
        <v>Very High</v>
      </c>
      <c r="T6810" s="3" t="str" cm="1">
        <f t="array" ref="T6810">_xlfn.IFS(B6810 &gt;= 2005, "Post-2005", B6810 &gt;= 2000, "2000-2004", TRUE, "Pre-2000")</f>
        <v>Post-2005</v>
      </c>
    </row>
    <row r="6811" spans="1:20" x14ac:dyDescent="0.85">
      <c r="A6811" s="1">
        <v>41164</v>
      </c>
      <c r="B6811" t="s">
        <v>3797</v>
      </c>
      <c r="C6811" t="s">
        <v>7182</v>
      </c>
      <c r="D6811" t="s">
        <v>7183</v>
      </c>
      <c r="E6811" t="s">
        <v>2863</v>
      </c>
      <c r="F6811" t="s">
        <v>2864</v>
      </c>
      <c r="G6811" t="s">
        <v>2865</v>
      </c>
      <c r="H6811">
        <v>2011</v>
      </c>
      <c r="I6811" s="2">
        <v>13107000</v>
      </c>
      <c r="J6811" s="2">
        <v>0</v>
      </c>
      <c r="K6811" s="2">
        <v>13107000</v>
      </c>
      <c r="L6811" t="s">
        <v>116</v>
      </c>
      <c r="M6811" s="3" t="b">
        <f>trust_funds5[[#This Row],[Contributions Outstanding (USD)]]=0</f>
        <v>1</v>
      </c>
      <c r="N6811" s="3" t="str">
        <f t="shared" si="530"/>
        <v>Outstanding</v>
      </c>
      <c r="O6811" s="3" t="str">
        <f t="shared" si="531"/>
        <v>High Contribution &amp; Recent</v>
      </c>
      <c r="P6811" s="3" t="str">
        <f t="shared" si="532"/>
        <v>Other</v>
      </c>
      <c r="Q6811" s="3" t="str">
        <f t="shared" si="533"/>
        <v>Other</v>
      </c>
      <c r="R6811" s="3" t="str">
        <f t="shared" si="534"/>
        <v>Not LCLS</v>
      </c>
      <c r="S6811" s="3" t="str" cm="1">
        <f t="array" ref="S6811">_xlfn.IFS(G6811 &gt; 5000000, "Very High", G6811 &gt; 1000000, "High", G6811 &gt; 500000, "Medium", TRUE, "Low")</f>
        <v>Very High</v>
      </c>
      <c r="T6811" s="3" t="str" cm="1">
        <f t="array" ref="T6811">_xlfn.IFS(B6811 &gt;= 2005, "Post-2005", B6811 &gt;= 2000, "2000-2004", TRUE, "Pre-2000")</f>
        <v>Post-2005</v>
      </c>
    </row>
    <row r="6812" spans="1:20" x14ac:dyDescent="0.85">
      <c r="A6812" s="1">
        <v>41164</v>
      </c>
      <c r="B6812" t="s">
        <v>3797</v>
      </c>
      <c r="C6812" t="s">
        <v>7182</v>
      </c>
      <c r="D6812" t="s">
        <v>7183</v>
      </c>
      <c r="E6812" t="s">
        <v>102</v>
      </c>
      <c r="F6812" t="s">
        <v>103</v>
      </c>
      <c r="G6812" t="s">
        <v>104</v>
      </c>
      <c r="H6812">
        <v>2011</v>
      </c>
      <c r="I6812" s="2">
        <v>15464000</v>
      </c>
      <c r="J6812" s="2">
        <v>0</v>
      </c>
      <c r="K6812" s="2">
        <v>15464000</v>
      </c>
      <c r="L6812" t="s">
        <v>116</v>
      </c>
      <c r="M6812" s="3" t="b">
        <f>trust_funds5[[#This Row],[Contributions Outstanding (USD)]]=0</f>
        <v>1</v>
      </c>
      <c r="N6812" s="3" t="str">
        <f t="shared" si="530"/>
        <v>Outstanding</v>
      </c>
      <c r="O6812" s="3" t="str">
        <f t="shared" si="531"/>
        <v>High Contribution &amp; Recent</v>
      </c>
      <c r="P6812" s="3" t="str">
        <f t="shared" si="532"/>
        <v>Other</v>
      </c>
      <c r="Q6812" s="3" t="str">
        <f t="shared" si="533"/>
        <v>Other</v>
      </c>
      <c r="R6812" s="3" t="str">
        <f t="shared" si="534"/>
        <v>Not LCLS</v>
      </c>
      <c r="S6812" s="3" t="str" cm="1">
        <f t="array" ref="S6812">_xlfn.IFS(G6812 &gt; 5000000, "Very High", G6812 &gt; 1000000, "High", G6812 &gt; 500000, "Medium", TRUE, "Low")</f>
        <v>Very High</v>
      </c>
      <c r="T6812" s="3" t="str" cm="1">
        <f t="array" ref="T6812">_xlfn.IFS(B6812 &gt;= 2005, "Post-2005", B6812 &gt;= 2000, "2000-2004", TRUE, "Pre-2000")</f>
        <v>Post-2005</v>
      </c>
    </row>
    <row r="6813" spans="1:20" x14ac:dyDescent="0.85">
      <c r="A6813" s="1">
        <v>41164</v>
      </c>
      <c r="B6813" t="s">
        <v>3797</v>
      </c>
      <c r="C6813" t="s">
        <v>7182</v>
      </c>
      <c r="D6813" t="s">
        <v>7183</v>
      </c>
      <c r="E6813" t="s">
        <v>1408</v>
      </c>
      <c r="F6813" t="s">
        <v>1409</v>
      </c>
      <c r="G6813" t="s">
        <v>1410</v>
      </c>
      <c r="H6813">
        <v>2011</v>
      </c>
      <c r="I6813" s="2">
        <v>9208550</v>
      </c>
      <c r="J6813" s="2">
        <v>0</v>
      </c>
      <c r="K6813" s="2">
        <v>9208550</v>
      </c>
      <c r="L6813" t="s">
        <v>116</v>
      </c>
      <c r="M6813" s="3" t="b">
        <f>trust_funds5[[#This Row],[Contributions Outstanding (USD)]]=0</f>
        <v>1</v>
      </c>
      <c r="N6813" s="3" t="str">
        <f t="shared" si="530"/>
        <v>Outstanding</v>
      </c>
      <c r="O6813" s="3" t="str">
        <f t="shared" si="531"/>
        <v>High Contribution &amp; Recent</v>
      </c>
      <c r="P6813" s="3" t="str">
        <f t="shared" si="532"/>
        <v>Other</v>
      </c>
      <c r="Q6813" s="3" t="str">
        <f t="shared" si="533"/>
        <v>Other</v>
      </c>
      <c r="R6813" s="3" t="str">
        <f t="shared" si="534"/>
        <v>Not LCLS</v>
      </c>
      <c r="S6813" s="3" t="str" cm="1">
        <f t="array" ref="S6813">_xlfn.IFS(G6813 &gt; 5000000, "Very High", G6813 &gt; 1000000, "High", G6813 &gt; 500000, "Medium", TRUE, "Low")</f>
        <v>Very High</v>
      </c>
      <c r="T6813" s="3" t="str" cm="1">
        <f t="array" ref="T6813">_xlfn.IFS(B6813 &gt;= 2005, "Post-2005", B6813 &gt;= 2000, "2000-2004", TRUE, "Pre-2000")</f>
        <v>Post-2005</v>
      </c>
    </row>
    <row r="6814" spans="1:20" x14ac:dyDescent="0.85">
      <c r="A6814" s="1">
        <v>41164</v>
      </c>
      <c r="B6814" t="s">
        <v>7914</v>
      </c>
      <c r="C6814" t="s">
        <v>7915</v>
      </c>
      <c r="D6814" t="s">
        <v>7916</v>
      </c>
      <c r="E6814" t="s">
        <v>102</v>
      </c>
      <c r="F6814" t="s">
        <v>103</v>
      </c>
      <c r="G6814" t="s">
        <v>104</v>
      </c>
      <c r="H6814">
        <v>2011</v>
      </c>
      <c r="I6814" s="2">
        <v>7978500</v>
      </c>
      <c r="J6814" s="2">
        <v>0</v>
      </c>
      <c r="K6814" s="2">
        <v>7978500</v>
      </c>
      <c r="L6814" t="s">
        <v>116</v>
      </c>
      <c r="M6814" s="3" t="b">
        <f>trust_funds5[[#This Row],[Contributions Outstanding (USD)]]=0</f>
        <v>1</v>
      </c>
      <c r="N6814" s="3" t="str">
        <f t="shared" si="530"/>
        <v>Outstanding</v>
      </c>
      <c r="O6814" s="3" t="str">
        <f t="shared" si="531"/>
        <v>High Contribution &amp; Recent</v>
      </c>
      <c r="P6814" s="3" t="str">
        <f t="shared" si="532"/>
        <v>Other</v>
      </c>
      <c r="Q6814" s="3" t="str">
        <f t="shared" si="533"/>
        <v>Other</v>
      </c>
      <c r="R6814" s="3" t="str">
        <f t="shared" si="534"/>
        <v>Not LCLS</v>
      </c>
      <c r="S6814" s="3" t="str" cm="1">
        <f t="array" ref="S6814">_xlfn.IFS(G6814 &gt; 5000000, "Very High", G6814 &gt; 1000000, "High", G6814 &gt; 500000, "Medium", TRUE, "Low")</f>
        <v>Very High</v>
      </c>
      <c r="T6814" s="3" t="str" cm="1">
        <f t="array" ref="T6814">_xlfn.IFS(B6814 &gt;= 2005, "Post-2005", B6814 &gt;= 2000, "2000-2004", TRUE, "Pre-2000")</f>
        <v>Post-2005</v>
      </c>
    </row>
    <row r="6815" spans="1:20" x14ac:dyDescent="0.85">
      <c r="A6815" s="1">
        <v>41164</v>
      </c>
      <c r="B6815" t="s">
        <v>90</v>
      </c>
      <c r="C6815" t="s">
        <v>7917</v>
      </c>
      <c r="D6815" t="s">
        <v>7918</v>
      </c>
      <c r="E6815" t="s">
        <v>334</v>
      </c>
      <c r="F6815" t="s">
        <v>335</v>
      </c>
      <c r="G6815" t="s">
        <v>339</v>
      </c>
      <c r="H6815">
        <v>2011</v>
      </c>
      <c r="I6815" s="2">
        <v>2999958</v>
      </c>
      <c r="J6815" s="2">
        <v>42</v>
      </c>
      <c r="K6815" s="2">
        <v>3000000</v>
      </c>
      <c r="L6815" t="s">
        <v>116</v>
      </c>
      <c r="M6815" s="3" t="b">
        <f>trust_funds5[[#This Row],[Contributions Outstanding (USD)]]=0</f>
        <v>0</v>
      </c>
      <c r="N6815" s="3" t="str">
        <f t="shared" si="530"/>
        <v>Outstanding</v>
      </c>
      <c r="O6815" s="3" t="str">
        <f t="shared" si="531"/>
        <v>High Contribution &amp; Recent</v>
      </c>
      <c r="P6815" s="3" t="str">
        <f t="shared" si="532"/>
        <v>Other</v>
      </c>
      <c r="Q6815" s="3" t="str">
        <f t="shared" si="533"/>
        <v>Other</v>
      </c>
      <c r="R6815" s="3" t="str">
        <f t="shared" si="534"/>
        <v>Not LCLS</v>
      </c>
      <c r="S6815" s="3" t="str" cm="1">
        <f t="array" ref="S6815">_xlfn.IFS(G6815 &gt; 5000000, "Very High", G6815 &gt; 1000000, "High", G6815 &gt; 500000, "Medium", TRUE, "Low")</f>
        <v>Very High</v>
      </c>
      <c r="T6815" s="3" t="str" cm="1">
        <f t="array" ref="T6815">_xlfn.IFS(B6815 &gt;= 2005, "Post-2005", B6815 &gt;= 2000, "2000-2004", TRUE, "Pre-2000")</f>
        <v>Post-2005</v>
      </c>
    </row>
    <row r="6816" spans="1:20" x14ac:dyDescent="0.85">
      <c r="A6816" s="1">
        <v>41164</v>
      </c>
      <c r="B6816" t="s">
        <v>6191</v>
      </c>
      <c r="C6816" t="s">
        <v>7919</v>
      </c>
      <c r="D6816" t="s">
        <v>7920</v>
      </c>
      <c r="E6816" t="s">
        <v>85</v>
      </c>
      <c r="F6816" t="s">
        <v>86</v>
      </c>
      <c r="G6816" t="s">
        <v>87</v>
      </c>
      <c r="H6816">
        <v>2011</v>
      </c>
      <c r="I6816" s="2">
        <v>39062875</v>
      </c>
      <c r="J6816" s="2">
        <v>35200351.359999999</v>
      </c>
      <c r="K6816" s="2">
        <v>74263226.359999999</v>
      </c>
      <c r="L6816" t="s">
        <v>116</v>
      </c>
      <c r="M6816" s="3" t="b">
        <f>trust_funds5[[#This Row],[Contributions Outstanding (USD)]]=0</f>
        <v>0</v>
      </c>
      <c r="N6816" s="3" t="str">
        <f t="shared" si="530"/>
        <v>Outstanding</v>
      </c>
      <c r="O6816" s="3" t="str">
        <f t="shared" si="531"/>
        <v>High Contribution &amp; Recent</v>
      </c>
      <c r="P6816" s="3" t="str">
        <f t="shared" si="532"/>
        <v>Other</v>
      </c>
      <c r="Q6816" s="3" t="str">
        <f t="shared" si="533"/>
        <v>Other</v>
      </c>
      <c r="R6816" s="3" t="str">
        <f t="shared" si="534"/>
        <v>Not LCLS</v>
      </c>
      <c r="S6816" s="3" t="str" cm="1">
        <f t="array" ref="S6816">_xlfn.IFS(G6816 &gt; 5000000, "Very High", G6816 &gt; 1000000, "High", G6816 &gt; 500000, "Medium", TRUE, "Low")</f>
        <v>Very High</v>
      </c>
      <c r="T6816" s="3" t="str" cm="1">
        <f t="array" ref="T6816">_xlfn.IFS(B6816 &gt;= 2005, "Post-2005", B6816 &gt;= 2000, "2000-2004", TRUE, "Pre-2000")</f>
        <v>Post-2005</v>
      </c>
    </row>
    <row r="6817" spans="1:20" x14ac:dyDescent="0.85">
      <c r="A6817" s="1">
        <v>41164</v>
      </c>
      <c r="B6817" t="s">
        <v>6759</v>
      </c>
      <c r="C6817" t="s">
        <v>7601</v>
      </c>
      <c r="D6817" t="s">
        <v>7602</v>
      </c>
      <c r="E6817" t="s">
        <v>85</v>
      </c>
      <c r="F6817" t="s">
        <v>86</v>
      </c>
      <c r="G6817" t="s">
        <v>87</v>
      </c>
      <c r="H6817">
        <v>2011</v>
      </c>
      <c r="I6817" s="2">
        <v>14903828.15</v>
      </c>
      <c r="J6817" s="2">
        <v>0</v>
      </c>
      <c r="K6817" s="2">
        <v>14903828.15</v>
      </c>
      <c r="L6817" t="s">
        <v>116</v>
      </c>
      <c r="M6817" s="3" t="b">
        <f>trust_funds5[[#This Row],[Contributions Outstanding (USD)]]=0</f>
        <v>1</v>
      </c>
      <c r="N6817" s="3" t="str">
        <f t="shared" si="530"/>
        <v>Outstanding</v>
      </c>
      <c r="O6817" s="3" t="str">
        <f t="shared" si="531"/>
        <v>High Contribution &amp; Recent</v>
      </c>
      <c r="P6817" s="3" t="str">
        <f t="shared" si="532"/>
        <v>Other</v>
      </c>
      <c r="Q6817" s="3" t="str">
        <f t="shared" si="533"/>
        <v>Other</v>
      </c>
      <c r="R6817" s="3" t="str">
        <f t="shared" si="534"/>
        <v>Not LCLS</v>
      </c>
      <c r="S6817" s="3" t="str" cm="1">
        <f t="array" ref="S6817">_xlfn.IFS(G6817 &gt; 5000000, "Very High", G6817 &gt; 1000000, "High", G6817 &gt; 500000, "Medium", TRUE, "Low")</f>
        <v>Very High</v>
      </c>
      <c r="T6817" s="3" t="str" cm="1">
        <f t="array" ref="T6817">_xlfn.IFS(B6817 &gt;= 2005, "Post-2005", B6817 &gt;= 2000, "2000-2004", TRUE, "Pre-2000")</f>
        <v>Post-2005</v>
      </c>
    </row>
    <row r="6818" spans="1:20" x14ac:dyDescent="0.85">
      <c r="A6818" s="1">
        <v>41164</v>
      </c>
      <c r="B6818" t="s">
        <v>6103</v>
      </c>
      <c r="C6818" t="s">
        <v>6290</v>
      </c>
      <c r="D6818" t="s">
        <v>6291</v>
      </c>
      <c r="E6818" t="s">
        <v>200</v>
      </c>
      <c r="F6818" t="s">
        <v>201</v>
      </c>
      <c r="G6818" t="s">
        <v>213</v>
      </c>
      <c r="H6818">
        <v>2011</v>
      </c>
      <c r="I6818" s="2">
        <v>1162000</v>
      </c>
      <c r="J6818" s="2">
        <v>0</v>
      </c>
      <c r="K6818" s="2">
        <v>1162000</v>
      </c>
      <c r="L6818" t="s">
        <v>116</v>
      </c>
      <c r="M6818" s="3" t="b">
        <f>trust_funds5[[#This Row],[Contributions Outstanding (USD)]]=0</f>
        <v>1</v>
      </c>
      <c r="N6818" s="3" t="str">
        <f t="shared" si="530"/>
        <v>Outstanding</v>
      </c>
      <c r="O6818" s="3" t="str">
        <f t="shared" si="531"/>
        <v>High Contribution &amp; Recent</v>
      </c>
      <c r="P6818" s="3" t="str">
        <f t="shared" si="532"/>
        <v>Other</v>
      </c>
      <c r="Q6818" s="3" t="str">
        <f t="shared" si="533"/>
        <v>Other</v>
      </c>
      <c r="R6818" s="3" t="str">
        <f t="shared" si="534"/>
        <v>Not LCLS</v>
      </c>
      <c r="S6818" s="3" t="str" cm="1">
        <f t="array" ref="S6818">_xlfn.IFS(G6818 &gt; 5000000, "Very High", G6818 &gt; 1000000, "High", G6818 &gt; 500000, "Medium", TRUE, "Low")</f>
        <v>Very High</v>
      </c>
      <c r="T6818" s="3" t="str" cm="1">
        <f t="array" ref="T6818">_xlfn.IFS(B6818 &gt;= 2005, "Post-2005", B6818 &gt;= 2000, "2000-2004", TRUE, "Pre-2000")</f>
        <v>Post-2005</v>
      </c>
    </row>
    <row r="6819" spans="1:20" x14ac:dyDescent="0.85">
      <c r="A6819" s="1">
        <v>41164</v>
      </c>
      <c r="B6819" t="s">
        <v>90</v>
      </c>
      <c r="C6819" t="s">
        <v>7921</v>
      </c>
      <c r="D6819" t="s">
        <v>7922</v>
      </c>
      <c r="E6819" t="s">
        <v>334</v>
      </c>
      <c r="F6819" t="s">
        <v>335</v>
      </c>
      <c r="G6819" t="s">
        <v>339</v>
      </c>
      <c r="H6819">
        <v>2011</v>
      </c>
      <c r="I6819" s="2">
        <v>1546524.61</v>
      </c>
      <c r="J6819" s="2">
        <v>1937634.02</v>
      </c>
      <c r="K6819" s="2">
        <v>3484158.63</v>
      </c>
      <c r="L6819" t="s">
        <v>116</v>
      </c>
      <c r="M6819" s="3" t="b">
        <f>trust_funds5[[#This Row],[Contributions Outstanding (USD)]]=0</f>
        <v>0</v>
      </c>
      <c r="N6819" s="3" t="str">
        <f t="shared" si="530"/>
        <v>Outstanding</v>
      </c>
      <c r="O6819" s="3" t="str">
        <f t="shared" si="531"/>
        <v>High Contribution &amp; Recent</v>
      </c>
      <c r="P6819" s="3" t="str">
        <f t="shared" si="532"/>
        <v>Other</v>
      </c>
      <c r="Q6819" s="3" t="str">
        <f t="shared" si="533"/>
        <v>Other</v>
      </c>
      <c r="R6819" s="3" t="str">
        <f t="shared" si="534"/>
        <v>Not LCLS</v>
      </c>
      <c r="S6819" s="3" t="str" cm="1">
        <f t="array" ref="S6819">_xlfn.IFS(G6819 &gt; 5000000, "Very High", G6819 &gt; 1000000, "High", G6819 &gt; 500000, "Medium", TRUE, "Low")</f>
        <v>Very High</v>
      </c>
      <c r="T6819" s="3" t="str" cm="1">
        <f t="array" ref="T6819">_xlfn.IFS(B6819 &gt;= 2005, "Post-2005", B6819 &gt;= 2000, "2000-2004", TRUE, "Pre-2000")</f>
        <v>Post-2005</v>
      </c>
    </row>
    <row r="6820" spans="1:20" x14ac:dyDescent="0.85">
      <c r="A6820" s="1">
        <v>41164</v>
      </c>
      <c r="B6820" t="s">
        <v>90</v>
      </c>
      <c r="C6820" t="s">
        <v>7921</v>
      </c>
      <c r="D6820" t="s">
        <v>7922</v>
      </c>
      <c r="E6820" t="s">
        <v>56</v>
      </c>
      <c r="F6820" t="s">
        <v>57</v>
      </c>
      <c r="G6820" t="s">
        <v>58</v>
      </c>
      <c r="H6820">
        <v>2011</v>
      </c>
      <c r="I6820" s="2">
        <v>491990.09</v>
      </c>
      <c r="J6820" s="2">
        <v>0</v>
      </c>
      <c r="K6820" s="2">
        <v>491990.09</v>
      </c>
      <c r="L6820" t="s">
        <v>116</v>
      </c>
      <c r="M6820" s="3" t="b">
        <f>trust_funds5[[#This Row],[Contributions Outstanding (USD)]]=0</f>
        <v>1</v>
      </c>
      <c r="N6820" s="3" t="str">
        <f t="shared" si="530"/>
        <v>Outstanding</v>
      </c>
      <c r="O6820" s="3" t="str">
        <f t="shared" si="531"/>
        <v>High Contribution &amp; Recent</v>
      </c>
      <c r="P6820" s="3" t="str">
        <f t="shared" si="532"/>
        <v>Other</v>
      </c>
      <c r="Q6820" s="3" t="str">
        <f t="shared" si="533"/>
        <v>Other</v>
      </c>
      <c r="R6820" s="3" t="str">
        <f t="shared" si="534"/>
        <v>Not LCLS</v>
      </c>
      <c r="S6820" s="3" t="str" cm="1">
        <f t="array" ref="S6820">_xlfn.IFS(G6820 &gt; 5000000, "Very High", G6820 &gt; 1000000, "High", G6820 &gt; 500000, "Medium", TRUE, "Low")</f>
        <v>Very High</v>
      </c>
      <c r="T6820" s="3" t="str" cm="1">
        <f t="array" ref="T6820">_xlfn.IFS(B6820 &gt;= 2005, "Post-2005", B6820 &gt;= 2000, "2000-2004", TRUE, "Pre-2000")</f>
        <v>Post-2005</v>
      </c>
    </row>
    <row r="6821" spans="1:20" x14ac:dyDescent="0.85">
      <c r="A6821" s="1">
        <v>41164</v>
      </c>
      <c r="B6821" t="s">
        <v>90</v>
      </c>
      <c r="C6821" t="s">
        <v>7921</v>
      </c>
      <c r="D6821" t="s">
        <v>7922</v>
      </c>
      <c r="E6821" t="s">
        <v>200</v>
      </c>
      <c r="F6821" t="s">
        <v>201</v>
      </c>
      <c r="G6821" t="s">
        <v>213</v>
      </c>
      <c r="H6821">
        <v>2011</v>
      </c>
      <c r="I6821" s="2">
        <v>89124.43</v>
      </c>
      <c r="J6821" s="2">
        <v>0</v>
      </c>
      <c r="K6821" s="2">
        <v>89124.43</v>
      </c>
      <c r="L6821" t="s">
        <v>116</v>
      </c>
      <c r="M6821" s="3" t="b">
        <f>trust_funds5[[#This Row],[Contributions Outstanding (USD)]]=0</f>
        <v>1</v>
      </c>
      <c r="N6821" s="3" t="str">
        <f t="shared" si="530"/>
        <v>Outstanding</v>
      </c>
      <c r="O6821" s="3" t="str">
        <f t="shared" si="531"/>
        <v>High Contribution &amp; Recent</v>
      </c>
      <c r="P6821" s="3" t="str">
        <f t="shared" si="532"/>
        <v>Other</v>
      </c>
      <c r="Q6821" s="3" t="str">
        <f t="shared" si="533"/>
        <v>Other</v>
      </c>
      <c r="R6821" s="3" t="str">
        <f t="shared" si="534"/>
        <v>Not LCLS</v>
      </c>
      <c r="S6821" s="3" t="str" cm="1">
        <f t="array" ref="S6821">_xlfn.IFS(G6821 &gt; 5000000, "Very High", G6821 &gt; 1000000, "High", G6821 &gt; 500000, "Medium", TRUE, "Low")</f>
        <v>Very High</v>
      </c>
      <c r="T6821" s="3" t="str" cm="1">
        <f t="array" ref="T6821">_xlfn.IFS(B6821 &gt;= 2005, "Post-2005", B6821 &gt;= 2000, "2000-2004", TRUE, "Pre-2000")</f>
        <v>Post-2005</v>
      </c>
    </row>
    <row r="6822" spans="1:20" x14ac:dyDescent="0.85">
      <c r="A6822" s="1">
        <v>41164</v>
      </c>
      <c r="B6822" t="s">
        <v>90</v>
      </c>
      <c r="C6822" t="s">
        <v>7921</v>
      </c>
      <c r="D6822" t="s">
        <v>7922</v>
      </c>
      <c r="E6822" t="s">
        <v>102</v>
      </c>
      <c r="F6822" t="s">
        <v>103</v>
      </c>
      <c r="G6822" t="s">
        <v>104</v>
      </c>
      <c r="H6822">
        <v>2011</v>
      </c>
      <c r="I6822" s="2">
        <v>425661.24</v>
      </c>
      <c r="J6822" s="2">
        <v>0</v>
      </c>
      <c r="K6822" s="2">
        <v>425661.24</v>
      </c>
      <c r="L6822" t="s">
        <v>116</v>
      </c>
      <c r="M6822" s="3" t="b">
        <f>trust_funds5[[#This Row],[Contributions Outstanding (USD)]]=0</f>
        <v>1</v>
      </c>
      <c r="N6822" s="3" t="str">
        <f t="shared" si="530"/>
        <v>Outstanding</v>
      </c>
      <c r="O6822" s="3" t="str">
        <f t="shared" si="531"/>
        <v>High Contribution &amp; Recent</v>
      </c>
      <c r="P6822" s="3" t="str">
        <f t="shared" si="532"/>
        <v>Other</v>
      </c>
      <c r="Q6822" s="3" t="str">
        <f t="shared" si="533"/>
        <v>Other</v>
      </c>
      <c r="R6822" s="3" t="str">
        <f t="shared" si="534"/>
        <v>Not LCLS</v>
      </c>
      <c r="S6822" s="3" t="str" cm="1">
        <f t="array" ref="S6822">_xlfn.IFS(G6822 &gt; 5000000, "Very High", G6822 &gt; 1000000, "High", G6822 &gt; 500000, "Medium", TRUE, "Low")</f>
        <v>Very High</v>
      </c>
      <c r="T6822" s="3" t="str" cm="1">
        <f t="array" ref="T6822">_xlfn.IFS(B6822 &gt;= 2005, "Post-2005", B6822 &gt;= 2000, "2000-2004", TRUE, "Pre-2000")</f>
        <v>Post-2005</v>
      </c>
    </row>
    <row r="6823" spans="1:20" x14ac:dyDescent="0.85">
      <c r="A6823" s="1">
        <v>41164</v>
      </c>
      <c r="B6823" t="s">
        <v>90</v>
      </c>
      <c r="C6823" t="s">
        <v>7921</v>
      </c>
      <c r="D6823" t="s">
        <v>7922</v>
      </c>
      <c r="E6823" t="s">
        <v>113</v>
      </c>
      <c r="F6823" t="s">
        <v>114</v>
      </c>
      <c r="G6823" t="s">
        <v>115</v>
      </c>
      <c r="H6823">
        <v>2011</v>
      </c>
      <c r="I6823" s="2">
        <v>1007700.06</v>
      </c>
      <c r="J6823" s="2">
        <v>0</v>
      </c>
      <c r="K6823" s="2">
        <v>1007700.06</v>
      </c>
      <c r="L6823" t="s">
        <v>116</v>
      </c>
      <c r="M6823" s="3" t="b">
        <f>trust_funds5[[#This Row],[Contributions Outstanding (USD)]]=0</f>
        <v>1</v>
      </c>
      <c r="N6823" s="3" t="str">
        <f t="shared" si="530"/>
        <v>Outstanding</v>
      </c>
      <c r="O6823" s="3" t="str">
        <f t="shared" si="531"/>
        <v>High Contribution &amp; Recent</v>
      </c>
      <c r="P6823" s="3" t="str">
        <f t="shared" si="532"/>
        <v>Other</v>
      </c>
      <c r="Q6823" s="3" t="str">
        <f t="shared" si="533"/>
        <v>Other</v>
      </c>
      <c r="R6823" s="3" t="str">
        <f t="shared" si="534"/>
        <v>Not LCLS</v>
      </c>
      <c r="S6823" s="3" t="str" cm="1">
        <f t="array" ref="S6823">_xlfn.IFS(G6823 &gt; 5000000, "Very High", G6823 &gt; 1000000, "High", G6823 &gt; 500000, "Medium", TRUE, "Low")</f>
        <v>Very High</v>
      </c>
      <c r="T6823" s="3" t="str" cm="1">
        <f t="array" ref="T6823">_xlfn.IFS(B6823 &gt;= 2005, "Post-2005", B6823 &gt;= 2000, "2000-2004", TRUE, "Pre-2000")</f>
        <v>Post-2005</v>
      </c>
    </row>
    <row r="6824" spans="1:20" x14ac:dyDescent="0.85">
      <c r="A6824" s="1">
        <v>41164</v>
      </c>
      <c r="B6824" t="s">
        <v>90</v>
      </c>
      <c r="C6824" t="s">
        <v>7921</v>
      </c>
      <c r="D6824" t="s">
        <v>7922</v>
      </c>
      <c r="E6824" t="s">
        <v>1408</v>
      </c>
      <c r="F6824" t="s">
        <v>1409</v>
      </c>
      <c r="G6824" t="s">
        <v>1410</v>
      </c>
      <c r="H6824">
        <v>2011</v>
      </c>
      <c r="I6824" s="2">
        <v>114584.33</v>
      </c>
      <c r="J6824" s="2">
        <v>0</v>
      </c>
      <c r="K6824" s="2">
        <v>114584.33</v>
      </c>
      <c r="L6824" t="s">
        <v>116</v>
      </c>
      <c r="M6824" s="3" t="b">
        <f>trust_funds5[[#This Row],[Contributions Outstanding (USD)]]=0</f>
        <v>1</v>
      </c>
      <c r="N6824" s="3" t="str">
        <f t="shared" si="530"/>
        <v>Outstanding</v>
      </c>
      <c r="O6824" s="3" t="str">
        <f t="shared" si="531"/>
        <v>High Contribution &amp; Recent</v>
      </c>
      <c r="P6824" s="3" t="str">
        <f t="shared" si="532"/>
        <v>Other</v>
      </c>
      <c r="Q6824" s="3" t="str">
        <f t="shared" si="533"/>
        <v>Other</v>
      </c>
      <c r="R6824" s="3" t="str">
        <f t="shared" si="534"/>
        <v>Not LCLS</v>
      </c>
      <c r="S6824" s="3" t="str" cm="1">
        <f t="array" ref="S6824">_xlfn.IFS(G6824 &gt; 5000000, "Very High", G6824 &gt; 1000000, "High", G6824 &gt; 500000, "Medium", TRUE, "Low")</f>
        <v>Very High</v>
      </c>
      <c r="T6824" s="3" t="str" cm="1">
        <f t="array" ref="T6824">_xlfn.IFS(B6824 &gt;= 2005, "Post-2005", B6824 &gt;= 2000, "2000-2004", TRUE, "Pre-2000")</f>
        <v>Post-2005</v>
      </c>
    </row>
    <row r="6825" spans="1:20" x14ac:dyDescent="0.85">
      <c r="A6825" s="1">
        <v>41164</v>
      </c>
      <c r="B6825" t="s">
        <v>90</v>
      </c>
      <c r="C6825" t="s">
        <v>7921</v>
      </c>
      <c r="D6825" t="s">
        <v>7922</v>
      </c>
      <c r="E6825" t="s">
        <v>42</v>
      </c>
      <c r="F6825" t="s">
        <v>43</v>
      </c>
      <c r="G6825" t="s">
        <v>44</v>
      </c>
      <c r="H6825">
        <v>2011</v>
      </c>
      <c r="I6825" s="2">
        <v>394362.48</v>
      </c>
      <c r="J6825" s="2">
        <v>0</v>
      </c>
      <c r="K6825" s="2">
        <v>394362.48</v>
      </c>
      <c r="L6825" t="s">
        <v>116</v>
      </c>
      <c r="M6825" s="3" t="b">
        <f>trust_funds5[[#This Row],[Contributions Outstanding (USD)]]=0</f>
        <v>1</v>
      </c>
      <c r="N6825" s="3" t="str">
        <f t="shared" si="530"/>
        <v>Outstanding</v>
      </c>
      <c r="O6825" s="3" t="str">
        <f t="shared" si="531"/>
        <v>High Contribution &amp; Recent</v>
      </c>
      <c r="P6825" s="3" t="str">
        <f t="shared" si="532"/>
        <v>Other</v>
      </c>
      <c r="Q6825" s="3" t="str">
        <f t="shared" si="533"/>
        <v>Other</v>
      </c>
      <c r="R6825" s="3" t="str">
        <f t="shared" si="534"/>
        <v>Not LCLS</v>
      </c>
      <c r="S6825" s="3" t="str" cm="1">
        <f t="array" ref="S6825">_xlfn.IFS(G6825 &gt; 5000000, "Very High", G6825 &gt; 1000000, "High", G6825 &gt; 500000, "Medium", TRUE, "Low")</f>
        <v>Very High</v>
      </c>
      <c r="T6825" s="3" t="str" cm="1">
        <f t="array" ref="T6825">_xlfn.IFS(B6825 &gt;= 2005, "Post-2005", B6825 &gt;= 2000, "2000-2004", TRUE, "Pre-2000")</f>
        <v>Post-2005</v>
      </c>
    </row>
    <row r="6826" spans="1:20" x14ac:dyDescent="0.85">
      <c r="A6826" s="1">
        <v>41164</v>
      </c>
      <c r="B6826" t="s">
        <v>90</v>
      </c>
      <c r="C6826" t="s">
        <v>7921</v>
      </c>
      <c r="D6826" t="s">
        <v>7922</v>
      </c>
      <c r="E6826" t="s">
        <v>93</v>
      </c>
      <c r="F6826" t="s">
        <v>94</v>
      </c>
      <c r="H6826">
        <v>2011</v>
      </c>
      <c r="I6826" s="2">
        <v>4533712.67</v>
      </c>
      <c r="J6826" s="2">
        <v>0</v>
      </c>
      <c r="K6826" s="2">
        <v>4533712.67</v>
      </c>
      <c r="L6826" t="s">
        <v>116</v>
      </c>
      <c r="M6826" s="3" t="b">
        <f>trust_funds5[[#This Row],[Contributions Outstanding (USD)]]=0</f>
        <v>1</v>
      </c>
      <c r="N6826" s="3" t="str">
        <f t="shared" si="530"/>
        <v>Outstanding</v>
      </c>
      <c r="O6826" s="3" t="str">
        <f t="shared" si="531"/>
        <v>High Contribution &amp; Recent</v>
      </c>
      <c r="P6826" s="3" t="str">
        <f t="shared" si="532"/>
        <v>Other</v>
      </c>
      <c r="Q6826" s="3" t="str">
        <f t="shared" si="533"/>
        <v>Other</v>
      </c>
      <c r="R6826" s="3" t="str">
        <f t="shared" si="534"/>
        <v>Not LCLS</v>
      </c>
      <c r="S6826" s="3" t="str" cm="1">
        <f t="array" ref="S6826">_xlfn.IFS(G6826 &gt; 5000000, "Very High", G6826 &gt; 1000000, "High", G6826 &gt; 500000, "Medium", TRUE, "Low")</f>
        <v>Low</v>
      </c>
      <c r="T6826" s="3" t="str" cm="1">
        <f t="array" ref="T6826">_xlfn.IFS(B6826 &gt;= 2005, "Post-2005", B6826 &gt;= 2000, "2000-2004", TRUE, "Pre-2000")</f>
        <v>Post-2005</v>
      </c>
    </row>
    <row r="6827" spans="1:20" x14ac:dyDescent="0.85">
      <c r="A6827" s="1">
        <v>41164</v>
      </c>
      <c r="B6827" t="s">
        <v>90</v>
      </c>
      <c r="C6827" t="s">
        <v>7921</v>
      </c>
      <c r="D6827" t="s">
        <v>7922</v>
      </c>
      <c r="E6827" t="s">
        <v>93</v>
      </c>
      <c r="F6827" t="s">
        <v>94</v>
      </c>
      <c r="H6827">
        <v>2011</v>
      </c>
      <c r="I6827" s="2">
        <v>4834580.0199999996</v>
      </c>
      <c r="J6827" s="2">
        <v>0</v>
      </c>
      <c r="K6827" s="2">
        <v>4834580.0199999996</v>
      </c>
      <c r="L6827" t="s">
        <v>116</v>
      </c>
      <c r="M6827" s="3" t="b">
        <f>trust_funds5[[#This Row],[Contributions Outstanding (USD)]]=0</f>
        <v>1</v>
      </c>
      <c r="N6827" s="3" t="str">
        <f t="shared" si="530"/>
        <v>Outstanding</v>
      </c>
      <c r="O6827" s="3" t="str">
        <f t="shared" si="531"/>
        <v>High Contribution &amp; Recent</v>
      </c>
      <c r="P6827" s="3" t="str">
        <f t="shared" si="532"/>
        <v>Other</v>
      </c>
      <c r="Q6827" s="3" t="str">
        <f t="shared" si="533"/>
        <v>Other</v>
      </c>
      <c r="R6827" s="3" t="str">
        <f t="shared" si="534"/>
        <v>Not LCLS</v>
      </c>
      <c r="S6827" s="3" t="str" cm="1">
        <f t="array" ref="S6827">_xlfn.IFS(G6827 &gt; 5000000, "Very High", G6827 &gt; 1000000, "High", G6827 &gt; 500000, "Medium", TRUE, "Low")</f>
        <v>Low</v>
      </c>
      <c r="T6827" s="3" t="str" cm="1">
        <f t="array" ref="T6827">_xlfn.IFS(B6827 &gt;= 2005, "Post-2005", B6827 &gt;= 2000, "2000-2004", TRUE, "Pre-2000")</f>
        <v>Post-2005</v>
      </c>
    </row>
    <row r="6828" spans="1:20" x14ac:dyDescent="0.85">
      <c r="A6828" s="1">
        <v>41164</v>
      </c>
      <c r="B6828" t="s">
        <v>90</v>
      </c>
      <c r="C6828" t="s">
        <v>7923</v>
      </c>
      <c r="D6828" t="s">
        <v>7924</v>
      </c>
      <c r="E6828" t="s">
        <v>15</v>
      </c>
      <c r="F6828" t="s">
        <v>16</v>
      </c>
      <c r="G6828" t="s">
        <v>6085</v>
      </c>
      <c r="H6828">
        <v>2011</v>
      </c>
      <c r="I6828" s="2">
        <v>5966489.4100000001</v>
      </c>
      <c r="J6828" s="2">
        <v>0</v>
      </c>
      <c r="K6828" s="2">
        <v>5966489.4100000001</v>
      </c>
      <c r="L6828" t="s">
        <v>116</v>
      </c>
      <c r="M6828" s="3" t="b">
        <f>trust_funds5[[#This Row],[Contributions Outstanding (USD)]]=0</f>
        <v>1</v>
      </c>
      <c r="N6828" s="3" t="str">
        <f t="shared" si="530"/>
        <v>Outstanding</v>
      </c>
      <c r="O6828" s="3" t="str">
        <f t="shared" si="531"/>
        <v>High Contribution &amp; Recent</v>
      </c>
      <c r="P6828" s="3" t="str">
        <f t="shared" si="532"/>
        <v>Other</v>
      </c>
      <c r="Q6828" s="3" t="str">
        <f t="shared" si="533"/>
        <v>Other</v>
      </c>
      <c r="R6828" s="3" t="str">
        <f t="shared" si="534"/>
        <v>Not LCLS</v>
      </c>
      <c r="S6828" s="3" t="str" cm="1">
        <f t="array" ref="S6828">_xlfn.IFS(G6828 &gt; 5000000, "Very High", G6828 &gt; 1000000, "High", G6828 &gt; 500000, "Medium", TRUE, "Low")</f>
        <v>Very High</v>
      </c>
      <c r="T6828" s="3" t="str" cm="1">
        <f t="array" ref="T6828">_xlfn.IFS(B6828 &gt;= 2005, "Post-2005", B6828 &gt;= 2000, "2000-2004", TRUE, "Pre-2000")</f>
        <v>Post-2005</v>
      </c>
    </row>
    <row r="6829" spans="1:20" x14ac:dyDescent="0.85">
      <c r="A6829" s="1">
        <v>41164</v>
      </c>
      <c r="B6829" t="s">
        <v>90</v>
      </c>
      <c r="C6829" t="s">
        <v>7186</v>
      </c>
      <c r="D6829" t="s">
        <v>7187</v>
      </c>
      <c r="E6829" t="s">
        <v>93</v>
      </c>
      <c r="F6829" t="s">
        <v>94</v>
      </c>
      <c r="H6829">
        <v>2011</v>
      </c>
      <c r="I6829" s="2">
        <v>500000</v>
      </c>
      <c r="J6829" s="2">
        <v>0</v>
      </c>
      <c r="K6829" s="2">
        <v>500000</v>
      </c>
      <c r="L6829" t="s">
        <v>116</v>
      </c>
      <c r="M6829" s="3" t="b">
        <f>trust_funds5[[#This Row],[Contributions Outstanding (USD)]]=0</f>
        <v>1</v>
      </c>
      <c r="N6829" s="3" t="str">
        <f t="shared" si="530"/>
        <v>Outstanding</v>
      </c>
      <c r="O6829" s="3" t="str">
        <f t="shared" si="531"/>
        <v>High Contribution &amp; Recent</v>
      </c>
      <c r="P6829" s="3" t="str">
        <f t="shared" si="532"/>
        <v>Other</v>
      </c>
      <c r="Q6829" s="3" t="str">
        <f t="shared" si="533"/>
        <v>Other</v>
      </c>
      <c r="R6829" s="3" t="str">
        <f t="shared" si="534"/>
        <v>Not LCLS</v>
      </c>
      <c r="S6829" s="3" t="str" cm="1">
        <f t="array" ref="S6829">_xlfn.IFS(G6829 &gt; 5000000, "Very High", G6829 &gt; 1000000, "High", G6829 &gt; 500000, "Medium", TRUE, "Low")</f>
        <v>Low</v>
      </c>
      <c r="T6829" s="3" t="str" cm="1">
        <f t="array" ref="T6829">_xlfn.IFS(B6829 &gt;= 2005, "Post-2005", B6829 &gt;= 2000, "2000-2004", TRUE, "Pre-2000")</f>
        <v>Post-2005</v>
      </c>
    </row>
    <row r="6830" spans="1:20" x14ac:dyDescent="0.85">
      <c r="A6830" s="1">
        <v>41164</v>
      </c>
      <c r="B6830" t="s">
        <v>90</v>
      </c>
      <c r="C6830" t="s">
        <v>7925</v>
      </c>
      <c r="D6830" t="s">
        <v>7926</v>
      </c>
      <c r="E6830" t="s">
        <v>223</v>
      </c>
      <c r="F6830" t="s">
        <v>224</v>
      </c>
      <c r="G6830" t="s">
        <v>225</v>
      </c>
      <c r="H6830">
        <v>2011</v>
      </c>
      <c r="I6830" s="2">
        <v>1000000</v>
      </c>
      <c r="J6830" s="2">
        <v>0</v>
      </c>
      <c r="K6830" s="2">
        <v>1000000</v>
      </c>
      <c r="L6830" t="s">
        <v>116</v>
      </c>
      <c r="M6830" s="3" t="b">
        <f>trust_funds5[[#This Row],[Contributions Outstanding (USD)]]=0</f>
        <v>1</v>
      </c>
      <c r="N6830" s="3" t="str">
        <f t="shared" si="530"/>
        <v>Outstanding</v>
      </c>
      <c r="O6830" s="3" t="str">
        <f t="shared" si="531"/>
        <v>High Contribution &amp; Recent</v>
      </c>
      <c r="P6830" s="3" t="str">
        <f t="shared" si="532"/>
        <v>Other</v>
      </c>
      <c r="Q6830" s="3" t="str">
        <f t="shared" si="533"/>
        <v>Other</v>
      </c>
      <c r="R6830" s="3" t="str">
        <f t="shared" si="534"/>
        <v>Not LCLS</v>
      </c>
      <c r="S6830" s="3" t="str" cm="1">
        <f t="array" ref="S6830">_xlfn.IFS(G6830 &gt; 5000000, "Very High", G6830 &gt; 1000000, "High", G6830 &gt; 500000, "Medium", TRUE, "Low")</f>
        <v>Very High</v>
      </c>
      <c r="T6830" s="3" t="str" cm="1">
        <f t="array" ref="T6830">_xlfn.IFS(B6830 &gt;= 2005, "Post-2005", B6830 &gt;= 2000, "2000-2004", TRUE, "Pre-2000")</f>
        <v>Post-2005</v>
      </c>
    </row>
    <row r="6831" spans="1:20" x14ac:dyDescent="0.85">
      <c r="A6831" s="1">
        <v>41164</v>
      </c>
      <c r="B6831" t="s">
        <v>90</v>
      </c>
      <c r="C6831" t="s">
        <v>7190</v>
      </c>
      <c r="D6831" t="s">
        <v>7191</v>
      </c>
      <c r="E6831" t="s">
        <v>119</v>
      </c>
      <c r="F6831" t="s">
        <v>120</v>
      </c>
      <c r="G6831" t="s">
        <v>121</v>
      </c>
      <c r="H6831">
        <v>2011</v>
      </c>
      <c r="I6831" s="2">
        <v>24982</v>
      </c>
      <c r="J6831" s="2">
        <v>18</v>
      </c>
      <c r="K6831" s="2">
        <v>25000</v>
      </c>
      <c r="L6831" t="s">
        <v>116</v>
      </c>
      <c r="M6831" s="3" t="b">
        <f>trust_funds5[[#This Row],[Contributions Outstanding (USD)]]=0</f>
        <v>0</v>
      </c>
      <c r="N6831" s="3" t="str">
        <f t="shared" si="530"/>
        <v>Outstanding</v>
      </c>
      <c r="O6831" s="3" t="str">
        <f t="shared" si="531"/>
        <v>High Contribution &amp; Recent</v>
      </c>
      <c r="P6831" s="3" t="str">
        <f t="shared" si="532"/>
        <v>Other</v>
      </c>
      <c r="Q6831" s="3" t="str">
        <f t="shared" si="533"/>
        <v>Other</v>
      </c>
      <c r="R6831" s="3" t="str">
        <f t="shared" si="534"/>
        <v>Not LCLS</v>
      </c>
      <c r="S6831" s="3" t="str" cm="1">
        <f t="array" ref="S6831">_xlfn.IFS(G6831 &gt; 5000000, "Very High", G6831 &gt; 1000000, "High", G6831 &gt; 500000, "Medium", TRUE, "Low")</f>
        <v>Very High</v>
      </c>
      <c r="T6831" s="3" t="str" cm="1">
        <f t="array" ref="T6831">_xlfn.IFS(B6831 &gt;= 2005, "Post-2005", B6831 &gt;= 2000, "2000-2004", TRUE, "Pre-2000")</f>
        <v>Post-2005</v>
      </c>
    </row>
    <row r="6832" spans="1:20" x14ac:dyDescent="0.85">
      <c r="A6832" s="1">
        <v>41164</v>
      </c>
      <c r="B6832" t="s">
        <v>90</v>
      </c>
      <c r="C6832" t="s">
        <v>7927</v>
      </c>
      <c r="D6832" t="s">
        <v>7928</v>
      </c>
      <c r="E6832" t="s">
        <v>288</v>
      </c>
      <c r="F6832" t="s">
        <v>289</v>
      </c>
      <c r="G6832" t="s">
        <v>290</v>
      </c>
      <c r="H6832">
        <v>2011</v>
      </c>
      <c r="I6832" s="2">
        <v>0</v>
      </c>
      <c r="J6832" s="2">
        <v>1400000</v>
      </c>
      <c r="K6832" s="2">
        <v>1400000</v>
      </c>
      <c r="L6832" t="s">
        <v>116</v>
      </c>
      <c r="M6832" s="3" t="b">
        <f>trust_funds5[[#This Row],[Contributions Outstanding (USD)]]=0</f>
        <v>0</v>
      </c>
      <c r="N6832" s="3" t="str">
        <f t="shared" si="530"/>
        <v>Outstanding</v>
      </c>
      <c r="O6832" s="3" t="str">
        <f t="shared" si="531"/>
        <v>High Contribution &amp; Recent</v>
      </c>
      <c r="P6832" s="3" t="str">
        <f t="shared" si="532"/>
        <v>Other</v>
      </c>
      <c r="Q6832" s="3" t="str">
        <f t="shared" si="533"/>
        <v>Other</v>
      </c>
      <c r="R6832" s="3" t="str">
        <f t="shared" si="534"/>
        <v>Not LCLS</v>
      </c>
      <c r="S6832" s="3" t="str" cm="1">
        <f t="array" ref="S6832">_xlfn.IFS(G6832 &gt; 5000000, "Very High", G6832 &gt; 1000000, "High", G6832 &gt; 500000, "Medium", TRUE, "Low")</f>
        <v>Very High</v>
      </c>
      <c r="T6832" s="3" t="str" cm="1">
        <f t="array" ref="T6832">_xlfn.IFS(B6832 &gt;= 2005, "Post-2005", B6832 &gt;= 2000, "2000-2004", TRUE, "Pre-2000")</f>
        <v>Post-2005</v>
      </c>
    </row>
    <row r="6833" spans="1:20" x14ac:dyDescent="0.85">
      <c r="A6833" s="1">
        <v>41164</v>
      </c>
      <c r="B6833" t="s">
        <v>538</v>
      </c>
      <c r="C6833" t="s">
        <v>5407</v>
      </c>
      <c r="D6833" t="s">
        <v>5408</v>
      </c>
      <c r="E6833" t="s">
        <v>15</v>
      </c>
      <c r="F6833" t="s">
        <v>16</v>
      </c>
      <c r="G6833" t="s">
        <v>7192</v>
      </c>
      <c r="H6833">
        <v>2011</v>
      </c>
      <c r="I6833" s="2">
        <v>499975</v>
      </c>
      <c r="J6833" s="2">
        <v>25</v>
      </c>
      <c r="K6833" s="2">
        <v>500000</v>
      </c>
      <c r="L6833" t="s">
        <v>116</v>
      </c>
      <c r="M6833" s="3" t="b">
        <f>trust_funds5[[#This Row],[Contributions Outstanding (USD)]]=0</f>
        <v>0</v>
      </c>
      <c r="N6833" s="3" t="str">
        <f t="shared" si="530"/>
        <v>Outstanding</v>
      </c>
      <c r="O6833" s="3" t="str">
        <f t="shared" si="531"/>
        <v>High Contribution &amp; Recent</v>
      </c>
      <c r="P6833" s="3" t="str">
        <f t="shared" si="532"/>
        <v>Other</v>
      </c>
      <c r="Q6833" s="3" t="str">
        <f t="shared" si="533"/>
        <v>Other</v>
      </c>
      <c r="R6833" s="3" t="str">
        <f t="shared" si="534"/>
        <v>Not LCLS</v>
      </c>
      <c r="S6833" s="3" t="str" cm="1">
        <f t="array" ref="S6833">_xlfn.IFS(G6833 &gt; 5000000, "Very High", G6833 &gt; 1000000, "High", G6833 &gt; 500000, "Medium", TRUE, "Low")</f>
        <v>Very High</v>
      </c>
      <c r="T6833" s="3" t="str" cm="1">
        <f t="array" ref="T6833">_xlfn.IFS(B6833 &gt;= 2005, "Post-2005", B6833 &gt;= 2000, "2000-2004", TRUE, "Pre-2000")</f>
        <v>Post-2005</v>
      </c>
    </row>
    <row r="6834" spans="1:20" x14ac:dyDescent="0.85">
      <c r="A6834" s="1">
        <v>41164</v>
      </c>
      <c r="B6834" t="s">
        <v>538</v>
      </c>
      <c r="C6834" t="s">
        <v>5407</v>
      </c>
      <c r="D6834" t="s">
        <v>5408</v>
      </c>
      <c r="E6834" t="s">
        <v>288</v>
      </c>
      <c r="F6834" t="s">
        <v>289</v>
      </c>
      <c r="G6834" t="s">
        <v>290</v>
      </c>
      <c r="H6834">
        <v>2011</v>
      </c>
      <c r="I6834" s="2">
        <v>619600</v>
      </c>
      <c r="J6834" s="2">
        <v>0</v>
      </c>
      <c r="K6834" s="2">
        <v>619600</v>
      </c>
      <c r="L6834" t="s">
        <v>116</v>
      </c>
      <c r="M6834" s="3" t="b">
        <f>trust_funds5[[#This Row],[Contributions Outstanding (USD)]]=0</f>
        <v>1</v>
      </c>
      <c r="N6834" s="3" t="str">
        <f t="shared" si="530"/>
        <v>Outstanding</v>
      </c>
      <c r="O6834" s="3" t="str">
        <f t="shared" si="531"/>
        <v>High Contribution &amp; Recent</v>
      </c>
      <c r="P6834" s="3" t="str">
        <f t="shared" si="532"/>
        <v>Other</v>
      </c>
      <c r="Q6834" s="3" t="str">
        <f t="shared" si="533"/>
        <v>Other</v>
      </c>
      <c r="R6834" s="3" t="str">
        <f t="shared" si="534"/>
        <v>Not LCLS</v>
      </c>
      <c r="S6834" s="3" t="str" cm="1">
        <f t="array" ref="S6834">_xlfn.IFS(G6834 &gt; 5000000, "Very High", G6834 &gt; 1000000, "High", G6834 &gt; 500000, "Medium", TRUE, "Low")</f>
        <v>Very High</v>
      </c>
      <c r="T6834" s="3" t="str" cm="1">
        <f t="array" ref="T6834">_xlfn.IFS(B6834 &gt;= 2005, "Post-2005", B6834 &gt;= 2000, "2000-2004", TRUE, "Pre-2000")</f>
        <v>Post-2005</v>
      </c>
    </row>
    <row r="6835" spans="1:20" x14ac:dyDescent="0.85">
      <c r="A6835" s="1">
        <v>41164</v>
      </c>
      <c r="B6835" t="s">
        <v>538</v>
      </c>
      <c r="C6835" t="s">
        <v>5407</v>
      </c>
      <c r="D6835" t="s">
        <v>5408</v>
      </c>
      <c r="E6835" t="s">
        <v>102</v>
      </c>
      <c r="F6835" t="s">
        <v>103</v>
      </c>
      <c r="G6835" t="s">
        <v>104</v>
      </c>
      <c r="H6835">
        <v>2011</v>
      </c>
      <c r="I6835" s="2">
        <v>2609662.9900000002</v>
      </c>
      <c r="J6835" s="2">
        <v>0</v>
      </c>
      <c r="K6835" s="2">
        <v>2609662.9900000002</v>
      </c>
      <c r="L6835" t="s">
        <v>116</v>
      </c>
      <c r="M6835" s="3" t="b">
        <f>trust_funds5[[#This Row],[Contributions Outstanding (USD)]]=0</f>
        <v>1</v>
      </c>
      <c r="N6835" s="3" t="str">
        <f t="shared" si="530"/>
        <v>Outstanding</v>
      </c>
      <c r="O6835" s="3" t="str">
        <f t="shared" si="531"/>
        <v>High Contribution &amp; Recent</v>
      </c>
      <c r="P6835" s="3" t="str">
        <f t="shared" si="532"/>
        <v>Other</v>
      </c>
      <c r="Q6835" s="3" t="str">
        <f t="shared" si="533"/>
        <v>Other</v>
      </c>
      <c r="R6835" s="3" t="str">
        <f t="shared" si="534"/>
        <v>Not LCLS</v>
      </c>
      <c r="S6835" s="3" t="str" cm="1">
        <f t="array" ref="S6835">_xlfn.IFS(G6835 &gt; 5000000, "Very High", G6835 &gt; 1000000, "High", G6835 &gt; 500000, "Medium", TRUE, "Low")</f>
        <v>Very High</v>
      </c>
      <c r="T6835" s="3" t="str" cm="1">
        <f t="array" ref="T6835">_xlfn.IFS(B6835 &gt;= 2005, "Post-2005", B6835 &gt;= 2000, "2000-2004", TRUE, "Pre-2000")</f>
        <v>Post-2005</v>
      </c>
    </row>
    <row r="6836" spans="1:20" x14ac:dyDescent="0.85">
      <c r="A6836" s="1">
        <v>41164</v>
      </c>
      <c r="B6836" t="s">
        <v>7929</v>
      </c>
      <c r="C6836" t="s">
        <v>7930</v>
      </c>
      <c r="D6836" t="s">
        <v>7931</v>
      </c>
      <c r="E6836" t="s">
        <v>200</v>
      </c>
      <c r="F6836" t="s">
        <v>201</v>
      </c>
      <c r="G6836" t="s">
        <v>213</v>
      </c>
      <c r="H6836">
        <v>2011</v>
      </c>
      <c r="I6836" s="2">
        <v>599973</v>
      </c>
      <c r="J6836" s="2">
        <v>1400027</v>
      </c>
      <c r="K6836" s="2">
        <v>2000000</v>
      </c>
      <c r="L6836" t="s">
        <v>116</v>
      </c>
      <c r="M6836" s="3" t="b">
        <f>trust_funds5[[#This Row],[Contributions Outstanding (USD)]]=0</f>
        <v>0</v>
      </c>
      <c r="N6836" s="3" t="str">
        <f t="shared" si="530"/>
        <v>Outstanding</v>
      </c>
      <c r="O6836" s="3" t="str">
        <f t="shared" si="531"/>
        <v>High Contribution &amp; Recent</v>
      </c>
      <c r="P6836" s="3" t="str">
        <f t="shared" si="532"/>
        <v>Other</v>
      </c>
      <c r="Q6836" s="3" t="str">
        <f t="shared" si="533"/>
        <v>Other</v>
      </c>
      <c r="R6836" s="3" t="str">
        <f t="shared" si="534"/>
        <v>Not LCLS</v>
      </c>
      <c r="S6836" s="3" t="str" cm="1">
        <f t="array" ref="S6836">_xlfn.IFS(G6836 &gt; 5000000, "Very High", G6836 &gt; 1000000, "High", G6836 &gt; 500000, "Medium", TRUE, "Low")</f>
        <v>Very High</v>
      </c>
      <c r="T6836" s="3" t="str" cm="1">
        <f t="array" ref="T6836">_xlfn.IFS(B6836 &gt;= 2005, "Post-2005", B6836 &gt;= 2000, "2000-2004", TRUE, "Pre-2000")</f>
        <v>Post-2005</v>
      </c>
    </row>
    <row r="6837" spans="1:20" x14ac:dyDescent="0.85">
      <c r="A6837" s="1">
        <v>41164</v>
      </c>
      <c r="B6837" t="s">
        <v>1502</v>
      </c>
      <c r="C6837" t="s">
        <v>5051</v>
      </c>
      <c r="D6837" t="s">
        <v>5052</v>
      </c>
      <c r="E6837" t="s">
        <v>288</v>
      </c>
      <c r="F6837" t="s">
        <v>289</v>
      </c>
      <c r="G6837" t="s">
        <v>290</v>
      </c>
      <c r="H6837">
        <v>2011</v>
      </c>
      <c r="I6837" s="2">
        <v>2046889.76</v>
      </c>
      <c r="J6837" s="2">
        <v>1550107.22</v>
      </c>
      <c r="K6837" s="2">
        <v>3596996.98</v>
      </c>
      <c r="L6837" t="s">
        <v>116</v>
      </c>
      <c r="M6837" s="3" t="b">
        <f>trust_funds5[[#This Row],[Contributions Outstanding (USD)]]=0</f>
        <v>0</v>
      </c>
      <c r="N6837" s="3" t="str">
        <f t="shared" si="530"/>
        <v>Outstanding</v>
      </c>
      <c r="O6837" s="3" t="str">
        <f t="shared" si="531"/>
        <v>High Contribution &amp; Recent</v>
      </c>
      <c r="P6837" s="3" t="str">
        <f t="shared" si="532"/>
        <v>Other</v>
      </c>
      <c r="Q6837" s="3" t="str">
        <f t="shared" si="533"/>
        <v>Other</v>
      </c>
      <c r="R6837" s="3" t="str">
        <f t="shared" si="534"/>
        <v>Not LCLS</v>
      </c>
      <c r="S6837" s="3" t="str" cm="1">
        <f t="array" ref="S6837">_xlfn.IFS(G6837 &gt; 5000000, "Very High", G6837 &gt; 1000000, "High", G6837 &gt; 500000, "Medium", TRUE, "Low")</f>
        <v>Very High</v>
      </c>
      <c r="T6837" s="3" t="str" cm="1">
        <f t="array" ref="T6837">_xlfn.IFS(B6837 &gt;= 2005, "Post-2005", B6837 &gt;= 2000, "2000-2004", TRUE, "Pre-2000")</f>
        <v>Post-2005</v>
      </c>
    </row>
    <row r="6838" spans="1:20" x14ac:dyDescent="0.85">
      <c r="A6838" s="1">
        <v>41164</v>
      </c>
      <c r="B6838" t="s">
        <v>90</v>
      </c>
      <c r="C6838" t="s">
        <v>7932</v>
      </c>
      <c r="D6838" t="s">
        <v>7933</v>
      </c>
      <c r="E6838" t="s">
        <v>93</v>
      </c>
      <c r="F6838" t="s">
        <v>94</v>
      </c>
      <c r="H6838">
        <v>2011</v>
      </c>
      <c r="I6838" s="2">
        <v>840000</v>
      </c>
      <c r="J6838" s="2">
        <v>0</v>
      </c>
      <c r="K6838" s="2">
        <v>840000</v>
      </c>
      <c r="L6838" t="s">
        <v>116</v>
      </c>
      <c r="M6838" s="3" t="b">
        <f>trust_funds5[[#This Row],[Contributions Outstanding (USD)]]=0</f>
        <v>1</v>
      </c>
      <c r="N6838" s="3" t="str">
        <f t="shared" si="530"/>
        <v>Outstanding</v>
      </c>
      <c r="O6838" s="3" t="str">
        <f t="shared" si="531"/>
        <v>High Contribution &amp; Recent</v>
      </c>
      <c r="P6838" s="3" t="str">
        <f t="shared" si="532"/>
        <v>Other</v>
      </c>
      <c r="Q6838" s="3" t="str">
        <f t="shared" si="533"/>
        <v>Other</v>
      </c>
      <c r="R6838" s="3" t="str">
        <f t="shared" si="534"/>
        <v>Not LCLS</v>
      </c>
      <c r="S6838" s="3" t="str" cm="1">
        <f t="array" ref="S6838">_xlfn.IFS(G6838 &gt; 5000000, "Very High", G6838 &gt; 1000000, "High", G6838 &gt; 500000, "Medium", TRUE, "Low")</f>
        <v>Low</v>
      </c>
      <c r="T6838" s="3" t="str" cm="1">
        <f t="array" ref="T6838">_xlfn.IFS(B6838 &gt;= 2005, "Post-2005", B6838 &gt;= 2000, "2000-2004", TRUE, "Pre-2000")</f>
        <v>Post-2005</v>
      </c>
    </row>
    <row r="6839" spans="1:20" x14ac:dyDescent="0.85">
      <c r="A6839" s="1">
        <v>41164</v>
      </c>
      <c r="B6839" t="s">
        <v>90</v>
      </c>
      <c r="C6839" t="s">
        <v>7611</v>
      </c>
      <c r="D6839" t="s">
        <v>7612</v>
      </c>
      <c r="E6839" t="s">
        <v>62</v>
      </c>
      <c r="F6839" t="s">
        <v>63</v>
      </c>
      <c r="H6839">
        <v>2011</v>
      </c>
      <c r="I6839" s="2">
        <v>262545</v>
      </c>
      <c r="J6839" s="2">
        <v>0</v>
      </c>
      <c r="K6839" s="2">
        <v>262545</v>
      </c>
      <c r="L6839" t="s">
        <v>18</v>
      </c>
      <c r="M6839" s="3" t="b">
        <f>trust_funds5[[#This Row],[Contributions Outstanding (USD)]]=0</f>
        <v>1</v>
      </c>
      <c r="N6839" s="3" t="str">
        <f t="shared" si="530"/>
        <v>Outstanding</v>
      </c>
      <c r="O6839" s="3" t="str">
        <f t="shared" si="531"/>
        <v>High Contribution &amp; Recent</v>
      </c>
      <c r="P6839" s="3" t="str">
        <f t="shared" si="532"/>
        <v>Other</v>
      </c>
      <c r="Q6839" s="3" t="str">
        <f t="shared" si="533"/>
        <v>Other</v>
      </c>
      <c r="R6839" s="3" t="str">
        <f t="shared" si="534"/>
        <v>Not LCLS</v>
      </c>
      <c r="S6839" s="3" t="str" cm="1">
        <f t="array" ref="S6839">_xlfn.IFS(G6839 &gt; 5000000, "Very High", G6839 &gt; 1000000, "High", G6839 &gt; 500000, "Medium", TRUE, "Low")</f>
        <v>Low</v>
      </c>
      <c r="T6839" s="3" t="str" cm="1">
        <f t="array" ref="T6839">_xlfn.IFS(B6839 &gt;= 2005, "Post-2005", B6839 &gt;= 2000, "2000-2004", TRUE, "Pre-2000")</f>
        <v>Post-2005</v>
      </c>
    </row>
    <row r="6840" spans="1:20" x14ac:dyDescent="0.85">
      <c r="A6840" s="1">
        <v>41164</v>
      </c>
      <c r="B6840" t="s">
        <v>90</v>
      </c>
      <c r="C6840" t="s">
        <v>6298</v>
      </c>
      <c r="D6840" t="s">
        <v>6299</v>
      </c>
      <c r="E6840" t="s">
        <v>56</v>
      </c>
      <c r="F6840" t="s">
        <v>57</v>
      </c>
      <c r="G6840" t="s">
        <v>58</v>
      </c>
      <c r="H6840">
        <v>2011</v>
      </c>
      <c r="I6840" s="2">
        <v>246162.09</v>
      </c>
      <c r="J6840" s="2">
        <v>0</v>
      </c>
      <c r="K6840" s="2">
        <v>246162.09</v>
      </c>
      <c r="L6840" t="s">
        <v>18</v>
      </c>
      <c r="M6840" s="3" t="b">
        <f>trust_funds5[[#This Row],[Contributions Outstanding (USD)]]=0</f>
        <v>1</v>
      </c>
      <c r="N6840" s="3" t="str">
        <f t="shared" si="530"/>
        <v>Outstanding</v>
      </c>
      <c r="O6840" s="3" t="str">
        <f t="shared" si="531"/>
        <v>High Contribution &amp; Recent</v>
      </c>
      <c r="P6840" s="3" t="str">
        <f t="shared" si="532"/>
        <v>Other</v>
      </c>
      <c r="Q6840" s="3" t="str">
        <f t="shared" si="533"/>
        <v>Other</v>
      </c>
      <c r="R6840" s="3" t="str">
        <f t="shared" si="534"/>
        <v>Not LCLS</v>
      </c>
      <c r="S6840" s="3" t="str" cm="1">
        <f t="array" ref="S6840">_xlfn.IFS(G6840 &gt; 5000000, "Very High", G6840 &gt; 1000000, "High", G6840 &gt; 500000, "Medium", TRUE, "Low")</f>
        <v>Very High</v>
      </c>
      <c r="T6840" s="3" t="str" cm="1">
        <f t="array" ref="T6840">_xlfn.IFS(B6840 &gt;= 2005, "Post-2005", B6840 &gt;= 2000, "2000-2004", TRUE, "Pre-2000")</f>
        <v>Post-2005</v>
      </c>
    </row>
    <row r="6841" spans="1:20" x14ac:dyDescent="0.85">
      <c r="A6841" s="1">
        <v>41164</v>
      </c>
      <c r="B6841" t="s">
        <v>90</v>
      </c>
      <c r="C6841" t="s">
        <v>6298</v>
      </c>
      <c r="D6841" t="s">
        <v>6299</v>
      </c>
      <c r="E6841" t="s">
        <v>200</v>
      </c>
      <c r="F6841" t="s">
        <v>201</v>
      </c>
      <c r="G6841" t="s">
        <v>213</v>
      </c>
      <c r="H6841">
        <v>2011</v>
      </c>
      <c r="I6841" s="2">
        <v>5333.38</v>
      </c>
      <c r="J6841" s="2">
        <v>0</v>
      </c>
      <c r="K6841" s="2">
        <v>5333.38</v>
      </c>
      <c r="L6841" t="s">
        <v>18</v>
      </c>
      <c r="M6841" s="3" t="b">
        <f>trust_funds5[[#This Row],[Contributions Outstanding (USD)]]=0</f>
        <v>1</v>
      </c>
      <c r="N6841" s="3" t="str">
        <f t="shared" si="530"/>
        <v>Outstanding</v>
      </c>
      <c r="O6841" s="3" t="str">
        <f t="shared" si="531"/>
        <v>High Contribution &amp; Recent</v>
      </c>
      <c r="P6841" s="3" t="str">
        <f t="shared" si="532"/>
        <v>Other</v>
      </c>
      <c r="Q6841" s="3" t="str">
        <f t="shared" si="533"/>
        <v>Other</v>
      </c>
      <c r="R6841" s="3" t="str">
        <f t="shared" si="534"/>
        <v>Not LCLS</v>
      </c>
      <c r="S6841" s="3" t="str" cm="1">
        <f t="array" ref="S6841">_xlfn.IFS(G6841 &gt; 5000000, "Very High", G6841 &gt; 1000000, "High", G6841 &gt; 500000, "Medium", TRUE, "Low")</f>
        <v>Very High</v>
      </c>
      <c r="T6841" s="3" t="str" cm="1">
        <f t="array" ref="T6841">_xlfn.IFS(B6841 &gt;= 2005, "Post-2005", B6841 &gt;= 2000, "2000-2004", TRUE, "Pre-2000")</f>
        <v>Post-2005</v>
      </c>
    </row>
    <row r="6842" spans="1:20" x14ac:dyDescent="0.85">
      <c r="A6842" s="1">
        <v>41164</v>
      </c>
      <c r="B6842" t="s">
        <v>90</v>
      </c>
      <c r="C6842" t="s">
        <v>6298</v>
      </c>
      <c r="D6842" t="s">
        <v>6299</v>
      </c>
      <c r="E6842" t="s">
        <v>293</v>
      </c>
      <c r="F6842" t="s">
        <v>294</v>
      </c>
      <c r="G6842" t="s">
        <v>626</v>
      </c>
      <c r="H6842">
        <v>2011</v>
      </c>
      <c r="I6842" s="2">
        <v>2424.1799999999998</v>
      </c>
      <c r="J6842" s="2">
        <v>0</v>
      </c>
      <c r="K6842" s="2">
        <v>2424.1799999999998</v>
      </c>
      <c r="L6842" t="s">
        <v>18</v>
      </c>
      <c r="M6842" s="3" t="b">
        <f>trust_funds5[[#This Row],[Contributions Outstanding (USD)]]=0</f>
        <v>1</v>
      </c>
      <c r="N6842" s="3" t="str">
        <f t="shared" si="530"/>
        <v>Outstanding</v>
      </c>
      <c r="O6842" s="3" t="str">
        <f t="shared" si="531"/>
        <v>High Contribution &amp; Recent</v>
      </c>
      <c r="P6842" s="3" t="str">
        <f t="shared" si="532"/>
        <v>Other</v>
      </c>
      <c r="Q6842" s="3" t="str">
        <f t="shared" si="533"/>
        <v>Other</v>
      </c>
      <c r="R6842" s="3" t="str">
        <f t="shared" si="534"/>
        <v>Not LCLS</v>
      </c>
      <c r="S6842" s="3" t="str" cm="1">
        <f t="array" ref="S6842">_xlfn.IFS(G6842 &gt; 5000000, "Very High", G6842 &gt; 1000000, "High", G6842 &gt; 500000, "Medium", TRUE, "Low")</f>
        <v>Very High</v>
      </c>
      <c r="T6842" s="3" t="str" cm="1">
        <f t="array" ref="T6842">_xlfn.IFS(B6842 &gt;= 2005, "Post-2005", B6842 &gt;= 2000, "2000-2004", TRUE, "Pre-2000")</f>
        <v>Post-2005</v>
      </c>
    </row>
    <row r="6843" spans="1:20" x14ac:dyDescent="0.85">
      <c r="A6843" s="1">
        <v>41164</v>
      </c>
      <c r="B6843" t="s">
        <v>90</v>
      </c>
      <c r="C6843" t="s">
        <v>6298</v>
      </c>
      <c r="D6843" t="s">
        <v>6299</v>
      </c>
      <c r="E6843" t="s">
        <v>102</v>
      </c>
      <c r="F6843" t="s">
        <v>103</v>
      </c>
      <c r="G6843" t="s">
        <v>104</v>
      </c>
      <c r="H6843">
        <v>2011</v>
      </c>
      <c r="I6843" s="2">
        <v>5246.58</v>
      </c>
      <c r="J6843" s="2">
        <v>0</v>
      </c>
      <c r="K6843" s="2">
        <v>5246.58</v>
      </c>
      <c r="L6843" t="s">
        <v>18</v>
      </c>
      <c r="M6843" s="3" t="b">
        <f>trust_funds5[[#This Row],[Contributions Outstanding (USD)]]=0</f>
        <v>1</v>
      </c>
      <c r="N6843" s="3" t="str">
        <f t="shared" si="530"/>
        <v>Outstanding</v>
      </c>
      <c r="O6843" s="3" t="str">
        <f t="shared" si="531"/>
        <v>High Contribution &amp; Recent</v>
      </c>
      <c r="P6843" s="3" t="str">
        <f t="shared" si="532"/>
        <v>Other</v>
      </c>
      <c r="Q6843" s="3" t="str">
        <f t="shared" si="533"/>
        <v>Other</v>
      </c>
      <c r="R6843" s="3" t="str">
        <f t="shared" si="534"/>
        <v>Not LCLS</v>
      </c>
      <c r="S6843" s="3" t="str" cm="1">
        <f t="array" ref="S6843">_xlfn.IFS(G6843 &gt; 5000000, "Very High", G6843 &gt; 1000000, "High", G6843 &gt; 500000, "Medium", TRUE, "Low")</f>
        <v>Very High</v>
      </c>
      <c r="T6843" s="3" t="str" cm="1">
        <f t="array" ref="T6843">_xlfn.IFS(B6843 &gt;= 2005, "Post-2005", B6843 &gt;= 2000, "2000-2004", TRUE, "Pre-2000")</f>
        <v>Post-2005</v>
      </c>
    </row>
    <row r="6844" spans="1:20" x14ac:dyDescent="0.85">
      <c r="A6844" s="1">
        <v>41164</v>
      </c>
      <c r="B6844" t="s">
        <v>90</v>
      </c>
      <c r="C6844" t="s">
        <v>6298</v>
      </c>
      <c r="D6844" t="s">
        <v>6299</v>
      </c>
      <c r="E6844" t="s">
        <v>113</v>
      </c>
      <c r="F6844" t="s">
        <v>114</v>
      </c>
      <c r="G6844" t="s">
        <v>115</v>
      </c>
      <c r="H6844">
        <v>2011</v>
      </c>
      <c r="I6844" s="2">
        <v>1616680.83</v>
      </c>
      <c r="J6844" s="2">
        <v>0</v>
      </c>
      <c r="K6844" s="2">
        <v>1616680.83</v>
      </c>
      <c r="L6844" t="s">
        <v>18</v>
      </c>
      <c r="M6844" s="3" t="b">
        <f>trust_funds5[[#This Row],[Contributions Outstanding (USD)]]=0</f>
        <v>1</v>
      </c>
      <c r="N6844" s="3" t="str">
        <f t="shared" si="530"/>
        <v>Outstanding</v>
      </c>
      <c r="O6844" s="3" t="str">
        <f t="shared" si="531"/>
        <v>High Contribution &amp; Recent</v>
      </c>
      <c r="P6844" s="3" t="str">
        <f t="shared" si="532"/>
        <v>Other</v>
      </c>
      <c r="Q6844" s="3" t="str">
        <f t="shared" si="533"/>
        <v>Other</v>
      </c>
      <c r="R6844" s="3" t="str">
        <f t="shared" si="534"/>
        <v>Not LCLS</v>
      </c>
      <c r="S6844" s="3" t="str" cm="1">
        <f t="array" ref="S6844">_xlfn.IFS(G6844 &gt; 5000000, "Very High", G6844 &gt; 1000000, "High", G6844 &gt; 500000, "Medium", TRUE, "Low")</f>
        <v>Very High</v>
      </c>
      <c r="T6844" s="3" t="str" cm="1">
        <f t="array" ref="T6844">_xlfn.IFS(B6844 &gt;= 2005, "Post-2005", B6844 &gt;= 2000, "2000-2004", TRUE, "Pre-2000")</f>
        <v>Post-2005</v>
      </c>
    </row>
    <row r="6845" spans="1:20" x14ac:dyDescent="0.85">
      <c r="A6845" s="1">
        <v>41164</v>
      </c>
      <c r="B6845" t="s">
        <v>90</v>
      </c>
      <c r="C6845" t="s">
        <v>6298</v>
      </c>
      <c r="D6845" t="s">
        <v>6299</v>
      </c>
      <c r="E6845" t="s">
        <v>1408</v>
      </c>
      <c r="F6845" t="s">
        <v>1409</v>
      </c>
      <c r="G6845" t="s">
        <v>1410</v>
      </c>
      <c r="H6845">
        <v>2011</v>
      </c>
      <c r="I6845" s="2">
        <v>1327.51</v>
      </c>
      <c r="J6845" s="2">
        <v>0</v>
      </c>
      <c r="K6845" s="2">
        <v>1327.51</v>
      </c>
      <c r="L6845" t="s">
        <v>18</v>
      </c>
      <c r="M6845" s="3" t="b">
        <f>trust_funds5[[#This Row],[Contributions Outstanding (USD)]]=0</f>
        <v>1</v>
      </c>
      <c r="N6845" s="3" t="str">
        <f t="shared" si="530"/>
        <v>Outstanding</v>
      </c>
      <c r="O6845" s="3" t="str">
        <f t="shared" si="531"/>
        <v>High Contribution &amp; Recent</v>
      </c>
      <c r="P6845" s="3" t="str">
        <f t="shared" si="532"/>
        <v>Other</v>
      </c>
      <c r="Q6845" s="3" t="str">
        <f t="shared" si="533"/>
        <v>Other</v>
      </c>
      <c r="R6845" s="3" t="str">
        <f t="shared" si="534"/>
        <v>Not LCLS</v>
      </c>
      <c r="S6845" s="3" t="str" cm="1">
        <f t="array" ref="S6845">_xlfn.IFS(G6845 &gt; 5000000, "Very High", G6845 &gt; 1000000, "High", G6845 &gt; 500000, "Medium", TRUE, "Low")</f>
        <v>Very High</v>
      </c>
      <c r="T6845" s="3" t="str" cm="1">
        <f t="array" ref="T6845">_xlfn.IFS(B6845 &gt;= 2005, "Post-2005", B6845 &gt;= 2000, "2000-2004", TRUE, "Pre-2000")</f>
        <v>Post-2005</v>
      </c>
    </row>
    <row r="6846" spans="1:20" x14ac:dyDescent="0.85">
      <c r="A6846" s="1">
        <v>41164</v>
      </c>
      <c r="B6846" t="s">
        <v>90</v>
      </c>
      <c r="C6846" t="s">
        <v>6298</v>
      </c>
      <c r="D6846" t="s">
        <v>6299</v>
      </c>
      <c r="E6846" t="s">
        <v>204</v>
      </c>
      <c r="F6846" t="s">
        <v>205</v>
      </c>
      <c r="G6846" t="s">
        <v>206</v>
      </c>
      <c r="H6846">
        <v>2011</v>
      </c>
      <c r="I6846" s="2">
        <v>647.1</v>
      </c>
      <c r="J6846" s="2">
        <v>0</v>
      </c>
      <c r="K6846" s="2">
        <v>647.1</v>
      </c>
      <c r="L6846" t="s">
        <v>18</v>
      </c>
      <c r="M6846" s="3" t="b">
        <f>trust_funds5[[#This Row],[Contributions Outstanding (USD)]]=0</f>
        <v>1</v>
      </c>
      <c r="N6846" s="3" t="str">
        <f t="shared" si="530"/>
        <v>Outstanding</v>
      </c>
      <c r="O6846" s="3" t="str">
        <f t="shared" si="531"/>
        <v>High Contribution &amp; Recent</v>
      </c>
      <c r="P6846" s="3" t="str">
        <f t="shared" si="532"/>
        <v>Other</v>
      </c>
      <c r="Q6846" s="3" t="str">
        <f t="shared" si="533"/>
        <v>Other</v>
      </c>
      <c r="R6846" s="3" t="str">
        <f t="shared" si="534"/>
        <v>Not LCLS</v>
      </c>
      <c r="S6846" s="3" t="str" cm="1">
        <f t="array" ref="S6846">_xlfn.IFS(G6846 &gt; 5000000, "Very High", G6846 &gt; 1000000, "High", G6846 &gt; 500000, "Medium", TRUE, "Low")</f>
        <v>Very High</v>
      </c>
      <c r="T6846" s="3" t="str" cm="1">
        <f t="array" ref="T6846">_xlfn.IFS(B6846 &gt;= 2005, "Post-2005", B6846 &gt;= 2000, "2000-2004", TRUE, "Pre-2000")</f>
        <v>Post-2005</v>
      </c>
    </row>
    <row r="6847" spans="1:20" x14ac:dyDescent="0.85">
      <c r="A6847" s="1">
        <v>41164</v>
      </c>
      <c r="B6847" t="s">
        <v>90</v>
      </c>
      <c r="C6847" t="s">
        <v>6298</v>
      </c>
      <c r="D6847" t="s">
        <v>6299</v>
      </c>
      <c r="E6847" t="s">
        <v>1333</v>
      </c>
      <c r="F6847" t="s">
        <v>1334</v>
      </c>
      <c r="G6847" t="s">
        <v>1335</v>
      </c>
      <c r="H6847">
        <v>2011</v>
      </c>
      <c r="I6847" s="2">
        <v>567446.19999999995</v>
      </c>
      <c r="J6847" s="2">
        <v>0</v>
      </c>
      <c r="K6847" s="2">
        <v>567446.19999999995</v>
      </c>
      <c r="L6847" t="s">
        <v>18</v>
      </c>
      <c r="M6847" s="3" t="b">
        <f>trust_funds5[[#This Row],[Contributions Outstanding (USD)]]=0</f>
        <v>1</v>
      </c>
      <c r="N6847" s="3" t="str">
        <f t="shared" si="530"/>
        <v>Outstanding</v>
      </c>
      <c r="O6847" s="3" t="str">
        <f t="shared" si="531"/>
        <v>High Contribution &amp; Recent</v>
      </c>
      <c r="P6847" s="3" t="str">
        <f t="shared" si="532"/>
        <v>Other</v>
      </c>
      <c r="Q6847" s="3" t="str">
        <f t="shared" si="533"/>
        <v>Other</v>
      </c>
      <c r="R6847" s="3" t="str">
        <f t="shared" si="534"/>
        <v>Not LCLS</v>
      </c>
      <c r="S6847" s="3" t="str" cm="1">
        <f t="array" ref="S6847">_xlfn.IFS(G6847 &gt; 5000000, "Very High", G6847 &gt; 1000000, "High", G6847 &gt; 500000, "Medium", TRUE, "Low")</f>
        <v>Very High</v>
      </c>
      <c r="T6847" s="3" t="str" cm="1">
        <f t="array" ref="T6847">_xlfn.IFS(B6847 &gt;= 2005, "Post-2005", B6847 &gt;= 2000, "2000-2004", TRUE, "Pre-2000")</f>
        <v>Post-2005</v>
      </c>
    </row>
    <row r="6848" spans="1:20" x14ac:dyDescent="0.85">
      <c r="A6848" s="1">
        <v>41164</v>
      </c>
      <c r="B6848" t="s">
        <v>90</v>
      </c>
      <c r="C6848" t="s">
        <v>6298</v>
      </c>
      <c r="D6848" t="s">
        <v>6299</v>
      </c>
      <c r="E6848" t="s">
        <v>42</v>
      </c>
      <c r="F6848" t="s">
        <v>43</v>
      </c>
      <c r="G6848" t="s">
        <v>44</v>
      </c>
      <c r="H6848">
        <v>2011</v>
      </c>
      <c r="I6848" s="2">
        <v>1139254.03</v>
      </c>
      <c r="J6848" s="2">
        <v>0</v>
      </c>
      <c r="K6848" s="2">
        <v>1139254.03</v>
      </c>
      <c r="L6848" t="s">
        <v>18</v>
      </c>
      <c r="M6848" s="3" t="b">
        <f>trust_funds5[[#This Row],[Contributions Outstanding (USD)]]=0</f>
        <v>1</v>
      </c>
      <c r="N6848" s="3" t="str">
        <f t="shared" si="530"/>
        <v>Outstanding</v>
      </c>
      <c r="O6848" s="3" t="str">
        <f t="shared" si="531"/>
        <v>High Contribution &amp; Recent</v>
      </c>
      <c r="P6848" s="3" t="str">
        <f t="shared" si="532"/>
        <v>Other</v>
      </c>
      <c r="Q6848" s="3" t="str">
        <f t="shared" si="533"/>
        <v>Other</v>
      </c>
      <c r="R6848" s="3" t="str">
        <f t="shared" si="534"/>
        <v>Not LCLS</v>
      </c>
      <c r="S6848" s="3" t="str" cm="1">
        <f t="array" ref="S6848">_xlfn.IFS(G6848 &gt; 5000000, "Very High", G6848 &gt; 1000000, "High", G6848 &gt; 500000, "Medium", TRUE, "Low")</f>
        <v>Very High</v>
      </c>
      <c r="T6848" s="3" t="str" cm="1">
        <f t="array" ref="T6848">_xlfn.IFS(B6848 &gt;= 2005, "Post-2005", B6848 &gt;= 2000, "2000-2004", TRUE, "Pre-2000")</f>
        <v>Post-2005</v>
      </c>
    </row>
    <row r="6849" spans="1:20" x14ac:dyDescent="0.85">
      <c r="A6849" s="1">
        <v>41164</v>
      </c>
      <c r="B6849" t="s">
        <v>90</v>
      </c>
      <c r="C6849" t="s">
        <v>6298</v>
      </c>
      <c r="D6849" t="s">
        <v>6299</v>
      </c>
      <c r="E6849" t="s">
        <v>1280</v>
      </c>
      <c r="F6849" t="s">
        <v>1281</v>
      </c>
      <c r="G6849" t="s">
        <v>1282</v>
      </c>
      <c r="H6849">
        <v>2011</v>
      </c>
      <c r="I6849" s="2">
        <v>72106.5</v>
      </c>
      <c r="J6849" s="2">
        <v>0</v>
      </c>
      <c r="K6849" s="2">
        <v>72106.5</v>
      </c>
      <c r="L6849" t="s">
        <v>18</v>
      </c>
      <c r="M6849" s="3" t="b">
        <f>trust_funds5[[#This Row],[Contributions Outstanding (USD)]]=0</f>
        <v>1</v>
      </c>
      <c r="N6849" s="3" t="str">
        <f t="shared" si="530"/>
        <v>Outstanding</v>
      </c>
      <c r="O6849" s="3" t="str">
        <f t="shared" si="531"/>
        <v>High Contribution &amp; Recent</v>
      </c>
      <c r="P6849" s="3" t="str">
        <f t="shared" si="532"/>
        <v>Other</v>
      </c>
      <c r="Q6849" s="3" t="str">
        <f t="shared" si="533"/>
        <v>Other</v>
      </c>
      <c r="R6849" s="3" t="str">
        <f t="shared" si="534"/>
        <v>Not LCLS</v>
      </c>
      <c r="S6849" s="3" t="str" cm="1">
        <f t="array" ref="S6849">_xlfn.IFS(G6849 &gt; 5000000, "Very High", G6849 &gt; 1000000, "High", G6849 &gt; 500000, "Medium", TRUE, "Low")</f>
        <v>Very High</v>
      </c>
      <c r="T6849" s="3" t="str" cm="1">
        <f t="array" ref="T6849">_xlfn.IFS(B6849 &gt;= 2005, "Post-2005", B6849 &gt;= 2000, "2000-2004", TRUE, "Pre-2000")</f>
        <v>Post-2005</v>
      </c>
    </row>
    <row r="6850" spans="1:20" x14ac:dyDescent="0.85">
      <c r="A6850" s="1">
        <v>41164</v>
      </c>
      <c r="B6850" t="s">
        <v>90</v>
      </c>
      <c r="C6850" t="s">
        <v>6298</v>
      </c>
      <c r="D6850" t="s">
        <v>6299</v>
      </c>
      <c r="E6850" t="s">
        <v>21</v>
      </c>
      <c r="F6850" t="s">
        <v>22</v>
      </c>
      <c r="G6850" t="s">
        <v>23</v>
      </c>
      <c r="H6850">
        <v>2011</v>
      </c>
      <c r="I6850" s="2">
        <v>5739.86</v>
      </c>
      <c r="J6850" s="2">
        <v>0</v>
      </c>
      <c r="K6850" s="2">
        <v>5739.86</v>
      </c>
      <c r="L6850" t="s">
        <v>18</v>
      </c>
      <c r="M6850" s="3" t="b">
        <f>trust_funds5[[#This Row],[Contributions Outstanding (USD)]]=0</f>
        <v>1</v>
      </c>
      <c r="N6850" s="3" t="str">
        <f t="shared" ref="N6850:N6913" si="535">IF(D6850 &gt; 0, "Outstanding", "No Outstanding")</f>
        <v>Outstanding</v>
      </c>
      <c r="O6850" s="3" t="str">
        <f t="shared" ref="O6850:O6913" si="536">IF(AND(C6850 &gt; 1000000, B6850 &gt; 2000), "High Contribution &amp; Recent", "Other")</f>
        <v>High Contribution &amp; Recent</v>
      </c>
      <c r="P6850" s="3" t="str">
        <f t="shared" ref="P6850:P6913" si="537">IF(AND(B6850 = 2000, E6850 = "Canada"), "Year 2000, Canada", "Other")</f>
        <v>Other</v>
      </c>
      <c r="Q6850" s="3" t="str">
        <f t="shared" ref="Q6850:Q6913" si="538">IF(OR(E6850 = "Canada", E6850 = "Sweden"), "Canada or Sweden", "Other")</f>
        <v>Other</v>
      </c>
      <c r="R6850" s="3" t="str">
        <f t="shared" ref="R6850:R6913" si="539">IF(NOT(F6850 = "LCLS"), "Not LCLS", "LCLS")</f>
        <v>Not LCLS</v>
      </c>
      <c r="S6850" s="3" t="str" cm="1">
        <f t="array" ref="S6850">_xlfn.IFS(G6850 &gt; 5000000, "Very High", G6850 &gt; 1000000, "High", G6850 &gt; 500000, "Medium", TRUE, "Low")</f>
        <v>Very High</v>
      </c>
      <c r="T6850" s="3" t="str" cm="1">
        <f t="array" ref="T6850">_xlfn.IFS(B6850 &gt;= 2005, "Post-2005", B6850 &gt;= 2000, "2000-2004", TRUE, "Pre-2000")</f>
        <v>Post-2005</v>
      </c>
    </row>
    <row r="6851" spans="1:20" x14ac:dyDescent="0.85">
      <c r="A6851" s="1">
        <v>41164</v>
      </c>
      <c r="B6851" t="s">
        <v>90</v>
      </c>
      <c r="C6851" t="s">
        <v>6298</v>
      </c>
      <c r="D6851" t="s">
        <v>6299</v>
      </c>
      <c r="E6851" t="s">
        <v>93</v>
      </c>
      <c r="F6851" t="s">
        <v>94</v>
      </c>
      <c r="H6851">
        <v>2011</v>
      </c>
      <c r="I6851" s="2">
        <v>2701739.71</v>
      </c>
      <c r="J6851" s="2">
        <v>0</v>
      </c>
      <c r="K6851" s="2">
        <v>2701739.71</v>
      </c>
      <c r="L6851" t="s">
        <v>18</v>
      </c>
      <c r="M6851" s="3" t="b">
        <f>trust_funds5[[#This Row],[Contributions Outstanding (USD)]]=0</f>
        <v>1</v>
      </c>
      <c r="N6851" s="3" t="str">
        <f t="shared" si="535"/>
        <v>Outstanding</v>
      </c>
      <c r="O6851" s="3" t="str">
        <f t="shared" si="536"/>
        <v>High Contribution &amp; Recent</v>
      </c>
      <c r="P6851" s="3" t="str">
        <f t="shared" si="537"/>
        <v>Other</v>
      </c>
      <c r="Q6851" s="3" t="str">
        <f t="shared" si="538"/>
        <v>Other</v>
      </c>
      <c r="R6851" s="3" t="str">
        <f t="shared" si="539"/>
        <v>Not LCLS</v>
      </c>
      <c r="S6851" s="3" t="str" cm="1">
        <f t="array" ref="S6851">_xlfn.IFS(G6851 &gt; 5000000, "Very High", G6851 &gt; 1000000, "High", G6851 &gt; 500000, "Medium", TRUE, "Low")</f>
        <v>Low</v>
      </c>
      <c r="T6851" s="3" t="str" cm="1">
        <f t="array" ref="T6851">_xlfn.IFS(B6851 &gt;= 2005, "Post-2005", B6851 &gt;= 2000, "2000-2004", TRUE, "Pre-2000")</f>
        <v>Post-2005</v>
      </c>
    </row>
    <row r="6852" spans="1:20" x14ac:dyDescent="0.85">
      <c r="A6852" s="1">
        <v>41164</v>
      </c>
      <c r="B6852" t="s">
        <v>90</v>
      </c>
      <c r="C6852" t="s">
        <v>6298</v>
      </c>
      <c r="D6852" t="s">
        <v>6299</v>
      </c>
      <c r="E6852" t="s">
        <v>93</v>
      </c>
      <c r="F6852" t="s">
        <v>94</v>
      </c>
      <c r="H6852">
        <v>2011</v>
      </c>
      <c r="I6852" s="2">
        <v>4035639.04</v>
      </c>
      <c r="J6852" s="2">
        <v>0</v>
      </c>
      <c r="K6852" s="2">
        <v>4035639.04</v>
      </c>
      <c r="L6852" t="s">
        <v>18</v>
      </c>
      <c r="M6852" s="3" t="b">
        <f>trust_funds5[[#This Row],[Contributions Outstanding (USD)]]=0</f>
        <v>1</v>
      </c>
      <c r="N6852" s="3" t="str">
        <f t="shared" si="535"/>
        <v>Outstanding</v>
      </c>
      <c r="O6852" s="3" t="str">
        <f t="shared" si="536"/>
        <v>High Contribution &amp; Recent</v>
      </c>
      <c r="P6852" s="3" t="str">
        <f t="shared" si="537"/>
        <v>Other</v>
      </c>
      <c r="Q6852" s="3" t="str">
        <f t="shared" si="538"/>
        <v>Other</v>
      </c>
      <c r="R6852" s="3" t="str">
        <f t="shared" si="539"/>
        <v>Not LCLS</v>
      </c>
      <c r="S6852" s="3" t="str" cm="1">
        <f t="array" ref="S6852">_xlfn.IFS(G6852 &gt; 5000000, "Very High", G6852 &gt; 1000000, "High", G6852 &gt; 500000, "Medium", TRUE, "Low")</f>
        <v>Low</v>
      </c>
      <c r="T6852" s="3" t="str" cm="1">
        <f t="array" ref="T6852">_xlfn.IFS(B6852 &gt;= 2005, "Post-2005", B6852 &gt;= 2000, "2000-2004", TRUE, "Pre-2000")</f>
        <v>Post-2005</v>
      </c>
    </row>
    <row r="6853" spans="1:20" x14ac:dyDescent="0.85">
      <c r="A6853" s="1">
        <v>41164</v>
      </c>
      <c r="B6853" t="s">
        <v>90</v>
      </c>
      <c r="C6853" t="s">
        <v>6762</v>
      </c>
      <c r="D6853" t="s">
        <v>6763</v>
      </c>
      <c r="E6853" t="s">
        <v>119</v>
      </c>
      <c r="F6853" t="s">
        <v>120</v>
      </c>
      <c r="G6853" t="s">
        <v>121</v>
      </c>
      <c r="H6853">
        <v>2011</v>
      </c>
      <c r="I6853" s="2">
        <v>1753865.92</v>
      </c>
      <c r="J6853" s="2">
        <v>0</v>
      </c>
      <c r="K6853" s="2">
        <v>1753865.92</v>
      </c>
      <c r="L6853" t="s">
        <v>116</v>
      </c>
      <c r="M6853" s="3" t="b">
        <f>trust_funds5[[#This Row],[Contributions Outstanding (USD)]]=0</f>
        <v>1</v>
      </c>
      <c r="N6853" s="3" t="str">
        <f t="shared" si="535"/>
        <v>Outstanding</v>
      </c>
      <c r="O6853" s="3" t="str">
        <f t="shared" si="536"/>
        <v>High Contribution &amp; Recent</v>
      </c>
      <c r="P6853" s="3" t="str">
        <f t="shared" si="537"/>
        <v>Other</v>
      </c>
      <c r="Q6853" s="3" t="str">
        <f t="shared" si="538"/>
        <v>Other</v>
      </c>
      <c r="R6853" s="3" t="str">
        <f t="shared" si="539"/>
        <v>Not LCLS</v>
      </c>
      <c r="S6853" s="3" t="str" cm="1">
        <f t="array" ref="S6853">_xlfn.IFS(G6853 &gt; 5000000, "Very High", G6853 &gt; 1000000, "High", G6853 &gt; 500000, "Medium", TRUE, "Low")</f>
        <v>Very High</v>
      </c>
      <c r="T6853" s="3" t="str" cm="1">
        <f t="array" ref="T6853">_xlfn.IFS(B6853 &gt;= 2005, "Post-2005", B6853 &gt;= 2000, "2000-2004", TRUE, "Pre-2000")</f>
        <v>Post-2005</v>
      </c>
    </row>
    <row r="6854" spans="1:20" x14ac:dyDescent="0.85">
      <c r="A6854" s="1">
        <v>41164</v>
      </c>
      <c r="B6854" t="s">
        <v>90</v>
      </c>
      <c r="C6854" t="s">
        <v>6766</v>
      </c>
      <c r="D6854" t="s">
        <v>6767</v>
      </c>
      <c r="E6854" t="s">
        <v>1408</v>
      </c>
      <c r="F6854" t="s">
        <v>1409</v>
      </c>
      <c r="G6854" t="s">
        <v>1410</v>
      </c>
      <c r="H6854">
        <v>2011</v>
      </c>
      <c r="I6854" s="2">
        <v>530520</v>
      </c>
      <c r="J6854" s="2">
        <v>0</v>
      </c>
      <c r="K6854" s="2">
        <v>530520</v>
      </c>
      <c r="L6854" t="s">
        <v>18</v>
      </c>
      <c r="M6854" s="3" t="b">
        <f>trust_funds5[[#This Row],[Contributions Outstanding (USD)]]=0</f>
        <v>1</v>
      </c>
      <c r="N6854" s="3" t="str">
        <f t="shared" si="535"/>
        <v>Outstanding</v>
      </c>
      <c r="O6854" s="3" t="str">
        <f t="shared" si="536"/>
        <v>High Contribution &amp; Recent</v>
      </c>
      <c r="P6854" s="3" t="str">
        <f t="shared" si="537"/>
        <v>Other</v>
      </c>
      <c r="Q6854" s="3" t="str">
        <f t="shared" si="538"/>
        <v>Other</v>
      </c>
      <c r="R6854" s="3" t="str">
        <f t="shared" si="539"/>
        <v>Not LCLS</v>
      </c>
      <c r="S6854" s="3" t="str" cm="1">
        <f t="array" ref="S6854">_xlfn.IFS(G6854 &gt; 5000000, "Very High", G6854 &gt; 1000000, "High", G6854 &gt; 500000, "Medium", TRUE, "Low")</f>
        <v>Very High</v>
      </c>
      <c r="T6854" s="3" t="str" cm="1">
        <f t="array" ref="T6854">_xlfn.IFS(B6854 &gt;= 2005, "Post-2005", B6854 &gt;= 2000, "2000-2004", TRUE, "Pre-2000")</f>
        <v>Post-2005</v>
      </c>
    </row>
    <row r="6855" spans="1:20" x14ac:dyDescent="0.85">
      <c r="A6855" s="1">
        <v>41164</v>
      </c>
      <c r="B6855" t="s">
        <v>883</v>
      </c>
      <c r="C6855" t="s">
        <v>7197</v>
      </c>
      <c r="D6855" t="s">
        <v>7198</v>
      </c>
      <c r="E6855" t="s">
        <v>56</v>
      </c>
      <c r="F6855" t="s">
        <v>57</v>
      </c>
      <c r="G6855" t="s">
        <v>58</v>
      </c>
      <c r="H6855">
        <v>2011</v>
      </c>
      <c r="I6855" s="2">
        <v>12734904</v>
      </c>
      <c r="J6855" s="2">
        <v>0</v>
      </c>
      <c r="K6855" s="2">
        <v>12734904</v>
      </c>
      <c r="L6855" t="s">
        <v>116</v>
      </c>
      <c r="M6855" s="3" t="b">
        <f>trust_funds5[[#This Row],[Contributions Outstanding (USD)]]=0</f>
        <v>1</v>
      </c>
      <c r="N6855" s="3" t="str">
        <f t="shared" si="535"/>
        <v>Outstanding</v>
      </c>
      <c r="O6855" s="3" t="str">
        <f t="shared" si="536"/>
        <v>High Contribution &amp; Recent</v>
      </c>
      <c r="P6855" s="3" t="str">
        <f t="shared" si="537"/>
        <v>Other</v>
      </c>
      <c r="Q6855" s="3" t="str">
        <f t="shared" si="538"/>
        <v>Other</v>
      </c>
      <c r="R6855" s="3" t="str">
        <f t="shared" si="539"/>
        <v>Not LCLS</v>
      </c>
      <c r="S6855" s="3" t="str" cm="1">
        <f t="array" ref="S6855">_xlfn.IFS(G6855 &gt; 5000000, "Very High", G6855 &gt; 1000000, "High", G6855 &gt; 500000, "Medium", TRUE, "Low")</f>
        <v>Very High</v>
      </c>
      <c r="T6855" s="3" t="str" cm="1">
        <f t="array" ref="T6855">_xlfn.IFS(B6855 &gt;= 2005, "Post-2005", B6855 &gt;= 2000, "2000-2004", TRUE, "Pre-2000")</f>
        <v>Post-2005</v>
      </c>
    </row>
    <row r="6856" spans="1:20" x14ac:dyDescent="0.85">
      <c r="A6856" s="1">
        <v>41164</v>
      </c>
      <c r="B6856" t="s">
        <v>883</v>
      </c>
      <c r="C6856" t="s">
        <v>7197</v>
      </c>
      <c r="D6856" t="s">
        <v>7198</v>
      </c>
      <c r="E6856" t="s">
        <v>264</v>
      </c>
      <c r="F6856" t="s">
        <v>265</v>
      </c>
      <c r="G6856" t="s">
        <v>7934</v>
      </c>
      <c r="H6856">
        <v>2011</v>
      </c>
      <c r="I6856" s="2">
        <v>12963000</v>
      </c>
      <c r="J6856" s="2">
        <v>0</v>
      </c>
      <c r="K6856" s="2">
        <v>12963000</v>
      </c>
      <c r="L6856" t="s">
        <v>116</v>
      </c>
      <c r="M6856" s="3" t="b">
        <f>trust_funds5[[#This Row],[Contributions Outstanding (USD)]]=0</f>
        <v>1</v>
      </c>
      <c r="N6856" s="3" t="str">
        <f t="shared" si="535"/>
        <v>Outstanding</v>
      </c>
      <c r="O6856" s="3" t="str">
        <f t="shared" si="536"/>
        <v>High Contribution &amp; Recent</v>
      </c>
      <c r="P6856" s="3" t="str">
        <f t="shared" si="537"/>
        <v>Other</v>
      </c>
      <c r="Q6856" s="3" t="str">
        <f t="shared" si="538"/>
        <v>Other</v>
      </c>
      <c r="R6856" s="3" t="str">
        <f t="shared" si="539"/>
        <v>Not LCLS</v>
      </c>
      <c r="S6856" s="3" t="str" cm="1">
        <f t="array" ref="S6856">_xlfn.IFS(G6856 &gt; 5000000, "Very High", G6856 &gt; 1000000, "High", G6856 &gt; 500000, "Medium", TRUE, "Low")</f>
        <v>Very High</v>
      </c>
      <c r="T6856" s="3" t="str" cm="1">
        <f t="array" ref="T6856">_xlfn.IFS(B6856 &gt;= 2005, "Post-2005", B6856 &gt;= 2000, "2000-2004", TRUE, "Pre-2000")</f>
        <v>Post-2005</v>
      </c>
    </row>
    <row r="6857" spans="1:20" x14ac:dyDescent="0.85">
      <c r="A6857" s="1">
        <v>41164</v>
      </c>
      <c r="B6857" t="s">
        <v>883</v>
      </c>
      <c r="C6857" t="s">
        <v>7197</v>
      </c>
      <c r="D6857" t="s">
        <v>7198</v>
      </c>
      <c r="E6857" t="s">
        <v>264</v>
      </c>
      <c r="F6857" t="s">
        <v>265</v>
      </c>
      <c r="G6857" t="s">
        <v>5934</v>
      </c>
      <c r="H6857">
        <v>2011</v>
      </c>
      <c r="I6857" s="2">
        <v>18030200</v>
      </c>
      <c r="J6857" s="2">
        <v>0</v>
      </c>
      <c r="K6857" s="2">
        <v>18030200</v>
      </c>
      <c r="L6857" t="s">
        <v>116</v>
      </c>
      <c r="M6857" s="3" t="b">
        <f>trust_funds5[[#This Row],[Contributions Outstanding (USD)]]=0</f>
        <v>1</v>
      </c>
      <c r="N6857" s="3" t="str">
        <f t="shared" si="535"/>
        <v>Outstanding</v>
      </c>
      <c r="O6857" s="3" t="str">
        <f t="shared" si="536"/>
        <v>High Contribution &amp; Recent</v>
      </c>
      <c r="P6857" s="3" t="str">
        <f t="shared" si="537"/>
        <v>Other</v>
      </c>
      <c r="Q6857" s="3" t="str">
        <f t="shared" si="538"/>
        <v>Other</v>
      </c>
      <c r="R6857" s="3" t="str">
        <f t="shared" si="539"/>
        <v>Not LCLS</v>
      </c>
      <c r="S6857" s="3" t="str" cm="1">
        <f t="array" ref="S6857">_xlfn.IFS(G6857 &gt; 5000000, "Very High", G6857 &gt; 1000000, "High", G6857 &gt; 500000, "Medium", TRUE, "Low")</f>
        <v>Very High</v>
      </c>
      <c r="T6857" s="3" t="str" cm="1">
        <f t="array" ref="T6857">_xlfn.IFS(B6857 &gt;= 2005, "Post-2005", B6857 &gt;= 2000, "2000-2004", TRUE, "Pre-2000")</f>
        <v>Post-2005</v>
      </c>
    </row>
    <row r="6858" spans="1:20" x14ac:dyDescent="0.85">
      <c r="A6858" s="1">
        <v>41164</v>
      </c>
      <c r="B6858" t="s">
        <v>883</v>
      </c>
      <c r="C6858" t="s">
        <v>7197</v>
      </c>
      <c r="D6858" t="s">
        <v>7198</v>
      </c>
      <c r="E6858" t="s">
        <v>293</v>
      </c>
      <c r="F6858" t="s">
        <v>294</v>
      </c>
      <c r="G6858" t="s">
        <v>7935</v>
      </c>
      <c r="H6858">
        <v>2011</v>
      </c>
      <c r="I6858" s="2">
        <v>5000000</v>
      </c>
      <c r="J6858" s="2">
        <v>0</v>
      </c>
      <c r="K6858" s="2">
        <v>5000000</v>
      </c>
      <c r="L6858" t="s">
        <v>116</v>
      </c>
      <c r="M6858" s="3" t="b">
        <f>trust_funds5[[#This Row],[Contributions Outstanding (USD)]]=0</f>
        <v>1</v>
      </c>
      <c r="N6858" s="3" t="str">
        <f t="shared" si="535"/>
        <v>Outstanding</v>
      </c>
      <c r="O6858" s="3" t="str">
        <f t="shared" si="536"/>
        <v>High Contribution &amp; Recent</v>
      </c>
      <c r="P6858" s="3" t="str">
        <f t="shared" si="537"/>
        <v>Other</v>
      </c>
      <c r="Q6858" s="3" t="str">
        <f t="shared" si="538"/>
        <v>Other</v>
      </c>
      <c r="R6858" s="3" t="str">
        <f t="shared" si="539"/>
        <v>Not LCLS</v>
      </c>
      <c r="S6858" s="3" t="str" cm="1">
        <f t="array" ref="S6858">_xlfn.IFS(G6858 &gt; 5000000, "Very High", G6858 &gt; 1000000, "High", G6858 &gt; 500000, "Medium", TRUE, "Low")</f>
        <v>Very High</v>
      </c>
      <c r="T6858" s="3" t="str" cm="1">
        <f t="array" ref="T6858">_xlfn.IFS(B6858 &gt;= 2005, "Post-2005", B6858 &gt;= 2000, "2000-2004", TRUE, "Pre-2000")</f>
        <v>Post-2005</v>
      </c>
    </row>
    <row r="6859" spans="1:20" x14ac:dyDescent="0.85">
      <c r="A6859" s="1">
        <v>41164</v>
      </c>
      <c r="B6859" t="s">
        <v>883</v>
      </c>
      <c r="C6859" t="s">
        <v>7197</v>
      </c>
      <c r="D6859" t="s">
        <v>7198</v>
      </c>
      <c r="E6859" t="s">
        <v>102</v>
      </c>
      <c r="F6859" t="s">
        <v>103</v>
      </c>
      <c r="G6859" t="s">
        <v>7936</v>
      </c>
      <c r="H6859">
        <v>2011</v>
      </c>
      <c r="I6859" s="2">
        <v>5000000</v>
      </c>
      <c r="J6859" s="2">
        <v>0</v>
      </c>
      <c r="K6859" s="2">
        <v>5000000</v>
      </c>
      <c r="L6859" t="s">
        <v>116</v>
      </c>
      <c r="M6859" s="3" t="b">
        <f>trust_funds5[[#This Row],[Contributions Outstanding (USD)]]=0</f>
        <v>1</v>
      </c>
      <c r="N6859" s="3" t="str">
        <f t="shared" si="535"/>
        <v>Outstanding</v>
      </c>
      <c r="O6859" s="3" t="str">
        <f t="shared" si="536"/>
        <v>High Contribution &amp; Recent</v>
      </c>
      <c r="P6859" s="3" t="str">
        <f t="shared" si="537"/>
        <v>Other</v>
      </c>
      <c r="Q6859" s="3" t="str">
        <f t="shared" si="538"/>
        <v>Other</v>
      </c>
      <c r="R6859" s="3" t="str">
        <f t="shared" si="539"/>
        <v>Not LCLS</v>
      </c>
      <c r="S6859" s="3" t="str" cm="1">
        <f t="array" ref="S6859">_xlfn.IFS(G6859 &gt; 5000000, "Very High", G6859 &gt; 1000000, "High", G6859 &gt; 500000, "Medium", TRUE, "Low")</f>
        <v>Very High</v>
      </c>
      <c r="T6859" s="3" t="str" cm="1">
        <f t="array" ref="T6859">_xlfn.IFS(B6859 &gt;= 2005, "Post-2005", B6859 &gt;= 2000, "2000-2004", TRUE, "Pre-2000")</f>
        <v>Post-2005</v>
      </c>
    </row>
    <row r="6860" spans="1:20" x14ac:dyDescent="0.85">
      <c r="A6860" s="1">
        <v>41164</v>
      </c>
      <c r="B6860" t="s">
        <v>883</v>
      </c>
      <c r="C6860" t="s">
        <v>7197</v>
      </c>
      <c r="D6860" t="s">
        <v>7198</v>
      </c>
      <c r="E6860" t="s">
        <v>102</v>
      </c>
      <c r="F6860" t="s">
        <v>103</v>
      </c>
      <c r="G6860" t="s">
        <v>104</v>
      </c>
      <c r="H6860">
        <v>2011</v>
      </c>
      <c r="I6860" s="2">
        <v>0</v>
      </c>
      <c r="J6860" s="2">
        <v>18531051.600000001</v>
      </c>
      <c r="K6860" s="2">
        <v>18531051.600000001</v>
      </c>
      <c r="L6860" t="s">
        <v>116</v>
      </c>
      <c r="M6860" s="3" t="b">
        <f>trust_funds5[[#This Row],[Contributions Outstanding (USD)]]=0</f>
        <v>0</v>
      </c>
      <c r="N6860" s="3" t="str">
        <f t="shared" si="535"/>
        <v>Outstanding</v>
      </c>
      <c r="O6860" s="3" t="str">
        <f t="shared" si="536"/>
        <v>High Contribution &amp; Recent</v>
      </c>
      <c r="P6860" s="3" t="str">
        <f t="shared" si="537"/>
        <v>Other</v>
      </c>
      <c r="Q6860" s="3" t="str">
        <f t="shared" si="538"/>
        <v>Other</v>
      </c>
      <c r="R6860" s="3" t="str">
        <f t="shared" si="539"/>
        <v>Not LCLS</v>
      </c>
      <c r="S6860" s="3" t="str" cm="1">
        <f t="array" ref="S6860">_xlfn.IFS(G6860 &gt; 5000000, "Very High", G6860 &gt; 1000000, "High", G6860 &gt; 500000, "Medium", TRUE, "Low")</f>
        <v>Very High</v>
      </c>
      <c r="T6860" s="3" t="str" cm="1">
        <f t="array" ref="T6860">_xlfn.IFS(B6860 &gt;= 2005, "Post-2005", B6860 &gt;= 2000, "2000-2004", TRUE, "Pre-2000")</f>
        <v>Post-2005</v>
      </c>
    </row>
    <row r="6861" spans="1:20" x14ac:dyDescent="0.85">
      <c r="A6861" s="1">
        <v>41164</v>
      </c>
      <c r="B6861" t="s">
        <v>883</v>
      </c>
      <c r="C6861" t="s">
        <v>7197</v>
      </c>
      <c r="D6861" t="s">
        <v>7198</v>
      </c>
      <c r="E6861" t="s">
        <v>42</v>
      </c>
      <c r="F6861" t="s">
        <v>43</v>
      </c>
      <c r="G6861" t="s">
        <v>44</v>
      </c>
      <c r="H6861">
        <v>2011</v>
      </c>
      <c r="I6861" s="2">
        <v>0</v>
      </c>
      <c r="J6861" s="2">
        <v>52232049.590000004</v>
      </c>
      <c r="K6861" s="2">
        <v>52232049.590000004</v>
      </c>
      <c r="L6861" t="s">
        <v>116</v>
      </c>
      <c r="M6861" s="3" t="b">
        <f>trust_funds5[[#This Row],[Contributions Outstanding (USD)]]=0</f>
        <v>0</v>
      </c>
      <c r="N6861" s="3" t="str">
        <f t="shared" si="535"/>
        <v>Outstanding</v>
      </c>
      <c r="O6861" s="3" t="str">
        <f t="shared" si="536"/>
        <v>High Contribution &amp; Recent</v>
      </c>
      <c r="P6861" s="3" t="str">
        <f t="shared" si="537"/>
        <v>Other</v>
      </c>
      <c r="Q6861" s="3" t="str">
        <f t="shared" si="538"/>
        <v>Other</v>
      </c>
      <c r="R6861" s="3" t="str">
        <f t="shared" si="539"/>
        <v>Not LCLS</v>
      </c>
      <c r="S6861" s="3" t="str" cm="1">
        <f t="array" ref="S6861">_xlfn.IFS(G6861 &gt; 5000000, "Very High", G6861 &gt; 1000000, "High", G6861 &gt; 500000, "Medium", TRUE, "Low")</f>
        <v>Very High</v>
      </c>
      <c r="T6861" s="3" t="str" cm="1">
        <f t="array" ref="T6861">_xlfn.IFS(B6861 &gt;= 2005, "Post-2005", B6861 &gt;= 2000, "2000-2004", TRUE, "Pre-2000")</f>
        <v>Post-2005</v>
      </c>
    </row>
    <row r="6862" spans="1:20" x14ac:dyDescent="0.85">
      <c r="A6862" s="1">
        <v>41164</v>
      </c>
      <c r="B6862" t="s">
        <v>883</v>
      </c>
      <c r="C6862" t="s">
        <v>7197</v>
      </c>
      <c r="D6862" t="s">
        <v>7198</v>
      </c>
      <c r="E6862" t="s">
        <v>49</v>
      </c>
      <c r="F6862" t="s">
        <v>50</v>
      </c>
      <c r="G6862" t="s">
        <v>451</v>
      </c>
      <c r="H6862">
        <v>2011</v>
      </c>
      <c r="I6862" s="2">
        <v>10000000</v>
      </c>
      <c r="J6862" s="2">
        <v>0</v>
      </c>
      <c r="K6862" s="2">
        <v>10000000</v>
      </c>
      <c r="L6862" t="s">
        <v>116</v>
      </c>
      <c r="M6862" s="3" t="b">
        <f>trust_funds5[[#This Row],[Contributions Outstanding (USD)]]=0</f>
        <v>1</v>
      </c>
      <c r="N6862" s="3" t="str">
        <f t="shared" si="535"/>
        <v>Outstanding</v>
      </c>
      <c r="O6862" s="3" t="str">
        <f t="shared" si="536"/>
        <v>High Contribution &amp; Recent</v>
      </c>
      <c r="P6862" s="3" t="str">
        <f t="shared" si="537"/>
        <v>Other</v>
      </c>
      <c r="Q6862" s="3" t="str">
        <f t="shared" si="538"/>
        <v>Other</v>
      </c>
      <c r="R6862" s="3" t="str">
        <f t="shared" si="539"/>
        <v>Not LCLS</v>
      </c>
      <c r="S6862" s="3" t="str" cm="1">
        <f t="array" ref="S6862">_xlfn.IFS(G6862 &gt; 5000000, "Very High", G6862 &gt; 1000000, "High", G6862 &gt; 500000, "Medium", TRUE, "Low")</f>
        <v>Very High</v>
      </c>
      <c r="T6862" s="3" t="str" cm="1">
        <f t="array" ref="T6862">_xlfn.IFS(B6862 &gt;= 2005, "Post-2005", B6862 &gt;= 2000, "2000-2004", TRUE, "Pre-2000")</f>
        <v>Post-2005</v>
      </c>
    </row>
    <row r="6863" spans="1:20" x14ac:dyDescent="0.85">
      <c r="A6863" s="1">
        <v>41164</v>
      </c>
      <c r="B6863" t="s">
        <v>90</v>
      </c>
      <c r="C6863" t="s">
        <v>7937</v>
      </c>
      <c r="D6863" t="s">
        <v>7938</v>
      </c>
      <c r="E6863" t="s">
        <v>119</v>
      </c>
      <c r="F6863" t="s">
        <v>120</v>
      </c>
      <c r="G6863" t="s">
        <v>121</v>
      </c>
      <c r="H6863">
        <v>2011</v>
      </c>
      <c r="I6863" s="2">
        <v>200000</v>
      </c>
      <c r="J6863" s="2">
        <v>0</v>
      </c>
      <c r="K6863" s="2">
        <v>200000</v>
      </c>
      <c r="L6863" t="s">
        <v>116</v>
      </c>
      <c r="M6863" s="3" t="b">
        <f>trust_funds5[[#This Row],[Contributions Outstanding (USD)]]=0</f>
        <v>1</v>
      </c>
      <c r="N6863" s="3" t="str">
        <f t="shared" si="535"/>
        <v>Outstanding</v>
      </c>
      <c r="O6863" s="3" t="str">
        <f t="shared" si="536"/>
        <v>High Contribution &amp; Recent</v>
      </c>
      <c r="P6863" s="3" t="str">
        <f t="shared" si="537"/>
        <v>Other</v>
      </c>
      <c r="Q6863" s="3" t="str">
        <f t="shared" si="538"/>
        <v>Other</v>
      </c>
      <c r="R6863" s="3" t="str">
        <f t="shared" si="539"/>
        <v>Not LCLS</v>
      </c>
      <c r="S6863" s="3" t="str" cm="1">
        <f t="array" ref="S6863">_xlfn.IFS(G6863 &gt; 5000000, "Very High", G6863 &gt; 1000000, "High", G6863 &gt; 500000, "Medium", TRUE, "Low")</f>
        <v>Very High</v>
      </c>
      <c r="T6863" s="3" t="str" cm="1">
        <f t="array" ref="T6863">_xlfn.IFS(B6863 &gt;= 2005, "Post-2005", B6863 &gt;= 2000, "2000-2004", TRUE, "Pre-2000")</f>
        <v>Post-2005</v>
      </c>
    </row>
    <row r="6864" spans="1:20" x14ac:dyDescent="0.85">
      <c r="A6864" s="1">
        <v>41164</v>
      </c>
      <c r="B6864" t="s">
        <v>1502</v>
      </c>
      <c r="C6864" t="s">
        <v>5831</v>
      </c>
      <c r="D6864" t="s">
        <v>5832</v>
      </c>
      <c r="E6864" t="s">
        <v>293</v>
      </c>
      <c r="F6864" t="s">
        <v>294</v>
      </c>
      <c r="G6864" t="s">
        <v>295</v>
      </c>
      <c r="H6864">
        <v>2011</v>
      </c>
      <c r="I6864" s="2">
        <v>650602.41</v>
      </c>
      <c r="J6864" s="2">
        <v>0</v>
      </c>
      <c r="K6864" s="2">
        <v>650602.41</v>
      </c>
      <c r="L6864" t="s">
        <v>116</v>
      </c>
      <c r="M6864" s="3" t="b">
        <f>trust_funds5[[#This Row],[Contributions Outstanding (USD)]]=0</f>
        <v>1</v>
      </c>
      <c r="N6864" s="3" t="str">
        <f t="shared" si="535"/>
        <v>Outstanding</v>
      </c>
      <c r="O6864" s="3" t="str">
        <f t="shared" si="536"/>
        <v>High Contribution &amp; Recent</v>
      </c>
      <c r="P6864" s="3" t="str">
        <f t="shared" si="537"/>
        <v>Other</v>
      </c>
      <c r="Q6864" s="3" t="str">
        <f t="shared" si="538"/>
        <v>Other</v>
      </c>
      <c r="R6864" s="3" t="str">
        <f t="shared" si="539"/>
        <v>Not LCLS</v>
      </c>
      <c r="S6864" s="3" t="str" cm="1">
        <f t="array" ref="S6864">_xlfn.IFS(G6864 &gt; 5000000, "Very High", G6864 &gt; 1000000, "High", G6864 &gt; 500000, "Medium", TRUE, "Low")</f>
        <v>Very High</v>
      </c>
      <c r="T6864" s="3" t="str" cm="1">
        <f t="array" ref="T6864">_xlfn.IFS(B6864 &gt;= 2005, "Post-2005", B6864 &gt;= 2000, "2000-2004", TRUE, "Pre-2000")</f>
        <v>Post-2005</v>
      </c>
    </row>
    <row r="6865" spans="1:20" x14ac:dyDescent="0.85">
      <c r="A6865" s="1">
        <v>41164</v>
      </c>
      <c r="B6865" t="s">
        <v>5833</v>
      </c>
      <c r="C6865" t="s">
        <v>5834</v>
      </c>
      <c r="D6865" t="s">
        <v>5835</v>
      </c>
      <c r="E6865" t="s">
        <v>293</v>
      </c>
      <c r="F6865" t="s">
        <v>294</v>
      </c>
      <c r="G6865" t="s">
        <v>626</v>
      </c>
      <c r="H6865">
        <v>2011</v>
      </c>
      <c r="I6865" s="2">
        <v>899777.23</v>
      </c>
      <c r="J6865" s="2">
        <v>0</v>
      </c>
      <c r="K6865" s="2">
        <v>899777.23</v>
      </c>
      <c r="L6865" t="s">
        <v>116</v>
      </c>
      <c r="M6865" s="3" t="b">
        <f>trust_funds5[[#This Row],[Contributions Outstanding (USD)]]=0</f>
        <v>1</v>
      </c>
      <c r="N6865" s="3" t="str">
        <f t="shared" si="535"/>
        <v>Outstanding</v>
      </c>
      <c r="O6865" s="3" t="str">
        <f t="shared" si="536"/>
        <v>High Contribution &amp; Recent</v>
      </c>
      <c r="P6865" s="3" t="str">
        <f t="shared" si="537"/>
        <v>Other</v>
      </c>
      <c r="Q6865" s="3" t="str">
        <f t="shared" si="538"/>
        <v>Other</v>
      </c>
      <c r="R6865" s="3" t="str">
        <f t="shared" si="539"/>
        <v>Not LCLS</v>
      </c>
      <c r="S6865" s="3" t="str" cm="1">
        <f t="array" ref="S6865">_xlfn.IFS(G6865 &gt; 5000000, "Very High", G6865 &gt; 1000000, "High", G6865 &gt; 500000, "Medium", TRUE, "Low")</f>
        <v>Very High</v>
      </c>
      <c r="T6865" s="3" t="str" cm="1">
        <f t="array" ref="T6865">_xlfn.IFS(B6865 &gt;= 2005, "Post-2005", B6865 &gt;= 2000, "2000-2004", TRUE, "Pre-2000")</f>
        <v>Post-2005</v>
      </c>
    </row>
    <row r="6866" spans="1:20" x14ac:dyDescent="0.85">
      <c r="A6866" s="1">
        <v>41164</v>
      </c>
      <c r="B6866" t="s">
        <v>82</v>
      </c>
      <c r="C6866" t="s">
        <v>4239</v>
      </c>
      <c r="D6866" t="s">
        <v>4240</v>
      </c>
      <c r="E6866" t="s">
        <v>293</v>
      </c>
      <c r="F6866" t="s">
        <v>294</v>
      </c>
      <c r="G6866" t="s">
        <v>295</v>
      </c>
      <c r="H6866">
        <v>2011</v>
      </c>
      <c r="I6866" s="2">
        <v>131260</v>
      </c>
      <c r="J6866" s="2">
        <v>0</v>
      </c>
      <c r="K6866" s="2">
        <v>131260</v>
      </c>
      <c r="L6866" t="s">
        <v>116</v>
      </c>
      <c r="M6866" s="3" t="b">
        <f>trust_funds5[[#This Row],[Contributions Outstanding (USD)]]=0</f>
        <v>1</v>
      </c>
      <c r="N6866" s="3" t="str">
        <f t="shared" si="535"/>
        <v>Outstanding</v>
      </c>
      <c r="O6866" s="3" t="str">
        <f t="shared" si="536"/>
        <v>High Contribution &amp; Recent</v>
      </c>
      <c r="P6866" s="3" t="str">
        <f t="shared" si="537"/>
        <v>Other</v>
      </c>
      <c r="Q6866" s="3" t="str">
        <f t="shared" si="538"/>
        <v>Other</v>
      </c>
      <c r="R6866" s="3" t="str">
        <f t="shared" si="539"/>
        <v>Not LCLS</v>
      </c>
      <c r="S6866" s="3" t="str" cm="1">
        <f t="array" ref="S6866">_xlfn.IFS(G6866 &gt; 5000000, "Very High", G6866 &gt; 1000000, "High", G6866 &gt; 500000, "Medium", TRUE, "Low")</f>
        <v>Very High</v>
      </c>
      <c r="T6866" s="3" t="str" cm="1">
        <f t="array" ref="T6866">_xlfn.IFS(B6866 &gt;= 2005, "Post-2005", B6866 &gt;= 2000, "2000-2004", TRUE, "Pre-2000")</f>
        <v>Post-2005</v>
      </c>
    </row>
    <row r="6867" spans="1:20" x14ac:dyDescent="0.85">
      <c r="A6867" s="1">
        <v>41164</v>
      </c>
      <c r="B6867" t="s">
        <v>4668</v>
      </c>
      <c r="C6867" t="s">
        <v>4669</v>
      </c>
      <c r="D6867" t="s">
        <v>4670</v>
      </c>
      <c r="E6867" t="s">
        <v>607</v>
      </c>
      <c r="F6867" t="s">
        <v>608</v>
      </c>
      <c r="G6867" t="s">
        <v>608</v>
      </c>
      <c r="H6867">
        <v>2011</v>
      </c>
      <c r="I6867" s="2">
        <v>38440000</v>
      </c>
      <c r="J6867" s="2">
        <v>0</v>
      </c>
      <c r="K6867" s="2">
        <v>38440000</v>
      </c>
      <c r="L6867" t="s">
        <v>116</v>
      </c>
      <c r="M6867" s="3" t="b">
        <f>trust_funds5[[#This Row],[Contributions Outstanding (USD)]]=0</f>
        <v>1</v>
      </c>
      <c r="N6867" s="3" t="str">
        <f t="shared" si="535"/>
        <v>Outstanding</v>
      </c>
      <c r="O6867" s="3" t="str">
        <f t="shared" si="536"/>
        <v>High Contribution &amp; Recent</v>
      </c>
      <c r="P6867" s="3" t="str">
        <f t="shared" si="537"/>
        <v>Other</v>
      </c>
      <c r="Q6867" s="3" t="str">
        <f t="shared" si="538"/>
        <v>Other</v>
      </c>
      <c r="R6867" s="3" t="str">
        <f t="shared" si="539"/>
        <v>Not LCLS</v>
      </c>
      <c r="S6867" s="3" t="str" cm="1">
        <f t="array" ref="S6867">_xlfn.IFS(G6867 &gt; 5000000, "Very High", G6867 &gt; 1000000, "High", G6867 &gt; 500000, "Medium", TRUE, "Low")</f>
        <v>Very High</v>
      </c>
      <c r="T6867" s="3" t="str" cm="1">
        <f t="array" ref="T6867">_xlfn.IFS(B6867 &gt;= 2005, "Post-2005", B6867 &gt;= 2000, "2000-2004", TRUE, "Pre-2000")</f>
        <v>Post-2005</v>
      </c>
    </row>
    <row r="6868" spans="1:20" x14ac:dyDescent="0.85">
      <c r="A6868" s="1">
        <v>41164</v>
      </c>
      <c r="B6868" t="s">
        <v>1502</v>
      </c>
      <c r="C6868" t="s">
        <v>1503</v>
      </c>
      <c r="D6868" t="s">
        <v>1504</v>
      </c>
      <c r="E6868" t="s">
        <v>264</v>
      </c>
      <c r="F6868" t="s">
        <v>265</v>
      </c>
      <c r="G6868" t="s">
        <v>1350</v>
      </c>
      <c r="H6868">
        <v>2011</v>
      </c>
      <c r="I6868" s="2">
        <v>974314.33</v>
      </c>
      <c r="J6868" s="2">
        <v>130722.67</v>
      </c>
      <c r="K6868" s="2">
        <v>1105037</v>
      </c>
      <c r="L6868" t="s">
        <v>116</v>
      </c>
      <c r="M6868" s="3" t="b">
        <f>trust_funds5[[#This Row],[Contributions Outstanding (USD)]]=0</f>
        <v>0</v>
      </c>
      <c r="N6868" s="3" t="str">
        <f t="shared" si="535"/>
        <v>Outstanding</v>
      </c>
      <c r="O6868" s="3" t="str">
        <f t="shared" si="536"/>
        <v>High Contribution &amp; Recent</v>
      </c>
      <c r="P6868" s="3" t="str">
        <f t="shared" si="537"/>
        <v>Other</v>
      </c>
      <c r="Q6868" s="3" t="str">
        <f t="shared" si="538"/>
        <v>Other</v>
      </c>
      <c r="R6868" s="3" t="str">
        <f t="shared" si="539"/>
        <v>Not LCLS</v>
      </c>
      <c r="S6868" s="3" t="str" cm="1">
        <f t="array" ref="S6868">_xlfn.IFS(G6868 &gt; 5000000, "Very High", G6868 &gt; 1000000, "High", G6868 &gt; 500000, "Medium", TRUE, "Low")</f>
        <v>Very High</v>
      </c>
      <c r="T6868" s="3" t="str" cm="1">
        <f t="array" ref="T6868">_xlfn.IFS(B6868 &gt;= 2005, "Post-2005", B6868 &gt;= 2000, "2000-2004", TRUE, "Pre-2000")</f>
        <v>Post-2005</v>
      </c>
    </row>
    <row r="6869" spans="1:20" x14ac:dyDescent="0.85">
      <c r="A6869" s="1">
        <v>41164</v>
      </c>
      <c r="B6869" t="s">
        <v>90</v>
      </c>
      <c r="C6869" t="s">
        <v>7939</v>
      </c>
      <c r="D6869" t="s">
        <v>7940</v>
      </c>
      <c r="E6869" t="s">
        <v>15</v>
      </c>
      <c r="F6869" t="s">
        <v>16</v>
      </c>
      <c r="G6869" t="s">
        <v>17</v>
      </c>
      <c r="H6869">
        <v>2011</v>
      </c>
      <c r="I6869" s="2">
        <v>2039099.74</v>
      </c>
      <c r="J6869" s="2">
        <v>0</v>
      </c>
      <c r="K6869" s="2">
        <v>2039099.74</v>
      </c>
      <c r="L6869" t="s">
        <v>116</v>
      </c>
      <c r="M6869" s="3" t="b">
        <f>trust_funds5[[#This Row],[Contributions Outstanding (USD)]]=0</f>
        <v>1</v>
      </c>
      <c r="N6869" s="3" t="str">
        <f t="shared" si="535"/>
        <v>Outstanding</v>
      </c>
      <c r="O6869" s="3" t="str">
        <f t="shared" si="536"/>
        <v>High Contribution &amp; Recent</v>
      </c>
      <c r="P6869" s="3" t="str">
        <f t="shared" si="537"/>
        <v>Other</v>
      </c>
      <c r="Q6869" s="3" t="str">
        <f t="shared" si="538"/>
        <v>Other</v>
      </c>
      <c r="R6869" s="3" t="str">
        <f t="shared" si="539"/>
        <v>Not LCLS</v>
      </c>
      <c r="S6869" s="3" t="str" cm="1">
        <f t="array" ref="S6869">_xlfn.IFS(G6869 &gt; 5000000, "Very High", G6869 &gt; 1000000, "High", G6869 &gt; 500000, "Medium", TRUE, "Low")</f>
        <v>Very High</v>
      </c>
      <c r="T6869" s="3" t="str" cm="1">
        <f t="array" ref="T6869">_xlfn.IFS(B6869 &gt;= 2005, "Post-2005", B6869 &gt;= 2000, "2000-2004", TRUE, "Pre-2000")</f>
        <v>Post-2005</v>
      </c>
    </row>
    <row r="6870" spans="1:20" x14ac:dyDescent="0.85">
      <c r="A6870" s="1">
        <v>41164</v>
      </c>
      <c r="B6870" t="s">
        <v>90</v>
      </c>
      <c r="C6870" t="s">
        <v>7941</v>
      </c>
      <c r="D6870" t="s">
        <v>7623</v>
      </c>
      <c r="E6870" t="s">
        <v>334</v>
      </c>
      <c r="F6870" t="s">
        <v>335</v>
      </c>
      <c r="G6870" t="s">
        <v>7449</v>
      </c>
      <c r="H6870">
        <v>2011</v>
      </c>
      <c r="I6870" s="2">
        <v>466851.89</v>
      </c>
      <c r="J6870" s="2">
        <v>926657.06</v>
      </c>
      <c r="K6870" s="2">
        <v>1393508.95</v>
      </c>
      <c r="L6870" t="s">
        <v>116</v>
      </c>
      <c r="M6870" s="3" t="b">
        <f>trust_funds5[[#This Row],[Contributions Outstanding (USD)]]=0</f>
        <v>0</v>
      </c>
      <c r="N6870" s="3" t="str">
        <f t="shared" si="535"/>
        <v>Outstanding</v>
      </c>
      <c r="O6870" s="3" t="str">
        <f t="shared" si="536"/>
        <v>High Contribution &amp; Recent</v>
      </c>
      <c r="P6870" s="3" t="str">
        <f t="shared" si="537"/>
        <v>Other</v>
      </c>
      <c r="Q6870" s="3" t="str">
        <f t="shared" si="538"/>
        <v>Other</v>
      </c>
      <c r="R6870" s="3" t="str">
        <f t="shared" si="539"/>
        <v>Not LCLS</v>
      </c>
      <c r="S6870" s="3" t="str" cm="1">
        <f t="array" ref="S6870">_xlfn.IFS(G6870 &gt; 5000000, "Very High", G6870 &gt; 1000000, "High", G6870 &gt; 500000, "Medium", TRUE, "Low")</f>
        <v>Very High</v>
      </c>
      <c r="T6870" s="3" t="str" cm="1">
        <f t="array" ref="T6870">_xlfn.IFS(B6870 &gt;= 2005, "Post-2005", B6870 &gt;= 2000, "2000-2004", TRUE, "Pre-2000")</f>
        <v>Post-2005</v>
      </c>
    </row>
    <row r="6871" spans="1:20" x14ac:dyDescent="0.85">
      <c r="A6871" s="1">
        <v>41164</v>
      </c>
      <c r="B6871" t="s">
        <v>90</v>
      </c>
      <c r="C6871" t="s">
        <v>7622</v>
      </c>
      <c r="D6871" t="s">
        <v>7623</v>
      </c>
      <c r="E6871" t="s">
        <v>200</v>
      </c>
      <c r="F6871" t="s">
        <v>201</v>
      </c>
      <c r="G6871" t="s">
        <v>213</v>
      </c>
      <c r="H6871">
        <v>2011</v>
      </c>
      <c r="I6871" s="2">
        <v>1499987</v>
      </c>
      <c r="J6871" s="2">
        <v>1000013</v>
      </c>
      <c r="K6871" s="2">
        <v>2500000</v>
      </c>
      <c r="L6871" t="s">
        <v>116</v>
      </c>
      <c r="M6871" s="3" t="b">
        <f>trust_funds5[[#This Row],[Contributions Outstanding (USD)]]=0</f>
        <v>0</v>
      </c>
      <c r="N6871" s="3" t="str">
        <f t="shared" si="535"/>
        <v>Outstanding</v>
      </c>
      <c r="O6871" s="3" t="str">
        <f t="shared" si="536"/>
        <v>High Contribution &amp; Recent</v>
      </c>
      <c r="P6871" s="3" t="str">
        <f t="shared" si="537"/>
        <v>Other</v>
      </c>
      <c r="Q6871" s="3" t="str">
        <f t="shared" si="538"/>
        <v>Other</v>
      </c>
      <c r="R6871" s="3" t="str">
        <f t="shared" si="539"/>
        <v>Not LCLS</v>
      </c>
      <c r="S6871" s="3" t="str" cm="1">
        <f t="array" ref="S6871">_xlfn.IFS(G6871 &gt; 5000000, "Very High", G6871 &gt; 1000000, "High", G6871 &gt; 500000, "Medium", TRUE, "Low")</f>
        <v>Very High</v>
      </c>
      <c r="T6871" s="3" t="str" cm="1">
        <f t="array" ref="T6871">_xlfn.IFS(B6871 &gt;= 2005, "Post-2005", B6871 &gt;= 2000, "2000-2004", TRUE, "Pre-2000")</f>
        <v>Post-2005</v>
      </c>
    </row>
    <row r="6872" spans="1:20" x14ac:dyDescent="0.85">
      <c r="A6872" s="1">
        <v>41164</v>
      </c>
      <c r="B6872" t="s">
        <v>90</v>
      </c>
      <c r="C6872" t="s">
        <v>7622</v>
      </c>
      <c r="D6872" t="s">
        <v>7623</v>
      </c>
      <c r="E6872" t="s">
        <v>1333</v>
      </c>
      <c r="F6872" t="s">
        <v>1334</v>
      </c>
      <c r="G6872" t="s">
        <v>1335</v>
      </c>
      <c r="H6872">
        <v>2011</v>
      </c>
      <c r="I6872" s="2">
        <v>565680</v>
      </c>
      <c r="J6872" s="2">
        <v>0</v>
      </c>
      <c r="K6872" s="2">
        <v>565680</v>
      </c>
      <c r="L6872" t="s">
        <v>116</v>
      </c>
      <c r="M6872" s="3" t="b">
        <f>trust_funds5[[#This Row],[Contributions Outstanding (USD)]]=0</f>
        <v>1</v>
      </c>
      <c r="N6872" s="3" t="str">
        <f t="shared" si="535"/>
        <v>Outstanding</v>
      </c>
      <c r="O6872" s="3" t="str">
        <f t="shared" si="536"/>
        <v>High Contribution &amp; Recent</v>
      </c>
      <c r="P6872" s="3" t="str">
        <f t="shared" si="537"/>
        <v>Other</v>
      </c>
      <c r="Q6872" s="3" t="str">
        <f t="shared" si="538"/>
        <v>Other</v>
      </c>
      <c r="R6872" s="3" t="str">
        <f t="shared" si="539"/>
        <v>Not LCLS</v>
      </c>
      <c r="S6872" s="3" t="str" cm="1">
        <f t="array" ref="S6872">_xlfn.IFS(G6872 &gt; 5000000, "Very High", G6872 &gt; 1000000, "High", G6872 &gt; 500000, "Medium", TRUE, "Low")</f>
        <v>Very High</v>
      </c>
      <c r="T6872" s="3" t="str" cm="1">
        <f t="array" ref="T6872">_xlfn.IFS(B6872 &gt;= 2005, "Post-2005", B6872 &gt;= 2000, "2000-2004", TRUE, "Pre-2000")</f>
        <v>Post-2005</v>
      </c>
    </row>
    <row r="6873" spans="1:20" x14ac:dyDescent="0.85">
      <c r="A6873" s="1">
        <v>41164</v>
      </c>
      <c r="B6873" t="s">
        <v>90</v>
      </c>
      <c r="C6873" t="s">
        <v>7622</v>
      </c>
      <c r="D6873" t="s">
        <v>7623</v>
      </c>
      <c r="E6873" t="s">
        <v>42</v>
      </c>
      <c r="F6873" t="s">
        <v>43</v>
      </c>
      <c r="G6873" t="s">
        <v>44</v>
      </c>
      <c r="H6873">
        <v>2011</v>
      </c>
      <c r="I6873" s="2">
        <v>607248.74</v>
      </c>
      <c r="J6873" s="2">
        <v>0</v>
      </c>
      <c r="K6873" s="2">
        <v>607248.74</v>
      </c>
      <c r="L6873" t="s">
        <v>116</v>
      </c>
      <c r="M6873" s="3" t="b">
        <f>trust_funds5[[#This Row],[Contributions Outstanding (USD)]]=0</f>
        <v>1</v>
      </c>
      <c r="N6873" s="3" t="str">
        <f t="shared" si="535"/>
        <v>Outstanding</v>
      </c>
      <c r="O6873" s="3" t="str">
        <f t="shared" si="536"/>
        <v>High Contribution &amp; Recent</v>
      </c>
      <c r="P6873" s="3" t="str">
        <f t="shared" si="537"/>
        <v>Other</v>
      </c>
      <c r="Q6873" s="3" t="str">
        <f t="shared" si="538"/>
        <v>Other</v>
      </c>
      <c r="R6873" s="3" t="str">
        <f t="shared" si="539"/>
        <v>Not LCLS</v>
      </c>
      <c r="S6873" s="3" t="str" cm="1">
        <f t="array" ref="S6873">_xlfn.IFS(G6873 &gt; 5000000, "Very High", G6873 &gt; 1000000, "High", G6873 &gt; 500000, "Medium", TRUE, "Low")</f>
        <v>Very High</v>
      </c>
      <c r="T6873" s="3" t="str" cm="1">
        <f t="array" ref="T6873">_xlfn.IFS(B6873 &gt;= 2005, "Post-2005", B6873 &gt;= 2000, "2000-2004", TRUE, "Pre-2000")</f>
        <v>Post-2005</v>
      </c>
    </row>
    <row r="6874" spans="1:20" x14ac:dyDescent="0.85">
      <c r="A6874" s="1">
        <v>41164</v>
      </c>
      <c r="B6874" t="s">
        <v>90</v>
      </c>
      <c r="C6874" t="s">
        <v>6774</v>
      </c>
      <c r="D6874" t="s">
        <v>6775</v>
      </c>
      <c r="E6874" t="s">
        <v>93</v>
      </c>
      <c r="F6874" t="s">
        <v>94</v>
      </c>
      <c r="H6874">
        <v>2011</v>
      </c>
      <c r="I6874" s="2">
        <v>1993000</v>
      </c>
      <c r="J6874" s="2">
        <v>0</v>
      </c>
      <c r="K6874" s="2">
        <v>1993000</v>
      </c>
      <c r="L6874" t="s">
        <v>116</v>
      </c>
      <c r="M6874" s="3" t="b">
        <f>trust_funds5[[#This Row],[Contributions Outstanding (USD)]]=0</f>
        <v>1</v>
      </c>
      <c r="N6874" s="3" t="str">
        <f t="shared" si="535"/>
        <v>Outstanding</v>
      </c>
      <c r="O6874" s="3" t="str">
        <f t="shared" si="536"/>
        <v>High Contribution &amp; Recent</v>
      </c>
      <c r="P6874" s="3" t="str">
        <f t="shared" si="537"/>
        <v>Other</v>
      </c>
      <c r="Q6874" s="3" t="str">
        <f t="shared" si="538"/>
        <v>Other</v>
      </c>
      <c r="R6874" s="3" t="str">
        <f t="shared" si="539"/>
        <v>Not LCLS</v>
      </c>
      <c r="S6874" s="3" t="str" cm="1">
        <f t="array" ref="S6874">_xlfn.IFS(G6874 &gt; 5000000, "Very High", G6874 &gt; 1000000, "High", G6874 &gt; 500000, "Medium", TRUE, "Low")</f>
        <v>Low</v>
      </c>
      <c r="T6874" s="3" t="str" cm="1">
        <f t="array" ref="T6874">_xlfn.IFS(B6874 &gt;= 2005, "Post-2005", B6874 &gt;= 2000, "2000-2004", TRUE, "Pre-2000")</f>
        <v>Post-2005</v>
      </c>
    </row>
    <row r="6875" spans="1:20" x14ac:dyDescent="0.85">
      <c r="A6875" s="1">
        <v>41164</v>
      </c>
      <c r="B6875" t="s">
        <v>90</v>
      </c>
      <c r="C6875" t="s">
        <v>7942</v>
      </c>
      <c r="D6875" t="s">
        <v>7943</v>
      </c>
      <c r="E6875" t="s">
        <v>85</v>
      </c>
      <c r="F6875" t="s">
        <v>86</v>
      </c>
      <c r="G6875" t="s">
        <v>87</v>
      </c>
      <c r="H6875">
        <v>2011</v>
      </c>
      <c r="I6875" s="2">
        <v>1461304.67</v>
      </c>
      <c r="J6875" s="2">
        <v>0</v>
      </c>
      <c r="K6875" s="2">
        <v>1461304.67</v>
      </c>
      <c r="L6875" t="s">
        <v>18</v>
      </c>
      <c r="M6875" s="3" t="b">
        <f>trust_funds5[[#This Row],[Contributions Outstanding (USD)]]=0</f>
        <v>1</v>
      </c>
      <c r="N6875" s="3" t="str">
        <f t="shared" si="535"/>
        <v>Outstanding</v>
      </c>
      <c r="O6875" s="3" t="str">
        <f t="shared" si="536"/>
        <v>High Contribution &amp; Recent</v>
      </c>
      <c r="P6875" s="3" t="str">
        <f t="shared" si="537"/>
        <v>Other</v>
      </c>
      <c r="Q6875" s="3" t="str">
        <f t="shared" si="538"/>
        <v>Other</v>
      </c>
      <c r="R6875" s="3" t="str">
        <f t="shared" si="539"/>
        <v>Not LCLS</v>
      </c>
      <c r="S6875" s="3" t="str" cm="1">
        <f t="array" ref="S6875">_xlfn.IFS(G6875 &gt; 5000000, "Very High", G6875 &gt; 1000000, "High", G6875 &gt; 500000, "Medium", TRUE, "Low")</f>
        <v>Very High</v>
      </c>
      <c r="T6875" s="3" t="str" cm="1">
        <f t="array" ref="T6875">_xlfn.IFS(B6875 &gt;= 2005, "Post-2005", B6875 &gt;= 2000, "2000-2004", TRUE, "Pre-2000")</f>
        <v>Post-2005</v>
      </c>
    </row>
    <row r="6876" spans="1:20" x14ac:dyDescent="0.85">
      <c r="A6876" s="1">
        <v>41164</v>
      </c>
      <c r="B6876" t="s">
        <v>4685</v>
      </c>
      <c r="C6876" t="s">
        <v>6317</v>
      </c>
      <c r="D6876" t="s">
        <v>6318</v>
      </c>
      <c r="E6876" t="s">
        <v>21</v>
      </c>
      <c r="F6876" t="s">
        <v>22</v>
      </c>
      <c r="G6876" t="s">
        <v>23</v>
      </c>
      <c r="H6876">
        <v>2011</v>
      </c>
      <c r="I6876" s="2">
        <v>2181194.98</v>
      </c>
      <c r="J6876" s="2">
        <v>0</v>
      </c>
      <c r="K6876" s="2">
        <v>2181194.98</v>
      </c>
      <c r="L6876" t="s">
        <v>116</v>
      </c>
      <c r="M6876" s="3" t="b">
        <f>trust_funds5[[#This Row],[Contributions Outstanding (USD)]]=0</f>
        <v>1</v>
      </c>
      <c r="N6876" s="3" t="str">
        <f t="shared" si="535"/>
        <v>Outstanding</v>
      </c>
      <c r="O6876" s="3" t="str">
        <f t="shared" si="536"/>
        <v>High Contribution &amp; Recent</v>
      </c>
      <c r="P6876" s="3" t="str">
        <f t="shared" si="537"/>
        <v>Other</v>
      </c>
      <c r="Q6876" s="3" t="str">
        <f t="shared" si="538"/>
        <v>Other</v>
      </c>
      <c r="R6876" s="3" t="str">
        <f t="shared" si="539"/>
        <v>Not LCLS</v>
      </c>
      <c r="S6876" s="3" t="str" cm="1">
        <f t="array" ref="S6876">_xlfn.IFS(G6876 &gt; 5000000, "Very High", G6876 &gt; 1000000, "High", G6876 &gt; 500000, "Medium", TRUE, "Low")</f>
        <v>Very High</v>
      </c>
      <c r="T6876" s="3" t="str" cm="1">
        <f t="array" ref="T6876">_xlfn.IFS(B6876 &gt;= 2005, "Post-2005", B6876 &gt;= 2000, "2000-2004", TRUE, "Pre-2000")</f>
        <v>Post-2005</v>
      </c>
    </row>
    <row r="6877" spans="1:20" x14ac:dyDescent="0.85">
      <c r="A6877" s="1">
        <v>41164</v>
      </c>
      <c r="B6877" t="s">
        <v>7874</v>
      </c>
      <c r="C6877" t="s">
        <v>7944</v>
      </c>
      <c r="D6877" t="s">
        <v>7945</v>
      </c>
      <c r="E6877" t="s">
        <v>56</v>
      </c>
      <c r="F6877" t="s">
        <v>57</v>
      </c>
      <c r="G6877" t="s">
        <v>58</v>
      </c>
      <c r="H6877">
        <v>2011</v>
      </c>
      <c r="I6877" s="2">
        <v>3355500</v>
      </c>
      <c r="J6877" s="2">
        <v>2988643.16</v>
      </c>
      <c r="K6877" s="2">
        <v>6344143.1600000001</v>
      </c>
      <c r="L6877" t="s">
        <v>116</v>
      </c>
      <c r="M6877" s="3" t="b">
        <f>trust_funds5[[#This Row],[Contributions Outstanding (USD)]]=0</f>
        <v>0</v>
      </c>
      <c r="N6877" s="3" t="str">
        <f t="shared" si="535"/>
        <v>Outstanding</v>
      </c>
      <c r="O6877" s="3" t="str">
        <f t="shared" si="536"/>
        <v>High Contribution &amp; Recent</v>
      </c>
      <c r="P6877" s="3" t="str">
        <f t="shared" si="537"/>
        <v>Other</v>
      </c>
      <c r="Q6877" s="3" t="str">
        <f t="shared" si="538"/>
        <v>Other</v>
      </c>
      <c r="R6877" s="3" t="str">
        <f t="shared" si="539"/>
        <v>Not LCLS</v>
      </c>
      <c r="S6877" s="3" t="str" cm="1">
        <f t="array" ref="S6877">_xlfn.IFS(G6877 &gt; 5000000, "Very High", G6877 &gt; 1000000, "High", G6877 &gt; 500000, "Medium", TRUE, "Low")</f>
        <v>Very High</v>
      </c>
      <c r="T6877" s="3" t="str" cm="1">
        <f t="array" ref="T6877">_xlfn.IFS(B6877 &gt;= 2005, "Post-2005", B6877 &gt;= 2000, "2000-2004", TRUE, "Pre-2000")</f>
        <v>Post-2005</v>
      </c>
    </row>
    <row r="6878" spans="1:20" x14ac:dyDescent="0.85">
      <c r="A6878" s="1">
        <v>41164</v>
      </c>
      <c r="B6878" t="s">
        <v>90</v>
      </c>
      <c r="C6878" t="s">
        <v>7946</v>
      </c>
      <c r="D6878" t="s">
        <v>7947</v>
      </c>
      <c r="E6878" t="s">
        <v>334</v>
      </c>
      <c r="F6878" t="s">
        <v>335</v>
      </c>
      <c r="G6878" t="s">
        <v>7449</v>
      </c>
      <c r="H6878">
        <v>2011</v>
      </c>
      <c r="I6878" s="2">
        <v>3208653.46</v>
      </c>
      <c r="J6878" s="2">
        <v>0</v>
      </c>
      <c r="K6878" s="2">
        <v>3208653.46</v>
      </c>
      <c r="L6878" t="s">
        <v>116</v>
      </c>
      <c r="M6878" s="3" t="b">
        <f>trust_funds5[[#This Row],[Contributions Outstanding (USD)]]=0</f>
        <v>1</v>
      </c>
      <c r="N6878" s="3" t="str">
        <f t="shared" si="535"/>
        <v>Outstanding</v>
      </c>
      <c r="O6878" s="3" t="str">
        <f t="shared" si="536"/>
        <v>High Contribution &amp; Recent</v>
      </c>
      <c r="P6878" s="3" t="str">
        <f t="shared" si="537"/>
        <v>Other</v>
      </c>
      <c r="Q6878" s="3" t="str">
        <f t="shared" si="538"/>
        <v>Other</v>
      </c>
      <c r="R6878" s="3" t="str">
        <f t="shared" si="539"/>
        <v>Not LCLS</v>
      </c>
      <c r="S6878" s="3" t="str" cm="1">
        <f t="array" ref="S6878">_xlfn.IFS(G6878 &gt; 5000000, "Very High", G6878 &gt; 1000000, "High", G6878 &gt; 500000, "Medium", TRUE, "Low")</f>
        <v>Very High</v>
      </c>
      <c r="T6878" s="3" t="str" cm="1">
        <f t="array" ref="T6878">_xlfn.IFS(B6878 &gt;= 2005, "Post-2005", B6878 &gt;= 2000, "2000-2004", TRUE, "Pre-2000")</f>
        <v>Post-2005</v>
      </c>
    </row>
    <row r="6879" spans="1:20" x14ac:dyDescent="0.85">
      <c r="A6879" s="1">
        <v>41164</v>
      </c>
      <c r="B6879" t="s">
        <v>90</v>
      </c>
      <c r="C6879" t="s">
        <v>7948</v>
      </c>
      <c r="D6879" t="s">
        <v>7949</v>
      </c>
      <c r="E6879" t="s">
        <v>85</v>
      </c>
      <c r="F6879" t="s">
        <v>86</v>
      </c>
      <c r="G6879" t="s">
        <v>87</v>
      </c>
      <c r="H6879">
        <v>2011</v>
      </c>
      <c r="I6879" s="2">
        <v>259135.03</v>
      </c>
      <c r="J6879" s="2">
        <v>0</v>
      </c>
      <c r="K6879" s="2">
        <v>259135.03</v>
      </c>
      <c r="L6879" t="s">
        <v>116</v>
      </c>
      <c r="M6879" s="3" t="b">
        <f>trust_funds5[[#This Row],[Contributions Outstanding (USD)]]=0</f>
        <v>1</v>
      </c>
      <c r="N6879" s="3" t="str">
        <f t="shared" si="535"/>
        <v>Outstanding</v>
      </c>
      <c r="O6879" s="3" t="str">
        <f t="shared" si="536"/>
        <v>High Contribution &amp; Recent</v>
      </c>
      <c r="P6879" s="3" t="str">
        <f t="shared" si="537"/>
        <v>Other</v>
      </c>
      <c r="Q6879" s="3" t="str">
        <f t="shared" si="538"/>
        <v>Other</v>
      </c>
      <c r="R6879" s="3" t="str">
        <f t="shared" si="539"/>
        <v>Not LCLS</v>
      </c>
      <c r="S6879" s="3" t="str" cm="1">
        <f t="array" ref="S6879">_xlfn.IFS(G6879 &gt; 5000000, "Very High", G6879 &gt; 1000000, "High", G6879 &gt; 500000, "Medium", TRUE, "Low")</f>
        <v>Very High</v>
      </c>
      <c r="T6879" s="3" t="str" cm="1">
        <f t="array" ref="T6879">_xlfn.IFS(B6879 &gt;= 2005, "Post-2005", B6879 &gt;= 2000, "2000-2004", TRUE, "Pre-2000")</f>
        <v>Post-2005</v>
      </c>
    </row>
    <row r="6880" spans="1:20" x14ac:dyDescent="0.85">
      <c r="A6880" s="1">
        <v>41164</v>
      </c>
      <c r="B6880" t="s">
        <v>7950</v>
      </c>
      <c r="C6880" t="s">
        <v>7951</v>
      </c>
      <c r="D6880" t="s">
        <v>7952</v>
      </c>
      <c r="E6880" t="s">
        <v>200</v>
      </c>
      <c r="F6880" t="s">
        <v>201</v>
      </c>
      <c r="G6880" t="s">
        <v>213</v>
      </c>
      <c r="H6880">
        <v>2011</v>
      </c>
      <c r="I6880" s="2">
        <v>629973</v>
      </c>
      <c r="J6880" s="2">
        <v>2520027</v>
      </c>
      <c r="K6880" s="2">
        <v>3150000</v>
      </c>
      <c r="L6880" t="s">
        <v>116</v>
      </c>
      <c r="M6880" s="3" t="b">
        <f>trust_funds5[[#This Row],[Contributions Outstanding (USD)]]=0</f>
        <v>0</v>
      </c>
      <c r="N6880" s="3" t="str">
        <f t="shared" si="535"/>
        <v>Outstanding</v>
      </c>
      <c r="O6880" s="3" t="str">
        <f t="shared" si="536"/>
        <v>High Contribution &amp; Recent</v>
      </c>
      <c r="P6880" s="3" t="str">
        <f t="shared" si="537"/>
        <v>Other</v>
      </c>
      <c r="Q6880" s="3" t="str">
        <f t="shared" si="538"/>
        <v>Other</v>
      </c>
      <c r="R6880" s="3" t="str">
        <f t="shared" si="539"/>
        <v>Not LCLS</v>
      </c>
      <c r="S6880" s="3" t="str" cm="1">
        <f t="array" ref="S6880">_xlfn.IFS(G6880 &gt; 5000000, "Very High", G6880 &gt; 1000000, "High", G6880 &gt; 500000, "Medium", TRUE, "Low")</f>
        <v>Very High</v>
      </c>
      <c r="T6880" s="3" t="str" cm="1">
        <f t="array" ref="T6880">_xlfn.IFS(B6880 &gt;= 2005, "Post-2005", B6880 &gt;= 2000, "2000-2004", TRUE, "Pre-2000")</f>
        <v>Post-2005</v>
      </c>
    </row>
    <row r="6881" spans="1:20" x14ac:dyDescent="0.85">
      <c r="A6881" s="1">
        <v>41164</v>
      </c>
      <c r="B6881" t="s">
        <v>90</v>
      </c>
      <c r="C6881" t="s">
        <v>7953</v>
      </c>
      <c r="D6881" t="s">
        <v>7954</v>
      </c>
      <c r="E6881" t="s">
        <v>607</v>
      </c>
      <c r="F6881" t="s">
        <v>608</v>
      </c>
      <c r="G6881" t="s">
        <v>608</v>
      </c>
      <c r="H6881">
        <v>2011</v>
      </c>
      <c r="I6881" s="2">
        <v>330997</v>
      </c>
      <c r="J6881" s="2">
        <v>0</v>
      </c>
      <c r="K6881" s="2">
        <v>330997</v>
      </c>
      <c r="L6881" t="s">
        <v>116</v>
      </c>
      <c r="M6881" s="3" t="b">
        <f>trust_funds5[[#This Row],[Contributions Outstanding (USD)]]=0</f>
        <v>1</v>
      </c>
      <c r="N6881" s="3" t="str">
        <f t="shared" si="535"/>
        <v>Outstanding</v>
      </c>
      <c r="O6881" s="3" t="str">
        <f t="shared" si="536"/>
        <v>High Contribution &amp; Recent</v>
      </c>
      <c r="P6881" s="3" t="str">
        <f t="shared" si="537"/>
        <v>Other</v>
      </c>
      <c r="Q6881" s="3" t="str">
        <f t="shared" si="538"/>
        <v>Other</v>
      </c>
      <c r="R6881" s="3" t="str">
        <f t="shared" si="539"/>
        <v>Not LCLS</v>
      </c>
      <c r="S6881" s="3" t="str" cm="1">
        <f t="array" ref="S6881">_xlfn.IFS(G6881 &gt; 5000000, "Very High", G6881 &gt; 1000000, "High", G6881 &gt; 500000, "Medium", TRUE, "Low")</f>
        <v>Very High</v>
      </c>
      <c r="T6881" s="3" t="str" cm="1">
        <f t="array" ref="T6881">_xlfn.IFS(B6881 &gt;= 2005, "Post-2005", B6881 &gt;= 2000, "2000-2004", TRUE, "Pre-2000")</f>
        <v>Post-2005</v>
      </c>
    </row>
    <row r="6882" spans="1:20" x14ac:dyDescent="0.85">
      <c r="A6882" s="1">
        <v>41164</v>
      </c>
      <c r="B6882" t="s">
        <v>5035</v>
      </c>
      <c r="C6882" t="s">
        <v>7955</v>
      </c>
      <c r="D6882" t="s">
        <v>6327</v>
      </c>
      <c r="E6882" t="s">
        <v>200</v>
      </c>
      <c r="F6882" t="s">
        <v>201</v>
      </c>
      <c r="G6882" t="s">
        <v>202</v>
      </c>
      <c r="H6882">
        <v>2011</v>
      </c>
      <c r="I6882" s="2">
        <v>1181950</v>
      </c>
      <c r="J6882" s="2">
        <v>50</v>
      </c>
      <c r="K6882" s="2">
        <v>1182000</v>
      </c>
      <c r="L6882" t="s">
        <v>116</v>
      </c>
      <c r="M6882" s="3" t="b">
        <f>trust_funds5[[#This Row],[Contributions Outstanding (USD)]]=0</f>
        <v>0</v>
      </c>
      <c r="N6882" s="3" t="str">
        <f t="shared" si="535"/>
        <v>Outstanding</v>
      </c>
      <c r="O6882" s="3" t="str">
        <f t="shared" si="536"/>
        <v>High Contribution &amp; Recent</v>
      </c>
      <c r="P6882" s="3" t="str">
        <f t="shared" si="537"/>
        <v>Other</v>
      </c>
      <c r="Q6882" s="3" t="str">
        <f t="shared" si="538"/>
        <v>Other</v>
      </c>
      <c r="R6882" s="3" t="str">
        <f t="shared" si="539"/>
        <v>Not LCLS</v>
      </c>
      <c r="S6882" s="3" t="str" cm="1">
        <f t="array" ref="S6882">_xlfn.IFS(G6882 &gt; 5000000, "Very High", G6882 &gt; 1000000, "High", G6882 &gt; 500000, "Medium", TRUE, "Low")</f>
        <v>Very High</v>
      </c>
      <c r="T6882" s="3" t="str" cm="1">
        <f t="array" ref="T6882">_xlfn.IFS(B6882 &gt;= 2005, "Post-2005", B6882 &gt;= 2000, "2000-2004", TRUE, "Pre-2000")</f>
        <v>Post-2005</v>
      </c>
    </row>
    <row r="6883" spans="1:20" x14ac:dyDescent="0.85">
      <c r="A6883" s="1">
        <v>41164</v>
      </c>
      <c r="B6883" t="s">
        <v>90</v>
      </c>
      <c r="C6883" t="s">
        <v>7216</v>
      </c>
      <c r="D6883" t="s">
        <v>7217</v>
      </c>
      <c r="E6883" t="s">
        <v>334</v>
      </c>
      <c r="F6883" t="s">
        <v>335</v>
      </c>
      <c r="G6883" t="s">
        <v>339</v>
      </c>
      <c r="H6883">
        <v>2011</v>
      </c>
      <c r="I6883" s="2">
        <v>1395200</v>
      </c>
      <c r="J6883" s="2">
        <v>0</v>
      </c>
      <c r="K6883" s="2">
        <v>1395200</v>
      </c>
      <c r="L6883" t="s">
        <v>116</v>
      </c>
      <c r="M6883" s="3" t="b">
        <f>trust_funds5[[#This Row],[Contributions Outstanding (USD)]]=0</f>
        <v>1</v>
      </c>
      <c r="N6883" s="3" t="str">
        <f t="shared" si="535"/>
        <v>Outstanding</v>
      </c>
      <c r="O6883" s="3" t="str">
        <f t="shared" si="536"/>
        <v>High Contribution &amp; Recent</v>
      </c>
      <c r="P6883" s="3" t="str">
        <f t="shared" si="537"/>
        <v>Other</v>
      </c>
      <c r="Q6883" s="3" t="str">
        <f t="shared" si="538"/>
        <v>Other</v>
      </c>
      <c r="R6883" s="3" t="str">
        <f t="shared" si="539"/>
        <v>Not LCLS</v>
      </c>
      <c r="S6883" s="3" t="str" cm="1">
        <f t="array" ref="S6883">_xlfn.IFS(G6883 &gt; 5000000, "Very High", G6883 &gt; 1000000, "High", G6883 &gt; 500000, "Medium", TRUE, "Low")</f>
        <v>Very High</v>
      </c>
      <c r="T6883" s="3" t="str" cm="1">
        <f t="array" ref="T6883">_xlfn.IFS(B6883 &gt;= 2005, "Post-2005", B6883 &gt;= 2000, "2000-2004", TRUE, "Pre-2000")</f>
        <v>Post-2005</v>
      </c>
    </row>
    <row r="6884" spans="1:20" x14ac:dyDescent="0.85">
      <c r="A6884" s="1">
        <v>41164</v>
      </c>
      <c r="B6884" t="s">
        <v>883</v>
      </c>
      <c r="C6884" t="s">
        <v>4278</v>
      </c>
      <c r="D6884" t="s">
        <v>4279</v>
      </c>
      <c r="E6884" t="s">
        <v>119</v>
      </c>
      <c r="F6884" t="s">
        <v>120</v>
      </c>
      <c r="G6884" t="s">
        <v>1125</v>
      </c>
      <c r="H6884">
        <v>2011</v>
      </c>
      <c r="I6884" s="2">
        <v>999990</v>
      </c>
      <c r="J6884" s="2">
        <v>10</v>
      </c>
      <c r="K6884" s="2">
        <v>1000000</v>
      </c>
      <c r="L6884" t="s">
        <v>116</v>
      </c>
      <c r="M6884" s="3" t="b">
        <f>trust_funds5[[#This Row],[Contributions Outstanding (USD)]]=0</f>
        <v>0</v>
      </c>
      <c r="N6884" s="3" t="str">
        <f t="shared" si="535"/>
        <v>Outstanding</v>
      </c>
      <c r="O6884" s="3" t="str">
        <f t="shared" si="536"/>
        <v>High Contribution &amp; Recent</v>
      </c>
      <c r="P6884" s="3" t="str">
        <f t="shared" si="537"/>
        <v>Other</v>
      </c>
      <c r="Q6884" s="3" t="str">
        <f t="shared" si="538"/>
        <v>Other</v>
      </c>
      <c r="R6884" s="3" t="str">
        <f t="shared" si="539"/>
        <v>Not LCLS</v>
      </c>
      <c r="S6884" s="3" t="str" cm="1">
        <f t="array" ref="S6884">_xlfn.IFS(G6884 &gt; 5000000, "Very High", G6884 &gt; 1000000, "High", G6884 &gt; 500000, "Medium", TRUE, "Low")</f>
        <v>Very High</v>
      </c>
      <c r="T6884" s="3" t="str" cm="1">
        <f t="array" ref="T6884">_xlfn.IFS(B6884 &gt;= 2005, "Post-2005", B6884 &gt;= 2000, "2000-2004", TRUE, "Pre-2000")</f>
        <v>Post-2005</v>
      </c>
    </row>
    <row r="6885" spans="1:20" x14ac:dyDescent="0.85">
      <c r="A6885" s="1">
        <v>41164</v>
      </c>
      <c r="B6885" t="s">
        <v>90</v>
      </c>
      <c r="C6885" t="s">
        <v>7956</v>
      </c>
      <c r="D6885" t="s">
        <v>7957</v>
      </c>
      <c r="E6885" t="s">
        <v>7958</v>
      </c>
      <c r="F6885" t="s">
        <v>7959</v>
      </c>
      <c r="G6885" t="s">
        <v>7960</v>
      </c>
      <c r="H6885">
        <v>2011</v>
      </c>
      <c r="I6885" s="2">
        <v>3000000</v>
      </c>
      <c r="J6885" s="2">
        <v>0</v>
      </c>
      <c r="K6885" s="2">
        <v>3000000</v>
      </c>
      <c r="L6885" t="s">
        <v>116</v>
      </c>
      <c r="M6885" s="3" t="b">
        <f>trust_funds5[[#This Row],[Contributions Outstanding (USD)]]=0</f>
        <v>1</v>
      </c>
      <c r="N6885" s="3" t="str">
        <f t="shared" si="535"/>
        <v>Outstanding</v>
      </c>
      <c r="O6885" s="3" t="str">
        <f t="shared" si="536"/>
        <v>High Contribution &amp; Recent</v>
      </c>
      <c r="P6885" s="3" t="str">
        <f t="shared" si="537"/>
        <v>Other</v>
      </c>
      <c r="Q6885" s="3" t="str">
        <f t="shared" si="538"/>
        <v>Other</v>
      </c>
      <c r="R6885" s="3" t="str">
        <f t="shared" si="539"/>
        <v>Not LCLS</v>
      </c>
      <c r="S6885" s="3" t="str" cm="1">
        <f t="array" ref="S6885">_xlfn.IFS(G6885 &gt; 5000000, "Very High", G6885 &gt; 1000000, "High", G6885 &gt; 500000, "Medium", TRUE, "Low")</f>
        <v>Very High</v>
      </c>
      <c r="T6885" s="3" t="str" cm="1">
        <f t="array" ref="T6885">_xlfn.IFS(B6885 &gt;= 2005, "Post-2005", B6885 &gt;= 2000, "2000-2004", TRUE, "Pre-2000")</f>
        <v>Post-2005</v>
      </c>
    </row>
    <row r="6886" spans="1:20" x14ac:dyDescent="0.85">
      <c r="A6886" s="1">
        <v>41164</v>
      </c>
      <c r="B6886" t="s">
        <v>90</v>
      </c>
      <c r="C6886" t="s">
        <v>7642</v>
      </c>
      <c r="D6886" t="s">
        <v>7643</v>
      </c>
      <c r="E6886" t="s">
        <v>93</v>
      </c>
      <c r="F6886" t="s">
        <v>94</v>
      </c>
      <c r="H6886">
        <v>2011</v>
      </c>
      <c r="I6886" s="2">
        <v>1000000</v>
      </c>
      <c r="J6886" s="2">
        <v>0</v>
      </c>
      <c r="K6886" s="2">
        <v>1000000</v>
      </c>
      <c r="L6886" t="s">
        <v>116</v>
      </c>
      <c r="M6886" s="3" t="b">
        <f>trust_funds5[[#This Row],[Contributions Outstanding (USD)]]=0</f>
        <v>1</v>
      </c>
      <c r="N6886" s="3" t="str">
        <f t="shared" si="535"/>
        <v>Outstanding</v>
      </c>
      <c r="O6886" s="3" t="str">
        <f t="shared" si="536"/>
        <v>High Contribution &amp; Recent</v>
      </c>
      <c r="P6886" s="3" t="str">
        <f t="shared" si="537"/>
        <v>Other</v>
      </c>
      <c r="Q6886" s="3" t="str">
        <f t="shared" si="538"/>
        <v>Other</v>
      </c>
      <c r="R6886" s="3" t="str">
        <f t="shared" si="539"/>
        <v>Not LCLS</v>
      </c>
      <c r="S6886" s="3" t="str" cm="1">
        <f t="array" ref="S6886">_xlfn.IFS(G6886 &gt; 5000000, "Very High", G6886 &gt; 1000000, "High", G6886 &gt; 500000, "Medium", TRUE, "Low")</f>
        <v>Low</v>
      </c>
      <c r="T6886" s="3" t="str" cm="1">
        <f t="array" ref="T6886">_xlfn.IFS(B6886 &gt;= 2005, "Post-2005", B6886 &gt;= 2000, "2000-2004", TRUE, "Pre-2000")</f>
        <v>Post-2005</v>
      </c>
    </row>
    <row r="6887" spans="1:20" x14ac:dyDescent="0.85">
      <c r="A6887" s="1">
        <v>41164</v>
      </c>
      <c r="B6887" t="s">
        <v>90</v>
      </c>
      <c r="C6887" t="s">
        <v>7646</v>
      </c>
      <c r="D6887" t="s">
        <v>7647</v>
      </c>
      <c r="E6887" t="s">
        <v>119</v>
      </c>
      <c r="F6887" t="s">
        <v>120</v>
      </c>
      <c r="G6887" t="s">
        <v>121</v>
      </c>
      <c r="H6887">
        <v>2011</v>
      </c>
      <c r="I6887" s="2">
        <v>845000</v>
      </c>
      <c r="J6887" s="2">
        <v>0</v>
      </c>
      <c r="K6887" s="2">
        <v>845000</v>
      </c>
      <c r="L6887" t="s">
        <v>116</v>
      </c>
      <c r="M6887" s="3" t="b">
        <f>trust_funds5[[#This Row],[Contributions Outstanding (USD)]]=0</f>
        <v>1</v>
      </c>
      <c r="N6887" s="3" t="str">
        <f t="shared" si="535"/>
        <v>Outstanding</v>
      </c>
      <c r="O6887" s="3" t="str">
        <f t="shared" si="536"/>
        <v>High Contribution &amp; Recent</v>
      </c>
      <c r="P6887" s="3" t="str">
        <f t="shared" si="537"/>
        <v>Other</v>
      </c>
      <c r="Q6887" s="3" t="str">
        <f t="shared" si="538"/>
        <v>Other</v>
      </c>
      <c r="R6887" s="3" t="str">
        <f t="shared" si="539"/>
        <v>Not LCLS</v>
      </c>
      <c r="S6887" s="3" t="str" cm="1">
        <f t="array" ref="S6887">_xlfn.IFS(G6887 &gt; 5000000, "Very High", G6887 &gt; 1000000, "High", G6887 &gt; 500000, "Medium", TRUE, "Low")</f>
        <v>Very High</v>
      </c>
      <c r="T6887" s="3" t="str" cm="1">
        <f t="array" ref="T6887">_xlfn.IFS(B6887 &gt;= 2005, "Post-2005", B6887 &gt;= 2000, "2000-2004", TRUE, "Pre-2000")</f>
        <v>Post-2005</v>
      </c>
    </row>
    <row r="6888" spans="1:20" x14ac:dyDescent="0.85">
      <c r="A6888" s="1">
        <v>41164</v>
      </c>
      <c r="B6888" t="s">
        <v>90</v>
      </c>
      <c r="C6888" t="s">
        <v>7961</v>
      </c>
      <c r="D6888" t="s">
        <v>7962</v>
      </c>
      <c r="E6888" t="s">
        <v>119</v>
      </c>
      <c r="F6888" t="s">
        <v>120</v>
      </c>
      <c r="G6888" t="s">
        <v>121</v>
      </c>
      <c r="H6888">
        <v>2011</v>
      </c>
      <c r="I6888" s="2">
        <v>920000</v>
      </c>
      <c r="J6888" s="2">
        <v>0</v>
      </c>
      <c r="K6888" s="2">
        <v>920000</v>
      </c>
      <c r="L6888" t="s">
        <v>116</v>
      </c>
      <c r="M6888" s="3" t="b">
        <f>trust_funds5[[#This Row],[Contributions Outstanding (USD)]]=0</f>
        <v>1</v>
      </c>
      <c r="N6888" s="3" t="str">
        <f t="shared" si="535"/>
        <v>Outstanding</v>
      </c>
      <c r="O6888" s="3" t="str">
        <f t="shared" si="536"/>
        <v>High Contribution &amp; Recent</v>
      </c>
      <c r="P6888" s="3" t="str">
        <f t="shared" si="537"/>
        <v>Other</v>
      </c>
      <c r="Q6888" s="3" t="str">
        <f t="shared" si="538"/>
        <v>Other</v>
      </c>
      <c r="R6888" s="3" t="str">
        <f t="shared" si="539"/>
        <v>Not LCLS</v>
      </c>
      <c r="S6888" s="3" t="str" cm="1">
        <f t="array" ref="S6888">_xlfn.IFS(G6888 &gt; 5000000, "Very High", G6888 &gt; 1000000, "High", G6888 &gt; 500000, "Medium", TRUE, "Low")</f>
        <v>Very High</v>
      </c>
      <c r="T6888" s="3" t="str" cm="1">
        <f t="array" ref="T6888">_xlfn.IFS(B6888 &gt;= 2005, "Post-2005", B6888 &gt;= 2000, "2000-2004", TRUE, "Pre-2000")</f>
        <v>Post-2005</v>
      </c>
    </row>
    <row r="6889" spans="1:20" x14ac:dyDescent="0.85">
      <c r="A6889" s="1">
        <v>41164</v>
      </c>
      <c r="B6889" t="s">
        <v>90</v>
      </c>
      <c r="C6889" t="s">
        <v>7963</v>
      </c>
      <c r="D6889" t="s">
        <v>7964</v>
      </c>
      <c r="E6889" t="s">
        <v>93</v>
      </c>
      <c r="F6889" t="s">
        <v>94</v>
      </c>
      <c r="H6889">
        <v>2011</v>
      </c>
      <c r="I6889" s="2">
        <v>17349000</v>
      </c>
      <c r="J6889" s="2">
        <v>2651000</v>
      </c>
      <c r="K6889" s="2">
        <v>20000000</v>
      </c>
      <c r="L6889" t="s">
        <v>116</v>
      </c>
      <c r="M6889" s="3" t="b">
        <f>trust_funds5[[#This Row],[Contributions Outstanding (USD)]]=0</f>
        <v>0</v>
      </c>
      <c r="N6889" s="3" t="str">
        <f t="shared" si="535"/>
        <v>Outstanding</v>
      </c>
      <c r="O6889" s="3" t="str">
        <f t="shared" si="536"/>
        <v>High Contribution &amp; Recent</v>
      </c>
      <c r="P6889" s="3" t="str">
        <f t="shared" si="537"/>
        <v>Other</v>
      </c>
      <c r="Q6889" s="3" t="str">
        <f t="shared" si="538"/>
        <v>Other</v>
      </c>
      <c r="R6889" s="3" t="str">
        <f t="shared" si="539"/>
        <v>Not LCLS</v>
      </c>
      <c r="S6889" s="3" t="str" cm="1">
        <f t="array" ref="S6889">_xlfn.IFS(G6889 &gt; 5000000, "Very High", G6889 &gt; 1000000, "High", G6889 &gt; 500000, "Medium", TRUE, "Low")</f>
        <v>Low</v>
      </c>
      <c r="T6889" s="3" t="str" cm="1">
        <f t="array" ref="T6889">_xlfn.IFS(B6889 &gt;= 2005, "Post-2005", B6889 &gt;= 2000, "2000-2004", TRUE, "Pre-2000")</f>
        <v>Post-2005</v>
      </c>
    </row>
    <row r="6890" spans="1:20" x14ac:dyDescent="0.85">
      <c r="A6890" s="1">
        <v>41164</v>
      </c>
      <c r="B6890" t="s">
        <v>90</v>
      </c>
      <c r="C6890" t="s">
        <v>7220</v>
      </c>
      <c r="D6890" t="s">
        <v>7221</v>
      </c>
      <c r="E6890" t="s">
        <v>4538</v>
      </c>
      <c r="F6890" t="s">
        <v>4539</v>
      </c>
      <c r="G6890" t="s">
        <v>4540</v>
      </c>
      <c r="H6890">
        <v>2011</v>
      </c>
      <c r="I6890" s="2">
        <v>1353359.07</v>
      </c>
      <c r="J6890" s="2">
        <v>0</v>
      </c>
      <c r="K6890" s="2">
        <v>1353359.07</v>
      </c>
      <c r="L6890" t="s">
        <v>116</v>
      </c>
      <c r="M6890" s="3" t="b">
        <f>trust_funds5[[#This Row],[Contributions Outstanding (USD)]]=0</f>
        <v>1</v>
      </c>
      <c r="N6890" s="3" t="str">
        <f t="shared" si="535"/>
        <v>Outstanding</v>
      </c>
      <c r="O6890" s="3" t="str">
        <f t="shared" si="536"/>
        <v>High Contribution &amp; Recent</v>
      </c>
      <c r="P6890" s="3" t="str">
        <f t="shared" si="537"/>
        <v>Other</v>
      </c>
      <c r="Q6890" s="3" t="str">
        <f t="shared" si="538"/>
        <v>Other</v>
      </c>
      <c r="R6890" s="3" t="str">
        <f t="shared" si="539"/>
        <v>Not LCLS</v>
      </c>
      <c r="S6890" s="3" t="str" cm="1">
        <f t="array" ref="S6890">_xlfn.IFS(G6890 &gt; 5000000, "Very High", G6890 &gt; 1000000, "High", G6890 &gt; 500000, "Medium", TRUE, "Low")</f>
        <v>Very High</v>
      </c>
      <c r="T6890" s="3" t="str" cm="1">
        <f t="array" ref="T6890">_xlfn.IFS(B6890 &gt;= 2005, "Post-2005", B6890 &gt;= 2000, "2000-2004", TRUE, "Pre-2000")</f>
        <v>Post-2005</v>
      </c>
    </row>
    <row r="6891" spans="1:20" x14ac:dyDescent="0.85">
      <c r="A6891" s="1">
        <v>41164</v>
      </c>
      <c r="B6891" t="s">
        <v>90</v>
      </c>
      <c r="C6891" t="s">
        <v>7222</v>
      </c>
      <c r="D6891" t="s">
        <v>7223</v>
      </c>
      <c r="E6891" t="s">
        <v>93</v>
      </c>
      <c r="F6891" t="s">
        <v>94</v>
      </c>
      <c r="H6891">
        <v>2011</v>
      </c>
      <c r="I6891" s="2">
        <v>1000000</v>
      </c>
      <c r="J6891" s="2">
        <v>1000000</v>
      </c>
      <c r="K6891" s="2">
        <v>2000000</v>
      </c>
      <c r="L6891" t="s">
        <v>116</v>
      </c>
      <c r="M6891" s="3" t="b">
        <f>trust_funds5[[#This Row],[Contributions Outstanding (USD)]]=0</f>
        <v>0</v>
      </c>
      <c r="N6891" s="3" t="str">
        <f t="shared" si="535"/>
        <v>Outstanding</v>
      </c>
      <c r="O6891" s="3" t="str">
        <f t="shared" si="536"/>
        <v>High Contribution &amp; Recent</v>
      </c>
      <c r="P6891" s="3" t="str">
        <f t="shared" si="537"/>
        <v>Other</v>
      </c>
      <c r="Q6891" s="3" t="str">
        <f t="shared" si="538"/>
        <v>Other</v>
      </c>
      <c r="R6891" s="3" t="str">
        <f t="shared" si="539"/>
        <v>Not LCLS</v>
      </c>
      <c r="S6891" s="3" t="str" cm="1">
        <f t="array" ref="S6891">_xlfn.IFS(G6891 &gt; 5000000, "Very High", G6891 &gt; 1000000, "High", G6891 &gt; 500000, "Medium", TRUE, "Low")</f>
        <v>Low</v>
      </c>
      <c r="T6891" s="3" t="str" cm="1">
        <f t="array" ref="T6891">_xlfn.IFS(B6891 &gt;= 2005, "Post-2005", B6891 &gt;= 2000, "2000-2004", TRUE, "Pre-2000")</f>
        <v>Post-2005</v>
      </c>
    </row>
    <row r="6892" spans="1:20" x14ac:dyDescent="0.85">
      <c r="A6892" s="1">
        <v>41164</v>
      </c>
      <c r="B6892" t="s">
        <v>90</v>
      </c>
      <c r="C6892" t="s">
        <v>6781</v>
      </c>
      <c r="D6892" t="s">
        <v>6782</v>
      </c>
      <c r="E6892" t="s">
        <v>15</v>
      </c>
      <c r="F6892" t="s">
        <v>16</v>
      </c>
      <c r="G6892" t="s">
        <v>17</v>
      </c>
      <c r="H6892">
        <v>2011</v>
      </c>
      <c r="I6892" s="2">
        <v>164572.46</v>
      </c>
      <c r="J6892" s="2">
        <v>0</v>
      </c>
      <c r="K6892" s="2">
        <v>164572.46</v>
      </c>
      <c r="L6892" t="s">
        <v>116</v>
      </c>
      <c r="M6892" s="3" t="b">
        <f>trust_funds5[[#This Row],[Contributions Outstanding (USD)]]=0</f>
        <v>1</v>
      </c>
      <c r="N6892" s="3" t="str">
        <f t="shared" si="535"/>
        <v>Outstanding</v>
      </c>
      <c r="O6892" s="3" t="str">
        <f t="shared" si="536"/>
        <v>High Contribution &amp; Recent</v>
      </c>
      <c r="P6892" s="3" t="str">
        <f t="shared" si="537"/>
        <v>Other</v>
      </c>
      <c r="Q6892" s="3" t="str">
        <f t="shared" si="538"/>
        <v>Other</v>
      </c>
      <c r="R6892" s="3" t="str">
        <f t="shared" si="539"/>
        <v>Not LCLS</v>
      </c>
      <c r="S6892" s="3" t="str" cm="1">
        <f t="array" ref="S6892">_xlfn.IFS(G6892 &gt; 5000000, "Very High", G6892 &gt; 1000000, "High", G6892 &gt; 500000, "Medium", TRUE, "Low")</f>
        <v>Very High</v>
      </c>
      <c r="T6892" s="3" t="str" cm="1">
        <f t="array" ref="T6892">_xlfn.IFS(B6892 &gt;= 2005, "Post-2005", B6892 &gt;= 2000, "2000-2004", TRUE, "Pre-2000")</f>
        <v>Post-2005</v>
      </c>
    </row>
    <row r="6893" spans="1:20" x14ac:dyDescent="0.85">
      <c r="A6893" s="1">
        <v>41164</v>
      </c>
      <c r="B6893" t="s">
        <v>90</v>
      </c>
      <c r="C6893" t="s">
        <v>6781</v>
      </c>
      <c r="D6893" t="s">
        <v>6782</v>
      </c>
      <c r="E6893" t="s">
        <v>102</v>
      </c>
      <c r="F6893" t="s">
        <v>103</v>
      </c>
      <c r="G6893" t="s">
        <v>104</v>
      </c>
      <c r="H6893">
        <v>2011</v>
      </c>
      <c r="I6893" s="2">
        <v>151402.63</v>
      </c>
      <c r="J6893" s="2">
        <v>0</v>
      </c>
      <c r="K6893" s="2">
        <v>151402.63</v>
      </c>
      <c r="L6893" t="s">
        <v>116</v>
      </c>
      <c r="M6893" s="3" t="b">
        <f>trust_funds5[[#This Row],[Contributions Outstanding (USD)]]=0</f>
        <v>1</v>
      </c>
      <c r="N6893" s="3" t="str">
        <f t="shared" si="535"/>
        <v>Outstanding</v>
      </c>
      <c r="O6893" s="3" t="str">
        <f t="shared" si="536"/>
        <v>High Contribution &amp; Recent</v>
      </c>
      <c r="P6893" s="3" t="str">
        <f t="shared" si="537"/>
        <v>Other</v>
      </c>
      <c r="Q6893" s="3" t="str">
        <f t="shared" si="538"/>
        <v>Other</v>
      </c>
      <c r="R6893" s="3" t="str">
        <f t="shared" si="539"/>
        <v>Not LCLS</v>
      </c>
      <c r="S6893" s="3" t="str" cm="1">
        <f t="array" ref="S6893">_xlfn.IFS(G6893 &gt; 5000000, "Very High", G6893 &gt; 1000000, "High", G6893 &gt; 500000, "Medium", TRUE, "Low")</f>
        <v>Very High</v>
      </c>
      <c r="T6893" s="3" t="str" cm="1">
        <f t="array" ref="T6893">_xlfn.IFS(B6893 &gt;= 2005, "Post-2005", B6893 &gt;= 2000, "2000-2004", TRUE, "Pre-2000")</f>
        <v>Post-2005</v>
      </c>
    </row>
    <row r="6894" spans="1:20" x14ac:dyDescent="0.85">
      <c r="A6894" s="1">
        <v>41164</v>
      </c>
      <c r="B6894" t="s">
        <v>90</v>
      </c>
      <c r="C6894" t="s">
        <v>6781</v>
      </c>
      <c r="D6894" t="s">
        <v>6782</v>
      </c>
      <c r="E6894" t="s">
        <v>42</v>
      </c>
      <c r="F6894" t="s">
        <v>43</v>
      </c>
      <c r="G6894" t="s">
        <v>76</v>
      </c>
      <c r="H6894">
        <v>2011</v>
      </c>
      <c r="I6894" s="2">
        <v>199505.72</v>
      </c>
      <c r="J6894" s="2">
        <v>0</v>
      </c>
      <c r="K6894" s="2">
        <v>199505.72</v>
      </c>
      <c r="L6894" t="s">
        <v>116</v>
      </c>
      <c r="M6894" s="3" t="b">
        <f>trust_funds5[[#This Row],[Contributions Outstanding (USD)]]=0</f>
        <v>1</v>
      </c>
      <c r="N6894" s="3" t="str">
        <f t="shared" si="535"/>
        <v>Outstanding</v>
      </c>
      <c r="O6894" s="3" t="str">
        <f t="shared" si="536"/>
        <v>High Contribution &amp; Recent</v>
      </c>
      <c r="P6894" s="3" t="str">
        <f t="shared" si="537"/>
        <v>Other</v>
      </c>
      <c r="Q6894" s="3" t="str">
        <f t="shared" si="538"/>
        <v>Other</v>
      </c>
      <c r="R6894" s="3" t="str">
        <f t="shared" si="539"/>
        <v>Not LCLS</v>
      </c>
      <c r="S6894" s="3" t="str" cm="1">
        <f t="array" ref="S6894">_xlfn.IFS(G6894 &gt; 5000000, "Very High", G6894 &gt; 1000000, "High", G6894 &gt; 500000, "Medium", TRUE, "Low")</f>
        <v>Very High</v>
      </c>
      <c r="T6894" s="3" t="str" cm="1">
        <f t="array" ref="T6894">_xlfn.IFS(B6894 &gt;= 2005, "Post-2005", B6894 &gt;= 2000, "2000-2004", TRUE, "Pre-2000")</f>
        <v>Post-2005</v>
      </c>
    </row>
    <row r="6895" spans="1:20" x14ac:dyDescent="0.85">
      <c r="A6895" s="1">
        <v>41164</v>
      </c>
      <c r="B6895" t="s">
        <v>90</v>
      </c>
      <c r="C6895" t="s">
        <v>6781</v>
      </c>
      <c r="D6895" t="s">
        <v>6782</v>
      </c>
      <c r="E6895" t="s">
        <v>93</v>
      </c>
      <c r="F6895" t="s">
        <v>94</v>
      </c>
      <c r="H6895">
        <v>2011</v>
      </c>
      <c r="I6895" s="2">
        <v>1626517.04</v>
      </c>
      <c r="J6895" s="2">
        <v>0</v>
      </c>
      <c r="K6895" s="2">
        <v>1626517.04</v>
      </c>
      <c r="L6895" t="s">
        <v>116</v>
      </c>
      <c r="M6895" s="3" t="b">
        <f>trust_funds5[[#This Row],[Contributions Outstanding (USD)]]=0</f>
        <v>1</v>
      </c>
      <c r="N6895" s="3" t="str">
        <f t="shared" si="535"/>
        <v>Outstanding</v>
      </c>
      <c r="O6895" s="3" t="str">
        <f t="shared" si="536"/>
        <v>High Contribution &amp; Recent</v>
      </c>
      <c r="P6895" s="3" t="str">
        <f t="shared" si="537"/>
        <v>Other</v>
      </c>
      <c r="Q6895" s="3" t="str">
        <f t="shared" si="538"/>
        <v>Other</v>
      </c>
      <c r="R6895" s="3" t="str">
        <f t="shared" si="539"/>
        <v>Not LCLS</v>
      </c>
      <c r="S6895" s="3" t="str" cm="1">
        <f t="array" ref="S6895">_xlfn.IFS(G6895 &gt; 5000000, "Very High", G6895 &gt; 1000000, "High", G6895 &gt; 500000, "Medium", TRUE, "Low")</f>
        <v>Low</v>
      </c>
      <c r="T6895" s="3" t="str" cm="1">
        <f t="array" ref="T6895">_xlfn.IFS(B6895 &gt;= 2005, "Post-2005", B6895 &gt;= 2000, "2000-2004", TRUE, "Pre-2000")</f>
        <v>Post-2005</v>
      </c>
    </row>
    <row r="6896" spans="1:20" x14ac:dyDescent="0.85">
      <c r="A6896" s="1">
        <v>41164</v>
      </c>
      <c r="B6896" t="s">
        <v>90</v>
      </c>
      <c r="C6896" t="s">
        <v>6341</v>
      </c>
      <c r="D6896" t="s">
        <v>6342</v>
      </c>
      <c r="E6896" t="s">
        <v>93</v>
      </c>
      <c r="F6896" t="s">
        <v>94</v>
      </c>
      <c r="H6896">
        <v>2011</v>
      </c>
      <c r="I6896" s="2">
        <v>751800.61</v>
      </c>
      <c r="J6896" s="2">
        <v>0</v>
      </c>
      <c r="K6896" s="2">
        <v>751800.61</v>
      </c>
      <c r="L6896" t="s">
        <v>116</v>
      </c>
      <c r="M6896" s="3" t="b">
        <f>trust_funds5[[#This Row],[Contributions Outstanding (USD)]]=0</f>
        <v>1</v>
      </c>
      <c r="N6896" s="3" t="str">
        <f t="shared" si="535"/>
        <v>Outstanding</v>
      </c>
      <c r="O6896" s="3" t="str">
        <f t="shared" si="536"/>
        <v>High Contribution &amp; Recent</v>
      </c>
      <c r="P6896" s="3" t="str">
        <f t="shared" si="537"/>
        <v>Other</v>
      </c>
      <c r="Q6896" s="3" t="str">
        <f t="shared" si="538"/>
        <v>Other</v>
      </c>
      <c r="R6896" s="3" t="str">
        <f t="shared" si="539"/>
        <v>Not LCLS</v>
      </c>
      <c r="S6896" s="3" t="str" cm="1">
        <f t="array" ref="S6896">_xlfn.IFS(G6896 &gt; 5000000, "Very High", G6896 &gt; 1000000, "High", G6896 &gt; 500000, "Medium", TRUE, "Low")</f>
        <v>Low</v>
      </c>
      <c r="T6896" s="3" t="str" cm="1">
        <f t="array" ref="T6896">_xlfn.IFS(B6896 &gt;= 2005, "Post-2005", B6896 &gt;= 2000, "2000-2004", TRUE, "Pre-2000")</f>
        <v>Post-2005</v>
      </c>
    </row>
    <row r="6897" spans="1:20" x14ac:dyDescent="0.85">
      <c r="A6897" s="1">
        <v>41164</v>
      </c>
      <c r="B6897" t="s">
        <v>4685</v>
      </c>
      <c r="C6897" t="s">
        <v>5867</v>
      </c>
      <c r="D6897" t="s">
        <v>5868</v>
      </c>
      <c r="E6897" t="s">
        <v>93</v>
      </c>
      <c r="F6897" t="s">
        <v>94</v>
      </c>
      <c r="H6897">
        <v>2011</v>
      </c>
      <c r="I6897" s="2">
        <v>37327920</v>
      </c>
      <c r="J6897" s="2">
        <v>0</v>
      </c>
      <c r="K6897" s="2">
        <v>37327920</v>
      </c>
      <c r="L6897" t="s">
        <v>116</v>
      </c>
      <c r="M6897" s="3" t="b">
        <f>trust_funds5[[#This Row],[Contributions Outstanding (USD)]]=0</f>
        <v>1</v>
      </c>
      <c r="N6897" s="3" t="str">
        <f t="shared" si="535"/>
        <v>Outstanding</v>
      </c>
      <c r="O6897" s="3" t="str">
        <f t="shared" si="536"/>
        <v>High Contribution &amp; Recent</v>
      </c>
      <c r="P6897" s="3" t="str">
        <f t="shared" si="537"/>
        <v>Other</v>
      </c>
      <c r="Q6897" s="3" t="str">
        <f t="shared" si="538"/>
        <v>Other</v>
      </c>
      <c r="R6897" s="3" t="str">
        <f t="shared" si="539"/>
        <v>Not LCLS</v>
      </c>
      <c r="S6897" s="3" t="str" cm="1">
        <f t="array" ref="S6897">_xlfn.IFS(G6897 &gt; 5000000, "Very High", G6897 &gt; 1000000, "High", G6897 &gt; 500000, "Medium", TRUE, "Low")</f>
        <v>Low</v>
      </c>
      <c r="T6897" s="3" t="str" cm="1">
        <f t="array" ref="T6897">_xlfn.IFS(B6897 &gt;= 2005, "Post-2005", B6897 &gt;= 2000, "2000-2004", TRUE, "Pre-2000")</f>
        <v>Post-2005</v>
      </c>
    </row>
    <row r="6898" spans="1:20" x14ac:dyDescent="0.85">
      <c r="A6898" s="1">
        <v>41164</v>
      </c>
      <c r="B6898" t="s">
        <v>90</v>
      </c>
      <c r="C6898" t="s">
        <v>4294</v>
      </c>
      <c r="D6898" t="s">
        <v>4293</v>
      </c>
      <c r="E6898" t="s">
        <v>119</v>
      </c>
      <c r="F6898" t="s">
        <v>120</v>
      </c>
      <c r="G6898" t="s">
        <v>121</v>
      </c>
      <c r="H6898">
        <v>2011</v>
      </c>
      <c r="I6898" s="2">
        <v>20906158</v>
      </c>
      <c r="J6898" s="2">
        <v>0</v>
      </c>
      <c r="K6898" s="2">
        <v>20906158</v>
      </c>
      <c r="L6898" t="s">
        <v>116</v>
      </c>
      <c r="M6898" s="3" t="b">
        <f>trust_funds5[[#This Row],[Contributions Outstanding (USD)]]=0</f>
        <v>1</v>
      </c>
      <c r="N6898" s="3" t="str">
        <f t="shared" si="535"/>
        <v>Outstanding</v>
      </c>
      <c r="O6898" s="3" t="str">
        <f t="shared" si="536"/>
        <v>High Contribution &amp; Recent</v>
      </c>
      <c r="P6898" s="3" t="str">
        <f t="shared" si="537"/>
        <v>Other</v>
      </c>
      <c r="Q6898" s="3" t="str">
        <f t="shared" si="538"/>
        <v>Other</v>
      </c>
      <c r="R6898" s="3" t="str">
        <f t="shared" si="539"/>
        <v>Not LCLS</v>
      </c>
      <c r="S6898" s="3" t="str" cm="1">
        <f t="array" ref="S6898">_xlfn.IFS(G6898 &gt; 5000000, "Very High", G6898 &gt; 1000000, "High", G6898 &gt; 500000, "Medium", TRUE, "Low")</f>
        <v>Very High</v>
      </c>
      <c r="T6898" s="3" t="str" cm="1">
        <f t="array" ref="T6898">_xlfn.IFS(B6898 &gt;= 2005, "Post-2005", B6898 &gt;= 2000, "2000-2004", TRUE, "Pre-2000")</f>
        <v>Post-2005</v>
      </c>
    </row>
    <row r="6899" spans="1:20" x14ac:dyDescent="0.85">
      <c r="A6899" s="1">
        <v>41164</v>
      </c>
      <c r="B6899" t="s">
        <v>90</v>
      </c>
      <c r="C6899" t="s">
        <v>5083</v>
      </c>
      <c r="D6899" t="s">
        <v>5084</v>
      </c>
      <c r="E6899" t="s">
        <v>93</v>
      </c>
      <c r="F6899" t="s">
        <v>94</v>
      </c>
      <c r="H6899">
        <v>2011</v>
      </c>
      <c r="I6899" s="2">
        <v>8850000</v>
      </c>
      <c r="J6899" s="2">
        <v>0</v>
      </c>
      <c r="K6899" s="2">
        <v>8850000</v>
      </c>
      <c r="L6899" t="s">
        <v>116</v>
      </c>
      <c r="M6899" s="3" t="b">
        <f>trust_funds5[[#This Row],[Contributions Outstanding (USD)]]=0</f>
        <v>1</v>
      </c>
      <c r="N6899" s="3" t="str">
        <f t="shared" si="535"/>
        <v>Outstanding</v>
      </c>
      <c r="O6899" s="3" t="str">
        <f t="shared" si="536"/>
        <v>High Contribution &amp; Recent</v>
      </c>
      <c r="P6899" s="3" t="str">
        <f t="shared" si="537"/>
        <v>Other</v>
      </c>
      <c r="Q6899" s="3" t="str">
        <f t="shared" si="538"/>
        <v>Other</v>
      </c>
      <c r="R6899" s="3" t="str">
        <f t="shared" si="539"/>
        <v>Not LCLS</v>
      </c>
      <c r="S6899" s="3" t="str" cm="1">
        <f t="array" ref="S6899">_xlfn.IFS(G6899 &gt; 5000000, "Very High", G6899 &gt; 1000000, "High", G6899 &gt; 500000, "Medium", TRUE, "Low")</f>
        <v>Low</v>
      </c>
      <c r="T6899" s="3" t="str" cm="1">
        <f t="array" ref="T6899">_xlfn.IFS(B6899 &gt;= 2005, "Post-2005", B6899 &gt;= 2000, "2000-2004", TRUE, "Pre-2000")</f>
        <v>Post-2005</v>
      </c>
    </row>
    <row r="6900" spans="1:20" x14ac:dyDescent="0.85">
      <c r="A6900" s="1">
        <v>41164</v>
      </c>
      <c r="B6900" t="s">
        <v>90</v>
      </c>
      <c r="C6900" t="s">
        <v>6345</v>
      </c>
      <c r="D6900" t="s">
        <v>6346</v>
      </c>
      <c r="E6900" t="s">
        <v>93</v>
      </c>
      <c r="F6900" t="s">
        <v>94</v>
      </c>
      <c r="H6900">
        <v>2011</v>
      </c>
      <c r="I6900" s="2">
        <v>110000000</v>
      </c>
      <c r="J6900" s="2">
        <v>0</v>
      </c>
      <c r="K6900" s="2">
        <v>110000000</v>
      </c>
      <c r="L6900" t="s">
        <v>116</v>
      </c>
      <c r="M6900" s="3" t="b">
        <f>trust_funds5[[#This Row],[Contributions Outstanding (USD)]]=0</f>
        <v>1</v>
      </c>
      <c r="N6900" s="3" t="str">
        <f t="shared" si="535"/>
        <v>Outstanding</v>
      </c>
      <c r="O6900" s="3" t="str">
        <f t="shared" si="536"/>
        <v>High Contribution &amp; Recent</v>
      </c>
      <c r="P6900" s="3" t="str">
        <f t="shared" si="537"/>
        <v>Other</v>
      </c>
      <c r="Q6900" s="3" t="str">
        <f t="shared" si="538"/>
        <v>Other</v>
      </c>
      <c r="R6900" s="3" t="str">
        <f t="shared" si="539"/>
        <v>Not LCLS</v>
      </c>
      <c r="S6900" s="3" t="str" cm="1">
        <f t="array" ref="S6900">_xlfn.IFS(G6900 &gt; 5000000, "Very High", G6900 &gt; 1000000, "High", G6900 &gt; 500000, "Medium", TRUE, "Low")</f>
        <v>Low</v>
      </c>
      <c r="T6900" s="3" t="str" cm="1">
        <f t="array" ref="T6900">_xlfn.IFS(B6900 &gt;= 2005, "Post-2005", B6900 &gt;= 2000, "2000-2004", TRUE, "Pre-2000")</f>
        <v>Post-2005</v>
      </c>
    </row>
    <row r="6901" spans="1:20" x14ac:dyDescent="0.85">
      <c r="A6901" s="1">
        <v>41164</v>
      </c>
      <c r="B6901" t="s">
        <v>82</v>
      </c>
      <c r="C6901" t="s">
        <v>7965</v>
      </c>
      <c r="D6901" t="s">
        <v>7966</v>
      </c>
      <c r="E6901" t="s">
        <v>119</v>
      </c>
      <c r="F6901" t="s">
        <v>120</v>
      </c>
      <c r="G6901" t="s">
        <v>121</v>
      </c>
      <c r="H6901">
        <v>2011</v>
      </c>
      <c r="I6901" s="2">
        <v>1000000</v>
      </c>
      <c r="J6901" s="2">
        <v>300000</v>
      </c>
      <c r="K6901" s="2">
        <v>1300000</v>
      </c>
      <c r="L6901" t="s">
        <v>116</v>
      </c>
      <c r="M6901" s="3" t="b">
        <f>trust_funds5[[#This Row],[Contributions Outstanding (USD)]]=0</f>
        <v>0</v>
      </c>
      <c r="N6901" s="3" t="str">
        <f t="shared" si="535"/>
        <v>Outstanding</v>
      </c>
      <c r="O6901" s="3" t="str">
        <f t="shared" si="536"/>
        <v>High Contribution &amp; Recent</v>
      </c>
      <c r="P6901" s="3" t="str">
        <f t="shared" si="537"/>
        <v>Other</v>
      </c>
      <c r="Q6901" s="3" t="str">
        <f t="shared" si="538"/>
        <v>Other</v>
      </c>
      <c r="R6901" s="3" t="str">
        <f t="shared" si="539"/>
        <v>Not LCLS</v>
      </c>
      <c r="S6901" s="3" t="str" cm="1">
        <f t="array" ref="S6901">_xlfn.IFS(G6901 &gt; 5000000, "Very High", G6901 &gt; 1000000, "High", G6901 &gt; 500000, "Medium", TRUE, "Low")</f>
        <v>Very High</v>
      </c>
      <c r="T6901" s="3" t="str" cm="1">
        <f t="array" ref="T6901">_xlfn.IFS(B6901 &gt;= 2005, "Post-2005", B6901 &gt;= 2000, "2000-2004", TRUE, "Pre-2000")</f>
        <v>Post-2005</v>
      </c>
    </row>
    <row r="6902" spans="1:20" x14ac:dyDescent="0.85">
      <c r="A6902" s="1">
        <v>41164</v>
      </c>
      <c r="B6902" t="s">
        <v>7698</v>
      </c>
      <c r="C6902" t="s">
        <v>7967</v>
      </c>
      <c r="D6902" t="s">
        <v>7968</v>
      </c>
      <c r="E6902" t="s">
        <v>85</v>
      </c>
      <c r="F6902" t="s">
        <v>86</v>
      </c>
      <c r="G6902" t="s">
        <v>87</v>
      </c>
      <c r="H6902">
        <v>2011</v>
      </c>
      <c r="I6902" s="2">
        <v>963047.8</v>
      </c>
      <c r="J6902" s="2">
        <v>322939</v>
      </c>
      <c r="K6902" s="2">
        <v>1285986.8</v>
      </c>
      <c r="L6902" t="s">
        <v>116</v>
      </c>
      <c r="M6902" s="3" t="b">
        <f>trust_funds5[[#This Row],[Contributions Outstanding (USD)]]=0</f>
        <v>0</v>
      </c>
      <c r="N6902" s="3" t="str">
        <f t="shared" si="535"/>
        <v>Outstanding</v>
      </c>
      <c r="O6902" s="3" t="str">
        <f t="shared" si="536"/>
        <v>High Contribution &amp; Recent</v>
      </c>
      <c r="P6902" s="3" t="str">
        <f t="shared" si="537"/>
        <v>Other</v>
      </c>
      <c r="Q6902" s="3" t="str">
        <f t="shared" si="538"/>
        <v>Other</v>
      </c>
      <c r="R6902" s="3" t="str">
        <f t="shared" si="539"/>
        <v>Not LCLS</v>
      </c>
      <c r="S6902" s="3" t="str" cm="1">
        <f t="array" ref="S6902">_xlfn.IFS(G6902 &gt; 5000000, "Very High", G6902 &gt; 1000000, "High", G6902 &gt; 500000, "Medium", TRUE, "Low")</f>
        <v>Very High</v>
      </c>
      <c r="T6902" s="3" t="str" cm="1">
        <f t="array" ref="T6902">_xlfn.IFS(B6902 &gt;= 2005, "Post-2005", B6902 &gt;= 2000, "2000-2004", TRUE, "Pre-2000")</f>
        <v>Post-2005</v>
      </c>
    </row>
    <row r="6903" spans="1:20" x14ac:dyDescent="0.85">
      <c r="A6903" s="1">
        <v>41164</v>
      </c>
      <c r="B6903" t="s">
        <v>90</v>
      </c>
      <c r="C6903" t="s">
        <v>4721</v>
      </c>
      <c r="D6903" t="s">
        <v>4722</v>
      </c>
      <c r="E6903" t="s">
        <v>334</v>
      </c>
      <c r="F6903" t="s">
        <v>335</v>
      </c>
      <c r="G6903" t="s">
        <v>339</v>
      </c>
      <c r="H6903">
        <v>2011</v>
      </c>
      <c r="I6903" s="2">
        <v>4999958</v>
      </c>
      <c r="J6903" s="2">
        <v>42</v>
      </c>
      <c r="K6903" s="2">
        <v>5000000</v>
      </c>
      <c r="L6903" t="s">
        <v>116</v>
      </c>
      <c r="M6903" s="3" t="b">
        <f>trust_funds5[[#This Row],[Contributions Outstanding (USD)]]=0</f>
        <v>0</v>
      </c>
      <c r="N6903" s="3" t="str">
        <f t="shared" si="535"/>
        <v>Outstanding</v>
      </c>
      <c r="O6903" s="3" t="str">
        <f t="shared" si="536"/>
        <v>High Contribution &amp; Recent</v>
      </c>
      <c r="P6903" s="3" t="str">
        <f t="shared" si="537"/>
        <v>Other</v>
      </c>
      <c r="Q6903" s="3" t="str">
        <f t="shared" si="538"/>
        <v>Other</v>
      </c>
      <c r="R6903" s="3" t="str">
        <f t="shared" si="539"/>
        <v>Not LCLS</v>
      </c>
      <c r="S6903" s="3" t="str" cm="1">
        <f t="array" ref="S6903">_xlfn.IFS(G6903 &gt; 5000000, "Very High", G6903 &gt; 1000000, "High", G6903 &gt; 500000, "Medium", TRUE, "Low")</f>
        <v>Very High</v>
      </c>
      <c r="T6903" s="3" t="str" cm="1">
        <f t="array" ref="T6903">_xlfn.IFS(B6903 &gt;= 2005, "Post-2005", B6903 &gt;= 2000, "2000-2004", TRUE, "Pre-2000")</f>
        <v>Post-2005</v>
      </c>
    </row>
    <row r="6904" spans="1:20" x14ac:dyDescent="0.85">
      <c r="A6904" s="1">
        <v>41164</v>
      </c>
      <c r="B6904" t="s">
        <v>1843</v>
      </c>
      <c r="C6904" t="s">
        <v>1844</v>
      </c>
      <c r="D6904" t="s">
        <v>1845</v>
      </c>
      <c r="E6904" t="s">
        <v>113</v>
      </c>
      <c r="F6904" t="s">
        <v>114</v>
      </c>
      <c r="G6904" t="s">
        <v>115</v>
      </c>
      <c r="H6904">
        <v>2011</v>
      </c>
      <c r="I6904" s="2">
        <v>17600000</v>
      </c>
      <c r="J6904" s="2">
        <v>0</v>
      </c>
      <c r="K6904" s="2">
        <v>17600000</v>
      </c>
      <c r="L6904" t="s">
        <v>116</v>
      </c>
      <c r="M6904" s="3" t="b">
        <f>trust_funds5[[#This Row],[Contributions Outstanding (USD)]]=0</f>
        <v>1</v>
      </c>
      <c r="N6904" s="3" t="str">
        <f t="shared" si="535"/>
        <v>Outstanding</v>
      </c>
      <c r="O6904" s="3" t="str">
        <f t="shared" si="536"/>
        <v>High Contribution &amp; Recent</v>
      </c>
      <c r="P6904" s="3" t="str">
        <f t="shared" si="537"/>
        <v>Other</v>
      </c>
      <c r="Q6904" s="3" t="str">
        <f t="shared" si="538"/>
        <v>Other</v>
      </c>
      <c r="R6904" s="3" t="str">
        <f t="shared" si="539"/>
        <v>Not LCLS</v>
      </c>
      <c r="S6904" s="3" t="str" cm="1">
        <f t="array" ref="S6904">_xlfn.IFS(G6904 &gt; 5000000, "Very High", G6904 &gt; 1000000, "High", G6904 &gt; 500000, "Medium", TRUE, "Low")</f>
        <v>Very High</v>
      </c>
      <c r="T6904" s="3" t="str" cm="1">
        <f t="array" ref="T6904">_xlfn.IFS(B6904 &gt;= 2005, "Post-2005", B6904 &gt;= 2000, "2000-2004", TRUE, "Pre-2000")</f>
        <v>Post-2005</v>
      </c>
    </row>
    <row r="6905" spans="1:20" x14ac:dyDescent="0.85">
      <c r="A6905" s="1">
        <v>41164</v>
      </c>
      <c r="B6905" t="s">
        <v>90</v>
      </c>
      <c r="C6905" t="s">
        <v>7969</v>
      </c>
      <c r="D6905" t="s">
        <v>7970</v>
      </c>
      <c r="E6905" t="s">
        <v>4960</v>
      </c>
      <c r="F6905" t="s">
        <v>4961</v>
      </c>
      <c r="G6905" t="s">
        <v>7971</v>
      </c>
      <c r="H6905">
        <v>2011</v>
      </c>
      <c r="I6905" s="2">
        <v>7105000</v>
      </c>
      <c r="J6905" s="2">
        <v>2310000</v>
      </c>
      <c r="K6905" s="2">
        <v>9415000</v>
      </c>
      <c r="L6905" t="s">
        <v>116</v>
      </c>
      <c r="M6905" s="3" t="b">
        <f>trust_funds5[[#This Row],[Contributions Outstanding (USD)]]=0</f>
        <v>0</v>
      </c>
      <c r="N6905" s="3" t="str">
        <f t="shared" si="535"/>
        <v>Outstanding</v>
      </c>
      <c r="O6905" s="3" t="str">
        <f t="shared" si="536"/>
        <v>High Contribution &amp; Recent</v>
      </c>
      <c r="P6905" s="3" t="str">
        <f t="shared" si="537"/>
        <v>Other</v>
      </c>
      <c r="Q6905" s="3" t="str">
        <f t="shared" si="538"/>
        <v>Other</v>
      </c>
      <c r="R6905" s="3" t="str">
        <f t="shared" si="539"/>
        <v>Not LCLS</v>
      </c>
      <c r="S6905" s="3" t="str" cm="1">
        <f t="array" ref="S6905">_xlfn.IFS(G6905 &gt; 5000000, "Very High", G6905 &gt; 1000000, "High", G6905 &gt; 500000, "Medium", TRUE, "Low")</f>
        <v>Very High</v>
      </c>
      <c r="T6905" s="3" t="str" cm="1">
        <f t="array" ref="T6905">_xlfn.IFS(B6905 &gt;= 2005, "Post-2005", B6905 &gt;= 2000, "2000-2004", TRUE, "Pre-2000")</f>
        <v>Post-2005</v>
      </c>
    </row>
    <row r="6906" spans="1:20" x14ac:dyDescent="0.85">
      <c r="A6906" s="1">
        <v>41164</v>
      </c>
      <c r="B6906" t="s">
        <v>4705</v>
      </c>
      <c r="C6906" t="s">
        <v>7656</v>
      </c>
      <c r="D6906" t="s">
        <v>7657</v>
      </c>
      <c r="E6906" t="s">
        <v>21</v>
      </c>
      <c r="F6906" t="s">
        <v>22</v>
      </c>
      <c r="G6906" t="s">
        <v>23</v>
      </c>
      <c r="H6906">
        <v>2011</v>
      </c>
      <c r="I6906" s="2">
        <v>5032409.3</v>
      </c>
      <c r="J6906" s="2">
        <v>1947490.25</v>
      </c>
      <c r="K6906" s="2">
        <v>6979899.5499999998</v>
      </c>
      <c r="L6906" t="s">
        <v>116</v>
      </c>
      <c r="M6906" s="3" t="b">
        <f>trust_funds5[[#This Row],[Contributions Outstanding (USD)]]=0</f>
        <v>0</v>
      </c>
      <c r="N6906" s="3" t="str">
        <f t="shared" si="535"/>
        <v>Outstanding</v>
      </c>
      <c r="O6906" s="3" t="str">
        <f t="shared" si="536"/>
        <v>High Contribution &amp; Recent</v>
      </c>
      <c r="P6906" s="3" t="str">
        <f t="shared" si="537"/>
        <v>Other</v>
      </c>
      <c r="Q6906" s="3" t="str">
        <f t="shared" si="538"/>
        <v>Other</v>
      </c>
      <c r="R6906" s="3" t="str">
        <f t="shared" si="539"/>
        <v>Not LCLS</v>
      </c>
      <c r="S6906" s="3" t="str" cm="1">
        <f t="array" ref="S6906">_xlfn.IFS(G6906 &gt; 5000000, "Very High", G6906 &gt; 1000000, "High", G6906 &gt; 500000, "Medium", TRUE, "Low")</f>
        <v>Very High</v>
      </c>
      <c r="T6906" s="3" t="str" cm="1">
        <f t="array" ref="T6906">_xlfn.IFS(B6906 &gt;= 2005, "Post-2005", B6906 &gt;= 2000, "2000-2004", TRUE, "Pre-2000")</f>
        <v>Post-2005</v>
      </c>
    </row>
    <row r="6907" spans="1:20" x14ac:dyDescent="0.85">
      <c r="A6907" s="1">
        <v>41164</v>
      </c>
      <c r="B6907" t="s">
        <v>90</v>
      </c>
      <c r="C6907" t="s">
        <v>6797</v>
      </c>
      <c r="D6907" t="s">
        <v>6798</v>
      </c>
      <c r="E6907" t="s">
        <v>1408</v>
      </c>
      <c r="F6907" t="s">
        <v>1409</v>
      </c>
      <c r="G6907" t="s">
        <v>1410</v>
      </c>
      <c r="H6907">
        <v>2011</v>
      </c>
      <c r="I6907" s="2">
        <v>560840</v>
      </c>
      <c r="J6907" s="2">
        <v>0</v>
      </c>
      <c r="K6907" s="2">
        <v>560840</v>
      </c>
      <c r="L6907" t="s">
        <v>116</v>
      </c>
      <c r="M6907" s="3" t="b">
        <f>trust_funds5[[#This Row],[Contributions Outstanding (USD)]]=0</f>
        <v>1</v>
      </c>
      <c r="N6907" s="3" t="str">
        <f t="shared" si="535"/>
        <v>Outstanding</v>
      </c>
      <c r="O6907" s="3" t="str">
        <f t="shared" si="536"/>
        <v>High Contribution &amp; Recent</v>
      </c>
      <c r="P6907" s="3" t="str">
        <f t="shared" si="537"/>
        <v>Other</v>
      </c>
      <c r="Q6907" s="3" t="str">
        <f t="shared" si="538"/>
        <v>Other</v>
      </c>
      <c r="R6907" s="3" t="str">
        <f t="shared" si="539"/>
        <v>Not LCLS</v>
      </c>
      <c r="S6907" s="3" t="str" cm="1">
        <f t="array" ref="S6907">_xlfn.IFS(G6907 &gt; 5000000, "Very High", G6907 &gt; 1000000, "High", G6907 &gt; 500000, "Medium", TRUE, "Low")</f>
        <v>Very High</v>
      </c>
      <c r="T6907" s="3" t="str" cm="1">
        <f t="array" ref="T6907">_xlfn.IFS(B6907 &gt;= 2005, "Post-2005", B6907 &gt;= 2000, "2000-2004", TRUE, "Pre-2000")</f>
        <v>Post-2005</v>
      </c>
    </row>
    <row r="6908" spans="1:20" x14ac:dyDescent="0.85">
      <c r="A6908" s="1">
        <v>41164</v>
      </c>
      <c r="B6908" t="s">
        <v>82</v>
      </c>
      <c r="C6908" t="s">
        <v>5091</v>
      </c>
      <c r="D6908" t="s">
        <v>5092</v>
      </c>
      <c r="E6908" t="s">
        <v>1408</v>
      </c>
      <c r="F6908" t="s">
        <v>1409</v>
      </c>
      <c r="G6908" t="s">
        <v>1410</v>
      </c>
      <c r="H6908">
        <v>2011</v>
      </c>
      <c r="I6908" s="2">
        <v>134430</v>
      </c>
      <c r="J6908" s="2">
        <v>0</v>
      </c>
      <c r="K6908" s="2">
        <v>134430</v>
      </c>
      <c r="L6908" t="s">
        <v>18</v>
      </c>
      <c r="M6908" s="3" t="b">
        <f>trust_funds5[[#This Row],[Contributions Outstanding (USD)]]=0</f>
        <v>1</v>
      </c>
      <c r="N6908" s="3" t="str">
        <f t="shared" si="535"/>
        <v>Outstanding</v>
      </c>
      <c r="O6908" s="3" t="str">
        <f t="shared" si="536"/>
        <v>High Contribution &amp; Recent</v>
      </c>
      <c r="P6908" s="3" t="str">
        <f t="shared" si="537"/>
        <v>Other</v>
      </c>
      <c r="Q6908" s="3" t="str">
        <f t="shared" si="538"/>
        <v>Other</v>
      </c>
      <c r="R6908" s="3" t="str">
        <f t="shared" si="539"/>
        <v>Not LCLS</v>
      </c>
      <c r="S6908" s="3" t="str" cm="1">
        <f t="array" ref="S6908">_xlfn.IFS(G6908 &gt; 5000000, "Very High", G6908 &gt; 1000000, "High", G6908 &gt; 500000, "Medium", TRUE, "Low")</f>
        <v>Very High</v>
      </c>
      <c r="T6908" s="3" t="str" cm="1">
        <f t="array" ref="T6908">_xlfn.IFS(B6908 &gt;= 2005, "Post-2005", B6908 &gt;= 2000, "2000-2004", TRUE, "Pre-2000")</f>
        <v>Post-2005</v>
      </c>
    </row>
    <row r="6909" spans="1:20" x14ac:dyDescent="0.85">
      <c r="A6909" s="1">
        <v>41164</v>
      </c>
      <c r="B6909" t="s">
        <v>1502</v>
      </c>
      <c r="C6909" t="s">
        <v>6802</v>
      </c>
      <c r="D6909" t="s">
        <v>6803</v>
      </c>
      <c r="E6909" t="s">
        <v>204</v>
      </c>
      <c r="F6909" t="s">
        <v>205</v>
      </c>
      <c r="G6909" t="s">
        <v>206</v>
      </c>
      <c r="H6909">
        <v>2011</v>
      </c>
      <c r="I6909" s="2">
        <v>3645</v>
      </c>
      <c r="J6909" s="2">
        <v>0</v>
      </c>
      <c r="K6909" s="2">
        <v>3645</v>
      </c>
      <c r="L6909" t="s">
        <v>116</v>
      </c>
      <c r="M6909" s="3" t="b">
        <f>trust_funds5[[#This Row],[Contributions Outstanding (USD)]]=0</f>
        <v>1</v>
      </c>
      <c r="N6909" s="3" t="str">
        <f t="shared" si="535"/>
        <v>Outstanding</v>
      </c>
      <c r="O6909" s="3" t="str">
        <f t="shared" si="536"/>
        <v>High Contribution &amp; Recent</v>
      </c>
      <c r="P6909" s="3" t="str">
        <f t="shared" si="537"/>
        <v>Other</v>
      </c>
      <c r="Q6909" s="3" t="str">
        <f t="shared" si="538"/>
        <v>Other</v>
      </c>
      <c r="R6909" s="3" t="str">
        <f t="shared" si="539"/>
        <v>Not LCLS</v>
      </c>
      <c r="S6909" s="3" t="str" cm="1">
        <f t="array" ref="S6909">_xlfn.IFS(G6909 &gt; 5000000, "Very High", G6909 &gt; 1000000, "High", G6909 &gt; 500000, "Medium", TRUE, "Low")</f>
        <v>Very High</v>
      </c>
      <c r="T6909" s="3" t="str" cm="1">
        <f t="array" ref="T6909">_xlfn.IFS(B6909 &gt;= 2005, "Post-2005", B6909 &gt;= 2000, "2000-2004", TRUE, "Pre-2000")</f>
        <v>Post-2005</v>
      </c>
    </row>
    <row r="6910" spans="1:20" x14ac:dyDescent="0.85">
      <c r="A6910" s="1">
        <v>41164</v>
      </c>
      <c r="B6910" t="s">
        <v>2142</v>
      </c>
      <c r="C6910" t="s">
        <v>7972</v>
      </c>
      <c r="D6910" t="s">
        <v>7973</v>
      </c>
      <c r="E6910" t="s">
        <v>102</v>
      </c>
      <c r="F6910" t="s">
        <v>103</v>
      </c>
      <c r="G6910" t="s">
        <v>104</v>
      </c>
      <c r="H6910">
        <v>2011</v>
      </c>
      <c r="I6910" s="2">
        <v>1163839.43</v>
      </c>
      <c r="J6910" s="2">
        <v>300525.32</v>
      </c>
      <c r="K6910" s="2">
        <v>1464364.75</v>
      </c>
      <c r="L6910" t="s">
        <v>116</v>
      </c>
      <c r="M6910" s="3" t="b">
        <f>trust_funds5[[#This Row],[Contributions Outstanding (USD)]]=0</f>
        <v>0</v>
      </c>
      <c r="N6910" s="3" t="str">
        <f t="shared" si="535"/>
        <v>Outstanding</v>
      </c>
      <c r="O6910" s="3" t="str">
        <f t="shared" si="536"/>
        <v>High Contribution &amp; Recent</v>
      </c>
      <c r="P6910" s="3" t="str">
        <f t="shared" si="537"/>
        <v>Other</v>
      </c>
      <c r="Q6910" s="3" t="str">
        <f t="shared" si="538"/>
        <v>Other</v>
      </c>
      <c r="R6910" s="3" t="str">
        <f t="shared" si="539"/>
        <v>Not LCLS</v>
      </c>
      <c r="S6910" s="3" t="str" cm="1">
        <f t="array" ref="S6910">_xlfn.IFS(G6910 &gt; 5000000, "Very High", G6910 &gt; 1000000, "High", G6910 &gt; 500000, "Medium", TRUE, "Low")</f>
        <v>Very High</v>
      </c>
      <c r="T6910" s="3" t="str" cm="1">
        <f t="array" ref="T6910">_xlfn.IFS(B6910 &gt;= 2005, "Post-2005", B6910 &gt;= 2000, "2000-2004", TRUE, "Pre-2000")</f>
        <v>Post-2005</v>
      </c>
    </row>
    <row r="6911" spans="1:20" x14ac:dyDescent="0.85">
      <c r="A6911" s="1">
        <v>41164</v>
      </c>
      <c r="B6911" t="s">
        <v>1502</v>
      </c>
      <c r="C6911" t="s">
        <v>7236</v>
      </c>
      <c r="D6911" t="s">
        <v>7237</v>
      </c>
      <c r="E6911" t="s">
        <v>223</v>
      </c>
      <c r="F6911" t="s">
        <v>224</v>
      </c>
      <c r="G6911" t="s">
        <v>225</v>
      </c>
      <c r="H6911">
        <v>2011</v>
      </c>
      <c r="I6911" s="2">
        <v>2500000</v>
      </c>
      <c r="J6911" s="2">
        <v>0</v>
      </c>
      <c r="K6911" s="2">
        <v>2500000</v>
      </c>
      <c r="L6911" t="s">
        <v>116</v>
      </c>
      <c r="M6911" s="3" t="b">
        <f>trust_funds5[[#This Row],[Contributions Outstanding (USD)]]=0</f>
        <v>1</v>
      </c>
      <c r="N6911" s="3" t="str">
        <f t="shared" si="535"/>
        <v>Outstanding</v>
      </c>
      <c r="O6911" s="3" t="str">
        <f t="shared" si="536"/>
        <v>High Contribution &amp; Recent</v>
      </c>
      <c r="P6911" s="3" t="str">
        <f t="shared" si="537"/>
        <v>Other</v>
      </c>
      <c r="Q6911" s="3" t="str">
        <f t="shared" si="538"/>
        <v>Other</v>
      </c>
      <c r="R6911" s="3" t="str">
        <f t="shared" si="539"/>
        <v>Not LCLS</v>
      </c>
      <c r="S6911" s="3" t="str" cm="1">
        <f t="array" ref="S6911">_xlfn.IFS(G6911 &gt; 5000000, "Very High", G6911 &gt; 1000000, "High", G6911 &gt; 500000, "Medium", TRUE, "Low")</f>
        <v>Very High</v>
      </c>
      <c r="T6911" s="3" t="str" cm="1">
        <f t="array" ref="T6911">_xlfn.IFS(B6911 &gt;= 2005, "Post-2005", B6911 &gt;= 2000, "2000-2004", TRUE, "Pre-2000")</f>
        <v>Post-2005</v>
      </c>
    </row>
    <row r="6912" spans="1:20" x14ac:dyDescent="0.85">
      <c r="A6912" s="1">
        <v>41164</v>
      </c>
      <c r="B6912" t="s">
        <v>90</v>
      </c>
      <c r="C6912" t="s">
        <v>7974</v>
      </c>
      <c r="D6912" t="s">
        <v>7975</v>
      </c>
      <c r="E6912" t="s">
        <v>223</v>
      </c>
      <c r="F6912" t="s">
        <v>224</v>
      </c>
      <c r="G6912" t="s">
        <v>225</v>
      </c>
      <c r="H6912">
        <v>2011</v>
      </c>
      <c r="I6912" s="2">
        <v>4000000</v>
      </c>
      <c r="J6912" s="2">
        <v>0</v>
      </c>
      <c r="K6912" s="2">
        <v>4000000</v>
      </c>
      <c r="L6912" t="s">
        <v>116</v>
      </c>
      <c r="M6912" s="3" t="b">
        <f>trust_funds5[[#This Row],[Contributions Outstanding (USD)]]=0</f>
        <v>1</v>
      </c>
      <c r="N6912" s="3" t="str">
        <f t="shared" si="535"/>
        <v>Outstanding</v>
      </c>
      <c r="O6912" s="3" t="str">
        <f t="shared" si="536"/>
        <v>High Contribution &amp; Recent</v>
      </c>
      <c r="P6912" s="3" t="str">
        <f t="shared" si="537"/>
        <v>Other</v>
      </c>
      <c r="Q6912" s="3" t="str">
        <f t="shared" si="538"/>
        <v>Other</v>
      </c>
      <c r="R6912" s="3" t="str">
        <f t="shared" si="539"/>
        <v>Not LCLS</v>
      </c>
      <c r="S6912" s="3" t="str" cm="1">
        <f t="array" ref="S6912">_xlfn.IFS(G6912 &gt; 5000000, "Very High", G6912 &gt; 1000000, "High", G6912 &gt; 500000, "Medium", TRUE, "Low")</f>
        <v>Very High</v>
      </c>
      <c r="T6912" s="3" t="str" cm="1">
        <f t="array" ref="T6912">_xlfn.IFS(B6912 &gt;= 2005, "Post-2005", B6912 &gt;= 2000, "2000-2004", TRUE, "Pre-2000")</f>
        <v>Post-2005</v>
      </c>
    </row>
    <row r="6913" spans="1:20" x14ac:dyDescent="0.85">
      <c r="A6913" s="1">
        <v>41164</v>
      </c>
      <c r="B6913" t="s">
        <v>1919</v>
      </c>
      <c r="C6913" t="s">
        <v>1920</v>
      </c>
      <c r="D6913" t="s">
        <v>1921</v>
      </c>
      <c r="E6913" t="s">
        <v>223</v>
      </c>
      <c r="F6913" t="s">
        <v>224</v>
      </c>
      <c r="G6913" t="s">
        <v>225</v>
      </c>
      <c r="H6913">
        <v>2011</v>
      </c>
      <c r="I6913" s="2">
        <v>38543933.049999997</v>
      </c>
      <c r="J6913" s="2">
        <v>0</v>
      </c>
      <c r="K6913" s="2">
        <v>38543933.049999997</v>
      </c>
      <c r="L6913" t="s">
        <v>116</v>
      </c>
      <c r="M6913" s="3" t="b">
        <f>trust_funds5[[#This Row],[Contributions Outstanding (USD)]]=0</f>
        <v>1</v>
      </c>
      <c r="N6913" s="3" t="str">
        <f t="shared" si="535"/>
        <v>Outstanding</v>
      </c>
      <c r="O6913" s="3" t="str">
        <f t="shared" si="536"/>
        <v>High Contribution &amp; Recent</v>
      </c>
      <c r="P6913" s="3" t="str">
        <f t="shared" si="537"/>
        <v>Other</v>
      </c>
      <c r="Q6913" s="3" t="str">
        <f t="shared" si="538"/>
        <v>Other</v>
      </c>
      <c r="R6913" s="3" t="str">
        <f t="shared" si="539"/>
        <v>Not LCLS</v>
      </c>
      <c r="S6913" s="3" t="str" cm="1">
        <f t="array" ref="S6913">_xlfn.IFS(G6913 &gt; 5000000, "Very High", G6913 &gt; 1000000, "High", G6913 &gt; 500000, "Medium", TRUE, "Low")</f>
        <v>Very High</v>
      </c>
      <c r="T6913" s="3" t="str" cm="1">
        <f t="array" ref="T6913">_xlfn.IFS(B6913 &gt;= 2005, "Post-2005", B6913 &gt;= 2000, "2000-2004", TRUE, "Pre-2000")</f>
        <v>Post-2005</v>
      </c>
    </row>
    <row r="6914" spans="1:20" x14ac:dyDescent="0.85">
      <c r="A6914" s="1">
        <v>41164</v>
      </c>
      <c r="B6914" t="s">
        <v>6191</v>
      </c>
      <c r="C6914" t="s">
        <v>6804</v>
      </c>
      <c r="D6914" t="s">
        <v>6805</v>
      </c>
      <c r="E6914" t="s">
        <v>223</v>
      </c>
      <c r="F6914" t="s">
        <v>224</v>
      </c>
      <c r="G6914" t="s">
        <v>225</v>
      </c>
      <c r="H6914">
        <v>2011</v>
      </c>
      <c r="I6914" s="2">
        <v>3000000</v>
      </c>
      <c r="J6914" s="2">
        <v>0</v>
      </c>
      <c r="K6914" s="2">
        <v>3000000</v>
      </c>
      <c r="L6914" t="s">
        <v>116</v>
      </c>
      <c r="M6914" s="3" t="b">
        <f>trust_funds5[[#This Row],[Contributions Outstanding (USD)]]=0</f>
        <v>1</v>
      </c>
      <c r="N6914" s="3" t="str">
        <f t="shared" ref="N6914:N6977" si="540">IF(D6914 &gt; 0, "Outstanding", "No Outstanding")</f>
        <v>Outstanding</v>
      </c>
      <c r="O6914" s="3" t="str">
        <f t="shared" ref="O6914:O6977" si="541">IF(AND(C6914 &gt; 1000000, B6914 &gt; 2000), "High Contribution &amp; Recent", "Other")</f>
        <v>High Contribution &amp; Recent</v>
      </c>
      <c r="P6914" s="3" t="str">
        <f t="shared" ref="P6914:P6977" si="542">IF(AND(B6914 = 2000, E6914 = "Canada"), "Year 2000, Canada", "Other")</f>
        <v>Other</v>
      </c>
      <c r="Q6914" s="3" t="str">
        <f t="shared" ref="Q6914:Q6977" si="543">IF(OR(E6914 = "Canada", E6914 = "Sweden"), "Canada or Sweden", "Other")</f>
        <v>Other</v>
      </c>
      <c r="R6914" s="3" t="str">
        <f t="shared" ref="R6914:R6977" si="544">IF(NOT(F6914 = "LCLS"), "Not LCLS", "LCLS")</f>
        <v>Not LCLS</v>
      </c>
      <c r="S6914" s="3" t="str" cm="1">
        <f t="array" ref="S6914">_xlfn.IFS(G6914 &gt; 5000000, "Very High", G6914 &gt; 1000000, "High", G6914 &gt; 500000, "Medium", TRUE, "Low")</f>
        <v>Very High</v>
      </c>
      <c r="T6914" s="3" t="str" cm="1">
        <f t="array" ref="T6914">_xlfn.IFS(B6914 &gt;= 2005, "Post-2005", B6914 &gt;= 2000, "2000-2004", TRUE, "Pre-2000")</f>
        <v>Post-2005</v>
      </c>
    </row>
    <row r="6915" spans="1:20" x14ac:dyDescent="0.85">
      <c r="A6915" s="1">
        <v>41164</v>
      </c>
      <c r="B6915" t="s">
        <v>4806</v>
      </c>
      <c r="C6915" t="s">
        <v>7976</v>
      </c>
      <c r="D6915" t="s">
        <v>7977</v>
      </c>
      <c r="E6915" t="s">
        <v>223</v>
      </c>
      <c r="F6915" t="s">
        <v>224</v>
      </c>
      <c r="G6915" t="s">
        <v>225</v>
      </c>
      <c r="H6915">
        <v>2011</v>
      </c>
      <c r="I6915" s="2">
        <v>3000000</v>
      </c>
      <c r="J6915" s="2">
        <v>0</v>
      </c>
      <c r="K6915" s="2">
        <v>3000000</v>
      </c>
      <c r="L6915" t="s">
        <v>116</v>
      </c>
      <c r="M6915" s="3" t="b">
        <f>trust_funds5[[#This Row],[Contributions Outstanding (USD)]]=0</f>
        <v>1</v>
      </c>
      <c r="N6915" s="3" t="str">
        <f t="shared" si="540"/>
        <v>Outstanding</v>
      </c>
      <c r="O6915" s="3" t="str">
        <f t="shared" si="541"/>
        <v>High Contribution &amp; Recent</v>
      </c>
      <c r="P6915" s="3" t="str">
        <f t="shared" si="542"/>
        <v>Other</v>
      </c>
      <c r="Q6915" s="3" t="str">
        <f t="shared" si="543"/>
        <v>Other</v>
      </c>
      <c r="R6915" s="3" t="str">
        <f t="shared" si="544"/>
        <v>Not LCLS</v>
      </c>
      <c r="S6915" s="3" t="str" cm="1">
        <f t="array" ref="S6915">_xlfn.IFS(G6915 &gt; 5000000, "Very High", G6915 &gt; 1000000, "High", G6915 &gt; 500000, "Medium", TRUE, "Low")</f>
        <v>Very High</v>
      </c>
      <c r="T6915" s="3" t="str" cm="1">
        <f t="array" ref="T6915">_xlfn.IFS(B6915 &gt;= 2005, "Post-2005", B6915 &gt;= 2000, "2000-2004", TRUE, "Pre-2000")</f>
        <v>Post-2005</v>
      </c>
    </row>
    <row r="6916" spans="1:20" x14ac:dyDescent="0.85">
      <c r="A6916" s="1">
        <v>41164</v>
      </c>
      <c r="B6916" t="s">
        <v>90</v>
      </c>
      <c r="C6916" t="s">
        <v>5883</v>
      </c>
      <c r="D6916" t="s">
        <v>5884</v>
      </c>
      <c r="E6916" t="s">
        <v>223</v>
      </c>
      <c r="F6916" t="s">
        <v>224</v>
      </c>
      <c r="G6916" t="s">
        <v>225</v>
      </c>
      <c r="H6916">
        <v>2011</v>
      </c>
      <c r="I6916" s="2">
        <v>3000000</v>
      </c>
      <c r="J6916" s="2">
        <v>0</v>
      </c>
      <c r="K6916" s="2">
        <v>3000000</v>
      </c>
      <c r="L6916" t="s">
        <v>116</v>
      </c>
      <c r="M6916" s="3" t="b">
        <f>trust_funds5[[#This Row],[Contributions Outstanding (USD)]]=0</f>
        <v>1</v>
      </c>
      <c r="N6916" s="3" t="str">
        <f t="shared" si="540"/>
        <v>Outstanding</v>
      </c>
      <c r="O6916" s="3" t="str">
        <f t="shared" si="541"/>
        <v>High Contribution &amp; Recent</v>
      </c>
      <c r="P6916" s="3" t="str">
        <f t="shared" si="542"/>
        <v>Other</v>
      </c>
      <c r="Q6916" s="3" t="str">
        <f t="shared" si="543"/>
        <v>Other</v>
      </c>
      <c r="R6916" s="3" t="str">
        <f t="shared" si="544"/>
        <v>Not LCLS</v>
      </c>
      <c r="S6916" s="3" t="str" cm="1">
        <f t="array" ref="S6916">_xlfn.IFS(G6916 &gt; 5000000, "Very High", G6916 &gt; 1000000, "High", G6916 &gt; 500000, "Medium", TRUE, "Low")</f>
        <v>Very High</v>
      </c>
      <c r="T6916" s="3" t="str" cm="1">
        <f t="array" ref="T6916">_xlfn.IFS(B6916 &gt;= 2005, "Post-2005", B6916 &gt;= 2000, "2000-2004", TRUE, "Pre-2000")</f>
        <v>Post-2005</v>
      </c>
    </row>
    <row r="6917" spans="1:20" x14ac:dyDescent="0.85">
      <c r="A6917" s="1">
        <v>41164</v>
      </c>
      <c r="B6917" t="s">
        <v>538</v>
      </c>
      <c r="C6917" t="s">
        <v>3930</v>
      </c>
      <c r="D6917" t="s">
        <v>3931</v>
      </c>
      <c r="E6917" t="s">
        <v>223</v>
      </c>
      <c r="F6917" t="s">
        <v>224</v>
      </c>
      <c r="G6917" t="s">
        <v>225</v>
      </c>
      <c r="H6917">
        <v>2011</v>
      </c>
      <c r="I6917" s="2">
        <v>300000</v>
      </c>
      <c r="J6917" s="2">
        <v>0</v>
      </c>
      <c r="K6917" s="2">
        <v>300000</v>
      </c>
      <c r="L6917" t="s">
        <v>116</v>
      </c>
      <c r="M6917" s="3" t="b">
        <f>trust_funds5[[#This Row],[Contributions Outstanding (USD)]]=0</f>
        <v>1</v>
      </c>
      <c r="N6917" s="3" t="str">
        <f t="shared" si="540"/>
        <v>Outstanding</v>
      </c>
      <c r="O6917" s="3" t="str">
        <f t="shared" si="541"/>
        <v>High Contribution &amp; Recent</v>
      </c>
      <c r="P6917" s="3" t="str">
        <f t="shared" si="542"/>
        <v>Other</v>
      </c>
      <c r="Q6917" s="3" t="str">
        <f t="shared" si="543"/>
        <v>Other</v>
      </c>
      <c r="R6917" s="3" t="str">
        <f t="shared" si="544"/>
        <v>Not LCLS</v>
      </c>
      <c r="S6917" s="3" t="str" cm="1">
        <f t="array" ref="S6917">_xlfn.IFS(G6917 &gt; 5000000, "Very High", G6917 &gt; 1000000, "High", G6917 &gt; 500000, "Medium", TRUE, "Low")</f>
        <v>Very High</v>
      </c>
      <c r="T6917" s="3" t="str" cm="1">
        <f t="array" ref="T6917">_xlfn.IFS(B6917 &gt;= 2005, "Post-2005", B6917 &gt;= 2000, "2000-2004", TRUE, "Pre-2000")</f>
        <v>Post-2005</v>
      </c>
    </row>
    <row r="6918" spans="1:20" x14ac:dyDescent="0.85">
      <c r="A6918" s="1">
        <v>41164</v>
      </c>
      <c r="B6918" t="s">
        <v>90</v>
      </c>
      <c r="C6918" t="s">
        <v>7978</v>
      </c>
      <c r="D6918" t="s">
        <v>7979</v>
      </c>
      <c r="E6918" t="s">
        <v>85</v>
      </c>
      <c r="F6918" t="s">
        <v>86</v>
      </c>
      <c r="G6918" t="s">
        <v>87</v>
      </c>
      <c r="H6918">
        <v>2011</v>
      </c>
      <c r="I6918" s="2">
        <v>4139942</v>
      </c>
      <c r="J6918" s="2">
        <v>439197.04</v>
      </c>
      <c r="K6918" s="2">
        <v>4579139.04</v>
      </c>
      <c r="L6918" t="s">
        <v>116</v>
      </c>
      <c r="M6918" s="3" t="b">
        <f>trust_funds5[[#This Row],[Contributions Outstanding (USD)]]=0</f>
        <v>0</v>
      </c>
      <c r="N6918" s="3" t="str">
        <f t="shared" si="540"/>
        <v>Outstanding</v>
      </c>
      <c r="O6918" s="3" t="str">
        <f t="shared" si="541"/>
        <v>High Contribution &amp; Recent</v>
      </c>
      <c r="P6918" s="3" t="str">
        <f t="shared" si="542"/>
        <v>Other</v>
      </c>
      <c r="Q6918" s="3" t="str">
        <f t="shared" si="543"/>
        <v>Other</v>
      </c>
      <c r="R6918" s="3" t="str">
        <f t="shared" si="544"/>
        <v>Not LCLS</v>
      </c>
      <c r="S6918" s="3" t="str" cm="1">
        <f t="array" ref="S6918">_xlfn.IFS(G6918 &gt; 5000000, "Very High", G6918 &gt; 1000000, "High", G6918 &gt; 500000, "Medium", TRUE, "Low")</f>
        <v>Very High</v>
      </c>
      <c r="T6918" s="3" t="str" cm="1">
        <f t="array" ref="T6918">_xlfn.IFS(B6918 &gt;= 2005, "Post-2005", B6918 &gt;= 2000, "2000-2004", TRUE, "Pre-2000")</f>
        <v>Post-2005</v>
      </c>
    </row>
    <row r="6919" spans="1:20" x14ac:dyDescent="0.85">
      <c r="A6919" s="1">
        <v>41164</v>
      </c>
      <c r="B6919" t="s">
        <v>1457</v>
      </c>
      <c r="C6919" t="s">
        <v>7980</v>
      </c>
      <c r="D6919" t="s">
        <v>7981</v>
      </c>
      <c r="E6919" t="s">
        <v>21</v>
      </c>
      <c r="F6919" t="s">
        <v>22</v>
      </c>
      <c r="G6919" t="s">
        <v>23</v>
      </c>
      <c r="H6919">
        <v>2011</v>
      </c>
      <c r="I6919" s="2">
        <v>5131739.08</v>
      </c>
      <c r="J6919" s="2">
        <v>9061281.6799999997</v>
      </c>
      <c r="K6919" s="2">
        <v>14193020.76</v>
      </c>
      <c r="L6919" t="s">
        <v>116</v>
      </c>
      <c r="M6919" s="3" t="b">
        <f>trust_funds5[[#This Row],[Contributions Outstanding (USD)]]=0</f>
        <v>0</v>
      </c>
      <c r="N6919" s="3" t="str">
        <f t="shared" si="540"/>
        <v>Outstanding</v>
      </c>
      <c r="O6919" s="3" t="str">
        <f t="shared" si="541"/>
        <v>High Contribution &amp; Recent</v>
      </c>
      <c r="P6919" s="3" t="str">
        <f t="shared" si="542"/>
        <v>Other</v>
      </c>
      <c r="Q6919" s="3" t="str">
        <f t="shared" si="543"/>
        <v>Other</v>
      </c>
      <c r="R6919" s="3" t="str">
        <f t="shared" si="544"/>
        <v>Not LCLS</v>
      </c>
      <c r="S6919" s="3" t="str" cm="1">
        <f t="array" ref="S6919">_xlfn.IFS(G6919 &gt; 5000000, "Very High", G6919 &gt; 1000000, "High", G6919 &gt; 500000, "Medium", TRUE, "Low")</f>
        <v>Very High</v>
      </c>
      <c r="T6919" s="3" t="str" cm="1">
        <f t="array" ref="T6919">_xlfn.IFS(B6919 &gt;= 2005, "Post-2005", B6919 &gt;= 2000, "2000-2004", TRUE, "Pre-2000")</f>
        <v>Post-2005</v>
      </c>
    </row>
    <row r="6920" spans="1:20" x14ac:dyDescent="0.85">
      <c r="A6920" s="1">
        <v>41164</v>
      </c>
      <c r="B6920" t="s">
        <v>2137</v>
      </c>
      <c r="C6920" t="s">
        <v>7982</v>
      </c>
      <c r="D6920" t="s">
        <v>7983</v>
      </c>
      <c r="E6920" t="s">
        <v>607</v>
      </c>
      <c r="F6920" t="s">
        <v>608</v>
      </c>
      <c r="G6920" t="s">
        <v>608</v>
      </c>
      <c r="H6920">
        <v>2011</v>
      </c>
      <c r="I6920" s="2">
        <v>1510355</v>
      </c>
      <c r="J6920" s="2">
        <v>0</v>
      </c>
      <c r="K6920" s="2">
        <v>1510355</v>
      </c>
      <c r="L6920" t="s">
        <v>116</v>
      </c>
      <c r="M6920" s="3" t="b">
        <f>trust_funds5[[#This Row],[Contributions Outstanding (USD)]]=0</f>
        <v>1</v>
      </c>
      <c r="N6920" s="3" t="str">
        <f t="shared" si="540"/>
        <v>Outstanding</v>
      </c>
      <c r="O6920" s="3" t="str">
        <f t="shared" si="541"/>
        <v>High Contribution &amp; Recent</v>
      </c>
      <c r="P6920" s="3" t="str">
        <f t="shared" si="542"/>
        <v>Other</v>
      </c>
      <c r="Q6920" s="3" t="str">
        <f t="shared" si="543"/>
        <v>Other</v>
      </c>
      <c r="R6920" s="3" t="str">
        <f t="shared" si="544"/>
        <v>Not LCLS</v>
      </c>
      <c r="S6920" s="3" t="str" cm="1">
        <f t="array" ref="S6920">_xlfn.IFS(G6920 &gt; 5000000, "Very High", G6920 &gt; 1000000, "High", G6920 &gt; 500000, "Medium", TRUE, "Low")</f>
        <v>Very High</v>
      </c>
      <c r="T6920" s="3" t="str" cm="1">
        <f t="array" ref="T6920">_xlfn.IFS(B6920 &gt;= 2005, "Post-2005", B6920 &gt;= 2000, "2000-2004", TRUE, "Pre-2000")</f>
        <v>Post-2005</v>
      </c>
    </row>
    <row r="6921" spans="1:20" x14ac:dyDescent="0.85">
      <c r="A6921" s="1">
        <v>41164</v>
      </c>
      <c r="B6921" t="s">
        <v>7240</v>
      </c>
      <c r="C6921" t="s">
        <v>7241</v>
      </c>
      <c r="D6921" t="s">
        <v>7242</v>
      </c>
      <c r="E6921" t="s">
        <v>200</v>
      </c>
      <c r="F6921" t="s">
        <v>201</v>
      </c>
      <c r="G6921" t="s">
        <v>202</v>
      </c>
      <c r="H6921">
        <v>2011</v>
      </c>
      <c r="I6921" s="2">
        <v>62028.33</v>
      </c>
      <c r="J6921" s="2">
        <v>0</v>
      </c>
      <c r="K6921" s="2">
        <v>62028.33</v>
      </c>
      <c r="L6921" t="s">
        <v>116</v>
      </c>
      <c r="M6921" s="3" t="b">
        <f>trust_funds5[[#This Row],[Contributions Outstanding (USD)]]=0</f>
        <v>1</v>
      </c>
      <c r="N6921" s="3" t="str">
        <f t="shared" si="540"/>
        <v>Outstanding</v>
      </c>
      <c r="O6921" s="3" t="str">
        <f t="shared" si="541"/>
        <v>High Contribution &amp; Recent</v>
      </c>
      <c r="P6921" s="3" t="str">
        <f t="shared" si="542"/>
        <v>Other</v>
      </c>
      <c r="Q6921" s="3" t="str">
        <f t="shared" si="543"/>
        <v>Other</v>
      </c>
      <c r="R6921" s="3" t="str">
        <f t="shared" si="544"/>
        <v>Not LCLS</v>
      </c>
      <c r="S6921" s="3" t="str" cm="1">
        <f t="array" ref="S6921">_xlfn.IFS(G6921 &gt; 5000000, "Very High", G6921 &gt; 1000000, "High", G6921 &gt; 500000, "Medium", TRUE, "Low")</f>
        <v>Very High</v>
      </c>
      <c r="T6921" s="3" t="str" cm="1">
        <f t="array" ref="T6921">_xlfn.IFS(B6921 &gt;= 2005, "Post-2005", B6921 &gt;= 2000, "2000-2004", TRUE, "Pre-2000")</f>
        <v>Post-2005</v>
      </c>
    </row>
    <row r="6922" spans="1:20" x14ac:dyDescent="0.85">
      <c r="A6922" s="1">
        <v>41164</v>
      </c>
      <c r="B6922" t="s">
        <v>7240</v>
      </c>
      <c r="C6922" t="s">
        <v>7241</v>
      </c>
      <c r="D6922" t="s">
        <v>7242</v>
      </c>
      <c r="E6922" t="s">
        <v>102</v>
      </c>
      <c r="F6922" t="s">
        <v>103</v>
      </c>
      <c r="G6922" t="s">
        <v>104</v>
      </c>
      <c r="H6922">
        <v>2011</v>
      </c>
      <c r="I6922" s="2">
        <v>1372227</v>
      </c>
      <c r="J6922" s="2">
        <v>0</v>
      </c>
      <c r="K6922" s="2">
        <v>1372227</v>
      </c>
      <c r="L6922" t="s">
        <v>116</v>
      </c>
      <c r="M6922" s="3" t="b">
        <f>trust_funds5[[#This Row],[Contributions Outstanding (USD)]]=0</f>
        <v>1</v>
      </c>
      <c r="N6922" s="3" t="str">
        <f t="shared" si="540"/>
        <v>Outstanding</v>
      </c>
      <c r="O6922" s="3" t="str">
        <f t="shared" si="541"/>
        <v>High Contribution &amp; Recent</v>
      </c>
      <c r="P6922" s="3" t="str">
        <f t="shared" si="542"/>
        <v>Other</v>
      </c>
      <c r="Q6922" s="3" t="str">
        <f t="shared" si="543"/>
        <v>Other</v>
      </c>
      <c r="R6922" s="3" t="str">
        <f t="shared" si="544"/>
        <v>Not LCLS</v>
      </c>
      <c r="S6922" s="3" t="str" cm="1">
        <f t="array" ref="S6922">_xlfn.IFS(G6922 &gt; 5000000, "Very High", G6922 &gt; 1000000, "High", G6922 &gt; 500000, "Medium", TRUE, "Low")</f>
        <v>Very High</v>
      </c>
      <c r="T6922" s="3" t="str" cm="1">
        <f t="array" ref="T6922">_xlfn.IFS(B6922 &gt;= 2005, "Post-2005", B6922 &gt;= 2000, "2000-2004", TRUE, "Pre-2000")</f>
        <v>Post-2005</v>
      </c>
    </row>
    <row r="6923" spans="1:20" x14ac:dyDescent="0.85">
      <c r="A6923" s="1">
        <v>41164</v>
      </c>
      <c r="B6923" t="s">
        <v>7240</v>
      </c>
      <c r="C6923" t="s">
        <v>7241</v>
      </c>
      <c r="D6923" t="s">
        <v>7242</v>
      </c>
      <c r="E6923" t="s">
        <v>21</v>
      </c>
      <c r="F6923" t="s">
        <v>22</v>
      </c>
      <c r="G6923" t="s">
        <v>23</v>
      </c>
      <c r="H6923">
        <v>2011</v>
      </c>
      <c r="I6923" s="2">
        <v>696118.38</v>
      </c>
      <c r="J6923" s="2">
        <v>0</v>
      </c>
      <c r="K6923" s="2">
        <v>696118.38</v>
      </c>
      <c r="L6923" t="s">
        <v>116</v>
      </c>
      <c r="M6923" s="3" t="b">
        <f>trust_funds5[[#This Row],[Contributions Outstanding (USD)]]=0</f>
        <v>1</v>
      </c>
      <c r="N6923" s="3" t="str">
        <f t="shared" si="540"/>
        <v>Outstanding</v>
      </c>
      <c r="O6923" s="3" t="str">
        <f t="shared" si="541"/>
        <v>High Contribution &amp; Recent</v>
      </c>
      <c r="P6923" s="3" t="str">
        <f t="shared" si="542"/>
        <v>Other</v>
      </c>
      <c r="Q6923" s="3" t="str">
        <f t="shared" si="543"/>
        <v>Other</v>
      </c>
      <c r="R6923" s="3" t="str">
        <f t="shared" si="544"/>
        <v>Not LCLS</v>
      </c>
      <c r="S6923" s="3" t="str" cm="1">
        <f t="array" ref="S6923">_xlfn.IFS(G6923 &gt; 5000000, "Very High", G6923 &gt; 1000000, "High", G6923 &gt; 500000, "Medium", TRUE, "Low")</f>
        <v>Very High</v>
      </c>
      <c r="T6923" s="3" t="str" cm="1">
        <f t="array" ref="T6923">_xlfn.IFS(B6923 &gt;= 2005, "Post-2005", B6923 &gt;= 2000, "2000-2004", TRUE, "Pre-2000")</f>
        <v>Post-2005</v>
      </c>
    </row>
    <row r="6924" spans="1:20" x14ac:dyDescent="0.85">
      <c r="A6924" s="1">
        <v>41164</v>
      </c>
      <c r="B6924" t="s">
        <v>7240</v>
      </c>
      <c r="C6924" t="s">
        <v>7243</v>
      </c>
      <c r="D6924" t="s">
        <v>7244</v>
      </c>
      <c r="E6924" t="s">
        <v>200</v>
      </c>
      <c r="F6924" t="s">
        <v>201</v>
      </c>
      <c r="G6924" t="s">
        <v>202</v>
      </c>
      <c r="H6924">
        <v>2011</v>
      </c>
      <c r="I6924" s="2">
        <v>62028.33</v>
      </c>
      <c r="J6924" s="2">
        <v>0</v>
      </c>
      <c r="K6924" s="2">
        <v>62028.33</v>
      </c>
      <c r="L6924" t="s">
        <v>116</v>
      </c>
      <c r="M6924" s="3" t="b">
        <f>trust_funds5[[#This Row],[Contributions Outstanding (USD)]]=0</f>
        <v>1</v>
      </c>
      <c r="N6924" s="3" t="str">
        <f t="shared" si="540"/>
        <v>Outstanding</v>
      </c>
      <c r="O6924" s="3" t="str">
        <f t="shared" si="541"/>
        <v>High Contribution &amp; Recent</v>
      </c>
      <c r="P6924" s="3" t="str">
        <f t="shared" si="542"/>
        <v>Other</v>
      </c>
      <c r="Q6924" s="3" t="str">
        <f t="shared" si="543"/>
        <v>Other</v>
      </c>
      <c r="R6924" s="3" t="str">
        <f t="shared" si="544"/>
        <v>Not LCLS</v>
      </c>
      <c r="S6924" s="3" t="str" cm="1">
        <f t="array" ref="S6924">_xlfn.IFS(G6924 &gt; 5000000, "Very High", G6924 &gt; 1000000, "High", G6924 &gt; 500000, "Medium", TRUE, "Low")</f>
        <v>Very High</v>
      </c>
      <c r="T6924" s="3" t="str" cm="1">
        <f t="array" ref="T6924">_xlfn.IFS(B6924 &gt;= 2005, "Post-2005", B6924 &gt;= 2000, "2000-2004", TRUE, "Pre-2000")</f>
        <v>Post-2005</v>
      </c>
    </row>
    <row r="6925" spans="1:20" x14ac:dyDescent="0.85">
      <c r="A6925" s="1">
        <v>41164</v>
      </c>
      <c r="B6925" t="s">
        <v>7240</v>
      </c>
      <c r="C6925" t="s">
        <v>7243</v>
      </c>
      <c r="D6925" t="s">
        <v>7244</v>
      </c>
      <c r="E6925" t="s">
        <v>102</v>
      </c>
      <c r="F6925" t="s">
        <v>103</v>
      </c>
      <c r="G6925" t="s">
        <v>104</v>
      </c>
      <c r="H6925">
        <v>2011</v>
      </c>
      <c r="I6925" s="2">
        <v>455532</v>
      </c>
      <c r="J6925" s="2">
        <v>0</v>
      </c>
      <c r="K6925" s="2">
        <v>455532</v>
      </c>
      <c r="L6925" t="s">
        <v>116</v>
      </c>
      <c r="M6925" s="3" t="b">
        <f>trust_funds5[[#This Row],[Contributions Outstanding (USD)]]=0</f>
        <v>1</v>
      </c>
      <c r="N6925" s="3" t="str">
        <f t="shared" si="540"/>
        <v>Outstanding</v>
      </c>
      <c r="O6925" s="3" t="str">
        <f t="shared" si="541"/>
        <v>High Contribution &amp; Recent</v>
      </c>
      <c r="P6925" s="3" t="str">
        <f t="shared" si="542"/>
        <v>Other</v>
      </c>
      <c r="Q6925" s="3" t="str">
        <f t="shared" si="543"/>
        <v>Other</v>
      </c>
      <c r="R6925" s="3" t="str">
        <f t="shared" si="544"/>
        <v>Not LCLS</v>
      </c>
      <c r="S6925" s="3" t="str" cm="1">
        <f t="array" ref="S6925">_xlfn.IFS(G6925 &gt; 5000000, "Very High", G6925 &gt; 1000000, "High", G6925 &gt; 500000, "Medium", TRUE, "Low")</f>
        <v>Very High</v>
      </c>
      <c r="T6925" s="3" t="str" cm="1">
        <f t="array" ref="T6925">_xlfn.IFS(B6925 &gt;= 2005, "Post-2005", B6925 &gt;= 2000, "2000-2004", TRUE, "Pre-2000")</f>
        <v>Post-2005</v>
      </c>
    </row>
    <row r="6926" spans="1:20" x14ac:dyDescent="0.85">
      <c r="A6926" s="1">
        <v>41164</v>
      </c>
      <c r="B6926" t="s">
        <v>7240</v>
      </c>
      <c r="C6926" t="s">
        <v>7243</v>
      </c>
      <c r="D6926" t="s">
        <v>7244</v>
      </c>
      <c r="E6926" t="s">
        <v>21</v>
      </c>
      <c r="F6926" t="s">
        <v>22</v>
      </c>
      <c r="G6926" t="s">
        <v>23</v>
      </c>
      <c r="H6926">
        <v>2011</v>
      </c>
      <c r="I6926" s="2">
        <v>28098.52</v>
      </c>
      <c r="J6926" s="2">
        <v>0</v>
      </c>
      <c r="K6926" s="2">
        <v>28098.52</v>
      </c>
      <c r="L6926" t="s">
        <v>116</v>
      </c>
      <c r="M6926" s="3" t="b">
        <f>trust_funds5[[#This Row],[Contributions Outstanding (USD)]]=0</f>
        <v>1</v>
      </c>
      <c r="N6926" s="3" t="str">
        <f t="shared" si="540"/>
        <v>Outstanding</v>
      </c>
      <c r="O6926" s="3" t="str">
        <f t="shared" si="541"/>
        <v>High Contribution &amp; Recent</v>
      </c>
      <c r="P6926" s="3" t="str">
        <f t="shared" si="542"/>
        <v>Other</v>
      </c>
      <c r="Q6926" s="3" t="str">
        <f t="shared" si="543"/>
        <v>Other</v>
      </c>
      <c r="R6926" s="3" t="str">
        <f t="shared" si="544"/>
        <v>Not LCLS</v>
      </c>
      <c r="S6926" s="3" t="str" cm="1">
        <f t="array" ref="S6926">_xlfn.IFS(G6926 &gt; 5000000, "Very High", G6926 &gt; 1000000, "High", G6926 &gt; 500000, "Medium", TRUE, "Low")</f>
        <v>Very High</v>
      </c>
      <c r="T6926" s="3" t="str" cm="1">
        <f t="array" ref="T6926">_xlfn.IFS(B6926 &gt;= 2005, "Post-2005", B6926 &gt;= 2000, "2000-2004", TRUE, "Pre-2000")</f>
        <v>Post-2005</v>
      </c>
    </row>
    <row r="6927" spans="1:20" x14ac:dyDescent="0.85">
      <c r="A6927" s="1">
        <v>41164</v>
      </c>
      <c r="B6927" t="s">
        <v>7240</v>
      </c>
      <c r="C6927" t="s">
        <v>7245</v>
      </c>
      <c r="D6927" t="s">
        <v>7246</v>
      </c>
      <c r="E6927" t="s">
        <v>15</v>
      </c>
      <c r="F6927" t="s">
        <v>16</v>
      </c>
      <c r="G6927" t="s">
        <v>17</v>
      </c>
      <c r="H6927">
        <v>2011</v>
      </c>
      <c r="I6927" s="2">
        <v>204929.58</v>
      </c>
      <c r="J6927" s="2">
        <v>0</v>
      </c>
      <c r="K6927" s="2">
        <v>204929.58</v>
      </c>
      <c r="L6927" t="s">
        <v>116</v>
      </c>
      <c r="M6927" s="3" t="b">
        <f>trust_funds5[[#This Row],[Contributions Outstanding (USD)]]=0</f>
        <v>1</v>
      </c>
      <c r="N6927" s="3" t="str">
        <f t="shared" si="540"/>
        <v>Outstanding</v>
      </c>
      <c r="O6927" s="3" t="str">
        <f t="shared" si="541"/>
        <v>High Contribution &amp; Recent</v>
      </c>
      <c r="P6927" s="3" t="str">
        <f t="shared" si="542"/>
        <v>Other</v>
      </c>
      <c r="Q6927" s="3" t="str">
        <f t="shared" si="543"/>
        <v>Other</v>
      </c>
      <c r="R6927" s="3" t="str">
        <f t="shared" si="544"/>
        <v>Not LCLS</v>
      </c>
      <c r="S6927" s="3" t="str" cm="1">
        <f t="array" ref="S6927">_xlfn.IFS(G6927 &gt; 5000000, "Very High", G6927 &gt; 1000000, "High", G6927 &gt; 500000, "Medium", TRUE, "Low")</f>
        <v>Very High</v>
      </c>
      <c r="T6927" s="3" t="str" cm="1">
        <f t="array" ref="T6927">_xlfn.IFS(B6927 &gt;= 2005, "Post-2005", B6927 &gt;= 2000, "2000-2004", TRUE, "Pre-2000")</f>
        <v>Post-2005</v>
      </c>
    </row>
    <row r="6928" spans="1:20" x14ac:dyDescent="0.85">
      <c r="A6928" s="1">
        <v>41164</v>
      </c>
      <c r="B6928" t="s">
        <v>7240</v>
      </c>
      <c r="C6928" t="s">
        <v>7245</v>
      </c>
      <c r="D6928" t="s">
        <v>7246</v>
      </c>
      <c r="E6928" t="s">
        <v>200</v>
      </c>
      <c r="F6928" t="s">
        <v>201</v>
      </c>
      <c r="G6928" t="s">
        <v>202</v>
      </c>
      <c r="H6928">
        <v>2011</v>
      </c>
      <c r="I6928" s="2">
        <v>62028.33</v>
      </c>
      <c r="J6928" s="2">
        <v>0</v>
      </c>
      <c r="K6928" s="2">
        <v>62028.33</v>
      </c>
      <c r="L6928" t="s">
        <v>116</v>
      </c>
      <c r="M6928" s="3" t="b">
        <f>trust_funds5[[#This Row],[Contributions Outstanding (USD)]]=0</f>
        <v>1</v>
      </c>
      <c r="N6928" s="3" t="str">
        <f t="shared" si="540"/>
        <v>Outstanding</v>
      </c>
      <c r="O6928" s="3" t="str">
        <f t="shared" si="541"/>
        <v>High Contribution &amp; Recent</v>
      </c>
      <c r="P6928" s="3" t="str">
        <f t="shared" si="542"/>
        <v>Other</v>
      </c>
      <c r="Q6928" s="3" t="str">
        <f t="shared" si="543"/>
        <v>Other</v>
      </c>
      <c r="R6928" s="3" t="str">
        <f t="shared" si="544"/>
        <v>Not LCLS</v>
      </c>
      <c r="S6928" s="3" t="str" cm="1">
        <f t="array" ref="S6928">_xlfn.IFS(G6928 &gt; 5000000, "Very High", G6928 &gt; 1000000, "High", G6928 &gt; 500000, "Medium", TRUE, "Low")</f>
        <v>Very High</v>
      </c>
      <c r="T6928" s="3" t="str" cm="1">
        <f t="array" ref="T6928">_xlfn.IFS(B6928 &gt;= 2005, "Post-2005", B6928 &gt;= 2000, "2000-2004", TRUE, "Pre-2000")</f>
        <v>Post-2005</v>
      </c>
    </row>
    <row r="6929" spans="1:20" x14ac:dyDescent="0.85">
      <c r="A6929" s="1">
        <v>41164</v>
      </c>
      <c r="B6929" t="s">
        <v>7240</v>
      </c>
      <c r="C6929" t="s">
        <v>7245</v>
      </c>
      <c r="D6929" t="s">
        <v>7246</v>
      </c>
      <c r="E6929" t="s">
        <v>102</v>
      </c>
      <c r="F6929" t="s">
        <v>103</v>
      </c>
      <c r="G6929" t="s">
        <v>104</v>
      </c>
      <c r="H6929">
        <v>2011</v>
      </c>
      <c r="I6929" s="2">
        <v>1186251</v>
      </c>
      <c r="J6929" s="2">
        <v>0</v>
      </c>
      <c r="K6929" s="2">
        <v>1186251</v>
      </c>
      <c r="L6929" t="s">
        <v>116</v>
      </c>
      <c r="M6929" s="3" t="b">
        <f>trust_funds5[[#This Row],[Contributions Outstanding (USD)]]=0</f>
        <v>1</v>
      </c>
      <c r="N6929" s="3" t="str">
        <f t="shared" si="540"/>
        <v>Outstanding</v>
      </c>
      <c r="O6929" s="3" t="str">
        <f t="shared" si="541"/>
        <v>High Contribution &amp; Recent</v>
      </c>
      <c r="P6929" s="3" t="str">
        <f t="shared" si="542"/>
        <v>Other</v>
      </c>
      <c r="Q6929" s="3" t="str">
        <f t="shared" si="543"/>
        <v>Other</v>
      </c>
      <c r="R6929" s="3" t="str">
        <f t="shared" si="544"/>
        <v>Not LCLS</v>
      </c>
      <c r="S6929" s="3" t="str" cm="1">
        <f t="array" ref="S6929">_xlfn.IFS(G6929 &gt; 5000000, "Very High", G6929 &gt; 1000000, "High", G6929 &gt; 500000, "Medium", TRUE, "Low")</f>
        <v>Very High</v>
      </c>
      <c r="T6929" s="3" t="str" cm="1">
        <f t="array" ref="T6929">_xlfn.IFS(B6929 &gt;= 2005, "Post-2005", B6929 &gt;= 2000, "2000-2004", TRUE, "Pre-2000")</f>
        <v>Post-2005</v>
      </c>
    </row>
    <row r="6930" spans="1:20" x14ac:dyDescent="0.85">
      <c r="A6930" s="1">
        <v>41164</v>
      </c>
      <c r="B6930" t="s">
        <v>7240</v>
      </c>
      <c r="C6930" t="s">
        <v>7245</v>
      </c>
      <c r="D6930" t="s">
        <v>7246</v>
      </c>
      <c r="E6930" t="s">
        <v>21</v>
      </c>
      <c r="F6930" t="s">
        <v>22</v>
      </c>
      <c r="G6930" t="s">
        <v>23</v>
      </c>
      <c r="H6930">
        <v>2011</v>
      </c>
      <c r="I6930" s="2">
        <v>129377.01</v>
      </c>
      <c r="J6930" s="2">
        <v>0</v>
      </c>
      <c r="K6930" s="2">
        <v>129377.01</v>
      </c>
      <c r="L6930" t="s">
        <v>116</v>
      </c>
      <c r="M6930" s="3" t="b">
        <f>trust_funds5[[#This Row],[Contributions Outstanding (USD)]]=0</f>
        <v>1</v>
      </c>
      <c r="N6930" s="3" t="str">
        <f t="shared" si="540"/>
        <v>Outstanding</v>
      </c>
      <c r="O6930" s="3" t="str">
        <f t="shared" si="541"/>
        <v>High Contribution &amp; Recent</v>
      </c>
      <c r="P6930" s="3" t="str">
        <f t="shared" si="542"/>
        <v>Other</v>
      </c>
      <c r="Q6930" s="3" t="str">
        <f t="shared" si="543"/>
        <v>Other</v>
      </c>
      <c r="R6930" s="3" t="str">
        <f t="shared" si="544"/>
        <v>Not LCLS</v>
      </c>
      <c r="S6930" s="3" t="str" cm="1">
        <f t="array" ref="S6930">_xlfn.IFS(G6930 &gt; 5000000, "Very High", G6930 &gt; 1000000, "High", G6930 &gt; 500000, "Medium", TRUE, "Low")</f>
        <v>Very High</v>
      </c>
      <c r="T6930" s="3" t="str" cm="1">
        <f t="array" ref="T6930">_xlfn.IFS(B6930 &gt;= 2005, "Post-2005", B6930 &gt;= 2000, "2000-2004", TRUE, "Pre-2000")</f>
        <v>Post-2005</v>
      </c>
    </row>
    <row r="6931" spans="1:20" x14ac:dyDescent="0.85">
      <c r="A6931" s="1">
        <v>41164</v>
      </c>
      <c r="B6931" t="s">
        <v>7240</v>
      </c>
      <c r="C6931" t="s">
        <v>7245</v>
      </c>
      <c r="D6931" t="s">
        <v>7246</v>
      </c>
      <c r="E6931" t="s">
        <v>21</v>
      </c>
      <c r="F6931" t="s">
        <v>22</v>
      </c>
      <c r="G6931" t="s">
        <v>1353</v>
      </c>
      <c r="H6931">
        <v>2011</v>
      </c>
      <c r="I6931" s="2">
        <v>150000</v>
      </c>
      <c r="J6931" s="2">
        <v>0</v>
      </c>
      <c r="K6931" s="2">
        <v>150000</v>
      </c>
      <c r="L6931" t="s">
        <v>116</v>
      </c>
      <c r="M6931" s="3" t="b">
        <f>trust_funds5[[#This Row],[Contributions Outstanding (USD)]]=0</f>
        <v>1</v>
      </c>
      <c r="N6931" s="3" t="str">
        <f t="shared" si="540"/>
        <v>Outstanding</v>
      </c>
      <c r="O6931" s="3" t="str">
        <f t="shared" si="541"/>
        <v>High Contribution &amp; Recent</v>
      </c>
      <c r="P6931" s="3" t="str">
        <f t="shared" si="542"/>
        <v>Other</v>
      </c>
      <c r="Q6931" s="3" t="str">
        <f t="shared" si="543"/>
        <v>Other</v>
      </c>
      <c r="R6931" s="3" t="str">
        <f t="shared" si="544"/>
        <v>Not LCLS</v>
      </c>
      <c r="S6931" s="3" t="str" cm="1">
        <f t="array" ref="S6931">_xlfn.IFS(G6931 &gt; 5000000, "Very High", G6931 &gt; 1000000, "High", G6931 &gt; 500000, "Medium", TRUE, "Low")</f>
        <v>Very High</v>
      </c>
      <c r="T6931" s="3" t="str" cm="1">
        <f t="array" ref="T6931">_xlfn.IFS(B6931 &gt;= 2005, "Post-2005", B6931 &gt;= 2000, "2000-2004", TRUE, "Pre-2000")</f>
        <v>Post-2005</v>
      </c>
    </row>
    <row r="6932" spans="1:20" x14ac:dyDescent="0.85">
      <c r="A6932" s="1">
        <v>41164</v>
      </c>
      <c r="B6932" t="s">
        <v>1502</v>
      </c>
      <c r="C6932" t="s">
        <v>7984</v>
      </c>
      <c r="D6932" t="s">
        <v>7985</v>
      </c>
      <c r="E6932" t="s">
        <v>1957</v>
      </c>
      <c r="F6932" t="s">
        <v>1958</v>
      </c>
      <c r="G6932" t="s">
        <v>1959</v>
      </c>
      <c r="H6932">
        <v>2011</v>
      </c>
      <c r="I6932" s="2">
        <v>1239964</v>
      </c>
      <c r="J6932" s="2">
        <v>760036</v>
      </c>
      <c r="K6932" s="2">
        <v>2000000</v>
      </c>
      <c r="L6932" t="s">
        <v>116</v>
      </c>
      <c r="M6932" s="3" t="b">
        <f>trust_funds5[[#This Row],[Contributions Outstanding (USD)]]=0</f>
        <v>0</v>
      </c>
      <c r="N6932" s="3" t="str">
        <f t="shared" si="540"/>
        <v>Outstanding</v>
      </c>
      <c r="O6932" s="3" t="str">
        <f t="shared" si="541"/>
        <v>High Contribution &amp; Recent</v>
      </c>
      <c r="P6932" s="3" t="str">
        <f t="shared" si="542"/>
        <v>Other</v>
      </c>
      <c r="Q6932" s="3" t="str">
        <f t="shared" si="543"/>
        <v>Other</v>
      </c>
      <c r="R6932" s="3" t="str">
        <f t="shared" si="544"/>
        <v>Not LCLS</v>
      </c>
      <c r="S6932" s="3" t="str" cm="1">
        <f t="array" ref="S6932">_xlfn.IFS(G6932 &gt; 5000000, "Very High", G6932 &gt; 1000000, "High", G6932 &gt; 500000, "Medium", TRUE, "Low")</f>
        <v>Very High</v>
      </c>
      <c r="T6932" s="3" t="str" cm="1">
        <f t="array" ref="T6932">_xlfn.IFS(B6932 &gt;= 2005, "Post-2005", B6932 &gt;= 2000, "2000-2004", TRUE, "Pre-2000")</f>
        <v>Post-2005</v>
      </c>
    </row>
    <row r="6933" spans="1:20" x14ac:dyDescent="0.85">
      <c r="A6933" s="1">
        <v>41164</v>
      </c>
      <c r="B6933" t="s">
        <v>82</v>
      </c>
      <c r="C6933" t="s">
        <v>4745</v>
      </c>
      <c r="D6933" t="s">
        <v>4746</v>
      </c>
      <c r="E6933" t="s">
        <v>62</v>
      </c>
      <c r="F6933" t="s">
        <v>63</v>
      </c>
      <c r="H6933">
        <v>2011</v>
      </c>
      <c r="I6933" s="2">
        <v>670803.29</v>
      </c>
      <c r="J6933" s="2">
        <v>0</v>
      </c>
      <c r="K6933" s="2">
        <v>670803.29</v>
      </c>
      <c r="L6933" t="s">
        <v>116</v>
      </c>
      <c r="M6933" s="3" t="b">
        <f>trust_funds5[[#This Row],[Contributions Outstanding (USD)]]=0</f>
        <v>1</v>
      </c>
      <c r="N6933" s="3" t="str">
        <f t="shared" si="540"/>
        <v>Outstanding</v>
      </c>
      <c r="O6933" s="3" t="str">
        <f t="shared" si="541"/>
        <v>High Contribution &amp; Recent</v>
      </c>
      <c r="P6933" s="3" t="str">
        <f t="shared" si="542"/>
        <v>Other</v>
      </c>
      <c r="Q6933" s="3" t="str">
        <f t="shared" si="543"/>
        <v>Other</v>
      </c>
      <c r="R6933" s="3" t="str">
        <f t="shared" si="544"/>
        <v>Not LCLS</v>
      </c>
      <c r="S6933" s="3" t="str" cm="1">
        <f t="array" ref="S6933">_xlfn.IFS(G6933 &gt; 5000000, "Very High", G6933 &gt; 1000000, "High", G6933 &gt; 500000, "Medium", TRUE, "Low")</f>
        <v>Low</v>
      </c>
      <c r="T6933" s="3" t="str" cm="1">
        <f t="array" ref="T6933">_xlfn.IFS(B6933 &gt;= 2005, "Post-2005", B6933 &gt;= 2000, "2000-2004", TRUE, "Pre-2000")</f>
        <v>Post-2005</v>
      </c>
    </row>
    <row r="6934" spans="1:20" x14ac:dyDescent="0.85">
      <c r="A6934" s="1">
        <v>41164</v>
      </c>
      <c r="B6934" t="s">
        <v>7658</v>
      </c>
      <c r="C6934" t="s">
        <v>7659</v>
      </c>
      <c r="D6934" t="s">
        <v>7660</v>
      </c>
      <c r="E6934" t="s">
        <v>1957</v>
      </c>
      <c r="F6934" t="s">
        <v>1958</v>
      </c>
      <c r="G6934" t="s">
        <v>1959</v>
      </c>
      <c r="H6934">
        <v>2011</v>
      </c>
      <c r="I6934" s="2">
        <v>10612597.07</v>
      </c>
      <c r="J6934" s="2">
        <v>0</v>
      </c>
      <c r="K6934" s="2">
        <v>10612597.07</v>
      </c>
      <c r="L6934" t="s">
        <v>116</v>
      </c>
      <c r="M6934" s="3" t="b">
        <f>trust_funds5[[#This Row],[Contributions Outstanding (USD)]]=0</f>
        <v>1</v>
      </c>
      <c r="N6934" s="3" t="str">
        <f t="shared" si="540"/>
        <v>Outstanding</v>
      </c>
      <c r="O6934" s="3" t="str">
        <f t="shared" si="541"/>
        <v>High Contribution &amp; Recent</v>
      </c>
      <c r="P6934" s="3" t="str">
        <f t="shared" si="542"/>
        <v>Other</v>
      </c>
      <c r="Q6934" s="3" t="str">
        <f t="shared" si="543"/>
        <v>Other</v>
      </c>
      <c r="R6934" s="3" t="str">
        <f t="shared" si="544"/>
        <v>Not LCLS</v>
      </c>
      <c r="S6934" s="3" t="str" cm="1">
        <f t="array" ref="S6934">_xlfn.IFS(G6934 &gt; 5000000, "Very High", G6934 &gt; 1000000, "High", G6934 &gt; 500000, "Medium", TRUE, "Low")</f>
        <v>Very High</v>
      </c>
      <c r="T6934" s="3" t="str" cm="1">
        <f t="array" ref="T6934">_xlfn.IFS(B6934 &gt;= 2005, "Post-2005", B6934 &gt;= 2000, "2000-2004", TRUE, "Pre-2000")</f>
        <v>Post-2005</v>
      </c>
    </row>
    <row r="6935" spans="1:20" x14ac:dyDescent="0.85">
      <c r="A6935" s="1">
        <v>41164</v>
      </c>
      <c r="B6935" t="s">
        <v>90</v>
      </c>
      <c r="C6935" t="s">
        <v>7986</v>
      </c>
      <c r="D6935" t="s">
        <v>7987</v>
      </c>
      <c r="E6935" t="s">
        <v>1957</v>
      </c>
      <c r="F6935" t="s">
        <v>1958</v>
      </c>
      <c r="G6935" t="s">
        <v>1959</v>
      </c>
      <c r="H6935">
        <v>2011</v>
      </c>
      <c r="I6935" s="2">
        <v>1500000</v>
      </c>
      <c r="J6935" s="2">
        <v>0</v>
      </c>
      <c r="K6935" s="2">
        <v>1500000</v>
      </c>
      <c r="L6935" t="s">
        <v>116</v>
      </c>
      <c r="M6935" s="3" t="b">
        <f>trust_funds5[[#This Row],[Contributions Outstanding (USD)]]=0</f>
        <v>1</v>
      </c>
      <c r="N6935" s="3" t="str">
        <f t="shared" si="540"/>
        <v>Outstanding</v>
      </c>
      <c r="O6935" s="3" t="str">
        <f t="shared" si="541"/>
        <v>High Contribution &amp; Recent</v>
      </c>
      <c r="P6935" s="3" t="str">
        <f t="shared" si="542"/>
        <v>Other</v>
      </c>
      <c r="Q6935" s="3" t="str">
        <f t="shared" si="543"/>
        <v>Other</v>
      </c>
      <c r="R6935" s="3" t="str">
        <f t="shared" si="544"/>
        <v>Not LCLS</v>
      </c>
      <c r="S6935" s="3" t="str" cm="1">
        <f t="array" ref="S6935">_xlfn.IFS(G6935 &gt; 5000000, "Very High", G6935 &gt; 1000000, "High", G6935 &gt; 500000, "Medium", TRUE, "Low")</f>
        <v>Very High</v>
      </c>
      <c r="T6935" s="3" t="str" cm="1">
        <f t="array" ref="T6935">_xlfn.IFS(B6935 &gt;= 2005, "Post-2005", B6935 &gt;= 2000, "2000-2004", TRUE, "Pre-2000")</f>
        <v>Post-2005</v>
      </c>
    </row>
    <row r="6936" spans="1:20" x14ac:dyDescent="0.85">
      <c r="A6936" s="1">
        <v>41164</v>
      </c>
      <c r="B6936" t="s">
        <v>7665</v>
      </c>
      <c r="C6936" t="s">
        <v>7666</v>
      </c>
      <c r="D6936" t="s">
        <v>7667</v>
      </c>
      <c r="E6936" t="s">
        <v>264</v>
      </c>
      <c r="F6936" t="s">
        <v>265</v>
      </c>
      <c r="G6936" t="s">
        <v>1613</v>
      </c>
      <c r="H6936">
        <v>2011</v>
      </c>
      <c r="I6936" s="2">
        <v>11228800</v>
      </c>
      <c r="J6936" s="2">
        <v>0</v>
      </c>
      <c r="K6936" s="2">
        <v>11228800</v>
      </c>
      <c r="L6936" t="s">
        <v>116</v>
      </c>
      <c r="M6936" s="3" t="b">
        <f>trust_funds5[[#This Row],[Contributions Outstanding (USD)]]=0</f>
        <v>1</v>
      </c>
      <c r="N6936" s="3" t="str">
        <f t="shared" si="540"/>
        <v>Outstanding</v>
      </c>
      <c r="O6936" s="3" t="str">
        <f t="shared" si="541"/>
        <v>High Contribution &amp; Recent</v>
      </c>
      <c r="P6936" s="3" t="str">
        <f t="shared" si="542"/>
        <v>Other</v>
      </c>
      <c r="Q6936" s="3" t="str">
        <f t="shared" si="543"/>
        <v>Other</v>
      </c>
      <c r="R6936" s="3" t="str">
        <f t="shared" si="544"/>
        <v>Not LCLS</v>
      </c>
      <c r="S6936" s="3" t="str" cm="1">
        <f t="array" ref="S6936">_xlfn.IFS(G6936 &gt; 5000000, "Very High", G6936 &gt; 1000000, "High", G6936 &gt; 500000, "Medium", TRUE, "Low")</f>
        <v>Very High</v>
      </c>
      <c r="T6936" s="3" t="str" cm="1">
        <f t="array" ref="T6936">_xlfn.IFS(B6936 &gt;= 2005, "Post-2005", B6936 &gt;= 2000, "2000-2004", TRUE, "Pre-2000")</f>
        <v>Post-2005</v>
      </c>
    </row>
    <row r="6937" spans="1:20" x14ac:dyDescent="0.85">
      <c r="A6937" s="1">
        <v>41164</v>
      </c>
      <c r="B6937" t="s">
        <v>7665</v>
      </c>
      <c r="C6937" t="s">
        <v>7666</v>
      </c>
      <c r="D6937" t="s">
        <v>7667</v>
      </c>
      <c r="E6937" t="s">
        <v>70</v>
      </c>
      <c r="F6937" t="s">
        <v>71</v>
      </c>
      <c r="G6937" t="s">
        <v>5484</v>
      </c>
      <c r="H6937">
        <v>2011</v>
      </c>
      <c r="I6937" s="2">
        <v>7119211.1900000004</v>
      </c>
      <c r="J6937" s="2">
        <v>0</v>
      </c>
      <c r="K6937" s="2">
        <v>7119211.1900000004</v>
      </c>
      <c r="L6937" t="s">
        <v>116</v>
      </c>
      <c r="M6937" s="3" t="b">
        <f>trust_funds5[[#This Row],[Contributions Outstanding (USD)]]=0</f>
        <v>1</v>
      </c>
      <c r="N6937" s="3" t="str">
        <f t="shared" si="540"/>
        <v>Outstanding</v>
      </c>
      <c r="O6937" s="3" t="str">
        <f t="shared" si="541"/>
        <v>High Contribution &amp; Recent</v>
      </c>
      <c r="P6937" s="3" t="str">
        <f t="shared" si="542"/>
        <v>Other</v>
      </c>
      <c r="Q6937" s="3" t="str">
        <f t="shared" si="543"/>
        <v>Other</v>
      </c>
      <c r="R6937" s="3" t="str">
        <f t="shared" si="544"/>
        <v>Not LCLS</v>
      </c>
      <c r="S6937" s="3" t="str" cm="1">
        <f t="array" ref="S6937">_xlfn.IFS(G6937 &gt; 5000000, "Very High", G6937 &gt; 1000000, "High", G6937 &gt; 500000, "Medium", TRUE, "Low")</f>
        <v>Very High</v>
      </c>
      <c r="T6937" s="3" t="str" cm="1">
        <f t="array" ref="T6937">_xlfn.IFS(B6937 &gt;= 2005, "Post-2005", B6937 &gt;= 2000, "2000-2004", TRUE, "Pre-2000")</f>
        <v>Post-2005</v>
      </c>
    </row>
    <row r="6938" spans="1:20" x14ac:dyDescent="0.85">
      <c r="A6938" s="1">
        <v>41164</v>
      </c>
      <c r="B6938" t="s">
        <v>7665</v>
      </c>
      <c r="C6938" t="s">
        <v>7666</v>
      </c>
      <c r="D6938" t="s">
        <v>7667</v>
      </c>
      <c r="E6938" t="s">
        <v>85</v>
      </c>
      <c r="F6938" t="s">
        <v>86</v>
      </c>
      <c r="G6938" t="s">
        <v>87</v>
      </c>
      <c r="H6938">
        <v>2011</v>
      </c>
      <c r="I6938" s="2">
        <v>7018000</v>
      </c>
      <c r="J6938" s="2">
        <v>12917560.130000001</v>
      </c>
      <c r="K6938" s="2">
        <v>19935560.129999999</v>
      </c>
      <c r="L6938" t="s">
        <v>116</v>
      </c>
      <c r="M6938" s="3" t="b">
        <f>trust_funds5[[#This Row],[Contributions Outstanding (USD)]]=0</f>
        <v>0</v>
      </c>
      <c r="N6938" s="3" t="str">
        <f t="shared" si="540"/>
        <v>Outstanding</v>
      </c>
      <c r="O6938" s="3" t="str">
        <f t="shared" si="541"/>
        <v>High Contribution &amp; Recent</v>
      </c>
      <c r="P6938" s="3" t="str">
        <f t="shared" si="542"/>
        <v>Other</v>
      </c>
      <c r="Q6938" s="3" t="str">
        <f t="shared" si="543"/>
        <v>Other</v>
      </c>
      <c r="R6938" s="3" t="str">
        <f t="shared" si="544"/>
        <v>Not LCLS</v>
      </c>
      <c r="S6938" s="3" t="str" cm="1">
        <f t="array" ref="S6938">_xlfn.IFS(G6938 &gt; 5000000, "Very High", G6938 &gt; 1000000, "High", G6938 &gt; 500000, "Medium", TRUE, "Low")</f>
        <v>Very High</v>
      </c>
      <c r="T6938" s="3" t="str" cm="1">
        <f t="array" ref="T6938">_xlfn.IFS(B6938 &gt;= 2005, "Post-2005", B6938 &gt;= 2000, "2000-2004", TRUE, "Pre-2000")</f>
        <v>Post-2005</v>
      </c>
    </row>
    <row r="6939" spans="1:20" x14ac:dyDescent="0.85">
      <c r="A6939" s="1">
        <v>41164</v>
      </c>
      <c r="B6939" t="s">
        <v>7665</v>
      </c>
      <c r="C6939" t="s">
        <v>7666</v>
      </c>
      <c r="D6939" t="s">
        <v>7667</v>
      </c>
      <c r="E6939" t="s">
        <v>288</v>
      </c>
      <c r="F6939" t="s">
        <v>289</v>
      </c>
      <c r="G6939" t="s">
        <v>290</v>
      </c>
      <c r="H6939">
        <v>2011</v>
      </c>
      <c r="I6939" s="2">
        <v>7630920.79</v>
      </c>
      <c r="J6939" s="2">
        <v>0</v>
      </c>
      <c r="K6939" s="2">
        <v>7630920.79</v>
      </c>
      <c r="L6939" t="s">
        <v>116</v>
      </c>
      <c r="M6939" s="3" t="b">
        <f>trust_funds5[[#This Row],[Contributions Outstanding (USD)]]=0</f>
        <v>1</v>
      </c>
      <c r="N6939" s="3" t="str">
        <f t="shared" si="540"/>
        <v>Outstanding</v>
      </c>
      <c r="O6939" s="3" t="str">
        <f t="shared" si="541"/>
        <v>High Contribution &amp; Recent</v>
      </c>
      <c r="P6939" s="3" t="str">
        <f t="shared" si="542"/>
        <v>Other</v>
      </c>
      <c r="Q6939" s="3" t="str">
        <f t="shared" si="543"/>
        <v>Other</v>
      </c>
      <c r="R6939" s="3" t="str">
        <f t="shared" si="544"/>
        <v>Not LCLS</v>
      </c>
      <c r="S6939" s="3" t="str" cm="1">
        <f t="array" ref="S6939">_xlfn.IFS(G6939 &gt; 5000000, "Very High", G6939 &gt; 1000000, "High", G6939 &gt; 500000, "Medium", TRUE, "Low")</f>
        <v>Very High</v>
      </c>
      <c r="T6939" s="3" t="str" cm="1">
        <f t="array" ref="T6939">_xlfn.IFS(B6939 &gt;= 2005, "Post-2005", B6939 &gt;= 2000, "2000-2004", TRUE, "Pre-2000")</f>
        <v>Post-2005</v>
      </c>
    </row>
    <row r="6940" spans="1:20" x14ac:dyDescent="0.85">
      <c r="A6940" s="1">
        <v>41164</v>
      </c>
      <c r="B6940" t="s">
        <v>7665</v>
      </c>
      <c r="C6940" t="s">
        <v>7666</v>
      </c>
      <c r="D6940" t="s">
        <v>7667</v>
      </c>
      <c r="E6940" t="s">
        <v>204</v>
      </c>
      <c r="F6940" t="s">
        <v>205</v>
      </c>
      <c r="G6940" t="s">
        <v>206</v>
      </c>
      <c r="H6940">
        <v>2011</v>
      </c>
      <c r="I6940" s="2">
        <v>5388800</v>
      </c>
      <c r="J6940" s="2">
        <v>0</v>
      </c>
      <c r="K6940" s="2">
        <v>5388800</v>
      </c>
      <c r="L6940" t="s">
        <v>116</v>
      </c>
      <c r="M6940" s="3" t="b">
        <f>trust_funds5[[#This Row],[Contributions Outstanding (USD)]]=0</f>
        <v>1</v>
      </c>
      <c r="N6940" s="3" t="str">
        <f t="shared" si="540"/>
        <v>Outstanding</v>
      </c>
      <c r="O6940" s="3" t="str">
        <f t="shared" si="541"/>
        <v>High Contribution &amp; Recent</v>
      </c>
      <c r="P6940" s="3" t="str">
        <f t="shared" si="542"/>
        <v>Other</v>
      </c>
      <c r="Q6940" s="3" t="str">
        <f t="shared" si="543"/>
        <v>Other</v>
      </c>
      <c r="R6940" s="3" t="str">
        <f t="shared" si="544"/>
        <v>Not LCLS</v>
      </c>
      <c r="S6940" s="3" t="str" cm="1">
        <f t="array" ref="S6940">_xlfn.IFS(G6940 &gt; 5000000, "Very High", G6940 &gt; 1000000, "High", G6940 &gt; 500000, "Medium", TRUE, "Low")</f>
        <v>Very High</v>
      </c>
      <c r="T6940" s="3" t="str" cm="1">
        <f t="array" ref="T6940">_xlfn.IFS(B6940 &gt;= 2005, "Post-2005", B6940 &gt;= 2000, "2000-2004", TRUE, "Pre-2000")</f>
        <v>Post-2005</v>
      </c>
    </row>
    <row r="6941" spans="1:20" x14ac:dyDescent="0.85">
      <c r="A6941" s="1">
        <v>41164</v>
      </c>
      <c r="B6941" t="s">
        <v>7665</v>
      </c>
      <c r="C6941" t="s">
        <v>7666</v>
      </c>
      <c r="D6941" t="s">
        <v>7667</v>
      </c>
      <c r="E6941" t="s">
        <v>21</v>
      </c>
      <c r="F6941" t="s">
        <v>22</v>
      </c>
      <c r="G6941" t="s">
        <v>23</v>
      </c>
      <c r="H6941">
        <v>2011</v>
      </c>
      <c r="I6941" s="2">
        <v>4999970</v>
      </c>
      <c r="J6941" s="2">
        <v>30</v>
      </c>
      <c r="K6941" s="2">
        <v>5000000</v>
      </c>
      <c r="L6941" t="s">
        <v>116</v>
      </c>
      <c r="M6941" s="3" t="b">
        <f>trust_funds5[[#This Row],[Contributions Outstanding (USD)]]=0</f>
        <v>0</v>
      </c>
      <c r="N6941" s="3" t="str">
        <f t="shared" si="540"/>
        <v>Outstanding</v>
      </c>
      <c r="O6941" s="3" t="str">
        <f t="shared" si="541"/>
        <v>High Contribution &amp; Recent</v>
      </c>
      <c r="P6941" s="3" t="str">
        <f t="shared" si="542"/>
        <v>Other</v>
      </c>
      <c r="Q6941" s="3" t="str">
        <f t="shared" si="543"/>
        <v>Other</v>
      </c>
      <c r="R6941" s="3" t="str">
        <f t="shared" si="544"/>
        <v>Not LCLS</v>
      </c>
      <c r="S6941" s="3" t="str" cm="1">
        <f t="array" ref="S6941">_xlfn.IFS(G6941 &gt; 5000000, "Very High", G6941 &gt; 1000000, "High", G6941 &gt; 500000, "Medium", TRUE, "Low")</f>
        <v>Very High</v>
      </c>
      <c r="T6941" s="3" t="str" cm="1">
        <f t="array" ref="T6941">_xlfn.IFS(B6941 &gt;= 2005, "Post-2005", B6941 &gt;= 2000, "2000-2004", TRUE, "Pre-2000")</f>
        <v>Post-2005</v>
      </c>
    </row>
    <row r="6942" spans="1:20" x14ac:dyDescent="0.85">
      <c r="A6942" s="1">
        <v>41164</v>
      </c>
      <c r="B6942" t="s">
        <v>7665</v>
      </c>
      <c r="C6942" t="s">
        <v>7666</v>
      </c>
      <c r="D6942" t="s">
        <v>7667</v>
      </c>
      <c r="E6942" t="s">
        <v>2022</v>
      </c>
      <c r="F6942" t="s">
        <v>2023</v>
      </c>
      <c r="G6942" t="s">
        <v>5703</v>
      </c>
      <c r="H6942">
        <v>2011</v>
      </c>
      <c r="I6942" s="2">
        <v>5000000</v>
      </c>
      <c r="J6942" s="2">
        <v>0</v>
      </c>
      <c r="K6942" s="2">
        <v>5000000</v>
      </c>
      <c r="L6942" t="s">
        <v>116</v>
      </c>
      <c r="M6942" s="3" t="b">
        <f>trust_funds5[[#This Row],[Contributions Outstanding (USD)]]=0</f>
        <v>1</v>
      </c>
      <c r="N6942" s="3" t="str">
        <f t="shared" si="540"/>
        <v>Outstanding</v>
      </c>
      <c r="O6942" s="3" t="str">
        <f t="shared" si="541"/>
        <v>High Contribution &amp; Recent</v>
      </c>
      <c r="P6942" s="3" t="str">
        <f t="shared" si="542"/>
        <v>Other</v>
      </c>
      <c r="Q6942" s="3" t="str">
        <f t="shared" si="543"/>
        <v>Other</v>
      </c>
      <c r="R6942" s="3" t="str">
        <f t="shared" si="544"/>
        <v>Not LCLS</v>
      </c>
      <c r="S6942" s="3" t="str" cm="1">
        <f t="array" ref="S6942">_xlfn.IFS(G6942 &gt; 5000000, "Very High", G6942 &gt; 1000000, "High", G6942 &gt; 500000, "Medium", TRUE, "Low")</f>
        <v>Very High</v>
      </c>
      <c r="T6942" s="3" t="str" cm="1">
        <f t="array" ref="T6942">_xlfn.IFS(B6942 &gt;= 2005, "Post-2005", B6942 &gt;= 2000, "2000-2004", TRUE, "Pre-2000")</f>
        <v>Post-2005</v>
      </c>
    </row>
    <row r="6943" spans="1:20" x14ac:dyDescent="0.85">
      <c r="A6943" s="1">
        <v>41164</v>
      </c>
      <c r="B6943" t="s">
        <v>7665</v>
      </c>
      <c r="C6943" t="s">
        <v>7666</v>
      </c>
      <c r="D6943" t="s">
        <v>7667</v>
      </c>
      <c r="E6943" t="s">
        <v>49</v>
      </c>
      <c r="F6943" t="s">
        <v>50</v>
      </c>
      <c r="G6943" t="s">
        <v>51</v>
      </c>
      <c r="H6943">
        <v>2011</v>
      </c>
      <c r="I6943" s="2">
        <v>25000000</v>
      </c>
      <c r="J6943" s="2">
        <v>0</v>
      </c>
      <c r="K6943" s="2">
        <v>25000000</v>
      </c>
      <c r="L6943" t="s">
        <v>116</v>
      </c>
      <c r="M6943" s="3" t="b">
        <f>trust_funds5[[#This Row],[Contributions Outstanding (USD)]]=0</f>
        <v>1</v>
      </c>
      <c r="N6943" s="3" t="str">
        <f t="shared" si="540"/>
        <v>Outstanding</v>
      </c>
      <c r="O6943" s="3" t="str">
        <f t="shared" si="541"/>
        <v>High Contribution &amp; Recent</v>
      </c>
      <c r="P6943" s="3" t="str">
        <f t="shared" si="542"/>
        <v>Other</v>
      </c>
      <c r="Q6943" s="3" t="str">
        <f t="shared" si="543"/>
        <v>Other</v>
      </c>
      <c r="R6943" s="3" t="str">
        <f t="shared" si="544"/>
        <v>Not LCLS</v>
      </c>
      <c r="S6943" s="3" t="str" cm="1">
        <f t="array" ref="S6943">_xlfn.IFS(G6943 &gt; 5000000, "Very High", G6943 &gt; 1000000, "High", G6943 &gt; 500000, "Medium", TRUE, "Low")</f>
        <v>Very High</v>
      </c>
      <c r="T6943" s="3" t="str" cm="1">
        <f t="array" ref="T6943">_xlfn.IFS(B6943 &gt;= 2005, "Post-2005", B6943 &gt;= 2000, "2000-2004", TRUE, "Pre-2000")</f>
        <v>Post-2005</v>
      </c>
    </row>
    <row r="6944" spans="1:20" x14ac:dyDescent="0.85">
      <c r="A6944" s="1">
        <v>41164</v>
      </c>
      <c r="B6944" t="s">
        <v>6810</v>
      </c>
      <c r="C6944" t="s">
        <v>6811</v>
      </c>
      <c r="D6944" t="s">
        <v>6812</v>
      </c>
      <c r="E6944" t="s">
        <v>200</v>
      </c>
      <c r="F6944" t="s">
        <v>201</v>
      </c>
      <c r="G6944" t="s">
        <v>213</v>
      </c>
      <c r="H6944">
        <v>2011</v>
      </c>
      <c r="I6944" s="2">
        <v>999946</v>
      </c>
      <c r="J6944" s="2">
        <v>54</v>
      </c>
      <c r="K6944" s="2">
        <v>1000000</v>
      </c>
      <c r="L6944" t="s">
        <v>116</v>
      </c>
      <c r="M6944" s="3" t="b">
        <f>trust_funds5[[#This Row],[Contributions Outstanding (USD)]]=0</f>
        <v>0</v>
      </c>
      <c r="N6944" s="3" t="str">
        <f t="shared" si="540"/>
        <v>Outstanding</v>
      </c>
      <c r="O6944" s="3" t="str">
        <f t="shared" si="541"/>
        <v>High Contribution &amp; Recent</v>
      </c>
      <c r="P6944" s="3" t="str">
        <f t="shared" si="542"/>
        <v>Other</v>
      </c>
      <c r="Q6944" s="3" t="str">
        <f t="shared" si="543"/>
        <v>Other</v>
      </c>
      <c r="R6944" s="3" t="str">
        <f t="shared" si="544"/>
        <v>Not LCLS</v>
      </c>
      <c r="S6944" s="3" t="str" cm="1">
        <f t="array" ref="S6944">_xlfn.IFS(G6944 &gt; 5000000, "Very High", G6944 &gt; 1000000, "High", G6944 &gt; 500000, "Medium", TRUE, "Low")</f>
        <v>Very High</v>
      </c>
      <c r="T6944" s="3" t="str" cm="1">
        <f t="array" ref="T6944">_xlfn.IFS(B6944 &gt;= 2005, "Post-2005", B6944 &gt;= 2000, "2000-2004", TRUE, "Pre-2000")</f>
        <v>Post-2005</v>
      </c>
    </row>
    <row r="6945" spans="1:20" x14ac:dyDescent="0.85">
      <c r="A6945" s="1">
        <v>41164</v>
      </c>
      <c r="B6945" t="s">
        <v>5722</v>
      </c>
      <c r="C6945" t="s">
        <v>7988</v>
      </c>
      <c r="D6945" t="s">
        <v>7989</v>
      </c>
      <c r="E6945" t="s">
        <v>15</v>
      </c>
      <c r="F6945" t="s">
        <v>16</v>
      </c>
      <c r="G6945" t="s">
        <v>17</v>
      </c>
      <c r="H6945">
        <v>2011</v>
      </c>
      <c r="I6945" s="2">
        <v>9198184.3300000001</v>
      </c>
      <c r="J6945" s="2">
        <v>0</v>
      </c>
      <c r="K6945" s="2">
        <v>9198184.3300000001</v>
      </c>
      <c r="L6945" t="s">
        <v>116</v>
      </c>
      <c r="M6945" s="3" t="b">
        <f>trust_funds5[[#This Row],[Contributions Outstanding (USD)]]=0</f>
        <v>1</v>
      </c>
      <c r="N6945" s="3" t="str">
        <f t="shared" si="540"/>
        <v>Outstanding</v>
      </c>
      <c r="O6945" s="3" t="str">
        <f t="shared" si="541"/>
        <v>High Contribution &amp; Recent</v>
      </c>
      <c r="P6945" s="3" t="str">
        <f t="shared" si="542"/>
        <v>Other</v>
      </c>
      <c r="Q6945" s="3" t="str">
        <f t="shared" si="543"/>
        <v>Other</v>
      </c>
      <c r="R6945" s="3" t="str">
        <f t="shared" si="544"/>
        <v>Not LCLS</v>
      </c>
      <c r="S6945" s="3" t="str" cm="1">
        <f t="array" ref="S6945">_xlfn.IFS(G6945 &gt; 5000000, "Very High", G6945 &gt; 1000000, "High", G6945 &gt; 500000, "Medium", TRUE, "Low")</f>
        <v>Very High</v>
      </c>
      <c r="T6945" s="3" t="str" cm="1">
        <f t="array" ref="T6945">_xlfn.IFS(B6945 &gt;= 2005, "Post-2005", B6945 &gt;= 2000, "2000-2004", TRUE, "Pre-2000")</f>
        <v>Post-2005</v>
      </c>
    </row>
    <row r="6946" spans="1:20" x14ac:dyDescent="0.85">
      <c r="A6946" s="1">
        <v>41164</v>
      </c>
      <c r="B6946" t="s">
        <v>7670</v>
      </c>
      <c r="C6946" t="s">
        <v>7671</v>
      </c>
      <c r="D6946" t="s">
        <v>7672</v>
      </c>
      <c r="E6946" t="s">
        <v>15</v>
      </c>
      <c r="F6946" t="s">
        <v>16</v>
      </c>
      <c r="G6946" t="s">
        <v>17</v>
      </c>
      <c r="H6946">
        <v>2011</v>
      </c>
      <c r="I6946" s="2">
        <v>3065624.56</v>
      </c>
      <c r="J6946" s="2">
        <v>1335250.6200000001</v>
      </c>
      <c r="K6946" s="2">
        <v>4400875.18</v>
      </c>
      <c r="L6946" t="s">
        <v>116</v>
      </c>
      <c r="M6946" s="3" t="b">
        <f>trust_funds5[[#This Row],[Contributions Outstanding (USD)]]=0</f>
        <v>0</v>
      </c>
      <c r="N6946" s="3" t="str">
        <f t="shared" si="540"/>
        <v>Outstanding</v>
      </c>
      <c r="O6946" s="3" t="str">
        <f t="shared" si="541"/>
        <v>High Contribution &amp; Recent</v>
      </c>
      <c r="P6946" s="3" t="str">
        <f t="shared" si="542"/>
        <v>Other</v>
      </c>
      <c r="Q6946" s="3" t="str">
        <f t="shared" si="543"/>
        <v>Other</v>
      </c>
      <c r="R6946" s="3" t="str">
        <f t="shared" si="544"/>
        <v>Not LCLS</v>
      </c>
      <c r="S6946" s="3" t="str" cm="1">
        <f t="array" ref="S6946">_xlfn.IFS(G6946 &gt; 5000000, "Very High", G6946 &gt; 1000000, "High", G6946 &gt; 500000, "Medium", TRUE, "Low")</f>
        <v>Very High</v>
      </c>
      <c r="T6946" s="3" t="str" cm="1">
        <f t="array" ref="T6946">_xlfn.IFS(B6946 &gt;= 2005, "Post-2005", B6946 &gt;= 2000, "2000-2004", TRUE, "Pre-2000")</f>
        <v>Post-2005</v>
      </c>
    </row>
    <row r="6947" spans="1:20" x14ac:dyDescent="0.85">
      <c r="A6947" s="1">
        <v>41164</v>
      </c>
      <c r="B6947" t="s">
        <v>90</v>
      </c>
      <c r="C6947" t="s">
        <v>7990</v>
      </c>
      <c r="D6947" t="s">
        <v>7991</v>
      </c>
      <c r="E6947" t="s">
        <v>21</v>
      </c>
      <c r="F6947" t="s">
        <v>22</v>
      </c>
      <c r="G6947" t="s">
        <v>23</v>
      </c>
      <c r="H6947">
        <v>2011</v>
      </c>
      <c r="I6947" s="2">
        <v>7177027.3200000003</v>
      </c>
      <c r="J6947" s="2">
        <v>1888401.56</v>
      </c>
      <c r="K6947" s="2">
        <v>9065428.8800000008</v>
      </c>
      <c r="L6947" t="s">
        <v>116</v>
      </c>
      <c r="M6947" s="3" t="b">
        <f>trust_funds5[[#This Row],[Contributions Outstanding (USD)]]=0</f>
        <v>0</v>
      </c>
      <c r="N6947" s="3" t="str">
        <f t="shared" si="540"/>
        <v>Outstanding</v>
      </c>
      <c r="O6947" s="3" t="str">
        <f t="shared" si="541"/>
        <v>High Contribution &amp; Recent</v>
      </c>
      <c r="P6947" s="3" t="str">
        <f t="shared" si="542"/>
        <v>Other</v>
      </c>
      <c r="Q6947" s="3" t="str">
        <f t="shared" si="543"/>
        <v>Other</v>
      </c>
      <c r="R6947" s="3" t="str">
        <f t="shared" si="544"/>
        <v>Not LCLS</v>
      </c>
      <c r="S6947" s="3" t="str" cm="1">
        <f t="array" ref="S6947">_xlfn.IFS(G6947 &gt; 5000000, "Very High", G6947 &gt; 1000000, "High", G6947 &gt; 500000, "Medium", TRUE, "Low")</f>
        <v>Very High</v>
      </c>
      <c r="T6947" s="3" t="str" cm="1">
        <f t="array" ref="T6947">_xlfn.IFS(B6947 &gt;= 2005, "Post-2005", B6947 &gt;= 2000, "2000-2004", TRUE, "Pre-2000")</f>
        <v>Post-2005</v>
      </c>
    </row>
    <row r="6948" spans="1:20" x14ac:dyDescent="0.85">
      <c r="A6948" s="1">
        <v>41164</v>
      </c>
      <c r="B6948" t="s">
        <v>6819</v>
      </c>
      <c r="C6948" t="s">
        <v>6820</v>
      </c>
      <c r="D6948" t="s">
        <v>6821</v>
      </c>
      <c r="E6948" t="s">
        <v>264</v>
      </c>
      <c r="F6948" t="s">
        <v>265</v>
      </c>
      <c r="G6948" t="s">
        <v>1613</v>
      </c>
      <c r="H6948">
        <v>2011</v>
      </c>
      <c r="I6948" s="2">
        <v>33110500</v>
      </c>
      <c r="J6948" s="2">
        <v>0</v>
      </c>
      <c r="K6948" s="2">
        <v>33110500</v>
      </c>
      <c r="L6948" t="s">
        <v>116</v>
      </c>
      <c r="M6948" s="3" t="b">
        <f>trust_funds5[[#This Row],[Contributions Outstanding (USD)]]=0</f>
        <v>1</v>
      </c>
      <c r="N6948" s="3" t="str">
        <f t="shared" si="540"/>
        <v>Outstanding</v>
      </c>
      <c r="O6948" s="3" t="str">
        <f t="shared" si="541"/>
        <v>High Contribution &amp; Recent</v>
      </c>
      <c r="P6948" s="3" t="str">
        <f t="shared" si="542"/>
        <v>Other</v>
      </c>
      <c r="Q6948" s="3" t="str">
        <f t="shared" si="543"/>
        <v>Other</v>
      </c>
      <c r="R6948" s="3" t="str">
        <f t="shared" si="544"/>
        <v>Not LCLS</v>
      </c>
      <c r="S6948" s="3" t="str" cm="1">
        <f t="array" ref="S6948">_xlfn.IFS(G6948 &gt; 5000000, "Very High", G6948 &gt; 1000000, "High", G6948 &gt; 500000, "Medium", TRUE, "Low")</f>
        <v>Very High</v>
      </c>
      <c r="T6948" s="3" t="str" cm="1">
        <f t="array" ref="T6948">_xlfn.IFS(B6948 &gt;= 2005, "Post-2005", B6948 &gt;= 2000, "2000-2004", TRUE, "Pre-2000")</f>
        <v>Post-2005</v>
      </c>
    </row>
    <row r="6949" spans="1:20" x14ac:dyDescent="0.85">
      <c r="A6949" s="1">
        <v>41164</v>
      </c>
      <c r="B6949" t="s">
        <v>6819</v>
      </c>
      <c r="C6949" t="s">
        <v>6820</v>
      </c>
      <c r="D6949" t="s">
        <v>6821</v>
      </c>
      <c r="E6949" t="s">
        <v>85</v>
      </c>
      <c r="F6949" t="s">
        <v>86</v>
      </c>
      <c r="G6949" t="s">
        <v>87</v>
      </c>
      <c r="H6949">
        <v>2011</v>
      </c>
      <c r="I6949" s="2">
        <v>59496000</v>
      </c>
      <c r="J6949" s="2">
        <v>19376340.199999999</v>
      </c>
      <c r="K6949" s="2">
        <v>78872340.200000003</v>
      </c>
      <c r="L6949" t="s">
        <v>116</v>
      </c>
      <c r="M6949" s="3" t="b">
        <f>trust_funds5[[#This Row],[Contributions Outstanding (USD)]]=0</f>
        <v>0</v>
      </c>
      <c r="N6949" s="3" t="str">
        <f t="shared" si="540"/>
        <v>Outstanding</v>
      </c>
      <c r="O6949" s="3" t="str">
        <f t="shared" si="541"/>
        <v>High Contribution &amp; Recent</v>
      </c>
      <c r="P6949" s="3" t="str">
        <f t="shared" si="542"/>
        <v>Other</v>
      </c>
      <c r="Q6949" s="3" t="str">
        <f t="shared" si="543"/>
        <v>Other</v>
      </c>
      <c r="R6949" s="3" t="str">
        <f t="shared" si="544"/>
        <v>Not LCLS</v>
      </c>
      <c r="S6949" s="3" t="str" cm="1">
        <f t="array" ref="S6949">_xlfn.IFS(G6949 &gt; 5000000, "Very High", G6949 &gt; 1000000, "High", G6949 &gt; 500000, "Medium", TRUE, "Low")</f>
        <v>Very High</v>
      </c>
      <c r="T6949" s="3" t="str" cm="1">
        <f t="array" ref="T6949">_xlfn.IFS(B6949 &gt;= 2005, "Post-2005", B6949 &gt;= 2000, "2000-2004", TRUE, "Pre-2000")</f>
        <v>Post-2005</v>
      </c>
    </row>
    <row r="6950" spans="1:20" x14ac:dyDescent="0.85">
      <c r="A6950" s="1">
        <v>41164</v>
      </c>
      <c r="B6950" t="s">
        <v>90</v>
      </c>
      <c r="C6950" t="s">
        <v>7992</v>
      </c>
      <c r="D6950" t="s">
        <v>7993</v>
      </c>
      <c r="E6950" t="s">
        <v>1957</v>
      </c>
      <c r="F6950" t="s">
        <v>1958</v>
      </c>
      <c r="G6950" t="s">
        <v>7994</v>
      </c>
      <c r="H6950">
        <v>2011</v>
      </c>
      <c r="I6950" s="2">
        <v>500000</v>
      </c>
      <c r="J6950" s="2">
        <v>0</v>
      </c>
      <c r="K6950" s="2">
        <v>500000</v>
      </c>
      <c r="L6950" t="s">
        <v>116</v>
      </c>
      <c r="M6950" s="3" t="b">
        <f>trust_funds5[[#This Row],[Contributions Outstanding (USD)]]=0</f>
        <v>1</v>
      </c>
      <c r="N6950" s="3" t="str">
        <f t="shared" si="540"/>
        <v>Outstanding</v>
      </c>
      <c r="O6950" s="3" t="str">
        <f t="shared" si="541"/>
        <v>High Contribution &amp; Recent</v>
      </c>
      <c r="P6950" s="3" t="str">
        <f t="shared" si="542"/>
        <v>Other</v>
      </c>
      <c r="Q6950" s="3" t="str">
        <f t="shared" si="543"/>
        <v>Other</v>
      </c>
      <c r="R6950" s="3" t="str">
        <f t="shared" si="544"/>
        <v>Not LCLS</v>
      </c>
      <c r="S6950" s="3" t="str" cm="1">
        <f t="array" ref="S6950">_xlfn.IFS(G6950 &gt; 5000000, "Very High", G6950 &gt; 1000000, "High", G6950 &gt; 500000, "Medium", TRUE, "Low")</f>
        <v>Very High</v>
      </c>
      <c r="T6950" s="3" t="str" cm="1">
        <f t="array" ref="T6950">_xlfn.IFS(B6950 &gt;= 2005, "Post-2005", B6950 &gt;= 2000, "2000-2004", TRUE, "Pre-2000")</f>
        <v>Post-2005</v>
      </c>
    </row>
    <row r="6951" spans="1:20" x14ac:dyDescent="0.85">
      <c r="A6951" s="1">
        <v>41164</v>
      </c>
      <c r="B6951" t="s">
        <v>90</v>
      </c>
      <c r="C6951" t="s">
        <v>6367</v>
      </c>
      <c r="D6951" t="s">
        <v>6368</v>
      </c>
      <c r="E6951" t="s">
        <v>1333</v>
      </c>
      <c r="F6951" t="s">
        <v>1334</v>
      </c>
      <c r="G6951" t="s">
        <v>1335</v>
      </c>
      <c r="H6951">
        <v>2011</v>
      </c>
      <c r="I6951" s="2">
        <v>2121300</v>
      </c>
      <c r="J6951" s="2">
        <v>0</v>
      </c>
      <c r="K6951" s="2">
        <v>2121300</v>
      </c>
      <c r="L6951" t="s">
        <v>116</v>
      </c>
      <c r="M6951" s="3" t="b">
        <f>trust_funds5[[#This Row],[Contributions Outstanding (USD)]]=0</f>
        <v>1</v>
      </c>
      <c r="N6951" s="3" t="str">
        <f t="shared" si="540"/>
        <v>Outstanding</v>
      </c>
      <c r="O6951" s="3" t="str">
        <f t="shared" si="541"/>
        <v>High Contribution &amp; Recent</v>
      </c>
      <c r="P6951" s="3" t="str">
        <f t="shared" si="542"/>
        <v>Other</v>
      </c>
      <c r="Q6951" s="3" t="str">
        <f t="shared" si="543"/>
        <v>Other</v>
      </c>
      <c r="R6951" s="3" t="str">
        <f t="shared" si="544"/>
        <v>Not LCLS</v>
      </c>
      <c r="S6951" s="3" t="str" cm="1">
        <f t="array" ref="S6951">_xlfn.IFS(G6951 &gt; 5000000, "Very High", G6951 &gt; 1000000, "High", G6951 &gt; 500000, "Medium", TRUE, "Low")</f>
        <v>Very High</v>
      </c>
      <c r="T6951" s="3" t="str" cm="1">
        <f t="array" ref="T6951">_xlfn.IFS(B6951 &gt;= 2005, "Post-2005", B6951 &gt;= 2000, "2000-2004", TRUE, "Pre-2000")</f>
        <v>Post-2005</v>
      </c>
    </row>
    <row r="6952" spans="1:20" x14ac:dyDescent="0.85">
      <c r="A6952" s="1">
        <v>41164</v>
      </c>
      <c r="B6952" t="s">
        <v>90</v>
      </c>
      <c r="C6952" t="s">
        <v>6369</v>
      </c>
      <c r="D6952" t="s">
        <v>6370</v>
      </c>
      <c r="E6952" t="s">
        <v>1333</v>
      </c>
      <c r="F6952" t="s">
        <v>1334</v>
      </c>
      <c r="G6952" t="s">
        <v>1335</v>
      </c>
      <c r="H6952">
        <v>2011</v>
      </c>
      <c r="I6952" s="2">
        <v>565680</v>
      </c>
      <c r="J6952" s="2">
        <v>0</v>
      </c>
      <c r="K6952" s="2">
        <v>565680</v>
      </c>
      <c r="L6952" t="s">
        <v>116</v>
      </c>
      <c r="M6952" s="3" t="b">
        <f>trust_funds5[[#This Row],[Contributions Outstanding (USD)]]=0</f>
        <v>1</v>
      </c>
      <c r="N6952" s="3" t="str">
        <f t="shared" si="540"/>
        <v>Outstanding</v>
      </c>
      <c r="O6952" s="3" t="str">
        <f t="shared" si="541"/>
        <v>High Contribution &amp; Recent</v>
      </c>
      <c r="P6952" s="3" t="str">
        <f t="shared" si="542"/>
        <v>Other</v>
      </c>
      <c r="Q6952" s="3" t="str">
        <f t="shared" si="543"/>
        <v>Other</v>
      </c>
      <c r="R6952" s="3" t="str">
        <f t="shared" si="544"/>
        <v>Not LCLS</v>
      </c>
      <c r="S6952" s="3" t="str" cm="1">
        <f t="array" ref="S6952">_xlfn.IFS(G6952 &gt; 5000000, "Very High", G6952 &gt; 1000000, "High", G6952 &gt; 500000, "Medium", TRUE, "Low")</f>
        <v>Very High</v>
      </c>
      <c r="T6952" s="3" t="str" cm="1">
        <f t="array" ref="T6952">_xlfn.IFS(B6952 &gt;= 2005, "Post-2005", B6952 &gt;= 2000, "2000-2004", TRUE, "Pre-2000")</f>
        <v>Post-2005</v>
      </c>
    </row>
    <row r="6953" spans="1:20" x14ac:dyDescent="0.85">
      <c r="A6953" s="1">
        <v>41164</v>
      </c>
      <c r="B6953" t="s">
        <v>7995</v>
      </c>
      <c r="C6953" t="s">
        <v>7996</v>
      </c>
      <c r="D6953" t="s">
        <v>7997</v>
      </c>
      <c r="E6953" t="s">
        <v>1035</v>
      </c>
      <c r="F6953" t="s">
        <v>1036</v>
      </c>
      <c r="G6953" t="s">
        <v>1037</v>
      </c>
      <c r="H6953">
        <v>2011</v>
      </c>
      <c r="I6953" s="2">
        <v>994230</v>
      </c>
      <c r="J6953" s="2">
        <v>193763.4</v>
      </c>
      <c r="K6953" s="2">
        <v>1187993.3999999999</v>
      </c>
      <c r="L6953" t="s">
        <v>116</v>
      </c>
      <c r="M6953" s="3" t="b">
        <f>trust_funds5[[#This Row],[Contributions Outstanding (USD)]]=0</f>
        <v>0</v>
      </c>
      <c r="N6953" s="3" t="str">
        <f t="shared" si="540"/>
        <v>Outstanding</v>
      </c>
      <c r="O6953" s="3" t="str">
        <f t="shared" si="541"/>
        <v>High Contribution &amp; Recent</v>
      </c>
      <c r="P6953" s="3" t="str">
        <f t="shared" si="542"/>
        <v>Other</v>
      </c>
      <c r="Q6953" s="3" t="str">
        <f t="shared" si="543"/>
        <v>Other</v>
      </c>
      <c r="R6953" s="3" t="str">
        <f t="shared" si="544"/>
        <v>Not LCLS</v>
      </c>
      <c r="S6953" s="3" t="str" cm="1">
        <f t="array" ref="S6953">_xlfn.IFS(G6953 &gt; 5000000, "Very High", G6953 &gt; 1000000, "High", G6953 &gt; 500000, "Medium", TRUE, "Low")</f>
        <v>Very High</v>
      </c>
      <c r="T6953" s="3" t="str" cm="1">
        <f t="array" ref="T6953">_xlfn.IFS(B6953 &gt;= 2005, "Post-2005", B6953 &gt;= 2000, "2000-2004", TRUE, "Pre-2000")</f>
        <v>Post-2005</v>
      </c>
    </row>
    <row r="6954" spans="1:20" x14ac:dyDescent="0.85">
      <c r="A6954" s="1">
        <v>41164</v>
      </c>
      <c r="B6954" t="s">
        <v>7995</v>
      </c>
      <c r="C6954" t="s">
        <v>7996</v>
      </c>
      <c r="D6954" t="s">
        <v>7997</v>
      </c>
      <c r="E6954" t="s">
        <v>293</v>
      </c>
      <c r="F6954" t="s">
        <v>294</v>
      </c>
      <c r="G6954" t="s">
        <v>626</v>
      </c>
      <c r="H6954">
        <v>2011</v>
      </c>
      <c r="I6954" s="2">
        <v>300000</v>
      </c>
      <c r="J6954" s="2">
        <v>0</v>
      </c>
      <c r="K6954" s="2">
        <v>300000</v>
      </c>
      <c r="L6954" t="s">
        <v>116</v>
      </c>
      <c r="M6954" s="3" t="b">
        <f>trust_funds5[[#This Row],[Contributions Outstanding (USD)]]=0</f>
        <v>1</v>
      </c>
      <c r="N6954" s="3" t="str">
        <f t="shared" si="540"/>
        <v>Outstanding</v>
      </c>
      <c r="O6954" s="3" t="str">
        <f t="shared" si="541"/>
        <v>High Contribution &amp; Recent</v>
      </c>
      <c r="P6954" s="3" t="str">
        <f t="shared" si="542"/>
        <v>Other</v>
      </c>
      <c r="Q6954" s="3" t="str">
        <f t="shared" si="543"/>
        <v>Other</v>
      </c>
      <c r="R6954" s="3" t="str">
        <f t="shared" si="544"/>
        <v>Not LCLS</v>
      </c>
      <c r="S6954" s="3" t="str" cm="1">
        <f t="array" ref="S6954">_xlfn.IFS(G6954 &gt; 5000000, "Very High", G6954 &gt; 1000000, "High", G6954 &gt; 500000, "Medium", TRUE, "Low")</f>
        <v>Very High</v>
      </c>
      <c r="T6954" s="3" t="str" cm="1">
        <f t="array" ref="T6954">_xlfn.IFS(B6954 &gt;= 2005, "Post-2005", B6954 &gt;= 2000, "2000-2004", TRUE, "Pre-2000")</f>
        <v>Post-2005</v>
      </c>
    </row>
    <row r="6955" spans="1:20" x14ac:dyDescent="0.85">
      <c r="A6955" s="1">
        <v>41164</v>
      </c>
      <c r="B6955" t="s">
        <v>7995</v>
      </c>
      <c r="C6955" t="s">
        <v>7996</v>
      </c>
      <c r="D6955" t="s">
        <v>7997</v>
      </c>
      <c r="E6955" t="s">
        <v>293</v>
      </c>
      <c r="F6955" t="s">
        <v>294</v>
      </c>
      <c r="G6955" t="s">
        <v>7998</v>
      </c>
      <c r="H6955">
        <v>2011</v>
      </c>
      <c r="I6955" s="2">
        <v>417070</v>
      </c>
      <c r="J6955" s="2">
        <v>0</v>
      </c>
      <c r="K6955" s="2">
        <v>417070</v>
      </c>
      <c r="L6955" t="s">
        <v>116</v>
      </c>
      <c r="M6955" s="3" t="b">
        <f>trust_funds5[[#This Row],[Contributions Outstanding (USD)]]=0</f>
        <v>1</v>
      </c>
      <c r="N6955" s="3" t="str">
        <f t="shared" si="540"/>
        <v>Outstanding</v>
      </c>
      <c r="O6955" s="3" t="str">
        <f t="shared" si="541"/>
        <v>High Contribution &amp; Recent</v>
      </c>
      <c r="P6955" s="3" t="str">
        <f t="shared" si="542"/>
        <v>Other</v>
      </c>
      <c r="Q6955" s="3" t="str">
        <f t="shared" si="543"/>
        <v>Other</v>
      </c>
      <c r="R6955" s="3" t="str">
        <f t="shared" si="544"/>
        <v>Not LCLS</v>
      </c>
      <c r="S6955" s="3" t="str" cm="1">
        <f t="array" ref="S6955">_xlfn.IFS(G6955 &gt; 5000000, "Very High", G6955 &gt; 1000000, "High", G6955 &gt; 500000, "Medium", TRUE, "Low")</f>
        <v>Very High</v>
      </c>
      <c r="T6955" s="3" t="str" cm="1">
        <f t="array" ref="T6955">_xlfn.IFS(B6955 &gt;= 2005, "Post-2005", B6955 &gt;= 2000, "2000-2004", TRUE, "Pre-2000")</f>
        <v>Post-2005</v>
      </c>
    </row>
    <row r="6956" spans="1:20" x14ac:dyDescent="0.85">
      <c r="A6956" s="1">
        <v>41164</v>
      </c>
      <c r="B6956" t="s">
        <v>7995</v>
      </c>
      <c r="C6956" t="s">
        <v>7996</v>
      </c>
      <c r="D6956" t="s">
        <v>7997</v>
      </c>
      <c r="E6956" t="s">
        <v>293</v>
      </c>
      <c r="F6956" t="s">
        <v>294</v>
      </c>
      <c r="G6956" t="s">
        <v>4803</v>
      </c>
      <c r="H6956">
        <v>2011</v>
      </c>
      <c r="I6956" s="2">
        <v>796720</v>
      </c>
      <c r="J6956" s="2">
        <v>0</v>
      </c>
      <c r="K6956" s="2">
        <v>796720</v>
      </c>
      <c r="L6956" t="s">
        <v>116</v>
      </c>
      <c r="M6956" s="3" t="b">
        <f>trust_funds5[[#This Row],[Contributions Outstanding (USD)]]=0</f>
        <v>1</v>
      </c>
      <c r="N6956" s="3" t="str">
        <f t="shared" si="540"/>
        <v>Outstanding</v>
      </c>
      <c r="O6956" s="3" t="str">
        <f t="shared" si="541"/>
        <v>High Contribution &amp; Recent</v>
      </c>
      <c r="P6956" s="3" t="str">
        <f t="shared" si="542"/>
        <v>Other</v>
      </c>
      <c r="Q6956" s="3" t="str">
        <f t="shared" si="543"/>
        <v>Other</v>
      </c>
      <c r="R6956" s="3" t="str">
        <f t="shared" si="544"/>
        <v>Not LCLS</v>
      </c>
      <c r="S6956" s="3" t="str" cm="1">
        <f t="array" ref="S6956">_xlfn.IFS(G6956 &gt; 5000000, "Very High", G6956 &gt; 1000000, "High", G6956 &gt; 500000, "Medium", TRUE, "Low")</f>
        <v>Very High</v>
      </c>
      <c r="T6956" s="3" t="str" cm="1">
        <f t="array" ref="T6956">_xlfn.IFS(B6956 &gt;= 2005, "Post-2005", B6956 &gt;= 2000, "2000-2004", TRUE, "Pre-2000")</f>
        <v>Post-2005</v>
      </c>
    </row>
    <row r="6957" spans="1:20" x14ac:dyDescent="0.85">
      <c r="A6957" s="1">
        <v>41164</v>
      </c>
      <c r="B6957" t="s">
        <v>7995</v>
      </c>
      <c r="C6957" t="s">
        <v>7996</v>
      </c>
      <c r="D6957" t="s">
        <v>7997</v>
      </c>
      <c r="E6957" t="s">
        <v>293</v>
      </c>
      <c r="F6957" t="s">
        <v>294</v>
      </c>
      <c r="G6957" t="s">
        <v>295</v>
      </c>
      <c r="H6957">
        <v>2011</v>
      </c>
      <c r="I6957" s="2">
        <v>1353113.38</v>
      </c>
      <c r="J6957" s="2">
        <v>0</v>
      </c>
      <c r="K6957" s="2">
        <v>1353113.38</v>
      </c>
      <c r="L6957" t="s">
        <v>116</v>
      </c>
      <c r="M6957" s="3" t="b">
        <f>trust_funds5[[#This Row],[Contributions Outstanding (USD)]]=0</f>
        <v>1</v>
      </c>
      <c r="N6957" s="3" t="str">
        <f t="shared" si="540"/>
        <v>Outstanding</v>
      </c>
      <c r="O6957" s="3" t="str">
        <f t="shared" si="541"/>
        <v>High Contribution &amp; Recent</v>
      </c>
      <c r="P6957" s="3" t="str">
        <f t="shared" si="542"/>
        <v>Other</v>
      </c>
      <c r="Q6957" s="3" t="str">
        <f t="shared" si="543"/>
        <v>Other</v>
      </c>
      <c r="R6957" s="3" t="str">
        <f t="shared" si="544"/>
        <v>Not LCLS</v>
      </c>
      <c r="S6957" s="3" t="str" cm="1">
        <f t="array" ref="S6957">_xlfn.IFS(G6957 &gt; 5000000, "Very High", G6957 &gt; 1000000, "High", G6957 &gt; 500000, "Medium", TRUE, "Low")</f>
        <v>Very High</v>
      </c>
      <c r="T6957" s="3" t="str" cm="1">
        <f t="array" ref="T6957">_xlfn.IFS(B6957 &gt;= 2005, "Post-2005", B6957 &gt;= 2000, "2000-2004", TRUE, "Pre-2000")</f>
        <v>Post-2005</v>
      </c>
    </row>
    <row r="6958" spans="1:20" x14ac:dyDescent="0.85">
      <c r="A6958" s="1">
        <v>41164</v>
      </c>
      <c r="B6958" t="s">
        <v>600</v>
      </c>
      <c r="C6958" t="s">
        <v>5599</v>
      </c>
      <c r="D6958" t="s">
        <v>5600</v>
      </c>
      <c r="E6958" t="s">
        <v>442</v>
      </c>
      <c r="F6958" t="s">
        <v>443</v>
      </c>
      <c r="G6958" t="s">
        <v>5349</v>
      </c>
      <c r="H6958">
        <v>2011</v>
      </c>
      <c r="I6958" s="2">
        <v>150000</v>
      </c>
      <c r="J6958" s="2">
        <v>150000</v>
      </c>
      <c r="K6958" s="2">
        <v>300000</v>
      </c>
      <c r="L6958" t="s">
        <v>116</v>
      </c>
      <c r="M6958" s="3" t="b">
        <f>trust_funds5[[#This Row],[Contributions Outstanding (USD)]]=0</f>
        <v>0</v>
      </c>
      <c r="N6958" s="3" t="str">
        <f t="shared" si="540"/>
        <v>Outstanding</v>
      </c>
      <c r="O6958" s="3" t="str">
        <f t="shared" si="541"/>
        <v>High Contribution &amp; Recent</v>
      </c>
      <c r="P6958" s="3" t="str">
        <f t="shared" si="542"/>
        <v>Other</v>
      </c>
      <c r="Q6958" s="3" t="str">
        <f t="shared" si="543"/>
        <v>Other</v>
      </c>
      <c r="R6958" s="3" t="str">
        <f t="shared" si="544"/>
        <v>Not LCLS</v>
      </c>
      <c r="S6958" s="3" t="str" cm="1">
        <f t="array" ref="S6958">_xlfn.IFS(G6958 &gt; 5000000, "Very High", G6958 &gt; 1000000, "High", G6958 &gt; 500000, "Medium", TRUE, "Low")</f>
        <v>Very High</v>
      </c>
      <c r="T6958" s="3" t="str" cm="1">
        <f t="array" ref="T6958">_xlfn.IFS(B6958 &gt;= 2005, "Post-2005", B6958 &gt;= 2000, "2000-2004", TRUE, "Pre-2000")</f>
        <v>Post-2005</v>
      </c>
    </row>
    <row r="6959" spans="1:20" x14ac:dyDescent="0.85">
      <c r="A6959" s="1">
        <v>41164</v>
      </c>
      <c r="B6959" t="s">
        <v>90</v>
      </c>
      <c r="C6959" t="s">
        <v>6832</v>
      </c>
      <c r="D6959" t="s">
        <v>6833</v>
      </c>
      <c r="E6959" t="s">
        <v>119</v>
      </c>
      <c r="F6959" t="s">
        <v>120</v>
      </c>
      <c r="G6959" t="s">
        <v>121</v>
      </c>
      <c r="H6959">
        <v>2011</v>
      </c>
      <c r="I6959" s="2">
        <v>650000</v>
      </c>
      <c r="J6959" s="2">
        <v>0</v>
      </c>
      <c r="K6959" s="2">
        <v>650000</v>
      </c>
      <c r="L6959" t="s">
        <v>116</v>
      </c>
      <c r="M6959" s="3" t="b">
        <f>trust_funds5[[#This Row],[Contributions Outstanding (USD)]]=0</f>
        <v>1</v>
      </c>
      <c r="N6959" s="3" t="str">
        <f t="shared" si="540"/>
        <v>Outstanding</v>
      </c>
      <c r="O6959" s="3" t="str">
        <f t="shared" si="541"/>
        <v>High Contribution &amp; Recent</v>
      </c>
      <c r="P6959" s="3" t="str">
        <f t="shared" si="542"/>
        <v>Other</v>
      </c>
      <c r="Q6959" s="3" t="str">
        <f t="shared" si="543"/>
        <v>Other</v>
      </c>
      <c r="R6959" s="3" t="str">
        <f t="shared" si="544"/>
        <v>Not LCLS</v>
      </c>
      <c r="S6959" s="3" t="str" cm="1">
        <f t="array" ref="S6959">_xlfn.IFS(G6959 &gt; 5000000, "Very High", G6959 &gt; 1000000, "High", G6959 &gt; 500000, "Medium", TRUE, "Low")</f>
        <v>Very High</v>
      </c>
      <c r="T6959" s="3" t="str" cm="1">
        <f t="array" ref="T6959">_xlfn.IFS(B6959 &gt;= 2005, "Post-2005", B6959 &gt;= 2000, "2000-2004", TRUE, "Pre-2000")</f>
        <v>Post-2005</v>
      </c>
    </row>
    <row r="6960" spans="1:20" x14ac:dyDescent="0.85">
      <c r="A6960" s="1">
        <v>41164</v>
      </c>
      <c r="B6960" t="s">
        <v>90</v>
      </c>
      <c r="C6960" t="s">
        <v>6832</v>
      </c>
      <c r="D6960" t="s">
        <v>6833</v>
      </c>
      <c r="E6960" t="s">
        <v>93</v>
      </c>
      <c r="F6960" t="s">
        <v>94</v>
      </c>
      <c r="H6960">
        <v>2011</v>
      </c>
      <c r="I6960" s="2">
        <v>2000000</v>
      </c>
      <c r="J6960" s="2">
        <v>0</v>
      </c>
      <c r="K6960" s="2">
        <v>2000000</v>
      </c>
      <c r="L6960" t="s">
        <v>116</v>
      </c>
      <c r="M6960" s="3" t="b">
        <f>trust_funds5[[#This Row],[Contributions Outstanding (USD)]]=0</f>
        <v>1</v>
      </c>
      <c r="N6960" s="3" t="str">
        <f t="shared" si="540"/>
        <v>Outstanding</v>
      </c>
      <c r="O6960" s="3" t="str">
        <f t="shared" si="541"/>
        <v>High Contribution &amp; Recent</v>
      </c>
      <c r="P6960" s="3" t="str">
        <f t="shared" si="542"/>
        <v>Other</v>
      </c>
      <c r="Q6960" s="3" t="str">
        <f t="shared" si="543"/>
        <v>Other</v>
      </c>
      <c r="R6960" s="3" t="str">
        <f t="shared" si="544"/>
        <v>Not LCLS</v>
      </c>
      <c r="S6960" s="3" t="str" cm="1">
        <f t="array" ref="S6960">_xlfn.IFS(G6960 &gt; 5000000, "Very High", G6960 &gt; 1000000, "High", G6960 &gt; 500000, "Medium", TRUE, "Low")</f>
        <v>Low</v>
      </c>
      <c r="T6960" s="3" t="str" cm="1">
        <f t="array" ref="T6960">_xlfn.IFS(B6960 &gt;= 2005, "Post-2005", B6960 &gt;= 2000, "2000-2004", TRUE, "Pre-2000")</f>
        <v>Post-2005</v>
      </c>
    </row>
    <row r="6961" spans="1:20" x14ac:dyDescent="0.85">
      <c r="A6961" s="1">
        <v>41164</v>
      </c>
      <c r="B6961" t="s">
        <v>1457</v>
      </c>
      <c r="C6961" t="s">
        <v>7279</v>
      </c>
      <c r="D6961" t="s">
        <v>7280</v>
      </c>
      <c r="E6961" t="s">
        <v>102</v>
      </c>
      <c r="F6961" t="s">
        <v>103</v>
      </c>
      <c r="G6961" t="s">
        <v>104</v>
      </c>
      <c r="H6961">
        <v>2011</v>
      </c>
      <c r="I6961" s="2">
        <v>15760020</v>
      </c>
      <c r="J6961" s="2">
        <v>0</v>
      </c>
      <c r="K6961" s="2">
        <v>15760020</v>
      </c>
      <c r="L6961" t="s">
        <v>116</v>
      </c>
      <c r="M6961" s="3" t="b">
        <f>trust_funds5[[#This Row],[Contributions Outstanding (USD)]]=0</f>
        <v>1</v>
      </c>
      <c r="N6961" s="3" t="str">
        <f t="shared" si="540"/>
        <v>Outstanding</v>
      </c>
      <c r="O6961" s="3" t="str">
        <f t="shared" si="541"/>
        <v>High Contribution &amp; Recent</v>
      </c>
      <c r="P6961" s="3" t="str">
        <f t="shared" si="542"/>
        <v>Other</v>
      </c>
      <c r="Q6961" s="3" t="str">
        <f t="shared" si="543"/>
        <v>Other</v>
      </c>
      <c r="R6961" s="3" t="str">
        <f t="shared" si="544"/>
        <v>Not LCLS</v>
      </c>
      <c r="S6961" s="3" t="str" cm="1">
        <f t="array" ref="S6961">_xlfn.IFS(G6961 &gt; 5000000, "Very High", G6961 &gt; 1000000, "High", G6961 &gt; 500000, "Medium", TRUE, "Low")</f>
        <v>Very High</v>
      </c>
      <c r="T6961" s="3" t="str" cm="1">
        <f t="array" ref="T6961">_xlfn.IFS(B6961 &gt;= 2005, "Post-2005", B6961 &gt;= 2000, "2000-2004", TRUE, "Pre-2000")</f>
        <v>Post-2005</v>
      </c>
    </row>
    <row r="6962" spans="1:20" x14ac:dyDescent="0.85">
      <c r="A6962" s="1">
        <v>41164</v>
      </c>
      <c r="B6962" t="s">
        <v>3797</v>
      </c>
      <c r="C6962" t="s">
        <v>7999</v>
      </c>
      <c r="D6962" t="s">
        <v>8000</v>
      </c>
      <c r="E6962" t="s">
        <v>15</v>
      </c>
      <c r="F6962" t="s">
        <v>16</v>
      </c>
      <c r="G6962" t="s">
        <v>17</v>
      </c>
      <c r="H6962">
        <v>2011</v>
      </c>
      <c r="I6962" s="2">
        <v>4048480.55</v>
      </c>
      <c r="J6962" s="2">
        <v>4108463.43</v>
      </c>
      <c r="K6962" s="2">
        <v>8156943.9800000004</v>
      </c>
      <c r="L6962" t="s">
        <v>116</v>
      </c>
      <c r="M6962" s="3" t="b">
        <f>trust_funds5[[#This Row],[Contributions Outstanding (USD)]]=0</f>
        <v>0</v>
      </c>
      <c r="N6962" s="3" t="str">
        <f t="shared" si="540"/>
        <v>Outstanding</v>
      </c>
      <c r="O6962" s="3" t="str">
        <f t="shared" si="541"/>
        <v>High Contribution &amp; Recent</v>
      </c>
      <c r="P6962" s="3" t="str">
        <f t="shared" si="542"/>
        <v>Other</v>
      </c>
      <c r="Q6962" s="3" t="str">
        <f t="shared" si="543"/>
        <v>Other</v>
      </c>
      <c r="R6962" s="3" t="str">
        <f t="shared" si="544"/>
        <v>Not LCLS</v>
      </c>
      <c r="S6962" s="3" t="str" cm="1">
        <f t="array" ref="S6962">_xlfn.IFS(G6962 &gt; 5000000, "Very High", G6962 &gt; 1000000, "High", G6962 &gt; 500000, "Medium", TRUE, "Low")</f>
        <v>Very High</v>
      </c>
      <c r="T6962" s="3" t="str" cm="1">
        <f t="array" ref="T6962">_xlfn.IFS(B6962 &gt;= 2005, "Post-2005", B6962 &gt;= 2000, "2000-2004", TRUE, "Pre-2000")</f>
        <v>Post-2005</v>
      </c>
    </row>
    <row r="6963" spans="1:20" x14ac:dyDescent="0.85">
      <c r="A6963" s="1">
        <v>41164</v>
      </c>
      <c r="B6963" t="s">
        <v>2654</v>
      </c>
      <c r="C6963" t="s">
        <v>7281</v>
      </c>
      <c r="D6963" t="s">
        <v>7282</v>
      </c>
      <c r="E6963" t="s">
        <v>15</v>
      </c>
      <c r="F6963" t="s">
        <v>16</v>
      </c>
      <c r="G6963" t="s">
        <v>17</v>
      </c>
      <c r="H6963">
        <v>2011</v>
      </c>
      <c r="I6963" s="2">
        <v>6139548.1799999997</v>
      </c>
      <c r="J6963" s="2">
        <v>0</v>
      </c>
      <c r="K6963" s="2">
        <v>6139548.1799999997</v>
      </c>
      <c r="L6963" t="s">
        <v>116</v>
      </c>
      <c r="M6963" s="3" t="b">
        <f>trust_funds5[[#This Row],[Contributions Outstanding (USD)]]=0</f>
        <v>1</v>
      </c>
      <c r="N6963" s="3" t="str">
        <f t="shared" si="540"/>
        <v>Outstanding</v>
      </c>
      <c r="O6963" s="3" t="str">
        <f t="shared" si="541"/>
        <v>High Contribution &amp; Recent</v>
      </c>
      <c r="P6963" s="3" t="str">
        <f t="shared" si="542"/>
        <v>Other</v>
      </c>
      <c r="Q6963" s="3" t="str">
        <f t="shared" si="543"/>
        <v>Other</v>
      </c>
      <c r="R6963" s="3" t="str">
        <f t="shared" si="544"/>
        <v>Not LCLS</v>
      </c>
      <c r="S6963" s="3" t="str" cm="1">
        <f t="array" ref="S6963">_xlfn.IFS(G6963 &gt; 5000000, "Very High", G6963 &gt; 1000000, "High", G6963 &gt; 500000, "Medium", TRUE, "Low")</f>
        <v>Very High</v>
      </c>
      <c r="T6963" s="3" t="str" cm="1">
        <f t="array" ref="T6963">_xlfn.IFS(B6963 &gt;= 2005, "Post-2005", B6963 &gt;= 2000, "2000-2004", TRUE, "Pre-2000")</f>
        <v>Post-2005</v>
      </c>
    </row>
    <row r="6964" spans="1:20" x14ac:dyDescent="0.85">
      <c r="A6964" s="1">
        <v>41164</v>
      </c>
      <c r="B6964" t="s">
        <v>7285</v>
      </c>
      <c r="C6964" t="s">
        <v>7286</v>
      </c>
      <c r="D6964" t="s">
        <v>7287</v>
      </c>
      <c r="E6964" t="s">
        <v>204</v>
      </c>
      <c r="F6964" t="s">
        <v>205</v>
      </c>
      <c r="G6964" t="s">
        <v>1352</v>
      </c>
      <c r="H6964">
        <v>2011</v>
      </c>
      <c r="I6964" s="2">
        <v>2595267.61</v>
      </c>
      <c r="J6964" s="2">
        <v>0</v>
      </c>
      <c r="K6964" s="2">
        <v>2595267.61</v>
      </c>
      <c r="L6964" t="s">
        <v>116</v>
      </c>
      <c r="M6964" s="3" t="b">
        <f>trust_funds5[[#This Row],[Contributions Outstanding (USD)]]=0</f>
        <v>1</v>
      </c>
      <c r="N6964" s="3" t="str">
        <f t="shared" si="540"/>
        <v>Outstanding</v>
      </c>
      <c r="O6964" s="3" t="str">
        <f t="shared" si="541"/>
        <v>High Contribution &amp; Recent</v>
      </c>
      <c r="P6964" s="3" t="str">
        <f t="shared" si="542"/>
        <v>Other</v>
      </c>
      <c r="Q6964" s="3" t="str">
        <f t="shared" si="543"/>
        <v>Other</v>
      </c>
      <c r="R6964" s="3" t="str">
        <f t="shared" si="544"/>
        <v>Not LCLS</v>
      </c>
      <c r="S6964" s="3" t="str" cm="1">
        <f t="array" ref="S6964">_xlfn.IFS(G6964 &gt; 5000000, "Very High", G6964 &gt; 1000000, "High", G6964 &gt; 500000, "Medium", TRUE, "Low")</f>
        <v>Very High</v>
      </c>
      <c r="T6964" s="3" t="str" cm="1">
        <f t="array" ref="T6964">_xlfn.IFS(B6964 &gt;= 2005, "Post-2005", B6964 &gt;= 2000, "2000-2004", TRUE, "Pre-2000")</f>
        <v>Post-2005</v>
      </c>
    </row>
    <row r="6965" spans="1:20" x14ac:dyDescent="0.85">
      <c r="A6965" s="1">
        <v>41164</v>
      </c>
      <c r="B6965" t="s">
        <v>5908</v>
      </c>
      <c r="C6965" t="s">
        <v>5909</v>
      </c>
      <c r="D6965" t="s">
        <v>5910</v>
      </c>
      <c r="E6965" t="s">
        <v>204</v>
      </c>
      <c r="F6965" t="s">
        <v>205</v>
      </c>
      <c r="G6965" t="s">
        <v>206</v>
      </c>
      <c r="H6965">
        <v>2011</v>
      </c>
      <c r="I6965" s="2">
        <v>464205</v>
      </c>
      <c r="J6965" s="2">
        <v>0</v>
      </c>
      <c r="K6965" s="2">
        <v>464205</v>
      </c>
      <c r="L6965" t="s">
        <v>116</v>
      </c>
      <c r="M6965" s="3" t="b">
        <f>trust_funds5[[#This Row],[Contributions Outstanding (USD)]]=0</f>
        <v>1</v>
      </c>
      <c r="N6965" s="3" t="str">
        <f t="shared" si="540"/>
        <v>Outstanding</v>
      </c>
      <c r="O6965" s="3" t="str">
        <f t="shared" si="541"/>
        <v>High Contribution &amp; Recent</v>
      </c>
      <c r="P6965" s="3" t="str">
        <f t="shared" si="542"/>
        <v>Other</v>
      </c>
      <c r="Q6965" s="3" t="str">
        <f t="shared" si="543"/>
        <v>Other</v>
      </c>
      <c r="R6965" s="3" t="str">
        <f t="shared" si="544"/>
        <v>Not LCLS</v>
      </c>
      <c r="S6965" s="3" t="str" cm="1">
        <f t="array" ref="S6965">_xlfn.IFS(G6965 &gt; 5000000, "Very High", G6965 &gt; 1000000, "High", G6965 &gt; 500000, "Medium", TRUE, "Low")</f>
        <v>Very High</v>
      </c>
      <c r="T6965" s="3" t="str" cm="1">
        <f t="array" ref="T6965">_xlfn.IFS(B6965 &gt;= 2005, "Post-2005", B6965 &gt;= 2000, "2000-2004", TRUE, "Pre-2000")</f>
        <v>Post-2005</v>
      </c>
    </row>
    <row r="6966" spans="1:20" x14ac:dyDescent="0.85">
      <c r="A6966" s="1">
        <v>41164</v>
      </c>
      <c r="B6966" t="s">
        <v>5570</v>
      </c>
      <c r="C6966" t="s">
        <v>6390</v>
      </c>
      <c r="D6966" t="s">
        <v>6391</v>
      </c>
      <c r="E6966" t="s">
        <v>102</v>
      </c>
      <c r="F6966" t="s">
        <v>103</v>
      </c>
      <c r="G6966" t="s">
        <v>104</v>
      </c>
      <c r="H6966">
        <v>2011</v>
      </c>
      <c r="I6966" s="2">
        <v>1463922</v>
      </c>
      <c r="J6966" s="2">
        <v>0</v>
      </c>
      <c r="K6966" s="2">
        <v>1463922</v>
      </c>
      <c r="L6966" t="s">
        <v>116</v>
      </c>
      <c r="M6966" s="3" t="b">
        <f>trust_funds5[[#This Row],[Contributions Outstanding (USD)]]=0</f>
        <v>1</v>
      </c>
      <c r="N6966" s="3" t="str">
        <f t="shared" si="540"/>
        <v>Outstanding</v>
      </c>
      <c r="O6966" s="3" t="str">
        <f t="shared" si="541"/>
        <v>High Contribution &amp; Recent</v>
      </c>
      <c r="P6966" s="3" t="str">
        <f t="shared" si="542"/>
        <v>Other</v>
      </c>
      <c r="Q6966" s="3" t="str">
        <f t="shared" si="543"/>
        <v>Other</v>
      </c>
      <c r="R6966" s="3" t="str">
        <f t="shared" si="544"/>
        <v>Not LCLS</v>
      </c>
      <c r="S6966" s="3" t="str" cm="1">
        <f t="array" ref="S6966">_xlfn.IFS(G6966 &gt; 5000000, "Very High", G6966 &gt; 1000000, "High", G6966 &gt; 500000, "Medium", TRUE, "Low")</f>
        <v>Very High</v>
      </c>
      <c r="T6966" s="3" t="str" cm="1">
        <f t="array" ref="T6966">_xlfn.IFS(B6966 &gt;= 2005, "Post-2005", B6966 &gt;= 2000, "2000-2004", TRUE, "Pre-2000")</f>
        <v>Post-2005</v>
      </c>
    </row>
    <row r="6967" spans="1:20" x14ac:dyDescent="0.85">
      <c r="A6967" s="1">
        <v>41164</v>
      </c>
      <c r="B6967" t="s">
        <v>4764</v>
      </c>
      <c r="C6967" t="s">
        <v>4765</v>
      </c>
      <c r="D6967" t="s">
        <v>4766</v>
      </c>
      <c r="E6967" t="s">
        <v>85</v>
      </c>
      <c r="F6967" t="s">
        <v>86</v>
      </c>
      <c r="G6967" t="s">
        <v>87</v>
      </c>
      <c r="H6967">
        <v>2011</v>
      </c>
      <c r="I6967" s="2">
        <v>420512.06</v>
      </c>
      <c r="J6967" s="2">
        <v>0</v>
      </c>
      <c r="K6967" s="2">
        <v>420512.06</v>
      </c>
      <c r="L6967" t="s">
        <v>116</v>
      </c>
      <c r="M6967" s="3" t="b">
        <f>trust_funds5[[#This Row],[Contributions Outstanding (USD)]]=0</f>
        <v>1</v>
      </c>
      <c r="N6967" s="3" t="str">
        <f t="shared" si="540"/>
        <v>Outstanding</v>
      </c>
      <c r="O6967" s="3" t="str">
        <f t="shared" si="541"/>
        <v>High Contribution &amp; Recent</v>
      </c>
      <c r="P6967" s="3" t="str">
        <f t="shared" si="542"/>
        <v>Other</v>
      </c>
      <c r="Q6967" s="3" t="str">
        <f t="shared" si="543"/>
        <v>Other</v>
      </c>
      <c r="R6967" s="3" t="str">
        <f t="shared" si="544"/>
        <v>Not LCLS</v>
      </c>
      <c r="S6967" s="3" t="str" cm="1">
        <f t="array" ref="S6967">_xlfn.IFS(G6967 &gt; 5000000, "Very High", G6967 &gt; 1000000, "High", G6967 &gt; 500000, "Medium", TRUE, "Low")</f>
        <v>Very High</v>
      </c>
      <c r="T6967" s="3" t="str" cm="1">
        <f t="array" ref="T6967">_xlfn.IFS(B6967 &gt;= 2005, "Post-2005", B6967 &gt;= 2000, "2000-2004", TRUE, "Pre-2000")</f>
        <v>Post-2005</v>
      </c>
    </row>
    <row r="6968" spans="1:20" x14ac:dyDescent="0.85">
      <c r="A6968" s="1">
        <v>41164</v>
      </c>
      <c r="B6968" t="s">
        <v>4764</v>
      </c>
      <c r="C6968" t="s">
        <v>4765</v>
      </c>
      <c r="D6968" t="s">
        <v>4766</v>
      </c>
      <c r="E6968" t="s">
        <v>293</v>
      </c>
      <c r="F6968" t="s">
        <v>294</v>
      </c>
      <c r="G6968" t="s">
        <v>626</v>
      </c>
      <c r="H6968">
        <v>2011</v>
      </c>
      <c r="I6968" s="2">
        <v>390000</v>
      </c>
      <c r="J6968" s="2">
        <v>0</v>
      </c>
      <c r="K6968" s="2">
        <v>390000</v>
      </c>
      <c r="L6968" t="s">
        <v>116</v>
      </c>
      <c r="M6968" s="3" t="b">
        <f>trust_funds5[[#This Row],[Contributions Outstanding (USD)]]=0</f>
        <v>1</v>
      </c>
      <c r="N6968" s="3" t="str">
        <f t="shared" si="540"/>
        <v>Outstanding</v>
      </c>
      <c r="O6968" s="3" t="str">
        <f t="shared" si="541"/>
        <v>High Contribution &amp; Recent</v>
      </c>
      <c r="P6968" s="3" t="str">
        <f t="shared" si="542"/>
        <v>Other</v>
      </c>
      <c r="Q6968" s="3" t="str">
        <f t="shared" si="543"/>
        <v>Other</v>
      </c>
      <c r="R6968" s="3" t="str">
        <f t="shared" si="544"/>
        <v>Not LCLS</v>
      </c>
      <c r="S6968" s="3" t="str" cm="1">
        <f t="array" ref="S6968">_xlfn.IFS(G6968 &gt; 5000000, "Very High", G6968 &gt; 1000000, "High", G6968 &gt; 500000, "Medium", TRUE, "Low")</f>
        <v>Very High</v>
      </c>
      <c r="T6968" s="3" t="str" cm="1">
        <f t="array" ref="T6968">_xlfn.IFS(B6968 &gt;= 2005, "Post-2005", B6968 &gt;= 2000, "2000-2004", TRUE, "Pre-2000")</f>
        <v>Post-2005</v>
      </c>
    </row>
    <row r="6969" spans="1:20" x14ac:dyDescent="0.85">
      <c r="A6969" s="1">
        <v>41164</v>
      </c>
      <c r="B6969" t="s">
        <v>7293</v>
      </c>
      <c r="C6969" t="s">
        <v>7294</v>
      </c>
      <c r="D6969" t="s">
        <v>7295</v>
      </c>
      <c r="E6969" t="s">
        <v>200</v>
      </c>
      <c r="F6969" t="s">
        <v>201</v>
      </c>
      <c r="G6969" t="s">
        <v>202</v>
      </c>
      <c r="H6969">
        <v>2011</v>
      </c>
      <c r="I6969" s="2">
        <v>599975</v>
      </c>
      <c r="J6969" s="2">
        <v>25</v>
      </c>
      <c r="K6969" s="2">
        <v>600000</v>
      </c>
      <c r="L6969" t="s">
        <v>116</v>
      </c>
      <c r="M6969" s="3" t="b">
        <f>trust_funds5[[#This Row],[Contributions Outstanding (USD)]]=0</f>
        <v>0</v>
      </c>
      <c r="N6969" s="3" t="str">
        <f t="shared" si="540"/>
        <v>Outstanding</v>
      </c>
      <c r="O6969" s="3" t="str">
        <f t="shared" si="541"/>
        <v>High Contribution &amp; Recent</v>
      </c>
      <c r="P6969" s="3" t="str">
        <f t="shared" si="542"/>
        <v>Other</v>
      </c>
      <c r="Q6969" s="3" t="str">
        <f t="shared" si="543"/>
        <v>Other</v>
      </c>
      <c r="R6969" s="3" t="str">
        <f t="shared" si="544"/>
        <v>Not LCLS</v>
      </c>
      <c r="S6969" s="3" t="str" cm="1">
        <f t="array" ref="S6969">_xlfn.IFS(G6969 &gt; 5000000, "Very High", G6969 &gt; 1000000, "High", G6969 &gt; 500000, "Medium", TRUE, "Low")</f>
        <v>Very High</v>
      </c>
      <c r="T6969" s="3" t="str" cm="1">
        <f t="array" ref="T6969">_xlfn.IFS(B6969 &gt;= 2005, "Post-2005", B6969 &gt;= 2000, "2000-2004", TRUE, "Pre-2000")</f>
        <v>Post-2005</v>
      </c>
    </row>
    <row r="6970" spans="1:20" x14ac:dyDescent="0.85">
      <c r="A6970" s="1">
        <v>41164</v>
      </c>
      <c r="B6970" t="s">
        <v>7293</v>
      </c>
      <c r="C6970" t="s">
        <v>7294</v>
      </c>
      <c r="D6970" t="s">
        <v>7295</v>
      </c>
      <c r="E6970" t="s">
        <v>42</v>
      </c>
      <c r="F6970" t="s">
        <v>43</v>
      </c>
      <c r="G6970" t="s">
        <v>44</v>
      </c>
      <c r="H6970">
        <v>2011</v>
      </c>
      <c r="I6970" s="2">
        <v>349532.4</v>
      </c>
      <c r="J6970" s="2">
        <v>0</v>
      </c>
      <c r="K6970" s="2">
        <v>349532.4</v>
      </c>
      <c r="L6970" t="s">
        <v>116</v>
      </c>
      <c r="M6970" s="3" t="b">
        <f>trust_funds5[[#This Row],[Contributions Outstanding (USD)]]=0</f>
        <v>1</v>
      </c>
      <c r="N6970" s="3" t="str">
        <f t="shared" si="540"/>
        <v>Outstanding</v>
      </c>
      <c r="O6970" s="3" t="str">
        <f t="shared" si="541"/>
        <v>High Contribution &amp; Recent</v>
      </c>
      <c r="P6970" s="3" t="str">
        <f t="shared" si="542"/>
        <v>Other</v>
      </c>
      <c r="Q6970" s="3" t="str">
        <f t="shared" si="543"/>
        <v>Other</v>
      </c>
      <c r="R6970" s="3" t="str">
        <f t="shared" si="544"/>
        <v>Not LCLS</v>
      </c>
      <c r="S6970" s="3" t="str" cm="1">
        <f t="array" ref="S6970">_xlfn.IFS(G6970 &gt; 5000000, "Very High", G6970 &gt; 1000000, "High", G6970 &gt; 500000, "Medium", TRUE, "Low")</f>
        <v>Very High</v>
      </c>
      <c r="T6970" s="3" t="str" cm="1">
        <f t="array" ref="T6970">_xlfn.IFS(B6970 &gt;= 2005, "Post-2005", B6970 &gt;= 2000, "2000-2004", TRUE, "Pre-2000")</f>
        <v>Post-2005</v>
      </c>
    </row>
    <row r="6971" spans="1:20" x14ac:dyDescent="0.85">
      <c r="A6971" s="1">
        <v>41164</v>
      </c>
      <c r="B6971" t="s">
        <v>3967</v>
      </c>
      <c r="C6971" t="s">
        <v>6858</v>
      </c>
      <c r="D6971" t="s">
        <v>6859</v>
      </c>
      <c r="E6971" t="s">
        <v>260</v>
      </c>
      <c r="F6971" t="s">
        <v>261</v>
      </c>
      <c r="H6971">
        <v>2011</v>
      </c>
      <c r="I6971" s="2">
        <v>250000</v>
      </c>
      <c r="J6971" s="2">
        <v>0</v>
      </c>
      <c r="K6971" s="2">
        <v>250000</v>
      </c>
      <c r="L6971" t="s">
        <v>116</v>
      </c>
      <c r="M6971" s="3" t="b">
        <f>trust_funds5[[#This Row],[Contributions Outstanding (USD)]]=0</f>
        <v>1</v>
      </c>
      <c r="N6971" s="3" t="str">
        <f t="shared" si="540"/>
        <v>Outstanding</v>
      </c>
      <c r="O6971" s="3" t="str">
        <f t="shared" si="541"/>
        <v>High Contribution &amp; Recent</v>
      </c>
      <c r="P6971" s="3" t="str">
        <f t="shared" si="542"/>
        <v>Other</v>
      </c>
      <c r="Q6971" s="3" t="str">
        <f t="shared" si="543"/>
        <v>Other</v>
      </c>
      <c r="R6971" s="3" t="str">
        <f t="shared" si="544"/>
        <v>Not LCLS</v>
      </c>
      <c r="S6971" s="3" t="str" cm="1">
        <f t="array" ref="S6971">_xlfn.IFS(G6971 &gt; 5000000, "Very High", G6971 &gt; 1000000, "High", G6971 &gt; 500000, "Medium", TRUE, "Low")</f>
        <v>Low</v>
      </c>
      <c r="T6971" s="3" t="str" cm="1">
        <f t="array" ref="T6971">_xlfn.IFS(B6971 &gt;= 2005, "Post-2005", B6971 &gt;= 2000, "2000-2004", TRUE, "Pre-2000")</f>
        <v>Post-2005</v>
      </c>
    </row>
    <row r="6972" spans="1:20" x14ac:dyDescent="0.85">
      <c r="A6972" s="1">
        <v>41164</v>
      </c>
      <c r="B6972" t="s">
        <v>1234</v>
      </c>
      <c r="C6972" t="s">
        <v>5921</v>
      </c>
      <c r="D6972" t="s">
        <v>5922</v>
      </c>
      <c r="E6972" t="s">
        <v>293</v>
      </c>
      <c r="F6972" t="s">
        <v>294</v>
      </c>
      <c r="G6972" t="s">
        <v>295</v>
      </c>
      <c r="H6972">
        <v>2011</v>
      </c>
      <c r="I6972" s="2">
        <v>99926.720000000001</v>
      </c>
      <c r="J6972" s="2">
        <v>0</v>
      </c>
      <c r="K6972" s="2">
        <v>99926.720000000001</v>
      </c>
      <c r="L6972" t="s">
        <v>116</v>
      </c>
      <c r="M6972" s="3" t="b">
        <f>trust_funds5[[#This Row],[Contributions Outstanding (USD)]]=0</f>
        <v>1</v>
      </c>
      <c r="N6972" s="3" t="str">
        <f t="shared" si="540"/>
        <v>Outstanding</v>
      </c>
      <c r="O6972" s="3" t="str">
        <f t="shared" si="541"/>
        <v>High Contribution &amp; Recent</v>
      </c>
      <c r="P6972" s="3" t="str">
        <f t="shared" si="542"/>
        <v>Other</v>
      </c>
      <c r="Q6972" s="3" t="str">
        <f t="shared" si="543"/>
        <v>Other</v>
      </c>
      <c r="R6972" s="3" t="str">
        <f t="shared" si="544"/>
        <v>Not LCLS</v>
      </c>
      <c r="S6972" s="3" t="str" cm="1">
        <f t="array" ref="S6972">_xlfn.IFS(G6972 &gt; 5000000, "Very High", G6972 &gt; 1000000, "High", G6972 &gt; 500000, "Medium", TRUE, "Low")</f>
        <v>Very High</v>
      </c>
      <c r="T6972" s="3" t="str" cm="1">
        <f t="array" ref="T6972">_xlfn.IFS(B6972 &gt;= 2005, "Post-2005", B6972 &gt;= 2000, "2000-2004", TRUE, "Pre-2000")</f>
        <v>Post-2005</v>
      </c>
    </row>
    <row r="6973" spans="1:20" x14ac:dyDescent="0.85">
      <c r="A6973" s="1">
        <v>41164</v>
      </c>
      <c r="B6973" t="s">
        <v>5923</v>
      </c>
      <c r="C6973" t="s">
        <v>5924</v>
      </c>
      <c r="D6973" t="s">
        <v>5925</v>
      </c>
      <c r="E6973" t="s">
        <v>56</v>
      </c>
      <c r="F6973" t="s">
        <v>57</v>
      </c>
      <c r="G6973" t="s">
        <v>58</v>
      </c>
      <c r="H6973">
        <v>2011</v>
      </c>
      <c r="I6973" s="2">
        <v>11552300</v>
      </c>
      <c r="J6973" s="2">
        <v>0</v>
      </c>
      <c r="K6973" s="2">
        <v>11552300</v>
      </c>
      <c r="L6973" t="s">
        <v>116</v>
      </c>
      <c r="M6973" s="3" t="b">
        <f>trust_funds5[[#This Row],[Contributions Outstanding (USD)]]=0</f>
        <v>1</v>
      </c>
      <c r="N6973" s="3" t="str">
        <f t="shared" si="540"/>
        <v>Outstanding</v>
      </c>
      <c r="O6973" s="3" t="str">
        <f t="shared" si="541"/>
        <v>High Contribution &amp; Recent</v>
      </c>
      <c r="P6973" s="3" t="str">
        <f t="shared" si="542"/>
        <v>Other</v>
      </c>
      <c r="Q6973" s="3" t="str">
        <f t="shared" si="543"/>
        <v>Other</v>
      </c>
      <c r="R6973" s="3" t="str">
        <f t="shared" si="544"/>
        <v>Not LCLS</v>
      </c>
      <c r="S6973" s="3" t="str" cm="1">
        <f t="array" ref="S6973">_xlfn.IFS(G6973 &gt; 5000000, "Very High", G6973 &gt; 1000000, "High", G6973 &gt; 500000, "Medium", TRUE, "Low")</f>
        <v>Very High</v>
      </c>
      <c r="T6973" s="3" t="str" cm="1">
        <f t="array" ref="T6973">_xlfn.IFS(B6973 &gt;= 2005, "Post-2005", B6973 &gt;= 2000, "2000-2004", TRUE, "Pre-2000")</f>
        <v>Post-2005</v>
      </c>
    </row>
    <row r="6974" spans="1:20" x14ac:dyDescent="0.85">
      <c r="A6974" s="1">
        <v>41164</v>
      </c>
      <c r="B6974" t="s">
        <v>6863</v>
      </c>
      <c r="C6974" t="s">
        <v>6864</v>
      </c>
      <c r="D6974" t="s">
        <v>6865</v>
      </c>
      <c r="E6974" t="s">
        <v>235</v>
      </c>
      <c r="F6974" t="s">
        <v>236</v>
      </c>
      <c r="G6974" t="s">
        <v>237</v>
      </c>
      <c r="H6974">
        <v>2011</v>
      </c>
      <c r="I6974" s="2">
        <v>452532.44</v>
      </c>
      <c r="J6974" s="2">
        <v>0</v>
      </c>
      <c r="K6974" s="2">
        <v>452532.44</v>
      </c>
      <c r="L6974" t="s">
        <v>116</v>
      </c>
      <c r="M6974" s="3" t="b">
        <f>trust_funds5[[#This Row],[Contributions Outstanding (USD)]]=0</f>
        <v>1</v>
      </c>
      <c r="N6974" s="3" t="str">
        <f t="shared" si="540"/>
        <v>Outstanding</v>
      </c>
      <c r="O6974" s="3" t="str">
        <f t="shared" si="541"/>
        <v>High Contribution &amp; Recent</v>
      </c>
      <c r="P6974" s="3" t="str">
        <f t="shared" si="542"/>
        <v>Other</v>
      </c>
      <c r="Q6974" s="3" t="str">
        <f t="shared" si="543"/>
        <v>Other</v>
      </c>
      <c r="R6974" s="3" t="str">
        <f t="shared" si="544"/>
        <v>Not LCLS</v>
      </c>
      <c r="S6974" s="3" t="str" cm="1">
        <f t="array" ref="S6974">_xlfn.IFS(G6974 &gt; 5000000, "Very High", G6974 &gt; 1000000, "High", G6974 &gt; 500000, "Medium", TRUE, "Low")</f>
        <v>Very High</v>
      </c>
      <c r="T6974" s="3" t="str" cm="1">
        <f t="array" ref="T6974">_xlfn.IFS(B6974 &gt;= 2005, "Post-2005", B6974 &gt;= 2000, "2000-2004", TRUE, "Pre-2000")</f>
        <v>Post-2005</v>
      </c>
    </row>
    <row r="6975" spans="1:20" x14ac:dyDescent="0.85">
      <c r="A6975" s="1">
        <v>41164</v>
      </c>
      <c r="B6975" t="s">
        <v>4767</v>
      </c>
      <c r="C6975" t="s">
        <v>4768</v>
      </c>
      <c r="D6975" t="s">
        <v>4769</v>
      </c>
      <c r="E6975" t="s">
        <v>288</v>
      </c>
      <c r="F6975" t="s">
        <v>289</v>
      </c>
      <c r="G6975" t="s">
        <v>290</v>
      </c>
      <c r="H6975">
        <v>2011</v>
      </c>
      <c r="I6975" s="2">
        <v>414720.01</v>
      </c>
      <c r="J6975" s="2">
        <v>0</v>
      </c>
      <c r="K6975" s="2">
        <v>414720.01</v>
      </c>
      <c r="L6975" t="s">
        <v>116</v>
      </c>
      <c r="M6975" s="3" t="b">
        <f>trust_funds5[[#This Row],[Contributions Outstanding (USD)]]=0</f>
        <v>1</v>
      </c>
      <c r="N6975" s="3" t="str">
        <f t="shared" si="540"/>
        <v>Outstanding</v>
      </c>
      <c r="O6975" s="3" t="str">
        <f t="shared" si="541"/>
        <v>High Contribution &amp; Recent</v>
      </c>
      <c r="P6975" s="3" t="str">
        <f t="shared" si="542"/>
        <v>Other</v>
      </c>
      <c r="Q6975" s="3" t="str">
        <f t="shared" si="543"/>
        <v>Other</v>
      </c>
      <c r="R6975" s="3" t="str">
        <f t="shared" si="544"/>
        <v>Not LCLS</v>
      </c>
      <c r="S6975" s="3" t="str" cm="1">
        <f t="array" ref="S6975">_xlfn.IFS(G6975 &gt; 5000000, "Very High", G6975 &gt; 1000000, "High", G6975 &gt; 500000, "Medium", TRUE, "Low")</f>
        <v>Very High</v>
      </c>
      <c r="T6975" s="3" t="str" cm="1">
        <f t="array" ref="T6975">_xlfn.IFS(B6975 &gt;= 2005, "Post-2005", B6975 &gt;= 2000, "2000-2004", TRUE, "Pre-2000")</f>
        <v>Post-2005</v>
      </c>
    </row>
    <row r="6976" spans="1:20" x14ac:dyDescent="0.85">
      <c r="A6976" s="1">
        <v>41164</v>
      </c>
      <c r="B6976" t="s">
        <v>4767</v>
      </c>
      <c r="C6976" t="s">
        <v>4768</v>
      </c>
      <c r="D6976" t="s">
        <v>4769</v>
      </c>
      <c r="E6976" t="s">
        <v>102</v>
      </c>
      <c r="F6976" t="s">
        <v>103</v>
      </c>
      <c r="G6976" t="s">
        <v>104</v>
      </c>
      <c r="H6976">
        <v>2011</v>
      </c>
      <c r="I6976" s="2">
        <v>1567704</v>
      </c>
      <c r="J6976" s="2">
        <v>0</v>
      </c>
      <c r="K6976" s="2">
        <v>1567704</v>
      </c>
      <c r="L6976" t="s">
        <v>116</v>
      </c>
      <c r="M6976" s="3" t="b">
        <f>trust_funds5[[#This Row],[Contributions Outstanding (USD)]]=0</f>
        <v>1</v>
      </c>
      <c r="N6976" s="3" t="str">
        <f t="shared" si="540"/>
        <v>Outstanding</v>
      </c>
      <c r="O6976" s="3" t="str">
        <f t="shared" si="541"/>
        <v>High Contribution &amp; Recent</v>
      </c>
      <c r="P6976" s="3" t="str">
        <f t="shared" si="542"/>
        <v>Other</v>
      </c>
      <c r="Q6976" s="3" t="str">
        <f t="shared" si="543"/>
        <v>Other</v>
      </c>
      <c r="R6976" s="3" t="str">
        <f t="shared" si="544"/>
        <v>Not LCLS</v>
      </c>
      <c r="S6976" s="3" t="str" cm="1">
        <f t="array" ref="S6976">_xlfn.IFS(G6976 &gt; 5000000, "Very High", G6976 &gt; 1000000, "High", G6976 &gt; 500000, "Medium", TRUE, "Low")</f>
        <v>Very High</v>
      </c>
      <c r="T6976" s="3" t="str" cm="1">
        <f t="array" ref="T6976">_xlfn.IFS(B6976 &gt;= 2005, "Post-2005", B6976 &gt;= 2000, "2000-2004", TRUE, "Pre-2000")</f>
        <v>Post-2005</v>
      </c>
    </row>
    <row r="6977" spans="1:20" x14ac:dyDescent="0.85">
      <c r="A6977" s="1">
        <v>41164</v>
      </c>
      <c r="B6977" t="s">
        <v>5930</v>
      </c>
      <c r="C6977" t="s">
        <v>5931</v>
      </c>
      <c r="D6977" t="s">
        <v>5932</v>
      </c>
      <c r="E6977" t="s">
        <v>119</v>
      </c>
      <c r="F6977" t="s">
        <v>120</v>
      </c>
      <c r="G6977" t="s">
        <v>121</v>
      </c>
      <c r="H6977">
        <v>2011</v>
      </c>
      <c r="I6977" s="2">
        <v>13213000</v>
      </c>
      <c r="J6977" s="2">
        <v>0</v>
      </c>
      <c r="K6977" s="2">
        <v>13213000</v>
      </c>
      <c r="L6977" t="s">
        <v>116</v>
      </c>
      <c r="M6977" s="3" t="b">
        <f>trust_funds5[[#This Row],[Contributions Outstanding (USD)]]=0</f>
        <v>1</v>
      </c>
      <c r="N6977" s="3" t="str">
        <f t="shared" si="540"/>
        <v>Outstanding</v>
      </c>
      <c r="O6977" s="3" t="str">
        <f t="shared" si="541"/>
        <v>High Contribution &amp; Recent</v>
      </c>
      <c r="P6977" s="3" t="str">
        <f t="shared" si="542"/>
        <v>Other</v>
      </c>
      <c r="Q6977" s="3" t="str">
        <f t="shared" si="543"/>
        <v>Other</v>
      </c>
      <c r="R6977" s="3" t="str">
        <f t="shared" si="544"/>
        <v>Not LCLS</v>
      </c>
      <c r="S6977" s="3" t="str" cm="1">
        <f t="array" ref="S6977">_xlfn.IFS(G6977 &gt; 5000000, "Very High", G6977 &gt; 1000000, "High", G6977 &gt; 500000, "Medium", TRUE, "Low")</f>
        <v>Very High</v>
      </c>
      <c r="T6977" s="3" t="str" cm="1">
        <f t="array" ref="T6977">_xlfn.IFS(B6977 &gt;= 2005, "Post-2005", B6977 &gt;= 2000, "2000-2004", TRUE, "Pre-2000")</f>
        <v>Post-2005</v>
      </c>
    </row>
    <row r="6978" spans="1:20" x14ac:dyDescent="0.85">
      <c r="A6978" s="1">
        <v>41164</v>
      </c>
      <c r="B6978" t="s">
        <v>751</v>
      </c>
      <c r="C6978" t="s">
        <v>6411</v>
      </c>
      <c r="D6978" t="s">
        <v>6412</v>
      </c>
      <c r="E6978" t="s">
        <v>102</v>
      </c>
      <c r="F6978" t="s">
        <v>103</v>
      </c>
      <c r="G6978" t="s">
        <v>104</v>
      </c>
      <c r="H6978">
        <v>2011</v>
      </c>
      <c r="I6978" s="2">
        <v>3506865</v>
      </c>
      <c r="J6978" s="2">
        <v>0</v>
      </c>
      <c r="K6978" s="2">
        <v>3506865</v>
      </c>
      <c r="L6978" t="s">
        <v>116</v>
      </c>
      <c r="M6978" s="3" t="b">
        <f>trust_funds5[[#This Row],[Contributions Outstanding (USD)]]=0</f>
        <v>1</v>
      </c>
      <c r="N6978" s="3" t="str">
        <f t="shared" ref="N6978:N7041" si="545">IF(D6978 &gt; 0, "Outstanding", "No Outstanding")</f>
        <v>Outstanding</v>
      </c>
      <c r="O6978" s="3" t="str">
        <f t="shared" ref="O6978:O7041" si="546">IF(AND(C6978 &gt; 1000000, B6978 &gt; 2000), "High Contribution &amp; Recent", "Other")</f>
        <v>High Contribution &amp; Recent</v>
      </c>
      <c r="P6978" s="3" t="str">
        <f t="shared" ref="P6978:P7041" si="547">IF(AND(B6978 = 2000, E6978 = "Canada"), "Year 2000, Canada", "Other")</f>
        <v>Other</v>
      </c>
      <c r="Q6978" s="3" t="str">
        <f t="shared" ref="Q6978:Q7041" si="548">IF(OR(E6978 = "Canada", E6978 = "Sweden"), "Canada or Sweden", "Other")</f>
        <v>Other</v>
      </c>
      <c r="R6978" s="3" t="str">
        <f t="shared" ref="R6978:R7041" si="549">IF(NOT(F6978 = "LCLS"), "Not LCLS", "LCLS")</f>
        <v>Not LCLS</v>
      </c>
      <c r="S6978" s="3" t="str" cm="1">
        <f t="array" ref="S6978">_xlfn.IFS(G6978 &gt; 5000000, "Very High", G6978 &gt; 1000000, "High", G6978 &gt; 500000, "Medium", TRUE, "Low")</f>
        <v>Very High</v>
      </c>
      <c r="T6978" s="3" t="str" cm="1">
        <f t="array" ref="T6978">_xlfn.IFS(B6978 &gt;= 2005, "Post-2005", B6978 &gt;= 2000, "2000-2004", TRUE, "Pre-2000")</f>
        <v>Post-2005</v>
      </c>
    </row>
    <row r="6979" spans="1:20" x14ac:dyDescent="0.85">
      <c r="A6979" s="1">
        <v>41164</v>
      </c>
      <c r="B6979" t="s">
        <v>751</v>
      </c>
      <c r="C6979" t="s">
        <v>6411</v>
      </c>
      <c r="D6979" t="s">
        <v>6412</v>
      </c>
      <c r="E6979" t="s">
        <v>119</v>
      </c>
      <c r="F6979" t="s">
        <v>120</v>
      </c>
      <c r="G6979" t="s">
        <v>121</v>
      </c>
      <c r="H6979">
        <v>2011</v>
      </c>
      <c r="I6979" s="2">
        <v>937821.8</v>
      </c>
      <c r="J6979" s="2">
        <v>0</v>
      </c>
      <c r="K6979" s="2">
        <v>937821.8</v>
      </c>
      <c r="L6979" t="s">
        <v>116</v>
      </c>
      <c r="M6979" s="3" t="b">
        <f>trust_funds5[[#This Row],[Contributions Outstanding (USD)]]=0</f>
        <v>1</v>
      </c>
      <c r="N6979" s="3" t="str">
        <f t="shared" si="545"/>
        <v>Outstanding</v>
      </c>
      <c r="O6979" s="3" t="str">
        <f t="shared" si="546"/>
        <v>High Contribution &amp; Recent</v>
      </c>
      <c r="P6979" s="3" t="str">
        <f t="shared" si="547"/>
        <v>Other</v>
      </c>
      <c r="Q6979" s="3" t="str">
        <f t="shared" si="548"/>
        <v>Other</v>
      </c>
      <c r="R6979" s="3" t="str">
        <f t="shared" si="549"/>
        <v>Not LCLS</v>
      </c>
      <c r="S6979" s="3" t="str" cm="1">
        <f t="array" ref="S6979">_xlfn.IFS(G6979 &gt; 5000000, "Very High", G6979 &gt; 1000000, "High", G6979 &gt; 500000, "Medium", TRUE, "Low")</f>
        <v>Very High</v>
      </c>
      <c r="T6979" s="3" t="str" cm="1">
        <f t="array" ref="T6979">_xlfn.IFS(B6979 &gt;= 2005, "Post-2005", B6979 &gt;= 2000, "2000-2004", TRUE, "Pre-2000")</f>
        <v>Post-2005</v>
      </c>
    </row>
    <row r="6980" spans="1:20" x14ac:dyDescent="0.85">
      <c r="A6980" s="1">
        <v>41164</v>
      </c>
      <c r="B6980" t="s">
        <v>7299</v>
      </c>
      <c r="C6980" t="s">
        <v>7300</v>
      </c>
      <c r="D6980" t="s">
        <v>7301</v>
      </c>
      <c r="E6980" t="s">
        <v>15</v>
      </c>
      <c r="F6980" t="s">
        <v>16</v>
      </c>
      <c r="G6980" t="s">
        <v>17</v>
      </c>
      <c r="H6980">
        <v>2011</v>
      </c>
      <c r="I6980" s="2">
        <v>16636478.6</v>
      </c>
      <c r="J6980" s="2">
        <v>3594905.51</v>
      </c>
      <c r="K6980" s="2">
        <v>20231384.109999999</v>
      </c>
      <c r="L6980" t="s">
        <v>116</v>
      </c>
      <c r="M6980" s="3" t="b">
        <f>trust_funds5[[#This Row],[Contributions Outstanding (USD)]]=0</f>
        <v>0</v>
      </c>
      <c r="N6980" s="3" t="str">
        <f t="shared" si="545"/>
        <v>Outstanding</v>
      </c>
      <c r="O6980" s="3" t="str">
        <f t="shared" si="546"/>
        <v>High Contribution &amp; Recent</v>
      </c>
      <c r="P6980" s="3" t="str">
        <f t="shared" si="547"/>
        <v>Other</v>
      </c>
      <c r="Q6980" s="3" t="str">
        <f t="shared" si="548"/>
        <v>Other</v>
      </c>
      <c r="R6980" s="3" t="str">
        <f t="shared" si="549"/>
        <v>Not LCLS</v>
      </c>
      <c r="S6980" s="3" t="str" cm="1">
        <f t="array" ref="S6980">_xlfn.IFS(G6980 &gt; 5000000, "Very High", G6980 &gt; 1000000, "High", G6980 &gt; 500000, "Medium", TRUE, "Low")</f>
        <v>Very High</v>
      </c>
      <c r="T6980" s="3" t="str" cm="1">
        <f t="array" ref="T6980">_xlfn.IFS(B6980 &gt;= 2005, "Post-2005", B6980 &gt;= 2000, "2000-2004", TRUE, "Pre-2000")</f>
        <v>Post-2005</v>
      </c>
    </row>
    <row r="6981" spans="1:20" x14ac:dyDescent="0.85">
      <c r="A6981" s="1">
        <v>41164</v>
      </c>
      <c r="B6981" t="s">
        <v>7299</v>
      </c>
      <c r="C6981" t="s">
        <v>7300</v>
      </c>
      <c r="D6981" t="s">
        <v>7301</v>
      </c>
      <c r="E6981" t="s">
        <v>70</v>
      </c>
      <c r="F6981" t="s">
        <v>71</v>
      </c>
      <c r="G6981" t="s">
        <v>72</v>
      </c>
      <c r="H6981">
        <v>2011</v>
      </c>
      <c r="I6981" s="2">
        <v>4921321.03</v>
      </c>
      <c r="J6981" s="2">
        <v>8188837.1900000004</v>
      </c>
      <c r="K6981" s="2">
        <v>13110158.220000001</v>
      </c>
      <c r="L6981" t="s">
        <v>116</v>
      </c>
      <c r="M6981" s="3" t="b">
        <f>trust_funds5[[#This Row],[Contributions Outstanding (USD)]]=0</f>
        <v>0</v>
      </c>
      <c r="N6981" s="3" t="str">
        <f t="shared" si="545"/>
        <v>Outstanding</v>
      </c>
      <c r="O6981" s="3" t="str">
        <f t="shared" si="546"/>
        <v>High Contribution &amp; Recent</v>
      </c>
      <c r="P6981" s="3" t="str">
        <f t="shared" si="547"/>
        <v>Other</v>
      </c>
      <c r="Q6981" s="3" t="str">
        <f t="shared" si="548"/>
        <v>Other</v>
      </c>
      <c r="R6981" s="3" t="str">
        <f t="shared" si="549"/>
        <v>Not LCLS</v>
      </c>
      <c r="S6981" s="3" t="str" cm="1">
        <f t="array" ref="S6981">_xlfn.IFS(G6981 &gt; 5000000, "Very High", G6981 &gt; 1000000, "High", G6981 &gt; 500000, "Medium", TRUE, "Low")</f>
        <v>Very High</v>
      </c>
      <c r="T6981" s="3" t="str" cm="1">
        <f t="array" ref="T6981">_xlfn.IFS(B6981 &gt;= 2005, "Post-2005", B6981 &gt;= 2000, "2000-2004", TRUE, "Pre-2000")</f>
        <v>Post-2005</v>
      </c>
    </row>
    <row r="6982" spans="1:20" x14ac:dyDescent="0.85">
      <c r="A6982" s="1">
        <v>41164</v>
      </c>
      <c r="B6982" t="s">
        <v>7299</v>
      </c>
      <c r="C6982" t="s">
        <v>7300</v>
      </c>
      <c r="D6982" t="s">
        <v>7301</v>
      </c>
      <c r="E6982" t="s">
        <v>119</v>
      </c>
      <c r="F6982" t="s">
        <v>120</v>
      </c>
      <c r="G6982" t="s">
        <v>6458</v>
      </c>
      <c r="H6982">
        <v>2011</v>
      </c>
      <c r="I6982" s="2">
        <v>2100000</v>
      </c>
      <c r="J6982" s="2">
        <v>8400000</v>
      </c>
      <c r="K6982" s="2">
        <v>10500000</v>
      </c>
      <c r="L6982" t="s">
        <v>116</v>
      </c>
      <c r="M6982" s="3" t="b">
        <f>trust_funds5[[#This Row],[Contributions Outstanding (USD)]]=0</f>
        <v>0</v>
      </c>
      <c r="N6982" s="3" t="str">
        <f t="shared" si="545"/>
        <v>Outstanding</v>
      </c>
      <c r="O6982" s="3" t="str">
        <f t="shared" si="546"/>
        <v>High Contribution &amp; Recent</v>
      </c>
      <c r="P6982" s="3" t="str">
        <f t="shared" si="547"/>
        <v>Other</v>
      </c>
      <c r="Q6982" s="3" t="str">
        <f t="shared" si="548"/>
        <v>Other</v>
      </c>
      <c r="R6982" s="3" t="str">
        <f t="shared" si="549"/>
        <v>Not LCLS</v>
      </c>
      <c r="S6982" s="3" t="str" cm="1">
        <f t="array" ref="S6982">_xlfn.IFS(G6982 &gt; 5000000, "Very High", G6982 &gt; 1000000, "High", G6982 &gt; 500000, "Medium", TRUE, "Low")</f>
        <v>Very High</v>
      </c>
      <c r="T6982" s="3" t="str" cm="1">
        <f t="array" ref="T6982">_xlfn.IFS(B6982 &gt;= 2005, "Post-2005", B6982 &gt;= 2000, "2000-2004", TRUE, "Pre-2000")</f>
        <v>Post-2005</v>
      </c>
    </row>
    <row r="6983" spans="1:20" x14ac:dyDescent="0.85">
      <c r="A6983" s="1">
        <v>41164</v>
      </c>
      <c r="B6983" t="s">
        <v>4090</v>
      </c>
      <c r="C6983" t="s">
        <v>4091</v>
      </c>
      <c r="D6983" t="s">
        <v>4092</v>
      </c>
      <c r="E6983" t="s">
        <v>1333</v>
      </c>
      <c r="F6983" t="s">
        <v>1334</v>
      </c>
      <c r="G6983" t="s">
        <v>3458</v>
      </c>
      <c r="H6983">
        <v>2012</v>
      </c>
      <c r="I6983" s="2">
        <v>967875</v>
      </c>
      <c r="J6983" s="2">
        <v>0</v>
      </c>
      <c r="K6983" s="2">
        <v>967875</v>
      </c>
      <c r="L6983" t="s">
        <v>116</v>
      </c>
      <c r="M6983" s="3" t="b">
        <f>trust_funds5[[#This Row],[Contributions Outstanding (USD)]]=0</f>
        <v>1</v>
      </c>
      <c r="N6983" s="3" t="str">
        <f t="shared" si="545"/>
        <v>Outstanding</v>
      </c>
      <c r="O6983" s="3" t="str">
        <f t="shared" si="546"/>
        <v>High Contribution &amp; Recent</v>
      </c>
      <c r="P6983" s="3" t="str">
        <f t="shared" si="547"/>
        <v>Other</v>
      </c>
      <c r="Q6983" s="3" t="str">
        <f t="shared" si="548"/>
        <v>Other</v>
      </c>
      <c r="R6983" s="3" t="str">
        <f t="shared" si="549"/>
        <v>Not LCLS</v>
      </c>
      <c r="S6983" s="3" t="str" cm="1">
        <f t="array" ref="S6983">_xlfn.IFS(G6983 &gt; 5000000, "Very High", G6983 &gt; 1000000, "High", G6983 &gt; 500000, "Medium", TRUE, "Low")</f>
        <v>Very High</v>
      </c>
      <c r="T6983" s="3" t="str" cm="1">
        <f t="array" ref="T6983">_xlfn.IFS(B6983 &gt;= 2005, "Post-2005", B6983 &gt;= 2000, "2000-2004", TRUE, "Pre-2000")</f>
        <v>Post-2005</v>
      </c>
    </row>
    <row r="6984" spans="1:20" x14ac:dyDescent="0.85">
      <c r="A6984" s="1">
        <v>41164</v>
      </c>
      <c r="B6984" t="s">
        <v>7123</v>
      </c>
      <c r="C6984" t="s">
        <v>7302</v>
      </c>
      <c r="D6984" t="s">
        <v>7303</v>
      </c>
      <c r="E6984" t="s">
        <v>293</v>
      </c>
      <c r="F6984" t="s">
        <v>294</v>
      </c>
      <c r="G6984" t="s">
        <v>295</v>
      </c>
      <c r="H6984">
        <v>2011</v>
      </c>
      <c r="I6984" s="2">
        <v>38835.56</v>
      </c>
      <c r="J6984" s="2">
        <v>0</v>
      </c>
      <c r="K6984" s="2">
        <v>38835.56</v>
      </c>
      <c r="L6984" t="s">
        <v>116</v>
      </c>
      <c r="M6984" s="3" t="b">
        <f>trust_funds5[[#This Row],[Contributions Outstanding (USD)]]=0</f>
        <v>1</v>
      </c>
      <c r="N6984" s="3" t="str">
        <f t="shared" si="545"/>
        <v>Outstanding</v>
      </c>
      <c r="O6984" s="3" t="str">
        <f t="shared" si="546"/>
        <v>High Contribution &amp; Recent</v>
      </c>
      <c r="P6984" s="3" t="str">
        <f t="shared" si="547"/>
        <v>Other</v>
      </c>
      <c r="Q6984" s="3" t="str">
        <f t="shared" si="548"/>
        <v>Other</v>
      </c>
      <c r="R6984" s="3" t="str">
        <f t="shared" si="549"/>
        <v>Not LCLS</v>
      </c>
      <c r="S6984" s="3" t="str" cm="1">
        <f t="array" ref="S6984">_xlfn.IFS(G6984 &gt; 5000000, "Very High", G6984 &gt; 1000000, "High", G6984 &gt; 500000, "Medium", TRUE, "Low")</f>
        <v>Very High</v>
      </c>
      <c r="T6984" s="3" t="str" cm="1">
        <f t="array" ref="T6984">_xlfn.IFS(B6984 &gt;= 2005, "Post-2005", B6984 &gt;= 2000, "2000-2004", TRUE, "Pre-2000")</f>
        <v>Post-2005</v>
      </c>
    </row>
    <row r="6985" spans="1:20" x14ac:dyDescent="0.85">
      <c r="A6985" s="1">
        <v>41164</v>
      </c>
      <c r="B6985" t="s">
        <v>7123</v>
      </c>
      <c r="C6985" t="s">
        <v>7302</v>
      </c>
      <c r="D6985" t="s">
        <v>7303</v>
      </c>
      <c r="E6985" t="s">
        <v>102</v>
      </c>
      <c r="F6985" t="s">
        <v>103</v>
      </c>
      <c r="G6985" t="s">
        <v>104</v>
      </c>
      <c r="H6985">
        <v>2011</v>
      </c>
      <c r="I6985" s="2">
        <v>15583500</v>
      </c>
      <c r="J6985" s="2">
        <v>0</v>
      </c>
      <c r="K6985" s="2">
        <v>15583500</v>
      </c>
      <c r="L6985" t="s">
        <v>116</v>
      </c>
      <c r="M6985" s="3" t="b">
        <f>trust_funds5[[#This Row],[Contributions Outstanding (USD)]]=0</f>
        <v>1</v>
      </c>
      <c r="N6985" s="3" t="str">
        <f t="shared" si="545"/>
        <v>Outstanding</v>
      </c>
      <c r="O6985" s="3" t="str">
        <f t="shared" si="546"/>
        <v>High Contribution &amp; Recent</v>
      </c>
      <c r="P6985" s="3" t="str">
        <f t="shared" si="547"/>
        <v>Other</v>
      </c>
      <c r="Q6985" s="3" t="str">
        <f t="shared" si="548"/>
        <v>Other</v>
      </c>
      <c r="R6985" s="3" t="str">
        <f t="shared" si="549"/>
        <v>Not LCLS</v>
      </c>
      <c r="S6985" s="3" t="str" cm="1">
        <f t="array" ref="S6985">_xlfn.IFS(G6985 &gt; 5000000, "Very High", G6985 &gt; 1000000, "High", G6985 &gt; 500000, "Medium", TRUE, "Low")</f>
        <v>Very High</v>
      </c>
      <c r="T6985" s="3" t="str" cm="1">
        <f t="array" ref="T6985">_xlfn.IFS(B6985 &gt;= 2005, "Post-2005", B6985 &gt;= 2000, "2000-2004", TRUE, "Pre-2000")</f>
        <v>Post-2005</v>
      </c>
    </row>
    <row r="6986" spans="1:20" x14ac:dyDescent="0.85">
      <c r="A6986" s="1">
        <v>41164</v>
      </c>
      <c r="B6986" t="s">
        <v>7123</v>
      </c>
      <c r="C6986" t="s">
        <v>7302</v>
      </c>
      <c r="D6986" t="s">
        <v>7303</v>
      </c>
      <c r="E6986" t="s">
        <v>1408</v>
      </c>
      <c r="F6986" t="s">
        <v>1409</v>
      </c>
      <c r="G6986" t="s">
        <v>1410</v>
      </c>
      <c r="H6986">
        <v>2011</v>
      </c>
      <c r="I6986" s="2">
        <v>846333</v>
      </c>
      <c r="J6986" s="2">
        <v>0</v>
      </c>
      <c r="K6986" s="2">
        <v>846333</v>
      </c>
      <c r="L6986" t="s">
        <v>116</v>
      </c>
      <c r="M6986" s="3" t="b">
        <f>trust_funds5[[#This Row],[Contributions Outstanding (USD)]]=0</f>
        <v>1</v>
      </c>
      <c r="N6986" s="3" t="str">
        <f t="shared" si="545"/>
        <v>Outstanding</v>
      </c>
      <c r="O6986" s="3" t="str">
        <f t="shared" si="546"/>
        <v>High Contribution &amp; Recent</v>
      </c>
      <c r="P6986" s="3" t="str">
        <f t="shared" si="547"/>
        <v>Other</v>
      </c>
      <c r="Q6986" s="3" t="str">
        <f t="shared" si="548"/>
        <v>Other</v>
      </c>
      <c r="R6986" s="3" t="str">
        <f t="shared" si="549"/>
        <v>Not LCLS</v>
      </c>
      <c r="S6986" s="3" t="str" cm="1">
        <f t="array" ref="S6986">_xlfn.IFS(G6986 &gt; 5000000, "Very High", G6986 &gt; 1000000, "High", G6986 &gt; 500000, "Medium", TRUE, "Low")</f>
        <v>Very High</v>
      </c>
      <c r="T6986" s="3" t="str" cm="1">
        <f t="array" ref="T6986">_xlfn.IFS(B6986 &gt;= 2005, "Post-2005", B6986 &gt;= 2000, "2000-2004", TRUE, "Pre-2000")</f>
        <v>Post-2005</v>
      </c>
    </row>
    <row r="6987" spans="1:20" x14ac:dyDescent="0.85">
      <c r="A6987" s="1">
        <v>41164</v>
      </c>
      <c r="B6987" t="s">
        <v>7304</v>
      </c>
      <c r="C6987" t="s">
        <v>7305</v>
      </c>
      <c r="D6987" t="s">
        <v>7306</v>
      </c>
      <c r="E6987" t="s">
        <v>119</v>
      </c>
      <c r="F6987" t="s">
        <v>120</v>
      </c>
      <c r="G6987" t="s">
        <v>121</v>
      </c>
      <c r="H6987">
        <v>2011</v>
      </c>
      <c r="I6987" s="2">
        <v>2797202.66</v>
      </c>
      <c r="J6987" s="2">
        <v>1398601.34</v>
      </c>
      <c r="K6987" s="2">
        <v>4195804</v>
      </c>
      <c r="L6987" t="s">
        <v>116</v>
      </c>
      <c r="M6987" s="3" t="b">
        <f>trust_funds5[[#This Row],[Contributions Outstanding (USD)]]=0</f>
        <v>0</v>
      </c>
      <c r="N6987" s="3" t="str">
        <f t="shared" si="545"/>
        <v>Outstanding</v>
      </c>
      <c r="O6987" s="3" t="str">
        <f t="shared" si="546"/>
        <v>High Contribution &amp; Recent</v>
      </c>
      <c r="P6987" s="3" t="str">
        <f t="shared" si="547"/>
        <v>Other</v>
      </c>
      <c r="Q6987" s="3" t="str">
        <f t="shared" si="548"/>
        <v>Other</v>
      </c>
      <c r="R6987" s="3" t="str">
        <f t="shared" si="549"/>
        <v>Not LCLS</v>
      </c>
      <c r="S6987" s="3" t="str" cm="1">
        <f t="array" ref="S6987">_xlfn.IFS(G6987 &gt; 5000000, "Very High", G6987 &gt; 1000000, "High", G6987 &gt; 500000, "Medium", TRUE, "Low")</f>
        <v>Very High</v>
      </c>
      <c r="T6987" s="3" t="str" cm="1">
        <f t="array" ref="T6987">_xlfn.IFS(B6987 &gt;= 2005, "Post-2005", B6987 &gt;= 2000, "2000-2004", TRUE, "Pre-2000")</f>
        <v>Post-2005</v>
      </c>
    </row>
    <row r="6988" spans="1:20" x14ac:dyDescent="0.85">
      <c r="A6988" s="1">
        <v>41164</v>
      </c>
      <c r="B6988" t="s">
        <v>4054</v>
      </c>
      <c r="C6988" t="s">
        <v>5937</v>
      </c>
      <c r="D6988" t="s">
        <v>5938</v>
      </c>
      <c r="E6988" t="s">
        <v>21</v>
      </c>
      <c r="F6988" t="s">
        <v>22</v>
      </c>
      <c r="G6988" t="s">
        <v>23</v>
      </c>
      <c r="H6988">
        <v>2011</v>
      </c>
      <c r="I6988" s="2">
        <v>4494870.62</v>
      </c>
      <c r="J6988" s="2">
        <v>0</v>
      </c>
      <c r="K6988" s="2">
        <v>4494870.62</v>
      </c>
      <c r="L6988" t="s">
        <v>116</v>
      </c>
      <c r="M6988" s="3" t="b">
        <f>trust_funds5[[#This Row],[Contributions Outstanding (USD)]]=0</f>
        <v>1</v>
      </c>
      <c r="N6988" s="3" t="str">
        <f t="shared" si="545"/>
        <v>Outstanding</v>
      </c>
      <c r="O6988" s="3" t="str">
        <f t="shared" si="546"/>
        <v>High Contribution &amp; Recent</v>
      </c>
      <c r="P6988" s="3" t="str">
        <f t="shared" si="547"/>
        <v>Other</v>
      </c>
      <c r="Q6988" s="3" t="str">
        <f t="shared" si="548"/>
        <v>Other</v>
      </c>
      <c r="R6988" s="3" t="str">
        <f t="shared" si="549"/>
        <v>Not LCLS</v>
      </c>
      <c r="S6988" s="3" t="str" cm="1">
        <f t="array" ref="S6988">_xlfn.IFS(G6988 &gt; 5000000, "Very High", G6988 &gt; 1000000, "High", G6988 &gt; 500000, "Medium", TRUE, "Low")</f>
        <v>Very High</v>
      </c>
      <c r="T6988" s="3" t="str" cm="1">
        <f t="array" ref="T6988">_xlfn.IFS(B6988 &gt;= 2005, "Post-2005", B6988 &gt;= 2000, "2000-2004", TRUE, "Pre-2000")</f>
        <v>Post-2005</v>
      </c>
    </row>
    <row r="6989" spans="1:20" x14ac:dyDescent="0.85">
      <c r="A6989" s="1">
        <v>41164</v>
      </c>
      <c r="B6989" t="s">
        <v>3967</v>
      </c>
      <c r="C6989" t="s">
        <v>7307</v>
      </c>
      <c r="D6989" t="s">
        <v>7308</v>
      </c>
      <c r="E6989" t="s">
        <v>260</v>
      </c>
      <c r="F6989" t="s">
        <v>261</v>
      </c>
      <c r="H6989">
        <v>2011</v>
      </c>
      <c r="I6989" s="2">
        <v>2000000</v>
      </c>
      <c r="J6989" s="2">
        <v>0</v>
      </c>
      <c r="K6989" s="2">
        <v>2000000</v>
      </c>
      <c r="L6989" t="s">
        <v>116</v>
      </c>
      <c r="M6989" s="3" t="b">
        <f>trust_funds5[[#This Row],[Contributions Outstanding (USD)]]=0</f>
        <v>1</v>
      </c>
      <c r="N6989" s="3" t="str">
        <f t="shared" si="545"/>
        <v>Outstanding</v>
      </c>
      <c r="O6989" s="3" t="str">
        <f t="shared" si="546"/>
        <v>High Contribution &amp; Recent</v>
      </c>
      <c r="P6989" s="3" t="str">
        <f t="shared" si="547"/>
        <v>Other</v>
      </c>
      <c r="Q6989" s="3" t="str">
        <f t="shared" si="548"/>
        <v>Other</v>
      </c>
      <c r="R6989" s="3" t="str">
        <f t="shared" si="549"/>
        <v>Not LCLS</v>
      </c>
      <c r="S6989" s="3" t="str" cm="1">
        <f t="array" ref="S6989">_xlfn.IFS(G6989 &gt; 5000000, "Very High", G6989 &gt; 1000000, "High", G6989 &gt; 500000, "Medium", TRUE, "Low")</f>
        <v>Low</v>
      </c>
      <c r="T6989" s="3" t="str" cm="1">
        <f t="array" ref="T6989">_xlfn.IFS(B6989 &gt;= 2005, "Post-2005", B6989 &gt;= 2000, "2000-2004", TRUE, "Pre-2000")</f>
        <v>Post-2005</v>
      </c>
    </row>
    <row r="6990" spans="1:20" x14ac:dyDescent="0.85">
      <c r="A6990" s="1">
        <v>41164</v>
      </c>
      <c r="B6990" t="s">
        <v>6421</v>
      </c>
      <c r="C6990" t="s">
        <v>6422</v>
      </c>
      <c r="D6990" t="s">
        <v>6423</v>
      </c>
      <c r="E6990" t="s">
        <v>21</v>
      </c>
      <c r="F6990" t="s">
        <v>22</v>
      </c>
      <c r="G6990" t="s">
        <v>23</v>
      </c>
      <c r="H6990">
        <v>2011</v>
      </c>
      <c r="I6990" s="2">
        <v>592521.44999999995</v>
      </c>
      <c r="J6990" s="2">
        <v>0</v>
      </c>
      <c r="K6990" s="2">
        <v>592521.44999999995</v>
      </c>
      <c r="L6990" t="s">
        <v>116</v>
      </c>
      <c r="M6990" s="3" t="b">
        <f>trust_funds5[[#This Row],[Contributions Outstanding (USD)]]=0</f>
        <v>1</v>
      </c>
      <c r="N6990" s="3" t="str">
        <f t="shared" si="545"/>
        <v>Outstanding</v>
      </c>
      <c r="O6990" s="3" t="str">
        <f t="shared" si="546"/>
        <v>High Contribution &amp; Recent</v>
      </c>
      <c r="P6990" s="3" t="str">
        <f t="shared" si="547"/>
        <v>Other</v>
      </c>
      <c r="Q6990" s="3" t="str">
        <f t="shared" si="548"/>
        <v>Other</v>
      </c>
      <c r="R6990" s="3" t="str">
        <f t="shared" si="549"/>
        <v>Not LCLS</v>
      </c>
      <c r="S6990" s="3" t="str" cm="1">
        <f t="array" ref="S6990">_xlfn.IFS(G6990 &gt; 5000000, "Very High", G6990 &gt; 1000000, "High", G6990 &gt; 500000, "Medium", TRUE, "Low")</f>
        <v>Very High</v>
      </c>
      <c r="T6990" s="3" t="str" cm="1">
        <f t="array" ref="T6990">_xlfn.IFS(B6990 &gt;= 2005, "Post-2005", B6990 &gt;= 2000, "2000-2004", TRUE, "Pre-2000")</f>
        <v>Post-2005</v>
      </c>
    </row>
    <row r="6991" spans="1:20" x14ac:dyDescent="0.85">
      <c r="A6991" s="1">
        <v>41164</v>
      </c>
      <c r="B6991" t="s">
        <v>7313</v>
      </c>
      <c r="C6991" t="s">
        <v>7314</v>
      </c>
      <c r="D6991" t="s">
        <v>7315</v>
      </c>
      <c r="E6991" t="s">
        <v>128</v>
      </c>
      <c r="F6991" t="s">
        <v>129</v>
      </c>
      <c r="G6991" t="s">
        <v>2147</v>
      </c>
      <c r="H6991">
        <v>2011</v>
      </c>
      <c r="I6991" s="2">
        <v>1000000</v>
      </c>
      <c r="J6991" s="2">
        <v>0</v>
      </c>
      <c r="K6991" s="2">
        <v>1000000</v>
      </c>
      <c r="L6991" t="s">
        <v>116</v>
      </c>
      <c r="M6991" s="3" t="b">
        <f>trust_funds5[[#This Row],[Contributions Outstanding (USD)]]=0</f>
        <v>1</v>
      </c>
      <c r="N6991" s="3" t="str">
        <f t="shared" si="545"/>
        <v>Outstanding</v>
      </c>
      <c r="O6991" s="3" t="str">
        <f t="shared" si="546"/>
        <v>High Contribution &amp; Recent</v>
      </c>
      <c r="P6991" s="3" t="str">
        <f t="shared" si="547"/>
        <v>Other</v>
      </c>
      <c r="Q6991" s="3" t="str">
        <f t="shared" si="548"/>
        <v>Other</v>
      </c>
      <c r="R6991" s="3" t="str">
        <f t="shared" si="549"/>
        <v>Not LCLS</v>
      </c>
      <c r="S6991" s="3" t="str" cm="1">
        <f t="array" ref="S6991">_xlfn.IFS(G6991 &gt; 5000000, "Very High", G6991 &gt; 1000000, "High", G6991 &gt; 500000, "Medium", TRUE, "Low")</f>
        <v>Very High</v>
      </c>
      <c r="T6991" s="3" t="str" cm="1">
        <f t="array" ref="T6991">_xlfn.IFS(B6991 &gt;= 2005, "Post-2005", B6991 &gt;= 2000, "2000-2004", TRUE, "Pre-2000")</f>
        <v>Post-2005</v>
      </c>
    </row>
    <row r="6992" spans="1:20" x14ac:dyDescent="0.85">
      <c r="A6992" s="1">
        <v>41164</v>
      </c>
      <c r="B6992" t="s">
        <v>3797</v>
      </c>
      <c r="C6992" t="s">
        <v>5953</v>
      </c>
      <c r="D6992" t="s">
        <v>5954</v>
      </c>
      <c r="E6992" t="s">
        <v>1408</v>
      </c>
      <c r="F6992" t="s">
        <v>1409</v>
      </c>
      <c r="G6992" t="s">
        <v>1410</v>
      </c>
      <c r="H6992">
        <v>2011</v>
      </c>
      <c r="I6992" s="2">
        <v>378921.6</v>
      </c>
      <c r="J6992" s="2">
        <v>0</v>
      </c>
      <c r="K6992" s="2">
        <v>378921.6</v>
      </c>
      <c r="L6992" t="s">
        <v>116</v>
      </c>
      <c r="M6992" s="3" t="b">
        <f>trust_funds5[[#This Row],[Contributions Outstanding (USD)]]=0</f>
        <v>1</v>
      </c>
      <c r="N6992" s="3" t="str">
        <f t="shared" si="545"/>
        <v>Outstanding</v>
      </c>
      <c r="O6992" s="3" t="str">
        <f t="shared" si="546"/>
        <v>High Contribution &amp; Recent</v>
      </c>
      <c r="P6992" s="3" t="str">
        <f t="shared" si="547"/>
        <v>Other</v>
      </c>
      <c r="Q6992" s="3" t="str">
        <f t="shared" si="548"/>
        <v>Other</v>
      </c>
      <c r="R6992" s="3" t="str">
        <f t="shared" si="549"/>
        <v>Not LCLS</v>
      </c>
      <c r="S6992" s="3" t="str" cm="1">
        <f t="array" ref="S6992">_xlfn.IFS(G6992 &gt; 5000000, "Very High", G6992 &gt; 1000000, "High", G6992 &gt; 500000, "Medium", TRUE, "Low")</f>
        <v>Very High</v>
      </c>
      <c r="T6992" s="3" t="str" cm="1">
        <f t="array" ref="T6992">_xlfn.IFS(B6992 &gt;= 2005, "Post-2005", B6992 &gt;= 2000, "2000-2004", TRUE, "Pre-2000")</f>
        <v>Post-2005</v>
      </c>
    </row>
    <row r="6993" spans="1:20" x14ac:dyDescent="0.85">
      <c r="A6993" s="1">
        <v>41164</v>
      </c>
      <c r="B6993" t="s">
        <v>5495</v>
      </c>
      <c r="C6993" t="s">
        <v>5496</v>
      </c>
      <c r="D6993" t="s">
        <v>5497</v>
      </c>
      <c r="E6993" t="s">
        <v>56</v>
      </c>
      <c r="F6993" t="s">
        <v>57</v>
      </c>
      <c r="G6993" t="s">
        <v>58</v>
      </c>
      <c r="H6993">
        <v>2011</v>
      </c>
      <c r="I6993" s="2">
        <v>5208400</v>
      </c>
      <c r="J6993" s="2">
        <v>4194586.8899999997</v>
      </c>
      <c r="K6993" s="2">
        <v>9402986.8900000006</v>
      </c>
      <c r="L6993" t="s">
        <v>116</v>
      </c>
      <c r="M6993" s="3" t="b">
        <f>trust_funds5[[#This Row],[Contributions Outstanding (USD)]]=0</f>
        <v>0</v>
      </c>
      <c r="N6993" s="3" t="str">
        <f t="shared" si="545"/>
        <v>Outstanding</v>
      </c>
      <c r="O6993" s="3" t="str">
        <f t="shared" si="546"/>
        <v>High Contribution &amp; Recent</v>
      </c>
      <c r="P6993" s="3" t="str">
        <f t="shared" si="547"/>
        <v>Other</v>
      </c>
      <c r="Q6993" s="3" t="str">
        <f t="shared" si="548"/>
        <v>Other</v>
      </c>
      <c r="R6993" s="3" t="str">
        <f t="shared" si="549"/>
        <v>Not LCLS</v>
      </c>
      <c r="S6993" s="3" t="str" cm="1">
        <f t="array" ref="S6993">_xlfn.IFS(G6993 &gt; 5000000, "Very High", G6993 &gt; 1000000, "High", G6993 &gt; 500000, "Medium", TRUE, "Low")</f>
        <v>Very High</v>
      </c>
      <c r="T6993" s="3" t="str" cm="1">
        <f t="array" ref="T6993">_xlfn.IFS(B6993 &gt;= 2005, "Post-2005", B6993 &gt;= 2000, "2000-2004", TRUE, "Pre-2000")</f>
        <v>Post-2005</v>
      </c>
    </row>
    <row r="6994" spans="1:20" x14ac:dyDescent="0.85">
      <c r="A6994" s="1">
        <v>41164</v>
      </c>
      <c r="B6994" t="s">
        <v>5495</v>
      </c>
      <c r="C6994" t="s">
        <v>5496</v>
      </c>
      <c r="D6994" t="s">
        <v>5497</v>
      </c>
      <c r="E6994" t="s">
        <v>235</v>
      </c>
      <c r="F6994" t="s">
        <v>236</v>
      </c>
      <c r="G6994" t="s">
        <v>237</v>
      </c>
      <c r="H6994">
        <v>2011</v>
      </c>
      <c r="I6994" s="2">
        <v>688550</v>
      </c>
      <c r="J6994" s="2">
        <v>0</v>
      </c>
      <c r="K6994" s="2">
        <v>688550</v>
      </c>
      <c r="L6994" t="s">
        <v>116</v>
      </c>
      <c r="M6994" s="3" t="b">
        <f>trust_funds5[[#This Row],[Contributions Outstanding (USD)]]=0</f>
        <v>1</v>
      </c>
      <c r="N6994" s="3" t="str">
        <f t="shared" si="545"/>
        <v>Outstanding</v>
      </c>
      <c r="O6994" s="3" t="str">
        <f t="shared" si="546"/>
        <v>High Contribution &amp; Recent</v>
      </c>
      <c r="P6994" s="3" t="str">
        <f t="shared" si="547"/>
        <v>Other</v>
      </c>
      <c r="Q6994" s="3" t="str">
        <f t="shared" si="548"/>
        <v>Other</v>
      </c>
      <c r="R6994" s="3" t="str">
        <f t="shared" si="549"/>
        <v>Not LCLS</v>
      </c>
      <c r="S6994" s="3" t="str" cm="1">
        <f t="array" ref="S6994">_xlfn.IFS(G6994 &gt; 5000000, "Very High", G6994 &gt; 1000000, "High", G6994 &gt; 500000, "Medium", TRUE, "Low")</f>
        <v>Very High</v>
      </c>
      <c r="T6994" s="3" t="str" cm="1">
        <f t="array" ref="T6994">_xlfn.IFS(B6994 &gt;= 2005, "Post-2005", B6994 &gt;= 2000, "2000-2004", TRUE, "Pre-2000")</f>
        <v>Post-2005</v>
      </c>
    </row>
    <row r="6995" spans="1:20" x14ac:dyDescent="0.85">
      <c r="A6995" s="1">
        <v>41164</v>
      </c>
      <c r="B6995" t="s">
        <v>5495</v>
      </c>
      <c r="C6995" t="s">
        <v>5496</v>
      </c>
      <c r="D6995" t="s">
        <v>5497</v>
      </c>
      <c r="E6995" t="s">
        <v>85</v>
      </c>
      <c r="F6995" t="s">
        <v>86</v>
      </c>
      <c r="G6995" t="s">
        <v>87</v>
      </c>
      <c r="H6995">
        <v>2011</v>
      </c>
      <c r="I6995" s="2">
        <v>705424.7</v>
      </c>
      <c r="J6995" s="2">
        <v>0</v>
      </c>
      <c r="K6995" s="2">
        <v>705424.7</v>
      </c>
      <c r="L6995" t="s">
        <v>116</v>
      </c>
      <c r="M6995" s="3" t="b">
        <f>trust_funds5[[#This Row],[Contributions Outstanding (USD)]]=0</f>
        <v>1</v>
      </c>
      <c r="N6995" s="3" t="str">
        <f t="shared" si="545"/>
        <v>Outstanding</v>
      </c>
      <c r="O6995" s="3" t="str">
        <f t="shared" si="546"/>
        <v>High Contribution &amp; Recent</v>
      </c>
      <c r="P6995" s="3" t="str">
        <f t="shared" si="547"/>
        <v>Other</v>
      </c>
      <c r="Q6995" s="3" t="str">
        <f t="shared" si="548"/>
        <v>Other</v>
      </c>
      <c r="R6995" s="3" t="str">
        <f t="shared" si="549"/>
        <v>Not LCLS</v>
      </c>
      <c r="S6995" s="3" t="str" cm="1">
        <f t="array" ref="S6995">_xlfn.IFS(G6995 &gt; 5000000, "Very High", G6995 &gt; 1000000, "High", G6995 &gt; 500000, "Medium", TRUE, "Low")</f>
        <v>Very High</v>
      </c>
      <c r="T6995" s="3" t="str" cm="1">
        <f t="array" ref="T6995">_xlfn.IFS(B6995 &gt;= 2005, "Post-2005", B6995 &gt;= 2000, "2000-2004", TRUE, "Pre-2000")</f>
        <v>Post-2005</v>
      </c>
    </row>
    <row r="6996" spans="1:20" x14ac:dyDescent="0.85">
      <c r="A6996" s="1">
        <v>41164</v>
      </c>
      <c r="B6996" t="s">
        <v>5495</v>
      </c>
      <c r="C6996" t="s">
        <v>5496</v>
      </c>
      <c r="D6996" t="s">
        <v>5497</v>
      </c>
      <c r="E6996" t="s">
        <v>2863</v>
      </c>
      <c r="F6996" t="s">
        <v>2864</v>
      </c>
      <c r="G6996" t="s">
        <v>2865</v>
      </c>
      <c r="H6996">
        <v>2011</v>
      </c>
      <c r="I6996" s="2">
        <v>1331480</v>
      </c>
      <c r="J6996" s="2">
        <v>0</v>
      </c>
      <c r="K6996" s="2">
        <v>1331480</v>
      </c>
      <c r="L6996" t="s">
        <v>116</v>
      </c>
      <c r="M6996" s="3" t="b">
        <f>trust_funds5[[#This Row],[Contributions Outstanding (USD)]]=0</f>
        <v>1</v>
      </c>
      <c r="N6996" s="3" t="str">
        <f t="shared" si="545"/>
        <v>Outstanding</v>
      </c>
      <c r="O6996" s="3" t="str">
        <f t="shared" si="546"/>
        <v>High Contribution &amp; Recent</v>
      </c>
      <c r="P6996" s="3" t="str">
        <f t="shared" si="547"/>
        <v>Other</v>
      </c>
      <c r="Q6996" s="3" t="str">
        <f t="shared" si="548"/>
        <v>Other</v>
      </c>
      <c r="R6996" s="3" t="str">
        <f t="shared" si="549"/>
        <v>Not LCLS</v>
      </c>
      <c r="S6996" s="3" t="str" cm="1">
        <f t="array" ref="S6996">_xlfn.IFS(G6996 &gt; 5000000, "Very High", G6996 &gt; 1000000, "High", G6996 &gt; 500000, "Medium", TRUE, "Low")</f>
        <v>Very High</v>
      </c>
      <c r="T6996" s="3" t="str" cm="1">
        <f t="array" ref="T6996">_xlfn.IFS(B6996 &gt;= 2005, "Post-2005", B6996 &gt;= 2000, "2000-2004", TRUE, "Pre-2000")</f>
        <v>Post-2005</v>
      </c>
    </row>
    <row r="6997" spans="1:20" x14ac:dyDescent="0.85">
      <c r="A6997" s="1">
        <v>41164</v>
      </c>
      <c r="B6997" t="s">
        <v>5495</v>
      </c>
      <c r="C6997" t="s">
        <v>5496</v>
      </c>
      <c r="D6997" t="s">
        <v>5497</v>
      </c>
      <c r="E6997" t="s">
        <v>42</v>
      </c>
      <c r="F6997" t="s">
        <v>43</v>
      </c>
      <c r="G6997" t="s">
        <v>44</v>
      </c>
      <c r="H6997">
        <v>2011</v>
      </c>
      <c r="I6997" s="2">
        <v>335457.90000000002</v>
      </c>
      <c r="J6997" s="2">
        <v>0</v>
      </c>
      <c r="K6997" s="2">
        <v>335457.90000000002</v>
      </c>
      <c r="L6997" t="s">
        <v>116</v>
      </c>
      <c r="M6997" s="3" t="b">
        <f>trust_funds5[[#This Row],[Contributions Outstanding (USD)]]=0</f>
        <v>1</v>
      </c>
      <c r="N6997" s="3" t="str">
        <f t="shared" si="545"/>
        <v>Outstanding</v>
      </c>
      <c r="O6997" s="3" t="str">
        <f t="shared" si="546"/>
        <v>High Contribution &amp; Recent</v>
      </c>
      <c r="P6997" s="3" t="str">
        <f t="shared" si="547"/>
        <v>Other</v>
      </c>
      <c r="Q6997" s="3" t="str">
        <f t="shared" si="548"/>
        <v>Other</v>
      </c>
      <c r="R6997" s="3" t="str">
        <f t="shared" si="549"/>
        <v>Not LCLS</v>
      </c>
      <c r="S6997" s="3" t="str" cm="1">
        <f t="array" ref="S6997">_xlfn.IFS(G6997 &gt; 5000000, "Very High", G6997 &gt; 1000000, "High", G6997 &gt; 500000, "Medium", TRUE, "Low")</f>
        <v>Very High</v>
      </c>
      <c r="T6997" s="3" t="str" cm="1">
        <f t="array" ref="T6997">_xlfn.IFS(B6997 &gt;= 2005, "Post-2005", B6997 &gt;= 2000, "2000-2004", TRUE, "Pre-2000")</f>
        <v>Post-2005</v>
      </c>
    </row>
    <row r="6998" spans="1:20" x14ac:dyDescent="0.85">
      <c r="A6998" s="1">
        <v>41164</v>
      </c>
      <c r="B6998" t="s">
        <v>5958</v>
      </c>
      <c r="C6998" t="s">
        <v>6873</v>
      </c>
      <c r="D6998" t="s">
        <v>5960</v>
      </c>
      <c r="E6998" t="s">
        <v>293</v>
      </c>
      <c r="F6998" t="s">
        <v>294</v>
      </c>
      <c r="G6998" t="s">
        <v>4803</v>
      </c>
      <c r="H6998">
        <v>2011</v>
      </c>
      <c r="I6998" s="2">
        <v>300000</v>
      </c>
      <c r="J6998" s="2">
        <v>150000</v>
      </c>
      <c r="K6998" s="2">
        <v>450000</v>
      </c>
      <c r="L6998" t="s">
        <v>116</v>
      </c>
      <c r="M6998" s="3" t="b">
        <f>trust_funds5[[#This Row],[Contributions Outstanding (USD)]]=0</f>
        <v>0</v>
      </c>
      <c r="N6998" s="3" t="str">
        <f t="shared" si="545"/>
        <v>Outstanding</v>
      </c>
      <c r="O6998" s="3" t="str">
        <f t="shared" si="546"/>
        <v>High Contribution &amp; Recent</v>
      </c>
      <c r="P6998" s="3" t="str">
        <f t="shared" si="547"/>
        <v>Other</v>
      </c>
      <c r="Q6998" s="3" t="str">
        <f t="shared" si="548"/>
        <v>Other</v>
      </c>
      <c r="R6998" s="3" t="str">
        <f t="shared" si="549"/>
        <v>Not LCLS</v>
      </c>
      <c r="S6998" s="3" t="str" cm="1">
        <f t="array" ref="S6998">_xlfn.IFS(G6998 &gt; 5000000, "Very High", G6998 &gt; 1000000, "High", G6998 &gt; 500000, "Medium", TRUE, "Low")</f>
        <v>Very High</v>
      </c>
      <c r="T6998" s="3" t="str" cm="1">
        <f t="array" ref="T6998">_xlfn.IFS(B6998 &gt;= 2005, "Post-2005", B6998 &gt;= 2000, "2000-2004", TRUE, "Pre-2000")</f>
        <v>Post-2005</v>
      </c>
    </row>
    <row r="6999" spans="1:20" x14ac:dyDescent="0.85">
      <c r="A6999" s="1">
        <v>41164</v>
      </c>
      <c r="B6999" t="s">
        <v>5958</v>
      </c>
      <c r="C6999" t="s">
        <v>6873</v>
      </c>
      <c r="D6999" t="s">
        <v>5960</v>
      </c>
      <c r="E6999" t="s">
        <v>102</v>
      </c>
      <c r="F6999" t="s">
        <v>103</v>
      </c>
      <c r="G6999" t="s">
        <v>104</v>
      </c>
      <c r="H6999">
        <v>2011</v>
      </c>
      <c r="I6999" s="2">
        <v>786625</v>
      </c>
      <c r="J6999" s="2">
        <v>0</v>
      </c>
      <c r="K6999" s="2">
        <v>786625</v>
      </c>
      <c r="L6999" t="s">
        <v>116</v>
      </c>
      <c r="M6999" s="3" t="b">
        <f>trust_funds5[[#This Row],[Contributions Outstanding (USD)]]=0</f>
        <v>1</v>
      </c>
      <c r="N6999" s="3" t="str">
        <f t="shared" si="545"/>
        <v>Outstanding</v>
      </c>
      <c r="O6999" s="3" t="str">
        <f t="shared" si="546"/>
        <v>High Contribution &amp; Recent</v>
      </c>
      <c r="P6999" s="3" t="str">
        <f t="shared" si="547"/>
        <v>Other</v>
      </c>
      <c r="Q6999" s="3" t="str">
        <f t="shared" si="548"/>
        <v>Other</v>
      </c>
      <c r="R6999" s="3" t="str">
        <f t="shared" si="549"/>
        <v>Not LCLS</v>
      </c>
      <c r="S6999" s="3" t="str" cm="1">
        <f t="array" ref="S6999">_xlfn.IFS(G6999 &gt; 5000000, "Very High", G6999 &gt; 1000000, "High", G6999 &gt; 500000, "Medium", TRUE, "Low")</f>
        <v>Very High</v>
      </c>
      <c r="T6999" s="3" t="str" cm="1">
        <f t="array" ref="T6999">_xlfn.IFS(B6999 &gt;= 2005, "Post-2005", B6999 &gt;= 2000, "2000-2004", TRUE, "Pre-2000")</f>
        <v>Post-2005</v>
      </c>
    </row>
    <row r="7000" spans="1:20" x14ac:dyDescent="0.85">
      <c r="A7000" s="1">
        <v>41164</v>
      </c>
      <c r="B7000" t="s">
        <v>7325</v>
      </c>
      <c r="C7000" t="s">
        <v>7326</v>
      </c>
      <c r="D7000" t="s">
        <v>7327</v>
      </c>
      <c r="E7000" t="s">
        <v>102</v>
      </c>
      <c r="F7000" t="s">
        <v>103</v>
      </c>
      <c r="G7000" t="s">
        <v>104</v>
      </c>
      <c r="H7000">
        <v>2011</v>
      </c>
      <c r="I7000" s="2">
        <v>1591200</v>
      </c>
      <c r="J7000" s="2">
        <v>0</v>
      </c>
      <c r="K7000" s="2">
        <v>1591200</v>
      </c>
      <c r="L7000" t="s">
        <v>116</v>
      </c>
      <c r="M7000" s="3" t="b">
        <f>trust_funds5[[#This Row],[Contributions Outstanding (USD)]]=0</f>
        <v>1</v>
      </c>
      <c r="N7000" s="3" t="str">
        <f t="shared" si="545"/>
        <v>Outstanding</v>
      </c>
      <c r="O7000" s="3" t="str">
        <f t="shared" si="546"/>
        <v>High Contribution &amp; Recent</v>
      </c>
      <c r="P7000" s="3" t="str">
        <f t="shared" si="547"/>
        <v>Other</v>
      </c>
      <c r="Q7000" s="3" t="str">
        <f t="shared" si="548"/>
        <v>Other</v>
      </c>
      <c r="R7000" s="3" t="str">
        <f t="shared" si="549"/>
        <v>Not LCLS</v>
      </c>
      <c r="S7000" s="3" t="str" cm="1">
        <f t="array" ref="S7000">_xlfn.IFS(G7000 &gt; 5000000, "Very High", G7000 &gt; 1000000, "High", G7000 &gt; 500000, "Medium", TRUE, "Low")</f>
        <v>Very High</v>
      </c>
      <c r="T7000" s="3" t="str" cm="1">
        <f t="array" ref="T7000">_xlfn.IFS(B7000 &gt;= 2005, "Post-2005", B7000 &gt;= 2000, "2000-2004", TRUE, "Pre-2000")</f>
        <v>Post-2005</v>
      </c>
    </row>
    <row r="7001" spans="1:20" x14ac:dyDescent="0.85">
      <c r="A7001" s="1">
        <v>41164</v>
      </c>
      <c r="B7001" t="s">
        <v>1450</v>
      </c>
      <c r="C7001" t="s">
        <v>5961</v>
      </c>
      <c r="D7001" t="s">
        <v>5962</v>
      </c>
      <c r="E7001" t="s">
        <v>102</v>
      </c>
      <c r="F7001" t="s">
        <v>103</v>
      </c>
      <c r="G7001" t="s">
        <v>104</v>
      </c>
      <c r="H7001">
        <v>2011</v>
      </c>
      <c r="I7001" s="2">
        <v>247590</v>
      </c>
      <c r="J7001" s="2">
        <v>0</v>
      </c>
      <c r="K7001" s="2">
        <v>247590</v>
      </c>
      <c r="L7001" t="s">
        <v>116</v>
      </c>
      <c r="M7001" s="3" t="b">
        <f>trust_funds5[[#This Row],[Contributions Outstanding (USD)]]=0</f>
        <v>1</v>
      </c>
      <c r="N7001" s="3" t="str">
        <f t="shared" si="545"/>
        <v>Outstanding</v>
      </c>
      <c r="O7001" s="3" t="str">
        <f t="shared" si="546"/>
        <v>High Contribution &amp; Recent</v>
      </c>
      <c r="P7001" s="3" t="str">
        <f t="shared" si="547"/>
        <v>Other</v>
      </c>
      <c r="Q7001" s="3" t="str">
        <f t="shared" si="548"/>
        <v>Other</v>
      </c>
      <c r="R7001" s="3" t="str">
        <f t="shared" si="549"/>
        <v>Not LCLS</v>
      </c>
      <c r="S7001" s="3" t="str" cm="1">
        <f t="array" ref="S7001">_xlfn.IFS(G7001 &gt; 5000000, "Very High", G7001 &gt; 1000000, "High", G7001 &gt; 500000, "Medium", TRUE, "Low")</f>
        <v>Very High</v>
      </c>
      <c r="T7001" s="3" t="str" cm="1">
        <f t="array" ref="T7001">_xlfn.IFS(B7001 &gt;= 2005, "Post-2005", B7001 &gt;= 2000, "2000-2004", TRUE, "Pre-2000")</f>
        <v>Post-2005</v>
      </c>
    </row>
    <row r="7002" spans="1:20" x14ac:dyDescent="0.85">
      <c r="A7002" s="1">
        <v>41164</v>
      </c>
      <c r="B7002" t="s">
        <v>6556</v>
      </c>
      <c r="C7002" t="s">
        <v>7328</v>
      </c>
      <c r="D7002" t="s">
        <v>7329</v>
      </c>
      <c r="E7002" t="s">
        <v>85</v>
      </c>
      <c r="F7002" t="s">
        <v>86</v>
      </c>
      <c r="G7002" t="s">
        <v>87</v>
      </c>
      <c r="H7002">
        <v>2011</v>
      </c>
      <c r="I7002" s="2">
        <v>6583278.4699999997</v>
      </c>
      <c r="J7002" s="2">
        <v>0</v>
      </c>
      <c r="K7002" s="2">
        <v>6583278.4699999997</v>
      </c>
      <c r="L7002" t="s">
        <v>116</v>
      </c>
      <c r="M7002" s="3" t="b">
        <f>trust_funds5[[#This Row],[Contributions Outstanding (USD)]]=0</f>
        <v>1</v>
      </c>
      <c r="N7002" s="3" t="str">
        <f t="shared" si="545"/>
        <v>Outstanding</v>
      </c>
      <c r="O7002" s="3" t="str">
        <f t="shared" si="546"/>
        <v>High Contribution &amp; Recent</v>
      </c>
      <c r="P7002" s="3" t="str">
        <f t="shared" si="547"/>
        <v>Other</v>
      </c>
      <c r="Q7002" s="3" t="str">
        <f t="shared" si="548"/>
        <v>Other</v>
      </c>
      <c r="R7002" s="3" t="str">
        <f t="shared" si="549"/>
        <v>Not LCLS</v>
      </c>
      <c r="S7002" s="3" t="str" cm="1">
        <f t="array" ref="S7002">_xlfn.IFS(G7002 &gt; 5000000, "Very High", G7002 &gt; 1000000, "High", G7002 &gt; 500000, "Medium", TRUE, "Low")</f>
        <v>Very High</v>
      </c>
      <c r="T7002" s="3" t="str" cm="1">
        <f t="array" ref="T7002">_xlfn.IFS(B7002 &gt;= 2005, "Post-2005", B7002 &gt;= 2000, "2000-2004", TRUE, "Pre-2000")</f>
        <v>Post-2005</v>
      </c>
    </row>
    <row r="7003" spans="1:20" x14ac:dyDescent="0.85">
      <c r="A7003" s="1">
        <v>41164</v>
      </c>
      <c r="B7003" t="s">
        <v>7331</v>
      </c>
      <c r="C7003" t="s">
        <v>7332</v>
      </c>
      <c r="D7003" t="s">
        <v>7333</v>
      </c>
      <c r="E7003" t="s">
        <v>56</v>
      </c>
      <c r="F7003" t="s">
        <v>57</v>
      </c>
      <c r="G7003" t="s">
        <v>58</v>
      </c>
      <c r="H7003">
        <v>2011</v>
      </c>
      <c r="I7003" s="2">
        <v>33873225.479999997</v>
      </c>
      <c r="J7003" s="2">
        <v>2097293.44</v>
      </c>
      <c r="K7003" s="2">
        <v>35970518.920000002</v>
      </c>
      <c r="L7003" t="s">
        <v>116</v>
      </c>
      <c r="M7003" s="3" t="b">
        <f>trust_funds5[[#This Row],[Contributions Outstanding (USD)]]=0</f>
        <v>0</v>
      </c>
      <c r="N7003" s="3" t="str">
        <f t="shared" si="545"/>
        <v>Outstanding</v>
      </c>
      <c r="O7003" s="3" t="str">
        <f t="shared" si="546"/>
        <v>High Contribution &amp; Recent</v>
      </c>
      <c r="P7003" s="3" t="str">
        <f t="shared" si="547"/>
        <v>Other</v>
      </c>
      <c r="Q7003" s="3" t="str">
        <f t="shared" si="548"/>
        <v>Other</v>
      </c>
      <c r="R7003" s="3" t="str">
        <f t="shared" si="549"/>
        <v>Not LCLS</v>
      </c>
      <c r="S7003" s="3" t="str" cm="1">
        <f t="array" ref="S7003">_xlfn.IFS(G7003 &gt; 5000000, "Very High", G7003 &gt; 1000000, "High", G7003 &gt; 500000, "Medium", TRUE, "Low")</f>
        <v>Very High</v>
      </c>
      <c r="T7003" s="3" t="str" cm="1">
        <f t="array" ref="T7003">_xlfn.IFS(B7003 &gt;= 2005, "Post-2005", B7003 &gt;= 2000, "2000-2004", TRUE, "Pre-2000")</f>
        <v>Post-2005</v>
      </c>
    </row>
    <row r="7004" spans="1:20" x14ac:dyDescent="0.85">
      <c r="A7004" s="1">
        <v>41164</v>
      </c>
      <c r="B7004" t="s">
        <v>4456</v>
      </c>
      <c r="C7004" t="s">
        <v>6876</v>
      </c>
      <c r="D7004" t="s">
        <v>6877</v>
      </c>
      <c r="E7004" t="s">
        <v>1408</v>
      </c>
      <c r="F7004" t="s">
        <v>1409</v>
      </c>
      <c r="G7004" t="s">
        <v>1410</v>
      </c>
      <c r="H7004">
        <v>2011</v>
      </c>
      <c r="I7004" s="2">
        <v>485000</v>
      </c>
      <c r="J7004" s="2">
        <v>0</v>
      </c>
      <c r="K7004" s="2">
        <v>485000</v>
      </c>
      <c r="L7004" t="s">
        <v>116</v>
      </c>
      <c r="M7004" s="3" t="b">
        <f>trust_funds5[[#This Row],[Contributions Outstanding (USD)]]=0</f>
        <v>1</v>
      </c>
      <c r="N7004" s="3" t="str">
        <f t="shared" si="545"/>
        <v>Outstanding</v>
      </c>
      <c r="O7004" s="3" t="str">
        <f t="shared" si="546"/>
        <v>High Contribution &amp; Recent</v>
      </c>
      <c r="P7004" s="3" t="str">
        <f t="shared" si="547"/>
        <v>Other</v>
      </c>
      <c r="Q7004" s="3" t="str">
        <f t="shared" si="548"/>
        <v>Other</v>
      </c>
      <c r="R7004" s="3" t="str">
        <f t="shared" si="549"/>
        <v>Not LCLS</v>
      </c>
      <c r="S7004" s="3" t="str" cm="1">
        <f t="array" ref="S7004">_xlfn.IFS(G7004 &gt; 5000000, "Very High", G7004 &gt; 1000000, "High", G7004 &gt; 500000, "Medium", TRUE, "Low")</f>
        <v>Very High</v>
      </c>
      <c r="T7004" s="3" t="str" cm="1">
        <f t="array" ref="T7004">_xlfn.IFS(B7004 &gt;= 2005, "Post-2005", B7004 &gt;= 2000, "2000-2004", TRUE, "Pre-2000")</f>
        <v>Post-2005</v>
      </c>
    </row>
    <row r="7005" spans="1:20" x14ac:dyDescent="0.85">
      <c r="A7005" s="1">
        <v>41164</v>
      </c>
      <c r="B7005" t="s">
        <v>3797</v>
      </c>
      <c r="C7005" t="s">
        <v>6438</v>
      </c>
      <c r="D7005" t="s">
        <v>6439</v>
      </c>
      <c r="E7005" t="s">
        <v>15</v>
      </c>
      <c r="F7005" t="s">
        <v>16</v>
      </c>
      <c r="G7005" t="s">
        <v>17</v>
      </c>
      <c r="H7005">
        <v>2011</v>
      </c>
      <c r="I7005" s="2">
        <v>196116.89</v>
      </c>
      <c r="J7005" s="2">
        <v>0</v>
      </c>
      <c r="K7005" s="2">
        <v>196116.89</v>
      </c>
      <c r="L7005" t="s">
        <v>116</v>
      </c>
      <c r="M7005" s="3" t="b">
        <f>trust_funds5[[#This Row],[Contributions Outstanding (USD)]]=0</f>
        <v>1</v>
      </c>
      <c r="N7005" s="3" t="str">
        <f t="shared" si="545"/>
        <v>Outstanding</v>
      </c>
      <c r="O7005" s="3" t="str">
        <f t="shared" si="546"/>
        <v>High Contribution &amp; Recent</v>
      </c>
      <c r="P7005" s="3" t="str">
        <f t="shared" si="547"/>
        <v>Other</v>
      </c>
      <c r="Q7005" s="3" t="str">
        <f t="shared" si="548"/>
        <v>Other</v>
      </c>
      <c r="R7005" s="3" t="str">
        <f t="shared" si="549"/>
        <v>Not LCLS</v>
      </c>
      <c r="S7005" s="3" t="str" cm="1">
        <f t="array" ref="S7005">_xlfn.IFS(G7005 &gt; 5000000, "Very High", G7005 &gt; 1000000, "High", G7005 &gt; 500000, "Medium", TRUE, "Low")</f>
        <v>Very High</v>
      </c>
      <c r="T7005" s="3" t="str" cm="1">
        <f t="array" ref="T7005">_xlfn.IFS(B7005 &gt;= 2005, "Post-2005", B7005 &gt;= 2000, "2000-2004", TRUE, "Pre-2000")</f>
        <v>Post-2005</v>
      </c>
    </row>
    <row r="7006" spans="1:20" x14ac:dyDescent="0.85">
      <c r="A7006" s="1">
        <v>41164</v>
      </c>
      <c r="B7006" t="s">
        <v>3797</v>
      </c>
      <c r="C7006" t="s">
        <v>6438</v>
      </c>
      <c r="D7006" t="s">
        <v>6439</v>
      </c>
      <c r="E7006" t="s">
        <v>102</v>
      </c>
      <c r="F7006" t="s">
        <v>103</v>
      </c>
      <c r="G7006" t="s">
        <v>104</v>
      </c>
      <c r="H7006">
        <v>2011</v>
      </c>
      <c r="I7006" s="2">
        <v>325520</v>
      </c>
      <c r="J7006" s="2">
        <v>0</v>
      </c>
      <c r="K7006" s="2">
        <v>325520</v>
      </c>
      <c r="L7006" t="s">
        <v>116</v>
      </c>
      <c r="M7006" s="3" t="b">
        <f>trust_funds5[[#This Row],[Contributions Outstanding (USD)]]=0</f>
        <v>1</v>
      </c>
      <c r="N7006" s="3" t="str">
        <f t="shared" si="545"/>
        <v>Outstanding</v>
      </c>
      <c r="O7006" s="3" t="str">
        <f t="shared" si="546"/>
        <v>High Contribution &amp; Recent</v>
      </c>
      <c r="P7006" s="3" t="str">
        <f t="shared" si="547"/>
        <v>Other</v>
      </c>
      <c r="Q7006" s="3" t="str">
        <f t="shared" si="548"/>
        <v>Other</v>
      </c>
      <c r="R7006" s="3" t="str">
        <f t="shared" si="549"/>
        <v>Not LCLS</v>
      </c>
      <c r="S7006" s="3" t="str" cm="1">
        <f t="array" ref="S7006">_xlfn.IFS(G7006 &gt; 5000000, "Very High", G7006 &gt; 1000000, "High", G7006 &gt; 500000, "Medium", TRUE, "Low")</f>
        <v>Very High</v>
      </c>
      <c r="T7006" s="3" t="str" cm="1">
        <f t="array" ref="T7006">_xlfn.IFS(B7006 &gt;= 2005, "Post-2005", B7006 &gt;= 2000, "2000-2004", TRUE, "Pre-2000")</f>
        <v>Post-2005</v>
      </c>
    </row>
    <row r="7007" spans="1:20" x14ac:dyDescent="0.85">
      <c r="A7007" s="1">
        <v>41164</v>
      </c>
      <c r="B7007" t="s">
        <v>3797</v>
      </c>
      <c r="C7007" t="s">
        <v>6438</v>
      </c>
      <c r="D7007" t="s">
        <v>6439</v>
      </c>
      <c r="E7007" t="s">
        <v>1408</v>
      </c>
      <c r="F7007" t="s">
        <v>1409</v>
      </c>
      <c r="G7007" t="s">
        <v>1410</v>
      </c>
      <c r="H7007">
        <v>2011</v>
      </c>
      <c r="I7007" s="2">
        <v>289740</v>
      </c>
      <c r="J7007" s="2">
        <v>0</v>
      </c>
      <c r="K7007" s="2">
        <v>289740</v>
      </c>
      <c r="L7007" t="s">
        <v>116</v>
      </c>
      <c r="M7007" s="3" t="b">
        <f>trust_funds5[[#This Row],[Contributions Outstanding (USD)]]=0</f>
        <v>1</v>
      </c>
      <c r="N7007" s="3" t="str">
        <f t="shared" si="545"/>
        <v>Outstanding</v>
      </c>
      <c r="O7007" s="3" t="str">
        <f t="shared" si="546"/>
        <v>High Contribution &amp; Recent</v>
      </c>
      <c r="P7007" s="3" t="str">
        <f t="shared" si="547"/>
        <v>Other</v>
      </c>
      <c r="Q7007" s="3" t="str">
        <f t="shared" si="548"/>
        <v>Other</v>
      </c>
      <c r="R7007" s="3" t="str">
        <f t="shared" si="549"/>
        <v>Not LCLS</v>
      </c>
      <c r="S7007" s="3" t="str" cm="1">
        <f t="array" ref="S7007">_xlfn.IFS(G7007 &gt; 5000000, "Very High", G7007 &gt; 1000000, "High", G7007 &gt; 500000, "Medium", TRUE, "Low")</f>
        <v>Very High</v>
      </c>
      <c r="T7007" s="3" t="str" cm="1">
        <f t="array" ref="T7007">_xlfn.IFS(B7007 &gt;= 2005, "Post-2005", B7007 &gt;= 2000, "2000-2004", TRUE, "Pre-2000")</f>
        <v>Post-2005</v>
      </c>
    </row>
    <row r="7008" spans="1:20" x14ac:dyDescent="0.85">
      <c r="A7008" s="1">
        <v>41164</v>
      </c>
      <c r="B7008" t="s">
        <v>5963</v>
      </c>
      <c r="C7008" t="s">
        <v>5964</v>
      </c>
      <c r="D7008" t="s">
        <v>5965</v>
      </c>
      <c r="E7008" t="s">
        <v>85</v>
      </c>
      <c r="F7008" t="s">
        <v>86</v>
      </c>
      <c r="G7008" t="s">
        <v>87</v>
      </c>
      <c r="H7008">
        <v>2011</v>
      </c>
      <c r="I7008" s="2">
        <v>4746400</v>
      </c>
      <c r="J7008" s="2">
        <v>516702.41</v>
      </c>
      <c r="K7008" s="2">
        <v>5263102.41</v>
      </c>
      <c r="L7008" t="s">
        <v>116</v>
      </c>
      <c r="M7008" s="3" t="b">
        <f>trust_funds5[[#This Row],[Contributions Outstanding (USD)]]=0</f>
        <v>0</v>
      </c>
      <c r="N7008" s="3" t="str">
        <f t="shared" si="545"/>
        <v>Outstanding</v>
      </c>
      <c r="O7008" s="3" t="str">
        <f t="shared" si="546"/>
        <v>High Contribution &amp; Recent</v>
      </c>
      <c r="P7008" s="3" t="str">
        <f t="shared" si="547"/>
        <v>Other</v>
      </c>
      <c r="Q7008" s="3" t="str">
        <f t="shared" si="548"/>
        <v>Other</v>
      </c>
      <c r="R7008" s="3" t="str">
        <f t="shared" si="549"/>
        <v>Not LCLS</v>
      </c>
      <c r="S7008" s="3" t="str" cm="1">
        <f t="array" ref="S7008">_xlfn.IFS(G7008 &gt; 5000000, "Very High", G7008 &gt; 1000000, "High", G7008 &gt; 500000, "Medium", TRUE, "Low")</f>
        <v>Very High</v>
      </c>
      <c r="T7008" s="3" t="str" cm="1">
        <f t="array" ref="T7008">_xlfn.IFS(B7008 &gt;= 2005, "Post-2005", B7008 &gt;= 2000, "2000-2004", TRUE, "Pre-2000")</f>
        <v>Post-2005</v>
      </c>
    </row>
    <row r="7009" spans="1:20" x14ac:dyDescent="0.85">
      <c r="A7009" s="1">
        <v>41164</v>
      </c>
      <c r="B7009" t="s">
        <v>7335</v>
      </c>
      <c r="C7009" t="s">
        <v>7336</v>
      </c>
      <c r="D7009" t="s">
        <v>7337</v>
      </c>
      <c r="E7009" t="s">
        <v>1491</v>
      </c>
      <c r="F7009" t="s">
        <v>1492</v>
      </c>
      <c r="G7009" t="s">
        <v>8001</v>
      </c>
      <c r="H7009">
        <v>2011</v>
      </c>
      <c r="I7009" s="2">
        <v>499987</v>
      </c>
      <c r="J7009" s="2">
        <v>13</v>
      </c>
      <c r="K7009" s="2">
        <v>500000</v>
      </c>
      <c r="L7009" t="s">
        <v>116</v>
      </c>
      <c r="M7009" s="3" t="b">
        <f>trust_funds5[[#This Row],[Contributions Outstanding (USD)]]=0</f>
        <v>0</v>
      </c>
      <c r="N7009" s="3" t="str">
        <f t="shared" si="545"/>
        <v>Outstanding</v>
      </c>
      <c r="O7009" s="3" t="str">
        <f t="shared" si="546"/>
        <v>High Contribution &amp; Recent</v>
      </c>
      <c r="P7009" s="3" t="str">
        <f t="shared" si="547"/>
        <v>Other</v>
      </c>
      <c r="Q7009" s="3" t="str">
        <f t="shared" si="548"/>
        <v>Other</v>
      </c>
      <c r="R7009" s="3" t="str">
        <f t="shared" si="549"/>
        <v>Not LCLS</v>
      </c>
      <c r="S7009" s="3" t="str" cm="1">
        <f t="array" ref="S7009">_xlfn.IFS(G7009 &gt; 5000000, "Very High", G7009 &gt; 1000000, "High", G7009 &gt; 500000, "Medium", TRUE, "Low")</f>
        <v>Very High</v>
      </c>
      <c r="T7009" s="3" t="str" cm="1">
        <f t="array" ref="T7009">_xlfn.IFS(B7009 &gt;= 2005, "Post-2005", B7009 &gt;= 2000, "2000-2004", TRUE, "Pre-2000")</f>
        <v>Post-2005</v>
      </c>
    </row>
    <row r="7010" spans="1:20" x14ac:dyDescent="0.85">
      <c r="A7010" s="1">
        <v>41164</v>
      </c>
      <c r="B7010" t="s">
        <v>7335</v>
      </c>
      <c r="C7010" t="s">
        <v>7336</v>
      </c>
      <c r="D7010" t="s">
        <v>7337</v>
      </c>
      <c r="E7010" t="s">
        <v>2863</v>
      </c>
      <c r="F7010" t="s">
        <v>2864</v>
      </c>
      <c r="G7010" t="s">
        <v>3051</v>
      </c>
      <c r="H7010">
        <v>2011</v>
      </c>
      <c r="I7010" s="2">
        <v>2000000</v>
      </c>
      <c r="J7010" s="2">
        <v>0</v>
      </c>
      <c r="K7010" s="2">
        <v>2000000</v>
      </c>
      <c r="L7010" t="s">
        <v>116</v>
      </c>
      <c r="M7010" s="3" t="b">
        <f>trust_funds5[[#This Row],[Contributions Outstanding (USD)]]=0</f>
        <v>1</v>
      </c>
      <c r="N7010" s="3" t="str">
        <f t="shared" si="545"/>
        <v>Outstanding</v>
      </c>
      <c r="O7010" s="3" t="str">
        <f t="shared" si="546"/>
        <v>High Contribution &amp; Recent</v>
      </c>
      <c r="P7010" s="3" t="str">
        <f t="shared" si="547"/>
        <v>Other</v>
      </c>
      <c r="Q7010" s="3" t="str">
        <f t="shared" si="548"/>
        <v>Other</v>
      </c>
      <c r="R7010" s="3" t="str">
        <f t="shared" si="549"/>
        <v>Not LCLS</v>
      </c>
      <c r="S7010" s="3" t="str" cm="1">
        <f t="array" ref="S7010">_xlfn.IFS(G7010 &gt; 5000000, "Very High", G7010 &gt; 1000000, "High", G7010 &gt; 500000, "Medium", TRUE, "Low")</f>
        <v>Very High</v>
      </c>
      <c r="T7010" s="3" t="str" cm="1">
        <f t="array" ref="T7010">_xlfn.IFS(B7010 &gt;= 2005, "Post-2005", B7010 &gt;= 2000, "2000-2004", TRUE, "Pre-2000")</f>
        <v>Post-2005</v>
      </c>
    </row>
    <row r="7011" spans="1:20" x14ac:dyDescent="0.85">
      <c r="A7011" s="1">
        <v>41164</v>
      </c>
      <c r="B7011" t="s">
        <v>7335</v>
      </c>
      <c r="C7011" t="s">
        <v>7336</v>
      </c>
      <c r="D7011" t="s">
        <v>7337</v>
      </c>
      <c r="E7011" t="s">
        <v>5946</v>
      </c>
      <c r="F7011" t="s">
        <v>5947</v>
      </c>
      <c r="G7011" t="s">
        <v>5948</v>
      </c>
      <c r="H7011">
        <v>2011</v>
      </c>
      <c r="I7011" s="2">
        <v>1200000</v>
      </c>
      <c r="J7011" s="2">
        <v>300000</v>
      </c>
      <c r="K7011" s="2">
        <v>1500000</v>
      </c>
      <c r="L7011" t="s">
        <v>116</v>
      </c>
      <c r="M7011" s="3" t="b">
        <f>trust_funds5[[#This Row],[Contributions Outstanding (USD)]]=0</f>
        <v>0</v>
      </c>
      <c r="N7011" s="3" t="str">
        <f t="shared" si="545"/>
        <v>Outstanding</v>
      </c>
      <c r="O7011" s="3" t="str">
        <f t="shared" si="546"/>
        <v>High Contribution &amp; Recent</v>
      </c>
      <c r="P7011" s="3" t="str">
        <f t="shared" si="547"/>
        <v>Other</v>
      </c>
      <c r="Q7011" s="3" t="str">
        <f t="shared" si="548"/>
        <v>Other</v>
      </c>
      <c r="R7011" s="3" t="str">
        <f t="shared" si="549"/>
        <v>Not LCLS</v>
      </c>
      <c r="S7011" s="3" t="str" cm="1">
        <f t="array" ref="S7011">_xlfn.IFS(G7011 &gt; 5000000, "Very High", G7011 &gt; 1000000, "High", G7011 &gt; 500000, "Medium", TRUE, "Low")</f>
        <v>Very High</v>
      </c>
      <c r="T7011" s="3" t="str" cm="1">
        <f t="array" ref="T7011">_xlfn.IFS(B7011 &gt;= 2005, "Post-2005", B7011 &gt;= 2000, "2000-2004", TRUE, "Pre-2000")</f>
        <v>Post-2005</v>
      </c>
    </row>
    <row r="7012" spans="1:20" x14ac:dyDescent="0.85">
      <c r="A7012" s="1">
        <v>41164</v>
      </c>
      <c r="B7012" t="s">
        <v>7345</v>
      </c>
      <c r="C7012" t="s">
        <v>7346</v>
      </c>
      <c r="D7012" t="s">
        <v>7347</v>
      </c>
      <c r="E7012" t="s">
        <v>15</v>
      </c>
      <c r="F7012" t="s">
        <v>16</v>
      </c>
      <c r="G7012" t="s">
        <v>17</v>
      </c>
      <c r="H7012">
        <v>2011</v>
      </c>
      <c r="I7012" s="2">
        <v>5164208.38</v>
      </c>
      <c r="J7012" s="2">
        <v>0</v>
      </c>
      <c r="K7012" s="2">
        <v>5164208.38</v>
      </c>
      <c r="L7012" t="s">
        <v>116</v>
      </c>
      <c r="M7012" s="3" t="b">
        <f>trust_funds5[[#This Row],[Contributions Outstanding (USD)]]=0</f>
        <v>1</v>
      </c>
      <c r="N7012" s="3" t="str">
        <f t="shared" si="545"/>
        <v>Outstanding</v>
      </c>
      <c r="O7012" s="3" t="str">
        <f t="shared" si="546"/>
        <v>High Contribution &amp; Recent</v>
      </c>
      <c r="P7012" s="3" t="str">
        <f t="shared" si="547"/>
        <v>Other</v>
      </c>
      <c r="Q7012" s="3" t="str">
        <f t="shared" si="548"/>
        <v>Other</v>
      </c>
      <c r="R7012" s="3" t="str">
        <f t="shared" si="549"/>
        <v>Not LCLS</v>
      </c>
      <c r="S7012" s="3" t="str" cm="1">
        <f t="array" ref="S7012">_xlfn.IFS(G7012 &gt; 5000000, "Very High", G7012 &gt; 1000000, "High", G7012 &gt; 500000, "Medium", TRUE, "Low")</f>
        <v>Very High</v>
      </c>
      <c r="T7012" s="3" t="str" cm="1">
        <f t="array" ref="T7012">_xlfn.IFS(B7012 &gt;= 2005, "Post-2005", B7012 &gt;= 2000, "2000-2004", TRUE, "Pre-2000")</f>
        <v>Post-2005</v>
      </c>
    </row>
    <row r="7013" spans="1:20" x14ac:dyDescent="0.85">
      <c r="A7013" s="1">
        <v>41164</v>
      </c>
      <c r="B7013" t="s">
        <v>7348</v>
      </c>
      <c r="C7013" t="s">
        <v>7349</v>
      </c>
      <c r="D7013" t="s">
        <v>7350</v>
      </c>
      <c r="E7013" t="s">
        <v>200</v>
      </c>
      <c r="F7013" t="s">
        <v>201</v>
      </c>
      <c r="G7013" t="s">
        <v>213</v>
      </c>
      <c r="H7013">
        <v>2011</v>
      </c>
      <c r="I7013" s="2">
        <v>3906084</v>
      </c>
      <c r="J7013" s="2">
        <v>0</v>
      </c>
      <c r="K7013" s="2">
        <v>3906084</v>
      </c>
      <c r="L7013" t="s">
        <v>116</v>
      </c>
      <c r="M7013" s="3" t="b">
        <f>trust_funds5[[#This Row],[Contributions Outstanding (USD)]]=0</f>
        <v>1</v>
      </c>
      <c r="N7013" s="3" t="str">
        <f t="shared" si="545"/>
        <v>Outstanding</v>
      </c>
      <c r="O7013" s="3" t="str">
        <f t="shared" si="546"/>
        <v>High Contribution &amp; Recent</v>
      </c>
      <c r="P7013" s="3" t="str">
        <f t="shared" si="547"/>
        <v>Other</v>
      </c>
      <c r="Q7013" s="3" t="str">
        <f t="shared" si="548"/>
        <v>Other</v>
      </c>
      <c r="R7013" s="3" t="str">
        <f t="shared" si="549"/>
        <v>Not LCLS</v>
      </c>
      <c r="S7013" s="3" t="str" cm="1">
        <f t="array" ref="S7013">_xlfn.IFS(G7013 &gt; 5000000, "Very High", G7013 &gt; 1000000, "High", G7013 &gt; 500000, "Medium", TRUE, "Low")</f>
        <v>Very High</v>
      </c>
      <c r="T7013" s="3" t="str" cm="1">
        <f t="array" ref="T7013">_xlfn.IFS(B7013 &gt;= 2005, "Post-2005", B7013 &gt;= 2000, "2000-2004", TRUE, "Pre-2000")</f>
        <v>Post-2005</v>
      </c>
    </row>
    <row r="7014" spans="1:20" x14ac:dyDescent="0.85">
      <c r="A7014" s="1">
        <v>41164</v>
      </c>
      <c r="B7014" t="s">
        <v>7683</v>
      </c>
      <c r="C7014" t="s">
        <v>7684</v>
      </c>
      <c r="D7014" t="s">
        <v>7685</v>
      </c>
      <c r="E7014" t="s">
        <v>288</v>
      </c>
      <c r="F7014" t="s">
        <v>289</v>
      </c>
      <c r="G7014" t="s">
        <v>290</v>
      </c>
      <c r="H7014">
        <v>2011</v>
      </c>
      <c r="I7014" s="2">
        <v>50008.82</v>
      </c>
      <c r="J7014" s="2">
        <v>0</v>
      </c>
      <c r="K7014" s="2">
        <v>50008.82</v>
      </c>
      <c r="L7014" t="s">
        <v>116</v>
      </c>
      <c r="M7014" s="3" t="b">
        <f>trust_funds5[[#This Row],[Contributions Outstanding (USD)]]=0</f>
        <v>1</v>
      </c>
      <c r="N7014" s="3" t="str">
        <f t="shared" si="545"/>
        <v>Outstanding</v>
      </c>
      <c r="O7014" s="3" t="str">
        <f t="shared" si="546"/>
        <v>High Contribution &amp; Recent</v>
      </c>
      <c r="P7014" s="3" t="str">
        <f t="shared" si="547"/>
        <v>Other</v>
      </c>
      <c r="Q7014" s="3" t="str">
        <f t="shared" si="548"/>
        <v>Other</v>
      </c>
      <c r="R7014" s="3" t="str">
        <f t="shared" si="549"/>
        <v>Not LCLS</v>
      </c>
      <c r="S7014" s="3" t="str" cm="1">
        <f t="array" ref="S7014">_xlfn.IFS(G7014 &gt; 5000000, "Very High", G7014 &gt; 1000000, "High", G7014 &gt; 500000, "Medium", TRUE, "Low")</f>
        <v>Very High</v>
      </c>
      <c r="T7014" s="3" t="str" cm="1">
        <f t="array" ref="T7014">_xlfn.IFS(B7014 &gt;= 2005, "Post-2005", B7014 &gt;= 2000, "2000-2004", TRUE, "Pre-2000")</f>
        <v>Post-2005</v>
      </c>
    </row>
    <row r="7015" spans="1:20" x14ac:dyDescent="0.85">
      <c r="A7015" s="1">
        <v>41164</v>
      </c>
      <c r="B7015" t="s">
        <v>507</v>
      </c>
      <c r="C7015" t="s">
        <v>6445</v>
      </c>
      <c r="D7015" t="s">
        <v>6446</v>
      </c>
      <c r="E7015" t="s">
        <v>56</v>
      </c>
      <c r="F7015" t="s">
        <v>57</v>
      </c>
      <c r="G7015" t="s">
        <v>58</v>
      </c>
      <c r="H7015">
        <v>2011</v>
      </c>
      <c r="I7015" s="2">
        <v>2525577.6</v>
      </c>
      <c r="J7015" s="2">
        <v>0</v>
      </c>
      <c r="K7015" s="2">
        <v>2525577.6</v>
      </c>
      <c r="L7015" t="s">
        <v>116</v>
      </c>
      <c r="M7015" s="3" t="b">
        <f>trust_funds5[[#This Row],[Contributions Outstanding (USD)]]=0</f>
        <v>1</v>
      </c>
      <c r="N7015" s="3" t="str">
        <f t="shared" si="545"/>
        <v>Outstanding</v>
      </c>
      <c r="O7015" s="3" t="str">
        <f t="shared" si="546"/>
        <v>High Contribution &amp; Recent</v>
      </c>
      <c r="P7015" s="3" t="str">
        <f t="shared" si="547"/>
        <v>Other</v>
      </c>
      <c r="Q7015" s="3" t="str">
        <f t="shared" si="548"/>
        <v>Other</v>
      </c>
      <c r="R7015" s="3" t="str">
        <f t="shared" si="549"/>
        <v>Not LCLS</v>
      </c>
      <c r="S7015" s="3" t="str" cm="1">
        <f t="array" ref="S7015">_xlfn.IFS(G7015 &gt; 5000000, "Very High", G7015 &gt; 1000000, "High", G7015 &gt; 500000, "Medium", TRUE, "Low")</f>
        <v>Very High</v>
      </c>
      <c r="T7015" s="3" t="str" cm="1">
        <f t="array" ref="T7015">_xlfn.IFS(B7015 &gt;= 2005, "Post-2005", B7015 &gt;= 2000, "2000-2004", TRUE, "Pre-2000")</f>
        <v>Post-2005</v>
      </c>
    </row>
    <row r="7016" spans="1:20" x14ac:dyDescent="0.85">
      <c r="A7016" s="1">
        <v>41164</v>
      </c>
      <c r="B7016" t="s">
        <v>5035</v>
      </c>
      <c r="C7016" t="s">
        <v>5971</v>
      </c>
      <c r="D7016" t="s">
        <v>5972</v>
      </c>
      <c r="E7016" t="s">
        <v>6447</v>
      </c>
      <c r="F7016" t="s">
        <v>6448</v>
      </c>
      <c r="G7016" t="s">
        <v>6449</v>
      </c>
      <c r="H7016">
        <v>2011</v>
      </c>
      <c r="I7016" s="2">
        <v>28320.99</v>
      </c>
      <c r="J7016" s="2">
        <v>0</v>
      </c>
      <c r="K7016" s="2">
        <v>28320.99</v>
      </c>
      <c r="L7016" t="s">
        <v>116</v>
      </c>
      <c r="M7016" s="3" t="b">
        <f>trust_funds5[[#This Row],[Contributions Outstanding (USD)]]=0</f>
        <v>1</v>
      </c>
      <c r="N7016" s="3" t="str">
        <f t="shared" si="545"/>
        <v>Outstanding</v>
      </c>
      <c r="O7016" s="3" t="str">
        <f t="shared" si="546"/>
        <v>High Contribution &amp; Recent</v>
      </c>
      <c r="P7016" s="3" t="str">
        <f t="shared" si="547"/>
        <v>Other</v>
      </c>
      <c r="Q7016" s="3" t="str">
        <f t="shared" si="548"/>
        <v>Other</v>
      </c>
      <c r="R7016" s="3" t="str">
        <f t="shared" si="549"/>
        <v>Not LCLS</v>
      </c>
      <c r="S7016" s="3" t="str" cm="1">
        <f t="array" ref="S7016">_xlfn.IFS(G7016 &gt; 5000000, "Very High", G7016 &gt; 1000000, "High", G7016 &gt; 500000, "Medium", TRUE, "Low")</f>
        <v>Very High</v>
      </c>
      <c r="T7016" s="3" t="str" cm="1">
        <f t="array" ref="T7016">_xlfn.IFS(B7016 &gt;= 2005, "Post-2005", B7016 &gt;= 2000, "2000-2004", TRUE, "Pre-2000")</f>
        <v>Post-2005</v>
      </c>
    </row>
    <row r="7017" spans="1:20" x14ac:dyDescent="0.85">
      <c r="A7017" s="1">
        <v>41164</v>
      </c>
      <c r="B7017" t="s">
        <v>5035</v>
      </c>
      <c r="C7017" t="s">
        <v>5971</v>
      </c>
      <c r="D7017" t="s">
        <v>5972</v>
      </c>
      <c r="E7017" t="s">
        <v>5973</v>
      </c>
      <c r="F7017" t="s">
        <v>5974</v>
      </c>
      <c r="G7017" t="s">
        <v>5974</v>
      </c>
      <c r="H7017">
        <v>2011</v>
      </c>
      <c r="I7017" s="2">
        <v>26625.84</v>
      </c>
      <c r="J7017" s="2">
        <v>0</v>
      </c>
      <c r="K7017" s="2">
        <v>26625.84</v>
      </c>
      <c r="L7017" t="s">
        <v>116</v>
      </c>
      <c r="M7017" s="3" t="b">
        <f>trust_funds5[[#This Row],[Contributions Outstanding (USD)]]=0</f>
        <v>1</v>
      </c>
      <c r="N7017" s="3" t="str">
        <f t="shared" si="545"/>
        <v>Outstanding</v>
      </c>
      <c r="O7017" s="3" t="str">
        <f t="shared" si="546"/>
        <v>High Contribution &amp; Recent</v>
      </c>
      <c r="P7017" s="3" t="str">
        <f t="shared" si="547"/>
        <v>Other</v>
      </c>
      <c r="Q7017" s="3" t="str">
        <f t="shared" si="548"/>
        <v>Other</v>
      </c>
      <c r="R7017" s="3" t="str">
        <f t="shared" si="549"/>
        <v>Not LCLS</v>
      </c>
      <c r="S7017" s="3" t="str" cm="1">
        <f t="array" ref="S7017">_xlfn.IFS(G7017 &gt; 5000000, "Very High", G7017 &gt; 1000000, "High", G7017 &gt; 500000, "Medium", TRUE, "Low")</f>
        <v>Very High</v>
      </c>
      <c r="T7017" s="3" t="str" cm="1">
        <f t="array" ref="T7017">_xlfn.IFS(B7017 &gt;= 2005, "Post-2005", B7017 &gt;= 2000, "2000-2004", TRUE, "Pre-2000")</f>
        <v>Post-2005</v>
      </c>
    </row>
    <row r="7018" spans="1:20" x14ac:dyDescent="0.85">
      <c r="A7018" s="1">
        <v>41164</v>
      </c>
      <c r="B7018" t="s">
        <v>5035</v>
      </c>
      <c r="C7018" t="s">
        <v>5971</v>
      </c>
      <c r="D7018" t="s">
        <v>5972</v>
      </c>
      <c r="E7018" t="s">
        <v>2863</v>
      </c>
      <c r="F7018" t="s">
        <v>2864</v>
      </c>
      <c r="G7018" t="s">
        <v>8002</v>
      </c>
      <c r="H7018">
        <v>2011</v>
      </c>
      <c r="I7018" s="2">
        <v>26066.66</v>
      </c>
      <c r="J7018" s="2">
        <v>1198.8399999999999</v>
      </c>
      <c r="K7018" s="2">
        <v>27265.5</v>
      </c>
      <c r="L7018" t="s">
        <v>116</v>
      </c>
      <c r="M7018" s="3" t="b">
        <f>trust_funds5[[#This Row],[Contributions Outstanding (USD)]]=0</f>
        <v>0</v>
      </c>
      <c r="N7018" s="3" t="str">
        <f t="shared" si="545"/>
        <v>Outstanding</v>
      </c>
      <c r="O7018" s="3" t="str">
        <f t="shared" si="546"/>
        <v>High Contribution &amp; Recent</v>
      </c>
      <c r="P7018" s="3" t="str">
        <f t="shared" si="547"/>
        <v>Other</v>
      </c>
      <c r="Q7018" s="3" t="str">
        <f t="shared" si="548"/>
        <v>Other</v>
      </c>
      <c r="R7018" s="3" t="str">
        <f t="shared" si="549"/>
        <v>Not LCLS</v>
      </c>
      <c r="S7018" s="3" t="str" cm="1">
        <f t="array" ref="S7018">_xlfn.IFS(G7018 &gt; 5000000, "Very High", G7018 &gt; 1000000, "High", G7018 &gt; 500000, "Medium", TRUE, "Low")</f>
        <v>Very High</v>
      </c>
      <c r="T7018" s="3" t="str" cm="1">
        <f t="array" ref="T7018">_xlfn.IFS(B7018 &gt;= 2005, "Post-2005", B7018 &gt;= 2000, "2000-2004", TRUE, "Pre-2000")</f>
        <v>Post-2005</v>
      </c>
    </row>
    <row r="7019" spans="1:20" x14ac:dyDescent="0.85">
      <c r="A7019" s="1">
        <v>41164</v>
      </c>
      <c r="B7019" t="s">
        <v>5035</v>
      </c>
      <c r="C7019" t="s">
        <v>5971</v>
      </c>
      <c r="D7019" t="s">
        <v>5972</v>
      </c>
      <c r="E7019" t="s">
        <v>4128</v>
      </c>
      <c r="F7019" t="s">
        <v>4129</v>
      </c>
      <c r="G7019" t="s">
        <v>4130</v>
      </c>
      <c r="H7019">
        <v>2011</v>
      </c>
      <c r="I7019" s="2">
        <v>28793.14</v>
      </c>
      <c r="J7019" s="2">
        <v>0</v>
      </c>
      <c r="K7019" s="2">
        <v>28793.14</v>
      </c>
      <c r="L7019" t="s">
        <v>116</v>
      </c>
      <c r="M7019" s="3" t="b">
        <f>trust_funds5[[#This Row],[Contributions Outstanding (USD)]]=0</f>
        <v>1</v>
      </c>
      <c r="N7019" s="3" t="str">
        <f t="shared" si="545"/>
        <v>Outstanding</v>
      </c>
      <c r="O7019" s="3" t="str">
        <f t="shared" si="546"/>
        <v>High Contribution &amp; Recent</v>
      </c>
      <c r="P7019" s="3" t="str">
        <f t="shared" si="547"/>
        <v>Other</v>
      </c>
      <c r="Q7019" s="3" t="str">
        <f t="shared" si="548"/>
        <v>Other</v>
      </c>
      <c r="R7019" s="3" t="str">
        <f t="shared" si="549"/>
        <v>Not LCLS</v>
      </c>
      <c r="S7019" s="3" t="str" cm="1">
        <f t="array" ref="S7019">_xlfn.IFS(G7019 &gt; 5000000, "Very High", G7019 &gt; 1000000, "High", G7019 &gt; 500000, "Medium", TRUE, "Low")</f>
        <v>Very High</v>
      </c>
      <c r="T7019" s="3" t="str" cm="1">
        <f t="array" ref="T7019">_xlfn.IFS(B7019 &gt;= 2005, "Post-2005", B7019 &gt;= 2000, "2000-2004", TRUE, "Pre-2000")</f>
        <v>Post-2005</v>
      </c>
    </row>
    <row r="7020" spans="1:20" x14ac:dyDescent="0.85">
      <c r="A7020" s="1">
        <v>41164</v>
      </c>
      <c r="B7020" t="s">
        <v>5035</v>
      </c>
      <c r="C7020" t="s">
        <v>5971</v>
      </c>
      <c r="D7020" t="s">
        <v>5972</v>
      </c>
      <c r="E7020" t="s">
        <v>5975</v>
      </c>
      <c r="F7020" t="s">
        <v>5976</v>
      </c>
      <c r="G7020" t="s">
        <v>5976</v>
      </c>
      <c r="H7020">
        <v>2011</v>
      </c>
      <c r="I7020" s="2">
        <v>28872.94</v>
      </c>
      <c r="J7020" s="2">
        <v>0</v>
      </c>
      <c r="K7020" s="2">
        <v>28872.94</v>
      </c>
      <c r="L7020" t="s">
        <v>116</v>
      </c>
      <c r="M7020" s="3" t="b">
        <f>trust_funds5[[#This Row],[Contributions Outstanding (USD)]]=0</f>
        <v>1</v>
      </c>
      <c r="N7020" s="3" t="str">
        <f t="shared" si="545"/>
        <v>Outstanding</v>
      </c>
      <c r="O7020" s="3" t="str">
        <f t="shared" si="546"/>
        <v>High Contribution &amp; Recent</v>
      </c>
      <c r="P7020" s="3" t="str">
        <f t="shared" si="547"/>
        <v>Other</v>
      </c>
      <c r="Q7020" s="3" t="str">
        <f t="shared" si="548"/>
        <v>Other</v>
      </c>
      <c r="R7020" s="3" t="str">
        <f t="shared" si="549"/>
        <v>Not LCLS</v>
      </c>
      <c r="S7020" s="3" t="str" cm="1">
        <f t="array" ref="S7020">_xlfn.IFS(G7020 &gt; 5000000, "Very High", G7020 &gt; 1000000, "High", G7020 &gt; 500000, "Medium", TRUE, "Low")</f>
        <v>Very High</v>
      </c>
      <c r="T7020" s="3" t="str" cm="1">
        <f t="array" ref="T7020">_xlfn.IFS(B7020 &gt;= 2005, "Post-2005", B7020 &gt;= 2000, "2000-2004", TRUE, "Pre-2000")</f>
        <v>Post-2005</v>
      </c>
    </row>
    <row r="7021" spans="1:20" x14ac:dyDescent="0.85">
      <c r="A7021" s="1">
        <v>41164</v>
      </c>
      <c r="B7021" t="s">
        <v>5035</v>
      </c>
      <c r="C7021" t="s">
        <v>5971</v>
      </c>
      <c r="D7021" t="s">
        <v>5972</v>
      </c>
      <c r="E7021" t="s">
        <v>6895</v>
      </c>
      <c r="F7021" t="s">
        <v>6896</v>
      </c>
      <c r="G7021" t="s">
        <v>8003</v>
      </c>
      <c r="H7021">
        <v>2011</v>
      </c>
      <c r="I7021" s="2">
        <v>0</v>
      </c>
      <c r="J7021" s="2">
        <v>25835.119999999999</v>
      </c>
      <c r="K7021" s="2">
        <v>25835.119999999999</v>
      </c>
      <c r="L7021" t="s">
        <v>116</v>
      </c>
      <c r="M7021" s="3" t="b">
        <f>trust_funds5[[#This Row],[Contributions Outstanding (USD)]]=0</f>
        <v>0</v>
      </c>
      <c r="N7021" s="3" t="str">
        <f t="shared" si="545"/>
        <v>Outstanding</v>
      </c>
      <c r="O7021" s="3" t="str">
        <f t="shared" si="546"/>
        <v>High Contribution &amp; Recent</v>
      </c>
      <c r="P7021" s="3" t="str">
        <f t="shared" si="547"/>
        <v>Other</v>
      </c>
      <c r="Q7021" s="3" t="str">
        <f t="shared" si="548"/>
        <v>Other</v>
      </c>
      <c r="R7021" s="3" t="str">
        <f t="shared" si="549"/>
        <v>Not LCLS</v>
      </c>
      <c r="S7021" s="3" t="str" cm="1">
        <f t="array" ref="S7021">_xlfn.IFS(G7021 &gt; 5000000, "Very High", G7021 &gt; 1000000, "High", G7021 &gt; 500000, "Medium", TRUE, "Low")</f>
        <v>Very High</v>
      </c>
      <c r="T7021" s="3" t="str" cm="1">
        <f t="array" ref="T7021">_xlfn.IFS(B7021 &gt;= 2005, "Post-2005", B7021 &gt;= 2000, "2000-2004", TRUE, "Pre-2000")</f>
        <v>Post-2005</v>
      </c>
    </row>
    <row r="7022" spans="1:20" x14ac:dyDescent="0.85">
      <c r="A7022" s="1">
        <v>41164</v>
      </c>
      <c r="B7022" t="s">
        <v>5035</v>
      </c>
      <c r="C7022" t="s">
        <v>5971</v>
      </c>
      <c r="D7022" t="s">
        <v>5972</v>
      </c>
      <c r="E7022" t="s">
        <v>2029</v>
      </c>
      <c r="F7022" t="s">
        <v>2030</v>
      </c>
      <c r="G7022" t="s">
        <v>5977</v>
      </c>
      <c r="H7022">
        <v>2011</v>
      </c>
      <c r="I7022" s="2">
        <v>29066.81</v>
      </c>
      <c r="J7022" s="2">
        <v>0</v>
      </c>
      <c r="K7022" s="2">
        <v>29066.81</v>
      </c>
      <c r="L7022" t="s">
        <v>116</v>
      </c>
      <c r="M7022" s="3" t="b">
        <f>trust_funds5[[#This Row],[Contributions Outstanding (USD)]]=0</f>
        <v>1</v>
      </c>
      <c r="N7022" s="3" t="str">
        <f t="shared" si="545"/>
        <v>Outstanding</v>
      </c>
      <c r="O7022" s="3" t="str">
        <f t="shared" si="546"/>
        <v>High Contribution &amp; Recent</v>
      </c>
      <c r="P7022" s="3" t="str">
        <f t="shared" si="547"/>
        <v>Other</v>
      </c>
      <c r="Q7022" s="3" t="str">
        <f t="shared" si="548"/>
        <v>Other</v>
      </c>
      <c r="R7022" s="3" t="str">
        <f t="shared" si="549"/>
        <v>Not LCLS</v>
      </c>
      <c r="S7022" s="3" t="str" cm="1">
        <f t="array" ref="S7022">_xlfn.IFS(G7022 &gt; 5000000, "Very High", G7022 &gt; 1000000, "High", G7022 &gt; 500000, "Medium", TRUE, "Low")</f>
        <v>Very High</v>
      </c>
      <c r="T7022" s="3" t="str" cm="1">
        <f t="array" ref="T7022">_xlfn.IFS(B7022 &gt;= 2005, "Post-2005", B7022 &gt;= 2000, "2000-2004", TRUE, "Pre-2000")</f>
        <v>Post-2005</v>
      </c>
    </row>
    <row r="7023" spans="1:20" x14ac:dyDescent="0.85">
      <c r="A7023" s="1">
        <v>41164</v>
      </c>
      <c r="B7023" t="s">
        <v>5035</v>
      </c>
      <c r="C7023" t="s">
        <v>5971</v>
      </c>
      <c r="D7023" t="s">
        <v>5972</v>
      </c>
      <c r="E7023" t="s">
        <v>5978</v>
      </c>
      <c r="F7023" t="s">
        <v>5979</v>
      </c>
      <c r="G7023" t="s">
        <v>5980</v>
      </c>
      <c r="H7023">
        <v>2011</v>
      </c>
      <c r="I7023" s="2">
        <v>0</v>
      </c>
      <c r="J7023" s="2">
        <v>25835.119999999999</v>
      </c>
      <c r="K7023" s="2">
        <v>25835.119999999999</v>
      </c>
      <c r="L7023" t="s">
        <v>116</v>
      </c>
      <c r="M7023" s="3" t="b">
        <f>trust_funds5[[#This Row],[Contributions Outstanding (USD)]]=0</f>
        <v>0</v>
      </c>
      <c r="N7023" s="3" t="str">
        <f t="shared" si="545"/>
        <v>Outstanding</v>
      </c>
      <c r="O7023" s="3" t="str">
        <f t="shared" si="546"/>
        <v>High Contribution &amp; Recent</v>
      </c>
      <c r="P7023" s="3" t="str">
        <f t="shared" si="547"/>
        <v>Other</v>
      </c>
      <c r="Q7023" s="3" t="str">
        <f t="shared" si="548"/>
        <v>Other</v>
      </c>
      <c r="R7023" s="3" t="str">
        <f t="shared" si="549"/>
        <v>Not LCLS</v>
      </c>
      <c r="S7023" s="3" t="str" cm="1">
        <f t="array" ref="S7023">_xlfn.IFS(G7023 &gt; 5000000, "Very High", G7023 &gt; 1000000, "High", G7023 &gt; 500000, "Medium", TRUE, "Low")</f>
        <v>Very High</v>
      </c>
      <c r="T7023" s="3" t="str" cm="1">
        <f t="array" ref="T7023">_xlfn.IFS(B7023 &gt;= 2005, "Post-2005", B7023 &gt;= 2000, "2000-2004", TRUE, "Pre-2000")</f>
        <v>Post-2005</v>
      </c>
    </row>
    <row r="7024" spans="1:20" x14ac:dyDescent="0.85">
      <c r="A7024" s="1">
        <v>41164</v>
      </c>
      <c r="B7024" t="s">
        <v>5035</v>
      </c>
      <c r="C7024" t="s">
        <v>5971</v>
      </c>
      <c r="D7024" t="s">
        <v>5972</v>
      </c>
      <c r="E7024" t="s">
        <v>5981</v>
      </c>
      <c r="F7024" t="s">
        <v>5982</v>
      </c>
      <c r="G7024" t="s">
        <v>5983</v>
      </c>
      <c r="H7024">
        <v>2011</v>
      </c>
      <c r="I7024" s="2">
        <v>25900.03</v>
      </c>
      <c r="J7024" s="2">
        <v>0</v>
      </c>
      <c r="K7024" s="2">
        <v>25900.03</v>
      </c>
      <c r="L7024" t="s">
        <v>116</v>
      </c>
      <c r="M7024" s="3" t="b">
        <f>trust_funds5[[#This Row],[Contributions Outstanding (USD)]]=0</f>
        <v>1</v>
      </c>
      <c r="N7024" s="3" t="str">
        <f t="shared" si="545"/>
        <v>Outstanding</v>
      </c>
      <c r="O7024" s="3" t="str">
        <f t="shared" si="546"/>
        <v>High Contribution &amp; Recent</v>
      </c>
      <c r="P7024" s="3" t="str">
        <f t="shared" si="547"/>
        <v>Other</v>
      </c>
      <c r="Q7024" s="3" t="str">
        <f t="shared" si="548"/>
        <v>Other</v>
      </c>
      <c r="R7024" s="3" t="str">
        <f t="shared" si="549"/>
        <v>Not LCLS</v>
      </c>
      <c r="S7024" s="3" t="str" cm="1">
        <f t="array" ref="S7024">_xlfn.IFS(G7024 &gt; 5000000, "Very High", G7024 &gt; 1000000, "High", G7024 &gt; 500000, "Medium", TRUE, "Low")</f>
        <v>Very High</v>
      </c>
      <c r="T7024" s="3" t="str" cm="1">
        <f t="array" ref="T7024">_xlfn.IFS(B7024 &gt;= 2005, "Post-2005", B7024 &gt;= 2000, "2000-2004", TRUE, "Pre-2000")</f>
        <v>Post-2005</v>
      </c>
    </row>
    <row r="7025" spans="1:20" x14ac:dyDescent="0.85">
      <c r="A7025" s="1">
        <v>41164</v>
      </c>
      <c r="B7025" t="s">
        <v>5035</v>
      </c>
      <c r="C7025" t="s">
        <v>5971</v>
      </c>
      <c r="D7025" t="s">
        <v>5972</v>
      </c>
      <c r="E7025" t="s">
        <v>31</v>
      </c>
      <c r="F7025" t="s">
        <v>32</v>
      </c>
      <c r="H7025">
        <v>2011</v>
      </c>
      <c r="I7025" s="2">
        <v>26722.959999999999</v>
      </c>
      <c r="J7025" s="2">
        <v>0</v>
      </c>
      <c r="K7025" s="2">
        <v>26722.959999999999</v>
      </c>
      <c r="L7025" t="s">
        <v>116</v>
      </c>
      <c r="M7025" s="3" t="b">
        <f>trust_funds5[[#This Row],[Contributions Outstanding (USD)]]=0</f>
        <v>1</v>
      </c>
      <c r="N7025" s="3" t="str">
        <f t="shared" si="545"/>
        <v>Outstanding</v>
      </c>
      <c r="O7025" s="3" t="str">
        <f t="shared" si="546"/>
        <v>High Contribution &amp; Recent</v>
      </c>
      <c r="P7025" s="3" t="str">
        <f t="shared" si="547"/>
        <v>Other</v>
      </c>
      <c r="Q7025" s="3" t="str">
        <f t="shared" si="548"/>
        <v>Other</v>
      </c>
      <c r="R7025" s="3" t="str">
        <f t="shared" si="549"/>
        <v>Not LCLS</v>
      </c>
      <c r="S7025" s="3" t="str" cm="1">
        <f t="array" ref="S7025">_xlfn.IFS(G7025 &gt; 5000000, "Very High", G7025 &gt; 1000000, "High", G7025 &gt; 500000, "Medium", TRUE, "Low")</f>
        <v>Low</v>
      </c>
      <c r="T7025" s="3" t="str" cm="1">
        <f t="array" ref="T7025">_xlfn.IFS(B7025 &gt;= 2005, "Post-2005", B7025 &gt;= 2000, "2000-2004", TRUE, "Pre-2000")</f>
        <v>Post-2005</v>
      </c>
    </row>
    <row r="7026" spans="1:20" x14ac:dyDescent="0.85">
      <c r="A7026" s="1">
        <v>41164</v>
      </c>
      <c r="B7026" t="s">
        <v>5035</v>
      </c>
      <c r="C7026" t="s">
        <v>5971</v>
      </c>
      <c r="D7026" t="s">
        <v>5972</v>
      </c>
      <c r="E7026" t="s">
        <v>6625</v>
      </c>
      <c r="F7026" t="s">
        <v>6626</v>
      </c>
      <c r="G7026" t="s">
        <v>6898</v>
      </c>
      <c r="H7026">
        <v>2011</v>
      </c>
      <c r="I7026" s="2">
        <v>28487.19</v>
      </c>
      <c r="J7026" s="2">
        <v>0</v>
      </c>
      <c r="K7026" s="2">
        <v>28487.19</v>
      </c>
      <c r="L7026" t="s">
        <v>116</v>
      </c>
      <c r="M7026" s="3" t="b">
        <f>trust_funds5[[#This Row],[Contributions Outstanding (USD)]]=0</f>
        <v>1</v>
      </c>
      <c r="N7026" s="3" t="str">
        <f t="shared" si="545"/>
        <v>Outstanding</v>
      </c>
      <c r="O7026" s="3" t="str">
        <f t="shared" si="546"/>
        <v>High Contribution &amp; Recent</v>
      </c>
      <c r="P7026" s="3" t="str">
        <f t="shared" si="547"/>
        <v>Other</v>
      </c>
      <c r="Q7026" s="3" t="str">
        <f t="shared" si="548"/>
        <v>Other</v>
      </c>
      <c r="R7026" s="3" t="str">
        <f t="shared" si="549"/>
        <v>Not LCLS</v>
      </c>
      <c r="S7026" s="3" t="str" cm="1">
        <f t="array" ref="S7026">_xlfn.IFS(G7026 &gt; 5000000, "Very High", G7026 &gt; 1000000, "High", G7026 &gt; 500000, "Medium", TRUE, "Low")</f>
        <v>Very High</v>
      </c>
      <c r="T7026" s="3" t="str" cm="1">
        <f t="array" ref="T7026">_xlfn.IFS(B7026 &gt;= 2005, "Post-2005", B7026 &gt;= 2000, "2000-2004", TRUE, "Pre-2000")</f>
        <v>Post-2005</v>
      </c>
    </row>
    <row r="7027" spans="1:20" x14ac:dyDescent="0.85">
      <c r="A7027" s="1">
        <v>41164</v>
      </c>
      <c r="B7027" t="s">
        <v>6899</v>
      </c>
      <c r="C7027" t="s">
        <v>6900</v>
      </c>
      <c r="D7027" t="s">
        <v>6901</v>
      </c>
      <c r="E7027" t="s">
        <v>288</v>
      </c>
      <c r="F7027" t="s">
        <v>289</v>
      </c>
      <c r="G7027" t="s">
        <v>290</v>
      </c>
      <c r="H7027">
        <v>2011</v>
      </c>
      <c r="I7027" s="2">
        <v>1046720.01</v>
      </c>
      <c r="J7027" s="2">
        <v>0</v>
      </c>
      <c r="K7027" s="2">
        <v>1046720.01</v>
      </c>
      <c r="L7027" t="s">
        <v>116</v>
      </c>
      <c r="M7027" s="3" t="b">
        <f>trust_funds5[[#This Row],[Contributions Outstanding (USD)]]=0</f>
        <v>1</v>
      </c>
      <c r="N7027" s="3" t="str">
        <f t="shared" si="545"/>
        <v>Outstanding</v>
      </c>
      <c r="O7027" s="3" t="str">
        <f t="shared" si="546"/>
        <v>High Contribution &amp; Recent</v>
      </c>
      <c r="P7027" s="3" t="str">
        <f t="shared" si="547"/>
        <v>Other</v>
      </c>
      <c r="Q7027" s="3" t="str">
        <f t="shared" si="548"/>
        <v>Other</v>
      </c>
      <c r="R7027" s="3" t="str">
        <f t="shared" si="549"/>
        <v>Not LCLS</v>
      </c>
      <c r="S7027" s="3" t="str" cm="1">
        <f t="array" ref="S7027">_xlfn.IFS(G7027 &gt; 5000000, "Very High", G7027 &gt; 1000000, "High", G7027 &gt; 500000, "Medium", TRUE, "Low")</f>
        <v>Very High</v>
      </c>
      <c r="T7027" s="3" t="str" cm="1">
        <f t="array" ref="T7027">_xlfn.IFS(B7027 &gt;= 2005, "Post-2005", B7027 &gt;= 2000, "2000-2004", TRUE, "Pre-2000")</f>
        <v>Post-2005</v>
      </c>
    </row>
    <row r="7028" spans="1:20" x14ac:dyDescent="0.85">
      <c r="A7028" s="1">
        <v>41164</v>
      </c>
      <c r="B7028" t="s">
        <v>7688</v>
      </c>
      <c r="C7028" t="s">
        <v>7689</v>
      </c>
      <c r="D7028" t="s">
        <v>7690</v>
      </c>
      <c r="E7028" t="s">
        <v>200</v>
      </c>
      <c r="F7028" t="s">
        <v>201</v>
      </c>
      <c r="G7028" t="s">
        <v>202</v>
      </c>
      <c r="H7028">
        <v>2011</v>
      </c>
      <c r="I7028" s="2">
        <v>539935</v>
      </c>
      <c r="J7028" s="2">
        <v>65</v>
      </c>
      <c r="K7028" s="2">
        <v>540000</v>
      </c>
      <c r="L7028" t="s">
        <v>116</v>
      </c>
      <c r="M7028" s="3" t="b">
        <f>trust_funds5[[#This Row],[Contributions Outstanding (USD)]]=0</f>
        <v>0</v>
      </c>
      <c r="N7028" s="3" t="str">
        <f t="shared" si="545"/>
        <v>Outstanding</v>
      </c>
      <c r="O7028" s="3" t="str">
        <f t="shared" si="546"/>
        <v>High Contribution &amp; Recent</v>
      </c>
      <c r="P7028" s="3" t="str">
        <f t="shared" si="547"/>
        <v>Other</v>
      </c>
      <c r="Q7028" s="3" t="str">
        <f t="shared" si="548"/>
        <v>Other</v>
      </c>
      <c r="R7028" s="3" t="str">
        <f t="shared" si="549"/>
        <v>Not LCLS</v>
      </c>
      <c r="S7028" s="3" t="str" cm="1">
        <f t="array" ref="S7028">_xlfn.IFS(G7028 &gt; 5000000, "Very High", G7028 &gt; 1000000, "High", G7028 &gt; 500000, "Medium", TRUE, "Low")</f>
        <v>Very High</v>
      </c>
      <c r="T7028" s="3" t="str" cm="1">
        <f t="array" ref="T7028">_xlfn.IFS(B7028 &gt;= 2005, "Post-2005", B7028 &gt;= 2000, "2000-2004", TRUE, "Pre-2000")</f>
        <v>Post-2005</v>
      </c>
    </row>
    <row r="7029" spans="1:20" x14ac:dyDescent="0.85">
      <c r="A7029" s="1">
        <v>41164</v>
      </c>
      <c r="B7029" t="s">
        <v>8004</v>
      </c>
      <c r="C7029" t="s">
        <v>8005</v>
      </c>
      <c r="D7029" t="s">
        <v>8006</v>
      </c>
      <c r="E7029" t="s">
        <v>5946</v>
      </c>
      <c r="F7029" t="s">
        <v>5947</v>
      </c>
      <c r="G7029" t="s">
        <v>5948</v>
      </c>
      <c r="H7029">
        <v>2011</v>
      </c>
      <c r="I7029" s="2">
        <v>10000000</v>
      </c>
      <c r="J7029" s="2">
        <v>8000000</v>
      </c>
      <c r="K7029" s="2">
        <v>18000000</v>
      </c>
      <c r="L7029" t="s">
        <v>116</v>
      </c>
      <c r="M7029" s="3" t="b">
        <f>trust_funds5[[#This Row],[Contributions Outstanding (USD)]]=0</f>
        <v>0</v>
      </c>
      <c r="N7029" s="3" t="str">
        <f t="shared" si="545"/>
        <v>Outstanding</v>
      </c>
      <c r="O7029" s="3" t="str">
        <f t="shared" si="546"/>
        <v>High Contribution &amp; Recent</v>
      </c>
      <c r="P7029" s="3" t="str">
        <f t="shared" si="547"/>
        <v>Other</v>
      </c>
      <c r="Q7029" s="3" t="str">
        <f t="shared" si="548"/>
        <v>Other</v>
      </c>
      <c r="R7029" s="3" t="str">
        <f t="shared" si="549"/>
        <v>Not LCLS</v>
      </c>
      <c r="S7029" s="3" t="str" cm="1">
        <f t="array" ref="S7029">_xlfn.IFS(G7029 &gt; 5000000, "Very High", G7029 &gt; 1000000, "High", G7029 &gt; 500000, "Medium", TRUE, "Low")</f>
        <v>Very High</v>
      </c>
      <c r="T7029" s="3" t="str" cm="1">
        <f t="array" ref="T7029">_xlfn.IFS(B7029 &gt;= 2005, "Post-2005", B7029 &gt;= 2000, "2000-2004", TRUE, "Pre-2000")</f>
        <v>Post-2005</v>
      </c>
    </row>
    <row r="7030" spans="1:20" x14ac:dyDescent="0.85">
      <c r="A7030" s="1">
        <v>41164</v>
      </c>
      <c r="B7030" t="s">
        <v>7691</v>
      </c>
      <c r="C7030" t="s">
        <v>7692</v>
      </c>
      <c r="D7030" t="s">
        <v>7693</v>
      </c>
      <c r="E7030" t="s">
        <v>200</v>
      </c>
      <c r="F7030" t="s">
        <v>201</v>
      </c>
      <c r="G7030" t="s">
        <v>202</v>
      </c>
      <c r="H7030">
        <v>2011</v>
      </c>
      <c r="I7030" s="2">
        <v>3790334.11</v>
      </c>
      <c r="J7030" s="2">
        <v>0</v>
      </c>
      <c r="K7030" s="2">
        <v>3790334.11</v>
      </c>
      <c r="L7030" t="s">
        <v>116</v>
      </c>
      <c r="M7030" s="3" t="b">
        <f>trust_funds5[[#This Row],[Contributions Outstanding (USD)]]=0</f>
        <v>1</v>
      </c>
      <c r="N7030" s="3" t="str">
        <f t="shared" si="545"/>
        <v>Outstanding</v>
      </c>
      <c r="O7030" s="3" t="str">
        <f t="shared" si="546"/>
        <v>High Contribution &amp; Recent</v>
      </c>
      <c r="P7030" s="3" t="str">
        <f t="shared" si="547"/>
        <v>Other</v>
      </c>
      <c r="Q7030" s="3" t="str">
        <f t="shared" si="548"/>
        <v>Other</v>
      </c>
      <c r="R7030" s="3" t="str">
        <f t="shared" si="549"/>
        <v>Not LCLS</v>
      </c>
      <c r="S7030" s="3" t="str" cm="1">
        <f t="array" ref="S7030">_xlfn.IFS(G7030 &gt; 5000000, "Very High", G7030 &gt; 1000000, "High", G7030 &gt; 500000, "Medium", TRUE, "Low")</f>
        <v>Very High</v>
      </c>
      <c r="T7030" s="3" t="str" cm="1">
        <f t="array" ref="T7030">_xlfn.IFS(B7030 &gt;= 2005, "Post-2005", B7030 &gt;= 2000, "2000-2004", TRUE, "Pre-2000")</f>
        <v>Post-2005</v>
      </c>
    </row>
    <row r="7031" spans="1:20" x14ac:dyDescent="0.85">
      <c r="A7031" s="1">
        <v>41164</v>
      </c>
      <c r="B7031" t="s">
        <v>7691</v>
      </c>
      <c r="C7031" t="s">
        <v>7692</v>
      </c>
      <c r="D7031" t="s">
        <v>7693</v>
      </c>
      <c r="E7031" t="s">
        <v>70</v>
      </c>
      <c r="F7031" t="s">
        <v>71</v>
      </c>
      <c r="G7031" t="s">
        <v>72</v>
      </c>
      <c r="H7031">
        <v>2011</v>
      </c>
      <c r="I7031" s="2">
        <v>898390.05</v>
      </c>
      <c r="J7031" s="2">
        <v>866560.95</v>
      </c>
      <c r="K7031" s="2">
        <v>1764951</v>
      </c>
      <c r="L7031" t="s">
        <v>116</v>
      </c>
      <c r="M7031" s="3" t="b">
        <f>trust_funds5[[#This Row],[Contributions Outstanding (USD)]]=0</f>
        <v>0</v>
      </c>
      <c r="N7031" s="3" t="str">
        <f t="shared" si="545"/>
        <v>Outstanding</v>
      </c>
      <c r="O7031" s="3" t="str">
        <f t="shared" si="546"/>
        <v>High Contribution &amp; Recent</v>
      </c>
      <c r="P7031" s="3" t="str">
        <f t="shared" si="547"/>
        <v>Other</v>
      </c>
      <c r="Q7031" s="3" t="str">
        <f t="shared" si="548"/>
        <v>Other</v>
      </c>
      <c r="R7031" s="3" t="str">
        <f t="shared" si="549"/>
        <v>Not LCLS</v>
      </c>
      <c r="S7031" s="3" t="str" cm="1">
        <f t="array" ref="S7031">_xlfn.IFS(G7031 &gt; 5000000, "Very High", G7031 &gt; 1000000, "High", G7031 &gt; 500000, "Medium", TRUE, "Low")</f>
        <v>Very High</v>
      </c>
      <c r="T7031" s="3" t="str" cm="1">
        <f t="array" ref="T7031">_xlfn.IFS(B7031 &gt;= 2005, "Post-2005", B7031 &gt;= 2000, "2000-2004", TRUE, "Pre-2000")</f>
        <v>Post-2005</v>
      </c>
    </row>
    <row r="7032" spans="1:20" x14ac:dyDescent="0.85">
      <c r="A7032" s="1">
        <v>41164</v>
      </c>
      <c r="B7032" t="s">
        <v>7691</v>
      </c>
      <c r="C7032" t="s">
        <v>7692</v>
      </c>
      <c r="D7032" t="s">
        <v>7693</v>
      </c>
      <c r="E7032" t="s">
        <v>85</v>
      </c>
      <c r="F7032" t="s">
        <v>86</v>
      </c>
      <c r="G7032" t="s">
        <v>87</v>
      </c>
      <c r="H7032">
        <v>2011</v>
      </c>
      <c r="I7032" s="2">
        <v>5479525</v>
      </c>
      <c r="J7032" s="2">
        <v>5489963.0599999996</v>
      </c>
      <c r="K7032" s="2">
        <v>10969488.060000001</v>
      </c>
      <c r="L7032" t="s">
        <v>116</v>
      </c>
      <c r="M7032" s="3" t="b">
        <f>trust_funds5[[#This Row],[Contributions Outstanding (USD)]]=0</f>
        <v>0</v>
      </c>
      <c r="N7032" s="3" t="str">
        <f t="shared" si="545"/>
        <v>Outstanding</v>
      </c>
      <c r="O7032" s="3" t="str">
        <f t="shared" si="546"/>
        <v>High Contribution &amp; Recent</v>
      </c>
      <c r="P7032" s="3" t="str">
        <f t="shared" si="547"/>
        <v>Other</v>
      </c>
      <c r="Q7032" s="3" t="str">
        <f t="shared" si="548"/>
        <v>Other</v>
      </c>
      <c r="R7032" s="3" t="str">
        <f t="shared" si="549"/>
        <v>Not LCLS</v>
      </c>
      <c r="S7032" s="3" t="str" cm="1">
        <f t="array" ref="S7032">_xlfn.IFS(G7032 &gt; 5000000, "Very High", G7032 &gt; 1000000, "High", G7032 &gt; 500000, "Medium", TRUE, "Low")</f>
        <v>Very High</v>
      </c>
      <c r="T7032" s="3" t="str" cm="1">
        <f t="array" ref="T7032">_xlfn.IFS(B7032 &gt;= 2005, "Post-2005", B7032 &gt;= 2000, "2000-2004", TRUE, "Pre-2000")</f>
        <v>Post-2005</v>
      </c>
    </row>
    <row r="7033" spans="1:20" x14ac:dyDescent="0.85">
      <c r="A7033" s="1">
        <v>41164</v>
      </c>
      <c r="B7033" t="s">
        <v>7691</v>
      </c>
      <c r="C7033" t="s">
        <v>7692</v>
      </c>
      <c r="D7033" t="s">
        <v>7693</v>
      </c>
      <c r="E7033" t="s">
        <v>21</v>
      </c>
      <c r="F7033" t="s">
        <v>22</v>
      </c>
      <c r="G7033" t="s">
        <v>23</v>
      </c>
      <c r="H7033">
        <v>2011</v>
      </c>
      <c r="I7033" s="2">
        <v>13193767.85</v>
      </c>
      <c r="J7033" s="2">
        <v>0</v>
      </c>
      <c r="K7033" s="2">
        <v>13193767.85</v>
      </c>
      <c r="L7033" t="s">
        <v>116</v>
      </c>
      <c r="M7033" s="3" t="b">
        <f>trust_funds5[[#This Row],[Contributions Outstanding (USD)]]=0</f>
        <v>1</v>
      </c>
      <c r="N7033" s="3" t="str">
        <f t="shared" si="545"/>
        <v>Outstanding</v>
      </c>
      <c r="O7033" s="3" t="str">
        <f t="shared" si="546"/>
        <v>High Contribution &amp; Recent</v>
      </c>
      <c r="P7033" s="3" t="str">
        <f t="shared" si="547"/>
        <v>Other</v>
      </c>
      <c r="Q7033" s="3" t="str">
        <f t="shared" si="548"/>
        <v>Other</v>
      </c>
      <c r="R7033" s="3" t="str">
        <f t="shared" si="549"/>
        <v>Not LCLS</v>
      </c>
      <c r="S7033" s="3" t="str" cm="1">
        <f t="array" ref="S7033">_xlfn.IFS(G7033 &gt; 5000000, "Very High", G7033 &gt; 1000000, "High", G7033 &gt; 500000, "Medium", TRUE, "Low")</f>
        <v>Very High</v>
      </c>
      <c r="T7033" s="3" t="str" cm="1">
        <f t="array" ref="T7033">_xlfn.IFS(B7033 &gt;= 2005, "Post-2005", B7033 &gt;= 2000, "2000-2004", TRUE, "Pre-2000")</f>
        <v>Post-2005</v>
      </c>
    </row>
    <row r="7034" spans="1:20" x14ac:dyDescent="0.85">
      <c r="A7034" s="1">
        <v>41164</v>
      </c>
      <c r="B7034" t="s">
        <v>2137</v>
      </c>
      <c r="C7034" t="s">
        <v>8007</v>
      </c>
      <c r="D7034" t="s">
        <v>8008</v>
      </c>
      <c r="E7034" t="s">
        <v>15</v>
      </c>
      <c r="F7034" t="s">
        <v>16</v>
      </c>
      <c r="G7034" t="s">
        <v>17</v>
      </c>
      <c r="H7034">
        <v>2011</v>
      </c>
      <c r="I7034" s="2">
        <v>10036095.42</v>
      </c>
      <c r="J7034" s="2">
        <v>8422350.0399999991</v>
      </c>
      <c r="K7034" s="2">
        <v>18458445.460000001</v>
      </c>
      <c r="L7034" t="s">
        <v>116</v>
      </c>
      <c r="M7034" s="3" t="b">
        <f>trust_funds5[[#This Row],[Contributions Outstanding (USD)]]=0</f>
        <v>0</v>
      </c>
      <c r="N7034" s="3" t="str">
        <f t="shared" si="545"/>
        <v>Outstanding</v>
      </c>
      <c r="O7034" s="3" t="str">
        <f t="shared" si="546"/>
        <v>High Contribution &amp; Recent</v>
      </c>
      <c r="P7034" s="3" t="str">
        <f t="shared" si="547"/>
        <v>Other</v>
      </c>
      <c r="Q7034" s="3" t="str">
        <f t="shared" si="548"/>
        <v>Other</v>
      </c>
      <c r="R7034" s="3" t="str">
        <f t="shared" si="549"/>
        <v>Not LCLS</v>
      </c>
      <c r="S7034" s="3" t="str" cm="1">
        <f t="array" ref="S7034">_xlfn.IFS(G7034 &gt; 5000000, "Very High", G7034 &gt; 1000000, "High", G7034 &gt; 500000, "Medium", TRUE, "Low")</f>
        <v>Very High</v>
      </c>
      <c r="T7034" s="3" t="str" cm="1">
        <f t="array" ref="T7034">_xlfn.IFS(B7034 &gt;= 2005, "Post-2005", B7034 &gt;= 2000, "2000-2004", TRUE, "Pre-2000")</f>
        <v>Post-2005</v>
      </c>
    </row>
    <row r="7035" spans="1:20" x14ac:dyDescent="0.85">
      <c r="A7035" s="1">
        <v>41164</v>
      </c>
      <c r="B7035" t="s">
        <v>2137</v>
      </c>
      <c r="C7035" t="s">
        <v>8007</v>
      </c>
      <c r="D7035" t="s">
        <v>8008</v>
      </c>
      <c r="E7035" t="s">
        <v>2863</v>
      </c>
      <c r="F7035" t="s">
        <v>2864</v>
      </c>
      <c r="G7035" t="s">
        <v>2865</v>
      </c>
      <c r="H7035">
        <v>2011</v>
      </c>
      <c r="I7035" s="2">
        <v>1381400</v>
      </c>
      <c r="J7035" s="2">
        <v>0</v>
      </c>
      <c r="K7035" s="2">
        <v>1381400</v>
      </c>
      <c r="L7035" t="s">
        <v>116</v>
      </c>
      <c r="M7035" s="3" t="b">
        <f>trust_funds5[[#This Row],[Contributions Outstanding (USD)]]=0</f>
        <v>1</v>
      </c>
      <c r="N7035" s="3" t="str">
        <f t="shared" si="545"/>
        <v>Outstanding</v>
      </c>
      <c r="O7035" s="3" t="str">
        <f t="shared" si="546"/>
        <v>High Contribution &amp; Recent</v>
      </c>
      <c r="P7035" s="3" t="str">
        <f t="shared" si="547"/>
        <v>Other</v>
      </c>
      <c r="Q7035" s="3" t="str">
        <f t="shared" si="548"/>
        <v>Other</v>
      </c>
      <c r="R7035" s="3" t="str">
        <f t="shared" si="549"/>
        <v>Not LCLS</v>
      </c>
      <c r="S7035" s="3" t="str" cm="1">
        <f t="array" ref="S7035">_xlfn.IFS(G7035 &gt; 5000000, "Very High", G7035 &gt; 1000000, "High", G7035 &gt; 500000, "Medium", TRUE, "Low")</f>
        <v>Very High</v>
      </c>
      <c r="T7035" s="3" t="str" cm="1">
        <f t="array" ref="T7035">_xlfn.IFS(B7035 &gt;= 2005, "Post-2005", B7035 &gt;= 2000, "2000-2004", TRUE, "Pre-2000")</f>
        <v>Post-2005</v>
      </c>
    </row>
    <row r="7036" spans="1:20" x14ac:dyDescent="0.85">
      <c r="A7036" s="1">
        <v>41164</v>
      </c>
      <c r="B7036" t="s">
        <v>4054</v>
      </c>
      <c r="C7036" t="s">
        <v>7696</v>
      </c>
      <c r="D7036" t="s">
        <v>7697</v>
      </c>
      <c r="E7036" t="s">
        <v>21</v>
      </c>
      <c r="F7036" t="s">
        <v>22</v>
      </c>
      <c r="G7036" t="s">
        <v>23</v>
      </c>
      <c r="H7036">
        <v>2011</v>
      </c>
      <c r="I7036" s="2">
        <v>772355.84</v>
      </c>
      <c r="J7036" s="2">
        <v>0</v>
      </c>
      <c r="K7036" s="2">
        <v>772355.84</v>
      </c>
      <c r="L7036" t="s">
        <v>116</v>
      </c>
      <c r="M7036" s="3" t="b">
        <f>trust_funds5[[#This Row],[Contributions Outstanding (USD)]]=0</f>
        <v>1</v>
      </c>
      <c r="N7036" s="3" t="str">
        <f t="shared" si="545"/>
        <v>Outstanding</v>
      </c>
      <c r="O7036" s="3" t="str">
        <f t="shared" si="546"/>
        <v>High Contribution &amp; Recent</v>
      </c>
      <c r="P7036" s="3" t="str">
        <f t="shared" si="547"/>
        <v>Other</v>
      </c>
      <c r="Q7036" s="3" t="str">
        <f t="shared" si="548"/>
        <v>Other</v>
      </c>
      <c r="R7036" s="3" t="str">
        <f t="shared" si="549"/>
        <v>Not LCLS</v>
      </c>
      <c r="S7036" s="3" t="str" cm="1">
        <f t="array" ref="S7036">_xlfn.IFS(G7036 &gt; 5000000, "Very High", G7036 &gt; 1000000, "High", G7036 &gt; 500000, "Medium", TRUE, "Low")</f>
        <v>Very High</v>
      </c>
      <c r="T7036" s="3" t="str" cm="1">
        <f t="array" ref="T7036">_xlfn.IFS(B7036 &gt;= 2005, "Post-2005", B7036 &gt;= 2000, "2000-2004", TRUE, "Pre-2000")</f>
        <v>Post-2005</v>
      </c>
    </row>
    <row r="7037" spans="1:20" x14ac:dyDescent="0.85">
      <c r="A7037" s="1">
        <v>41164</v>
      </c>
      <c r="B7037" t="s">
        <v>4164</v>
      </c>
      <c r="C7037" t="s">
        <v>8009</v>
      </c>
      <c r="D7037" t="s">
        <v>8010</v>
      </c>
      <c r="E7037" t="s">
        <v>42</v>
      </c>
      <c r="F7037" t="s">
        <v>43</v>
      </c>
      <c r="G7037" t="s">
        <v>44</v>
      </c>
      <c r="H7037">
        <v>2011</v>
      </c>
      <c r="I7037" s="2">
        <v>2033296.18</v>
      </c>
      <c r="J7037" s="2">
        <v>0</v>
      </c>
      <c r="K7037" s="2">
        <v>2033296.18</v>
      </c>
      <c r="L7037" t="s">
        <v>116</v>
      </c>
      <c r="M7037" s="3" t="b">
        <f>trust_funds5[[#This Row],[Contributions Outstanding (USD)]]=0</f>
        <v>1</v>
      </c>
      <c r="N7037" s="3" t="str">
        <f t="shared" si="545"/>
        <v>Outstanding</v>
      </c>
      <c r="O7037" s="3" t="str">
        <f t="shared" si="546"/>
        <v>High Contribution &amp; Recent</v>
      </c>
      <c r="P7037" s="3" t="str">
        <f t="shared" si="547"/>
        <v>Other</v>
      </c>
      <c r="Q7037" s="3" t="str">
        <f t="shared" si="548"/>
        <v>Other</v>
      </c>
      <c r="R7037" s="3" t="str">
        <f t="shared" si="549"/>
        <v>Not LCLS</v>
      </c>
      <c r="S7037" s="3" t="str" cm="1">
        <f t="array" ref="S7037">_xlfn.IFS(G7037 &gt; 5000000, "Very High", G7037 &gt; 1000000, "High", G7037 &gt; 500000, "Medium", TRUE, "Low")</f>
        <v>Very High</v>
      </c>
      <c r="T7037" s="3" t="str" cm="1">
        <f t="array" ref="T7037">_xlfn.IFS(B7037 &gt;= 2005, "Post-2005", B7037 &gt;= 2000, "2000-2004", TRUE, "Pre-2000")</f>
        <v>Post-2005</v>
      </c>
    </row>
    <row r="7038" spans="1:20" x14ac:dyDescent="0.85">
      <c r="A7038" s="1">
        <v>41164</v>
      </c>
      <c r="B7038" t="s">
        <v>4725</v>
      </c>
      <c r="C7038" t="s">
        <v>7703</v>
      </c>
      <c r="D7038" t="s">
        <v>7704</v>
      </c>
      <c r="E7038" t="s">
        <v>56</v>
      </c>
      <c r="F7038" t="s">
        <v>57</v>
      </c>
      <c r="G7038" t="s">
        <v>58</v>
      </c>
      <c r="H7038">
        <v>2011</v>
      </c>
      <c r="I7038" s="2">
        <v>1061000</v>
      </c>
      <c r="J7038" s="2">
        <v>0</v>
      </c>
      <c r="K7038" s="2">
        <v>1061000</v>
      </c>
      <c r="L7038" t="s">
        <v>116</v>
      </c>
      <c r="M7038" s="3" t="b">
        <f>trust_funds5[[#This Row],[Contributions Outstanding (USD)]]=0</f>
        <v>1</v>
      </c>
      <c r="N7038" s="3" t="str">
        <f t="shared" si="545"/>
        <v>Outstanding</v>
      </c>
      <c r="O7038" s="3" t="str">
        <f t="shared" si="546"/>
        <v>High Contribution &amp; Recent</v>
      </c>
      <c r="P7038" s="3" t="str">
        <f t="shared" si="547"/>
        <v>Other</v>
      </c>
      <c r="Q7038" s="3" t="str">
        <f t="shared" si="548"/>
        <v>Other</v>
      </c>
      <c r="R7038" s="3" t="str">
        <f t="shared" si="549"/>
        <v>Not LCLS</v>
      </c>
      <c r="S7038" s="3" t="str" cm="1">
        <f t="array" ref="S7038">_xlfn.IFS(G7038 &gt; 5000000, "Very High", G7038 &gt; 1000000, "High", G7038 &gt; 500000, "Medium", TRUE, "Low")</f>
        <v>Very High</v>
      </c>
      <c r="T7038" s="3" t="str" cm="1">
        <f t="array" ref="T7038">_xlfn.IFS(B7038 &gt;= 2005, "Post-2005", B7038 &gt;= 2000, "2000-2004", TRUE, "Pre-2000")</f>
        <v>Post-2005</v>
      </c>
    </row>
    <row r="7039" spans="1:20" x14ac:dyDescent="0.85">
      <c r="A7039" s="1">
        <v>41164</v>
      </c>
      <c r="B7039" t="s">
        <v>4725</v>
      </c>
      <c r="C7039" t="s">
        <v>7703</v>
      </c>
      <c r="D7039" t="s">
        <v>7704</v>
      </c>
      <c r="E7039" t="s">
        <v>102</v>
      </c>
      <c r="F7039" t="s">
        <v>103</v>
      </c>
      <c r="G7039" t="s">
        <v>104</v>
      </c>
      <c r="H7039">
        <v>2011</v>
      </c>
      <c r="I7039" s="2">
        <v>5624142.5</v>
      </c>
      <c r="J7039" s="2">
        <v>805697.9</v>
      </c>
      <c r="K7039" s="2">
        <v>6429840.4000000004</v>
      </c>
      <c r="L7039" t="s">
        <v>116</v>
      </c>
      <c r="M7039" s="3" t="b">
        <f>trust_funds5[[#This Row],[Contributions Outstanding (USD)]]=0</f>
        <v>0</v>
      </c>
      <c r="N7039" s="3" t="str">
        <f t="shared" si="545"/>
        <v>Outstanding</v>
      </c>
      <c r="O7039" s="3" t="str">
        <f t="shared" si="546"/>
        <v>High Contribution &amp; Recent</v>
      </c>
      <c r="P7039" s="3" t="str">
        <f t="shared" si="547"/>
        <v>Other</v>
      </c>
      <c r="Q7039" s="3" t="str">
        <f t="shared" si="548"/>
        <v>Other</v>
      </c>
      <c r="R7039" s="3" t="str">
        <f t="shared" si="549"/>
        <v>Not LCLS</v>
      </c>
      <c r="S7039" s="3" t="str" cm="1">
        <f t="array" ref="S7039">_xlfn.IFS(G7039 &gt; 5000000, "Very High", G7039 &gt; 1000000, "High", G7039 &gt; 500000, "Medium", TRUE, "Low")</f>
        <v>Very High</v>
      </c>
      <c r="T7039" s="3" t="str" cm="1">
        <f t="array" ref="T7039">_xlfn.IFS(B7039 &gt;= 2005, "Post-2005", B7039 &gt;= 2000, "2000-2004", TRUE, "Pre-2000")</f>
        <v>Post-2005</v>
      </c>
    </row>
    <row r="7040" spans="1:20" x14ac:dyDescent="0.85">
      <c r="A7040" s="1">
        <v>41164</v>
      </c>
      <c r="B7040" t="s">
        <v>4725</v>
      </c>
      <c r="C7040" t="s">
        <v>7703</v>
      </c>
      <c r="D7040" t="s">
        <v>7704</v>
      </c>
      <c r="E7040" t="s">
        <v>42</v>
      </c>
      <c r="F7040" t="s">
        <v>43</v>
      </c>
      <c r="G7040" t="s">
        <v>44</v>
      </c>
      <c r="H7040">
        <v>2011</v>
      </c>
      <c r="I7040" s="2">
        <v>594237.59</v>
      </c>
      <c r="J7040" s="2">
        <v>0</v>
      </c>
      <c r="K7040" s="2">
        <v>594237.59</v>
      </c>
      <c r="L7040" t="s">
        <v>116</v>
      </c>
      <c r="M7040" s="3" t="b">
        <f>trust_funds5[[#This Row],[Contributions Outstanding (USD)]]=0</f>
        <v>1</v>
      </c>
      <c r="N7040" s="3" t="str">
        <f t="shared" si="545"/>
        <v>Outstanding</v>
      </c>
      <c r="O7040" s="3" t="str">
        <f t="shared" si="546"/>
        <v>High Contribution &amp; Recent</v>
      </c>
      <c r="P7040" s="3" t="str">
        <f t="shared" si="547"/>
        <v>Other</v>
      </c>
      <c r="Q7040" s="3" t="str">
        <f t="shared" si="548"/>
        <v>Other</v>
      </c>
      <c r="R7040" s="3" t="str">
        <f t="shared" si="549"/>
        <v>Not LCLS</v>
      </c>
      <c r="S7040" s="3" t="str" cm="1">
        <f t="array" ref="S7040">_xlfn.IFS(G7040 &gt; 5000000, "Very High", G7040 &gt; 1000000, "High", G7040 &gt; 500000, "Medium", TRUE, "Low")</f>
        <v>Very High</v>
      </c>
      <c r="T7040" s="3" t="str" cm="1">
        <f t="array" ref="T7040">_xlfn.IFS(B7040 &gt;= 2005, "Post-2005", B7040 &gt;= 2000, "2000-2004", TRUE, "Pre-2000")</f>
        <v>Post-2005</v>
      </c>
    </row>
    <row r="7041" spans="1:20" x14ac:dyDescent="0.85">
      <c r="A7041" s="1">
        <v>41164</v>
      </c>
      <c r="B7041" t="s">
        <v>5570</v>
      </c>
      <c r="C7041" t="s">
        <v>8011</v>
      </c>
      <c r="D7041" t="s">
        <v>8012</v>
      </c>
      <c r="E7041" t="s">
        <v>42</v>
      </c>
      <c r="F7041" t="s">
        <v>43</v>
      </c>
      <c r="G7041" t="s">
        <v>44</v>
      </c>
      <c r="H7041">
        <v>2011</v>
      </c>
      <c r="I7041" s="2">
        <v>10038984.720000001</v>
      </c>
      <c r="J7041" s="2">
        <v>0</v>
      </c>
      <c r="K7041" s="2">
        <v>10038984.720000001</v>
      </c>
      <c r="L7041" t="s">
        <v>116</v>
      </c>
      <c r="M7041" s="3" t="b">
        <f>trust_funds5[[#This Row],[Contributions Outstanding (USD)]]=0</f>
        <v>1</v>
      </c>
      <c r="N7041" s="3" t="str">
        <f t="shared" si="545"/>
        <v>Outstanding</v>
      </c>
      <c r="O7041" s="3" t="str">
        <f t="shared" si="546"/>
        <v>High Contribution &amp; Recent</v>
      </c>
      <c r="P7041" s="3" t="str">
        <f t="shared" si="547"/>
        <v>Other</v>
      </c>
      <c r="Q7041" s="3" t="str">
        <f t="shared" si="548"/>
        <v>Other</v>
      </c>
      <c r="R7041" s="3" t="str">
        <f t="shared" si="549"/>
        <v>Not LCLS</v>
      </c>
      <c r="S7041" s="3" t="str" cm="1">
        <f t="array" ref="S7041">_xlfn.IFS(G7041 &gt; 5000000, "Very High", G7041 &gt; 1000000, "High", G7041 &gt; 500000, "Medium", TRUE, "Low")</f>
        <v>Very High</v>
      </c>
      <c r="T7041" s="3" t="str" cm="1">
        <f t="array" ref="T7041">_xlfn.IFS(B7041 &gt;= 2005, "Post-2005", B7041 &gt;= 2000, "2000-2004", TRUE, "Pre-2000")</f>
        <v>Post-2005</v>
      </c>
    </row>
    <row r="7042" spans="1:20" x14ac:dyDescent="0.85">
      <c r="A7042" s="1">
        <v>41164</v>
      </c>
      <c r="B7042" t="s">
        <v>6899</v>
      </c>
      <c r="C7042" t="s">
        <v>8013</v>
      </c>
      <c r="D7042" t="s">
        <v>8014</v>
      </c>
      <c r="E7042" t="s">
        <v>56</v>
      </c>
      <c r="F7042" t="s">
        <v>57</v>
      </c>
      <c r="G7042" t="s">
        <v>58</v>
      </c>
      <c r="H7042">
        <v>2011</v>
      </c>
      <c r="I7042" s="2">
        <v>1486650</v>
      </c>
      <c r="J7042" s="2">
        <v>0</v>
      </c>
      <c r="K7042" s="2">
        <v>1486650</v>
      </c>
      <c r="L7042" t="s">
        <v>116</v>
      </c>
      <c r="M7042" s="3" t="b">
        <f>trust_funds5[[#This Row],[Contributions Outstanding (USD)]]=0</f>
        <v>1</v>
      </c>
      <c r="N7042" s="3" t="str">
        <f t="shared" ref="N7042:N7105" si="550">IF(D7042 &gt; 0, "Outstanding", "No Outstanding")</f>
        <v>Outstanding</v>
      </c>
      <c r="O7042" s="3" t="str">
        <f t="shared" ref="O7042:O7105" si="551">IF(AND(C7042 &gt; 1000000, B7042 &gt; 2000), "High Contribution &amp; Recent", "Other")</f>
        <v>High Contribution &amp; Recent</v>
      </c>
      <c r="P7042" s="3" t="str">
        <f t="shared" ref="P7042:P7105" si="552">IF(AND(B7042 = 2000, E7042 = "Canada"), "Year 2000, Canada", "Other")</f>
        <v>Other</v>
      </c>
      <c r="Q7042" s="3" t="str">
        <f t="shared" ref="Q7042:Q7105" si="553">IF(OR(E7042 = "Canada", E7042 = "Sweden"), "Canada or Sweden", "Other")</f>
        <v>Other</v>
      </c>
      <c r="R7042" s="3" t="str">
        <f t="shared" ref="R7042:R7105" si="554">IF(NOT(F7042 = "LCLS"), "Not LCLS", "LCLS")</f>
        <v>Not LCLS</v>
      </c>
      <c r="S7042" s="3" t="str" cm="1">
        <f t="array" ref="S7042">_xlfn.IFS(G7042 &gt; 5000000, "Very High", G7042 &gt; 1000000, "High", G7042 &gt; 500000, "Medium", TRUE, "Low")</f>
        <v>Very High</v>
      </c>
      <c r="T7042" s="3" t="str" cm="1">
        <f t="array" ref="T7042">_xlfn.IFS(B7042 &gt;= 2005, "Post-2005", B7042 &gt;= 2000, "2000-2004", TRUE, "Pre-2000")</f>
        <v>Post-2005</v>
      </c>
    </row>
    <row r="7043" spans="1:20" x14ac:dyDescent="0.85">
      <c r="A7043" s="1">
        <v>41164</v>
      </c>
      <c r="B7043" t="s">
        <v>6899</v>
      </c>
      <c r="C7043" t="s">
        <v>8013</v>
      </c>
      <c r="D7043" t="s">
        <v>8014</v>
      </c>
      <c r="E7043" t="s">
        <v>264</v>
      </c>
      <c r="F7043" t="s">
        <v>265</v>
      </c>
      <c r="G7043" t="s">
        <v>266</v>
      </c>
      <c r="H7043">
        <v>2011</v>
      </c>
      <c r="I7043" s="2">
        <v>333650</v>
      </c>
      <c r="J7043" s="2">
        <v>0</v>
      </c>
      <c r="K7043" s="2">
        <v>333650</v>
      </c>
      <c r="L7043" t="s">
        <v>116</v>
      </c>
      <c r="M7043" s="3" t="b">
        <f>trust_funds5[[#This Row],[Contributions Outstanding (USD)]]=0</f>
        <v>1</v>
      </c>
      <c r="N7043" s="3" t="str">
        <f t="shared" si="550"/>
        <v>Outstanding</v>
      </c>
      <c r="O7043" s="3" t="str">
        <f t="shared" si="551"/>
        <v>High Contribution &amp; Recent</v>
      </c>
      <c r="P7043" s="3" t="str">
        <f t="shared" si="552"/>
        <v>Other</v>
      </c>
      <c r="Q7043" s="3" t="str">
        <f t="shared" si="553"/>
        <v>Other</v>
      </c>
      <c r="R7043" s="3" t="str">
        <f t="shared" si="554"/>
        <v>Not LCLS</v>
      </c>
      <c r="S7043" s="3" t="str" cm="1">
        <f t="array" ref="S7043">_xlfn.IFS(G7043 &gt; 5000000, "Very High", G7043 &gt; 1000000, "High", G7043 &gt; 500000, "Medium", TRUE, "Low")</f>
        <v>Very High</v>
      </c>
      <c r="T7043" s="3" t="str" cm="1">
        <f t="array" ref="T7043">_xlfn.IFS(B7043 &gt;= 2005, "Post-2005", B7043 &gt;= 2000, "2000-2004", TRUE, "Pre-2000")</f>
        <v>Post-2005</v>
      </c>
    </row>
    <row r="7044" spans="1:20" x14ac:dyDescent="0.85">
      <c r="A7044" s="1">
        <v>41164</v>
      </c>
      <c r="B7044" t="s">
        <v>6899</v>
      </c>
      <c r="C7044" t="s">
        <v>8013</v>
      </c>
      <c r="D7044" t="s">
        <v>8014</v>
      </c>
      <c r="E7044" t="s">
        <v>70</v>
      </c>
      <c r="F7044" t="s">
        <v>71</v>
      </c>
      <c r="G7044" t="s">
        <v>5484</v>
      </c>
      <c r="H7044">
        <v>2011</v>
      </c>
      <c r="I7044" s="2">
        <v>358294.52</v>
      </c>
      <c r="J7044" s="2">
        <v>0</v>
      </c>
      <c r="K7044" s="2">
        <v>358294.52</v>
      </c>
      <c r="L7044" t="s">
        <v>116</v>
      </c>
      <c r="M7044" s="3" t="b">
        <f>trust_funds5[[#This Row],[Contributions Outstanding (USD)]]=0</f>
        <v>1</v>
      </c>
      <c r="N7044" s="3" t="str">
        <f t="shared" si="550"/>
        <v>Outstanding</v>
      </c>
      <c r="O7044" s="3" t="str">
        <f t="shared" si="551"/>
        <v>High Contribution &amp; Recent</v>
      </c>
      <c r="P7044" s="3" t="str">
        <f t="shared" si="552"/>
        <v>Other</v>
      </c>
      <c r="Q7044" s="3" t="str">
        <f t="shared" si="553"/>
        <v>Other</v>
      </c>
      <c r="R7044" s="3" t="str">
        <f t="shared" si="554"/>
        <v>Not LCLS</v>
      </c>
      <c r="S7044" s="3" t="str" cm="1">
        <f t="array" ref="S7044">_xlfn.IFS(G7044 &gt; 5000000, "Very High", G7044 &gt; 1000000, "High", G7044 &gt; 500000, "Medium", TRUE, "Low")</f>
        <v>Very High</v>
      </c>
      <c r="T7044" s="3" t="str" cm="1">
        <f t="array" ref="T7044">_xlfn.IFS(B7044 &gt;= 2005, "Post-2005", B7044 &gt;= 2000, "2000-2004", TRUE, "Pre-2000")</f>
        <v>Post-2005</v>
      </c>
    </row>
    <row r="7045" spans="1:20" x14ac:dyDescent="0.85">
      <c r="A7045" s="1">
        <v>41164</v>
      </c>
      <c r="B7045" t="s">
        <v>6899</v>
      </c>
      <c r="C7045" t="s">
        <v>8013</v>
      </c>
      <c r="D7045" t="s">
        <v>8014</v>
      </c>
      <c r="E7045" t="s">
        <v>102</v>
      </c>
      <c r="F7045" t="s">
        <v>103</v>
      </c>
      <c r="G7045" t="s">
        <v>104</v>
      </c>
      <c r="H7045">
        <v>2011</v>
      </c>
      <c r="I7045" s="2">
        <v>3171400</v>
      </c>
      <c r="J7045" s="2">
        <v>0</v>
      </c>
      <c r="K7045" s="2">
        <v>3171400</v>
      </c>
      <c r="L7045" t="s">
        <v>116</v>
      </c>
      <c r="M7045" s="3" t="b">
        <f>trust_funds5[[#This Row],[Contributions Outstanding (USD)]]=0</f>
        <v>1</v>
      </c>
      <c r="N7045" s="3" t="str">
        <f t="shared" si="550"/>
        <v>Outstanding</v>
      </c>
      <c r="O7045" s="3" t="str">
        <f t="shared" si="551"/>
        <v>High Contribution &amp; Recent</v>
      </c>
      <c r="P7045" s="3" t="str">
        <f t="shared" si="552"/>
        <v>Other</v>
      </c>
      <c r="Q7045" s="3" t="str">
        <f t="shared" si="553"/>
        <v>Other</v>
      </c>
      <c r="R7045" s="3" t="str">
        <f t="shared" si="554"/>
        <v>Not LCLS</v>
      </c>
      <c r="S7045" s="3" t="str" cm="1">
        <f t="array" ref="S7045">_xlfn.IFS(G7045 &gt; 5000000, "Very High", G7045 &gt; 1000000, "High", G7045 &gt; 500000, "Medium", TRUE, "Low")</f>
        <v>Very High</v>
      </c>
      <c r="T7045" s="3" t="str" cm="1">
        <f t="array" ref="T7045">_xlfn.IFS(B7045 &gt;= 2005, "Post-2005", B7045 &gt;= 2000, "2000-2004", TRUE, "Pre-2000")</f>
        <v>Post-2005</v>
      </c>
    </row>
    <row r="7046" spans="1:20" x14ac:dyDescent="0.85">
      <c r="A7046" s="1">
        <v>41164</v>
      </c>
      <c r="B7046" t="s">
        <v>6899</v>
      </c>
      <c r="C7046" t="s">
        <v>8013</v>
      </c>
      <c r="D7046" t="s">
        <v>8014</v>
      </c>
      <c r="E7046" t="s">
        <v>119</v>
      </c>
      <c r="F7046" t="s">
        <v>120</v>
      </c>
      <c r="G7046" t="s">
        <v>121</v>
      </c>
      <c r="H7046">
        <v>2011</v>
      </c>
      <c r="I7046" s="2">
        <v>699300</v>
      </c>
      <c r="J7046" s="2">
        <v>0</v>
      </c>
      <c r="K7046" s="2">
        <v>699300</v>
      </c>
      <c r="L7046" t="s">
        <v>116</v>
      </c>
      <c r="M7046" s="3" t="b">
        <f>trust_funds5[[#This Row],[Contributions Outstanding (USD)]]=0</f>
        <v>1</v>
      </c>
      <c r="N7046" s="3" t="str">
        <f t="shared" si="550"/>
        <v>Outstanding</v>
      </c>
      <c r="O7046" s="3" t="str">
        <f t="shared" si="551"/>
        <v>High Contribution &amp; Recent</v>
      </c>
      <c r="P7046" s="3" t="str">
        <f t="shared" si="552"/>
        <v>Other</v>
      </c>
      <c r="Q7046" s="3" t="str">
        <f t="shared" si="553"/>
        <v>Other</v>
      </c>
      <c r="R7046" s="3" t="str">
        <f t="shared" si="554"/>
        <v>Not LCLS</v>
      </c>
      <c r="S7046" s="3" t="str" cm="1">
        <f t="array" ref="S7046">_xlfn.IFS(G7046 &gt; 5000000, "Very High", G7046 &gt; 1000000, "High", G7046 &gt; 500000, "Medium", TRUE, "Low")</f>
        <v>Very High</v>
      </c>
      <c r="T7046" s="3" t="str" cm="1">
        <f t="array" ref="T7046">_xlfn.IFS(B7046 &gt;= 2005, "Post-2005", B7046 &gt;= 2000, "2000-2004", TRUE, "Pre-2000")</f>
        <v>Post-2005</v>
      </c>
    </row>
    <row r="7047" spans="1:20" x14ac:dyDescent="0.85">
      <c r="A7047" s="1">
        <v>41164</v>
      </c>
      <c r="B7047" t="s">
        <v>6899</v>
      </c>
      <c r="C7047" t="s">
        <v>8013</v>
      </c>
      <c r="D7047" t="s">
        <v>8014</v>
      </c>
      <c r="E7047" t="s">
        <v>21</v>
      </c>
      <c r="F7047" t="s">
        <v>22</v>
      </c>
      <c r="G7047" t="s">
        <v>23</v>
      </c>
      <c r="H7047">
        <v>2011</v>
      </c>
      <c r="I7047" s="2">
        <v>512332.58</v>
      </c>
      <c r="J7047" s="2">
        <v>0</v>
      </c>
      <c r="K7047" s="2">
        <v>512332.58</v>
      </c>
      <c r="L7047" t="s">
        <v>116</v>
      </c>
      <c r="M7047" s="3" t="b">
        <f>trust_funds5[[#This Row],[Contributions Outstanding (USD)]]=0</f>
        <v>1</v>
      </c>
      <c r="N7047" s="3" t="str">
        <f t="shared" si="550"/>
        <v>Outstanding</v>
      </c>
      <c r="O7047" s="3" t="str">
        <f t="shared" si="551"/>
        <v>High Contribution &amp; Recent</v>
      </c>
      <c r="P7047" s="3" t="str">
        <f t="shared" si="552"/>
        <v>Other</v>
      </c>
      <c r="Q7047" s="3" t="str">
        <f t="shared" si="553"/>
        <v>Other</v>
      </c>
      <c r="R7047" s="3" t="str">
        <f t="shared" si="554"/>
        <v>Not LCLS</v>
      </c>
      <c r="S7047" s="3" t="str" cm="1">
        <f t="array" ref="S7047">_xlfn.IFS(G7047 &gt; 5000000, "Very High", G7047 &gt; 1000000, "High", G7047 &gt; 500000, "Medium", TRUE, "Low")</f>
        <v>Very High</v>
      </c>
      <c r="T7047" s="3" t="str" cm="1">
        <f t="array" ref="T7047">_xlfn.IFS(B7047 &gt;= 2005, "Post-2005", B7047 &gt;= 2000, "2000-2004", TRUE, "Pre-2000")</f>
        <v>Post-2005</v>
      </c>
    </row>
    <row r="7048" spans="1:20" x14ac:dyDescent="0.85">
      <c r="A7048" s="1">
        <v>41164</v>
      </c>
      <c r="B7048" t="s">
        <v>8015</v>
      </c>
      <c r="C7048" t="s">
        <v>8016</v>
      </c>
      <c r="D7048" t="s">
        <v>8017</v>
      </c>
      <c r="E7048" t="s">
        <v>56</v>
      </c>
      <c r="F7048" t="s">
        <v>57</v>
      </c>
      <c r="G7048" t="s">
        <v>58</v>
      </c>
      <c r="H7048">
        <v>2011</v>
      </c>
      <c r="I7048" s="2">
        <v>2412080</v>
      </c>
      <c r="J7048" s="2">
        <v>576755.69999999995</v>
      </c>
      <c r="K7048" s="2">
        <v>2988835.7</v>
      </c>
      <c r="L7048" t="s">
        <v>116</v>
      </c>
      <c r="M7048" s="3" t="b">
        <f>trust_funds5[[#This Row],[Contributions Outstanding (USD)]]=0</f>
        <v>0</v>
      </c>
      <c r="N7048" s="3" t="str">
        <f t="shared" si="550"/>
        <v>Outstanding</v>
      </c>
      <c r="O7048" s="3" t="str">
        <f t="shared" si="551"/>
        <v>High Contribution &amp; Recent</v>
      </c>
      <c r="P7048" s="3" t="str">
        <f t="shared" si="552"/>
        <v>Other</v>
      </c>
      <c r="Q7048" s="3" t="str">
        <f t="shared" si="553"/>
        <v>Other</v>
      </c>
      <c r="R7048" s="3" t="str">
        <f t="shared" si="554"/>
        <v>Not LCLS</v>
      </c>
      <c r="S7048" s="3" t="str" cm="1">
        <f t="array" ref="S7048">_xlfn.IFS(G7048 &gt; 5000000, "Very High", G7048 &gt; 1000000, "High", G7048 &gt; 500000, "Medium", TRUE, "Low")</f>
        <v>Very High</v>
      </c>
      <c r="T7048" s="3" t="str" cm="1">
        <f t="array" ref="T7048">_xlfn.IFS(B7048 &gt;= 2005, "Post-2005", B7048 &gt;= 2000, "2000-2004", TRUE, "Pre-2000")</f>
        <v>Post-2005</v>
      </c>
    </row>
    <row r="7049" spans="1:20" x14ac:dyDescent="0.85">
      <c r="A7049" s="1">
        <v>41164</v>
      </c>
      <c r="B7049" t="s">
        <v>8015</v>
      </c>
      <c r="C7049" t="s">
        <v>8016</v>
      </c>
      <c r="D7049" t="s">
        <v>8017</v>
      </c>
      <c r="E7049" t="s">
        <v>70</v>
      </c>
      <c r="F7049" t="s">
        <v>71</v>
      </c>
      <c r="G7049" t="s">
        <v>5484</v>
      </c>
      <c r="H7049">
        <v>2011</v>
      </c>
      <c r="I7049" s="2">
        <v>378465.32</v>
      </c>
      <c r="J7049" s="2">
        <v>0</v>
      </c>
      <c r="K7049" s="2">
        <v>378465.32</v>
      </c>
      <c r="L7049" t="s">
        <v>116</v>
      </c>
      <c r="M7049" s="3" t="b">
        <f>trust_funds5[[#This Row],[Contributions Outstanding (USD)]]=0</f>
        <v>1</v>
      </c>
      <c r="N7049" s="3" t="str">
        <f t="shared" si="550"/>
        <v>Outstanding</v>
      </c>
      <c r="O7049" s="3" t="str">
        <f t="shared" si="551"/>
        <v>High Contribution &amp; Recent</v>
      </c>
      <c r="P7049" s="3" t="str">
        <f t="shared" si="552"/>
        <v>Other</v>
      </c>
      <c r="Q7049" s="3" t="str">
        <f t="shared" si="553"/>
        <v>Other</v>
      </c>
      <c r="R7049" s="3" t="str">
        <f t="shared" si="554"/>
        <v>Not LCLS</v>
      </c>
      <c r="S7049" s="3" t="str" cm="1">
        <f t="array" ref="S7049">_xlfn.IFS(G7049 &gt; 5000000, "Very High", G7049 &gt; 1000000, "High", G7049 &gt; 500000, "Medium", TRUE, "Low")</f>
        <v>Very High</v>
      </c>
      <c r="T7049" s="3" t="str" cm="1">
        <f t="array" ref="T7049">_xlfn.IFS(B7049 &gt;= 2005, "Post-2005", B7049 &gt;= 2000, "2000-2004", TRUE, "Pre-2000")</f>
        <v>Post-2005</v>
      </c>
    </row>
    <row r="7050" spans="1:20" x14ac:dyDescent="0.85">
      <c r="A7050" s="1">
        <v>41164</v>
      </c>
      <c r="B7050" t="s">
        <v>8015</v>
      </c>
      <c r="C7050" t="s">
        <v>8016</v>
      </c>
      <c r="D7050" t="s">
        <v>8017</v>
      </c>
      <c r="E7050" t="s">
        <v>102</v>
      </c>
      <c r="F7050" t="s">
        <v>103</v>
      </c>
      <c r="G7050" t="s">
        <v>104</v>
      </c>
      <c r="H7050">
        <v>2011</v>
      </c>
      <c r="I7050" s="2">
        <v>4091750</v>
      </c>
      <c r="J7050" s="2">
        <v>1450256.21</v>
      </c>
      <c r="K7050" s="2">
        <v>5542006.21</v>
      </c>
      <c r="L7050" t="s">
        <v>116</v>
      </c>
      <c r="M7050" s="3" t="b">
        <f>trust_funds5[[#This Row],[Contributions Outstanding (USD)]]=0</f>
        <v>0</v>
      </c>
      <c r="N7050" s="3" t="str">
        <f t="shared" si="550"/>
        <v>Outstanding</v>
      </c>
      <c r="O7050" s="3" t="str">
        <f t="shared" si="551"/>
        <v>High Contribution &amp; Recent</v>
      </c>
      <c r="P7050" s="3" t="str">
        <f t="shared" si="552"/>
        <v>Other</v>
      </c>
      <c r="Q7050" s="3" t="str">
        <f t="shared" si="553"/>
        <v>Other</v>
      </c>
      <c r="R7050" s="3" t="str">
        <f t="shared" si="554"/>
        <v>Not LCLS</v>
      </c>
      <c r="S7050" s="3" t="str" cm="1">
        <f t="array" ref="S7050">_xlfn.IFS(G7050 &gt; 5000000, "Very High", G7050 &gt; 1000000, "High", G7050 &gt; 500000, "Medium", TRUE, "Low")</f>
        <v>Very High</v>
      </c>
      <c r="T7050" s="3" t="str" cm="1">
        <f t="array" ref="T7050">_xlfn.IFS(B7050 &gt;= 2005, "Post-2005", B7050 &gt;= 2000, "2000-2004", TRUE, "Pre-2000")</f>
        <v>Post-2005</v>
      </c>
    </row>
    <row r="7051" spans="1:20" x14ac:dyDescent="0.85">
      <c r="A7051" s="1">
        <v>41164</v>
      </c>
      <c r="B7051" t="s">
        <v>8015</v>
      </c>
      <c r="C7051" t="s">
        <v>8016</v>
      </c>
      <c r="D7051" t="s">
        <v>8017</v>
      </c>
      <c r="E7051" t="s">
        <v>42</v>
      </c>
      <c r="F7051" t="s">
        <v>43</v>
      </c>
      <c r="G7051" t="s">
        <v>44</v>
      </c>
      <c r="H7051">
        <v>2011</v>
      </c>
      <c r="I7051" s="2">
        <v>1916734.22</v>
      </c>
      <c r="J7051" s="2">
        <v>696427.33</v>
      </c>
      <c r="K7051" s="2">
        <v>2613161.5499999998</v>
      </c>
      <c r="L7051" t="s">
        <v>116</v>
      </c>
      <c r="M7051" s="3" t="b">
        <f>trust_funds5[[#This Row],[Contributions Outstanding (USD)]]=0</f>
        <v>0</v>
      </c>
      <c r="N7051" s="3" t="str">
        <f t="shared" si="550"/>
        <v>Outstanding</v>
      </c>
      <c r="O7051" s="3" t="str">
        <f t="shared" si="551"/>
        <v>High Contribution &amp; Recent</v>
      </c>
      <c r="P7051" s="3" t="str">
        <f t="shared" si="552"/>
        <v>Other</v>
      </c>
      <c r="Q7051" s="3" t="str">
        <f t="shared" si="553"/>
        <v>Other</v>
      </c>
      <c r="R7051" s="3" t="str">
        <f t="shared" si="554"/>
        <v>Not LCLS</v>
      </c>
      <c r="S7051" s="3" t="str" cm="1">
        <f t="array" ref="S7051">_xlfn.IFS(G7051 &gt; 5000000, "Very High", G7051 &gt; 1000000, "High", G7051 &gt; 500000, "Medium", TRUE, "Low")</f>
        <v>Very High</v>
      </c>
      <c r="T7051" s="3" t="str" cm="1">
        <f t="array" ref="T7051">_xlfn.IFS(B7051 &gt;= 2005, "Post-2005", B7051 &gt;= 2000, "2000-2004", TRUE, "Pre-2000")</f>
        <v>Post-2005</v>
      </c>
    </row>
    <row r="7052" spans="1:20" x14ac:dyDescent="0.85">
      <c r="A7052" s="1">
        <v>41164</v>
      </c>
      <c r="B7052" t="s">
        <v>90</v>
      </c>
      <c r="C7052" t="s">
        <v>8018</v>
      </c>
      <c r="D7052" t="s">
        <v>8019</v>
      </c>
      <c r="E7052" t="s">
        <v>119</v>
      </c>
      <c r="F7052" t="s">
        <v>120</v>
      </c>
      <c r="G7052" t="s">
        <v>121</v>
      </c>
      <c r="H7052">
        <v>2011</v>
      </c>
      <c r="I7052" s="2">
        <v>575000</v>
      </c>
      <c r="J7052" s="2">
        <v>0</v>
      </c>
      <c r="K7052" s="2">
        <v>575000</v>
      </c>
      <c r="L7052" t="s">
        <v>116</v>
      </c>
      <c r="M7052" s="3" t="b">
        <f>trust_funds5[[#This Row],[Contributions Outstanding (USD)]]=0</f>
        <v>1</v>
      </c>
      <c r="N7052" s="3" t="str">
        <f t="shared" si="550"/>
        <v>Outstanding</v>
      </c>
      <c r="O7052" s="3" t="str">
        <f t="shared" si="551"/>
        <v>High Contribution &amp; Recent</v>
      </c>
      <c r="P7052" s="3" t="str">
        <f t="shared" si="552"/>
        <v>Other</v>
      </c>
      <c r="Q7052" s="3" t="str">
        <f t="shared" si="553"/>
        <v>Other</v>
      </c>
      <c r="R7052" s="3" t="str">
        <f t="shared" si="554"/>
        <v>Not LCLS</v>
      </c>
      <c r="S7052" s="3" t="str" cm="1">
        <f t="array" ref="S7052">_xlfn.IFS(G7052 &gt; 5000000, "Very High", G7052 &gt; 1000000, "High", G7052 &gt; 500000, "Medium", TRUE, "Low")</f>
        <v>Very High</v>
      </c>
      <c r="T7052" s="3" t="str" cm="1">
        <f t="array" ref="T7052">_xlfn.IFS(B7052 &gt;= 2005, "Post-2005", B7052 &gt;= 2000, "2000-2004", TRUE, "Pre-2000")</f>
        <v>Post-2005</v>
      </c>
    </row>
    <row r="7053" spans="1:20" x14ac:dyDescent="0.85">
      <c r="A7053" s="1">
        <v>41164</v>
      </c>
      <c r="B7053" t="s">
        <v>90</v>
      </c>
      <c r="C7053" t="s">
        <v>6902</v>
      </c>
      <c r="D7053" t="s">
        <v>6903</v>
      </c>
      <c r="E7053" t="s">
        <v>119</v>
      </c>
      <c r="F7053" t="s">
        <v>120</v>
      </c>
      <c r="G7053" t="s">
        <v>121</v>
      </c>
      <c r="H7053">
        <v>2011</v>
      </c>
      <c r="I7053" s="2">
        <v>500000</v>
      </c>
      <c r="J7053" s="2">
        <v>0</v>
      </c>
      <c r="K7053" s="2">
        <v>500000</v>
      </c>
      <c r="L7053" t="s">
        <v>116</v>
      </c>
      <c r="M7053" s="3" t="b">
        <f>trust_funds5[[#This Row],[Contributions Outstanding (USD)]]=0</f>
        <v>1</v>
      </c>
      <c r="N7053" s="3" t="str">
        <f t="shared" si="550"/>
        <v>Outstanding</v>
      </c>
      <c r="O7053" s="3" t="str">
        <f t="shared" si="551"/>
        <v>High Contribution &amp; Recent</v>
      </c>
      <c r="P7053" s="3" t="str">
        <f t="shared" si="552"/>
        <v>Other</v>
      </c>
      <c r="Q7053" s="3" t="str">
        <f t="shared" si="553"/>
        <v>Other</v>
      </c>
      <c r="R7053" s="3" t="str">
        <f t="shared" si="554"/>
        <v>Not LCLS</v>
      </c>
      <c r="S7053" s="3" t="str" cm="1">
        <f t="array" ref="S7053">_xlfn.IFS(G7053 &gt; 5000000, "Very High", G7053 &gt; 1000000, "High", G7053 &gt; 500000, "Medium", TRUE, "Low")</f>
        <v>Very High</v>
      </c>
      <c r="T7053" s="3" t="str" cm="1">
        <f t="array" ref="T7053">_xlfn.IFS(B7053 &gt;= 2005, "Post-2005", B7053 &gt;= 2000, "2000-2004", TRUE, "Pre-2000")</f>
        <v>Post-2005</v>
      </c>
    </row>
    <row r="7054" spans="1:20" x14ac:dyDescent="0.85">
      <c r="A7054" s="1">
        <v>41164</v>
      </c>
      <c r="B7054" t="s">
        <v>90</v>
      </c>
      <c r="C7054" t="s">
        <v>4341</v>
      </c>
      <c r="D7054" t="s">
        <v>4342</v>
      </c>
      <c r="E7054" t="s">
        <v>119</v>
      </c>
      <c r="F7054" t="s">
        <v>120</v>
      </c>
      <c r="G7054" t="s">
        <v>121</v>
      </c>
      <c r="H7054">
        <v>2011</v>
      </c>
      <c r="I7054" s="2">
        <v>840000</v>
      </c>
      <c r="J7054" s="2">
        <v>0</v>
      </c>
      <c r="K7054" s="2">
        <v>840000</v>
      </c>
      <c r="L7054" t="s">
        <v>116</v>
      </c>
      <c r="M7054" s="3" t="b">
        <f>trust_funds5[[#This Row],[Contributions Outstanding (USD)]]=0</f>
        <v>1</v>
      </c>
      <c r="N7054" s="3" t="str">
        <f t="shared" si="550"/>
        <v>Outstanding</v>
      </c>
      <c r="O7054" s="3" t="str">
        <f t="shared" si="551"/>
        <v>High Contribution &amp; Recent</v>
      </c>
      <c r="P7054" s="3" t="str">
        <f t="shared" si="552"/>
        <v>Other</v>
      </c>
      <c r="Q7054" s="3" t="str">
        <f t="shared" si="553"/>
        <v>Other</v>
      </c>
      <c r="R7054" s="3" t="str">
        <f t="shared" si="554"/>
        <v>Not LCLS</v>
      </c>
      <c r="S7054" s="3" t="str" cm="1">
        <f t="array" ref="S7054">_xlfn.IFS(G7054 &gt; 5000000, "Very High", G7054 &gt; 1000000, "High", G7054 &gt; 500000, "Medium", TRUE, "Low")</f>
        <v>Very High</v>
      </c>
      <c r="T7054" s="3" t="str" cm="1">
        <f t="array" ref="T7054">_xlfn.IFS(B7054 &gt;= 2005, "Post-2005", B7054 &gt;= 2000, "2000-2004", TRUE, "Pre-2000")</f>
        <v>Post-2005</v>
      </c>
    </row>
    <row r="7055" spans="1:20" x14ac:dyDescent="0.85">
      <c r="A7055" s="1">
        <v>41164</v>
      </c>
      <c r="B7055" t="s">
        <v>90</v>
      </c>
      <c r="C7055" t="s">
        <v>7707</v>
      </c>
      <c r="D7055" t="s">
        <v>7708</v>
      </c>
      <c r="E7055" t="s">
        <v>119</v>
      </c>
      <c r="F7055" t="s">
        <v>120</v>
      </c>
      <c r="G7055" t="s">
        <v>121</v>
      </c>
      <c r="H7055">
        <v>2011</v>
      </c>
      <c r="I7055" s="2">
        <v>610000</v>
      </c>
      <c r="J7055" s="2">
        <v>0</v>
      </c>
      <c r="K7055" s="2">
        <v>610000</v>
      </c>
      <c r="L7055" t="s">
        <v>116</v>
      </c>
      <c r="M7055" s="3" t="b">
        <f>trust_funds5[[#This Row],[Contributions Outstanding (USD)]]=0</f>
        <v>1</v>
      </c>
      <c r="N7055" s="3" t="str">
        <f t="shared" si="550"/>
        <v>Outstanding</v>
      </c>
      <c r="O7055" s="3" t="str">
        <f t="shared" si="551"/>
        <v>High Contribution &amp; Recent</v>
      </c>
      <c r="P7055" s="3" t="str">
        <f t="shared" si="552"/>
        <v>Other</v>
      </c>
      <c r="Q7055" s="3" t="str">
        <f t="shared" si="553"/>
        <v>Other</v>
      </c>
      <c r="R7055" s="3" t="str">
        <f t="shared" si="554"/>
        <v>Not LCLS</v>
      </c>
      <c r="S7055" s="3" t="str" cm="1">
        <f t="array" ref="S7055">_xlfn.IFS(G7055 &gt; 5000000, "Very High", G7055 &gt; 1000000, "High", G7055 &gt; 500000, "Medium", TRUE, "Low")</f>
        <v>Very High</v>
      </c>
      <c r="T7055" s="3" t="str" cm="1">
        <f t="array" ref="T7055">_xlfn.IFS(B7055 &gt;= 2005, "Post-2005", B7055 &gt;= 2000, "2000-2004", TRUE, "Pre-2000")</f>
        <v>Post-2005</v>
      </c>
    </row>
    <row r="7056" spans="1:20" x14ac:dyDescent="0.85">
      <c r="A7056" s="1">
        <v>41164</v>
      </c>
      <c r="B7056" t="s">
        <v>5390</v>
      </c>
      <c r="C7056" t="s">
        <v>6454</v>
      </c>
      <c r="D7056" t="s">
        <v>6455</v>
      </c>
      <c r="E7056" t="s">
        <v>119</v>
      </c>
      <c r="F7056" t="s">
        <v>120</v>
      </c>
      <c r="G7056" t="s">
        <v>121</v>
      </c>
      <c r="H7056">
        <v>2011</v>
      </c>
      <c r="I7056" s="2">
        <v>241570</v>
      </c>
      <c r="J7056" s="2">
        <v>30</v>
      </c>
      <c r="K7056" s="2">
        <v>241600</v>
      </c>
      <c r="L7056" t="s">
        <v>116</v>
      </c>
      <c r="M7056" s="3" t="b">
        <f>trust_funds5[[#This Row],[Contributions Outstanding (USD)]]=0</f>
        <v>0</v>
      </c>
      <c r="N7056" s="3" t="str">
        <f t="shared" si="550"/>
        <v>Outstanding</v>
      </c>
      <c r="O7056" s="3" t="str">
        <f t="shared" si="551"/>
        <v>High Contribution &amp; Recent</v>
      </c>
      <c r="P7056" s="3" t="str">
        <f t="shared" si="552"/>
        <v>Other</v>
      </c>
      <c r="Q7056" s="3" t="str">
        <f t="shared" si="553"/>
        <v>Other</v>
      </c>
      <c r="R7056" s="3" t="str">
        <f t="shared" si="554"/>
        <v>Not LCLS</v>
      </c>
      <c r="S7056" s="3" t="str" cm="1">
        <f t="array" ref="S7056">_xlfn.IFS(G7056 &gt; 5000000, "Very High", G7056 &gt; 1000000, "High", G7056 &gt; 500000, "Medium", TRUE, "Low")</f>
        <v>Very High</v>
      </c>
      <c r="T7056" s="3" t="str" cm="1">
        <f t="array" ref="T7056">_xlfn.IFS(B7056 &gt;= 2005, "Post-2005", B7056 &gt;= 2000, "2000-2004", TRUE, "Pre-2000")</f>
        <v>Post-2005</v>
      </c>
    </row>
    <row r="7057" spans="1:20" x14ac:dyDescent="0.85">
      <c r="A7057" s="1">
        <v>41164</v>
      </c>
      <c r="B7057" t="s">
        <v>5304</v>
      </c>
      <c r="C7057" t="s">
        <v>8020</v>
      </c>
      <c r="D7057" t="s">
        <v>8021</v>
      </c>
      <c r="E7057" t="s">
        <v>1280</v>
      </c>
      <c r="F7057" t="s">
        <v>1281</v>
      </c>
      <c r="G7057" t="s">
        <v>1282</v>
      </c>
      <c r="H7057">
        <v>2011</v>
      </c>
      <c r="I7057" s="2">
        <v>829049.91</v>
      </c>
      <c r="J7057" s="2">
        <v>0</v>
      </c>
      <c r="K7057" s="2">
        <v>829049.91</v>
      </c>
      <c r="L7057" t="s">
        <v>116</v>
      </c>
      <c r="M7057" s="3" t="b">
        <f>trust_funds5[[#This Row],[Contributions Outstanding (USD)]]=0</f>
        <v>1</v>
      </c>
      <c r="N7057" s="3" t="str">
        <f t="shared" si="550"/>
        <v>Outstanding</v>
      </c>
      <c r="O7057" s="3" t="str">
        <f t="shared" si="551"/>
        <v>High Contribution &amp; Recent</v>
      </c>
      <c r="P7057" s="3" t="str">
        <f t="shared" si="552"/>
        <v>Other</v>
      </c>
      <c r="Q7057" s="3" t="str">
        <f t="shared" si="553"/>
        <v>Other</v>
      </c>
      <c r="R7057" s="3" t="str">
        <f t="shared" si="554"/>
        <v>Not LCLS</v>
      </c>
      <c r="S7057" s="3" t="str" cm="1">
        <f t="array" ref="S7057">_xlfn.IFS(G7057 &gt; 5000000, "Very High", G7057 &gt; 1000000, "High", G7057 &gt; 500000, "Medium", TRUE, "Low")</f>
        <v>Very High</v>
      </c>
      <c r="T7057" s="3" t="str" cm="1">
        <f t="array" ref="T7057">_xlfn.IFS(B7057 &gt;= 2005, "Post-2005", B7057 &gt;= 2000, "2000-2004", TRUE, "Pre-2000")</f>
        <v>Post-2005</v>
      </c>
    </row>
    <row r="7058" spans="1:20" x14ac:dyDescent="0.85">
      <c r="A7058" s="1">
        <v>41164</v>
      </c>
      <c r="B7058" t="s">
        <v>2142</v>
      </c>
      <c r="C7058" t="s">
        <v>8022</v>
      </c>
      <c r="D7058" t="s">
        <v>8023</v>
      </c>
      <c r="E7058" t="s">
        <v>15</v>
      </c>
      <c r="F7058" t="s">
        <v>16</v>
      </c>
      <c r="G7058" t="s">
        <v>17</v>
      </c>
      <c r="H7058">
        <v>2011</v>
      </c>
      <c r="I7058" s="2">
        <v>2358732.4300000002</v>
      </c>
      <c r="J7058" s="2">
        <v>0</v>
      </c>
      <c r="K7058" s="2">
        <v>2358732.4300000002</v>
      </c>
      <c r="L7058" t="s">
        <v>116</v>
      </c>
      <c r="M7058" s="3" t="b">
        <f>trust_funds5[[#This Row],[Contributions Outstanding (USD)]]=0</f>
        <v>1</v>
      </c>
      <c r="N7058" s="3" t="str">
        <f t="shared" si="550"/>
        <v>Outstanding</v>
      </c>
      <c r="O7058" s="3" t="str">
        <f t="shared" si="551"/>
        <v>High Contribution &amp; Recent</v>
      </c>
      <c r="P7058" s="3" t="str">
        <f t="shared" si="552"/>
        <v>Other</v>
      </c>
      <c r="Q7058" s="3" t="str">
        <f t="shared" si="553"/>
        <v>Other</v>
      </c>
      <c r="R7058" s="3" t="str">
        <f t="shared" si="554"/>
        <v>Not LCLS</v>
      </c>
      <c r="S7058" s="3" t="str" cm="1">
        <f t="array" ref="S7058">_xlfn.IFS(G7058 &gt; 5000000, "Very High", G7058 &gt; 1000000, "High", G7058 &gt; 500000, "Medium", TRUE, "Low")</f>
        <v>Very High</v>
      </c>
      <c r="T7058" s="3" t="str" cm="1">
        <f t="array" ref="T7058">_xlfn.IFS(B7058 &gt;= 2005, "Post-2005", B7058 &gt;= 2000, "2000-2004", TRUE, "Pre-2000")</f>
        <v>Post-2005</v>
      </c>
    </row>
    <row r="7059" spans="1:20" x14ac:dyDescent="0.85">
      <c r="A7059" s="1">
        <v>41164</v>
      </c>
      <c r="B7059" t="s">
        <v>90</v>
      </c>
      <c r="C7059" t="s">
        <v>7709</v>
      </c>
      <c r="D7059" t="s">
        <v>7710</v>
      </c>
      <c r="E7059" t="s">
        <v>119</v>
      </c>
      <c r="F7059" t="s">
        <v>120</v>
      </c>
      <c r="G7059" t="s">
        <v>121</v>
      </c>
      <c r="H7059">
        <v>2011</v>
      </c>
      <c r="I7059" s="2">
        <v>800000</v>
      </c>
      <c r="J7059" s="2">
        <v>0</v>
      </c>
      <c r="K7059" s="2">
        <v>800000</v>
      </c>
      <c r="L7059" t="s">
        <v>116</v>
      </c>
      <c r="M7059" s="3" t="b">
        <f>trust_funds5[[#This Row],[Contributions Outstanding (USD)]]=0</f>
        <v>1</v>
      </c>
      <c r="N7059" s="3" t="str">
        <f t="shared" si="550"/>
        <v>Outstanding</v>
      </c>
      <c r="O7059" s="3" t="str">
        <f t="shared" si="551"/>
        <v>High Contribution &amp; Recent</v>
      </c>
      <c r="P7059" s="3" t="str">
        <f t="shared" si="552"/>
        <v>Other</v>
      </c>
      <c r="Q7059" s="3" t="str">
        <f t="shared" si="553"/>
        <v>Other</v>
      </c>
      <c r="R7059" s="3" t="str">
        <f t="shared" si="554"/>
        <v>Not LCLS</v>
      </c>
      <c r="S7059" s="3" t="str" cm="1">
        <f t="array" ref="S7059">_xlfn.IFS(G7059 &gt; 5000000, "Very High", G7059 &gt; 1000000, "High", G7059 &gt; 500000, "Medium", TRUE, "Low")</f>
        <v>Very High</v>
      </c>
      <c r="T7059" s="3" t="str" cm="1">
        <f t="array" ref="T7059">_xlfn.IFS(B7059 &gt;= 2005, "Post-2005", B7059 &gt;= 2000, "2000-2004", TRUE, "Pre-2000")</f>
        <v>Post-2005</v>
      </c>
    </row>
    <row r="7060" spans="1:20" x14ac:dyDescent="0.85">
      <c r="A7060" s="1">
        <v>41164</v>
      </c>
      <c r="B7060" t="s">
        <v>90</v>
      </c>
      <c r="C7060" t="s">
        <v>7711</v>
      </c>
      <c r="D7060" t="s">
        <v>7712</v>
      </c>
      <c r="E7060" t="s">
        <v>119</v>
      </c>
      <c r="F7060" t="s">
        <v>120</v>
      </c>
      <c r="G7060" t="s">
        <v>121</v>
      </c>
      <c r="H7060">
        <v>2011</v>
      </c>
      <c r="I7060" s="2">
        <v>250000</v>
      </c>
      <c r="J7060" s="2">
        <v>0</v>
      </c>
      <c r="K7060" s="2">
        <v>250000</v>
      </c>
      <c r="L7060" t="s">
        <v>116</v>
      </c>
      <c r="M7060" s="3" t="b">
        <f>trust_funds5[[#This Row],[Contributions Outstanding (USD)]]=0</f>
        <v>1</v>
      </c>
      <c r="N7060" s="3" t="str">
        <f t="shared" si="550"/>
        <v>Outstanding</v>
      </c>
      <c r="O7060" s="3" t="str">
        <f t="shared" si="551"/>
        <v>High Contribution &amp; Recent</v>
      </c>
      <c r="P7060" s="3" t="str">
        <f t="shared" si="552"/>
        <v>Other</v>
      </c>
      <c r="Q7060" s="3" t="str">
        <f t="shared" si="553"/>
        <v>Other</v>
      </c>
      <c r="R7060" s="3" t="str">
        <f t="shared" si="554"/>
        <v>Not LCLS</v>
      </c>
      <c r="S7060" s="3" t="str" cm="1">
        <f t="array" ref="S7060">_xlfn.IFS(G7060 &gt; 5000000, "Very High", G7060 &gt; 1000000, "High", G7060 &gt; 500000, "Medium", TRUE, "Low")</f>
        <v>Very High</v>
      </c>
      <c r="T7060" s="3" t="str" cm="1">
        <f t="array" ref="T7060">_xlfn.IFS(B7060 &gt;= 2005, "Post-2005", B7060 &gt;= 2000, "2000-2004", TRUE, "Pre-2000")</f>
        <v>Post-2005</v>
      </c>
    </row>
    <row r="7061" spans="1:20" x14ac:dyDescent="0.85">
      <c r="A7061" s="1">
        <v>41164</v>
      </c>
      <c r="B7061" t="s">
        <v>5304</v>
      </c>
      <c r="C7061" t="s">
        <v>6463</v>
      </c>
      <c r="D7061" t="s">
        <v>6464</v>
      </c>
      <c r="E7061" t="s">
        <v>42</v>
      </c>
      <c r="F7061" t="s">
        <v>43</v>
      </c>
      <c r="G7061" t="s">
        <v>44</v>
      </c>
      <c r="H7061">
        <v>2011</v>
      </c>
      <c r="I7061" s="2">
        <v>4300844.04</v>
      </c>
      <c r="J7061" s="2">
        <v>0</v>
      </c>
      <c r="K7061" s="2">
        <v>4300844.04</v>
      </c>
      <c r="L7061" t="s">
        <v>116</v>
      </c>
      <c r="M7061" s="3" t="b">
        <f>trust_funds5[[#This Row],[Contributions Outstanding (USD)]]=0</f>
        <v>1</v>
      </c>
      <c r="N7061" s="3" t="str">
        <f t="shared" si="550"/>
        <v>Outstanding</v>
      </c>
      <c r="O7061" s="3" t="str">
        <f t="shared" si="551"/>
        <v>High Contribution &amp; Recent</v>
      </c>
      <c r="P7061" s="3" t="str">
        <f t="shared" si="552"/>
        <v>Other</v>
      </c>
      <c r="Q7061" s="3" t="str">
        <f t="shared" si="553"/>
        <v>Other</v>
      </c>
      <c r="R7061" s="3" t="str">
        <f t="shared" si="554"/>
        <v>Not LCLS</v>
      </c>
      <c r="S7061" s="3" t="str" cm="1">
        <f t="array" ref="S7061">_xlfn.IFS(G7061 &gt; 5000000, "Very High", G7061 &gt; 1000000, "High", G7061 &gt; 500000, "Medium", TRUE, "Low")</f>
        <v>Very High</v>
      </c>
      <c r="T7061" s="3" t="str" cm="1">
        <f t="array" ref="T7061">_xlfn.IFS(B7061 &gt;= 2005, "Post-2005", B7061 &gt;= 2000, "2000-2004", TRUE, "Pre-2000")</f>
        <v>Post-2005</v>
      </c>
    </row>
    <row r="7062" spans="1:20" x14ac:dyDescent="0.85">
      <c r="A7062" s="1">
        <v>41164</v>
      </c>
      <c r="B7062" t="s">
        <v>1796</v>
      </c>
      <c r="C7062" t="s">
        <v>6002</v>
      </c>
      <c r="D7062" t="s">
        <v>6003</v>
      </c>
      <c r="E7062" t="s">
        <v>85</v>
      </c>
      <c r="F7062" t="s">
        <v>86</v>
      </c>
      <c r="G7062" t="s">
        <v>87</v>
      </c>
      <c r="H7062">
        <v>2011</v>
      </c>
      <c r="I7062" s="2">
        <v>637538.25</v>
      </c>
      <c r="J7062" s="2">
        <v>0</v>
      </c>
      <c r="K7062" s="2">
        <v>637538.25</v>
      </c>
      <c r="L7062" t="s">
        <v>18</v>
      </c>
      <c r="M7062" s="3" t="b">
        <f>trust_funds5[[#This Row],[Contributions Outstanding (USD)]]=0</f>
        <v>1</v>
      </c>
      <c r="N7062" s="3" t="str">
        <f t="shared" si="550"/>
        <v>Outstanding</v>
      </c>
      <c r="O7062" s="3" t="str">
        <f t="shared" si="551"/>
        <v>High Contribution &amp; Recent</v>
      </c>
      <c r="P7062" s="3" t="str">
        <f t="shared" si="552"/>
        <v>Other</v>
      </c>
      <c r="Q7062" s="3" t="str">
        <f t="shared" si="553"/>
        <v>Other</v>
      </c>
      <c r="R7062" s="3" t="str">
        <f t="shared" si="554"/>
        <v>Not LCLS</v>
      </c>
      <c r="S7062" s="3" t="str" cm="1">
        <f t="array" ref="S7062">_xlfn.IFS(G7062 &gt; 5000000, "Very High", G7062 &gt; 1000000, "High", G7062 &gt; 500000, "Medium", TRUE, "Low")</f>
        <v>Very High</v>
      </c>
      <c r="T7062" s="3" t="str" cm="1">
        <f t="array" ref="T7062">_xlfn.IFS(B7062 &gt;= 2005, "Post-2005", B7062 &gt;= 2000, "2000-2004", TRUE, "Pre-2000")</f>
        <v>Post-2005</v>
      </c>
    </row>
    <row r="7063" spans="1:20" x14ac:dyDescent="0.85">
      <c r="A7063" s="1">
        <v>41164</v>
      </c>
      <c r="B7063" t="s">
        <v>90</v>
      </c>
      <c r="C7063" t="s">
        <v>8024</v>
      </c>
      <c r="D7063" t="s">
        <v>8025</v>
      </c>
      <c r="E7063" t="s">
        <v>334</v>
      </c>
      <c r="F7063" t="s">
        <v>335</v>
      </c>
      <c r="G7063" t="s">
        <v>8026</v>
      </c>
      <c r="H7063">
        <v>2011</v>
      </c>
      <c r="I7063" s="2">
        <v>20185769</v>
      </c>
      <c r="J7063" s="2">
        <v>64</v>
      </c>
      <c r="K7063" s="2">
        <v>20185833</v>
      </c>
      <c r="L7063" t="s">
        <v>116</v>
      </c>
      <c r="M7063" s="3" t="b">
        <f>trust_funds5[[#This Row],[Contributions Outstanding (USD)]]=0</f>
        <v>0</v>
      </c>
      <c r="N7063" s="3" t="str">
        <f t="shared" si="550"/>
        <v>Outstanding</v>
      </c>
      <c r="O7063" s="3" t="str">
        <f t="shared" si="551"/>
        <v>High Contribution &amp; Recent</v>
      </c>
      <c r="P7063" s="3" t="str">
        <f t="shared" si="552"/>
        <v>Other</v>
      </c>
      <c r="Q7063" s="3" t="str">
        <f t="shared" si="553"/>
        <v>Other</v>
      </c>
      <c r="R7063" s="3" t="str">
        <f t="shared" si="554"/>
        <v>Not LCLS</v>
      </c>
      <c r="S7063" s="3" t="str" cm="1">
        <f t="array" ref="S7063">_xlfn.IFS(G7063 &gt; 5000000, "Very High", G7063 &gt; 1000000, "High", G7063 &gt; 500000, "Medium", TRUE, "Low")</f>
        <v>Very High</v>
      </c>
      <c r="T7063" s="3" t="str" cm="1">
        <f t="array" ref="T7063">_xlfn.IFS(B7063 &gt;= 2005, "Post-2005", B7063 &gt;= 2000, "2000-2004", TRUE, "Pre-2000")</f>
        <v>Post-2005</v>
      </c>
    </row>
    <row r="7064" spans="1:20" x14ac:dyDescent="0.85">
      <c r="A7064" s="1">
        <v>41164</v>
      </c>
      <c r="B7064" t="s">
        <v>2348</v>
      </c>
      <c r="C7064" t="s">
        <v>2349</v>
      </c>
      <c r="D7064" t="s">
        <v>2350</v>
      </c>
      <c r="E7064" t="s">
        <v>1722</v>
      </c>
      <c r="F7064" t="s">
        <v>1723</v>
      </c>
      <c r="G7064" t="s">
        <v>1724</v>
      </c>
      <c r="H7064">
        <v>2011</v>
      </c>
      <c r="I7064" s="2">
        <v>5394773</v>
      </c>
      <c r="J7064" s="2">
        <v>0</v>
      </c>
      <c r="K7064" s="2">
        <v>5394773</v>
      </c>
      <c r="L7064" t="s">
        <v>116</v>
      </c>
      <c r="M7064" s="3" t="b">
        <f>trust_funds5[[#This Row],[Contributions Outstanding (USD)]]=0</f>
        <v>1</v>
      </c>
      <c r="N7064" s="3" t="str">
        <f t="shared" si="550"/>
        <v>Outstanding</v>
      </c>
      <c r="O7064" s="3" t="str">
        <f t="shared" si="551"/>
        <v>High Contribution &amp; Recent</v>
      </c>
      <c r="P7064" s="3" t="str">
        <f t="shared" si="552"/>
        <v>Other</v>
      </c>
      <c r="Q7064" s="3" t="str">
        <f t="shared" si="553"/>
        <v>Other</v>
      </c>
      <c r="R7064" s="3" t="str">
        <f t="shared" si="554"/>
        <v>Not LCLS</v>
      </c>
      <c r="S7064" s="3" t="str" cm="1">
        <f t="array" ref="S7064">_xlfn.IFS(G7064 &gt; 5000000, "Very High", G7064 &gt; 1000000, "High", G7064 &gt; 500000, "Medium", TRUE, "Low")</f>
        <v>Very High</v>
      </c>
      <c r="T7064" s="3" t="str" cm="1">
        <f t="array" ref="T7064">_xlfn.IFS(B7064 &gt;= 2005, "Post-2005", B7064 &gt;= 2000, "2000-2004", TRUE, "Pre-2000")</f>
        <v>Post-2005</v>
      </c>
    </row>
    <row r="7065" spans="1:20" x14ac:dyDescent="0.85">
      <c r="A7065" s="1">
        <v>41164</v>
      </c>
      <c r="B7065" t="s">
        <v>90</v>
      </c>
      <c r="C7065" t="s">
        <v>8027</v>
      </c>
      <c r="D7065" t="s">
        <v>8028</v>
      </c>
      <c r="E7065" t="s">
        <v>119</v>
      </c>
      <c r="F7065" t="s">
        <v>120</v>
      </c>
      <c r="G7065" t="s">
        <v>121</v>
      </c>
      <c r="H7065">
        <v>2011</v>
      </c>
      <c r="I7065" s="2">
        <v>200000</v>
      </c>
      <c r="J7065" s="2">
        <v>0</v>
      </c>
      <c r="K7065" s="2">
        <v>200000</v>
      </c>
      <c r="L7065" t="s">
        <v>18</v>
      </c>
      <c r="M7065" s="3" t="b">
        <f>trust_funds5[[#This Row],[Contributions Outstanding (USD)]]=0</f>
        <v>1</v>
      </c>
      <c r="N7065" s="3" t="str">
        <f t="shared" si="550"/>
        <v>Outstanding</v>
      </c>
      <c r="O7065" s="3" t="str">
        <f t="shared" si="551"/>
        <v>High Contribution &amp; Recent</v>
      </c>
      <c r="P7065" s="3" t="str">
        <f t="shared" si="552"/>
        <v>Other</v>
      </c>
      <c r="Q7065" s="3" t="str">
        <f t="shared" si="553"/>
        <v>Other</v>
      </c>
      <c r="R7065" s="3" t="str">
        <f t="shared" si="554"/>
        <v>Not LCLS</v>
      </c>
      <c r="S7065" s="3" t="str" cm="1">
        <f t="array" ref="S7065">_xlfn.IFS(G7065 &gt; 5000000, "Very High", G7065 &gt; 1000000, "High", G7065 &gt; 500000, "Medium", TRUE, "Low")</f>
        <v>Very High</v>
      </c>
      <c r="T7065" s="3" t="str" cm="1">
        <f t="array" ref="T7065">_xlfn.IFS(B7065 &gt;= 2005, "Post-2005", B7065 &gt;= 2000, "2000-2004", TRUE, "Pre-2000")</f>
        <v>Post-2005</v>
      </c>
    </row>
    <row r="7066" spans="1:20" x14ac:dyDescent="0.85">
      <c r="A7066" s="1">
        <v>41164</v>
      </c>
      <c r="B7066" t="s">
        <v>90</v>
      </c>
      <c r="C7066" t="s">
        <v>8029</v>
      </c>
      <c r="D7066" t="s">
        <v>8030</v>
      </c>
      <c r="E7066" t="s">
        <v>102</v>
      </c>
      <c r="F7066" t="s">
        <v>103</v>
      </c>
      <c r="G7066" t="s">
        <v>104</v>
      </c>
      <c r="H7066">
        <v>2011</v>
      </c>
      <c r="I7066" s="2">
        <v>158450</v>
      </c>
      <c r="J7066" s="2">
        <v>476973.15</v>
      </c>
      <c r="K7066" s="2">
        <v>635423.15</v>
      </c>
      <c r="L7066" t="s">
        <v>116</v>
      </c>
      <c r="M7066" s="3" t="b">
        <f>trust_funds5[[#This Row],[Contributions Outstanding (USD)]]=0</f>
        <v>0</v>
      </c>
      <c r="N7066" s="3" t="str">
        <f t="shared" si="550"/>
        <v>Outstanding</v>
      </c>
      <c r="O7066" s="3" t="str">
        <f t="shared" si="551"/>
        <v>High Contribution &amp; Recent</v>
      </c>
      <c r="P7066" s="3" t="str">
        <f t="shared" si="552"/>
        <v>Other</v>
      </c>
      <c r="Q7066" s="3" t="str">
        <f t="shared" si="553"/>
        <v>Other</v>
      </c>
      <c r="R7066" s="3" t="str">
        <f t="shared" si="554"/>
        <v>Not LCLS</v>
      </c>
      <c r="S7066" s="3" t="str" cm="1">
        <f t="array" ref="S7066">_xlfn.IFS(G7066 &gt; 5000000, "Very High", G7066 &gt; 1000000, "High", G7066 &gt; 500000, "Medium", TRUE, "Low")</f>
        <v>Very High</v>
      </c>
      <c r="T7066" s="3" t="str" cm="1">
        <f t="array" ref="T7066">_xlfn.IFS(B7066 &gt;= 2005, "Post-2005", B7066 &gt;= 2000, "2000-2004", TRUE, "Pre-2000")</f>
        <v>Post-2005</v>
      </c>
    </row>
    <row r="7067" spans="1:20" x14ac:dyDescent="0.85">
      <c r="A7067" s="1">
        <v>41164</v>
      </c>
      <c r="B7067" t="s">
        <v>90</v>
      </c>
      <c r="C7067" t="s">
        <v>8031</v>
      </c>
      <c r="D7067" t="s">
        <v>8032</v>
      </c>
      <c r="E7067" t="s">
        <v>49</v>
      </c>
      <c r="F7067" t="s">
        <v>50</v>
      </c>
      <c r="G7067" t="s">
        <v>51</v>
      </c>
      <c r="H7067">
        <v>2011</v>
      </c>
      <c r="I7067" s="2">
        <v>1797586</v>
      </c>
      <c r="J7067" s="2">
        <v>702414</v>
      </c>
      <c r="K7067" s="2">
        <v>2500000</v>
      </c>
      <c r="L7067" t="s">
        <v>116</v>
      </c>
      <c r="M7067" s="3" t="b">
        <f>trust_funds5[[#This Row],[Contributions Outstanding (USD)]]=0</f>
        <v>0</v>
      </c>
      <c r="N7067" s="3" t="str">
        <f t="shared" si="550"/>
        <v>Outstanding</v>
      </c>
      <c r="O7067" s="3" t="str">
        <f t="shared" si="551"/>
        <v>High Contribution &amp; Recent</v>
      </c>
      <c r="P7067" s="3" t="str">
        <f t="shared" si="552"/>
        <v>Other</v>
      </c>
      <c r="Q7067" s="3" t="str">
        <f t="shared" si="553"/>
        <v>Other</v>
      </c>
      <c r="R7067" s="3" t="str">
        <f t="shared" si="554"/>
        <v>Not LCLS</v>
      </c>
      <c r="S7067" s="3" t="str" cm="1">
        <f t="array" ref="S7067">_xlfn.IFS(G7067 &gt; 5000000, "Very High", G7067 &gt; 1000000, "High", G7067 &gt; 500000, "Medium", TRUE, "Low")</f>
        <v>Very High</v>
      </c>
      <c r="T7067" s="3" t="str" cm="1">
        <f t="array" ref="T7067">_xlfn.IFS(B7067 &gt;= 2005, "Post-2005", B7067 &gt;= 2000, "2000-2004", TRUE, "Pre-2000")</f>
        <v>Post-2005</v>
      </c>
    </row>
    <row r="7068" spans="1:20" x14ac:dyDescent="0.85">
      <c r="A7068" s="1">
        <v>41164</v>
      </c>
      <c r="B7068" t="s">
        <v>4705</v>
      </c>
      <c r="C7068" t="s">
        <v>6914</v>
      </c>
      <c r="D7068" t="s">
        <v>6915</v>
      </c>
      <c r="E7068" t="s">
        <v>56</v>
      </c>
      <c r="F7068" t="s">
        <v>57</v>
      </c>
      <c r="G7068" t="s">
        <v>58</v>
      </c>
      <c r="H7068">
        <v>2011</v>
      </c>
      <c r="I7068" s="2">
        <v>18973500</v>
      </c>
      <c r="J7068" s="2">
        <v>0</v>
      </c>
      <c r="K7068" s="2">
        <v>18973500</v>
      </c>
      <c r="L7068" t="s">
        <v>116</v>
      </c>
      <c r="M7068" s="3" t="b">
        <f>trust_funds5[[#This Row],[Contributions Outstanding (USD)]]=0</f>
        <v>1</v>
      </c>
      <c r="N7068" s="3" t="str">
        <f t="shared" si="550"/>
        <v>Outstanding</v>
      </c>
      <c r="O7068" s="3" t="str">
        <f t="shared" si="551"/>
        <v>High Contribution &amp; Recent</v>
      </c>
      <c r="P7068" s="3" t="str">
        <f t="shared" si="552"/>
        <v>Other</v>
      </c>
      <c r="Q7068" s="3" t="str">
        <f t="shared" si="553"/>
        <v>Other</v>
      </c>
      <c r="R7068" s="3" t="str">
        <f t="shared" si="554"/>
        <v>Not LCLS</v>
      </c>
      <c r="S7068" s="3" t="str" cm="1">
        <f t="array" ref="S7068">_xlfn.IFS(G7068 &gt; 5000000, "Very High", G7068 &gt; 1000000, "High", G7068 &gt; 500000, "Medium", TRUE, "Low")</f>
        <v>Very High</v>
      </c>
      <c r="T7068" s="3" t="str" cm="1">
        <f t="array" ref="T7068">_xlfn.IFS(B7068 &gt;= 2005, "Post-2005", B7068 &gt;= 2000, "2000-2004", TRUE, "Pre-2000")</f>
        <v>Post-2005</v>
      </c>
    </row>
    <row r="7069" spans="1:20" x14ac:dyDescent="0.85">
      <c r="A7069" s="1">
        <v>41164</v>
      </c>
      <c r="B7069" t="s">
        <v>4705</v>
      </c>
      <c r="C7069" t="s">
        <v>6914</v>
      </c>
      <c r="D7069" t="s">
        <v>6915</v>
      </c>
      <c r="E7069" t="s">
        <v>102</v>
      </c>
      <c r="F7069" t="s">
        <v>103</v>
      </c>
      <c r="G7069" t="s">
        <v>104</v>
      </c>
      <c r="H7069">
        <v>2011</v>
      </c>
      <c r="I7069" s="2">
        <v>48096000</v>
      </c>
      <c r="J7069" s="2">
        <v>0</v>
      </c>
      <c r="K7069" s="2">
        <v>48096000</v>
      </c>
      <c r="L7069" t="s">
        <v>116</v>
      </c>
      <c r="M7069" s="3" t="b">
        <f>trust_funds5[[#This Row],[Contributions Outstanding (USD)]]=0</f>
        <v>1</v>
      </c>
      <c r="N7069" s="3" t="str">
        <f t="shared" si="550"/>
        <v>Outstanding</v>
      </c>
      <c r="O7069" s="3" t="str">
        <f t="shared" si="551"/>
        <v>High Contribution &amp; Recent</v>
      </c>
      <c r="P7069" s="3" t="str">
        <f t="shared" si="552"/>
        <v>Other</v>
      </c>
      <c r="Q7069" s="3" t="str">
        <f t="shared" si="553"/>
        <v>Other</v>
      </c>
      <c r="R7069" s="3" t="str">
        <f t="shared" si="554"/>
        <v>Not LCLS</v>
      </c>
      <c r="S7069" s="3" t="str" cm="1">
        <f t="array" ref="S7069">_xlfn.IFS(G7069 &gt; 5000000, "Very High", G7069 &gt; 1000000, "High", G7069 &gt; 500000, "Medium", TRUE, "Low")</f>
        <v>Very High</v>
      </c>
      <c r="T7069" s="3" t="str" cm="1">
        <f t="array" ref="T7069">_xlfn.IFS(B7069 &gt;= 2005, "Post-2005", B7069 &gt;= 2000, "2000-2004", TRUE, "Pre-2000")</f>
        <v>Post-2005</v>
      </c>
    </row>
    <row r="7070" spans="1:20" x14ac:dyDescent="0.85">
      <c r="A7070" s="1">
        <v>41164</v>
      </c>
      <c r="B7070" t="s">
        <v>4705</v>
      </c>
      <c r="C7070" t="s">
        <v>6914</v>
      </c>
      <c r="D7070" t="s">
        <v>6915</v>
      </c>
      <c r="E7070" t="s">
        <v>42</v>
      </c>
      <c r="F7070" t="s">
        <v>43</v>
      </c>
      <c r="G7070" t="s">
        <v>44</v>
      </c>
      <c r="H7070">
        <v>2011</v>
      </c>
      <c r="I7070" s="2">
        <v>10017697.93</v>
      </c>
      <c r="J7070" s="2">
        <v>0</v>
      </c>
      <c r="K7070" s="2">
        <v>10017697.93</v>
      </c>
      <c r="L7070" t="s">
        <v>116</v>
      </c>
      <c r="M7070" s="3" t="b">
        <f>trust_funds5[[#This Row],[Contributions Outstanding (USD)]]=0</f>
        <v>1</v>
      </c>
      <c r="N7070" s="3" t="str">
        <f t="shared" si="550"/>
        <v>Outstanding</v>
      </c>
      <c r="O7070" s="3" t="str">
        <f t="shared" si="551"/>
        <v>High Contribution &amp; Recent</v>
      </c>
      <c r="P7070" s="3" t="str">
        <f t="shared" si="552"/>
        <v>Other</v>
      </c>
      <c r="Q7070" s="3" t="str">
        <f t="shared" si="553"/>
        <v>Other</v>
      </c>
      <c r="R7070" s="3" t="str">
        <f t="shared" si="554"/>
        <v>Not LCLS</v>
      </c>
      <c r="S7070" s="3" t="str" cm="1">
        <f t="array" ref="S7070">_xlfn.IFS(G7070 &gt; 5000000, "Very High", G7070 &gt; 1000000, "High", G7070 &gt; 500000, "Medium", TRUE, "Low")</f>
        <v>Very High</v>
      </c>
      <c r="T7070" s="3" t="str" cm="1">
        <f t="array" ref="T7070">_xlfn.IFS(B7070 &gt;= 2005, "Post-2005", B7070 &gt;= 2000, "2000-2004", TRUE, "Pre-2000")</f>
        <v>Post-2005</v>
      </c>
    </row>
    <row r="7071" spans="1:20" x14ac:dyDescent="0.85">
      <c r="A7071" s="1">
        <v>41164</v>
      </c>
      <c r="B7071" t="s">
        <v>4705</v>
      </c>
      <c r="C7071" t="s">
        <v>8033</v>
      </c>
      <c r="D7071" t="s">
        <v>8034</v>
      </c>
      <c r="E7071" t="s">
        <v>56</v>
      </c>
      <c r="F7071" t="s">
        <v>57</v>
      </c>
      <c r="G7071" t="s">
        <v>58</v>
      </c>
      <c r="H7071">
        <v>2011</v>
      </c>
      <c r="I7071" s="2">
        <v>10860507.57</v>
      </c>
      <c r="J7071" s="2">
        <v>0</v>
      </c>
      <c r="K7071" s="2">
        <v>10860507.57</v>
      </c>
      <c r="L7071" t="s">
        <v>116</v>
      </c>
      <c r="M7071" s="3" t="b">
        <f>trust_funds5[[#This Row],[Contributions Outstanding (USD)]]=0</f>
        <v>1</v>
      </c>
      <c r="N7071" s="3" t="str">
        <f t="shared" si="550"/>
        <v>Outstanding</v>
      </c>
      <c r="O7071" s="3" t="str">
        <f t="shared" si="551"/>
        <v>High Contribution &amp; Recent</v>
      </c>
      <c r="P7071" s="3" t="str">
        <f t="shared" si="552"/>
        <v>Other</v>
      </c>
      <c r="Q7071" s="3" t="str">
        <f t="shared" si="553"/>
        <v>Other</v>
      </c>
      <c r="R7071" s="3" t="str">
        <f t="shared" si="554"/>
        <v>Not LCLS</v>
      </c>
      <c r="S7071" s="3" t="str" cm="1">
        <f t="array" ref="S7071">_xlfn.IFS(G7071 &gt; 5000000, "Very High", G7071 &gt; 1000000, "High", G7071 &gt; 500000, "Medium", TRUE, "Low")</f>
        <v>Very High</v>
      </c>
      <c r="T7071" s="3" t="str" cm="1">
        <f t="array" ref="T7071">_xlfn.IFS(B7071 &gt;= 2005, "Post-2005", B7071 &gt;= 2000, "2000-2004", TRUE, "Pre-2000")</f>
        <v>Post-2005</v>
      </c>
    </row>
    <row r="7072" spans="1:20" x14ac:dyDescent="0.85">
      <c r="A7072" s="1">
        <v>41164</v>
      </c>
      <c r="B7072" t="s">
        <v>4705</v>
      </c>
      <c r="C7072" t="s">
        <v>8033</v>
      </c>
      <c r="D7072" t="s">
        <v>8034</v>
      </c>
      <c r="E7072" t="s">
        <v>293</v>
      </c>
      <c r="F7072" t="s">
        <v>294</v>
      </c>
      <c r="G7072" t="s">
        <v>626</v>
      </c>
      <c r="H7072">
        <v>2011</v>
      </c>
      <c r="I7072" s="2">
        <v>30879.69</v>
      </c>
      <c r="J7072" s="2">
        <v>0</v>
      </c>
      <c r="K7072" s="2">
        <v>30879.69</v>
      </c>
      <c r="L7072" t="s">
        <v>116</v>
      </c>
      <c r="M7072" s="3" t="b">
        <f>trust_funds5[[#This Row],[Contributions Outstanding (USD)]]=0</f>
        <v>1</v>
      </c>
      <c r="N7072" s="3" t="str">
        <f t="shared" si="550"/>
        <v>Outstanding</v>
      </c>
      <c r="O7072" s="3" t="str">
        <f t="shared" si="551"/>
        <v>High Contribution &amp; Recent</v>
      </c>
      <c r="P7072" s="3" t="str">
        <f t="shared" si="552"/>
        <v>Other</v>
      </c>
      <c r="Q7072" s="3" t="str">
        <f t="shared" si="553"/>
        <v>Other</v>
      </c>
      <c r="R7072" s="3" t="str">
        <f t="shared" si="554"/>
        <v>Not LCLS</v>
      </c>
      <c r="S7072" s="3" t="str" cm="1">
        <f t="array" ref="S7072">_xlfn.IFS(G7072 &gt; 5000000, "Very High", G7072 &gt; 1000000, "High", G7072 &gt; 500000, "Medium", TRUE, "Low")</f>
        <v>Very High</v>
      </c>
      <c r="T7072" s="3" t="str" cm="1">
        <f t="array" ref="T7072">_xlfn.IFS(B7072 &gt;= 2005, "Post-2005", B7072 &gt;= 2000, "2000-2004", TRUE, "Pre-2000")</f>
        <v>Post-2005</v>
      </c>
    </row>
    <row r="7073" spans="1:20" x14ac:dyDescent="0.85">
      <c r="A7073" s="1">
        <v>41164</v>
      </c>
      <c r="B7073" t="s">
        <v>4705</v>
      </c>
      <c r="C7073" t="s">
        <v>8033</v>
      </c>
      <c r="D7073" t="s">
        <v>8034</v>
      </c>
      <c r="E7073" t="s">
        <v>102</v>
      </c>
      <c r="F7073" t="s">
        <v>103</v>
      </c>
      <c r="G7073" t="s">
        <v>104</v>
      </c>
      <c r="H7073">
        <v>2011</v>
      </c>
      <c r="I7073" s="2">
        <v>318991.84000000003</v>
      </c>
      <c r="J7073" s="2">
        <v>0</v>
      </c>
      <c r="K7073" s="2">
        <v>318991.84000000003</v>
      </c>
      <c r="L7073" t="s">
        <v>116</v>
      </c>
      <c r="M7073" s="3" t="b">
        <f>trust_funds5[[#This Row],[Contributions Outstanding (USD)]]=0</f>
        <v>1</v>
      </c>
      <c r="N7073" s="3" t="str">
        <f t="shared" si="550"/>
        <v>Outstanding</v>
      </c>
      <c r="O7073" s="3" t="str">
        <f t="shared" si="551"/>
        <v>High Contribution &amp; Recent</v>
      </c>
      <c r="P7073" s="3" t="str">
        <f t="shared" si="552"/>
        <v>Other</v>
      </c>
      <c r="Q7073" s="3" t="str">
        <f t="shared" si="553"/>
        <v>Other</v>
      </c>
      <c r="R7073" s="3" t="str">
        <f t="shared" si="554"/>
        <v>Not LCLS</v>
      </c>
      <c r="S7073" s="3" t="str" cm="1">
        <f t="array" ref="S7073">_xlfn.IFS(G7073 &gt; 5000000, "Very High", G7073 &gt; 1000000, "High", G7073 &gt; 500000, "Medium", TRUE, "Low")</f>
        <v>Very High</v>
      </c>
      <c r="T7073" s="3" t="str" cm="1">
        <f t="array" ref="T7073">_xlfn.IFS(B7073 &gt;= 2005, "Post-2005", B7073 &gt;= 2000, "2000-2004", TRUE, "Pre-2000")</f>
        <v>Post-2005</v>
      </c>
    </row>
    <row r="7074" spans="1:20" x14ac:dyDescent="0.85">
      <c r="A7074" s="1">
        <v>41164</v>
      </c>
      <c r="B7074" t="s">
        <v>4705</v>
      </c>
      <c r="C7074" t="s">
        <v>8033</v>
      </c>
      <c r="D7074" t="s">
        <v>8034</v>
      </c>
      <c r="E7074" t="s">
        <v>1065</v>
      </c>
      <c r="F7074" t="s">
        <v>1066</v>
      </c>
      <c r="G7074" t="s">
        <v>1067</v>
      </c>
      <c r="H7074">
        <v>2011</v>
      </c>
      <c r="I7074" s="2">
        <v>218778.09</v>
      </c>
      <c r="J7074" s="2">
        <v>0</v>
      </c>
      <c r="K7074" s="2">
        <v>218778.09</v>
      </c>
      <c r="L7074" t="s">
        <v>116</v>
      </c>
      <c r="M7074" s="3" t="b">
        <f>trust_funds5[[#This Row],[Contributions Outstanding (USD)]]=0</f>
        <v>1</v>
      </c>
      <c r="N7074" s="3" t="str">
        <f t="shared" si="550"/>
        <v>Outstanding</v>
      </c>
      <c r="O7074" s="3" t="str">
        <f t="shared" si="551"/>
        <v>High Contribution &amp; Recent</v>
      </c>
      <c r="P7074" s="3" t="str">
        <f t="shared" si="552"/>
        <v>Other</v>
      </c>
      <c r="Q7074" s="3" t="str">
        <f t="shared" si="553"/>
        <v>Other</v>
      </c>
      <c r="R7074" s="3" t="str">
        <f t="shared" si="554"/>
        <v>Not LCLS</v>
      </c>
      <c r="S7074" s="3" t="str" cm="1">
        <f t="array" ref="S7074">_xlfn.IFS(G7074 &gt; 5000000, "Very High", G7074 &gt; 1000000, "High", G7074 &gt; 500000, "Medium", TRUE, "Low")</f>
        <v>Very High</v>
      </c>
      <c r="T7074" s="3" t="str" cm="1">
        <f t="array" ref="T7074">_xlfn.IFS(B7074 &gt;= 2005, "Post-2005", B7074 &gt;= 2000, "2000-2004", TRUE, "Pre-2000")</f>
        <v>Post-2005</v>
      </c>
    </row>
    <row r="7075" spans="1:20" x14ac:dyDescent="0.85">
      <c r="A7075" s="1">
        <v>41164</v>
      </c>
      <c r="B7075" t="s">
        <v>4705</v>
      </c>
      <c r="C7075" t="s">
        <v>8033</v>
      </c>
      <c r="D7075" t="s">
        <v>8034</v>
      </c>
      <c r="E7075" t="s">
        <v>42</v>
      </c>
      <c r="F7075" t="s">
        <v>43</v>
      </c>
      <c r="G7075" t="s">
        <v>44</v>
      </c>
      <c r="H7075">
        <v>2011</v>
      </c>
      <c r="I7075" s="2">
        <v>44453680.43</v>
      </c>
      <c r="J7075" s="2">
        <v>0</v>
      </c>
      <c r="K7075" s="2">
        <v>44453680.43</v>
      </c>
      <c r="L7075" t="s">
        <v>116</v>
      </c>
      <c r="M7075" s="3" t="b">
        <f>trust_funds5[[#This Row],[Contributions Outstanding (USD)]]=0</f>
        <v>1</v>
      </c>
      <c r="N7075" s="3" t="str">
        <f t="shared" si="550"/>
        <v>Outstanding</v>
      </c>
      <c r="O7075" s="3" t="str">
        <f t="shared" si="551"/>
        <v>High Contribution &amp; Recent</v>
      </c>
      <c r="P7075" s="3" t="str">
        <f t="shared" si="552"/>
        <v>Other</v>
      </c>
      <c r="Q7075" s="3" t="str">
        <f t="shared" si="553"/>
        <v>Other</v>
      </c>
      <c r="R7075" s="3" t="str">
        <f t="shared" si="554"/>
        <v>Not LCLS</v>
      </c>
      <c r="S7075" s="3" t="str" cm="1">
        <f t="array" ref="S7075">_xlfn.IFS(G7075 &gt; 5000000, "Very High", G7075 &gt; 1000000, "High", G7075 &gt; 500000, "Medium", TRUE, "Low")</f>
        <v>Very High</v>
      </c>
      <c r="T7075" s="3" t="str" cm="1">
        <f t="array" ref="T7075">_xlfn.IFS(B7075 &gt;= 2005, "Post-2005", B7075 &gt;= 2000, "2000-2004", TRUE, "Pre-2000")</f>
        <v>Post-2005</v>
      </c>
    </row>
    <row r="7076" spans="1:20" x14ac:dyDescent="0.85">
      <c r="A7076" s="1">
        <v>41164</v>
      </c>
      <c r="B7076" t="s">
        <v>90</v>
      </c>
      <c r="C7076" t="s">
        <v>8035</v>
      </c>
      <c r="D7076" t="s">
        <v>8036</v>
      </c>
      <c r="E7076" t="s">
        <v>8037</v>
      </c>
      <c r="F7076" t="s">
        <v>8038</v>
      </c>
      <c r="G7076" t="s">
        <v>8039</v>
      </c>
      <c r="H7076">
        <v>2011</v>
      </c>
      <c r="I7076" s="2">
        <v>6103516</v>
      </c>
      <c r="J7076" s="2">
        <v>0</v>
      </c>
      <c r="K7076" s="2">
        <v>6103516</v>
      </c>
      <c r="L7076" t="s">
        <v>116</v>
      </c>
      <c r="M7076" s="3" t="b">
        <f>trust_funds5[[#This Row],[Contributions Outstanding (USD)]]=0</f>
        <v>1</v>
      </c>
      <c r="N7076" s="3" t="str">
        <f t="shared" si="550"/>
        <v>Outstanding</v>
      </c>
      <c r="O7076" s="3" t="str">
        <f t="shared" si="551"/>
        <v>High Contribution &amp; Recent</v>
      </c>
      <c r="P7076" s="3" t="str">
        <f t="shared" si="552"/>
        <v>Other</v>
      </c>
      <c r="Q7076" s="3" t="str">
        <f t="shared" si="553"/>
        <v>Other</v>
      </c>
      <c r="R7076" s="3" t="str">
        <f t="shared" si="554"/>
        <v>Not LCLS</v>
      </c>
      <c r="S7076" s="3" t="str" cm="1">
        <f t="array" ref="S7076">_xlfn.IFS(G7076 &gt; 5000000, "Very High", G7076 &gt; 1000000, "High", G7076 &gt; 500000, "Medium", TRUE, "Low")</f>
        <v>Very High</v>
      </c>
      <c r="T7076" s="3" t="str" cm="1">
        <f t="array" ref="T7076">_xlfn.IFS(B7076 &gt;= 2005, "Post-2005", B7076 &gt;= 2000, "2000-2004", TRUE, "Pre-2000")</f>
        <v>Post-2005</v>
      </c>
    </row>
    <row r="7077" spans="1:20" x14ac:dyDescent="0.85">
      <c r="A7077" s="1">
        <v>41164</v>
      </c>
      <c r="B7077" t="s">
        <v>8040</v>
      </c>
      <c r="C7077" t="s">
        <v>8041</v>
      </c>
      <c r="D7077" t="s">
        <v>8042</v>
      </c>
      <c r="E7077" t="s">
        <v>42</v>
      </c>
      <c r="F7077" t="s">
        <v>43</v>
      </c>
      <c r="G7077" t="s">
        <v>44</v>
      </c>
      <c r="H7077">
        <v>2011</v>
      </c>
      <c r="I7077" s="2">
        <v>5829775.0999999996</v>
      </c>
      <c r="J7077" s="2">
        <v>0</v>
      </c>
      <c r="K7077" s="2">
        <v>5829775.0999999996</v>
      </c>
      <c r="L7077" t="s">
        <v>116</v>
      </c>
      <c r="M7077" s="3" t="b">
        <f>trust_funds5[[#This Row],[Contributions Outstanding (USD)]]=0</f>
        <v>1</v>
      </c>
      <c r="N7077" s="3" t="str">
        <f t="shared" si="550"/>
        <v>Outstanding</v>
      </c>
      <c r="O7077" s="3" t="str">
        <f t="shared" si="551"/>
        <v>High Contribution &amp; Recent</v>
      </c>
      <c r="P7077" s="3" t="str">
        <f t="shared" si="552"/>
        <v>Other</v>
      </c>
      <c r="Q7077" s="3" t="str">
        <f t="shared" si="553"/>
        <v>Other</v>
      </c>
      <c r="R7077" s="3" t="str">
        <f t="shared" si="554"/>
        <v>Not LCLS</v>
      </c>
      <c r="S7077" s="3" t="str" cm="1">
        <f t="array" ref="S7077">_xlfn.IFS(G7077 &gt; 5000000, "Very High", G7077 &gt; 1000000, "High", G7077 &gt; 500000, "Medium", TRUE, "Low")</f>
        <v>Very High</v>
      </c>
      <c r="T7077" s="3" t="str" cm="1">
        <f t="array" ref="T7077">_xlfn.IFS(B7077 &gt;= 2005, "Post-2005", B7077 &gt;= 2000, "2000-2004", TRUE, "Pre-2000")</f>
        <v>Post-2005</v>
      </c>
    </row>
    <row r="7078" spans="1:20" x14ac:dyDescent="0.85">
      <c r="A7078" s="1">
        <v>41164</v>
      </c>
      <c r="B7078" t="s">
        <v>90</v>
      </c>
      <c r="C7078" t="s">
        <v>6478</v>
      </c>
      <c r="D7078" t="s">
        <v>6479</v>
      </c>
      <c r="E7078" t="s">
        <v>334</v>
      </c>
      <c r="F7078" t="s">
        <v>335</v>
      </c>
      <c r="G7078" t="s">
        <v>339</v>
      </c>
      <c r="H7078">
        <v>2011</v>
      </c>
      <c r="I7078" s="2">
        <v>400000</v>
      </c>
      <c r="J7078" s="2">
        <v>0</v>
      </c>
      <c r="K7078" s="2">
        <v>400000</v>
      </c>
      <c r="L7078" t="s">
        <v>116</v>
      </c>
      <c r="M7078" s="3" t="b">
        <f>trust_funds5[[#This Row],[Contributions Outstanding (USD)]]=0</f>
        <v>1</v>
      </c>
      <c r="N7078" s="3" t="str">
        <f t="shared" si="550"/>
        <v>Outstanding</v>
      </c>
      <c r="O7078" s="3" t="str">
        <f t="shared" si="551"/>
        <v>High Contribution &amp; Recent</v>
      </c>
      <c r="P7078" s="3" t="str">
        <f t="shared" si="552"/>
        <v>Other</v>
      </c>
      <c r="Q7078" s="3" t="str">
        <f t="shared" si="553"/>
        <v>Other</v>
      </c>
      <c r="R7078" s="3" t="str">
        <f t="shared" si="554"/>
        <v>Not LCLS</v>
      </c>
      <c r="S7078" s="3" t="str" cm="1">
        <f t="array" ref="S7078">_xlfn.IFS(G7078 &gt; 5000000, "Very High", G7078 &gt; 1000000, "High", G7078 &gt; 500000, "Medium", TRUE, "Low")</f>
        <v>Very High</v>
      </c>
      <c r="T7078" s="3" t="str" cm="1">
        <f t="array" ref="T7078">_xlfn.IFS(B7078 &gt;= 2005, "Post-2005", B7078 &gt;= 2000, "2000-2004", TRUE, "Pre-2000")</f>
        <v>Post-2005</v>
      </c>
    </row>
    <row r="7079" spans="1:20" x14ac:dyDescent="0.85">
      <c r="A7079" s="1">
        <v>41164</v>
      </c>
      <c r="B7079" t="s">
        <v>90</v>
      </c>
      <c r="C7079" t="s">
        <v>6478</v>
      </c>
      <c r="D7079" t="s">
        <v>6479</v>
      </c>
      <c r="E7079" t="s">
        <v>70</v>
      </c>
      <c r="F7079" t="s">
        <v>71</v>
      </c>
      <c r="G7079" t="s">
        <v>72</v>
      </c>
      <c r="H7079">
        <v>2011</v>
      </c>
      <c r="I7079" s="2">
        <v>1510301</v>
      </c>
      <c r="J7079" s="2">
        <v>0</v>
      </c>
      <c r="K7079" s="2">
        <v>1510301</v>
      </c>
      <c r="L7079" t="s">
        <v>116</v>
      </c>
      <c r="M7079" s="3" t="b">
        <f>trust_funds5[[#This Row],[Contributions Outstanding (USD)]]=0</f>
        <v>1</v>
      </c>
      <c r="N7079" s="3" t="str">
        <f t="shared" si="550"/>
        <v>Outstanding</v>
      </c>
      <c r="O7079" s="3" t="str">
        <f t="shared" si="551"/>
        <v>High Contribution &amp; Recent</v>
      </c>
      <c r="P7079" s="3" t="str">
        <f t="shared" si="552"/>
        <v>Other</v>
      </c>
      <c r="Q7079" s="3" t="str">
        <f t="shared" si="553"/>
        <v>Other</v>
      </c>
      <c r="R7079" s="3" t="str">
        <f t="shared" si="554"/>
        <v>Not LCLS</v>
      </c>
      <c r="S7079" s="3" t="str" cm="1">
        <f t="array" ref="S7079">_xlfn.IFS(G7079 &gt; 5000000, "Very High", G7079 &gt; 1000000, "High", G7079 &gt; 500000, "Medium", TRUE, "Low")</f>
        <v>Very High</v>
      </c>
      <c r="T7079" s="3" t="str" cm="1">
        <f t="array" ref="T7079">_xlfn.IFS(B7079 &gt;= 2005, "Post-2005", B7079 &gt;= 2000, "2000-2004", TRUE, "Pre-2000")</f>
        <v>Post-2005</v>
      </c>
    </row>
    <row r="7080" spans="1:20" x14ac:dyDescent="0.85">
      <c r="A7080" s="1">
        <v>41164</v>
      </c>
      <c r="B7080" t="s">
        <v>90</v>
      </c>
      <c r="C7080" t="s">
        <v>6478</v>
      </c>
      <c r="D7080" t="s">
        <v>6479</v>
      </c>
      <c r="E7080" t="s">
        <v>293</v>
      </c>
      <c r="F7080" t="s">
        <v>294</v>
      </c>
      <c r="G7080" t="s">
        <v>295</v>
      </c>
      <c r="H7080">
        <v>2011</v>
      </c>
      <c r="I7080" s="2">
        <v>131401</v>
      </c>
      <c r="J7080" s="2">
        <v>0</v>
      </c>
      <c r="K7080" s="2">
        <v>131401</v>
      </c>
      <c r="L7080" t="s">
        <v>116</v>
      </c>
      <c r="M7080" s="3" t="b">
        <f>trust_funds5[[#This Row],[Contributions Outstanding (USD)]]=0</f>
        <v>1</v>
      </c>
      <c r="N7080" s="3" t="str">
        <f t="shared" si="550"/>
        <v>Outstanding</v>
      </c>
      <c r="O7080" s="3" t="str">
        <f t="shared" si="551"/>
        <v>High Contribution &amp; Recent</v>
      </c>
      <c r="P7080" s="3" t="str">
        <f t="shared" si="552"/>
        <v>Other</v>
      </c>
      <c r="Q7080" s="3" t="str">
        <f t="shared" si="553"/>
        <v>Other</v>
      </c>
      <c r="R7080" s="3" t="str">
        <f t="shared" si="554"/>
        <v>Not LCLS</v>
      </c>
      <c r="S7080" s="3" t="str" cm="1">
        <f t="array" ref="S7080">_xlfn.IFS(G7080 &gt; 5000000, "Very High", G7080 &gt; 1000000, "High", G7080 &gt; 500000, "Medium", TRUE, "Low")</f>
        <v>Very High</v>
      </c>
      <c r="T7080" s="3" t="str" cm="1">
        <f t="array" ref="T7080">_xlfn.IFS(B7080 &gt;= 2005, "Post-2005", B7080 &gt;= 2000, "2000-2004", TRUE, "Pre-2000")</f>
        <v>Post-2005</v>
      </c>
    </row>
    <row r="7081" spans="1:20" x14ac:dyDescent="0.85">
      <c r="A7081" s="1">
        <v>41164</v>
      </c>
      <c r="B7081" t="s">
        <v>90</v>
      </c>
      <c r="C7081" t="s">
        <v>6478</v>
      </c>
      <c r="D7081" t="s">
        <v>6479</v>
      </c>
      <c r="E7081" t="s">
        <v>119</v>
      </c>
      <c r="F7081" t="s">
        <v>120</v>
      </c>
      <c r="G7081" t="s">
        <v>121</v>
      </c>
      <c r="H7081">
        <v>2011</v>
      </c>
      <c r="I7081" s="2">
        <v>900000</v>
      </c>
      <c r="J7081" s="2">
        <v>0</v>
      </c>
      <c r="K7081" s="2">
        <v>900000</v>
      </c>
      <c r="L7081" t="s">
        <v>116</v>
      </c>
      <c r="M7081" s="3" t="b">
        <f>trust_funds5[[#This Row],[Contributions Outstanding (USD)]]=0</f>
        <v>1</v>
      </c>
      <c r="N7081" s="3" t="str">
        <f t="shared" si="550"/>
        <v>Outstanding</v>
      </c>
      <c r="O7081" s="3" t="str">
        <f t="shared" si="551"/>
        <v>High Contribution &amp; Recent</v>
      </c>
      <c r="P7081" s="3" t="str">
        <f t="shared" si="552"/>
        <v>Other</v>
      </c>
      <c r="Q7081" s="3" t="str">
        <f t="shared" si="553"/>
        <v>Other</v>
      </c>
      <c r="R7081" s="3" t="str">
        <f t="shared" si="554"/>
        <v>Not LCLS</v>
      </c>
      <c r="S7081" s="3" t="str" cm="1">
        <f t="array" ref="S7081">_xlfn.IFS(G7081 &gt; 5000000, "Very High", G7081 &gt; 1000000, "High", G7081 &gt; 500000, "Medium", TRUE, "Low")</f>
        <v>Very High</v>
      </c>
      <c r="T7081" s="3" t="str" cm="1">
        <f t="array" ref="T7081">_xlfn.IFS(B7081 &gt;= 2005, "Post-2005", B7081 &gt;= 2000, "2000-2004", TRUE, "Pre-2000")</f>
        <v>Post-2005</v>
      </c>
    </row>
    <row r="7082" spans="1:20" x14ac:dyDescent="0.85">
      <c r="A7082" s="1">
        <v>41164</v>
      </c>
      <c r="B7082" t="s">
        <v>648</v>
      </c>
      <c r="C7082" t="s">
        <v>7726</v>
      </c>
      <c r="D7082" t="s">
        <v>7727</v>
      </c>
      <c r="E7082" t="s">
        <v>102</v>
      </c>
      <c r="F7082" t="s">
        <v>103</v>
      </c>
      <c r="G7082" t="s">
        <v>104</v>
      </c>
      <c r="H7082">
        <v>2011</v>
      </c>
      <c r="I7082" s="2">
        <v>4698140</v>
      </c>
      <c r="J7082" s="2">
        <v>0</v>
      </c>
      <c r="K7082" s="2">
        <v>4698140</v>
      </c>
      <c r="L7082" t="s">
        <v>116</v>
      </c>
      <c r="M7082" s="3" t="b">
        <f>trust_funds5[[#This Row],[Contributions Outstanding (USD)]]=0</f>
        <v>1</v>
      </c>
      <c r="N7082" s="3" t="str">
        <f t="shared" si="550"/>
        <v>Outstanding</v>
      </c>
      <c r="O7082" s="3" t="str">
        <f t="shared" si="551"/>
        <v>High Contribution &amp; Recent</v>
      </c>
      <c r="P7082" s="3" t="str">
        <f t="shared" si="552"/>
        <v>Other</v>
      </c>
      <c r="Q7082" s="3" t="str">
        <f t="shared" si="553"/>
        <v>Other</v>
      </c>
      <c r="R7082" s="3" t="str">
        <f t="shared" si="554"/>
        <v>Not LCLS</v>
      </c>
      <c r="S7082" s="3" t="str" cm="1">
        <f t="array" ref="S7082">_xlfn.IFS(G7082 &gt; 5000000, "Very High", G7082 &gt; 1000000, "High", G7082 &gt; 500000, "Medium", TRUE, "Low")</f>
        <v>Very High</v>
      </c>
      <c r="T7082" s="3" t="str" cm="1">
        <f t="array" ref="T7082">_xlfn.IFS(B7082 &gt;= 2005, "Post-2005", B7082 &gt;= 2000, "2000-2004", TRUE, "Pre-2000")</f>
        <v>Post-2005</v>
      </c>
    </row>
    <row r="7083" spans="1:20" x14ac:dyDescent="0.85">
      <c r="A7083" s="1">
        <v>41164</v>
      </c>
      <c r="B7083" t="s">
        <v>90</v>
      </c>
      <c r="C7083" t="s">
        <v>6491</v>
      </c>
      <c r="D7083" t="s">
        <v>6492</v>
      </c>
      <c r="E7083" t="s">
        <v>334</v>
      </c>
      <c r="F7083" t="s">
        <v>335</v>
      </c>
      <c r="G7083" t="s">
        <v>339</v>
      </c>
      <c r="H7083">
        <v>2011</v>
      </c>
      <c r="I7083" s="2">
        <v>500000</v>
      </c>
      <c r="J7083" s="2">
        <v>0</v>
      </c>
      <c r="K7083" s="2">
        <v>500000</v>
      </c>
      <c r="L7083" t="s">
        <v>116</v>
      </c>
      <c r="M7083" s="3" t="b">
        <f>trust_funds5[[#This Row],[Contributions Outstanding (USD)]]=0</f>
        <v>1</v>
      </c>
      <c r="N7083" s="3" t="str">
        <f t="shared" si="550"/>
        <v>Outstanding</v>
      </c>
      <c r="O7083" s="3" t="str">
        <f t="shared" si="551"/>
        <v>High Contribution &amp; Recent</v>
      </c>
      <c r="P7083" s="3" t="str">
        <f t="shared" si="552"/>
        <v>Other</v>
      </c>
      <c r="Q7083" s="3" t="str">
        <f t="shared" si="553"/>
        <v>Other</v>
      </c>
      <c r="R7083" s="3" t="str">
        <f t="shared" si="554"/>
        <v>Not LCLS</v>
      </c>
      <c r="S7083" s="3" t="str" cm="1">
        <f t="array" ref="S7083">_xlfn.IFS(G7083 &gt; 5000000, "Very High", G7083 &gt; 1000000, "High", G7083 &gt; 500000, "Medium", TRUE, "Low")</f>
        <v>Very High</v>
      </c>
      <c r="T7083" s="3" t="str" cm="1">
        <f t="array" ref="T7083">_xlfn.IFS(B7083 &gt;= 2005, "Post-2005", B7083 &gt;= 2000, "2000-2004", TRUE, "Pre-2000")</f>
        <v>Post-2005</v>
      </c>
    </row>
    <row r="7084" spans="1:20" x14ac:dyDescent="0.85">
      <c r="A7084" s="1">
        <v>41164</v>
      </c>
      <c r="B7084" t="s">
        <v>90</v>
      </c>
      <c r="C7084" t="s">
        <v>6491</v>
      </c>
      <c r="D7084" t="s">
        <v>6492</v>
      </c>
      <c r="E7084" t="s">
        <v>70</v>
      </c>
      <c r="F7084" t="s">
        <v>71</v>
      </c>
      <c r="G7084" t="s">
        <v>72</v>
      </c>
      <c r="H7084">
        <v>2011</v>
      </c>
      <c r="I7084" s="2">
        <v>1100000</v>
      </c>
      <c r="J7084" s="2">
        <v>0</v>
      </c>
      <c r="K7084" s="2">
        <v>1100000</v>
      </c>
      <c r="L7084" t="s">
        <v>116</v>
      </c>
      <c r="M7084" s="3" t="b">
        <f>trust_funds5[[#This Row],[Contributions Outstanding (USD)]]=0</f>
        <v>1</v>
      </c>
      <c r="N7084" s="3" t="str">
        <f t="shared" si="550"/>
        <v>Outstanding</v>
      </c>
      <c r="O7084" s="3" t="str">
        <f t="shared" si="551"/>
        <v>High Contribution &amp; Recent</v>
      </c>
      <c r="P7084" s="3" t="str">
        <f t="shared" si="552"/>
        <v>Other</v>
      </c>
      <c r="Q7084" s="3" t="str">
        <f t="shared" si="553"/>
        <v>Other</v>
      </c>
      <c r="R7084" s="3" t="str">
        <f t="shared" si="554"/>
        <v>Not LCLS</v>
      </c>
      <c r="S7084" s="3" t="str" cm="1">
        <f t="array" ref="S7084">_xlfn.IFS(G7084 &gt; 5000000, "Very High", G7084 &gt; 1000000, "High", G7084 &gt; 500000, "Medium", TRUE, "Low")</f>
        <v>Very High</v>
      </c>
      <c r="T7084" s="3" t="str" cm="1">
        <f t="array" ref="T7084">_xlfn.IFS(B7084 &gt;= 2005, "Post-2005", B7084 &gt;= 2000, "2000-2004", TRUE, "Pre-2000")</f>
        <v>Post-2005</v>
      </c>
    </row>
    <row r="7085" spans="1:20" x14ac:dyDescent="0.85">
      <c r="A7085" s="1">
        <v>41164</v>
      </c>
      <c r="B7085" t="s">
        <v>90</v>
      </c>
      <c r="C7085" t="s">
        <v>6491</v>
      </c>
      <c r="D7085" t="s">
        <v>6492</v>
      </c>
      <c r="E7085" t="s">
        <v>223</v>
      </c>
      <c r="F7085" t="s">
        <v>224</v>
      </c>
      <c r="G7085" t="s">
        <v>225</v>
      </c>
      <c r="H7085">
        <v>2011</v>
      </c>
      <c r="I7085" s="2">
        <v>0</v>
      </c>
      <c r="J7085" s="2">
        <v>100000</v>
      </c>
      <c r="K7085" s="2">
        <v>100000</v>
      </c>
      <c r="L7085" t="s">
        <v>116</v>
      </c>
      <c r="M7085" s="3" t="b">
        <f>trust_funds5[[#This Row],[Contributions Outstanding (USD)]]=0</f>
        <v>0</v>
      </c>
      <c r="N7085" s="3" t="str">
        <f t="shared" si="550"/>
        <v>Outstanding</v>
      </c>
      <c r="O7085" s="3" t="str">
        <f t="shared" si="551"/>
        <v>High Contribution &amp; Recent</v>
      </c>
      <c r="P7085" s="3" t="str">
        <f t="shared" si="552"/>
        <v>Other</v>
      </c>
      <c r="Q7085" s="3" t="str">
        <f t="shared" si="553"/>
        <v>Other</v>
      </c>
      <c r="R7085" s="3" t="str">
        <f t="shared" si="554"/>
        <v>Not LCLS</v>
      </c>
      <c r="S7085" s="3" t="str" cm="1">
        <f t="array" ref="S7085">_xlfn.IFS(G7085 &gt; 5000000, "Very High", G7085 &gt; 1000000, "High", G7085 &gt; 500000, "Medium", TRUE, "Low")</f>
        <v>Very High</v>
      </c>
      <c r="T7085" s="3" t="str" cm="1">
        <f t="array" ref="T7085">_xlfn.IFS(B7085 &gt;= 2005, "Post-2005", B7085 &gt;= 2000, "2000-2004", TRUE, "Pre-2000")</f>
        <v>Post-2005</v>
      </c>
    </row>
    <row r="7086" spans="1:20" x14ac:dyDescent="0.85">
      <c r="A7086" s="1">
        <v>41164</v>
      </c>
      <c r="B7086" t="s">
        <v>90</v>
      </c>
      <c r="C7086" t="s">
        <v>6491</v>
      </c>
      <c r="D7086" t="s">
        <v>6492</v>
      </c>
      <c r="E7086" t="s">
        <v>119</v>
      </c>
      <c r="F7086" t="s">
        <v>120</v>
      </c>
      <c r="G7086" t="s">
        <v>121</v>
      </c>
      <c r="H7086">
        <v>2011</v>
      </c>
      <c r="I7086" s="2">
        <v>250000</v>
      </c>
      <c r="J7086" s="2">
        <v>0</v>
      </c>
      <c r="K7086" s="2">
        <v>250000</v>
      </c>
      <c r="L7086" t="s">
        <v>116</v>
      </c>
      <c r="M7086" s="3" t="b">
        <f>trust_funds5[[#This Row],[Contributions Outstanding (USD)]]=0</f>
        <v>1</v>
      </c>
      <c r="N7086" s="3" t="str">
        <f t="shared" si="550"/>
        <v>Outstanding</v>
      </c>
      <c r="O7086" s="3" t="str">
        <f t="shared" si="551"/>
        <v>High Contribution &amp; Recent</v>
      </c>
      <c r="P7086" s="3" t="str">
        <f t="shared" si="552"/>
        <v>Other</v>
      </c>
      <c r="Q7086" s="3" t="str">
        <f t="shared" si="553"/>
        <v>Other</v>
      </c>
      <c r="R7086" s="3" t="str">
        <f t="shared" si="554"/>
        <v>Not LCLS</v>
      </c>
      <c r="S7086" s="3" t="str" cm="1">
        <f t="array" ref="S7086">_xlfn.IFS(G7086 &gt; 5000000, "Very High", G7086 &gt; 1000000, "High", G7086 &gt; 500000, "Medium", TRUE, "Low")</f>
        <v>Very High</v>
      </c>
      <c r="T7086" s="3" t="str" cm="1">
        <f t="array" ref="T7086">_xlfn.IFS(B7086 &gt;= 2005, "Post-2005", B7086 &gt;= 2000, "2000-2004", TRUE, "Pre-2000")</f>
        <v>Post-2005</v>
      </c>
    </row>
    <row r="7087" spans="1:20" x14ac:dyDescent="0.85">
      <c r="A7087" s="1">
        <v>41164</v>
      </c>
      <c r="B7087" t="s">
        <v>90</v>
      </c>
      <c r="C7087" t="s">
        <v>6493</v>
      </c>
      <c r="D7087" t="s">
        <v>6494</v>
      </c>
      <c r="E7087" t="s">
        <v>70</v>
      </c>
      <c r="F7087" t="s">
        <v>71</v>
      </c>
      <c r="G7087" t="s">
        <v>72</v>
      </c>
      <c r="H7087">
        <v>2011</v>
      </c>
      <c r="I7087" s="2">
        <v>43787</v>
      </c>
      <c r="J7087" s="2">
        <v>0</v>
      </c>
      <c r="K7087" s="2">
        <v>43787</v>
      </c>
      <c r="L7087" t="s">
        <v>116</v>
      </c>
      <c r="M7087" s="3" t="b">
        <f>trust_funds5[[#This Row],[Contributions Outstanding (USD)]]=0</f>
        <v>1</v>
      </c>
      <c r="N7087" s="3" t="str">
        <f t="shared" si="550"/>
        <v>Outstanding</v>
      </c>
      <c r="O7087" s="3" t="str">
        <f t="shared" si="551"/>
        <v>High Contribution &amp; Recent</v>
      </c>
      <c r="P7087" s="3" t="str">
        <f t="shared" si="552"/>
        <v>Other</v>
      </c>
      <c r="Q7087" s="3" t="str">
        <f t="shared" si="553"/>
        <v>Other</v>
      </c>
      <c r="R7087" s="3" t="str">
        <f t="shared" si="554"/>
        <v>Not LCLS</v>
      </c>
      <c r="S7087" s="3" t="str" cm="1">
        <f t="array" ref="S7087">_xlfn.IFS(G7087 &gt; 5000000, "Very High", G7087 &gt; 1000000, "High", G7087 &gt; 500000, "Medium", TRUE, "Low")</f>
        <v>Very High</v>
      </c>
      <c r="T7087" s="3" t="str" cm="1">
        <f t="array" ref="T7087">_xlfn.IFS(B7087 &gt;= 2005, "Post-2005", B7087 &gt;= 2000, "2000-2004", TRUE, "Pre-2000")</f>
        <v>Post-2005</v>
      </c>
    </row>
    <row r="7088" spans="1:20" x14ac:dyDescent="0.85">
      <c r="A7088" s="1">
        <v>41164</v>
      </c>
      <c r="B7088" t="s">
        <v>90</v>
      </c>
      <c r="C7088" t="s">
        <v>6493</v>
      </c>
      <c r="D7088" t="s">
        <v>6494</v>
      </c>
      <c r="E7088" t="s">
        <v>223</v>
      </c>
      <c r="F7088" t="s">
        <v>224</v>
      </c>
      <c r="G7088" t="s">
        <v>225</v>
      </c>
      <c r="H7088">
        <v>2011</v>
      </c>
      <c r="I7088" s="2">
        <v>700000</v>
      </c>
      <c r="J7088" s="2">
        <v>0</v>
      </c>
      <c r="K7088" s="2">
        <v>700000</v>
      </c>
      <c r="L7088" t="s">
        <v>116</v>
      </c>
      <c r="M7088" s="3" t="b">
        <f>trust_funds5[[#This Row],[Contributions Outstanding (USD)]]=0</f>
        <v>1</v>
      </c>
      <c r="N7088" s="3" t="str">
        <f t="shared" si="550"/>
        <v>Outstanding</v>
      </c>
      <c r="O7088" s="3" t="str">
        <f t="shared" si="551"/>
        <v>High Contribution &amp; Recent</v>
      </c>
      <c r="P7088" s="3" t="str">
        <f t="shared" si="552"/>
        <v>Other</v>
      </c>
      <c r="Q7088" s="3" t="str">
        <f t="shared" si="553"/>
        <v>Other</v>
      </c>
      <c r="R7088" s="3" t="str">
        <f t="shared" si="554"/>
        <v>Not LCLS</v>
      </c>
      <c r="S7088" s="3" t="str" cm="1">
        <f t="array" ref="S7088">_xlfn.IFS(G7088 &gt; 5000000, "Very High", G7088 &gt; 1000000, "High", G7088 &gt; 500000, "Medium", TRUE, "Low")</f>
        <v>Very High</v>
      </c>
      <c r="T7088" s="3" t="str" cm="1">
        <f t="array" ref="T7088">_xlfn.IFS(B7088 &gt;= 2005, "Post-2005", B7088 &gt;= 2000, "2000-2004", TRUE, "Pre-2000")</f>
        <v>Post-2005</v>
      </c>
    </row>
    <row r="7089" spans="1:20" x14ac:dyDescent="0.85">
      <c r="A7089" s="1">
        <v>41164</v>
      </c>
      <c r="B7089" t="s">
        <v>90</v>
      </c>
      <c r="C7089" t="s">
        <v>6493</v>
      </c>
      <c r="D7089" t="s">
        <v>6494</v>
      </c>
      <c r="E7089" t="s">
        <v>119</v>
      </c>
      <c r="F7089" t="s">
        <v>120</v>
      </c>
      <c r="G7089" t="s">
        <v>121</v>
      </c>
      <c r="H7089">
        <v>2011</v>
      </c>
      <c r="I7089" s="2">
        <v>250000</v>
      </c>
      <c r="J7089" s="2">
        <v>0</v>
      </c>
      <c r="K7089" s="2">
        <v>250000</v>
      </c>
      <c r="L7089" t="s">
        <v>116</v>
      </c>
      <c r="M7089" s="3" t="b">
        <f>trust_funds5[[#This Row],[Contributions Outstanding (USD)]]=0</f>
        <v>1</v>
      </c>
      <c r="N7089" s="3" t="str">
        <f t="shared" si="550"/>
        <v>Outstanding</v>
      </c>
      <c r="O7089" s="3" t="str">
        <f t="shared" si="551"/>
        <v>High Contribution &amp; Recent</v>
      </c>
      <c r="P7089" s="3" t="str">
        <f t="shared" si="552"/>
        <v>Other</v>
      </c>
      <c r="Q7089" s="3" t="str">
        <f t="shared" si="553"/>
        <v>Other</v>
      </c>
      <c r="R7089" s="3" t="str">
        <f t="shared" si="554"/>
        <v>Not LCLS</v>
      </c>
      <c r="S7089" s="3" t="str" cm="1">
        <f t="array" ref="S7089">_xlfn.IFS(G7089 &gt; 5000000, "Very High", G7089 &gt; 1000000, "High", G7089 &gt; 500000, "Medium", TRUE, "Low")</f>
        <v>Very High</v>
      </c>
      <c r="T7089" s="3" t="str" cm="1">
        <f t="array" ref="T7089">_xlfn.IFS(B7089 &gt;= 2005, "Post-2005", B7089 &gt;= 2000, "2000-2004", TRUE, "Pre-2000")</f>
        <v>Post-2005</v>
      </c>
    </row>
    <row r="7090" spans="1:20" x14ac:dyDescent="0.85">
      <c r="A7090" s="1">
        <v>41164</v>
      </c>
      <c r="B7090" t="s">
        <v>90</v>
      </c>
      <c r="C7090" t="s">
        <v>6495</v>
      </c>
      <c r="D7090" t="s">
        <v>6496</v>
      </c>
      <c r="E7090" t="s">
        <v>70</v>
      </c>
      <c r="F7090" t="s">
        <v>71</v>
      </c>
      <c r="G7090" t="s">
        <v>72</v>
      </c>
      <c r="H7090">
        <v>2011</v>
      </c>
      <c r="I7090" s="2">
        <v>75743</v>
      </c>
      <c r="J7090" s="2">
        <v>0</v>
      </c>
      <c r="K7090" s="2">
        <v>75743</v>
      </c>
      <c r="L7090" t="s">
        <v>116</v>
      </c>
      <c r="M7090" s="3" t="b">
        <f>trust_funds5[[#This Row],[Contributions Outstanding (USD)]]=0</f>
        <v>1</v>
      </c>
      <c r="N7090" s="3" t="str">
        <f t="shared" si="550"/>
        <v>Outstanding</v>
      </c>
      <c r="O7090" s="3" t="str">
        <f t="shared" si="551"/>
        <v>High Contribution &amp; Recent</v>
      </c>
      <c r="P7090" s="3" t="str">
        <f t="shared" si="552"/>
        <v>Other</v>
      </c>
      <c r="Q7090" s="3" t="str">
        <f t="shared" si="553"/>
        <v>Other</v>
      </c>
      <c r="R7090" s="3" t="str">
        <f t="shared" si="554"/>
        <v>Not LCLS</v>
      </c>
      <c r="S7090" s="3" t="str" cm="1">
        <f t="array" ref="S7090">_xlfn.IFS(G7090 &gt; 5000000, "Very High", G7090 &gt; 1000000, "High", G7090 &gt; 500000, "Medium", TRUE, "Low")</f>
        <v>Very High</v>
      </c>
      <c r="T7090" s="3" t="str" cm="1">
        <f t="array" ref="T7090">_xlfn.IFS(B7090 &gt;= 2005, "Post-2005", B7090 &gt;= 2000, "2000-2004", TRUE, "Pre-2000")</f>
        <v>Post-2005</v>
      </c>
    </row>
    <row r="7091" spans="1:20" x14ac:dyDescent="0.85">
      <c r="A7091" s="1">
        <v>41164</v>
      </c>
      <c r="B7091" t="s">
        <v>90</v>
      </c>
      <c r="C7091" t="s">
        <v>6495</v>
      </c>
      <c r="D7091" t="s">
        <v>6496</v>
      </c>
      <c r="E7091" t="s">
        <v>119</v>
      </c>
      <c r="F7091" t="s">
        <v>120</v>
      </c>
      <c r="G7091" t="s">
        <v>121</v>
      </c>
      <c r="H7091">
        <v>2011</v>
      </c>
      <c r="I7091" s="2">
        <v>150000</v>
      </c>
      <c r="J7091" s="2">
        <v>0</v>
      </c>
      <c r="K7091" s="2">
        <v>150000</v>
      </c>
      <c r="L7091" t="s">
        <v>116</v>
      </c>
      <c r="M7091" s="3" t="b">
        <f>trust_funds5[[#This Row],[Contributions Outstanding (USD)]]=0</f>
        <v>1</v>
      </c>
      <c r="N7091" s="3" t="str">
        <f t="shared" si="550"/>
        <v>Outstanding</v>
      </c>
      <c r="O7091" s="3" t="str">
        <f t="shared" si="551"/>
        <v>High Contribution &amp; Recent</v>
      </c>
      <c r="P7091" s="3" t="str">
        <f t="shared" si="552"/>
        <v>Other</v>
      </c>
      <c r="Q7091" s="3" t="str">
        <f t="shared" si="553"/>
        <v>Other</v>
      </c>
      <c r="R7091" s="3" t="str">
        <f t="shared" si="554"/>
        <v>Not LCLS</v>
      </c>
      <c r="S7091" s="3" t="str" cm="1">
        <f t="array" ref="S7091">_xlfn.IFS(G7091 &gt; 5000000, "Very High", G7091 &gt; 1000000, "High", G7091 &gt; 500000, "Medium", TRUE, "Low")</f>
        <v>Very High</v>
      </c>
      <c r="T7091" s="3" t="str" cm="1">
        <f t="array" ref="T7091">_xlfn.IFS(B7091 &gt;= 2005, "Post-2005", B7091 &gt;= 2000, "2000-2004", TRUE, "Pre-2000")</f>
        <v>Post-2005</v>
      </c>
    </row>
    <row r="7092" spans="1:20" x14ac:dyDescent="0.85">
      <c r="A7092" s="1">
        <v>41164</v>
      </c>
      <c r="B7092" t="s">
        <v>90</v>
      </c>
      <c r="C7092" t="s">
        <v>6923</v>
      </c>
      <c r="D7092" t="s">
        <v>6924</v>
      </c>
      <c r="E7092" t="s">
        <v>1408</v>
      </c>
      <c r="F7092" t="s">
        <v>1409</v>
      </c>
      <c r="G7092" t="s">
        <v>1410</v>
      </c>
      <c r="H7092">
        <v>2011</v>
      </c>
      <c r="I7092" s="2">
        <v>280420</v>
      </c>
      <c r="J7092" s="2">
        <v>0</v>
      </c>
      <c r="K7092" s="2">
        <v>280420</v>
      </c>
      <c r="L7092" t="s">
        <v>116</v>
      </c>
      <c r="M7092" s="3" t="b">
        <f>trust_funds5[[#This Row],[Contributions Outstanding (USD)]]=0</f>
        <v>1</v>
      </c>
      <c r="N7092" s="3" t="str">
        <f t="shared" si="550"/>
        <v>Outstanding</v>
      </c>
      <c r="O7092" s="3" t="str">
        <f t="shared" si="551"/>
        <v>High Contribution &amp; Recent</v>
      </c>
      <c r="P7092" s="3" t="str">
        <f t="shared" si="552"/>
        <v>Other</v>
      </c>
      <c r="Q7092" s="3" t="str">
        <f t="shared" si="553"/>
        <v>Other</v>
      </c>
      <c r="R7092" s="3" t="str">
        <f t="shared" si="554"/>
        <v>Not LCLS</v>
      </c>
      <c r="S7092" s="3" t="str" cm="1">
        <f t="array" ref="S7092">_xlfn.IFS(G7092 &gt; 5000000, "Very High", G7092 &gt; 1000000, "High", G7092 &gt; 500000, "Medium", TRUE, "Low")</f>
        <v>Very High</v>
      </c>
      <c r="T7092" s="3" t="str" cm="1">
        <f t="array" ref="T7092">_xlfn.IFS(B7092 &gt;= 2005, "Post-2005", B7092 &gt;= 2000, "2000-2004", TRUE, "Pre-2000")</f>
        <v>Post-2005</v>
      </c>
    </row>
    <row r="7093" spans="1:20" x14ac:dyDescent="0.85">
      <c r="A7093" s="1">
        <v>41164</v>
      </c>
      <c r="B7093" t="s">
        <v>90</v>
      </c>
      <c r="C7093" t="s">
        <v>6923</v>
      </c>
      <c r="D7093" t="s">
        <v>6924</v>
      </c>
      <c r="E7093" t="s">
        <v>119</v>
      </c>
      <c r="F7093" t="s">
        <v>120</v>
      </c>
      <c r="G7093" t="s">
        <v>121</v>
      </c>
      <c r="H7093">
        <v>2011</v>
      </c>
      <c r="I7093" s="2">
        <v>2936158</v>
      </c>
      <c r="J7093" s="2">
        <v>0</v>
      </c>
      <c r="K7093" s="2">
        <v>2936158</v>
      </c>
      <c r="L7093" t="s">
        <v>116</v>
      </c>
      <c r="M7093" s="3" t="b">
        <f>trust_funds5[[#This Row],[Contributions Outstanding (USD)]]=0</f>
        <v>1</v>
      </c>
      <c r="N7093" s="3" t="str">
        <f t="shared" si="550"/>
        <v>Outstanding</v>
      </c>
      <c r="O7093" s="3" t="str">
        <f t="shared" si="551"/>
        <v>High Contribution &amp; Recent</v>
      </c>
      <c r="P7093" s="3" t="str">
        <f t="shared" si="552"/>
        <v>Other</v>
      </c>
      <c r="Q7093" s="3" t="str">
        <f t="shared" si="553"/>
        <v>Other</v>
      </c>
      <c r="R7093" s="3" t="str">
        <f t="shared" si="554"/>
        <v>Not LCLS</v>
      </c>
      <c r="S7093" s="3" t="str" cm="1">
        <f t="array" ref="S7093">_xlfn.IFS(G7093 &gt; 5000000, "Very High", G7093 &gt; 1000000, "High", G7093 &gt; 500000, "Medium", TRUE, "Low")</f>
        <v>Very High</v>
      </c>
      <c r="T7093" s="3" t="str" cm="1">
        <f t="array" ref="T7093">_xlfn.IFS(B7093 &gt;= 2005, "Post-2005", B7093 &gt;= 2000, "2000-2004", TRUE, "Pre-2000")</f>
        <v>Post-2005</v>
      </c>
    </row>
    <row r="7094" spans="1:20" x14ac:dyDescent="0.85">
      <c r="A7094" s="1">
        <v>41164</v>
      </c>
      <c r="B7094" t="s">
        <v>90</v>
      </c>
      <c r="C7094" t="s">
        <v>6923</v>
      </c>
      <c r="D7094" t="s">
        <v>6924</v>
      </c>
      <c r="E7094" t="s">
        <v>42</v>
      </c>
      <c r="F7094" t="s">
        <v>43</v>
      </c>
      <c r="G7094" t="s">
        <v>44</v>
      </c>
      <c r="H7094">
        <v>2011</v>
      </c>
      <c r="I7094" s="2">
        <v>3797265.19</v>
      </c>
      <c r="J7094" s="2">
        <v>0</v>
      </c>
      <c r="K7094" s="2">
        <v>3797265.19</v>
      </c>
      <c r="L7094" t="s">
        <v>116</v>
      </c>
      <c r="M7094" s="3" t="b">
        <f>trust_funds5[[#This Row],[Contributions Outstanding (USD)]]=0</f>
        <v>1</v>
      </c>
      <c r="N7094" s="3" t="str">
        <f t="shared" si="550"/>
        <v>Outstanding</v>
      </c>
      <c r="O7094" s="3" t="str">
        <f t="shared" si="551"/>
        <v>High Contribution &amp; Recent</v>
      </c>
      <c r="P7094" s="3" t="str">
        <f t="shared" si="552"/>
        <v>Other</v>
      </c>
      <c r="Q7094" s="3" t="str">
        <f t="shared" si="553"/>
        <v>Other</v>
      </c>
      <c r="R7094" s="3" t="str">
        <f t="shared" si="554"/>
        <v>Not LCLS</v>
      </c>
      <c r="S7094" s="3" t="str" cm="1">
        <f t="array" ref="S7094">_xlfn.IFS(G7094 &gt; 5000000, "Very High", G7094 &gt; 1000000, "High", G7094 &gt; 500000, "Medium", TRUE, "Low")</f>
        <v>Very High</v>
      </c>
      <c r="T7094" s="3" t="str" cm="1">
        <f t="array" ref="T7094">_xlfn.IFS(B7094 &gt;= 2005, "Post-2005", B7094 &gt;= 2000, "2000-2004", TRUE, "Pre-2000")</f>
        <v>Post-2005</v>
      </c>
    </row>
    <row r="7095" spans="1:20" x14ac:dyDescent="0.85">
      <c r="A7095" s="1">
        <v>41164</v>
      </c>
      <c r="B7095" t="s">
        <v>90</v>
      </c>
      <c r="C7095" t="s">
        <v>7381</v>
      </c>
      <c r="D7095" t="s">
        <v>7382</v>
      </c>
      <c r="E7095" t="s">
        <v>119</v>
      </c>
      <c r="F7095" t="s">
        <v>120</v>
      </c>
      <c r="G7095" t="s">
        <v>121</v>
      </c>
      <c r="H7095">
        <v>2011</v>
      </c>
      <c r="I7095" s="2">
        <v>875117.37</v>
      </c>
      <c r="J7095" s="2">
        <v>0</v>
      </c>
      <c r="K7095" s="2">
        <v>875117.37</v>
      </c>
      <c r="L7095" t="s">
        <v>116</v>
      </c>
      <c r="M7095" s="3" t="b">
        <f>trust_funds5[[#This Row],[Contributions Outstanding (USD)]]=0</f>
        <v>1</v>
      </c>
      <c r="N7095" s="3" t="str">
        <f t="shared" si="550"/>
        <v>Outstanding</v>
      </c>
      <c r="O7095" s="3" t="str">
        <f t="shared" si="551"/>
        <v>High Contribution &amp; Recent</v>
      </c>
      <c r="P7095" s="3" t="str">
        <f t="shared" si="552"/>
        <v>Other</v>
      </c>
      <c r="Q7095" s="3" t="str">
        <f t="shared" si="553"/>
        <v>Other</v>
      </c>
      <c r="R7095" s="3" t="str">
        <f t="shared" si="554"/>
        <v>Not LCLS</v>
      </c>
      <c r="S7095" s="3" t="str" cm="1">
        <f t="array" ref="S7095">_xlfn.IFS(G7095 &gt; 5000000, "Very High", G7095 &gt; 1000000, "High", G7095 &gt; 500000, "Medium", TRUE, "Low")</f>
        <v>Very High</v>
      </c>
      <c r="T7095" s="3" t="str" cm="1">
        <f t="array" ref="T7095">_xlfn.IFS(B7095 &gt;= 2005, "Post-2005", B7095 &gt;= 2000, "2000-2004", TRUE, "Pre-2000")</f>
        <v>Post-2005</v>
      </c>
    </row>
    <row r="7096" spans="1:20" x14ac:dyDescent="0.85">
      <c r="A7096" s="1">
        <v>41164</v>
      </c>
      <c r="B7096" t="s">
        <v>90</v>
      </c>
      <c r="C7096" t="s">
        <v>7381</v>
      </c>
      <c r="D7096" t="s">
        <v>7382</v>
      </c>
      <c r="E7096" t="s">
        <v>42</v>
      </c>
      <c r="F7096" t="s">
        <v>43</v>
      </c>
      <c r="G7096" t="s">
        <v>44</v>
      </c>
      <c r="H7096">
        <v>2011</v>
      </c>
      <c r="I7096" s="2">
        <v>1082550.83</v>
      </c>
      <c r="J7096" s="2">
        <v>0</v>
      </c>
      <c r="K7096" s="2">
        <v>1082550.83</v>
      </c>
      <c r="L7096" t="s">
        <v>116</v>
      </c>
      <c r="M7096" s="3" t="b">
        <f>trust_funds5[[#This Row],[Contributions Outstanding (USD)]]=0</f>
        <v>1</v>
      </c>
      <c r="N7096" s="3" t="str">
        <f t="shared" si="550"/>
        <v>Outstanding</v>
      </c>
      <c r="O7096" s="3" t="str">
        <f t="shared" si="551"/>
        <v>High Contribution &amp; Recent</v>
      </c>
      <c r="P7096" s="3" t="str">
        <f t="shared" si="552"/>
        <v>Other</v>
      </c>
      <c r="Q7096" s="3" t="str">
        <f t="shared" si="553"/>
        <v>Other</v>
      </c>
      <c r="R7096" s="3" t="str">
        <f t="shared" si="554"/>
        <v>Not LCLS</v>
      </c>
      <c r="S7096" s="3" t="str" cm="1">
        <f t="array" ref="S7096">_xlfn.IFS(G7096 &gt; 5000000, "Very High", G7096 &gt; 1000000, "High", G7096 &gt; 500000, "Medium", TRUE, "Low")</f>
        <v>Very High</v>
      </c>
      <c r="T7096" s="3" t="str" cm="1">
        <f t="array" ref="T7096">_xlfn.IFS(B7096 &gt;= 2005, "Post-2005", B7096 &gt;= 2000, "2000-2004", TRUE, "Pre-2000")</f>
        <v>Post-2005</v>
      </c>
    </row>
    <row r="7097" spans="1:20" x14ac:dyDescent="0.85">
      <c r="A7097" s="1">
        <v>41164</v>
      </c>
      <c r="B7097" t="s">
        <v>90</v>
      </c>
      <c r="C7097" t="s">
        <v>7381</v>
      </c>
      <c r="D7097" t="s">
        <v>7382</v>
      </c>
      <c r="E7097" t="s">
        <v>93</v>
      </c>
      <c r="F7097" t="s">
        <v>94</v>
      </c>
      <c r="H7097">
        <v>2011</v>
      </c>
      <c r="I7097" s="2">
        <v>707755.21</v>
      </c>
      <c r="J7097" s="2">
        <v>0</v>
      </c>
      <c r="K7097" s="2">
        <v>707755.21</v>
      </c>
      <c r="L7097" t="s">
        <v>116</v>
      </c>
      <c r="M7097" s="3" t="b">
        <f>trust_funds5[[#This Row],[Contributions Outstanding (USD)]]=0</f>
        <v>1</v>
      </c>
      <c r="N7097" s="3" t="str">
        <f t="shared" si="550"/>
        <v>Outstanding</v>
      </c>
      <c r="O7097" s="3" t="str">
        <f t="shared" si="551"/>
        <v>High Contribution &amp; Recent</v>
      </c>
      <c r="P7097" s="3" t="str">
        <f t="shared" si="552"/>
        <v>Other</v>
      </c>
      <c r="Q7097" s="3" t="str">
        <f t="shared" si="553"/>
        <v>Other</v>
      </c>
      <c r="R7097" s="3" t="str">
        <f t="shared" si="554"/>
        <v>Not LCLS</v>
      </c>
      <c r="S7097" s="3" t="str" cm="1">
        <f t="array" ref="S7097">_xlfn.IFS(G7097 &gt; 5000000, "Very High", G7097 &gt; 1000000, "High", G7097 &gt; 500000, "Medium", TRUE, "Low")</f>
        <v>Low</v>
      </c>
      <c r="T7097" s="3" t="str" cm="1">
        <f t="array" ref="T7097">_xlfn.IFS(B7097 &gt;= 2005, "Post-2005", B7097 &gt;= 2000, "2000-2004", TRUE, "Pre-2000")</f>
        <v>Post-2005</v>
      </c>
    </row>
    <row r="7098" spans="1:20" x14ac:dyDescent="0.85">
      <c r="A7098" s="1">
        <v>41164</v>
      </c>
      <c r="B7098" t="s">
        <v>90</v>
      </c>
      <c r="C7098" t="s">
        <v>6018</v>
      </c>
      <c r="D7098" t="s">
        <v>6019</v>
      </c>
      <c r="E7098" t="s">
        <v>93</v>
      </c>
      <c r="F7098" t="s">
        <v>94</v>
      </c>
      <c r="H7098">
        <v>2011</v>
      </c>
      <c r="I7098" s="2">
        <v>2400000</v>
      </c>
      <c r="J7098" s="2">
        <v>0</v>
      </c>
      <c r="K7098" s="2">
        <v>2400000</v>
      </c>
      <c r="L7098" t="s">
        <v>116</v>
      </c>
      <c r="M7098" s="3" t="b">
        <f>trust_funds5[[#This Row],[Contributions Outstanding (USD)]]=0</f>
        <v>1</v>
      </c>
      <c r="N7098" s="3" t="str">
        <f t="shared" si="550"/>
        <v>Outstanding</v>
      </c>
      <c r="O7098" s="3" t="str">
        <f t="shared" si="551"/>
        <v>High Contribution &amp; Recent</v>
      </c>
      <c r="P7098" s="3" t="str">
        <f t="shared" si="552"/>
        <v>Other</v>
      </c>
      <c r="Q7098" s="3" t="str">
        <f t="shared" si="553"/>
        <v>Other</v>
      </c>
      <c r="R7098" s="3" t="str">
        <f t="shared" si="554"/>
        <v>Not LCLS</v>
      </c>
      <c r="S7098" s="3" t="str" cm="1">
        <f t="array" ref="S7098">_xlfn.IFS(G7098 &gt; 5000000, "Very High", G7098 &gt; 1000000, "High", G7098 &gt; 500000, "Medium", TRUE, "Low")</f>
        <v>Low</v>
      </c>
      <c r="T7098" s="3" t="str" cm="1">
        <f t="array" ref="T7098">_xlfn.IFS(B7098 &gt;= 2005, "Post-2005", B7098 &gt;= 2000, "2000-2004", TRUE, "Pre-2000")</f>
        <v>Post-2005</v>
      </c>
    </row>
    <row r="7099" spans="1:20" x14ac:dyDescent="0.85">
      <c r="A7099" s="1">
        <v>41164</v>
      </c>
      <c r="B7099" t="s">
        <v>90</v>
      </c>
      <c r="C7099" t="s">
        <v>5527</v>
      </c>
      <c r="D7099" t="s">
        <v>5528</v>
      </c>
      <c r="E7099" t="s">
        <v>56</v>
      </c>
      <c r="F7099" t="s">
        <v>57</v>
      </c>
      <c r="G7099" t="s">
        <v>58</v>
      </c>
      <c r="H7099">
        <v>2011</v>
      </c>
      <c r="I7099" s="2">
        <v>3133650.18</v>
      </c>
      <c r="J7099" s="2">
        <v>0</v>
      </c>
      <c r="K7099" s="2">
        <v>3133650.18</v>
      </c>
      <c r="L7099" t="s">
        <v>116</v>
      </c>
      <c r="M7099" s="3" t="b">
        <f>trust_funds5[[#This Row],[Contributions Outstanding (USD)]]=0</f>
        <v>1</v>
      </c>
      <c r="N7099" s="3" t="str">
        <f t="shared" si="550"/>
        <v>Outstanding</v>
      </c>
      <c r="O7099" s="3" t="str">
        <f t="shared" si="551"/>
        <v>High Contribution &amp; Recent</v>
      </c>
      <c r="P7099" s="3" t="str">
        <f t="shared" si="552"/>
        <v>Other</v>
      </c>
      <c r="Q7099" s="3" t="str">
        <f t="shared" si="553"/>
        <v>Other</v>
      </c>
      <c r="R7099" s="3" t="str">
        <f t="shared" si="554"/>
        <v>Not LCLS</v>
      </c>
      <c r="S7099" s="3" t="str" cm="1">
        <f t="array" ref="S7099">_xlfn.IFS(G7099 &gt; 5000000, "Very High", G7099 &gt; 1000000, "High", G7099 &gt; 500000, "Medium", TRUE, "Low")</f>
        <v>Very High</v>
      </c>
      <c r="T7099" s="3" t="str" cm="1">
        <f t="array" ref="T7099">_xlfn.IFS(B7099 &gt;= 2005, "Post-2005", B7099 &gt;= 2000, "2000-2004", TRUE, "Pre-2000")</f>
        <v>Post-2005</v>
      </c>
    </row>
    <row r="7100" spans="1:20" x14ac:dyDescent="0.85">
      <c r="A7100" s="1">
        <v>41164</v>
      </c>
      <c r="B7100" t="s">
        <v>90</v>
      </c>
      <c r="C7100" t="s">
        <v>8043</v>
      </c>
      <c r="D7100" t="s">
        <v>8044</v>
      </c>
      <c r="E7100" t="s">
        <v>70</v>
      </c>
      <c r="F7100" t="s">
        <v>71</v>
      </c>
      <c r="G7100" t="s">
        <v>72</v>
      </c>
      <c r="H7100">
        <v>2011</v>
      </c>
      <c r="I7100" s="2">
        <v>2653359.98</v>
      </c>
      <c r="J7100" s="2">
        <v>1733087.23</v>
      </c>
      <c r="K7100" s="2">
        <v>4386447.21</v>
      </c>
      <c r="L7100" t="s">
        <v>116</v>
      </c>
      <c r="M7100" s="3" t="b">
        <f>trust_funds5[[#This Row],[Contributions Outstanding (USD)]]=0</f>
        <v>0</v>
      </c>
      <c r="N7100" s="3" t="str">
        <f t="shared" si="550"/>
        <v>Outstanding</v>
      </c>
      <c r="O7100" s="3" t="str">
        <f t="shared" si="551"/>
        <v>High Contribution &amp; Recent</v>
      </c>
      <c r="P7100" s="3" t="str">
        <f t="shared" si="552"/>
        <v>Other</v>
      </c>
      <c r="Q7100" s="3" t="str">
        <f t="shared" si="553"/>
        <v>Other</v>
      </c>
      <c r="R7100" s="3" t="str">
        <f t="shared" si="554"/>
        <v>Not LCLS</v>
      </c>
      <c r="S7100" s="3" t="str" cm="1">
        <f t="array" ref="S7100">_xlfn.IFS(G7100 &gt; 5000000, "Very High", G7100 &gt; 1000000, "High", G7100 &gt; 500000, "Medium", TRUE, "Low")</f>
        <v>Very High</v>
      </c>
      <c r="T7100" s="3" t="str" cm="1">
        <f t="array" ref="T7100">_xlfn.IFS(B7100 &gt;= 2005, "Post-2005", B7100 &gt;= 2000, "2000-2004", TRUE, "Pre-2000")</f>
        <v>Post-2005</v>
      </c>
    </row>
    <row r="7101" spans="1:20" x14ac:dyDescent="0.85">
      <c r="A7101" s="1">
        <v>41164</v>
      </c>
      <c r="B7101" t="s">
        <v>90</v>
      </c>
      <c r="C7101" t="s">
        <v>8045</v>
      </c>
      <c r="D7101" t="s">
        <v>8046</v>
      </c>
      <c r="E7101" t="s">
        <v>119</v>
      </c>
      <c r="F7101" t="s">
        <v>120</v>
      </c>
      <c r="G7101" t="s">
        <v>121</v>
      </c>
      <c r="H7101">
        <v>2011</v>
      </c>
      <c r="I7101" s="2">
        <v>1800000</v>
      </c>
      <c r="J7101" s="2">
        <v>2729474</v>
      </c>
      <c r="K7101" s="2">
        <v>4529474</v>
      </c>
      <c r="L7101" t="s">
        <v>116</v>
      </c>
      <c r="M7101" s="3" t="b">
        <f>trust_funds5[[#This Row],[Contributions Outstanding (USD)]]=0</f>
        <v>0</v>
      </c>
      <c r="N7101" s="3" t="str">
        <f t="shared" si="550"/>
        <v>Outstanding</v>
      </c>
      <c r="O7101" s="3" t="str">
        <f t="shared" si="551"/>
        <v>High Contribution &amp; Recent</v>
      </c>
      <c r="P7101" s="3" t="str">
        <f t="shared" si="552"/>
        <v>Other</v>
      </c>
      <c r="Q7101" s="3" t="str">
        <f t="shared" si="553"/>
        <v>Other</v>
      </c>
      <c r="R7101" s="3" t="str">
        <f t="shared" si="554"/>
        <v>Not LCLS</v>
      </c>
      <c r="S7101" s="3" t="str" cm="1">
        <f t="array" ref="S7101">_xlfn.IFS(G7101 &gt; 5000000, "Very High", G7101 &gt; 1000000, "High", G7101 &gt; 500000, "Medium", TRUE, "Low")</f>
        <v>Very High</v>
      </c>
      <c r="T7101" s="3" t="str" cm="1">
        <f t="array" ref="T7101">_xlfn.IFS(B7101 &gt;= 2005, "Post-2005", B7101 &gt;= 2000, "2000-2004", TRUE, "Pre-2000")</f>
        <v>Post-2005</v>
      </c>
    </row>
    <row r="7102" spans="1:20" x14ac:dyDescent="0.85">
      <c r="A7102" s="1">
        <v>41164</v>
      </c>
      <c r="B7102" t="s">
        <v>90</v>
      </c>
      <c r="C7102" t="s">
        <v>6926</v>
      </c>
      <c r="D7102" t="s">
        <v>6927</v>
      </c>
      <c r="E7102" t="s">
        <v>119</v>
      </c>
      <c r="F7102" t="s">
        <v>120</v>
      </c>
      <c r="G7102" t="s">
        <v>121</v>
      </c>
      <c r="H7102">
        <v>2011</v>
      </c>
      <c r="I7102" s="2">
        <v>700000</v>
      </c>
      <c r="J7102" s="2">
        <v>0</v>
      </c>
      <c r="K7102" s="2">
        <v>700000</v>
      </c>
      <c r="L7102" t="s">
        <v>116</v>
      </c>
      <c r="M7102" s="3" t="b">
        <f>trust_funds5[[#This Row],[Contributions Outstanding (USD)]]=0</f>
        <v>1</v>
      </c>
      <c r="N7102" s="3" t="str">
        <f t="shared" si="550"/>
        <v>Outstanding</v>
      </c>
      <c r="O7102" s="3" t="str">
        <f t="shared" si="551"/>
        <v>High Contribution &amp; Recent</v>
      </c>
      <c r="P7102" s="3" t="str">
        <f t="shared" si="552"/>
        <v>Other</v>
      </c>
      <c r="Q7102" s="3" t="str">
        <f t="shared" si="553"/>
        <v>Other</v>
      </c>
      <c r="R7102" s="3" t="str">
        <f t="shared" si="554"/>
        <v>Not LCLS</v>
      </c>
      <c r="S7102" s="3" t="str" cm="1">
        <f t="array" ref="S7102">_xlfn.IFS(G7102 &gt; 5000000, "Very High", G7102 &gt; 1000000, "High", G7102 &gt; 500000, "Medium", TRUE, "Low")</f>
        <v>Very High</v>
      </c>
      <c r="T7102" s="3" t="str" cm="1">
        <f t="array" ref="T7102">_xlfn.IFS(B7102 &gt;= 2005, "Post-2005", B7102 &gt;= 2000, "2000-2004", TRUE, "Pre-2000")</f>
        <v>Post-2005</v>
      </c>
    </row>
    <row r="7103" spans="1:20" x14ac:dyDescent="0.85">
      <c r="A7103" s="1">
        <v>41164</v>
      </c>
      <c r="B7103" t="s">
        <v>90</v>
      </c>
      <c r="C7103" t="s">
        <v>8047</v>
      </c>
      <c r="D7103" t="s">
        <v>8048</v>
      </c>
      <c r="E7103" t="s">
        <v>15</v>
      </c>
      <c r="F7103" t="s">
        <v>16</v>
      </c>
      <c r="G7103" t="s">
        <v>17</v>
      </c>
      <c r="H7103">
        <v>2011</v>
      </c>
      <c r="I7103" s="2">
        <v>2115428.9300000002</v>
      </c>
      <c r="J7103" s="2">
        <v>0</v>
      </c>
      <c r="K7103" s="2">
        <v>2115428.9300000002</v>
      </c>
      <c r="L7103" t="s">
        <v>116</v>
      </c>
      <c r="M7103" s="3" t="b">
        <f>trust_funds5[[#This Row],[Contributions Outstanding (USD)]]=0</f>
        <v>1</v>
      </c>
      <c r="N7103" s="3" t="str">
        <f t="shared" si="550"/>
        <v>Outstanding</v>
      </c>
      <c r="O7103" s="3" t="str">
        <f t="shared" si="551"/>
        <v>High Contribution &amp; Recent</v>
      </c>
      <c r="P7103" s="3" t="str">
        <f t="shared" si="552"/>
        <v>Other</v>
      </c>
      <c r="Q7103" s="3" t="str">
        <f t="shared" si="553"/>
        <v>Other</v>
      </c>
      <c r="R7103" s="3" t="str">
        <f t="shared" si="554"/>
        <v>Not LCLS</v>
      </c>
      <c r="S7103" s="3" t="str" cm="1">
        <f t="array" ref="S7103">_xlfn.IFS(G7103 &gt; 5000000, "Very High", G7103 &gt; 1000000, "High", G7103 &gt; 500000, "Medium", TRUE, "Low")</f>
        <v>Very High</v>
      </c>
      <c r="T7103" s="3" t="str" cm="1">
        <f t="array" ref="T7103">_xlfn.IFS(B7103 &gt;= 2005, "Post-2005", B7103 &gt;= 2000, "2000-2004", TRUE, "Pre-2000")</f>
        <v>Post-2005</v>
      </c>
    </row>
    <row r="7104" spans="1:20" x14ac:dyDescent="0.85">
      <c r="A7104" s="1">
        <v>41164</v>
      </c>
      <c r="B7104" t="s">
        <v>90</v>
      </c>
      <c r="C7104" t="s">
        <v>8049</v>
      </c>
      <c r="D7104" t="s">
        <v>8050</v>
      </c>
      <c r="E7104" t="s">
        <v>56</v>
      </c>
      <c r="F7104" t="s">
        <v>57</v>
      </c>
      <c r="G7104" t="s">
        <v>58</v>
      </c>
      <c r="H7104">
        <v>2011</v>
      </c>
      <c r="I7104" s="2">
        <v>4732200</v>
      </c>
      <c r="J7104" s="2">
        <v>0</v>
      </c>
      <c r="K7104" s="2">
        <v>4732200</v>
      </c>
      <c r="L7104" t="s">
        <v>116</v>
      </c>
      <c r="M7104" s="3" t="b">
        <f>trust_funds5[[#This Row],[Contributions Outstanding (USD)]]=0</f>
        <v>1</v>
      </c>
      <c r="N7104" s="3" t="str">
        <f t="shared" si="550"/>
        <v>Outstanding</v>
      </c>
      <c r="O7104" s="3" t="str">
        <f t="shared" si="551"/>
        <v>High Contribution &amp; Recent</v>
      </c>
      <c r="P7104" s="3" t="str">
        <f t="shared" si="552"/>
        <v>Other</v>
      </c>
      <c r="Q7104" s="3" t="str">
        <f t="shared" si="553"/>
        <v>Other</v>
      </c>
      <c r="R7104" s="3" t="str">
        <f t="shared" si="554"/>
        <v>Not LCLS</v>
      </c>
      <c r="S7104" s="3" t="str" cm="1">
        <f t="array" ref="S7104">_xlfn.IFS(G7104 &gt; 5000000, "Very High", G7104 &gt; 1000000, "High", G7104 &gt; 500000, "Medium", TRUE, "Low")</f>
        <v>Very High</v>
      </c>
      <c r="T7104" s="3" t="str" cm="1">
        <f t="array" ref="T7104">_xlfn.IFS(B7104 &gt;= 2005, "Post-2005", B7104 &gt;= 2000, "2000-2004", TRUE, "Pre-2000")</f>
        <v>Post-2005</v>
      </c>
    </row>
    <row r="7105" spans="1:20" x14ac:dyDescent="0.85">
      <c r="A7105" s="1">
        <v>41164</v>
      </c>
      <c r="B7105" t="s">
        <v>648</v>
      </c>
      <c r="C7105" t="s">
        <v>5533</v>
      </c>
      <c r="D7105" t="s">
        <v>5534</v>
      </c>
      <c r="E7105" t="s">
        <v>56</v>
      </c>
      <c r="F7105" t="s">
        <v>57</v>
      </c>
      <c r="G7105" t="s">
        <v>58</v>
      </c>
      <c r="H7105">
        <v>2011</v>
      </c>
      <c r="I7105" s="2">
        <v>6113730</v>
      </c>
      <c r="J7105" s="2">
        <v>4928639.59</v>
      </c>
      <c r="K7105" s="2">
        <v>11042369.59</v>
      </c>
      <c r="L7105" t="s">
        <v>116</v>
      </c>
      <c r="M7105" s="3" t="b">
        <f>trust_funds5[[#This Row],[Contributions Outstanding (USD)]]=0</f>
        <v>0</v>
      </c>
      <c r="N7105" s="3" t="str">
        <f t="shared" si="550"/>
        <v>Outstanding</v>
      </c>
      <c r="O7105" s="3" t="str">
        <f t="shared" si="551"/>
        <v>High Contribution &amp; Recent</v>
      </c>
      <c r="P7105" s="3" t="str">
        <f t="shared" si="552"/>
        <v>Other</v>
      </c>
      <c r="Q7105" s="3" t="str">
        <f t="shared" si="553"/>
        <v>Other</v>
      </c>
      <c r="R7105" s="3" t="str">
        <f t="shared" si="554"/>
        <v>Not LCLS</v>
      </c>
      <c r="S7105" s="3" t="str" cm="1">
        <f t="array" ref="S7105">_xlfn.IFS(G7105 &gt; 5000000, "Very High", G7105 &gt; 1000000, "High", G7105 &gt; 500000, "Medium", TRUE, "Low")</f>
        <v>Very High</v>
      </c>
      <c r="T7105" s="3" t="str" cm="1">
        <f t="array" ref="T7105">_xlfn.IFS(B7105 &gt;= 2005, "Post-2005", B7105 &gt;= 2000, "2000-2004", TRUE, "Pre-2000")</f>
        <v>Post-2005</v>
      </c>
    </row>
    <row r="7106" spans="1:20" x14ac:dyDescent="0.85">
      <c r="A7106" s="1">
        <v>41164</v>
      </c>
      <c r="B7106" t="s">
        <v>648</v>
      </c>
      <c r="C7106" t="s">
        <v>5533</v>
      </c>
      <c r="D7106" t="s">
        <v>5534</v>
      </c>
      <c r="E7106" t="s">
        <v>204</v>
      </c>
      <c r="F7106" t="s">
        <v>205</v>
      </c>
      <c r="G7106" t="s">
        <v>206</v>
      </c>
      <c r="H7106">
        <v>2011</v>
      </c>
      <c r="I7106" s="2">
        <v>281700</v>
      </c>
      <c r="J7106" s="2">
        <v>0</v>
      </c>
      <c r="K7106" s="2">
        <v>281700</v>
      </c>
      <c r="L7106" t="s">
        <v>116</v>
      </c>
      <c r="M7106" s="3" t="b">
        <f>trust_funds5[[#This Row],[Contributions Outstanding (USD)]]=0</f>
        <v>1</v>
      </c>
      <c r="N7106" s="3" t="str">
        <f t="shared" ref="N7106:N7169" si="555">IF(D7106 &gt; 0, "Outstanding", "No Outstanding")</f>
        <v>Outstanding</v>
      </c>
      <c r="O7106" s="3" t="str">
        <f t="shared" ref="O7106:O7169" si="556">IF(AND(C7106 &gt; 1000000, B7106 &gt; 2000), "High Contribution &amp; Recent", "Other")</f>
        <v>High Contribution &amp; Recent</v>
      </c>
      <c r="P7106" s="3" t="str">
        <f t="shared" ref="P7106:P7169" si="557">IF(AND(B7106 = 2000, E7106 = "Canada"), "Year 2000, Canada", "Other")</f>
        <v>Other</v>
      </c>
      <c r="Q7106" s="3" t="str">
        <f t="shared" ref="Q7106:Q7169" si="558">IF(OR(E7106 = "Canada", E7106 = "Sweden"), "Canada or Sweden", "Other")</f>
        <v>Other</v>
      </c>
      <c r="R7106" s="3" t="str">
        <f t="shared" ref="R7106:R7169" si="559">IF(NOT(F7106 = "LCLS"), "Not LCLS", "LCLS")</f>
        <v>Not LCLS</v>
      </c>
      <c r="S7106" s="3" t="str" cm="1">
        <f t="array" ref="S7106">_xlfn.IFS(G7106 &gt; 5000000, "Very High", G7106 &gt; 1000000, "High", G7106 &gt; 500000, "Medium", TRUE, "Low")</f>
        <v>Very High</v>
      </c>
      <c r="T7106" s="3" t="str" cm="1">
        <f t="array" ref="T7106">_xlfn.IFS(B7106 &gt;= 2005, "Post-2005", B7106 &gt;= 2000, "2000-2004", TRUE, "Pre-2000")</f>
        <v>Post-2005</v>
      </c>
    </row>
    <row r="7107" spans="1:20" x14ac:dyDescent="0.85">
      <c r="A7107" s="1">
        <v>41164</v>
      </c>
      <c r="B7107" t="s">
        <v>648</v>
      </c>
      <c r="C7107" t="s">
        <v>5533</v>
      </c>
      <c r="D7107" t="s">
        <v>5534</v>
      </c>
      <c r="E7107" t="s">
        <v>49</v>
      </c>
      <c r="F7107" t="s">
        <v>50</v>
      </c>
      <c r="G7107" t="s">
        <v>7730</v>
      </c>
      <c r="H7107">
        <v>2011</v>
      </c>
      <c r="I7107" s="2">
        <v>250000</v>
      </c>
      <c r="J7107" s="2">
        <v>0</v>
      </c>
      <c r="K7107" s="2">
        <v>250000</v>
      </c>
      <c r="L7107" t="s">
        <v>116</v>
      </c>
      <c r="M7107" s="3" t="b">
        <f>trust_funds5[[#This Row],[Contributions Outstanding (USD)]]=0</f>
        <v>1</v>
      </c>
      <c r="N7107" s="3" t="str">
        <f t="shared" si="555"/>
        <v>Outstanding</v>
      </c>
      <c r="O7107" s="3" t="str">
        <f t="shared" si="556"/>
        <v>High Contribution &amp; Recent</v>
      </c>
      <c r="P7107" s="3" t="str">
        <f t="shared" si="557"/>
        <v>Other</v>
      </c>
      <c r="Q7107" s="3" t="str">
        <f t="shared" si="558"/>
        <v>Other</v>
      </c>
      <c r="R7107" s="3" t="str">
        <f t="shared" si="559"/>
        <v>Not LCLS</v>
      </c>
      <c r="S7107" s="3" t="str" cm="1">
        <f t="array" ref="S7107">_xlfn.IFS(G7107 &gt; 5000000, "Very High", G7107 &gt; 1000000, "High", G7107 &gt; 500000, "Medium", TRUE, "Low")</f>
        <v>Very High</v>
      </c>
      <c r="T7107" s="3" t="str" cm="1">
        <f t="array" ref="T7107">_xlfn.IFS(B7107 &gt;= 2005, "Post-2005", B7107 &gt;= 2000, "2000-2004", TRUE, "Pre-2000")</f>
        <v>Post-2005</v>
      </c>
    </row>
    <row r="7108" spans="1:20" x14ac:dyDescent="0.85">
      <c r="A7108" s="1">
        <v>41164</v>
      </c>
      <c r="B7108" t="s">
        <v>648</v>
      </c>
      <c r="C7108" t="s">
        <v>5533</v>
      </c>
      <c r="D7108" t="s">
        <v>5534</v>
      </c>
      <c r="E7108" t="s">
        <v>93</v>
      </c>
      <c r="F7108" t="s">
        <v>94</v>
      </c>
      <c r="H7108">
        <v>2011</v>
      </c>
      <c r="I7108" s="2">
        <v>488000</v>
      </c>
      <c r="J7108" s="2">
        <v>0</v>
      </c>
      <c r="K7108" s="2">
        <v>488000</v>
      </c>
      <c r="L7108" t="s">
        <v>116</v>
      </c>
      <c r="M7108" s="3" t="b">
        <f>trust_funds5[[#This Row],[Contributions Outstanding (USD)]]=0</f>
        <v>1</v>
      </c>
      <c r="N7108" s="3" t="str">
        <f t="shared" si="555"/>
        <v>Outstanding</v>
      </c>
      <c r="O7108" s="3" t="str">
        <f t="shared" si="556"/>
        <v>High Contribution &amp; Recent</v>
      </c>
      <c r="P7108" s="3" t="str">
        <f t="shared" si="557"/>
        <v>Other</v>
      </c>
      <c r="Q7108" s="3" t="str">
        <f t="shared" si="558"/>
        <v>Other</v>
      </c>
      <c r="R7108" s="3" t="str">
        <f t="shared" si="559"/>
        <v>Not LCLS</v>
      </c>
      <c r="S7108" s="3" t="str" cm="1">
        <f t="array" ref="S7108">_xlfn.IFS(G7108 &gt; 5000000, "Very High", G7108 &gt; 1000000, "High", G7108 &gt; 500000, "Medium", TRUE, "Low")</f>
        <v>Low</v>
      </c>
      <c r="T7108" s="3" t="str" cm="1">
        <f t="array" ref="T7108">_xlfn.IFS(B7108 &gt;= 2005, "Post-2005", B7108 &gt;= 2000, "2000-2004", TRUE, "Pre-2000")</f>
        <v>Post-2005</v>
      </c>
    </row>
    <row r="7109" spans="1:20" x14ac:dyDescent="0.85">
      <c r="A7109" s="1">
        <v>41164</v>
      </c>
      <c r="B7109" t="s">
        <v>90</v>
      </c>
      <c r="C7109" t="s">
        <v>8051</v>
      </c>
      <c r="D7109" t="s">
        <v>8052</v>
      </c>
      <c r="E7109" t="s">
        <v>119</v>
      </c>
      <c r="F7109" t="s">
        <v>120</v>
      </c>
      <c r="G7109" t="s">
        <v>121</v>
      </c>
      <c r="H7109">
        <v>2011</v>
      </c>
      <c r="I7109" s="2">
        <v>400000</v>
      </c>
      <c r="J7109" s="2">
        <v>0</v>
      </c>
      <c r="K7109" s="2">
        <v>400000</v>
      </c>
      <c r="L7109" t="s">
        <v>116</v>
      </c>
      <c r="M7109" s="3" t="b">
        <f>trust_funds5[[#This Row],[Contributions Outstanding (USD)]]=0</f>
        <v>1</v>
      </c>
      <c r="N7109" s="3" t="str">
        <f t="shared" si="555"/>
        <v>Outstanding</v>
      </c>
      <c r="O7109" s="3" t="str">
        <f t="shared" si="556"/>
        <v>High Contribution &amp; Recent</v>
      </c>
      <c r="P7109" s="3" t="str">
        <f t="shared" si="557"/>
        <v>Other</v>
      </c>
      <c r="Q7109" s="3" t="str">
        <f t="shared" si="558"/>
        <v>Other</v>
      </c>
      <c r="R7109" s="3" t="str">
        <f t="shared" si="559"/>
        <v>Not LCLS</v>
      </c>
      <c r="S7109" s="3" t="str" cm="1">
        <f t="array" ref="S7109">_xlfn.IFS(G7109 &gt; 5000000, "Very High", G7109 &gt; 1000000, "High", G7109 &gt; 500000, "Medium", TRUE, "Low")</f>
        <v>Very High</v>
      </c>
      <c r="T7109" s="3" t="str" cm="1">
        <f t="array" ref="T7109">_xlfn.IFS(B7109 &gt;= 2005, "Post-2005", B7109 &gt;= 2000, "2000-2004", TRUE, "Pre-2000")</f>
        <v>Post-2005</v>
      </c>
    </row>
    <row r="7110" spans="1:20" x14ac:dyDescent="0.85">
      <c r="A7110" s="1">
        <v>41164</v>
      </c>
      <c r="B7110" t="s">
        <v>7385</v>
      </c>
      <c r="C7110" t="s">
        <v>7386</v>
      </c>
      <c r="D7110" t="s">
        <v>7387</v>
      </c>
      <c r="E7110" t="s">
        <v>56</v>
      </c>
      <c r="F7110" t="s">
        <v>57</v>
      </c>
      <c r="G7110" t="s">
        <v>58</v>
      </c>
      <c r="H7110">
        <v>2011</v>
      </c>
      <c r="I7110" s="2">
        <v>7997080</v>
      </c>
      <c r="J7110" s="2">
        <v>0</v>
      </c>
      <c r="K7110" s="2">
        <v>7997080</v>
      </c>
      <c r="L7110" t="s">
        <v>116</v>
      </c>
      <c r="M7110" s="3" t="b">
        <f>trust_funds5[[#This Row],[Contributions Outstanding (USD)]]=0</f>
        <v>1</v>
      </c>
      <c r="N7110" s="3" t="str">
        <f t="shared" si="555"/>
        <v>Outstanding</v>
      </c>
      <c r="O7110" s="3" t="str">
        <f t="shared" si="556"/>
        <v>High Contribution &amp; Recent</v>
      </c>
      <c r="P7110" s="3" t="str">
        <f t="shared" si="557"/>
        <v>Other</v>
      </c>
      <c r="Q7110" s="3" t="str">
        <f t="shared" si="558"/>
        <v>Other</v>
      </c>
      <c r="R7110" s="3" t="str">
        <f t="shared" si="559"/>
        <v>Not LCLS</v>
      </c>
      <c r="S7110" s="3" t="str" cm="1">
        <f t="array" ref="S7110">_xlfn.IFS(G7110 &gt; 5000000, "Very High", G7110 &gt; 1000000, "High", G7110 &gt; 500000, "Medium", TRUE, "Low")</f>
        <v>Very High</v>
      </c>
      <c r="T7110" s="3" t="str" cm="1">
        <f t="array" ref="T7110">_xlfn.IFS(B7110 &gt;= 2005, "Post-2005", B7110 &gt;= 2000, "2000-2004", TRUE, "Pre-2000")</f>
        <v>Post-2005</v>
      </c>
    </row>
    <row r="7111" spans="1:20" x14ac:dyDescent="0.85">
      <c r="A7111" s="1">
        <v>41164</v>
      </c>
      <c r="B7111" t="s">
        <v>7385</v>
      </c>
      <c r="C7111" t="s">
        <v>7386</v>
      </c>
      <c r="D7111" t="s">
        <v>7387</v>
      </c>
      <c r="E7111" t="s">
        <v>15</v>
      </c>
      <c r="F7111" t="s">
        <v>16</v>
      </c>
      <c r="G7111" t="s">
        <v>17</v>
      </c>
      <c r="H7111">
        <v>2011</v>
      </c>
      <c r="I7111" s="2">
        <v>41359828.439999998</v>
      </c>
      <c r="J7111" s="2">
        <v>0</v>
      </c>
      <c r="K7111" s="2">
        <v>41359828.439999998</v>
      </c>
      <c r="L7111" t="s">
        <v>116</v>
      </c>
      <c r="M7111" s="3" t="b">
        <f>trust_funds5[[#This Row],[Contributions Outstanding (USD)]]=0</f>
        <v>1</v>
      </c>
      <c r="N7111" s="3" t="str">
        <f t="shared" si="555"/>
        <v>Outstanding</v>
      </c>
      <c r="O7111" s="3" t="str">
        <f t="shared" si="556"/>
        <v>High Contribution &amp; Recent</v>
      </c>
      <c r="P7111" s="3" t="str">
        <f t="shared" si="557"/>
        <v>Other</v>
      </c>
      <c r="Q7111" s="3" t="str">
        <f t="shared" si="558"/>
        <v>Other</v>
      </c>
      <c r="R7111" s="3" t="str">
        <f t="shared" si="559"/>
        <v>Not LCLS</v>
      </c>
      <c r="S7111" s="3" t="str" cm="1">
        <f t="array" ref="S7111">_xlfn.IFS(G7111 &gt; 5000000, "Very High", G7111 &gt; 1000000, "High", G7111 &gt; 500000, "Medium", TRUE, "Low")</f>
        <v>Very High</v>
      </c>
      <c r="T7111" s="3" t="str" cm="1">
        <f t="array" ref="T7111">_xlfn.IFS(B7111 &gt;= 2005, "Post-2005", B7111 &gt;= 2000, "2000-2004", TRUE, "Pre-2000")</f>
        <v>Post-2005</v>
      </c>
    </row>
    <row r="7112" spans="1:20" x14ac:dyDescent="0.85">
      <c r="A7112" s="1">
        <v>41164</v>
      </c>
      <c r="B7112" t="s">
        <v>7385</v>
      </c>
      <c r="C7112" t="s">
        <v>7386</v>
      </c>
      <c r="D7112" t="s">
        <v>7387</v>
      </c>
      <c r="E7112" t="s">
        <v>264</v>
      </c>
      <c r="F7112" t="s">
        <v>265</v>
      </c>
      <c r="G7112" t="s">
        <v>5934</v>
      </c>
      <c r="H7112">
        <v>2011</v>
      </c>
      <c r="I7112" s="2">
        <v>25956000</v>
      </c>
      <c r="J7112" s="2">
        <v>0</v>
      </c>
      <c r="K7112" s="2">
        <v>25956000</v>
      </c>
      <c r="L7112" t="s">
        <v>116</v>
      </c>
      <c r="M7112" s="3" t="b">
        <f>trust_funds5[[#This Row],[Contributions Outstanding (USD)]]=0</f>
        <v>1</v>
      </c>
      <c r="N7112" s="3" t="str">
        <f t="shared" si="555"/>
        <v>Outstanding</v>
      </c>
      <c r="O7112" s="3" t="str">
        <f t="shared" si="556"/>
        <v>High Contribution &amp; Recent</v>
      </c>
      <c r="P7112" s="3" t="str">
        <f t="shared" si="557"/>
        <v>Other</v>
      </c>
      <c r="Q7112" s="3" t="str">
        <f t="shared" si="558"/>
        <v>Other</v>
      </c>
      <c r="R7112" s="3" t="str">
        <f t="shared" si="559"/>
        <v>Not LCLS</v>
      </c>
      <c r="S7112" s="3" t="str" cm="1">
        <f t="array" ref="S7112">_xlfn.IFS(G7112 &gt; 5000000, "Very High", G7112 &gt; 1000000, "High", G7112 &gt; 500000, "Medium", TRUE, "Low")</f>
        <v>Very High</v>
      </c>
      <c r="T7112" s="3" t="str" cm="1">
        <f t="array" ref="T7112">_xlfn.IFS(B7112 &gt;= 2005, "Post-2005", B7112 &gt;= 2000, "2000-2004", TRUE, "Pre-2000")</f>
        <v>Post-2005</v>
      </c>
    </row>
    <row r="7113" spans="1:20" x14ac:dyDescent="0.85">
      <c r="A7113" s="1">
        <v>41164</v>
      </c>
      <c r="B7113" t="s">
        <v>7385</v>
      </c>
      <c r="C7113" t="s">
        <v>7386</v>
      </c>
      <c r="D7113" t="s">
        <v>7387</v>
      </c>
      <c r="E7113" t="s">
        <v>288</v>
      </c>
      <c r="F7113" t="s">
        <v>289</v>
      </c>
      <c r="G7113" t="s">
        <v>290</v>
      </c>
      <c r="H7113">
        <v>2011</v>
      </c>
      <c r="I7113" s="2">
        <v>5748800</v>
      </c>
      <c r="J7113" s="2">
        <v>0</v>
      </c>
      <c r="K7113" s="2">
        <v>5748800</v>
      </c>
      <c r="L7113" t="s">
        <v>116</v>
      </c>
      <c r="M7113" s="3" t="b">
        <f>trust_funds5[[#This Row],[Contributions Outstanding (USD)]]=0</f>
        <v>1</v>
      </c>
      <c r="N7113" s="3" t="str">
        <f t="shared" si="555"/>
        <v>Outstanding</v>
      </c>
      <c r="O7113" s="3" t="str">
        <f t="shared" si="556"/>
        <v>High Contribution &amp; Recent</v>
      </c>
      <c r="P7113" s="3" t="str">
        <f t="shared" si="557"/>
        <v>Other</v>
      </c>
      <c r="Q7113" s="3" t="str">
        <f t="shared" si="558"/>
        <v>Other</v>
      </c>
      <c r="R7113" s="3" t="str">
        <f t="shared" si="559"/>
        <v>Not LCLS</v>
      </c>
      <c r="S7113" s="3" t="str" cm="1">
        <f t="array" ref="S7113">_xlfn.IFS(G7113 &gt; 5000000, "Very High", G7113 &gt; 1000000, "High", G7113 &gt; 500000, "Medium", TRUE, "Low")</f>
        <v>Very High</v>
      </c>
      <c r="T7113" s="3" t="str" cm="1">
        <f t="array" ref="T7113">_xlfn.IFS(B7113 &gt;= 2005, "Post-2005", B7113 &gt;= 2000, "2000-2004", TRUE, "Pre-2000")</f>
        <v>Post-2005</v>
      </c>
    </row>
    <row r="7114" spans="1:20" x14ac:dyDescent="0.85">
      <c r="A7114" s="1">
        <v>41164</v>
      </c>
      <c r="B7114" t="s">
        <v>7385</v>
      </c>
      <c r="C7114" t="s">
        <v>7386</v>
      </c>
      <c r="D7114" t="s">
        <v>7387</v>
      </c>
      <c r="E7114" t="s">
        <v>293</v>
      </c>
      <c r="F7114" t="s">
        <v>294</v>
      </c>
      <c r="G7114" t="s">
        <v>4803</v>
      </c>
      <c r="H7114">
        <v>2011</v>
      </c>
      <c r="I7114" s="2">
        <v>5135600</v>
      </c>
      <c r="J7114" s="2">
        <v>0</v>
      </c>
      <c r="K7114" s="2">
        <v>5135600</v>
      </c>
      <c r="L7114" t="s">
        <v>116</v>
      </c>
      <c r="M7114" s="3" t="b">
        <f>trust_funds5[[#This Row],[Contributions Outstanding (USD)]]=0</f>
        <v>1</v>
      </c>
      <c r="N7114" s="3" t="str">
        <f t="shared" si="555"/>
        <v>Outstanding</v>
      </c>
      <c r="O7114" s="3" t="str">
        <f t="shared" si="556"/>
        <v>High Contribution &amp; Recent</v>
      </c>
      <c r="P7114" s="3" t="str">
        <f t="shared" si="557"/>
        <v>Other</v>
      </c>
      <c r="Q7114" s="3" t="str">
        <f t="shared" si="558"/>
        <v>Other</v>
      </c>
      <c r="R7114" s="3" t="str">
        <f t="shared" si="559"/>
        <v>Not LCLS</v>
      </c>
      <c r="S7114" s="3" t="str" cm="1">
        <f t="array" ref="S7114">_xlfn.IFS(G7114 &gt; 5000000, "Very High", G7114 &gt; 1000000, "High", G7114 &gt; 500000, "Medium", TRUE, "Low")</f>
        <v>Very High</v>
      </c>
      <c r="T7114" s="3" t="str" cm="1">
        <f t="array" ref="T7114">_xlfn.IFS(B7114 &gt;= 2005, "Post-2005", B7114 &gt;= 2000, "2000-2004", TRUE, "Pre-2000")</f>
        <v>Post-2005</v>
      </c>
    </row>
    <row r="7115" spans="1:20" x14ac:dyDescent="0.85">
      <c r="A7115" s="1">
        <v>41164</v>
      </c>
      <c r="B7115" t="s">
        <v>7385</v>
      </c>
      <c r="C7115" t="s">
        <v>7386</v>
      </c>
      <c r="D7115" t="s">
        <v>7387</v>
      </c>
      <c r="E7115" t="s">
        <v>204</v>
      </c>
      <c r="F7115" t="s">
        <v>205</v>
      </c>
      <c r="G7115" t="s">
        <v>1352</v>
      </c>
      <c r="H7115">
        <v>2011</v>
      </c>
      <c r="I7115" s="2">
        <v>5000000</v>
      </c>
      <c r="J7115" s="2">
        <v>0</v>
      </c>
      <c r="K7115" s="2">
        <v>5000000</v>
      </c>
      <c r="L7115" t="s">
        <v>116</v>
      </c>
      <c r="M7115" s="3" t="b">
        <f>trust_funds5[[#This Row],[Contributions Outstanding (USD)]]=0</f>
        <v>1</v>
      </c>
      <c r="N7115" s="3" t="str">
        <f t="shared" si="555"/>
        <v>Outstanding</v>
      </c>
      <c r="O7115" s="3" t="str">
        <f t="shared" si="556"/>
        <v>High Contribution &amp; Recent</v>
      </c>
      <c r="P7115" s="3" t="str">
        <f t="shared" si="557"/>
        <v>Other</v>
      </c>
      <c r="Q7115" s="3" t="str">
        <f t="shared" si="558"/>
        <v>Other</v>
      </c>
      <c r="R7115" s="3" t="str">
        <f t="shared" si="559"/>
        <v>Not LCLS</v>
      </c>
      <c r="S7115" s="3" t="str" cm="1">
        <f t="array" ref="S7115">_xlfn.IFS(G7115 &gt; 5000000, "Very High", G7115 &gt; 1000000, "High", G7115 &gt; 500000, "Medium", TRUE, "Low")</f>
        <v>Very High</v>
      </c>
      <c r="T7115" s="3" t="str" cm="1">
        <f t="array" ref="T7115">_xlfn.IFS(B7115 &gt;= 2005, "Post-2005", B7115 &gt;= 2000, "2000-2004", TRUE, "Pre-2000")</f>
        <v>Post-2005</v>
      </c>
    </row>
    <row r="7116" spans="1:20" x14ac:dyDescent="0.85">
      <c r="A7116" s="1">
        <v>41164</v>
      </c>
      <c r="B7116" t="s">
        <v>7737</v>
      </c>
      <c r="C7116" t="s">
        <v>7738</v>
      </c>
      <c r="D7116" t="s">
        <v>7739</v>
      </c>
      <c r="E7116" t="s">
        <v>1772</v>
      </c>
      <c r="F7116" t="s">
        <v>1773</v>
      </c>
      <c r="G7116" t="s">
        <v>1774</v>
      </c>
      <c r="H7116">
        <v>2011</v>
      </c>
      <c r="I7116" s="2">
        <v>150000</v>
      </c>
      <c r="J7116" s="2">
        <v>0</v>
      </c>
      <c r="K7116" s="2">
        <v>150000</v>
      </c>
      <c r="L7116" t="s">
        <v>116</v>
      </c>
      <c r="M7116" s="3" t="b">
        <f>trust_funds5[[#This Row],[Contributions Outstanding (USD)]]=0</f>
        <v>1</v>
      </c>
      <c r="N7116" s="3" t="str">
        <f t="shared" si="555"/>
        <v>Outstanding</v>
      </c>
      <c r="O7116" s="3" t="str">
        <f t="shared" si="556"/>
        <v>High Contribution &amp; Recent</v>
      </c>
      <c r="P7116" s="3" t="str">
        <f t="shared" si="557"/>
        <v>Other</v>
      </c>
      <c r="Q7116" s="3" t="str">
        <f t="shared" si="558"/>
        <v>Other</v>
      </c>
      <c r="R7116" s="3" t="str">
        <f t="shared" si="559"/>
        <v>Not LCLS</v>
      </c>
      <c r="S7116" s="3" t="str" cm="1">
        <f t="array" ref="S7116">_xlfn.IFS(G7116 &gt; 5000000, "Very High", G7116 &gt; 1000000, "High", G7116 &gt; 500000, "Medium", TRUE, "Low")</f>
        <v>Very High</v>
      </c>
      <c r="T7116" s="3" t="str" cm="1">
        <f t="array" ref="T7116">_xlfn.IFS(B7116 &gt;= 2005, "Post-2005", B7116 &gt;= 2000, "2000-2004", TRUE, "Pre-2000")</f>
        <v>Post-2005</v>
      </c>
    </row>
    <row r="7117" spans="1:20" x14ac:dyDescent="0.85">
      <c r="A7117" s="1">
        <v>41164</v>
      </c>
      <c r="B7117" t="s">
        <v>7737</v>
      </c>
      <c r="C7117" t="s">
        <v>7738</v>
      </c>
      <c r="D7117" t="s">
        <v>7739</v>
      </c>
      <c r="E7117" t="s">
        <v>56</v>
      </c>
      <c r="F7117" t="s">
        <v>57</v>
      </c>
      <c r="G7117" t="s">
        <v>58</v>
      </c>
      <c r="H7117">
        <v>2011</v>
      </c>
      <c r="I7117" s="2">
        <v>841800</v>
      </c>
      <c r="J7117" s="2">
        <v>209729.34</v>
      </c>
      <c r="K7117" s="2">
        <v>1051529.3400000001</v>
      </c>
      <c r="L7117" t="s">
        <v>116</v>
      </c>
      <c r="M7117" s="3" t="b">
        <f>trust_funds5[[#This Row],[Contributions Outstanding (USD)]]=0</f>
        <v>0</v>
      </c>
      <c r="N7117" s="3" t="str">
        <f t="shared" si="555"/>
        <v>Outstanding</v>
      </c>
      <c r="O7117" s="3" t="str">
        <f t="shared" si="556"/>
        <v>High Contribution &amp; Recent</v>
      </c>
      <c r="P7117" s="3" t="str">
        <f t="shared" si="557"/>
        <v>Other</v>
      </c>
      <c r="Q7117" s="3" t="str">
        <f t="shared" si="558"/>
        <v>Other</v>
      </c>
      <c r="R7117" s="3" t="str">
        <f t="shared" si="559"/>
        <v>Not LCLS</v>
      </c>
      <c r="S7117" s="3" t="str" cm="1">
        <f t="array" ref="S7117">_xlfn.IFS(G7117 &gt; 5000000, "Very High", G7117 &gt; 1000000, "High", G7117 &gt; 500000, "Medium", TRUE, "Low")</f>
        <v>Very High</v>
      </c>
      <c r="T7117" s="3" t="str" cm="1">
        <f t="array" ref="T7117">_xlfn.IFS(B7117 &gt;= 2005, "Post-2005", B7117 &gt;= 2000, "2000-2004", TRUE, "Pre-2000")</f>
        <v>Post-2005</v>
      </c>
    </row>
    <row r="7118" spans="1:20" x14ac:dyDescent="0.85">
      <c r="A7118" s="1">
        <v>41164</v>
      </c>
      <c r="B7118" t="s">
        <v>7737</v>
      </c>
      <c r="C7118" t="s">
        <v>7738</v>
      </c>
      <c r="D7118" t="s">
        <v>7739</v>
      </c>
      <c r="E7118" t="s">
        <v>235</v>
      </c>
      <c r="F7118" t="s">
        <v>236</v>
      </c>
      <c r="G7118" t="s">
        <v>237</v>
      </c>
      <c r="H7118">
        <v>2011</v>
      </c>
      <c r="I7118" s="2">
        <v>147411</v>
      </c>
      <c r="J7118" s="2">
        <v>0</v>
      </c>
      <c r="K7118" s="2">
        <v>147411</v>
      </c>
      <c r="L7118" t="s">
        <v>116</v>
      </c>
      <c r="M7118" s="3" t="b">
        <f>trust_funds5[[#This Row],[Contributions Outstanding (USD)]]=0</f>
        <v>1</v>
      </c>
      <c r="N7118" s="3" t="str">
        <f t="shared" si="555"/>
        <v>Outstanding</v>
      </c>
      <c r="O7118" s="3" t="str">
        <f t="shared" si="556"/>
        <v>High Contribution &amp; Recent</v>
      </c>
      <c r="P7118" s="3" t="str">
        <f t="shared" si="557"/>
        <v>Other</v>
      </c>
      <c r="Q7118" s="3" t="str">
        <f t="shared" si="558"/>
        <v>Other</v>
      </c>
      <c r="R7118" s="3" t="str">
        <f t="shared" si="559"/>
        <v>Not LCLS</v>
      </c>
      <c r="S7118" s="3" t="str" cm="1">
        <f t="array" ref="S7118">_xlfn.IFS(G7118 &gt; 5000000, "Very High", G7118 &gt; 1000000, "High", G7118 &gt; 500000, "Medium", TRUE, "Low")</f>
        <v>Very High</v>
      </c>
      <c r="T7118" s="3" t="str" cm="1">
        <f t="array" ref="T7118">_xlfn.IFS(B7118 &gt;= 2005, "Post-2005", B7118 &gt;= 2000, "2000-2004", TRUE, "Pre-2000")</f>
        <v>Post-2005</v>
      </c>
    </row>
    <row r="7119" spans="1:20" x14ac:dyDescent="0.85">
      <c r="A7119" s="1">
        <v>41164</v>
      </c>
      <c r="B7119" t="s">
        <v>7737</v>
      </c>
      <c r="C7119" t="s">
        <v>7738</v>
      </c>
      <c r="D7119" t="s">
        <v>7739</v>
      </c>
      <c r="E7119" t="s">
        <v>102</v>
      </c>
      <c r="F7119" t="s">
        <v>103</v>
      </c>
      <c r="G7119" t="s">
        <v>104</v>
      </c>
      <c r="H7119">
        <v>2011</v>
      </c>
      <c r="I7119" s="2">
        <v>480480.01</v>
      </c>
      <c r="J7119" s="2">
        <v>0</v>
      </c>
      <c r="K7119" s="2">
        <v>480480.01</v>
      </c>
      <c r="L7119" t="s">
        <v>116</v>
      </c>
      <c r="M7119" s="3" t="b">
        <f>trust_funds5[[#This Row],[Contributions Outstanding (USD)]]=0</f>
        <v>1</v>
      </c>
      <c r="N7119" s="3" t="str">
        <f t="shared" si="555"/>
        <v>Outstanding</v>
      </c>
      <c r="O7119" s="3" t="str">
        <f t="shared" si="556"/>
        <v>High Contribution &amp; Recent</v>
      </c>
      <c r="P7119" s="3" t="str">
        <f t="shared" si="557"/>
        <v>Other</v>
      </c>
      <c r="Q7119" s="3" t="str">
        <f t="shared" si="558"/>
        <v>Other</v>
      </c>
      <c r="R7119" s="3" t="str">
        <f t="shared" si="559"/>
        <v>Not LCLS</v>
      </c>
      <c r="S7119" s="3" t="str" cm="1">
        <f t="array" ref="S7119">_xlfn.IFS(G7119 &gt; 5000000, "Very High", G7119 &gt; 1000000, "High", G7119 &gt; 500000, "Medium", TRUE, "Low")</f>
        <v>Very High</v>
      </c>
      <c r="T7119" s="3" t="str" cm="1">
        <f t="array" ref="T7119">_xlfn.IFS(B7119 &gt;= 2005, "Post-2005", B7119 &gt;= 2000, "2000-2004", TRUE, "Pre-2000")</f>
        <v>Post-2005</v>
      </c>
    </row>
    <row r="7120" spans="1:20" x14ac:dyDescent="0.85">
      <c r="A7120" s="1">
        <v>41164</v>
      </c>
      <c r="B7120" t="s">
        <v>7737</v>
      </c>
      <c r="C7120" t="s">
        <v>7738</v>
      </c>
      <c r="D7120" t="s">
        <v>7739</v>
      </c>
      <c r="E7120" t="s">
        <v>21</v>
      </c>
      <c r="F7120" t="s">
        <v>22</v>
      </c>
      <c r="G7120" t="s">
        <v>23</v>
      </c>
      <c r="H7120">
        <v>2011</v>
      </c>
      <c r="I7120" s="2">
        <v>2168482.89</v>
      </c>
      <c r="J7120" s="2">
        <v>0</v>
      </c>
      <c r="K7120" s="2">
        <v>2168482.89</v>
      </c>
      <c r="L7120" t="s">
        <v>116</v>
      </c>
      <c r="M7120" s="3" t="b">
        <f>trust_funds5[[#This Row],[Contributions Outstanding (USD)]]=0</f>
        <v>1</v>
      </c>
      <c r="N7120" s="3" t="str">
        <f t="shared" si="555"/>
        <v>Outstanding</v>
      </c>
      <c r="O7120" s="3" t="str">
        <f t="shared" si="556"/>
        <v>High Contribution &amp; Recent</v>
      </c>
      <c r="P7120" s="3" t="str">
        <f t="shared" si="557"/>
        <v>Other</v>
      </c>
      <c r="Q7120" s="3" t="str">
        <f t="shared" si="558"/>
        <v>Other</v>
      </c>
      <c r="R7120" s="3" t="str">
        <f t="shared" si="559"/>
        <v>Not LCLS</v>
      </c>
      <c r="S7120" s="3" t="str" cm="1">
        <f t="array" ref="S7120">_xlfn.IFS(G7120 &gt; 5000000, "Very High", G7120 &gt; 1000000, "High", G7120 &gt; 500000, "Medium", TRUE, "Low")</f>
        <v>Very High</v>
      </c>
      <c r="T7120" s="3" t="str" cm="1">
        <f t="array" ref="T7120">_xlfn.IFS(B7120 &gt;= 2005, "Post-2005", B7120 &gt;= 2000, "2000-2004", TRUE, "Pre-2000")</f>
        <v>Post-2005</v>
      </c>
    </row>
    <row r="7121" spans="1:20" x14ac:dyDescent="0.85">
      <c r="A7121" s="1">
        <v>41164</v>
      </c>
      <c r="B7121" t="s">
        <v>7737</v>
      </c>
      <c r="C7121" t="s">
        <v>7738</v>
      </c>
      <c r="D7121" t="s">
        <v>7739</v>
      </c>
      <c r="E7121" t="s">
        <v>31</v>
      </c>
      <c r="F7121" t="s">
        <v>32</v>
      </c>
      <c r="H7121">
        <v>2011</v>
      </c>
      <c r="I7121" s="2">
        <v>500000</v>
      </c>
      <c r="J7121" s="2">
        <v>0</v>
      </c>
      <c r="K7121" s="2">
        <v>500000</v>
      </c>
      <c r="L7121" t="s">
        <v>116</v>
      </c>
      <c r="M7121" s="3" t="b">
        <f>trust_funds5[[#This Row],[Contributions Outstanding (USD)]]=0</f>
        <v>1</v>
      </c>
      <c r="N7121" s="3" t="str">
        <f t="shared" si="555"/>
        <v>Outstanding</v>
      </c>
      <c r="O7121" s="3" t="str">
        <f t="shared" si="556"/>
        <v>High Contribution &amp; Recent</v>
      </c>
      <c r="P7121" s="3" t="str">
        <f t="shared" si="557"/>
        <v>Other</v>
      </c>
      <c r="Q7121" s="3" t="str">
        <f t="shared" si="558"/>
        <v>Other</v>
      </c>
      <c r="R7121" s="3" t="str">
        <f t="shared" si="559"/>
        <v>Not LCLS</v>
      </c>
      <c r="S7121" s="3" t="str" cm="1">
        <f t="array" ref="S7121">_xlfn.IFS(G7121 &gt; 5000000, "Very High", G7121 &gt; 1000000, "High", G7121 &gt; 500000, "Medium", TRUE, "Low")</f>
        <v>Low</v>
      </c>
      <c r="T7121" s="3" t="str" cm="1">
        <f t="array" ref="T7121">_xlfn.IFS(B7121 &gt;= 2005, "Post-2005", B7121 &gt;= 2000, "2000-2004", TRUE, "Pre-2000")</f>
        <v>Post-2005</v>
      </c>
    </row>
    <row r="7122" spans="1:20" x14ac:dyDescent="0.85">
      <c r="A7122" s="1">
        <v>41164</v>
      </c>
      <c r="B7122" t="s">
        <v>5570</v>
      </c>
      <c r="C7122" t="s">
        <v>7744</v>
      </c>
      <c r="D7122" t="s">
        <v>7745</v>
      </c>
      <c r="E7122" t="s">
        <v>119</v>
      </c>
      <c r="F7122" t="s">
        <v>120</v>
      </c>
      <c r="G7122" t="s">
        <v>6458</v>
      </c>
      <c r="H7122">
        <v>2011</v>
      </c>
      <c r="I7122" s="2">
        <v>13000000</v>
      </c>
      <c r="J7122" s="2">
        <v>0</v>
      </c>
      <c r="K7122" s="2">
        <v>13000000</v>
      </c>
      <c r="L7122" t="s">
        <v>18</v>
      </c>
      <c r="M7122" s="3" t="b">
        <f>trust_funds5[[#This Row],[Contributions Outstanding (USD)]]=0</f>
        <v>1</v>
      </c>
      <c r="N7122" s="3" t="str">
        <f t="shared" si="555"/>
        <v>Outstanding</v>
      </c>
      <c r="O7122" s="3" t="str">
        <f t="shared" si="556"/>
        <v>High Contribution &amp; Recent</v>
      </c>
      <c r="P7122" s="3" t="str">
        <f t="shared" si="557"/>
        <v>Other</v>
      </c>
      <c r="Q7122" s="3" t="str">
        <f t="shared" si="558"/>
        <v>Other</v>
      </c>
      <c r="R7122" s="3" t="str">
        <f t="shared" si="559"/>
        <v>Not LCLS</v>
      </c>
      <c r="S7122" s="3" t="str" cm="1">
        <f t="array" ref="S7122">_xlfn.IFS(G7122 &gt; 5000000, "Very High", G7122 &gt; 1000000, "High", G7122 &gt; 500000, "Medium", TRUE, "Low")</f>
        <v>Very High</v>
      </c>
      <c r="T7122" s="3" t="str" cm="1">
        <f t="array" ref="T7122">_xlfn.IFS(B7122 &gt;= 2005, "Post-2005", B7122 &gt;= 2000, "2000-2004", TRUE, "Pre-2000")</f>
        <v>Post-2005</v>
      </c>
    </row>
    <row r="7123" spans="1:20" x14ac:dyDescent="0.85">
      <c r="A7123" s="1">
        <v>41164</v>
      </c>
      <c r="B7123" t="s">
        <v>5304</v>
      </c>
      <c r="C7123" t="s">
        <v>6953</v>
      </c>
      <c r="D7123" t="s">
        <v>6954</v>
      </c>
      <c r="E7123" t="s">
        <v>5946</v>
      </c>
      <c r="F7123" t="s">
        <v>5947</v>
      </c>
      <c r="G7123" t="s">
        <v>5948</v>
      </c>
      <c r="H7123">
        <v>2011</v>
      </c>
      <c r="I7123" s="2">
        <v>4500000</v>
      </c>
      <c r="J7123" s="2">
        <v>0</v>
      </c>
      <c r="K7123" s="2">
        <v>4500000</v>
      </c>
      <c r="L7123" t="s">
        <v>116</v>
      </c>
      <c r="M7123" s="3" t="b">
        <f>trust_funds5[[#This Row],[Contributions Outstanding (USD)]]=0</f>
        <v>1</v>
      </c>
      <c r="N7123" s="3" t="str">
        <f t="shared" si="555"/>
        <v>Outstanding</v>
      </c>
      <c r="O7123" s="3" t="str">
        <f t="shared" si="556"/>
        <v>High Contribution &amp; Recent</v>
      </c>
      <c r="P7123" s="3" t="str">
        <f t="shared" si="557"/>
        <v>Other</v>
      </c>
      <c r="Q7123" s="3" t="str">
        <f t="shared" si="558"/>
        <v>Other</v>
      </c>
      <c r="R7123" s="3" t="str">
        <f t="shared" si="559"/>
        <v>Not LCLS</v>
      </c>
      <c r="S7123" s="3" t="str" cm="1">
        <f t="array" ref="S7123">_xlfn.IFS(G7123 &gt; 5000000, "Very High", G7123 &gt; 1000000, "High", G7123 &gt; 500000, "Medium", TRUE, "Low")</f>
        <v>Very High</v>
      </c>
      <c r="T7123" s="3" t="str" cm="1">
        <f t="array" ref="T7123">_xlfn.IFS(B7123 &gt;= 2005, "Post-2005", B7123 &gt;= 2000, "2000-2004", TRUE, "Pre-2000")</f>
        <v>Post-2005</v>
      </c>
    </row>
    <row r="7124" spans="1:20" x14ac:dyDescent="0.85">
      <c r="A7124" s="1">
        <v>41164</v>
      </c>
      <c r="B7124" t="s">
        <v>2137</v>
      </c>
      <c r="C7124" t="s">
        <v>8053</v>
      </c>
      <c r="D7124" t="s">
        <v>8054</v>
      </c>
      <c r="E7124" t="s">
        <v>49</v>
      </c>
      <c r="F7124" t="s">
        <v>50</v>
      </c>
      <c r="G7124" t="s">
        <v>51</v>
      </c>
      <c r="H7124">
        <v>2011</v>
      </c>
      <c r="I7124" s="2">
        <v>5500000</v>
      </c>
      <c r="J7124" s="2">
        <v>0</v>
      </c>
      <c r="K7124" s="2">
        <v>5500000</v>
      </c>
      <c r="L7124" t="s">
        <v>116</v>
      </c>
      <c r="M7124" s="3" t="b">
        <f>trust_funds5[[#This Row],[Contributions Outstanding (USD)]]=0</f>
        <v>1</v>
      </c>
      <c r="N7124" s="3" t="str">
        <f t="shared" si="555"/>
        <v>Outstanding</v>
      </c>
      <c r="O7124" s="3" t="str">
        <f t="shared" si="556"/>
        <v>High Contribution &amp; Recent</v>
      </c>
      <c r="P7124" s="3" t="str">
        <f t="shared" si="557"/>
        <v>Other</v>
      </c>
      <c r="Q7124" s="3" t="str">
        <f t="shared" si="558"/>
        <v>Other</v>
      </c>
      <c r="R7124" s="3" t="str">
        <f t="shared" si="559"/>
        <v>Not LCLS</v>
      </c>
      <c r="S7124" s="3" t="str" cm="1">
        <f t="array" ref="S7124">_xlfn.IFS(G7124 &gt; 5000000, "Very High", G7124 &gt; 1000000, "High", G7124 &gt; 500000, "Medium", TRUE, "Low")</f>
        <v>Very High</v>
      </c>
      <c r="T7124" s="3" t="str" cm="1">
        <f t="array" ref="T7124">_xlfn.IFS(B7124 &gt;= 2005, "Post-2005", B7124 &gt;= 2000, "2000-2004", TRUE, "Pre-2000")</f>
        <v>Post-2005</v>
      </c>
    </row>
    <row r="7125" spans="1:20" x14ac:dyDescent="0.85">
      <c r="A7125" s="1">
        <v>41164</v>
      </c>
      <c r="B7125" t="s">
        <v>4054</v>
      </c>
      <c r="C7125" t="s">
        <v>8055</v>
      </c>
      <c r="D7125" t="s">
        <v>8056</v>
      </c>
      <c r="E7125" t="s">
        <v>119</v>
      </c>
      <c r="F7125" t="s">
        <v>120</v>
      </c>
      <c r="G7125" t="s">
        <v>121</v>
      </c>
      <c r="H7125">
        <v>2011</v>
      </c>
      <c r="I7125" s="2">
        <v>2768914.18</v>
      </c>
      <c r="J7125" s="2">
        <v>0</v>
      </c>
      <c r="K7125" s="2">
        <v>2768914.18</v>
      </c>
      <c r="L7125" t="s">
        <v>18</v>
      </c>
      <c r="M7125" s="3" t="b">
        <f>trust_funds5[[#This Row],[Contributions Outstanding (USD)]]=0</f>
        <v>1</v>
      </c>
      <c r="N7125" s="3" t="str">
        <f t="shared" si="555"/>
        <v>Outstanding</v>
      </c>
      <c r="O7125" s="3" t="str">
        <f t="shared" si="556"/>
        <v>High Contribution &amp; Recent</v>
      </c>
      <c r="P7125" s="3" t="str">
        <f t="shared" si="557"/>
        <v>Other</v>
      </c>
      <c r="Q7125" s="3" t="str">
        <f t="shared" si="558"/>
        <v>Other</v>
      </c>
      <c r="R7125" s="3" t="str">
        <f t="shared" si="559"/>
        <v>Not LCLS</v>
      </c>
      <c r="S7125" s="3" t="str" cm="1">
        <f t="array" ref="S7125">_xlfn.IFS(G7125 &gt; 5000000, "Very High", G7125 &gt; 1000000, "High", G7125 &gt; 500000, "Medium", TRUE, "Low")</f>
        <v>Very High</v>
      </c>
      <c r="T7125" s="3" t="str" cm="1">
        <f t="array" ref="T7125">_xlfn.IFS(B7125 &gt;= 2005, "Post-2005", B7125 &gt;= 2000, "2000-2004", TRUE, "Pre-2000")</f>
        <v>Post-2005</v>
      </c>
    </row>
    <row r="7126" spans="1:20" x14ac:dyDescent="0.85">
      <c r="A7126" s="1">
        <v>41164</v>
      </c>
      <c r="B7126" t="s">
        <v>883</v>
      </c>
      <c r="C7126" t="s">
        <v>8057</v>
      </c>
      <c r="D7126" t="s">
        <v>8058</v>
      </c>
      <c r="E7126" t="s">
        <v>204</v>
      </c>
      <c r="F7126" t="s">
        <v>205</v>
      </c>
      <c r="G7126" t="s">
        <v>5877</v>
      </c>
      <c r="H7126">
        <v>2011</v>
      </c>
      <c r="I7126" s="2">
        <v>16155088.85</v>
      </c>
      <c r="J7126" s="2">
        <v>0</v>
      </c>
      <c r="K7126" s="2">
        <v>16155088.85</v>
      </c>
      <c r="L7126" t="s">
        <v>116</v>
      </c>
      <c r="M7126" s="3" t="b">
        <f>trust_funds5[[#This Row],[Contributions Outstanding (USD)]]=0</f>
        <v>1</v>
      </c>
      <c r="N7126" s="3" t="str">
        <f t="shared" si="555"/>
        <v>Outstanding</v>
      </c>
      <c r="O7126" s="3" t="str">
        <f t="shared" si="556"/>
        <v>High Contribution &amp; Recent</v>
      </c>
      <c r="P7126" s="3" t="str">
        <f t="shared" si="557"/>
        <v>Other</v>
      </c>
      <c r="Q7126" s="3" t="str">
        <f t="shared" si="558"/>
        <v>Other</v>
      </c>
      <c r="R7126" s="3" t="str">
        <f t="shared" si="559"/>
        <v>Not LCLS</v>
      </c>
      <c r="S7126" s="3" t="str" cm="1">
        <f t="array" ref="S7126">_xlfn.IFS(G7126 &gt; 5000000, "Very High", G7126 &gt; 1000000, "High", G7126 &gt; 500000, "Medium", TRUE, "Low")</f>
        <v>Very High</v>
      </c>
      <c r="T7126" s="3" t="str" cm="1">
        <f t="array" ref="T7126">_xlfn.IFS(B7126 &gt;= 2005, "Post-2005", B7126 &gt;= 2000, "2000-2004", TRUE, "Pre-2000")</f>
        <v>Post-2005</v>
      </c>
    </row>
    <row r="7127" spans="1:20" x14ac:dyDescent="0.85">
      <c r="A7127" s="1">
        <v>41164</v>
      </c>
      <c r="B7127" t="s">
        <v>883</v>
      </c>
      <c r="C7127" t="s">
        <v>8057</v>
      </c>
      <c r="D7127" t="s">
        <v>8058</v>
      </c>
      <c r="E7127" t="s">
        <v>21</v>
      </c>
      <c r="F7127" t="s">
        <v>22</v>
      </c>
      <c r="G7127" t="s">
        <v>7882</v>
      </c>
      <c r="H7127">
        <v>2011</v>
      </c>
      <c r="I7127" s="2">
        <v>12660280.810000001</v>
      </c>
      <c r="J7127" s="2">
        <v>0</v>
      </c>
      <c r="K7127" s="2">
        <v>12660280.810000001</v>
      </c>
      <c r="L7127" t="s">
        <v>116</v>
      </c>
      <c r="M7127" s="3" t="b">
        <f>trust_funds5[[#This Row],[Contributions Outstanding (USD)]]=0</f>
        <v>1</v>
      </c>
      <c r="N7127" s="3" t="str">
        <f t="shared" si="555"/>
        <v>Outstanding</v>
      </c>
      <c r="O7127" s="3" t="str">
        <f t="shared" si="556"/>
        <v>High Contribution &amp; Recent</v>
      </c>
      <c r="P7127" s="3" t="str">
        <f t="shared" si="557"/>
        <v>Other</v>
      </c>
      <c r="Q7127" s="3" t="str">
        <f t="shared" si="558"/>
        <v>Other</v>
      </c>
      <c r="R7127" s="3" t="str">
        <f t="shared" si="559"/>
        <v>Not LCLS</v>
      </c>
      <c r="S7127" s="3" t="str" cm="1">
        <f t="array" ref="S7127">_xlfn.IFS(G7127 &gt; 5000000, "Very High", G7127 &gt; 1000000, "High", G7127 &gt; 500000, "Medium", TRUE, "Low")</f>
        <v>Very High</v>
      </c>
      <c r="T7127" s="3" t="str" cm="1">
        <f t="array" ref="T7127">_xlfn.IFS(B7127 &gt;= 2005, "Post-2005", B7127 &gt;= 2000, "2000-2004", TRUE, "Pre-2000")</f>
        <v>Post-2005</v>
      </c>
    </row>
    <row r="7128" spans="1:20" x14ac:dyDescent="0.85">
      <c r="A7128" s="1">
        <v>41164</v>
      </c>
      <c r="B7128" t="s">
        <v>883</v>
      </c>
      <c r="C7128" t="s">
        <v>8057</v>
      </c>
      <c r="D7128" t="s">
        <v>8058</v>
      </c>
      <c r="E7128" t="s">
        <v>260</v>
      </c>
      <c r="F7128" t="s">
        <v>261</v>
      </c>
      <c r="H7128">
        <v>2011</v>
      </c>
      <c r="I7128" s="2">
        <v>50037885.829999998</v>
      </c>
      <c r="J7128" s="2">
        <v>0</v>
      </c>
      <c r="K7128" s="2">
        <v>50037885.829999998</v>
      </c>
      <c r="L7128" t="s">
        <v>116</v>
      </c>
      <c r="M7128" s="3" t="b">
        <f>trust_funds5[[#This Row],[Contributions Outstanding (USD)]]=0</f>
        <v>1</v>
      </c>
      <c r="N7128" s="3" t="str">
        <f t="shared" si="555"/>
        <v>Outstanding</v>
      </c>
      <c r="O7128" s="3" t="str">
        <f t="shared" si="556"/>
        <v>High Contribution &amp; Recent</v>
      </c>
      <c r="P7128" s="3" t="str">
        <f t="shared" si="557"/>
        <v>Other</v>
      </c>
      <c r="Q7128" s="3" t="str">
        <f t="shared" si="558"/>
        <v>Other</v>
      </c>
      <c r="R7128" s="3" t="str">
        <f t="shared" si="559"/>
        <v>Not LCLS</v>
      </c>
      <c r="S7128" s="3" t="str" cm="1">
        <f t="array" ref="S7128">_xlfn.IFS(G7128 &gt; 5000000, "Very High", G7128 &gt; 1000000, "High", G7128 &gt; 500000, "Medium", TRUE, "Low")</f>
        <v>Low</v>
      </c>
      <c r="T7128" s="3" t="str" cm="1">
        <f t="array" ref="T7128">_xlfn.IFS(B7128 &gt;= 2005, "Post-2005", B7128 &gt;= 2000, "2000-2004", TRUE, "Pre-2000")</f>
        <v>Post-2005</v>
      </c>
    </row>
    <row r="7129" spans="1:20" x14ac:dyDescent="0.85">
      <c r="A7129" s="1">
        <v>41164</v>
      </c>
      <c r="B7129" t="s">
        <v>883</v>
      </c>
      <c r="C7129" t="s">
        <v>8057</v>
      </c>
      <c r="D7129" t="s">
        <v>8058</v>
      </c>
      <c r="E7129" t="s">
        <v>260</v>
      </c>
      <c r="F7129" t="s">
        <v>261</v>
      </c>
      <c r="H7129">
        <v>2011</v>
      </c>
      <c r="I7129" s="2">
        <v>71482694.040000007</v>
      </c>
      <c r="J7129" s="2">
        <v>0</v>
      </c>
      <c r="K7129" s="2">
        <v>71482694.040000007</v>
      </c>
      <c r="L7129" t="s">
        <v>116</v>
      </c>
      <c r="M7129" s="3" t="b">
        <f>trust_funds5[[#This Row],[Contributions Outstanding (USD)]]=0</f>
        <v>1</v>
      </c>
      <c r="N7129" s="3" t="str">
        <f t="shared" si="555"/>
        <v>Outstanding</v>
      </c>
      <c r="O7129" s="3" t="str">
        <f t="shared" si="556"/>
        <v>High Contribution &amp; Recent</v>
      </c>
      <c r="P7129" s="3" t="str">
        <f t="shared" si="557"/>
        <v>Other</v>
      </c>
      <c r="Q7129" s="3" t="str">
        <f t="shared" si="558"/>
        <v>Other</v>
      </c>
      <c r="R7129" s="3" t="str">
        <f t="shared" si="559"/>
        <v>Not LCLS</v>
      </c>
      <c r="S7129" s="3" t="str" cm="1">
        <f t="array" ref="S7129">_xlfn.IFS(G7129 &gt; 5000000, "Very High", G7129 &gt; 1000000, "High", G7129 &gt; 500000, "Medium", TRUE, "Low")</f>
        <v>Low</v>
      </c>
      <c r="T7129" s="3" t="str" cm="1">
        <f t="array" ref="T7129">_xlfn.IFS(B7129 &gt;= 2005, "Post-2005", B7129 &gt;= 2000, "2000-2004", TRUE, "Pre-2000")</f>
        <v>Post-2005</v>
      </c>
    </row>
    <row r="7130" spans="1:20" x14ac:dyDescent="0.85">
      <c r="A7130" s="1">
        <v>41164</v>
      </c>
      <c r="B7130" t="s">
        <v>90</v>
      </c>
      <c r="C7130" t="s">
        <v>8059</v>
      </c>
      <c r="D7130" t="s">
        <v>8060</v>
      </c>
      <c r="E7130" t="s">
        <v>21</v>
      </c>
      <c r="F7130" t="s">
        <v>22</v>
      </c>
      <c r="G7130" t="s">
        <v>23</v>
      </c>
      <c r="H7130">
        <v>2011</v>
      </c>
      <c r="I7130" s="2">
        <v>1487902.57</v>
      </c>
      <c r="J7130" s="2">
        <v>0</v>
      </c>
      <c r="K7130" s="2">
        <v>1487902.57</v>
      </c>
      <c r="L7130" t="s">
        <v>116</v>
      </c>
      <c r="M7130" s="3" t="b">
        <f>trust_funds5[[#This Row],[Contributions Outstanding (USD)]]=0</f>
        <v>1</v>
      </c>
      <c r="N7130" s="3" t="str">
        <f t="shared" si="555"/>
        <v>Outstanding</v>
      </c>
      <c r="O7130" s="3" t="str">
        <f t="shared" si="556"/>
        <v>High Contribution &amp; Recent</v>
      </c>
      <c r="P7130" s="3" t="str">
        <f t="shared" si="557"/>
        <v>Other</v>
      </c>
      <c r="Q7130" s="3" t="str">
        <f t="shared" si="558"/>
        <v>Other</v>
      </c>
      <c r="R7130" s="3" t="str">
        <f t="shared" si="559"/>
        <v>Not LCLS</v>
      </c>
      <c r="S7130" s="3" t="str" cm="1">
        <f t="array" ref="S7130">_xlfn.IFS(G7130 &gt; 5000000, "Very High", G7130 &gt; 1000000, "High", G7130 &gt; 500000, "Medium", TRUE, "Low")</f>
        <v>Very High</v>
      </c>
      <c r="T7130" s="3" t="str" cm="1">
        <f t="array" ref="T7130">_xlfn.IFS(B7130 &gt;= 2005, "Post-2005", B7130 &gt;= 2000, "2000-2004", TRUE, "Pre-2000")</f>
        <v>Post-2005</v>
      </c>
    </row>
    <row r="7131" spans="1:20" x14ac:dyDescent="0.85">
      <c r="A7131" s="1">
        <v>41164</v>
      </c>
      <c r="B7131" t="s">
        <v>8061</v>
      </c>
      <c r="C7131" t="s">
        <v>8062</v>
      </c>
      <c r="D7131" t="s">
        <v>8063</v>
      </c>
      <c r="E7131" t="s">
        <v>102</v>
      </c>
      <c r="F7131" t="s">
        <v>103</v>
      </c>
      <c r="G7131" t="s">
        <v>104</v>
      </c>
      <c r="H7131">
        <v>2011</v>
      </c>
      <c r="I7131" s="2">
        <v>6539460</v>
      </c>
      <c r="J7131" s="2">
        <v>15771536.300000001</v>
      </c>
      <c r="K7131" s="2">
        <v>22310996.300000001</v>
      </c>
      <c r="L7131" t="s">
        <v>116</v>
      </c>
      <c r="M7131" s="3" t="b">
        <f>trust_funds5[[#This Row],[Contributions Outstanding (USD)]]=0</f>
        <v>0</v>
      </c>
      <c r="N7131" s="3" t="str">
        <f t="shared" si="555"/>
        <v>Outstanding</v>
      </c>
      <c r="O7131" s="3" t="str">
        <f t="shared" si="556"/>
        <v>High Contribution &amp; Recent</v>
      </c>
      <c r="P7131" s="3" t="str">
        <f t="shared" si="557"/>
        <v>Other</v>
      </c>
      <c r="Q7131" s="3" t="str">
        <f t="shared" si="558"/>
        <v>Other</v>
      </c>
      <c r="R7131" s="3" t="str">
        <f t="shared" si="559"/>
        <v>Not LCLS</v>
      </c>
      <c r="S7131" s="3" t="str" cm="1">
        <f t="array" ref="S7131">_xlfn.IFS(G7131 &gt; 5000000, "Very High", G7131 &gt; 1000000, "High", G7131 &gt; 500000, "Medium", TRUE, "Low")</f>
        <v>Very High</v>
      </c>
      <c r="T7131" s="3" t="str" cm="1">
        <f t="array" ref="T7131">_xlfn.IFS(B7131 &gt;= 2005, "Post-2005", B7131 &gt;= 2000, "2000-2004", TRUE, "Pre-2000")</f>
        <v>Post-2005</v>
      </c>
    </row>
    <row r="7132" spans="1:20" x14ac:dyDescent="0.85">
      <c r="A7132" s="1">
        <v>41164</v>
      </c>
      <c r="B7132" t="s">
        <v>5135</v>
      </c>
      <c r="C7132" t="s">
        <v>7754</v>
      </c>
      <c r="D7132" t="s">
        <v>7755</v>
      </c>
      <c r="E7132" t="s">
        <v>85</v>
      </c>
      <c r="F7132" t="s">
        <v>86</v>
      </c>
      <c r="G7132" t="s">
        <v>87</v>
      </c>
      <c r="H7132">
        <v>2011</v>
      </c>
      <c r="I7132" s="2">
        <v>0</v>
      </c>
      <c r="J7132" s="2">
        <v>2583512.0299999998</v>
      </c>
      <c r="K7132" s="2">
        <v>2583512.0299999998</v>
      </c>
      <c r="L7132" t="s">
        <v>116</v>
      </c>
      <c r="M7132" s="3" t="b">
        <f>trust_funds5[[#This Row],[Contributions Outstanding (USD)]]=0</f>
        <v>0</v>
      </c>
      <c r="N7132" s="3" t="str">
        <f t="shared" si="555"/>
        <v>Outstanding</v>
      </c>
      <c r="O7132" s="3" t="str">
        <f t="shared" si="556"/>
        <v>High Contribution &amp; Recent</v>
      </c>
      <c r="P7132" s="3" t="str">
        <f t="shared" si="557"/>
        <v>Other</v>
      </c>
      <c r="Q7132" s="3" t="str">
        <f t="shared" si="558"/>
        <v>Other</v>
      </c>
      <c r="R7132" s="3" t="str">
        <f t="shared" si="559"/>
        <v>Not LCLS</v>
      </c>
      <c r="S7132" s="3" t="str" cm="1">
        <f t="array" ref="S7132">_xlfn.IFS(G7132 &gt; 5000000, "Very High", G7132 &gt; 1000000, "High", G7132 &gt; 500000, "Medium", TRUE, "Low")</f>
        <v>Very High</v>
      </c>
      <c r="T7132" s="3" t="str" cm="1">
        <f t="array" ref="T7132">_xlfn.IFS(B7132 &gt;= 2005, "Post-2005", B7132 &gt;= 2000, "2000-2004", TRUE, "Pre-2000")</f>
        <v>Post-2005</v>
      </c>
    </row>
    <row r="7133" spans="1:20" x14ac:dyDescent="0.85">
      <c r="A7133" s="1">
        <v>41164</v>
      </c>
      <c r="B7133" t="s">
        <v>90</v>
      </c>
      <c r="C7133" t="s">
        <v>7401</v>
      </c>
      <c r="D7133" t="s">
        <v>7402</v>
      </c>
      <c r="E7133" t="s">
        <v>93</v>
      </c>
      <c r="F7133" t="s">
        <v>94</v>
      </c>
      <c r="H7133">
        <v>2011</v>
      </c>
      <c r="I7133" s="2">
        <v>2840000</v>
      </c>
      <c r="J7133" s="2">
        <v>0</v>
      </c>
      <c r="K7133" s="2">
        <v>2840000</v>
      </c>
      <c r="L7133" t="s">
        <v>116</v>
      </c>
      <c r="M7133" s="3" t="b">
        <f>trust_funds5[[#This Row],[Contributions Outstanding (USD)]]=0</f>
        <v>1</v>
      </c>
      <c r="N7133" s="3" t="str">
        <f t="shared" si="555"/>
        <v>Outstanding</v>
      </c>
      <c r="O7133" s="3" t="str">
        <f t="shared" si="556"/>
        <v>High Contribution &amp; Recent</v>
      </c>
      <c r="P7133" s="3" t="str">
        <f t="shared" si="557"/>
        <v>Other</v>
      </c>
      <c r="Q7133" s="3" t="str">
        <f t="shared" si="558"/>
        <v>Other</v>
      </c>
      <c r="R7133" s="3" t="str">
        <f t="shared" si="559"/>
        <v>Not LCLS</v>
      </c>
      <c r="S7133" s="3" t="str" cm="1">
        <f t="array" ref="S7133">_xlfn.IFS(G7133 &gt; 5000000, "Very High", G7133 &gt; 1000000, "High", G7133 &gt; 500000, "Medium", TRUE, "Low")</f>
        <v>Low</v>
      </c>
      <c r="T7133" s="3" t="str" cm="1">
        <f t="array" ref="T7133">_xlfn.IFS(B7133 &gt;= 2005, "Post-2005", B7133 &gt;= 2000, "2000-2004", TRUE, "Pre-2000")</f>
        <v>Post-2005</v>
      </c>
    </row>
    <row r="7134" spans="1:20" x14ac:dyDescent="0.85">
      <c r="A7134" s="1">
        <v>41164</v>
      </c>
      <c r="B7134" t="s">
        <v>90</v>
      </c>
      <c r="C7134" t="s">
        <v>7403</v>
      </c>
      <c r="D7134" t="s">
        <v>7404</v>
      </c>
      <c r="E7134" t="s">
        <v>334</v>
      </c>
      <c r="F7134" t="s">
        <v>335</v>
      </c>
      <c r="G7134" t="s">
        <v>339</v>
      </c>
      <c r="H7134">
        <v>2011</v>
      </c>
      <c r="I7134" s="2">
        <v>200000</v>
      </c>
      <c r="J7134" s="2">
        <v>0</v>
      </c>
      <c r="K7134" s="2">
        <v>200000</v>
      </c>
      <c r="L7134" t="s">
        <v>116</v>
      </c>
      <c r="M7134" s="3" t="b">
        <f>trust_funds5[[#This Row],[Contributions Outstanding (USD)]]=0</f>
        <v>1</v>
      </c>
      <c r="N7134" s="3" t="str">
        <f t="shared" si="555"/>
        <v>Outstanding</v>
      </c>
      <c r="O7134" s="3" t="str">
        <f t="shared" si="556"/>
        <v>High Contribution &amp; Recent</v>
      </c>
      <c r="P7134" s="3" t="str">
        <f t="shared" si="557"/>
        <v>Other</v>
      </c>
      <c r="Q7134" s="3" t="str">
        <f t="shared" si="558"/>
        <v>Other</v>
      </c>
      <c r="R7134" s="3" t="str">
        <f t="shared" si="559"/>
        <v>Not LCLS</v>
      </c>
      <c r="S7134" s="3" t="str" cm="1">
        <f t="array" ref="S7134">_xlfn.IFS(G7134 &gt; 5000000, "Very High", G7134 &gt; 1000000, "High", G7134 &gt; 500000, "Medium", TRUE, "Low")</f>
        <v>Very High</v>
      </c>
      <c r="T7134" s="3" t="str" cm="1">
        <f t="array" ref="T7134">_xlfn.IFS(B7134 &gt;= 2005, "Post-2005", B7134 &gt;= 2000, "2000-2004", TRUE, "Pre-2000")</f>
        <v>Post-2005</v>
      </c>
    </row>
    <row r="7135" spans="1:20" x14ac:dyDescent="0.85">
      <c r="A7135" s="1">
        <v>41164</v>
      </c>
      <c r="B7135" t="s">
        <v>5698</v>
      </c>
      <c r="C7135" t="s">
        <v>8064</v>
      </c>
      <c r="D7135" t="s">
        <v>8065</v>
      </c>
      <c r="E7135" t="s">
        <v>102</v>
      </c>
      <c r="F7135" t="s">
        <v>103</v>
      </c>
      <c r="G7135" t="s">
        <v>104</v>
      </c>
      <c r="H7135">
        <v>2011</v>
      </c>
      <c r="I7135" s="2">
        <v>2745230</v>
      </c>
      <c r="J7135" s="2">
        <v>1168261.95</v>
      </c>
      <c r="K7135" s="2">
        <v>3913491.95</v>
      </c>
      <c r="L7135" t="s">
        <v>116</v>
      </c>
      <c r="M7135" s="3" t="b">
        <f>trust_funds5[[#This Row],[Contributions Outstanding (USD)]]=0</f>
        <v>0</v>
      </c>
      <c r="N7135" s="3" t="str">
        <f t="shared" si="555"/>
        <v>Outstanding</v>
      </c>
      <c r="O7135" s="3" t="str">
        <f t="shared" si="556"/>
        <v>High Contribution &amp; Recent</v>
      </c>
      <c r="P7135" s="3" t="str">
        <f t="shared" si="557"/>
        <v>Other</v>
      </c>
      <c r="Q7135" s="3" t="str">
        <f t="shared" si="558"/>
        <v>Other</v>
      </c>
      <c r="R7135" s="3" t="str">
        <f t="shared" si="559"/>
        <v>Not LCLS</v>
      </c>
      <c r="S7135" s="3" t="str" cm="1">
        <f t="array" ref="S7135">_xlfn.IFS(G7135 &gt; 5000000, "Very High", G7135 &gt; 1000000, "High", G7135 &gt; 500000, "Medium", TRUE, "Low")</f>
        <v>Very High</v>
      </c>
      <c r="T7135" s="3" t="str" cm="1">
        <f t="array" ref="T7135">_xlfn.IFS(B7135 &gt;= 2005, "Post-2005", B7135 &gt;= 2000, "2000-2004", TRUE, "Pre-2000")</f>
        <v>Post-2005</v>
      </c>
    </row>
    <row r="7136" spans="1:20" x14ac:dyDescent="0.85">
      <c r="A7136" s="1">
        <v>41164</v>
      </c>
      <c r="B7136" t="s">
        <v>7756</v>
      </c>
      <c r="C7136" t="s">
        <v>7757</v>
      </c>
      <c r="D7136" t="s">
        <v>7758</v>
      </c>
      <c r="E7136" t="s">
        <v>56</v>
      </c>
      <c r="F7136" t="s">
        <v>57</v>
      </c>
      <c r="G7136" t="s">
        <v>58</v>
      </c>
      <c r="H7136">
        <v>2011</v>
      </c>
      <c r="I7136" s="2">
        <v>7084079.5300000003</v>
      </c>
      <c r="J7136" s="2">
        <v>1920282.03</v>
      </c>
      <c r="K7136" s="2">
        <v>9004361.5600000005</v>
      </c>
      <c r="L7136" t="s">
        <v>116</v>
      </c>
      <c r="M7136" s="3" t="b">
        <f>trust_funds5[[#This Row],[Contributions Outstanding (USD)]]=0</f>
        <v>0</v>
      </c>
      <c r="N7136" s="3" t="str">
        <f t="shared" si="555"/>
        <v>Outstanding</v>
      </c>
      <c r="O7136" s="3" t="str">
        <f t="shared" si="556"/>
        <v>High Contribution &amp; Recent</v>
      </c>
      <c r="P7136" s="3" t="str">
        <f t="shared" si="557"/>
        <v>Other</v>
      </c>
      <c r="Q7136" s="3" t="str">
        <f t="shared" si="558"/>
        <v>Other</v>
      </c>
      <c r="R7136" s="3" t="str">
        <f t="shared" si="559"/>
        <v>Not LCLS</v>
      </c>
      <c r="S7136" s="3" t="str" cm="1">
        <f t="array" ref="S7136">_xlfn.IFS(G7136 &gt; 5000000, "Very High", G7136 &gt; 1000000, "High", G7136 &gt; 500000, "Medium", TRUE, "Low")</f>
        <v>Very High</v>
      </c>
      <c r="T7136" s="3" t="str" cm="1">
        <f t="array" ref="T7136">_xlfn.IFS(B7136 &gt;= 2005, "Post-2005", B7136 &gt;= 2000, "2000-2004", TRUE, "Pre-2000")</f>
        <v>Post-2005</v>
      </c>
    </row>
    <row r="7137" spans="1:20" x14ac:dyDescent="0.85">
      <c r="A7137" s="1">
        <v>41164</v>
      </c>
      <c r="B7137" t="s">
        <v>90</v>
      </c>
      <c r="C7137" t="s">
        <v>6535</v>
      </c>
      <c r="D7137" t="s">
        <v>6536</v>
      </c>
      <c r="E7137" t="s">
        <v>119</v>
      </c>
      <c r="F7137" t="s">
        <v>120</v>
      </c>
      <c r="G7137" t="s">
        <v>121</v>
      </c>
      <c r="H7137">
        <v>2011</v>
      </c>
      <c r="I7137" s="2">
        <v>1000000</v>
      </c>
      <c r="J7137" s="2">
        <v>0</v>
      </c>
      <c r="K7137" s="2">
        <v>1000000</v>
      </c>
      <c r="L7137" t="s">
        <v>116</v>
      </c>
      <c r="M7137" s="3" t="b">
        <f>trust_funds5[[#This Row],[Contributions Outstanding (USD)]]=0</f>
        <v>1</v>
      </c>
      <c r="N7137" s="3" t="str">
        <f t="shared" si="555"/>
        <v>Outstanding</v>
      </c>
      <c r="O7137" s="3" t="str">
        <f t="shared" si="556"/>
        <v>High Contribution &amp; Recent</v>
      </c>
      <c r="P7137" s="3" t="str">
        <f t="shared" si="557"/>
        <v>Other</v>
      </c>
      <c r="Q7137" s="3" t="str">
        <f t="shared" si="558"/>
        <v>Other</v>
      </c>
      <c r="R7137" s="3" t="str">
        <f t="shared" si="559"/>
        <v>Not LCLS</v>
      </c>
      <c r="S7137" s="3" t="str" cm="1">
        <f t="array" ref="S7137">_xlfn.IFS(G7137 &gt; 5000000, "Very High", G7137 &gt; 1000000, "High", G7137 &gt; 500000, "Medium", TRUE, "Low")</f>
        <v>Very High</v>
      </c>
      <c r="T7137" s="3" t="str" cm="1">
        <f t="array" ref="T7137">_xlfn.IFS(B7137 &gt;= 2005, "Post-2005", B7137 &gt;= 2000, "2000-2004", TRUE, "Pre-2000")</f>
        <v>Post-2005</v>
      </c>
    </row>
    <row r="7138" spans="1:20" x14ac:dyDescent="0.85">
      <c r="A7138" s="1">
        <v>41164</v>
      </c>
      <c r="B7138" t="s">
        <v>90</v>
      </c>
      <c r="C7138" t="s">
        <v>6535</v>
      </c>
      <c r="D7138" t="s">
        <v>6536</v>
      </c>
      <c r="E7138" t="s">
        <v>93</v>
      </c>
      <c r="F7138" t="s">
        <v>94</v>
      </c>
      <c r="H7138">
        <v>2011</v>
      </c>
      <c r="I7138" s="2">
        <v>1000000</v>
      </c>
      <c r="J7138" s="2">
        <v>0</v>
      </c>
      <c r="K7138" s="2">
        <v>1000000</v>
      </c>
      <c r="L7138" t="s">
        <v>116</v>
      </c>
      <c r="M7138" s="3" t="b">
        <f>trust_funds5[[#This Row],[Contributions Outstanding (USD)]]=0</f>
        <v>1</v>
      </c>
      <c r="N7138" s="3" t="str">
        <f t="shared" si="555"/>
        <v>Outstanding</v>
      </c>
      <c r="O7138" s="3" t="str">
        <f t="shared" si="556"/>
        <v>High Contribution &amp; Recent</v>
      </c>
      <c r="P7138" s="3" t="str">
        <f t="shared" si="557"/>
        <v>Other</v>
      </c>
      <c r="Q7138" s="3" t="str">
        <f t="shared" si="558"/>
        <v>Other</v>
      </c>
      <c r="R7138" s="3" t="str">
        <f t="shared" si="559"/>
        <v>Not LCLS</v>
      </c>
      <c r="S7138" s="3" t="str" cm="1">
        <f t="array" ref="S7138">_xlfn.IFS(G7138 &gt; 5000000, "Very High", G7138 &gt; 1000000, "High", G7138 &gt; 500000, "Medium", TRUE, "Low")</f>
        <v>Low</v>
      </c>
      <c r="T7138" s="3" t="str" cm="1">
        <f t="array" ref="T7138">_xlfn.IFS(B7138 &gt;= 2005, "Post-2005", B7138 &gt;= 2000, "2000-2004", TRUE, "Pre-2000")</f>
        <v>Post-2005</v>
      </c>
    </row>
    <row r="7139" spans="1:20" x14ac:dyDescent="0.85">
      <c r="A7139" s="1">
        <v>41164</v>
      </c>
      <c r="B7139" t="s">
        <v>90</v>
      </c>
      <c r="C7139" t="s">
        <v>8066</v>
      </c>
      <c r="D7139" t="s">
        <v>8067</v>
      </c>
      <c r="E7139" t="s">
        <v>102</v>
      </c>
      <c r="F7139" t="s">
        <v>103</v>
      </c>
      <c r="G7139" t="s">
        <v>104</v>
      </c>
      <c r="H7139">
        <v>2011</v>
      </c>
      <c r="I7139" s="2">
        <v>659157.5</v>
      </c>
      <c r="J7139" s="2">
        <v>0</v>
      </c>
      <c r="K7139" s="2">
        <v>659157.5</v>
      </c>
      <c r="L7139" t="s">
        <v>116</v>
      </c>
      <c r="M7139" s="3" t="b">
        <f>trust_funds5[[#This Row],[Contributions Outstanding (USD)]]=0</f>
        <v>1</v>
      </c>
      <c r="N7139" s="3" t="str">
        <f t="shared" si="555"/>
        <v>Outstanding</v>
      </c>
      <c r="O7139" s="3" t="str">
        <f t="shared" si="556"/>
        <v>High Contribution &amp; Recent</v>
      </c>
      <c r="P7139" s="3" t="str">
        <f t="shared" si="557"/>
        <v>Other</v>
      </c>
      <c r="Q7139" s="3" t="str">
        <f t="shared" si="558"/>
        <v>Other</v>
      </c>
      <c r="R7139" s="3" t="str">
        <f t="shared" si="559"/>
        <v>Not LCLS</v>
      </c>
      <c r="S7139" s="3" t="str" cm="1">
        <f t="array" ref="S7139">_xlfn.IFS(G7139 &gt; 5000000, "Very High", G7139 &gt; 1000000, "High", G7139 &gt; 500000, "Medium", TRUE, "Low")</f>
        <v>Very High</v>
      </c>
      <c r="T7139" s="3" t="str" cm="1">
        <f t="array" ref="T7139">_xlfn.IFS(B7139 &gt;= 2005, "Post-2005", B7139 &gt;= 2000, "2000-2004", TRUE, "Pre-2000")</f>
        <v>Post-2005</v>
      </c>
    </row>
    <row r="7140" spans="1:20" x14ac:dyDescent="0.85">
      <c r="A7140" s="1">
        <v>41164</v>
      </c>
      <c r="B7140" t="s">
        <v>8068</v>
      </c>
      <c r="C7140" t="s">
        <v>8069</v>
      </c>
      <c r="D7140" t="s">
        <v>8070</v>
      </c>
      <c r="E7140" t="s">
        <v>113</v>
      </c>
      <c r="F7140" t="s">
        <v>114</v>
      </c>
      <c r="G7140" t="s">
        <v>115</v>
      </c>
      <c r="H7140">
        <v>2011</v>
      </c>
      <c r="I7140" s="2">
        <v>75000000</v>
      </c>
      <c r="J7140" s="2">
        <v>0</v>
      </c>
      <c r="K7140" s="2">
        <v>75000000</v>
      </c>
      <c r="L7140" t="s">
        <v>116</v>
      </c>
      <c r="M7140" s="3" t="b">
        <f>trust_funds5[[#This Row],[Contributions Outstanding (USD)]]=0</f>
        <v>1</v>
      </c>
      <c r="N7140" s="3" t="str">
        <f t="shared" si="555"/>
        <v>Outstanding</v>
      </c>
      <c r="O7140" s="3" t="str">
        <f t="shared" si="556"/>
        <v>High Contribution &amp; Recent</v>
      </c>
      <c r="P7140" s="3" t="str">
        <f t="shared" si="557"/>
        <v>Other</v>
      </c>
      <c r="Q7140" s="3" t="str">
        <f t="shared" si="558"/>
        <v>Other</v>
      </c>
      <c r="R7140" s="3" t="str">
        <f t="shared" si="559"/>
        <v>Not LCLS</v>
      </c>
      <c r="S7140" s="3" t="str" cm="1">
        <f t="array" ref="S7140">_xlfn.IFS(G7140 &gt; 5000000, "Very High", G7140 &gt; 1000000, "High", G7140 &gt; 500000, "Medium", TRUE, "Low")</f>
        <v>Very High</v>
      </c>
      <c r="T7140" s="3" t="str" cm="1">
        <f t="array" ref="T7140">_xlfn.IFS(B7140 &gt;= 2005, "Post-2005", B7140 &gt;= 2000, "2000-2004", TRUE, "Pre-2000")</f>
        <v>Post-2005</v>
      </c>
    </row>
    <row r="7141" spans="1:20" x14ac:dyDescent="0.85">
      <c r="A7141" s="1">
        <v>41164</v>
      </c>
      <c r="B7141" t="s">
        <v>1346</v>
      </c>
      <c r="C7141" t="s">
        <v>7759</v>
      </c>
      <c r="D7141" t="s">
        <v>7760</v>
      </c>
      <c r="E7141" t="s">
        <v>200</v>
      </c>
      <c r="F7141" t="s">
        <v>201</v>
      </c>
      <c r="G7141" t="s">
        <v>213</v>
      </c>
      <c r="H7141">
        <v>2011</v>
      </c>
      <c r="I7141" s="2">
        <v>1250000</v>
      </c>
      <c r="J7141" s="2">
        <v>750000</v>
      </c>
      <c r="K7141" s="2">
        <v>2000000</v>
      </c>
      <c r="L7141" t="s">
        <v>116</v>
      </c>
      <c r="M7141" s="3" t="b">
        <f>trust_funds5[[#This Row],[Contributions Outstanding (USD)]]=0</f>
        <v>0</v>
      </c>
      <c r="N7141" s="3" t="str">
        <f t="shared" si="555"/>
        <v>Outstanding</v>
      </c>
      <c r="O7141" s="3" t="str">
        <f t="shared" si="556"/>
        <v>High Contribution &amp; Recent</v>
      </c>
      <c r="P7141" s="3" t="str">
        <f t="shared" si="557"/>
        <v>Other</v>
      </c>
      <c r="Q7141" s="3" t="str">
        <f t="shared" si="558"/>
        <v>Other</v>
      </c>
      <c r="R7141" s="3" t="str">
        <f t="shared" si="559"/>
        <v>Not LCLS</v>
      </c>
      <c r="S7141" s="3" t="str" cm="1">
        <f t="array" ref="S7141">_xlfn.IFS(G7141 &gt; 5000000, "Very High", G7141 &gt; 1000000, "High", G7141 &gt; 500000, "Medium", TRUE, "Low")</f>
        <v>Very High</v>
      </c>
      <c r="T7141" s="3" t="str" cm="1">
        <f t="array" ref="T7141">_xlfn.IFS(B7141 &gt;= 2005, "Post-2005", B7141 &gt;= 2000, "2000-2004", TRUE, "Pre-2000")</f>
        <v>Post-2005</v>
      </c>
    </row>
    <row r="7142" spans="1:20" x14ac:dyDescent="0.85">
      <c r="A7142" s="1">
        <v>41164</v>
      </c>
      <c r="B7142" t="s">
        <v>90</v>
      </c>
      <c r="C7142" t="s">
        <v>3049</v>
      </c>
      <c r="D7142" t="s">
        <v>3050</v>
      </c>
      <c r="E7142" t="s">
        <v>2863</v>
      </c>
      <c r="F7142" t="s">
        <v>2864</v>
      </c>
      <c r="G7142" t="s">
        <v>3051</v>
      </c>
      <c r="H7142">
        <v>2011</v>
      </c>
      <c r="I7142" s="2">
        <v>2725800</v>
      </c>
      <c r="J7142" s="2">
        <v>0</v>
      </c>
      <c r="K7142" s="2">
        <v>2725800</v>
      </c>
      <c r="L7142" t="s">
        <v>116</v>
      </c>
      <c r="M7142" s="3" t="b">
        <f>trust_funds5[[#This Row],[Contributions Outstanding (USD)]]=0</f>
        <v>1</v>
      </c>
      <c r="N7142" s="3" t="str">
        <f t="shared" si="555"/>
        <v>Outstanding</v>
      </c>
      <c r="O7142" s="3" t="str">
        <f t="shared" si="556"/>
        <v>High Contribution &amp; Recent</v>
      </c>
      <c r="P7142" s="3" t="str">
        <f t="shared" si="557"/>
        <v>Other</v>
      </c>
      <c r="Q7142" s="3" t="str">
        <f t="shared" si="558"/>
        <v>Other</v>
      </c>
      <c r="R7142" s="3" t="str">
        <f t="shared" si="559"/>
        <v>Not LCLS</v>
      </c>
      <c r="S7142" s="3" t="str" cm="1">
        <f t="array" ref="S7142">_xlfn.IFS(G7142 &gt; 5000000, "Very High", G7142 &gt; 1000000, "High", G7142 &gt; 500000, "Medium", TRUE, "Low")</f>
        <v>Very High</v>
      </c>
      <c r="T7142" s="3" t="str" cm="1">
        <f t="array" ref="T7142">_xlfn.IFS(B7142 &gt;= 2005, "Post-2005", B7142 &gt;= 2000, "2000-2004", TRUE, "Pre-2000")</f>
        <v>Post-2005</v>
      </c>
    </row>
    <row r="7143" spans="1:20" x14ac:dyDescent="0.85">
      <c r="A7143" s="1">
        <v>41164</v>
      </c>
      <c r="B7143" t="s">
        <v>883</v>
      </c>
      <c r="C7143" t="s">
        <v>5562</v>
      </c>
      <c r="D7143" t="s">
        <v>5563</v>
      </c>
      <c r="E7143" t="s">
        <v>2863</v>
      </c>
      <c r="F7143" t="s">
        <v>2864</v>
      </c>
      <c r="G7143" t="s">
        <v>6045</v>
      </c>
      <c r="H7143">
        <v>2011</v>
      </c>
      <c r="I7143" s="2">
        <v>6844154.8099999996</v>
      </c>
      <c r="J7143" s="2">
        <v>0</v>
      </c>
      <c r="K7143" s="2">
        <v>6844154.8099999996</v>
      </c>
      <c r="L7143" t="s">
        <v>116</v>
      </c>
      <c r="M7143" s="3" t="b">
        <f>trust_funds5[[#This Row],[Contributions Outstanding (USD)]]=0</f>
        <v>1</v>
      </c>
      <c r="N7143" s="3" t="str">
        <f t="shared" si="555"/>
        <v>Outstanding</v>
      </c>
      <c r="O7143" s="3" t="str">
        <f t="shared" si="556"/>
        <v>High Contribution &amp; Recent</v>
      </c>
      <c r="P7143" s="3" t="str">
        <f t="shared" si="557"/>
        <v>Other</v>
      </c>
      <c r="Q7143" s="3" t="str">
        <f t="shared" si="558"/>
        <v>Other</v>
      </c>
      <c r="R7143" s="3" t="str">
        <f t="shared" si="559"/>
        <v>Not LCLS</v>
      </c>
      <c r="S7143" s="3" t="str" cm="1">
        <f t="array" ref="S7143">_xlfn.IFS(G7143 &gt; 5000000, "Very High", G7143 &gt; 1000000, "High", G7143 &gt; 500000, "Medium", TRUE, "Low")</f>
        <v>Very High</v>
      </c>
      <c r="T7143" s="3" t="str" cm="1">
        <f t="array" ref="T7143">_xlfn.IFS(B7143 &gt;= 2005, "Post-2005", B7143 &gt;= 2000, "2000-2004", TRUE, "Pre-2000")</f>
        <v>Post-2005</v>
      </c>
    </row>
    <row r="7144" spans="1:20" x14ac:dyDescent="0.85">
      <c r="A7144" s="1">
        <v>41164</v>
      </c>
      <c r="B7144" t="s">
        <v>3058</v>
      </c>
      <c r="C7144" t="s">
        <v>3059</v>
      </c>
      <c r="D7144" t="s">
        <v>3060</v>
      </c>
      <c r="E7144" t="s">
        <v>223</v>
      </c>
      <c r="F7144" t="s">
        <v>224</v>
      </c>
      <c r="G7144" t="s">
        <v>225</v>
      </c>
      <c r="H7144">
        <v>2011</v>
      </c>
      <c r="I7144" s="2">
        <v>80144827.969999999</v>
      </c>
      <c r="J7144" s="2">
        <v>0</v>
      </c>
      <c r="K7144" s="2">
        <v>80144827.969999999</v>
      </c>
      <c r="L7144" t="s">
        <v>116</v>
      </c>
      <c r="M7144" s="3" t="b">
        <f>trust_funds5[[#This Row],[Contributions Outstanding (USD)]]=0</f>
        <v>1</v>
      </c>
      <c r="N7144" s="3" t="str">
        <f t="shared" si="555"/>
        <v>Outstanding</v>
      </c>
      <c r="O7144" s="3" t="str">
        <f t="shared" si="556"/>
        <v>High Contribution &amp; Recent</v>
      </c>
      <c r="P7144" s="3" t="str">
        <f t="shared" si="557"/>
        <v>Other</v>
      </c>
      <c r="Q7144" s="3" t="str">
        <f t="shared" si="558"/>
        <v>Other</v>
      </c>
      <c r="R7144" s="3" t="str">
        <f t="shared" si="559"/>
        <v>Not LCLS</v>
      </c>
      <c r="S7144" s="3" t="str" cm="1">
        <f t="array" ref="S7144">_xlfn.IFS(G7144 &gt; 5000000, "Very High", G7144 &gt; 1000000, "High", G7144 &gt; 500000, "Medium", TRUE, "Low")</f>
        <v>Very High</v>
      </c>
      <c r="T7144" s="3" t="str" cm="1">
        <f t="array" ref="T7144">_xlfn.IFS(B7144 &gt;= 2005, "Post-2005", B7144 &gt;= 2000, "2000-2004", TRUE, "Pre-2000")</f>
        <v>Post-2005</v>
      </c>
    </row>
    <row r="7145" spans="1:20" x14ac:dyDescent="0.85">
      <c r="A7145" s="1">
        <v>41164</v>
      </c>
      <c r="B7145" t="s">
        <v>6539</v>
      </c>
      <c r="C7145" t="s">
        <v>6540</v>
      </c>
      <c r="D7145" t="s">
        <v>6541</v>
      </c>
      <c r="E7145" t="s">
        <v>1709</v>
      </c>
      <c r="F7145" t="s">
        <v>1710</v>
      </c>
      <c r="G7145" t="s">
        <v>1711</v>
      </c>
      <c r="H7145">
        <v>2011</v>
      </c>
      <c r="I7145" s="2">
        <v>25000</v>
      </c>
      <c r="J7145" s="2">
        <v>0</v>
      </c>
      <c r="K7145" s="2">
        <v>25000</v>
      </c>
      <c r="L7145" t="s">
        <v>116</v>
      </c>
      <c r="M7145" s="3" t="b">
        <f>trust_funds5[[#This Row],[Contributions Outstanding (USD)]]=0</f>
        <v>1</v>
      </c>
      <c r="N7145" s="3" t="str">
        <f t="shared" si="555"/>
        <v>Outstanding</v>
      </c>
      <c r="O7145" s="3" t="str">
        <f t="shared" si="556"/>
        <v>High Contribution &amp; Recent</v>
      </c>
      <c r="P7145" s="3" t="str">
        <f t="shared" si="557"/>
        <v>Other</v>
      </c>
      <c r="Q7145" s="3" t="str">
        <f t="shared" si="558"/>
        <v>Other</v>
      </c>
      <c r="R7145" s="3" t="str">
        <f t="shared" si="559"/>
        <v>Not LCLS</v>
      </c>
      <c r="S7145" s="3" t="str" cm="1">
        <f t="array" ref="S7145">_xlfn.IFS(G7145 &gt; 5000000, "Very High", G7145 &gt; 1000000, "High", G7145 &gt; 500000, "Medium", TRUE, "Low")</f>
        <v>Very High</v>
      </c>
      <c r="T7145" s="3" t="str" cm="1">
        <f t="array" ref="T7145">_xlfn.IFS(B7145 &gt;= 2005, "Post-2005", B7145 &gt;= 2000, "2000-2004", TRUE, "Pre-2000")</f>
        <v>Post-2005</v>
      </c>
    </row>
    <row r="7146" spans="1:20" x14ac:dyDescent="0.85">
      <c r="A7146" s="1">
        <v>41164</v>
      </c>
      <c r="B7146" t="s">
        <v>6191</v>
      </c>
      <c r="C7146" t="s">
        <v>6978</v>
      </c>
      <c r="D7146" t="s">
        <v>6979</v>
      </c>
      <c r="E7146" t="s">
        <v>56</v>
      </c>
      <c r="F7146" t="s">
        <v>57</v>
      </c>
      <c r="G7146" t="s">
        <v>58</v>
      </c>
      <c r="H7146">
        <v>2011</v>
      </c>
      <c r="I7146" s="2">
        <v>246325</v>
      </c>
      <c r="J7146" s="2">
        <v>0</v>
      </c>
      <c r="K7146" s="2">
        <v>246325</v>
      </c>
      <c r="L7146" t="s">
        <v>116</v>
      </c>
      <c r="M7146" s="3" t="b">
        <f>trust_funds5[[#This Row],[Contributions Outstanding (USD)]]=0</f>
        <v>1</v>
      </c>
      <c r="N7146" s="3" t="str">
        <f t="shared" si="555"/>
        <v>Outstanding</v>
      </c>
      <c r="O7146" s="3" t="str">
        <f t="shared" si="556"/>
        <v>High Contribution &amp; Recent</v>
      </c>
      <c r="P7146" s="3" t="str">
        <f t="shared" si="557"/>
        <v>Other</v>
      </c>
      <c r="Q7146" s="3" t="str">
        <f t="shared" si="558"/>
        <v>Other</v>
      </c>
      <c r="R7146" s="3" t="str">
        <f t="shared" si="559"/>
        <v>Not LCLS</v>
      </c>
      <c r="S7146" s="3" t="str" cm="1">
        <f t="array" ref="S7146">_xlfn.IFS(G7146 &gt; 5000000, "Very High", G7146 &gt; 1000000, "High", G7146 &gt; 500000, "Medium", TRUE, "Low")</f>
        <v>Very High</v>
      </c>
      <c r="T7146" s="3" t="str" cm="1">
        <f t="array" ref="T7146">_xlfn.IFS(B7146 &gt;= 2005, "Post-2005", B7146 &gt;= 2000, "2000-2004", TRUE, "Pre-2000")</f>
        <v>Post-2005</v>
      </c>
    </row>
    <row r="7147" spans="1:20" x14ac:dyDescent="0.85">
      <c r="A7147" s="1">
        <v>41164</v>
      </c>
      <c r="B7147" t="s">
        <v>6191</v>
      </c>
      <c r="C7147" t="s">
        <v>6978</v>
      </c>
      <c r="D7147" t="s">
        <v>6979</v>
      </c>
      <c r="E7147" t="s">
        <v>1408</v>
      </c>
      <c r="F7147" t="s">
        <v>1409</v>
      </c>
      <c r="G7147" t="s">
        <v>1410</v>
      </c>
      <c r="H7147">
        <v>2011</v>
      </c>
      <c r="I7147" s="2">
        <v>126970</v>
      </c>
      <c r="J7147" s="2">
        <v>0</v>
      </c>
      <c r="K7147" s="2">
        <v>126970</v>
      </c>
      <c r="L7147" t="s">
        <v>116</v>
      </c>
      <c r="M7147" s="3" t="b">
        <f>trust_funds5[[#This Row],[Contributions Outstanding (USD)]]=0</f>
        <v>1</v>
      </c>
      <c r="N7147" s="3" t="str">
        <f t="shared" si="555"/>
        <v>Outstanding</v>
      </c>
      <c r="O7147" s="3" t="str">
        <f t="shared" si="556"/>
        <v>High Contribution &amp; Recent</v>
      </c>
      <c r="P7147" s="3" t="str">
        <f t="shared" si="557"/>
        <v>Other</v>
      </c>
      <c r="Q7147" s="3" t="str">
        <f t="shared" si="558"/>
        <v>Other</v>
      </c>
      <c r="R7147" s="3" t="str">
        <f t="shared" si="559"/>
        <v>Not LCLS</v>
      </c>
      <c r="S7147" s="3" t="str" cm="1">
        <f t="array" ref="S7147">_xlfn.IFS(G7147 &gt; 5000000, "Very High", G7147 &gt; 1000000, "High", G7147 &gt; 500000, "Medium", TRUE, "Low")</f>
        <v>Very High</v>
      </c>
      <c r="T7147" s="3" t="str" cm="1">
        <f t="array" ref="T7147">_xlfn.IFS(B7147 &gt;= 2005, "Post-2005", B7147 &gt;= 2000, "2000-2004", TRUE, "Pre-2000")</f>
        <v>Post-2005</v>
      </c>
    </row>
    <row r="7148" spans="1:20" x14ac:dyDescent="0.85">
      <c r="A7148" s="1">
        <v>41164</v>
      </c>
      <c r="B7148" t="s">
        <v>6980</v>
      </c>
      <c r="C7148" t="s">
        <v>6981</v>
      </c>
      <c r="D7148" t="s">
        <v>6982</v>
      </c>
      <c r="E7148" t="s">
        <v>56</v>
      </c>
      <c r="F7148" t="s">
        <v>57</v>
      </c>
      <c r="G7148" t="s">
        <v>58</v>
      </c>
      <c r="H7148">
        <v>2011</v>
      </c>
      <c r="I7148" s="2">
        <v>2726667.25</v>
      </c>
      <c r="J7148" s="2">
        <v>0</v>
      </c>
      <c r="K7148" s="2">
        <v>2726667.25</v>
      </c>
      <c r="L7148" t="s">
        <v>116</v>
      </c>
      <c r="M7148" s="3" t="b">
        <f>trust_funds5[[#This Row],[Contributions Outstanding (USD)]]=0</f>
        <v>1</v>
      </c>
      <c r="N7148" s="3" t="str">
        <f t="shared" si="555"/>
        <v>Outstanding</v>
      </c>
      <c r="O7148" s="3" t="str">
        <f t="shared" si="556"/>
        <v>High Contribution &amp; Recent</v>
      </c>
      <c r="P7148" s="3" t="str">
        <f t="shared" si="557"/>
        <v>Other</v>
      </c>
      <c r="Q7148" s="3" t="str">
        <f t="shared" si="558"/>
        <v>Other</v>
      </c>
      <c r="R7148" s="3" t="str">
        <f t="shared" si="559"/>
        <v>Not LCLS</v>
      </c>
      <c r="S7148" s="3" t="str" cm="1">
        <f t="array" ref="S7148">_xlfn.IFS(G7148 &gt; 5000000, "Very High", G7148 &gt; 1000000, "High", G7148 &gt; 500000, "Medium", TRUE, "Low")</f>
        <v>Very High</v>
      </c>
      <c r="T7148" s="3" t="str" cm="1">
        <f t="array" ref="T7148">_xlfn.IFS(B7148 &gt;= 2005, "Post-2005", B7148 &gt;= 2000, "2000-2004", TRUE, "Pre-2000")</f>
        <v>Post-2005</v>
      </c>
    </row>
    <row r="7149" spans="1:20" x14ac:dyDescent="0.85">
      <c r="A7149" s="1">
        <v>41164</v>
      </c>
      <c r="B7149" t="s">
        <v>6980</v>
      </c>
      <c r="C7149" t="s">
        <v>6981</v>
      </c>
      <c r="D7149" t="s">
        <v>6982</v>
      </c>
      <c r="E7149" t="s">
        <v>113</v>
      </c>
      <c r="F7149" t="s">
        <v>114</v>
      </c>
      <c r="G7149" t="s">
        <v>115</v>
      </c>
      <c r="H7149">
        <v>2011</v>
      </c>
      <c r="I7149" s="2">
        <v>8561360</v>
      </c>
      <c r="J7149" s="2">
        <v>24771640</v>
      </c>
      <c r="K7149" s="2">
        <v>33333000</v>
      </c>
      <c r="L7149" t="s">
        <v>116</v>
      </c>
      <c r="M7149" s="3" t="b">
        <f>trust_funds5[[#This Row],[Contributions Outstanding (USD)]]=0</f>
        <v>0</v>
      </c>
      <c r="N7149" s="3" t="str">
        <f t="shared" si="555"/>
        <v>Outstanding</v>
      </c>
      <c r="O7149" s="3" t="str">
        <f t="shared" si="556"/>
        <v>High Contribution &amp; Recent</v>
      </c>
      <c r="P7149" s="3" t="str">
        <f t="shared" si="557"/>
        <v>Other</v>
      </c>
      <c r="Q7149" s="3" t="str">
        <f t="shared" si="558"/>
        <v>Other</v>
      </c>
      <c r="R7149" s="3" t="str">
        <f t="shared" si="559"/>
        <v>Not LCLS</v>
      </c>
      <c r="S7149" s="3" t="str" cm="1">
        <f t="array" ref="S7149">_xlfn.IFS(G7149 &gt; 5000000, "Very High", G7149 &gt; 1000000, "High", G7149 &gt; 500000, "Medium", TRUE, "Low")</f>
        <v>Very High</v>
      </c>
      <c r="T7149" s="3" t="str" cm="1">
        <f t="array" ref="T7149">_xlfn.IFS(B7149 &gt;= 2005, "Post-2005", B7149 &gt;= 2000, "2000-2004", TRUE, "Pre-2000")</f>
        <v>Post-2005</v>
      </c>
    </row>
    <row r="7150" spans="1:20" x14ac:dyDescent="0.85">
      <c r="A7150" s="1">
        <v>41164</v>
      </c>
      <c r="B7150" t="s">
        <v>6980</v>
      </c>
      <c r="C7150" t="s">
        <v>6981</v>
      </c>
      <c r="D7150" t="s">
        <v>6982</v>
      </c>
      <c r="E7150" t="s">
        <v>21</v>
      </c>
      <c r="F7150" t="s">
        <v>22</v>
      </c>
      <c r="G7150" t="s">
        <v>23</v>
      </c>
      <c r="H7150">
        <v>2011</v>
      </c>
      <c r="I7150" s="2">
        <v>2935457.94</v>
      </c>
      <c r="J7150" s="2">
        <v>0</v>
      </c>
      <c r="K7150" s="2">
        <v>2935457.94</v>
      </c>
      <c r="L7150" t="s">
        <v>116</v>
      </c>
      <c r="M7150" s="3" t="b">
        <f>trust_funds5[[#This Row],[Contributions Outstanding (USD)]]=0</f>
        <v>1</v>
      </c>
      <c r="N7150" s="3" t="str">
        <f t="shared" si="555"/>
        <v>Outstanding</v>
      </c>
      <c r="O7150" s="3" t="str">
        <f t="shared" si="556"/>
        <v>High Contribution &amp; Recent</v>
      </c>
      <c r="P7150" s="3" t="str">
        <f t="shared" si="557"/>
        <v>Other</v>
      </c>
      <c r="Q7150" s="3" t="str">
        <f t="shared" si="558"/>
        <v>Other</v>
      </c>
      <c r="R7150" s="3" t="str">
        <f t="shared" si="559"/>
        <v>Not LCLS</v>
      </c>
      <c r="S7150" s="3" t="str" cm="1">
        <f t="array" ref="S7150">_xlfn.IFS(G7150 &gt; 5000000, "Very High", G7150 &gt; 1000000, "High", G7150 &gt; 500000, "Medium", TRUE, "Low")</f>
        <v>Very High</v>
      </c>
      <c r="T7150" s="3" t="str" cm="1">
        <f t="array" ref="T7150">_xlfn.IFS(B7150 &gt;= 2005, "Post-2005", B7150 &gt;= 2000, "2000-2004", TRUE, "Pre-2000")</f>
        <v>Post-2005</v>
      </c>
    </row>
    <row r="7151" spans="1:20" x14ac:dyDescent="0.85">
      <c r="A7151" s="1">
        <v>41164</v>
      </c>
      <c r="B7151" t="s">
        <v>7411</v>
      </c>
      <c r="C7151" t="s">
        <v>7412</v>
      </c>
      <c r="D7151" t="s">
        <v>7413</v>
      </c>
      <c r="E7151" t="s">
        <v>56</v>
      </c>
      <c r="F7151" t="s">
        <v>57</v>
      </c>
      <c r="G7151" t="s">
        <v>58</v>
      </c>
      <c r="H7151">
        <v>2011</v>
      </c>
      <c r="I7151" s="2">
        <v>2602500</v>
      </c>
      <c r="J7151" s="2">
        <v>1572970.08</v>
      </c>
      <c r="K7151" s="2">
        <v>4175470.08</v>
      </c>
      <c r="L7151" t="s">
        <v>116</v>
      </c>
      <c r="M7151" s="3" t="b">
        <f>trust_funds5[[#This Row],[Contributions Outstanding (USD)]]=0</f>
        <v>0</v>
      </c>
      <c r="N7151" s="3" t="str">
        <f t="shared" si="555"/>
        <v>Outstanding</v>
      </c>
      <c r="O7151" s="3" t="str">
        <f t="shared" si="556"/>
        <v>High Contribution &amp; Recent</v>
      </c>
      <c r="P7151" s="3" t="str">
        <f t="shared" si="557"/>
        <v>Other</v>
      </c>
      <c r="Q7151" s="3" t="str">
        <f t="shared" si="558"/>
        <v>Other</v>
      </c>
      <c r="R7151" s="3" t="str">
        <f t="shared" si="559"/>
        <v>Not LCLS</v>
      </c>
      <c r="S7151" s="3" t="str" cm="1">
        <f t="array" ref="S7151">_xlfn.IFS(G7151 &gt; 5000000, "Very High", G7151 &gt; 1000000, "High", G7151 &gt; 500000, "Medium", TRUE, "Low")</f>
        <v>Very High</v>
      </c>
      <c r="T7151" s="3" t="str" cm="1">
        <f t="array" ref="T7151">_xlfn.IFS(B7151 &gt;= 2005, "Post-2005", B7151 &gt;= 2000, "2000-2004", TRUE, "Pre-2000")</f>
        <v>Post-2005</v>
      </c>
    </row>
    <row r="7152" spans="1:20" x14ac:dyDescent="0.85">
      <c r="A7152" s="1">
        <v>41164</v>
      </c>
      <c r="B7152" t="s">
        <v>6985</v>
      </c>
      <c r="C7152" t="s">
        <v>6986</v>
      </c>
      <c r="D7152" t="s">
        <v>6987</v>
      </c>
      <c r="E7152" t="s">
        <v>56</v>
      </c>
      <c r="F7152" t="s">
        <v>57</v>
      </c>
      <c r="G7152" t="s">
        <v>58</v>
      </c>
      <c r="H7152">
        <v>2011</v>
      </c>
      <c r="I7152" s="2">
        <v>34086400</v>
      </c>
      <c r="J7152" s="2">
        <v>0</v>
      </c>
      <c r="K7152" s="2">
        <v>34086400</v>
      </c>
      <c r="L7152" t="s">
        <v>116</v>
      </c>
      <c r="M7152" s="3" t="b">
        <f>trust_funds5[[#This Row],[Contributions Outstanding (USD)]]=0</f>
        <v>1</v>
      </c>
      <c r="N7152" s="3" t="str">
        <f t="shared" si="555"/>
        <v>Outstanding</v>
      </c>
      <c r="O7152" s="3" t="str">
        <f t="shared" si="556"/>
        <v>High Contribution &amp; Recent</v>
      </c>
      <c r="P7152" s="3" t="str">
        <f t="shared" si="557"/>
        <v>Other</v>
      </c>
      <c r="Q7152" s="3" t="str">
        <f t="shared" si="558"/>
        <v>Other</v>
      </c>
      <c r="R7152" s="3" t="str">
        <f t="shared" si="559"/>
        <v>Not LCLS</v>
      </c>
      <c r="S7152" s="3" t="str" cm="1">
        <f t="array" ref="S7152">_xlfn.IFS(G7152 &gt; 5000000, "Very High", G7152 &gt; 1000000, "High", G7152 &gt; 500000, "Medium", TRUE, "Low")</f>
        <v>Very High</v>
      </c>
      <c r="T7152" s="3" t="str" cm="1">
        <f t="array" ref="T7152">_xlfn.IFS(B7152 &gt;= 2005, "Post-2005", B7152 &gt;= 2000, "2000-2004", TRUE, "Pre-2000")</f>
        <v>Post-2005</v>
      </c>
    </row>
    <row r="7153" spans="1:20" x14ac:dyDescent="0.85">
      <c r="A7153" s="1">
        <v>41164</v>
      </c>
      <c r="B7153" t="s">
        <v>6985</v>
      </c>
      <c r="C7153" t="s">
        <v>6986</v>
      </c>
      <c r="D7153" t="s">
        <v>6987</v>
      </c>
      <c r="E7153" t="s">
        <v>85</v>
      </c>
      <c r="F7153" t="s">
        <v>86</v>
      </c>
      <c r="G7153" t="s">
        <v>87</v>
      </c>
      <c r="H7153">
        <v>2011</v>
      </c>
      <c r="I7153" s="2">
        <v>4705862</v>
      </c>
      <c r="J7153" s="2">
        <v>1898881.34</v>
      </c>
      <c r="K7153" s="2">
        <v>6604743.3399999999</v>
      </c>
      <c r="L7153" t="s">
        <v>116</v>
      </c>
      <c r="M7153" s="3" t="b">
        <f>trust_funds5[[#This Row],[Contributions Outstanding (USD)]]=0</f>
        <v>0</v>
      </c>
      <c r="N7153" s="3" t="str">
        <f t="shared" si="555"/>
        <v>Outstanding</v>
      </c>
      <c r="O7153" s="3" t="str">
        <f t="shared" si="556"/>
        <v>High Contribution &amp; Recent</v>
      </c>
      <c r="P7153" s="3" t="str">
        <f t="shared" si="557"/>
        <v>Other</v>
      </c>
      <c r="Q7153" s="3" t="str">
        <f t="shared" si="558"/>
        <v>Other</v>
      </c>
      <c r="R7153" s="3" t="str">
        <f t="shared" si="559"/>
        <v>Not LCLS</v>
      </c>
      <c r="S7153" s="3" t="str" cm="1">
        <f t="array" ref="S7153">_xlfn.IFS(G7153 &gt; 5000000, "Very High", G7153 &gt; 1000000, "High", G7153 &gt; 500000, "Medium", TRUE, "Low")</f>
        <v>Very High</v>
      </c>
      <c r="T7153" s="3" t="str" cm="1">
        <f t="array" ref="T7153">_xlfn.IFS(B7153 &gt;= 2005, "Post-2005", B7153 &gt;= 2000, "2000-2004", TRUE, "Pre-2000")</f>
        <v>Post-2005</v>
      </c>
    </row>
    <row r="7154" spans="1:20" x14ac:dyDescent="0.85">
      <c r="A7154" s="1">
        <v>41164</v>
      </c>
      <c r="B7154" t="s">
        <v>8071</v>
      </c>
      <c r="C7154" t="s">
        <v>8072</v>
      </c>
      <c r="D7154" t="s">
        <v>8073</v>
      </c>
      <c r="E7154" t="s">
        <v>15</v>
      </c>
      <c r="F7154" t="s">
        <v>16</v>
      </c>
      <c r="G7154" t="s">
        <v>17</v>
      </c>
      <c r="H7154">
        <v>2011</v>
      </c>
      <c r="I7154" s="2">
        <v>10366076.369999999</v>
      </c>
      <c r="J7154" s="2">
        <v>10271158.59</v>
      </c>
      <c r="K7154" s="2">
        <v>20637234.960000001</v>
      </c>
      <c r="L7154" t="s">
        <v>116</v>
      </c>
      <c r="M7154" s="3" t="b">
        <f>trust_funds5[[#This Row],[Contributions Outstanding (USD)]]=0</f>
        <v>0</v>
      </c>
      <c r="N7154" s="3" t="str">
        <f t="shared" si="555"/>
        <v>Outstanding</v>
      </c>
      <c r="O7154" s="3" t="str">
        <f t="shared" si="556"/>
        <v>High Contribution &amp; Recent</v>
      </c>
      <c r="P7154" s="3" t="str">
        <f t="shared" si="557"/>
        <v>Other</v>
      </c>
      <c r="Q7154" s="3" t="str">
        <f t="shared" si="558"/>
        <v>Other</v>
      </c>
      <c r="R7154" s="3" t="str">
        <f t="shared" si="559"/>
        <v>Not LCLS</v>
      </c>
      <c r="S7154" s="3" t="str" cm="1">
        <f t="array" ref="S7154">_xlfn.IFS(G7154 &gt; 5000000, "Very High", G7154 &gt; 1000000, "High", G7154 &gt; 500000, "Medium", TRUE, "Low")</f>
        <v>Very High</v>
      </c>
      <c r="T7154" s="3" t="str" cm="1">
        <f t="array" ref="T7154">_xlfn.IFS(B7154 &gt;= 2005, "Post-2005", B7154 &gt;= 2000, "2000-2004", TRUE, "Pre-2000")</f>
        <v>Post-2005</v>
      </c>
    </row>
    <row r="7155" spans="1:20" x14ac:dyDescent="0.85">
      <c r="A7155" s="1">
        <v>41164</v>
      </c>
      <c r="B7155" t="s">
        <v>2137</v>
      </c>
      <c r="C7155" t="s">
        <v>5579</v>
      </c>
      <c r="D7155" t="s">
        <v>5580</v>
      </c>
      <c r="E7155" t="s">
        <v>102</v>
      </c>
      <c r="F7155" t="s">
        <v>103</v>
      </c>
      <c r="G7155" t="s">
        <v>104</v>
      </c>
      <c r="H7155">
        <v>2011</v>
      </c>
      <c r="I7155" s="2">
        <v>811102</v>
      </c>
      <c r="J7155" s="2">
        <v>0</v>
      </c>
      <c r="K7155" s="2">
        <v>811102</v>
      </c>
      <c r="L7155" t="s">
        <v>116</v>
      </c>
      <c r="M7155" s="3" t="b">
        <f>trust_funds5[[#This Row],[Contributions Outstanding (USD)]]=0</f>
        <v>1</v>
      </c>
      <c r="N7155" s="3" t="str">
        <f t="shared" si="555"/>
        <v>Outstanding</v>
      </c>
      <c r="O7155" s="3" t="str">
        <f t="shared" si="556"/>
        <v>High Contribution &amp; Recent</v>
      </c>
      <c r="P7155" s="3" t="str">
        <f t="shared" si="557"/>
        <v>Other</v>
      </c>
      <c r="Q7155" s="3" t="str">
        <f t="shared" si="558"/>
        <v>Other</v>
      </c>
      <c r="R7155" s="3" t="str">
        <f t="shared" si="559"/>
        <v>Not LCLS</v>
      </c>
      <c r="S7155" s="3" t="str" cm="1">
        <f t="array" ref="S7155">_xlfn.IFS(G7155 &gt; 5000000, "Very High", G7155 &gt; 1000000, "High", G7155 &gt; 500000, "Medium", TRUE, "Low")</f>
        <v>Very High</v>
      </c>
      <c r="T7155" s="3" t="str" cm="1">
        <f t="array" ref="T7155">_xlfn.IFS(B7155 &gt;= 2005, "Post-2005", B7155 &gt;= 2000, "2000-2004", TRUE, "Pre-2000")</f>
        <v>Post-2005</v>
      </c>
    </row>
    <row r="7156" spans="1:20" x14ac:dyDescent="0.85">
      <c r="A7156" s="1">
        <v>41164</v>
      </c>
      <c r="B7156" t="s">
        <v>2654</v>
      </c>
      <c r="C7156" t="s">
        <v>8074</v>
      </c>
      <c r="D7156" t="s">
        <v>8075</v>
      </c>
      <c r="E7156" t="s">
        <v>1280</v>
      </c>
      <c r="F7156" t="s">
        <v>1281</v>
      </c>
      <c r="G7156" t="s">
        <v>1282</v>
      </c>
      <c r="H7156">
        <v>2011</v>
      </c>
      <c r="I7156" s="2">
        <v>3499975</v>
      </c>
      <c r="J7156" s="2">
        <v>1500025</v>
      </c>
      <c r="K7156" s="2">
        <v>5000000</v>
      </c>
      <c r="L7156" t="s">
        <v>116</v>
      </c>
      <c r="M7156" s="3" t="b">
        <f>trust_funds5[[#This Row],[Contributions Outstanding (USD)]]=0</f>
        <v>0</v>
      </c>
      <c r="N7156" s="3" t="str">
        <f t="shared" si="555"/>
        <v>Outstanding</v>
      </c>
      <c r="O7156" s="3" t="str">
        <f t="shared" si="556"/>
        <v>High Contribution &amp; Recent</v>
      </c>
      <c r="P7156" s="3" t="str">
        <f t="shared" si="557"/>
        <v>Other</v>
      </c>
      <c r="Q7156" s="3" t="str">
        <f t="shared" si="558"/>
        <v>Other</v>
      </c>
      <c r="R7156" s="3" t="str">
        <f t="shared" si="559"/>
        <v>Not LCLS</v>
      </c>
      <c r="S7156" s="3" t="str" cm="1">
        <f t="array" ref="S7156">_xlfn.IFS(G7156 &gt; 5000000, "Very High", G7156 &gt; 1000000, "High", G7156 &gt; 500000, "Medium", TRUE, "Low")</f>
        <v>Very High</v>
      </c>
      <c r="T7156" s="3" t="str" cm="1">
        <f t="array" ref="T7156">_xlfn.IFS(B7156 &gt;= 2005, "Post-2005", B7156 &gt;= 2000, "2000-2004", TRUE, "Pre-2000")</f>
        <v>Post-2005</v>
      </c>
    </row>
    <row r="7157" spans="1:20" x14ac:dyDescent="0.85">
      <c r="A7157" s="1">
        <v>41164</v>
      </c>
      <c r="B7157" t="s">
        <v>8076</v>
      </c>
      <c r="C7157" t="s">
        <v>8077</v>
      </c>
      <c r="D7157" t="s">
        <v>8078</v>
      </c>
      <c r="E7157" t="s">
        <v>15</v>
      </c>
      <c r="F7157" t="s">
        <v>16</v>
      </c>
      <c r="G7157" t="s">
        <v>17</v>
      </c>
      <c r="H7157">
        <v>2011</v>
      </c>
      <c r="I7157" s="2">
        <v>16662432.25</v>
      </c>
      <c r="J7157" s="2">
        <v>2875924.4</v>
      </c>
      <c r="K7157" s="2">
        <v>19538356.649999999</v>
      </c>
      <c r="L7157" t="s">
        <v>116</v>
      </c>
      <c r="M7157" s="3" t="b">
        <f>trust_funds5[[#This Row],[Contributions Outstanding (USD)]]=0</f>
        <v>0</v>
      </c>
      <c r="N7157" s="3" t="str">
        <f t="shared" si="555"/>
        <v>Outstanding</v>
      </c>
      <c r="O7157" s="3" t="str">
        <f t="shared" si="556"/>
        <v>High Contribution &amp; Recent</v>
      </c>
      <c r="P7157" s="3" t="str">
        <f t="shared" si="557"/>
        <v>Other</v>
      </c>
      <c r="Q7157" s="3" t="str">
        <f t="shared" si="558"/>
        <v>Other</v>
      </c>
      <c r="R7157" s="3" t="str">
        <f t="shared" si="559"/>
        <v>Not LCLS</v>
      </c>
      <c r="S7157" s="3" t="str" cm="1">
        <f t="array" ref="S7157">_xlfn.IFS(G7157 &gt; 5000000, "Very High", G7157 &gt; 1000000, "High", G7157 &gt; 500000, "Medium", TRUE, "Low")</f>
        <v>Very High</v>
      </c>
      <c r="T7157" s="3" t="str" cm="1">
        <f t="array" ref="T7157">_xlfn.IFS(B7157 &gt;= 2005, "Post-2005", B7157 &gt;= 2000, "2000-2004", TRUE, "Pre-2000")</f>
        <v>Post-2005</v>
      </c>
    </row>
    <row r="7158" spans="1:20" x14ac:dyDescent="0.85">
      <c r="A7158" s="1">
        <v>41164</v>
      </c>
      <c r="B7158" t="s">
        <v>90</v>
      </c>
      <c r="C7158" t="s">
        <v>6559</v>
      </c>
      <c r="D7158" t="s">
        <v>6560</v>
      </c>
      <c r="E7158" t="s">
        <v>1408</v>
      </c>
      <c r="F7158" t="s">
        <v>1409</v>
      </c>
      <c r="G7158" t="s">
        <v>1410</v>
      </c>
      <c r="H7158">
        <v>2011</v>
      </c>
      <c r="I7158" s="2">
        <v>280420</v>
      </c>
      <c r="J7158" s="2">
        <v>0</v>
      </c>
      <c r="K7158" s="2">
        <v>280420</v>
      </c>
      <c r="L7158" t="s">
        <v>18</v>
      </c>
      <c r="M7158" s="3" t="b">
        <f>trust_funds5[[#This Row],[Contributions Outstanding (USD)]]=0</f>
        <v>1</v>
      </c>
      <c r="N7158" s="3" t="str">
        <f t="shared" si="555"/>
        <v>Outstanding</v>
      </c>
      <c r="O7158" s="3" t="str">
        <f t="shared" si="556"/>
        <v>High Contribution &amp; Recent</v>
      </c>
      <c r="P7158" s="3" t="str">
        <f t="shared" si="557"/>
        <v>Other</v>
      </c>
      <c r="Q7158" s="3" t="str">
        <f t="shared" si="558"/>
        <v>Other</v>
      </c>
      <c r="R7158" s="3" t="str">
        <f t="shared" si="559"/>
        <v>Not LCLS</v>
      </c>
      <c r="S7158" s="3" t="str" cm="1">
        <f t="array" ref="S7158">_xlfn.IFS(G7158 &gt; 5000000, "Very High", G7158 &gt; 1000000, "High", G7158 &gt; 500000, "Medium", TRUE, "Low")</f>
        <v>Very High</v>
      </c>
      <c r="T7158" s="3" t="str" cm="1">
        <f t="array" ref="T7158">_xlfn.IFS(B7158 &gt;= 2005, "Post-2005", B7158 &gt;= 2000, "2000-2004", TRUE, "Pre-2000")</f>
        <v>Post-2005</v>
      </c>
    </row>
    <row r="7159" spans="1:20" x14ac:dyDescent="0.85">
      <c r="A7159" s="1">
        <v>41164</v>
      </c>
      <c r="B7159" t="s">
        <v>90</v>
      </c>
      <c r="C7159" t="s">
        <v>6559</v>
      </c>
      <c r="D7159" t="s">
        <v>6560</v>
      </c>
      <c r="E7159" t="s">
        <v>1333</v>
      </c>
      <c r="F7159" t="s">
        <v>1334</v>
      </c>
      <c r="G7159" t="s">
        <v>1335</v>
      </c>
      <c r="H7159">
        <v>2011</v>
      </c>
      <c r="I7159" s="2">
        <v>421140</v>
      </c>
      <c r="J7159" s="2">
        <v>0</v>
      </c>
      <c r="K7159" s="2">
        <v>421140</v>
      </c>
      <c r="L7159" t="s">
        <v>18</v>
      </c>
      <c r="M7159" s="3" t="b">
        <f>trust_funds5[[#This Row],[Contributions Outstanding (USD)]]=0</f>
        <v>1</v>
      </c>
      <c r="N7159" s="3" t="str">
        <f t="shared" si="555"/>
        <v>Outstanding</v>
      </c>
      <c r="O7159" s="3" t="str">
        <f t="shared" si="556"/>
        <v>High Contribution &amp; Recent</v>
      </c>
      <c r="P7159" s="3" t="str">
        <f t="shared" si="557"/>
        <v>Other</v>
      </c>
      <c r="Q7159" s="3" t="str">
        <f t="shared" si="558"/>
        <v>Other</v>
      </c>
      <c r="R7159" s="3" t="str">
        <f t="shared" si="559"/>
        <v>Not LCLS</v>
      </c>
      <c r="S7159" s="3" t="str" cm="1">
        <f t="array" ref="S7159">_xlfn.IFS(G7159 &gt; 5000000, "Very High", G7159 &gt; 1000000, "High", G7159 &gt; 500000, "Medium", TRUE, "Low")</f>
        <v>Very High</v>
      </c>
      <c r="T7159" s="3" t="str" cm="1">
        <f t="array" ref="T7159">_xlfn.IFS(B7159 &gt;= 2005, "Post-2005", B7159 &gt;= 2000, "2000-2004", TRUE, "Pre-2000")</f>
        <v>Post-2005</v>
      </c>
    </row>
    <row r="7160" spans="1:20" x14ac:dyDescent="0.85">
      <c r="A7160" s="1">
        <v>41164</v>
      </c>
      <c r="B7160" t="s">
        <v>90</v>
      </c>
      <c r="C7160" t="s">
        <v>8079</v>
      </c>
      <c r="D7160" t="s">
        <v>6560</v>
      </c>
      <c r="E7160" t="s">
        <v>42</v>
      </c>
      <c r="F7160" t="s">
        <v>43</v>
      </c>
      <c r="G7160" t="s">
        <v>44</v>
      </c>
      <c r="H7160">
        <v>2011</v>
      </c>
      <c r="I7160" s="2">
        <v>895376.14</v>
      </c>
      <c r="J7160" s="2">
        <v>0</v>
      </c>
      <c r="K7160" s="2">
        <v>895376.14</v>
      </c>
      <c r="L7160" t="s">
        <v>18</v>
      </c>
      <c r="M7160" s="3" t="b">
        <f>trust_funds5[[#This Row],[Contributions Outstanding (USD)]]=0</f>
        <v>1</v>
      </c>
      <c r="N7160" s="3" t="str">
        <f t="shared" si="555"/>
        <v>Outstanding</v>
      </c>
      <c r="O7160" s="3" t="str">
        <f t="shared" si="556"/>
        <v>High Contribution &amp; Recent</v>
      </c>
      <c r="P7160" s="3" t="str">
        <f t="shared" si="557"/>
        <v>Other</v>
      </c>
      <c r="Q7160" s="3" t="str">
        <f t="shared" si="558"/>
        <v>Other</v>
      </c>
      <c r="R7160" s="3" t="str">
        <f t="shared" si="559"/>
        <v>Not LCLS</v>
      </c>
      <c r="S7160" s="3" t="str" cm="1">
        <f t="array" ref="S7160">_xlfn.IFS(G7160 &gt; 5000000, "Very High", G7160 &gt; 1000000, "High", G7160 &gt; 500000, "Medium", TRUE, "Low")</f>
        <v>Very High</v>
      </c>
      <c r="T7160" s="3" t="str" cm="1">
        <f t="array" ref="T7160">_xlfn.IFS(B7160 &gt;= 2005, "Post-2005", B7160 &gt;= 2000, "2000-2004", TRUE, "Pre-2000")</f>
        <v>Post-2005</v>
      </c>
    </row>
    <row r="7161" spans="1:20" x14ac:dyDescent="0.85">
      <c r="A7161" s="1">
        <v>41164</v>
      </c>
      <c r="B7161" t="s">
        <v>90</v>
      </c>
      <c r="C7161" t="s">
        <v>6559</v>
      </c>
      <c r="D7161" t="s">
        <v>6560</v>
      </c>
      <c r="E7161" t="s">
        <v>93</v>
      </c>
      <c r="F7161" t="s">
        <v>94</v>
      </c>
      <c r="H7161">
        <v>2011</v>
      </c>
      <c r="I7161" s="2">
        <v>2491137</v>
      </c>
      <c r="J7161" s="2">
        <v>0</v>
      </c>
      <c r="K7161" s="2">
        <v>2491137</v>
      </c>
      <c r="L7161" t="s">
        <v>18</v>
      </c>
      <c r="M7161" s="3" t="b">
        <f>trust_funds5[[#This Row],[Contributions Outstanding (USD)]]=0</f>
        <v>1</v>
      </c>
      <c r="N7161" s="3" t="str">
        <f t="shared" si="555"/>
        <v>Outstanding</v>
      </c>
      <c r="O7161" s="3" t="str">
        <f t="shared" si="556"/>
        <v>High Contribution &amp; Recent</v>
      </c>
      <c r="P7161" s="3" t="str">
        <f t="shared" si="557"/>
        <v>Other</v>
      </c>
      <c r="Q7161" s="3" t="str">
        <f t="shared" si="558"/>
        <v>Other</v>
      </c>
      <c r="R7161" s="3" t="str">
        <f t="shared" si="559"/>
        <v>Not LCLS</v>
      </c>
      <c r="S7161" s="3" t="str" cm="1">
        <f t="array" ref="S7161">_xlfn.IFS(G7161 &gt; 5000000, "Very High", G7161 &gt; 1000000, "High", G7161 &gt; 500000, "Medium", TRUE, "Low")</f>
        <v>Low</v>
      </c>
      <c r="T7161" s="3" t="str" cm="1">
        <f t="array" ref="T7161">_xlfn.IFS(B7161 &gt;= 2005, "Post-2005", B7161 &gt;= 2000, "2000-2004", TRUE, "Pre-2000")</f>
        <v>Post-2005</v>
      </c>
    </row>
    <row r="7162" spans="1:20" x14ac:dyDescent="0.85">
      <c r="A7162" s="1">
        <v>41164</v>
      </c>
      <c r="B7162" t="s">
        <v>90</v>
      </c>
      <c r="C7162" t="s">
        <v>7425</v>
      </c>
      <c r="D7162" t="s">
        <v>7426</v>
      </c>
      <c r="E7162" t="s">
        <v>93</v>
      </c>
      <c r="F7162" t="s">
        <v>94</v>
      </c>
      <c r="H7162">
        <v>2011</v>
      </c>
      <c r="I7162" s="2">
        <v>1400000</v>
      </c>
      <c r="J7162" s="2">
        <v>0</v>
      </c>
      <c r="K7162" s="2">
        <v>1400000</v>
      </c>
      <c r="L7162" t="s">
        <v>18</v>
      </c>
      <c r="M7162" s="3" t="b">
        <f>trust_funds5[[#This Row],[Contributions Outstanding (USD)]]=0</f>
        <v>1</v>
      </c>
      <c r="N7162" s="3" t="str">
        <f t="shared" si="555"/>
        <v>Outstanding</v>
      </c>
      <c r="O7162" s="3" t="str">
        <f t="shared" si="556"/>
        <v>High Contribution &amp; Recent</v>
      </c>
      <c r="P7162" s="3" t="str">
        <f t="shared" si="557"/>
        <v>Other</v>
      </c>
      <c r="Q7162" s="3" t="str">
        <f t="shared" si="558"/>
        <v>Other</v>
      </c>
      <c r="R7162" s="3" t="str">
        <f t="shared" si="559"/>
        <v>Not LCLS</v>
      </c>
      <c r="S7162" s="3" t="str" cm="1">
        <f t="array" ref="S7162">_xlfn.IFS(G7162 &gt; 5000000, "Very High", G7162 &gt; 1000000, "High", G7162 &gt; 500000, "Medium", TRUE, "Low")</f>
        <v>Low</v>
      </c>
      <c r="T7162" s="3" t="str" cm="1">
        <f t="array" ref="T7162">_xlfn.IFS(B7162 &gt;= 2005, "Post-2005", B7162 &gt;= 2000, "2000-2004", TRUE, "Pre-2000")</f>
        <v>Post-2005</v>
      </c>
    </row>
    <row r="7163" spans="1:20" x14ac:dyDescent="0.85">
      <c r="A7163" s="1">
        <v>41164</v>
      </c>
      <c r="B7163" t="s">
        <v>90</v>
      </c>
      <c r="C7163" t="s">
        <v>7001</v>
      </c>
      <c r="D7163" t="s">
        <v>7002</v>
      </c>
      <c r="E7163" t="s">
        <v>119</v>
      </c>
      <c r="F7163" t="s">
        <v>120</v>
      </c>
      <c r="G7163" t="s">
        <v>121</v>
      </c>
      <c r="H7163">
        <v>2011</v>
      </c>
      <c r="I7163" s="2">
        <v>2650000</v>
      </c>
      <c r="J7163" s="2">
        <v>0</v>
      </c>
      <c r="K7163" s="2">
        <v>2650000</v>
      </c>
      <c r="L7163" t="s">
        <v>18</v>
      </c>
      <c r="M7163" s="3" t="b">
        <f>trust_funds5[[#This Row],[Contributions Outstanding (USD)]]=0</f>
        <v>1</v>
      </c>
      <c r="N7163" s="3" t="str">
        <f t="shared" si="555"/>
        <v>Outstanding</v>
      </c>
      <c r="O7163" s="3" t="str">
        <f t="shared" si="556"/>
        <v>High Contribution &amp; Recent</v>
      </c>
      <c r="P7163" s="3" t="str">
        <f t="shared" si="557"/>
        <v>Other</v>
      </c>
      <c r="Q7163" s="3" t="str">
        <f t="shared" si="558"/>
        <v>Other</v>
      </c>
      <c r="R7163" s="3" t="str">
        <f t="shared" si="559"/>
        <v>Not LCLS</v>
      </c>
      <c r="S7163" s="3" t="str" cm="1">
        <f t="array" ref="S7163">_xlfn.IFS(G7163 &gt; 5000000, "Very High", G7163 &gt; 1000000, "High", G7163 &gt; 500000, "Medium", TRUE, "Low")</f>
        <v>Very High</v>
      </c>
      <c r="T7163" s="3" t="str" cm="1">
        <f t="array" ref="T7163">_xlfn.IFS(B7163 &gt;= 2005, "Post-2005", B7163 &gt;= 2000, "2000-2004", TRUE, "Pre-2000")</f>
        <v>Post-2005</v>
      </c>
    </row>
    <row r="7164" spans="1:20" x14ac:dyDescent="0.85">
      <c r="A7164" s="1">
        <v>41164</v>
      </c>
      <c r="B7164" t="s">
        <v>5304</v>
      </c>
      <c r="C7164" t="s">
        <v>8080</v>
      </c>
      <c r="D7164" t="s">
        <v>8081</v>
      </c>
      <c r="E7164" t="s">
        <v>21</v>
      </c>
      <c r="F7164" t="s">
        <v>22</v>
      </c>
      <c r="G7164" t="s">
        <v>7882</v>
      </c>
      <c r="H7164">
        <v>2011</v>
      </c>
      <c r="I7164" s="2">
        <v>15041796.49</v>
      </c>
      <c r="J7164" s="2">
        <v>97814.61</v>
      </c>
      <c r="K7164" s="2">
        <v>15139611.1</v>
      </c>
      <c r="L7164" t="s">
        <v>116</v>
      </c>
      <c r="M7164" s="3" t="b">
        <f>trust_funds5[[#This Row],[Contributions Outstanding (USD)]]=0</f>
        <v>0</v>
      </c>
      <c r="N7164" s="3" t="str">
        <f t="shared" si="555"/>
        <v>Outstanding</v>
      </c>
      <c r="O7164" s="3" t="str">
        <f t="shared" si="556"/>
        <v>High Contribution &amp; Recent</v>
      </c>
      <c r="P7164" s="3" t="str">
        <f t="shared" si="557"/>
        <v>Other</v>
      </c>
      <c r="Q7164" s="3" t="str">
        <f t="shared" si="558"/>
        <v>Other</v>
      </c>
      <c r="R7164" s="3" t="str">
        <f t="shared" si="559"/>
        <v>Not LCLS</v>
      </c>
      <c r="S7164" s="3" t="str" cm="1">
        <f t="array" ref="S7164">_xlfn.IFS(G7164 &gt; 5000000, "Very High", G7164 &gt; 1000000, "High", G7164 &gt; 500000, "Medium", TRUE, "Low")</f>
        <v>Very High</v>
      </c>
      <c r="T7164" s="3" t="str" cm="1">
        <f t="array" ref="T7164">_xlfn.IFS(B7164 &gt;= 2005, "Post-2005", B7164 &gt;= 2000, "2000-2004", TRUE, "Pre-2000")</f>
        <v>Post-2005</v>
      </c>
    </row>
    <row r="7165" spans="1:20" x14ac:dyDescent="0.85">
      <c r="A7165" s="1">
        <v>41164</v>
      </c>
      <c r="B7165" t="s">
        <v>4054</v>
      </c>
      <c r="C7165" t="s">
        <v>8082</v>
      </c>
      <c r="D7165" t="s">
        <v>8083</v>
      </c>
      <c r="E7165" t="s">
        <v>21</v>
      </c>
      <c r="F7165" t="s">
        <v>22</v>
      </c>
      <c r="G7165" t="s">
        <v>23</v>
      </c>
      <c r="H7165">
        <v>2011</v>
      </c>
      <c r="I7165" s="2">
        <v>1132827.8400000001</v>
      </c>
      <c r="J7165" s="2">
        <v>0</v>
      </c>
      <c r="K7165" s="2">
        <v>1132827.8400000001</v>
      </c>
      <c r="L7165" t="s">
        <v>116</v>
      </c>
      <c r="M7165" s="3" t="b">
        <f>trust_funds5[[#This Row],[Contributions Outstanding (USD)]]=0</f>
        <v>1</v>
      </c>
      <c r="N7165" s="3" t="str">
        <f t="shared" si="555"/>
        <v>Outstanding</v>
      </c>
      <c r="O7165" s="3" t="str">
        <f t="shared" si="556"/>
        <v>High Contribution &amp; Recent</v>
      </c>
      <c r="P7165" s="3" t="str">
        <f t="shared" si="557"/>
        <v>Other</v>
      </c>
      <c r="Q7165" s="3" t="str">
        <f t="shared" si="558"/>
        <v>Other</v>
      </c>
      <c r="R7165" s="3" t="str">
        <f t="shared" si="559"/>
        <v>Not LCLS</v>
      </c>
      <c r="S7165" s="3" t="str" cm="1">
        <f t="array" ref="S7165">_xlfn.IFS(G7165 &gt; 5000000, "Very High", G7165 &gt; 1000000, "High", G7165 &gt; 500000, "Medium", TRUE, "Low")</f>
        <v>Very High</v>
      </c>
      <c r="T7165" s="3" t="str" cm="1">
        <f t="array" ref="T7165">_xlfn.IFS(B7165 &gt;= 2005, "Post-2005", B7165 &gt;= 2000, "2000-2004", TRUE, "Pre-2000")</f>
        <v>Post-2005</v>
      </c>
    </row>
    <row r="7166" spans="1:20" x14ac:dyDescent="0.85">
      <c r="A7166" s="1">
        <v>41164</v>
      </c>
      <c r="B7166" t="s">
        <v>1346</v>
      </c>
      <c r="C7166" t="s">
        <v>8084</v>
      </c>
      <c r="D7166" t="s">
        <v>8085</v>
      </c>
      <c r="E7166" t="s">
        <v>21</v>
      </c>
      <c r="F7166" t="s">
        <v>22</v>
      </c>
      <c r="G7166" t="s">
        <v>23</v>
      </c>
      <c r="H7166">
        <v>2011</v>
      </c>
      <c r="I7166" s="2">
        <v>1447176.95</v>
      </c>
      <c r="J7166" s="2">
        <v>335038.99</v>
      </c>
      <c r="K7166" s="2">
        <v>1782215.94</v>
      </c>
      <c r="L7166" t="s">
        <v>116</v>
      </c>
      <c r="M7166" s="3" t="b">
        <f>trust_funds5[[#This Row],[Contributions Outstanding (USD)]]=0</f>
        <v>0</v>
      </c>
      <c r="N7166" s="3" t="str">
        <f t="shared" si="555"/>
        <v>Outstanding</v>
      </c>
      <c r="O7166" s="3" t="str">
        <f t="shared" si="556"/>
        <v>High Contribution &amp; Recent</v>
      </c>
      <c r="P7166" s="3" t="str">
        <f t="shared" si="557"/>
        <v>Other</v>
      </c>
      <c r="Q7166" s="3" t="str">
        <f t="shared" si="558"/>
        <v>Other</v>
      </c>
      <c r="R7166" s="3" t="str">
        <f t="shared" si="559"/>
        <v>Not LCLS</v>
      </c>
      <c r="S7166" s="3" t="str" cm="1">
        <f t="array" ref="S7166">_xlfn.IFS(G7166 &gt; 5000000, "Very High", G7166 &gt; 1000000, "High", G7166 &gt; 500000, "Medium", TRUE, "Low")</f>
        <v>Very High</v>
      </c>
      <c r="T7166" s="3" t="str" cm="1">
        <f t="array" ref="T7166">_xlfn.IFS(B7166 &gt;= 2005, "Post-2005", B7166 &gt;= 2000, "2000-2004", TRUE, "Pre-2000")</f>
        <v>Post-2005</v>
      </c>
    </row>
    <row r="7167" spans="1:20" x14ac:dyDescent="0.85">
      <c r="A7167" s="1">
        <v>41164</v>
      </c>
      <c r="B7167" t="s">
        <v>5304</v>
      </c>
      <c r="C7167" t="s">
        <v>7782</v>
      </c>
      <c r="D7167" t="s">
        <v>7783</v>
      </c>
      <c r="E7167" t="s">
        <v>200</v>
      </c>
      <c r="F7167" t="s">
        <v>201</v>
      </c>
      <c r="G7167" t="s">
        <v>213</v>
      </c>
      <c r="H7167">
        <v>2011</v>
      </c>
      <c r="I7167" s="2">
        <v>1000000</v>
      </c>
      <c r="J7167" s="2">
        <v>0</v>
      </c>
      <c r="K7167" s="2">
        <v>1000000</v>
      </c>
      <c r="L7167" t="s">
        <v>116</v>
      </c>
      <c r="M7167" s="3" t="b">
        <f>trust_funds5[[#This Row],[Contributions Outstanding (USD)]]=0</f>
        <v>1</v>
      </c>
      <c r="N7167" s="3" t="str">
        <f t="shared" si="555"/>
        <v>Outstanding</v>
      </c>
      <c r="O7167" s="3" t="str">
        <f t="shared" si="556"/>
        <v>High Contribution &amp; Recent</v>
      </c>
      <c r="P7167" s="3" t="str">
        <f t="shared" si="557"/>
        <v>Other</v>
      </c>
      <c r="Q7167" s="3" t="str">
        <f t="shared" si="558"/>
        <v>Other</v>
      </c>
      <c r="R7167" s="3" t="str">
        <f t="shared" si="559"/>
        <v>Not LCLS</v>
      </c>
      <c r="S7167" s="3" t="str" cm="1">
        <f t="array" ref="S7167">_xlfn.IFS(G7167 &gt; 5000000, "Very High", G7167 &gt; 1000000, "High", G7167 &gt; 500000, "Medium", TRUE, "Low")</f>
        <v>Very High</v>
      </c>
      <c r="T7167" s="3" t="str" cm="1">
        <f t="array" ref="T7167">_xlfn.IFS(B7167 &gt;= 2005, "Post-2005", B7167 &gt;= 2000, "2000-2004", TRUE, "Pre-2000")</f>
        <v>Post-2005</v>
      </c>
    </row>
    <row r="7168" spans="1:20" x14ac:dyDescent="0.85">
      <c r="A7168" s="1">
        <v>41164</v>
      </c>
      <c r="B7168" t="s">
        <v>1502</v>
      </c>
      <c r="C7168" t="s">
        <v>6575</v>
      </c>
      <c r="D7168" t="s">
        <v>6576</v>
      </c>
      <c r="E7168" t="s">
        <v>200</v>
      </c>
      <c r="F7168" t="s">
        <v>201</v>
      </c>
      <c r="G7168" t="s">
        <v>213</v>
      </c>
      <c r="H7168">
        <v>2011</v>
      </c>
      <c r="I7168" s="2">
        <v>855176</v>
      </c>
      <c r="J7168" s="2">
        <v>425985</v>
      </c>
      <c r="K7168" s="2">
        <v>1281161</v>
      </c>
      <c r="L7168" t="s">
        <v>116</v>
      </c>
      <c r="M7168" s="3" t="b">
        <f>trust_funds5[[#This Row],[Contributions Outstanding (USD)]]=0</f>
        <v>0</v>
      </c>
      <c r="N7168" s="3" t="str">
        <f t="shared" si="555"/>
        <v>Outstanding</v>
      </c>
      <c r="O7168" s="3" t="str">
        <f t="shared" si="556"/>
        <v>High Contribution &amp; Recent</v>
      </c>
      <c r="P7168" s="3" t="str">
        <f t="shared" si="557"/>
        <v>Other</v>
      </c>
      <c r="Q7168" s="3" t="str">
        <f t="shared" si="558"/>
        <v>Other</v>
      </c>
      <c r="R7168" s="3" t="str">
        <f t="shared" si="559"/>
        <v>Not LCLS</v>
      </c>
      <c r="S7168" s="3" t="str" cm="1">
        <f t="array" ref="S7168">_xlfn.IFS(G7168 &gt; 5000000, "Very High", G7168 &gt; 1000000, "High", G7168 &gt; 500000, "Medium", TRUE, "Low")</f>
        <v>Very High</v>
      </c>
      <c r="T7168" s="3" t="str" cm="1">
        <f t="array" ref="T7168">_xlfn.IFS(B7168 &gt;= 2005, "Post-2005", B7168 &gt;= 2000, "2000-2004", TRUE, "Pre-2000")</f>
        <v>Post-2005</v>
      </c>
    </row>
    <row r="7169" spans="1:20" x14ac:dyDescent="0.85">
      <c r="A7169" s="1">
        <v>41164</v>
      </c>
      <c r="B7169" t="s">
        <v>3797</v>
      </c>
      <c r="C7169" t="s">
        <v>8086</v>
      </c>
      <c r="D7169" t="s">
        <v>8087</v>
      </c>
      <c r="E7169" t="s">
        <v>200</v>
      </c>
      <c r="F7169" t="s">
        <v>201</v>
      </c>
      <c r="G7169" t="s">
        <v>202</v>
      </c>
      <c r="H7169">
        <v>2011</v>
      </c>
      <c r="I7169" s="2">
        <v>1999975</v>
      </c>
      <c r="J7169" s="2">
        <v>0</v>
      </c>
      <c r="K7169" s="2">
        <v>1999975</v>
      </c>
      <c r="L7169" t="s">
        <v>18</v>
      </c>
      <c r="M7169" s="3" t="b">
        <f>trust_funds5[[#This Row],[Contributions Outstanding (USD)]]=0</f>
        <v>1</v>
      </c>
      <c r="N7169" s="3" t="str">
        <f t="shared" si="555"/>
        <v>Outstanding</v>
      </c>
      <c r="O7169" s="3" t="str">
        <f t="shared" si="556"/>
        <v>High Contribution &amp; Recent</v>
      </c>
      <c r="P7169" s="3" t="str">
        <f t="shared" si="557"/>
        <v>Other</v>
      </c>
      <c r="Q7169" s="3" t="str">
        <f t="shared" si="558"/>
        <v>Other</v>
      </c>
      <c r="R7169" s="3" t="str">
        <f t="shared" si="559"/>
        <v>Not LCLS</v>
      </c>
      <c r="S7169" s="3" t="str" cm="1">
        <f t="array" ref="S7169">_xlfn.IFS(G7169 &gt; 5000000, "Very High", G7169 &gt; 1000000, "High", G7169 &gt; 500000, "Medium", TRUE, "Low")</f>
        <v>Very High</v>
      </c>
      <c r="T7169" s="3" t="str" cm="1">
        <f t="array" ref="T7169">_xlfn.IFS(B7169 &gt;= 2005, "Post-2005", B7169 &gt;= 2000, "2000-2004", TRUE, "Pre-2000")</f>
        <v>Post-2005</v>
      </c>
    </row>
    <row r="7170" spans="1:20" x14ac:dyDescent="0.85">
      <c r="A7170" s="1">
        <v>41164</v>
      </c>
      <c r="B7170" t="s">
        <v>8088</v>
      </c>
      <c r="C7170" t="s">
        <v>8089</v>
      </c>
      <c r="D7170" t="s">
        <v>8090</v>
      </c>
      <c r="E7170" t="s">
        <v>334</v>
      </c>
      <c r="F7170" t="s">
        <v>335</v>
      </c>
      <c r="G7170" t="s">
        <v>5078</v>
      </c>
      <c r="H7170">
        <v>2011</v>
      </c>
      <c r="I7170" s="2">
        <v>260200</v>
      </c>
      <c r="J7170" s="2">
        <v>0</v>
      </c>
      <c r="K7170" s="2">
        <v>260200</v>
      </c>
      <c r="L7170" t="s">
        <v>116</v>
      </c>
      <c r="M7170" s="3" t="b">
        <f>trust_funds5[[#This Row],[Contributions Outstanding (USD)]]=0</f>
        <v>1</v>
      </c>
      <c r="N7170" s="3" t="str">
        <f t="shared" ref="N7170:N7233" si="560">IF(D7170 &gt; 0, "Outstanding", "No Outstanding")</f>
        <v>Outstanding</v>
      </c>
      <c r="O7170" s="3" t="str">
        <f t="shared" ref="O7170:O7233" si="561">IF(AND(C7170 &gt; 1000000, B7170 &gt; 2000), "High Contribution &amp; Recent", "Other")</f>
        <v>High Contribution &amp; Recent</v>
      </c>
      <c r="P7170" s="3" t="str">
        <f t="shared" ref="P7170:P7233" si="562">IF(AND(B7170 = 2000, E7170 = "Canada"), "Year 2000, Canada", "Other")</f>
        <v>Other</v>
      </c>
      <c r="Q7170" s="3" t="str">
        <f t="shared" ref="Q7170:Q7233" si="563">IF(OR(E7170 = "Canada", E7170 = "Sweden"), "Canada or Sweden", "Other")</f>
        <v>Other</v>
      </c>
      <c r="R7170" s="3" t="str">
        <f t="shared" ref="R7170:R7233" si="564">IF(NOT(F7170 = "LCLS"), "Not LCLS", "LCLS")</f>
        <v>Not LCLS</v>
      </c>
      <c r="S7170" s="3" t="str" cm="1">
        <f t="array" ref="S7170">_xlfn.IFS(G7170 &gt; 5000000, "Very High", G7170 &gt; 1000000, "High", G7170 &gt; 500000, "Medium", TRUE, "Low")</f>
        <v>Very High</v>
      </c>
      <c r="T7170" s="3" t="str" cm="1">
        <f t="array" ref="T7170">_xlfn.IFS(B7170 &gt;= 2005, "Post-2005", B7170 &gt;= 2000, "2000-2004", TRUE, "Pre-2000")</f>
        <v>Post-2005</v>
      </c>
    </row>
    <row r="7171" spans="1:20" x14ac:dyDescent="0.85">
      <c r="A7171" s="1">
        <v>41164</v>
      </c>
      <c r="B7171" t="s">
        <v>8088</v>
      </c>
      <c r="C7171" t="s">
        <v>8089</v>
      </c>
      <c r="D7171" t="s">
        <v>8090</v>
      </c>
      <c r="E7171" t="s">
        <v>235</v>
      </c>
      <c r="F7171" t="s">
        <v>236</v>
      </c>
      <c r="G7171" t="s">
        <v>237</v>
      </c>
      <c r="H7171">
        <v>2011</v>
      </c>
      <c r="I7171" s="2">
        <v>231960.18</v>
      </c>
      <c r="J7171" s="2">
        <v>116039.82</v>
      </c>
      <c r="K7171" s="2">
        <v>348000</v>
      </c>
      <c r="L7171" t="s">
        <v>116</v>
      </c>
      <c r="M7171" s="3" t="b">
        <f>trust_funds5[[#This Row],[Contributions Outstanding (USD)]]=0</f>
        <v>0</v>
      </c>
      <c r="N7171" s="3" t="str">
        <f t="shared" si="560"/>
        <v>Outstanding</v>
      </c>
      <c r="O7171" s="3" t="str">
        <f t="shared" si="561"/>
        <v>High Contribution &amp; Recent</v>
      </c>
      <c r="P7171" s="3" t="str">
        <f t="shared" si="562"/>
        <v>Other</v>
      </c>
      <c r="Q7171" s="3" t="str">
        <f t="shared" si="563"/>
        <v>Other</v>
      </c>
      <c r="R7171" s="3" t="str">
        <f t="shared" si="564"/>
        <v>Not LCLS</v>
      </c>
      <c r="S7171" s="3" t="str" cm="1">
        <f t="array" ref="S7171">_xlfn.IFS(G7171 &gt; 5000000, "Very High", G7171 &gt; 1000000, "High", G7171 &gt; 500000, "Medium", TRUE, "Low")</f>
        <v>Very High</v>
      </c>
      <c r="T7171" s="3" t="str" cm="1">
        <f t="array" ref="T7171">_xlfn.IFS(B7171 &gt;= 2005, "Post-2005", B7171 &gt;= 2000, "2000-2004", TRUE, "Pre-2000")</f>
        <v>Post-2005</v>
      </c>
    </row>
    <row r="7172" spans="1:20" x14ac:dyDescent="0.85">
      <c r="A7172" s="1">
        <v>41164</v>
      </c>
      <c r="B7172" t="s">
        <v>8088</v>
      </c>
      <c r="C7172" t="s">
        <v>8089</v>
      </c>
      <c r="D7172" t="s">
        <v>8090</v>
      </c>
      <c r="E7172" t="s">
        <v>70</v>
      </c>
      <c r="F7172" t="s">
        <v>71</v>
      </c>
      <c r="G7172" t="s">
        <v>5484</v>
      </c>
      <c r="H7172">
        <v>2011</v>
      </c>
      <c r="I7172" s="2">
        <v>372822.98</v>
      </c>
      <c r="J7172" s="2">
        <v>168810.5</v>
      </c>
      <c r="K7172" s="2">
        <v>541633.48</v>
      </c>
      <c r="L7172" t="s">
        <v>116</v>
      </c>
      <c r="M7172" s="3" t="b">
        <f>trust_funds5[[#This Row],[Contributions Outstanding (USD)]]=0</f>
        <v>0</v>
      </c>
      <c r="N7172" s="3" t="str">
        <f t="shared" si="560"/>
        <v>Outstanding</v>
      </c>
      <c r="O7172" s="3" t="str">
        <f t="shared" si="561"/>
        <v>High Contribution &amp; Recent</v>
      </c>
      <c r="P7172" s="3" t="str">
        <f t="shared" si="562"/>
        <v>Other</v>
      </c>
      <c r="Q7172" s="3" t="str">
        <f t="shared" si="563"/>
        <v>Other</v>
      </c>
      <c r="R7172" s="3" t="str">
        <f t="shared" si="564"/>
        <v>Not LCLS</v>
      </c>
      <c r="S7172" s="3" t="str" cm="1">
        <f t="array" ref="S7172">_xlfn.IFS(G7172 &gt; 5000000, "Very High", G7172 &gt; 1000000, "High", G7172 &gt; 500000, "Medium", TRUE, "Low")</f>
        <v>Very High</v>
      </c>
      <c r="T7172" s="3" t="str" cm="1">
        <f t="array" ref="T7172">_xlfn.IFS(B7172 &gt;= 2005, "Post-2005", B7172 &gt;= 2000, "2000-2004", TRUE, "Pre-2000")</f>
        <v>Post-2005</v>
      </c>
    </row>
    <row r="7173" spans="1:20" x14ac:dyDescent="0.85">
      <c r="A7173" s="1">
        <v>41164</v>
      </c>
      <c r="B7173" t="s">
        <v>8088</v>
      </c>
      <c r="C7173" t="s">
        <v>8089</v>
      </c>
      <c r="D7173" t="s">
        <v>8090</v>
      </c>
      <c r="E7173" t="s">
        <v>85</v>
      </c>
      <c r="F7173" t="s">
        <v>86</v>
      </c>
      <c r="G7173" t="s">
        <v>87</v>
      </c>
      <c r="H7173">
        <v>2011</v>
      </c>
      <c r="I7173" s="2">
        <v>598436</v>
      </c>
      <c r="J7173" s="2">
        <v>529619.97</v>
      </c>
      <c r="K7173" s="2">
        <v>1128055.97</v>
      </c>
      <c r="L7173" t="s">
        <v>116</v>
      </c>
      <c r="M7173" s="3" t="b">
        <f>trust_funds5[[#This Row],[Contributions Outstanding (USD)]]=0</f>
        <v>0</v>
      </c>
      <c r="N7173" s="3" t="str">
        <f t="shared" si="560"/>
        <v>Outstanding</v>
      </c>
      <c r="O7173" s="3" t="str">
        <f t="shared" si="561"/>
        <v>High Contribution &amp; Recent</v>
      </c>
      <c r="P7173" s="3" t="str">
        <f t="shared" si="562"/>
        <v>Other</v>
      </c>
      <c r="Q7173" s="3" t="str">
        <f t="shared" si="563"/>
        <v>Other</v>
      </c>
      <c r="R7173" s="3" t="str">
        <f t="shared" si="564"/>
        <v>Not LCLS</v>
      </c>
      <c r="S7173" s="3" t="str" cm="1">
        <f t="array" ref="S7173">_xlfn.IFS(G7173 &gt; 5000000, "Very High", G7173 &gt; 1000000, "High", G7173 &gt; 500000, "Medium", TRUE, "Low")</f>
        <v>Very High</v>
      </c>
      <c r="T7173" s="3" t="str" cm="1">
        <f t="array" ref="T7173">_xlfn.IFS(B7173 &gt;= 2005, "Post-2005", B7173 &gt;= 2000, "2000-2004", TRUE, "Pre-2000")</f>
        <v>Post-2005</v>
      </c>
    </row>
    <row r="7174" spans="1:20" x14ac:dyDescent="0.85">
      <c r="A7174" s="1">
        <v>41164</v>
      </c>
      <c r="B7174" t="s">
        <v>8088</v>
      </c>
      <c r="C7174" t="s">
        <v>8089</v>
      </c>
      <c r="D7174" t="s">
        <v>8090</v>
      </c>
      <c r="E7174" t="s">
        <v>102</v>
      </c>
      <c r="F7174" t="s">
        <v>103</v>
      </c>
      <c r="G7174" t="s">
        <v>104</v>
      </c>
      <c r="H7174">
        <v>2011</v>
      </c>
      <c r="I7174" s="2">
        <v>1215726.57</v>
      </c>
      <c r="J7174" s="2">
        <v>530946.86</v>
      </c>
      <c r="K7174" s="2">
        <v>1746673.43</v>
      </c>
      <c r="L7174" t="s">
        <v>116</v>
      </c>
      <c r="M7174" s="3" t="b">
        <f>trust_funds5[[#This Row],[Contributions Outstanding (USD)]]=0</f>
        <v>0</v>
      </c>
      <c r="N7174" s="3" t="str">
        <f t="shared" si="560"/>
        <v>Outstanding</v>
      </c>
      <c r="O7174" s="3" t="str">
        <f t="shared" si="561"/>
        <v>High Contribution &amp; Recent</v>
      </c>
      <c r="P7174" s="3" t="str">
        <f t="shared" si="562"/>
        <v>Other</v>
      </c>
      <c r="Q7174" s="3" t="str">
        <f t="shared" si="563"/>
        <v>Other</v>
      </c>
      <c r="R7174" s="3" t="str">
        <f t="shared" si="564"/>
        <v>Not LCLS</v>
      </c>
      <c r="S7174" s="3" t="str" cm="1">
        <f t="array" ref="S7174">_xlfn.IFS(G7174 &gt; 5000000, "Very High", G7174 &gt; 1000000, "High", G7174 &gt; 500000, "Medium", TRUE, "Low")</f>
        <v>Very High</v>
      </c>
      <c r="T7174" s="3" t="str" cm="1">
        <f t="array" ref="T7174">_xlfn.IFS(B7174 &gt;= 2005, "Post-2005", B7174 &gt;= 2000, "2000-2004", TRUE, "Pre-2000")</f>
        <v>Post-2005</v>
      </c>
    </row>
    <row r="7175" spans="1:20" x14ac:dyDescent="0.85">
      <c r="A7175" s="1">
        <v>41164</v>
      </c>
      <c r="B7175" t="s">
        <v>8088</v>
      </c>
      <c r="C7175" t="s">
        <v>8089</v>
      </c>
      <c r="D7175" t="s">
        <v>8090</v>
      </c>
      <c r="E7175" t="s">
        <v>1408</v>
      </c>
      <c r="F7175" t="s">
        <v>1409</v>
      </c>
      <c r="G7175" t="s">
        <v>1410</v>
      </c>
      <c r="H7175">
        <v>2011</v>
      </c>
      <c r="I7175" s="2">
        <v>513441.77</v>
      </c>
      <c r="J7175" s="2">
        <v>211629.68</v>
      </c>
      <c r="K7175" s="2">
        <v>725071.45</v>
      </c>
      <c r="L7175" t="s">
        <v>116</v>
      </c>
      <c r="M7175" s="3" t="b">
        <f>trust_funds5[[#This Row],[Contributions Outstanding (USD)]]=0</f>
        <v>0</v>
      </c>
      <c r="N7175" s="3" t="str">
        <f t="shared" si="560"/>
        <v>Outstanding</v>
      </c>
      <c r="O7175" s="3" t="str">
        <f t="shared" si="561"/>
        <v>High Contribution &amp; Recent</v>
      </c>
      <c r="P7175" s="3" t="str">
        <f t="shared" si="562"/>
        <v>Other</v>
      </c>
      <c r="Q7175" s="3" t="str">
        <f t="shared" si="563"/>
        <v>Other</v>
      </c>
      <c r="R7175" s="3" t="str">
        <f t="shared" si="564"/>
        <v>Not LCLS</v>
      </c>
      <c r="S7175" s="3" t="str" cm="1">
        <f t="array" ref="S7175">_xlfn.IFS(G7175 &gt; 5000000, "Very High", G7175 &gt; 1000000, "High", G7175 &gt; 500000, "Medium", TRUE, "Low")</f>
        <v>Very High</v>
      </c>
      <c r="T7175" s="3" t="str" cm="1">
        <f t="array" ref="T7175">_xlfn.IFS(B7175 &gt;= 2005, "Post-2005", B7175 &gt;= 2000, "2000-2004", TRUE, "Pre-2000")</f>
        <v>Post-2005</v>
      </c>
    </row>
    <row r="7176" spans="1:20" x14ac:dyDescent="0.85">
      <c r="A7176" s="1">
        <v>41164</v>
      </c>
      <c r="B7176" t="s">
        <v>8088</v>
      </c>
      <c r="C7176" t="s">
        <v>8089</v>
      </c>
      <c r="D7176" t="s">
        <v>8090</v>
      </c>
      <c r="E7176" t="s">
        <v>119</v>
      </c>
      <c r="F7176" t="s">
        <v>120</v>
      </c>
      <c r="G7176" t="s">
        <v>6458</v>
      </c>
      <c r="H7176">
        <v>2011</v>
      </c>
      <c r="I7176" s="2">
        <v>539000</v>
      </c>
      <c r="J7176" s="2">
        <v>231000</v>
      </c>
      <c r="K7176" s="2">
        <v>770000</v>
      </c>
      <c r="L7176" t="s">
        <v>116</v>
      </c>
      <c r="M7176" s="3" t="b">
        <f>trust_funds5[[#This Row],[Contributions Outstanding (USD)]]=0</f>
        <v>0</v>
      </c>
      <c r="N7176" s="3" t="str">
        <f t="shared" si="560"/>
        <v>Outstanding</v>
      </c>
      <c r="O7176" s="3" t="str">
        <f t="shared" si="561"/>
        <v>High Contribution &amp; Recent</v>
      </c>
      <c r="P7176" s="3" t="str">
        <f t="shared" si="562"/>
        <v>Other</v>
      </c>
      <c r="Q7176" s="3" t="str">
        <f t="shared" si="563"/>
        <v>Other</v>
      </c>
      <c r="R7176" s="3" t="str">
        <f t="shared" si="564"/>
        <v>Not LCLS</v>
      </c>
      <c r="S7176" s="3" t="str" cm="1">
        <f t="array" ref="S7176">_xlfn.IFS(G7176 &gt; 5000000, "Very High", G7176 &gt; 1000000, "High", G7176 &gt; 500000, "Medium", TRUE, "Low")</f>
        <v>Very High</v>
      </c>
      <c r="T7176" s="3" t="str" cm="1">
        <f t="array" ref="T7176">_xlfn.IFS(B7176 &gt;= 2005, "Post-2005", B7176 &gt;= 2000, "2000-2004", TRUE, "Pre-2000")</f>
        <v>Post-2005</v>
      </c>
    </row>
    <row r="7177" spans="1:20" x14ac:dyDescent="0.85">
      <c r="A7177" s="1">
        <v>41164</v>
      </c>
      <c r="B7177" t="s">
        <v>8088</v>
      </c>
      <c r="C7177" t="s">
        <v>8089</v>
      </c>
      <c r="D7177" t="s">
        <v>8090</v>
      </c>
      <c r="E7177" t="s">
        <v>42</v>
      </c>
      <c r="F7177" t="s">
        <v>43</v>
      </c>
      <c r="G7177" t="s">
        <v>44</v>
      </c>
      <c r="H7177">
        <v>2011</v>
      </c>
      <c r="I7177" s="2">
        <v>364767.46</v>
      </c>
      <c r="J7177" s="2">
        <v>156704.98000000001</v>
      </c>
      <c r="K7177" s="2">
        <v>521472.44</v>
      </c>
      <c r="L7177" t="s">
        <v>116</v>
      </c>
      <c r="M7177" s="3" t="b">
        <f>trust_funds5[[#This Row],[Contributions Outstanding (USD)]]=0</f>
        <v>0</v>
      </c>
      <c r="N7177" s="3" t="str">
        <f t="shared" si="560"/>
        <v>Outstanding</v>
      </c>
      <c r="O7177" s="3" t="str">
        <f t="shared" si="561"/>
        <v>High Contribution &amp; Recent</v>
      </c>
      <c r="P7177" s="3" t="str">
        <f t="shared" si="562"/>
        <v>Other</v>
      </c>
      <c r="Q7177" s="3" t="str">
        <f t="shared" si="563"/>
        <v>Other</v>
      </c>
      <c r="R7177" s="3" t="str">
        <f t="shared" si="564"/>
        <v>Not LCLS</v>
      </c>
      <c r="S7177" s="3" t="str" cm="1">
        <f t="array" ref="S7177">_xlfn.IFS(G7177 &gt; 5000000, "Very High", G7177 &gt; 1000000, "High", G7177 &gt; 500000, "Medium", TRUE, "Low")</f>
        <v>Very High</v>
      </c>
      <c r="T7177" s="3" t="str" cm="1">
        <f t="array" ref="T7177">_xlfn.IFS(B7177 &gt;= 2005, "Post-2005", B7177 &gt;= 2000, "2000-2004", TRUE, "Pre-2000")</f>
        <v>Post-2005</v>
      </c>
    </row>
    <row r="7178" spans="1:20" x14ac:dyDescent="0.85">
      <c r="A7178" s="1">
        <v>41164</v>
      </c>
      <c r="B7178" t="s">
        <v>8088</v>
      </c>
      <c r="C7178" t="s">
        <v>8089</v>
      </c>
      <c r="D7178" t="s">
        <v>8090</v>
      </c>
      <c r="E7178" t="s">
        <v>21</v>
      </c>
      <c r="F7178" t="s">
        <v>22</v>
      </c>
      <c r="G7178" t="s">
        <v>23</v>
      </c>
      <c r="H7178">
        <v>2011</v>
      </c>
      <c r="I7178" s="2">
        <v>318757.77</v>
      </c>
      <c r="J7178" s="2">
        <v>143355.72</v>
      </c>
      <c r="K7178" s="2">
        <v>462113.49</v>
      </c>
      <c r="L7178" t="s">
        <v>116</v>
      </c>
      <c r="M7178" s="3" t="b">
        <f>trust_funds5[[#This Row],[Contributions Outstanding (USD)]]=0</f>
        <v>0</v>
      </c>
      <c r="N7178" s="3" t="str">
        <f t="shared" si="560"/>
        <v>Outstanding</v>
      </c>
      <c r="O7178" s="3" t="str">
        <f t="shared" si="561"/>
        <v>High Contribution &amp; Recent</v>
      </c>
      <c r="P7178" s="3" t="str">
        <f t="shared" si="562"/>
        <v>Other</v>
      </c>
      <c r="Q7178" s="3" t="str">
        <f t="shared" si="563"/>
        <v>Other</v>
      </c>
      <c r="R7178" s="3" t="str">
        <f t="shared" si="564"/>
        <v>Not LCLS</v>
      </c>
      <c r="S7178" s="3" t="str" cm="1">
        <f t="array" ref="S7178">_xlfn.IFS(G7178 &gt; 5000000, "Very High", G7178 &gt; 1000000, "High", G7178 &gt; 500000, "Medium", TRUE, "Low")</f>
        <v>Very High</v>
      </c>
      <c r="T7178" s="3" t="str" cm="1">
        <f t="array" ref="T7178">_xlfn.IFS(B7178 &gt;= 2005, "Post-2005", B7178 &gt;= 2000, "2000-2004", TRUE, "Pre-2000")</f>
        <v>Post-2005</v>
      </c>
    </row>
    <row r="7179" spans="1:20" x14ac:dyDescent="0.85">
      <c r="A7179" s="1">
        <v>41164</v>
      </c>
      <c r="B7179" t="s">
        <v>90</v>
      </c>
      <c r="C7179" t="s">
        <v>5597</v>
      </c>
      <c r="D7179" t="s">
        <v>5598</v>
      </c>
      <c r="E7179" t="s">
        <v>200</v>
      </c>
      <c r="F7179" t="s">
        <v>201</v>
      </c>
      <c r="G7179" t="s">
        <v>213</v>
      </c>
      <c r="H7179">
        <v>2011</v>
      </c>
      <c r="I7179" s="2">
        <v>2933601.95</v>
      </c>
      <c r="J7179" s="2">
        <v>54</v>
      </c>
      <c r="K7179" s="2">
        <v>2933655.95</v>
      </c>
      <c r="L7179" t="s">
        <v>116</v>
      </c>
      <c r="M7179" s="3" t="b">
        <f>trust_funds5[[#This Row],[Contributions Outstanding (USD)]]=0</f>
        <v>0</v>
      </c>
      <c r="N7179" s="3" t="str">
        <f t="shared" si="560"/>
        <v>Outstanding</v>
      </c>
      <c r="O7179" s="3" t="str">
        <f t="shared" si="561"/>
        <v>High Contribution &amp; Recent</v>
      </c>
      <c r="P7179" s="3" t="str">
        <f t="shared" si="562"/>
        <v>Other</v>
      </c>
      <c r="Q7179" s="3" t="str">
        <f t="shared" si="563"/>
        <v>Other</v>
      </c>
      <c r="R7179" s="3" t="str">
        <f t="shared" si="564"/>
        <v>Not LCLS</v>
      </c>
      <c r="S7179" s="3" t="str" cm="1">
        <f t="array" ref="S7179">_xlfn.IFS(G7179 &gt; 5000000, "Very High", G7179 &gt; 1000000, "High", G7179 &gt; 500000, "Medium", TRUE, "Low")</f>
        <v>Very High</v>
      </c>
      <c r="T7179" s="3" t="str" cm="1">
        <f t="array" ref="T7179">_xlfn.IFS(B7179 &gt;= 2005, "Post-2005", B7179 &gt;= 2000, "2000-2004", TRUE, "Pre-2000")</f>
        <v>Post-2005</v>
      </c>
    </row>
    <row r="7180" spans="1:20" x14ac:dyDescent="0.85">
      <c r="A7180" s="1">
        <v>41164</v>
      </c>
      <c r="B7180" t="s">
        <v>6581</v>
      </c>
      <c r="C7180" t="s">
        <v>6582</v>
      </c>
      <c r="D7180" t="s">
        <v>6583</v>
      </c>
      <c r="E7180" t="s">
        <v>42</v>
      </c>
      <c r="F7180" t="s">
        <v>43</v>
      </c>
      <c r="G7180" t="s">
        <v>44</v>
      </c>
      <c r="H7180">
        <v>2011</v>
      </c>
      <c r="I7180" s="2">
        <v>1006323.06</v>
      </c>
      <c r="J7180" s="2">
        <v>0</v>
      </c>
      <c r="K7180" s="2">
        <v>1006323.06</v>
      </c>
      <c r="L7180" t="s">
        <v>116</v>
      </c>
      <c r="M7180" s="3" t="b">
        <f>trust_funds5[[#This Row],[Contributions Outstanding (USD)]]=0</f>
        <v>1</v>
      </c>
      <c r="N7180" s="3" t="str">
        <f t="shared" si="560"/>
        <v>Outstanding</v>
      </c>
      <c r="O7180" s="3" t="str">
        <f t="shared" si="561"/>
        <v>High Contribution &amp; Recent</v>
      </c>
      <c r="P7180" s="3" t="str">
        <f t="shared" si="562"/>
        <v>Other</v>
      </c>
      <c r="Q7180" s="3" t="str">
        <f t="shared" si="563"/>
        <v>Other</v>
      </c>
      <c r="R7180" s="3" t="str">
        <f t="shared" si="564"/>
        <v>Not LCLS</v>
      </c>
      <c r="S7180" s="3" t="str" cm="1">
        <f t="array" ref="S7180">_xlfn.IFS(G7180 &gt; 5000000, "Very High", G7180 &gt; 1000000, "High", G7180 &gt; 500000, "Medium", TRUE, "Low")</f>
        <v>Very High</v>
      </c>
      <c r="T7180" s="3" t="str" cm="1">
        <f t="array" ref="T7180">_xlfn.IFS(B7180 &gt;= 2005, "Post-2005", B7180 &gt;= 2000, "2000-2004", TRUE, "Pre-2000")</f>
        <v>Post-2005</v>
      </c>
    </row>
    <row r="7181" spans="1:20" x14ac:dyDescent="0.85">
      <c r="A7181" s="1">
        <v>41164</v>
      </c>
      <c r="B7181" t="s">
        <v>600</v>
      </c>
      <c r="C7181" t="s">
        <v>5599</v>
      </c>
      <c r="D7181" t="s">
        <v>5600</v>
      </c>
      <c r="E7181" t="s">
        <v>56</v>
      </c>
      <c r="F7181" t="s">
        <v>57</v>
      </c>
      <c r="G7181" t="s">
        <v>58</v>
      </c>
      <c r="H7181">
        <v>2011</v>
      </c>
      <c r="I7181" s="2">
        <v>2298605</v>
      </c>
      <c r="J7181" s="2">
        <v>2097293.44</v>
      </c>
      <c r="K7181" s="2">
        <v>4395898.4400000004</v>
      </c>
      <c r="L7181" t="s">
        <v>116</v>
      </c>
      <c r="M7181" s="3" t="b">
        <f>trust_funds5[[#This Row],[Contributions Outstanding (USD)]]=0</f>
        <v>0</v>
      </c>
      <c r="N7181" s="3" t="str">
        <f t="shared" si="560"/>
        <v>Outstanding</v>
      </c>
      <c r="O7181" s="3" t="str">
        <f t="shared" si="561"/>
        <v>High Contribution &amp; Recent</v>
      </c>
      <c r="P7181" s="3" t="str">
        <f t="shared" si="562"/>
        <v>Other</v>
      </c>
      <c r="Q7181" s="3" t="str">
        <f t="shared" si="563"/>
        <v>Other</v>
      </c>
      <c r="R7181" s="3" t="str">
        <f t="shared" si="564"/>
        <v>Not LCLS</v>
      </c>
      <c r="S7181" s="3" t="str" cm="1">
        <f t="array" ref="S7181">_xlfn.IFS(G7181 &gt; 5000000, "Very High", G7181 &gt; 1000000, "High", G7181 &gt; 500000, "Medium", TRUE, "Low")</f>
        <v>Very High</v>
      </c>
      <c r="T7181" s="3" t="str" cm="1">
        <f t="array" ref="T7181">_xlfn.IFS(B7181 &gt;= 2005, "Post-2005", B7181 &gt;= 2000, "2000-2004", TRUE, "Pre-2000")</f>
        <v>Post-2005</v>
      </c>
    </row>
    <row r="7182" spans="1:20" x14ac:dyDescent="0.85">
      <c r="A7182" s="1">
        <v>41164</v>
      </c>
      <c r="B7182" t="s">
        <v>600</v>
      </c>
      <c r="C7182" t="s">
        <v>5599</v>
      </c>
      <c r="D7182" t="s">
        <v>5600</v>
      </c>
      <c r="E7182" t="s">
        <v>7018</v>
      </c>
      <c r="F7182" t="s">
        <v>7019</v>
      </c>
      <c r="G7182" t="s">
        <v>7020</v>
      </c>
      <c r="H7182">
        <v>2011</v>
      </c>
      <c r="I7182" s="2">
        <v>50000</v>
      </c>
      <c r="J7182" s="2">
        <v>0</v>
      </c>
      <c r="K7182" s="2">
        <v>50000</v>
      </c>
      <c r="L7182" t="s">
        <v>116</v>
      </c>
      <c r="M7182" s="3" t="b">
        <f>trust_funds5[[#This Row],[Contributions Outstanding (USD)]]=0</f>
        <v>1</v>
      </c>
      <c r="N7182" s="3" t="str">
        <f t="shared" si="560"/>
        <v>Outstanding</v>
      </c>
      <c r="O7182" s="3" t="str">
        <f t="shared" si="561"/>
        <v>High Contribution &amp; Recent</v>
      </c>
      <c r="P7182" s="3" t="str">
        <f t="shared" si="562"/>
        <v>Other</v>
      </c>
      <c r="Q7182" s="3" t="str">
        <f t="shared" si="563"/>
        <v>Other</v>
      </c>
      <c r="R7182" s="3" t="str">
        <f t="shared" si="564"/>
        <v>Not LCLS</v>
      </c>
      <c r="S7182" s="3" t="str" cm="1">
        <f t="array" ref="S7182">_xlfn.IFS(G7182 &gt; 5000000, "Very High", G7182 &gt; 1000000, "High", G7182 &gt; 500000, "Medium", TRUE, "Low")</f>
        <v>Very High</v>
      </c>
      <c r="T7182" s="3" t="str" cm="1">
        <f t="array" ref="T7182">_xlfn.IFS(B7182 &gt;= 2005, "Post-2005", B7182 &gt;= 2000, "2000-2004", TRUE, "Pre-2000")</f>
        <v>Post-2005</v>
      </c>
    </row>
    <row r="7183" spans="1:20" x14ac:dyDescent="0.85">
      <c r="A7183" s="1">
        <v>41164</v>
      </c>
      <c r="B7183" t="s">
        <v>600</v>
      </c>
      <c r="C7183" t="s">
        <v>5599</v>
      </c>
      <c r="D7183" t="s">
        <v>5600</v>
      </c>
      <c r="E7183" t="s">
        <v>264</v>
      </c>
      <c r="F7183" t="s">
        <v>265</v>
      </c>
      <c r="G7183" t="s">
        <v>2394</v>
      </c>
      <c r="H7183">
        <v>2011</v>
      </c>
      <c r="I7183" s="2">
        <v>408854.41</v>
      </c>
      <c r="J7183" s="2">
        <v>0</v>
      </c>
      <c r="K7183" s="2">
        <v>408854.41</v>
      </c>
      <c r="L7183" t="s">
        <v>116</v>
      </c>
      <c r="M7183" s="3" t="b">
        <f>trust_funds5[[#This Row],[Contributions Outstanding (USD)]]=0</f>
        <v>1</v>
      </c>
      <c r="N7183" s="3" t="str">
        <f t="shared" si="560"/>
        <v>Outstanding</v>
      </c>
      <c r="O7183" s="3" t="str">
        <f t="shared" si="561"/>
        <v>High Contribution &amp; Recent</v>
      </c>
      <c r="P7183" s="3" t="str">
        <f t="shared" si="562"/>
        <v>Other</v>
      </c>
      <c r="Q7183" s="3" t="str">
        <f t="shared" si="563"/>
        <v>Other</v>
      </c>
      <c r="R7183" s="3" t="str">
        <f t="shared" si="564"/>
        <v>Not LCLS</v>
      </c>
      <c r="S7183" s="3" t="str" cm="1">
        <f t="array" ref="S7183">_xlfn.IFS(G7183 &gt; 5000000, "Very High", G7183 &gt; 1000000, "High", G7183 &gt; 500000, "Medium", TRUE, "Low")</f>
        <v>Very High</v>
      </c>
      <c r="T7183" s="3" t="str" cm="1">
        <f t="array" ref="T7183">_xlfn.IFS(B7183 &gt;= 2005, "Post-2005", B7183 &gt;= 2000, "2000-2004", TRUE, "Pre-2000")</f>
        <v>Post-2005</v>
      </c>
    </row>
    <row r="7184" spans="1:20" x14ac:dyDescent="0.85">
      <c r="A7184" s="1">
        <v>41164</v>
      </c>
      <c r="B7184" t="s">
        <v>600</v>
      </c>
      <c r="C7184" t="s">
        <v>5599</v>
      </c>
      <c r="D7184" t="s">
        <v>5600</v>
      </c>
      <c r="E7184" t="s">
        <v>293</v>
      </c>
      <c r="F7184" t="s">
        <v>294</v>
      </c>
      <c r="G7184" t="s">
        <v>4803</v>
      </c>
      <c r="H7184">
        <v>2011</v>
      </c>
      <c r="I7184" s="2">
        <v>89622.58</v>
      </c>
      <c r="J7184" s="2">
        <v>0</v>
      </c>
      <c r="K7184" s="2">
        <v>89622.58</v>
      </c>
      <c r="L7184" t="s">
        <v>116</v>
      </c>
      <c r="M7184" s="3" t="b">
        <f>trust_funds5[[#This Row],[Contributions Outstanding (USD)]]=0</f>
        <v>1</v>
      </c>
      <c r="N7184" s="3" t="str">
        <f t="shared" si="560"/>
        <v>Outstanding</v>
      </c>
      <c r="O7184" s="3" t="str">
        <f t="shared" si="561"/>
        <v>High Contribution &amp; Recent</v>
      </c>
      <c r="P7184" s="3" t="str">
        <f t="shared" si="562"/>
        <v>Other</v>
      </c>
      <c r="Q7184" s="3" t="str">
        <f t="shared" si="563"/>
        <v>Other</v>
      </c>
      <c r="R7184" s="3" t="str">
        <f t="shared" si="564"/>
        <v>Not LCLS</v>
      </c>
      <c r="S7184" s="3" t="str" cm="1">
        <f t="array" ref="S7184">_xlfn.IFS(G7184 &gt; 5000000, "Very High", G7184 &gt; 1000000, "High", G7184 &gt; 500000, "Medium", TRUE, "Low")</f>
        <v>Very High</v>
      </c>
      <c r="T7184" s="3" t="str" cm="1">
        <f t="array" ref="T7184">_xlfn.IFS(B7184 &gt;= 2005, "Post-2005", B7184 &gt;= 2000, "2000-2004", TRUE, "Pre-2000")</f>
        <v>Post-2005</v>
      </c>
    </row>
    <row r="7185" spans="1:20" x14ac:dyDescent="0.85">
      <c r="A7185" s="1">
        <v>41164</v>
      </c>
      <c r="B7185" t="s">
        <v>600</v>
      </c>
      <c r="C7185" t="s">
        <v>5599</v>
      </c>
      <c r="D7185" t="s">
        <v>5600</v>
      </c>
      <c r="E7185" t="s">
        <v>293</v>
      </c>
      <c r="F7185" t="s">
        <v>294</v>
      </c>
      <c r="G7185" t="s">
        <v>295</v>
      </c>
      <c r="H7185">
        <v>2011</v>
      </c>
      <c r="I7185" s="2">
        <v>331042.07</v>
      </c>
      <c r="J7185" s="2">
        <v>0</v>
      </c>
      <c r="K7185" s="2">
        <v>331042.07</v>
      </c>
      <c r="L7185" t="s">
        <v>116</v>
      </c>
      <c r="M7185" s="3" t="b">
        <f>trust_funds5[[#This Row],[Contributions Outstanding (USD)]]=0</f>
        <v>1</v>
      </c>
      <c r="N7185" s="3" t="str">
        <f t="shared" si="560"/>
        <v>Outstanding</v>
      </c>
      <c r="O7185" s="3" t="str">
        <f t="shared" si="561"/>
        <v>High Contribution &amp; Recent</v>
      </c>
      <c r="P7185" s="3" t="str">
        <f t="shared" si="562"/>
        <v>Other</v>
      </c>
      <c r="Q7185" s="3" t="str">
        <f t="shared" si="563"/>
        <v>Other</v>
      </c>
      <c r="R7185" s="3" t="str">
        <f t="shared" si="564"/>
        <v>Not LCLS</v>
      </c>
      <c r="S7185" s="3" t="str" cm="1">
        <f t="array" ref="S7185">_xlfn.IFS(G7185 &gt; 5000000, "Very High", G7185 &gt; 1000000, "High", G7185 &gt; 500000, "Medium", TRUE, "Low")</f>
        <v>Very High</v>
      </c>
      <c r="T7185" s="3" t="str" cm="1">
        <f t="array" ref="T7185">_xlfn.IFS(B7185 &gt;= 2005, "Post-2005", B7185 &gt;= 2000, "2000-2004", TRUE, "Pre-2000")</f>
        <v>Post-2005</v>
      </c>
    </row>
    <row r="7186" spans="1:20" x14ac:dyDescent="0.85">
      <c r="A7186" s="1">
        <v>41164</v>
      </c>
      <c r="B7186" t="s">
        <v>600</v>
      </c>
      <c r="C7186" t="s">
        <v>5599</v>
      </c>
      <c r="D7186" t="s">
        <v>5600</v>
      </c>
      <c r="E7186" t="s">
        <v>204</v>
      </c>
      <c r="F7186" t="s">
        <v>205</v>
      </c>
      <c r="G7186" t="s">
        <v>206</v>
      </c>
      <c r="H7186">
        <v>2011</v>
      </c>
      <c r="I7186" s="2">
        <v>1167541.44</v>
      </c>
      <c r="J7186" s="2">
        <v>0</v>
      </c>
      <c r="K7186" s="2">
        <v>1167541.44</v>
      </c>
      <c r="L7186" t="s">
        <v>116</v>
      </c>
      <c r="M7186" s="3" t="b">
        <f>trust_funds5[[#This Row],[Contributions Outstanding (USD)]]=0</f>
        <v>1</v>
      </c>
      <c r="N7186" s="3" t="str">
        <f t="shared" si="560"/>
        <v>Outstanding</v>
      </c>
      <c r="O7186" s="3" t="str">
        <f t="shared" si="561"/>
        <v>High Contribution &amp; Recent</v>
      </c>
      <c r="P7186" s="3" t="str">
        <f t="shared" si="562"/>
        <v>Other</v>
      </c>
      <c r="Q7186" s="3" t="str">
        <f t="shared" si="563"/>
        <v>Other</v>
      </c>
      <c r="R7186" s="3" t="str">
        <f t="shared" si="564"/>
        <v>Not LCLS</v>
      </c>
      <c r="S7186" s="3" t="str" cm="1">
        <f t="array" ref="S7186">_xlfn.IFS(G7186 &gt; 5000000, "Very High", G7186 &gt; 1000000, "High", G7186 &gt; 500000, "Medium", TRUE, "Low")</f>
        <v>Very High</v>
      </c>
      <c r="T7186" s="3" t="str" cm="1">
        <f t="array" ref="T7186">_xlfn.IFS(B7186 &gt;= 2005, "Post-2005", B7186 &gt;= 2000, "2000-2004", TRUE, "Pre-2000")</f>
        <v>Post-2005</v>
      </c>
    </row>
    <row r="7187" spans="1:20" x14ac:dyDescent="0.85">
      <c r="A7187" s="1">
        <v>41164</v>
      </c>
      <c r="B7187" t="s">
        <v>600</v>
      </c>
      <c r="C7187" t="s">
        <v>5599</v>
      </c>
      <c r="D7187" t="s">
        <v>5600</v>
      </c>
      <c r="E7187" t="s">
        <v>223</v>
      </c>
      <c r="F7187" t="s">
        <v>224</v>
      </c>
      <c r="G7187" t="s">
        <v>225</v>
      </c>
      <c r="H7187">
        <v>2011</v>
      </c>
      <c r="I7187" s="2">
        <v>1407500.25</v>
      </c>
      <c r="J7187" s="2">
        <v>0</v>
      </c>
      <c r="K7187" s="2">
        <v>1407500.25</v>
      </c>
      <c r="L7187" t="s">
        <v>116</v>
      </c>
      <c r="M7187" s="3" t="b">
        <f>trust_funds5[[#This Row],[Contributions Outstanding (USD)]]=0</f>
        <v>1</v>
      </c>
      <c r="N7187" s="3" t="str">
        <f t="shared" si="560"/>
        <v>Outstanding</v>
      </c>
      <c r="O7187" s="3" t="str">
        <f t="shared" si="561"/>
        <v>High Contribution &amp; Recent</v>
      </c>
      <c r="P7187" s="3" t="str">
        <f t="shared" si="562"/>
        <v>Other</v>
      </c>
      <c r="Q7187" s="3" t="str">
        <f t="shared" si="563"/>
        <v>Other</v>
      </c>
      <c r="R7187" s="3" t="str">
        <f t="shared" si="564"/>
        <v>Not LCLS</v>
      </c>
      <c r="S7187" s="3" t="str" cm="1">
        <f t="array" ref="S7187">_xlfn.IFS(G7187 &gt; 5000000, "Very High", G7187 &gt; 1000000, "High", G7187 &gt; 500000, "Medium", TRUE, "Low")</f>
        <v>Very High</v>
      </c>
      <c r="T7187" s="3" t="str" cm="1">
        <f t="array" ref="T7187">_xlfn.IFS(B7187 &gt;= 2005, "Post-2005", B7187 &gt;= 2000, "2000-2004", TRUE, "Pre-2000")</f>
        <v>Post-2005</v>
      </c>
    </row>
    <row r="7188" spans="1:20" x14ac:dyDescent="0.85">
      <c r="A7188" s="1">
        <v>41164</v>
      </c>
      <c r="B7188" t="s">
        <v>600</v>
      </c>
      <c r="C7188" t="s">
        <v>5599</v>
      </c>
      <c r="D7188" t="s">
        <v>5600</v>
      </c>
      <c r="E7188" t="s">
        <v>4459</v>
      </c>
      <c r="F7188" t="s">
        <v>4460</v>
      </c>
      <c r="G7188" t="s">
        <v>5601</v>
      </c>
      <c r="H7188">
        <v>2011</v>
      </c>
      <c r="I7188" s="2">
        <v>0</v>
      </c>
      <c r="J7188" s="2">
        <v>50000</v>
      </c>
      <c r="K7188" s="2">
        <v>50000</v>
      </c>
      <c r="L7188" t="s">
        <v>116</v>
      </c>
      <c r="M7188" s="3" t="b">
        <f>trust_funds5[[#This Row],[Contributions Outstanding (USD)]]=0</f>
        <v>0</v>
      </c>
      <c r="N7188" s="3" t="str">
        <f t="shared" si="560"/>
        <v>Outstanding</v>
      </c>
      <c r="O7188" s="3" t="str">
        <f t="shared" si="561"/>
        <v>High Contribution &amp; Recent</v>
      </c>
      <c r="P7188" s="3" t="str">
        <f t="shared" si="562"/>
        <v>Other</v>
      </c>
      <c r="Q7188" s="3" t="str">
        <f t="shared" si="563"/>
        <v>Other</v>
      </c>
      <c r="R7188" s="3" t="str">
        <f t="shared" si="564"/>
        <v>Not LCLS</v>
      </c>
      <c r="S7188" s="3" t="str" cm="1">
        <f t="array" ref="S7188">_xlfn.IFS(G7188 &gt; 5000000, "Very High", G7188 &gt; 1000000, "High", G7188 &gt; 500000, "Medium", TRUE, "Low")</f>
        <v>Very High</v>
      </c>
      <c r="T7188" s="3" t="str" cm="1">
        <f t="array" ref="T7188">_xlfn.IFS(B7188 &gt;= 2005, "Post-2005", B7188 &gt;= 2000, "2000-2004", TRUE, "Pre-2000")</f>
        <v>Post-2005</v>
      </c>
    </row>
    <row r="7189" spans="1:20" x14ac:dyDescent="0.85">
      <c r="A7189" s="1">
        <v>41164</v>
      </c>
      <c r="B7189" t="s">
        <v>600</v>
      </c>
      <c r="C7189" t="s">
        <v>5599</v>
      </c>
      <c r="D7189" t="s">
        <v>5600</v>
      </c>
      <c r="E7189" t="s">
        <v>42</v>
      </c>
      <c r="F7189" t="s">
        <v>43</v>
      </c>
      <c r="G7189" t="s">
        <v>44</v>
      </c>
      <c r="H7189">
        <v>2011</v>
      </c>
      <c r="I7189" s="2">
        <v>2835524.28</v>
      </c>
      <c r="J7189" s="2">
        <v>0</v>
      </c>
      <c r="K7189" s="2">
        <v>2835524.28</v>
      </c>
      <c r="L7189" t="s">
        <v>116</v>
      </c>
      <c r="M7189" s="3" t="b">
        <f>trust_funds5[[#This Row],[Contributions Outstanding (USD)]]=0</f>
        <v>1</v>
      </c>
      <c r="N7189" s="3" t="str">
        <f t="shared" si="560"/>
        <v>Outstanding</v>
      </c>
      <c r="O7189" s="3" t="str">
        <f t="shared" si="561"/>
        <v>High Contribution &amp; Recent</v>
      </c>
      <c r="P7189" s="3" t="str">
        <f t="shared" si="562"/>
        <v>Other</v>
      </c>
      <c r="Q7189" s="3" t="str">
        <f t="shared" si="563"/>
        <v>Other</v>
      </c>
      <c r="R7189" s="3" t="str">
        <f t="shared" si="564"/>
        <v>Not LCLS</v>
      </c>
      <c r="S7189" s="3" t="str" cm="1">
        <f t="array" ref="S7189">_xlfn.IFS(G7189 &gt; 5000000, "Very High", G7189 &gt; 1000000, "High", G7189 &gt; 500000, "Medium", TRUE, "Low")</f>
        <v>Very High</v>
      </c>
      <c r="T7189" s="3" t="str" cm="1">
        <f t="array" ref="T7189">_xlfn.IFS(B7189 &gt;= 2005, "Post-2005", B7189 &gt;= 2000, "2000-2004", TRUE, "Pre-2000")</f>
        <v>Post-2005</v>
      </c>
    </row>
    <row r="7190" spans="1:20" x14ac:dyDescent="0.85">
      <c r="A7190" s="1">
        <v>41164</v>
      </c>
      <c r="B7190" t="s">
        <v>600</v>
      </c>
      <c r="C7190" t="s">
        <v>5599</v>
      </c>
      <c r="D7190" t="s">
        <v>5600</v>
      </c>
      <c r="E7190" t="s">
        <v>21</v>
      </c>
      <c r="F7190" t="s">
        <v>22</v>
      </c>
      <c r="G7190" t="s">
        <v>23</v>
      </c>
      <c r="H7190">
        <v>2011</v>
      </c>
      <c r="I7190" s="2">
        <v>1579801.34</v>
      </c>
      <c r="J7190" s="2">
        <v>0</v>
      </c>
      <c r="K7190" s="2">
        <v>1579801.34</v>
      </c>
      <c r="L7190" t="s">
        <v>116</v>
      </c>
      <c r="M7190" s="3" t="b">
        <f>trust_funds5[[#This Row],[Contributions Outstanding (USD)]]=0</f>
        <v>1</v>
      </c>
      <c r="N7190" s="3" t="str">
        <f t="shared" si="560"/>
        <v>Outstanding</v>
      </c>
      <c r="O7190" s="3" t="str">
        <f t="shared" si="561"/>
        <v>High Contribution &amp; Recent</v>
      </c>
      <c r="P7190" s="3" t="str">
        <f t="shared" si="562"/>
        <v>Other</v>
      </c>
      <c r="Q7190" s="3" t="str">
        <f t="shared" si="563"/>
        <v>Other</v>
      </c>
      <c r="R7190" s="3" t="str">
        <f t="shared" si="564"/>
        <v>Not LCLS</v>
      </c>
      <c r="S7190" s="3" t="str" cm="1">
        <f t="array" ref="S7190">_xlfn.IFS(G7190 &gt; 5000000, "Very High", G7190 &gt; 1000000, "High", G7190 &gt; 500000, "Medium", TRUE, "Low")</f>
        <v>Very High</v>
      </c>
      <c r="T7190" s="3" t="str" cm="1">
        <f t="array" ref="T7190">_xlfn.IFS(B7190 &gt;= 2005, "Post-2005", B7190 &gt;= 2000, "2000-2004", TRUE, "Pre-2000")</f>
        <v>Post-2005</v>
      </c>
    </row>
    <row r="7191" spans="1:20" x14ac:dyDescent="0.85">
      <c r="A7191" s="1">
        <v>41164</v>
      </c>
      <c r="B7191" t="s">
        <v>600</v>
      </c>
      <c r="C7191" t="s">
        <v>5599</v>
      </c>
      <c r="D7191" t="s">
        <v>5600</v>
      </c>
      <c r="E7191" t="s">
        <v>1722</v>
      </c>
      <c r="F7191" t="s">
        <v>1723</v>
      </c>
      <c r="G7191" t="s">
        <v>1724</v>
      </c>
      <c r="H7191">
        <v>2011</v>
      </c>
      <c r="I7191" s="2">
        <v>140750.03</v>
      </c>
      <c r="J7191" s="2">
        <v>0</v>
      </c>
      <c r="K7191" s="2">
        <v>140750.03</v>
      </c>
      <c r="L7191" t="s">
        <v>116</v>
      </c>
      <c r="M7191" s="3" t="b">
        <f>trust_funds5[[#This Row],[Contributions Outstanding (USD)]]=0</f>
        <v>1</v>
      </c>
      <c r="N7191" s="3" t="str">
        <f t="shared" si="560"/>
        <v>Outstanding</v>
      </c>
      <c r="O7191" s="3" t="str">
        <f t="shared" si="561"/>
        <v>High Contribution &amp; Recent</v>
      </c>
      <c r="P7191" s="3" t="str">
        <f t="shared" si="562"/>
        <v>Other</v>
      </c>
      <c r="Q7191" s="3" t="str">
        <f t="shared" si="563"/>
        <v>Other</v>
      </c>
      <c r="R7191" s="3" t="str">
        <f t="shared" si="564"/>
        <v>Not LCLS</v>
      </c>
      <c r="S7191" s="3" t="str" cm="1">
        <f t="array" ref="S7191">_xlfn.IFS(G7191 &gt; 5000000, "Very High", G7191 &gt; 1000000, "High", G7191 &gt; 500000, "Medium", TRUE, "Low")</f>
        <v>Very High</v>
      </c>
      <c r="T7191" s="3" t="str" cm="1">
        <f t="array" ref="T7191">_xlfn.IFS(B7191 &gt;= 2005, "Post-2005", B7191 &gt;= 2000, "2000-2004", TRUE, "Pre-2000")</f>
        <v>Post-2005</v>
      </c>
    </row>
    <row r="7192" spans="1:20" x14ac:dyDescent="0.85">
      <c r="A7192" s="1">
        <v>41164</v>
      </c>
      <c r="B7192" t="s">
        <v>600</v>
      </c>
      <c r="C7192" t="s">
        <v>5599</v>
      </c>
      <c r="D7192" t="s">
        <v>5600</v>
      </c>
      <c r="E7192" t="s">
        <v>93</v>
      </c>
      <c r="F7192" t="s">
        <v>94</v>
      </c>
      <c r="H7192">
        <v>2011</v>
      </c>
      <c r="I7192" s="2">
        <v>428150.01</v>
      </c>
      <c r="J7192" s="2">
        <v>0</v>
      </c>
      <c r="K7192" s="2">
        <v>428150.01</v>
      </c>
      <c r="L7192" t="s">
        <v>116</v>
      </c>
      <c r="M7192" s="3" t="b">
        <f>trust_funds5[[#This Row],[Contributions Outstanding (USD)]]=0</f>
        <v>1</v>
      </c>
      <c r="N7192" s="3" t="str">
        <f t="shared" si="560"/>
        <v>Outstanding</v>
      </c>
      <c r="O7192" s="3" t="str">
        <f t="shared" si="561"/>
        <v>High Contribution &amp; Recent</v>
      </c>
      <c r="P7192" s="3" t="str">
        <f t="shared" si="562"/>
        <v>Other</v>
      </c>
      <c r="Q7192" s="3" t="str">
        <f t="shared" si="563"/>
        <v>Other</v>
      </c>
      <c r="R7192" s="3" t="str">
        <f t="shared" si="564"/>
        <v>Not LCLS</v>
      </c>
      <c r="S7192" s="3" t="str" cm="1">
        <f t="array" ref="S7192">_xlfn.IFS(G7192 &gt; 5000000, "Very High", G7192 &gt; 1000000, "High", G7192 &gt; 500000, "Medium", TRUE, "Low")</f>
        <v>Low</v>
      </c>
      <c r="T7192" s="3" t="str" cm="1">
        <f t="array" ref="T7192">_xlfn.IFS(B7192 &gt;= 2005, "Post-2005", B7192 &gt;= 2000, "2000-2004", TRUE, "Pre-2000")</f>
        <v>Post-2005</v>
      </c>
    </row>
    <row r="7193" spans="1:20" x14ac:dyDescent="0.85">
      <c r="A7193" s="1">
        <v>41164</v>
      </c>
      <c r="B7193" t="s">
        <v>90</v>
      </c>
      <c r="C7193" t="s">
        <v>8091</v>
      </c>
      <c r="D7193" t="s">
        <v>8092</v>
      </c>
      <c r="E7193" t="s">
        <v>93</v>
      </c>
      <c r="F7193" t="s">
        <v>94</v>
      </c>
      <c r="H7193">
        <v>2011</v>
      </c>
      <c r="I7193" s="2">
        <v>1000000</v>
      </c>
      <c r="J7193" s="2">
        <v>0</v>
      </c>
      <c r="K7193" s="2">
        <v>1000000</v>
      </c>
      <c r="L7193" t="s">
        <v>18</v>
      </c>
      <c r="M7193" s="3" t="b">
        <f>trust_funds5[[#This Row],[Contributions Outstanding (USD)]]=0</f>
        <v>1</v>
      </c>
      <c r="N7193" s="3" t="str">
        <f t="shared" si="560"/>
        <v>Outstanding</v>
      </c>
      <c r="O7193" s="3" t="str">
        <f t="shared" si="561"/>
        <v>High Contribution &amp; Recent</v>
      </c>
      <c r="P7193" s="3" t="str">
        <f t="shared" si="562"/>
        <v>Other</v>
      </c>
      <c r="Q7193" s="3" t="str">
        <f t="shared" si="563"/>
        <v>Other</v>
      </c>
      <c r="R7193" s="3" t="str">
        <f t="shared" si="564"/>
        <v>Not LCLS</v>
      </c>
      <c r="S7193" s="3" t="str" cm="1">
        <f t="array" ref="S7193">_xlfn.IFS(G7193 &gt; 5000000, "Very High", G7193 &gt; 1000000, "High", G7193 &gt; 500000, "Medium", TRUE, "Low")</f>
        <v>Low</v>
      </c>
      <c r="T7193" s="3" t="str" cm="1">
        <f t="array" ref="T7193">_xlfn.IFS(B7193 &gt;= 2005, "Post-2005", B7193 &gt;= 2000, "2000-2004", TRUE, "Pre-2000")</f>
        <v>Post-2005</v>
      </c>
    </row>
    <row r="7194" spans="1:20" x14ac:dyDescent="0.85">
      <c r="A7194" s="1">
        <v>41164</v>
      </c>
      <c r="B7194" t="s">
        <v>90</v>
      </c>
      <c r="C7194" t="s">
        <v>7798</v>
      </c>
      <c r="D7194" t="s">
        <v>7799</v>
      </c>
      <c r="E7194" t="s">
        <v>334</v>
      </c>
      <c r="F7194" t="s">
        <v>335</v>
      </c>
      <c r="G7194" t="s">
        <v>339</v>
      </c>
      <c r="H7194">
        <v>2011</v>
      </c>
      <c r="I7194" s="2">
        <v>7974832</v>
      </c>
      <c r="J7194" s="2">
        <v>168</v>
      </c>
      <c r="K7194" s="2">
        <v>7975000</v>
      </c>
      <c r="L7194" t="s">
        <v>116</v>
      </c>
      <c r="M7194" s="3" t="b">
        <f>trust_funds5[[#This Row],[Contributions Outstanding (USD)]]=0</f>
        <v>0</v>
      </c>
      <c r="N7194" s="3" t="str">
        <f t="shared" si="560"/>
        <v>Outstanding</v>
      </c>
      <c r="O7194" s="3" t="str">
        <f t="shared" si="561"/>
        <v>High Contribution &amp; Recent</v>
      </c>
      <c r="P7194" s="3" t="str">
        <f t="shared" si="562"/>
        <v>Other</v>
      </c>
      <c r="Q7194" s="3" t="str">
        <f t="shared" si="563"/>
        <v>Other</v>
      </c>
      <c r="R7194" s="3" t="str">
        <f t="shared" si="564"/>
        <v>Not LCLS</v>
      </c>
      <c r="S7194" s="3" t="str" cm="1">
        <f t="array" ref="S7194">_xlfn.IFS(G7194 &gt; 5000000, "Very High", G7194 &gt; 1000000, "High", G7194 &gt; 500000, "Medium", TRUE, "Low")</f>
        <v>Very High</v>
      </c>
      <c r="T7194" s="3" t="str" cm="1">
        <f t="array" ref="T7194">_xlfn.IFS(B7194 &gt;= 2005, "Post-2005", B7194 &gt;= 2000, "2000-2004", TRUE, "Pre-2000")</f>
        <v>Post-2005</v>
      </c>
    </row>
    <row r="7195" spans="1:20" x14ac:dyDescent="0.85">
      <c r="A7195" s="1">
        <v>41164</v>
      </c>
      <c r="B7195" t="s">
        <v>90</v>
      </c>
      <c r="C7195" t="s">
        <v>7800</v>
      </c>
      <c r="D7195" t="s">
        <v>7801</v>
      </c>
      <c r="E7195" t="s">
        <v>200</v>
      </c>
      <c r="F7195" t="s">
        <v>201</v>
      </c>
      <c r="G7195" t="s">
        <v>213</v>
      </c>
      <c r="H7195">
        <v>2011</v>
      </c>
      <c r="I7195" s="2">
        <v>0</v>
      </c>
      <c r="J7195" s="2">
        <v>800000</v>
      </c>
      <c r="K7195" s="2">
        <v>800000</v>
      </c>
      <c r="L7195" t="s">
        <v>116</v>
      </c>
      <c r="M7195" s="3" t="b">
        <f>trust_funds5[[#This Row],[Contributions Outstanding (USD)]]=0</f>
        <v>0</v>
      </c>
      <c r="N7195" s="3" t="str">
        <f t="shared" si="560"/>
        <v>Outstanding</v>
      </c>
      <c r="O7195" s="3" t="str">
        <f t="shared" si="561"/>
        <v>High Contribution &amp; Recent</v>
      </c>
      <c r="P7195" s="3" t="str">
        <f t="shared" si="562"/>
        <v>Other</v>
      </c>
      <c r="Q7195" s="3" t="str">
        <f t="shared" si="563"/>
        <v>Other</v>
      </c>
      <c r="R7195" s="3" t="str">
        <f t="shared" si="564"/>
        <v>Not LCLS</v>
      </c>
      <c r="S7195" s="3" t="str" cm="1">
        <f t="array" ref="S7195">_xlfn.IFS(G7195 &gt; 5000000, "Very High", G7195 &gt; 1000000, "High", G7195 &gt; 500000, "Medium", TRUE, "Low")</f>
        <v>Very High</v>
      </c>
      <c r="T7195" s="3" t="str" cm="1">
        <f t="array" ref="T7195">_xlfn.IFS(B7195 &gt;= 2005, "Post-2005", B7195 &gt;= 2000, "2000-2004", TRUE, "Pre-2000")</f>
        <v>Post-2005</v>
      </c>
    </row>
    <row r="7196" spans="1:20" x14ac:dyDescent="0.85">
      <c r="A7196" s="1">
        <v>41164</v>
      </c>
      <c r="B7196" t="s">
        <v>90</v>
      </c>
      <c r="C7196" t="s">
        <v>8093</v>
      </c>
      <c r="D7196" t="s">
        <v>8094</v>
      </c>
      <c r="E7196" t="s">
        <v>288</v>
      </c>
      <c r="F7196" t="s">
        <v>289</v>
      </c>
      <c r="G7196" t="s">
        <v>290</v>
      </c>
      <c r="H7196">
        <v>2011</v>
      </c>
      <c r="I7196" s="2">
        <v>1208400</v>
      </c>
      <c r="J7196" s="2">
        <v>904229.21</v>
      </c>
      <c r="K7196" s="2">
        <v>2112629.21</v>
      </c>
      <c r="L7196" t="s">
        <v>116</v>
      </c>
      <c r="M7196" s="3" t="b">
        <f>trust_funds5[[#This Row],[Contributions Outstanding (USD)]]=0</f>
        <v>0</v>
      </c>
      <c r="N7196" s="3" t="str">
        <f t="shared" si="560"/>
        <v>Outstanding</v>
      </c>
      <c r="O7196" s="3" t="str">
        <f t="shared" si="561"/>
        <v>High Contribution &amp; Recent</v>
      </c>
      <c r="P7196" s="3" t="str">
        <f t="shared" si="562"/>
        <v>Other</v>
      </c>
      <c r="Q7196" s="3" t="str">
        <f t="shared" si="563"/>
        <v>Other</v>
      </c>
      <c r="R7196" s="3" t="str">
        <f t="shared" si="564"/>
        <v>Not LCLS</v>
      </c>
      <c r="S7196" s="3" t="str" cm="1">
        <f t="array" ref="S7196">_xlfn.IFS(G7196 &gt; 5000000, "Very High", G7196 &gt; 1000000, "High", G7196 &gt; 500000, "Medium", TRUE, "Low")</f>
        <v>Very High</v>
      </c>
      <c r="T7196" s="3" t="str" cm="1">
        <f t="array" ref="T7196">_xlfn.IFS(B7196 &gt;= 2005, "Post-2005", B7196 &gt;= 2000, "2000-2004", TRUE, "Pre-2000")</f>
        <v>Post-2005</v>
      </c>
    </row>
    <row r="7197" spans="1:20" x14ac:dyDescent="0.85">
      <c r="A7197" s="1">
        <v>41164</v>
      </c>
      <c r="B7197" t="s">
        <v>90</v>
      </c>
      <c r="C7197" t="s">
        <v>7447</v>
      </c>
      <c r="D7197" t="s">
        <v>7448</v>
      </c>
      <c r="E7197" t="s">
        <v>334</v>
      </c>
      <c r="F7197" t="s">
        <v>335</v>
      </c>
      <c r="G7197" t="s">
        <v>7449</v>
      </c>
      <c r="H7197">
        <v>2011</v>
      </c>
      <c r="I7197" s="2">
        <v>1093770.73</v>
      </c>
      <c r="J7197" s="2">
        <v>0</v>
      </c>
      <c r="K7197" s="2">
        <v>1093770.73</v>
      </c>
      <c r="L7197" t="s">
        <v>116</v>
      </c>
      <c r="M7197" s="3" t="b">
        <f>trust_funds5[[#This Row],[Contributions Outstanding (USD)]]=0</f>
        <v>1</v>
      </c>
      <c r="N7197" s="3" t="str">
        <f t="shared" si="560"/>
        <v>Outstanding</v>
      </c>
      <c r="O7197" s="3" t="str">
        <f t="shared" si="561"/>
        <v>High Contribution &amp; Recent</v>
      </c>
      <c r="P7197" s="3" t="str">
        <f t="shared" si="562"/>
        <v>Other</v>
      </c>
      <c r="Q7197" s="3" t="str">
        <f t="shared" si="563"/>
        <v>Other</v>
      </c>
      <c r="R7197" s="3" t="str">
        <f t="shared" si="564"/>
        <v>Not LCLS</v>
      </c>
      <c r="S7197" s="3" t="str" cm="1">
        <f t="array" ref="S7197">_xlfn.IFS(G7197 &gt; 5000000, "Very High", G7197 &gt; 1000000, "High", G7197 &gt; 500000, "Medium", TRUE, "Low")</f>
        <v>Very High</v>
      </c>
      <c r="T7197" s="3" t="str" cm="1">
        <f t="array" ref="T7197">_xlfn.IFS(B7197 &gt;= 2005, "Post-2005", B7197 &gt;= 2000, "2000-2004", TRUE, "Pre-2000")</f>
        <v>Post-2005</v>
      </c>
    </row>
    <row r="7198" spans="1:20" x14ac:dyDescent="0.85">
      <c r="A7198" s="1">
        <v>41164</v>
      </c>
      <c r="B7198" t="s">
        <v>90</v>
      </c>
      <c r="C7198" t="s">
        <v>8095</v>
      </c>
      <c r="D7198" t="s">
        <v>8096</v>
      </c>
      <c r="E7198" t="s">
        <v>15</v>
      </c>
      <c r="F7198" t="s">
        <v>16</v>
      </c>
      <c r="G7198" t="s">
        <v>6085</v>
      </c>
      <c r="H7198">
        <v>2011</v>
      </c>
      <c r="I7198" s="2">
        <v>20733510.120000001</v>
      </c>
      <c r="J7198" s="2">
        <v>0</v>
      </c>
      <c r="K7198" s="2">
        <v>20733510.120000001</v>
      </c>
      <c r="L7198" t="s">
        <v>116</v>
      </c>
      <c r="M7198" s="3" t="b">
        <f>trust_funds5[[#This Row],[Contributions Outstanding (USD)]]=0</f>
        <v>1</v>
      </c>
      <c r="N7198" s="3" t="str">
        <f t="shared" si="560"/>
        <v>Outstanding</v>
      </c>
      <c r="O7198" s="3" t="str">
        <f t="shared" si="561"/>
        <v>High Contribution &amp; Recent</v>
      </c>
      <c r="P7198" s="3" t="str">
        <f t="shared" si="562"/>
        <v>Other</v>
      </c>
      <c r="Q7198" s="3" t="str">
        <f t="shared" si="563"/>
        <v>Other</v>
      </c>
      <c r="R7198" s="3" t="str">
        <f t="shared" si="564"/>
        <v>Not LCLS</v>
      </c>
      <c r="S7198" s="3" t="str" cm="1">
        <f t="array" ref="S7198">_xlfn.IFS(G7198 &gt; 5000000, "Very High", G7198 &gt; 1000000, "High", G7198 &gt; 500000, "Medium", TRUE, "Low")</f>
        <v>Very High</v>
      </c>
      <c r="T7198" s="3" t="str" cm="1">
        <f t="array" ref="T7198">_xlfn.IFS(B7198 &gt;= 2005, "Post-2005", B7198 &gt;= 2000, "2000-2004", TRUE, "Pre-2000")</f>
        <v>Post-2005</v>
      </c>
    </row>
    <row r="7199" spans="1:20" x14ac:dyDescent="0.85">
      <c r="A7199" s="1">
        <v>41164</v>
      </c>
      <c r="B7199" t="s">
        <v>90</v>
      </c>
      <c r="C7199" t="s">
        <v>8097</v>
      </c>
      <c r="D7199" t="s">
        <v>8098</v>
      </c>
      <c r="E7199" t="s">
        <v>223</v>
      </c>
      <c r="F7199" t="s">
        <v>224</v>
      </c>
      <c r="G7199" t="s">
        <v>225</v>
      </c>
      <c r="H7199">
        <v>2011</v>
      </c>
      <c r="I7199" s="2">
        <v>2000000</v>
      </c>
      <c r="J7199" s="2">
        <v>0</v>
      </c>
      <c r="K7199" s="2">
        <v>2000000</v>
      </c>
      <c r="L7199" t="s">
        <v>116</v>
      </c>
      <c r="M7199" s="3" t="b">
        <f>trust_funds5[[#This Row],[Contributions Outstanding (USD)]]=0</f>
        <v>1</v>
      </c>
      <c r="N7199" s="3" t="str">
        <f t="shared" si="560"/>
        <v>Outstanding</v>
      </c>
      <c r="O7199" s="3" t="str">
        <f t="shared" si="561"/>
        <v>High Contribution &amp; Recent</v>
      </c>
      <c r="P7199" s="3" t="str">
        <f t="shared" si="562"/>
        <v>Other</v>
      </c>
      <c r="Q7199" s="3" t="str">
        <f t="shared" si="563"/>
        <v>Other</v>
      </c>
      <c r="R7199" s="3" t="str">
        <f t="shared" si="564"/>
        <v>Not LCLS</v>
      </c>
      <c r="S7199" s="3" t="str" cm="1">
        <f t="array" ref="S7199">_xlfn.IFS(G7199 &gt; 5000000, "Very High", G7199 &gt; 1000000, "High", G7199 &gt; 500000, "Medium", TRUE, "Low")</f>
        <v>Very High</v>
      </c>
      <c r="T7199" s="3" t="str" cm="1">
        <f t="array" ref="T7199">_xlfn.IFS(B7199 &gt;= 2005, "Post-2005", B7199 &gt;= 2000, "2000-2004", TRUE, "Pre-2000")</f>
        <v>Post-2005</v>
      </c>
    </row>
    <row r="7200" spans="1:20" x14ac:dyDescent="0.85">
      <c r="A7200" s="1">
        <v>41164</v>
      </c>
      <c r="B7200" t="s">
        <v>90</v>
      </c>
      <c r="C7200" t="s">
        <v>7033</v>
      </c>
      <c r="D7200" t="s">
        <v>7034</v>
      </c>
      <c r="E7200" t="s">
        <v>93</v>
      </c>
      <c r="F7200" t="s">
        <v>94</v>
      </c>
      <c r="H7200">
        <v>2011</v>
      </c>
      <c r="I7200" s="2">
        <v>12000000</v>
      </c>
      <c r="J7200" s="2">
        <v>0</v>
      </c>
      <c r="K7200" s="2">
        <v>12000000</v>
      </c>
      <c r="L7200" t="s">
        <v>116</v>
      </c>
      <c r="M7200" s="3" t="b">
        <f>trust_funds5[[#This Row],[Contributions Outstanding (USD)]]=0</f>
        <v>1</v>
      </c>
      <c r="N7200" s="3" t="str">
        <f t="shared" si="560"/>
        <v>Outstanding</v>
      </c>
      <c r="O7200" s="3" t="str">
        <f t="shared" si="561"/>
        <v>High Contribution &amp; Recent</v>
      </c>
      <c r="P7200" s="3" t="str">
        <f t="shared" si="562"/>
        <v>Other</v>
      </c>
      <c r="Q7200" s="3" t="str">
        <f t="shared" si="563"/>
        <v>Other</v>
      </c>
      <c r="R7200" s="3" t="str">
        <f t="shared" si="564"/>
        <v>Not LCLS</v>
      </c>
      <c r="S7200" s="3" t="str" cm="1">
        <f t="array" ref="S7200">_xlfn.IFS(G7200 &gt; 5000000, "Very High", G7200 &gt; 1000000, "High", G7200 &gt; 500000, "Medium", TRUE, "Low")</f>
        <v>Low</v>
      </c>
      <c r="T7200" s="3" t="str" cm="1">
        <f t="array" ref="T7200">_xlfn.IFS(B7200 &gt;= 2005, "Post-2005", B7200 &gt;= 2000, "2000-2004", TRUE, "Pre-2000")</f>
        <v>Post-2005</v>
      </c>
    </row>
    <row r="7201" spans="1:20" x14ac:dyDescent="0.85">
      <c r="A7201" s="1">
        <v>41164</v>
      </c>
      <c r="B7201" t="s">
        <v>6759</v>
      </c>
      <c r="C7201" t="s">
        <v>7450</v>
      </c>
      <c r="D7201" t="s">
        <v>7451</v>
      </c>
      <c r="E7201" t="s">
        <v>1957</v>
      </c>
      <c r="F7201" t="s">
        <v>1958</v>
      </c>
      <c r="G7201" t="s">
        <v>1959</v>
      </c>
      <c r="H7201">
        <v>2011</v>
      </c>
      <c r="I7201" s="2">
        <v>3985856.25</v>
      </c>
      <c r="J7201" s="2">
        <v>0</v>
      </c>
      <c r="K7201" s="2">
        <v>3985856.25</v>
      </c>
      <c r="L7201" t="s">
        <v>116</v>
      </c>
      <c r="M7201" s="3" t="b">
        <f>trust_funds5[[#This Row],[Contributions Outstanding (USD)]]=0</f>
        <v>1</v>
      </c>
      <c r="N7201" s="3" t="str">
        <f t="shared" si="560"/>
        <v>Outstanding</v>
      </c>
      <c r="O7201" s="3" t="str">
        <f t="shared" si="561"/>
        <v>High Contribution &amp; Recent</v>
      </c>
      <c r="P7201" s="3" t="str">
        <f t="shared" si="562"/>
        <v>Other</v>
      </c>
      <c r="Q7201" s="3" t="str">
        <f t="shared" si="563"/>
        <v>Other</v>
      </c>
      <c r="R7201" s="3" t="str">
        <f t="shared" si="564"/>
        <v>Not LCLS</v>
      </c>
      <c r="S7201" s="3" t="str" cm="1">
        <f t="array" ref="S7201">_xlfn.IFS(G7201 &gt; 5000000, "Very High", G7201 &gt; 1000000, "High", G7201 &gt; 500000, "Medium", TRUE, "Low")</f>
        <v>Very High</v>
      </c>
      <c r="T7201" s="3" t="str" cm="1">
        <f t="array" ref="T7201">_xlfn.IFS(B7201 &gt;= 2005, "Post-2005", B7201 &gt;= 2000, "2000-2004", TRUE, "Pre-2000")</f>
        <v>Post-2005</v>
      </c>
    </row>
    <row r="7202" spans="1:20" x14ac:dyDescent="0.85">
      <c r="A7202" s="1">
        <v>41164</v>
      </c>
      <c r="B7202" t="s">
        <v>90</v>
      </c>
      <c r="C7202" t="s">
        <v>4893</v>
      </c>
      <c r="D7202" t="s">
        <v>4894</v>
      </c>
      <c r="E7202" t="s">
        <v>4846</v>
      </c>
      <c r="F7202" t="s">
        <v>4847</v>
      </c>
      <c r="G7202" t="s">
        <v>4848</v>
      </c>
      <c r="H7202">
        <v>2011</v>
      </c>
      <c r="I7202" s="2">
        <v>782768.36</v>
      </c>
      <c r="J7202" s="2">
        <v>0</v>
      </c>
      <c r="K7202" s="2">
        <v>782768.36</v>
      </c>
      <c r="L7202" t="s">
        <v>116</v>
      </c>
      <c r="M7202" s="3" t="b">
        <f>trust_funds5[[#This Row],[Contributions Outstanding (USD)]]=0</f>
        <v>1</v>
      </c>
      <c r="N7202" s="3" t="str">
        <f t="shared" si="560"/>
        <v>Outstanding</v>
      </c>
      <c r="O7202" s="3" t="str">
        <f t="shared" si="561"/>
        <v>High Contribution &amp; Recent</v>
      </c>
      <c r="P7202" s="3" t="str">
        <f t="shared" si="562"/>
        <v>Other</v>
      </c>
      <c r="Q7202" s="3" t="str">
        <f t="shared" si="563"/>
        <v>Other</v>
      </c>
      <c r="R7202" s="3" t="str">
        <f t="shared" si="564"/>
        <v>Not LCLS</v>
      </c>
      <c r="S7202" s="3" t="str" cm="1">
        <f t="array" ref="S7202">_xlfn.IFS(G7202 &gt; 5000000, "Very High", G7202 &gt; 1000000, "High", G7202 &gt; 500000, "Medium", TRUE, "Low")</f>
        <v>Very High</v>
      </c>
      <c r="T7202" s="3" t="str" cm="1">
        <f t="array" ref="T7202">_xlfn.IFS(B7202 &gt;= 2005, "Post-2005", B7202 &gt;= 2000, "2000-2004", TRUE, "Pre-2000")</f>
        <v>Post-2005</v>
      </c>
    </row>
    <row r="7203" spans="1:20" x14ac:dyDescent="0.85">
      <c r="A7203" s="1">
        <v>41164</v>
      </c>
      <c r="B7203" t="s">
        <v>6426</v>
      </c>
      <c r="C7203" t="s">
        <v>7452</v>
      </c>
      <c r="D7203" t="s">
        <v>7453</v>
      </c>
      <c r="E7203" t="s">
        <v>334</v>
      </c>
      <c r="F7203" t="s">
        <v>335</v>
      </c>
      <c r="G7203" t="s">
        <v>339</v>
      </c>
      <c r="H7203">
        <v>2011</v>
      </c>
      <c r="I7203" s="2">
        <v>1312508.2</v>
      </c>
      <c r="J7203" s="2">
        <v>0</v>
      </c>
      <c r="K7203" s="2">
        <v>1312508.2</v>
      </c>
      <c r="L7203" t="s">
        <v>116</v>
      </c>
      <c r="M7203" s="3" t="b">
        <f>trust_funds5[[#This Row],[Contributions Outstanding (USD)]]=0</f>
        <v>1</v>
      </c>
      <c r="N7203" s="3" t="str">
        <f t="shared" si="560"/>
        <v>Outstanding</v>
      </c>
      <c r="O7203" s="3" t="str">
        <f t="shared" si="561"/>
        <v>High Contribution &amp; Recent</v>
      </c>
      <c r="P7203" s="3" t="str">
        <f t="shared" si="562"/>
        <v>Other</v>
      </c>
      <c r="Q7203" s="3" t="str">
        <f t="shared" si="563"/>
        <v>Other</v>
      </c>
      <c r="R7203" s="3" t="str">
        <f t="shared" si="564"/>
        <v>Not LCLS</v>
      </c>
      <c r="S7203" s="3" t="str" cm="1">
        <f t="array" ref="S7203">_xlfn.IFS(G7203 &gt; 5000000, "Very High", G7203 &gt; 1000000, "High", G7203 &gt; 500000, "Medium", TRUE, "Low")</f>
        <v>Very High</v>
      </c>
      <c r="T7203" s="3" t="str" cm="1">
        <f t="array" ref="T7203">_xlfn.IFS(B7203 &gt;= 2005, "Post-2005", B7203 &gt;= 2000, "2000-2004", TRUE, "Pre-2000")</f>
        <v>Post-2005</v>
      </c>
    </row>
    <row r="7204" spans="1:20" x14ac:dyDescent="0.85">
      <c r="A7204" s="1">
        <v>41164</v>
      </c>
      <c r="B7204" t="s">
        <v>6426</v>
      </c>
      <c r="C7204" t="s">
        <v>7452</v>
      </c>
      <c r="D7204" t="s">
        <v>7453</v>
      </c>
      <c r="E7204" t="s">
        <v>334</v>
      </c>
      <c r="F7204" t="s">
        <v>335</v>
      </c>
      <c r="G7204" t="s">
        <v>5078</v>
      </c>
      <c r="H7204">
        <v>2011</v>
      </c>
      <c r="I7204" s="2">
        <v>2225713.54</v>
      </c>
      <c r="J7204" s="2">
        <v>0</v>
      </c>
      <c r="K7204" s="2">
        <v>2225713.54</v>
      </c>
      <c r="L7204" t="s">
        <v>116</v>
      </c>
      <c r="M7204" s="3" t="b">
        <f>trust_funds5[[#This Row],[Contributions Outstanding (USD)]]=0</f>
        <v>1</v>
      </c>
      <c r="N7204" s="3" t="str">
        <f t="shared" si="560"/>
        <v>Outstanding</v>
      </c>
      <c r="O7204" s="3" t="str">
        <f t="shared" si="561"/>
        <v>High Contribution &amp; Recent</v>
      </c>
      <c r="P7204" s="3" t="str">
        <f t="shared" si="562"/>
        <v>Other</v>
      </c>
      <c r="Q7204" s="3" t="str">
        <f t="shared" si="563"/>
        <v>Other</v>
      </c>
      <c r="R7204" s="3" t="str">
        <f t="shared" si="564"/>
        <v>Not LCLS</v>
      </c>
      <c r="S7204" s="3" t="str" cm="1">
        <f t="array" ref="S7204">_xlfn.IFS(G7204 &gt; 5000000, "Very High", G7204 &gt; 1000000, "High", G7204 &gt; 500000, "Medium", TRUE, "Low")</f>
        <v>Very High</v>
      </c>
      <c r="T7204" s="3" t="str" cm="1">
        <f t="array" ref="T7204">_xlfn.IFS(B7204 &gt;= 2005, "Post-2005", B7204 &gt;= 2000, "2000-2004", TRUE, "Pre-2000")</f>
        <v>Post-2005</v>
      </c>
    </row>
    <row r="7205" spans="1:20" x14ac:dyDescent="0.85">
      <c r="A7205" s="1">
        <v>41164</v>
      </c>
      <c r="B7205" t="s">
        <v>6426</v>
      </c>
      <c r="C7205" t="s">
        <v>7452</v>
      </c>
      <c r="D7205" t="s">
        <v>7453</v>
      </c>
      <c r="E7205" t="s">
        <v>200</v>
      </c>
      <c r="F7205" t="s">
        <v>201</v>
      </c>
      <c r="G7205" t="s">
        <v>213</v>
      </c>
      <c r="H7205">
        <v>2011</v>
      </c>
      <c r="I7205" s="2">
        <v>1211264.56</v>
      </c>
      <c r="J7205" s="2">
        <v>550027</v>
      </c>
      <c r="K7205" s="2">
        <v>1761291.56</v>
      </c>
      <c r="L7205" t="s">
        <v>116</v>
      </c>
      <c r="M7205" s="3" t="b">
        <f>trust_funds5[[#This Row],[Contributions Outstanding (USD)]]=0</f>
        <v>0</v>
      </c>
      <c r="N7205" s="3" t="str">
        <f t="shared" si="560"/>
        <v>Outstanding</v>
      </c>
      <c r="O7205" s="3" t="str">
        <f t="shared" si="561"/>
        <v>High Contribution &amp; Recent</v>
      </c>
      <c r="P7205" s="3" t="str">
        <f t="shared" si="562"/>
        <v>Other</v>
      </c>
      <c r="Q7205" s="3" t="str">
        <f t="shared" si="563"/>
        <v>Other</v>
      </c>
      <c r="R7205" s="3" t="str">
        <f t="shared" si="564"/>
        <v>Not LCLS</v>
      </c>
      <c r="S7205" s="3" t="str" cm="1">
        <f t="array" ref="S7205">_xlfn.IFS(G7205 &gt; 5000000, "Very High", G7205 &gt; 1000000, "High", G7205 &gt; 500000, "Medium", TRUE, "Low")</f>
        <v>Very High</v>
      </c>
      <c r="T7205" s="3" t="str" cm="1">
        <f t="array" ref="T7205">_xlfn.IFS(B7205 &gt;= 2005, "Post-2005", B7205 &gt;= 2000, "2000-2004", TRUE, "Pre-2000")</f>
        <v>Post-2005</v>
      </c>
    </row>
    <row r="7206" spans="1:20" x14ac:dyDescent="0.85">
      <c r="A7206" s="1">
        <v>41164</v>
      </c>
      <c r="B7206" t="s">
        <v>6426</v>
      </c>
      <c r="C7206" t="s">
        <v>7452</v>
      </c>
      <c r="D7206" t="s">
        <v>7453</v>
      </c>
      <c r="E7206" t="s">
        <v>1333</v>
      </c>
      <c r="F7206" t="s">
        <v>1334</v>
      </c>
      <c r="G7206" t="s">
        <v>1335</v>
      </c>
      <c r="H7206">
        <v>2011</v>
      </c>
      <c r="I7206" s="2">
        <v>269171.76</v>
      </c>
      <c r="J7206" s="2">
        <v>0</v>
      </c>
      <c r="K7206" s="2">
        <v>269171.76</v>
      </c>
      <c r="L7206" t="s">
        <v>116</v>
      </c>
      <c r="M7206" s="3" t="b">
        <f>trust_funds5[[#This Row],[Contributions Outstanding (USD)]]=0</f>
        <v>1</v>
      </c>
      <c r="N7206" s="3" t="str">
        <f t="shared" si="560"/>
        <v>Outstanding</v>
      </c>
      <c r="O7206" s="3" t="str">
        <f t="shared" si="561"/>
        <v>High Contribution &amp; Recent</v>
      </c>
      <c r="P7206" s="3" t="str">
        <f t="shared" si="562"/>
        <v>Other</v>
      </c>
      <c r="Q7206" s="3" t="str">
        <f t="shared" si="563"/>
        <v>Other</v>
      </c>
      <c r="R7206" s="3" t="str">
        <f t="shared" si="564"/>
        <v>Not LCLS</v>
      </c>
      <c r="S7206" s="3" t="str" cm="1">
        <f t="array" ref="S7206">_xlfn.IFS(G7206 &gt; 5000000, "Very High", G7206 &gt; 1000000, "High", G7206 &gt; 500000, "Medium", TRUE, "Low")</f>
        <v>Very High</v>
      </c>
      <c r="T7206" s="3" t="str" cm="1">
        <f t="array" ref="T7206">_xlfn.IFS(B7206 &gt;= 2005, "Post-2005", B7206 &gt;= 2000, "2000-2004", TRUE, "Pre-2000")</f>
        <v>Post-2005</v>
      </c>
    </row>
    <row r="7207" spans="1:20" x14ac:dyDescent="0.85">
      <c r="A7207" s="1">
        <v>41164</v>
      </c>
      <c r="B7207" t="s">
        <v>90</v>
      </c>
      <c r="C7207" t="s">
        <v>8099</v>
      </c>
      <c r="D7207" t="s">
        <v>8100</v>
      </c>
      <c r="E7207" t="s">
        <v>102</v>
      </c>
      <c r="F7207" t="s">
        <v>103</v>
      </c>
      <c r="G7207" t="s">
        <v>104</v>
      </c>
      <c r="H7207">
        <v>2011</v>
      </c>
      <c r="I7207" s="2">
        <v>9279285.0800000001</v>
      </c>
      <c r="J7207" s="2">
        <v>0</v>
      </c>
      <c r="K7207" s="2">
        <v>9279285.0800000001</v>
      </c>
      <c r="L7207" t="s">
        <v>116</v>
      </c>
      <c r="M7207" s="3" t="b">
        <f>trust_funds5[[#This Row],[Contributions Outstanding (USD)]]=0</f>
        <v>1</v>
      </c>
      <c r="N7207" s="3" t="str">
        <f t="shared" si="560"/>
        <v>Outstanding</v>
      </c>
      <c r="O7207" s="3" t="str">
        <f t="shared" si="561"/>
        <v>High Contribution &amp; Recent</v>
      </c>
      <c r="P7207" s="3" t="str">
        <f t="shared" si="562"/>
        <v>Other</v>
      </c>
      <c r="Q7207" s="3" t="str">
        <f t="shared" si="563"/>
        <v>Other</v>
      </c>
      <c r="R7207" s="3" t="str">
        <f t="shared" si="564"/>
        <v>Not LCLS</v>
      </c>
      <c r="S7207" s="3" t="str" cm="1">
        <f t="array" ref="S7207">_xlfn.IFS(G7207 &gt; 5000000, "Very High", G7207 &gt; 1000000, "High", G7207 &gt; 500000, "Medium", TRUE, "Low")</f>
        <v>Very High</v>
      </c>
      <c r="T7207" s="3" t="str" cm="1">
        <f t="array" ref="T7207">_xlfn.IFS(B7207 &gt;= 2005, "Post-2005", B7207 &gt;= 2000, "2000-2004", TRUE, "Pre-2000")</f>
        <v>Post-2005</v>
      </c>
    </row>
    <row r="7208" spans="1:20" x14ac:dyDescent="0.85">
      <c r="A7208" s="1">
        <v>41164</v>
      </c>
      <c r="B7208" t="s">
        <v>5762</v>
      </c>
      <c r="C7208" t="s">
        <v>6083</v>
      </c>
      <c r="D7208" t="s">
        <v>6084</v>
      </c>
      <c r="E7208" t="s">
        <v>15</v>
      </c>
      <c r="F7208" t="s">
        <v>16</v>
      </c>
      <c r="G7208" t="s">
        <v>6085</v>
      </c>
      <c r="H7208">
        <v>2011</v>
      </c>
      <c r="I7208" s="2">
        <v>0</v>
      </c>
      <c r="J7208" s="2">
        <v>513557.93</v>
      </c>
      <c r="K7208" s="2">
        <v>513557.93</v>
      </c>
      <c r="L7208" t="s">
        <v>116</v>
      </c>
      <c r="M7208" s="3" t="b">
        <f>trust_funds5[[#This Row],[Contributions Outstanding (USD)]]=0</f>
        <v>0</v>
      </c>
      <c r="N7208" s="3" t="str">
        <f t="shared" si="560"/>
        <v>Outstanding</v>
      </c>
      <c r="O7208" s="3" t="str">
        <f t="shared" si="561"/>
        <v>High Contribution &amp; Recent</v>
      </c>
      <c r="P7208" s="3" t="str">
        <f t="shared" si="562"/>
        <v>Other</v>
      </c>
      <c r="Q7208" s="3" t="str">
        <f t="shared" si="563"/>
        <v>Other</v>
      </c>
      <c r="R7208" s="3" t="str">
        <f t="shared" si="564"/>
        <v>Not LCLS</v>
      </c>
      <c r="S7208" s="3" t="str" cm="1">
        <f t="array" ref="S7208">_xlfn.IFS(G7208 &gt; 5000000, "Very High", G7208 &gt; 1000000, "High", G7208 &gt; 500000, "Medium", TRUE, "Low")</f>
        <v>Very High</v>
      </c>
      <c r="T7208" s="3" t="str" cm="1">
        <f t="array" ref="T7208">_xlfn.IFS(B7208 &gt;= 2005, "Post-2005", B7208 &gt;= 2000, "2000-2004", TRUE, "Pre-2000")</f>
        <v>Post-2005</v>
      </c>
    </row>
    <row r="7209" spans="1:20" x14ac:dyDescent="0.85">
      <c r="A7209" s="1">
        <v>41164</v>
      </c>
      <c r="B7209" t="s">
        <v>5762</v>
      </c>
      <c r="C7209" t="s">
        <v>6083</v>
      </c>
      <c r="D7209" t="s">
        <v>6084</v>
      </c>
      <c r="E7209" t="s">
        <v>15</v>
      </c>
      <c r="F7209" t="s">
        <v>16</v>
      </c>
      <c r="G7209" t="s">
        <v>5006</v>
      </c>
      <c r="H7209">
        <v>2011</v>
      </c>
      <c r="I7209" s="2">
        <v>526620.68000000005</v>
      </c>
      <c r="J7209" s="2">
        <v>0</v>
      </c>
      <c r="K7209" s="2">
        <v>526620.68000000005</v>
      </c>
      <c r="L7209" t="s">
        <v>116</v>
      </c>
      <c r="M7209" s="3" t="b">
        <f>trust_funds5[[#This Row],[Contributions Outstanding (USD)]]=0</f>
        <v>1</v>
      </c>
      <c r="N7209" s="3" t="str">
        <f t="shared" si="560"/>
        <v>Outstanding</v>
      </c>
      <c r="O7209" s="3" t="str">
        <f t="shared" si="561"/>
        <v>High Contribution &amp; Recent</v>
      </c>
      <c r="P7209" s="3" t="str">
        <f t="shared" si="562"/>
        <v>Other</v>
      </c>
      <c r="Q7209" s="3" t="str">
        <f t="shared" si="563"/>
        <v>Other</v>
      </c>
      <c r="R7209" s="3" t="str">
        <f t="shared" si="564"/>
        <v>Not LCLS</v>
      </c>
      <c r="S7209" s="3" t="str" cm="1">
        <f t="array" ref="S7209">_xlfn.IFS(G7209 &gt; 5000000, "Very High", G7209 &gt; 1000000, "High", G7209 &gt; 500000, "Medium", TRUE, "Low")</f>
        <v>Very High</v>
      </c>
      <c r="T7209" s="3" t="str" cm="1">
        <f t="array" ref="T7209">_xlfn.IFS(B7209 &gt;= 2005, "Post-2005", B7209 &gt;= 2000, "2000-2004", TRUE, "Pre-2000")</f>
        <v>Post-2005</v>
      </c>
    </row>
    <row r="7210" spans="1:20" x14ac:dyDescent="0.85">
      <c r="A7210" s="1">
        <v>41164</v>
      </c>
      <c r="B7210" t="s">
        <v>1457</v>
      </c>
      <c r="C7210" t="s">
        <v>7463</v>
      </c>
      <c r="D7210" t="s">
        <v>7464</v>
      </c>
      <c r="E7210" t="s">
        <v>102</v>
      </c>
      <c r="F7210" t="s">
        <v>103</v>
      </c>
      <c r="G7210" t="s">
        <v>104</v>
      </c>
      <c r="H7210">
        <v>2011</v>
      </c>
      <c r="I7210" s="2">
        <v>276364.2</v>
      </c>
      <c r="J7210" s="2">
        <v>0</v>
      </c>
      <c r="K7210" s="2">
        <v>276364.2</v>
      </c>
      <c r="L7210" t="s">
        <v>116</v>
      </c>
      <c r="M7210" s="3" t="b">
        <f>trust_funds5[[#This Row],[Contributions Outstanding (USD)]]=0</f>
        <v>1</v>
      </c>
      <c r="N7210" s="3" t="str">
        <f t="shared" si="560"/>
        <v>Outstanding</v>
      </c>
      <c r="O7210" s="3" t="str">
        <f t="shared" si="561"/>
        <v>High Contribution &amp; Recent</v>
      </c>
      <c r="P7210" s="3" t="str">
        <f t="shared" si="562"/>
        <v>Other</v>
      </c>
      <c r="Q7210" s="3" t="str">
        <f t="shared" si="563"/>
        <v>Other</v>
      </c>
      <c r="R7210" s="3" t="str">
        <f t="shared" si="564"/>
        <v>Not LCLS</v>
      </c>
      <c r="S7210" s="3" t="str" cm="1">
        <f t="array" ref="S7210">_xlfn.IFS(G7210 &gt; 5000000, "Very High", G7210 &gt; 1000000, "High", G7210 &gt; 500000, "Medium", TRUE, "Low")</f>
        <v>Very High</v>
      </c>
      <c r="T7210" s="3" t="str" cm="1">
        <f t="array" ref="T7210">_xlfn.IFS(B7210 &gt;= 2005, "Post-2005", B7210 &gt;= 2000, "2000-2004", TRUE, "Pre-2000")</f>
        <v>Post-2005</v>
      </c>
    </row>
    <row r="7211" spans="1:20" x14ac:dyDescent="0.85">
      <c r="A7211" s="1">
        <v>41164</v>
      </c>
      <c r="B7211" t="s">
        <v>6799</v>
      </c>
      <c r="C7211" t="s">
        <v>8101</v>
      </c>
      <c r="D7211" t="s">
        <v>8102</v>
      </c>
      <c r="E7211" t="s">
        <v>1791</v>
      </c>
      <c r="F7211" t="s">
        <v>1792</v>
      </c>
      <c r="G7211" t="s">
        <v>1793</v>
      </c>
      <c r="H7211">
        <v>2011</v>
      </c>
      <c r="I7211" s="2">
        <v>1000000</v>
      </c>
      <c r="J7211" s="2">
        <v>0</v>
      </c>
      <c r="K7211" s="2">
        <v>1000000</v>
      </c>
      <c r="L7211" t="s">
        <v>116</v>
      </c>
      <c r="M7211" s="3" t="b">
        <f>trust_funds5[[#This Row],[Contributions Outstanding (USD)]]=0</f>
        <v>1</v>
      </c>
      <c r="N7211" s="3" t="str">
        <f t="shared" si="560"/>
        <v>Outstanding</v>
      </c>
      <c r="O7211" s="3" t="str">
        <f t="shared" si="561"/>
        <v>High Contribution &amp; Recent</v>
      </c>
      <c r="P7211" s="3" t="str">
        <f t="shared" si="562"/>
        <v>Other</v>
      </c>
      <c r="Q7211" s="3" t="str">
        <f t="shared" si="563"/>
        <v>Other</v>
      </c>
      <c r="R7211" s="3" t="str">
        <f t="shared" si="564"/>
        <v>Not LCLS</v>
      </c>
      <c r="S7211" s="3" t="str" cm="1">
        <f t="array" ref="S7211">_xlfn.IFS(G7211 &gt; 5000000, "Very High", G7211 &gt; 1000000, "High", G7211 &gt; 500000, "Medium", TRUE, "Low")</f>
        <v>Very High</v>
      </c>
      <c r="T7211" s="3" t="str" cm="1">
        <f t="array" ref="T7211">_xlfn.IFS(B7211 &gt;= 2005, "Post-2005", B7211 &gt;= 2000, "2000-2004", TRUE, "Pre-2000")</f>
        <v>Post-2005</v>
      </c>
    </row>
    <row r="7212" spans="1:20" x14ac:dyDescent="0.85">
      <c r="A7212" s="1">
        <v>41164</v>
      </c>
      <c r="B7212" t="s">
        <v>6799</v>
      </c>
      <c r="C7212" t="s">
        <v>8101</v>
      </c>
      <c r="D7212" t="s">
        <v>8102</v>
      </c>
      <c r="E7212" t="s">
        <v>204</v>
      </c>
      <c r="F7212" t="s">
        <v>205</v>
      </c>
      <c r="G7212" t="s">
        <v>206</v>
      </c>
      <c r="H7212">
        <v>2011</v>
      </c>
      <c r="I7212" s="2">
        <v>1000000</v>
      </c>
      <c r="J7212" s="2">
        <v>0</v>
      </c>
      <c r="K7212" s="2">
        <v>1000000</v>
      </c>
      <c r="L7212" t="s">
        <v>116</v>
      </c>
      <c r="M7212" s="3" t="b">
        <f>trust_funds5[[#This Row],[Contributions Outstanding (USD)]]=0</f>
        <v>1</v>
      </c>
      <c r="N7212" s="3" t="str">
        <f t="shared" si="560"/>
        <v>Outstanding</v>
      </c>
      <c r="O7212" s="3" t="str">
        <f t="shared" si="561"/>
        <v>High Contribution &amp; Recent</v>
      </c>
      <c r="P7212" s="3" t="str">
        <f t="shared" si="562"/>
        <v>Other</v>
      </c>
      <c r="Q7212" s="3" t="str">
        <f t="shared" si="563"/>
        <v>Other</v>
      </c>
      <c r="R7212" s="3" t="str">
        <f t="shared" si="564"/>
        <v>Not LCLS</v>
      </c>
      <c r="S7212" s="3" t="str" cm="1">
        <f t="array" ref="S7212">_xlfn.IFS(G7212 &gt; 5000000, "Very High", G7212 &gt; 1000000, "High", G7212 &gt; 500000, "Medium", TRUE, "Low")</f>
        <v>Very High</v>
      </c>
      <c r="T7212" s="3" t="str" cm="1">
        <f t="array" ref="T7212">_xlfn.IFS(B7212 &gt;= 2005, "Post-2005", B7212 &gt;= 2000, "2000-2004", TRUE, "Pre-2000")</f>
        <v>Post-2005</v>
      </c>
    </row>
    <row r="7213" spans="1:20" x14ac:dyDescent="0.85">
      <c r="A7213" s="1">
        <v>41164</v>
      </c>
      <c r="B7213" t="s">
        <v>1346</v>
      </c>
      <c r="C7213" t="s">
        <v>8103</v>
      </c>
      <c r="D7213" t="s">
        <v>8104</v>
      </c>
      <c r="E7213" t="s">
        <v>21</v>
      </c>
      <c r="F7213" t="s">
        <v>22</v>
      </c>
      <c r="G7213" t="s">
        <v>23</v>
      </c>
      <c r="H7213">
        <v>2011</v>
      </c>
      <c r="I7213" s="2">
        <v>1994294.62</v>
      </c>
      <c r="J7213" s="2">
        <v>931351.73</v>
      </c>
      <c r="K7213" s="2">
        <v>2925646.35</v>
      </c>
      <c r="L7213" t="s">
        <v>116</v>
      </c>
      <c r="M7213" s="3" t="b">
        <f>trust_funds5[[#This Row],[Contributions Outstanding (USD)]]=0</f>
        <v>0</v>
      </c>
      <c r="N7213" s="3" t="str">
        <f t="shared" si="560"/>
        <v>Outstanding</v>
      </c>
      <c r="O7213" s="3" t="str">
        <f t="shared" si="561"/>
        <v>High Contribution &amp; Recent</v>
      </c>
      <c r="P7213" s="3" t="str">
        <f t="shared" si="562"/>
        <v>Other</v>
      </c>
      <c r="Q7213" s="3" t="str">
        <f t="shared" si="563"/>
        <v>Other</v>
      </c>
      <c r="R7213" s="3" t="str">
        <f t="shared" si="564"/>
        <v>Not LCLS</v>
      </c>
      <c r="S7213" s="3" t="str" cm="1">
        <f t="array" ref="S7213">_xlfn.IFS(G7213 &gt; 5000000, "Very High", G7213 &gt; 1000000, "High", G7213 &gt; 500000, "Medium", TRUE, "Low")</f>
        <v>Very High</v>
      </c>
      <c r="T7213" s="3" t="str" cm="1">
        <f t="array" ref="T7213">_xlfn.IFS(B7213 &gt;= 2005, "Post-2005", B7213 &gt;= 2000, "2000-2004", TRUE, "Pre-2000")</f>
        <v>Post-2005</v>
      </c>
    </row>
    <row r="7214" spans="1:20" x14ac:dyDescent="0.85">
      <c r="A7214" s="1">
        <v>41164</v>
      </c>
      <c r="B7214" t="s">
        <v>5495</v>
      </c>
      <c r="C7214" t="s">
        <v>7824</v>
      </c>
      <c r="D7214" t="s">
        <v>7825</v>
      </c>
      <c r="E7214" t="s">
        <v>49</v>
      </c>
      <c r="F7214" t="s">
        <v>50</v>
      </c>
      <c r="G7214" t="s">
        <v>51</v>
      </c>
      <c r="H7214">
        <v>2011</v>
      </c>
      <c r="I7214" s="2">
        <v>4500000</v>
      </c>
      <c r="J7214" s="2">
        <v>0</v>
      </c>
      <c r="K7214" s="2">
        <v>4500000</v>
      </c>
      <c r="L7214" t="s">
        <v>116</v>
      </c>
      <c r="M7214" s="3" t="b">
        <f>trust_funds5[[#This Row],[Contributions Outstanding (USD)]]=0</f>
        <v>1</v>
      </c>
      <c r="N7214" s="3" t="str">
        <f t="shared" si="560"/>
        <v>Outstanding</v>
      </c>
      <c r="O7214" s="3" t="str">
        <f t="shared" si="561"/>
        <v>High Contribution &amp; Recent</v>
      </c>
      <c r="P7214" s="3" t="str">
        <f t="shared" si="562"/>
        <v>Other</v>
      </c>
      <c r="Q7214" s="3" t="str">
        <f t="shared" si="563"/>
        <v>Other</v>
      </c>
      <c r="R7214" s="3" t="str">
        <f t="shared" si="564"/>
        <v>Not LCLS</v>
      </c>
      <c r="S7214" s="3" t="str" cm="1">
        <f t="array" ref="S7214">_xlfn.IFS(G7214 &gt; 5000000, "Very High", G7214 &gt; 1000000, "High", G7214 &gt; 500000, "Medium", TRUE, "Low")</f>
        <v>Very High</v>
      </c>
      <c r="T7214" s="3" t="str" cm="1">
        <f t="array" ref="T7214">_xlfn.IFS(B7214 &gt;= 2005, "Post-2005", B7214 &gt;= 2000, "2000-2004", TRUE, "Pre-2000")</f>
        <v>Post-2005</v>
      </c>
    </row>
    <row r="7215" spans="1:20" x14ac:dyDescent="0.85">
      <c r="A7215" s="1">
        <v>41164</v>
      </c>
      <c r="B7215" t="s">
        <v>90</v>
      </c>
      <c r="C7215" t="s">
        <v>6607</v>
      </c>
      <c r="D7215" t="s">
        <v>6608</v>
      </c>
      <c r="E7215" t="s">
        <v>260</v>
      </c>
      <c r="F7215" t="s">
        <v>261</v>
      </c>
      <c r="H7215">
        <v>2011</v>
      </c>
      <c r="I7215" s="2">
        <v>52932.29</v>
      </c>
      <c r="J7215" s="2">
        <v>0</v>
      </c>
      <c r="K7215" s="2">
        <v>52932.29</v>
      </c>
      <c r="L7215" t="s">
        <v>116</v>
      </c>
      <c r="M7215" s="3" t="b">
        <f>trust_funds5[[#This Row],[Contributions Outstanding (USD)]]=0</f>
        <v>1</v>
      </c>
      <c r="N7215" s="3" t="str">
        <f t="shared" si="560"/>
        <v>Outstanding</v>
      </c>
      <c r="O7215" s="3" t="str">
        <f t="shared" si="561"/>
        <v>High Contribution &amp; Recent</v>
      </c>
      <c r="P7215" s="3" t="str">
        <f t="shared" si="562"/>
        <v>Other</v>
      </c>
      <c r="Q7215" s="3" t="str">
        <f t="shared" si="563"/>
        <v>Other</v>
      </c>
      <c r="R7215" s="3" t="str">
        <f t="shared" si="564"/>
        <v>Not LCLS</v>
      </c>
      <c r="S7215" s="3" t="str" cm="1">
        <f t="array" ref="S7215">_xlfn.IFS(G7215 &gt; 5000000, "Very High", G7215 &gt; 1000000, "High", G7215 &gt; 500000, "Medium", TRUE, "Low")</f>
        <v>Low</v>
      </c>
      <c r="T7215" s="3" t="str" cm="1">
        <f t="array" ref="T7215">_xlfn.IFS(B7215 &gt;= 2005, "Post-2005", B7215 &gt;= 2000, "2000-2004", TRUE, "Pre-2000")</f>
        <v>Post-2005</v>
      </c>
    </row>
    <row r="7216" spans="1:20" x14ac:dyDescent="0.85">
      <c r="A7216" s="1">
        <v>41164</v>
      </c>
      <c r="B7216" t="s">
        <v>5762</v>
      </c>
      <c r="C7216" t="s">
        <v>7055</v>
      </c>
      <c r="D7216" t="s">
        <v>7056</v>
      </c>
      <c r="E7216" t="s">
        <v>1561</v>
      </c>
      <c r="F7216" t="s">
        <v>1562</v>
      </c>
      <c r="G7216" t="s">
        <v>1563</v>
      </c>
      <c r="H7216">
        <v>2011</v>
      </c>
      <c r="I7216" s="2">
        <v>250000</v>
      </c>
      <c r="J7216" s="2">
        <v>0</v>
      </c>
      <c r="K7216" s="2">
        <v>250000</v>
      </c>
      <c r="L7216" t="s">
        <v>18</v>
      </c>
      <c r="M7216" s="3" t="b">
        <f>trust_funds5[[#This Row],[Contributions Outstanding (USD)]]=0</f>
        <v>1</v>
      </c>
      <c r="N7216" s="3" t="str">
        <f t="shared" si="560"/>
        <v>Outstanding</v>
      </c>
      <c r="O7216" s="3" t="str">
        <f t="shared" si="561"/>
        <v>High Contribution &amp; Recent</v>
      </c>
      <c r="P7216" s="3" t="str">
        <f t="shared" si="562"/>
        <v>Other</v>
      </c>
      <c r="Q7216" s="3" t="str">
        <f t="shared" si="563"/>
        <v>Other</v>
      </c>
      <c r="R7216" s="3" t="str">
        <f t="shared" si="564"/>
        <v>Not LCLS</v>
      </c>
      <c r="S7216" s="3" t="str" cm="1">
        <f t="array" ref="S7216">_xlfn.IFS(G7216 &gt; 5000000, "Very High", G7216 &gt; 1000000, "High", G7216 &gt; 500000, "Medium", TRUE, "Low")</f>
        <v>Very High</v>
      </c>
      <c r="T7216" s="3" t="str" cm="1">
        <f t="array" ref="T7216">_xlfn.IFS(B7216 &gt;= 2005, "Post-2005", B7216 &gt;= 2000, "2000-2004", TRUE, "Pre-2000")</f>
        <v>Post-2005</v>
      </c>
    </row>
    <row r="7217" spans="1:20" x14ac:dyDescent="0.85">
      <c r="A7217" s="1">
        <v>41164</v>
      </c>
      <c r="B7217" t="s">
        <v>6971</v>
      </c>
      <c r="C7217" t="s">
        <v>7470</v>
      </c>
      <c r="D7217" t="s">
        <v>7471</v>
      </c>
      <c r="E7217" t="s">
        <v>102</v>
      </c>
      <c r="F7217" t="s">
        <v>103</v>
      </c>
      <c r="G7217" t="s">
        <v>104</v>
      </c>
      <c r="H7217">
        <v>2011</v>
      </c>
      <c r="I7217" s="2">
        <v>702585</v>
      </c>
      <c r="J7217" s="2">
        <v>0</v>
      </c>
      <c r="K7217" s="2">
        <v>702585</v>
      </c>
      <c r="L7217" t="s">
        <v>18</v>
      </c>
      <c r="M7217" s="3" t="b">
        <f>trust_funds5[[#This Row],[Contributions Outstanding (USD)]]=0</f>
        <v>1</v>
      </c>
      <c r="N7217" s="3" t="str">
        <f t="shared" si="560"/>
        <v>Outstanding</v>
      </c>
      <c r="O7217" s="3" t="str">
        <f t="shared" si="561"/>
        <v>High Contribution &amp; Recent</v>
      </c>
      <c r="P7217" s="3" t="str">
        <f t="shared" si="562"/>
        <v>Other</v>
      </c>
      <c r="Q7217" s="3" t="str">
        <f t="shared" si="563"/>
        <v>Other</v>
      </c>
      <c r="R7217" s="3" t="str">
        <f t="shared" si="564"/>
        <v>Not LCLS</v>
      </c>
      <c r="S7217" s="3" t="str" cm="1">
        <f t="array" ref="S7217">_xlfn.IFS(G7217 &gt; 5000000, "Very High", G7217 &gt; 1000000, "High", G7217 &gt; 500000, "Medium", TRUE, "Low")</f>
        <v>Very High</v>
      </c>
      <c r="T7217" s="3" t="str" cm="1">
        <f t="array" ref="T7217">_xlfn.IFS(B7217 &gt;= 2005, "Post-2005", B7217 &gt;= 2000, "2000-2004", TRUE, "Pre-2000")</f>
        <v>Post-2005</v>
      </c>
    </row>
    <row r="7218" spans="1:20" x14ac:dyDescent="0.85">
      <c r="A7218" s="1">
        <v>41164</v>
      </c>
      <c r="B7218" t="s">
        <v>6191</v>
      </c>
      <c r="C7218" t="s">
        <v>6618</v>
      </c>
      <c r="D7218" t="s">
        <v>6619</v>
      </c>
      <c r="E7218" t="s">
        <v>56</v>
      </c>
      <c r="F7218" t="s">
        <v>57</v>
      </c>
      <c r="G7218" t="s">
        <v>58</v>
      </c>
      <c r="H7218">
        <v>2011</v>
      </c>
      <c r="I7218" s="2">
        <v>11539190</v>
      </c>
      <c r="J7218" s="2">
        <v>2097293.44</v>
      </c>
      <c r="K7218" s="2">
        <v>13636483.439999999</v>
      </c>
      <c r="L7218" t="s">
        <v>116</v>
      </c>
      <c r="M7218" s="3" t="b">
        <f>trust_funds5[[#This Row],[Contributions Outstanding (USD)]]=0</f>
        <v>0</v>
      </c>
      <c r="N7218" s="3" t="str">
        <f t="shared" si="560"/>
        <v>Outstanding</v>
      </c>
      <c r="O7218" s="3" t="str">
        <f t="shared" si="561"/>
        <v>High Contribution &amp; Recent</v>
      </c>
      <c r="P7218" s="3" t="str">
        <f t="shared" si="562"/>
        <v>Other</v>
      </c>
      <c r="Q7218" s="3" t="str">
        <f t="shared" si="563"/>
        <v>Other</v>
      </c>
      <c r="R7218" s="3" t="str">
        <f t="shared" si="564"/>
        <v>Not LCLS</v>
      </c>
      <c r="S7218" s="3" t="str" cm="1">
        <f t="array" ref="S7218">_xlfn.IFS(G7218 &gt; 5000000, "Very High", G7218 &gt; 1000000, "High", G7218 &gt; 500000, "Medium", TRUE, "Low")</f>
        <v>Very High</v>
      </c>
      <c r="T7218" s="3" t="str" cm="1">
        <f t="array" ref="T7218">_xlfn.IFS(B7218 &gt;= 2005, "Post-2005", B7218 &gt;= 2000, "2000-2004", TRUE, "Pre-2000")</f>
        <v>Post-2005</v>
      </c>
    </row>
    <row r="7219" spans="1:20" x14ac:dyDescent="0.85">
      <c r="A7219" s="1">
        <v>41164</v>
      </c>
      <c r="B7219" t="s">
        <v>6191</v>
      </c>
      <c r="C7219" t="s">
        <v>6618</v>
      </c>
      <c r="D7219" t="s">
        <v>6619</v>
      </c>
      <c r="E7219" t="s">
        <v>200</v>
      </c>
      <c r="F7219" t="s">
        <v>201</v>
      </c>
      <c r="G7219" t="s">
        <v>202</v>
      </c>
      <c r="H7219">
        <v>2011</v>
      </c>
      <c r="I7219" s="2">
        <v>633542.5</v>
      </c>
      <c r="J7219" s="2">
        <v>0</v>
      </c>
      <c r="K7219" s="2">
        <v>633542.5</v>
      </c>
      <c r="L7219" t="s">
        <v>116</v>
      </c>
      <c r="M7219" s="3" t="b">
        <f>trust_funds5[[#This Row],[Contributions Outstanding (USD)]]=0</f>
        <v>1</v>
      </c>
      <c r="N7219" s="3" t="str">
        <f t="shared" si="560"/>
        <v>Outstanding</v>
      </c>
      <c r="O7219" s="3" t="str">
        <f t="shared" si="561"/>
        <v>High Contribution &amp; Recent</v>
      </c>
      <c r="P7219" s="3" t="str">
        <f t="shared" si="562"/>
        <v>Other</v>
      </c>
      <c r="Q7219" s="3" t="str">
        <f t="shared" si="563"/>
        <v>Other</v>
      </c>
      <c r="R7219" s="3" t="str">
        <f t="shared" si="564"/>
        <v>Not LCLS</v>
      </c>
      <c r="S7219" s="3" t="str" cm="1">
        <f t="array" ref="S7219">_xlfn.IFS(G7219 &gt; 5000000, "Very High", G7219 &gt; 1000000, "High", G7219 &gt; 500000, "Medium", TRUE, "Low")</f>
        <v>Very High</v>
      </c>
      <c r="T7219" s="3" t="str" cm="1">
        <f t="array" ref="T7219">_xlfn.IFS(B7219 &gt;= 2005, "Post-2005", B7219 &gt;= 2000, "2000-2004", TRUE, "Pre-2000")</f>
        <v>Post-2005</v>
      </c>
    </row>
    <row r="7220" spans="1:20" x14ac:dyDescent="0.85">
      <c r="A7220" s="1">
        <v>41164</v>
      </c>
      <c r="B7220" t="s">
        <v>6191</v>
      </c>
      <c r="C7220" t="s">
        <v>6618</v>
      </c>
      <c r="D7220" t="s">
        <v>6619</v>
      </c>
      <c r="E7220" t="s">
        <v>264</v>
      </c>
      <c r="F7220" t="s">
        <v>265</v>
      </c>
      <c r="G7220" t="s">
        <v>1350</v>
      </c>
      <c r="H7220">
        <v>2011</v>
      </c>
      <c r="I7220" s="2">
        <v>4017099.01</v>
      </c>
      <c r="J7220" s="2">
        <v>1291756.01</v>
      </c>
      <c r="K7220" s="2">
        <v>5308855.0199999996</v>
      </c>
      <c r="L7220" t="s">
        <v>116</v>
      </c>
      <c r="M7220" s="3" t="b">
        <f>trust_funds5[[#This Row],[Contributions Outstanding (USD)]]=0</f>
        <v>0</v>
      </c>
      <c r="N7220" s="3" t="str">
        <f t="shared" si="560"/>
        <v>Outstanding</v>
      </c>
      <c r="O7220" s="3" t="str">
        <f t="shared" si="561"/>
        <v>High Contribution &amp; Recent</v>
      </c>
      <c r="P7220" s="3" t="str">
        <f t="shared" si="562"/>
        <v>Other</v>
      </c>
      <c r="Q7220" s="3" t="str">
        <f t="shared" si="563"/>
        <v>Other</v>
      </c>
      <c r="R7220" s="3" t="str">
        <f t="shared" si="564"/>
        <v>Not LCLS</v>
      </c>
      <c r="S7220" s="3" t="str" cm="1">
        <f t="array" ref="S7220">_xlfn.IFS(G7220 &gt; 5000000, "Very High", G7220 &gt; 1000000, "High", G7220 &gt; 500000, "Medium", TRUE, "Low")</f>
        <v>Very High</v>
      </c>
      <c r="T7220" s="3" t="str" cm="1">
        <f t="array" ref="T7220">_xlfn.IFS(B7220 &gt;= 2005, "Post-2005", B7220 &gt;= 2000, "2000-2004", TRUE, "Pre-2000")</f>
        <v>Post-2005</v>
      </c>
    </row>
    <row r="7221" spans="1:20" x14ac:dyDescent="0.85">
      <c r="A7221" s="1">
        <v>41164</v>
      </c>
      <c r="B7221" t="s">
        <v>6191</v>
      </c>
      <c r="C7221" t="s">
        <v>6618</v>
      </c>
      <c r="D7221" t="s">
        <v>6619</v>
      </c>
      <c r="E7221" t="s">
        <v>293</v>
      </c>
      <c r="F7221" t="s">
        <v>294</v>
      </c>
      <c r="G7221" t="s">
        <v>295</v>
      </c>
      <c r="H7221">
        <v>2011</v>
      </c>
      <c r="I7221" s="2">
        <v>33167.5</v>
      </c>
      <c r="J7221" s="2">
        <v>0</v>
      </c>
      <c r="K7221" s="2">
        <v>33167.5</v>
      </c>
      <c r="L7221" t="s">
        <v>116</v>
      </c>
      <c r="M7221" s="3" t="b">
        <f>trust_funds5[[#This Row],[Contributions Outstanding (USD)]]=0</f>
        <v>1</v>
      </c>
      <c r="N7221" s="3" t="str">
        <f t="shared" si="560"/>
        <v>Outstanding</v>
      </c>
      <c r="O7221" s="3" t="str">
        <f t="shared" si="561"/>
        <v>High Contribution &amp; Recent</v>
      </c>
      <c r="P7221" s="3" t="str">
        <f t="shared" si="562"/>
        <v>Other</v>
      </c>
      <c r="Q7221" s="3" t="str">
        <f t="shared" si="563"/>
        <v>Other</v>
      </c>
      <c r="R7221" s="3" t="str">
        <f t="shared" si="564"/>
        <v>Not LCLS</v>
      </c>
      <c r="S7221" s="3" t="str" cm="1">
        <f t="array" ref="S7221">_xlfn.IFS(G7221 &gt; 5000000, "Very High", G7221 &gt; 1000000, "High", G7221 &gt; 500000, "Medium", TRUE, "Low")</f>
        <v>Very High</v>
      </c>
      <c r="T7221" s="3" t="str" cm="1">
        <f t="array" ref="T7221">_xlfn.IFS(B7221 &gt;= 2005, "Post-2005", B7221 &gt;= 2000, "2000-2004", TRUE, "Pre-2000")</f>
        <v>Post-2005</v>
      </c>
    </row>
    <row r="7222" spans="1:20" x14ac:dyDescent="0.85">
      <c r="A7222" s="1">
        <v>41164</v>
      </c>
      <c r="B7222" t="s">
        <v>6191</v>
      </c>
      <c r="C7222" t="s">
        <v>6618</v>
      </c>
      <c r="D7222" t="s">
        <v>6619</v>
      </c>
      <c r="E7222" t="s">
        <v>102</v>
      </c>
      <c r="F7222" t="s">
        <v>103</v>
      </c>
      <c r="G7222" t="s">
        <v>104</v>
      </c>
      <c r="H7222">
        <v>2011</v>
      </c>
      <c r="I7222" s="2">
        <v>4185857</v>
      </c>
      <c r="J7222" s="2">
        <v>0</v>
      </c>
      <c r="K7222" s="2">
        <v>4185857</v>
      </c>
      <c r="L7222" t="s">
        <v>116</v>
      </c>
      <c r="M7222" s="3" t="b">
        <f>trust_funds5[[#This Row],[Contributions Outstanding (USD)]]=0</f>
        <v>1</v>
      </c>
      <c r="N7222" s="3" t="str">
        <f t="shared" si="560"/>
        <v>Outstanding</v>
      </c>
      <c r="O7222" s="3" t="str">
        <f t="shared" si="561"/>
        <v>High Contribution &amp; Recent</v>
      </c>
      <c r="P7222" s="3" t="str">
        <f t="shared" si="562"/>
        <v>Other</v>
      </c>
      <c r="Q7222" s="3" t="str">
        <f t="shared" si="563"/>
        <v>Other</v>
      </c>
      <c r="R7222" s="3" t="str">
        <f t="shared" si="564"/>
        <v>Not LCLS</v>
      </c>
      <c r="S7222" s="3" t="str" cm="1">
        <f t="array" ref="S7222">_xlfn.IFS(G7222 &gt; 5000000, "Very High", G7222 &gt; 1000000, "High", G7222 &gt; 500000, "Medium", TRUE, "Low")</f>
        <v>Very High</v>
      </c>
      <c r="T7222" s="3" t="str" cm="1">
        <f t="array" ref="T7222">_xlfn.IFS(B7222 &gt;= 2005, "Post-2005", B7222 &gt;= 2000, "2000-2004", TRUE, "Pre-2000")</f>
        <v>Post-2005</v>
      </c>
    </row>
    <row r="7223" spans="1:20" x14ac:dyDescent="0.85">
      <c r="A7223" s="1">
        <v>41164</v>
      </c>
      <c r="B7223" t="s">
        <v>6191</v>
      </c>
      <c r="C7223" t="s">
        <v>6618</v>
      </c>
      <c r="D7223" t="s">
        <v>6619</v>
      </c>
      <c r="E7223" t="s">
        <v>1408</v>
      </c>
      <c r="F7223" t="s">
        <v>1409</v>
      </c>
      <c r="G7223" t="s">
        <v>1410</v>
      </c>
      <c r="H7223">
        <v>2011</v>
      </c>
      <c r="I7223" s="2">
        <v>190455</v>
      </c>
      <c r="J7223" s="2">
        <v>0</v>
      </c>
      <c r="K7223" s="2">
        <v>190455</v>
      </c>
      <c r="L7223" t="s">
        <v>116</v>
      </c>
      <c r="M7223" s="3" t="b">
        <f>trust_funds5[[#This Row],[Contributions Outstanding (USD)]]=0</f>
        <v>1</v>
      </c>
      <c r="N7223" s="3" t="str">
        <f t="shared" si="560"/>
        <v>Outstanding</v>
      </c>
      <c r="O7223" s="3" t="str">
        <f t="shared" si="561"/>
        <v>High Contribution &amp; Recent</v>
      </c>
      <c r="P7223" s="3" t="str">
        <f t="shared" si="562"/>
        <v>Other</v>
      </c>
      <c r="Q7223" s="3" t="str">
        <f t="shared" si="563"/>
        <v>Other</v>
      </c>
      <c r="R7223" s="3" t="str">
        <f t="shared" si="564"/>
        <v>Not LCLS</v>
      </c>
      <c r="S7223" s="3" t="str" cm="1">
        <f t="array" ref="S7223">_xlfn.IFS(G7223 &gt; 5000000, "Very High", G7223 &gt; 1000000, "High", G7223 &gt; 500000, "Medium", TRUE, "Low")</f>
        <v>Very High</v>
      </c>
      <c r="T7223" s="3" t="str" cm="1">
        <f t="array" ref="T7223">_xlfn.IFS(B7223 &gt;= 2005, "Post-2005", B7223 &gt;= 2000, "2000-2004", TRUE, "Pre-2000")</f>
        <v>Post-2005</v>
      </c>
    </row>
    <row r="7224" spans="1:20" x14ac:dyDescent="0.85">
      <c r="A7224" s="1">
        <v>41164</v>
      </c>
      <c r="B7224" t="s">
        <v>6191</v>
      </c>
      <c r="C7224" t="s">
        <v>6618</v>
      </c>
      <c r="D7224" t="s">
        <v>6619</v>
      </c>
      <c r="E7224" t="s">
        <v>204</v>
      </c>
      <c r="F7224" t="s">
        <v>205</v>
      </c>
      <c r="G7224" t="s">
        <v>206</v>
      </c>
      <c r="H7224">
        <v>2011</v>
      </c>
      <c r="I7224" s="2">
        <v>1262439.1000000001</v>
      </c>
      <c r="J7224" s="2">
        <v>0</v>
      </c>
      <c r="K7224" s="2">
        <v>1262439.1000000001</v>
      </c>
      <c r="L7224" t="s">
        <v>116</v>
      </c>
      <c r="M7224" s="3" t="b">
        <f>trust_funds5[[#This Row],[Contributions Outstanding (USD)]]=0</f>
        <v>1</v>
      </c>
      <c r="N7224" s="3" t="str">
        <f t="shared" si="560"/>
        <v>Outstanding</v>
      </c>
      <c r="O7224" s="3" t="str">
        <f t="shared" si="561"/>
        <v>High Contribution &amp; Recent</v>
      </c>
      <c r="P7224" s="3" t="str">
        <f t="shared" si="562"/>
        <v>Other</v>
      </c>
      <c r="Q7224" s="3" t="str">
        <f t="shared" si="563"/>
        <v>Other</v>
      </c>
      <c r="R7224" s="3" t="str">
        <f t="shared" si="564"/>
        <v>Not LCLS</v>
      </c>
      <c r="S7224" s="3" t="str" cm="1">
        <f t="array" ref="S7224">_xlfn.IFS(G7224 &gt; 5000000, "Very High", G7224 &gt; 1000000, "High", G7224 &gt; 500000, "Medium", TRUE, "Low")</f>
        <v>Very High</v>
      </c>
      <c r="T7224" s="3" t="str" cm="1">
        <f t="array" ref="T7224">_xlfn.IFS(B7224 &gt;= 2005, "Post-2005", B7224 &gt;= 2000, "2000-2004", TRUE, "Pre-2000")</f>
        <v>Post-2005</v>
      </c>
    </row>
    <row r="7225" spans="1:20" x14ac:dyDescent="0.85">
      <c r="A7225" s="1">
        <v>41164</v>
      </c>
      <c r="B7225" t="s">
        <v>6191</v>
      </c>
      <c r="C7225" t="s">
        <v>6618</v>
      </c>
      <c r="D7225" t="s">
        <v>6619</v>
      </c>
      <c r="E7225" t="s">
        <v>223</v>
      </c>
      <c r="F7225" t="s">
        <v>224</v>
      </c>
      <c r="G7225" t="s">
        <v>225</v>
      </c>
      <c r="H7225">
        <v>2011</v>
      </c>
      <c r="I7225" s="2">
        <v>3000000</v>
      </c>
      <c r="J7225" s="2">
        <v>0</v>
      </c>
      <c r="K7225" s="2">
        <v>3000000</v>
      </c>
      <c r="L7225" t="s">
        <v>116</v>
      </c>
      <c r="M7225" s="3" t="b">
        <f>trust_funds5[[#This Row],[Contributions Outstanding (USD)]]=0</f>
        <v>1</v>
      </c>
      <c r="N7225" s="3" t="str">
        <f t="shared" si="560"/>
        <v>Outstanding</v>
      </c>
      <c r="O7225" s="3" t="str">
        <f t="shared" si="561"/>
        <v>High Contribution &amp; Recent</v>
      </c>
      <c r="P7225" s="3" t="str">
        <f t="shared" si="562"/>
        <v>Other</v>
      </c>
      <c r="Q7225" s="3" t="str">
        <f t="shared" si="563"/>
        <v>Other</v>
      </c>
      <c r="R7225" s="3" t="str">
        <f t="shared" si="564"/>
        <v>Not LCLS</v>
      </c>
      <c r="S7225" s="3" t="str" cm="1">
        <f t="array" ref="S7225">_xlfn.IFS(G7225 &gt; 5000000, "Very High", G7225 &gt; 1000000, "High", G7225 &gt; 500000, "Medium", TRUE, "Low")</f>
        <v>Very High</v>
      </c>
      <c r="T7225" s="3" t="str" cm="1">
        <f t="array" ref="T7225">_xlfn.IFS(B7225 &gt;= 2005, "Post-2005", B7225 &gt;= 2000, "2000-2004", TRUE, "Pre-2000")</f>
        <v>Post-2005</v>
      </c>
    </row>
    <row r="7226" spans="1:20" x14ac:dyDescent="0.85">
      <c r="A7226" s="1">
        <v>41164</v>
      </c>
      <c r="B7226" t="s">
        <v>6191</v>
      </c>
      <c r="C7226" t="s">
        <v>6618</v>
      </c>
      <c r="D7226" t="s">
        <v>6619</v>
      </c>
      <c r="E7226" t="s">
        <v>1957</v>
      </c>
      <c r="F7226" t="s">
        <v>1958</v>
      </c>
      <c r="G7226" t="s">
        <v>8105</v>
      </c>
      <c r="H7226">
        <v>2011</v>
      </c>
      <c r="I7226" s="2">
        <v>270000</v>
      </c>
      <c r="J7226" s="2">
        <v>630000</v>
      </c>
      <c r="K7226" s="2">
        <v>900000</v>
      </c>
      <c r="L7226" t="s">
        <v>116</v>
      </c>
      <c r="M7226" s="3" t="b">
        <f>trust_funds5[[#This Row],[Contributions Outstanding (USD)]]=0</f>
        <v>0</v>
      </c>
      <c r="N7226" s="3" t="str">
        <f t="shared" si="560"/>
        <v>Outstanding</v>
      </c>
      <c r="O7226" s="3" t="str">
        <f t="shared" si="561"/>
        <v>High Contribution &amp; Recent</v>
      </c>
      <c r="P7226" s="3" t="str">
        <f t="shared" si="562"/>
        <v>Other</v>
      </c>
      <c r="Q7226" s="3" t="str">
        <f t="shared" si="563"/>
        <v>Other</v>
      </c>
      <c r="R7226" s="3" t="str">
        <f t="shared" si="564"/>
        <v>Not LCLS</v>
      </c>
      <c r="S7226" s="3" t="str" cm="1">
        <f t="array" ref="S7226">_xlfn.IFS(G7226 &gt; 5000000, "Very High", G7226 &gt; 1000000, "High", G7226 &gt; 500000, "Medium", TRUE, "Low")</f>
        <v>Very High</v>
      </c>
      <c r="T7226" s="3" t="str" cm="1">
        <f t="array" ref="T7226">_xlfn.IFS(B7226 &gt;= 2005, "Post-2005", B7226 &gt;= 2000, "2000-2004", TRUE, "Pre-2000")</f>
        <v>Post-2005</v>
      </c>
    </row>
    <row r="7227" spans="1:20" x14ac:dyDescent="0.85">
      <c r="A7227" s="1">
        <v>41164</v>
      </c>
      <c r="B7227" t="s">
        <v>6191</v>
      </c>
      <c r="C7227" t="s">
        <v>6618</v>
      </c>
      <c r="D7227" t="s">
        <v>6619</v>
      </c>
      <c r="E7227" t="s">
        <v>1333</v>
      </c>
      <c r="F7227" t="s">
        <v>1334</v>
      </c>
      <c r="G7227" t="s">
        <v>6849</v>
      </c>
      <c r="H7227">
        <v>2011</v>
      </c>
      <c r="I7227" s="2">
        <v>378109.5</v>
      </c>
      <c r="J7227" s="2">
        <v>0</v>
      </c>
      <c r="K7227" s="2">
        <v>378109.5</v>
      </c>
      <c r="L7227" t="s">
        <v>116</v>
      </c>
      <c r="M7227" s="3" t="b">
        <f>trust_funds5[[#This Row],[Contributions Outstanding (USD)]]=0</f>
        <v>1</v>
      </c>
      <c r="N7227" s="3" t="str">
        <f t="shared" si="560"/>
        <v>Outstanding</v>
      </c>
      <c r="O7227" s="3" t="str">
        <f t="shared" si="561"/>
        <v>High Contribution &amp; Recent</v>
      </c>
      <c r="P7227" s="3" t="str">
        <f t="shared" si="562"/>
        <v>Other</v>
      </c>
      <c r="Q7227" s="3" t="str">
        <f t="shared" si="563"/>
        <v>Other</v>
      </c>
      <c r="R7227" s="3" t="str">
        <f t="shared" si="564"/>
        <v>Not LCLS</v>
      </c>
      <c r="S7227" s="3" t="str" cm="1">
        <f t="array" ref="S7227">_xlfn.IFS(G7227 &gt; 5000000, "Very High", G7227 &gt; 1000000, "High", G7227 &gt; 500000, "Medium", TRUE, "Low")</f>
        <v>Very High</v>
      </c>
      <c r="T7227" s="3" t="str" cm="1">
        <f t="array" ref="T7227">_xlfn.IFS(B7227 &gt;= 2005, "Post-2005", B7227 &gt;= 2000, "2000-2004", TRUE, "Pre-2000")</f>
        <v>Post-2005</v>
      </c>
    </row>
    <row r="7228" spans="1:20" x14ac:dyDescent="0.85">
      <c r="A7228" s="1">
        <v>41164</v>
      </c>
      <c r="B7228" t="s">
        <v>6191</v>
      </c>
      <c r="C7228" t="s">
        <v>6618</v>
      </c>
      <c r="D7228" t="s">
        <v>6619</v>
      </c>
      <c r="E7228" t="s">
        <v>1333</v>
      </c>
      <c r="F7228" t="s">
        <v>1334</v>
      </c>
      <c r="G7228" t="s">
        <v>1335</v>
      </c>
      <c r="H7228">
        <v>2011</v>
      </c>
      <c r="I7228" s="2">
        <v>1302900</v>
      </c>
      <c r="J7228" s="2">
        <v>0</v>
      </c>
      <c r="K7228" s="2">
        <v>1302900</v>
      </c>
      <c r="L7228" t="s">
        <v>116</v>
      </c>
      <c r="M7228" s="3" t="b">
        <f>trust_funds5[[#This Row],[Contributions Outstanding (USD)]]=0</f>
        <v>1</v>
      </c>
      <c r="N7228" s="3" t="str">
        <f t="shared" si="560"/>
        <v>Outstanding</v>
      </c>
      <c r="O7228" s="3" t="str">
        <f t="shared" si="561"/>
        <v>High Contribution &amp; Recent</v>
      </c>
      <c r="P7228" s="3" t="str">
        <f t="shared" si="562"/>
        <v>Other</v>
      </c>
      <c r="Q7228" s="3" t="str">
        <f t="shared" si="563"/>
        <v>Other</v>
      </c>
      <c r="R7228" s="3" t="str">
        <f t="shared" si="564"/>
        <v>Not LCLS</v>
      </c>
      <c r="S7228" s="3" t="str" cm="1">
        <f t="array" ref="S7228">_xlfn.IFS(G7228 &gt; 5000000, "Very High", G7228 &gt; 1000000, "High", G7228 &gt; 500000, "Medium", TRUE, "Low")</f>
        <v>Very High</v>
      </c>
      <c r="T7228" s="3" t="str" cm="1">
        <f t="array" ref="T7228">_xlfn.IFS(B7228 &gt;= 2005, "Post-2005", B7228 &gt;= 2000, "2000-2004", TRUE, "Pre-2000")</f>
        <v>Post-2005</v>
      </c>
    </row>
    <row r="7229" spans="1:20" x14ac:dyDescent="0.85">
      <c r="A7229" s="1">
        <v>41164</v>
      </c>
      <c r="B7229" t="s">
        <v>6191</v>
      </c>
      <c r="C7229" t="s">
        <v>6618</v>
      </c>
      <c r="D7229" t="s">
        <v>6619</v>
      </c>
      <c r="E7229" t="s">
        <v>42</v>
      </c>
      <c r="F7229" t="s">
        <v>43</v>
      </c>
      <c r="G7229" t="s">
        <v>44</v>
      </c>
      <c r="H7229">
        <v>2011</v>
      </c>
      <c r="I7229" s="2">
        <v>1006323.06</v>
      </c>
      <c r="J7229" s="2">
        <v>0</v>
      </c>
      <c r="K7229" s="2">
        <v>1006323.06</v>
      </c>
      <c r="L7229" t="s">
        <v>116</v>
      </c>
      <c r="M7229" s="3" t="b">
        <f>trust_funds5[[#This Row],[Contributions Outstanding (USD)]]=0</f>
        <v>1</v>
      </c>
      <c r="N7229" s="3" t="str">
        <f t="shared" si="560"/>
        <v>Outstanding</v>
      </c>
      <c r="O7229" s="3" t="str">
        <f t="shared" si="561"/>
        <v>High Contribution &amp; Recent</v>
      </c>
      <c r="P7229" s="3" t="str">
        <f t="shared" si="562"/>
        <v>Other</v>
      </c>
      <c r="Q7229" s="3" t="str">
        <f t="shared" si="563"/>
        <v>Other</v>
      </c>
      <c r="R7229" s="3" t="str">
        <f t="shared" si="564"/>
        <v>Not LCLS</v>
      </c>
      <c r="S7229" s="3" t="str" cm="1">
        <f t="array" ref="S7229">_xlfn.IFS(G7229 &gt; 5000000, "Very High", G7229 &gt; 1000000, "High", G7229 &gt; 500000, "Medium", TRUE, "Low")</f>
        <v>Very High</v>
      </c>
      <c r="T7229" s="3" t="str" cm="1">
        <f t="array" ref="T7229">_xlfn.IFS(B7229 &gt;= 2005, "Post-2005", B7229 &gt;= 2000, "2000-2004", TRUE, "Pre-2000")</f>
        <v>Post-2005</v>
      </c>
    </row>
    <row r="7230" spans="1:20" x14ac:dyDescent="0.85">
      <c r="A7230" s="1">
        <v>41164</v>
      </c>
      <c r="B7230" t="s">
        <v>6191</v>
      </c>
      <c r="C7230" t="s">
        <v>6618</v>
      </c>
      <c r="D7230" t="s">
        <v>6619</v>
      </c>
      <c r="E7230" t="s">
        <v>21</v>
      </c>
      <c r="F7230" t="s">
        <v>22</v>
      </c>
      <c r="G7230" t="s">
        <v>1353</v>
      </c>
      <c r="H7230">
        <v>2011</v>
      </c>
      <c r="I7230" s="2">
        <v>5334796.59</v>
      </c>
      <c r="J7230" s="2">
        <v>0</v>
      </c>
      <c r="K7230" s="2">
        <v>5334796.59</v>
      </c>
      <c r="L7230" t="s">
        <v>116</v>
      </c>
      <c r="M7230" s="3" t="b">
        <f>trust_funds5[[#This Row],[Contributions Outstanding (USD)]]=0</f>
        <v>1</v>
      </c>
      <c r="N7230" s="3" t="str">
        <f t="shared" si="560"/>
        <v>Outstanding</v>
      </c>
      <c r="O7230" s="3" t="str">
        <f t="shared" si="561"/>
        <v>High Contribution &amp; Recent</v>
      </c>
      <c r="P7230" s="3" t="str">
        <f t="shared" si="562"/>
        <v>Other</v>
      </c>
      <c r="Q7230" s="3" t="str">
        <f t="shared" si="563"/>
        <v>Other</v>
      </c>
      <c r="R7230" s="3" t="str">
        <f t="shared" si="564"/>
        <v>Not LCLS</v>
      </c>
      <c r="S7230" s="3" t="str" cm="1">
        <f t="array" ref="S7230">_xlfn.IFS(G7230 &gt; 5000000, "Very High", G7230 &gt; 1000000, "High", G7230 &gt; 500000, "Medium", TRUE, "Low")</f>
        <v>Very High</v>
      </c>
      <c r="T7230" s="3" t="str" cm="1">
        <f t="array" ref="T7230">_xlfn.IFS(B7230 &gt;= 2005, "Post-2005", B7230 &gt;= 2000, "2000-2004", TRUE, "Pre-2000")</f>
        <v>Post-2005</v>
      </c>
    </row>
    <row r="7231" spans="1:20" x14ac:dyDescent="0.85">
      <c r="A7231" s="1">
        <v>41164</v>
      </c>
      <c r="B7231" t="s">
        <v>90</v>
      </c>
      <c r="C7231" t="s">
        <v>8106</v>
      </c>
      <c r="D7231" t="s">
        <v>8107</v>
      </c>
      <c r="E7231" t="s">
        <v>85</v>
      </c>
      <c r="F7231" t="s">
        <v>86</v>
      </c>
      <c r="G7231" t="s">
        <v>87</v>
      </c>
      <c r="H7231">
        <v>2011</v>
      </c>
      <c r="I7231" s="2">
        <v>2435130</v>
      </c>
      <c r="J7231" s="2">
        <v>1550107.22</v>
      </c>
      <c r="K7231" s="2">
        <v>3985237.22</v>
      </c>
      <c r="L7231" t="s">
        <v>116</v>
      </c>
      <c r="M7231" s="3" t="b">
        <f>trust_funds5[[#This Row],[Contributions Outstanding (USD)]]=0</f>
        <v>0</v>
      </c>
      <c r="N7231" s="3" t="str">
        <f t="shared" si="560"/>
        <v>Outstanding</v>
      </c>
      <c r="O7231" s="3" t="str">
        <f t="shared" si="561"/>
        <v>High Contribution &amp; Recent</v>
      </c>
      <c r="P7231" s="3" t="str">
        <f t="shared" si="562"/>
        <v>Other</v>
      </c>
      <c r="Q7231" s="3" t="str">
        <f t="shared" si="563"/>
        <v>Other</v>
      </c>
      <c r="R7231" s="3" t="str">
        <f t="shared" si="564"/>
        <v>Not LCLS</v>
      </c>
      <c r="S7231" s="3" t="str" cm="1">
        <f t="array" ref="S7231">_xlfn.IFS(G7231 &gt; 5000000, "Very High", G7231 &gt; 1000000, "High", G7231 &gt; 500000, "Medium", TRUE, "Low")</f>
        <v>Very High</v>
      </c>
      <c r="T7231" s="3" t="str" cm="1">
        <f t="array" ref="T7231">_xlfn.IFS(B7231 &gt;= 2005, "Post-2005", B7231 &gt;= 2000, "2000-2004", TRUE, "Pre-2000")</f>
        <v>Post-2005</v>
      </c>
    </row>
    <row r="7232" spans="1:20" x14ac:dyDescent="0.85">
      <c r="A7232" s="1">
        <v>41164</v>
      </c>
      <c r="B7232" t="s">
        <v>5762</v>
      </c>
      <c r="C7232" t="s">
        <v>7076</v>
      </c>
      <c r="D7232" t="s">
        <v>7077</v>
      </c>
      <c r="E7232" t="s">
        <v>2863</v>
      </c>
      <c r="F7232" t="s">
        <v>2864</v>
      </c>
      <c r="G7232" t="s">
        <v>3051</v>
      </c>
      <c r="H7232">
        <v>2011</v>
      </c>
      <c r="I7232" s="2">
        <v>4179707.52</v>
      </c>
      <c r="J7232" s="2">
        <v>3875268.04</v>
      </c>
      <c r="K7232" s="2">
        <v>8054975.5599999996</v>
      </c>
      <c r="L7232" t="s">
        <v>116</v>
      </c>
      <c r="M7232" s="3" t="b">
        <f>trust_funds5[[#This Row],[Contributions Outstanding (USD)]]=0</f>
        <v>0</v>
      </c>
      <c r="N7232" s="3" t="str">
        <f t="shared" si="560"/>
        <v>Outstanding</v>
      </c>
      <c r="O7232" s="3" t="str">
        <f t="shared" si="561"/>
        <v>High Contribution &amp; Recent</v>
      </c>
      <c r="P7232" s="3" t="str">
        <f t="shared" si="562"/>
        <v>Other</v>
      </c>
      <c r="Q7232" s="3" t="str">
        <f t="shared" si="563"/>
        <v>Other</v>
      </c>
      <c r="R7232" s="3" t="str">
        <f t="shared" si="564"/>
        <v>Not LCLS</v>
      </c>
      <c r="S7232" s="3" t="str" cm="1">
        <f t="array" ref="S7232">_xlfn.IFS(G7232 &gt; 5000000, "Very High", G7232 &gt; 1000000, "High", G7232 &gt; 500000, "Medium", TRUE, "Low")</f>
        <v>Very High</v>
      </c>
      <c r="T7232" s="3" t="str" cm="1">
        <f t="array" ref="T7232">_xlfn.IFS(B7232 &gt;= 2005, "Post-2005", B7232 &gt;= 2000, "2000-2004", TRUE, "Pre-2000")</f>
        <v>Post-2005</v>
      </c>
    </row>
    <row r="7233" spans="1:20" x14ac:dyDescent="0.85">
      <c r="A7233" s="1">
        <v>41164</v>
      </c>
      <c r="B7233" t="s">
        <v>7304</v>
      </c>
      <c r="C7233" t="s">
        <v>8108</v>
      </c>
      <c r="D7233" t="s">
        <v>8109</v>
      </c>
      <c r="E7233" t="s">
        <v>15</v>
      </c>
      <c r="F7233" t="s">
        <v>16</v>
      </c>
      <c r="G7233" t="s">
        <v>17</v>
      </c>
      <c r="H7233">
        <v>2011</v>
      </c>
      <c r="I7233" s="2">
        <v>6100515.6299999999</v>
      </c>
      <c r="J7233" s="2">
        <v>4108463.43</v>
      </c>
      <c r="K7233" s="2">
        <v>10208979.060000001</v>
      </c>
      <c r="L7233" t="s">
        <v>116</v>
      </c>
      <c r="M7233" s="3" t="b">
        <f>trust_funds5[[#This Row],[Contributions Outstanding (USD)]]=0</f>
        <v>0</v>
      </c>
      <c r="N7233" s="3" t="str">
        <f t="shared" si="560"/>
        <v>Outstanding</v>
      </c>
      <c r="O7233" s="3" t="str">
        <f t="shared" si="561"/>
        <v>High Contribution &amp; Recent</v>
      </c>
      <c r="P7233" s="3" t="str">
        <f t="shared" si="562"/>
        <v>Other</v>
      </c>
      <c r="Q7233" s="3" t="str">
        <f t="shared" si="563"/>
        <v>Other</v>
      </c>
      <c r="R7233" s="3" t="str">
        <f t="shared" si="564"/>
        <v>Not LCLS</v>
      </c>
      <c r="S7233" s="3" t="str" cm="1">
        <f t="array" ref="S7233">_xlfn.IFS(G7233 &gt; 5000000, "Very High", G7233 &gt; 1000000, "High", G7233 &gt; 500000, "Medium", TRUE, "Low")</f>
        <v>Very High</v>
      </c>
      <c r="T7233" s="3" t="str" cm="1">
        <f t="array" ref="T7233">_xlfn.IFS(B7233 &gt;= 2005, "Post-2005", B7233 &gt;= 2000, "2000-2004", TRUE, "Pre-2000")</f>
        <v>Post-2005</v>
      </c>
    </row>
    <row r="7234" spans="1:20" x14ac:dyDescent="0.85">
      <c r="A7234" s="1">
        <v>41164</v>
      </c>
      <c r="B7234" t="s">
        <v>7304</v>
      </c>
      <c r="C7234" t="s">
        <v>8108</v>
      </c>
      <c r="D7234" t="s">
        <v>8109</v>
      </c>
      <c r="E7234" t="s">
        <v>85</v>
      </c>
      <c r="F7234" t="s">
        <v>86</v>
      </c>
      <c r="G7234" t="s">
        <v>87</v>
      </c>
      <c r="H7234">
        <v>2011</v>
      </c>
      <c r="I7234" s="2">
        <v>8245935</v>
      </c>
      <c r="J7234" s="2">
        <v>7411450.1299999999</v>
      </c>
      <c r="K7234" s="2">
        <v>15657385.130000001</v>
      </c>
      <c r="L7234" t="s">
        <v>116</v>
      </c>
      <c r="M7234" s="3" t="b">
        <f>trust_funds5[[#This Row],[Contributions Outstanding (USD)]]=0</f>
        <v>0</v>
      </c>
      <c r="N7234" s="3" t="str">
        <f t="shared" ref="N7234:N7297" si="565">IF(D7234 &gt; 0, "Outstanding", "No Outstanding")</f>
        <v>Outstanding</v>
      </c>
      <c r="O7234" s="3" t="str">
        <f t="shared" ref="O7234:O7297" si="566">IF(AND(C7234 &gt; 1000000, B7234 &gt; 2000), "High Contribution &amp; Recent", "Other")</f>
        <v>High Contribution &amp; Recent</v>
      </c>
      <c r="P7234" s="3" t="str">
        <f t="shared" ref="P7234:P7297" si="567">IF(AND(B7234 = 2000, E7234 = "Canada"), "Year 2000, Canada", "Other")</f>
        <v>Other</v>
      </c>
      <c r="Q7234" s="3" t="str">
        <f t="shared" ref="Q7234:Q7297" si="568">IF(OR(E7234 = "Canada", E7234 = "Sweden"), "Canada or Sweden", "Other")</f>
        <v>Other</v>
      </c>
      <c r="R7234" s="3" t="str">
        <f t="shared" ref="R7234:R7297" si="569">IF(NOT(F7234 = "LCLS"), "Not LCLS", "LCLS")</f>
        <v>Not LCLS</v>
      </c>
      <c r="S7234" s="3" t="str" cm="1">
        <f t="array" ref="S7234">_xlfn.IFS(G7234 &gt; 5000000, "Very High", G7234 &gt; 1000000, "High", G7234 &gt; 500000, "Medium", TRUE, "Low")</f>
        <v>Very High</v>
      </c>
      <c r="T7234" s="3" t="str" cm="1">
        <f t="array" ref="T7234">_xlfn.IFS(B7234 &gt;= 2005, "Post-2005", B7234 &gt;= 2000, "2000-2004", TRUE, "Pre-2000")</f>
        <v>Post-2005</v>
      </c>
    </row>
    <row r="7235" spans="1:20" x14ac:dyDescent="0.85">
      <c r="A7235" s="1">
        <v>41164</v>
      </c>
      <c r="B7235" t="s">
        <v>4912</v>
      </c>
      <c r="C7235" t="s">
        <v>4913</v>
      </c>
      <c r="D7235" t="s">
        <v>4914</v>
      </c>
      <c r="E7235" t="s">
        <v>288</v>
      </c>
      <c r="F7235" t="s">
        <v>289</v>
      </c>
      <c r="G7235" t="s">
        <v>290</v>
      </c>
      <c r="H7235">
        <v>2011</v>
      </c>
      <c r="I7235" s="2">
        <v>2001750</v>
      </c>
      <c r="J7235" s="2">
        <v>0</v>
      </c>
      <c r="K7235" s="2">
        <v>2001750</v>
      </c>
      <c r="L7235" t="s">
        <v>116</v>
      </c>
      <c r="M7235" s="3" t="b">
        <f>trust_funds5[[#This Row],[Contributions Outstanding (USD)]]=0</f>
        <v>1</v>
      </c>
      <c r="N7235" s="3" t="str">
        <f t="shared" si="565"/>
        <v>Outstanding</v>
      </c>
      <c r="O7235" s="3" t="str">
        <f t="shared" si="566"/>
        <v>High Contribution &amp; Recent</v>
      </c>
      <c r="P7235" s="3" t="str">
        <f t="shared" si="567"/>
        <v>Other</v>
      </c>
      <c r="Q7235" s="3" t="str">
        <f t="shared" si="568"/>
        <v>Other</v>
      </c>
      <c r="R7235" s="3" t="str">
        <f t="shared" si="569"/>
        <v>Not LCLS</v>
      </c>
      <c r="S7235" s="3" t="str" cm="1">
        <f t="array" ref="S7235">_xlfn.IFS(G7235 &gt; 5000000, "Very High", G7235 &gt; 1000000, "High", G7235 &gt; 500000, "Medium", TRUE, "Low")</f>
        <v>Very High</v>
      </c>
      <c r="T7235" s="3" t="str" cm="1">
        <f t="array" ref="T7235">_xlfn.IFS(B7235 &gt;= 2005, "Post-2005", B7235 &gt;= 2000, "2000-2004", TRUE, "Pre-2000")</f>
        <v>Post-2005</v>
      </c>
    </row>
    <row r="7236" spans="1:20" x14ac:dyDescent="0.85">
      <c r="A7236" s="1">
        <v>41164</v>
      </c>
      <c r="B7236" t="s">
        <v>4912</v>
      </c>
      <c r="C7236" t="s">
        <v>4913</v>
      </c>
      <c r="D7236" t="s">
        <v>4914</v>
      </c>
      <c r="E7236" t="s">
        <v>42</v>
      </c>
      <c r="F7236" t="s">
        <v>43</v>
      </c>
      <c r="G7236" t="s">
        <v>44</v>
      </c>
      <c r="H7236">
        <v>2011</v>
      </c>
      <c r="I7236" s="2">
        <v>18759130.219999999</v>
      </c>
      <c r="J7236" s="2">
        <v>0</v>
      </c>
      <c r="K7236" s="2">
        <v>18759130.219999999</v>
      </c>
      <c r="L7236" t="s">
        <v>116</v>
      </c>
      <c r="M7236" s="3" t="b">
        <f>trust_funds5[[#This Row],[Contributions Outstanding (USD)]]=0</f>
        <v>1</v>
      </c>
      <c r="N7236" s="3" t="str">
        <f t="shared" si="565"/>
        <v>Outstanding</v>
      </c>
      <c r="O7236" s="3" t="str">
        <f t="shared" si="566"/>
        <v>High Contribution &amp; Recent</v>
      </c>
      <c r="P7236" s="3" t="str">
        <f t="shared" si="567"/>
        <v>Other</v>
      </c>
      <c r="Q7236" s="3" t="str">
        <f t="shared" si="568"/>
        <v>Other</v>
      </c>
      <c r="R7236" s="3" t="str">
        <f t="shared" si="569"/>
        <v>Not LCLS</v>
      </c>
      <c r="S7236" s="3" t="str" cm="1">
        <f t="array" ref="S7236">_xlfn.IFS(G7236 &gt; 5000000, "Very High", G7236 &gt; 1000000, "High", G7236 &gt; 500000, "Medium", TRUE, "Low")</f>
        <v>Very High</v>
      </c>
      <c r="T7236" s="3" t="str" cm="1">
        <f t="array" ref="T7236">_xlfn.IFS(B7236 &gt;= 2005, "Post-2005", B7236 &gt;= 2000, "2000-2004", TRUE, "Pre-2000")</f>
        <v>Post-2005</v>
      </c>
    </row>
    <row r="7237" spans="1:20" x14ac:dyDescent="0.85">
      <c r="A7237" s="1">
        <v>41164</v>
      </c>
      <c r="B7237" t="s">
        <v>5035</v>
      </c>
      <c r="C7237" t="s">
        <v>8110</v>
      </c>
      <c r="D7237" t="s">
        <v>8111</v>
      </c>
      <c r="E7237" t="s">
        <v>102</v>
      </c>
      <c r="F7237" t="s">
        <v>103</v>
      </c>
      <c r="G7237" t="s">
        <v>104</v>
      </c>
      <c r="H7237">
        <v>2011</v>
      </c>
      <c r="I7237" s="2">
        <v>1525371.37</v>
      </c>
      <c r="J7237" s="2">
        <v>0</v>
      </c>
      <c r="K7237" s="2">
        <v>1525371.37</v>
      </c>
      <c r="L7237" t="s">
        <v>116</v>
      </c>
      <c r="M7237" s="3" t="b">
        <f>trust_funds5[[#This Row],[Contributions Outstanding (USD)]]=0</f>
        <v>1</v>
      </c>
      <c r="N7237" s="3" t="str">
        <f t="shared" si="565"/>
        <v>Outstanding</v>
      </c>
      <c r="O7237" s="3" t="str">
        <f t="shared" si="566"/>
        <v>High Contribution &amp; Recent</v>
      </c>
      <c r="P7237" s="3" t="str">
        <f t="shared" si="567"/>
        <v>Other</v>
      </c>
      <c r="Q7237" s="3" t="str">
        <f t="shared" si="568"/>
        <v>Other</v>
      </c>
      <c r="R7237" s="3" t="str">
        <f t="shared" si="569"/>
        <v>Not LCLS</v>
      </c>
      <c r="S7237" s="3" t="str" cm="1">
        <f t="array" ref="S7237">_xlfn.IFS(G7237 &gt; 5000000, "Very High", G7237 &gt; 1000000, "High", G7237 &gt; 500000, "Medium", TRUE, "Low")</f>
        <v>Very High</v>
      </c>
      <c r="T7237" s="3" t="str" cm="1">
        <f t="array" ref="T7237">_xlfn.IFS(B7237 &gt;= 2005, "Post-2005", B7237 &gt;= 2000, "2000-2004", TRUE, "Pre-2000")</f>
        <v>Post-2005</v>
      </c>
    </row>
    <row r="7238" spans="1:20" x14ac:dyDescent="0.85">
      <c r="A7238" s="1">
        <v>41164</v>
      </c>
      <c r="B7238" t="s">
        <v>651</v>
      </c>
      <c r="C7238" t="s">
        <v>6632</v>
      </c>
      <c r="D7238" t="s">
        <v>6633</v>
      </c>
      <c r="E7238" t="s">
        <v>334</v>
      </c>
      <c r="F7238" t="s">
        <v>335</v>
      </c>
      <c r="G7238" t="s">
        <v>339</v>
      </c>
      <c r="H7238">
        <v>2011</v>
      </c>
      <c r="I7238" s="2">
        <v>542769</v>
      </c>
      <c r="J7238" s="2">
        <v>42</v>
      </c>
      <c r="K7238" s="2">
        <v>542811</v>
      </c>
      <c r="L7238" t="s">
        <v>116</v>
      </c>
      <c r="M7238" s="3" t="b">
        <f>trust_funds5[[#This Row],[Contributions Outstanding (USD)]]=0</f>
        <v>0</v>
      </c>
      <c r="N7238" s="3" t="str">
        <f t="shared" si="565"/>
        <v>Outstanding</v>
      </c>
      <c r="O7238" s="3" t="str">
        <f t="shared" si="566"/>
        <v>High Contribution &amp; Recent</v>
      </c>
      <c r="P7238" s="3" t="str">
        <f t="shared" si="567"/>
        <v>Other</v>
      </c>
      <c r="Q7238" s="3" t="str">
        <f t="shared" si="568"/>
        <v>Other</v>
      </c>
      <c r="R7238" s="3" t="str">
        <f t="shared" si="569"/>
        <v>Not LCLS</v>
      </c>
      <c r="S7238" s="3" t="str" cm="1">
        <f t="array" ref="S7238">_xlfn.IFS(G7238 &gt; 5000000, "Very High", G7238 &gt; 1000000, "High", G7238 &gt; 500000, "Medium", TRUE, "Low")</f>
        <v>Very High</v>
      </c>
      <c r="T7238" s="3" t="str" cm="1">
        <f t="array" ref="T7238">_xlfn.IFS(B7238 &gt;= 2005, "Post-2005", B7238 &gt;= 2000, "2000-2004", TRUE, "Pre-2000")</f>
        <v>Post-2005</v>
      </c>
    </row>
    <row r="7239" spans="1:20" x14ac:dyDescent="0.85">
      <c r="A7239" s="1">
        <v>41164</v>
      </c>
      <c r="B7239" t="s">
        <v>651</v>
      </c>
      <c r="C7239" t="s">
        <v>4496</v>
      </c>
      <c r="D7239" t="s">
        <v>4497</v>
      </c>
      <c r="E7239" t="s">
        <v>288</v>
      </c>
      <c r="F7239" t="s">
        <v>289</v>
      </c>
      <c r="G7239" t="s">
        <v>290</v>
      </c>
      <c r="H7239">
        <v>2011</v>
      </c>
      <c r="I7239" s="2">
        <v>1205072</v>
      </c>
      <c r="J7239" s="2">
        <v>0</v>
      </c>
      <c r="K7239" s="2">
        <v>1205072</v>
      </c>
      <c r="L7239" t="s">
        <v>116</v>
      </c>
      <c r="M7239" s="3" t="b">
        <f>trust_funds5[[#This Row],[Contributions Outstanding (USD)]]=0</f>
        <v>1</v>
      </c>
      <c r="N7239" s="3" t="str">
        <f t="shared" si="565"/>
        <v>Outstanding</v>
      </c>
      <c r="O7239" s="3" t="str">
        <f t="shared" si="566"/>
        <v>High Contribution &amp; Recent</v>
      </c>
      <c r="P7239" s="3" t="str">
        <f t="shared" si="567"/>
        <v>Other</v>
      </c>
      <c r="Q7239" s="3" t="str">
        <f t="shared" si="568"/>
        <v>Other</v>
      </c>
      <c r="R7239" s="3" t="str">
        <f t="shared" si="569"/>
        <v>Not LCLS</v>
      </c>
      <c r="S7239" s="3" t="str" cm="1">
        <f t="array" ref="S7239">_xlfn.IFS(G7239 &gt; 5000000, "Very High", G7239 &gt; 1000000, "High", G7239 &gt; 500000, "Medium", TRUE, "Low")</f>
        <v>Very High</v>
      </c>
      <c r="T7239" s="3" t="str" cm="1">
        <f t="array" ref="T7239">_xlfn.IFS(B7239 &gt;= 2005, "Post-2005", B7239 &gt;= 2000, "2000-2004", TRUE, "Pre-2000")</f>
        <v>Post-2005</v>
      </c>
    </row>
    <row r="7240" spans="1:20" x14ac:dyDescent="0.85">
      <c r="A7240" s="1">
        <v>41164</v>
      </c>
      <c r="B7240" t="s">
        <v>651</v>
      </c>
      <c r="C7240" t="s">
        <v>4052</v>
      </c>
      <c r="D7240" t="s">
        <v>4053</v>
      </c>
      <c r="E7240" t="s">
        <v>21</v>
      </c>
      <c r="F7240" t="s">
        <v>22</v>
      </c>
      <c r="G7240" t="s">
        <v>23</v>
      </c>
      <c r="H7240">
        <v>2011</v>
      </c>
      <c r="I7240" s="2">
        <v>949247</v>
      </c>
      <c r="J7240" s="2">
        <v>60</v>
      </c>
      <c r="K7240" s="2">
        <v>949307</v>
      </c>
      <c r="L7240" t="s">
        <v>116</v>
      </c>
      <c r="M7240" s="3" t="b">
        <f>trust_funds5[[#This Row],[Contributions Outstanding (USD)]]=0</f>
        <v>0</v>
      </c>
      <c r="N7240" s="3" t="str">
        <f t="shared" si="565"/>
        <v>Outstanding</v>
      </c>
      <c r="O7240" s="3" t="str">
        <f t="shared" si="566"/>
        <v>High Contribution &amp; Recent</v>
      </c>
      <c r="P7240" s="3" t="str">
        <f t="shared" si="567"/>
        <v>Other</v>
      </c>
      <c r="Q7240" s="3" t="str">
        <f t="shared" si="568"/>
        <v>Other</v>
      </c>
      <c r="R7240" s="3" t="str">
        <f t="shared" si="569"/>
        <v>Not LCLS</v>
      </c>
      <c r="S7240" s="3" t="str" cm="1">
        <f t="array" ref="S7240">_xlfn.IFS(G7240 &gt; 5000000, "Very High", G7240 &gt; 1000000, "High", G7240 &gt; 500000, "Medium", TRUE, "Low")</f>
        <v>Very High</v>
      </c>
      <c r="T7240" s="3" t="str" cm="1">
        <f t="array" ref="T7240">_xlfn.IFS(B7240 &gt;= 2005, "Post-2005", B7240 &gt;= 2000, "2000-2004", TRUE, "Pre-2000")</f>
        <v>Post-2005</v>
      </c>
    </row>
    <row r="7241" spans="1:20" x14ac:dyDescent="0.85">
      <c r="A7241" s="1">
        <v>41164</v>
      </c>
      <c r="B7241" t="s">
        <v>651</v>
      </c>
      <c r="C7241" t="s">
        <v>3402</v>
      </c>
      <c r="D7241" t="s">
        <v>3403</v>
      </c>
      <c r="E7241" t="s">
        <v>70</v>
      </c>
      <c r="F7241" t="s">
        <v>71</v>
      </c>
      <c r="G7241" t="s">
        <v>72</v>
      </c>
      <c r="H7241">
        <v>2011</v>
      </c>
      <c r="I7241" s="2">
        <v>1371763</v>
      </c>
      <c r="J7241" s="2">
        <v>225744</v>
      </c>
      <c r="K7241" s="2">
        <v>1597507</v>
      </c>
      <c r="L7241" t="s">
        <v>116</v>
      </c>
      <c r="M7241" s="3" t="b">
        <f>trust_funds5[[#This Row],[Contributions Outstanding (USD)]]=0</f>
        <v>0</v>
      </c>
      <c r="N7241" s="3" t="str">
        <f t="shared" si="565"/>
        <v>Outstanding</v>
      </c>
      <c r="O7241" s="3" t="str">
        <f t="shared" si="566"/>
        <v>High Contribution &amp; Recent</v>
      </c>
      <c r="P7241" s="3" t="str">
        <f t="shared" si="567"/>
        <v>Other</v>
      </c>
      <c r="Q7241" s="3" t="str">
        <f t="shared" si="568"/>
        <v>Other</v>
      </c>
      <c r="R7241" s="3" t="str">
        <f t="shared" si="569"/>
        <v>Not LCLS</v>
      </c>
      <c r="S7241" s="3" t="str" cm="1">
        <f t="array" ref="S7241">_xlfn.IFS(G7241 &gt; 5000000, "Very High", G7241 &gt; 1000000, "High", G7241 &gt; 500000, "Medium", TRUE, "Low")</f>
        <v>Very High</v>
      </c>
      <c r="T7241" s="3" t="str" cm="1">
        <f t="array" ref="T7241">_xlfn.IFS(B7241 &gt;= 2005, "Post-2005", B7241 &gt;= 2000, "2000-2004", TRUE, "Pre-2000")</f>
        <v>Post-2005</v>
      </c>
    </row>
    <row r="7242" spans="1:20" x14ac:dyDescent="0.85">
      <c r="A7242" s="1">
        <v>41164</v>
      </c>
      <c r="B7242" t="s">
        <v>648</v>
      </c>
      <c r="C7242" t="s">
        <v>6634</v>
      </c>
      <c r="D7242" t="s">
        <v>6635</v>
      </c>
      <c r="E7242" t="s">
        <v>56</v>
      </c>
      <c r="F7242" t="s">
        <v>57</v>
      </c>
      <c r="G7242" t="s">
        <v>58</v>
      </c>
      <c r="H7242">
        <v>2011</v>
      </c>
      <c r="I7242" s="2">
        <v>983500</v>
      </c>
      <c r="J7242" s="2">
        <v>1048646.72</v>
      </c>
      <c r="K7242" s="2">
        <v>2032146.72</v>
      </c>
      <c r="L7242" t="s">
        <v>116</v>
      </c>
      <c r="M7242" s="3" t="b">
        <f>trust_funds5[[#This Row],[Contributions Outstanding (USD)]]=0</f>
        <v>0</v>
      </c>
      <c r="N7242" s="3" t="str">
        <f t="shared" si="565"/>
        <v>Outstanding</v>
      </c>
      <c r="O7242" s="3" t="str">
        <f t="shared" si="566"/>
        <v>High Contribution &amp; Recent</v>
      </c>
      <c r="P7242" s="3" t="str">
        <f t="shared" si="567"/>
        <v>Other</v>
      </c>
      <c r="Q7242" s="3" t="str">
        <f t="shared" si="568"/>
        <v>Other</v>
      </c>
      <c r="R7242" s="3" t="str">
        <f t="shared" si="569"/>
        <v>Not LCLS</v>
      </c>
      <c r="S7242" s="3" t="str" cm="1">
        <f t="array" ref="S7242">_xlfn.IFS(G7242 &gt; 5000000, "Very High", G7242 &gt; 1000000, "High", G7242 &gt; 500000, "Medium", TRUE, "Low")</f>
        <v>Very High</v>
      </c>
      <c r="T7242" s="3" t="str" cm="1">
        <f t="array" ref="T7242">_xlfn.IFS(B7242 &gt;= 2005, "Post-2005", B7242 &gt;= 2000, "2000-2004", TRUE, "Pre-2000")</f>
        <v>Post-2005</v>
      </c>
    </row>
    <row r="7243" spans="1:20" x14ac:dyDescent="0.85">
      <c r="A7243" s="1">
        <v>41164</v>
      </c>
      <c r="B7243" t="s">
        <v>648</v>
      </c>
      <c r="C7243" t="s">
        <v>6634</v>
      </c>
      <c r="D7243" t="s">
        <v>6635</v>
      </c>
      <c r="E7243" t="s">
        <v>102</v>
      </c>
      <c r="F7243" t="s">
        <v>103</v>
      </c>
      <c r="G7243" t="s">
        <v>104</v>
      </c>
      <c r="H7243">
        <v>2011</v>
      </c>
      <c r="I7243" s="2">
        <v>4869600</v>
      </c>
      <c r="J7243" s="2">
        <v>0</v>
      </c>
      <c r="K7243" s="2">
        <v>4869600</v>
      </c>
      <c r="L7243" t="s">
        <v>116</v>
      </c>
      <c r="M7243" s="3" t="b">
        <f>trust_funds5[[#This Row],[Contributions Outstanding (USD)]]=0</f>
        <v>1</v>
      </c>
      <c r="N7243" s="3" t="str">
        <f t="shared" si="565"/>
        <v>Outstanding</v>
      </c>
      <c r="O7243" s="3" t="str">
        <f t="shared" si="566"/>
        <v>High Contribution &amp; Recent</v>
      </c>
      <c r="P7243" s="3" t="str">
        <f t="shared" si="567"/>
        <v>Other</v>
      </c>
      <c r="Q7243" s="3" t="str">
        <f t="shared" si="568"/>
        <v>Other</v>
      </c>
      <c r="R7243" s="3" t="str">
        <f t="shared" si="569"/>
        <v>Not LCLS</v>
      </c>
      <c r="S7243" s="3" t="str" cm="1">
        <f t="array" ref="S7243">_xlfn.IFS(G7243 &gt; 5000000, "Very High", G7243 &gt; 1000000, "High", G7243 &gt; 500000, "Medium", TRUE, "Low")</f>
        <v>Very High</v>
      </c>
      <c r="T7243" s="3" t="str" cm="1">
        <f t="array" ref="T7243">_xlfn.IFS(B7243 &gt;= 2005, "Post-2005", B7243 &gt;= 2000, "2000-2004", TRUE, "Pre-2000")</f>
        <v>Post-2005</v>
      </c>
    </row>
    <row r="7244" spans="1:20" x14ac:dyDescent="0.85">
      <c r="A7244" s="1">
        <v>41164</v>
      </c>
      <c r="B7244" t="s">
        <v>4705</v>
      </c>
      <c r="C7244" t="s">
        <v>6135</v>
      </c>
      <c r="D7244" t="s">
        <v>6136</v>
      </c>
      <c r="E7244" t="s">
        <v>102</v>
      </c>
      <c r="F7244" t="s">
        <v>103</v>
      </c>
      <c r="G7244" t="s">
        <v>104</v>
      </c>
      <c r="H7244">
        <v>2011</v>
      </c>
      <c r="I7244" s="2">
        <v>471822.22</v>
      </c>
      <c r="J7244" s="2">
        <v>0</v>
      </c>
      <c r="K7244" s="2">
        <v>471822.22</v>
      </c>
      <c r="L7244" t="s">
        <v>116</v>
      </c>
      <c r="M7244" s="3" t="b">
        <f>trust_funds5[[#This Row],[Contributions Outstanding (USD)]]=0</f>
        <v>1</v>
      </c>
      <c r="N7244" s="3" t="str">
        <f t="shared" si="565"/>
        <v>Outstanding</v>
      </c>
      <c r="O7244" s="3" t="str">
        <f t="shared" si="566"/>
        <v>High Contribution &amp; Recent</v>
      </c>
      <c r="P7244" s="3" t="str">
        <f t="shared" si="567"/>
        <v>Other</v>
      </c>
      <c r="Q7244" s="3" t="str">
        <f t="shared" si="568"/>
        <v>Other</v>
      </c>
      <c r="R7244" s="3" t="str">
        <f t="shared" si="569"/>
        <v>Not LCLS</v>
      </c>
      <c r="S7244" s="3" t="str" cm="1">
        <f t="array" ref="S7244">_xlfn.IFS(G7244 &gt; 5000000, "Very High", G7244 &gt; 1000000, "High", G7244 &gt; 500000, "Medium", TRUE, "Low")</f>
        <v>Very High</v>
      </c>
      <c r="T7244" s="3" t="str" cm="1">
        <f t="array" ref="T7244">_xlfn.IFS(B7244 &gt;= 2005, "Post-2005", B7244 &gt;= 2000, "2000-2004", TRUE, "Pre-2000")</f>
        <v>Post-2005</v>
      </c>
    </row>
    <row r="7245" spans="1:20" x14ac:dyDescent="0.85">
      <c r="A7245" s="1">
        <v>41164</v>
      </c>
      <c r="B7245" t="s">
        <v>4456</v>
      </c>
      <c r="C7245" t="s">
        <v>7095</v>
      </c>
      <c r="D7245" t="s">
        <v>7096</v>
      </c>
      <c r="E7245" t="s">
        <v>56</v>
      </c>
      <c r="F7245" t="s">
        <v>57</v>
      </c>
      <c r="G7245" t="s">
        <v>58</v>
      </c>
      <c r="H7245">
        <v>2011</v>
      </c>
      <c r="I7245" s="2">
        <v>3179549.14</v>
      </c>
      <c r="J7245" s="2">
        <v>0</v>
      </c>
      <c r="K7245" s="2">
        <v>3179549.14</v>
      </c>
      <c r="L7245" t="s">
        <v>116</v>
      </c>
      <c r="M7245" s="3" t="b">
        <f>trust_funds5[[#This Row],[Contributions Outstanding (USD)]]=0</f>
        <v>1</v>
      </c>
      <c r="N7245" s="3" t="str">
        <f t="shared" si="565"/>
        <v>Outstanding</v>
      </c>
      <c r="O7245" s="3" t="str">
        <f t="shared" si="566"/>
        <v>High Contribution &amp; Recent</v>
      </c>
      <c r="P7245" s="3" t="str">
        <f t="shared" si="567"/>
        <v>Other</v>
      </c>
      <c r="Q7245" s="3" t="str">
        <f t="shared" si="568"/>
        <v>Other</v>
      </c>
      <c r="R7245" s="3" t="str">
        <f t="shared" si="569"/>
        <v>Not LCLS</v>
      </c>
      <c r="S7245" s="3" t="str" cm="1">
        <f t="array" ref="S7245">_xlfn.IFS(G7245 &gt; 5000000, "Very High", G7245 &gt; 1000000, "High", G7245 &gt; 500000, "Medium", TRUE, "Low")</f>
        <v>Very High</v>
      </c>
      <c r="T7245" s="3" t="str" cm="1">
        <f t="array" ref="T7245">_xlfn.IFS(B7245 &gt;= 2005, "Post-2005", B7245 &gt;= 2000, "2000-2004", TRUE, "Pre-2000")</f>
        <v>Post-2005</v>
      </c>
    </row>
    <row r="7246" spans="1:20" x14ac:dyDescent="0.85">
      <c r="A7246" s="1">
        <v>41164</v>
      </c>
      <c r="B7246" t="s">
        <v>6112</v>
      </c>
      <c r="C7246" t="s">
        <v>7495</v>
      </c>
      <c r="D7246" t="s">
        <v>7496</v>
      </c>
      <c r="E7246" t="s">
        <v>93</v>
      </c>
      <c r="F7246" t="s">
        <v>94</v>
      </c>
      <c r="H7246">
        <v>2011</v>
      </c>
      <c r="I7246" s="2">
        <v>1431000</v>
      </c>
      <c r="J7246" s="2">
        <v>0</v>
      </c>
      <c r="K7246" s="2">
        <v>1431000</v>
      </c>
      <c r="L7246" t="s">
        <v>18</v>
      </c>
      <c r="M7246" s="3" t="b">
        <f>trust_funds5[[#This Row],[Contributions Outstanding (USD)]]=0</f>
        <v>1</v>
      </c>
      <c r="N7246" s="3" t="str">
        <f t="shared" si="565"/>
        <v>Outstanding</v>
      </c>
      <c r="O7246" s="3" t="str">
        <f t="shared" si="566"/>
        <v>High Contribution &amp; Recent</v>
      </c>
      <c r="P7246" s="3" t="str">
        <f t="shared" si="567"/>
        <v>Other</v>
      </c>
      <c r="Q7246" s="3" t="str">
        <f t="shared" si="568"/>
        <v>Other</v>
      </c>
      <c r="R7246" s="3" t="str">
        <f t="shared" si="569"/>
        <v>Not LCLS</v>
      </c>
      <c r="S7246" s="3" t="str" cm="1">
        <f t="array" ref="S7246">_xlfn.IFS(G7246 &gt; 5000000, "Very High", G7246 &gt; 1000000, "High", G7246 &gt; 500000, "Medium", TRUE, "Low")</f>
        <v>Low</v>
      </c>
      <c r="T7246" s="3" t="str" cm="1">
        <f t="array" ref="T7246">_xlfn.IFS(B7246 &gt;= 2005, "Post-2005", B7246 &gt;= 2000, "2000-2004", TRUE, "Pre-2000")</f>
        <v>Post-2005</v>
      </c>
    </row>
    <row r="7247" spans="1:20" x14ac:dyDescent="0.85">
      <c r="A7247" s="1">
        <v>41164</v>
      </c>
      <c r="B7247" t="s">
        <v>59</v>
      </c>
      <c r="C7247" t="s">
        <v>8112</v>
      </c>
      <c r="D7247" t="s">
        <v>8113</v>
      </c>
      <c r="E7247" t="s">
        <v>21</v>
      </c>
      <c r="F7247" t="s">
        <v>22</v>
      </c>
      <c r="G7247" t="s">
        <v>23</v>
      </c>
      <c r="H7247">
        <v>2011</v>
      </c>
      <c r="I7247" s="2">
        <v>3674471.24</v>
      </c>
      <c r="J7247" s="2">
        <v>0</v>
      </c>
      <c r="K7247" s="2">
        <v>3674471.24</v>
      </c>
      <c r="L7247" t="s">
        <v>116</v>
      </c>
      <c r="M7247" s="3" t="b">
        <f>trust_funds5[[#This Row],[Contributions Outstanding (USD)]]=0</f>
        <v>1</v>
      </c>
      <c r="N7247" s="3" t="str">
        <f t="shared" si="565"/>
        <v>Outstanding</v>
      </c>
      <c r="O7247" s="3" t="str">
        <f t="shared" si="566"/>
        <v>High Contribution &amp; Recent</v>
      </c>
      <c r="P7247" s="3" t="str">
        <f t="shared" si="567"/>
        <v>Other</v>
      </c>
      <c r="Q7247" s="3" t="str">
        <f t="shared" si="568"/>
        <v>Other</v>
      </c>
      <c r="R7247" s="3" t="str">
        <f t="shared" si="569"/>
        <v>Not LCLS</v>
      </c>
      <c r="S7247" s="3" t="str" cm="1">
        <f t="array" ref="S7247">_xlfn.IFS(G7247 &gt; 5000000, "Very High", G7247 &gt; 1000000, "High", G7247 &gt; 500000, "Medium", TRUE, "Low")</f>
        <v>Very High</v>
      </c>
      <c r="T7247" s="3" t="str" cm="1">
        <f t="array" ref="T7247">_xlfn.IFS(B7247 &gt;= 2005, "Post-2005", B7247 &gt;= 2000, "2000-2004", TRUE, "Pre-2000")</f>
        <v>Post-2005</v>
      </c>
    </row>
    <row r="7248" spans="1:20" x14ac:dyDescent="0.85">
      <c r="A7248" s="1">
        <v>41164</v>
      </c>
      <c r="B7248" t="s">
        <v>5762</v>
      </c>
      <c r="C7248" t="s">
        <v>6651</v>
      </c>
      <c r="D7248" t="s">
        <v>6652</v>
      </c>
      <c r="E7248" t="s">
        <v>223</v>
      </c>
      <c r="F7248" t="s">
        <v>224</v>
      </c>
      <c r="G7248" t="s">
        <v>225</v>
      </c>
      <c r="H7248">
        <v>2011</v>
      </c>
      <c r="I7248" s="2">
        <v>406000</v>
      </c>
      <c r="J7248" s="2">
        <v>0</v>
      </c>
      <c r="K7248" s="2">
        <v>406000</v>
      </c>
      <c r="L7248" t="s">
        <v>116</v>
      </c>
      <c r="M7248" s="3" t="b">
        <f>trust_funds5[[#This Row],[Contributions Outstanding (USD)]]=0</f>
        <v>1</v>
      </c>
      <c r="N7248" s="3" t="str">
        <f t="shared" si="565"/>
        <v>Outstanding</v>
      </c>
      <c r="O7248" s="3" t="str">
        <f t="shared" si="566"/>
        <v>High Contribution &amp; Recent</v>
      </c>
      <c r="P7248" s="3" t="str">
        <f t="shared" si="567"/>
        <v>Other</v>
      </c>
      <c r="Q7248" s="3" t="str">
        <f t="shared" si="568"/>
        <v>Other</v>
      </c>
      <c r="R7248" s="3" t="str">
        <f t="shared" si="569"/>
        <v>Not LCLS</v>
      </c>
      <c r="S7248" s="3" t="str" cm="1">
        <f t="array" ref="S7248">_xlfn.IFS(G7248 &gt; 5000000, "Very High", G7248 &gt; 1000000, "High", G7248 &gt; 500000, "Medium", TRUE, "Low")</f>
        <v>Very High</v>
      </c>
      <c r="T7248" s="3" t="str" cm="1">
        <f t="array" ref="T7248">_xlfn.IFS(B7248 &gt;= 2005, "Post-2005", B7248 &gt;= 2000, "2000-2004", TRUE, "Pre-2000")</f>
        <v>Post-2005</v>
      </c>
    </row>
    <row r="7249" spans="1:20" x14ac:dyDescent="0.85">
      <c r="A7249" s="1">
        <v>41164</v>
      </c>
      <c r="B7249" t="s">
        <v>1457</v>
      </c>
      <c r="C7249" t="s">
        <v>8114</v>
      </c>
      <c r="D7249" t="s">
        <v>8115</v>
      </c>
      <c r="E7249" t="s">
        <v>102</v>
      </c>
      <c r="F7249" t="s">
        <v>103</v>
      </c>
      <c r="G7249" t="s">
        <v>104</v>
      </c>
      <c r="H7249">
        <v>2011</v>
      </c>
      <c r="I7249" s="2">
        <v>1409346.48</v>
      </c>
      <c r="J7249" s="2">
        <v>8271832.7999999998</v>
      </c>
      <c r="K7249" s="2">
        <v>9681179.2799999993</v>
      </c>
      <c r="L7249" t="s">
        <v>116</v>
      </c>
      <c r="M7249" s="3" t="b">
        <f>trust_funds5[[#This Row],[Contributions Outstanding (USD)]]=0</f>
        <v>0</v>
      </c>
      <c r="N7249" s="3" t="str">
        <f t="shared" si="565"/>
        <v>Outstanding</v>
      </c>
      <c r="O7249" s="3" t="str">
        <f t="shared" si="566"/>
        <v>High Contribution &amp; Recent</v>
      </c>
      <c r="P7249" s="3" t="str">
        <f t="shared" si="567"/>
        <v>Other</v>
      </c>
      <c r="Q7249" s="3" t="str">
        <f t="shared" si="568"/>
        <v>Other</v>
      </c>
      <c r="R7249" s="3" t="str">
        <f t="shared" si="569"/>
        <v>Not LCLS</v>
      </c>
      <c r="S7249" s="3" t="str" cm="1">
        <f t="array" ref="S7249">_xlfn.IFS(G7249 &gt; 5000000, "Very High", G7249 &gt; 1000000, "High", G7249 &gt; 500000, "Medium", TRUE, "Low")</f>
        <v>Very High</v>
      </c>
      <c r="T7249" s="3" t="str" cm="1">
        <f t="array" ref="T7249">_xlfn.IFS(B7249 &gt;= 2005, "Post-2005", B7249 &gt;= 2000, "2000-2004", TRUE, "Pre-2000")</f>
        <v>Post-2005</v>
      </c>
    </row>
    <row r="7250" spans="1:20" x14ac:dyDescent="0.85">
      <c r="A7250" s="1">
        <v>41164</v>
      </c>
      <c r="B7250" t="s">
        <v>90</v>
      </c>
      <c r="C7250" t="s">
        <v>8116</v>
      </c>
      <c r="D7250" t="s">
        <v>8117</v>
      </c>
      <c r="E7250" t="s">
        <v>15</v>
      </c>
      <c r="F7250" t="s">
        <v>16</v>
      </c>
      <c r="G7250" t="s">
        <v>17</v>
      </c>
      <c r="H7250">
        <v>2011</v>
      </c>
      <c r="I7250" s="2">
        <v>2597132.77</v>
      </c>
      <c r="J7250" s="2">
        <v>0</v>
      </c>
      <c r="K7250" s="2">
        <v>2597132.77</v>
      </c>
      <c r="L7250" t="s">
        <v>116</v>
      </c>
      <c r="M7250" s="3" t="b">
        <f>trust_funds5[[#This Row],[Contributions Outstanding (USD)]]=0</f>
        <v>1</v>
      </c>
      <c r="N7250" s="3" t="str">
        <f t="shared" si="565"/>
        <v>Outstanding</v>
      </c>
      <c r="O7250" s="3" t="str">
        <f t="shared" si="566"/>
        <v>High Contribution &amp; Recent</v>
      </c>
      <c r="P7250" s="3" t="str">
        <f t="shared" si="567"/>
        <v>Other</v>
      </c>
      <c r="Q7250" s="3" t="str">
        <f t="shared" si="568"/>
        <v>Other</v>
      </c>
      <c r="R7250" s="3" t="str">
        <f t="shared" si="569"/>
        <v>Not LCLS</v>
      </c>
      <c r="S7250" s="3" t="str" cm="1">
        <f t="array" ref="S7250">_xlfn.IFS(G7250 &gt; 5000000, "Very High", G7250 &gt; 1000000, "High", G7250 &gt; 500000, "Medium", TRUE, "Low")</f>
        <v>Very High</v>
      </c>
      <c r="T7250" s="3" t="str" cm="1">
        <f t="array" ref="T7250">_xlfn.IFS(B7250 &gt;= 2005, "Post-2005", B7250 &gt;= 2000, "2000-2004", TRUE, "Pre-2000")</f>
        <v>Post-2005</v>
      </c>
    </row>
    <row r="7251" spans="1:20" x14ac:dyDescent="0.85">
      <c r="A7251" s="1">
        <v>41164</v>
      </c>
      <c r="B7251" t="s">
        <v>4668</v>
      </c>
      <c r="C7251" t="s">
        <v>4921</v>
      </c>
      <c r="D7251" t="s">
        <v>4922</v>
      </c>
      <c r="E7251" t="s">
        <v>4923</v>
      </c>
      <c r="F7251" t="s">
        <v>4924</v>
      </c>
      <c r="G7251" t="s">
        <v>4925</v>
      </c>
      <c r="H7251">
        <v>2011</v>
      </c>
      <c r="I7251" s="2">
        <v>14999970</v>
      </c>
      <c r="J7251" s="2">
        <v>30</v>
      </c>
      <c r="K7251" s="2">
        <v>15000000</v>
      </c>
      <c r="L7251" t="s">
        <v>116</v>
      </c>
      <c r="M7251" s="3" t="b">
        <f>trust_funds5[[#This Row],[Contributions Outstanding (USD)]]=0</f>
        <v>0</v>
      </c>
      <c r="N7251" s="3" t="str">
        <f t="shared" si="565"/>
        <v>Outstanding</v>
      </c>
      <c r="O7251" s="3" t="str">
        <f t="shared" si="566"/>
        <v>High Contribution &amp; Recent</v>
      </c>
      <c r="P7251" s="3" t="str">
        <f t="shared" si="567"/>
        <v>Other</v>
      </c>
      <c r="Q7251" s="3" t="str">
        <f t="shared" si="568"/>
        <v>Other</v>
      </c>
      <c r="R7251" s="3" t="str">
        <f t="shared" si="569"/>
        <v>Not LCLS</v>
      </c>
      <c r="S7251" s="3" t="str" cm="1">
        <f t="array" ref="S7251">_xlfn.IFS(G7251 &gt; 5000000, "Very High", G7251 &gt; 1000000, "High", G7251 &gt; 500000, "Medium", TRUE, "Low")</f>
        <v>Very High</v>
      </c>
      <c r="T7251" s="3" t="str" cm="1">
        <f t="array" ref="T7251">_xlfn.IFS(B7251 &gt;= 2005, "Post-2005", B7251 &gt;= 2000, "2000-2004", TRUE, "Pre-2000")</f>
        <v>Post-2005</v>
      </c>
    </row>
    <row r="7252" spans="1:20" x14ac:dyDescent="0.85">
      <c r="A7252" s="1">
        <v>41164</v>
      </c>
      <c r="B7252" t="s">
        <v>600</v>
      </c>
      <c r="C7252" t="s">
        <v>4065</v>
      </c>
      <c r="D7252" t="s">
        <v>4066</v>
      </c>
      <c r="E7252" t="s">
        <v>49</v>
      </c>
      <c r="F7252" t="s">
        <v>50</v>
      </c>
      <c r="G7252" t="s">
        <v>51</v>
      </c>
      <c r="H7252">
        <v>2011</v>
      </c>
      <c r="I7252" s="2">
        <v>265509.19</v>
      </c>
      <c r="J7252" s="2">
        <v>0</v>
      </c>
      <c r="K7252" s="2">
        <v>265509.19</v>
      </c>
      <c r="L7252" t="s">
        <v>116</v>
      </c>
      <c r="M7252" s="3" t="b">
        <f>trust_funds5[[#This Row],[Contributions Outstanding (USD)]]=0</f>
        <v>1</v>
      </c>
      <c r="N7252" s="3" t="str">
        <f t="shared" si="565"/>
        <v>Outstanding</v>
      </c>
      <c r="O7252" s="3" t="str">
        <f t="shared" si="566"/>
        <v>High Contribution &amp; Recent</v>
      </c>
      <c r="P7252" s="3" t="str">
        <f t="shared" si="567"/>
        <v>Other</v>
      </c>
      <c r="Q7252" s="3" t="str">
        <f t="shared" si="568"/>
        <v>Other</v>
      </c>
      <c r="R7252" s="3" t="str">
        <f t="shared" si="569"/>
        <v>Not LCLS</v>
      </c>
      <c r="S7252" s="3" t="str" cm="1">
        <f t="array" ref="S7252">_xlfn.IFS(G7252 &gt; 5000000, "Very High", G7252 &gt; 1000000, "High", G7252 &gt; 500000, "Medium", TRUE, "Low")</f>
        <v>Very High</v>
      </c>
      <c r="T7252" s="3" t="str" cm="1">
        <f t="array" ref="T7252">_xlfn.IFS(B7252 &gt;= 2005, "Post-2005", B7252 &gt;= 2000, "2000-2004", TRUE, "Pre-2000")</f>
        <v>Post-2005</v>
      </c>
    </row>
    <row r="7253" spans="1:20" x14ac:dyDescent="0.85">
      <c r="A7253" s="1">
        <v>41164</v>
      </c>
      <c r="B7253" t="s">
        <v>90</v>
      </c>
      <c r="C7253" t="s">
        <v>5669</v>
      </c>
      <c r="D7253" t="s">
        <v>5670</v>
      </c>
      <c r="E7253" t="s">
        <v>49</v>
      </c>
      <c r="F7253" t="s">
        <v>50</v>
      </c>
      <c r="G7253" t="s">
        <v>51</v>
      </c>
      <c r="H7253">
        <v>2011</v>
      </c>
      <c r="I7253" s="2">
        <v>4325000</v>
      </c>
      <c r="J7253" s="2">
        <v>0</v>
      </c>
      <c r="K7253" s="2">
        <v>4325000</v>
      </c>
      <c r="L7253" t="s">
        <v>116</v>
      </c>
      <c r="M7253" s="3" t="b">
        <f>trust_funds5[[#This Row],[Contributions Outstanding (USD)]]=0</f>
        <v>1</v>
      </c>
      <c r="N7253" s="3" t="str">
        <f t="shared" si="565"/>
        <v>Outstanding</v>
      </c>
      <c r="O7253" s="3" t="str">
        <f t="shared" si="566"/>
        <v>High Contribution &amp; Recent</v>
      </c>
      <c r="P7253" s="3" t="str">
        <f t="shared" si="567"/>
        <v>Other</v>
      </c>
      <c r="Q7253" s="3" t="str">
        <f t="shared" si="568"/>
        <v>Other</v>
      </c>
      <c r="R7253" s="3" t="str">
        <f t="shared" si="569"/>
        <v>Not LCLS</v>
      </c>
      <c r="S7253" s="3" t="str" cm="1">
        <f t="array" ref="S7253">_xlfn.IFS(G7253 &gt; 5000000, "Very High", G7253 &gt; 1000000, "High", G7253 &gt; 500000, "Medium", TRUE, "Low")</f>
        <v>Very High</v>
      </c>
      <c r="T7253" s="3" t="str" cm="1">
        <f t="array" ref="T7253">_xlfn.IFS(B7253 &gt;= 2005, "Post-2005", B7253 &gt;= 2000, "2000-2004", TRUE, "Pre-2000")</f>
        <v>Post-2005</v>
      </c>
    </row>
    <row r="7254" spans="1:20" x14ac:dyDescent="0.85">
      <c r="A7254" s="1">
        <v>41164</v>
      </c>
      <c r="B7254" t="s">
        <v>6985</v>
      </c>
      <c r="C7254" t="s">
        <v>8118</v>
      </c>
      <c r="D7254" t="s">
        <v>8119</v>
      </c>
      <c r="E7254" t="s">
        <v>49</v>
      </c>
      <c r="F7254" t="s">
        <v>50</v>
      </c>
      <c r="G7254" t="s">
        <v>51</v>
      </c>
      <c r="H7254">
        <v>2011</v>
      </c>
      <c r="I7254" s="2">
        <v>64700000</v>
      </c>
      <c r="J7254" s="2">
        <v>0</v>
      </c>
      <c r="K7254" s="2">
        <v>64700000</v>
      </c>
      <c r="L7254" t="s">
        <v>116</v>
      </c>
      <c r="M7254" s="3" t="b">
        <f>trust_funds5[[#This Row],[Contributions Outstanding (USD)]]=0</f>
        <v>1</v>
      </c>
      <c r="N7254" s="3" t="str">
        <f t="shared" si="565"/>
        <v>Outstanding</v>
      </c>
      <c r="O7254" s="3" t="str">
        <f t="shared" si="566"/>
        <v>High Contribution &amp; Recent</v>
      </c>
      <c r="P7254" s="3" t="str">
        <f t="shared" si="567"/>
        <v>Other</v>
      </c>
      <c r="Q7254" s="3" t="str">
        <f t="shared" si="568"/>
        <v>Other</v>
      </c>
      <c r="R7254" s="3" t="str">
        <f t="shared" si="569"/>
        <v>Not LCLS</v>
      </c>
      <c r="S7254" s="3" t="str" cm="1">
        <f t="array" ref="S7254">_xlfn.IFS(G7254 &gt; 5000000, "Very High", G7254 &gt; 1000000, "High", G7254 &gt; 500000, "Medium", TRUE, "Low")</f>
        <v>Very High</v>
      </c>
      <c r="T7254" s="3" t="str" cm="1">
        <f t="array" ref="T7254">_xlfn.IFS(B7254 &gt;= 2005, "Post-2005", B7254 &gt;= 2000, "2000-2004", TRUE, "Pre-2000")</f>
        <v>Post-2005</v>
      </c>
    </row>
    <row r="7255" spans="1:20" x14ac:dyDescent="0.85">
      <c r="A7255" s="1">
        <v>41164</v>
      </c>
      <c r="B7255" t="s">
        <v>8120</v>
      </c>
      <c r="C7255" t="s">
        <v>8121</v>
      </c>
      <c r="D7255" t="s">
        <v>8122</v>
      </c>
      <c r="E7255" t="s">
        <v>334</v>
      </c>
      <c r="F7255" t="s">
        <v>335</v>
      </c>
      <c r="G7255" t="s">
        <v>339</v>
      </c>
      <c r="H7255">
        <v>2011</v>
      </c>
      <c r="I7255" s="2">
        <v>6998160.2000000002</v>
      </c>
      <c r="J7255" s="2">
        <v>0</v>
      </c>
      <c r="K7255" s="2">
        <v>6998160.2000000002</v>
      </c>
      <c r="L7255" t="s">
        <v>116</v>
      </c>
      <c r="M7255" s="3" t="b">
        <f>trust_funds5[[#This Row],[Contributions Outstanding (USD)]]=0</f>
        <v>1</v>
      </c>
      <c r="N7255" s="3" t="str">
        <f t="shared" si="565"/>
        <v>Outstanding</v>
      </c>
      <c r="O7255" s="3" t="str">
        <f t="shared" si="566"/>
        <v>High Contribution &amp; Recent</v>
      </c>
      <c r="P7255" s="3" t="str">
        <f t="shared" si="567"/>
        <v>Other</v>
      </c>
      <c r="Q7255" s="3" t="str">
        <f t="shared" si="568"/>
        <v>Other</v>
      </c>
      <c r="R7255" s="3" t="str">
        <f t="shared" si="569"/>
        <v>Not LCLS</v>
      </c>
      <c r="S7255" s="3" t="str" cm="1">
        <f t="array" ref="S7255">_xlfn.IFS(G7255 &gt; 5000000, "Very High", G7255 &gt; 1000000, "High", G7255 &gt; 500000, "Medium", TRUE, "Low")</f>
        <v>Very High</v>
      </c>
      <c r="T7255" s="3" t="str" cm="1">
        <f t="array" ref="T7255">_xlfn.IFS(B7255 &gt;= 2005, "Post-2005", B7255 &gt;= 2000, "2000-2004", TRUE, "Pre-2000")</f>
        <v>Post-2005</v>
      </c>
    </row>
    <row r="7256" spans="1:20" x14ac:dyDescent="0.85">
      <c r="A7256" s="1">
        <v>41164</v>
      </c>
      <c r="B7256" t="s">
        <v>2654</v>
      </c>
      <c r="C7256" t="s">
        <v>8123</v>
      </c>
      <c r="D7256" t="s">
        <v>8124</v>
      </c>
      <c r="E7256" t="s">
        <v>102</v>
      </c>
      <c r="F7256" t="s">
        <v>103</v>
      </c>
      <c r="G7256" t="s">
        <v>104</v>
      </c>
      <c r="H7256">
        <v>2011</v>
      </c>
      <c r="I7256" s="2">
        <v>1599582.72</v>
      </c>
      <c r="J7256" s="2">
        <v>2900512.42</v>
      </c>
      <c r="K7256" s="2">
        <v>4500095.1399999997</v>
      </c>
      <c r="L7256" t="s">
        <v>116</v>
      </c>
      <c r="M7256" s="3" t="b">
        <f>trust_funds5[[#This Row],[Contributions Outstanding (USD)]]=0</f>
        <v>0</v>
      </c>
      <c r="N7256" s="3" t="str">
        <f t="shared" si="565"/>
        <v>Outstanding</v>
      </c>
      <c r="O7256" s="3" t="str">
        <f t="shared" si="566"/>
        <v>High Contribution &amp; Recent</v>
      </c>
      <c r="P7256" s="3" t="str">
        <f t="shared" si="567"/>
        <v>Other</v>
      </c>
      <c r="Q7256" s="3" t="str">
        <f t="shared" si="568"/>
        <v>Other</v>
      </c>
      <c r="R7256" s="3" t="str">
        <f t="shared" si="569"/>
        <v>Not LCLS</v>
      </c>
      <c r="S7256" s="3" t="str" cm="1">
        <f t="array" ref="S7256">_xlfn.IFS(G7256 &gt; 5000000, "Very High", G7256 &gt; 1000000, "High", G7256 &gt; 500000, "Medium", TRUE, "Low")</f>
        <v>Very High</v>
      </c>
      <c r="T7256" s="3" t="str" cm="1">
        <f t="array" ref="T7256">_xlfn.IFS(B7256 &gt;= 2005, "Post-2005", B7256 &gt;= 2000, "2000-2004", TRUE, "Pre-2000")</f>
        <v>Post-2005</v>
      </c>
    </row>
    <row r="7257" spans="1:20" x14ac:dyDescent="0.85">
      <c r="A7257" s="1">
        <v>41164</v>
      </c>
      <c r="B7257" t="s">
        <v>2654</v>
      </c>
      <c r="C7257" t="s">
        <v>8125</v>
      </c>
      <c r="D7257" t="s">
        <v>8126</v>
      </c>
      <c r="E7257" t="s">
        <v>200</v>
      </c>
      <c r="F7257" t="s">
        <v>201</v>
      </c>
      <c r="G7257" t="s">
        <v>213</v>
      </c>
      <c r="H7257">
        <v>2011</v>
      </c>
      <c r="I7257" s="2">
        <v>2429000</v>
      </c>
      <c r="J7257" s="2">
        <v>0</v>
      </c>
      <c r="K7257" s="2">
        <v>2429000</v>
      </c>
      <c r="L7257" t="s">
        <v>116</v>
      </c>
      <c r="M7257" s="3" t="b">
        <f>trust_funds5[[#This Row],[Contributions Outstanding (USD)]]=0</f>
        <v>1</v>
      </c>
      <c r="N7257" s="3" t="str">
        <f t="shared" si="565"/>
        <v>Outstanding</v>
      </c>
      <c r="O7257" s="3" t="str">
        <f t="shared" si="566"/>
        <v>High Contribution &amp; Recent</v>
      </c>
      <c r="P7257" s="3" t="str">
        <f t="shared" si="567"/>
        <v>Other</v>
      </c>
      <c r="Q7257" s="3" t="str">
        <f t="shared" si="568"/>
        <v>Other</v>
      </c>
      <c r="R7257" s="3" t="str">
        <f t="shared" si="569"/>
        <v>Not LCLS</v>
      </c>
      <c r="S7257" s="3" t="str" cm="1">
        <f t="array" ref="S7257">_xlfn.IFS(G7257 &gt; 5000000, "Very High", G7257 &gt; 1000000, "High", G7257 &gt; 500000, "Medium", TRUE, "Low")</f>
        <v>Very High</v>
      </c>
      <c r="T7257" s="3" t="str" cm="1">
        <f t="array" ref="T7257">_xlfn.IFS(B7257 &gt;= 2005, "Post-2005", B7257 &gt;= 2000, "2000-2004", TRUE, "Pre-2000")</f>
        <v>Post-2005</v>
      </c>
    </row>
    <row r="7258" spans="1:20" x14ac:dyDescent="0.85">
      <c r="A7258" s="1">
        <v>41164</v>
      </c>
      <c r="B7258" t="s">
        <v>507</v>
      </c>
      <c r="C7258" t="s">
        <v>7104</v>
      </c>
      <c r="D7258" t="s">
        <v>7105</v>
      </c>
      <c r="E7258" t="s">
        <v>56</v>
      </c>
      <c r="F7258" t="s">
        <v>57</v>
      </c>
      <c r="G7258" t="s">
        <v>58</v>
      </c>
      <c r="H7258">
        <v>2011</v>
      </c>
      <c r="I7258" s="2">
        <v>4966600</v>
      </c>
      <c r="J7258" s="2">
        <v>0</v>
      </c>
      <c r="K7258" s="2">
        <v>4966600</v>
      </c>
      <c r="L7258" t="s">
        <v>116</v>
      </c>
      <c r="M7258" s="3" t="b">
        <f>trust_funds5[[#This Row],[Contributions Outstanding (USD)]]=0</f>
        <v>1</v>
      </c>
      <c r="N7258" s="3" t="str">
        <f t="shared" si="565"/>
        <v>Outstanding</v>
      </c>
      <c r="O7258" s="3" t="str">
        <f t="shared" si="566"/>
        <v>High Contribution &amp; Recent</v>
      </c>
      <c r="P7258" s="3" t="str">
        <f t="shared" si="567"/>
        <v>Other</v>
      </c>
      <c r="Q7258" s="3" t="str">
        <f t="shared" si="568"/>
        <v>Other</v>
      </c>
      <c r="R7258" s="3" t="str">
        <f t="shared" si="569"/>
        <v>Not LCLS</v>
      </c>
      <c r="S7258" s="3" t="str" cm="1">
        <f t="array" ref="S7258">_xlfn.IFS(G7258 &gt; 5000000, "Very High", G7258 &gt; 1000000, "High", G7258 &gt; 500000, "Medium", TRUE, "Low")</f>
        <v>Very High</v>
      </c>
      <c r="T7258" s="3" t="str" cm="1">
        <f t="array" ref="T7258">_xlfn.IFS(B7258 &gt;= 2005, "Post-2005", B7258 &gt;= 2000, "2000-2004", TRUE, "Pre-2000")</f>
        <v>Post-2005</v>
      </c>
    </row>
    <row r="7259" spans="1:20" x14ac:dyDescent="0.85">
      <c r="A7259" s="1">
        <v>41164</v>
      </c>
      <c r="B7259" t="s">
        <v>507</v>
      </c>
      <c r="C7259" t="s">
        <v>8127</v>
      </c>
      <c r="D7259" t="s">
        <v>8128</v>
      </c>
      <c r="E7259" t="s">
        <v>607</v>
      </c>
      <c r="F7259" t="s">
        <v>608</v>
      </c>
      <c r="G7259" t="s">
        <v>608</v>
      </c>
      <c r="H7259">
        <v>2011</v>
      </c>
      <c r="I7259" s="2">
        <v>10566855</v>
      </c>
      <c r="J7259" s="2">
        <v>0</v>
      </c>
      <c r="K7259" s="2">
        <v>10566855</v>
      </c>
      <c r="L7259" t="s">
        <v>116</v>
      </c>
      <c r="M7259" s="3" t="b">
        <f>trust_funds5[[#This Row],[Contributions Outstanding (USD)]]=0</f>
        <v>1</v>
      </c>
      <c r="N7259" s="3" t="str">
        <f t="shared" si="565"/>
        <v>Outstanding</v>
      </c>
      <c r="O7259" s="3" t="str">
        <f t="shared" si="566"/>
        <v>High Contribution &amp; Recent</v>
      </c>
      <c r="P7259" s="3" t="str">
        <f t="shared" si="567"/>
        <v>Other</v>
      </c>
      <c r="Q7259" s="3" t="str">
        <f t="shared" si="568"/>
        <v>Other</v>
      </c>
      <c r="R7259" s="3" t="str">
        <f t="shared" si="569"/>
        <v>Not LCLS</v>
      </c>
      <c r="S7259" s="3" t="str" cm="1">
        <f t="array" ref="S7259">_xlfn.IFS(G7259 &gt; 5000000, "Very High", G7259 &gt; 1000000, "High", G7259 &gt; 500000, "Medium", TRUE, "Low")</f>
        <v>Very High</v>
      </c>
      <c r="T7259" s="3" t="str" cm="1">
        <f t="array" ref="T7259">_xlfn.IFS(B7259 &gt;= 2005, "Post-2005", B7259 &gt;= 2000, "2000-2004", TRUE, "Pre-2000")</f>
        <v>Post-2005</v>
      </c>
    </row>
    <row r="7260" spans="1:20" x14ac:dyDescent="0.85">
      <c r="A7260" s="1">
        <v>41164</v>
      </c>
      <c r="B7260" t="s">
        <v>507</v>
      </c>
      <c r="C7260" t="s">
        <v>7521</v>
      </c>
      <c r="D7260" t="s">
        <v>7522</v>
      </c>
      <c r="E7260" t="s">
        <v>334</v>
      </c>
      <c r="F7260" t="s">
        <v>335</v>
      </c>
      <c r="G7260" t="s">
        <v>339</v>
      </c>
      <c r="H7260">
        <v>2011</v>
      </c>
      <c r="I7260" s="2">
        <v>1886220</v>
      </c>
      <c r="J7260" s="2">
        <v>0</v>
      </c>
      <c r="K7260" s="2">
        <v>1886220</v>
      </c>
      <c r="L7260" t="s">
        <v>116</v>
      </c>
      <c r="M7260" s="3" t="b">
        <f>trust_funds5[[#This Row],[Contributions Outstanding (USD)]]=0</f>
        <v>1</v>
      </c>
      <c r="N7260" s="3" t="str">
        <f t="shared" si="565"/>
        <v>Outstanding</v>
      </c>
      <c r="O7260" s="3" t="str">
        <f t="shared" si="566"/>
        <v>High Contribution &amp; Recent</v>
      </c>
      <c r="P7260" s="3" t="str">
        <f t="shared" si="567"/>
        <v>Other</v>
      </c>
      <c r="Q7260" s="3" t="str">
        <f t="shared" si="568"/>
        <v>Other</v>
      </c>
      <c r="R7260" s="3" t="str">
        <f t="shared" si="569"/>
        <v>Not LCLS</v>
      </c>
      <c r="S7260" s="3" t="str" cm="1">
        <f t="array" ref="S7260">_xlfn.IFS(G7260 &gt; 5000000, "Very High", G7260 &gt; 1000000, "High", G7260 &gt; 500000, "Medium", TRUE, "Low")</f>
        <v>Very High</v>
      </c>
      <c r="T7260" s="3" t="str" cm="1">
        <f t="array" ref="T7260">_xlfn.IFS(B7260 &gt;= 2005, "Post-2005", B7260 &gt;= 2000, "2000-2004", TRUE, "Pre-2000")</f>
        <v>Post-2005</v>
      </c>
    </row>
    <row r="7261" spans="1:20" x14ac:dyDescent="0.85">
      <c r="A7261" s="1">
        <v>41164</v>
      </c>
      <c r="B7261" t="s">
        <v>507</v>
      </c>
      <c r="C7261" t="s">
        <v>7521</v>
      </c>
      <c r="D7261" t="s">
        <v>7522</v>
      </c>
      <c r="E7261" t="s">
        <v>102</v>
      </c>
      <c r="F7261" t="s">
        <v>103</v>
      </c>
      <c r="G7261" t="s">
        <v>104</v>
      </c>
      <c r="H7261">
        <v>2011</v>
      </c>
      <c r="I7261" s="2">
        <v>325980</v>
      </c>
      <c r="J7261" s="2">
        <v>0</v>
      </c>
      <c r="K7261" s="2">
        <v>325980</v>
      </c>
      <c r="L7261" t="s">
        <v>116</v>
      </c>
      <c r="M7261" s="3" t="b">
        <f>trust_funds5[[#This Row],[Contributions Outstanding (USD)]]=0</f>
        <v>1</v>
      </c>
      <c r="N7261" s="3" t="str">
        <f t="shared" si="565"/>
        <v>Outstanding</v>
      </c>
      <c r="O7261" s="3" t="str">
        <f t="shared" si="566"/>
        <v>High Contribution &amp; Recent</v>
      </c>
      <c r="P7261" s="3" t="str">
        <f t="shared" si="567"/>
        <v>Other</v>
      </c>
      <c r="Q7261" s="3" t="str">
        <f t="shared" si="568"/>
        <v>Other</v>
      </c>
      <c r="R7261" s="3" t="str">
        <f t="shared" si="569"/>
        <v>Not LCLS</v>
      </c>
      <c r="S7261" s="3" t="str" cm="1">
        <f t="array" ref="S7261">_xlfn.IFS(G7261 &gt; 5000000, "Very High", G7261 &gt; 1000000, "High", G7261 &gt; 500000, "Medium", TRUE, "Low")</f>
        <v>Very High</v>
      </c>
      <c r="T7261" s="3" t="str" cm="1">
        <f t="array" ref="T7261">_xlfn.IFS(B7261 &gt;= 2005, "Post-2005", B7261 &gt;= 2000, "2000-2004", TRUE, "Pre-2000")</f>
        <v>Post-2005</v>
      </c>
    </row>
    <row r="7262" spans="1:20" x14ac:dyDescent="0.85">
      <c r="A7262" s="1">
        <v>41164</v>
      </c>
      <c r="B7262" t="s">
        <v>507</v>
      </c>
      <c r="C7262" t="s">
        <v>7521</v>
      </c>
      <c r="D7262" t="s">
        <v>7522</v>
      </c>
      <c r="E7262" t="s">
        <v>1333</v>
      </c>
      <c r="F7262" t="s">
        <v>1334</v>
      </c>
      <c r="G7262" t="s">
        <v>3458</v>
      </c>
      <c r="H7262">
        <v>2011</v>
      </c>
      <c r="I7262" s="2">
        <v>868560</v>
      </c>
      <c r="J7262" s="2">
        <v>0</v>
      </c>
      <c r="K7262" s="2">
        <v>868560</v>
      </c>
      <c r="L7262" t="s">
        <v>116</v>
      </c>
      <c r="M7262" s="3" t="b">
        <f>trust_funds5[[#This Row],[Contributions Outstanding (USD)]]=0</f>
        <v>1</v>
      </c>
      <c r="N7262" s="3" t="str">
        <f t="shared" si="565"/>
        <v>Outstanding</v>
      </c>
      <c r="O7262" s="3" t="str">
        <f t="shared" si="566"/>
        <v>High Contribution &amp; Recent</v>
      </c>
      <c r="P7262" s="3" t="str">
        <f t="shared" si="567"/>
        <v>Other</v>
      </c>
      <c r="Q7262" s="3" t="str">
        <f t="shared" si="568"/>
        <v>Other</v>
      </c>
      <c r="R7262" s="3" t="str">
        <f t="shared" si="569"/>
        <v>Not LCLS</v>
      </c>
      <c r="S7262" s="3" t="str" cm="1">
        <f t="array" ref="S7262">_xlfn.IFS(G7262 &gt; 5000000, "Very High", G7262 &gt; 1000000, "High", G7262 &gt; 500000, "Medium", TRUE, "Low")</f>
        <v>Very High</v>
      </c>
      <c r="T7262" s="3" t="str" cm="1">
        <f t="array" ref="T7262">_xlfn.IFS(B7262 &gt;= 2005, "Post-2005", B7262 &gt;= 2000, "2000-2004", TRUE, "Pre-2000")</f>
        <v>Post-2005</v>
      </c>
    </row>
    <row r="7263" spans="1:20" x14ac:dyDescent="0.85">
      <c r="A7263" s="1">
        <v>41164</v>
      </c>
      <c r="B7263" t="s">
        <v>507</v>
      </c>
      <c r="C7263" t="s">
        <v>7521</v>
      </c>
      <c r="D7263" t="s">
        <v>7522</v>
      </c>
      <c r="E7263" t="s">
        <v>42</v>
      </c>
      <c r="F7263" t="s">
        <v>43</v>
      </c>
      <c r="G7263" t="s">
        <v>44</v>
      </c>
      <c r="H7263">
        <v>2011</v>
      </c>
      <c r="I7263" s="2">
        <v>1006373.7</v>
      </c>
      <c r="J7263" s="2">
        <v>0</v>
      </c>
      <c r="K7263" s="2">
        <v>1006373.7</v>
      </c>
      <c r="L7263" t="s">
        <v>116</v>
      </c>
      <c r="M7263" s="3" t="b">
        <f>trust_funds5[[#This Row],[Contributions Outstanding (USD)]]=0</f>
        <v>1</v>
      </c>
      <c r="N7263" s="3" t="str">
        <f t="shared" si="565"/>
        <v>Outstanding</v>
      </c>
      <c r="O7263" s="3" t="str">
        <f t="shared" si="566"/>
        <v>High Contribution &amp; Recent</v>
      </c>
      <c r="P7263" s="3" t="str">
        <f t="shared" si="567"/>
        <v>Other</v>
      </c>
      <c r="Q7263" s="3" t="str">
        <f t="shared" si="568"/>
        <v>Other</v>
      </c>
      <c r="R7263" s="3" t="str">
        <f t="shared" si="569"/>
        <v>Not LCLS</v>
      </c>
      <c r="S7263" s="3" t="str" cm="1">
        <f t="array" ref="S7263">_xlfn.IFS(G7263 &gt; 5000000, "Very High", G7263 &gt; 1000000, "High", G7263 &gt; 500000, "Medium", TRUE, "Low")</f>
        <v>Very High</v>
      </c>
      <c r="T7263" s="3" t="str" cm="1">
        <f t="array" ref="T7263">_xlfn.IFS(B7263 &gt;= 2005, "Post-2005", B7263 &gt;= 2000, "2000-2004", TRUE, "Pre-2000")</f>
        <v>Post-2005</v>
      </c>
    </row>
    <row r="7264" spans="1:20" x14ac:dyDescent="0.85">
      <c r="A7264" s="1">
        <v>41164</v>
      </c>
      <c r="B7264" t="s">
        <v>4705</v>
      </c>
      <c r="C7264" t="s">
        <v>4941</v>
      </c>
      <c r="D7264" t="s">
        <v>4942</v>
      </c>
      <c r="E7264" t="s">
        <v>42</v>
      </c>
      <c r="F7264" t="s">
        <v>43</v>
      </c>
      <c r="G7264" t="s">
        <v>44</v>
      </c>
      <c r="H7264">
        <v>2011</v>
      </c>
      <c r="I7264" s="2">
        <v>634480.94999999995</v>
      </c>
      <c r="J7264" s="2">
        <v>286405.74</v>
      </c>
      <c r="K7264" s="2">
        <v>920886.69</v>
      </c>
      <c r="L7264" t="s">
        <v>116</v>
      </c>
      <c r="M7264" s="3" t="b">
        <f>trust_funds5[[#This Row],[Contributions Outstanding (USD)]]=0</f>
        <v>0</v>
      </c>
      <c r="N7264" s="3" t="str">
        <f t="shared" si="565"/>
        <v>Outstanding</v>
      </c>
      <c r="O7264" s="3" t="str">
        <f t="shared" si="566"/>
        <v>High Contribution &amp; Recent</v>
      </c>
      <c r="P7264" s="3" t="str">
        <f t="shared" si="567"/>
        <v>Other</v>
      </c>
      <c r="Q7264" s="3" t="str">
        <f t="shared" si="568"/>
        <v>Other</v>
      </c>
      <c r="R7264" s="3" t="str">
        <f t="shared" si="569"/>
        <v>Not LCLS</v>
      </c>
      <c r="S7264" s="3" t="str" cm="1">
        <f t="array" ref="S7264">_xlfn.IFS(G7264 &gt; 5000000, "Very High", G7264 &gt; 1000000, "High", G7264 &gt; 500000, "Medium", TRUE, "Low")</f>
        <v>Very High</v>
      </c>
      <c r="T7264" s="3" t="str" cm="1">
        <f t="array" ref="T7264">_xlfn.IFS(B7264 &gt;= 2005, "Post-2005", B7264 &gt;= 2000, "2000-2004", TRUE, "Pre-2000")</f>
        <v>Post-2005</v>
      </c>
    </row>
    <row r="7265" spans="1:20" x14ac:dyDescent="0.85">
      <c r="A7265" s="1">
        <v>41164</v>
      </c>
      <c r="B7265" t="s">
        <v>3718</v>
      </c>
      <c r="C7265" t="s">
        <v>3719</v>
      </c>
      <c r="D7265" t="s">
        <v>3720</v>
      </c>
      <c r="E7265" t="s">
        <v>113</v>
      </c>
      <c r="F7265" t="s">
        <v>114</v>
      </c>
      <c r="G7265" t="s">
        <v>115</v>
      </c>
      <c r="H7265">
        <v>2011</v>
      </c>
      <c r="I7265" s="2">
        <v>130000000</v>
      </c>
      <c r="J7265" s="2">
        <v>0</v>
      </c>
      <c r="K7265" s="2">
        <v>130000000</v>
      </c>
      <c r="L7265" t="s">
        <v>116</v>
      </c>
      <c r="M7265" s="3" t="b">
        <f>trust_funds5[[#This Row],[Contributions Outstanding (USD)]]=0</f>
        <v>1</v>
      </c>
      <c r="N7265" s="3" t="str">
        <f t="shared" si="565"/>
        <v>Outstanding</v>
      </c>
      <c r="O7265" s="3" t="str">
        <f t="shared" si="566"/>
        <v>High Contribution &amp; Recent</v>
      </c>
      <c r="P7265" s="3" t="str">
        <f t="shared" si="567"/>
        <v>Other</v>
      </c>
      <c r="Q7265" s="3" t="str">
        <f t="shared" si="568"/>
        <v>Other</v>
      </c>
      <c r="R7265" s="3" t="str">
        <f t="shared" si="569"/>
        <v>Not LCLS</v>
      </c>
      <c r="S7265" s="3" t="str" cm="1">
        <f t="array" ref="S7265">_xlfn.IFS(G7265 &gt; 5000000, "Very High", G7265 &gt; 1000000, "High", G7265 &gt; 500000, "Medium", TRUE, "Low")</f>
        <v>Very High</v>
      </c>
      <c r="T7265" s="3" t="str" cm="1">
        <f t="array" ref="T7265">_xlfn.IFS(B7265 &gt;= 2005, "Post-2005", B7265 &gt;= 2000, "2000-2004", TRUE, "Pre-2000")</f>
        <v>Post-2005</v>
      </c>
    </row>
    <row r="7266" spans="1:20" x14ac:dyDescent="0.85">
      <c r="A7266" s="1">
        <v>41164</v>
      </c>
      <c r="B7266" t="s">
        <v>1457</v>
      </c>
      <c r="C7266" t="s">
        <v>8129</v>
      </c>
      <c r="D7266" t="s">
        <v>8130</v>
      </c>
      <c r="E7266" t="s">
        <v>15</v>
      </c>
      <c r="F7266" t="s">
        <v>16</v>
      </c>
      <c r="G7266" t="s">
        <v>17</v>
      </c>
      <c r="H7266">
        <v>2011</v>
      </c>
      <c r="I7266" s="2">
        <v>9438666.1799999997</v>
      </c>
      <c r="J7266" s="2">
        <v>0</v>
      </c>
      <c r="K7266" s="2">
        <v>9438666.1799999997</v>
      </c>
      <c r="L7266" t="s">
        <v>116</v>
      </c>
      <c r="M7266" s="3" t="b">
        <f>trust_funds5[[#This Row],[Contributions Outstanding (USD)]]=0</f>
        <v>1</v>
      </c>
      <c r="N7266" s="3" t="str">
        <f t="shared" si="565"/>
        <v>Outstanding</v>
      </c>
      <c r="O7266" s="3" t="str">
        <f t="shared" si="566"/>
        <v>High Contribution &amp; Recent</v>
      </c>
      <c r="P7266" s="3" t="str">
        <f t="shared" si="567"/>
        <v>Other</v>
      </c>
      <c r="Q7266" s="3" t="str">
        <f t="shared" si="568"/>
        <v>Other</v>
      </c>
      <c r="R7266" s="3" t="str">
        <f t="shared" si="569"/>
        <v>Not LCLS</v>
      </c>
      <c r="S7266" s="3" t="str" cm="1">
        <f t="array" ref="S7266">_xlfn.IFS(G7266 &gt; 5000000, "Very High", G7266 &gt; 1000000, "High", G7266 &gt; 500000, "Medium", TRUE, "Low")</f>
        <v>Very High</v>
      </c>
      <c r="T7266" s="3" t="str" cm="1">
        <f t="array" ref="T7266">_xlfn.IFS(B7266 &gt;= 2005, "Post-2005", B7266 &gt;= 2000, "2000-2004", TRUE, "Pre-2000")</f>
        <v>Post-2005</v>
      </c>
    </row>
    <row r="7267" spans="1:20" x14ac:dyDescent="0.85">
      <c r="A7267" s="1">
        <v>41164</v>
      </c>
      <c r="B7267" t="s">
        <v>4509</v>
      </c>
      <c r="C7267" t="s">
        <v>4510</v>
      </c>
      <c r="D7267" t="s">
        <v>4511</v>
      </c>
      <c r="E7267" t="s">
        <v>42</v>
      </c>
      <c r="F7267" t="s">
        <v>43</v>
      </c>
      <c r="G7267" t="s">
        <v>44</v>
      </c>
      <c r="H7267">
        <v>2011</v>
      </c>
      <c r="I7267" s="2">
        <v>6164848.6200000001</v>
      </c>
      <c r="J7267" s="2">
        <v>0</v>
      </c>
      <c r="K7267" s="2">
        <v>6164848.6200000001</v>
      </c>
      <c r="L7267" t="s">
        <v>116</v>
      </c>
      <c r="M7267" s="3" t="b">
        <f>trust_funds5[[#This Row],[Contributions Outstanding (USD)]]=0</f>
        <v>1</v>
      </c>
      <c r="N7267" s="3" t="str">
        <f t="shared" si="565"/>
        <v>Outstanding</v>
      </c>
      <c r="O7267" s="3" t="str">
        <f t="shared" si="566"/>
        <v>High Contribution &amp; Recent</v>
      </c>
      <c r="P7267" s="3" t="str">
        <f t="shared" si="567"/>
        <v>Other</v>
      </c>
      <c r="Q7267" s="3" t="str">
        <f t="shared" si="568"/>
        <v>Other</v>
      </c>
      <c r="R7267" s="3" t="str">
        <f t="shared" si="569"/>
        <v>Not LCLS</v>
      </c>
      <c r="S7267" s="3" t="str" cm="1">
        <f t="array" ref="S7267">_xlfn.IFS(G7267 &gt; 5000000, "Very High", G7267 &gt; 1000000, "High", G7267 &gt; 500000, "Medium", TRUE, "Low")</f>
        <v>Very High</v>
      </c>
      <c r="T7267" s="3" t="str" cm="1">
        <f t="array" ref="T7267">_xlfn.IFS(B7267 &gt;= 2005, "Post-2005", B7267 &gt;= 2000, "2000-2004", TRUE, "Pre-2000")</f>
        <v>Post-2005</v>
      </c>
    </row>
    <row r="7268" spans="1:20" x14ac:dyDescent="0.85">
      <c r="A7268" s="1">
        <v>41164</v>
      </c>
      <c r="B7268" t="s">
        <v>82</v>
      </c>
      <c r="C7268" t="s">
        <v>8131</v>
      </c>
      <c r="D7268" t="s">
        <v>8132</v>
      </c>
      <c r="E7268" t="s">
        <v>235</v>
      </c>
      <c r="F7268" t="s">
        <v>236</v>
      </c>
      <c r="G7268" t="s">
        <v>237</v>
      </c>
      <c r="H7268">
        <v>2011</v>
      </c>
      <c r="I7268" s="2">
        <v>2415020</v>
      </c>
      <c r="J7268" s="2">
        <v>0</v>
      </c>
      <c r="K7268" s="2">
        <v>2415020</v>
      </c>
      <c r="L7268" t="s">
        <v>116</v>
      </c>
      <c r="M7268" s="3" t="b">
        <f>trust_funds5[[#This Row],[Contributions Outstanding (USD)]]=0</f>
        <v>1</v>
      </c>
      <c r="N7268" s="3" t="str">
        <f t="shared" si="565"/>
        <v>Outstanding</v>
      </c>
      <c r="O7268" s="3" t="str">
        <f t="shared" si="566"/>
        <v>High Contribution &amp; Recent</v>
      </c>
      <c r="P7268" s="3" t="str">
        <f t="shared" si="567"/>
        <v>Other</v>
      </c>
      <c r="Q7268" s="3" t="str">
        <f t="shared" si="568"/>
        <v>Other</v>
      </c>
      <c r="R7268" s="3" t="str">
        <f t="shared" si="569"/>
        <v>Not LCLS</v>
      </c>
      <c r="S7268" s="3" t="str" cm="1">
        <f t="array" ref="S7268">_xlfn.IFS(G7268 &gt; 5000000, "Very High", G7268 &gt; 1000000, "High", G7268 &gt; 500000, "Medium", TRUE, "Low")</f>
        <v>Very High</v>
      </c>
      <c r="T7268" s="3" t="str" cm="1">
        <f t="array" ref="T7268">_xlfn.IFS(B7268 &gt;= 2005, "Post-2005", B7268 &gt;= 2000, "2000-2004", TRUE, "Pre-2000")</f>
        <v>Post-2005</v>
      </c>
    </row>
    <row r="7269" spans="1:20" x14ac:dyDescent="0.85">
      <c r="A7269" s="1">
        <v>41164</v>
      </c>
      <c r="B7269" t="s">
        <v>90</v>
      </c>
      <c r="C7269" t="s">
        <v>7523</v>
      </c>
      <c r="D7269" t="s">
        <v>7524</v>
      </c>
      <c r="E7269" t="s">
        <v>119</v>
      </c>
      <c r="F7269" t="s">
        <v>120</v>
      </c>
      <c r="G7269" t="s">
        <v>121</v>
      </c>
      <c r="H7269">
        <v>2012</v>
      </c>
      <c r="I7269" s="2">
        <v>1900000</v>
      </c>
      <c r="J7269" s="2">
        <v>0</v>
      </c>
      <c r="K7269" s="2">
        <v>1900000</v>
      </c>
      <c r="L7269" t="s">
        <v>116</v>
      </c>
      <c r="M7269" s="3" t="b">
        <f>trust_funds5[[#This Row],[Contributions Outstanding (USD)]]=0</f>
        <v>1</v>
      </c>
      <c r="N7269" s="3" t="str">
        <f t="shared" si="565"/>
        <v>Outstanding</v>
      </c>
      <c r="O7269" s="3" t="str">
        <f t="shared" si="566"/>
        <v>High Contribution &amp; Recent</v>
      </c>
      <c r="P7269" s="3" t="str">
        <f t="shared" si="567"/>
        <v>Other</v>
      </c>
      <c r="Q7269" s="3" t="str">
        <f t="shared" si="568"/>
        <v>Other</v>
      </c>
      <c r="R7269" s="3" t="str">
        <f t="shared" si="569"/>
        <v>Not LCLS</v>
      </c>
      <c r="S7269" s="3" t="str" cm="1">
        <f t="array" ref="S7269">_xlfn.IFS(G7269 &gt; 5000000, "Very High", G7269 &gt; 1000000, "High", G7269 &gt; 500000, "Medium", TRUE, "Low")</f>
        <v>Very High</v>
      </c>
      <c r="T7269" s="3" t="str" cm="1">
        <f t="array" ref="T7269">_xlfn.IFS(B7269 &gt;= 2005, "Post-2005", B7269 &gt;= 2000, "2000-2004", TRUE, "Pre-2000")</f>
        <v>Post-2005</v>
      </c>
    </row>
    <row r="7270" spans="1:20" x14ac:dyDescent="0.85">
      <c r="A7270" s="1">
        <v>41164</v>
      </c>
      <c r="B7270" t="s">
        <v>90</v>
      </c>
      <c r="C7270" t="s">
        <v>8133</v>
      </c>
      <c r="D7270" t="s">
        <v>8134</v>
      </c>
      <c r="E7270" t="s">
        <v>200</v>
      </c>
      <c r="F7270" t="s">
        <v>201</v>
      </c>
      <c r="G7270" t="s">
        <v>213</v>
      </c>
      <c r="H7270">
        <v>2012</v>
      </c>
      <c r="I7270" s="2">
        <v>1612605</v>
      </c>
      <c r="J7270" s="2">
        <v>1600027</v>
      </c>
      <c r="K7270" s="2">
        <v>3212632</v>
      </c>
      <c r="L7270" t="s">
        <v>116</v>
      </c>
      <c r="M7270" s="3" t="b">
        <f>trust_funds5[[#This Row],[Contributions Outstanding (USD)]]=0</f>
        <v>0</v>
      </c>
      <c r="N7270" s="3" t="str">
        <f t="shared" si="565"/>
        <v>Outstanding</v>
      </c>
      <c r="O7270" s="3" t="str">
        <f t="shared" si="566"/>
        <v>High Contribution &amp; Recent</v>
      </c>
      <c r="P7270" s="3" t="str">
        <f t="shared" si="567"/>
        <v>Other</v>
      </c>
      <c r="Q7270" s="3" t="str">
        <f t="shared" si="568"/>
        <v>Other</v>
      </c>
      <c r="R7270" s="3" t="str">
        <f t="shared" si="569"/>
        <v>Not LCLS</v>
      </c>
      <c r="S7270" s="3" t="str" cm="1">
        <f t="array" ref="S7270">_xlfn.IFS(G7270 &gt; 5000000, "Very High", G7270 &gt; 1000000, "High", G7270 &gt; 500000, "Medium", TRUE, "Low")</f>
        <v>Very High</v>
      </c>
      <c r="T7270" s="3" t="str" cm="1">
        <f t="array" ref="T7270">_xlfn.IFS(B7270 &gt;= 2005, "Post-2005", B7270 &gt;= 2000, "2000-2004", TRUE, "Pre-2000")</f>
        <v>Post-2005</v>
      </c>
    </row>
    <row r="7271" spans="1:20" x14ac:dyDescent="0.85">
      <c r="A7271" s="1">
        <v>41164</v>
      </c>
      <c r="B7271" t="s">
        <v>4090</v>
      </c>
      <c r="C7271" t="s">
        <v>4091</v>
      </c>
      <c r="D7271" t="s">
        <v>4092</v>
      </c>
      <c r="E7271" t="s">
        <v>56</v>
      </c>
      <c r="F7271" t="s">
        <v>57</v>
      </c>
      <c r="G7271" t="s">
        <v>58</v>
      </c>
      <c r="H7271">
        <v>2012</v>
      </c>
      <c r="I7271" s="2">
        <v>95503000</v>
      </c>
      <c r="J7271" s="2">
        <v>0</v>
      </c>
      <c r="K7271" s="2">
        <v>95503000</v>
      </c>
      <c r="L7271" t="s">
        <v>116</v>
      </c>
      <c r="M7271" s="3" t="b">
        <f>trust_funds5[[#This Row],[Contributions Outstanding (USD)]]=0</f>
        <v>1</v>
      </c>
      <c r="N7271" s="3" t="str">
        <f t="shared" si="565"/>
        <v>Outstanding</v>
      </c>
      <c r="O7271" s="3" t="str">
        <f t="shared" si="566"/>
        <v>High Contribution &amp; Recent</v>
      </c>
      <c r="P7271" s="3" t="str">
        <f t="shared" si="567"/>
        <v>Other</v>
      </c>
      <c r="Q7271" s="3" t="str">
        <f t="shared" si="568"/>
        <v>Other</v>
      </c>
      <c r="R7271" s="3" t="str">
        <f t="shared" si="569"/>
        <v>Not LCLS</v>
      </c>
      <c r="S7271" s="3" t="str" cm="1">
        <f t="array" ref="S7271">_xlfn.IFS(G7271 &gt; 5000000, "Very High", G7271 &gt; 1000000, "High", G7271 &gt; 500000, "Medium", TRUE, "Low")</f>
        <v>Very High</v>
      </c>
      <c r="T7271" s="3" t="str" cm="1">
        <f t="array" ref="T7271">_xlfn.IFS(B7271 &gt;= 2005, "Post-2005", B7271 &gt;= 2000, "2000-2004", TRUE, "Pre-2000")</f>
        <v>Post-2005</v>
      </c>
    </row>
    <row r="7272" spans="1:20" x14ac:dyDescent="0.85">
      <c r="A7272" s="1">
        <v>41164</v>
      </c>
      <c r="B7272" t="s">
        <v>4090</v>
      </c>
      <c r="C7272" t="s">
        <v>4091</v>
      </c>
      <c r="D7272" t="s">
        <v>4092</v>
      </c>
      <c r="E7272" t="s">
        <v>15</v>
      </c>
      <c r="F7272" t="s">
        <v>16</v>
      </c>
      <c r="G7272" t="s">
        <v>17</v>
      </c>
      <c r="H7272">
        <v>2012</v>
      </c>
      <c r="I7272" s="2">
        <v>31528390.329999998</v>
      </c>
      <c r="J7272" s="2">
        <v>0</v>
      </c>
      <c r="K7272" s="2">
        <v>31528390.329999998</v>
      </c>
      <c r="L7272" t="s">
        <v>116</v>
      </c>
      <c r="M7272" s="3" t="b">
        <f>trust_funds5[[#This Row],[Contributions Outstanding (USD)]]=0</f>
        <v>1</v>
      </c>
      <c r="N7272" s="3" t="str">
        <f t="shared" si="565"/>
        <v>Outstanding</v>
      </c>
      <c r="O7272" s="3" t="str">
        <f t="shared" si="566"/>
        <v>High Contribution &amp; Recent</v>
      </c>
      <c r="P7272" s="3" t="str">
        <f t="shared" si="567"/>
        <v>Other</v>
      </c>
      <c r="Q7272" s="3" t="str">
        <f t="shared" si="568"/>
        <v>Other</v>
      </c>
      <c r="R7272" s="3" t="str">
        <f t="shared" si="569"/>
        <v>Not LCLS</v>
      </c>
      <c r="S7272" s="3" t="str" cm="1">
        <f t="array" ref="S7272">_xlfn.IFS(G7272 &gt; 5000000, "Very High", G7272 &gt; 1000000, "High", G7272 &gt; 500000, "Medium", TRUE, "Low")</f>
        <v>Very High</v>
      </c>
      <c r="T7272" s="3" t="str" cm="1">
        <f t="array" ref="T7272">_xlfn.IFS(B7272 &gt;= 2005, "Post-2005", B7272 &gt;= 2000, "2000-2004", TRUE, "Pre-2000")</f>
        <v>Post-2005</v>
      </c>
    </row>
    <row r="7273" spans="1:20" x14ac:dyDescent="0.85">
      <c r="A7273" s="1">
        <v>41164</v>
      </c>
      <c r="B7273" t="s">
        <v>4090</v>
      </c>
      <c r="C7273" t="s">
        <v>4091</v>
      </c>
      <c r="D7273" t="s">
        <v>4092</v>
      </c>
      <c r="E7273" t="s">
        <v>264</v>
      </c>
      <c r="F7273" t="s">
        <v>265</v>
      </c>
      <c r="G7273" t="s">
        <v>1350</v>
      </c>
      <c r="H7273">
        <v>2012</v>
      </c>
      <c r="I7273" s="2">
        <v>78402000</v>
      </c>
      <c r="J7273" s="2">
        <v>0</v>
      </c>
      <c r="K7273" s="2">
        <v>78402000</v>
      </c>
      <c r="L7273" t="s">
        <v>116</v>
      </c>
      <c r="M7273" s="3" t="b">
        <f>trust_funds5[[#This Row],[Contributions Outstanding (USD)]]=0</f>
        <v>1</v>
      </c>
      <c r="N7273" s="3" t="str">
        <f t="shared" si="565"/>
        <v>Outstanding</v>
      </c>
      <c r="O7273" s="3" t="str">
        <f t="shared" si="566"/>
        <v>High Contribution &amp; Recent</v>
      </c>
      <c r="P7273" s="3" t="str">
        <f t="shared" si="567"/>
        <v>Other</v>
      </c>
      <c r="Q7273" s="3" t="str">
        <f t="shared" si="568"/>
        <v>Other</v>
      </c>
      <c r="R7273" s="3" t="str">
        <f t="shared" si="569"/>
        <v>Not LCLS</v>
      </c>
      <c r="S7273" s="3" t="str" cm="1">
        <f t="array" ref="S7273">_xlfn.IFS(G7273 &gt; 5000000, "Very High", G7273 &gt; 1000000, "High", G7273 &gt; 500000, "Medium", TRUE, "Low")</f>
        <v>Very High</v>
      </c>
      <c r="T7273" s="3" t="str" cm="1">
        <f t="array" ref="T7273">_xlfn.IFS(B7273 &gt;= 2005, "Post-2005", B7273 &gt;= 2000, "2000-2004", TRUE, "Pre-2000")</f>
        <v>Post-2005</v>
      </c>
    </row>
    <row r="7274" spans="1:20" x14ac:dyDescent="0.85">
      <c r="A7274" s="1">
        <v>41164</v>
      </c>
      <c r="B7274" t="s">
        <v>4090</v>
      </c>
      <c r="C7274" t="s">
        <v>4091</v>
      </c>
      <c r="D7274" t="s">
        <v>4092</v>
      </c>
      <c r="E7274" t="s">
        <v>70</v>
      </c>
      <c r="F7274" t="s">
        <v>71</v>
      </c>
      <c r="G7274" t="s">
        <v>72</v>
      </c>
      <c r="H7274">
        <v>2012</v>
      </c>
      <c r="I7274" s="2">
        <v>10282098.609999999</v>
      </c>
      <c r="J7274" s="2">
        <v>0</v>
      </c>
      <c r="K7274" s="2">
        <v>10282098.609999999</v>
      </c>
      <c r="L7274" t="s">
        <v>116</v>
      </c>
      <c r="M7274" s="3" t="b">
        <f>trust_funds5[[#This Row],[Contributions Outstanding (USD)]]=0</f>
        <v>1</v>
      </c>
      <c r="N7274" s="3" t="str">
        <f t="shared" si="565"/>
        <v>Outstanding</v>
      </c>
      <c r="O7274" s="3" t="str">
        <f t="shared" si="566"/>
        <v>High Contribution &amp; Recent</v>
      </c>
      <c r="P7274" s="3" t="str">
        <f t="shared" si="567"/>
        <v>Other</v>
      </c>
      <c r="Q7274" s="3" t="str">
        <f t="shared" si="568"/>
        <v>Other</v>
      </c>
      <c r="R7274" s="3" t="str">
        <f t="shared" si="569"/>
        <v>Not LCLS</v>
      </c>
      <c r="S7274" s="3" t="str" cm="1">
        <f t="array" ref="S7274">_xlfn.IFS(G7274 &gt; 5000000, "Very High", G7274 &gt; 1000000, "High", G7274 &gt; 500000, "Medium", TRUE, "Low")</f>
        <v>Very High</v>
      </c>
      <c r="T7274" s="3" t="str" cm="1">
        <f t="array" ref="T7274">_xlfn.IFS(B7274 &gt;= 2005, "Post-2005", B7274 &gt;= 2000, "2000-2004", TRUE, "Pre-2000")</f>
        <v>Post-2005</v>
      </c>
    </row>
    <row r="7275" spans="1:20" x14ac:dyDescent="0.85">
      <c r="A7275" s="1">
        <v>41164</v>
      </c>
      <c r="B7275" t="s">
        <v>4090</v>
      </c>
      <c r="C7275" t="s">
        <v>4091</v>
      </c>
      <c r="D7275" t="s">
        <v>4092</v>
      </c>
      <c r="E7275" t="s">
        <v>6418</v>
      </c>
      <c r="F7275" t="s">
        <v>6419</v>
      </c>
      <c r="G7275" t="s">
        <v>6420</v>
      </c>
      <c r="H7275">
        <v>2012</v>
      </c>
      <c r="I7275" s="2">
        <v>291960</v>
      </c>
      <c r="J7275" s="2">
        <v>0</v>
      </c>
      <c r="K7275" s="2">
        <v>291960</v>
      </c>
      <c r="L7275" t="s">
        <v>116</v>
      </c>
      <c r="M7275" s="3" t="b">
        <f>trust_funds5[[#This Row],[Contributions Outstanding (USD)]]=0</f>
        <v>1</v>
      </c>
      <c r="N7275" s="3" t="str">
        <f t="shared" si="565"/>
        <v>Outstanding</v>
      </c>
      <c r="O7275" s="3" t="str">
        <f t="shared" si="566"/>
        <v>High Contribution &amp; Recent</v>
      </c>
      <c r="P7275" s="3" t="str">
        <f t="shared" si="567"/>
        <v>Other</v>
      </c>
      <c r="Q7275" s="3" t="str">
        <f t="shared" si="568"/>
        <v>Other</v>
      </c>
      <c r="R7275" s="3" t="str">
        <f t="shared" si="569"/>
        <v>Not LCLS</v>
      </c>
      <c r="S7275" s="3" t="str" cm="1">
        <f t="array" ref="S7275">_xlfn.IFS(G7275 &gt; 5000000, "Very High", G7275 &gt; 1000000, "High", G7275 &gt; 500000, "Medium", TRUE, "Low")</f>
        <v>Very High</v>
      </c>
      <c r="T7275" s="3" t="str" cm="1">
        <f t="array" ref="T7275">_xlfn.IFS(B7275 &gt;= 2005, "Post-2005", B7275 &gt;= 2000, "2000-2004", TRUE, "Pre-2000")</f>
        <v>Post-2005</v>
      </c>
    </row>
    <row r="7276" spans="1:20" x14ac:dyDescent="0.85">
      <c r="A7276" s="1">
        <v>41164</v>
      </c>
      <c r="B7276" t="s">
        <v>4090</v>
      </c>
      <c r="C7276" t="s">
        <v>4091</v>
      </c>
      <c r="D7276" t="s">
        <v>4092</v>
      </c>
      <c r="E7276" t="s">
        <v>2863</v>
      </c>
      <c r="F7276" t="s">
        <v>2864</v>
      </c>
      <c r="G7276" t="s">
        <v>2865</v>
      </c>
      <c r="H7276">
        <v>2012</v>
      </c>
      <c r="I7276" s="2">
        <v>6641000</v>
      </c>
      <c r="J7276" s="2">
        <v>0</v>
      </c>
      <c r="K7276" s="2">
        <v>6641000</v>
      </c>
      <c r="L7276" t="s">
        <v>116</v>
      </c>
      <c r="M7276" s="3" t="b">
        <f>trust_funds5[[#This Row],[Contributions Outstanding (USD)]]=0</f>
        <v>1</v>
      </c>
      <c r="N7276" s="3" t="str">
        <f t="shared" si="565"/>
        <v>Outstanding</v>
      </c>
      <c r="O7276" s="3" t="str">
        <f t="shared" si="566"/>
        <v>High Contribution &amp; Recent</v>
      </c>
      <c r="P7276" s="3" t="str">
        <f t="shared" si="567"/>
        <v>Other</v>
      </c>
      <c r="Q7276" s="3" t="str">
        <f t="shared" si="568"/>
        <v>Other</v>
      </c>
      <c r="R7276" s="3" t="str">
        <f t="shared" si="569"/>
        <v>Not LCLS</v>
      </c>
      <c r="S7276" s="3" t="str" cm="1">
        <f t="array" ref="S7276">_xlfn.IFS(G7276 &gt; 5000000, "Very High", G7276 &gt; 1000000, "High", G7276 &gt; 500000, "Medium", TRUE, "Low")</f>
        <v>Very High</v>
      </c>
      <c r="T7276" s="3" t="str" cm="1">
        <f t="array" ref="T7276">_xlfn.IFS(B7276 &gt;= 2005, "Post-2005", B7276 &gt;= 2000, "2000-2004", TRUE, "Pre-2000")</f>
        <v>Post-2005</v>
      </c>
    </row>
    <row r="7277" spans="1:20" x14ac:dyDescent="0.85">
      <c r="A7277" s="1">
        <v>41164</v>
      </c>
      <c r="B7277" t="s">
        <v>4090</v>
      </c>
      <c r="C7277" t="s">
        <v>4091</v>
      </c>
      <c r="D7277" t="s">
        <v>4092</v>
      </c>
      <c r="E7277" t="s">
        <v>288</v>
      </c>
      <c r="F7277" t="s">
        <v>289</v>
      </c>
      <c r="G7277" t="s">
        <v>290</v>
      </c>
      <c r="H7277">
        <v>2012</v>
      </c>
      <c r="I7277" s="2">
        <v>11097385</v>
      </c>
      <c r="J7277" s="2">
        <v>12982147.93</v>
      </c>
      <c r="K7277" s="2">
        <v>24079532.93</v>
      </c>
      <c r="L7277" t="s">
        <v>116</v>
      </c>
      <c r="M7277" s="3" t="b">
        <f>trust_funds5[[#This Row],[Contributions Outstanding (USD)]]=0</f>
        <v>0</v>
      </c>
      <c r="N7277" s="3" t="str">
        <f t="shared" si="565"/>
        <v>Outstanding</v>
      </c>
      <c r="O7277" s="3" t="str">
        <f t="shared" si="566"/>
        <v>High Contribution &amp; Recent</v>
      </c>
      <c r="P7277" s="3" t="str">
        <f t="shared" si="567"/>
        <v>Other</v>
      </c>
      <c r="Q7277" s="3" t="str">
        <f t="shared" si="568"/>
        <v>Other</v>
      </c>
      <c r="R7277" s="3" t="str">
        <f t="shared" si="569"/>
        <v>Not LCLS</v>
      </c>
      <c r="S7277" s="3" t="str" cm="1">
        <f t="array" ref="S7277">_xlfn.IFS(G7277 &gt; 5000000, "Very High", G7277 &gt; 1000000, "High", G7277 &gt; 500000, "Medium", TRUE, "Low")</f>
        <v>Very High</v>
      </c>
      <c r="T7277" s="3" t="str" cm="1">
        <f t="array" ref="T7277">_xlfn.IFS(B7277 &gt;= 2005, "Post-2005", B7277 &gt;= 2000, "2000-2004", TRUE, "Pre-2000")</f>
        <v>Post-2005</v>
      </c>
    </row>
    <row r="7278" spans="1:20" x14ac:dyDescent="0.85">
      <c r="A7278" s="1">
        <v>41164</v>
      </c>
      <c r="B7278" t="s">
        <v>4090</v>
      </c>
      <c r="C7278" t="s">
        <v>4091</v>
      </c>
      <c r="D7278" t="s">
        <v>4092</v>
      </c>
      <c r="E7278" t="s">
        <v>102</v>
      </c>
      <c r="F7278" t="s">
        <v>103</v>
      </c>
      <c r="G7278" t="s">
        <v>104</v>
      </c>
      <c r="H7278">
        <v>2012</v>
      </c>
      <c r="I7278" s="2">
        <v>132957000</v>
      </c>
      <c r="J7278" s="2">
        <v>346450095.06999999</v>
      </c>
      <c r="K7278" s="2">
        <v>479407095.06999999</v>
      </c>
      <c r="L7278" t="s">
        <v>116</v>
      </c>
      <c r="M7278" s="3" t="b">
        <f>trust_funds5[[#This Row],[Contributions Outstanding (USD)]]=0</f>
        <v>0</v>
      </c>
      <c r="N7278" s="3" t="str">
        <f t="shared" si="565"/>
        <v>Outstanding</v>
      </c>
      <c r="O7278" s="3" t="str">
        <f t="shared" si="566"/>
        <v>High Contribution &amp; Recent</v>
      </c>
      <c r="P7278" s="3" t="str">
        <f t="shared" si="567"/>
        <v>Other</v>
      </c>
      <c r="Q7278" s="3" t="str">
        <f t="shared" si="568"/>
        <v>Other</v>
      </c>
      <c r="R7278" s="3" t="str">
        <f t="shared" si="569"/>
        <v>Not LCLS</v>
      </c>
      <c r="S7278" s="3" t="str" cm="1">
        <f t="array" ref="S7278">_xlfn.IFS(G7278 &gt; 5000000, "Very High", G7278 &gt; 1000000, "High", G7278 &gt; 500000, "Medium", TRUE, "Low")</f>
        <v>Very High</v>
      </c>
      <c r="T7278" s="3" t="str" cm="1">
        <f t="array" ref="T7278">_xlfn.IFS(B7278 &gt;= 2005, "Post-2005", B7278 &gt;= 2000, "2000-2004", TRUE, "Pre-2000")</f>
        <v>Post-2005</v>
      </c>
    </row>
    <row r="7279" spans="1:20" x14ac:dyDescent="0.85">
      <c r="A7279" s="1">
        <v>41164</v>
      </c>
      <c r="B7279" t="s">
        <v>4090</v>
      </c>
      <c r="C7279" t="s">
        <v>4091</v>
      </c>
      <c r="D7279" t="s">
        <v>4092</v>
      </c>
      <c r="E7279" t="s">
        <v>204</v>
      </c>
      <c r="F7279" t="s">
        <v>205</v>
      </c>
      <c r="G7279" t="s">
        <v>206</v>
      </c>
      <c r="H7279">
        <v>2012</v>
      </c>
      <c r="I7279" s="2">
        <v>7785600</v>
      </c>
      <c r="J7279" s="2">
        <v>0</v>
      </c>
      <c r="K7279" s="2">
        <v>7785600</v>
      </c>
      <c r="L7279" t="s">
        <v>116</v>
      </c>
      <c r="M7279" s="3" t="b">
        <f>trust_funds5[[#This Row],[Contributions Outstanding (USD)]]=0</f>
        <v>1</v>
      </c>
      <c r="N7279" s="3" t="str">
        <f t="shared" si="565"/>
        <v>Outstanding</v>
      </c>
      <c r="O7279" s="3" t="str">
        <f t="shared" si="566"/>
        <v>High Contribution &amp; Recent</v>
      </c>
      <c r="P7279" s="3" t="str">
        <f t="shared" si="567"/>
        <v>Other</v>
      </c>
      <c r="Q7279" s="3" t="str">
        <f t="shared" si="568"/>
        <v>Other</v>
      </c>
      <c r="R7279" s="3" t="str">
        <f t="shared" si="569"/>
        <v>Not LCLS</v>
      </c>
      <c r="S7279" s="3" t="str" cm="1">
        <f t="array" ref="S7279">_xlfn.IFS(G7279 &gt; 5000000, "Very High", G7279 &gt; 1000000, "High", G7279 &gt; 500000, "Medium", TRUE, "Low")</f>
        <v>Very High</v>
      </c>
      <c r="T7279" s="3" t="str" cm="1">
        <f t="array" ref="T7279">_xlfn.IFS(B7279 &gt;= 2005, "Post-2005", B7279 &gt;= 2000, "2000-2004", TRUE, "Pre-2000")</f>
        <v>Post-2005</v>
      </c>
    </row>
    <row r="7280" spans="1:20" x14ac:dyDescent="0.85">
      <c r="A7280" s="1">
        <v>41164</v>
      </c>
      <c r="B7280" t="s">
        <v>4090</v>
      </c>
      <c r="C7280" t="s">
        <v>4091</v>
      </c>
      <c r="D7280" t="s">
        <v>4092</v>
      </c>
      <c r="E7280" t="s">
        <v>223</v>
      </c>
      <c r="F7280" t="s">
        <v>224</v>
      </c>
      <c r="G7280" t="s">
        <v>4528</v>
      </c>
      <c r="H7280">
        <v>2012</v>
      </c>
      <c r="I7280" s="2">
        <v>138000000</v>
      </c>
      <c r="J7280" s="2">
        <v>0</v>
      </c>
      <c r="K7280" s="2">
        <v>138000000</v>
      </c>
      <c r="L7280" t="s">
        <v>116</v>
      </c>
      <c r="M7280" s="3" t="b">
        <f>trust_funds5[[#This Row],[Contributions Outstanding (USD)]]=0</f>
        <v>1</v>
      </c>
      <c r="N7280" s="3" t="str">
        <f t="shared" si="565"/>
        <v>Outstanding</v>
      </c>
      <c r="O7280" s="3" t="str">
        <f t="shared" si="566"/>
        <v>High Contribution &amp; Recent</v>
      </c>
      <c r="P7280" s="3" t="str">
        <f t="shared" si="567"/>
        <v>Other</v>
      </c>
      <c r="Q7280" s="3" t="str">
        <f t="shared" si="568"/>
        <v>Other</v>
      </c>
      <c r="R7280" s="3" t="str">
        <f t="shared" si="569"/>
        <v>Not LCLS</v>
      </c>
      <c r="S7280" s="3" t="str" cm="1">
        <f t="array" ref="S7280">_xlfn.IFS(G7280 &gt; 5000000, "Very High", G7280 &gt; 1000000, "High", G7280 &gt; 500000, "Medium", TRUE, "Low")</f>
        <v>Very High</v>
      </c>
      <c r="T7280" s="3" t="str" cm="1">
        <f t="array" ref="T7280">_xlfn.IFS(B7280 &gt;= 2005, "Post-2005", B7280 &gt;= 2000, "2000-2004", TRUE, "Pre-2000")</f>
        <v>Post-2005</v>
      </c>
    </row>
    <row r="7281" spans="1:20" x14ac:dyDescent="0.85">
      <c r="A7281" s="1">
        <v>41164</v>
      </c>
      <c r="B7281" t="s">
        <v>4090</v>
      </c>
      <c r="C7281" t="s">
        <v>4091</v>
      </c>
      <c r="D7281" t="s">
        <v>4092</v>
      </c>
      <c r="E7281" t="s">
        <v>119</v>
      </c>
      <c r="F7281" t="s">
        <v>120</v>
      </c>
      <c r="G7281" t="s">
        <v>121</v>
      </c>
      <c r="H7281">
        <v>2012</v>
      </c>
      <c r="I7281" s="2">
        <v>32572500</v>
      </c>
      <c r="J7281" s="2">
        <v>0</v>
      </c>
      <c r="K7281" s="2">
        <v>32572500</v>
      </c>
      <c r="L7281" t="s">
        <v>116</v>
      </c>
      <c r="M7281" s="3" t="b">
        <f>trust_funds5[[#This Row],[Contributions Outstanding (USD)]]=0</f>
        <v>1</v>
      </c>
      <c r="N7281" s="3" t="str">
        <f t="shared" si="565"/>
        <v>Outstanding</v>
      </c>
      <c r="O7281" s="3" t="str">
        <f t="shared" si="566"/>
        <v>High Contribution &amp; Recent</v>
      </c>
      <c r="P7281" s="3" t="str">
        <f t="shared" si="567"/>
        <v>Other</v>
      </c>
      <c r="Q7281" s="3" t="str">
        <f t="shared" si="568"/>
        <v>Other</v>
      </c>
      <c r="R7281" s="3" t="str">
        <f t="shared" si="569"/>
        <v>Not LCLS</v>
      </c>
      <c r="S7281" s="3" t="str" cm="1">
        <f t="array" ref="S7281">_xlfn.IFS(G7281 &gt; 5000000, "Very High", G7281 &gt; 1000000, "High", G7281 &gt; 500000, "Medium", TRUE, "Low")</f>
        <v>Very High</v>
      </c>
      <c r="T7281" s="3" t="str" cm="1">
        <f t="array" ref="T7281">_xlfn.IFS(B7281 &gt;= 2005, "Post-2005", B7281 &gt;= 2000, "2000-2004", TRUE, "Pre-2000")</f>
        <v>Post-2005</v>
      </c>
    </row>
    <row r="7282" spans="1:20" x14ac:dyDescent="0.85">
      <c r="A7282" s="1">
        <v>41164</v>
      </c>
      <c r="B7282" t="s">
        <v>4090</v>
      </c>
      <c r="C7282" t="s">
        <v>4091</v>
      </c>
      <c r="D7282" t="s">
        <v>4092</v>
      </c>
      <c r="E7282" t="s">
        <v>6172</v>
      </c>
      <c r="F7282" t="s">
        <v>6173</v>
      </c>
      <c r="G7282" t="s">
        <v>6174</v>
      </c>
      <c r="H7282">
        <v>2012</v>
      </c>
      <c r="I7282" s="2">
        <v>1404494</v>
      </c>
      <c r="J7282" s="2">
        <v>0</v>
      </c>
      <c r="K7282" s="2">
        <v>1404494</v>
      </c>
      <c r="L7282" t="s">
        <v>116</v>
      </c>
      <c r="M7282" s="3" t="b">
        <f>trust_funds5[[#This Row],[Contributions Outstanding (USD)]]=0</f>
        <v>1</v>
      </c>
      <c r="N7282" s="3" t="str">
        <f t="shared" si="565"/>
        <v>Outstanding</v>
      </c>
      <c r="O7282" s="3" t="str">
        <f t="shared" si="566"/>
        <v>High Contribution &amp; Recent</v>
      </c>
      <c r="P7282" s="3" t="str">
        <f t="shared" si="567"/>
        <v>Other</v>
      </c>
      <c r="Q7282" s="3" t="str">
        <f t="shared" si="568"/>
        <v>Other</v>
      </c>
      <c r="R7282" s="3" t="str">
        <f t="shared" si="569"/>
        <v>Not LCLS</v>
      </c>
      <c r="S7282" s="3" t="str" cm="1">
        <f t="array" ref="S7282">_xlfn.IFS(G7282 &gt; 5000000, "Very High", G7282 &gt; 1000000, "High", G7282 &gt; 500000, "Medium", TRUE, "Low")</f>
        <v>Very High</v>
      </c>
      <c r="T7282" s="3" t="str" cm="1">
        <f t="array" ref="T7282">_xlfn.IFS(B7282 &gt;= 2005, "Post-2005", B7282 &gt;= 2000, "2000-2004", TRUE, "Pre-2000")</f>
        <v>Post-2005</v>
      </c>
    </row>
    <row r="7283" spans="1:20" x14ac:dyDescent="0.85">
      <c r="A7283" s="1">
        <v>41164</v>
      </c>
      <c r="B7283" t="s">
        <v>4090</v>
      </c>
      <c r="C7283" t="s">
        <v>4091</v>
      </c>
      <c r="D7283" t="s">
        <v>4092</v>
      </c>
      <c r="E7283" t="s">
        <v>49</v>
      </c>
      <c r="F7283" t="s">
        <v>50</v>
      </c>
      <c r="G7283" t="s">
        <v>51</v>
      </c>
      <c r="H7283">
        <v>2012</v>
      </c>
      <c r="I7283" s="2">
        <v>771243600</v>
      </c>
      <c r="J7283" s="2">
        <v>0</v>
      </c>
      <c r="K7283" s="2">
        <v>771243600</v>
      </c>
      <c r="L7283" t="s">
        <v>116</v>
      </c>
      <c r="M7283" s="3" t="b">
        <f>trust_funds5[[#This Row],[Contributions Outstanding (USD)]]=0</f>
        <v>1</v>
      </c>
      <c r="N7283" s="3" t="str">
        <f t="shared" si="565"/>
        <v>Outstanding</v>
      </c>
      <c r="O7283" s="3" t="str">
        <f t="shared" si="566"/>
        <v>High Contribution &amp; Recent</v>
      </c>
      <c r="P7283" s="3" t="str">
        <f t="shared" si="567"/>
        <v>Other</v>
      </c>
      <c r="Q7283" s="3" t="str">
        <f t="shared" si="568"/>
        <v>Other</v>
      </c>
      <c r="R7283" s="3" t="str">
        <f t="shared" si="569"/>
        <v>Not LCLS</v>
      </c>
      <c r="S7283" s="3" t="str" cm="1">
        <f t="array" ref="S7283">_xlfn.IFS(G7283 &gt; 5000000, "Very High", G7283 &gt; 1000000, "High", G7283 &gt; 500000, "Medium", TRUE, "Low")</f>
        <v>Very High</v>
      </c>
      <c r="T7283" s="3" t="str" cm="1">
        <f t="array" ref="T7283">_xlfn.IFS(B7283 &gt;= 2005, "Post-2005", B7283 &gt;= 2000, "2000-2004", TRUE, "Pre-2000")</f>
        <v>Post-2005</v>
      </c>
    </row>
    <row r="7284" spans="1:20" x14ac:dyDescent="0.85">
      <c r="A7284" s="1">
        <v>41164</v>
      </c>
      <c r="B7284" t="s">
        <v>90</v>
      </c>
      <c r="C7284" t="s">
        <v>7119</v>
      </c>
      <c r="D7284" t="s">
        <v>7120</v>
      </c>
      <c r="E7284" t="s">
        <v>119</v>
      </c>
      <c r="F7284" t="s">
        <v>120</v>
      </c>
      <c r="G7284" t="s">
        <v>121</v>
      </c>
      <c r="H7284">
        <v>2012</v>
      </c>
      <c r="I7284" s="2">
        <v>450000</v>
      </c>
      <c r="J7284" s="2">
        <v>0</v>
      </c>
      <c r="K7284" s="2">
        <v>450000</v>
      </c>
      <c r="L7284" t="s">
        <v>116</v>
      </c>
      <c r="M7284" s="3" t="b">
        <f>trust_funds5[[#This Row],[Contributions Outstanding (USD)]]=0</f>
        <v>1</v>
      </c>
      <c r="N7284" s="3" t="str">
        <f t="shared" si="565"/>
        <v>Outstanding</v>
      </c>
      <c r="O7284" s="3" t="str">
        <f t="shared" si="566"/>
        <v>High Contribution &amp; Recent</v>
      </c>
      <c r="P7284" s="3" t="str">
        <f t="shared" si="567"/>
        <v>Other</v>
      </c>
      <c r="Q7284" s="3" t="str">
        <f t="shared" si="568"/>
        <v>Other</v>
      </c>
      <c r="R7284" s="3" t="str">
        <f t="shared" si="569"/>
        <v>Not LCLS</v>
      </c>
      <c r="S7284" s="3" t="str" cm="1">
        <f t="array" ref="S7284">_xlfn.IFS(G7284 &gt; 5000000, "Very High", G7284 &gt; 1000000, "High", G7284 &gt; 500000, "Medium", TRUE, "Low")</f>
        <v>Very High</v>
      </c>
      <c r="T7284" s="3" t="str" cm="1">
        <f t="array" ref="T7284">_xlfn.IFS(B7284 &gt;= 2005, "Post-2005", B7284 &gt;= 2000, "2000-2004", TRUE, "Pre-2000")</f>
        <v>Post-2005</v>
      </c>
    </row>
    <row r="7285" spans="1:20" x14ac:dyDescent="0.85">
      <c r="A7285" s="1">
        <v>41164</v>
      </c>
      <c r="B7285" t="s">
        <v>7123</v>
      </c>
      <c r="C7285" t="s">
        <v>7124</v>
      </c>
      <c r="D7285" t="s">
        <v>7125</v>
      </c>
      <c r="E7285" t="s">
        <v>49</v>
      </c>
      <c r="F7285" t="s">
        <v>50</v>
      </c>
      <c r="G7285" t="s">
        <v>51</v>
      </c>
      <c r="H7285">
        <v>2012</v>
      </c>
      <c r="I7285" s="2">
        <v>5000000</v>
      </c>
      <c r="J7285" s="2">
        <v>1500000</v>
      </c>
      <c r="K7285" s="2">
        <v>6500000</v>
      </c>
      <c r="L7285" t="s">
        <v>116</v>
      </c>
      <c r="M7285" s="3" t="b">
        <f>trust_funds5[[#This Row],[Contributions Outstanding (USD)]]=0</f>
        <v>0</v>
      </c>
      <c r="N7285" s="3" t="str">
        <f t="shared" si="565"/>
        <v>Outstanding</v>
      </c>
      <c r="O7285" s="3" t="str">
        <f t="shared" si="566"/>
        <v>High Contribution &amp; Recent</v>
      </c>
      <c r="P7285" s="3" t="str">
        <f t="shared" si="567"/>
        <v>Other</v>
      </c>
      <c r="Q7285" s="3" t="str">
        <f t="shared" si="568"/>
        <v>Other</v>
      </c>
      <c r="R7285" s="3" t="str">
        <f t="shared" si="569"/>
        <v>Not LCLS</v>
      </c>
      <c r="S7285" s="3" t="str" cm="1">
        <f t="array" ref="S7285">_xlfn.IFS(G7285 &gt; 5000000, "Very High", G7285 &gt; 1000000, "High", G7285 &gt; 500000, "Medium", TRUE, "Low")</f>
        <v>Very High</v>
      </c>
      <c r="T7285" s="3" t="str" cm="1">
        <f t="array" ref="T7285">_xlfn.IFS(B7285 &gt;= 2005, "Post-2005", B7285 &gt;= 2000, "2000-2004", TRUE, "Pre-2000")</f>
        <v>Post-2005</v>
      </c>
    </row>
    <row r="7286" spans="1:20" x14ac:dyDescent="0.85">
      <c r="A7286" s="1">
        <v>41164</v>
      </c>
      <c r="B7286" t="s">
        <v>77</v>
      </c>
      <c r="C7286" t="s">
        <v>7857</v>
      </c>
      <c r="D7286" t="s">
        <v>7858</v>
      </c>
      <c r="E7286" t="s">
        <v>8135</v>
      </c>
      <c r="F7286" t="s">
        <v>8136</v>
      </c>
      <c r="G7286" t="s">
        <v>8137</v>
      </c>
      <c r="H7286">
        <v>2012</v>
      </c>
      <c r="I7286" s="2">
        <v>0</v>
      </c>
      <c r="J7286" s="2">
        <v>250000</v>
      </c>
      <c r="K7286" s="2">
        <v>250000</v>
      </c>
      <c r="L7286" t="s">
        <v>116</v>
      </c>
      <c r="M7286" s="3" t="b">
        <f>trust_funds5[[#This Row],[Contributions Outstanding (USD)]]=0</f>
        <v>0</v>
      </c>
      <c r="N7286" s="3" t="str">
        <f t="shared" si="565"/>
        <v>Outstanding</v>
      </c>
      <c r="O7286" s="3" t="str">
        <f t="shared" si="566"/>
        <v>High Contribution &amp; Recent</v>
      </c>
      <c r="P7286" s="3" t="str">
        <f t="shared" si="567"/>
        <v>Other</v>
      </c>
      <c r="Q7286" s="3" t="str">
        <f t="shared" si="568"/>
        <v>Other</v>
      </c>
      <c r="R7286" s="3" t="str">
        <f t="shared" si="569"/>
        <v>Not LCLS</v>
      </c>
      <c r="S7286" s="3" t="str" cm="1">
        <f t="array" ref="S7286">_xlfn.IFS(G7286 &gt; 5000000, "Very High", G7286 &gt; 1000000, "High", G7286 &gt; 500000, "Medium", TRUE, "Low")</f>
        <v>Very High</v>
      </c>
      <c r="T7286" s="3" t="str" cm="1">
        <f t="array" ref="T7286">_xlfn.IFS(B7286 &gt;= 2005, "Post-2005", B7286 &gt;= 2000, "2000-2004", TRUE, "Pre-2000")</f>
        <v>Post-2005</v>
      </c>
    </row>
    <row r="7287" spans="1:20" x14ac:dyDescent="0.85">
      <c r="A7287" s="1">
        <v>41164</v>
      </c>
      <c r="B7287" t="s">
        <v>77</v>
      </c>
      <c r="C7287" t="s">
        <v>7857</v>
      </c>
      <c r="D7287" t="s">
        <v>7858</v>
      </c>
      <c r="E7287" t="s">
        <v>3295</v>
      </c>
      <c r="F7287" t="s">
        <v>3296</v>
      </c>
      <c r="G7287" t="s">
        <v>8138</v>
      </c>
      <c r="H7287">
        <v>2012</v>
      </c>
      <c r="I7287" s="2">
        <v>79961</v>
      </c>
      <c r="J7287" s="2">
        <v>0</v>
      </c>
      <c r="K7287" s="2">
        <v>79961</v>
      </c>
      <c r="L7287" t="s">
        <v>116</v>
      </c>
      <c r="M7287" s="3" t="b">
        <f>trust_funds5[[#This Row],[Contributions Outstanding (USD)]]=0</f>
        <v>1</v>
      </c>
      <c r="N7287" s="3" t="str">
        <f t="shared" si="565"/>
        <v>Outstanding</v>
      </c>
      <c r="O7287" s="3" t="str">
        <f t="shared" si="566"/>
        <v>High Contribution &amp; Recent</v>
      </c>
      <c r="P7287" s="3" t="str">
        <f t="shared" si="567"/>
        <v>Other</v>
      </c>
      <c r="Q7287" s="3" t="str">
        <f t="shared" si="568"/>
        <v>Other</v>
      </c>
      <c r="R7287" s="3" t="str">
        <f t="shared" si="569"/>
        <v>Not LCLS</v>
      </c>
      <c r="S7287" s="3" t="str" cm="1">
        <f t="array" ref="S7287">_xlfn.IFS(G7287 &gt; 5000000, "Very High", G7287 &gt; 1000000, "High", G7287 &gt; 500000, "Medium", TRUE, "Low")</f>
        <v>Very High</v>
      </c>
      <c r="T7287" s="3" t="str" cm="1">
        <f t="array" ref="T7287">_xlfn.IFS(B7287 &gt;= 2005, "Post-2005", B7287 &gt;= 2000, "2000-2004", TRUE, "Pre-2000")</f>
        <v>Post-2005</v>
      </c>
    </row>
    <row r="7288" spans="1:20" x14ac:dyDescent="0.85">
      <c r="A7288" s="1">
        <v>41164</v>
      </c>
      <c r="B7288" t="s">
        <v>6601</v>
      </c>
      <c r="C7288" t="s">
        <v>8139</v>
      </c>
      <c r="D7288" t="s">
        <v>8140</v>
      </c>
      <c r="E7288" t="s">
        <v>119</v>
      </c>
      <c r="F7288" t="s">
        <v>120</v>
      </c>
      <c r="G7288" t="s">
        <v>121</v>
      </c>
      <c r="H7288">
        <v>2012</v>
      </c>
      <c r="I7288" s="2">
        <v>10000000</v>
      </c>
      <c r="J7288" s="2">
        <v>2000000</v>
      </c>
      <c r="K7288" s="2">
        <v>12000000</v>
      </c>
      <c r="L7288" t="s">
        <v>116</v>
      </c>
      <c r="M7288" s="3" t="b">
        <f>trust_funds5[[#This Row],[Contributions Outstanding (USD)]]=0</f>
        <v>0</v>
      </c>
      <c r="N7288" s="3" t="str">
        <f t="shared" si="565"/>
        <v>Outstanding</v>
      </c>
      <c r="O7288" s="3" t="str">
        <f t="shared" si="566"/>
        <v>High Contribution &amp; Recent</v>
      </c>
      <c r="P7288" s="3" t="str">
        <f t="shared" si="567"/>
        <v>Other</v>
      </c>
      <c r="Q7288" s="3" t="str">
        <f t="shared" si="568"/>
        <v>Other</v>
      </c>
      <c r="R7288" s="3" t="str">
        <f t="shared" si="569"/>
        <v>Not LCLS</v>
      </c>
      <c r="S7288" s="3" t="str" cm="1">
        <f t="array" ref="S7288">_xlfn.IFS(G7288 &gt; 5000000, "Very High", G7288 &gt; 1000000, "High", G7288 &gt; 500000, "Medium", TRUE, "Low")</f>
        <v>Very High</v>
      </c>
      <c r="T7288" s="3" t="str" cm="1">
        <f t="array" ref="T7288">_xlfn.IFS(B7288 &gt;= 2005, "Post-2005", B7288 &gt;= 2000, "2000-2004", TRUE, "Pre-2000")</f>
        <v>Post-2005</v>
      </c>
    </row>
    <row r="7289" spans="1:20" x14ac:dyDescent="0.85">
      <c r="A7289" s="1">
        <v>41164</v>
      </c>
      <c r="B7289" t="s">
        <v>6601</v>
      </c>
      <c r="C7289" t="s">
        <v>8139</v>
      </c>
      <c r="D7289" t="s">
        <v>8140</v>
      </c>
      <c r="E7289" t="s">
        <v>21</v>
      </c>
      <c r="F7289" t="s">
        <v>22</v>
      </c>
      <c r="G7289" t="s">
        <v>23</v>
      </c>
      <c r="H7289">
        <v>2012</v>
      </c>
      <c r="I7289" s="2">
        <v>3649739.35</v>
      </c>
      <c r="J7289" s="2">
        <v>2284356.73</v>
      </c>
      <c r="K7289" s="2">
        <v>5934096.0800000001</v>
      </c>
      <c r="L7289" t="s">
        <v>116</v>
      </c>
      <c r="M7289" s="3" t="b">
        <f>trust_funds5[[#This Row],[Contributions Outstanding (USD)]]=0</f>
        <v>0</v>
      </c>
      <c r="N7289" s="3" t="str">
        <f t="shared" si="565"/>
        <v>Outstanding</v>
      </c>
      <c r="O7289" s="3" t="str">
        <f t="shared" si="566"/>
        <v>High Contribution &amp; Recent</v>
      </c>
      <c r="P7289" s="3" t="str">
        <f t="shared" si="567"/>
        <v>Other</v>
      </c>
      <c r="Q7289" s="3" t="str">
        <f t="shared" si="568"/>
        <v>Other</v>
      </c>
      <c r="R7289" s="3" t="str">
        <f t="shared" si="569"/>
        <v>Not LCLS</v>
      </c>
      <c r="S7289" s="3" t="str" cm="1">
        <f t="array" ref="S7289">_xlfn.IFS(G7289 &gt; 5000000, "Very High", G7289 &gt; 1000000, "High", G7289 &gt; 500000, "Medium", TRUE, "Low")</f>
        <v>Very High</v>
      </c>
      <c r="T7289" s="3" t="str" cm="1">
        <f t="array" ref="T7289">_xlfn.IFS(B7289 &gt;= 2005, "Post-2005", B7289 &gt;= 2000, "2000-2004", TRUE, "Pre-2000")</f>
        <v>Post-2005</v>
      </c>
    </row>
    <row r="7290" spans="1:20" x14ac:dyDescent="0.85">
      <c r="A7290" s="1">
        <v>41164</v>
      </c>
      <c r="B7290" t="s">
        <v>3399</v>
      </c>
      <c r="C7290" t="s">
        <v>7530</v>
      </c>
      <c r="D7290" t="s">
        <v>7531</v>
      </c>
      <c r="E7290" t="s">
        <v>56</v>
      </c>
      <c r="F7290" t="s">
        <v>57</v>
      </c>
      <c r="G7290" t="s">
        <v>58</v>
      </c>
      <c r="H7290">
        <v>2012</v>
      </c>
      <c r="I7290" s="2">
        <v>2711666.42</v>
      </c>
      <c r="J7290" s="2">
        <v>0</v>
      </c>
      <c r="K7290" s="2">
        <v>2711666.42</v>
      </c>
      <c r="L7290" t="s">
        <v>116</v>
      </c>
      <c r="M7290" s="3" t="b">
        <f>trust_funds5[[#This Row],[Contributions Outstanding (USD)]]=0</f>
        <v>1</v>
      </c>
      <c r="N7290" s="3" t="str">
        <f t="shared" si="565"/>
        <v>Outstanding</v>
      </c>
      <c r="O7290" s="3" t="str">
        <f t="shared" si="566"/>
        <v>High Contribution &amp; Recent</v>
      </c>
      <c r="P7290" s="3" t="str">
        <f t="shared" si="567"/>
        <v>Other</v>
      </c>
      <c r="Q7290" s="3" t="str">
        <f t="shared" si="568"/>
        <v>Other</v>
      </c>
      <c r="R7290" s="3" t="str">
        <f t="shared" si="569"/>
        <v>Not LCLS</v>
      </c>
      <c r="S7290" s="3" t="str" cm="1">
        <f t="array" ref="S7290">_xlfn.IFS(G7290 &gt; 5000000, "Very High", G7290 &gt; 1000000, "High", G7290 &gt; 500000, "Medium", TRUE, "Low")</f>
        <v>Very High</v>
      </c>
      <c r="T7290" s="3" t="str" cm="1">
        <f t="array" ref="T7290">_xlfn.IFS(B7290 &gt;= 2005, "Post-2005", B7290 &gt;= 2000, "2000-2004", TRUE, "Pre-2000")</f>
        <v>Post-2005</v>
      </c>
    </row>
    <row r="7291" spans="1:20" x14ac:dyDescent="0.85">
      <c r="A7291" s="1">
        <v>41164</v>
      </c>
      <c r="B7291" t="s">
        <v>7863</v>
      </c>
      <c r="C7291" t="s">
        <v>7864</v>
      </c>
      <c r="D7291" t="s">
        <v>7865</v>
      </c>
      <c r="E7291" t="s">
        <v>56</v>
      </c>
      <c r="F7291" t="s">
        <v>57</v>
      </c>
      <c r="G7291" t="s">
        <v>58</v>
      </c>
      <c r="H7291">
        <v>2012</v>
      </c>
      <c r="I7291" s="2">
        <v>20537283.609999999</v>
      </c>
      <c r="J7291" s="2">
        <v>38759913.380000003</v>
      </c>
      <c r="K7291" s="2">
        <v>59297196.990000002</v>
      </c>
      <c r="L7291" t="s">
        <v>116</v>
      </c>
      <c r="M7291" s="3" t="b">
        <f>trust_funds5[[#This Row],[Contributions Outstanding (USD)]]=0</f>
        <v>0</v>
      </c>
      <c r="N7291" s="3" t="str">
        <f t="shared" si="565"/>
        <v>Outstanding</v>
      </c>
      <c r="O7291" s="3" t="str">
        <f t="shared" si="566"/>
        <v>High Contribution &amp; Recent</v>
      </c>
      <c r="P7291" s="3" t="str">
        <f t="shared" si="567"/>
        <v>Other</v>
      </c>
      <c r="Q7291" s="3" t="str">
        <f t="shared" si="568"/>
        <v>Other</v>
      </c>
      <c r="R7291" s="3" t="str">
        <f t="shared" si="569"/>
        <v>Not LCLS</v>
      </c>
      <c r="S7291" s="3" t="str" cm="1">
        <f t="array" ref="S7291">_xlfn.IFS(G7291 &gt; 5000000, "Very High", G7291 &gt; 1000000, "High", G7291 &gt; 500000, "Medium", TRUE, "Low")</f>
        <v>Very High</v>
      </c>
      <c r="T7291" s="3" t="str" cm="1">
        <f t="array" ref="T7291">_xlfn.IFS(B7291 &gt;= 2005, "Post-2005", B7291 &gt;= 2000, "2000-2004", TRUE, "Pre-2000")</f>
        <v>Post-2005</v>
      </c>
    </row>
    <row r="7292" spans="1:20" x14ac:dyDescent="0.85">
      <c r="A7292" s="1">
        <v>41164</v>
      </c>
      <c r="B7292" t="s">
        <v>5304</v>
      </c>
      <c r="C7292" t="s">
        <v>5305</v>
      </c>
      <c r="D7292" t="s">
        <v>5306</v>
      </c>
      <c r="E7292" t="s">
        <v>56</v>
      </c>
      <c r="F7292" t="s">
        <v>57</v>
      </c>
      <c r="G7292" t="s">
        <v>58</v>
      </c>
      <c r="H7292">
        <v>2012</v>
      </c>
      <c r="I7292" s="2">
        <v>6989526.9199999999</v>
      </c>
      <c r="J7292" s="2">
        <v>0</v>
      </c>
      <c r="K7292" s="2">
        <v>6989526.9199999999</v>
      </c>
      <c r="L7292" t="s">
        <v>116</v>
      </c>
      <c r="M7292" s="3" t="b">
        <f>trust_funds5[[#This Row],[Contributions Outstanding (USD)]]=0</f>
        <v>1</v>
      </c>
      <c r="N7292" s="3" t="str">
        <f t="shared" si="565"/>
        <v>Outstanding</v>
      </c>
      <c r="O7292" s="3" t="str">
        <f t="shared" si="566"/>
        <v>High Contribution &amp; Recent</v>
      </c>
      <c r="P7292" s="3" t="str">
        <f t="shared" si="567"/>
        <v>Other</v>
      </c>
      <c r="Q7292" s="3" t="str">
        <f t="shared" si="568"/>
        <v>Other</v>
      </c>
      <c r="R7292" s="3" t="str">
        <f t="shared" si="569"/>
        <v>Not LCLS</v>
      </c>
      <c r="S7292" s="3" t="str" cm="1">
        <f t="array" ref="S7292">_xlfn.IFS(G7292 &gt; 5000000, "Very High", G7292 &gt; 1000000, "High", G7292 &gt; 500000, "Medium", TRUE, "Low")</f>
        <v>Very High</v>
      </c>
      <c r="T7292" s="3" t="str" cm="1">
        <f t="array" ref="T7292">_xlfn.IFS(B7292 &gt;= 2005, "Post-2005", B7292 &gt;= 2000, "2000-2004", TRUE, "Pre-2000")</f>
        <v>Post-2005</v>
      </c>
    </row>
    <row r="7293" spans="1:20" x14ac:dyDescent="0.85">
      <c r="A7293" s="1">
        <v>41164</v>
      </c>
      <c r="B7293" t="s">
        <v>6685</v>
      </c>
      <c r="C7293" t="s">
        <v>6686</v>
      </c>
      <c r="D7293" t="s">
        <v>6687</v>
      </c>
      <c r="E7293" t="s">
        <v>56</v>
      </c>
      <c r="F7293" t="s">
        <v>57</v>
      </c>
      <c r="G7293" t="s">
        <v>58</v>
      </c>
      <c r="H7293">
        <v>2012</v>
      </c>
      <c r="I7293" s="2">
        <v>7901740</v>
      </c>
      <c r="J7293" s="2">
        <v>0</v>
      </c>
      <c r="K7293" s="2">
        <v>7901740</v>
      </c>
      <c r="L7293" t="s">
        <v>116</v>
      </c>
      <c r="M7293" s="3" t="b">
        <f>trust_funds5[[#This Row],[Contributions Outstanding (USD)]]=0</f>
        <v>1</v>
      </c>
      <c r="N7293" s="3" t="str">
        <f t="shared" si="565"/>
        <v>Outstanding</v>
      </c>
      <c r="O7293" s="3" t="str">
        <f t="shared" si="566"/>
        <v>High Contribution &amp; Recent</v>
      </c>
      <c r="P7293" s="3" t="str">
        <f t="shared" si="567"/>
        <v>Other</v>
      </c>
      <c r="Q7293" s="3" t="str">
        <f t="shared" si="568"/>
        <v>Other</v>
      </c>
      <c r="R7293" s="3" t="str">
        <f t="shared" si="569"/>
        <v>Not LCLS</v>
      </c>
      <c r="S7293" s="3" t="str" cm="1">
        <f t="array" ref="S7293">_xlfn.IFS(G7293 &gt; 5000000, "Very High", G7293 &gt; 1000000, "High", G7293 &gt; 500000, "Medium", TRUE, "Low")</f>
        <v>Very High</v>
      </c>
      <c r="T7293" s="3" t="str" cm="1">
        <f t="array" ref="T7293">_xlfn.IFS(B7293 &gt;= 2005, "Post-2005", B7293 &gt;= 2000, "2000-2004", TRUE, "Pre-2000")</f>
        <v>Post-2005</v>
      </c>
    </row>
    <row r="7294" spans="1:20" x14ac:dyDescent="0.85">
      <c r="A7294" s="1">
        <v>41164</v>
      </c>
      <c r="B7294" t="s">
        <v>6690</v>
      </c>
      <c r="C7294" t="s">
        <v>6691</v>
      </c>
      <c r="D7294" t="s">
        <v>6692</v>
      </c>
      <c r="E7294" t="s">
        <v>56</v>
      </c>
      <c r="F7294" t="s">
        <v>57</v>
      </c>
      <c r="G7294" t="s">
        <v>58</v>
      </c>
      <c r="H7294">
        <v>2012</v>
      </c>
      <c r="I7294" s="2">
        <v>5091500</v>
      </c>
      <c r="J7294" s="2">
        <v>0</v>
      </c>
      <c r="K7294" s="2">
        <v>5091500</v>
      </c>
      <c r="L7294" t="s">
        <v>116</v>
      </c>
      <c r="M7294" s="3" t="b">
        <f>trust_funds5[[#This Row],[Contributions Outstanding (USD)]]=0</f>
        <v>1</v>
      </c>
      <c r="N7294" s="3" t="str">
        <f t="shared" si="565"/>
        <v>Outstanding</v>
      </c>
      <c r="O7294" s="3" t="str">
        <f t="shared" si="566"/>
        <v>High Contribution &amp; Recent</v>
      </c>
      <c r="P7294" s="3" t="str">
        <f t="shared" si="567"/>
        <v>Other</v>
      </c>
      <c r="Q7294" s="3" t="str">
        <f t="shared" si="568"/>
        <v>Other</v>
      </c>
      <c r="R7294" s="3" t="str">
        <f t="shared" si="569"/>
        <v>Not LCLS</v>
      </c>
      <c r="S7294" s="3" t="str" cm="1">
        <f t="array" ref="S7294">_xlfn.IFS(G7294 &gt; 5000000, "Very High", G7294 &gt; 1000000, "High", G7294 &gt; 500000, "Medium", TRUE, "Low")</f>
        <v>Very High</v>
      </c>
      <c r="T7294" s="3" t="str" cm="1">
        <f t="array" ref="T7294">_xlfn.IFS(B7294 &gt;= 2005, "Post-2005", B7294 &gt;= 2000, "2000-2004", TRUE, "Pre-2000")</f>
        <v>Post-2005</v>
      </c>
    </row>
    <row r="7295" spans="1:20" x14ac:dyDescent="0.85">
      <c r="A7295" s="1">
        <v>41164</v>
      </c>
      <c r="B7295" t="s">
        <v>6191</v>
      </c>
      <c r="C7295" t="s">
        <v>6192</v>
      </c>
      <c r="D7295" t="s">
        <v>6193</v>
      </c>
      <c r="E7295" t="s">
        <v>56</v>
      </c>
      <c r="F7295" t="s">
        <v>57</v>
      </c>
      <c r="G7295" t="s">
        <v>58</v>
      </c>
      <c r="H7295">
        <v>2012</v>
      </c>
      <c r="I7295" s="2">
        <v>2029200</v>
      </c>
      <c r="J7295" s="2">
        <v>0</v>
      </c>
      <c r="K7295" s="2">
        <v>2029200</v>
      </c>
      <c r="L7295" t="s">
        <v>116</v>
      </c>
      <c r="M7295" s="3" t="b">
        <f>trust_funds5[[#This Row],[Contributions Outstanding (USD)]]=0</f>
        <v>1</v>
      </c>
      <c r="N7295" s="3" t="str">
        <f t="shared" si="565"/>
        <v>Outstanding</v>
      </c>
      <c r="O7295" s="3" t="str">
        <f t="shared" si="566"/>
        <v>High Contribution &amp; Recent</v>
      </c>
      <c r="P7295" s="3" t="str">
        <f t="shared" si="567"/>
        <v>Other</v>
      </c>
      <c r="Q7295" s="3" t="str">
        <f t="shared" si="568"/>
        <v>Other</v>
      </c>
      <c r="R7295" s="3" t="str">
        <f t="shared" si="569"/>
        <v>Not LCLS</v>
      </c>
      <c r="S7295" s="3" t="str" cm="1">
        <f t="array" ref="S7295">_xlfn.IFS(G7295 &gt; 5000000, "Very High", G7295 &gt; 1000000, "High", G7295 &gt; 500000, "Medium", TRUE, "Low")</f>
        <v>Very High</v>
      </c>
      <c r="T7295" s="3" t="str" cm="1">
        <f t="array" ref="T7295">_xlfn.IFS(B7295 &gt;= 2005, "Post-2005", B7295 &gt;= 2000, "2000-2004", TRUE, "Pre-2000")</f>
        <v>Post-2005</v>
      </c>
    </row>
    <row r="7296" spans="1:20" x14ac:dyDescent="0.85">
      <c r="A7296" s="1">
        <v>41164</v>
      </c>
      <c r="B7296" t="s">
        <v>6194</v>
      </c>
      <c r="C7296" t="s">
        <v>6195</v>
      </c>
      <c r="D7296" t="s">
        <v>6196</v>
      </c>
      <c r="E7296" t="s">
        <v>56</v>
      </c>
      <c r="F7296" t="s">
        <v>57</v>
      </c>
      <c r="G7296" t="s">
        <v>58</v>
      </c>
      <c r="H7296">
        <v>2012</v>
      </c>
      <c r="I7296" s="2">
        <v>1387935</v>
      </c>
      <c r="J7296" s="2">
        <v>0</v>
      </c>
      <c r="K7296" s="2">
        <v>1387935</v>
      </c>
      <c r="L7296" t="s">
        <v>116</v>
      </c>
      <c r="M7296" s="3" t="b">
        <f>trust_funds5[[#This Row],[Contributions Outstanding (USD)]]=0</f>
        <v>1</v>
      </c>
      <c r="N7296" s="3" t="str">
        <f t="shared" si="565"/>
        <v>Outstanding</v>
      </c>
      <c r="O7296" s="3" t="str">
        <f t="shared" si="566"/>
        <v>High Contribution &amp; Recent</v>
      </c>
      <c r="P7296" s="3" t="str">
        <f t="shared" si="567"/>
        <v>Other</v>
      </c>
      <c r="Q7296" s="3" t="str">
        <f t="shared" si="568"/>
        <v>Other</v>
      </c>
      <c r="R7296" s="3" t="str">
        <f t="shared" si="569"/>
        <v>Not LCLS</v>
      </c>
      <c r="S7296" s="3" t="str" cm="1">
        <f t="array" ref="S7296">_xlfn.IFS(G7296 &gt; 5000000, "Very High", G7296 &gt; 1000000, "High", G7296 &gt; 500000, "Medium", TRUE, "Low")</f>
        <v>Very High</v>
      </c>
      <c r="T7296" s="3" t="str" cm="1">
        <f t="array" ref="T7296">_xlfn.IFS(B7296 &gt;= 2005, "Post-2005", B7296 &gt;= 2000, "2000-2004", TRUE, "Pre-2000")</f>
        <v>Post-2005</v>
      </c>
    </row>
    <row r="7297" spans="1:20" x14ac:dyDescent="0.85">
      <c r="A7297" s="1">
        <v>41164</v>
      </c>
      <c r="B7297" t="s">
        <v>90</v>
      </c>
      <c r="C7297" t="s">
        <v>7534</v>
      </c>
      <c r="D7297" t="s">
        <v>7535</v>
      </c>
      <c r="E7297" t="s">
        <v>334</v>
      </c>
      <c r="F7297" t="s">
        <v>335</v>
      </c>
      <c r="G7297" t="s">
        <v>339</v>
      </c>
      <c r="H7297">
        <v>2012</v>
      </c>
      <c r="I7297" s="2">
        <v>3988460</v>
      </c>
      <c r="J7297" s="2">
        <v>0</v>
      </c>
      <c r="K7297" s="2">
        <v>3988460</v>
      </c>
      <c r="L7297" t="s">
        <v>116</v>
      </c>
      <c r="M7297" s="3" t="b">
        <f>trust_funds5[[#This Row],[Contributions Outstanding (USD)]]=0</f>
        <v>1</v>
      </c>
      <c r="N7297" s="3" t="str">
        <f t="shared" si="565"/>
        <v>Outstanding</v>
      </c>
      <c r="O7297" s="3" t="str">
        <f t="shared" si="566"/>
        <v>High Contribution &amp; Recent</v>
      </c>
      <c r="P7297" s="3" t="str">
        <f t="shared" si="567"/>
        <v>Other</v>
      </c>
      <c r="Q7297" s="3" t="str">
        <f t="shared" si="568"/>
        <v>Other</v>
      </c>
      <c r="R7297" s="3" t="str">
        <f t="shared" si="569"/>
        <v>Not LCLS</v>
      </c>
      <c r="S7297" s="3" t="str" cm="1">
        <f t="array" ref="S7297">_xlfn.IFS(G7297 &gt; 5000000, "Very High", G7297 &gt; 1000000, "High", G7297 &gt; 500000, "Medium", TRUE, "Low")</f>
        <v>Very High</v>
      </c>
      <c r="T7297" s="3" t="str" cm="1">
        <f t="array" ref="T7297">_xlfn.IFS(B7297 &gt;= 2005, "Post-2005", B7297 &gt;= 2000, "2000-2004", TRUE, "Pre-2000")</f>
        <v>Post-2005</v>
      </c>
    </row>
    <row r="7298" spans="1:20" x14ac:dyDescent="0.85">
      <c r="A7298" s="1">
        <v>41164</v>
      </c>
      <c r="B7298" t="s">
        <v>1502</v>
      </c>
      <c r="C7298" t="s">
        <v>7136</v>
      </c>
      <c r="D7298" t="s">
        <v>7137</v>
      </c>
      <c r="E7298" t="s">
        <v>334</v>
      </c>
      <c r="F7298" t="s">
        <v>335</v>
      </c>
      <c r="G7298" t="s">
        <v>339</v>
      </c>
      <c r="H7298">
        <v>2012</v>
      </c>
      <c r="I7298" s="2">
        <v>1744952</v>
      </c>
      <c r="J7298" s="2">
        <v>126</v>
      </c>
      <c r="K7298" s="2">
        <v>1745078</v>
      </c>
      <c r="L7298" t="s">
        <v>116</v>
      </c>
      <c r="M7298" s="3" t="b">
        <f>trust_funds5[[#This Row],[Contributions Outstanding (USD)]]=0</f>
        <v>0</v>
      </c>
      <c r="N7298" s="3" t="str">
        <f t="shared" ref="N7298:N7361" si="570">IF(D7298 &gt; 0, "Outstanding", "No Outstanding")</f>
        <v>Outstanding</v>
      </c>
      <c r="O7298" s="3" t="str">
        <f t="shared" ref="O7298:O7361" si="571">IF(AND(C7298 &gt; 1000000, B7298 &gt; 2000), "High Contribution &amp; Recent", "Other")</f>
        <v>High Contribution &amp; Recent</v>
      </c>
      <c r="P7298" s="3" t="str">
        <f t="shared" ref="P7298:P7361" si="572">IF(AND(B7298 = 2000, E7298 = "Canada"), "Year 2000, Canada", "Other")</f>
        <v>Other</v>
      </c>
      <c r="Q7298" s="3" t="str">
        <f t="shared" ref="Q7298:Q7361" si="573">IF(OR(E7298 = "Canada", E7298 = "Sweden"), "Canada or Sweden", "Other")</f>
        <v>Other</v>
      </c>
      <c r="R7298" s="3" t="str">
        <f t="shared" ref="R7298:R7361" si="574">IF(NOT(F7298 = "LCLS"), "Not LCLS", "LCLS")</f>
        <v>Not LCLS</v>
      </c>
      <c r="S7298" s="3" t="str" cm="1">
        <f t="array" ref="S7298">_xlfn.IFS(G7298 &gt; 5000000, "Very High", G7298 &gt; 1000000, "High", G7298 &gt; 500000, "Medium", TRUE, "Low")</f>
        <v>Very High</v>
      </c>
      <c r="T7298" s="3" t="str" cm="1">
        <f t="array" ref="T7298">_xlfn.IFS(B7298 &gt;= 2005, "Post-2005", B7298 &gt;= 2000, "2000-2004", TRUE, "Pre-2000")</f>
        <v>Post-2005</v>
      </c>
    </row>
    <row r="7299" spans="1:20" x14ac:dyDescent="0.85">
      <c r="A7299" s="1">
        <v>41164</v>
      </c>
      <c r="B7299" t="s">
        <v>59</v>
      </c>
      <c r="C7299" t="s">
        <v>8141</v>
      </c>
      <c r="D7299" t="s">
        <v>8142</v>
      </c>
      <c r="E7299" t="s">
        <v>85</v>
      </c>
      <c r="F7299" t="s">
        <v>86</v>
      </c>
      <c r="G7299" t="s">
        <v>87</v>
      </c>
      <c r="H7299">
        <v>2012</v>
      </c>
      <c r="I7299" s="2">
        <v>2023417.69</v>
      </c>
      <c r="J7299" s="2">
        <v>0</v>
      </c>
      <c r="K7299" s="2">
        <v>2023417.69</v>
      </c>
      <c r="L7299" t="s">
        <v>116</v>
      </c>
      <c r="M7299" s="3" t="b">
        <f>trust_funds5[[#This Row],[Contributions Outstanding (USD)]]=0</f>
        <v>1</v>
      </c>
      <c r="N7299" s="3" t="str">
        <f t="shared" si="570"/>
        <v>Outstanding</v>
      </c>
      <c r="O7299" s="3" t="str">
        <f t="shared" si="571"/>
        <v>High Contribution &amp; Recent</v>
      </c>
      <c r="P7299" s="3" t="str">
        <f t="shared" si="572"/>
        <v>Other</v>
      </c>
      <c r="Q7299" s="3" t="str">
        <f t="shared" si="573"/>
        <v>Other</v>
      </c>
      <c r="R7299" s="3" t="str">
        <f t="shared" si="574"/>
        <v>Not LCLS</v>
      </c>
      <c r="S7299" s="3" t="str" cm="1">
        <f t="array" ref="S7299">_xlfn.IFS(G7299 &gt; 5000000, "Very High", G7299 &gt; 1000000, "High", G7299 &gt; 500000, "Medium", TRUE, "Low")</f>
        <v>Very High</v>
      </c>
      <c r="T7299" s="3" t="str" cm="1">
        <f t="array" ref="T7299">_xlfn.IFS(B7299 &gt;= 2005, "Post-2005", B7299 &gt;= 2000, "2000-2004", TRUE, "Pre-2000")</f>
        <v>Post-2005</v>
      </c>
    </row>
    <row r="7300" spans="1:20" x14ac:dyDescent="0.85">
      <c r="A7300" s="1">
        <v>41164</v>
      </c>
      <c r="B7300" t="s">
        <v>7874</v>
      </c>
      <c r="C7300" t="s">
        <v>7875</v>
      </c>
      <c r="D7300" t="s">
        <v>7876</v>
      </c>
      <c r="E7300" t="s">
        <v>31</v>
      </c>
      <c r="F7300" t="s">
        <v>32</v>
      </c>
      <c r="H7300">
        <v>2012</v>
      </c>
      <c r="I7300" s="2">
        <v>1500000</v>
      </c>
      <c r="J7300" s="2">
        <v>2000000</v>
      </c>
      <c r="K7300" s="2">
        <v>3500000</v>
      </c>
      <c r="L7300" t="s">
        <v>116</v>
      </c>
      <c r="M7300" s="3" t="b">
        <f>trust_funds5[[#This Row],[Contributions Outstanding (USD)]]=0</f>
        <v>0</v>
      </c>
      <c r="N7300" s="3" t="str">
        <f t="shared" si="570"/>
        <v>Outstanding</v>
      </c>
      <c r="O7300" s="3" t="str">
        <f t="shared" si="571"/>
        <v>High Contribution &amp; Recent</v>
      </c>
      <c r="P7300" s="3" t="str">
        <f t="shared" si="572"/>
        <v>Other</v>
      </c>
      <c r="Q7300" s="3" t="str">
        <f t="shared" si="573"/>
        <v>Other</v>
      </c>
      <c r="R7300" s="3" t="str">
        <f t="shared" si="574"/>
        <v>Not LCLS</v>
      </c>
      <c r="S7300" s="3" t="str" cm="1">
        <f t="array" ref="S7300">_xlfn.IFS(G7300 &gt; 5000000, "Very High", G7300 &gt; 1000000, "High", G7300 &gt; 500000, "Medium", TRUE, "Low")</f>
        <v>Low</v>
      </c>
      <c r="T7300" s="3" t="str" cm="1">
        <f t="array" ref="T7300">_xlfn.IFS(B7300 &gt;= 2005, "Post-2005", B7300 &gt;= 2000, "2000-2004", TRUE, "Pre-2000")</f>
        <v>Post-2005</v>
      </c>
    </row>
    <row r="7301" spans="1:20" x14ac:dyDescent="0.85">
      <c r="A7301" s="1">
        <v>41164</v>
      </c>
      <c r="B7301" t="s">
        <v>59</v>
      </c>
      <c r="C7301" t="s">
        <v>8143</v>
      </c>
      <c r="D7301" t="s">
        <v>8144</v>
      </c>
      <c r="E7301" t="s">
        <v>85</v>
      </c>
      <c r="F7301" t="s">
        <v>86</v>
      </c>
      <c r="G7301" t="s">
        <v>87</v>
      </c>
      <c r="H7301">
        <v>2012</v>
      </c>
      <c r="I7301" s="2">
        <v>3853591.55</v>
      </c>
      <c r="J7301" s="2">
        <v>3552329.04</v>
      </c>
      <c r="K7301" s="2">
        <v>7405920.5899999999</v>
      </c>
      <c r="L7301" t="s">
        <v>116</v>
      </c>
      <c r="M7301" s="3" t="b">
        <f>trust_funds5[[#This Row],[Contributions Outstanding (USD)]]=0</f>
        <v>0</v>
      </c>
      <c r="N7301" s="3" t="str">
        <f t="shared" si="570"/>
        <v>Outstanding</v>
      </c>
      <c r="O7301" s="3" t="str">
        <f t="shared" si="571"/>
        <v>High Contribution &amp; Recent</v>
      </c>
      <c r="P7301" s="3" t="str">
        <f t="shared" si="572"/>
        <v>Other</v>
      </c>
      <c r="Q7301" s="3" t="str">
        <f t="shared" si="573"/>
        <v>Other</v>
      </c>
      <c r="R7301" s="3" t="str">
        <f t="shared" si="574"/>
        <v>Not LCLS</v>
      </c>
      <c r="S7301" s="3" t="str" cm="1">
        <f t="array" ref="S7301">_xlfn.IFS(G7301 &gt; 5000000, "Very High", G7301 &gt; 1000000, "High", G7301 &gt; 500000, "Medium", TRUE, "Low")</f>
        <v>Very High</v>
      </c>
      <c r="T7301" s="3" t="str" cm="1">
        <f t="array" ref="T7301">_xlfn.IFS(B7301 &gt;= 2005, "Post-2005", B7301 &gt;= 2000, "2000-2004", TRUE, "Pre-2000")</f>
        <v>Post-2005</v>
      </c>
    </row>
    <row r="7302" spans="1:20" x14ac:dyDescent="0.85">
      <c r="A7302" s="1">
        <v>41164</v>
      </c>
      <c r="B7302" t="s">
        <v>5546</v>
      </c>
      <c r="C7302" t="s">
        <v>8145</v>
      </c>
      <c r="D7302" t="s">
        <v>8146</v>
      </c>
      <c r="E7302" t="s">
        <v>21</v>
      </c>
      <c r="F7302" t="s">
        <v>22</v>
      </c>
      <c r="G7302" t="s">
        <v>23</v>
      </c>
      <c r="H7302">
        <v>2012</v>
      </c>
      <c r="I7302" s="2">
        <v>1679546.53</v>
      </c>
      <c r="J7302" s="2">
        <v>3045808.97</v>
      </c>
      <c r="K7302" s="2">
        <v>4725355.5</v>
      </c>
      <c r="L7302" t="s">
        <v>116</v>
      </c>
      <c r="M7302" s="3" t="b">
        <f>trust_funds5[[#This Row],[Contributions Outstanding (USD)]]=0</f>
        <v>0</v>
      </c>
      <c r="N7302" s="3" t="str">
        <f t="shared" si="570"/>
        <v>Outstanding</v>
      </c>
      <c r="O7302" s="3" t="str">
        <f t="shared" si="571"/>
        <v>High Contribution &amp; Recent</v>
      </c>
      <c r="P7302" s="3" t="str">
        <f t="shared" si="572"/>
        <v>Other</v>
      </c>
      <c r="Q7302" s="3" t="str">
        <f t="shared" si="573"/>
        <v>Other</v>
      </c>
      <c r="R7302" s="3" t="str">
        <f t="shared" si="574"/>
        <v>Not LCLS</v>
      </c>
      <c r="S7302" s="3" t="str" cm="1">
        <f t="array" ref="S7302">_xlfn.IFS(G7302 &gt; 5000000, "Very High", G7302 &gt; 1000000, "High", G7302 &gt; 500000, "Medium", TRUE, "Low")</f>
        <v>Very High</v>
      </c>
      <c r="T7302" s="3" t="str" cm="1">
        <f t="array" ref="T7302">_xlfn.IFS(B7302 &gt;= 2005, "Post-2005", B7302 &gt;= 2000, "2000-2004", TRUE, "Pre-2000")</f>
        <v>Post-2005</v>
      </c>
    </row>
    <row r="7303" spans="1:20" x14ac:dyDescent="0.85">
      <c r="A7303" s="1">
        <v>41164</v>
      </c>
      <c r="B7303" t="s">
        <v>1346</v>
      </c>
      <c r="C7303" t="s">
        <v>8147</v>
      </c>
      <c r="D7303" t="s">
        <v>8148</v>
      </c>
      <c r="E7303" t="s">
        <v>85</v>
      </c>
      <c r="F7303" t="s">
        <v>86</v>
      </c>
      <c r="G7303" t="s">
        <v>87</v>
      </c>
      <c r="H7303">
        <v>2012</v>
      </c>
      <c r="I7303" s="2">
        <v>3755767.79</v>
      </c>
      <c r="J7303" s="2">
        <v>3616916.84</v>
      </c>
      <c r="K7303" s="2">
        <v>7372684.6299999999</v>
      </c>
      <c r="L7303" t="s">
        <v>116</v>
      </c>
      <c r="M7303" s="3" t="b">
        <f>trust_funds5[[#This Row],[Contributions Outstanding (USD)]]=0</f>
        <v>0</v>
      </c>
      <c r="N7303" s="3" t="str">
        <f t="shared" si="570"/>
        <v>Outstanding</v>
      </c>
      <c r="O7303" s="3" t="str">
        <f t="shared" si="571"/>
        <v>High Contribution &amp; Recent</v>
      </c>
      <c r="P7303" s="3" t="str">
        <f t="shared" si="572"/>
        <v>Other</v>
      </c>
      <c r="Q7303" s="3" t="str">
        <f t="shared" si="573"/>
        <v>Other</v>
      </c>
      <c r="R7303" s="3" t="str">
        <f t="shared" si="574"/>
        <v>Not LCLS</v>
      </c>
      <c r="S7303" s="3" t="str" cm="1">
        <f t="array" ref="S7303">_xlfn.IFS(G7303 &gt; 5000000, "Very High", G7303 &gt; 1000000, "High", G7303 &gt; 500000, "Medium", TRUE, "Low")</f>
        <v>Very High</v>
      </c>
      <c r="T7303" s="3" t="str" cm="1">
        <f t="array" ref="T7303">_xlfn.IFS(B7303 &gt;= 2005, "Post-2005", B7303 &gt;= 2000, "2000-2004", TRUE, "Pre-2000")</f>
        <v>Post-2005</v>
      </c>
    </row>
    <row r="7304" spans="1:20" x14ac:dyDescent="0.85">
      <c r="A7304" s="1">
        <v>41164</v>
      </c>
      <c r="B7304" t="s">
        <v>59</v>
      </c>
      <c r="C7304" t="s">
        <v>8149</v>
      </c>
      <c r="D7304" t="s">
        <v>8150</v>
      </c>
      <c r="E7304" t="s">
        <v>85</v>
      </c>
      <c r="F7304" t="s">
        <v>86</v>
      </c>
      <c r="G7304" t="s">
        <v>87</v>
      </c>
      <c r="H7304">
        <v>2012</v>
      </c>
      <c r="I7304" s="2">
        <v>5012782.5999999996</v>
      </c>
      <c r="J7304" s="2">
        <v>5167024.05</v>
      </c>
      <c r="K7304" s="2">
        <v>10179806.65</v>
      </c>
      <c r="L7304" t="s">
        <v>116</v>
      </c>
      <c r="M7304" s="3" t="b">
        <f>trust_funds5[[#This Row],[Contributions Outstanding (USD)]]=0</f>
        <v>0</v>
      </c>
      <c r="N7304" s="3" t="str">
        <f t="shared" si="570"/>
        <v>Outstanding</v>
      </c>
      <c r="O7304" s="3" t="str">
        <f t="shared" si="571"/>
        <v>High Contribution &amp; Recent</v>
      </c>
      <c r="P7304" s="3" t="str">
        <f t="shared" si="572"/>
        <v>Other</v>
      </c>
      <c r="Q7304" s="3" t="str">
        <f t="shared" si="573"/>
        <v>Other</v>
      </c>
      <c r="R7304" s="3" t="str">
        <f t="shared" si="574"/>
        <v>Not LCLS</v>
      </c>
      <c r="S7304" s="3" t="str" cm="1">
        <f t="array" ref="S7304">_xlfn.IFS(G7304 &gt; 5000000, "Very High", G7304 &gt; 1000000, "High", G7304 &gt; 500000, "Medium", TRUE, "Low")</f>
        <v>Very High</v>
      </c>
      <c r="T7304" s="3" t="str" cm="1">
        <f t="array" ref="T7304">_xlfn.IFS(B7304 &gt;= 2005, "Post-2005", B7304 &gt;= 2000, "2000-2004", TRUE, "Pre-2000")</f>
        <v>Post-2005</v>
      </c>
    </row>
    <row r="7305" spans="1:20" x14ac:dyDescent="0.85">
      <c r="A7305" s="1">
        <v>41164</v>
      </c>
      <c r="B7305" t="s">
        <v>59</v>
      </c>
      <c r="C7305" t="s">
        <v>8151</v>
      </c>
      <c r="D7305" t="s">
        <v>8152</v>
      </c>
      <c r="E7305" t="s">
        <v>85</v>
      </c>
      <c r="F7305" t="s">
        <v>86</v>
      </c>
      <c r="G7305" t="s">
        <v>87</v>
      </c>
      <c r="H7305">
        <v>2012</v>
      </c>
      <c r="I7305" s="2">
        <v>0</v>
      </c>
      <c r="J7305" s="2">
        <v>2583512.0299999998</v>
      </c>
      <c r="K7305" s="2">
        <v>2583512.0299999998</v>
      </c>
      <c r="L7305" t="s">
        <v>116</v>
      </c>
      <c r="M7305" s="3" t="b">
        <f>trust_funds5[[#This Row],[Contributions Outstanding (USD)]]=0</f>
        <v>0</v>
      </c>
      <c r="N7305" s="3" t="str">
        <f t="shared" si="570"/>
        <v>Outstanding</v>
      </c>
      <c r="O7305" s="3" t="str">
        <f t="shared" si="571"/>
        <v>High Contribution &amp; Recent</v>
      </c>
      <c r="P7305" s="3" t="str">
        <f t="shared" si="572"/>
        <v>Other</v>
      </c>
      <c r="Q7305" s="3" t="str">
        <f t="shared" si="573"/>
        <v>Other</v>
      </c>
      <c r="R7305" s="3" t="str">
        <f t="shared" si="574"/>
        <v>Not LCLS</v>
      </c>
      <c r="S7305" s="3" t="str" cm="1">
        <f t="array" ref="S7305">_xlfn.IFS(G7305 &gt; 5000000, "Very High", G7305 &gt; 1000000, "High", G7305 &gt; 500000, "Medium", TRUE, "Low")</f>
        <v>Very High</v>
      </c>
      <c r="T7305" s="3" t="str" cm="1">
        <f t="array" ref="T7305">_xlfn.IFS(B7305 &gt;= 2005, "Post-2005", B7305 &gt;= 2000, "2000-2004", TRUE, "Pre-2000")</f>
        <v>Post-2005</v>
      </c>
    </row>
    <row r="7306" spans="1:20" x14ac:dyDescent="0.85">
      <c r="A7306" s="1">
        <v>41164</v>
      </c>
      <c r="B7306" t="s">
        <v>90</v>
      </c>
      <c r="C7306" t="s">
        <v>8153</v>
      </c>
      <c r="D7306" t="s">
        <v>8154</v>
      </c>
      <c r="E7306" t="s">
        <v>119</v>
      </c>
      <c r="F7306" t="s">
        <v>120</v>
      </c>
      <c r="G7306" t="s">
        <v>121</v>
      </c>
      <c r="H7306">
        <v>2012</v>
      </c>
      <c r="I7306" s="2">
        <v>200000</v>
      </c>
      <c r="J7306" s="2">
        <v>0</v>
      </c>
      <c r="K7306" s="2">
        <v>200000</v>
      </c>
      <c r="L7306" t="s">
        <v>116</v>
      </c>
      <c r="M7306" s="3" t="b">
        <f>trust_funds5[[#This Row],[Contributions Outstanding (USD)]]=0</f>
        <v>1</v>
      </c>
      <c r="N7306" s="3" t="str">
        <f t="shared" si="570"/>
        <v>Outstanding</v>
      </c>
      <c r="O7306" s="3" t="str">
        <f t="shared" si="571"/>
        <v>High Contribution &amp; Recent</v>
      </c>
      <c r="P7306" s="3" t="str">
        <f t="shared" si="572"/>
        <v>Other</v>
      </c>
      <c r="Q7306" s="3" t="str">
        <f t="shared" si="573"/>
        <v>Other</v>
      </c>
      <c r="R7306" s="3" t="str">
        <f t="shared" si="574"/>
        <v>Not LCLS</v>
      </c>
      <c r="S7306" s="3" t="str" cm="1">
        <f t="array" ref="S7306">_xlfn.IFS(G7306 &gt; 5000000, "Very High", G7306 &gt; 1000000, "High", G7306 &gt; 500000, "Medium", TRUE, "Low")</f>
        <v>Very High</v>
      </c>
      <c r="T7306" s="3" t="str" cm="1">
        <f t="array" ref="T7306">_xlfn.IFS(B7306 &gt;= 2005, "Post-2005", B7306 &gt;= 2000, "2000-2004", TRUE, "Pre-2000")</f>
        <v>Post-2005</v>
      </c>
    </row>
    <row r="7307" spans="1:20" x14ac:dyDescent="0.85">
      <c r="A7307" s="1">
        <v>41164</v>
      </c>
      <c r="B7307" t="s">
        <v>90</v>
      </c>
      <c r="C7307" t="s">
        <v>8155</v>
      </c>
      <c r="D7307" t="s">
        <v>8156</v>
      </c>
      <c r="E7307" t="s">
        <v>119</v>
      </c>
      <c r="F7307" t="s">
        <v>120</v>
      </c>
      <c r="G7307" t="s">
        <v>121</v>
      </c>
      <c r="H7307">
        <v>2012</v>
      </c>
      <c r="I7307" s="2">
        <v>250000</v>
      </c>
      <c r="J7307" s="2">
        <v>0</v>
      </c>
      <c r="K7307" s="2">
        <v>250000</v>
      </c>
      <c r="L7307" t="s">
        <v>116</v>
      </c>
      <c r="M7307" s="3" t="b">
        <f>trust_funds5[[#This Row],[Contributions Outstanding (USD)]]=0</f>
        <v>1</v>
      </c>
      <c r="N7307" s="3" t="str">
        <f t="shared" si="570"/>
        <v>Outstanding</v>
      </c>
      <c r="O7307" s="3" t="str">
        <f t="shared" si="571"/>
        <v>High Contribution &amp; Recent</v>
      </c>
      <c r="P7307" s="3" t="str">
        <f t="shared" si="572"/>
        <v>Other</v>
      </c>
      <c r="Q7307" s="3" t="str">
        <f t="shared" si="573"/>
        <v>Other</v>
      </c>
      <c r="R7307" s="3" t="str">
        <f t="shared" si="574"/>
        <v>Not LCLS</v>
      </c>
      <c r="S7307" s="3" t="str" cm="1">
        <f t="array" ref="S7307">_xlfn.IFS(G7307 &gt; 5000000, "Very High", G7307 &gt; 1000000, "High", G7307 &gt; 500000, "Medium", TRUE, "Low")</f>
        <v>Very High</v>
      </c>
      <c r="T7307" s="3" t="str" cm="1">
        <f t="array" ref="T7307">_xlfn.IFS(B7307 &gt;= 2005, "Post-2005", B7307 &gt;= 2000, "2000-2004", TRUE, "Pre-2000")</f>
        <v>Post-2005</v>
      </c>
    </row>
    <row r="7308" spans="1:20" x14ac:dyDescent="0.85">
      <c r="A7308" s="1">
        <v>41164</v>
      </c>
      <c r="B7308" t="s">
        <v>6191</v>
      </c>
      <c r="C7308" t="s">
        <v>6715</v>
      </c>
      <c r="D7308" t="s">
        <v>6716</v>
      </c>
      <c r="E7308" t="s">
        <v>442</v>
      </c>
      <c r="F7308" t="s">
        <v>443</v>
      </c>
      <c r="G7308" t="s">
        <v>7541</v>
      </c>
      <c r="H7308">
        <v>2012</v>
      </c>
      <c r="I7308" s="2">
        <v>202542.99</v>
      </c>
      <c r="J7308" s="2">
        <v>0</v>
      </c>
      <c r="K7308" s="2">
        <v>202542.99</v>
      </c>
      <c r="L7308" t="s">
        <v>116</v>
      </c>
      <c r="M7308" s="3" t="b">
        <f>trust_funds5[[#This Row],[Contributions Outstanding (USD)]]=0</f>
        <v>1</v>
      </c>
      <c r="N7308" s="3" t="str">
        <f t="shared" si="570"/>
        <v>Outstanding</v>
      </c>
      <c r="O7308" s="3" t="str">
        <f t="shared" si="571"/>
        <v>High Contribution &amp; Recent</v>
      </c>
      <c r="P7308" s="3" t="str">
        <f t="shared" si="572"/>
        <v>Other</v>
      </c>
      <c r="Q7308" s="3" t="str">
        <f t="shared" si="573"/>
        <v>Other</v>
      </c>
      <c r="R7308" s="3" t="str">
        <f t="shared" si="574"/>
        <v>Not LCLS</v>
      </c>
      <c r="S7308" s="3" t="str" cm="1">
        <f t="array" ref="S7308">_xlfn.IFS(G7308 &gt; 5000000, "Very High", G7308 &gt; 1000000, "High", G7308 &gt; 500000, "Medium", TRUE, "Low")</f>
        <v>Very High</v>
      </c>
      <c r="T7308" s="3" t="str" cm="1">
        <f t="array" ref="T7308">_xlfn.IFS(B7308 &gt;= 2005, "Post-2005", B7308 &gt;= 2000, "2000-2004", TRUE, "Pre-2000")</f>
        <v>Post-2005</v>
      </c>
    </row>
    <row r="7309" spans="1:20" x14ac:dyDescent="0.85">
      <c r="A7309" s="1">
        <v>41164</v>
      </c>
      <c r="B7309" t="s">
        <v>6191</v>
      </c>
      <c r="C7309" t="s">
        <v>6715</v>
      </c>
      <c r="D7309" t="s">
        <v>6716</v>
      </c>
      <c r="E7309" t="s">
        <v>1333</v>
      </c>
      <c r="F7309" t="s">
        <v>1334</v>
      </c>
      <c r="G7309" t="s">
        <v>6849</v>
      </c>
      <c r="H7309">
        <v>2012</v>
      </c>
      <c r="I7309" s="2">
        <v>522343.23</v>
      </c>
      <c r="J7309" s="2">
        <v>0</v>
      </c>
      <c r="K7309" s="2">
        <v>522343.23</v>
      </c>
      <c r="L7309" t="s">
        <v>116</v>
      </c>
      <c r="M7309" s="3" t="b">
        <f>trust_funds5[[#This Row],[Contributions Outstanding (USD)]]=0</f>
        <v>1</v>
      </c>
      <c r="N7309" s="3" t="str">
        <f t="shared" si="570"/>
        <v>Outstanding</v>
      </c>
      <c r="O7309" s="3" t="str">
        <f t="shared" si="571"/>
        <v>High Contribution &amp; Recent</v>
      </c>
      <c r="P7309" s="3" t="str">
        <f t="shared" si="572"/>
        <v>Other</v>
      </c>
      <c r="Q7309" s="3" t="str">
        <f t="shared" si="573"/>
        <v>Other</v>
      </c>
      <c r="R7309" s="3" t="str">
        <f t="shared" si="574"/>
        <v>Not LCLS</v>
      </c>
      <c r="S7309" s="3" t="str" cm="1">
        <f t="array" ref="S7309">_xlfn.IFS(G7309 &gt; 5000000, "Very High", G7309 &gt; 1000000, "High", G7309 &gt; 500000, "Medium", TRUE, "Low")</f>
        <v>Very High</v>
      </c>
      <c r="T7309" s="3" t="str" cm="1">
        <f t="array" ref="T7309">_xlfn.IFS(B7309 &gt;= 2005, "Post-2005", B7309 &gt;= 2000, "2000-2004", TRUE, "Pre-2000")</f>
        <v>Post-2005</v>
      </c>
    </row>
    <row r="7310" spans="1:20" x14ac:dyDescent="0.85">
      <c r="A7310" s="1">
        <v>41164</v>
      </c>
      <c r="B7310" t="s">
        <v>8157</v>
      </c>
      <c r="C7310" t="s">
        <v>8158</v>
      </c>
      <c r="D7310" t="s">
        <v>8159</v>
      </c>
      <c r="E7310" t="s">
        <v>85</v>
      </c>
      <c r="F7310" t="s">
        <v>86</v>
      </c>
      <c r="G7310" t="s">
        <v>87</v>
      </c>
      <c r="H7310">
        <v>2012</v>
      </c>
      <c r="I7310" s="2">
        <v>6520930</v>
      </c>
      <c r="J7310" s="2">
        <v>6652543.4699999997</v>
      </c>
      <c r="K7310" s="2">
        <v>13173473.470000001</v>
      </c>
      <c r="L7310" t="s">
        <v>116</v>
      </c>
      <c r="M7310" s="3" t="b">
        <f>trust_funds5[[#This Row],[Contributions Outstanding (USD)]]=0</f>
        <v>0</v>
      </c>
      <c r="N7310" s="3" t="str">
        <f t="shared" si="570"/>
        <v>Outstanding</v>
      </c>
      <c r="O7310" s="3" t="str">
        <f t="shared" si="571"/>
        <v>High Contribution &amp; Recent</v>
      </c>
      <c r="P7310" s="3" t="str">
        <f t="shared" si="572"/>
        <v>Other</v>
      </c>
      <c r="Q7310" s="3" t="str">
        <f t="shared" si="573"/>
        <v>Other</v>
      </c>
      <c r="R7310" s="3" t="str">
        <f t="shared" si="574"/>
        <v>Not LCLS</v>
      </c>
      <c r="S7310" s="3" t="str" cm="1">
        <f t="array" ref="S7310">_xlfn.IFS(G7310 &gt; 5000000, "Very High", G7310 &gt; 1000000, "High", G7310 &gt; 500000, "Medium", TRUE, "Low")</f>
        <v>Very High</v>
      </c>
      <c r="T7310" s="3" t="str" cm="1">
        <f t="array" ref="T7310">_xlfn.IFS(B7310 &gt;= 2005, "Post-2005", B7310 &gt;= 2000, "2000-2004", TRUE, "Pre-2000")</f>
        <v>Post-2005</v>
      </c>
    </row>
    <row r="7311" spans="1:20" x14ac:dyDescent="0.85">
      <c r="A7311" s="1">
        <v>41164</v>
      </c>
      <c r="B7311" t="s">
        <v>8157</v>
      </c>
      <c r="C7311" t="s">
        <v>8158</v>
      </c>
      <c r="D7311" t="s">
        <v>8159</v>
      </c>
      <c r="E7311" t="s">
        <v>21</v>
      </c>
      <c r="F7311" t="s">
        <v>22</v>
      </c>
      <c r="G7311" t="s">
        <v>23</v>
      </c>
      <c r="H7311">
        <v>2012</v>
      </c>
      <c r="I7311" s="2">
        <v>139590.72</v>
      </c>
      <c r="J7311" s="2">
        <v>0</v>
      </c>
      <c r="K7311" s="2">
        <v>139590.72</v>
      </c>
      <c r="L7311" t="s">
        <v>116</v>
      </c>
      <c r="M7311" s="3" t="b">
        <f>trust_funds5[[#This Row],[Contributions Outstanding (USD)]]=0</f>
        <v>1</v>
      </c>
      <c r="N7311" s="3" t="str">
        <f t="shared" si="570"/>
        <v>Outstanding</v>
      </c>
      <c r="O7311" s="3" t="str">
        <f t="shared" si="571"/>
        <v>High Contribution &amp; Recent</v>
      </c>
      <c r="P7311" s="3" t="str">
        <f t="shared" si="572"/>
        <v>Other</v>
      </c>
      <c r="Q7311" s="3" t="str">
        <f t="shared" si="573"/>
        <v>Other</v>
      </c>
      <c r="R7311" s="3" t="str">
        <f t="shared" si="574"/>
        <v>Not LCLS</v>
      </c>
      <c r="S7311" s="3" t="str" cm="1">
        <f t="array" ref="S7311">_xlfn.IFS(G7311 &gt; 5000000, "Very High", G7311 &gt; 1000000, "High", G7311 &gt; 500000, "Medium", TRUE, "Low")</f>
        <v>Very High</v>
      </c>
      <c r="T7311" s="3" t="str" cm="1">
        <f t="array" ref="T7311">_xlfn.IFS(B7311 &gt;= 2005, "Post-2005", B7311 &gt;= 2000, "2000-2004", TRUE, "Pre-2000")</f>
        <v>Post-2005</v>
      </c>
    </row>
    <row r="7312" spans="1:20" x14ac:dyDescent="0.85">
      <c r="A7312" s="1">
        <v>41164</v>
      </c>
      <c r="B7312" t="s">
        <v>5304</v>
      </c>
      <c r="C7312" t="s">
        <v>6210</v>
      </c>
      <c r="D7312" t="s">
        <v>6211</v>
      </c>
      <c r="E7312" t="s">
        <v>15</v>
      </c>
      <c r="F7312" t="s">
        <v>16</v>
      </c>
      <c r="G7312" t="s">
        <v>17</v>
      </c>
      <c r="H7312">
        <v>2012</v>
      </c>
      <c r="I7312" s="2">
        <v>6180232.6799999997</v>
      </c>
      <c r="J7312" s="2">
        <v>0</v>
      </c>
      <c r="K7312" s="2">
        <v>6180232.6799999997</v>
      </c>
      <c r="L7312" t="s">
        <v>116</v>
      </c>
      <c r="M7312" s="3" t="b">
        <f>trust_funds5[[#This Row],[Contributions Outstanding (USD)]]=0</f>
        <v>1</v>
      </c>
      <c r="N7312" s="3" t="str">
        <f t="shared" si="570"/>
        <v>Outstanding</v>
      </c>
      <c r="O7312" s="3" t="str">
        <f t="shared" si="571"/>
        <v>High Contribution &amp; Recent</v>
      </c>
      <c r="P7312" s="3" t="str">
        <f t="shared" si="572"/>
        <v>Other</v>
      </c>
      <c r="Q7312" s="3" t="str">
        <f t="shared" si="573"/>
        <v>Other</v>
      </c>
      <c r="R7312" s="3" t="str">
        <f t="shared" si="574"/>
        <v>Not LCLS</v>
      </c>
      <c r="S7312" s="3" t="str" cm="1">
        <f t="array" ref="S7312">_xlfn.IFS(G7312 &gt; 5000000, "Very High", G7312 &gt; 1000000, "High", G7312 &gt; 500000, "Medium", TRUE, "Low")</f>
        <v>Very High</v>
      </c>
      <c r="T7312" s="3" t="str" cm="1">
        <f t="array" ref="T7312">_xlfn.IFS(B7312 &gt;= 2005, "Post-2005", B7312 &gt;= 2000, "2000-2004", TRUE, "Pre-2000")</f>
        <v>Post-2005</v>
      </c>
    </row>
    <row r="7313" spans="1:20" x14ac:dyDescent="0.85">
      <c r="A7313" s="1">
        <v>41164</v>
      </c>
      <c r="B7313" t="s">
        <v>5304</v>
      </c>
      <c r="C7313" t="s">
        <v>7542</v>
      </c>
      <c r="D7313" t="s">
        <v>7543</v>
      </c>
      <c r="E7313" t="s">
        <v>15</v>
      </c>
      <c r="F7313" t="s">
        <v>16</v>
      </c>
      <c r="G7313" t="s">
        <v>6085</v>
      </c>
      <c r="H7313">
        <v>2012</v>
      </c>
      <c r="I7313" s="2">
        <v>8697388.7899999991</v>
      </c>
      <c r="J7313" s="2">
        <v>0</v>
      </c>
      <c r="K7313" s="2">
        <v>8697388.7899999991</v>
      </c>
      <c r="L7313" t="s">
        <v>116</v>
      </c>
      <c r="M7313" s="3" t="b">
        <f>trust_funds5[[#This Row],[Contributions Outstanding (USD)]]=0</f>
        <v>1</v>
      </c>
      <c r="N7313" s="3" t="str">
        <f t="shared" si="570"/>
        <v>Outstanding</v>
      </c>
      <c r="O7313" s="3" t="str">
        <f t="shared" si="571"/>
        <v>High Contribution &amp; Recent</v>
      </c>
      <c r="P7313" s="3" t="str">
        <f t="shared" si="572"/>
        <v>Other</v>
      </c>
      <c r="Q7313" s="3" t="str">
        <f t="shared" si="573"/>
        <v>Other</v>
      </c>
      <c r="R7313" s="3" t="str">
        <f t="shared" si="574"/>
        <v>Not LCLS</v>
      </c>
      <c r="S7313" s="3" t="str" cm="1">
        <f t="array" ref="S7313">_xlfn.IFS(G7313 &gt; 5000000, "Very High", G7313 &gt; 1000000, "High", G7313 &gt; 500000, "Medium", TRUE, "Low")</f>
        <v>Very High</v>
      </c>
      <c r="T7313" s="3" t="str" cm="1">
        <f t="array" ref="T7313">_xlfn.IFS(B7313 &gt;= 2005, "Post-2005", B7313 &gt;= 2000, "2000-2004", TRUE, "Pre-2000")</f>
        <v>Post-2005</v>
      </c>
    </row>
    <row r="7314" spans="1:20" x14ac:dyDescent="0.85">
      <c r="A7314" s="1">
        <v>41164</v>
      </c>
      <c r="B7314" t="s">
        <v>3797</v>
      </c>
      <c r="C7314" t="s">
        <v>8160</v>
      </c>
      <c r="D7314" t="s">
        <v>8161</v>
      </c>
      <c r="E7314" t="s">
        <v>15</v>
      </c>
      <c r="F7314" t="s">
        <v>16</v>
      </c>
      <c r="G7314" t="s">
        <v>17</v>
      </c>
      <c r="H7314">
        <v>2012</v>
      </c>
      <c r="I7314" s="2">
        <v>4015097.37</v>
      </c>
      <c r="J7314" s="2">
        <v>308134.76</v>
      </c>
      <c r="K7314" s="2">
        <v>4323232.13</v>
      </c>
      <c r="L7314" t="s">
        <v>116</v>
      </c>
      <c r="M7314" s="3" t="b">
        <f>trust_funds5[[#This Row],[Contributions Outstanding (USD)]]=0</f>
        <v>0</v>
      </c>
      <c r="N7314" s="3" t="str">
        <f t="shared" si="570"/>
        <v>Outstanding</v>
      </c>
      <c r="O7314" s="3" t="str">
        <f t="shared" si="571"/>
        <v>High Contribution &amp; Recent</v>
      </c>
      <c r="P7314" s="3" t="str">
        <f t="shared" si="572"/>
        <v>Other</v>
      </c>
      <c r="Q7314" s="3" t="str">
        <f t="shared" si="573"/>
        <v>Other</v>
      </c>
      <c r="R7314" s="3" t="str">
        <f t="shared" si="574"/>
        <v>Not LCLS</v>
      </c>
      <c r="S7314" s="3" t="str" cm="1">
        <f t="array" ref="S7314">_xlfn.IFS(G7314 &gt; 5000000, "Very High", G7314 &gt; 1000000, "High", G7314 &gt; 500000, "Medium", TRUE, "Low")</f>
        <v>Very High</v>
      </c>
      <c r="T7314" s="3" t="str" cm="1">
        <f t="array" ref="T7314">_xlfn.IFS(B7314 &gt;= 2005, "Post-2005", B7314 &gt;= 2000, "2000-2004", TRUE, "Pre-2000")</f>
        <v>Post-2005</v>
      </c>
    </row>
    <row r="7315" spans="1:20" x14ac:dyDescent="0.85">
      <c r="A7315" s="1">
        <v>41164</v>
      </c>
      <c r="B7315" t="s">
        <v>4054</v>
      </c>
      <c r="C7315" t="s">
        <v>7544</v>
      </c>
      <c r="D7315" t="s">
        <v>7545</v>
      </c>
      <c r="E7315" t="s">
        <v>200</v>
      </c>
      <c r="F7315" t="s">
        <v>201</v>
      </c>
      <c r="G7315" t="s">
        <v>213</v>
      </c>
      <c r="H7315">
        <v>2012</v>
      </c>
      <c r="I7315" s="2">
        <v>0</v>
      </c>
      <c r="J7315" s="2">
        <v>160114</v>
      </c>
      <c r="K7315" s="2">
        <v>160114</v>
      </c>
      <c r="L7315" t="s">
        <v>116</v>
      </c>
      <c r="M7315" s="3" t="b">
        <f>trust_funds5[[#This Row],[Contributions Outstanding (USD)]]=0</f>
        <v>0</v>
      </c>
      <c r="N7315" s="3" t="str">
        <f t="shared" si="570"/>
        <v>Outstanding</v>
      </c>
      <c r="O7315" s="3" t="str">
        <f t="shared" si="571"/>
        <v>High Contribution &amp; Recent</v>
      </c>
      <c r="P7315" s="3" t="str">
        <f t="shared" si="572"/>
        <v>Other</v>
      </c>
      <c r="Q7315" s="3" t="str">
        <f t="shared" si="573"/>
        <v>Other</v>
      </c>
      <c r="R7315" s="3" t="str">
        <f t="shared" si="574"/>
        <v>Not LCLS</v>
      </c>
      <c r="S7315" s="3" t="str" cm="1">
        <f t="array" ref="S7315">_xlfn.IFS(G7315 &gt; 5000000, "Very High", G7315 &gt; 1000000, "High", G7315 &gt; 500000, "Medium", TRUE, "Low")</f>
        <v>Very High</v>
      </c>
      <c r="T7315" s="3" t="str" cm="1">
        <f t="array" ref="T7315">_xlfn.IFS(B7315 &gt;= 2005, "Post-2005", B7315 &gt;= 2000, "2000-2004", TRUE, "Pre-2000")</f>
        <v>Post-2005</v>
      </c>
    </row>
    <row r="7316" spans="1:20" x14ac:dyDescent="0.85">
      <c r="A7316" s="1">
        <v>41164</v>
      </c>
      <c r="B7316" t="s">
        <v>4054</v>
      </c>
      <c r="C7316" t="s">
        <v>7544</v>
      </c>
      <c r="D7316" t="s">
        <v>7545</v>
      </c>
      <c r="E7316" t="s">
        <v>102</v>
      </c>
      <c r="F7316" t="s">
        <v>103</v>
      </c>
      <c r="G7316" t="s">
        <v>104</v>
      </c>
      <c r="H7316">
        <v>2012</v>
      </c>
      <c r="I7316" s="2">
        <v>0</v>
      </c>
      <c r="J7316" s="2">
        <v>157517.16</v>
      </c>
      <c r="K7316" s="2">
        <v>157517.16</v>
      </c>
      <c r="L7316" t="s">
        <v>116</v>
      </c>
      <c r="M7316" s="3" t="b">
        <f>trust_funds5[[#This Row],[Contributions Outstanding (USD)]]=0</f>
        <v>0</v>
      </c>
      <c r="N7316" s="3" t="str">
        <f t="shared" si="570"/>
        <v>Outstanding</v>
      </c>
      <c r="O7316" s="3" t="str">
        <f t="shared" si="571"/>
        <v>High Contribution &amp; Recent</v>
      </c>
      <c r="P7316" s="3" t="str">
        <f t="shared" si="572"/>
        <v>Other</v>
      </c>
      <c r="Q7316" s="3" t="str">
        <f t="shared" si="573"/>
        <v>Other</v>
      </c>
      <c r="R7316" s="3" t="str">
        <f t="shared" si="574"/>
        <v>Not LCLS</v>
      </c>
      <c r="S7316" s="3" t="str" cm="1">
        <f t="array" ref="S7316">_xlfn.IFS(G7316 &gt; 5000000, "Very High", G7316 &gt; 1000000, "High", G7316 &gt; 500000, "Medium", TRUE, "Low")</f>
        <v>Very High</v>
      </c>
      <c r="T7316" s="3" t="str" cm="1">
        <f t="array" ref="T7316">_xlfn.IFS(B7316 &gt;= 2005, "Post-2005", B7316 &gt;= 2000, "2000-2004", TRUE, "Pre-2000")</f>
        <v>Post-2005</v>
      </c>
    </row>
    <row r="7317" spans="1:20" x14ac:dyDescent="0.85">
      <c r="A7317" s="1">
        <v>41164</v>
      </c>
      <c r="B7317" t="s">
        <v>883</v>
      </c>
      <c r="C7317" t="s">
        <v>7150</v>
      </c>
      <c r="D7317" t="s">
        <v>7151</v>
      </c>
      <c r="E7317" t="s">
        <v>49</v>
      </c>
      <c r="F7317" t="s">
        <v>50</v>
      </c>
      <c r="G7317" t="s">
        <v>8162</v>
      </c>
      <c r="H7317">
        <v>2012</v>
      </c>
      <c r="I7317" s="2">
        <v>13499466.77</v>
      </c>
      <c r="J7317" s="2">
        <v>0</v>
      </c>
      <c r="K7317" s="2">
        <v>13499466.77</v>
      </c>
      <c r="L7317" t="s">
        <v>116</v>
      </c>
      <c r="M7317" s="3" t="b">
        <f>trust_funds5[[#This Row],[Contributions Outstanding (USD)]]=0</f>
        <v>1</v>
      </c>
      <c r="N7317" s="3" t="str">
        <f t="shared" si="570"/>
        <v>Outstanding</v>
      </c>
      <c r="O7317" s="3" t="str">
        <f t="shared" si="571"/>
        <v>High Contribution &amp; Recent</v>
      </c>
      <c r="P7317" s="3" t="str">
        <f t="shared" si="572"/>
        <v>Other</v>
      </c>
      <c r="Q7317" s="3" t="str">
        <f t="shared" si="573"/>
        <v>Other</v>
      </c>
      <c r="R7317" s="3" t="str">
        <f t="shared" si="574"/>
        <v>Not LCLS</v>
      </c>
      <c r="S7317" s="3" t="str" cm="1">
        <f t="array" ref="S7317">_xlfn.IFS(G7317 &gt; 5000000, "Very High", G7317 &gt; 1000000, "High", G7317 &gt; 500000, "Medium", TRUE, "Low")</f>
        <v>Very High</v>
      </c>
      <c r="T7317" s="3" t="str" cm="1">
        <f t="array" ref="T7317">_xlfn.IFS(B7317 &gt;= 2005, "Post-2005", B7317 &gt;= 2000, "2000-2004", TRUE, "Pre-2000")</f>
        <v>Post-2005</v>
      </c>
    </row>
    <row r="7318" spans="1:20" x14ac:dyDescent="0.85">
      <c r="A7318" s="1">
        <v>41164</v>
      </c>
      <c r="B7318" t="s">
        <v>7553</v>
      </c>
      <c r="C7318" t="s">
        <v>8163</v>
      </c>
      <c r="D7318" t="s">
        <v>8164</v>
      </c>
      <c r="E7318" t="s">
        <v>102</v>
      </c>
      <c r="F7318" t="s">
        <v>103</v>
      </c>
      <c r="G7318" t="s">
        <v>104</v>
      </c>
      <c r="H7318">
        <v>2012</v>
      </c>
      <c r="I7318" s="2">
        <v>1450420</v>
      </c>
      <c r="J7318" s="2">
        <v>0</v>
      </c>
      <c r="K7318" s="2">
        <v>1450420</v>
      </c>
      <c r="L7318" t="s">
        <v>116</v>
      </c>
      <c r="M7318" s="3" t="b">
        <f>trust_funds5[[#This Row],[Contributions Outstanding (USD)]]=0</f>
        <v>1</v>
      </c>
      <c r="N7318" s="3" t="str">
        <f t="shared" si="570"/>
        <v>Outstanding</v>
      </c>
      <c r="O7318" s="3" t="str">
        <f t="shared" si="571"/>
        <v>High Contribution &amp; Recent</v>
      </c>
      <c r="P7318" s="3" t="str">
        <f t="shared" si="572"/>
        <v>Other</v>
      </c>
      <c r="Q7318" s="3" t="str">
        <f t="shared" si="573"/>
        <v>Other</v>
      </c>
      <c r="R7318" s="3" t="str">
        <f t="shared" si="574"/>
        <v>Not LCLS</v>
      </c>
      <c r="S7318" s="3" t="str" cm="1">
        <f t="array" ref="S7318">_xlfn.IFS(G7318 &gt; 5000000, "Very High", G7318 &gt; 1000000, "High", G7318 &gt; 500000, "Medium", TRUE, "Low")</f>
        <v>Very High</v>
      </c>
      <c r="T7318" s="3" t="str" cm="1">
        <f t="array" ref="T7318">_xlfn.IFS(B7318 &gt;= 2005, "Post-2005", B7318 &gt;= 2000, "2000-2004", TRUE, "Pre-2000")</f>
        <v>Post-2005</v>
      </c>
    </row>
    <row r="7319" spans="1:20" x14ac:dyDescent="0.85">
      <c r="A7319" s="1">
        <v>41164</v>
      </c>
      <c r="B7319" t="s">
        <v>7558</v>
      </c>
      <c r="C7319" t="s">
        <v>7559</v>
      </c>
      <c r="D7319" t="s">
        <v>7560</v>
      </c>
      <c r="E7319" t="s">
        <v>49</v>
      </c>
      <c r="F7319" t="s">
        <v>50</v>
      </c>
      <c r="G7319" t="s">
        <v>51</v>
      </c>
      <c r="H7319">
        <v>2012</v>
      </c>
      <c r="I7319" s="2">
        <v>100000</v>
      </c>
      <c r="J7319" s="2">
        <v>350000</v>
      </c>
      <c r="K7319" s="2">
        <v>450000</v>
      </c>
      <c r="L7319" t="s">
        <v>116</v>
      </c>
      <c r="M7319" s="3" t="b">
        <f>trust_funds5[[#This Row],[Contributions Outstanding (USD)]]=0</f>
        <v>0</v>
      </c>
      <c r="N7319" s="3" t="str">
        <f t="shared" si="570"/>
        <v>Outstanding</v>
      </c>
      <c r="O7319" s="3" t="str">
        <f t="shared" si="571"/>
        <v>High Contribution &amp; Recent</v>
      </c>
      <c r="P7319" s="3" t="str">
        <f t="shared" si="572"/>
        <v>Other</v>
      </c>
      <c r="Q7319" s="3" t="str">
        <f t="shared" si="573"/>
        <v>Other</v>
      </c>
      <c r="R7319" s="3" t="str">
        <f t="shared" si="574"/>
        <v>Not LCLS</v>
      </c>
      <c r="S7319" s="3" t="str" cm="1">
        <f t="array" ref="S7319">_xlfn.IFS(G7319 &gt; 5000000, "Very High", G7319 &gt; 1000000, "High", G7319 &gt; 500000, "Medium", TRUE, "Low")</f>
        <v>Very High</v>
      </c>
      <c r="T7319" s="3" t="str" cm="1">
        <f t="array" ref="T7319">_xlfn.IFS(B7319 &gt;= 2005, "Post-2005", B7319 &gt;= 2000, "2000-2004", TRUE, "Pre-2000")</f>
        <v>Post-2005</v>
      </c>
    </row>
    <row r="7320" spans="1:20" x14ac:dyDescent="0.85">
      <c r="A7320" s="1">
        <v>41164</v>
      </c>
      <c r="B7320" t="s">
        <v>1450</v>
      </c>
      <c r="C7320" t="s">
        <v>8165</v>
      </c>
      <c r="D7320" t="s">
        <v>8166</v>
      </c>
      <c r="E7320" t="s">
        <v>56</v>
      </c>
      <c r="F7320" t="s">
        <v>57</v>
      </c>
      <c r="G7320" t="s">
        <v>58</v>
      </c>
      <c r="H7320">
        <v>2012</v>
      </c>
      <c r="I7320" s="2">
        <v>153570</v>
      </c>
      <c r="J7320" s="2">
        <v>0</v>
      </c>
      <c r="K7320" s="2">
        <v>153570</v>
      </c>
      <c r="L7320" t="s">
        <v>116</v>
      </c>
      <c r="M7320" s="3" t="b">
        <f>trust_funds5[[#This Row],[Contributions Outstanding (USD)]]=0</f>
        <v>1</v>
      </c>
      <c r="N7320" s="3" t="str">
        <f t="shared" si="570"/>
        <v>Outstanding</v>
      </c>
      <c r="O7320" s="3" t="str">
        <f t="shared" si="571"/>
        <v>High Contribution &amp; Recent</v>
      </c>
      <c r="P7320" s="3" t="str">
        <f t="shared" si="572"/>
        <v>Other</v>
      </c>
      <c r="Q7320" s="3" t="str">
        <f t="shared" si="573"/>
        <v>Other</v>
      </c>
      <c r="R7320" s="3" t="str">
        <f t="shared" si="574"/>
        <v>Not LCLS</v>
      </c>
      <c r="S7320" s="3" t="str" cm="1">
        <f t="array" ref="S7320">_xlfn.IFS(G7320 &gt; 5000000, "Very High", G7320 &gt; 1000000, "High", G7320 &gt; 500000, "Medium", TRUE, "Low")</f>
        <v>Very High</v>
      </c>
      <c r="T7320" s="3" t="str" cm="1">
        <f t="array" ref="T7320">_xlfn.IFS(B7320 &gt;= 2005, "Post-2005", B7320 &gt;= 2000, "2000-2004", TRUE, "Pre-2000")</f>
        <v>Post-2005</v>
      </c>
    </row>
    <row r="7321" spans="1:20" x14ac:dyDescent="0.85">
      <c r="A7321" s="1">
        <v>41164</v>
      </c>
      <c r="B7321" t="s">
        <v>1450</v>
      </c>
      <c r="C7321" t="s">
        <v>8165</v>
      </c>
      <c r="D7321" t="s">
        <v>8166</v>
      </c>
      <c r="E7321" t="s">
        <v>70</v>
      </c>
      <c r="F7321" t="s">
        <v>71</v>
      </c>
      <c r="G7321" t="s">
        <v>5484</v>
      </c>
      <c r="H7321">
        <v>2012</v>
      </c>
      <c r="I7321" s="2">
        <v>4633780.29</v>
      </c>
      <c r="J7321" s="2">
        <v>4332718.09</v>
      </c>
      <c r="K7321" s="2">
        <v>8966498.3800000008</v>
      </c>
      <c r="L7321" t="s">
        <v>116</v>
      </c>
      <c r="M7321" s="3" t="b">
        <f>trust_funds5[[#This Row],[Contributions Outstanding (USD)]]=0</f>
        <v>0</v>
      </c>
      <c r="N7321" s="3" t="str">
        <f t="shared" si="570"/>
        <v>Outstanding</v>
      </c>
      <c r="O7321" s="3" t="str">
        <f t="shared" si="571"/>
        <v>High Contribution &amp; Recent</v>
      </c>
      <c r="P7321" s="3" t="str">
        <f t="shared" si="572"/>
        <v>Other</v>
      </c>
      <c r="Q7321" s="3" t="str">
        <f t="shared" si="573"/>
        <v>Other</v>
      </c>
      <c r="R7321" s="3" t="str">
        <f t="shared" si="574"/>
        <v>Not LCLS</v>
      </c>
      <c r="S7321" s="3" t="str" cm="1">
        <f t="array" ref="S7321">_xlfn.IFS(G7321 &gt; 5000000, "Very High", G7321 &gt; 1000000, "High", G7321 &gt; 500000, "Medium", TRUE, "Low")</f>
        <v>Very High</v>
      </c>
      <c r="T7321" s="3" t="str" cm="1">
        <f t="array" ref="T7321">_xlfn.IFS(B7321 &gt;= 2005, "Post-2005", B7321 &gt;= 2000, "2000-2004", TRUE, "Pre-2000")</f>
        <v>Post-2005</v>
      </c>
    </row>
    <row r="7322" spans="1:20" x14ac:dyDescent="0.85">
      <c r="A7322" s="1">
        <v>41164</v>
      </c>
      <c r="B7322" t="s">
        <v>1450</v>
      </c>
      <c r="C7322" t="s">
        <v>8165</v>
      </c>
      <c r="D7322" t="s">
        <v>8166</v>
      </c>
      <c r="E7322" t="s">
        <v>102</v>
      </c>
      <c r="F7322" t="s">
        <v>103</v>
      </c>
      <c r="G7322" t="s">
        <v>104</v>
      </c>
      <c r="H7322">
        <v>2012</v>
      </c>
      <c r="I7322" s="2">
        <v>7881750</v>
      </c>
      <c r="J7322" s="2">
        <v>2981082.21</v>
      </c>
      <c r="K7322" s="2">
        <v>10862832.210000001</v>
      </c>
      <c r="L7322" t="s">
        <v>116</v>
      </c>
      <c r="M7322" s="3" t="b">
        <f>trust_funds5[[#This Row],[Contributions Outstanding (USD)]]=0</f>
        <v>0</v>
      </c>
      <c r="N7322" s="3" t="str">
        <f t="shared" si="570"/>
        <v>Outstanding</v>
      </c>
      <c r="O7322" s="3" t="str">
        <f t="shared" si="571"/>
        <v>High Contribution &amp; Recent</v>
      </c>
      <c r="P7322" s="3" t="str">
        <f t="shared" si="572"/>
        <v>Other</v>
      </c>
      <c r="Q7322" s="3" t="str">
        <f t="shared" si="573"/>
        <v>Other</v>
      </c>
      <c r="R7322" s="3" t="str">
        <f t="shared" si="574"/>
        <v>Not LCLS</v>
      </c>
      <c r="S7322" s="3" t="str" cm="1">
        <f t="array" ref="S7322">_xlfn.IFS(G7322 &gt; 5000000, "Very High", G7322 &gt; 1000000, "High", G7322 &gt; 500000, "Medium", TRUE, "Low")</f>
        <v>Very High</v>
      </c>
      <c r="T7322" s="3" t="str" cm="1">
        <f t="array" ref="T7322">_xlfn.IFS(B7322 &gt;= 2005, "Post-2005", B7322 &gt;= 2000, "2000-2004", TRUE, "Pre-2000")</f>
        <v>Post-2005</v>
      </c>
    </row>
    <row r="7323" spans="1:20" x14ac:dyDescent="0.85">
      <c r="A7323" s="1">
        <v>41164</v>
      </c>
      <c r="B7323" t="s">
        <v>4159</v>
      </c>
      <c r="C7323" t="s">
        <v>4160</v>
      </c>
      <c r="D7323" t="s">
        <v>4161</v>
      </c>
      <c r="E7323" t="s">
        <v>119</v>
      </c>
      <c r="F7323" t="s">
        <v>120</v>
      </c>
      <c r="G7323" t="s">
        <v>121</v>
      </c>
      <c r="H7323">
        <v>2012</v>
      </c>
      <c r="I7323" s="2">
        <v>1400000</v>
      </c>
      <c r="J7323" s="2">
        <v>2800000</v>
      </c>
      <c r="K7323" s="2">
        <v>4200000</v>
      </c>
      <c r="L7323" t="s">
        <v>116</v>
      </c>
      <c r="M7323" s="3" t="b">
        <f>trust_funds5[[#This Row],[Contributions Outstanding (USD)]]=0</f>
        <v>0</v>
      </c>
      <c r="N7323" s="3" t="str">
        <f t="shared" si="570"/>
        <v>Outstanding</v>
      </c>
      <c r="O7323" s="3" t="str">
        <f t="shared" si="571"/>
        <v>High Contribution &amp; Recent</v>
      </c>
      <c r="P7323" s="3" t="str">
        <f t="shared" si="572"/>
        <v>Other</v>
      </c>
      <c r="Q7323" s="3" t="str">
        <f t="shared" si="573"/>
        <v>Other</v>
      </c>
      <c r="R7323" s="3" t="str">
        <f t="shared" si="574"/>
        <v>Not LCLS</v>
      </c>
      <c r="S7323" s="3" t="str" cm="1">
        <f t="array" ref="S7323">_xlfn.IFS(G7323 &gt; 5000000, "Very High", G7323 &gt; 1000000, "High", G7323 &gt; 500000, "Medium", TRUE, "Low")</f>
        <v>Very High</v>
      </c>
      <c r="T7323" s="3" t="str" cm="1">
        <f t="array" ref="T7323">_xlfn.IFS(B7323 &gt;= 2005, "Post-2005", B7323 &gt;= 2000, "2000-2004", TRUE, "Pre-2000")</f>
        <v>Post-2005</v>
      </c>
    </row>
    <row r="7324" spans="1:20" x14ac:dyDescent="0.85">
      <c r="A7324" s="1">
        <v>41164</v>
      </c>
      <c r="B7324" t="s">
        <v>90</v>
      </c>
      <c r="C7324" t="s">
        <v>631</v>
      </c>
      <c r="D7324" t="s">
        <v>632</v>
      </c>
      <c r="E7324" t="s">
        <v>223</v>
      </c>
      <c r="F7324" t="s">
        <v>224</v>
      </c>
      <c r="G7324" t="s">
        <v>225</v>
      </c>
      <c r="H7324">
        <v>2012</v>
      </c>
      <c r="I7324" s="2">
        <v>9478133.4100000001</v>
      </c>
      <c r="J7324" s="2">
        <v>0</v>
      </c>
      <c r="K7324" s="2">
        <v>9478133.4100000001</v>
      </c>
      <c r="L7324" t="s">
        <v>116</v>
      </c>
      <c r="M7324" s="3" t="b">
        <f>trust_funds5[[#This Row],[Contributions Outstanding (USD)]]=0</f>
        <v>1</v>
      </c>
      <c r="N7324" s="3" t="str">
        <f t="shared" si="570"/>
        <v>Outstanding</v>
      </c>
      <c r="O7324" s="3" t="str">
        <f t="shared" si="571"/>
        <v>High Contribution &amp; Recent</v>
      </c>
      <c r="P7324" s="3" t="str">
        <f t="shared" si="572"/>
        <v>Other</v>
      </c>
      <c r="Q7324" s="3" t="str">
        <f t="shared" si="573"/>
        <v>Other</v>
      </c>
      <c r="R7324" s="3" t="str">
        <f t="shared" si="574"/>
        <v>Not LCLS</v>
      </c>
      <c r="S7324" s="3" t="str" cm="1">
        <f t="array" ref="S7324">_xlfn.IFS(G7324 &gt; 5000000, "Very High", G7324 &gt; 1000000, "High", G7324 &gt; 500000, "Medium", TRUE, "Low")</f>
        <v>Very High</v>
      </c>
      <c r="T7324" s="3" t="str" cm="1">
        <f t="array" ref="T7324">_xlfn.IFS(B7324 &gt;= 2005, "Post-2005", B7324 &gt;= 2000, "2000-2004", TRUE, "Pre-2000")</f>
        <v>Post-2005</v>
      </c>
    </row>
    <row r="7325" spans="1:20" x14ac:dyDescent="0.85">
      <c r="A7325" s="1">
        <v>41164</v>
      </c>
      <c r="B7325" t="s">
        <v>538</v>
      </c>
      <c r="C7325" t="s">
        <v>5012</v>
      </c>
      <c r="D7325" t="s">
        <v>5013</v>
      </c>
      <c r="E7325" t="s">
        <v>56</v>
      </c>
      <c r="F7325" t="s">
        <v>57</v>
      </c>
      <c r="G7325" t="s">
        <v>58</v>
      </c>
      <c r="H7325">
        <v>2012</v>
      </c>
      <c r="I7325" s="2">
        <v>1047200</v>
      </c>
      <c r="J7325" s="2">
        <v>3145940.16</v>
      </c>
      <c r="K7325" s="2">
        <v>4193140.16</v>
      </c>
      <c r="L7325" t="s">
        <v>116</v>
      </c>
      <c r="M7325" s="3" t="b">
        <f>trust_funds5[[#This Row],[Contributions Outstanding (USD)]]=0</f>
        <v>0</v>
      </c>
      <c r="N7325" s="3" t="str">
        <f t="shared" si="570"/>
        <v>Outstanding</v>
      </c>
      <c r="O7325" s="3" t="str">
        <f t="shared" si="571"/>
        <v>High Contribution &amp; Recent</v>
      </c>
      <c r="P7325" s="3" t="str">
        <f t="shared" si="572"/>
        <v>Other</v>
      </c>
      <c r="Q7325" s="3" t="str">
        <f t="shared" si="573"/>
        <v>Other</v>
      </c>
      <c r="R7325" s="3" t="str">
        <f t="shared" si="574"/>
        <v>Not LCLS</v>
      </c>
      <c r="S7325" s="3" t="str" cm="1">
        <f t="array" ref="S7325">_xlfn.IFS(G7325 &gt; 5000000, "Very High", G7325 &gt; 1000000, "High", G7325 &gt; 500000, "Medium", TRUE, "Low")</f>
        <v>Very High</v>
      </c>
      <c r="T7325" s="3" t="str" cm="1">
        <f t="array" ref="T7325">_xlfn.IFS(B7325 &gt;= 2005, "Post-2005", B7325 &gt;= 2000, "2000-2004", TRUE, "Pre-2000")</f>
        <v>Post-2005</v>
      </c>
    </row>
    <row r="7326" spans="1:20" x14ac:dyDescent="0.85">
      <c r="A7326" s="1">
        <v>41164</v>
      </c>
      <c r="B7326" t="s">
        <v>538</v>
      </c>
      <c r="C7326" t="s">
        <v>5012</v>
      </c>
      <c r="D7326" t="s">
        <v>5013</v>
      </c>
      <c r="E7326" t="s">
        <v>15</v>
      </c>
      <c r="F7326" t="s">
        <v>16</v>
      </c>
      <c r="G7326" t="s">
        <v>17</v>
      </c>
      <c r="H7326">
        <v>2012</v>
      </c>
      <c r="I7326" s="2">
        <v>244522.69</v>
      </c>
      <c r="J7326" s="2">
        <v>256778.96</v>
      </c>
      <c r="K7326" s="2">
        <v>501301.65</v>
      </c>
      <c r="L7326" t="s">
        <v>116</v>
      </c>
      <c r="M7326" s="3" t="b">
        <f>trust_funds5[[#This Row],[Contributions Outstanding (USD)]]=0</f>
        <v>0</v>
      </c>
      <c r="N7326" s="3" t="str">
        <f t="shared" si="570"/>
        <v>Outstanding</v>
      </c>
      <c r="O7326" s="3" t="str">
        <f t="shared" si="571"/>
        <v>High Contribution &amp; Recent</v>
      </c>
      <c r="P7326" s="3" t="str">
        <f t="shared" si="572"/>
        <v>Other</v>
      </c>
      <c r="Q7326" s="3" t="str">
        <f t="shared" si="573"/>
        <v>Other</v>
      </c>
      <c r="R7326" s="3" t="str">
        <f t="shared" si="574"/>
        <v>Not LCLS</v>
      </c>
      <c r="S7326" s="3" t="str" cm="1">
        <f t="array" ref="S7326">_xlfn.IFS(G7326 &gt; 5000000, "Very High", G7326 &gt; 1000000, "High", G7326 &gt; 500000, "Medium", TRUE, "Low")</f>
        <v>Very High</v>
      </c>
      <c r="T7326" s="3" t="str" cm="1">
        <f t="array" ref="T7326">_xlfn.IFS(B7326 &gt;= 2005, "Post-2005", B7326 &gt;= 2000, "2000-2004", TRUE, "Pre-2000")</f>
        <v>Post-2005</v>
      </c>
    </row>
    <row r="7327" spans="1:20" x14ac:dyDescent="0.85">
      <c r="A7327" s="1">
        <v>41164</v>
      </c>
      <c r="B7327" t="s">
        <v>538</v>
      </c>
      <c r="C7327" t="s">
        <v>5012</v>
      </c>
      <c r="D7327" t="s">
        <v>5013</v>
      </c>
      <c r="E7327" t="s">
        <v>15</v>
      </c>
      <c r="F7327" t="s">
        <v>16</v>
      </c>
      <c r="G7327" t="s">
        <v>7192</v>
      </c>
      <c r="H7327">
        <v>2012</v>
      </c>
      <c r="I7327" s="2">
        <v>499975</v>
      </c>
      <c r="J7327" s="2">
        <v>500025</v>
      </c>
      <c r="K7327" s="2">
        <v>1000000</v>
      </c>
      <c r="L7327" t="s">
        <v>116</v>
      </c>
      <c r="M7327" s="3" t="b">
        <f>trust_funds5[[#This Row],[Contributions Outstanding (USD)]]=0</f>
        <v>0</v>
      </c>
      <c r="N7327" s="3" t="str">
        <f t="shared" si="570"/>
        <v>Outstanding</v>
      </c>
      <c r="O7327" s="3" t="str">
        <f t="shared" si="571"/>
        <v>High Contribution &amp; Recent</v>
      </c>
      <c r="P7327" s="3" t="str">
        <f t="shared" si="572"/>
        <v>Other</v>
      </c>
      <c r="Q7327" s="3" t="str">
        <f t="shared" si="573"/>
        <v>Other</v>
      </c>
      <c r="R7327" s="3" t="str">
        <f t="shared" si="574"/>
        <v>Not LCLS</v>
      </c>
      <c r="S7327" s="3" t="str" cm="1">
        <f t="array" ref="S7327">_xlfn.IFS(G7327 &gt; 5000000, "Very High", G7327 &gt; 1000000, "High", G7327 &gt; 500000, "Medium", TRUE, "Low")</f>
        <v>Very High</v>
      </c>
      <c r="T7327" s="3" t="str" cm="1">
        <f t="array" ref="T7327">_xlfn.IFS(B7327 &gt;= 2005, "Post-2005", B7327 &gt;= 2000, "2000-2004", TRUE, "Pre-2000")</f>
        <v>Post-2005</v>
      </c>
    </row>
    <row r="7328" spans="1:20" x14ac:dyDescent="0.85">
      <c r="A7328" s="1">
        <v>41164</v>
      </c>
      <c r="B7328" t="s">
        <v>538</v>
      </c>
      <c r="C7328" t="s">
        <v>5012</v>
      </c>
      <c r="D7328" t="s">
        <v>5013</v>
      </c>
      <c r="E7328" t="s">
        <v>70</v>
      </c>
      <c r="F7328" t="s">
        <v>71</v>
      </c>
      <c r="G7328" t="s">
        <v>5484</v>
      </c>
      <c r="H7328">
        <v>2012</v>
      </c>
      <c r="I7328" s="2">
        <v>594808.93999999994</v>
      </c>
      <c r="J7328" s="2">
        <v>1161168.45</v>
      </c>
      <c r="K7328" s="2">
        <v>1755977.39</v>
      </c>
      <c r="L7328" t="s">
        <v>116</v>
      </c>
      <c r="M7328" s="3" t="b">
        <f>trust_funds5[[#This Row],[Contributions Outstanding (USD)]]=0</f>
        <v>0</v>
      </c>
      <c r="N7328" s="3" t="str">
        <f t="shared" si="570"/>
        <v>Outstanding</v>
      </c>
      <c r="O7328" s="3" t="str">
        <f t="shared" si="571"/>
        <v>High Contribution &amp; Recent</v>
      </c>
      <c r="P7328" s="3" t="str">
        <f t="shared" si="572"/>
        <v>Other</v>
      </c>
      <c r="Q7328" s="3" t="str">
        <f t="shared" si="573"/>
        <v>Other</v>
      </c>
      <c r="R7328" s="3" t="str">
        <f t="shared" si="574"/>
        <v>Not LCLS</v>
      </c>
      <c r="S7328" s="3" t="str" cm="1">
        <f t="array" ref="S7328">_xlfn.IFS(G7328 &gt; 5000000, "Very High", G7328 &gt; 1000000, "High", G7328 &gt; 500000, "Medium", TRUE, "Low")</f>
        <v>Very High</v>
      </c>
      <c r="T7328" s="3" t="str" cm="1">
        <f t="array" ref="T7328">_xlfn.IFS(B7328 &gt;= 2005, "Post-2005", B7328 &gt;= 2000, "2000-2004", TRUE, "Pre-2000")</f>
        <v>Post-2005</v>
      </c>
    </row>
    <row r="7329" spans="1:20" x14ac:dyDescent="0.85">
      <c r="A7329" s="1">
        <v>41164</v>
      </c>
      <c r="B7329" t="s">
        <v>538</v>
      </c>
      <c r="C7329" t="s">
        <v>5012</v>
      </c>
      <c r="D7329" t="s">
        <v>5013</v>
      </c>
      <c r="E7329" t="s">
        <v>293</v>
      </c>
      <c r="F7329" t="s">
        <v>294</v>
      </c>
      <c r="G7329" t="s">
        <v>626</v>
      </c>
      <c r="H7329">
        <v>2012</v>
      </c>
      <c r="I7329" s="2">
        <v>240000</v>
      </c>
      <c r="J7329" s="2">
        <v>0</v>
      </c>
      <c r="K7329" s="2">
        <v>240000</v>
      </c>
      <c r="L7329" t="s">
        <v>116</v>
      </c>
      <c r="M7329" s="3" t="b">
        <f>trust_funds5[[#This Row],[Contributions Outstanding (USD)]]=0</f>
        <v>1</v>
      </c>
      <c r="N7329" s="3" t="str">
        <f t="shared" si="570"/>
        <v>Outstanding</v>
      </c>
      <c r="O7329" s="3" t="str">
        <f t="shared" si="571"/>
        <v>High Contribution &amp; Recent</v>
      </c>
      <c r="P7329" s="3" t="str">
        <f t="shared" si="572"/>
        <v>Other</v>
      </c>
      <c r="Q7329" s="3" t="str">
        <f t="shared" si="573"/>
        <v>Other</v>
      </c>
      <c r="R7329" s="3" t="str">
        <f t="shared" si="574"/>
        <v>Not LCLS</v>
      </c>
      <c r="S7329" s="3" t="str" cm="1">
        <f t="array" ref="S7329">_xlfn.IFS(G7329 &gt; 5000000, "Very High", G7329 &gt; 1000000, "High", G7329 &gt; 500000, "Medium", TRUE, "Low")</f>
        <v>Very High</v>
      </c>
      <c r="T7329" s="3" t="str" cm="1">
        <f t="array" ref="T7329">_xlfn.IFS(B7329 &gt;= 2005, "Post-2005", B7329 &gt;= 2000, "2000-2004", TRUE, "Pre-2000")</f>
        <v>Post-2005</v>
      </c>
    </row>
    <row r="7330" spans="1:20" x14ac:dyDescent="0.85">
      <c r="A7330" s="1">
        <v>41164</v>
      </c>
      <c r="B7330" t="s">
        <v>538</v>
      </c>
      <c r="C7330" t="s">
        <v>5012</v>
      </c>
      <c r="D7330" t="s">
        <v>5013</v>
      </c>
      <c r="E7330" t="s">
        <v>2105</v>
      </c>
      <c r="F7330" t="s">
        <v>2106</v>
      </c>
      <c r="G7330" t="s">
        <v>2107</v>
      </c>
      <c r="H7330">
        <v>2012</v>
      </c>
      <c r="I7330" s="2">
        <v>100000</v>
      </c>
      <c r="J7330" s="2">
        <v>0</v>
      </c>
      <c r="K7330" s="2">
        <v>100000</v>
      </c>
      <c r="L7330" t="s">
        <v>116</v>
      </c>
      <c r="M7330" s="3" t="b">
        <f>trust_funds5[[#This Row],[Contributions Outstanding (USD)]]=0</f>
        <v>1</v>
      </c>
      <c r="N7330" s="3" t="str">
        <f t="shared" si="570"/>
        <v>Outstanding</v>
      </c>
      <c r="O7330" s="3" t="str">
        <f t="shared" si="571"/>
        <v>High Contribution &amp; Recent</v>
      </c>
      <c r="P7330" s="3" t="str">
        <f t="shared" si="572"/>
        <v>Other</v>
      </c>
      <c r="Q7330" s="3" t="str">
        <f t="shared" si="573"/>
        <v>Other</v>
      </c>
      <c r="R7330" s="3" t="str">
        <f t="shared" si="574"/>
        <v>Not LCLS</v>
      </c>
      <c r="S7330" s="3" t="str" cm="1">
        <f t="array" ref="S7330">_xlfn.IFS(G7330 &gt; 5000000, "Very High", G7330 &gt; 1000000, "High", G7330 &gt; 500000, "Medium", TRUE, "Low")</f>
        <v>Very High</v>
      </c>
      <c r="T7330" s="3" t="str" cm="1">
        <f t="array" ref="T7330">_xlfn.IFS(B7330 &gt;= 2005, "Post-2005", B7330 &gt;= 2000, "2000-2004", TRUE, "Pre-2000")</f>
        <v>Post-2005</v>
      </c>
    </row>
    <row r="7331" spans="1:20" x14ac:dyDescent="0.85">
      <c r="A7331" s="1">
        <v>41164</v>
      </c>
      <c r="B7331" t="s">
        <v>538</v>
      </c>
      <c r="C7331" t="s">
        <v>5012</v>
      </c>
      <c r="D7331" t="s">
        <v>5013</v>
      </c>
      <c r="E7331" t="s">
        <v>49</v>
      </c>
      <c r="F7331" t="s">
        <v>50</v>
      </c>
      <c r="G7331" t="s">
        <v>5770</v>
      </c>
      <c r="H7331">
        <v>2012</v>
      </c>
      <c r="I7331" s="2">
        <v>200000</v>
      </c>
      <c r="J7331" s="2">
        <v>0</v>
      </c>
      <c r="K7331" s="2">
        <v>200000</v>
      </c>
      <c r="L7331" t="s">
        <v>116</v>
      </c>
      <c r="M7331" s="3" t="b">
        <f>trust_funds5[[#This Row],[Contributions Outstanding (USD)]]=0</f>
        <v>1</v>
      </c>
      <c r="N7331" s="3" t="str">
        <f t="shared" si="570"/>
        <v>Outstanding</v>
      </c>
      <c r="O7331" s="3" t="str">
        <f t="shared" si="571"/>
        <v>High Contribution &amp; Recent</v>
      </c>
      <c r="P7331" s="3" t="str">
        <f t="shared" si="572"/>
        <v>Other</v>
      </c>
      <c r="Q7331" s="3" t="str">
        <f t="shared" si="573"/>
        <v>Other</v>
      </c>
      <c r="R7331" s="3" t="str">
        <f t="shared" si="574"/>
        <v>Not LCLS</v>
      </c>
      <c r="S7331" s="3" t="str" cm="1">
        <f t="array" ref="S7331">_xlfn.IFS(G7331 &gt; 5000000, "Very High", G7331 &gt; 1000000, "High", G7331 &gt; 500000, "Medium", TRUE, "Low")</f>
        <v>Very High</v>
      </c>
      <c r="T7331" s="3" t="str" cm="1">
        <f t="array" ref="T7331">_xlfn.IFS(B7331 &gt;= 2005, "Post-2005", B7331 &gt;= 2000, "2000-2004", TRUE, "Pre-2000")</f>
        <v>Post-2005</v>
      </c>
    </row>
    <row r="7332" spans="1:20" x14ac:dyDescent="0.85">
      <c r="A7332" s="1">
        <v>41164</v>
      </c>
      <c r="B7332" t="s">
        <v>538</v>
      </c>
      <c r="C7332" t="s">
        <v>5012</v>
      </c>
      <c r="D7332" t="s">
        <v>5013</v>
      </c>
      <c r="E7332" t="s">
        <v>49</v>
      </c>
      <c r="F7332" t="s">
        <v>50</v>
      </c>
      <c r="G7332" t="s">
        <v>7167</v>
      </c>
      <c r="H7332">
        <v>2012</v>
      </c>
      <c r="I7332" s="2">
        <v>250000</v>
      </c>
      <c r="J7332" s="2">
        <v>0</v>
      </c>
      <c r="K7332" s="2">
        <v>250000</v>
      </c>
      <c r="L7332" t="s">
        <v>116</v>
      </c>
      <c r="M7332" s="3" t="b">
        <f>trust_funds5[[#This Row],[Contributions Outstanding (USD)]]=0</f>
        <v>1</v>
      </c>
      <c r="N7332" s="3" t="str">
        <f t="shared" si="570"/>
        <v>Outstanding</v>
      </c>
      <c r="O7332" s="3" t="str">
        <f t="shared" si="571"/>
        <v>High Contribution &amp; Recent</v>
      </c>
      <c r="P7332" s="3" t="str">
        <f t="shared" si="572"/>
        <v>Other</v>
      </c>
      <c r="Q7332" s="3" t="str">
        <f t="shared" si="573"/>
        <v>Other</v>
      </c>
      <c r="R7332" s="3" t="str">
        <f t="shared" si="574"/>
        <v>Not LCLS</v>
      </c>
      <c r="S7332" s="3" t="str" cm="1">
        <f t="array" ref="S7332">_xlfn.IFS(G7332 &gt; 5000000, "Very High", G7332 &gt; 1000000, "High", G7332 &gt; 500000, "Medium", TRUE, "Low")</f>
        <v>Very High</v>
      </c>
      <c r="T7332" s="3" t="str" cm="1">
        <f t="array" ref="T7332">_xlfn.IFS(B7332 &gt;= 2005, "Post-2005", B7332 &gt;= 2000, "2000-2004", TRUE, "Pre-2000")</f>
        <v>Post-2005</v>
      </c>
    </row>
    <row r="7333" spans="1:20" x14ac:dyDescent="0.85">
      <c r="A7333" s="1">
        <v>41164</v>
      </c>
      <c r="B7333" t="s">
        <v>538</v>
      </c>
      <c r="C7333" t="s">
        <v>5012</v>
      </c>
      <c r="D7333" t="s">
        <v>5013</v>
      </c>
      <c r="E7333" t="s">
        <v>93</v>
      </c>
      <c r="F7333" t="s">
        <v>94</v>
      </c>
      <c r="H7333">
        <v>2012</v>
      </c>
      <c r="I7333" s="2">
        <v>100000</v>
      </c>
      <c r="J7333" s="2">
        <v>0</v>
      </c>
      <c r="K7333" s="2">
        <v>100000</v>
      </c>
      <c r="L7333" t="s">
        <v>116</v>
      </c>
      <c r="M7333" s="3" t="b">
        <f>trust_funds5[[#This Row],[Contributions Outstanding (USD)]]=0</f>
        <v>1</v>
      </c>
      <c r="N7333" s="3" t="str">
        <f t="shared" si="570"/>
        <v>Outstanding</v>
      </c>
      <c r="O7333" s="3" t="str">
        <f t="shared" si="571"/>
        <v>High Contribution &amp; Recent</v>
      </c>
      <c r="P7333" s="3" t="str">
        <f t="shared" si="572"/>
        <v>Other</v>
      </c>
      <c r="Q7333" s="3" t="str">
        <f t="shared" si="573"/>
        <v>Other</v>
      </c>
      <c r="R7333" s="3" t="str">
        <f t="shared" si="574"/>
        <v>Not LCLS</v>
      </c>
      <c r="S7333" s="3" t="str" cm="1">
        <f t="array" ref="S7333">_xlfn.IFS(G7333 &gt; 5000000, "Very High", G7333 &gt; 1000000, "High", G7333 &gt; 500000, "Medium", TRUE, "Low")</f>
        <v>Low</v>
      </c>
      <c r="T7333" s="3" t="str" cm="1">
        <f t="array" ref="T7333">_xlfn.IFS(B7333 &gt;= 2005, "Post-2005", B7333 &gt;= 2000, "2000-2004", TRUE, "Pre-2000")</f>
        <v>Post-2005</v>
      </c>
    </row>
    <row r="7334" spans="1:20" x14ac:dyDescent="0.85">
      <c r="A7334" s="1">
        <v>41164</v>
      </c>
      <c r="B7334" t="s">
        <v>538</v>
      </c>
      <c r="C7334" t="s">
        <v>5012</v>
      </c>
      <c r="D7334" t="s">
        <v>5013</v>
      </c>
      <c r="E7334" t="s">
        <v>93</v>
      </c>
      <c r="F7334" t="s">
        <v>94</v>
      </c>
      <c r="H7334">
        <v>2012</v>
      </c>
      <c r="I7334" s="2">
        <v>600000</v>
      </c>
      <c r="J7334" s="2">
        <v>600000</v>
      </c>
      <c r="K7334" s="2">
        <v>1200000</v>
      </c>
      <c r="L7334" t="s">
        <v>116</v>
      </c>
      <c r="M7334" s="3" t="b">
        <f>trust_funds5[[#This Row],[Contributions Outstanding (USD)]]=0</f>
        <v>0</v>
      </c>
      <c r="N7334" s="3" t="str">
        <f t="shared" si="570"/>
        <v>Outstanding</v>
      </c>
      <c r="O7334" s="3" t="str">
        <f t="shared" si="571"/>
        <v>High Contribution &amp; Recent</v>
      </c>
      <c r="P7334" s="3" t="str">
        <f t="shared" si="572"/>
        <v>Other</v>
      </c>
      <c r="Q7334" s="3" t="str">
        <f t="shared" si="573"/>
        <v>Other</v>
      </c>
      <c r="R7334" s="3" t="str">
        <f t="shared" si="574"/>
        <v>Not LCLS</v>
      </c>
      <c r="S7334" s="3" t="str" cm="1">
        <f t="array" ref="S7334">_xlfn.IFS(G7334 &gt; 5000000, "Very High", G7334 &gt; 1000000, "High", G7334 &gt; 500000, "Medium", TRUE, "Low")</f>
        <v>Low</v>
      </c>
      <c r="T7334" s="3" t="str" cm="1">
        <f t="array" ref="T7334">_xlfn.IFS(B7334 &gt;= 2005, "Post-2005", B7334 &gt;= 2000, "2000-2004", TRUE, "Pre-2000")</f>
        <v>Post-2005</v>
      </c>
    </row>
    <row r="7335" spans="1:20" x14ac:dyDescent="0.85">
      <c r="A7335" s="1">
        <v>41164</v>
      </c>
      <c r="B7335" t="s">
        <v>538</v>
      </c>
      <c r="C7335" t="s">
        <v>6726</v>
      </c>
      <c r="D7335" t="s">
        <v>6727</v>
      </c>
      <c r="E7335" t="s">
        <v>49</v>
      </c>
      <c r="F7335" t="s">
        <v>50</v>
      </c>
      <c r="G7335" t="s">
        <v>51</v>
      </c>
      <c r="H7335">
        <v>2012</v>
      </c>
      <c r="I7335" s="2">
        <v>200000</v>
      </c>
      <c r="J7335" s="2">
        <v>0</v>
      </c>
      <c r="K7335" s="2">
        <v>200000</v>
      </c>
      <c r="L7335" t="s">
        <v>116</v>
      </c>
      <c r="M7335" s="3" t="b">
        <f>trust_funds5[[#This Row],[Contributions Outstanding (USD)]]=0</f>
        <v>1</v>
      </c>
      <c r="N7335" s="3" t="str">
        <f t="shared" si="570"/>
        <v>Outstanding</v>
      </c>
      <c r="O7335" s="3" t="str">
        <f t="shared" si="571"/>
        <v>High Contribution &amp; Recent</v>
      </c>
      <c r="P7335" s="3" t="str">
        <f t="shared" si="572"/>
        <v>Other</v>
      </c>
      <c r="Q7335" s="3" t="str">
        <f t="shared" si="573"/>
        <v>Other</v>
      </c>
      <c r="R7335" s="3" t="str">
        <f t="shared" si="574"/>
        <v>Not LCLS</v>
      </c>
      <c r="S7335" s="3" t="str" cm="1">
        <f t="array" ref="S7335">_xlfn.IFS(G7335 &gt; 5000000, "Very High", G7335 &gt; 1000000, "High", G7335 &gt; 500000, "Medium", TRUE, "Low")</f>
        <v>Very High</v>
      </c>
      <c r="T7335" s="3" t="str" cm="1">
        <f t="array" ref="T7335">_xlfn.IFS(B7335 &gt;= 2005, "Post-2005", B7335 &gt;= 2000, "2000-2004", TRUE, "Pre-2000")</f>
        <v>Post-2005</v>
      </c>
    </row>
    <row r="7336" spans="1:20" x14ac:dyDescent="0.85">
      <c r="A7336" s="1">
        <v>41164</v>
      </c>
      <c r="B7336" t="s">
        <v>538</v>
      </c>
      <c r="C7336" t="s">
        <v>644</v>
      </c>
      <c r="D7336" t="s">
        <v>645</v>
      </c>
      <c r="E7336" t="s">
        <v>113</v>
      </c>
      <c r="F7336" t="s">
        <v>114</v>
      </c>
      <c r="G7336" t="s">
        <v>115</v>
      </c>
      <c r="H7336">
        <v>2012</v>
      </c>
      <c r="I7336" s="2">
        <v>1920000</v>
      </c>
      <c r="J7336" s="2">
        <v>0</v>
      </c>
      <c r="K7336" s="2">
        <v>1920000</v>
      </c>
      <c r="L7336" t="s">
        <v>116</v>
      </c>
      <c r="M7336" s="3" t="b">
        <f>trust_funds5[[#This Row],[Contributions Outstanding (USD)]]=0</f>
        <v>1</v>
      </c>
      <c r="N7336" s="3" t="str">
        <f t="shared" si="570"/>
        <v>Outstanding</v>
      </c>
      <c r="O7336" s="3" t="str">
        <f t="shared" si="571"/>
        <v>High Contribution &amp; Recent</v>
      </c>
      <c r="P7336" s="3" t="str">
        <f t="shared" si="572"/>
        <v>Other</v>
      </c>
      <c r="Q7336" s="3" t="str">
        <f t="shared" si="573"/>
        <v>Other</v>
      </c>
      <c r="R7336" s="3" t="str">
        <f t="shared" si="574"/>
        <v>Not LCLS</v>
      </c>
      <c r="S7336" s="3" t="str" cm="1">
        <f t="array" ref="S7336">_xlfn.IFS(G7336 &gt; 5000000, "Very High", G7336 &gt; 1000000, "High", G7336 &gt; 500000, "Medium", TRUE, "Low")</f>
        <v>Very High</v>
      </c>
      <c r="T7336" s="3" t="str" cm="1">
        <f t="array" ref="T7336">_xlfn.IFS(B7336 &gt;= 2005, "Post-2005", B7336 &gt;= 2000, "2000-2004", TRUE, "Pre-2000")</f>
        <v>Post-2005</v>
      </c>
    </row>
    <row r="7337" spans="1:20" x14ac:dyDescent="0.85">
      <c r="A7337" s="1">
        <v>41164</v>
      </c>
      <c r="B7337" t="s">
        <v>7890</v>
      </c>
      <c r="C7337" t="s">
        <v>7891</v>
      </c>
      <c r="D7337" t="s">
        <v>7892</v>
      </c>
      <c r="E7337" t="s">
        <v>70</v>
      </c>
      <c r="F7337" t="s">
        <v>71</v>
      </c>
      <c r="G7337" t="s">
        <v>5484</v>
      </c>
      <c r="H7337">
        <v>2012</v>
      </c>
      <c r="I7337" s="2">
        <v>1703119.4</v>
      </c>
      <c r="J7337" s="2">
        <v>1594440.26</v>
      </c>
      <c r="K7337" s="2">
        <v>3297559.66</v>
      </c>
      <c r="L7337" t="s">
        <v>116</v>
      </c>
      <c r="M7337" s="3" t="b">
        <f>trust_funds5[[#This Row],[Contributions Outstanding (USD)]]=0</f>
        <v>0</v>
      </c>
      <c r="N7337" s="3" t="str">
        <f t="shared" si="570"/>
        <v>Outstanding</v>
      </c>
      <c r="O7337" s="3" t="str">
        <f t="shared" si="571"/>
        <v>High Contribution &amp; Recent</v>
      </c>
      <c r="P7337" s="3" t="str">
        <f t="shared" si="572"/>
        <v>Other</v>
      </c>
      <c r="Q7337" s="3" t="str">
        <f t="shared" si="573"/>
        <v>Other</v>
      </c>
      <c r="R7337" s="3" t="str">
        <f t="shared" si="574"/>
        <v>Not LCLS</v>
      </c>
      <c r="S7337" s="3" t="str" cm="1">
        <f t="array" ref="S7337">_xlfn.IFS(G7337 &gt; 5000000, "Very High", G7337 &gt; 1000000, "High", G7337 &gt; 500000, "Medium", TRUE, "Low")</f>
        <v>Very High</v>
      </c>
      <c r="T7337" s="3" t="str" cm="1">
        <f t="array" ref="T7337">_xlfn.IFS(B7337 &gt;= 2005, "Post-2005", B7337 &gt;= 2000, "2000-2004", TRUE, "Pre-2000")</f>
        <v>Post-2005</v>
      </c>
    </row>
    <row r="7338" spans="1:20" x14ac:dyDescent="0.85">
      <c r="A7338" s="1">
        <v>41164</v>
      </c>
      <c r="B7338" t="s">
        <v>90</v>
      </c>
      <c r="C7338" t="s">
        <v>7893</v>
      </c>
      <c r="D7338" t="s">
        <v>7894</v>
      </c>
      <c r="E7338" t="s">
        <v>119</v>
      </c>
      <c r="F7338" t="s">
        <v>120</v>
      </c>
      <c r="G7338" t="s">
        <v>121</v>
      </c>
      <c r="H7338">
        <v>2012</v>
      </c>
      <c r="I7338" s="2">
        <v>500000</v>
      </c>
      <c r="J7338" s="2">
        <v>0</v>
      </c>
      <c r="K7338" s="2">
        <v>500000</v>
      </c>
      <c r="L7338" t="s">
        <v>116</v>
      </c>
      <c r="M7338" s="3" t="b">
        <f>trust_funds5[[#This Row],[Contributions Outstanding (USD)]]=0</f>
        <v>1</v>
      </c>
      <c r="N7338" s="3" t="str">
        <f t="shared" si="570"/>
        <v>Outstanding</v>
      </c>
      <c r="O7338" s="3" t="str">
        <f t="shared" si="571"/>
        <v>High Contribution &amp; Recent</v>
      </c>
      <c r="P7338" s="3" t="str">
        <f t="shared" si="572"/>
        <v>Other</v>
      </c>
      <c r="Q7338" s="3" t="str">
        <f t="shared" si="573"/>
        <v>Other</v>
      </c>
      <c r="R7338" s="3" t="str">
        <f t="shared" si="574"/>
        <v>Not LCLS</v>
      </c>
      <c r="S7338" s="3" t="str" cm="1">
        <f t="array" ref="S7338">_xlfn.IFS(G7338 &gt; 5000000, "Very High", G7338 &gt; 1000000, "High", G7338 &gt; 500000, "Medium", TRUE, "Low")</f>
        <v>Very High</v>
      </c>
      <c r="T7338" s="3" t="str" cm="1">
        <f t="array" ref="T7338">_xlfn.IFS(B7338 &gt;= 2005, "Post-2005", B7338 &gt;= 2000, "2000-2004", TRUE, "Pre-2000")</f>
        <v>Post-2005</v>
      </c>
    </row>
    <row r="7339" spans="1:20" x14ac:dyDescent="0.85">
      <c r="A7339" s="1">
        <v>41164</v>
      </c>
      <c r="B7339" t="s">
        <v>1450</v>
      </c>
      <c r="C7339" t="s">
        <v>7571</v>
      </c>
      <c r="D7339" t="s">
        <v>7572</v>
      </c>
      <c r="E7339" t="s">
        <v>288</v>
      </c>
      <c r="F7339" t="s">
        <v>289</v>
      </c>
      <c r="G7339" t="s">
        <v>290</v>
      </c>
      <c r="H7339">
        <v>2012</v>
      </c>
      <c r="I7339" s="2">
        <v>2496065.1</v>
      </c>
      <c r="J7339" s="2">
        <v>0</v>
      </c>
      <c r="K7339" s="2">
        <v>2496065.1</v>
      </c>
      <c r="L7339" t="s">
        <v>116</v>
      </c>
      <c r="M7339" s="3" t="b">
        <f>trust_funds5[[#This Row],[Contributions Outstanding (USD)]]=0</f>
        <v>1</v>
      </c>
      <c r="N7339" s="3" t="str">
        <f t="shared" si="570"/>
        <v>Outstanding</v>
      </c>
      <c r="O7339" s="3" t="str">
        <f t="shared" si="571"/>
        <v>High Contribution &amp; Recent</v>
      </c>
      <c r="P7339" s="3" t="str">
        <f t="shared" si="572"/>
        <v>Other</v>
      </c>
      <c r="Q7339" s="3" t="str">
        <f t="shared" si="573"/>
        <v>Other</v>
      </c>
      <c r="R7339" s="3" t="str">
        <f t="shared" si="574"/>
        <v>Not LCLS</v>
      </c>
      <c r="S7339" s="3" t="str" cm="1">
        <f t="array" ref="S7339">_xlfn.IFS(G7339 &gt; 5000000, "Very High", G7339 &gt; 1000000, "High", G7339 &gt; 500000, "Medium", TRUE, "Low")</f>
        <v>Very High</v>
      </c>
      <c r="T7339" s="3" t="str" cm="1">
        <f t="array" ref="T7339">_xlfn.IFS(B7339 &gt;= 2005, "Post-2005", B7339 &gt;= 2000, "2000-2004", TRUE, "Pre-2000")</f>
        <v>Post-2005</v>
      </c>
    </row>
    <row r="7340" spans="1:20" x14ac:dyDescent="0.85">
      <c r="A7340" s="1">
        <v>41164</v>
      </c>
      <c r="B7340" t="s">
        <v>1502</v>
      </c>
      <c r="C7340" t="s">
        <v>5785</v>
      </c>
      <c r="D7340" t="s">
        <v>5786</v>
      </c>
      <c r="E7340" t="s">
        <v>70</v>
      </c>
      <c r="F7340" t="s">
        <v>71</v>
      </c>
      <c r="G7340" t="s">
        <v>72</v>
      </c>
      <c r="H7340">
        <v>2012</v>
      </c>
      <c r="I7340" s="2">
        <v>2255261</v>
      </c>
      <c r="J7340" s="2">
        <v>18</v>
      </c>
      <c r="K7340" s="2">
        <v>2255279</v>
      </c>
      <c r="L7340" t="s">
        <v>116</v>
      </c>
      <c r="M7340" s="3" t="b">
        <f>trust_funds5[[#This Row],[Contributions Outstanding (USD)]]=0</f>
        <v>0</v>
      </c>
      <c r="N7340" s="3" t="str">
        <f t="shared" si="570"/>
        <v>Outstanding</v>
      </c>
      <c r="O7340" s="3" t="str">
        <f t="shared" si="571"/>
        <v>High Contribution &amp; Recent</v>
      </c>
      <c r="P7340" s="3" t="str">
        <f t="shared" si="572"/>
        <v>Other</v>
      </c>
      <c r="Q7340" s="3" t="str">
        <f t="shared" si="573"/>
        <v>Other</v>
      </c>
      <c r="R7340" s="3" t="str">
        <f t="shared" si="574"/>
        <v>Not LCLS</v>
      </c>
      <c r="S7340" s="3" t="str" cm="1">
        <f t="array" ref="S7340">_xlfn.IFS(G7340 &gt; 5000000, "Very High", G7340 &gt; 1000000, "High", G7340 &gt; 500000, "Medium", TRUE, "Low")</f>
        <v>Very High</v>
      </c>
      <c r="T7340" s="3" t="str" cm="1">
        <f t="array" ref="T7340">_xlfn.IFS(B7340 &gt;= 2005, "Post-2005", B7340 &gt;= 2000, "2000-2004", TRUE, "Pre-2000")</f>
        <v>Post-2005</v>
      </c>
    </row>
    <row r="7341" spans="1:20" x14ac:dyDescent="0.85">
      <c r="A7341" s="1">
        <v>41164</v>
      </c>
      <c r="B7341" t="s">
        <v>90</v>
      </c>
      <c r="C7341" t="s">
        <v>5793</v>
      </c>
      <c r="D7341" t="s">
        <v>5794</v>
      </c>
      <c r="E7341" t="s">
        <v>334</v>
      </c>
      <c r="F7341" t="s">
        <v>335</v>
      </c>
      <c r="G7341" t="s">
        <v>5078</v>
      </c>
      <c r="H7341">
        <v>2012</v>
      </c>
      <c r="I7341" s="2">
        <v>30000</v>
      </c>
      <c r="J7341" s="2">
        <v>0</v>
      </c>
      <c r="K7341" s="2">
        <v>30000</v>
      </c>
      <c r="L7341" t="s">
        <v>116</v>
      </c>
      <c r="M7341" s="3" t="b">
        <f>trust_funds5[[#This Row],[Contributions Outstanding (USD)]]=0</f>
        <v>1</v>
      </c>
      <c r="N7341" s="3" t="str">
        <f t="shared" si="570"/>
        <v>Outstanding</v>
      </c>
      <c r="O7341" s="3" t="str">
        <f t="shared" si="571"/>
        <v>High Contribution &amp; Recent</v>
      </c>
      <c r="P7341" s="3" t="str">
        <f t="shared" si="572"/>
        <v>Other</v>
      </c>
      <c r="Q7341" s="3" t="str">
        <f t="shared" si="573"/>
        <v>Other</v>
      </c>
      <c r="R7341" s="3" t="str">
        <f t="shared" si="574"/>
        <v>Not LCLS</v>
      </c>
      <c r="S7341" s="3" t="str" cm="1">
        <f t="array" ref="S7341">_xlfn.IFS(G7341 &gt; 5000000, "Very High", G7341 &gt; 1000000, "High", G7341 &gt; 500000, "Medium", TRUE, "Low")</f>
        <v>Very High</v>
      </c>
      <c r="T7341" s="3" t="str" cm="1">
        <f t="array" ref="T7341">_xlfn.IFS(B7341 &gt;= 2005, "Post-2005", B7341 &gt;= 2000, "2000-2004", TRUE, "Pre-2000")</f>
        <v>Post-2005</v>
      </c>
    </row>
    <row r="7342" spans="1:20" x14ac:dyDescent="0.85">
      <c r="A7342" s="1">
        <v>41164</v>
      </c>
      <c r="B7342" t="s">
        <v>90</v>
      </c>
      <c r="C7342" t="s">
        <v>5793</v>
      </c>
      <c r="D7342" t="s">
        <v>5794</v>
      </c>
      <c r="E7342" t="s">
        <v>56</v>
      </c>
      <c r="F7342" t="s">
        <v>57</v>
      </c>
      <c r="G7342" t="s">
        <v>58</v>
      </c>
      <c r="H7342">
        <v>2012</v>
      </c>
      <c r="I7342" s="2">
        <v>30000</v>
      </c>
      <c r="J7342" s="2">
        <v>0</v>
      </c>
      <c r="K7342" s="2">
        <v>30000</v>
      </c>
      <c r="L7342" t="s">
        <v>116</v>
      </c>
      <c r="M7342" s="3" t="b">
        <f>trust_funds5[[#This Row],[Contributions Outstanding (USD)]]=0</f>
        <v>1</v>
      </c>
      <c r="N7342" s="3" t="str">
        <f t="shared" si="570"/>
        <v>Outstanding</v>
      </c>
      <c r="O7342" s="3" t="str">
        <f t="shared" si="571"/>
        <v>High Contribution &amp; Recent</v>
      </c>
      <c r="P7342" s="3" t="str">
        <f t="shared" si="572"/>
        <v>Other</v>
      </c>
      <c r="Q7342" s="3" t="str">
        <f t="shared" si="573"/>
        <v>Other</v>
      </c>
      <c r="R7342" s="3" t="str">
        <f t="shared" si="574"/>
        <v>Not LCLS</v>
      </c>
      <c r="S7342" s="3" t="str" cm="1">
        <f t="array" ref="S7342">_xlfn.IFS(G7342 &gt; 5000000, "Very High", G7342 &gt; 1000000, "High", G7342 &gt; 500000, "Medium", TRUE, "Low")</f>
        <v>Very High</v>
      </c>
      <c r="T7342" s="3" t="str" cm="1">
        <f t="array" ref="T7342">_xlfn.IFS(B7342 &gt;= 2005, "Post-2005", B7342 &gt;= 2000, "2000-2004", TRUE, "Pre-2000")</f>
        <v>Post-2005</v>
      </c>
    </row>
    <row r="7343" spans="1:20" x14ac:dyDescent="0.85">
      <c r="A7343" s="1">
        <v>41164</v>
      </c>
      <c r="B7343" t="s">
        <v>90</v>
      </c>
      <c r="C7343" t="s">
        <v>5793</v>
      </c>
      <c r="D7343" t="s">
        <v>5794</v>
      </c>
      <c r="E7343" t="s">
        <v>15</v>
      </c>
      <c r="F7343" t="s">
        <v>16</v>
      </c>
      <c r="G7343" t="s">
        <v>7192</v>
      </c>
      <c r="H7343">
        <v>2012</v>
      </c>
      <c r="I7343" s="2">
        <v>29985</v>
      </c>
      <c r="J7343" s="2">
        <v>15</v>
      </c>
      <c r="K7343" s="2">
        <v>30000</v>
      </c>
      <c r="L7343" t="s">
        <v>116</v>
      </c>
      <c r="M7343" s="3" t="b">
        <f>trust_funds5[[#This Row],[Contributions Outstanding (USD)]]=0</f>
        <v>0</v>
      </c>
      <c r="N7343" s="3" t="str">
        <f t="shared" si="570"/>
        <v>Outstanding</v>
      </c>
      <c r="O7343" s="3" t="str">
        <f t="shared" si="571"/>
        <v>High Contribution &amp; Recent</v>
      </c>
      <c r="P7343" s="3" t="str">
        <f t="shared" si="572"/>
        <v>Other</v>
      </c>
      <c r="Q7343" s="3" t="str">
        <f t="shared" si="573"/>
        <v>Other</v>
      </c>
      <c r="R7343" s="3" t="str">
        <f t="shared" si="574"/>
        <v>Not LCLS</v>
      </c>
      <c r="S7343" s="3" t="str" cm="1">
        <f t="array" ref="S7343">_xlfn.IFS(G7343 &gt; 5000000, "Very High", G7343 &gt; 1000000, "High", G7343 &gt; 500000, "Medium", TRUE, "Low")</f>
        <v>Very High</v>
      </c>
      <c r="T7343" s="3" t="str" cm="1">
        <f t="array" ref="T7343">_xlfn.IFS(B7343 &gt;= 2005, "Post-2005", B7343 &gt;= 2000, "2000-2004", TRUE, "Pre-2000")</f>
        <v>Post-2005</v>
      </c>
    </row>
    <row r="7344" spans="1:20" x14ac:dyDescent="0.85">
      <c r="A7344" s="1">
        <v>41164</v>
      </c>
      <c r="B7344" t="s">
        <v>90</v>
      </c>
      <c r="C7344" t="s">
        <v>5793</v>
      </c>
      <c r="D7344" t="s">
        <v>5794</v>
      </c>
      <c r="E7344" t="s">
        <v>15</v>
      </c>
      <c r="F7344" t="s">
        <v>16</v>
      </c>
      <c r="G7344" t="s">
        <v>17</v>
      </c>
      <c r="H7344">
        <v>2012</v>
      </c>
      <c r="I7344" s="2">
        <v>90858.61</v>
      </c>
      <c r="J7344" s="2">
        <v>0</v>
      </c>
      <c r="K7344" s="2">
        <v>90858.61</v>
      </c>
      <c r="L7344" t="s">
        <v>116</v>
      </c>
      <c r="M7344" s="3" t="b">
        <f>trust_funds5[[#This Row],[Contributions Outstanding (USD)]]=0</f>
        <v>1</v>
      </c>
      <c r="N7344" s="3" t="str">
        <f t="shared" si="570"/>
        <v>Outstanding</v>
      </c>
      <c r="O7344" s="3" t="str">
        <f t="shared" si="571"/>
        <v>High Contribution &amp; Recent</v>
      </c>
      <c r="P7344" s="3" t="str">
        <f t="shared" si="572"/>
        <v>Other</v>
      </c>
      <c r="Q7344" s="3" t="str">
        <f t="shared" si="573"/>
        <v>Other</v>
      </c>
      <c r="R7344" s="3" t="str">
        <f t="shared" si="574"/>
        <v>Not LCLS</v>
      </c>
      <c r="S7344" s="3" t="str" cm="1">
        <f t="array" ref="S7344">_xlfn.IFS(G7344 &gt; 5000000, "Very High", G7344 &gt; 1000000, "High", G7344 &gt; 500000, "Medium", TRUE, "Low")</f>
        <v>Very High</v>
      </c>
      <c r="T7344" s="3" t="str" cm="1">
        <f t="array" ref="T7344">_xlfn.IFS(B7344 &gt;= 2005, "Post-2005", B7344 &gt;= 2000, "2000-2004", TRUE, "Pre-2000")</f>
        <v>Post-2005</v>
      </c>
    </row>
    <row r="7345" spans="1:20" x14ac:dyDescent="0.85">
      <c r="A7345" s="1">
        <v>41164</v>
      </c>
      <c r="B7345" t="s">
        <v>90</v>
      </c>
      <c r="C7345" t="s">
        <v>5793</v>
      </c>
      <c r="D7345" t="s">
        <v>5794</v>
      </c>
      <c r="E7345" t="s">
        <v>200</v>
      </c>
      <c r="F7345" t="s">
        <v>201</v>
      </c>
      <c r="G7345" t="s">
        <v>202</v>
      </c>
      <c r="H7345">
        <v>2012</v>
      </c>
      <c r="I7345" s="2">
        <v>79973</v>
      </c>
      <c r="J7345" s="2">
        <v>27</v>
      </c>
      <c r="K7345" s="2">
        <v>80000</v>
      </c>
      <c r="L7345" t="s">
        <v>116</v>
      </c>
      <c r="M7345" s="3" t="b">
        <f>trust_funds5[[#This Row],[Contributions Outstanding (USD)]]=0</f>
        <v>0</v>
      </c>
      <c r="N7345" s="3" t="str">
        <f t="shared" si="570"/>
        <v>Outstanding</v>
      </c>
      <c r="O7345" s="3" t="str">
        <f t="shared" si="571"/>
        <v>High Contribution &amp; Recent</v>
      </c>
      <c r="P7345" s="3" t="str">
        <f t="shared" si="572"/>
        <v>Other</v>
      </c>
      <c r="Q7345" s="3" t="str">
        <f t="shared" si="573"/>
        <v>Other</v>
      </c>
      <c r="R7345" s="3" t="str">
        <f t="shared" si="574"/>
        <v>Not LCLS</v>
      </c>
      <c r="S7345" s="3" t="str" cm="1">
        <f t="array" ref="S7345">_xlfn.IFS(G7345 &gt; 5000000, "Very High", G7345 &gt; 1000000, "High", G7345 &gt; 500000, "Medium", TRUE, "Low")</f>
        <v>Very High</v>
      </c>
      <c r="T7345" s="3" t="str" cm="1">
        <f t="array" ref="T7345">_xlfn.IFS(B7345 &gt;= 2005, "Post-2005", B7345 &gt;= 2000, "2000-2004", TRUE, "Pre-2000")</f>
        <v>Post-2005</v>
      </c>
    </row>
    <row r="7346" spans="1:20" x14ac:dyDescent="0.85">
      <c r="A7346" s="1">
        <v>41164</v>
      </c>
      <c r="B7346" t="s">
        <v>90</v>
      </c>
      <c r="C7346" t="s">
        <v>5793</v>
      </c>
      <c r="D7346" t="s">
        <v>5794</v>
      </c>
      <c r="E7346" t="s">
        <v>70</v>
      </c>
      <c r="F7346" t="s">
        <v>71</v>
      </c>
      <c r="G7346" t="s">
        <v>72</v>
      </c>
      <c r="H7346">
        <v>2012</v>
      </c>
      <c r="I7346" s="2">
        <v>2835.5</v>
      </c>
      <c r="J7346" s="2">
        <v>0</v>
      </c>
      <c r="K7346" s="2">
        <v>2835.5</v>
      </c>
      <c r="L7346" t="s">
        <v>116</v>
      </c>
      <c r="M7346" s="3" t="b">
        <f>trust_funds5[[#This Row],[Contributions Outstanding (USD)]]=0</f>
        <v>1</v>
      </c>
      <c r="N7346" s="3" t="str">
        <f t="shared" si="570"/>
        <v>Outstanding</v>
      </c>
      <c r="O7346" s="3" t="str">
        <f t="shared" si="571"/>
        <v>High Contribution &amp; Recent</v>
      </c>
      <c r="P7346" s="3" t="str">
        <f t="shared" si="572"/>
        <v>Other</v>
      </c>
      <c r="Q7346" s="3" t="str">
        <f t="shared" si="573"/>
        <v>Other</v>
      </c>
      <c r="R7346" s="3" t="str">
        <f t="shared" si="574"/>
        <v>Not LCLS</v>
      </c>
      <c r="S7346" s="3" t="str" cm="1">
        <f t="array" ref="S7346">_xlfn.IFS(G7346 &gt; 5000000, "Very High", G7346 &gt; 1000000, "High", G7346 &gt; 500000, "Medium", TRUE, "Low")</f>
        <v>Very High</v>
      </c>
      <c r="T7346" s="3" t="str" cm="1">
        <f t="array" ref="T7346">_xlfn.IFS(B7346 &gt;= 2005, "Post-2005", B7346 &gt;= 2000, "2000-2004", TRUE, "Pre-2000")</f>
        <v>Post-2005</v>
      </c>
    </row>
    <row r="7347" spans="1:20" x14ac:dyDescent="0.85">
      <c r="A7347" s="1">
        <v>41164</v>
      </c>
      <c r="B7347" t="s">
        <v>90</v>
      </c>
      <c r="C7347" t="s">
        <v>5793</v>
      </c>
      <c r="D7347" t="s">
        <v>5794</v>
      </c>
      <c r="E7347" t="s">
        <v>744</v>
      </c>
      <c r="F7347" t="s">
        <v>745</v>
      </c>
      <c r="G7347" t="s">
        <v>746</v>
      </c>
      <c r="H7347">
        <v>2012</v>
      </c>
      <c r="I7347" s="2">
        <v>10000</v>
      </c>
      <c r="J7347" s="2">
        <v>0</v>
      </c>
      <c r="K7347" s="2">
        <v>10000</v>
      </c>
      <c r="L7347" t="s">
        <v>116</v>
      </c>
      <c r="M7347" s="3" t="b">
        <f>trust_funds5[[#This Row],[Contributions Outstanding (USD)]]=0</f>
        <v>1</v>
      </c>
      <c r="N7347" s="3" t="str">
        <f t="shared" si="570"/>
        <v>Outstanding</v>
      </c>
      <c r="O7347" s="3" t="str">
        <f t="shared" si="571"/>
        <v>High Contribution &amp; Recent</v>
      </c>
      <c r="P7347" s="3" t="str">
        <f t="shared" si="572"/>
        <v>Other</v>
      </c>
      <c r="Q7347" s="3" t="str">
        <f t="shared" si="573"/>
        <v>Other</v>
      </c>
      <c r="R7347" s="3" t="str">
        <f t="shared" si="574"/>
        <v>Not LCLS</v>
      </c>
      <c r="S7347" s="3" t="str" cm="1">
        <f t="array" ref="S7347">_xlfn.IFS(G7347 &gt; 5000000, "Very High", G7347 &gt; 1000000, "High", G7347 &gt; 500000, "Medium", TRUE, "Low")</f>
        <v>Very High</v>
      </c>
      <c r="T7347" s="3" t="str" cm="1">
        <f t="array" ref="T7347">_xlfn.IFS(B7347 &gt;= 2005, "Post-2005", B7347 &gt;= 2000, "2000-2004", TRUE, "Pre-2000")</f>
        <v>Post-2005</v>
      </c>
    </row>
    <row r="7348" spans="1:20" x14ac:dyDescent="0.85">
      <c r="A7348" s="1">
        <v>41164</v>
      </c>
      <c r="B7348" t="s">
        <v>90</v>
      </c>
      <c r="C7348" t="s">
        <v>5793</v>
      </c>
      <c r="D7348" t="s">
        <v>5794</v>
      </c>
      <c r="E7348" t="s">
        <v>288</v>
      </c>
      <c r="F7348" t="s">
        <v>289</v>
      </c>
      <c r="G7348" t="s">
        <v>290</v>
      </c>
      <c r="H7348">
        <v>2012</v>
      </c>
      <c r="I7348" s="2">
        <v>121880</v>
      </c>
      <c r="J7348" s="2">
        <v>0</v>
      </c>
      <c r="K7348" s="2">
        <v>121880</v>
      </c>
      <c r="L7348" t="s">
        <v>116</v>
      </c>
      <c r="M7348" s="3" t="b">
        <f>trust_funds5[[#This Row],[Contributions Outstanding (USD)]]=0</f>
        <v>1</v>
      </c>
      <c r="N7348" s="3" t="str">
        <f t="shared" si="570"/>
        <v>Outstanding</v>
      </c>
      <c r="O7348" s="3" t="str">
        <f t="shared" si="571"/>
        <v>High Contribution &amp; Recent</v>
      </c>
      <c r="P7348" s="3" t="str">
        <f t="shared" si="572"/>
        <v>Other</v>
      </c>
      <c r="Q7348" s="3" t="str">
        <f t="shared" si="573"/>
        <v>Other</v>
      </c>
      <c r="R7348" s="3" t="str">
        <f t="shared" si="574"/>
        <v>Not LCLS</v>
      </c>
      <c r="S7348" s="3" t="str" cm="1">
        <f t="array" ref="S7348">_xlfn.IFS(G7348 &gt; 5000000, "Very High", G7348 &gt; 1000000, "High", G7348 &gt; 500000, "Medium", TRUE, "Low")</f>
        <v>Very High</v>
      </c>
      <c r="T7348" s="3" t="str" cm="1">
        <f t="array" ref="T7348">_xlfn.IFS(B7348 &gt;= 2005, "Post-2005", B7348 &gt;= 2000, "2000-2004", TRUE, "Pre-2000")</f>
        <v>Post-2005</v>
      </c>
    </row>
    <row r="7349" spans="1:20" x14ac:dyDescent="0.85">
      <c r="A7349" s="1">
        <v>41164</v>
      </c>
      <c r="B7349" t="s">
        <v>90</v>
      </c>
      <c r="C7349" t="s">
        <v>5793</v>
      </c>
      <c r="D7349" t="s">
        <v>5794</v>
      </c>
      <c r="E7349" t="s">
        <v>293</v>
      </c>
      <c r="F7349" t="s">
        <v>294</v>
      </c>
      <c r="G7349" t="s">
        <v>4803</v>
      </c>
      <c r="H7349">
        <v>2012</v>
      </c>
      <c r="I7349" s="2">
        <v>30000</v>
      </c>
      <c r="J7349" s="2">
        <v>0</v>
      </c>
      <c r="K7349" s="2">
        <v>30000</v>
      </c>
      <c r="L7349" t="s">
        <v>116</v>
      </c>
      <c r="M7349" s="3" t="b">
        <f>trust_funds5[[#This Row],[Contributions Outstanding (USD)]]=0</f>
        <v>1</v>
      </c>
      <c r="N7349" s="3" t="str">
        <f t="shared" si="570"/>
        <v>Outstanding</v>
      </c>
      <c r="O7349" s="3" t="str">
        <f t="shared" si="571"/>
        <v>High Contribution &amp; Recent</v>
      </c>
      <c r="P7349" s="3" t="str">
        <f t="shared" si="572"/>
        <v>Other</v>
      </c>
      <c r="Q7349" s="3" t="str">
        <f t="shared" si="573"/>
        <v>Other</v>
      </c>
      <c r="R7349" s="3" t="str">
        <f t="shared" si="574"/>
        <v>Not LCLS</v>
      </c>
      <c r="S7349" s="3" t="str" cm="1">
        <f t="array" ref="S7349">_xlfn.IFS(G7349 &gt; 5000000, "Very High", G7349 &gt; 1000000, "High", G7349 &gt; 500000, "Medium", TRUE, "Low")</f>
        <v>Very High</v>
      </c>
      <c r="T7349" s="3" t="str" cm="1">
        <f t="array" ref="T7349">_xlfn.IFS(B7349 &gt;= 2005, "Post-2005", B7349 &gt;= 2000, "2000-2004", TRUE, "Pre-2000")</f>
        <v>Post-2005</v>
      </c>
    </row>
    <row r="7350" spans="1:20" x14ac:dyDescent="0.85">
      <c r="A7350" s="1">
        <v>41164</v>
      </c>
      <c r="B7350" t="s">
        <v>90</v>
      </c>
      <c r="C7350" t="s">
        <v>5793</v>
      </c>
      <c r="D7350" t="s">
        <v>5794</v>
      </c>
      <c r="E7350" t="s">
        <v>102</v>
      </c>
      <c r="F7350" t="s">
        <v>103</v>
      </c>
      <c r="G7350" t="s">
        <v>104</v>
      </c>
      <c r="H7350">
        <v>2012</v>
      </c>
      <c r="I7350" s="2">
        <v>78355</v>
      </c>
      <c r="J7350" s="2">
        <v>0</v>
      </c>
      <c r="K7350" s="2">
        <v>78355</v>
      </c>
      <c r="L7350" t="s">
        <v>116</v>
      </c>
      <c r="M7350" s="3" t="b">
        <f>trust_funds5[[#This Row],[Contributions Outstanding (USD)]]=0</f>
        <v>1</v>
      </c>
      <c r="N7350" s="3" t="str">
        <f t="shared" si="570"/>
        <v>Outstanding</v>
      </c>
      <c r="O7350" s="3" t="str">
        <f t="shared" si="571"/>
        <v>High Contribution &amp; Recent</v>
      </c>
      <c r="P7350" s="3" t="str">
        <f t="shared" si="572"/>
        <v>Other</v>
      </c>
      <c r="Q7350" s="3" t="str">
        <f t="shared" si="573"/>
        <v>Other</v>
      </c>
      <c r="R7350" s="3" t="str">
        <f t="shared" si="574"/>
        <v>Not LCLS</v>
      </c>
      <c r="S7350" s="3" t="str" cm="1">
        <f t="array" ref="S7350">_xlfn.IFS(G7350 &gt; 5000000, "Very High", G7350 &gt; 1000000, "High", G7350 &gt; 500000, "Medium", TRUE, "Low")</f>
        <v>Very High</v>
      </c>
      <c r="T7350" s="3" t="str" cm="1">
        <f t="array" ref="T7350">_xlfn.IFS(B7350 &gt;= 2005, "Post-2005", B7350 &gt;= 2000, "2000-2004", TRUE, "Pre-2000")</f>
        <v>Post-2005</v>
      </c>
    </row>
    <row r="7351" spans="1:20" x14ac:dyDescent="0.85">
      <c r="A7351" s="1">
        <v>41164</v>
      </c>
      <c r="B7351" t="s">
        <v>90</v>
      </c>
      <c r="C7351" t="s">
        <v>5793</v>
      </c>
      <c r="D7351" t="s">
        <v>5794</v>
      </c>
      <c r="E7351" t="s">
        <v>1709</v>
      </c>
      <c r="F7351" t="s">
        <v>1710</v>
      </c>
      <c r="G7351" t="s">
        <v>1711</v>
      </c>
      <c r="H7351">
        <v>2012</v>
      </c>
      <c r="I7351" s="2">
        <v>10000</v>
      </c>
      <c r="J7351" s="2">
        <v>0</v>
      </c>
      <c r="K7351" s="2">
        <v>10000</v>
      </c>
      <c r="L7351" t="s">
        <v>116</v>
      </c>
      <c r="M7351" s="3" t="b">
        <f>trust_funds5[[#This Row],[Contributions Outstanding (USD)]]=0</f>
        <v>1</v>
      </c>
      <c r="N7351" s="3" t="str">
        <f t="shared" si="570"/>
        <v>Outstanding</v>
      </c>
      <c r="O7351" s="3" t="str">
        <f t="shared" si="571"/>
        <v>High Contribution &amp; Recent</v>
      </c>
      <c r="P7351" s="3" t="str">
        <f t="shared" si="572"/>
        <v>Other</v>
      </c>
      <c r="Q7351" s="3" t="str">
        <f t="shared" si="573"/>
        <v>Other</v>
      </c>
      <c r="R7351" s="3" t="str">
        <f t="shared" si="574"/>
        <v>Not LCLS</v>
      </c>
      <c r="S7351" s="3" t="str" cm="1">
        <f t="array" ref="S7351">_xlfn.IFS(G7351 &gt; 5000000, "Very High", G7351 &gt; 1000000, "High", G7351 &gt; 500000, "Medium", TRUE, "Low")</f>
        <v>Very High</v>
      </c>
      <c r="T7351" s="3" t="str" cm="1">
        <f t="array" ref="T7351">_xlfn.IFS(B7351 &gt;= 2005, "Post-2005", B7351 &gt;= 2000, "2000-2004", TRUE, "Pre-2000")</f>
        <v>Post-2005</v>
      </c>
    </row>
    <row r="7352" spans="1:20" x14ac:dyDescent="0.85">
      <c r="A7352" s="1">
        <v>41164</v>
      </c>
      <c r="B7352" t="s">
        <v>90</v>
      </c>
      <c r="C7352" t="s">
        <v>5793</v>
      </c>
      <c r="D7352" t="s">
        <v>5794</v>
      </c>
      <c r="E7352" t="s">
        <v>119</v>
      </c>
      <c r="F7352" t="s">
        <v>120</v>
      </c>
      <c r="G7352" t="s">
        <v>121</v>
      </c>
      <c r="H7352">
        <v>2012</v>
      </c>
      <c r="I7352" s="2">
        <v>30000</v>
      </c>
      <c r="J7352" s="2">
        <v>0</v>
      </c>
      <c r="K7352" s="2">
        <v>30000</v>
      </c>
      <c r="L7352" t="s">
        <v>116</v>
      </c>
      <c r="M7352" s="3" t="b">
        <f>trust_funds5[[#This Row],[Contributions Outstanding (USD)]]=0</f>
        <v>1</v>
      </c>
      <c r="N7352" s="3" t="str">
        <f t="shared" si="570"/>
        <v>Outstanding</v>
      </c>
      <c r="O7352" s="3" t="str">
        <f t="shared" si="571"/>
        <v>High Contribution &amp; Recent</v>
      </c>
      <c r="P7352" s="3" t="str">
        <f t="shared" si="572"/>
        <v>Other</v>
      </c>
      <c r="Q7352" s="3" t="str">
        <f t="shared" si="573"/>
        <v>Other</v>
      </c>
      <c r="R7352" s="3" t="str">
        <f t="shared" si="574"/>
        <v>Not LCLS</v>
      </c>
      <c r="S7352" s="3" t="str" cm="1">
        <f t="array" ref="S7352">_xlfn.IFS(G7352 &gt; 5000000, "Very High", G7352 &gt; 1000000, "High", G7352 &gt; 500000, "Medium", TRUE, "Low")</f>
        <v>Very High</v>
      </c>
      <c r="T7352" s="3" t="str" cm="1">
        <f t="array" ref="T7352">_xlfn.IFS(B7352 &gt;= 2005, "Post-2005", B7352 &gt;= 2000, "2000-2004", TRUE, "Pre-2000")</f>
        <v>Post-2005</v>
      </c>
    </row>
    <row r="7353" spans="1:20" x14ac:dyDescent="0.85">
      <c r="A7353" s="1">
        <v>41164</v>
      </c>
      <c r="B7353" t="s">
        <v>90</v>
      </c>
      <c r="C7353" t="s">
        <v>5793</v>
      </c>
      <c r="D7353" t="s">
        <v>5794</v>
      </c>
      <c r="E7353" t="s">
        <v>42</v>
      </c>
      <c r="F7353" t="s">
        <v>43</v>
      </c>
      <c r="G7353" t="s">
        <v>76</v>
      </c>
      <c r="H7353">
        <v>2012</v>
      </c>
      <c r="I7353" s="2">
        <v>31001.32</v>
      </c>
      <c r="J7353" s="2">
        <v>0</v>
      </c>
      <c r="K7353" s="2">
        <v>31001.32</v>
      </c>
      <c r="L7353" t="s">
        <v>116</v>
      </c>
      <c r="M7353" s="3" t="b">
        <f>trust_funds5[[#This Row],[Contributions Outstanding (USD)]]=0</f>
        <v>1</v>
      </c>
      <c r="N7353" s="3" t="str">
        <f t="shared" si="570"/>
        <v>Outstanding</v>
      </c>
      <c r="O7353" s="3" t="str">
        <f t="shared" si="571"/>
        <v>High Contribution &amp; Recent</v>
      </c>
      <c r="P7353" s="3" t="str">
        <f t="shared" si="572"/>
        <v>Other</v>
      </c>
      <c r="Q7353" s="3" t="str">
        <f t="shared" si="573"/>
        <v>Other</v>
      </c>
      <c r="R7353" s="3" t="str">
        <f t="shared" si="574"/>
        <v>Not LCLS</v>
      </c>
      <c r="S7353" s="3" t="str" cm="1">
        <f t="array" ref="S7353">_xlfn.IFS(G7353 &gt; 5000000, "Very High", G7353 &gt; 1000000, "High", G7353 &gt; 500000, "Medium", TRUE, "Low")</f>
        <v>Very High</v>
      </c>
      <c r="T7353" s="3" t="str" cm="1">
        <f t="array" ref="T7353">_xlfn.IFS(B7353 &gt;= 2005, "Post-2005", B7353 &gt;= 2000, "2000-2004", TRUE, "Pre-2000")</f>
        <v>Post-2005</v>
      </c>
    </row>
    <row r="7354" spans="1:20" x14ac:dyDescent="0.85">
      <c r="A7354" s="1">
        <v>41164</v>
      </c>
      <c r="B7354" t="s">
        <v>90</v>
      </c>
      <c r="C7354" t="s">
        <v>5793</v>
      </c>
      <c r="D7354" t="s">
        <v>5794</v>
      </c>
      <c r="E7354" t="s">
        <v>2152</v>
      </c>
      <c r="F7354" t="s">
        <v>2153</v>
      </c>
      <c r="G7354" t="s">
        <v>2154</v>
      </c>
      <c r="H7354">
        <v>2012</v>
      </c>
      <c r="I7354" s="2">
        <v>10000</v>
      </c>
      <c r="J7354" s="2">
        <v>0</v>
      </c>
      <c r="K7354" s="2">
        <v>10000</v>
      </c>
      <c r="L7354" t="s">
        <v>116</v>
      </c>
      <c r="M7354" s="3" t="b">
        <f>trust_funds5[[#This Row],[Contributions Outstanding (USD)]]=0</f>
        <v>1</v>
      </c>
      <c r="N7354" s="3" t="str">
        <f t="shared" si="570"/>
        <v>Outstanding</v>
      </c>
      <c r="O7354" s="3" t="str">
        <f t="shared" si="571"/>
        <v>High Contribution &amp; Recent</v>
      </c>
      <c r="P7354" s="3" t="str">
        <f t="shared" si="572"/>
        <v>Other</v>
      </c>
      <c r="Q7354" s="3" t="str">
        <f t="shared" si="573"/>
        <v>Other</v>
      </c>
      <c r="R7354" s="3" t="str">
        <f t="shared" si="574"/>
        <v>Not LCLS</v>
      </c>
      <c r="S7354" s="3" t="str" cm="1">
        <f t="array" ref="S7354">_xlfn.IFS(G7354 &gt; 5000000, "Very High", G7354 &gt; 1000000, "High", G7354 &gt; 500000, "Medium", TRUE, "Low")</f>
        <v>Very High</v>
      </c>
      <c r="T7354" s="3" t="str" cm="1">
        <f t="array" ref="T7354">_xlfn.IFS(B7354 &gt;= 2005, "Post-2005", B7354 &gt;= 2000, "2000-2004", TRUE, "Pre-2000")</f>
        <v>Post-2005</v>
      </c>
    </row>
    <row r="7355" spans="1:20" x14ac:dyDescent="0.85">
      <c r="A7355" s="1">
        <v>41164</v>
      </c>
      <c r="B7355" t="s">
        <v>90</v>
      </c>
      <c r="C7355" t="s">
        <v>5793</v>
      </c>
      <c r="D7355" t="s">
        <v>5794</v>
      </c>
      <c r="E7355" t="s">
        <v>2108</v>
      </c>
      <c r="F7355" t="s">
        <v>2109</v>
      </c>
      <c r="G7355" t="s">
        <v>2110</v>
      </c>
      <c r="H7355">
        <v>2012</v>
      </c>
      <c r="I7355" s="2">
        <v>10000</v>
      </c>
      <c r="J7355" s="2">
        <v>0</v>
      </c>
      <c r="K7355" s="2">
        <v>10000</v>
      </c>
      <c r="L7355" t="s">
        <v>116</v>
      </c>
      <c r="M7355" s="3" t="b">
        <f>trust_funds5[[#This Row],[Contributions Outstanding (USD)]]=0</f>
        <v>1</v>
      </c>
      <c r="N7355" s="3" t="str">
        <f t="shared" si="570"/>
        <v>Outstanding</v>
      </c>
      <c r="O7355" s="3" t="str">
        <f t="shared" si="571"/>
        <v>High Contribution &amp; Recent</v>
      </c>
      <c r="P7355" s="3" t="str">
        <f t="shared" si="572"/>
        <v>Other</v>
      </c>
      <c r="Q7355" s="3" t="str">
        <f t="shared" si="573"/>
        <v>Other</v>
      </c>
      <c r="R7355" s="3" t="str">
        <f t="shared" si="574"/>
        <v>Not LCLS</v>
      </c>
      <c r="S7355" s="3" t="str" cm="1">
        <f t="array" ref="S7355">_xlfn.IFS(G7355 &gt; 5000000, "Very High", G7355 &gt; 1000000, "High", G7355 &gt; 500000, "Medium", TRUE, "Low")</f>
        <v>Very High</v>
      </c>
      <c r="T7355" s="3" t="str" cm="1">
        <f t="array" ref="T7355">_xlfn.IFS(B7355 &gt;= 2005, "Post-2005", B7355 &gt;= 2000, "2000-2004", TRUE, "Pre-2000")</f>
        <v>Post-2005</v>
      </c>
    </row>
    <row r="7356" spans="1:20" x14ac:dyDescent="0.85">
      <c r="A7356" s="1">
        <v>41164</v>
      </c>
      <c r="B7356" t="s">
        <v>90</v>
      </c>
      <c r="C7356" t="s">
        <v>5793</v>
      </c>
      <c r="D7356" t="s">
        <v>5794</v>
      </c>
      <c r="E7356" t="s">
        <v>93</v>
      </c>
      <c r="F7356" t="s">
        <v>94</v>
      </c>
      <c r="H7356">
        <v>2012</v>
      </c>
      <c r="I7356" s="2">
        <v>10000</v>
      </c>
      <c r="J7356" s="2">
        <v>0</v>
      </c>
      <c r="K7356" s="2">
        <v>10000</v>
      </c>
      <c r="L7356" t="s">
        <v>116</v>
      </c>
      <c r="M7356" s="3" t="b">
        <f>trust_funds5[[#This Row],[Contributions Outstanding (USD)]]=0</f>
        <v>1</v>
      </c>
      <c r="N7356" s="3" t="str">
        <f t="shared" si="570"/>
        <v>Outstanding</v>
      </c>
      <c r="O7356" s="3" t="str">
        <f t="shared" si="571"/>
        <v>High Contribution &amp; Recent</v>
      </c>
      <c r="P7356" s="3" t="str">
        <f t="shared" si="572"/>
        <v>Other</v>
      </c>
      <c r="Q7356" s="3" t="str">
        <f t="shared" si="573"/>
        <v>Other</v>
      </c>
      <c r="R7356" s="3" t="str">
        <f t="shared" si="574"/>
        <v>Not LCLS</v>
      </c>
      <c r="S7356" s="3" t="str" cm="1">
        <f t="array" ref="S7356">_xlfn.IFS(G7356 &gt; 5000000, "Very High", G7356 &gt; 1000000, "High", G7356 &gt; 500000, "Medium", TRUE, "Low")</f>
        <v>Low</v>
      </c>
      <c r="T7356" s="3" t="str" cm="1">
        <f t="array" ref="T7356">_xlfn.IFS(B7356 &gt;= 2005, "Post-2005", B7356 &gt;= 2000, "2000-2004", TRUE, "Pre-2000")</f>
        <v>Post-2005</v>
      </c>
    </row>
    <row r="7357" spans="1:20" x14ac:dyDescent="0.85">
      <c r="A7357" s="1">
        <v>41164</v>
      </c>
      <c r="B7357" t="s">
        <v>90</v>
      </c>
      <c r="C7357" t="s">
        <v>5793</v>
      </c>
      <c r="D7357" t="s">
        <v>5794</v>
      </c>
      <c r="E7357" t="s">
        <v>93</v>
      </c>
      <c r="F7357" t="s">
        <v>94</v>
      </c>
      <c r="H7357">
        <v>2012</v>
      </c>
      <c r="I7357" s="2">
        <v>50000</v>
      </c>
      <c r="J7357" s="2">
        <v>0</v>
      </c>
      <c r="K7357" s="2">
        <v>50000</v>
      </c>
      <c r="L7357" t="s">
        <v>116</v>
      </c>
      <c r="M7357" s="3" t="b">
        <f>trust_funds5[[#This Row],[Contributions Outstanding (USD)]]=0</f>
        <v>1</v>
      </c>
      <c r="N7357" s="3" t="str">
        <f t="shared" si="570"/>
        <v>Outstanding</v>
      </c>
      <c r="O7357" s="3" t="str">
        <f t="shared" si="571"/>
        <v>High Contribution &amp; Recent</v>
      </c>
      <c r="P7357" s="3" t="str">
        <f t="shared" si="572"/>
        <v>Other</v>
      </c>
      <c r="Q7357" s="3" t="str">
        <f t="shared" si="573"/>
        <v>Other</v>
      </c>
      <c r="R7357" s="3" t="str">
        <f t="shared" si="574"/>
        <v>Not LCLS</v>
      </c>
      <c r="S7357" s="3" t="str" cm="1">
        <f t="array" ref="S7357">_xlfn.IFS(G7357 &gt; 5000000, "Very High", G7357 &gt; 1000000, "High", G7357 &gt; 500000, "Medium", TRUE, "Low")</f>
        <v>Low</v>
      </c>
      <c r="T7357" s="3" t="str" cm="1">
        <f t="array" ref="T7357">_xlfn.IFS(B7357 &gt;= 2005, "Post-2005", B7357 &gt;= 2000, "2000-2004", TRUE, "Pre-2000")</f>
        <v>Post-2005</v>
      </c>
    </row>
    <row r="7358" spans="1:20" x14ac:dyDescent="0.85">
      <c r="A7358" s="1">
        <v>41164</v>
      </c>
      <c r="B7358" t="s">
        <v>90</v>
      </c>
      <c r="C7358" t="s">
        <v>5793</v>
      </c>
      <c r="D7358" t="s">
        <v>5794</v>
      </c>
      <c r="E7358" t="s">
        <v>62</v>
      </c>
      <c r="F7358" t="s">
        <v>63</v>
      </c>
      <c r="H7358">
        <v>2012</v>
      </c>
      <c r="I7358" s="2">
        <v>30000</v>
      </c>
      <c r="J7358" s="2">
        <v>0</v>
      </c>
      <c r="K7358" s="2">
        <v>30000</v>
      </c>
      <c r="L7358" t="s">
        <v>116</v>
      </c>
      <c r="M7358" s="3" t="b">
        <f>trust_funds5[[#This Row],[Contributions Outstanding (USD)]]=0</f>
        <v>1</v>
      </c>
      <c r="N7358" s="3" t="str">
        <f t="shared" si="570"/>
        <v>Outstanding</v>
      </c>
      <c r="O7358" s="3" t="str">
        <f t="shared" si="571"/>
        <v>High Contribution &amp; Recent</v>
      </c>
      <c r="P7358" s="3" t="str">
        <f t="shared" si="572"/>
        <v>Other</v>
      </c>
      <c r="Q7358" s="3" t="str">
        <f t="shared" si="573"/>
        <v>Other</v>
      </c>
      <c r="R7358" s="3" t="str">
        <f t="shared" si="574"/>
        <v>Not LCLS</v>
      </c>
      <c r="S7358" s="3" t="str" cm="1">
        <f t="array" ref="S7358">_xlfn.IFS(G7358 &gt; 5000000, "Very High", G7358 &gt; 1000000, "High", G7358 &gt; 500000, "Medium", TRUE, "Low")</f>
        <v>Low</v>
      </c>
      <c r="T7358" s="3" t="str" cm="1">
        <f t="array" ref="T7358">_xlfn.IFS(B7358 &gt;= 2005, "Post-2005", B7358 &gt;= 2000, "2000-2004", TRUE, "Pre-2000")</f>
        <v>Post-2005</v>
      </c>
    </row>
    <row r="7359" spans="1:20" x14ac:dyDescent="0.85">
      <c r="A7359" s="1">
        <v>41164</v>
      </c>
      <c r="B7359" t="s">
        <v>1457</v>
      </c>
      <c r="C7359" t="s">
        <v>8167</v>
      </c>
      <c r="D7359" t="s">
        <v>8168</v>
      </c>
      <c r="E7359" t="s">
        <v>102</v>
      </c>
      <c r="F7359" t="s">
        <v>103</v>
      </c>
      <c r="G7359" t="s">
        <v>104</v>
      </c>
      <c r="H7359">
        <v>2012</v>
      </c>
      <c r="I7359" s="2">
        <v>9497834.8399999999</v>
      </c>
      <c r="J7359" s="2">
        <v>33839311.609999999</v>
      </c>
      <c r="K7359" s="2">
        <v>43337146.450000003</v>
      </c>
      <c r="L7359" t="s">
        <v>116</v>
      </c>
      <c r="M7359" s="3" t="b">
        <f>trust_funds5[[#This Row],[Contributions Outstanding (USD)]]=0</f>
        <v>0</v>
      </c>
      <c r="N7359" s="3" t="str">
        <f t="shared" si="570"/>
        <v>Outstanding</v>
      </c>
      <c r="O7359" s="3" t="str">
        <f t="shared" si="571"/>
        <v>High Contribution &amp; Recent</v>
      </c>
      <c r="P7359" s="3" t="str">
        <f t="shared" si="572"/>
        <v>Other</v>
      </c>
      <c r="Q7359" s="3" t="str">
        <f t="shared" si="573"/>
        <v>Other</v>
      </c>
      <c r="R7359" s="3" t="str">
        <f t="shared" si="574"/>
        <v>Not LCLS</v>
      </c>
      <c r="S7359" s="3" t="str" cm="1">
        <f t="array" ref="S7359">_xlfn.IFS(G7359 &gt; 5000000, "Very High", G7359 &gt; 1000000, "High", G7359 &gt; 500000, "Medium", TRUE, "Low")</f>
        <v>Very High</v>
      </c>
      <c r="T7359" s="3" t="str" cm="1">
        <f t="array" ref="T7359">_xlfn.IFS(B7359 &gt;= 2005, "Post-2005", B7359 &gt;= 2000, "2000-2004", TRUE, "Pre-2000")</f>
        <v>Post-2005</v>
      </c>
    </row>
    <row r="7360" spans="1:20" x14ac:dyDescent="0.85">
      <c r="A7360" s="1">
        <v>41164</v>
      </c>
      <c r="B7360" t="s">
        <v>7174</v>
      </c>
      <c r="C7360" t="s">
        <v>7175</v>
      </c>
      <c r="D7360" t="s">
        <v>7176</v>
      </c>
      <c r="E7360" t="s">
        <v>56</v>
      </c>
      <c r="F7360" t="s">
        <v>57</v>
      </c>
      <c r="G7360" t="s">
        <v>58</v>
      </c>
      <c r="H7360">
        <v>2012</v>
      </c>
      <c r="I7360" s="2">
        <v>300000</v>
      </c>
      <c r="J7360" s="2">
        <v>0</v>
      </c>
      <c r="K7360" s="2">
        <v>300000</v>
      </c>
      <c r="L7360" t="s">
        <v>116</v>
      </c>
      <c r="M7360" s="3" t="b">
        <f>trust_funds5[[#This Row],[Contributions Outstanding (USD)]]=0</f>
        <v>1</v>
      </c>
      <c r="N7360" s="3" t="str">
        <f t="shared" si="570"/>
        <v>Outstanding</v>
      </c>
      <c r="O7360" s="3" t="str">
        <f t="shared" si="571"/>
        <v>High Contribution &amp; Recent</v>
      </c>
      <c r="P7360" s="3" t="str">
        <f t="shared" si="572"/>
        <v>Other</v>
      </c>
      <c r="Q7360" s="3" t="str">
        <f t="shared" si="573"/>
        <v>Other</v>
      </c>
      <c r="R7360" s="3" t="str">
        <f t="shared" si="574"/>
        <v>Not LCLS</v>
      </c>
      <c r="S7360" s="3" t="str" cm="1">
        <f t="array" ref="S7360">_xlfn.IFS(G7360 &gt; 5000000, "Very High", G7360 &gt; 1000000, "High", G7360 &gt; 500000, "Medium", TRUE, "Low")</f>
        <v>Very High</v>
      </c>
      <c r="T7360" s="3" t="str" cm="1">
        <f t="array" ref="T7360">_xlfn.IFS(B7360 &gt;= 2005, "Post-2005", B7360 &gt;= 2000, "2000-2004", TRUE, "Pre-2000")</f>
        <v>Post-2005</v>
      </c>
    </row>
    <row r="7361" spans="1:20" x14ac:dyDescent="0.85">
      <c r="A7361" s="1">
        <v>41164</v>
      </c>
      <c r="B7361" t="s">
        <v>8169</v>
      </c>
      <c r="C7361" t="s">
        <v>8170</v>
      </c>
      <c r="D7361" t="s">
        <v>8171</v>
      </c>
      <c r="E7361" t="s">
        <v>5946</v>
      </c>
      <c r="F7361" t="s">
        <v>5947</v>
      </c>
      <c r="G7361" t="s">
        <v>5948</v>
      </c>
      <c r="H7361">
        <v>2012</v>
      </c>
      <c r="I7361" s="2">
        <v>5500000</v>
      </c>
      <c r="J7361" s="2">
        <v>17500000</v>
      </c>
      <c r="K7361" s="2">
        <v>23000000</v>
      </c>
      <c r="L7361" t="s">
        <v>116</v>
      </c>
      <c r="M7361" s="3" t="b">
        <f>trust_funds5[[#This Row],[Contributions Outstanding (USD)]]=0</f>
        <v>0</v>
      </c>
      <c r="N7361" s="3" t="str">
        <f t="shared" si="570"/>
        <v>Outstanding</v>
      </c>
      <c r="O7361" s="3" t="str">
        <f t="shared" si="571"/>
        <v>High Contribution &amp; Recent</v>
      </c>
      <c r="P7361" s="3" t="str">
        <f t="shared" si="572"/>
        <v>Other</v>
      </c>
      <c r="Q7361" s="3" t="str">
        <f t="shared" si="573"/>
        <v>Other</v>
      </c>
      <c r="R7361" s="3" t="str">
        <f t="shared" si="574"/>
        <v>Not LCLS</v>
      </c>
      <c r="S7361" s="3" t="str" cm="1">
        <f t="array" ref="S7361">_xlfn.IFS(G7361 &gt; 5000000, "Very High", G7361 &gt; 1000000, "High", G7361 &gt; 500000, "Medium", TRUE, "Low")</f>
        <v>Very High</v>
      </c>
      <c r="T7361" s="3" t="str" cm="1">
        <f t="array" ref="T7361">_xlfn.IFS(B7361 &gt;= 2005, "Post-2005", B7361 &gt;= 2000, "2000-2004", TRUE, "Pre-2000")</f>
        <v>Post-2005</v>
      </c>
    </row>
    <row r="7362" spans="1:20" x14ac:dyDescent="0.85">
      <c r="A7362" s="1">
        <v>41164</v>
      </c>
      <c r="B7362" t="s">
        <v>90</v>
      </c>
      <c r="C7362" t="s">
        <v>7586</v>
      </c>
      <c r="D7362" t="s">
        <v>7587</v>
      </c>
      <c r="E7362" t="s">
        <v>200</v>
      </c>
      <c r="F7362" t="s">
        <v>201</v>
      </c>
      <c r="G7362" t="s">
        <v>213</v>
      </c>
      <c r="H7362">
        <v>2012</v>
      </c>
      <c r="I7362" s="2">
        <v>3670614.32</v>
      </c>
      <c r="J7362" s="2">
        <v>3996181.68</v>
      </c>
      <c r="K7362" s="2">
        <v>7666796</v>
      </c>
      <c r="L7362" t="s">
        <v>116</v>
      </c>
      <c r="M7362" s="3" t="b">
        <f>trust_funds5[[#This Row],[Contributions Outstanding (USD)]]=0</f>
        <v>0</v>
      </c>
      <c r="N7362" s="3" t="str">
        <f t="shared" ref="N7362:N7425" si="575">IF(D7362 &gt; 0, "Outstanding", "No Outstanding")</f>
        <v>Outstanding</v>
      </c>
      <c r="O7362" s="3" t="str">
        <f t="shared" ref="O7362:O7425" si="576">IF(AND(C7362 &gt; 1000000, B7362 &gt; 2000), "High Contribution &amp; Recent", "Other")</f>
        <v>High Contribution &amp; Recent</v>
      </c>
      <c r="P7362" s="3" t="str">
        <f t="shared" ref="P7362:P7425" si="577">IF(AND(B7362 = 2000, E7362 = "Canada"), "Year 2000, Canada", "Other")</f>
        <v>Other</v>
      </c>
      <c r="Q7362" s="3" t="str">
        <f t="shared" ref="Q7362:Q7425" si="578">IF(OR(E7362 = "Canada", E7362 = "Sweden"), "Canada or Sweden", "Other")</f>
        <v>Other</v>
      </c>
      <c r="R7362" s="3" t="str">
        <f t="shared" ref="R7362:R7425" si="579">IF(NOT(F7362 = "LCLS"), "Not LCLS", "LCLS")</f>
        <v>Not LCLS</v>
      </c>
      <c r="S7362" s="3" t="str" cm="1">
        <f t="array" ref="S7362">_xlfn.IFS(G7362 &gt; 5000000, "Very High", G7362 &gt; 1000000, "High", G7362 &gt; 500000, "Medium", TRUE, "Low")</f>
        <v>Very High</v>
      </c>
      <c r="T7362" s="3" t="str" cm="1">
        <f t="array" ref="T7362">_xlfn.IFS(B7362 &gt;= 2005, "Post-2005", B7362 &gt;= 2000, "2000-2004", TRUE, "Pre-2000")</f>
        <v>Post-2005</v>
      </c>
    </row>
    <row r="7363" spans="1:20" x14ac:dyDescent="0.85">
      <c r="A7363" s="1">
        <v>41164</v>
      </c>
      <c r="B7363" t="s">
        <v>7240</v>
      </c>
      <c r="C7363" t="s">
        <v>7590</v>
      </c>
      <c r="D7363" t="s">
        <v>7591</v>
      </c>
      <c r="E7363" t="s">
        <v>15</v>
      </c>
      <c r="F7363" t="s">
        <v>16</v>
      </c>
      <c r="G7363" t="s">
        <v>17</v>
      </c>
      <c r="H7363">
        <v>2012</v>
      </c>
      <c r="I7363" s="2">
        <v>202260.67</v>
      </c>
      <c r="J7363" s="2">
        <v>0</v>
      </c>
      <c r="K7363" s="2">
        <v>202260.67</v>
      </c>
      <c r="L7363" t="s">
        <v>116</v>
      </c>
      <c r="M7363" s="3" t="b">
        <f>trust_funds5[[#This Row],[Contributions Outstanding (USD)]]=0</f>
        <v>1</v>
      </c>
      <c r="N7363" s="3" t="str">
        <f t="shared" si="575"/>
        <v>Outstanding</v>
      </c>
      <c r="O7363" s="3" t="str">
        <f t="shared" si="576"/>
        <v>High Contribution &amp; Recent</v>
      </c>
      <c r="P7363" s="3" t="str">
        <f t="shared" si="577"/>
        <v>Other</v>
      </c>
      <c r="Q7363" s="3" t="str">
        <f t="shared" si="578"/>
        <v>Other</v>
      </c>
      <c r="R7363" s="3" t="str">
        <f t="shared" si="579"/>
        <v>Not LCLS</v>
      </c>
      <c r="S7363" s="3" t="str" cm="1">
        <f t="array" ref="S7363">_xlfn.IFS(G7363 &gt; 5000000, "Very High", G7363 &gt; 1000000, "High", G7363 &gt; 500000, "Medium", TRUE, "Low")</f>
        <v>Very High</v>
      </c>
      <c r="T7363" s="3" t="str" cm="1">
        <f t="array" ref="T7363">_xlfn.IFS(B7363 &gt;= 2005, "Post-2005", B7363 &gt;= 2000, "2000-2004", TRUE, "Pre-2000")</f>
        <v>Post-2005</v>
      </c>
    </row>
    <row r="7364" spans="1:20" x14ac:dyDescent="0.85">
      <c r="A7364" s="1">
        <v>41164</v>
      </c>
      <c r="B7364" t="s">
        <v>7240</v>
      </c>
      <c r="C7364" t="s">
        <v>7590</v>
      </c>
      <c r="D7364" t="s">
        <v>7591</v>
      </c>
      <c r="E7364" t="s">
        <v>288</v>
      </c>
      <c r="F7364" t="s">
        <v>289</v>
      </c>
      <c r="G7364" t="s">
        <v>290</v>
      </c>
      <c r="H7364">
        <v>2012</v>
      </c>
      <c r="I7364" s="2">
        <v>239700</v>
      </c>
      <c r="J7364" s="2">
        <v>484408.5</v>
      </c>
      <c r="K7364" s="2">
        <v>724108.5</v>
      </c>
      <c r="L7364" t="s">
        <v>116</v>
      </c>
      <c r="M7364" s="3" t="b">
        <f>trust_funds5[[#This Row],[Contributions Outstanding (USD)]]=0</f>
        <v>0</v>
      </c>
      <c r="N7364" s="3" t="str">
        <f t="shared" si="575"/>
        <v>Outstanding</v>
      </c>
      <c r="O7364" s="3" t="str">
        <f t="shared" si="576"/>
        <v>High Contribution &amp; Recent</v>
      </c>
      <c r="P7364" s="3" t="str">
        <f t="shared" si="577"/>
        <v>Other</v>
      </c>
      <c r="Q7364" s="3" t="str">
        <f t="shared" si="578"/>
        <v>Other</v>
      </c>
      <c r="R7364" s="3" t="str">
        <f t="shared" si="579"/>
        <v>Not LCLS</v>
      </c>
      <c r="S7364" s="3" t="str" cm="1">
        <f t="array" ref="S7364">_xlfn.IFS(G7364 &gt; 5000000, "Very High", G7364 &gt; 1000000, "High", G7364 &gt; 500000, "Medium", TRUE, "Low")</f>
        <v>Very High</v>
      </c>
      <c r="T7364" s="3" t="str" cm="1">
        <f t="array" ref="T7364">_xlfn.IFS(B7364 &gt;= 2005, "Post-2005", B7364 &gt;= 2000, "2000-2004", TRUE, "Pre-2000")</f>
        <v>Post-2005</v>
      </c>
    </row>
    <row r="7365" spans="1:20" x14ac:dyDescent="0.85">
      <c r="A7365" s="1">
        <v>41164</v>
      </c>
      <c r="B7365" t="s">
        <v>7240</v>
      </c>
      <c r="C7365" t="s">
        <v>7590</v>
      </c>
      <c r="D7365" t="s">
        <v>7591</v>
      </c>
      <c r="E7365" t="s">
        <v>1957</v>
      </c>
      <c r="F7365" t="s">
        <v>1958</v>
      </c>
      <c r="G7365" t="s">
        <v>1959</v>
      </c>
      <c r="H7365">
        <v>2012</v>
      </c>
      <c r="I7365" s="2">
        <v>972844.93</v>
      </c>
      <c r="J7365" s="2">
        <v>0</v>
      </c>
      <c r="K7365" s="2">
        <v>972844.93</v>
      </c>
      <c r="L7365" t="s">
        <v>116</v>
      </c>
      <c r="M7365" s="3" t="b">
        <f>trust_funds5[[#This Row],[Contributions Outstanding (USD)]]=0</f>
        <v>1</v>
      </c>
      <c r="N7365" s="3" t="str">
        <f t="shared" si="575"/>
        <v>Outstanding</v>
      </c>
      <c r="O7365" s="3" t="str">
        <f t="shared" si="576"/>
        <v>High Contribution &amp; Recent</v>
      </c>
      <c r="P7365" s="3" t="str">
        <f t="shared" si="577"/>
        <v>Other</v>
      </c>
      <c r="Q7365" s="3" t="str">
        <f t="shared" si="578"/>
        <v>Other</v>
      </c>
      <c r="R7365" s="3" t="str">
        <f t="shared" si="579"/>
        <v>Not LCLS</v>
      </c>
      <c r="S7365" s="3" t="str" cm="1">
        <f t="array" ref="S7365">_xlfn.IFS(G7365 &gt; 5000000, "Very High", G7365 &gt; 1000000, "High", G7365 &gt; 500000, "Medium", TRUE, "Low")</f>
        <v>Very High</v>
      </c>
      <c r="T7365" s="3" t="str" cm="1">
        <f t="array" ref="T7365">_xlfn.IFS(B7365 &gt;= 2005, "Post-2005", B7365 &gt;= 2000, "2000-2004", TRUE, "Pre-2000")</f>
        <v>Post-2005</v>
      </c>
    </row>
    <row r="7366" spans="1:20" x14ac:dyDescent="0.85">
      <c r="A7366" s="1">
        <v>41164</v>
      </c>
      <c r="B7366" t="s">
        <v>5032</v>
      </c>
      <c r="C7366" t="s">
        <v>5033</v>
      </c>
      <c r="D7366" t="s">
        <v>5034</v>
      </c>
      <c r="E7366" t="s">
        <v>56</v>
      </c>
      <c r="F7366" t="s">
        <v>57</v>
      </c>
      <c r="G7366" t="s">
        <v>58</v>
      </c>
      <c r="H7366">
        <v>2012</v>
      </c>
      <c r="I7366" s="2">
        <v>9865000</v>
      </c>
      <c r="J7366" s="2">
        <v>0</v>
      </c>
      <c r="K7366" s="2">
        <v>9865000</v>
      </c>
      <c r="L7366" t="s">
        <v>116</v>
      </c>
      <c r="M7366" s="3" t="b">
        <f>trust_funds5[[#This Row],[Contributions Outstanding (USD)]]=0</f>
        <v>1</v>
      </c>
      <c r="N7366" s="3" t="str">
        <f t="shared" si="575"/>
        <v>Outstanding</v>
      </c>
      <c r="O7366" s="3" t="str">
        <f t="shared" si="576"/>
        <v>High Contribution &amp; Recent</v>
      </c>
      <c r="P7366" s="3" t="str">
        <f t="shared" si="577"/>
        <v>Other</v>
      </c>
      <c r="Q7366" s="3" t="str">
        <f t="shared" si="578"/>
        <v>Other</v>
      </c>
      <c r="R7366" s="3" t="str">
        <f t="shared" si="579"/>
        <v>Not LCLS</v>
      </c>
      <c r="S7366" s="3" t="str" cm="1">
        <f t="array" ref="S7366">_xlfn.IFS(G7366 &gt; 5000000, "Very High", G7366 &gt; 1000000, "High", G7366 &gt; 500000, "Medium", TRUE, "Low")</f>
        <v>Very High</v>
      </c>
      <c r="T7366" s="3" t="str" cm="1">
        <f t="array" ref="T7366">_xlfn.IFS(B7366 &gt;= 2005, "Post-2005", B7366 &gt;= 2000, "2000-2004", TRUE, "Pre-2000")</f>
        <v>Post-2005</v>
      </c>
    </row>
    <row r="7367" spans="1:20" x14ac:dyDescent="0.85">
      <c r="A7367" s="1">
        <v>41164</v>
      </c>
      <c r="B7367" t="s">
        <v>5032</v>
      </c>
      <c r="C7367" t="s">
        <v>5033</v>
      </c>
      <c r="D7367" t="s">
        <v>5034</v>
      </c>
      <c r="E7367" t="s">
        <v>235</v>
      </c>
      <c r="F7367" t="s">
        <v>236</v>
      </c>
      <c r="G7367" t="s">
        <v>237</v>
      </c>
      <c r="H7367">
        <v>2012</v>
      </c>
      <c r="I7367" s="2">
        <v>6735000</v>
      </c>
      <c r="J7367" s="2">
        <v>0</v>
      </c>
      <c r="K7367" s="2">
        <v>6735000</v>
      </c>
      <c r="L7367" t="s">
        <v>116</v>
      </c>
      <c r="M7367" s="3" t="b">
        <f>trust_funds5[[#This Row],[Contributions Outstanding (USD)]]=0</f>
        <v>1</v>
      </c>
      <c r="N7367" s="3" t="str">
        <f t="shared" si="575"/>
        <v>Outstanding</v>
      </c>
      <c r="O7367" s="3" t="str">
        <f t="shared" si="576"/>
        <v>High Contribution &amp; Recent</v>
      </c>
      <c r="P7367" s="3" t="str">
        <f t="shared" si="577"/>
        <v>Other</v>
      </c>
      <c r="Q7367" s="3" t="str">
        <f t="shared" si="578"/>
        <v>Other</v>
      </c>
      <c r="R7367" s="3" t="str">
        <f t="shared" si="579"/>
        <v>Not LCLS</v>
      </c>
      <c r="S7367" s="3" t="str" cm="1">
        <f t="array" ref="S7367">_xlfn.IFS(G7367 &gt; 5000000, "Very High", G7367 &gt; 1000000, "High", G7367 &gt; 500000, "Medium", TRUE, "Low")</f>
        <v>Very High</v>
      </c>
      <c r="T7367" s="3" t="str" cm="1">
        <f t="array" ref="T7367">_xlfn.IFS(B7367 &gt;= 2005, "Post-2005", B7367 &gt;= 2000, "2000-2004", TRUE, "Pre-2000")</f>
        <v>Post-2005</v>
      </c>
    </row>
    <row r="7368" spans="1:20" x14ac:dyDescent="0.85">
      <c r="A7368" s="1">
        <v>41164</v>
      </c>
      <c r="B7368" t="s">
        <v>5032</v>
      </c>
      <c r="C7368" t="s">
        <v>5033</v>
      </c>
      <c r="D7368" t="s">
        <v>5034</v>
      </c>
      <c r="E7368" t="s">
        <v>223</v>
      </c>
      <c r="F7368" t="s">
        <v>224</v>
      </c>
      <c r="G7368" t="s">
        <v>4528</v>
      </c>
      <c r="H7368">
        <v>2012</v>
      </c>
      <c r="I7368" s="2">
        <v>3000000</v>
      </c>
      <c r="J7368" s="2">
        <v>0</v>
      </c>
      <c r="K7368" s="2">
        <v>3000000</v>
      </c>
      <c r="L7368" t="s">
        <v>116</v>
      </c>
      <c r="M7368" s="3" t="b">
        <f>trust_funds5[[#This Row],[Contributions Outstanding (USD)]]=0</f>
        <v>1</v>
      </c>
      <c r="N7368" s="3" t="str">
        <f t="shared" si="575"/>
        <v>Outstanding</v>
      </c>
      <c r="O7368" s="3" t="str">
        <f t="shared" si="576"/>
        <v>High Contribution &amp; Recent</v>
      </c>
      <c r="P7368" s="3" t="str">
        <f t="shared" si="577"/>
        <v>Other</v>
      </c>
      <c r="Q7368" s="3" t="str">
        <f t="shared" si="578"/>
        <v>Other</v>
      </c>
      <c r="R7368" s="3" t="str">
        <f t="shared" si="579"/>
        <v>Not LCLS</v>
      </c>
      <c r="S7368" s="3" t="str" cm="1">
        <f t="array" ref="S7368">_xlfn.IFS(G7368 &gt; 5000000, "Very High", G7368 &gt; 1000000, "High", G7368 &gt; 500000, "Medium", TRUE, "Low")</f>
        <v>Very High</v>
      </c>
      <c r="T7368" s="3" t="str" cm="1">
        <f t="array" ref="T7368">_xlfn.IFS(B7368 &gt;= 2005, "Post-2005", B7368 &gt;= 2000, "2000-2004", TRUE, "Pre-2000")</f>
        <v>Post-2005</v>
      </c>
    </row>
    <row r="7369" spans="1:20" x14ac:dyDescent="0.85">
      <c r="A7369" s="1">
        <v>41164</v>
      </c>
      <c r="B7369" t="s">
        <v>5032</v>
      </c>
      <c r="C7369" t="s">
        <v>5033</v>
      </c>
      <c r="D7369" t="s">
        <v>5034</v>
      </c>
      <c r="E7369" t="s">
        <v>21</v>
      </c>
      <c r="F7369" t="s">
        <v>22</v>
      </c>
      <c r="G7369" t="s">
        <v>23</v>
      </c>
      <c r="H7369">
        <v>2012</v>
      </c>
      <c r="I7369" s="2">
        <v>41182805.090000004</v>
      </c>
      <c r="J7369" s="2">
        <v>0</v>
      </c>
      <c r="K7369" s="2">
        <v>41182805.090000004</v>
      </c>
      <c r="L7369" t="s">
        <v>116</v>
      </c>
      <c r="M7369" s="3" t="b">
        <f>trust_funds5[[#This Row],[Contributions Outstanding (USD)]]=0</f>
        <v>1</v>
      </c>
      <c r="N7369" s="3" t="str">
        <f t="shared" si="575"/>
        <v>Outstanding</v>
      </c>
      <c r="O7369" s="3" t="str">
        <f t="shared" si="576"/>
        <v>High Contribution &amp; Recent</v>
      </c>
      <c r="P7369" s="3" t="str">
        <f t="shared" si="577"/>
        <v>Other</v>
      </c>
      <c r="Q7369" s="3" t="str">
        <f t="shared" si="578"/>
        <v>Other</v>
      </c>
      <c r="R7369" s="3" t="str">
        <f t="shared" si="579"/>
        <v>Not LCLS</v>
      </c>
      <c r="S7369" s="3" t="str" cm="1">
        <f t="array" ref="S7369">_xlfn.IFS(G7369 &gt; 5000000, "Very High", G7369 &gt; 1000000, "High", G7369 &gt; 500000, "Medium", TRUE, "Low")</f>
        <v>Very High</v>
      </c>
      <c r="T7369" s="3" t="str" cm="1">
        <f t="array" ref="T7369">_xlfn.IFS(B7369 &gt;= 2005, "Post-2005", B7369 &gt;= 2000, "2000-2004", TRUE, "Pre-2000")</f>
        <v>Post-2005</v>
      </c>
    </row>
    <row r="7370" spans="1:20" x14ac:dyDescent="0.85">
      <c r="A7370" s="1">
        <v>41164</v>
      </c>
      <c r="B7370" t="s">
        <v>5032</v>
      </c>
      <c r="C7370" t="s">
        <v>6742</v>
      </c>
      <c r="D7370" t="s">
        <v>6743</v>
      </c>
      <c r="E7370" t="s">
        <v>264</v>
      </c>
      <c r="F7370" t="s">
        <v>265</v>
      </c>
      <c r="G7370" t="s">
        <v>1350</v>
      </c>
      <c r="H7370">
        <v>2012</v>
      </c>
      <c r="I7370" s="2">
        <v>327225</v>
      </c>
      <c r="J7370" s="2">
        <v>0</v>
      </c>
      <c r="K7370" s="2">
        <v>327225</v>
      </c>
      <c r="L7370" t="s">
        <v>116</v>
      </c>
      <c r="M7370" s="3" t="b">
        <f>trust_funds5[[#This Row],[Contributions Outstanding (USD)]]=0</f>
        <v>1</v>
      </c>
      <c r="N7370" s="3" t="str">
        <f t="shared" si="575"/>
        <v>Outstanding</v>
      </c>
      <c r="O7370" s="3" t="str">
        <f t="shared" si="576"/>
        <v>High Contribution &amp; Recent</v>
      </c>
      <c r="P7370" s="3" t="str">
        <f t="shared" si="577"/>
        <v>Other</v>
      </c>
      <c r="Q7370" s="3" t="str">
        <f t="shared" si="578"/>
        <v>Other</v>
      </c>
      <c r="R7370" s="3" t="str">
        <f t="shared" si="579"/>
        <v>Not LCLS</v>
      </c>
      <c r="S7370" s="3" t="str" cm="1">
        <f t="array" ref="S7370">_xlfn.IFS(G7370 &gt; 5000000, "Very High", G7370 &gt; 1000000, "High", G7370 &gt; 500000, "Medium", TRUE, "Low")</f>
        <v>Very High</v>
      </c>
      <c r="T7370" s="3" t="str" cm="1">
        <f t="array" ref="T7370">_xlfn.IFS(B7370 &gt;= 2005, "Post-2005", B7370 &gt;= 2000, "2000-2004", TRUE, "Pre-2000")</f>
        <v>Post-2005</v>
      </c>
    </row>
    <row r="7371" spans="1:20" x14ac:dyDescent="0.85">
      <c r="A7371" s="1">
        <v>41164</v>
      </c>
      <c r="B7371" t="s">
        <v>1346</v>
      </c>
      <c r="C7371" t="s">
        <v>6279</v>
      </c>
      <c r="D7371" t="s">
        <v>6280</v>
      </c>
      <c r="E7371" t="s">
        <v>119</v>
      </c>
      <c r="F7371" t="s">
        <v>120</v>
      </c>
      <c r="G7371" t="s">
        <v>121</v>
      </c>
      <c r="H7371">
        <v>2012</v>
      </c>
      <c r="I7371" s="2">
        <v>0</v>
      </c>
      <c r="J7371" s="2">
        <v>697548.25</v>
      </c>
      <c r="K7371" s="2">
        <v>697548.25</v>
      </c>
      <c r="L7371" t="s">
        <v>116</v>
      </c>
      <c r="M7371" s="3" t="b">
        <f>trust_funds5[[#This Row],[Contributions Outstanding (USD)]]=0</f>
        <v>0</v>
      </c>
      <c r="N7371" s="3" t="str">
        <f t="shared" si="575"/>
        <v>Outstanding</v>
      </c>
      <c r="O7371" s="3" t="str">
        <f t="shared" si="576"/>
        <v>High Contribution &amp; Recent</v>
      </c>
      <c r="P7371" s="3" t="str">
        <f t="shared" si="577"/>
        <v>Other</v>
      </c>
      <c r="Q7371" s="3" t="str">
        <f t="shared" si="578"/>
        <v>Other</v>
      </c>
      <c r="R7371" s="3" t="str">
        <f t="shared" si="579"/>
        <v>Not LCLS</v>
      </c>
      <c r="S7371" s="3" t="str" cm="1">
        <f t="array" ref="S7371">_xlfn.IFS(G7371 &gt; 5000000, "Very High", G7371 &gt; 1000000, "High", G7371 &gt; 500000, "Medium", TRUE, "Low")</f>
        <v>Very High</v>
      </c>
      <c r="T7371" s="3" t="str" cm="1">
        <f t="array" ref="T7371">_xlfn.IFS(B7371 &gt;= 2005, "Post-2005", B7371 &gt;= 2000, "2000-2004", TRUE, "Pre-2000")</f>
        <v>Post-2005</v>
      </c>
    </row>
    <row r="7372" spans="1:20" x14ac:dyDescent="0.85">
      <c r="A7372" s="1">
        <v>41164</v>
      </c>
      <c r="B7372" t="s">
        <v>1040</v>
      </c>
      <c r="C7372" t="s">
        <v>7594</v>
      </c>
      <c r="D7372" t="s">
        <v>5801</v>
      </c>
      <c r="E7372" t="s">
        <v>264</v>
      </c>
      <c r="F7372" t="s">
        <v>265</v>
      </c>
      <c r="G7372" t="s">
        <v>1350</v>
      </c>
      <c r="H7372">
        <v>2012</v>
      </c>
      <c r="I7372" s="2">
        <v>1325400</v>
      </c>
      <c r="J7372" s="2">
        <v>0</v>
      </c>
      <c r="K7372" s="2">
        <v>1325400</v>
      </c>
      <c r="L7372" t="s">
        <v>116</v>
      </c>
      <c r="M7372" s="3" t="b">
        <f>trust_funds5[[#This Row],[Contributions Outstanding (USD)]]=0</f>
        <v>1</v>
      </c>
      <c r="N7372" s="3" t="str">
        <f t="shared" si="575"/>
        <v>Outstanding</v>
      </c>
      <c r="O7372" s="3" t="str">
        <f t="shared" si="576"/>
        <v>High Contribution &amp; Recent</v>
      </c>
      <c r="P7372" s="3" t="str">
        <f t="shared" si="577"/>
        <v>Other</v>
      </c>
      <c r="Q7372" s="3" t="str">
        <f t="shared" si="578"/>
        <v>Other</v>
      </c>
      <c r="R7372" s="3" t="str">
        <f t="shared" si="579"/>
        <v>Not LCLS</v>
      </c>
      <c r="S7372" s="3" t="str" cm="1">
        <f t="array" ref="S7372">_xlfn.IFS(G7372 &gt; 5000000, "Very High", G7372 &gt; 1000000, "High", G7372 &gt; 500000, "Medium", TRUE, "Low")</f>
        <v>Very High</v>
      </c>
      <c r="T7372" s="3" t="str" cm="1">
        <f t="array" ref="T7372">_xlfn.IFS(B7372 &gt;= 2005, "Post-2005", B7372 &gt;= 2000, "2000-2004", TRUE, "Pre-2000")</f>
        <v>Post-2005</v>
      </c>
    </row>
    <row r="7373" spans="1:20" x14ac:dyDescent="0.85">
      <c r="A7373" s="1">
        <v>41164</v>
      </c>
      <c r="B7373" t="s">
        <v>1040</v>
      </c>
      <c r="C7373" t="s">
        <v>7594</v>
      </c>
      <c r="D7373" t="s">
        <v>5801</v>
      </c>
      <c r="E7373" t="s">
        <v>293</v>
      </c>
      <c r="F7373" t="s">
        <v>294</v>
      </c>
      <c r="G7373" t="s">
        <v>4803</v>
      </c>
      <c r="H7373">
        <v>2012</v>
      </c>
      <c r="I7373" s="2">
        <v>844041.35</v>
      </c>
      <c r="J7373" s="2">
        <v>0</v>
      </c>
      <c r="K7373" s="2">
        <v>844041.35</v>
      </c>
      <c r="L7373" t="s">
        <v>116</v>
      </c>
      <c r="M7373" s="3" t="b">
        <f>trust_funds5[[#This Row],[Contributions Outstanding (USD)]]=0</f>
        <v>1</v>
      </c>
      <c r="N7373" s="3" t="str">
        <f t="shared" si="575"/>
        <v>Outstanding</v>
      </c>
      <c r="O7373" s="3" t="str">
        <f t="shared" si="576"/>
        <v>High Contribution &amp; Recent</v>
      </c>
      <c r="P7373" s="3" t="str">
        <f t="shared" si="577"/>
        <v>Other</v>
      </c>
      <c r="Q7373" s="3" t="str">
        <f t="shared" si="578"/>
        <v>Other</v>
      </c>
      <c r="R7373" s="3" t="str">
        <f t="shared" si="579"/>
        <v>Not LCLS</v>
      </c>
      <c r="S7373" s="3" t="str" cm="1">
        <f t="array" ref="S7373">_xlfn.IFS(G7373 &gt; 5000000, "Very High", G7373 &gt; 1000000, "High", G7373 &gt; 500000, "Medium", TRUE, "Low")</f>
        <v>Very High</v>
      </c>
      <c r="T7373" s="3" t="str" cm="1">
        <f t="array" ref="T7373">_xlfn.IFS(B7373 &gt;= 2005, "Post-2005", B7373 &gt;= 2000, "2000-2004", TRUE, "Pre-2000")</f>
        <v>Post-2005</v>
      </c>
    </row>
    <row r="7374" spans="1:20" x14ac:dyDescent="0.85">
      <c r="A7374" s="1">
        <v>41164</v>
      </c>
      <c r="B7374" t="s">
        <v>1040</v>
      </c>
      <c r="C7374" t="s">
        <v>7594</v>
      </c>
      <c r="D7374" t="s">
        <v>5801</v>
      </c>
      <c r="E7374" t="s">
        <v>1698</v>
      </c>
      <c r="F7374" t="s">
        <v>1699</v>
      </c>
      <c r="G7374" t="s">
        <v>1700</v>
      </c>
      <c r="H7374">
        <v>2012</v>
      </c>
      <c r="I7374" s="2">
        <v>300000</v>
      </c>
      <c r="J7374" s="2">
        <v>0</v>
      </c>
      <c r="K7374" s="2">
        <v>300000</v>
      </c>
      <c r="L7374" t="s">
        <v>116</v>
      </c>
      <c r="M7374" s="3" t="b">
        <f>trust_funds5[[#This Row],[Contributions Outstanding (USD)]]=0</f>
        <v>1</v>
      </c>
      <c r="N7374" s="3" t="str">
        <f t="shared" si="575"/>
        <v>Outstanding</v>
      </c>
      <c r="O7374" s="3" t="str">
        <f t="shared" si="576"/>
        <v>High Contribution &amp; Recent</v>
      </c>
      <c r="P7374" s="3" t="str">
        <f t="shared" si="577"/>
        <v>Other</v>
      </c>
      <c r="Q7374" s="3" t="str">
        <f t="shared" si="578"/>
        <v>Other</v>
      </c>
      <c r="R7374" s="3" t="str">
        <f t="shared" si="579"/>
        <v>Not LCLS</v>
      </c>
      <c r="S7374" s="3" t="str" cm="1">
        <f t="array" ref="S7374">_xlfn.IFS(G7374 &gt; 5000000, "Very High", G7374 &gt; 1000000, "High", G7374 &gt; 500000, "Medium", TRUE, "Low")</f>
        <v>Very High</v>
      </c>
      <c r="T7374" s="3" t="str" cm="1">
        <f t="array" ref="T7374">_xlfn.IFS(B7374 &gt;= 2005, "Post-2005", B7374 &gt;= 2000, "2000-2004", TRUE, "Pre-2000")</f>
        <v>Post-2005</v>
      </c>
    </row>
    <row r="7375" spans="1:20" x14ac:dyDescent="0.85">
      <c r="A7375" s="1">
        <v>41164</v>
      </c>
      <c r="B7375" t="s">
        <v>1040</v>
      </c>
      <c r="C7375" t="s">
        <v>7594</v>
      </c>
      <c r="D7375" t="s">
        <v>5801</v>
      </c>
      <c r="E7375" t="s">
        <v>7908</v>
      </c>
      <c r="F7375" t="s">
        <v>7909</v>
      </c>
      <c r="G7375" t="s">
        <v>8172</v>
      </c>
      <c r="H7375">
        <v>2012</v>
      </c>
      <c r="I7375" s="2">
        <v>0</v>
      </c>
      <c r="J7375" s="2">
        <v>33173</v>
      </c>
      <c r="K7375" s="2">
        <v>33173</v>
      </c>
      <c r="L7375" t="s">
        <v>116</v>
      </c>
      <c r="M7375" s="3" t="b">
        <f>trust_funds5[[#This Row],[Contributions Outstanding (USD)]]=0</f>
        <v>0</v>
      </c>
      <c r="N7375" s="3" t="str">
        <f t="shared" si="575"/>
        <v>Outstanding</v>
      </c>
      <c r="O7375" s="3" t="str">
        <f t="shared" si="576"/>
        <v>High Contribution &amp; Recent</v>
      </c>
      <c r="P7375" s="3" t="str">
        <f t="shared" si="577"/>
        <v>Other</v>
      </c>
      <c r="Q7375" s="3" t="str">
        <f t="shared" si="578"/>
        <v>Other</v>
      </c>
      <c r="R7375" s="3" t="str">
        <f t="shared" si="579"/>
        <v>Not LCLS</v>
      </c>
      <c r="S7375" s="3" t="str" cm="1">
        <f t="array" ref="S7375">_xlfn.IFS(G7375 &gt; 5000000, "Very High", G7375 &gt; 1000000, "High", G7375 &gt; 500000, "Medium", TRUE, "Low")</f>
        <v>Very High</v>
      </c>
      <c r="T7375" s="3" t="str" cm="1">
        <f t="array" ref="T7375">_xlfn.IFS(B7375 &gt;= 2005, "Post-2005", B7375 &gt;= 2000, "2000-2004", TRUE, "Pre-2000")</f>
        <v>Post-2005</v>
      </c>
    </row>
    <row r="7376" spans="1:20" x14ac:dyDescent="0.85">
      <c r="A7376" s="1">
        <v>41164</v>
      </c>
      <c r="B7376" t="s">
        <v>1040</v>
      </c>
      <c r="C7376" t="s">
        <v>7594</v>
      </c>
      <c r="D7376" t="s">
        <v>5801</v>
      </c>
      <c r="E7376" t="s">
        <v>42</v>
      </c>
      <c r="F7376" t="s">
        <v>43</v>
      </c>
      <c r="G7376" t="s">
        <v>44</v>
      </c>
      <c r="H7376">
        <v>2012</v>
      </c>
      <c r="I7376" s="2">
        <v>165046.9</v>
      </c>
      <c r="J7376" s="2">
        <v>0</v>
      </c>
      <c r="K7376" s="2">
        <v>165046.9</v>
      </c>
      <c r="L7376" t="s">
        <v>116</v>
      </c>
      <c r="M7376" s="3" t="b">
        <f>trust_funds5[[#This Row],[Contributions Outstanding (USD)]]=0</f>
        <v>1</v>
      </c>
      <c r="N7376" s="3" t="str">
        <f t="shared" si="575"/>
        <v>Outstanding</v>
      </c>
      <c r="O7376" s="3" t="str">
        <f t="shared" si="576"/>
        <v>High Contribution &amp; Recent</v>
      </c>
      <c r="P7376" s="3" t="str">
        <f t="shared" si="577"/>
        <v>Other</v>
      </c>
      <c r="Q7376" s="3" t="str">
        <f t="shared" si="578"/>
        <v>Other</v>
      </c>
      <c r="R7376" s="3" t="str">
        <f t="shared" si="579"/>
        <v>Not LCLS</v>
      </c>
      <c r="S7376" s="3" t="str" cm="1">
        <f t="array" ref="S7376">_xlfn.IFS(G7376 &gt; 5000000, "Very High", G7376 &gt; 1000000, "High", G7376 &gt; 500000, "Medium", TRUE, "Low")</f>
        <v>Very High</v>
      </c>
      <c r="T7376" s="3" t="str" cm="1">
        <f t="array" ref="T7376">_xlfn.IFS(B7376 &gt;= 2005, "Post-2005", B7376 &gt;= 2000, "2000-2004", TRUE, "Pre-2000")</f>
        <v>Post-2005</v>
      </c>
    </row>
    <row r="7377" spans="1:20" x14ac:dyDescent="0.85">
      <c r="A7377" s="1">
        <v>41164</v>
      </c>
      <c r="B7377" t="s">
        <v>1040</v>
      </c>
      <c r="C7377" t="s">
        <v>7594</v>
      </c>
      <c r="D7377" t="s">
        <v>5801</v>
      </c>
      <c r="E7377" t="s">
        <v>21</v>
      </c>
      <c r="F7377" t="s">
        <v>22</v>
      </c>
      <c r="G7377" t="s">
        <v>23</v>
      </c>
      <c r="H7377">
        <v>2012</v>
      </c>
      <c r="I7377" s="2">
        <v>3019102.85</v>
      </c>
      <c r="J7377" s="2">
        <v>1522904.48</v>
      </c>
      <c r="K7377" s="2">
        <v>4542007.33</v>
      </c>
      <c r="L7377" t="s">
        <v>116</v>
      </c>
      <c r="M7377" s="3" t="b">
        <f>trust_funds5[[#This Row],[Contributions Outstanding (USD)]]=0</f>
        <v>0</v>
      </c>
      <c r="N7377" s="3" t="str">
        <f t="shared" si="575"/>
        <v>Outstanding</v>
      </c>
      <c r="O7377" s="3" t="str">
        <f t="shared" si="576"/>
        <v>High Contribution &amp; Recent</v>
      </c>
      <c r="P7377" s="3" t="str">
        <f t="shared" si="577"/>
        <v>Other</v>
      </c>
      <c r="Q7377" s="3" t="str">
        <f t="shared" si="578"/>
        <v>Other</v>
      </c>
      <c r="R7377" s="3" t="str">
        <f t="shared" si="579"/>
        <v>Not LCLS</v>
      </c>
      <c r="S7377" s="3" t="str" cm="1">
        <f t="array" ref="S7377">_xlfn.IFS(G7377 &gt; 5000000, "Very High", G7377 &gt; 1000000, "High", G7377 &gt; 500000, "Medium", TRUE, "Low")</f>
        <v>Very High</v>
      </c>
      <c r="T7377" s="3" t="str" cm="1">
        <f t="array" ref="T7377">_xlfn.IFS(B7377 &gt;= 2005, "Post-2005", B7377 &gt;= 2000, "2000-2004", TRUE, "Pre-2000")</f>
        <v>Post-2005</v>
      </c>
    </row>
    <row r="7378" spans="1:20" x14ac:dyDescent="0.85">
      <c r="A7378" s="1">
        <v>41164</v>
      </c>
      <c r="B7378" t="s">
        <v>7911</v>
      </c>
      <c r="C7378" t="s">
        <v>7912</v>
      </c>
      <c r="D7378" t="s">
        <v>7913</v>
      </c>
      <c r="E7378" t="s">
        <v>93</v>
      </c>
      <c r="F7378" t="s">
        <v>94</v>
      </c>
      <c r="H7378">
        <v>2012</v>
      </c>
      <c r="I7378" s="2">
        <v>3035000</v>
      </c>
      <c r="J7378" s="2">
        <v>0</v>
      </c>
      <c r="K7378" s="2">
        <v>3035000</v>
      </c>
      <c r="L7378" t="s">
        <v>116</v>
      </c>
      <c r="M7378" s="3" t="b">
        <f>trust_funds5[[#This Row],[Contributions Outstanding (USD)]]=0</f>
        <v>1</v>
      </c>
      <c r="N7378" s="3" t="str">
        <f t="shared" si="575"/>
        <v>Outstanding</v>
      </c>
      <c r="O7378" s="3" t="str">
        <f t="shared" si="576"/>
        <v>High Contribution &amp; Recent</v>
      </c>
      <c r="P7378" s="3" t="str">
        <f t="shared" si="577"/>
        <v>Other</v>
      </c>
      <c r="Q7378" s="3" t="str">
        <f t="shared" si="578"/>
        <v>Other</v>
      </c>
      <c r="R7378" s="3" t="str">
        <f t="shared" si="579"/>
        <v>Not LCLS</v>
      </c>
      <c r="S7378" s="3" t="str" cm="1">
        <f t="array" ref="S7378">_xlfn.IFS(G7378 &gt; 5000000, "Very High", G7378 &gt; 1000000, "High", G7378 &gt; 500000, "Medium", TRUE, "Low")</f>
        <v>Low</v>
      </c>
      <c r="T7378" s="3" t="str" cm="1">
        <f t="array" ref="T7378">_xlfn.IFS(B7378 &gt;= 2005, "Post-2005", B7378 &gt;= 2000, "2000-2004", TRUE, "Pre-2000")</f>
        <v>Post-2005</v>
      </c>
    </row>
    <row r="7379" spans="1:20" x14ac:dyDescent="0.85">
      <c r="A7379" s="1">
        <v>41164</v>
      </c>
      <c r="B7379" t="s">
        <v>90</v>
      </c>
      <c r="C7379" t="s">
        <v>6744</v>
      </c>
      <c r="D7379" t="s">
        <v>6745</v>
      </c>
      <c r="E7379" t="s">
        <v>49</v>
      </c>
      <c r="F7379" t="s">
        <v>50</v>
      </c>
      <c r="G7379" t="s">
        <v>6746</v>
      </c>
      <c r="H7379">
        <v>2012</v>
      </c>
      <c r="I7379" s="2">
        <v>50000</v>
      </c>
      <c r="J7379" s="2">
        <v>0</v>
      </c>
      <c r="K7379" s="2">
        <v>50000</v>
      </c>
      <c r="L7379" t="s">
        <v>116</v>
      </c>
      <c r="M7379" s="3" t="b">
        <f>trust_funds5[[#This Row],[Contributions Outstanding (USD)]]=0</f>
        <v>1</v>
      </c>
      <c r="N7379" s="3" t="str">
        <f t="shared" si="575"/>
        <v>Outstanding</v>
      </c>
      <c r="O7379" s="3" t="str">
        <f t="shared" si="576"/>
        <v>High Contribution &amp; Recent</v>
      </c>
      <c r="P7379" s="3" t="str">
        <f t="shared" si="577"/>
        <v>Other</v>
      </c>
      <c r="Q7379" s="3" t="str">
        <f t="shared" si="578"/>
        <v>Other</v>
      </c>
      <c r="R7379" s="3" t="str">
        <f t="shared" si="579"/>
        <v>Not LCLS</v>
      </c>
      <c r="S7379" s="3" t="str" cm="1">
        <f t="array" ref="S7379">_xlfn.IFS(G7379 &gt; 5000000, "Very High", G7379 &gt; 1000000, "High", G7379 &gt; 500000, "Medium", TRUE, "Low")</f>
        <v>Very High</v>
      </c>
      <c r="T7379" s="3" t="str" cm="1">
        <f t="array" ref="T7379">_xlfn.IFS(B7379 &gt;= 2005, "Post-2005", B7379 &gt;= 2000, "2000-2004", TRUE, "Pre-2000")</f>
        <v>Post-2005</v>
      </c>
    </row>
    <row r="7380" spans="1:20" x14ac:dyDescent="0.85">
      <c r="A7380" s="1">
        <v>41164</v>
      </c>
      <c r="B7380" t="s">
        <v>5722</v>
      </c>
      <c r="C7380" t="s">
        <v>7597</v>
      </c>
      <c r="D7380" t="s">
        <v>7598</v>
      </c>
      <c r="E7380" t="s">
        <v>70</v>
      </c>
      <c r="F7380" t="s">
        <v>71</v>
      </c>
      <c r="G7380" t="s">
        <v>5484</v>
      </c>
      <c r="H7380">
        <v>2012</v>
      </c>
      <c r="I7380" s="2">
        <v>4546859.9400000004</v>
      </c>
      <c r="J7380" s="2">
        <v>0</v>
      </c>
      <c r="K7380" s="2">
        <v>4546859.9400000004</v>
      </c>
      <c r="L7380" t="s">
        <v>116</v>
      </c>
      <c r="M7380" s="3" t="b">
        <f>trust_funds5[[#This Row],[Contributions Outstanding (USD)]]=0</f>
        <v>1</v>
      </c>
      <c r="N7380" s="3" t="str">
        <f t="shared" si="575"/>
        <v>Outstanding</v>
      </c>
      <c r="O7380" s="3" t="str">
        <f t="shared" si="576"/>
        <v>High Contribution &amp; Recent</v>
      </c>
      <c r="P7380" s="3" t="str">
        <f t="shared" si="577"/>
        <v>Other</v>
      </c>
      <c r="Q7380" s="3" t="str">
        <f t="shared" si="578"/>
        <v>Other</v>
      </c>
      <c r="R7380" s="3" t="str">
        <f t="shared" si="579"/>
        <v>Not LCLS</v>
      </c>
      <c r="S7380" s="3" t="str" cm="1">
        <f t="array" ref="S7380">_xlfn.IFS(G7380 &gt; 5000000, "Very High", G7380 &gt; 1000000, "High", G7380 &gt; 500000, "Medium", TRUE, "Low")</f>
        <v>Very High</v>
      </c>
      <c r="T7380" s="3" t="str" cm="1">
        <f t="array" ref="T7380">_xlfn.IFS(B7380 &gt;= 2005, "Post-2005", B7380 &gt;= 2000, "2000-2004", TRUE, "Pre-2000")</f>
        <v>Post-2005</v>
      </c>
    </row>
    <row r="7381" spans="1:20" x14ac:dyDescent="0.85">
      <c r="A7381" s="1">
        <v>41164</v>
      </c>
      <c r="B7381" t="s">
        <v>5722</v>
      </c>
      <c r="C7381" t="s">
        <v>7597</v>
      </c>
      <c r="D7381" t="s">
        <v>7598</v>
      </c>
      <c r="E7381" t="s">
        <v>119</v>
      </c>
      <c r="F7381" t="s">
        <v>120</v>
      </c>
      <c r="G7381" t="s">
        <v>121</v>
      </c>
      <c r="H7381">
        <v>2012</v>
      </c>
      <c r="I7381" s="2">
        <v>15856200</v>
      </c>
      <c r="J7381" s="2">
        <v>0</v>
      </c>
      <c r="K7381" s="2">
        <v>15856200</v>
      </c>
      <c r="L7381" t="s">
        <v>116</v>
      </c>
      <c r="M7381" s="3" t="b">
        <f>trust_funds5[[#This Row],[Contributions Outstanding (USD)]]=0</f>
        <v>1</v>
      </c>
      <c r="N7381" s="3" t="str">
        <f t="shared" si="575"/>
        <v>Outstanding</v>
      </c>
      <c r="O7381" s="3" t="str">
        <f t="shared" si="576"/>
        <v>High Contribution &amp; Recent</v>
      </c>
      <c r="P7381" s="3" t="str">
        <f t="shared" si="577"/>
        <v>Other</v>
      </c>
      <c r="Q7381" s="3" t="str">
        <f t="shared" si="578"/>
        <v>Other</v>
      </c>
      <c r="R7381" s="3" t="str">
        <f t="shared" si="579"/>
        <v>Not LCLS</v>
      </c>
      <c r="S7381" s="3" t="str" cm="1">
        <f t="array" ref="S7381">_xlfn.IFS(G7381 &gt; 5000000, "Very High", G7381 &gt; 1000000, "High", G7381 &gt; 500000, "Medium", TRUE, "Low")</f>
        <v>Very High</v>
      </c>
      <c r="T7381" s="3" t="str" cm="1">
        <f t="array" ref="T7381">_xlfn.IFS(B7381 &gt;= 2005, "Post-2005", B7381 &gt;= 2000, "2000-2004", TRUE, "Pre-2000")</f>
        <v>Post-2005</v>
      </c>
    </row>
    <row r="7382" spans="1:20" x14ac:dyDescent="0.85">
      <c r="A7382" s="1">
        <v>41164</v>
      </c>
      <c r="B7382" t="s">
        <v>3797</v>
      </c>
      <c r="C7382" t="s">
        <v>7182</v>
      </c>
      <c r="D7382" t="s">
        <v>7183</v>
      </c>
      <c r="E7382" t="s">
        <v>85</v>
      </c>
      <c r="F7382" t="s">
        <v>86</v>
      </c>
      <c r="G7382" t="s">
        <v>87</v>
      </c>
      <c r="H7382">
        <v>2012</v>
      </c>
      <c r="I7382" s="2">
        <v>50250620</v>
      </c>
      <c r="J7382" s="2">
        <v>0</v>
      </c>
      <c r="K7382" s="2">
        <v>50250620</v>
      </c>
      <c r="L7382" t="s">
        <v>116</v>
      </c>
      <c r="M7382" s="3" t="b">
        <f>trust_funds5[[#This Row],[Contributions Outstanding (USD)]]=0</f>
        <v>1</v>
      </c>
      <c r="N7382" s="3" t="str">
        <f t="shared" si="575"/>
        <v>Outstanding</v>
      </c>
      <c r="O7382" s="3" t="str">
        <f t="shared" si="576"/>
        <v>High Contribution &amp; Recent</v>
      </c>
      <c r="P7382" s="3" t="str">
        <f t="shared" si="577"/>
        <v>Other</v>
      </c>
      <c r="Q7382" s="3" t="str">
        <f t="shared" si="578"/>
        <v>Other</v>
      </c>
      <c r="R7382" s="3" t="str">
        <f t="shared" si="579"/>
        <v>Not LCLS</v>
      </c>
      <c r="S7382" s="3" t="str" cm="1">
        <f t="array" ref="S7382">_xlfn.IFS(G7382 &gt; 5000000, "Very High", G7382 &gt; 1000000, "High", G7382 &gt; 500000, "Medium", TRUE, "Low")</f>
        <v>Very High</v>
      </c>
      <c r="T7382" s="3" t="str" cm="1">
        <f t="array" ref="T7382">_xlfn.IFS(B7382 &gt;= 2005, "Post-2005", B7382 &gt;= 2000, "2000-2004", TRUE, "Pre-2000")</f>
        <v>Post-2005</v>
      </c>
    </row>
    <row r="7383" spans="1:20" x14ac:dyDescent="0.85">
      <c r="A7383" s="1">
        <v>41164</v>
      </c>
      <c r="B7383" t="s">
        <v>3797</v>
      </c>
      <c r="C7383" t="s">
        <v>7182</v>
      </c>
      <c r="D7383" t="s">
        <v>7183</v>
      </c>
      <c r="E7383" t="s">
        <v>2863</v>
      </c>
      <c r="F7383" t="s">
        <v>2864</v>
      </c>
      <c r="G7383" t="s">
        <v>2865</v>
      </c>
      <c r="H7383">
        <v>2012</v>
      </c>
      <c r="I7383" s="2">
        <v>6384000</v>
      </c>
      <c r="J7383" s="2">
        <v>0</v>
      </c>
      <c r="K7383" s="2">
        <v>6384000</v>
      </c>
      <c r="L7383" t="s">
        <v>116</v>
      </c>
      <c r="M7383" s="3" t="b">
        <f>trust_funds5[[#This Row],[Contributions Outstanding (USD)]]=0</f>
        <v>1</v>
      </c>
      <c r="N7383" s="3" t="str">
        <f t="shared" si="575"/>
        <v>Outstanding</v>
      </c>
      <c r="O7383" s="3" t="str">
        <f t="shared" si="576"/>
        <v>High Contribution &amp; Recent</v>
      </c>
      <c r="P7383" s="3" t="str">
        <f t="shared" si="577"/>
        <v>Other</v>
      </c>
      <c r="Q7383" s="3" t="str">
        <f t="shared" si="578"/>
        <v>Other</v>
      </c>
      <c r="R7383" s="3" t="str">
        <f t="shared" si="579"/>
        <v>Not LCLS</v>
      </c>
      <c r="S7383" s="3" t="str" cm="1">
        <f t="array" ref="S7383">_xlfn.IFS(G7383 &gt; 5000000, "Very High", G7383 &gt; 1000000, "High", G7383 &gt; 500000, "Medium", TRUE, "Low")</f>
        <v>Very High</v>
      </c>
      <c r="T7383" s="3" t="str" cm="1">
        <f t="array" ref="T7383">_xlfn.IFS(B7383 &gt;= 2005, "Post-2005", B7383 &gt;= 2000, "2000-2004", TRUE, "Pre-2000")</f>
        <v>Post-2005</v>
      </c>
    </row>
    <row r="7384" spans="1:20" x14ac:dyDescent="0.85">
      <c r="A7384" s="1">
        <v>41164</v>
      </c>
      <c r="B7384" t="s">
        <v>3797</v>
      </c>
      <c r="C7384" t="s">
        <v>7182</v>
      </c>
      <c r="D7384" t="s">
        <v>7183</v>
      </c>
      <c r="E7384" t="s">
        <v>102</v>
      </c>
      <c r="F7384" t="s">
        <v>103</v>
      </c>
      <c r="G7384" t="s">
        <v>104</v>
      </c>
      <c r="H7384">
        <v>2012</v>
      </c>
      <c r="I7384" s="2">
        <v>108647000</v>
      </c>
      <c r="J7384" s="2">
        <v>0</v>
      </c>
      <c r="K7384" s="2">
        <v>108647000</v>
      </c>
      <c r="L7384" t="s">
        <v>116</v>
      </c>
      <c r="M7384" s="3" t="b">
        <f>trust_funds5[[#This Row],[Contributions Outstanding (USD)]]=0</f>
        <v>1</v>
      </c>
      <c r="N7384" s="3" t="str">
        <f t="shared" si="575"/>
        <v>Outstanding</v>
      </c>
      <c r="O7384" s="3" t="str">
        <f t="shared" si="576"/>
        <v>High Contribution &amp; Recent</v>
      </c>
      <c r="P7384" s="3" t="str">
        <f t="shared" si="577"/>
        <v>Other</v>
      </c>
      <c r="Q7384" s="3" t="str">
        <f t="shared" si="578"/>
        <v>Other</v>
      </c>
      <c r="R7384" s="3" t="str">
        <f t="shared" si="579"/>
        <v>Not LCLS</v>
      </c>
      <c r="S7384" s="3" t="str" cm="1">
        <f t="array" ref="S7384">_xlfn.IFS(G7384 &gt; 5000000, "Very High", G7384 &gt; 1000000, "High", G7384 &gt; 500000, "Medium", TRUE, "Low")</f>
        <v>Very High</v>
      </c>
      <c r="T7384" s="3" t="str" cm="1">
        <f t="array" ref="T7384">_xlfn.IFS(B7384 &gt;= 2005, "Post-2005", B7384 &gt;= 2000, "2000-2004", TRUE, "Pre-2000")</f>
        <v>Post-2005</v>
      </c>
    </row>
    <row r="7385" spans="1:20" x14ac:dyDescent="0.85">
      <c r="A7385" s="1">
        <v>41164</v>
      </c>
      <c r="B7385" t="s">
        <v>3797</v>
      </c>
      <c r="C7385" t="s">
        <v>7182</v>
      </c>
      <c r="D7385" t="s">
        <v>7183</v>
      </c>
      <c r="E7385" t="s">
        <v>1408</v>
      </c>
      <c r="F7385" t="s">
        <v>1409</v>
      </c>
      <c r="G7385" t="s">
        <v>1410</v>
      </c>
      <c r="H7385">
        <v>2012</v>
      </c>
      <c r="I7385" s="2">
        <v>11253500</v>
      </c>
      <c r="J7385" s="2">
        <v>0</v>
      </c>
      <c r="K7385" s="2">
        <v>11253500</v>
      </c>
      <c r="L7385" t="s">
        <v>116</v>
      </c>
      <c r="M7385" s="3" t="b">
        <f>trust_funds5[[#This Row],[Contributions Outstanding (USD)]]=0</f>
        <v>1</v>
      </c>
      <c r="N7385" s="3" t="str">
        <f t="shared" si="575"/>
        <v>Outstanding</v>
      </c>
      <c r="O7385" s="3" t="str">
        <f t="shared" si="576"/>
        <v>High Contribution &amp; Recent</v>
      </c>
      <c r="P7385" s="3" t="str">
        <f t="shared" si="577"/>
        <v>Other</v>
      </c>
      <c r="Q7385" s="3" t="str">
        <f t="shared" si="578"/>
        <v>Other</v>
      </c>
      <c r="R7385" s="3" t="str">
        <f t="shared" si="579"/>
        <v>Not LCLS</v>
      </c>
      <c r="S7385" s="3" t="str" cm="1">
        <f t="array" ref="S7385">_xlfn.IFS(G7385 &gt; 5000000, "Very High", G7385 &gt; 1000000, "High", G7385 &gt; 500000, "Medium", TRUE, "Low")</f>
        <v>Very High</v>
      </c>
      <c r="T7385" s="3" t="str" cm="1">
        <f t="array" ref="T7385">_xlfn.IFS(B7385 &gt;= 2005, "Post-2005", B7385 &gt;= 2000, "2000-2004", TRUE, "Pre-2000")</f>
        <v>Post-2005</v>
      </c>
    </row>
    <row r="7386" spans="1:20" x14ac:dyDescent="0.85">
      <c r="A7386" s="1">
        <v>41164</v>
      </c>
      <c r="B7386" t="s">
        <v>7914</v>
      </c>
      <c r="C7386" t="s">
        <v>7915</v>
      </c>
      <c r="D7386" t="s">
        <v>7916</v>
      </c>
      <c r="E7386" t="s">
        <v>264</v>
      </c>
      <c r="F7386" t="s">
        <v>265</v>
      </c>
      <c r="G7386" t="s">
        <v>1613</v>
      </c>
      <c r="H7386">
        <v>2012</v>
      </c>
      <c r="I7386" s="2">
        <v>3778200</v>
      </c>
      <c r="J7386" s="2">
        <v>0</v>
      </c>
      <c r="K7386" s="2">
        <v>3778200</v>
      </c>
      <c r="L7386" t="s">
        <v>116</v>
      </c>
      <c r="M7386" s="3" t="b">
        <f>trust_funds5[[#This Row],[Contributions Outstanding (USD)]]=0</f>
        <v>1</v>
      </c>
      <c r="N7386" s="3" t="str">
        <f t="shared" si="575"/>
        <v>Outstanding</v>
      </c>
      <c r="O7386" s="3" t="str">
        <f t="shared" si="576"/>
        <v>High Contribution &amp; Recent</v>
      </c>
      <c r="P7386" s="3" t="str">
        <f t="shared" si="577"/>
        <v>Other</v>
      </c>
      <c r="Q7386" s="3" t="str">
        <f t="shared" si="578"/>
        <v>Other</v>
      </c>
      <c r="R7386" s="3" t="str">
        <f t="shared" si="579"/>
        <v>Not LCLS</v>
      </c>
      <c r="S7386" s="3" t="str" cm="1">
        <f t="array" ref="S7386">_xlfn.IFS(G7386 &gt; 5000000, "Very High", G7386 &gt; 1000000, "High", G7386 &gt; 500000, "Medium", TRUE, "Low")</f>
        <v>Very High</v>
      </c>
      <c r="T7386" s="3" t="str" cm="1">
        <f t="array" ref="T7386">_xlfn.IFS(B7386 &gt;= 2005, "Post-2005", B7386 &gt;= 2000, "2000-2004", TRUE, "Pre-2000")</f>
        <v>Post-2005</v>
      </c>
    </row>
    <row r="7387" spans="1:20" x14ac:dyDescent="0.85">
      <c r="A7387" s="1">
        <v>41164</v>
      </c>
      <c r="B7387" t="s">
        <v>7914</v>
      </c>
      <c r="C7387" t="s">
        <v>7915</v>
      </c>
      <c r="D7387" t="s">
        <v>7916</v>
      </c>
      <c r="E7387" t="s">
        <v>85</v>
      </c>
      <c r="F7387" t="s">
        <v>86</v>
      </c>
      <c r="G7387" t="s">
        <v>87</v>
      </c>
      <c r="H7387">
        <v>2012</v>
      </c>
      <c r="I7387" s="2">
        <v>780875</v>
      </c>
      <c r="J7387" s="2">
        <v>807347.51</v>
      </c>
      <c r="K7387" s="2">
        <v>1588222.51</v>
      </c>
      <c r="L7387" t="s">
        <v>116</v>
      </c>
      <c r="M7387" s="3" t="b">
        <f>trust_funds5[[#This Row],[Contributions Outstanding (USD)]]=0</f>
        <v>0</v>
      </c>
      <c r="N7387" s="3" t="str">
        <f t="shared" si="575"/>
        <v>Outstanding</v>
      </c>
      <c r="O7387" s="3" t="str">
        <f t="shared" si="576"/>
        <v>High Contribution &amp; Recent</v>
      </c>
      <c r="P7387" s="3" t="str">
        <f t="shared" si="577"/>
        <v>Other</v>
      </c>
      <c r="Q7387" s="3" t="str">
        <f t="shared" si="578"/>
        <v>Other</v>
      </c>
      <c r="R7387" s="3" t="str">
        <f t="shared" si="579"/>
        <v>Not LCLS</v>
      </c>
      <c r="S7387" s="3" t="str" cm="1">
        <f t="array" ref="S7387">_xlfn.IFS(G7387 &gt; 5000000, "Very High", G7387 &gt; 1000000, "High", G7387 &gt; 500000, "Medium", TRUE, "Low")</f>
        <v>Very High</v>
      </c>
      <c r="T7387" s="3" t="str" cm="1">
        <f t="array" ref="T7387">_xlfn.IFS(B7387 &gt;= 2005, "Post-2005", B7387 &gt;= 2000, "2000-2004", TRUE, "Pre-2000")</f>
        <v>Post-2005</v>
      </c>
    </row>
    <row r="7388" spans="1:20" x14ac:dyDescent="0.85">
      <c r="A7388" s="1">
        <v>41164</v>
      </c>
      <c r="B7388" t="s">
        <v>7914</v>
      </c>
      <c r="C7388" t="s">
        <v>7915</v>
      </c>
      <c r="D7388" t="s">
        <v>7916</v>
      </c>
      <c r="E7388" t="s">
        <v>1408</v>
      </c>
      <c r="F7388" t="s">
        <v>1409</v>
      </c>
      <c r="G7388" t="s">
        <v>1410</v>
      </c>
      <c r="H7388">
        <v>2012</v>
      </c>
      <c r="I7388" s="2">
        <v>2447680</v>
      </c>
      <c r="J7388" s="2">
        <v>0</v>
      </c>
      <c r="K7388" s="2">
        <v>2447680</v>
      </c>
      <c r="L7388" t="s">
        <v>116</v>
      </c>
      <c r="M7388" s="3" t="b">
        <f>trust_funds5[[#This Row],[Contributions Outstanding (USD)]]=0</f>
        <v>1</v>
      </c>
      <c r="N7388" s="3" t="str">
        <f t="shared" si="575"/>
        <v>Outstanding</v>
      </c>
      <c r="O7388" s="3" t="str">
        <f t="shared" si="576"/>
        <v>High Contribution &amp; Recent</v>
      </c>
      <c r="P7388" s="3" t="str">
        <f t="shared" si="577"/>
        <v>Other</v>
      </c>
      <c r="Q7388" s="3" t="str">
        <f t="shared" si="578"/>
        <v>Other</v>
      </c>
      <c r="R7388" s="3" t="str">
        <f t="shared" si="579"/>
        <v>Not LCLS</v>
      </c>
      <c r="S7388" s="3" t="str" cm="1">
        <f t="array" ref="S7388">_xlfn.IFS(G7388 &gt; 5000000, "Very High", G7388 &gt; 1000000, "High", G7388 &gt; 500000, "Medium", TRUE, "Low")</f>
        <v>Very High</v>
      </c>
      <c r="T7388" s="3" t="str" cm="1">
        <f t="array" ref="T7388">_xlfn.IFS(B7388 &gt;= 2005, "Post-2005", B7388 &gt;= 2000, "2000-2004", TRUE, "Pre-2000")</f>
        <v>Post-2005</v>
      </c>
    </row>
    <row r="7389" spans="1:20" x14ac:dyDescent="0.85">
      <c r="A7389" s="1">
        <v>41164</v>
      </c>
      <c r="B7389" t="s">
        <v>90</v>
      </c>
      <c r="C7389" t="s">
        <v>7917</v>
      </c>
      <c r="D7389" t="s">
        <v>7918</v>
      </c>
      <c r="E7389" t="s">
        <v>200</v>
      </c>
      <c r="F7389" t="s">
        <v>201</v>
      </c>
      <c r="G7389" t="s">
        <v>213</v>
      </c>
      <c r="H7389">
        <v>2012</v>
      </c>
      <c r="I7389" s="2">
        <v>1249973</v>
      </c>
      <c r="J7389" s="2">
        <v>1250027</v>
      </c>
      <c r="K7389" s="2">
        <v>2500000</v>
      </c>
      <c r="L7389" t="s">
        <v>116</v>
      </c>
      <c r="M7389" s="3" t="b">
        <f>trust_funds5[[#This Row],[Contributions Outstanding (USD)]]=0</f>
        <v>0</v>
      </c>
      <c r="N7389" s="3" t="str">
        <f t="shared" si="575"/>
        <v>Outstanding</v>
      </c>
      <c r="O7389" s="3" t="str">
        <f t="shared" si="576"/>
        <v>High Contribution &amp; Recent</v>
      </c>
      <c r="P7389" s="3" t="str">
        <f t="shared" si="577"/>
        <v>Other</v>
      </c>
      <c r="Q7389" s="3" t="str">
        <f t="shared" si="578"/>
        <v>Other</v>
      </c>
      <c r="R7389" s="3" t="str">
        <f t="shared" si="579"/>
        <v>Not LCLS</v>
      </c>
      <c r="S7389" s="3" t="str" cm="1">
        <f t="array" ref="S7389">_xlfn.IFS(G7389 &gt; 5000000, "Very High", G7389 &gt; 1000000, "High", G7389 &gt; 500000, "Medium", TRUE, "Low")</f>
        <v>Very High</v>
      </c>
      <c r="T7389" s="3" t="str" cm="1">
        <f t="array" ref="T7389">_xlfn.IFS(B7389 &gt;= 2005, "Post-2005", B7389 &gt;= 2000, "2000-2004", TRUE, "Pre-2000")</f>
        <v>Post-2005</v>
      </c>
    </row>
    <row r="7390" spans="1:20" x14ac:dyDescent="0.85">
      <c r="A7390" s="1">
        <v>41164</v>
      </c>
      <c r="B7390" t="s">
        <v>1502</v>
      </c>
      <c r="C7390" t="s">
        <v>7603</v>
      </c>
      <c r="D7390" t="s">
        <v>7604</v>
      </c>
      <c r="E7390" t="s">
        <v>21</v>
      </c>
      <c r="F7390" t="s">
        <v>22</v>
      </c>
      <c r="G7390" t="s">
        <v>23</v>
      </c>
      <c r="H7390">
        <v>2012</v>
      </c>
      <c r="I7390" s="2">
        <v>502910.95</v>
      </c>
      <c r="J7390" s="2">
        <v>0.05</v>
      </c>
      <c r="K7390" s="2">
        <v>502911</v>
      </c>
      <c r="L7390" t="s">
        <v>116</v>
      </c>
      <c r="M7390" s="3" t="b">
        <f>trust_funds5[[#This Row],[Contributions Outstanding (USD)]]=0</f>
        <v>0</v>
      </c>
      <c r="N7390" s="3" t="str">
        <f t="shared" si="575"/>
        <v>Outstanding</v>
      </c>
      <c r="O7390" s="3" t="str">
        <f t="shared" si="576"/>
        <v>High Contribution &amp; Recent</v>
      </c>
      <c r="P7390" s="3" t="str">
        <f t="shared" si="577"/>
        <v>Other</v>
      </c>
      <c r="Q7390" s="3" t="str">
        <f t="shared" si="578"/>
        <v>Other</v>
      </c>
      <c r="R7390" s="3" t="str">
        <f t="shared" si="579"/>
        <v>Not LCLS</v>
      </c>
      <c r="S7390" s="3" t="str" cm="1">
        <f t="array" ref="S7390">_xlfn.IFS(G7390 &gt; 5000000, "Very High", G7390 &gt; 1000000, "High", G7390 &gt; 500000, "Medium", TRUE, "Low")</f>
        <v>Very High</v>
      </c>
      <c r="T7390" s="3" t="str" cm="1">
        <f t="array" ref="T7390">_xlfn.IFS(B7390 &gt;= 2005, "Post-2005", B7390 &gt;= 2000, "2000-2004", TRUE, "Pre-2000")</f>
        <v>Post-2005</v>
      </c>
    </row>
    <row r="7391" spans="1:20" x14ac:dyDescent="0.85">
      <c r="A7391" s="1">
        <v>41164</v>
      </c>
      <c r="B7391" t="s">
        <v>2137</v>
      </c>
      <c r="C7391" t="s">
        <v>8173</v>
      </c>
      <c r="D7391" t="s">
        <v>8174</v>
      </c>
      <c r="E7391" t="s">
        <v>102</v>
      </c>
      <c r="F7391" t="s">
        <v>103</v>
      </c>
      <c r="G7391" t="s">
        <v>104</v>
      </c>
      <c r="H7391">
        <v>2012</v>
      </c>
      <c r="I7391" s="2">
        <v>1767599.14</v>
      </c>
      <c r="J7391" s="2">
        <v>1740307.45</v>
      </c>
      <c r="K7391" s="2">
        <v>3507906.59</v>
      </c>
      <c r="L7391" t="s">
        <v>116</v>
      </c>
      <c r="M7391" s="3" t="b">
        <f>trust_funds5[[#This Row],[Contributions Outstanding (USD)]]=0</f>
        <v>0</v>
      </c>
      <c r="N7391" s="3" t="str">
        <f t="shared" si="575"/>
        <v>Outstanding</v>
      </c>
      <c r="O7391" s="3" t="str">
        <f t="shared" si="576"/>
        <v>High Contribution &amp; Recent</v>
      </c>
      <c r="P7391" s="3" t="str">
        <f t="shared" si="577"/>
        <v>Other</v>
      </c>
      <c r="Q7391" s="3" t="str">
        <f t="shared" si="578"/>
        <v>Other</v>
      </c>
      <c r="R7391" s="3" t="str">
        <f t="shared" si="579"/>
        <v>Not LCLS</v>
      </c>
      <c r="S7391" s="3" t="str" cm="1">
        <f t="array" ref="S7391">_xlfn.IFS(G7391 &gt; 5000000, "Very High", G7391 &gt; 1000000, "High", G7391 &gt; 500000, "Medium", TRUE, "Low")</f>
        <v>Very High</v>
      </c>
      <c r="T7391" s="3" t="str" cm="1">
        <f t="array" ref="T7391">_xlfn.IFS(B7391 &gt;= 2005, "Post-2005", B7391 &gt;= 2000, "2000-2004", TRUE, "Pre-2000")</f>
        <v>Post-2005</v>
      </c>
    </row>
    <row r="7392" spans="1:20" x14ac:dyDescent="0.85">
      <c r="A7392" s="1">
        <v>41164</v>
      </c>
      <c r="B7392" t="s">
        <v>90</v>
      </c>
      <c r="C7392" t="s">
        <v>8175</v>
      </c>
      <c r="D7392" t="s">
        <v>8176</v>
      </c>
      <c r="E7392" t="s">
        <v>334</v>
      </c>
      <c r="F7392" t="s">
        <v>335</v>
      </c>
      <c r="G7392" t="s">
        <v>339</v>
      </c>
      <c r="H7392">
        <v>2012</v>
      </c>
      <c r="I7392" s="2">
        <v>3850800</v>
      </c>
      <c r="J7392" s="2">
        <v>5812902.0599999996</v>
      </c>
      <c r="K7392" s="2">
        <v>9663702.0600000005</v>
      </c>
      <c r="L7392" t="s">
        <v>116</v>
      </c>
      <c r="M7392" s="3" t="b">
        <f>trust_funds5[[#This Row],[Contributions Outstanding (USD)]]=0</f>
        <v>0</v>
      </c>
      <c r="N7392" s="3" t="str">
        <f t="shared" si="575"/>
        <v>Outstanding</v>
      </c>
      <c r="O7392" s="3" t="str">
        <f t="shared" si="576"/>
        <v>High Contribution &amp; Recent</v>
      </c>
      <c r="P7392" s="3" t="str">
        <f t="shared" si="577"/>
        <v>Other</v>
      </c>
      <c r="Q7392" s="3" t="str">
        <f t="shared" si="578"/>
        <v>Other</v>
      </c>
      <c r="R7392" s="3" t="str">
        <f t="shared" si="579"/>
        <v>Not LCLS</v>
      </c>
      <c r="S7392" s="3" t="str" cm="1">
        <f t="array" ref="S7392">_xlfn.IFS(G7392 &gt; 5000000, "Very High", G7392 &gt; 1000000, "High", G7392 &gt; 500000, "Medium", TRUE, "Low")</f>
        <v>Very High</v>
      </c>
      <c r="T7392" s="3" t="str" cm="1">
        <f t="array" ref="T7392">_xlfn.IFS(B7392 &gt;= 2005, "Post-2005", B7392 &gt;= 2000, "2000-2004", TRUE, "Pre-2000")</f>
        <v>Post-2005</v>
      </c>
    </row>
    <row r="7393" spans="1:20" x14ac:dyDescent="0.85">
      <c r="A7393" s="1">
        <v>41164</v>
      </c>
      <c r="B7393" t="s">
        <v>90</v>
      </c>
      <c r="C7393" t="s">
        <v>8177</v>
      </c>
      <c r="D7393" t="s">
        <v>8178</v>
      </c>
      <c r="E7393" t="s">
        <v>1408</v>
      </c>
      <c r="F7393" t="s">
        <v>1409</v>
      </c>
      <c r="G7393" t="s">
        <v>1410</v>
      </c>
      <c r="H7393">
        <v>2012</v>
      </c>
      <c r="I7393" s="2">
        <v>614835</v>
      </c>
      <c r="J7393" s="2">
        <v>0</v>
      </c>
      <c r="K7393" s="2">
        <v>614835</v>
      </c>
      <c r="L7393" t="s">
        <v>116</v>
      </c>
      <c r="M7393" s="3" t="b">
        <f>trust_funds5[[#This Row],[Contributions Outstanding (USD)]]=0</f>
        <v>1</v>
      </c>
      <c r="N7393" s="3" t="str">
        <f t="shared" si="575"/>
        <v>Outstanding</v>
      </c>
      <c r="O7393" s="3" t="str">
        <f t="shared" si="576"/>
        <v>High Contribution &amp; Recent</v>
      </c>
      <c r="P7393" s="3" t="str">
        <f t="shared" si="577"/>
        <v>Other</v>
      </c>
      <c r="Q7393" s="3" t="str">
        <f t="shared" si="578"/>
        <v>Other</v>
      </c>
      <c r="R7393" s="3" t="str">
        <f t="shared" si="579"/>
        <v>Not LCLS</v>
      </c>
      <c r="S7393" s="3" t="str" cm="1">
        <f t="array" ref="S7393">_xlfn.IFS(G7393 &gt; 5000000, "Very High", G7393 &gt; 1000000, "High", G7393 &gt; 500000, "Medium", TRUE, "Low")</f>
        <v>Very High</v>
      </c>
      <c r="T7393" s="3" t="str" cm="1">
        <f t="array" ref="T7393">_xlfn.IFS(B7393 &gt;= 2005, "Post-2005", B7393 &gt;= 2000, "2000-2004", TRUE, "Pre-2000")</f>
        <v>Post-2005</v>
      </c>
    </row>
    <row r="7394" spans="1:20" x14ac:dyDescent="0.85">
      <c r="A7394" s="1">
        <v>41164</v>
      </c>
      <c r="B7394" t="s">
        <v>90</v>
      </c>
      <c r="C7394" t="s">
        <v>8179</v>
      </c>
      <c r="D7394" t="s">
        <v>8180</v>
      </c>
      <c r="E7394" t="s">
        <v>200</v>
      </c>
      <c r="F7394" t="s">
        <v>201</v>
      </c>
      <c r="G7394" t="s">
        <v>213</v>
      </c>
      <c r="H7394">
        <v>2012</v>
      </c>
      <c r="I7394" s="2">
        <v>1200000</v>
      </c>
      <c r="J7394" s="2">
        <v>1300000</v>
      </c>
      <c r="K7394" s="2">
        <v>2500000</v>
      </c>
      <c r="L7394" t="s">
        <v>116</v>
      </c>
      <c r="M7394" s="3" t="b">
        <f>trust_funds5[[#This Row],[Contributions Outstanding (USD)]]=0</f>
        <v>0</v>
      </c>
      <c r="N7394" s="3" t="str">
        <f t="shared" si="575"/>
        <v>Outstanding</v>
      </c>
      <c r="O7394" s="3" t="str">
        <f t="shared" si="576"/>
        <v>High Contribution &amp; Recent</v>
      </c>
      <c r="P7394" s="3" t="str">
        <f t="shared" si="577"/>
        <v>Other</v>
      </c>
      <c r="Q7394" s="3" t="str">
        <f t="shared" si="578"/>
        <v>Other</v>
      </c>
      <c r="R7394" s="3" t="str">
        <f t="shared" si="579"/>
        <v>Not LCLS</v>
      </c>
      <c r="S7394" s="3" t="str" cm="1">
        <f t="array" ref="S7394">_xlfn.IFS(G7394 &gt; 5000000, "Very High", G7394 &gt; 1000000, "High", G7394 &gt; 500000, "Medium", TRUE, "Low")</f>
        <v>Very High</v>
      </c>
      <c r="T7394" s="3" t="str" cm="1">
        <f t="array" ref="T7394">_xlfn.IFS(B7394 &gt;= 2005, "Post-2005", B7394 &gt;= 2000, "2000-2004", TRUE, "Pre-2000")</f>
        <v>Post-2005</v>
      </c>
    </row>
    <row r="7395" spans="1:20" x14ac:dyDescent="0.85">
      <c r="A7395" s="1">
        <v>41164</v>
      </c>
      <c r="B7395" t="s">
        <v>90</v>
      </c>
      <c r="C7395" t="s">
        <v>8181</v>
      </c>
      <c r="D7395" t="s">
        <v>8182</v>
      </c>
      <c r="E7395" t="s">
        <v>200</v>
      </c>
      <c r="F7395" t="s">
        <v>201</v>
      </c>
      <c r="G7395" t="s">
        <v>213</v>
      </c>
      <c r="H7395">
        <v>2012</v>
      </c>
      <c r="I7395" s="2">
        <v>600000</v>
      </c>
      <c r="J7395" s="2">
        <v>0</v>
      </c>
      <c r="K7395" s="2">
        <v>600000</v>
      </c>
      <c r="L7395" t="s">
        <v>116</v>
      </c>
      <c r="M7395" s="3" t="b">
        <f>trust_funds5[[#This Row],[Contributions Outstanding (USD)]]=0</f>
        <v>1</v>
      </c>
      <c r="N7395" s="3" t="str">
        <f t="shared" si="575"/>
        <v>Outstanding</v>
      </c>
      <c r="O7395" s="3" t="str">
        <f t="shared" si="576"/>
        <v>High Contribution &amp; Recent</v>
      </c>
      <c r="P7395" s="3" t="str">
        <f t="shared" si="577"/>
        <v>Other</v>
      </c>
      <c r="Q7395" s="3" t="str">
        <f t="shared" si="578"/>
        <v>Other</v>
      </c>
      <c r="R7395" s="3" t="str">
        <f t="shared" si="579"/>
        <v>Not LCLS</v>
      </c>
      <c r="S7395" s="3" t="str" cm="1">
        <f t="array" ref="S7395">_xlfn.IFS(G7395 &gt; 5000000, "Very High", G7395 &gt; 1000000, "High", G7395 &gt; 500000, "Medium", TRUE, "Low")</f>
        <v>Very High</v>
      </c>
      <c r="T7395" s="3" t="str" cm="1">
        <f t="array" ref="T7395">_xlfn.IFS(B7395 &gt;= 2005, "Post-2005", B7395 &gt;= 2000, "2000-2004", TRUE, "Pre-2000")</f>
        <v>Post-2005</v>
      </c>
    </row>
    <row r="7396" spans="1:20" x14ac:dyDescent="0.85">
      <c r="A7396" s="1">
        <v>41164</v>
      </c>
      <c r="B7396" t="s">
        <v>90</v>
      </c>
      <c r="C7396" t="s">
        <v>7921</v>
      </c>
      <c r="D7396" t="s">
        <v>7922</v>
      </c>
      <c r="E7396" t="s">
        <v>200</v>
      </c>
      <c r="F7396" t="s">
        <v>201</v>
      </c>
      <c r="G7396" t="s">
        <v>213</v>
      </c>
      <c r="H7396">
        <v>2012</v>
      </c>
      <c r="I7396" s="2">
        <v>700000</v>
      </c>
      <c r="J7396" s="2">
        <v>800000</v>
      </c>
      <c r="K7396" s="2">
        <v>1500000</v>
      </c>
      <c r="L7396" t="s">
        <v>116</v>
      </c>
      <c r="M7396" s="3" t="b">
        <f>trust_funds5[[#This Row],[Contributions Outstanding (USD)]]=0</f>
        <v>0</v>
      </c>
      <c r="N7396" s="3" t="str">
        <f t="shared" si="575"/>
        <v>Outstanding</v>
      </c>
      <c r="O7396" s="3" t="str">
        <f t="shared" si="576"/>
        <v>High Contribution &amp; Recent</v>
      </c>
      <c r="P7396" s="3" t="str">
        <f t="shared" si="577"/>
        <v>Other</v>
      </c>
      <c r="Q7396" s="3" t="str">
        <f t="shared" si="578"/>
        <v>Other</v>
      </c>
      <c r="R7396" s="3" t="str">
        <f t="shared" si="579"/>
        <v>Not LCLS</v>
      </c>
      <c r="S7396" s="3" t="str" cm="1">
        <f t="array" ref="S7396">_xlfn.IFS(G7396 &gt; 5000000, "Very High", G7396 &gt; 1000000, "High", G7396 &gt; 500000, "Medium", TRUE, "Low")</f>
        <v>Very High</v>
      </c>
      <c r="T7396" s="3" t="str" cm="1">
        <f t="array" ref="T7396">_xlfn.IFS(B7396 &gt;= 2005, "Post-2005", B7396 &gt;= 2000, "2000-2004", TRUE, "Pre-2000")</f>
        <v>Post-2005</v>
      </c>
    </row>
    <row r="7397" spans="1:20" x14ac:dyDescent="0.85">
      <c r="A7397" s="1">
        <v>41164</v>
      </c>
      <c r="B7397" t="s">
        <v>90</v>
      </c>
      <c r="C7397" t="s">
        <v>7921</v>
      </c>
      <c r="D7397" t="s">
        <v>7922</v>
      </c>
      <c r="E7397" t="s">
        <v>293</v>
      </c>
      <c r="F7397" t="s">
        <v>294</v>
      </c>
      <c r="G7397" t="s">
        <v>626</v>
      </c>
      <c r="H7397">
        <v>2012</v>
      </c>
      <c r="I7397" s="2">
        <v>414759.58</v>
      </c>
      <c r="J7397" s="2">
        <v>0</v>
      </c>
      <c r="K7397" s="2">
        <v>414759.58</v>
      </c>
      <c r="L7397" t="s">
        <v>116</v>
      </c>
      <c r="M7397" s="3" t="b">
        <f>trust_funds5[[#This Row],[Contributions Outstanding (USD)]]=0</f>
        <v>1</v>
      </c>
      <c r="N7397" s="3" t="str">
        <f t="shared" si="575"/>
        <v>Outstanding</v>
      </c>
      <c r="O7397" s="3" t="str">
        <f t="shared" si="576"/>
        <v>High Contribution &amp; Recent</v>
      </c>
      <c r="P7397" s="3" t="str">
        <f t="shared" si="577"/>
        <v>Other</v>
      </c>
      <c r="Q7397" s="3" t="str">
        <f t="shared" si="578"/>
        <v>Other</v>
      </c>
      <c r="R7397" s="3" t="str">
        <f t="shared" si="579"/>
        <v>Not LCLS</v>
      </c>
      <c r="S7397" s="3" t="str" cm="1">
        <f t="array" ref="S7397">_xlfn.IFS(G7397 &gt; 5000000, "Very High", G7397 &gt; 1000000, "High", G7397 &gt; 500000, "Medium", TRUE, "Low")</f>
        <v>Very High</v>
      </c>
      <c r="T7397" s="3" t="str" cm="1">
        <f t="array" ref="T7397">_xlfn.IFS(B7397 &gt;= 2005, "Post-2005", B7397 &gt;= 2000, "2000-2004", TRUE, "Pre-2000")</f>
        <v>Post-2005</v>
      </c>
    </row>
    <row r="7398" spans="1:20" x14ac:dyDescent="0.85">
      <c r="A7398" s="1">
        <v>41164</v>
      </c>
      <c r="B7398" t="s">
        <v>90</v>
      </c>
      <c r="C7398" t="s">
        <v>7921</v>
      </c>
      <c r="D7398" t="s">
        <v>7922</v>
      </c>
      <c r="E7398" t="s">
        <v>102</v>
      </c>
      <c r="F7398" t="s">
        <v>103</v>
      </c>
      <c r="G7398" t="s">
        <v>104</v>
      </c>
      <c r="H7398">
        <v>2012</v>
      </c>
      <c r="I7398" s="2">
        <v>1100930</v>
      </c>
      <c r="J7398" s="2">
        <v>805697.9</v>
      </c>
      <c r="K7398" s="2">
        <v>1906627.9</v>
      </c>
      <c r="L7398" t="s">
        <v>116</v>
      </c>
      <c r="M7398" s="3" t="b">
        <f>trust_funds5[[#This Row],[Contributions Outstanding (USD)]]=0</f>
        <v>0</v>
      </c>
      <c r="N7398" s="3" t="str">
        <f t="shared" si="575"/>
        <v>Outstanding</v>
      </c>
      <c r="O7398" s="3" t="str">
        <f t="shared" si="576"/>
        <v>High Contribution &amp; Recent</v>
      </c>
      <c r="P7398" s="3" t="str">
        <f t="shared" si="577"/>
        <v>Other</v>
      </c>
      <c r="Q7398" s="3" t="str">
        <f t="shared" si="578"/>
        <v>Other</v>
      </c>
      <c r="R7398" s="3" t="str">
        <f t="shared" si="579"/>
        <v>Not LCLS</v>
      </c>
      <c r="S7398" s="3" t="str" cm="1">
        <f t="array" ref="S7398">_xlfn.IFS(G7398 &gt; 5000000, "Very High", G7398 &gt; 1000000, "High", G7398 &gt; 500000, "Medium", TRUE, "Low")</f>
        <v>Very High</v>
      </c>
      <c r="T7398" s="3" t="str" cm="1">
        <f t="array" ref="T7398">_xlfn.IFS(B7398 &gt;= 2005, "Post-2005", B7398 &gt;= 2000, "2000-2004", TRUE, "Pre-2000")</f>
        <v>Post-2005</v>
      </c>
    </row>
    <row r="7399" spans="1:20" x14ac:dyDescent="0.85">
      <c r="A7399" s="1">
        <v>41164</v>
      </c>
      <c r="B7399" t="s">
        <v>90</v>
      </c>
      <c r="C7399" t="s">
        <v>7921</v>
      </c>
      <c r="D7399" t="s">
        <v>7922</v>
      </c>
      <c r="E7399" t="s">
        <v>113</v>
      </c>
      <c r="F7399" t="s">
        <v>114</v>
      </c>
      <c r="G7399" t="s">
        <v>115</v>
      </c>
      <c r="H7399">
        <v>2012</v>
      </c>
      <c r="I7399" s="2">
        <v>1600000</v>
      </c>
      <c r="J7399" s="2">
        <v>0</v>
      </c>
      <c r="K7399" s="2">
        <v>1600000</v>
      </c>
      <c r="L7399" t="s">
        <v>116</v>
      </c>
      <c r="M7399" s="3" t="b">
        <f>trust_funds5[[#This Row],[Contributions Outstanding (USD)]]=0</f>
        <v>1</v>
      </c>
      <c r="N7399" s="3" t="str">
        <f t="shared" si="575"/>
        <v>Outstanding</v>
      </c>
      <c r="O7399" s="3" t="str">
        <f t="shared" si="576"/>
        <v>High Contribution &amp; Recent</v>
      </c>
      <c r="P7399" s="3" t="str">
        <f t="shared" si="577"/>
        <v>Other</v>
      </c>
      <c r="Q7399" s="3" t="str">
        <f t="shared" si="578"/>
        <v>Other</v>
      </c>
      <c r="R7399" s="3" t="str">
        <f t="shared" si="579"/>
        <v>Not LCLS</v>
      </c>
      <c r="S7399" s="3" t="str" cm="1">
        <f t="array" ref="S7399">_xlfn.IFS(G7399 &gt; 5000000, "Very High", G7399 &gt; 1000000, "High", G7399 &gt; 500000, "Medium", TRUE, "Low")</f>
        <v>Very High</v>
      </c>
      <c r="T7399" s="3" t="str" cm="1">
        <f t="array" ref="T7399">_xlfn.IFS(B7399 &gt;= 2005, "Post-2005", B7399 &gt;= 2000, "2000-2004", TRUE, "Pre-2000")</f>
        <v>Post-2005</v>
      </c>
    </row>
    <row r="7400" spans="1:20" x14ac:dyDescent="0.85">
      <c r="A7400" s="1">
        <v>41164</v>
      </c>
      <c r="B7400" t="s">
        <v>90</v>
      </c>
      <c r="C7400" t="s">
        <v>7921</v>
      </c>
      <c r="D7400" t="s">
        <v>7922</v>
      </c>
      <c r="E7400" t="s">
        <v>1408</v>
      </c>
      <c r="F7400" t="s">
        <v>1409</v>
      </c>
      <c r="G7400" t="s">
        <v>1410</v>
      </c>
      <c r="H7400">
        <v>2012</v>
      </c>
      <c r="I7400" s="2">
        <v>204945</v>
      </c>
      <c r="J7400" s="2">
        <v>0</v>
      </c>
      <c r="K7400" s="2">
        <v>204945</v>
      </c>
      <c r="L7400" t="s">
        <v>116</v>
      </c>
      <c r="M7400" s="3" t="b">
        <f>trust_funds5[[#This Row],[Contributions Outstanding (USD)]]=0</f>
        <v>1</v>
      </c>
      <c r="N7400" s="3" t="str">
        <f t="shared" si="575"/>
        <v>Outstanding</v>
      </c>
      <c r="O7400" s="3" t="str">
        <f t="shared" si="576"/>
        <v>High Contribution &amp; Recent</v>
      </c>
      <c r="P7400" s="3" t="str">
        <f t="shared" si="577"/>
        <v>Other</v>
      </c>
      <c r="Q7400" s="3" t="str">
        <f t="shared" si="578"/>
        <v>Other</v>
      </c>
      <c r="R7400" s="3" t="str">
        <f t="shared" si="579"/>
        <v>Not LCLS</v>
      </c>
      <c r="S7400" s="3" t="str" cm="1">
        <f t="array" ref="S7400">_xlfn.IFS(G7400 &gt; 5000000, "Very High", G7400 &gt; 1000000, "High", G7400 &gt; 500000, "Medium", TRUE, "Low")</f>
        <v>Very High</v>
      </c>
      <c r="T7400" s="3" t="str" cm="1">
        <f t="array" ref="T7400">_xlfn.IFS(B7400 &gt;= 2005, "Post-2005", B7400 &gt;= 2000, "2000-2004", TRUE, "Pre-2000")</f>
        <v>Post-2005</v>
      </c>
    </row>
    <row r="7401" spans="1:20" x14ac:dyDescent="0.85">
      <c r="A7401" s="1">
        <v>41164</v>
      </c>
      <c r="B7401" t="s">
        <v>90</v>
      </c>
      <c r="C7401" t="s">
        <v>7921</v>
      </c>
      <c r="D7401" t="s">
        <v>7922</v>
      </c>
      <c r="E7401" t="s">
        <v>1333</v>
      </c>
      <c r="F7401" t="s">
        <v>1334</v>
      </c>
      <c r="G7401" t="s">
        <v>1335</v>
      </c>
      <c r="H7401">
        <v>2012</v>
      </c>
      <c r="I7401" s="2">
        <v>366837.48</v>
      </c>
      <c r="J7401" s="2">
        <v>0</v>
      </c>
      <c r="K7401" s="2">
        <v>366837.48</v>
      </c>
      <c r="L7401" t="s">
        <v>116</v>
      </c>
      <c r="M7401" s="3" t="b">
        <f>trust_funds5[[#This Row],[Contributions Outstanding (USD)]]=0</f>
        <v>1</v>
      </c>
      <c r="N7401" s="3" t="str">
        <f t="shared" si="575"/>
        <v>Outstanding</v>
      </c>
      <c r="O7401" s="3" t="str">
        <f t="shared" si="576"/>
        <v>High Contribution &amp; Recent</v>
      </c>
      <c r="P7401" s="3" t="str">
        <f t="shared" si="577"/>
        <v>Other</v>
      </c>
      <c r="Q7401" s="3" t="str">
        <f t="shared" si="578"/>
        <v>Other</v>
      </c>
      <c r="R7401" s="3" t="str">
        <f t="shared" si="579"/>
        <v>Not LCLS</v>
      </c>
      <c r="S7401" s="3" t="str" cm="1">
        <f t="array" ref="S7401">_xlfn.IFS(G7401 &gt; 5000000, "Very High", G7401 &gt; 1000000, "High", G7401 &gt; 500000, "Medium", TRUE, "Low")</f>
        <v>Very High</v>
      </c>
      <c r="T7401" s="3" t="str" cm="1">
        <f t="array" ref="T7401">_xlfn.IFS(B7401 &gt;= 2005, "Post-2005", B7401 &gt;= 2000, "2000-2004", TRUE, "Pre-2000")</f>
        <v>Post-2005</v>
      </c>
    </row>
    <row r="7402" spans="1:20" x14ac:dyDescent="0.85">
      <c r="A7402" s="1">
        <v>41164</v>
      </c>
      <c r="B7402" t="s">
        <v>90</v>
      </c>
      <c r="C7402" t="s">
        <v>7921</v>
      </c>
      <c r="D7402" t="s">
        <v>7922</v>
      </c>
      <c r="E7402" t="s">
        <v>21</v>
      </c>
      <c r="F7402" t="s">
        <v>22</v>
      </c>
      <c r="G7402" t="s">
        <v>23</v>
      </c>
      <c r="H7402">
        <v>2012</v>
      </c>
      <c r="I7402" s="2">
        <v>3171439.99</v>
      </c>
      <c r="J7402" s="2">
        <v>4568713.45</v>
      </c>
      <c r="K7402" s="2">
        <v>7740153.4400000004</v>
      </c>
      <c r="L7402" t="s">
        <v>116</v>
      </c>
      <c r="M7402" s="3" t="b">
        <f>trust_funds5[[#This Row],[Contributions Outstanding (USD)]]=0</f>
        <v>0</v>
      </c>
      <c r="N7402" s="3" t="str">
        <f t="shared" si="575"/>
        <v>Outstanding</v>
      </c>
      <c r="O7402" s="3" t="str">
        <f t="shared" si="576"/>
        <v>High Contribution &amp; Recent</v>
      </c>
      <c r="P7402" s="3" t="str">
        <f t="shared" si="577"/>
        <v>Other</v>
      </c>
      <c r="Q7402" s="3" t="str">
        <f t="shared" si="578"/>
        <v>Other</v>
      </c>
      <c r="R7402" s="3" t="str">
        <f t="shared" si="579"/>
        <v>Not LCLS</v>
      </c>
      <c r="S7402" s="3" t="str" cm="1">
        <f t="array" ref="S7402">_xlfn.IFS(G7402 &gt; 5000000, "Very High", G7402 &gt; 1000000, "High", G7402 &gt; 500000, "Medium", TRUE, "Low")</f>
        <v>Very High</v>
      </c>
      <c r="T7402" s="3" t="str" cm="1">
        <f t="array" ref="T7402">_xlfn.IFS(B7402 &gt;= 2005, "Post-2005", B7402 &gt;= 2000, "2000-2004", TRUE, "Pre-2000")</f>
        <v>Post-2005</v>
      </c>
    </row>
    <row r="7403" spans="1:20" x14ac:dyDescent="0.85">
      <c r="A7403" s="1">
        <v>41164</v>
      </c>
      <c r="B7403" t="s">
        <v>90</v>
      </c>
      <c r="C7403" t="s">
        <v>7921</v>
      </c>
      <c r="D7403" t="s">
        <v>7922</v>
      </c>
      <c r="E7403" t="s">
        <v>93</v>
      </c>
      <c r="F7403" t="s">
        <v>94</v>
      </c>
      <c r="H7403">
        <v>2012</v>
      </c>
      <c r="I7403" s="2">
        <v>955878</v>
      </c>
      <c r="J7403" s="2">
        <v>0</v>
      </c>
      <c r="K7403" s="2">
        <v>955878</v>
      </c>
      <c r="L7403" t="s">
        <v>116</v>
      </c>
      <c r="M7403" s="3" t="b">
        <f>trust_funds5[[#This Row],[Contributions Outstanding (USD)]]=0</f>
        <v>1</v>
      </c>
      <c r="N7403" s="3" t="str">
        <f t="shared" si="575"/>
        <v>Outstanding</v>
      </c>
      <c r="O7403" s="3" t="str">
        <f t="shared" si="576"/>
        <v>High Contribution &amp; Recent</v>
      </c>
      <c r="P7403" s="3" t="str">
        <f t="shared" si="577"/>
        <v>Other</v>
      </c>
      <c r="Q7403" s="3" t="str">
        <f t="shared" si="578"/>
        <v>Other</v>
      </c>
      <c r="R7403" s="3" t="str">
        <f t="shared" si="579"/>
        <v>Not LCLS</v>
      </c>
      <c r="S7403" s="3" t="str" cm="1">
        <f t="array" ref="S7403">_xlfn.IFS(G7403 &gt; 5000000, "Very High", G7403 &gt; 1000000, "High", G7403 &gt; 500000, "Medium", TRUE, "Low")</f>
        <v>Low</v>
      </c>
      <c r="T7403" s="3" t="str" cm="1">
        <f t="array" ref="T7403">_xlfn.IFS(B7403 &gt;= 2005, "Post-2005", B7403 &gt;= 2000, "2000-2004", TRUE, "Pre-2000")</f>
        <v>Post-2005</v>
      </c>
    </row>
    <row r="7404" spans="1:20" x14ac:dyDescent="0.85">
      <c r="A7404" s="1">
        <v>41164</v>
      </c>
      <c r="B7404" t="s">
        <v>90</v>
      </c>
      <c r="C7404" t="s">
        <v>8183</v>
      </c>
      <c r="D7404" t="s">
        <v>8184</v>
      </c>
      <c r="E7404" t="s">
        <v>119</v>
      </c>
      <c r="F7404" t="s">
        <v>120</v>
      </c>
      <c r="G7404" t="s">
        <v>121</v>
      </c>
      <c r="H7404">
        <v>2012</v>
      </c>
      <c r="I7404" s="2">
        <v>2370000</v>
      </c>
      <c r="J7404" s="2">
        <v>0</v>
      </c>
      <c r="K7404" s="2">
        <v>2370000</v>
      </c>
      <c r="L7404" t="s">
        <v>116</v>
      </c>
      <c r="M7404" s="3" t="b">
        <f>trust_funds5[[#This Row],[Contributions Outstanding (USD)]]=0</f>
        <v>1</v>
      </c>
      <c r="N7404" s="3" t="str">
        <f t="shared" si="575"/>
        <v>Outstanding</v>
      </c>
      <c r="O7404" s="3" t="str">
        <f t="shared" si="576"/>
        <v>High Contribution &amp; Recent</v>
      </c>
      <c r="P7404" s="3" t="str">
        <f t="shared" si="577"/>
        <v>Other</v>
      </c>
      <c r="Q7404" s="3" t="str">
        <f t="shared" si="578"/>
        <v>Other</v>
      </c>
      <c r="R7404" s="3" t="str">
        <f t="shared" si="579"/>
        <v>Not LCLS</v>
      </c>
      <c r="S7404" s="3" t="str" cm="1">
        <f t="array" ref="S7404">_xlfn.IFS(G7404 &gt; 5000000, "Very High", G7404 &gt; 1000000, "High", G7404 &gt; 500000, "Medium", TRUE, "Low")</f>
        <v>Very High</v>
      </c>
      <c r="T7404" s="3" t="str" cm="1">
        <f t="array" ref="T7404">_xlfn.IFS(B7404 &gt;= 2005, "Post-2005", B7404 &gt;= 2000, "2000-2004", TRUE, "Pre-2000")</f>
        <v>Post-2005</v>
      </c>
    </row>
    <row r="7405" spans="1:20" x14ac:dyDescent="0.85">
      <c r="A7405" s="1">
        <v>41164</v>
      </c>
      <c r="B7405" t="s">
        <v>90</v>
      </c>
      <c r="C7405" t="s">
        <v>8185</v>
      </c>
      <c r="D7405" t="s">
        <v>8186</v>
      </c>
      <c r="E7405" t="s">
        <v>1408</v>
      </c>
      <c r="F7405" t="s">
        <v>1409</v>
      </c>
      <c r="G7405" t="s">
        <v>1410</v>
      </c>
      <c r="H7405">
        <v>2012</v>
      </c>
      <c r="I7405" s="2">
        <v>71200.710000000006</v>
      </c>
      <c r="J7405" s="2">
        <v>0</v>
      </c>
      <c r="K7405" s="2">
        <v>71200.710000000006</v>
      </c>
      <c r="L7405" t="s">
        <v>116</v>
      </c>
      <c r="M7405" s="3" t="b">
        <f>trust_funds5[[#This Row],[Contributions Outstanding (USD)]]=0</f>
        <v>1</v>
      </c>
      <c r="N7405" s="3" t="str">
        <f t="shared" si="575"/>
        <v>Outstanding</v>
      </c>
      <c r="O7405" s="3" t="str">
        <f t="shared" si="576"/>
        <v>High Contribution &amp; Recent</v>
      </c>
      <c r="P7405" s="3" t="str">
        <f t="shared" si="577"/>
        <v>Other</v>
      </c>
      <c r="Q7405" s="3" t="str">
        <f t="shared" si="578"/>
        <v>Other</v>
      </c>
      <c r="R7405" s="3" t="str">
        <f t="shared" si="579"/>
        <v>Not LCLS</v>
      </c>
      <c r="S7405" s="3" t="str" cm="1">
        <f t="array" ref="S7405">_xlfn.IFS(G7405 &gt; 5000000, "Very High", G7405 &gt; 1000000, "High", G7405 &gt; 500000, "Medium", TRUE, "Low")</f>
        <v>Very High</v>
      </c>
      <c r="T7405" s="3" t="str" cm="1">
        <f t="array" ref="T7405">_xlfn.IFS(B7405 &gt;= 2005, "Post-2005", B7405 &gt;= 2000, "2000-2004", TRUE, "Pre-2000")</f>
        <v>Post-2005</v>
      </c>
    </row>
    <row r="7406" spans="1:20" x14ac:dyDescent="0.85">
      <c r="A7406" s="1">
        <v>41164</v>
      </c>
      <c r="B7406" t="s">
        <v>90</v>
      </c>
      <c r="C7406" t="s">
        <v>8185</v>
      </c>
      <c r="D7406" t="s">
        <v>8186</v>
      </c>
      <c r="E7406" t="s">
        <v>1333</v>
      </c>
      <c r="F7406" t="s">
        <v>1334</v>
      </c>
      <c r="G7406" t="s">
        <v>1335</v>
      </c>
      <c r="H7406">
        <v>2012</v>
      </c>
      <c r="I7406" s="2">
        <v>538307.83999999997</v>
      </c>
      <c r="J7406" s="2">
        <v>0</v>
      </c>
      <c r="K7406" s="2">
        <v>538307.83999999997</v>
      </c>
      <c r="L7406" t="s">
        <v>116</v>
      </c>
      <c r="M7406" s="3" t="b">
        <f>trust_funds5[[#This Row],[Contributions Outstanding (USD)]]=0</f>
        <v>1</v>
      </c>
      <c r="N7406" s="3" t="str">
        <f t="shared" si="575"/>
        <v>Outstanding</v>
      </c>
      <c r="O7406" s="3" t="str">
        <f t="shared" si="576"/>
        <v>High Contribution &amp; Recent</v>
      </c>
      <c r="P7406" s="3" t="str">
        <f t="shared" si="577"/>
        <v>Other</v>
      </c>
      <c r="Q7406" s="3" t="str">
        <f t="shared" si="578"/>
        <v>Other</v>
      </c>
      <c r="R7406" s="3" t="str">
        <f t="shared" si="579"/>
        <v>Not LCLS</v>
      </c>
      <c r="S7406" s="3" t="str" cm="1">
        <f t="array" ref="S7406">_xlfn.IFS(G7406 &gt; 5000000, "Very High", G7406 &gt; 1000000, "High", G7406 &gt; 500000, "Medium", TRUE, "Low")</f>
        <v>Very High</v>
      </c>
      <c r="T7406" s="3" t="str" cm="1">
        <f t="array" ref="T7406">_xlfn.IFS(B7406 &gt;= 2005, "Post-2005", B7406 &gt;= 2000, "2000-2004", TRUE, "Pre-2000")</f>
        <v>Post-2005</v>
      </c>
    </row>
    <row r="7407" spans="1:20" x14ac:dyDescent="0.85">
      <c r="A7407" s="1">
        <v>41164</v>
      </c>
      <c r="B7407" t="s">
        <v>90</v>
      </c>
      <c r="C7407" t="s">
        <v>8185</v>
      </c>
      <c r="D7407" t="s">
        <v>8186</v>
      </c>
      <c r="E7407" t="s">
        <v>42</v>
      </c>
      <c r="F7407" t="s">
        <v>43</v>
      </c>
      <c r="G7407" t="s">
        <v>44</v>
      </c>
      <c r="H7407">
        <v>2012</v>
      </c>
      <c r="I7407" s="2">
        <v>1070119.1499999999</v>
      </c>
      <c r="J7407" s="2">
        <v>0</v>
      </c>
      <c r="K7407" s="2">
        <v>1070119.1499999999</v>
      </c>
      <c r="L7407" t="s">
        <v>116</v>
      </c>
      <c r="M7407" s="3" t="b">
        <f>trust_funds5[[#This Row],[Contributions Outstanding (USD)]]=0</f>
        <v>1</v>
      </c>
      <c r="N7407" s="3" t="str">
        <f t="shared" si="575"/>
        <v>Outstanding</v>
      </c>
      <c r="O7407" s="3" t="str">
        <f t="shared" si="576"/>
        <v>High Contribution &amp; Recent</v>
      </c>
      <c r="P7407" s="3" t="str">
        <f t="shared" si="577"/>
        <v>Other</v>
      </c>
      <c r="Q7407" s="3" t="str">
        <f t="shared" si="578"/>
        <v>Other</v>
      </c>
      <c r="R7407" s="3" t="str">
        <f t="shared" si="579"/>
        <v>Not LCLS</v>
      </c>
      <c r="S7407" s="3" t="str" cm="1">
        <f t="array" ref="S7407">_xlfn.IFS(G7407 &gt; 5000000, "Very High", G7407 &gt; 1000000, "High", G7407 &gt; 500000, "Medium", TRUE, "Low")</f>
        <v>Very High</v>
      </c>
      <c r="T7407" s="3" t="str" cm="1">
        <f t="array" ref="T7407">_xlfn.IFS(B7407 &gt;= 2005, "Post-2005", B7407 &gt;= 2000, "2000-2004", TRUE, "Pre-2000")</f>
        <v>Post-2005</v>
      </c>
    </row>
    <row r="7408" spans="1:20" x14ac:dyDescent="0.85">
      <c r="A7408" s="1">
        <v>41164</v>
      </c>
      <c r="B7408" t="s">
        <v>538</v>
      </c>
      <c r="C7408" t="s">
        <v>5407</v>
      </c>
      <c r="D7408" t="s">
        <v>5408</v>
      </c>
      <c r="E7408" t="s">
        <v>200</v>
      </c>
      <c r="F7408" t="s">
        <v>201</v>
      </c>
      <c r="G7408" t="s">
        <v>202</v>
      </c>
      <c r="H7408">
        <v>2012</v>
      </c>
      <c r="I7408" s="2">
        <v>323974.08</v>
      </c>
      <c r="J7408" s="2">
        <v>641299.69999999995</v>
      </c>
      <c r="K7408" s="2">
        <v>965273.78</v>
      </c>
      <c r="L7408" t="s">
        <v>116</v>
      </c>
      <c r="M7408" s="3" t="b">
        <f>trust_funds5[[#This Row],[Contributions Outstanding (USD)]]=0</f>
        <v>0</v>
      </c>
      <c r="N7408" s="3" t="str">
        <f t="shared" si="575"/>
        <v>Outstanding</v>
      </c>
      <c r="O7408" s="3" t="str">
        <f t="shared" si="576"/>
        <v>High Contribution &amp; Recent</v>
      </c>
      <c r="P7408" s="3" t="str">
        <f t="shared" si="577"/>
        <v>Other</v>
      </c>
      <c r="Q7408" s="3" t="str">
        <f t="shared" si="578"/>
        <v>Other</v>
      </c>
      <c r="R7408" s="3" t="str">
        <f t="shared" si="579"/>
        <v>Not LCLS</v>
      </c>
      <c r="S7408" s="3" t="str" cm="1">
        <f t="array" ref="S7408">_xlfn.IFS(G7408 &gt; 5000000, "Very High", G7408 &gt; 1000000, "High", G7408 &gt; 500000, "Medium", TRUE, "Low")</f>
        <v>Very High</v>
      </c>
      <c r="T7408" s="3" t="str" cm="1">
        <f t="array" ref="T7408">_xlfn.IFS(B7408 &gt;= 2005, "Post-2005", B7408 &gt;= 2000, "2000-2004", TRUE, "Pre-2000")</f>
        <v>Post-2005</v>
      </c>
    </row>
    <row r="7409" spans="1:20" x14ac:dyDescent="0.85">
      <c r="A7409" s="1">
        <v>41164</v>
      </c>
      <c r="B7409" t="s">
        <v>538</v>
      </c>
      <c r="C7409" t="s">
        <v>5407</v>
      </c>
      <c r="D7409" t="s">
        <v>5408</v>
      </c>
      <c r="E7409" t="s">
        <v>264</v>
      </c>
      <c r="F7409" t="s">
        <v>265</v>
      </c>
      <c r="G7409" t="s">
        <v>1350</v>
      </c>
      <c r="H7409">
        <v>2012</v>
      </c>
      <c r="I7409" s="2">
        <v>316775.01</v>
      </c>
      <c r="J7409" s="2">
        <v>322939</v>
      </c>
      <c r="K7409" s="2">
        <v>639714.01</v>
      </c>
      <c r="L7409" t="s">
        <v>116</v>
      </c>
      <c r="M7409" s="3" t="b">
        <f>trust_funds5[[#This Row],[Contributions Outstanding (USD)]]=0</f>
        <v>0</v>
      </c>
      <c r="N7409" s="3" t="str">
        <f t="shared" si="575"/>
        <v>Outstanding</v>
      </c>
      <c r="O7409" s="3" t="str">
        <f t="shared" si="576"/>
        <v>High Contribution &amp; Recent</v>
      </c>
      <c r="P7409" s="3" t="str">
        <f t="shared" si="577"/>
        <v>Other</v>
      </c>
      <c r="Q7409" s="3" t="str">
        <f t="shared" si="578"/>
        <v>Other</v>
      </c>
      <c r="R7409" s="3" t="str">
        <f t="shared" si="579"/>
        <v>Not LCLS</v>
      </c>
      <c r="S7409" s="3" t="str" cm="1">
        <f t="array" ref="S7409">_xlfn.IFS(G7409 &gt; 5000000, "Very High", G7409 &gt; 1000000, "High", G7409 &gt; 500000, "Medium", TRUE, "Low")</f>
        <v>Very High</v>
      </c>
      <c r="T7409" s="3" t="str" cm="1">
        <f t="array" ref="T7409">_xlfn.IFS(B7409 &gt;= 2005, "Post-2005", B7409 &gt;= 2000, "2000-2004", TRUE, "Pre-2000")</f>
        <v>Post-2005</v>
      </c>
    </row>
    <row r="7410" spans="1:20" x14ac:dyDescent="0.85">
      <c r="A7410" s="1">
        <v>41164</v>
      </c>
      <c r="B7410" t="s">
        <v>538</v>
      </c>
      <c r="C7410" t="s">
        <v>5407</v>
      </c>
      <c r="D7410" t="s">
        <v>5408</v>
      </c>
      <c r="E7410" t="s">
        <v>288</v>
      </c>
      <c r="F7410" t="s">
        <v>289</v>
      </c>
      <c r="G7410" t="s">
        <v>290</v>
      </c>
      <c r="H7410">
        <v>2012</v>
      </c>
      <c r="I7410" s="2">
        <v>123080</v>
      </c>
      <c r="J7410" s="2">
        <v>64587.8</v>
      </c>
      <c r="K7410" s="2">
        <v>187667.8</v>
      </c>
      <c r="L7410" t="s">
        <v>116</v>
      </c>
      <c r="M7410" s="3" t="b">
        <f>trust_funds5[[#This Row],[Contributions Outstanding (USD)]]=0</f>
        <v>0</v>
      </c>
      <c r="N7410" s="3" t="str">
        <f t="shared" si="575"/>
        <v>Outstanding</v>
      </c>
      <c r="O7410" s="3" t="str">
        <f t="shared" si="576"/>
        <v>High Contribution &amp; Recent</v>
      </c>
      <c r="P7410" s="3" t="str">
        <f t="shared" si="577"/>
        <v>Other</v>
      </c>
      <c r="Q7410" s="3" t="str">
        <f t="shared" si="578"/>
        <v>Other</v>
      </c>
      <c r="R7410" s="3" t="str">
        <f t="shared" si="579"/>
        <v>Not LCLS</v>
      </c>
      <c r="S7410" s="3" t="str" cm="1">
        <f t="array" ref="S7410">_xlfn.IFS(G7410 &gt; 5000000, "Very High", G7410 &gt; 1000000, "High", G7410 &gt; 500000, "Medium", TRUE, "Low")</f>
        <v>Very High</v>
      </c>
      <c r="T7410" s="3" t="str" cm="1">
        <f t="array" ref="T7410">_xlfn.IFS(B7410 &gt;= 2005, "Post-2005", B7410 &gt;= 2000, "2000-2004", TRUE, "Pre-2000")</f>
        <v>Post-2005</v>
      </c>
    </row>
    <row r="7411" spans="1:20" x14ac:dyDescent="0.85">
      <c r="A7411" s="1">
        <v>41164</v>
      </c>
      <c r="B7411" t="s">
        <v>538</v>
      </c>
      <c r="C7411" t="s">
        <v>5407</v>
      </c>
      <c r="D7411" t="s">
        <v>5408</v>
      </c>
      <c r="E7411" t="s">
        <v>102</v>
      </c>
      <c r="F7411" t="s">
        <v>103</v>
      </c>
      <c r="G7411" t="s">
        <v>104</v>
      </c>
      <c r="H7411">
        <v>2012</v>
      </c>
      <c r="I7411" s="2">
        <v>3159657.5</v>
      </c>
      <c r="J7411" s="2">
        <v>0</v>
      </c>
      <c r="K7411" s="2">
        <v>3159657.5</v>
      </c>
      <c r="L7411" t="s">
        <v>116</v>
      </c>
      <c r="M7411" s="3" t="b">
        <f>trust_funds5[[#This Row],[Contributions Outstanding (USD)]]=0</f>
        <v>1</v>
      </c>
      <c r="N7411" s="3" t="str">
        <f t="shared" si="575"/>
        <v>Outstanding</v>
      </c>
      <c r="O7411" s="3" t="str">
        <f t="shared" si="576"/>
        <v>High Contribution &amp; Recent</v>
      </c>
      <c r="P7411" s="3" t="str">
        <f t="shared" si="577"/>
        <v>Other</v>
      </c>
      <c r="Q7411" s="3" t="str">
        <f t="shared" si="578"/>
        <v>Other</v>
      </c>
      <c r="R7411" s="3" t="str">
        <f t="shared" si="579"/>
        <v>Not LCLS</v>
      </c>
      <c r="S7411" s="3" t="str" cm="1">
        <f t="array" ref="S7411">_xlfn.IFS(G7411 &gt; 5000000, "Very High", G7411 &gt; 1000000, "High", G7411 &gt; 500000, "Medium", TRUE, "Low")</f>
        <v>Very High</v>
      </c>
      <c r="T7411" s="3" t="str" cm="1">
        <f t="array" ref="T7411">_xlfn.IFS(B7411 &gt;= 2005, "Post-2005", B7411 &gt;= 2000, "2000-2004", TRUE, "Pre-2000")</f>
        <v>Post-2005</v>
      </c>
    </row>
    <row r="7412" spans="1:20" x14ac:dyDescent="0.85">
      <c r="A7412" s="1">
        <v>41164</v>
      </c>
      <c r="B7412" t="s">
        <v>1502</v>
      </c>
      <c r="C7412" t="s">
        <v>5051</v>
      </c>
      <c r="D7412" t="s">
        <v>5052</v>
      </c>
      <c r="E7412" t="s">
        <v>288</v>
      </c>
      <c r="F7412" t="s">
        <v>289</v>
      </c>
      <c r="G7412" t="s">
        <v>290</v>
      </c>
      <c r="H7412">
        <v>2012</v>
      </c>
      <c r="I7412" s="2">
        <v>253939</v>
      </c>
      <c r="J7412" s="2">
        <v>572648</v>
      </c>
      <c r="K7412" s="2">
        <v>826587</v>
      </c>
      <c r="L7412" t="s">
        <v>116</v>
      </c>
      <c r="M7412" s="3" t="b">
        <f>trust_funds5[[#This Row],[Contributions Outstanding (USD)]]=0</f>
        <v>0</v>
      </c>
      <c r="N7412" s="3" t="str">
        <f t="shared" si="575"/>
        <v>Outstanding</v>
      </c>
      <c r="O7412" s="3" t="str">
        <f t="shared" si="576"/>
        <v>High Contribution &amp; Recent</v>
      </c>
      <c r="P7412" s="3" t="str">
        <f t="shared" si="577"/>
        <v>Other</v>
      </c>
      <c r="Q7412" s="3" t="str">
        <f t="shared" si="578"/>
        <v>Other</v>
      </c>
      <c r="R7412" s="3" t="str">
        <f t="shared" si="579"/>
        <v>Not LCLS</v>
      </c>
      <c r="S7412" s="3" t="str" cm="1">
        <f t="array" ref="S7412">_xlfn.IFS(G7412 &gt; 5000000, "Very High", G7412 &gt; 1000000, "High", G7412 &gt; 500000, "Medium", TRUE, "Low")</f>
        <v>Very High</v>
      </c>
      <c r="T7412" s="3" t="str" cm="1">
        <f t="array" ref="T7412">_xlfn.IFS(B7412 &gt;= 2005, "Post-2005", B7412 &gt;= 2000, "2000-2004", TRUE, "Pre-2000")</f>
        <v>Post-2005</v>
      </c>
    </row>
    <row r="7413" spans="1:20" x14ac:dyDescent="0.85">
      <c r="A7413" s="1">
        <v>41164</v>
      </c>
      <c r="B7413" t="s">
        <v>82</v>
      </c>
      <c r="C7413" t="s">
        <v>8187</v>
      </c>
      <c r="D7413" t="s">
        <v>8188</v>
      </c>
      <c r="E7413" t="s">
        <v>288</v>
      </c>
      <c r="F7413" t="s">
        <v>289</v>
      </c>
      <c r="G7413" t="s">
        <v>290</v>
      </c>
      <c r="H7413">
        <v>2012</v>
      </c>
      <c r="I7413" s="2">
        <v>3278561.96</v>
      </c>
      <c r="J7413" s="2">
        <v>2913512.03</v>
      </c>
      <c r="K7413" s="2">
        <v>6192073.9900000002</v>
      </c>
      <c r="L7413" t="s">
        <v>116</v>
      </c>
      <c r="M7413" s="3" t="b">
        <f>trust_funds5[[#This Row],[Contributions Outstanding (USD)]]=0</f>
        <v>0</v>
      </c>
      <c r="N7413" s="3" t="str">
        <f t="shared" si="575"/>
        <v>Outstanding</v>
      </c>
      <c r="O7413" s="3" t="str">
        <f t="shared" si="576"/>
        <v>High Contribution &amp; Recent</v>
      </c>
      <c r="P7413" s="3" t="str">
        <f t="shared" si="577"/>
        <v>Other</v>
      </c>
      <c r="Q7413" s="3" t="str">
        <f t="shared" si="578"/>
        <v>Other</v>
      </c>
      <c r="R7413" s="3" t="str">
        <f t="shared" si="579"/>
        <v>Not LCLS</v>
      </c>
      <c r="S7413" s="3" t="str" cm="1">
        <f t="array" ref="S7413">_xlfn.IFS(G7413 &gt; 5000000, "Very High", G7413 &gt; 1000000, "High", G7413 &gt; 500000, "Medium", TRUE, "Low")</f>
        <v>Very High</v>
      </c>
      <c r="T7413" s="3" t="str" cm="1">
        <f t="array" ref="T7413">_xlfn.IFS(B7413 &gt;= 2005, "Post-2005", B7413 &gt;= 2000, "2000-2004", TRUE, "Pre-2000")</f>
        <v>Post-2005</v>
      </c>
    </row>
    <row r="7414" spans="1:20" x14ac:dyDescent="0.85">
      <c r="A7414" s="1">
        <v>41164</v>
      </c>
      <c r="B7414" t="s">
        <v>883</v>
      </c>
      <c r="C7414" t="s">
        <v>7197</v>
      </c>
      <c r="D7414" t="s">
        <v>7198</v>
      </c>
      <c r="E7414" t="s">
        <v>56</v>
      </c>
      <c r="F7414" t="s">
        <v>57</v>
      </c>
      <c r="G7414" t="s">
        <v>58</v>
      </c>
      <c r="H7414">
        <v>2012</v>
      </c>
      <c r="I7414" s="2">
        <v>5657449.0300000003</v>
      </c>
      <c r="J7414" s="2">
        <v>0</v>
      </c>
      <c r="K7414" s="2">
        <v>5657449.0300000003</v>
      </c>
      <c r="L7414" t="s">
        <v>116</v>
      </c>
      <c r="M7414" s="3" t="b">
        <f>trust_funds5[[#This Row],[Contributions Outstanding (USD)]]=0</f>
        <v>1</v>
      </c>
      <c r="N7414" s="3" t="str">
        <f t="shared" si="575"/>
        <v>Outstanding</v>
      </c>
      <c r="O7414" s="3" t="str">
        <f t="shared" si="576"/>
        <v>High Contribution &amp; Recent</v>
      </c>
      <c r="P7414" s="3" t="str">
        <f t="shared" si="577"/>
        <v>Other</v>
      </c>
      <c r="Q7414" s="3" t="str">
        <f t="shared" si="578"/>
        <v>Other</v>
      </c>
      <c r="R7414" s="3" t="str">
        <f t="shared" si="579"/>
        <v>Not LCLS</v>
      </c>
      <c r="S7414" s="3" t="str" cm="1">
        <f t="array" ref="S7414">_xlfn.IFS(G7414 &gt; 5000000, "Very High", G7414 &gt; 1000000, "High", G7414 &gt; 500000, "Medium", TRUE, "Low")</f>
        <v>Very High</v>
      </c>
      <c r="T7414" s="3" t="str" cm="1">
        <f t="array" ref="T7414">_xlfn.IFS(B7414 &gt;= 2005, "Post-2005", B7414 &gt;= 2000, "2000-2004", TRUE, "Pre-2000")</f>
        <v>Post-2005</v>
      </c>
    </row>
    <row r="7415" spans="1:20" x14ac:dyDescent="0.85">
      <c r="A7415" s="1">
        <v>41164</v>
      </c>
      <c r="B7415" t="s">
        <v>883</v>
      </c>
      <c r="C7415" t="s">
        <v>7197</v>
      </c>
      <c r="D7415" t="s">
        <v>7198</v>
      </c>
      <c r="E7415" t="s">
        <v>15</v>
      </c>
      <c r="F7415" t="s">
        <v>16</v>
      </c>
      <c r="G7415" t="s">
        <v>17</v>
      </c>
      <c r="H7415">
        <v>2012</v>
      </c>
      <c r="I7415" s="2">
        <v>5015045.1399999997</v>
      </c>
      <c r="J7415" s="2">
        <v>0</v>
      </c>
      <c r="K7415" s="2">
        <v>5015045.1399999997</v>
      </c>
      <c r="L7415" t="s">
        <v>116</v>
      </c>
      <c r="M7415" s="3" t="b">
        <f>trust_funds5[[#This Row],[Contributions Outstanding (USD)]]=0</f>
        <v>1</v>
      </c>
      <c r="N7415" s="3" t="str">
        <f t="shared" si="575"/>
        <v>Outstanding</v>
      </c>
      <c r="O7415" s="3" t="str">
        <f t="shared" si="576"/>
        <v>High Contribution &amp; Recent</v>
      </c>
      <c r="P7415" s="3" t="str">
        <f t="shared" si="577"/>
        <v>Other</v>
      </c>
      <c r="Q7415" s="3" t="str">
        <f t="shared" si="578"/>
        <v>Other</v>
      </c>
      <c r="R7415" s="3" t="str">
        <f t="shared" si="579"/>
        <v>Not LCLS</v>
      </c>
      <c r="S7415" s="3" t="str" cm="1">
        <f t="array" ref="S7415">_xlfn.IFS(G7415 &gt; 5000000, "Very High", G7415 &gt; 1000000, "High", G7415 &gt; 500000, "Medium", TRUE, "Low")</f>
        <v>Very High</v>
      </c>
      <c r="T7415" s="3" t="str" cm="1">
        <f t="array" ref="T7415">_xlfn.IFS(B7415 &gt;= 2005, "Post-2005", B7415 &gt;= 2000, "2000-2004", TRUE, "Pre-2000")</f>
        <v>Post-2005</v>
      </c>
    </row>
    <row r="7416" spans="1:20" x14ac:dyDescent="0.85">
      <c r="A7416" s="1">
        <v>41164</v>
      </c>
      <c r="B7416" t="s">
        <v>883</v>
      </c>
      <c r="C7416" t="s">
        <v>7197</v>
      </c>
      <c r="D7416" t="s">
        <v>7198</v>
      </c>
      <c r="E7416" t="s">
        <v>200</v>
      </c>
      <c r="F7416" t="s">
        <v>201</v>
      </c>
      <c r="G7416" t="s">
        <v>213</v>
      </c>
      <c r="H7416">
        <v>2012</v>
      </c>
      <c r="I7416" s="2">
        <v>10796221.32</v>
      </c>
      <c r="J7416" s="2">
        <v>0</v>
      </c>
      <c r="K7416" s="2">
        <v>10796221.32</v>
      </c>
      <c r="L7416" t="s">
        <v>116</v>
      </c>
      <c r="M7416" s="3" t="b">
        <f>trust_funds5[[#This Row],[Contributions Outstanding (USD)]]=0</f>
        <v>1</v>
      </c>
      <c r="N7416" s="3" t="str">
        <f t="shared" si="575"/>
        <v>Outstanding</v>
      </c>
      <c r="O7416" s="3" t="str">
        <f t="shared" si="576"/>
        <v>High Contribution &amp; Recent</v>
      </c>
      <c r="P7416" s="3" t="str">
        <f t="shared" si="577"/>
        <v>Other</v>
      </c>
      <c r="Q7416" s="3" t="str">
        <f t="shared" si="578"/>
        <v>Other</v>
      </c>
      <c r="R7416" s="3" t="str">
        <f t="shared" si="579"/>
        <v>Not LCLS</v>
      </c>
      <c r="S7416" s="3" t="str" cm="1">
        <f t="array" ref="S7416">_xlfn.IFS(G7416 &gt; 5000000, "Very High", G7416 &gt; 1000000, "High", G7416 &gt; 500000, "Medium", TRUE, "Low")</f>
        <v>Very High</v>
      </c>
      <c r="T7416" s="3" t="str" cm="1">
        <f t="array" ref="T7416">_xlfn.IFS(B7416 &gt;= 2005, "Post-2005", B7416 &gt;= 2000, "2000-2004", TRUE, "Pre-2000")</f>
        <v>Post-2005</v>
      </c>
    </row>
    <row r="7417" spans="1:20" x14ac:dyDescent="0.85">
      <c r="A7417" s="1">
        <v>41164</v>
      </c>
      <c r="B7417" t="s">
        <v>883</v>
      </c>
      <c r="C7417" t="s">
        <v>7197</v>
      </c>
      <c r="D7417" t="s">
        <v>7198</v>
      </c>
      <c r="E7417" t="s">
        <v>264</v>
      </c>
      <c r="F7417" t="s">
        <v>265</v>
      </c>
      <c r="G7417" t="s">
        <v>5934</v>
      </c>
      <c r="H7417">
        <v>2012</v>
      </c>
      <c r="I7417" s="2">
        <v>0</v>
      </c>
      <c r="J7417" s="2">
        <v>25835120.260000002</v>
      </c>
      <c r="K7417" s="2">
        <v>25835120.260000002</v>
      </c>
      <c r="L7417" t="s">
        <v>116</v>
      </c>
      <c r="M7417" s="3" t="b">
        <f>trust_funds5[[#This Row],[Contributions Outstanding (USD)]]=0</f>
        <v>0</v>
      </c>
      <c r="N7417" s="3" t="str">
        <f t="shared" si="575"/>
        <v>Outstanding</v>
      </c>
      <c r="O7417" s="3" t="str">
        <f t="shared" si="576"/>
        <v>High Contribution &amp; Recent</v>
      </c>
      <c r="P7417" s="3" t="str">
        <f t="shared" si="577"/>
        <v>Other</v>
      </c>
      <c r="Q7417" s="3" t="str">
        <f t="shared" si="578"/>
        <v>Other</v>
      </c>
      <c r="R7417" s="3" t="str">
        <f t="shared" si="579"/>
        <v>Not LCLS</v>
      </c>
      <c r="S7417" s="3" t="str" cm="1">
        <f t="array" ref="S7417">_xlfn.IFS(G7417 &gt; 5000000, "Very High", G7417 &gt; 1000000, "High", G7417 &gt; 500000, "Medium", TRUE, "Low")</f>
        <v>Very High</v>
      </c>
      <c r="T7417" s="3" t="str" cm="1">
        <f t="array" ref="T7417">_xlfn.IFS(B7417 &gt;= 2005, "Post-2005", B7417 &gt;= 2000, "2000-2004", TRUE, "Pre-2000")</f>
        <v>Post-2005</v>
      </c>
    </row>
    <row r="7418" spans="1:20" x14ac:dyDescent="0.85">
      <c r="A7418" s="1">
        <v>41164</v>
      </c>
      <c r="B7418" t="s">
        <v>1502</v>
      </c>
      <c r="C7418" t="s">
        <v>5831</v>
      </c>
      <c r="D7418" t="s">
        <v>5832</v>
      </c>
      <c r="E7418" t="s">
        <v>293</v>
      </c>
      <c r="F7418" t="s">
        <v>294</v>
      </c>
      <c r="G7418" t="s">
        <v>295</v>
      </c>
      <c r="H7418">
        <v>2012</v>
      </c>
      <c r="I7418" s="2">
        <v>1033776</v>
      </c>
      <c r="J7418" s="2">
        <v>0</v>
      </c>
      <c r="K7418" s="2">
        <v>1033776</v>
      </c>
      <c r="L7418" t="s">
        <v>116</v>
      </c>
      <c r="M7418" s="3" t="b">
        <f>trust_funds5[[#This Row],[Contributions Outstanding (USD)]]=0</f>
        <v>1</v>
      </c>
      <c r="N7418" s="3" t="str">
        <f t="shared" si="575"/>
        <v>Outstanding</v>
      </c>
      <c r="O7418" s="3" t="str">
        <f t="shared" si="576"/>
        <v>High Contribution &amp; Recent</v>
      </c>
      <c r="P7418" s="3" t="str">
        <f t="shared" si="577"/>
        <v>Other</v>
      </c>
      <c r="Q7418" s="3" t="str">
        <f t="shared" si="578"/>
        <v>Other</v>
      </c>
      <c r="R7418" s="3" t="str">
        <f t="shared" si="579"/>
        <v>Not LCLS</v>
      </c>
      <c r="S7418" s="3" t="str" cm="1">
        <f t="array" ref="S7418">_xlfn.IFS(G7418 &gt; 5000000, "Very High", G7418 &gt; 1000000, "High", G7418 &gt; 500000, "Medium", TRUE, "Low")</f>
        <v>Very High</v>
      </c>
      <c r="T7418" s="3" t="str" cm="1">
        <f t="array" ref="T7418">_xlfn.IFS(B7418 &gt;= 2005, "Post-2005", B7418 &gt;= 2000, "2000-2004", TRUE, "Pre-2000")</f>
        <v>Post-2005</v>
      </c>
    </row>
    <row r="7419" spans="1:20" x14ac:dyDescent="0.85">
      <c r="A7419" s="1">
        <v>41164</v>
      </c>
      <c r="B7419" t="s">
        <v>5833</v>
      </c>
      <c r="C7419" t="s">
        <v>5834</v>
      </c>
      <c r="D7419" t="s">
        <v>5835</v>
      </c>
      <c r="E7419" t="s">
        <v>293</v>
      </c>
      <c r="F7419" t="s">
        <v>294</v>
      </c>
      <c r="G7419" t="s">
        <v>626</v>
      </c>
      <c r="H7419">
        <v>2012</v>
      </c>
      <c r="I7419" s="2">
        <v>930638.65</v>
      </c>
      <c r="J7419" s="2">
        <v>0</v>
      </c>
      <c r="K7419" s="2">
        <v>930638.65</v>
      </c>
      <c r="L7419" t="s">
        <v>116</v>
      </c>
      <c r="M7419" s="3" t="b">
        <f>trust_funds5[[#This Row],[Contributions Outstanding (USD)]]=0</f>
        <v>1</v>
      </c>
      <c r="N7419" s="3" t="str">
        <f t="shared" si="575"/>
        <v>Outstanding</v>
      </c>
      <c r="O7419" s="3" t="str">
        <f t="shared" si="576"/>
        <v>High Contribution &amp; Recent</v>
      </c>
      <c r="P7419" s="3" t="str">
        <f t="shared" si="577"/>
        <v>Other</v>
      </c>
      <c r="Q7419" s="3" t="str">
        <f t="shared" si="578"/>
        <v>Other</v>
      </c>
      <c r="R7419" s="3" t="str">
        <f t="shared" si="579"/>
        <v>Not LCLS</v>
      </c>
      <c r="S7419" s="3" t="str" cm="1">
        <f t="array" ref="S7419">_xlfn.IFS(G7419 &gt; 5000000, "Very High", G7419 &gt; 1000000, "High", G7419 &gt; 500000, "Medium", TRUE, "Low")</f>
        <v>Very High</v>
      </c>
      <c r="T7419" s="3" t="str" cm="1">
        <f t="array" ref="T7419">_xlfn.IFS(B7419 &gt;= 2005, "Post-2005", B7419 &gt;= 2000, "2000-2004", TRUE, "Pre-2000")</f>
        <v>Post-2005</v>
      </c>
    </row>
    <row r="7420" spans="1:20" x14ac:dyDescent="0.85">
      <c r="A7420" s="1">
        <v>41164</v>
      </c>
      <c r="B7420" t="s">
        <v>4668</v>
      </c>
      <c r="C7420" t="s">
        <v>4669</v>
      </c>
      <c r="D7420" t="s">
        <v>4670</v>
      </c>
      <c r="E7420" t="s">
        <v>607</v>
      </c>
      <c r="F7420" t="s">
        <v>608</v>
      </c>
      <c r="G7420" t="s">
        <v>608</v>
      </c>
      <c r="H7420">
        <v>2012</v>
      </c>
      <c r="I7420" s="2">
        <v>20000000</v>
      </c>
      <c r="J7420" s="2">
        <v>31123000</v>
      </c>
      <c r="K7420" s="2">
        <v>51123000</v>
      </c>
      <c r="L7420" t="s">
        <v>116</v>
      </c>
      <c r="M7420" s="3" t="b">
        <f>trust_funds5[[#This Row],[Contributions Outstanding (USD)]]=0</f>
        <v>0</v>
      </c>
      <c r="N7420" s="3" t="str">
        <f t="shared" si="575"/>
        <v>Outstanding</v>
      </c>
      <c r="O7420" s="3" t="str">
        <f t="shared" si="576"/>
        <v>High Contribution &amp; Recent</v>
      </c>
      <c r="P7420" s="3" t="str">
        <f t="shared" si="577"/>
        <v>Other</v>
      </c>
      <c r="Q7420" s="3" t="str">
        <f t="shared" si="578"/>
        <v>Other</v>
      </c>
      <c r="R7420" s="3" t="str">
        <f t="shared" si="579"/>
        <v>Not LCLS</v>
      </c>
      <c r="S7420" s="3" t="str" cm="1">
        <f t="array" ref="S7420">_xlfn.IFS(G7420 &gt; 5000000, "Very High", G7420 &gt; 1000000, "High", G7420 &gt; 500000, "Medium", TRUE, "Low")</f>
        <v>Very High</v>
      </c>
      <c r="T7420" s="3" t="str" cm="1">
        <f t="array" ref="T7420">_xlfn.IFS(B7420 &gt;= 2005, "Post-2005", B7420 &gt;= 2000, "2000-2004", TRUE, "Pre-2000")</f>
        <v>Post-2005</v>
      </c>
    </row>
    <row r="7421" spans="1:20" x14ac:dyDescent="0.85">
      <c r="A7421" s="1">
        <v>41164</v>
      </c>
      <c r="B7421" t="s">
        <v>1502</v>
      </c>
      <c r="C7421" t="s">
        <v>1503</v>
      </c>
      <c r="D7421" t="s">
        <v>1504</v>
      </c>
      <c r="E7421" t="s">
        <v>264</v>
      </c>
      <c r="F7421" t="s">
        <v>265</v>
      </c>
      <c r="G7421" t="s">
        <v>1350</v>
      </c>
      <c r="H7421">
        <v>2012</v>
      </c>
      <c r="I7421" s="2">
        <v>1276428.1499999999</v>
      </c>
      <c r="J7421" s="2">
        <v>141752.85</v>
      </c>
      <c r="K7421" s="2">
        <v>1418181</v>
      </c>
      <c r="L7421" t="s">
        <v>116</v>
      </c>
      <c r="M7421" s="3" t="b">
        <f>trust_funds5[[#This Row],[Contributions Outstanding (USD)]]=0</f>
        <v>0</v>
      </c>
      <c r="N7421" s="3" t="str">
        <f t="shared" si="575"/>
        <v>Outstanding</v>
      </c>
      <c r="O7421" s="3" t="str">
        <f t="shared" si="576"/>
        <v>High Contribution &amp; Recent</v>
      </c>
      <c r="P7421" s="3" t="str">
        <f t="shared" si="577"/>
        <v>Other</v>
      </c>
      <c r="Q7421" s="3" t="str">
        <f t="shared" si="578"/>
        <v>Other</v>
      </c>
      <c r="R7421" s="3" t="str">
        <f t="shared" si="579"/>
        <v>Not LCLS</v>
      </c>
      <c r="S7421" s="3" t="str" cm="1">
        <f t="array" ref="S7421">_xlfn.IFS(G7421 &gt; 5000000, "Very High", G7421 &gt; 1000000, "High", G7421 &gt; 500000, "Medium", TRUE, "Low")</f>
        <v>Very High</v>
      </c>
      <c r="T7421" s="3" t="str" cm="1">
        <f t="array" ref="T7421">_xlfn.IFS(B7421 &gt;= 2005, "Post-2005", B7421 &gt;= 2000, "2000-2004", TRUE, "Pre-2000")</f>
        <v>Post-2005</v>
      </c>
    </row>
    <row r="7422" spans="1:20" x14ac:dyDescent="0.85">
      <c r="A7422" s="1">
        <v>41164</v>
      </c>
      <c r="B7422" t="s">
        <v>90</v>
      </c>
      <c r="C7422" t="s">
        <v>6774</v>
      </c>
      <c r="D7422" t="s">
        <v>6775</v>
      </c>
      <c r="E7422" t="s">
        <v>93</v>
      </c>
      <c r="F7422" t="s">
        <v>94</v>
      </c>
      <c r="H7422">
        <v>2012</v>
      </c>
      <c r="I7422" s="2">
        <v>2507000</v>
      </c>
      <c r="J7422" s="2">
        <v>0</v>
      </c>
      <c r="K7422" s="2">
        <v>2507000</v>
      </c>
      <c r="L7422" t="s">
        <v>116</v>
      </c>
      <c r="M7422" s="3" t="b">
        <f>trust_funds5[[#This Row],[Contributions Outstanding (USD)]]=0</f>
        <v>1</v>
      </c>
      <c r="N7422" s="3" t="str">
        <f t="shared" si="575"/>
        <v>Outstanding</v>
      </c>
      <c r="O7422" s="3" t="str">
        <f t="shared" si="576"/>
        <v>High Contribution &amp; Recent</v>
      </c>
      <c r="P7422" s="3" t="str">
        <f t="shared" si="577"/>
        <v>Other</v>
      </c>
      <c r="Q7422" s="3" t="str">
        <f t="shared" si="578"/>
        <v>Other</v>
      </c>
      <c r="R7422" s="3" t="str">
        <f t="shared" si="579"/>
        <v>Not LCLS</v>
      </c>
      <c r="S7422" s="3" t="str" cm="1">
        <f t="array" ref="S7422">_xlfn.IFS(G7422 &gt; 5000000, "Very High", G7422 &gt; 1000000, "High", G7422 &gt; 500000, "Medium", TRUE, "Low")</f>
        <v>Low</v>
      </c>
      <c r="T7422" s="3" t="str" cm="1">
        <f t="array" ref="T7422">_xlfn.IFS(B7422 &gt;= 2005, "Post-2005", B7422 &gt;= 2000, "2000-2004", TRUE, "Pre-2000")</f>
        <v>Post-2005</v>
      </c>
    </row>
    <row r="7423" spans="1:20" x14ac:dyDescent="0.85">
      <c r="A7423" s="1">
        <v>41164</v>
      </c>
      <c r="B7423" t="s">
        <v>8189</v>
      </c>
      <c r="C7423" t="s">
        <v>8190</v>
      </c>
      <c r="D7423" t="s">
        <v>8191</v>
      </c>
      <c r="E7423" t="s">
        <v>607</v>
      </c>
      <c r="F7423" t="s">
        <v>608</v>
      </c>
      <c r="G7423" t="s">
        <v>608</v>
      </c>
      <c r="H7423">
        <v>2012</v>
      </c>
      <c r="I7423" s="2">
        <v>5000000</v>
      </c>
      <c r="J7423" s="2">
        <v>7500000</v>
      </c>
      <c r="K7423" s="2">
        <v>12500000</v>
      </c>
      <c r="L7423" t="s">
        <v>116</v>
      </c>
      <c r="M7423" s="3" t="b">
        <f>trust_funds5[[#This Row],[Contributions Outstanding (USD)]]=0</f>
        <v>0</v>
      </c>
      <c r="N7423" s="3" t="str">
        <f t="shared" si="575"/>
        <v>Outstanding</v>
      </c>
      <c r="O7423" s="3" t="str">
        <f t="shared" si="576"/>
        <v>High Contribution &amp; Recent</v>
      </c>
      <c r="P7423" s="3" t="str">
        <f t="shared" si="577"/>
        <v>Other</v>
      </c>
      <c r="Q7423" s="3" t="str">
        <f t="shared" si="578"/>
        <v>Other</v>
      </c>
      <c r="R7423" s="3" t="str">
        <f t="shared" si="579"/>
        <v>Not LCLS</v>
      </c>
      <c r="S7423" s="3" t="str" cm="1">
        <f t="array" ref="S7423">_xlfn.IFS(G7423 &gt; 5000000, "Very High", G7423 &gt; 1000000, "High", G7423 &gt; 500000, "Medium", TRUE, "Low")</f>
        <v>Very High</v>
      </c>
      <c r="T7423" s="3" t="str" cm="1">
        <f t="array" ref="T7423">_xlfn.IFS(B7423 &gt;= 2005, "Post-2005", B7423 &gt;= 2000, "2000-2004", TRUE, "Pre-2000")</f>
        <v>Post-2005</v>
      </c>
    </row>
    <row r="7424" spans="1:20" x14ac:dyDescent="0.85">
      <c r="A7424" s="1">
        <v>41164</v>
      </c>
      <c r="B7424" t="s">
        <v>4685</v>
      </c>
      <c r="C7424" t="s">
        <v>6317</v>
      </c>
      <c r="D7424" t="s">
        <v>6318</v>
      </c>
      <c r="E7424" t="s">
        <v>56</v>
      </c>
      <c r="F7424" t="s">
        <v>57</v>
      </c>
      <c r="G7424" t="s">
        <v>58</v>
      </c>
      <c r="H7424">
        <v>2012</v>
      </c>
      <c r="I7424" s="2">
        <v>8308000</v>
      </c>
      <c r="J7424" s="2">
        <v>0</v>
      </c>
      <c r="K7424" s="2">
        <v>8308000</v>
      </c>
      <c r="L7424" t="s">
        <v>116</v>
      </c>
      <c r="M7424" s="3" t="b">
        <f>trust_funds5[[#This Row],[Contributions Outstanding (USD)]]=0</f>
        <v>1</v>
      </c>
      <c r="N7424" s="3" t="str">
        <f t="shared" si="575"/>
        <v>Outstanding</v>
      </c>
      <c r="O7424" s="3" t="str">
        <f t="shared" si="576"/>
        <v>High Contribution &amp; Recent</v>
      </c>
      <c r="P7424" s="3" t="str">
        <f t="shared" si="577"/>
        <v>Other</v>
      </c>
      <c r="Q7424" s="3" t="str">
        <f t="shared" si="578"/>
        <v>Other</v>
      </c>
      <c r="R7424" s="3" t="str">
        <f t="shared" si="579"/>
        <v>Not LCLS</v>
      </c>
      <c r="S7424" s="3" t="str" cm="1">
        <f t="array" ref="S7424">_xlfn.IFS(G7424 &gt; 5000000, "Very High", G7424 &gt; 1000000, "High", G7424 &gt; 500000, "Medium", TRUE, "Low")</f>
        <v>Very High</v>
      </c>
      <c r="T7424" s="3" t="str" cm="1">
        <f t="array" ref="T7424">_xlfn.IFS(B7424 &gt;= 2005, "Post-2005", B7424 &gt;= 2000, "2000-2004", TRUE, "Pre-2000")</f>
        <v>Post-2005</v>
      </c>
    </row>
    <row r="7425" spans="1:20" x14ac:dyDescent="0.85">
      <c r="A7425" s="1">
        <v>41164</v>
      </c>
      <c r="B7425" t="s">
        <v>7874</v>
      </c>
      <c r="C7425" t="s">
        <v>7944</v>
      </c>
      <c r="D7425" t="s">
        <v>7945</v>
      </c>
      <c r="E7425" t="s">
        <v>102</v>
      </c>
      <c r="F7425" t="s">
        <v>103</v>
      </c>
      <c r="G7425" t="s">
        <v>5850</v>
      </c>
      <c r="H7425">
        <v>2012</v>
      </c>
      <c r="I7425" s="2">
        <v>349995.11</v>
      </c>
      <c r="J7425" s="2">
        <v>650004.89</v>
      </c>
      <c r="K7425" s="2">
        <v>1000000</v>
      </c>
      <c r="L7425" t="s">
        <v>116</v>
      </c>
      <c r="M7425" s="3" t="b">
        <f>trust_funds5[[#This Row],[Contributions Outstanding (USD)]]=0</f>
        <v>0</v>
      </c>
      <c r="N7425" s="3" t="str">
        <f t="shared" si="575"/>
        <v>Outstanding</v>
      </c>
      <c r="O7425" s="3" t="str">
        <f t="shared" si="576"/>
        <v>High Contribution &amp; Recent</v>
      </c>
      <c r="P7425" s="3" t="str">
        <f t="shared" si="577"/>
        <v>Other</v>
      </c>
      <c r="Q7425" s="3" t="str">
        <f t="shared" si="578"/>
        <v>Other</v>
      </c>
      <c r="R7425" s="3" t="str">
        <f t="shared" si="579"/>
        <v>Not LCLS</v>
      </c>
      <c r="S7425" s="3" t="str" cm="1">
        <f t="array" ref="S7425">_xlfn.IFS(G7425 &gt; 5000000, "Very High", G7425 &gt; 1000000, "High", G7425 &gt; 500000, "Medium", TRUE, "Low")</f>
        <v>Very High</v>
      </c>
      <c r="T7425" s="3" t="str" cm="1">
        <f t="array" ref="T7425">_xlfn.IFS(B7425 &gt;= 2005, "Post-2005", B7425 &gt;= 2000, "2000-2004", TRUE, "Pre-2000")</f>
        <v>Post-2005</v>
      </c>
    </row>
    <row r="7426" spans="1:20" x14ac:dyDescent="0.85">
      <c r="A7426" s="1">
        <v>41164</v>
      </c>
      <c r="B7426" t="s">
        <v>90</v>
      </c>
      <c r="C7426" t="s">
        <v>7208</v>
      </c>
      <c r="D7426" t="s">
        <v>7209</v>
      </c>
      <c r="E7426" t="s">
        <v>119</v>
      </c>
      <c r="F7426" t="s">
        <v>120</v>
      </c>
      <c r="G7426" t="s">
        <v>121</v>
      </c>
      <c r="H7426">
        <v>2012</v>
      </c>
      <c r="I7426" s="2">
        <v>500000</v>
      </c>
      <c r="J7426" s="2">
        <v>0</v>
      </c>
      <c r="K7426" s="2">
        <v>500000</v>
      </c>
      <c r="L7426" t="s">
        <v>116</v>
      </c>
      <c r="M7426" s="3" t="b">
        <f>trust_funds5[[#This Row],[Contributions Outstanding (USD)]]=0</f>
        <v>1</v>
      </c>
      <c r="N7426" s="3" t="str">
        <f t="shared" ref="N7426:N7489" si="580">IF(D7426 &gt; 0, "Outstanding", "No Outstanding")</f>
        <v>Outstanding</v>
      </c>
      <c r="O7426" s="3" t="str">
        <f t="shared" ref="O7426:O7489" si="581">IF(AND(C7426 &gt; 1000000, B7426 &gt; 2000), "High Contribution &amp; Recent", "Other")</f>
        <v>High Contribution &amp; Recent</v>
      </c>
      <c r="P7426" s="3" t="str">
        <f t="shared" ref="P7426:P7489" si="582">IF(AND(B7426 = 2000, E7426 = "Canada"), "Year 2000, Canada", "Other")</f>
        <v>Other</v>
      </c>
      <c r="Q7426" s="3" t="str">
        <f t="shared" ref="Q7426:Q7489" si="583">IF(OR(E7426 = "Canada", E7426 = "Sweden"), "Canada or Sweden", "Other")</f>
        <v>Other</v>
      </c>
      <c r="R7426" s="3" t="str">
        <f t="shared" ref="R7426:R7489" si="584">IF(NOT(F7426 = "LCLS"), "Not LCLS", "LCLS")</f>
        <v>Not LCLS</v>
      </c>
      <c r="S7426" s="3" t="str" cm="1">
        <f t="array" ref="S7426">_xlfn.IFS(G7426 &gt; 5000000, "Very High", G7426 &gt; 1000000, "High", G7426 &gt; 500000, "Medium", TRUE, "Low")</f>
        <v>Very High</v>
      </c>
      <c r="T7426" s="3" t="str" cm="1">
        <f t="array" ref="T7426">_xlfn.IFS(B7426 &gt;= 2005, "Post-2005", B7426 &gt;= 2000, "2000-2004", TRUE, "Pre-2000")</f>
        <v>Post-2005</v>
      </c>
    </row>
    <row r="7427" spans="1:20" x14ac:dyDescent="0.85">
      <c r="A7427" s="1">
        <v>41164</v>
      </c>
      <c r="B7427" t="s">
        <v>90</v>
      </c>
      <c r="C7427" t="s">
        <v>7953</v>
      </c>
      <c r="D7427" t="s">
        <v>7954</v>
      </c>
      <c r="E7427" t="s">
        <v>607</v>
      </c>
      <c r="F7427" t="s">
        <v>608</v>
      </c>
      <c r="G7427" t="s">
        <v>608</v>
      </c>
      <c r="H7427">
        <v>2012</v>
      </c>
      <c r="I7427" s="2">
        <v>1042913</v>
      </c>
      <c r="J7427" s="2">
        <v>1531705</v>
      </c>
      <c r="K7427" s="2">
        <v>2574618</v>
      </c>
      <c r="L7427" t="s">
        <v>116</v>
      </c>
      <c r="M7427" s="3" t="b">
        <f>trust_funds5[[#This Row],[Contributions Outstanding (USD)]]=0</f>
        <v>0</v>
      </c>
      <c r="N7427" s="3" t="str">
        <f t="shared" si="580"/>
        <v>Outstanding</v>
      </c>
      <c r="O7427" s="3" t="str">
        <f t="shared" si="581"/>
        <v>High Contribution &amp; Recent</v>
      </c>
      <c r="P7427" s="3" t="str">
        <f t="shared" si="582"/>
        <v>Other</v>
      </c>
      <c r="Q7427" s="3" t="str">
        <f t="shared" si="583"/>
        <v>Other</v>
      </c>
      <c r="R7427" s="3" t="str">
        <f t="shared" si="584"/>
        <v>Not LCLS</v>
      </c>
      <c r="S7427" s="3" t="str" cm="1">
        <f t="array" ref="S7427">_xlfn.IFS(G7427 &gt; 5000000, "Very High", G7427 &gt; 1000000, "High", G7427 &gt; 500000, "Medium", TRUE, "Low")</f>
        <v>Very High</v>
      </c>
      <c r="T7427" s="3" t="str" cm="1">
        <f t="array" ref="T7427">_xlfn.IFS(B7427 &gt;= 2005, "Post-2005", B7427 &gt;= 2000, "2000-2004", TRUE, "Pre-2000")</f>
        <v>Post-2005</v>
      </c>
    </row>
    <row r="7428" spans="1:20" x14ac:dyDescent="0.85">
      <c r="A7428" s="1">
        <v>41164</v>
      </c>
      <c r="B7428" t="s">
        <v>5035</v>
      </c>
      <c r="C7428" t="s">
        <v>7955</v>
      </c>
      <c r="D7428" t="s">
        <v>6327</v>
      </c>
      <c r="E7428" t="s">
        <v>200</v>
      </c>
      <c r="F7428" t="s">
        <v>201</v>
      </c>
      <c r="G7428" t="s">
        <v>202</v>
      </c>
      <c r="H7428">
        <v>2012</v>
      </c>
      <c r="I7428" s="2">
        <v>1181976.5</v>
      </c>
      <c r="J7428" s="2">
        <v>23.5</v>
      </c>
      <c r="K7428" s="2">
        <v>1182000</v>
      </c>
      <c r="L7428" t="s">
        <v>116</v>
      </c>
      <c r="M7428" s="3" t="b">
        <f>trust_funds5[[#This Row],[Contributions Outstanding (USD)]]=0</f>
        <v>0</v>
      </c>
      <c r="N7428" s="3" t="str">
        <f t="shared" si="580"/>
        <v>Outstanding</v>
      </c>
      <c r="O7428" s="3" t="str">
        <f t="shared" si="581"/>
        <v>High Contribution &amp; Recent</v>
      </c>
      <c r="P7428" s="3" t="str">
        <f t="shared" si="582"/>
        <v>Other</v>
      </c>
      <c r="Q7428" s="3" t="str">
        <f t="shared" si="583"/>
        <v>Other</v>
      </c>
      <c r="R7428" s="3" t="str">
        <f t="shared" si="584"/>
        <v>Not LCLS</v>
      </c>
      <c r="S7428" s="3" t="str" cm="1">
        <f t="array" ref="S7428">_xlfn.IFS(G7428 &gt; 5000000, "Very High", G7428 &gt; 1000000, "High", G7428 &gt; 500000, "Medium", TRUE, "Low")</f>
        <v>Very High</v>
      </c>
      <c r="T7428" s="3" t="str" cm="1">
        <f t="array" ref="T7428">_xlfn.IFS(B7428 &gt;= 2005, "Post-2005", B7428 &gt;= 2000, "2000-2004", TRUE, "Pre-2000")</f>
        <v>Post-2005</v>
      </c>
    </row>
    <row r="7429" spans="1:20" x14ac:dyDescent="0.85">
      <c r="A7429" s="1">
        <v>41164</v>
      </c>
      <c r="B7429" t="s">
        <v>8192</v>
      </c>
      <c r="C7429" t="s">
        <v>8193</v>
      </c>
      <c r="D7429" t="s">
        <v>8194</v>
      </c>
      <c r="E7429" t="s">
        <v>31</v>
      </c>
      <c r="F7429" t="s">
        <v>32</v>
      </c>
      <c r="H7429">
        <v>2012</v>
      </c>
      <c r="I7429" s="2">
        <v>600000</v>
      </c>
      <c r="J7429" s="2">
        <v>450000</v>
      </c>
      <c r="K7429" s="2">
        <v>1050000</v>
      </c>
      <c r="L7429" t="s">
        <v>116</v>
      </c>
      <c r="M7429" s="3" t="b">
        <f>trust_funds5[[#This Row],[Contributions Outstanding (USD)]]=0</f>
        <v>0</v>
      </c>
      <c r="N7429" s="3" t="str">
        <f t="shared" si="580"/>
        <v>Outstanding</v>
      </c>
      <c r="O7429" s="3" t="str">
        <f t="shared" si="581"/>
        <v>High Contribution &amp; Recent</v>
      </c>
      <c r="P7429" s="3" t="str">
        <f t="shared" si="582"/>
        <v>Other</v>
      </c>
      <c r="Q7429" s="3" t="str">
        <f t="shared" si="583"/>
        <v>Other</v>
      </c>
      <c r="R7429" s="3" t="str">
        <f t="shared" si="584"/>
        <v>Not LCLS</v>
      </c>
      <c r="S7429" s="3" t="str" cm="1">
        <f t="array" ref="S7429">_xlfn.IFS(G7429 &gt; 5000000, "Very High", G7429 &gt; 1000000, "High", G7429 &gt; 500000, "Medium", TRUE, "Low")</f>
        <v>Low</v>
      </c>
      <c r="T7429" s="3" t="str" cm="1">
        <f t="array" ref="T7429">_xlfn.IFS(B7429 &gt;= 2005, "Post-2005", B7429 &gt;= 2000, "2000-2004", TRUE, "Pre-2000")</f>
        <v>Post-2005</v>
      </c>
    </row>
    <row r="7430" spans="1:20" x14ac:dyDescent="0.85">
      <c r="A7430" s="1">
        <v>41164</v>
      </c>
      <c r="B7430" t="s">
        <v>883</v>
      </c>
      <c r="C7430" t="s">
        <v>4278</v>
      </c>
      <c r="D7430" t="s">
        <v>4279</v>
      </c>
      <c r="E7430" t="s">
        <v>119</v>
      </c>
      <c r="F7430" t="s">
        <v>120</v>
      </c>
      <c r="G7430" t="s">
        <v>1125</v>
      </c>
      <c r="H7430">
        <v>2012</v>
      </c>
      <c r="I7430" s="2">
        <v>899990</v>
      </c>
      <c r="J7430" s="2">
        <v>10</v>
      </c>
      <c r="K7430" s="2">
        <v>900000</v>
      </c>
      <c r="L7430" t="s">
        <v>116</v>
      </c>
      <c r="M7430" s="3" t="b">
        <f>trust_funds5[[#This Row],[Contributions Outstanding (USD)]]=0</f>
        <v>0</v>
      </c>
      <c r="N7430" s="3" t="str">
        <f t="shared" si="580"/>
        <v>Outstanding</v>
      </c>
      <c r="O7430" s="3" t="str">
        <f t="shared" si="581"/>
        <v>High Contribution &amp; Recent</v>
      </c>
      <c r="P7430" s="3" t="str">
        <f t="shared" si="582"/>
        <v>Other</v>
      </c>
      <c r="Q7430" s="3" t="str">
        <f t="shared" si="583"/>
        <v>Other</v>
      </c>
      <c r="R7430" s="3" t="str">
        <f t="shared" si="584"/>
        <v>Not LCLS</v>
      </c>
      <c r="S7430" s="3" t="str" cm="1">
        <f t="array" ref="S7430">_xlfn.IFS(G7430 &gt; 5000000, "Very High", G7430 &gt; 1000000, "High", G7430 &gt; 500000, "Medium", TRUE, "Low")</f>
        <v>Very High</v>
      </c>
      <c r="T7430" s="3" t="str" cm="1">
        <f t="array" ref="T7430">_xlfn.IFS(B7430 &gt;= 2005, "Post-2005", B7430 &gt;= 2000, "2000-2004", TRUE, "Pre-2000")</f>
        <v>Post-2005</v>
      </c>
    </row>
    <row r="7431" spans="1:20" x14ac:dyDescent="0.85">
      <c r="A7431" s="1">
        <v>41164</v>
      </c>
      <c r="B7431" t="s">
        <v>90</v>
      </c>
      <c r="C7431" t="s">
        <v>7642</v>
      </c>
      <c r="D7431" t="s">
        <v>7643</v>
      </c>
      <c r="E7431" t="s">
        <v>93</v>
      </c>
      <c r="F7431" t="s">
        <v>94</v>
      </c>
      <c r="H7431">
        <v>2012</v>
      </c>
      <c r="I7431" s="2">
        <v>1000000</v>
      </c>
      <c r="J7431" s="2">
        <v>0</v>
      </c>
      <c r="K7431" s="2">
        <v>1000000</v>
      </c>
      <c r="L7431" t="s">
        <v>116</v>
      </c>
      <c r="M7431" s="3" t="b">
        <f>trust_funds5[[#This Row],[Contributions Outstanding (USD)]]=0</f>
        <v>1</v>
      </c>
      <c r="N7431" s="3" t="str">
        <f t="shared" si="580"/>
        <v>Outstanding</v>
      </c>
      <c r="O7431" s="3" t="str">
        <f t="shared" si="581"/>
        <v>High Contribution &amp; Recent</v>
      </c>
      <c r="P7431" s="3" t="str">
        <f t="shared" si="582"/>
        <v>Other</v>
      </c>
      <c r="Q7431" s="3" t="str">
        <f t="shared" si="583"/>
        <v>Other</v>
      </c>
      <c r="R7431" s="3" t="str">
        <f t="shared" si="584"/>
        <v>Not LCLS</v>
      </c>
      <c r="S7431" s="3" t="str" cm="1">
        <f t="array" ref="S7431">_xlfn.IFS(G7431 &gt; 5000000, "Very High", G7431 &gt; 1000000, "High", G7431 &gt; 500000, "Medium", TRUE, "Low")</f>
        <v>Low</v>
      </c>
      <c r="T7431" s="3" t="str" cm="1">
        <f t="array" ref="T7431">_xlfn.IFS(B7431 &gt;= 2005, "Post-2005", B7431 &gt;= 2000, "2000-2004", TRUE, "Pre-2000")</f>
        <v>Post-2005</v>
      </c>
    </row>
    <row r="7432" spans="1:20" x14ac:dyDescent="0.85">
      <c r="A7432" s="1">
        <v>41164</v>
      </c>
      <c r="B7432" t="s">
        <v>90</v>
      </c>
      <c r="C7432" t="s">
        <v>7646</v>
      </c>
      <c r="D7432" t="s">
        <v>7647</v>
      </c>
      <c r="E7432" t="s">
        <v>119</v>
      </c>
      <c r="F7432" t="s">
        <v>120</v>
      </c>
      <c r="G7432" t="s">
        <v>121</v>
      </c>
      <c r="H7432">
        <v>2012</v>
      </c>
      <c r="I7432" s="2">
        <v>965000</v>
      </c>
      <c r="J7432" s="2">
        <v>0</v>
      </c>
      <c r="K7432" s="2">
        <v>965000</v>
      </c>
      <c r="L7432" t="s">
        <v>116</v>
      </c>
      <c r="M7432" s="3" t="b">
        <f>trust_funds5[[#This Row],[Contributions Outstanding (USD)]]=0</f>
        <v>1</v>
      </c>
      <c r="N7432" s="3" t="str">
        <f t="shared" si="580"/>
        <v>Outstanding</v>
      </c>
      <c r="O7432" s="3" t="str">
        <f t="shared" si="581"/>
        <v>High Contribution &amp; Recent</v>
      </c>
      <c r="P7432" s="3" t="str">
        <f t="shared" si="582"/>
        <v>Other</v>
      </c>
      <c r="Q7432" s="3" t="str">
        <f t="shared" si="583"/>
        <v>Other</v>
      </c>
      <c r="R7432" s="3" t="str">
        <f t="shared" si="584"/>
        <v>Not LCLS</v>
      </c>
      <c r="S7432" s="3" t="str" cm="1">
        <f t="array" ref="S7432">_xlfn.IFS(G7432 &gt; 5000000, "Very High", G7432 &gt; 1000000, "High", G7432 &gt; 500000, "Medium", TRUE, "Low")</f>
        <v>Very High</v>
      </c>
      <c r="T7432" s="3" t="str" cm="1">
        <f t="array" ref="T7432">_xlfn.IFS(B7432 &gt;= 2005, "Post-2005", B7432 &gt;= 2000, "2000-2004", TRUE, "Pre-2000")</f>
        <v>Post-2005</v>
      </c>
    </row>
    <row r="7433" spans="1:20" x14ac:dyDescent="0.85">
      <c r="A7433" s="1">
        <v>41164</v>
      </c>
      <c r="B7433" t="s">
        <v>7240</v>
      </c>
      <c r="C7433" t="s">
        <v>7243</v>
      </c>
      <c r="D7433" t="s">
        <v>7244</v>
      </c>
      <c r="E7433" t="s">
        <v>288</v>
      </c>
      <c r="F7433" t="s">
        <v>289</v>
      </c>
      <c r="G7433" t="s">
        <v>290</v>
      </c>
      <c r="H7433">
        <v>2012</v>
      </c>
      <c r="I7433" s="2">
        <v>239700</v>
      </c>
      <c r="J7433" s="2">
        <v>484408.5</v>
      </c>
      <c r="K7433" s="2">
        <v>724108.5</v>
      </c>
      <c r="L7433" t="s">
        <v>116</v>
      </c>
      <c r="M7433" s="3" t="b">
        <f>trust_funds5[[#This Row],[Contributions Outstanding (USD)]]=0</f>
        <v>0</v>
      </c>
      <c r="N7433" s="3" t="str">
        <f t="shared" si="580"/>
        <v>Outstanding</v>
      </c>
      <c r="O7433" s="3" t="str">
        <f t="shared" si="581"/>
        <v>High Contribution &amp; Recent</v>
      </c>
      <c r="P7433" s="3" t="str">
        <f t="shared" si="582"/>
        <v>Other</v>
      </c>
      <c r="Q7433" s="3" t="str">
        <f t="shared" si="583"/>
        <v>Other</v>
      </c>
      <c r="R7433" s="3" t="str">
        <f t="shared" si="584"/>
        <v>Not LCLS</v>
      </c>
      <c r="S7433" s="3" t="str" cm="1">
        <f t="array" ref="S7433">_xlfn.IFS(G7433 &gt; 5000000, "Very High", G7433 &gt; 1000000, "High", G7433 &gt; 500000, "Medium", TRUE, "Low")</f>
        <v>Very High</v>
      </c>
      <c r="T7433" s="3" t="str" cm="1">
        <f t="array" ref="T7433">_xlfn.IFS(B7433 &gt;= 2005, "Post-2005", B7433 &gt;= 2000, "2000-2004", TRUE, "Pre-2000")</f>
        <v>Post-2005</v>
      </c>
    </row>
    <row r="7434" spans="1:20" x14ac:dyDescent="0.85">
      <c r="A7434" s="1">
        <v>41164</v>
      </c>
      <c r="B7434" t="s">
        <v>90</v>
      </c>
      <c r="C7434" t="s">
        <v>7961</v>
      </c>
      <c r="D7434" t="s">
        <v>7962</v>
      </c>
      <c r="E7434" t="s">
        <v>119</v>
      </c>
      <c r="F7434" t="s">
        <v>120</v>
      </c>
      <c r="G7434" t="s">
        <v>121</v>
      </c>
      <c r="H7434">
        <v>2012</v>
      </c>
      <c r="I7434" s="2">
        <v>500000</v>
      </c>
      <c r="J7434" s="2">
        <v>0</v>
      </c>
      <c r="K7434" s="2">
        <v>500000</v>
      </c>
      <c r="L7434" t="s">
        <v>116</v>
      </c>
      <c r="M7434" s="3" t="b">
        <f>trust_funds5[[#This Row],[Contributions Outstanding (USD)]]=0</f>
        <v>1</v>
      </c>
      <c r="N7434" s="3" t="str">
        <f t="shared" si="580"/>
        <v>Outstanding</v>
      </c>
      <c r="O7434" s="3" t="str">
        <f t="shared" si="581"/>
        <v>High Contribution &amp; Recent</v>
      </c>
      <c r="P7434" s="3" t="str">
        <f t="shared" si="582"/>
        <v>Other</v>
      </c>
      <c r="Q7434" s="3" t="str">
        <f t="shared" si="583"/>
        <v>Other</v>
      </c>
      <c r="R7434" s="3" t="str">
        <f t="shared" si="584"/>
        <v>Not LCLS</v>
      </c>
      <c r="S7434" s="3" t="str" cm="1">
        <f t="array" ref="S7434">_xlfn.IFS(G7434 &gt; 5000000, "Very High", G7434 &gt; 1000000, "High", G7434 &gt; 500000, "Medium", TRUE, "Low")</f>
        <v>Very High</v>
      </c>
      <c r="T7434" s="3" t="str" cm="1">
        <f t="array" ref="T7434">_xlfn.IFS(B7434 &gt;= 2005, "Post-2005", B7434 &gt;= 2000, "2000-2004", TRUE, "Pre-2000")</f>
        <v>Post-2005</v>
      </c>
    </row>
    <row r="7435" spans="1:20" x14ac:dyDescent="0.85">
      <c r="A7435" s="1">
        <v>41164</v>
      </c>
      <c r="B7435" t="s">
        <v>90</v>
      </c>
      <c r="C7435" t="s">
        <v>8195</v>
      </c>
      <c r="D7435" t="s">
        <v>8196</v>
      </c>
      <c r="E7435" t="s">
        <v>70</v>
      </c>
      <c r="F7435" t="s">
        <v>71</v>
      </c>
      <c r="G7435" t="s">
        <v>5484</v>
      </c>
      <c r="H7435">
        <v>2012</v>
      </c>
      <c r="I7435" s="2">
        <v>915750.92</v>
      </c>
      <c r="J7435" s="2">
        <v>0</v>
      </c>
      <c r="K7435" s="2">
        <v>915750.92</v>
      </c>
      <c r="L7435" t="s">
        <v>116</v>
      </c>
      <c r="M7435" s="3" t="b">
        <f>trust_funds5[[#This Row],[Contributions Outstanding (USD)]]=0</f>
        <v>1</v>
      </c>
      <c r="N7435" s="3" t="str">
        <f t="shared" si="580"/>
        <v>Outstanding</v>
      </c>
      <c r="O7435" s="3" t="str">
        <f t="shared" si="581"/>
        <v>High Contribution &amp; Recent</v>
      </c>
      <c r="P7435" s="3" t="str">
        <f t="shared" si="582"/>
        <v>Other</v>
      </c>
      <c r="Q7435" s="3" t="str">
        <f t="shared" si="583"/>
        <v>Other</v>
      </c>
      <c r="R7435" s="3" t="str">
        <f t="shared" si="584"/>
        <v>Not LCLS</v>
      </c>
      <c r="S7435" s="3" t="str" cm="1">
        <f t="array" ref="S7435">_xlfn.IFS(G7435 &gt; 5000000, "Very High", G7435 &gt; 1000000, "High", G7435 &gt; 500000, "Medium", TRUE, "Low")</f>
        <v>Very High</v>
      </c>
      <c r="T7435" s="3" t="str" cm="1">
        <f t="array" ref="T7435">_xlfn.IFS(B7435 &gt;= 2005, "Post-2005", B7435 &gt;= 2000, "2000-2004", TRUE, "Pre-2000")</f>
        <v>Post-2005</v>
      </c>
    </row>
    <row r="7436" spans="1:20" x14ac:dyDescent="0.85">
      <c r="A7436" s="1">
        <v>41164</v>
      </c>
      <c r="B7436" t="s">
        <v>90</v>
      </c>
      <c r="C7436" t="s">
        <v>6781</v>
      </c>
      <c r="D7436" t="s">
        <v>6782</v>
      </c>
      <c r="E7436" t="s">
        <v>15</v>
      </c>
      <c r="F7436" t="s">
        <v>16</v>
      </c>
      <c r="G7436" t="s">
        <v>17</v>
      </c>
      <c r="H7436">
        <v>2012</v>
      </c>
      <c r="I7436" s="2">
        <v>3203.66</v>
      </c>
      <c r="J7436" s="2">
        <v>0</v>
      </c>
      <c r="K7436" s="2">
        <v>3203.66</v>
      </c>
      <c r="L7436" t="s">
        <v>116</v>
      </c>
      <c r="M7436" s="3" t="b">
        <f>trust_funds5[[#This Row],[Contributions Outstanding (USD)]]=0</f>
        <v>1</v>
      </c>
      <c r="N7436" s="3" t="str">
        <f t="shared" si="580"/>
        <v>Outstanding</v>
      </c>
      <c r="O7436" s="3" t="str">
        <f t="shared" si="581"/>
        <v>High Contribution &amp; Recent</v>
      </c>
      <c r="P7436" s="3" t="str">
        <f t="shared" si="582"/>
        <v>Other</v>
      </c>
      <c r="Q7436" s="3" t="str">
        <f t="shared" si="583"/>
        <v>Other</v>
      </c>
      <c r="R7436" s="3" t="str">
        <f t="shared" si="584"/>
        <v>Not LCLS</v>
      </c>
      <c r="S7436" s="3" t="str" cm="1">
        <f t="array" ref="S7436">_xlfn.IFS(G7436 &gt; 5000000, "Very High", G7436 &gt; 1000000, "High", G7436 &gt; 500000, "Medium", TRUE, "Low")</f>
        <v>Very High</v>
      </c>
      <c r="T7436" s="3" t="str" cm="1">
        <f t="array" ref="T7436">_xlfn.IFS(B7436 &gt;= 2005, "Post-2005", B7436 &gt;= 2000, "2000-2004", TRUE, "Pre-2000")</f>
        <v>Post-2005</v>
      </c>
    </row>
    <row r="7437" spans="1:20" x14ac:dyDescent="0.85">
      <c r="A7437" s="1">
        <v>41164</v>
      </c>
      <c r="B7437" t="s">
        <v>90</v>
      </c>
      <c r="C7437" t="s">
        <v>6781</v>
      </c>
      <c r="D7437" t="s">
        <v>6782</v>
      </c>
      <c r="E7437" t="s">
        <v>102</v>
      </c>
      <c r="F7437" t="s">
        <v>103</v>
      </c>
      <c r="G7437" t="s">
        <v>104</v>
      </c>
      <c r="H7437">
        <v>2012</v>
      </c>
      <c r="I7437" s="2">
        <v>2947.29</v>
      </c>
      <c r="J7437" s="2">
        <v>0</v>
      </c>
      <c r="K7437" s="2">
        <v>2947.29</v>
      </c>
      <c r="L7437" t="s">
        <v>116</v>
      </c>
      <c r="M7437" s="3" t="b">
        <f>trust_funds5[[#This Row],[Contributions Outstanding (USD)]]=0</f>
        <v>1</v>
      </c>
      <c r="N7437" s="3" t="str">
        <f t="shared" si="580"/>
        <v>Outstanding</v>
      </c>
      <c r="O7437" s="3" t="str">
        <f t="shared" si="581"/>
        <v>High Contribution &amp; Recent</v>
      </c>
      <c r="P7437" s="3" t="str">
        <f t="shared" si="582"/>
        <v>Other</v>
      </c>
      <c r="Q7437" s="3" t="str">
        <f t="shared" si="583"/>
        <v>Other</v>
      </c>
      <c r="R7437" s="3" t="str">
        <f t="shared" si="584"/>
        <v>Not LCLS</v>
      </c>
      <c r="S7437" s="3" t="str" cm="1">
        <f t="array" ref="S7437">_xlfn.IFS(G7437 &gt; 5000000, "Very High", G7437 &gt; 1000000, "High", G7437 &gt; 500000, "Medium", TRUE, "Low")</f>
        <v>Very High</v>
      </c>
      <c r="T7437" s="3" t="str" cm="1">
        <f t="array" ref="T7437">_xlfn.IFS(B7437 &gt;= 2005, "Post-2005", B7437 &gt;= 2000, "2000-2004", TRUE, "Pre-2000")</f>
        <v>Post-2005</v>
      </c>
    </row>
    <row r="7438" spans="1:20" x14ac:dyDescent="0.85">
      <c r="A7438" s="1">
        <v>41164</v>
      </c>
      <c r="B7438" t="s">
        <v>90</v>
      </c>
      <c r="C7438" t="s">
        <v>6781</v>
      </c>
      <c r="D7438" t="s">
        <v>6782</v>
      </c>
      <c r="E7438" t="s">
        <v>42</v>
      </c>
      <c r="F7438" t="s">
        <v>43</v>
      </c>
      <c r="G7438" t="s">
        <v>76</v>
      </c>
      <c r="H7438">
        <v>2012</v>
      </c>
      <c r="I7438" s="2">
        <v>3883.69</v>
      </c>
      <c r="J7438" s="2">
        <v>0</v>
      </c>
      <c r="K7438" s="2">
        <v>3883.69</v>
      </c>
      <c r="L7438" t="s">
        <v>116</v>
      </c>
      <c r="M7438" s="3" t="b">
        <f>trust_funds5[[#This Row],[Contributions Outstanding (USD)]]=0</f>
        <v>1</v>
      </c>
      <c r="N7438" s="3" t="str">
        <f t="shared" si="580"/>
        <v>Outstanding</v>
      </c>
      <c r="O7438" s="3" t="str">
        <f t="shared" si="581"/>
        <v>High Contribution &amp; Recent</v>
      </c>
      <c r="P7438" s="3" t="str">
        <f t="shared" si="582"/>
        <v>Other</v>
      </c>
      <c r="Q7438" s="3" t="str">
        <f t="shared" si="583"/>
        <v>Other</v>
      </c>
      <c r="R7438" s="3" t="str">
        <f t="shared" si="584"/>
        <v>Not LCLS</v>
      </c>
      <c r="S7438" s="3" t="str" cm="1">
        <f t="array" ref="S7438">_xlfn.IFS(G7438 &gt; 5000000, "Very High", G7438 &gt; 1000000, "High", G7438 &gt; 500000, "Medium", TRUE, "Low")</f>
        <v>Very High</v>
      </c>
      <c r="T7438" s="3" t="str" cm="1">
        <f t="array" ref="T7438">_xlfn.IFS(B7438 &gt;= 2005, "Post-2005", B7438 &gt;= 2000, "2000-2004", TRUE, "Pre-2000")</f>
        <v>Post-2005</v>
      </c>
    </row>
    <row r="7439" spans="1:20" x14ac:dyDescent="0.85">
      <c r="A7439" s="1">
        <v>41164</v>
      </c>
      <c r="B7439" t="s">
        <v>90</v>
      </c>
      <c r="C7439" t="s">
        <v>6781</v>
      </c>
      <c r="D7439" t="s">
        <v>6782</v>
      </c>
      <c r="E7439" t="s">
        <v>93</v>
      </c>
      <c r="F7439" t="s">
        <v>94</v>
      </c>
      <c r="H7439">
        <v>2012</v>
      </c>
      <c r="I7439" s="2">
        <v>282912.84999999998</v>
      </c>
      <c r="J7439" s="2">
        <v>0</v>
      </c>
      <c r="K7439" s="2">
        <v>282912.84999999998</v>
      </c>
      <c r="L7439" t="s">
        <v>116</v>
      </c>
      <c r="M7439" s="3" t="b">
        <f>trust_funds5[[#This Row],[Contributions Outstanding (USD)]]=0</f>
        <v>1</v>
      </c>
      <c r="N7439" s="3" t="str">
        <f t="shared" si="580"/>
        <v>Outstanding</v>
      </c>
      <c r="O7439" s="3" t="str">
        <f t="shared" si="581"/>
        <v>High Contribution &amp; Recent</v>
      </c>
      <c r="P7439" s="3" t="str">
        <f t="shared" si="582"/>
        <v>Other</v>
      </c>
      <c r="Q7439" s="3" t="str">
        <f t="shared" si="583"/>
        <v>Other</v>
      </c>
      <c r="R7439" s="3" t="str">
        <f t="shared" si="584"/>
        <v>Not LCLS</v>
      </c>
      <c r="S7439" s="3" t="str" cm="1">
        <f t="array" ref="S7439">_xlfn.IFS(G7439 &gt; 5000000, "Very High", G7439 &gt; 1000000, "High", G7439 &gt; 500000, "Medium", TRUE, "Low")</f>
        <v>Low</v>
      </c>
      <c r="T7439" s="3" t="str" cm="1">
        <f t="array" ref="T7439">_xlfn.IFS(B7439 &gt;= 2005, "Post-2005", B7439 &gt;= 2000, "2000-2004", TRUE, "Pre-2000")</f>
        <v>Post-2005</v>
      </c>
    </row>
    <row r="7440" spans="1:20" x14ac:dyDescent="0.85">
      <c r="A7440" s="1">
        <v>41164</v>
      </c>
      <c r="B7440" t="s">
        <v>90</v>
      </c>
      <c r="C7440" t="s">
        <v>6343</v>
      </c>
      <c r="D7440" t="s">
        <v>6344</v>
      </c>
      <c r="E7440" t="s">
        <v>288</v>
      </c>
      <c r="F7440" t="s">
        <v>289</v>
      </c>
      <c r="G7440" t="s">
        <v>1737</v>
      </c>
      <c r="H7440">
        <v>2012</v>
      </c>
      <c r="I7440" s="2">
        <v>349767.45</v>
      </c>
      <c r="J7440" s="2">
        <v>0</v>
      </c>
      <c r="K7440" s="2">
        <v>349767.45</v>
      </c>
      <c r="L7440" t="s">
        <v>116</v>
      </c>
      <c r="M7440" s="3" t="b">
        <f>trust_funds5[[#This Row],[Contributions Outstanding (USD)]]=0</f>
        <v>1</v>
      </c>
      <c r="N7440" s="3" t="str">
        <f t="shared" si="580"/>
        <v>Outstanding</v>
      </c>
      <c r="O7440" s="3" t="str">
        <f t="shared" si="581"/>
        <v>High Contribution &amp; Recent</v>
      </c>
      <c r="P7440" s="3" t="str">
        <f t="shared" si="582"/>
        <v>Other</v>
      </c>
      <c r="Q7440" s="3" t="str">
        <f t="shared" si="583"/>
        <v>Other</v>
      </c>
      <c r="R7440" s="3" t="str">
        <f t="shared" si="584"/>
        <v>Not LCLS</v>
      </c>
      <c r="S7440" s="3" t="str" cm="1">
        <f t="array" ref="S7440">_xlfn.IFS(G7440 &gt; 5000000, "Very High", G7440 &gt; 1000000, "High", G7440 &gt; 500000, "Medium", TRUE, "Low")</f>
        <v>Very High</v>
      </c>
      <c r="T7440" s="3" t="str" cm="1">
        <f t="array" ref="T7440">_xlfn.IFS(B7440 &gt;= 2005, "Post-2005", B7440 &gt;= 2000, "2000-2004", TRUE, "Pre-2000")</f>
        <v>Post-2005</v>
      </c>
    </row>
    <row r="7441" spans="1:20" x14ac:dyDescent="0.85">
      <c r="A7441" s="1">
        <v>41164</v>
      </c>
      <c r="B7441" t="s">
        <v>90</v>
      </c>
      <c r="C7441" t="s">
        <v>4294</v>
      </c>
      <c r="D7441" t="s">
        <v>4293</v>
      </c>
      <c r="E7441" t="s">
        <v>119</v>
      </c>
      <c r="F7441" t="s">
        <v>120</v>
      </c>
      <c r="G7441" t="s">
        <v>121</v>
      </c>
      <c r="H7441">
        <v>2012</v>
      </c>
      <c r="I7441" s="2">
        <v>20906158</v>
      </c>
      <c r="J7441" s="2">
        <v>0</v>
      </c>
      <c r="K7441" s="2">
        <v>20906158</v>
      </c>
      <c r="L7441" t="s">
        <v>116</v>
      </c>
      <c r="M7441" s="3" t="b">
        <f>trust_funds5[[#This Row],[Contributions Outstanding (USD)]]=0</f>
        <v>1</v>
      </c>
      <c r="N7441" s="3" t="str">
        <f t="shared" si="580"/>
        <v>Outstanding</v>
      </c>
      <c r="O7441" s="3" t="str">
        <f t="shared" si="581"/>
        <v>High Contribution &amp; Recent</v>
      </c>
      <c r="P7441" s="3" t="str">
        <f t="shared" si="582"/>
        <v>Other</v>
      </c>
      <c r="Q7441" s="3" t="str">
        <f t="shared" si="583"/>
        <v>Other</v>
      </c>
      <c r="R7441" s="3" t="str">
        <f t="shared" si="584"/>
        <v>Not LCLS</v>
      </c>
      <c r="S7441" s="3" t="str" cm="1">
        <f t="array" ref="S7441">_xlfn.IFS(G7441 &gt; 5000000, "Very High", G7441 &gt; 1000000, "High", G7441 &gt; 500000, "Medium", TRUE, "Low")</f>
        <v>Very High</v>
      </c>
      <c r="T7441" s="3" t="str" cm="1">
        <f t="array" ref="T7441">_xlfn.IFS(B7441 &gt;= 2005, "Post-2005", B7441 &gt;= 2000, "2000-2004", TRUE, "Pre-2000")</f>
        <v>Post-2005</v>
      </c>
    </row>
    <row r="7442" spans="1:20" x14ac:dyDescent="0.85">
      <c r="A7442" s="1">
        <v>41164</v>
      </c>
      <c r="B7442" t="s">
        <v>90</v>
      </c>
      <c r="C7442" t="s">
        <v>5083</v>
      </c>
      <c r="D7442" t="s">
        <v>5084</v>
      </c>
      <c r="E7442" t="s">
        <v>93</v>
      </c>
      <c r="F7442" t="s">
        <v>94</v>
      </c>
      <c r="H7442">
        <v>2012</v>
      </c>
      <c r="I7442" s="2">
        <v>10613950</v>
      </c>
      <c r="J7442" s="2">
        <v>0</v>
      </c>
      <c r="K7442" s="2">
        <v>10613950</v>
      </c>
      <c r="L7442" t="s">
        <v>116</v>
      </c>
      <c r="M7442" s="3" t="b">
        <f>trust_funds5[[#This Row],[Contributions Outstanding (USD)]]=0</f>
        <v>1</v>
      </c>
      <c r="N7442" s="3" t="str">
        <f t="shared" si="580"/>
        <v>Outstanding</v>
      </c>
      <c r="O7442" s="3" t="str">
        <f t="shared" si="581"/>
        <v>High Contribution &amp; Recent</v>
      </c>
      <c r="P7442" s="3" t="str">
        <f t="shared" si="582"/>
        <v>Other</v>
      </c>
      <c r="Q7442" s="3" t="str">
        <f t="shared" si="583"/>
        <v>Other</v>
      </c>
      <c r="R7442" s="3" t="str">
        <f t="shared" si="584"/>
        <v>Not LCLS</v>
      </c>
      <c r="S7442" s="3" t="str" cm="1">
        <f t="array" ref="S7442">_xlfn.IFS(G7442 &gt; 5000000, "Very High", G7442 &gt; 1000000, "High", G7442 &gt; 500000, "Medium", TRUE, "Low")</f>
        <v>Low</v>
      </c>
      <c r="T7442" s="3" t="str" cm="1">
        <f t="array" ref="T7442">_xlfn.IFS(B7442 &gt;= 2005, "Post-2005", B7442 &gt;= 2000, "2000-2004", TRUE, "Pre-2000")</f>
        <v>Post-2005</v>
      </c>
    </row>
    <row r="7443" spans="1:20" x14ac:dyDescent="0.85">
      <c r="A7443" s="1">
        <v>41164</v>
      </c>
      <c r="B7443" t="s">
        <v>90</v>
      </c>
      <c r="C7443" t="s">
        <v>6345</v>
      </c>
      <c r="D7443" t="s">
        <v>6346</v>
      </c>
      <c r="E7443" t="s">
        <v>93</v>
      </c>
      <c r="F7443" t="s">
        <v>94</v>
      </c>
      <c r="H7443">
        <v>2012</v>
      </c>
      <c r="I7443" s="2">
        <v>92616000</v>
      </c>
      <c r="J7443" s="2">
        <v>0</v>
      </c>
      <c r="K7443" s="2">
        <v>92616000</v>
      </c>
      <c r="L7443" t="s">
        <v>116</v>
      </c>
      <c r="M7443" s="3" t="b">
        <f>trust_funds5[[#This Row],[Contributions Outstanding (USD)]]=0</f>
        <v>1</v>
      </c>
      <c r="N7443" s="3" t="str">
        <f t="shared" si="580"/>
        <v>Outstanding</v>
      </c>
      <c r="O7443" s="3" t="str">
        <f t="shared" si="581"/>
        <v>High Contribution &amp; Recent</v>
      </c>
      <c r="P7443" s="3" t="str">
        <f t="shared" si="582"/>
        <v>Other</v>
      </c>
      <c r="Q7443" s="3" t="str">
        <f t="shared" si="583"/>
        <v>Other</v>
      </c>
      <c r="R7443" s="3" t="str">
        <f t="shared" si="584"/>
        <v>Not LCLS</v>
      </c>
      <c r="S7443" s="3" t="str" cm="1">
        <f t="array" ref="S7443">_xlfn.IFS(G7443 &gt; 5000000, "Very High", G7443 &gt; 1000000, "High", G7443 &gt; 500000, "Medium", TRUE, "Low")</f>
        <v>Low</v>
      </c>
      <c r="T7443" s="3" t="str" cm="1">
        <f t="array" ref="T7443">_xlfn.IFS(B7443 &gt;= 2005, "Post-2005", B7443 &gt;= 2000, "2000-2004", TRUE, "Pre-2000")</f>
        <v>Post-2005</v>
      </c>
    </row>
    <row r="7444" spans="1:20" x14ac:dyDescent="0.85">
      <c r="A7444" s="1">
        <v>41164</v>
      </c>
      <c r="B7444" t="s">
        <v>90</v>
      </c>
      <c r="C7444" t="s">
        <v>8197</v>
      </c>
      <c r="D7444" t="s">
        <v>8198</v>
      </c>
      <c r="E7444" t="s">
        <v>93</v>
      </c>
      <c r="F7444" t="s">
        <v>94</v>
      </c>
      <c r="H7444">
        <v>2012</v>
      </c>
      <c r="I7444" s="2">
        <v>8459070.8699999992</v>
      </c>
      <c r="J7444" s="2">
        <v>0</v>
      </c>
      <c r="K7444" s="2">
        <v>8459070.8699999992</v>
      </c>
      <c r="L7444" t="s">
        <v>116</v>
      </c>
      <c r="M7444" s="3" t="b">
        <f>trust_funds5[[#This Row],[Contributions Outstanding (USD)]]=0</f>
        <v>1</v>
      </c>
      <c r="N7444" s="3" t="str">
        <f t="shared" si="580"/>
        <v>Outstanding</v>
      </c>
      <c r="O7444" s="3" t="str">
        <f t="shared" si="581"/>
        <v>High Contribution &amp; Recent</v>
      </c>
      <c r="P7444" s="3" t="str">
        <f t="shared" si="582"/>
        <v>Other</v>
      </c>
      <c r="Q7444" s="3" t="str">
        <f t="shared" si="583"/>
        <v>Other</v>
      </c>
      <c r="R7444" s="3" t="str">
        <f t="shared" si="584"/>
        <v>Not LCLS</v>
      </c>
      <c r="S7444" s="3" t="str" cm="1">
        <f t="array" ref="S7444">_xlfn.IFS(G7444 &gt; 5000000, "Very High", G7444 &gt; 1000000, "High", G7444 &gt; 500000, "Medium", TRUE, "Low")</f>
        <v>Low</v>
      </c>
      <c r="T7444" s="3" t="str" cm="1">
        <f t="array" ref="T7444">_xlfn.IFS(B7444 &gt;= 2005, "Post-2005", B7444 &gt;= 2000, "2000-2004", TRUE, "Pre-2000")</f>
        <v>Post-2005</v>
      </c>
    </row>
    <row r="7445" spans="1:20" x14ac:dyDescent="0.85">
      <c r="A7445" s="1">
        <v>41164</v>
      </c>
      <c r="B7445" t="s">
        <v>4529</v>
      </c>
      <c r="C7445" t="s">
        <v>6787</v>
      </c>
      <c r="D7445" t="s">
        <v>6788</v>
      </c>
      <c r="E7445" t="s">
        <v>334</v>
      </c>
      <c r="F7445" t="s">
        <v>335</v>
      </c>
      <c r="G7445" t="s">
        <v>5078</v>
      </c>
      <c r="H7445">
        <v>2012</v>
      </c>
      <c r="I7445" s="2">
        <v>392670</v>
      </c>
      <c r="J7445" s="2">
        <v>0</v>
      </c>
      <c r="K7445" s="2">
        <v>392670</v>
      </c>
      <c r="L7445" t="s">
        <v>116</v>
      </c>
      <c r="M7445" s="3" t="b">
        <f>trust_funds5[[#This Row],[Contributions Outstanding (USD)]]=0</f>
        <v>1</v>
      </c>
      <c r="N7445" s="3" t="str">
        <f t="shared" si="580"/>
        <v>Outstanding</v>
      </c>
      <c r="O7445" s="3" t="str">
        <f t="shared" si="581"/>
        <v>High Contribution &amp; Recent</v>
      </c>
      <c r="P7445" s="3" t="str">
        <f t="shared" si="582"/>
        <v>Other</v>
      </c>
      <c r="Q7445" s="3" t="str">
        <f t="shared" si="583"/>
        <v>Other</v>
      </c>
      <c r="R7445" s="3" t="str">
        <f t="shared" si="584"/>
        <v>Not LCLS</v>
      </c>
      <c r="S7445" s="3" t="str" cm="1">
        <f t="array" ref="S7445">_xlfn.IFS(G7445 &gt; 5000000, "Very High", G7445 &gt; 1000000, "High", G7445 &gt; 500000, "Medium", TRUE, "Low")</f>
        <v>Very High</v>
      </c>
      <c r="T7445" s="3" t="str" cm="1">
        <f t="array" ref="T7445">_xlfn.IFS(B7445 &gt;= 2005, "Post-2005", B7445 &gt;= 2000, "2000-2004", TRUE, "Pre-2000")</f>
        <v>Post-2005</v>
      </c>
    </row>
    <row r="7446" spans="1:20" x14ac:dyDescent="0.85">
      <c r="A7446" s="1">
        <v>41164</v>
      </c>
      <c r="B7446" t="s">
        <v>90</v>
      </c>
      <c r="C7446" t="s">
        <v>8199</v>
      </c>
      <c r="D7446" t="s">
        <v>8200</v>
      </c>
      <c r="E7446" t="s">
        <v>85</v>
      </c>
      <c r="F7446" t="s">
        <v>86</v>
      </c>
      <c r="G7446" t="s">
        <v>87</v>
      </c>
      <c r="H7446">
        <v>2012</v>
      </c>
      <c r="I7446" s="2">
        <v>534302.19999999995</v>
      </c>
      <c r="J7446" s="2">
        <v>0</v>
      </c>
      <c r="K7446" s="2">
        <v>534302.19999999995</v>
      </c>
      <c r="L7446" t="s">
        <v>18</v>
      </c>
      <c r="M7446" s="3" t="b">
        <f>trust_funds5[[#This Row],[Contributions Outstanding (USD)]]=0</f>
        <v>1</v>
      </c>
      <c r="N7446" s="3" t="str">
        <f t="shared" si="580"/>
        <v>Outstanding</v>
      </c>
      <c r="O7446" s="3" t="str">
        <f t="shared" si="581"/>
        <v>High Contribution &amp; Recent</v>
      </c>
      <c r="P7446" s="3" t="str">
        <f t="shared" si="582"/>
        <v>Other</v>
      </c>
      <c r="Q7446" s="3" t="str">
        <f t="shared" si="583"/>
        <v>Other</v>
      </c>
      <c r="R7446" s="3" t="str">
        <f t="shared" si="584"/>
        <v>Not LCLS</v>
      </c>
      <c r="S7446" s="3" t="str" cm="1">
        <f t="array" ref="S7446">_xlfn.IFS(G7446 &gt; 5000000, "Very High", G7446 &gt; 1000000, "High", G7446 &gt; 500000, "Medium", TRUE, "Low")</f>
        <v>Very High</v>
      </c>
      <c r="T7446" s="3" t="str" cm="1">
        <f t="array" ref="T7446">_xlfn.IFS(B7446 &gt;= 2005, "Post-2005", B7446 &gt;= 2000, "2000-2004", TRUE, "Pre-2000")</f>
        <v>Post-2005</v>
      </c>
    </row>
    <row r="7447" spans="1:20" x14ac:dyDescent="0.85">
      <c r="A7447" s="1">
        <v>41164</v>
      </c>
      <c r="B7447" t="s">
        <v>90</v>
      </c>
      <c r="C7447" t="s">
        <v>6789</v>
      </c>
      <c r="D7447" t="s">
        <v>6790</v>
      </c>
      <c r="E7447" t="s">
        <v>2105</v>
      </c>
      <c r="F7447" t="s">
        <v>2106</v>
      </c>
      <c r="G7447" t="s">
        <v>2107</v>
      </c>
      <c r="H7447">
        <v>2012</v>
      </c>
      <c r="I7447" s="2">
        <v>1000000</v>
      </c>
      <c r="J7447" s="2">
        <v>0</v>
      </c>
      <c r="K7447" s="2">
        <v>1000000</v>
      </c>
      <c r="L7447" t="s">
        <v>116</v>
      </c>
      <c r="M7447" s="3" t="b">
        <f>trust_funds5[[#This Row],[Contributions Outstanding (USD)]]=0</f>
        <v>1</v>
      </c>
      <c r="N7447" s="3" t="str">
        <f t="shared" si="580"/>
        <v>Outstanding</v>
      </c>
      <c r="O7447" s="3" t="str">
        <f t="shared" si="581"/>
        <v>High Contribution &amp; Recent</v>
      </c>
      <c r="P7447" s="3" t="str">
        <f t="shared" si="582"/>
        <v>Other</v>
      </c>
      <c r="Q7447" s="3" t="str">
        <f t="shared" si="583"/>
        <v>Other</v>
      </c>
      <c r="R7447" s="3" t="str">
        <f t="shared" si="584"/>
        <v>Not LCLS</v>
      </c>
      <c r="S7447" s="3" t="str" cm="1">
        <f t="array" ref="S7447">_xlfn.IFS(G7447 &gt; 5000000, "Very High", G7447 &gt; 1000000, "High", G7447 &gt; 500000, "Medium", TRUE, "Low")</f>
        <v>Very High</v>
      </c>
      <c r="T7447" s="3" t="str" cm="1">
        <f t="array" ref="T7447">_xlfn.IFS(B7447 &gt;= 2005, "Post-2005", B7447 &gt;= 2000, "2000-2004", TRUE, "Pre-2000")</f>
        <v>Post-2005</v>
      </c>
    </row>
    <row r="7448" spans="1:20" x14ac:dyDescent="0.85">
      <c r="A7448" s="1">
        <v>41164</v>
      </c>
      <c r="B7448" t="s">
        <v>7653</v>
      </c>
      <c r="C7448" t="s">
        <v>7654</v>
      </c>
      <c r="D7448" t="s">
        <v>7655</v>
      </c>
      <c r="E7448" t="s">
        <v>1561</v>
      </c>
      <c r="F7448" t="s">
        <v>1562</v>
      </c>
      <c r="G7448" t="s">
        <v>1563</v>
      </c>
      <c r="H7448">
        <v>2012</v>
      </c>
      <c r="I7448" s="2">
        <v>200000</v>
      </c>
      <c r="J7448" s="2">
        <v>850000</v>
      </c>
      <c r="K7448" s="2">
        <v>1050000</v>
      </c>
      <c r="L7448" t="s">
        <v>116</v>
      </c>
      <c r="M7448" s="3" t="b">
        <f>trust_funds5[[#This Row],[Contributions Outstanding (USD)]]=0</f>
        <v>0</v>
      </c>
      <c r="N7448" s="3" t="str">
        <f t="shared" si="580"/>
        <v>Outstanding</v>
      </c>
      <c r="O7448" s="3" t="str">
        <f t="shared" si="581"/>
        <v>High Contribution &amp; Recent</v>
      </c>
      <c r="P7448" s="3" t="str">
        <f t="shared" si="582"/>
        <v>Other</v>
      </c>
      <c r="Q7448" s="3" t="str">
        <f t="shared" si="583"/>
        <v>Other</v>
      </c>
      <c r="R7448" s="3" t="str">
        <f t="shared" si="584"/>
        <v>Not LCLS</v>
      </c>
      <c r="S7448" s="3" t="str" cm="1">
        <f t="array" ref="S7448">_xlfn.IFS(G7448 &gt; 5000000, "Very High", G7448 &gt; 1000000, "High", G7448 &gt; 500000, "Medium", TRUE, "Low")</f>
        <v>Very High</v>
      </c>
      <c r="T7448" s="3" t="str" cm="1">
        <f t="array" ref="T7448">_xlfn.IFS(B7448 &gt;= 2005, "Post-2005", B7448 &gt;= 2000, "2000-2004", TRUE, "Pre-2000")</f>
        <v>Post-2005</v>
      </c>
    </row>
    <row r="7449" spans="1:20" x14ac:dyDescent="0.85">
      <c r="A7449" s="1">
        <v>41164</v>
      </c>
      <c r="B7449" t="s">
        <v>90</v>
      </c>
      <c r="C7449" t="s">
        <v>6797</v>
      </c>
      <c r="D7449" t="s">
        <v>6798</v>
      </c>
      <c r="E7449" t="s">
        <v>1408</v>
      </c>
      <c r="F7449" t="s">
        <v>1409</v>
      </c>
      <c r="G7449" t="s">
        <v>1410</v>
      </c>
      <c r="H7449">
        <v>2012</v>
      </c>
      <c r="I7449" s="2">
        <v>1229670</v>
      </c>
      <c r="J7449" s="2">
        <v>0</v>
      </c>
      <c r="K7449" s="2">
        <v>1229670</v>
      </c>
      <c r="L7449" t="s">
        <v>116</v>
      </c>
      <c r="M7449" s="3" t="b">
        <f>trust_funds5[[#This Row],[Contributions Outstanding (USD)]]=0</f>
        <v>1</v>
      </c>
      <c r="N7449" s="3" t="str">
        <f t="shared" si="580"/>
        <v>Outstanding</v>
      </c>
      <c r="O7449" s="3" t="str">
        <f t="shared" si="581"/>
        <v>High Contribution &amp; Recent</v>
      </c>
      <c r="P7449" s="3" t="str">
        <f t="shared" si="582"/>
        <v>Other</v>
      </c>
      <c r="Q7449" s="3" t="str">
        <f t="shared" si="583"/>
        <v>Other</v>
      </c>
      <c r="R7449" s="3" t="str">
        <f t="shared" si="584"/>
        <v>Not LCLS</v>
      </c>
      <c r="S7449" s="3" t="str" cm="1">
        <f t="array" ref="S7449">_xlfn.IFS(G7449 &gt; 5000000, "Very High", G7449 &gt; 1000000, "High", G7449 &gt; 500000, "Medium", TRUE, "Low")</f>
        <v>Very High</v>
      </c>
      <c r="T7449" s="3" t="str" cm="1">
        <f t="array" ref="T7449">_xlfn.IFS(B7449 &gt;= 2005, "Post-2005", B7449 &gt;= 2000, "2000-2004", TRUE, "Pre-2000")</f>
        <v>Post-2005</v>
      </c>
    </row>
    <row r="7450" spans="1:20" x14ac:dyDescent="0.85">
      <c r="A7450" s="1">
        <v>41164</v>
      </c>
      <c r="B7450" t="s">
        <v>1502</v>
      </c>
      <c r="C7450" t="s">
        <v>6802</v>
      </c>
      <c r="D7450" t="s">
        <v>6803</v>
      </c>
      <c r="E7450" t="s">
        <v>204</v>
      </c>
      <c r="F7450" t="s">
        <v>205</v>
      </c>
      <c r="G7450" t="s">
        <v>206</v>
      </c>
      <c r="H7450">
        <v>2012</v>
      </c>
      <c r="I7450" s="2">
        <v>450763</v>
      </c>
      <c r="J7450" s="2">
        <v>0</v>
      </c>
      <c r="K7450" s="2">
        <v>450763</v>
      </c>
      <c r="L7450" t="s">
        <v>116</v>
      </c>
      <c r="M7450" s="3" t="b">
        <f>trust_funds5[[#This Row],[Contributions Outstanding (USD)]]=0</f>
        <v>1</v>
      </c>
      <c r="N7450" s="3" t="str">
        <f t="shared" si="580"/>
        <v>Outstanding</v>
      </c>
      <c r="O7450" s="3" t="str">
        <f t="shared" si="581"/>
        <v>High Contribution &amp; Recent</v>
      </c>
      <c r="P7450" s="3" t="str">
        <f t="shared" si="582"/>
        <v>Other</v>
      </c>
      <c r="Q7450" s="3" t="str">
        <f t="shared" si="583"/>
        <v>Other</v>
      </c>
      <c r="R7450" s="3" t="str">
        <f t="shared" si="584"/>
        <v>Not LCLS</v>
      </c>
      <c r="S7450" s="3" t="str" cm="1">
        <f t="array" ref="S7450">_xlfn.IFS(G7450 &gt; 5000000, "Very High", G7450 &gt; 1000000, "High", G7450 &gt; 500000, "Medium", TRUE, "Low")</f>
        <v>Very High</v>
      </c>
      <c r="T7450" s="3" t="str" cm="1">
        <f t="array" ref="T7450">_xlfn.IFS(B7450 &gt;= 2005, "Post-2005", B7450 &gt;= 2000, "2000-2004", TRUE, "Pre-2000")</f>
        <v>Post-2005</v>
      </c>
    </row>
    <row r="7451" spans="1:20" x14ac:dyDescent="0.85">
      <c r="A7451" s="1">
        <v>41164</v>
      </c>
      <c r="B7451" t="s">
        <v>2142</v>
      </c>
      <c r="C7451" t="s">
        <v>7972</v>
      </c>
      <c r="D7451" t="s">
        <v>7973</v>
      </c>
      <c r="E7451" t="s">
        <v>102</v>
      </c>
      <c r="F7451" t="s">
        <v>103</v>
      </c>
      <c r="G7451" t="s">
        <v>104</v>
      </c>
      <c r="H7451">
        <v>2012</v>
      </c>
      <c r="I7451" s="2">
        <v>0</v>
      </c>
      <c r="J7451" s="2">
        <v>402848.95</v>
      </c>
      <c r="K7451" s="2">
        <v>402848.95</v>
      </c>
      <c r="L7451" t="s">
        <v>116</v>
      </c>
      <c r="M7451" s="3" t="b">
        <f>trust_funds5[[#This Row],[Contributions Outstanding (USD)]]=0</f>
        <v>0</v>
      </c>
      <c r="N7451" s="3" t="str">
        <f t="shared" si="580"/>
        <v>Outstanding</v>
      </c>
      <c r="O7451" s="3" t="str">
        <f t="shared" si="581"/>
        <v>High Contribution &amp; Recent</v>
      </c>
      <c r="P7451" s="3" t="str">
        <f t="shared" si="582"/>
        <v>Other</v>
      </c>
      <c r="Q7451" s="3" t="str">
        <f t="shared" si="583"/>
        <v>Other</v>
      </c>
      <c r="R7451" s="3" t="str">
        <f t="shared" si="584"/>
        <v>Not LCLS</v>
      </c>
      <c r="S7451" s="3" t="str" cm="1">
        <f t="array" ref="S7451">_xlfn.IFS(G7451 &gt; 5000000, "Very High", G7451 &gt; 1000000, "High", G7451 &gt; 500000, "Medium", TRUE, "Low")</f>
        <v>Very High</v>
      </c>
      <c r="T7451" s="3" t="str" cm="1">
        <f t="array" ref="T7451">_xlfn.IFS(B7451 &gt;= 2005, "Post-2005", B7451 &gt;= 2000, "2000-2004", TRUE, "Pre-2000")</f>
        <v>Post-2005</v>
      </c>
    </row>
    <row r="7452" spans="1:20" x14ac:dyDescent="0.85">
      <c r="A7452" s="1">
        <v>41164</v>
      </c>
      <c r="B7452" t="s">
        <v>1502</v>
      </c>
      <c r="C7452" t="s">
        <v>7236</v>
      </c>
      <c r="D7452" t="s">
        <v>7237</v>
      </c>
      <c r="E7452" t="s">
        <v>223</v>
      </c>
      <c r="F7452" t="s">
        <v>224</v>
      </c>
      <c r="G7452" t="s">
        <v>225</v>
      </c>
      <c r="H7452">
        <v>2012</v>
      </c>
      <c r="I7452" s="2">
        <v>1015691.87</v>
      </c>
      <c r="J7452" s="2">
        <v>0</v>
      </c>
      <c r="K7452" s="2">
        <v>1015691.87</v>
      </c>
      <c r="L7452" t="s">
        <v>116</v>
      </c>
      <c r="M7452" s="3" t="b">
        <f>trust_funds5[[#This Row],[Contributions Outstanding (USD)]]=0</f>
        <v>1</v>
      </c>
      <c r="N7452" s="3" t="str">
        <f t="shared" si="580"/>
        <v>Outstanding</v>
      </c>
      <c r="O7452" s="3" t="str">
        <f t="shared" si="581"/>
        <v>High Contribution &amp; Recent</v>
      </c>
      <c r="P7452" s="3" t="str">
        <f t="shared" si="582"/>
        <v>Other</v>
      </c>
      <c r="Q7452" s="3" t="str">
        <f t="shared" si="583"/>
        <v>Other</v>
      </c>
      <c r="R7452" s="3" t="str">
        <f t="shared" si="584"/>
        <v>Not LCLS</v>
      </c>
      <c r="S7452" s="3" t="str" cm="1">
        <f t="array" ref="S7452">_xlfn.IFS(G7452 &gt; 5000000, "Very High", G7452 &gt; 1000000, "High", G7452 &gt; 500000, "Medium", TRUE, "Low")</f>
        <v>Very High</v>
      </c>
      <c r="T7452" s="3" t="str" cm="1">
        <f t="array" ref="T7452">_xlfn.IFS(B7452 &gt;= 2005, "Post-2005", B7452 &gt;= 2000, "2000-2004", TRUE, "Pre-2000")</f>
        <v>Post-2005</v>
      </c>
    </row>
    <row r="7453" spans="1:20" x14ac:dyDescent="0.85">
      <c r="A7453" s="1">
        <v>41164</v>
      </c>
      <c r="B7453" t="s">
        <v>90</v>
      </c>
      <c r="C7453" t="s">
        <v>7974</v>
      </c>
      <c r="D7453" t="s">
        <v>7975</v>
      </c>
      <c r="E7453" t="s">
        <v>223</v>
      </c>
      <c r="F7453" t="s">
        <v>224</v>
      </c>
      <c r="G7453" t="s">
        <v>225</v>
      </c>
      <c r="H7453">
        <v>2012</v>
      </c>
      <c r="I7453" s="2">
        <v>106250.9</v>
      </c>
      <c r="J7453" s="2">
        <v>0</v>
      </c>
      <c r="K7453" s="2">
        <v>106250.9</v>
      </c>
      <c r="L7453" t="s">
        <v>116</v>
      </c>
      <c r="M7453" s="3" t="b">
        <f>trust_funds5[[#This Row],[Contributions Outstanding (USD)]]=0</f>
        <v>1</v>
      </c>
      <c r="N7453" s="3" t="str">
        <f t="shared" si="580"/>
        <v>Outstanding</v>
      </c>
      <c r="O7453" s="3" t="str">
        <f t="shared" si="581"/>
        <v>High Contribution &amp; Recent</v>
      </c>
      <c r="P7453" s="3" t="str">
        <f t="shared" si="582"/>
        <v>Other</v>
      </c>
      <c r="Q7453" s="3" t="str">
        <f t="shared" si="583"/>
        <v>Other</v>
      </c>
      <c r="R7453" s="3" t="str">
        <f t="shared" si="584"/>
        <v>Not LCLS</v>
      </c>
      <c r="S7453" s="3" t="str" cm="1">
        <f t="array" ref="S7453">_xlfn.IFS(G7453 &gt; 5000000, "Very High", G7453 &gt; 1000000, "High", G7453 &gt; 500000, "Medium", TRUE, "Low")</f>
        <v>Very High</v>
      </c>
      <c r="T7453" s="3" t="str" cm="1">
        <f t="array" ref="T7453">_xlfn.IFS(B7453 &gt;= 2005, "Post-2005", B7453 &gt;= 2000, "2000-2004", TRUE, "Pre-2000")</f>
        <v>Post-2005</v>
      </c>
    </row>
    <row r="7454" spans="1:20" x14ac:dyDescent="0.85">
      <c r="A7454" s="1">
        <v>41164</v>
      </c>
      <c r="B7454" t="s">
        <v>1919</v>
      </c>
      <c r="C7454" t="s">
        <v>1920</v>
      </c>
      <c r="D7454" t="s">
        <v>1921</v>
      </c>
      <c r="E7454" t="s">
        <v>223</v>
      </c>
      <c r="F7454" t="s">
        <v>224</v>
      </c>
      <c r="G7454" t="s">
        <v>225</v>
      </c>
      <c r="H7454">
        <v>2012</v>
      </c>
      <c r="I7454" s="2">
        <v>95787781.349999994</v>
      </c>
      <c r="J7454" s="2">
        <v>0</v>
      </c>
      <c r="K7454" s="2">
        <v>95787781.349999994</v>
      </c>
      <c r="L7454" t="s">
        <v>116</v>
      </c>
      <c r="M7454" s="3" t="b">
        <f>trust_funds5[[#This Row],[Contributions Outstanding (USD)]]=0</f>
        <v>1</v>
      </c>
      <c r="N7454" s="3" t="str">
        <f t="shared" si="580"/>
        <v>Outstanding</v>
      </c>
      <c r="O7454" s="3" t="str">
        <f t="shared" si="581"/>
        <v>High Contribution &amp; Recent</v>
      </c>
      <c r="P7454" s="3" t="str">
        <f t="shared" si="582"/>
        <v>Other</v>
      </c>
      <c r="Q7454" s="3" t="str">
        <f t="shared" si="583"/>
        <v>Other</v>
      </c>
      <c r="R7454" s="3" t="str">
        <f t="shared" si="584"/>
        <v>Not LCLS</v>
      </c>
      <c r="S7454" s="3" t="str" cm="1">
        <f t="array" ref="S7454">_xlfn.IFS(G7454 &gt; 5000000, "Very High", G7454 &gt; 1000000, "High", G7454 &gt; 500000, "Medium", TRUE, "Low")</f>
        <v>Very High</v>
      </c>
      <c r="T7454" s="3" t="str" cm="1">
        <f t="array" ref="T7454">_xlfn.IFS(B7454 &gt;= 2005, "Post-2005", B7454 &gt;= 2000, "2000-2004", TRUE, "Pre-2000")</f>
        <v>Post-2005</v>
      </c>
    </row>
    <row r="7455" spans="1:20" x14ac:dyDescent="0.85">
      <c r="A7455" s="1">
        <v>41164</v>
      </c>
      <c r="B7455" t="s">
        <v>4806</v>
      </c>
      <c r="C7455" t="s">
        <v>7976</v>
      </c>
      <c r="D7455" t="s">
        <v>7977</v>
      </c>
      <c r="E7455" t="s">
        <v>223</v>
      </c>
      <c r="F7455" t="s">
        <v>224</v>
      </c>
      <c r="G7455" t="s">
        <v>225</v>
      </c>
      <c r="H7455">
        <v>2012</v>
      </c>
      <c r="I7455" s="2">
        <v>3000000</v>
      </c>
      <c r="J7455" s="2">
        <v>0</v>
      </c>
      <c r="K7455" s="2">
        <v>3000000</v>
      </c>
      <c r="L7455" t="s">
        <v>116</v>
      </c>
      <c r="M7455" s="3" t="b">
        <f>trust_funds5[[#This Row],[Contributions Outstanding (USD)]]=0</f>
        <v>1</v>
      </c>
      <c r="N7455" s="3" t="str">
        <f t="shared" si="580"/>
        <v>Outstanding</v>
      </c>
      <c r="O7455" s="3" t="str">
        <f t="shared" si="581"/>
        <v>High Contribution &amp; Recent</v>
      </c>
      <c r="P7455" s="3" t="str">
        <f t="shared" si="582"/>
        <v>Other</v>
      </c>
      <c r="Q7455" s="3" t="str">
        <f t="shared" si="583"/>
        <v>Other</v>
      </c>
      <c r="R7455" s="3" t="str">
        <f t="shared" si="584"/>
        <v>Not LCLS</v>
      </c>
      <c r="S7455" s="3" t="str" cm="1">
        <f t="array" ref="S7455">_xlfn.IFS(G7455 &gt; 5000000, "Very High", G7455 &gt; 1000000, "High", G7455 &gt; 500000, "Medium", TRUE, "Low")</f>
        <v>Very High</v>
      </c>
      <c r="T7455" s="3" t="str" cm="1">
        <f t="array" ref="T7455">_xlfn.IFS(B7455 &gt;= 2005, "Post-2005", B7455 &gt;= 2000, "2000-2004", TRUE, "Pre-2000")</f>
        <v>Post-2005</v>
      </c>
    </row>
    <row r="7456" spans="1:20" x14ac:dyDescent="0.85">
      <c r="A7456" s="1">
        <v>41164</v>
      </c>
      <c r="B7456" t="s">
        <v>90</v>
      </c>
      <c r="C7456" t="s">
        <v>8201</v>
      </c>
      <c r="D7456" t="s">
        <v>8202</v>
      </c>
      <c r="E7456" t="s">
        <v>200</v>
      </c>
      <c r="F7456" t="s">
        <v>201</v>
      </c>
      <c r="G7456" t="s">
        <v>213</v>
      </c>
      <c r="H7456">
        <v>2012</v>
      </c>
      <c r="I7456" s="2">
        <v>546986.11</v>
      </c>
      <c r="J7456" s="2">
        <v>0</v>
      </c>
      <c r="K7456" s="2">
        <v>546986.11</v>
      </c>
      <c r="L7456" t="s">
        <v>116</v>
      </c>
      <c r="M7456" s="3" t="b">
        <f>trust_funds5[[#This Row],[Contributions Outstanding (USD)]]=0</f>
        <v>1</v>
      </c>
      <c r="N7456" s="3" t="str">
        <f t="shared" si="580"/>
        <v>Outstanding</v>
      </c>
      <c r="O7456" s="3" t="str">
        <f t="shared" si="581"/>
        <v>High Contribution &amp; Recent</v>
      </c>
      <c r="P7456" s="3" t="str">
        <f t="shared" si="582"/>
        <v>Other</v>
      </c>
      <c r="Q7456" s="3" t="str">
        <f t="shared" si="583"/>
        <v>Other</v>
      </c>
      <c r="R7456" s="3" t="str">
        <f t="shared" si="584"/>
        <v>Not LCLS</v>
      </c>
      <c r="S7456" s="3" t="str" cm="1">
        <f t="array" ref="S7456">_xlfn.IFS(G7456 &gt; 5000000, "Very High", G7456 &gt; 1000000, "High", G7456 &gt; 500000, "Medium", TRUE, "Low")</f>
        <v>Very High</v>
      </c>
      <c r="T7456" s="3" t="str" cm="1">
        <f t="array" ref="T7456">_xlfn.IFS(B7456 &gt;= 2005, "Post-2005", B7456 &gt;= 2000, "2000-2004", TRUE, "Pre-2000")</f>
        <v>Post-2005</v>
      </c>
    </row>
    <row r="7457" spans="1:20" x14ac:dyDescent="0.85">
      <c r="A7457" s="1">
        <v>41164</v>
      </c>
      <c r="B7457" t="s">
        <v>90</v>
      </c>
      <c r="C7457" t="s">
        <v>8201</v>
      </c>
      <c r="D7457" t="s">
        <v>8202</v>
      </c>
      <c r="E7457" t="s">
        <v>102</v>
      </c>
      <c r="F7457" t="s">
        <v>103</v>
      </c>
      <c r="G7457" t="s">
        <v>104</v>
      </c>
      <c r="H7457">
        <v>2012</v>
      </c>
      <c r="I7457" s="2">
        <v>311440</v>
      </c>
      <c r="J7457" s="2">
        <v>0</v>
      </c>
      <c r="K7457" s="2">
        <v>311440</v>
      </c>
      <c r="L7457" t="s">
        <v>116</v>
      </c>
      <c r="M7457" s="3" t="b">
        <f>trust_funds5[[#This Row],[Contributions Outstanding (USD)]]=0</f>
        <v>1</v>
      </c>
      <c r="N7457" s="3" t="str">
        <f t="shared" si="580"/>
        <v>Outstanding</v>
      </c>
      <c r="O7457" s="3" t="str">
        <f t="shared" si="581"/>
        <v>High Contribution &amp; Recent</v>
      </c>
      <c r="P7457" s="3" t="str">
        <f t="shared" si="582"/>
        <v>Other</v>
      </c>
      <c r="Q7457" s="3" t="str">
        <f t="shared" si="583"/>
        <v>Other</v>
      </c>
      <c r="R7457" s="3" t="str">
        <f t="shared" si="584"/>
        <v>Not LCLS</v>
      </c>
      <c r="S7457" s="3" t="str" cm="1">
        <f t="array" ref="S7457">_xlfn.IFS(G7457 &gt; 5000000, "Very High", G7457 &gt; 1000000, "High", G7457 &gt; 500000, "Medium", TRUE, "Low")</f>
        <v>Very High</v>
      </c>
      <c r="T7457" s="3" t="str" cm="1">
        <f t="array" ref="T7457">_xlfn.IFS(B7457 &gt;= 2005, "Post-2005", B7457 &gt;= 2000, "2000-2004", TRUE, "Pre-2000")</f>
        <v>Post-2005</v>
      </c>
    </row>
    <row r="7458" spans="1:20" x14ac:dyDescent="0.85">
      <c r="A7458" s="1">
        <v>41164</v>
      </c>
      <c r="B7458" t="s">
        <v>90</v>
      </c>
      <c r="C7458" t="s">
        <v>8201</v>
      </c>
      <c r="D7458" t="s">
        <v>8202</v>
      </c>
      <c r="E7458" t="s">
        <v>119</v>
      </c>
      <c r="F7458" t="s">
        <v>120</v>
      </c>
      <c r="G7458" t="s">
        <v>121</v>
      </c>
      <c r="H7458">
        <v>2012</v>
      </c>
      <c r="I7458" s="2">
        <v>500000</v>
      </c>
      <c r="J7458" s="2">
        <v>0</v>
      </c>
      <c r="K7458" s="2">
        <v>500000</v>
      </c>
      <c r="L7458" t="s">
        <v>116</v>
      </c>
      <c r="M7458" s="3" t="b">
        <f>trust_funds5[[#This Row],[Contributions Outstanding (USD)]]=0</f>
        <v>1</v>
      </c>
      <c r="N7458" s="3" t="str">
        <f t="shared" si="580"/>
        <v>Outstanding</v>
      </c>
      <c r="O7458" s="3" t="str">
        <f t="shared" si="581"/>
        <v>High Contribution &amp; Recent</v>
      </c>
      <c r="P7458" s="3" t="str">
        <f t="shared" si="582"/>
        <v>Other</v>
      </c>
      <c r="Q7458" s="3" t="str">
        <f t="shared" si="583"/>
        <v>Other</v>
      </c>
      <c r="R7458" s="3" t="str">
        <f t="shared" si="584"/>
        <v>Not LCLS</v>
      </c>
      <c r="S7458" s="3" t="str" cm="1">
        <f t="array" ref="S7458">_xlfn.IFS(G7458 &gt; 5000000, "Very High", G7458 &gt; 1000000, "High", G7458 &gt; 500000, "Medium", TRUE, "Low")</f>
        <v>Very High</v>
      </c>
      <c r="T7458" s="3" t="str" cm="1">
        <f t="array" ref="T7458">_xlfn.IFS(B7458 &gt;= 2005, "Post-2005", B7458 &gt;= 2000, "2000-2004", TRUE, "Pre-2000")</f>
        <v>Post-2005</v>
      </c>
    </row>
    <row r="7459" spans="1:20" x14ac:dyDescent="0.85">
      <c r="A7459" s="1">
        <v>41164</v>
      </c>
      <c r="B7459" t="s">
        <v>7240</v>
      </c>
      <c r="C7459" t="s">
        <v>7241</v>
      </c>
      <c r="D7459" t="s">
        <v>7242</v>
      </c>
      <c r="E7459" t="s">
        <v>288</v>
      </c>
      <c r="F7459" t="s">
        <v>289</v>
      </c>
      <c r="G7459" t="s">
        <v>290</v>
      </c>
      <c r="H7459">
        <v>2012</v>
      </c>
      <c r="I7459" s="2">
        <v>239700</v>
      </c>
      <c r="J7459" s="2">
        <v>484408.5</v>
      </c>
      <c r="K7459" s="2">
        <v>724108.5</v>
      </c>
      <c r="L7459" t="s">
        <v>116</v>
      </c>
      <c r="M7459" s="3" t="b">
        <f>trust_funds5[[#This Row],[Contributions Outstanding (USD)]]=0</f>
        <v>0</v>
      </c>
      <c r="N7459" s="3" t="str">
        <f t="shared" si="580"/>
        <v>Outstanding</v>
      </c>
      <c r="O7459" s="3" t="str">
        <f t="shared" si="581"/>
        <v>High Contribution &amp; Recent</v>
      </c>
      <c r="P7459" s="3" t="str">
        <f t="shared" si="582"/>
        <v>Other</v>
      </c>
      <c r="Q7459" s="3" t="str">
        <f t="shared" si="583"/>
        <v>Other</v>
      </c>
      <c r="R7459" s="3" t="str">
        <f t="shared" si="584"/>
        <v>Not LCLS</v>
      </c>
      <c r="S7459" s="3" t="str" cm="1">
        <f t="array" ref="S7459">_xlfn.IFS(G7459 &gt; 5000000, "Very High", G7459 &gt; 1000000, "High", G7459 &gt; 500000, "Medium", TRUE, "Low")</f>
        <v>Very High</v>
      </c>
      <c r="T7459" s="3" t="str" cm="1">
        <f t="array" ref="T7459">_xlfn.IFS(B7459 &gt;= 2005, "Post-2005", B7459 &gt;= 2000, "2000-2004", TRUE, "Pre-2000")</f>
        <v>Post-2005</v>
      </c>
    </row>
    <row r="7460" spans="1:20" x14ac:dyDescent="0.85">
      <c r="A7460" s="1">
        <v>41164</v>
      </c>
      <c r="B7460" t="s">
        <v>7240</v>
      </c>
      <c r="C7460" t="s">
        <v>7245</v>
      </c>
      <c r="D7460" t="s">
        <v>7246</v>
      </c>
      <c r="E7460" t="s">
        <v>288</v>
      </c>
      <c r="F7460" t="s">
        <v>289</v>
      </c>
      <c r="G7460" t="s">
        <v>290</v>
      </c>
      <c r="H7460">
        <v>2012</v>
      </c>
      <c r="I7460" s="2">
        <v>239700</v>
      </c>
      <c r="J7460" s="2">
        <v>484408.5</v>
      </c>
      <c r="K7460" s="2">
        <v>724108.5</v>
      </c>
      <c r="L7460" t="s">
        <v>116</v>
      </c>
      <c r="M7460" s="3" t="b">
        <f>trust_funds5[[#This Row],[Contributions Outstanding (USD)]]=0</f>
        <v>0</v>
      </c>
      <c r="N7460" s="3" t="str">
        <f t="shared" si="580"/>
        <v>Outstanding</v>
      </c>
      <c r="O7460" s="3" t="str">
        <f t="shared" si="581"/>
        <v>High Contribution &amp; Recent</v>
      </c>
      <c r="P7460" s="3" t="str">
        <f t="shared" si="582"/>
        <v>Other</v>
      </c>
      <c r="Q7460" s="3" t="str">
        <f t="shared" si="583"/>
        <v>Other</v>
      </c>
      <c r="R7460" s="3" t="str">
        <f t="shared" si="584"/>
        <v>Not LCLS</v>
      </c>
      <c r="S7460" s="3" t="str" cm="1">
        <f t="array" ref="S7460">_xlfn.IFS(G7460 &gt; 5000000, "Very High", G7460 &gt; 1000000, "High", G7460 &gt; 500000, "Medium", TRUE, "Low")</f>
        <v>Very High</v>
      </c>
      <c r="T7460" s="3" t="str" cm="1">
        <f t="array" ref="T7460">_xlfn.IFS(B7460 &gt;= 2005, "Post-2005", B7460 &gt;= 2000, "2000-2004", TRUE, "Pre-2000")</f>
        <v>Post-2005</v>
      </c>
    </row>
    <row r="7461" spans="1:20" x14ac:dyDescent="0.85">
      <c r="A7461" s="1">
        <v>41164</v>
      </c>
      <c r="B7461" t="s">
        <v>82</v>
      </c>
      <c r="C7461" t="s">
        <v>4745</v>
      </c>
      <c r="D7461" t="s">
        <v>4746</v>
      </c>
      <c r="E7461" t="s">
        <v>62</v>
      </c>
      <c r="F7461" t="s">
        <v>63</v>
      </c>
      <c r="H7461">
        <v>2012</v>
      </c>
      <c r="I7461" s="2">
        <v>701139.35</v>
      </c>
      <c r="J7461" s="2">
        <v>709992</v>
      </c>
      <c r="K7461" s="2">
        <v>1411131.35</v>
      </c>
      <c r="L7461" t="s">
        <v>116</v>
      </c>
      <c r="M7461" s="3" t="b">
        <f>trust_funds5[[#This Row],[Contributions Outstanding (USD)]]=0</f>
        <v>0</v>
      </c>
      <c r="N7461" s="3" t="str">
        <f t="shared" si="580"/>
        <v>Outstanding</v>
      </c>
      <c r="O7461" s="3" t="str">
        <f t="shared" si="581"/>
        <v>High Contribution &amp; Recent</v>
      </c>
      <c r="P7461" s="3" t="str">
        <f t="shared" si="582"/>
        <v>Other</v>
      </c>
      <c r="Q7461" s="3" t="str">
        <f t="shared" si="583"/>
        <v>Other</v>
      </c>
      <c r="R7461" s="3" t="str">
        <f t="shared" si="584"/>
        <v>Not LCLS</v>
      </c>
      <c r="S7461" s="3" t="str" cm="1">
        <f t="array" ref="S7461">_xlfn.IFS(G7461 &gt; 5000000, "Very High", G7461 &gt; 1000000, "High", G7461 &gt; 500000, "Medium", TRUE, "Low")</f>
        <v>Low</v>
      </c>
      <c r="T7461" s="3" t="str" cm="1">
        <f t="array" ref="T7461">_xlfn.IFS(B7461 &gt;= 2005, "Post-2005", B7461 &gt;= 2000, "2000-2004", TRUE, "Pre-2000")</f>
        <v>Post-2005</v>
      </c>
    </row>
    <row r="7462" spans="1:20" x14ac:dyDescent="0.85">
      <c r="A7462" s="1">
        <v>41164</v>
      </c>
      <c r="B7462" t="s">
        <v>7658</v>
      </c>
      <c r="C7462" t="s">
        <v>7659</v>
      </c>
      <c r="D7462" t="s">
        <v>7660</v>
      </c>
      <c r="E7462" t="s">
        <v>1957</v>
      </c>
      <c r="F7462" t="s">
        <v>1958</v>
      </c>
      <c r="G7462" t="s">
        <v>1959</v>
      </c>
      <c r="H7462">
        <v>2012</v>
      </c>
      <c r="I7462" s="2">
        <v>7674043.4400000004</v>
      </c>
      <c r="J7462" s="2">
        <v>0</v>
      </c>
      <c r="K7462" s="2">
        <v>7674043.4400000004</v>
      </c>
      <c r="L7462" t="s">
        <v>116</v>
      </c>
      <c r="M7462" s="3" t="b">
        <f>trust_funds5[[#This Row],[Contributions Outstanding (USD)]]=0</f>
        <v>1</v>
      </c>
      <c r="N7462" s="3" t="str">
        <f t="shared" si="580"/>
        <v>Outstanding</v>
      </c>
      <c r="O7462" s="3" t="str">
        <f t="shared" si="581"/>
        <v>High Contribution &amp; Recent</v>
      </c>
      <c r="P7462" s="3" t="str">
        <f t="shared" si="582"/>
        <v>Other</v>
      </c>
      <c r="Q7462" s="3" t="str">
        <f t="shared" si="583"/>
        <v>Other</v>
      </c>
      <c r="R7462" s="3" t="str">
        <f t="shared" si="584"/>
        <v>Not LCLS</v>
      </c>
      <c r="S7462" s="3" t="str" cm="1">
        <f t="array" ref="S7462">_xlfn.IFS(G7462 &gt; 5000000, "Very High", G7462 &gt; 1000000, "High", G7462 &gt; 500000, "Medium", TRUE, "Low")</f>
        <v>Very High</v>
      </c>
      <c r="T7462" s="3" t="str" cm="1">
        <f t="array" ref="T7462">_xlfn.IFS(B7462 &gt;= 2005, "Post-2005", B7462 &gt;= 2000, "2000-2004", TRUE, "Pre-2000")</f>
        <v>Post-2005</v>
      </c>
    </row>
    <row r="7463" spans="1:20" x14ac:dyDescent="0.85">
      <c r="A7463" s="1">
        <v>41164</v>
      </c>
      <c r="B7463" t="s">
        <v>7665</v>
      </c>
      <c r="C7463" t="s">
        <v>7666</v>
      </c>
      <c r="D7463" t="s">
        <v>7667</v>
      </c>
      <c r="E7463" t="s">
        <v>56</v>
      </c>
      <c r="F7463" t="s">
        <v>57</v>
      </c>
      <c r="G7463" t="s">
        <v>58</v>
      </c>
      <c r="H7463">
        <v>2012</v>
      </c>
      <c r="I7463" s="2">
        <v>11212450.33</v>
      </c>
      <c r="J7463" s="2">
        <v>2560171.35</v>
      </c>
      <c r="K7463" s="2">
        <v>13772621.68</v>
      </c>
      <c r="L7463" t="s">
        <v>116</v>
      </c>
      <c r="M7463" s="3" t="b">
        <f>trust_funds5[[#This Row],[Contributions Outstanding (USD)]]=0</f>
        <v>0</v>
      </c>
      <c r="N7463" s="3" t="str">
        <f t="shared" si="580"/>
        <v>Outstanding</v>
      </c>
      <c r="O7463" s="3" t="str">
        <f t="shared" si="581"/>
        <v>High Contribution &amp; Recent</v>
      </c>
      <c r="P7463" s="3" t="str">
        <f t="shared" si="582"/>
        <v>Other</v>
      </c>
      <c r="Q7463" s="3" t="str">
        <f t="shared" si="583"/>
        <v>Other</v>
      </c>
      <c r="R7463" s="3" t="str">
        <f t="shared" si="584"/>
        <v>Not LCLS</v>
      </c>
      <c r="S7463" s="3" t="str" cm="1">
        <f t="array" ref="S7463">_xlfn.IFS(G7463 &gt; 5000000, "Very High", G7463 &gt; 1000000, "High", G7463 &gt; 500000, "Medium", TRUE, "Low")</f>
        <v>Very High</v>
      </c>
      <c r="T7463" s="3" t="str" cm="1">
        <f t="array" ref="T7463">_xlfn.IFS(B7463 &gt;= 2005, "Post-2005", B7463 &gt;= 2000, "2000-2004", TRUE, "Pre-2000")</f>
        <v>Post-2005</v>
      </c>
    </row>
    <row r="7464" spans="1:20" x14ac:dyDescent="0.85">
      <c r="A7464" s="1">
        <v>41164</v>
      </c>
      <c r="B7464" t="s">
        <v>8203</v>
      </c>
      <c r="C7464" t="s">
        <v>8204</v>
      </c>
      <c r="D7464" t="s">
        <v>8205</v>
      </c>
      <c r="E7464" t="s">
        <v>56</v>
      </c>
      <c r="F7464" t="s">
        <v>57</v>
      </c>
      <c r="G7464" t="s">
        <v>58</v>
      </c>
      <c r="H7464">
        <v>2012</v>
      </c>
      <c r="I7464" s="2">
        <v>5389000</v>
      </c>
      <c r="J7464" s="2">
        <v>15729700.82</v>
      </c>
      <c r="K7464" s="2">
        <v>21118700.82</v>
      </c>
      <c r="L7464" t="s">
        <v>116</v>
      </c>
      <c r="M7464" s="3" t="b">
        <f>trust_funds5[[#This Row],[Contributions Outstanding (USD)]]=0</f>
        <v>0</v>
      </c>
      <c r="N7464" s="3" t="str">
        <f t="shared" si="580"/>
        <v>Outstanding</v>
      </c>
      <c r="O7464" s="3" t="str">
        <f t="shared" si="581"/>
        <v>High Contribution &amp; Recent</v>
      </c>
      <c r="P7464" s="3" t="str">
        <f t="shared" si="582"/>
        <v>Other</v>
      </c>
      <c r="Q7464" s="3" t="str">
        <f t="shared" si="583"/>
        <v>Other</v>
      </c>
      <c r="R7464" s="3" t="str">
        <f t="shared" si="584"/>
        <v>Not LCLS</v>
      </c>
      <c r="S7464" s="3" t="str" cm="1">
        <f t="array" ref="S7464">_xlfn.IFS(G7464 &gt; 5000000, "Very High", G7464 &gt; 1000000, "High", G7464 &gt; 500000, "Medium", TRUE, "Low")</f>
        <v>Very High</v>
      </c>
      <c r="T7464" s="3" t="str" cm="1">
        <f t="array" ref="T7464">_xlfn.IFS(B7464 &gt;= 2005, "Post-2005", B7464 &gt;= 2000, "2000-2004", TRUE, "Pre-2000")</f>
        <v>Post-2005</v>
      </c>
    </row>
    <row r="7465" spans="1:20" x14ac:dyDescent="0.85">
      <c r="A7465" s="1">
        <v>41164</v>
      </c>
      <c r="B7465" t="s">
        <v>7226</v>
      </c>
      <c r="C7465" t="s">
        <v>8206</v>
      </c>
      <c r="D7465" t="s">
        <v>8207</v>
      </c>
      <c r="E7465" t="s">
        <v>49</v>
      </c>
      <c r="F7465" t="s">
        <v>50</v>
      </c>
      <c r="G7465" t="s">
        <v>51</v>
      </c>
      <c r="H7465">
        <v>2012</v>
      </c>
      <c r="I7465" s="2">
        <v>148581.35</v>
      </c>
      <c r="J7465" s="2">
        <v>688360.65</v>
      </c>
      <c r="K7465" s="2">
        <v>836942</v>
      </c>
      <c r="L7465" t="s">
        <v>116</v>
      </c>
      <c r="M7465" s="3" t="b">
        <f>trust_funds5[[#This Row],[Contributions Outstanding (USD)]]=0</f>
        <v>0</v>
      </c>
      <c r="N7465" s="3" t="str">
        <f t="shared" si="580"/>
        <v>Outstanding</v>
      </c>
      <c r="O7465" s="3" t="str">
        <f t="shared" si="581"/>
        <v>High Contribution &amp; Recent</v>
      </c>
      <c r="P7465" s="3" t="str">
        <f t="shared" si="582"/>
        <v>Other</v>
      </c>
      <c r="Q7465" s="3" t="str">
        <f t="shared" si="583"/>
        <v>Other</v>
      </c>
      <c r="R7465" s="3" t="str">
        <f t="shared" si="584"/>
        <v>Not LCLS</v>
      </c>
      <c r="S7465" s="3" t="str" cm="1">
        <f t="array" ref="S7465">_xlfn.IFS(G7465 &gt; 5000000, "Very High", G7465 &gt; 1000000, "High", G7465 &gt; 500000, "Medium", TRUE, "Low")</f>
        <v>Very High</v>
      </c>
      <c r="T7465" s="3" t="str" cm="1">
        <f t="array" ref="T7465">_xlfn.IFS(B7465 &gt;= 2005, "Post-2005", B7465 &gt;= 2000, "2000-2004", TRUE, "Pre-2000")</f>
        <v>Post-2005</v>
      </c>
    </row>
    <row r="7466" spans="1:20" x14ac:dyDescent="0.85">
      <c r="A7466" s="1">
        <v>41164</v>
      </c>
      <c r="B7466" t="s">
        <v>7675</v>
      </c>
      <c r="C7466" t="s">
        <v>7676</v>
      </c>
      <c r="D7466" t="s">
        <v>7677</v>
      </c>
      <c r="E7466" t="s">
        <v>56</v>
      </c>
      <c r="F7466" t="s">
        <v>57</v>
      </c>
      <c r="G7466" t="s">
        <v>58</v>
      </c>
      <c r="H7466">
        <v>2012</v>
      </c>
      <c r="I7466" s="2">
        <v>513050</v>
      </c>
      <c r="J7466" s="2">
        <v>0</v>
      </c>
      <c r="K7466" s="2">
        <v>513050</v>
      </c>
      <c r="L7466" t="s">
        <v>116</v>
      </c>
      <c r="M7466" s="3" t="b">
        <f>trust_funds5[[#This Row],[Contributions Outstanding (USD)]]=0</f>
        <v>1</v>
      </c>
      <c r="N7466" s="3" t="str">
        <f t="shared" si="580"/>
        <v>Outstanding</v>
      </c>
      <c r="O7466" s="3" t="str">
        <f t="shared" si="581"/>
        <v>High Contribution &amp; Recent</v>
      </c>
      <c r="P7466" s="3" t="str">
        <f t="shared" si="582"/>
        <v>Other</v>
      </c>
      <c r="Q7466" s="3" t="str">
        <f t="shared" si="583"/>
        <v>Other</v>
      </c>
      <c r="R7466" s="3" t="str">
        <f t="shared" si="584"/>
        <v>Not LCLS</v>
      </c>
      <c r="S7466" s="3" t="str" cm="1">
        <f t="array" ref="S7466">_xlfn.IFS(G7466 &gt; 5000000, "Very High", G7466 &gt; 1000000, "High", G7466 &gt; 500000, "Medium", TRUE, "Low")</f>
        <v>Very High</v>
      </c>
      <c r="T7466" s="3" t="str" cm="1">
        <f t="array" ref="T7466">_xlfn.IFS(B7466 &gt;= 2005, "Post-2005", B7466 &gt;= 2000, "2000-2004", TRUE, "Pre-2000")</f>
        <v>Post-2005</v>
      </c>
    </row>
    <row r="7467" spans="1:20" x14ac:dyDescent="0.85">
      <c r="A7467" s="1">
        <v>41164</v>
      </c>
      <c r="B7467" t="s">
        <v>7995</v>
      </c>
      <c r="C7467" t="s">
        <v>7996</v>
      </c>
      <c r="D7467" t="s">
        <v>7997</v>
      </c>
      <c r="E7467" t="s">
        <v>293</v>
      </c>
      <c r="F7467" t="s">
        <v>294</v>
      </c>
      <c r="G7467" t="s">
        <v>295</v>
      </c>
      <c r="H7467">
        <v>2012</v>
      </c>
      <c r="I7467" s="2">
        <v>2627810.11</v>
      </c>
      <c r="J7467" s="2">
        <v>0</v>
      </c>
      <c r="K7467" s="2">
        <v>2627810.11</v>
      </c>
      <c r="L7467" t="s">
        <v>116</v>
      </c>
      <c r="M7467" s="3" t="b">
        <f>trust_funds5[[#This Row],[Contributions Outstanding (USD)]]=0</f>
        <v>1</v>
      </c>
      <c r="N7467" s="3" t="str">
        <f t="shared" si="580"/>
        <v>Outstanding</v>
      </c>
      <c r="O7467" s="3" t="str">
        <f t="shared" si="581"/>
        <v>High Contribution &amp; Recent</v>
      </c>
      <c r="P7467" s="3" t="str">
        <f t="shared" si="582"/>
        <v>Other</v>
      </c>
      <c r="Q7467" s="3" t="str">
        <f t="shared" si="583"/>
        <v>Other</v>
      </c>
      <c r="R7467" s="3" t="str">
        <f t="shared" si="584"/>
        <v>Not LCLS</v>
      </c>
      <c r="S7467" s="3" t="str" cm="1">
        <f t="array" ref="S7467">_xlfn.IFS(G7467 &gt; 5000000, "Very High", G7467 &gt; 1000000, "High", G7467 &gt; 500000, "Medium", TRUE, "Low")</f>
        <v>Very High</v>
      </c>
      <c r="T7467" s="3" t="str" cm="1">
        <f t="array" ref="T7467">_xlfn.IFS(B7467 &gt;= 2005, "Post-2005", B7467 &gt;= 2000, "2000-2004", TRUE, "Pre-2000")</f>
        <v>Post-2005</v>
      </c>
    </row>
    <row r="7468" spans="1:20" x14ac:dyDescent="0.85">
      <c r="A7468" s="1">
        <v>41164</v>
      </c>
      <c r="B7468" t="s">
        <v>90</v>
      </c>
      <c r="C7468" t="s">
        <v>6832</v>
      </c>
      <c r="D7468" t="s">
        <v>6833</v>
      </c>
      <c r="E7468" t="s">
        <v>15</v>
      </c>
      <c r="F7468" t="s">
        <v>16</v>
      </c>
      <c r="G7468" t="s">
        <v>17</v>
      </c>
      <c r="H7468">
        <v>2012</v>
      </c>
      <c r="I7468" s="2">
        <v>2016084.32</v>
      </c>
      <c r="J7468" s="2">
        <v>0</v>
      </c>
      <c r="K7468" s="2">
        <v>2016084.32</v>
      </c>
      <c r="L7468" t="s">
        <v>116</v>
      </c>
      <c r="M7468" s="3" t="b">
        <f>trust_funds5[[#This Row],[Contributions Outstanding (USD)]]=0</f>
        <v>1</v>
      </c>
      <c r="N7468" s="3" t="str">
        <f t="shared" si="580"/>
        <v>Outstanding</v>
      </c>
      <c r="O7468" s="3" t="str">
        <f t="shared" si="581"/>
        <v>High Contribution &amp; Recent</v>
      </c>
      <c r="P7468" s="3" t="str">
        <f t="shared" si="582"/>
        <v>Other</v>
      </c>
      <c r="Q7468" s="3" t="str">
        <f t="shared" si="583"/>
        <v>Other</v>
      </c>
      <c r="R7468" s="3" t="str">
        <f t="shared" si="584"/>
        <v>Not LCLS</v>
      </c>
      <c r="S7468" s="3" t="str" cm="1">
        <f t="array" ref="S7468">_xlfn.IFS(G7468 &gt; 5000000, "Very High", G7468 &gt; 1000000, "High", G7468 &gt; 500000, "Medium", TRUE, "Low")</f>
        <v>Very High</v>
      </c>
      <c r="T7468" s="3" t="str" cm="1">
        <f t="array" ref="T7468">_xlfn.IFS(B7468 &gt;= 2005, "Post-2005", B7468 &gt;= 2000, "2000-2004", TRUE, "Pre-2000")</f>
        <v>Post-2005</v>
      </c>
    </row>
    <row r="7469" spans="1:20" x14ac:dyDescent="0.85">
      <c r="A7469" s="1">
        <v>41164</v>
      </c>
      <c r="B7469" t="s">
        <v>90</v>
      </c>
      <c r="C7469" t="s">
        <v>6832</v>
      </c>
      <c r="D7469" t="s">
        <v>6833</v>
      </c>
      <c r="E7469" t="s">
        <v>200</v>
      </c>
      <c r="F7469" t="s">
        <v>201</v>
      </c>
      <c r="G7469" t="s">
        <v>213</v>
      </c>
      <c r="H7469">
        <v>2012</v>
      </c>
      <c r="I7469" s="2">
        <v>19126.11</v>
      </c>
      <c r="J7469" s="2">
        <v>0</v>
      </c>
      <c r="K7469" s="2">
        <v>19126.11</v>
      </c>
      <c r="L7469" t="s">
        <v>116</v>
      </c>
      <c r="M7469" s="3" t="b">
        <f>trust_funds5[[#This Row],[Contributions Outstanding (USD)]]=0</f>
        <v>1</v>
      </c>
      <c r="N7469" s="3" t="str">
        <f t="shared" si="580"/>
        <v>Outstanding</v>
      </c>
      <c r="O7469" s="3" t="str">
        <f t="shared" si="581"/>
        <v>High Contribution &amp; Recent</v>
      </c>
      <c r="P7469" s="3" t="str">
        <f t="shared" si="582"/>
        <v>Other</v>
      </c>
      <c r="Q7469" s="3" t="str">
        <f t="shared" si="583"/>
        <v>Other</v>
      </c>
      <c r="R7469" s="3" t="str">
        <f t="shared" si="584"/>
        <v>Not LCLS</v>
      </c>
      <c r="S7469" s="3" t="str" cm="1">
        <f t="array" ref="S7469">_xlfn.IFS(G7469 &gt; 5000000, "Very High", G7469 &gt; 1000000, "High", G7469 &gt; 500000, "Medium", TRUE, "Low")</f>
        <v>Very High</v>
      </c>
      <c r="T7469" s="3" t="str" cm="1">
        <f t="array" ref="T7469">_xlfn.IFS(B7469 &gt;= 2005, "Post-2005", B7469 &gt;= 2000, "2000-2004", TRUE, "Pre-2000")</f>
        <v>Post-2005</v>
      </c>
    </row>
    <row r="7470" spans="1:20" x14ac:dyDescent="0.85">
      <c r="A7470" s="1">
        <v>41164</v>
      </c>
      <c r="B7470" t="s">
        <v>90</v>
      </c>
      <c r="C7470" t="s">
        <v>6832</v>
      </c>
      <c r="D7470" t="s">
        <v>6833</v>
      </c>
      <c r="E7470" t="s">
        <v>93</v>
      </c>
      <c r="F7470" t="s">
        <v>94</v>
      </c>
      <c r="H7470">
        <v>2012</v>
      </c>
      <c r="I7470" s="2">
        <v>2000000</v>
      </c>
      <c r="J7470" s="2">
        <v>0</v>
      </c>
      <c r="K7470" s="2">
        <v>2000000</v>
      </c>
      <c r="L7470" t="s">
        <v>116</v>
      </c>
      <c r="M7470" s="3" t="b">
        <f>trust_funds5[[#This Row],[Contributions Outstanding (USD)]]=0</f>
        <v>1</v>
      </c>
      <c r="N7470" s="3" t="str">
        <f t="shared" si="580"/>
        <v>Outstanding</v>
      </c>
      <c r="O7470" s="3" t="str">
        <f t="shared" si="581"/>
        <v>High Contribution &amp; Recent</v>
      </c>
      <c r="P7470" s="3" t="str">
        <f t="shared" si="582"/>
        <v>Other</v>
      </c>
      <c r="Q7470" s="3" t="str">
        <f t="shared" si="583"/>
        <v>Other</v>
      </c>
      <c r="R7470" s="3" t="str">
        <f t="shared" si="584"/>
        <v>Not LCLS</v>
      </c>
      <c r="S7470" s="3" t="str" cm="1">
        <f t="array" ref="S7470">_xlfn.IFS(G7470 &gt; 5000000, "Very High", G7470 &gt; 1000000, "High", G7470 &gt; 500000, "Medium", TRUE, "Low")</f>
        <v>Low</v>
      </c>
      <c r="T7470" s="3" t="str" cm="1">
        <f t="array" ref="T7470">_xlfn.IFS(B7470 &gt;= 2005, "Post-2005", B7470 &gt;= 2000, "2000-2004", TRUE, "Pre-2000")</f>
        <v>Post-2005</v>
      </c>
    </row>
    <row r="7471" spans="1:20" x14ac:dyDescent="0.85">
      <c r="A7471" s="1">
        <v>41164</v>
      </c>
      <c r="B7471" t="s">
        <v>5390</v>
      </c>
      <c r="C7471" t="s">
        <v>7265</v>
      </c>
      <c r="D7471" t="s">
        <v>7266</v>
      </c>
      <c r="E7471" t="s">
        <v>200</v>
      </c>
      <c r="F7471" t="s">
        <v>201</v>
      </c>
      <c r="G7471" t="s">
        <v>202</v>
      </c>
      <c r="H7471">
        <v>2012</v>
      </c>
      <c r="I7471" s="2">
        <v>430709.59</v>
      </c>
      <c r="J7471" s="2">
        <v>1068832.83</v>
      </c>
      <c r="K7471" s="2">
        <v>1499542.42</v>
      </c>
      <c r="L7471" t="s">
        <v>116</v>
      </c>
      <c r="M7471" s="3" t="b">
        <f>trust_funds5[[#This Row],[Contributions Outstanding (USD)]]=0</f>
        <v>0</v>
      </c>
      <c r="N7471" s="3" t="str">
        <f t="shared" si="580"/>
        <v>Outstanding</v>
      </c>
      <c r="O7471" s="3" t="str">
        <f t="shared" si="581"/>
        <v>High Contribution &amp; Recent</v>
      </c>
      <c r="P7471" s="3" t="str">
        <f t="shared" si="582"/>
        <v>Other</v>
      </c>
      <c r="Q7471" s="3" t="str">
        <f t="shared" si="583"/>
        <v>Other</v>
      </c>
      <c r="R7471" s="3" t="str">
        <f t="shared" si="584"/>
        <v>Not LCLS</v>
      </c>
      <c r="S7471" s="3" t="str" cm="1">
        <f t="array" ref="S7471">_xlfn.IFS(G7471 &gt; 5000000, "Very High", G7471 &gt; 1000000, "High", G7471 &gt; 500000, "Medium", TRUE, "Low")</f>
        <v>Very High</v>
      </c>
      <c r="T7471" s="3" t="str" cm="1">
        <f t="array" ref="T7471">_xlfn.IFS(B7471 &gt;= 2005, "Post-2005", B7471 &gt;= 2000, "2000-2004", TRUE, "Pre-2000")</f>
        <v>Post-2005</v>
      </c>
    </row>
    <row r="7472" spans="1:20" x14ac:dyDescent="0.85">
      <c r="A7472" s="1">
        <v>41164</v>
      </c>
      <c r="B7472" t="s">
        <v>90</v>
      </c>
      <c r="C7472" t="s">
        <v>6842</v>
      </c>
      <c r="D7472" t="s">
        <v>6843</v>
      </c>
      <c r="E7472" t="s">
        <v>442</v>
      </c>
      <c r="F7472" t="s">
        <v>443</v>
      </c>
      <c r="G7472" t="s">
        <v>6844</v>
      </c>
      <c r="H7472">
        <v>2012</v>
      </c>
      <c r="I7472" s="2">
        <v>2000000</v>
      </c>
      <c r="J7472" s="2">
        <v>0</v>
      </c>
      <c r="K7472" s="2">
        <v>2000000</v>
      </c>
      <c r="L7472" t="s">
        <v>116</v>
      </c>
      <c r="M7472" s="3" t="b">
        <f>trust_funds5[[#This Row],[Contributions Outstanding (USD)]]=0</f>
        <v>1</v>
      </c>
      <c r="N7472" s="3" t="str">
        <f t="shared" si="580"/>
        <v>Outstanding</v>
      </c>
      <c r="O7472" s="3" t="str">
        <f t="shared" si="581"/>
        <v>High Contribution &amp; Recent</v>
      </c>
      <c r="P7472" s="3" t="str">
        <f t="shared" si="582"/>
        <v>Other</v>
      </c>
      <c r="Q7472" s="3" t="str">
        <f t="shared" si="583"/>
        <v>Other</v>
      </c>
      <c r="R7472" s="3" t="str">
        <f t="shared" si="584"/>
        <v>Not LCLS</v>
      </c>
      <c r="S7472" s="3" t="str" cm="1">
        <f t="array" ref="S7472">_xlfn.IFS(G7472 &gt; 5000000, "Very High", G7472 &gt; 1000000, "High", G7472 &gt; 500000, "Medium", TRUE, "Low")</f>
        <v>Very High</v>
      </c>
      <c r="T7472" s="3" t="str" cm="1">
        <f t="array" ref="T7472">_xlfn.IFS(B7472 &gt;= 2005, "Post-2005", B7472 &gt;= 2000, "2000-2004", TRUE, "Pre-2000")</f>
        <v>Post-2005</v>
      </c>
    </row>
    <row r="7473" spans="1:20" x14ac:dyDescent="0.85">
      <c r="A7473" s="1">
        <v>41164</v>
      </c>
      <c r="B7473" t="s">
        <v>90</v>
      </c>
      <c r="C7473" t="s">
        <v>6842</v>
      </c>
      <c r="D7473" t="s">
        <v>6843</v>
      </c>
      <c r="E7473" t="s">
        <v>93</v>
      </c>
      <c r="F7473" t="s">
        <v>94</v>
      </c>
      <c r="H7473">
        <v>2012</v>
      </c>
      <c r="I7473" s="2">
        <v>2000000</v>
      </c>
      <c r="J7473" s="2">
        <v>0</v>
      </c>
      <c r="K7473" s="2">
        <v>2000000</v>
      </c>
      <c r="L7473" t="s">
        <v>116</v>
      </c>
      <c r="M7473" s="3" t="b">
        <f>trust_funds5[[#This Row],[Contributions Outstanding (USD)]]=0</f>
        <v>1</v>
      </c>
      <c r="N7473" s="3" t="str">
        <f t="shared" si="580"/>
        <v>Outstanding</v>
      </c>
      <c r="O7473" s="3" t="str">
        <f t="shared" si="581"/>
        <v>High Contribution &amp; Recent</v>
      </c>
      <c r="P7473" s="3" t="str">
        <f t="shared" si="582"/>
        <v>Other</v>
      </c>
      <c r="Q7473" s="3" t="str">
        <f t="shared" si="583"/>
        <v>Other</v>
      </c>
      <c r="R7473" s="3" t="str">
        <f t="shared" si="584"/>
        <v>Not LCLS</v>
      </c>
      <c r="S7473" s="3" t="str" cm="1">
        <f t="array" ref="S7473">_xlfn.IFS(G7473 &gt; 5000000, "Very High", G7473 &gt; 1000000, "High", G7473 &gt; 500000, "Medium", TRUE, "Low")</f>
        <v>Low</v>
      </c>
      <c r="T7473" s="3" t="str" cm="1">
        <f t="array" ref="T7473">_xlfn.IFS(B7473 &gt;= 2005, "Post-2005", B7473 &gt;= 2000, "2000-2004", TRUE, "Pre-2000")</f>
        <v>Post-2005</v>
      </c>
    </row>
    <row r="7474" spans="1:20" x14ac:dyDescent="0.85">
      <c r="A7474" s="1">
        <v>41164</v>
      </c>
      <c r="B7474" t="s">
        <v>1457</v>
      </c>
      <c r="C7474" t="s">
        <v>7279</v>
      </c>
      <c r="D7474" t="s">
        <v>7280</v>
      </c>
      <c r="E7474" t="s">
        <v>288</v>
      </c>
      <c r="F7474" t="s">
        <v>289</v>
      </c>
      <c r="G7474" t="s">
        <v>290</v>
      </c>
      <c r="H7474">
        <v>2012</v>
      </c>
      <c r="I7474" s="2">
        <v>0</v>
      </c>
      <c r="J7474" s="2">
        <v>6458780.0700000003</v>
      </c>
      <c r="K7474" s="2">
        <v>6458780.0700000003</v>
      </c>
      <c r="L7474" t="s">
        <v>116</v>
      </c>
      <c r="M7474" s="3" t="b">
        <f>trust_funds5[[#This Row],[Contributions Outstanding (USD)]]=0</f>
        <v>0</v>
      </c>
      <c r="N7474" s="3" t="str">
        <f t="shared" si="580"/>
        <v>Outstanding</v>
      </c>
      <c r="O7474" s="3" t="str">
        <f t="shared" si="581"/>
        <v>High Contribution &amp; Recent</v>
      </c>
      <c r="P7474" s="3" t="str">
        <f t="shared" si="582"/>
        <v>Other</v>
      </c>
      <c r="Q7474" s="3" t="str">
        <f t="shared" si="583"/>
        <v>Other</v>
      </c>
      <c r="R7474" s="3" t="str">
        <f t="shared" si="584"/>
        <v>Not LCLS</v>
      </c>
      <c r="S7474" s="3" t="str" cm="1">
        <f t="array" ref="S7474">_xlfn.IFS(G7474 &gt; 5000000, "Very High", G7474 &gt; 1000000, "High", G7474 &gt; 500000, "Medium", TRUE, "Low")</f>
        <v>Very High</v>
      </c>
      <c r="T7474" s="3" t="str" cm="1">
        <f t="array" ref="T7474">_xlfn.IFS(B7474 &gt;= 2005, "Post-2005", B7474 &gt;= 2000, "2000-2004", TRUE, "Pre-2000")</f>
        <v>Post-2005</v>
      </c>
    </row>
    <row r="7475" spans="1:20" x14ac:dyDescent="0.85">
      <c r="A7475" s="1">
        <v>41164</v>
      </c>
      <c r="B7475" t="s">
        <v>1457</v>
      </c>
      <c r="C7475" t="s">
        <v>7279</v>
      </c>
      <c r="D7475" t="s">
        <v>7280</v>
      </c>
      <c r="E7475" t="s">
        <v>102</v>
      </c>
      <c r="F7475" t="s">
        <v>103</v>
      </c>
      <c r="G7475" t="s">
        <v>104</v>
      </c>
      <c r="H7475">
        <v>2012</v>
      </c>
      <c r="I7475" s="2">
        <v>77607500</v>
      </c>
      <c r="J7475" s="2">
        <v>0</v>
      </c>
      <c r="K7475" s="2">
        <v>77607500</v>
      </c>
      <c r="L7475" t="s">
        <v>116</v>
      </c>
      <c r="M7475" s="3" t="b">
        <f>trust_funds5[[#This Row],[Contributions Outstanding (USD)]]=0</f>
        <v>1</v>
      </c>
      <c r="N7475" s="3" t="str">
        <f t="shared" si="580"/>
        <v>Outstanding</v>
      </c>
      <c r="O7475" s="3" t="str">
        <f t="shared" si="581"/>
        <v>High Contribution &amp; Recent</v>
      </c>
      <c r="P7475" s="3" t="str">
        <f t="shared" si="582"/>
        <v>Other</v>
      </c>
      <c r="Q7475" s="3" t="str">
        <f t="shared" si="583"/>
        <v>Other</v>
      </c>
      <c r="R7475" s="3" t="str">
        <f t="shared" si="584"/>
        <v>Not LCLS</v>
      </c>
      <c r="S7475" s="3" t="str" cm="1">
        <f t="array" ref="S7475">_xlfn.IFS(G7475 &gt; 5000000, "Very High", G7475 &gt; 1000000, "High", G7475 &gt; 500000, "Medium", TRUE, "Low")</f>
        <v>Very High</v>
      </c>
      <c r="T7475" s="3" t="str" cm="1">
        <f t="array" ref="T7475">_xlfn.IFS(B7475 &gt;= 2005, "Post-2005", B7475 &gt;= 2000, "2000-2004", TRUE, "Pre-2000")</f>
        <v>Post-2005</v>
      </c>
    </row>
    <row r="7476" spans="1:20" x14ac:dyDescent="0.85">
      <c r="A7476" s="1">
        <v>41164</v>
      </c>
      <c r="B7476" t="s">
        <v>4764</v>
      </c>
      <c r="C7476" t="s">
        <v>4765</v>
      </c>
      <c r="D7476" t="s">
        <v>4766</v>
      </c>
      <c r="E7476" t="s">
        <v>4957</v>
      </c>
      <c r="F7476" t="s">
        <v>4958</v>
      </c>
      <c r="G7476" t="s">
        <v>8208</v>
      </c>
      <c r="H7476">
        <v>2012</v>
      </c>
      <c r="I7476" s="2">
        <v>0</v>
      </c>
      <c r="J7476" s="2">
        <v>70000</v>
      </c>
      <c r="K7476" s="2">
        <v>70000</v>
      </c>
      <c r="L7476" t="s">
        <v>116</v>
      </c>
      <c r="M7476" s="3" t="b">
        <f>trust_funds5[[#This Row],[Contributions Outstanding (USD)]]=0</f>
        <v>0</v>
      </c>
      <c r="N7476" s="3" t="str">
        <f t="shared" si="580"/>
        <v>Outstanding</v>
      </c>
      <c r="O7476" s="3" t="str">
        <f t="shared" si="581"/>
        <v>High Contribution &amp; Recent</v>
      </c>
      <c r="P7476" s="3" t="str">
        <f t="shared" si="582"/>
        <v>Other</v>
      </c>
      <c r="Q7476" s="3" t="str">
        <f t="shared" si="583"/>
        <v>Other</v>
      </c>
      <c r="R7476" s="3" t="str">
        <f t="shared" si="584"/>
        <v>Not LCLS</v>
      </c>
      <c r="S7476" s="3" t="str" cm="1">
        <f t="array" ref="S7476">_xlfn.IFS(G7476 &gt; 5000000, "Very High", G7476 &gt; 1000000, "High", G7476 &gt; 500000, "Medium", TRUE, "Low")</f>
        <v>Very High</v>
      </c>
      <c r="T7476" s="3" t="str" cm="1">
        <f t="array" ref="T7476">_xlfn.IFS(B7476 &gt;= 2005, "Post-2005", B7476 &gt;= 2000, "2000-2004", TRUE, "Pre-2000")</f>
        <v>Post-2005</v>
      </c>
    </row>
    <row r="7477" spans="1:20" x14ac:dyDescent="0.85">
      <c r="A7477" s="1">
        <v>41164</v>
      </c>
      <c r="B7477" t="s">
        <v>4764</v>
      </c>
      <c r="C7477" t="s">
        <v>4765</v>
      </c>
      <c r="D7477" t="s">
        <v>4766</v>
      </c>
      <c r="E7477" t="s">
        <v>1065</v>
      </c>
      <c r="F7477" t="s">
        <v>1066</v>
      </c>
      <c r="G7477" t="s">
        <v>8209</v>
      </c>
      <c r="H7477">
        <v>2012</v>
      </c>
      <c r="I7477" s="2">
        <v>260000</v>
      </c>
      <c r="J7477" s="2">
        <v>0</v>
      </c>
      <c r="K7477" s="2">
        <v>260000</v>
      </c>
      <c r="L7477" t="s">
        <v>116</v>
      </c>
      <c r="M7477" s="3" t="b">
        <f>trust_funds5[[#This Row],[Contributions Outstanding (USD)]]=0</f>
        <v>1</v>
      </c>
      <c r="N7477" s="3" t="str">
        <f t="shared" si="580"/>
        <v>Outstanding</v>
      </c>
      <c r="O7477" s="3" t="str">
        <f t="shared" si="581"/>
        <v>High Contribution &amp; Recent</v>
      </c>
      <c r="P7477" s="3" t="str">
        <f t="shared" si="582"/>
        <v>Other</v>
      </c>
      <c r="Q7477" s="3" t="str">
        <f t="shared" si="583"/>
        <v>Other</v>
      </c>
      <c r="R7477" s="3" t="str">
        <f t="shared" si="584"/>
        <v>Not LCLS</v>
      </c>
      <c r="S7477" s="3" t="str" cm="1">
        <f t="array" ref="S7477">_xlfn.IFS(G7477 &gt; 5000000, "Very High", G7477 &gt; 1000000, "High", G7477 &gt; 500000, "Medium", TRUE, "Low")</f>
        <v>Very High</v>
      </c>
      <c r="T7477" s="3" t="str" cm="1">
        <f t="array" ref="T7477">_xlfn.IFS(B7477 &gt;= 2005, "Post-2005", B7477 &gt;= 2000, "2000-2004", TRUE, "Pre-2000")</f>
        <v>Post-2005</v>
      </c>
    </row>
    <row r="7478" spans="1:20" x14ac:dyDescent="0.85">
      <c r="A7478" s="1">
        <v>41164</v>
      </c>
      <c r="B7478" t="s">
        <v>7293</v>
      </c>
      <c r="C7478" t="s">
        <v>7294</v>
      </c>
      <c r="D7478" t="s">
        <v>7295</v>
      </c>
      <c r="E7478" t="s">
        <v>70</v>
      </c>
      <c r="F7478" t="s">
        <v>71</v>
      </c>
      <c r="G7478" t="s">
        <v>5484</v>
      </c>
      <c r="H7478">
        <v>2012</v>
      </c>
      <c r="I7478" s="2">
        <v>1265333.3799999999</v>
      </c>
      <c r="J7478" s="2">
        <v>0</v>
      </c>
      <c r="K7478" s="2">
        <v>1265333.3799999999</v>
      </c>
      <c r="L7478" t="s">
        <v>116</v>
      </c>
      <c r="M7478" s="3" t="b">
        <f>trust_funds5[[#This Row],[Contributions Outstanding (USD)]]=0</f>
        <v>1</v>
      </c>
      <c r="N7478" s="3" t="str">
        <f t="shared" si="580"/>
        <v>Outstanding</v>
      </c>
      <c r="O7478" s="3" t="str">
        <f t="shared" si="581"/>
        <v>High Contribution &amp; Recent</v>
      </c>
      <c r="P7478" s="3" t="str">
        <f t="shared" si="582"/>
        <v>Other</v>
      </c>
      <c r="Q7478" s="3" t="str">
        <f t="shared" si="583"/>
        <v>Other</v>
      </c>
      <c r="R7478" s="3" t="str">
        <f t="shared" si="584"/>
        <v>Not LCLS</v>
      </c>
      <c r="S7478" s="3" t="str" cm="1">
        <f t="array" ref="S7478">_xlfn.IFS(G7478 &gt; 5000000, "Very High", G7478 &gt; 1000000, "High", G7478 &gt; 500000, "Medium", TRUE, "Low")</f>
        <v>Very High</v>
      </c>
      <c r="T7478" s="3" t="str" cm="1">
        <f t="array" ref="T7478">_xlfn.IFS(B7478 &gt;= 2005, "Post-2005", B7478 &gt;= 2000, "2000-2004", TRUE, "Pre-2000")</f>
        <v>Post-2005</v>
      </c>
    </row>
    <row r="7479" spans="1:20" x14ac:dyDescent="0.85">
      <c r="A7479" s="1">
        <v>41164</v>
      </c>
      <c r="B7479" t="s">
        <v>7293</v>
      </c>
      <c r="C7479" t="s">
        <v>7294</v>
      </c>
      <c r="D7479" t="s">
        <v>7295</v>
      </c>
      <c r="E7479" t="s">
        <v>42</v>
      </c>
      <c r="F7479" t="s">
        <v>43</v>
      </c>
      <c r="G7479" t="s">
        <v>44</v>
      </c>
      <c r="H7479">
        <v>2012</v>
      </c>
      <c r="I7479" s="2">
        <v>335479.59000000003</v>
      </c>
      <c r="J7479" s="2">
        <v>0</v>
      </c>
      <c r="K7479" s="2">
        <v>335479.59000000003</v>
      </c>
      <c r="L7479" t="s">
        <v>116</v>
      </c>
      <c r="M7479" s="3" t="b">
        <f>trust_funds5[[#This Row],[Contributions Outstanding (USD)]]=0</f>
        <v>1</v>
      </c>
      <c r="N7479" s="3" t="str">
        <f t="shared" si="580"/>
        <v>Outstanding</v>
      </c>
      <c r="O7479" s="3" t="str">
        <f t="shared" si="581"/>
        <v>High Contribution &amp; Recent</v>
      </c>
      <c r="P7479" s="3" t="str">
        <f t="shared" si="582"/>
        <v>Other</v>
      </c>
      <c r="Q7479" s="3" t="str">
        <f t="shared" si="583"/>
        <v>Other</v>
      </c>
      <c r="R7479" s="3" t="str">
        <f t="shared" si="584"/>
        <v>Not LCLS</v>
      </c>
      <c r="S7479" s="3" t="str" cm="1">
        <f t="array" ref="S7479">_xlfn.IFS(G7479 &gt; 5000000, "Very High", G7479 &gt; 1000000, "High", G7479 &gt; 500000, "Medium", TRUE, "Low")</f>
        <v>Very High</v>
      </c>
      <c r="T7479" s="3" t="str" cm="1">
        <f t="array" ref="T7479">_xlfn.IFS(B7479 &gt;= 2005, "Post-2005", B7479 &gt;= 2000, "2000-2004", TRUE, "Pre-2000")</f>
        <v>Post-2005</v>
      </c>
    </row>
    <row r="7480" spans="1:20" x14ac:dyDescent="0.85">
      <c r="A7480" s="1">
        <v>41164</v>
      </c>
      <c r="B7480" t="s">
        <v>1234</v>
      </c>
      <c r="C7480" t="s">
        <v>5921</v>
      </c>
      <c r="D7480" t="s">
        <v>5922</v>
      </c>
      <c r="E7480" t="s">
        <v>93</v>
      </c>
      <c r="F7480" t="s">
        <v>94</v>
      </c>
      <c r="H7480">
        <v>2012</v>
      </c>
      <c r="I7480" s="2">
        <v>90651.59</v>
      </c>
      <c r="J7480" s="2">
        <v>0</v>
      </c>
      <c r="K7480" s="2">
        <v>90651.59</v>
      </c>
      <c r="L7480" t="s">
        <v>116</v>
      </c>
      <c r="M7480" s="3" t="b">
        <f>trust_funds5[[#This Row],[Contributions Outstanding (USD)]]=0</f>
        <v>1</v>
      </c>
      <c r="N7480" s="3" t="str">
        <f t="shared" si="580"/>
        <v>Outstanding</v>
      </c>
      <c r="O7480" s="3" t="str">
        <f t="shared" si="581"/>
        <v>High Contribution &amp; Recent</v>
      </c>
      <c r="P7480" s="3" t="str">
        <f t="shared" si="582"/>
        <v>Other</v>
      </c>
      <c r="Q7480" s="3" t="str">
        <f t="shared" si="583"/>
        <v>Other</v>
      </c>
      <c r="R7480" s="3" t="str">
        <f t="shared" si="584"/>
        <v>Not LCLS</v>
      </c>
      <c r="S7480" s="3" t="str" cm="1">
        <f t="array" ref="S7480">_xlfn.IFS(G7480 &gt; 5000000, "Very High", G7480 &gt; 1000000, "High", G7480 &gt; 500000, "Medium", TRUE, "Low")</f>
        <v>Low</v>
      </c>
      <c r="T7480" s="3" t="str" cm="1">
        <f t="array" ref="T7480">_xlfn.IFS(B7480 &gt;= 2005, "Post-2005", B7480 &gt;= 2000, "2000-2004", TRUE, "Pre-2000")</f>
        <v>Post-2005</v>
      </c>
    </row>
    <row r="7481" spans="1:20" x14ac:dyDescent="0.85">
      <c r="A7481" s="1">
        <v>41164</v>
      </c>
      <c r="B7481" t="s">
        <v>4142</v>
      </c>
      <c r="C7481" t="s">
        <v>6395</v>
      </c>
      <c r="D7481" t="s">
        <v>6396</v>
      </c>
      <c r="E7481" t="s">
        <v>264</v>
      </c>
      <c r="F7481" t="s">
        <v>265</v>
      </c>
      <c r="G7481" t="s">
        <v>1350</v>
      </c>
      <c r="H7481">
        <v>2012</v>
      </c>
      <c r="I7481" s="2">
        <v>0</v>
      </c>
      <c r="J7481" s="2">
        <v>1550107.22</v>
      </c>
      <c r="K7481" s="2">
        <v>1550107.22</v>
      </c>
      <c r="L7481" t="s">
        <v>116</v>
      </c>
      <c r="M7481" s="3" t="b">
        <f>trust_funds5[[#This Row],[Contributions Outstanding (USD)]]=0</f>
        <v>0</v>
      </c>
      <c r="N7481" s="3" t="str">
        <f t="shared" si="580"/>
        <v>Outstanding</v>
      </c>
      <c r="O7481" s="3" t="str">
        <f t="shared" si="581"/>
        <v>High Contribution &amp; Recent</v>
      </c>
      <c r="P7481" s="3" t="str">
        <f t="shared" si="582"/>
        <v>Other</v>
      </c>
      <c r="Q7481" s="3" t="str">
        <f t="shared" si="583"/>
        <v>Other</v>
      </c>
      <c r="R7481" s="3" t="str">
        <f t="shared" si="584"/>
        <v>Not LCLS</v>
      </c>
      <c r="S7481" s="3" t="str" cm="1">
        <f t="array" ref="S7481">_xlfn.IFS(G7481 &gt; 5000000, "Very High", G7481 &gt; 1000000, "High", G7481 &gt; 500000, "Medium", TRUE, "Low")</f>
        <v>Very High</v>
      </c>
      <c r="T7481" s="3" t="str" cm="1">
        <f t="array" ref="T7481">_xlfn.IFS(B7481 &gt;= 2005, "Post-2005", B7481 &gt;= 2000, "2000-2004", TRUE, "Pre-2000")</f>
        <v>Post-2005</v>
      </c>
    </row>
    <row r="7482" spans="1:20" x14ac:dyDescent="0.85">
      <c r="A7482" s="1">
        <v>41164</v>
      </c>
      <c r="B7482" t="s">
        <v>4142</v>
      </c>
      <c r="C7482" t="s">
        <v>6395</v>
      </c>
      <c r="D7482" t="s">
        <v>6396</v>
      </c>
      <c r="E7482" t="s">
        <v>1333</v>
      </c>
      <c r="F7482" t="s">
        <v>1334</v>
      </c>
      <c r="G7482" t="s">
        <v>1335</v>
      </c>
      <c r="H7482">
        <v>2012</v>
      </c>
      <c r="I7482" s="2">
        <v>1156418.05</v>
      </c>
      <c r="J7482" s="2">
        <v>270622.88</v>
      </c>
      <c r="K7482" s="2">
        <v>1427040.93</v>
      </c>
      <c r="L7482" t="s">
        <v>116</v>
      </c>
      <c r="M7482" s="3" t="b">
        <f>trust_funds5[[#This Row],[Contributions Outstanding (USD)]]=0</f>
        <v>0</v>
      </c>
      <c r="N7482" s="3" t="str">
        <f t="shared" si="580"/>
        <v>Outstanding</v>
      </c>
      <c r="O7482" s="3" t="str">
        <f t="shared" si="581"/>
        <v>High Contribution &amp; Recent</v>
      </c>
      <c r="P7482" s="3" t="str">
        <f t="shared" si="582"/>
        <v>Other</v>
      </c>
      <c r="Q7482" s="3" t="str">
        <f t="shared" si="583"/>
        <v>Other</v>
      </c>
      <c r="R7482" s="3" t="str">
        <f t="shared" si="584"/>
        <v>Not LCLS</v>
      </c>
      <c r="S7482" s="3" t="str" cm="1">
        <f t="array" ref="S7482">_xlfn.IFS(G7482 &gt; 5000000, "Very High", G7482 &gt; 1000000, "High", G7482 &gt; 500000, "Medium", TRUE, "Low")</f>
        <v>Very High</v>
      </c>
      <c r="T7482" s="3" t="str" cm="1">
        <f t="array" ref="T7482">_xlfn.IFS(B7482 &gt;= 2005, "Post-2005", B7482 &gt;= 2000, "2000-2004", TRUE, "Pre-2000")</f>
        <v>Post-2005</v>
      </c>
    </row>
    <row r="7483" spans="1:20" x14ac:dyDescent="0.85">
      <c r="A7483" s="1">
        <v>41164</v>
      </c>
      <c r="B7483" t="s">
        <v>4142</v>
      </c>
      <c r="C7483" t="s">
        <v>6397</v>
      </c>
      <c r="D7483" t="s">
        <v>6398</v>
      </c>
      <c r="E7483" t="s">
        <v>200</v>
      </c>
      <c r="F7483" t="s">
        <v>201</v>
      </c>
      <c r="G7483" t="s">
        <v>213</v>
      </c>
      <c r="H7483">
        <v>2012</v>
      </c>
      <c r="I7483" s="2">
        <v>2500000</v>
      </c>
      <c r="J7483" s="2">
        <v>1700000</v>
      </c>
      <c r="K7483" s="2">
        <v>4200000</v>
      </c>
      <c r="L7483" t="s">
        <v>116</v>
      </c>
      <c r="M7483" s="3" t="b">
        <f>trust_funds5[[#This Row],[Contributions Outstanding (USD)]]=0</f>
        <v>0</v>
      </c>
      <c r="N7483" s="3" t="str">
        <f t="shared" si="580"/>
        <v>Outstanding</v>
      </c>
      <c r="O7483" s="3" t="str">
        <f t="shared" si="581"/>
        <v>High Contribution &amp; Recent</v>
      </c>
      <c r="P7483" s="3" t="str">
        <f t="shared" si="582"/>
        <v>Other</v>
      </c>
      <c r="Q7483" s="3" t="str">
        <f t="shared" si="583"/>
        <v>Other</v>
      </c>
      <c r="R7483" s="3" t="str">
        <f t="shared" si="584"/>
        <v>Not LCLS</v>
      </c>
      <c r="S7483" s="3" t="str" cm="1">
        <f t="array" ref="S7483">_xlfn.IFS(G7483 &gt; 5000000, "Very High", G7483 &gt; 1000000, "High", G7483 &gt; 500000, "Medium", TRUE, "Low")</f>
        <v>Very High</v>
      </c>
      <c r="T7483" s="3" t="str" cm="1">
        <f t="array" ref="T7483">_xlfn.IFS(B7483 &gt;= 2005, "Post-2005", B7483 &gt;= 2000, "2000-2004", TRUE, "Pre-2000")</f>
        <v>Post-2005</v>
      </c>
    </row>
    <row r="7484" spans="1:20" x14ac:dyDescent="0.85">
      <c r="A7484" s="1">
        <v>41164</v>
      </c>
      <c r="B7484" t="s">
        <v>6878</v>
      </c>
      <c r="C7484" t="s">
        <v>6879</v>
      </c>
      <c r="D7484" t="s">
        <v>6880</v>
      </c>
      <c r="E7484" t="s">
        <v>56</v>
      </c>
      <c r="F7484" t="s">
        <v>57</v>
      </c>
      <c r="G7484" t="s">
        <v>58</v>
      </c>
      <c r="H7484">
        <v>2012</v>
      </c>
      <c r="I7484" s="2">
        <v>1053500</v>
      </c>
      <c r="J7484" s="2">
        <v>0</v>
      </c>
      <c r="K7484" s="2">
        <v>1053500</v>
      </c>
      <c r="L7484" t="s">
        <v>116</v>
      </c>
      <c r="M7484" s="3" t="b">
        <f>trust_funds5[[#This Row],[Contributions Outstanding (USD)]]=0</f>
        <v>1</v>
      </c>
      <c r="N7484" s="3" t="str">
        <f t="shared" si="580"/>
        <v>Outstanding</v>
      </c>
      <c r="O7484" s="3" t="str">
        <f t="shared" si="581"/>
        <v>High Contribution &amp; Recent</v>
      </c>
      <c r="P7484" s="3" t="str">
        <f t="shared" si="582"/>
        <v>Other</v>
      </c>
      <c r="Q7484" s="3" t="str">
        <f t="shared" si="583"/>
        <v>Other</v>
      </c>
      <c r="R7484" s="3" t="str">
        <f t="shared" si="584"/>
        <v>Not LCLS</v>
      </c>
      <c r="S7484" s="3" t="str" cm="1">
        <f t="array" ref="S7484">_xlfn.IFS(G7484 &gt; 5000000, "Very High", G7484 &gt; 1000000, "High", G7484 &gt; 500000, "Medium", TRUE, "Low")</f>
        <v>Very High</v>
      </c>
      <c r="T7484" s="3" t="str" cm="1">
        <f t="array" ref="T7484">_xlfn.IFS(B7484 &gt;= 2005, "Post-2005", B7484 &gt;= 2000, "2000-2004", TRUE, "Pre-2000")</f>
        <v>Post-2005</v>
      </c>
    </row>
    <row r="7485" spans="1:20" x14ac:dyDescent="0.85">
      <c r="A7485" s="1">
        <v>41164</v>
      </c>
      <c r="B7485" t="s">
        <v>4142</v>
      </c>
      <c r="C7485" t="s">
        <v>6397</v>
      </c>
      <c r="D7485" t="s">
        <v>6398</v>
      </c>
      <c r="E7485" t="s">
        <v>264</v>
      </c>
      <c r="F7485" t="s">
        <v>265</v>
      </c>
      <c r="G7485" t="s">
        <v>1350</v>
      </c>
      <c r="H7485">
        <v>2012</v>
      </c>
      <c r="I7485" s="2">
        <v>0</v>
      </c>
      <c r="J7485" s="2">
        <v>1550107.22</v>
      </c>
      <c r="K7485" s="2">
        <v>1550107.22</v>
      </c>
      <c r="L7485" t="s">
        <v>116</v>
      </c>
      <c r="M7485" s="3" t="b">
        <f>trust_funds5[[#This Row],[Contributions Outstanding (USD)]]=0</f>
        <v>0</v>
      </c>
      <c r="N7485" s="3" t="str">
        <f t="shared" si="580"/>
        <v>Outstanding</v>
      </c>
      <c r="O7485" s="3" t="str">
        <f t="shared" si="581"/>
        <v>High Contribution &amp; Recent</v>
      </c>
      <c r="P7485" s="3" t="str">
        <f t="shared" si="582"/>
        <v>Other</v>
      </c>
      <c r="Q7485" s="3" t="str">
        <f t="shared" si="583"/>
        <v>Other</v>
      </c>
      <c r="R7485" s="3" t="str">
        <f t="shared" si="584"/>
        <v>Not LCLS</v>
      </c>
      <c r="S7485" s="3" t="str" cm="1">
        <f t="array" ref="S7485">_xlfn.IFS(G7485 &gt; 5000000, "Very High", G7485 &gt; 1000000, "High", G7485 &gt; 500000, "Medium", TRUE, "Low")</f>
        <v>Very High</v>
      </c>
      <c r="T7485" s="3" t="str" cm="1">
        <f t="array" ref="T7485">_xlfn.IFS(B7485 &gt;= 2005, "Post-2005", B7485 &gt;= 2000, "2000-2004", TRUE, "Pre-2000")</f>
        <v>Post-2005</v>
      </c>
    </row>
    <row r="7486" spans="1:20" x14ac:dyDescent="0.85">
      <c r="A7486" s="1">
        <v>41164</v>
      </c>
      <c r="B7486" t="s">
        <v>4142</v>
      </c>
      <c r="C7486" t="s">
        <v>6397</v>
      </c>
      <c r="D7486" t="s">
        <v>6398</v>
      </c>
      <c r="E7486" t="s">
        <v>1333</v>
      </c>
      <c r="F7486" t="s">
        <v>1334</v>
      </c>
      <c r="G7486" t="s">
        <v>1335</v>
      </c>
      <c r="H7486">
        <v>2012</v>
      </c>
      <c r="I7486" s="2">
        <v>1155161.05</v>
      </c>
      <c r="J7486" s="2">
        <v>270622.88</v>
      </c>
      <c r="K7486" s="2">
        <v>1425783.93</v>
      </c>
      <c r="L7486" t="s">
        <v>116</v>
      </c>
      <c r="M7486" s="3" t="b">
        <f>trust_funds5[[#This Row],[Contributions Outstanding (USD)]]=0</f>
        <v>0</v>
      </c>
      <c r="N7486" s="3" t="str">
        <f t="shared" si="580"/>
        <v>Outstanding</v>
      </c>
      <c r="O7486" s="3" t="str">
        <f t="shared" si="581"/>
        <v>High Contribution &amp; Recent</v>
      </c>
      <c r="P7486" s="3" t="str">
        <f t="shared" si="582"/>
        <v>Other</v>
      </c>
      <c r="Q7486" s="3" t="str">
        <f t="shared" si="583"/>
        <v>Other</v>
      </c>
      <c r="R7486" s="3" t="str">
        <f t="shared" si="584"/>
        <v>Not LCLS</v>
      </c>
      <c r="S7486" s="3" t="str" cm="1">
        <f t="array" ref="S7486">_xlfn.IFS(G7486 &gt; 5000000, "Very High", G7486 &gt; 1000000, "High", G7486 &gt; 500000, "Medium", TRUE, "Low")</f>
        <v>Very High</v>
      </c>
      <c r="T7486" s="3" t="str" cm="1">
        <f t="array" ref="T7486">_xlfn.IFS(B7486 &gt;= 2005, "Post-2005", B7486 &gt;= 2000, "2000-2004", TRUE, "Pre-2000")</f>
        <v>Post-2005</v>
      </c>
    </row>
    <row r="7487" spans="1:20" x14ac:dyDescent="0.85">
      <c r="A7487" s="1">
        <v>41164</v>
      </c>
      <c r="B7487" t="s">
        <v>5923</v>
      </c>
      <c r="C7487" t="s">
        <v>5924</v>
      </c>
      <c r="D7487" t="s">
        <v>5925</v>
      </c>
      <c r="E7487" t="s">
        <v>56</v>
      </c>
      <c r="F7487" t="s">
        <v>57</v>
      </c>
      <c r="G7487" t="s">
        <v>58</v>
      </c>
      <c r="H7487">
        <v>2012</v>
      </c>
      <c r="I7487" s="2">
        <v>6263040</v>
      </c>
      <c r="J7487" s="2">
        <v>262161.68</v>
      </c>
      <c r="K7487" s="2">
        <v>6525201.6799999997</v>
      </c>
      <c r="L7487" t="s">
        <v>116</v>
      </c>
      <c r="M7487" s="3" t="b">
        <f>trust_funds5[[#This Row],[Contributions Outstanding (USD)]]=0</f>
        <v>0</v>
      </c>
      <c r="N7487" s="3" t="str">
        <f t="shared" si="580"/>
        <v>Outstanding</v>
      </c>
      <c r="O7487" s="3" t="str">
        <f t="shared" si="581"/>
        <v>High Contribution &amp; Recent</v>
      </c>
      <c r="P7487" s="3" t="str">
        <f t="shared" si="582"/>
        <v>Other</v>
      </c>
      <c r="Q7487" s="3" t="str">
        <f t="shared" si="583"/>
        <v>Other</v>
      </c>
      <c r="R7487" s="3" t="str">
        <f t="shared" si="584"/>
        <v>Not LCLS</v>
      </c>
      <c r="S7487" s="3" t="str" cm="1">
        <f t="array" ref="S7487">_xlfn.IFS(G7487 &gt; 5000000, "Very High", G7487 &gt; 1000000, "High", G7487 &gt; 500000, "Medium", TRUE, "Low")</f>
        <v>Very High</v>
      </c>
      <c r="T7487" s="3" t="str" cm="1">
        <f t="array" ref="T7487">_xlfn.IFS(B7487 &gt;= 2005, "Post-2005", B7487 &gt;= 2000, "2000-2004", TRUE, "Pre-2000")</f>
        <v>Post-2005</v>
      </c>
    </row>
    <row r="7488" spans="1:20" x14ac:dyDescent="0.85">
      <c r="A7488" s="1">
        <v>41164</v>
      </c>
      <c r="B7488" t="s">
        <v>4767</v>
      </c>
      <c r="C7488" t="s">
        <v>4768</v>
      </c>
      <c r="D7488" t="s">
        <v>4769</v>
      </c>
      <c r="E7488" t="s">
        <v>288</v>
      </c>
      <c r="F7488" t="s">
        <v>289</v>
      </c>
      <c r="G7488" t="s">
        <v>290</v>
      </c>
      <c r="H7488">
        <v>2012</v>
      </c>
      <c r="I7488" s="2">
        <v>519640</v>
      </c>
      <c r="J7488" s="2">
        <v>0</v>
      </c>
      <c r="K7488" s="2">
        <v>519640</v>
      </c>
      <c r="L7488" t="s">
        <v>116</v>
      </c>
      <c r="M7488" s="3" t="b">
        <f>trust_funds5[[#This Row],[Contributions Outstanding (USD)]]=0</f>
        <v>1</v>
      </c>
      <c r="N7488" s="3" t="str">
        <f t="shared" si="580"/>
        <v>Outstanding</v>
      </c>
      <c r="O7488" s="3" t="str">
        <f t="shared" si="581"/>
        <v>High Contribution &amp; Recent</v>
      </c>
      <c r="P7488" s="3" t="str">
        <f t="shared" si="582"/>
        <v>Other</v>
      </c>
      <c r="Q7488" s="3" t="str">
        <f t="shared" si="583"/>
        <v>Other</v>
      </c>
      <c r="R7488" s="3" t="str">
        <f t="shared" si="584"/>
        <v>Not LCLS</v>
      </c>
      <c r="S7488" s="3" t="str" cm="1">
        <f t="array" ref="S7488">_xlfn.IFS(G7488 &gt; 5000000, "Very High", G7488 &gt; 1000000, "High", G7488 &gt; 500000, "Medium", TRUE, "Low")</f>
        <v>Very High</v>
      </c>
      <c r="T7488" s="3" t="str" cm="1">
        <f t="array" ref="T7488">_xlfn.IFS(B7488 &gt;= 2005, "Post-2005", B7488 &gt;= 2000, "2000-2004", TRUE, "Pre-2000")</f>
        <v>Post-2005</v>
      </c>
    </row>
    <row r="7489" spans="1:20" x14ac:dyDescent="0.85">
      <c r="A7489" s="1">
        <v>41164</v>
      </c>
      <c r="B7489" t="s">
        <v>4767</v>
      </c>
      <c r="C7489" t="s">
        <v>4768</v>
      </c>
      <c r="D7489" t="s">
        <v>4769</v>
      </c>
      <c r="E7489" t="s">
        <v>102</v>
      </c>
      <c r="F7489" t="s">
        <v>103</v>
      </c>
      <c r="G7489" t="s">
        <v>104</v>
      </c>
      <c r="H7489">
        <v>2012</v>
      </c>
      <c r="I7489" s="2">
        <v>1560900</v>
      </c>
      <c r="J7489" s="2">
        <v>8056978.96</v>
      </c>
      <c r="K7489" s="2">
        <v>9617878.9600000009</v>
      </c>
      <c r="L7489" t="s">
        <v>116</v>
      </c>
      <c r="M7489" s="3" t="b">
        <f>trust_funds5[[#This Row],[Contributions Outstanding (USD)]]=0</f>
        <v>0</v>
      </c>
      <c r="N7489" s="3" t="str">
        <f t="shared" si="580"/>
        <v>Outstanding</v>
      </c>
      <c r="O7489" s="3" t="str">
        <f t="shared" si="581"/>
        <v>High Contribution &amp; Recent</v>
      </c>
      <c r="P7489" s="3" t="str">
        <f t="shared" si="582"/>
        <v>Other</v>
      </c>
      <c r="Q7489" s="3" t="str">
        <f t="shared" si="583"/>
        <v>Other</v>
      </c>
      <c r="R7489" s="3" t="str">
        <f t="shared" si="584"/>
        <v>Not LCLS</v>
      </c>
      <c r="S7489" s="3" t="str" cm="1">
        <f t="array" ref="S7489">_xlfn.IFS(G7489 &gt; 5000000, "Very High", G7489 &gt; 1000000, "High", G7489 &gt; 500000, "Medium", TRUE, "Low")</f>
        <v>Very High</v>
      </c>
      <c r="T7489" s="3" t="str" cm="1">
        <f t="array" ref="T7489">_xlfn.IFS(B7489 &gt;= 2005, "Post-2005", B7489 &gt;= 2000, "2000-2004", TRUE, "Pre-2000")</f>
        <v>Post-2005</v>
      </c>
    </row>
    <row r="7490" spans="1:20" x14ac:dyDescent="0.85">
      <c r="A7490" s="1">
        <v>41164</v>
      </c>
      <c r="B7490" t="s">
        <v>751</v>
      </c>
      <c r="C7490" t="s">
        <v>6411</v>
      </c>
      <c r="D7490" t="s">
        <v>6412</v>
      </c>
      <c r="E7490" t="s">
        <v>119</v>
      </c>
      <c r="F7490" t="s">
        <v>120</v>
      </c>
      <c r="G7490" t="s">
        <v>121</v>
      </c>
      <c r="H7490">
        <v>2012</v>
      </c>
      <c r="I7490" s="2">
        <v>970005.76</v>
      </c>
      <c r="J7490" s="2">
        <v>0</v>
      </c>
      <c r="K7490" s="2">
        <v>970005.76</v>
      </c>
      <c r="L7490" t="s">
        <v>116</v>
      </c>
      <c r="M7490" s="3" t="b">
        <f>trust_funds5[[#This Row],[Contributions Outstanding (USD)]]=0</f>
        <v>1</v>
      </c>
      <c r="N7490" s="3" t="str">
        <f t="shared" ref="N7490:N7553" si="585">IF(D7490 &gt; 0, "Outstanding", "No Outstanding")</f>
        <v>Outstanding</v>
      </c>
      <c r="O7490" s="3" t="str">
        <f t="shared" ref="O7490:O7553" si="586">IF(AND(C7490 &gt; 1000000, B7490 &gt; 2000), "High Contribution &amp; Recent", "Other")</f>
        <v>High Contribution &amp; Recent</v>
      </c>
      <c r="P7490" s="3" t="str">
        <f t="shared" ref="P7490:P7553" si="587">IF(AND(B7490 = 2000, E7490 = "Canada"), "Year 2000, Canada", "Other")</f>
        <v>Other</v>
      </c>
      <c r="Q7490" s="3" t="str">
        <f t="shared" ref="Q7490:Q7553" si="588">IF(OR(E7490 = "Canada", E7490 = "Sweden"), "Canada or Sweden", "Other")</f>
        <v>Other</v>
      </c>
      <c r="R7490" s="3" t="str">
        <f t="shared" ref="R7490:R7553" si="589">IF(NOT(F7490 = "LCLS"), "Not LCLS", "LCLS")</f>
        <v>Not LCLS</v>
      </c>
      <c r="S7490" s="3" t="str" cm="1">
        <f t="array" ref="S7490">_xlfn.IFS(G7490 &gt; 5000000, "Very High", G7490 &gt; 1000000, "High", G7490 &gt; 500000, "Medium", TRUE, "Low")</f>
        <v>Very High</v>
      </c>
      <c r="T7490" s="3" t="str" cm="1">
        <f t="array" ref="T7490">_xlfn.IFS(B7490 &gt;= 2005, "Post-2005", B7490 &gt;= 2000, "2000-2004", TRUE, "Pre-2000")</f>
        <v>Post-2005</v>
      </c>
    </row>
    <row r="7491" spans="1:20" x14ac:dyDescent="0.85">
      <c r="A7491" s="1">
        <v>41164</v>
      </c>
      <c r="B7491" t="s">
        <v>4571</v>
      </c>
      <c r="C7491" t="s">
        <v>7309</v>
      </c>
      <c r="D7491" t="s">
        <v>7310</v>
      </c>
      <c r="E7491" t="s">
        <v>56</v>
      </c>
      <c r="F7491" t="s">
        <v>57</v>
      </c>
      <c r="G7491" t="s">
        <v>58</v>
      </c>
      <c r="H7491">
        <v>2012</v>
      </c>
      <c r="I7491" s="2">
        <v>7960000.0099999998</v>
      </c>
      <c r="J7491" s="2">
        <v>0</v>
      </c>
      <c r="K7491" s="2">
        <v>7960000.0099999998</v>
      </c>
      <c r="L7491" t="s">
        <v>116</v>
      </c>
      <c r="M7491" s="3" t="b">
        <f>trust_funds5[[#This Row],[Contributions Outstanding (USD)]]=0</f>
        <v>1</v>
      </c>
      <c r="N7491" s="3" t="str">
        <f t="shared" si="585"/>
        <v>Outstanding</v>
      </c>
      <c r="O7491" s="3" t="str">
        <f t="shared" si="586"/>
        <v>High Contribution &amp; Recent</v>
      </c>
      <c r="P7491" s="3" t="str">
        <f t="shared" si="587"/>
        <v>Other</v>
      </c>
      <c r="Q7491" s="3" t="str">
        <f t="shared" si="588"/>
        <v>Other</v>
      </c>
      <c r="R7491" s="3" t="str">
        <f t="shared" si="589"/>
        <v>Not LCLS</v>
      </c>
      <c r="S7491" s="3" t="str" cm="1">
        <f t="array" ref="S7491">_xlfn.IFS(G7491 &gt; 5000000, "Very High", G7491 &gt; 1000000, "High", G7491 &gt; 500000, "Medium", TRUE, "Low")</f>
        <v>Very High</v>
      </c>
      <c r="T7491" s="3" t="str" cm="1">
        <f t="array" ref="T7491">_xlfn.IFS(B7491 &gt;= 2005, "Post-2005", B7491 &gt;= 2000, "2000-2004", TRUE, "Pre-2000")</f>
        <v>Post-2005</v>
      </c>
    </row>
    <row r="7492" spans="1:20" x14ac:dyDescent="0.85">
      <c r="A7492" s="1">
        <v>41164</v>
      </c>
      <c r="B7492" t="s">
        <v>7313</v>
      </c>
      <c r="C7492" t="s">
        <v>7314</v>
      </c>
      <c r="D7492" t="s">
        <v>7315</v>
      </c>
      <c r="E7492" t="s">
        <v>334</v>
      </c>
      <c r="F7492" t="s">
        <v>335</v>
      </c>
      <c r="G7492" t="s">
        <v>339</v>
      </c>
      <c r="H7492">
        <v>2012</v>
      </c>
      <c r="I7492" s="2">
        <v>948640</v>
      </c>
      <c r="J7492" s="2">
        <v>0</v>
      </c>
      <c r="K7492" s="2">
        <v>948640</v>
      </c>
      <c r="L7492" t="s">
        <v>116</v>
      </c>
      <c r="M7492" s="3" t="b">
        <f>trust_funds5[[#This Row],[Contributions Outstanding (USD)]]=0</f>
        <v>1</v>
      </c>
      <c r="N7492" s="3" t="str">
        <f t="shared" si="585"/>
        <v>Outstanding</v>
      </c>
      <c r="O7492" s="3" t="str">
        <f t="shared" si="586"/>
        <v>High Contribution &amp; Recent</v>
      </c>
      <c r="P7492" s="3" t="str">
        <f t="shared" si="587"/>
        <v>Other</v>
      </c>
      <c r="Q7492" s="3" t="str">
        <f t="shared" si="588"/>
        <v>Other</v>
      </c>
      <c r="R7492" s="3" t="str">
        <f t="shared" si="589"/>
        <v>Not LCLS</v>
      </c>
      <c r="S7492" s="3" t="str" cm="1">
        <f t="array" ref="S7492">_xlfn.IFS(G7492 &gt; 5000000, "Very High", G7492 &gt; 1000000, "High", G7492 &gt; 500000, "Medium", TRUE, "Low")</f>
        <v>Very High</v>
      </c>
      <c r="T7492" s="3" t="str" cm="1">
        <f t="array" ref="T7492">_xlfn.IFS(B7492 &gt;= 2005, "Post-2005", B7492 &gt;= 2000, "2000-2004", TRUE, "Pre-2000")</f>
        <v>Post-2005</v>
      </c>
    </row>
    <row r="7493" spans="1:20" x14ac:dyDescent="0.85">
      <c r="A7493" s="1">
        <v>41164</v>
      </c>
      <c r="B7493" t="s">
        <v>7313</v>
      </c>
      <c r="C7493" t="s">
        <v>7314</v>
      </c>
      <c r="D7493" t="s">
        <v>7315</v>
      </c>
      <c r="E7493" t="s">
        <v>235</v>
      </c>
      <c r="F7493" t="s">
        <v>236</v>
      </c>
      <c r="G7493" t="s">
        <v>237</v>
      </c>
      <c r="H7493">
        <v>2012</v>
      </c>
      <c r="I7493" s="2">
        <v>1000000</v>
      </c>
      <c r="J7493" s="2">
        <v>0</v>
      </c>
      <c r="K7493" s="2">
        <v>1000000</v>
      </c>
      <c r="L7493" t="s">
        <v>116</v>
      </c>
      <c r="M7493" s="3" t="b">
        <f>trust_funds5[[#This Row],[Contributions Outstanding (USD)]]=0</f>
        <v>1</v>
      </c>
      <c r="N7493" s="3" t="str">
        <f t="shared" si="585"/>
        <v>Outstanding</v>
      </c>
      <c r="O7493" s="3" t="str">
        <f t="shared" si="586"/>
        <v>High Contribution &amp; Recent</v>
      </c>
      <c r="P7493" s="3" t="str">
        <f t="shared" si="587"/>
        <v>Other</v>
      </c>
      <c r="Q7493" s="3" t="str">
        <f t="shared" si="588"/>
        <v>Other</v>
      </c>
      <c r="R7493" s="3" t="str">
        <f t="shared" si="589"/>
        <v>Not LCLS</v>
      </c>
      <c r="S7493" s="3" t="str" cm="1">
        <f t="array" ref="S7493">_xlfn.IFS(G7493 &gt; 5000000, "Very High", G7493 &gt; 1000000, "High", G7493 &gt; 500000, "Medium", TRUE, "Low")</f>
        <v>Very High</v>
      </c>
      <c r="T7493" s="3" t="str" cm="1">
        <f t="array" ref="T7493">_xlfn.IFS(B7493 &gt;= 2005, "Post-2005", B7493 &gt;= 2000, "2000-2004", TRUE, "Pre-2000")</f>
        <v>Post-2005</v>
      </c>
    </row>
    <row r="7494" spans="1:20" x14ac:dyDescent="0.85">
      <c r="A7494" s="1">
        <v>41164</v>
      </c>
      <c r="B7494" t="s">
        <v>7313</v>
      </c>
      <c r="C7494" t="s">
        <v>7314</v>
      </c>
      <c r="D7494" t="s">
        <v>7315</v>
      </c>
      <c r="E7494" t="s">
        <v>200</v>
      </c>
      <c r="F7494" t="s">
        <v>201</v>
      </c>
      <c r="G7494" t="s">
        <v>213</v>
      </c>
      <c r="H7494">
        <v>2012</v>
      </c>
      <c r="I7494" s="2">
        <v>2000000</v>
      </c>
      <c r="J7494" s="2">
        <v>0</v>
      </c>
      <c r="K7494" s="2">
        <v>2000000</v>
      </c>
      <c r="L7494" t="s">
        <v>116</v>
      </c>
      <c r="M7494" s="3" t="b">
        <f>trust_funds5[[#This Row],[Contributions Outstanding (USD)]]=0</f>
        <v>1</v>
      </c>
      <c r="N7494" s="3" t="str">
        <f t="shared" si="585"/>
        <v>Outstanding</v>
      </c>
      <c r="O7494" s="3" t="str">
        <f t="shared" si="586"/>
        <v>High Contribution &amp; Recent</v>
      </c>
      <c r="P7494" s="3" t="str">
        <f t="shared" si="587"/>
        <v>Other</v>
      </c>
      <c r="Q7494" s="3" t="str">
        <f t="shared" si="588"/>
        <v>Other</v>
      </c>
      <c r="R7494" s="3" t="str">
        <f t="shared" si="589"/>
        <v>Not LCLS</v>
      </c>
      <c r="S7494" s="3" t="str" cm="1">
        <f t="array" ref="S7494">_xlfn.IFS(G7494 &gt; 5000000, "Very High", G7494 &gt; 1000000, "High", G7494 &gt; 500000, "Medium", TRUE, "Low")</f>
        <v>Very High</v>
      </c>
      <c r="T7494" s="3" t="str" cm="1">
        <f t="array" ref="T7494">_xlfn.IFS(B7494 &gt;= 2005, "Post-2005", B7494 &gt;= 2000, "2000-2004", TRUE, "Pre-2000")</f>
        <v>Post-2005</v>
      </c>
    </row>
    <row r="7495" spans="1:20" x14ac:dyDescent="0.85">
      <c r="A7495" s="1">
        <v>41164</v>
      </c>
      <c r="B7495" t="s">
        <v>7313</v>
      </c>
      <c r="C7495" t="s">
        <v>7314</v>
      </c>
      <c r="D7495" t="s">
        <v>7315</v>
      </c>
      <c r="E7495" t="s">
        <v>264</v>
      </c>
      <c r="F7495" t="s">
        <v>265</v>
      </c>
      <c r="G7495" t="s">
        <v>5934</v>
      </c>
      <c r="H7495">
        <v>2012</v>
      </c>
      <c r="I7495" s="2">
        <v>1000000</v>
      </c>
      <c r="J7495" s="2">
        <v>0</v>
      </c>
      <c r="K7495" s="2">
        <v>1000000</v>
      </c>
      <c r="L7495" t="s">
        <v>116</v>
      </c>
      <c r="M7495" s="3" t="b">
        <f>trust_funds5[[#This Row],[Contributions Outstanding (USD)]]=0</f>
        <v>1</v>
      </c>
      <c r="N7495" s="3" t="str">
        <f t="shared" si="585"/>
        <v>Outstanding</v>
      </c>
      <c r="O7495" s="3" t="str">
        <f t="shared" si="586"/>
        <v>High Contribution &amp; Recent</v>
      </c>
      <c r="P7495" s="3" t="str">
        <f t="shared" si="587"/>
        <v>Other</v>
      </c>
      <c r="Q7495" s="3" t="str">
        <f t="shared" si="588"/>
        <v>Other</v>
      </c>
      <c r="R7495" s="3" t="str">
        <f t="shared" si="589"/>
        <v>Not LCLS</v>
      </c>
      <c r="S7495" s="3" t="str" cm="1">
        <f t="array" ref="S7495">_xlfn.IFS(G7495 &gt; 5000000, "Very High", G7495 &gt; 1000000, "High", G7495 &gt; 500000, "Medium", TRUE, "Low")</f>
        <v>Very High</v>
      </c>
      <c r="T7495" s="3" t="str" cm="1">
        <f t="array" ref="T7495">_xlfn.IFS(B7495 &gt;= 2005, "Post-2005", B7495 &gt;= 2000, "2000-2004", TRUE, "Pre-2000")</f>
        <v>Post-2005</v>
      </c>
    </row>
    <row r="7496" spans="1:20" x14ac:dyDescent="0.85">
      <c r="A7496" s="1">
        <v>41164</v>
      </c>
      <c r="B7496" t="s">
        <v>7313</v>
      </c>
      <c r="C7496" t="s">
        <v>7314</v>
      </c>
      <c r="D7496" t="s">
        <v>7315</v>
      </c>
      <c r="E7496" t="s">
        <v>85</v>
      </c>
      <c r="F7496" t="s">
        <v>86</v>
      </c>
      <c r="G7496" t="s">
        <v>87</v>
      </c>
      <c r="H7496">
        <v>2012</v>
      </c>
      <c r="I7496" s="2">
        <v>2016300</v>
      </c>
      <c r="J7496" s="2">
        <v>1937634.02</v>
      </c>
      <c r="K7496" s="2">
        <v>3953934.02</v>
      </c>
      <c r="L7496" t="s">
        <v>116</v>
      </c>
      <c r="M7496" s="3" t="b">
        <f>trust_funds5[[#This Row],[Contributions Outstanding (USD)]]=0</f>
        <v>0</v>
      </c>
      <c r="N7496" s="3" t="str">
        <f t="shared" si="585"/>
        <v>Outstanding</v>
      </c>
      <c r="O7496" s="3" t="str">
        <f t="shared" si="586"/>
        <v>High Contribution &amp; Recent</v>
      </c>
      <c r="P7496" s="3" t="str">
        <f t="shared" si="587"/>
        <v>Other</v>
      </c>
      <c r="Q7496" s="3" t="str">
        <f t="shared" si="588"/>
        <v>Other</v>
      </c>
      <c r="R7496" s="3" t="str">
        <f t="shared" si="589"/>
        <v>Not LCLS</v>
      </c>
      <c r="S7496" s="3" t="str" cm="1">
        <f t="array" ref="S7496">_xlfn.IFS(G7496 &gt; 5000000, "Very High", G7496 &gt; 1000000, "High", G7496 &gt; 500000, "Medium", TRUE, "Low")</f>
        <v>Very High</v>
      </c>
      <c r="T7496" s="3" t="str" cm="1">
        <f t="array" ref="T7496">_xlfn.IFS(B7496 &gt;= 2005, "Post-2005", B7496 &gt;= 2000, "2000-2004", TRUE, "Pre-2000")</f>
        <v>Post-2005</v>
      </c>
    </row>
    <row r="7497" spans="1:20" x14ac:dyDescent="0.85">
      <c r="A7497" s="1">
        <v>41164</v>
      </c>
      <c r="B7497" t="s">
        <v>3797</v>
      </c>
      <c r="C7497" t="s">
        <v>5953</v>
      </c>
      <c r="D7497" t="s">
        <v>5954</v>
      </c>
      <c r="E7497" t="s">
        <v>49</v>
      </c>
      <c r="F7497" t="s">
        <v>50</v>
      </c>
      <c r="G7497" t="s">
        <v>51</v>
      </c>
      <c r="H7497">
        <v>2012</v>
      </c>
      <c r="I7497" s="2">
        <v>800000</v>
      </c>
      <c r="J7497" s="2">
        <v>0</v>
      </c>
      <c r="K7497" s="2">
        <v>800000</v>
      </c>
      <c r="L7497" t="s">
        <v>116</v>
      </c>
      <c r="M7497" s="3" t="b">
        <f>trust_funds5[[#This Row],[Contributions Outstanding (USD)]]=0</f>
        <v>1</v>
      </c>
      <c r="N7497" s="3" t="str">
        <f t="shared" si="585"/>
        <v>Outstanding</v>
      </c>
      <c r="O7497" s="3" t="str">
        <f t="shared" si="586"/>
        <v>High Contribution &amp; Recent</v>
      </c>
      <c r="P7497" s="3" t="str">
        <f t="shared" si="587"/>
        <v>Other</v>
      </c>
      <c r="Q7497" s="3" t="str">
        <f t="shared" si="588"/>
        <v>Other</v>
      </c>
      <c r="R7497" s="3" t="str">
        <f t="shared" si="589"/>
        <v>Not LCLS</v>
      </c>
      <c r="S7497" s="3" t="str" cm="1">
        <f t="array" ref="S7497">_xlfn.IFS(G7497 &gt; 5000000, "Very High", G7497 &gt; 1000000, "High", G7497 &gt; 500000, "Medium", TRUE, "Low")</f>
        <v>Very High</v>
      </c>
      <c r="T7497" s="3" t="str" cm="1">
        <f t="array" ref="T7497">_xlfn.IFS(B7497 &gt;= 2005, "Post-2005", B7497 &gt;= 2000, "2000-2004", TRUE, "Pre-2000")</f>
        <v>Post-2005</v>
      </c>
    </row>
    <row r="7498" spans="1:20" x14ac:dyDescent="0.85">
      <c r="A7498" s="1">
        <v>41164</v>
      </c>
      <c r="B7498" t="s">
        <v>7319</v>
      </c>
      <c r="C7498" t="s">
        <v>7320</v>
      </c>
      <c r="D7498" t="s">
        <v>7321</v>
      </c>
      <c r="E7498" t="s">
        <v>56</v>
      </c>
      <c r="F7498" t="s">
        <v>57</v>
      </c>
      <c r="G7498" t="s">
        <v>58</v>
      </c>
      <c r="H7498">
        <v>2012</v>
      </c>
      <c r="I7498" s="2">
        <v>4001754.4</v>
      </c>
      <c r="J7498" s="2">
        <v>1048646.72</v>
      </c>
      <c r="K7498" s="2">
        <v>5050401.12</v>
      </c>
      <c r="L7498" t="s">
        <v>116</v>
      </c>
      <c r="M7498" s="3" t="b">
        <f>trust_funds5[[#This Row],[Contributions Outstanding (USD)]]=0</f>
        <v>0</v>
      </c>
      <c r="N7498" s="3" t="str">
        <f t="shared" si="585"/>
        <v>Outstanding</v>
      </c>
      <c r="O7498" s="3" t="str">
        <f t="shared" si="586"/>
        <v>High Contribution &amp; Recent</v>
      </c>
      <c r="P7498" s="3" t="str">
        <f t="shared" si="587"/>
        <v>Other</v>
      </c>
      <c r="Q7498" s="3" t="str">
        <f t="shared" si="588"/>
        <v>Other</v>
      </c>
      <c r="R7498" s="3" t="str">
        <f t="shared" si="589"/>
        <v>Not LCLS</v>
      </c>
      <c r="S7498" s="3" t="str" cm="1">
        <f t="array" ref="S7498">_xlfn.IFS(G7498 &gt; 5000000, "Very High", G7498 &gt; 1000000, "High", G7498 &gt; 500000, "Medium", TRUE, "Low")</f>
        <v>Very High</v>
      </c>
      <c r="T7498" s="3" t="str" cm="1">
        <f t="array" ref="T7498">_xlfn.IFS(B7498 &gt;= 2005, "Post-2005", B7498 &gt;= 2000, "2000-2004", TRUE, "Pre-2000")</f>
        <v>Post-2005</v>
      </c>
    </row>
    <row r="7499" spans="1:20" x14ac:dyDescent="0.85">
      <c r="A7499" s="1">
        <v>41164</v>
      </c>
      <c r="B7499" t="s">
        <v>7319</v>
      </c>
      <c r="C7499" t="s">
        <v>7320</v>
      </c>
      <c r="D7499" t="s">
        <v>7321</v>
      </c>
      <c r="E7499" t="s">
        <v>15</v>
      </c>
      <c r="F7499" t="s">
        <v>16</v>
      </c>
      <c r="G7499" t="s">
        <v>17</v>
      </c>
      <c r="H7499">
        <v>2012</v>
      </c>
      <c r="I7499" s="2">
        <v>10079375.08</v>
      </c>
      <c r="J7499" s="2">
        <v>0</v>
      </c>
      <c r="K7499" s="2">
        <v>10079375.08</v>
      </c>
      <c r="L7499" t="s">
        <v>116</v>
      </c>
      <c r="M7499" s="3" t="b">
        <f>trust_funds5[[#This Row],[Contributions Outstanding (USD)]]=0</f>
        <v>1</v>
      </c>
      <c r="N7499" s="3" t="str">
        <f t="shared" si="585"/>
        <v>Outstanding</v>
      </c>
      <c r="O7499" s="3" t="str">
        <f t="shared" si="586"/>
        <v>High Contribution &amp; Recent</v>
      </c>
      <c r="P7499" s="3" t="str">
        <f t="shared" si="587"/>
        <v>Other</v>
      </c>
      <c r="Q7499" s="3" t="str">
        <f t="shared" si="588"/>
        <v>Other</v>
      </c>
      <c r="R7499" s="3" t="str">
        <f t="shared" si="589"/>
        <v>Not LCLS</v>
      </c>
      <c r="S7499" s="3" t="str" cm="1">
        <f t="array" ref="S7499">_xlfn.IFS(G7499 &gt; 5000000, "Very High", G7499 &gt; 1000000, "High", G7499 &gt; 500000, "Medium", TRUE, "Low")</f>
        <v>Very High</v>
      </c>
      <c r="T7499" s="3" t="str" cm="1">
        <f t="array" ref="T7499">_xlfn.IFS(B7499 &gt;= 2005, "Post-2005", B7499 &gt;= 2000, "2000-2004", TRUE, "Pre-2000")</f>
        <v>Post-2005</v>
      </c>
    </row>
    <row r="7500" spans="1:20" x14ac:dyDescent="0.85">
      <c r="A7500" s="1">
        <v>41164</v>
      </c>
      <c r="B7500" t="s">
        <v>7319</v>
      </c>
      <c r="C7500" t="s">
        <v>7320</v>
      </c>
      <c r="D7500" t="s">
        <v>7321</v>
      </c>
      <c r="E7500" t="s">
        <v>42</v>
      </c>
      <c r="F7500" t="s">
        <v>43</v>
      </c>
      <c r="G7500" t="s">
        <v>44</v>
      </c>
      <c r="H7500">
        <v>2012</v>
      </c>
      <c r="I7500" s="2">
        <v>418816.59</v>
      </c>
      <c r="J7500" s="2">
        <v>870534.16</v>
      </c>
      <c r="K7500" s="2">
        <v>1289350.75</v>
      </c>
      <c r="L7500" t="s">
        <v>116</v>
      </c>
      <c r="M7500" s="3" t="b">
        <f>trust_funds5[[#This Row],[Contributions Outstanding (USD)]]=0</f>
        <v>0</v>
      </c>
      <c r="N7500" s="3" t="str">
        <f t="shared" si="585"/>
        <v>Outstanding</v>
      </c>
      <c r="O7500" s="3" t="str">
        <f t="shared" si="586"/>
        <v>High Contribution &amp; Recent</v>
      </c>
      <c r="P7500" s="3" t="str">
        <f t="shared" si="587"/>
        <v>Other</v>
      </c>
      <c r="Q7500" s="3" t="str">
        <f t="shared" si="588"/>
        <v>Other</v>
      </c>
      <c r="R7500" s="3" t="str">
        <f t="shared" si="589"/>
        <v>Not LCLS</v>
      </c>
      <c r="S7500" s="3" t="str" cm="1">
        <f t="array" ref="S7500">_xlfn.IFS(G7500 &gt; 5000000, "Very High", G7500 &gt; 1000000, "High", G7500 &gt; 500000, "Medium", TRUE, "Low")</f>
        <v>Very High</v>
      </c>
      <c r="T7500" s="3" t="str" cm="1">
        <f t="array" ref="T7500">_xlfn.IFS(B7500 &gt;= 2005, "Post-2005", B7500 &gt;= 2000, "2000-2004", TRUE, "Pre-2000")</f>
        <v>Post-2005</v>
      </c>
    </row>
    <row r="7501" spans="1:20" x14ac:dyDescent="0.85">
      <c r="A7501" s="1">
        <v>41164</v>
      </c>
      <c r="B7501" t="s">
        <v>5495</v>
      </c>
      <c r="C7501" t="s">
        <v>5496</v>
      </c>
      <c r="D7501" t="s">
        <v>5497</v>
      </c>
      <c r="E7501" t="s">
        <v>15</v>
      </c>
      <c r="F7501" t="s">
        <v>16</v>
      </c>
      <c r="G7501" t="s">
        <v>17</v>
      </c>
      <c r="H7501">
        <v>2012</v>
      </c>
      <c r="I7501" s="2">
        <v>10079375.08</v>
      </c>
      <c r="J7501" s="2">
        <v>0</v>
      </c>
      <c r="K7501" s="2">
        <v>10079375.08</v>
      </c>
      <c r="L7501" t="s">
        <v>116</v>
      </c>
      <c r="M7501" s="3" t="b">
        <f>trust_funds5[[#This Row],[Contributions Outstanding (USD)]]=0</f>
        <v>1</v>
      </c>
      <c r="N7501" s="3" t="str">
        <f t="shared" si="585"/>
        <v>Outstanding</v>
      </c>
      <c r="O7501" s="3" t="str">
        <f t="shared" si="586"/>
        <v>High Contribution &amp; Recent</v>
      </c>
      <c r="P7501" s="3" t="str">
        <f t="shared" si="587"/>
        <v>Other</v>
      </c>
      <c r="Q7501" s="3" t="str">
        <f t="shared" si="588"/>
        <v>Other</v>
      </c>
      <c r="R7501" s="3" t="str">
        <f t="shared" si="589"/>
        <v>Not LCLS</v>
      </c>
      <c r="S7501" s="3" t="str" cm="1">
        <f t="array" ref="S7501">_xlfn.IFS(G7501 &gt; 5000000, "Very High", G7501 &gt; 1000000, "High", G7501 &gt; 500000, "Medium", TRUE, "Low")</f>
        <v>Very High</v>
      </c>
      <c r="T7501" s="3" t="str" cm="1">
        <f t="array" ref="T7501">_xlfn.IFS(B7501 &gt;= 2005, "Post-2005", B7501 &gt;= 2000, "2000-2004", TRUE, "Pre-2000")</f>
        <v>Post-2005</v>
      </c>
    </row>
    <row r="7502" spans="1:20" x14ac:dyDescent="0.85">
      <c r="A7502" s="1">
        <v>41164</v>
      </c>
      <c r="B7502" t="s">
        <v>5495</v>
      </c>
      <c r="C7502" t="s">
        <v>5496</v>
      </c>
      <c r="D7502" t="s">
        <v>5497</v>
      </c>
      <c r="E7502" t="s">
        <v>264</v>
      </c>
      <c r="F7502" t="s">
        <v>265</v>
      </c>
      <c r="G7502" t="s">
        <v>1350</v>
      </c>
      <c r="H7502">
        <v>2012</v>
      </c>
      <c r="I7502" s="2">
        <v>0</v>
      </c>
      <c r="J7502" s="2">
        <v>645878.01</v>
      </c>
      <c r="K7502" s="2">
        <v>645878.01</v>
      </c>
      <c r="L7502" t="s">
        <v>116</v>
      </c>
      <c r="M7502" s="3" t="b">
        <f>trust_funds5[[#This Row],[Contributions Outstanding (USD)]]=0</f>
        <v>0</v>
      </c>
      <c r="N7502" s="3" t="str">
        <f t="shared" si="585"/>
        <v>Outstanding</v>
      </c>
      <c r="O7502" s="3" t="str">
        <f t="shared" si="586"/>
        <v>High Contribution &amp; Recent</v>
      </c>
      <c r="P7502" s="3" t="str">
        <f t="shared" si="587"/>
        <v>Other</v>
      </c>
      <c r="Q7502" s="3" t="str">
        <f t="shared" si="588"/>
        <v>Other</v>
      </c>
      <c r="R7502" s="3" t="str">
        <f t="shared" si="589"/>
        <v>Not LCLS</v>
      </c>
      <c r="S7502" s="3" t="str" cm="1">
        <f t="array" ref="S7502">_xlfn.IFS(G7502 &gt; 5000000, "Very High", G7502 &gt; 1000000, "High", G7502 &gt; 500000, "Medium", TRUE, "Low")</f>
        <v>Very High</v>
      </c>
      <c r="T7502" s="3" t="str" cm="1">
        <f t="array" ref="T7502">_xlfn.IFS(B7502 &gt;= 2005, "Post-2005", B7502 &gt;= 2000, "2000-2004", TRUE, "Pre-2000")</f>
        <v>Post-2005</v>
      </c>
    </row>
    <row r="7503" spans="1:20" x14ac:dyDescent="0.85">
      <c r="A7503" s="1">
        <v>41164</v>
      </c>
      <c r="B7503" t="s">
        <v>5495</v>
      </c>
      <c r="C7503" t="s">
        <v>5496</v>
      </c>
      <c r="D7503" t="s">
        <v>5497</v>
      </c>
      <c r="E7503" t="s">
        <v>70</v>
      </c>
      <c r="F7503" t="s">
        <v>71</v>
      </c>
      <c r="G7503" t="s">
        <v>5484</v>
      </c>
      <c r="H7503">
        <v>2012</v>
      </c>
      <c r="I7503" s="2">
        <v>458085.2</v>
      </c>
      <c r="J7503" s="2">
        <v>0</v>
      </c>
      <c r="K7503" s="2">
        <v>458085.2</v>
      </c>
      <c r="L7503" t="s">
        <v>116</v>
      </c>
      <c r="M7503" s="3" t="b">
        <f>trust_funds5[[#This Row],[Contributions Outstanding (USD)]]=0</f>
        <v>1</v>
      </c>
      <c r="N7503" s="3" t="str">
        <f t="shared" si="585"/>
        <v>Outstanding</v>
      </c>
      <c r="O7503" s="3" t="str">
        <f t="shared" si="586"/>
        <v>High Contribution &amp; Recent</v>
      </c>
      <c r="P7503" s="3" t="str">
        <f t="shared" si="587"/>
        <v>Other</v>
      </c>
      <c r="Q7503" s="3" t="str">
        <f t="shared" si="588"/>
        <v>Other</v>
      </c>
      <c r="R7503" s="3" t="str">
        <f t="shared" si="589"/>
        <v>Not LCLS</v>
      </c>
      <c r="S7503" s="3" t="str" cm="1">
        <f t="array" ref="S7503">_xlfn.IFS(G7503 &gt; 5000000, "Very High", G7503 &gt; 1000000, "High", G7503 &gt; 500000, "Medium", TRUE, "Low")</f>
        <v>Very High</v>
      </c>
      <c r="T7503" s="3" t="str" cm="1">
        <f t="array" ref="T7503">_xlfn.IFS(B7503 &gt;= 2005, "Post-2005", B7503 &gt;= 2000, "2000-2004", TRUE, "Pre-2000")</f>
        <v>Post-2005</v>
      </c>
    </row>
    <row r="7504" spans="1:20" x14ac:dyDescent="0.85">
      <c r="A7504" s="1">
        <v>41164</v>
      </c>
      <c r="B7504" t="s">
        <v>5495</v>
      </c>
      <c r="C7504" t="s">
        <v>5496</v>
      </c>
      <c r="D7504" t="s">
        <v>5497</v>
      </c>
      <c r="E7504" t="s">
        <v>223</v>
      </c>
      <c r="F7504" t="s">
        <v>224</v>
      </c>
      <c r="G7504" t="s">
        <v>4528</v>
      </c>
      <c r="H7504">
        <v>2012</v>
      </c>
      <c r="I7504" s="2">
        <v>150000</v>
      </c>
      <c r="J7504" s="2">
        <v>0</v>
      </c>
      <c r="K7504" s="2">
        <v>150000</v>
      </c>
      <c r="L7504" t="s">
        <v>116</v>
      </c>
      <c r="M7504" s="3" t="b">
        <f>trust_funds5[[#This Row],[Contributions Outstanding (USD)]]=0</f>
        <v>1</v>
      </c>
      <c r="N7504" s="3" t="str">
        <f t="shared" si="585"/>
        <v>Outstanding</v>
      </c>
      <c r="O7504" s="3" t="str">
        <f t="shared" si="586"/>
        <v>High Contribution &amp; Recent</v>
      </c>
      <c r="P7504" s="3" t="str">
        <f t="shared" si="587"/>
        <v>Other</v>
      </c>
      <c r="Q7504" s="3" t="str">
        <f t="shared" si="588"/>
        <v>Other</v>
      </c>
      <c r="R7504" s="3" t="str">
        <f t="shared" si="589"/>
        <v>Not LCLS</v>
      </c>
      <c r="S7504" s="3" t="str" cm="1">
        <f t="array" ref="S7504">_xlfn.IFS(G7504 &gt; 5000000, "Very High", G7504 &gt; 1000000, "High", G7504 &gt; 500000, "Medium", TRUE, "Low")</f>
        <v>Very High</v>
      </c>
      <c r="T7504" s="3" t="str" cm="1">
        <f t="array" ref="T7504">_xlfn.IFS(B7504 &gt;= 2005, "Post-2005", B7504 &gt;= 2000, "2000-2004", TRUE, "Pre-2000")</f>
        <v>Post-2005</v>
      </c>
    </row>
    <row r="7505" spans="1:20" x14ac:dyDescent="0.85">
      <c r="A7505" s="1">
        <v>41164</v>
      </c>
      <c r="B7505" t="s">
        <v>7325</v>
      </c>
      <c r="C7505" t="s">
        <v>7326</v>
      </c>
      <c r="D7505" t="s">
        <v>7327</v>
      </c>
      <c r="E7505" t="s">
        <v>56</v>
      </c>
      <c r="F7505" t="s">
        <v>57</v>
      </c>
      <c r="G7505" t="s">
        <v>58</v>
      </c>
      <c r="H7505">
        <v>2012</v>
      </c>
      <c r="I7505" s="2">
        <v>10755605</v>
      </c>
      <c r="J7505" s="2">
        <v>0</v>
      </c>
      <c r="K7505" s="2">
        <v>10755605</v>
      </c>
      <c r="L7505" t="s">
        <v>116</v>
      </c>
      <c r="M7505" s="3" t="b">
        <f>trust_funds5[[#This Row],[Contributions Outstanding (USD)]]=0</f>
        <v>1</v>
      </c>
      <c r="N7505" s="3" t="str">
        <f t="shared" si="585"/>
        <v>Outstanding</v>
      </c>
      <c r="O7505" s="3" t="str">
        <f t="shared" si="586"/>
        <v>High Contribution &amp; Recent</v>
      </c>
      <c r="P7505" s="3" t="str">
        <f t="shared" si="587"/>
        <v>Other</v>
      </c>
      <c r="Q7505" s="3" t="str">
        <f t="shared" si="588"/>
        <v>Other</v>
      </c>
      <c r="R7505" s="3" t="str">
        <f t="shared" si="589"/>
        <v>Not LCLS</v>
      </c>
      <c r="S7505" s="3" t="str" cm="1">
        <f t="array" ref="S7505">_xlfn.IFS(G7505 &gt; 5000000, "Very High", G7505 &gt; 1000000, "High", G7505 &gt; 500000, "Medium", TRUE, "Low")</f>
        <v>Very High</v>
      </c>
      <c r="T7505" s="3" t="str" cm="1">
        <f t="array" ref="T7505">_xlfn.IFS(B7505 &gt;= 2005, "Post-2005", B7505 &gt;= 2000, "2000-2004", TRUE, "Pre-2000")</f>
        <v>Post-2005</v>
      </c>
    </row>
    <row r="7506" spans="1:20" x14ac:dyDescent="0.85">
      <c r="A7506" s="1">
        <v>41164</v>
      </c>
      <c r="B7506" t="s">
        <v>7331</v>
      </c>
      <c r="C7506" t="s">
        <v>7332</v>
      </c>
      <c r="D7506" t="s">
        <v>7333</v>
      </c>
      <c r="E7506" t="s">
        <v>56</v>
      </c>
      <c r="F7506" t="s">
        <v>57</v>
      </c>
      <c r="G7506" t="s">
        <v>58</v>
      </c>
      <c r="H7506">
        <v>2012</v>
      </c>
      <c r="I7506" s="2">
        <v>14783592.02</v>
      </c>
      <c r="J7506" s="2">
        <v>226933.29</v>
      </c>
      <c r="K7506" s="2">
        <v>15010525.310000001</v>
      </c>
      <c r="L7506" t="s">
        <v>116</v>
      </c>
      <c r="M7506" s="3" t="b">
        <f>trust_funds5[[#This Row],[Contributions Outstanding (USD)]]=0</f>
        <v>0</v>
      </c>
      <c r="N7506" s="3" t="str">
        <f t="shared" si="585"/>
        <v>Outstanding</v>
      </c>
      <c r="O7506" s="3" t="str">
        <f t="shared" si="586"/>
        <v>High Contribution &amp; Recent</v>
      </c>
      <c r="P7506" s="3" t="str">
        <f t="shared" si="587"/>
        <v>Other</v>
      </c>
      <c r="Q7506" s="3" t="str">
        <f t="shared" si="588"/>
        <v>Other</v>
      </c>
      <c r="R7506" s="3" t="str">
        <f t="shared" si="589"/>
        <v>Not LCLS</v>
      </c>
      <c r="S7506" s="3" t="str" cm="1">
        <f t="array" ref="S7506">_xlfn.IFS(G7506 &gt; 5000000, "Very High", G7506 &gt; 1000000, "High", G7506 &gt; 500000, "Medium", TRUE, "Low")</f>
        <v>Very High</v>
      </c>
      <c r="T7506" s="3" t="str" cm="1">
        <f t="array" ref="T7506">_xlfn.IFS(B7506 &gt;= 2005, "Post-2005", B7506 &gt;= 2000, "2000-2004", TRUE, "Pre-2000")</f>
        <v>Post-2005</v>
      </c>
    </row>
    <row r="7507" spans="1:20" x14ac:dyDescent="0.85">
      <c r="A7507" s="1">
        <v>41164</v>
      </c>
      <c r="B7507" t="s">
        <v>7331</v>
      </c>
      <c r="C7507" t="s">
        <v>7332</v>
      </c>
      <c r="D7507" t="s">
        <v>7333</v>
      </c>
      <c r="E7507" t="s">
        <v>1280</v>
      </c>
      <c r="F7507" t="s">
        <v>1281</v>
      </c>
      <c r="G7507" t="s">
        <v>1282</v>
      </c>
      <c r="H7507">
        <v>2012</v>
      </c>
      <c r="I7507" s="2">
        <v>1094975</v>
      </c>
      <c r="J7507" s="2">
        <v>25</v>
      </c>
      <c r="K7507" s="2">
        <v>1095000</v>
      </c>
      <c r="L7507" t="s">
        <v>116</v>
      </c>
      <c r="M7507" s="3" t="b">
        <f>trust_funds5[[#This Row],[Contributions Outstanding (USD)]]=0</f>
        <v>0</v>
      </c>
      <c r="N7507" s="3" t="str">
        <f t="shared" si="585"/>
        <v>Outstanding</v>
      </c>
      <c r="O7507" s="3" t="str">
        <f t="shared" si="586"/>
        <v>High Contribution &amp; Recent</v>
      </c>
      <c r="P7507" s="3" t="str">
        <f t="shared" si="587"/>
        <v>Other</v>
      </c>
      <c r="Q7507" s="3" t="str">
        <f t="shared" si="588"/>
        <v>Other</v>
      </c>
      <c r="R7507" s="3" t="str">
        <f t="shared" si="589"/>
        <v>Not LCLS</v>
      </c>
      <c r="S7507" s="3" t="str" cm="1">
        <f t="array" ref="S7507">_xlfn.IFS(G7507 &gt; 5000000, "Very High", G7507 &gt; 1000000, "High", G7507 &gt; 500000, "Medium", TRUE, "Low")</f>
        <v>Very High</v>
      </c>
      <c r="T7507" s="3" t="str" cm="1">
        <f t="array" ref="T7507">_xlfn.IFS(B7507 &gt;= 2005, "Post-2005", B7507 &gt;= 2000, "2000-2004", TRUE, "Pre-2000")</f>
        <v>Post-2005</v>
      </c>
    </row>
    <row r="7508" spans="1:20" x14ac:dyDescent="0.85">
      <c r="A7508" s="1">
        <v>41164</v>
      </c>
      <c r="B7508" t="s">
        <v>3797</v>
      </c>
      <c r="C7508" t="s">
        <v>6438</v>
      </c>
      <c r="D7508" t="s">
        <v>6439</v>
      </c>
      <c r="E7508" t="s">
        <v>1408</v>
      </c>
      <c r="F7508" t="s">
        <v>1409</v>
      </c>
      <c r="G7508" t="s">
        <v>1410</v>
      </c>
      <c r="H7508">
        <v>2012</v>
      </c>
      <c r="I7508" s="2">
        <v>62080</v>
      </c>
      <c r="J7508" s="2">
        <v>0</v>
      </c>
      <c r="K7508" s="2">
        <v>62080</v>
      </c>
      <c r="L7508" t="s">
        <v>116</v>
      </c>
      <c r="M7508" s="3" t="b">
        <f>trust_funds5[[#This Row],[Contributions Outstanding (USD)]]=0</f>
        <v>1</v>
      </c>
      <c r="N7508" s="3" t="str">
        <f t="shared" si="585"/>
        <v>Outstanding</v>
      </c>
      <c r="O7508" s="3" t="str">
        <f t="shared" si="586"/>
        <v>High Contribution &amp; Recent</v>
      </c>
      <c r="P7508" s="3" t="str">
        <f t="shared" si="587"/>
        <v>Other</v>
      </c>
      <c r="Q7508" s="3" t="str">
        <f t="shared" si="588"/>
        <v>Other</v>
      </c>
      <c r="R7508" s="3" t="str">
        <f t="shared" si="589"/>
        <v>Not LCLS</v>
      </c>
      <c r="S7508" s="3" t="str" cm="1">
        <f t="array" ref="S7508">_xlfn.IFS(G7508 &gt; 5000000, "Very High", G7508 &gt; 1000000, "High", G7508 &gt; 500000, "Medium", TRUE, "Low")</f>
        <v>Very High</v>
      </c>
      <c r="T7508" s="3" t="str" cm="1">
        <f t="array" ref="T7508">_xlfn.IFS(B7508 &gt;= 2005, "Post-2005", B7508 &gt;= 2000, "2000-2004", TRUE, "Pre-2000")</f>
        <v>Post-2005</v>
      </c>
    </row>
    <row r="7509" spans="1:20" x14ac:dyDescent="0.85">
      <c r="A7509" s="1">
        <v>41164</v>
      </c>
      <c r="B7509" t="s">
        <v>7348</v>
      </c>
      <c r="C7509" t="s">
        <v>7349</v>
      </c>
      <c r="D7509" t="s">
        <v>7350</v>
      </c>
      <c r="E7509" t="s">
        <v>49</v>
      </c>
      <c r="F7509" t="s">
        <v>50</v>
      </c>
      <c r="G7509" t="s">
        <v>51</v>
      </c>
      <c r="H7509">
        <v>2012</v>
      </c>
      <c r="I7509" s="2">
        <v>1000000</v>
      </c>
      <c r="J7509" s="2">
        <v>0</v>
      </c>
      <c r="K7509" s="2">
        <v>1000000</v>
      </c>
      <c r="L7509" t="s">
        <v>116</v>
      </c>
      <c r="M7509" s="3" t="b">
        <f>trust_funds5[[#This Row],[Contributions Outstanding (USD)]]=0</f>
        <v>1</v>
      </c>
      <c r="N7509" s="3" t="str">
        <f t="shared" si="585"/>
        <v>Outstanding</v>
      </c>
      <c r="O7509" s="3" t="str">
        <f t="shared" si="586"/>
        <v>High Contribution &amp; Recent</v>
      </c>
      <c r="P7509" s="3" t="str">
        <f t="shared" si="587"/>
        <v>Other</v>
      </c>
      <c r="Q7509" s="3" t="str">
        <f t="shared" si="588"/>
        <v>Other</v>
      </c>
      <c r="R7509" s="3" t="str">
        <f t="shared" si="589"/>
        <v>Not LCLS</v>
      </c>
      <c r="S7509" s="3" t="str" cm="1">
        <f t="array" ref="S7509">_xlfn.IFS(G7509 &gt; 5000000, "Very High", G7509 &gt; 1000000, "High", G7509 &gt; 500000, "Medium", TRUE, "Low")</f>
        <v>Very High</v>
      </c>
      <c r="T7509" s="3" t="str" cm="1">
        <f t="array" ref="T7509">_xlfn.IFS(B7509 &gt;= 2005, "Post-2005", B7509 &gt;= 2000, "2000-2004", TRUE, "Pre-2000")</f>
        <v>Post-2005</v>
      </c>
    </row>
    <row r="7510" spans="1:20" x14ac:dyDescent="0.85">
      <c r="A7510" s="1">
        <v>41164</v>
      </c>
      <c r="B7510" t="s">
        <v>6887</v>
      </c>
      <c r="C7510" t="s">
        <v>6888</v>
      </c>
      <c r="D7510" t="s">
        <v>6889</v>
      </c>
      <c r="E7510" t="s">
        <v>264</v>
      </c>
      <c r="F7510" t="s">
        <v>265</v>
      </c>
      <c r="G7510" t="s">
        <v>266</v>
      </c>
      <c r="H7510">
        <v>2012</v>
      </c>
      <c r="I7510" s="2">
        <v>375172</v>
      </c>
      <c r="J7510" s="2">
        <v>0</v>
      </c>
      <c r="K7510" s="2">
        <v>375172</v>
      </c>
      <c r="L7510" t="s">
        <v>116</v>
      </c>
      <c r="M7510" s="3" t="b">
        <f>trust_funds5[[#This Row],[Contributions Outstanding (USD)]]=0</f>
        <v>1</v>
      </c>
      <c r="N7510" s="3" t="str">
        <f t="shared" si="585"/>
        <v>Outstanding</v>
      </c>
      <c r="O7510" s="3" t="str">
        <f t="shared" si="586"/>
        <v>High Contribution &amp; Recent</v>
      </c>
      <c r="P7510" s="3" t="str">
        <f t="shared" si="587"/>
        <v>Other</v>
      </c>
      <c r="Q7510" s="3" t="str">
        <f t="shared" si="588"/>
        <v>Other</v>
      </c>
      <c r="R7510" s="3" t="str">
        <f t="shared" si="589"/>
        <v>Not LCLS</v>
      </c>
      <c r="S7510" s="3" t="str" cm="1">
        <f t="array" ref="S7510">_xlfn.IFS(G7510 &gt; 5000000, "Very High", G7510 &gt; 1000000, "High", G7510 &gt; 500000, "Medium", TRUE, "Low")</f>
        <v>Very High</v>
      </c>
      <c r="T7510" s="3" t="str" cm="1">
        <f t="array" ref="T7510">_xlfn.IFS(B7510 &gt;= 2005, "Post-2005", B7510 &gt;= 2000, "2000-2004", TRUE, "Pre-2000")</f>
        <v>Post-2005</v>
      </c>
    </row>
    <row r="7511" spans="1:20" x14ac:dyDescent="0.85">
      <c r="A7511" s="1">
        <v>41164</v>
      </c>
      <c r="B7511" t="s">
        <v>5035</v>
      </c>
      <c r="C7511" t="s">
        <v>5971</v>
      </c>
      <c r="D7511" t="s">
        <v>5972</v>
      </c>
      <c r="E7511" t="s">
        <v>6892</v>
      </c>
      <c r="F7511" t="s">
        <v>6893</v>
      </c>
      <c r="G7511" t="s">
        <v>6894</v>
      </c>
      <c r="H7511">
        <v>2012</v>
      </c>
      <c r="I7511" s="2">
        <v>0</v>
      </c>
      <c r="J7511" s="2">
        <v>25835.119999999999</v>
      </c>
      <c r="K7511" s="2">
        <v>25835.119999999999</v>
      </c>
      <c r="L7511" t="s">
        <v>116</v>
      </c>
      <c r="M7511" s="3" t="b">
        <f>trust_funds5[[#This Row],[Contributions Outstanding (USD)]]=0</f>
        <v>0</v>
      </c>
      <c r="N7511" s="3" t="str">
        <f t="shared" si="585"/>
        <v>Outstanding</v>
      </c>
      <c r="O7511" s="3" t="str">
        <f t="shared" si="586"/>
        <v>High Contribution &amp; Recent</v>
      </c>
      <c r="P7511" s="3" t="str">
        <f t="shared" si="587"/>
        <v>Other</v>
      </c>
      <c r="Q7511" s="3" t="str">
        <f t="shared" si="588"/>
        <v>Other</v>
      </c>
      <c r="R7511" s="3" t="str">
        <f t="shared" si="589"/>
        <v>Not LCLS</v>
      </c>
      <c r="S7511" s="3" t="str" cm="1">
        <f t="array" ref="S7511">_xlfn.IFS(G7511 &gt; 5000000, "Very High", G7511 &gt; 1000000, "High", G7511 &gt; 500000, "Medium", TRUE, "Low")</f>
        <v>Very High</v>
      </c>
      <c r="T7511" s="3" t="str" cm="1">
        <f t="array" ref="T7511">_xlfn.IFS(B7511 &gt;= 2005, "Post-2005", B7511 &gt;= 2000, "2000-2004", TRUE, "Pre-2000")</f>
        <v>Post-2005</v>
      </c>
    </row>
    <row r="7512" spans="1:20" x14ac:dyDescent="0.85">
      <c r="A7512" s="1">
        <v>41164</v>
      </c>
      <c r="B7512" t="s">
        <v>5035</v>
      </c>
      <c r="C7512" t="s">
        <v>5971</v>
      </c>
      <c r="D7512" t="s">
        <v>5972</v>
      </c>
      <c r="E7512" t="s">
        <v>31</v>
      </c>
      <c r="F7512" t="s">
        <v>32</v>
      </c>
      <c r="H7512">
        <v>2012</v>
      </c>
      <c r="I7512" s="2">
        <v>25732.080000000002</v>
      </c>
      <c r="J7512" s="2">
        <v>0</v>
      </c>
      <c r="K7512" s="2">
        <v>25732.080000000002</v>
      </c>
      <c r="L7512" t="s">
        <v>116</v>
      </c>
      <c r="M7512" s="3" t="b">
        <f>trust_funds5[[#This Row],[Contributions Outstanding (USD)]]=0</f>
        <v>1</v>
      </c>
      <c r="N7512" s="3" t="str">
        <f t="shared" si="585"/>
        <v>Outstanding</v>
      </c>
      <c r="O7512" s="3" t="str">
        <f t="shared" si="586"/>
        <v>High Contribution &amp; Recent</v>
      </c>
      <c r="P7512" s="3" t="str">
        <f t="shared" si="587"/>
        <v>Other</v>
      </c>
      <c r="Q7512" s="3" t="str">
        <f t="shared" si="588"/>
        <v>Other</v>
      </c>
      <c r="R7512" s="3" t="str">
        <f t="shared" si="589"/>
        <v>Not LCLS</v>
      </c>
      <c r="S7512" s="3" t="str" cm="1">
        <f t="array" ref="S7512">_xlfn.IFS(G7512 &gt; 5000000, "Very High", G7512 &gt; 1000000, "High", G7512 &gt; 500000, "Medium", TRUE, "Low")</f>
        <v>Low</v>
      </c>
      <c r="T7512" s="3" t="str" cm="1">
        <f t="array" ref="T7512">_xlfn.IFS(B7512 &gt;= 2005, "Post-2005", B7512 &gt;= 2000, "2000-2004", TRUE, "Pre-2000")</f>
        <v>Post-2005</v>
      </c>
    </row>
    <row r="7513" spans="1:20" x14ac:dyDescent="0.85">
      <c r="A7513" s="1">
        <v>41164</v>
      </c>
      <c r="B7513" t="s">
        <v>6899</v>
      </c>
      <c r="C7513" t="s">
        <v>6900</v>
      </c>
      <c r="D7513" t="s">
        <v>6901</v>
      </c>
      <c r="E7513" t="s">
        <v>42</v>
      </c>
      <c r="F7513" t="s">
        <v>43</v>
      </c>
      <c r="G7513" t="s">
        <v>44</v>
      </c>
      <c r="H7513">
        <v>2012</v>
      </c>
      <c r="I7513" s="2">
        <v>99980</v>
      </c>
      <c r="J7513" s="2">
        <v>20</v>
      </c>
      <c r="K7513" s="2">
        <v>100000</v>
      </c>
      <c r="L7513" t="s">
        <v>116</v>
      </c>
      <c r="M7513" s="3" t="b">
        <f>trust_funds5[[#This Row],[Contributions Outstanding (USD)]]=0</f>
        <v>0</v>
      </c>
      <c r="N7513" s="3" t="str">
        <f t="shared" si="585"/>
        <v>Outstanding</v>
      </c>
      <c r="O7513" s="3" t="str">
        <f t="shared" si="586"/>
        <v>High Contribution &amp; Recent</v>
      </c>
      <c r="P7513" s="3" t="str">
        <f t="shared" si="587"/>
        <v>Other</v>
      </c>
      <c r="Q7513" s="3" t="str">
        <f t="shared" si="588"/>
        <v>Other</v>
      </c>
      <c r="R7513" s="3" t="str">
        <f t="shared" si="589"/>
        <v>Not LCLS</v>
      </c>
      <c r="S7513" s="3" t="str" cm="1">
        <f t="array" ref="S7513">_xlfn.IFS(G7513 &gt; 5000000, "Very High", G7513 &gt; 1000000, "High", G7513 &gt; 500000, "Medium", TRUE, "Low")</f>
        <v>Very High</v>
      </c>
      <c r="T7513" s="3" t="str" cm="1">
        <f t="array" ref="T7513">_xlfn.IFS(B7513 &gt;= 2005, "Post-2005", B7513 &gt;= 2000, "2000-2004", TRUE, "Pre-2000")</f>
        <v>Post-2005</v>
      </c>
    </row>
    <row r="7514" spans="1:20" x14ac:dyDescent="0.85">
      <c r="A7514" s="1">
        <v>41164</v>
      </c>
      <c r="B7514" t="s">
        <v>6971</v>
      </c>
      <c r="C7514" t="s">
        <v>8210</v>
      </c>
      <c r="D7514" t="s">
        <v>8211</v>
      </c>
      <c r="E7514" t="s">
        <v>102</v>
      </c>
      <c r="F7514" t="s">
        <v>103</v>
      </c>
      <c r="G7514" t="s">
        <v>104</v>
      </c>
      <c r="H7514">
        <v>2012</v>
      </c>
      <c r="I7514" s="2">
        <v>1572900</v>
      </c>
      <c r="J7514" s="2">
        <v>38351219.829999998</v>
      </c>
      <c r="K7514" s="2">
        <v>39924119.829999998</v>
      </c>
      <c r="L7514" t="s">
        <v>116</v>
      </c>
      <c r="M7514" s="3" t="b">
        <f>trust_funds5[[#This Row],[Contributions Outstanding (USD)]]=0</f>
        <v>0</v>
      </c>
      <c r="N7514" s="3" t="str">
        <f t="shared" si="585"/>
        <v>Outstanding</v>
      </c>
      <c r="O7514" s="3" t="str">
        <f t="shared" si="586"/>
        <v>High Contribution &amp; Recent</v>
      </c>
      <c r="P7514" s="3" t="str">
        <f t="shared" si="587"/>
        <v>Other</v>
      </c>
      <c r="Q7514" s="3" t="str">
        <f t="shared" si="588"/>
        <v>Other</v>
      </c>
      <c r="R7514" s="3" t="str">
        <f t="shared" si="589"/>
        <v>Not LCLS</v>
      </c>
      <c r="S7514" s="3" t="str" cm="1">
        <f t="array" ref="S7514">_xlfn.IFS(G7514 &gt; 5000000, "Very High", G7514 &gt; 1000000, "High", G7514 &gt; 500000, "Medium", TRUE, "Low")</f>
        <v>Very High</v>
      </c>
      <c r="T7514" s="3" t="str" cm="1">
        <f t="array" ref="T7514">_xlfn.IFS(B7514 &gt;= 2005, "Post-2005", B7514 &gt;= 2000, "2000-2004", TRUE, "Pre-2000")</f>
        <v>Post-2005</v>
      </c>
    </row>
    <row r="7515" spans="1:20" x14ac:dyDescent="0.85">
      <c r="A7515" s="1">
        <v>41164</v>
      </c>
      <c r="B7515" t="s">
        <v>7691</v>
      </c>
      <c r="C7515" t="s">
        <v>7692</v>
      </c>
      <c r="D7515" t="s">
        <v>7693</v>
      </c>
      <c r="E7515" t="s">
        <v>56</v>
      </c>
      <c r="F7515" t="s">
        <v>57</v>
      </c>
      <c r="G7515" t="s">
        <v>58</v>
      </c>
      <c r="H7515">
        <v>2012</v>
      </c>
      <c r="I7515" s="2">
        <v>2954100</v>
      </c>
      <c r="J7515" s="2">
        <v>4194586.8899999997</v>
      </c>
      <c r="K7515" s="2">
        <v>7148686.8899999997</v>
      </c>
      <c r="L7515" t="s">
        <v>116</v>
      </c>
      <c r="M7515" s="3" t="b">
        <f>trust_funds5[[#This Row],[Contributions Outstanding (USD)]]=0</f>
        <v>0</v>
      </c>
      <c r="N7515" s="3" t="str">
        <f t="shared" si="585"/>
        <v>Outstanding</v>
      </c>
      <c r="O7515" s="3" t="str">
        <f t="shared" si="586"/>
        <v>High Contribution &amp; Recent</v>
      </c>
      <c r="P7515" s="3" t="str">
        <f t="shared" si="587"/>
        <v>Other</v>
      </c>
      <c r="Q7515" s="3" t="str">
        <f t="shared" si="588"/>
        <v>Other</v>
      </c>
      <c r="R7515" s="3" t="str">
        <f t="shared" si="589"/>
        <v>Not LCLS</v>
      </c>
      <c r="S7515" s="3" t="str" cm="1">
        <f t="array" ref="S7515">_xlfn.IFS(G7515 &gt; 5000000, "Very High", G7515 &gt; 1000000, "High", G7515 &gt; 500000, "Medium", TRUE, "Low")</f>
        <v>Very High</v>
      </c>
      <c r="T7515" s="3" t="str" cm="1">
        <f t="array" ref="T7515">_xlfn.IFS(B7515 &gt;= 2005, "Post-2005", B7515 &gt;= 2000, "2000-2004", TRUE, "Pre-2000")</f>
        <v>Post-2005</v>
      </c>
    </row>
    <row r="7516" spans="1:20" x14ac:dyDescent="0.85">
      <c r="A7516" s="1">
        <v>41164</v>
      </c>
      <c r="B7516" t="s">
        <v>7691</v>
      </c>
      <c r="C7516" t="s">
        <v>7692</v>
      </c>
      <c r="D7516" t="s">
        <v>7693</v>
      </c>
      <c r="E7516" t="s">
        <v>85</v>
      </c>
      <c r="F7516" t="s">
        <v>86</v>
      </c>
      <c r="G7516" t="s">
        <v>87</v>
      </c>
      <c r="H7516">
        <v>2012</v>
      </c>
      <c r="I7516" s="2">
        <v>13022000</v>
      </c>
      <c r="J7516" s="2">
        <v>12917560.130000001</v>
      </c>
      <c r="K7516" s="2">
        <v>25939560.129999999</v>
      </c>
      <c r="L7516" t="s">
        <v>116</v>
      </c>
      <c r="M7516" s="3" t="b">
        <f>trust_funds5[[#This Row],[Contributions Outstanding (USD)]]=0</f>
        <v>0</v>
      </c>
      <c r="N7516" s="3" t="str">
        <f t="shared" si="585"/>
        <v>Outstanding</v>
      </c>
      <c r="O7516" s="3" t="str">
        <f t="shared" si="586"/>
        <v>High Contribution &amp; Recent</v>
      </c>
      <c r="P7516" s="3" t="str">
        <f t="shared" si="587"/>
        <v>Other</v>
      </c>
      <c r="Q7516" s="3" t="str">
        <f t="shared" si="588"/>
        <v>Other</v>
      </c>
      <c r="R7516" s="3" t="str">
        <f t="shared" si="589"/>
        <v>Not LCLS</v>
      </c>
      <c r="S7516" s="3" t="str" cm="1">
        <f t="array" ref="S7516">_xlfn.IFS(G7516 &gt; 5000000, "Very High", G7516 &gt; 1000000, "High", G7516 &gt; 500000, "Medium", TRUE, "Low")</f>
        <v>Very High</v>
      </c>
      <c r="T7516" s="3" t="str" cm="1">
        <f t="array" ref="T7516">_xlfn.IFS(B7516 &gt;= 2005, "Post-2005", B7516 &gt;= 2000, "2000-2004", TRUE, "Pre-2000")</f>
        <v>Post-2005</v>
      </c>
    </row>
    <row r="7517" spans="1:20" x14ac:dyDescent="0.85">
      <c r="A7517" s="1">
        <v>41164</v>
      </c>
      <c r="B7517" t="s">
        <v>7691</v>
      </c>
      <c r="C7517" t="s">
        <v>7692</v>
      </c>
      <c r="D7517" t="s">
        <v>7693</v>
      </c>
      <c r="E7517" t="s">
        <v>49</v>
      </c>
      <c r="F7517" t="s">
        <v>50</v>
      </c>
      <c r="G7517" t="s">
        <v>51</v>
      </c>
      <c r="H7517">
        <v>2012</v>
      </c>
      <c r="I7517" s="2">
        <v>0</v>
      </c>
      <c r="J7517" s="2">
        <v>13000000</v>
      </c>
      <c r="K7517" s="2">
        <v>13000000</v>
      </c>
      <c r="L7517" t="s">
        <v>116</v>
      </c>
      <c r="M7517" s="3" t="b">
        <f>trust_funds5[[#This Row],[Contributions Outstanding (USD)]]=0</f>
        <v>0</v>
      </c>
      <c r="N7517" s="3" t="str">
        <f t="shared" si="585"/>
        <v>Outstanding</v>
      </c>
      <c r="O7517" s="3" t="str">
        <f t="shared" si="586"/>
        <v>High Contribution &amp; Recent</v>
      </c>
      <c r="P7517" s="3" t="str">
        <f t="shared" si="587"/>
        <v>Other</v>
      </c>
      <c r="Q7517" s="3" t="str">
        <f t="shared" si="588"/>
        <v>Other</v>
      </c>
      <c r="R7517" s="3" t="str">
        <f t="shared" si="589"/>
        <v>Not LCLS</v>
      </c>
      <c r="S7517" s="3" t="str" cm="1">
        <f t="array" ref="S7517">_xlfn.IFS(G7517 &gt; 5000000, "Very High", G7517 &gt; 1000000, "High", G7517 &gt; 500000, "Medium", TRUE, "Low")</f>
        <v>Very High</v>
      </c>
      <c r="T7517" s="3" t="str" cm="1">
        <f t="array" ref="T7517">_xlfn.IFS(B7517 &gt;= 2005, "Post-2005", B7517 &gt;= 2000, "2000-2004", TRUE, "Pre-2000")</f>
        <v>Post-2005</v>
      </c>
    </row>
    <row r="7518" spans="1:20" x14ac:dyDescent="0.85">
      <c r="A7518" s="1">
        <v>41164</v>
      </c>
      <c r="B7518" t="s">
        <v>2137</v>
      </c>
      <c r="C7518" t="s">
        <v>8007</v>
      </c>
      <c r="D7518" t="s">
        <v>8008</v>
      </c>
      <c r="E7518" t="s">
        <v>119</v>
      </c>
      <c r="F7518" t="s">
        <v>120</v>
      </c>
      <c r="G7518" t="s">
        <v>121</v>
      </c>
      <c r="H7518">
        <v>2012</v>
      </c>
      <c r="I7518" s="2">
        <v>8249400</v>
      </c>
      <c r="J7518" s="2">
        <v>6458780.0700000003</v>
      </c>
      <c r="K7518" s="2">
        <v>14708180.07</v>
      </c>
      <c r="L7518" t="s">
        <v>116</v>
      </c>
      <c r="M7518" s="3" t="b">
        <f>trust_funds5[[#This Row],[Contributions Outstanding (USD)]]=0</f>
        <v>0</v>
      </c>
      <c r="N7518" s="3" t="str">
        <f t="shared" si="585"/>
        <v>Outstanding</v>
      </c>
      <c r="O7518" s="3" t="str">
        <f t="shared" si="586"/>
        <v>High Contribution &amp; Recent</v>
      </c>
      <c r="P7518" s="3" t="str">
        <f t="shared" si="587"/>
        <v>Other</v>
      </c>
      <c r="Q7518" s="3" t="str">
        <f t="shared" si="588"/>
        <v>Other</v>
      </c>
      <c r="R7518" s="3" t="str">
        <f t="shared" si="589"/>
        <v>Not LCLS</v>
      </c>
      <c r="S7518" s="3" t="str" cm="1">
        <f t="array" ref="S7518">_xlfn.IFS(G7518 &gt; 5000000, "Very High", G7518 &gt; 1000000, "High", G7518 &gt; 500000, "Medium", TRUE, "Low")</f>
        <v>Very High</v>
      </c>
      <c r="T7518" s="3" t="str" cm="1">
        <f t="array" ref="T7518">_xlfn.IFS(B7518 &gt;= 2005, "Post-2005", B7518 &gt;= 2000, "2000-2004", TRUE, "Pre-2000")</f>
        <v>Post-2005</v>
      </c>
    </row>
    <row r="7519" spans="1:20" x14ac:dyDescent="0.85">
      <c r="A7519" s="1">
        <v>41164</v>
      </c>
      <c r="B7519" t="s">
        <v>4054</v>
      </c>
      <c r="C7519" t="s">
        <v>7696</v>
      </c>
      <c r="D7519" t="s">
        <v>7697</v>
      </c>
      <c r="E7519" t="s">
        <v>200</v>
      </c>
      <c r="F7519" t="s">
        <v>201</v>
      </c>
      <c r="G7519" t="s">
        <v>202</v>
      </c>
      <c r="H7519">
        <v>2012</v>
      </c>
      <c r="I7519" s="2">
        <v>532367.97</v>
      </c>
      <c r="J7519" s="2">
        <v>0</v>
      </c>
      <c r="K7519" s="2">
        <v>532367.97</v>
      </c>
      <c r="L7519" t="s">
        <v>116</v>
      </c>
      <c r="M7519" s="3" t="b">
        <f>trust_funds5[[#This Row],[Contributions Outstanding (USD)]]=0</f>
        <v>1</v>
      </c>
      <c r="N7519" s="3" t="str">
        <f t="shared" si="585"/>
        <v>Outstanding</v>
      </c>
      <c r="O7519" s="3" t="str">
        <f t="shared" si="586"/>
        <v>High Contribution &amp; Recent</v>
      </c>
      <c r="P7519" s="3" t="str">
        <f t="shared" si="587"/>
        <v>Other</v>
      </c>
      <c r="Q7519" s="3" t="str">
        <f t="shared" si="588"/>
        <v>Other</v>
      </c>
      <c r="R7519" s="3" t="str">
        <f t="shared" si="589"/>
        <v>Not LCLS</v>
      </c>
      <c r="S7519" s="3" t="str" cm="1">
        <f t="array" ref="S7519">_xlfn.IFS(G7519 &gt; 5000000, "Very High", G7519 &gt; 1000000, "High", G7519 &gt; 500000, "Medium", TRUE, "Low")</f>
        <v>Very High</v>
      </c>
      <c r="T7519" s="3" t="str" cm="1">
        <f t="array" ref="T7519">_xlfn.IFS(B7519 &gt;= 2005, "Post-2005", B7519 &gt;= 2000, "2000-2004", TRUE, "Pre-2000")</f>
        <v>Post-2005</v>
      </c>
    </row>
    <row r="7520" spans="1:20" x14ac:dyDescent="0.85">
      <c r="A7520" s="1">
        <v>41164</v>
      </c>
      <c r="B7520" t="s">
        <v>7359</v>
      </c>
      <c r="C7520" t="s">
        <v>7360</v>
      </c>
      <c r="D7520" t="s">
        <v>7361</v>
      </c>
      <c r="E7520" t="s">
        <v>56</v>
      </c>
      <c r="F7520" t="s">
        <v>57</v>
      </c>
      <c r="G7520" t="s">
        <v>58</v>
      </c>
      <c r="H7520">
        <v>2012</v>
      </c>
      <c r="I7520" s="2">
        <v>4118450</v>
      </c>
      <c r="J7520" s="2">
        <v>0</v>
      </c>
      <c r="K7520" s="2">
        <v>4118450</v>
      </c>
      <c r="L7520" t="s">
        <v>116</v>
      </c>
      <c r="M7520" s="3" t="b">
        <f>trust_funds5[[#This Row],[Contributions Outstanding (USD)]]=0</f>
        <v>1</v>
      </c>
      <c r="N7520" s="3" t="str">
        <f t="shared" si="585"/>
        <v>Outstanding</v>
      </c>
      <c r="O7520" s="3" t="str">
        <f t="shared" si="586"/>
        <v>High Contribution &amp; Recent</v>
      </c>
      <c r="P7520" s="3" t="str">
        <f t="shared" si="587"/>
        <v>Other</v>
      </c>
      <c r="Q7520" s="3" t="str">
        <f t="shared" si="588"/>
        <v>Other</v>
      </c>
      <c r="R7520" s="3" t="str">
        <f t="shared" si="589"/>
        <v>Not LCLS</v>
      </c>
      <c r="S7520" s="3" t="str" cm="1">
        <f t="array" ref="S7520">_xlfn.IFS(G7520 &gt; 5000000, "Very High", G7520 &gt; 1000000, "High", G7520 &gt; 500000, "Medium", TRUE, "Low")</f>
        <v>Very High</v>
      </c>
      <c r="T7520" s="3" t="str" cm="1">
        <f t="array" ref="T7520">_xlfn.IFS(B7520 &gt;= 2005, "Post-2005", B7520 &gt;= 2000, "2000-2004", TRUE, "Pre-2000")</f>
        <v>Post-2005</v>
      </c>
    </row>
    <row r="7521" spans="1:20" x14ac:dyDescent="0.85">
      <c r="A7521" s="1">
        <v>41164</v>
      </c>
      <c r="B7521" t="s">
        <v>6899</v>
      </c>
      <c r="C7521" t="s">
        <v>8013</v>
      </c>
      <c r="D7521" t="s">
        <v>8014</v>
      </c>
      <c r="E7521" t="s">
        <v>200</v>
      </c>
      <c r="F7521" t="s">
        <v>201</v>
      </c>
      <c r="G7521" t="s">
        <v>202</v>
      </c>
      <c r="H7521">
        <v>2012</v>
      </c>
      <c r="I7521" s="2">
        <v>299980</v>
      </c>
      <c r="J7521" s="2">
        <v>20</v>
      </c>
      <c r="K7521" s="2">
        <v>300000</v>
      </c>
      <c r="L7521" t="s">
        <v>116</v>
      </c>
      <c r="M7521" s="3" t="b">
        <f>trust_funds5[[#This Row],[Contributions Outstanding (USD)]]=0</f>
        <v>0</v>
      </c>
      <c r="N7521" s="3" t="str">
        <f t="shared" si="585"/>
        <v>Outstanding</v>
      </c>
      <c r="O7521" s="3" t="str">
        <f t="shared" si="586"/>
        <v>High Contribution &amp; Recent</v>
      </c>
      <c r="P7521" s="3" t="str">
        <f t="shared" si="587"/>
        <v>Other</v>
      </c>
      <c r="Q7521" s="3" t="str">
        <f t="shared" si="588"/>
        <v>Other</v>
      </c>
      <c r="R7521" s="3" t="str">
        <f t="shared" si="589"/>
        <v>Not LCLS</v>
      </c>
      <c r="S7521" s="3" t="str" cm="1">
        <f t="array" ref="S7521">_xlfn.IFS(G7521 &gt; 5000000, "Very High", G7521 &gt; 1000000, "High", G7521 &gt; 500000, "Medium", TRUE, "Low")</f>
        <v>Very High</v>
      </c>
      <c r="T7521" s="3" t="str" cm="1">
        <f t="array" ref="T7521">_xlfn.IFS(B7521 &gt;= 2005, "Post-2005", B7521 &gt;= 2000, "2000-2004", TRUE, "Pre-2000")</f>
        <v>Post-2005</v>
      </c>
    </row>
    <row r="7522" spans="1:20" x14ac:dyDescent="0.85">
      <c r="A7522" s="1">
        <v>41164</v>
      </c>
      <c r="B7522" t="s">
        <v>6899</v>
      </c>
      <c r="C7522" t="s">
        <v>8013</v>
      </c>
      <c r="D7522" t="s">
        <v>8014</v>
      </c>
      <c r="E7522" t="s">
        <v>70</v>
      </c>
      <c r="F7522" t="s">
        <v>71</v>
      </c>
      <c r="G7522" t="s">
        <v>5484</v>
      </c>
      <c r="H7522">
        <v>2012</v>
      </c>
      <c r="I7522" s="2">
        <v>888390.39</v>
      </c>
      <c r="J7522" s="2">
        <v>0</v>
      </c>
      <c r="K7522" s="2">
        <v>888390.39</v>
      </c>
      <c r="L7522" t="s">
        <v>116</v>
      </c>
      <c r="M7522" s="3" t="b">
        <f>trust_funds5[[#This Row],[Contributions Outstanding (USD)]]=0</f>
        <v>1</v>
      </c>
      <c r="N7522" s="3" t="str">
        <f t="shared" si="585"/>
        <v>Outstanding</v>
      </c>
      <c r="O7522" s="3" t="str">
        <f t="shared" si="586"/>
        <v>High Contribution &amp; Recent</v>
      </c>
      <c r="P7522" s="3" t="str">
        <f t="shared" si="587"/>
        <v>Other</v>
      </c>
      <c r="Q7522" s="3" t="str">
        <f t="shared" si="588"/>
        <v>Other</v>
      </c>
      <c r="R7522" s="3" t="str">
        <f t="shared" si="589"/>
        <v>Not LCLS</v>
      </c>
      <c r="S7522" s="3" t="str" cm="1">
        <f t="array" ref="S7522">_xlfn.IFS(G7522 &gt; 5000000, "Very High", G7522 &gt; 1000000, "High", G7522 &gt; 500000, "Medium", TRUE, "Low")</f>
        <v>Very High</v>
      </c>
      <c r="T7522" s="3" t="str" cm="1">
        <f t="array" ref="T7522">_xlfn.IFS(B7522 &gt;= 2005, "Post-2005", B7522 &gt;= 2000, "2000-2004", TRUE, "Pre-2000")</f>
        <v>Post-2005</v>
      </c>
    </row>
    <row r="7523" spans="1:20" x14ac:dyDescent="0.85">
      <c r="A7523" s="1">
        <v>41164</v>
      </c>
      <c r="B7523" t="s">
        <v>6899</v>
      </c>
      <c r="C7523" t="s">
        <v>8013</v>
      </c>
      <c r="D7523" t="s">
        <v>8014</v>
      </c>
      <c r="E7523" t="s">
        <v>119</v>
      </c>
      <c r="F7523" t="s">
        <v>120</v>
      </c>
      <c r="G7523" t="s">
        <v>121</v>
      </c>
      <c r="H7523">
        <v>2012</v>
      </c>
      <c r="I7523" s="2">
        <v>1000000</v>
      </c>
      <c r="J7523" s="2">
        <v>0</v>
      </c>
      <c r="K7523" s="2">
        <v>1000000</v>
      </c>
      <c r="L7523" t="s">
        <v>116</v>
      </c>
      <c r="M7523" s="3" t="b">
        <f>trust_funds5[[#This Row],[Contributions Outstanding (USD)]]=0</f>
        <v>1</v>
      </c>
      <c r="N7523" s="3" t="str">
        <f t="shared" si="585"/>
        <v>Outstanding</v>
      </c>
      <c r="O7523" s="3" t="str">
        <f t="shared" si="586"/>
        <v>High Contribution &amp; Recent</v>
      </c>
      <c r="P7523" s="3" t="str">
        <f t="shared" si="587"/>
        <v>Other</v>
      </c>
      <c r="Q7523" s="3" t="str">
        <f t="shared" si="588"/>
        <v>Other</v>
      </c>
      <c r="R7523" s="3" t="str">
        <f t="shared" si="589"/>
        <v>Not LCLS</v>
      </c>
      <c r="S7523" s="3" t="str" cm="1">
        <f t="array" ref="S7523">_xlfn.IFS(G7523 &gt; 5000000, "Very High", G7523 &gt; 1000000, "High", G7523 &gt; 500000, "Medium", TRUE, "Low")</f>
        <v>Very High</v>
      </c>
      <c r="T7523" s="3" t="str" cm="1">
        <f t="array" ref="T7523">_xlfn.IFS(B7523 &gt;= 2005, "Post-2005", B7523 &gt;= 2000, "2000-2004", TRUE, "Pre-2000")</f>
        <v>Post-2005</v>
      </c>
    </row>
    <row r="7524" spans="1:20" x14ac:dyDescent="0.85">
      <c r="A7524" s="1">
        <v>41164</v>
      </c>
      <c r="B7524" t="s">
        <v>6899</v>
      </c>
      <c r="C7524" t="s">
        <v>8013</v>
      </c>
      <c r="D7524" t="s">
        <v>8014</v>
      </c>
      <c r="E7524" t="s">
        <v>42</v>
      </c>
      <c r="F7524" t="s">
        <v>43</v>
      </c>
      <c r="G7524" t="s">
        <v>44</v>
      </c>
      <c r="H7524">
        <v>2012</v>
      </c>
      <c r="I7524" s="2">
        <v>531009.18999999994</v>
      </c>
      <c r="J7524" s="2">
        <v>0</v>
      </c>
      <c r="K7524" s="2">
        <v>531009.18999999994</v>
      </c>
      <c r="L7524" t="s">
        <v>116</v>
      </c>
      <c r="M7524" s="3" t="b">
        <f>trust_funds5[[#This Row],[Contributions Outstanding (USD)]]=0</f>
        <v>1</v>
      </c>
      <c r="N7524" s="3" t="str">
        <f t="shared" si="585"/>
        <v>Outstanding</v>
      </c>
      <c r="O7524" s="3" t="str">
        <f t="shared" si="586"/>
        <v>High Contribution &amp; Recent</v>
      </c>
      <c r="P7524" s="3" t="str">
        <f t="shared" si="587"/>
        <v>Other</v>
      </c>
      <c r="Q7524" s="3" t="str">
        <f t="shared" si="588"/>
        <v>Other</v>
      </c>
      <c r="R7524" s="3" t="str">
        <f t="shared" si="589"/>
        <v>Not LCLS</v>
      </c>
      <c r="S7524" s="3" t="str" cm="1">
        <f t="array" ref="S7524">_xlfn.IFS(G7524 &gt; 5000000, "Very High", G7524 &gt; 1000000, "High", G7524 &gt; 500000, "Medium", TRUE, "Low")</f>
        <v>Very High</v>
      </c>
      <c r="T7524" s="3" t="str" cm="1">
        <f t="array" ref="T7524">_xlfn.IFS(B7524 &gt;= 2005, "Post-2005", B7524 &gt;= 2000, "2000-2004", TRUE, "Pre-2000")</f>
        <v>Post-2005</v>
      </c>
    </row>
    <row r="7525" spans="1:20" x14ac:dyDescent="0.85">
      <c r="A7525" s="1">
        <v>41164</v>
      </c>
      <c r="B7525" t="s">
        <v>6899</v>
      </c>
      <c r="C7525" t="s">
        <v>8013</v>
      </c>
      <c r="D7525" t="s">
        <v>8014</v>
      </c>
      <c r="E7525" t="s">
        <v>21</v>
      </c>
      <c r="F7525" t="s">
        <v>22</v>
      </c>
      <c r="G7525" t="s">
        <v>23</v>
      </c>
      <c r="H7525">
        <v>2012</v>
      </c>
      <c r="I7525" s="2">
        <v>510777.4</v>
      </c>
      <c r="J7525" s="2">
        <v>0</v>
      </c>
      <c r="K7525" s="2">
        <v>510777.4</v>
      </c>
      <c r="L7525" t="s">
        <v>116</v>
      </c>
      <c r="M7525" s="3" t="b">
        <f>trust_funds5[[#This Row],[Contributions Outstanding (USD)]]=0</f>
        <v>1</v>
      </c>
      <c r="N7525" s="3" t="str">
        <f t="shared" si="585"/>
        <v>Outstanding</v>
      </c>
      <c r="O7525" s="3" t="str">
        <f t="shared" si="586"/>
        <v>High Contribution &amp; Recent</v>
      </c>
      <c r="P7525" s="3" t="str">
        <f t="shared" si="587"/>
        <v>Other</v>
      </c>
      <c r="Q7525" s="3" t="str">
        <f t="shared" si="588"/>
        <v>Other</v>
      </c>
      <c r="R7525" s="3" t="str">
        <f t="shared" si="589"/>
        <v>Not LCLS</v>
      </c>
      <c r="S7525" s="3" t="str" cm="1">
        <f t="array" ref="S7525">_xlfn.IFS(G7525 &gt; 5000000, "Very High", G7525 &gt; 1000000, "High", G7525 &gt; 500000, "Medium", TRUE, "Low")</f>
        <v>Very High</v>
      </c>
      <c r="T7525" s="3" t="str" cm="1">
        <f t="array" ref="T7525">_xlfn.IFS(B7525 &gt;= 2005, "Post-2005", B7525 &gt;= 2000, "2000-2004", TRUE, "Pre-2000")</f>
        <v>Post-2005</v>
      </c>
    </row>
    <row r="7526" spans="1:20" x14ac:dyDescent="0.85">
      <c r="A7526" s="1">
        <v>41164</v>
      </c>
      <c r="B7526" t="s">
        <v>6899</v>
      </c>
      <c r="C7526" t="s">
        <v>8013</v>
      </c>
      <c r="D7526" t="s">
        <v>8014</v>
      </c>
      <c r="E7526" t="s">
        <v>49</v>
      </c>
      <c r="F7526" t="s">
        <v>50</v>
      </c>
      <c r="G7526" t="s">
        <v>51</v>
      </c>
      <c r="H7526">
        <v>2012</v>
      </c>
      <c r="I7526" s="2">
        <v>1500000</v>
      </c>
      <c r="J7526" s="2">
        <v>0</v>
      </c>
      <c r="K7526" s="2">
        <v>1500000</v>
      </c>
      <c r="L7526" t="s">
        <v>116</v>
      </c>
      <c r="M7526" s="3" t="b">
        <f>trust_funds5[[#This Row],[Contributions Outstanding (USD)]]=0</f>
        <v>1</v>
      </c>
      <c r="N7526" s="3" t="str">
        <f t="shared" si="585"/>
        <v>Outstanding</v>
      </c>
      <c r="O7526" s="3" t="str">
        <f t="shared" si="586"/>
        <v>High Contribution &amp; Recent</v>
      </c>
      <c r="P7526" s="3" t="str">
        <f t="shared" si="587"/>
        <v>Other</v>
      </c>
      <c r="Q7526" s="3" t="str">
        <f t="shared" si="588"/>
        <v>Other</v>
      </c>
      <c r="R7526" s="3" t="str">
        <f t="shared" si="589"/>
        <v>Not LCLS</v>
      </c>
      <c r="S7526" s="3" t="str" cm="1">
        <f t="array" ref="S7526">_xlfn.IFS(G7526 &gt; 5000000, "Very High", G7526 &gt; 1000000, "High", G7526 &gt; 500000, "Medium", TRUE, "Low")</f>
        <v>Very High</v>
      </c>
      <c r="T7526" s="3" t="str" cm="1">
        <f t="array" ref="T7526">_xlfn.IFS(B7526 &gt;= 2005, "Post-2005", B7526 &gt;= 2000, "2000-2004", TRUE, "Pre-2000")</f>
        <v>Post-2005</v>
      </c>
    </row>
    <row r="7527" spans="1:20" x14ac:dyDescent="0.85">
      <c r="A7527" s="1">
        <v>41164</v>
      </c>
      <c r="B7527" t="s">
        <v>374</v>
      </c>
      <c r="C7527" t="s">
        <v>7705</v>
      </c>
      <c r="D7527" t="s">
        <v>7706</v>
      </c>
      <c r="E7527" t="s">
        <v>70</v>
      </c>
      <c r="F7527" t="s">
        <v>71</v>
      </c>
      <c r="G7527" t="s">
        <v>72</v>
      </c>
      <c r="H7527">
        <v>2012</v>
      </c>
      <c r="I7527" s="2">
        <v>10663289.710000001</v>
      </c>
      <c r="J7527" s="2">
        <v>0</v>
      </c>
      <c r="K7527" s="2">
        <v>10663289.710000001</v>
      </c>
      <c r="L7527" t="s">
        <v>116</v>
      </c>
      <c r="M7527" s="3" t="b">
        <f>trust_funds5[[#This Row],[Contributions Outstanding (USD)]]=0</f>
        <v>1</v>
      </c>
      <c r="N7527" s="3" t="str">
        <f t="shared" si="585"/>
        <v>Outstanding</v>
      </c>
      <c r="O7527" s="3" t="str">
        <f t="shared" si="586"/>
        <v>High Contribution &amp; Recent</v>
      </c>
      <c r="P7527" s="3" t="str">
        <f t="shared" si="587"/>
        <v>Other</v>
      </c>
      <c r="Q7527" s="3" t="str">
        <f t="shared" si="588"/>
        <v>Other</v>
      </c>
      <c r="R7527" s="3" t="str">
        <f t="shared" si="589"/>
        <v>Not LCLS</v>
      </c>
      <c r="S7527" s="3" t="str" cm="1">
        <f t="array" ref="S7527">_xlfn.IFS(G7527 &gt; 5000000, "Very High", G7527 &gt; 1000000, "High", G7527 &gt; 500000, "Medium", TRUE, "Low")</f>
        <v>Very High</v>
      </c>
      <c r="T7527" s="3" t="str" cm="1">
        <f t="array" ref="T7527">_xlfn.IFS(B7527 &gt;= 2005, "Post-2005", B7527 &gt;= 2000, "2000-2004", TRUE, "Pre-2000")</f>
        <v>Post-2005</v>
      </c>
    </row>
    <row r="7528" spans="1:20" x14ac:dyDescent="0.85">
      <c r="A7528" s="1">
        <v>41164</v>
      </c>
      <c r="B7528" t="s">
        <v>374</v>
      </c>
      <c r="C7528" t="s">
        <v>7705</v>
      </c>
      <c r="D7528" t="s">
        <v>7706</v>
      </c>
      <c r="E7528" t="s">
        <v>21</v>
      </c>
      <c r="F7528" t="s">
        <v>22</v>
      </c>
      <c r="G7528" t="s">
        <v>23</v>
      </c>
      <c r="H7528">
        <v>2012</v>
      </c>
      <c r="I7528" s="2">
        <v>2189046.0099999998</v>
      </c>
      <c r="J7528" s="2">
        <v>0</v>
      </c>
      <c r="K7528" s="2">
        <v>2189046.0099999998</v>
      </c>
      <c r="L7528" t="s">
        <v>116</v>
      </c>
      <c r="M7528" s="3" t="b">
        <f>trust_funds5[[#This Row],[Contributions Outstanding (USD)]]=0</f>
        <v>1</v>
      </c>
      <c r="N7528" s="3" t="str">
        <f t="shared" si="585"/>
        <v>Outstanding</v>
      </c>
      <c r="O7528" s="3" t="str">
        <f t="shared" si="586"/>
        <v>High Contribution &amp; Recent</v>
      </c>
      <c r="P7528" s="3" t="str">
        <f t="shared" si="587"/>
        <v>Other</v>
      </c>
      <c r="Q7528" s="3" t="str">
        <f t="shared" si="588"/>
        <v>Other</v>
      </c>
      <c r="R7528" s="3" t="str">
        <f t="shared" si="589"/>
        <v>Not LCLS</v>
      </c>
      <c r="S7528" s="3" t="str" cm="1">
        <f t="array" ref="S7528">_xlfn.IFS(G7528 &gt; 5000000, "Very High", G7528 &gt; 1000000, "High", G7528 &gt; 500000, "Medium", TRUE, "Low")</f>
        <v>Very High</v>
      </c>
      <c r="T7528" s="3" t="str" cm="1">
        <f t="array" ref="T7528">_xlfn.IFS(B7528 &gt;= 2005, "Post-2005", B7528 &gt;= 2000, "2000-2004", TRUE, "Pre-2000")</f>
        <v>Post-2005</v>
      </c>
    </row>
    <row r="7529" spans="1:20" x14ac:dyDescent="0.85">
      <c r="A7529" s="1">
        <v>41164</v>
      </c>
      <c r="B7529" t="s">
        <v>90</v>
      </c>
      <c r="C7529" t="s">
        <v>8212</v>
      </c>
      <c r="D7529" t="s">
        <v>8213</v>
      </c>
      <c r="E7529" t="s">
        <v>119</v>
      </c>
      <c r="F7529" t="s">
        <v>120</v>
      </c>
      <c r="G7529" t="s">
        <v>121</v>
      </c>
      <c r="H7529">
        <v>2012</v>
      </c>
      <c r="I7529" s="2">
        <v>2230000</v>
      </c>
      <c r="J7529" s="2">
        <v>0</v>
      </c>
      <c r="K7529" s="2">
        <v>2230000</v>
      </c>
      <c r="L7529" t="s">
        <v>116</v>
      </c>
      <c r="M7529" s="3" t="b">
        <f>trust_funds5[[#This Row],[Contributions Outstanding (USD)]]=0</f>
        <v>1</v>
      </c>
      <c r="N7529" s="3" t="str">
        <f t="shared" si="585"/>
        <v>Outstanding</v>
      </c>
      <c r="O7529" s="3" t="str">
        <f t="shared" si="586"/>
        <v>High Contribution &amp; Recent</v>
      </c>
      <c r="P7529" s="3" t="str">
        <f t="shared" si="587"/>
        <v>Other</v>
      </c>
      <c r="Q7529" s="3" t="str">
        <f t="shared" si="588"/>
        <v>Other</v>
      </c>
      <c r="R7529" s="3" t="str">
        <f t="shared" si="589"/>
        <v>Not LCLS</v>
      </c>
      <c r="S7529" s="3" t="str" cm="1">
        <f t="array" ref="S7529">_xlfn.IFS(G7529 &gt; 5000000, "Very High", G7529 &gt; 1000000, "High", G7529 &gt; 500000, "Medium", TRUE, "Low")</f>
        <v>Very High</v>
      </c>
      <c r="T7529" s="3" t="str" cm="1">
        <f t="array" ref="T7529">_xlfn.IFS(B7529 &gt;= 2005, "Post-2005", B7529 &gt;= 2000, "2000-2004", TRUE, "Pre-2000")</f>
        <v>Post-2005</v>
      </c>
    </row>
    <row r="7530" spans="1:20" x14ac:dyDescent="0.85">
      <c r="A7530" s="1">
        <v>41164</v>
      </c>
      <c r="B7530" t="s">
        <v>90</v>
      </c>
      <c r="C7530" t="s">
        <v>8018</v>
      </c>
      <c r="D7530" t="s">
        <v>8019</v>
      </c>
      <c r="E7530" t="s">
        <v>119</v>
      </c>
      <c r="F7530" t="s">
        <v>120</v>
      </c>
      <c r="G7530" t="s">
        <v>121</v>
      </c>
      <c r="H7530">
        <v>2012</v>
      </c>
      <c r="I7530" s="2">
        <v>650000</v>
      </c>
      <c r="J7530" s="2">
        <v>0</v>
      </c>
      <c r="K7530" s="2">
        <v>650000</v>
      </c>
      <c r="L7530" t="s">
        <v>116</v>
      </c>
      <c r="M7530" s="3" t="b">
        <f>trust_funds5[[#This Row],[Contributions Outstanding (USD)]]=0</f>
        <v>1</v>
      </c>
      <c r="N7530" s="3" t="str">
        <f t="shared" si="585"/>
        <v>Outstanding</v>
      </c>
      <c r="O7530" s="3" t="str">
        <f t="shared" si="586"/>
        <v>High Contribution &amp; Recent</v>
      </c>
      <c r="P7530" s="3" t="str">
        <f t="shared" si="587"/>
        <v>Other</v>
      </c>
      <c r="Q7530" s="3" t="str">
        <f t="shared" si="588"/>
        <v>Other</v>
      </c>
      <c r="R7530" s="3" t="str">
        <f t="shared" si="589"/>
        <v>Not LCLS</v>
      </c>
      <c r="S7530" s="3" t="str" cm="1">
        <f t="array" ref="S7530">_xlfn.IFS(G7530 &gt; 5000000, "Very High", G7530 &gt; 1000000, "High", G7530 &gt; 500000, "Medium", TRUE, "Low")</f>
        <v>Very High</v>
      </c>
      <c r="T7530" s="3" t="str" cm="1">
        <f t="array" ref="T7530">_xlfn.IFS(B7530 &gt;= 2005, "Post-2005", B7530 &gt;= 2000, "2000-2004", TRUE, "Pre-2000")</f>
        <v>Post-2005</v>
      </c>
    </row>
    <row r="7531" spans="1:20" x14ac:dyDescent="0.85">
      <c r="A7531" s="1">
        <v>41164</v>
      </c>
      <c r="B7531" t="s">
        <v>90</v>
      </c>
      <c r="C7531" t="s">
        <v>6902</v>
      </c>
      <c r="D7531" t="s">
        <v>6903</v>
      </c>
      <c r="E7531" t="s">
        <v>119</v>
      </c>
      <c r="F7531" t="s">
        <v>120</v>
      </c>
      <c r="G7531" t="s">
        <v>121</v>
      </c>
      <c r="H7531">
        <v>2012</v>
      </c>
      <c r="I7531" s="2">
        <v>500000</v>
      </c>
      <c r="J7531" s="2">
        <v>0</v>
      </c>
      <c r="K7531" s="2">
        <v>500000</v>
      </c>
      <c r="L7531" t="s">
        <v>116</v>
      </c>
      <c r="M7531" s="3" t="b">
        <f>trust_funds5[[#This Row],[Contributions Outstanding (USD)]]=0</f>
        <v>1</v>
      </c>
      <c r="N7531" s="3" t="str">
        <f t="shared" si="585"/>
        <v>Outstanding</v>
      </c>
      <c r="O7531" s="3" t="str">
        <f t="shared" si="586"/>
        <v>High Contribution &amp; Recent</v>
      </c>
      <c r="P7531" s="3" t="str">
        <f t="shared" si="587"/>
        <v>Other</v>
      </c>
      <c r="Q7531" s="3" t="str">
        <f t="shared" si="588"/>
        <v>Other</v>
      </c>
      <c r="R7531" s="3" t="str">
        <f t="shared" si="589"/>
        <v>Not LCLS</v>
      </c>
      <c r="S7531" s="3" t="str" cm="1">
        <f t="array" ref="S7531">_xlfn.IFS(G7531 &gt; 5000000, "Very High", G7531 &gt; 1000000, "High", G7531 &gt; 500000, "Medium", TRUE, "Low")</f>
        <v>Very High</v>
      </c>
      <c r="T7531" s="3" t="str" cm="1">
        <f t="array" ref="T7531">_xlfn.IFS(B7531 &gt;= 2005, "Post-2005", B7531 &gt;= 2000, "2000-2004", TRUE, "Pre-2000")</f>
        <v>Post-2005</v>
      </c>
    </row>
    <row r="7532" spans="1:20" x14ac:dyDescent="0.85">
      <c r="A7532" s="1">
        <v>41164</v>
      </c>
      <c r="B7532" t="s">
        <v>90</v>
      </c>
      <c r="C7532" t="s">
        <v>4341</v>
      </c>
      <c r="D7532" t="s">
        <v>4342</v>
      </c>
      <c r="E7532" t="s">
        <v>119</v>
      </c>
      <c r="F7532" t="s">
        <v>120</v>
      </c>
      <c r="G7532" t="s">
        <v>121</v>
      </c>
      <c r="H7532">
        <v>2012</v>
      </c>
      <c r="I7532" s="2">
        <v>1300000</v>
      </c>
      <c r="J7532" s="2">
        <v>0</v>
      </c>
      <c r="K7532" s="2">
        <v>1300000</v>
      </c>
      <c r="L7532" t="s">
        <v>116</v>
      </c>
      <c r="M7532" s="3" t="b">
        <f>trust_funds5[[#This Row],[Contributions Outstanding (USD)]]=0</f>
        <v>1</v>
      </c>
      <c r="N7532" s="3" t="str">
        <f t="shared" si="585"/>
        <v>Outstanding</v>
      </c>
      <c r="O7532" s="3" t="str">
        <f t="shared" si="586"/>
        <v>High Contribution &amp; Recent</v>
      </c>
      <c r="P7532" s="3" t="str">
        <f t="shared" si="587"/>
        <v>Other</v>
      </c>
      <c r="Q7532" s="3" t="str">
        <f t="shared" si="588"/>
        <v>Other</v>
      </c>
      <c r="R7532" s="3" t="str">
        <f t="shared" si="589"/>
        <v>Not LCLS</v>
      </c>
      <c r="S7532" s="3" t="str" cm="1">
        <f t="array" ref="S7532">_xlfn.IFS(G7532 &gt; 5000000, "Very High", G7532 &gt; 1000000, "High", G7532 &gt; 500000, "Medium", TRUE, "Low")</f>
        <v>Very High</v>
      </c>
      <c r="T7532" s="3" t="str" cm="1">
        <f t="array" ref="T7532">_xlfn.IFS(B7532 &gt;= 2005, "Post-2005", B7532 &gt;= 2000, "2000-2004", TRUE, "Pre-2000")</f>
        <v>Post-2005</v>
      </c>
    </row>
    <row r="7533" spans="1:20" x14ac:dyDescent="0.85">
      <c r="A7533" s="1">
        <v>41164</v>
      </c>
      <c r="B7533" t="s">
        <v>90</v>
      </c>
      <c r="C7533" t="s">
        <v>7707</v>
      </c>
      <c r="D7533" t="s">
        <v>7708</v>
      </c>
      <c r="E7533" t="s">
        <v>119</v>
      </c>
      <c r="F7533" t="s">
        <v>120</v>
      </c>
      <c r="G7533" t="s">
        <v>121</v>
      </c>
      <c r="H7533">
        <v>2012</v>
      </c>
      <c r="I7533" s="2">
        <v>400000</v>
      </c>
      <c r="J7533" s="2">
        <v>0</v>
      </c>
      <c r="K7533" s="2">
        <v>400000</v>
      </c>
      <c r="L7533" t="s">
        <v>116</v>
      </c>
      <c r="M7533" s="3" t="b">
        <f>trust_funds5[[#This Row],[Contributions Outstanding (USD)]]=0</f>
        <v>1</v>
      </c>
      <c r="N7533" s="3" t="str">
        <f t="shared" si="585"/>
        <v>Outstanding</v>
      </c>
      <c r="O7533" s="3" t="str">
        <f t="shared" si="586"/>
        <v>High Contribution &amp; Recent</v>
      </c>
      <c r="P7533" s="3" t="str">
        <f t="shared" si="587"/>
        <v>Other</v>
      </c>
      <c r="Q7533" s="3" t="str">
        <f t="shared" si="588"/>
        <v>Other</v>
      </c>
      <c r="R7533" s="3" t="str">
        <f t="shared" si="589"/>
        <v>Not LCLS</v>
      </c>
      <c r="S7533" s="3" t="str" cm="1">
        <f t="array" ref="S7533">_xlfn.IFS(G7533 &gt; 5000000, "Very High", G7533 &gt; 1000000, "High", G7533 &gt; 500000, "Medium", TRUE, "Low")</f>
        <v>Very High</v>
      </c>
      <c r="T7533" s="3" t="str" cm="1">
        <f t="array" ref="T7533">_xlfn.IFS(B7533 &gt;= 2005, "Post-2005", B7533 &gt;= 2000, "2000-2004", TRUE, "Pre-2000")</f>
        <v>Post-2005</v>
      </c>
    </row>
    <row r="7534" spans="1:20" x14ac:dyDescent="0.85">
      <c r="A7534" s="1">
        <v>41164</v>
      </c>
      <c r="B7534" t="s">
        <v>90</v>
      </c>
      <c r="C7534" t="s">
        <v>8214</v>
      </c>
      <c r="D7534" t="s">
        <v>8215</v>
      </c>
      <c r="E7534" t="s">
        <v>119</v>
      </c>
      <c r="F7534" t="s">
        <v>120</v>
      </c>
      <c r="G7534" t="s">
        <v>121</v>
      </c>
      <c r="H7534">
        <v>2012</v>
      </c>
      <c r="I7534" s="2">
        <v>1000000</v>
      </c>
      <c r="J7534" s="2">
        <v>0</v>
      </c>
      <c r="K7534" s="2">
        <v>1000000</v>
      </c>
      <c r="L7534" t="s">
        <v>116</v>
      </c>
      <c r="M7534" s="3" t="b">
        <f>trust_funds5[[#This Row],[Contributions Outstanding (USD)]]=0</f>
        <v>1</v>
      </c>
      <c r="N7534" s="3" t="str">
        <f t="shared" si="585"/>
        <v>Outstanding</v>
      </c>
      <c r="O7534" s="3" t="str">
        <f t="shared" si="586"/>
        <v>High Contribution &amp; Recent</v>
      </c>
      <c r="P7534" s="3" t="str">
        <f t="shared" si="587"/>
        <v>Other</v>
      </c>
      <c r="Q7534" s="3" t="str">
        <f t="shared" si="588"/>
        <v>Other</v>
      </c>
      <c r="R7534" s="3" t="str">
        <f t="shared" si="589"/>
        <v>Not LCLS</v>
      </c>
      <c r="S7534" s="3" t="str" cm="1">
        <f t="array" ref="S7534">_xlfn.IFS(G7534 &gt; 5000000, "Very High", G7534 &gt; 1000000, "High", G7534 &gt; 500000, "Medium", TRUE, "Low")</f>
        <v>Very High</v>
      </c>
      <c r="T7534" s="3" t="str" cm="1">
        <f t="array" ref="T7534">_xlfn.IFS(B7534 &gt;= 2005, "Post-2005", B7534 &gt;= 2000, "2000-2004", TRUE, "Pre-2000")</f>
        <v>Post-2005</v>
      </c>
    </row>
    <row r="7535" spans="1:20" x14ac:dyDescent="0.85">
      <c r="A7535" s="1">
        <v>41164</v>
      </c>
      <c r="B7535" t="s">
        <v>90</v>
      </c>
      <c r="C7535" t="s">
        <v>8216</v>
      </c>
      <c r="D7535" t="s">
        <v>8217</v>
      </c>
      <c r="E7535" t="s">
        <v>119</v>
      </c>
      <c r="F7535" t="s">
        <v>120</v>
      </c>
      <c r="G7535" t="s">
        <v>121</v>
      </c>
      <c r="H7535">
        <v>2012</v>
      </c>
      <c r="I7535" s="2">
        <v>3690968.76</v>
      </c>
      <c r="J7535" s="2">
        <v>0</v>
      </c>
      <c r="K7535" s="2">
        <v>3690968.76</v>
      </c>
      <c r="L7535" t="s">
        <v>116</v>
      </c>
      <c r="M7535" s="3" t="b">
        <f>trust_funds5[[#This Row],[Contributions Outstanding (USD)]]=0</f>
        <v>1</v>
      </c>
      <c r="N7535" s="3" t="str">
        <f t="shared" si="585"/>
        <v>Outstanding</v>
      </c>
      <c r="O7535" s="3" t="str">
        <f t="shared" si="586"/>
        <v>High Contribution &amp; Recent</v>
      </c>
      <c r="P7535" s="3" t="str">
        <f t="shared" si="587"/>
        <v>Other</v>
      </c>
      <c r="Q7535" s="3" t="str">
        <f t="shared" si="588"/>
        <v>Other</v>
      </c>
      <c r="R7535" s="3" t="str">
        <f t="shared" si="589"/>
        <v>Not LCLS</v>
      </c>
      <c r="S7535" s="3" t="str" cm="1">
        <f t="array" ref="S7535">_xlfn.IFS(G7535 &gt; 5000000, "Very High", G7535 &gt; 1000000, "High", G7535 &gt; 500000, "Medium", TRUE, "Low")</f>
        <v>Very High</v>
      </c>
      <c r="T7535" s="3" t="str" cm="1">
        <f t="array" ref="T7535">_xlfn.IFS(B7535 &gt;= 2005, "Post-2005", B7535 &gt;= 2000, "2000-2004", TRUE, "Pre-2000")</f>
        <v>Post-2005</v>
      </c>
    </row>
    <row r="7536" spans="1:20" x14ac:dyDescent="0.85">
      <c r="A7536" s="1">
        <v>41164</v>
      </c>
      <c r="B7536" t="s">
        <v>5304</v>
      </c>
      <c r="C7536" t="s">
        <v>8020</v>
      </c>
      <c r="D7536" t="s">
        <v>8021</v>
      </c>
      <c r="E7536" t="s">
        <v>1280</v>
      </c>
      <c r="F7536" t="s">
        <v>1281</v>
      </c>
      <c r="G7536" t="s">
        <v>1282</v>
      </c>
      <c r="H7536">
        <v>2012</v>
      </c>
      <c r="I7536" s="2">
        <v>675000</v>
      </c>
      <c r="J7536" s="2">
        <v>0</v>
      </c>
      <c r="K7536" s="2">
        <v>675000</v>
      </c>
      <c r="L7536" t="s">
        <v>116</v>
      </c>
      <c r="M7536" s="3" t="b">
        <f>trust_funds5[[#This Row],[Contributions Outstanding (USD)]]=0</f>
        <v>1</v>
      </c>
      <c r="N7536" s="3" t="str">
        <f t="shared" si="585"/>
        <v>Outstanding</v>
      </c>
      <c r="O7536" s="3" t="str">
        <f t="shared" si="586"/>
        <v>High Contribution &amp; Recent</v>
      </c>
      <c r="P7536" s="3" t="str">
        <f t="shared" si="587"/>
        <v>Other</v>
      </c>
      <c r="Q7536" s="3" t="str">
        <f t="shared" si="588"/>
        <v>Other</v>
      </c>
      <c r="R7536" s="3" t="str">
        <f t="shared" si="589"/>
        <v>Not LCLS</v>
      </c>
      <c r="S7536" s="3" t="str" cm="1">
        <f t="array" ref="S7536">_xlfn.IFS(G7536 &gt; 5000000, "Very High", G7536 &gt; 1000000, "High", G7536 &gt; 500000, "Medium", TRUE, "Low")</f>
        <v>Very High</v>
      </c>
      <c r="T7536" s="3" t="str" cm="1">
        <f t="array" ref="T7536">_xlfn.IFS(B7536 &gt;= 2005, "Post-2005", B7536 &gt;= 2000, "2000-2004", TRUE, "Pre-2000")</f>
        <v>Post-2005</v>
      </c>
    </row>
    <row r="7537" spans="1:20" x14ac:dyDescent="0.85">
      <c r="A7537" s="1">
        <v>41164</v>
      </c>
      <c r="B7537" t="s">
        <v>90</v>
      </c>
      <c r="C7537" t="s">
        <v>7709</v>
      </c>
      <c r="D7537" t="s">
        <v>7710</v>
      </c>
      <c r="E7537" t="s">
        <v>119</v>
      </c>
      <c r="F7537" t="s">
        <v>120</v>
      </c>
      <c r="G7537" t="s">
        <v>121</v>
      </c>
      <c r="H7537">
        <v>2012</v>
      </c>
      <c r="I7537" s="2">
        <v>500000</v>
      </c>
      <c r="J7537" s="2">
        <v>0</v>
      </c>
      <c r="K7537" s="2">
        <v>500000</v>
      </c>
      <c r="L7537" t="s">
        <v>116</v>
      </c>
      <c r="M7537" s="3" t="b">
        <f>trust_funds5[[#This Row],[Contributions Outstanding (USD)]]=0</f>
        <v>1</v>
      </c>
      <c r="N7537" s="3" t="str">
        <f t="shared" si="585"/>
        <v>Outstanding</v>
      </c>
      <c r="O7537" s="3" t="str">
        <f t="shared" si="586"/>
        <v>High Contribution &amp; Recent</v>
      </c>
      <c r="P7537" s="3" t="str">
        <f t="shared" si="587"/>
        <v>Other</v>
      </c>
      <c r="Q7537" s="3" t="str">
        <f t="shared" si="588"/>
        <v>Other</v>
      </c>
      <c r="R7537" s="3" t="str">
        <f t="shared" si="589"/>
        <v>Not LCLS</v>
      </c>
      <c r="S7537" s="3" t="str" cm="1">
        <f t="array" ref="S7537">_xlfn.IFS(G7537 &gt; 5000000, "Very High", G7537 &gt; 1000000, "High", G7537 &gt; 500000, "Medium", TRUE, "Low")</f>
        <v>Very High</v>
      </c>
      <c r="T7537" s="3" t="str" cm="1">
        <f t="array" ref="T7537">_xlfn.IFS(B7537 &gt;= 2005, "Post-2005", B7537 &gt;= 2000, "2000-2004", TRUE, "Pre-2000")</f>
        <v>Post-2005</v>
      </c>
    </row>
    <row r="7538" spans="1:20" x14ac:dyDescent="0.85">
      <c r="A7538" s="1">
        <v>41164</v>
      </c>
      <c r="B7538" t="s">
        <v>90</v>
      </c>
      <c r="C7538" t="s">
        <v>7711</v>
      </c>
      <c r="D7538" t="s">
        <v>7712</v>
      </c>
      <c r="E7538" t="s">
        <v>119</v>
      </c>
      <c r="F7538" t="s">
        <v>120</v>
      </c>
      <c r="G7538" t="s">
        <v>121</v>
      </c>
      <c r="H7538">
        <v>2012</v>
      </c>
      <c r="I7538" s="2">
        <v>983000</v>
      </c>
      <c r="J7538" s="2">
        <v>95000</v>
      </c>
      <c r="K7538" s="2">
        <v>1078000</v>
      </c>
      <c r="L7538" t="s">
        <v>116</v>
      </c>
      <c r="M7538" s="3" t="b">
        <f>trust_funds5[[#This Row],[Contributions Outstanding (USD)]]=0</f>
        <v>0</v>
      </c>
      <c r="N7538" s="3" t="str">
        <f t="shared" si="585"/>
        <v>Outstanding</v>
      </c>
      <c r="O7538" s="3" t="str">
        <f t="shared" si="586"/>
        <v>High Contribution &amp; Recent</v>
      </c>
      <c r="P7538" s="3" t="str">
        <f t="shared" si="587"/>
        <v>Other</v>
      </c>
      <c r="Q7538" s="3" t="str">
        <f t="shared" si="588"/>
        <v>Other</v>
      </c>
      <c r="R7538" s="3" t="str">
        <f t="shared" si="589"/>
        <v>Not LCLS</v>
      </c>
      <c r="S7538" s="3" t="str" cm="1">
        <f t="array" ref="S7538">_xlfn.IFS(G7538 &gt; 5000000, "Very High", G7538 &gt; 1000000, "High", G7538 &gt; 500000, "Medium", TRUE, "Low")</f>
        <v>Very High</v>
      </c>
      <c r="T7538" s="3" t="str" cm="1">
        <f t="array" ref="T7538">_xlfn.IFS(B7538 &gt;= 2005, "Post-2005", B7538 &gt;= 2000, "2000-2004", TRUE, "Pre-2000")</f>
        <v>Post-2005</v>
      </c>
    </row>
    <row r="7539" spans="1:20" x14ac:dyDescent="0.85">
      <c r="A7539" s="1">
        <v>41164</v>
      </c>
      <c r="B7539" t="s">
        <v>374</v>
      </c>
      <c r="C7539" t="s">
        <v>5996</v>
      </c>
      <c r="D7539" t="s">
        <v>5995</v>
      </c>
      <c r="E7539" t="s">
        <v>21</v>
      </c>
      <c r="F7539" t="s">
        <v>22</v>
      </c>
      <c r="G7539" t="s">
        <v>23</v>
      </c>
      <c r="H7539">
        <v>2012</v>
      </c>
      <c r="I7539" s="2">
        <v>732718.83</v>
      </c>
      <c r="J7539" s="2">
        <v>0</v>
      </c>
      <c r="K7539" s="2">
        <v>732718.83</v>
      </c>
      <c r="L7539" t="s">
        <v>116</v>
      </c>
      <c r="M7539" s="3" t="b">
        <f>trust_funds5[[#This Row],[Contributions Outstanding (USD)]]=0</f>
        <v>1</v>
      </c>
      <c r="N7539" s="3" t="str">
        <f t="shared" si="585"/>
        <v>Outstanding</v>
      </c>
      <c r="O7539" s="3" t="str">
        <f t="shared" si="586"/>
        <v>High Contribution &amp; Recent</v>
      </c>
      <c r="P7539" s="3" t="str">
        <f t="shared" si="587"/>
        <v>Other</v>
      </c>
      <c r="Q7539" s="3" t="str">
        <f t="shared" si="588"/>
        <v>Other</v>
      </c>
      <c r="R7539" s="3" t="str">
        <f t="shared" si="589"/>
        <v>Not LCLS</v>
      </c>
      <c r="S7539" s="3" t="str" cm="1">
        <f t="array" ref="S7539">_xlfn.IFS(G7539 &gt; 5000000, "Very High", G7539 &gt; 1000000, "High", G7539 &gt; 500000, "Medium", TRUE, "Low")</f>
        <v>Very High</v>
      </c>
      <c r="T7539" s="3" t="str" cm="1">
        <f t="array" ref="T7539">_xlfn.IFS(B7539 &gt;= 2005, "Post-2005", B7539 &gt;= 2000, "2000-2004", TRUE, "Pre-2000")</f>
        <v>Post-2005</v>
      </c>
    </row>
    <row r="7540" spans="1:20" x14ac:dyDescent="0.85">
      <c r="A7540" s="1">
        <v>41164</v>
      </c>
      <c r="B7540" t="s">
        <v>1502</v>
      </c>
      <c r="C7540" t="s">
        <v>5147</v>
      </c>
      <c r="D7540" t="s">
        <v>5148</v>
      </c>
      <c r="E7540" t="s">
        <v>42</v>
      </c>
      <c r="F7540" t="s">
        <v>43</v>
      </c>
      <c r="G7540" t="s">
        <v>44</v>
      </c>
      <c r="H7540">
        <v>2012</v>
      </c>
      <c r="I7540" s="2">
        <v>927286</v>
      </c>
      <c r="J7540" s="2">
        <v>0</v>
      </c>
      <c r="K7540" s="2">
        <v>927286</v>
      </c>
      <c r="L7540" t="s">
        <v>116</v>
      </c>
      <c r="M7540" s="3" t="b">
        <f>trust_funds5[[#This Row],[Contributions Outstanding (USD)]]=0</f>
        <v>1</v>
      </c>
      <c r="N7540" s="3" t="str">
        <f t="shared" si="585"/>
        <v>Outstanding</v>
      </c>
      <c r="O7540" s="3" t="str">
        <f t="shared" si="586"/>
        <v>High Contribution &amp; Recent</v>
      </c>
      <c r="P7540" s="3" t="str">
        <f t="shared" si="587"/>
        <v>Other</v>
      </c>
      <c r="Q7540" s="3" t="str">
        <f t="shared" si="588"/>
        <v>Other</v>
      </c>
      <c r="R7540" s="3" t="str">
        <f t="shared" si="589"/>
        <v>Not LCLS</v>
      </c>
      <c r="S7540" s="3" t="str" cm="1">
        <f t="array" ref="S7540">_xlfn.IFS(G7540 &gt; 5000000, "Very High", G7540 &gt; 1000000, "High", G7540 &gt; 500000, "Medium", TRUE, "Low")</f>
        <v>Very High</v>
      </c>
      <c r="T7540" s="3" t="str" cm="1">
        <f t="array" ref="T7540">_xlfn.IFS(B7540 &gt;= 2005, "Post-2005", B7540 &gt;= 2000, "2000-2004", TRUE, "Pre-2000")</f>
        <v>Post-2005</v>
      </c>
    </row>
    <row r="7541" spans="1:20" x14ac:dyDescent="0.85">
      <c r="A7541" s="1">
        <v>41164</v>
      </c>
      <c r="B7541" t="s">
        <v>1234</v>
      </c>
      <c r="C7541" t="s">
        <v>5508</v>
      </c>
      <c r="D7541" t="s">
        <v>5509</v>
      </c>
      <c r="E7541" t="s">
        <v>42</v>
      </c>
      <c r="F7541" t="s">
        <v>43</v>
      </c>
      <c r="G7541" t="s">
        <v>44</v>
      </c>
      <c r="H7541">
        <v>2012</v>
      </c>
      <c r="I7541" s="2">
        <v>889313</v>
      </c>
      <c r="J7541" s="2">
        <v>0</v>
      </c>
      <c r="K7541" s="2">
        <v>889313</v>
      </c>
      <c r="L7541" t="s">
        <v>116</v>
      </c>
      <c r="M7541" s="3" t="b">
        <f>trust_funds5[[#This Row],[Contributions Outstanding (USD)]]=0</f>
        <v>1</v>
      </c>
      <c r="N7541" s="3" t="str">
        <f t="shared" si="585"/>
        <v>Outstanding</v>
      </c>
      <c r="O7541" s="3" t="str">
        <f t="shared" si="586"/>
        <v>High Contribution &amp; Recent</v>
      </c>
      <c r="P7541" s="3" t="str">
        <f t="shared" si="587"/>
        <v>Other</v>
      </c>
      <c r="Q7541" s="3" t="str">
        <f t="shared" si="588"/>
        <v>Other</v>
      </c>
      <c r="R7541" s="3" t="str">
        <f t="shared" si="589"/>
        <v>Not LCLS</v>
      </c>
      <c r="S7541" s="3" t="str" cm="1">
        <f t="array" ref="S7541">_xlfn.IFS(G7541 &gt; 5000000, "Very High", G7541 &gt; 1000000, "High", G7541 &gt; 500000, "Medium", TRUE, "Low")</f>
        <v>Very High</v>
      </c>
      <c r="T7541" s="3" t="str" cm="1">
        <f t="array" ref="T7541">_xlfn.IFS(B7541 &gt;= 2005, "Post-2005", B7541 &gt;= 2000, "2000-2004", TRUE, "Pre-2000")</f>
        <v>Post-2005</v>
      </c>
    </row>
    <row r="7542" spans="1:20" x14ac:dyDescent="0.85">
      <c r="A7542" s="1">
        <v>41164</v>
      </c>
      <c r="B7542" t="s">
        <v>2348</v>
      </c>
      <c r="C7542" t="s">
        <v>2349</v>
      </c>
      <c r="D7542" t="s">
        <v>2350</v>
      </c>
      <c r="E7542" t="s">
        <v>1722</v>
      </c>
      <c r="F7542" t="s">
        <v>1723</v>
      </c>
      <c r="G7542" t="s">
        <v>1724</v>
      </c>
      <c r="H7542">
        <v>2012</v>
      </c>
      <c r="I7542" s="2">
        <v>45445701</v>
      </c>
      <c r="J7542" s="2">
        <v>0</v>
      </c>
      <c r="K7542" s="2">
        <v>45445701</v>
      </c>
      <c r="L7542" t="s">
        <v>116</v>
      </c>
      <c r="M7542" s="3" t="b">
        <f>trust_funds5[[#This Row],[Contributions Outstanding (USD)]]=0</f>
        <v>1</v>
      </c>
      <c r="N7542" s="3" t="str">
        <f t="shared" si="585"/>
        <v>Outstanding</v>
      </c>
      <c r="O7542" s="3" t="str">
        <f t="shared" si="586"/>
        <v>High Contribution &amp; Recent</v>
      </c>
      <c r="P7542" s="3" t="str">
        <f t="shared" si="587"/>
        <v>Other</v>
      </c>
      <c r="Q7542" s="3" t="str">
        <f t="shared" si="588"/>
        <v>Other</v>
      </c>
      <c r="R7542" s="3" t="str">
        <f t="shared" si="589"/>
        <v>Not LCLS</v>
      </c>
      <c r="S7542" s="3" t="str" cm="1">
        <f t="array" ref="S7542">_xlfn.IFS(G7542 &gt; 5000000, "Very High", G7542 &gt; 1000000, "High", G7542 &gt; 500000, "Medium", TRUE, "Low")</f>
        <v>Very High</v>
      </c>
      <c r="T7542" s="3" t="str" cm="1">
        <f t="array" ref="T7542">_xlfn.IFS(B7542 &gt;= 2005, "Post-2005", B7542 &gt;= 2000, "2000-2004", TRUE, "Pre-2000")</f>
        <v>Post-2005</v>
      </c>
    </row>
    <row r="7543" spans="1:20" x14ac:dyDescent="0.85">
      <c r="A7543" s="1">
        <v>41164</v>
      </c>
      <c r="B7543" t="s">
        <v>4705</v>
      </c>
      <c r="C7543" t="s">
        <v>8033</v>
      </c>
      <c r="D7543" t="s">
        <v>8034</v>
      </c>
      <c r="E7543" t="s">
        <v>56</v>
      </c>
      <c r="F7543" t="s">
        <v>57</v>
      </c>
      <c r="G7543" t="s">
        <v>58</v>
      </c>
      <c r="H7543">
        <v>2012</v>
      </c>
      <c r="I7543" s="2">
        <v>22789250</v>
      </c>
      <c r="J7543" s="2">
        <v>0</v>
      </c>
      <c r="K7543" s="2">
        <v>22789250</v>
      </c>
      <c r="L7543" t="s">
        <v>116</v>
      </c>
      <c r="M7543" s="3" t="b">
        <f>trust_funds5[[#This Row],[Contributions Outstanding (USD)]]=0</f>
        <v>1</v>
      </c>
      <c r="N7543" s="3" t="str">
        <f t="shared" si="585"/>
        <v>Outstanding</v>
      </c>
      <c r="O7543" s="3" t="str">
        <f t="shared" si="586"/>
        <v>High Contribution &amp; Recent</v>
      </c>
      <c r="P7543" s="3" t="str">
        <f t="shared" si="587"/>
        <v>Other</v>
      </c>
      <c r="Q7543" s="3" t="str">
        <f t="shared" si="588"/>
        <v>Other</v>
      </c>
      <c r="R7543" s="3" t="str">
        <f t="shared" si="589"/>
        <v>Not LCLS</v>
      </c>
      <c r="S7543" s="3" t="str" cm="1">
        <f t="array" ref="S7543">_xlfn.IFS(G7543 &gt; 5000000, "Very High", G7543 &gt; 1000000, "High", G7543 &gt; 500000, "Medium", TRUE, "Low")</f>
        <v>Very High</v>
      </c>
      <c r="T7543" s="3" t="str" cm="1">
        <f t="array" ref="T7543">_xlfn.IFS(B7543 &gt;= 2005, "Post-2005", B7543 &gt;= 2000, "2000-2004", TRUE, "Pre-2000")</f>
        <v>Post-2005</v>
      </c>
    </row>
    <row r="7544" spans="1:20" x14ac:dyDescent="0.85">
      <c r="A7544" s="1">
        <v>41164</v>
      </c>
      <c r="B7544" t="s">
        <v>4705</v>
      </c>
      <c r="C7544" t="s">
        <v>8033</v>
      </c>
      <c r="D7544" t="s">
        <v>8034</v>
      </c>
      <c r="E7544" t="s">
        <v>293</v>
      </c>
      <c r="F7544" t="s">
        <v>294</v>
      </c>
      <c r="G7544" t="s">
        <v>626</v>
      </c>
      <c r="H7544">
        <v>2012</v>
      </c>
      <c r="I7544" s="2">
        <v>12035700</v>
      </c>
      <c r="J7544" s="2">
        <v>0</v>
      </c>
      <c r="K7544" s="2">
        <v>12035700</v>
      </c>
      <c r="L7544" t="s">
        <v>116</v>
      </c>
      <c r="M7544" s="3" t="b">
        <f>trust_funds5[[#This Row],[Contributions Outstanding (USD)]]=0</f>
        <v>1</v>
      </c>
      <c r="N7544" s="3" t="str">
        <f t="shared" si="585"/>
        <v>Outstanding</v>
      </c>
      <c r="O7544" s="3" t="str">
        <f t="shared" si="586"/>
        <v>High Contribution &amp; Recent</v>
      </c>
      <c r="P7544" s="3" t="str">
        <f t="shared" si="587"/>
        <v>Other</v>
      </c>
      <c r="Q7544" s="3" t="str">
        <f t="shared" si="588"/>
        <v>Other</v>
      </c>
      <c r="R7544" s="3" t="str">
        <f t="shared" si="589"/>
        <v>Not LCLS</v>
      </c>
      <c r="S7544" s="3" t="str" cm="1">
        <f t="array" ref="S7544">_xlfn.IFS(G7544 &gt; 5000000, "Very High", G7544 &gt; 1000000, "High", G7544 &gt; 500000, "Medium", TRUE, "Low")</f>
        <v>Very High</v>
      </c>
      <c r="T7544" s="3" t="str" cm="1">
        <f t="array" ref="T7544">_xlfn.IFS(B7544 &gt;= 2005, "Post-2005", B7544 &gt;= 2000, "2000-2004", TRUE, "Pre-2000")</f>
        <v>Post-2005</v>
      </c>
    </row>
    <row r="7545" spans="1:20" x14ac:dyDescent="0.85">
      <c r="A7545" s="1">
        <v>41164</v>
      </c>
      <c r="B7545" t="s">
        <v>4705</v>
      </c>
      <c r="C7545" t="s">
        <v>8033</v>
      </c>
      <c r="D7545" t="s">
        <v>8034</v>
      </c>
      <c r="E7545" t="s">
        <v>102</v>
      </c>
      <c r="F7545" t="s">
        <v>103</v>
      </c>
      <c r="G7545" t="s">
        <v>104</v>
      </c>
      <c r="H7545">
        <v>2012</v>
      </c>
      <c r="I7545" s="2">
        <v>59002000</v>
      </c>
      <c r="J7545" s="2">
        <v>0</v>
      </c>
      <c r="K7545" s="2">
        <v>59002000</v>
      </c>
      <c r="L7545" t="s">
        <v>116</v>
      </c>
      <c r="M7545" s="3" t="b">
        <f>trust_funds5[[#This Row],[Contributions Outstanding (USD)]]=0</f>
        <v>1</v>
      </c>
      <c r="N7545" s="3" t="str">
        <f t="shared" si="585"/>
        <v>Outstanding</v>
      </c>
      <c r="O7545" s="3" t="str">
        <f t="shared" si="586"/>
        <v>High Contribution &amp; Recent</v>
      </c>
      <c r="P7545" s="3" t="str">
        <f t="shared" si="587"/>
        <v>Other</v>
      </c>
      <c r="Q7545" s="3" t="str">
        <f t="shared" si="588"/>
        <v>Other</v>
      </c>
      <c r="R7545" s="3" t="str">
        <f t="shared" si="589"/>
        <v>Not LCLS</v>
      </c>
      <c r="S7545" s="3" t="str" cm="1">
        <f t="array" ref="S7545">_xlfn.IFS(G7545 &gt; 5000000, "Very High", G7545 &gt; 1000000, "High", G7545 &gt; 500000, "Medium", TRUE, "Low")</f>
        <v>Very High</v>
      </c>
      <c r="T7545" s="3" t="str" cm="1">
        <f t="array" ref="T7545">_xlfn.IFS(B7545 &gt;= 2005, "Post-2005", B7545 &gt;= 2000, "2000-2004", TRUE, "Pre-2000")</f>
        <v>Post-2005</v>
      </c>
    </row>
    <row r="7546" spans="1:20" x14ac:dyDescent="0.85">
      <c r="A7546" s="1">
        <v>41164</v>
      </c>
      <c r="B7546" t="s">
        <v>4705</v>
      </c>
      <c r="C7546" t="s">
        <v>8033</v>
      </c>
      <c r="D7546" t="s">
        <v>8034</v>
      </c>
      <c r="E7546" t="s">
        <v>1065</v>
      </c>
      <c r="F7546" t="s">
        <v>1066</v>
      </c>
      <c r="G7546" t="s">
        <v>1067</v>
      </c>
      <c r="H7546">
        <v>2012</v>
      </c>
      <c r="I7546" s="2">
        <v>50000000</v>
      </c>
      <c r="J7546" s="2">
        <v>0</v>
      </c>
      <c r="K7546" s="2">
        <v>50000000</v>
      </c>
      <c r="L7546" t="s">
        <v>116</v>
      </c>
      <c r="M7546" s="3" t="b">
        <f>trust_funds5[[#This Row],[Contributions Outstanding (USD)]]=0</f>
        <v>1</v>
      </c>
      <c r="N7546" s="3" t="str">
        <f t="shared" si="585"/>
        <v>Outstanding</v>
      </c>
      <c r="O7546" s="3" t="str">
        <f t="shared" si="586"/>
        <v>High Contribution &amp; Recent</v>
      </c>
      <c r="P7546" s="3" t="str">
        <f t="shared" si="587"/>
        <v>Other</v>
      </c>
      <c r="Q7546" s="3" t="str">
        <f t="shared" si="588"/>
        <v>Other</v>
      </c>
      <c r="R7546" s="3" t="str">
        <f t="shared" si="589"/>
        <v>Not LCLS</v>
      </c>
      <c r="S7546" s="3" t="str" cm="1">
        <f t="array" ref="S7546">_xlfn.IFS(G7546 &gt; 5000000, "Very High", G7546 &gt; 1000000, "High", G7546 &gt; 500000, "Medium", TRUE, "Low")</f>
        <v>Very High</v>
      </c>
      <c r="T7546" s="3" t="str" cm="1">
        <f t="array" ref="T7546">_xlfn.IFS(B7546 &gt;= 2005, "Post-2005", B7546 &gt;= 2000, "2000-2004", TRUE, "Pre-2000")</f>
        <v>Post-2005</v>
      </c>
    </row>
    <row r="7547" spans="1:20" x14ac:dyDescent="0.85">
      <c r="A7547" s="1">
        <v>41164</v>
      </c>
      <c r="B7547" t="s">
        <v>4705</v>
      </c>
      <c r="C7547" t="s">
        <v>8033</v>
      </c>
      <c r="D7547" t="s">
        <v>8034</v>
      </c>
      <c r="E7547" t="s">
        <v>42</v>
      </c>
      <c r="F7547" t="s">
        <v>43</v>
      </c>
      <c r="G7547" t="s">
        <v>44</v>
      </c>
      <c r="H7547">
        <v>2012</v>
      </c>
      <c r="I7547" s="2">
        <v>53949294.329999998</v>
      </c>
      <c r="J7547" s="2">
        <v>0</v>
      </c>
      <c r="K7547" s="2">
        <v>53949294.329999998</v>
      </c>
      <c r="L7547" t="s">
        <v>116</v>
      </c>
      <c r="M7547" s="3" t="b">
        <f>trust_funds5[[#This Row],[Contributions Outstanding (USD)]]=0</f>
        <v>1</v>
      </c>
      <c r="N7547" s="3" t="str">
        <f t="shared" si="585"/>
        <v>Outstanding</v>
      </c>
      <c r="O7547" s="3" t="str">
        <f t="shared" si="586"/>
        <v>High Contribution &amp; Recent</v>
      </c>
      <c r="P7547" s="3" t="str">
        <f t="shared" si="587"/>
        <v>Other</v>
      </c>
      <c r="Q7547" s="3" t="str">
        <f t="shared" si="588"/>
        <v>Other</v>
      </c>
      <c r="R7547" s="3" t="str">
        <f t="shared" si="589"/>
        <v>Not LCLS</v>
      </c>
      <c r="S7547" s="3" t="str" cm="1">
        <f t="array" ref="S7547">_xlfn.IFS(G7547 &gt; 5000000, "Very High", G7547 &gt; 1000000, "High", G7547 &gt; 500000, "Medium", TRUE, "Low")</f>
        <v>Very High</v>
      </c>
      <c r="T7547" s="3" t="str" cm="1">
        <f t="array" ref="T7547">_xlfn.IFS(B7547 &gt;= 2005, "Post-2005", B7547 &gt;= 2000, "2000-2004", TRUE, "Pre-2000")</f>
        <v>Post-2005</v>
      </c>
    </row>
    <row r="7548" spans="1:20" x14ac:dyDescent="0.85">
      <c r="A7548" s="1">
        <v>41164</v>
      </c>
      <c r="B7548" t="s">
        <v>8040</v>
      </c>
      <c r="C7548" t="s">
        <v>8041</v>
      </c>
      <c r="D7548" t="s">
        <v>8042</v>
      </c>
      <c r="E7548" t="s">
        <v>56</v>
      </c>
      <c r="F7548" t="s">
        <v>57</v>
      </c>
      <c r="G7548" t="s">
        <v>58</v>
      </c>
      <c r="H7548">
        <v>2012</v>
      </c>
      <c r="I7548" s="2">
        <v>10042600</v>
      </c>
      <c r="J7548" s="2">
        <v>0</v>
      </c>
      <c r="K7548" s="2">
        <v>10042600</v>
      </c>
      <c r="L7548" t="s">
        <v>116</v>
      </c>
      <c r="M7548" s="3" t="b">
        <f>trust_funds5[[#This Row],[Contributions Outstanding (USD)]]=0</f>
        <v>1</v>
      </c>
      <c r="N7548" s="3" t="str">
        <f t="shared" si="585"/>
        <v>Outstanding</v>
      </c>
      <c r="O7548" s="3" t="str">
        <f t="shared" si="586"/>
        <v>High Contribution &amp; Recent</v>
      </c>
      <c r="P7548" s="3" t="str">
        <f t="shared" si="587"/>
        <v>Other</v>
      </c>
      <c r="Q7548" s="3" t="str">
        <f t="shared" si="588"/>
        <v>Other</v>
      </c>
      <c r="R7548" s="3" t="str">
        <f t="shared" si="589"/>
        <v>Not LCLS</v>
      </c>
      <c r="S7548" s="3" t="str" cm="1">
        <f t="array" ref="S7548">_xlfn.IFS(G7548 &gt; 5000000, "Very High", G7548 &gt; 1000000, "High", G7548 &gt; 500000, "Medium", TRUE, "Low")</f>
        <v>Very High</v>
      </c>
      <c r="T7548" s="3" t="str" cm="1">
        <f t="array" ref="T7548">_xlfn.IFS(B7548 &gt;= 2005, "Post-2005", B7548 &gt;= 2000, "2000-2004", TRUE, "Pre-2000")</f>
        <v>Post-2005</v>
      </c>
    </row>
    <row r="7549" spans="1:20" x14ac:dyDescent="0.85">
      <c r="A7549" s="1">
        <v>41164</v>
      </c>
      <c r="B7549" t="s">
        <v>8040</v>
      </c>
      <c r="C7549" t="s">
        <v>8041</v>
      </c>
      <c r="D7549" t="s">
        <v>8042</v>
      </c>
      <c r="E7549" t="s">
        <v>200</v>
      </c>
      <c r="F7549" t="s">
        <v>201</v>
      </c>
      <c r="G7549" t="s">
        <v>213</v>
      </c>
      <c r="H7549">
        <v>2012</v>
      </c>
      <c r="I7549" s="2">
        <v>8462263.6199999992</v>
      </c>
      <c r="J7549" s="2">
        <v>0</v>
      </c>
      <c r="K7549" s="2">
        <v>8462263.6199999992</v>
      </c>
      <c r="L7549" t="s">
        <v>116</v>
      </c>
      <c r="M7549" s="3" t="b">
        <f>trust_funds5[[#This Row],[Contributions Outstanding (USD)]]=0</f>
        <v>1</v>
      </c>
      <c r="N7549" s="3" t="str">
        <f t="shared" si="585"/>
        <v>Outstanding</v>
      </c>
      <c r="O7549" s="3" t="str">
        <f t="shared" si="586"/>
        <v>High Contribution &amp; Recent</v>
      </c>
      <c r="P7549" s="3" t="str">
        <f t="shared" si="587"/>
        <v>Other</v>
      </c>
      <c r="Q7549" s="3" t="str">
        <f t="shared" si="588"/>
        <v>Other</v>
      </c>
      <c r="R7549" s="3" t="str">
        <f t="shared" si="589"/>
        <v>Not LCLS</v>
      </c>
      <c r="S7549" s="3" t="str" cm="1">
        <f t="array" ref="S7549">_xlfn.IFS(G7549 &gt; 5000000, "Very High", G7549 &gt; 1000000, "High", G7549 &gt; 500000, "Medium", TRUE, "Low")</f>
        <v>Very High</v>
      </c>
      <c r="T7549" s="3" t="str" cm="1">
        <f t="array" ref="T7549">_xlfn.IFS(B7549 &gt;= 2005, "Post-2005", B7549 &gt;= 2000, "2000-2004", TRUE, "Pre-2000")</f>
        <v>Post-2005</v>
      </c>
    </row>
    <row r="7550" spans="1:20" x14ac:dyDescent="0.85">
      <c r="A7550" s="1">
        <v>41164</v>
      </c>
      <c r="B7550" t="s">
        <v>8040</v>
      </c>
      <c r="C7550" t="s">
        <v>8041</v>
      </c>
      <c r="D7550" t="s">
        <v>8042</v>
      </c>
      <c r="E7550" t="s">
        <v>264</v>
      </c>
      <c r="F7550" t="s">
        <v>265</v>
      </c>
      <c r="G7550" t="s">
        <v>7934</v>
      </c>
      <c r="H7550">
        <v>2012</v>
      </c>
      <c r="I7550" s="2">
        <v>6508500</v>
      </c>
      <c r="J7550" s="2">
        <v>0</v>
      </c>
      <c r="K7550" s="2">
        <v>6508500</v>
      </c>
      <c r="L7550" t="s">
        <v>116</v>
      </c>
      <c r="M7550" s="3" t="b">
        <f>trust_funds5[[#This Row],[Contributions Outstanding (USD)]]=0</f>
        <v>1</v>
      </c>
      <c r="N7550" s="3" t="str">
        <f t="shared" si="585"/>
        <v>Outstanding</v>
      </c>
      <c r="O7550" s="3" t="str">
        <f t="shared" si="586"/>
        <v>High Contribution &amp; Recent</v>
      </c>
      <c r="P7550" s="3" t="str">
        <f t="shared" si="587"/>
        <v>Other</v>
      </c>
      <c r="Q7550" s="3" t="str">
        <f t="shared" si="588"/>
        <v>Other</v>
      </c>
      <c r="R7550" s="3" t="str">
        <f t="shared" si="589"/>
        <v>Not LCLS</v>
      </c>
      <c r="S7550" s="3" t="str" cm="1">
        <f t="array" ref="S7550">_xlfn.IFS(G7550 &gt; 5000000, "Very High", G7550 &gt; 1000000, "High", G7550 &gt; 500000, "Medium", TRUE, "Low")</f>
        <v>Very High</v>
      </c>
      <c r="T7550" s="3" t="str" cm="1">
        <f t="array" ref="T7550">_xlfn.IFS(B7550 &gt;= 2005, "Post-2005", B7550 &gt;= 2000, "2000-2004", TRUE, "Pre-2000")</f>
        <v>Post-2005</v>
      </c>
    </row>
    <row r="7551" spans="1:20" x14ac:dyDescent="0.85">
      <c r="A7551" s="1">
        <v>41164</v>
      </c>
      <c r="B7551" t="s">
        <v>8040</v>
      </c>
      <c r="C7551" t="s">
        <v>8041</v>
      </c>
      <c r="D7551" t="s">
        <v>8042</v>
      </c>
      <c r="E7551" t="s">
        <v>85</v>
      </c>
      <c r="F7551" t="s">
        <v>86</v>
      </c>
      <c r="G7551" t="s">
        <v>87</v>
      </c>
      <c r="H7551">
        <v>2012</v>
      </c>
      <c r="I7551" s="2">
        <v>3244000</v>
      </c>
      <c r="J7551" s="2">
        <v>3229390.03</v>
      </c>
      <c r="K7551" s="2">
        <v>6473390.0300000003</v>
      </c>
      <c r="L7551" t="s">
        <v>116</v>
      </c>
      <c r="M7551" s="3" t="b">
        <f>trust_funds5[[#This Row],[Contributions Outstanding (USD)]]=0</f>
        <v>0</v>
      </c>
      <c r="N7551" s="3" t="str">
        <f t="shared" si="585"/>
        <v>Outstanding</v>
      </c>
      <c r="O7551" s="3" t="str">
        <f t="shared" si="586"/>
        <v>High Contribution &amp; Recent</v>
      </c>
      <c r="P7551" s="3" t="str">
        <f t="shared" si="587"/>
        <v>Other</v>
      </c>
      <c r="Q7551" s="3" t="str">
        <f t="shared" si="588"/>
        <v>Other</v>
      </c>
      <c r="R7551" s="3" t="str">
        <f t="shared" si="589"/>
        <v>Not LCLS</v>
      </c>
      <c r="S7551" s="3" t="str" cm="1">
        <f t="array" ref="S7551">_xlfn.IFS(G7551 &gt; 5000000, "Very High", G7551 &gt; 1000000, "High", G7551 &gt; 500000, "Medium", TRUE, "Low")</f>
        <v>Very High</v>
      </c>
      <c r="T7551" s="3" t="str" cm="1">
        <f t="array" ref="T7551">_xlfn.IFS(B7551 &gt;= 2005, "Post-2005", B7551 &gt;= 2000, "2000-2004", TRUE, "Pre-2000")</f>
        <v>Post-2005</v>
      </c>
    </row>
    <row r="7552" spans="1:20" x14ac:dyDescent="0.85">
      <c r="A7552" s="1">
        <v>41164</v>
      </c>
      <c r="B7552" t="s">
        <v>8040</v>
      </c>
      <c r="C7552" t="s">
        <v>8041</v>
      </c>
      <c r="D7552" t="s">
        <v>8042</v>
      </c>
      <c r="E7552" t="s">
        <v>102</v>
      </c>
      <c r="F7552" t="s">
        <v>103</v>
      </c>
      <c r="G7552" t="s">
        <v>8218</v>
      </c>
      <c r="H7552">
        <v>2012</v>
      </c>
      <c r="I7552" s="2">
        <v>11038223.800000001</v>
      </c>
      <c r="J7552" s="2">
        <v>0</v>
      </c>
      <c r="K7552" s="2">
        <v>11038223.800000001</v>
      </c>
      <c r="L7552" t="s">
        <v>116</v>
      </c>
      <c r="M7552" s="3" t="b">
        <f>trust_funds5[[#This Row],[Contributions Outstanding (USD)]]=0</f>
        <v>1</v>
      </c>
      <c r="N7552" s="3" t="str">
        <f t="shared" si="585"/>
        <v>Outstanding</v>
      </c>
      <c r="O7552" s="3" t="str">
        <f t="shared" si="586"/>
        <v>High Contribution &amp; Recent</v>
      </c>
      <c r="P7552" s="3" t="str">
        <f t="shared" si="587"/>
        <v>Other</v>
      </c>
      <c r="Q7552" s="3" t="str">
        <f t="shared" si="588"/>
        <v>Other</v>
      </c>
      <c r="R7552" s="3" t="str">
        <f t="shared" si="589"/>
        <v>Not LCLS</v>
      </c>
      <c r="S7552" s="3" t="str" cm="1">
        <f t="array" ref="S7552">_xlfn.IFS(G7552 &gt; 5000000, "Very High", G7552 &gt; 1000000, "High", G7552 &gt; 500000, "Medium", TRUE, "Low")</f>
        <v>Very High</v>
      </c>
      <c r="T7552" s="3" t="str" cm="1">
        <f t="array" ref="T7552">_xlfn.IFS(B7552 &gt;= 2005, "Post-2005", B7552 &gt;= 2000, "2000-2004", TRUE, "Pre-2000")</f>
        <v>Post-2005</v>
      </c>
    </row>
    <row r="7553" spans="1:20" x14ac:dyDescent="0.85">
      <c r="A7553" s="1">
        <v>41164</v>
      </c>
      <c r="B7553" t="s">
        <v>8040</v>
      </c>
      <c r="C7553" t="s">
        <v>8041</v>
      </c>
      <c r="D7553" t="s">
        <v>8042</v>
      </c>
      <c r="E7553" t="s">
        <v>223</v>
      </c>
      <c r="F7553" t="s">
        <v>224</v>
      </c>
      <c r="G7553" t="s">
        <v>8219</v>
      </c>
      <c r="H7553">
        <v>2012</v>
      </c>
      <c r="I7553" s="2">
        <v>3628885.93</v>
      </c>
      <c r="J7553" s="2">
        <v>0</v>
      </c>
      <c r="K7553" s="2">
        <v>3628885.93</v>
      </c>
      <c r="L7553" t="s">
        <v>116</v>
      </c>
      <c r="M7553" s="3" t="b">
        <f>trust_funds5[[#This Row],[Contributions Outstanding (USD)]]=0</f>
        <v>1</v>
      </c>
      <c r="N7553" s="3" t="str">
        <f t="shared" si="585"/>
        <v>Outstanding</v>
      </c>
      <c r="O7553" s="3" t="str">
        <f t="shared" si="586"/>
        <v>High Contribution &amp; Recent</v>
      </c>
      <c r="P7553" s="3" t="str">
        <f t="shared" si="587"/>
        <v>Other</v>
      </c>
      <c r="Q7553" s="3" t="str">
        <f t="shared" si="588"/>
        <v>Other</v>
      </c>
      <c r="R7553" s="3" t="str">
        <f t="shared" si="589"/>
        <v>Not LCLS</v>
      </c>
      <c r="S7553" s="3" t="str" cm="1">
        <f t="array" ref="S7553">_xlfn.IFS(G7553 &gt; 5000000, "Very High", G7553 &gt; 1000000, "High", G7553 &gt; 500000, "Medium", TRUE, "Low")</f>
        <v>Very High</v>
      </c>
      <c r="T7553" s="3" t="str" cm="1">
        <f t="array" ref="T7553">_xlfn.IFS(B7553 &gt;= 2005, "Post-2005", B7553 &gt;= 2000, "2000-2004", TRUE, "Pre-2000")</f>
        <v>Post-2005</v>
      </c>
    </row>
    <row r="7554" spans="1:20" x14ac:dyDescent="0.85">
      <c r="A7554" s="1">
        <v>41164</v>
      </c>
      <c r="B7554" t="s">
        <v>8040</v>
      </c>
      <c r="C7554" t="s">
        <v>8041</v>
      </c>
      <c r="D7554" t="s">
        <v>8042</v>
      </c>
      <c r="E7554" t="s">
        <v>223</v>
      </c>
      <c r="F7554" t="s">
        <v>224</v>
      </c>
      <c r="G7554" t="s">
        <v>7334</v>
      </c>
      <c r="H7554">
        <v>2012</v>
      </c>
      <c r="I7554" s="2">
        <v>3594967.05</v>
      </c>
      <c r="J7554" s="2">
        <v>3856288.96</v>
      </c>
      <c r="K7554" s="2">
        <v>7451256.0099999998</v>
      </c>
      <c r="L7554" t="s">
        <v>116</v>
      </c>
      <c r="M7554" s="3" t="b">
        <f>trust_funds5[[#This Row],[Contributions Outstanding (USD)]]=0</f>
        <v>0</v>
      </c>
      <c r="N7554" s="3" t="str">
        <f t="shared" ref="N7554:N7617" si="590">IF(D7554 &gt; 0, "Outstanding", "No Outstanding")</f>
        <v>Outstanding</v>
      </c>
      <c r="O7554" s="3" t="str">
        <f t="shared" ref="O7554:O7617" si="591">IF(AND(C7554 &gt; 1000000, B7554 &gt; 2000), "High Contribution &amp; Recent", "Other")</f>
        <v>High Contribution &amp; Recent</v>
      </c>
      <c r="P7554" s="3" t="str">
        <f t="shared" ref="P7554:P7617" si="592">IF(AND(B7554 = 2000, E7554 = "Canada"), "Year 2000, Canada", "Other")</f>
        <v>Other</v>
      </c>
      <c r="Q7554" s="3" t="str">
        <f t="shared" ref="Q7554:Q7617" si="593">IF(OR(E7554 = "Canada", E7554 = "Sweden"), "Canada or Sweden", "Other")</f>
        <v>Other</v>
      </c>
      <c r="R7554" s="3" t="str">
        <f t="shared" ref="R7554:R7617" si="594">IF(NOT(F7554 = "LCLS"), "Not LCLS", "LCLS")</f>
        <v>Not LCLS</v>
      </c>
      <c r="S7554" s="3" t="str" cm="1">
        <f t="array" ref="S7554">_xlfn.IFS(G7554 &gt; 5000000, "Very High", G7554 &gt; 1000000, "High", G7554 &gt; 500000, "Medium", TRUE, "Low")</f>
        <v>Very High</v>
      </c>
      <c r="T7554" s="3" t="str" cm="1">
        <f t="array" ref="T7554">_xlfn.IFS(B7554 &gt;= 2005, "Post-2005", B7554 &gt;= 2000, "2000-2004", TRUE, "Pre-2000")</f>
        <v>Post-2005</v>
      </c>
    </row>
    <row r="7555" spans="1:20" x14ac:dyDescent="0.85">
      <c r="A7555" s="1">
        <v>41164</v>
      </c>
      <c r="B7555" t="s">
        <v>8040</v>
      </c>
      <c r="C7555" t="s">
        <v>8041</v>
      </c>
      <c r="D7555" t="s">
        <v>8042</v>
      </c>
      <c r="E7555" t="s">
        <v>119</v>
      </c>
      <c r="F7555" t="s">
        <v>120</v>
      </c>
      <c r="G7555" t="s">
        <v>1125</v>
      </c>
      <c r="H7555">
        <v>2012</v>
      </c>
      <c r="I7555" s="2">
        <v>5123520</v>
      </c>
      <c r="J7555" s="2">
        <v>0</v>
      </c>
      <c r="K7555" s="2">
        <v>5123520</v>
      </c>
      <c r="L7555" t="s">
        <v>116</v>
      </c>
      <c r="M7555" s="3" t="b">
        <f>trust_funds5[[#This Row],[Contributions Outstanding (USD)]]=0</f>
        <v>1</v>
      </c>
      <c r="N7555" s="3" t="str">
        <f t="shared" si="590"/>
        <v>Outstanding</v>
      </c>
      <c r="O7555" s="3" t="str">
        <f t="shared" si="591"/>
        <v>High Contribution &amp; Recent</v>
      </c>
      <c r="P7555" s="3" t="str">
        <f t="shared" si="592"/>
        <v>Other</v>
      </c>
      <c r="Q7555" s="3" t="str">
        <f t="shared" si="593"/>
        <v>Other</v>
      </c>
      <c r="R7555" s="3" t="str">
        <f t="shared" si="594"/>
        <v>Not LCLS</v>
      </c>
      <c r="S7555" s="3" t="str" cm="1">
        <f t="array" ref="S7555">_xlfn.IFS(G7555 &gt; 5000000, "Very High", G7555 &gt; 1000000, "High", G7555 &gt; 500000, "Medium", TRUE, "Low")</f>
        <v>Very High</v>
      </c>
      <c r="T7555" s="3" t="str" cm="1">
        <f t="array" ref="T7555">_xlfn.IFS(B7555 &gt;= 2005, "Post-2005", B7555 &gt;= 2000, "2000-2004", TRUE, "Pre-2000")</f>
        <v>Post-2005</v>
      </c>
    </row>
    <row r="7556" spans="1:20" x14ac:dyDescent="0.85">
      <c r="A7556" s="1">
        <v>41164</v>
      </c>
      <c r="B7556" t="s">
        <v>90</v>
      </c>
      <c r="C7556" t="s">
        <v>6478</v>
      </c>
      <c r="D7556" t="s">
        <v>6479</v>
      </c>
      <c r="E7556" t="s">
        <v>119</v>
      </c>
      <c r="F7556" t="s">
        <v>120</v>
      </c>
      <c r="G7556" t="s">
        <v>121</v>
      </c>
      <c r="H7556">
        <v>2012</v>
      </c>
      <c r="I7556" s="2">
        <v>1000000</v>
      </c>
      <c r="J7556" s="2">
        <v>0</v>
      </c>
      <c r="K7556" s="2">
        <v>1000000</v>
      </c>
      <c r="L7556" t="s">
        <v>116</v>
      </c>
      <c r="M7556" s="3" t="b">
        <f>trust_funds5[[#This Row],[Contributions Outstanding (USD)]]=0</f>
        <v>1</v>
      </c>
      <c r="N7556" s="3" t="str">
        <f t="shared" si="590"/>
        <v>Outstanding</v>
      </c>
      <c r="O7556" s="3" t="str">
        <f t="shared" si="591"/>
        <v>High Contribution &amp; Recent</v>
      </c>
      <c r="P7556" s="3" t="str">
        <f t="shared" si="592"/>
        <v>Other</v>
      </c>
      <c r="Q7556" s="3" t="str">
        <f t="shared" si="593"/>
        <v>Other</v>
      </c>
      <c r="R7556" s="3" t="str">
        <f t="shared" si="594"/>
        <v>Not LCLS</v>
      </c>
      <c r="S7556" s="3" t="str" cm="1">
        <f t="array" ref="S7556">_xlfn.IFS(G7556 &gt; 5000000, "Very High", G7556 &gt; 1000000, "High", G7556 &gt; 500000, "Medium", TRUE, "Low")</f>
        <v>Very High</v>
      </c>
      <c r="T7556" s="3" t="str" cm="1">
        <f t="array" ref="T7556">_xlfn.IFS(B7556 &gt;= 2005, "Post-2005", B7556 &gt;= 2000, "2000-2004", TRUE, "Pre-2000")</f>
        <v>Post-2005</v>
      </c>
    </row>
    <row r="7557" spans="1:20" x14ac:dyDescent="0.85">
      <c r="A7557" s="1">
        <v>41164</v>
      </c>
      <c r="B7557" t="s">
        <v>648</v>
      </c>
      <c r="C7557" t="s">
        <v>8220</v>
      </c>
      <c r="D7557" t="s">
        <v>8221</v>
      </c>
      <c r="E7557" t="s">
        <v>49</v>
      </c>
      <c r="F7557" t="s">
        <v>50</v>
      </c>
      <c r="G7557" t="s">
        <v>51</v>
      </c>
      <c r="H7557">
        <v>2012</v>
      </c>
      <c r="I7557" s="2">
        <v>245450</v>
      </c>
      <c r="J7557" s="2">
        <v>754550</v>
      </c>
      <c r="K7557" s="2">
        <v>1000000</v>
      </c>
      <c r="L7557" t="s">
        <v>116</v>
      </c>
      <c r="M7557" s="3" t="b">
        <f>trust_funds5[[#This Row],[Contributions Outstanding (USD)]]=0</f>
        <v>0</v>
      </c>
      <c r="N7557" s="3" t="str">
        <f t="shared" si="590"/>
        <v>Outstanding</v>
      </c>
      <c r="O7557" s="3" t="str">
        <f t="shared" si="591"/>
        <v>High Contribution &amp; Recent</v>
      </c>
      <c r="P7557" s="3" t="str">
        <f t="shared" si="592"/>
        <v>Other</v>
      </c>
      <c r="Q7557" s="3" t="str">
        <f t="shared" si="593"/>
        <v>Other</v>
      </c>
      <c r="R7557" s="3" t="str">
        <f t="shared" si="594"/>
        <v>Not LCLS</v>
      </c>
      <c r="S7557" s="3" t="str" cm="1">
        <f t="array" ref="S7557">_xlfn.IFS(G7557 &gt; 5000000, "Very High", G7557 &gt; 1000000, "High", G7557 &gt; 500000, "Medium", TRUE, "Low")</f>
        <v>Very High</v>
      </c>
      <c r="T7557" s="3" t="str" cm="1">
        <f t="array" ref="T7557">_xlfn.IFS(B7557 &gt;= 2005, "Post-2005", B7557 &gt;= 2000, "2000-2004", TRUE, "Pre-2000")</f>
        <v>Post-2005</v>
      </c>
    </row>
    <row r="7558" spans="1:20" x14ac:dyDescent="0.85">
      <c r="A7558" s="1">
        <v>41164</v>
      </c>
      <c r="B7558" t="s">
        <v>90</v>
      </c>
      <c r="C7558" t="s">
        <v>6491</v>
      </c>
      <c r="D7558" t="s">
        <v>6492</v>
      </c>
      <c r="E7558" t="s">
        <v>70</v>
      </c>
      <c r="F7558" t="s">
        <v>71</v>
      </c>
      <c r="G7558" t="s">
        <v>72</v>
      </c>
      <c r="H7558">
        <v>2012</v>
      </c>
      <c r="I7558" s="2">
        <v>610000</v>
      </c>
      <c r="J7558" s="2">
        <v>0</v>
      </c>
      <c r="K7558" s="2">
        <v>610000</v>
      </c>
      <c r="L7558" t="s">
        <v>116</v>
      </c>
      <c r="M7558" s="3" t="b">
        <f>trust_funds5[[#This Row],[Contributions Outstanding (USD)]]=0</f>
        <v>1</v>
      </c>
      <c r="N7558" s="3" t="str">
        <f t="shared" si="590"/>
        <v>Outstanding</v>
      </c>
      <c r="O7558" s="3" t="str">
        <f t="shared" si="591"/>
        <v>High Contribution &amp; Recent</v>
      </c>
      <c r="P7558" s="3" t="str">
        <f t="shared" si="592"/>
        <v>Other</v>
      </c>
      <c r="Q7558" s="3" t="str">
        <f t="shared" si="593"/>
        <v>Other</v>
      </c>
      <c r="R7558" s="3" t="str">
        <f t="shared" si="594"/>
        <v>Not LCLS</v>
      </c>
      <c r="S7558" s="3" t="str" cm="1">
        <f t="array" ref="S7558">_xlfn.IFS(G7558 &gt; 5000000, "Very High", G7558 &gt; 1000000, "High", G7558 &gt; 500000, "Medium", TRUE, "Low")</f>
        <v>Very High</v>
      </c>
      <c r="T7558" s="3" t="str" cm="1">
        <f t="array" ref="T7558">_xlfn.IFS(B7558 &gt;= 2005, "Post-2005", B7558 &gt;= 2000, "2000-2004", TRUE, "Pre-2000")</f>
        <v>Post-2005</v>
      </c>
    </row>
    <row r="7559" spans="1:20" x14ac:dyDescent="0.85">
      <c r="A7559" s="1">
        <v>41164</v>
      </c>
      <c r="B7559" t="s">
        <v>90</v>
      </c>
      <c r="C7559" t="s">
        <v>6491</v>
      </c>
      <c r="D7559" t="s">
        <v>6492</v>
      </c>
      <c r="E7559" t="s">
        <v>119</v>
      </c>
      <c r="F7559" t="s">
        <v>120</v>
      </c>
      <c r="G7559" t="s">
        <v>121</v>
      </c>
      <c r="H7559">
        <v>2012</v>
      </c>
      <c r="I7559" s="2">
        <v>275000</v>
      </c>
      <c r="J7559" s="2">
        <v>0</v>
      </c>
      <c r="K7559" s="2">
        <v>275000</v>
      </c>
      <c r="L7559" t="s">
        <v>116</v>
      </c>
      <c r="M7559" s="3" t="b">
        <f>trust_funds5[[#This Row],[Contributions Outstanding (USD)]]=0</f>
        <v>1</v>
      </c>
      <c r="N7559" s="3" t="str">
        <f t="shared" si="590"/>
        <v>Outstanding</v>
      </c>
      <c r="O7559" s="3" t="str">
        <f t="shared" si="591"/>
        <v>High Contribution &amp; Recent</v>
      </c>
      <c r="P7559" s="3" t="str">
        <f t="shared" si="592"/>
        <v>Other</v>
      </c>
      <c r="Q7559" s="3" t="str">
        <f t="shared" si="593"/>
        <v>Other</v>
      </c>
      <c r="R7559" s="3" t="str">
        <f t="shared" si="594"/>
        <v>Not LCLS</v>
      </c>
      <c r="S7559" s="3" t="str" cm="1">
        <f t="array" ref="S7559">_xlfn.IFS(G7559 &gt; 5000000, "Very High", G7559 &gt; 1000000, "High", G7559 &gt; 500000, "Medium", TRUE, "Low")</f>
        <v>Very High</v>
      </c>
      <c r="T7559" s="3" t="str" cm="1">
        <f t="array" ref="T7559">_xlfn.IFS(B7559 &gt;= 2005, "Post-2005", B7559 &gt;= 2000, "2000-2004", TRUE, "Pre-2000")</f>
        <v>Post-2005</v>
      </c>
    </row>
    <row r="7560" spans="1:20" x14ac:dyDescent="0.85">
      <c r="A7560" s="1">
        <v>41164</v>
      </c>
      <c r="B7560" t="s">
        <v>90</v>
      </c>
      <c r="C7560" t="s">
        <v>6495</v>
      </c>
      <c r="D7560" t="s">
        <v>6496</v>
      </c>
      <c r="E7560" t="s">
        <v>334</v>
      </c>
      <c r="F7560" t="s">
        <v>335</v>
      </c>
      <c r="G7560" t="s">
        <v>339</v>
      </c>
      <c r="H7560">
        <v>2012</v>
      </c>
      <c r="I7560" s="2">
        <v>335000</v>
      </c>
      <c r="J7560" s="2">
        <v>0</v>
      </c>
      <c r="K7560" s="2">
        <v>335000</v>
      </c>
      <c r="L7560" t="s">
        <v>116</v>
      </c>
      <c r="M7560" s="3" t="b">
        <f>trust_funds5[[#This Row],[Contributions Outstanding (USD)]]=0</f>
        <v>1</v>
      </c>
      <c r="N7560" s="3" t="str">
        <f t="shared" si="590"/>
        <v>Outstanding</v>
      </c>
      <c r="O7560" s="3" t="str">
        <f t="shared" si="591"/>
        <v>High Contribution &amp; Recent</v>
      </c>
      <c r="P7560" s="3" t="str">
        <f t="shared" si="592"/>
        <v>Other</v>
      </c>
      <c r="Q7560" s="3" t="str">
        <f t="shared" si="593"/>
        <v>Other</v>
      </c>
      <c r="R7560" s="3" t="str">
        <f t="shared" si="594"/>
        <v>Not LCLS</v>
      </c>
      <c r="S7560" s="3" t="str" cm="1">
        <f t="array" ref="S7560">_xlfn.IFS(G7560 &gt; 5000000, "Very High", G7560 &gt; 1000000, "High", G7560 &gt; 500000, "Medium", TRUE, "Low")</f>
        <v>Very High</v>
      </c>
      <c r="T7560" s="3" t="str" cm="1">
        <f t="array" ref="T7560">_xlfn.IFS(B7560 &gt;= 2005, "Post-2005", B7560 &gt;= 2000, "2000-2004", TRUE, "Pre-2000")</f>
        <v>Post-2005</v>
      </c>
    </row>
    <row r="7561" spans="1:20" x14ac:dyDescent="0.85">
      <c r="A7561" s="1">
        <v>41164</v>
      </c>
      <c r="B7561" t="s">
        <v>90</v>
      </c>
      <c r="C7561" t="s">
        <v>6495</v>
      </c>
      <c r="D7561" t="s">
        <v>6496</v>
      </c>
      <c r="E7561" t="s">
        <v>70</v>
      </c>
      <c r="F7561" t="s">
        <v>71</v>
      </c>
      <c r="G7561" t="s">
        <v>72</v>
      </c>
      <c r="H7561">
        <v>2012</v>
      </c>
      <c r="I7561" s="2">
        <v>500000</v>
      </c>
      <c r="J7561" s="2">
        <v>500000</v>
      </c>
      <c r="K7561" s="2">
        <v>1000000</v>
      </c>
      <c r="L7561" t="s">
        <v>116</v>
      </c>
      <c r="M7561" s="3" t="b">
        <f>trust_funds5[[#This Row],[Contributions Outstanding (USD)]]=0</f>
        <v>0</v>
      </c>
      <c r="N7561" s="3" t="str">
        <f t="shared" si="590"/>
        <v>Outstanding</v>
      </c>
      <c r="O7561" s="3" t="str">
        <f t="shared" si="591"/>
        <v>High Contribution &amp; Recent</v>
      </c>
      <c r="P7561" s="3" t="str">
        <f t="shared" si="592"/>
        <v>Other</v>
      </c>
      <c r="Q7561" s="3" t="str">
        <f t="shared" si="593"/>
        <v>Other</v>
      </c>
      <c r="R7561" s="3" t="str">
        <f t="shared" si="594"/>
        <v>Not LCLS</v>
      </c>
      <c r="S7561" s="3" t="str" cm="1">
        <f t="array" ref="S7561">_xlfn.IFS(G7561 &gt; 5000000, "Very High", G7561 &gt; 1000000, "High", G7561 &gt; 500000, "Medium", TRUE, "Low")</f>
        <v>Very High</v>
      </c>
      <c r="T7561" s="3" t="str" cm="1">
        <f t="array" ref="T7561">_xlfn.IFS(B7561 &gt;= 2005, "Post-2005", B7561 &gt;= 2000, "2000-2004", TRUE, "Pre-2000")</f>
        <v>Post-2005</v>
      </c>
    </row>
    <row r="7562" spans="1:20" x14ac:dyDescent="0.85">
      <c r="A7562" s="1">
        <v>41164</v>
      </c>
      <c r="B7562" t="s">
        <v>90</v>
      </c>
      <c r="C7562" t="s">
        <v>6495</v>
      </c>
      <c r="D7562" t="s">
        <v>6496</v>
      </c>
      <c r="E7562" t="s">
        <v>223</v>
      </c>
      <c r="F7562" t="s">
        <v>224</v>
      </c>
      <c r="G7562" t="s">
        <v>225</v>
      </c>
      <c r="H7562">
        <v>2012</v>
      </c>
      <c r="I7562" s="2">
        <v>300000</v>
      </c>
      <c r="J7562" s="2">
        <v>0</v>
      </c>
      <c r="K7562" s="2">
        <v>300000</v>
      </c>
      <c r="L7562" t="s">
        <v>116</v>
      </c>
      <c r="M7562" s="3" t="b">
        <f>trust_funds5[[#This Row],[Contributions Outstanding (USD)]]=0</f>
        <v>1</v>
      </c>
      <c r="N7562" s="3" t="str">
        <f t="shared" si="590"/>
        <v>Outstanding</v>
      </c>
      <c r="O7562" s="3" t="str">
        <f t="shared" si="591"/>
        <v>High Contribution &amp; Recent</v>
      </c>
      <c r="P7562" s="3" t="str">
        <f t="shared" si="592"/>
        <v>Other</v>
      </c>
      <c r="Q7562" s="3" t="str">
        <f t="shared" si="593"/>
        <v>Other</v>
      </c>
      <c r="R7562" s="3" t="str">
        <f t="shared" si="594"/>
        <v>Not LCLS</v>
      </c>
      <c r="S7562" s="3" t="str" cm="1">
        <f t="array" ref="S7562">_xlfn.IFS(G7562 &gt; 5000000, "Very High", G7562 &gt; 1000000, "High", G7562 &gt; 500000, "Medium", TRUE, "Low")</f>
        <v>Very High</v>
      </c>
      <c r="T7562" s="3" t="str" cm="1">
        <f t="array" ref="T7562">_xlfn.IFS(B7562 &gt;= 2005, "Post-2005", B7562 &gt;= 2000, "2000-2004", TRUE, "Pre-2000")</f>
        <v>Post-2005</v>
      </c>
    </row>
    <row r="7563" spans="1:20" x14ac:dyDescent="0.85">
      <c r="A7563" s="1">
        <v>41164</v>
      </c>
      <c r="B7563" t="s">
        <v>90</v>
      </c>
      <c r="C7563" t="s">
        <v>6923</v>
      </c>
      <c r="D7563" t="s">
        <v>6924</v>
      </c>
      <c r="E7563" t="s">
        <v>1408</v>
      </c>
      <c r="F7563" t="s">
        <v>1409</v>
      </c>
      <c r="G7563" t="s">
        <v>1410</v>
      </c>
      <c r="H7563">
        <v>2012</v>
      </c>
      <c r="I7563" s="2">
        <v>409890</v>
      </c>
      <c r="J7563" s="2">
        <v>0</v>
      </c>
      <c r="K7563" s="2">
        <v>409890</v>
      </c>
      <c r="L7563" t="s">
        <v>116</v>
      </c>
      <c r="M7563" s="3" t="b">
        <f>trust_funds5[[#This Row],[Contributions Outstanding (USD)]]=0</f>
        <v>1</v>
      </c>
      <c r="N7563" s="3" t="str">
        <f t="shared" si="590"/>
        <v>Outstanding</v>
      </c>
      <c r="O7563" s="3" t="str">
        <f t="shared" si="591"/>
        <v>High Contribution &amp; Recent</v>
      </c>
      <c r="P7563" s="3" t="str">
        <f t="shared" si="592"/>
        <v>Other</v>
      </c>
      <c r="Q7563" s="3" t="str">
        <f t="shared" si="593"/>
        <v>Other</v>
      </c>
      <c r="R7563" s="3" t="str">
        <f t="shared" si="594"/>
        <v>Not LCLS</v>
      </c>
      <c r="S7563" s="3" t="str" cm="1">
        <f t="array" ref="S7563">_xlfn.IFS(G7563 &gt; 5000000, "Very High", G7563 &gt; 1000000, "High", G7563 &gt; 500000, "Medium", TRUE, "Low")</f>
        <v>Very High</v>
      </c>
      <c r="T7563" s="3" t="str" cm="1">
        <f t="array" ref="T7563">_xlfn.IFS(B7563 &gt;= 2005, "Post-2005", B7563 &gt;= 2000, "2000-2004", TRUE, "Pre-2000")</f>
        <v>Post-2005</v>
      </c>
    </row>
    <row r="7564" spans="1:20" x14ac:dyDescent="0.85">
      <c r="A7564" s="1">
        <v>41164</v>
      </c>
      <c r="B7564" t="s">
        <v>90</v>
      </c>
      <c r="C7564" t="s">
        <v>6923</v>
      </c>
      <c r="D7564" t="s">
        <v>6924</v>
      </c>
      <c r="E7564" t="s">
        <v>119</v>
      </c>
      <c r="F7564" t="s">
        <v>120</v>
      </c>
      <c r="G7564" t="s">
        <v>121</v>
      </c>
      <c r="H7564">
        <v>2012</v>
      </c>
      <c r="I7564" s="2">
        <v>2968158</v>
      </c>
      <c r="J7564" s="2">
        <v>0</v>
      </c>
      <c r="K7564" s="2">
        <v>2968158</v>
      </c>
      <c r="L7564" t="s">
        <v>116</v>
      </c>
      <c r="M7564" s="3" t="b">
        <f>trust_funds5[[#This Row],[Contributions Outstanding (USD)]]=0</f>
        <v>1</v>
      </c>
      <c r="N7564" s="3" t="str">
        <f t="shared" si="590"/>
        <v>Outstanding</v>
      </c>
      <c r="O7564" s="3" t="str">
        <f t="shared" si="591"/>
        <v>High Contribution &amp; Recent</v>
      </c>
      <c r="P7564" s="3" t="str">
        <f t="shared" si="592"/>
        <v>Other</v>
      </c>
      <c r="Q7564" s="3" t="str">
        <f t="shared" si="593"/>
        <v>Other</v>
      </c>
      <c r="R7564" s="3" t="str">
        <f t="shared" si="594"/>
        <v>Not LCLS</v>
      </c>
      <c r="S7564" s="3" t="str" cm="1">
        <f t="array" ref="S7564">_xlfn.IFS(G7564 &gt; 5000000, "Very High", G7564 &gt; 1000000, "High", G7564 &gt; 500000, "Medium", TRUE, "Low")</f>
        <v>Very High</v>
      </c>
      <c r="T7564" s="3" t="str" cm="1">
        <f t="array" ref="T7564">_xlfn.IFS(B7564 &gt;= 2005, "Post-2005", B7564 &gt;= 2000, "2000-2004", TRUE, "Pre-2000")</f>
        <v>Post-2005</v>
      </c>
    </row>
    <row r="7565" spans="1:20" x14ac:dyDescent="0.85">
      <c r="A7565" s="1">
        <v>41164</v>
      </c>
      <c r="B7565" t="s">
        <v>90</v>
      </c>
      <c r="C7565" t="s">
        <v>6926</v>
      </c>
      <c r="D7565" t="s">
        <v>6927</v>
      </c>
      <c r="E7565" t="s">
        <v>15</v>
      </c>
      <c r="F7565" t="s">
        <v>16</v>
      </c>
      <c r="G7565" t="s">
        <v>17</v>
      </c>
      <c r="H7565">
        <v>2012</v>
      </c>
      <c r="I7565" s="2">
        <v>3523962.95</v>
      </c>
      <c r="J7565" s="2">
        <v>0</v>
      </c>
      <c r="K7565" s="2">
        <v>3523962.95</v>
      </c>
      <c r="L7565" t="s">
        <v>116</v>
      </c>
      <c r="M7565" s="3" t="b">
        <f>trust_funds5[[#This Row],[Contributions Outstanding (USD)]]=0</f>
        <v>1</v>
      </c>
      <c r="N7565" s="3" t="str">
        <f t="shared" si="590"/>
        <v>Outstanding</v>
      </c>
      <c r="O7565" s="3" t="str">
        <f t="shared" si="591"/>
        <v>High Contribution &amp; Recent</v>
      </c>
      <c r="P7565" s="3" t="str">
        <f t="shared" si="592"/>
        <v>Other</v>
      </c>
      <c r="Q7565" s="3" t="str">
        <f t="shared" si="593"/>
        <v>Other</v>
      </c>
      <c r="R7565" s="3" t="str">
        <f t="shared" si="594"/>
        <v>Not LCLS</v>
      </c>
      <c r="S7565" s="3" t="str" cm="1">
        <f t="array" ref="S7565">_xlfn.IFS(G7565 &gt; 5000000, "Very High", G7565 &gt; 1000000, "High", G7565 &gt; 500000, "Medium", TRUE, "Low")</f>
        <v>Very High</v>
      </c>
      <c r="T7565" s="3" t="str" cm="1">
        <f t="array" ref="T7565">_xlfn.IFS(B7565 &gt;= 2005, "Post-2005", B7565 &gt;= 2000, "2000-2004", TRUE, "Pre-2000")</f>
        <v>Post-2005</v>
      </c>
    </row>
    <row r="7566" spans="1:20" x14ac:dyDescent="0.85">
      <c r="A7566" s="1">
        <v>41164</v>
      </c>
      <c r="B7566" t="s">
        <v>90</v>
      </c>
      <c r="C7566" t="s">
        <v>6499</v>
      </c>
      <c r="D7566" t="s">
        <v>6500</v>
      </c>
      <c r="E7566" t="s">
        <v>56</v>
      </c>
      <c r="F7566" t="s">
        <v>57</v>
      </c>
      <c r="G7566" t="s">
        <v>58</v>
      </c>
      <c r="H7566">
        <v>2012</v>
      </c>
      <c r="I7566" s="2">
        <v>12176.09</v>
      </c>
      <c r="J7566" s="2">
        <v>0</v>
      </c>
      <c r="K7566" s="2">
        <v>12176.09</v>
      </c>
      <c r="L7566" t="s">
        <v>18</v>
      </c>
      <c r="M7566" s="3" t="b">
        <f>trust_funds5[[#This Row],[Contributions Outstanding (USD)]]=0</f>
        <v>1</v>
      </c>
      <c r="N7566" s="3" t="str">
        <f t="shared" si="590"/>
        <v>Outstanding</v>
      </c>
      <c r="O7566" s="3" t="str">
        <f t="shared" si="591"/>
        <v>High Contribution &amp; Recent</v>
      </c>
      <c r="P7566" s="3" t="str">
        <f t="shared" si="592"/>
        <v>Other</v>
      </c>
      <c r="Q7566" s="3" t="str">
        <f t="shared" si="593"/>
        <v>Other</v>
      </c>
      <c r="R7566" s="3" t="str">
        <f t="shared" si="594"/>
        <v>Not LCLS</v>
      </c>
      <c r="S7566" s="3" t="str" cm="1">
        <f t="array" ref="S7566">_xlfn.IFS(G7566 &gt; 5000000, "Very High", G7566 &gt; 1000000, "High", G7566 &gt; 500000, "Medium", TRUE, "Low")</f>
        <v>Very High</v>
      </c>
      <c r="T7566" s="3" t="str" cm="1">
        <f t="array" ref="T7566">_xlfn.IFS(B7566 &gt;= 2005, "Post-2005", B7566 &gt;= 2000, "2000-2004", TRUE, "Pre-2000")</f>
        <v>Post-2005</v>
      </c>
    </row>
    <row r="7567" spans="1:20" x14ac:dyDescent="0.85">
      <c r="A7567" s="1">
        <v>41164</v>
      </c>
      <c r="B7567" t="s">
        <v>883</v>
      </c>
      <c r="C7567" t="s">
        <v>2332</v>
      </c>
      <c r="D7567" t="s">
        <v>2333</v>
      </c>
      <c r="E7567" t="s">
        <v>260</v>
      </c>
      <c r="F7567" t="s">
        <v>261</v>
      </c>
      <c r="H7567">
        <v>2012</v>
      </c>
      <c r="I7567" s="2">
        <v>2131837.4900000002</v>
      </c>
      <c r="J7567" s="2">
        <v>0</v>
      </c>
      <c r="K7567" s="2">
        <v>2131837.4900000002</v>
      </c>
      <c r="L7567" t="s">
        <v>116</v>
      </c>
      <c r="M7567" s="3" t="b">
        <f>trust_funds5[[#This Row],[Contributions Outstanding (USD)]]=0</f>
        <v>1</v>
      </c>
      <c r="N7567" s="3" t="str">
        <f t="shared" si="590"/>
        <v>Outstanding</v>
      </c>
      <c r="O7567" s="3" t="str">
        <f t="shared" si="591"/>
        <v>High Contribution &amp; Recent</v>
      </c>
      <c r="P7567" s="3" t="str">
        <f t="shared" si="592"/>
        <v>Other</v>
      </c>
      <c r="Q7567" s="3" t="str">
        <f t="shared" si="593"/>
        <v>Other</v>
      </c>
      <c r="R7567" s="3" t="str">
        <f t="shared" si="594"/>
        <v>Not LCLS</v>
      </c>
      <c r="S7567" s="3" t="str" cm="1">
        <f t="array" ref="S7567">_xlfn.IFS(G7567 &gt; 5000000, "Very High", G7567 &gt; 1000000, "High", G7567 &gt; 500000, "Medium", TRUE, "Low")</f>
        <v>Low</v>
      </c>
      <c r="T7567" s="3" t="str" cm="1">
        <f t="array" ref="T7567">_xlfn.IFS(B7567 &gt;= 2005, "Post-2005", B7567 &gt;= 2000, "2000-2004", TRUE, "Pre-2000")</f>
        <v>Post-2005</v>
      </c>
    </row>
    <row r="7568" spans="1:20" x14ac:dyDescent="0.85">
      <c r="A7568" s="1">
        <v>41164</v>
      </c>
      <c r="B7568" t="s">
        <v>4054</v>
      </c>
      <c r="C7568" t="s">
        <v>6501</v>
      </c>
      <c r="D7568" t="s">
        <v>6502</v>
      </c>
      <c r="E7568" t="s">
        <v>200</v>
      </c>
      <c r="F7568" t="s">
        <v>201</v>
      </c>
      <c r="G7568" t="s">
        <v>213</v>
      </c>
      <c r="H7568">
        <v>2012</v>
      </c>
      <c r="I7568" s="2">
        <v>1021137.55</v>
      </c>
      <c r="J7568" s="2">
        <v>0</v>
      </c>
      <c r="K7568" s="2">
        <v>1021137.55</v>
      </c>
      <c r="L7568" t="s">
        <v>116</v>
      </c>
      <c r="M7568" s="3" t="b">
        <f>trust_funds5[[#This Row],[Contributions Outstanding (USD)]]=0</f>
        <v>1</v>
      </c>
      <c r="N7568" s="3" t="str">
        <f t="shared" si="590"/>
        <v>Outstanding</v>
      </c>
      <c r="O7568" s="3" t="str">
        <f t="shared" si="591"/>
        <v>High Contribution &amp; Recent</v>
      </c>
      <c r="P7568" s="3" t="str">
        <f t="shared" si="592"/>
        <v>Other</v>
      </c>
      <c r="Q7568" s="3" t="str">
        <f t="shared" si="593"/>
        <v>Other</v>
      </c>
      <c r="R7568" s="3" t="str">
        <f t="shared" si="594"/>
        <v>Not LCLS</v>
      </c>
      <c r="S7568" s="3" t="str" cm="1">
        <f t="array" ref="S7568">_xlfn.IFS(G7568 &gt; 5000000, "Very High", G7568 &gt; 1000000, "High", G7568 &gt; 500000, "Medium", TRUE, "Low")</f>
        <v>Very High</v>
      </c>
      <c r="T7568" s="3" t="str" cm="1">
        <f t="array" ref="T7568">_xlfn.IFS(B7568 &gt;= 2005, "Post-2005", B7568 &gt;= 2000, "2000-2004", TRUE, "Pre-2000")</f>
        <v>Post-2005</v>
      </c>
    </row>
    <row r="7569" spans="1:20" x14ac:dyDescent="0.85">
      <c r="A7569" s="1">
        <v>41164</v>
      </c>
      <c r="B7569" t="s">
        <v>4054</v>
      </c>
      <c r="C7569" t="s">
        <v>6501</v>
      </c>
      <c r="D7569" t="s">
        <v>6502</v>
      </c>
      <c r="E7569" t="s">
        <v>5946</v>
      </c>
      <c r="F7569" t="s">
        <v>5947</v>
      </c>
      <c r="G7569" t="s">
        <v>5948</v>
      </c>
      <c r="H7569">
        <v>2012</v>
      </c>
      <c r="I7569" s="2">
        <v>1000000</v>
      </c>
      <c r="J7569" s="2">
        <v>2000000</v>
      </c>
      <c r="K7569" s="2">
        <v>3000000</v>
      </c>
      <c r="L7569" t="s">
        <v>116</v>
      </c>
      <c r="M7569" s="3" t="b">
        <f>trust_funds5[[#This Row],[Contributions Outstanding (USD)]]=0</f>
        <v>0</v>
      </c>
      <c r="N7569" s="3" t="str">
        <f t="shared" si="590"/>
        <v>Outstanding</v>
      </c>
      <c r="O7569" s="3" t="str">
        <f t="shared" si="591"/>
        <v>High Contribution &amp; Recent</v>
      </c>
      <c r="P7569" s="3" t="str">
        <f t="shared" si="592"/>
        <v>Other</v>
      </c>
      <c r="Q7569" s="3" t="str">
        <f t="shared" si="593"/>
        <v>Other</v>
      </c>
      <c r="R7569" s="3" t="str">
        <f t="shared" si="594"/>
        <v>Not LCLS</v>
      </c>
      <c r="S7569" s="3" t="str" cm="1">
        <f t="array" ref="S7569">_xlfn.IFS(G7569 &gt; 5000000, "Very High", G7569 &gt; 1000000, "High", G7569 &gt; 500000, "Medium", TRUE, "Low")</f>
        <v>Very High</v>
      </c>
      <c r="T7569" s="3" t="str" cm="1">
        <f t="array" ref="T7569">_xlfn.IFS(B7569 &gt;= 2005, "Post-2005", B7569 &gt;= 2000, "2000-2004", TRUE, "Pre-2000")</f>
        <v>Post-2005</v>
      </c>
    </row>
    <row r="7570" spans="1:20" x14ac:dyDescent="0.85">
      <c r="A7570" s="1">
        <v>41164</v>
      </c>
      <c r="B7570" t="s">
        <v>90</v>
      </c>
      <c r="C7570" t="s">
        <v>8049</v>
      </c>
      <c r="D7570" t="s">
        <v>8050</v>
      </c>
      <c r="E7570" t="s">
        <v>56</v>
      </c>
      <c r="F7570" t="s">
        <v>57</v>
      </c>
      <c r="G7570" t="s">
        <v>58</v>
      </c>
      <c r="H7570">
        <v>2012</v>
      </c>
      <c r="I7570" s="2">
        <v>31124.6</v>
      </c>
      <c r="J7570" s="2">
        <v>0</v>
      </c>
      <c r="K7570" s="2">
        <v>31124.6</v>
      </c>
      <c r="L7570" t="s">
        <v>116</v>
      </c>
      <c r="M7570" s="3" t="b">
        <f>trust_funds5[[#This Row],[Contributions Outstanding (USD)]]=0</f>
        <v>1</v>
      </c>
      <c r="N7570" s="3" t="str">
        <f t="shared" si="590"/>
        <v>Outstanding</v>
      </c>
      <c r="O7570" s="3" t="str">
        <f t="shared" si="591"/>
        <v>High Contribution &amp; Recent</v>
      </c>
      <c r="P7570" s="3" t="str">
        <f t="shared" si="592"/>
        <v>Other</v>
      </c>
      <c r="Q7570" s="3" t="str">
        <f t="shared" si="593"/>
        <v>Other</v>
      </c>
      <c r="R7570" s="3" t="str">
        <f t="shared" si="594"/>
        <v>Not LCLS</v>
      </c>
      <c r="S7570" s="3" t="str" cm="1">
        <f t="array" ref="S7570">_xlfn.IFS(G7570 &gt; 5000000, "Very High", G7570 &gt; 1000000, "High", G7570 &gt; 500000, "Medium", TRUE, "Low")</f>
        <v>Very High</v>
      </c>
      <c r="T7570" s="3" t="str" cm="1">
        <f t="array" ref="T7570">_xlfn.IFS(B7570 &gt;= 2005, "Post-2005", B7570 &gt;= 2000, "2000-2004", TRUE, "Pre-2000")</f>
        <v>Post-2005</v>
      </c>
    </row>
    <row r="7571" spans="1:20" x14ac:dyDescent="0.85">
      <c r="A7571" s="1">
        <v>41164</v>
      </c>
      <c r="B7571" t="s">
        <v>90</v>
      </c>
      <c r="C7571" t="s">
        <v>8222</v>
      </c>
      <c r="D7571" t="s">
        <v>8223</v>
      </c>
      <c r="E7571" t="s">
        <v>223</v>
      </c>
      <c r="F7571" t="s">
        <v>224</v>
      </c>
      <c r="G7571" t="s">
        <v>225</v>
      </c>
      <c r="H7571">
        <v>2012</v>
      </c>
      <c r="I7571" s="2">
        <v>1500000</v>
      </c>
      <c r="J7571" s="2">
        <v>0</v>
      </c>
      <c r="K7571" s="2">
        <v>1500000</v>
      </c>
      <c r="L7571" t="s">
        <v>116</v>
      </c>
      <c r="M7571" s="3" t="b">
        <f>trust_funds5[[#This Row],[Contributions Outstanding (USD)]]=0</f>
        <v>1</v>
      </c>
      <c r="N7571" s="3" t="str">
        <f t="shared" si="590"/>
        <v>Outstanding</v>
      </c>
      <c r="O7571" s="3" t="str">
        <f t="shared" si="591"/>
        <v>High Contribution &amp; Recent</v>
      </c>
      <c r="P7571" s="3" t="str">
        <f t="shared" si="592"/>
        <v>Other</v>
      </c>
      <c r="Q7571" s="3" t="str">
        <f t="shared" si="593"/>
        <v>Other</v>
      </c>
      <c r="R7571" s="3" t="str">
        <f t="shared" si="594"/>
        <v>Not LCLS</v>
      </c>
      <c r="S7571" s="3" t="str" cm="1">
        <f t="array" ref="S7571">_xlfn.IFS(G7571 &gt; 5000000, "Very High", G7571 &gt; 1000000, "High", G7571 &gt; 500000, "Medium", TRUE, "Low")</f>
        <v>Very High</v>
      </c>
      <c r="T7571" s="3" t="str" cm="1">
        <f t="array" ref="T7571">_xlfn.IFS(B7571 &gt;= 2005, "Post-2005", B7571 &gt;= 2000, "2000-2004", TRUE, "Pre-2000")</f>
        <v>Post-2005</v>
      </c>
    </row>
    <row r="7572" spans="1:20" x14ac:dyDescent="0.85">
      <c r="A7572" s="1">
        <v>41164</v>
      </c>
      <c r="B7572" t="s">
        <v>648</v>
      </c>
      <c r="C7572" t="s">
        <v>7383</v>
      </c>
      <c r="D7572" t="s">
        <v>7384</v>
      </c>
      <c r="E7572" t="s">
        <v>119</v>
      </c>
      <c r="F7572" t="s">
        <v>120</v>
      </c>
      <c r="G7572" t="s">
        <v>6458</v>
      </c>
      <c r="H7572">
        <v>2012</v>
      </c>
      <c r="I7572" s="2">
        <v>2285990</v>
      </c>
      <c r="J7572" s="2">
        <v>2000010</v>
      </c>
      <c r="K7572" s="2">
        <v>4286000</v>
      </c>
      <c r="L7572" t="s">
        <v>116</v>
      </c>
      <c r="M7572" s="3" t="b">
        <f>trust_funds5[[#This Row],[Contributions Outstanding (USD)]]=0</f>
        <v>0</v>
      </c>
      <c r="N7572" s="3" t="str">
        <f t="shared" si="590"/>
        <v>Outstanding</v>
      </c>
      <c r="O7572" s="3" t="str">
        <f t="shared" si="591"/>
        <v>High Contribution &amp; Recent</v>
      </c>
      <c r="P7572" s="3" t="str">
        <f t="shared" si="592"/>
        <v>Other</v>
      </c>
      <c r="Q7572" s="3" t="str">
        <f t="shared" si="593"/>
        <v>Other</v>
      </c>
      <c r="R7572" s="3" t="str">
        <f t="shared" si="594"/>
        <v>Not LCLS</v>
      </c>
      <c r="S7572" s="3" t="str" cm="1">
        <f t="array" ref="S7572">_xlfn.IFS(G7572 &gt; 5000000, "Very High", G7572 &gt; 1000000, "High", G7572 &gt; 500000, "Medium", TRUE, "Low")</f>
        <v>Very High</v>
      </c>
      <c r="T7572" s="3" t="str" cm="1">
        <f t="array" ref="T7572">_xlfn.IFS(B7572 &gt;= 2005, "Post-2005", B7572 &gt;= 2000, "2000-2004", TRUE, "Pre-2000")</f>
        <v>Post-2005</v>
      </c>
    </row>
    <row r="7573" spans="1:20" x14ac:dyDescent="0.85">
      <c r="A7573" s="1">
        <v>41164</v>
      </c>
      <c r="B7573" t="s">
        <v>648</v>
      </c>
      <c r="C7573" t="s">
        <v>5533</v>
      </c>
      <c r="D7573" t="s">
        <v>5534</v>
      </c>
      <c r="E7573" t="s">
        <v>334</v>
      </c>
      <c r="F7573" t="s">
        <v>335</v>
      </c>
      <c r="G7573" t="s">
        <v>339</v>
      </c>
      <c r="H7573">
        <v>2012</v>
      </c>
      <c r="I7573" s="2">
        <v>2739600</v>
      </c>
      <c r="J7573" s="2">
        <v>0</v>
      </c>
      <c r="K7573" s="2">
        <v>2739600</v>
      </c>
      <c r="L7573" t="s">
        <v>116</v>
      </c>
      <c r="M7573" s="3" t="b">
        <f>trust_funds5[[#This Row],[Contributions Outstanding (USD)]]=0</f>
        <v>1</v>
      </c>
      <c r="N7573" s="3" t="str">
        <f t="shared" si="590"/>
        <v>Outstanding</v>
      </c>
      <c r="O7573" s="3" t="str">
        <f t="shared" si="591"/>
        <v>High Contribution &amp; Recent</v>
      </c>
      <c r="P7573" s="3" t="str">
        <f t="shared" si="592"/>
        <v>Other</v>
      </c>
      <c r="Q7573" s="3" t="str">
        <f t="shared" si="593"/>
        <v>Other</v>
      </c>
      <c r="R7573" s="3" t="str">
        <f t="shared" si="594"/>
        <v>Not LCLS</v>
      </c>
      <c r="S7573" s="3" t="str" cm="1">
        <f t="array" ref="S7573">_xlfn.IFS(G7573 &gt; 5000000, "Very High", G7573 &gt; 1000000, "High", G7573 &gt; 500000, "Medium", TRUE, "Low")</f>
        <v>Very High</v>
      </c>
      <c r="T7573" s="3" t="str" cm="1">
        <f t="array" ref="T7573">_xlfn.IFS(B7573 &gt;= 2005, "Post-2005", B7573 &gt;= 2000, "2000-2004", TRUE, "Pre-2000")</f>
        <v>Post-2005</v>
      </c>
    </row>
    <row r="7574" spans="1:20" x14ac:dyDescent="0.85">
      <c r="A7574" s="1">
        <v>41164</v>
      </c>
      <c r="B7574" t="s">
        <v>648</v>
      </c>
      <c r="C7574" t="s">
        <v>5533</v>
      </c>
      <c r="D7574" t="s">
        <v>5534</v>
      </c>
      <c r="E7574" t="s">
        <v>264</v>
      </c>
      <c r="F7574" t="s">
        <v>265</v>
      </c>
      <c r="G7574" t="s">
        <v>2394</v>
      </c>
      <c r="H7574">
        <v>2012</v>
      </c>
      <c r="I7574" s="2">
        <v>615750</v>
      </c>
      <c r="J7574" s="2">
        <v>0</v>
      </c>
      <c r="K7574" s="2">
        <v>615750</v>
      </c>
      <c r="L7574" t="s">
        <v>116</v>
      </c>
      <c r="M7574" s="3" t="b">
        <f>trust_funds5[[#This Row],[Contributions Outstanding (USD)]]=0</f>
        <v>1</v>
      </c>
      <c r="N7574" s="3" t="str">
        <f t="shared" si="590"/>
        <v>Outstanding</v>
      </c>
      <c r="O7574" s="3" t="str">
        <f t="shared" si="591"/>
        <v>High Contribution &amp; Recent</v>
      </c>
      <c r="P7574" s="3" t="str">
        <f t="shared" si="592"/>
        <v>Other</v>
      </c>
      <c r="Q7574" s="3" t="str">
        <f t="shared" si="593"/>
        <v>Other</v>
      </c>
      <c r="R7574" s="3" t="str">
        <f t="shared" si="594"/>
        <v>Not LCLS</v>
      </c>
      <c r="S7574" s="3" t="str" cm="1">
        <f t="array" ref="S7574">_xlfn.IFS(G7574 &gt; 5000000, "Very High", G7574 &gt; 1000000, "High", G7574 &gt; 500000, "Medium", TRUE, "Low")</f>
        <v>Very High</v>
      </c>
      <c r="T7574" s="3" t="str" cm="1">
        <f t="array" ref="T7574">_xlfn.IFS(B7574 &gt;= 2005, "Post-2005", B7574 &gt;= 2000, "2000-2004", TRUE, "Pre-2000")</f>
        <v>Post-2005</v>
      </c>
    </row>
    <row r="7575" spans="1:20" x14ac:dyDescent="0.85">
      <c r="A7575" s="1">
        <v>41164</v>
      </c>
      <c r="B7575" t="s">
        <v>648</v>
      </c>
      <c r="C7575" t="s">
        <v>5533</v>
      </c>
      <c r="D7575" t="s">
        <v>5534</v>
      </c>
      <c r="E7575" t="s">
        <v>293</v>
      </c>
      <c r="F7575" t="s">
        <v>294</v>
      </c>
      <c r="G7575" t="s">
        <v>4803</v>
      </c>
      <c r="H7575">
        <v>2012</v>
      </c>
      <c r="I7575" s="2">
        <v>656650</v>
      </c>
      <c r="J7575" s="2">
        <v>0</v>
      </c>
      <c r="K7575" s="2">
        <v>656650</v>
      </c>
      <c r="L7575" t="s">
        <v>116</v>
      </c>
      <c r="M7575" s="3" t="b">
        <f>trust_funds5[[#This Row],[Contributions Outstanding (USD)]]=0</f>
        <v>1</v>
      </c>
      <c r="N7575" s="3" t="str">
        <f t="shared" si="590"/>
        <v>Outstanding</v>
      </c>
      <c r="O7575" s="3" t="str">
        <f t="shared" si="591"/>
        <v>High Contribution &amp; Recent</v>
      </c>
      <c r="P7575" s="3" t="str">
        <f t="shared" si="592"/>
        <v>Other</v>
      </c>
      <c r="Q7575" s="3" t="str">
        <f t="shared" si="593"/>
        <v>Other</v>
      </c>
      <c r="R7575" s="3" t="str">
        <f t="shared" si="594"/>
        <v>Not LCLS</v>
      </c>
      <c r="S7575" s="3" t="str" cm="1">
        <f t="array" ref="S7575">_xlfn.IFS(G7575 &gt; 5000000, "Very High", G7575 &gt; 1000000, "High", G7575 &gt; 500000, "Medium", TRUE, "Low")</f>
        <v>Very High</v>
      </c>
      <c r="T7575" s="3" t="str" cm="1">
        <f t="array" ref="T7575">_xlfn.IFS(B7575 &gt;= 2005, "Post-2005", B7575 &gt;= 2000, "2000-2004", TRUE, "Pre-2000")</f>
        <v>Post-2005</v>
      </c>
    </row>
    <row r="7576" spans="1:20" x14ac:dyDescent="0.85">
      <c r="A7576" s="1">
        <v>41164</v>
      </c>
      <c r="B7576" t="s">
        <v>648</v>
      </c>
      <c r="C7576" t="s">
        <v>5533</v>
      </c>
      <c r="D7576" t="s">
        <v>5534</v>
      </c>
      <c r="E7576" t="s">
        <v>49</v>
      </c>
      <c r="F7576" t="s">
        <v>50</v>
      </c>
      <c r="G7576" t="s">
        <v>7730</v>
      </c>
      <c r="H7576">
        <v>2012</v>
      </c>
      <c r="I7576" s="2">
        <v>250000</v>
      </c>
      <c r="J7576" s="2">
        <v>0</v>
      </c>
      <c r="K7576" s="2">
        <v>250000</v>
      </c>
      <c r="L7576" t="s">
        <v>116</v>
      </c>
      <c r="M7576" s="3" t="b">
        <f>trust_funds5[[#This Row],[Contributions Outstanding (USD)]]=0</f>
        <v>1</v>
      </c>
      <c r="N7576" s="3" t="str">
        <f t="shared" si="590"/>
        <v>Outstanding</v>
      </c>
      <c r="O7576" s="3" t="str">
        <f t="shared" si="591"/>
        <v>High Contribution &amp; Recent</v>
      </c>
      <c r="P7576" s="3" t="str">
        <f t="shared" si="592"/>
        <v>Other</v>
      </c>
      <c r="Q7576" s="3" t="str">
        <f t="shared" si="593"/>
        <v>Other</v>
      </c>
      <c r="R7576" s="3" t="str">
        <f t="shared" si="594"/>
        <v>Not LCLS</v>
      </c>
      <c r="S7576" s="3" t="str" cm="1">
        <f t="array" ref="S7576">_xlfn.IFS(G7576 &gt; 5000000, "Very High", G7576 &gt; 1000000, "High", G7576 &gt; 500000, "Medium", TRUE, "Low")</f>
        <v>Very High</v>
      </c>
      <c r="T7576" s="3" t="str" cm="1">
        <f t="array" ref="T7576">_xlfn.IFS(B7576 &gt;= 2005, "Post-2005", B7576 &gt;= 2000, "2000-2004", TRUE, "Pre-2000")</f>
        <v>Post-2005</v>
      </c>
    </row>
    <row r="7577" spans="1:20" x14ac:dyDescent="0.85">
      <c r="A7577" s="1">
        <v>41164</v>
      </c>
      <c r="B7577" t="s">
        <v>648</v>
      </c>
      <c r="C7577" t="s">
        <v>5533</v>
      </c>
      <c r="D7577" t="s">
        <v>5534</v>
      </c>
      <c r="E7577" t="s">
        <v>93</v>
      </c>
      <c r="F7577" t="s">
        <v>94</v>
      </c>
      <c r="H7577">
        <v>2012</v>
      </c>
      <c r="I7577" s="2">
        <v>162000</v>
      </c>
      <c r="J7577" s="2">
        <v>0</v>
      </c>
      <c r="K7577" s="2">
        <v>162000</v>
      </c>
      <c r="L7577" t="s">
        <v>116</v>
      </c>
      <c r="M7577" s="3" t="b">
        <f>trust_funds5[[#This Row],[Contributions Outstanding (USD)]]=0</f>
        <v>1</v>
      </c>
      <c r="N7577" s="3" t="str">
        <f t="shared" si="590"/>
        <v>Outstanding</v>
      </c>
      <c r="O7577" s="3" t="str">
        <f t="shared" si="591"/>
        <v>High Contribution &amp; Recent</v>
      </c>
      <c r="P7577" s="3" t="str">
        <f t="shared" si="592"/>
        <v>Other</v>
      </c>
      <c r="Q7577" s="3" t="str">
        <f t="shared" si="593"/>
        <v>Other</v>
      </c>
      <c r="R7577" s="3" t="str">
        <f t="shared" si="594"/>
        <v>Not LCLS</v>
      </c>
      <c r="S7577" s="3" t="str" cm="1">
        <f t="array" ref="S7577">_xlfn.IFS(G7577 &gt; 5000000, "Very High", G7577 &gt; 1000000, "High", G7577 &gt; 500000, "Medium", TRUE, "Low")</f>
        <v>Low</v>
      </c>
      <c r="T7577" s="3" t="str" cm="1">
        <f t="array" ref="T7577">_xlfn.IFS(B7577 &gt;= 2005, "Post-2005", B7577 &gt;= 2000, "2000-2004", TRUE, "Pre-2000")</f>
        <v>Post-2005</v>
      </c>
    </row>
    <row r="7578" spans="1:20" x14ac:dyDescent="0.85">
      <c r="A7578" s="1">
        <v>41164</v>
      </c>
      <c r="B7578" t="s">
        <v>90</v>
      </c>
      <c r="C7578" t="s">
        <v>8051</v>
      </c>
      <c r="D7578" t="s">
        <v>8052</v>
      </c>
      <c r="E7578" t="s">
        <v>119</v>
      </c>
      <c r="F7578" t="s">
        <v>120</v>
      </c>
      <c r="G7578" t="s">
        <v>121</v>
      </c>
      <c r="H7578">
        <v>2012</v>
      </c>
      <c r="I7578" s="2">
        <v>150000</v>
      </c>
      <c r="J7578" s="2">
        <v>0</v>
      </c>
      <c r="K7578" s="2">
        <v>150000</v>
      </c>
      <c r="L7578" t="s">
        <v>116</v>
      </c>
      <c r="M7578" s="3" t="b">
        <f>trust_funds5[[#This Row],[Contributions Outstanding (USD)]]=0</f>
        <v>1</v>
      </c>
      <c r="N7578" s="3" t="str">
        <f t="shared" si="590"/>
        <v>Outstanding</v>
      </c>
      <c r="O7578" s="3" t="str">
        <f t="shared" si="591"/>
        <v>High Contribution &amp; Recent</v>
      </c>
      <c r="P7578" s="3" t="str">
        <f t="shared" si="592"/>
        <v>Other</v>
      </c>
      <c r="Q7578" s="3" t="str">
        <f t="shared" si="593"/>
        <v>Other</v>
      </c>
      <c r="R7578" s="3" t="str">
        <f t="shared" si="594"/>
        <v>Not LCLS</v>
      </c>
      <c r="S7578" s="3" t="str" cm="1">
        <f t="array" ref="S7578">_xlfn.IFS(G7578 &gt; 5000000, "Very High", G7578 &gt; 1000000, "High", G7578 &gt; 500000, "Medium", TRUE, "Low")</f>
        <v>Very High</v>
      </c>
      <c r="T7578" s="3" t="str" cm="1">
        <f t="array" ref="T7578">_xlfn.IFS(B7578 &gt;= 2005, "Post-2005", B7578 &gt;= 2000, "2000-2004", TRUE, "Pre-2000")</f>
        <v>Post-2005</v>
      </c>
    </row>
    <row r="7579" spans="1:20" x14ac:dyDescent="0.85">
      <c r="A7579" s="1">
        <v>41164</v>
      </c>
      <c r="B7579" t="s">
        <v>7734</v>
      </c>
      <c r="C7579" t="s">
        <v>7735</v>
      </c>
      <c r="D7579" t="s">
        <v>7736</v>
      </c>
      <c r="E7579" t="s">
        <v>56</v>
      </c>
      <c r="F7579" t="s">
        <v>57</v>
      </c>
      <c r="G7579" t="s">
        <v>58</v>
      </c>
      <c r="H7579">
        <v>2012</v>
      </c>
      <c r="I7579" s="2">
        <v>2973370</v>
      </c>
      <c r="J7579" s="2">
        <v>0</v>
      </c>
      <c r="K7579" s="2">
        <v>2973370</v>
      </c>
      <c r="L7579" t="s">
        <v>116</v>
      </c>
      <c r="M7579" s="3" t="b">
        <f>trust_funds5[[#This Row],[Contributions Outstanding (USD)]]=0</f>
        <v>1</v>
      </c>
      <c r="N7579" s="3" t="str">
        <f t="shared" si="590"/>
        <v>Outstanding</v>
      </c>
      <c r="O7579" s="3" t="str">
        <f t="shared" si="591"/>
        <v>High Contribution &amp; Recent</v>
      </c>
      <c r="P7579" s="3" t="str">
        <f t="shared" si="592"/>
        <v>Other</v>
      </c>
      <c r="Q7579" s="3" t="str">
        <f t="shared" si="593"/>
        <v>Other</v>
      </c>
      <c r="R7579" s="3" t="str">
        <f t="shared" si="594"/>
        <v>Not LCLS</v>
      </c>
      <c r="S7579" s="3" t="str" cm="1">
        <f t="array" ref="S7579">_xlfn.IFS(G7579 &gt; 5000000, "Very High", G7579 &gt; 1000000, "High", G7579 &gt; 500000, "Medium", TRUE, "Low")</f>
        <v>Very High</v>
      </c>
      <c r="T7579" s="3" t="str" cm="1">
        <f t="array" ref="T7579">_xlfn.IFS(B7579 &gt;= 2005, "Post-2005", B7579 &gt;= 2000, "2000-2004", TRUE, "Pre-2000")</f>
        <v>Post-2005</v>
      </c>
    </row>
    <row r="7580" spans="1:20" x14ac:dyDescent="0.85">
      <c r="A7580" s="1">
        <v>41164</v>
      </c>
      <c r="B7580" t="s">
        <v>7385</v>
      </c>
      <c r="C7580" t="s">
        <v>7386</v>
      </c>
      <c r="D7580" t="s">
        <v>7387</v>
      </c>
      <c r="E7580" t="s">
        <v>56</v>
      </c>
      <c r="F7580" t="s">
        <v>57</v>
      </c>
      <c r="G7580" t="s">
        <v>58</v>
      </c>
      <c r="H7580">
        <v>2012</v>
      </c>
      <c r="I7580" s="2">
        <v>6330240</v>
      </c>
      <c r="J7580" s="2">
        <v>0</v>
      </c>
      <c r="K7580" s="2">
        <v>6330240</v>
      </c>
      <c r="L7580" t="s">
        <v>116</v>
      </c>
      <c r="M7580" s="3" t="b">
        <f>trust_funds5[[#This Row],[Contributions Outstanding (USD)]]=0</f>
        <v>1</v>
      </c>
      <c r="N7580" s="3" t="str">
        <f t="shared" si="590"/>
        <v>Outstanding</v>
      </c>
      <c r="O7580" s="3" t="str">
        <f t="shared" si="591"/>
        <v>High Contribution &amp; Recent</v>
      </c>
      <c r="P7580" s="3" t="str">
        <f t="shared" si="592"/>
        <v>Other</v>
      </c>
      <c r="Q7580" s="3" t="str">
        <f t="shared" si="593"/>
        <v>Other</v>
      </c>
      <c r="R7580" s="3" t="str">
        <f t="shared" si="594"/>
        <v>Not LCLS</v>
      </c>
      <c r="S7580" s="3" t="str" cm="1">
        <f t="array" ref="S7580">_xlfn.IFS(G7580 &gt; 5000000, "Very High", G7580 &gt; 1000000, "High", G7580 &gt; 500000, "Medium", TRUE, "Low")</f>
        <v>Very High</v>
      </c>
      <c r="T7580" s="3" t="str" cm="1">
        <f t="array" ref="T7580">_xlfn.IFS(B7580 &gt;= 2005, "Post-2005", B7580 &gt;= 2000, "2000-2004", TRUE, "Pre-2000")</f>
        <v>Post-2005</v>
      </c>
    </row>
    <row r="7581" spans="1:20" x14ac:dyDescent="0.85">
      <c r="A7581" s="1">
        <v>41164</v>
      </c>
      <c r="B7581" t="s">
        <v>7385</v>
      </c>
      <c r="C7581" t="s">
        <v>7386</v>
      </c>
      <c r="D7581" t="s">
        <v>7387</v>
      </c>
      <c r="E7581" t="s">
        <v>264</v>
      </c>
      <c r="F7581" t="s">
        <v>265</v>
      </c>
      <c r="G7581" t="s">
        <v>5934</v>
      </c>
      <c r="H7581">
        <v>2012</v>
      </c>
      <c r="I7581" s="2">
        <v>0</v>
      </c>
      <c r="J7581" s="2">
        <v>12917560.130000001</v>
      </c>
      <c r="K7581" s="2">
        <v>12917560.130000001</v>
      </c>
      <c r="L7581" t="s">
        <v>116</v>
      </c>
      <c r="M7581" s="3" t="b">
        <f>trust_funds5[[#This Row],[Contributions Outstanding (USD)]]=0</f>
        <v>0</v>
      </c>
      <c r="N7581" s="3" t="str">
        <f t="shared" si="590"/>
        <v>Outstanding</v>
      </c>
      <c r="O7581" s="3" t="str">
        <f t="shared" si="591"/>
        <v>High Contribution &amp; Recent</v>
      </c>
      <c r="P7581" s="3" t="str">
        <f t="shared" si="592"/>
        <v>Other</v>
      </c>
      <c r="Q7581" s="3" t="str">
        <f t="shared" si="593"/>
        <v>Other</v>
      </c>
      <c r="R7581" s="3" t="str">
        <f t="shared" si="594"/>
        <v>Not LCLS</v>
      </c>
      <c r="S7581" s="3" t="str" cm="1">
        <f t="array" ref="S7581">_xlfn.IFS(G7581 &gt; 5000000, "Very High", G7581 &gt; 1000000, "High", G7581 &gt; 500000, "Medium", TRUE, "Low")</f>
        <v>Very High</v>
      </c>
      <c r="T7581" s="3" t="str" cm="1">
        <f t="array" ref="T7581">_xlfn.IFS(B7581 &gt;= 2005, "Post-2005", B7581 &gt;= 2000, "2000-2004", TRUE, "Pre-2000")</f>
        <v>Post-2005</v>
      </c>
    </row>
    <row r="7582" spans="1:20" x14ac:dyDescent="0.85">
      <c r="A7582" s="1">
        <v>41164</v>
      </c>
      <c r="B7582" t="s">
        <v>7385</v>
      </c>
      <c r="C7582" t="s">
        <v>7386</v>
      </c>
      <c r="D7582" t="s">
        <v>7387</v>
      </c>
      <c r="E7582" t="s">
        <v>85</v>
      </c>
      <c r="F7582" t="s">
        <v>86</v>
      </c>
      <c r="G7582" t="s">
        <v>87</v>
      </c>
      <c r="H7582">
        <v>2012</v>
      </c>
      <c r="I7582" s="2">
        <v>2688400</v>
      </c>
      <c r="J7582" s="2">
        <v>2583512.0299999998</v>
      </c>
      <c r="K7582" s="2">
        <v>5271912.03</v>
      </c>
      <c r="L7582" t="s">
        <v>116</v>
      </c>
      <c r="M7582" s="3" t="b">
        <f>trust_funds5[[#This Row],[Contributions Outstanding (USD)]]=0</f>
        <v>0</v>
      </c>
      <c r="N7582" s="3" t="str">
        <f t="shared" si="590"/>
        <v>Outstanding</v>
      </c>
      <c r="O7582" s="3" t="str">
        <f t="shared" si="591"/>
        <v>High Contribution &amp; Recent</v>
      </c>
      <c r="P7582" s="3" t="str">
        <f t="shared" si="592"/>
        <v>Other</v>
      </c>
      <c r="Q7582" s="3" t="str">
        <f t="shared" si="593"/>
        <v>Other</v>
      </c>
      <c r="R7582" s="3" t="str">
        <f t="shared" si="594"/>
        <v>Not LCLS</v>
      </c>
      <c r="S7582" s="3" t="str" cm="1">
        <f t="array" ref="S7582">_xlfn.IFS(G7582 &gt; 5000000, "Very High", G7582 &gt; 1000000, "High", G7582 &gt; 500000, "Medium", TRUE, "Low")</f>
        <v>Very High</v>
      </c>
      <c r="T7582" s="3" t="str" cm="1">
        <f t="array" ref="T7582">_xlfn.IFS(B7582 &gt;= 2005, "Post-2005", B7582 &gt;= 2000, "2000-2004", TRUE, "Pre-2000")</f>
        <v>Post-2005</v>
      </c>
    </row>
    <row r="7583" spans="1:20" x14ac:dyDescent="0.85">
      <c r="A7583" s="1">
        <v>41164</v>
      </c>
      <c r="B7583" t="s">
        <v>7385</v>
      </c>
      <c r="C7583" t="s">
        <v>7386</v>
      </c>
      <c r="D7583" t="s">
        <v>7387</v>
      </c>
      <c r="E7583" t="s">
        <v>223</v>
      </c>
      <c r="F7583" t="s">
        <v>224</v>
      </c>
      <c r="G7583" t="s">
        <v>225</v>
      </c>
      <c r="H7583">
        <v>2012</v>
      </c>
      <c r="I7583" s="2">
        <v>4000000</v>
      </c>
      <c r="J7583" s="2">
        <v>0</v>
      </c>
      <c r="K7583" s="2">
        <v>4000000</v>
      </c>
      <c r="L7583" t="s">
        <v>116</v>
      </c>
      <c r="M7583" s="3" t="b">
        <f>trust_funds5[[#This Row],[Contributions Outstanding (USD)]]=0</f>
        <v>1</v>
      </c>
      <c r="N7583" s="3" t="str">
        <f t="shared" si="590"/>
        <v>Outstanding</v>
      </c>
      <c r="O7583" s="3" t="str">
        <f t="shared" si="591"/>
        <v>High Contribution &amp; Recent</v>
      </c>
      <c r="P7583" s="3" t="str">
        <f t="shared" si="592"/>
        <v>Other</v>
      </c>
      <c r="Q7583" s="3" t="str">
        <f t="shared" si="593"/>
        <v>Other</v>
      </c>
      <c r="R7583" s="3" t="str">
        <f t="shared" si="594"/>
        <v>Not LCLS</v>
      </c>
      <c r="S7583" s="3" t="str" cm="1">
        <f t="array" ref="S7583">_xlfn.IFS(G7583 &gt; 5000000, "Very High", G7583 &gt; 1000000, "High", G7583 &gt; 500000, "Medium", TRUE, "Low")</f>
        <v>Very High</v>
      </c>
      <c r="T7583" s="3" t="str" cm="1">
        <f t="array" ref="T7583">_xlfn.IFS(B7583 &gt;= 2005, "Post-2005", B7583 &gt;= 2000, "2000-2004", TRUE, "Pre-2000")</f>
        <v>Post-2005</v>
      </c>
    </row>
    <row r="7584" spans="1:20" x14ac:dyDescent="0.85">
      <c r="A7584" s="1">
        <v>41164</v>
      </c>
      <c r="B7584" t="s">
        <v>90</v>
      </c>
      <c r="C7584" t="s">
        <v>8224</v>
      </c>
      <c r="D7584" t="s">
        <v>8225</v>
      </c>
      <c r="E7584" t="s">
        <v>85</v>
      </c>
      <c r="F7584" t="s">
        <v>86</v>
      </c>
      <c r="G7584" t="s">
        <v>87</v>
      </c>
      <c r="H7584">
        <v>2012</v>
      </c>
      <c r="I7584" s="2">
        <v>1201165</v>
      </c>
      <c r="J7584" s="2">
        <v>710465.81</v>
      </c>
      <c r="K7584" s="2">
        <v>1911630.81</v>
      </c>
      <c r="L7584" t="s">
        <v>116</v>
      </c>
      <c r="M7584" s="3" t="b">
        <f>trust_funds5[[#This Row],[Contributions Outstanding (USD)]]=0</f>
        <v>0</v>
      </c>
      <c r="N7584" s="3" t="str">
        <f t="shared" si="590"/>
        <v>Outstanding</v>
      </c>
      <c r="O7584" s="3" t="str">
        <f t="shared" si="591"/>
        <v>High Contribution &amp; Recent</v>
      </c>
      <c r="P7584" s="3" t="str">
        <f t="shared" si="592"/>
        <v>Other</v>
      </c>
      <c r="Q7584" s="3" t="str">
        <f t="shared" si="593"/>
        <v>Other</v>
      </c>
      <c r="R7584" s="3" t="str">
        <f t="shared" si="594"/>
        <v>Not LCLS</v>
      </c>
      <c r="S7584" s="3" t="str" cm="1">
        <f t="array" ref="S7584">_xlfn.IFS(G7584 &gt; 5000000, "Very High", G7584 &gt; 1000000, "High", G7584 &gt; 500000, "Medium", TRUE, "Low")</f>
        <v>Very High</v>
      </c>
      <c r="T7584" s="3" t="str" cm="1">
        <f t="array" ref="T7584">_xlfn.IFS(B7584 &gt;= 2005, "Post-2005", B7584 &gt;= 2000, "2000-2004", TRUE, "Pre-2000")</f>
        <v>Post-2005</v>
      </c>
    </row>
    <row r="7585" spans="1:20" x14ac:dyDescent="0.85">
      <c r="A7585" s="1">
        <v>41164</v>
      </c>
      <c r="B7585" t="s">
        <v>7737</v>
      </c>
      <c r="C7585" t="s">
        <v>7738</v>
      </c>
      <c r="D7585" t="s">
        <v>7739</v>
      </c>
      <c r="E7585" t="s">
        <v>1772</v>
      </c>
      <c r="F7585" t="s">
        <v>1773</v>
      </c>
      <c r="G7585" t="s">
        <v>1774</v>
      </c>
      <c r="H7585">
        <v>2012</v>
      </c>
      <c r="I7585" s="2">
        <v>150000</v>
      </c>
      <c r="J7585" s="2">
        <v>0</v>
      </c>
      <c r="K7585" s="2">
        <v>150000</v>
      </c>
      <c r="L7585" t="s">
        <v>116</v>
      </c>
      <c r="M7585" s="3" t="b">
        <f>trust_funds5[[#This Row],[Contributions Outstanding (USD)]]=0</f>
        <v>1</v>
      </c>
      <c r="N7585" s="3" t="str">
        <f t="shared" si="590"/>
        <v>Outstanding</v>
      </c>
      <c r="O7585" s="3" t="str">
        <f t="shared" si="591"/>
        <v>High Contribution &amp; Recent</v>
      </c>
      <c r="P7585" s="3" t="str">
        <f t="shared" si="592"/>
        <v>Other</v>
      </c>
      <c r="Q7585" s="3" t="str">
        <f t="shared" si="593"/>
        <v>Other</v>
      </c>
      <c r="R7585" s="3" t="str">
        <f t="shared" si="594"/>
        <v>Not LCLS</v>
      </c>
      <c r="S7585" s="3" t="str" cm="1">
        <f t="array" ref="S7585">_xlfn.IFS(G7585 &gt; 5000000, "Very High", G7585 &gt; 1000000, "High", G7585 &gt; 500000, "Medium", TRUE, "Low")</f>
        <v>Very High</v>
      </c>
      <c r="T7585" s="3" t="str" cm="1">
        <f t="array" ref="T7585">_xlfn.IFS(B7585 &gt;= 2005, "Post-2005", B7585 &gt;= 2000, "2000-2004", TRUE, "Pre-2000")</f>
        <v>Post-2005</v>
      </c>
    </row>
    <row r="7586" spans="1:20" x14ac:dyDescent="0.85">
      <c r="A7586" s="1">
        <v>41164</v>
      </c>
      <c r="B7586" t="s">
        <v>7737</v>
      </c>
      <c r="C7586" t="s">
        <v>7738</v>
      </c>
      <c r="D7586" t="s">
        <v>7739</v>
      </c>
      <c r="E7586" t="s">
        <v>200</v>
      </c>
      <c r="F7586" t="s">
        <v>201</v>
      </c>
      <c r="G7586" t="s">
        <v>202</v>
      </c>
      <c r="H7586">
        <v>2012</v>
      </c>
      <c r="I7586" s="2">
        <v>106826.19</v>
      </c>
      <c r="J7586" s="2">
        <v>106883.28</v>
      </c>
      <c r="K7586" s="2">
        <v>213709.47</v>
      </c>
      <c r="L7586" t="s">
        <v>116</v>
      </c>
      <c r="M7586" s="3" t="b">
        <f>trust_funds5[[#This Row],[Contributions Outstanding (USD)]]=0</f>
        <v>0</v>
      </c>
      <c r="N7586" s="3" t="str">
        <f t="shared" si="590"/>
        <v>Outstanding</v>
      </c>
      <c r="O7586" s="3" t="str">
        <f t="shared" si="591"/>
        <v>High Contribution &amp; Recent</v>
      </c>
      <c r="P7586" s="3" t="str">
        <f t="shared" si="592"/>
        <v>Other</v>
      </c>
      <c r="Q7586" s="3" t="str">
        <f t="shared" si="593"/>
        <v>Other</v>
      </c>
      <c r="R7586" s="3" t="str">
        <f t="shared" si="594"/>
        <v>Not LCLS</v>
      </c>
      <c r="S7586" s="3" t="str" cm="1">
        <f t="array" ref="S7586">_xlfn.IFS(G7586 &gt; 5000000, "Very High", G7586 &gt; 1000000, "High", G7586 &gt; 500000, "Medium", TRUE, "Low")</f>
        <v>Very High</v>
      </c>
      <c r="T7586" s="3" t="str" cm="1">
        <f t="array" ref="T7586">_xlfn.IFS(B7586 &gt;= 2005, "Post-2005", B7586 &gt;= 2000, "2000-2004", TRUE, "Pre-2000")</f>
        <v>Post-2005</v>
      </c>
    </row>
    <row r="7587" spans="1:20" x14ac:dyDescent="0.85">
      <c r="A7587" s="1">
        <v>41164</v>
      </c>
      <c r="B7587" t="s">
        <v>7737</v>
      </c>
      <c r="C7587" t="s">
        <v>7738</v>
      </c>
      <c r="D7587" t="s">
        <v>7739</v>
      </c>
      <c r="E7587" t="s">
        <v>102</v>
      </c>
      <c r="F7587" t="s">
        <v>103</v>
      </c>
      <c r="G7587" t="s">
        <v>104</v>
      </c>
      <c r="H7587">
        <v>2012</v>
      </c>
      <c r="I7587" s="2">
        <v>774350</v>
      </c>
      <c r="J7587" s="2">
        <v>3222791.58</v>
      </c>
      <c r="K7587" s="2">
        <v>3997141.58</v>
      </c>
      <c r="L7587" t="s">
        <v>116</v>
      </c>
      <c r="M7587" s="3" t="b">
        <f>trust_funds5[[#This Row],[Contributions Outstanding (USD)]]=0</f>
        <v>0</v>
      </c>
      <c r="N7587" s="3" t="str">
        <f t="shared" si="590"/>
        <v>Outstanding</v>
      </c>
      <c r="O7587" s="3" t="str">
        <f t="shared" si="591"/>
        <v>High Contribution &amp; Recent</v>
      </c>
      <c r="P7587" s="3" t="str">
        <f t="shared" si="592"/>
        <v>Other</v>
      </c>
      <c r="Q7587" s="3" t="str">
        <f t="shared" si="593"/>
        <v>Other</v>
      </c>
      <c r="R7587" s="3" t="str">
        <f t="shared" si="594"/>
        <v>Not LCLS</v>
      </c>
      <c r="S7587" s="3" t="str" cm="1">
        <f t="array" ref="S7587">_xlfn.IFS(G7587 &gt; 5000000, "Very High", G7587 &gt; 1000000, "High", G7587 &gt; 500000, "Medium", TRUE, "Low")</f>
        <v>Very High</v>
      </c>
      <c r="T7587" s="3" t="str" cm="1">
        <f t="array" ref="T7587">_xlfn.IFS(B7587 &gt;= 2005, "Post-2005", B7587 &gt;= 2000, "2000-2004", TRUE, "Pre-2000")</f>
        <v>Post-2005</v>
      </c>
    </row>
    <row r="7588" spans="1:20" x14ac:dyDescent="0.85">
      <c r="A7588" s="1">
        <v>41164</v>
      </c>
      <c r="B7588" t="s">
        <v>7737</v>
      </c>
      <c r="C7588" t="s">
        <v>7738</v>
      </c>
      <c r="D7588" t="s">
        <v>7739</v>
      </c>
      <c r="E7588" t="s">
        <v>2105</v>
      </c>
      <c r="F7588" t="s">
        <v>2106</v>
      </c>
      <c r="G7588" t="s">
        <v>2107</v>
      </c>
      <c r="H7588">
        <v>2012</v>
      </c>
      <c r="I7588" s="2">
        <v>300000</v>
      </c>
      <c r="J7588" s="2">
        <v>0</v>
      </c>
      <c r="K7588" s="2">
        <v>300000</v>
      </c>
      <c r="L7588" t="s">
        <v>116</v>
      </c>
      <c r="M7588" s="3" t="b">
        <f>trust_funds5[[#This Row],[Contributions Outstanding (USD)]]=0</f>
        <v>1</v>
      </c>
      <c r="N7588" s="3" t="str">
        <f t="shared" si="590"/>
        <v>Outstanding</v>
      </c>
      <c r="O7588" s="3" t="str">
        <f t="shared" si="591"/>
        <v>High Contribution &amp; Recent</v>
      </c>
      <c r="P7588" s="3" t="str">
        <f t="shared" si="592"/>
        <v>Other</v>
      </c>
      <c r="Q7588" s="3" t="str">
        <f t="shared" si="593"/>
        <v>Other</v>
      </c>
      <c r="R7588" s="3" t="str">
        <f t="shared" si="594"/>
        <v>Not LCLS</v>
      </c>
      <c r="S7588" s="3" t="str" cm="1">
        <f t="array" ref="S7588">_xlfn.IFS(G7588 &gt; 5000000, "Very High", G7588 &gt; 1000000, "High", G7588 &gt; 500000, "Medium", TRUE, "Low")</f>
        <v>Very High</v>
      </c>
      <c r="T7588" s="3" t="str" cm="1">
        <f t="array" ref="T7588">_xlfn.IFS(B7588 &gt;= 2005, "Post-2005", B7588 &gt;= 2000, "2000-2004", TRUE, "Pre-2000")</f>
        <v>Post-2005</v>
      </c>
    </row>
    <row r="7589" spans="1:20" x14ac:dyDescent="0.85">
      <c r="A7589" s="1">
        <v>41164</v>
      </c>
      <c r="B7589" t="s">
        <v>7737</v>
      </c>
      <c r="C7589" t="s">
        <v>7738</v>
      </c>
      <c r="D7589" t="s">
        <v>7739</v>
      </c>
      <c r="E7589" t="s">
        <v>31</v>
      </c>
      <c r="F7589" t="s">
        <v>32</v>
      </c>
      <c r="H7589">
        <v>2012</v>
      </c>
      <c r="I7589" s="2">
        <v>500000</v>
      </c>
      <c r="J7589" s="2">
        <v>0</v>
      </c>
      <c r="K7589" s="2">
        <v>500000</v>
      </c>
      <c r="L7589" t="s">
        <v>116</v>
      </c>
      <c r="M7589" s="3" t="b">
        <f>trust_funds5[[#This Row],[Contributions Outstanding (USD)]]=0</f>
        <v>1</v>
      </c>
      <c r="N7589" s="3" t="str">
        <f t="shared" si="590"/>
        <v>Outstanding</v>
      </c>
      <c r="O7589" s="3" t="str">
        <f t="shared" si="591"/>
        <v>High Contribution &amp; Recent</v>
      </c>
      <c r="P7589" s="3" t="str">
        <f t="shared" si="592"/>
        <v>Other</v>
      </c>
      <c r="Q7589" s="3" t="str">
        <f t="shared" si="593"/>
        <v>Other</v>
      </c>
      <c r="R7589" s="3" t="str">
        <f t="shared" si="594"/>
        <v>Not LCLS</v>
      </c>
      <c r="S7589" s="3" t="str" cm="1">
        <f t="array" ref="S7589">_xlfn.IFS(G7589 &gt; 5000000, "Very High", G7589 &gt; 1000000, "High", G7589 &gt; 500000, "Medium", TRUE, "Low")</f>
        <v>Low</v>
      </c>
      <c r="T7589" s="3" t="str" cm="1">
        <f t="array" ref="T7589">_xlfn.IFS(B7589 &gt;= 2005, "Post-2005", B7589 &gt;= 2000, "2000-2004", TRUE, "Pre-2000")</f>
        <v>Post-2005</v>
      </c>
    </row>
    <row r="7590" spans="1:20" x14ac:dyDescent="0.85">
      <c r="A7590" s="1">
        <v>41164</v>
      </c>
      <c r="B7590" t="s">
        <v>90</v>
      </c>
      <c r="C7590" t="s">
        <v>7742</v>
      </c>
      <c r="D7590" t="s">
        <v>7743</v>
      </c>
      <c r="E7590" t="s">
        <v>334</v>
      </c>
      <c r="F7590" t="s">
        <v>335</v>
      </c>
      <c r="G7590" t="s">
        <v>339</v>
      </c>
      <c r="H7590">
        <v>2012</v>
      </c>
      <c r="I7590" s="2">
        <v>3399958</v>
      </c>
      <c r="J7590" s="2">
        <v>42</v>
      </c>
      <c r="K7590" s="2">
        <v>3400000</v>
      </c>
      <c r="L7590" t="s">
        <v>116</v>
      </c>
      <c r="M7590" s="3" t="b">
        <f>trust_funds5[[#This Row],[Contributions Outstanding (USD)]]=0</f>
        <v>0</v>
      </c>
      <c r="N7590" s="3" t="str">
        <f t="shared" si="590"/>
        <v>Outstanding</v>
      </c>
      <c r="O7590" s="3" t="str">
        <f t="shared" si="591"/>
        <v>High Contribution &amp; Recent</v>
      </c>
      <c r="P7590" s="3" t="str">
        <f t="shared" si="592"/>
        <v>Other</v>
      </c>
      <c r="Q7590" s="3" t="str">
        <f t="shared" si="593"/>
        <v>Other</v>
      </c>
      <c r="R7590" s="3" t="str">
        <f t="shared" si="594"/>
        <v>Not LCLS</v>
      </c>
      <c r="S7590" s="3" t="str" cm="1">
        <f t="array" ref="S7590">_xlfn.IFS(G7590 &gt; 5000000, "Very High", G7590 &gt; 1000000, "High", G7590 &gt; 500000, "Medium", TRUE, "Low")</f>
        <v>Very High</v>
      </c>
      <c r="T7590" s="3" t="str" cm="1">
        <f t="array" ref="T7590">_xlfn.IFS(B7590 &gt;= 2005, "Post-2005", B7590 &gt;= 2000, "2000-2004", TRUE, "Pre-2000")</f>
        <v>Post-2005</v>
      </c>
    </row>
    <row r="7591" spans="1:20" x14ac:dyDescent="0.85">
      <c r="A7591" s="1">
        <v>41164</v>
      </c>
      <c r="B7591" t="s">
        <v>5546</v>
      </c>
      <c r="C7591" t="s">
        <v>8226</v>
      </c>
      <c r="D7591" t="s">
        <v>8227</v>
      </c>
      <c r="E7591" t="s">
        <v>200</v>
      </c>
      <c r="F7591" t="s">
        <v>201</v>
      </c>
      <c r="G7591" t="s">
        <v>213</v>
      </c>
      <c r="H7591">
        <v>2012</v>
      </c>
      <c r="I7591" s="2">
        <v>1000000</v>
      </c>
      <c r="J7591" s="2">
        <v>3000000</v>
      </c>
      <c r="K7591" s="2">
        <v>4000000</v>
      </c>
      <c r="L7591" t="s">
        <v>116</v>
      </c>
      <c r="M7591" s="3" t="b">
        <f>trust_funds5[[#This Row],[Contributions Outstanding (USD)]]=0</f>
        <v>0</v>
      </c>
      <c r="N7591" s="3" t="str">
        <f t="shared" si="590"/>
        <v>Outstanding</v>
      </c>
      <c r="O7591" s="3" t="str">
        <f t="shared" si="591"/>
        <v>High Contribution &amp; Recent</v>
      </c>
      <c r="P7591" s="3" t="str">
        <f t="shared" si="592"/>
        <v>Other</v>
      </c>
      <c r="Q7591" s="3" t="str">
        <f t="shared" si="593"/>
        <v>Other</v>
      </c>
      <c r="R7591" s="3" t="str">
        <f t="shared" si="594"/>
        <v>Not LCLS</v>
      </c>
      <c r="S7591" s="3" t="str" cm="1">
        <f t="array" ref="S7591">_xlfn.IFS(G7591 &gt; 5000000, "Very High", G7591 &gt; 1000000, "High", G7591 &gt; 500000, "Medium", TRUE, "Low")</f>
        <v>Very High</v>
      </c>
      <c r="T7591" s="3" t="str" cm="1">
        <f t="array" ref="T7591">_xlfn.IFS(B7591 &gt;= 2005, "Post-2005", B7591 &gt;= 2000, "2000-2004", TRUE, "Pre-2000")</f>
        <v>Post-2005</v>
      </c>
    </row>
    <row r="7592" spans="1:20" x14ac:dyDescent="0.85">
      <c r="A7592" s="1">
        <v>41164</v>
      </c>
      <c r="B7592" t="s">
        <v>5304</v>
      </c>
      <c r="C7592" t="s">
        <v>6953</v>
      </c>
      <c r="D7592" t="s">
        <v>6954</v>
      </c>
      <c r="E7592" t="s">
        <v>5946</v>
      </c>
      <c r="F7592" t="s">
        <v>5947</v>
      </c>
      <c r="G7592" t="s">
        <v>5948</v>
      </c>
      <c r="H7592">
        <v>2012</v>
      </c>
      <c r="I7592" s="2">
        <v>5500000</v>
      </c>
      <c r="J7592" s="2">
        <v>0</v>
      </c>
      <c r="K7592" s="2">
        <v>5500000</v>
      </c>
      <c r="L7592" t="s">
        <v>116</v>
      </c>
      <c r="M7592" s="3" t="b">
        <f>trust_funds5[[#This Row],[Contributions Outstanding (USD)]]=0</f>
        <v>1</v>
      </c>
      <c r="N7592" s="3" t="str">
        <f t="shared" si="590"/>
        <v>Outstanding</v>
      </c>
      <c r="O7592" s="3" t="str">
        <f t="shared" si="591"/>
        <v>High Contribution &amp; Recent</v>
      </c>
      <c r="P7592" s="3" t="str">
        <f t="shared" si="592"/>
        <v>Other</v>
      </c>
      <c r="Q7592" s="3" t="str">
        <f t="shared" si="593"/>
        <v>Other</v>
      </c>
      <c r="R7592" s="3" t="str">
        <f t="shared" si="594"/>
        <v>Not LCLS</v>
      </c>
      <c r="S7592" s="3" t="str" cm="1">
        <f t="array" ref="S7592">_xlfn.IFS(G7592 &gt; 5000000, "Very High", G7592 &gt; 1000000, "High", G7592 &gt; 500000, "Medium", TRUE, "Low")</f>
        <v>Very High</v>
      </c>
      <c r="T7592" s="3" t="str" cm="1">
        <f t="array" ref="T7592">_xlfn.IFS(B7592 &gt;= 2005, "Post-2005", B7592 &gt;= 2000, "2000-2004", TRUE, "Pre-2000")</f>
        <v>Post-2005</v>
      </c>
    </row>
    <row r="7593" spans="1:20" x14ac:dyDescent="0.85">
      <c r="A7593" s="1">
        <v>41164</v>
      </c>
      <c r="B7593" t="s">
        <v>883</v>
      </c>
      <c r="C7593" t="s">
        <v>6525</v>
      </c>
      <c r="D7593" t="s">
        <v>6526</v>
      </c>
      <c r="E7593" t="s">
        <v>2863</v>
      </c>
      <c r="F7593" t="s">
        <v>2864</v>
      </c>
      <c r="G7593" t="s">
        <v>3051</v>
      </c>
      <c r="H7593">
        <v>2012</v>
      </c>
      <c r="I7593" s="2">
        <v>4439931.62</v>
      </c>
      <c r="J7593" s="2">
        <v>0</v>
      </c>
      <c r="K7593" s="2">
        <v>4439931.62</v>
      </c>
      <c r="L7593" t="s">
        <v>116</v>
      </c>
      <c r="M7593" s="3" t="b">
        <f>trust_funds5[[#This Row],[Contributions Outstanding (USD)]]=0</f>
        <v>1</v>
      </c>
      <c r="N7593" s="3" t="str">
        <f t="shared" si="590"/>
        <v>Outstanding</v>
      </c>
      <c r="O7593" s="3" t="str">
        <f t="shared" si="591"/>
        <v>High Contribution &amp; Recent</v>
      </c>
      <c r="P7593" s="3" t="str">
        <f t="shared" si="592"/>
        <v>Other</v>
      </c>
      <c r="Q7593" s="3" t="str">
        <f t="shared" si="593"/>
        <v>Other</v>
      </c>
      <c r="R7593" s="3" t="str">
        <f t="shared" si="594"/>
        <v>Not LCLS</v>
      </c>
      <c r="S7593" s="3" t="str" cm="1">
        <f t="array" ref="S7593">_xlfn.IFS(G7593 &gt; 5000000, "Very High", G7593 &gt; 1000000, "High", G7593 &gt; 500000, "Medium", TRUE, "Low")</f>
        <v>Very High</v>
      </c>
      <c r="T7593" s="3" t="str" cm="1">
        <f t="array" ref="T7593">_xlfn.IFS(B7593 &gt;= 2005, "Post-2005", B7593 &gt;= 2000, "2000-2004", TRUE, "Pre-2000")</f>
        <v>Post-2005</v>
      </c>
    </row>
    <row r="7594" spans="1:20" x14ac:dyDescent="0.85">
      <c r="A7594" s="1">
        <v>41164</v>
      </c>
      <c r="B7594" t="s">
        <v>883</v>
      </c>
      <c r="C7594" t="s">
        <v>6962</v>
      </c>
      <c r="D7594" t="s">
        <v>6963</v>
      </c>
      <c r="E7594" t="s">
        <v>2863</v>
      </c>
      <c r="F7594" t="s">
        <v>2864</v>
      </c>
      <c r="G7594" t="s">
        <v>8228</v>
      </c>
      <c r="H7594">
        <v>2012</v>
      </c>
      <c r="I7594" s="2">
        <v>2618260.65</v>
      </c>
      <c r="J7594" s="2">
        <v>0</v>
      </c>
      <c r="K7594" s="2">
        <v>2618260.65</v>
      </c>
      <c r="L7594" t="s">
        <v>116</v>
      </c>
      <c r="M7594" s="3" t="b">
        <f>trust_funds5[[#This Row],[Contributions Outstanding (USD)]]=0</f>
        <v>1</v>
      </c>
      <c r="N7594" s="3" t="str">
        <f t="shared" si="590"/>
        <v>Outstanding</v>
      </c>
      <c r="O7594" s="3" t="str">
        <f t="shared" si="591"/>
        <v>High Contribution &amp; Recent</v>
      </c>
      <c r="P7594" s="3" t="str">
        <f t="shared" si="592"/>
        <v>Other</v>
      </c>
      <c r="Q7594" s="3" t="str">
        <f t="shared" si="593"/>
        <v>Other</v>
      </c>
      <c r="R7594" s="3" t="str">
        <f t="shared" si="594"/>
        <v>Not LCLS</v>
      </c>
      <c r="S7594" s="3" t="str" cm="1">
        <f t="array" ref="S7594">_xlfn.IFS(G7594 &gt; 5000000, "Very High", G7594 &gt; 1000000, "High", G7594 &gt; 500000, "Medium", TRUE, "Low")</f>
        <v>Very High</v>
      </c>
      <c r="T7594" s="3" t="str" cm="1">
        <f t="array" ref="T7594">_xlfn.IFS(B7594 &gt;= 2005, "Post-2005", B7594 &gt;= 2000, "2000-2004", TRUE, "Pre-2000")</f>
        <v>Post-2005</v>
      </c>
    </row>
    <row r="7595" spans="1:20" x14ac:dyDescent="0.85">
      <c r="A7595" s="1">
        <v>41164</v>
      </c>
      <c r="B7595" t="s">
        <v>5546</v>
      </c>
      <c r="C7595" t="s">
        <v>8229</v>
      </c>
      <c r="D7595" t="s">
        <v>8230</v>
      </c>
      <c r="E7595" t="s">
        <v>85</v>
      </c>
      <c r="F7595" t="s">
        <v>86</v>
      </c>
      <c r="G7595" t="s">
        <v>87</v>
      </c>
      <c r="H7595">
        <v>2012</v>
      </c>
      <c r="I7595" s="2">
        <v>5684894.4199999999</v>
      </c>
      <c r="J7595" s="2">
        <v>5425375.2599999998</v>
      </c>
      <c r="K7595" s="2">
        <v>11110269.68</v>
      </c>
      <c r="L7595" t="s">
        <v>116</v>
      </c>
      <c r="M7595" s="3" t="b">
        <f>trust_funds5[[#This Row],[Contributions Outstanding (USD)]]=0</f>
        <v>0</v>
      </c>
      <c r="N7595" s="3" t="str">
        <f t="shared" si="590"/>
        <v>Outstanding</v>
      </c>
      <c r="O7595" s="3" t="str">
        <f t="shared" si="591"/>
        <v>High Contribution &amp; Recent</v>
      </c>
      <c r="P7595" s="3" t="str">
        <f t="shared" si="592"/>
        <v>Other</v>
      </c>
      <c r="Q7595" s="3" t="str">
        <f t="shared" si="593"/>
        <v>Other</v>
      </c>
      <c r="R7595" s="3" t="str">
        <f t="shared" si="594"/>
        <v>Not LCLS</v>
      </c>
      <c r="S7595" s="3" t="str" cm="1">
        <f t="array" ref="S7595">_xlfn.IFS(G7595 &gt; 5000000, "Very High", G7595 &gt; 1000000, "High", G7595 &gt; 500000, "Medium", TRUE, "Low")</f>
        <v>Very High</v>
      </c>
      <c r="T7595" s="3" t="str" cm="1">
        <f t="array" ref="T7595">_xlfn.IFS(B7595 &gt;= 2005, "Post-2005", B7595 &gt;= 2000, "2000-2004", TRUE, "Pre-2000")</f>
        <v>Post-2005</v>
      </c>
    </row>
    <row r="7596" spans="1:20" x14ac:dyDescent="0.85">
      <c r="A7596" s="1">
        <v>41164</v>
      </c>
      <c r="B7596" t="s">
        <v>90</v>
      </c>
      <c r="C7596" t="s">
        <v>7403</v>
      </c>
      <c r="D7596" t="s">
        <v>7404</v>
      </c>
      <c r="E7596" t="s">
        <v>223</v>
      </c>
      <c r="F7596" t="s">
        <v>224</v>
      </c>
      <c r="G7596" t="s">
        <v>225</v>
      </c>
      <c r="H7596">
        <v>2012</v>
      </c>
      <c r="I7596" s="2">
        <v>500000</v>
      </c>
      <c r="J7596" s="2">
        <v>0</v>
      </c>
      <c r="K7596" s="2">
        <v>500000</v>
      </c>
      <c r="L7596" t="s">
        <v>116</v>
      </c>
      <c r="M7596" s="3" t="b">
        <f>trust_funds5[[#This Row],[Contributions Outstanding (USD)]]=0</f>
        <v>1</v>
      </c>
      <c r="N7596" s="3" t="str">
        <f t="shared" si="590"/>
        <v>Outstanding</v>
      </c>
      <c r="O7596" s="3" t="str">
        <f t="shared" si="591"/>
        <v>High Contribution &amp; Recent</v>
      </c>
      <c r="P7596" s="3" t="str">
        <f t="shared" si="592"/>
        <v>Other</v>
      </c>
      <c r="Q7596" s="3" t="str">
        <f t="shared" si="593"/>
        <v>Other</v>
      </c>
      <c r="R7596" s="3" t="str">
        <f t="shared" si="594"/>
        <v>Not LCLS</v>
      </c>
      <c r="S7596" s="3" t="str" cm="1">
        <f t="array" ref="S7596">_xlfn.IFS(G7596 &gt; 5000000, "Very High", G7596 &gt; 1000000, "High", G7596 &gt; 500000, "Medium", TRUE, "Low")</f>
        <v>Very High</v>
      </c>
      <c r="T7596" s="3" t="str" cm="1">
        <f t="array" ref="T7596">_xlfn.IFS(B7596 &gt;= 2005, "Post-2005", B7596 &gt;= 2000, "2000-2004", TRUE, "Pre-2000")</f>
        <v>Post-2005</v>
      </c>
    </row>
    <row r="7597" spans="1:20" x14ac:dyDescent="0.85">
      <c r="A7597" s="1">
        <v>41164</v>
      </c>
      <c r="B7597" t="s">
        <v>5698</v>
      </c>
      <c r="C7597" t="s">
        <v>8064</v>
      </c>
      <c r="D7597" t="s">
        <v>8065</v>
      </c>
      <c r="E7597" t="s">
        <v>70</v>
      </c>
      <c r="F7597" t="s">
        <v>71</v>
      </c>
      <c r="G7597" t="s">
        <v>5484</v>
      </c>
      <c r="H7597">
        <v>2012</v>
      </c>
      <c r="I7597" s="2">
        <v>2629243.7599999998</v>
      </c>
      <c r="J7597" s="2">
        <v>3466174.47</v>
      </c>
      <c r="K7597" s="2">
        <v>6095418.2300000004</v>
      </c>
      <c r="L7597" t="s">
        <v>116</v>
      </c>
      <c r="M7597" s="3" t="b">
        <f>trust_funds5[[#This Row],[Contributions Outstanding (USD)]]=0</f>
        <v>0</v>
      </c>
      <c r="N7597" s="3" t="str">
        <f t="shared" si="590"/>
        <v>Outstanding</v>
      </c>
      <c r="O7597" s="3" t="str">
        <f t="shared" si="591"/>
        <v>High Contribution &amp; Recent</v>
      </c>
      <c r="P7597" s="3" t="str">
        <f t="shared" si="592"/>
        <v>Other</v>
      </c>
      <c r="Q7597" s="3" t="str">
        <f t="shared" si="593"/>
        <v>Other</v>
      </c>
      <c r="R7597" s="3" t="str">
        <f t="shared" si="594"/>
        <v>Not LCLS</v>
      </c>
      <c r="S7597" s="3" t="str" cm="1">
        <f t="array" ref="S7597">_xlfn.IFS(G7597 &gt; 5000000, "Very High", G7597 &gt; 1000000, "High", G7597 &gt; 500000, "Medium", TRUE, "Low")</f>
        <v>Very High</v>
      </c>
      <c r="T7597" s="3" t="str" cm="1">
        <f t="array" ref="T7597">_xlfn.IFS(B7597 &gt;= 2005, "Post-2005", B7597 &gt;= 2000, "2000-2004", TRUE, "Pre-2000")</f>
        <v>Post-2005</v>
      </c>
    </row>
    <row r="7598" spans="1:20" x14ac:dyDescent="0.85">
      <c r="A7598" s="1">
        <v>41164</v>
      </c>
      <c r="B7598" t="s">
        <v>5698</v>
      </c>
      <c r="C7598" t="s">
        <v>8064</v>
      </c>
      <c r="D7598" t="s">
        <v>8065</v>
      </c>
      <c r="E7598" t="s">
        <v>62</v>
      </c>
      <c r="F7598" t="s">
        <v>63</v>
      </c>
      <c r="H7598">
        <v>2012</v>
      </c>
      <c r="I7598" s="2">
        <v>2200000</v>
      </c>
      <c r="J7598" s="2">
        <v>0</v>
      </c>
      <c r="K7598" s="2">
        <v>2200000</v>
      </c>
      <c r="L7598" t="s">
        <v>116</v>
      </c>
      <c r="M7598" s="3" t="b">
        <f>trust_funds5[[#This Row],[Contributions Outstanding (USD)]]=0</f>
        <v>1</v>
      </c>
      <c r="N7598" s="3" t="str">
        <f t="shared" si="590"/>
        <v>Outstanding</v>
      </c>
      <c r="O7598" s="3" t="str">
        <f t="shared" si="591"/>
        <v>High Contribution &amp; Recent</v>
      </c>
      <c r="P7598" s="3" t="str">
        <f t="shared" si="592"/>
        <v>Other</v>
      </c>
      <c r="Q7598" s="3" t="str">
        <f t="shared" si="593"/>
        <v>Other</v>
      </c>
      <c r="R7598" s="3" t="str">
        <f t="shared" si="594"/>
        <v>Not LCLS</v>
      </c>
      <c r="S7598" s="3" t="str" cm="1">
        <f t="array" ref="S7598">_xlfn.IFS(G7598 &gt; 5000000, "Very High", G7598 &gt; 1000000, "High", G7598 &gt; 500000, "Medium", TRUE, "Low")</f>
        <v>Low</v>
      </c>
      <c r="T7598" s="3" t="str" cm="1">
        <f t="array" ref="T7598">_xlfn.IFS(B7598 &gt;= 2005, "Post-2005", B7598 &gt;= 2000, "2000-2004", TRUE, "Pre-2000")</f>
        <v>Post-2005</v>
      </c>
    </row>
    <row r="7599" spans="1:20" x14ac:dyDescent="0.85">
      <c r="A7599" s="1">
        <v>41164</v>
      </c>
      <c r="B7599" t="s">
        <v>90</v>
      </c>
      <c r="C7599" t="s">
        <v>6535</v>
      </c>
      <c r="D7599" t="s">
        <v>6536</v>
      </c>
      <c r="E7599" t="s">
        <v>119</v>
      </c>
      <c r="F7599" t="s">
        <v>120</v>
      </c>
      <c r="G7599" t="s">
        <v>121</v>
      </c>
      <c r="H7599">
        <v>2012</v>
      </c>
      <c r="I7599" s="2">
        <v>920000</v>
      </c>
      <c r="J7599" s="2">
        <v>0</v>
      </c>
      <c r="K7599" s="2">
        <v>920000</v>
      </c>
      <c r="L7599" t="s">
        <v>116</v>
      </c>
      <c r="M7599" s="3" t="b">
        <f>trust_funds5[[#This Row],[Contributions Outstanding (USD)]]=0</f>
        <v>1</v>
      </c>
      <c r="N7599" s="3" t="str">
        <f t="shared" si="590"/>
        <v>Outstanding</v>
      </c>
      <c r="O7599" s="3" t="str">
        <f t="shared" si="591"/>
        <v>High Contribution &amp; Recent</v>
      </c>
      <c r="P7599" s="3" t="str">
        <f t="shared" si="592"/>
        <v>Other</v>
      </c>
      <c r="Q7599" s="3" t="str">
        <f t="shared" si="593"/>
        <v>Other</v>
      </c>
      <c r="R7599" s="3" t="str">
        <f t="shared" si="594"/>
        <v>Not LCLS</v>
      </c>
      <c r="S7599" s="3" t="str" cm="1">
        <f t="array" ref="S7599">_xlfn.IFS(G7599 &gt; 5000000, "Very High", G7599 &gt; 1000000, "High", G7599 &gt; 500000, "Medium", TRUE, "Low")</f>
        <v>Very High</v>
      </c>
      <c r="T7599" s="3" t="str" cm="1">
        <f t="array" ref="T7599">_xlfn.IFS(B7599 &gt;= 2005, "Post-2005", B7599 &gt;= 2000, "2000-2004", TRUE, "Pre-2000")</f>
        <v>Post-2005</v>
      </c>
    </row>
    <row r="7600" spans="1:20" x14ac:dyDescent="0.85">
      <c r="A7600" s="1">
        <v>41164</v>
      </c>
      <c r="B7600" t="s">
        <v>90</v>
      </c>
      <c r="C7600" t="s">
        <v>6535</v>
      </c>
      <c r="D7600" t="s">
        <v>6536</v>
      </c>
      <c r="E7600" t="s">
        <v>93</v>
      </c>
      <c r="F7600" t="s">
        <v>94</v>
      </c>
      <c r="H7600">
        <v>2012</v>
      </c>
      <c r="I7600" s="2">
        <v>473528</v>
      </c>
      <c r="J7600" s="2">
        <v>0</v>
      </c>
      <c r="K7600" s="2">
        <v>473528</v>
      </c>
      <c r="L7600" t="s">
        <v>116</v>
      </c>
      <c r="M7600" s="3" t="b">
        <f>trust_funds5[[#This Row],[Contributions Outstanding (USD)]]=0</f>
        <v>1</v>
      </c>
      <c r="N7600" s="3" t="str">
        <f t="shared" si="590"/>
        <v>Outstanding</v>
      </c>
      <c r="O7600" s="3" t="str">
        <f t="shared" si="591"/>
        <v>High Contribution &amp; Recent</v>
      </c>
      <c r="P7600" s="3" t="str">
        <f t="shared" si="592"/>
        <v>Other</v>
      </c>
      <c r="Q7600" s="3" t="str">
        <f t="shared" si="593"/>
        <v>Other</v>
      </c>
      <c r="R7600" s="3" t="str">
        <f t="shared" si="594"/>
        <v>Not LCLS</v>
      </c>
      <c r="S7600" s="3" t="str" cm="1">
        <f t="array" ref="S7600">_xlfn.IFS(G7600 &gt; 5000000, "Very High", G7600 &gt; 1000000, "High", G7600 &gt; 500000, "Medium", TRUE, "Low")</f>
        <v>Low</v>
      </c>
      <c r="T7600" s="3" t="str" cm="1">
        <f t="array" ref="T7600">_xlfn.IFS(B7600 &gt;= 2005, "Post-2005", B7600 &gt;= 2000, "2000-2004", TRUE, "Pre-2000")</f>
        <v>Post-2005</v>
      </c>
    </row>
    <row r="7601" spans="1:20" x14ac:dyDescent="0.85">
      <c r="A7601" s="1">
        <v>41164</v>
      </c>
      <c r="B7601" t="s">
        <v>90</v>
      </c>
      <c r="C7601" t="s">
        <v>8066</v>
      </c>
      <c r="D7601" t="s">
        <v>8067</v>
      </c>
      <c r="E7601" t="s">
        <v>102</v>
      </c>
      <c r="F7601" t="s">
        <v>103</v>
      </c>
      <c r="G7601" t="s">
        <v>104</v>
      </c>
      <c r="H7601">
        <v>2012</v>
      </c>
      <c r="I7601" s="2">
        <v>804422.1</v>
      </c>
      <c r="J7601" s="2">
        <v>0</v>
      </c>
      <c r="K7601" s="2">
        <v>804422.1</v>
      </c>
      <c r="L7601" t="s">
        <v>116</v>
      </c>
      <c r="M7601" s="3" t="b">
        <f>trust_funds5[[#This Row],[Contributions Outstanding (USD)]]=0</f>
        <v>1</v>
      </c>
      <c r="N7601" s="3" t="str">
        <f t="shared" si="590"/>
        <v>Outstanding</v>
      </c>
      <c r="O7601" s="3" t="str">
        <f t="shared" si="591"/>
        <v>High Contribution &amp; Recent</v>
      </c>
      <c r="P7601" s="3" t="str">
        <f t="shared" si="592"/>
        <v>Other</v>
      </c>
      <c r="Q7601" s="3" t="str">
        <f t="shared" si="593"/>
        <v>Other</v>
      </c>
      <c r="R7601" s="3" t="str">
        <f t="shared" si="594"/>
        <v>Not LCLS</v>
      </c>
      <c r="S7601" s="3" t="str" cm="1">
        <f t="array" ref="S7601">_xlfn.IFS(G7601 &gt; 5000000, "Very High", G7601 &gt; 1000000, "High", G7601 &gt; 500000, "Medium", TRUE, "Low")</f>
        <v>Very High</v>
      </c>
      <c r="T7601" s="3" t="str" cm="1">
        <f t="array" ref="T7601">_xlfn.IFS(B7601 &gt;= 2005, "Post-2005", B7601 &gt;= 2000, "2000-2004", TRUE, "Pre-2000")</f>
        <v>Post-2005</v>
      </c>
    </row>
    <row r="7602" spans="1:20" x14ac:dyDescent="0.85">
      <c r="A7602" s="1">
        <v>41164</v>
      </c>
      <c r="B7602" t="s">
        <v>90</v>
      </c>
      <c r="C7602" t="s">
        <v>7761</v>
      </c>
      <c r="D7602" t="s">
        <v>7762</v>
      </c>
      <c r="E7602" t="s">
        <v>334</v>
      </c>
      <c r="F7602" t="s">
        <v>335</v>
      </c>
      <c r="G7602" t="s">
        <v>339</v>
      </c>
      <c r="H7602">
        <v>2012</v>
      </c>
      <c r="I7602" s="2">
        <v>71821.98</v>
      </c>
      <c r="J7602" s="2">
        <v>0</v>
      </c>
      <c r="K7602" s="2">
        <v>71821.98</v>
      </c>
      <c r="L7602" t="s">
        <v>116</v>
      </c>
      <c r="M7602" s="3" t="b">
        <f>trust_funds5[[#This Row],[Contributions Outstanding (USD)]]=0</f>
        <v>1</v>
      </c>
      <c r="N7602" s="3" t="str">
        <f t="shared" si="590"/>
        <v>Outstanding</v>
      </c>
      <c r="O7602" s="3" t="str">
        <f t="shared" si="591"/>
        <v>High Contribution &amp; Recent</v>
      </c>
      <c r="P7602" s="3" t="str">
        <f t="shared" si="592"/>
        <v>Other</v>
      </c>
      <c r="Q7602" s="3" t="str">
        <f t="shared" si="593"/>
        <v>Other</v>
      </c>
      <c r="R7602" s="3" t="str">
        <f t="shared" si="594"/>
        <v>Not LCLS</v>
      </c>
      <c r="S7602" s="3" t="str" cm="1">
        <f t="array" ref="S7602">_xlfn.IFS(G7602 &gt; 5000000, "Very High", G7602 &gt; 1000000, "High", G7602 &gt; 500000, "Medium", TRUE, "Low")</f>
        <v>Very High</v>
      </c>
      <c r="T7602" s="3" t="str" cm="1">
        <f t="array" ref="T7602">_xlfn.IFS(B7602 &gt;= 2005, "Post-2005", B7602 &gt;= 2000, "2000-2004", TRUE, "Pre-2000")</f>
        <v>Post-2005</v>
      </c>
    </row>
    <row r="7603" spans="1:20" x14ac:dyDescent="0.85">
      <c r="A7603" s="1">
        <v>41164</v>
      </c>
      <c r="B7603" t="s">
        <v>90</v>
      </c>
      <c r="C7603" t="s">
        <v>7761</v>
      </c>
      <c r="D7603" t="s">
        <v>7762</v>
      </c>
      <c r="E7603" t="s">
        <v>200</v>
      </c>
      <c r="F7603" t="s">
        <v>201</v>
      </c>
      <c r="G7603" t="s">
        <v>213</v>
      </c>
      <c r="H7603">
        <v>2012</v>
      </c>
      <c r="I7603" s="2">
        <v>1107728.18</v>
      </c>
      <c r="J7603" s="2">
        <v>1000027</v>
      </c>
      <c r="K7603" s="2">
        <v>2107755.1800000002</v>
      </c>
      <c r="L7603" t="s">
        <v>116</v>
      </c>
      <c r="M7603" s="3" t="b">
        <f>trust_funds5[[#This Row],[Contributions Outstanding (USD)]]=0</f>
        <v>0</v>
      </c>
      <c r="N7603" s="3" t="str">
        <f t="shared" si="590"/>
        <v>Outstanding</v>
      </c>
      <c r="O7603" s="3" t="str">
        <f t="shared" si="591"/>
        <v>High Contribution &amp; Recent</v>
      </c>
      <c r="P7603" s="3" t="str">
        <f t="shared" si="592"/>
        <v>Other</v>
      </c>
      <c r="Q7603" s="3" t="str">
        <f t="shared" si="593"/>
        <v>Other</v>
      </c>
      <c r="R7603" s="3" t="str">
        <f t="shared" si="594"/>
        <v>Not LCLS</v>
      </c>
      <c r="S7603" s="3" t="str" cm="1">
        <f t="array" ref="S7603">_xlfn.IFS(G7603 &gt; 5000000, "Very High", G7603 &gt; 1000000, "High", G7603 &gt; 500000, "Medium", TRUE, "Low")</f>
        <v>Very High</v>
      </c>
      <c r="T7603" s="3" t="str" cm="1">
        <f t="array" ref="T7603">_xlfn.IFS(B7603 &gt;= 2005, "Post-2005", B7603 &gt;= 2000, "2000-2004", TRUE, "Pre-2000")</f>
        <v>Post-2005</v>
      </c>
    </row>
    <row r="7604" spans="1:20" x14ac:dyDescent="0.85">
      <c r="A7604" s="1">
        <v>41164</v>
      </c>
      <c r="B7604" t="s">
        <v>90</v>
      </c>
      <c r="C7604" t="s">
        <v>7761</v>
      </c>
      <c r="D7604" t="s">
        <v>7762</v>
      </c>
      <c r="E7604" t="s">
        <v>42</v>
      </c>
      <c r="F7604" t="s">
        <v>43</v>
      </c>
      <c r="G7604" t="s">
        <v>44</v>
      </c>
      <c r="H7604">
        <v>2012</v>
      </c>
      <c r="I7604" s="2">
        <v>67068.19</v>
      </c>
      <c r="J7604" s="2">
        <v>0</v>
      </c>
      <c r="K7604" s="2">
        <v>67068.19</v>
      </c>
      <c r="L7604" t="s">
        <v>116</v>
      </c>
      <c r="M7604" s="3" t="b">
        <f>trust_funds5[[#This Row],[Contributions Outstanding (USD)]]=0</f>
        <v>1</v>
      </c>
      <c r="N7604" s="3" t="str">
        <f t="shared" si="590"/>
        <v>Outstanding</v>
      </c>
      <c r="O7604" s="3" t="str">
        <f t="shared" si="591"/>
        <v>High Contribution &amp; Recent</v>
      </c>
      <c r="P7604" s="3" t="str">
        <f t="shared" si="592"/>
        <v>Other</v>
      </c>
      <c r="Q7604" s="3" t="str">
        <f t="shared" si="593"/>
        <v>Other</v>
      </c>
      <c r="R7604" s="3" t="str">
        <f t="shared" si="594"/>
        <v>Not LCLS</v>
      </c>
      <c r="S7604" s="3" t="str" cm="1">
        <f t="array" ref="S7604">_xlfn.IFS(G7604 &gt; 5000000, "Very High", G7604 &gt; 1000000, "High", G7604 &gt; 500000, "Medium", TRUE, "Low")</f>
        <v>Very High</v>
      </c>
      <c r="T7604" s="3" t="str" cm="1">
        <f t="array" ref="T7604">_xlfn.IFS(B7604 &gt;= 2005, "Post-2005", B7604 &gt;= 2000, "2000-2004", TRUE, "Pre-2000")</f>
        <v>Post-2005</v>
      </c>
    </row>
    <row r="7605" spans="1:20" x14ac:dyDescent="0.85">
      <c r="A7605" s="1">
        <v>41164</v>
      </c>
      <c r="B7605" t="s">
        <v>90</v>
      </c>
      <c r="C7605" t="s">
        <v>7761</v>
      </c>
      <c r="D7605" t="s">
        <v>7762</v>
      </c>
      <c r="E7605" t="s">
        <v>93</v>
      </c>
      <c r="F7605" t="s">
        <v>94</v>
      </c>
      <c r="H7605">
        <v>2012</v>
      </c>
      <c r="I7605" s="2">
        <v>107052.12</v>
      </c>
      <c r="J7605" s="2">
        <v>0</v>
      </c>
      <c r="K7605" s="2">
        <v>107052.12</v>
      </c>
      <c r="L7605" t="s">
        <v>116</v>
      </c>
      <c r="M7605" s="3" t="b">
        <f>trust_funds5[[#This Row],[Contributions Outstanding (USD)]]=0</f>
        <v>1</v>
      </c>
      <c r="N7605" s="3" t="str">
        <f t="shared" si="590"/>
        <v>Outstanding</v>
      </c>
      <c r="O7605" s="3" t="str">
        <f t="shared" si="591"/>
        <v>High Contribution &amp; Recent</v>
      </c>
      <c r="P7605" s="3" t="str">
        <f t="shared" si="592"/>
        <v>Other</v>
      </c>
      <c r="Q7605" s="3" t="str">
        <f t="shared" si="593"/>
        <v>Other</v>
      </c>
      <c r="R7605" s="3" t="str">
        <f t="shared" si="594"/>
        <v>Not LCLS</v>
      </c>
      <c r="S7605" s="3" t="str" cm="1">
        <f t="array" ref="S7605">_xlfn.IFS(G7605 &gt; 5000000, "Very High", G7605 &gt; 1000000, "High", G7605 &gt; 500000, "Medium", TRUE, "Low")</f>
        <v>Low</v>
      </c>
      <c r="T7605" s="3" t="str" cm="1">
        <f t="array" ref="T7605">_xlfn.IFS(B7605 &gt;= 2005, "Post-2005", B7605 &gt;= 2000, "2000-2004", TRUE, "Pre-2000")</f>
        <v>Post-2005</v>
      </c>
    </row>
    <row r="7606" spans="1:20" x14ac:dyDescent="0.85">
      <c r="A7606" s="1">
        <v>41164</v>
      </c>
      <c r="B7606" t="s">
        <v>1502</v>
      </c>
      <c r="C7606" t="s">
        <v>6537</v>
      </c>
      <c r="D7606" t="s">
        <v>6538</v>
      </c>
      <c r="E7606" t="s">
        <v>2863</v>
      </c>
      <c r="F7606" t="s">
        <v>2864</v>
      </c>
      <c r="G7606" t="s">
        <v>3051</v>
      </c>
      <c r="H7606">
        <v>2012</v>
      </c>
      <c r="I7606" s="2">
        <v>2872185</v>
      </c>
      <c r="J7606" s="2">
        <v>0</v>
      </c>
      <c r="K7606" s="2">
        <v>2872185</v>
      </c>
      <c r="L7606" t="s">
        <v>116</v>
      </c>
      <c r="M7606" s="3" t="b">
        <f>trust_funds5[[#This Row],[Contributions Outstanding (USD)]]=0</f>
        <v>1</v>
      </c>
      <c r="N7606" s="3" t="str">
        <f t="shared" si="590"/>
        <v>Outstanding</v>
      </c>
      <c r="O7606" s="3" t="str">
        <f t="shared" si="591"/>
        <v>High Contribution &amp; Recent</v>
      </c>
      <c r="P7606" s="3" t="str">
        <f t="shared" si="592"/>
        <v>Other</v>
      </c>
      <c r="Q7606" s="3" t="str">
        <f t="shared" si="593"/>
        <v>Other</v>
      </c>
      <c r="R7606" s="3" t="str">
        <f t="shared" si="594"/>
        <v>Not LCLS</v>
      </c>
      <c r="S7606" s="3" t="str" cm="1">
        <f t="array" ref="S7606">_xlfn.IFS(G7606 &gt; 5000000, "Very High", G7606 &gt; 1000000, "High", G7606 &gt; 500000, "Medium", TRUE, "Low")</f>
        <v>Very High</v>
      </c>
      <c r="T7606" s="3" t="str" cm="1">
        <f t="array" ref="T7606">_xlfn.IFS(B7606 &gt;= 2005, "Post-2005", B7606 &gt;= 2000, "2000-2004", TRUE, "Pre-2000")</f>
        <v>Post-2005</v>
      </c>
    </row>
    <row r="7607" spans="1:20" x14ac:dyDescent="0.85">
      <c r="A7607" s="1">
        <v>41164</v>
      </c>
      <c r="B7607" t="s">
        <v>6191</v>
      </c>
      <c r="C7607" t="s">
        <v>6974</v>
      </c>
      <c r="D7607" t="s">
        <v>6975</v>
      </c>
      <c r="E7607" t="s">
        <v>2863</v>
      </c>
      <c r="F7607" t="s">
        <v>2864</v>
      </c>
      <c r="G7607" t="s">
        <v>2865</v>
      </c>
      <c r="H7607">
        <v>2012</v>
      </c>
      <c r="I7607" s="2">
        <v>1883695</v>
      </c>
      <c r="J7607" s="2">
        <v>0</v>
      </c>
      <c r="K7607" s="2">
        <v>1883695</v>
      </c>
      <c r="L7607" t="s">
        <v>116</v>
      </c>
      <c r="M7607" s="3" t="b">
        <f>trust_funds5[[#This Row],[Contributions Outstanding (USD)]]=0</f>
        <v>1</v>
      </c>
      <c r="N7607" s="3" t="str">
        <f t="shared" si="590"/>
        <v>Outstanding</v>
      </c>
      <c r="O7607" s="3" t="str">
        <f t="shared" si="591"/>
        <v>High Contribution &amp; Recent</v>
      </c>
      <c r="P7607" s="3" t="str">
        <f t="shared" si="592"/>
        <v>Other</v>
      </c>
      <c r="Q7607" s="3" t="str">
        <f t="shared" si="593"/>
        <v>Other</v>
      </c>
      <c r="R7607" s="3" t="str">
        <f t="shared" si="594"/>
        <v>Not LCLS</v>
      </c>
      <c r="S7607" s="3" t="str" cm="1">
        <f t="array" ref="S7607">_xlfn.IFS(G7607 &gt; 5000000, "Very High", G7607 &gt; 1000000, "High", G7607 &gt; 500000, "Medium", TRUE, "Low")</f>
        <v>Very High</v>
      </c>
      <c r="T7607" s="3" t="str" cm="1">
        <f t="array" ref="T7607">_xlfn.IFS(B7607 &gt;= 2005, "Post-2005", B7607 &gt;= 2000, "2000-2004", TRUE, "Pre-2000")</f>
        <v>Post-2005</v>
      </c>
    </row>
    <row r="7608" spans="1:20" x14ac:dyDescent="0.85">
      <c r="A7608" s="1">
        <v>41164</v>
      </c>
      <c r="B7608" t="s">
        <v>3058</v>
      </c>
      <c r="C7608" t="s">
        <v>3059</v>
      </c>
      <c r="D7608" t="s">
        <v>3060</v>
      </c>
      <c r="E7608" t="s">
        <v>223</v>
      </c>
      <c r="F7608" t="s">
        <v>224</v>
      </c>
      <c r="G7608" t="s">
        <v>225</v>
      </c>
      <c r="H7608">
        <v>2012</v>
      </c>
      <c r="I7608" s="2">
        <v>75316408.219999999</v>
      </c>
      <c r="J7608" s="2">
        <v>0</v>
      </c>
      <c r="K7608" s="2">
        <v>75316408.219999999</v>
      </c>
      <c r="L7608" t="s">
        <v>116</v>
      </c>
      <c r="M7608" s="3" t="b">
        <f>trust_funds5[[#This Row],[Contributions Outstanding (USD)]]=0</f>
        <v>1</v>
      </c>
      <c r="N7608" s="3" t="str">
        <f t="shared" si="590"/>
        <v>Outstanding</v>
      </c>
      <c r="O7608" s="3" t="str">
        <f t="shared" si="591"/>
        <v>High Contribution &amp; Recent</v>
      </c>
      <c r="P7608" s="3" t="str">
        <f t="shared" si="592"/>
        <v>Other</v>
      </c>
      <c r="Q7608" s="3" t="str">
        <f t="shared" si="593"/>
        <v>Other</v>
      </c>
      <c r="R7608" s="3" t="str">
        <f t="shared" si="594"/>
        <v>Not LCLS</v>
      </c>
      <c r="S7608" s="3" t="str" cm="1">
        <f t="array" ref="S7608">_xlfn.IFS(G7608 &gt; 5000000, "Very High", G7608 &gt; 1000000, "High", G7608 &gt; 500000, "Medium", TRUE, "Low")</f>
        <v>Very High</v>
      </c>
      <c r="T7608" s="3" t="str" cm="1">
        <f t="array" ref="T7608">_xlfn.IFS(B7608 &gt;= 2005, "Post-2005", B7608 &gt;= 2000, "2000-2004", TRUE, "Pre-2000")</f>
        <v>Post-2005</v>
      </c>
    </row>
    <row r="7609" spans="1:20" x14ac:dyDescent="0.85">
      <c r="A7609" s="1">
        <v>41164</v>
      </c>
      <c r="B7609" t="s">
        <v>6539</v>
      </c>
      <c r="C7609" t="s">
        <v>6540</v>
      </c>
      <c r="D7609" t="s">
        <v>6541</v>
      </c>
      <c r="E7609" t="s">
        <v>744</v>
      </c>
      <c r="F7609" t="s">
        <v>745</v>
      </c>
      <c r="G7609" t="s">
        <v>746</v>
      </c>
      <c r="H7609">
        <v>2012</v>
      </c>
      <c r="I7609" s="2">
        <v>60000</v>
      </c>
      <c r="J7609" s="2">
        <v>0</v>
      </c>
      <c r="K7609" s="2">
        <v>60000</v>
      </c>
      <c r="L7609" t="s">
        <v>116</v>
      </c>
      <c r="M7609" s="3" t="b">
        <f>trust_funds5[[#This Row],[Contributions Outstanding (USD)]]=0</f>
        <v>1</v>
      </c>
      <c r="N7609" s="3" t="str">
        <f t="shared" si="590"/>
        <v>Outstanding</v>
      </c>
      <c r="O7609" s="3" t="str">
        <f t="shared" si="591"/>
        <v>High Contribution &amp; Recent</v>
      </c>
      <c r="P7609" s="3" t="str">
        <f t="shared" si="592"/>
        <v>Other</v>
      </c>
      <c r="Q7609" s="3" t="str">
        <f t="shared" si="593"/>
        <v>Other</v>
      </c>
      <c r="R7609" s="3" t="str">
        <f t="shared" si="594"/>
        <v>Not LCLS</v>
      </c>
      <c r="S7609" s="3" t="str" cm="1">
        <f t="array" ref="S7609">_xlfn.IFS(G7609 &gt; 5000000, "Very High", G7609 &gt; 1000000, "High", G7609 &gt; 500000, "Medium", TRUE, "Low")</f>
        <v>Very High</v>
      </c>
      <c r="T7609" s="3" t="str" cm="1">
        <f t="array" ref="T7609">_xlfn.IFS(B7609 &gt;= 2005, "Post-2005", B7609 &gt;= 2000, "2000-2004", TRUE, "Pre-2000")</f>
        <v>Post-2005</v>
      </c>
    </row>
    <row r="7610" spans="1:20" x14ac:dyDescent="0.85">
      <c r="A7610" s="1">
        <v>41164</v>
      </c>
      <c r="B7610" t="s">
        <v>6539</v>
      </c>
      <c r="C7610" t="s">
        <v>6540</v>
      </c>
      <c r="D7610" t="s">
        <v>6541</v>
      </c>
      <c r="E7610" t="s">
        <v>119</v>
      </c>
      <c r="F7610" t="s">
        <v>120</v>
      </c>
      <c r="G7610" t="s">
        <v>6458</v>
      </c>
      <c r="H7610">
        <v>2012</v>
      </c>
      <c r="I7610" s="2">
        <v>40000</v>
      </c>
      <c r="J7610" s="2">
        <v>0</v>
      </c>
      <c r="K7610" s="2">
        <v>40000</v>
      </c>
      <c r="L7610" t="s">
        <v>116</v>
      </c>
      <c r="M7610" s="3" t="b">
        <f>trust_funds5[[#This Row],[Contributions Outstanding (USD)]]=0</f>
        <v>1</v>
      </c>
      <c r="N7610" s="3" t="str">
        <f t="shared" si="590"/>
        <v>Outstanding</v>
      </c>
      <c r="O7610" s="3" t="str">
        <f t="shared" si="591"/>
        <v>High Contribution &amp; Recent</v>
      </c>
      <c r="P7610" s="3" t="str">
        <f t="shared" si="592"/>
        <v>Other</v>
      </c>
      <c r="Q7610" s="3" t="str">
        <f t="shared" si="593"/>
        <v>Other</v>
      </c>
      <c r="R7610" s="3" t="str">
        <f t="shared" si="594"/>
        <v>Not LCLS</v>
      </c>
      <c r="S7610" s="3" t="str" cm="1">
        <f t="array" ref="S7610">_xlfn.IFS(G7610 &gt; 5000000, "Very High", G7610 &gt; 1000000, "High", G7610 &gt; 500000, "Medium", TRUE, "Low")</f>
        <v>Very High</v>
      </c>
      <c r="T7610" s="3" t="str" cm="1">
        <f t="array" ref="T7610">_xlfn.IFS(B7610 &gt;= 2005, "Post-2005", B7610 &gt;= 2000, "2000-2004", TRUE, "Pre-2000")</f>
        <v>Post-2005</v>
      </c>
    </row>
    <row r="7611" spans="1:20" x14ac:dyDescent="0.85">
      <c r="A7611" s="1">
        <v>41164</v>
      </c>
      <c r="B7611" t="s">
        <v>6191</v>
      </c>
      <c r="C7611" t="s">
        <v>6978</v>
      </c>
      <c r="D7611" t="s">
        <v>6979</v>
      </c>
      <c r="E7611" t="s">
        <v>334</v>
      </c>
      <c r="F7611" t="s">
        <v>335</v>
      </c>
      <c r="G7611" t="s">
        <v>339</v>
      </c>
      <c r="H7611">
        <v>2012</v>
      </c>
      <c r="I7611" s="2">
        <v>2498800</v>
      </c>
      <c r="J7611" s="2">
        <v>0</v>
      </c>
      <c r="K7611" s="2">
        <v>2498800</v>
      </c>
      <c r="L7611" t="s">
        <v>116</v>
      </c>
      <c r="M7611" s="3" t="b">
        <f>trust_funds5[[#This Row],[Contributions Outstanding (USD)]]=0</f>
        <v>1</v>
      </c>
      <c r="N7611" s="3" t="str">
        <f t="shared" si="590"/>
        <v>Outstanding</v>
      </c>
      <c r="O7611" s="3" t="str">
        <f t="shared" si="591"/>
        <v>High Contribution &amp; Recent</v>
      </c>
      <c r="P7611" s="3" t="str">
        <f t="shared" si="592"/>
        <v>Other</v>
      </c>
      <c r="Q7611" s="3" t="str">
        <f t="shared" si="593"/>
        <v>Other</v>
      </c>
      <c r="R7611" s="3" t="str">
        <f t="shared" si="594"/>
        <v>Not LCLS</v>
      </c>
      <c r="S7611" s="3" t="str" cm="1">
        <f t="array" ref="S7611">_xlfn.IFS(G7611 &gt; 5000000, "Very High", G7611 &gt; 1000000, "High", G7611 &gt; 500000, "Medium", TRUE, "Low")</f>
        <v>Very High</v>
      </c>
      <c r="T7611" s="3" t="str" cm="1">
        <f t="array" ref="T7611">_xlfn.IFS(B7611 &gt;= 2005, "Post-2005", B7611 &gt;= 2000, "2000-2004", TRUE, "Pre-2000")</f>
        <v>Post-2005</v>
      </c>
    </row>
    <row r="7612" spans="1:20" x14ac:dyDescent="0.85">
      <c r="A7612" s="1">
        <v>41164</v>
      </c>
      <c r="B7612" t="s">
        <v>6191</v>
      </c>
      <c r="C7612" t="s">
        <v>6978</v>
      </c>
      <c r="D7612" t="s">
        <v>6979</v>
      </c>
      <c r="E7612" t="s">
        <v>56</v>
      </c>
      <c r="F7612" t="s">
        <v>57</v>
      </c>
      <c r="G7612" t="s">
        <v>58</v>
      </c>
      <c r="H7612">
        <v>2012</v>
      </c>
      <c r="I7612" s="2">
        <v>1463918.74</v>
      </c>
      <c r="J7612" s="2">
        <v>0</v>
      </c>
      <c r="K7612" s="2">
        <v>1463918.74</v>
      </c>
      <c r="L7612" t="s">
        <v>116</v>
      </c>
      <c r="M7612" s="3" t="b">
        <f>trust_funds5[[#This Row],[Contributions Outstanding (USD)]]=0</f>
        <v>1</v>
      </c>
      <c r="N7612" s="3" t="str">
        <f t="shared" si="590"/>
        <v>Outstanding</v>
      </c>
      <c r="O7612" s="3" t="str">
        <f t="shared" si="591"/>
        <v>High Contribution &amp; Recent</v>
      </c>
      <c r="P7612" s="3" t="str">
        <f t="shared" si="592"/>
        <v>Other</v>
      </c>
      <c r="Q7612" s="3" t="str">
        <f t="shared" si="593"/>
        <v>Other</v>
      </c>
      <c r="R7612" s="3" t="str">
        <f t="shared" si="594"/>
        <v>Not LCLS</v>
      </c>
      <c r="S7612" s="3" t="str" cm="1">
        <f t="array" ref="S7612">_xlfn.IFS(G7612 &gt; 5000000, "Very High", G7612 &gt; 1000000, "High", G7612 &gt; 500000, "Medium", TRUE, "Low")</f>
        <v>Very High</v>
      </c>
      <c r="T7612" s="3" t="str" cm="1">
        <f t="array" ref="T7612">_xlfn.IFS(B7612 &gt;= 2005, "Post-2005", B7612 &gt;= 2000, "2000-2004", TRUE, "Pre-2000")</f>
        <v>Post-2005</v>
      </c>
    </row>
    <row r="7613" spans="1:20" x14ac:dyDescent="0.85">
      <c r="A7613" s="1">
        <v>41164</v>
      </c>
      <c r="B7613" t="s">
        <v>6191</v>
      </c>
      <c r="C7613" t="s">
        <v>6978</v>
      </c>
      <c r="D7613" t="s">
        <v>6979</v>
      </c>
      <c r="E7613" t="s">
        <v>1408</v>
      </c>
      <c r="F7613" t="s">
        <v>1409</v>
      </c>
      <c r="G7613" t="s">
        <v>1410</v>
      </c>
      <c r="H7613">
        <v>2012</v>
      </c>
      <c r="I7613" s="2">
        <v>389280</v>
      </c>
      <c r="J7613" s="2">
        <v>0</v>
      </c>
      <c r="K7613" s="2">
        <v>389280</v>
      </c>
      <c r="L7613" t="s">
        <v>116</v>
      </c>
      <c r="M7613" s="3" t="b">
        <f>trust_funds5[[#This Row],[Contributions Outstanding (USD)]]=0</f>
        <v>1</v>
      </c>
      <c r="N7613" s="3" t="str">
        <f t="shared" si="590"/>
        <v>Outstanding</v>
      </c>
      <c r="O7613" s="3" t="str">
        <f t="shared" si="591"/>
        <v>High Contribution &amp; Recent</v>
      </c>
      <c r="P7613" s="3" t="str">
        <f t="shared" si="592"/>
        <v>Other</v>
      </c>
      <c r="Q7613" s="3" t="str">
        <f t="shared" si="593"/>
        <v>Other</v>
      </c>
      <c r="R7613" s="3" t="str">
        <f t="shared" si="594"/>
        <v>Not LCLS</v>
      </c>
      <c r="S7613" s="3" t="str" cm="1">
        <f t="array" ref="S7613">_xlfn.IFS(G7613 &gt; 5000000, "Very High", G7613 &gt; 1000000, "High", G7613 &gt; 500000, "Medium", TRUE, "Low")</f>
        <v>Very High</v>
      </c>
      <c r="T7613" s="3" t="str" cm="1">
        <f t="array" ref="T7613">_xlfn.IFS(B7613 &gt;= 2005, "Post-2005", B7613 &gt;= 2000, "2000-2004", TRUE, "Pre-2000")</f>
        <v>Post-2005</v>
      </c>
    </row>
    <row r="7614" spans="1:20" x14ac:dyDescent="0.85">
      <c r="A7614" s="1">
        <v>41164</v>
      </c>
      <c r="B7614" t="s">
        <v>6980</v>
      </c>
      <c r="C7614" t="s">
        <v>6981</v>
      </c>
      <c r="D7614" t="s">
        <v>6982</v>
      </c>
      <c r="E7614" t="s">
        <v>264</v>
      </c>
      <c r="F7614" t="s">
        <v>265</v>
      </c>
      <c r="G7614" t="s">
        <v>1350</v>
      </c>
      <c r="H7614">
        <v>2012</v>
      </c>
      <c r="I7614" s="2">
        <v>533520</v>
      </c>
      <c r="J7614" s="2">
        <v>335856.56</v>
      </c>
      <c r="K7614" s="2">
        <v>869376.56</v>
      </c>
      <c r="L7614" t="s">
        <v>116</v>
      </c>
      <c r="M7614" s="3" t="b">
        <f>trust_funds5[[#This Row],[Contributions Outstanding (USD)]]=0</f>
        <v>0</v>
      </c>
      <c r="N7614" s="3" t="str">
        <f t="shared" si="590"/>
        <v>Outstanding</v>
      </c>
      <c r="O7614" s="3" t="str">
        <f t="shared" si="591"/>
        <v>High Contribution &amp; Recent</v>
      </c>
      <c r="P7614" s="3" t="str">
        <f t="shared" si="592"/>
        <v>Other</v>
      </c>
      <c r="Q7614" s="3" t="str">
        <f t="shared" si="593"/>
        <v>Other</v>
      </c>
      <c r="R7614" s="3" t="str">
        <f t="shared" si="594"/>
        <v>Not LCLS</v>
      </c>
      <c r="S7614" s="3" t="str" cm="1">
        <f t="array" ref="S7614">_xlfn.IFS(G7614 &gt; 5000000, "Very High", G7614 &gt; 1000000, "High", G7614 &gt; 500000, "Medium", TRUE, "Low")</f>
        <v>Very High</v>
      </c>
      <c r="T7614" s="3" t="str" cm="1">
        <f t="array" ref="T7614">_xlfn.IFS(B7614 &gt;= 2005, "Post-2005", B7614 &gt;= 2000, "2000-2004", TRUE, "Pre-2000")</f>
        <v>Post-2005</v>
      </c>
    </row>
    <row r="7615" spans="1:20" x14ac:dyDescent="0.85">
      <c r="A7615" s="1">
        <v>41164</v>
      </c>
      <c r="B7615" t="s">
        <v>7411</v>
      </c>
      <c r="C7615" t="s">
        <v>7412</v>
      </c>
      <c r="D7615" t="s">
        <v>7413</v>
      </c>
      <c r="E7615" t="s">
        <v>293</v>
      </c>
      <c r="F7615" t="s">
        <v>294</v>
      </c>
      <c r="G7615" t="s">
        <v>626</v>
      </c>
      <c r="H7615">
        <v>2012</v>
      </c>
      <c r="I7615" s="2">
        <v>129250</v>
      </c>
      <c r="J7615" s="2">
        <v>0</v>
      </c>
      <c r="K7615" s="2">
        <v>129250</v>
      </c>
      <c r="L7615" t="s">
        <v>116</v>
      </c>
      <c r="M7615" s="3" t="b">
        <f>trust_funds5[[#This Row],[Contributions Outstanding (USD)]]=0</f>
        <v>1</v>
      </c>
      <c r="N7615" s="3" t="str">
        <f t="shared" si="590"/>
        <v>Outstanding</v>
      </c>
      <c r="O7615" s="3" t="str">
        <f t="shared" si="591"/>
        <v>High Contribution &amp; Recent</v>
      </c>
      <c r="P7615" s="3" t="str">
        <f t="shared" si="592"/>
        <v>Other</v>
      </c>
      <c r="Q7615" s="3" t="str">
        <f t="shared" si="593"/>
        <v>Other</v>
      </c>
      <c r="R7615" s="3" t="str">
        <f t="shared" si="594"/>
        <v>Not LCLS</v>
      </c>
      <c r="S7615" s="3" t="str" cm="1">
        <f t="array" ref="S7615">_xlfn.IFS(G7615 &gt; 5000000, "Very High", G7615 &gt; 1000000, "High", G7615 &gt; 500000, "Medium", TRUE, "Low")</f>
        <v>Very High</v>
      </c>
      <c r="T7615" s="3" t="str" cm="1">
        <f t="array" ref="T7615">_xlfn.IFS(B7615 &gt;= 2005, "Post-2005", B7615 &gt;= 2000, "2000-2004", TRUE, "Pre-2000")</f>
        <v>Post-2005</v>
      </c>
    </row>
    <row r="7616" spans="1:20" x14ac:dyDescent="0.85">
      <c r="A7616" s="1">
        <v>41164</v>
      </c>
      <c r="B7616" t="s">
        <v>7411</v>
      </c>
      <c r="C7616" t="s">
        <v>7412</v>
      </c>
      <c r="D7616" t="s">
        <v>7413</v>
      </c>
      <c r="E7616" t="s">
        <v>1333</v>
      </c>
      <c r="F7616" t="s">
        <v>1334</v>
      </c>
      <c r="G7616" t="s">
        <v>1335</v>
      </c>
      <c r="H7616">
        <v>2012</v>
      </c>
      <c r="I7616" s="2">
        <v>341744</v>
      </c>
      <c r="J7616" s="2">
        <v>826723.85</v>
      </c>
      <c r="K7616" s="2">
        <v>1168467.8500000001</v>
      </c>
      <c r="L7616" t="s">
        <v>116</v>
      </c>
      <c r="M7616" s="3" t="b">
        <f>trust_funds5[[#This Row],[Contributions Outstanding (USD)]]=0</f>
        <v>0</v>
      </c>
      <c r="N7616" s="3" t="str">
        <f t="shared" si="590"/>
        <v>Outstanding</v>
      </c>
      <c r="O7616" s="3" t="str">
        <f t="shared" si="591"/>
        <v>High Contribution &amp; Recent</v>
      </c>
      <c r="P7616" s="3" t="str">
        <f t="shared" si="592"/>
        <v>Other</v>
      </c>
      <c r="Q7616" s="3" t="str">
        <f t="shared" si="593"/>
        <v>Other</v>
      </c>
      <c r="R7616" s="3" t="str">
        <f t="shared" si="594"/>
        <v>Not LCLS</v>
      </c>
      <c r="S7616" s="3" t="str" cm="1">
        <f t="array" ref="S7616">_xlfn.IFS(G7616 &gt; 5000000, "Very High", G7616 &gt; 1000000, "High", G7616 &gt; 500000, "Medium", TRUE, "Low")</f>
        <v>Very High</v>
      </c>
      <c r="T7616" s="3" t="str" cm="1">
        <f t="array" ref="T7616">_xlfn.IFS(B7616 &gt;= 2005, "Post-2005", B7616 &gt;= 2000, "2000-2004", TRUE, "Pre-2000")</f>
        <v>Post-2005</v>
      </c>
    </row>
    <row r="7617" spans="1:20" x14ac:dyDescent="0.85">
      <c r="A7617" s="1">
        <v>41164</v>
      </c>
      <c r="B7617" t="s">
        <v>6985</v>
      </c>
      <c r="C7617" t="s">
        <v>6986</v>
      </c>
      <c r="D7617" t="s">
        <v>6987</v>
      </c>
      <c r="E7617" t="s">
        <v>56</v>
      </c>
      <c r="F7617" t="s">
        <v>57</v>
      </c>
      <c r="G7617" t="s">
        <v>58</v>
      </c>
      <c r="H7617">
        <v>2012</v>
      </c>
      <c r="I7617" s="2">
        <v>50336920</v>
      </c>
      <c r="J7617" s="2">
        <v>0</v>
      </c>
      <c r="K7617" s="2">
        <v>50336920</v>
      </c>
      <c r="L7617" t="s">
        <v>116</v>
      </c>
      <c r="M7617" s="3" t="b">
        <f>trust_funds5[[#This Row],[Contributions Outstanding (USD)]]=0</f>
        <v>1</v>
      </c>
      <c r="N7617" s="3" t="str">
        <f t="shared" si="590"/>
        <v>Outstanding</v>
      </c>
      <c r="O7617" s="3" t="str">
        <f t="shared" si="591"/>
        <v>High Contribution &amp; Recent</v>
      </c>
      <c r="P7617" s="3" t="str">
        <f t="shared" si="592"/>
        <v>Other</v>
      </c>
      <c r="Q7617" s="3" t="str">
        <f t="shared" si="593"/>
        <v>Other</v>
      </c>
      <c r="R7617" s="3" t="str">
        <f t="shared" si="594"/>
        <v>Not LCLS</v>
      </c>
      <c r="S7617" s="3" t="str" cm="1">
        <f t="array" ref="S7617">_xlfn.IFS(G7617 &gt; 5000000, "Very High", G7617 &gt; 1000000, "High", G7617 &gt; 500000, "Medium", TRUE, "Low")</f>
        <v>Very High</v>
      </c>
      <c r="T7617" s="3" t="str" cm="1">
        <f t="array" ref="T7617">_xlfn.IFS(B7617 &gt;= 2005, "Post-2005", B7617 &gt;= 2000, "2000-2004", TRUE, "Pre-2000")</f>
        <v>Post-2005</v>
      </c>
    </row>
    <row r="7618" spans="1:20" x14ac:dyDescent="0.85">
      <c r="A7618" s="1">
        <v>41164</v>
      </c>
      <c r="B7618" t="s">
        <v>1040</v>
      </c>
      <c r="C7618" t="s">
        <v>8231</v>
      </c>
      <c r="D7618" t="s">
        <v>8232</v>
      </c>
      <c r="E7618" t="s">
        <v>70</v>
      </c>
      <c r="F7618" t="s">
        <v>71</v>
      </c>
      <c r="G7618" t="s">
        <v>5484</v>
      </c>
      <c r="H7618">
        <v>2012</v>
      </c>
      <c r="I7618" s="2">
        <v>7093115.6100000003</v>
      </c>
      <c r="J7618" s="2">
        <v>0</v>
      </c>
      <c r="K7618" s="2">
        <v>7093115.6100000003</v>
      </c>
      <c r="L7618" t="s">
        <v>116</v>
      </c>
      <c r="M7618" s="3" t="b">
        <f>trust_funds5[[#This Row],[Contributions Outstanding (USD)]]=0</f>
        <v>1</v>
      </c>
      <c r="N7618" s="3" t="str">
        <f t="shared" ref="N7618:N7681" si="595">IF(D7618 &gt; 0, "Outstanding", "No Outstanding")</f>
        <v>Outstanding</v>
      </c>
      <c r="O7618" s="3" t="str">
        <f t="shared" ref="O7618:O7681" si="596">IF(AND(C7618 &gt; 1000000, B7618 &gt; 2000), "High Contribution &amp; Recent", "Other")</f>
        <v>High Contribution &amp; Recent</v>
      </c>
      <c r="P7618" s="3" t="str">
        <f t="shared" ref="P7618:P7681" si="597">IF(AND(B7618 = 2000, E7618 = "Canada"), "Year 2000, Canada", "Other")</f>
        <v>Other</v>
      </c>
      <c r="Q7618" s="3" t="str">
        <f t="shared" ref="Q7618:Q7681" si="598">IF(OR(E7618 = "Canada", E7618 = "Sweden"), "Canada or Sweden", "Other")</f>
        <v>Other</v>
      </c>
      <c r="R7618" s="3" t="str">
        <f t="shared" ref="R7618:R7681" si="599">IF(NOT(F7618 = "LCLS"), "Not LCLS", "LCLS")</f>
        <v>Not LCLS</v>
      </c>
      <c r="S7618" s="3" t="str" cm="1">
        <f t="array" ref="S7618">_xlfn.IFS(G7618 &gt; 5000000, "Very High", G7618 &gt; 1000000, "High", G7618 &gt; 500000, "Medium", TRUE, "Low")</f>
        <v>Very High</v>
      </c>
      <c r="T7618" s="3" t="str" cm="1">
        <f t="array" ref="T7618">_xlfn.IFS(B7618 &gt;= 2005, "Post-2005", B7618 &gt;= 2000, "2000-2004", TRUE, "Pre-2000")</f>
        <v>Post-2005</v>
      </c>
    </row>
    <row r="7619" spans="1:20" x14ac:dyDescent="0.85">
      <c r="A7619" s="1">
        <v>41164</v>
      </c>
      <c r="B7619" t="s">
        <v>1796</v>
      </c>
      <c r="C7619" t="s">
        <v>7417</v>
      </c>
      <c r="D7619" t="s">
        <v>7418</v>
      </c>
      <c r="E7619" t="s">
        <v>56</v>
      </c>
      <c r="F7619" t="s">
        <v>57</v>
      </c>
      <c r="G7619" t="s">
        <v>58</v>
      </c>
      <c r="H7619">
        <v>2012</v>
      </c>
      <c r="I7619" s="2">
        <v>22626000</v>
      </c>
      <c r="J7619" s="2">
        <v>0</v>
      </c>
      <c r="K7619" s="2">
        <v>22626000</v>
      </c>
      <c r="L7619" t="s">
        <v>116</v>
      </c>
      <c r="M7619" s="3" t="b">
        <f>trust_funds5[[#This Row],[Contributions Outstanding (USD)]]=0</f>
        <v>1</v>
      </c>
      <c r="N7619" s="3" t="str">
        <f t="shared" si="595"/>
        <v>Outstanding</v>
      </c>
      <c r="O7619" s="3" t="str">
        <f t="shared" si="596"/>
        <v>High Contribution &amp; Recent</v>
      </c>
      <c r="P7619" s="3" t="str">
        <f t="shared" si="597"/>
        <v>Other</v>
      </c>
      <c r="Q7619" s="3" t="str">
        <f t="shared" si="598"/>
        <v>Other</v>
      </c>
      <c r="R7619" s="3" t="str">
        <f t="shared" si="599"/>
        <v>Not LCLS</v>
      </c>
      <c r="S7619" s="3" t="str" cm="1">
        <f t="array" ref="S7619">_xlfn.IFS(G7619 &gt; 5000000, "Very High", G7619 &gt; 1000000, "High", G7619 &gt; 500000, "Medium", TRUE, "Low")</f>
        <v>Very High</v>
      </c>
      <c r="T7619" s="3" t="str" cm="1">
        <f t="array" ref="T7619">_xlfn.IFS(B7619 &gt;= 2005, "Post-2005", B7619 &gt;= 2000, "2000-2004", TRUE, "Pre-2000")</f>
        <v>Post-2005</v>
      </c>
    </row>
    <row r="7620" spans="1:20" x14ac:dyDescent="0.85">
      <c r="A7620" s="1">
        <v>41164</v>
      </c>
      <c r="B7620" t="s">
        <v>6509</v>
      </c>
      <c r="C7620" t="s">
        <v>7778</v>
      </c>
      <c r="D7620" t="s">
        <v>7779</v>
      </c>
      <c r="E7620" t="s">
        <v>49</v>
      </c>
      <c r="F7620" t="s">
        <v>50</v>
      </c>
      <c r="G7620" t="s">
        <v>51</v>
      </c>
      <c r="H7620">
        <v>2012</v>
      </c>
      <c r="I7620" s="2">
        <v>3000000</v>
      </c>
      <c r="J7620" s="2">
        <v>0</v>
      </c>
      <c r="K7620" s="2">
        <v>3000000</v>
      </c>
      <c r="L7620" t="s">
        <v>116</v>
      </c>
      <c r="M7620" s="3" t="b">
        <f>trust_funds5[[#This Row],[Contributions Outstanding (USD)]]=0</f>
        <v>1</v>
      </c>
      <c r="N7620" s="3" t="str">
        <f t="shared" si="595"/>
        <v>Outstanding</v>
      </c>
      <c r="O7620" s="3" t="str">
        <f t="shared" si="596"/>
        <v>High Contribution &amp; Recent</v>
      </c>
      <c r="P7620" s="3" t="str">
        <f t="shared" si="597"/>
        <v>Other</v>
      </c>
      <c r="Q7620" s="3" t="str">
        <f t="shared" si="598"/>
        <v>Other</v>
      </c>
      <c r="R7620" s="3" t="str">
        <f t="shared" si="599"/>
        <v>Not LCLS</v>
      </c>
      <c r="S7620" s="3" t="str" cm="1">
        <f t="array" ref="S7620">_xlfn.IFS(G7620 &gt; 5000000, "Very High", G7620 &gt; 1000000, "High", G7620 &gt; 500000, "Medium", TRUE, "Low")</f>
        <v>Very High</v>
      </c>
      <c r="T7620" s="3" t="str" cm="1">
        <f t="array" ref="T7620">_xlfn.IFS(B7620 &gt;= 2005, "Post-2005", B7620 &gt;= 2000, "2000-2004", TRUE, "Pre-2000")</f>
        <v>Post-2005</v>
      </c>
    </row>
    <row r="7621" spans="1:20" x14ac:dyDescent="0.85">
      <c r="A7621" s="1">
        <v>41164</v>
      </c>
      <c r="B7621" t="s">
        <v>7304</v>
      </c>
      <c r="C7621" t="s">
        <v>7421</v>
      </c>
      <c r="D7621" t="s">
        <v>7422</v>
      </c>
      <c r="E7621" t="s">
        <v>85</v>
      </c>
      <c r="F7621" t="s">
        <v>86</v>
      </c>
      <c r="G7621" t="s">
        <v>87</v>
      </c>
      <c r="H7621">
        <v>2012</v>
      </c>
      <c r="I7621" s="2">
        <v>3281500</v>
      </c>
      <c r="J7621" s="2">
        <v>3229390.03</v>
      </c>
      <c r="K7621" s="2">
        <v>6510890.0300000003</v>
      </c>
      <c r="L7621" t="s">
        <v>116</v>
      </c>
      <c r="M7621" s="3" t="b">
        <f>trust_funds5[[#This Row],[Contributions Outstanding (USD)]]=0</f>
        <v>0</v>
      </c>
      <c r="N7621" s="3" t="str">
        <f t="shared" si="595"/>
        <v>Outstanding</v>
      </c>
      <c r="O7621" s="3" t="str">
        <f t="shared" si="596"/>
        <v>High Contribution &amp; Recent</v>
      </c>
      <c r="P7621" s="3" t="str">
        <f t="shared" si="597"/>
        <v>Other</v>
      </c>
      <c r="Q7621" s="3" t="str">
        <f t="shared" si="598"/>
        <v>Other</v>
      </c>
      <c r="R7621" s="3" t="str">
        <f t="shared" si="599"/>
        <v>Not LCLS</v>
      </c>
      <c r="S7621" s="3" t="str" cm="1">
        <f t="array" ref="S7621">_xlfn.IFS(G7621 &gt; 5000000, "Very High", G7621 &gt; 1000000, "High", G7621 &gt; 500000, "Medium", TRUE, "Low")</f>
        <v>Very High</v>
      </c>
      <c r="T7621" s="3" t="str" cm="1">
        <f t="array" ref="T7621">_xlfn.IFS(B7621 &gt;= 2005, "Post-2005", B7621 &gt;= 2000, "2000-2004", TRUE, "Pre-2000")</f>
        <v>Post-2005</v>
      </c>
    </row>
    <row r="7622" spans="1:20" x14ac:dyDescent="0.85">
      <c r="A7622" s="1">
        <v>41164</v>
      </c>
      <c r="B7622" t="s">
        <v>90</v>
      </c>
      <c r="C7622" t="s">
        <v>6995</v>
      </c>
      <c r="D7622" t="s">
        <v>6996</v>
      </c>
      <c r="E7622" t="s">
        <v>200</v>
      </c>
      <c r="F7622" t="s">
        <v>201</v>
      </c>
      <c r="G7622" t="s">
        <v>213</v>
      </c>
      <c r="H7622">
        <v>2012</v>
      </c>
      <c r="I7622" s="2">
        <v>42935</v>
      </c>
      <c r="J7622" s="2">
        <v>0</v>
      </c>
      <c r="K7622" s="2">
        <v>42935</v>
      </c>
      <c r="L7622" t="s">
        <v>18</v>
      </c>
      <c r="M7622" s="3" t="b">
        <f>trust_funds5[[#This Row],[Contributions Outstanding (USD)]]=0</f>
        <v>1</v>
      </c>
      <c r="N7622" s="3" t="str">
        <f t="shared" si="595"/>
        <v>Outstanding</v>
      </c>
      <c r="O7622" s="3" t="str">
        <f t="shared" si="596"/>
        <v>High Contribution &amp; Recent</v>
      </c>
      <c r="P7622" s="3" t="str">
        <f t="shared" si="597"/>
        <v>Other</v>
      </c>
      <c r="Q7622" s="3" t="str">
        <f t="shared" si="598"/>
        <v>Other</v>
      </c>
      <c r="R7622" s="3" t="str">
        <f t="shared" si="599"/>
        <v>Not LCLS</v>
      </c>
      <c r="S7622" s="3" t="str" cm="1">
        <f t="array" ref="S7622">_xlfn.IFS(G7622 &gt; 5000000, "Very High", G7622 &gt; 1000000, "High", G7622 &gt; 500000, "Medium", TRUE, "Low")</f>
        <v>Very High</v>
      </c>
      <c r="T7622" s="3" t="str" cm="1">
        <f t="array" ref="T7622">_xlfn.IFS(B7622 &gt;= 2005, "Post-2005", B7622 &gt;= 2000, "2000-2004", TRUE, "Pre-2000")</f>
        <v>Post-2005</v>
      </c>
    </row>
    <row r="7623" spans="1:20" x14ac:dyDescent="0.85">
      <c r="A7623" s="1">
        <v>41164</v>
      </c>
      <c r="B7623" t="s">
        <v>3797</v>
      </c>
      <c r="C7623" t="s">
        <v>8233</v>
      </c>
      <c r="D7623" t="s">
        <v>8234</v>
      </c>
      <c r="E7623" t="s">
        <v>85</v>
      </c>
      <c r="F7623" t="s">
        <v>86</v>
      </c>
      <c r="G7623" t="s">
        <v>87</v>
      </c>
      <c r="H7623">
        <v>2012</v>
      </c>
      <c r="I7623" s="2">
        <v>9370625</v>
      </c>
      <c r="J7623" s="2">
        <v>9365231.0999999996</v>
      </c>
      <c r="K7623" s="2">
        <v>18735856.100000001</v>
      </c>
      <c r="L7623" t="s">
        <v>116</v>
      </c>
      <c r="M7623" s="3" t="b">
        <f>trust_funds5[[#This Row],[Contributions Outstanding (USD)]]=0</f>
        <v>0</v>
      </c>
      <c r="N7623" s="3" t="str">
        <f t="shared" si="595"/>
        <v>Outstanding</v>
      </c>
      <c r="O7623" s="3" t="str">
        <f t="shared" si="596"/>
        <v>High Contribution &amp; Recent</v>
      </c>
      <c r="P7623" s="3" t="str">
        <f t="shared" si="597"/>
        <v>Other</v>
      </c>
      <c r="Q7623" s="3" t="str">
        <f t="shared" si="598"/>
        <v>Other</v>
      </c>
      <c r="R7623" s="3" t="str">
        <f t="shared" si="599"/>
        <v>Not LCLS</v>
      </c>
      <c r="S7623" s="3" t="str" cm="1">
        <f t="array" ref="S7623">_xlfn.IFS(G7623 &gt; 5000000, "Very High", G7623 &gt; 1000000, "High", G7623 &gt; 500000, "Medium", TRUE, "Low")</f>
        <v>Very High</v>
      </c>
      <c r="T7623" s="3" t="str" cm="1">
        <f t="array" ref="T7623">_xlfn.IFS(B7623 &gt;= 2005, "Post-2005", B7623 &gt;= 2000, "2000-2004", TRUE, "Pre-2000")</f>
        <v>Post-2005</v>
      </c>
    </row>
    <row r="7624" spans="1:20" x14ac:dyDescent="0.85">
      <c r="A7624" s="1">
        <v>41164</v>
      </c>
      <c r="B7624" t="s">
        <v>1502</v>
      </c>
      <c r="C7624" t="s">
        <v>6575</v>
      </c>
      <c r="D7624" t="s">
        <v>6576</v>
      </c>
      <c r="E7624" t="s">
        <v>200</v>
      </c>
      <c r="F7624" t="s">
        <v>201</v>
      </c>
      <c r="G7624" t="s">
        <v>213</v>
      </c>
      <c r="H7624">
        <v>2012</v>
      </c>
      <c r="I7624" s="2">
        <v>158026</v>
      </c>
      <c r="J7624" s="2">
        <v>27</v>
      </c>
      <c r="K7624" s="2">
        <v>158053</v>
      </c>
      <c r="L7624" t="s">
        <v>116</v>
      </c>
      <c r="M7624" s="3" t="b">
        <f>trust_funds5[[#This Row],[Contributions Outstanding (USD)]]=0</f>
        <v>0</v>
      </c>
      <c r="N7624" s="3" t="str">
        <f t="shared" si="595"/>
        <v>Outstanding</v>
      </c>
      <c r="O7624" s="3" t="str">
        <f t="shared" si="596"/>
        <v>High Contribution &amp; Recent</v>
      </c>
      <c r="P7624" s="3" t="str">
        <f t="shared" si="597"/>
        <v>Other</v>
      </c>
      <c r="Q7624" s="3" t="str">
        <f t="shared" si="598"/>
        <v>Other</v>
      </c>
      <c r="R7624" s="3" t="str">
        <f t="shared" si="599"/>
        <v>Not LCLS</v>
      </c>
      <c r="S7624" s="3" t="str" cm="1">
        <f t="array" ref="S7624">_xlfn.IFS(G7624 &gt; 5000000, "Very High", G7624 &gt; 1000000, "High", G7624 &gt; 500000, "Medium", TRUE, "Low")</f>
        <v>Very High</v>
      </c>
      <c r="T7624" s="3" t="str" cm="1">
        <f t="array" ref="T7624">_xlfn.IFS(B7624 &gt;= 2005, "Post-2005", B7624 &gt;= 2000, "2000-2004", TRUE, "Pre-2000")</f>
        <v>Post-2005</v>
      </c>
    </row>
    <row r="7625" spans="1:20" x14ac:dyDescent="0.85">
      <c r="A7625" s="1">
        <v>41164</v>
      </c>
      <c r="B7625" t="s">
        <v>600</v>
      </c>
      <c r="C7625" t="s">
        <v>5599</v>
      </c>
      <c r="D7625" t="s">
        <v>5600</v>
      </c>
      <c r="E7625" t="s">
        <v>264</v>
      </c>
      <c r="F7625" t="s">
        <v>265</v>
      </c>
      <c r="G7625" t="s">
        <v>2394</v>
      </c>
      <c r="H7625">
        <v>2012</v>
      </c>
      <c r="I7625" s="2">
        <v>313925</v>
      </c>
      <c r="J7625" s="2">
        <v>322939</v>
      </c>
      <c r="K7625" s="2">
        <v>636864</v>
      </c>
      <c r="L7625" t="s">
        <v>116</v>
      </c>
      <c r="M7625" s="3" t="b">
        <f>trust_funds5[[#This Row],[Contributions Outstanding (USD)]]=0</f>
        <v>0</v>
      </c>
      <c r="N7625" s="3" t="str">
        <f t="shared" si="595"/>
        <v>Outstanding</v>
      </c>
      <c r="O7625" s="3" t="str">
        <f t="shared" si="596"/>
        <v>High Contribution &amp; Recent</v>
      </c>
      <c r="P7625" s="3" t="str">
        <f t="shared" si="597"/>
        <v>Other</v>
      </c>
      <c r="Q7625" s="3" t="str">
        <f t="shared" si="598"/>
        <v>Other</v>
      </c>
      <c r="R7625" s="3" t="str">
        <f t="shared" si="599"/>
        <v>Not LCLS</v>
      </c>
      <c r="S7625" s="3" t="str" cm="1">
        <f t="array" ref="S7625">_xlfn.IFS(G7625 &gt; 5000000, "Very High", G7625 &gt; 1000000, "High", G7625 &gt; 500000, "Medium", TRUE, "Low")</f>
        <v>Very High</v>
      </c>
      <c r="T7625" s="3" t="str" cm="1">
        <f t="array" ref="T7625">_xlfn.IFS(B7625 &gt;= 2005, "Post-2005", B7625 &gt;= 2000, "2000-2004", TRUE, "Pre-2000")</f>
        <v>Post-2005</v>
      </c>
    </row>
    <row r="7626" spans="1:20" x14ac:dyDescent="0.85">
      <c r="A7626" s="1">
        <v>41164</v>
      </c>
      <c r="B7626" t="s">
        <v>600</v>
      </c>
      <c r="C7626" t="s">
        <v>5599</v>
      </c>
      <c r="D7626" t="s">
        <v>5600</v>
      </c>
      <c r="E7626" t="s">
        <v>204</v>
      </c>
      <c r="F7626" t="s">
        <v>205</v>
      </c>
      <c r="G7626" t="s">
        <v>206</v>
      </c>
      <c r="H7626">
        <v>2012</v>
      </c>
      <c r="I7626" s="2">
        <v>228798</v>
      </c>
      <c r="J7626" s="2">
        <v>0</v>
      </c>
      <c r="K7626" s="2">
        <v>228798</v>
      </c>
      <c r="L7626" t="s">
        <v>116</v>
      </c>
      <c r="M7626" s="3" t="b">
        <f>trust_funds5[[#This Row],[Contributions Outstanding (USD)]]=0</f>
        <v>1</v>
      </c>
      <c r="N7626" s="3" t="str">
        <f t="shared" si="595"/>
        <v>Outstanding</v>
      </c>
      <c r="O7626" s="3" t="str">
        <f t="shared" si="596"/>
        <v>High Contribution &amp; Recent</v>
      </c>
      <c r="P7626" s="3" t="str">
        <f t="shared" si="597"/>
        <v>Other</v>
      </c>
      <c r="Q7626" s="3" t="str">
        <f t="shared" si="598"/>
        <v>Other</v>
      </c>
      <c r="R7626" s="3" t="str">
        <f t="shared" si="599"/>
        <v>Not LCLS</v>
      </c>
      <c r="S7626" s="3" t="str" cm="1">
        <f t="array" ref="S7626">_xlfn.IFS(G7626 &gt; 5000000, "Very High", G7626 &gt; 1000000, "High", G7626 &gt; 500000, "Medium", TRUE, "Low")</f>
        <v>Very High</v>
      </c>
      <c r="T7626" s="3" t="str" cm="1">
        <f t="array" ref="T7626">_xlfn.IFS(B7626 &gt;= 2005, "Post-2005", B7626 &gt;= 2000, "2000-2004", TRUE, "Pre-2000")</f>
        <v>Post-2005</v>
      </c>
    </row>
    <row r="7627" spans="1:20" x14ac:dyDescent="0.85">
      <c r="A7627" s="1">
        <v>41164</v>
      </c>
      <c r="B7627" t="s">
        <v>600</v>
      </c>
      <c r="C7627" t="s">
        <v>5599</v>
      </c>
      <c r="D7627" t="s">
        <v>5600</v>
      </c>
      <c r="E7627" t="s">
        <v>42</v>
      </c>
      <c r="F7627" t="s">
        <v>43</v>
      </c>
      <c r="G7627" t="s">
        <v>44</v>
      </c>
      <c r="H7627">
        <v>2012</v>
      </c>
      <c r="I7627" s="2">
        <v>1679966.4</v>
      </c>
      <c r="J7627" s="2">
        <v>0</v>
      </c>
      <c r="K7627" s="2">
        <v>1679966.4</v>
      </c>
      <c r="L7627" t="s">
        <v>116</v>
      </c>
      <c r="M7627" s="3" t="b">
        <f>trust_funds5[[#This Row],[Contributions Outstanding (USD)]]=0</f>
        <v>1</v>
      </c>
      <c r="N7627" s="3" t="str">
        <f t="shared" si="595"/>
        <v>Outstanding</v>
      </c>
      <c r="O7627" s="3" t="str">
        <f t="shared" si="596"/>
        <v>High Contribution &amp; Recent</v>
      </c>
      <c r="P7627" s="3" t="str">
        <f t="shared" si="597"/>
        <v>Other</v>
      </c>
      <c r="Q7627" s="3" t="str">
        <f t="shared" si="598"/>
        <v>Other</v>
      </c>
      <c r="R7627" s="3" t="str">
        <f t="shared" si="599"/>
        <v>Not LCLS</v>
      </c>
      <c r="S7627" s="3" t="str" cm="1">
        <f t="array" ref="S7627">_xlfn.IFS(G7627 &gt; 5000000, "Very High", G7627 &gt; 1000000, "High", G7627 &gt; 500000, "Medium", TRUE, "Low")</f>
        <v>Very High</v>
      </c>
      <c r="T7627" s="3" t="str" cm="1">
        <f t="array" ref="T7627">_xlfn.IFS(B7627 &gt;= 2005, "Post-2005", B7627 &gt;= 2000, "2000-2004", TRUE, "Pre-2000")</f>
        <v>Post-2005</v>
      </c>
    </row>
    <row r="7628" spans="1:20" x14ac:dyDescent="0.85">
      <c r="A7628" s="1">
        <v>41164</v>
      </c>
      <c r="B7628" t="s">
        <v>600</v>
      </c>
      <c r="C7628" t="s">
        <v>5599</v>
      </c>
      <c r="D7628" t="s">
        <v>5600</v>
      </c>
      <c r="E7628" t="s">
        <v>7021</v>
      </c>
      <c r="F7628" t="s">
        <v>7022</v>
      </c>
      <c r="G7628" t="s">
        <v>7023</v>
      </c>
      <c r="H7628">
        <v>2012</v>
      </c>
      <c r="I7628" s="2">
        <v>100000</v>
      </c>
      <c r="J7628" s="2">
        <v>100000</v>
      </c>
      <c r="K7628" s="2">
        <v>200000</v>
      </c>
      <c r="L7628" t="s">
        <v>116</v>
      </c>
      <c r="M7628" s="3" t="b">
        <f>trust_funds5[[#This Row],[Contributions Outstanding (USD)]]=0</f>
        <v>0</v>
      </c>
      <c r="N7628" s="3" t="str">
        <f t="shared" si="595"/>
        <v>Outstanding</v>
      </c>
      <c r="O7628" s="3" t="str">
        <f t="shared" si="596"/>
        <v>High Contribution &amp; Recent</v>
      </c>
      <c r="P7628" s="3" t="str">
        <f t="shared" si="597"/>
        <v>Other</v>
      </c>
      <c r="Q7628" s="3" t="str">
        <f t="shared" si="598"/>
        <v>Other</v>
      </c>
      <c r="R7628" s="3" t="str">
        <f t="shared" si="599"/>
        <v>Not LCLS</v>
      </c>
      <c r="S7628" s="3" t="str" cm="1">
        <f t="array" ref="S7628">_xlfn.IFS(G7628 &gt; 5000000, "Very High", G7628 &gt; 1000000, "High", G7628 &gt; 500000, "Medium", TRUE, "Low")</f>
        <v>Very High</v>
      </c>
      <c r="T7628" s="3" t="str" cm="1">
        <f t="array" ref="T7628">_xlfn.IFS(B7628 &gt;= 2005, "Post-2005", B7628 &gt;= 2000, "2000-2004", TRUE, "Pre-2000")</f>
        <v>Post-2005</v>
      </c>
    </row>
    <row r="7629" spans="1:20" x14ac:dyDescent="0.85">
      <c r="A7629" s="1">
        <v>41164</v>
      </c>
      <c r="B7629" t="s">
        <v>600</v>
      </c>
      <c r="C7629" t="s">
        <v>5599</v>
      </c>
      <c r="D7629" t="s">
        <v>5600</v>
      </c>
      <c r="E7629" t="s">
        <v>31</v>
      </c>
      <c r="F7629" t="s">
        <v>32</v>
      </c>
      <c r="H7629">
        <v>2012</v>
      </c>
      <c r="I7629" s="2">
        <v>49980</v>
      </c>
      <c r="J7629" s="2">
        <v>20</v>
      </c>
      <c r="K7629" s="2">
        <v>50000</v>
      </c>
      <c r="L7629" t="s">
        <v>116</v>
      </c>
      <c r="M7629" s="3" t="b">
        <f>trust_funds5[[#This Row],[Contributions Outstanding (USD)]]=0</f>
        <v>0</v>
      </c>
      <c r="N7629" s="3" t="str">
        <f t="shared" si="595"/>
        <v>Outstanding</v>
      </c>
      <c r="O7629" s="3" t="str">
        <f t="shared" si="596"/>
        <v>High Contribution &amp; Recent</v>
      </c>
      <c r="P7629" s="3" t="str">
        <f t="shared" si="597"/>
        <v>Other</v>
      </c>
      <c r="Q7629" s="3" t="str">
        <f t="shared" si="598"/>
        <v>Other</v>
      </c>
      <c r="R7629" s="3" t="str">
        <f t="shared" si="599"/>
        <v>Not LCLS</v>
      </c>
      <c r="S7629" s="3" t="str" cm="1">
        <f t="array" ref="S7629">_xlfn.IFS(G7629 &gt; 5000000, "Very High", G7629 &gt; 1000000, "High", G7629 &gt; 500000, "Medium", TRUE, "Low")</f>
        <v>Low</v>
      </c>
      <c r="T7629" s="3" t="str" cm="1">
        <f t="array" ref="T7629">_xlfn.IFS(B7629 &gt;= 2005, "Post-2005", B7629 &gt;= 2000, "2000-2004", TRUE, "Pre-2000")</f>
        <v>Post-2005</v>
      </c>
    </row>
    <row r="7630" spans="1:20" x14ac:dyDescent="0.85">
      <c r="A7630" s="1">
        <v>41164</v>
      </c>
      <c r="B7630" t="s">
        <v>600</v>
      </c>
      <c r="C7630" t="s">
        <v>5599</v>
      </c>
      <c r="D7630" t="s">
        <v>5600</v>
      </c>
      <c r="E7630" t="s">
        <v>4846</v>
      </c>
      <c r="F7630" t="s">
        <v>4847</v>
      </c>
      <c r="G7630" t="s">
        <v>6075</v>
      </c>
      <c r="H7630">
        <v>2012</v>
      </c>
      <c r="I7630" s="2">
        <v>0</v>
      </c>
      <c r="J7630" s="2">
        <v>250000</v>
      </c>
      <c r="K7630" s="2">
        <v>250000</v>
      </c>
      <c r="L7630" t="s">
        <v>116</v>
      </c>
      <c r="M7630" s="3" t="b">
        <f>trust_funds5[[#This Row],[Contributions Outstanding (USD)]]=0</f>
        <v>0</v>
      </c>
      <c r="N7630" s="3" t="str">
        <f t="shared" si="595"/>
        <v>Outstanding</v>
      </c>
      <c r="O7630" s="3" t="str">
        <f t="shared" si="596"/>
        <v>High Contribution &amp; Recent</v>
      </c>
      <c r="P7630" s="3" t="str">
        <f t="shared" si="597"/>
        <v>Other</v>
      </c>
      <c r="Q7630" s="3" t="str">
        <f t="shared" si="598"/>
        <v>Other</v>
      </c>
      <c r="R7630" s="3" t="str">
        <f t="shared" si="599"/>
        <v>Not LCLS</v>
      </c>
      <c r="S7630" s="3" t="str" cm="1">
        <f t="array" ref="S7630">_xlfn.IFS(G7630 &gt; 5000000, "Very High", G7630 &gt; 1000000, "High", G7630 &gt; 500000, "Medium", TRUE, "Low")</f>
        <v>Very High</v>
      </c>
      <c r="T7630" s="3" t="str" cm="1">
        <f t="array" ref="T7630">_xlfn.IFS(B7630 &gt;= 2005, "Post-2005", B7630 &gt;= 2000, "2000-2004", TRUE, "Pre-2000")</f>
        <v>Post-2005</v>
      </c>
    </row>
    <row r="7631" spans="1:20" x14ac:dyDescent="0.85">
      <c r="A7631" s="1">
        <v>41164</v>
      </c>
      <c r="B7631" t="s">
        <v>90</v>
      </c>
      <c r="C7631" t="s">
        <v>7791</v>
      </c>
      <c r="D7631" t="s">
        <v>7792</v>
      </c>
      <c r="E7631" t="s">
        <v>49</v>
      </c>
      <c r="F7631" t="s">
        <v>50</v>
      </c>
      <c r="G7631" t="s">
        <v>7793</v>
      </c>
      <c r="H7631">
        <v>2012</v>
      </c>
      <c r="I7631" s="2">
        <v>49989.5</v>
      </c>
      <c r="J7631" s="2">
        <v>10.5</v>
      </c>
      <c r="K7631" s="2">
        <v>50000</v>
      </c>
      <c r="L7631" t="s">
        <v>116</v>
      </c>
      <c r="M7631" s="3" t="b">
        <f>trust_funds5[[#This Row],[Contributions Outstanding (USD)]]=0</f>
        <v>0</v>
      </c>
      <c r="N7631" s="3" t="str">
        <f t="shared" si="595"/>
        <v>Outstanding</v>
      </c>
      <c r="O7631" s="3" t="str">
        <f t="shared" si="596"/>
        <v>High Contribution &amp; Recent</v>
      </c>
      <c r="P7631" s="3" t="str">
        <f t="shared" si="597"/>
        <v>Other</v>
      </c>
      <c r="Q7631" s="3" t="str">
        <f t="shared" si="598"/>
        <v>Other</v>
      </c>
      <c r="R7631" s="3" t="str">
        <f t="shared" si="599"/>
        <v>Not LCLS</v>
      </c>
      <c r="S7631" s="3" t="str" cm="1">
        <f t="array" ref="S7631">_xlfn.IFS(G7631 &gt; 5000000, "Very High", G7631 &gt; 1000000, "High", G7631 &gt; 500000, "Medium", TRUE, "Low")</f>
        <v>Very High</v>
      </c>
      <c r="T7631" s="3" t="str" cm="1">
        <f t="array" ref="T7631">_xlfn.IFS(B7631 &gt;= 2005, "Post-2005", B7631 &gt;= 2000, "2000-2004", TRUE, "Pre-2000")</f>
        <v>Post-2005</v>
      </c>
    </row>
    <row r="7632" spans="1:20" x14ac:dyDescent="0.85">
      <c r="A7632" s="1">
        <v>41164</v>
      </c>
      <c r="B7632" t="s">
        <v>90</v>
      </c>
      <c r="C7632" t="s">
        <v>7798</v>
      </c>
      <c r="D7632" t="s">
        <v>7799</v>
      </c>
      <c r="E7632" t="s">
        <v>334</v>
      </c>
      <c r="F7632" t="s">
        <v>335</v>
      </c>
      <c r="G7632" t="s">
        <v>339</v>
      </c>
      <c r="H7632">
        <v>2012</v>
      </c>
      <c r="I7632" s="2">
        <v>7522344.8399999999</v>
      </c>
      <c r="J7632" s="2">
        <v>42</v>
      </c>
      <c r="K7632" s="2">
        <v>7522386.8399999999</v>
      </c>
      <c r="L7632" t="s">
        <v>116</v>
      </c>
      <c r="M7632" s="3" t="b">
        <f>trust_funds5[[#This Row],[Contributions Outstanding (USD)]]=0</f>
        <v>0</v>
      </c>
      <c r="N7632" s="3" t="str">
        <f t="shared" si="595"/>
        <v>Outstanding</v>
      </c>
      <c r="O7632" s="3" t="str">
        <f t="shared" si="596"/>
        <v>High Contribution &amp; Recent</v>
      </c>
      <c r="P7632" s="3" t="str">
        <f t="shared" si="597"/>
        <v>Other</v>
      </c>
      <c r="Q7632" s="3" t="str">
        <f t="shared" si="598"/>
        <v>Other</v>
      </c>
      <c r="R7632" s="3" t="str">
        <f t="shared" si="599"/>
        <v>Not LCLS</v>
      </c>
      <c r="S7632" s="3" t="str" cm="1">
        <f t="array" ref="S7632">_xlfn.IFS(G7632 &gt; 5000000, "Very High", G7632 &gt; 1000000, "High", G7632 &gt; 500000, "Medium", TRUE, "Low")</f>
        <v>Very High</v>
      </c>
      <c r="T7632" s="3" t="str" cm="1">
        <f t="array" ref="T7632">_xlfn.IFS(B7632 &gt;= 2005, "Post-2005", B7632 &gt;= 2000, "2000-2004", TRUE, "Pre-2000")</f>
        <v>Post-2005</v>
      </c>
    </row>
    <row r="7633" spans="1:20" x14ac:dyDescent="0.85">
      <c r="A7633" s="1">
        <v>41164</v>
      </c>
      <c r="B7633" t="s">
        <v>90</v>
      </c>
      <c r="C7633" t="s">
        <v>7800</v>
      </c>
      <c r="D7633" t="s">
        <v>7801</v>
      </c>
      <c r="E7633" t="s">
        <v>200</v>
      </c>
      <c r="F7633" t="s">
        <v>201</v>
      </c>
      <c r="G7633" t="s">
        <v>213</v>
      </c>
      <c r="H7633">
        <v>2012</v>
      </c>
      <c r="I7633" s="2">
        <v>6030355.6399999997</v>
      </c>
      <c r="J7633" s="2">
        <v>6244550</v>
      </c>
      <c r="K7633" s="2">
        <v>12274905.640000001</v>
      </c>
      <c r="L7633" t="s">
        <v>116</v>
      </c>
      <c r="M7633" s="3" t="b">
        <f>trust_funds5[[#This Row],[Contributions Outstanding (USD)]]=0</f>
        <v>0</v>
      </c>
      <c r="N7633" s="3" t="str">
        <f t="shared" si="595"/>
        <v>Outstanding</v>
      </c>
      <c r="O7633" s="3" t="str">
        <f t="shared" si="596"/>
        <v>High Contribution &amp; Recent</v>
      </c>
      <c r="P7633" s="3" t="str">
        <f t="shared" si="597"/>
        <v>Other</v>
      </c>
      <c r="Q7633" s="3" t="str">
        <f t="shared" si="598"/>
        <v>Other</v>
      </c>
      <c r="R7633" s="3" t="str">
        <f t="shared" si="599"/>
        <v>Not LCLS</v>
      </c>
      <c r="S7633" s="3" t="str" cm="1">
        <f t="array" ref="S7633">_xlfn.IFS(G7633 &gt; 5000000, "Very High", G7633 &gt; 1000000, "High", G7633 &gt; 500000, "Medium", TRUE, "Low")</f>
        <v>Very High</v>
      </c>
      <c r="T7633" s="3" t="str" cm="1">
        <f t="array" ref="T7633">_xlfn.IFS(B7633 &gt;= 2005, "Post-2005", B7633 &gt;= 2000, "2000-2004", TRUE, "Pre-2000")</f>
        <v>Post-2005</v>
      </c>
    </row>
    <row r="7634" spans="1:20" x14ac:dyDescent="0.85">
      <c r="A7634" s="1">
        <v>41164</v>
      </c>
      <c r="B7634" t="s">
        <v>90</v>
      </c>
      <c r="C7634" t="s">
        <v>7802</v>
      </c>
      <c r="D7634" t="s">
        <v>7801</v>
      </c>
      <c r="E7634" t="s">
        <v>42</v>
      </c>
      <c r="F7634" t="s">
        <v>43</v>
      </c>
      <c r="G7634" t="s">
        <v>44</v>
      </c>
      <c r="H7634">
        <v>2012</v>
      </c>
      <c r="I7634" s="2">
        <v>67288.800000000003</v>
      </c>
      <c r="J7634" s="2">
        <v>0</v>
      </c>
      <c r="K7634" s="2">
        <v>67288.800000000003</v>
      </c>
      <c r="L7634" t="s">
        <v>116</v>
      </c>
      <c r="M7634" s="3" t="b">
        <f>trust_funds5[[#This Row],[Contributions Outstanding (USD)]]=0</f>
        <v>1</v>
      </c>
      <c r="N7634" s="3" t="str">
        <f t="shared" si="595"/>
        <v>Outstanding</v>
      </c>
      <c r="O7634" s="3" t="str">
        <f t="shared" si="596"/>
        <v>High Contribution &amp; Recent</v>
      </c>
      <c r="P7634" s="3" t="str">
        <f t="shared" si="597"/>
        <v>Other</v>
      </c>
      <c r="Q7634" s="3" t="str">
        <f t="shared" si="598"/>
        <v>Other</v>
      </c>
      <c r="R7634" s="3" t="str">
        <f t="shared" si="599"/>
        <v>Not LCLS</v>
      </c>
      <c r="S7634" s="3" t="str" cm="1">
        <f t="array" ref="S7634">_xlfn.IFS(G7634 &gt; 5000000, "Very High", G7634 &gt; 1000000, "High", G7634 &gt; 500000, "Medium", TRUE, "Low")</f>
        <v>Very High</v>
      </c>
      <c r="T7634" s="3" t="str" cm="1">
        <f t="array" ref="T7634">_xlfn.IFS(B7634 &gt;= 2005, "Post-2005", B7634 &gt;= 2000, "2000-2004", TRUE, "Pre-2000")</f>
        <v>Post-2005</v>
      </c>
    </row>
    <row r="7635" spans="1:20" x14ac:dyDescent="0.85">
      <c r="A7635" s="1">
        <v>41164</v>
      </c>
      <c r="B7635" t="s">
        <v>90</v>
      </c>
      <c r="C7635" t="s">
        <v>8097</v>
      </c>
      <c r="D7635" t="s">
        <v>8098</v>
      </c>
      <c r="E7635" t="s">
        <v>223</v>
      </c>
      <c r="F7635" t="s">
        <v>224</v>
      </c>
      <c r="G7635" t="s">
        <v>225</v>
      </c>
      <c r="H7635">
        <v>2012</v>
      </c>
      <c r="I7635" s="2">
        <v>1000000</v>
      </c>
      <c r="J7635" s="2">
        <v>0</v>
      </c>
      <c r="K7635" s="2">
        <v>1000000</v>
      </c>
      <c r="L7635" t="s">
        <v>116</v>
      </c>
      <c r="M7635" s="3" t="b">
        <f>trust_funds5[[#This Row],[Contributions Outstanding (USD)]]=0</f>
        <v>1</v>
      </c>
      <c r="N7635" s="3" t="str">
        <f t="shared" si="595"/>
        <v>Outstanding</v>
      </c>
      <c r="O7635" s="3" t="str">
        <f t="shared" si="596"/>
        <v>High Contribution &amp; Recent</v>
      </c>
      <c r="P7635" s="3" t="str">
        <f t="shared" si="597"/>
        <v>Other</v>
      </c>
      <c r="Q7635" s="3" t="str">
        <f t="shared" si="598"/>
        <v>Other</v>
      </c>
      <c r="R7635" s="3" t="str">
        <f t="shared" si="599"/>
        <v>Not LCLS</v>
      </c>
      <c r="S7635" s="3" t="str" cm="1">
        <f t="array" ref="S7635">_xlfn.IFS(G7635 &gt; 5000000, "Very High", G7635 &gt; 1000000, "High", G7635 &gt; 500000, "Medium", TRUE, "Low")</f>
        <v>Very High</v>
      </c>
      <c r="T7635" s="3" t="str" cm="1">
        <f t="array" ref="T7635">_xlfn.IFS(B7635 &gt;= 2005, "Post-2005", B7635 &gt;= 2000, "2000-2004", TRUE, "Pre-2000")</f>
        <v>Post-2005</v>
      </c>
    </row>
    <row r="7636" spans="1:20" x14ac:dyDescent="0.85">
      <c r="A7636" s="1">
        <v>41164</v>
      </c>
      <c r="B7636" t="s">
        <v>6759</v>
      </c>
      <c r="C7636" t="s">
        <v>7450</v>
      </c>
      <c r="D7636" t="s">
        <v>7451</v>
      </c>
      <c r="E7636" t="s">
        <v>1957</v>
      </c>
      <c r="F7636" t="s">
        <v>1958</v>
      </c>
      <c r="G7636" t="s">
        <v>1959</v>
      </c>
      <c r="H7636">
        <v>2012</v>
      </c>
      <c r="I7636" s="2">
        <v>1675555.18</v>
      </c>
      <c r="J7636" s="2">
        <v>0</v>
      </c>
      <c r="K7636" s="2">
        <v>1675555.18</v>
      </c>
      <c r="L7636" t="s">
        <v>116</v>
      </c>
      <c r="M7636" s="3" t="b">
        <f>trust_funds5[[#This Row],[Contributions Outstanding (USD)]]=0</f>
        <v>1</v>
      </c>
      <c r="N7636" s="3" t="str">
        <f t="shared" si="595"/>
        <v>Outstanding</v>
      </c>
      <c r="O7636" s="3" t="str">
        <f t="shared" si="596"/>
        <v>High Contribution &amp; Recent</v>
      </c>
      <c r="P7636" s="3" t="str">
        <f t="shared" si="597"/>
        <v>Other</v>
      </c>
      <c r="Q7636" s="3" t="str">
        <f t="shared" si="598"/>
        <v>Other</v>
      </c>
      <c r="R7636" s="3" t="str">
        <f t="shared" si="599"/>
        <v>Not LCLS</v>
      </c>
      <c r="S7636" s="3" t="str" cm="1">
        <f t="array" ref="S7636">_xlfn.IFS(G7636 &gt; 5000000, "Very High", G7636 &gt; 1000000, "High", G7636 &gt; 500000, "Medium", TRUE, "Low")</f>
        <v>Very High</v>
      </c>
      <c r="T7636" s="3" t="str" cm="1">
        <f t="array" ref="T7636">_xlfn.IFS(B7636 &gt;= 2005, "Post-2005", B7636 &gt;= 2000, "2000-2004", TRUE, "Pre-2000")</f>
        <v>Post-2005</v>
      </c>
    </row>
    <row r="7637" spans="1:20" x14ac:dyDescent="0.85">
      <c r="A7637" s="1">
        <v>41164</v>
      </c>
      <c r="B7637" t="s">
        <v>90</v>
      </c>
      <c r="C7637" t="s">
        <v>4893</v>
      </c>
      <c r="D7637" t="s">
        <v>4894</v>
      </c>
      <c r="E7637" t="s">
        <v>4846</v>
      </c>
      <c r="F7637" t="s">
        <v>4847</v>
      </c>
      <c r="G7637" t="s">
        <v>4848</v>
      </c>
      <c r="H7637">
        <v>2012</v>
      </c>
      <c r="I7637" s="2">
        <v>720416.92</v>
      </c>
      <c r="J7637" s="2">
        <v>0</v>
      </c>
      <c r="K7637" s="2">
        <v>720416.92</v>
      </c>
      <c r="L7637" t="s">
        <v>116</v>
      </c>
      <c r="M7637" s="3" t="b">
        <f>trust_funds5[[#This Row],[Contributions Outstanding (USD)]]=0</f>
        <v>1</v>
      </c>
      <c r="N7637" s="3" t="str">
        <f t="shared" si="595"/>
        <v>Outstanding</v>
      </c>
      <c r="O7637" s="3" t="str">
        <f t="shared" si="596"/>
        <v>High Contribution &amp; Recent</v>
      </c>
      <c r="P7637" s="3" t="str">
        <f t="shared" si="597"/>
        <v>Other</v>
      </c>
      <c r="Q7637" s="3" t="str">
        <f t="shared" si="598"/>
        <v>Other</v>
      </c>
      <c r="R7637" s="3" t="str">
        <f t="shared" si="599"/>
        <v>Not LCLS</v>
      </c>
      <c r="S7637" s="3" t="str" cm="1">
        <f t="array" ref="S7637">_xlfn.IFS(G7637 &gt; 5000000, "Very High", G7637 &gt; 1000000, "High", G7637 &gt; 500000, "Medium", TRUE, "Low")</f>
        <v>Very High</v>
      </c>
      <c r="T7637" s="3" t="str" cm="1">
        <f t="array" ref="T7637">_xlfn.IFS(B7637 &gt;= 2005, "Post-2005", B7637 &gt;= 2000, "2000-2004", TRUE, "Pre-2000")</f>
        <v>Post-2005</v>
      </c>
    </row>
    <row r="7638" spans="1:20" x14ac:dyDescent="0.85">
      <c r="A7638" s="1">
        <v>41164</v>
      </c>
      <c r="B7638" t="s">
        <v>6426</v>
      </c>
      <c r="C7638" t="s">
        <v>7452</v>
      </c>
      <c r="D7638" t="s">
        <v>7453</v>
      </c>
      <c r="E7638" t="s">
        <v>334</v>
      </c>
      <c r="F7638" t="s">
        <v>335</v>
      </c>
      <c r="G7638" t="s">
        <v>5078</v>
      </c>
      <c r="H7638">
        <v>2012</v>
      </c>
      <c r="I7638" s="2">
        <v>468335.6</v>
      </c>
      <c r="J7638" s="2">
        <v>0</v>
      </c>
      <c r="K7638" s="2">
        <v>468335.6</v>
      </c>
      <c r="L7638" t="s">
        <v>116</v>
      </c>
      <c r="M7638" s="3" t="b">
        <f>trust_funds5[[#This Row],[Contributions Outstanding (USD)]]=0</f>
        <v>1</v>
      </c>
      <c r="N7638" s="3" t="str">
        <f t="shared" si="595"/>
        <v>Outstanding</v>
      </c>
      <c r="O7638" s="3" t="str">
        <f t="shared" si="596"/>
        <v>High Contribution &amp; Recent</v>
      </c>
      <c r="P7638" s="3" t="str">
        <f t="shared" si="597"/>
        <v>Other</v>
      </c>
      <c r="Q7638" s="3" t="str">
        <f t="shared" si="598"/>
        <v>Other</v>
      </c>
      <c r="R7638" s="3" t="str">
        <f t="shared" si="599"/>
        <v>Not LCLS</v>
      </c>
      <c r="S7638" s="3" t="str" cm="1">
        <f t="array" ref="S7638">_xlfn.IFS(G7638 &gt; 5000000, "Very High", G7638 &gt; 1000000, "High", G7638 &gt; 500000, "Medium", TRUE, "Low")</f>
        <v>Very High</v>
      </c>
      <c r="T7638" s="3" t="str" cm="1">
        <f t="array" ref="T7638">_xlfn.IFS(B7638 &gt;= 2005, "Post-2005", B7638 &gt;= 2000, "2000-2004", TRUE, "Pre-2000")</f>
        <v>Post-2005</v>
      </c>
    </row>
    <row r="7639" spans="1:20" x14ac:dyDescent="0.85">
      <c r="A7639" s="1">
        <v>41164</v>
      </c>
      <c r="B7639" t="s">
        <v>6426</v>
      </c>
      <c r="C7639" t="s">
        <v>7452</v>
      </c>
      <c r="D7639" t="s">
        <v>7453</v>
      </c>
      <c r="E7639" t="s">
        <v>1333</v>
      </c>
      <c r="F7639" t="s">
        <v>1334</v>
      </c>
      <c r="G7639" t="s">
        <v>1335</v>
      </c>
      <c r="H7639">
        <v>2012</v>
      </c>
      <c r="I7639" s="2">
        <v>522698.97</v>
      </c>
      <c r="J7639" s="2">
        <v>258351.2</v>
      </c>
      <c r="K7639" s="2">
        <v>781050.17</v>
      </c>
      <c r="L7639" t="s">
        <v>116</v>
      </c>
      <c r="M7639" s="3" t="b">
        <f>trust_funds5[[#This Row],[Contributions Outstanding (USD)]]=0</f>
        <v>0</v>
      </c>
      <c r="N7639" s="3" t="str">
        <f t="shared" si="595"/>
        <v>Outstanding</v>
      </c>
      <c r="O7639" s="3" t="str">
        <f t="shared" si="596"/>
        <v>High Contribution &amp; Recent</v>
      </c>
      <c r="P7639" s="3" t="str">
        <f t="shared" si="597"/>
        <v>Other</v>
      </c>
      <c r="Q7639" s="3" t="str">
        <f t="shared" si="598"/>
        <v>Other</v>
      </c>
      <c r="R7639" s="3" t="str">
        <f t="shared" si="599"/>
        <v>Not LCLS</v>
      </c>
      <c r="S7639" s="3" t="str" cm="1">
        <f t="array" ref="S7639">_xlfn.IFS(G7639 &gt; 5000000, "Very High", G7639 &gt; 1000000, "High", G7639 &gt; 500000, "Medium", TRUE, "Low")</f>
        <v>Very High</v>
      </c>
      <c r="T7639" s="3" t="str" cm="1">
        <f t="array" ref="T7639">_xlfn.IFS(B7639 &gt;= 2005, "Post-2005", B7639 &gt;= 2000, "2000-2004", TRUE, "Pre-2000")</f>
        <v>Post-2005</v>
      </c>
    </row>
    <row r="7640" spans="1:20" x14ac:dyDescent="0.85">
      <c r="A7640" s="1">
        <v>41164</v>
      </c>
      <c r="B7640" t="s">
        <v>538</v>
      </c>
      <c r="C7640" t="s">
        <v>3386</v>
      </c>
      <c r="D7640" t="s">
        <v>3387</v>
      </c>
      <c r="E7640" t="s">
        <v>113</v>
      </c>
      <c r="F7640" t="s">
        <v>114</v>
      </c>
      <c r="G7640" t="s">
        <v>115</v>
      </c>
      <c r="H7640">
        <v>2012</v>
      </c>
      <c r="I7640" s="2">
        <v>1000000</v>
      </c>
      <c r="J7640" s="2">
        <v>0</v>
      </c>
      <c r="K7640" s="2">
        <v>1000000</v>
      </c>
      <c r="L7640" t="s">
        <v>116</v>
      </c>
      <c r="M7640" s="3" t="b">
        <f>trust_funds5[[#This Row],[Contributions Outstanding (USD)]]=0</f>
        <v>1</v>
      </c>
      <c r="N7640" s="3" t="str">
        <f t="shared" si="595"/>
        <v>Outstanding</v>
      </c>
      <c r="O7640" s="3" t="str">
        <f t="shared" si="596"/>
        <v>High Contribution &amp; Recent</v>
      </c>
      <c r="P7640" s="3" t="str">
        <f t="shared" si="597"/>
        <v>Other</v>
      </c>
      <c r="Q7640" s="3" t="str">
        <f t="shared" si="598"/>
        <v>Other</v>
      </c>
      <c r="R7640" s="3" t="str">
        <f t="shared" si="599"/>
        <v>Not LCLS</v>
      </c>
      <c r="S7640" s="3" t="str" cm="1">
        <f t="array" ref="S7640">_xlfn.IFS(G7640 &gt; 5000000, "Very High", G7640 &gt; 1000000, "High", G7640 &gt; 500000, "Medium", TRUE, "Low")</f>
        <v>Very High</v>
      </c>
      <c r="T7640" s="3" t="str" cm="1">
        <f t="array" ref="T7640">_xlfn.IFS(B7640 &gt;= 2005, "Post-2005", B7640 &gt;= 2000, "2000-2004", TRUE, "Pre-2000")</f>
        <v>Post-2005</v>
      </c>
    </row>
    <row r="7641" spans="1:20" x14ac:dyDescent="0.85">
      <c r="A7641" s="1">
        <v>41164</v>
      </c>
      <c r="B7641" t="s">
        <v>2654</v>
      </c>
      <c r="C7641" t="s">
        <v>6611</v>
      </c>
      <c r="D7641" t="s">
        <v>6612</v>
      </c>
      <c r="E7641" t="s">
        <v>102</v>
      </c>
      <c r="F7641" t="s">
        <v>103</v>
      </c>
      <c r="G7641" t="s">
        <v>104</v>
      </c>
      <c r="H7641">
        <v>2012</v>
      </c>
      <c r="I7641" s="2">
        <v>1416710</v>
      </c>
      <c r="J7641" s="2">
        <v>362564.05</v>
      </c>
      <c r="K7641" s="2">
        <v>1779274.05</v>
      </c>
      <c r="L7641" t="s">
        <v>116</v>
      </c>
      <c r="M7641" s="3" t="b">
        <f>trust_funds5[[#This Row],[Contributions Outstanding (USD)]]=0</f>
        <v>0</v>
      </c>
      <c r="N7641" s="3" t="str">
        <f t="shared" si="595"/>
        <v>Outstanding</v>
      </c>
      <c r="O7641" s="3" t="str">
        <f t="shared" si="596"/>
        <v>High Contribution &amp; Recent</v>
      </c>
      <c r="P7641" s="3" t="str">
        <f t="shared" si="597"/>
        <v>Other</v>
      </c>
      <c r="Q7641" s="3" t="str">
        <f t="shared" si="598"/>
        <v>Other</v>
      </c>
      <c r="R7641" s="3" t="str">
        <f t="shared" si="599"/>
        <v>Not LCLS</v>
      </c>
      <c r="S7641" s="3" t="str" cm="1">
        <f t="array" ref="S7641">_xlfn.IFS(G7641 &gt; 5000000, "Very High", G7641 &gt; 1000000, "High", G7641 &gt; 500000, "Medium", TRUE, "Low")</f>
        <v>Very High</v>
      </c>
      <c r="T7641" s="3" t="str" cm="1">
        <f t="array" ref="T7641">_xlfn.IFS(B7641 &gt;= 2005, "Post-2005", B7641 &gt;= 2000, "2000-2004", TRUE, "Pre-2000")</f>
        <v>Post-2005</v>
      </c>
    </row>
    <row r="7642" spans="1:20" x14ac:dyDescent="0.85">
      <c r="A7642" s="1">
        <v>41164</v>
      </c>
      <c r="B7642" t="s">
        <v>6191</v>
      </c>
      <c r="C7642" t="s">
        <v>6618</v>
      </c>
      <c r="D7642" t="s">
        <v>6619</v>
      </c>
      <c r="E7642" t="s">
        <v>200</v>
      </c>
      <c r="F7642" t="s">
        <v>201</v>
      </c>
      <c r="G7642" t="s">
        <v>202</v>
      </c>
      <c r="H7642">
        <v>2012</v>
      </c>
      <c r="I7642" s="2">
        <v>2631784.9700000002</v>
      </c>
      <c r="J7642" s="2">
        <v>1603303.25</v>
      </c>
      <c r="K7642" s="2">
        <v>4235088.22</v>
      </c>
      <c r="L7642" t="s">
        <v>116</v>
      </c>
      <c r="M7642" s="3" t="b">
        <f>trust_funds5[[#This Row],[Contributions Outstanding (USD)]]=0</f>
        <v>0</v>
      </c>
      <c r="N7642" s="3" t="str">
        <f t="shared" si="595"/>
        <v>Outstanding</v>
      </c>
      <c r="O7642" s="3" t="str">
        <f t="shared" si="596"/>
        <v>High Contribution &amp; Recent</v>
      </c>
      <c r="P7642" s="3" t="str">
        <f t="shared" si="597"/>
        <v>Other</v>
      </c>
      <c r="Q7642" s="3" t="str">
        <f t="shared" si="598"/>
        <v>Other</v>
      </c>
      <c r="R7642" s="3" t="str">
        <f t="shared" si="599"/>
        <v>Not LCLS</v>
      </c>
      <c r="S7642" s="3" t="str" cm="1">
        <f t="array" ref="S7642">_xlfn.IFS(G7642 &gt; 5000000, "Very High", G7642 &gt; 1000000, "High", G7642 &gt; 500000, "Medium", TRUE, "Low")</f>
        <v>Very High</v>
      </c>
      <c r="T7642" s="3" t="str" cm="1">
        <f t="array" ref="T7642">_xlfn.IFS(B7642 &gt;= 2005, "Post-2005", B7642 &gt;= 2000, "2000-2004", TRUE, "Pre-2000")</f>
        <v>Post-2005</v>
      </c>
    </row>
    <row r="7643" spans="1:20" x14ac:dyDescent="0.85">
      <c r="A7643" s="1">
        <v>41164</v>
      </c>
      <c r="B7643" t="s">
        <v>6191</v>
      </c>
      <c r="C7643" t="s">
        <v>6618</v>
      </c>
      <c r="D7643" t="s">
        <v>6619</v>
      </c>
      <c r="E7643" t="s">
        <v>264</v>
      </c>
      <c r="F7643" t="s">
        <v>265</v>
      </c>
      <c r="G7643" t="s">
        <v>1350</v>
      </c>
      <c r="H7643">
        <v>2012</v>
      </c>
      <c r="I7643" s="2">
        <v>0</v>
      </c>
      <c r="J7643" s="2">
        <v>5167024.05</v>
      </c>
      <c r="K7643" s="2">
        <v>5167024.05</v>
      </c>
      <c r="L7643" t="s">
        <v>116</v>
      </c>
      <c r="M7643" s="3" t="b">
        <f>trust_funds5[[#This Row],[Contributions Outstanding (USD)]]=0</f>
        <v>0</v>
      </c>
      <c r="N7643" s="3" t="str">
        <f t="shared" si="595"/>
        <v>Outstanding</v>
      </c>
      <c r="O7643" s="3" t="str">
        <f t="shared" si="596"/>
        <v>High Contribution &amp; Recent</v>
      </c>
      <c r="P7643" s="3" t="str">
        <f t="shared" si="597"/>
        <v>Other</v>
      </c>
      <c r="Q7643" s="3" t="str">
        <f t="shared" si="598"/>
        <v>Other</v>
      </c>
      <c r="R7643" s="3" t="str">
        <f t="shared" si="599"/>
        <v>Not LCLS</v>
      </c>
      <c r="S7643" s="3" t="str" cm="1">
        <f t="array" ref="S7643">_xlfn.IFS(G7643 &gt; 5000000, "Very High", G7643 &gt; 1000000, "High", G7643 &gt; 500000, "Medium", TRUE, "Low")</f>
        <v>Very High</v>
      </c>
      <c r="T7643" s="3" t="str" cm="1">
        <f t="array" ref="T7643">_xlfn.IFS(B7643 &gt;= 2005, "Post-2005", B7643 &gt;= 2000, "2000-2004", TRUE, "Pre-2000")</f>
        <v>Post-2005</v>
      </c>
    </row>
    <row r="7644" spans="1:20" x14ac:dyDescent="0.85">
      <c r="A7644" s="1">
        <v>41164</v>
      </c>
      <c r="B7644" t="s">
        <v>6191</v>
      </c>
      <c r="C7644" t="s">
        <v>6618</v>
      </c>
      <c r="D7644" t="s">
        <v>6619</v>
      </c>
      <c r="E7644" t="s">
        <v>70</v>
      </c>
      <c r="F7644" t="s">
        <v>71</v>
      </c>
      <c r="G7644" t="s">
        <v>5484</v>
      </c>
      <c r="H7644">
        <v>2012</v>
      </c>
      <c r="I7644" s="2">
        <v>858560.71</v>
      </c>
      <c r="J7644" s="2">
        <v>0</v>
      </c>
      <c r="K7644" s="2">
        <v>858560.71</v>
      </c>
      <c r="L7644" t="s">
        <v>116</v>
      </c>
      <c r="M7644" s="3" t="b">
        <f>trust_funds5[[#This Row],[Contributions Outstanding (USD)]]=0</f>
        <v>1</v>
      </c>
      <c r="N7644" s="3" t="str">
        <f t="shared" si="595"/>
        <v>Outstanding</v>
      </c>
      <c r="O7644" s="3" t="str">
        <f t="shared" si="596"/>
        <v>High Contribution &amp; Recent</v>
      </c>
      <c r="P7644" s="3" t="str">
        <f t="shared" si="597"/>
        <v>Other</v>
      </c>
      <c r="Q7644" s="3" t="str">
        <f t="shared" si="598"/>
        <v>Other</v>
      </c>
      <c r="R7644" s="3" t="str">
        <f t="shared" si="599"/>
        <v>Not LCLS</v>
      </c>
      <c r="S7644" s="3" t="str" cm="1">
        <f t="array" ref="S7644">_xlfn.IFS(G7644 &gt; 5000000, "Very High", G7644 &gt; 1000000, "High", G7644 &gt; 500000, "Medium", TRUE, "Low")</f>
        <v>Very High</v>
      </c>
      <c r="T7644" s="3" t="str" cm="1">
        <f t="array" ref="T7644">_xlfn.IFS(B7644 &gt;= 2005, "Post-2005", B7644 &gt;= 2000, "2000-2004", TRUE, "Pre-2000")</f>
        <v>Post-2005</v>
      </c>
    </row>
    <row r="7645" spans="1:20" x14ac:dyDescent="0.85">
      <c r="A7645" s="1">
        <v>41164</v>
      </c>
      <c r="B7645" t="s">
        <v>6191</v>
      </c>
      <c r="C7645" t="s">
        <v>6618</v>
      </c>
      <c r="D7645" t="s">
        <v>6619</v>
      </c>
      <c r="E7645" t="s">
        <v>85</v>
      </c>
      <c r="F7645" t="s">
        <v>86</v>
      </c>
      <c r="G7645" t="s">
        <v>87</v>
      </c>
      <c r="H7645">
        <v>2012</v>
      </c>
      <c r="I7645" s="2">
        <v>3552500</v>
      </c>
      <c r="J7645" s="2">
        <v>3229390.03</v>
      </c>
      <c r="K7645" s="2">
        <v>6781890.0300000003</v>
      </c>
      <c r="L7645" t="s">
        <v>116</v>
      </c>
      <c r="M7645" s="3" t="b">
        <f>trust_funds5[[#This Row],[Contributions Outstanding (USD)]]=0</f>
        <v>0</v>
      </c>
      <c r="N7645" s="3" t="str">
        <f t="shared" si="595"/>
        <v>Outstanding</v>
      </c>
      <c r="O7645" s="3" t="str">
        <f t="shared" si="596"/>
        <v>High Contribution &amp; Recent</v>
      </c>
      <c r="P7645" s="3" t="str">
        <f t="shared" si="597"/>
        <v>Other</v>
      </c>
      <c r="Q7645" s="3" t="str">
        <f t="shared" si="598"/>
        <v>Other</v>
      </c>
      <c r="R7645" s="3" t="str">
        <f t="shared" si="599"/>
        <v>Not LCLS</v>
      </c>
      <c r="S7645" s="3" t="str" cm="1">
        <f t="array" ref="S7645">_xlfn.IFS(G7645 &gt; 5000000, "Very High", G7645 &gt; 1000000, "High", G7645 &gt; 500000, "Medium", TRUE, "Low")</f>
        <v>Very High</v>
      </c>
      <c r="T7645" s="3" t="str" cm="1">
        <f t="array" ref="T7645">_xlfn.IFS(B7645 &gt;= 2005, "Post-2005", B7645 &gt;= 2000, "2000-2004", TRUE, "Pre-2000")</f>
        <v>Post-2005</v>
      </c>
    </row>
    <row r="7646" spans="1:20" x14ac:dyDescent="0.85">
      <c r="A7646" s="1">
        <v>41164</v>
      </c>
      <c r="B7646" t="s">
        <v>6191</v>
      </c>
      <c r="C7646" t="s">
        <v>6618</v>
      </c>
      <c r="D7646" t="s">
        <v>6619</v>
      </c>
      <c r="E7646" t="s">
        <v>2863</v>
      </c>
      <c r="F7646" t="s">
        <v>2864</v>
      </c>
      <c r="G7646" t="s">
        <v>2865</v>
      </c>
      <c r="H7646">
        <v>2012</v>
      </c>
      <c r="I7646" s="2">
        <v>1883695</v>
      </c>
      <c r="J7646" s="2">
        <v>0</v>
      </c>
      <c r="K7646" s="2">
        <v>1883695</v>
      </c>
      <c r="L7646" t="s">
        <v>116</v>
      </c>
      <c r="M7646" s="3" t="b">
        <f>trust_funds5[[#This Row],[Contributions Outstanding (USD)]]=0</f>
        <v>1</v>
      </c>
      <c r="N7646" s="3" t="str">
        <f t="shared" si="595"/>
        <v>Outstanding</v>
      </c>
      <c r="O7646" s="3" t="str">
        <f t="shared" si="596"/>
        <v>High Contribution &amp; Recent</v>
      </c>
      <c r="P7646" s="3" t="str">
        <f t="shared" si="597"/>
        <v>Other</v>
      </c>
      <c r="Q7646" s="3" t="str">
        <f t="shared" si="598"/>
        <v>Other</v>
      </c>
      <c r="R7646" s="3" t="str">
        <f t="shared" si="599"/>
        <v>Not LCLS</v>
      </c>
      <c r="S7646" s="3" t="str" cm="1">
        <f t="array" ref="S7646">_xlfn.IFS(G7646 &gt; 5000000, "Very High", G7646 &gt; 1000000, "High", G7646 &gt; 500000, "Medium", TRUE, "Low")</f>
        <v>Very High</v>
      </c>
      <c r="T7646" s="3" t="str" cm="1">
        <f t="array" ref="T7646">_xlfn.IFS(B7646 &gt;= 2005, "Post-2005", B7646 &gt;= 2000, "2000-2004", TRUE, "Pre-2000")</f>
        <v>Post-2005</v>
      </c>
    </row>
    <row r="7647" spans="1:20" x14ac:dyDescent="0.85">
      <c r="A7647" s="1">
        <v>41164</v>
      </c>
      <c r="B7647" t="s">
        <v>6191</v>
      </c>
      <c r="C7647" t="s">
        <v>6618</v>
      </c>
      <c r="D7647" t="s">
        <v>6619</v>
      </c>
      <c r="E7647" t="s">
        <v>293</v>
      </c>
      <c r="F7647" t="s">
        <v>294</v>
      </c>
      <c r="G7647" t="s">
        <v>295</v>
      </c>
      <c r="H7647">
        <v>2012</v>
      </c>
      <c r="I7647" s="2">
        <v>182598.5</v>
      </c>
      <c r="J7647" s="2">
        <v>0</v>
      </c>
      <c r="K7647" s="2">
        <v>182598.5</v>
      </c>
      <c r="L7647" t="s">
        <v>116</v>
      </c>
      <c r="M7647" s="3" t="b">
        <f>trust_funds5[[#This Row],[Contributions Outstanding (USD)]]=0</f>
        <v>1</v>
      </c>
      <c r="N7647" s="3" t="str">
        <f t="shared" si="595"/>
        <v>Outstanding</v>
      </c>
      <c r="O7647" s="3" t="str">
        <f t="shared" si="596"/>
        <v>High Contribution &amp; Recent</v>
      </c>
      <c r="P7647" s="3" t="str">
        <f t="shared" si="597"/>
        <v>Other</v>
      </c>
      <c r="Q7647" s="3" t="str">
        <f t="shared" si="598"/>
        <v>Other</v>
      </c>
      <c r="R7647" s="3" t="str">
        <f t="shared" si="599"/>
        <v>Not LCLS</v>
      </c>
      <c r="S7647" s="3" t="str" cm="1">
        <f t="array" ref="S7647">_xlfn.IFS(G7647 &gt; 5000000, "Very High", G7647 &gt; 1000000, "High", G7647 &gt; 500000, "Medium", TRUE, "Low")</f>
        <v>Very High</v>
      </c>
      <c r="T7647" s="3" t="str" cm="1">
        <f t="array" ref="T7647">_xlfn.IFS(B7647 &gt;= 2005, "Post-2005", B7647 &gt;= 2000, "2000-2004", TRUE, "Pre-2000")</f>
        <v>Post-2005</v>
      </c>
    </row>
    <row r="7648" spans="1:20" x14ac:dyDescent="0.85">
      <c r="A7648" s="1">
        <v>41164</v>
      </c>
      <c r="B7648" t="s">
        <v>6191</v>
      </c>
      <c r="C7648" t="s">
        <v>6618</v>
      </c>
      <c r="D7648" t="s">
        <v>6619</v>
      </c>
      <c r="E7648" t="s">
        <v>102</v>
      </c>
      <c r="F7648" t="s">
        <v>103</v>
      </c>
      <c r="G7648" t="s">
        <v>104</v>
      </c>
      <c r="H7648">
        <v>2012</v>
      </c>
      <c r="I7648" s="2">
        <v>12679800</v>
      </c>
      <c r="J7648" s="2">
        <v>0</v>
      </c>
      <c r="K7648" s="2">
        <v>12679800</v>
      </c>
      <c r="L7648" t="s">
        <v>116</v>
      </c>
      <c r="M7648" s="3" t="b">
        <f>trust_funds5[[#This Row],[Contributions Outstanding (USD)]]=0</f>
        <v>1</v>
      </c>
      <c r="N7648" s="3" t="str">
        <f t="shared" si="595"/>
        <v>Outstanding</v>
      </c>
      <c r="O7648" s="3" t="str">
        <f t="shared" si="596"/>
        <v>High Contribution &amp; Recent</v>
      </c>
      <c r="P7648" s="3" t="str">
        <f t="shared" si="597"/>
        <v>Other</v>
      </c>
      <c r="Q7648" s="3" t="str">
        <f t="shared" si="598"/>
        <v>Other</v>
      </c>
      <c r="R7648" s="3" t="str">
        <f t="shared" si="599"/>
        <v>Not LCLS</v>
      </c>
      <c r="S7648" s="3" t="str" cm="1">
        <f t="array" ref="S7648">_xlfn.IFS(G7648 &gt; 5000000, "Very High", G7648 &gt; 1000000, "High", G7648 &gt; 500000, "Medium", TRUE, "Low")</f>
        <v>Very High</v>
      </c>
      <c r="T7648" s="3" t="str" cm="1">
        <f t="array" ref="T7648">_xlfn.IFS(B7648 &gt;= 2005, "Post-2005", B7648 &gt;= 2000, "2000-2004", TRUE, "Pre-2000")</f>
        <v>Post-2005</v>
      </c>
    </row>
    <row r="7649" spans="1:20" x14ac:dyDescent="0.85">
      <c r="A7649" s="1">
        <v>41164</v>
      </c>
      <c r="B7649" t="s">
        <v>6191</v>
      </c>
      <c r="C7649" t="s">
        <v>6618</v>
      </c>
      <c r="D7649" t="s">
        <v>6619</v>
      </c>
      <c r="E7649" t="s">
        <v>204</v>
      </c>
      <c r="F7649" t="s">
        <v>205</v>
      </c>
      <c r="G7649" t="s">
        <v>206</v>
      </c>
      <c r="H7649">
        <v>2012</v>
      </c>
      <c r="I7649" s="2">
        <v>913643.5</v>
      </c>
      <c r="J7649" s="2">
        <v>0</v>
      </c>
      <c r="K7649" s="2">
        <v>913643.5</v>
      </c>
      <c r="L7649" t="s">
        <v>116</v>
      </c>
      <c r="M7649" s="3" t="b">
        <f>trust_funds5[[#This Row],[Contributions Outstanding (USD)]]=0</f>
        <v>1</v>
      </c>
      <c r="N7649" s="3" t="str">
        <f t="shared" si="595"/>
        <v>Outstanding</v>
      </c>
      <c r="O7649" s="3" t="str">
        <f t="shared" si="596"/>
        <v>High Contribution &amp; Recent</v>
      </c>
      <c r="P7649" s="3" t="str">
        <f t="shared" si="597"/>
        <v>Other</v>
      </c>
      <c r="Q7649" s="3" t="str">
        <f t="shared" si="598"/>
        <v>Other</v>
      </c>
      <c r="R7649" s="3" t="str">
        <f t="shared" si="599"/>
        <v>Not LCLS</v>
      </c>
      <c r="S7649" s="3" t="str" cm="1">
        <f t="array" ref="S7649">_xlfn.IFS(G7649 &gt; 5000000, "Very High", G7649 &gt; 1000000, "High", G7649 &gt; 500000, "Medium", TRUE, "Low")</f>
        <v>Very High</v>
      </c>
      <c r="T7649" s="3" t="str" cm="1">
        <f t="array" ref="T7649">_xlfn.IFS(B7649 &gt;= 2005, "Post-2005", B7649 &gt;= 2000, "2000-2004", TRUE, "Pre-2000")</f>
        <v>Post-2005</v>
      </c>
    </row>
    <row r="7650" spans="1:20" x14ac:dyDescent="0.85">
      <c r="A7650" s="1">
        <v>41164</v>
      </c>
      <c r="B7650" t="s">
        <v>6191</v>
      </c>
      <c r="C7650" t="s">
        <v>6618</v>
      </c>
      <c r="D7650" t="s">
        <v>6619</v>
      </c>
      <c r="E7650" t="s">
        <v>42</v>
      </c>
      <c r="F7650" t="s">
        <v>43</v>
      </c>
      <c r="G7650" t="s">
        <v>44</v>
      </c>
      <c r="H7650">
        <v>2012</v>
      </c>
      <c r="I7650" s="2">
        <v>1023401.79</v>
      </c>
      <c r="J7650" s="2">
        <v>0</v>
      </c>
      <c r="K7650" s="2">
        <v>1023401.79</v>
      </c>
      <c r="L7650" t="s">
        <v>116</v>
      </c>
      <c r="M7650" s="3" t="b">
        <f>trust_funds5[[#This Row],[Contributions Outstanding (USD)]]=0</f>
        <v>1</v>
      </c>
      <c r="N7650" s="3" t="str">
        <f t="shared" si="595"/>
        <v>Outstanding</v>
      </c>
      <c r="O7650" s="3" t="str">
        <f t="shared" si="596"/>
        <v>High Contribution &amp; Recent</v>
      </c>
      <c r="P7650" s="3" t="str">
        <f t="shared" si="597"/>
        <v>Other</v>
      </c>
      <c r="Q7650" s="3" t="str">
        <f t="shared" si="598"/>
        <v>Other</v>
      </c>
      <c r="R7650" s="3" t="str">
        <f t="shared" si="599"/>
        <v>Not LCLS</v>
      </c>
      <c r="S7650" s="3" t="str" cm="1">
        <f t="array" ref="S7650">_xlfn.IFS(G7650 &gt; 5000000, "Very High", G7650 &gt; 1000000, "High", G7650 &gt; 500000, "Medium", TRUE, "Low")</f>
        <v>Very High</v>
      </c>
      <c r="T7650" s="3" t="str" cm="1">
        <f t="array" ref="T7650">_xlfn.IFS(B7650 &gt;= 2005, "Post-2005", B7650 &gt;= 2000, "2000-2004", TRUE, "Pre-2000")</f>
        <v>Post-2005</v>
      </c>
    </row>
    <row r="7651" spans="1:20" x14ac:dyDescent="0.85">
      <c r="A7651" s="1">
        <v>41164</v>
      </c>
      <c r="B7651" t="s">
        <v>6191</v>
      </c>
      <c r="C7651" t="s">
        <v>6618</v>
      </c>
      <c r="D7651" t="s">
        <v>6619</v>
      </c>
      <c r="E7651" t="s">
        <v>21</v>
      </c>
      <c r="F7651" t="s">
        <v>22</v>
      </c>
      <c r="G7651" t="s">
        <v>1353</v>
      </c>
      <c r="H7651">
        <v>2012</v>
      </c>
      <c r="I7651" s="2">
        <v>5811250.5800000001</v>
      </c>
      <c r="J7651" s="2">
        <v>0</v>
      </c>
      <c r="K7651" s="2">
        <v>5811250.5800000001</v>
      </c>
      <c r="L7651" t="s">
        <v>116</v>
      </c>
      <c r="M7651" s="3" t="b">
        <f>trust_funds5[[#This Row],[Contributions Outstanding (USD)]]=0</f>
        <v>1</v>
      </c>
      <c r="N7651" s="3" t="str">
        <f t="shared" si="595"/>
        <v>Outstanding</v>
      </c>
      <c r="O7651" s="3" t="str">
        <f t="shared" si="596"/>
        <v>High Contribution &amp; Recent</v>
      </c>
      <c r="P7651" s="3" t="str">
        <f t="shared" si="597"/>
        <v>Other</v>
      </c>
      <c r="Q7651" s="3" t="str">
        <f t="shared" si="598"/>
        <v>Other</v>
      </c>
      <c r="R7651" s="3" t="str">
        <f t="shared" si="599"/>
        <v>Not LCLS</v>
      </c>
      <c r="S7651" s="3" t="str" cm="1">
        <f t="array" ref="S7651">_xlfn.IFS(G7651 &gt; 5000000, "Very High", G7651 &gt; 1000000, "High", G7651 &gt; 500000, "Medium", TRUE, "Low")</f>
        <v>Very High</v>
      </c>
      <c r="T7651" s="3" t="str" cm="1">
        <f t="array" ref="T7651">_xlfn.IFS(B7651 &gt;= 2005, "Post-2005", B7651 &gt;= 2000, "2000-2004", TRUE, "Pre-2000")</f>
        <v>Post-2005</v>
      </c>
    </row>
    <row r="7652" spans="1:20" x14ac:dyDescent="0.85">
      <c r="A7652" s="1">
        <v>41164</v>
      </c>
      <c r="B7652" t="s">
        <v>6191</v>
      </c>
      <c r="C7652" t="s">
        <v>6618</v>
      </c>
      <c r="D7652" t="s">
        <v>6619</v>
      </c>
      <c r="E7652" t="s">
        <v>49</v>
      </c>
      <c r="F7652" t="s">
        <v>50</v>
      </c>
      <c r="G7652" t="s">
        <v>51</v>
      </c>
      <c r="H7652">
        <v>2012</v>
      </c>
      <c r="I7652" s="2">
        <v>3040000</v>
      </c>
      <c r="J7652" s="2">
        <v>0</v>
      </c>
      <c r="K7652" s="2">
        <v>3040000</v>
      </c>
      <c r="L7652" t="s">
        <v>116</v>
      </c>
      <c r="M7652" s="3" t="b">
        <f>trust_funds5[[#This Row],[Contributions Outstanding (USD)]]=0</f>
        <v>1</v>
      </c>
      <c r="N7652" s="3" t="str">
        <f t="shared" si="595"/>
        <v>Outstanding</v>
      </c>
      <c r="O7652" s="3" t="str">
        <f t="shared" si="596"/>
        <v>High Contribution &amp; Recent</v>
      </c>
      <c r="P7652" s="3" t="str">
        <f t="shared" si="597"/>
        <v>Other</v>
      </c>
      <c r="Q7652" s="3" t="str">
        <f t="shared" si="598"/>
        <v>Other</v>
      </c>
      <c r="R7652" s="3" t="str">
        <f t="shared" si="599"/>
        <v>Not LCLS</v>
      </c>
      <c r="S7652" s="3" t="str" cm="1">
        <f t="array" ref="S7652">_xlfn.IFS(G7652 &gt; 5000000, "Very High", G7652 &gt; 1000000, "High", G7652 &gt; 500000, "Medium", TRUE, "Low")</f>
        <v>Very High</v>
      </c>
      <c r="T7652" s="3" t="str" cm="1">
        <f t="array" ref="T7652">_xlfn.IFS(B7652 &gt;= 2005, "Post-2005", B7652 &gt;= 2000, "2000-2004", TRUE, "Pre-2000")</f>
        <v>Post-2005</v>
      </c>
    </row>
    <row r="7653" spans="1:20" x14ac:dyDescent="0.85">
      <c r="A7653" s="1">
        <v>41164</v>
      </c>
      <c r="B7653" t="s">
        <v>6115</v>
      </c>
      <c r="C7653" t="s">
        <v>6116</v>
      </c>
      <c r="D7653" t="s">
        <v>6117</v>
      </c>
      <c r="E7653" t="s">
        <v>42</v>
      </c>
      <c r="F7653" t="s">
        <v>43</v>
      </c>
      <c r="G7653" t="s">
        <v>44</v>
      </c>
      <c r="H7653">
        <v>2012</v>
      </c>
      <c r="I7653" s="2">
        <v>2083835.54</v>
      </c>
      <c r="J7653" s="2">
        <v>0</v>
      </c>
      <c r="K7653" s="2">
        <v>2083835.54</v>
      </c>
      <c r="L7653" t="s">
        <v>116</v>
      </c>
      <c r="M7653" s="3" t="b">
        <f>trust_funds5[[#This Row],[Contributions Outstanding (USD)]]=0</f>
        <v>1</v>
      </c>
      <c r="N7653" s="3" t="str">
        <f t="shared" si="595"/>
        <v>Outstanding</v>
      </c>
      <c r="O7653" s="3" t="str">
        <f t="shared" si="596"/>
        <v>High Contribution &amp; Recent</v>
      </c>
      <c r="P7653" s="3" t="str">
        <f t="shared" si="597"/>
        <v>Other</v>
      </c>
      <c r="Q7653" s="3" t="str">
        <f t="shared" si="598"/>
        <v>Other</v>
      </c>
      <c r="R7653" s="3" t="str">
        <f t="shared" si="599"/>
        <v>Not LCLS</v>
      </c>
      <c r="S7653" s="3" t="str" cm="1">
        <f t="array" ref="S7653">_xlfn.IFS(G7653 &gt; 5000000, "Very High", G7653 &gt; 1000000, "High", G7653 &gt; 500000, "Medium", TRUE, "Low")</f>
        <v>Very High</v>
      </c>
      <c r="T7653" s="3" t="str" cm="1">
        <f t="array" ref="T7653">_xlfn.IFS(B7653 &gt;= 2005, "Post-2005", B7653 &gt;= 2000, "2000-2004", TRUE, "Pre-2000")</f>
        <v>Post-2005</v>
      </c>
    </row>
    <row r="7654" spans="1:20" x14ac:dyDescent="0.85">
      <c r="A7654" s="1">
        <v>41164</v>
      </c>
      <c r="B7654" t="s">
        <v>5762</v>
      </c>
      <c r="C7654" t="s">
        <v>7076</v>
      </c>
      <c r="D7654" t="s">
        <v>7077</v>
      </c>
      <c r="E7654" t="s">
        <v>2863</v>
      </c>
      <c r="F7654" t="s">
        <v>2864</v>
      </c>
      <c r="G7654" t="s">
        <v>3051</v>
      </c>
      <c r="H7654">
        <v>2012</v>
      </c>
      <c r="I7654" s="2">
        <v>462208.23</v>
      </c>
      <c r="J7654" s="2">
        <v>0</v>
      </c>
      <c r="K7654" s="2">
        <v>462208.23</v>
      </c>
      <c r="L7654" t="s">
        <v>116</v>
      </c>
      <c r="M7654" s="3" t="b">
        <f>trust_funds5[[#This Row],[Contributions Outstanding (USD)]]=0</f>
        <v>1</v>
      </c>
      <c r="N7654" s="3" t="str">
        <f t="shared" si="595"/>
        <v>Outstanding</v>
      </c>
      <c r="O7654" s="3" t="str">
        <f t="shared" si="596"/>
        <v>High Contribution &amp; Recent</v>
      </c>
      <c r="P7654" s="3" t="str">
        <f t="shared" si="597"/>
        <v>Other</v>
      </c>
      <c r="Q7654" s="3" t="str">
        <f t="shared" si="598"/>
        <v>Other</v>
      </c>
      <c r="R7654" s="3" t="str">
        <f t="shared" si="599"/>
        <v>Not LCLS</v>
      </c>
      <c r="S7654" s="3" t="str" cm="1">
        <f t="array" ref="S7654">_xlfn.IFS(G7654 &gt; 5000000, "Very High", G7654 &gt; 1000000, "High", G7654 &gt; 500000, "Medium", TRUE, "Low")</f>
        <v>Very High</v>
      </c>
      <c r="T7654" s="3" t="str" cm="1">
        <f t="array" ref="T7654">_xlfn.IFS(B7654 &gt;= 2005, "Post-2005", B7654 &gt;= 2000, "2000-2004", TRUE, "Pre-2000")</f>
        <v>Post-2005</v>
      </c>
    </row>
    <row r="7655" spans="1:20" x14ac:dyDescent="0.85">
      <c r="A7655" s="1">
        <v>41164</v>
      </c>
      <c r="B7655" t="s">
        <v>4912</v>
      </c>
      <c r="C7655" t="s">
        <v>4913</v>
      </c>
      <c r="D7655" t="s">
        <v>4914</v>
      </c>
      <c r="E7655" t="s">
        <v>288</v>
      </c>
      <c r="F7655" t="s">
        <v>289</v>
      </c>
      <c r="G7655" t="s">
        <v>290</v>
      </c>
      <c r="H7655">
        <v>2012</v>
      </c>
      <c r="I7655" s="2">
        <v>1976700</v>
      </c>
      <c r="J7655" s="2">
        <v>0</v>
      </c>
      <c r="K7655" s="2">
        <v>1976700</v>
      </c>
      <c r="L7655" t="s">
        <v>116</v>
      </c>
      <c r="M7655" s="3" t="b">
        <f>trust_funds5[[#This Row],[Contributions Outstanding (USD)]]=0</f>
        <v>1</v>
      </c>
      <c r="N7655" s="3" t="str">
        <f t="shared" si="595"/>
        <v>Outstanding</v>
      </c>
      <c r="O7655" s="3" t="str">
        <f t="shared" si="596"/>
        <v>High Contribution &amp; Recent</v>
      </c>
      <c r="P7655" s="3" t="str">
        <f t="shared" si="597"/>
        <v>Other</v>
      </c>
      <c r="Q7655" s="3" t="str">
        <f t="shared" si="598"/>
        <v>Other</v>
      </c>
      <c r="R7655" s="3" t="str">
        <f t="shared" si="599"/>
        <v>Not LCLS</v>
      </c>
      <c r="S7655" s="3" t="str" cm="1">
        <f t="array" ref="S7655">_xlfn.IFS(G7655 &gt; 5000000, "Very High", G7655 &gt; 1000000, "High", G7655 &gt; 500000, "Medium", TRUE, "Low")</f>
        <v>Very High</v>
      </c>
      <c r="T7655" s="3" t="str" cm="1">
        <f t="array" ref="T7655">_xlfn.IFS(B7655 &gt;= 2005, "Post-2005", B7655 &gt;= 2000, "2000-2004", TRUE, "Pre-2000")</f>
        <v>Post-2005</v>
      </c>
    </row>
    <row r="7656" spans="1:20" x14ac:dyDescent="0.85">
      <c r="A7656" s="1">
        <v>41164</v>
      </c>
      <c r="B7656" t="s">
        <v>5035</v>
      </c>
      <c r="C7656" t="s">
        <v>8110</v>
      </c>
      <c r="D7656" t="s">
        <v>8111</v>
      </c>
      <c r="E7656" t="s">
        <v>102</v>
      </c>
      <c r="F7656" t="s">
        <v>103</v>
      </c>
      <c r="G7656" t="s">
        <v>104</v>
      </c>
      <c r="H7656">
        <v>2012</v>
      </c>
      <c r="I7656" s="2">
        <v>3206875.54</v>
      </c>
      <c r="J7656" s="2">
        <v>0</v>
      </c>
      <c r="K7656" s="2">
        <v>3206875.54</v>
      </c>
      <c r="L7656" t="s">
        <v>116</v>
      </c>
      <c r="M7656" s="3" t="b">
        <f>trust_funds5[[#This Row],[Contributions Outstanding (USD)]]=0</f>
        <v>1</v>
      </c>
      <c r="N7656" s="3" t="str">
        <f t="shared" si="595"/>
        <v>Outstanding</v>
      </c>
      <c r="O7656" s="3" t="str">
        <f t="shared" si="596"/>
        <v>High Contribution &amp; Recent</v>
      </c>
      <c r="P7656" s="3" t="str">
        <f t="shared" si="597"/>
        <v>Other</v>
      </c>
      <c r="Q7656" s="3" t="str">
        <f t="shared" si="598"/>
        <v>Other</v>
      </c>
      <c r="R7656" s="3" t="str">
        <f t="shared" si="599"/>
        <v>Not LCLS</v>
      </c>
      <c r="S7656" s="3" t="str" cm="1">
        <f t="array" ref="S7656">_xlfn.IFS(G7656 &gt; 5000000, "Very High", G7656 &gt; 1000000, "High", G7656 &gt; 500000, "Medium", TRUE, "Low")</f>
        <v>Very High</v>
      </c>
      <c r="T7656" s="3" t="str" cm="1">
        <f t="array" ref="T7656">_xlfn.IFS(B7656 &gt;= 2005, "Post-2005", B7656 &gt;= 2000, "2000-2004", TRUE, "Pre-2000")</f>
        <v>Post-2005</v>
      </c>
    </row>
    <row r="7657" spans="1:20" x14ac:dyDescent="0.85">
      <c r="A7657" s="1">
        <v>41164</v>
      </c>
      <c r="B7657" t="s">
        <v>1502</v>
      </c>
      <c r="C7657" t="s">
        <v>7091</v>
      </c>
      <c r="D7657" t="s">
        <v>7092</v>
      </c>
      <c r="E7657" t="s">
        <v>1065</v>
      </c>
      <c r="F7657" t="s">
        <v>1066</v>
      </c>
      <c r="G7657" t="s">
        <v>6490</v>
      </c>
      <c r="H7657">
        <v>2012</v>
      </c>
      <c r="I7657" s="2">
        <v>563632</v>
      </c>
      <c r="J7657" s="2">
        <v>0</v>
      </c>
      <c r="K7657" s="2">
        <v>563632</v>
      </c>
      <c r="L7657" t="s">
        <v>116</v>
      </c>
      <c r="M7657" s="3" t="b">
        <f>trust_funds5[[#This Row],[Contributions Outstanding (USD)]]=0</f>
        <v>1</v>
      </c>
      <c r="N7657" s="3" t="str">
        <f t="shared" si="595"/>
        <v>Outstanding</v>
      </c>
      <c r="O7657" s="3" t="str">
        <f t="shared" si="596"/>
        <v>High Contribution &amp; Recent</v>
      </c>
      <c r="P7657" s="3" t="str">
        <f t="shared" si="597"/>
        <v>Other</v>
      </c>
      <c r="Q7657" s="3" t="str">
        <f t="shared" si="598"/>
        <v>Other</v>
      </c>
      <c r="R7657" s="3" t="str">
        <f t="shared" si="599"/>
        <v>Not LCLS</v>
      </c>
      <c r="S7657" s="3" t="str" cm="1">
        <f t="array" ref="S7657">_xlfn.IFS(G7657 &gt; 5000000, "Very High", G7657 &gt; 1000000, "High", G7657 &gt; 500000, "Medium", TRUE, "Low")</f>
        <v>Very High</v>
      </c>
      <c r="T7657" s="3" t="str" cm="1">
        <f t="array" ref="T7657">_xlfn.IFS(B7657 &gt;= 2005, "Post-2005", B7657 &gt;= 2000, "2000-2004", TRUE, "Pre-2000")</f>
        <v>Post-2005</v>
      </c>
    </row>
    <row r="7658" spans="1:20" x14ac:dyDescent="0.85">
      <c r="A7658" s="1">
        <v>41164</v>
      </c>
      <c r="B7658" t="s">
        <v>648</v>
      </c>
      <c r="C7658" t="s">
        <v>6634</v>
      </c>
      <c r="D7658" t="s">
        <v>6635</v>
      </c>
      <c r="E7658" t="s">
        <v>200</v>
      </c>
      <c r="F7658" t="s">
        <v>201</v>
      </c>
      <c r="G7658" t="s">
        <v>213</v>
      </c>
      <c r="H7658">
        <v>2012</v>
      </c>
      <c r="I7658" s="2">
        <v>2499973</v>
      </c>
      <c r="J7658" s="2">
        <v>1400027</v>
      </c>
      <c r="K7658" s="2">
        <v>3900000</v>
      </c>
      <c r="L7658" t="s">
        <v>116</v>
      </c>
      <c r="M7658" s="3" t="b">
        <f>trust_funds5[[#This Row],[Contributions Outstanding (USD)]]=0</f>
        <v>0</v>
      </c>
      <c r="N7658" s="3" t="str">
        <f t="shared" si="595"/>
        <v>Outstanding</v>
      </c>
      <c r="O7658" s="3" t="str">
        <f t="shared" si="596"/>
        <v>High Contribution &amp; Recent</v>
      </c>
      <c r="P7658" s="3" t="str">
        <f t="shared" si="597"/>
        <v>Other</v>
      </c>
      <c r="Q7658" s="3" t="str">
        <f t="shared" si="598"/>
        <v>Other</v>
      </c>
      <c r="R7658" s="3" t="str">
        <f t="shared" si="599"/>
        <v>Not LCLS</v>
      </c>
      <c r="S7658" s="3" t="str" cm="1">
        <f t="array" ref="S7658">_xlfn.IFS(G7658 &gt; 5000000, "Very High", G7658 &gt; 1000000, "High", G7658 &gt; 500000, "Medium", TRUE, "Low")</f>
        <v>Very High</v>
      </c>
      <c r="T7658" s="3" t="str" cm="1">
        <f t="array" ref="T7658">_xlfn.IFS(B7658 &gt;= 2005, "Post-2005", B7658 &gt;= 2000, "2000-2004", TRUE, "Pre-2000")</f>
        <v>Post-2005</v>
      </c>
    </row>
    <row r="7659" spans="1:20" x14ac:dyDescent="0.85">
      <c r="A7659" s="1">
        <v>41164</v>
      </c>
      <c r="B7659" t="s">
        <v>648</v>
      </c>
      <c r="C7659" t="s">
        <v>6634</v>
      </c>
      <c r="D7659" t="s">
        <v>6635</v>
      </c>
      <c r="E7659" t="s">
        <v>293</v>
      </c>
      <c r="F7659" t="s">
        <v>294</v>
      </c>
      <c r="G7659" t="s">
        <v>4803</v>
      </c>
      <c r="H7659">
        <v>2012</v>
      </c>
      <c r="I7659" s="2">
        <v>672100</v>
      </c>
      <c r="J7659" s="2">
        <v>0</v>
      </c>
      <c r="K7659" s="2">
        <v>672100</v>
      </c>
      <c r="L7659" t="s">
        <v>116</v>
      </c>
      <c r="M7659" s="3" t="b">
        <f>trust_funds5[[#This Row],[Contributions Outstanding (USD)]]=0</f>
        <v>1</v>
      </c>
      <c r="N7659" s="3" t="str">
        <f t="shared" si="595"/>
        <v>Outstanding</v>
      </c>
      <c r="O7659" s="3" t="str">
        <f t="shared" si="596"/>
        <v>High Contribution &amp; Recent</v>
      </c>
      <c r="P7659" s="3" t="str">
        <f t="shared" si="597"/>
        <v>Other</v>
      </c>
      <c r="Q7659" s="3" t="str">
        <f t="shared" si="598"/>
        <v>Other</v>
      </c>
      <c r="R7659" s="3" t="str">
        <f t="shared" si="599"/>
        <v>Not LCLS</v>
      </c>
      <c r="S7659" s="3" t="str" cm="1">
        <f t="array" ref="S7659">_xlfn.IFS(G7659 &gt; 5000000, "Very High", G7659 &gt; 1000000, "High", G7659 &gt; 500000, "Medium", TRUE, "Low")</f>
        <v>Very High</v>
      </c>
      <c r="T7659" s="3" t="str" cm="1">
        <f t="array" ref="T7659">_xlfn.IFS(B7659 &gt;= 2005, "Post-2005", B7659 &gt;= 2000, "2000-2004", TRUE, "Pre-2000")</f>
        <v>Post-2005</v>
      </c>
    </row>
    <row r="7660" spans="1:20" x14ac:dyDescent="0.85">
      <c r="A7660" s="1">
        <v>41164</v>
      </c>
      <c r="B7660" t="s">
        <v>1234</v>
      </c>
      <c r="C7660" t="s">
        <v>5255</v>
      </c>
      <c r="D7660" t="s">
        <v>5256</v>
      </c>
      <c r="E7660" t="s">
        <v>2863</v>
      </c>
      <c r="F7660" t="s">
        <v>2864</v>
      </c>
      <c r="G7660" t="s">
        <v>3051</v>
      </c>
      <c r="H7660">
        <v>2012</v>
      </c>
      <c r="I7660" s="2">
        <v>850000</v>
      </c>
      <c r="J7660" s="2">
        <v>0</v>
      </c>
      <c r="K7660" s="2">
        <v>850000</v>
      </c>
      <c r="L7660" t="s">
        <v>116</v>
      </c>
      <c r="M7660" s="3" t="b">
        <f>trust_funds5[[#This Row],[Contributions Outstanding (USD)]]=0</f>
        <v>1</v>
      </c>
      <c r="N7660" s="3" t="str">
        <f t="shared" si="595"/>
        <v>Outstanding</v>
      </c>
      <c r="O7660" s="3" t="str">
        <f t="shared" si="596"/>
        <v>High Contribution &amp; Recent</v>
      </c>
      <c r="P7660" s="3" t="str">
        <f t="shared" si="597"/>
        <v>Other</v>
      </c>
      <c r="Q7660" s="3" t="str">
        <f t="shared" si="598"/>
        <v>Other</v>
      </c>
      <c r="R7660" s="3" t="str">
        <f t="shared" si="599"/>
        <v>Not LCLS</v>
      </c>
      <c r="S7660" s="3" t="str" cm="1">
        <f t="array" ref="S7660">_xlfn.IFS(G7660 &gt; 5000000, "Very High", G7660 &gt; 1000000, "High", G7660 &gt; 500000, "Medium", TRUE, "Low")</f>
        <v>Very High</v>
      </c>
      <c r="T7660" s="3" t="str" cm="1">
        <f t="array" ref="T7660">_xlfn.IFS(B7660 &gt;= 2005, "Post-2005", B7660 &gt;= 2000, "2000-2004", TRUE, "Pre-2000")</f>
        <v>Post-2005</v>
      </c>
    </row>
    <row r="7661" spans="1:20" x14ac:dyDescent="0.85">
      <c r="A7661" s="1">
        <v>41164</v>
      </c>
      <c r="B7661" t="s">
        <v>6112</v>
      </c>
      <c r="C7661" t="s">
        <v>7837</v>
      </c>
      <c r="D7661" t="s">
        <v>6145</v>
      </c>
      <c r="E7661" t="s">
        <v>93</v>
      </c>
      <c r="F7661" t="s">
        <v>94</v>
      </c>
      <c r="H7661">
        <v>2012</v>
      </c>
      <c r="I7661" s="2">
        <v>7000000</v>
      </c>
      <c r="J7661" s="2">
        <v>7000000</v>
      </c>
      <c r="K7661" s="2">
        <v>14000000</v>
      </c>
      <c r="L7661" t="s">
        <v>116</v>
      </c>
      <c r="M7661" s="3" t="b">
        <f>trust_funds5[[#This Row],[Contributions Outstanding (USD)]]=0</f>
        <v>0</v>
      </c>
      <c r="N7661" s="3" t="str">
        <f t="shared" si="595"/>
        <v>Outstanding</v>
      </c>
      <c r="O7661" s="3" t="str">
        <f t="shared" si="596"/>
        <v>High Contribution &amp; Recent</v>
      </c>
      <c r="P7661" s="3" t="str">
        <f t="shared" si="597"/>
        <v>Other</v>
      </c>
      <c r="Q7661" s="3" t="str">
        <f t="shared" si="598"/>
        <v>Other</v>
      </c>
      <c r="R7661" s="3" t="str">
        <f t="shared" si="599"/>
        <v>Not LCLS</v>
      </c>
      <c r="S7661" s="3" t="str" cm="1">
        <f t="array" ref="S7661">_xlfn.IFS(G7661 &gt; 5000000, "Very High", G7661 &gt; 1000000, "High", G7661 &gt; 500000, "Medium", TRUE, "Low")</f>
        <v>Low</v>
      </c>
      <c r="T7661" s="3" t="str" cm="1">
        <f t="array" ref="T7661">_xlfn.IFS(B7661 &gt;= 2005, "Post-2005", B7661 &gt;= 2000, "2000-2004", TRUE, "Pre-2000")</f>
        <v>Post-2005</v>
      </c>
    </row>
    <row r="7662" spans="1:20" x14ac:dyDescent="0.85">
      <c r="A7662" s="1">
        <v>41164</v>
      </c>
      <c r="B7662" t="s">
        <v>883</v>
      </c>
      <c r="C7662" t="s">
        <v>8235</v>
      </c>
      <c r="D7662" t="s">
        <v>8236</v>
      </c>
      <c r="E7662" t="s">
        <v>21</v>
      </c>
      <c r="F7662" t="s">
        <v>22</v>
      </c>
      <c r="G7662" t="s">
        <v>7882</v>
      </c>
      <c r="H7662">
        <v>2012</v>
      </c>
      <c r="I7662" s="2">
        <v>13413456.380000001</v>
      </c>
      <c r="J7662" s="2">
        <v>0</v>
      </c>
      <c r="K7662" s="2">
        <v>13413456.380000001</v>
      </c>
      <c r="L7662" t="s">
        <v>116</v>
      </c>
      <c r="M7662" s="3" t="b">
        <f>trust_funds5[[#This Row],[Contributions Outstanding (USD)]]=0</f>
        <v>1</v>
      </c>
      <c r="N7662" s="3" t="str">
        <f t="shared" si="595"/>
        <v>Outstanding</v>
      </c>
      <c r="O7662" s="3" t="str">
        <f t="shared" si="596"/>
        <v>High Contribution &amp; Recent</v>
      </c>
      <c r="P7662" s="3" t="str">
        <f t="shared" si="597"/>
        <v>Other</v>
      </c>
      <c r="Q7662" s="3" t="str">
        <f t="shared" si="598"/>
        <v>Other</v>
      </c>
      <c r="R7662" s="3" t="str">
        <f t="shared" si="599"/>
        <v>Not LCLS</v>
      </c>
      <c r="S7662" s="3" t="str" cm="1">
        <f t="array" ref="S7662">_xlfn.IFS(G7662 &gt; 5000000, "Very High", G7662 &gt; 1000000, "High", G7662 &gt; 500000, "Medium", TRUE, "Low")</f>
        <v>Very High</v>
      </c>
      <c r="T7662" s="3" t="str" cm="1">
        <f t="array" ref="T7662">_xlfn.IFS(B7662 &gt;= 2005, "Post-2005", B7662 &gt;= 2000, "2000-2004", TRUE, "Pre-2000")</f>
        <v>Post-2005</v>
      </c>
    </row>
    <row r="7663" spans="1:20" x14ac:dyDescent="0.85">
      <c r="A7663" s="1">
        <v>41164</v>
      </c>
      <c r="B7663" t="s">
        <v>4668</v>
      </c>
      <c r="C7663" t="s">
        <v>4921</v>
      </c>
      <c r="D7663" t="s">
        <v>4922</v>
      </c>
      <c r="E7663" t="s">
        <v>4923</v>
      </c>
      <c r="F7663" t="s">
        <v>4924</v>
      </c>
      <c r="G7663" t="s">
        <v>4925</v>
      </c>
      <c r="H7663">
        <v>2012</v>
      </c>
      <c r="I7663" s="2">
        <v>10000000</v>
      </c>
      <c r="J7663" s="2">
        <v>0</v>
      </c>
      <c r="K7663" s="2">
        <v>10000000</v>
      </c>
      <c r="L7663" t="s">
        <v>116</v>
      </c>
      <c r="M7663" s="3" t="b">
        <f>trust_funds5[[#This Row],[Contributions Outstanding (USD)]]=0</f>
        <v>1</v>
      </c>
      <c r="N7663" s="3" t="str">
        <f t="shared" si="595"/>
        <v>Outstanding</v>
      </c>
      <c r="O7663" s="3" t="str">
        <f t="shared" si="596"/>
        <v>High Contribution &amp; Recent</v>
      </c>
      <c r="P7663" s="3" t="str">
        <f t="shared" si="597"/>
        <v>Other</v>
      </c>
      <c r="Q7663" s="3" t="str">
        <f t="shared" si="598"/>
        <v>Other</v>
      </c>
      <c r="R7663" s="3" t="str">
        <f t="shared" si="599"/>
        <v>Not LCLS</v>
      </c>
      <c r="S7663" s="3" t="str" cm="1">
        <f t="array" ref="S7663">_xlfn.IFS(G7663 &gt; 5000000, "Very High", G7663 &gt; 1000000, "High", G7663 &gt; 500000, "Medium", TRUE, "Low")</f>
        <v>Very High</v>
      </c>
      <c r="T7663" s="3" t="str" cm="1">
        <f t="array" ref="T7663">_xlfn.IFS(B7663 &gt;= 2005, "Post-2005", B7663 &gt;= 2000, "2000-2004", TRUE, "Pre-2000")</f>
        <v>Post-2005</v>
      </c>
    </row>
    <row r="7664" spans="1:20" x14ac:dyDescent="0.85">
      <c r="A7664" s="1">
        <v>41164</v>
      </c>
      <c r="B7664" t="s">
        <v>600</v>
      </c>
      <c r="C7664" t="s">
        <v>4065</v>
      </c>
      <c r="D7664" t="s">
        <v>4066</v>
      </c>
      <c r="E7664" t="s">
        <v>49</v>
      </c>
      <c r="F7664" t="s">
        <v>50</v>
      </c>
      <c r="G7664" t="s">
        <v>51</v>
      </c>
      <c r="H7664">
        <v>2012</v>
      </c>
      <c r="I7664" s="2">
        <v>250000</v>
      </c>
      <c r="J7664" s="2">
        <v>0</v>
      </c>
      <c r="K7664" s="2">
        <v>250000</v>
      </c>
      <c r="L7664" t="s">
        <v>116</v>
      </c>
      <c r="M7664" s="3" t="b">
        <f>trust_funds5[[#This Row],[Contributions Outstanding (USD)]]=0</f>
        <v>1</v>
      </c>
      <c r="N7664" s="3" t="str">
        <f t="shared" si="595"/>
        <v>Outstanding</v>
      </c>
      <c r="O7664" s="3" t="str">
        <f t="shared" si="596"/>
        <v>High Contribution &amp; Recent</v>
      </c>
      <c r="P7664" s="3" t="str">
        <f t="shared" si="597"/>
        <v>Other</v>
      </c>
      <c r="Q7664" s="3" t="str">
        <f t="shared" si="598"/>
        <v>Other</v>
      </c>
      <c r="R7664" s="3" t="str">
        <f t="shared" si="599"/>
        <v>Not LCLS</v>
      </c>
      <c r="S7664" s="3" t="str" cm="1">
        <f t="array" ref="S7664">_xlfn.IFS(G7664 &gt; 5000000, "Very High", G7664 &gt; 1000000, "High", G7664 &gt; 500000, "Medium", TRUE, "Low")</f>
        <v>Very High</v>
      </c>
      <c r="T7664" s="3" t="str" cm="1">
        <f t="array" ref="T7664">_xlfn.IFS(B7664 &gt;= 2005, "Post-2005", B7664 &gt;= 2000, "2000-2004", TRUE, "Pre-2000")</f>
        <v>Post-2005</v>
      </c>
    </row>
    <row r="7665" spans="1:20" x14ac:dyDescent="0.85">
      <c r="A7665" s="1">
        <v>41164</v>
      </c>
      <c r="B7665" t="s">
        <v>90</v>
      </c>
      <c r="C7665" t="s">
        <v>5669</v>
      </c>
      <c r="D7665" t="s">
        <v>5670</v>
      </c>
      <c r="E7665" t="s">
        <v>49</v>
      </c>
      <c r="F7665" t="s">
        <v>50</v>
      </c>
      <c r="G7665" t="s">
        <v>51</v>
      </c>
      <c r="H7665">
        <v>2012</v>
      </c>
      <c r="I7665" s="2">
        <v>4092525.5</v>
      </c>
      <c r="J7665" s="2">
        <v>1301578.92</v>
      </c>
      <c r="K7665" s="2">
        <v>5394104.4199999999</v>
      </c>
      <c r="L7665" t="s">
        <v>116</v>
      </c>
      <c r="M7665" s="3" t="b">
        <f>trust_funds5[[#This Row],[Contributions Outstanding (USD)]]=0</f>
        <v>0</v>
      </c>
      <c r="N7665" s="3" t="str">
        <f t="shared" si="595"/>
        <v>Outstanding</v>
      </c>
      <c r="O7665" s="3" t="str">
        <f t="shared" si="596"/>
        <v>High Contribution &amp; Recent</v>
      </c>
      <c r="P7665" s="3" t="str">
        <f t="shared" si="597"/>
        <v>Other</v>
      </c>
      <c r="Q7665" s="3" t="str">
        <f t="shared" si="598"/>
        <v>Other</v>
      </c>
      <c r="R7665" s="3" t="str">
        <f t="shared" si="599"/>
        <v>Not LCLS</v>
      </c>
      <c r="S7665" s="3" t="str" cm="1">
        <f t="array" ref="S7665">_xlfn.IFS(G7665 &gt; 5000000, "Very High", G7665 &gt; 1000000, "High", G7665 &gt; 500000, "Medium", TRUE, "Low")</f>
        <v>Very High</v>
      </c>
      <c r="T7665" s="3" t="str" cm="1">
        <f t="array" ref="T7665">_xlfn.IFS(B7665 &gt;= 2005, "Post-2005", B7665 &gt;= 2000, "2000-2004", TRUE, "Pre-2000")</f>
        <v>Post-2005</v>
      </c>
    </row>
    <row r="7666" spans="1:20" x14ac:dyDescent="0.85">
      <c r="A7666" s="1">
        <v>41164</v>
      </c>
      <c r="B7666" t="s">
        <v>6985</v>
      </c>
      <c r="C7666" t="s">
        <v>8118</v>
      </c>
      <c r="D7666" t="s">
        <v>8119</v>
      </c>
      <c r="E7666" t="s">
        <v>49</v>
      </c>
      <c r="F7666" t="s">
        <v>50</v>
      </c>
      <c r="G7666" t="s">
        <v>51</v>
      </c>
      <c r="H7666">
        <v>2012</v>
      </c>
      <c r="I7666" s="2">
        <v>24808604.609999999</v>
      </c>
      <c r="J7666" s="2">
        <v>0</v>
      </c>
      <c r="K7666" s="2">
        <v>24808604.609999999</v>
      </c>
      <c r="L7666" t="s">
        <v>116</v>
      </c>
      <c r="M7666" s="3" t="b">
        <f>trust_funds5[[#This Row],[Contributions Outstanding (USD)]]=0</f>
        <v>1</v>
      </c>
      <c r="N7666" s="3" t="str">
        <f t="shared" si="595"/>
        <v>Outstanding</v>
      </c>
      <c r="O7666" s="3" t="str">
        <f t="shared" si="596"/>
        <v>High Contribution &amp; Recent</v>
      </c>
      <c r="P7666" s="3" t="str">
        <f t="shared" si="597"/>
        <v>Other</v>
      </c>
      <c r="Q7666" s="3" t="str">
        <f t="shared" si="598"/>
        <v>Other</v>
      </c>
      <c r="R7666" s="3" t="str">
        <f t="shared" si="599"/>
        <v>Not LCLS</v>
      </c>
      <c r="S7666" s="3" t="str" cm="1">
        <f t="array" ref="S7666">_xlfn.IFS(G7666 &gt; 5000000, "Very High", G7666 &gt; 1000000, "High", G7666 &gt; 500000, "Medium", TRUE, "Low")</f>
        <v>Very High</v>
      </c>
      <c r="T7666" s="3" t="str" cm="1">
        <f t="array" ref="T7666">_xlfn.IFS(B7666 &gt;= 2005, "Post-2005", B7666 &gt;= 2000, "2000-2004", TRUE, "Pre-2000")</f>
        <v>Post-2005</v>
      </c>
    </row>
    <row r="7667" spans="1:20" x14ac:dyDescent="0.85">
      <c r="A7667" s="1">
        <v>41164</v>
      </c>
      <c r="B7667" t="s">
        <v>5381</v>
      </c>
      <c r="C7667" t="s">
        <v>8237</v>
      </c>
      <c r="D7667" t="s">
        <v>8238</v>
      </c>
      <c r="E7667" t="s">
        <v>49</v>
      </c>
      <c r="F7667" t="s">
        <v>50</v>
      </c>
      <c r="G7667" t="s">
        <v>51</v>
      </c>
      <c r="H7667">
        <v>2012</v>
      </c>
      <c r="I7667" s="2">
        <v>600000</v>
      </c>
      <c r="J7667" s="2">
        <v>1400000</v>
      </c>
      <c r="K7667" s="2">
        <v>2000000</v>
      </c>
      <c r="L7667" t="s">
        <v>116</v>
      </c>
      <c r="M7667" s="3" t="b">
        <f>trust_funds5[[#This Row],[Contributions Outstanding (USD)]]=0</f>
        <v>0</v>
      </c>
      <c r="N7667" s="3" t="str">
        <f t="shared" si="595"/>
        <v>Outstanding</v>
      </c>
      <c r="O7667" s="3" t="str">
        <f t="shared" si="596"/>
        <v>High Contribution &amp; Recent</v>
      </c>
      <c r="P7667" s="3" t="str">
        <f t="shared" si="597"/>
        <v>Other</v>
      </c>
      <c r="Q7667" s="3" t="str">
        <f t="shared" si="598"/>
        <v>Other</v>
      </c>
      <c r="R7667" s="3" t="str">
        <f t="shared" si="599"/>
        <v>Not LCLS</v>
      </c>
      <c r="S7667" s="3" t="str" cm="1">
        <f t="array" ref="S7667">_xlfn.IFS(G7667 &gt; 5000000, "Very High", G7667 &gt; 1000000, "High", G7667 &gt; 500000, "Medium", TRUE, "Low")</f>
        <v>Very High</v>
      </c>
      <c r="T7667" s="3" t="str" cm="1">
        <f t="array" ref="T7667">_xlfn.IFS(B7667 &gt;= 2005, "Post-2005", B7667 &gt;= 2000, "2000-2004", TRUE, "Pre-2000")</f>
        <v>Post-2005</v>
      </c>
    </row>
    <row r="7668" spans="1:20" x14ac:dyDescent="0.85">
      <c r="A7668" s="1">
        <v>41164</v>
      </c>
      <c r="B7668" t="s">
        <v>2654</v>
      </c>
      <c r="C7668" t="s">
        <v>7516</v>
      </c>
      <c r="D7668" t="s">
        <v>6666</v>
      </c>
      <c r="E7668" t="s">
        <v>102</v>
      </c>
      <c r="F7668" t="s">
        <v>103</v>
      </c>
      <c r="G7668" t="s">
        <v>104</v>
      </c>
      <c r="H7668">
        <v>2012</v>
      </c>
      <c r="I7668" s="2">
        <v>2301952.69</v>
      </c>
      <c r="J7668" s="2">
        <v>3706210.32</v>
      </c>
      <c r="K7668" s="2">
        <v>6008163.0099999998</v>
      </c>
      <c r="L7668" t="s">
        <v>116</v>
      </c>
      <c r="M7668" s="3" t="b">
        <f>trust_funds5[[#This Row],[Contributions Outstanding (USD)]]=0</f>
        <v>0</v>
      </c>
      <c r="N7668" s="3" t="str">
        <f t="shared" si="595"/>
        <v>Outstanding</v>
      </c>
      <c r="O7668" s="3" t="str">
        <f t="shared" si="596"/>
        <v>High Contribution &amp; Recent</v>
      </c>
      <c r="P7668" s="3" t="str">
        <f t="shared" si="597"/>
        <v>Other</v>
      </c>
      <c r="Q7668" s="3" t="str">
        <f t="shared" si="598"/>
        <v>Other</v>
      </c>
      <c r="R7668" s="3" t="str">
        <f t="shared" si="599"/>
        <v>Not LCLS</v>
      </c>
      <c r="S7668" s="3" t="str" cm="1">
        <f t="array" ref="S7668">_xlfn.IFS(G7668 &gt; 5000000, "Very High", G7668 &gt; 1000000, "High", G7668 &gt; 500000, "Medium", TRUE, "Low")</f>
        <v>Very High</v>
      </c>
      <c r="T7668" s="3" t="str" cm="1">
        <f t="array" ref="T7668">_xlfn.IFS(B7668 &gt;= 2005, "Post-2005", B7668 &gt;= 2000, "2000-2004", TRUE, "Pre-2000")</f>
        <v>Post-2005</v>
      </c>
    </row>
    <row r="7669" spans="1:20" x14ac:dyDescent="0.85">
      <c r="A7669" s="1">
        <v>41164</v>
      </c>
      <c r="B7669" t="s">
        <v>2654</v>
      </c>
      <c r="C7669" t="s">
        <v>5683</v>
      </c>
      <c r="D7669" t="s">
        <v>5684</v>
      </c>
      <c r="E7669" t="s">
        <v>56</v>
      </c>
      <c r="F7669" t="s">
        <v>57</v>
      </c>
      <c r="G7669" t="s">
        <v>58</v>
      </c>
      <c r="H7669">
        <v>2012</v>
      </c>
      <c r="I7669" s="2">
        <v>911070</v>
      </c>
      <c r="J7669" s="2">
        <v>0</v>
      </c>
      <c r="K7669" s="2">
        <v>911070</v>
      </c>
      <c r="L7669" t="s">
        <v>116</v>
      </c>
      <c r="M7669" s="3" t="b">
        <f>trust_funds5[[#This Row],[Contributions Outstanding (USD)]]=0</f>
        <v>1</v>
      </c>
      <c r="N7669" s="3" t="str">
        <f t="shared" si="595"/>
        <v>Outstanding</v>
      </c>
      <c r="O7669" s="3" t="str">
        <f t="shared" si="596"/>
        <v>High Contribution &amp; Recent</v>
      </c>
      <c r="P7669" s="3" t="str">
        <f t="shared" si="597"/>
        <v>Other</v>
      </c>
      <c r="Q7669" s="3" t="str">
        <f t="shared" si="598"/>
        <v>Other</v>
      </c>
      <c r="R7669" s="3" t="str">
        <f t="shared" si="599"/>
        <v>Not LCLS</v>
      </c>
      <c r="S7669" s="3" t="str" cm="1">
        <f t="array" ref="S7669">_xlfn.IFS(G7669 &gt; 5000000, "Very High", G7669 &gt; 1000000, "High", G7669 &gt; 500000, "Medium", TRUE, "Low")</f>
        <v>Very High</v>
      </c>
      <c r="T7669" s="3" t="str" cm="1">
        <f t="array" ref="T7669">_xlfn.IFS(B7669 &gt;= 2005, "Post-2005", B7669 &gt;= 2000, "2000-2004", TRUE, "Pre-2000")</f>
        <v>Post-2005</v>
      </c>
    </row>
    <row r="7670" spans="1:20" x14ac:dyDescent="0.85">
      <c r="A7670" s="1">
        <v>41164</v>
      </c>
      <c r="B7670" t="s">
        <v>507</v>
      </c>
      <c r="C7670" t="s">
        <v>7104</v>
      </c>
      <c r="D7670" t="s">
        <v>7105</v>
      </c>
      <c r="E7670" t="s">
        <v>200</v>
      </c>
      <c r="F7670" t="s">
        <v>201</v>
      </c>
      <c r="G7670" t="s">
        <v>202</v>
      </c>
      <c r="H7670">
        <v>2012</v>
      </c>
      <c r="I7670" s="2">
        <v>1413760.6</v>
      </c>
      <c r="J7670" s="2">
        <v>4328772.9800000004</v>
      </c>
      <c r="K7670" s="2">
        <v>5742533.5800000001</v>
      </c>
      <c r="L7670" t="s">
        <v>116</v>
      </c>
      <c r="M7670" s="3" t="b">
        <f>trust_funds5[[#This Row],[Contributions Outstanding (USD)]]=0</f>
        <v>0</v>
      </c>
      <c r="N7670" s="3" t="str">
        <f t="shared" si="595"/>
        <v>Outstanding</v>
      </c>
      <c r="O7670" s="3" t="str">
        <f t="shared" si="596"/>
        <v>High Contribution &amp; Recent</v>
      </c>
      <c r="P7670" s="3" t="str">
        <f t="shared" si="597"/>
        <v>Other</v>
      </c>
      <c r="Q7670" s="3" t="str">
        <f t="shared" si="598"/>
        <v>Other</v>
      </c>
      <c r="R7670" s="3" t="str">
        <f t="shared" si="599"/>
        <v>Not LCLS</v>
      </c>
      <c r="S7670" s="3" t="str" cm="1">
        <f t="array" ref="S7670">_xlfn.IFS(G7670 &gt; 5000000, "Very High", G7670 &gt; 1000000, "High", G7670 &gt; 500000, "Medium", TRUE, "Low")</f>
        <v>Very High</v>
      </c>
      <c r="T7670" s="3" t="str" cm="1">
        <f t="array" ref="T7670">_xlfn.IFS(B7670 &gt;= 2005, "Post-2005", B7670 &gt;= 2000, "2000-2004", TRUE, "Pre-2000")</f>
        <v>Post-2005</v>
      </c>
    </row>
    <row r="7671" spans="1:20" x14ac:dyDescent="0.85">
      <c r="A7671" s="1">
        <v>41164</v>
      </c>
      <c r="B7671" t="s">
        <v>507</v>
      </c>
      <c r="C7671" t="s">
        <v>7104</v>
      </c>
      <c r="D7671" t="s">
        <v>7105</v>
      </c>
      <c r="E7671" t="s">
        <v>288</v>
      </c>
      <c r="F7671" t="s">
        <v>289</v>
      </c>
      <c r="G7671" t="s">
        <v>290</v>
      </c>
      <c r="H7671">
        <v>2012</v>
      </c>
      <c r="I7671" s="2">
        <v>3807000</v>
      </c>
      <c r="J7671" s="2">
        <v>11625804.119999999</v>
      </c>
      <c r="K7671" s="2">
        <v>15432804.119999999</v>
      </c>
      <c r="L7671" t="s">
        <v>116</v>
      </c>
      <c r="M7671" s="3" t="b">
        <f>trust_funds5[[#This Row],[Contributions Outstanding (USD)]]=0</f>
        <v>0</v>
      </c>
      <c r="N7671" s="3" t="str">
        <f t="shared" si="595"/>
        <v>Outstanding</v>
      </c>
      <c r="O7671" s="3" t="str">
        <f t="shared" si="596"/>
        <v>High Contribution &amp; Recent</v>
      </c>
      <c r="P7671" s="3" t="str">
        <f t="shared" si="597"/>
        <v>Other</v>
      </c>
      <c r="Q7671" s="3" t="str">
        <f t="shared" si="598"/>
        <v>Other</v>
      </c>
      <c r="R7671" s="3" t="str">
        <f t="shared" si="599"/>
        <v>Not LCLS</v>
      </c>
      <c r="S7671" s="3" t="str" cm="1">
        <f t="array" ref="S7671">_xlfn.IFS(G7671 &gt; 5000000, "Very High", G7671 &gt; 1000000, "High", G7671 &gt; 500000, "Medium", TRUE, "Low")</f>
        <v>Very High</v>
      </c>
      <c r="T7671" s="3" t="str" cm="1">
        <f t="array" ref="T7671">_xlfn.IFS(B7671 &gt;= 2005, "Post-2005", B7671 &gt;= 2000, "2000-2004", TRUE, "Pre-2000")</f>
        <v>Post-2005</v>
      </c>
    </row>
    <row r="7672" spans="1:20" x14ac:dyDescent="0.85">
      <c r="A7672" s="1">
        <v>41164</v>
      </c>
      <c r="B7672" t="s">
        <v>507</v>
      </c>
      <c r="C7672" t="s">
        <v>8239</v>
      </c>
      <c r="D7672" t="s">
        <v>8240</v>
      </c>
      <c r="E7672" t="s">
        <v>49</v>
      </c>
      <c r="F7672" t="s">
        <v>50</v>
      </c>
      <c r="G7672" t="s">
        <v>51</v>
      </c>
      <c r="H7672">
        <v>2012</v>
      </c>
      <c r="I7672" s="2">
        <v>500700</v>
      </c>
      <c r="J7672" s="2">
        <v>1220272.8</v>
      </c>
      <c r="K7672" s="2">
        <v>1720972.8</v>
      </c>
      <c r="L7672" t="s">
        <v>116</v>
      </c>
      <c r="M7672" s="3" t="b">
        <f>trust_funds5[[#This Row],[Contributions Outstanding (USD)]]=0</f>
        <v>0</v>
      </c>
      <c r="N7672" s="3" t="str">
        <f t="shared" si="595"/>
        <v>Outstanding</v>
      </c>
      <c r="O7672" s="3" t="str">
        <f t="shared" si="596"/>
        <v>High Contribution &amp; Recent</v>
      </c>
      <c r="P7672" s="3" t="str">
        <f t="shared" si="597"/>
        <v>Other</v>
      </c>
      <c r="Q7672" s="3" t="str">
        <f t="shared" si="598"/>
        <v>Other</v>
      </c>
      <c r="R7672" s="3" t="str">
        <f t="shared" si="599"/>
        <v>Not LCLS</v>
      </c>
      <c r="S7672" s="3" t="str" cm="1">
        <f t="array" ref="S7672">_xlfn.IFS(G7672 &gt; 5000000, "Very High", G7672 &gt; 1000000, "High", G7672 &gt; 500000, "Medium", TRUE, "Low")</f>
        <v>Very High</v>
      </c>
      <c r="T7672" s="3" t="str" cm="1">
        <f t="array" ref="T7672">_xlfn.IFS(B7672 &gt;= 2005, "Post-2005", B7672 &gt;= 2000, "2000-2004", TRUE, "Pre-2000")</f>
        <v>Post-2005</v>
      </c>
    </row>
    <row r="7673" spans="1:20" x14ac:dyDescent="0.85">
      <c r="A7673" s="1">
        <v>41164</v>
      </c>
      <c r="B7673" t="s">
        <v>507</v>
      </c>
      <c r="C7673" t="s">
        <v>7521</v>
      </c>
      <c r="D7673" t="s">
        <v>7522</v>
      </c>
      <c r="E7673" t="s">
        <v>56</v>
      </c>
      <c r="F7673" t="s">
        <v>57</v>
      </c>
      <c r="G7673" t="s">
        <v>58</v>
      </c>
      <c r="H7673">
        <v>2012</v>
      </c>
      <c r="I7673" s="2">
        <v>12560000</v>
      </c>
      <c r="J7673" s="2">
        <v>15729700.82</v>
      </c>
      <c r="K7673" s="2">
        <v>28289700.82</v>
      </c>
      <c r="L7673" t="s">
        <v>116</v>
      </c>
      <c r="M7673" s="3" t="b">
        <f>trust_funds5[[#This Row],[Contributions Outstanding (USD)]]=0</f>
        <v>0</v>
      </c>
      <c r="N7673" s="3" t="str">
        <f t="shared" si="595"/>
        <v>Outstanding</v>
      </c>
      <c r="O7673" s="3" t="str">
        <f t="shared" si="596"/>
        <v>High Contribution &amp; Recent</v>
      </c>
      <c r="P7673" s="3" t="str">
        <f t="shared" si="597"/>
        <v>Other</v>
      </c>
      <c r="Q7673" s="3" t="str">
        <f t="shared" si="598"/>
        <v>Other</v>
      </c>
      <c r="R7673" s="3" t="str">
        <f t="shared" si="599"/>
        <v>Not LCLS</v>
      </c>
      <c r="S7673" s="3" t="str" cm="1">
        <f t="array" ref="S7673">_xlfn.IFS(G7673 &gt; 5000000, "Very High", G7673 &gt; 1000000, "High", G7673 &gt; 500000, "Medium", TRUE, "Low")</f>
        <v>Very High</v>
      </c>
      <c r="T7673" s="3" t="str" cm="1">
        <f t="array" ref="T7673">_xlfn.IFS(B7673 &gt;= 2005, "Post-2005", B7673 &gt;= 2000, "2000-2004", TRUE, "Pre-2000")</f>
        <v>Post-2005</v>
      </c>
    </row>
    <row r="7674" spans="1:20" x14ac:dyDescent="0.85">
      <c r="A7674" s="1">
        <v>41164</v>
      </c>
      <c r="B7674" t="s">
        <v>507</v>
      </c>
      <c r="C7674" t="s">
        <v>7521</v>
      </c>
      <c r="D7674" t="s">
        <v>7522</v>
      </c>
      <c r="E7674" t="s">
        <v>200</v>
      </c>
      <c r="F7674" t="s">
        <v>201</v>
      </c>
      <c r="G7674" t="s">
        <v>202</v>
      </c>
      <c r="H7674">
        <v>2012</v>
      </c>
      <c r="I7674" s="2">
        <v>1112512.8400000001</v>
      </c>
      <c r="J7674" s="2">
        <v>3266620.35</v>
      </c>
      <c r="K7674" s="2">
        <v>4379133.1900000004</v>
      </c>
      <c r="L7674" t="s">
        <v>116</v>
      </c>
      <c r="M7674" s="3" t="b">
        <f>trust_funds5[[#This Row],[Contributions Outstanding (USD)]]=0</f>
        <v>0</v>
      </c>
      <c r="N7674" s="3" t="str">
        <f t="shared" si="595"/>
        <v>Outstanding</v>
      </c>
      <c r="O7674" s="3" t="str">
        <f t="shared" si="596"/>
        <v>High Contribution &amp; Recent</v>
      </c>
      <c r="P7674" s="3" t="str">
        <f t="shared" si="597"/>
        <v>Other</v>
      </c>
      <c r="Q7674" s="3" t="str">
        <f t="shared" si="598"/>
        <v>Other</v>
      </c>
      <c r="R7674" s="3" t="str">
        <f t="shared" si="599"/>
        <v>Not LCLS</v>
      </c>
      <c r="S7674" s="3" t="str" cm="1">
        <f t="array" ref="S7674">_xlfn.IFS(G7674 &gt; 5000000, "Very High", G7674 &gt; 1000000, "High", G7674 &gt; 500000, "Medium", TRUE, "Low")</f>
        <v>Very High</v>
      </c>
      <c r="T7674" s="3" t="str" cm="1">
        <f t="array" ref="T7674">_xlfn.IFS(B7674 &gt;= 2005, "Post-2005", B7674 &gt;= 2000, "2000-2004", TRUE, "Pre-2000")</f>
        <v>Post-2005</v>
      </c>
    </row>
    <row r="7675" spans="1:20" x14ac:dyDescent="0.85">
      <c r="A7675" s="1">
        <v>41164</v>
      </c>
      <c r="B7675" t="s">
        <v>507</v>
      </c>
      <c r="C7675" t="s">
        <v>7521</v>
      </c>
      <c r="D7675" t="s">
        <v>7522</v>
      </c>
      <c r="E7675" t="s">
        <v>102</v>
      </c>
      <c r="F7675" t="s">
        <v>103</v>
      </c>
      <c r="G7675" t="s">
        <v>104</v>
      </c>
      <c r="H7675">
        <v>2012</v>
      </c>
      <c r="I7675" s="2">
        <v>24872400.010000002</v>
      </c>
      <c r="J7675" s="2">
        <v>32227915.82</v>
      </c>
      <c r="K7675" s="2">
        <v>57100315.829999998</v>
      </c>
      <c r="L7675" t="s">
        <v>116</v>
      </c>
      <c r="M7675" s="3" t="b">
        <f>trust_funds5[[#This Row],[Contributions Outstanding (USD)]]=0</f>
        <v>0</v>
      </c>
      <c r="N7675" s="3" t="str">
        <f t="shared" si="595"/>
        <v>Outstanding</v>
      </c>
      <c r="O7675" s="3" t="str">
        <f t="shared" si="596"/>
        <v>High Contribution &amp; Recent</v>
      </c>
      <c r="P7675" s="3" t="str">
        <f t="shared" si="597"/>
        <v>Other</v>
      </c>
      <c r="Q7675" s="3" t="str">
        <f t="shared" si="598"/>
        <v>Other</v>
      </c>
      <c r="R7675" s="3" t="str">
        <f t="shared" si="599"/>
        <v>Not LCLS</v>
      </c>
      <c r="S7675" s="3" t="str" cm="1">
        <f t="array" ref="S7675">_xlfn.IFS(G7675 &gt; 5000000, "Very High", G7675 &gt; 1000000, "High", G7675 &gt; 500000, "Medium", TRUE, "Low")</f>
        <v>Very High</v>
      </c>
      <c r="T7675" s="3" t="str" cm="1">
        <f t="array" ref="T7675">_xlfn.IFS(B7675 &gt;= 2005, "Post-2005", B7675 &gt;= 2000, "2000-2004", TRUE, "Pre-2000")</f>
        <v>Post-2005</v>
      </c>
    </row>
    <row r="7676" spans="1:20" x14ac:dyDescent="0.85">
      <c r="A7676" s="1">
        <v>41164</v>
      </c>
      <c r="B7676" t="s">
        <v>507</v>
      </c>
      <c r="C7676" t="s">
        <v>7844</v>
      </c>
      <c r="D7676" t="s">
        <v>7845</v>
      </c>
      <c r="E7676" t="s">
        <v>607</v>
      </c>
      <c r="F7676" t="s">
        <v>608</v>
      </c>
      <c r="G7676" t="s">
        <v>608</v>
      </c>
      <c r="H7676">
        <v>2012</v>
      </c>
      <c r="I7676" s="2">
        <v>1000000</v>
      </c>
      <c r="J7676" s="2">
        <v>1000000</v>
      </c>
      <c r="K7676" s="2">
        <v>2000000</v>
      </c>
      <c r="L7676" t="s">
        <v>116</v>
      </c>
      <c r="M7676" s="3" t="b">
        <f>trust_funds5[[#This Row],[Contributions Outstanding (USD)]]=0</f>
        <v>0</v>
      </c>
      <c r="N7676" s="3" t="str">
        <f t="shared" si="595"/>
        <v>Outstanding</v>
      </c>
      <c r="O7676" s="3" t="str">
        <f t="shared" si="596"/>
        <v>High Contribution &amp; Recent</v>
      </c>
      <c r="P7676" s="3" t="str">
        <f t="shared" si="597"/>
        <v>Other</v>
      </c>
      <c r="Q7676" s="3" t="str">
        <f t="shared" si="598"/>
        <v>Other</v>
      </c>
      <c r="R7676" s="3" t="str">
        <f t="shared" si="599"/>
        <v>Not LCLS</v>
      </c>
      <c r="S7676" s="3" t="str" cm="1">
        <f t="array" ref="S7676">_xlfn.IFS(G7676 &gt; 5000000, "Very High", G7676 &gt; 1000000, "High", G7676 &gt; 500000, "Medium", TRUE, "Low")</f>
        <v>Very High</v>
      </c>
      <c r="T7676" s="3" t="str" cm="1">
        <f t="array" ref="T7676">_xlfn.IFS(B7676 &gt;= 2005, "Post-2005", B7676 &gt;= 2000, "2000-2004", TRUE, "Pre-2000")</f>
        <v>Post-2005</v>
      </c>
    </row>
    <row r="7677" spans="1:20" x14ac:dyDescent="0.85">
      <c r="A7677" s="1">
        <v>41164</v>
      </c>
      <c r="B7677" t="s">
        <v>6126</v>
      </c>
      <c r="C7677" t="s">
        <v>8241</v>
      </c>
      <c r="D7677" t="s">
        <v>8242</v>
      </c>
      <c r="E7677" t="s">
        <v>85</v>
      </c>
      <c r="F7677" t="s">
        <v>86</v>
      </c>
      <c r="G7677" t="s">
        <v>87</v>
      </c>
      <c r="H7677">
        <v>2012</v>
      </c>
      <c r="I7677" s="2">
        <v>1050979.51</v>
      </c>
      <c r="J7677" s="2">
        <v>968817.01</v>
      </c>
      <c r="K7677" s="2">
        <v>2019796.52</v>
      </c>
      <c r="L7677" t="s">
        <v>116</v>
      </c>
      <c r="M7677" s="3" t="b">
        <f>trust_funds5[[#This Row],[Contributions Outstanding (USD)]]=0</f>
        <v>0</v>
      </c>
      <c r="N7677" s="3" t="str">
        <f t="shared" si="595"/>
        <v>Outstanding</v>
      </c>
      <c r="O7677" s="3" t="str">
        <f t="shared" si="596"/>
        <v>High Contribution &amp; Recent</v>
      </c>
      <c r="P7677" s="3" t="str">
        <f t="shared" si="597"/>
        <v>Other</v>
      </c>
      <c r="Q7677" s="3" t="str">
        <f t="shared" si="598"/>
        <v>Other</v>
      </c>
      <c r="R7677" s="3" t="str">
        <f t="shared" si="599"/>
        <v>Not LCLS</v>
      </c>
      <c r="S7677" s="3" t="str" cm="1">
        <f t="array" ref="S7677">_xlfn.IFS(G7677 &gt; 5000000, "Very High", G7677 &gt; 1000000, "High", G7677 &gt; 500000, "Medium", TRUE, "Low")</f>
        <v>Very High</v>
      </c>
      <c r="T7677" s="3" t="str" cm="1">
        <f t="array" ref="T7677">_xlfn.IFS(B7677 &gt;= 2005, "Post-2005", B7677 &gt;= 2000, "2000-2004", TRUE, "Pre-2000")</f>
        <v>Post-2005</v>
      </c>
    </row>
    <row r="7678" spans="1:20" x14ac:dyDescent="0.85">
      <c r="A7678" s="1">
        <v>41164</v>
      </c>
      <c r="B7678" t="s">
        <v>3718</v>
      </c>
      <c r="C7678" t="s">
        <v>3719</v>
      </c>
      <c r="D7678" t="s">
        <v>3720</v>
      </c>
      <c r="E7678" t="s">
        <v>113</v>
      </c>
      <c r="F7678" t="s">
        <v>114</v>
      </c>
      <c r="G7678" t="s">
        <v>115</v>
      </c>
      <c r="H7678">
        <v>2012</v>
      </c>
      <c r="I7678" s="2">
        <v>55000000</v>
      </c>
      <c r="J7678" s="2">
        <v>0</v>
      </c>
      <c r="K7678" s="2">
        <v>55000000</v>
      </c>
      <c r="L7678" t="s">
        <v>116</v>
      </c>
      <c r="M7678" s="3" t="b">
        <f>trust_funds5[[#This Row],[Contributions Outstanding (USD)]]=0</f>
        <v>1</v>
      </c>
      <c r="N7678" s="3" t="str">
        <f t="shared" si="595"/>
        <v>Outstanding</v>
      </c>
      <c r="O7678" s="3" t="str">
        <f t="shared" si="596"/>
        <v>High Contribution &amp; Recent</v>
      </c>
      <c r="P7678" s="3" t="str">
        <f t="shared" si="597"/>
        <v>Other</v>
      </c>
      <c r="Q7678" s="3" t="str">
        <f t="shared" si="598"/>
        <v>Other</v>
      </c>
      <c r="R7678" s="3" t="str">
        <f t="shared" si="599"/>
        <v>Not LCLS</v>
      </c>
      <c r="S7678" s="3" t="str" cm="1">
        <f t="array" ref="S7678">_xlfn.IFS(G7678 &gt; 5000000, "Very High", G7678 &gt; 1000000, "High", G7678 &gt; 500000, "Medium", TRUE, "Low")</f>
        <v>Very High</v>
      </c>
      <c r="T7678" s="3" t="str" cm="1">
        <f t="array" ref="T7678">_xlfn.IFS(B7678 &gt;= 2005, "Post-2005", B7678 &gt;= 2000, "2000-2004", TRUE, "Pre-2000")</f>
        <v>Post-2005</v>
      </c>
    </row>
    <row r="7679" spans="1:20" x14ac:dyDescent="0.85">
      <c r="A7679" s="1">
        <v>41164</v>
      </c>
      <c r="B7679" t="s">
        <v>4509</v>
      </c>
      <c r="C7679" t="s">
        <v>4510</v>
      </c>
      <c r="D7679" t="s">
        <v>4511</v>
      </c>
      <c r="E7679" t="s">
        <v>42</v>
      </c>
      <c r="F7679" t="s">
        <v>43</v>
      </c>
      <c r="G7679" t="s">
        <v>44</v>
      </c>
      <c r="H7679">
        <v>2012</v>
      </c>
      <c r="I7679" s="2">
        <v>3832972.5</v>
      </c>
      <c r="J7679" s="2">
        <v>0</v>
      </c>
      <c r="K7679" s="2">
        <v>3832972.5</v>
      </c>
      <c r="L7679" t="s">
        <v>116</v>
      </c>
      <c r="M7679" s="3" t="b">
        <f>trust_funds5[[#This Row],[Contributions Outstanding (USD)]]=0</f>
        <v>1</v>
      </c>
      <c r="N7679" s="3" t="str">
        <f t="shared" si="595"/>
        <v>Outstanding</v>
      </c>
      <c r="O7679" s="3" t="str">
        <f t="shared" si="596"/>
        <v>High Contribution &amp; Recent</v>
      </c>
      <c r="P7679" s="3" t="str">
        <f t="shared" si="597"/>
        <v>Other</v>
      </c>
      <c r="Q7679" s="3" t="str">
        <f t="shared" si="598"/>
        <v>Other</v>
      </c>
      <c r="R7679" s="3" t="str">
        <f t="shared" si="599"/>
        <v>Not LCLS</v>
      </c>
      <c r="S7679" s="3" t="str" cm="1">
        <f t="array" ref="S7679">_xlfn.IFS(G7679 &gt; 5000000, "Very High", G7679 &gt; 1000000, "High", G7679 &gt; 500000, "Medium", TRUE, "Low")</f>
        <v>Very High</v>
      </c>
      <c r="T7679" s="3" t="str" cm="1">
        <f t="array" ref="T7679">_xlfn.IFS(B7679 &gt;= 2005, "Post-2005", B7679 &gt;= 2000, "2000-2004", TRUE, "Pre-2000")</f>
        <v>Post-2005</v>
      </c>
    </row>
    <row r="7680" spans="1:20" x14ac:dyDescent="0.85">
      <c r="A7680" s="1">
        <v>41164</v>
      </c>
      <c r="B7680" t="s">
        <v>90</v>
      </c>
      <c r="C7680" t="s">
        <v>8243</v>
      </c>
      <c r="E7680" t="s">
        <v>334</v>
      </c>
      <c r="F7680" t="s">
        <v>335</v>
      </c>
      <c r="G7680" t="s">
        <v>339</v>
      </c>
      <c r="H7680">
        <v>2012</v>
      </c>
      <c r="I7680" s="2">
        <v>1379300</v>
      </c>
      <c r="J7680" s="2">
        <v>0</v>
      </c>
      <c r="K7680" s="2">
        <v>1379300</v>
      </c>
      <c r="L7680" t="s">
        <v>116</v>
      </c>
      <c r="M7680" s="3" t="b">
        <f>trust_funds5[[#This Row],[Contributions Outstanding (USD)]]=0</f>
        <v>1</v>
      </c>
      <c r="N7680" s="3" t="str">
        <f t="shared" si="595"/>
        <v>No Outstanding</v>
      </c>
      <c r="O7680" s="3" t="str">
        <f t="shared" si="596"/>
        <v>High Contribution &amp; Recent</v>
      </c>
      <c r="P7680" s="3" t="str">
        <f t="shared" si="597"/>
        <v>Other</v>
      </c>
      <c r="Q7680" s="3" t="str">
        <f t="shared" si="598"/>
        <v>Other</v>
      </c>
      <c r="R7680" s="3" t="str">
        <f t="shared" si="599"/>
        <v>Not LCLS</v>
      </c>
      <c r="S7680" s="3" t="str" cm="1">
        <f t="array" ref="S7680">_xlfn.IFS(G7680 &gt; 5000000, "Very High", G7680 &gt; 1000000, "High", G7680 &gt; 500000, "Medium", TRUE, "Low")</f>
        <v>Very High</v>
      </c>
      <c r="T7680" s="3" t="str" cm="1">
        <f t="array" ref="T7680">_xlfn.IFS(B7680 &gt;= 2005, "Post-2005", B7680 &gt;= 2000, "2000-2004", TRUE, "Pre-2000")</f>
        <v>Post-2005</v>
      </c>
    </row>
    <row r="7681" spans="1:20" x14ac:dyDescent="0.85">
      <c r="A7681" s="1">
        <v>41164</v>
      </c>
      <c r="B7681" t="s">
        <v>90</v>
      </c>
      <c r="C7681" t="s">
        <v>8244</v>
      </c>
      <c r="E7681" t="s">
        <v>334</v>
      </c>
      <c r="F7681" t="s">
        <v>335</v>
      </c>
      <c r="G7681" t="s">
        <v>7449</v>
      </c>
      <c r="H7681">
        <v>2012</v>
      </c>
      <c r="I7681" s="2">
        <v>1231233.77</v>
      </c>
      <c r="J7681" s="2">
        <v>1279219.52</v>
      </c>
      <c r="K7681" s="2">
        <v>2510453.29</v>
      </c>
      <c r="L7681" t="s">
        <v>116</v>
      </c>
      <c r="M7681" s="3" t="b">
        <f>trust_funds5[[#This Row],[Contributions Outstanding (USD)]]=0</f>
        <v>0</v>
      </c>
      <c r="N7681" s="3" t="str">
        <f t="shared" si="595"/>
        <v>No Outstanding</v>
      </c>
      <c r="O7681" s="3" t="str">
        <f t="shared" si="596"/>
        <v>High Contribution &amp; Recent</v>
      </c>
      <c r="P7681" s="3" t="str">
        <f t="shared" si="597"/>
        <v>Other</v>
      </c>
      <c r="Q7681" s="3" t="str">
        <f t="shared" si="598"/>
        <v>Other</v>
      </c>
      <c r="R7681" s="3" t="str">
        <f t="shared" si="599"/>
        <v>Not LCLS</v>
      </c>
      <c r="S7681" s="3" t="str" cm="1">
        <f t="array" ref="S7681">_xlfn.IFS(G7681 &gt; 5000000, "Very High", G7681 &gt; 1000000, "High", G7681 &gt; 500000, "Medium", TRUE, "Low")</f>
        <v>Very High</v>
      </c>
      <c r="T7681" s="3" t="str" cm="1">
        <f t="array" ref="T7681">_xlfn.IFS(B7681 &gt;= 2005, "Post-2005", B7681 &gt;= 2000, "2000-2004", TRUE, "Pre-2000")</f>
        <v>Post-2005</v>
      </c>
    </row>
    <row r="7682" spans="1:20" x14ac:dyDescent="0.85">
      <c r="A7682" s="1">
        <v>41164</v>
      </c>
      <c r="B7682" t="s">
        <v>8245</v>
      </c>
      <c r="C7682" t="s">
        <v>8246</v>
      </c>
      <c r="E7682" t="s">
        <v>334</v>
      </c>
      <c r="F7682" t="s">
        <v>335</v>
      </c>
      <c r="G7682" t="s">
        <v>339</v>
      </c>
      <c r="H7682">
        <v>2012</v>
      </c>
      <c r="I7682" s="2">
        <v>3905100</v>
      </c>
      <c r="J7682" s="2">
        <v>0</v>
      </c>
      <c r="K7682" s="2">
        <v>3905100</v>
      </c>
      <c r="L7682" t="s">
        <v>116</v>
      </c>
      <c r="M7682" s="3" t="b">
        <f>trust_funds5[[#This Row],[Contributions Outstanding (USD)]]=0</f>
        <v>1</v>
      </c>
      <c r="N7682" s="3" t="str">
        <f t="shared" ref="N7682:N7745" si="600">IF(D7682 &gt; 0, "Outstanding", "No Outstanding")</f>
        <v>No Outstanding</v>
      </c>
      <c r="O7682" s="3" t="str">
        <f t="shared" ref="O7682:O7745" si="601">IF(AND(C7682 &gt; 1000000, B7682 &gt; 2000), "High Contribution &amp; Recent", "Other")</f>
        <v>High Contribution &amp; Recent</v>
      </c>
      <c r="P7682" s="3" t="str">
        <f t="shared" ref="P7682:P7745" si="602">IF(AND(B7682 = 2000, E7682 = "Canada"), "Year 2000, Canada", "Other")</f>
        <v>Other</v>
      </c>
      <c r="Q7682" s="3" t="str">
        <f t="shared" ref="Q7682:Q7745" si="603">IF(OR(E7682 = "Canada", E7682 = "Sweden"), "Canada or Sweden", "Other")</f>
        <v>Other</v>
      </c>
      <c r="R7682" s="3" t="str">
        <f t="shared" ref="R7682:R7745" si="604">IF(NOT(F7682 = "LCLS"), "Not LCLS", "LCLS")</f>
        <v>Not LCLS</v>
      </c>
      <c r="S7682" s="3" t="str" cm="1">
        <f t="array" ref="S7682">_xlfn.IFS(G7682 &gt; 5000000, "Very High", G7682 &gt; 1000000, "High", G7682 &gt; 500000, "Medium", TRUE, "Low")</f>
        <v>Very High</v>
      </c>
      <c r="T7682" s="3" t="str" cm="1">
        <f t="array" ref="T7682">_xlfn.IFS(B7682 &gt;= 2005, "Post-2005", B7682 &gt;= 2000, "2000-2004", TRUE, "Pre-2000")</f>
        <v>Post-2005</v>
      </c>
    </row>
    <row r="7683" spans="1:20" x14ac:dyDescent="0.85">
      <c r="A7683" s="1">
        <v>41164</v>
      </c>
      <c r="B7683" t="s">
        <v>1346</v>
      </c>
      <c r="C7683" t="s">
        <v>8247</v>
      </c>
      <c r="E7683" t="s">
        <v>334</v>
      </c>
      <c r="F7683" t="s">
        <v>335</v>
      </c>
      <c r="G7683" t="s">
        <v>339</v>
      </c>
      <c r="H7683">
        <v>2012</v>
      </c>
      <c r="I7683" s="2">
        <v>5676729.1900000004</v>
      </c>
      <c r="J7683" s="2">
        <v>0</v>
      </c>
      <c r="K7683" s="2">
        <v>5676729.1900000004</v>
      </c>
      <c r="L7683" t="s">
        <v>116</v>
      </c>
      <c r="M7683" s="3" t="b">
        <f>trust_funds5[[#This Row],[Contributions Outstanding (USD)]]=0</f>
        <v>1</v>
      </c>
      <c r="N7683" s="3" t="str">
        <f t="shared" si="600"/>
        <v>No Outstanding</v>
      </c>
      <c r="O7683" s="3" t="str">
        <f t="shared" si="601"/>
        <v>High Contribution &amp; Recent</v>
      </c>
      <c r="P7683" s="3" t="str">
        <f t="shared" si="602"/>
        <v>Other</v>
      </c>
      <c r="Q7683" s="3" t="str">
        <f t="shared" si="603"/>
        <v>Other</v>
      </c>
      <c r="R7683" s="3" t="str">
        <f t="shared" si="604"/>
        <v>Not LCLS</v>
      </c>
      <c r="S7683" s="3" t="str" cm="1">
        <f t="array" ref="S7683">_xlfn.IFS(G7683 &gt; 5000000, "Very High", G7683 &gt; 1000000, "High", G7683 &gt; 500000, "Medium", TRUE, "Low")</f>
        <v>Very High</v>
      </c>
      <c r="T7683" s="3" t="str" cm="1">
        <f t="array" ref="T7683">_xlfn.IFS(B7683 &gt;= 2005, "Post-2005", B7683 &gt;= 2000, "2000-2004", TRUE, "Pre-2000")</f>
        <v>Post-2005</v>
      </c>
    </row>
    <row r="7684" spans="1:20" x14ac:dyDescent="0.85">
      <c r="A7684" s="1">
        <v>41164</v>
      </c>
      <c r="B7684" t="s">
        <v>90</v>
      </c>
      <c r="C7684" t="s">
        <v>8248</v>
      </c>
      <c r="E7684" t="s">
        <v>56</v>
      </c>
      <c r="F7684" t="s">
        <v>57</v>
      </c>
      <c r="G7684" t="s">
        <v>58</v>
      </c>
      <c r="H7684">
        <v>2012</v>
      </c>
      <c r="I7684" s="2">
        <v>1067500</v>
      </c>
      <c r="J7684" s="2">
        <v>524323.36</v>
      </c>
      <c r="K7684" s="2">
        <v>1591823.3600000001</v>
      </c>
      <c r="L7684" t="s">
        <v>116</v>
      </c>
      <c r="M7684" s="3" t="b">
        <f>trust_funds5[[#This Row],[Contributions Outstanding (USD)]]=0</f>
        <v>0</v>
      </c>
      <c r="N7684" s="3" t="str">
        <f t="shared" si="600"/>
        <v>No Outstanding</v>
      </c>
      <c r="O7684" s="3" t="str">
        <f t="shared" si="601"/>
        <v>High Contribution &amp; Recent</v>
      </c>
      <c r="P7684" s="3" t="str">
        <f t="shared" si="602"/>
        <v>Other</v>
      </c>
      <c r="Q7684" s="3" t="str">
        <f t="shared" si="603"/>
        <v>Other</v>
      </c>
      <c r="R7684" s="3" t="str">
        <f t="shared" si="604"/>
        <v>Not LCLS</v>
      </c>
      <c r="S7684" s="3" t="str" cm="1">
        <f t="array" ref="S7684">_xlfn.IFS(G7684 &gt; 5000000, "Very High", G7684 &gt; 1000000, "High", G7684 &gt; 500000, "Medium", TRUE, "Low")</f>
        <v>Very High</v>
      </c>
      <c r="T7684" s="3" t="str" cm="1">
        <f t="array" ref="T7684">_xlfn.IFS(B7684 &gt;= 2005, "Post-2005", B7684 &gt;= 2000, "2000-2004", TRUE, "Pre-2000")</f>
        <v>Post-2005</v>
      </c>
    </row>
    <row r="7685" spans="1:20" x14ac:dyDescent="0.85">
      <c r="A7685" s="1">
        <v>41164</v>
      </c>
      <c r="B7685" t="s">
        <v>8249</v>
      </c>
      <c r="C7685" t="s">
        <v>8250</v>
      </c>
      <c r="E7685" t="s">
        <v>56</v>
      </c>
      <c r="F7685" t="s">
        <v>57</v>
      </c>
      <c r="G7685" t="s">
        <v>58</v>
      </c>
      <c r="H7685">
        <v>2012</v>
      </c>
      <c r="I7685" s="2">
        <v>3375400</v>
      </c>
      <c r="J7685" s="2">
        <v>0</v>
      </c>
      <c r="K7685" s="2">
        <v>3375400</v>
      </c>
      <c r="L7685" t="s">
        <v>116</v>
      </c>
      <c r="M7685" s="3" t="b">
        <f>trust_funds5[[#This Row],[Contributions Outstanding (USD)]]=0</f>
        <v>1</v>
      </c>
      <c r="N7685" s="3" t="str">
        <f t="shared" si="600"/>
        <v>No Outstanding</v>
      </c>
      <c r="O7685" s="3" t="str">
        <f t="shared" si="601"/>
        <v>High Contribution &amp; Recent</v>
      </c>
      <c r="P7685" s="3" t="str">
        <f t="shared" si="602"/>
        <v>Other</v>
      </c>
      <c r="Q7685" s="3" t="str">
        <f t="shared" si="603"/>
        <v>Other</v>
      </c>
      <c r="R7685" s="3" t="str">
        <f t="shared" si="604"/>
        <v>Not LCLS</v>
      </c>
      <c r="S7685" s="3" t="str" cm="1">
        <f t="array" ref="S7685">_xlfn.IFS(G7685 &gt; 5000000, "Very High", G7685 &gt; 1000000, "High", G7685 &gt; 500000, "Medium", TRUE, "Low")</f>
        <v>Very High</v>
      </c>
      <c r="T7685" s="3" t="str" cm="1">
        <f t="array" ref="T7685">_xlfn.IFS(B7685 &gt;= 2005, "Post-2005", B7685 &gt;= 2000, "2000-2004", TRUE, "Pre-2000")</f>
        <v>Post-2005</v>
      </c>
    </row>
    <row r="7686" spans="1:20" x14ac:dyDescent="0.85">
      <c r="A7686" s="1">
        <v>41164</v>
      </c>
      <c r="B7686" t="s">
        <v>8251</v>
      </c>
      <c r="C7686" t="s">
        <v>8252</v>
      </c>
      <c r="E7686" t="s">
        <v>56</v>
      </c>
      <c r="F7686" t="s">
        <v>57</v>
      </c>
      <c r="G7686" t="s">
        <v>58</v>
      </c>
      <c r="H7686">
        <v>2012</v>
      </c>
      <c r="I7686" s="2">
        <v>1551900</v>
      </c>
      <c r="J7686" s="2">
        <v>3670263.52</v>
      </c>
      <c r="K7686" s="2">
        <v>5222163.5199999996</v>
      </c>
      <c r="L7686" t="s">
        <v>116</v>
      </c>
      <c r="M7686" s="3" t="b">
        <f>trust_funds5[[#This Row],[Contributions Outstanding (USD)]]=0</f>
        <v>0</v>
      </c>
      <c r="N7686" s="3" t="str">
        <f t="shared" si="600"/>
        <v>No Outstanding</v>
      </c>
      <c r="O7686" s="3" t="str">
        <f t="shared" si="601"/>
        <v>High Contribution &amp; Recent</v>
      </c>
      <c r="P7686" s="3" t="str">
        <f t="shared" si="602"/>
        <v>Other</v>
      </c>
      <c r="Q7686" s="3" t="str">
        <f t="shared" si="603"/>
        <v>Other</v>
      </c>
      <c r="R7686" s="3" t="str">
        <f t="shared" si="604"/>
        <v>Not LCLS</v>
      </c>
      <c r="S7686" s="3" t="str" cm="1">
        <f t="array" ref="S7686">_xlfn.IFS(G7686 &gt; 5000000, "Very High", G7686 &gt; 1000000, "High", G7686 &gt; 500000, "Medium", TRUE, "Low")</f>
        <v>Very High</v>
      </c>
      <c r="T7686" s="3" t="str" cm="1">
        <f t="array" ref="T7686">_xlfn.IFS(B7686 &gt;= 2005, "Post-2005", B7686 &gt;= 2000, "2000-2004", TRUE, "Pre-2000")</f>
        <v>Post-2005</v>
      </c>
    </row>
    <row r="7687" spans="1:20" x14ac:dyDescent="0.85">
      <c r="A7687" s="1">
        <v>41164</v>
      </c>
      <c r="B7687" t="s">
        <v>8253</v>
      </c>
      <c r="C7687" t="s">
        <v>8254</v>
      </c>
      <c r="E7687" t="s">
        <v>56</v>
      </c>
      <c r="F7687" t="s">
        <v>57</v>
      </c>
      <c r="G7687" t="s">
        <v>58</v>
      </c>
      <c r="H7687">
        <v>2012</v>
      </c>
      <c r="I7687" s="2">
        <v>25172256.219999999</v>
      </c>
      <c r="J7687" s="2">
        <v>34572961.689999998</v>
      </c>
      <c r="K7687" s="2">
        <v>59745217.909999996</v>
      </c>
      <c r="L7687" t="s">
        <v>116</v>
      </c>
      <c r="M7687" s="3" t="b">
        <f>trust_funds5[[#This Row],[Contributions Outstanding (USD)]]=0</f>
        <v>0</v>
      </c>
      <c r="N7687" s="3" t="str">
        <f t="shared" si="600"/>
        <v>No Outstanding</v>
      </c>
      <c r="O7687" s="3" t="str">
        <f t="shared" si="601"/>
        <v>High Contribution &amp; Recent</v>
      </c>
      <c r="P7687" s="3" t="str">
        <f t="shared" si="602"/>
        <v>Other</v>
      </c>
      <c r="Q7687" s="3" t="str">
        <f t="shared" si="603"/>
        <v>Other</v>
      </c>
      <c r="R7687" s="3" t="str">
        <f t="shared" si="604"/>
        <v>Not LCLS</v>
      </c>
      <c r="S7687" s="3" t="str" cm="1">
        <f t="array" ref="S7687">_xlfn.IFS(G7687 &gt; 5000000, "Very High", G7687 &gt; 1000000, "High", G7687 &gt; 500000, "Medium", TRUE, "Low")</f>
        <v>Very High</v>
      </c>
      <c r="T7687" s="3" t="str" cm="1">
        <f t="array" ref="T7687">_xlfn.IFS(B7687 &gt;= 2005, "Post-2005", B7687 &gt;= 2000, "2000-2004", TRUE, "Pre-2000")</f>
        <v>Post-2005</v>
      </c>
    </row>
    <row r="7688" spans="1:20" x14ac:dyDescent="0.85">
      <c r="A7688" s="1">
        <v>41164</v>
      </c>
      <c r="B7688" t="s">
        <v>90</v>
      </c>
      <c r="C7688" t="s">
        <v>8255</v>
      </c>
      <c r="E7688" t="s">
        <v>442</v>
      </c>
      <c r="F7688" t="s">
        <v>443</v>
      </c>
      <c r="G7688" t="s">
        <v>8256</v>
      </c>
      <c r="H7688">
        <v>2012</v>
      </c>
      <c r="I7688" s="2">
        <v>0</v>
      </c>
      <c r="J7688" s="2">
        <v>1000000</v>
      </c>
      <c r="K7688" s="2">
        <v>1000000</v>
      </c>
      <c r="L7688" t="s">
        <v>116</v>
      </c>
      <c r="M7688" s="3" t="b">
        <f>trust_funds5[[#This Row],[Contributions Outstanding (USD)]]=0</f>
        <v>0</v>
      </c>
      <c r="N7688" s="3" t="str">
        <f t="shared" si="600"/>
        <v>No Outstanding</v>
      </c>
      <c r="O7688" s="3" t="str">
        <f t="shared" si="601"/>
        <v>High Contribution &amp; Recent</v>
      </c>
      <c r="P7688" s="3" t="str">
        <f t="shared" si="602"/>
        <v>Other</v>
      </c>
      <c r="Q7688" s="3" t="str">
        <f t="shared" si="603"/>
        <v>Other</v>
      </c>
      <c r="R7688" s="3" t="str">
        <f t="shared" si="604"/>
        <v>Not LCLS</v>
      </c>
      <c r="S7688" s="3" t="str" cm="1">
        <f t="array" ref="S7688">_xlfn.IFS(G7688 &gt; 5000000, "Very High", G7688 &gt; 1000000, "High", G7688 &gt; 500000, "Medium", TRUE, "Low")</f>
        <v>Very High</v>
      </c>
      <c r="T7688" s="3" t="str" cm="1">
        <f t="array" ref="T7688">_xlfn.IFS(B7688 &gt;= 2005, "Post-2005", B7688 &gt;= 2000, "2000-2004", TRUE, "Pre-2000")</f>
        <v>Post-2005</v>
      </c>
    </row>
    <row r="7689" spans="1:20" x14ac:dyDescent="0.85">
      <c r="A7689" s="1">
        <v>41164</v>
      </c>
      <c r="B7689" t="s">
        <v>90</v>
      </c>
      <c r="C7689" t="s">
        <v>8257</v>
      </c>
      <c r="E7689" t="s">
        <v>15</v>
      </c>
      <c r="F7689" t="s">
        <v>16</v>
      </c>
      <c r="G7689" t="s">
        <v>7192</v>
      </c>
      <c r="H7689">
        <v>2012</v>
      </c>
      <c r="I7689" s="2">
        <v>1032825.09</v>
      </c>
      <c r="J7689" s="2">
        <v>0</v>
      </c>
      <c r="K7689" s="2">
        <v>1032825.09</v>
      </c>
      <c r="L7689" t="s">
        <v>116</v>
      </c>
      <c r="M7689" s="3" t="b">
        <f>trust_funds5[[#This Row],[Contributions Outstanding (USD)]]=0</f>
        <v>1</v>
      </c>
      <c r="N7689" s="3" t="str">
        <f t="shared" si="600"/>
        <v>No Outstanding</v>
      </c>
      <c r="O7689" s="3" t="str">
        <f t="shared" si="601"/>
        <v>High Contribution &amp; Recent</v>
      </c>
      <c r="P7689" s="3" t="str">
        <f t="shared" si="602"/>
        <v>Other</v>
      </c>
      <c r="Q7689" s="3" t="str">
        <f t="shared" si="603"/>
        <v>Other</v>
      </c>
      <c r="R7689" s="3" t="str">
        <f t="shared" si="604"/>
        <v>Not LCLS</v>
      </c>
      <c r="S7689" s="3" t="str" cm="1">
        <f t="array" ref="S7689">_xlfn.IFS(G7689 &gt; 5000000, "Very High", G7689 &gt; 1000000, "High", G7689 &gt; 500000, "Medium", TRUE, "Low")</f>
        <v>Very High</v>
      </c>
      <c r="T7689" s="3" t="str" cm="1">
        <f t="array" ref="T7689">_xlfn.IFS(B7689 &gt;= 2005, "Post-2005", B7689 &gt;= 2000, "2000-2004", TRUE, "Pre-2000")</f>
        <v>Post-2005</v>
      </c>
    </row>
    <row r="7690" spans="1:20" x14ac:dyDescent="0.85">
      <c r="A7690" s="1">
        <v>41164</v>
      </c>
      <c r="B7690" t="s">
        <v>90</v>
      </c>
      <c r="C7690" t="s">
        <v>8258</v>
      </c>
      <c r="E7690" t="s">
        <v>15</v>
      </c>
      <c r="F7690" t="s">
        <v>16</v>
      </c>
      <c r="G7690" t="s">
        <v>7192</v>
      </c>
      <c r="H7690">
        <v>2012</v>
      </c>
      <c r="I7690" s="2">
        <v>1351337.96</v>
      </c>
      <c r="J7690" s="2">
        <v>0</v>
      </c>
      <c r="K7690" s="2">
        <v>1351337.96</v>
      </c>
      <c r="L7690" t="s">
        <v>116</v>
      </c>
      <c r="M7690" s="3" t="b">
        <f>trust_funds5[[#This Row],[Contributions Outstanding (USD)]]=0</f>
        <v>1</v>
      </c>
      <c r="N7690" s="3" t="str">
        <f t="shared" si="600"/>
        <v>No Outstanding</v>
      </c>
      <c r="O7690" s="3" t="str">
        <f t="shared" si="601"/>
        <v>High Contribution &amp; Recent</v>
      </c>
      <c r="P7690" s="3" t="str">
        <f t="shared" si="602"/>
        <v>Other</v>
      </c>
      <c r="Q7690" s="3" t="str">
        <f t="shared" si="603"/>
        <v>Other</v>
      </c>
      <c r="R7690" s="3" t="str">
        <f t="shared" si="604"/>
        <v>Not LCLS</v>
      </c>
      <c r="S7690" s="3" t="str" cm="1">
        <f t="array" ref="S7690">_xlfn.IFS(G7690 &gt; 5000000, "Very High", G7690 &gt; 1000000, "High", G7690 &gt; 500000, "Medium", TRUE, "Low")</f>
        <v>Very High</v>
      </c>
      <c r="T7690" s="3" t="str" cm="1">
        <f t="array" ref="T7690">_xlfn.IFS(B7690 &gt;= 2005, "Post-2005", B7690 &gt;= 2000, "2000-2004", TRUE, "Pre-2000")</f>
        <v>Post-2005</v>
      </c>
    </row>
    <row r="7691" spans="1:20" x14ac:dyDescent="0.85">
      <c r="A7691" s="1">
        <v>41164</v>
      </c>
      <c r="B7691" t="s">
        <v>90</v>
      </c>
      <c r="C7691" t="s">
        <v>8259</v>
      </c>
      <c r="E7691" t="s">
        <v>15</v>
      </c>
      <c r="F7691" t="s">
        <v>16</v>
      </c>
      <c r="G7691" t="s">
        <v>7192</v>
      </c>
      <c r="H7691">
        <v>2012</v>
      </c>
      <c r="I7691" s="2">
        <v>2845622.31</v>
      </c>
      <c r="J7691" s="2">
        <v>0</v>
      </c>
      <c r="K7691" s="2">
        <v>2845622.31</v>
      </c>
      <c r="L7691" t="s">
        <v>116</v>
      </c>
      <c r="M7691" s="3" t="b">
        <f>trust_funds5[[#This Row],[Contributions Outstanding (USD)]]=0</f>
        <v>1</v>
      </c>
      <c r="N7691" s="3" t="str">
        <f t="shared" si="600"/>
        <v>No Outstanding</v>
      </c>
      <c r="O7691" s="3" t="str">
        <f t="shared" si="601"/>
        <v>High Contribution &amp; Recent</v>
      </c>
      <c r="P7691" s="3" t="str">
        <f t="shared" si="602"/>
        <v>Other</v>
      </c>
      <c r="Q7691" s="3" t="str">
        <f t="shared" si="603"/>
        <v>Other</v>
      </c>
      <c r="R7691" s="3" t="str">
        <f t="shared" si="604"/>
        <v>Not LCLS</v>
      </c>
      <c r="S7691" s="3" t="str" cm="1">
        <f t="array" ref="S7691">_xlfn.IFS(G7691 &gt; 5000000, "Very High", G7691 &gt; 1000000, "High", G7691 &gt; 500000, "Medium", TRUE, "Low")</f>
        <v>Very High</v>
      </c>
      <c r="T7691" s="3" t="str" cm="1">
        <f t="array" ref="T7691">_xlfn.IFS(B7691 &gt;= 2005, "Post-2005", B7691 &gt;= 2000, "2000-2004", TRUE, "Pre-2000")</f>
        <v>Post-2005</v>
      </c>
    </row>
    <row r="7692" spans="1:20" x14ac:dyDescent="0.85">
      <c r="A7692" s="1">
        <v>41164</v>
      </c>
      <c r="B7692" t="s">
        <v>538</v>
      </c>
      <c r="C7692" t="s">
        <v>8260</v>
      </c>
      <c r="E7692" t="s">
        <v>15</v>
      </c>
      <c r="F7692" t="s">
        <v>16</v>
      </c>
      <c r="G7692" t="s">
        <v>7192</v>
      </c>
      <c r="H7692">
        <v>2012</v>
      </c>
      <c r="I7692" s="2">
        <v>3112069</v>
      </c>
      <c r="J7692" s="2">
        <v>8334315</v>
      </c>
      <c r="K7692" s="2">
        <v>11446384</v>
      </c>
      <c r="L7692" t="s">
        <v>116</v>
      </c>
      <c r="M7692" s="3" t="b">
        <f>trust_funds5[[#This Row],[Contributions Outstanding (USD)]]=0</f>
        <v>0</v>
      </c>
      <c r="N7692" s="3" t="str">
        <f t="shared" si="600"/>
        <v>No Outstanding</v>
      </c>
      <c r="O7692" s="3" t="str">
        <f t="shared" si="601"/>
        <v>High Contribution &amp; Recent</v>
      </c>
      <c r="P7692" s="3" t="str">
        <f t="shared" si="602"/>
        <v>Other</v>
      </c>
      <c r="Q7692" s="3" t="str">
        <f t="shared" si="603"/>
        <v>Other</v>
      </c>
      <c r="R7692" s="3" t="str">
        <f t="shared" si="604"/>
        <v>Not LCLS</v>
      </c>
      <c r="S7692" s="3" t="str" cm="1">
        <f t="array" ref="S7692">_xlfn.IFS(G7692 &gt; 5000000, "Very High", G7692 &gt; 1000000, "High", G7692 &gt; 500000, "Medium", TRUE, "Low")</f>
        <v>Very High</v>
      </c>
      <c r="T7692" s="3" t="str" cm="1">
        <f t="array" ref="T7692">_xlfn.IFS(B7692 &gt;= 2005, "Post-2005", B7692 &gt;= 2000, "2000-2004", TRUE, "Pre-2000")</f>
        <v>Post-2005</v>
      </c>
    </row>
    <row r="7693" spans="1:20" x14ac:dyDescent="0.85">
      <c r="A7693" s="1">
        <v>41164</v>
      </c>
      <c r="B7693" t="s">
        <v>3797</v>
      </c>
      <c r="C7693" t="s">
        <v>8261</v>
      </c>
      <c r="E7693" t="s">
        <v>15</v>
      </c>
      <c r="F7693" t="s">
        <v>16</v>
      </c>
      <c r="G7693" t="s">
        <v>17</v>
      </c>
      <c r="H7693">
        <v>2012</v>
      </c>
      <c r="I7693" s="2">
        <v>13538924.41</v>
      </c>
      <c r="J7693" s="2">
        <v>0</v>
      </c>
      <c r="K7693" s="2">
        <v>13538924.41</v>
      </c>
      <c r="L7693" t="s">
        <v>116</v>
      </c>
      <c r="M7693" s="3" t="b">
        <f>trust_funds5[[#This Row],[Contributions Outstanding (USD)]]=0</f>
        <v>1</v>
      </c>
      <c r="N7693" s="3" t="str">
        <f t="shared" si="600"/>
        <v>No Outstanding</v>
      </c>
      <c r="O7693" s="3" t="str">
        <f t="shared" si="601"/>
        <v>High Contribution &amp; Recent</v>
      </c>
      <c r="P7693" s="3" t="str">
        <f t="shared" si="602"/>
        <v>Other</v>
      </c>
      <c r="Q7693" s="3" t="str">
        <f t="shared" si="603"/>
        <v>Other</v>
      </c>
      <c r="R7693" s="3" t="str">
        <f t="shared" si="604"/>
        <v>Not LCLS</v>
      </c>
      <c r="S7693" s="3" t="str" cm="1">
        <f t="array" ref="S7693">_xlfn.IFS(G7693 &gt; 5000000, "Very High", G7693 &gt; 1000000, "High", G7693 &gt; 500000, "Medium", TRUE, "Low")</f>
        <v>Very High</v>
      </c>
      <c r="T7693" s="3" t="str" cm="1">
        <f t="array" ref="T7693">_xlfn.IFS(B7693 &gt;= 2005, "Post-2005", B7693 &gt;= 2000, "2000-2004", TRUE, "Pre-2000")</f>
        <v>Post-2005</v>
      </c>
    </row>
    <row r="7694" spans="1:20" x14ac:dyDescent="0.85">
      <c r="A7694" s="1">
        <v>41164</v>
      </c>
      <c r="B7694" t="s">
        <v>90</v>
      </c>
      <c r="C7694" t="s">
        <v>8262</v>
      </c>
      <c r="E7694" t="s">
        <v>15</v>
      </c>
      <c r="F7694" t="s">
        <v>16</v>
      </c>
      <c r="G7694" t="s">
        <v>7192</v>
      </c>
      <c r="H7694">
        <v>2012</v>
      </c>
      <c r="I7694" s="2">
        <v>5497573</v>
      </c>
      <c r="J7694" s="2">
        <v>31922568</v>
      </c>
      <c r="K7694" s="2">
        <v>37420141</v>
      </c>
      <c r="L7694" t="s">
        <v>116</v>
      </c>
      <c r="M7694" s="3" t="b">
        <f>trust_funds5[[#This Row],[Contributions Outstanding (USD)]]=0</f>
        <v>0</v>
      </c>
      <c r="N7694" s="3" t="str">
        <f t="shared" si="600"/>
        <v>No Outstanding</v>
      </c>
      <c r="O7694" s="3" t="str">
        <f t="shared" si="601"/>
        <v>High Contribution &amp; Recent</v>
      </c>
      <c r="P7694" s="3" t="str">
        <f t="shared" si="602"/>
        <v>Other</v>
      </c>
      <c r="Q7694" s="3" t="str">
        <f t="shared" si="603"/>
        <v>Other</v>
      </c>
      <c r="R7694" s="3" t="str">
        <f t="shared" si="604"/>
        <v>Not LCLS</v>
      </c>
      <c r="S7694" s="3" t="str" cm="1">
        <f t="array" ref="S7694">_xlfn.IFS(G7694 &gt; 5000000, "Very High", G7694 &gt; 1000000, "High", G7694 &gt; 500000, "Medium", TRUE, "Low")</f>
        <v>Very High</v>
      </c>
      <c r="T7694" s="3" t="str" cm="1">
        <f t="array" ref="T7694">_xlfn.IFS(B7694 &gt;= 2005, "Post-2005", B7694 &gt;= 2000, "2000-2004", TRUE, "Pre-2000")</f>
        <v>Post-2005</v>
      </c>
    </row>
    <row r="7695" spans="1:20" x14ac:dyDescent="0.85">
      <c r="A7695" s="1">
        <v>41164</v>
      </c>
      <c r="B7695" t="s">
        <v>6884</v>
      </c>
      <c r="C7695" t="s">
        <v>8263</v>
      </c>
      <c r="E7695" t="s">
        <v>200</v>
      </c>
      <c r="F7695" t="s">
        <v>201</v>
      </c>
      <c r="G7695" t="s">
        <v>213</v>
      </c>
      <c r="H7695">
        <v>2012</v>
      </c>
      <c r="I7695" s="2">
        <v>570000</v>
      </c>
      <c r="J7695" s="2">
        <v>0</v>
      </c>
      <c r="K7695" s="2">
        <v>570000</v>
      </c>
      <c r="L7695" t="s">
        <v>116</v>
      </c>
      <c r="M7695" s="3" t="b">
        <f>trust_funds5[[#This Row],[Contributions Outstanding (USD)]]=0</f>
        <v>1</v>
      </c>
      <c r="N7695" s="3" t="str">
        <f t="shared" si="600"/>
        <v>No Outstanding</v>
      </c>
      <c r="O7695" s="3" t="str">
        <f t="shared" si="601"/>
        <v>High Contribution &amp; Recent</v>
      </c>
      <c r="P7695" s="3" t="str">
        <f t="shared" si="602"/>
        <v>Other</v>
      </c>
      <c r="Q7695" s="3" t="str">
        <f t="shared" si="603"/>
        <v>Other</v>
      </c>
      <c r="R7695" s="3" t="str">
        <f t="shared" si="604"/>
        <v>Not LCLS</v>
      </c>
      <c r="S7695" s="3" t="str" cm="1">
        <f t="array" ref="S7695">_xlfn.IFS(G7695 &gt; 5000000, "Very High", G7695 &gt; 1000000, "High", G7695 &gt; 500000, "Medium", TRUE, "Low")</f>
        <v>Very High</v>
      </c>
      <c r="T7695" s="3" t="str" cm="1">
        <f t="array" ref="T7695">_xlfn.IFS(B7695 &gt;= 2005, "Post-2005", B7695 &gt;= 2000, "2000-2004", TRUE, "Pre-2000")</f>
        <v>Post-2005</v>
      </c>
    </row>
    <row r="7696" spans="1:20" x14ac:dyDescent="0.85">
      <c r="A7696" s="1">
        <v>41164</v>
      </c>
      <c r="B7696" t="s">
        <v>4054</v>
      </c>
      <c r="C7696" t="s">
        <v>8264</v>
      </c>
      <c r="E7696" t="s">
        <v>200</v>
      </c>
      <c r="F7696" t="s">
        <v>201</v>
      </c>
      <c r="G7696" t="s">
        <v>202</v>
      </c>
      <c r="H7696">
        <v>2012</v>
      </c>
      <c r="I7696" s="2">
        <v>783838.45</v>
      </c>
      <c r="J7696" s="2">
        <v>447235.08</v>
      </c>
      <c r="K7696" s="2">
        <v>1231073.53</v>
      </c>
      <c r="L7696" t="s">
        <v>116</v>
      </c>
      <c r="M7696" s="3" t="b">
        <f>trust_funds5[[#This Row],[Contributions Outstanding (USD)]]=0</f>
        <v>0</v>
      </c>
      <c r="N7696" s="3" t="str">
        <f t="shared" si="600"/>
        <v>No Outstanding</v>
      </c>
      <c r="O7696" s="3" t="str">
        <f t="shared" si="601"/>
        <v>High Contribution &amp; Recent</v>
      </c>
      <c r="P7696" s="3" t="str">
        <f t="shared" si="602"/>
        <v>Other</v>
      </c>
      <c r="Q7696" s="3" t="str">
        <f t="shared" si="603"/>
        <v>Other</v>
      </c>
      <c r="R7696" s="3" t="str">
        <f t="shared" si="604"/>
        <v>Not LCLS</v>
      </c>
      <c r="S7696" s="3" t="str" cm="1">
        <f t="array" ref="S7696">_xlfn.IFS(G7696 &gt; 5000000, "Very High", G7696 &gt; 1000000, "High", G7696 &gt; 500000, "Medium", TRUE, "Low")</f>
        <v>Very High</v>
      </c>
      <c r="T7696" s="3" t="str" cm="1">
        <f t="array" ref="T7696">_xlfn.IFS(B7696 &gt;= 2005, "Post-2005", B7696 &gt;= 2000, "2000-2004", TRUE, "Pre-2000")</f>
        <v>Post-2005</v>
      </c>
    </row>
    <row r="7697" spans="1:20" x14ac:dyDescent="0.85">
      <c r="A7697" s="1">
        <v>41164</v>
      </c>
      <c r="B7697" t="s">
        <v>90</v>
      </c>
      <c r="C7697" t="s">
        <v>8265</v>
      </c>
      <c r="E7697" t="s">
        <v>200</v>
      </c>
      <c r="F7697" t="s">
        <v>201</v>
      </c>
      <c r="G7697" t="s">
        <v>213</v>
      </c>
      <c r="H7697">
        <v>2012</v>
      </c>
      <c r="I7697" s="2">
        <v>1000000</v>
      </c>
      <c r="J7697" s="2">
        <v>579750</v>
      </c>
      <c r="K7697" s="2">
        <v>1579750</v>
      </c>
      <c r="L7697" t="s">
        <v>116</v>
      </c>
      <c r="M7697" s="3" t="b">
        <f>trust_funds5[[#This Row],[Contributions Outstanding (USD)]]=0</f>
        <v>0</v>
      </c>
      <c r="N7697" s="3" t="str">
        <f t="shared" si="600"/>
        <v>No Outstanding</v>
      </c>
      <c r="O7697" s="3" t="str">
        <f t="shared" si="601"/>
        <v>High Contribution &amp; Recent</v>
      </c>
      <c r="P7697" s="3" t="str">
        <f t="shared" si="602"/>
        <v>Other</v>
      </c>
      <c r="Q7697" s="3" t="str">
        <f t="shared" si="603"/>
        <v>Other</v>
      </c>
      <c r="R7697" s="3" t="str">
        <f t="shared" si="604"/>
        <v>Not LCLS</v>
      </c>
      <c r="S7697" s="3" t="str" cm="1">
        <f t="array" ref="S7697">_xlfn.IFS(G7697 &gt; 5000000, "Very High", G7697 &gt; 1000000, "High", G7697 &gt; 500000, "Medium", TRUE, "Low")</f>
        <v>Very High</v>
      </c>
      <c r="T7697" s="3" t="str" cm="1">
        <f t="array" ref="T7697">_xlfn.IFS(B7697 &gt;= 2005, "Post-2005", B7697 &gt;= 2000, "2000-2004", TRUE, "Pre-2000")</f>
        <v>Post-2005</v>
      </c>
    </row>
    <row r="7698" spans="1:20" x14ac:dyDescent="0.85">
      <c r="A7698" s="1">
        <v>41164</v>
      </c>
      <c r="B7698" t="s">
        <v>90</v>
      </c>
      <c r="C7698" t="s">
        <v>8266</v>
      </c>
      <c r="E7698" t="s">
        <v>200</v>
      </c>
      <c r="F7698" t="s">
        <v>201</v>
      </c>
      <c r="G7698" t="s">
        <v>213</v>
      </c>
      <c r="H7698">
        <v>2012</v>
      </c>
      <c r="I7698" s="2">
        <v>850000</v>
      </c>
      <c r="J7698" s="2">
        <v>923660</v>
      </c>
      <c r="K7698" s="2">
        <v>1773660</v>
      </c>
      <c r="L7698" t="s">
        <v>116</v>
      </c>
      <c r="M7698" s="3" t="b">
        <f>trust_funds5[[#This Row],[Contributions Outstanding (USD)]]=0</f>
        <v>0</v>
      </c>
      <c r="N7698" s="3" t="str">
        <f t="shared" si="600"/>
        <v>No Outstanding</v>
      </c>
      <c r="O7698" s="3" t="str">
        <f t="shared" si="601"/>
        <v>High Contribution &amp; Recent</v>
      </c>
      <c r="P7698" s="3" t="str">
        <f t="shared" si="602"/>
        <v>Other</v>
      </c>
      <c r="Q7698" s="3" t="str">
        <f t="shared" si="603"/>
        <v>Other</v>
      </c>
      <c r="R7698" s="3" t="str">
        <f t="shared" si="604"/>
        <v>Not LCLS</v>
      </c>
      <c r="S7698" s="3" t="str" cm="1">
        <f t="array" ref="S7698">_xlfn.IFS(G7698 &gt; 5000000, "Very High", G7698 &gt; 1000000, "High", G7698 &gt; 500000, "Medium", TRUE, "Low")</f>
        <v>Very High</v>
      </c>
      <c r="T7698" s="3" t="str" cm="1">
        <f t="array" ref="T7698">_xlfn.IFS(B7698 &gt;= 2005, "Post-2005", B7698 &gt;= 2000, "2000-2004", TRUE, "Pre-2000")</f>
        <v>Post-2005</v>
      </c>
    </row>
    <row r="7699" spans="1:20" x14ac:dyDescent="0.85">
      <c r="A7699" s="1">
        <v>41164</v>
      </c>
      <c r="B7699" t="s">
        <v>90</v>
      </c>
      <c r="C7699" t="s">
        <v>8267</v>
      </c>
      <c r="E7699" t="s">
        <v>200</v>
      </c>
      <c r="F7699" t="s">
        <v>201</v>
      </c>
      <c r="G7699" t="s">
        <v>213</v>
      </c>
      <c r="H7699">
        <v>2012</v>
      </c>
      <c r="I7699" s="2">
        <v>600000</v>
      </c>
      <c r="J7699" s="2">
        <v>1400000</v>
      </c>
      <c r="K7699" s="2">
        <v>2000000</v>
      </c>
      <c r="L7699" t="s">
        <v>116</v>
      </c>
      <c r="M7699" s="3" t="b">
        <f>trust_funds5[[#This Row],[Contributions Outstanding (USD)]]=0</f>
        <v>0</v>
      </c>
      <c r="N7699" s="3" t="str">
        <f t="shared" si="600"/>
        <v>No Outstanding</v>
      </c>
      <c r="O7699" s="3" t="str">
        <f t="shared" si="601"/>
        <v>High Contribution &amp; Recent</v>
      </c>
      <c r="P7699" s="3" t="str">
        <f t="shared" si="602"/>
        <v>Other</v>
      </c>
      <c r="Q7699" s="3" t="str">
        <f t="shared" si="603"/>
        <v>Other</v>
      </c>
      <c r="R7699" s="3" t="str">
        <f t="shared" si="604"/>
        <v>Not LCLS</v>
      </c>
      <c r="S7699" s="3" t="str" cm="1">
        <f t="array" ref="S7699">_xlfn.IFS(G7699 &gt; 5000000, "Very High", G7699 &gt; 1000000, "High", G7699 &gt; 500000, "Medium", TRUE, "Low")</f>
        <v>Very High</v>
      </c>
      <c r="T7699" s="3" t="str" cm="1">
        <f t="array" ref="T7699">_xlfn.IFS(B7699 &gt;= 2005, "Post-2005", B7699 &gt;= 2000, "2000-2004", TRUE, "Pre-2000")</f>
        <v>Post-2005</v>
      </c>
    </row>
    <row r="7700" spans="1:20" x14ac:dyDescent="0.85">
      <c r="A7700" s="1">
        <v>41164</v>
      </c>
      <c r="B7700" t="s">
        <v>4054</v>
      </c>
      <c r="C7700" t="s">
        <v>8268</v>
      </c>
      <c r="E7700" t="s">
        <v>200</v>
      </c>
      <c r="F7700" t="s">
        <v>201</v>
      </c>
      <c r="G7700" t="s">
        <v>213</v>
      </c>
      <c r="H7700">
        <v>2012</v>
      </c>
      <c r="I7700" s="2">
        <v>1000000</v>
      </c>
      <c r="J7700" s="2">
        <v>1400000</v>
      </c>
      <c r="K7700" s="2">
        <v>2400000</v>
      </c>
      <c r="L7700" t="s">
        <v>116</v>
      </c>
      <c r="M7700" s="3" t="b">
        <f>trust_funds5[[#This Row],[Contributions Outstanding (USD)]]=0</f>
        <v>0</v>
      </c>
      <c r="N7700" s="3" t="str">
        <f t="shared" si="600"/>
        <v>No Outstanding</v>
      </c>
      <c r="O7700" s="3" t="str">
        <f t="shared" si="601"/>
        <v>High Contribution &amp; Recent</v>
      </c>
      <c r="P7700" s="3" t="str">
        <f t="shared" si="602"/>
        <v>Other</v>
      </c>
      <c r="Q7700" s="3" t="str">
        <f t="shared" si="603"/>
        <v>Other</v>
      </c>
      <c r="R7700" s="3" t="str">
        <f t="shared" si="604"/>
        <v>Not LCLS</v>
      </c>
      <c r="S7700" s="3" t="str" cm="1">
        <f t="array" ref="S7700">_xlfn.IFS(G7700 &gt; 5000000, "Very High", G7700 &gt; 1000000, "High", G7700 &gt; 500000, "Medium", TRUE, "Low")</f>
        <v>Very High</v>
      </c>
      <c r="T7700" s="3" t="str" cm="1">
        <f t="array" ref="T7700">_xlfn.IFS(B7700 &gt;= 2005, "Post-2005", B7700 &gt;= 2000, "2000-2004", TRUE, "Pre-2000")</f>
        <v>Post-2005</v>
      </c>
    </row>
    <row r="7701" spans="1:20" x14ac:dyDescent="0.85">
      <c r="A7701" s="1">
        <v>41164</v>
      </c>
      <c r="B7701" t="s">
        <v>90</v>
      </c>
      <c r="C7701" t="s">
        <v>8269</v>
      </c>
      <c r="E7701" t="s">
        <v>200</v>
      </c>
      <c r="F7701" t="s">
        <v>201</v>
      </c>
      <c r="G7701" t="s">
        <v>213</v>
      </c>
      <c r="H7701">
        <v>2012</v>
      </c>
      <c r="I7701" s="2">
        <v>700000</v>
      </c>
      <c r="J7701" s="2">
        <v>1800000</v>
      </c>
      <c r="K7701" s="2">
        <v>2500000</v>
      </c>
      <c r="L7701" t="s">
        <v>116</v>
      </c>
      <c r="M7701" s="3" t="b">
        <f>trust_funds5[[#This Row],[Contributions Outstanding (USD)]]=0</f>
        <v>0</v>
      </c>
      <c r="N7701" s="3" t="str">
        <f t="shared" si="600"/>
        <v>No Outstanding</v>
      </c>
      <c r="O7701" s="3" t="str">
        <f t="shared" si="601"/>
        <v>High Contribution &amp; Recent</v>
      </c>
      <c r="P7701" s="3" t="str">
        <f t="shared" si="602"/>
        <v>Other</v>
      </c>
      <c r="Q7701" s="3" t="str">
        <f t="shared" si="603"/>
        <v>Other</v>
      </c>
      <c r="R7701" s="3" t="str">
        <f t="shared" si="604"/>
        <v>Not LCLS</v>
      </c>
      <c r="S7701" s="3" t="str" cm="1">
        <f t="array" ref="S7701">_xlfn.IFS(G7701 &gt; 5000000, "Very High", G7701 &gt; 1000000, "High", G7701 &gt; 500000, "Medium", TRUE, "Low")</f>
        <v>Very High</v>
      </c>
      <c r="T7701" s="3" t="str" cm="1">
        <f t="array" ref="T7701">_xlfn.IFS(B7701 &gt;= 2005, "Post-2005", B7701 &gt;= 2000, "2000-2004", TRUE, "Pre-2000")</f>
        <v>Post-2005</v>
      </c>
    </row>
    <row r="7702" spans="1:20" x14ac:dyDescent="0.85">
      <c r="A7702" s="1">
        <v>41164</v>
      </c>
      <c r="B7702" t="s">
        <v>507</v>
      </c>
      <c r="C7702" t="s">
        <v>8270</v>
      </c>
      <c r="E7702" t="s">
        <v>200</v>
      </c>
      <c r="F7702" t="s">
        <v>201</v>
      </c>
      <c r="G7702" t="s">
        <v>202</v>
      </c>
      <c r="H7702">
        <v>2012</v>
      </c>
      <c r="I7702" s="2">
        <v>1297924.55</v>
      </c>
      <c r="J7702" s="2">
        <v>1956498.5</v>
      </c>
      <c r="K7702" s="2">
        <v>3254423.05</v>
      </c>
      <c r="L7702" t="s">
        <v>116</v>
      </c>
      <c r="M7702" s="3" t="b">
        <f>trust_funds5[[#This Row],[Contributions Outstanding (USD)]]=0</f>
        <v>0</v>
      </c>
      <c r="N7702" s="3" t="str">
        <f t="shared" si="600"/>
        <v>No Outstanding</v>
      </c>
      <c r="O7702" s="3" t="str">
        <f t="shared" si="601"/>
        <v>High Contribution &amp; Recent</v>
      </c>
      <c r="P7702" s="3" t="str">
        <f t="shared" si="602"/>
        <v>Other</v>
      </c>
      <c r="Q7702" s="3" t="str">
        <f t="shared" si="603"/>
        <v>Other</v>
      </c>
      <c r="R7702" s="3" t="str">
        <f t="shared" si="604"/>
        <v>Not LCLS</v>
      </c>
      <c r="S7702" s="3" t="str" cm="1">
        <f t="array" ref="S7702">_xlfn.IFS(G7702 &gt; 5000000, "Very High", G7702 &gt; 1000000, "High", G7702 &gt; 500000, "Medium", TRUE, "Low")</f>
        <v>Very High</v>
      </c>
      <c r="T7702" s="3" t="str" cm="1">
        <f t="array" ref="T7702">_xlfn.IFS(B7702 &gt;= 2005, "Post-2005", B7702 &gt;= 2000, "2000-2004", TRUE, "Pre-2000")</f>
        <v>Post-2005</v>
      </c>
    </row>
    <row r="7703" spans="1:20" x14ac:dyDescent="0.85">
      <c r="A7703" s="1">
        <v>41164</v>
      </c>
      <c r="B7703" t="s">
        <v>507</v>
      </c>
      <c r="C7703" t="s">
        <v>8271</v>
      </c>
      <c r="E7703" t="s">
        <v>200</v>
      </c>
      <c r="F7703" t="s">
        <v>201</v>
      </c>
      <c r="G7703" t="s">
        <v>202</v>
      </c>
      <c r="H7703">
        <v>2012</v>
      </c>
      <c r="I7703" s="2">
        <v>1115075.83</v>
      </c>
      <c r="J7703" s="2">
        <v>2458315.52</v>
      </c>
      <c r="K7703" s="2">
        <v>3573391.35</v>
      </c>
      <c r="L7703" t="s">
        <v>116</v>
      </c>
      <c r="M7703" s="3" t="b">
        <f>trust_funds5[[#This Row],[Contributions Outstanding (USD)]]=0</f>
        <v>0</v>
      </c>
      <c r="N7703" s="3" t="str">
        <f t="shared" si="600"/>
        <v>No Outstanding</v>
      </c>
      <c r="O7703" s="3" t="str">
        <f t="shared" si="601"/>
        <v>High Contribution &amp; Recent</v>
      </c>
      <c r="P7703" s="3" t="str">
        <f t="shared" si="602"/>
        <v>Other</v>
      </c>
      <c r="Q7703" s="3" t="str">
        <f t="shared" si="603"/>
        <v>Other</v>
      </c>
      <c r="R7703" s="3" t="str">
        <f t="shared" si="604"/>
        <v>Not LCLS</v>
      </c>
      <c r="S7703" s="3" t="str" cm="1">
        <f t="array" ref="S7703">_xlfn.IFS(G7703 &gt; 5000000, "Very High", G7703 &gt; 1000000, "High", G7703 &gt; 500000, "Medium", TRUE, "Low")</f>
        <v>Very High</v>
      </c>
      <c r="T7703" s="3" t="str" cm="1">
        <f t="array" ref="T7703">_xlfn.IFS(B7703 &gt;= 2005, "Post-2005", B7703 &gt;= 2000, "2000-2004", TRUE, "Pre-2000")</f>
        <v>Post-2005</v>
      </c>
    </row>
    <row r="7704" spans="1:20" x14ac:dyDescent="0.85">
      <c r="A7704" s="1">
        <v>41164</v>
      </c>
      <c r="B7704" t="s">
        <v>5172</v>
      </c>
      <c r="C7704" t="s">
        <v>8272</v>
      </c>
      <c r="E7704" t="s">
        <v>200</v>
      </c>
      <c r="F7704" t="s">
        <v>201</v>
      </c>
      <c r="G7704" t="s">
        <v>213</v>
      </c>
      <c r="H7704">
        <v>2012</v>
      </c>
      <c r="I7704" s="2">
        <v>1588000</v>
      </c>
      <c r="J7704" s="2">
        <v>2000000</v>
      </c>
      <c r="K7704" s="2">
        <v>3588000</v>
      </c>
      <c r="L7704" t="s">
        <v>116</v>
      </c>
      <c r="M7704" s="3" t="b">
        <f>trust_funds5[[#This Row],[Contributions Outstanding (USD)]]=0</f>
        <v>0</v>
      </c>
      <c r="N7704" s="3" t="str">
        <f t="shared" si="600"/>
        <v>No Outstanding</v>
      </c>
      <c r="O7704" s="3" t="str">
        <f t="shared" si="601"/>
        <v>High Contribution &amp; Recent</v>
      </c>
      <c r="P7704" s="3" t="str">
        <f t="shared" si="602"/>
        <v>Other</v>
      </c>
      <c r="Q7704" s="3" t="str">
        <f t="shared" si="603"/>
        <v>Other</v>
      </c>
      <c r="R7704" s="3" t="str">
        <f t="shared" si="604"/>
        <v>Not LCLS</v>
      </c>
      <c r="S7704" s="3" t="str" cm="1">
        <f t="array" ref="S7704">_xlfn.IFS(G7704 &gt; 5000000, "Very High", G7704 &gt; 1000000, "High", G7704 &gt; 500000, "Medium", TRUE, "Low")</f>
        <v>Very High</v>
      </c>
      <c r="T7704" s="3" t="str" cm="1">
        <f t="array" ref="T7704">_xlfn.IFS(B7704 &gt;= 2005, "Post-2005", B7704 &gt;= 2000, "2000-2004", TRUE, "Pre-2000")</f>
        <v>Post-2005</v>
      </c>
    </row>
    <row r="7705" spans="1:20" x14ac:dyDescent="0.85">
      <c r="A7705" s="1">
        <v>41164</v>
      </c>
      <c r="B7705" t="s">
        <v>90</v>
      </c>
      <c r="C7705" t="s">
        <v>8273</v>
      </c>
      <c r="E7705" t="s">
        <v>200</v>
      </c>
      <c r="F7705" t="s">
        <v>201</v>
      </c>
      <c r="G7705" t="s">
        <v>213</v>
      </c>
      <c r="H7705">
        <v>2012</v>
      </c>
      <c r="I7705" s="2">
        <v>2027841.72</v>
      </c>
      <c r="J7705" s="2">
        <v>2939290.29</v>
      </c>
      <c r="K7705" s="2">
        <v>4967132.01</v>
      </c>
      <c r="L7705" t="s">
        <v>116</v>
      </c>
      <c r="M7705" s="3" t="b">
        <f>trust_funds5[[#This Row],[Contributions Outstanding (USD)]]=0</f>
        <v>0</v>
      </c>
      <c r="N7705" s="3" t="str">
        <f t="shared" si="600"/>
        <v>No Outstanding</v>
      </c>
      <c r="O7705" s="3" t="str">
        <f t="shared" si="601"/>
        <v>High Contribution &amp; Recent</v>
      </c>
      <c r="P7705" s="3" t="str">
        <f t="shared" si="602"/>
        <v>Other</v>
      </c>
      <c r="Q7705" s="3" t="str">
        <f t="shared" si="603"/>
        <v>Other</v>
      </c>
      <c r="R7705" s="3" t="str">
        <f t="shared" si="604"/>
        <v>Not LCLS</v>
      </c>
      <c r="S7705" s="3" t="str" cm="1">
        <f t="array" ref="S7705">_xlfn.IFS(G7705 &gt; 5000000, "Very High", G7705 &gt; 1000000, "High", G7705 &gt; 500000, "Medium", TRUE, "Low")</f>
        <v>Very High</v>
      </c>
      <c r="T7705" s="3" t="str" cm="1">
        <f t="array" ref="T7705">_xlfn.IFS(B7705 &gt;= 2005, "Post-2005", B7705 &gt;= 2000, "2000-2004", TRUE, "Pre-2000")</f>
        <v>Post-2005</v>
      </c>
    </row>
    <row r="7706" spans="1:20" x14ac:dyDescent="0.85">
      <c r="A7706" s="1">
        <v>41164</v>
      </c>
      <c r="B7706" t="s">
        <v>90</v>
      </c>
      <c r="C7706" t="s">
        <v>8274</v>
      </c>
      <c r="E7706" t="s">
        <v>200</v>
      </c>
      <c r="F7706" t="s">
        <v>201</v>
      </c>
      <c r="G7706" t="s">
        <v>213</v>
      </c>
      <c r="H7706">
        <v>2012</v>
      </c>
      <c r="I7706" s="2">
        <v>3000000</v>
      </c>
      <c r="J7706" s="2">
        <v>3000000</v>
      </c>
      <c r="K7706" s="2">
        <v>6000000</v>
      </c>
      <c r="L7706" t="s">
        <v>116</v>
      </c>
      <c r="M7706" s="3" t="b">
        <f>trust_funds5[[#This Row],[Contributions Outstanding (USD)]]=0</f>
        <v>0</v>
      </c>
      <c r="N7706" s="3" t="str">
        <f t="shared" si="600"/>
        <v>No Outstanding</v>
      </c>
      <c r="O7706" s="3" t="str">
        <f t="shared" si="601"/>
        <v>High Contribution &amp; Recent</v>
      </c>
      <c r="P7706" s="3" t="str">
        <f t="shared" si="602"/>
        <v>Other</v>
      </c>
      <c r="Q7706" s="3" t="str">
        <f t="shared" si="603"/>
        <v>Other</v>
      </c>
      <c r="R7706" s="3" t="str">
        <f t="shared" si="604"/>
        <v>Not LCLS</v>
      </c>
      <c r="S7706" s="3" t="str" cm="1">
        <f t="array" ref="S7706">_xlfn.IFS(G7706 &gt; 5000000, "Very High", G7706 &gt; 1000000, "High", G7706 &gt; 500000, "Medium", TRUE, "Low")</f>
        <v>Very High</v>
      </c>
      <c r="T7706" s="3" t="str" cm="1">
        <f t="array" ref="T7706">_xlfn.IFS(B7706 &gt;= 2005, "Post-2005", B7706 &gt;= 2000, "2000-2004", TRUE, "Pre-2000")</f>
        <v>Post-2005</v>
      </c>
    </row>
    <row r="7707" spans="1:20" x14ac:dyDescent="0.85">
      <c r="A7707" s="1">
        <v>41164</v>
      </c>
      <c r="B7707" t="s">
        <v>90</v>
      </c>
      <c r="C7707" t="s">
        <v>8275</v>
      </c>
      <c r="E7707" t="s">
        <v>200</v>
      </c>
      <c r="F7707" t="s">
        <v>201</v>
      </c>
      <c r="G7707" t="s">
        <v>213</v>
      </c>
      <c r="H7707">
        <v>2012</v>
      </c>
      <c r="I7707" s="2">
        <v>1500000</v>
      </c>
      <c r="J7707" s="2">
        <v>4500000</v>
      </c>
      <c r="K7707" s="2">
        <v>6000000</v>
      </c>
      <c r="L7707" t="s">
        <v>116</v>
      </c>
      <c r="M7707" s="3" t="b">
        <f>trust_funds5[[#This Row],[Contributions Outstanding (USD)]]=0</f>
        <v>0</v>
      </c>
      <c r="N7707" s="3" t="str">
        <f t="shared" si="600"/>
        <v>No Outstanding</v>
      </c>
      <c r="O7707" s="3" t="str">
        <f t="shared" si="601"/>
        <v>High Contribution &amp; Recent</v>
      </c>
      <c r="P7707" s="3" t="str">
        <f t="shared" si="602"/>
        <v>Other</v>
      </c>
      <c r="Q7707" s="3" t="str">
        <f t="shared" si="603"/>
        <v>Other</v>
      </c>
      <c r="R7707" s="3" t="str">
        <f t="shared" si="604"/>
        <v>Not LCLS</v>
      </c>
      <c r="S7707" s="3" t="str" cm="1">
        <f t="array" ref="S7707">_xlfn.IFS(G7707 &gt; 5000000, "Very High", G7707 &gt; 1000000, "High", G7707 &gt; 500000, "Medium", TRUE, "Low")</f>
        <v>Very High</v>
      </c>
      <c r="T7707" s="3" t="str" cm="1">
        <f t="array" ref="T7707">_xlfn.IFS(B7707 &gt;= 2005, "Post-2005", B7707 &gt;= 2000, "2000-2004", TRUE, "Pre-2000")</f>
        <v>Post-2005</v>
      </c>
    </row>
    <row r="7708" spans="1:20" x14ac:dyDescent="0.85">
      <c r="A7708" s="1">
        <v>41164</v>
      </c>
      <c r="B7708" t="s">
        <v>90</v>
      </c>
      <c r="C7708" t="s">
        <v>8276</v>
      </c>
      <c r="E7708" t="s">
        <v>200</v>
      </c>
      <c r="F7708" t="s">
        <v>201</v>
      </c>
      <c r="G7708" t="s">
        <v>213</v>
      </c>
      <c r="H7708">
        <v>2012</v>
      </c>
      <c r="I7708" s="2">
        <v>5200000</v>
      </c>
      <c r="J7708" s="2">
        <v>5275000</v>
      </c>
      <c r="K7708" s="2">
        <v>10475000</v>
      </c>
      <c r="L7708" t="s">
        <v>116</v>
      </c>
      <c r="M7708" s="3" t="b">
        <f>trust_funds5[[#This Row],[Contributions Outstanding (USD)]]=0</f>
        <v>0</v>
      </c>
      <c r="N7708" s="3" t="str">
        <f t="shared" si="600"/>
        <v>No Outstanding</v>
      </c>
      <c r="O7708" s="3" t="str">
        <f t="shared" si="601"/>
        <v>High Contribution &amp; Recent</v>
      </c>
      <c r="P7708" s="3" t="str">
        <f t="shared" si="602"/>
        <v>Other</v>
      </c>
      <c r="Q7708" s="3" t="str">
        <f t="shared" si="603"/>
        <v>Other</v>
      </c>
      <c r="R7708" s="3" t="str">
        <f t="shared" si="604"/>
        <v>Not LCLS</v>
      </c>
      <c r="S7708" s="3" t="str" cm="1">
        <f t="array" ref="S7708">_xlfn.IFS(G7708 &gt; 5000000, "Very High", G7708 &gt; 1000000, "High", G7708 &gt; 500000, "Medium", TRUE, "Low")</f>
        <v>Very High</v>
      </c>
      <c r="T7708" s="3" t="str" cm="1">
        <f t="array" ref="T7708">_xlfn.IFS(B7708 &gt;= 2005, "Post-2005", B7708 &gt;= 2000, "2000-2004", TRUE, "Pre-2000")</f>
        <v>Post-2005</v>
      </c>
    </row>
    <row r="7709" spans="1:20" x14ac:dyDescent="0.85">
      <c r="A7709" s="1">
        <v>41164</v>
      </c>
      <c r="B7709" t="s">
        <v>90</v>
      </c>
      <c r="C7709" t="s">
        <v>8277</v>
      </c>
      <c r="E7709" t="s">
        <v>264</v>
      </c>
      <c r="F7709" t="s">
        <v>265</v>
      </c>
      <c r="G7709" t="s">
        <v>1350</v>
      </c>
      <c r="H7709">
        <v>2012</v>
      </c>
      <c r="I7709" s="2">
        <v>523880</v>
      </c>
      <c r="J7709" s="2">
        <v>0</v>
      </c>
      <c r="K7709" s="2">
        <v>523880</v>
      </c>
      <c r="L7709" t="s">
        <v>116</v>
      </c>
      <c r="M7709" s="3" t="b">
        <f>trust_funds5[[#This Row],[Contributions Outstanding (USD)]]=0</f>
        <v>1</v>
      </c>
      <c r="N7709" s="3" t="str">
        <f t="shared" si="600"/>
        <v>No Outstanding</v>
      </c>
      <c r="O7709" s="3" t="str">
        <f t="shared" si="601"/>
        <v>High Contribution &amp; Recent</v>
      </c>
      <c r="P7709" s="3" t="str">
        <f t="shared" si="602"/>
        <v>Other</v>
      </c>
      <c r="Q7709" s="3" t="str">
        <f t="shared" si="603"/>
        <v>Other</v>
      </c>
      <c r="R7709" s="3" t="str">
        <f t="shared" si="604"/>
        <v>Not LCLS</v>
      </c>
      <c r="S7709" s="3" t="str" cm="1">
        <f t="array" ref="S7709">_xlfn.IFS(G7709 &gt; 5000000, "Very High", G7709 &gt; 1000000, "High", G7709 &gt; 500000, "Medium", TRUE, "Low")</f>
        <v>Very High</v>
      </c>
      <c r="T7709" s="3" t="str" cm="1">
        <f t="array" ref="T7709">_xlfn.IFS(B7709 &gt;= 2005, "Post-2005", B7709 &gt;= 2000, "2000-2004", TRUE, "Pre-2000")</f>
        <v>Post-2005</v>
      </c>
    </row>
    <row r="7710" spans="1:20" x14ac:dyDescent="0.85">
      <c r="A7710" s="1">
        <v>41164</v>
      </c>
      <c r="B7710" t="s">
        <v>8278</v>
      </c>
      <c r="C7710" t="s">
        <v>8279</v>
      </c>
      <c r="E7710" t="s">
        <v>70</v>
      </c>
      <c r="F7710" t="s">
        <v>71</v>
      </c>
      <c r="G7710" t="s">
        <v>72</v>
      </c>
      <c r="H7710">
        <v>2012</v>
      </c>
      <c r="I7710" s="2">
        <v>1570328.52</v>
      </c>
      <c r="J7710" s="2">
        <v>0</v>
      </c>
      <c r="K7710" s="2">
        <v>1570328.52</v>
      </c>
      <c r="L7710" t="s">
        <v>116</v>
      </c>
      <c r="M7710" s="3" t="b">
        <f>trust_funds5[[#This Row],[Contributions Outstanding (USD)]]=0</f>
        <v>1</v>
      </c>
      <c r="N7710" s="3" t="str">
        <f t="shared" si="600"/>
        <v>No Outstanding</v>
      </c>
      <c r="O7710" s="3" t="str">
        <f t="shared" si="601"/>
        <v>High Contribution &amp; Recent</v>
      </c>
      <c r="P7710" s="3" t="str">
        <f t="shared" si="602"/>
        <v>Other</v>
      </c>
      <c r="Q7710" s="3" t="str">
        <f t="shared" si="603"/>
        <v>Other</v>
      </c>
      <c r="R7710" s="3" t="str">
        <f t="shared" si="604"/>
        <v>Not LCLS</v>
      </c>
      <c r="S7710" s="3" t="str" cm="1">
        <f t="array" ref="S7710">_xlfn.IFS(G7710 &gt; 5000000, "Very High", G7710 &gt; 1000000, "High", G7710 &gt; 500000, "Medium", TRUE, "Low")</f>
        <v>Very High</v>
      </c>
      <c r="T7710" s="3" t="str" cm="1">
        <f t="array" ref="T7710">_xlfn.IFS(B7710 &gt;= 2005, "Post-2005", B7710 &gt;= 2000, "2000-2004", TRUE, "Pre-2000")</f>
        <v>Post-2005</v>
      </c>
    </row>
    <row r="7711" spans="1:20" x14ac:dyDescent="0.85">
      <c r="A7711" s="1">
        <v>41164</v>
      </c>
      <c r="B7711" t="s">
        <v>4054</v>
      </c>
      <c r="C7711" t="s">
        <v>8280</v>
      </c>
      <c r="E7711" t="s">
        <v>85</v>
      </c>
      <c r="F7711" t="s">
        <v>86</v>
      </c>
      <c r="G7711" t="s">
        <v>87</v>
      </c>
      <c r="H7711">
        <v>2012</v>
      </c>
      <c r="I7711" s="2">
        <v>540477.18000000005</v>
      </c>
      <c r="J7711" s="2">
        <v>536078.75</v>
      </c>
      <c r="K7711" s="2">
        <v>1076555.93</v>
      </c>
      <c r="L7711" t="s">
        <v>116</v>
      </c>
      <c r="M7711" s="3" t="b">
        <f>trust_funds5[[#This Row],[Contributions Outstanding (USD)]]=0</f>
        <v>0</v>
      </c>
      <c r="N7711" s="3" t="str">
        <f t="shared" si="600"/>
        <v>No Outstanding</v>
      </c>
      <c r="O7711" s="3" t="str">
        <f t="shared" si="601"/>
        <v>High Contribution &amp; Recent</v>
      </c>
      <c r="P7711" s="3" t="str">
        <f t="shared" si="602"/>
        <v>Other</v>
      </c>
      <c r="Q7711" s="3" t="str">
        <f t="shared" si="603"/>
        <v>Other</v>
      </c>
      <c r="R7711" s="3" t="str">
        <f t="shared" si="604"/>
        <v>Not LCLS</v>
      </c>
      <c r="S7711" s="3" t="str" cm="1">
        <f t="array" ref="S7711">_xlfn.IFS(G7711 &gt; 5000000, "Very High", G7711 &gt; 1000000, "High", G7711 &gt; 500000, "Medium", TRUE, "Low")</f>
        <v>Very High</v>
      </c>
      <c r="T7711" s="3" t="str" cm="1">
        <f t="array" ref="T7711">_xlfn.IFS(B7711 &gt;= 2005, "Post-2005", B7711 &gt;= 2000, "2000-2004", TRUE, "Pre-2000")</f>
        <v>Post-2005</v>
      </c>
    </row>
    <row r="7712" spans="1:20" x14ac:dyDescent="0.85">
      <c r="A7712" s="1">
        <v>41164</v>
      </c>
      <c r="B7712" t="s">
        <v>2142</v>
      </c>
      <c r="C7712" t="s">
        <v>8281</v>
      </c>
      <c r="E7712" t="s">
        <v>85</v>
      </c>
      <c r="F7712" t="s">
        <v>86</v>
      </c>
      <c r="G7712" t="s">
        <v>87</v>
      </c>
      <c r="H7712">
        <v>2012</v>
      </c>
      <c r="I7712" s="2">
        <v>653253.19999999995</v>
      </c>
      <c r="J7712" s="2">
        <v>645878.01</v>
      </c>
      <c r="K7712" s="2">
        <v>1299131.21</v>
      </c>
      <c r="L7712" t="s">
        <v>116</v>
      </c>
      <c r="M7712" s="3" t="b">
        <f>trust_funds5[[#This Row],[Contributions Outstanding (USD)]]=0</f>
        <v>0</v>
      </c>
      <c r="N7712" s="3" t="str">
        <f t="shared" si="600"/>
        <v>No Outstanding</v>
      </c>
      <c r="O7712" s="3" t="str">
        <f t="shared" si="601"/>
        <v>High Contribution &amp; Recent</v>
      </c>
      <c r="P7712" s="3" t="str">
        <f t="shared" si="602"/>
        <v>Other</v>
      </c>
      <c r="Q7712" s="3" t="str">
        <f t="shared" si="603"/>
        <v>Other</v>
      </c>
      <c r="R7712" s="3" t="str">
        <f t="shared" si="604"/>
        <v>Not LCLS</v>
      </c>
      <c r="S7712" s="3" t="str" cm="1">
        <f t="array" ref="S7712">_xlfn.IFS(G7712 &gt; 5000000, "Very High", G7712 &gt; 1000000, "High", G7712 &gt; 500000, "Medium", TRUE, "Low")</f>
        <v>Very High</v>
      </c>
      <c r="T7712" s="3" t="str" cm="1">
        <f t="array" ref="T7712">_xlfn.IFS(B7712 &gt;= 2005, "Post-2005", B7712 &gt;= 2000, "2000-2004", TRUE, "Pre-2000")</f>
        <v>Post-2005</v>
      </c>
    </row>
    <row r="7713" spans="1:20" x14ac:dyDescent="0.85">
      <c r="A7713" s="1">
        <v>41164</v>
      </c>
      <c r="B7713" t="s">
        <v>8282</v>
      </c>
      <c r="C7713" t="s">
        <v>8283</v>
      </c>
      <c r="E7713" t="s">
        <v>85</v>
      </c>
      <c r="F7713" t="s">
        <v>86</v>
      </c>
      <c r="G7713" t="s">
        <v>87</v>
      </c>
      <c r="H7713">
        <v>2012</v>
      </c>
      <c r="I7713" s="2">
        <v>672100</v>
      </c>
      <c r="J7713" s="2">
        <v>645878.01</v>
      </c>
      <c r="K7713" s="2">
        <v>1317978.01</v>
      </c>
      <c r="L7713" t="s">
        <v>116</v>
      </c>
      <c r="M7713" s="3" t="b">
        <f>trust_funds5[[#This Row],[Contributions Outstanding (USD)]]=0</f>
        <v>0</v>
      </c>
      <c r="N7713" s="3" t="str">
        <f t="shared" si="600"/>
        <v>No Outstanding</v>
      </c>
      <c r="O7713" s="3" t="str">
        <f t="shared" si="601"/>
        <v>High Contribution &amp; Recent</v>
      </c>
      <c r="P7713" s="3" t="str">
        <f t="shared" si="602"/>
        <v>Other</v>
      </c>
      <c r="Q7713" s="3" t="str">
        <f t="shared" si="603"/>
        <v>Other</v>
      </c>
      <c r="R7713" s="3" t="str">
        <f t="shared" si="604"/>
        <v>Not LCLS</v>
      </c>
      <c r="S7713" s="3" t="str" cm="1">
        <f t="array" ref="S7713">_xlfn.IFS(G7713 &gt; 5000000, "Very High", G7713 &gt; 1000000, "High", G7713 &gt; 500000, "Medium", TRUE, "Low")</f>
        <v>Very High</v>
      </c>
      <c r="T7713" s="3" t="str" cm="1">
        <f t="array" ref="T7713">_xlfn.IFS(B7713 &gt;= 2005, "Post-2005", B7713 &gt;= 2000, "2000-2004", TRUE, "Pre-2000")</f>
        <v>Post-2005</v>
      </c>
    </row>
    <row r="7714" spans="1:20" x14ac:dyDescent="0.85">
      <c r="A7714" s="1">
        <v>41164</v>
      </c>
      <c r="B7714" t="s">
        <v>90</v>
      </c>
      <c r="C7714" t="s">
        <v>8284</v>
      </c>
      <c r="E7714" t="s">
        <v>85</v>
      </c>
      <c r="F7714" t="s">
        <v>86</v>
      </c>
      <c r="G7714" t="s">
        <v>87</v>
      </c>
      <c r="H7714">
        <v>2012</v>
      </c>
      <c r="I7714" s="2">
        <v>675455</v>
      </c>
      <c r="J7714" s="2">
        <v>710465.81</v>
      </c>
      <c r="K7714" s="2">
        <v>1385920.81</v>
      </c>
      <c r="L7714" t="s">
        <v>116</v>
      </c>
      <c r="M7714" s="3" t="b">
        <f>trust_funds5[[#This Row],[Contributions Outstanding (USD)]]=0</f>
        <v>0</v>
      </c>
      <c r="N7714" s="3" t="str">
        <f t="shared" si="600"/>
        <v>No Outstanding</v>
      </c>
      <c r="O7714" s="3" t="str">
        <f t="shared" si="601"/>
        <v>High Contribution &amp; Recent</v>
      </c>
      <c r="P7714" s="3" t="str">
        <f t="shared" si="602"/>
        <v>Other</v>
      </c>
      <c r="Q7714" s="3" t="str">
        <f t="shared" si="603"/>
        <v>Other</v>
      </c>
      <c r="R7714" s="3" t="str">
        <f t="shared" si="604"/>
        <v>Not LCLS</v>
      </c>
      <c r="S7714" s="3" t="str" cm="1">
        <f t="array" ref="S7714">_xlfn.IFS(G7714 &gt; 5000000, "Very High", G7714 &gt; 1000000, "High", G7714 &gt; 500000, "Medium", TRUE, "Low")</f>
        <v>Very High</v>
      </c>
      <c r="T7714" s="3" t="str" cm="1">
        <f t="array" ref="T7714">_xlfn.IFS(B7714 &gt;= 2005, "Post-2005", B7714 &gt;= 2000, "2000-2004", TRUE, "Pre-2000")</f>
        <v>Post-2005</v>
      </c>
    </row>
    <row r="7715" spans="1:20" x14ac:dyDescent="0.85">
      <c r="A7715" s="1">
        <v>41164</v>
      </c>
      <c r="B7715" t="s">
        <v>5570</v>
      </c>
      <c r="C7715" t="s">
        <v>8285</v>
      </c>
      <c r="E7715" t="s">
        <v>85</v>
      </c>
      <c r="F7715" t="s">
        <v>86</v>
      </c>
      <c r="G7715" t="s">
        <v>87</v>
      </c>
      <c r="H7715">
        <v>2012</v>
      </c>
      <c r="I7715" s="2">
        <v>717899.36</v>
      </c>
      <c r="J7715" s="2">
        <v>685099.59</v>
      </c>
      <c r="K7715" s="2">
        <v>1402998.95</v>
      </c>
      <c r="L7715" t="s">
        <v>116</v>
      </c>
      <c r="M7715" s="3" t="b">
        <f>trust_funds5[[#This Row],[Contributions Outstanding (USD)]]=0</f>
        <v>0</v>
      </c>
      <c r="N7715" s="3" t="str">
        <f t="shared" si="600"/>
        <v>No Outstanding</v>
      </c>
      <c r="O7715" s="3" t="str">
        <f t="shared" si="601"/>
        <v>High Contribution &amp; Recent</v>
      </c>
      <c r="P7715" s="3" t="str">
        <f t="shared" si="602"/>
        <v>Other</v>
      </c>
      <c r="Q7715" s="3" t="str">
        <f t="shared" si="603"/>
        <v>Other</v>
      </c>
      <c r="R7715" s="3" t="str">
        <f t="shared" si="604"/>
        <v>Not LCLS</v>
      </c>
      <c r="S7715" s="3" t="str" cm="1">
        <f t="array" ref="S7715">_xlfn.IFS(G7715 &gt; 5000000, "Very High", G7715 &gt; 1000000, "High", G7715 &gt; 500000, "Medium", TRUE, "Low")</f>
        <v>Very High</v>
      </c>
      <c r="T7715" s="3" t="str" cm="1">
        <f t="array" ref="T7715">_xlfn.IFS(B7715 &gt;= 2005, "Post-2005", B7715 &gt;= 2000, "2000-2004", TRUE, "Pre-2000")</f>
        <v>Post-2005</v>
      </c>
    </row>
    <row r="7716" spans="1:20" x14ac:dyDescent="0.85">
      <c r="A7716" s="1">
        <v>41164</v>
      </c>
      <c r="B7716" t="s">
        <v>4054</v>
      </c>
      <c r="C7716" t="s">
        <v>8286</v>
      </c>
      <c r="E7716" t="s">
        <v>85</v>
      </c>
      <c r="F7716" t="s">
        <v>86</v>
      </c>
      <c r="G7716" t="s">
        <v>87</v>
      </c>
      <c r="H7716">
        <v>2012</v>
      </c>
      <c r="I7716" s="2">
        <v>767734.67</v>
      </c>
      <c r="J7716" s="2">
        <v>775053.61</v>
      </c>
      <c r="K7716" s="2">
        <v>1542788.28</v>
      </c>
      <c r="L7716" t="s">
        <v>116</v>
      </c>
      <c r="M7716" s="3" t="b">
        <f>trust_funds5[[#This Row],[Contributions Outstanding (USD)]]=0</f>
        <v>0</v>
      </c>
      <c r="N7716" s="3" t="str">
        <f t="shared" si="600"/>
        <v>No Outstanding</v>
      </c>
      <c r="O7716" s="3" t="str">
        <f t="shared" si="601"/>
        <v>High Contribution &amp; Recent</v>
      </c>
      <c r="P7716" s="3" t="str">
        <f t="shared" si="602"/>
        <v>Other</v>
      </c>
      <c r="Q7716" s="3" t="str">
        <f t="shared" si="603"/>
        <v>Other</v>
      </c>
      <c r="R7716" s="3" t="str">
        <f t="shared" si="604"/>
        <v>Not LCLS</v>
      </c>
      <c r="S7716" s="3" t="str" cm="1">
        <f t="array" ref="S7716">_xlfn.IFS(G7716 &gt; 5000000, "Very High", G7716 &gt; 1000000, "High", G7716 &gt; 500000, "Medium", TRUE, "Low")</f>
        <v>Very High</v>
      </c>
      <c r="T7716" s="3" t="str" cm="1">
        <f t="array" ref="T7716">_xlfn.IFS(B7716 &gt;= 2005, "Post-2005", B7716 &gt;= 2000, "2000-2004", TRUE, "Pre-2000")</f>
        <v>Post-2005</v>
      </c>
    </row>
    <row r="7717" spans="1:20" x14ac:dyDescent="0.85">
      <c r="A7717" s="1">
        <v>41164</v>
      </c>
      <c r="B7717" t="s">
        <v>8287</v>
      </c>
      <c r="C7717" t="s">
        <v>8288</v>
      </c>
      <c r="E7717" t="s">
        <v>85</v>
      </c>
      <c r="F7717" t="s">
        <v>86</v>
      </c>
      <c r="G7717" t="s">
        <v>87</v>
      </c>
      <c r="H7717">
        <v>2012</v>
      </c>
      <c r="I7717" s="2">
        <v>788581.34</v>
      </c>
      <c r="J7717" s="2">
        <v>775053.61</v>
      </c>
      <c r="K7717" s="2">
        <v>1563634.95</v>
      </c>
      <c r="L7717" t="s">
        <v>116</v>
      </c>
      <c r="M7717" s="3" t="b">
        <f>trust_funds5[[#This Row],[Contributions Outstanding (USD)]]=0</f>
        <v>0</v>
      </c>
      <c r="N7717" s="3" t="str">
        <f t="shared" si="600"/>
        <v>No Outstanding</v>
      </c>
      <c r="O7717" s="3" t="str">
        <f t="shared" si="601"/>
        <v>High Contribution &amp; Recent</v>
      </c>
      <c r="P7717" s="3" t="str">
        <f t="shared" si="602"/>
        <v>Other</v>
      </c>
      <c r="Q7717" s="3" t="str">
        <f t="shared" si="603"/>
        <v>Other</v>
      </c>
      <c r="R7717" s="3" t="str">
        <f t="shared" si="604"/>
        <v>Not LCLS</v>
      </c>
      <c r="S7717" s="3" t="str" cm="1">
        <f t="array" ref="S7717">_xlfn.IFS(G7717 &gt; 5000000, "Very High", G7717 &gt; 1000000, "High", G7717 &gt; 500000, "Medium", TRUE, "Low")</f>
        <v>Very High</v>
      </c>
      <c r="T7717" s="3" t="str" cm="1">
        <f t="array" ref="T7717">_xlfn.IFS(B7717 &gt;= 2005, "Post-2005", B7717 &gt;= 2000, "2000-2004", TRUE, "Pre-2000")</f>
        <v>Post-2005</v>
      </c>
    </row>
    <row r="7718" spans="1:20" x14ac:dyDescent="0.85">
      <c r="A7718" s="1">
        <v>41164</v>
      </c>
      <c r="B7718" t="s">
        <v>90</v>
      </c>
      <c r="C7718" t="s">
        <v>8289</v>
      </c>
      <c r="E7718" t="s">
        <v>85</v>
      </c>
      <c r="F7718" t="s">
        <v>86</v>
      </c>
      <c r="G7718" t="s">
        <v>87</v>
      </c>
      <c r="H7718">
        <v>2012</v>
      </c>
      <c r="I7718" s="2">
        <v>369285.31</v>
      </c>
      <c r="J7718" s="2">
        <v>4779497.25</v>
      </c>
      <c r="K7718" s="2">
        <v>5148782.5599999996</v>
      </c>
      <c r="L7718" t="s">
        <v>116</v>
      </c>
      <c r="M7718" s="3" t="b">
        <f>trust_funds5[[#This Row],[Contributions Outstanding (USD)]]=0</f>
        <v>0</v>
      </c>
      <c r="N7718" s="3" t="str">
        <f t="shared" si="600"/>
        <v>No Outstanding</v>
      </c>
      <c r="O7718" s="3" t="str">
        <f t="shared" si="601"/>
        <v>High Contribution &amp; Recent</v>
      </c>
      <c r="P7718" s="3" t="str">
        <f t="shared" si="602"/>
        <v>Other</v>
      </c>
      <c r="Q7718" s="3" t="str">
        <f t="shared" si="603"/>
        <v>Other</v>
      </c>
      <c r="R7718" s="3" t="str">
        <f t="shared" si="604"/>
        <v>Not LCLS</v>
      </c>
      <c r="S7718" s="3" t="str" cm="1">
        <f t="array" ref="S7718">_xlfn.IFS(G7718 &gt; 5000000, "Very High", G7718 &gt; 1000000, "High", G7718 &gt; 500000, "Medium", TRUE, "Low")</f>
        <v>Very High</v>
      </c>
      <c r="T7718" s="3" t="str" cm="1">
        <f t="array" ref="T7718">_xlfn.IFS(B7718 &gt;= 2005, "Post-2005", B7718 &gt;= 2000, "2000-2004", TRUE, "Pre-2000")</f>
        <v>Post-2005</v>
      </c>
    </row>
    <row r="7719" spans="1:20" x14ac:dyDescent="0.85">
      <c r="A7719" s="1">
        <v>41164</v>
      </c>
      <c r="B7719" t="s">
        <v>2137</v>
      </c>
      <c r="C7719" t="s">
        <v>8290</v>
      </c>
      <c r="E7719" t="s">
        <v>85</v>
      </c>
      <c r="F7719" t="s">
        <v>86</v>
      </c>
      <c r="G7719" t="s">
        <v>87</v>
      </c>
      <c r="H7719">
        <v>2012</v>
      </c>
      <c r="I7719" s="2">
        <v>2549359.2799999998</v>
      </c>
      <c r="J7719" s="2">
        <v>2680393.73</v>
      </c>
      <c r="K7719" s="2">
        <v>5229753.01</v>
      </c>
      <c r="L7719" t="s">
        <v>116</v>
      </c>
      <c r="M7719" s="3" t="b">
        <f>trust_funds5[[#This Row],[Contributions Outstanding (USD)]]=0</f>
        <v>0</v>
      </c>
      <c r="N7719" s="3" t="str">
        <f t="shared" si="600"/>
        <v>No Outstanding</v>
      </c>
      <c r="O7719" s="3" t="str">
        <f t="shared" si="601"/>
        <v>High Contribution &amp; Recent</v>
      </c>
      <c r="P7719" s="3" t="str">
        <f t="shared" si="602"/>
        <v>Other</v>
      </c>
      <c r="Q7719" s="3" t="str">
        <f t="shared" si="603"/>
        <v>Other</v>
      </c>
      <c r="R7719" s="3" t="str">
        <f t="shared" si="604"/>
        <v>Not LCLS</v>
      </c>
      <c r="S7719" s="3" t="str" cm="1">
        <f t="array" ref="S7719">_xlfn.IFS(G7719 &gt; 5000000, "Very High", G7719 &gt; 1000000, "High", G7719 &gt; 500000, "Medium", TRUE, "Low")</f>
        <v>Very High</v>
      </c>
      <c r="T7719" s="3" t="str" cm="1">
        <f t="array" ref="T7719">_xlfn.IFS(B7719 &gt;= 2005, "Post-2005", B7719 &gt;= 2000, "2000-2004", TRUE, "Pre-2000")</f>
        <v>Post-2005</v>
      </c>
    </row>
    <row r="7720" spans="1:20" x14ac:dyDescent="0.85">
      <c r="A7720" s="1">
        <v>41164</v>
      </c>
      <c r="B7720" t="s">
        <v>5634</v>
      </c>
      <c r="C7720" t="s">
        <v>8291</v>
      </c>
      <c r="E7720" t="s">
        <v>85</v>
      </c>
      <c r="F7720" t="s">
        <v>86</v>
      </c>
      <c r="G7720" t="s">
        <v>87</v>
      </c>
      <c r="H7720">
        <v>2012</v>
      </c>
      <c r="I7720" s="2">
        <v>3083286.81</v>
      </c>
      <c r="J7720" s="2">
        <v>3138967.11</v>
      </c>
      <c r="K7720" s="2">
        <v>6222253.9199999999</v>
      </c>
      <c r="L7720" t="s">
        <v>116</v>
      </c>
      <c r="M7720" s="3" t="b">
        <f>trust_funds5[[#This Row],[Contributions Outstanding (USD)]]=0</f>
        <v>0</v>
      </c>
      <c r="N7720" s="3" t="str">
        <f t="shared" si="600"/>
        <v>No Outstanding</v>
      </c>
      <c r="O7720" s="3" t="str">
        <f t="shared" si="601"/>
        <v>High Contribution &amp; Recent</v>
      </c>
      <c r="P7720" s="3" t="str">
        <f t="shared" si="602"/>
        <v>Other</v>
      </c>
      <c r="Q7720" s="3" t="str">
        <f t="shared" si="603"/>
        <v>Other</v>
      </c>
      <c r="R7720" s="3" t="str">
        <f t="shared" si="604"/>
        <v>Not LCLS</v>
      </c>
      <c r="S7720" s="3" t="str" cm="1">
        <f t="array" ref="S7720">_xlfn.IFS(G7720 &gt; 5000000, "Very High", G7720 &gt; 1000000, "High", G7720 &gt; 500000, "Medium", TRUE, "Low")</f>
        <v>Very High</v>
      </c>
      <c r="T7720" s="3" t="str" cm="1">
        <f t="array" ref="T7720">_xlfn.IFS(B7720 &gt;= 2005, "Post-2005", B7720 &gt;= 2000, "2000-2004", TRUE, "Pre-2000")</f>
        <v>Post-2005</v>
      </c>
    </row>
    <row r="7721" spans="1:20" x14ac:dyDescent="0.85">
      <c r="A7721" s="1">
        <v>41164</v>
      </c>
      <c r="B7721" t="s">
        <v>8292</v>
      </c>
      <c r="C7721" t="s">
        <v>8293</v>
      </c>
      <c r="E7721" t="s">
        <v>85</v>
      </c>
      <c r="F7721" t="s">
        <v>86</v>
      </c>
      <c r="G7721" t="s">
        <v>87</v>
      </c>
      <c r="H7721">
        <v>2012</v>
      </c>
      <c r="I7721" s="2">
        <v>20414010</v>
      </c>
      <c r="J7721" s="2">
        <v>20538920.609999999</v>
      </c>
      <c r="K7721" s="2">
        <v>40952930.609999999</v>
      </c>
      <c r="L7721" t="s">
        <v>116</v>
      </c>
      <c r="M7721" s="3" t="b">
        <f>trust_funds5[[#This Row],[Contributions Outstanding (USD)]]=0</f>
        <v>0</v>
      </c>
      <c r="N7721" s="3" t="str">
        <f t="shared" si="600"/>
        <v>No Outstanding</v>
      </c>
      <c r="O7721" s="3" t="str">
        <f t="shared" si="601"/>
        <v>High Contribution &amp; Recent</v>
      </c>
      <c r="P7721" s="3" t="str">
        <f t="shared" si="602"/>
        <v>Other</v>
      </c>
      <c r="Q7721" s="3" t="str">
        <f t="shared" si="603"/>
        <v>Other</v>
      </c>
      <c r="R7721" s="3" t="str">
        <f t="shared" si="604"/>
        <v>Not LCLS</v>
      </c>
      <c r="S7721" s="3" t="str" cm="1">
        <f t="array" ref="S7721">_xlfn.IFS(G7721 &gt; 5000000, "Very High", G7721 &gt; 1000000, "High", G7721 &gt; 500000, "Medium", TRUE, "Low")</f>
        <v>Very High</v>
      </c>
      <c r="T7721" s="3" t="str" cm="1">
        <f t="array" ref="T7721">_xlfn.IFS(B7721 &gt;= 2005, "Post-2005", B7721 &gt;= 2000, "2000-2004", TRUE, "Pre-2000")</f>
        <v>Post-2005</v>
      </c>
    </row>
    <row r="7722" spans="1:20" x14ac:dyDescent="0.85">
      <c r="A7722" s="1">
        <v>41164</v>
      </c>
      <c r="B7722" t="s">
        <v>8294</v>
      </c>
      <c r="C7722" t="s">
        <v>8295</v>
      </c>
      <c r="E7722" t="s">
        <v>102</v>
      </c>
      <c r="F7722" t="s">
        <v>103</v>
      </c>
      <c r="G7722" t="s">
        <v>8296</v>
      </c>
      <c r="H7722">
        <v>2012</v>
      </c>
      <c r="I7722" s="2">
        <v>500000</v>
      </c>
      <c r="J7722" s="2">
        <v>0</v>
      </c>
      <c r="K7722" s="2">
        <v>500000</v>
      </c>
      <c r="L7722" t="s">
        <v>116</v>
      </c>
      <c r="M7722" s="3" t="b">
        <f>trust_funds5[[#This Row],[Contributions Outstanding (USD)]]=0</f>
        <v>1</v>
      </c>
      <c r="N7722" s="3" t="str">
        <f t="shared" si="600"/>
        <v>No Outstanding</v>
      </c>
      <c r="O7722" s="3" t="str">
        <f t="shared" si="601"/>
        <v>High Contribution &amp; Recent</v>
      </c>
      <c r="P7722" s="3" t="str">
        <f t="shared" si="602"/>
        <v>Other</v>
      </c>
      <c r="Q7722" s="3" t="str">
        <f t="shared" si="603"/>
        <v>Other</v>
      </c>
      <c r="R7722" s="3" t="str">
        <f t="shared" si="604"/>
        <v>Not LCLS</v>
      </c>
      <c r="S7722" s="3" t="str" cm="1">
        <f t="array" ref="S7722">_xlfn.IFS(G7722 &gt; 5000000, "Very High", G7722 &gt; 1000000, "High", G7722 &gt; 500000, "Medium", TRUE, "Low")</f>
        <v>Very High</v>
      </c>
      <c r="T7722" s="3" t="str" cm="1">
        <f t="array" ref="T7722">_xlfn.IFS(B7722 &gt;= 2005, "Post-2005", B7722 &gt;= 2000, "2000-2004", TRUE, "Pre-2000")</f>
        <v>Post-2005</v>
      </c>
    </row>
    <row r="7723" spans="1:20" x14ac:dyDescent="0.85">
      <c r="A7723" s="1">
        <v>41164</v>
      </c>
      <c r="B7723" t="s">
        <v>4054</v>
      </c>
      <c r="C7723" t="s">
        <v>8297</v>
      </c>
      <c r="E7723" t="s">
        <v>102</v>
      </c>
      <c r="F7723" t="s">
        <v>103</v>
      </c>
      <c r="G7723" t="s">
        <v>104</v>
      </c>
      <c r="H7723">
        <v>2012</v>
      </c>
      <c r="I7723" s="2">
        <v>1004194.54</v>
      </c>
      <c r="J7723" s="2">
        <v>0</v>
      </c>
      <c r="K7723" s="2">
        <v>1004194.54</v>
      </c>
      <c r="L7723" t="s">
        <v>116</v>
      </c>
      <c r="M7723" s="3" t="b">
        <f>trust_funds5[[#This Row],[Contributions Outstanding (USD)]]=0</f>
        <v>1</v>
      </c>
      <c r="N7723" s="3" t="str">
        <f t="shared" si="600"/>
        <v>No Outstanding</v>
      </c>
      <c r="O7723" s="3" t="str">
        <f t="shared" si="601"/>
        <v>High Contribution &amp; Recent</v>
      </c>
      <c r="P7723" s="3" t="str">
        <f t="shared" si="602"/>
        <v>Other</v>
      </c>
      <c r="Q7723" s="3" t="str">
        <f t="shared" si="603"/>
        <v>Other</v>
      </c>
      <c r="R7723" s="3" t="str">
        <f t="shared" si="604"/>
        <v>Not LCLS</v>
      </c>
      <c r="S7723" s="3" t="str" cm="1">
        <f t="array" ref="S7723">_xlfn.IFS(G7723 &gt; 5000000, "Very High", G7723 &gt; 1000000, "High", G7723 &gt; 500000, "Medium", TRUE, "Low")</f>
        <v>Very High</v>
      </c>
      <c r="T7723" s="3" t="str" cm="1">
        <f t="array" ref="T7723">_xlfn.IFS(B7723 &gt;= 2005, "Post-2005", B7723 &gt;= 2000, "2000-2004", TRUE, "Pre-2000")</f>
        <v>Post-2005</v>
      </c>
    </row>
    <row r="7724" spans="1:20" x14ac:dyDescent="0.85">
      <c r="A7724" s="1">
        <v>41164</v>
      </c>
      <c r="B7724" t="s">
        <v>8298</v>
      </c>
      <c r="C7724" t="s">
        <v>8299</v>
      </c>
      <c r="E7724" t="s">
        <v>102</v>
      </c>
      <c r="F7724" t="s">
        <v>103</v>
      </c>
      <c r="G7724" t="s">
        <v>104</v>
      </c>
      <c r="H7724">
        <v>2012</v>
      </c>
      <c r="I7724" s="2">
        <v>348062</v>
      </c>
      <c r="J7724" s="2">
        <v>773469.98</v>
      </c>
      <c r="K7724" s="2">
        <v>1121531.98</v>
      </c>
      <c r="L7724" t="s">
        <v>116</v>
      </c>
      <c r="M7724" s="3" t="b">
        <f>trust_funds5[[#This Row],[Contributions Outstanding (USD)]]=0</f>
        <v>0</v>
      </c>
      <c r="N7724" s="3" t="str">
        <f t="shared" si="600"/>
        <v>No Outstanding</v>
      </c>
      <c r="O7724" s="3" t="str">
        <f t="shared" si="601"/>
        <v>High Contribution &amp; Recent</v>
      </c>
      <c r="P7724" s="3" t="str">
        <f t="shared" si="602"/>
        <v>Other</v>
      </c>
      <c r="Q7724" s="3" t="str">
        <f t="shared" si="603"/>
        <v>Other</v>
      </c>
      <c r="R7724" s="3" t="str">
        <f t="shared" si="604"/>
        <v>Not LCLS</v>
      </c>
      <c r="S7724" s="3" t="str" cm="1">
        <f t="array" ref="S7724">_xlfn.IFS(G7724 &gt; 5000000, "Very High", G7724 &gt; 1000000, "High", G7724 &gt; 500000, "Medium", TRUE, "Low")</f>
        <v>Very High</v>
      </c>
      <c r="T7724" s="3" t="str" cm="1">
        <f t="array" ref="T7724">_xlfn.IFS(B7724 &gt;= 2005, "Post-2005", B7724 &gt;= 2000, "2000-2004", TRUE, "Pre-2000")</f>
        <v>Post-2005</v>
      </c>
    </row>
    <row r="7725" spans="1:20" x14ac:dyDescent="0.85">
      <c r="A7725" s="1">
        <v>41164</v>
      </c>
      <c r="B7725" t="s">
        <v>7226</v>
      </c>
      <c r="C7725" t="s">
        <v>8300</v>
      </c>
      <c r="E7725" t="s">
        <v>102</v>
      </c>
      <c r="F7725" t="s">
        <v>103</v>
      </c>
      <c r="G7725" t="s">
        <v>104</v>
      </c>
      <c r="H7725">
        <v>2012</v>
      </c>
      <c r="I7725" s="2">
        <v>726950</v>
      </c>
      <c r="J7725" s="2">
        <v>1248831.74</v>
      </c>
      <c r="K7725" s="2">
        <v>1975781.74</v>
      </c>
      <c r="L7725" t="s">
        <v>116</v>
      </c>
      <c r="M7725" s="3" t="b">
        <f>trust_funds5[[#This Row],[Contributions Outstanding (USD)]]=0</f>
        <v>0</v>
      </c>
      <c r="N7725" s="3" t="str">
        <f t="shared" si="600"/>
        <v>No Outstanding</v>
      </c>
      <c r="O7725" s="3" t="str">
        <f t="shared" si="601"/>
        <v>High Contribution &amp; Recent</v>
      </c>
      <c r="P7725" s="3" t="str">
        <f t="shared" si="602"/>
        <v>Other</v>
      </c>
      <c r="Q7725" s="3" t="str">
        <f t="shared" si="603"/>
        <v>Other</v>
      </c>
      <c r="R7725" s="3" t="str">
        <f t="shared" si="604"/>
        <v>Not LCLS</v>
      </c>
      <c r="S7725" s="3" t="str" cm="1">
        <f t="array" ref="S7725">_xlfn.IFS(G7725 &gt; 5000000, "Very High", G7725 &gt; 1000000, "High", G7725 &gt; 500000, "Medium", TRUE, "Low")</f>
        <v>Very High</v>
      </c>
      <c r="T7725" s="3" t="str" cm="1">
        <f t="array" ref="T7725">_xlfn.IFS(B7725 &gt;= 2005, "Post-2005", B7725 &gt;= 2000, "2000-2004", TRUE, "Pre-2000")</f>
        <v>Post-2005</v>
      </c>
    </row>
    <row r="7726" spans="1:20" x14ac:dyDescent="0.85">
      <c r="A7726" s="1">
        <v>41164</v>
      </c>
      <c r="B7726" t="s">
        <v>8301</v>
      </c>
      <c r="C7726" t="s">
        <v>8302</v>
      </c>
      <c r="E7726" t="s">
        <v>102</v>
      </c>
      <c r="F7726" t="s">
        <v>103</v>
      </c>
      <c r="G7726" t="s">
        <v>104</v>
      </c>
      <c r="H7726">
        <v>2012</v>
      </c>
      <c r="I7726" s="2">
        <v>1295517.6000000001</v>
      </c>
      <c r="J7726" s="2">
        <v>1721426.73</v>
      </c>
      <c r="K7726" s="2">
        <v>3016944.33</v>
      </c>
      <c r="L7726" t="s">
        <v>116</v>
      </c>
      <c r="M7726" s="3" t="b">
        <f>trust_funds5[[#This Row],[Contributions Outstanding (USD)]]=0</f>
        <v>0</v>
      </c>
      <c r="N7726" s="3" t="str">
        <f t="shared" si="600"/>
        <v>No Outstanding</v>
      </c>
      <c r="O7726" s="3" t="str">
        <f t="shared" si="601"/>
        <v>High Contribution &amp; Recent</v>
      </c>
      <c r="P7726" s="3" t="str">
        <f t="shared" si="602"/>
        <v>Other</v>
      </c>
      <c r="Q7726" s="3" t="str">
        <f t="shared" si="603"/>
        <v>Other</v>
      </c>
      <c r="R7726" s="3" t="str">
        <f t="shared" si="604"/>
        <v>Not LCLS</v>
      </c>
      <c r="S7726" s="3" t="str" cm="1">
        <f t="array" ref="S7726">_xlfn.IFS(G7726 &gt; 5000000, "Very High", G7726 &gt; 1000000, "High", G7726 &gt; 500000, "Medium", TRUE, "Low")</f>
        <v>Very High</v>
      </c>
      <c r="T7726" s="3" t="str" cm="1">
        <f t="array" ref="T7726">_xlfn.IFS(B7726 &gt;= 2005, "Post-2005", B7726 &gt;= 2000, "2000-2004", TRUE, "Pre-2000")</f>
        <v>Post-2005</v>
      </c>
    </row>
    <row r="7727" spans="1:20" x14ac:dyDescent="0.85">
      <c r="A7727" s="1">
        <v>41164</v>
      </c>
      <c r="B7727" t="s">
        <v>8303</v>
      </c>
      <c r="C7727" t="s">
        <v>8304</v>
      </c>
      <c r="E7727" t="s">
        <v>102</v>
      </c>
      <c r="F7727" t="s">
        <v>103</v>
      </c>
      <c r="G7727" t="s">
        <v>104</v>
      </c>
      <c r="H7727">
        <v>2012</v>
      </c>
      <c r="I7727" s="2">
        <v>952424.2</v>
      </c>
      <c r="J7727" s="2">
        <v>4002707.14</v>
      </c>
      <c r="K7727" s="2">
        <v>4955131.34</v>
      </c>
      <c r="L7727" t="s">
        <v>116</v>
      </c>
      <c r="M7727" s="3" t="b">
        <f>trust_funds5[[#This Row],[Contributions Outstanding (USD)]]=0</f>
        <v>0</v>
      </c>
      <c r="N7727" s="3" t="str">
        <f t="shared" si="600"/>
        <v>No Outstanding</v>
      </c>
      <c r="O7727" s="3" t="str">
        <f t="shared" si="601"/>
        <v>High Contribution &amp; Recent</v>
      </c>
      <c r="P7727" s="3" t="str">
        <f t="shared" si="602"/>
        <v>Other</v>
      </c>
      <c r="Q7727" s="3" t="str">
        <f t="shared" si="603"/>
        <v>Other</v>
      </c>
      <c r="R7727" s="3" t="str">
        <f t="shared" si="604"/>
        <v>Not LCLS</v>
      </c>
      <c r="S7727" s="3" t="str" cm="1">
        <f t="array" ref="S7727">_xlfn.IFS(G7727 &gt; 5000000, "Very High", G7727 &gt; 1000000, "High", G7727 &gt; 500000, "Medium", TRUE, "Low")</f>
        <v>Very High</v>
      </c>
      <c r="T7727" s="3" t="str" cm="1">
        <f t="array" ref="T7727">_xlfn.IFS(B7727 &gt;= 2005, "Post-2005", B7727 &gt;= 2000, "2000-2004", TRUE, "Pre-2000")</f>
        <v>Post-2005</v>
      </c>
    </row>
    <row r="7728" spans="1:20" x14ac:dyDescent="0.85">
      <c r="A7728" s="1">
        <v>41164</v>
      </c>
      <c r="B7728" t="s">
        <v>90</v>
      </c>
      <c r="C7728" t="s">
        <v>8305</v>
      </c>
      <c r="E7728" t="s">
        <v>102</v>
      </c>
      <c r="F7728" t="s">
        <v>103</v>
      </c>
      <c r="G7728" t="s">
        <v>104</v>
      </c>
      <c r="H7728">
        <v>2012</v>
      </c>
      <c r="I7728" s="2">
        <v>1572900</v>
      </c>
      <c r="J7728" s="2">
        <v>4189629.06</v>
      </c>
      <c r="K7728" s="2">
        <v>5762529.0599999996</v>
      </c>
      <c r="L7728" t="s">
        <v>116</v>
      </c>
      <c r="M7728" s="3" t="b">
        <f>trust_funds5[[#This Row],[Contributions Outstanding (USD)]]=0</f>
        <v>0</v>
      </c>
      <c r="N7728" s="3" t="str">
        <f t="shared" si="600"/>
        <v>No Outstanding</v>
      </c>
      <c r="O7728" s="3" t="str">
        <f t="shared" si="601"/>
        <v>High Contribution &amp; Recent</v>
      </c>
      <c r="P7728" s="3" t="str">
        <f t="shared" si="602"/>
        <v>Other</v>
      </c>
      <c r="Q7728" s="3" t="str">
        <f t="shared" si="603"/>
        <v>Other</v>
      </c>
      <c r="R7728" s="3" t="str">
        <f t="shared" si="604"/>
        <v>Not LCLS</v>
      </c>
      <c r="S7728" s="3" t="str" cm="1">
        <f t="array" ref="S7728">_xlfn.IFS(G7728 &gt; 5000000, "Very High", G7728 &gt; 1000000, "High", G7728 &gt; 500000, "Medium", TRUE, "Low")</f>
        <v>Very High</v>
      </c>
      <c r="T7728" s="3" t="str" cm="1">
        <f t="array" ref="T7728">_xlfn.IFS(B7728 &gt;= 2005, "Post-2005", B7728 &gt;= 2000, "2000-2004", TRUE, "Pre-2000")</f>
        <v>Post-2005</v>
      </c>
    </row>
    <row r="7729" spans="1:20" x14ac:dyDescent="0.85">
      <c r="A7729" s="1">
        <v>41164</v>
      </c>
      <c r="B7729" t="s">
        <v>90</v>
      </c>
      <c r="C7729" t="s">
        <v>8306</v>
      </c>
      <c r="E7729" t="s">
        <v>102</v>
      </c>
      <c r="F7729" t="s">
        <v>103</v>
      </c>
      <c r="G7729" t="s">
        <v>104</v>
      </c>
      <c r="H7729">
        <v>2012</v>
      </c>
      <c r="I7729" s="2">
        <v>2383329.6</v>
      </c>
      <c r="J7729" s="2">
        <v>3604692.38</v>
      </c>
      <c r="K7729" s="2">
        <v>5988021.9800000004</v>
      </c>
      <c r="L7729" t="s">
        <v>116</v>
      </c>
      <c r="M7729" s="3" t="b">
        <f>trust_funds5[[#This Row],[Contributions Outstanding (USD)]]=0</f>
        <v>0</v>
      </c>
      <c r="N7729" s="3" t="str">
        <f t="shared" si="600"/>
        <v>No Outstanding</v>
      </c>
      <c r="O7729" s="3" t="str">
        <f t="shared" si="601"/>
        <v>High Contribution &amp; Recent</v>
      </c>
      <c r="P7729" s="3" t="str">
        <f t="shared" si="602"/>
        <v>Other</v>
      </c>
      <c r="Q7729" s="3" t="str">
        <f t="shared" si="603"/>
        <v>Other</v>
      </c>
      <c r="R7729" s="3" t="str">
        <f t="shared" si="604"/>
        <v>Not LCLS</v>
      </c>
      <c r="S7729" s="3" t="str" cm="1">
        <f t="array" ref="S7729">_xlfn.IFS(G7729 &gt; 5000000, "Very High", G7729 &gt; 1000000, "High", G7729 &gt; 500000, "Medium", TRUE, "Low")</f>
        <v>Very High</v>
      </c>
      <c r="T7729" s="3" t="str" cm="1">
        <f t="array" ref="T7729">_xlfn.IFS(B7729 &gt;= 2005, "Post-2005", B7729 &gt;= 2000, "2000-2004", TRUE, "Pre-2000")</f>
        <v>Post-2005</v>
      </c>
    </row>
    <row r="7730" spans="1:20" x14ac:dyDescent="0.85">
      <c r="A7730" s="1">
        <v>41164</v>
      </c>
      <c r="B7730" t="s">
        <v>8278</v>
      </c>
      <c r="C7730" t="s">
        <v>8279</v>
      </c>
      <c r="E7730" t="s">
        <v>102</v>
      </c>
      <c r="F7730" t="s">
        <v>103</v>
      </c>
      <c r="G7730" t="s">
        <v>104</v>
      </c>
      <c r="H7730">
        <v>2012</v>
      </c>
      <c r="I7730" s="2">
        <v>1552800</v>
      </c>
      <c r="J7730" s="2">
        <v>6445583.1600000001</v>
      </c>
      <c r="K7730" s="2">
        <v>7998383.1600000001</v>
      </c>
      <c r="L7730" t="s">
        <v>116</v>
      </c>
      <c r="M7730" s="3" t="b">
        <f>trust_funds5[[#This Row],[Contributions Outstanding (USD)]]=0</f>
        <v>0</v>
      </c>
      <c r="N7730" s="3" t="str">
        <f t="shared" si="600"/>
        <v>No Outstanding</v>
      </c>
      <c r="O7730" s="3" t="str">
        <f t="shared" si="601"/>
        <v>High Contribution &amp; Recent</v>
      </c>
      <c r="P7730" s="3" t="str">
        <f t="shared" si="602"/>
        <v>Other</v>
      </c>
      <c r="Q7730" s="3" t="str">
        <f t="shared" si="603"/>
        <v>Other</v>
      </c>
      <c r="R7730" s="3" t="str">
        <f t="shared" si="604"/>
        <v>Not LCLS</v>
      </c>
      <c r="S7730" s="3" t="str" cm="1">
        <f t="array" ref="S7730">_xlfn.IFS(G7730 &gt; 5000000, "Very High", G7730 &gt; 1000000, "High", G7730 &gt; 500000, "Medium", TRUE, "Low")</f>
        <v>Very High</v>
      </c>
      <c r="T7730" s="3" t="str" cm="1">
        <f t="array" ref="T7730">_xlfn.IFS(B7730 &gt;= 2005, "Post-2005", B7730 &gt;= 2000, "2000-2004", TRUE, "Pre-2000")</f>
        <v>Post-2005</v>
      </c>
    </row>
    <row r="7731" spans="1:20" x14ac:dyDescent="0.85">
      <c r="A7731" s="1">
        <v>41164</v>
      </c>
      <c r="B7731" t="s">
        <v>7905</v>
      </c>
      <c r="C7731" t="s">
        <v>8307</v>
      </c>
      <c r="E7731" t="s">
        <v>102</v>
      </c>
      <c r="F7731" t="s">
        <v>103</v>
      </c>
      <c r="G7731" t="s">
        <v>104</v>
      </c>
      <c r="H7731">
        <v>2012</v>
      </c>
      <c r="I7731" s="2">
        <v>1250344.06</v>
      </c>
      <c r="J7731" s="2">
        <v>7858424.3799999999</v>
      </c>
      <c r="K7731" s="2">
        <v>9108768.4399999995</v>
      </c>
      <c r="L7731" t="s">
        <v>116</v>
      </c>
      <c r="M7731" s="3" t="b">
        <f>trust_funds5[[#This Row],[Contributions Outstanding (USD)]]=0</f>
        <v>0</v>
      </c>
      <c r="N7731" s="3" t="str">
        <f t="shared" si="600"/>
        <v>No Outstanding</v>
      </c>
      <c r="O7731" s="3" t="str">
        <f t="shared" si="601"/>
        <v>High Contribution &amp; Recent</v>
      </c>
      <c r="P7731" s="3" t="str">
        <f t="shared" si="602"/>
        <v>Other</v>
      </c>
      <c r="Q7731" s="3" t="str">
        <f t="shared" si="603"/>
        <v>Other</v>
      </c>
      <c r="R7731" s="3" t="str">
        <f t="shared" si="604"/>
        <v>Not LCLS</v>
      </c>
      <c r="S7731" s="3" t="str" cm="1">
        <f t="array" ref="S7731">_xlfn.IFS(G7731 &gt; 5000000, "Very High", G7731 &gt; 1000000, "High", G7731 &gt; 500000, "Medium", TRUE, "Low")</f>
        <v>Very High</v>
      </c>
      <c r="T7731" s="3" t="str" cm="1">
        <f t="array" ref="T7731">_xlfn.IFS(B7731 &gt;= 2005, "Post-2005", B7731 &gt;= 2000, "2000-2004", TRUE, "Pre-2000")</f>
        <v>Post-2005</v>
      </c>
    </row>
    <row r="7732" spans="1:20" x14ac:dyDescent="0.85">
      <c r="A7732" s="1">
        <v>41164</v>
      </c>
      <c r="B7732" t="s">
        <v>8308</v>
      </c>
      <c r="C7732" t="s">
        <v>8309</v>
      </c>
      <c r="E7732" t="s">
        <v>102</v>
      </c>
      <c r="F7732" t="s">
        <v>103</v>
      </c>
      <c r="G7732" t="s">
        <v>104</v>
      </c>
      <c r="H7732">
        <v>2012</v>
      </c>
      <c r="I7732" s="2">
        <v>1568378</v>
      </c>
      <c r="J7732" s="2">
        <v>7928067.29</v>
      </c>
      <c r="K7732" s="2">
        <v>9496445.2899999991</v>
      </c>
      <c r="L7732" t="s">
        <v>116</v>
      </c>
      <c r="M7732" s="3" t="b">
        <f>trust_funds5[[#This Row],[Contributions Outstanding (USD)]]=0</f>
        <v>0</v>
      </c>
      <c r="N7732" s="3" t="str">
        <f t="shared" si="600"/>
        <v>No Outstanding</v>
      </c>
      <c r="O7732" s="3" t="str">
        <f t="shared" si="601"/>
        <v>High Contribution &amp; Recent</v>
      </c>
      <c r="P7732" s="3" t="str">
        <f t="shared" si="602"/>
        <v>Other</v>
      </c>
      <c r="Q7732" s="3" t="str">
        <f t="shared" si="603"/>
        <v>Other</v>
      </c>
      <c r="R7732" s="3" t="str">
        <f t="shared" si="604"/>
        <v>Not LCLS</v>
      </c>
      <c r="S7732" s="3" t="str" cm="1">
        <f t="array" ref="S7732">_xlfn.IFS(G7732 &gt; 5000000, "Very High", G7732 &gt; 1000000, "High", G7732 &gt; 500000, "Medium", TRUE, "Low")</f>
        <v>Very High</v>
      </c>
      <c r="T7732" s="3" t="str" cm="1">
        <f t="array" ref="T7732">_xlfn.IFS(B7732 &gt;= 2005, "Post-2005", B7732 &gt;= 2000, "2000-2004", TRUE, "Pre-2000")</f>
        <v>Post-2005</v>
      </c>
    </row>
    <row r="7733" spans="1:20" x14ac:dyDescent="0.85">
      <c r="A7733" s="1">
        <v>41164</v>
      </c>
      <c r="B7733" t="s">
        <v>8282</v>
      </c>
      <c r="C7733" t="s">
        <v>8283</v>
      </c>
      <c r="E7733" t="s">
        <v>102</v>
      </c>
      <c r="F7733" t="s">
        <v>103</v>
      </c>
      <c r="G7733" t="s">
        <v>104</v>
      </c>
      <c r="H7733">
        <v>2012</v>
      </c>
      <c r="I7733" s="2">
        <v>2381400</v>
      </c>
      <c r="J7733" s="2">
        <v>7251281.0599999996</v>
      </c>
      <c r="K7733" s="2">
        <v>9632681.0600000005</v>
      </c>
      <c r="L7733" t="s">
        <v>116</v>
      </c>
      <c r="M7733" s="3" t="b">
        <f>trust_funds5[[#This Row],[Contributions Outstanding (USD)]]=0</f>
        <v>0</v>
      </c>
      <c r="N7733" s="3" t="str">
        <f t="shared" si="600"/>
        <v>No Outstanding</v>
      </c>
      <c r="O7733" s="3" t="str">
        <f t="shared" si="601"/>
        <v>High Contribution &amp; Recent</v>
      </c>
      <c r="P7733" s="3" t="str">
        <f t="shared" si="602"/>
        <v>Other</v>
      </c>
      <c r="Q7733" s="3" t="str">
        <f t="shared" si="603"/>
        <v>Other</v>
      </c>
      <c r="R7733" s="3" t="str">
        <f t="shared" si="604"/>
        <v>Not LCLS</v>
      </c>
      <c r="S7733" s="3" t="str" cm="1">
        <f t="array" ref="S7733">_xlfn.IFS(G7733 &gt; 5000000, "Very High", G7733 &gt; 1000000, "High", G7733 &gt; 500000, "Medium", TRUE, "Low")</f>
        <v>Very High</v>
      </c>
      <c r="T7733" s="3" t="str" cm="1">
        <f t="array" ref="T7733">_xlfn.IFS(B7733 &gt;= 2005, "Post-2005", B7733 &gt;= 2000, "2000-2004", TRUE, "Pre-2000")</f>
        <v>Post-2005</v>
      </c>
    </row>
    <row r="7734" spans="1:20" x14ac:dyDescent="0.85">
      <c r="A7734" s="1">
        <v>41164</v>
      </c>
      <c r="B7734" t="s">
        <v>8310</v>
      </c>
      <c r="C7734" t="s">
        <v>8311</v>
      </c>
      <c r="E7734" t="s">
        <v>102</v>
      </c>
      <c r="F7734" t="s">
        <v>103</v>
      </c>
      <c r="G7734" t="s">
        <v>8296</v>
      </c>
      <c r="H7734">
        <v>2012</v>
      </c>
      <c r="I7734" s="2">
        <v>15612071.25</v>
      </c>
      <c r="J7734" s="2">
        <v>0</v>
      </c>
      <c r="K7734" s="2">
        <v>15612071.25</v>
      </c>
      <c r="L7734" t="s">
        <v>116</v>
      </c>
      <c r="M7734" s="3" t="b">
        <f>trust_funds5[[#This Row],[Contributions Outstanding (USD)]]=0</f>
        <v>1</v>
      </c>
      <c r="N7734" s="3" t="str">
        <f t="shared" si="600"/>
        <v>No Outstanding</v>
      </c>
      <c r="O7734" s="3" t="str">
        <f t="shared" si="601"/>
        <v>High Contribution &amp; Recent</v>
      </c>
      <c r="P7734" s="3" t="str">
        <f t="shared" si="602"/>
        <v>Other</v>
      </c>
      <c r="Q7734" s="3" t="str">
        <f t="shared" si="603"/>
        <v>Other</v>
      </c>
      <c r="R7734" s="3" t="str">
        <f t="shared" si="604"/>
        <v>Not LCLS</v>
      </c>
      <c r="S7734" s="3" t="str" cm="1">
        <f t="array" ref="S7734">_xlfn.IFS(G7734 &gt; 5000000, "Very High", G7734 &gt; 1000000, "High", G7734 &gt; 500000, "Medium", TRUE, "Low")</f>
        <v>Very High</v>
      </c>
      <c r="T7734" s="3" t="str" cm="1">
        <f t="array" ref="T7734">_xlfn.IFS(B7734 &gt;= 2005, "Post-2005", B7734 &gt;= 2000, "2000-2004", TRUE, "Pre-2000")</f>
        <v>Post-2005</v>
      </c>
    </row>
    <row r="7735" spans="1:20" x14ac:dyDescent="0.85">
      <c r="A7735" s="1">
        <v>41164</v>
      </c>
      <c r="B7735" t="s">
        <v>90</v>
      </c>
      <c r="C7735" t="s">
        <v>8312</v>
      </c>
      <c r="E7735" t="s">
        <v>102</v>
      </c>
      <c r="F7735" t="s">
        <v>103</v>
      </c>
      <c r="G7735" t="s">
        <v>104</v>
      </c>
      <c r="H7735">
        <v>2012</v>
      </c>
      <c r="I7735" s="2">
        <v>3164200.02</v>
      </c>
      <c r="J7735" s="2">
        <v>53176061.100000001</v>
      </c>
      <c r="K7735" s="2">
        <v>56340261.119999997</v>
      </c>
      <c r="L7735" t="s">
        <v>116</v>
      </c>
      <c r="M7735" s="3" t="b">
        <f>trust_funds5[[#This Row],[Contributions Outstanding (USD)]]=0</f>
        <v>0</v>
      </c>
      <c r="N7735" s="3" t="str">
        <f t="shared" si="600"/>
        <v>No Outstanding</v>
      </c>
      <c r="O7735" s="3" t="str">
        <f t="shared" si="601"/>
        <v>High Contribution &amp; Recent</v>
      </c>
      <c r="P7735" s="3" t="str">
        <f t="shared" si="602"/>
        <v>Other</v>
      </c>
      <c r="Q7735" s="3" t="str">
        <f t="shared" si="603"/>
        <v>Other</v>
      </c>
      <c r="R7735" s="3" t="str">
        <f t="shared" si="604"/>
        <v>Not LCLS</v>
      </c>
      <c r="S7735" s="3" t="str" cm="1">
        <f t="array" ref="S7735">_xlfn.IFS(G7735 &gt; 5000000, "Very High", G7735 &gt; 1000000, "High", G7735 &gt; 500000, "Medium", TRUE, "Low")</f>
        <v>Very High</v>
      </c>
      <c r="T7735" s="3" t="str" cm="1">
        <f t="array" ref="T7735">_xlfn.IFS(B7735 &gt;= 2005, "Post-2005", B7735 &gt;= 2000, "2000-2004", TRUE, "Pre-2000")</f>
        <v>Post-2005</v>
      </c>
    </row>
    <row r="7736" spans="1:20" x14ac:dyDescent="0.85">
      <c r="A7736" s="1">
        <v>41164</v>
      </c>
      <c r="B7736" t="s">
        <v>6904</v>
      </c>
      <c r="C7736" t="s">
        <v>8313</v>
      </c>
      <c r="E7736" t="s">
        <v>102</v>
      </c>
      <c r="F7736" t="s">
        <v>103</v>
      </c>
      <c r="G7736" t="s">
        <v>104</v>
      </c>
      <c r="H7736">
        <v>2012</v>
      </c>
      <c r="I7736" s="2">
        <v>96880700.010000005</v>
      </c>
      <c r="J7736" s="2">
        <v>0</v>
      </c>
      <c r="K7736" s="2">
        <v>96880700.010000005</v>
      </c>
      <c r="L7736" t="s">
        <v>116</v>
      </c>
      <c r="M7736" s="3" t="b">
        <f>trust_funds5[[#This Row],[Contributions Outstanding (USD)]]=0</f>
        <v>1</v>
      </c>
      <c r="N7736" s="3" t="str">
        <f t="shared" si="600"/>
        <v>No Outstanding</v>
      </c>
      <c r="O7736" s="3" t="str">
        <f t="shared" si="601"/>
        <v>High Contribution &amp; Recent</v>
      </c>
      <c r="P7736" s="3" t="str">
        <f t="shared" si="602"/>
        <v>Other</v>
      </c>
      <c r="Q7736" s="3" t="str">
        <f t="shared" si="603"/>
        <v>Other</v>
      </c>
      <c r="R7736" s="3" t="str">
        <f t="shared" si="604"/>
        <v>Not LCLS</v>
      </c>
      <c r="S7736" s="3" t="str" cm="1">
        <f t="array" ref="S7736">_xlfn.IFS(G7736 &gt; 5000000, "Very High", G7736 &gt; 1000000, "High", G7736 &gt; 500000, "Medium", TRUE, "Low")</f>
        <v>Very High</v>
      </c>
      <c r="T7736" s="3" t="str" cm="1">
        <f t="array" ref="T7736">_xlfn.IFS(B7736 &gt;= 2005, "Post-2005", B7736 &gt;= 2000, "2000-2004", TRUE, "Pre-2000")</f>
        <v>Post-2005</v>
      </c>
    </row>
    <row r="7737" spans="1:20" x14ac:dyDescent="0.85">
      <c r="A7737" s="1">
        <v>41164</v>
      </c>
      <c r="B7737" t="s">
        <v>6904</v>
      </c>
      <c r="C7737" t="s">
        <v>6905</v>
      </c>
      <c r="E7737" t="s">
        <v>102</v>
      </c>
      <c r="F7737" t="s">
        <v>103</v>
      </c>
      <c r="G7737" t="s">
        <v>104</v>
      </c>
      <c r="H7737">
        <v>2012</v>
      </c>
      <c r="I7737" s="2">
        <v>39105000</v>
      </c>
      <c r="J7737" s="2">
        <v>110251700.02</v>
      </c>
      <c r="K7737" s="2">
        <v>149356700.02000001</v>
      </c>
      <c r="L7737" t="s">
        <v>116</v>
      </c>
      <c r="M7737" s="3" t="b">
        <f>trust_funds5[[#This Row],[Contributions Outstanding (USD)]]=0</f>
        <v>0</v>
      </c>
      <c r="N7737" s="3" t="str">
        <f t="shared" si="600"/>
        <v>No Outstanding</v>
      </c>
      <c r="O7737" s="3" t="str">
        <f t="shared" si="601"/>
        <v>High Contribution &amp; Recent</v>
      </c>
      <c r="P7737" s="3" t="str">
        <f t="shared" si="602"/>
        <v>Other</v>
      </c>
      <c r="Q7737" s="3" t="str">
        <f t="shared" si="603"/>
        <v>Other</v>
      </c>
      <c r="R7737" s="3" t="str">
        <f t="shared" si="604"/>
        <v>Not LCLS</v>
      </c>
      <c r="S7737" s="3" t="str" cm="1">
        <f t="array" ref="S7737">_xlfn.IFS(G7737 &gt; 5000000, "Very High", G7737 &gt; 1000000, "High", G7737 &gt; 500000, "Medium", TRUE, "Low")</f>
        <v>Very High</v>
      </c>
      <c r="T7737" s="3" t="str" cm="1">
        <f t="array" ref="T7737">_xlfn.IFS(B7737 &gt;= 2005, "Post-2005", B7737 &gt;= 2000, "2000-2004", TRUE, "Pre-2000")</f>
        <v>Post-2005</v>
      </c>
    </row>
    <row r="7738" spans="1:20" x14ac:dyDescent="0.85">
      <c r="A7738" s="1">
        <v>41164</v>
      </c>
      <c r="B7738" t="s">
        <v>8314</v>
      </c>
      <c r="C7738" t="s">
        <v>8315</v>
      </c>
      <c r="E7738" t="s">
        <v>113</v>
      </c>
      <c r="F7738" t="s">
        <v>114</v>
      </c>
      <c r="G7738" t="s">
        <v>115</v>
      </c>
      <c r="H7738">
        <v>2012</v>
      </c>
      <c r="I7738" s="2">
        <v>0</v>
      </c>
      <c r="J7738" s="2">
        <v>5000000</v>
      </c>
      <c r="K7738" s="2">
        <v>5000000</v>
      </c>
      <c r="L7738" t="s">
        <v>116</v>
      </c>
      <c r="M7738" s="3" t="b">
        <f>trust_funds5[[#This Row],[Contributions Outstanding (USD)]]=0</f>
        <v>0</v>
      </c>
      <c r="N7738" s="3" t="str">
        <f t="shared" si="600"/>
        <v>No Outstanding</v>
      </c>
      <c r="O7738" s="3" t="str">
        <f t="shared" si="601"/>
        <v>High Contribution &amp; Recent</v>
      </c>
      <c r="P7738" s="3" t="str">
        <f t="shared" si="602"/>
        <v>Other</v>
      </c>
      <c r="Q7738" s="3" t="str">
        <f t="shared" si="603"/>
        <v>Other</v>
      </c>
      <c r="R7738" s="3" t="str">
        <f t="shared" si="604"/>
        <v>Not LCLS</v>
      </c>
      <c r="S7738" s="3" t="str" cm="1">
        <f t="array" ref="S7738">_xlfn.IFS(G7738 &gt; 5000000, "Very High", G7738 &gt; 1000000, "High", G7738 &gt; 500000, "Medium", TRUE, "Low")</f>
        <v>Very High</v>
      </c>
      <c r="T7738" s="3" t="str" cm="1">
        <f t="array" ref="T7738">_xlfn.IFS(B7738 &gt;= 2005, "Post-2005", B7738 &gt;= 2000, "2000-2004", TRUE, "Pre-2000")</f>
        <v>Post-2005</v>
      </c>
    </row>
    <row r="7739" spans="1:20" x14ac:dyDescent="0.85">
      <c r="A7739" s="1">
        <v>41164</v>
      </c>
      <c r="B7739" t="s">
        <v>538</v>
      </c>
      <c r="C7739" t="s">
        <v>8316</v>
      </c>
      <c r="E7739" t="s">
        <v>1709</v>
      </c>
      <c r="F7739" t="s">
        <v>1710</v>
      </c>
      <c r="G7739" t="s">
        <v>1711</v>
      </c>
      <c r="H7739">
        <v>2012</v>
      </c>
      <c r="I7739" s="2">
        <v>500000</v>
      </c>
      <c r="J7739" s="2">
        <v>1000000</v>
      </c>
      <c r="K7739" s="2">
        <v>1500000</v>
      </c>
      <c r="L7739" t="s">
        <v>116</v>
      </c>
      <c r="M7739" s="3" t="b">
        <f>trust_funds5[[#This Row],[Contributions Outstanding (USD)]]=0</f>
        <v>0</v>
      </c>
      <c r="N7739" s="3" t="str">
        <f t="shared" si="600"/>
        <v>No Outstanding</v>
      </c>
      <c r="O7739" s="3" t="str">
        <f t="shared" si="601"/>
        <v>High Contribution &amp; Recent</v>
      </c>
      <c r="P7739" s="3" t="str">
        <f t="shared" si="602"/>
        <v>Other</v>
      </c>
      <c r="Q7739" s="3" t="str">
        <f t="shared" si="603"/>
        <v>Other</v>
      </c>
      <c r="R7739" s="3" t="str">
        <f t="shared" si="604"/>
        <v>Not LCLS</v>
      </c>
      <c r="S7739" s="3" t="str" cm="1">
        <f t="array" ref="S7739">_xlfn.IFS(G7739 &gt; 5000000, "Very High", G7739 &gt; 1000000, "High", G7739 &gt; 500000, "Medium", TRUE, "Low")</f>
        <v>Very High</v>
      </c>
      <c r="T7739" s="3" t="str" cm="1">
        <f t="array" ref="T7739">_xlfn.IFS(B7739 &gt;= 2005, "Post-2005", B7739 &gt;= 2000, "2000-2004", TRUE, "Pre-2000")</f>
        <v>Post-2005</v>
      </c>
    </row>
    <row r="7740" spans="1:20" x14ac:dyDescent="0.85">
      <c r="A7740" s="1">
        <v>41164</v>
      </c>
      <c r="B7740" t="s">
        <v>90</v>
      </c>
      <c r="C7740" t="s">
        <v>8317</v>
      </c>
      <c r="E7740" t="s">
        <v>1408</v>
      </c>
      <c r="F7740" t="s">
        <v>1409</v>
      </c>
      <c r="G7740" t="s">
        <v>1410</v>
      </c>
      <c r="H7740">
        <v>2012</v>
      </c>
      <c r="I7740" s="2">
        <v>267433.25</v>
      </c>
      <c r="J7740" s="2">
        <v>25.84</v>
      </c>
      <c r="K7740" s="2">
        <v>267459.09000000003</v>
      </c>
      <c r="L7740" t="s">
        <v>116</v>
      </c>
      <c r="M7740" s="3" t="b">
        <f>trust_funds5[[#This Row],[Contributions Outstanding (USD)]]=0</f>
        <v>0</v>
      </c>
      <c r="N7740" s="3" t="str">
        <f t="shared" si="600"/>
        <v>No Outstanding</v>
      </c>
      <c r="O7740" s="3" t="str">
        <f t="shared" si="601"/>
        <v>High Contribution &amp; Recent</v>
      </c>
      <c r="P7740" s="3" t="str">
        <f t="shared" si="602"/>
        <v>Other</v>
      </c>
      <c r="Q7740" s="3" t="str">
        <f t="shared" si="603"/>
        <v>Other</v>
      </c>
      <c r="R7740" s="3" t="str">
        <f t="shared" si="604"/>
        <v>Not LCLS</v>
      </c>
      <c r="S7740" s="3" t="str" cm="1">
        <f t="array" ref="S7740">_xlfn.IFS(G7740 &gt; 5000000, "Very High", G7740 &gt; 1000000, "High", G7740 &gt; 500000, "Medium", TRUE, "Low")</f>
        <v>Very High</v>
      </c>
      <c r="T7740" s="3" t="str" cm="1">
        <f t="array" ref="T7740">_xlfn.IFS(B7740 &gt;= 2005, "Post-2005", B7740 &gt;= 2000, "2000-2004", TRUE, "Pre-2000")</f>
        <v>Post-2005</v>
      </c>
    </row>
    <row r="7741" spans="1:20" x14ac:dyDescent="0.85">
      <c r="A7741" s="1">
        <v>41164</v>
      </c>
      <c r="B7741" t="s">
        <v>7900</v>
      </c>
      <c r="C7741" t="s">
        <v>8318</v>
      </c>
      <c r="E7741" t="s">
        <v>223</v>
      </c>
      <c r="F7741" t="s">
        <v>224</v>
      </c>
      <c r="G7741" t="s">
        <v>225</v>
      </c>
      <c r="H7741">
        <v>2012</v>
      </c>
      <c r="I7741" s="2">
        <v>2800000</v>
      </c>
      <c r="J7741" s="2">
        <v>2900000</v>
      </c>
      <c r="K7741" s="2">
        <v>5700000</v>
      </c>
      <c r="L7741" t="s">
        <v>116</v>
      </c>
      <c r="M7741" s="3" t="b">
        <f>trust_funds5[[#This Row],[Contributions Outstanding (USD)]]=0</f>
        <v>0</v>
      </c>
      <c r="N7741" s="3" t="str">
        <f t="shared" si="600"/>
        <v>No Outstanding</v>
      </c>
      <c r="O7741" s="3" t="str">
        <f t="shared" si="601"/>
        <v>High Contribution &amp; Recent</v>
      </c>
      <c r="P7741" s="3" t="str">
        <f t="shared" si="602"/>
        <v>Other</v>
      </c>
      <c r="Q7741" s="3" t="str">
        <f t="shared" si="603"/>
        <v>Other</v>
      </c>
      <c r="R7741" s="3" t="str">
        <f t="shared" si="604"/>
        <v>Not LCLS</v>
      </c>
      <c r="S7741" s="3" t="str" cm="1">
        <f t="array" ref="S7741">_xlfn.IFS(G7741 &gt; 5000000, "Very High", G7741 &gt; 1000000, "High", G7741 &gt; 500000, "Medium", TRUE, "Low")</f>
        <v>Very High</v>
      </c>
      <c r="T7741" s="3" t="str" cm="1">
        <f t="array" ref="T7741">_xlfn.IFS(B7741 &gt;= 2005, "Post-2005", B7741 &gt;= 2000, "2000-2004", TRUE, "Pre-2000")</f>
        <v>Post-2005</v>
      </c>
    </row>
    <row r="7742" spans="1:20" x14ac:dyDescent="0.85">
      <c r="A7742" s="1">
        <v>41164</v>
      </c>
      <c r="B7742" t="s">
        <v>90</v>
      </c>
      <c r="C7742" t="s">
        <v>8319</v>
      </c>
      <c r="E7742" t="s">
        <v>1957</v>
      </c>
      <c r="F7742" t="s">
        <v>1958</v>
      </c>
      <c r="G7742" t="s">
        <v>1959</v>
      </c>
      <c r="H7742">
        <v>2012</v>
      </c>
      <c r="I7742" s="2">
        <v>1000000</v>
      </c>
      <c r="J7742" s="2">
        <v>0</v>
      </c>
      <c r="K7742" s="2">
        <v>1000000</v>
      </c>
      <c r="L7742" t="s">
        <v>116</v>
      </c>
      <c r="M7742" s="3" t="b">
        <f>trust_funds5[[#This Row],[Contributions Outstanding (USD)]]=0</f>
        <v>1</v>
      </c>
      <c r="N7742" s="3" t="str">
        <f t="shared" si="600"/>
        <v>No Outstanding</v>
      </c>
      <c r="O7742" s="3" t="str">
        <f t="shared" si="601"/>
        <v>High Contribution &amp; Recent</v>
      </c>
      <c r="P7742" s="3" t="str">
        <f t="shared" si="602"/>
        <v>Other</v>
      </c>
      <c r="Q7742" s="3" t="str">
        <f t="shared" si="603"/>
        <v>Other</v>
      </c>
      <c r="R7742" s="3" t="str">
        <f t="shared" si="604"/>
        <v>Not LCLS</v>
      </c>
      <c r="S7742" s="3" t="str" cm="1">
        <f t="array" ref="S7742">_xlfn.IFS(G7742 &gt; 5000000, "Very High", G7742 &gt; 1000000, "High", G7742 &gt; 500000, "Medium", TRUE, "Low")</f>
        <v>Very High</v>
      </c>
      <c r="T7742" s="3" t="str" cm="1">
        <f t="array" ref="T7742">_xlfn.IFS(B7742 &gt;= 2005, "Post-2005", B7742 &gt;= 2000, "2000-2004", TRUE, "Pre-2000")</f>
        <v>Post-2005</v>
      </c>
    </row>
    <row r="7743" spans="1:20" x14ac:dyDescent="0.85">
      <c r="A7743" s="1">
        <v>41164</v>
      </c>
      <c r="B7743" t="s">
        <v>8320</v>
      </c>
      <c r="C7743" t="s">
        <v>8321</v>
      </c>
      <c r="E7743" t="s">
        <v>1957</v>
      </c>
      <c r="F7743" t="s">
        <v>1958</v>
      </c>
      <c r="G7743" t="s">
        <v>1959</v>
      </c>
      <c r="H7743">
        <v>2012</v>
      </c>
      <c r="I7743" s="2">
        <v>0</v>
      </c>
      <c r="J7743" s="2">
        <v>5679936</v>
      </c>
      <c r="K7743" s="2">
        <v>5679936</v>
      </c>
      <c r="L7743" t="s">
        <v>116</v>
      </c>
      <c r="M7743" s="3" t="b">
        <f>trust_funds5[[#This Row],[Contributions Outstanding (USD)]]=0</f>
        <v>0</v>
      </c>
      <c r="N7743" s="3" t="str">
        <f t="shared" si="600"/>
        <v>No Outstanding</v>
      </c>
      <c r="O7743" s="3" t="str">
        <f t="shared" si="601"/>
        <v>High Contribution &amp; Recent</v>
      </c>
      <c r="P7743" s="3" t="str">
        <f t="shared" si="602"/>
        <v>Other</v>
      </c>
      <c r="Q7743" s="3" t="str">
        <f t="shared" si="603"/>
        <v>Other</v>
      </c>
      <c r="R7743" s="3" t="str">
        <f t="shared" si="604"/>
        <v>Not LCLS</v>
      </c>
      <c r="S7743" s="3" t="str" cm="1">
        <f t="array" ref="S7743">_xlfn.IFS(G7743 &gt; 5000000, "Very High", G7743 &gt; 1000000, "High", G7743 &gt; 500000, "Medium", TRUE, "Low")</f>
        <v>Very High</v>
      </c>
      <c r="T7743" s="3" t="str" cm="1">
        <f t="array" ref="T7743">_xlfn.IFS(B7743 &gt;= 2005, "Post-2005", B7743 &gt;= 2000, "2000-2004", TRUE, "Pre-2000")</f>
        <v>Post-2005</v>
      </c>
    </row>
    <row r="7744" spans="1:20" x14ac:dyDescent="0.85">
      <c r="A7744" s="1">
        <v>41164</v>
      </c>
      <c r="B7744" t="s">
        <v>4164</v>
      </c>
      <c r="C7744" t="s">
        <v>8322</v>
      </c>
      <c r="E7744" t="s">
        <v>119</v>
      </c>
      <c r="F7744" t="s">
        <v>120</v>
      </c>
      <c r="G7744" t="s">
        <v>6458</v>
      </c>
      <c r="H7744">
        <v>2012</v>
      </c>
      <c r="I7744" s="2">
        <v>1800000</v>
      </c>
      <c r="J7744" s="2">
        <v>0</v>
      </c>
      <c r="K7744" s="2">
        <v>1800000</v>
      </c>
      <c r="L7744" t="s">
        <v>116</v>
      </c>
      <c r="M7744" s="3" t="b">
        <f>trust_funds5[[#This Row],[Contributions Outstanding (USD)]]=0</f>
        <v>1</v>
      </c>
      <c r="N7744" s="3" t="str">
        <f t="shared" si="600"/>
        <v>No Outstanding</v>
      </c>
      <c r="O7744" s="3" t="str">
        <f t="shared" si="601"/>
        <v>High Contribution &amp; Recent</v>
      </c>
      <c r="P7744" s="3" t="str">
        <f t="shared" si="602"/>
        <v>Other</v>
      </c>
      <c r="Q7744" s="3" t="str">
        <f t="shared" si="603"/>
        <v>Other</v>
      </c>
      <c r="R7744" s="3" t="str">
        <f t="shared" si="604"/>
        <v>Not LCLS</v>
      </c>
      <c r="S7744" s="3" t="str" cm="1">
        <f t="array" ref="S7744">_xlfn.IFS(G7744 &gt; 5000000, "Very High", G7744 &gt; 1000000, "High", G7744 &gt; 500000, "Medium", TRUE, "Low")</f>
        <v>Very High</v>
      </c>
      <c r="T7744" s="3" t="str" cm="1">
        <f t="array" ref="T7744">_xlfn.IFS(B7744 &gt;= 2005, "Post-2005", B7744 &gt;= 2000, "2000-2004", TRUE, "Pre-2000")</f>
        <v>Post-2005</v>
      </c>
    </row>
    <row r="7745" spans="1:20" x14ac:dyDescent="0.85">
      <c r="A7745" s="1">
        <v>41164</v>
      </c>
      <c r="B7745" t="s">
        <v>90</v>
      </c>
      <c r="C7745" t="s">
        <v>8323</v>
      </c>
      <c r="E7745" t="s">
        <v>42</v>
      </c>
      <c r="F7745" t="s">
        <v>43</v>
      </c>
      <c r="G7745" t="s">
        <v>44</v>
      </c>
      <c r="H7745">
        <v>2012</v>
      </c>
      <c r="I7745" s="2">
        <v>414855.13</v>
      </c>
      <c r="J7745" s="2">
        <v>1305801.24</v>
      </c>
      <c r="K7745" s="2">
        <v>1720656.37</v>
      </c>
      <c r="L7745" t="s">
        <v>116</v>
      </c>
      <c r="M7745" s="3" t="b">
        <f>trust_funds5[[#This Row],[Contributions Outstanding (USD)]]=0</f>
        <v>0</v>
      </c>
      <c r="N7745" s="3" t="str">
        <f t="shared" si="600"/>
        <v>No Outstanding</v>
      </c>
      <c r="O7745" s="3" t="str">
        <f t="shared" si="601"/>
        <v>High Contribution &amp; Recent</v>
      </c>
      <c r="P7745" s="3" t="str">
        <f t="shared" si="602"/>
        <v>Other</v>
      </c>
      <c r="Q7745" s="3" t="str">
        <f t="shared" si="603"/>
        <v>Other</v>
      </c>
      <c r="R7745" s="3" t="str">
        <f t="shared" si="604"/>
        <v>Not LCLS</v>
      </c>
      <c r="S7745" s="3" t="str" cm="1">
        <f t="array" ref="S7745">_xlfn.IFS(G7745 &gt; 5000000, "Very High", G7745 &gt; 1000000, "High", G7745 &gt; 500000, "Medium", TRUE, "Low")</f>
        <v>Very High</v>
      </c>
      <c r="T7745" s="3" t="str" cm="1">
        <f t="array" ref="T7745">_xlfn.IFS(B7745 &gt;= 2005, "Post-2005", B7745 &gt;= 2000, "2000-2004", TRUE, "Pre-2000")</f>
        <v>Post-2005</v>
      </c>
    </row>
    <row r="7746" spans="1:20" x14ac:dyDescent="0.85">
      <c r="A7746" s="1">
        <v>41164</v>
      </c>
      <c r="B7746" t="s">
        <v>8278</v>
      </c>
      <c r="C7746" t="s">
        <v>8279</v>
      </c>
      <c r="E7746" t="s">
        <v>42</v>
      </c>
      <c r="F7746" t="s">
        <v>43</v>
      </c>
      <c r="G7746" t="s">
        <v>44</v>
      </c>
      <c r="H7746">
        <v>2012</v>
      </c>
      <c r="I7746" s="2">
        <v>1974171.26</v>
      </c>
      <c r="J7746" s="2">
        <v>0</v>
      </c>
      <c r="K7746" s="2">
        <v>1974171.26</v>
      </c>
      <c r="L7746" t="s">
        <v>116</v>
      </c>
      <c r="M7746" s="3" t="b">
        <f>trust_funds5[[#This Row],[Contributions Outstanding (USD)]]=0</f>
        <v>1</v>
      </c>
      <c r="N7746" s="3" t="str">
        <f t="shared" ref="N7746:N7809" si="605">IF(D7746 &gt; 0, "Outstanding", "No Outstanding")</f>
        <v>No Outstanding</v>
      </c>
      <c r="O7746" s="3" t="str">
        <f t="shared" ref="O7746:O7809" si="606">IF(AND(C7746 &gt; 1000000, B7746 &gt; 2000), "High Contribution &amp; Recent", "Other")</f>
        <v>High Contribution &amp; Recent</v>
      </c>
      <c r="P7746" s="3" t="str">
        <f t="shared" ref="P7746:P7809" si="607">IF(AND(B7746 = 2000, E7746 = "Canada"), "Year 2000, Canada", "Other")</f>
        <v>Other</v>
      </c>
      <c r="Q7746" s="3" t="str">
        <f t="shared" ref="Q7746:Q7809" si="608">IF(OR(E7746 = "Canada", E7746 = "Sweden"), "Canada or Sweden", "Other")</f>
        <v>Other</v>
      </c>
      <c r="R7746" s="3" t="str">
        <f t="shared" ref="R7746:R7809" si="609">IF(NOT(F7746 = "LCLS"), "Not LCLS", "LCLS")</f>
        <v>Not LCLS</v>
      </c>
      <c r="S7746" s="3" t="str" cm="1">
        <f t="array" ref="S7746">_xlfn.IFS(G7746 &gt; 5000000, "Very High", G7746 &gt; 1000000, "High", G7746 &gt; 500000, "Medium", TRUE, "Low")</f>
        <v>Very High</v>
      </c>
      <c r="T7746" s="3" t="str" cm="1">
        <f t="array" ref="T7746">_xlfn.IFS(B7746 &gt;= 2005, "Post-2005", B7746 &gt;= 2000, "2000-2004", TRUE, "Pre-2000")</f>
        <v>Post-2005</v>
      </c>
    </row>
    <row r="7747" spans="1:20" x14ac:dyDescent="0.85">
      <c r="A7747" s="1">
        <v>41164</v>
      </c>
      <c r="B7747" t="s">
        <v>5570</v>
      </c>
      <c r="C7747" t="s">
        <v>8324</v>
      </c>
      <c r="E7747" t="s">
        <v>42</v>
      </c>
      <c r="F7747" t="s">
        <v>43</v>
      </c>
      <c r="G7747" t="s">
        <v>44</v>
      </c>
      <c r="H7747">
        <v>2012</v>
      </c>
      <c r="I7747" s="2">
        <v>9295118.7400000002</v>
      </c>
      <c r="J7747" s="2">
        <v>0</v>
      </c>
      <c r="K7747" s="2">
        <v>9295118.7400000002</v>
      </c>
      <c r="L7747" t="s">
        <v>116</v>
      </c>
      <c r="M7747" s="3" t="b">
        <f>trust_funds5[[#This Row],[Contributions Outstanding (USD)]]=0</f>
        <v>1</v>
      </c>
      <c r="N7747" s="3" t="str">
        <f t="shared" si="605"/>
        <v>No Outstanding</v>
      </c>
      <c r="O7747" s="3" t="str">
        <f t="shared" si="606"/>
        <v>High Contribution &amp; Recent</v>
      </c>
      <c r="P7747" s="3" t="str">
        <f t="shared" si="607"/>
        <v>Other</v>
      </c>
      <c r="Q7747" s="3" t="str">
        <f t="shared" si="608"/>
        <v>Other</v>
      </c>
      <c r="R7747" s="3" t="str">
        <f t="shared" si="609"/>
        <v>Not LCLS</v>
      </c>
      <c r="S7747" s="3" t="str" cm="1">
        <f t="array" ref="S7747">_xlfn.IFS(G7747 &gt; 5000000, "Very High", G7747 &gt; 1000000, "High", G7747 &gt; 500000, "Medium", TRUE, "Low")</f>
        <v>Very High</v>
      </c>
      <c r="T7747" s="3" t="str" cm="1">
        <f t="array" ref="T7747">_xlfn.IFS(B7747 &gt;= 2005, "Post-2005", B7747 &gt;= 2000, "2000-2004", TRUE, "Pre-2000")</f>
        <v>Post-2005</v>
      </c>
    </row>
    <row r="7748" spans="1:20" x14ac:dyDescent="0.85">
      <c r="A7748" s="1">
        <v>41164</v>
      </c>
      <c r="B7748" t="s">
        <v>8325</v>
      </c>
      <c r="C7748" t="s">
        <v>8326</v>
      </c>
      <c r="E7748" t="s">
        <v>1280</v>
      </c>
      <c r="F7748" t="s">
        <v>1281</v>
      </c>
      <c r="G7748" t="s">
        <v>1282</v>
      </c>
      <c r="H7748">
        <v>2012</v>
      </c>
      <c r="I7748" s="2">
        <v>2048850</v>
      </c>
      <c r="J7748" s="2">
        <v>0</v>
      </c>
      <c r="K7748" s="2">
        <v>2048850</v>
      </c>
      <c r="L7748" t="s">
        <v>116</v>
      </c>
      <c r="M7748" s="3" t="b">
        <f>trust_funds5[[#This Row],[Contributions Outstanding (USD)]]=0</f>
        <v>1</v>
      </c>
      <c r="N7748" s="3" t="str">
        <f t="shared" si="605"/>
        <v>No Outstanding</v>
      </c>
      <c r="O7748" s="3" t="str">
        <f t="shared" si="606"/>
        <v>High Contribution &amp; Recent</v>
      </c>
      <c r="P7748" s="3" t="str">
        <f t="shared" si="607"/>
        <v>Other</v>
      </c>
      <c r="Q7748" s="3" t="str">
        <f t="shared" si="608"/>
        <v>Other</v>
      </c>
      <c r="R7748" s="3" t="str">
        <f t="shared" si="609"/>
        <v>Not LCLS</v>
      </c>
      <c r="S7748" s="3" t="str" cm="1">
        <f t="array" ref="S7748">_xlfn.IFS(G7748 &gt; 5000000, "Very High", G7748 &gt; 1000000, "High", G7748 &gt; 500000, "Medium", TRUE, "Low")</f>
        <v>Very High</v>
      </c>
      <c r="T7748" s="3" t="str" cm="1">
        <f t="array" ref="T7748">_xlfn.IFS(B7748 &gt;= 2005, "Post-2005", B7748 &gt;= 2000, "2000-2004", TRUE, "Pre-2000")</f>
        <v>Post-2005</v>
      </c>
    </row>
    <row r="7749" spans="1:20" x14ac:dyDescent="0.85">
      <c r="A7749" s="1">
        <v>41164</v>
      </c>
      <c r="B7749" t="s">
        <v>1796</v>
      </c>
      <c r="C7749" t="s">
        <v>8327</v>
      </c>
      <c r="E7749" t="s">
        <v>1280</v>
      </c>
      <c r="F7749" t="s">
        <v>1281</v>
      </c>
      <c r="G7749" t="s">
        <v>1282</v>
      </c>
      <c r="H7749">
        <v>2012</v>
      </c>
      <c r="I7749" s="2">
        <v>4631000</v>
      </c>
      <c r="J7749" s="2">
        <v>2725000</v>
      </c>
      <c r="K7749" s="2">
        <v>7356000</v>
      </c>
      <c r="L7749" t="s">
        <v>116</v>
      </c>
      <c r="M7749" s="3" t="b">
        <f>trust_funds5[[#This Row],[Contributions Outstanding (USD)]]=0</f>
        <v>0</v>
      </c>
      <c r="N7749" s="3" t="str">
        <f t="shared" si="605"/>
        <v>No Outstanding</v>
      </c>
      <c r="O7749" s="3" t="str">
        <f t="shared" si="606"/>
        <v>High Contribution &amp; Recent</v>
      </c>
      <c r="P7749" s="3" t="str">
        <f t="shared" si="607"/>
        <v>Other</v>
      </c>
      <c r="Q7749" s="3" t="str">
        <f t="shared" si="608"/>
        <v>Other</v>
      </c>
      <c r="R7749" s="3" t="str">
        <f t="shared" si="609"/>
        <v>Not LCLS</v>
      </c>
      <c r="S7749" s="3" t="str" cm="1">
        <f t="array" ref="S7749">_xlfn.IFS(G7749 &gt; 5000000, "Very High", G7749 &gt; 1000000, "High", G7749 &gt; 500000, "Medium", TRUE, "Low")</f>
        <v>Very High</v>
      </c>
      <c r="T7749" s="3" t="str" cm="1">
        <f t="array" ref="T7749">_xlfn.IFS(B7749 &gt;= 2005, "Post-2005", B7749 &gt;= 2000, "2000-2004", TRUE, "Pre-2000")</f>
        <v>Post-2005</v>
      </c>
    </row>
    <row r="7750" spans="1:20" x14ac:dyDescent="0.85">
      <c r="A7750" s="1">
        <v>41164</v>
      </c>
      <c r="B7750" t="s">
        <v>5284</v>
      </c>
      <c r="C7750" t="s">
        <v>8328</v>
      </c>
      <c r="E7750" t="s">
        <v>8037</v>
      </c>
      <c r="F7750" t="s">
        <v>8038</v>
      </c>
      <c r="G7750" t="s">
        <v>8329</v>
      </c>
      <c r="H7750">
        <v>2012</v>
      </c>
      <c r="I7750" s="2">
        <v>3819975</v>
      </c>
      <c r="J7750" s="2">
        <v>25</v>
      </c>
      <c r="K7750" s="2">
        <v>3820000</v>
      </c>
      <c r="L7750" t="s">
        <v>116</v>
      </c>
      <c r="M7750" s="3" t="b">
        <f>trust_funds5[[#This Row],[Contributions Outstanding (USD)]]=0</f>
        <v>0</v>
      </c>
      <c r="N7750" s="3" t="str">
        <f t="shared" si="605"/>
        <v>No Outstanding</v>
      </c>
      <c r="O7750" s="3" t="str">
        <f t="shared" si="606"/>
        <v>High Contribution &amp; Recent</v>
      </c>
      <c r="P7750" s="3" t="str">
        <f t="shared" si="607"/>
        <v>Other</v>
      </c>
      <c r="Q7750" s="3" t="str">
        <f t="shared" si="608"/>
        <v>Other</v>
      </c>
      <c r="R7750" s="3" t="str">
        <f t="shared" si="609"/>
        <v>Not LCLS</v>
      </c>
      <c r="S7750" s="3" t="str" cm="1">
        <f t="array" ref="S7750">_xlfn.IFS(G7750 &gt; 5000000, "Very High", G7750 &gt; 1000000, "High", G7750 &gt; 500000, "Medium", TRUE, "Low")</f>
        <v>Very High</v>
      </c>
      <c r="T7750" s="3" t="str" cm="1">
        <f t="array" ref="T7750">_xlfn.IFS(B7750 &gt;= 2005, "Post-2005", B7750 &gt;= 2000, "2000-2004", TRUE, "Pre-2000")</f>
        <v>Post-2005</v>
      </c>
    </row>
    <row r="7751" spans="1:20" x14ac:dyDescent="0.85">
      <c r="A7751" s="1">
        <v>41164</v>
      </c>
      <c r="B7751" t="s">
        <v>8330</v>
      </c>
      <c r="C7751" t="s">
        <v>8331</v>
      </c>
      <c r="E7751" t="s">
        <v>5946</v>
      </c>
      <c r="F7751" t="s">
        <v>5947</v>
      </c>
      <c r="G7751" t="s">
        <v>5948</v>
      </c>
      <c r="H7751">
        <v>2012</v>
      </c>
      <c r="I7751" s="2">
        <v>0</v>
      </c>
      <c r="J7751" s="2">
        <v>15000000</v>
      </c>
      <c r="K7751" s="2">
        <v>15000000</v>
      </c>
      <c r="L7751" t="s">
        <v>116</v>
      </c>
      <c r="M7751" s="3" t="b">
        <f>trust_funds5[[#This Row],[Contributions Outstanding (USD)]]=0</f>
        <v>0</v>
      </c>
      <c r="N7751" s="3" t="str">
        <f t="shared" si="605"/>
        <v>No Outstanding</v>
      </c>
      <c r="O7751" s="3" t="str">
        <f t="shared" si="606"/>
        <v>High Contribution &amp; Recent</v>
      </c>
      <c r="P7751" s="3" t="str">
        <f t="shared" si="607"/>
        <v>Other</v>
      </c>
      <c r="Q7751" s="3" t="str">
        <f t="shared" si="608"/>
        <v>Other</v>
      </c>
      <c r="R7751" s="3" t="str">
        <f t="shared" si="609"/>
        <v>Not LCLS</v>
      </c>
      <c r="S7751" s="3" t="str" cm="1">
        <f t="array" ref="S7751">_xlfn.IFS(G7751 &gt; 5000000, "Very High", G7751 &gt; 1000000, "High", G7751 &gt; 500000, "Medium", TRUE, "Low")</f>
        <v>Very High</v>
      </c>
      <c r="T7751" s="3" t="str" cm="1">
        <f t="array" ref="T7751">_xlfn.IFS(B7751 &gt;= 2005, "Post-2005", B7751 &gt;= 2000, "2000-2004", TRUE, "Pre-2000")</f>
        <v>Post-2005</v>
      </c>
    </row>
    <row r="7752" spans="1:20" x14ac:dyDescent="0.85">
      <c r="A7752" s="1">
        <v>41164</v>
      </c>
      <c r="B7752" t="s">
        <v>507</v>
      </c>
      <c r="C7752" t="s">
        <v>8271</v>
      </c>
      <c r="E7752" t="s">
        <v>21</v>
      </c>
      <c r="F7752" t="s">
        <v>22</v>
      </c>
      <c r="G7752" t="s">
        <v>23</v>
      </c>
      <c r="H7752">
        <v>2012</v>
      </c>
      <c r="I7752" s="2">
        <v>443832.94</v>
      </c>
      <c r="J7752" s="2">
        <v>761452.24</v>
      </c>
      <c r="K7752" s="2">
        <v>1205285.18</v>
      </c>
      <c r="L7752" t="s">
        <v>116</v>
      </c>
      <c r="M7752" s="3" t="b">
        <f>trust_funds5[[#This Row],[Contributions Outstanding (USD)]]=0</f>
        <v>0</v>
      </c>
      <c r="N7752" s="3" t="str">
        <f t="shared" si="605"/>
        <v>No Outstanding</v>
      </c>
      <c r="O7752" s="3" t="str">
        <f t="shared" si="606"/>
        <v>High Contribution &amp; Recent</v>
      </c>
      <c r="P7752" s="3" t="str">
        <f t="shared" si="607"/>
        <v>Other</v>
      </c>
      <c r="Q7752" s="3" t="str">
        <f t="shared" si="608"/>
        <v>Other</v>
      </c>
      <c r="R7752" s="3" t="str">
        <f t="shared" si="609"/>
        <v>Not LCLS</v>
      </c>
      <c r="S7752" s="3" t="str" cm="1">
        <f t="array" ref="S7752">_xlfn.IFS(G7752 &gt; 5000000, "Very High", G7752 &gt; 1000000, "High", G7752 &gt; 500000, "Medium", TRUE, "Low")</f>
        <v>Very High</v>
      </c>
      <c r="T7752" s="3" t="str" cm="1">
        <f t="array" ref="T7752">_xlfn.IFS(B7752 &gt;= 2005, "Post-2005", B7752 &gt;= 2000, "2000-2004", TRUE, "Pre-2000")</f>
        <v>Post-2005</v>
      </c>
    </row>
    <row r="7753" spans="1:20" x14ac:dyDescent="0.85">
      <c r="A7753" s="1">
        <v>41164</v>
      </c>
      <c r="B7753" t="s">
        <v>1346</v>
      </c>
      <c r="C7753" t="s">
        <v>8332</v>
      </c>
      <c r="E7753" t="s">
        <v>21</v>
      </c>
      <c r="F7753" t="s">
        <v>22</v>
      </c>
      <c r="G7753" t="s">
        <v>23</v>
      </c>
      <c r="H7753">
        <v>2012</v>
      </c>
      <c r="I7753" s="2">
        <v>1568537.98</v>
      </c>
      <c r="J7753" s="2">
        <v>0</v>
      </c>
      <c r="K7753" s="2">
        <v>1568537.98</v>
      </c>
      <c r="L7753" t="s">
        <v>116</v>
      </c>
      <c r="M7753" s="3" t="b">
        <f>trust_funds5[[#This Row],[Contributions Outstanding (USD)]]=0</f>
        <v>1</v>
      </c>
      <c r="N7753" s="3" t="str">
        <f t="shared" si="605"/>
        <v>No Outstanding</v>
      </c>
      <c r="O7753" s="3" t="str">
        <f t="shared" si="606"/>
        <v>High Contribution &amp; Recent</v>
      </c>
      <c r="P7753" s="3" t="str">
        <f t="shared" si="607"/>
        <v>Other</v>
      </c>
      <c r="Q7753" s="3" t="str">
        <f t="shared" si="608"/>
        <v>Other</v>
      </c>
      <c r="R7753" s="3" t="str">
        <f t="shared" si="609"/>
        <v>Not LCLS</v>
      </c>
      <c r="S7753" s="3" t="str" cm="1">
        <f t="array" ref="S7753">_xlfn.IFS(G7753 &gt; 5000000, "Very High", G7753 &gt; 1000000, "High", G7753 &gt; 500000, "Medium", TRUE, "Low")</f>
        <v>Very High</v>
      </c>
      <c r="T7753" s="3" t="str" cm="1">
        <f t="array" ref="T7753">_xlfn.IFS(B7753 &gt;= 2005, "Post-2005", B7753 &gt;= 2000, "2000-2004", TRUE, "Pre-2000")</f>
        <v>Post-2005</v>
      </c>
    </row>
    <row r="7754" spans="1:20" x14ac:dyDescent="0.85">
      <c r="A7754" s="1">
        <v>41164</v>
      </c>
      <c r="B7754" t="s">
        <v>90</v>
      </c>
      <c r="C7754" t="s">
        <v>8333</v>
      </c>
      <c r="E7754" t="s">
        <v>21</v>
      </c>
      <c r="F7754" t="s">
        <v>22</v>
      </c>
      <c r="G7754" t="s">
        <v>23</v>
      </c>
      <c r="H7754">
        <v>2012</v>
      </c>
      <c r="I7754" s="2">
        <v>806311.02</v>
      </c>
      <c r="J7754" s="2">
        <v>1195480.02</v>
      </c>
      <c r="K7754" s="2">
        <v>2001791.04</v>
      </c>
      <c r="L7754" t="s">
        <v>116</v>
      </c>
      <c r="M7754" s="3" t="b">
        <f>trust_funds5[[#This Row],[Contributions Outstanding (USD)]]=0</f>
        <v>0</v>
      </c>
      <c r="N7754" s="3" t="str">
        <f t="shared" si="605"/>
        <v>No Outstanding</v>
      </c>
      <c r="O7754" s="3" t="str">
        <f t="shared" si="606"/>
        <v>High Contribution &amp; Recent</v>
      </c>
      <c r="P7754" s="3" t="str">
        <f t="shared" si="607"/>
        <v>Other</v>
      </c>
      <c r="Q7754" s="3" t="str">
        <f t="shared" si="608"/>
        <v>Other</v>
      </c>
      <c r="R7754" s="3" t="str">
        <f t="shared" si="609"/>
        <v>Not LCLS</v>
      </c>
      <c r="S7754" s="3" t="str" cm="1">
        <f t="array" ref="S7754">_xlfn.IFS(G7754 &gt; 5000000, "Very High", G7754 &gt; 1000000, "High", G7754 &gt; 500000, "Medium", TRUE, "Low")</f>
        <v>Very High</v>
      </c>
      <c r="T7754" s="3" t="str" cm="1">
        <f t="array" ref="T7754">_xlfn.IFS(B7754 &gt;= 2005, "Post-2005", B7754 &gt;= 2000, "2000-2004", TRUE, "Pre-2000")</f>
        <v>Post-2005</v>
      </c>
    </row>
    <row r="7755" spans="1:20" x14ac:dyDescent="0.85">
      <c r="A7755" s="1">
        <v>41164</v>
      </c>
      <c r="B7755" t="s">
        <v>90</v>
      </c>
      <c r="C7755" t="s">
        <v>8334</v>
      </c>
      <c r="E7755" t="s">
        <v>21</v>
      </c>
      <c r="F7755" t="s">
        <v>22</v>
      </c>
      <c r="G7755" t="s">
        <v>23</v>
      </c>
      <c r="H7755">
        <v>2012</v>
      </c>
      <c r="I7755" s="2">
        <v>2645777.92</v>
      </c>
      <c r="J7755" s="2">
        <v>228435.67</v>
      </c>
      <c r="K7755" s="2">
        <v>2874213.59</v>
      </c>
      <c r="L7755" t="s">
        <v>116</v>
      </c>
      <c r="M7755" s="3" t="b">
        <f>trust_funds5[[#This Row],[Contributions Outstanding (USD)]]=0</f>
        <v>0</v>
      </c>
      <c r="N7755" s="3" t="str">
        <f t="shared" si="605"/>
        <v>No Outstanding</v>
      </c>
      <c r="O7755" s="3" t="str">
        <f t="shared" si="606"/>
        <v>High Contribution &amp; Recent</v>
      </c>
      <c r="P7755" s="3" t="str">
        <f t="shared" si="607"/>
        <v>Other</v>
      </c>
      <c r="Q7755" s="3" t="str">
        <f t="shared" si="608"/>
        <v>Other</v>
      </c>
      <c r="R7755" s="3" t="str">
        <f t="shared" si="609"/>
        <v>Not LCLS</v>
      </c>
      <c r="S7755" s="3" t="str" cm="1">
        <f t="array" ref="S7755">_xlfn.IFS(G7755 &gt; 5000000, "Very High", G7755 &gt; 1000000, "High", G7755 &gt; 500000, "Medium", TRUE, "Low")</f>
        <v>Very High</v>
      </c>
      <c r="T7755" s="3" t="str" cm="1">
        <f t="array" ref="T7755">_xlfn.IFS(B7755 &gt;= 2005, "Post-2005", B7755 &gt;= 2000, "2000-2004", TRUE, "Pre-2000")</f>
        <v>Post-2005</v>
      </c>
    </row>
    <row r="7756" spans="1:20" x14ac:dyDescent="0.85">
      <c r="A7756" s="1">
        <v>41164</v>
      </c>
      <c r="B7756" t="s">
        <v>1346</v>
      </c>
      <c r="C7756" t="s">
        <v>8335</v>
      </c>
      <c r="E7756" t="s">
        <v>21</v>
      </c>
      <c r="F7756" t="s">
        <v>22</v>
      </c>
      <c r="G7756" t="s">
        <v>23</v>
      </c>
      <c r="H7756">
        <v>2012</v>
      </c>
      <c r="I7756" s="2">
        <v>3069502.56</v>
      </c>
      <c r="J7756" s="2">
        <v>0</v>
      </c>
      <c r="K7756" s="2">
        <v>3069502.56</v>
      </c>
      <c r="L7756" t="s">
        <v>116</v>
      </c>
      <c r="M7756" s="3" t="b">
        <f>trust_funds5[[#This Row],[Contributions Outstanding (USD)]]=0</f>
        <v>1</v>
      </c>
      <c r="N7756" s="3" t="str">
        <f t="shared" si="605"/>
        <v>No Outstanding</v>
      </c>
      <c r="O7756" s="3" t="str">
        <f t="shared" si="606"/>
        <v>High Contribution &amp; Recent</v>
      </c>
      <c r="P7756" s="3" t="str">
        <f t="shared" si="607"/>
        <v>Other</v>
      </c>
      <c r="Q7756" s="3" t="str">
        <f t="shared" si="608"/>
        <v>Other</v>
      </c>
      <c r="R7756" s="3" t="str">
        <f t="shared" si="609"/>
        <v>Not LCLS</v>
      </c>
      <c r="S7756" s="3" t="str" cm="1">
        <f t="array" ref="S7756">_xlfn.IFS(G7756 &gt; 5000000, "Very High", G7756 &gt; 1000000, "High", G7756 &gt; 500000, "Medium", TRUE, "Low")</f>
        <v>Very High</v>
      </c>
      <c r="T7756" s="3" t="str" cm="1">
        <f t="array" ref="T7756">_xlfn.IFS(B7756 &gt;= 2005, "Post-2005", B7756 &gt;= 2000, "2000-2004", TRUE, "Pre-2000")</f>
        <v>Post-2005</v>
      </c>
    </row>
    <row r="7757" spans="1:20" x14ac:dyDescent="0.85">
      <c r="A7757" s="1">
        <v>41164</v>
      </c>
      <c r="B7757" t="s">
        <v>6884</v>
      </c>
      <c r="C7757" t="s">
        <v>8263</v>
      </c>
      <c r="E7757" t="s">
        <v>21</v>
      </c>
      <c r="F7757" t="s">
        <v>22</v>
      </c>
      <c r="G7757" t="s">
        <v>23</v>
      </c>
      <c r="H7757">
        <v>2012</v>
      </c>
      <c r="I7757" s="2">
        <v>2826855.12</v>
      </c>
      <c r="J7757" s="2">
        <v>6091617.9299999997</v>
      </c>
      <c r="K7757" s="2">
        <v>8918473.0500000007</v>
      </c>
      <c r="L7757" t="s">
        <v>116</v>
      </c>
      <c r="M7757" s="3" t="b">
        <f>trust_funds5[[#This Row],[Contributions Outstanding (USD)]]=0</f>
        <v>0</v>
      </c>
      <c r="N7757" s="3" t="str">
        <f t="shared" si="605"/>
        <v>No Outstanding</v>
      </c>
      <c r="O7757" s="3" t="str">
        <f t="shared" si="606"/>
        <v>High Contribution &amp; Recent</v>
      </c>
      <c r="P7757" s="3" t="str">
        <f t="shared" si="607"/>
        <v>Other</v>
      </c>
      <c r="Q7757" s="3" t="str">
        <f t="shared" si="608"/>
        <v>Other</v>
      </c>
      <c r="R7757" s="3" t="str">
        <f t="shared" si="609"/>
        <v>Not LCLS</v>
      </c>
      <c r="S7757" s="3" t="str" cm="1">
        <f t="array" ref="S7757">_xlfn.IFS(G7757 &gt; 5000000, "Very High", G7757 &gt; 1000000, "High", G7757 &gt; 500000, "Medium", TRUE, "Low")</f>
        <v>Very High</v>
      </c>
      <c r="T7757" s="3" t="str" cm="1">
        <f t="array" ref="T7757">_xlfn.IFS(B7757 &gt;= 2005, "Post-2005", B7757 &gt;= 2000, "2000-2004", TRUE, "Pre-2000")</f>
        <v>Post-2005</v>
      </c>
    </row>
    <row r="7758" spans="1:20" x14ac:dyDescent="0.85">
      <c r="A7758" s="1">
        <v>41164</v>
      </c>
      <c r="B7758" t="s">
        <v>5135</v>
      </c>
      <c r="C7758" t="s">
        <v>8336</v>
      </c>
      <c r="E7758" t="s">
        <v>21</v>
      </c>
      <c r="F7758" t="s">
        <v>22</v>
      </c>
      <c r="G7758" t="s">
        <v>23</v>
      </c>
      <c r="H7758">
        <v>2012</v>
      </c>
      <c r="I7758" s="2">
        <v>6066339.6299999999</v>
      </c>
      <c r="J7758" s="2">
        <v>9594298.25</v>
      </c>
      <c r="K7758" s="2">
        <v>15660637.880000001</v>
      </c>
      <c r="L7758" t="s">
        <v>116</v>
      </c>
      <c r="M7758" s="3" t="b">
        <f>trust_funds5[[#This Row],[Contributions Outstanding (USD)]]=0</f>
        <v>0</v>
      </c>
      <c r="N7758" s="3" t="str">
        <f t="shared" si="605"/>
        <v>No Outstanding</v>
      </c>
      <c r="O7758" s="3" t="str">
        <f t="shared" si="606"/>
        <v>High Contribution &amp; Recent</v>
      </c>
      <c r="P7758" s="3" t="str">
        <f t="shared" si="607"/>
        <v>Other</v>
      </c>
      <c r="Q7758" s="3" t="str">
        <f t="shared" si="608"/>
        <v>Other</v>
      </c>
      <c r="R7758" s="3" t="str">
        <f t="shared" si="609"/>
        <v>Not LCLS</v>
      </c>
      <c r="S7758" s="3" t="str" cm="1">
        <f t="array" ref="S7758">_xlfn.IFS(G7758 &gt; 5000000, "Very High", G7758 &gt; 1000000, "High", G7758 &gt; 500000, "Medium", TRUE, "Low")</f>
        <v>Very High</v>
      </c>
      <c r="T7758" s="3" t="str" cm="1">
        <f t="array" ref="T7758">_xlfn.IFS(B7758 &gt;= 2005, "Post-2005", B7758 &gt;= 2000, "2000-2004", TRUE, "Pre-2000")</f>
        <v>Post-2005</v>
      </c>
    </row>
    <row r="7759" spans="1:20" x14ac:dyDescent="0.85">
      <c r="A7759" s="1">
        <v>41164</v>
      </c>
      <c r="B7759" t="s">
        <v>6904</v>
      </c>
      <c r="C7759" t="s">
        <v>6905</v>
      </c>
      <c r="E7759" t="s">
        <v>21</v>
      </c>
      <c r="F7759" t="s">
        <v>22</v>
      </c>
      <c r="G7759" t="s">
        <v>23</v>
      </c>
      <c r="H7759">
        <v>2012</v>
      </c>
      <c r="I7759" s="2">
        <v>23640994.93</v>
      </c>
      <c r="J7759" s="2">
        <v>36549707.600000001</v>
      </c>
      <c r="K7759" s="2">
        <v>60190702.530000001</v>
      </c>
      <c r="L7759" t="s">
        <v>116</v>
      </c>
      <c r="M7759" s="3" t="b">
        <f>trust_funds5[[#This Row],[Contributions Outstanding (USD)]]=0</f>
        <v>0</v>
      </c>
      <c r="N7759" s="3" t="str">
        <f t="shared" si="605"/>
        <v>No Outstanding</v>
      </c>
      <c r="O7759" s="3" t="str">
        <f t="shared" si="606"/>
        <v>High Contribution &amp; Recent</v>
      </c>
      <c r="P7759" s="3" t="str">
        <f t="shared" si="607"/>
        <v>Other</v>
      </c>
      <c r="Q7759" s="3" t="str">
        <f t="shared" si="608"/>
        <v>Other</v>
      </c>
      <c r="R7759" s="3" t="str">
        <f t="shared" si="609"/>
        <v>Not LCLS</v>
      </c>
      <c r="S7759" s="3" t="str" cm="1">
        <f t="array" ref="S7759">_xlfn.IFS(G7759 &gt; 5000000, "Very High", G7759 &gt; 1000000, "High", G7759 &gt; 500000, "Medium", TRUE, "Low")</f>
        <v>Very High</v>
      </c>
      <c r="T7759" s="3" t="str" cm="1">
        <f t="array" ref="T7759">_xlfn.IFS(B7759 &gt;= 2005, "Post-2005", B7759 &gt;= 2000, "2000-2004", TRUE, "Pre-2000")</f>
        <v>Post-2005</v>
      </c>
    </row>
    <row r="7760" spans="1:20" x14ac:dyDescent="0.85">
      <c r="A7760" s="1">
        <v>41164</v>
      </c>
      <c r="B7760" t="s">
        <v>90</v>
      </c>
      <c r="C7760" t="s">
        <v>8337</v>
      </c>
      <c r="E7760" t="s">
        <v>49</v>
      </c>
      <c r="F7760" t="s">
        <v>50</v>
      </c>
      <c r="G7760" t="s">
        <v>51</v>
      </c>
      <c r="H7760">
        <v>2012</v>
      </c>
      <c r="I7760" s="2">
        <v>50000</v>
      </c>
      <c r="J7760" s="2">
        <v>825000</v>
      </c>
      <c r="K7760" s="2">
        <v>875000</v>
      </c>
      <c r="L7760" t="s">
        <v>116</v>
      </c>
      <c r="M7760" s="3" t="b">
        <f>trust_funds5[[#This Row],[Contributions Outstanding (USD)]]=0</f>
        <v>0</v>
      </c>
      <c r="N7760" s="3" t="str">
        <f t="shared" si="605"/>
        <v>No Outstanding</v>
      </c>
      <c r="O7760" s="3" t="str">
        <f t="shared" si="606"/>
        <v>High Contribution &amp; Recent</v>
      </c>
      <c r="P7760" s="3" t="str">
        <f t="shared" si="607"/>
        <v>Other</v>
      </c>
      <c r="Q7760" s="3" t="str">
        <f t="shared" si="608"/>
        <v>Other</v>
      </c>
      <c r="R7760" s="3" t="str">
        <f t="shared" si="609"/>
        <v>Not LCLS</v>
      </c>
      <c r="S7760" s="3" t="str" cm="1">
        <f t="array" ref="S7760">_xlfn.IFS(G7760 &gt; 5000000, "Very High", G7760 &gt; 1000000, "High", G7760 &gt; 500000, "Medium", TRUE, "Low")</f>
        <v>Very High</v>
      </c>
      <c r="T7760" s="3" t="str" cm="1">
        <f t="array" ref="T7760">_xlfn.IFS(B7760 &gt;= 2005, "Post-2005", B7760 &gt;= 2000, "2000-2004", TRUE, "Pre-2000")</f>
        <v>Post-2005</v>
      </c>
    </row>
    <row r="7761" spans="1:20" x14ac:dyDescent="0.85">
      <c r="A7761" s="1">
        <v>41164</v>
      </c>
      <c r="B7761" t="s">
        <v>90</v>
      </c>
      <c r="C7761" t="s">
        <v>8338</v>
      </c>
      <c r="E7761" t="s">
        <v>49</v>
      </c>
      <c r="F7761" t="s">
        <v>50</v>
      </c>
      <c r="G7761" t="s">
        <v>451</v>
      </c>
      <c r="H7761">
        <v>2012</v>
      </c>
      <c r="I7761" s="2">
        <v>505263</v>
      </c>
      <c r="J7761" s="2">
        <v>2494737</v>
      </c>
      <c r="K7761" s="2">
        <v>3000000</v>
      </c>
      <c r="L7761" t="s">
        <v>116</v>
      </c>
      <c r="M7761" s="3" t="b">
        <f>trust_funds5[[#This Row],[Contributions Outstanding (USD)]]=0</f>
        <v>0</v>
      </c>
      <c r="N7761" s="3" t="str">
        <f t="shared" si="605"/>
        <v>No Outstanding</v>
      </c>
      <c r="O7761" s="3" t="str">
        <f t="shared" si="606"/>
        <v>High Contribution &amp; Recent</v>
      </c>
      <c r="P7761" s="3" t="str">
        <f t="shared" si="607"/>
        <v>Other</v>
      </c>
      <c r="Q7761" s="3" t="str">
        <f t="shared" si="608"/>
        <v>Other</v>
      </c>
      <c r="R7761" s="3" t="str">
        <f t="shared" si="609"/>
        <v>Not LCLS</v>
      </c>
      <c r="S7761" s="3" t="str" cm="1">
        <f t="array" ref="S7761">_xlfn.IFS(G7761 &gt; 5000000, "Very High", G7761 &gt; 1000000, "High", G7761 &gt; 500000, "Medium", TRUE, "Low")</f>
        <v>Very High</v>
      </c>
      <c r="T7761" s="3" t="str" cm="1">
        <f t="array" ref="T7761">_xlfn.IFS(B7761 &gt;= 2005, "Post-2005", B7761 &gt;= 2000, "2000-2004", TRUE, "Pre-2000")</f>
        <v>Post-2005</v>
      </c>
    </row>
    <row r="7762" spans="1:20" x14ac:dyDescent="0.85">
      <c r="A7762" s="1">
        <v>41164</v>
      </c>
      <c r="B7762" t="s">
        <v>3967</v>
      </c>
      <c r="C7762" t="s">
        <v>8339</v>
      </c>
      <c r="E7762" t="s">
        <v>49</v>
      </c>
      <c r="F7762" t="s">
        <v>50</v>
      </c>
      <c r="G7762" t="s">
        <v>51</v>
      </c>
      <c r="H7762">
        <v>2012</v>
      </c>
      <c r="I7762" s="2">
        <v>963500</v>
      </c>
      <c r="J7762" s="2">
        <v>2536500</v>
      </c>
      <c r="K7762" s="2">
        <v>3500000</v>
      </c>
      <c r="L7762" t="s">
        <v>116</v>
      </c>
      <c r="M7762" s="3" t="b">
        <f>trust_funds5[[#This Row],[Contributions Outstanding (USD)]]=0</f>
        <v>0</v>
      </c>
      <c r="N7762" s="3" t="str">
        <f t="shared" si="605"/>
        <v>No Outstanding</v>
      </c>
      <c r="O7762" s="3" t="str">
        <f t="shared" si="606"/>
        <v>High Contribution &amp; Recent</v>
      </c>
      <c r="P7762" s="3" t="str">
        <f t="shared" si="607"/>
        <v>Other</v>
      </c>
      <c r="Q7762" s="3" t="str">
        <f t="shared" si="608"/>
        <v>Other</v>
      </c>
      <c r="R7762" s="3" t="str">
        <f t="shared" si="609"/>
        <v>Not LCLS</v>
      </c>
      <c r="S7762" s="3" t="str" cm="1">
        <f t="array" ref="S7762">_xlfn.IFS(G7762 &gt; 5000000, "Very High", G7762 &gt; 1000000, "High", G7762 &gt; 500000, "Medium", TRUE, "Low")</f>
        <v>Very High</v>
      </c>
      <c r="T7762" s="3" t="str" cm="1">
        <f t="array" ref="T7762">_xlfn.IFS(B7762 &gt;= 2005, "Post-2005", B7762 &gt;= 2000, "2000-2004", TRUE, "Pre-2000")</f>
        <v>Post-2005</v>
      </c>
    </row>
    <row r="7763" spans="1:20" x14ac:dyDescent="0.85">
      <c r="A7763" s="1">
        <v>41164</v>
      </c>
      <c r="B7763" t="s">
        <v>90</v>
      </c>
      <c r="C7763" t="s">
        <v>8340</v>
      </c>
      <c r="E7763" t="s">
        <v>49</v>
      </c>
      <c r="F7763" t="s">
        <v>50</v>
      </c>
      <c r="G7763" t="s">
        <v>51</v>
      </c>
      <c r="H7763">
        <v>2012</v>
      </c>
      <c r="I7763" s="2">
        <v>1010000</v>
      </c>
      <c r="J7763" s="2">
        <v>2990000</v>
      </c>
      <c r="K7763" s="2">
        <v>4000000</v>
      </c>
      <c r="L7763" t="s">
        <v>116</v>
      </c>
      <c r="M7763" s="3" t="b">
        <f>trust_funds5[[#This Row],[Contributions Outstanding (USD)]]=0</f>
        <v>0</v>
      </c>
      <c r="N7763" s="3" t="str">
        <f t="shared" si="605"/>
        <v>No Outstanding</v>
      </c>
      <c r="O7763" s="3" t="str">
        <f t="shared" si="606"/>
        <v>High Contribution &amp; Recent</v>
      </c>
      <c r="P7763" s="3" t="str">
        <f t="shared" si="607"/>
        <v>Other</v>
      </c>
      <c r="Q7763" s="3" t="str">
        <f t="shared" si="608"/>
        <v>Other</v>
      </c>
      <c r="R7763" s="3" t="str">
        <f t="shared" si="609"/>
        <v>Not LCLS</v>
      </c>
      <c r="S7763" s="3" t="str" cm="1">
        <f t="array" ref="S7763">_xlfn.IFS(G7763 &gt; 5000000, "Very High", G7763 &gt; 1000000, "High", G7763 &gt; 500000, "Medium", TRUE, "Low")</f>
        <v>Very High</v>
      </c>
      <c r="T7763" s="3" t="str" cm="1">
        <f t="array" ref="T7763">_xlfn.IFS(B7763 &gt;= 2005, "Post-2005", B7763 &gt;= 2000, "2000-2004", TRUE, "Pre-2000")</f>
        <v>Post-2005</v>
      </c>
    </row>
    <row r="7764" spans="1:20" x14ac:dyDescent="0.85">
      <c r="A7764" s="1">
        <v>41164</v>
      </c>
      <c r="B7764" t="s">
        <v>5135</v>
      </c>
      <c r="C7764" t="s">
        <v>8336</v>
      </c>
      <c r="E7764" t="s">
        <v>49</v>
      </c>
      <c r="F7764" t="s">
        <v>50</v>
      </c>
      <c r="G7764" t="s">
        <v>51</v>
      </c>
      <c r="H7764">
        <v>2012</v>
      </c>
      <c r="I7764" s="2">
        <v>1295000</v>
      </c>
      <c r="J7764" s="2">
        <v>2886000</v>
      </c>
      <c r="K7764" s="2">
        <v>4181000</v>
      </c>
      <c r="L7764" t="s">
        <v>116</v>
      </c>
      <c r="M7764" s="3" t="b">
        <f>trust_funds5[[#This Row],[Contributions Outstanding (USD)]]=0</f>
        <v>0</v>
      </c>
      <c r="N7764" s="3" t="str">
        <f t="shared" si="605"/>
        <v>No Outstanding</v>
      </c>
      <c r="O7764" s="3" t="str">
        <f t="shared" si="606"/>
        <v>High Contribution &amp; Recent</v>
      </c>
      <c r="P7764" s="3" t="str">
        <f t="shared" si="607"/>
        <v>Other</v>
      </c>
      <c r="Q7764" s="3" t="str">
        <f t="shared" si="608"/>
        <v>Other</v>
      </c>
      <c r="R7764" s="3" t="str">
        <f t="shared" si="609"/>
        <v>Not LCLS</v>
      </c>
      <c r="S7764" s="3" t="str" cm="1">
        <f t="array" ref="S7764">_xlfn.IFS(G7764 &gt; 5000000, "Very High", G7764 &gt; 1000000, "High", G7764 &gt; 500000, "Medium", TRUE, "Low")</f>
        <v>Very High</v>
      </c>
      <c r="T7764" s="3" t="str" cm="1">
        <f t="array" ref="T7764">_xlfn.IFS(B7764 &gt;= 2005, "Post-2005", B7764 &gt;= 2000, "2000-2004", TRUE, "Pre-2000")</f>
        <v>Post-2005</v>
      </c>
    </row>
    <row r="7765" spans="1:20" x14ac:dyDescent="0.85">
      <c r="A7765" s="1">
        <v>41164</v>
      </c>
      <c r="B7765" t="s">
        <v>6904</v>
      </c>
      <c r="C7765" t="s">
        <v>8341</v>
      </c>
      <c r="E7765" t="s">
        <v>49</v>
      </c>
      <c r="F7765" t="s">
        <v>50</v>
      </c>
      <c r="G7765" t="s">
        <v>51</v>
      </c>
      <c r="H7765">
        <v>2012</v>
      </c>
      <c r="I7765" s="2">
        <v>8000000</v>
      </c>
      <c r="J7765" s="2">
        <v>0</v>
      </c>
      <c r="K7765" s="2">
        <v>8000000</v>
      </c>
      <c r="L7765" t="s">
        <v>116</v>
      </c>
      <c r="M7765" s="3" t="b">
        <f>trust_funds5[[#This Row],[Contributions Outstanding (USD)]]=0</f>
        <v>1</v>
      </c>
      <c r="N7765" s="3" t="str">
        <f t="shared" si="605"/>
        <v>No Outstanding</v>
      </c>
      <c r="O7765" s="3" t="str">
        <f t="shared" si="606"/>
        <v>High Contribution &amp; Recent</v>
      </c>
      <c r="P7765" s="3" t="str">
        <f t="shared" si="607"/>
        <v>Other</v>
      </c>
      <c r="Q7765" s="3" t="str">
        <f t="shared" si="608"/>
        <v>Other</v>
      </c>
      <c r="R7765" s="3" t="str">
        <f t="shared" si="609"/>
        <v>Not LCLS</v>
      </c>
      <c r="S7765" s="3" t="str" cm="1">
        <f t="array" ref="S7765">_xlfn.IFS(G7765 &gt; 5000000, "Very High", G7765 &gt; 1000000, "High", G7765 &gt; 500000, "Medium", TRUE, "Low")</f>
        <v>Very High</v>
      </c>
      <c r="T7765" s="3" t="str" cm="1">
        <f t="array" ref="T7765">_xlfn.IFS(B7765 &gt;= 2005, "Post-2005", B7765 &gt;= 2000, "2000-2004", TRUE, "Pre-2000")</f>
        <v>Post-2005</v>
      </c>
    </row>
    <row r="7766" spans="1:20" x14ac:dyDescent="0.85">
      <c r="A7766" s="1">
        <v>41164</v>
      </c>
      <c r="B7766" t="s">
        <v>8342</v>
      </c>
      <c r="C7766" t="s">
        <v>8343</v>
      </c>
      <c r="E7766" t="s">
        <v>31</v>
      </c>
      <c r="F7766" t="s">
        <v>32</v>
      </c>
      <c r="H7766">
        <v>2012</v>
      </c>
      <c r="I7766" s="2">
        <v>1000000</v>
      </c>
      <c r="J7766" s="2">
        <v>3000000</v>
      </c>
      <c r="K7766" s="2">
        <v>4000000</v>
      </c>
      <c r="L7766" t="s">
        <v>116</v>
      </c>
      <c r="M7766" s="3" t="b">
        <f>trust_funds5[[#This Row],[Contributions Outstanding (USD)]]=0</f>
        <v>0</v>
      </c>
      <c r="N7766" s="3" t="str">
        <f t="shared" si="605"/>
        <v>No Outstanding</v>
      </c>
      <c r="O7766" s="3" t="str">
        <f t="shared" si="606"/>
        <v>High Contribution &amp; Recent</v>
      </c>
      <c r="P7766" s="3" t="str">
        <f t="shared" si="607"/>
        <v>Other</v>
      </c>
      <c r="Q7766" s="3" t="str">
        <f t="shared" si="608"/>
        <v>Other</v>
      </c>
      <c r="R7766" s="3" t="str">
        <f t="shared" si="609"/>
        <v>Not LCLS</v>
      </c>
      <c r="S7766" s="3" t="str" cm="1">
        <f t="array" ref="S7766">_xlfn.IFS(G7766 &gt; 5000000, "Very High", G7766 &gt; 1000000, "High", G7766 &gt; 500000, "Medium", TRUE, "Low")</f>
        <v>Low</v>
      </c>
      <c r="T7766" s="3" t="str" cm="1">
        <f t="array" ref="T7766">_xlfn.IFS(B7766 &gt;= 2005, "Post-2005", B7766 &gt;= 2000, "2000-2004", TRUE, "Pre-2000")</f>
        <v>Post-2005</v>
      </c>
    </row>
    <row r="7767" spans="1:20" x14ac:dyDescent="0.85">
      <c r="A7767" s="1">
        <v>41164</v>
      </c>
      <c r="B7767" t="s">
        <v>3797</v>
      </c>
      <c r="C7767" t="s">
        <v>8344</v>
      </c>
      <c r="E7767" t="s">
        <v>260</v>
      </c>
      <c r="F7767" t="s">
        <v>261</v>
      </c>
      <c r="H7767">
        <v>2012</v>
      </c>
      <c r="I7767" s="2">
        <v>2250000</v>
      </c>
      <c r="J7767" s="2">
        <v>2250000</v>
      </c>
      <c r="K7767" s="2">
        <v>4500000</v>
      </c>
      <c r="L7767" t="s">
        <v>116</v>
      </c>
      <c r="M7767" s="3" t="b">
        <f>trust_funds5[[#This Row],[Contributions Outstanding (USD)]]=0</f>
        <v>0</v>
      </c>
      <c r="N7767" s="3" t="str">
        <f t="shared" si="605"/>
        <v>No Outstanding</v>
      </c>
      <c r="O7767" s="3" t="str">
        <f t="shared" si="606"/>
        <v>High Contribution &amp; Recent</v>
      </c>
      <c r="P7767" s="3" t="str">
        <f t="shared" si="607"/>
        <v>Other</v>
      </c>
      <c r="Q7767" s="3" t="str">
        <f t="shared" si="608"/>
        <v>Other</v>
      </c>
      <c r="R7767" s="3" t="str">
        <f t="shared" si="609"/>
        <v>Not LCLS</v>
      </c>
      <c r="S7767" s="3" t="str" cm="1">
        <f t="array" ref="S7767">_xlfn.IFS(G7767 &gt; 5000000, "Very High", G7767 &gt; 1000000, "High", G7767 &gt; 500000, "Medium", TRUE, "Low")</f>
        <v>Low</v>
      </c>
      <c r="T7767" s="3" t="str" cm="1">
        <f t="array" ref="T7767">_xlfn.IFS(B7767 &gt;= 2005, "Post-2005", B7767 &gt;= 2000, "2000-2004", TRUE, "Pre-2000")</f>
        <v>Post-2005</v>
      </c>
    </row>
    <row r="7768" spans="1:20" x14ac:dyDescent="0.85">
      <c r="A7768" s="1">
        <v>41164</v>
      </c>
      <c r="B7768" t="s">
        <v>7905</v>
      </c>
      <c r="C7768" t="s">
        <v>8345</v>
      </c>
      <c r="E7768" t="s">
        <v>93</v>
      </c>
      <c r="F7768" t="s">
        <v>94</v>
      </c>
      <c r="H7768">
        <v>2012</v>
      </c>
      <c r="I7768" s="2">
        <v>600000</v>
      </c>
      <c r="J7768" s="2">
        <v>0</v>
      </c>
      <c r="K7768" s="2">
        <v>600000</v>
      </c>
      <c r="L7768" t="s">
        <v>116</v>
      </c>
      <c r="M7768" s="3" t="b">
        <f>trust_funds5[[#This Row],[Contributions Outstanding (USD)]]=0</f>
        <v>1</v>
      </c>
      <c r="N7768" s="3" t="str">
        <f t="shared" si="605"/>
        <v>No Outstanding</v>
      </c>
      <c r="O7768" s="3" t="str">
        <f t="shared" si="606"/>
        <v>High Contribution &amp; Recent</v>
      </c>
      <c r="P7768" s="3" t="str">
        <f t="shared" si="607"/>
        <v>Other</v>
      </c>
      <c r="Q7768" s="3" t="str">
        <f t="shared" si="608"/>
        <v>Other</v>
      </c>
      <c r="R7768" s="3" t="str">
        <f t="shared" si="609"/>
        <v>Not LCLS</v>
      </c>
      <c r="S7768" s="3" t="str" cm="1">
        <f t="array" ref="S7768">_xlfn.IFS(G7768 &gt; 5000000, "Very High", G7768 &gt; 1000000, "High", G7768 &gt; 500000, "Medium", TRUE, "Low")</f>
        <v>Low</v>
      </c>
      <c r="T7768" s="3" t="str" cm="1">
        <f t="array" ref="T7768">_xlfn.IFS(B7768 &gt;= 2005, "Post-2005", B7768 &gt;= 2000, "2000-2004", TRUE, "Pre-2000")</f>
        <v>Post-2005</v>
      </c>
    </row>
    <row r="7769" spans="1:20" x14ac:dyDescent="0.85">
      <c r="A7769" s="1">
        <v>41164</v>
      </c>
      <c r="B7769" t="s">
        <v>8298</v>
      </c>
      <c r="C7769" t="s">
        <v>8346</v>
      </c>
      <c r="E7769" t="s">
        <v>93</v>
      </c>
      <c r="F7769" t="s">
        <v>94</v>
      </c>
      <c r="H7769">
        <v>2012</v>
      </c>
      <c r="I7769" s="2">
        <v>3017880.94</v>
      </c>
      <c r="J7769" s="2">
        <v>0</v>
      </c>
      <c r="K7769" s="2">
        <v>3017880.94</v>
      </c>
      <c r="L7769" t="s">
        <v>116</v>
      </c>
      <c r="M7769" s="3" t="b">
        <f>trust_funds5[[#This Row],[Contributions Outstanding (USD)]]=0</f>
        <v>1</v>
      </c>
      <c r="N7769" s="3" t="str">
        <f t="shared" si="605"/>
        <v>No Outstanding</v>
      </c>
      <c r="O7769" s="3" t="str">
        <f t="shared" si="606"/>
        <v>High Contribution &amp; Recent</v>
      </c>
      <c r="P7769" s="3" t="str">
        <f t="shared" si="607"/>
        <v>Other</v>
      </c>
      <c r="Q7769" s="3" t="str">
        <f t="shared" si="608"/>
        <v>Other</v>
      </c>
      <c r="R7769" s="3" t="str">
        <f t="shared" si="609"/>
        <v>Not LCLS</v>
      </c>
      <c r="S7769" s="3" t="str" cm="1">
        <f t="array" ref="S7769">_xlfn.IFS(G7769 &gt; 5000000, "Very High", G7769 &gt; 1000000, "High", G7769 &gt; 500000, "Medium", TRUE, "Low")</f>
        <v>Low</v>
      </c>
      <c r="T7769" s="3" t="str" cm="1">
        <f t="array" ref="T7769">_xlfn.IFS(B7769 &gt;= 2005, "Post-2005", B7769 &gt;= 2000, "2000-2004", TRUE, "Pre-2000")</f>
        <v>Post-2005</v>
      </c>
    </row>
    <row r="7770" spans="1:20" x14ac:dyDescent="0.85">
      <c r="A7770" s="1">
        <v>41164</v>
      </c>
      <c r="B7770" t="s">
        <v>12</v>
      </c>
      <c r="C7770" t="s">
        <v>8347</v>
      </c>
      <c r="D7770" t="s">
        <v>8348</v>
      </c>
      <c r="E7770" t="s">
        <v>15</v>
      </c>
      <c r="F7770" t="s">
        <v>16</v>
      </c>
      <c r="G7770" t="s">
        <v>17</v>
      </c>
      <c r="H7770">
        <v>2013</v>
      </c>
      <c r="I7770" s="2">
        <v>5135579.29</v>
      </c>
      <c r="J7770" s="2">
        <v>0</v>
      </c>
      <c r="K7770" s="2">
        <v>5135579.29</v>
      </c>
      <c r="L7770" t="s">
        <v>18</v>
      </c>
      <c r="M7770" s="3" t="b">
        <f>trust_funds5[[#This Row],[Contributions Outstanding (USD)]]=0</f>
        <v>1</v>
      </c>
      <c r="N7770" s="3" t="str">
        <f t="shared" si="605"/>
        <v>Outstanding</v>
      </c>
      <c r="O7770" s="3" t="str">
        <f t="shared" si="606"/>
        <v>High Contribution &amp; Recent</v>
      </c>
      <c r="P7770" s="3" t="str">
        <f t="shared" si="607"/>
        <v>Other</v>
      </c>
      <c r="Q7770" s="3" t="str">
        <f t="shared" si="608"/>
        <v>Other</v>
      </c>
      <c r="R7770" s="3" t="str">
        <f t="shared" si="609"/>
        <v>Not LCLS</v>
      </c>
      <c r="S7770" s="3" t="str" cm="1">
        <f t="array" ref="S7770">_xlfn.IFS(G7770 &gt; 5000000, "Very High", G7770 &gt; 1000000, "High", G7770 &gt; 500000, "Medium", TRUE, "Low")</f>
        <v>Very High</v>
      </c>
      <c r="T7770" s="3" t="str" cm="1">
        <f t="array" ref="T7770">_xlfn.IFS(B7770 &gt;= 2005, "Post-2005", B7770 &gt;= 2000, "2000-2004", TRUE, "Pre-2000")</f>
        <v>Post-2005</v>
      </c>
    </row>
    <row r="7771" spans="1:20" x14ac:dyDescent="0.85">
      <c r="A7771" s="1">
        <v>41164</v>
      </c>
      <c r="B7771" t="s">
        <v>12</v>
      </c>
      <c r="C7771" t="s">
        <v>8349</v>
      </c>
      <c r="D7771" t="s">
        <v>8350</v>
      </c>
      <c r="E7771" t="s">
        <v>15</v>
      </c>
      <c r="F7771" t="s">
        <v>16</v>
      </c>
      <c r="G7771" t="s">
        <v>17</v>
      </c>
      <c r="H7771">
        <v>2013</v>
      </c>
      <c r="I7771" s="2">
        <v>2246494.31</v>
      </c>
      <c r="J7771" s="2">
        <v>0</v>
      </c>
      <c r="K7771" s="2">
        <v>2246494.31</v>
      </c>
      <c r="L7771" t="s">
        <v>18</v>
      </c>
      <c r="M7771" s="3" t="b">
        <f>trust_funds5[[#This Row],[Contributions Outstanding (USD)]]=0</f>
        <v>1</v>
      </c>
      <c r="N7771" s="3" t="str">
        <f t="shared" si="605"/>
        <v>Outstanding</v>
      </c>
      <c r="O7771" s="3" t="str">
        <f t="shared" si="606"/>
        <v>High Contribution &amp; Recent</v>
      </c>
      <c r="P7771" s="3" t="str">
        <f t="shared" si="607"/>
        <v>Other</v>
      </c>
      <c r="Q7771" s="3" t="str">
        <f t="shared" si="608"/>
        <v>Other</v>
      </c>
      <c r="R7771" s="3" t="str">
        <f t="shared" si="609"/>
        <v>Not LCLS</v>
      </c>
      <c r="S7771" s="3" t="str" cm="1">
        <f t="array" ref="S7771">_xlfn.IFS(G7771 &gt; 5000000, "Very High", G7771 &gt; 1000000, "High", G7771 &gt; 500000, "Medium", TRUE, "Low")</f>
        <v>Very High</v>
      </c>
      <c r="T7771" s="3" t="str" cm="1">
        <f t="array" ref="T7771">_xlfn.IFS(B7771 &gt;= 2005, "Post-2005", B7771 &gt;= 2000, "2000-2004", TRUE, "Pre-2000")</f>
        <v>Post-2005</v>
      </c>
    </row>
    <row r="7772" spans="1:20" x14ac:dyDescent="0.85">
      <c r="A7772" s="1">
        <v>41164</v>
      </c>
      <c r="B7772" t="s">
        <v>12</v>
      </c>
      <c r="C7772" t="s">
        <v>8351</v>
      </c>
      <c r="D7772" t="s">
        <v>8352</v>
      </c>
      <c r="E7772" t="s">
        <v>15</v>
      </c>
      <c r="F7772" t="s">
        <v>16</v>
      </c>
      <c r="G7772" t="s">
        <v>17</v>
      </c>
      <c r="H7772">
        <v>2013</v>
      </c>
      <c r="I7772" s="2">
        <v>66935.039999999994</v>
      </c>
      <c r="J7772" s="2">
        <v>0</v>
      </c>
      <c r="K7772" s="2">
        <v>66935.039999999994</v>
      </c>
      <c r="L7772" t="s">
        <v>18</v>
      </c>
      <c r="M7772" s="3" t="b">
        <f>trust_funds5[[#This Row],[Contributions Outstanding (USD)]]=0</f>
        <v>1</v>
      </c>
      <c r="N7772" s="3" t="str">
        <f t="shared" si="605"/>
        <v>Outstanding</v>
      </c>
      <c r="O7772" s="3" t="str">
        <f t="shared" si="606"/>
        <v>High Contribution &amp; Recent</v>
      </c>
      <c r="P7772" s="3" t="str">
        <f t="shared" si="607"/>
        <v>Other</v>
      </c>
      <c r="Q7772" s="3" t="str">
        <f t="shared" si="608"/>
        <v>Other</v>
      </c>
      <c r="R7772" s="3" t="str">
        <f t="shared" si="609"/>
        <v>Not LCLS</v>
      </c>
      <c r="S7772" s="3" t="str" cm="1">
        <f t="array" ref="S7772">_xlfn.IFS(G7772 &gt; 5000000, "Very High", G7772 &gt; 1000000, "High", G7772 &gt; 500000, "Medium", TRUE, "Low")</f>
        <v>Very High</v>
      </c>
      <c r="T7772" s="3" t="str" cm="1">
        <f t="array" ref="T7772">_xlfn.IFS(B7772 &gt;= 2005, "Post-2005", B7772 &gt;= 2000, "2000-2004", TRUE, "Pre-2000")</f>
        <v>Post-2005</v>
      </c>
    </row>
    <row r="7773" spans="1:20" x14ac:dyDescent="0.85">
      <c r="A7773" s="1">
        <v>41164</v>
      </c>
      <c r="B7773" t="s">
        <v>12</v>
      </c>
      <c r="C7773" t="s">
        <v>8353</v>
      </c>
      <c r="D7773" t="s">
        <v>8354</v>
      </c>
      <c r="E7773" t="s">
        <v>62</v>
      </c>
      <c r="F7773" t="s">
        <v>63</v>
      </c>
      <c r="H7773">
        <v>2013</v>
      </c>
      <c r="I7773" s="2">
        <v>35000</v>
      </c>
      <c r="J7773" s="2">
        <v>0</v>
      </c>
      <c r="K7773" s="2">
        <v>35000</v>
      </c>
      <c r="L7773" t="s">
        <v>18</v>
      </c>
      <c r="M7773" s="3" t="b">
        <f>trust_funds5[[#This Row],[Contributions Outstanding (USD)]]=0</f>
        <v>1</v>
      </c>
      <c r="N7773" s="3" t="str">
        <f t="shared" si="605"/>
        <v>Outstanding</v>
      </c>
      <c r="O7773" s="3" t="str">
        <f t="shared" si="606"/>
        <v>High Contribution &amp; Recent</v>
      </c>
      <c r="P7773" s="3" t="str">
        <f t="shared" si="607"/>
        <v>Other</v>
      </c>
      <c r="Q7773" s="3" t="str">
        <f t="shared" si="608"/>
        <v>Other</v>
      </c>
      <c r="R7773" s="3" t="str">
        <f t="shared" si="609"/>
        <v>Not LCLS</v>
      </c>
      <c r="S7773" s="3" t="str" cm="1">
        <f t="array" ref="S7773">_xlfn.IFS(G7773 &gt; 5000000, "Very High", G7773 &gt; 1000000, "High", G7773 &gt; 500000, "Medium", TRUE, "Low")</f>
        <v>Low</v>
      </c>
      <c r="T7773" s="3" t="str" cm="1">
        <f t="array" ref="T7773">_xlfn.IFS(B7773 &gt;= 2005, "Post-2005", B7773 &gt;= 2000, "2000-2004", TRUE, "Pre-2000")</f>
        <v>Post-2005</v>
      </c>
    </row>
    <row r="7774" spans="1:20" x14ac:dyDescent="0.85">
      <c r="A7774" s="1">
        <v>41164</v>
      </c>
      <c r="B7774" t="s">
        <v>90</v>
      </c>
      <c r="C7774" t="s">
        <v>7534</v>
      </c>
      <c r="D7774" t="s">
        <v>7535</v>
      </c>
      <c r="E7774" t="s">
        <v>334</v>
      </c>
      <c r="F7774" t="s">
        <v>335</v>
      </c>
      <c r="G7774" t="s">
        <v>339</v>
      </c>
      <c r="H7774">
        <v>2013</v>
      </c>
      <c r="I7774" s="2">
        <v>1499958</v>
      </c>
      <c r="J7774" s="2">
        <v>42</v>
      </c>
      <c r="K7774" s="2">
        <v>1500000</v>
      </c>
      <c r="L7774" t="s">
        <v>116</v>
      </c>
      <c r="M7774" s="3" t="b">
        <f>trust_funds5[[#This Row],[Contributions Outstanding (USD)]]=0</f>
        <v>0</v>
      </c>
      <c r="N7774" s="3" t="str">
        <f t="shared" si="605"/>
        <v>Outstanding</v>
      </c>
      <c r="O7774" s="3" t="str">
        <f t="shared" si="606"/>
        <v>High Contribution &amp; Recent</v>
      </c>
      <c r="P7774" s="3" t="str">
        <f t="shared" si="607"/>
        <v>Other</v>
      </c>
      <c r="Q7774" s="3" t="str">
        <f t="shared" si="608"/>
        <v>Other</v>
      </c>
      <c r="R7774" s="3" t="str">
        <f t="shared" si="609"/>
        <v>Not LCLS</v>
      </c>
      <c r="S7774" s="3" t="str" cm="1">
        <f t="array" ref="S7774">_xlfn.IFS(G7774 &gt; 5000000, "Very High", G7774 &gt; 1000000, "High", G7774 &gt; 500000, "Medium", TRUE, "Low")</f>
        <v>Very High</v>
      </c>
      <c r="T7774" s="3" t="str" cm="1">
        <f t="array" ref="T7774">_xlfn.IFS(B7774 &gt;= 2005, "Post-2005", B7774 &gt;= 2000, "2000-2004", TRUE, "Pre-2000")</f>
        <v>Post-2005</v>
      </c>
    </row>
    <row r="7775" spans="1:20" x14ac:dyDescent="0.85">
      <c r="A7775" s="1">
        <v>41164</v>
      </c>
      <c r="B7775" t="s">
        <v>545</v>
      </c>
      <c r="C7775" t="s">
        <v>8355</v>
      </c>
      <c r="D7775" t="s">
        <v>8356</v>
      </c>
      <c r="E7775" t="s">
        <v>113</v>
      </c>
      <c r="F7775" t="s">
        <v>114</v>
      </c>
      <c r="G7775" t="s">
        <v>115</v>
      </c>
      <c r="H7775">
        <v>2013</v>
      </c>
      <c r="I7775" s="2">
        <v>41500000</v>
      </c>
      <c r="J7775" s="2">
        <v>0</v>
      </c>
      <c r="K7775" s="2">
        <v>41500000</v>
      </c>
      <c r="L7775" t="s">
        <v>18</v>
      </c>
      <c r="M7775" s="3" t="b">
        <f>trust_funds5[[#This Row],[Contributions Outstanding (USD)]]=0</f>
        <v>1</v>
      </c>
      <c r="N7775" s="3" t="str">
        <f t="shared" si="605"/>
        <v>Outstanding</v>
      </c>
      <c r="O7775" s="3" t="str">
        <f t="shared" si="606"/>
        <v>High Contribution &amp; Recent</v>
      </c>
      <c r="P7775" s="3" t="str">
        <f t="shared" si="607"/>
        <v>Other</v>
      </c>
      <c r="Q7775" s="3" t="str">
        <f t="shared" si="608"/>
        <v>Other</v>
      </c>
      <c r="R7775" s="3" t="str">
        <f t="shared" si="609"/>
        <v>Not LCLS</v>
      </c>
      <c r="S7775" s="3" t="str" cm="1">
        <f t="array" ref="S7775">_xlfn.IFS(G7775 &gt; 5000000, "Very High", G7775 &gt; 1000000, "High", G7775 &gt; 500000, "Medium", TRUE, "Low")</f>
        <v>Very High</v>
      </c>
      <c r="T7775" s="3" t="str" cm="1">
        <f t="array" ref="T7775">_xlfn.IFS(B7775 &gt;= 2005, "Post-2005", B7775 &gt;= 2000, "2000-2004", TRUE, "Pre-2000")</f>
        <v>Post-2005</v>
      </c>
    </row>
    <row r="7776" spans="1:20" x14ac:dyDescent="0.85">
      <c r="A7776" s="1">
        <v>41164</v>
      </c>
      <c r="B7776" t="s">
        <v>545</v>
      </c>
      <c r="C7776" t="s">
        <v>8357</v>
      </c>
      <c r="D7776" t="s">
        <v>8358</v>
      </c>
      <c r="E7776" t="s">
        <v>113</v>
      </c>
      <c r="F7776" t="s">
        <v>114</v>
      </c>
      <c r="G7776" t="s">
        <v>115</v>
      </c>
      <c r="H7776">
        <v>2013</v>
      </c>
      <c r="I7776" s="2">
        <v>40000000</v>
      </c>
      <c r="J7776" s="2">
        <v>0</v>
      </c>
      <c r="K7776" s="2">
        <v>40000000</v>
      </c>
      <c r="L7776" t="s">
        <v>18</v>
      </c>
      <c r="M7776" s="3" t="b">
        <f>trust_funds5[[#This Row],[Contributions Outstanding (USD)]]=0</f>
        <v>1</v>
      </c>
      <c r="N7776" s="3" t="str">
        <f t="shared" si="605"/>
        <v>Outstanding</v>
      </c>
      <c r="O7776" s="3" t="str">
        <f t="shared" si="606"/>
        <v>High Contribution &amp; Recent</v>
      </c>
      <c r="P7776" s="3" t="str">
        <f t="shared" si="607"/>
        <v>Other</v>
      </c>
      <c r="Q7776" s="3" t="str">
        <f t="shared" si="608"/>
        <v>Other</v>
      </c>
      <c r="R7776" s="3" t="str">
        <f t="shared" si="609"/>
        <v>Not LCLS</v>
      </c>
      <c r="S7776" s="3" t="str" cm="1">
        <f t="array" ref="S7776">_xlfn.IFS(G7776 &gt; 5000000, "Very High", G7776 &gt; 1000000, "High", G7776 &gt; 500000, "Medium", TRUE, "Low")</f>
        <v>Very High</v>
      </c>
      <c r="T7776" s="3" t="str" cm="1">
        <f t="array" ref="T7776">_xlfn.IFS(B7776 &gt;= 2005, "Post-2005", B7776 &gt;= 2000, "2000-2004", TRUE, "Pre-2000")</f>
        <v>Post-2005</v>
      </c>
    </row>
    <row r="7777" spans="1:20" x14ac:dyDescent="0.85">
      <c r="A7777" s="1">
        <v>41164</v>
      </c>
      <c r="B7777" t="s">
        <v>545</v>
      </c>
      <c r="C7777" t="s">
        <v>8359</v>
      </c>
      <c r="D7777" t="s">
        <v>8360</v>
      </c>
      <c r="E7777" t="s">
        <v>113</v>
      </c>
      <c r="F7777" t="s">
        <v>114</v>
      </c>
      <c r="G7777" t="s">
        <v>115</v>
      </c>
      <c r="H7777">
        <v>2013</v>
      </c>
      <c r="I7777" s="2">
        <v>3350000</v>
      </c>
      <c r="J7777" s="2">
        <v>0</v>
      </c>
      <c r="K7777" s="2">
        <v>3350000</v>
      </c>
      <c r="L7777" t="s">
        <v>18</v>
      </c>
      <c r="M7777" s="3" t="b">
        <f>trust_funds5[[#This Row],[Contributions Outstanding (USD)]]=0</f>
        <v>1</v>
      </c>
      <c r="N7777" s="3" t="str">
        <f t="shared" si="605"/>
        <v>Outstanding</v>
      </c>
      <c r="O7777" s="3" t="str">
        <f t="shared" si="606"/>
        <v>High Contribution &amp; Recent</v>
      </c>
      <c r="P7777" s="3" t="str">
        <f t="shared" si="607"/>
        <v>Other</v>
      </c>
      <c r="Q7777" s="3" t="str">
        <f t="shared" si="608"/>
        <v>Other</v>
      </c>
      <c r="R7777" s="3" t="str">
        <f t="shared" si="609"/>
        <v>Not LCLS</v>
      </c>
      <c r="S7777" s="3" t="str" cm="1">
        <f t="array" ref="S7777">_xlfn.IFS(G7777 &gt; 5000000, "Very High", G7777 &gt; 1000000, "High", G7777 &gt; 500000, "Medium", TRUE, "Low")</f>
        <v>Very High</v>
      </c>
      <c r="T7777" s="3" t="str" cm="1">
        <f t="array" ref="T7777">_xlfn.IFS(B7777 &gt;= 2005, "Post-2005", B7777 &gt;= 2000, "2000-2004", TRUE, "Pre-2000")</f>
        <v>Post-2005</v>
      </c>
    </row>
    <row r="7778" spans="1:20" x14ac:dyDescent="0.85">
      <c r="A7778" s="1">
        <v>41164</v>
      </c>
      <c r="B7778" t="s">
        <v>545</v>
      </c>
      <c r="C7778" t="s">
        <v>8361</v>
      </c>
      <c r="D7778" t="s">
        <v>8362</v>
      </c>
      <c r="E7778" t="s">
        <v>113</v>
      </c>
      <c r="F7778" t="s">
        <v>114</v>
      </c>
      <c r="G7778" t="s">
        <v>115</v>
      </c>
      <c r="H7778">
        <v>2013</v>
      </c>
      <c r="I7778" s="2">
        <v>20000000</v>
      </c>
      <c r="J7778" s="2">
        <v>0</v>
      </c>
      <c r="K7778" s="2">
        <v>20000000</v>
      </c>
      <c r="L7778" t="s">
        <v>18</v>
      </c>
      <c r="M7778" s="3" t="b">
        <f>trust_funds5[[#This Row],[Contributions Outstanding (USD)]]=0</f>
        <v>1</v>
      </c>
      <c r="N7778" s="3" t="str">
        <f t="shared" si="605"/>
        <v>Outstanding</v>
      </c>
      <c r="O7778" s="3" t="str">
        <f t="shared" si="606"/>
        <v>High Contribution &amp; Recent</v>
      </c>
      <c r="P7778" s="3" t="str">
        <f t="shared" si="607"/>
        <v>Other</v>
      </c>
      <c r="Q7778" s="3" t="str">
        <f t="shared" si="608"/>
        <v>Other</v>
      </c>
      <c r="R7778" s="3" t="str">
        <f t="shared" si="609"/>
        <v>Not LCLS</v>
      </c>
      <c r="S7778" s="3" t="str" cm="1">
        <f t="array" ref="S7778">_xlfn.IFS(G7778 &gt; 5000000, "Very High", G7778 &gt; 1000000, "High", G7778 &gt; 500000, "Medium", TRUE, "Low")</f>
        <v>Very High</v>
      </c>
      <c r="T7778" s="3" t="str" cm="1">
        <f t="array" ref="T7778">_xlfn.IFS(B7778 &gt;= 2005, "Post-2005", B7778 &gt;= 2000, "2000-2004", TRUE, "Pre-2000")</f>
        <v>Post-2005</v>
      </c>
    </row>
    <row r="7779" spans="1:20" x14ac:dyDescent="0.85">
      <c r="A7779" s="1">
        <v>41164</v>
      </c>
      <c r="B7779" t="s">
        <v>600</v>
      </c>
      <c r="C7779" t="s">
        <v>5599</v>
      </c>
      <c r="D7779" t="s">
        <v>5600</v>
      </c>
      <c r="E7779" t="s">
        <v>15</v>
      </c>
      <c r="F7779" t="s">
        <v>16</v>
      </c>
      <c r="G7779" t="s">
        <v>17</v>
      </c>
      <c r="H7779">
        <v>2013</v>
      </c>
      <c r="I7779" s="2">
        <v>519200.43</v>
      </c>
      <c r="J7779" s="2">
        <v>0</v>
      </c>
      <c r="K7779" s="2">
        <v>519200.43</v>
      </c>
      <c r="L7779" t="s">
        <v>116</v>
      </c>
      <c r="M7779" s="3" t="b">
        <f>trust_funds5[[#This Row],[Contributions Outstanding (USD)]]=0</f>
        <v>1</v>
      </c>
      <c r="N7779" s="3" t="str">
        <f t="shared" si="605"/>
        <v>Outstanding</v>
      </c>
      <c r="O7779" s="3" t="str">
        <f t="shared" si="606"/>
        <v>High Contribution &amp; Recent</v>
      </c>
      <c r="P7779" s="3" t="str">
        <f t="shared" si="607"/>
        <v>Other</v>
      </c>
      <c r="Q7779" s="3" t="str">
        <f t="shared" si="608"/>
        <v>Other</v>
      </c>
      <c r="R7779" s="3" t="str">
        <f t="shared" si="609"/>
        <v>Not LCLS</v>
      </c>
      <c r="S7779" s="3" t="str" cm="1">
        <f t="array" ref="S7779">_xlfn.IFS(G7779 &gt; 5000000, "Very High", G7779 &gt; 1000000, "High", G7779 &gt; 500000, "Medium", TRUE, "Low")</f>
        <v>Very High</v>
      </c>
      <c r="T7779" s="3" t="str" cm="1">
        <f t="array" ref="T7779">_xlfn.IFS(B7779 &gt;= 2005, "Post-2005", B7779 &gt;= 2000, "2000-2004", TRUE, "Pre-2000")</f>
        <v>Post-2005</v>
      </c>
    </row>
    <row r="7780" spans="1:20" x14ac:dyDescent="0.85">
      <c r="A7780" s="1">
        <v>41164</v>
      </c>
      <c r="B7780" t="s">
        <v>437</v>
      </c>
      <c r="C7780" t="s">
        <v>8363</v>
      </c>
      <c r="D7780" t="s">
        <v>8364</v>
      </c>
      <c r="E7780" t="s">
        <v>85</v>
      </c>
      <c r="F7780" t="s">
        <v>86</v>
      </c>
      <c r="G7780" t="s">
        <v>87</v>
      </c>
      <c r="H7780">
        <v>2013</v>
      </c>
      <c r="I7780" s="2">
        <v>-225683.55</v>
      </c>
      <c r="J7780" s="2">
        <v>288158.02</v>
      </c>
      <c r="K7780" s="2">
        <v>62474.47</v>
      </c>
      <c r="L7780" t="s">
        <v>18</v>
      </c>
      <c r="M7780" s="3" t="b">
        <f>trust_funds5[[#This Row],[Contributions Outstanding (USD)]]=0</f>
        <v>0</v>
      </c>
      <c r="N7780" s="3" t="str">
        <f t="shared" si="605"/>
        <v>Outstanding</v>
      </c>
      <c r="O7780" s="3" t="str">
        <f t="shared" si="606"/>
        <v>High Contribution &amp; Recent</v>
      </c>
      <c r="P7780" s="3" t="str">
        <f t="shared" si="607"/>
        <v>Other</v>
      </c>
      <c r="Q7780" s="3" t="str">
        <f t="shared" si="608"/>
        <v>Other</v>
      </c>
      <c r="R7780" s="3" t="str">
        <f t="shared" si="609"/>
        <v>Not LCLS</v>
      </c>
      <c r="S7780" s="3" t="str" cm="1">
        <f t="array" ref="S7780">_xlfn.IFS(G7780 &gt; 5000000, "Very High", G7780 &gt; 1000000, "High", G7780 &gt; 500000, "Medium", TRUE, "Low")</f>
        <v>Very High</v>
      </c>
      <c r="T7780" s="3" t="str" cm="1">
        <f t="array" ref="T7780">_xlfn.IFS(B7780 &gt;= 2005, "Post-2005", B7780 &gt;= 2000, "2000-2004", TRUE, "Pre-2000")</f>
        <v>Post-2005</v>
      </c>
    </row>
    <row r="7781" spans="1:20" x14ac:dyDescent="0.85">
      <c r="A7781" s="1">
        <v>41164</v>
      </c>
      <c r="B7781" t="s">
        <v>538</v>
      </c>
      <c r="C7781" t="s">
        <v>5012</v>
      </c>
      <c r="D7781" t="s">
        <v>5013</v>
      </c>
      <c r="E7781" t="s">
        <v>31</v>
      </c>
      <c r="F7781" t="s">
        <v>32</v>
      </c>
      <c r="H7781">
        <v>2013</v>
      </c>
      <c r="I7781" s="2">
        <v>0</v>
      </c>
      <c r="J7781" s="2">
        <v>200000</v>
      </c>
      <c r="K7781" s="2">
        <v>200000</v>
      </c>
      <c r="L7781" t="s">
        <v>116</v>
      </c>
      <c r="M7781" s="3" t="b">
        <f>trust_funds5[[#This Row],[Contributions Outstanding (USD)]]=0</f>
        <v>0</v>
      </c>
      <c r="N7781" s="3" t="str">
        <f t="shared" si="605"/>
        <v>Outstanding</v>
      </c>
      <c r="O7781" s="3" t="str">
        <f t="shared" si="606"/>
        <v>High Contribution &amp; Recent</v>
      </c>
      <c r="P7781" s="3" t="str">
        <f t="shared" si="607"/>
        <v>Other</v>
      </c>
      <c r="Q7781" s="3" t="str">
        <f t="shared" si="608"/>
        <v>Other</v>
      </c>
      <c r="R7781" s="3" t="str">
        <f t="shared" si="609"/>
        <v>Not LCLS</v>
      </c>
      <c r="S7781" s="3" t="str" cm="1">
        <f t="array" ref="S7781">_xlfn.IFS(G7781 &gt; 5000000, "Very High", G7781 &gt; 1000000, "High", G7781 &gt; 500000, "Medium", TRUE, "Low")</f>
        <v>Low</v>
      </c>
      <c r="T7781" s="3" t="str" cm="1">
        <f t="array" ref="T7781">_xlfn.IFS(B7781 &gt;= 2005, "Post-2005", B7781 &gt;= 2000, "2000-2004", TRUE, "Pre-2000")</f>
        <v>Post-2005</v>
      </c>
    </row>
    <row r="7782" spans="1:20" x14ac:dyDescent="0.85">
      <c r="A7782" s="1">
        <v>41164</v>
      </c>
      <c r="B7782" t="s">
        <v>90</v>
      </c>
      <c r="C7782" t="s">
        <v>7586</v>
      </c>
      <c r="D7782" t="s">
        <v>7587</v>
      </c>
      <c r="E7782" t="s">
        <v>200</v>
      </c>
      <c r="F7782" t="s">
        <v>201</v>
      </c>
      <c r="G7782" t="s">
        <v>213</v>
      </c>
      <c r="H7782">
        <v>2013</v>
      </c>
      <c r="I7782" s="2">
        <v>0</v>
      </c>
      <c r="J7782" s="2">
        <v>279443.68</v>
      </c>
      <c r="K7782" s="2">
        <v>279443.68</v>
      </c>
      <c r="L7782" t="s">
        <v>116</v>
      </c>
      <c r="M7782" s="3" t="b">
        <f>trust_funds5[[#This Row],[Contributions Outstanding (USD)]]=0</f>
        <v>0</v>
      </c>
      <c r="N7782" s="3" t="str">
        <f t="shared" si="605"/>
        <v>Outstanding</v>
      </c>
      <c r="O7782" s="3" t="str">
        <f t="shared" si="606"/>
        <v>High Contribution &amp; Recent</v>
      </c>
      <c r="P7782" s="3" t="str">
        <f t="shared" si="607"/>
        <v>Other</v>
      </c>
      <c r="Q7782" s="3" t="str">
        <f t="shared" si="608"/>
        <v>Other</v>
      </c>
      <c r="R7782" s="3" t="str">
        <f t="shared" si="609"/>
        <v>Not LCLS</v>
      </c>
      <c r="S7782" s="3" t="str" cm="1">
        <f t="array" ref="S7782">_xlfn.IFS(G7782 &gt; 5000000, "Very High", G7782 &gt; 1000000, "High", G7782 &gt; 500000, "Medium", TRUE, "Low")</f>
        <v>Very High</v>
      </c>
      <c r="T7782" s="3" t="str" cm="1">
        <f t="array" ref="T7782">_xlfn.IFS(B7782 &gt;= 2005, "Post-2005", B7782 &gt;= 2000, "2000-2004", TRUE, "Pre-2000")</f>
        <v>Post-2005</v>
      </c>
    </row>
    <row r="7783" spans="1:20" x14ac:dyDescent="0.85">
      <c r="A7783" s="1">
        <v>41164</v>
      </c>
      <c r="B7783" t="s">
        <v>90</v>
      </c>
      <c r="C7783" t="s">
        <v>8177</v>
      </c>
      <c r="D7783" t="s">
        <v>8178</v>
      </c>
      <c r="E7783" t="s">
        <v>1408</v>
      </c>
      <c r="F7783" t="s">
        <v>1409</v>
      </c>
      <c r="G7783" t="s">
        <v>1410</v>
      </c>
      <c r="H7783">
        <v>2013</v>
      </c>
      <c r="I7783" s="2">
        <v>558720</v>
      </c>
      <c r="J7783" s="2">
        <v>0</v>
      </c>
      <c r="K7783" s="2">
        <v>558720</v>
      </c>
      <c r="L7783" t="s">
        <v>116</v>
      </c>
      <c r="M7783" s="3" t="b">
        <f>trust_funds5[[#This Row],[Contributions Outstanding (USD)]]=0</f>
        <v>1</v>
      </c>
      <c r="N7783" s="3" t="str">
        <f t="shared" si="605"/>
        <v>Outstanding</v>
      </c>
      <c r="O7783" s="3" t="str">
        <f t="shared" si="606"/>
        <v>High Contribution &amp; Recent</v>
      </c>
      <c r="P7783" s="3" t="str">
        <f t="shared" si="607"/>
        <v>Other</v>
      </c>
      <c r="Q7783" s="3" t="str">
        <f t="shared" si="608"/>
        <v>Other</v>
      </c>
      <c r="R7783" s="3" t="str">
        <f t="shared" si="609"/>
        <v>Not LCLS</v>
      </c>
      <c r="S7783" s="3" t="str" cm="1">
        <f t="array" ref="S7783">_xlfn.IFS(G7783 &gt; 5000000, "Very High", G7783 &gt; 1000000, "High", G7783 &gt; 500000, "Medium", TRUE, "Low")</f>
        <v>Very High</v>
      </c>
      <c r="T7783" s="3" t="str" cm="1">
        <f t="array" ref="T7783">_xlfn.IFS(B7783 &gt;= 2005, "Post-2005", B7783 &gt;= 2000, "2000-2004", TRUE, "Pre-2000")</f>
        <v>Post-2005</v>
      </c>
    </row>
    <row r="7784" spans="1:20" x14ac:dyDescent="0.85">
      <c r="A7784" s="1">
        <v>41164</v>
      </c>
      <c r="B7784" t="s">
        <v>90</v>
      </c>
      <c r="C7784" t="s">
        <v>7921</v>
      </c>
      <c r="D7784" t="s">
        <v>7922</v>
      </c>
      <c r="E7784" t="s">
        <v>113</v>
      </c>
      <c r="F7784" t="s">
        <v>114</v>
      </c>
      <c r="G7784" t="s">
        <v>115</v>
      </c>
      <c r="H7784">
        <v>2013</v>
      </c>
      <c r="I7784" s="2">
        <v>1600000</v>
      </c>
      <c r="J7784" s="2">
        <v>0</v>
      </c>
      <c r="K7784" s="2">
        <v>1600000</v>
      </c>
      <c r="L7784" t="s">
        <v>116</v>
      </c>
      <c r="M7784" s="3" t="b">
        <f>trust_funds5[[#This Row],[Contributions Outstanding (USD)]]=0</f>
        <v>1</v>
      </c>
      <c r="N7784" s="3" t="str">
        <f t="shared" si="605"/>
        <v>Outstanding</v>
      </c>
      <c r="O7784" s="3" t="str">
        <f t="shared" si="606"/>
        <v>High Contribution &amp; Recent</v>
      </c>
      <c r="P7784" s="3" t="str">
        <f t="shared" si="607"/>
        <v>Other</v>
      </c>
      <c r="Q7784" s="3" t="str">
        <f t="shared" si="608"/>
        <v>Other</v>
      </c>
      <c r="R7784" s="3" t="str">
        <f t="shared" si="609"/>
        <v>Not LCLS</v>
      </c>
      <c r="S7784" s="3" t="str" cm="1">
        <f t="array" ref="S7784">_xlfn.IFS(G7784 &gt; 5000000, "Very High", G7784 &gt; 1000000, "High", G7784 &gt; 500000, "Medium", TRUE, "Low")</f>
        <v>Very High</v>
      </c>
      <c r="T7784" s="3" t="str" cm="1">
        <f t="array" ref="T7784">_xlfn.IFS(B7784 &gt;= 2005, "Post-2005", B7784 &gt;= 2000, "2000-2004", TRUE, "Pre-2000")</f>
        <v>Post-2005</v>
      </c>
    </row>
    <row r="7785" spans="1:20" x14ac:dyDescent="0.85">
      <c r="A7785" s="1">
        <v>41164</v>
      </c>
      <c r="B7785" t="s">
        <v>90</v>
      </c>
      <c r="C7785" t="s">
        <v>7921</v>
      </c>
      <c r="D7785" t="s">
        <v>7922</v>
      </c>
      <c r="E7785" t="s">
        <v>1408</v>
      </c>
      <c r="F7785" t="s">
        <v>1409</v>
      </c>
      <c r="G7785" t="s">
        <v>1410</v>
      </c>
      <c r="H7785">
        <v>2013</v>
      </c>
      <c r="I7785" s="2">
        <v>186240</v>
      </c>
      <c r="J7785" s="2">
        <v>0</v>
      </c>
      <c r="K7785" s="2">
        <v>186240</v>
      </c>
      <c r="L7785" t="s">
        <v>116</v>
      </c>
      <c r="M7785" s="3" t="b">
        <f>trust_funds5[[#This Row],[Contributions Outstanding (USD)]]=0</f>
        <v>1</v>
      </c>
      <c r="N7785" s="3" t="str">
        <f t="shared" si="605"/>
        <v>Outstanding</v>
      </c>
      <c r="O7785" s="3" t="str">
        <f t="shared" si="606"/>
        <v>High Contribution &amp; Recent</v>
      </c>
      <c r="P7785" s="3" t="str">
        <f t="shared" si="607"/>
        <v>Other</v>
      </c>
      <c r="Q7785" s="3" t="str">
        <f t="shared" si="608"/>
        <v>Other</v>
      </c>
      <c r="R7785" s="3" t="str">
        <f t="shared" si="609"/>
        <v>Not LCLS</v>
      </c>
      <c r="S7785" s="3" t="str" cm="1">
        <f t="array" ref="S7785">_xlfn.IFS(G7785 &gt; 5000000, "Very High", G7785 &gt; 1000000, "High", G7785 &gt; 500000, "Medium", TRUE, "Low")</f>
        <v>Very High</v>
      </c>
      <c r="T7785" s="3" t="str" cm="1">
        <f t="array" ref="T7785">_xlfn.IFS(B7785 &gt;= 2005, "Post-2005", B7785 &gt;= 2000, "2000-2004", TRUE, "Pre-2000")</f>
        <v>Post-2005</v>
      </c>
    </row>
    <row r="7786" spans="1:20" x14ac:dyDescent="0.85">
      <c r="A7786" s="1">
        <v>41164</v>
      </c>
      <c r="B7786" t="s">
        <v>90</v>
      </c>
      <c r="C7786" t="s">
        <v>7921</v>
      </c>
      <c r="D7786" t="s">
        <v>7922</v>
      </c>
      <c r="E7786" t="s">
        <v>93</v>
      </c>
      <c r="F7786" t="s">
        <v>94</v>
      </c>
      <c r="H7786">
        <v>2013</v>
      </c>
      <c r="I7786" s="2">
        <v>1400000</v>
      </c>
      <c r="J7786" s="2">
        <v>0</v>
      </c>
      <c r="K7786" s="2">
        <v>1400000</v>
      </c>
      <c r="L7786" t="s">
        <v>116</v>
      </c>
      <c r="M7786" s="3" t="b">
        <f>trust_funds5[[#This Row],[Contributions Outstanding (USD)]]=0</f>
        <v>1</v>
      </c>
      <c r="N7786" s="3" t="str">
        <f t="shared" si="605"/>
        <v>Outstanding</v>
      </c>
      <c r="O7786" s="3" t="str">
        <f t="shared" si="606"/>
        <v>High Contribution &amp; Recent</v>
      </c>
      <c r="P7786" s="3" t="str">
        <f t="shared" si="607"/>
        <v>Other</v>
      </c>
      <c r="Q7786" s="3" t="str">
        <f t="shared" si="608"/>
        <v>Other</v>
      </c>
      <c r="R7786" s="3" t="str">
        <f t="shared" si="609"/>
        <v>Not LCLS</v>
      </c>
      <c r="S7786" s="3" t="str" cm="1">
        <f t="array" ref="S7786">_xlfn.IFS(G7786 &gt; 5000000, "Very High", G7786 &gt; 1000000, "High", G7786 &gt; 500000, "Medium", TRUE, "Low")</f>
        <v>Low</v>
      </c>
      <c r="T7786" s="3" t="str" cm="1">
        <f t="array" ref="T7786">_xlfn.IFS(B7786 &gt;= 2005, "Post-2005", B7786 &gt;= 2000, "2000-2004", TRUE, "Pre-2000")</f>
        <v>Post-2005</v>
      </c>
    </row>
    <row r="7787" spans="1:20" x14ac:dyDescent="0.85">
      <c r="A7787" s="1">
        <v>41164</v>
      </c>
      <c r="B7787" t="s">
        <v>90</v>
      </c>
      <c r="C7787" t="s">
        <v>7921</v>
      </c>
      <c r="D7787" t="s">
        <v>7922</v>
      </c>
      <c r="E7787" t="s">
        <v>93</v>
      </c>
      <c r="F7787" t="s">
        <v>94</v>
      </c>
      <c r="H7787">
        <v>2013</v>
      </c>
      <c r="I7787" s="2">
        <v>2400000</v>
      </c>
      <c r="J7787" s="2">
        <v>0</v>
      </c>
      <c r="K7787" s="2">
        <v>2400000</v>
      </c>
      <c r="L7787" t="s">
        <v>116</v>
      </c>
      <c r="M7787" s="3" t="b">
        <f>trust_funds5[[#This Row],[Contributions Outstanding (USD)]]=0</f>
        <v>1</v>
      </c>
      <c r="N7787" s="3" t="str">
        <f t="shared" si="605"/>
        <v>Outstanding</v>
      </c>
      <c r="O7787" s="3" t="str">
        <f t="shared" si="606"/>
        <v>High Contribution &amp; Recent</v>
      </c>
      <c r="P7787" s="3" t="str">
        <f t="shared" si="607"/>
        <v>Other</v>
      </c>
      <c r="Q7787" s="3" t="str">
        <f t="shared" si="608"/>
        <v>Other</v>
      </c>
      <c r="R7787" s="3" t="str">
        <f t="shared" si="609"/>
        <v>Not LCLS</v>
      </c>
      <c r="S7787" s="3" t="str" cm="1">
        <f t="array" ref="S7787">_xlfn.IFS(G7787 &gt; 5000000, "Very High", G7787 &gt; 1000000, "High", G7787 &gt; 500000, "Medium", TRUE, "Low")</f>
        <v>Low</v>
      </c>
      <c r="T7787" s="3" t="str" cm="1">
        <f t="array" ref="T7787">_xlfn.IFS(B7787 &gt;= 2005, "Post-2005", B7787 &gt;= 2000, "2000-2004", TRUE, "Pre-2000")</f>
        <v>Post-2005</v>
      </c>
    </row>
    <row r="7788" spans="1:20" x14ac:dyDescent="0.85">
      <c r="A7788" s="1">
        <v>41164</v>
      </c>
      <c r="B7788" t="s">
        <v>28</v>
      </c>
      <c r="C7788" t="s">
        <v>8365</v>
      </c>
      <c r="D7788" t="s">
        <v>8366</v>
      </c>
      <c r="E7788" t="s">
        <v>62</v>
      </c>
      <c r="F7788" t="s">
        <v>63</v>
      </c>
      <c r="H7788">
        <v>2013</v>
      </c>
      <c r="I7788" s="2">
        <v>202802</v>
      </c>
      <c r="J7788" s="2">
        <v>0</v>
      </c>
      <c r="K7788" s="2">
        <v>202802</v>
      </c>
      <c r="L7788" t="s">
        <v>18</v>
      </c>
      <c r="M7788" s="3" t="b">
        <f>trust_funds5[[#This Row],[Contributions Outstanding (USD)]]=0</f>
        <v>1</v>
      </c>
      <c r="N7788" s="3" t="str">
        <f t="shared" si="605"/>
        <v>Outstanding</v>
      </c>
      <c r="O7788" s="3" t="str">
        <f t="shared" si="606"/>
        <v>High Contribution &amp; Recent</v>
      </c>
      <c r="P7788" s="3" t="str">
        <f t="shared" si="607"/>
        <v>Other</v>
      </c>
      <c r="Q7788" s="3" t="str">
        <f t="shared" si="608"/>
        <v>Other</v>
      </c>
      <c r="R7788" s="3" t="str">
        <f t="shared" si="609"/>
        <v>Not LCLS</v>
      </c>
      <c r="S7788" s="3" t="str" cm="1">
        <f t="array" ref="S7788">_xlfn.IFS(G7788 &gt; 5000000, "Very High", G7788 &gt; 1000000, "High", G7788 &gt; 500000, "Medium", TRUE, "Low")</f>
        <v>Low</v>
      </c>
      <c r="T7788" s="3" t="str" cm="1">
        <f t="array" ref="T7788">_xlfn.IFS(B7788 &gt;= 2005, "Post-2005", B7788 &gt;= 2000, "2000-2004", TRUE, "Pre-2000")</f>
        <v>Post-2005</v>
      </c>
    </row>
    <row r="7789" spans="1:20" x14ac:dyDescent="0.85">
      <c r="A7789" s="1">
        <v>41164</v>
      </c>
      <c r="B7789" t="s">
        <v>883</v>
      </c>
      <c r="C7789" t="s">
        <v>7197</v>
      </c>
      <c r="D7789" t="s">
        <v>7198</v>
      </c>
      <c r="E7789" t="s">
        <v>49</v>
      </c>
      <c r="F7789" t="s">
        <v>50</v>
      </c>
      <c r="G7789" t="s">
        <v>451</v>
      </c>
      <c r="H7789">
        <v>2013</v>
      </c>
      <c r="I7789" s="2">
        <v>0</v>
      </c>
      <c r="J7789" s="2">
        <v>4000000</v>
      </c>
      <c r="K7789" s="2">
        <v>4000000</v>
      </c>
      <c r="L7789" t="s">
        <v>116</v>
      </c>
      <c r="M7789" s="3" t="b">
        <f>trust_funds5[[#This Row],[Contributions Outstanding (USD)]]=0</f>
        <v>0</v>
      </c>
      <c r="N7789" s="3" t="str">
        <f t="shared" si="605"/>
        <v>Outstanding</v>
      </c>
      <c r="O7789" s="3" t="str">
        <f t="shared" si="606"/>
        <v>High Contribution &amp; Recent</v>
      </c>
      <c r="P7789" s="3" t="str">
        <f t="shared" si="607"/>
        <v>Other</v>
      </c>
      <c r="Q7789" s="3" t="str">
        <f t="shared" si="608"/>
        <v>Other</v>
      </c>
      <c r="R7789" s="3" t="str">
        <f t="shared" si="609"/>
        <v>Not LCLS</v>
      </c>
      <c r="S7789" s="3" t="str" cm="1">
        <f t="array" ref="S7789">_xlfn.IFS(G7789 &gt; 5000000, "Very High", G7789 &gt; 1000000, "High", G7789 &gt; 500000, "Medium", TRUE, "Low")</f>
        <v>Very High</v>
      </c>
      <c r="T7789" s="3" t="str" cm="1">
        <f t="array" ref="T7789">_xlfn.IFS(B7789 &gt;= 2005, "Post-2005", B7789 &gt;= 2000, "2000-2004", TRUE, "Pre-2000")</f>
        <v>Post-2005</v>
      </c>
    </row>
    <row r="7790" spans="1:20" x14ac:dyDescent="0.85">
      <c r="A7790" s="1">
        <v>41164</v>
      </c>
      <c r="B7790" t="s">
        <v>5833</v>
      </c>
      <c r="C7790" t="s">
        <v>5834</v>
      </c>
      <c r="D7790" t="s">
        <v>5835</v>
      </c>
      <c r="E7790" t="s">
        <v>293</v>
      </c>
      <c r="F7790" t="s">
        <v>294</v>
      </c>
      <c r="G7790" t="s">
        <v>626</v>
      </c>
      <c r="H7790">
        <v>2013</v>
      </c>
      <c r="I7790" s="2">
        <v>418453.64</v>
      </c>
      <c r="J7790" s="2">
        <v>0</v>
      </c>
      <c r="K7790" s="2">
        <v>418453.64</v>
      </c>
      <c r="L7790" t="s">
        <v>116</v>
      </c>
      <c r="M7790" s="3" t="b">
        <f>trust_funds5[[#This Row],[Contributions Outstanding (USD)]]=0</f>
        <v>1</v>
      </c>
      <c r="N7790" s="3" t="str">
        <f t="shared" si="605"/>
        <v>Outstanding</v>
      </c>
      <c r="O7790" s="3" t="str">
        <f t="shared" si="606"/>
        <v>High Contribution &amp; Recent</v>
      </c>
      <c r="P7790" s="3" t="str">
        <f t="shared" si="607"/>
        <v>Other</v>
      </c>
      <c r="Q7790" s="3" t="str">
        <f t="shared" si="608"/>
        <v>Other</v>
      </c>
      <c r="R7790" s="3" t="str">
        <f t="shared" si="609"/>
        <v>Not LCLS</v>
      </c>
      <c r="S7790" s="3" t="str" cm="1">
        <f t="array" ref="S7790">_xlfn.IFS(G7790 &gt; 5000000, "Very High", G7790 &gt; 1000000, "High", G7790 &gt; 500000, "Medium", TRUE, "Low")</f>
        <v>Very High</v>
      </c>
      <c r="T7790" s="3" t="str" cm="1">
        <f t="array" ref="T7790">_xlfn.IFS(B7790 &gt;= 2005, "Post-2005", B7790 &gt;= 2000, "2000-2004", TRUE, "Pre-2000")</f>
        <v>Post-2005</v>
      </c>
    </row>
    <row r="7791" spans="1:20" x14ac:dyDescent="0.85">
      <c r="A7791" s="1">
        <v>41164</v>
      </c>
      <c r="B7791" t="s">
        <v>12</v>
      </c>
      <c r="C7791" t="s">
        <v>8367</v>
      </c>
      <c r="D7791" t="s">
        <v>8368</v>
      </c>
      <c r="E7791" t="s">
        <v>293</v>
      </c>
      <c r="F7791" t="s">
        <v>294</v>
      </c>
      <c r="G7791" t="s">
        <v>626</v>
      </c>
      <c r="H7791">
        <v>2013</v>
      </c>
      <c r="I7791" s="2">
        <v>15048</v>
      </c>
      <c r="J7791" s="2">
        <v>0</v>
      </c>
      <c r="K7791" s="2">
        <v>15048</v>
      </c>
      <c r="L7791" t="s">
        <v>18</v>
      </c>
      <c r="M7791" s="3" t="b">
        <f>trust_funds5[[#This Row],[Contributions Outstanding (USD)]]=0</f>
        <v>1</v>
      </c>
      <c r="N7791" s="3" t="str">
        <f t="shared" si="605"/>
        <v>Outstanding</v>
      </c>
      <c r="O7791" s="3" t="str">
        <f t="shared" si="606"/>
        <v>High Contribution &amp; Recent</v>
      </c>
      <c r="P7791" s="3" t="str">
        <f t="shared" si="607"/>
        <v>Other</v>
      </c>
      <c r="Q7791" s="3" t="str">
        <f t="shared" si="608"/>
        <v>Other</v>
      </c>
      <c r="R7791" s="3" t="str">
        <f t="shared" si="609"/>
        <v>Not LCLS</v>
      </c>
      <c r="S7791" s="3" t="str" cm="1">
        <f t="array" ref="S7791">_xlfn.IFS(G7791 &gt; 5000000, "Very High", G7791 &gt; 1000000, "High", G7791 &gt; 500000, "Medium", TRUE, "Low")</f>
        <v>Very High</v>
      </c>
      <c r="T7791" s="3" t="str" cm="1">
        <f t="array" ref="T7791">_xlfn.IFS(B7791 &gt;= 2005, "Post-2005", B7791 &gt;= 2000, "2000-2004", TRUE, "Pre-2000")</f>
        <v>Post-2005</v>
      </c>
    </row>
    <row r="7792" spans="1:20" x14ac:dyDescent="0.85">
      <c r="A7792" s="1">
        <v>41164</v>
      </c>
      <c r="B7792" t="s">
        <v>12</v>
      </c>
      <c r="C7792" t="s">
        <v>8369</v>
      </c>
      <c r="D7792" t="s">
        <v>8370</v>
      </c>
      <c r="E7792" t="s">
        <v>113</v>
      </c>
      <c r="F7792" t="s">
        <v>114</v>
      </c>
      <c r="G7792" t="s">
        <v>115</v>
      </c>
      <c r="H7792">
        <v>2013</v>
      </c>
      <c r="I7792" s="2">
        <v>2000000</v>
      </c>
      <c r="J7792" s="2">
        <v>0</v>
      </c>
      <c r="K7792" s="2">
        <v>2000000</v>
      </c>
      <c r="L7792" t="s">
        <v>18</v>
      </c>
      <c r="M7792" s="3" t="b">
        <f>trust_funds5[[#This Row],[Contributions Outstanding (USD)]]=0</f>
        <v>1</v>
      </c>
      <c r="N7792" s="3" t="str">
        <f t="shared" si="605"/>
        <v>Outstanding</v>
      </c>
      <c r="O7792" s="3" t="str">
        <f t="shared" si="606"/>
        <v>High Contribution &amp; Recent</v>
      </c>
      <c r="P7792" s="3" t="str">
        <f t="shared" si="607"/>
        <v>Other</v>
      </c>
      <c r="Q7792" s="3" t="str">
        <f t="shared" si="608"/>
        <v>Other</v>
      </c>
      <c r="R7792" s="3" t="str">
        <f t="shared" si="609"/>
        <v>Not LCLS</v>
      </c>
      <c r="S7792" s="3" t="str" cm="1">
        <f t="array" ref="S7792">_xlfn.IFS(G7792 &gt; 5000000, "Very High", G7792 &gt; 1000000, "High", G7792 &gt; 500000, "Medium", TRUE, "Low")</f>
        <v>Very High</v>
      </c>
      <c r="T7792" s="3" t="str" cm="1">
        <f t="array" ref="T7792">_xlfn.IFS(B7792 &gt;= 2005, "Post-2005", B7792 &gt;= 2000, "2000-2004", TRUE, "Pre-2000")</f>
        <v>Post-2005</v>
      </c>
    </row>
    <row r="7793" spans="1:20" x14ac:dyDescent="0.85">
      <c r="A7793" s="1">
        <v>41164</v>
      </c>
      <c r="B7793" t="s">
        <v>7950</v>
      </c>
      <c r="C7793" t="s">
        <v>7951</v>
      </c>
      <c r="D7793" t="s">
        <v>7952</v>
      </c>
      <c r="E7793" t="s">
        <v>200</v>
      </c>
      <c r="F7793" t="s">
        <v>201</v>
      </c>
      <c r="G7793" t="s">
        <v>213</v>
      </c>
      <c r="H7793">
        <v>2013</v>
      </c>
      <c r="I7793" s="2">
        <v>0</v>
      </c>
      <c r="J7793" s="2">
        <v>840000</v>
      </c>
      <c r="K7793" s="2">
        <v>840000</v>
      </c>
      <c r="L7793" t="s">
        <v>116</v>
      </c>
      <c r="M7793" s="3" t="b">
        <f>trust_funds5[[#This Row],[Contributions Outstanding (USD)]]=0</f>
        <v>0</v>
      </c>
      <c r="N7793" s="3" t="str">
        <f t="shared" si="605"/>
        <v>Outstanding</v>
      </c>
      <c r="O7793" s="3" t="str">
        <f t="shared" si="606"/>
        <v>High Contribution &amp; Recent</v>
      </c>
      <c r="P7793" s="3" t="str">
        <f t="shared" si="607"/>
        <v>Other</v>
      </c>
      <c r="Q7793" s="3" t="str">
        <f t="shared" si="608"/>
        <v>Other</v>
      </c>
      <c r="R7793" s="3" t="str">
        <f t="shared" si="609"/>
        <v>Not LCLS</v>
      </c>
      <c r="S7793" s="3" t="str" cm="1">
        <f t="array" ref="S7793">_xlfn.IFS(G7793 &gt; 5000000, "Very High", G7793 &gt; 1000000, "High", G7793 &gt; 500000, "Medium", TRUE, "Low")</f>
        <v>Very High</v>
      </c>
      <c r="T7793" s="3" t="str" cm="1">
        <f t="array" ref="T7793">_xlfn.IFS(B7793 &gt;= 2005, "Post-2005", B7793 &gt;= 2000, "2000-2004", TRUE, "Pre-2000")</f>
        <v>Post-2005</v>
      </c>
    </row>
    <row r="7794" spans="1:20" x14ac:dyDescent="0.85">
      <c r="A7794" s="1">
        <v>41164</v>
      </c>
      <c r="B7794" t="s">
        <v>90</v>
      </c>
      <c r="C7794" t="s">
        <v>6781</v>
      </c>
      <c r="D7794" t="s">
        <v>6782</v>
      </c>
      <c r="E7794" t="s">
        <v>93</v>
      </c>
      <c r="F7794" t="s">
        <v>94</v>
      </c>
      <c r="H7794">
        <v>2013</v>
      </c>
      <c r="I7794" s="2">
        <v>780450</v>
      </c>
      <c r="J7794" s="2">
        <v>0</v>
      </c>
      <c r="K7794" s="2">
        <v>780450</v>
      </c>
      <c r="L7794" t="s">
        <v>116</v>
      </c>
      <c r="M7794" s="3" t="b">
        <f>trust_funds5[[#This Row],[Contributions Outstanding (USD)]]=0</f>
        <v>1</v>
      </c>
      <c r="N7794" s="3" t="str">
        <f t="shared" si="605"/>
        <v>Outstanding</v>
      </c>
      <c r="O7794" s="3" t="str">
        <f t="shared" si="606"/>
        <v>High Contribution &amp; Recent</v>
      </c>
      <c r="P7794" s="3" t="str">
        <f t="shared" si="607"/>
        <v>Other</v>
      </c>
      <c r="Q7794" s="3" t="str">
        <f t="shared" si="608"/>
        <v>Other</v>
      </c>
      <c r="R7794" s="3" t="str">
        <f t="shared" si="609"/>
        <v>Not LCLS</v>
      </c>
      <c r="S7794" s="3" t="str" cm="1">
        <f t="array" ref="S7794">_xlfn.IFS(G7794 &gt; 5000000, "Very High", G7794 &gt; 1000000, "High", G7794 &gt; 500000, "Medium", TRUE, "Low")</f>
        <v>Low</v>
      </c>
      <c r="T7794" s="3" t="str" cm="1">
        <f t="array" ref="T7794">_xlfn.IFS(B7794 &gt;= 2005, "Post-2005", B7794 &gt;= 2000, "2000-2004", TRUE, "Pre-2000")</f>
        <v>Post-2005</v>
      </c>
    </row>
    <row r="7795" spans="1:20" x14ac:dyDescent="0.85">
      <c r="A7795" s="1">
        <v>41164</v>
      </c>
      <c r="B7795" t="s">
        <v>90</v>
      </c>
      <c r="C7795" t="s">
        <v>6345</v>
      </c>
      <c r="D7795" t="s">
        <v>6346</v>
      </c>
      <c r="E7795" t="s">
        <v>93</v>
      </c>
      <c r="F7795" t="s">
        <v>94</v>
      </c>
      <c r="H7795">
        <v>2013</v>
      </c>
      <c r="I7795" s="2">
        <v>46336000</v>
      </c>
      <c r="J7795" s="2">
        <v>0</v>
      </c>
      <c r="K7795" s="2">
        <v>46336000</v>
      </c>
      <c r="L7795" t="s">
        <v>116</v>
      </c>
      <c r="M7795" s="3" t="b">
        <f>trust_funds5[[#This Row],[Contributions Outstanding (USD)]]=0</f>
        <v>1</v>
      </c>
      <c r="N7795" s="3" t="str">
        <f t="shared" si="605"/>
        <v>Outstanding</v>
      </c>
      <c r="O7795" s="3" t="str">
        <f t="shared" si="606"/>
        <v>High Contribution &amp; Recent</v>
      </c>
      <c r="P7795" s="3" t="str">
        <f t="shared" si="607"/>
        <v>Other</v>
      </c>
      <c r="Q7795" s="3" t="str">
        <f t="shared" si="608"/>
        <v>Other</v>
      </c>
      <c r="R7795" s="3" t="str">
        <f t="shared" si="609"/>
        <v>Not LCLS</v>
      </c>
      <c r="S7795" s="3" t="str" cm="1">
        <f t="array" ref="S7795">_xlfn.IFS(G7795 &gt; 5000000, "Very High", G7795 &gt; 1000000, "High", G7795 &gt; 500000, "Medium", TRUE, "Low")</f>
        <v>Low</v>
      </c>
      <c r="T7795" s="3" t="str" cm="1">
        <f t="array" ref="T7795">_xlfn.IFS(B7795 &gt;= 2005, "Post-2005", B7795 &gt;= 2000, "2000-2004", TRUE, "Pre-2000")</f>
        <v>Post-2005</v>
      </c>
    </row>
    <row r="7796" spans="1:20" x14ac:dyDescent="0.85">
      <c r="A7796" s="1">
        <v>41164</v>
      </c>
      <c r="B7796" t="s">
        <v>90</v>
      </c>
      <c r="C7796" t="s">
        <v>8197</v>
      </c>
      <c r="D7796" t="s">
        <v>8198</v>
      </c>
      <c r="E7796" t="s">
        <v>93</v>
      </c>
      <c r="F7796" t="s">
        <v>94</v>
      </c>
      <c r="H7796">
        <v>2013</v>
      </c>
      <c r="I7796" s="2">
        <v>2500000</v>
      </c>
      <c r="J7796" s="2">
        <v>0</v>
      </c>
      <c r="K7796" s="2">
        <v>2500000</v>
      </c>
      <c r="L7796" t="s">
        <v>116</v>
      </c>
      <c r="M7796" s="3" t="b">
        <f>trust_funds5[[#This Row],[Contributions Outstanding (USD)]]=0</f>
        <v>1</v>
      </c>
      <c r="N7796" s="3" t="str">
        <f t="shared" si="605"/>
        <v>Outstanding</v>
      </c>
      <c r="O7796" s="3" t="str">
        <f t="shared" si="606"/>
        <v>High Contribution &amp; Recent</v>
      </c>
      <c r="P7796" s="3" t="str">
        <f t="shared" si="607"/>
        <v>Other</v>
      </c>
      <c r="Q7796" s="3" t="str">
        <f t="shared" si="608"/>
        <v>Other</v>
      </c>
      <c r="R7796" s="3" t="str">
        <f t="shared" si="609"/>
        <v>Not LCLS</v>
      </c>
      <c r="S7796" s="3" t="str" cm="1">
        <f t="array" ref="S7796">_xlfn.IFS(G7796 &gt; 5000000, "Very High", G7796 &gt; 1000000, "High", G7796 &gt; 500000, "Medium", TRUE, "Low")</f>
        <v>Low</v>
      </c>
      <c r="T7796" s="3" t="str" cm="1">
        <f t="array" ref="T7796">_xlfn.IFS(B7796 &gt;= 2005, "Post-2005", B7796 &gt;= 2000, "2000-2004", TRUE, "Pre-2000")</f>
        <v>Post-2005</v>
      </c>
    </row>
    <row r="7797" spans="1:20" x14ac:dyDescent="0.85">
      <c r="A7797" s="1">
        <v>41164</v>
      </c>
      <c r="B7797" t="s">
        <v>1843</v>
      </c>
      <c r="C7797" t="s">
        <v>1844</v>
      </c>
      <c r="D7797" t="s">
        <v>1845</v>
      </c>
      <c r="E7797" t="s">
        <v>113</v>
      </c>
      <c r="F7797" t="s">
        <v>114</v>
      </c>
      <c r="G7797" t="s">
        <v>115</v>
      </c>
      <c r="H7797">
        <v>2013</v>
      </c>
      <c r="I7797" s="2">
        <v>0</v>
      </c>
      <c r="J7797" s="2">
        <v>16500000</v>
      </c>
      <c r="K7797" s="2">
        <v>16500000</v>
      </c>
      <c r="L7797" t="s">
        <v>116</v>
      </c>
      <c r="M7797" s="3" t="b">
        <f>trust_funds5[[#This Row],[Contributions Outstanding (USD)]]=0</f>
        <v>0</v>
      </c>
      <c r="N7797" s="3" t="str">
        <f t="shared" si="605"/>
        <v>Outstanding</v>
      </c>
      <c r="O7797" s="3" t="str">
        <f t="shared" si="606"/>
        <v>High Contribution &amp; Recent</v>
      </c>
      <c r="P7797" s="3" t="str">
        <f t="shared" si="607"/>
        <v>Other</v>
      </c>
      <c r="Q7797" s="3" t="str">
        <f t="shared" si="608"/>
        <v>Other</v>
      </c>
      <c r="R7797" s="3" t="str">
        <f t="shared" si="609"/>
        <v>Not LCLS</v>
      </c>
      <c r="S7797" s="3" t="str" cm="1">
        <f t="array" ref="S7797">_xlfn.IFS(G7797 &gt; 5000000, "Very High", G7797 &gt; 1000000, "High", G7797 &gt; 500000, "Medium", TRUE, "Low")</f>
        <v>Very High</v>
      </c>
      <c r="T7797" s="3" t="str" cm="1">
        <f t="array" ref="T7797">_xlfn.IFS(B7797 &gt;= 2005, "Post-2005", B7797 &gt;= 2000, "2000-2004", TRUE, "Pre-2000")</f>
        <v>Post-2005</v>
      </c>
    </row>
    <row r="7798" spans="1:20" x14ac:dyDescent="0.85">
      <c r="A7798" s="1">
        <v>41164</v>
      </c>
      <c r="B7798" t="s">
        <v>90</v>
      </c>
      <c r="C7798" t="s">
        <v>6797</v>
      </c>
      <c r="D7798" t="s">
        <v>6798</v>
      </c>
      <c r="E7798" t="s">
        <v>1408</v>
      </c>
      <c r="F7798" t="s">
        <v>1409</v>
      </c>
      <c r="G7798" t="s">
        <v>1410</v>
      </c>
      <c r="H7798">
        <v>2013</v>
      </c>
      <c r="I7798" s="2">
        <v>1117440</v>
      </c>
      <c r="J7798" s="2">
        <v>0</v>
      </c>
      <c r="K7798" s="2">
        <v>1117440</v>
      </c>
      <c r="L7798" t="s">
        <v>116</v>
      </c>
      <c r="M7798" s="3" t="b">
        <f>trust_funds5[[#This Row],[Contributions Outstanding (USD)]]=0</f>
        <v>1</v>
      </c>
      <c r="N7798" s="3" t="str">
        <f t="shared" si="605"/>
        <v>Outstanding</v>
      </c>
      <c r="O7798" s="3" t="str">
        <f t="shared" si="606"/>
        <v>High Contribution &amp; Recent</v>
      </c>
      <c r="P7798" s="3" t="str">
        <f t="shared" si="607"/>
        <v>Other</v>
      </c>
      <c r="Q7798" s="3" t="str">
        <f t="shared" si="608"/>
        <v>Other</v>
      </c>
      <c r="R7798" s="3" t="str">
        <f t="shared" si="609"/>
        <v>Not LCLS</v>
      </c>
      <c r="S7798" s="3" t="str" cm="1">
        <f t="array" ref="S7798">_xlfn.IFS(G7798 &gt; 5000000, "Very High", G7798 &gt; 1000000, "High", G7798 &gt; 500000, "Medium", TRUE, "Low")</f>
        <v>Very High</v>
      </c>
      <c r="T7798" s="3" t="str" cm="1">
        <f t="array" ref="T7798">_xlfn.IFS(B7798 &gt;= 2005, "Post-2005", B7798 &gt;= 2000, "2000-2004", TRUE, "Pre-2000")</f>
        <v>Post-2005</v>
      </c>
    </row>
    <row r="7799" spans="1:20" x14ac:dyDescent="0.85">
      <c r="A7799" s="1">
        <v>41164</v>
      </c>
      <c r="B7799" t="s">
        <v>4806</v>
      </c>
      <c r="C7799" t="s">
        <v>7976</v>
      </c>
      <c r="D7799" t="s">
        <v>7977</v>
      </c>
      <c r="E7799" t="s">
        <v>223</v>
      </c>
      <c r="F7799" t="s">
        <v>224</v>
      </c>
      <c r="G7799" t="s">
        <v>225</v>
      </c>
      <c r="H7799">
        <v>2013</v>
      </c>
      <c r="I7799" s="2">
        <v>3000000</v>
      </c>
      <c r="J7799" s="2">
        <v>0</v>
      </c>
      <c r="K7799" s="2">
        <v>3000000</v>
      </c>
      <c r="L7799" t="s">
        <v>116</v>
      </c>
      <c r="M7799" s="3" t="b">
        <f>trust_funds5[[#This Row],[Contributions Outstanding (USD)]]=0</f>
        <v>1</v>
      </c>
      <c r="N7799" s="3" t="str">
        <f t="shared" si="605"/>
        <v>Outstanding</v>
      </c>
      <c r="O7799" s="3" t="str">
        <f t="shared" si="606"/>
        <v>High Contribution &amp; Recent</v>
      </c>
      <c r="P7799" s="3" t="str">
        <f t="shared" si="607"/>
        <v>Other</v>
      </c>
      <c r="Q7799" s="3" t="str">
        <f t="shared" si="608"/>
        <v>Other</v>
      </c>
      <c r="R7799" s="3" t="str">
        <f t="shared" si="609"/>
        <v>Not LCLS</v>
      </c>
      <c r="S7799" s="3" t="str" cm="1">
        <f t="array" ref="S7799">_xlfn.IFS(G7799 &gt; 5000000, "Very High", G7799 &gt; 1000000, "High", G7799 &gt; 500000, "Medium", TRUE, "Low")</f>
        <v>Very High</v>
      </c>
      <c r="T7799" s="3" t="str" cm="1">
        <f t="array" ref="T7799">_xlfn.IFS(B7799 &gt;= 2005, "Post-2005", B7799 &gt;= 2000, "2000-2004", TRUE, "Pre-2000")</f>
        <v>Post-2005</v>
      </c>
    </row>
    <row r="7800" spans="1:20" x14ac:dyDescent="0.85">
      <c r="A7800" s="1">
        <v>41164</v>
      </c>
      <c r="B7800" t="s">
        <v>12</v>
      </c>
      <c r="C7800" t="s">
        <v>8371</v>
      </c>
      <c r="D7800" t="s">
        <v>8372</v>
      </c>
      <c r="E7800" t="s">
        <v>15</v>
      </c>
      <c r="F7800" t="s">
        <v>16</v>
      </c>
      <c r="G7800" t="s">
        <v>17</v>
      </c>
      <c r="H7800">
        <v>2013</v>
      </c>
      <c r="I7800" s="2">
        <v>683032.05</v>
      </c>
      <c r="J7800" s="2">
        <v>0</v>
      </c>
      <c r="K7800" s="2">
        <v>683032.05</v>
      </c>
      <c r="L7800" t="s">
        <v>18</v>
      </c>
      <c r="M7800" s="3" t="b">
        <f>trust_funds5[[#This Row],[Contributions Outstanding (USD)]]=0</f>
        <v>1</v>
      </c>
      <c r="N7800" s="3" t="str">
        <f t="shared" si="605"/>
        <v>Outstanding</v>
      </c>
      <c r="O7800" s="3" t="str">
        <f t="shared" si="606"/>
        <v>High Contribution &amp; Recent</v>
      </c>
      <c r="P7800" s="3" t="str">
        <f t="shared" si="607"/>
        <v>Other</v>
      </c>
      <c r="Q7800" s="3" t="str">
        <f t="shared" si="608"/>
        <v>Other</v>
      </c>
      <c r="R7800" s="3" t="str">
        <f t="shared" si="609"/>
        <v>Not LCLS</v>
      </c>
      <c r="S7800" s="3" t="str" cm="1">
        <f t="array" ref="S7800">_xlfn.IFS(G7800 &gt; 5000000, "Very High", G7800 &gt; 1000000, "High", G7800 &gt; 500000, "Medium", TRUE, "Low")</f>
        <v>Very High</v>
      </c>
      <c r="T7800" s="3" t="str" cm="1">
        <f t="array" ref="T7800">_xlfn.IFS(B7800 &gt;= 2005, "Post-2005", B7800 &gt;= 2000, "2000-2004", TRUE, "Pre-2000")</f>
        <v>Post-2005</v>
      </c>
    </row>
    <row r="7801" spans="1:20" x14ac:dyDescent="0.85">
      <c r="A7801" s="1">
        <v>41164</v>
      </c>
      <c r="B7801" t="s">
        <v>33</v>
      </c>
      <c r="C7801" t="s">
        <v>8373</v>
      </c>
      <c r="D7801" t="s">
        <v>2033</v>
      </c>
      <c r="E7801" t="s">
        <v>62</v>
      </c>
      <c r="F7801" t="s">
        <v>63</v>
      </c>
      <c r="H7801">
        <v>2013</v>
      </c>
      <c r="I7801" s="2">
        <v>127852.02</v>
      </c>
      <c r="J7801" s="2">
        <v>0</v>
      </c>
      <c r="K7801" s="2">
        <v>127852.02</v>
      </c>
      <c r="L7801" t="s">
        <v>18</v>
      </c>
      <c r="M7801" s="3" t="b">
        <f>trust_funds5[[#This Row],[Contributions Outstanding (USD)]]=0</f>
        <v>1</v>
      </c>
      <c r="N7801" s="3" t="str">
        <f t="shared" si="605"/>
        <v>Outstanding</v>
      </c>
      <c r="O7801" s="3" t="str">
        <f t="shared" si="606"/>
        <v>High Contribution &amp; Recent</v>
      </c>
      <c r="P7801" s="3" t="str">
        <f t="shared" si="607"/>
        <v>Other</v>
      </c>
      <c r="Q7801" s="3" t="str">
        <f t="shared" si="608"/>
        <v>Other</v>
      </c>
      <c r="R7801" s="3" t="str">
        <f t="shared" si="609"/>
        <v>Not LCLS</v>
      </c>
      <c r="S7801" s="3" t="str" cm="1">
        <f t="array" ref="S7801">_xlfn.IFS(G7801 &gt; 5000000, "Very High", G7801 &gt; 1000000, "High", G7801 &gt; 500000, "Medium", TRUE, "Low")</f>
        <v>Low</v>
      </c>
      <c r="T7801" s="3" t="str" cm="1">
        <f t="array" ref="T7801">_xlfn.IFS(B7801 &gt;= 2005, "Post-2005", B7801 &gt;= 2000, "2000-2004", TRUE, "Pre-2000")</f>
        <v>Post-2005</v>
      </c>
    </row>
    <row r="7802" spans="1:20" x14ac:dyDescent="0.85">
      <c r="A7802" s="1">
        <v>41164</v>
      </c>
      <c r="B7802" t="s">
        <v>28</v>
      </c>
      <c r="C7802" t="s">
        <v>8374</v>
      </c>
      <c r="D7802" t="s">
        <v>8375</v>
      </c>
      <c r="E7802" t="s">
        <v>62</v>
      </c>
      <c r="F7802" t="s">
        <v>63</v>
      </c>
      <c r="H7802">
        <v>2013</v>
      </c>
      <c r="I7802" s="2">
        <v>94030.86</v>
      </c>
      <c r="J7802" s="2">
        <v>0</v>
      </c>
      <c r="K7802" s="2">
        <v>94030.86</v>
      </c>
      <c r="L7802" t="s">
        <v>18</v>
      </c>
      <c r="M7802" s="3" t="b">
        <f>trust_funds5[[#This Row],[Contributions Outstanding (USD)]]=0</f>
        <v>1</v>
      </c>
      <c r="N7802" s="3" t="str">
        <f t="shared" si="605"/>
        <v>Outstanding</v>
      </c>
      <c r="O7802" s="3" t="str">
        <f t="shared" si="606"/>
        <v>High Contribution &amp; Recent</v>
      </c>
      <c r="P7802" s="3" t="str">
        <f t="shared" si="607"/>
        <v>Other</v>
      </c>
      <c r="Q7802" s="3" t="str">
        <f t="shared" si="608"/>
        <v>Other</v>
      </c>
      <c r="R7802" s="3" t="str">
        <f t="shared" si="609"/>
        <v>Not LCLS</v>
      </c>
      <c r="S7802" s="3" t="str" cm="1">
        <f t="array" ref="S7802">_xlfn.IFS(G7802 &gt; 5000000, "Very High", G7802 &gt; 1000000, "High", G7802 &gt; 500000, "Medium", TRUE, "Low")</f>
        <v>Low</v>
      </c>
      <c r="T7802" s="3" t="str" cm="1">
        <f t="array" ref="T7802">_xlfn.IFS(B7802 &gt;= 2005, "Post-2005", B7802 &gt;= 2000, "2000-2004", TRUE, "Pre-2000")</f>
        <v>Post-2005</v>
      </c>
    </row>
    <row r="7803" spans="1:20" x14ac:dyDescent="0.85">
      <c r="A7803" s="1">
        <v>41164</v>
      </c>
      <c r="B7803" t="s">
        <v>12</v>
      </c>
      <c r="C7803" t="s">
        <v>8376</v>
      </c>
      <c r="D7803" t="s">
        <v>8377</v>
      </c>
      <c r="E7803" t="s">
        <v>15</v>
      </c>
      <c r="F7803" t="s">
        <v>16</v>
      </c>
      <c r="G7803" t="s">
        <v>17</v>
      </c>
      <c r="H7803">
        <v>2013</v>
      </c>
      <c r="I7803" s="2">
        <v>9244042.7300000004</v>
      </c>
      <c r="J7803" s="2">
        <v>0</v>
      </c>
      <c r="K7803" s="2">
        <v>9244042.7300000004</v>
      </c>
      <c r="L7803" t="s">
        <v>18</v>
      </c>
      <c r="M7803" s="3" t="b">
        <f>trust_funds5[[#This Row],[Contributions Outstanding (USD)]]=0</f>
        <v>1</v>
      </c>
      <c r="N7803" s="3" t="str">
        <f t="shared" si="605"/>
        <v>Outstanding</v>
      </c>
      <c r="O7803" s="3" t="str">
        <f t="shared" si="606"/>
        <v>High Contribution &amp; Recent</v>
      </c>
      <c r="P7803" s="3" t="str">
        <f t="shared" si="607"/>
        <v>Other</v>
      </c>
      <c r="Q7803" s="3" t="str">
        <f t="shared" si="608"/>
        <v>Other</v>
      </c>
      <c r="R7803" s="3" t="str">
        <f t="shared" si="609"/>
        <v>Not LCLS</v>
      </c>
      <c r="S7803" s="3" t="str" cm="1">
        <f t="array" ref="S7803">_xlfn.IFS(G7803 &gt; 5000000, "Very High", G7803 &gt; 1000000, "High", G7803 &gt; 500000, "Medium", TRUE, "Low")</f>
        <v>Very High</v>
      </c>
      <c r="T7803" s="3" t="str" cm="1">
        <f t="array" ref="T7803">_xlfn.IFS(B7803 &gt;= 2005, "Post-2005", B7803 &gt;= 2000, "2000-2004", TRUE, "Pre-2000")</f>
        <v>Post-2005</v>
      </c>
    </row>
    <row r="7804" spans="1:20" x14ac:dyDescent="0.85">
      <c r="A7804" s="1">
        <v>41164</v>
      </c>
      <c r="B7804" t="s">
        <v>90</v>
      </c>
      <c r="C7804" t="s">
        <v>6842</v>
      </c>
      <c r="D7804" t="s">
        <v>6843</v>
      </c>
      <c r="E7804" t="s">
        <v>442</v>
      </c>
      <c r="F7804" t="s">
        <v>443</v>
      </c>
      <c r="G7804" t="s">
        <v>6844</v>
      </c>
      <c r="H7804">
        <v>2013</v>
      </c>
      <c r="I7804" s="2">
        <v>0</v>
      </c>
      <c r="J7804" s="2">
        <v>1000000</v>
      </c>
      <c r="K7804" s="2">
        <v>1000000</v>
      </c>
      <c r="L7804" t="s">
        <v>116</v>
      </c>
      <c r="M7804" s="3" t="b">
        <f>trust_funds5[[#This Row],[Contributions Outstanding (USD)]]=0</f>
        <v>0</v>
      </c>
      <c r="N7804" s="3" t="str">
        <f t="shared" si="605"/>
        <v>Outstanding</v>
      </c>
      <c r="O7804" s="3" t="str">
        <f t="shared" si="606"/>
        <v>High Contribution &amp; Recent</v>
      </c>
      <c r="P7804" s="3" t="str">
        <f t="shared" si="607"/>
        <v>Other</v>
      </c>
      <c r="Q7804" s="3" t="str">
        <f t="shared" si="608"/>
        <v>Other</v>
      </c>
      <c r="R7804" s="3" t="str">
        <f t="shared" si="609"/>
        <v>Not LCLS</v>
      </c>
      <c r="S7804" s="3" t="str" cm="1">
        <f t="array" ref="S7804">_xlfn.IFS(G7804 &gt; 5000000, "Very High", G7804 &gt; 1000000, "High", G7804 &gt; 500000, "Medium", TRUE, "Low")</f>
        <v>Very High</v>
      </c>
      <c r="T7804" s="3" t="str" cm="1">
        <f t="array" ref="T7804">_xlfn.IFS(B7804 &gt;= 2005, "Post-2005", B7804 &gt;= 2000, "2000-2004", TRUE, "Pre-2000")</f>
        <v>Post-2005</v>
      </c>
    </row>
    <row r="7805" spans="1:20" x14ac:dyDescent="0.85">
      <c r="A7805" s="1">
        <v>41164</v>
      </c>
      <c r="B7805" t="s">
        <v>7293</v>
      </c>
      <c r="C7805" t="s">
        <v>7294</v>
      </c>
      <c r="D7805" t="s">
        <v>7295</v>
      </c>
      <c r="E7805" t="s">
        <v>70</v>
      </c>
      <c r="F7805" t="s">
        <v>71</v>
      </c>
      <c r="G7805" t="s">
        <v>5484</v>
      </c>
      <c r="H7805">
        <v>2013</v>
      </c>
      <c r="I7805" s="2">
        <v>0</v>
      </c>
      <c r="J7805" s="2">
        <v>866543.62</v>
      </c>
      <c r="K7805" s="2">
        <v>866543.62</v>
      </c>
      <c r="L7805" t="s">
        <v>116</v>
      </c>
      <c r="M7805" s="3" t="b">
        <f>trust_funds5[[#This Row],[Contributions Outstanding (USD)]]=0</f>
        <v>0</v>
      </c>
      <c r="N7805" s="3" t="str">
        <f t="shared" si="605"/>
        <v>Outstanding</v>
      </c>
      <c r="O7805" s="3" t="str">
        <f t="shared" si="606"/>
        <v>High Contribution &amp; Recent</v>
      </c>
      <c r="P7805" s="3" t="str">
        <f t="shared" si="607"/>
        <v>Other</v>
      </c>
      <c r="Q7805" s="3" t="str">
        <f t="shared" si="608"/>
        <v>Other</v>
      </c>
      <c r="R7805" s="3" t="str">
        <f t="shared" si="609"/>
        <v>Not LCLS</v>
      </c>
      <c r="S7805" s="3" t="str" cm="1">
        <f t="array" ref="S7805">_xlfn.IFS(G7805 &gt; 5000000, "Very High", G7805 &gt; 1000000, "High", G7805 &gt; 500000, "Medium", TRUE, "Low")</f>
        <v>Very High</v>
      </c>
      <c r="T7805" s="3" t="str" cm="1">
        <f t="array" ref="T7805">_xlfn.IFS(B7805 &gt;= 2005, "Post-2005", B7805 &gt;= 2000, "2000-2004", TRUE, "Pre-2000")</f>
        <v>Post-2005</v>
      </c>
    </row>
    <row r="7806" spans="1:20" x14ac:dyDescent="0.85">
      <c r="A7806" s="1">
        <v>41164</v>
      </c>
      <c r="B7806" t="s">
        <v>751</v>
      </c>
      <c r="C7806" t="s">
        <v>6411</v>
      </c>
      <c r="D7806" t="s">
        <v>6412</v>
      </c>
      <c r="E7806" t="s">
        <v>102</v>
      </c>
      <c r="F7806" t="s">
        <v>103</v>
      </c>
      <c r="G7806" t="s">
        <v>104</v>
      </c>
      <c r="H7806">
        <v>2013</v>
      </c>
      <c r="I7806" s="2">
        <v>0</v>
      </c>
      <c r="J7806" s="2">
        <v>3105159.69</v>
      </c>
      <c r="K7806" s="2">
        <v>3105159.69</v>
      </c>
      <c r="L7806" t="s">
        <v>116</v>
      </c>
      <c r="M7806" s="3" t="b">
        <f>trust_funds5[[#This Row],[Contributions Outstanding (USD)]]=0</f>
        <v>0</v>
      </c>
      <c r="N7806" s="3" t="str">
        <f t="shared" si="605"/>
        <v>Outstanding</v>
      </c>
      <c r="O7806" s="3" t="str">
        <f t="shared" si="606"/>
        <v>High Contribution &amp; Recent</v>
      </c>
      <c r="P7806" s="3" t="str">
        <f t="shared" si="607"/>
        <v>Other</v>
      </c>
      <c r="Q7806" s="3" t="str">
        <f t="shared" si="608"/>
        <v>Other</v>
      </c>
      <c r="R7806" s="3" t="str">
        <f t="shared" si="609"/>
        <v>Not LCLS</v>
      </c>
      <c r="S7806" s="3" t="str" cm="1">
        <f t="array" ref="S7806">_xlfn.IFS(G7806 &gt; 5000000, "Very High", G7806 &gt; 1000000, "High", G7806 &gt; 500000, "Medium", TRUE, "Low")</f>
        <v>Very High</v>
      </c>
      <c r="T7806" s="3" t="str" cm="1">
        <f t="array" ref="T7806">_xlfn.IFS(B7806 &gt;= 2005, "Post-2005", B7806 &gt;= 2000, "2000-2004", TRUE, "Pre-2000")</f>
        <v>Post-2005</v>
      </c>
    </row>
    <row r="7807" spans="1:20" x14ac:dyDescent="0.85">
      <c r="A7807" s="1">
        <v>41164</v>
      </c>
      <c r="B7807" t="s">
        <v>3797</v>
      </c>
      <c r="C7807" t="s">
        <v>5953</v>
      </c>
      <c r="D7807" t="s">
        <v>5954</v>
      </c>
      <c r="E7807" t="s">
        <v>1408</v>
      </c>
      <c r="F7807" t="s">
        <v>1409</v>
      </c>
      <c r="G7807" t="s">
        <v>1410</v>
      </c>
      <c r="H7807">
        <v>2013</v>
      </c>
      <c r="I7807" s="2">
        <v>377550</v>
      </c>
      <c r="J7807" s="2">
        <v>0</v>
      </c>
      <c r="K7807" s="2">
        <v>377550</v>
      </c>
      <c r="L7807" t="s">
        <v>116</v>
      </c>
      <c r="M7807" s="3" t="b">
        <f>trust_funds5[[#This Row],[Contributions Outstanding (USD)]]=0</f>
        <v>1</v>
      </c>
      <c r="N7807" s="3" t="str">
        <f t="shared" si="605"/>
        <v>Outstanding</v>
      </c>
      <c r="O7807" s="3" t="str">
        <f t="shared" si="606"/>
        <v>High Contribution &amp; Recent</v>
      </c>
      <c r="P7807" s="3" t="str">
        <f t="shared" si="607"/>
        <v>Other</v>
      </c>
      <c r="Q7807" s="3" t="str">
        <f t="shared" si="608"/>
        <v>Other</v>
      </c>
      <c r="R7807" s="3" t="str">
        <f t="shared" si="609"/>
        <v>Not LCLS</v>
      </c>
      <c r="S7807" s="3" t="str" cm="1">
        <f t="array" ref="S7807">_xlfn.IFS(G7807 &gt; 5000000, "Very High", G7807 &gt; 1000000, "High", G7807 &gt; 500000, "Medium", TRUE, "Low")</f>
        <v>Very High</v>
      </c>
      <c r="T7807" s="3" t="str" cm="1">
        <f t="array" ref="T7807">_xlfn.IFS(B7807 &gt;= 2005, "Post-2005", B7807 &gt;= 2000, "2000-2004", TRUE, "Pre-2000")</f>
        <v>Post-2005</v>
      </c>
    </row>
    <row r="7808" spans="1:20" x14ac:dyDescent="0.85">
      <c r="A7808" s="1">
        <v>41164</v>
      </c>
      <c r="B7808" t="s">
        <v>5958</v>
      </c>
      <c r="C7808" t="s">
        <v>6873</v>
      </c>
      <c r="D7808" t="s">
        <v>5960</v>
      </c>
      <c r="E7808" t="s">
        <v>1698</v>
      </c>
      <c r="F7808" t="s">
        <v>1699</v>
      </c>
      <c r="G7808" t="s">
        <v>1700</v>
      </c>
      <c r="H7808">
        <v>2013</v>
      </c>
      <c r="I7808" s="2">
        <v>0</v>
      </c>
      <c r="J7808" s="2">
        <v>100000</v>
      </c>
      <c r="K7808" s="2">
        <v>100000</v>
      </c>
      <c r="L7808" t="s">
        <v>116</v>
      </c>
      <c r="M7808" s="3" t="b">
        <f>trust_funds5[[#This Row],[Contributions Outstanding (USD)]]=0</f>
        <v>0</v>
      </c>
      <c r="N7808" s="3" t="str">
        <f t="shared" si="605"/>
        <v>Outstanding</v>
      </c>
      <c r="O7808" s="3" t="str">
        <f t="shared" si="606"/>
        <v>High Contribution &amp; Recent</v>
      </c>
      <c r="P7808" s="3" t="str">
        <f t="shared" si="607"/>
        <v>Other</v>
      </c>
      <c r="Q7808" s="3" t="str">
        <f t="shared" si="608"/>
        <v>Other</v>
      </c>
      <c r="R7808" s="3" t="str">
        <f t="shared" si="609"/>
        <v>Not LCLS</v>
      </c>
      <c r="S7808" s="3" t="str" cm="1">
        <f t="array" ref="S7808">_xlfn.IFS(G7808 &gt; 5000000, "Very High", G7808 &gt; 1000000, "High", G7808 &gt; 500000, "Medium", TRUE, "Low")</f>
        <v>Very High</v>
      </c>
      <c r="T7808" s="3" t="str" cm="1">
        <f t="array" ref="T7808">_xlfn.IFS(B7808 &gt;= 2005, "Post-2005", B7808 &gt;= 2000, "2000-2004", TRUE, "Pre-2000")</f>
        <v>Post-2005</v>
      </c>
    </row>
    <row r="7809" spans="1:20" x14ac:dyDescent="0.85">
      <c r="A7809" s="1">
        <v>41164</v>
      </c>
      <c r="B7809" t="s">
        <v>7325</v>
      </c>
      <c r="C7809" t="s">
        <v>7326</v>
      </c>
      <c r="D7809" t="s">
        <v>7327</v>
      </c>
      <c r="E7809" t="s">
        <v>102</v>
      </c>
      <c r="F7809" t="s">
        <v>103</v>
      </c>
      <c r="G7809" t="s">
        <v>104</v>
      </c>
      <c r="H7809">
        <v>2013</v>
      </c>
      <c r="I7809" s="2">
        <v>0</v>
      </c>
      <c r="J7809" s="2">
        <v>11163750.039999999</v>
      </c>
      <c r="K7809" s="2">
        <v>11163750.039999999</v>
      </c>
      <c r="L7809" t="s">
        <v>116</v>
      </c>
      <c r="M7809" s="3" t="b">
        <f>trust_funds5[[#This Row],[Contributions Outstanding (USD)]]=0</f>
        <v>0</v>
      </c>
      <c r="N7809" s="3" t="str">
        <f t="shared" si="605"/>
        <v>Outstanding</v>
      </c>
      <c r="O7809" s="3" t="str">
        <f t="shared" si="606"/>
        <v>High Contribution &amp; Recent</v>
      </c>
      <c r="P7809" s="3" t="str">
        <f t="shared" si="607"/>
        <v>Other</v>
      </c>
      <c r="Q7809" s="3" t="str">
        <f t="shared" si="608"/>
        <v>Other</v>
      </c>
      <c r="R7809" s="3" t="str">
        <f t="shared" si="609"/>
        <v>Not LCLS</v>
      </c>
      <c r="S7809" s="3" t="str" cm="1">
        <f t="array" ref="S7809">_xlfn.IFS(G7809 &gt; 5000000, "Very High", G7809 &gt; 1000000, "High", G7809 &gt; 500000, "Medium", TRUE, "Low")</f>
        <v>Very High</v>
      </c>
      <c r="T7809" s="3" t="str" cm="1">
        <f t="array" ref="T7809">_xlfn.IFS(B7809 &gt;= 2005, "Post-2005", B7809 &gt;= 2000, "2000-2004", TRUE, "Pre-2000")</f>
        <v>Post-2005</v>
      </c>
    </row>
    <row r="7810" spans="1:20" x14ac:dyDescent="0.85">
      <c r="A7810" s="1">
        <v>41164</v>
      </c>
      <c r="B7810" t="s">
        <v>12</v>
      </c>
      <c r="C7810" t="s">
        <v>8378</v>
      </c>
      <c r="D7810" t="s">
        <v>8379</v>
      </c>
      <c r="E7810" t="s">
        <v>15</v>
      </c>
      <c r="F7810" t="s">
        <v>16</v>
      </c>
      <c r="G7810" t="s">
        <v>17</v>
      </c>
      <c r="H7810">
        <v>2013</v>
      </c>
      <c r="I7810" s="2">
        <v>3081347.58</v>
      </c>
      <c r="J7810" s="2">
        <v>0</v>
      </c>
      <c r="K7810" s="2">
        <v>3081347.58</v>
      </c>
      <c r="L7810" t="s">
        <v>18</v>
      </c>
      <c r="M7810" s="3" t="b">
        <f>trust_funds5[[#This Row],[Contributions Outstanding (USD)]]=0</f>
        <v>1</v>
      </c>
      <c r="N7810" s="3" t="str">
        <f t="shared" ref="N7810:N7866" si="610">IF(D7810 &gt; 0, "Outstanding", "No Outstanding")</f>
        <v>Outstanding</v>
      </c>
      <c r="O7810" s="3" t="str">
        <f t="shared" ref="O7810:O7866" si="611">IF(AND(C7810 &gt; 1000000, B7810 &gt; 2000), "High Contribution &amp; Recent", "Other")</f>
        <v>High Contribution &amp; Recent</v>
      </c>
      <c r="P7810" s="3" t="str">
        <f t="shared" ref="P7810:P7866" si="612">IF(AND(B7810 = 2000, E7810 = "Canada"), "Year 2000, Canada", "Other")</f>
        <v>Other</v>
      </c>
      <c r="Q7810" s="3" t="str">
        <f t="shared" ref="Q7810:Q7866" si="613">IF(OR(E7810 = "Canada", E7810 = "Sweden"), "Canada or Sweden", "Other")</f>
        <v>Other</v>
      </c>
      <c r="R7810" s="3" t="str">
        <f t="shared" ref="R7810:R7866" si="614">IF(NOT(F7810 = "LCLS"), "Not LCLS", "LCLS")</f>
        <v>Not LCLS</v>
      </c>
      <c r="S7810" s="3" t="str" cm="1">
        <f t="array" ref="S7810">_xlfn.IFS(G7810 &gt; 5000000, "Very High", G7810 &gt; 1000000, "High", G7810 &gt; 500000, "Medium", TRUE, "Low")</f>
        <v>Very High</v>
      </c>
      <c r="T7810" s="3" t="str" cm="1">
        <f t="array" ref="T7810">_xlfn.IFS(B7810 &gt;= 2005, "Post-2005", B7810 &gt;= 2000, "2000-2004", TRUE, "Pre-2000")</f>
        <v>Post-2005</v>
      </c>
    </row>
    <row r="7811" spans="1:20" x14ac:dyDescent="0.85">
      <c r="A7811" s="1">
        <v>41164</v>
      </c>
      <c r="B7811" t="s">
        <v>4705</v>
      </c>
      <c r="C7811" t="s">
        <v>8033</v>
      </c>
      <c r="D7811" t="s">
        <v>8034</v>
      </c>
      <c r="E7811" t="s">
        <v>102</v>
      </c>
      <c r="F7811" t="s">
        <v>103</v>
      </c>
      <c r="G7811" t="s">
        <v>104</v>
      </c>
      <c r="H7811">
        <v>2013</v>
      </c>
      <c r="I7811" s="2">
        <v>11839500</v>
      </c>
      <c r="J7811" s="2">
        <v>0</v>
      </c>
      <c r="K7811" s="2">
        <v>11839500</v>
      </c>
      <c r="L7811" t="s">
        <v>116</v>
      </c>
      <c r="M7811" s="3" t="b">
        <f>trust_funds5[[#This Row],[Contributions Outstanding (USD)]]=0</f>
        <v>1</v>
      </c>
      <c r="N7811" s="3" t="str">
        <f t="shared" si="610"/>
        <v>Outstanding</v>
      </c>
      <c r="O7811" s="3" t="str">
        <f t="shared" si="611"/>
        <v>High Contribution &amp; Recent</v>
      </c>
      <c r="P7811" s="3" t="str">
        <f t="shared" si="612"/>
        <v>Other</v>
      </c>
      <c r="Q7811" s="3" t="str">
        <f t="shared" si="613"/>
        <v>Other</v>
      </c>
      <c r="R7811" s="3" t="str">
        <f t="shared" si="614"/>
        <v>Not LCLS</v>
      </c>
      <c r="S7811" s="3" t="str" cm="1">
        <f t="array" ref="S7811">_xlfn.IFS(G7811 &gt; 5000000, "Very High", G7811 &gt; 1000000, "High", G7811 &gt; 500000, "Medium", TRUE, "Low")</f>
        <v>Very High</v>
      </c>
      <c r="T7811" s="3" t="str" cm="1">
        <f t="array" ref="T7811">_xlfn.IFS(B7811 &gt;= 2005, "Post-2005", B7811 &gt;= 2000, "2000-2004", TRUE, "Pre-2000")</f>
        <v>Post-2005</v>
      </c>
    </row>
    <row r="7812" spans="1:20" x14ac:dyDescent="0.85">
      <c r="A7812" s="1">
        <v>41164</v>
      </c>
      <c r="B7812" t="s">
        <v>8040</v>
      </c>
      <c r="C7812" t="s">
        <v>8041</v>
      </c>
      <c r="D7812" t="s">
        <v>8042</v>
      </c>
      <c r="E7812" t="s">
        <v>70</v>
      </c>
      <c r="F7812" t="s">
        <v>71</v>
      </c>
      <c r="G7812" t="s">
        <v>72</v>
      </c>
      <c r="H7812">
        <v>2013</v>
      </c>
      <c r="I7812" s="2">
        <v>0</v>
      </c>
      <c r="J7812" s="2">
        <v>5112607.34</v>
      </c>
      <c r="K7812" s="2">
        <v>5112607.34</v>
      </c>
      <c r="L7812" t="s">
        <v>116</v>
      </c>
      <c r="M7812" s="3" t="b">
        <f>trust_funds5[[#This Row],[Contributions Outstanding (USD)]]=0</f>
        <v>0</v>
      </c>
      <c r="N7812" s="3" t="str">
        <f t="shared" si="610"/>
        <v>Outstanding</v>
      </c>
      <c r="O7812" s="3" t="str">
        <f t="shared" si="611"/>
        <v>High Contribution &amp; Recent</v>
      </c>
      <c r="P7812" s="3" t="str">
        <f t="shared" si="612"/>
        <v>Other</v>
      </c>
      <c r="Q7812" s="3" t="str">
        <f t="shared" si="613"/>
        <v>Other</v>
      </c>
      <c r="R7812" s="3" t="str">
        <f t="shared" si="614"/>
        <v>Not LCLS</v>
      </c>
      <c r="S7812" s="3" t="str" cm="1">
        <f t="array" ref="S7812">_xlfn.IFS(G7812 &gt; 5000000, "Very High", G7812 &gt; 1000000, "High", G7812 &gt; 500000, "Medium", TRUE, "Low")</f>
        <v>Very High</v>
      </c>
      <c r="T7812" s="3" t="str" cm="1">
        <f t="array" ref="T7812">_xlfn.IFS(B7812 &gt;= 2005, "Post-2005", B7812 &gt;= 2000, "2000-2004", TRUE, "Pre-2000")</f>
        <v>Post-2005</v>
      </c>
    </row>
    <row r="7813" spans="1:20" x14ac:dyDescent="0.85">
      <c r="A7813" s="1">
        <v>41164</v>
      </c>
      <c r="B7813" t="s">
        <v>8040</v>
      </c>
      <c r="C7813" t="s">
        <v>8041</v>
      </c>
      <c r="D7813" t="s">
        <v>8042</v>
      </c>
      <c r="E7813" t="s">
        <v>223</v>
      </c>
      <c r="F7813" t="s">
        <v>224</v>
      </c>
      <c r="G7813" t="s">
        <v>8219</v>
      </c>
      <c r="H7813">
        <v>2013</v>
      </c>
      <c r="I7813" s="2">
        <v>0</v>
      </c>
      <c r="J7813" s="2">
        <v>3856288.96</v>
      </c>
      <c r="K7813" s="2">
        <v>3856288.96</v>
      </c>
      <c r="L7813" t="s">
        <v>116</v>
      </c>
      <c r="M7813" s="3" t="b">
        <f>trust_funds5[[#This Row],[Contributions Outstanding (USD)]]=0</f>
        <v>0</v>
      </c>
      <c r="N7813" s="3" t="str">
        <f t="shared" si="610"/>
        <v>Outstanding</v>
      </c>
      <c r="O7813" s="3" t="str">
        <f t="shared" si="611"/>
        <v>High Contribution &amp; Recent</v>
      </c>
      <c r="P7813" s="3" t="str">
        <f t="shared" si="612"/>
        <v>Other</v>
      </c>
      <c r="Q7813" s="3" t="str">
        <f t="shared" si="613"/>
        <v>Other</v>
      </c>
      <c r="R7813" s="3" t="str">
        <f t="shared" si="614"/>
        <v>Not LCLS</v>
      </c>
      <c r="S7813" s="3" t="str" cm="1">
        <f t="array" ref="S7813">_xlfn.IFS(G7813 &gt; 5000000, "Very High", G7813 &gt; 1000000, "High", G7813 &gt; 500000, "Medium", TRUE, "Low")</f>
        <v>Very High</v>
      </c>
      <c r="T7813" s="3" t="str" cm="1">
        <f t="array" ref="T7813">_xlfn.IFS(B7813 &gt;= 2005, "Post-2005", B7813 &gt;= 2000, "2000-2004", TRUE, "Pre-2000")</f>
        <v>Post-2005</v>
      </c>
    </row>
    <row r="7814" spans="1:20" x14ac:dyDescent="0.85">
      <c r="A7814" s="1">
        <v>41164</v>
      </c>
      <c r="B7814" t="s">
        <v>8040</v>
      </c>
      <c r="C7814" t="s">
        <v>8041</v>
      </c>
      <c r="D7814" t="s">
        <v>8042</v>
      </c>
      <c r="E7814" t="s">
        <v>119</v>
      </c>
      <c r="F7814" t="s">
        <v>120</v>
      </c>
      <c r="G7814" t="s">
        <v>1125</v>
      </c>
      <c r="H7814">
        <v>2013</v>
      </c>
      <c r="I7814" s="2">
        <v>0</v>
      </c>
      <c r="J7814" s="2">
        <v>1937634.02</v>
      </c>
      <c r="K7814" s="2">
        <v>1937634.02</v>
      </c>
      <c r="L7814" t="s">
        <v>116</v>
      </c>
      <c r="M7814" s="3" t="b">
        <f>trust_funds5[[#This Row],[Contributions Outstanding (USD)]]=0</f>
        <v>0</v>
      </c>
      <c r="N7814" s="3" t="str">
        <f t="shared" si="610"/>
        <v>Outstanding</v>
      </c>
      <c r="O7814" s="3" t="str">
        <f t="shared" si="611"/>
        <v>High Contribution &amp; Recent</v>
      </c>
      <c r="P7814" s="3" t="str">
        <f t="shared" si="612"/>
        <v>Other</v>
      </c>
      <c r="Q7814" s="3" t="str">
        <f t="shared" si="613"/>
        <v>Other</v>
      </c>
      <c r="R7814" s="3" t="str">
        <f t="shared" si="614"/>
        <v>Not LCLS</v>
      </c>
      <c r="S7814" s="3" t="str" cm="1">
        <f t="array" ref="S7814">_xlfn.IFS(G7814 &gt; 5000000, "Very High", G7814 &gt; 1000000, "High", G7814 &gt; 500000, "Medium", TRUE, "Low")</f>
        <v>Very High</v>
      </c>
      <c r="T7814" s="3" t="str" cm="1">
        <f t="array" ref="T7814">_xlfn.IFS(B7814 &gt;= 2005, "Post-2005", B7814 &gt;= 2000, "2000-2004", TRUE, "Pre-2000")</f>
        <v>Post-2005</v>
      </c>
    </row>
    <row r="7815" spans="1:20" x14ac:dyDescent="0.85">
      <c r="A7815" s="1">
        <v>41164</v>
      </c>
      <c r="B7815" t="s">
        <v>90</v>
      </c>
      <c r="C7815" t="s">
        <v>6923</v>
      </c>
      <c r="D7815" t="s">
        <v>6924</v>
      </c>
      <c r="E7815" t="s">
        <v>1408</v>
      </c>
      <c r="F7815" t="s">
        <v>1409</v>
      </c>
      <c r="G7815" t="s">
        <v>1410</v>
      </c>
      <c r="H7815">
        <v>2013</v>
      </c>
      <c r="I7815" s="2">
        <v>372480</v>
      </c>
      <c r="J7815" s="2">
        <v>0</v>
      </c>
      <c r="K7815" s="2">
        <v>372480</v>
      </c>
      <c r="L7815" t="s">
        <v>116</v>
      </c>
      <c r="M7815" s="3" t="b">
        <f>trust_funds5[[#This Row],[Contributions Outstanding (USD)]]=0</f>
        <v>1</v>
      </c>
      <c r="N7815" s="3" t="str">
        <f t="shared" si="610"/>
        <v>Outstanding</v>
      </c>
      <c r="O7815" s="3" t="str">
        <f t="shared" si="611"/>
        <v>High Contribution &amp; Recent</v>
      </c>
      <c r="P7815" s="3" t="str">
        <f t="shared" si="612"/>
        <v>Other</v>
      </c>
      <c r="Q7815" s="3" t="str">
        <f t="shared" si="613"/>
        <v>Other</v>
      </c>
      <c r="R7815" s="3" t="str">
        <f t="shared" si="614"/>
        <v>Not LCLS</v>
      </c>
      <c r="S7815" s="3" t="str" cm="1">
        <f t="array" ref="S7815">_xlfn.IFS(G7815 &gt; 5000000, "Very High", G7815 &gt; 1000000, "High", G7815 &gt; 500000, "Medium", TRUE, "Low")</f>
        <v>Very High</v>
      </c>
      <c r="T7815" s="3" t="str" cm="1">
        <f t="array" ref="T7815">_xlfn.IFS(B7815 &gt;= 2005, "Post-2005", B7815 &gt;= 2000, "2000-2004", TRUE, "Pre-2000")</f>
        <v>Post-2005</v>
      </c>
    </row>
    <row r="7816" spans="1:20" x14ac:dyDescent="0.85">
      <c r="A7816" s="1">
        <v>41164</v>
      </c>
      <c r="B7816" t="s">
        <v>648</v>
      </c>
      <c r="C7816" t="s">
        <v>5533</v>
      </c>
      <c r="D7816" t="s">
        <v>5534</v>
      </c>
      <c r="E7816" t="s">
        <v>49</v>
      </c>
      <c r="F7816" t="s">
        <v>50</v>
      </c>
      <c r="G7816" t="s">
        <v>7730</v>
      </c>
      <c r="H7816">
        <v>2013</v>
      </c>
      <c r="I7816" s="2">
        <v>0</v>
      </c>
      <c r="J7816" s="2">
        <v>250000</v>
      </c>
      <c r="K7816" s="2">
        <v>250000</v>
      </c>
      <c r="L7816" t="s">
        <v>116</v>
      </c>
      <c r="M7816" s="3" t="b">
        <f>trust_funds5[[#This Row],[Contributions Outstanding (USD)]]=0</f>
        <v>0</v>
      </c>
      <c r="N7816" s="3" t="str">
        <f t="shared" si="610"/>
        <v>Outstanding</v>
      </c>
      <c r="O7816" s="3" t="str">
        <f t="shared" si="611"/>
        <v>High Contribution &amp; Recent</v>
      </c>
      <c r="P7816" s="3" t="str">
        <f t="shared" si="612"/>
        <v>Other</v>
      </c>
      <c r="Q7816" s="3" t="str">
        <f t="shared" si="613"/>
        <v>Other</v>
      </c>
      <c r="R7816" s="3" t="str">
        <f t="shared" si="614"/>
        <v>Not LCLS</v>
      </c>
      <c r="S7816" s="3" t="str" cm="1">
        <f t="array" ref="S7816">_xlfn.IFS(G7816 &gt; 5000000, "Very High", G7816 &gt; 1000000, "High", G7816 &gt; 500000, "Medium", TRUE, "Low")</f>
        <v>Very High</v>
      </c>
      <c r="T7816" s="3" t="str" cm="1">
        <f t="array" ref="T7816">_xlfn.IFS(B7816 &gt;= 2005, "Post-2005", B7816 &gt;= 2000, "2000-2004", TRUE, "Pre-2000")</f>
        <v>Post-2005</v>
      </c>
    </row>
    <row r="7817" spans="1:20" x14ac:dyDescent="0.85">
      <c r="A7817" s="1">
        <v>41164</v>
      </c>
      <c r="B7817" t="s">
        <v>7385</v>
      </c>
      <c r="C7817" t="s">
        <v>7386</v>
      </c>
      <c r="D7817" t="s">
        <v>7387</v>
      </c>
      <c r="E7817" t="s">
        <v>49</v>
      </c>
      <c r="F7817" t="s">
        <v>50</v>
      </c>
      <c r="G7817" t="s">
        <v>451</v>
      </c>
      <c r="H7817">
        <v>2013</v>
      </c>
      <c r="I7817" s="2">
        <v>0</v>
      </c>
      <c r="J7817" s="2">
        <v>4000000</v>
      </c>
      <c r="K7817" s="2">
        <v>4000000</v>
      </c>
      <c r="L7817" t="s">
        <v>116</v>
      </c>
      <c r="M7817" s="3" t="b">
        <f>trust_funds5[[#This Row],[Contributions Outstanding (USD)]]=0</f>
        <v>0</v>
      </c>
      <c r="N7817" s="3" t="str">
        <f t="shared" si="610"/>
        <v>Outstanding</v>
      </c>
      <c r="O7817" s="3" t="str">
        <f t="shared" si="611"/>
        <v>High Contribution &amp; Recent</v>
      </c>
      <c r="P7817" s="3" t="str">
        <f t="shared" si="612"/>
        <v>Other</v>
      </c>
      <c r="Q7817" s="3" t="str">
        <f t="shared" si="613"/>
        <v>Other</v>
      </c>
      <c r="R7817" s="3" t="str">
        <f t="shared" si="614"/>
        <v>Not LCLS</v>
      </c>
      <c r="S7817" s="3" t="str" cm="1">
        <f t="array" ref="S7817">_xlfn.IFS(G7817 &gt; 5000000, "Very High", G7817 &gt; 1000000, "High", G7817 &gt; 500000, "Medium", TRUE, "Low")</f>
        <v>Very High</v>
      </c>
      <c r="T7817" s="3" t="str" cm="1">
        <f t="array" ref="T7817">_xlfn.IFS(B7817 &gt;= 2005, "Post-2005", B7817 &gt;= 2000, "2000-2004", TRUE, "Pre-2000")</f>
        <v>Post-2005</v>
      </c>
    </row>
    <row r="7818" spans="1:20" x14ac:dyDescent="0.85">
      <c r="A7818" s="1">
        <v>41164</v>
      </c>
      <c r="B7818" t="s">
        <v>12</v>
      </c>
      <c r="C7818" t="s">
        <v>8380</v>
      </c>
      <c r="D7818" t="s">
        <v>8381</v>
      </c>
      <c r="E7818" t="s">
        <v>15</v>
      </c>
      <c r="F7818" t="s">
        <v>16</v>
      </c>
      <c r="G7818" t="s">
        <v>17</v>
      </c>
      <c r="H7818">
        <v>2013</v>
      </c>
      <c r="I7818" s="2">
        <v>13345251.26</v>
      </c>
      <c r="J7818" s="2">
        <v>0</v>
      </c>
      <c r="K7818" s="2">
        <v>13345251.26</v>
      </c>
      <c r="L7818" t="s">
        <v>18</v>
      </c>
      <c r="M7818" s="3" t="b">
        <f>trust_funds5[[#This Row],[Contributions Outstanding (USD)]]=0</f>
        <v>1</v>
      </c>
      <c r="N7818" s="3" t="str">
        <f t="shared" si="610"/>
        <v>Outstanding</v>
      </c>
      <c r="O7818" s="3" t="str">
        <f t="shared" si="611"/>
        <v>High Contribution &amp; Recent</v>
      </c>
      <c r="P7818" s="3" t="str">
        <f t="shared" si="612"/>
        <v>Other</v>
      </c>
      <c r="Q7818" s="3" t="str">
        <f t="shared" si="613"/>
        <v>Other</v>
      </c>
      <c r="R7818" s="3" t="str">
        <f t="shared" si="614"/>
        <v>Not LCLS</v>
      </c>
      <c r="S7818" s="3" t="str" cm="1">
        <f t="array" ref="S7818">_xlfn.IFS(G7818 &gt; 5000000, "Very High", G7818 &gt; 1000000, "High", G7818 &gt; 500000, "Medium", TRUE, "Low")</f>
        <v>Very High</v>
      </c>
      <c r="T7818" s="3" t="str" cm="1">
        <f t="array" ref="T7818">_xlfn.IFS(B7818 &gt;= 2005, "Post-2005", B7818 &gt;= 2000, "2000-2004", TRUE, "Pre-2000")</f>
        <v>Post-2005</v>
      </c>
    </row>
    <row r="7819" spans="1:20" x14ac:dyDescent="0.85">
      <c r="A7819" s="1">
        <v>41164</v>
      </c>
      <c r="B7819" t="s">
        <v>12</v>
      </c>
      <c r="C7819" t="s">
        <v>8382</v>
      </c>
      <c r="D7819" t="s">
        <v>8383</v>
      </c>
      <c r="E7819" t="s">
        <v>15</v>
      </c>
      <c r="F7819" t="s">
        <v>16</v>
      </c>
      <c r="G7819" t="s">
        <v>17</v>
      </c>
      <c r="H7819">
        <v>2013</v>
      </c>
      <c r="I7819" s="2">
        <v>1888441.96</v>
      </c>
      <c r="J7819" s="2">
        <v>0</v>
      </c>
      <c r="K7819" s="2">
        <v>1888441.96</v>
      </c>
      <c r="L7819" t="s">
        <v>18</v>
      </c>
      <c r="M7819" s="3" t="b">
        <f>trust_funds5[[#This Row],[Contributions Outstanding (USD)]]=0</f>
        <v>1</v>
      </c>
      <c r="N7819" s="3" t="str">
        <f t="shared" si="610"/>
        <v>Outstanding</v>
      </c>
      <c r="O7819" s="3" t="str">
        <f t="shared" si="611"/>
        <v>High Contribution &amp; Recent</v>
      </c>
      <c r="P7819" s="3" t="str">
        <f t="shared" si="612"/>
        <v>Other</v>
      </c>
      <c r="Q7819" s="3" t="str">
        <f t="shared" si="613"/>
        <v>Other</v>
      </c>
      <c r="R7819" s="3" t="str">
        <f t="shared" si="614"/>
        <v>Not LCLS</v>
      </c>
      <c r="S7819" s="3" t="str" cm="1">
        <f t="array" ref="S7819">_xlfn.IFS(G7819 &gt; 5000000, "Very High", G7819 &gt; 1000000, "High", G7819 &gt; 500000, "Medium", TRUE, "Low")</f>
        <v>Very High</v>
      </c>
      <c r="T7819" s="3" t="str" cm="1">
        <f t="array" ref="T7819">_xlfn.IFS(B7819 &gt;= 2005, "Post-2005", B7819 &gt;= 2000, "2000-2004", TRUE, "Pre-2000")</f>
        <v>Post-2005</v>
      </c>
    </row>
    <row r="7820" spans="1:20" x14ac:dyDescent="0.85">
      <c r="A7820" s="1">
        <v>41164</v>
      </c>
      <c r="B7820" t="s">
        <v>12</v>
      </c>
      <c r="C7820" t="s">
        <v>8384</v>
      </c>
      <c r="D7820" t="s">
        <v>8385</v>
      </c>
      <c r="E7820" t="s">
        <v>102</v>
      </c>
      <c r="F7820" t="s">
        <v>103</v>
      </c>
      <c r="G7820" t="s">
        <v>104</v>
      </c>
      <c r="H7820">
        <v>2013</v>
      </c>
      <c r="I7820" s="2">
        <v>5539978.7300000004</v>
      </c>
      <c r="J7820" s="2">
        <v>0</v>
      </c>
      <c r="K7820" s="2">
        <v>5539978.7300000004</v>
      </c>
      <c r="L7820" t="s">
        <v>18</v>
      </c>
      <c r="M7820" s="3" t="b">
        <f>trust_funds5[[#This Row],[Contributions Outstanding (USD)]]=0</f>
        <v>1</v>
      </c>
      <c r="N7820" s="3" t="str">
        <f t="shared" si="610"/>
        <v>Outstanding</v>
      </c>
      <c r="O7820" s="3" t="str">
        <f t="shared" si="611"/>
        <v>High Contribution &amp; Recent</v>
      </c>
      <c r="P7820" s="3" t="str">
        <f t="shared" si="612"/>
        <v>Other</v>
      </c>
      <c r="Q7820" s="3" t="str">
        <f t="shared" si="613"/>
        <v>Other</v>
      </c>
      <c r="R7820" s="3" t="str">
        <f t="shared" si="614"/>
        <v>Not LCLS</v>
      </c>
      <c r="S7820" s="3" t="str" cm="1">
        <f t="array" ref="S7820">_xlfn.IFS(G7820 &gt; 5000000, "Very High", G7820 &gt; 1000000, "High", G7820 &gt; 500000, "Medium", TRUE, "Low")</f>
        <v>Very High</v>
      </c>
      <c r="T7820" s="3" t="str" cm="1">
        <f t="array" ref="T7820">_xlfn.IFS(B7820 &gt;= 2005, "Post-2005", B7820 &gt;= 2000, "2000-2004", TRUE, "Pre-2000")</f>
        <v>Post-2005</v>
      </c>
    </row>
    <row r="7821" spans="1:20" x14ac:dyDescent="0.85">
      <c r="A7821" s="1">
        <v>41164</v>
      </c>
      <c r="B7821" t="s">
        <v>28</v>
      </c>
      <c r="C7821" t="s">
        <v>8386</v>
      </c>
      <c r="D7821" t="s">
        <v>8387</v>
      </c>
      <c r="E7821" t="s">
        <v>260</v>
      </c>
      <c r="F7821" t="s">
        <v>261</v>
      </c>
      <c r="H7821">
        <v>2013</v>
      </c>
      <c r="I7821" s="2">
        <v>220784.8</v>
      </c>
      <c r="J7821" s="2">
        <v>0</v>
      </c>
      <c r="K7821" s="2">
        <v>220784.8</v>
      </c>
      <c r="L7821" t="s">
        <v>18</v>
      </c>
      <c r="M7821" s="3" t="b">
        <f>trust_funds5[[#This Row],[Contributions Outstanding (USD)]]=0</f>
        <v>1</v>
      </c>
      <c r="N7821" s="3" t="str">
        <f t="shared" si="610"/>
        <v>Outstanding</v>
      </c>
      <c r="O7821" s="3" t="str">
        <f t="shared" si="611"/>
        <v>High Contribution &amp; Recent</v>
      </c>
      <c r="P7821" s="3" t="str">
        <f t="shared" si="612"/>
        <v>Other</v>
      </c>
      <c r="Q7821" s="3" t="str">
        <f t="shared" si="613"/>
        <v>Other</v>
      </c>
      <c r="R7821" s="3" t="str">
        <f t="shared" si="614"/>
        <v>Not LCLS</v>
      </c>
      <c r="S7821" s="3" t="str" cm="1">
        <f t="array" ref="S7821">_xlfn.IFS(G7821 &gt; 5000000, "Very High", G7821 &gt; 1000000, "High", G7821 &gt; 500000, "Medium", TRUE, "Low")</f>
        <v>Low</v>
      </c>
      <c r="T7821" s="3" t="str" cm="1">
        <f t="array" ref="T7821">_xlfn.IFS(B7821 &gt;= 2005, "Post-2005", B7821 &gt;= 2000, "2000-2004", TRUE, "Pre-2000")</f>
        <v>Post-2005</v>
      </c>
    </row>
    <row r="7822" spans="1:20" x14ac:dyDescent="0.85">
      <c r="A7822" s="1">
        <v>41164</v>
      </c>
      <c r="B7822" t="s">
        <v>28</v>
      </c>
      <c r="C7822" t="s">
        <v>8388</v>
      </c>
      <c r="D7822" t="s">
        <v>8389</v>
      </c>
      <c r="E7822" t="s">
        <v>260</v>
      </c>
      <c r="F7822" t="s">
        <v>261</v>
      </c>
      <c r="H7822">
        <v>2013</v>
      </c>
      <c r="I7822" s="2">
        <v>192419.27</v>
      </c>
      <c r="J7822" s="2">
        <v>0</v>
      </c>
      <c r="K7822" s="2">
        <v>192419.27</v>
      </c>
      <c r="L7822" t="s">
        <v>18</v>
      </c>
      <c r="M7822" s="3" t="b">
        <f>trust_funds5[[#This Row],[Contributions Outstanding (USD)]]=0</f>
        <v>1</v>
      </c>
      <c r="N7822" s="3" t="str">
        <f t="shared" si="610"/>
        <v>Outstanding</v>
      </c>
      <c r="O7822" s="3" t="str">
        <f t="shared" si="611"/>
        <v>High Contribution &amp; Recent</v>
      </c>
      <c r="P7822" s="3" t="str">
        <f t="shared" si="612"/>
        <v>Other</v>
      </c>
      <c r="Q7822" s="3" t="str">
        <f t="shared" si="613"/>
        <v>Other</v>
      </c>
      <c r="R7822" s="3" t="str">
        <f t="shared" si="614"/>
        <v>Not LCLS</v>
      </c>
      <c r="S7822" s="3" t="str" cm="1">
        <f t="array" ref="S7822">_xlfn.IFS(G7822 &gt; 5000000, "Very High", G7822 &gt; 1000000, "High", G7822 &gt; 500000, "Medium", TRUE, "Low")</f>
        <v>Low</v>
      </c>
      <c r="T7822" s="3" t="str" cm="1">
        <f t="array" ref="T7822">_xlfn.IFS(B7822 &gt;= 2005, "Post-2005", B7822 &gt;= 2000, "2000-2004", TRUE, "Pre-2000")</f>
        <v>Post-2005</v>
      </c>
    </row>
    <row r="7823" spans="1:20" x14ac:dyDescent="0.85">
      <c r="A7823" s="1">
        <v>41164</v>
      </c>
      <c r="B7823" t="s">
        <v>28</v>
      </c>
      <c r="C7823" t="s">
        <v>8390</v>
      </c>
      <c r="D7823" t="s">
        <v>8391</v>
      </c>
      <c r="E7823" t="s">
        <v>102</v>
      </c>
      <c r="F7823" t="s">
        <v>103</v>
      </c>
      <c r="G7823" t="s">
        <v>104</v>
      </c>
      <c r="H7823">
        <v>2013</v>
      </c>
      <c r="I7823" s="2">
        <v>125074</v>
      </c>
      <c r="J7823" s="2">
        <v>0</v>
      </c>
      <c r="K7823" s="2">
        <v>125074</v>
      </c>
      <c r="L7823" t="s">
        <v>18</v>
      </c>
      <c r="M7823" s="3" t="b">
        <f>trust_funds5[[#This Row],[Contributions Outstanding (USD)]]=0</f>
        <v>1</v>
      </c>
      <c r="N7823" s="3" t="str">
        <f t="shared" si="610"/>
        <v>Outstanding</v>
      </c>
      <c r="O7823" s="3" t="str">
        <f t="shared" si="611"/>
        <v>High Contribution &amp; Recent</v>
      </c>
      <c r="P7823" s="3" t="str">
        <f t="shared" si="612"/>
        <v>Other</v>
      </c>
      <c r="Q7823" s="3" t="str">
        <f t="shared" si="613"/>
        <v>Other</v>
      </c>
      <c r="R7823" s="3" t="str">
        <f t="shared" si="614"/>
        <v>Not LCLS</v>
      </c>
      <c r="S7823" s="3" t="str" cm="1">
        <f t="array" ref="S7823">_xlfn.IFS(G7823 &gt; 5000000, "Very High", G7823 &gt; 1000000, "High", G7823 &gt; 500000, "Medium", TRUE, "Low")</f>
        <v>Very High</v>
      </c>
      <c r="T7823" s="3" t="str" cm="1">
        <f t="array" ref="T7823">_xlfn.IFS(B7823 &gt;= 2005, "Post-2005", B7823 &gt;= 2000, "2000-2004", TRUE, "Pre-2000")</f>
        <v>Post-2005</v>
      </c>
    </row>
    <row r="7824" spans="1:20" x14ac:dyDescent="0.85">
      <c r="A7824" s="1">
        <v>41164</v>
      </c>
      <c r="B7824" t="s">
        <v>28</v>
      </c>
      <c r="C7824" t="s">
        <v>8392</v>
      </c>
      <c r="D7824" t="s">
        <v>8393</v>
      </c>
      <c r="E7824" t="s">
        <v>260</v>
      </c>
      <c r="F7824" t="s">
        <v>261</v>
      </c>
      <c r="H7824">
        <v>2013</v>
      </c>
      <c r="I7824" s="2">
        <v>148787.67000000001</v>
      </c>
      <c r="J7824" s="2">
        <v>0</v>
      </c>
      <c r="K7824" s="2">
        <v>148787.67000000001</v>
      </c>
      <c r="L7824" t="s">
        <v>18</v>
      </c>
      <c r="M7824" s="3" t="b">
        <f>trust_funds5[[#This Row],[Contributions Outstanding (USD)]]=0</f>
        <v>1</v>
      </c>
      <c r="N7824" s="3" t="str">
        <f t="shared" si="610"/>
        <v>Outstanding</v>
      </c>
      <c r="O7824" s="3" t="str">
        <f t="shared" si="611"/>
        <v>High Contribution &amp; Recent</v>
      </c>
      <c r="P7824" s="3" t="str">
        <f t="shared" si="612"/>
        <v>Other</v>
      </c>
      <c r="Q7824" s="3" t="str">
        <f t="shared" si="613"/>
        <v>Other</v>
      </c>
      <c r="R7824" s="3" t="str">
        <f t="shared" si="614"/>
        <v>Not LCLS</v>
      </c>
      <c r="S7824" s="3" t="str" cm="1">
        <f t="array" ref="S7824">_xlfn.IFS(G7824 &gt; 5000000, "Very High", G7824 &gt; 1000000, "High", G7824 &gt; 500000, "Medium", TRUE, "Low")</f>
        <v>Low</v>
      </c>
      <c r="T7824" s="3" t="str" cm="1">
        <f t="array" ref="T7824">_xlfn.IFS(B7824 &gt;= 2005, "Post-2005", B7824 &gt;= 2000, "2000-2004", TRUE, "Pre-2000")</f>
        <v>Post-2005</v>
      </c>
    </row>
    <row r="7825" spans="1:20" x14ac:dyDescent="0.85">
      <c r="A7825" s="1">
        <v>41164</v>
      </c>
      <c r="B7825" t="s">
        <v>28</v>
      </c>
      <c r="C7825" t="s">
        <v>8394</v>
      </c>
      <c r="D7825" t="s">
        <v>8395</v>
      </c>
      <c r="E7825" t="s">
        <v>260</v>
      </c>
      <c r="F7825" t="s">
        <v>261</v>
      </c>
      <c r="H7825">
        <v>2013</v>
      </c>
      <c r="I7825" s="2">
        <v>178247.89</v>
      </c>
      <c r="J7825" s="2">
        <v>0</v>
      </c>
      <c r="K7825" s="2">
        <v>178247.89</v>
      </c>
      <c r="L7825" t="s">
        <v>18</v>
      </c>
      <c r="M7825" s="3" t="b">
        <f>trust_funds5[[#This Row],[Contributions Outstanding (USD)]]=0</f>
        <v>1</v>
      </c>
      <c r="N7825" s="3" t="str">
        <f t="shared" si="610"/>
        <v>Outstanding</v>
      </c>
      <c r="O7825" s="3" t="str">
        <f t="shared" si="611"/>
        <v>High Contribution &amp; Recent</v>
      </c>
      <c r="P7825" s="3" t="str">
        <f t="shared" si="612"/>
        <v>Other</v>
      </c>
      <c r="Q7825" s="3" t="str">
        <f t="shared" si="613"/>
        <v>Other</v>
      </c>
      <c r="R7825" s="3" t="str">
        <f t="shared" si="614"/>
        <v>Not LCLS</v>
      </c>
      <c r="S7825" s="3" t="str" cm="1">
        <f t="array" ref="S7825">_xlfn.IFS(G7825 &gt; 5000000, "Very High", G7825 &gt; 1000000, "High", G7825 &gt; 500000, "Medium", TRUE, "Low")</f>
        <v>Low</v>
      </c>
      <c r="T7825" s="3" t="str" cm="1">
        <f t="array" ref="T7825">_xlfn.IFS(B7825 &gt;= 2005, "Post-2005", B7825 &gt;= 2000, "2000-2004", TRUE, "Pre-2000")</f>
        <v>Post-2005</v>
      </c>
    </row>
    <row r="7826" spans="1:20" x14ac:dyDescent="0.85">
      <c r="A7826" s="1">
        <v>41164</v>
      </c>
      <c r="B7826" t="s">
        <v>33</v>
      </c>
      <c r="C7826" t="s">
        <v>8396</v>
      </c>
      <c r="D7826" t="s">
        <v>8397</v>
      </c>
      <c r="E7826" t="s">
        <v>21</v>
      </c>
      <c r="F7826" t="s">
        <v>22</v>
      </c>
      <c r="G7826" t="s">
        <v>23</v>
      </c>
      <c r="H7826">
        <v>2013</v>
      </c>
      <c r="I7826" s="2">
        <v>1747640.69</v>
      </c>
      <c r="J7826" s="2">
        <v>0</v>
      </c>
      <c r="K7826" s="2">
        <v>1747640.69</v>
      </c>
      <c r="L7826" t="s">
        <v>18</v>
      </c>
      <c r="M7826" s="3" t="b">
        <f>trust_funds5[[#This Row],[Contributions Outstanding (USD)]]=0</f>
        <v>1</v>
      </c>
      <c r="N7826" s="3" t="str">
        <f t="shared" si="610"/>
        <v>Outstanding</v>
      </c>
      <c r="O7826" s="3" t="str">
        <f t="shared" si="611"/>
        <v>High Contribution &amp; Recent</v>
      </c>
      <c r="P7826" s="3" t="str">
        <f t="shared" si="612"/>
        <v>Other</v>
      </c>
      <c r="Q7826" s="3" t="str">
        <f t="shared" si="613"/>
        <v>Other</v>
      </c>
      <c r="R7826" s="3" t="str">
        <f t="shared" si="614"/>
        <v>Not LCLS</v>
      </c>
      <c r="S7826" s="3" t="str" cm="1">
        <f t="array" ref="S7826">_xlfn.IFS(G7826 &gt; 5000000, "Very High", G7826 &gt; 1000000, "High", G7826 &gt; 500000, "Medium", TRUE, "Low")</f>
        <v>Very High</v>
      </c>
      <c r="T7826" s="3" t="str" cm="1">
        <f t="array" ref="T7826">_xlfn.IFS(B7826 &gt;= 2005, "Post-2005", B7826 &gt;= 2000, "2000-2004", TRUE, "Pre-2000")</f>
        <v>Post-2005</v>
      </c>
    </row>
    <row r="7827" spans="1:20" x14ac:dyDescent="0.85">
      <c r="A7827" s="1">
        <v>41164</v>
      </c>
      <c r="B7827" t="s">
        <v>12</v>
      </c>
      <c r="C7827" t="s">
        <v>8398</v>
      </c>
      <c r="D7827" t="s">
        <v>8399</v>
      </c>
      <c r="E7827" t="s">
        <v>235</v>
      </c>
      <c r="F7827" t="s">
        <v>236</v>
      </c>
      <c r="G7827" t="s">
        <v>237</v>
      </c>
      <c r="H7827">
        <v>2013</v>
      </c>
      <c r="I7827" s="2">
        <v>3202179.52</v>
      </c>
      <c r="J7827" s="2">
        <v>0</v>
      </c>
      <c r="K7827" s="2">
        <v>3202179.52</v>
      </c>
      <c r="L7827" t="s">
        <v>18</v>
      </c>
      <c r="M7827" s="3" t="b">
        <f>trust_funds5[[#This Row],[Contributions Outstanding (USD)]]=0</f>
        <v>1</v>
      </c>
      <c r="N7827" s="3" t="str">
        <f t="shared" si="610"/>
        <v>Outstanding</v>
      </c>
      <c r="O7827" s="3" t="str">
        <f t="shared" si="611"/>
        <v>High Contribution &amp; Recent</v>
      </c>
      <c r="P7827" s="3" t="str">
        <f t="shared" si="612"/>
        <v>Other</v>
      </c>
      <c r="Q7827" s="3" t="str">
        <f t="shared" si="613"/>
        <v>Other</v>
      </c>
      <c r="R7827" s="3" t="str">
        <f t="shared" si="614"/>
        <v>Not LCLS</v>
      </c>
      <c r="S7827" s="3" t="str" cm="1">
        <f t="array" ref="S7827">_xlfn.IFS(G7827 &gt; 5000000, "Very High", G7827 &gt; 1000000, "High", G7827 &gt; 500000, "Medium", TRUE, "Low")</f>
        <v>Very High</v>
      </c>
      <c r="T7827" s="3" t="str" cm="1">
        <f t="array" ref="T7827">_xlfn.IFS(B7827 &gt;= 2005, "Post-2005", B7827 &gt;= 2000, "2000-2004", TRUE, "Pre-2000")</f>
        <v>Post-2005</v>
      </c>
    </row>
    <row r="7828" spans="1:20" x14ac:dyDescent="0.85">
      <c r="A7828" s="1">
        <v>41164</v>
      </c>
      <c r="B7828" t="s">
        <v>12</v>
      </c>
      <c r="C7828" t="s">
        <v>8400</v>
      </c>
      <c r="D7828" t="s">
        <v>8401</v>
      </c>
      <c r="E7828" t="s">
        <v>235</v>
      </c>
      <c r="F7828" t="s">
        <v>236</v>
      </c>
      <c r="G7828" t="s">
        <v>237</v>
      </c>
      <c r="H7828">
        <v>2013</v>
      </c>
      <c r="I7828" s="2">
        <v>3202179.52</v>
      </c>
      <c r="J7828" s="2">
        <v>0</v>
      </c>
      <c r="K7828" s="2">
        <v>3202179.52</v>
      </c>
      <c r="L7828" t="s">
        <v>18</v>
      </c>
      <c r="M7828" s="3" t="b">
        <f>trust_funds5[[#This Row],[Contributions Outstanding (USD)]]=0</f>
        <v>1</v>
      </c>
      <c r="N7828" s="3" t="str">
        <f t="shared" si="610"/>
        <v>Outstanding</v>
      </c>
      <c r="O7828" s="3" t="str">
        <f t="shared" si="611"/>
        <v>High Contribution &amp; Recent</v>
      </c>
      <c r="P7828" s="3" t="str">
        <f t="shared" si="612"/>
        <v>Other</v>
      </c>
      <c r="Q7828" s="3" t="str">
        <f t="shared" si="613"/>
        <v>Other</v>
      </c>
      <c r="R7828" s="3" t="str">
        <f t="shared" si="614"/>
        <v>Not LCLS</v>
      </c>
      <c r="S7828" s="3" t="str" cm="1">
        <f t="array" ref="S7828">_xlfn.IFS(G7828 &gt; 5000000, "Very High", G7828 &gt; 1000000, "High", G7828 &gt; 500000, "Medium", TRUE, "Low")</f>
        <v>Very High</v>
      </c>
      <c r="T7828" s="3" t="str" cm="1">
        <f t="array" ref="T7828">_xlfn.IFS(B7828 &gt;= 2005, "Post-2005", B7828 &gt;= 2000, "2000-2004", TRUE, "Pre-2000")</f>
        <v>Post-2005</v>
      </c>
    </row>
    <row r="7829" spans="1:20" x14ac:dyDescent="0.85">
      <c r="A7829" s="1">
        <v>41164</v>
      </c>
      <c r="B7829" t="s">
        <v>90</v>
      </c>
      <c r="C7829" t="s">
        <v>7401</v>
      </c>
      <c r="D7829" t="s">
        <v>7402</v>
      </c>
      <c r="E7829" t="s">
        <v>93</v>
      </c>
      <c r="F7829" t="s">
        <v>94</v>
      </c>
      <c r="H7829">
        <v>2013</v>
      </c>
      <c r="I7829" s="2">
        <v>1115000</v>
      </c>
      <c r="J7829" s="2">
        <v>0</v>
      </c>
      <c r="K7829" s="2">
        <v>1115000</v>
      </c>
      <c r="L7829" t="s">
        <v>116</v>
      </c>
      <c r="M7829" s="3" t="b">
        <f>trust_funds5[[#This Row],[Contributions Outstanding (USD)]]=0</f>
        <v>1</v>
      </c>
      <c r="N7829" s="3" t="str">
        <f t="shared" si="610"/>
        <v>Outstanding</v>
      </c>
      <c r="O7829" s="3" t="str">
        <f t="shared" si="611"/>
        <v>High Contribution &amp; Recent</v>
      </c>
      <c r="P7829" s="3" t="str">
        <f t="shared" si="612"/>
        <v>Other</v>
      </c>
      <c r="Q7829" s="3" t="str">
        <f t="shared" si="613"/>
        <v>Other</v>
      </c>
      <c r="R7829" s="3" t="str">
        <f t="shared" si="614"/>
        <v>Not LCLS</v>
      </c>
      <c r="S7829" s="3" t="str" cm="1">
        <f t="array" ref="S7829">_xlfn.IFS(G7829 &gt; 5000000, "Very High", G7829 &gt; 1000000, "High", G7829 &gt; 500000, "Medium", TRUE, "Low")</f>
        <v>Low</v>
      </c>
      <c r="T7829" s="3" t="str" cm="1">
        <f t="array" ref="T7829">_xlfn.IFS(B7829 &gt;= 2005, "Post-2005", B7829 &gt;= 2000, "2000-2004", TRUE, "Pre-2000")</f>
        <v>Post-2005</v>
      </c>
    </row>
    <row r="7830" spans="1:20" x14ac:dyDescent="0.85">
      <c r="A7830" s="1">
        <v>41164</v>
      </c>
      <c r="B7830" t="s">
        <v>90</v>
      </c>
      <c r="C7830" t="s">
        <v>6535</v>
      </c>
      <c r="D7830" t="s">
        <v>6536</v>
      </c>
      <c r="E7830" t="s">
        <v>93</v>
      </c>
      <c r="F7830" t="s">
        <v>94</v>
      </c>
      <c r="H7830">
        <v>2013</v>
      </c>
      <c r="I7830" s="2">
        <v>236764</v>
      </c>
      <c r="J7830" s="2">
        <v>0</v>
      </c>
      <c r="K7830" s="2">
        <v>236764</v>
      </c>
      <c r="L7830" t="s">
        <v>116</v>
      </c>
      <c r="M7830" s="3" t="b">
        <f>trust_funds5[[#This Row],[Contributions Outstanding (USD)]]=0</f>
        <v>1</v>
      </c>
      <c r="N7830" s="3" t="str">
        <f t="shared" si="610"/>
        <v>Outstanding</v>
      </c>
      <c r="O7830" s="3" t="str">
        <f t="shared" si="611"/>
        <v>High Contribution &amp; Recent</v>
      </c>
      <c r="P7830" s="3" t="str">
        <f t="shared" si="612"/>
        <v>Other</v>
      </c>
      <c r="Q7830" s="3" t="str">
        <f t="shared" si="613"/>
        <v>Other</v>
      </c>
      <c r="R7830" s="3" t="str">
        <f t="shared" si="614"/>
        <v>Not LCLS</v>
      </c>
      <c r="S7830" s="3" t="str" cm="1">
        <f t="array" ref="S7830">_xlfn.IFS(G7830 &gt; 5000000, "Very High", G7830 &gt; 1000000, "High", G7830 &gt; 500000, "Medium", TRUE, "Low")</f>
        <v>Low</v>
      </c>
      <c r="T7830" s="3" t="str" cm="1">
        <f t="array" ref="T7830">_xlfn.IFS(B7830 &gt;= 2005, "Post-2005", B7830 &gt;= 2000, "2000-2004", TRUE, "Pre-2000")</f>
        <v>Post-2005</v>
      </c>
    </row>
    <row r="7831" spans="1:20" x14ac:dyDescent="0.85">
      <c r="A7831" s="1">
        <v>41164</v>
      </c>
      <c r="B7831" t="s">
        <v>3058</v>
      </c>
      <c r="C7831" t="s">
        <v>3059</v>
      </c>
      <c r="D7831" t="s">
        <v>3060</v>
      </c>
      <c r="E7831" t="s">
        <v>223</v>
      </c>
      <c r="F7831" t="s">
        <v>224</v>
      </c>
      <c r="G7831" t="s">
        <v>225</v>
      </c>
      <c r="H7831">
        <v>2013</v>
      </c>
      <c r="I7831" s="2">
        <v>84293854.319999993</v>
      </c>
      <c r="J7831" s="2">
        <v>0</v>
      </c>
      <c r="K7831" s="2">
        <v>84293854.319999993</v>
      </c>
      <c r="L7831" t="s">
        <v>116</v>
      </c>
      <c r="M7831" s="3" t="b">
        <f>trust_funds5[[#This Row],[Contributions Outstanding (USD)]]=0</f>
        <v>1</v>
      </c>
      <c r="N7831" s="3" t="str">
        <f t="shared" si="610"/>
        <v>Outstanding</v>
      </c>
      <c r="O7831" s="3" t="str">
        <f t="shared" si="611"/>
        <v>High Contribution &amp; Recent</v>
      </c>
      <c r="P7831" s="3" t="str">
        <f t="shared" si="612"/>
        <v>Other</v>
      </c>
      <c r="Q7831" s="3" t="str">
        <f t="shared" si="613"/>
        <v>Other</v>
      </c>
      <c r="R7831" s="3" t="str">
        <f t="shared" si="614"/>
        <v>Not LCLS</v>
      </c>
      <c r="S7831" s="3" t="str" cm="1">
        <f t="array" ref="S7831">_xlfn.IFS(G7831 &gt; 5000000, "Very High", G7831 &gt; 1000000, "High", G7831 &gt; 500000, "Medium", TRUE, "Low")</f>
        <v>Very High</v>
      </c>
      <c r="T7831" s="3" t="str" cm="1">
        <f t="array" ref="T7831">_xlfn.IFS(B7831 &gt;= 2005, "Post-2005", B7831 &gt;= 2000, "2000-2004", TRUE, "Pre-2000")</f>
        <v>Post-2005</v>
      </c>
    </row>
    <row r="7832" spans="1:20" x14ac:dyDescent="0.85">
      <c r="A7832" s="1">
        <v>41164</v>
      </c>
      <c r="B7832" t="s">
        <v>507</v>
      </c>
      <c r="C7832" t="s">
        <v>8402</v>
      </c>
      <c r="D7832" t="s">
        <v>8403</v>
      </c>
      <c r="E7832" t="s">
        <v>113</v>
      </c>
      <c r="F7832" t="s">
        <v>114</v>
      </c>
      <c r="G7832" t="s">
        <v>115</v>
      </c>
      <c r="H7832">
        <v>2013</v>
      </c>
      <c r="I7832" s="2">
        <v>-3948.26</v>
      </c>
      <c r="J7832" s="2">
        <v>7896.52</v>
      </c>
      <c r="K7832" s="2">
        <v>3948.26</v>
      </c>
      <c r="L7832" t="s">
        <v>18</v>
      </c>
      <c r="M7832" s="3" t="b">
        <f>trust_funds5[[#This Row],[Contributions Outstanding (USD)]]=0</f>
        <v>0</v>
      </c>
      <c r="N7832" s="3" t="str">
        <f t="shared" si="610"/>
        <v>Outstanding</v>
      </c>
      <c r="O7832" s="3" t="str">
        <f t="shared" si="611"/>
        <v>High Contribution &amp; Recent</v>
      </c>
      <c r="P7832" s="3" t="str">
        <f t="shared" si="612"/>
        <v>Other</v>
      </c>
      <c r="Q7832" s="3" t="str">
        <f t="shared" si="613"/>
        <v>Other</v>
      </c>
      <c r="R7832" s="3" t="str">
        <f t="shared" si="614"/>
        <v>Not LCLS</v>
      </c>
      <c r="S7832" s="3" t="str" cm="1">
        <f t="array" ref="S7832">_xlfn.IFS(G7832 &gt; 5000000, "Very High", G7832 &gt; 1000000, "High", G7832 &gt; 500000, "Medium", TRUE, "Low")</f>
        <v>Very High</v>
      </c>
      <c r="T7832" s="3" t="str" cm="1">
        <f t="array" ref="T7832">_xlfn.IFS(B7832 &gt;= 2005, "Post-2005", B7832 &gt;= 2000, "2000-2004", TRUE, "Pre-2000")</f>
        <v>Post-2005</v>
      </c>
    </row>
    <row r="7833" spans="1:20" x14ac:dyDescent="0.85">
      <c r="A7833" s="1">
        <v>41164</v>
      </c>
      <c r="B7833" t="s">
        <v>600</v>
      </c>
      <c r="C7833" t="s">
        <v>5599</v>
      </c>
      <c r="D7833" t="s">
        <v>5600</v>
      </c>
      <c r="E7833" t="s">
        <v>442</v>
      </c>
      <c r="F7833" t="s">
        <v>443</v>
      </c>
      <c r="G7833" t="s">
        <v>5349</v>
      </c>
      <c r="H7833">
        <v>2013</v>
      </c>
      <c r="I7833" s="2">
        <v>80545.149999999994</v>
      </c>
      <c r="J7833" s="2">
        <v>0</v>
      </c>
      <c r="K7833" s="2">
        <v>80545.149999999994</v>
      </c>
      <c r="L7833" t="s">
        <v>116</v>
      </c>
      <c r="M7833" s="3" t="b">
        <f>trust_funds5[[#This Row],[Contributions Outstanding (USD)]]=0</f>
        <v>1</v>
      </c>
      <c r="N7833" s="3" t="str">
        <f t="shared" si="610"/>
        <v>Outstanding</v>
      </c>
      <c r="O7833" s="3" t="str">
        <f t="shared" si="611"/>
        <v>High Contribution &amp; Recent</v>
      </c>
      <c r="P7833" s="3" t="str">
        <f t="shared" si="612"/>
        <v>Other</v>
      </c>
      <c r="Q7833" s="3" t="str">
        <f t="shared" si="613"/>
        <v>Other</v>
      </c>
      <c r="R7833" s="3" t="str">
        <f t="shared" si="614"/>
        <v>Not LCLS</v>
      </c>
      <c r="S7833" s="3" t="str" cm="1">
        <f t="array" ref="S7833">_xlfn.IFS(G7833 &gt; 5000000, "Very High", G7833 &gt; 1000000, "High", G7833 &gt; 500000, "Medium", TRUE, "Low")</f>
        <v>Very High</v>
      </c>
      <c r="T7833" s="3" t="str" cm="1">
        <f t="array" ref="T7833">_xlfn.IFS(B7833 &gt;= 2005, "Post-2005", B7833 &gt;= 2000, "2000-2004", TRUE, "Pre-2000")</f>
        <v>Post-2005</v>
      </c>
    </row>
    <row r="7834" spans="1:20" x14ac:dyDescent="0.85">
      <c r="A7834" s="1">
        <v>41164</v>
      </c>
      <c r="B7834" t="s">
        <v>600</v>
      </c>
      <c r="C7834" t="s">
        <v>5599</v>
      </c>
      <c r="D7834" t="s">
        <v>5600</v>
      </c>
      <c r="E7834" t="s">
        <v>264</v>
      </c>
      <c r="F7834" t="s">
        <v>265</v>
      </c>
      <c r="G7834" t="s">
        <v>2394</v>
      </c>
      <c r="H7834">
        <v>2013</v>
      </c>
      <c r="I7834" s="2">
        <v>371044.58</v>
      </c>
      <c r="J7834" s="2">
        <v>0</v>
      </c>
      <c r="K7834" s="2">
        <v>371044.58</v>
      </c>
      <c r="L7834" t="s">
        <v>116</v>
      </c>
      <c r="M7834" s="3" t="b">
        <f>trust_funds5[[#This Row],[Contributions Outstanding (USD)]]=0</f>
        <v>1</v>
      </c>
      <c r="N7834" s="3" t="str">
        <f t="shared" si="610"/>
        <v>Outstanding</v>
      </c>
      <c r="O7834" s="3" t="str">
        <f t="shared" si="611"/>
        <v>High Contribution &amp; Recent</v>
      </c>
      <c r="P7834" s="3" t="str">
        <f t="shared" si="612"/>
        <v>Other</v>
      </c>
      <c r="Q7834" s="3" t="str">
        <f t="shared" si="613"/>
        <v>Other</v>
      </c>
      <c r="R7834" s="3" t="str">
        <f t="shared" si="614"/>
        <v>Not LCLS</v>
      </c>
      <c r="S7834" s="3" t="str" cm="1">
        <f t="array" ref="S7834">_xlfn.IFS(G7834 &gt; 5000000, "Very High", G7834 &gt; 1000000, "High", G7834 &gt; 500000, "Medium", TRUE, "Low")</f>
        <v>Very High</v>
      </c>
      <c r="T7834" s="3" t="str" cm="1">
        <f t="array" ref="T7834">_xlfn.IFS(B7834 &gt;= 2005, "Post-2005", B7834 &gt;= 2000, "2000-2004", TRUE, "Pre-2000")</f>
        <v>Post-2005</v>
      </c>
    </row>
    <row r="7835" spans="1:20" x14ac:dyDescent="0.85">
      <c r="A7835" s="1">
        <v>41164</v>
      </c>
      <c r="B7835" t="s">
        <v>600</v>
      </c>
      <c r="C7835" t="s">
        <v>5599</v>
      </c>
      <c r="D7835" t="s">
        <v>5600</v>
      </c>
      <c r="E7835" t="s">
        <v>6584</v>
      </c>
      <c r="F7835" t="s">
        <v>6585</v>
      </c>
      <c r="G7835" t="s">
        <v>6586</v>
      </c>
      <c r="H7835">
        <v>2013</v>
      </c>
      <c r="I7835" s="2">
        <v>0</v>
      </c>
      <c r="J7835" s="2">
        <v>250000</v>
      </c>
      <c r="K7835" s="2">
        <v>250000</v>
      </c>
      <c r="L7835" t="s">
        <v>116</v>
      </c>
      <c r="M7835" s="3" t="b">
        <f>trust_funds5[[#This Row],[Contributions Outstanding (USD)]]=0</f>
        <v>0</v>
      </c>
      <c r="N7835" s="3" t="str">
        <f t="shared" si="610"/>
        <v>Outstanding</v>
      </c>
      <c r="O7835" s="3" t="str">
        <f t="shared" si="611"/>
        <v>High Contribution &amp; Recent</v>
      </c>
      <c r="P7835" s="3" t="str">
        <f t="shared" si="612"/>
        <v>Other</v>
      </c>
      <c r="Q7835" s="3" t="str">
        <f t="shared" si="613"/>
        <v>Other</v>
      </c>
      <c r="R7835" s="3" t="str">
        <f t="shared" si="614"/>
        <v>Not LCLS</v>
      </c>
      <c r="S7835" s="3" t="str" cm="1">
        <f t="array" ref="S7835">_xlfn.IFS(G7835 &gt; 5000000, "Very High", G7835 &gt; 1000000, "High", G7835 &gt; 500000, "Medium", TRUE, "Low")</f>
        <v>Very High</v>
      </c>
      <c r="T7835" s="3" t="str" cm="1">
        <f t="array" ref="T7835">_xlfn.IFS(B7835 &gt;= 2005, "Post-2005", B7835 &gt;= 2000, "2000-2004", TRUE, "Pre-2000")</f>
        <v>Post-2005</v>
      </c>
    </row>
    <row r="7836" spans="1:20" x14ac:dyDescent="0.85">
      <c r="A7836" s="1">
        <v>41164</v>
      </c>
      <c r="B7836" t="s">
        <v>600</v>
      </c>
      <c r="C7836" t="s">
        <v>5599</v>
      </c>
      <c r="D7836" t="s">
        <v>5600</v>
      </c>
      <c r="E7836" t="s">
        <v>293</v>
      </c>
      <c r="F7836" t="s">
        <v>294</v>
      </c>
      <c r="G7836" t="s">
        <v>4803</v>
      </c>
      <c r="H7836">
        <v>2013</v>
      </c>
      <c r="I7836" s="2">
        <v>81334.509999999995</v>
      </c>
      <c r="J7836" s="2">
        <v>0</v>
      </c>
      <c r="K7836" s="2">
        <v>81334.509999999995</v>
      </c>
      <c r="L7836" t="s">
        <v>116</v>
      </c>
      <c r="M7836" s="3" t="b">
        <f>trust_funds5[[#This Row],[Contributions Outstanding (USD)]]=0</f>
        <v>1</v>
      </c>
      <c r="N7836" s="3" t="str">
        <f t="shared" si="610"/>
        <v>Outstanding</v>
      </c>
      <c r="O7836" s="3" t="str">
        <f t="shared" si="611"/>
        <v>High Contribution &amp; Recent</v>
      </c>
      <c r="P7836" s="3" t="str">
        <f t="shared" si="612"/>
        <v>Other</v>
      </c>
      <c r="Q7836" s="3" t="str">
        <f t="shared" si="613"/>
        <v>Other</v>
      </c>
      <c r="R7836" s="3" t="str">
        <f t="shared" si="614"/>
        <v>Not LCLS</v>
      </c>
      <c r="S7836" s="3" t="str" cm="1">
        <f t="array" ref="S7836">_xlfn.IFS(G7836 &gt; 5000000, "Very High", G7836 &gt; 1000000, "High", G7836 &gt; 500000, "Medium", TRUE, "Low")</f>
        <v>Very High</v>
      </c>
      <c r="T7836" s="3" t="str" cm="1">
        <f t="array" ref="T7836">_xlfn.IFS(B7836 &gt;= 2005, "Post-2005", B7836 &gt;= 2000, "2000-2004", TRUE, "Pre-2000")</f>
        <v>Post-2005</v>
      </c>
    </row>
    <row r="7837" spans="1:20" x14ac:dyDescent="0.85">
      <c r="A7837" s="1">
        <v>41164</v>
      </c>
      <c r="B7837" t="s">
        <v>600</v>
      </c>
      <c r="C7837" t="s">
        <v>5599</v>
      </c>
      <c r="D7837" t="s">
        <v>5600</v>
      </c>
      <c r="E7837" t="s">
        <v>293</v>
      </c>
      <c r="F7837" t="s">
        <v>294</v>
      </c>
      <c r="G7837" t="s">
        <v>295</v>
      </c>
      <c r="H7837">
        <v>2013</v>
      </c>
      <c r="I7837" s="2">
        <v>118923.63</v>
      </c>
      <c r="J7837" s="2">
        <v>0</v>
      </c>
      <c r="K7837" s="2">
        <v>118923.63</v>
      </c>
      <c r="L7837" t="s">
        <v>116</v>
      </c>
      <c r="M7837" s="3" t="b">
        <f>trust_funds5[[#This Row],[Contributions Outstanding (USD)]]=0</f>
        <v>1</v>
      </c>
      <c r="N7837" s="3" t="str">
        <f t="shared" si="610"/>
        <v>Outstanding</v>
      </c>
      <c r="O7837" s="3" t="str">
        <f t="shared" si="611"/>
        <v>High Contribution &amp; Recent</v>
      </c>
      <c r="P7837" s="3" t="str">
        <f t="shared" si="612"/>
        <v>Other</v>
      </c>
      <c r="Q7837" s="3" t="str">
        <f t="shared" si="613"/>
        <v>Other</v>
      </c>
      <c r="R7837" s="3" t="str">
        <f t="shared" si="614"/>
        <v>Not LCLS</v>
      </c>
      <c r="S7837" s="3" t="str" cm="1">
        <f t="array" ref="S7837">_xlfn.IFS(G7837 &gt; 5000000, "Very High", G7837 &gt; 1000000, "High", G7837 &gt; 500000, "Medium", TRUE, "Low")</f>
        <v>Very High</v>
      </c>
      <c r="T7837" s="3" t="str" cm="1">
        <f t="array" ref="T7837">_xlfn.IFS(B7837 &gt;= 2005, "Post-2005", B7837 &gt;= 2000, "2000-2004", TRUE, "Pre-2000")</f>
        <v>Post-2005</v>
      </c>
    </row>
    <row r="7838" spans="1:20" x14ac:dyDescent="0.85">
      <c r="A7838" s="1">
        <v>41164</v>
      </c>
      <c r="B7838" t="s">
        <v>600</v>
      </c>
      <c r="C7838" t="s">
        <v>5599</v>
      </c>
      <c r="D7838" t="s">
        <v>5600</v>
      </c>
      <c r="E7838" t="s">
        <v>204</v>
      </c>
      <c r="F7838" t="s">
        <v>205</v>
      </c>
      <c r="G7838" t="s">
        <v>206</v>
      </c>
      <c r="H7838">
        <v>2013</v>
      </c>
      <c r="I7838" s="2">
        <v>548271.94999999995</v>
      </c>
      <c r="J7838" s="2">
        <v>0</v>
      </c>
      <c r="K7838" s="2">
        <v>548271.94999999995</v>
      </c>
      <c r="L7838" t="s">
        <v>116</v>
      </c>
      <c r="M7838" s="3" t="b">
        <f>trust_funds5[[#This Row],[Contributions Outstanding (USD)]]=0</f>
        <v>1</v>
      </c>
      <c r="N7838" s="3" t="str">
        <f t="shared" si="610"/>
        <v>Outstanding</v>
      </c>
      <c r="O7838" s="3" t="str">
        <f t="shared" si="611"/>
        <v>High Contribution &amp; Recent</v>
      </c>
      <c r="P7838" s="3" t="str">
        <f t="shared" si="612"/>
        <v>Other</v>
      </c>
      <c r="Q7838" s="3" t="str">
        <f t="shared" si="613"/>
        <v>Other</v>
      </c>
      <c r="R7838" s="3" t="str">
        <f t="shared" si="614"/>
        <v>Not LCLS</v>
      </c>
      <c r="S7838" s="3" t="str" cm="1">
        <f t="array" ref="S7838">_xlfn.IFS(G7838 &gt; 5000000, "Very High", G7838 &gt; 1000000, "High", G7838 &gt; 500000, "Medium", TRUE, "Low")</f>
        <v>Very High</v>
      </c>
      <c r="T7838" s="3" t="str" cm="1">
        <f t="array" ref="T7838">_xlfn.IFS(B7838 &gt;= 2005, "Post-2005", B7838 &gt;= 2000, "2000-2004", TRUE, "Pre-2000")</f>
        <v>Post-2005</v>
      </c>
    </row>
    <row r="7839" spans="1:20" x14ac:dyDescent="0.85">
      <c r="A7839" s="1">
        <v>41164</v>
      </c>
      <c r="B7839" t="s">
        <v>600</v>
      </c>
      <c r="C7839" t="s">
        <v>5599</v>
      </c>
      <c r="D7839" t="s">
        <v>5600</v>
      </c>
      <c r="E7839" t="s">
        <v>223</v>
      </c>
      <c r="F7839" t="s">
        <v>224</v>
      </c>
      <c r="G7839" t="s">
        <v>225</v>
      </c>
      <c r="H7839">
        <v>2013</v>
      </c>
      <c r="I7839" s="2">
        <v>1277338.1399999999</v>
      </c>
      <c r="J7839" s="2">
        <v>0</v>
      </c>
      <c r="K7839" s="2">
        <v>1277338.1399999999</v>
      </c>
      <c r="L7839" t="s">
        <v>116</v>
      </c>
      <c r="M7839" s="3" t="b">
        <f>trust_funds5[[#This Row],[Contributions Outstanding (USD)]]=0</f>
        <v>1</v>
      </c>
      <c r="N7839" s="3" t="str">
        <f t="shared" si="610"/>
        <v>Outstanding</v>
      </c>
      <c r="O7839" s="3" t="str">
        <f t="shared" si="611"/>
        <v>High Contribution &amp; Recent</v>
      </c>
      <c r="P7839" s="3" t="str">
        <f t="shared" si="612"/>
        <v>Other</v>
      </c>
      <c r="Q7839" s="3" t="str">
        <f t="shared" si="613"/>
        <v>Other</v>
      </c>
      <c r="R7839" s="3" t="str">
        <f t="shared" si="614"/>
        <v>Not LCLS</v>
      </c>
      <c r="S7839" s="3" t="str" cm="1">
        <f t="array" ref="S7839">_xlfn.IFS(G7839 &gt; 5000000, "Very High", G7839 &gt; 1000000, "High", G7839 &gt; 500000, "Medium", TRUE, "Low")</f>
        <v>Very High</v>
      </c>
      <c r="T7839" s="3" t="str" cm="1">
        <f t="array" ref="T7839">_xlfn.IFS(B7839 &gt;= 2005, "Post-2005", B7839 &gt;= 2000, "2000-2004", TRUE, "Pre-2000")</f>
        <v>Post-2005</v>
      </c>
    </row>
    <row r="7840" spans="1:20" x14ac:dyDescent="0.85">
      <c r="A7840" s="1">
        <v>41164</v>
      </c>
      <c r="B7840" t="s">
        <v>600</v>
      </c>
      <c r="C7840" t="s">
        <v>5599</v>
      </c>
      <c r="D7840" t="s">
        <v>5600</v>
      </c>
      <c r="E7840" t="s">
        <v>42</v>
      </c>
      <c r="F7840" t="s">
        <v>43</v>
      </c>
      <c r="G7840" t="s">
        <v>44</v>
      </c>
      <c r="H7840">
        <v>2013</v>
      </c>
      <c r="I7840" s="2">
        <v>1016926.67</v>
      </c>
      <c r="J7840" s="2">
        <v>1741068.32</v>
      </c>
      <c r="K7840" s="2">
        <v>2757994.99</v>
      </c>
      <c r="L7840" t="s">
        <v>116</v>
      </c>
      <c r="M7840" s="3" t="b">
        <f>trust_funds5[[#This Row],[Contributions Outstanding (USD)]]=0</f>
        <v>0</v>
      </c>
      <c r="N7840" s="3" t="str">
        <f t="shared" si="610"/>
        <v>Outstanding</v>
      </c>
      <c r="O7840" s="3" t="str">
        <f t="shared" si="611"/>
        <v>High Contribution &amp; Recent</v>
      </c>
      <c r="P7840" s="3" t="str">
        <f t="shared" si="612"/>
        <v>Other</v>
      </c>
      <c r="Q7840" s="3" t="str">
        <f t="shared" si="613"/>
        <v>Other</v>
      </c>
      <c r="R7840" s="3" t="str">
        <f t="shared" si="614"/>
        <v>Not LCLS</v>
      </c>
      <c r="S7840" s="3" t="str" cm="1">
        <f t="array" ref="S7840">_xlfn.IFS(G7840 &gt; 5000000, "Very High", G7840 &gt; 1000000, "High", G7840 &gt; 500000, "Medium", TRUE, "Low")</f>
        <v>Very High</v>
      </c>
      <c r="T7840" s="3" t="str" cm="1">
        <f t="array" ref="T7840">_xlfn.IFS(B7840 &gt;= 2005, "Post-2005", B7840 &gt;= 2000, "2000-2004", TRUE, "Pre-2000")</f>
        <v>Post-2005</v>
      </c>
    </row>
    <row r="7841" spans="1:20" x14ac:dyDescent="0.85">
      <c r="A7841" s="1">
        <v>41164</v>
      </c>
      <c r="B7841" t="s">
        <v>600</v>
      </c>
      <c r="C7841" t="s">
        <v>5599</v>
      </c>
      <c r="D7841" t="s">
        <v>5600</v>
      </c>
      <c r="E7841" t="s">
        <v>21</v>
      </c>
      <c r="F7841" t="s">
        <v>22</v>
      </c>
      <c r="G7841" t="s">
        <v>23</v>
      </c>
      <c r="H7841">
        <v>2013</v>
      </c>
      <c r="I7841" s="2">
        <v>1433705.25</v>
      </c>
      <c r="J7841" s="2">
        <v>0</v>
      </c>
      <c r="K7841" s="2">
        <v>1433705.25</v>
      </c>
      <c r="L7841" t="s">
        <v>116</v>
      </c>
      <c r="M7841" s="3" t="b">
        <f>trust_funds5[[#This Row],[Contributions Outstanding (USD)]]=0</f>
        <v>1</v>
      </c>
      <c r="N7841" s="3" t="str">
        <f t="shared" si="610"/>
        <v>Outstanding</v>
      </c>
      <c r="O7841" s="3" t="str">
        <f t="shared" si="611"/>
        <v>High Contribution &amp; Recent</v>
      </c>
      <c r="P7841" s="3" t="str">
        <f t="shared" si="612"/>
        <v>Other</v>
      </c>
      <c r="Q7841" s="3" t="str">
        <f t="shared" si="613"/>
        <v>Other</v>
      </c>
      <c r="R7841" s="3" t="str">
        <f t="shared" si="614"/>
        <v>Not LCLS</v>
      </c>
      <c r="S7841" s="3" t="str" cm="1">
        <f t="array" ref="S7841">_xlfn.IFS(G7841 &gt; 5000000, "Very High", G7841 &gt; 1000000, "High", G7841 &gt; 500000, "Medium", TRUE, "Low")</f>
        <v>Very High</v>
      </c>
      <c r="T7841" s="3" t="str" cm="1">
        <f t="array" ref="T7841">_xlfn.IFS(B7841 &gt;= 2005, "Post-2005", B7841 &gt;= 2000, "2000-2004", TRUE, "Pre-2000")</f>
        <v>Post-2005</v>
      </c>
    </row>
    <row r="7842" spans="1:20" x14ac:dyDescent="0.85">
      <c r="A7842" s="1">
        <v>41164</v>
      </c>
      <c r="B7842" t="s">
        <v>600</v>
      </c>
      <c r="C7842" t="s">
        <v>5599</v>
      </c>
      <c r="D7842" t="s">
        <v>5600</v>
      </c>
      <c r="E7842" t="s">
        <v>1722</v>
      </c>
      <c r="F7842" t="s">
        <v>1723</v>
      </c>
      <c r="G7842" t="s">
        <v>1724</v>
      </c>
      <c r="H7842">
        <v>2013</v>
      </c>
      <c r="I7842" s="2">
        <v>127733.81</v>
      </c>
      <c r="J7842" s="2">
        <v>0</v>
      </c>
      <c r="K7842" s="2">
        <v>127733.81</v>
      </c>
      <c r="L7842" t="s">
        <v>116</v>
      </c>
      <c r="M7842" s="3" t="b">
        <f>trust_funds5[[#This Row],[Contributions Outstanding (USD)]]=0</f>
        <v>1</v>
      </c>
      <c r="N7842" s="3" t="str">
        <f t="shared" si="610"/>
        <v>Outstanding</v>
      </c>
      <c r="O7842" s="3" t="str">
        <f t="shared" si="611"/>
        <v>High Contribution &amp; Recent</v>
      </c>
      <c r="P7842" s="3" t="str">
        <f t="shared" si="612"/>
        <v>Other</v>
      </c>
      <c r="Q7842" s="3" t="str">
        <f t="shared" si="613"/>
        <v>Other</v>
      </c>
      <c r="R7842" s="3" t="str">
        <f t="shared" si="614"/>
        <v>Not LCLS</v>
      </c>
      <c r="S7842" s="3" t="str" cm="1">
        <f t="array" ref="S7842">_xlfn.IFS(G7842 &gt; 5000000, "Very High", G7842 &gt; 1000000, "High", G7842 &gt; 500000, "Medium", TRUE, "Low")</f>
        <v>Very High</v>
      </c>
      <c r="T7842" s="3" t="str" cm="1">
        <f t="array" ref="T7842">_xlfn.IFS(B7842 &gt;= 2005, "Post-2005", B7842 &gt;= 2000, "2000-2004", TRUE, "Pre-2000")</f>
        <v>Post-2005</v>
      </c>
    </row>
    <row r="7843" spans="1:20" x14ac:dyDescent="0.85">
      <c r="A7843" s="1">
        <v>41164</v>
      </c>
      <c r="B7843" t="s">
        <v>600</v>
      </c>
      <c r="C7843" t="s">
        <v>5599</v>
      </c>
      <c r="D7843" t="s">
        <v>5600</v>
      </c>
      <c r="E7843" t="s">
        <v>93</v>
      </c>
      <c r="F7843" t="s">
        <v>94</v>
      </c>
      <c r="H7843">
        <v>2013</v>
      </c>
      <c r="I7843" s="2">
        <v>25546.76</v>
      </c>
      <c r="J7843" s="2">
        <v>0</v>
      </c>
      <c r="K7843" s="2">
        <v>25546.76</v>
      </c>
      <c r="L7843" t="s">
        <v>116</v>
      </c>
      <c r="M7843" s="3" t="b">
        <f>trust_funds5[[#This Row],[Contributions Outstanding (USD)]]=0</f>
        <v>1</v>
      </c>
      <c r="N7843" s="3" t="str">
        <f t="shared" si="610"/>
        <v>Outstanding</v>
      </c>
      <c r="O7843" s="3" t="str">
        <f t="shared" si="611"/>
        <v>High Contribution &amp; Recent</v>
      </c>
      <c r="P7843" s="3" t="str">
        <f t="shared" si="612"/>
        <v>Other</v>
      </c>
      <c r="Q7843" s="3" t="str">
        <f t="shared" si="613"/>
        <v>Other</v>
      </c>
      <c r="R7843" s="3" t="str">
        <f t="shared" si="614"/>
        <v>Not LCLS</v>
      </c>
      <c r="S7843" s="3" t="str" cm="1">
        <f t="array" ref="S7843">_xlfn.IFS(G7843 &gt; 5000000, "Very High", G7843 &gt; 1000000, "High", G7843 &gt; 500000, "Medium", TRUE, "Low")</f>
        <v>Low</v>
      </c>
      <c r="T7843" s="3" t="str" cm="1">
        <f t="array" ref="T7843">_xlfn.IFS(B7843 &gt;= 2005, "Post-2005", B7843 &gt;= 2000, "2000-2004", TRUE, "Pre-2000")</f>
        <v>Post-2005</v>
      </c>
    </row>
    <row r="7844" spans="1:20" x14ac:dyDescent="0.85">
      <c r="A7844" s="1">
        <v>41164</v>
      </c>
      <c r="B7844" t="s">
        <v>90</v>
      </c>
      <c r="C7844" t="s">
        <v>7798</v>
      </c>
      <c r="D7844" t="s">
        <v>7799</v>
      </c>
      <c r="E7844" t="s">
        <v>334</v>
      </c>
      <c r="F7844" t="s">
        <v>335</v>
      </c>
      <c r="G7844" t="s">
        <v>339</v>
      </c>
      <c r="H7844">
        <v>2013</v>
      </c>
      <c r="I7844" s="2">
        <v>1499958</v>
      </c>
      <c r="J7844" s="2">
        <v>42</v>
      </c>
      <c r="K7844" s="2">
        <v>1500000</v>
      </c>
      <c r="L7844" t="s">
        <v>116</v>
      </c>
      <c r="M7844" s="3" t="b">
        <f>trust_funds5[[#This Row],[Contributions Outstanding (USD)]]=0</f>
        <v>0</v>
      </c>
      <c r="N7844" s="3" t="str">
        <f t="shared" si="610"/>
        <v>Outstanding</v>
      </c>
      <c r="O7844" s="3" t="str">
        <f t="shared" si="611"/>
        <v>High Contribution &amp; Recent</v>
      </c>
      <c r="P7844" s="3" t="str">
        <f t="shared" si="612"/>
        <v>Other</v>
      </c>
      <c r="Q7844" s="3" t="str">
        <f t="shared" si="613"/>
        <v>Other</v>
      </c>
      <c r="R7844" s="3" t="str">
        <f t="shared" si="614"/>
        <v>Not LCLS</v>
      </c>
      <c r="S7844" s="3" t="str" cm="1">
        <f t="array" ref="S7844">_xlfn.IFS(G7844 &gt; 5000000, "Very High", G7844 &gt; 1000000, "High", G7844 &gt; 500000, "Medium", TRUE, "Low")</f>
        <v>Very High</v>
      </c>
      <c r="T7844" s="3" t="str" cm="1">
        <f t="array" ref="T7844">_xlfn.IFS(B7844 &gt;= 2005, "Post-2005", B7844 &gt;= 2000, "2000-2004", TRUE, "Pre-2000")</f>
        <v>Post-2005</v>
      </c>
    </row>
    <row r="7845" spans="1:20" x14ac:dyDescent="0.85">
      <c r="A7845" s="1">
        <v>41164</v>
      </c>
      <c r="B7845" t="s">
        <v>90</v>
      </c>
      <c r="C7845" t="s">
        <v>7800</v>
      </c>
      <c r="D7845" t="s">
        <v>7801</v>
      </c>
      <c r="E7845" t="s">
        <v>200</v>
      </c>
      <c r="F7845" t="s">
        <v>201</v>
      </c>
      <c r="G7845" t="s">
        <v>213</v>
      </c>
      <c r="H7845">
        <v>2013</v>
      </c>
      <c r="I7845" s="2">
        <v>279485.03000000003</v>
      </c>
      <c r="J7845" s="2">
        <v>0</v>
      </c>
      <c r="K7845" s="2">
        <v>279485.03000000003</v>
      </c>
      <c r="L7845" t="s">
        <v>116</v>
      </c>
      <c r="M7845" s="3" t="b">
        <f>trust_funds5[[#This Row],[Contributions Outstanding (USD)]]=0</f>
        <v>1</v>
      </c>
      <c r="N7845" s="3" t="str">
        <f t="shared" si="610"/>
        <v>Outstanding</v>
      </c>
      <c r="O7845" s="3" t="str">
        <f t="shared" si="611"/>
        <v>High Contribution &amp; Recent</v>
      </c>
      <c r="P7845" s="3" t="str">
        <f t="shared" si="612"/>
        <v>Other</v>
      </c>
      <c r="Q7845" s="3" t="str">
        <f t="shared" si="613"/>
        <v>Other</v>
      </c>
      <c r="R7845" s="3" t="str">
        <f t="shared" si="614"/>
        <v>Not LCLS</v>
      </c>
      <c r="S7845" s="3" t="str" cm="1">
        <f t="array" ref="S7845">_xlfn.IFS(G7845 &gt; 5000000, "Very High", G7845 &gt; 1000000, "High", G7845 &gt; 500000, "Medium", TRUE, "Low")</f>
        <v>Very High</v>
      </c>
      <c r="T7845" s="3" t="str" cm="1">
        <f t="array" ref="T7845">_xlfn.IFS(B7845 &gt;= 2005, "Post-2005", B7845 &gt;= 2000, "2000-2004", TRUE, "Pre-2000")</f>
        <v>Post-2005</v>
      </c>
    </row>
    <row r="7846" spans="1:20" x14ac:dyDescent="0.85">
      <c r="A7846" s="1">
        <v>41164</v>
      </c>
      <c r="B7846" t="s">
        <v>5495</v>
      </c>
      <c r="C7846" t="s">
        <v>7824</v>
      </c>
      <c r="D7846" t="s">
        <v>7825</v>
      </c>
      <c r="E7846" t="s">
        <v>49</v>
      </c>
      <c r="F7846" t="s">
        <v>50</v>
      </c>
      <c r="G7846" t="s">
        <v>51</v>
      </c>
      <c r="H7846">
        <v>2013</v>
      </c>
      <c r="I7846" s="2">
        <v>0</v>
      </c>
      <c r="J7846" s="2">
        <v>3000000</v>
      </c>
      <c r="K7846" s="2">
        <v>3000000</v>
      </c>
      <c r="L7846" t="s">
        <v>116</v>
      </c>
      <c r="M7846" s="3" t="b">
        <f>trust_funds5[[#This Row],[Contributions Outstanding (USD)]]=0</f>
        <v>0</v>
      </c>
      <c r="N7846" s="3" t="str">
        <f t="shared" si="610"/>
        <v>Outstanding</v>
      </c>
      <c r="O7846" s="3" t="str">
        <f t="shared" si="611"/>
        <v>High Contribution &amp; Recent</v>
      </c>
      <c r="P7846" s="3" t="str">
        <f t="shared" si="612"/>
        <v>Other</v>
      </c>
      <c r="Q7846" s="3" t="str">
        <f t="shared" si="613"/>
        <v>Other</v>
      </c>
      <c r="R7846" s="3" t="str">
        <f t="shared" si="614"/>
        <v>Not LCLS</v>
      </c>
      <c r="S7846" s="3" t="str" cm="1">
        <f t="array" ref="S7846">_xlfn.IFS(G7846 &gt; 5000000, "Very High", G7846 &gt; 1000000, "High", G7846 &gt; 500000, "Medium", TRUE, "Low")</f>
        <v>Very High</v>
      </c>
      <c r="T7846" s="3" t="str" cm="1">
        <f t="array" ref="T7846">_xlfn.IFS(B7846 &gt;= 2005, "Post-2005", B7846 &gt;= 2000, "2000-2004", TRUE, "Pre-2000")</f>
        <v>Post-2005</v>
      </c>
    </row>
    <row r="7847" spans="1:20" x14ac:dyDescent="0.85">
      <c r="A7847" s="1">
        <v>41164</v>
      </c>
      <c r="B7847" t="s">
        <v>6191</v>
      </c>
      <c r="C7847" t="s">
        <v>6618</v>
      </c>
      <c r="D7847" t="s">
        <v>6619</v>
      </c>
      <c r="E7847" t="s">
        <v>70</v>
      </c>
      <c r="F7847" t="s">
        <v>71</v>
      </c>
      <c r="G7847" t="s">
        <v>5484</v>
      </c>
      <c r="H7847">
        <v>2013</v>
      </c>
      <c r="I7847" s="2">
        <v>1693136.03</v>
      </c>
      <c r="J7847" s="2">
        <v>1733087.23</v>
      </c>
      <c r="K7847" s="2">
        <v>3426223.26</v>
      </c>
      <c r="L7847" t="s">
        <v>116</v>
      </c>
      <c r="M7847" s="3" t="b">
        <f>trust_funds5[[#This Row],[Contributions Outstanding (USD)]]=0</f>
        <v>0</v>
      </c>
      <c r="N7847" s="3" t="str">
        <f t="shared" si="610"/>
        <v>Outstanding</v>
      </c>
      <c r="O7847" s="3" t="str">
        <f t="shared" si="611"/>
        <v>High Contribution &amp; Recent</v>
      </c>
      <c r="P7847" s="3" t="str">
        <f t="shared" si="612"/>
        <v>Other</v>
      </c>
      <c r="Q7847" s="3" t="str">
        <f t="shared" si="613"/>
        <v>Other</v>
      </c>
      <c r="R7847" s="3" t="str">
        <f t="shared" si="614"/>
        <v>Not LCLS</v>
      </c>
      <c r="S7847" s="3" t="str" cm="1">
        <f t="array" ref="S7847">_xlfn.IFS(G7847 &gt; 5000000, "Very High", G7847 &gt; 1000000, "High", G7847 &gt; 500000, "Medium", TRUE, "Low")</f>
        <v>Very High</v>
      </c>
      <c r="T7847" s="3" t="str" cm="1">
        <f t="array" ref="T7847">_xlfn.IFS(B7847 &gt;= 2005, "Post-2005", B7847 &gt;= 2000, "2000-2004", TRUE, "Pre-2000")</f>
        <v>Post-2005</v>
      </c>
    </row>
    <row r="7848" spans="1:20" x14ac:dyDescent="0.85">
      <c r="A7848" s="1">
        <v>41164</v>
      </c>
      <c r="B7848" t="s">
        <v>6191</v>
      </c>
      <c r="C7848" t="s">
        <v>6618</v>
      </c>
      <c r="D7848" t="s">
        <v>6619</v>
      </c>
      <c r="E7848" t="s">
        <v>49</v>
      </c>
      <c r="F7848" t="s">
        <v>50</v>
      </c>
      <c r="G7848" t="s">
        <v>51</v>
      </c>
      <c r="H7848">
        <v>2013</v>
      </c>
      <c r="I7848" s="2">
        <v>1000000</v>
      </c>
      <c r="J7848" s="2">
        <v>0</v>
      </c>
      <c r="K7848" s="2">
        <v>1000000</v>
      </c>
      <c r="L7848" t="s">
        <v>116</v>
      </c>
      <c r="M7848" s="3" t="b">
        <f>trust_funds5[[#This Row],[Contributions Outstanding (USD)]]=0</f>
        <v>1</v>
      </c>
      <c r="N7848" s="3" t="str">
        <f t="shared" si="610"/>
        <v>Outstanding</v>
      </c>
      <c r="O7848" s="3" t="str">
        <f t="shared" si="611"/>
        <v>High Contribution &amp; Recent</v>
      </c>
      <c r="P7848" s="3" t="str">
        <f t="shared" si="612"/>
        <v>Other</v>
      </c>
      <c r="Q7848" s="3" t="str">
        <f t="shared" si="613"/>
        <v>Other</v>
      </c>
      <c r="R7848" s="3" t="str">
        <f t="shared" si="614"/>
        <v>Not LCLS</v>
      </c>
      <c r="S7848" s="3" t="str" cm="1">
        <f t="array" ref="S7848">_xlfn.IFS(G7848 &gt; 5000000, "Very High", G7848 &gt; 1000000, "High", G7848 &gt; 500000, "Medium", TRUE, "Low")</f>
        <v>Very High</v>
      </c>
      <c r="T7848" s="3" t="str" cm="1">
        <f t="array" ref="T7848">_xlfn.IFS(B7848 &gt;= 2005, "Post-2005", B7848 &gt;= 2000, "2000-2004", TRUE, "Pre-2000")</f>
        <v>Post-2005</v>
      </c>
    </row>
    <row r="7849" spans="1:20" x14ac:dyDescent="0.85">
      <c r="A7849" s="1">
        <v>41164</v>
      </c>
      <c r="B7849" t="s">
        <v>4912</v>
      </c>
      <c r="C7849" t="s">
        <v>4913</v>
      </c>
      <c r="D7849" t="s">
        <v>4914</v>
      </c>
      <c r="E7849" t="s">
        <v>288</v>
      </c>
      <c r="F7849" t="s">
        <v>289</v>
      </c>
      <c r="G7849" t="s">
        <v>290</v>
      </c>
      <c r="H7849">
        <v>2013</v>
      </c>
      <c r="I7849" s="2">
        <v>1881450</v>
      </c>
      <c r="J7849" s="2">
        <v>0</v>
      </c>
      <c r="K7849" s="2">
        <v>1881450</v>
      </c>
      <c r="L7849" t="s">
        <v>116</v>
      </c>
      <c r="M7849" s="3" t="b">
        <f>trust_funds5[[#This Row],[Contributions Outstanding (USD)]]=0</f>
        <v>1</v>
      </c>
      <c r="N7849" s="3" t="str">
        <f t="shared" si="610"/>
        <v>Outstanding</v>
      </c>
      <c r="O7849" s="3" t="str">
        <f t="shared" si="611"/>
        <v>High Contribution &amp; Recent</v>
      </c>
      <c r="P7849" s="3" t="str">
        <f t="shared" si="612"/>
        <v>Other</v>
      </c>
      <c r="Q7849" s="3" t="str">
        <f t="shared" si="613"/>
        <v>Other</v>
      </c>
      <c r="R7849" s="3" t="str">
        <f t="shared" si="614"/>
        <v>Not LCLS</v>
      </c>
      <c r="S7849" s="3" t="str" cm="1">
        <f t="array" ref="S7849">_xlfn.IFS(G7849 &gt; 5000000, "Very High", G7849 &gt; 1000000, "High", G7849 &gt; 500000, "Medium", TRUE, "Low")</f>
        <v>Very High</v>
      </c>
      <c r="T7849" s="3" t="str" cm="1">
        <f t="array" ref="T7849">_xlfn.IFS(B7849 &gt;= 2005, "Post-2005", B7849 &gt;= 2000, "2000-2004", TRUE, "Pre-2000")</f>
        <v>Post-2005</v>
      </c>
    </row>
    <row r="7850" spans="1:20" x14ac:dyDescent="0.85">
      <c r="A7850" s="1">
        <v>41164</v>
      </c>
      <c r="B7850" t="s">
        <v>90</v>
      </c>
      <c r="C7850" t="s">
        <v>7501</v>
      </c>
      <c r="D7850" t="s">
        <v>7502</v>
      </c>
      <c r="E7850" t="s">
        <v>260</v>
      </c>
      <c r="F7850" t="s">
        <v>261</v>
      </c>
      <c r="H7850">
        <v>2013</v>
      </c>
      <c r="I7850" s="2">
        <v>70000</v>
      </c>
      <c r="J7850" s="2">
        <v>0</v>
      </c>
      <c r="K7850" s="2">
        <v>70000</v>
      </c>
      <c r="L7850" t="s">
        <v>116</v>
      </c>
      <c r="M7850" s="3" t="b">
        <f>trust_funds5[[#This Row],[Contributions Outstanding (USD)]]=0</f>
        <v>1</v>
      </c>
      <c r="N7850" s="3" t="str">
        <f t="shared" si="610"/>
        <v>Outstanding</v>
      </c>
      <c r="O7850" s="3" t="str">
        <f t="shared" si="611"/>
        <v>High Contribution &amp; Recent</v>
      </c>
      <c r="P7850" s="3" t="str">
        <f t="shared" si="612"/>
        <v>Other</v>
      </c>
      <c r="Q7850" s="3" t="str">
        <f t="shared" si="613"/>
        <v>Other</v>
      </c>
      <c r="R7850" s="3" t="str">
        <f t="shared" si="614"/>
        <v>Not LCLS</v>
      </c>
      <c r="S7850" s="3" t="str" cm="1">
        <f t="array" ref="S7850">_xlfn.IFS(G7850 &gt; 5000000, "Very High", G7850 &gt; 1000000, "High", G7850 &gt; 500000, "Medium", TRUE, "Low")</f>
        <v>Low</v>
      </c>
      <c r="T7850" s="3" t="str" cm="1">
        <f t="array" ref="T7850">_xlfn.IFS(B7850 &gt;= 2005, "Post-2005", B7850 &gt;= 2000, "2000-2004", TRUE, "Pre-2000")</f>
        <v>Post-2005</v>
      </c>
    </row>
    <row r="7851" spans="1:20" x14ac:dyDescent="0.85">
      <c r="A7851" s="1">
        <v>41164</v>
      </c>
      <c r="B7851" t="s">
        <v>12</v>
      </c>
      <c r="C7851" t="s">
        <v>8404</v>
      </c>
      <c r="D7851" t="s">
        <v>8405</v>
      </c>
      <c r="E7851" t="s">
        <v>102</v>
      </c>
      <c r="F7851" t="s">
        <v>103</v>
      </c>
      <c r="G7851" t="s">
        <v>104</v>
      </c>
      <c r="H7851">
        <v>2013</v>
      </c>
      <c r="I7851" s="2">
        <v>42600</v>
      </c>
      <c r="J7851" s="2">
        <v>0</v>
      </c>
      <c r="K7851" s="2">
        <v>42600</v>
      </c>
      <c r="L7851" t="s">
        <v>18</v>
      </c>
      <c r="M7851" s="3" t="b">
        <f>trust_funds5[[#This Row],[Contributions Outstanding (USD)]]=0</f>
        <v>1</v>
      </c>
      <c r="N7851" s="3" t="str">
        <f t="shared" si="610"/>
        <v>Outstanding</v>
      </c>
      <c r="O7851" s="3" t="str">
        <f t="shared" si="611"/>
        <v>High Contribution &amp; Recent</v>
      </c>
      <c r="P7851" s="3" t="str">
        <f t="shared" si="612"/>
        <v>Other</v>
      </c>
      <c r="Q7851" s="3" t="str">
        <f t="shared" si="613"/>
        <v>Other</v>
      </c>
      <c r="R7851" s="3" t="str">
        <f t="shared" si="614"/>
        <v>Not LCLS</v>
      </c>
      <c r="S7851" s="3" t="str" cm="1">
        <f t="array" ref="S7851">_xlfn.IFS(G7851 &gt; 5000000, "Very High", G7851 &gt; 1000000, "High", G7851 &gt; 500000, "Medium", TRUE, "Low")</f>
        <v>Very High</v>
      </c>
      <c r="T7851" s="3" t="str" cm="1">
        <f t="array" ref="T7851">_xlfn.IFS(B7851 &gt;= 2005, "Post-2005", B7851 &gt;= 2000, "2000-2004", TRUE, "Pre-2000")</f>
        <v>Post-2005</v>
      </c>
    </row>
    <row r="7852" spans="1:20" x14ac:dyDescent="0.85">
      <c r="A7852" s="1">
        <v>41164</v>
      </c>
      <c r="B7852" t="s">
        <v>33</v>
      </c>
      <c r="C7852" t="s">
        <v>8406</v>
      </c>
      <c r="D7852" t="s">
        <v>8407</v>
      </c>
      <c r="E7852" t="s">
        <v>21</v>
      </c>
      <c r="F7852" t="s">
        <v>22</v>
      </c>
      <c r="G7852" t="s">
        <v>23</v>
      </c>
      <c r="H7852">
        <v>2013</v>
      </c>
      <c r="I7852" s="2">
        <v>8270614.5099999998</v>
      </c>
      <c r="J7852" s="2">
        <v>0</v>
      </c>
      <c r="K7852" s="2">
        <v>8270614.5099999998</v>
      </c>
      <c r="L7852" t="s">
        <v>18</v>
      </c>
      <c r="M7852" s="3" t="b">
        <f>trust_funds5[[#This Row],[Contributions Outstanding (USD)]]=0</f>
        <v>1</v>
      </c>
      <c r="N7852" s="3" t="str">
        <f t="shared" si="610"/>
        <v>Outstanding</v>
      </c>
      <c r="O7852" s="3" t="str">
        <f t="shared" si="611"/>
        <v>High Contribution &amp; Recent</v>
      </c>
      <c r="P7852" s="3" t="str">
        <f t="shared" si="612"/>
        <v>Other</v>
      </c>
      <c r="Q7852" s="3" t="str">
        <f t="shared" si="613"/>
        <v>Other</v>
      </c>
      <c r="R7852" s="3" t="str">
        <f t="shared" si="614"/>
        <v>Not LCLS</v>
      </c>
      <c r="S7852" s="3" t="str" cm="1">
        <f t="array" ref="S7852">_xlfn.IFS(G7852 &gt; 5000000, "Very High", G7852 &gt; 1000000, "High", G7852 &gt; 500000, "Medium", TRUE, "Low")</f>
        <v>Very High</v>
      </c>
      <c r="T7852" s="3" t="str" cm="1">
        <f t="array" ref="T7852">_xlfn.IFS(B7852 &gt;= 2005, "Post-2005", B7852 &gt;= 2000, "2000-2004", TRUE, "Pre-2000")</f>
        <v>Post-2005</v>
      </c>
    </row>
    <row r="7853" spans="1:20" x14ac:dyDescent="0.85">
      <c r="A7853" s="1">
        <v>41164</v>
      </c>
      <c r="B7853" t="s">
        <v>12</v>
      </c>
      <c r="C7853" t="s">
        <v>8408</v>
      </c>
      <c r="D7853" t="s">
        <v>3678</v>
      </c>
      <c r="E7853" t="s">
        <v>15</v>
      </c>
      <c r="F7853" t="s">
        <v>16</v>
      </c>
      <c r="G7853" t="s">
        <v>17</v>
      </c>
      <c r="H7853">
        <v>2013</v>
      </c>
      <c r="I7853" s="2">
        <v>5135579.29</v>
      </c>
      <c r="J7853" s="2">
        <v>0</v>
      </c>
      <c r="K7853" s="2">
        <v>5135579.29</v>
      </c>
      <c r="L7853" t="s">
        <v>18</v>
      </c>
      <c r="M7853" s="3" t="b">
        <f>trust_funds5[[#This Row],[Contributions Outstanding (USD)]]=0</f>
        <v>1</v>
      </c>
      <c r="N7853" s="3" t="str">
        <f t="shared" si="610"/>
        <v>Outstanding</v>
      </c>
      <c r="O7853" s="3" t="str">
        <f t="shared" si="611"/>
        <v>High Contribution &amp; Recent</v>
      </c>
      <c r="P7853" s="3" t="str">
        <f t="shared" si="612"/>
        <v>Other</v>
      </c>
      <c r="Q7853" s="3" t="str">
        <f t="shared" si="613"/>
        <v>Other</v>
      </c>
      <c r="R7853" s="3" t="str">
        <f t="shared" si="614"/>
        <v>Not LCLS</v>
      </c>
      <c r="S7853" s="3" t="str" cm="1">
        <f t="array" ref="S7853">_xlfn.IFS(G7853 &gt; 5000000, "Very High", G7853 &gt; 1000000, "High", G7853 &gt; 500000, "Medium", TRUE, "Low")</f>
        <v>Very High</v>
      </c>
      <c r="T7853" s="3" t="str" cm="1">
        <f t="array" ref="T7853">_xlfn.IFS(B7853 &gt;= 2005, "Post-2005", B7853 &gt;= 2000, "2000-2004", TRUE, "Pre-2000")</f>
        <v>Post-2005</v>
      </c>
    </row>
    <row r="7854" spans="1:20" x14ac:dyDescent="0.85">
      <c r="A7854" s="1">
        <v>41164</v>
      </c>
      <c r="B7854" t="s">
        <v>12</v>
      </c>
      <c r="C7854" t="s">
        <v>8409</v>
      </c>
      <c r="D7854" t="s">
        <v>8410</v>
      </c>
      <c r="E7854" t="s">
        <v>15</v>
      </c>
      <c r="F7854" t="s">
        <v>16</v>
      </c>
      <c r="G7854" t="s">
        <v>17</v>
      </c>
      <c r="H7854">
        <v>2013</v>
      </c>
      <c r="I7854" s="2">
        <v>3081347.58</v>
      </c>
      <c r="J7854" s="2">
        <v>0</v>
      </c>
      <c r="K7854" s="2">
        <v>3081347.58</v>
      </c>
      <c r="L7854" t="s">
        <v>18</v>
      </c>
      <c r="M7854" s="3" t="b">
        <f>trust_funds5[[#This Row],[Contributions Outstanding (USD)]]=0</f>
        <v>1</v>
      </c>
      <c r="N7854" s="3" t="str">
        <f t="shared" si="610"/>
        <v>Outstanding</v>
      </c>
      <c r="O7854" s="3" t="str">
        <f t="shared" si="611"/>
        <v>High Contribution &amp; Recent</v>
      </c>
      <c r="P7854" s="3" t="str">
        <f t="shared" si="612"/>
        <v>Other</v>
      </c>
      <c r="Q7854" s="3" t="str">
        <f t="shared" si="613"/>
        <v>Other</v>
      </c>
      <c r="R7854" s="3" t="str">
        <f t="shared" si="614"/>
        <v>Not LCLS</v>
      </c>
      <c r="S7854" s="3" t="str" cm="1">
        <f t="array" ref="S7854">_xlfn.IFS(G7854 &gt; 5000000, "Very High", G7854 &gt; 1000000, "High", G7854 &gt; 500000, "Medium", TRUE, "Low")</f>
        <v>Very High</v>
      </c>
      <c r="T7854" s="3" t="str" cm="1">
        <f t="array" ref="T7854">_xlfn.IFS(B7854 &gt;= 2005, "Post-2005", B7854 &gt;= 2000, "2000-2004", TRUE, "Pre-2000")</f>
        <v>Post-2005</v>
      </c>
    </row>
    <row r="7855" spans="1:20" x14ac:dyDescent="0.85">
      <c r="A7855" s="1">
        <v>41164</v>
      </c>
      <c r="B7855" t="s">
        <v>4705</v>
      </c>
      <c r="C7855" t="s">
        <v>8411</v>
      </c>
      <c r="E7855" t="s">
        <v>56</v>
      </c>
      <c r="F7855" t="s">
        <v>57</v>
      </c>
      <c r="G7855" t="s">
        <v>58</v>
      </c>
      <c r="H7855">
        <v>2013</v>
      </c>
      <c r="I7855" s="2">
        <v>1549800</v>
      </c>
      <c r="J7855" s="2">
        <v>3533910.09</v>
      </c>
      <c r="K7855" s="2">
        <v>5083710.09</v>
      </c>
      <c r="L7855" t="s">
        <v>116</v>
      </c>
      <c r="M7855" s="3" t="b">
        <f>trust_funds5[[#This Row],[Contributions Outstanding (USD)]]=0</f>
        <v>0</v>
      </c>
      <c r="N7855" s="3" t="str">
        <f t="shared" si="610"/>
        <v>No Outstanding</v>
      </c>
      <c r="O7855" s="3" t="str">
        <f t="shared" si="611"/>
        <v>High Contribution &amp; Recent</v>
      </c>
      <c r="P7855" s="3" t="str">
        <f t="shared" si="612"/>
        <v>Other</v>
      </c>
      <c r="Q7855" s="3" t="str">
        <f t="shared" si="613"/>
        <v>Other</v>
      </c>
      <c r="R7855" s="3" t="str">
        <f t="shared" si="614"/>
        <v>Not LCLS</v>
      </c>
      <c r="S7855" s="3" t="str" cm="1">
        <f t="array" ref="S7855">_xlfn.IFS(G7855 &gt; 5000000, "Very High", G7855 &gt; 1000000, "High", G7855 &gt; 500000, "Medium", TRUE, "Low")</f>
        <v>Very High</v>
      </c>
      <c r="T7855" s="3" t="str" cm="1">
        <f t="array" ref="T7855">_xlfn.IFS(B7855 &gt;= 2005, "Post-2005", B7855 &gt;= 2000, "2000-2004", TRUE, "Pre-2000")</f>
        <v>Post-2005</v>
      </c>
    </row>
    <row r="7856" spans="1:20" x14ac:dyDescent="0.85">
      <c r="A7856" s="1">
        <v>41164</v>
      </c>
      <c r="B7856" t="s">
        <v>2142</v>
      </c>
      <c r="C7856" t="s">
        <v>8412</v>
      </c>
      <c r="E7856" t="s">
        <v>15</v>
      </c>
      <c r="F7856" t="s">
        <v>16</v>
      </c>
      <c r="G7856" t="s">
        <v>17</v>
      </c>
      <c r="H7856">
        <v>2013</v>
      </c>
      <c r="I7856" s="2">
        <v>595004.54</v>
      </c>
      <c r="J7856" s="2">
        <v>2502200.08</v>
      </c>
      <c r="K7856" s="2">
        <v>3097204.62</v>
      </c>
      <c r="L7856" t="s">
        <v>116</v>
      </c>
      <c r="M7856" s="3" t="b">
        <f>trust_funds5[[#This Row],[Contributions Outstanding (USD)]]=0</f>
        <v>0</v>
      </c>
      <c r="N7856" s="3" t="str">
        <f t="shared" si="610"/>
        <v>No Outstanding</v>
      </c>
      <c r="O7856" s="3" t="str">
        <f t="shared" si="611"/>
        <v>High Contribution &amp; Recent</v>
      </c>
      <c r="P7856" s="3" t="str">
        <f t="shared" si="612"/>
        <v>Other</v>
      </c>
      <c r="Q7856" s="3" t="str">
        <f t="shared" si="613"/>
        <v>Other</v>
      </c>
      <c r="R7856" s="3" t="str">
        <f t="shared" si="614"/>
        <v>Not LCLS</v>
      </c>
      <c r="S7856" s="3" t="str" cm="1">
        <f t="array" ref="S7856">_xlfn.IFS(G7856 &gt; 5000000, "Very High", G7856 &gt; 1000000, "High", G7856 &gt; 500000, "Medium", TRUE, "Low")</f>
        <v>Very High</v>
      </c>
      <c r="T7856" s="3" t="str" cm="1">
        <f t="array" ref="T7856">_xlfn.IFS(B7856 &gt;= 2005, "Post-2005", B7856 &gt;= 2000, "2000-2004", TRUE, "Pre-2000")</f>
        <v>Post-2005</v>
      </c>
    </row>
    <row r="7857" spans="1:20" x14ac:dyDescent="0.85">
      <c r="A7857" s="1">
        <v>41164</v>
      </c>
      <c r="B7857" t="s">
        <v>90</v>
      </c>
      <c r="C7857" t="s">
        <v>8413</v>
      </c>
      <c r="E7857" t="s">
        <v>15</v>
      </c>
      <c r="F7857" t="s">
        <v>16</v>
      </c>
      <c r="G7857" t="s">
        <v>17</v>
      </c>
      <c r="H7857">
        <v>2013</v>
      </c>
      <c r="I7857" s="2">
        <v>1517077.68</v>
      </c>
      <c r="J7857" s="2">
        <v>6438843.4699999997</v>
      </c>
      <c r="K7857" s="2">
        <v>7955921.1500000004</v>
      </c>
      <c r="L7857" t="s">
        <v>116</v>
      </c>
      <c r="M7857" s="3" t="b">
        <f>trust_funds5[[#This Row],[Contributions Outstanding (USD)]]=0</f>
        <v>0</v>
      </c>
      <c r="N7857" s="3" t="str">
        <f t="shared" si="610"/>
        <v>No Outstanding</v>
      </c>
      <c r="O7857" s="3" t="str">
        <f t="shared" si="611"/>
        <v>High Contribution &amp; Recent</v>
      </c>
      <c r="P7857" s="3" t="str">
        <f t="shared" si="612"/>
        <v>Other</v>
      </c>
      <c r="Q7857" s="3" t="str">
        <f t="shared" si="613"/>
        <v>Other</v>
      </c>
      <c r="R7857" s="3" t="str">
        <f t="shared" si="614"/>
        <v>Not LCLS</v>
      </c>
      <c r="S7857" s="3" t="str" cm="1">
        <f t="array" ref="S7857">_xlfn.IFS(G7857 &gt; 5000000, "Very High", G7857 &gt; 1000000, "High", G7857 &gt; 500000, "Medium", TRUE, "Low")</f>
        <v>Very High</v>
      </c>
      <c r="T7857" s="3" t="str" cm="1">
        <f t="array" ref="T7857">_xlfn.IFS(B7857 &gt;= 2005, "Post-2005", B7857 &gt;= 2000, "2000-2004", TRUE, "Pre-2000")</f>
        <v>Post-2005</v>
      </c>
    </row>
    <row r="7858" spans="1:20" x14ac:dyDescent="0.85">
      <c r="A7858" s="1">
        <v>41164</v>
      </c>
      <c r="B7858" t="s">
        <v>8249</v>
      </c>
      <c r="C7858" t="s">
        <v>8414</v>
      </c>
      <c r="E7858" t="s">
        <v>200</v>
      </c>
      <c r="F7858" t="s">
        <v>201</v>
      </c>
      <c r="G7858" t="s">
        <v>213</v>
      </c>
      <c r="H7858">
        <v>2013</v>
      </c>
      <c r="I7858" s="2">
        <v>0</v>
      </c>
      <c r="J7858" s="2">
        <v>4500000</v>
      </c>
      <c r="K7858" s="2">
        <v>4500000</v>
      </c>
      <c r="L7858" t="s">
        <v>116</v>
      </c>
      <c r="M7858" s="3" t="b">
        <f>trust_funds5[[#This Row],[Contributions Outstanding (USD)]]=0</f>
        <v>0</v>
      </c>
      <c r="N7858" s="3" t="str">
        <f t="shared" si="610"/>
        <v>No Outstanding</v>
      </c>
      <c r="O7858" s="3" t="str">
        <f t="shared" si="611"/>
        <v>High Contribution &amp; Recent</v>
      </c>
      <c r="P7858" s="3" t="str">
        <f t="shared" si="612"/>
        <v>Other</v>
      </c>
      <c r="Q7858" s="3" t="str">
        <f t="shared" si="613"/>
        <v>Other</v>
      </c>
      <c r="R7858" s="3" t="str">
        <f t="shared" si="614"/>
        <v>Not LCLS</v>
      </c>
      <c r="S7858" s="3" t="str" cm="1">
        <f t="array" ref="S7858">_xlfn.IFS(G7858 &gt; 5000000, "Very High", G7858 &gt; 1000000, "High", G7858 &gt; 500000, "Medium", TRUE, "Low")</f>
        <v>Very High</v>
      </c>
      <c r="T7858" s="3" t="str" cm="1">
        <f t="array" ref="T7858">_xlfn.IFS(B7858 &gt;= 2005, "Post-2005", B7858 &gt;= 2000, "2000-2004", TRUE, "Pre-2000")</f>
        <v>Post-2005</v>
      </c>
    </row>
    <row r="7859" spans="1:20" x14ac:dyDescent="0.85">
      <c r="A7859" s="1">
        <v>41164</v>
      </c>
      <c r="B7859" t="s">
        <v>374</v>
      </c>
      <c r="C7859" t="s">
        <v>8415</v>
      </c>
      <c r="E7859" t="s">
        <v>288</v>
      </c>
      <c r="F7859" t="s">
        <v>289</v>
      </c>
      <c r="G7859" t="s">
        <v>290</v>
      </c>
      <c r="H7859">
        <v>2013</v>
      </c>
      <c r="I7859" s="2">
        <v>1919336.68</v>
      </c>
      <c r="J7859" s="2">
        <v>3358565.63</v>
      </c>
      <c r="K7859" s="2">
        <v>5277902.3099999996</v>
      </c>
      <c r="L7859" t="s">
        <v>116</v>
      </c>
      <c r="M7859" s="3" t="b">
        <f>trust_funds5[[#This Row],[Contributions Outstanding (USD)]]=0</f>
        <v>0</v>
      </c>
      <c r="N7859" s="3" t="str">
        <f t="shared" si="610"/>
        <v>No Outstanding</v>
      </c>
      <c r="O7859" s="3" t="str">
        <f t="shared" si="611"/>
        <v>High Contribution &amp; Recent</v>
      </c>
      <c r="P7859" s="3" t="str">
        <f t="shared" si="612"/>
        <v>Other</v>
      </c>
      <c r="Q7859" s="3" t="str">
        <f t="shared" si="613"/>
        <v>Other</v>
      </c>
      <c r="R7859" s="3" t="str">
        <f t="shared" si="614"/>
        <v>Not LCLS</v>
      </c>
      <c r="S7859" s="3" t="str" cm="1">
        <f t="array" ref="S7859">_xlfn.IFS(G7859 &gt; 5000000, "Very High", G7859 &gt; 1000000, "High", G7859 &gt; 500000, "Medium", TRUE, "Low")</f>
        <v>Very High</v>
      </c>
      <c r="T7859" s="3" t="str" cm="1">
        <f t="array" ref="T7859">_xlfn.IFS(B7859 &gt;= 2005, "Post-2005", B7859 &gt;= 2000, "2000-2004", TRUE, "Pre-2000")</f>
        <v>Post-2005</v>
      </c>
    </row>
    <row r="7860" spans="1:20" x14ac:dyDescent="0.85">
      <c r="A7860" s="1">
        <v>41164</v>
      </c>
      <c r="B7860" t="s">
        <v>6884</v>
      </c>
      <c r="C7860" t="s">
        <v>8263</v>
      </c>
      <c r="E7860" t="s">
        <v>102</v>
      </c>
      <c r="F7860" t="s">
        <v>103</v>
      </c>
      <c r="G7860" t="s">
        <v>104</v>
      </c>
      <c r="H7860">
        <v>2013</v>
      </c>
      <c r="I7860" s="2">
        <v>3136600</v>
      </c>
      <c r="J7860" s="2">
        <v>6445583.1600000001</v>
      </c>
      <c r="K7860" s="2">
        <v>9582183.1600000001</v>
      </c>
      <c r="L7860" t="s">
        <v>116</v>
      </c>
      <c r="M7860" s="3" t="b">
        <f>trust_funds5[[#This Row],[Contributions Outstanding (USD)]]=0</f>
        <v>0</v>
      </c>
      <c r="N7860" s="3" t="str">
        <f t="shared" si="610"/>
        <v>No Outstanding</v>
      </c>
      <c r="O7860" s="3" t="str">
        <f t="shared" si="611"/>
        <v>High Contribution &amp; Recent</v>
      </c>
      <c r="P7860" s="3" t="str">
        <f t="shared" si="612"/>
        <v>Other</v>
      </c>
      <c r="Q7860" s="3" t="str">
        <f t="shared" si="613"/>
        <v>Other</v>
      </c>
      <c r="R7860" s="3" t="str">
        <f t="shared" si="614"/>
        <v>Not LCLS</v>
      </c>
      <c r="S7860" s="3" t="str" cm="1">
        <f t="array" ref="S7860">_xlfn.IFS(G7860 &gt; 5000000, "Very High", G7860 &gt; 1000000, "High", G7860 &gt; 500000, "Medium", TRUE, "Low")</f>
        <v>Very High</v>
      </c>
      <c r="T7860" s="3" t="str" cm="1">
        <f t="array" ref="T7860">_xlfn.IFS(B7860 &gt;= 2005, "Post-2005", B7860 &gt;= 2000, "2000-2004", TRUE, "Pre-2000")</f>
        <v>Post-2005</v>
      </c>
    </row>
    <row r="7861" spans="1:20" x14ac:dyDescent="0.85">
      <c r="A7861" s="1">
        <v>41164</v>
      </c>
      <c r="B7861" t="s">
        <v>8416</v>
      </c>
      <c r="C7861" t="s">
        <v>8417</v>
      </c>
      <c r="E7861" t="s">
        <v>102</v>
      </c>
      <c r="F7861" t="s">
        <v>103</v>
      </c>
      <c r="G7861" t="s">
        <v>104</v>
      </c>
      <c r="H7861">
        <v>2013</v>
      </c>
      <c r="I7861" s="2">
        <v>1418126.81</v>
      </c>
      <c r="J7861" s="2">
        <v>8218118.5300000003</v>
      </c>
      <c r="K7861" s="2">
        <v>9636245.3399999999</v>
      </c>
      <c r="L7861" t="s">
        <v>116</v>
      </c>
      <c r="M7861" s="3" t="b">
        <f>trust_funds5[[#This Row],[Contributions Outstanding (USD)]]=0</f>
        <v>0</v>
      </c>
      <c r="N7861" s="3" t="str">
        <f t="shared" si="610"/>
        <v>No Outstanding</v>
      </c>
      <c r="O7861" s="3" t="str">
        <f t="shared" si="611"/>
        <v>High Contribution &amp; Recent</v>
      </c>
      <c r="P7861" s="3" t="str">
        <f t="shared" si="612"/>
        <v>Other</v>
      </c>
      <c r="Q7861" s="3" t="str">
        <f t="shared" si="613"/>
        <v>Other</v>
      </c>
      <c r="R7861" s="3" t="str">
        <f t="shared" si="614"/>
        <v>Not LCLS</v>
      </c>
      <c r="S7861" s="3" t="str" cm="1">
        <f t="array" ref="S7861">_xlfn.IFS(G7861 &gt; 5000000, "Very High", G7861 &gt; 1000000, "High", G7861 &gt; 500000, "Medium", TRUE, "Low")</f>
        <v>Very High</v>
      </c>
      <c r="T7861" s="3" t="str" cm="1">
        <f t="array" ref="T7861">_xlfn.IFS(B7861 &gt;= 2005, "Post-2005", B7861 &gt;= 2000, "2000-2004", TRUE, "Pre-2000")</f>
        <v>Post-2005</v>
      </c>
    </row>
    <row r="7862" spans="1:20" x14ac:dyDescent="0.85">
      <c r="A7862" s="1">
        <v>41164</v>
      </c>
      <c r="B7862" t="s">
        <v>90</v>
      </c>
      <c r="C7862" t="s">
        <v>8418</v>
      </c>
      <c r="E7862" t="s">
        <v>119</v>
      </c>
      <c r="F7862" t="s">
        <v>120</v>
      </c>
      <c r="G7862" t="s">
        <v>121</v>
      </c>
      <c r="H7862">
        <v>2013</v>
      </c>
      <c r="I7862" s="2">
        <v>2857143</v>
      </c>
      <c r="J7862" s="2">
        <v>18571428</v>
      </c>
      <c r="K7862" s="2">
        <v>21428571</v>
      </c>
      <c r="L7862" t="s">
        <v>116</v>
      </c>
      <c r="M7862" s="3" t="b">
        <f>trust_funds5[[#This Row],[Contributions Outstanding (USD)]]=0</f>
        <v>0</v>
      </c>
      <c r="N7862" s="3" t="str">
        <f t="shared" si="610"/>
        <v>No Outstanding</v>
      </c>
      <c r="O7862" s="3" t="str">
        <f t="shared" si="611"/>
        <v>High Contribution &amp; Recent</v>
      </c>
      <c r="P7862" s="3" t="str">
        <f t="shared" si="612"/>
        <v>Other</v>
      </c>
      <c r="Q7862" s="3" t="str">
        <f t="shared" si="613"/>
        <v>Other</v>
      </c>
      <c r="R7862" s="3" t="str">
        <f t="shared" si="614"/>
        <v>Not LCLS</v>
      </c>
      <c r="S7862" s="3" t="str" cm="1">
        <f t="array" ref="S7862">_xlfn.IFS(G7862 &gt; 5000000, "Very High", G7862 &gt; 1000000, "High", G7862 &gt; 500000, "Medium", TRUE, "Low")</f>
        <v>Very High</v>
      </c>
      <c r="T7862" s="3" t="str" cm="1">
        <f t="array" ref="T7862">_xlfn.IFS(B7862 &gt;= 2005, "Post-2005", B7862 &gt;= 2000, "2000-2004", TRUE, "Pre-2000")</f>
        <v>Post-2005</v>
      </c>
    </row>
    <row r="7863" spans="1:20" x14ac:dyDescent="0.85">
      <c r="A7863" s="1">
        <v>41164</v>
      </c>
      <c r="B7863" t="s">
        <v>4054</v>
      </c>
      <c r="C7863" t="s">
        <v>8264</v>
      </c>
      <c r="E7863" t="s">
        <v>21</v>
      </c>
      <c r="F7863" t="s">
        <v>22</v>
      </c>
      <c r="G7863" t="s">
        <v>23</v>
      </c>
      <c r="H7863">
        <v>2013</v>
      </c>
      <c r="I7863" s="2">
        <v>0</v>
      </c>
      <c r="J7863" s="2">
        <v>2588937.62</v>
      </c>
      <c r="K7863" s="2">
        <v>2588937.62</v>
      </c>
      <c r="L7863" t="s">
        <v>116</v>
      </c>
      <c r="M7863" s="3" t="b">
        <f>trust_funds5[[#This Row],[Contributions Outstanding (USD)]]=0</f>
        <v>0</v>
      </c>
      <c r="N7863" s="3" t="str">
        <f t="shared" si="610"/>
        <v>No Outstanding</v>
      </c>
      <c r="O7863" s="3" t="str">
        <f t="shared" si="611"/>
        <v>High Contribution &amp; Recent</v>
      </c>
      <c r="P7863" s="3" t="str">
        <f t="shared" si="612"/>
        <v>Other</v>
      </c>
      <c r="Q7863" s="3" t="str">
        <f t="shared" si="613"/>
        <v>Other</v>
      </c>
      <c r="R7863" s="3" t="str">
        <f t="shared" si="614"/>
        <v>Not LCLS</v>
      </c>
      <c r="S7863" s="3" t="str" cm="1">
        <f t="array" ref="S7863">_xlfn.IFS(G7863 &gt; 5000000, "Very High", G7863 &gt; 1000000, "High", G7863 &gt; 500000, "Medium", TRUE, "Low")</f>
        <v>Very High</v>
      </c>
      <c r="T7863" s="3" t="str" cm="1">
        <f t="array" ref="T7863">_xlfn.IFS(B7863 &gt;= 2005, "Post-2005", B7863 &gt;= 2000, "2000-2004", TRUE, "Pre-2000")</f>
        <v>Post-2005</v>
      </c>
    </row>
    <row r="7864" spans="1:20" x14ac:dyDescent="0.85">
      <c r="A7864" s="1">
        <v>41164</v>
      </c>
      <c r="B7864" t="s">
        <v>8419</v>
      </c>
      <c r="C7864" t="s">
        <v>8420</v>
      </c>
      <c r="E7864" t="s">
        <v>21</v>
      </c>
      <c r="F7864" t="s">
        <v>22</v>
      </c>
      <c r="G7864" t="s">
        <v>23</v>
      </c>
      <c r="H7864">
        <v>2013</v>
      </c>
      <c r="I7864" s="2">
        <v>5987575.7800000003</v>
      </c>
      <c r="J7864" s="2">
        <v>12183235.869999999</v>
      </c>
      <c r="K7864" s="2">
        <v>18170811.649999999</v>
      </c>
      <c r="L7864" t="s">
        <v>116</v>
      </c>
      <c r="M7864" s="3" t="b">
        <f>trust_funds5[[#This Row],[Contributions Outstanding (USD)]]=0</f>
        <v>0</v>
      </c>
      <c r="N7864" s="3" t="str">
        <f t="shared" si="610"/>
        <v>No Outstanding</v>
      </c>
      <c r="O7864" s="3" t="str">
        <f t="shared" si="611"/>
        <v>High Contribution &amp; Recent</v>
      </c>
      <c r="P7864" s="3" t="str">
        <f t="shared" si="612"/>
        <v>Other</v>
      </c>
      <c r="Q7864" s="3" t="str">
        <f t="shared" si="613"/>
        <v>Other</v>
      </c>
      <c r="R7864" s="3" t="str">
        <f t="shared" si="614"/>
        <v>Not LCLS</v>
      </c>
      <c r="S7864" s="3" t="str" cm="1">
        <f t="array" ref="S7864">_xlfn.IFS(G7864 &gt; 5000000, "Very High", G7864 &gt; 1000000, "High", G7864 &gt; 500000, "Medium", TRUE, "Low")</f>
        <v>Very High</v>
      </c>
      <c r="T7864" s="3" t="str" cm="1">
        <f t="array" ref="T7864">_xlfn.IFS(B7864 &gt;= 2005, "Post-2005", B7864 &gt;= 2000, "2000-2004", TRUE, "Pre-2000")</f>
        <v>Post-2005</v>
      </c>
    </row>
    <row r="7865" spans="1:20" x14ac:dyDescent="0.85">
      <c r="A7865" s="1">
        <v>41164</v>
      </c>
      <c r="B7865" t="s">
        <v>90</v>
      </c>
      <c r="C7865" t="s">
        <v>8421</v>
      </c>
      <c r="E7865" t="s">
        <v>260</v>
      </c>
      <c r="F7865" t="s">
        <v>261</v>
      </c>
      <c r="H7865">
        <v>2013</v>
      </c>
      <c r="I7865" s="2">
        <v>0</v>
      </c>
      <c r="J7865" s="2">
        <v>1000000</v>
      </c>
      <c r="K7865" s="2">
        <v>1000000</v>
      </c>
      <c r="L7865" t="s">
        <v>116</v>
      </c>
      <c r="M7865" s="3" t="b">
        <f>trust_funds5[[#This Row],[Contributions Outstanding (USD)]]=0</f>
        <v>0</v>
      </c>
      <c r="N7865" s="3" t="str">
        <f t="shared" si="610"/>
        <v>No Outstanding</v>
      </c>
      <c r="O7865" s="3" t="str">
        <f t="shared" si="611"/>
        <v>High Contribution &amp; Recent</v>
      </c>
      <c r="P7865" s="3" t="str">
        <f t="shared" si="612"/>
        <v>Other</v>
      </c>
      <c r="Q7865" s="3" t="str">
        <f t="shared" si="613"/>
        <v>Other</v>
      </c>
      <c r="R7865" s="3" t="str">
        <f t="shared" si="614"/>
        <v>Not LCLS</v>
      </c>
      <c r="S7865" s="3" t="str" cm="1">
        <f t="array" ref="S7865">_xlfn.IFS(G7865 &gt; 5000000, "Very High", G7865 &gt; 1000000, "High", G7865 &gt; 500000, "Medium", TRUE, "Low")</f>
        <v>Low</v>
      </c>
      <c r="T7865" s="3" t="str" cm="1">
        <f t="array" ref="T7865">_xlfn.IFS(B7865 &gt;= 2005, "Post-2005", B7865 &gt;= 2000, "2000-2004", TRUE, "Pre-2000")</f>
        <v>Post-2005</v>
      </c>
    </row>
    <row r="7866" spans="1:20" x14ac:dyDescent="0.85">
      <c r="A7866" s="1">
        <v>41164</v>
      </c>
      <c r="B7866" t="s">
        <v>90</v>
      </c>
      <c r="C7866" t="s">
        <v>8421</v>
      </c>
      <c r="E7866" t="s">
        <v>260</v>
      </c>
      <c r="F7866" t="s">
        <v>261</v>
      </c>
      <c r="H7866">
        <v>2013</v>
      </c>
      <c r="I7866" s="2">
        <v>0</v>
      </c>
      <c r="J7866" s="2">
        <v>2000000</v>
      </c>
      <c r="K7866" s="2">
        <v>2000000</v>
      </c>
      <c r="L7866" t="s">
        <v>116</v>
      </c>
      <c r="M7866" s="3" t="b">
        <f>trust_funds5[[#This Row],[Contributions Outstanding (USD)]]=0</f>
        <v>0</v>
      </c>
      <c r="N7866" s="3" t="str">
        <f t="shared" si="610"/>
        <v>No Outstanding</v>
      </c>
      <c r="O7866" s="3" t="str">
        <f t="shared" si="611"/>
        <v>High Contribution &amp; Recent</v>
      </c>
      <c r="P7866" s="3" t="str">
        <f t="shared" si="612"/>
        <v>Other</v>
      </c>
      <c r="Q7866" s="3" t="str">
        <f t="shared" si="613"/>
        <v>Other</v>
      </c>
      <c r="R7866" s="3" t="str">
        <f t="shared" si="614"/>
        <v>Not LCLS</v>
      </c>
      <c r="S7866" s="3" t="str" cm="1">
        <f t="array" ref="S7866">_xlfn.IFS(G7866 &gt; 5000000, "Very High", G7866 &gt; 1000000, "High", G7866 &gt; 500000, "Medium", TRUE, "Low")</f>
        <v>Low</v>
      </c>
      <c r="T7866" s="3" t="str" cm="1">
        <f t="array" ref="T7866">_xlfn.IFS(B7866 &gt;= 2005, "Post-2005", B7866 &gt;= 2000, "2000-2004", TRUE, "Pre-2000")</f>
        <v>Post-2005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data</vt:lpstr>
      <vt:lpstr>if_statements_solutions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2024-01-21T16:06:21Z</dcterms:created>
  <dcterms:modified xsi:type="dcterms:W3CDTF">2024-01-24T15:40:11Z</dcterms:modified>
</cp:coreProperties>
</file>